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comments2.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comments3.xml" ContentType="application/vnd.openxmlformats-officedocument.spreadsheetml.comments+xml"/>
  <Override PartName="/xl/tables/table6.xml" ContentType="application/vnd.openxmlformats-officedocument.spreadsheetml.table+xml"/>
  <Override PartName="/xl/tables/table7.xml" ContentType="application/vnd.openxmlformats-officedocument.spreadsheetml.table+xml"/>
  <Override PartName="/xl/comments4.xml" ContentType="application/vnd.openxmlformats-officedocument.spreadsheetml.comments+xml"/>
  <Override PartName="/xl/tables/table8.xml" ContentType="application/vnd.openxmlformats-officedocument.spreadsheetml.table+xml"/>
  <Override PartName="/xl/tables/table9.xml" ContentType="application/vnd.openxmlformats-officedocument.spreadsheetml.table+xml"/>
  <Override PartName="/xl/comments5.xml" ContentType="application/vnd.openxmlformats-officedocument.spreadsheetml.comments+xml"/>
  <Override PartName="/xl/tables/table10.xml" ContentType="application/vnd.openxmlformats-officedocument.spreadsheetml.table+xml"/>
  <Override PartName="/xl/tables/table11.xml" ContentType="application/vnd.openxmlformats-officedocument.spreadsheetml.table+xml"/>
  <Override PartName="/xl/comments6.xml" ContentType="application/vnd.openxmlformats-officedocument.spreadsheetml.comments+xml"/>
  <Override PartName="/xl/tables/table12.xml" ContentType="application/vnd.openxmlformats-officedocument.spreadsheetml.table+xml"/>
  <Override PartName="/xl/tables/table13.xml" ContentType="application/vnd.openxmlformats-officedocument.spreadsheetml.table+xml"/>
  <Override PartName="/xl/comments7.xml" ContentType="application/vnd.openxmlformats-officedocument.spreadsheetml.comments+xml"/>
  <Override PartName="/xl/tables/table14.xml" ContentType="application/vnd.openxmlformats-officedocument.spreadsheetml.table+xml"/>
  <Override PartName="/xl/tables/table15.xml" ContentType="application/vnd.openxmlformats-officedocument.spreadsheetml.table+xml"/>
  <Override PartName="/xl/comments8.xml" ContentType="application/vnd.openxmlformats-officedocument.spreadsheetml.comments+xml"/>
  <Override PartName="/xl/tables/table16.xml" ContentType="application/vnd.openxmlformats-officedocument.spreadsheetml.table+xml"/>
  <Override PartName="/xl/tables/table17.xml" ContentType="application/vnd.openxmlformats-officedocument.spreadsheetml.table+xml"/>
  <Override PartName="/xl/comments9.xml" ContentType="application/vnd.openxmlformats-officedocument.spreadsheetml.comments+xml"/>
  <Override PartName="/xl/tables/table18.xml" ContentType="application/vnd.openxmlformats-officedocument.spreadsheetml.table+xml"/>
  <Override PartName="/xl/tables/table19.xml" ContentType="application/vnd.openxmlformats-officedocument.spreadsheetml.table+xml"/>
  <Override PartName="/xl/comments10.xml" ContentType="application/vnd.openxmlformats-officedocument.spreadsheetml.comments+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comments11.xml" ContentType="application/vnd.openxmlformats-officedocument.spreadsheetml.comments+xml"/>
  <Override PartName="/xl/comments12.xml" ContentType="application/vnd.openxmlformats-officedocument.spreadsheetml.comments+xml"/>
  <Override PartName="/xl/tables/table23.xml" ContentType="application/vnd.openxmlformats-officedocument.spreadsheetml.table+xml"/>
  <Override PartName="/xl/tables/table2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showInkAnnotation="0" codeName="ThisWorkbook" defaultThemeVersion="124226"/>
  <mc:AlternateContent xmlns:mc="http://schemas.openxmlformats.org/markup-compatibility/2006">
    <mc:Choice Requires="x15">
      <x15ac:absPath xmlns:x15ac="http://schemas.microsoft.com/office/spreadsheetml/2010/11/ac" url="https://msletb-my.sharepoint.com/personal/shaneleavy_msletb_ie/Documents/Documents/Community/Updating the Statistical Returns Form on Excel/"/>
    </mc:Choice>
  </mc:AlternateContent>
  <xr:revisionPtr revIDLastSave="8" documentId="8_{30C4FF33-9D29-4F54-85CF-ECC9543BA223}" xr6:coauthVersionLast="36" xr6:coauthVersionMax="36" xr10:uidLastSave="{B36D52A1-BD2C-4C24-8F52-2D42F95A2F72}"/>
  <bookViews>
    <workbookView xWindow="0" yWindow="0" windowWidth="28800" windowHeight="12225" tabRatio="658" activeTab="2" xr2:uid="{00000000-000D-0000-FFFF-FFFF00000000}"/>
  </bookViews>
  <sheets>
    <sheet name="Instructions" sheetId="33" r:id="rId1"/>
    <sheet name="Cover Sheet" sheetId="17" r:id="rId2"/>
    <sheet name="Stats (1)" sheetId="11" r:id="rId3"/>
    <sheet name="Stats (2)" sheetId="23" r:id="rId4"/>
    <sheet name="Stats (3)" sheetId="24" r:id="rId5"/>
    <sheet name="Stats (4)" sheetId="25" r:id="rId6"/>
    <sheet name="Stats (5)" sheetId="26" r:id="rId7"/>
    <sheet name="Stats (6)" sheetId="27" r:id="rId8"/>
    <sheet name="Stats (7)" sheetId="28" r:id="rId9"/>
    <sheet name="Stats (8)" sheetId="29" r:id="rId10"/>
    <sheet name="Stats (9)" sheetId="30" r:id="rId11"/>
    <sheet name="Cumulative" sheetId="31" r:id="rId12"/>
    <sheet name="STP Info" sheetId="18" state="hidden" r:id="rId13"/>
    <sheet name="Drop List" sheetId="4" state="hidden" r:id="rId14"/>
    <sheet name="ETBs" sheetId="19" state="hidden" r:id="rId15"/>
    <sheet name="Course Titles" sheetId="32" r:id="rId16"/>
    <sheet name="FETAC Awards" sheetId="34" state="hidden" r:id="rId17"/>
  </sheets>
  <definedNames>
    <definedName name="_xlnm._FilterDatabase" localSheetId="15" hidden="1">'Course Titles'!$AC$1:$AC$100</definedName>
    <definedName name="_xlnm._FilterDatabase" localSheetId="11" hidden="1">Cumulative!#REF!</definedName>
    <definedName name="_xlnm._FilterDatabase" localSheetId="13" hidden="1">'Drop List'!$U$1:$V$20</definedName>
    <definedName name="_xlnm._FilterDatabase" localSheetId="14" hidden="1">ETBs!$A$1:$C$35</definedName>
    <definedName name="_xlnm._FilterDatabase" localSheetId="16" hidden="1">'FETAC Awards'!$I$1:$L$376</definedName>
    <definedName name="_xlnm._FilterDatabase" localSheetId="12" hidden="1">'STP Info'!$A$2:$M$152</definedName>
    <definedName name="Code" localSheetId="3">#REF!</definedName>
    <definedName name="Code" localSheetId="4">#REF!</definedName>
    <definedName name="Code" localSheetId="5">#REF!</definedName>
    <definedName name="Code" localSheetId="6">#REF!</definedName>
    <definedName name="Code" localSheetId="7">#REF!</definedName>
    <definedName name="Code" localSheetId="8">#REF!</definedName>
    <definedName name="Code" localSheetId="9">#REF!</definedName>
    <definedName name="Code" localSheetId="10">#REF!</definedName>
    <definedName name="Code">#REF!</definedName>
    <definedName name="CourseName">OFFSET('Stats (1)'!$AW$1,2,0,COUNTA('Stats (1)'!$AW:$AW),1)</definedName>
    <definedName name="CourseTitles">OFFSET('Stats (1)'!$AW$2,1,0,COUNTA('Stats (1)'!$AW:$AW)-1,3)</definedName>
    <definedName name="ETP_Centres">'Cover Sheet'!$AR$2:$AR$15</definedName>
    <definedName name="Level" localSheetId="3">#REF!</definedName>
    <definedName name="Level" localSheetId="4">#REF!</definedName>
    <definedName name="Level" localSheetId="5">#REF!</definedName>
    <definedName name="Level" localSheetId="6">#REF!</definedName>
    <definedName name="Level" localSheetId="7">#REF!</definedName>
    <definedName name="Level" localSheetId="8">#REF!</definedName>
    <definedName name="Level" localSheetId="9">#REF!</definedName>
    <definedName name="Level" localSheetId="10">#REF!</definedName>
    <definedName name="Level">#REF!</definedName>
    <definedName name="level_3_Major" localSheetId="11">#REF!</definedName>
    <definedName name="level_3_Major" localSheetId="2">#REF!</definedName>
    <definedName name="level_3_Major" localSheetId="3">#REF!</definedName>
    <definedName name="level_3_Major" localSheetId="4">#REF!</definedName>
    <definedName name="level_3_Major" localSheetId="5">#REF!</definedName>
    <definedName name="level_3_Major" localSheetId="6">#REF!</definedName>
    <definedName name="level_3_Major" localSheetId="7">#REF!</definedName>
    <definedName name="level_3_Major" localSheetId="8">#REF!</definedName>
    <definedName name="level_3_Major" localSheetId="9">#REF!</definedName>
    <definedName name="level_3_Major" localSheetId="10">#REF!</definedName>
    <definedName name="level_3_Major">#REF!</definedName>
    <definedName name="MajorAwards">'FETAC Awards'!$I$2:$K$376</definedName>
    <definedName name="MajorAwardsTitle">'FETAC Awards'!$I$2:$I$376</definedName>
    <definedName name="_xlnm.Print_Area" localSheetId="1">'Cover Sheet'!$A$1:$F$28</definedName>
    <definedName name="_xlnm.Print_Area" localSheetId="11">Cumulative!$A$1:$S$255</definedName>
    <definedName name="_xlnm.Print_Area" localSheetId="0">Instructions!$A$1:$B$33</definedName>
    <definedName name="_xlnm.Print_Area" localSheetId="2">'Stats (1)'!$A$1:$N$290</definedName>
    <definedName name="_xlnm.Print_Area" localSheetId="3">'Stats (2)'!$A$1:$N$290</definedName>
    <definedName name="_xlnm.Print_Area" localSheetId="4">'Stats (3)'!$A$1:$N$290</definedName>
    <definedName name="_xlnm.Print_Area" localSheetId="5">'Stats (4)'!$A$1:$N$290</definedName>
    <definedName name="_xlnm.Print_Area" localSheetId="6">'Stats (5)'!$A$1:$N$290</definedName>
    <definedName name="_xlnm.Print_Area" localSheetId="7">'Stats (6)'!$A$1:$N$290</definedName>
    <definedName name="_xlnm.Print_Area" localSheetId="8">'Stats (7)'!$A$1:$N$290</definedName>
    <definedName name="_xlnm.Print_Area" localSheetId="9">'Stats (8)'!$A$1:$N$290</definedName>
    <definedName name="_xlnm.Print_Area" localSheetId="10">'Stats (9)'!$A$1:$N$290</definedName>
    <definedName name="Programme_Code">'Course Titles'!$A$2:$A$99</definedName>
    <definedName name="Programme_Title">'Course Titles'!$H$2:$H$47</definedName>
    <definedName name="ProgrammeName">'Course Titles'!$A$2:$B$99</definedName>
    <definedName name="Title" localSheetId="3">#REF!</definedName>
    <definedName name="Title" localSheetId="4">#REF!</definedName>
    <definedName name="Title" localSheetId="5">#REF!</definedName>
    <definedName name="Title" localSheetId="6">#REF!</definedName>
    <definedName name="Title" localSheetId="7">#REF!</definedName>
    <definedName name="Title" localSheetId="8">#REF!</definedName>
    <definedName name="Title" localSheetId="9">#REF!</definedName>
    <definedName name="Title" localSheetId="10">#REF!</definedName>
    <definedName name="Title">#REF!</definedName>
  </definedNames>
  <calcPr calcId="191028"/>
</workbook>
</file>

<file path=xl/calcChain.xml><?xml version="1.0" encoding="utf-8"?>
<calcChain xmlns="http://schemas.openxmlformats.org/spreadsheetml/2006/main">
  <c r="B203" i="11" l="1"/>
  <c r="B202" i="11"/>
  <c r="B198" i="11"/>
  <c r="B227" i="11" l="1"/>
  <c r="F3" i="30" l="1"/>
  <c r="B27" i="17" s="1"/>
  <c r="F3" i="29"/>
  <c r="B36" i="31" s="1"/>
  <c r="F3" i="28"/>
  <c r="B35" i="31" s="1"/>
  <c r="F3" i="27"/>
  <c r="B34" i="31" s="1"/>
  <c r="F3" i="26"/>
  <c r="B23" i="17" s="1"/>
  <c r="F3" i="25"/>
  <c r="B32" i="31" s="1"/>
  <c r="F3" i="24"/>
  <c r="B31" i="31" s="1"/>
  <c r="F3" i="23"/>
  <c r="B30" i="31" s="1"/>
  <c r="F3" i="11"/>
  <c r="B29" i="31" s="1"/>
  <c r="K2" i="32"/>
  <c r="L2" i="32" s="1"/>
  <c r="M2" i="32" s="1"/>
  <c r="F10" i="11" s="1"/>
  <c r="I6" i="11" s="1"/>
  <c r="D19" i="17" s="1"/>
  <c r="O78" i="31"/>
  <c r="O77" i="31"/>
  <c r="N78" i="31"/>
  <c r="N77" i="31"/>
  <c r="O73" i="31"/>
  <c r="O72" i="31"/>
  <c r="O79" i="31"/>
  <c r="O74" i="31"/>
  <c r="N73" i="31"/>
  <c r="N72" i="31"/>
  <c r="R37" i="31"/>
  <c r="R36" i="31"/>
  <c r="R35" i="31"/>
  <c r="R34" i="31"/>
  <c r="R33" i="31"/>
  <c r="R32" i="31"/>
  <c r="R31" i="31"/>
  <c r="R30" i="31"/>
  <c r="R29" i="31"/>
  <c r="Q30" i="31"/>
  <c r="B265" i="30"/>
  <c r="B266" i="30"/>
  <c r="B267" i="30"/>
  <c r="B268" i="30"/>
  <c r="B269" i="30"/>
  <c r="B270" i="30"/>
  <c r="B271" i="30"/>
  <c r="B272" i="30"/>
  <c r="B273" i="30"/>
  <c r="B274" i="30"/>
  <c r="B275" i="30"/>
  <c r="B264" i="30"/>
  <c r="D276" i="30"/>
  <c r="F276" i="30"/>
  <c r="G276" i="30"/>
  <c r="I276" i="30"/>
  <c r="J276" i="30"/>
  <c r="L276" i="30"/>
  <c r="M276" i="30"/>
  <c r="C276" i="30"/>
  <c r="E274" i="30"/>
  <c r="H274" i="30"/>
  <c r="K274" i="30"/>
  <c r="N274" i="30"/>
  <c r="E275" i="30"/>
  <c r="H275" i="30"/>
  <c r="K275" i="30"/>
  <c r="N275" i="30"/>
  <c r="B250" i="30"/>
  <c r="B251" i="30"/>
  <c r="B252" i="30"/>
  <c r="B253" i="30"/>
  <c r="B254" i="30"/>
  <c r="B255" i="30"/>
  <c r="B256" i="30"/>
  <c r="B257" i="30"/>
  <c r="B258" i="30"/>
  <c r="B259" i="30"/>
  <c r="B260" i="30"/>
  <c r="B249" i="30"/>
  <c r="D261" i="30"/>
  <c r="F261" i="30"/>
  <c r="G261" i="30"/>
  <c r="I261" i="30"/>
  <c r="J261" i="30"/>
  <c r="L261" i="30"/>
  <c r="M261" i="30"/>
  <c r="C261" i="30"/>
  <c r="E260" i="30"/>
  <c r="H260" i="30"/>
  <c r="K260" i="30"/>
  <c r="N260" i="30"/>
  <c r="B235" i="30"/>
  <c r="B236" i="30"/>
  <c r="B237" i="30"/>
  <c r="B238" i="30"/>
  <c r="B239" i="30"/>
  <c r="B240" i="30"/>
  <c r="B241" i="30"/>
  <c r="B242" i="30"/>
  <c r="B243" i="30"/>
  <c r="B244" i="30"/>
  <c r="B245" i="30"/>
  <c r="B234" i="30"/>
  <c r="D246" i="30"/>
  <c r="F246" i="30"/>
  <c r="G246" i="30"/>
  <c r="I246" i="30"/>
  <c r="J246" i="30"/>
  <c r="L246" i="30"/>
  <c r="M246" i="30"/>
  <c r="C246" i="30"/>
  <c r="E245" i="30"/>
  <c r="H245" i="30"/>
  <c r="K245" i="30"/>
  <c r="N245" i="30"/>
  <c r="B224" i="30"/>
  <c r="B225" i="30"/>
  <c r="B226" i="30"/>
  <c r="B227" i="30"/>
  <c r="B228" i="30"/>
  <c r="B229" i="30"/>
  <c r="B230" i="30"/>
  <c r="B223" i="30"/>
  <c r="B215" i="30"/>
  <c r="B216" i="30"/>
  <c r="B214" i="30"/>
  <c r="B209" i="30"/>
  <c r="B210" i="30"/>
  <c r="B208" i="30"/>
  <c r="B203" i="30"/>
  <c r="B204" i="30"/>
  <c r="B202" i="30"/>
  <c r="B198" i="30"/>
  <c r="D79" i="30"/>
  <c r="F79" i="30"/>
  <c r="G79" i="30"/>
  <c r="C79" i="30"/>
  <c r="E78" i="30"/>
  <c r="H78" i="30"/>
  <c r="E56" i="30"/>
  <c r="H56" i="30"/>
  <c r="K56" i="30"/>
  <c r="N56" i="30"/>
  <c r="B265" i="29"/>
  <c r="B266" i="29"/>
  <c r="B267" i="29"/>
  <c r="B268" i="29"/>
  <c r="B269" i="29"/>
  <c r="B270" i="29"/>
  <c r="B271" i="29"/>
  <c r="B272" i="29"/>
  <c r="B273" i="29"/>
  <c r="B274" i="29"/>
  <c r="B275" i="29"/>
  <c r="B264" i="29"/>
  <c r="D276" i="29"/>
  <c r="F276" i="29"/>
  <c r="G276" i="29"/>
  <c r="I276" i="29"/>
  <c r="J276" i="29"/>
  <c r="L276" i="29"/>
  <c r="M276" i="29"/>
  <c r="C276" i="29"/>
  <c r="E274" i="29"/>
  <c r="H274" i="29"/>
  <c r="K274" i="29"/>
  <c r="N274" i="29"/>
  <c r="E275" i="29"/>
  <c r="H275" i="29"/>
  <c r="K275" i="29"/>
  <c r="N275" i="29"/>
  <c r="B250" i="29"/>
  <c r="B251" i="29"/>
  <c r="B252" i="29"/>
  <c r="B253" i="29"/>
  <c r="B254" i="29"/>
  <c r="B255" i="29"/>
  <c r="B256" i="29"/>
  <c r="B257" i="29"/>
  <c r="B258" i="29"/>
  <c r="B259" i="29"/>
  <c r="B260" i="29"/>
  <c r="B249" i="29"/>
  <c r="D261" i="29"/>
  <c r="F261" i="29"/>
  <c r="G261" i="29"/>
  <c r="I261" i="29"/>
  <c r="J261" i="29"/>
  <c r="L261" i="29"/>
  <c r="M261" i="29"/>
  <c r="C261" i="29"/>
  <c r="E260" i="29"/>
  <c r="H260" i="29"/>
  <c r="K260" i="29"/>
  <c r="N260" i="29"/>
  <c r="D246" i="29"/>
  <c r="F246" i="29"/>
  <c r="G246" i="29"/>
  <c r="I246" i="29"/>
  <c r="J246" i="29"/>
  <c r="L246" i="29"/>
  <c r="M246" i="29"/>
  <c r="C246" i="29"/>
  <c r="E245" i="29"/>
  <c r="H245" i="29"/>
  <c r="K245" i="29"/>
  <c r="N245" i="29"/>
  <c r="B235" i="29"/>
  <c r="B236" i="29"/>
  <c r="B237" i="29"/>
  <c r="B238" i="29"/>
  <c r="B239" i="29"/>
  <c r="B240" i="29"/>
  <c r="B241" i="29"/>
  <c r="B242" i="29"/>
  <c r="B243" i="29"/>
  <c r="B244" i="29"/>
  <c r="B245" i="29"/>
  <c r="B234" i="29"/>
  <c r="B224" i="29"/>
  <c r="B225" i="29"/>
  <c r="B226" i="29"/>
  <c r="B227" i="29"/>
  <c r="B228" i="29"/>
  <c r="B229" i="29"/>
  <c r="B230" i="29"/>
  <c r="B223" i="29"/>
  <c r="B215" i="29"/>
  <c r="B216" i="29"/>
  <c r="B214" i="29"/>
  <c r="B209" i="29"/>
  <c r="B210" i="29"/>
  <c r="B208" i="29"/>
  <c r="B203" i="29"/>
  <c r="B204" i="29"/>
  <c r="B202" i="29"/>
  <c r="B198" i="29"/>
  <c r="E78" i="29"/>
  <c r="H78" i="29"/>
  <c r="D57" i="29"/>
  <c r="F57" i="29"/>
  <c r="G57" i="29"/>
  <c r="I57" i="29"/>
  <c r="J57" i="29"/>
  <c r="L57" i="29"/>
  <c r="M57" i="29"/>
  <c r="C57" i="29"/>
  <c r="E56" i="29"/>
  <c r="H56" i="29"/>
  <c r="K56" i="29"/>
  <c r="N56" i="29"/>
  <c r="D276" i="28"/>
  <c r="F276" i="28"/>
  <c r="G276" i="28"/>
  <c r="I276" i="28"/>
  <c r="J276" i="28"/>
  <c r="L276" i="28"/>
  <c r="M276" i="28"/>
  <c r="C276" i="28"/>
  <c r="B265" i="28"/>
  <c r="B266" i="28"/>
  <c r="B267" i="28"/>
  <c r="B268" i="28"/>
  <c r="B269" i="28"/>
  <c r="B270" i="28"/>
  <c r="B271" i="28"/>
  <c r="B272" i="28"/>
  <c r="B273" i="28"/>
  <c r="B274" i="28"/>
  <c r="B275" i="28"/>
  <c r="B264" i="28"/>
  <c r="E274" i="28"/>
  <c r="H274" i="28"/>
  <c r="K274" i="28"/>
  <c r="N274" i="28"/>
  <c r="E275" i="28"/>
  <c r="H275" i="28"/>
  <c r="K275" i="28"/>
  <c r="N275" i="28"/>
  <c r="B250" i="28"/>
  <c r="B251" i="28"/>
  <c r="B252" i="28"/>
  <c r="B253" i="28"/>
  <c r="B254" i="28"/>
  <c r="B255" i="28"/>
  <c r="B256" i="28"/>
  <c r="B257" i="28"/>
  <c r="B258" i="28"/>
  <c r="B259" i="28"/>
  <c r="B260" i="28"/>
  <c r="B249" i="28"/>
  <c r="E260" i="28"/>
  <c r="H260" i="28"/>
  <c r="K260" i="28"/>
  <c r="N260" i="28"/>
  <c r="D246" i="28"/>
  <c r="F246" i="28"/>
  <c r="G246" i="28"/>
  <c r="I246" i="28"/>
  <c r="J246" i="28"/>
  <c r="L246" i="28"/>
  <c r="M246" i="28"/>
  <c r="C246" i="28"/>
  <c r="B245" i="28"/>
  <c r="E245" i="28"/>
  <c r="H245" i="28"/>
  <c r="K245" i="28"/>
  <c r="N245" i="28"/>
  <c r="B235" i="28"/>
  <c r="B236" i="28"/>
  <c r="B237" i="28"/>
  <c r="B238" i="28"/>
  <c r="B239" i="28"/>
  <c r="B240" i="28"/>
  <c r="B241" i="28"/>
  <c r="B242" i="28"/>
  <c r="B243" i="28"/>
  <c r="B244" i="28"/>
  <c r="B234" i="28"/>
  <c r="B224" i="28"/>
  <c r="B225" i="28"/>
  <c r="B226" i="28"/>
  <c r="B227" i="28"/>
  <c r="B228" i="28"/>
  <c r="B229" i="28"/>
  <c r="B230" i="28"/>
  <c r="B223" i="28"/>
  <c r="B215" i="28"/>
  <c r="B216" i="28"/>
  <c r="B214" i="28"/>
  <c r="B209" i="28"/>
  <c r="B210" i="28"/>
  <c r="B208" i="28"/>
  <c r="B203" i="28"/>
  <c r="B204" i="28"/>
  <c r="B202" i="28"/>
  <c r="B198" i="28"/>
  <c r="D79" i="28"/>
  <c r="F79" i="28"/>
  <c r="G79" i="28"/>
  <c r="C79" i="28"/>
  <c r="E78" i="28"/>
  <c r="H78" i="28"/>
  <c r="D57" i="28"/>
  <c r="F57" i="28"/>
  <c r="G57" i="28"/>
  <c r="I57" i="28"/>
  <c r="J57" i="28"/>
  <c r="L57" i="28"/>
  <c r="M57" i="28"/>
  <c r="C57" i="28"/>
  <c r="E56" i="28"/>
  <c r="H56" i="28"/>
  <c r="K56" i="28"/>
  <c r="N56" i="28"/>
  <c r="D276" i="27"/>
  <c r="F276" i="27"/>
  <c r="G276" i="27"/>
  <c r="I276" i="27"/>
  <c r="J276" i="27"/>
  <c r="L276" i="27"/>
  <c r="M276" i="27"/>
  <c r="C276" i="27"/>
  <c r="E274" i="27"/>
  <c r="H274" i="27"/>
  <c r="K274" i="27"/>
  <c r="N274" i="27"/>
  <c r="E275" i="27"/>
  <c r="H275" i="27"/>
  <c r="K275" i="27"/>
  <c r="N275" i="27"/>
  <c r="B265" i="27"/>
  <c r="B266" i="27"/>
  <c r="B267" i="27"/>
  <c r="B268" i="27"/>
  <c r="B269" i="27"/>
  <c r="B270" i="27"/>
  <c r="B271" i="27"/>
  <c r="B272" i="27"/>
  <c r="B273" i="27"/>
  <c r="B274" i="27"/>
  <c r="B275" i="27"/>
  <c r="B264" i="27"/>
  <c r="D261" i="27"/>
  <c r="F261" i="27"/>
  <c r="G261" i="27"/>
  <c r="I261" i="27"/>
  <c r="J261" i="27"/>
  <c r="L261" i="27"/>
  <c r="M261" i="27"/>
  <c r="C261" i="27"/>
  <c r="B260" i="27"/>
  <c r="E260" i="27"/>
  <c r="H260" i="27"/>
  <c r="K260" i="27"/>
  <c r="N260" i="27"/>
  <c r="B250" i="27"/>
  <c r="B251" i="27"/>
  <c r="B252" i="27"/>
  <c r="B253" i="27"/>
  <c r="B254" i="27"/>
  <c r="B255" i="27"/>
  <c r="B256" i="27"/>
  <c r="B257" i="27"/>
  <c r="B258" i="27"/>
  <c r="B259" i="27"/>
  <c r="B249" i="27"/>
  <c r="D246" i="27"/>
  <c r="F246" i="27"/>
  <c r="G246" i="27"/>
  <c r="I246" i="27"/>
  <c r="J246" i="27"/>
  <c r="L246" i="27"/>
  <c r="M246" i="27"/>
  <c r="C246" i="27"/>
  <c r="B245" i="27"/>
  <c r="E245" i="27"/>
  <c r="H245" i="27"/>
  <c r="K245" i="27"/>
  <c r="N245" i="27"/>
  <c r="B235" i="27"/>
  <c r="B236" i="27"/>
  <c r="B237" i="27"/>
  <c r="B238" i="27"/>
  <c r="B239" i="27"/>
  <c r="B240" i="27"/>
  <c r="B241" i="27"/>
  <c r="B242" i="27"/>
  <c r="B243" i="27"/>
  <c r="B244" i="27"/>
  <c r="B234" i="27"/>
  <c r="B224" i="27"/>
  <c r="B225" i="27"/>
  <c r="B226" i="27"/>
  <c r="B227" i="27"/>
  <c r="B228" i="27"/>
  <c r="B229" i="27"/>
  <c r="B230" i="27"/>
  <c r="B223" i="27"/>
  <c r="B215" i="27"/>
  <c r="B216" i="27"/>
  <c r="B214" i="27"/>
  <c r="B209" i="27"/>
  <c r="B210" i="27"/>
  <c r="B208" i="27"/>
  <c r="B203" i="27"/>
  <c r="B204" i="27"/>
  <c r="B202" i="27"/>
  <c r="B198" i="27"/>
  <c r="D79" i="27"/>
  <c r="F79" i="27"/>
  <c r="G79" i="27"/>
  <c r="C79" i="27"/>
  <c r="E78" i="27"/>
  <c r="H78" i="27"/>
  <c r="D57" i="27"/>
  <c r="F57" i="27"/>
  <c r="G57" i="27"/>
  <c r="I57" i="27"/>
  <c r="J57" i="27"/>
  <c r="L57" i="27"/>
  <c r="M57" i="27"/>
  <c r="C57" i="27"/>
  <c r="E56" i="27"/>
  <c r="H56" i="27"/>
  <c r="K56" i="27"/>
  <c r="N56" i="27"/>
  <c r="B265" i="26"/>
  <c r="B266" i="26"/>
  <c r="B267" i="26"/>
  <c r="B268" i="26"/>
  <c r="B269" i="26"/>
  <c r="B270" i="26"/>
  <c r="B271" i="26"/>
  <c r="B272" i="26"/>
  <c r="B273" i="26"/>
  <c r="B274" i="26"/>
  <c r="B275" i="26"/>
  <c r="B264" i="26"/>
  <c r="D276" i="26"/>
  <c r="F276" i="26"/>
  <c r="G276" i="26"/>
  <c r="I276" i="26"/>
  <c r="J276" i="26"/>
  <c r="L276" i="26"/>
  <c r="M276" i="26"/>
  <c r="C276" i="26"/>
  <c r="E274" i="26"/>
  <c r="H274" i="26"/>
  <c r="K274" i="26"/>
  <c r="N274" i="26"/>
  <c r="E275" i="26"/>
  <c r="H275" i="26"/>
  <c r="K275" i="26"/>
  <c r="N275" i="26"/>
  <c r="B250" i="26"/>
  <c r="B251" i="26"/>
  <c r="B252" i="26"/>
  <c r="B253" i="26"/>
  <c r="B254" i="26"/>
  <c r="B255" i="26"/>
  <c r="B256" i="26"/>
  <c r="B257" i="26"/>
  <c r="B258" i="26"/>
  <c r="B259" i="26"/>
  <c r="B260" i="26"/>
  <c r="B249" i="26"/>
  <c r="D261" i="26"/>
  <c r="F261" i="26"/>
  <c r="G261" i="26"/>
  <c r="I261" i="26"/>
  <c r="J261" i="26"/>
  <c r="L261" i="26"/>
  <c r="M261" i="26"/>
  <c r="C261" i="26"/>
  <c r="E260" i="26"/>
  <c r="H260" i="26"/>
  <c r="K260" i="26"/>
  <c r="N260" i="26"/>
  <c r="C246" i="26"/>
  <c r="E245" i="26"/>
  <c r="H245" i="26"/>
  <c r="K245" i="26"/>
  <c r="N245" i="26"/>
  <c r="B235" i="26"/>
  <c r="B236" i="26"/>
  <c r="B237" i="26"/>
  <c r="B238" i="26"/>
  <c r="B239" i="26"/>
  <c r="B240" i="26"/>
  <c r="B241" i="26"/>
  <c r="B242" i="26"/>
  <c r="B243" i="26"/>
  <c r="B244" i="26"/>
  <c r="B245" i="26"/>
  <c r="B234" i="26"/>
  <c r="D246" i="26"/>
  <c r="F246" i="26"/>
  <c r="G246" i="26"/>
  <c r="I246" i="26"/>
  <c r="J246" i="26"/>
  <c r="L246" i="26"/>
  <c r="M246" i="26"/>
  <c r="B224" i="26"/>
  <c r="B225" i="26"/>
  <c r="B226" i="26"/>
  <c r="B227" i="26"/>
  <c r="B228" i="26"/>
  <c r="B229" i="26"/>
  <c r="B230" i="26"/>
  <c r="B223" i="26"/>
  <c r="B215" i="26"/>
  <c r="B216" i="26"/>
  <c r="B214" i="26"/>
  <c r="B209" i="26"/>
  <c r="B210" i="26"/>
  <c r="B208" i="26"/>
  <c r="B203" i="26"/>
  <c r="B204" i="26"/>
  <c r="B202" i="26"/>
  <c r="B198" i="26"/>
  <c r="D79" i="26"/>
  <c r="F79" i="26"/>
  <c r="G79" i="26"/>
  <c r="C79" i="26"/>
  <c r="E78" i="26"/>
  <c r="H78" i="26"/>
  <c r="D57" i="26"/>
  <c r="F57" i="26"/>
  <c r="G57" i="26"/>
  <c r="I57" i="26"/>
  <c r="J57" i="26"/>
  <c r="L57" i="26"/>
  <c r="M57" i="26"/>
  <c r="C57" i="26"/>
  <c r="E56" i="26"/>
  <c r="H56" i="26"/>
  <c r="K56" i="26"/>
  <c r="N56" i="26"/>
  <c r="B265" i="25"/>
  <c r="B266" i="25"/>
  <c r="B267" i="25"/>
  <c r="B268" i="25"/>
  <c r="B269" i="25"/>
  <c r="B270" i="25"/>
  <c r="B271" i="25"/>
  <c r="B272" i="25"/>
  <c r="B273" i="25"/>
  <c r="B274" i="25"/>
  <c r="B275" i="25"/>
  <c r="B264" i="25"/>
  <c r="D276" i="25"/>
  <c r="F276" i="25"/>
  <c r="G276" i="25"/>
  <c r="I276" i="25"/>
  <c r="J276" i="25"/>
  <c r="L276" i="25"/>
  <c r="M276" i="25"/>
  <c r="C276" i="25"/>
  <c r="E274" i="25"/>
  <c r="H274" i="25"/>
  <c r="K274" i="25"/>
  <c r="N274" i="25"/>
  <c r="E275" i="25"/>
  <c r="H275" i="25"/>
  <c r="K275" i="25"/>
  <c r="N275" i="25"/>
  <c r="B250" i="25"/>
  <c r="B251" i="25"/>
  <c r="B252" i="25"/>
  <c r="B253" i="25"/>
  <c r="B254" i="25"/>
  <c r="B255" i="25"/>
  <c r="B256" i="25"/>
  <c r="B257" i="25"/>
  <c r="B258" i="25"/>
  <c r="B259" i="25"/>
  <c r="B260" i="25"/>
  <c r="B249" i="25"/>
  <c r="D261" i="25"/>
  <c r="F261" i="25"/>
  <c r="G261" i="25"/>
  <c r="I261" i="25"/>
  <c r="J261" i="25"/>
  <c r="L261" i="25"/>
  <c r="M261" i="25"/>
  <c r="C261" i="25"/>
  <c r="E260" i="25"/>
  <c r="H260" i="25"/>
  <c r="K260" i="25"/>
  <c r="N260" i="25"/>
  <c r="B235" i="25"/>
  <c r="B236" i="25"/>
  <c r="B237" i="25"/>
  <c r="B238" i="25"/>
  <c r="B239" i="25"/>
  <c r="B240" i="25"/>
  <c r="B241" i="25"/>
  <c r="B242" i="25"/>
  <c r="B243" i="25"/>
  <c r="B244" i="25"/>
  <c r="B245" i="25"/>
  <c r="B234" i="25"/>
  <c r="D246" i="25"/>
  <c r="F246" i="25"/>
  <c r="G246" i="25"/>
  <c r="I246" i="25"/>
  <c r="J246" i="25"/>
  <c r="L246" i="25"/>
  <c r="M246" i="25"/>
  <c r="C246" i="25"/>
  <c r="E245" i="25"/>
  <c r="H245" i="25"/>
  <c r="K245" i="25"/>
  <c r="N245" i="25"/>
  <c r="B224" i="25"/>
  <c r="B225" i="25"/>
  <c r="B226" i="25"/>
  <c r="B227" i="25"/>
  <c r="B228" i="25"/>
  <c r="B229" i="25"/>
  <c r="B230" i="25"/>
  <c r="B223" i="25"/>
  <c r="B215" i="25"/>
  <c r="B216" i="25"/>
  <c r="B214" i="25"/>
  <c r="B209" i="25"/>
  <c r="B210" i="25"/>
  <c r="B208" i="25"/>
  <c r="B203" i="25"/>
  <c r="B204" i="25"/>
  <c r="B202" i="25"/>
  <c r="B198" i="25"/>
  <c r="D79" i="25"/>
  <c r="F79" i="25"/>
  <c r="G79" i="25"/>
  <c r="C79" i="25"/>
  <c r="E78" i="25"/>
  <c r="H78" i="25"/>
  <c r="D57" i="25"/>
  <c r="F57" i="25"/>
  <c r="G57" i="25"/>
  <c r="I57" i="25"/>
  <c r="J57" i="25"/>
  <c r="L57" i="25"/>
  <c r="M57" i="25"/>
  <c r="C57" i="25"/>
  <c r="E56" i="25"/>
  <c r="H56" i="25"/>
  <c r="K56" i="25"/>
  <c r="N56" i="25"/>
  <c r="B265" i="24"/>
  <c r="B266" i="24"/>
  <c r="B267" i="24"/>
  <c r="B268" i="24"/>
  <c r="B269" i="24"/>
  <c r="B270" i="24"/>
  <c r="B271" i="24"/>
  <c r="B272" i="24"/>
  <c r="B273" i="24"/>
  <c r="B274" i="24"/>
  <c r="B275" i="24"/>
  <c r="B264" i="24"/>
  <c r="B250" i="24"/>
  <c r="B251" i="24"/>
  <c r="B252" i="24"/>
  <c r="B253" i="24"/>
  <c r="B254" i="24"/>
  <c r="B255" i="24"/>
  <c r="B256" i="24"/>
  <c r="B257" i="24"/>
  <c r="B258" i="24"/>
  <c r="B259" i="24"/>
  <c r="B260" i="24"/>
  <c r="B249" i="24"/>
  <c r="B235" i="24"/>
  <c r="B236" i="24"/>
  <c r="B237" i="24"/>
  <c r="B238" i="24"/>
  <c r="B239" i="24"/>
  <c r="B240" i="24"/>
  <c r="B241" i="24"/>
  <c r="B242" i="24"/>
  <c r="B243" i="24"/>
  <c r="B244" i="24"/>
  <c r="B245" i="24"/>
  <c r="B234" i="24"/>
  <c r="B224" i="24"/>
  <c r="B225" i="24"/>
  <c r="B226" i="24"/>
  <c r="B227" i="24"/>
  <c r="B228" i="24"/>
  <c r="B229" i="24"/>
  <c r="B230" i="24"/>
  <c r="B223" i="24"/>
  <c r="B215" i="24"/>
  <c r="B216" i="24"/>
  <c r="B214" i="24"/>
  <c r="B209" i="24"/>
  <c r="B210" i="24"/>
  <c r="B208" i="24"/>
  <c r="B203" i="24"/>
  <c r="B204" i="24"/>
  <c r="B202" i="24"/>
  <c r="B198" i="24"/>
  <c r="B215" i="23"/>
  <c r="B216" i="23"/>
  <c r="B214" i="23"/>
  <c r="B209" i="23"/>
  <c r="B210" i="23"/>
  <c r="B208" i="23"/>
  <c r="B203" i="23"/>
  <c r="B204" i="23"/>
  <c r="B202" i="23"/>
  <c r="B198" i="23"/>
  <c r="D276" i="24"/>
  <c r="F276" i="24"/>
  <c r="G276" i="24"/>
  <c r="I276" i="24"/>
  <c r="J276" i="24"/>
  <c r="L276" i="24"/>
  <c r="M276" i="24"/>
  <c r="C276" i="24"/>
  <c r="D261" i="24"/>
  <c r="F261" i="24"/>
  <c r="G261" i="24"/>
  <c r="I261" i="24"/>
  <c r="J261" i="24"/>
  <c r="L261" i="24"/>
  <c r="M261" i="24"/>
  <c r="C261" i="24"/>
  <c r="D246" i="24"/>
  <c r="F246" i="24"/>
  <c r="G246" i="24"/>
  <c r="I246" i="24"/>
  <c r="J246" i="24"/>
  <c r="L246" i="24"/>
  <c r="M246" i="24"/>
  <c r="C246" i="24"/>
  <c r="E274" i="24"/>
  <c r="H274" i="24"/>
  <c r="K274" i="24"/>
  <c r="N274" i="24"/>
  <c r="E275" i="24"/>
  <c r="H275" i="24"/>
  <c r="K275" i="24"/>
  <c r="N275" i="24"/>
  <c r="E260" i="24"/>
  <c r="H260" i="24"/>
  <c r="K260" i="24"/>
  <c r="N260" i="24"/>
  <c r="E245" i="24"/>
  <c r="H245" i="24"/>
  <c r="K245" i="24"/>
  <c r="N245" i="24"/>
  <c r="E78" i="24"/>
  <c r="H78" i="24"/>
  <c r="N56" i="24"/>
  <c r="K56" i="24"/>
  <c r="H56" i="24"/>
  <c r="D57" i="24"/>
  <c r="F57" i="24"/>
  <c r="G57" i="24"/>
  <c r="I57" i="24"/>
  <c r="J57" i="24"/>
  <c r="L57" i="24"/>
  <c r="M57" i="24"/>
  <c r="C57" i="24"/>
  <c r="E56" i="24"/>
  <c r="K10" i="32"/>
  <c r="L10" i="32"/>
  <c r="K9" i="32"/>
  <c r="L9" i="32"/>
  <c r="K8" i="32"/>
  <c r="L8" i="32"/>
  <c r="K7" i="32"/>
  <c r="L7" i="32"/>
  <c r="K6" i="32"/>
  <c r="L6" i="32"/>
  <c r="K5" i="32"/>
  <c r="L5" i="32"/>
  <c r="K4" i="32"/>
  <c r="L4" i="32"/>
  <c r="K3" i="32"/>
  <c r="F6" i="30"/>
  <c r="C6" i="30"/>
  <c r="F5" i="30"/>
  <c r="F6" i="29"/>
  <c r="F11" i="29"/>
  <c r="C6" i="29"/>
  <c r="F5" i="29"/>
  <c r="F6" i="28"/>
  <c r="C6" i="28"/>
  <c r="F5" i="28"/>
  <c r="F6" i="27"/>
  <c r="F11" i="27"/>
  <c r="C6" i="27"/>
  <c r="F5" i="27"/>
  <c r="F6" i="26"/>
  <c r="C6" i="26"/>
  <c r="F5" i="26"/>
  <c r="F6" i="25"/>
  <c r="C6" i="25"/>
  <c r="F5" i="25"/>
  <c r="F6" i="24"/>
  <c r="F11" i="24"/>
  <c r="C6" i="24"/>
  <c r="F5" i="24"/>
  <c r="F6" i="23"/>
  <c r="C6" i="23"/>
  <c r="F5" i="23"/>
  <c r="B149" i="31"/>
  <c r="Q49" i="31"/>
  <c r="Q59" i="31"/>
  <c r="Q54" i="31"/>
  <c r="Q44" i="31"/>
  <c r="P58" i="31"/>
  <c r="P57" i="31"/>
  <c r="P53" i="31"/>
  <c r="P52" i="31"/>
  <c r="P48" i="31"/>
  <c r="P47" i="31"/>
  <c r="P43" i="31"/>
  <c r="P42" i="31"/>
  <c r="B265" i="23"/>
  <c r="B266" i="23"/>
  <c r="B267" i="23"/>
  <c r="B268" i="23"/>
  <c r="B269" i="23"/>
  <c r="B270" i="23"/>
  <c r="B271" i="23"/>
  <c r="B272" i="23"/>
  <c r="B273" i="23"/>
  <c r="B274" i="23"/>
  <c r="B275" i="23"/>
  <c r="B264" i="23"/>
  <c r="N271" i="23"/>
  <c r="N272" i="23"/>
  <c r="K271" i="23"/>
  <c r="K272" i="23"/>
  <c r="K273" i="23"/>
  <c r="H271" i="23"/>
  <c r="H272" i="23"/>
  <c r="H273" i="23"/>
  <c r="E271" i="23"/>
  <c r="E272" i="23"/>
  <c r="E273" i="23"/>
  <c r="B250" i="23"/>
  <c r="B251" i="23"/>
  <c r="B252" i="23"/>
  <c r="B253" i="23"/>
  <c r="B254" i="23"/>
  <c r="B255" i="23"/>
  <c r="B256" i="23"/>
  <c r="B257" i="23"/>
  <c r="B258" i="23"/>
  <c r="B259" i="23"/>
  <c r="B260" i="23"/>
  <c r="B249" i="23"/>
  <c r="N258" i="23"/>
  <c r="K258" i="23"/>
  <c r="H258" i="23"/>
  <c r="H259" i="23"/>
  <c r="E258" i="23"/>
  <c r="B235" i="23"/>
  <c r="B236" i="23"/>
  <c r="B237" i="23"/>
  <c r="B238" i="23"/>
  <c r="B239" i="23"/>
  <c r="B240" i="23"/>
  <c r="B241" i="23"/>
  <c r="B242" i="23"/>
  <c r="B243" i="23"/>
  <c r="B244" i="23"/>
  <c r="B245" i="23"/>
  <c r="B234" i="23"/>
  <c r="N243" i="23"/>
  <c r="K243" i="23"/>
  <c r="H243" i="23"/>
  <c r="E243" i="23"/>
  <c r="B224" i="23"/>
  <c r="B225" i="23"/>
  <c r="B226" i="23"/>
  <c r="B227" i="23"/>
  <c r="B228" i="23"/>
  <c r="B229" i="23"/>
  <c r="B230" i="23"/>
  <c r="B223" i="23"/>
  <c r="D79" i="23"/>
  <c r="F79" i="23"/>
  <c r="G79" i="23"/>
  <c r="C79" i="23"/>
  <c r="E77" i="23"/>
  <c r="N55" i="23"/>
  <c r="K55" i="23"/>
  <c r="H55" i="23"/>
  <c r="E55" i="23"/>
  <c r="B269" i="11"/>
  <c r="B270" i="11"/>
  <c r="B257" i="11"/>
  <c r="B242" i="11"/>
  <c r="B265" i="11"/>
  <c r="B266" i="11"/>
  <c r="B267" i="11"/>
  <c r="B268" i="11"/>
  <c r="B271" i="11"/>
  <c r="B272" i="11"/>
  <c r="B273" i="11"/>
  <c r="B274" i="11"/>
  <c r="B275" i="11"/>
  <c r="B264" i="11"/>
  <c r="B250" i="11"/>
  <c r="B251" i="11"/>
  <c r="B252" i="11"/>
  <c r="B253" i="11"/>
  <c r="B254" i="11"/>
  <c r="B255" i="11"/>
  <c r="B256" i="11"/>
  <c r="B258" i="11"/>
  <c r="B259" i="11"/>
  <c r="B260" i="11"/>
  <c r="B249" i="11"/>
  <c r="B235" i="11"/>
  <c r="B236" i="11"/>
  <c r="B237" i="11"/>
  <c r="B238" i="11"/>
  <c r="B239" i="11"/>
  <c r="B240" i="11"/>
  <c r="B241" i="11"/>
  <c r="B243" i="11"/>
  <c r="B244" i="11"/>
  <c r="B245" i="11"/>
  <c r="B234" i="11"/>
  <c r="B224" i="11"/>
  <c r="B225" i="11"/>
  <c r="B226" i="11"/>
  <c r="B228" i="11"/>
  <c r="B229" i="11"/>
  <c r="B230" i="11"/>
  <c r="B223" i="11"/>
  <c r="B215" i="11"/>
  <c r="B216" i="11"/>
  <c r="B214" i="11"/>
  <c r="B209" i="11"/>
  <c r="B210" i="11"/>
  <c r="B208" i="11"/>
  <c r="B204" i="11"/>
  <c r="F6" i="11"/>
  <c r="O2" i="32"/>
  <c r="F5" i="11"/>
  <c r="D79" i="11"/>
  <c r="F79" i="11"/>
  <c r="G79" i="11"/>
  <c r="C79" i="11"/>
  <c r="H77" i="11"/>
  <c r="E77" i="11"/>
  <c r="N55" i="11"/>
  <c r="K55" i="11"/>
  <c r="H55" i="11"/>
  <c r="E55" i="11"/>
  <c r="Q37" i="31"/>
  <c r="Q36" i="31"/>
  <c r="Q35" i="31"/>
  <c r="Q34" i="31"/>
  <c r="Q33" i="31"/>
  <c r="Q32" i="31"/>
  <c r="Q31" i="31"/>
  <c r="Q29" i="31"/>
  <c r="N48" i="31"/>
  <c r="N47" i="31"/>
  <c r="M48" i="31"/>
  <c r="M47" i="31"/>
  <c r="L48" i="31"/>
  <c r="L47" i="31"/>
  <c r="K48" i="31"/>
  <c r="K47" i="31"/>
  <c r="J48" i="31"/>
  <c r="J47" i="31"/>
  <c r="I48" i="31"/>
  <c r="I47" i="31"/>
  <c r="H48" i="31"/>
  <c r="H47" i="31"/>
  <c r="G48" i="31"/>
  <c r="G47" i="31"/>
  <c r="F48" i="31"/>
  <c r="F47" i="31"/>
  <c r="E48" i="31"/>
  <c r="E47" i="31"/>
  <c r="D47" i="31"/>
  <c r="D48" i="31"/>
  <c r="O48" i="31"/>
  <c r="O47" i="31"/>
  <c r="M290" i="30"/>
  <c r="L290" i="30"/>
  <c r="N290" i="30"/>
  <c r="J290" i="30"/>
  <c r="I290" i="30"/>
  <c r="G290" i="30"/>
  <c r="F290" i="30"/>
  <c r="D290" i="30"/>
  <c r="C290" i="30"/>
  <c r="N289" i="30"/>
  <c r="K289" i="30"/>
  <c r="H289" i="30"/>
  <c r="E289" i="30"/>
  <c r="N288" i="30"/>
  <c r="K288" i="30"/>
  <c r="H288" i="30"/>
  <c r="E288" i="30"/>
  <c r="N287" i="30"/>
  <c r="K287" i="30"/>
  <c r="H287" i="30"/>
  <c r="E287" i="30"/>
  <c r="N286" i="30"/>
  <c r="K286" i="30"/>
  <c r="H286" i="30"/>
  <c r="E286" i="30"/>
  <c r="N285" i="30"/>
  <c r="K285" i="30"/>
  <c r="H285" i="30"/>
  <c r="E285" i="30"/>
  <c r="N284" i="30"/>
  <c r="K284" i="30"/>
  <c r="H284" i="30"/>
  <c r="E284" i="30"/>
  <c r="N283" i="30"/>
  <c r="K283" i="30"/>
  <c r="H283" i="30"/>
  <c r="E283" i="30"/>
  <c r="N282" i="30"/>
  <c r="K282" i="30"/>
  <c r="H282" i="30"/>
  <c r="E282" i="30"/>
  <c r="N281" i="30"/>
  <c r="K281" i="30"/>
  <c r="H281" i="30"/>
  <c r="E281" i="30"/>
  <c r="N280" i="30"/>
  <c r="K280" i="30"/>
  <c r="H280" i="30"/>
  <c r="E280" i="30"/>
  <c r="N279" i="30"/>
  <c r="K279" i="30"/>
  <c r="H279" i="30"/>
  <c r="E279" i="30"/>
  <c r="N273" i="30"/>
  <c r="K273" i="30"/>
  <c r="H273" i="30"/>
  <c r="E273" i="30"/>
  <c r="N272" i="30"/>
  <c r="K272" i="30"/>
  <c r="H272" i="30"/>
  <c r="E272" i="30"/>
  <c r="N271" i="30"/>
  <c r="K271" i="30"/>
  <c r="H271" i="30"/>
  <c r="E271" i="30"/>
  <c r="N270" i="30"/>
  <c r="K270" i="30"/>
  <c r="H270" i="30"/>
  <c r="E270" i="30"/>
  <c r="N269" i="30"/>
  <c r="K269" i="30"/>
  <c r="H269" i="30"/>
  <c r="E269" i="30"/>
  <c r="N268" i="30"/>
  <c r="K268" i="30"/>
  <c r="H268" i="30"/>
  <c r="E268" i="30"/>
  <c r="N267" i="30"/>
  <c r="K267" i="30"/>
  <c r="H267" i="30"/>
  <c r="E267" i="30"/>
  <c r="N266" i="30"/>
  <c r="K266" i="30"/>
  <c r="H266" i="30"/>
  <c r="E266" i="30"/>
  <c r="N265" i="30"/>
  <c r="K265" i="30"/>
  <c r="H265" i="30"/>
  <c r="E265" i="30"/>
  <c r="N264" i="30"/>
  <c r="N276" i="30"/>
  <c r="K264" i="30"/>
  <c r="K276" i="30"/>
  <c r="H264" i="30"/>
  <c r="H276" i="30"/>
  <c r="E264" i="30"/>
  <c r="E276" i="30"/>
  <c r="N259" i="30"/>
  <c r="K259" i="30"/>
  <c r="H259" i="30"/>
  <c r="E259" i="30"/>
  <c r="N258" i="30"/>
  <c r="K258" i="30"/>
  <c r="H258" i="30"/>
  <c r="E258" i="30"/>
  <c r="N257" i="30"/>
  <c r="K257" i="30"/>
  <c r="H257" i="30"/>
  <c r="E257" i="30"/>
  <c r="N256" i="30"/>
  <c r="K256" i="30"/>
  <c r="H256" i="30"/>
  <c r="E256" i="30"/>
  <c r="N255" i="30"/>
  <c r="K255" i="30"/>
  <c r="H255" i="30"/>
  <c r="E255" i="30"/>
  <c r="N254" i="30"/>
  <c r="K254" i="30"/>
  <c r="H254" i="30"/>
  <c r="E254" i="30"/>
  <c r="N253" i="30"/>
  <c r="K253" i="30"/>
  <c r="H253" i="30"/>
  <c r="E253" i="30"/>
  <c r="N252" i="30"/>
  <c r="K252" i="30"/>
  <c r="H252" i="30"/>
  <c r="E252" i="30"/>
  <c r="N251" i="30"/>
  <c r="K251" i="30"/>
  <c r="H251" i="30"/>
  <c r="E251" i="30"/>
  <c r="N250" i="30"/>
  <c r="K250" i="30"/>
  <c r="H250" i="30"/>
  <c r="E250" i="30"/>
  <c r="N249" i="30"/>
  <c r="N261" i="30"/>
  <c r="K249" i="30"/>
  <c r="K261" i="30"/>
  <c r="H249" i="30"/>
  <c r="H261" i="30"/>
  <c r="E249" i="30"/>
  <c r="E261" i="30"/>
  <c r="N244" i="30"/>
  <c r="K244" i="30"/>
  <c r="H244" i="30"/>
  <c r="E244" i="30"/>
  <c r="N243" i="30"/>
  <c r="K243" i="30"/>
  <c r="H243" i="30"/>
  <c r="E243" i="30"/>
  <c r="N242" i="30"/>
  <c r="K242" i="30"/>
  <c r="H242" i="30"/>
  <c r="E242" i="30"/>
  <c r="N241" i="30"/>
  <c r="K241" i="30"/>
  <c r="H241" i="30"/>
  <c r="E241" i="30"/>
  <c r="N240" i="30"/>
  <c r="K240" i="30"/>
  <c r="H240" i="30"/>
  <c r="E240" i="30"/>
  <c r="N239" i="30"/>
  <c r="K239" i="30"/>
  <c r="H239" i="30"/>
  <c r="E239" i="30"/>
  <c r="N238" i="30"/>
  <c r="K238" i="30"/>
  <c r="H238" i="30"/>
  <c r="E238" i="30"/>
  <c r="N237" i="30"/>
  <c r="K237" i="30"/>
  <c r="H237" i="30"/>
  <c r="E237" i="30"/>
  <c r="N236" i="30"/>
  <c r="K236" i="30"/>
  <c r="H236" i="30"/>
  <c r="E236" i="30"/>
  <c r="N235" i="30"/>
  <c r="K235" i="30"/>
  <c r="H235" i="30"/>
  <c r="E235" i="30"/>
  <c r="N234" i="30"/>
  <c r="N246" i="30"/>
  <c r="K234" i="30"/>
  <c r="K246" i="30"/>
  <c r="H234" i="30"/>
  <c r="H246" i="30"/>
  <c r="E234" i="30"/>
  <c r="E246" i="30"/>
  <c r="M231" i="30"/>
  <c r="L231" i="30"/>
  <c r="J231" i="30"/>
  <c r="I231" i="30"/>
  <c r="G231" i="30"/>
  <c r="F231" i="30"/>
  <c r="D231" i="30"/>
  <c r="C231" i="30"/>
  <c r="N230" i="30"/>
  <c r="K230" i="30"/>
  <c r="H230" i="30"/>
  <c r="E230" i="30"/>
  <c r="N229" i="30"/>
  <c r="K229" i="30"/>
  <c r="H229" i="30"/>
  <c r="E229" i="30"/>
  <c r="N228" i="30"/>
  <c r="K228" i="30"/>
  <c r="H228" i="30"/>
  <c r="E228" i="30"/>
  <c r="N227" i="30"/>
  <c r="K227" i="30"/>
  <c r="H227" i="30"/>
  <c r="E227" i="30"/>
  <c r="N226" i="30"/>
  <c r="K226" i="30"/>
  <c r="H226" i="30"/>
  <c r="E226" i="30"/>
  <c r="N225" i="30"/>
  <c r="K225" i="30"/>
  <c r="H225" i="30"/>
  <c r="E225" i="30"/>
  <c r="N224" i="30"/>
  <c r="K224" i="30"/>
  <c r="H224" i="30"/>
  <c r="E224" i="30"/>
  <c r="N223" i="30"/>
  <c r="K223" i="30"/>
  <c r="H223" i="30"/>
  <c r="E223" i="30"/>
  <c r="M217" i="30"/>
  <c r="L217" i="30"/>
  <c r="J217" i="30"/>
  <c r="I217" i="30"/>
  <c r="G217" i="30"/>
  <c r="F217" i="30"/>
  <c r="D217" i="30"/>
  <c r="C217" i="30"/>
  <c r="N216" i="30"/>
  <c r="K216" i="30"/>
  <c r="H216" i="30"/>
  <c r="H239" i="31"/>
  <c r="E216" i="30"/>
  <c r="N215" i="30"/>
  <c r="K215" i="30"/>
  <c r="H215" i="30"/>
  <c r="E215" i="30"/>
  <c r="N214" i="30"/>
  <c r="K214" i="30"/>
  <c r="H214" i="30"/>
  <c r="H237" i="31"/>
  <c r="E214" i="30"/>
  <c r="M211" i="30"/>
  <c r="L211" i="30"/>
  <c r="J211" i="30"/>
  <c r="I211" i="30"/>
  <c r="G211" i="30"/>
  <c r="F211" i="30"/>
  <c r="D211" i="30"/>
  <c r="C211" i="30"/>
  <c r="N210" i="30"/>
  <c r="K210" i="30"/>
  <c r="H210" i="30"/>
  <c r="E210" i="30"/>
  <c r="N209" i="30"/>
  <c r="K209" i="30"/>
  <c r="H209" i="30"/>
  <c r="H208" i="31"/>
  <c r="E209" i="30"/>
  <c r="N208" i="30"/>
  <c r="K208" i="30"/>
  <c r="H208" i="30"/>
  <c r="E208" i="30"/>
  <c r="M205" i="30"/>
  <c r="L205" i="30"/>
  <c r="J205" i="30"/>
  <c r="I205" i="30"/>
  <c r="G205" i="30"/>
  <c r="F205" i="30"/>
  <c r="D205" i="30"/>
  <c r="C205" i="30"/>
  <c r="N204" i="30"/>
  <c r="K204" i="30"/>
  <c r="H204" i="30"/>
  <c r="H179" i="31"/>
  <c r="E204" i="30"/>
  <c r="N203" i="30"/>
  <c r="K203" i="30"/>
  <c r="H203" i="30"/>
  <c r="E203" i="30"/>
  <c r="N202" i="30"/>
  <c r="K202" i="30"/>
  <c r="H202" i="30"/>
  <c r="H177" i="31"/>
  <c r="E202" i="30"/>
  <c r="M199" i="30"/>
  <c r="L199" i="30"/>
  <c r="J199" i="30"/>
  <c r="I199" i="30"/>
  <c r="G199" i="30"/>
  <c r="F199" i="30"/>
  <c r="D199" i="30"/>
  <c r="C199" i="30"/>
  <c r="N198" i="30"/>
  <c r="K198" i="30"/>
  <c r="H198" i="30"/>
  <c r="E198" i="30"/>
  <c r="G191" i="30"/>
  <c r="F191" i="30"/>
  <c r="H190" i="30"/>
  <c r="H189" i="30"/>
  <c r="H188" i="30"/>
  <c r="H187" i="30"/>
  <c r="H186" i="30"/>
  <c r="H185" i="30"/>
  <c r="H184" i="30"/>
  <c r="H183" i="30"/>
  <c r="H182" i="30"/>
  <c r="H181" i="30"/>
  <c r="H180" i="30"/>
  <c r="H179" i="30"/>
  <c r="H178" i="30"/>
  <c r="H177" i="30"/>
  <c r="H176" i="30"/>
  <c r="G173" i="30"/>
  <c r="F173" i="30"/>
  <c r="H172" i="30"/>
  <c r="H171" i="30"/>
  <c r="H170" i="30"/>
  <c r="G168" i="30"/>
  <c r="F168" i="30"/>
  <c r="H168" i="30"/>
  <c r="H167" i="30"/>
  <c r="H166" i="30"/>
  <c r="H165" i="30"/>
  <c r="H164" i="30"/>
  <c r="H163" i="30"/>
  <c r="H162" i="30"/>
  <c r="H161" i="30"/>
  <c r="H160" i="30"/>
  <c r="H159" i="30"/>
  <c r="H158" i="30"/>
  <c r="H157" i="30"/>
  <c r="H156" i="30"/>
  <c r="H155" i="30"/>
  <c r="H154" i="30"/>
  <c r="G151" i="30"/>
  <c r="F151" i="30"/>
  <c r="H150" i="30"/>
  <c r="H149" i="30"/>
  <c r="H148" i="30"/>
  <c r="H147" i="30"/>
  <c r="H146" i="30"/>
  <c r="H145" i="30"/>
  <c r="H144" i="30"/>
  <c r="H143" i="30"/>
  <c r="H142" i="30"/>
  <c r="H141" i="30"/>
  <c r="H138" i="30"/>
  <c r="G136" i="30"/>
  <c r="F136" i="30"/>
  <c r="H135" i="30"/>
  <c r="H134" i="30"/>
  <c r="H133" i="30"/>
  <c r="H132" i="30"/>
  <c r="H131" i="30"/>
  <c r="H130" i="30"/>
  <c r="H129" i="30"/>
  <c r="H128" i="30"/>
  <c r="H127" i="30"/>
  <c r="H124" i="30"/>
  <c r="G122" i="30"/>
  <c r="F122" i="30"/>
  <c r="H121" i="30"/>
  <c r="H120" i="30"/>
  <c r="H119" i="30"/>
  <c r="H118" i="30"/>
  <c r="G107" i="30"/>
  <c r="F107" i="30"/>
  <c r="D107" i="30"/>
  <c r="C107" i="30"/>
  <c r="H106" i="30"/>
  <c r="E106" i="30"/>
  <c r="H105" i="30"/>
  <c r="E105" i="30"/>
  <c r="H104" i="30"/>
  <c r="E104" i="30"/>
  <c r="H103" i="30"/>
  <c r="E103" i="30"/>
  <c r="H102" i="30"/>
  <c r="E102" i="30"/>
  <c r="H101" i="30"/>
  <c r="E101" i="30"/>
  <c r="H100" i="30"/>
  <c r="E100" i="30"/>
  <c r="H99" i="30"/>
  <c r="E99" i="30"/>
  <c r="H98" i="30"/>
  <c r="E98" i="30"/>
  <c r="H97" i="30"/>
  <c r="E97" i="30"/>
  <c r="H96" i="30"/>
  <c r="E96" i="30"/>
  <c r="H95" i="30"/>
  <c r="E95" i="30"/>
  <c r="H94" i="30"/>
  <c r="E94" i="30"/>
  <c r="H93" i="30"/>
  <c r="E93" i="30"/>
  <c r="G89" i="30"/>
  <c r="F89" i="30"/>
  <c r="D89" i="30"/>
  <c r="C89" i="30"/>
  <c r="H88" i="30"/>
  <c r="E88" i="30"/>
  <c r="H87" i="30"/>
  <c r="E87" i="30"/>
  <c r="H86" i="30"/>
  <c r="E86" i="30"/>
  <c r="H85" i="30"/>
  <c r="E85" i="30"/>
  <c r="H84" i="30"/>
  <c r="E84" i="30"/>
  <c r="H83" i="30"/>
  <c r="E83" i="30"/>
  <c r="H82" i="30"/>
  <c r="E82" i="30"/>
  <c r="H81" i="30"/>
  <c r="E81" i="30"/>
  <c r="H77" i="30"/>
  <c r="E77" i="30"/>
  <c r="H76" i="30"/>
  <c r="E76" i="30"/>
  <c r="H75" i="30"/>
  <c r="E75" i="30"/>
  <c r="H74" i="30"/>
  <c r="E74" i="30"/>
  <c r="H73" i="30"/>
  <c r="E73" i="30"/>
  <c r="H72" i="30"/>
  <c r="E72" i="30"/>
  <c r="H71" i="30"/>
  <c r="E71" i="30"/>
  <c r="H70" i="30"/>
  <c r="E70" i="30"/>
  <c r="H69" i="30"/>
  <c r="E69" i="30"/>
  <c r="H68" i="30"/>
  <c r="E68" i="30"/>
  <c r="H67" i="30"/>
  <c r="E67" i="30"/>
  <c r="H66" i="30"/>
  <c r="H79" i="30"/>
  <c r="E66" i="30"/>
  <c r="E79" i="30"/>
  <c r="G64" i="30"/>
  <c r="F64" i="30"/>
  <c r="D64" i="30"/>
  <c r="C64" i="30"/>
  <c r="H63" i="30"/>
  <c r="E63" i="30"/>
  <c r="H62" i="30"/>
  <c r="E62" i="30"/>
  <c r="H61" i="30"/>
  <c r="E61" i="30"/>
  <c r="H60" i="30"/>
  <c r="E60" i="30"/>
  <c r="M57" i="30"/>
  <c r="L57" i="30"/>
  <c r="J57" i="30"/>
  <c r="I57" i="30"/>
  <c r="G57" i="30"/>
  <c r="F57" i="30"/>
  <c r="D57" i="30"/>
  <c r="C57" i="30"/>
  <c r="N55" i="30"/>
  <c r="K55" i="30"/>
  <c r="H55" i="30"/>
  <c r="E55" i="30"/>
  <c r="N54" i="30"/>
  <c r="K54" i="30"/>
  <c r="H54" i="30"/>
  <c r="E54" i="30"/>
  <c r="N53" i="30"/>
  <c r="K53" i="30"/>
  <c r="H53" i="30"/>
  <c r="E53" i="30"/>
  <c r="N52" i="30"/>
  <c r="K52" i="30"/>
  <c r="H52" i="30"/>
  <c r="E52" i="30"/>
  <c r="N51" i="30"/>
  <c r="K51" i="30"/>
  <c r="H51" i="30"/>
  <c r="E51" i="30"/>
  <c r="N50" i="30"/>
  <c r="K50" i="30"/>
  <c r="H50" i="30"/>
  <c r="E50" i="30"/>
  <c r="N49" i="30"/>
  <c r="K49" i="30"/>
  <c r="H49" i="30"/>
  <c r="E49" i="30"/>
  <c r="N48" i="30"/>
  <c r="K48" i="30"/>
  <c r="H48" i="30"/>
  <c r="E48" i="30"/>
  <c r="N47" i="30"/>
  <c r="K47" i="30"/>
  <c r="H47" i="30"/>
  <c r="E47" i="30"/>
  <c r="N46" i="30"/>
  <c r="K46" i="30"/>
  <c r="H46" i="30"/>
  <c r="E46" i="30"/>
  <c r="N45" i="30"/>
  <c r="K45" i="30"/>
  <c r="H45" i="30"/>
  <c r="E45" i="30"/>
  <c r="N44" i="30"/>
  <c r="K44" i="30"/>
  <c r="H44" i="30"/>
  <c r="E44" i="30"/>
  <c r="N43" i="30"/>
  <c r="K43" i="30"/>
  <c r="H43" i="30"/>
  <c r="E43" i="30"/>
  <c r="N42" i="30"/>
  <c r="K42" i="30"/>
  <c r="K57" i="30"/>
  <c r="H42" i="30"/>
  <c r="H57" i="30"/>
  <c r="E42" i="30"/>
  <c r="D36" i="30"/>
  <c r="E20" i="30"/>
  <c r="J17" i="30"/>
  <c r="I17" i="30"/>
  <c r="H17" i="30"/>
  <c r="E17" i="30"/>
  <c r="E27" i="17"/>
  <c r="C14" i="30"/>
  <c r="I12" i="30"/>
  <c r="H12" i="30"/>
  <c r="E12" i="30"/>
  <c r="D12" i="30"/>
  <c r="K10" i="30"/>
  <c r="J10" i="30"/>
  <c r="I10" i="30"/>
  <c r="H10" i="30"/>
  <c r="C10" i="30"/>
  <c r="F9" i="30"/>
  <c r="C9" i="30"/>
  <c r="F8" i="30"/>
  <c r="C8" i="30"/>
  <c r="C7" i="30"/>
  <c r="F11" i="30"/>
  <c r="M290" i="29"/>
  <c r="L290" i="29"/>
  <c r="N290" i="29"/>
  <c r="J290" i="29"/>
  <c r="I290" i="29"/>
  <c r="G290" i="29"/>
  <c r="F290" i="29"/>
  <c r="D290" i="29"/>
  <c r="C290" i="29"/>
  <c r="N289" i="29"/>
  <c r="K289" i="29"/>
  <c r="H289" i="29"/>
  <c r="E289" i="29"/>
  <c r="N288" i="29"/>
  <c r="K288" i="29"/>
  <c r="H288" i="29"/>
  <c r="E288" i="29"/>
  <c r="N287" i="29"/>
  <c r="K287" i="29"/>
  <c r="H287" i="29"/>
  <c r="E287" i="29"/>
  <c r="N286" i="29"/>
  <c r="K286" i="29"/>
  <c r="H286" i="29"/>
  <c r="E286" i="29"/>
  <c r="N285" i="29"/>
  <c r="K285" i="29"/>
  <c r="H285" i="29"/>
  <c r="E285" i="29"/>
  <c r="N284" i="29"/>
  <c r="K284" i="29"/>
  <c r="H284" i="29"/>
  <c r="E284" i="29"/>
  <c r="N283" i="29"/>
  <c r="K283" i="29"/>
  <c r="H283" i="29"/>
  <c r="E283" i="29"/>
  <c r="N282" i="29"/>
  <c r="K282" i="29"/>
  <c r="H282" i="29"/>
  <c r="E282" i="29"/>
  <c r="N281" i="29"/>
  <c r="K281" i="29"/>
  <c r="H281" i="29"/>
  <c r="E281" i="29"/>
  <c r="N280" i="29"/>
  <c r="K280" i="29"/>
  <c r="H280" i="29"/>
  <c r="E280" i="29"/>
  <c r="N279" i="29"/>
  <c r="K279" i="29"/>
  <c r="H279" i="29"/>
  <c r="E279" i="29"/>
  <c r="N273" i="29"/>
  <c r="K273" i="29"/>
  <c r="H273" i="29"/>
  <c r="E273" i="29"/>
  <c r="N272" i="29"/>
  <c r="K272" i="29"/>
  <c r="H272" i="29"/>
  <c r="E272" i="29"/>
  <c r="N271" i="29"/>
  <c r="K271" i="29"/>
  <c r="H271" i="29"/>
  <c r="E271" i="29"/>
  <c r="N270" i="29"/>
  <c r="K270" i="29"/>
  <c r="H270" i="29"/>
  <c r="E270" i="29"/>
  <c r="N269" i="29"/>
  <c r="K269" i="29"/>
  <c r="H269" i="29"/>
  <c r="E269" i="29"/>
  <c r="N268" i="29"/>
  <c r="K268" i="29"/>
  <c r="H268" i="29"/>
  <c r="E268" i="29"/>
  <c r="N267" i="29"/>
  <c r="K267" i="29"/>
  <c r="H267" i="29"/>
  <c r="E267" i="29"/>
  <c r="N266" i="29"/>
  <c r="K266" i="29"/>
  <c r="H266" i="29"/>
  <c r="E266" i="29"/>
  <c r="N265" i="29"/>
  <c r="K265" i="29"/>
  <c r="H265" i="29"/>
  <c r="E265" i="29"/>
  <c r="N264" i="29"/>
  <c r="N276" i="29"/>
  <c r="K264" i="29"/>
  <c r="K276" i="29"/>
  <c r="H264" i="29"/>
  <c r="H276" i="29"/>
  <c r="E264" i="29"/>
  <c r="E276" i="29"/>
  <c r="N259" i="29"/>
  <c r="K259" i="29"/>
  <c r="H259" i="29"/>
  <c r="E259" i="29"/>
  <c r="N258" i="29"/>
  <c r="K258" i="29"/>
  <c r="H258" i="29"/>
  <c r="E258" i="29"/>
  <c r="N257" i="29"/>
  <c r="K257" i="29"/>
  <c r="H257" i="29"/>
  <c r="E257" i="29"/>
  <c r="N256" i="29"/>
  <c r="K256" i="29"/>
  <c r="H256" i="29"/>
  <c r="E256" i="29"/>
  <c r="N255" i="29"/>
  <c r="K255" i="29"/>
  <c r="H255" i="29"/>
  <c r="E255" i="29"/>
  <c r="N254" i="29"/>
  <c r="K254" i="29"/>
  <c r="H254" i="29"/>
  <c r="E254" i="29"/>
  <c r="N253" i="29"/>
  <c r="K253" i="29"/>
  <c r="H253" i="29"/>
  <c r="E253" i="29"/>
  <c r="N252" i="29"/>
  <c r="K252" i="29"/>
  <c r="H252" i="29"/>
  <c r="E252" i="29"/>
  <c r="N251" i="29"/>
  <c r="K251" i="29"/>
  <c r="H251" i="29"/>
  <c r="E251" i="29"/>
  <c r="N250" i="29"/>
  <c r="K250" i="29"/>
  <c r="H250" i="29"/>
  <c r="E250" i="29"/>
  <c r="N249" i="29"/>
  <c r="N261" i="29"/>
  <c r="K249" i="29"/>
  <c r="K261" i="29"/>
  <c r="H249" i="29"/>
  <c r="H261" i="29"/>
  <c r="E249" i="29"/>
  <c r="E261" i="29"/>
  <c r="N244" i="29"/>
  <c r="K244" i="29"/>
  <c r="H244" i="29"/>
  <c r="E244" i="29"/>
  <c r="N243" i="29"/>
  <c r="K243" i="29"/>
  <c r="H243" i="29"/>
  <c r="E243" i="29"/>
  <c r="N242" i="29"/>
  <c r="K242" i="29"/>
  <c r="H242" i="29"/>
  <c r="E242" i="29"/>
  <c r="N241" i="29"/>
  <c r="K241" i="29"/>
  <c r="H241" i="29"/>
  <c r="E241" i="29"/>
  <c r="N240" i="29"/>
  <c r="K240" i="29"/>
  <c r="H240" i="29"/>
  <c r="E240" i="29"/>
  <c r="N239" i="29"/>
  <c r="K239" i="29"/>
  <c r="H239" i="29"/>
  <c r="E239" i="29"/>
  <c r="N238" i="29"/>
  <c r="K238" i="29"/>
  <c r="H238" i="29"/>
  <c r="E238" i="29"/>
  <c r="N237" i="29"/>
  <c r="K237" i="29"/>
  <c r="H237" i="29"/>
  <c r="E237" i="29"/>
  <c r="N236" i="29"/>
  <c r="K236" i="29"/>
  <c r="H236" i="29"/>
  <c r="E236" i="29"/>
  <c r="N235" i="29"/>
  <c r="K235" i="29"/>
  <c r="H235" i="29"/>
  <c r="E235" i="29"/>
  <c r="N234" i="29"/>
  <c r="N246" i="29"/>
  <c r="K234" i="29"/>
  <c r="K246" i="29"/>
  <c r="H234" i="29"/>
  <c r="H246" i="29"/>
  <c r="E234" i="29"/>
  <c r="E246" i="29"/>
  <c r="M231" i="29"/>
  <c r="L231" i="29"/>
  <c r="N231" i="29"/>
  <c r="J231" i="29"/>
  <c r="I231" i="29"/>
  <c r="K231" i="29"/>
  <c r="G231" i="29"/>
  <c r="F231" i="29"/>
  <c r="H231" i="29"/>
  <c r="D231" i="29"/>
  <c r="C231" i="29"/>
  <c r="E231" i="29"/>
  <c r="N230" i="29"/>
  <c r="K230" i="29"/>
  <c r="H230" i="29"/>
  <c r="E230" i="29"/>
  <c r="N229" i="29"/>
  <c r="K229" i="29"/>
  <c r="H229" i="29"/>
  <c r="E229" i="29"/>
  <c r="N228" i="29"/>
  <c r="K228" i="29"/>
  <c r="H228" i="29"/>
  <c r="E228" i="29"/>
  <c r="N227" i="29"/>
  <c r="K227" i="29"/>
  <c r="H227" i="29"/>
  <c r="E227" i="29"/>
  <c r="N226" i="29"/>
  <c r="K226" i="29"/>
  <c r="H226" i="29"/>
  <c r="E226" i="29"/>
  <c r="N225" i="29"/>
  <c r="K225" i="29"/>
  <c r="H225" i="29"/>
  <c r="E225" i="29"/>
  <c r="N224" i="29"/>
  <c r="K224" i="29"/>
  <c r="H224" i="29"/>
  <c r="E224" i="29"/>
  <c r="N223" i="29"/>
  <c r="K223" i="29"/>
  <c r="H223" i="29"/>
  <c r="E223" i="29"/>
  <c r="M217" i="29"/>
  <c r="L217" i="29"/>
  <c r="N217" i="29"/>
  <c r="J217" i="29"/>
  <c r="I217" i="29"/>
  <c r="K217" i="29"/>
  <c r="G217" i="29"/>
  <c r="F217" i="29"/>
  <c r="H217" i="29"/>
  <c r="D217" i="29"/>
  <c r="C217" i="29"/>
  <c r="E217" i="29"/>
  <c r="N216" i="29"/>
  <c r="K216" i="29"/>
  <c r="H216" i="29"/>
  <c r="E216" i="29"/>
  <c r="N215" i="29"/>
  <c r="K215" i="29"/>
  <c r="H215" i="29"/>
  <c r="E215" i="29"/>
  <c r="N214" i="29"/>
  <c r="K214" i="29"/>
  <c r="H214" i="29"/>
  <c r="E214" i="29"/>
  <c r="M211" i="29"/>
  <c r="L211" i="29"/>
  <c r="N211" i="29"/>
  <c r="J211" i="29"/>
  <c r="I211" i="29"/>
  <c r="K211" i="29"/>
  <c r="G211" i="29"/>
  <c r="F211" i="29"/>
  <c r="H211" i="29"/>
  <c r="D211" i="29"/>
  <c r="C211" i="29"/>
  <c r="E211" i="29"/>
  <c r="N210" i="29"/>
  <c r="K210" i="29"/>
  <c r="H210" i="29"/>
  <c r="E210" i="29"/>
  <c r="N209" i="29"/>
  <c r="K209" i="29"/>
  <c r="H209" i="29"/>
  <c r="E209" i="29"/>
  <c r="N208" i="29"/>
  <c r="K208" i="29"/>
  <c r="H208" i="29"/>
  <c r="E208" i="29"/>
  <c r="M205" i="29"/>
  <c r="L205" i="29"/>
  <c r="N205" i="29"/>
  <c r="J205" i="29"/>
  <c r="I205" i="29"/>
  <c r="K205" i="29"/>
  <c r="G205" i="29"/>
  <c r="F205" i="29"/>
  <c r="H205" i="29"/>
  <c r="D205" i="29"/>
  <c r="C205" i="29"/>
  <c r="E205" i="29"/>
  <c r="N204" i="29"/>
  <c r="K204" i="29"/>
  <c r="H204" i="29"/>
  <c r="E204" i="29"/>
  <c r="N203" i="29"/>
  <c r="K203" i="29"/>
  <c r="H203" i="29"/>
  <c r="E203" i="29"/>
  <c r="N202" i="29"/>
  <c r="K202" i="29"/>
  <c r="H202" i="29"/>
  <c r="E202" i="29"/>
  <c r="M199" i="29"/>
  <c r="L199" i="29"/>
  <c r="N199" i="29"/>
  <c r="J199" i="29"/>
  <c r="I199" i="29"/>
  <c r="K199" i="29"/>
  <c r="G199" i="29"/>
  <c r="F199" i="29"/>
  <c r="H199" i="29"/>
  <c r="D199" i="29"/>
  <c r="C199" i="29"/>
  <c r="N198" i="29"/>
  <c r="K198" i="29"/>
  <c r="H198" i="29"/>
  <c r="E198" i="29"/>
  <c r="G191" i="29"/>
  <c r="F191" i="29"/>
  <c r="H191" i="29"/>
  <c r="H190" i="29"/>
  <c r="H189" i="29"/>
  <c r="H188" i="29"/>
  <c r="H187" i="29"/>
  <c r="H186" i="29"/>
  <c r="H185" i="29"/>
  <c r="H184" i="29"/>
  <c r="H183" i="29"/>
  <c r="H182" i="29"/>
  <c r="H181" i="29"/>
  <c r="H180" i="29"/>
  <c r="H179" i="29"/>
  <c r="H178" i="29"/>
  <c r="H177" i="29"/>
  <c r="H176" i="29"/>
  <c r="G173" i="29"/>
  <c r="F173" i="29"/>
  <c r="H172" i="29"/>
  <c r="H171" i="29"/>
  <c r="H170" i="29"/>
  <c r="G168" i="29"/>
  <c r="F168" i="29"/>
  <c r="H167" i="29"/>
  <c r="H166" i="29"/>
  <c r="H165" i="29"/>
  <c r="H164" i="29"/>
  <c r="H163" i="29"/>
  <c r="H162" i="29"/>
  <c r="H161" i="29"/>
  <c r="H160" i="29"/>
  <c r="H159" i="29"/>
  <c r="H158" i="29"/>
  <c r="H157" i="29"/>
  <c r="H156" i="29"/>
  <c r="H155" i="29"/>
  <c r="H154" i="29"/>
  <c r="G151" i="29"/>
  <c r="F151" i="29"/>
  <c r="H151" i="29"/>
  <c r="H150" i="29"/>
  <c r="H149" i="29"/>
  <c r="H148" i="29"/>
  <c r="H147" i="29"/>
  <c r="H146" i="29"/>
  <c r="H145" i="29"/>
  <c r="H144" i="29"/>
  <c r="H143" i="29"/>
  <c r="H142" i="29"/>
  <c r="H141" i="29"/>
  <c r="H138" i="29"/>
  <c r="G136" i="29"/>
  <c r="F136" i="29"/>
  <c r="H135" i="29"/>
  <c r="H134" i="29"/>
  <c r="H133" i="29"/>
  <c r="H132" i="29"/>
  <c r="H131" i="29"/>
  <c r="H130" i="29"/>
  <c r="H129" i="29"/>
  <c r="H128" i="29"/>
  <c r="H127" i="29"/>
  <c r="H124" i="29"/>
  <c r="G122" i="29"/>
  <c r="F122" i="29"/>
  <c r="H121" i="29"/>
  <c r="H120" i="29"/>
  <c r="H119" i="29"/>
  <c r="H118" i="29"/>
  <c r="G107" i="29"/>
  <c r="F107" i="29"/>
  <c r="D107" i="29"/>
  <c r="C107" i="29"/>
  <c r="H106" i="29"/>
  <c r="E106" i="29"/>
  <c r="H105" i="29"/>
  <c r="E105" i="29"/>
  <c r="H104" i="29"/>
  <c r="E104" i="29"/>
  <c r="H103" i="29"/>
  <c r="E103" i="29"/>
  <c r="H102" i="29"/>
  <c r="E102" i="29"/>
  <c r="H101" i="29"/>
  <c r="E101" i="29"/>
  <c r="H100" i="29"/>
  <c r="E100" i="29"/>
  <c r="H99" i="29"/>
  <c r="E99" i="29"/>
  <c r="H98" i="29"/>
  <c r="E98" i="29"/>
  <c r="H97" i="29"/>
  <c r="E97" i="29"/>
  <c r="H96" i="29"/>
  <c r="E96" i="29"/>
  <c r="H95" i="29"/>
  <c r="E95" i="29"/>
  <c r="H94" i="29"/>
  <c r="E94" i="29"/>
  <c r="H93" i="29"/>
  <c r="E93" i="29"/>
  <c r="G89" i="29"/>
  <c r="F89" i="29"/>
  <c r="D89" i="29"/>
  <c r="C89" i="29"/>
  <c r="H88" i="29"/>
  <c r="E88" i="29"/>
  <c r="H87" i="29"/>
  <c r="E87" i="29"/>
  <c r="H86" i="29"/>
  <c r="E86" i="29"/>
  <c r="H85" i="29"/>
  <c r="E85" i="29"/>
  <c r="H84" i="29"/>
  <c r="E84" i="29"/>
  <c r="H83" i="29"/>
  <c r="E83" i="29"/>
  <c r="H82" i="29"/>
  <c r="E82" i="29"/>
  <c r="H81" i="29"/>
  <c r="E81" i="29"/>
  <c r="G79" i="29"/>
  <c r="F79" i="29"/>
  <c r="H79" i="29"/>
  <c r="D79" i="29"/>
  <c r="C79" i="29"/>
  <c r="E79" i="29"/>
  <c r="H77" i="29"/>
  <c r="E77" i="29"/>
  <c r="H76" i="29"/>
  <c r="E76" i="29"/>
  <c r="H75" i="29"/>
  <c r="E75" i="29"/>
  <c r="H74" i="29"/>
  <c r="E74" i="29"/>
  <c r="H73" i="29"/>
  <c r="E73" i="29"/>
  <c r="H72" i="29"/>
  <c r="E72" i="29"/>
  <c r="H71" i="29"/>
  <c r="E71" i="29"/>
  <c r="H70" i="29"/>
  <c r="E70" i="29"/>
  <c r="H69" i="29"/>
  <c r="E69" i="29"/>
  <c r="H68" i="29"/>
  <c r="E68" i="29"/>
  <c r="H67" i="29"/>
  <c r="E67" i="29"/>
  <c r="H66" i="29"/>
  <c r="E66" i="29"/>
  <c r="G64" i="29"/>
  <c r="F64" i="29"/>
  <c r="H64" i="29"/>
  <c r="D64" i="29"/>
  <c r="C64" i="29"/>
  <c r="H63" i="29"/>
  <c r="E63" i="29"/>
  <c r="H62" i="29"/>
  <c r="E62" i="29"/>
  <c r="H61" i="29"/>
  <c r="E61" i="29"/>
  <c r="H60" i="29"/>
  <c r="E60" i="29"/>
  <c r="N55" i="29"/>
  <c r="K55" i="29"/>
  <c r="H55" i="29"/>
  <c r="E55" i="29"/>
  <c r="N54" i="29"/>
  <c r="K54" i="29"/>
  <c r="H54" i="29"/>
  <c r="E54" i="29"/>
  <c r="N53" i="29"/>
  <c r="K53" i="29"/>
  <c r="H53" i="29"/>
  <c r="E53" i="29"/>
  <c r="N52" i="29"/>
  <c r="K52" i="29"/>
  <c r="H52" i="29"/>
  <c r="E52" i="29"/>
  <c r="N51" i="29"/>
  <c r="K51" i="29"/>
  <c r="H51" i="29"/>
  <c r="E51" i="29"/>
  <c r="N50" i="29"/>
  <c r="K50" i="29"/>
  <c r="H50" i="29"/>
  <c r="E50" i="29"/>
  <c r="N49" i="29"/>
  <c r="K49" i="29"/>
  <c r="H49" i="29"/>
  <c r="E49" i="29"/>
  <c r="N48" i="29"/>
  <c r="K48" i="29"/>
  <c r="H48" i="29"/>
  <c r="E48" i="29"/>
  <c r="N47" i="29"/>
  <c r="K47" i="29"/>
  <c r="H47" i="29"/>
  <c r="E47" i="29"/>
  <c r="N46" i="29"/>
  <c r="K46" i="29"/>
  <c r="H46" i="29"/>
  <c r="E46" i="29"/>
  <c r="N45" i="29"/>
  <c r="K45" i="29"/>
  <c r="H45" i="29"/>
  <c r="E45" i="29"/>
  <c r="N44" i="29"/>
  <c r="K44" i="29"/>
  <c r="H44" i="29"/>
  <c r="E44" i="29"/>
  <c r="N43" i="29"/>
  <c r="K43" i="29"/>
  <c r="H43" i="29"/>
  <c r="E43" i="29"/>
  <c r="N42" i="29"/>
  <c r="N57" i="29"/>
  <c r="K42" i="29"/>
  <c r="K57" i="29"/>
  <c r="H42" i="29"/>
  <c r="H57" i="29"/>
  <c r="E42" i="29"/>
  <c r="E57" i="29"/>
  <c r="D36" i="29"/>
  <c r="E20" i="29"/>
  <c r="J17" i="29"/>
  <c r="I17" i="29"/>
  <c r="K17" i="29"/>
  <c r="F26" i="17"/>
  <c r="H17" i="29"/>
  <c r="E17" i="29"/>
  <c r="C14" i="29"/>
  <c r="I12" i="29"/>
  <c r="H12" i="29"/>
  <c r="E12" i="29"/>
  <c r="D12" i="29"/>
  <c r="K10" i="29"/>
  <c r="J10" i="29"/>
  <c r="I10" i="29"/>
  <c r="H10" i="29"/>
  <c r="C10" i="29"/>
  <c r="F9" i="29"/>
  <c r="C9" i="29"/>
  <c r="F8" i="29"/>
  <c r="C8" i="29"/>
  <c r="C7" i="29"/>
  <c r="M290" i="28"/>
  <c r="L290" i="28"/>
  <c r="J290" i="28"/>
  <c r="I290" i="28"/>
  <c r="G290" i="28"/>
  <c r="F290" i="28"/>
  <c r="D290" i="28"/>
  <c r="C290" i="28"/>
  <c r="N289" i="28"/>
  <c r="K289" i="28"/>
  <c r="H289" i="28"/>
  <c r="E289" i="28"/>
  <c r="N288" i="28"/>
  <c r="K288" i="28"/>
  <c r="H288" i="28"/>
  <c r="E288" i="28"/>
  <c r="N287" i="28"/>
  <c r="K287" i="28"/>
  <c r="H287" i="28"/>
  <c r="E287" i="28"/>
  <c r="N286" i="28"/>
  <c r="K286" i="28"/>
  <c r="H286" i="28"/>
  <c r="E286" i="28"/>
  <c r="N285" i="28"/>
  <c r="K285" i="28"/>
  <c r="H285" i="28"/>
  <c r="E285" i="28"/>
  <c r="N284" i="28"/>
  <c r="K284" i="28"/>
  <c r="H284" i="28"/>
  <c r="E284" i="28"/>
  <c r="N283" i="28"/>
  <c r="K283" i="28"/>
  <c r="H283" i="28"/>
  <c r="E283" i="28"/>
  <c r="N282" i="28"/>
  <c r="K282" i="28"/>
  <c r="H282" i="28"/>
  <c r="E282" i="28"/>
  <c r="N281" i="28"/>
  <c r="K281" i="28"/>
  <c r="H281" i="28"/>
  <c r="E281" i="28"/>
  <c r="N280" i="28"/>
  <c r="K280" i="28"/>
  <c r="H280" i="28"/>
  <c r="E280" i="28"/>
  <c r="N279" i="28"/>
  <c r="K279" i="28"/>
  <c r="H279" i="28"/>
  <c r="E279" i="28"/>
  <c r="N273" i="28"/>
  <c r="K273" i="28"/>
  <c r="H273" i="28"/>
  <c r="E273" i="28"/>
  <c r="N272" i="28"/>
  <c r="K272" i="28"/>
  <c r="H272" i="28"/>
  <c r="E272" i="28"/>
  <c r="N271" i="28"/>
  <c r="K271" i="28"/>
  <c r="H271" i="28"/>
  <c r="E271" i="28"/>
  <c r="N270" i="28"/>
  <c r="K270" i="28"/>
  <c r="H270" i="28"/>
  <c r="E270" i="28"/>
  <c r="N269" i="28"/>
  <c r="K269" i="28"/>
  <c r="H269" i="28"/>
  <c r="E269" i="28"/>
  <c r="N268" i="28"/>
  <c r="K268" i="28"/>
  <c r="H268" i="28"/>
  <c r="E268" i="28"/>
  <c r="N267" i="28"/>
  <c r="K267" i="28"/>
  <c r="H267" i="28"/>
  <c r="E267" i="28"/>
  <c r="N266" i="28"/>
  <c r="K266" i="28"/>
  <c r="H266" i="28"/>
  <c r="E266" i="28"/>
  <c r="N265" i="28"/>
  <c r="K265" i="28"/>
  <c r="H265" i="28"/>
  <c r="E265" i="28"/>
  <c r="N264" i="28"/>
  <c r="N276" i="28"/>
  <c r="K264" i="28"/>
  <c r="K276" i="28"/>
  <c r="H264" i="28"/>
  <c r="H276" i="28"/>
  <c r="E264" i="28"/>
  <c r="E276" i="28"/>
  <c r="M261" i="28"/>
  <c r="L261" i="28"/>
  <c r="J261" i="28"/>
  <c r="I261" i="28"/>
  <c r="G261" i="28"/>
  <c r="F261" i="28"/>
  <c r="D261" i="28"/>
  <c r="C261" i="28"/>
  <c r="N259" i="28"/>
  <c r="K259" i="28"/>
  <c r="H259" i="28"/>
  <c r="E259" i="28"/>
  <c r="N258" i="28"/>
  <c r="K258" i="28"/>
  <c r="H258" i="28"/>
  <c r="E258" i="28"/>
  <c r="N257" i="28"/>
  <c r="K257" i="28"/>
  <c r="H257" i="28"/>
  <c r="E257" i="28"/>
  <c r="N256" i="28"/>
  <c r="K256" i="28"/>
  <c r="H256" i="28"/>
  <c r="E256" i="28"/>
  <c r="N255" i="28"/>
  <c r="K255" i="28"/>
  <c r="H255" i="28"/>
  <c r="E255" i="28"/>
  <c r="N254" i="28"/>
  <c r="K254" i="28"/>
  <c r="H254" i="28"/>
  <c r="E254" i="28"/>
  <c r="N253" i="28"/>
  <c r="K253" i="28"/>
  <c r="H253" i="28"/>
  <c r="E253" i="28"/>
  <c r="N252" i="28"/>
  <c r="K252" i="28"/>
  <c r="H252" i="28"/>
  <c r="E252" i="28"/>
  <c r="N251" i="28"/>
  <c r="K251" i="28"/>
  <c r="H251" i="28"/>
  <c r="E251" i="28"/>
  <c r="N250" i="28"/>
  <c r="K250" i="28"/>
  <c r="H250" i="28"/>
  <c r="E250" i="28"/>
  <c r="N249" i="28"/>
  <c r="K249" i="28"/>
  <c r="H249" i="28"/>
  <c r="E249" i="28"/>
  <c r="N244" i="28"/>
  <c r="K244" i="28"/>
  <c r="H244" i="28"/>
  <c r="E244" i="28"/>
  <c r="N243" i="28"/>
  <c r="K243" i="28"/>
  <c r="H243" i="28"/>
  <c r="E243" i="28"/>
  <c r="N242" i="28"/>
  <c r="K242" i="28"/>
  <c r="H242" i="28"/>
  <c r="E242" i="28"/>
  <c r="N241" i="28"/>
  <c r="K241" i="28"/>
  <c r="H241" i="28"/>
  <c r="E241" i="28"/>
  <c r="N240" i="28"/>
  <c r="K240" i="28"/>
  <c r="H240" i="28"/>
  <c r="E240" i="28"/>
  <c r="N239" i="28"/>
  <c r="K239" i="28"/>
  <c r="H239" i="28"/>
  <c r="E239" i="28"/>
  <c r="N238" i="28"/>
  <c r="K238" i="28"/>
  <c r="H238" i="28"/>
  <c r="E238" i="28"/>
  <c r="N237" i="28"/>
  <c r="K237" i="28"/>
  <c r="H237" i="28"/>
  <c r="E237" i="28"/>
  <c r="N236" i="28"/>
  <c r="K236" i="28"/>
  <c r="H236" i="28"/>
  <c r="E236" i="28"/>
  <c r="N235" i="28"/>
  <c r="K235" i="28"/>
  <c r="H235" i="28"/>
  <c r="E235" i="28"/>
  <c r="N234" i="28"/>
  <c r="N246" i="28"/>
  <c r="K234" i="28"/>
  <c r="K246" i="28"/>
  <c r="H234" i="28"/>
  <c r="H246" i="28"/>
  <c r="E234" i="28"/>
  <c r="E246" i="28"/>
  <c r="M231" i="28"/>
  <c r="L231" i="28"/>
  <c r="J231" i="28"/>
  <c r="I231" i="28"/>
  <c r="G231" i="28"/>
  <c r="F231" i="28"/>
  <c r="D231" i="28"/>
  <c r="C231" i="28"/>
  <c r="N230" i="28"/>
  <c r="K230" i="28"/>
  <c r="H230" i="28"/>
  <c r="E230" i="28"/>
  <c r="N229" i="28"/>
  <c r="K229" i="28"/>
  <c r="H229" i="28"/>
  <c r="E229" i="28"/>
  <c r="N228" i="28"/>
  <c r="K228" i="28"/>
  <c r="H228" i="28"/>
  <c r="E228" i="28"/>
  <c r="N227" i="28"/>
  <c r="K227" i="28"/>
  <c r="H227" i="28"/>
  <c r="E227" i="28"/>
  <c r="N226" i="28"/>
  <c r="K226" i="28"/>
  <c r="H226" i="28"/>
  <c r="E226" i="28"/>
  <c r="N225" i="28"/>
  <c r="K225" i="28"/>
  <c r="H225" i="28"/>
  <c r="E225" i="28"/>
  <c r="N224" i="28"/>
  <c r="K224" i="28"/>
  <c r="H224" i="28"/>
  <c r="E224" i="28"/>
  <c r="N223" i="28"/>
  <c r="K223" i="28"/>
  <c r="H223" i="28"/>
  <c r="E223" i="28"/>
  <c r="M217" i="28"/>
  <c r="L217" i="28"/>
  <c r="J217" i="28"/>
  <c r="I217" i="28"/>
  <c r="G217" i="28"/>
  <c r="F217" i="28"/>
  <c r="D217" i="28"/>
  <c r="C217" i="28"/>
  <c r="N216" i="28"/>
  <c r="K216" i="28"/>
  <c r="H216" i="28"/>
  <c r="E216" i="28"/>
  <c r="N215" i="28"/>
  <c r="K215" i="28"/>
  <c r="H215" i="28"/>
  <c r="E215" i="28"/>
  <c r="N214" i="28"/>
  <c r="K214" i="28"/>
  <c r="H214" i="28"/>
  <c r="E214" i="28"/>
  <c r="M211" i="28"/>
  <c r="L211" i="28"/>
  <c r="J211" i="28"/>
  <c r="I211" i="28"/>
  <c r="G211" i="28"/>
  <c r="F211" i="28"/>
  <c r="D211" i="28"/>
  <c r="C211" i="28"/>
  <c r="N210" i="28"/>
  <c r="K210" i="28"/>
  <c r="H210" i="28"/>
  <c r="E210" i="28"/>
  <c r="N209" i="28"/>
  <c r="K209" i="28"/>
  <c r="H209" i="28"/>
  <c r="E209" i="28"/>
  <c r="N208" i="28"/>
  <c r="K208" i="28"/>
  <c r="H208" i="28"/>
  <c r="E208" i="28"/>
  <c r="M205" i="28"/>
  <c r="L205" i="28"/>
  <c r="J205" i="28"/>
  <c r="I205" i="28"/>
  <c r="G205" i="28"/>
  <c r="F205" i="28"/>
  <c r="D205" i="28"/>
  <c r="C205" i="28"/>
  <c r="N204" i="28"/>
  <c r="K204" i="28"/>
  <c r="H204" i="28"/>
  <c r="E204" i="28"/>
  <c r="N203" i="28"/>
  <c r="K203" i="28"/>
  <c r="H203" i="28"/>
  <c r="E203" i="28"/>
  <c r="N202" i="28"/>
  <c r="K202" i="28"/>
  <c r="H202" i="28"/>
  <c r="E202" i="28"/>
  <c r="M199" i="28"/>
  <c r="L199" i="28"/>
  <c r="J199" i="28"/>
  <c r="I199" i="28"/>
  <c r="G199" i="28"/>
  <c r="F199" i="28"/>
  <c r="D199" i="28"/>
  <c r="C199" i="28"/>
  <c r="N198" i="28"/>
  <c r="K198" i="28"/>
  <c r="H198" i="28"/>
  <c r="E198" i="28"/>
  <c r="G191" i="28"/>
  <c r="F191" i="28"/>
  <c r="H190" i="28"/>
  <c r="H189" i="28"/>
  <c r="H188" i="28"/>
  <c r="H187" i="28"/>
  <c r="H186" i="28"/>
  <c r="H185" i="28"/>
  <c r="H184" i="28"/>
  <c r="H183" i="28"/>
  <c r="H182" i="28"/>
  <c r="H181" i="28"/>
  <c r="H180" i="28"/>
  <c r="H179" i="28"/>
  <c r="H178" i="28"/>
  <c r="H177" i="28"/>
  <c r="H176" i="28"/>
  <c r="G173" i="28"/>
  <c r="F173" i="28"/>
  <c r="H172" i="28"/>
  <c r="H171" i="28"/>
  <c r="H170" i="28"/>
  <c r="G168" i="28"/>
  <c r="F168" i="28"/>
  <c r="H167" i="28"/>
  <c r="H166" i="28"/>
  <c r="H165" i="28"/>
  <c r="H164" i="28"/>
  <c r="H163" i="28"/>
  <c r="H162" i="28"/>
  <c r="H161" i="28"/>
  <c r="H160" i="28"/>
  <c r="H159" i="28"/>
  <c r="H158" i="28"/>
  <c r="H157" i="28"/>
  <c r="H156" i="28"/>
  <c r="H155" i="28"/>
  <c r="H154" i="28"/>
  <c r="G151" i="28"/>
  <c r="F151" i="28"/>
  <c r="H150" i="28"/>
  <c r="H149" i="28"/>
  <c r="H148" i="28"/>
  <c r="H147" i="28"/>
  <c r="H146" i="28"/>
  <c r="H145" i="28"/>
  <c r="H144" i="28"/>
  <c r="H143" i="28"/>
  <c r="H142" i="28"/>
  <c r="H141" i="28"/>
  <c r="H138" i="28"/>
  <c r="G136" i="28"/>
  <c r="F136" i="28"/>
  <c r="H135" i="28"/>
  <c r="H134" i="28"/>
  <c r="H133" i="28"/>
  <c r="H132" i="28"/>
  <c r="H131" i="28"/>
  <c r="H130" i="28"/>
  <c r="H129" i="28"/>
  <c r="H128" i="28"/>
  <c r="H127" i="28"/>
  <c r="H124" i="28"/>
  <c r="G122" i="28"/>
  <c r="F122" i="28"/>
  <c r="H121" i="28"/>
  <c r="H120" i="28"/>
  <c r="H119" i="28"/>
  <c r="H118" i="28"/>
  <c r="G107" i="28"/>
  <c r="F107" i="28"/>
  <c r="D107" i="28"/>
  <c r="C107" i="28"/>
  <c r="H106" i="28"/>
  <c r="E106" i="28"/>
  <c r="H105" i="28"/>
  <c r="E105" i="28"/>
  <c r="H104" i="28"/>
  <c r="E104" i="28"/>
  <c r="H103" i="28"/>
  <c r="E103" i="28"/>
  <c r="H102" i="28"/>
  <c r="E102" i="28"/>
  <c r="H101" i="28"/>
  <c r="E101" i="28"/>
  <c r="H100" i="28"/>
  <c r="E100" i="28"/>
  <c r="H99" i="28"/>
  <c r="E99" i="28"/>
  <c r="H98" i="28"/>
  <c r="E98" i="28"/>
  <c r="H97" i="28"/>
  <c r="E97" i="28"/>
  <c r="H96" i="28"/>
  <c r="E96" i="28"/>
  <c r="H95" i="28"/>
  <c r="E95" i="28"/>
  <c r="H94" i="28"/>
  <c r="E94" i="28"/>
  <c r="H93" i="28"/>
  <c r="E93" i="28"/>
  <c r="G89" i="28"/>
  <c r="F89" i="28"/>
  <c r="D89" i="28"/>
  <c r="C89" i="28"/>
  <c r="H88" i="28"/>
  <c r="E88" i="28"/>
  <c r="H87" i="28"/>
  <c r="E87" i="28"/>
  <c r="H86" i="28"/>
  <c r="E86" i="28"/>
  <c r="H85" i="28"/>
  <c r="E85" i="28"/>
  <c r="H84" i="28"/>
  <c r="E84" i="28"/>
  <c r="H83" i="28"/>
  <c r="E83" i="28"/>
  <c r="H82" i="28"/>
  <c r="E82" i="28"/>
  <c r="H81" i="28"/>
  <c r="E81" i="28"/>
  <c r="H77" i="28"/>
  <c r="E77" i="28"/>
  <c r="H76" i="28"/>
  <c r="E76" i="28"/>
  <c r="H75" i="28"/>
  <c r="E75" i="28"/>
  <c r="H74" i="28"/>
  <c r="E74" i="28"/>
  <c r="H73" i="28"/>
  <c r="E73" i="28"/>
  <c r="H72" i="28"/>
  <c r="E72" i="28"/>
  <c r="H71" i="28"/>
  <c r="E71" i="28"/>
  <c r="H70" i="28"/>
  <c r="E70" i="28"/>
  <c r="H69" i="28"/>
  <c r="E69" i="28"/>
  <c r="H68" i="28"/>
  <c r="E68" i="28"/>
  <c r="H67" i="28"/>
  <c r="E67" i="28"/>
  <c r="H66" i="28"/>
  <c r="H79" i="28"/>
  <c r="E66" i="28"/>
  <c r="E79" i="28"/>
  <c r="G64" i="28"/>
  <c r="F64" i="28"/>
  <c r="D64" i="28"/>
  <c r="C64" i="28"/>
  <c r="H63" i="28"/>
  <c r="E63" i="28"/>
  <c r="H62" i="28"/>
  <c r="E62" i="28"/>
  <c r="H61" i="28"/>
  <c r="E61" i="28"/>
  <c r="H60" i="28"/>
  <c r="E60" i="28"/>
  <c r="N55" i="28"/>
  <c r="K55" i="28"/>
  <c r="H55" i="28"/>
  <c r="E55" i="28"/>
  <c r="N54" i="28"/>
  <c r="K54" i="28"/>
  <c r="H54" i="28"/>
  <c r="E54" i="28"/>
  <c r="N53" i="28"/>
  <c r="K53" i="28"/>
  <c r="H53" i="28"/>
  <c r="E53" i="28"/>
  <c r="N52" i="28"/>
  <c r="K52" i="28"/>
  <c r="H52" i="28"/>
  <c r="E52" i="28"/>
  <c r="N51" i="28"/>
  <c r="K51" i="28"/>
  <c r="H51" i="28"/>
  <c r="E51" i="28"/>
  <c r="N50" i="28"/>
  <c r="K50" i="28"/>
  <c r="H50" i="28"/>
  <c r="E50" i="28"/>
  <c r="N49" i="28"/>
  <c r="K49" i="28"/>
  <c r="H49" i="28"/>
  <c r="E49" i="28"/>
  <c r="N48" i="28"/>
  <c r="K48" i="28"/>
  <c r="H48" i="28"/>
  <c r="E48" i="28"/>
  <c r="N47" i="28"/>
  <c r="K47" i="28"/>
  <c r="H47" i="28"/>
  <c r="E47" i="28"/>
  <c r="N46" i="28"/>
  <c r="K46" i="28"/>
  <c r="H46" i="28"/>
  <c r="E46" i="28"/>
  <c r="N45" i="28"/>
  <c r="K45" i="28"/>
  <c r="H45" i="28"/>
  <c r="E45" i="28"/>
  <c r="N44" i="28"/>
  <c r="K44" i="28"/>
  <c r="H44" i="28"/>
  <c r="E44" i="28"/>
  <c r="N43" i="28"/>
  <c r="K43" i="28"/>
  <c r="H43" i="28"/>
  <c r="E43" i="28"/>
  <c r="N42" i="28"/>
  <c r="N57" i="28"/>
  <c r="K42" i="28"/>
  <c r="K57" i="28"/>
  <c r="H42" i="28"/>
  <c r="H57" i="28"/>
  <c r="E42" i="28"/>
  <c r="E57" i="28"/>
  <c r="D36" i="28"/>
  <c r="E20" i="28"/>
  <c r="J17" i="28"/>
  <c r="I17" i="28"/>
  <c r="K17" i="28"/>
  <c r="F25" i="17"/>
  <c r="H17" i="28"/>
  <c r="E17" i="28"/>
  <c r="C14" i="28"/>
  <c r="I12" i="28"/>
  <c r="H12" i="28"/>
  <c r="E12" i="28"/>
  <c r="D12" i="28"/>
  <c r="K10" i="28"/>
  <c r="J10" i="28"/>
  <c r="I10" i="28"/>
  <c r="H10" i="28"/>
  <c r="C10" i="28"/>
  <c r="F9" i="28"/>
  <c r="C9" i="28"/>
  <c r="F8" i="28"/>
  <c r="C8" i="28"/>
  <c r="C7" i="28"/>
  <c r="F11" i="28"/>
  <c r="M290" i="27"/>
  <c r="L290" i="27"/>
  <c r="N290" i="27"/>
  <c r="J290" i="27"/>
  <c r="I290" i="27"/>
  <c r="G290" i="27"/>
  <c r="F290" i="27"/>
  <c r="H290" i="27"/>
  <c r="D290" i="27"/>
  <c r="C290" i="27"/>
  <c r="E290" i="27"/>
  <c r="N289" i="27"/>
  <c r="K289" i="27"/>
  <c r="H289" i="27"/>
  <c r="E289" i="27"/>
  <c r="N288" i="27"/>
  <c r="K288" i="27"/>
  <c r="H288" i="27"/>
  <c r="E288" i="27"/>
  <c r="N287" i="27"/>
  <c r="K287" i="27"/>
  <c r="H287" i="27"/>
  <c r="E287" i="27"/>
  <c r="N286" i="27"/>
  <c r="K286" i="27"/>
  <c r="H286" i="27"/>
  <c r="E286" i="27"/>
  <c r="N285" i="27"/>
  <c r="K285" i="27"/>
  <c r="H285" i="27"/>
  <c r="E285" i="27"/>
  <c r="N284" i="27"/>
  <c r="K284" i="27"/>
  <c r="H284" i="27"/>
  <c r="E284" i="27"/>
  <c r="N283" i="27"/>
  <c r="K283" i="27"/>
  <c r="H283" i="27"/>
  <c r="E283" i="27"/>
  <c r="N282" i="27"/>
  <c r="K282" i="27"/>
  <c r="H282" i="27"/>
  <c r="E282" i="27"/>
  <c r="N281" i="27"/>
  <c r="K281" i="27"/>
  <c r="H281" i="27"/>
  <c r="E281" i="27"/>
  <c r="N280" i="27"/>
  <c r="K280" i="27"/>
  <c r="H280" i="27"/>
  <c r="E280" i="27"/>
  <c r="N279" i="27"/>
  <c r="K279" i="27"/>
  <c r="H279" i="27"/>
  <c r="E279" i="27"/>
  <c r="N273" i="27"/>
  <c r="K273" i="27"/>
  <c r="H273" i="27"/>
  <c r="E273" i="27"/>
  <c r="N272" i="27"/>
  <c r="K272" i="27"/>
  <c r="H272" i="27"/>
  <c r="E272" i="27"/>
  <c r="N271" i="27"/>
  <c r="K271" i="27"/>
  <c r="H271" i="27"/>
  <c r="E271" i="27"/>
  <c r="N270" i="27"/>
  <c r="K270" i="27"/>
  <c r="H270" i="27"/>
  <c r="E270" i="27"/>
  <c r="N269" i="27"/>
  <c r="K269" i="27"/>
  <c r="H269" i="27"/>
  <c r="E269" i="27"/>
  <c r="N268" i="27"/>
  <c r="K268" i="27"/>
  <c r="H268" i="27"/>
  <c r="E268" i="27"/>
  <c r="N267" i="27"/>
  <c r="K267" i="27"/>
  <c r="H267" i="27"/>
  <c r="E267" i="27"/>
  <c r="N266" i="27"/>
  <c r="K266" i="27"/>
  <c r="H266" i="27"/>
  <c r="E266" i="27"/>
  <c r="N265" i="27"/>
  <c r="K265" i="27"/>
  <c r="H265" i="27"/>
  <c r="E265" i="27"/>
  <c r="N264" i="27"/>
  <c r="N276" i="27"/>
  <c r="K264" i="27"/>
  <c r="K276" i="27"/>
  <c r="H264" i="27"/>
  <c r="H276" i="27"/>
  <c r="E264" i="27"/>
  <c r="E276" i="27"/>
  <c r="N259" i="27"/>
  <c r="K259" i="27"/>
  <c r="H259" i="27"/>
  <c r="E259" i="27"/>
  <c r="N258" i="27"/>
  <c r="K258" i="27"/>
  <c r="H258" i="27"/>
  <c r="E258" i="27"/>
  <c r="N257" i="27"/>
  <c r="K257" i="27"/>
  <c r="H257" i="27"/>
  <c r="E257" i="27"/>
  <c r="N256" i="27"/>
  <c r="K256" i="27"/>
  <c r="H256" i="27"/>
  <c r="E256" i="27"/>
  <c r="N255" i="27"/>
  <c r="K255" i="27"/>
  <c r="H255" i="27"/>
  <c r="E255" i="27"/>
  <c r="N254" i="27"/>
  <c r="K254" i="27"/>
  <c r="H254" i="27"/>
  <c r="E254" i="27"/>
  <c r="N253" i="27"/>
  <c r="K253" i="27"/>
  <c r="H253" i="27"/>
  <c r="E253" i="27"/>
  <c r="N252" i="27"/>
  <c r="K252" i="27"/>
  <c r="H252" i="27"/>
  <c r="E252" i="27"/>
  <c r="N251" i="27"/>
  <c r="K251" i="27"/>
  <c r="H251" i="27"/>
  <c r="E251" i="27"/>
  <c r="N250" i="27"/>
  <c r="K250" i="27"/>
  <c r="H250" i="27"/>
  <c r="E250" i="27"/>
  <c r="N249" i="27"/>
  <c r="N261" i="27"/>
  <c r="K249" i="27"/>
  <c r="K261" i="27"/>
  <c r="H249" i="27"/>
  <c r="H261" i="27"/>
  <c r="E249" i="27"/>
  <c r="E261" i="27"/>
  <c r="N244" i="27"/>
  <c r="K244" i="27"/>
  <c r="H244" i="27"/>
  <c r="E244" i="27"/>
  <c r="N243" i="27"/>
  <c r="K243" i="27"/>
  <c r="H243" i="27"/>
  <c r="E243" i="27"/>
  <c r="N242" i="27"/>
  <c r="K242" i="27"/>
  <c r="H242" i="27"/>
  <c r="E242" i="27"/>
  <c r="N241" i="27"/>
  <c r="K241" i="27"/>
  <c r="H241" i="27"/>
  <c r="E241" i="27"/>
  <c r="N240" i="27"/>
  <c r="K240" i="27"/>
  <c r="H240" i="27"/>
  <c r="E240" i="27"/>
  <c r="N239" i="27"/>
  <c r="K239" i="27"/>
  <c r="H239" i="27"/>
  <c r="E239" i="27"/>
  <c r="N238" i="27"/>
  <c r="K238" i="27"/>
  <c r="H238" i="27"/>
  <c r="E238" i="27"/>
  <c r="N237" i="27"/>
  <c r="K237" i="27"/>
  <c r="H237" i="27"/>
  <c r="E237" i="27"/>
  <c r="N236" i="27"/>
  <c r="K236" i="27"/>
  <c r="H236" i="27"/>
  <c r="E236" i="27"/>
  <c r="N235" i="27"/>
  <c r="K235" i="27"/>
  <c r="H235" i="27"/>
  <c r="E235" i="27"/>
  <c r="N234" i="27"/>
  <c r="N246" i="27"/>
  <c r="K234" i="27"/>
  <c r="K246" i="27"/>
  <c r="H234" i="27"/>
  <c r="H246" i="27"/>
  <c r="E234" i="27"/>
  <c r="E246" i="27"/>
  <c r="M231" i="27"/>
  <c r="L231" i="27"/>
  <c r="J231" i="27"/>
  <c r="I231" i="27"/>
  <c r="G231" i="27"/>
  <c r="F231" i="27"/>
  <c r="D231" i="27"/>
  <c r="C231" i="27"/>
  <c r="N230" i="27"/>
  <c r="K230" i="27"/>
  <c r="H230" i="27"/>
  <c r="E230" i="27"/>
  <c r="N229" i="27"/>
  <c r="K229" i="27"/>
  <c r="H229" i="27"/>
  <c r="E229" i="27"/>
  <c r="N228" i="27"/>
  <c r="K228" i="27"/>
  <c r="H228" i="27"/>
  <c r="E228" i="27"/>
  <c r="N227" i="27"/>
  <c r="K227" i="27"/>
  <c r="H227" i="27"/>
  <c r="E227" i="27"/>
  <c r="N226" i="27"/>
  <c r="K226" i="27"/>
  <c r="H226" i="27"/>
  <c r="E226" i="27"/>
  <c r="N225" i="27"/>
  <c r="K225" i="27"/>
  <c r="H225" i="27"/>
  <c r="E225" i="27"/>
  <c r="N224" i="27"/>
  <c r="K224" i="27"/>
  <c r="H224" i="27"/>
  <c r="E224" i="27"/>
  <c r="N223" i="27"/>
  <c r="K223" i="27"/>
  <c r="H223" i="27"/>
  <c r="E223" i="27"/>
  <c r="M217" i="27"/>
  <c r="L217" i="27"/>
  <c r="J217" i="27"/>
  <c r="I217" i="27"/>
  <c r="G217" i="27"/>
  <c r="F217" i="27"/>
  <c r="D217" i="27"/>
  <c r="C217" i="27"/>
  <c r="N216" i="27"/>
  <c r="K216" i="27"/>
  <c r="H216" i="27"/>
  <c r="E216" i="27"/>
  <c r="N215" i="27"/>
  <c r="K215" i="27"/>
  <c r="H215" i="27"/>
  <c r="E215" i="27"/>
  <c r="N214" i="27"/>
  <c r="K214" i="27"/>
  <c r="H214" i="27"/>
  <c r="E214" i="27"/>
  <c r="M211" i="27"/>
  <c r="L211" i="27"/>
  <c r="N211" i="27"/>
  <c r="J211" i="27"/>
  <c r="I211" i="27"/>
  <c r="G211" i="27"/>
  <c r="F211" i="27"/>
  <c r="D211" i="27"/>
  <c r="C211" i="27"/>
  <c r="N210" i="27"/>
  <c r="K210" i="27"/>
  <c r="H210" i="27"/>
  <c r="E210" i="27"/>
  <c r="N209" i="27"/>
  <c r="K209" i="27"/>
  <c r="H209" i="27"/>
  <c r="H199" i="31"/>
  <c r="E209" i="27"/>
  <c r="N208" i="27"/>
  <c r="K208" i="27"/>
  <c r="H208" i="27"/>
  <c r="E208" i="27"/>
  <c r="M205" i="27"/>
  <c r="L205" i="27"/>
  <c r="J205" i="27"/>
  <c r="I205" i="27"/>
  <c r="G205" i="27"/>
  <c r="F205" i="27"/>
  <c r="D205" i="27"/>
  <c r="C205" i="27"/>
  <c r="N204" i="27"/>
  <c r="K204" i="27"/>
  <c r="H204" i="27"/>
  <c r="E204" i="27"/>
  <c r="N203" i="27"/>
  <c r="K203" i="27"/>
  <c r="H203" i="27"/>
  <c r="E203" i="27"/>
  <c r="N202" i="27"/>
  <c r="K202" i="27"/>
  <c r="H202" i="27"/>
  <c r="H168" i="31"/>
  <c r="E202" i="27"/>
  <c r="M199" i="27"/>
  <c r="L199" i="27"/>
  <c r="J199" i="27"/>
  <c r="I199" i="27"/>
  <c r="G199" i="27"/>
  <c r="F199" i="27"/>
  <c r="D199" i="27"/>
  <c r="C199" i="27"/>
  <c r="N198" i="27"/>
  <c r="K198" i="27"/>
  <c r="H198" i="27"/>
  <c r="E198" i="27"/>
  <c r="G191" i="27"/>
  <c r="F191" i="27"/>
  <c r="H190" i="27"/>
  <c r="H189" i="27"/>
  <c r="H188" i="27"/>
  <c r="H187" i="27"/>
  <c r="H186" i="27"/>
  <c r="H185" i="27"/>
  <c r="H184" i="27"/>
  <c r="H183" i="27"/>
  <c r="H182" i="27"/>
  <c r="H181" i="27"/>
  <c r="H180" i="27"/>
  <c r="H179" i="27"/>
  <c r="H178" i="27"/>
  <c r="H177" i="27"/>
  <c r="H176" i="27"/>
  <c r="G173" i="27"/>
  <c r="F173" i="27"/>
  <c r="H172" i="27"/>
  <c r="H171" i="27"/>
  <c r="H170" i="27"/>
  <c r="G168" i="27"/>
  <c r="F168" i="27"/>
  <c r="H168" i="27"/>
  <c r="H167" i="27"/>
  <c r="H166" i="27"/>
  <c r="H165" i="27"/>
  <c r="H164" i="27"/>
  <c r="H163" i="27"/>
  <c r="H162" i="27"/>
  <c r="H161" i="27"/>
  <c r="H160" i="27"/>
  <c r="H159" i="27"/>
  <c r="H158" i="27"/>
  <c r="H157" i="27"/>
  <c r="H156" i="27"/>
  <c r="H155" i="27"/>
  <c r="H154" i="27"/>
  <c r="G151" i="27"/>
  <c r="F151" i="27"/>
  <c r="H151" i="27"/>
  <c r="H150" i="27"/>
  <c r="H149" i="27"/>
  <c r="H148" i="27"/>
  <c r="H147" i="27"/>
  <c r="H146" i="27"/>
  <c r="H145" i="27"/>
  <c r="H144" i="27"/>
  <c r="H143" i="27"/>
  <c r="H142" i="27"/>
  <c r="H141" i="27"/>
  <c r="H138" i="27"/>
  <c r="G136" i="27"/>
  <c r="F136" i="27"/>
  <c r="H135" i="27"/>
  <c r="H134" i="27"/>
  <c r="H133" i="27"/>
  <c r="H132" i="27"/>
  <c r="H131" i="27"/>
  <c r="H130" i="27"/>
  <c r="H129" i="27"/>
  <c r="H128" i="27"/>
  <c r="H127" i="27"/>
  <c r="H124" i="27"/>
  <c r="G122" i="27"/>
  <c r="F122" i="27"/>
  <c r="H121" i="27"/>
  <c r="H120" i="27"/>
  <c r="H119" i="27"/>
  <c r="H118" i="27"/>
  <c r="G107" i="27"/>
  <c r="F107" i="27"/>
  <c r="D107" i="27"/>
  <c r="C107" i="27"/>
  <c r="H106" i="27"/>
  <c r="E106" i="27"/>
  <c r="H105" i="27"/>
  <c r="E105" i="27"/>
  <c r="H104" i="27"/>
  <c r="E104" i="27"/>
  <c r="H103" i="27"/>
  <c r="E103" i="27"/>
  <c r="H102" i="27"/>
  <c r="E102" i="27"/>
  <c r="H101" i="27"/>
  <c r="E101" i="27"/>
  <c r="H100" i="27"/>
  <c r="E100" i="27"/>
  <c r="H99" i="27"/>
  <c r="E99" i="27"/>
  <c r="H98" i="27"/>
  <c r="E98" i="27"/>
  <c r="H97" i="27"/>
  <c r="E97" i="27"/>
  <c r="H96" i="27"/>
  <c r="E96" i="27"/>
  <c r="H95" i="27"/>
  <c r="E95" i="27"/>
  <c r="H94" i="27"/>
  <c r="E94" i="27"/>
  <c r="H93" i="27"/>
  <c r="E93" i="27"/>
  <c r="G89" i="27"/>
  <c r="F89" i="27"/>
  <c r="D89" i="27"/>
  <c r="C89" i="27"/>
  <c r="H88" i="27"/>
  <c r="E88" i="27"/>
  <c r="H87" i="27"/>
  <c r="E87" i="27"/>
  <c r="H86" i="27"/>
  <c r="E86" i="27"/>
  <c r="H85" i="27"/>
  <c r="E85" i="27"/>
  <c r="H84" i="27"/>
  <c r="E84" i="27"/>
  <c r="H83" i="27"/>
  <c r="E83" i="27"/>
  <c r="H82" i="27"/>
  <c r="E82" i="27"/>
  <c r="H81" i="27"/>
  <c r="E81" i="27"/>
  <c r="H77" i="27"/>
  <c r="E77" i="27"/>
  <c r="H76" i="27"/>
  <c r="E76" i="27"/>
  <c r="H75" i="27"/>
  <c r="E75" i="27"/>
  <c r="H74" i="27"/>
  <c r="E74" i="27"/>
  <c r="H73" i="27"/>
  <c r="E73" i="27"/>
  <c r="H72" i="27"/>
  <c r="E72" i="27"/>
  <c r="H71" i="27"/>
  <c r="E71" i="27"/>
  <c r="H70" i="27"/>
  <c r="E70" i="27"/>
  <c r="H69" i="27"/>
  <c r="E69" i="27"/>
  <c r="H68" i="27"/>
  <c r="E68" i="27"/>
  <c r="H67" i="27"/>
  <c r="E67" i="27"/>
  <c r="H66" i="27"/>
  <c r="H79" i="27"/>
  <c r="E66" i="27"/>
  <c r="E79" i="27"/>
  <c r="G64" i="27"/>
  <c r="F64" i="27"/>
  <c r="D64" i="27"/>
  <c r="C64" i="27"/>
  <c r="H63" i="27"/>
  <c r="E63" i="27"/>
  <c r="H62" i="27"/>
  <c r="E62" i="27"/>
  <c r="H61" i="27"/>
  <c r="E61" i="27"/>
  <c r="H60" i="27"/>
  <c r="E60" i="27"/>
  <c r="N55" i="27"/>
  <c r="K55" i="27"/>
  <c r="H55" i="27"/>
  <c r="E55" i="27"/>
  <c r="N54" i="27"/>
  <c r="K54" i="27"/>
  <c r="H54" i="27"/>
  <c r="E54" i="27"/>
  <c r="N53" i="27"/>
  <c r="K53" i="27"/>
  <c r="H53" i="27"/>
  <c r="E53" i="27"/>
  <c r="N52" i="27"/>
  <c r="K52" i="27"/>
  <c r="H52" i="27"/>
  <c r="E52" i="27"/>
  <c r="N51" i="27"/>
  <c r="K51" i="27"/>
  <c r="H51" i="27"/>
  <c r="E51" i="27"/>
  <c r="N50" i="27"/>
  <c r="K50" i="27"/>
  <c r="H50" i="27"/>
  <c r="E50" i="27"/>
  <c r="N49" i="27"/>
  <c r="K49" i="27"/>
  <c r="H49" i="27"/>
  <c r="E49" i="27"/>
  <c r="N48" i="27"/>
  <c r="K48" i="27"/>
  <c r="H48" i="27"/>
  <c r="E48" i="27"/>
  <c r="N47" i="27"/>
  <c r="K47" i="27"/>
  <c r="H47" i="27"/>
  <c r="E47" i="27"/>
  <c r="N46" i="27"/>
  <c r="K46" i="27"/>
  <c r="H46" i="27"/>
  <c r="E46" i="27"/>
  <c r="N45" i="27"/>
  <c r="K45" i="27"/>
  <c r="H45" i="27"/>
  <c r="E45" i="27"/>
  <c r="N44" i="27"/>
  <c r="K44" i="27"/>
  <c r="H44" i="27"/>
  <c r="E44" i="27"/>
  <c r="N43" i="27"/>
  <c r="K43" i="27"/>
  <c r="H43" i="27"/>
  <c r="E43" i="27"/>
  <c r="N42" i="27"/>
  <c r="N57" i="27"/>
  <c r="K42" i="27"/>
  <c r="K57" i="27"/>
  <c r="H42" i="27"/>
  <c r="H57" i="27"/>
  <c r="E42" i="27"/>
  <c r="E57" i="27"/>
  <c r="D36" i="27"/>
  <c r="E20" i="27"/>
  <c r="J17" i="27"/>
  <c r="I17" i="27"/>
  <c r="K17" i="27"/>
  <c r="H17" i="27"/>
  <c r="E17" i="27"/>
  <c r="C14" i="27"/>
  <c r="I12" i="27"/>
  <c r="H12" i="27"/>
  <c r="E12" i="27"/>
  <c r="D12" i="27"/>
  <c r="K10" i="27"/>
  <c r="J10" i="27"/>
  <c r="I10" i="27"/>
  <c r="H10" i="27"/>
  <c r="C10" i="27"/>
  <c r="F9" i="27"/>
  <c r="C9" i="27"/>
  <c r="F8" i="27"/>
  <c r="C8" i="27"/>
  <c r="C7" i="27"/>
  <c r="M290" i="26"/>
  <c r="L290" i="26"/>
  <c r="N290" i="26"/>
  <c r="J290" i="26"/>
  <c r="I290" i="26"/>
  <c r="G290" i="26"/>
  <c r="F290" i="26"/>
  <c r="D290" i="26"/>
  <c r="C290" i="26"/>
  <c r="N289" i="26"/>
  <c r="K289" i="26"/>
  <c r="H289" i="26"/>
  <c r="E289" i="26"/>
  <c r="N288" i="26"/>
  <c r="K288" i="26"/>
  <c r="H288" i="26"/>
  <c r="E288" i="26"/>
  <c r="N287" i="26"/>
  <c r="K287" i="26"/>
  <c r="H287" i="26"/>
  <c r="E287" i="26"/>
  <c r="N286" i="26"/>
  <c r="K286" i="26"/>
  <c r="H286" i="26"/>
  <c r="E286" i="26"/>
  <c r="N285" i="26"/>
  <c r="K285" i="26"/>
  <c r="H285" i="26"/>
  <c r="E285" i="26"/>
  <c r="N284" i="26"/>
  <c r="K284" i="26"/>
  <c r="H284" i="26"/>
  <c r="E284" i="26"/>
  <c r="N283" i="26"/>
  <c r="K283" i="26"/>
  <c r="H283" i="26"/>
  <c r="E283" i="26"/>
  <c r="N282" i="26"/>
  <c r="K282" i="26"/>
  <c r="H282" i="26"/>
  <c r="E282" i="26"/>
  <c r="N281" i="26"/>
  <c r="K281" i="26"/>
  <c r="H281" i="26"/>
  <c r="E281" i="26"/>
  <c r="N280" i="26"/>
  <c r="K280" i="26"/>
  <c r="H280" i="26"/>
  <c r="E280" i="26"/>
  <c r="N279" i="26"/>
  <c r="K279" i="26"/>
  <c r="H279" i="26"/>
  <c r="E279" i="26"/>
  <c r="N273" i="26"/>
  <c r="K273" i="26"/>
  <c r="H273" i="26"/>
  <c r="E273" i="26"/>
  <c r="N272" i="26"/>
  <c r="K272" i="26"/>
  <c r="H272" i="26"/>
  <c r="E272" i="26"/>
  <c r="N271" i="26"/>
  <c r="K271" i="26"/>
  <c r="H271" i="26"/>
  <c r="E271" i="26"/>
  <c r="N270" i="26"/>
  <c r="K270" i="26"/>
  <c r="H270" i="26"/>
  <c r="E270" i="26"/>
  <c r="N269" i="26"/>
  <c r="K269" i="26"/>
  <c r="H269" i="26"/>
  <c r="E269" i="26"/>
  <c r="N268" i="26"/>
  <c r="K268" i="26"/>
  <c r="H268" i="26"/>
  <c r="E268" i="26"/>
  <c r="N267" i="26"/>
  <c r="K267" i="26"/>
  <c r="H267" i="26"/>
  <c r="E267" i="26"/>
  <c r="N266" i="26"/>
  <c r="K266" i="26"/>
  <c r="H266" i="26"/>
  <c r="E266" i="26"/>
  <c r="N265" i="26"/>
  <c r="K265" i="26"/>
  <c r="H265" i="26"/>
  <c r="E265" i="26"/>
  <c r="N264" i="26"/>
  <c r="N276" i="26"/>
  <c r="K264" i="26"/>
  <c r="K276" i="26"/>
  <c r="H264" i="26"/>
  <c r="H276" i="26"/>
  <c r="E264" i="26"/>
  <c r="E276" i="26"/>
  <c r="N259" i="26"/>
  <c r="K259" i="26"/>
  <c r="H259" i="26"/>
  <c r="E259" i="26"/>
  <c r="N258" i="26"/>
  <c r="K258" i="26"/>
  <c r="H258" i="26"/>
  <c r="E258" i="26"/>
  <c r="N257" i="26"/>
  <c r="K257" i="26"/>
  <c r="H257" i="26"/>
  <c r="E257" i="26"/>
  <c r="N256" i="26"/>
  <c r="K256" i="26"/>
  <c r="H256" i="26"/>
  <c r="E256" i="26"/>
  <c r="N255" i="26"/>
  <c r="K255" i="26"/>
  <c r="H255" i="26"/>
  <c r="E255" i="26"/>
  <c r="N254" i="26"/>
  <c r="K254" i="26"/>
  <c r="H254" i="26"/>
  <c r="E254" i="26"/>
  <c r="N253" i="26"/>
  <c r="K253" i="26"/>
  <c r="H253" i="26"/>
  <c r="E253" i="26"/>
  <c r="N252" i="26"/>
  <c r="K252" i="26"/>
  <c r="H252" i="26"/>
  <c r="E252" i="26"/>
  <c r="N251" i="26"/>
  <c r="K251" i="26"/>
  <c r="H251" i="26"/>
  <c r="E251" i="26"/>
  <c r="N250" i="26"/>
  <c r="K250" i="26"/>
  <c r="H250" i="26"/>
  <c r="E250" i="26"/>
  <c r="N249" i="26"/>
  <c r="N261" i="26"/>
  <c r="K249" i="26"/>
  <c r="K261" i="26"/>
  <c r="H249" i="26"/>
  <c r="H261" i="26"/>
  <c r="E249" i="26"/>
  <c r="E261" i="26"/>
  <c r="N244" i="26"/>
  <c r="K244" i="26"/>
  <c r="H244" i="26"/>
  <c r="E244" i="26"/>
  <c r="N243" i="26"/>
  <c r="K243" i="26"/>
  <c r="H243" i="26"/>
  <c r="E243" i="26"/>
  <c r="N242" i="26"/>
  <c r="K242" i="26"/>
  <c r="H242" i="26"/>
  <c r="E242" i="26"/>
  <c r="N241" i="26"/>
  <c r="K241" i="26"/>
  <c r="H241" i="26"/>
  <c r="E241" i="26"/>
  <c r="N240" i="26"/>
  <c r="K240" i="26"/>
  <c r="H240" i="26"/>
  <c r="E240" i="26"/>
  <c r="N239" i="26"/>
  <c r="K239" i="26"/>
  <c r="H239" i="26"/>
  <c r="E239" i="26"/>
  <c r="N238" i="26"/>
  <c r="K238" i="26"/>
  <c r="H238" i="26"/>
  <c r="E238" i="26"/>
  <c r="N237" i="26"/>
  <c r="K237" i="26"/>
  <c r="H237" i="26"/>
  <c r="E237" i="26"/>
  <c r="N236" i="26"/>
  <c r="K236" i="26"/>
  <c r="H236" i="26"/>
  <c r="E236" i="26"/>
  <c r="N235" i="26"/>
  <c r="K235" i="26"/>
  <c r="H235" i="26"/>
  <c r="E235" i="26"/>
  <c r="N234" i="26"/>
  <c r="N246" i="26"/>
  <c r="K234" i="26"/>
  <c r="K246" i="26"/>
  <c r="H234" i="26"/>
  <c r="H246" i="26"/>
  <c r="E234" i="26"/>
  <c r="E246" i="26"/>
  <c r="M231" i="26"/>
  <c r="L231" i="26"/>
  <c r="J231" i="26"/>
  <c r="I231" i="26"/>
  <c r="G231" i="26"/>
  <c r="F231" i="26"/>
  <c r="D231" i="26"/>
  <c r="C231" i="26"/>
  <c r="N230" i="26"/>
  <c r="K230" i="26"/>
  <c r="H230" i="26"/>
  <c r="E230" i="26"/>
  <c r="N229" i="26"/>
  <c r="K229" i="26"/>
  <c r="H229" i="26"/>
  <c r="E229" i="26"/>
  <c r="N228" i="26"/>
  <c r="K228" i="26"/>
  <c r="H228" i="26"/>
  <c r="E228" i="26"/>
  <c r="N227" i="26"/>
  <c r="K227" i="26"/>
  <c r="H227" i="26"/>
  <c r="E227" i="26"/>
  <c r="N226" i="26"/>
  <c r="K226" i="26"/>
  <c r="H226" i="26"/>
  <c r="E226" i="26"/>
  <c r="N225" i="26"/>
  <c r="K225" i="26"/>
  <c r="H225" i="26"/>
  <c r="E225" i="26"/>
  <c r="N224" i="26"/>
  <c r="K224" i="26"/>
  <c r="H224" i="26"/>
  <c r="E224" i="26"/>
  <c r="N223" i="26"/>
  <c r="K223" i="26"/>
  <c r="H223" i="26"/>
  <c r="E223" i="26"/>
  <c r="M217" i="26"/>
  <c r="L217" i="26"/>
  <c r="J217" i="26"/>
  <c r="I217" i="26"/>
  <c r="G217" i="26"/>
  <c r="F217" i="26"/>
  <c r="D217" i="26"/>
  <c r="C217" i="26"/>
  <c r="N216" i="26"/>
  <c r="K216" i="26"/>
  <c r="H216" i="26"/>
  <c r="H227" i="31"/>
  <c r="E216" i="26"/>
  <c r="N215" i="26"/>
  <c r="K215" i="26"/>
  <c r="H215" i="26"/>
  <c r="E215" i="26"/>
  <c r="N214" i="26"/>
  <c r="K214" i="26"/>
  <c r="H214" i="26"/>
  <c r="H225" i="31"/>
  <c r="E214" i="26"/>
  <c r="M211" i="26"/>
  <c r="L211" i="26"/>
  <c r="J211" i="26"/>
  <c r="I211" i="26"/>
  <c r="G211" i="26"/>
  <c r="F211" i="26"/>
  <c r="D211" i="26"/>
  <c r="C211" i="26"/>
  <c r="N210" i="26"/>
  <c r="K210" i="26"/>
  <c r="H210" i="26"/>
  <c r="E210" i="26"/>
  <c r="N209" i="26"/>
  <c r="K209" i="26"/>
  <c r="H209" i="26"/>
  <c r="H196" i="31"/>
  <c r="E209" i="26"/>
  <c r="N208" i="26"/>
  <c r="K208" i="26"/>
  <c r="H208" i="26"/>
  <c r="E208" i="26"/>
  <c r="M205" i="26"/>
  <c r="L205" i="26"/>
  <c r="J205" i="26"/>
  <c r="I205" i="26"/>
  <c r="G205" i="26"/>
  <c r="F205" i="26"/>
  <c r="D205" i="26"/>
  <c r="C205" i="26"/>
  <c r="N204" i="26"/>
  <c r="K204" i="26"/>
  <c r="H204" i="26"/>
  <c r="H167" i="31"/>
  <c r="E204" i="26"/>
  <c r="N203" i="26"/>
  <c r="K203" i="26"/>
  <c r="H203" i="26"/>
  <c r="E203" i="26"/>
  <c r="N202" i="26"/>
  <c r="K202" i="26"/>
  <c r="H202" i="26"/>
  <c r="H165" i="31"/>
  <c r="E202" i="26"/>
  <c r="M199" i="26"/>
  <c r="L199" i="26"/>
  <c r="J199" i="26"/>
  <c r="I199" i="26"/>
  <c r="G199" i="26"/>
  <c r="F199" i="26"/>
  <c r="D199" i="26"/>
  <c r="C199" i="26"/>
  <c r="N198" i="26"/>
  <c r="K198" i="26"/>
  <c r="H198" i="26"/>
  <c r="E198" i="26"/>
  <c r="G191" i="26"/>
  <c r="F191" i="26"/>
  <c r="H190" i="26"/>
  <c r="H189" i="26"/>
  <c r="H188" i="26"/>
  <c r="H187" i="26"/>
  <c r="H186" i="26"/>
  <c r="H185" i="26"/>
  <c r="H184" i="26"/>
  <c r="H183" i="26"/>
  <c r="H182" i="26"/>
  <c r="H181" i="26"/>
  <c r="H180" i="26"/>
  <c r="H179" i="26"/>
  <c r="H178" i="26"/>
  <c r="H177" i="26"/>
  <c r="H176" i="26"/>
  <c r="G173" i="26"/>
  <c r="F173" i="26"/>
  <c r="H172" i="26"/>
  <c r="H171" i="26"/>
  <c r="H170" i="26"/>
  <c r="G168" i="26"/>
  <c r="F168" i="26"/>
  <c r="H167" i="26"/>
  <c r="H166" i="26"/>
  <c r="H165" i="26"/>
  <c r="H164" i="26"/>
  <c r="H163" i="26"/>
  <c r="H162" i="26"/>
  <c r="H161" i="26"/>
  <c r="H160" i="26"/>
  <c r="H159" i="26"/>
  <c r="H158" i="26"/>
  <c r="H157" i="26"/>
  <c r="H156" i="26"/>
  <c r="H155" i="26"/>
  <c r="H154" i="26"/>
  <c r="G151" i="26"/>
  <c r="F151" i="26"/>
  <c r="H150" i="26"/>
  <c r="H149" i="26"/>
  <c r="H148" i="26"/>
  <c r="H147" i="26"/>
  <c r="H146" i="26"/>
  <c r="H145" i="26"/>
  <c r="H144" i="26"/>
  <c r="H143" i="26"/>
  <c r="H142" i="26"/>
  <c r="H141" i="26"/>
  <c r="H138" i="26"/>
  <c r="G136" i="26"/>
  <c r="F136" i="26"/>
  <c r="H135" i="26"/>
  <c r="H134" i="26"/>
  <c r="H133" i="26"/>
  <c r="H132" i="26"/>
  <c r="H131" i="26"/>
  <c r="H130" i="26"/>
  <c r="H129" i="26"/>
  <c r="H128" i="26"/>
  <c r="H127" i="26"/>
  <c r="H124" i="26"/>
  <c r="G122" i="26"/>
  <c r="F122" i="26"/>
  <c r="H121" i="26"/>
  <c r="H120" i="26"/>
  <c r="H119" i="26"/>
  <c r="H118" i="26"/>
  <c r="G107" i="26"/>
  <c r="F107" i="26"/>
  <c r="D107" i="26"/>
  <c r="C107" i="26"/>
  <c r="H106" i="26"/>
  <c r="E106" i="26"/>
  <c r="H105" i="26"/>
  <c r="E105" i="26"/>
  <c r="H104" i="26"/>
  <c r="E104" i="26"/>
  <c r="H103" i="26"/>
  <c r="E103" i="26"/>
  <c r="H102" i="26"/>
  <c r="E102" i="26"/>
  <c r="H101" i="26"/>
  <c r="E101" i="26"/>
  <c r="H100" i="26"/>
  <c r="E100" i="26"/>
  <c r="H99" i="26"/>
  <c r="E99" i="26"/>
  <c r="H98" i="26"/>
  <c r="E98" i="26"/>
  <c r="H97" i="26"/>
  <c r="E97" i="26"/>
  <c r="H96" i="26"/>
  <c r="E96" i="26"/>
  <c r="H95" i="26"/>
  <c r="E95" i="26"/>
  <c r="H94" i="26"/>
  <c r="E94" i="26"/>
  <c r="H93" i="26"/>
  <c r="E93" i="26"/>
  <c r="G89" i="26"/>
  <c r="F89" i="26"/>
  <c r="D89" i="26"/>
  <c r="C89" i="26"/>
  <c r="H88" i="26"/>
  <c r="E88" i="26"/>
  <c r="H87" i="26"/>
  <c r="E87" i="26"/>
  <c r="H86" i="26"/>
  <c r="E86" i="26"/>
  <c r="H85" i="26"/>
  <c r="E85" i="26"/>
  <c r="H84" i="26"/>
  <c r="E84" i="26"/>
  <c r="H83" i="26"/>
  <c r="E83" i="26"/>
  <c r="H82" i="26"/>
  <c r="E82" i="26"/>
  <c r="H81" i="26"/>
  <c r="E81" i="26"/>
  <c r="H77" i="26"/>
  <c r="E77" i="26"/>
  <c r="H76" i="26"/>
  <c r="E76" i="26"/>
  <c r="H75" i="26"/>
  <c r="E75" i="26"/>
  <c r="H74" i="26"/>
  <c r="E74" i="26"/>
  <c r="H73" i="26"/>
  <c r="E73" i="26"/>
  <c r="H72" i="26"/>
  <c r="E72" i="26"/>
  <c r="H71" i="26"/>
  <c r="E71" i="26"/>
  <c r="H70" i="26"/>
  <c r="E70" i="26"/>
  <c r="H69" i="26"/>
  <c r="E69" i="26"/>
  <c r="H68" i="26"/>
  <c r="E68" i="26"/>
  <c r="H67" i="26"/>
  <c r="E67" i="26"/>
  <c r="H66" i="26"/>
  <c r="H79" i="26"/>
  <c r="E66" i="26"/>
  <c r="E79" i="26"/>
  <c r="G64" i="26"/>
  <c r="F64" i="26"/>
  <c r="D64" i="26"/>
  <c r="C64" i="26"/>
  <c r="H63" i="26"/>
  <c r="E63" i="26"/>
  <c r="H62" i="26"/>
  <c r="E62" i="26"/>
  <c r="H61" i="26"/>
  <c r="E61" i="26"/>
  <c r="H60" i="26"/>
  <c r="E60" i="26"/>
  <c r="N55" i="26"/>
  <c r="K55" i="26"/>
  <c r="H55" i="26"/>
  <c r="E55" i="26"/>
  <c r="N54" i="26"/>
  <c r="K54" i="26"/>
  <c r="H54" i="26"/>
  <c r="E54" i="26"/>
  <c r="N53" i="26"/>
  <c r="K53" i="26"/>
  <c r="H53" i="26"/>
  <c r="E53" i="26"/>
  <c r="N52" i="26"/>
  <c r="K52" i="26"/>
  <c r="H52" i="26"/>
  <c r="E52" i="26"/>
  <c r="N51" i="26"/>
  <c r="K51" i="26"/>
  <c r="H51" i="26"/>
  <c r="E51" i="26"/>
  <c r="N50" i="26"/>
  <c r="K50" i="26"/>
  <c r="H50" i="26"/>
  <c r="E50" i="26"/>
  <c r="N49" i="26"/>
  <c r="K49" i="26"/>
  <c r="H49" i="26"/>
  <c r="E49" i="26"/>
  <c r="N48" i="26"/>
  <c r="K48" i="26"/>
  <c r="H48" i="26"/>
  <c r="E48" i="26"/>
  <c r="N47" i="26"/>
  <c r="K47" i="26"/>
  <c r="H47" i="26"/>
  <c r="E47" i="26"/>
  <c r="N46" i="26"/>
  <c r="K46" i="26"/>
  <c r="H46" i="26"/>
  <c r="E46" i="26"/>
  <c r="N45" i="26"/>
  <c r="K45" i="26"/>
  <c r="H45" i="26"/>
  <c r="E45" i="26"/>
  <c r="N44" i="26"/>
  <c r="K44" i="26"/>
  <c r="H44" i="26"/>
  <c r="E44" i="26"/>
  <c r="N43" i="26"/>
  <c r="K43" i="26"/>
  <c r="H43" i="26"/>
  <c r="E43" i="26"/>
  <c r="N42" i="26"/>
  <c r="N57" i="26"/>
  <c r="K42" i="26"/>
  <c r="K57" i="26"/>
  <c r="H42" i="26"/>
  <c r="H57" i="26"/>
  <c r="E42" i="26"/>
  <c r="E57" i="26"/>
  <c r="D36" i="26"/>
  <c r="E20" i="26"/>
  <c r="J17" i="26"/>
  <c r="I17" i="26"/>
  <c r="K17" i="26"/>
  <c r="H17" i="26"/>
  <c r="E17" i="26"/>
  <c r="E23" i="17"/>
  <c r="C14" i="26"/>
  <c r="I12" i="26"/>
  <c r="H12" i="26"/>
  <c r="E12" i="26"/>
  <c r="D12" i="26"/>
  <c r="K10" i="26"/>
  <c r="J10" i="26"/>
  <c r="I10" i="26"/>
  <c r="H10" i="26"/>
  <c r="C10" i="26"/>
  <c r="F9" i="26"/>
  <c r="C9" i="26"/>
  <c r="F8" i="26"/>
  <c r="C8" i="26"/>
  <c r="C7" i="26"/>
  <c r="F11" i="26"/>
  <c r="M290" i="25"/>
  <c r="L290" i="25"/>
  <c r="J290" i="25"/>
  <c r="I290" i="25"/>
  <c r="G290" i="25"/>
  <c r="F290" i="25"/>
  <c r="D290" i="25"/>
  <c r="C290" i="25"/>
  <c r="N289" i="25"/>
  <c r="K289" i="25"/>
  <c r="H289" i="25"/>
  <c r="E289" i="25"/>
  <c r="N288" i="25"/>
  <c r="K288" i="25"/>
  <c r="H288" i="25"/>
  <c r="E288" i="25"/>
  <c r="N287" i="25"/>
  <c r="K287" i="25"/>
  <c r="H287" i="25"/>
  <c r="E287" i="25"/>
  <c r="N286" i="25"/>
  <c r="K286" i="25"/>
  <c r="H286" i="25"/>
  <c r="E286" i="25"/>
  <c r="N285" i="25"/>
  <c r="K285" i="25"/>
  <c r="H285" i="25"/>
  <c r="E285" i="25"/>
  <c r="N284" i="25"/>
  <c r="K284" i="25"/>
  <c r="H284" i="25"/>
  <c r="E284" i="25"/>
  <c r="N283" i="25"/>
  <c r="K283" i="25"/>
  <c r="H283" i="25"/>
  <c r="E283" i="25"/>
  <c r="N282" i="25"/>
  <c r="K282" i="25"/>
  <c r="H282" i="25"/>
  <c r="E282" i="25"/>
  <c r="N281" i="25"/>
  <c r="K281" i="25"/>
  <c r="H281" i="25"/>
  <c r="E281" i="25"/>
  <c r="N280" i="25"/>
  <c r="K280" i="25"/>
  <c r="H280" i="25"/>
  <c r="E280" i="25"/>
  <c r="N279" i="25"/>
  <c r="K279" i="25"/>
  <c r="H279" i="25"/>
  <c r="E279" i="25"/>
  <c r="N273" i="25"/>
  <c r="K273" i="25"/>
  <c r="H273" i="25"/>
  <c r="E273" i="25"/>
  <c r="N272" i="25"/>
  <c r="K272" i="25"/>
  <c r="H272" i="25"/>
  <c r="E272" i="25"/>
  <c r="N271" i="25"/>
  <c r="K271" i="25"/>
  <c r="H271" i="25"/>
  <c r="E271" i="25"/>
  <c r="N270" i="25"/>
  <c r="K270" i="25"/>
  <c r="H270" i="25"/>
  <c r="E270" i="25"/>
  <c r="N269" i="25"/>
  <c r="K269" i="25"/>
  <c r="H269" i="25"/>
  <c r="E269" i="25"/>
  <c r="N268" i="25"/>
  <c r="K268" i="25"/>
  <c r="H268" i="25"/>
  <c r="E268" i="25"/>
  <c r="N267" i="25"/>
  <c r="K267" i="25"/>
  <c r="H267" i="25"/>
  <c r="E267" i="25"/>
  <c r="N266" i="25"/>
  <c r="K266" i="25"/>
  <c r="H266" i="25"/>
  <c r="E266" i="25"/>
  <c r="N265" i="25"/>
  <c r="K265" i="25"/>
  <c r="H265" i="25"/>
  <c r="E265" i="25"/>
  <c r="N264" i="25"/>
  <c r="N276" i="25"/>
  <c r="K264" i="25"/>
  <c r="K276" i="25"/>
  <c r="H264" i="25"/>
  <c r="H276" i="25"/>
  <c r="E264" i="25"/>
  <c r="E276" i="25"/>
  <c r="N259" i="25"/>
  <c r="K259" i="25"/>
  <c r="H259" i="25"/>
  <c r="E259" i="25"/>
  <c r="N258" i="25"/>
  <c r="K258" i="25"/>
  <c r="H258" i="25"/>
  <c r="E258" i="25"/>
  <c r="N257" i="25"/>
  <c r="K257" i="25"/>
  <c r="H257" i="25"/>
  <c r="E257" i="25"/>
  <c r="N256" i="25"/>
  <c r="K256" i="25"/>
  <c r="H256" i="25"/>
  <c r="E256" i="25"/>
  <c r="N255" i="25"/>
  <c r="K255" i="25"/>
  <c r="H255" i="25"/>
  <c r="E255" i="25"/>
  <c r="N254" i="25"/>
  <c r="K254" i="25"/>
  <c r="H254" i="25"/>
  <c r="E254" i="25"/>
  <c r="N253" i="25"/>
  <c r="K253" i="25"/>
  <c r="H253" i="25"/>
  <c r="E253" i="25"/>
  <c r="N252" i="25"/>
  <c r="K252" i="25"/>
  <c r="H252" i="25"/>
  <c r="E252" i="25"/>
  <c r="N251" i="25"/>
  <c r="K251" i="25"/>
  <c r="H251" i="25"/>
  <c r="E251" i="25"/>
  <c r="N250" i="25"/>
  <c r="K250" i="25"/>
  <c r="H250" i="25"/>
  <c r="E250" i="25"/>
  <c r="N249" i="25"/>
  <c r="N261" i="25"/>
  <c r="K249" i="25"/>
  <c r="K261" i="25"/>
  <c r="H249" i="25"/>
  <c r="H261" i="25"/>
  <c r="E249" i="25"/>
  <c r="E261" i="25"/>
  <c r="N244" i="25"/>
  <c r="K244" i="25"/>
  <c r="H244" i="25"/>
  <c r="E244" i="25"/>
  <c r="N243" i="25"/>
  <c r="K243" i="25"/>
  <c r="H243" i="25"/>
  <c r="E243" i="25"/>
  <c r="N242" i="25"/>
  <c r="K242" i="25"/>
  <c r="H242" i="25"/>
  <c r="E242" i="25"/>
  <c r="N241" i="25"/>
  <c r="K241" i="25"/>
  <c r="H241" i="25"/>
  <c r="E241" i="25"/>
  <c r="N240" i="25"/>
  <c r="K240" i="25"/>
  <c r="H240" i="25"/>
  <c r="E240" i="25"/>
  <c r="N239" i="25"/>
  <c r="K239" i="25"/>
  <c r="H239" i="25"/>
  <c r="E239" i="25"/>
  <c r="N238" i="25"/>
  <c r="K238" i="25"/>
  <c r="H238" i="25"/>
  <c r="E238" i="25"/>
  <c r="N237" i="25"/>
  <c r="K237" i="25"/>
  <c r="H237" i="25"/>
  <c r="E237" i="25"/>
  <c r="N236" i="25"/>
  <c r="K236" i="25"/>
  <c r="H236" i="25"/>
  <c r="E236" i="25"/>
  <c r="N235" i="25"/>
  <c r="K235" i="25"/>
  <c r="H235" i="25"/>
  <c r="E235" i="25"/>
  <c r="N234" i="25"/>
  <c r="N246" i="25"/>
  <c r="K234" i="25"/>
  <c r="K246" i="25"/>
  <c r="H234" i="25"/>
  <c r="H246" i="25"/>
  <c r="E234" i="25"/>
  <c r="E246" i="25"/>
  <c r="M231" i="25"/>
  <c r="L231" i="25"/>
  <c r="J231" i="25"/>
  <c r="I231" i="25"/>
  <c r="G231" i="25"/>
  <c r="F231" i="25"/>
  <c r="D231" i="25"/>
  <c r="C231" i="25"/>
  <c r="N230" i="25"/>
  <c r="K230" i="25"/>
  <c r="H230" i="25"/>
  <c r="E230" i="25"/>
  <c r="N229" i="25"/>
  <c r="K229" i="25"/>
  <c r="H229" i="25"/>
  <c r="E229" i="25"/>
  <c r="N228" i="25"/>
  <c r="K228" i="25"/>
  <c r="H228" i="25"/>
  <c r="E228" i="25"/>
  <c r="N227" i="25"/>
  <c r="K227" i="25"/>
  <c r="H227" i="25"/>
  <c r="E227" i="25"/>
  <c r="N226" i="25"/>
  <c r="K226" i="25"/>
  <c r="H226" i="25"/>
  <c r="E226" i="25"/>
  <c r="N225" i="25"/>
  <c r="K225" i="25"/>
  <c r="H225" i="25"/>
  <c r="E225" i="25"/>
  <c r="N224" i="25"/>
  <c r="K224" i="25"/>
  <c r="H224" i="25"/>
  <c r="E224" i="25"/>
  <c r="N223" i="25"/>
  <c r="K223" i="25"/>
  <c r="H223" i="25"/>
  <c r="E223" i="25"/>
  <c r="M217" i="25"/>
  <c r="L217" i="25"/>
  <c r="J217" i="25"/>
  <c r="I217" i="25"/>
  <c r="G217" i="25"/>
  <c r="F217" i="25"/>
  <c r="D217" i="25"/>
  <c r="C217" i="25"/>
  <c r="N216" i="25"/>
  <c r="K216" i="25"/>
  <c r="H216" i="25"/>
  <c r="E216" i="25"/>
  <c r="N215" i="25"/>
  <c r="K215" i="25"/>
  <c r="K223" i="31"/>
  <c r="H215" i="25"/>
  <c r="E215" i="25"/>
  <c r="N214" i="25"/>
  <c r="K214" i="25"/>
  <c r="H214" i="25"/>
  <c r="E214" i="25"/>
  <c r="M211" i="25"/>
  <c r="L211" i="25"/>
  <c r="J211" i="25"/>
  <c r="I211" i="25"/>
  <c r="G211" i="25"/>
  <c r="F211" i="25"/>
  <c r="D211" i="25"/>
  <c r="C211" i="25"/>
  <c r="N210" i="25"/>
  <c r="K210" i="25"/>
  <c r="H210" i="25"/>
  <c r="E210" i="25"/>
  <c r="N209" i="25"/>
  <c r="K209" i="25"/>
  <c r="H209" i="25"/>
  <c r="E209" i="25"/>
  <c r="N208" i="25"/>
  <c r="K208" i="25"/>
  <c r="H208" i="25"/>
  <c r="E208" i="25"/>
  <c r="M205" i="25"/>
  <c r="L205" i="25"/>
  <c r="J205" i="25"/>
  <c r="I205" i="25"/>
  <c r="G205" i="25"/>
  <c r="F205" i="25"/>
  <c r="D205" i="25"/>
  <c r="C205" i="25"/>
  <c r="N204" i="25"/>
  <c r="K204" i="25"/>
  <c r="H204" i="25"/>
  <c r="E204" i="25"/>
  <c r="N203" i="25"/>
  <c r="K203" i="25"/>
  <c r="H203" i="25"/>
  <c r="E203" i="25"/>
  <c r="N202" i="25"/>
  <c r="K202" i="25"/>
  <c r="H202" i="25"/>
  <c r="E202" i="25"/>
  <c r="M199" i="25"/>
  <c r="L199" i="25"/>
  <c r="J199" i="25"/>
  <c r="I199" i="25"/>
  <c r="G199" i="25"/>
  <c r="F199" i="25"/>
  <c r="D199" i="25"/>
  <c r="C199" i="25"/>
  <c r="N198" i="25"/>
  <c r="K198" i="25"/>
  <c r="H198" i="25"/>
  <c r="E198" i="25"/>
  <c r="G191" i="25"/>
  <c r="F191" i="25"/>
  <c r="H190" i="25"/>
  <c r="H189" i="25"/>
  <c r="H188" i="25"/>
  <c r="H187" i="25"/>
  <c r="H186" i="25"/>
  <c r="H185" i="25"/>
  <c r="H184" i="25"/>
  <c r="H183" i="25"/>
  <c r="H182" i="25"/>
  <c r="H181" i="25"/>
  <c r="H180" i="25"/>
  <c r="H179" i="25"/>
  <c r="H178" i="25"/>
  <c r="H177" i="25"/>
  <c r="H176" i="25"/>
  <c r="G173" i="25"/>
  <c r="F173" i="25"/>
  <c r="H172" i="25"/>
  <c r="H171" i="25"/>
  <c r="H170" i="25"/>
  <c r="G168" i="25"/>
  <c r="F168" i="25"/>
  <c r="H168" i="25"/>
  <c r="H167" i="25"/>
  <c r="H166" i="25"/>
  <c r="H165" i="25"/>
  <c r="H164" i="25"/>
  <c r="H163" i="25"/>
  <c r="H162" i="25"/>
  <c r="H161" i="25"/>
  <c r="H160" i="25"/>
  <c r="H159" i="25"/>
  <c r="H158" i="25"/>
  <c r="H157" i="25"/>
  <c r="H156" i="25"/>
  <c r="H155" i="25"/>
  <c r="H154" i="25"/>
  <c r="G151" i="25"/>
  <c r="F151" i="25"/>
  <c r="H151" i="25"/>
  <c r="H150" i="25"/>
  <c r="H149" i="25"/>
  <c r="H148" i="25"/>
  <c r="H147" i="25"/>
  <c r="H146" i="25"/>
  <c r="H145" i="25"/>
  <c r="H144" i="25"/>
  <c r="H143" i="25"/>
  <c r="H142" i="25"/>
  <c r="H141" i="25"/>
  <c r="H138" i="25"/>
  <c r="G136" i="25"/>
  <c r="F136" i="25"/>
  <c r="H135" i="25"/>
  <c r="H134" i="25"/>
  <c r="H133" i="25"/>
  <c r="H132" i="25"/>
  <c r="H131" i="25"/>
  <c r="H130" i="25"/>
  <c r="H129" i="25"/>
  <c r="H128" i="25"/>
  <c r="H127" i="25"/>
  <c r="H124" i="25"/>
  <c r="G122" i="25"/>
  <c r="F122" i="25"/>
  <c r="H121" i="25"/>
  <c r="H120" i="25"/>
  <c r="H119" i="25"/>
  <c r="H118" i="25"/>
  <c r="G107" i="25"/>
  <c r="F107" i="25"/>
  <c r="D107" i="25"/>
  <c r="C107" i="25"/>
  <c r="H106" i="25"/>
  <c r="E106" i="25"/>
  <c r="H105" i="25"/>
  <c r="E105" i="25"/>
  <c r="H104" i="25"/>
  <c r="E104" i="25"/>
  <c r="H103" i="25"/>
  <c r="E103" i="25"/>
  <c r="H102" i="25"/>
  <c r="E102" i="25"/>
  <c r="H101" i="25"/>
  <c r="E101" i="25"/>
  <c r="H100" i="25"/>
  <c r="E100" i="25"/>
  <c r="H99" i="25"/>
  <c r="E99" i="25"/>
  <c r="H98" i="25"/>
  <c r="E98" i="25"/>
  <c r="H97" i="25"/>
  <c r="E97" i="25"/>
  <c r="H96" i="25"/>
  <c r="E96" i="25"/>
  <c r="H95" i="25"/>
  <c r="E95" i="25"/>
  <c r="H94" i="25"/>
  <c r="E94" i="25"/>
  <c r="H93" i="25"/>
  <c r="E93" i="25"/>
  <c r="G89" i="25"/>
  <c r="F89" i="25"/>
  <c r="D89" i="25"/>
  <c r="C89" i="25"/>
  <c r="H88" i="25"/>
  <c r="E88" i="25"/>
  <c r="H87" i="25"/>
  <c r="E87" i="25"/>
  <c r="H86" i="25"/>
  <c r="E86" i="25"/>
  <c r="H85" i="25"/>
  <c r="E85" i="25"/>
  <c r="H84" i="25"/>
  <c r="E84" i="25"/>
  <c r="H83" i="25"/>
  <c r="E83" i="25"/>
  <c r="H82" i="25"/>
  <c r="E82" i="25"/>
  <c r="H81" i="25"/>
  <c r="E81" i="25"/>
  <c r="H77" i="25"/>
  <c r="E77" i="25"/>
  <c r="H76" i="25"/>
  <c r="E76" i="25"/>
  <c r="H75" i="25"/>
  <c r="E75" i="25"/>
  <c r="H74" i="25"/>
  <c r="E74" i="25"/>
  <c r="H73" i="25"/>
  <c r="E73" i="25"/>
  <c r="H72" i="25"/>
  <c r="E72" i="25"/>
  <c r="H71" i="25"/>
  <c r="E71" i="25"/>
  <c r="H70" i="25"/>
  <c r="E70" i="25"/>
  <c r="H69" i="25"/>
  <c r="E69" i="25"/>
  <c r="H68" i="25"/>
  <c r="E68" i="25"/>
  <c r="H67" i="25"/>
  <c r="E67" i="25"/>
  <c r="H66" i="25"/>
  <c r="H79" i="25"/>
  <c r="E66" i="25"/>
  <c r="E79" i="25"/>
  <c r="G64" i="25"/>
  <c r="F64" i="25"/>
  <c r="D64" i="25"/>
  <c r="C64" i="25"/>
  <c r="H63" i="25"/>
  <c r="E63" i="25"/>
  <c r="H62" i="25"/>
  <c r="E62" i="25"/>
  <c r="H61" i="25"/>
  <c r="E61" i="25"/>
  <c r="H60" i="25"/>
  <c r="E60" i="25"/>
  <c r="N55" i="25"/>
  <c r="K55" i="25"/>
  <c r="H55" i="25"/>
  <c r="E55" i="25"/>
  <c r="N54" i="25"/>
  <c r="K54" i="25"/>
  <c r="H54" i="25"/>
  <c r="E54" i="25"/>
  <c r="N53" i="25"/>
  <c r="K53" i="25"/>
  <c r="H53" i="25"/>
  <c r="E53" i="25"/>
  <c r="N52" i="25"/>
  <c r="K52" i="25"/>
  <c r="H52" i="25"/>
  <c r="E52" i="25"/>
  <c r="N51" i="25"/>
  <c r="K51" i="25"/>
  <c r="H51" i="25"/>
  <c r="E51" i="25"/>
  <c r="N50" i="25"/>
  <c r="K50" i="25"/>
  <c r="H50" i="25"/>
  <c r="E50" i="25"/>
  <c r="N49" i="25"/>
  <c r="K49" i="25"/>
  <c r="H49" i="25"/>
  <c r="E49" i="25"/>
  <c r="N48" i="25"/>
  <c r="K48" i="25"/>
  <c r="H48" i="25"/>
  <c r="E48" i="25"/>
  <c r="N47" i="25"/>
  <c r="K47" i="25"/>
  <c r="H47" i="25"/>
  <c r="E47" i="25"/>
  <c r="N46" i="25"/>
  <c r="K46" i="25"/>
  <c r="H46" i="25"/>
  <c r="E46" i="25"/>
  <c r="N45" i="25"/>
  <c r="K45" i="25"/>
  <c r="H45" i="25"/>
  <c r="E45" i="25"/>
  <c r="N44" i="25"/>
  <c r="K44" i="25"/>
  <c r="H44" i="25"/>
  <c r="E44" i="25"/>
  <c r="N43" i="25"/>
  <c r="K43" i="25"/>
  <c r="H43" i="25"/>
  <c r="E43" i="25"/>
  <c r="N42" i="25"/>
  <c r="N57" i="25"/>
  <c r="K42" i="25"/>
  <c r="K57" i="25"/>
  <c r="H42" i="25"/>
  <c r="H57" i="25"/>
  <c r="E42" i="25"/>
  <c r="E57" i="25"/>
  <c r="D36" i="25"/>
  <c r="E20" i="25"/>
  <c r="J17" i="25"/>
  <c r="I17" i="25"/>
  <c r="K17" i="25"/>
  <c r="F22" i="17"/>
  <c r="H17" i="25"/>
  <c r="E17" i="25"/>
  <c r="C14" i="25"/>
  <c r="I12" i="25"/>
  <c r="H12" i="25"/>
  <c r="E12" i="25"/>
  <c r="D12" i="25"/>
  <c r="K10" i="25"/>
  <c r="J10" i="25"/>
  <c r="I10" i="25"/>
  <c r="H10" i="25"/>
  <c r="C10" i="25"/>
  <c r="F9" i="25"/>
  <c r="C9" i="25"/>
  <c r="F8" i="25"/>
  <c r="C8" i="25"/>
  <c r="C7" i="25"/>
  <c r="F11" i="25"/>
  <c r="M290" i="24"/>
  <c r="L290" i="24"/>
  <c r="N290" i="24"/>
  <c r="J290" i="24"/>
  <c r="I290" i="24"/>
  <c r="G290" i="24"/>
  <c r="F290" i="24"/>
  <c r="D290" i="24"/>
  <c r="C290" i="24"/>
  <c r="N289" i="24"/>
  <c r="K289" i="24"/>
  <c r="H289" i="24"/>
  <c r="E289" i="24"/>
  <c r="N288" i="24"/>
  <c r="K288" i="24"/>
  <c r="H288" i="24"/>
  <c r="E288" i="24"/>
  <c r="N287" i="24"/>
  <c r="K287" i="24"/>
  <c r="H287" i="24"/>
  <c r="E287" i="24"/>
  <c r="N286" i="24"/>
  <c r="K286" i="24"/>
  <c r="H286" i="24"/>
  <c r="E286" i="24"/>
  <c r="N285" i="24"/>
  <c r="K285" i="24"/>
  <c r="H285" i="24"/>
  <c r="E285" i="24"/>
  <c r="N284" i="24"/>
  <c r="K284" i="24"/>
  <c r="H284" i="24"/>
  <c r="E284" i="24"/>
  <c r="N283" i="24"/>
  <c r="K283" i="24"/>
  <c r="H283" i="24"/>
  <c r="E283" i="24"/>
  <c r="N282" i="24"/>
  <c r="K282" i="24"/>
  <c r="H282" i="24"/>
  <c r="E282" i="24"/>
  <c r="N281" i="24"/>
  <c r="K281" i="24"/>
  <c r="H281" i="24"/>
  <c r="E281" i="24"/>
  <c r="N280" i="24"/>
  <c r="K280" i="24"/>
  <c r="H280" i="24"/>
  <c r="E280" i="24"/>
  <c r="N279" i="24"/>
  <c r="K279" i="24"/>
  <c r="H279" i="24"/>
  <c r="E279" i="24"/>
  <c r="N273" i="24"/>
  <c r="K273" i="24"/>
  <c r="H273" i="24"/>
  <c r="E273" i="24"/>
  <c r="N272" i="24"/>
  <c r="K272" i="24"/>
  <c r="H272" i="24"/>
  <c r="E272" i="24"/>
  <c r="N271" i="24"/>
  <c r="K271" i="24"/>
  <c r="H271" i="24"/>
  <c r="E271" i="24"/>
  <c r="N270" i="24"/>
  <c r="K270" i="24"/>
  <c r="H270" i="24"/>
  <c r="E270" i="24"/>
  <c r="N269" i="24"/>
  <c r="K269" i="24"/>
  <c r="H269" i="24"/>
  <c r="E269" i="24"/>
  <c r="N268" i="24"/>
  <c r="K268" i="24"/>
  <c r="H268" i="24"/>
  <c r="E268" i="24"/>
  <c r="N267" i="24"/>
  <c r="K267" i="24"/>
  <c r="H267" i="24"/>
  <c r="E267" i="24"/>
  <c r="N266" i="24"/>
  <c r="K266" i="24"/>
  <c r="H266" i="24"/>
  <c r="E266" i="24"/>
  <c r="N265" i="24"/>
  <c r="K265" i="24"/>
  <c r="H265" i="24"/>
  <c r="E265" i="24"/>
  <c r="N264" i="24"/>
  <c r="N276" i="24"/>
  <c r="K264" i="24"/>
  <c r="K276" i="24"/>
  <c r="H264" i="24"/>
  <c r="H276" i="24"/>
  <c r="E264" i="24"/>
  <c r="E276" i="24"/>
  <c r="N259" i="24"/>
  <c r="K259" i="24"/>
  <c r="H259" i="24"/>
  <c r="E259" i="24"/>
  <c r="N258" i="24"/>
  <c r="K258" i="24"/>
  <c r="H258" i="24"/>
  <c r="E258" i="24"/>
  <c r="N257" i="24"/>
  <c r="K257" i="24"/>
  <c r="H257" i="24"/>
  <c r="E257" i="24"/>
  <c r="N256" i="24"/>
  <c r="K256" i="24"/>
  <c r="H256" i="24"/>
  <c r="E256" i="24"/>
  <c r="N255" i="24"/>
  <c r="K255" i="24"/>
  <c r="H255" i="24"/>
  <c r="E255" i="24"/>
  <c r="N254" i="24"/>
  <c r="K254" i="24"/>
  <c r="H254" i="24"/>
  <c r="E254" i="24"/>
  <c r="N253" i="24"/>
  <c r="K253" i="24"/>
  <c r="H253" i="24"/>
  <c r="E253" i="24"/>
  <c r="N252" i="24"/>
  <c r="K252" i="24"/>
  <c r="H252" i="24"/>
  <c r="E252" i="24"/>
  <c r="N251" i="24"/>
  <c r="K251" i="24"/>
  <c r="H251" i="24"/>
  <c r="E251" i="24"/>
  <c r="N250" i="24"/>
  <c r="K250" i="24"/>
  <c r="H250" i="24"/>
  <c r="E250" i="24"/>
  <c r="N249" i="24"/>
  <c r="N261" i="24"/>
  <c r="K249" i="24"/>
  <c r="K261" i="24"/>
  <c r="H249" i="24"/>
  <c r="H261" i="24"/>
  <c r="E249" i="24"/>
  <c r="E261" i="24"/>
  <c r="N244" i="24"/>
  <c r="K244" i="24"/>
  <c r="H244" i="24"/>
  <c r="E244" i="24"/>
  <c r="N243" i="24"/>
  <c r="K243" i="24"/>
  <c r="H243" i="24"/>
  <c r="E243" i="24"/>
  <c r="N242" i="24"/>
  <c r="K242" i="24"/>
  <c r="H242" i="24"/>
  <c r="E242" i="24"/>
  <c r="N241" i="24"/>
  <c r="K241" i="24"/>
  <c r="H241" i="24"/>
  <c r="E241" i="24"/>
  <c r="N240" i="24"/>
  <c r="K240" i="24"/>
  <c r="H240" i="24"/>
  <c r="E240" i="24"/>
  <c r="N239" i="24"/>
  <c r="K239" i="24"/>
  <c r="H239" i="24"/>
  <c r="E239" i="24"/>
  <c r="N238" i="24"/>
  <c r="K238" i="24"/>
  <c r="H238" i="24"/>
  <c r="E238" i="24"/>
  <c r="N237" i="24"/>
  <c r="K237" i="24"/>
  <c r="H237" i="24"/>
  <c r="E237" i="24"/>
  <c r="N236" i="24"/>
  <c r="K236" i="24"/>
  <c r="H236" i="24"/>
  <c r="E236" i="24"/>
  <c r="N235" i="24"/>
  <c r="K235" i="24"/>
  <c r="H235" i="24"/>
  <c r="E235" i="24"/>
  <c r="N234" i="24"/>
  <c r="N246" i="24"/>
  <c r="K234" i="24"/>
  <c r="K246" i="24"/>
  <c r="H234" i="24"/>
  <c r="H246" i="24"/>
  <c r="E234" i="24"/>
  <c r="E246" i="24"/>
  <c r="M231" i="24"/>
  <c r="L231" i="24"/>
  <c r="J231" i="24"/>
  <c r="I231" i="24"/>
  <c r="G231" i="24"/>
  <c r="F231" i="24"/>
  <c r="D231" i="24"/>
  <c r="C231" i="24"/>
  <c r="N230" i="24"/>
  <c r="K230" i="24"/>
  <c r="H230" i="24"/>
  <c r="E230" i="24"/>
  <c r="N229" i="24"/>
  <c r="K229" i="24"/>
  <c r="H229" i="24"/>
  <c r="E229" i="24"/>
  <c r="N228" i="24"/>
  <c r="K228" i="24"/>
  <c r="H228" i="24"/>
  <c r="E228" i="24"/>
  <c r="N227" i="24"/>
  <c r="K227" i="24"/>
  <c r="H227" i="24"/>
  <c r="E227" i="24"/>
  <c r="N226" i="24"/>
  <c r="K226" i="24"/>
  <c r="H226" i="24"/>
  <c r="E226" i="24"/>
  <c r="N225" i="24"/>
  <c r="K225" i="24"/>
  <c r="H225" i="24"/>
  <c r="E225" i="24"/>
  <c r="N224" i="24"/>
  <c r="K224" i="24"/>
  <c r="H224" i="24"/>
  <c r="E224" i="24"/>
  <c r="N223" i="24"/>
  <c r="K223" i="24"/>
  <c r="H223" i="24"/>
  <c r="E223" i="24"/>
  <c r="M217" i="24"/>
  <c r="L217" i="24"/>
  <c r="N217" i="24"/>
  <c r="J217" i="24"/>
  <c r="I217" i="24"/>
  <c r="G217" i="24"/>
  <c r="F217" i="24"/>
  <c r="D217" i="24"/>
  <c r="C217" i="24"/>
  <c r="N216" i="24"/>
  <c r="K216" i="24"/>
  <c r="H216" i="24"/>
  <c r="H221" i="31"/>
  <c r="E216" i="24"/>
  <c r="N215" i="24"/>
  <c r="K215" i="24"/>
  <c r="H215" i="24"/>
  <c r="E215" i="24"/>
  <c r="N214" i="24"/>
  <c r="K214" i="24"/>
  <c r="H214" i="24"/>
  <c r="H219" i="31"/>
  <c r="E214" i="24"/>
  <c r="M211" i="24"/>
  <c r="L211" i="24"/>
  <c r="J211" i="24"/>
  <c r="I211" i="24"/>
  <c r="G211" i="24"/>
  <c r="F211" i="24"/>
  <c r="D211" i="24"/>
  <c r="C211" i="24"/>
  <c r="N210" i="24"/>
  <c r="K210" i="24"/>
  <c r="H210" i="24"/>
  <c r="E210" i="24"/>
  <c r="N209" i="24"/>
  <c r="K209" i="24"/>
  <c r="H209" i="24"/>
  <c r="H190" i="31"/>
  <c r="E209" i="24"/>
  <c r="N208" i="24"/>
  <c r="K208" i="24"/>
  <c r="H208" i="24"/>
  <c r="E208" i="24"/>
  <c r="M205" i="24"/>
  <c r="L205" i="24"/>
  <c r="J205" i="24"/>
  <c r="I205" i="24"/>
  <c r="G205" i="24"/>
  <c r="F205" i="24"/>
  <c r="D205" i="24"/>
  <c r="C205" i="24"/>
  <c r="N204" i="24"/>
  <c r="K204" i="24"/>
  <c r="H204" i="24"/>
  <c r="H161" i="31"/>
  <c r="E204" i="24"/>
  <c r="N203" i="24"/>
  <c r="K203" i="24"/>
  <c r="H203" i="24"/>
  <c r="E203" i="24"/>
  <c r="N202" i="24"/>
  <c r="K202" i="24"/>
  <c r="H202" i="24"/>
  <c r="H159" i="31"/>
  <c r="E202" i="24"/>
  <c r="M199" i="24"/>
  <c r="L199" i="24"/>
  <c r="J199" i="24"/>
  <c r="I199" i="24"/>
  <c r="G199" i="24"/>
  <c r="F199" i="24"/>
  <c r="D199" i="24"/>
  <c r="C199" i="24"/>
  <c r="N198" i="24"/>
  <c r="K198" i="24"/>
  <c r="H198" i="24"/>
  <c r="E198" i="24"/>
  <c r="G191" i="24"/>
  <c r="F191" i="24"/>
  <c r="H191" i="24"/>
  <c r="H190" i="24"/>
  <c r="H189" i="24"/>
  <c r="H188" i="24"/>
  <c r="H187" i="24"/>
  <c r="H186" i="24"/>
  <c r="H185" i="24"/>
  <c r="H184" i="24"/>
  <c r="H183" i="24"/>
  <c r="H182" i="24"/>
  <c r="H181" i="24"/>
  <c r="H180" i="24"/>
  <c r="H179" i="24"/>
  <c r="H178" i="24"/>
  <c r="H177" i="24"/>
  <c r="H176" i="24"/>
  <c r="G173" i="24"/>
  <c r="F173" i="24"/>
  <c r="H172" i="24"/>
  <c r="H171" i="24"/>
  <c r="H170" i="24"/>
  <c r="G168" i="24"/>
  <c r="F168" i="24"/>
  <c r="H167" i="24"/>
  <c r="H166" i="24"/>
  <c r="H165" i="24"/>
  <c r="H164" i="24"/>
  <c r="H163" i="24"/>
  <c r="H162" i="24"/>
  <c r="H161" i="24"/>
  <c r="H160" i="24"/>
  <c r="H159" i="24"/>
  <c r="H158" i="24"/>
  <c r="H157" i="24"/>
  <c r="H156" i="24"/>
  <c r="H155" i="24"/>
  <c r="H154" i="24"/>
  <c r="G151" i="24"/>
  <c r="F151" i="24"/>
  <c r="H150" i="24"/>
  <c r="H149" i="24"/>
  <c r="H148" i="24"/>
  <c r="H147" i="24"/>
  <c r="H146" i="24"/>
  <c r="H145" i="24"/>
  <c r="H144" i="24"/>
  <c r="H143" i="24"/>
  <c r="H142" i="24"/>
  <c r="H141" i="24"/>
  <c r="H138" i="24"/>
  <c r="G136" i="24"/>
  <c r="F136" i="24"/>
  <c r="H135" i="24"/>
  <c r="H134" i="24"/>
  <c r="H133" i="24"/>
  <c r="H132" i="24"/>
  <c r="H131" i="24"/>
  <c r="H130" i="24"/>
  <c r="H129" i="24"/>
  <c r="H128" i="24"/>
  <c r="H127" i="24"/>
  <c r="H124" i="24"/>
  <c r="G122" i="24"/>
  <c r="F122" i="24"/>
  <c r="H121" i="24"/>
  <c r="H120" i="24"/>
  <c r="H119" i="24"/>
  <c r="H118" i="24"/>
  <c r="G107" i="24"/>
  <c r="F107" i="24"/>
  <c r="D107" i="24"/>
  <c r="C107" i="24"/>
  <c r="H106" i="24"/>
  <c r="E106" i="24"/>
  <c r="H105" i="24"/>
  <c r="E105" i="24"/>
  <c r="H104" i="24"/>
  <c r="E104" i="24"/>
  <c r="H103" i="24"/>
  <c r="E103" i="24"/>
  <c r="H102" i="24"/>
  <c r="E102" i="24"/>
  <c r="H101" i="24"/>
  <c r="E101" i="24"/>
  <c r="H100" i="24"/>
  <c r="E100" i="24"/>
  <c r="H99" i="24"/>
  <c r="E99" i="24"/>
  <c r="H98" i="24"/>
  <c r="E98" i="24"/>
  <c r="H97" i="24"/>
  <c r="E97" i="24"/>
  <c r="H96" i="24"/>
  <c r="E96" i="24"/>
  <c r="H95" i="24"/>
  <c r="E95" i="24"/>
  <c r="H94" i="24"/>
  <c r="E94" i="24"/>
  <c r="H93" i="24"/>
  <c r="E93" i="24"/>
  <c r="G89" i="24"/>
  <c r="F89" i="24"/>
  <c r="H89" i="24"/>
  <c r="D89" i="24"/>
  <c r="C89" i="24"/>
  <c r="H88" i="24"/>
  <c r="E88" i="24"/>
  <c r="H87" i="24"/>
  <c r="E87" i="24"/>
  <c r="H86" i="24"/>
  <c r="E86" i="24"/>
  <c r="H85" i="24"/>
  <c r="E85" i="24"/>
  <c r="H84" i="24"/>
  <c r="E84" i="24"/>
  <c r="H83" i="24"/>
  <c r="E83" i="24"/>
  <c r="H82" i="24"/>
  <c r="E82" i="24"/>
  <c r="H81" i="24"/>
  <c r="E81" i="24"/>
  <c r="G79" i="24"/>
  <c r="F79" i="24"/>
  <c r="D79" i="24"/>
  <c r="C79" i="24"/>
  <c r="H77" i="24"/>
  <c r="E77" i="24"/>
  <c r="H76" i="24"/>
  <c r="E76" i="24"/>
  <c r="H75" i="24"/>
  <c r="E75" i="24"/>
  <c r="H74" i="24"/>
  <c r="E74" i="24"/>
  <c r="H73" i="24"/>
  <c r="E73" i="24"/>
  <c r="H72" i="24"/>
  <c r="E72" i="24"/>
  <c r="H71" i="24"/>
  <c r="E71" i="24"/>
  <c r="H70" i="24"/>
  <c r="E70" i="24"/>
  <c r="H69" i="24"/>
  <c r="E69" i="24"/>
  <c r="H68" i="24"/>
  <c r="E68" i="24"/>
  <c r="H67" i="24"/>
  <c r="E67" i="24"/>
  <c r="H66" i="24"/>
  <c r="E66" i="24"/>
  <c r="G64" i="24"/>
  <c r="F64" i="24"/>
  <c r="D64" i="24"/>
  <c r="C64" i="24"/>
  <c r="H63" i="24"/>
  <c r="E63" i="24"/>
  <c r="H62" i="24"/>
  <c r="E62" i="24"/>
  <c r="H61" i="24"/>
  <c r="E61" i="24"/>
  <c r="H60" i="24"/>
  <c r="E60" i="24"/>
  <c r="N55" i="24"/>
  <c r="K55" i="24"/>
  <c r="H55" i="24"/>
  <c r="E55" i="24"/>
  <c r="N54" i="24"/>
  <c r="K54" i="24"/>
  <c r="H54" i="24"/>
  <c r="E54" i="24"/>
  <c r="N53" i="24"/>
  <c r="K53" i="24"/>
  <c r="H53" i="24"/>
  <c r="E53" i="24"/>
  <c r="N52" i="24"/>
  <c r="K52" i="24"/>
  <c r="H52" i="24"/>
  <c r="E52" i="24"/>
  <c r="N51" i="24"/>
  <c r="K51" i="24"/>
  <c r="H51" i="24"/>
  <c r="E51" i="24"/>
  <c r="N50" i="24"/>
  <c r="K50" i="24"/>
  <c r="H50" i="24"/>
  <c r="E50" i="24"/>
  <c r="N49" i="24"/>
  <c r="K49" i="24"/>
  <c r="H49" i="24"/>
  <c r="E49" i="24"/>
  <c r="N48" i="24"/>
  <c r="K48" i="24"/>
  <c r="H48" i="24"/>
  <c r="E48" i="24"/>
  <c r="N47" i="24"/>
  <c r="K47" i="24"/>
  <c r="H47" i="24"/>
  <c r="E47" i="24"/>
  <c r="N46" i="24"/>
  <c r="K46" i="24"/>
  <c r="H46" i="24"/>
  <c r="E46" i="24"/>
  <c r="N45" i="24"/>
  <c r="K45" i="24"/>
  <c r="H45" i="24"/>
  <c r="E45" i="24"/>
  <c r="N44" i="24"/>
  <c r="K44" i="24"/>
  <c r="H44" i="24"/>
  <c r="E44" i="24"/>
  <c r="N43" i="24"/>
  <c r="K43" i="24"/>
  <c r="H43" i="24"/>
  <c r="E43" i="24"/>
  <c r="N42" i="24"/>
  <c r="K42" i="24"/>
  <c r="K57" i="24"/>
  <c r="H42" i="24"/>
  <c r="E42" i="24"/>
  <c r="E57" i="24"/>
  <c r="D36" i="24"/>
  <c r="E20" i="24"/>
  <c r="J17" i="24"/>
  <c r="I17" i="24"/>
  <c r="H17" i="24"/>
  <c r="E17" i="24"/>
  <c r="C14" i="24"/>
  <c r="I12" i="24"/>
  <c r="H12" i="24"/>
  <c r="E12" i="24"/>
  <c r="D12" i="24"/>
  <c r="K10" i="24"/>
  <c r="J10" i="24"/>
  <c r="I10" i="24"/>
  <c r="J12" i="31" s="1"/>
  <c r="H10" i="24"/>
  <c r="C10" i="24"/>
  <c r="F9" i="24"/>
  <c r="C9" i="24"/>
  <c r="F8" i="24"/>
  <c r="C8" i="24"/>
  <c r="C7" i="24"/>
  <c r="M290" i="23"/>
  <c r="L290" i="23"/>
  <c r="N290" i="23"/>
  <c r="J290" i="23"/>
  <c r="I290" i="23"/>
  <c r="K290" i="23"/>
  <c r="G290" i="23"/>
  <c r="F290" i="23"/>
  <c r="D290" i="23"/>
  <c r="C290" i="23"/>
  <c r="E290" i="23"/>
  <c r="N289" i="23"/>
  <c r="K289" i="23"/>
  <c r="H289" i="23"/>
  <c r="E289" i="23"/>
  <c r="N288" i="23"/>
  <c r="K288" i="23"/>
  <c r="H288" i="23"/>
  <c r="E288" i="23"/>
  <c r="N287" i="23"/>
  <c r="K287" i="23"/>
  <c r="H287" i="23"/>
  <c r="E287" i="23"/>
  <c r="N286" i="23"/>
  <c r="K286" i="23"/>
  <c r="H286" i="23"/>
  <c r="E286" i="23"/>
  <c r="N285" i="23"/>
  <c r="K285" i="23"/>
  <c r="H285" i="23"/>
  <c r="E285" i="23"/>
  <c r="N284" i="23"/>
  <c r="K284" i="23"/>
  <c r="H284" i="23"/>
  <c r="E284" i="23"/>
  <c r="N283" i="23"/>
  <c r="K283" i="23"/>
  <c r="H283" i="23"/>
  <c r="E283" i="23"/>
  <c r="N282" i="23"/>
  <c r="K282" i="23"/>
  <c r="H282" i="23"/>
  <c r="E282" i="23"/>
  <c r="N281" i="23"/>
  <c r="K281" i="23"/>
  <c r="H281" i="23"/>
  <c r="E281" i="23"/>
  <c r="N280" i="23"/>
  <c r="K280" i="23"/>
  <c r="H280" i="23"/>
  <c r="E280" i="23"/>
  <c r="N279" i="23"/>
  <c r="K279" i="23"/>
  <c r="H279" i="23"/>
  <c r="E279" i="23"/>
  <c r="M276" i="23"/>
  <c r="L276" i="23"/>
  <c r="J276" i="23"/>
  <c r="I276" i="23"/>
  <c r="G276" i="23"/>
  <c r="F276" i="23"/>
  <c r="D276" i="23"/>
  <c r="C276" i="23"/>
  <c r="E276" i="23"/>
  <c r="N275" i="23"/>
  <c r="K275" i="23"/>
  <c r="H275" i="23"/>
  <c r="E275" i="23"/>
  <c r="N274" i="23"/>
  <c r="K274" i="23"/>
  <c r="H274" i="23"/>
  <c r="E274" i="23"/>
  <c r="N273" i="23"/>
  <c r="N270" i="23"/>
  <c r="K270" i="23"/>
  <c r="H270" i="23"/>
  <c r="E270" i="23"/>
  <c r="N269" i="23"/>
  <c r="K269" i="23"/>
  <c r="H269" i="23"/>
  <c r="E269" i="23"/>
  <c r="N268" i="23"/>
  <c r="K268" i="23"/>
  <c r="H268" i="23"/>
  <c r="E268" i="23"/>
  <c r="N267" i="23"/>
  <c r="K267" i="23"/>
  <c r="H267" i="23"/>
  <c r="E267" i="23"/>
  <c r="N266" i="23"/>
  <c r="K266" i="23"/>
  <c r="H266" i="23"/>
  <c r="E266" i="23"/>
  <c r="N265" i="23"/>
  <c r="K265" i="23"/>
  <c r="H265" i="23"/>
  <c r="E265" i="23"/>
  <c r="N264" i="23"/>
  <c r="K264" i="23"/>
  <c r="H264" i="23"/>
  <c r="E264" i="23"/>
  <c r="M261" i="23"/>
  <c r="L261" i="23"/>
  <c r="J261" i="23"/>
  <c r="I261" i="23"/>
  <c r="G261" i="23"/>
  <c r="F261" i="23"/>
  <c r="D261" i="23"/>
  <c r="C261" i="23"/>
  <c r="N260" i="23"/>
  <c r="K260" i="23"/>
  <c r="H260" i="23"/>
  <c r="E260" i="23"/>
  <c r="N259" i="23"/>
  <c r="K259" i="23"/>
  <c r="E259" i="23"/>
  <c r="N257" i="23"/>
  <c r="K257" i="23"/>
  <c r="H257" i="23"/>
  <c r="E257" i="23"/>
  <c r="N256" i="23"/>
  <c r="K256" i="23"/>
  <c r="H256" i="23"/>
  <c r="E256" i="23"/>
  <c r="N255" i="23"/>
  <c r="K255" i="23"/>
  <c r="H255" i="23"/>
  <c r="E255" i="23"/>
  <c r="N254" i="23"/>
  <c r="K254" i="23"/>
  <c r="H254" i="23"/>
  <c r="E254" i="23"/>
  <c r="N253" i="23"/>
  <c r="K253" i="23"/>
  <c r="H253" i="23"/>
  <c r="E253" i="23"/>
  <c r="N252" i="23"/>
  <c r="K252" i="23"/>
  <c r="H252" i="23"/>
  <c r="E252" i="23"/>
  <c r="N251" i="23"/>
  <c r="K251" i="23"/>
  <c r="H251" i="23"/>
  <c r="E251" i="23"/>
  <c r="N250" i="23"/>
  <c r="K250" i="23"/>
  <c r="H250" i="23"/>
  <c r="E250" i="23"/>
  <c r="N249" i="23"/>
  <c r="K249" i="23"/>
  <c r="H249" i="23"/>
  <c r="E249" i="23"/>
  <c r="M246" i="23"/>
  <c r="L246" i="23"/>
  <c r="J246" i="23"/>
  <c r="I246" i="23"/>
  <c r="G246" i="23"/>
  <c r="F246" i="23"/>
  <c r="D246" i="23"/>
  <c r="C246" i="23"/>
  <c r="N245" i="23"/>
  <c r="K245" i="23"/>
  <c r="H245" i="23"/>
  <c r="E245" i="23"/>
  <c r="N244" i="23"/>
  <c r="K244" i="23"/>
  <c r="H244" i="23"/>
  <c r="E244" i="23"/>
  <c r="N242" i="23"/>
  <c r="K242" i="23"/>
  <c r="H242" i="23"/>
  <c r="E242" i="23"/>
  <c r="N241" i="23"/>
  <c r="K241" i="23"/>
  <c r="H241" i="23"/>
  <c r="E241" i="23"/>
  <c r="N240" i="23"/>
  <c r="K240" i="23"/>
  <c r="H240" i="23"/>
  <c r="E240" i="23"/>
  <c r="N239" i="23"/>
  <c r="K239" i="23"/>
  <c r="H239" i="23"/>
  <c r="E239" i="23"/>
  <c r="N238" i="23"/>
  <c r="K238" i="23"/>
  <c r="H238" i="23"/>
  <c r="E238" i="23"/>
  <c r="N237" i="23"/>
  <c r="K237" i="23"/>
  <c r="H237" i="23"/>
  <c r="E237" i="23"/>
  <c r="N236" i="23"/>
  <c r="K236" i="23"/>
  <c r="H236" i="23"/>
  <c r="E236" i="23"/>
  <c r="N235" i="23"/>
  <c r="K235" i="23"/>
  <c r="H235" i="23"/>
  <c r="E235" i="23"/>
  <c r="N234" i="23"/>
  <c r="K234" i="23"/>
  <c r="H234" i="23"/>
  <c r="E234" i="23"/>
  <c r="M231" i="23"/>
  <c r="L231" i="23"/>
  <c r="J231" i="23"/>
  <c r="I231" i="23"/>
  <c r="G231" i="23"/>
  <c r="F231" i="23"/>
  <c r="D231" i="23"/>
  <c r="C231" i="23"/>
  <c r="N230" i="23"/>
  <c r="K230" i="23"/>
  <c r="H230" i="23"/>
  <c r="E230" i="23"/>
  <c r="N229" i="23"/>
  <c r="K229" i="23"/>
  <c r="H229" i="23"/>
  <c r="E229" i="23"/>
  <c r="N228" i="23"/>
  <c r="K228" i="23"/>
  <c r="H228" i="23"/>
  <c r="E228" i="23"/>
  <c r="N227" i="23"/>
  <c r="K227" i="23"/>
  <c r="H227" i="23"/>
  <c r="E227" i="23"/>
  <c r="N226" i="23"/>
  <c r="K226" i="23"/>
  <c r="H226" i="23"/>
  <c r="E226" i="23"/>
  <c r="N225" i="23"/>
  <c r="K225" i="23"/>
  <c r="H225" i="23"/>
  <c r="E225" i="23"/>
  <c r="N224" i="23"/>
  <c r="K224" i="23"/>
  <c r="H224" i="23"/>
  <c r="E224" i="23"/>
  <c r="N223" i="23"/>
  <c r="K223" i="23"/>
  <c r="H223" i="23"/>
  <c r="E223" i="23"/>
  <c r="M217" i="23"/>
  <c r="L217" i="23"/>
  <c r="J217" i="23"/>
  <c r="I217" i="23"/>
  <c r="G217" i="23"/>
  <c r="F217" i="23"/>
  <c r="D217" i="23"/>
  <c r="C217" i="23"/>
  <c r="N216" i="23"/>
  <c r="K216" i="23"/>
  <c r="H216" i="23"/>
  <c r="E216" i="23"/>
  <c r="N215" i="23"/>
  <c r="K215" i="23"/>
  <c r="H215" i="23"/>
  <c r="E215" i="23"/>
  <c r="N214" i="23"/>
  <c r="K214" i="23"/>
  <c r="H214" i="23"/>
  <c r="E214" i="23"/>
  <c r="M211" i="23"/>
  <c r="L211" i="23"/>
  <c r="J211" i="23"/>
  <c r="I211" i="23"/>
  <c r="G211" i="23"/>
  <c r="F211" i="23"/>
  <c r="D211" i="23"/>
  <c r="C211" i="23"/>
  <c r="N210" i="23"/>
  <c r="K210" i="23"/>
  <c r="H210" i="23"/>
  <c r="E210" i="23"/>
  <c r="N209" i="23"/>
  <c r="K209" i="23"/>
  <c r="H209" i="23"/>
  <c r="E209" i="23"/>
  <c r="N208" i="23"/>
  <c r="K208" i="23"/>
  <c r="H208" i="23"/>
  <c r="E208" i="23"/>
  <c r="M205" i="23"/>
  <c r="L205" i="23"/>
  <c r="J205" i="23"/>
  <c r="I205" i="23"/>
  <c r="G205" i="23"/>
  <c r="F205" i="23"/>
  <c r="D205" i="23"/>
  <c r="C205" i="23"/>
  <c r="N204" i="23"/>
  <c r="K204" i="23"/>
  <c r="H204" i="23"/>
  <c r="E204" i="23"/>
  <c r="N203" i="23"/>
  <c r="K203" i="23"/>
  <c r="H203" i="23"/>
  <c r="E203" i="23"/>
  <c r="N202" i="23"/>
  <c r="K202" i="23"/>
  <c r="H202" i="23"/>
  <c r="E202" i="23"/>
  <c r="M199" i="23"/>
  <c r="L199" i="23"/>
  <c r="J199" i="23"/>
  <c r="I199" i="23"/>
  <c r="G199" i="23"/>
  <c r="F199" i="23"/>
  <c r="D199" i="23"/>
  <c r="C199" i="23"/>
  <c r="N198" i="23"/>
  <c r="K198" i="23"/>
  <c r="H198" i="23"/>
  <c r="E198" i="23"/>
  <c r="G191" i="23"/>
  <c r="F191" i="23"/>
  <c r="H190" i="23"/>
  <c r="H189" i="23"/>
  <c r="H188" i="23"/>
  <c r="H187" i="23"/>
  <c r="H186" i="23"/>
  <c r="H185" i="23"/>
  <c r="H184" i="23"/>
  <c r="H183" i="23"/>
  <c r="H182" i="23"/>
  <c r="H181" i="23"/>
  <c r="H180" i="23"/>
  <c r="H179" i="23"/>
  <c r="H178" i="23"/>
  <c r="H177" i="23"/>
  <c r="H176" i="23"/>
  <c r="G173" i="23"/>
  <c r="F173" i="23"/>
  <c r="H172" i="23"/>
  <c r="H171" i="23"/>
  <c r="H170" i="23"/>
  <c r="G168" i="23"/>
  <c r="F168" i="23"/>
  <c r="H167" i="23"/>
  <c r="H166" i="23"/>
  <c r="H165" i="23"/>
  <c r="H164" i="23"/>
  <c r="H163" i="23"/>
  <c r="H162" i="23"/>
  <c r="H161" i="23"/>
  <c r="H160" i="23"/>
  <c r="H159" i="23"/>
  <c r="H158" i="23"/>
  <c r="H157" i="23"/>
  <c r="H156" i="23"/>
  <c r="H155" i="23"/>
  <c r="H154" i="23"/>
  <c r="G151" i="23"/>
  <c r="F151" i="23"/>
  <c r="H150" i="23"/>
  <c r="H149" i="23"/>
  <c r="H148" i="23"/>
  <c r="H147" i="23"/>
  <c r="H146" i="23"/>
  <c r="H145" i="23"/>
  <c r="H144" i="23"/>
  <c r="H143" i="23"/>
  <c r="H142" i="23"/>
  <c r="H141" i="23"/>
  <c r="H138" i="23"/>
  <c r="G136" i="23"/>
  <c r="F136" i="23"/>
  <c r="H135" i="23"/>
  <c r="H134" i="23"/>
  <c r="H133" i="23"/>
  <c r="H132" i="23"/>
  <c r="H131" i="23"/>
  <c r="H130" i="23"/>
  <c r="H129" i="23"/>
  <c r="H128" i="23"/>
  <c r="H127" i="23"/>
  <c r="H124" i="23"/>
  <c r="G122" i="23"/>
  <c r="F122" i="23"/>
  <c r="H121" i="23"/>
  <c r="H120" i="23"/>
  <c r="H119" i="23"/>
  <c r="H118" i="23"/>
  <c r="G107" i="23"/>
  <c r="F107" i="23"/>
  <c r="D107" i="23"/>
  <c r="C107" i="23"/>
  <c r="H106" i="23"/>
  <c r="E106" i="23"/>
  <c r="H105" i="23"/>
  <c r="E105" i="23"/>
  <c r="H104" i="23"/>
  <c r="E104" i="23"/>
  <c r="H103" i="23"/>
  <c r="E103" i="23"/>
  <c r="H102" i="23"/>
  <c r="E102" i="23"/>
  <c r="H101" i="23"/>
  <c r="E101" i="23"/>
  <c r="H100" i="23"/>
  <c r="E100" i="23"/>
  <c r="H99" i="23"/>
  <c r="E99" i="23"/>
  <c r="H98" i="23"/>
  <c r="E98" i="23"/>
  <c r="H97" i="23"/>
  <c r="E97" i="23"/>
  <c r="H96" i="23"/>
  <c r="E96" i="23"/>
  <c r="H95" i="23"/>
  <c r="E95" i="23"/>
  <c r="H94" i="23"/>
  <c r="E94" i="23"/>
  <c r="H93" i="23"/>
  <c r="E93" i="23"/>
  <c r="G89" i="23"/>
  <c r="F89" i="23"/>
  <c r="D89" i="23"/>
  <c r="C89" i="23"/>
  <c r="H88" i="23"/>
  <c r="E88" i="23"/>
  <c r="H87" i="23"/>
  <c r="E87" i="23"/>
  <c r="H86" i="23"/>
  <c r="E86" i="23"/>
  <c r="H85" i="23"/>
  <c r="E85" i="23"/>
  <c r="H84" i="23"/>
  <c r="E84" i="23"/>
  <c r="H83" i="23"/>
  <c r="E83" i="23"/>
  <c r="H82" i="23"/>
  <c r="E82" i="23"/>
  <c r="H81" i="23"/>
  <c r="E81" i="23"/>
  <c r="H78" i="23"/>
  <c r="E78" i="23"/>
  <c r="H76" i="23"/>
  <c r="E76" i="23"/>
  <c r="H75" i="23"/>
  <c r="E75" i="23"/>
  <c r="H74" i="23"/>
  <c r="E74" i="23"/>
  <c r="H73" i="23"/>
  <c r="E73" i="23"/>
  <c r="H72" i="23"/>
  <c r="E72" i="23"/>
  <c r="H71" i="23"/>
  <c r="E71" i="23"/>
  <c r="H70" i="23"/>
  <c r="E70" i="23"/>
  <c r="H69" i="23"/>
  <c r="E69" i="23"/>
  <c r="H68" i="23"/>
  <c r="E68" i="23"/>
  <c r="H67" i="23"/>
  <c r="E67" i="23"/>
  <c r="H66" i="23"/>
  <c r="H79" i="23"/>
  <c r="E66" i="23"/>
  <c r="E79" i="23"/>
  <c r="G64" i="23"/>
  <c r="F64" i="23"/>
  <c r="D64" i="23"/>
  <c r="C64" i="23"/>
  <c r="H63" i="23"/>
  <c r="E63" i="23"/>
  <c r="H62" i="23"/>
  <c r="E62" i="23"/>
  <c r="H61" i="23"/>
  <c r="E61" i="23"/>
  <c r="H60" i="23"/>
  <c r="E60" i="23"/>
  <c r="M57" i="23"/>
  <c r="L57" i="23"/>
  <c r="J57" i="23"/>
  <c r="I57" i="23"/>
  <c r="G57" i="23"/>
  <c r="F57" i="23"/>
  <c r="D57" i="23"/>
  <c r="C57" i="23"/>
  <c r="N56" i="23"/>
  <c r="K56" i="23"/>
  <c r="H56" i="23"/>
  <c r="E56" i="23"/>
  <c r="N54" i="23"/>
  <c r="K54" i="23"/>
  <c r="H54" i="23"/>
  <c r="E54" i="23"/>
  <c r="N53" i="23"/>
  <c r="K53" i="23"/>
  <c r="H53" i="23"/>
  <c r="E53" i="23"/>
  <c r="N52" i="23"/>
  <c r="K52" i="23"/>
  <c r="H52" i="23"/>
  <c r="E52" i="23"/>
  <c r="N51" i="23"/>
  <c r="K51" i="23"/>
  <c r="H51" i="23"/>
  <c r="E51" i="23"/>
  <c r="N50" i="23"/>
  <c r="K50" i="23"/>
  <c r="H50" i="23"/>
  <c r="E50" i="23"/>
  <c r="N49" i="23"/>
  <c r="K49" i="23"/>
  <c r="H49" i="23"/>
  <c r="E49" i="23"/>
  <c r="N48" i="23"/>
  <c r="K48" i="23"/>
  <c r="H48" i="23"/>
  <c r="E48" i="23"/>
  <c r="N47" i="23"/>
  <c r="K47" i="23"/>
  <c r="H47" i="23"/>
  <c r="E47" i="23"/>
  <c r="N46" i="23"/>
  <c r="K46" i="23"/>
  <c r="H46" i="23"/>
  <c r="E46" i="23"/>
  <c r="N45" i="23"/>
  <c r="K45" i="23"/>
  <c r="H45" i="23"/>
  <c r="E45" i="23"/>
  <c r="N44" i="23"/>
  <c r="K44" i="23"/>
  <c r="H44" i="23"/>
  <c r="E44" i="23"/>
  <c r="N43" i="23"/>
  <c r="K43" i="23"/>
  <c r="H43" i="23"/>
  <c r="E43" i="23"/>
  <c r="N42" i="23"/>
  <c r="K42" i="23"/>
  <c r="K57" i="23"/>
  <c r="H42" i="23"/>
  <c r="H57" i="23"/>
  <c r="E42" i="23"/>
  <c r="D37" i="23"/>
  <c r="E20" i="23"/>
  <c r="J17" i="23"/>
  <c r="I17" i="23"/>
  <c r="H17" i="23"/>
  <c r="E17" i="23"/>
  <c r="C14" i="23"/>
  <c r="I12" i="23"/>
  <c r="H12" i="23"/>
  <c r="E12" i="23"/>
  <c r="D12" i="23"/>
  <c r="K10" i="23"/>
  <c r="J10" i="23"/>
  <c r="I10" i="23"/>
  <c r="H10" i="23"/>
  <c r="C10" i="23"/>
  <c r="F9" i="23"/>
  <c r="C9" i="23"/>
  <c r="F8" i="23"/>
  <c r="C8" i="23"/>
  <c r="C7" i="23"/>
  <c r="F11" i="23"/>
  <c r="H78" i="31"/>
  <c r="M73" i="31"/>
  <c r="I73" i="31"/>
  <c r="E78" i="11"/>
  <c r="H78" i="11"/>
  <c r="H224" i="31"/>
  <c r="E223" i="31"/>
  <c r="H222" i="31"/>
  <c r="K194" i="31"/>
  <c r="E194" i="31"/>
  <c r="H193" i="31"/>
  <c r="K192" i="31"/>
  <c r="E192" i="31"/>
  <c r="H164" i="31"/>
  <c r="K163" i="31"/>
  <c r="E163" i="31"/>
  <c r="H162" i="31"/>
  <c r="E22" i="17"/>
  <c r="H230" i="31"/>
  <c r="K229" i="31"/>
  <c r="E229" i="31"/>
  <c r="H228" i="31"/>
  <c r="K200" i="31"/>
  <c r="E200" i="31"/>
  <c r="K198" i="31"/>
  <c r="E198" i="31"/>
  <c r="H170" i="31"/>
  <c r="K169" i="31"/>
  <c r="E169" i="31"/>
  <c r="I109" i="31"/>
  <c r="H109" i="31"/>
  <c r="G109" i="31"/>
  <c r="F109" i="31"/>
  <c r="E109" i="31"/>
  <c r="D109" i="31"/>
  <c r="C109" i="31"/>
  <c r="I104" i="31"/>
  <c r="H104" i="31"/>
  <c r="G104" i="31"/>
  <c r="F104" i="31"/>
  <c r="E104" i="31"/>
  <c r="D104" i="31"/>
  <c r="C104" i="31"/>
  <c r="D23" i="31"/>
  <c r="C23" i="31"/>
  <c r="C17" i="31"/>
  <c r="D17" i="31"/>
  <c r="G23" i="31"/>
  <c r="F23" i="31"/>
  <c r="J23" i="31"/>
  <c r="I23" i="31"/>
  <c r="G17" i="31"/>
  <c r="F17" i="31"/>
  <c r="H17" i="31"/>
  <c r="C27" i="17"/>
  <c r="C26" i="17"/>
  <c r="C25" i="17"/>
  <c r="C24" i="17"/>
  <c r="C23" i="17"/>
  <c r="C22" i="17"/>
  <c r="C21" i="17"/>
  <c r="C20" i="17"/>
  <c r="C19" i="17"/>
  <c r="I12" i="11"/>
  <c r="G12" i="31"/>
  <c r="C14" i="11"/>
  <c r="K10" i="11"/>
  <c r="J10" i="11"/>
  <c r="I10" i="11"/>
  <c r="H10" i="11"/>
  <c r="H12" i="11"/>
  <c r="D213" i="31"/>
  <c r="F213" i="31"/>
  <c r="G213" i="31"/>
  <c r="I213" i="31"/>
  <c r="J213" i="31"/>
  <c r="L213" i="31"/>
  <c r="M213" i="31"/>
  <c r="D214" i="31"/>
  <c r="F214" i="31"/>
  <c r="G214" i="31"/>
  <c r="I214" i="31"/>
  <c r="J214" i="31"/>
  <c r="L214" i="31"/>
  <c r="M214" i="31"/>
  <c r="D215" i="31"/>
  <c r="F215" i="31"/>
  <c r="G215" i="31"/>
  <c r="I215" i="31"/>
  <c r="J215" i="31"/>
  <c r="L215" i="31"/>
  <c r="M215" i="31"/>
  <c r="D216" i="31"/>
  <c r="F216" i="31"/>
  <c r="G216" i="31"/>
  <c r="I216" i="31"/>
  <c r="J216" i="31"/>
  <c r="L216" i="31"/>
  <c r="M216" i="31"/>
  <c r="D217" i="31"/>
  <c r="F217" i="31"/>
  <c r="G217" i="31"/>
  <c r="I217" i="31"/>
  <c r="J217" i="31"/>
  <c r="L217" i="31"/>
  <c r="M217" i="31"/>
  <c r="D218" i="31"/>
  <c r="F218" i="31"/>
  <c r="G218" i="31"/>
  <c r="I218" i="31"/>
  <c r="J218" i="31"/>
  <c r="L218" i="31"/>
  <c r="M218" i="31"/>
  <c r="D219" i="31"/>
  <c r="F219" i="31"/>
  <c r="G219" i="31"/>
  <c r="I219" i="31"/>
  <c r="J219" i="31"/>
  <c r="L219" i="31"/>
  <c r="M219" i="31"/>
  <c r="D220" i="31"/>
  <c r="F220" i="31"/>
  <c r="G220" i="31"/>
  <c r="I220" i="31"/>
  <c r="J220" i="31"/>
  <c r="L220" i="31"/>
  <c r="M220" i="31"/>
  <c r="D221" i="31"/>
  <c r="F221" i="31"/>
  <c r="G221" i="31"/>
  <c r="I221" i="31"/>
  <c r="J221" i="31"/>
  <c r="L221" i="31"/>
  <c r="M221" i="31"/>
  <c r="D222" i="31"/>
  <c r="F222" i="31"/>
  <c r="G222" i="31"/>
  <c r="I222" i="31"/>
  <c r="J222" i="31"/>
  <c r="L222" i="31"/>
  <c r="M222" i="31"/>
  <c r="N222" i="31" s="1"/>
  <c r="D223" i="31"/>
  <c r="F223" i="31"/>
  <c r="G223" i="31"/>
  <c r="I223" i="31"/>
  <c r="J223" i="31"/>
  <c r="L223" i="31"/>
  <c r="M223" i="31"/>
  <c r="D224" i="31"/>
  <c r="F224" i="31"/>
  <c r="G224" i="31"/>
  <c r="I224" i="31"/>
  <c r="J224" i="31"/>
  <c r="L224" i="31"/>
  <c r="M224" i="31"/>
  <c r="D225" i="31"/>
  <c r="F225" i="31"/>
  <c r="G225" i="31"/>
  <c r="I225" i="31"/>
  <c r="J225" i="31"/>
  <c r="L225" i="31"/>
  <c r="M225" i="31"/>
  <c r="D226" i="31"/>
  <c r="F226" i="31"/>
  <c r="G226" i="31"/>
  <c r="I226" i="31"/>
  <c r="J226" i="31"/>
  <c r="L226" i="31"/>
  <c r="M226" i="31"/>
  <c r="D227" i="31"/>
  <c r="F227" i="31"/>
  <c r="G227" i="31"/>
  <c r="I227" i="31"/>
  <c r="J227" i="31"/>
  <c r="L227" i="31"/>
  <c r="M227" i="31"/>
  <c r="N227" i="31"/>
  <c r="D228" i="31"/>
  <c r="F228" i="31"/>
  <c r="G228" i="31"/>
  <c r="I228" i="31"/>
  <c r="J228" i="31"/>
  <c r="L228" i="31"/>
  <c r="M228" i="31"/>
  <c r="D229" i="31"/>
  <c r="F229" i="31"/>
  <c r="G229" i="31"/>
  <c r="I229" i="31"/>
  <c r="J229" i="31"/>
  <c r="L229" i="31"/>
  <c r="M229" i="31"/>
  <c r="N229" i="31" s="1"/>
  <c r="D230" i="31"/>
  <c r="F230" i="31"/>
  <c r="G230" i="31"/>
  <c r="I230" i="31"/>
  <c r="J230" i="31"/>
  <c r="L230" i="31"/>
  <c r="M230" i="31"/>
  <c r="D231" i="31"/>
  <c r="F231" i="31"/>
  <c r="G231" i="31"/>
  <c r="I231" i="31"/>
  <c r="J231" i="31"/>
  <c r="L231" i="31"/>
  <c r="M231" i="31"/>
  <c r="D232" i="31"/>
  <c r="F232" i="31"/>
  <c r="G232" i="31"/>
  <c r="I232" i="31"/>
  <c r="J232" i="31"/>
  <c r="L232" i="31"/>
  <c r="M232" i="31"/>
  <c r="D233" i="31"/>
  <c r="F233" i="31"/>
  <c r="G233" i="31"/>
  <c r="I233" i="31"/>
  <c r="J233" i="31"/>
  <c r="L233" i="31"/>
  <c r="M233" i="31"/>
  <c r="D234" i="31"/>
  <c r="F234" i="31"/>
  <c r="G234" i="31"/>
  <c r="I234" i="31"/>
  <c r="J234" i="31"/>
  <c r="L234" i="31"/>
  <c r="M234" i="31"/>
  <c r="N234" i="31" s="1"/>
  <c r="D235" i="31"/>
  <c r="F235" i="31"/>
  <c r="G235" i="31"/>
  <c r="I235" i="31"/>
  <c r="J235" i="31"/>
  <c r="L235" i="31"/>
  <c r="M235" i="31"/>
  <c r="D236" i="31"/>
  <c r="F236" i="31"/>
  <c r="G236" i="31"/>
  <c r="I236" i="31"/>
  <c r="J236" i="31"/>
  <c r="L236" i="31"/>
  <c r="M236" i="31"/>
  <c r="D237" i="31"/>
  <c r="F237" i="31"/>
  <c r="G237" i="31"/>
  <c r="I237" i="31"/>
  <c r="J237" i="31"/>
  <c r="L237" i="31"/>
  <c r="M237" i="31"/>
  <c r="D238" i="31"/>
  <c r="F238" i="31"/>
  <c r="G238" i="31"/>
  <c r="I238" i="31"/>
  <c r="J238" i="31"/>
  <c r="L238" i="31"/>
  <c r="M238" i="31"/>
  <c r="N238" i="31" s="1"/>
  <c r="D239" i="31"/>
  <c r="F239" i="31"/>
  <c r="G239" i="31"/>
  <c r="I239" i="31"/>
  <c r="J239" i="31"/>
  <c r="L239" i="31"/>
  <c r="M239" i="31"/>
  <c r="N239" i="31"/>
  <c r="C238" i="31"/>
  <c r="C239" i="31"/>
  <c r="C237" i="31"/>
  <c r="C235" i="31"/>
  <c r="C236" i="31"/>
  <c r="C234" i="31"/>
  <c r="C232" i="31"/>
  <c r="C233" i="31"/>
  <c r="C231" i="31"/>
  <c r="C229" i="31"/>
  <c r="C230" i="31"/>
  <c r="C228" i="31"/>
  <c r="C227" i="31"/>
  <c r="C226" i="31"/>
  <c r="C225" i="31"/>
  <c r="C223" i="31"/>
  <c r="C224" i="31"/>
  <c r="C222" i="31"/>
  <c r="C220" i="31"/>
  <c r="C221" i="31"/>
  <c r="C219" i="31"/>
  <c r="C217" i="31"/>
  <c r="C218" i="31"/>
  <c r="C216" i="31"/>
  <c r="A239" i="31"/>
  <c r="B239" i="31"/>
  <c r="A238" i="31"/>
  <c r="B238" i="31"/>
  <c r="A237" i="31"/>
  <c r="B237" i="31"/>
  <c r="A236" i="31"/>
  <c r="B236" i="31"/>
  <c r="A235" i="31"/>
  <c r="B235" i="31"/>
  <c r="A234" i="31"/>
  <c r="B234" i="31"/>
  <c r="A233" i="31"/>
  <c r="B233" i="31"/>
  <c r="A232" i="31"/>
  <c r="B232" i="31"/>
  <c r="A231" i="31"/>
  <c r="B231" i="31"/>
  <c r="A230" i="31"/>
  <c r="B230" i="31"/>
  <c r="A229" i="31"/>
  <c r="B229" i="31"/>
  <c r="A228" i="31"/>
  <c r="B228" i="31"/>
  <c r="A227" i="31"/>
  <c r="B227" i="31"/>
  <c r="A226" i="31"/>
  <c r="B226" i="31"/>
  <c r="A225" i="31"/>
  <c r="B225" i="31"/>
  <c r="A224" i="31"/>
  <c r="B224" i="31"/>
  <c r="A223" i="31"/>
  <c r="B223" i="31"/>
  <c r="A222" i="31"/>
  <c r="B222" i="31"/>
  <c r="A221" i="31"/>
  <c r="B221" i="31"/>
  <c r="A220" i="31"/>
  <c r="B220" i="31"/>
  <c r="A219" i="31"/>
  <c r="B219" i="31"/>
  <c r="A218" i="31"/>
  <c r="B218" i="31"/>
  <c r="A217" i="31"/>
  <c r="B217" i="31"/>
  <c r="A216" i="31"/>
  <c r="B216" i="31"/>
  <c r="A209" i="31"/>
  <c r="B209" i="31"/>
  <c r="A208" i="31"/>
  <c r="B208" i="31"/>
  <c r="A207" i="31"/>
  <c r="B207" i="31"/>
  <c r="A206" i="31"/>
  <c r="B206" i="31"/>
  <c r="A205" i="31"/>
  <c r="B205" i="31"/>
  <c r="A204" i="31"/>
  <c r="B204" i="31"/>
  <c r="A203" i="31"/>
  <c r="B203" i="31"/>
  <c r="A202" i="31"/>
  <c r="B202" i="31"/>
  <c r="A201" i="31"/>
  <c r="B201" i="31"/>
  <c r="A200" i="31"/>
  <c r="B200" i="31"/>
  <c r="A199" i="31"/>
  <c r="B199" i="31"/>
  <c r="A198" i="31"/>
  <c r="B198" i="31"/>
  <c r="A197" i="31"/>
  <c r="B197" i="31"/>
  <c r="A196" i="31"/>
  <c r="B196" i="31"/>
  <c r="A195" i="31"/>
  <c r="B195" i="31"/>
  <c r="A194" i="31"/>
  <c r="B194" i="31"/>
  <c r="A193" i="31"/>
  <c r="B193" i="31"/>
  <c r="A192" i="31"/>
  <c r="B192" i="31"/>
  <c r="A191" i="31"/>
  <c r="B191" i="31"/>
  <c r="A190" i="31"/>
  <c r="B190" i="31"/>
  <c r="A189" i="31"/>
  <c r="B189" i="31"/>
  <c r="A188" i="31"/>
  <c r="B188" i="31"/>
  <c r="A187" i="31"/>
  <c r="B187" i="31"/>
  <c r="A186" i="31"/>
  <c r="B186" i="31"/>
  <c r="D183" i="31"/>
  <c r="F183" i="31"/>
  <c r="G183" i="31"/>
  <c r="I183" i="31"/>
  <c r="J183" i="31"/>
  <c r="L183" i="31"/>
  <c r="M183" i="31"/>
  <c r="D184" i="31"/>
  <c r="F184" i="31"/>
  <c r="G184" i="31"/>
  <c r="I184" i="31"/>
  <c r="J184" i="31"/>
  <c r="L184" i="31"/>
  <c r="M184" i="31"/>
  <c r="D185" i="31"/>
  <c r="F185" i="31"/>
  <c r="G185" i="31"/>
  <c r="I185" i="31"/>
  <c r="J185" i="31"/>
  <c r="L185" i="31"/>
  <c r="M185" i="31"/>
  <c r="D186" i="31"/>
  <c r="F186" i="31"/>
  <c r="G186" i="31"/>
  <c r="I186" i="31"/>
  <c r="J186" i="31"/>
  <c r="L186" i="31"/>
  <c r="M186" i="31"/>
  <c r="D187" i="31"/>
  <c r="F187" i="31"/>
  <c r="G187" i="31"/>
  <c r="I187" i="31"/>
  <c r="J187" i="31"/>
  <c r="L187" i="31"/>
  <c r="M187" i="31"/>
  <c r="D188" i="31"/>
  <c r="F188" i="31"/>
  <c r="G188" i="31"/>
  <c r="I188" i="31"/>
  <c r="J188" i="31"/>
  <c r="L188" i="31"/>
  <c r="M188" i="31"/>
  <c r="D189" i="31"/>
  <c r="F189" i="31"/>
  <c r="G189" i="31"/>
  <c r="I189" i="31"/>
  <c r="J189" i="31"/>
  <c r="L189" i="31"/>
  <c r="M189" i="31"/>
  <c r="D190" i="31"/>
  <c r="F190" i="31"/>
  <c r="G190" i="31"/>
  <c r="I190" i="31"/>
  <c r="J190" i="31"/>
  <c r="L190" i="31"/>
  <c r="M190" i="31"/>
  <c r="D191" i="31"/>
  <c r="F191" i="31"/>
  <c r="G191" i="31"/>
  <c r="I191" i="31"/>
  <c r="J191" i="31"/>
  <c r="L191" i="31"/>
  <c r="M191" i="31"/>
  <c r="D192" i="31"/>
  <c r="F192" i="31"/>
  <c r="G192" i="31"/>
  <c r="I192" i="31"/>
  <c r="J192" i="31"/>
  <c r="L192" i="31"/>
  <c r="M192" i="31"/>
  <c r="N192" i="31"/>
  <c r="D193" i="31"/>
  <c r="F193" i="31"/>
  <c r="G193" i="31"/>
  <c r="I193" i="31"/>
  <c r="J193" i="31"/>
  <c r="L193" i="31"/>
  <c r="M193" i="31"/>
  <c r="D194" i="31"/>
  <c r="F194" i="31"/>
  <c r="G194" i="31"/>
  <c r="I194" i="31"/>
  <c r="J194" i="31"/>
  <c r="L194" i="31"/>
  <c r="M194" i="31"/>
  <c r="D195" i="31"/>
  <c r="F195" i="31"/>
  <c r="G195" i="31"/>
  <c r="I195" i="31"/>
  <c r="J195" i="31"/>
  <c r="L195" i="31"/>
  <c r="M195" i="31"/>
  <c r="D196" i="31"/>
  <c r="F196" i="31"/>
  <c r="G196" i="31"/>
  <c r="I196" i="31"/>
  <c r="J196" i="31"/>
  <c r="L196" i="31"/>
  <c r="M196" i="31"/>
  <c r="D197" i="31"/>
  <c r="F197" i="31"/>
  <c r="G197" i="31"/>
  <c r="I197" i="31"/>
  <c r="J197" i="31"/>
  <c r="L197" i="31"/>
  <c r="M197" i="31"/>
  <c r="D198" i="31"/>
  <c r="F198" i="31"/>
  <c r="G198" i="31"/>
  <c r="I198" i="31"/>
  <c r="J198" i="31"/>
  <c r="L198" i="31"/>
  <c r="M198" i="31"/>
  <c r="D199" i="31"/>
  <c r="F199" i="31"/>
  <c r="G199" i="31"/>
  <c r="I199" i="31"/>
  <c r="J199" i="31"/>
  <c r="L199" i="31"/>
  <c r="M199" i="31"/>
  <c r="D200" i="31"/>
  <c r="F200" i="31"/>
  <c r="G200" i="31"/>
  <c r="I200" i="31"/>
  <c r="J200" i="31"/>
  <c r="L200" i="31"/>
  <c r="M200" i="31"/>
  <c r="D201" i="31"/>
  <c r="F201" i="31"/>
  <c r="G201" i="31"/>
  <c r="I201" i="31"/>
  <c r="J201" i="31"/>
  <c r="L201" i="31"/>
  <c r="M201" i="31"/>
  <c r="D202" i="31"/>
  <c r="F202" i="31"/>
  <c r="G202" i="31"/>
  <c r="I202" i="31"/>
  <c r="J202" i="31"/>
  <c r="L202" i="31"/>
  <c r="M202" i="31"/>
  <c r="D203" i="31"/>
  <c r="F203" i="31"/>
  <c r="G203" i="31"/>
  <c r="I203" i="31"/>
  <c r="J203" i="31"/>
  <c r="L203" i="31"/>
  <c r="M203" i="31"/>
  <c r="D204" i="31"/>
  <c r="F204" i="31"/>
  <c r="G204" i="31"/>
  <c r="I204" i="31"/>
  <c r="J204" i="31"/>
  <c r="L204" i="31"/>
  <c r="M204" i="31"/>
  <c r="D205" i="31"/>
  <c r="F205" i="31"/>
  <c r="G205" i="31"/>
  <c r="I205" i="31"/>
  <c r="J205" i="31"/>
  <c r="L205" i="31"/>
  <c r="M205" i="31"/>
  <c r="D206" i="31"/>
  <c r="F206" i="31"/>
  <c r="G206" i="31"/>
  <c r="I206" i="31"/>
  <c r="J206" i="31"/>
  <c r="L206" i="31"/>
  <c r="M206" i="31"/>
  <c r="D207" i="31"/>
  <c r="F207" i="31"/>
  <c r="G207" i="31"/>
  <c r="I207" i="31"/>
  <c r="J207" i="31"/>
  <c r="L207" i="31"/>
  <c r="M207" i="31"/>
  <c r="D208" i="31"/>
  <c r="F208" i="31"/>
  <c r="G208" i="31"/>
  <c r="I208" i="31"/>
  <c r="J208" i="31"/>
  <c r="L208" i="31"/>
  <c r="M208" i="31"/>
  <c r="D209" i="31"/>
  <c r="F209" i="31"/>
  <c r="G209" i="31"/>
  <c r="I209" i="31"/>
  <c r="J209" i="31"/>
  <c r="L209" i="31"/>
  <c r="M209" i="31"/>
  <c r="C208" i="31"/>
  <c r="C209" i="31"/>
  <c r="C207" i="31"/>
  <c r="C205" i="31"/>
  <c r="C206" i="31"/>
  <c r="C204" i="31"/>
  <c r="C202" i="31"/>
  <c r="C203" i="31"/>
  <c r="C201" i="31"/>
  <c r="C199" i="31"/>
  <c r="C200" i="31"/>
  <c r="C198" i="31"/>
  <c r="C196" i="31"/>
  <c r="C197" i="31"/>
  <c r="C195" i="31"/>
  <c r="C193" i="31"/>
  <c r="C194" i="31"/>
  <c r="C192" i="31"/>
  <c r="C190" i="31"/>
  <c r="C191" i="31"/>
  <c r="C189" i="31"/>
  <c r="C187" i="31"/>
  <c r="C188" i="31"/>
  <c r="C186" i="31"/>
  <c r="D153" i="31"/>
  <c r="F153" i="31"/>
  <c r="G153" i="31"/>
  <c r="I153" i="31"/>
  <c r="J153" i="31"/>
  <c r="L153" i="31"/>
  <c r="M153" i="31"/>
  <c r="D154" i="31"/>
  <c r="F154" i="31"/>
  <c r="G154" i="31"/>
  <c r="I154" i="31"/>
  <c r="J154" i="31"/>
  <c r="L154" i="31"/>
  <c r="M154" i="31"/>
  <c r="D155" i="31"/>
  <c r="F155" i="31"/>
  <c r="G155" i="31"/>
  <c r="I155" i="31"/>
  <c r="J155" i="31"/>
  <c r="L155" i="31"/>
  <c r="M155" i="31"/>
  <c r="D156" i="31"/>
  <c r="F156" i="31"/>
  <c r="G156" i="31"/>
  <c r="I156" i="31"/>
  <c r="J156" i="31"/>
  <c r="L156" i="31"/>
  <c r="M156" i="31"/>
  <c r="D157" i="31"/>
  <c r="F157" i="31"/>
  <c r="G157" i="31"/>
  <c r="I157" i="31"/>
  <c r="J157" i="31"/>
  <c r="L157" i="31"/>
  <c r="M157" i="31"/>
  <c r="D158" i="31"/>
  <c r="F158" i="31"/>
  <c r="G158" i="31"/>
  <c r="I158" i="31"/>
  <c r="J158" i="31"/>
  <c r="L158" i="31"/>
  <c r="M158" i="31"/>
  <c r="D159" i="31"/>
  <c r="F159" i="31"/>
  <c r="G159" i="31"/>
  <c r="I159" i="31"/>
  <c r="J159" i="31"/>
  <c r="L159" i="31"/>
  <c r="M159" i="31"/>
  <c r="N159" i="31" s="1"/>
  <c r="D160" i="31"/>
  <c r="F160" i="31"/>
  <c r="G160" i="31"/>
  <c r="I160" i="31"/>
  <c r="J160" i="31"/>
  <c r="L160" i="31"/>
  <c r="M160" i="31"/>
  <c r="D161" i="31"/>
  <c r="F161" i="31"/>
  <c r="G161" i="31"/>
  <c r="I161" i="31"/>
  <c r="J161" i="31"/>
  <c r="L161" i="31"/>
  <c r="M161" i="31"/>
  <c r="D162" i="31"/>
  <c r="F162" i="31"/>
  <c r="G162" i="31"/>
  <c r="I162" i="31"/>
  <c r="J162" i="31"/>
  <c r="L162" i="31"/>
  <c r="M162" i="31"/>
  <c r="D163" i="31"/>
  <c r="F163" i="31"/>
  <c r="G163" i="31"/>
  <c r="I163" i="31"/>
  <c r="J163" i="31"/>
  <c r="L163" i="31"/>
  <c r="M163" i="31"/>
  <c r="N163" i="31"/>
  <c r="D164" i="31"/>
  <c r="F164" i="31"/>
  <c r="G164" i="31"/>
  <c r="I164" i="31"/>
  <c r="J164" i="31"/>
  <c r="L164" i="31"/>
  <c r="M164" i="31"/>
  <c r="D165" i="31"/>
  <c r="F165" i="31"/>
  <c r="G165" i="31"/>
  <c r="I165" i="31"/>
  <c r="J165" i="31"/>
  <c r="L165" i="31"/>
  <c r="M165" i="31"/>
  <c r="D166" i="31"/>
  <c r="F166" i="31"/>
  <c r="G166" i="31"/>
  <c r="I166" i="31"/>
  <c r="J166" i="31"/>
  <c r="L166" i="31"/>
  <c r="M166" i="31"/>
  <c r="D167" i="31"/>
  <c r="F167" i="31"/>
  <c r="G167" i="31"/>
  <c r="I167" i="31"/>
  <c r="J167" i="31"/>
  <c r="L167" i="31"/>
  <c r="M167" i="31"/>
  <c r="D168" i="31"/>
  <c r="F168" i="31"/>
  <c r="G168" i="31"/>
  <c r="I168" i="31"/>
  <c r="J168" i="31"/>
  <c r="L168" i="31"/>
  <c r="M168" i="31"/>
  <c r="D169" i="31"/>
  <c r="F169" i="31"/>
  <c r="G169" i="31"/>
  <c r="I169" i="31"/>
  <c r="J169" i="31"/>
  <c r="L169" i="31"/>
  <c r="M169" i="31"/>
  <c r="D170" i="31"/>
  <c r="F170" i="31"/>
  <c r="G170" i="31"/>
  <c r="I170" i="31"/>
  <c r="J170" i="31"/>
  <c r="L170" i="31"/>
  <c r="M170" i="31"/>
  <c r="N170" i="31"/>
  <c r="D171" i="31"/>
  <c r="F171" i="31"/>
  <c r="G171" i="31"/>
  <c r="I171" i="31"/>
  <c r="J171" i="31"/>
  <c r="L171" i="31"/>
  <c r="M171" i="31"/>
  <c r="D172" i="31"/>
  <c r="F172" i="31"/>
  <c r="G172" i="31"/>
  <c r="I172" i="31"/>
  <c r="J172" i="31"/>
  <c r="L172" i="31"/>
  <c r="M172" i="31"/>
  <c r="N172" i="31"/>
  <c r="D173" i="31"/>
  <c r="F173" i="31"/>
  <c r="G173" i="31"/>
  <c r="I173" i="31"/>
  <c r="J173" i="31"/>
  <c r="L173" i="31"/>
  <c r="M173" i="31"/>
  <c r="D174" i="31"/>
  <c r="F174" i="31"/>
  <c r="G174" i="31"/>
  <c r="I174" i="31"/>
  <c r="J174" i="31"/>
  <c r="L174" i="31"/>
  <c r="M174" i="31"/>
  <c r="D175" i="31"/>
  <c r="F175" i="31"/>
  <c r="G175" i="31"/>
  <c r="I175" i="31"/>
  <c r="J175" i="31"/>
  <c r="L175" i="31"/>
  <c r="M175" i="31"/>
  <c r="D176" i="31"/>
  <c r="F176" i="31"/>
  <c r="G176" i="31"/>
  <c r="I176" i="31"/>
  <c r="J176" i="31"/>
  <c r="L176" i="31"/>
  <c r="M176" i="31"/>
  <c r="D177" i="31"/>
  <c r="F177" i="31"/>
  <c r="G177" i="31"/>
  <c r="I177" i="31"/>
  <c r="J177" i="31"/>
  <c r="L177" i="31"/>
  <c r="M177" i="31"/>
  <c r="D178" i="31"/>
  <c r="F178" i="31"/>
  <c r="G178" i="31"/>
  <c r="I178" i="31"/>
  <c r="J178" i="31"/>
  <c r="L178" i="31"/>
  <c r="M178" i="31"/>
  <c r="D179" i="31"/>
  <c r="F179" i="31"/>
  <c r="G179" i="31"/>
  <c r="I179" i="31"/>
  <c r="J179" i="31"/>
  <c r="L179" i="31"/>
  <c r="M179" i="31"/>
  <c r="C178" i="31"/>
  <c r="C179" i="31"/>
  <c r="C177" i="31"/>
  <c r="C175" i="31"/>
  <c r="C176" i="31"/>
  <c r="C174" i="31"/>
  <c r="C172" i="31"/>
  <c r="C173" i="31"/>
  <c r="C171" i="31"/>
  <c r="C169" i="31"/>
  <c r="C170" i="31"/>
  <c r="C168" i="31"/>
  <c r="C166" i="31"/>
  <c r="C167" i="31"/>
  <c r="C165" i="31"/>
  <c r="C163" i="31"/>
  <c r="C164" i="31"/>
  <c r="C162" i="31"/>
  <c r="C160" i="31"/>
  <c r="C161" i="31"/>
  <c r="C159" i="31"/>
  <c r="C158" i="31"/>
  <c r="C157" i="31"/>
  <c r="C156" i="31"/>
  <c r="A168" i="31"/>
  <c r="B168" i="31"/>
  <c r="A179" i="31"/>
  <c r="B179" i="31"/>
  <c r="A178" i="31"/>
  <c r="B178" i="31"/>
  <c r="A177" i="31"/>
  <c r="B177" i="31"/>
  <c r="A176" i="31"/>
  <c r="B176" i="31"/>
  <c r="A175" i="31"/>
  <c r="B175" i="31"/>
  <c r="A174" i="31"/>
  <c r="B174" i="31"/>
  <c r="A173" i="31"/>
  <c r="B173" i="31"/>
  <c r="A172" i="31"/>
  <c r="B172" i="31"/>
  <c r="A171" i="31"/>
  <c r="B171" i="31"/>
  <c r="A170" i="31"/>
  <c r="B170" i="31"/>
  <c r="A169" i="31"/>
  <c r="B169" i="31"/>
  <c r="A167" i="31"/>
  <c r="B167" i="31"/>
  <c r="A166" i="31"/>
  <c r="B166" i="31"/>
  <c r="A165" i="31"/>
  <c r="B165" i="31"/>
  <c r="A164" i="31"/>
  <c r="B164" i="31"/>
  <c r="A163" i="31"/>
  <c r="B163" i="31"/>
  <c r="A162" i="31"/>
  <c r="B162" i="31"/>
  <c r="A161" i="31"/>
  <c r="B161" i="31"/>
  <c r="A160" i="31"/>
  <c r="B160" i="31"/>
  <c r="A159" i="31"/>
  <c r="B159" i="31"/>
  <c r="A158" i="31"/>
  <c r="B158" i="31"/>
  <c r="A157" i="31"/>
  <c r="B157" i="31"/>
  <c r="A156" i="31"/>
  <c r="B156" i="31"/>
  <c r="C199" i="11"/>
  <c r="D199" i="11"/>
  <c r="F199" i="11"/>
  <c r="G199" i="11"/>
  <c r="I199" i="11"/>
  <c r="J199" i="11"/>
  <c r="L199" i="11"/>
  <c r="M199" i="11"/>
  <c r="M149" i="31"/>
  <c r="L149" i="31"/>
  <c r="J149" i="31"/>
  <c r="I149" i="31"/>
  <c r="G149" i="31"/>
  <c r="F149" i="31"/>
  <c r="D149" i="31"/>
  <c r="C149" i="31"/>
  <c r="Q141" i="31"/>
  <c r="Q140" i="31"/>
  <c r="P141" i="31"/>
  <c r="P140" i="31"/>
  <c r="O141" i="31"/>
  <c r="O140" i="31"/>
  <c r="N141" i="31"/>
  <c r="N140" i="31"/>
  <c r="M141" i="31"/>
  <c r="M140" i="31"/>
  <c r="L141" i="31"/>
  <c r="L140" i="31"/>
  <c r="K141" i="31"/>
  <c r="K140" i="31"/>
  <c r="J141" i="31"/>
  <c r="J140" i="31"/>
  <c r="I141" i="31"/>
  <c r="I140" i="31"/>
  <c r="H141" i="31"/>
  <c r="H140" i="31"/>
  <c r="G141" i="31"/>
  <c r="G140" i="31"/>
  <c r="F141" i="31"/>
  <c r="F140" i="31"/>
  <c r="E141" i="31"/>
  <c r="E140" i="31"/>
  <c r="D141" i="31"/>
  <c r="D140" i="31"/>
  <c r="C141" i="31"/>
  <c r="R141" i="31"/>
  <c r="C140" i="31"/>
  <c r="E137" i="31"/>
  <c r="D137" i="31"/>
  <c r="E136" i="31"/>
  <c r="D136" i="31"/>
  <c r="D138" i="31"/>
  <c r="C137" i="31"/>
  <c r="C136" i="31"/>
  <c r="P133" i="31"/>
  <c r="P132" i="31"/>
  <c r="O133" i="31"/>
  <c r="O132" i="31"/>
  <c r="N133" i="31"/>
  <c r="N132" i="31"/>
  <c r="M133" i="31"/>
  <c r="M132" i="31"/>
  <c r="L133" i="31"/>
  <c r="L132" i="31"/>
  <c r="K133" i="31"/>
  <c r="K132" i="31"/>
  <c r="J133" i="31"/>
  <c r="J132" i="31"/>
  <c r="I133" i="31"/>
  <c r="I132" i="31"/>
  <c r="H133" i="31"/>
  <c r="H132" i="31"/>
  <c r="G133" i="31"/>
  <c r="G132" i="31"/>
  <c r="F133" i="31"/>
  <c r="F132" i="31"/>
  <c r="E133" i="31"/>
  <c r="E132" i="31"/>
  <c r="D133" i="31"/>
  <c r="D132" i="31"/>
  <c r="C133" i="31"/>
  <c r="Q133" i="31"/>
  <c r="C132" i="31"/>
  <c r="L129" i="31"/>
  <c r="L128" i="31"/>
  <c r="K129" i="31"/>
  <c r="K128" i="31"/>
  <c r="J129" i="31"/>
  <c r="J128" i="31"/>
  <c r="I129" i="31"/>
  <c r="I128" i="31"/>
  <c r="H129" i="31"/>
  <c r="H128" i="31"/>
  <c r="G129" i="31"/>
  <c r="G128" i="31"/>
  <c r="F129" i="31"/>
  <c r="F128" i="31"/>
  <c r="F130" i="31"/>
  <c r="E129" i="31"/>
  <c r="E128" i="31"/>
  <c r="D129" i="31"/>
  <c r="D128" i="31"/>
  <c r="C129" i="31"/>
  <c r="M129" i="31"/>
  <c r="C128" i="31"/>
  <c r="M128" i="31"/>
  <c r="M130" i="31"/>
  <c r="C125" i="31"/>
  <c r="C124" i="31"/>
  <c r="I108" i="31"/>
  <c r="I107" i="31"/>
  <c r="H108" i="31"/>
  <c r="H107" i="31"/>
  <c r="G108" i="31"/>
  <c r="G107" i="31"/>
  <c r="F108" i="31"/>
  <c r="F107" i="31"/>
  <c r="E108" i="31"/>
  <c r="E107" i="31"/>
  <c r="D108" i="31"/>
  <c r="D107" i="31"/>
  <c r="C108" i="31"/>
  <c r="J108" i="31"/>
  <c r="C107" i="31"/>
  <c r="C117" i="31"/>
  <c r="C116" i="31"/>
  <c r="F113" i="31"/>
  <c r="F112" i="31"/>
  <c r="E113" i="31"/>
  <c r="E112" i="31"/>
  <c r="D113" i="31"/>
  <c r="D112" i="31"/>
  <c r="C113" i="31"/>
  <c r="G113" i="31"/>
  <c r="C112" i="31"/>
  <c r="G112" i="31"/>
  <c r="I103" i="31"/>
  <c r="I102" i="31"/>
  <c r="H103" i="31"/>
  <c r="H102" i="31"/>
  <c r="G103" i="31"/>
  <c r="G102" i="31"/>
  <c r="F103" i="31"/>
  <c r="F102" i="31"/>
  <c r="E103" i="31"/>
  <c r="E102" i="31"/>
  <c r="D103" i="31"/>
  <c r="D102" i="31"/>
  <c r="C103" i="31"/>
  <c r="J103" i="31"/>
  <c r="C102" i="31"/>
  <c r="P98" i="31"/>
  <c r="P97" i="31"/>
  <c r="P99" i="31"/>
  <c r="O98" i="31"/>
  <c r="O97" i="31"/>
  <c r="N98" i="31"/>
  <c r="N97" i="31"/>
  <c r="M98" i="31"/>
  <c r="M97" i="31"/>
  <c r="M99" i="31"/>
  <c r="L98" i="31"/>
  <c r="L97" i="31"/>
  <c r="K98" i="31"/>
  <c r="K97" i="31"/>
  <c r="K99" i="31"/>
  <c r="J98" i="31"/>
  <c r="J97" i="31"/>
  <c r="I98" i="31"/>
  <c r="I97" i="31"/>
  <c r="I99" i="31"/>
  <c r="H98" i="31"/>
  <c r="H97" i="31"/>
  <c r="G98" i="31"/>
  <c r="G97" i="31"/>
  <c r="G99" i="31"/>
  <c r="F98" i="31"/>
  <c r="F97" i="31"/>
  <c r="E98" i="31"/>
  <c r="E97" i="31"/>
  <c r="D98" i="31"/>
  <c r="D97" i="31"/>
  <c r="C98" i="31"/>
  <c r="Q98" i="31"/>
  <c r="C97" i="31"/>
  <c r="P93" i="31"/>
  <c r="P92" i="31"/>
  <c r="O93" i="31"/>
  <c r="O92" i="31"/>
  <c r="N93" i="31"/>
  <c r="N92" i="31"/>
  <c r="M93" i="31"/>
  <c r="M92" i="31"/>
  <c r="L93" i="31"/>
  <c r="L92" i="31"/>
  <c r="K93" i="31"/>
  <c r="K92" i="31"/>
  <c r="J93" i="31"/>
  <c r="J92" i="31"/>
  <c r="I93" i="31"/>
  <c r="I92" i="31"/>
  <c r="H93" i="31"/>
  <c r="H92" i="31"/>
  <c r="G93" i="31"/>
  <c r="G92" i="31"/>
  <c r="F93" i="31"/>
  <c r="F92" i="31"/>
  <c r="E93" i="31"/>
  <c r="E92" i="31"/>
  <c r="D93" i="31"/>
  <c r="D92" i="31"/>
  <c r="C93" i="31"/>
  <c r="C92" i="31"/>
  <c r="J88" i="31"/>
  <c r="J87" i="31"/>
  <c r="I88" i="31"/>
  <c r="I87" i="31"/>
  <c r="I89" i="31" s="1"/>
  <c r="H88" i="31"/>
  <c r="H87" i="31"/>
  <c r="G88" i="31"/>
  <c r="G87" i="31"/>
  <c r="F88" i="31"/>
  <c r="F87" i="31"/>
  <c r="F89" i="31" s="1"/>
  <c r="E88" i="31"/>
  <c r="E87" i="31"/>
  <c r="D88" i="31"/>
  <c r="D87" i="31"/>
  <c r="D89" i="31" s="1"/>
  <c r="C88" i="31"/>
  <c r="C87" i="31"/>
  <c r="J83" i="31"/>
  <c r="J82" i="31"/>
  <c r="I83" i="31"/>
  <c r="I82" i="31"/>
  <c r="I84" i="31" s="1"/>
  <c r="H83" i="31"/>
  <c r="H82" i="31"/>
  <c r="H84" i="31" s="1"/>
  <c r="G83" i="31"/>
  <c r="G82" i="31"/>
  <c r="G84" i="31" s="1"/>
  <c r="F83" i="31"/>
  <c r="F82" i="31"/>
  <c r="E83" i="31"/>
  <c r="E82" i="31"/>
  <c r="D83" i="31"/>
  <c r="D82" i="31"/>
  <c r="D84" i="31" s="1"/>
  <c r="C83" i="31"/>
  <c r="C82" i="31"/>
  <c r="K82" i="31"/>
  <c r="M78" i="31"/>
  <c r="M77" i="31"/>
  <c r="M79" i="31"/>
  <c r="L78" i="31"/>
  <c r="L77" i="31"/>
  <c r="K78" i="31"/>
  <c r="K77" i="31"/>
  <c r="K79" i="31"/>
  <c r="J78" i="31"/>
  <c r="J77" i="31"/>
  <c r="I78" i="31"/>
  <c r="I77" i="31"/>
  <c r="H77" i="31"/>
  <c r="G78" i="31"/>
  <c r="G77" i="31"/>
  <c r="F78" i="31"/>
  <c r="F77" i="31"/>
  <c r="E78" i="31"/>
  <c r="E77" i="31"/>
  <c r="D78" i="31"/>
  <c r="D77" i="31"/>
  <c r="C78" i="31"/>
  <c r="C77" i="31"/>
  <c r="M72" i="31"/>
  <c r="M74" i="31"/>
  <c r="L73" i="31"/>
  <c r="L72" i="31"/>
  <c r="K73" i="31"/>
  <c r="K72" i="31"/>
  <c r="J73" i="31"/>
  <c r="J72" i="31"/>
  <c r="I72" i="31"/>
  <c r="H73" i="31"/>
  <c r="H72" i="31"/>
  <c r="G73" i="31"/>
  <c r="G72" i="31"/>
  <c r="F73" i="31"/>
  <c r="F72" i="31"/>
  <c r="E73" i="31"/>
  <c r="E72" i="31"/>
  <c r="D73" i="31"/>
  <c r="D72" i="31"/>
  <c r="C73" i="31"/>
  <c r="C72" i="31"/>
  <c r="F68" i="31"/>
  <c r="E68" i="31"/>
  <c r="D68" i="31"/>
  <c r="C68" i="31"/>
  <c r="F67" i="31"/>
  <c r="F69" i="31"/>
  <c r="E67" i="31"/>
  <c r="E69" i="31"/>
  <c r="D67" i="31"/>
  <c r="C67" i="31"/>
  <c r="C69" i="31"/>
  <c r="F63" i="31"/>
  <c r="E63" i="31"/>
  <c r="D63" i="31"/>
  <c r="C63" i="31"/>
  <c r="F62" i="31"/>
  <c r="F64" i="31"/>
  <c r="E62" i="31"/>
  <c r="E64" i="31"/>
  <c r="D62" i="31"/>
  <c r="D64" i="31"/>
  <c r="C62" i="31"/>
  <c r="C64" i="31" s="1"/>
  <c r="G64" i="31" s="1"/>
  <c r="K239" i="31"/>
  <c r="E239" i="31"/>
  <c r="K238" i="31"/>
  <c r="H238" i="31"/>
  <c r="E238" i="31"/>
  <c r="K237" i="31"/>
  <c r="E237" i="31"/>
  <c r="K209" i="31"/>
  <c r="H209" i="31"/>
  <c r="E209" i="31"/>
  <c r="K208" i="31"/>
  <c r="E208" i="31"/>
  <c r="K207" i="31"/>
  <c r="H207" i="31"/>
  <c r="E207" i="31"/>
  <c r="K179" i="31"/>
  <c r="E179" i="31"/>
  <c r="K178" i="31"/>
  <c r="H178" i="31"/>
  <c r="E178" i="31"/>
  <c r="K177" i="31"/>
  <c r="E177" i="31"/>
  <c r="K236" i="31"/>
  <c r="H236" i="31"/>
  <c r="E236" i="31"/>
  <c r="K235" i="31"/>
  <c r="H235" i="31"/>
  <c r="E235" i="31"/>
  <c r="K234" i="31"/>
  <c r="H234" i="31"/>
  <c r="E234" i="31"/>
  <c r="K206" i="31"/>
  <c r="H206" i="31"/>
  <c r="E206" i="31"/>
  <c r="K205" i="31"/>
  <c r="H205" i="31"/>
  <c r="E205" i="31"/>
  <c r="K204" i="31"/>
  <c r="H204" i="31"/>
  <c r="E204" i="31"/>
  <c r="K176" i="31"/>
  <c r="H176" i="31"/>
  <c r="E176" i="31"/>
  <c r="K175" i="31"/>
  <c r="H175" i="31"/>
  <c r="E175" i="31"/>
  <c r="K174" i="31"/>
  <c r="H174" i="31"/>
  <c r="E174" i="31"/>
  <c r="K233" i="31"/>
  <c r="H233" i="31"/>
  <c r="E233" i="31"/>
  <c r="K232" i="31"/>
  <c r="H232" i="31"/>
  <c r="E232" i="31"/>
  <c r="K231" i="31"/>
  <c r="H231" i="31"/>
  <c r="E231" i="31"/>
  <c r="K203" i="31"/>
  <c r="H203" i="31"/>
  <c r="E203" i="31"/>
  <c r="K202" i="31"/>
  <c r="H202" i="31"/>
  <c r="E202" i="31"/>
  <c r="K201" i="31"/>
  <c r="H201" i="31"/>
  <c r="E201" i="31"/>
  <c r="K173" i="31"/>
  <c r="H173" i="31"/>
  <c r="E173" i="31"/>
  <c r="K172" i="31"/>
  <c r="H172" i="31"/>
  <c r="E172" i="31"/>
  <c r="K171" i="31"/>
  <c r="H171" i="31"/>
  <c r="E171" i="31"/>
  <c r="K230" i="31"/>
  <c r="E230" i="31"/>
  <c r="H229" i="31"/>
  <c r="K228" i="31"/>
  <c r="E228" i="31"/>
  <c r="H200" i="31"/>
  <c r="K199" i="31"/>
  <c r="E199" i="31"/>
  <c r="H198" i="31"/>
  <c r="K170" i="31"/>
  <c r="E170" i="31"/>
  <c r="H169" i="31"/>
  <c r="K168" i="31"/>
  <c r="E168" i="31"/>
  <c r="K227" i="31"/>
  <c r="E227" i="31"/>
  <c r="K226" i="31"/>
  <c r="H226" i="31"/>
  <c r="E226" i="31"/>
  <c r="K225" i="31"/>
  <c r="E225" i="31"/>
  <c r="K197" i="31"/>
  <c r="H197" i="31"/>
  <c r="E197" i="31"/>
  <c r="K196" i="31"/>
  <c r="E196" i="31"/>
  <c r="K195" i="31"/>
  <c r="H195" i="31"/>
  <c r="E195" i="31"/>
  <c r="K167" i="31"/>
  <c r="E167" i="31"/>
  <c r="K166" i="31"/>
  <c r="H166" i="31"/>
  <c r="E166" i="31"/>
  <c r="K165" i="31"/>
  <c r="E165" i="31"/>
  <c r="K224" i="31"/>
  <c r="E224" i="31"/>
  <c r="H223" i="31"/>
  <c r="K222" i="31"/>
  <c r="E222" i="31"/>
  <c r="H194" i="31"/>
  <c r="K193" i="31"/>
  <c r="E193" i="31"/>
  <c r="H192" i="31"/>
  <c r="K164" i="31"/>
  <c r="E164" i="31"/>
  <c r="H163" i="31"/>
  <c r="K162" i="31"/>
  <c r="E162" i="31"/>
  <c r="K221" i="31"/>
  <c r="E221" i="31"/>
  <c r="K220" i="31"/>
  <c r="H220" i="31"/>
  <c r="E220" i="31"/>
  <c r="K219" i="31"/>
  <c r="E219" i="31"/>
  <c r="K191" i="31"/>
  <c r="H191" i="31"/>
  <c r="E191" i="31"/>
  <c r="K190" i="31"/>
  <c r="E190" i="31"/>
  <c r="K189" i="31"/>
  <c r="H189" i="31"/>
  <c r="E189" i="31"/>
  <c r="K161" i="31"/>
  <c r="E161" i="31"/>
  <c r="K160" i="31"/>
  <c r="H160" i="31"/>
  <c r="E160" i="31"/>
  <c r="K159" i="31"/>
  <c r="E159" i="31"/>
  <c r="K218" i="31"/>
  <c r="H218" i="31"/>
  <c r="E218" i="31"/>
  <c r="K217" i="31"/>
  <c r="H217" i="31"/>
  <c r="E217" i="31"/>
  <c r="K216" i="31"/>
  <c r="H216" i="31"/>
  <c r="E216" i="31"/>
  <c r="K188" i="31"/>
  <c r="H188" i="31"/>
  <c r="E188" i="31"/>
  <c r="K187" i="31"/>
  <c r="H187" i="31"/>
  <c r="E187" i="31"/>
  <c r="K186" i="31"/>
  <c r="H186" i="31"/>
  <c r="E186" i="31"/>
  <c r="K158" i="31"/>
  <c r="H158" i="31"/>
  <c r="E158" i="31"/>
  <c r="K157" i="31"/>
  <c r="H157" i="31"/>
  <c r="E157" i="31"/>
  <c r="K156" i="31"/>
  <c r="H156" i="31"/>
  <c r="E156" i="31"/>
  <c r="D4" i="31"/>
  <c r="C4" i="31"/>
  <c r="G151" i="11"/>
  <c r="F151" i="11"/>
  <c r="G107" i="11"/>
  <c r="F107" i="11"/>
  <c r="H107" i="11"/>
  <c r="D107" i="11"/>
  <c r="C107" i="11"/>
  <c r="F152" i="18"/>
  <c r="C6" i="31"/>
  <c r="C8" i="31"/>
  <c r="C26" i="31"/>
  <c r="D26" i="31"/>
  <c r="C29" i="31"/>
  <c r="D29" i="31"/>
  <c r="E29" i="31"/>
  <c r="F29" i="31"/>
  <c r="G29" i="31"/>
  <c r="H29" i="31"/>
  <c r="I29" i="31"/>
  <c r="J29" i="31"/>
  <c r="K29" i="31"/>
  <c r="L29" i="31"/>
  <c r="M29" i="31"/>
  <c r="N29" i="31"/>
  <c r="O29" i="31"/>
  <c r="P29" i="31"/>
  <c r="C30" i="31"/>
  <c r="D30" i="31"/>
  <c r="E30" i="31"/>
  <c r="F30" i="31"/>
  <c r="G30" i="31"/>
  <c r="H30" i="31"/>
  <c r="I30" i="31"/>
  <c r="J30" i="31"/>
  <c r="K30" i="31"/>
  <c r="L30" i="31"/>
  <c r="M30" i="31"/>
  <c r="N30" i="31"/>
  <c r="O30" i="31"/>
  <c r="P30" i="31"/>
  <c r="C31" i="31"/>
  <c r="D31" i="31"/>
  <c r="E31" i="31"/>
  <c r="F31" i="31"/>
  <c r="G31" i="31"/>
  <c r="H31" i="31"/>
  <c r="I31" i="31"/>
  <c r="J31" i="31"/>
  <c r="K31" i="31"/>
  <c r="L31" i="31"/>
  <c r="M31" i="31"/>
  <c r="N31" i="31"/>
  <c r="O31" i="31"/>
  <c r="P31" i="31"/>
  <c r="C32" i="31"/>
  <c r="D32" i="31"/>
  <c r="E32" i="31"/>
  <c r="F32" i="31"/>
  <c r="G32" i="31"/>
  <c r="H32" i="31"/>
  <c r="I32" i="31"/>
  <c r="J32" i="31"/>
  <c r="K32" i="31"/>
  <c r="L32" i="31"/>
  <c r="M32" i="31"/>
  <c r="N32" i="31"/>
  <c r="O32" i="31"/>
  <c r="P32" i="31"/>
  <c r="C33" i="31"/>
  <c r="D33" i="31"/>
  <c r="E33" i="31"/>
  <c r="F33" i="31"/>
  <c r="G33" i="31"/>
  <c r="H33" i="31"/>
  <c r="I33" i="31"/>
  <c r="J33" i="31"/>
  <c r="K33" i="31"/>
  <c r="L33" i="31"/>
  <c r="M33" i="31"/>
  <c r="N33" i="31"/>
  <c r="O33" i="31"/>
  <c r="P33" i="31"/>
  <c r="C34" i="31"/>
  <c r="D34" i="31"/>
  <c r="E34" i="31"/>
  <c r="F34" i="31"/>
  <c r="G34" i="31"/>
  <c r="H34" i="31"/>
  <c r="I34" i="31"/>
  <c r="J34" i="31"/>
  <c r="K34" i="31"/>
  <c r="L34" i="31"/>
  <c r="M34" i="31"/>
  <c r="N34" i="31"/>
  <c r="O34" i="31"/>
  <c r="P34" i="31"/>
  <c r="C35" i="31"/>
  <c r="D35" i="31"/>
  <c r="E35" i="31"/>
  <c r="F35" i="31"/>
  <c r="G35" i="31"/>
  <c r="H35" i="31"/>
  <c r="I35" i="31"/>
  <c r="J35" i="31"/>
  <c r="K35" i="31"/>
  <c r="L35" i="31"/>
  <c r="M35" i="31"/>
  <c r="N35" i="31"/>
  <c r="O35" i="31"/>
  <c r="P35" i="31"/>
  <c r="C36" i="31"/>
  <c r="D36" i="31"/>
  <c r="E36" i="31"/>
  <c r="F36" i="31"/>
  <c r="G36" i="31"/>
  <c r="H36" i="31"/>
  <c r="I36" i="31"/>
  <c r="J36" i="31"/>
  <c r="K36" i="31"/>
  <c r="L36" i="31"/>
  <c r="M36" i="31"/>
  <c r="N36" i="31"/>
  <c r="O36" i="31"/>
  <c r="P36" i="31"/>
  <c r="C37" i="31"/>
  <c r="D37" i="31"/>
  <c r="E37" i="31"/>
  <c r="F37" i="31"/>
  <c r="G37" i="31"/>
  <c r="H37" i="31"/>
  <c r="I37" i="31"/>
  <c r="I38" i="31"/>
  <c r="J37" i="31"/>
  <c r="K37" i="31"/>
  <c r="L37" i="31"/>
  <c r="M37" i="31"/>
  <c r="M38" i="31"/>
  <c r="N37" i="31"/>
  <c r="O37" i="31"/>
  <c r="O38" i="31"/>
  <c r="P37" i="31"/>
  <c r="C42" i="31"/>
  <c r="D42" i="31"/>
  <c r="E42" i="31"/>
  <c r="F42" i="31"/>
  <c r="G42" i="31"/>
  <c r="H42" i="31"/>
  <c r="I42" i="31"/>
  <c r="J42" i="31"/>
  <c r="K42" i="31"/>
  <c r="L42" i="31"/>
  <c r="M42" i="31"/>
  <c r="N42" i="31"/>
  <c r="O42" i="31"/>
  <c r="C43" i="31"/>
  <c r="D43" i="31"/>
  <c r="E43" i="31"/>
  <c r="F43" i="31"/>
  <c r="G43" i="31"/>
  <c r="H43" i="31"/>
  <c r="H44" i="31"/>
  <c r="I43" i="31"/>
  <c r="J43" i="31"/>
  <c r="K43" i="31"/>
  <c r="L43" i="31"/>
  <c r="L44" i="31"/>
  <c r="M43" i="31"/>
  <c r="N43" i="31"/>
  <c r="N44" i="31"/>
  <c r="O43" i="31"/>
  <c r="C47" i="31"/>
  <c r="C48" i="31"/>
  <c r="C49" i="31" s="1"/>
  <c r="C52" i="31"/>
  <c r="D52" i="31"/>
  <c r="E52" i="31"/>
  <c r="F52" i="31"/>
  <c r="G52" i="31"/>
  <c r="H52" i="31"/>
  <c r="I52" i="31"/>
  <c r="J52" i="31"/>
  <c r="K52" i="31"/>
  <c r="L52" i="31"/>
  <c r="M52" i="31"/>
  <c r="N52" i="31"/>
  <c r="O52" i="31"/>
  <c r="C53" i="31"/>
  <c r="D53" i="31"/>
  <c r="E53" i="31"/>
  <c r="F53" i="31"/>
  <c r="G53" i="31"/>
  <c r="H53" i="31"/>
  <c r="I53" i="31"/>
  <c r="J53" i="31"/>
  <c r="J54" i="31"/>
  <c r="K53" i="31"/>
  <c r="L53" i="31"/>
  <c r="L54" i="31"/>
  <c r="M53" i="31"/>
  <c r="N53" i="31"/>
  <c r="O53" i="31"/>
  <c r="C57" i="31"/>
  <c r="D57" i="31"/>
  <c r="E57" i="31"/>
  <c r="F57" i="31"/>
  <c r="G57" i="31"/>
  <c r="H57" i="31"/>
  <c r="I57" i="31"/>
  <c r="J57" i="31"/>
  <c r="K57" i="31"/>
  <c r="L57" i="31"/>
  <c r="M57" i="31"/>
  <c r="N57" i="31"/>
  <c r="O57" i="31"/>
  <c r="C58" i="31"/>
  <c r="D58" i="31"/>
  <c r="D59" i="31"/>
  <c r="E58" i="31"/>
  <c r="F58" i="31"/>
  <c r="G58" i="31"/>
  <c r="H58" i="31"/>
  <c r="I58" i="31"/>
  <c r="J58" i="31"/>
  <c r="J59" i="31"/>
  <c r="K58" i="31"/>
  <c r="L58" i="31"/>
  <c r="M58" i="31"/>
  <c r="M59" i="31" s="1"/>
  <c r="N58" i="31"/>
  <c r="N59" i="31"/>
  <c r="O58" i="31"/>
  <c r="C120" i="31"/>
  <c r="D120" i="31"/>
  <c r="E120" i="31"/>
  <c r="F120" i="31"/>
  <c r="G120" i="31"/>
  <c r="H120" i="31"/>
  <c r="I120" i="31"/>
  <c r="J120" i="31"/>
  <c r="K120" i="31"/>
  <c r="C121" i="31"/>
  <c r="D121" i="31"/>
  <c r="E121" i="31"/>
  <c r="F121" i="31"/>
  <c r="G121" i="31"/>
  <c r="G122" i="31" s="1"/>
  <c r="H121" i="31"/>
  <c r="H122" i="31"/>
  <c r="I121" i="31"/>
  <c r="J121" i="31"/>
  <c r="J122" i="31"/>
  <c r="K121" i="31"/>
  <c r="K122" i="31" s="1"/>
  <c r="A153" i="31"/>
  <c r="B153" i="31" s="1"/>
  <c r="C153" i="31"/>
  <c r="A154" i="31"/>
  <c r="B154" i="31" s="1"/>
  <c r="C154" i="31"/>
  <c r="A155" i="31"/>
  <c r="B155" i="31"/>
  <c r="C155" i="31"/>
  <c r="C180" i="31"/>
  <c r="A183" i="31"/>
  <c r="B183" i="31"/>
  <c r="C183" i="31"/>
  <c r="A184" i="31"/>
  <c r="B184" i="31"/>
  <c r="C184" i="31"/>
  <c r="A185" i="31"/>
  <c r="B185" i="31"/>
  <c r="C185" i="31"/>
  <c r="A213" i="31"/>
  <c r="B213" i="31"/>
  <c r="C213" i="31"/>
  <c r="A214" i="31"/>
  <c r="B214" i="31"/>
  <c r="C214" i="31"/>
  <c r="A215" i="31"/>
  <c r="B215" i="31"/>
  <c r="C215" i="31"/>
  <c r="C6" i="11"/>
  <c r="C7" i="11"/>
  <c r="C8" i="11"/>
  <c r="F8" i="11"/>
  <c r="C9" i="11"/>
  <c r="F9" i="11"/>
  <c r="C10" i="11"/>
  <c r="D12" i="11"/>
  <c r="C12" i="31"/>
  <c r="E12" i="11"/>
  <c r="D12" i="31"/>
  <c r="E17" i="11"/>
  <c r="E19" i="17"/>
  <c r="H17" i="11"/>
  <c r="I17" i="11"/>
  <c r="J17" i="11"/>
  <c r="K17" i="11" s="1"/>
  <c r="F19" i="17" s="1"/>
  <c r="E20" i="11"/>
  <c r="D36" i="11"/>
  <c r="E42" i="11"/>
  <c r="H42" i="11"/>
  <c r="K42" i="11"/>
  <c r="N42" i="11"/>
  <c r="E43" i="11"/>
  <c r="H43" i="11"/>
  <c r="K43" i="11"/>
  <c r="N43" i="11"/>
  <c r="E44" i="11"/>
  <c r="H44" i="11"/>
  <c r="K44" i="11"/>
  <c r="N44" i="11"/>
  <c r="E45" i="11"/>
  <c r="H45" i="11"/>
  <c r="K45" i="11"/>
  <c r="N45" i="11"/>
  <c r="E46" i="11"/>
  <c r="H46" i="11"/>
  <c r="K46" i="11"/>
  <c r="N46" i="11"/>
  <c r="E47" i="11"/>
  <c r="H47" i="11"/>
  <c r="K47" i="11"/>
  <c r="N47" i="11"/>
  <c r="E48" i="11"/>
  <c r="H48" i="11"/>
  <c r="K48" i="11"/>
  <c r="N48" i="11"/>
  <c r="E49" i="11"/>
  <c r="H49" i="11"/>
  <c r="K49" i="11"/>
  <c r="N49" i="11"/>
  <c r="E50" i="11"/>
  <c r="H50" i="11"/>
  <c r="K50" i="11"/>
  <c r="N50" i="11"/>
  <c r="E51" i="11"/>
  <c r="H51" i="11"/>
  <c r="K51" i="11"/>
  <c r="N51" i="11"/>
  <c r="E52" i="11"/>
  <c r="H52" i="11"/>
  <c r="K52" i="11"/>
  <c r="N52" i="11"/>
  <c r="E53" i="11"/>
  <c r="H53" i="11"/>
  <c r="K53" i="11"/>
  <c r="N53" i="11"/>
  <c r="E54" i="11"/>
  <c r="H54" i="11"/>
  <c r="K54" i="11"/>
  <c r="N54" i="11"/>
  <c r="E56" i="11"/>
  <c r="H56" i="11"/>
  <c r="K56" i="11"/>
  <c r="N56" i="11"/>
  <c r="C57" i="11"/>
  <c r="D57" i="11"/>
  <c r="F57" i="11"/>
  <c r="G57" i="11"/>
  <c r="I57" i="11"/>
  <c r="J57" i="11"/>
  <c r="L57" i="11"/>
  <c r="M57" i="11"/>
  <c r="N57" i="11" s="1"/>
  <c r="E60" i="11"/>
  <c r="H60" i="11"/>
  <c r="E61" i="11"/>
  <c r="H61" i="11"/>
  <c r="E62" i="11"/>
  <c r="H62" i="11"/>
  <c r="E63" i="11"/>
  <c r="H63" i="11"/>
  <c r="C64" i="11"/>
  <c r="D64" i="11"/>
  <c r="E64" i="11" s="1"/>
  <c r="F64" i="11"/>
  <c r="G64" i="11"/>
  <c r="H64" i="11" s="1"/>
  <c r="E66" i="11"/>
  <c r="H66" i="11"/>
  <c r="E67" i="11"/>
  <c r="H67" i="11"/>
  <c r="E68" i="11"/>
  <c r="H68" i="11"/>
  <c r="E69" i="11"/>
  <c r="H69" i="11"/>
  <c r="E70" i="11"/>
  <c r="H70" i="11"/>
  <c r="E71" i="11"/>
  <c r="H71" i="11"/>
  <c r="E72" i="11"/>
  <c r="H72" i="11"/>
  <c r="E73" i="11"/>
  <c r="H73" i="11"/>
  <c r="E74" i="11"/>
  <c r="H74" i="11"/>
  <c r="E75" i="11"/>
  <c r="H75" i="11"/>
  <c r="E76" i="11"/>
  <c r="H76" i="11"/>
  <c r="E81" i="11"/>
  <c r="H81" i="11"/>
  <c r="E82" i="11"/>
  <c r="H82" i="11"/>
  <c r="E83" i="11"/>
  <c r="H83" i="11"/>
  <c r="E84" i="11"/>
  <c r="H84" i="11"/>
  <c r="E85" i="11"/>
  <c r="H85" i="11"/>
  <c r="E86" i="11"/>
  <c r="H86" i="11"/>
  <c r="E87" i="11"/>
  <c r="H87" i="11"/>
  <c r="E88" i="11"/>
  <c r="H88" i="11"/>
  <c r="C89" i="11"/>
  <c r="D89" i="11"/>
  <c r="E89" i="11" s="1"/>
  <c r="F89" i="11"/>
  <c r="G89" i="11"/>
  <c r="E93" i="11"/>
  <c r="H93" i="11"/>
  <c r="E94" i="11"/>
  <c r="H94" i="11"/>
  <c r="E95" i="11"/>
  <c r="H95" i="11"/>
  <c r="E96" i="11"/>
  <c r="H96" i="11"/>
  <c r="E97" i="11"/>
  <c r="H97" i="11"/>
  <c r="E98" i="11"/>
  <c r="H98" i="11"/>
  <c r="E99" i="11"/>
  <c r="H99" i="11"/>
  <c r="E100" i="11"/>
  <c r="H100" i="11"/>
  <c r="E101" i="11"/>
  <c r="H101" i="11"/>
  <c r="E102" i="11"/>
  <c r="H102" i="11"/>
  <c r="E103" i="11"/>
  <c r="H103" i="11"/>
  <c r="E104" i="11"/>
  <c r="H104" i="11"/>
  <c r="E105" i="11"/>
  <c r="H105" i="11"/>
  <c r="E106" i="11"/>
  <c r="H106" i="11"/>
  <c r="H118" i="11"/>
  <c r="H119" i="11"/>
  <c r="H120" i="11"/>
  <c r="H121" i="11"/>
  <c r="F122" i="11"/>
  <c r="G122" i="11"/>
  <c r="H124" i="11"/>
  <c r="H127" i="11"/>
  <c r="H128" i="11"/>
  <c r="H129" i="11"/>
  <c r="H130" i="11"/>
  <c r="H131" i="11"/>
  <c r="H132" i="11"/>
  <c r="H133" i="11"/>
  <c r="H134" i="11"/>
  <c r="H135" i="11"/>
  <c r="F136" i="11"/>
  <c r="G136" i="11"/>
  <c r="H138" i="11"/>
  <c r="H141" i="11"/>
  <c r="H142" i="11"/>
  <c r="H143" i="11"/>
  <c r="H144" i="11"/>
  <c r="H145" i="11"/>
  <c r="H146" i="11"/>
  <c r="H147" i="11"/>
  <c r="H148" i="11"/>
  <c r="H149" i="11"/>
  <c r="H150" i="11"/>
  <c r="H154" i="11"/>
  <c r="H155" i="11"/>
  <c r="H156" i="11"/>
  <c r="H157" i="11"/>
  <c r="H158" i="11"/>
  <c r="H159" i="11"/>
  <c r="H160" i="11"/>
  <c r="H161" i="11"/>
  <c r="H162" i="11"/>
  <c r="H163" i="11"/>
  <c r="H164" i="11"/>
  <c r="H165" i="11"/>
  <c r="H166" i="11"/>
  <c r="H167" i="11"/>
  <c r="F168" i="11"/>
  <c r="G168" i="11"/>
  <c r="H168" i="11"/>
  <c r="H170" i="11"/>
  <c r="H171" i="11"/>
  <c r="H172" i="11"/>
  <c r="F173" i="11"/>
  <c r="G173" i="11"/>
  <c r="H173" i="11"/>
  <c r="H176" i="11"/>
  <c r="H177" i="11"/>
  <c r="H178" i="11"/>
  <c r="H179" i="11"/>
  <c r="H180" i="11"/>
  <c r="H181" i="11"/>
  <c r="H182" i="11"/>
  <c r="H183" i="11"/>
  <c r="H184" i="11"/>
  <c r="H185" i="11"/>
  <c r="H186" i="11"/>
  <c r="H187" i="11"/>
  <c r="H188" i="11"/>
  <c r="H189" i="11"/>
  <c r="H190" i="11"/>
  <c r="F191" i="11"/>
  <c r="G191" i="11"/>
  <c r="E198" i="11"/>
  <c r="H198" i="11"/>
  <c r="K198" i="11"/>
  <c r="N198" i="11"/>
  <c r="E202" i="11"/>
  <c r="E153" i="31" s="1"/>
  <c r="H202" i="11"/>
  <c r="H153" i="31"/>
  <c r="K202" i="11"/>
  <c r="K153" i="31"/>
  <c r="N202" i="11"/>
  <c r="E203" i="11"/>
  <c r="E154" i="31" s="1"/>
  <c r="H203" i="11"/>
  <c r="H154" i="31"/>
  <c r="K203" i="11"/>
  <c r="K154" i="31"/>
  <c r="N203" i="11"/>
  <c r="E204" i="11"/>
  <c r="E155" i="31"/>
  <c r="H204" i="11"/>
  <c r="H155" i="31"/>
  <c r="H180" i="31"/>
  <c r="K204" i="11"/>
  <c r="K155" i="31"/>
  <c r="N204" i="11"/>
  <c r="C205" i="11"/>
  <c r="D205" i="11"/>
  <c r="F205" i="11"/>
  <c r="G205" i="11"/>
  <c r="H205" i="11" s="1"/>
  <c r="I205" i="11"/>
  <c r="J205" i="11"/>
  <c r="K205" i="11" s="1"/>
  <c r="L205" i="11"/>
  <c r="M205" i="11"/>
  <c r="N205" i="11" s="1"/>
  <c r="E208" i="11"/>
  <c r="E183" i="31"/>
  <c r="H208" i="11"/>
  <c r="H183" i="31"/>
  <c r="K208" i="11"/>
  <c r="K183" i="31"/>
  <c r="N208" i="11"/>
  <c r="E209" i="11"/>
  <c r="E184" i="31"/>
  <c r="H209" i="11"/>
  <c r="H184" i="31"/>
  <c r="K209" i="11"/>
  <c r="K184" i="31"/>
  <c r="N209" i="11"/>
  <c r="E210" i="11"/>
  <c r="E185" i="31"/>
  <c r="H210" i="11"/>
  <c r="H185" i="31"/>
  <c r="K210" i="11"/>
  <c r="K185" i="31"/>
  <c r="K210" i="31" s="1"/>
  <c r="N210" i="11"/>
  <c r="C211" i="11"/>
  <c r="D211" i="11"/>
  <c r="E211" i="11" s="1"/>
  <c r="F211" i="11"/>
  <c r="G211" i="11"/>
  <c r="H211" i="11" s="1"/>
  <c r="I211" i="11"/>
  <c r="J211" i="11"/>
  <c r="K211" i="11" s="1"/>
  <c r="L211" i="11"/>
  <c r="M211" i="11"/>
  <c r="N211" i="11" s="1"/>
  <c r="E214" i="11"/>
  <c r="E213" i="31"/>
  <c r="H214" i="11"/>
  <c r="H213" i="31"/>
  <c r="K214" i="11"/>
  <c r="K213" i="31"/>
  <c r="N214" i="11"/>
  <c r="E215" i="11"/>
  <c r="E214" i="31"/>
  <c r="H215" i="11"/>
  <c r="H214" i="31"/>
  <c r="K215" i="11"/>
  <c r="K214" i="31"/>
  <c r="N215" i="11"/>
  <c r="E216" i="11"/>
  <c r="E215" i="31"/>
  <c r="H216" i="11"/>
  <c r="H215" i="31"/>
  <c r="H240" i="31" s="1"/>
  <c r="K216" i="11"/>
  <c r="K215" i="31"/>
  <c r="N216" i="11"/>
  <c r="C217" i="11"/>
  <c r="D217" i="11"/>
  <c r="E217" i="11"/>
  <c r="F217" i="11"/>
  <c r="G217" i="11"/>
  <c r="H217" i="11"/>
  <c r="I217" i="11"/>
  <c r="J217" i="11"/>
  <c r="K217" i="11"/>
  <c r="L217" i="11"/>
  <c r="M217" i="11"/>
  <c r="N217" i="11"/>
  <c r="E223" i="11"/>
  <c r="H223" i="11"/>
  <c r="K223" i="11"/>
  <c r="N223" i="11"/>
  <c r="E224" i="11"/>
  <c r="H224" i="11"/>
  <c r="K224" i="11"/>
  <c r="N224" i="11"/>
  <c r="E225" i="11"/>
  <c r="H225" i="11"/>
  <c r="K225" i="11"/>
  <c r="N225" i="11"/>
  <c r="E226" i="11"/>
  <c r="H226" i="11"/>
  <c r="K226" i="11"/>
  <c r="N226" i="11"/>
  <c r="E227" i="11"/>
  <c r="H227" i="11"/>
  <c r="K227" i="11"/>
  <c r="N227" i="11"/>
  <c r="E228" i="11"/>
  <c r="H228" i="11"/>
  <c r="K228" i="11"/>
  <c r="N228" i="11"/>
  <c r="E229" i="11"/>
  <c r="H229" i="11"/>
  <c r="K229" i="11"/>
  <c r="N229" i="11"/>
  <c r="E230" i="11"/>
  <c r="H230" i="11"/>
  <c r="K230" i="11"/>
  <c r="N230" i="11"/>
  <c r="C231" i="11"/>
  <c r="D231" i="11"/>
  <c r="D246" i="31"/>
  <c r="F231" i="11"/>
  <c r="G231" i="11"/>
  <c r="H231" i="11"/>
  <c r="I231" i="11"/>
  <c r="J231" i="11"/>
  <c r="J246" i="31"/>
  <c r="L231" i="11"/>
  <c r="M231" i="11"/>
  <c r="M246" i="31"/>
  <c r="E234" i="11"/>
  <c r="H234" i="11"/>
  <c r="K234" i="11"/>
  <c r="N234" i="11"/>
  <c r="E235" i="11"/>
  <c r="H235" i="11"/>
  <c r="K235" i="11"/>
  <c r="N235" i="11"/>
  <c r="E236" i="11"/>
  <c r="H236" i="11"/>
  <c r="K236" i="11"/>
  <c r="N236" i="11"/>
  <c r="E237" i="11"/>
  <c r="H237" i="11"/>
  <c r="K237" i="11"/>
  <c r="N237" i="11"/>
  <c r="E238" i="11"/>
  <c r="H238" i="11"/>
  <c r="K238" i="11"/>
  <c r="N238" i="11"/>
  <c r="E239" i="11"/>
  <c r="H239" i="11"/>
  <c r="K239" i="11"/>
  <c r="N239" i="11"/>
  <c r="E240" i="11"/>
  <c r="H240" i="11"/>
  <c r="K240" i="11"/>
  <c r="N240" i="11"/>
  <c r="E241" i="11"/>
  <c r="H241" i="11"/>
  <c r="K241" i="11"/>
  <c r="N241" i="11"/>
  <c r="E243" i="11"/>
  <c r="H243" i="11"/>
  <c r="K243" i="11"/>
  <c r="N243" i="11"/>
  <c r="E244" i="11"/>
  <c r="H244" i="11"/>
  <c r="K244" i="11"/>
  <c r="N244" i="11"/>
  <c r="E245" i="11"/>
  <c r="H245" i="11"/>
  <c r="K245" i="11"/>
  <c r="N245" i="11"/>
  <c r="C246" i="11"/>
  <c r="C248" i="31"/>
  <c r="D246" i="11"/>
  <c r="D248" i="31"/>
  <c r="F246" i="11"/>
  <c r="F248" i="31"/>
  <c r="G246" i="11"/>
  <c r="G248" i="31"/>
  <c r="I246" i="11"/>
  <c r="J246" i="11"/>
  <c r="J248" i="31"/>
  <c r="L246" i="11"/>
  <c r="L248" i="31"/>
  <c r="M246" i="11"/>
  <c r="M248" i="31"/>
  <c r="E249" i="11"/>
  <c r="H249" i="11"/>
  <c r="K249" i="11"/>
  <c r="N249" i="11"/>
  <c r="E250" i="11"/>
  <c r="H250" i="11"/>
  <c r="K250" i="11"/>
  <c r="N250" i="11"/>
  <c r="E251" i="11"/>
  <c r="H251" i="11"/>
  <c r="K251" i="11"/>
  <c r="N251" i="11"/>
  <c r="E252" i="11"/>
  <c r="H252" i="11"/>
  <c r="K252" i="11"/>
  <c r="N252" i="11"/>
  <c r="E253" i="11"/>
  <c r="H253" i="11"/>
  <c r="K253" i="11"/>
  <c r="N253" i="11"/>
  <c r="E254" i="11"/>
  <c r="H254" i="11"/>
  <c r="K254" i="11"/>
  <c r="N254" i="11"/>
  <c r="E255" i="11"/>
  <c r="H255" i="11"/>
  <c r="K255" i="11"/>
  <c r="N255" i="11"/>
  <c r="E256" i="11"/>
  <c r="H256" i="11"/>
  <c r="K256" i="11"/>
  <c r="N256" i="11"/>
  <c r="E258" i="11"/>
  <c r="H258" i="11"/>
  <c r="K258" i="11"/>
  <c r="N258" i="11"/>
  <c r="E259" i="11"/>
  <c r="H259" i="11"/>
  <c r="K259" i="11"/>
  <c r="N259" i="11"/>
  <c r="E260" i="11"/>
  <c r="H260" i="11"/>
  <c r="K260" i="11"/>
  <c r="N260" i="11"/>
  <c r="C261" i="11"/>
  <c r="D261" i="11"/>
  <c r="E261" i="11" s="1"/>
  <c r="D250" i="31"/>
  <c r="F261" i="11"/>
  <c r="G261" i="11"/>
  <c r="G250" i="31"/>
  <c r="I261" i="11"/>
  <c r="I250" i="31"/>
  <c r="J261" i="11"/>
  <c r="J250" i="31"/>
  <c r="L261" i="11"/>
  <c r="L250" i="31"/>
  <c r="M261" i="11"/>
  <c r="M250" i="31"/>
  <c r="E264" i="11"/>
  <c r="H264" i="11"/>
  <c r="K264" i="11"/>
  <c r="N264" i="11"/>
  <c r="E265" i="11"/>
  <c r="H265" i="11"/>
  <c r="K265" i="11"/>
  <c r="N265" i="11"/>
  <c r="E266" i="11"/>
  <c r="H266" i="11"/>
  <c r="K266" i="11"/>
  <c r="N266" i="11"/>
  <c r="E267" i="11"/>
  <c r="H267" i="11"/>
  <c r="K267" i="11"/>
  <c r="N267" i="11"/>
  <c r="E268" i="11"/>
  <c r="H268" i="11"/>
  <c r="K268" i="11"/>
  <c r="N268" i="11"/>
  <c r="E271" i="11"/>
  <c r="H271" i="11"/>
  <c r="K271" i="11"/>
  <c r="N271" i="11"/>
  <c r="E272" i="11"/>
  <c r="H272" i="11"/>
  <c r="K272" i="11"/>
  <c r="N272" i="11"/>
  <c r="E273" i="11"/>
  <c r="H273" i="11"/>
  <c r="K273" i="11"/>
  <c r="N273" i="11"/>
  <c r="E274" i="11"/>
  <c r="H274" i="11"/>
  <c r="K274" i="11"/>
  <c r="N274" i="11"/>
  <c r="E275" i="11"/>
  <c r="H275" i="11"/>
  <c r="K275" i="11"/>
  <c r="N275" i="11"/>
  <c r="C276" i="11"/>
  <c r="D276" i="11"/>
  <c r="D252" i="31"/>
  <c r="F276" i="11"/>
  <c r="G276" i="11"/>
  <c r="G252" i="31"/>
  <c r="I276" i="11"/>
  <c r="J276" i="11"/>
  <c r="L276" i="11"/>
  <c r="L252" i="31"/>
  <c r="M276" i="11"/>
  <c r="M252" i="31"/>
  <c r="E279" i="11"/>
  <c r="H279" i="11"/>
  <c r="K279" i="11"/>
  <c r="N279" i="11"/>
  <c r="E280" i="11"/>
  <c r="H280" i="11"/>
  <c r="K280" i="11"/>
  <c r="N280" i="11"/>
  <c r="E281" i="11"/>
  <c r="H281" i="11"/>
  <c r="K281" i="11"/>
  <c r="N281" i="11"/>
  <c r="E282" i="11"/>
  <c r="H282" i="11"/>
  <c r="K282" i="11"/>
  <c r="N282" i="11"/>
  <c r="E283" i="11"/>
  <c r="H283" i="11"/>
  <c r="K283" i="11"/>
  <c r="N283" i="11"/>
  <c r="E284" i="11"/>
  <c r="H284" i="11"/>
  <c r="K284" i="11"/>
  <c r="N284" i="11"/>
  <c r="E285" i="11"/>
  <c r="H285" i="11"/>
  <c r="K285" i="11"/>
  <c r="N285" i="11"/>
  <c r="E286" i="11"/>
  <c r="H286" i="11"/>
  <c r="K286" i="11"/>
  <c r="N286" i="11"/>
  <c r="E287" i="11"/>
  <c r="H287" i="11"/>
  <c r="K287" i="11"/>
  <c r="N287" i="11"/>
  <c r="E288" i="11"/>
  <c r="H288" i="11"/>
  <c r="K288" i="11"/>
  <c r="N288" i="11"/>
  <c r="E289" i="11"/>
  <c r="H289" i="11"/>
  <c r="K289" i="11"/>
  <c r="N289" i="11"/>
  <c r="C290" i="11"/>
  <c r="C254" i="31"/>
  <c r="D290" i="11"/>
  <c r="F290" i="11"/>
  <c r="F254" i="31"/>
  <c r="G290" i="11"/>
  <c r="G254" i="31"/>
  <c r="H290" i="11"/>
  <c r="I290" i="11"/>
  <c r="I254" i="31"/>
  <c r="J290" i="11"/>
  <c r="L290" i="11"/>
  <c r="L254" i="31"/>
  <c r="M290" i="11"/>
  <c r="M254" i="31"/>
  <c r="E20" i="17"/>
  <c r="E21" i="17"/>
  <c r="E24" i="17"/>
  <c r="E25" i="17"/>
  <c r="E26" i="17"/>
  <c r="H246" i="11"/>
  <c r="N217" i="31"/>
  <c r="N209" i="31"/>
  <c r="N154" i="31"/>
  <c r="N208" i="31"/>
  <c r="N175" i="31"/>
  <c r="N218" i="31"/>
  <c r="N174" i="31"/>
  <c r="N236" i="31"/>
  <c r="N225" i="31"/>
  <c r="N223" i="31"/>
  <c r="N220" i="31"/>
  <c r="N204" i="31"/>
  <c r="N189" i="31"/>
  <c r="N178" i="31"/>
  <c r="N158" i="31"/>
  <c r="N153" i="31"/>
  <c r="N237" i="31"/>
  <c r="N219" i="31"/>
  <c r="N205" i="31"/>
  <c r="N201" i="31"/>
  <c r="N190" i="31"/>
  <c r="N186" i="31"/>
  <c r="N179" i="31"/>
  <c r="J102" i="31"/>
  <c r="F12" i="31"/>
  <c r="H12" i="31"/>
  <c r="N228" i="31"/>
  <c r="N199" i="31"/>
  <c r="E99" i="31"/>
  <c r="N168" i="31"/>
  <c r="N187" i="31"/>
  <c r="N169" i="31"/>
  <c r="N165" i="31"/>
  <c r="N161" i="31"/>
  <c r="N207" i="31"/>
  <c r="N206" i="31"/>
  <c r="N198" i="31"/>
  <c r="N191" i="31"/>
  <c r="N188" i="31"/>
  <c r="N215" i="31"/>
  <c r="N173" i="31"/>
  <c r="N232" i="31"/>
  <c r="N231" i="31"/>
  <c r="N230" i="31"/>
  <c r="N224" i="31"/>
  <c r="N156" i="31"/>
  <c r="F49" i="31"/>
  <c r="N171" i="31"/>
  <c r="N202" i="31"/>
  <c r="N233" i="31"/>
  <c r="N200" i="31"/>
  <c r="N195" i="31"/>
  <c r="K134" i="31"/>
  <c r="N162" i="31"/>
  <c r="N194" i="31"/>
  <c r="R140" i="31"/>
  <c r="C79" i="31"/>
  <c r="K83" i="31"/>
  <c r="Q132" i="31"/>
  <c r="Q134" i="31" s="1"/>
  <c r="H79" i="11"/>
  <c r="H199" i="11"/>
  <c r="N99" i="31"/>
  <c r="G134" i="31"/>
  <c r="L142" i="31"/>
  <c r="N185" i="31"/>
  <c r="N184" i="31"/>
  <c r="F240" i="31"/>
  <c r="K57" i="11"/>
  <c r="H191" i="11"/>
  <c r="C210" i="31"/>
  <c r="K23" i="31"/>
  <c r="J109" i="31"/>
  <c r="E199" i="11"/>
  <c r="N155" i="31"/>
  <c r="I248" i="31"/>
  <c r="E138" i="31"/>
  <c r="N183" i="31"/>
  <c r="N214" i="31"/>
  <c r="N213" i="31"/>
  <c r="K88" i="31"/>
  <c r="K261" i="11"/>
  <c r="K199" i="11"/>
  <c r="D54" i="31"/>
  <c r="N199" i="11"/>
  <c r="H199" i="24"/>
  <c r="H231" i="24"/>
  <c r="K17" i="24"/>
  <c r="F21" i="17"/>
  <c r="N160" i="31"/>
  <c r="E217" i="23"/>
  <c r="E107" i="23"/>
  <c r="N157" i="31"/>
  <c r="N216" i="31"/>
  <c r="I12" i="31"/>
  <c r="K12" i="31"/>
  <c r="J104" i="31"/>
  <c r="K17" i="23"/>
  <c r="F20" i="17"/>
  <c r="E57" i="23"/>
  <c r="E89" i="23"/>
  <c r="H89" i="23"/>
  <c r="H168" i="23"/>
  <c r="E205" i="23"/>
  <c r="E211" i="23"/>
  <c r="K211" i="23"/>
  <c r="N211" i="23"/>
  <c r="N246" i="23"/>
  <c r="E199" i="23"/>
  <c r="K199" i="23"/>
  <c r="N199" i="23"/>
  <c r="E231" i="23"/>
  <c r="K231" i="23"/>
  <c r="N231" i="23"/>
  <c r="E261" i="23"/>
  <c r="K261" i="23"/>
  <c r="N261" i="23"/>
  <c r="E64" i="23"/>
  <c r="H64" i="23"/>
  <c r="H122" i="23"/>
  <c r="H136" i="23"/>
  <c r="H173" i="23"/>
  <c r="H191" i="23"/>
  <c r="K205" i="23"/>
  <c r="N205" i="23"/>
  <c r="K217" i="23"/>
  <c r="N217" i="23"/>
  <c r="H246" i="23"/>
  <c r="H248" i="31" s="1"/>
  <c r="K246" i="23"/>
  <c r="K276" i="23"/>
  <c r="N276" i="23"/>
  <c r="N57" i="23"/>
  <c r="H107" i="23"/>
  <c r="H151" i="23"/>
  <c r="H199" i="23"/>
  <c r="H205" i="23"/>
  <c r="H211" i="23"/>
  <c r="H217" i="23"/>
  <c r="H231" i="23"/>
  <c r="E246" i="23"/>
  <c r="H261" i="23"/>
  <c r="H276" i="23"/>
  <c r="H290" i="23"/>
  <c r="O7" i="32"/>
  <c r="Q92" i="31"/>
  <c r="H57" i="11"/>
  <c r="E107" i="11"/>
  <c r="O10" i="32"/>
  <c r="O6" i="32"/>
  <c r="O5" i="32"/>
  <c r="O8" i="32"/>
  <c r="O4" i="32"/>
  <c r="O9" i="32"/>
  <c r="O3" i="32"/>
  <c r="N57" i="30"/>
  <c r="N199" i="30"/>
  <c r="N217" i="30"/>
  <c r="E231" i="30"/>
  <c r="H231" i="30"/>
  <c r="N231" i="30"/>
  <c r="K17" i="30"/>
  <c r="F27" i="17"/>
  <c r="H64" i="30"/>
  <c r="H151" i="30"/>
  <c r="E290" i="30"/>
  <c r="H290" i="30"/>
  <c r="K290" i="30"/>
  <c r="C142" i="31"/>
  <c r="O142" i="31"/>
  <c r="H149" i="31"/>
  <c r="I210" i="31"/>
  <c r="F210" i="31"/>
  <c r="M240" i="31"/>
  <c r="J17" i="31"/>
  <c r="H191" i="30"/>
  <c r="H199" i="30"/>
  <c r="K199" i="30"/>
  <c r="H79" i="31"/>
  <c r="F99" i="31"/>
  <c r="H99" i="31"/>
  <c r="E114" i="31"/>
  <c r="C246" i="31"/>
  <c r="F246" i="31"/>
  <c r="I246" i="31"/>
  <c r="F250" i="31"/>
  <c r="E57" i="30"/>
  <c r="H89" i="30"/>
  <c r="H107" i="30"/>
  <c r="H122" i="30"/>
  <c r="H136" i="30"/>
  <c r="N205" i="30"/>
  <c r="H211" i="30"/>
  <c r="K211" i="30"/>
  <c r="N211" i="30"/>
  <c r="E217" i="30"/>
  <c r="H217" i="30"/>
  <c r="K217" i="30"/>
  <c r="E107" i="30"/>
  <c r="H173" i="30"/>
  <c r="H205" i="30"/>
  <c r="K205" i="30"/>
  <c r="K231" i="30"/>
  <c r="N177" i="31"/>
  <c r="E64" i="30"/>
  <c r="E89" i="30"/>
  <c r="E199" i="30"/>
  <c r="E205" i="30"/>
  <c r="E211" i="30"/>
  <c r="H89" i="29"/>
  <c r="E107" i="29"/>
  <c r="H107" i="29"/>
  <c r="H122" i="29"/>
  <c r="H136" i="29"/>
  <c r="E290" i="29"/>
  <c r="H290" i="29"/>
  <c r="K290" i="29"/>
  <c r="E89" i="29"/>
  <c r="H168" i="29"/>
  <c r="N235" i="31"/>
  <c r="H23" i="31"/>
  <c r="E17" i="31"/>
  <c r="E23" i="31"/>
  <c r="H173" i="29"/>
  <c r="E64" i="29"/>
  <c r="E199" i="29"/>
  <c r="H151" i="28"/>
  <c r="H191" i="28"/>
  <c r="H199" i="28"/>
  <c r="N199" i="28"/>
  <c r="E205" i="28"/>
  <c r="H205" i="28"/>
  <c r="K205" i="28"/>
  <c r="N205" i="28"/>
  <c r="E211" i="28"/>
  <c r="H211" i="28"/>
  <c r="N231" i="28"/>
  <c r="E64" i="28"/>
  <c r="H64" i="28"/>
  <c r="H107" i="28"/>
  <c r="H136" i="28"/>
  <c r="E261" i="28"/>
  <c r="H261" i="28"/>
  <c r="N261" i="28"/>
  <c r="E290" i="28"/>
  <c r="H290" i="28"/>
  <c r="N290" i="28"/>
  <c r="H168" i="28"/>
  <c r="E89" i="28"/>
  <c r="H89" i="28"/>
  <c r="E107" i="28"/>
  <c r="H173" i="28"/>
  <c r="H217" i="28"/>
  <c r="K217" i="28"/>
  <c r="N217" i="28"/>
  <c r="E231" i="28"/>
  <c r="H231" i="28"/>
  <c r="K231" i="28"/>
  <c r="E199" i="28"/>
  <c r="N211" i="28"/>
  <c r="E217" i="28"/>
  <c r="H122" i="28"/>
  <c r="K199" i="28"/>
  <c r="K211" i="28"/>
  <c r="K261" i="28"/>
  <c r="K290" i="28"/>
  <c r="N203" i="31"/>
  <c r="E64" i="27"/>
  <c r="H64" i="27"/>
  <c r="E107" i="27"/>
  <c r="H122" i="27"/>
  <c r="H136" i="27"/>
  <c r="N231" i="27"/>
  <c r="E217" i="27"/>
  <c r="H217" i="27"/>
  <c r="N217" i="27"/>
  <c r="E231" i="27"/>
  <c r="H231" i="27"/>
  <c r="K231" i="27"/>
  <c r="H191" i="27"/>
  <c r="E199" i="27"/>
  <c r="H199" i="27"/>
  <c r="K199" i="27"/>
  <c r="N199" i="27"/>
  <c r="E205" i="27"/>
  <c r="H205" i="27"/>
  <c r="K205" i="27"/>
  <c r="N205" i="27"/>
  <c r="E211" i="27"/>
  <c r="H211" i="27"/>
  <c r="K211" i="27"/>
  <c r="E89" i="27"/>
  <c r="H89" i="27"/>
  <c r="H173" i="27"/>
  <c r="K217" i="27"/>
  <c r="E130" i="31"/>
  <c r="J130" i="31"/>
  <c r="L130" i="31"/>
  <c r="H107" i="27"/>
  <c r="K290" i="27"/>
  <c r="N49" i="31"/>
  <c r="P59" i="31"/>
  <c r="L240" i="31"/>
  <c r="F23" i="17"/>
  <c r="F24" i="17"/>
  <c r="M134" i="31"/>
  <c r="H151" i="26"/>
  <c r="N231" i="26"/>
  <c r="L74" i="31"/>
  <c r="G142" i="31"/>
  <c r="P142" i="31"/>
  <c r="N149" i="31"/>
  <c r="N167" i="31"/>
  <c r="N166" i="31"/>
  <c r="D180" i="31"/>
  <c r="N197" i="31"/>
  <c r="J240" i="31"/>
  <c r="N79" i="31"/>
  <c r="F59" i="31"/>
  <c r="H54" i="31"/>
  <c r="D94" i="31"/>
  <c r="M94" i="31"/>
  <c r="D99" i="31"/>
  <c r="L99" i="31"/>
  <c r="H130" i="31"/>
  <c r="I130" i="31"/>
  <c r="E134" i="31"/>
  <c r="I134" i="31"/>
  <c r="L134" i="31"/>
  <c r="O134" i="31"/>
  <c r="F136" i="31"/>
  <c r="H168" i="26"/>
  <c r="K211" i="26"/>
  <c r="K217" i="26"/>
  <c r="E231" i="26"/>
  <c r="H231" i="26"/>
  <c r="K231" i="26"/>
  <c r="E142" i="31"/>
  <c r="J142" i="31"/>
  <c r="M142" i="31"/>
  <c r="N142" i="31"/>
  <c r="Q142" i="31"/>
  <c r="K149" i="31"/>
  <c r="N226" i="31"/>
  <c r="L12" i="31"/>
  <c r="E64" i="26"/>
  <c r="H64" i="26"/>
  <c r="E89" i="26"/>
  <c r="H89" i="26"/>
  <c r="H107" i="26"/>
  <c r="H122" i="26"/>
  <c r="H136" i="26"/>
  <c r="H173" i="26"/>
  <c r="H191" i="26"/>
  <c r="E199" i="26"/>
  <c r="H199" i="26"/>
  <c r="K199" i="26"/>
  <c r="K205" i="26"/>
  <c r="E211" i="26"/>
  <c r="H211" i="26"/>
  <c r="E290" i="26"/>
  <c r="H290" i="26"/>
  <c r="K290" i="26"/>
  <c r="E107" i="26"/>
  <c r="E205" i="26"/>
  <c r="H205" i="26"/>
  <c r="E217" i="26"/>
  <c r="H217" i="26"/>
  <c r="N196" i="31"/>
  <c r="N199" i="26"/>
  <c r="N205" i="26"/>
  <c r="N211" i="26"/>
  <c r="N217" i="26"/>
  <c r="F122" i="31"/>
  <c r="K54" i="31"/>
  <c r="C54" i="31"/>
  <c r="C38" i="31"/>
  <c r="F137" i="31"/>
  <c r="L210" i="31"/>
  <c r="H107" i="25"/>
  <c r="H122" i="25"/>
  <c r="H136" i="25"/>
  <c r="H191" i="25"/>
  <c r="E199" i="25"/>
  <c r="H199" i="25"/>
  <c r="H205" i="25"/>
  <c r="H211" i="25"/>
  <c r="H217" i="25"/>
  <c r="N217" i="25"/>
  <c r="E231" i="25"/>
  <c r="H231" i="25"/>
  <c r="K231" i="25"/>
  <c r="N231" i="25"/>
  <c r="H290" i="25"/>
  <c r="N290" i="25"/>
  <c r="L180" i="31"/>
  <c r="F180" i="31"/>
  <c r="J210" i="31"/>
  <c r="G210" i="31"/>
  <c r="E89" i="25"/>
  <c r="H89" i="25"/>
  <c r="J107" i="31"/>
  <c r="C130" i="31"/>
  <c r="M210" i="31"/>
  <c r="N205" i="25"/>
  <c r="E211" i="25"/>
  <c r="N164" i="31"/>
  <c r="E64" i="25"/>
  <c r="H64" i="25"/>
  <c r="E107" i="25"/>
  <c r="H173" i="25"/>
  <c r="N199" i="25"/>
  <c r="E205" i="25"/>
  <c r="N211" i="25"/>
  <c r="E217" i="25"/>
  <c r="E290" i="25"/>
  <c r="L59" i="31"/>
  <c r="H59" i="31"/>
  <c r="N54" i="31"/>
  <c r="F54" i="31"/>
  <c r="E54" i="31"/>
  <c r="G68" i="31"/>
  <c r="E74" i="31"/>
  <c r="G74" i="31"/>
  <c r="J74" i="31"/>
  <c r="K74" i="31"/>
  <c r="J79" i="31"/>
  <c r="L79" i="31"/>
  <c r="C89" i="31"/>
  <c r="H89" i="31"/>
  <c r="J89" i="31"/>
  <c r="F94" i="31"/>
  <c r="I94" i="31"/>
  <c r="N94" i="31"/>
  <c r="J99" i="31"/>
  <c r="O99" i="31"/>
  <c r="D114" i="31"/>
  <c r="F114" i="31"/>
  <c r="C118" i="31"/>
  <c r="C126" i="31"/>
  <c r="D130" i="31"/>
  <c r="G130" i="31"/>
  <c r="K130" i="31"/>
  <c r="C134" i="31"/>
  <c r="D134" i="31"/>
  <c r="F134" i="31"/>
  <c r="H134" i="31"/>
  <c r="J134" i="31"/>
  <c r="N134" i="31"/>
  <c r="P134" i="31"/>
  <c r="C138" i="31"/>
  <c r="D142" i="31"/>
  <c r="F142" i="31"/>
  <c r="H142" i="31"/>
  <c r="I142" i="31"/>
  <c r="K142" i="31"/>
  <c r="E149" i="31"/>
  <c r="N193" i="31"/>
  <c r="N210" i="31"/>
  <c r="N74" i="31"/>
  <c r="K199" i="25"/>
  <c r="K205" i="25"/>
  <c r="K211" i="25"/>
  <c r="K217" i="25"/>
  <c r="K290" i="25"/>
  <c r="K38" i="31"/>
  <c r="G38" i="31"/>
  <c r="E38" i="31"/>
  <c r="M180" i="31"/>
  <c r="J180" i="31"/>
  <c r="G180" i="31"/>
  <c r="G240" i="31"/>
  <c r="D240" i="31"/>
  <c r="I17" i="31"/>
  <c r="K17" i="31"/>
  <c r="P38" i="31"/>
  <c r="L38" i="31"/>
  <c r="H38" i="31"/>
  <c r="D38" i="31"/>
  <c r="D49" i="31"/>
  <c r="G49" i="31"/>
  <c r="I49" i="31"/>
  <c r="J49" i="31"/>
  <c r="K49" i="31"/>
  <c r="L49" i="31"/>
  <c r="M49" i="31"/>
  <c r="Q38" i="31"/>
  <c r="P44" i="31"/>
  <c r="P49" i="31"/>
  <c r="P54" i="31"/>
  <c r="K87" i="31"/>
  <c r="K89" i="31"/>
  <c r="D44" i="31"/>
  <c r="E64" i="24"/>
  <c r="H79" i="24"/>
  <c r="E89" i="24"/>
  <c r="H151" i="24"/>
  <c r="H168" i="24"/>
  <c r="I252" i="31"/>
  <c r="D69" i="31"/>
  <c r="G69" i="31"/>
  <c r="G67" i="31"/>
  <c r="I180" i="31"/>
  <c r="D210" i="31"/>
  <c r="I240" i="31"/>
  <c r="D122" i="31"/>
  <c r="I59" i="31"/>
  <c r="I74" i="31"/>
  <c r="F79" i="31"/>
  <c r="N221" i="31"/>
  <c r="N57" i="24"/>
  <c r="N205" i="24"/>
  <c r="N211" i="24"/>
  <c r="H217" i="24"/>
  <c r="K217" i="24"/>
  <c r="I122" i="31"/>
  <c r="C122" i="31"/>
  <c r="O59" i="31"/>
  <c r="H74" i="31"/>
  <c r="D79" i="31"/>
  <c r="E79" i="31"/>
  <c r="I79" i="31"/>
  <c r="H136" i="24"/>
  <c r="N199" i="24"/>
  <c r="H205" i="24"/>
  <c r="K205" i="24"/>
  <c r="K231" i="24"/>
  <c r="E79" i="24"/>
  <c r="H107" i="24"/>
  <c r="H122" i="24"/>
  <c r="H173" i="24"/>
  <c r="E199" i="24"/>
  <c r="K199" i="24"/>
  <c r="H211" i="24"/>
  <c r="K211" i="24"/>
  <c r="E231" i="24"/>
  <c r="H290" i="24"/>
  <c r="K290" i="24"/>
  <c r="J44" i="31"/>
  <c r="F44" i="31"/>
  <c r="M44" i="31"/>
  <c r="I44" i="31"/>
  <c r="E44" i="31"/>
  <c r="E26" i="31"/>
  <c r="G63" i="31"/>
  <c r="F84" i="31"/>
  <c r="J84" i="31"/>
  <c r="H64" i="24"/>
  <c r="E107" i="24"/>
  <c r="E205" i="24"/>
  <c r="E211" i="24"/>
  <c r="E217" i="24"/>
  <c r="N231" i="24"/>
  <c r="E290" i="24"/>
  <c r="O49" i="31"/>
  <c r="E49" i="31"/>
  <c r="K59" i="31"/>
  <c r="C59" i="31"/>
  <c r="D74" i="31"/>
  <c r="F74" i="31"/>
  <c r="E84" i="31"/>
  <c r="G89" i="31"/>
  <c r="C99" i="31"/>
  <c r="F138" i="31"/>
  <c r="E122" i="31"/>
  <c r="L120" i="31"/>
  <c r="C74" i="31"/>
  <c r="G79" i="31"/>
  <c r="C84" i="31"/>
  <c r="E89" i="31"/>
  <c r="L94" i="31"/>
  <c r="H49" i="31"/>
  <c r="H57" i="24"/>
  <c r="G114" i="31"/>
  <c r="F11" i="11"/>
  <c r="C252" i="31"/>
  <c r="H136" i="11"/>
  <c r="H122" i="11"/>
  <c r="H89" i="11"/>
  <c r="E57" i="11"/>
  <c r="E12" i="31"/>
  <c r="H151" i="11"/>
  <c r="J252" i="31"/>
  <c r="K276" i="11"/>
  <c r="K252" i="31"/>
  <c r="G246" i="31"/>
  <c r="E231" i="11"/>
  <c r="E246" i="31"/>
  <c r="J254" i="31"/>
  <c r="F252" i="31"/>
  <c r="H276" i="11"/>
  <c r="H252" i="31"/>
  <c r="C250" i="31"/>
  <c r="E246" i="11"/>
  <c r="E248" i="31"/>
  <c r="N246" i="11"/>
  <c r="N248" i="31"/>
  <c r="D254" i="31"/>
  <c r="N261" i="11"/>
  <c r="N250" i="31"/>
  <c r="N231" i="11"/>
  <c r="N246" i="31"/>
  <c r="L246" i="31"/>
  <c r="R38" i="31"/>
  <c r="E28" i="17"/>
  <c r="N240" i="31"/>
  <c r="R142" i="31"/>
  <c r="E210" i="31"/>
  <c r="K180" i="31"/>
  <c r="L121" i="31"/>
  <c r="L122" i="31"/>
  <c r="G59" i="31"/>
  <c r="E59" i="31"/>
  <c r="O54" i="31"/>
  <c r="M54" i="31"/>
  <c r="I54" i="31"/>
  <c r="G54" i="31"/>
  <c r="O44" i="31"/>
  <c r="K44" i="31"/>
  <c r="G44" i="31"/>
  <c r="C44" i="31"/>
  <c r="K84" i="31"/>
  <c r="C94" i="31"/>
  <c r="E94" i="31"/>
  <c r="G94" i="31"/>
  <c r="H94" i="31"/>
  <c r="J94" i="31"/>
  <c r="K94" i="31"/>
  <c r="O94" i="31"/>
  <c r="Q97" i="31"/>
  <c r="Q99" i="31"/>
  <c r="E240" i="31"/>
  <c r="K240" i="31"/>
  <c r="F28" i="17"/>
  <c r="E276" i="11"/>
  <c r="E252" i="31"/>
  <c r="K246" i="11"/>
  <c r="K248" i="31"/>
  <c r="E290" i="11"/>
  <c r="E254" i="31"/>
  <c r="K290" i="11"/>
  <c r="K254" i="31"/>
  <c r="N290" i="11"/>
  <c r="N254" i="31"/>
  <c r="N276" i="11"/>
  <c r="N252" i="31"/>
  <c r="Q93" i="31"/>
  <c r="P94" i="31"/>
  <c r="C114" i="31"/>
  <c r="K231" i="11"/>
  <c r="K246" i="31"/>
  <c r="H261" i="11"/>
  <c r="H250" i="31"/>
  <c r="H210" i="31"/>
  <c r="N176" i="31"/>
  <c r="N180" i="31"/>
  <c r="Q94" i="31"/>
  <c r="Q3" i="32"/>
  <c r="Q5" i="32"/>
  <c r="Q4" i="32"/>
  <c r="Q2" i="32"/>
  <c r="E12" i="17"/>
  <c r="J6" i="31"/>
  <c r="J8" i="31"/>
  <c r="E14" i="17"/>
  <c r="J7" i="31"/>
  <c r="E13" i="17"/>
  <c r="M3" i="32" l="1"/>
  <c r="F10" i="23" s="1"/>
  <c r="I6" i="23" s="1"/>
  <c r="D20" i="17" s="1"/>
  <c r="M6" i="32"/>
  <c r="F10" i="26" s="1"/>
  <c r="I6" i="26" s="1"/>
  <c r="D23" i="17" s="1"/>
  <c r="M7" i="32"/>
  <c r="F10" i="27" s="1"/>
  <c r="I6" i="27" s="1"/>
  <c r="D24" i="17" s="1"/>
  <c r="M10" i="32"/>
  <c r="F10" i="30" s="1"/>
  <c r="I6" i="30" s="1"/>
  <c r="D27" i="17" s="1"/>
  <c r="M5" i="32"/>
  <c r="F10" i="25" s="1"/>
  <c r="I6" i="25" s="1"/>
  <c r="D22" i="17" s="1"/>
  <c r="M9" i="32"/>
  <c r="F10" i="29" s="1"/>
  <c r="I6" i="29" s="1"/>
  <c r="D26" i="17" s="1"/>
  <c r="M4" i="32"/>
  <c r="F10" i="24" s="1"/>
  <c r="I6" i="24" s="1"/>
  <c r="D21" i="17" s="1"/>
  <c r="L3" i="32"/>
  <c r="M8" i="32"/>
  <c r="F10" i="28" s="1"/>
  <c r="I6" i="28" s="1"/>
  <c r="D25" i="17" s="1"/>
  <c r="B22" i="17"/>
  <c r="B24" i="17"/>
  <c r="B25" i="17"/>
  <c r="B20" i="17"/>
  <c r="B26" i="17"/>
  <c r="B21" i="17"/>
  <c r="B19" i="17"/>
  <c r="E205" i="11"/>
  <c r="E180" i="31"/>
  <c r="G62" i="31"/>
  <c r="M12" i="31"/>
  <c r="H254" i="31"/>
  <c r="H246" i="31"/>
  <c r="K250" i="31"/>
  <c r="E250" i="31"/>
  <c r="E79" i="11"/>
  <c r="C240" i="31"/>
  <c r="N38" i="31"/>
  <c r="J38" i="31"/>
  <c r="F38" i="31"/>
  <c r="B37" i="31"/>
  <c r="B33"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Doherty, Paddy</author>
  </authors>
  <commentList>
    <comment ref="B4" authorId="0" shapeId="0" xr:uid="{00000000-0006-0000-0100-000001000000}">
      <text>
        <r>
          <rPr>
            <b/>
            <sz val="9"/>
            <color indexed="81"/>
            <rFont val="Tahoma"/>
            <family val="2"/>
          </rPr>
          <t>Month for which Statistical returns are made-Updates automatically based on month set in Stats (1) Sheet</t>
        </r>
        <r>
          <rPr>
            <sz val="9"/>
            <color indexed="81"/>
            <rFont val="Tahoma"/>
            <family val="2"/>
          </rPr>
          <t xml:space="preserve">
</t>
        </r>
      </text>
    </comment>
    <comment ref="C4" authorId="0" shapeId="0" xr:uid="{00000000-0006-0000-0100-000002000000}">
      <text>
        <r>
          <rPr>
            <b/>
            <sz val="9"/>
            <color indexed="81"/>
            <rFont val="Tahoma"/>
            <family val="2"/>
          </rPr>
          <t xml:space="preserve">Year - Updates automatically based on Year set in Stats (1) Sheet
</t>
        </r>
      </text>
    </comment>
    <comment ref="B5" authorId="0" shapeId="0" xr:uid="{00000000-0006-0000-0100-000003000000}">
      <text>
        <r>
          <rPr>
            <sz val="9"/>
            <color indexed="81"/>
            <rFont val="Tahoma"/>
            <family val="2"/>
          </rPr>
          <t xml:space="preserve">Highlight Cell, and Select from Drop Down List
</t>
        </r>
      </text>
    </comment>
    <comment ref="B6" authorId="0" shapeId="0" xr:uid="{00000000-0006-0000-0100-000004000000}">
      <text>
        <r>
          <rPr>
            <sz val="9"/>
            <color indexed="81"/>
            <rFont val="Tahoma"/>
            <family val="2"/>
          </rPr>
          <t xml:space="preserve">Highlight Cell, and Select from Drop Down List
</t>
        </r>
      </text>
    </comment>
    <comment ref="B11" authorId="0" shapeId="0" xr:uid="{00000000-0006-0000-0100-000005000000}">
      <text>
        <r>
          <rPr>
            <sz val="9"/>
            <color indexed="81"/>
            <rFont val="Tahoma"/>
            <family val="2"/>
          </rPr>
          <t xml:space="preserve">Highlight Cell and Select from Drop Down List
</t>
        </r>
      </text>
    </comment>
    <comment ref="B14" authorId="0" shapeId="0" xr:uid="{00000000-0006-0000-0100-000006000000}">
      <text>
        <r>
          <rPr>
            <sz val="9"/>
            <color indexed="81"/>
            <rFont val="Tahoma"/>
            <family val="2"/>
          </rPr>
          <t xml:space="preserve">Highlight Cell and Select from Drop Down List
</t>
        </r>
      </text>
    </comment>
    <comment ref="B15" authorId="0" shapeId="0" xr:uid="{00000000-0006-0000-0100-000007000000}">
      <text>
        <r>
          <rPr>
            <sz val="9"/>
            <color indexed="81"/>
            <rFont val="Tahoma"/>
            <family val="2"/>
          </rPr>
          <t xml:space="preserve">Highlight Cell and Select From Drop Down List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Doherty, Paddy</author>
  </authors>
  <commentList>
    <comment ref="B5" authorId="0" shapeId="0" xr:uid="{00000000-0006-0000-0A00-000001000000}">
      <text>
        <r>
          <rPr>
            <b/>
            <sz val="11"/>
            <color indexed="81"/>
            <rFont val="Tahoma"/>
            <family val="2"/>
          </rPr>
          <t>Please Enter Primary Major Award Title. If more than one Major Award, please Enter the Name of the other awards  in section 5, Certification &amp; Awards</t>
        </r>
        <r>
          <rPr>
            <sz val="9"/>
            <color indexed="81"/>
            <rFont val="Tahoma"/>
            <family val="2"/>
          </rPr>
          <t xml:space="preserve">
</t>
        </r>
      </text>
    </comment>
    <comment ref="B15" authorId="0" shapeId="0" xr:uid="{00000000-0006-0000-0A00-000002000000}">
      <text>
        <r>
          <rPr>
            <b/>
            <sz val="9"/>
            <color indexed="81"/>
            <rFont val="Tahoma"/>
            <family val="2"/>
          </rPr>
          <t>Enter the number of learners who are undertaking training in the various types of training programmes indicated below</t>
        </r>
        <r>
          <rPr>
            <sz val="9"/>
            <color indexed="81"/>
            <rFont val="Tahoma"/>
            <family val="2"/>
          </rPr>
          <t xml:space="preserve">
</t>
        </r>
      </text>
    </comment>
    <comment ref="B18" authorId="0" shapeId="0" xr:uid="{00000000-0006-0000-0A00-000003000000}">
      <text>
        <r>
          <rPr>
            <b/>
            <sz val="10"/>
            <color indexed="81"/>
            <rFont val="Tahoma"/>
            <family val="2"/>
          </rPr>
          <t>Enter the number of New Learners who started on the various learning programme during the Quarter being reported.</t>
        </r>
        <r>
          <rPr>
            <sz val="9"/>
            <color indexed="81"/>
            <rFont val="Tahoma"/>
            <family val="2"/>
          </rPr>
          <t xml:space="preserve">
</t>
        </r>
      </text>
    </comment>
    <comment ref="B21" authorId="0" shapeId="0" xr:uid="{00000000-0006-0000-0A00-000004000000}">
      <text>
        <r>
          <rPr>
            <b/>
            <sz val="9"/>
            <color indexed="81"/>
            <rFont val="Tahoma"/>
            <family val="2"/>
          </rPr>
          <t xml:space="preserve">Under the heading marked 'Category - Training Area' please select the Category most appropriate to the project.  </t>
        </r>
        <r>
          <rPr>
            <sz val="9"/>
            <color indexed="81"/>
            <rFont val="Tahoma"/>
            <family val="2"/>
          </rPr>
          <t xml:space="preserve">
</t>
        </r>
      </text>
    </comment>
    <comment ref="B55" authorId="0" shapeId="0" xr:uid="{00000000-0006-0000-0A00-000005000000}">
      <text>
        <r>
          <rPr>
            <b/>
            <sz val="9"/>
            <color indexed="81"/>
            <rFont val="Tahoma"/>
            <family val="2"/>
          </rPr>
          <t>Please Specify Social Welfars status if not listed above</t>
        </r>
        <r>
          <rPr>
            <sz val="9"/>
            <color indexed="81"/>
            <rFont val="Tahoma"/>
            <family val="2"/>
          </rPr>
          <t xml:space="preserve">
</t>
        </r>
      </text>
    </comment>
    <comment ref="B58" authorId="0" shapeId="0" xr:uid="{00000000-0006-0000-0A00-000006000000}">
      <text>
        <r>
          <rPr>
            <b/>
            <sz val="10"/>
            <color indexed="81"/>
            <rFont val="Tahoma"/>
            <family val="2"/>
          </rPr>
          <t>Enter the number of learners against the relevant disability type and under the respective heading, i.e., in training or left the programme.  Only one entry per learner.</t>
        </r>
        <r>
          <rPr>
            <sz val="9"/>
            <color indexed="81"/>
            <rFont val="Tahoma"/>
            <family val="2"/>
          </rPr>
          <t xml:space="preserve">
</t>
        </r>
      </text>
    </comment>
    <comment ref="B65" authorId="0" shapeId="0" xr:uid="{00000000-0006-0000-0A00-000007000000}">
      <text>
        <r>
          <rPr>
            <b/>
            <sz val="12"/>
            <color indexed="81"/>
            <rFont val="Tahoma"/>
            <family val="2"/>
          </rPr>
          <t>Enter the number of learners against their applicable Educational Qualification on entry to the programme. Repeat this for learners who have left the programme between 1st January and the last Friday of the Quarter being reported</t>
        </r>
        <r>
          <rPr>
            <sz val="12"/>
            <color indexed="81"/>
            <rFont val="Tahoma"/>
            <family val="2"/>
          </rPr>
          <t xml:space="preserve">
</t>
        </r>
      </text>
    </comment>
    <comment ref="B80" authorId="0" shapeId="0" xr:uid="{00000000-0006-0000-0A00-000008000000}">
      <text>
        <r>
          <rPr>
            <b/>
            <sz val="10"/>
            <color indexed="81"/>
            <rFont val="Tahoma"/>
            <family val="2"/>
          </rPr>
          <t xml:space="preserve">Enter the number of learners against the relevant age and under the respective heading, i.e., in training or left the programme.  Only one entry per learner. Age to be taken as the age the learner was when they entered the programme. </t>
        </r>
        <r>
          <rPr>
            <sz val="9"/>
            <color indexed="81"/>
            <rFont val="Tahoma"/>
            <family val="2"/>
          </rPr>
          <t xml:space="preserve">
</t>
        </r>
      </text>
    </comment>
    <comment ref="B91" authorId="0" shapeId="0" xr:uid="{00000000-0006-0000-0A00-000009000000}">
      <text>
        <r>
          <rPr>
            <b/>
            <sz val="12"/>
            <color indexed="81"/>
            <rFont val="Tahoma"/>
            <family val="2"/>
          </rPr>
          <t>For learners who were in training at the last Friday of the month:- enter the number of learners who have had support interventions in that month. If the support intervention is 'Other' please specify.</t>
        </r>
        <r>
          <rPr>
            <sz val="12"/>
            <color indexed="81"/>
            <rFont val="Tahoma"/>
            <family val="2"/>
          </rPr>
          <t xml:space="preserve">
</t>
        </r>
      </text>
    </comment>
    <comment ref="B105" authorId="0" shapeId="0" xr:uid="{00000000-0006-0000-0A00-00000A000000}">
      <text>
        <r>
          <rPr>
            <b/>
            <sz val="9"/>
            <color indexed="81"/>
            <rFont val="Tahoma"/>
            <family val="2"/>
          </rPr>
          <t>Please Specify Learner Support Intervention if not listed above</t>
        </r>
      </text>
    </comment>
    <comment ref="B106" authorId="0" shapeId="0" xr:uid="{00000000-0006-0000-0A00-00000B000000}">
      <text>
        <r>
          <rPr>
            <b/>
            <sz val="9"/>
            <color indexed="81"/>
            <rFont val="Tahoma"/>
            <family val="2"/>
          </rPr>
          <t>Please Specify Learner Support Intervention if not listed above</t>
        </r>
      </text>
    </comment>
    <comment ref="B108" authorId="0" shapeId="0" xr:uid="{00000000-0006-0000-0A00-00000C000000}">
      <text>
        <r>
          <rPr>
            <b/>
            <sz val="12"/>
            <color indexed="81"/>
            <rFont val="Tahoma"/>
            <family val="2"/>
          </rPr>
          <t>Enter the number of learners who availed of Disability Support Services in the month.  
Also record the total number of hours for each service provided</t>
        </r>
        <r>
          <rPr>
            <sz val="12"/>
            <color indexed="81"/>
            <rFont val="Tahoma"/>
            <family val="2"/>
          </rPr>
          <t xml:space="preserve">
</t>
        </r>
      </text>
    </comment>
    <comment ref="B114" authorId="0" shapeId="0" xr:uid="{00000000-0006-0000-0A00-00000D000000}">
      <text>
        <r>
          <rPr>
            <b/>
            <sz val="9"/>
            <color indexed="81"/>
            <rFont val="Tahoma"/>
            <family val="2"/>
          </rPr>
          <t>Please Specify Disability Support if not listed above</t>
        </r>
      </text>
    </comment>
    <comment ref="B115" authorId="0" shapeId="0" xr:uid="{00000000-0006-0000-0A00-00000E000000}">
      <text>
        <r>
          <rPr>
            <b/>
            <sz val="9"/>
            <color indexed="81"/>
            <rFont val="Tahoma"/>
            <family val="2"/>
          </rPr>
          <t>Please Specify Disability Support if not listed above</t>
        </r>
      </text>
    </comment>
    <comment ref="B117" authorId="0" shapeId="0" xr:uid="{00000000-0006-0000-0A00-00000F000000}">
      <text>
        <r>
          <rPr>
            <b/>
            <sz val="12"/>
            <color indexed="81"/>
            <rFont val="Tahoma"/>
            <family val="2"/>
          </rPr>
          <t>Enter the number of learners who had post training follow-up during the Quarter being reported</t>
        </r>
        <r>
          <rPr>
            <sz val="10"/>
            <color indexed="81"/>
            <rFont val="Tahoma"/>
            <family val="2"/>
          </rPr>
          <t xml:space="preserve">
</t>
        </r>
      </text>
    </comment>
    <comment ref="B125" authorId="0" shapeId="0" xr:uid="{00000000-0006-0000-0A00-000010000000}">
      <text>
        <r>
          <rPr>
            <b/>
            <sz val="12"/>
            <color indexed="81"/>
            <rFont val="Tahoma"/>
            <family val="2"/>
          </rPr>
          <t>Enter the number of learners who have progressed to Further Education/Education against the relevant sectors provided, if other please specify</t>
        </r>
        <r>
          <rPr>
            <b/>
            <sz val="9"/>
            <color indexed="81"/>
            <rFont val="Tahoma"/>
            <family val="2"/>
          </rPr>
          <t xml:space="preserve">
</t>
        </r>
        <r>
          <rPr>
            <sz val="9"/>
            <color indexed="81"/>
            <rFont val="Tahoma"/>
            <family val="2"/>
          </rPr>
          <t xml:space="preserve">
</t>
        </r>
      </text>
    </comment>
    <comment ref="B134" authorId="0" shapeId="0" xr:uid="{00000000-0006-0000-0A00-000011000000}">
      <text>
        <r>
          <rPr>
            <b/>
            <sz val="9"/>
            <color indexed="81"/>
            <rFont val="Tahoma"/>
            <family val="2"/>
          </rPr>
          <t>Please Specify Further Education and Training Sector if not listed above</t>
        </r>
      </text>
    </comment>
    <comment ref="B135" authorId="0" shapeId="0" xr:uid="{00000000-0006-0000-0A00-000012000000}">
      <text>
        <r>
          <rPr>
            <b/>
            <sz val="9"/>
            <color indexed="81"/>
            <rFont val="Tahoma"/>
            <family val="2"/>
          </rPr>
          <t>Please Specify Further Education and Training Sector if not listed above</t>
        </r>
      </text>
    </comment>
    <comment ref="B137" authorId="0" shapeId="0" xr:uid="{00000000-0006-0000-0A00-000013000000}">
      <text>
        <r>
          <rPr>
            <b/>
            <sz val="10"/>
            <color indexed="81"/>
            <rFont val="Tahoma"/>
            <family val="2"/>
          </rPr>
          <t>Please enter the number of Learners who have left the programme. Leavers should be classified in the categories provided depending on whether they are now in employment, have progressed to further education etc.</t>
        </r>
        <r>
          <rPr>
            <sz val="9"/>
            <color indexed="81"/>
            <rFont val="Tahoma"/>
            <family val="2"/>
          </rPr>
          <t xml:space="preserve">
</t>
        </r>
      </text>
    </comment>
    <comment ref="B139" authorId="0" shapeId="0" xr:uid="{00000000-0006-0000-0A00-000014000000}">
      <text>
        <r>
          <rPr>
            <b/>
            <sz val="12"/>
            <color indexed="81"/>
            <rFont val="Tahoma"/>
            <family val="2"/>
          </rPr>
          <t>Enter the number of learners who has progressed to employment against the relevant categories provided under Employment Type</t>
        </r>
        <r>
          <rPr>
            <sz val="9"/>
            <color indexed="81"/>
            <rFont val="Tahoma"/>
            <family val="2"/>
          </rPr>
          <t xml:space="preserve">
</t>
        </r>
      </text>
    </comment>
    <comment ref="B152" authorId="0" shapeId="0" xr:uid="{00000000-0006-0000-0A00-000015000000}">
      <text>
        <r>
          <rPr>
            <b/>
            <sz val="12"/>
            <color indexed="81"/>
            <rFont val="Tahoma"/>
            <family val="2"/>
          </rPr>
          <t>Enter the number of learners who have progressed to employment against the relevant Employment Sectors provided</t>
        </r>
      </text>
    </comment>
    <comment ref="B169" authorId="0" shapeId="0" xr:uid="{00000000-0006-0000-0A00-000016000000}">
      <text>
        <r>
          <rPr>
            <b/>
            <sz val="12"/>
            <color indexed="81"/>
            <rFont val="Tahoma"/>
            <family val="2"/>
          </rPr>
          <t>Please enter the number of Learners under the Categories; No Progression, Dropout and Suspended</t>
        </r>
        <r>
          <rPr>
            <sz val="9"/>
            <color indexed="81"/>
            <rFont val="Tahoma"/>
            <family val="2"/>
          </rPr>
          <t xml:space="preserve">
</t>
        </r>
      </text>
    </comment>
    <comment ref="B174" authorId="0" shapeId="0" xr:uid="{00000000-0006-0000-0A00-000017000000}">
      <text>
        <r>
          <rPr>
            <b/>
            <sz val="12"/>
            <color indexed="81"/>
            <rFont val="Tahoma"/>
            <family val="2"/>
          </rPr>
          <t>Please Record the reason for Learner Dropout for all Learners who have dropped out</t>
        </r>
      </text>
    </comment>
    <comment ref="B189" authorId="0" shapeId="0" xr:uid="{00000000-0006-0000-0A00-000018000000}">
      <text>
        <r>
          <rPr>
            <b/>
            <sz val="9"/>
            <color indexed="81"/>
            <rFont val="Tahoma"/>
            <family val="2"/>
          </rPr>
          <t>Please Specify Reason for Dropping Out if not listed above</t>
        </r>
      </text>
    </comment>
    <comment ref="B190" authorId="0" shapeId="0" xr:uid="{00000000-0006-0000-0A00-000019000000}">
      <text>
        <r>
          <rPr>
            <b/>
            <sz val="9"/>
            <color indexed="81"/>
            <rFont val="Tahoma"/>
            <family val="2"/>
          </rPr>
          <t>Please Specify Reason for Dropping Out if not listed above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Doherty, Paddy</author>
  </authors>
  <commentList>
    <comment ref="B15" authorId="0" shapeId="0" xr:uid="{00000000-0006-0000-0B00-000001000000}">
      <text>
        <r>
          <rPr>
            <b/>
            <sz val="9"/>
            <color indexed="81"/>
            <rFont val="Tahoma"/>
            <family val="2"/>
          </rPr>
          <t>Enter the number of learners who are undertaking training in the various types of training programmes indicated below</t>
        </r>
        <r>
          <rPr>
            <sz val="9"/>
            <color indexed="81"/>
            <rFont val="Tahoma"/>
            <family val="2"/>
          </rPr>
          <t xml:space="preserve">
</t>
        </r>
      </text>
    </comment>
    <comment ref="B21" authorId="0" shapeId="0" xr:uid="{00000000-0006-0000-0B00-000002000000}">
      <text>
        <r>
          <rPr>
            <b/>
            <sz val="9"/>
            <color indexed="81"/>
            <rFont val="Tahoma"/>
            <family val="2"/>
          </rPr>
          <t>Enter the number of learners who are undertaking training in the various types of training programmes indicated below</t>
        </r>
        <r>
          <rPr>
            <sz val="9"/>
            <color indexed="81"/>
            <rFont val="Tahoma"/>
            <family val="2"/>
          </rPr>
          <t xml:space="preserve">
</t>
        </r>
      </text>
    </comment>
    <comment ref="B24" authorId="0" shapeId="0" xr:uid="{00000000-0006-0000-0B00-000003000000}">
      <text>
        <r>
          <rPr>
            <b/>
            <sz val="10"/>
            <color indexed="81"/>
            <rFont val="Tahoma"/>
            <family val="2"/>
          </rPr>
          <t>Enter the number of New Learners who started on the various learning programme during the month being reported.</t>
        </r>
        <r>
          <rPr>
            <sz val="9"/>
            <color indexed="81"/>
            <rFont val="Tahoma"/>
            <family val="2"/>
          </rPr>
          <t xml:space="preserve">
</t>
        </r>
      </text>
    </comment>
    <comment ref="B115" authorId="0" shapeId="0" xr:uid="{00000000-0006-0000-0B00-000004000000}">
      <text>
        <r>
          <rPr>
            <b/>
            <sz val="10"/>
            <color indexed="81"/>
            <rFont val="Tahoma"/>
            <family val="2"/>
          </rPr>
          <t>Please enter the number of Learners who have left the programme. Leavers should be classified in the categories provided depending on whether they are now in employment, have progressed to further education.</t>
        </r>
        <r>
          <rPr>
            <sz val="9"/>
            <color indexed="81"/>
            <rFont val="Tahoma"/>
            <family val="2"/>
          </rPr>
          <t xml:space="preserve">
</t>
        </r>
      </text>
    </comment>
    <comment ref="B119" authorId="0" shapeId="0" xr:uid="{00000000-0006-0000-0B00-000005000000}">
      <text>
        <r>
          <rPr>
            <b/>
            <sz val="10"/>
            <color indexed="81"/>
            <rFont val="Tahoma"/>
            <family val="2"/>
          </rPr>
          <t>Please enter the number of Learners who have left the programme. Leavers should be classified in the categories provided depending on whether they are now in employment, have progressed to further education.</t>
        </r>
        <r>
          <rPr>
            <sz val="9"/>
            <color indexed="81"/>
            <rFont val="Tahoma"/>
            <family val="2"/>
          </rPr>
          <t xml:space="preserve">
</t>
        </r>
      </text>
    </comment>
    <comment ref="B123" authorId="0" shapeId="0" xr:uid="{00000000-0006-0000-0B00-000006000000}">
      <text>
        <r>
          <rPr>
            <b/>
            <sz val="10"/>
            <color indexed="81"/>
            <rFont val="Tahoma"/>
            <family val="2"/>
          </rPr>
          <t>Please enter the number of Learners who have left the programme. Leavers should be classified in the categories provided depending on whether they are now in employment, have progressed to further education.</t>
        </r>
        <r>
          <rPr>
            <sz val="9"/>
            <color indexed="81"/>
            <rFont val="Tahoma"/>
            <family val="2"/>
          </rPr>
          <t xml:space="preserve">
</t>
        </r>
      </text>
    </comment>
    <comment ref="B127" authorId="0" shapeId="0" xr:uid="{00000000-0006-0000-0B00-000007000000}">
      <text>
        <r>
          <rPr>
            <b/>
            <sz val="10"/>
            <color indexed="81"/>
            <rFont val="Tahoma"/>
            <family val="2"/>
          </rPr>
          <t>Please enter the number of Learners who have left the programme. Leavers should be classified in the categories provided depending on whether they are now in employment, have progressed to further education.</t>
        </r>
        <r>
          <rPr>
            <sz val="9"/>
            <color indexed="81"/>
            <rFont val="Tahoma"/>
            <family val="2"/>
          </rPr>
          <t xml:space="preserve">
</t>
        </r>
      </text>
    </comment>
    <comment ref="C127" authorId="0" shapeId="0" xr:uid="{00000000-0006-0000-0B00-000008000000}">
      <text>
        <r>
          <rPr>
            <b/>
            <sz val="9"/>
            <color indexed="81"/>
            <rFont val="Tahoma"/>
            <family val="2"/>
          </rPr>
          <t>Open Full Time Employment</t>
        </r>
        <r>
          <rPr>
            <sz val="9"/>
            <color indexed="81"/>
            <rFont val="Tahoma"/>
            <family val="2"/>
          </rPr>
          <t xml:space="preserve">
</t>
        </r>
      </text>
    </comment>
    <comment ref="D127" authorId="0" shapeId="0" xr:uid="{00000000-0006-0000-0B00-000009000000}">
      <text>
        <r>
          <rPr>
            <b/>
            <sz val="9"/>
            <color indexed="81"/>
            <rFont val="Tahoma"/>
            <family val="2"/>
          </rPr>
          <t>Open Full Time Employment + State Benefit</t>
        </r>
      </text>
    </comment>
    <comment ref="F127" authorId="0" shapeId="0" xr:uid="{00000000-0006-0000-0B00-00000A000000}">
      <text>
        <r>
          <rPr>
            <b/>
            <sz val="9"/>
            <color indexed="81"/>
            <rFont val="Tahoma"/>
            <family val="2"/>
          </rPr>
          <t>Open Part Time Employment (+ State Benefit)</t>
        </r>
        <r>
          <rPr>
            <sz val="9"/>
            <color indexed="81"/>
            <rFont val="Tahoma"/>
            <family val="2"/>
          </rPr>
          <t xml:space="preserve">
</t>
        </r>
      </text>
    </comment>
    <comment ref="H127" authorId="0" shapeId="0" xr:uid="{00000000-0006-0000-0B00-00000B000000}">
      <text>
        <r>
          <rPr>
            <b/>
            <sz val="9"/>
            <color indexed="81"/>
            <rFont val="Tahoma"/>
            <family val="2"/>
          </rPr>
          <t>Open Employment (Employment Subsidy Scheme)</t>
        </r>
        <r>
          <rPr>
            <sz val="9"/>
            <color indexed="81"/>
            <rFont val="Tahoma"/>
            <family val="2"/>
          </rPr>
          <t xml:space="preserve">
</t>
        </r>
      </text>
    </comment>
    <comment ref="J127" authorId="0" shapeId="0" xr:uid="{00000000-0006-0000-0B00-00000C000000}">
      <text>
        <r>
          <rPr>
            <b/>
            <sz val="9"/>
            <color indexed="81"/>
            <rFont val="Tahoma"/>
            <family val="2"/>
          </rPr>
          <t>Self Employment (including family business/farm)</t>
        </r>
        <r>
          <rPr>
            <sz val="9"/>
            <color indexed="81"/>
            <rFont val="Tahoma"/>
            <family val="2"/>
          </rPr>
          <t xml:space="preserve">
</t>
        </r>
      </text>
    </comment>
    <comment ref="B131" authorId="0" shapeId="0" xr:uid="{00000000-0006-0000-0B00-00000D000000}">
      <text>
        <r>
          <rPr>
            <b/>
            <sz val="10"/>
            <color indexed="81"/>
            <rFont val="Tahoma"/>
            <family val="2"/>
          </rPr>
          <t>Please enter the number of Learners who have left the programme. Leavers should be classified in the categories provided depending on whether they are now in employment, have progressed to further education.</t>
        </r>
        <r>
          <rPr>
            <sz val="9"/>
            <color indexed="81"/>
            <rFont val="Tahoma"/>
            <family val="2"/>
          </rPr>
          <t xml:space="preserve">
</t>
        </r>
      </text>
    </comment>
    <comment ref="B135" authorId="0" shapeId="0" xr:uid="{00000000-0006-0000-0B00-00000E000000}">
      <text>
        <r>
          <rPr>
            <b/>
            <sz val="10"/>
            <color indexed="81"/>
            <rFont val="Tahoma"/>
            <family val="2"/>
          </rPr>
          <t>Please enter the number of Learners who have left the programme. Leavers should be classified in the categories provided depending on whether they are now in employment, have progressed to further education etc.</t>
        </r>
        <r>
          <rPr>
            <sz val="9"/>
            <color indexed="81"/>
            <rFont val="Tahoma"/>
            <family val="2"/>
          </rPr>
          <t xml:space="preserve">
</t>
        </r>
      </text>
    </comment>
    <comment ref="B139" authorId="0" shapeId="0" xr:uid="{00000000-0006-0000-0B00-00000F000000}">
      <text>
        <r>
          <rPr>
            <b/>
            <sz val="10"/>
            <color indexed="81"/>
            <rFont val="Tahoma"/>
            <family val="2"/>
          </rPr>
          <t>Please enter the number of Learners who have left the programme. Leavers should be classified in the categories provided depending on whether they are now in employment, have progressed to further education.</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42" authorId="0" shapeId="0" xr:uid="{00000000-0006-0000-0C00-000001000000}">
      <text>
        <r>
          <rPr>
            <b/>
            <sz val="8"/>
            <color indexed="81"/>
            <rFont val="Tahoma"/>
            <family val="2"/>
          </rPr>
          <t>Administrator:</t>
        </r>
        <r>
          <rPr>
            <sz val="8"/>
            <color indexed="81"/>
            <rFont val="Tahoma"/>
            <family val="2"/>
          </rPr>
          <t xml:space="preserve">
Training &amp; Dev for people with disability</t>
        </r>
      </text>
    </comment>
    <comment ref="K74" authorId="0" shapeId="0" xr:uid="{00000000-0006-0000-0C00-000002000000}">
      <text>
        <r>
          <rPr>
            <b/>
            <sz val="8"/>
            <color indexed="81"/>
            <rFont val="Tahoma"/>
            <family val="2"/>
          </rPr>
          <t>Administrator:</t>
        </r>
        <r>
          <rPr>
            <sz val="8"/>
            <color indexed="81"/>
            <rFont val="Tahoma"/>
            <family val="2"/>
          </rPr>
          <t xml:space="preserve">
52 extending to 104</t>
        </r>
      </text>
    </comment>
    <comment ref="G111" authorId="0" shapeId="0" xr:uid="{00000000-0006-0000-0C00-000003000000}">
      <text>
        <r>
          <rPr>
            <b/>
            <sz val="8"/>
            <color indexed="81"/>
            <rFont val="Tahoma"/>
            <family val="2"/>
          </rPr>
          <t>Administrator:</t>
        </r>
        <r>
          <rPr>
            <sz val="8"/>
            <color indexed="81"/>
            <rFont val="Tahoma"/>
            <family val="2"/>
          </rPr>
          <t xml:space="preserve">
Proposing to replace with new course in 2011 - General Vocational Studies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Doherty, Paddy</author>
  </authors>
  <commentList>
    <comment ref="B5" authorId="0" shapeId="0" xr:uid="{00000000-0006-0000-0200-000001000000}">
      <text>
        <r>
          <rPr>
            <b/>
            <sz val="11"/>
            <color indexed="81"/>
            <rFont val="Tahoma"/>
            <family val="2"/>
          </rPr>
          <t>Please Enter Primary Major Award Title. If more than one Major Award, please Enter the Name of the other awards  in section 5, Certification &amp; Awards</t>
        </r>
        <r>
          <rPr>
            <sz val="9"/>
            <color indexed="81"/>
            <rFont val="Tahoma"/>
            <family val="2"/>
          </rPr>
          <t xml:space="preserve">
</t>
        </r>
      </text>
    </comment>
    <comment ref="B15" authorId="0" shapeId="0" xr:uid="{00000000-0006-0000-0200-000002000000}">
      <text>
        <r>
          <rPr>
            <b/>
            <sz val="9"/>
            <color indexed="81"/>
            <rFont val="Tahoma"/>
            <family val="2"/>
          </rPr>
          <t>Enter the number of learners who are undertaking training in the various types of training programmes indicated below</t>
        </r>
        <r>
          <rPr>
            <sz val="9"/>
            <color indexed="81"/>
            <rFont val="Tahoma"/>
            <family val="2"/>
          </rPr>
          <t xml:space="preserve">
</t>
        </r>
      </text>
    </comment>
    <comment ref="B18" authorId="0" shapeId="0" xr:uid="{00000000-0006-0000-0200-000003000000}">
      <text>
        <r>
          <rPr>
            <b/>
            <sz val="10"/>
            <color indexed="81"/>
            <rFont val="Tahoma"/>
            <family val="2"/>
          </rPr>
          <t>Enter the number of New Learners who started on the various learning programme during the Quarter being reported.</t>
        </r>
        <r>
          <rPr>
            <sz val="9"/>
            <color indexed="81"/>
            <rFont val="Tahoma"/>
            <family val="2"/>
          </rPr>
          <t xml:space="preserve">
</t>
        </r>
      </text>
    </comment>
    <comment ref="B21" authorId="0" shapeId="0" xr:uid="{00000000-0006-0000-0200-000004000000}">
      <text>
        <r>
          <rPr>
            <b/>
            <sz val="9"/>
            <color indexed="81"/>
            <rFont val="Tahoma"/>
            <family val="2"/>
          </rPr>
          <t xml:space="preserve">Under the heading marked 'Category - Training Area' please select the Category most appropriate to the project.  </t>
        </r>
        <r>
          <rPr>
            <sz val="9"/>
            <color indexed="81"/>
            <rFont val="Tahoma"/>
            <family val="2"/>
          </rPr>
          <t xml:space="preserve">
</t>
        </r>
      </text>
    </comment>
    <comment ref="B55" authorId="0" shapeId="0" xr:uid="{00000000-0006-0000-0200-000005000000}">
      <text>
        <r>
          <rPr>
            <b/>
            <sz val="9"/>
            <color indexed="81"/>
            <rFont val="Tahoma"/>
            <family val="2"/>
          </rPr>
          <t>Please Specify Social Welfars status if not listed above</t>
        </r>
        <r>
          <rPr>
            <sz val="9"/>
            <color indexed="81"/>
            <rFont val="Tahoma"/>
            <family val="2"/>
          </rPr>
          <t xml:space="preserve">
</t>
        </r>
      </text>
    </comment>
    <comment ref="B56" authorId="0" shapeId="0" xr:uid="{00000000-0006-0000-0200-000006000000}">
      <text>
        <r>
          <rPr>
            <b/>
            <sz val="9"/>
            <color indexed="81"/>
            <rFont val="Tahoma"/>
            <family val="2"/>
          </rPr>
          <t>Please Specify Social Welfars status if not listed above</t>
        </r>
        <r>
          <rPr>
            <sz val="9"/>
            <color indexed="81"/>
            <rFont val="Tahoma"/>
            <family val="2"/>
          </rPr>
          <t xml:space="preserve">
</t>
        </r>
      </text>
    </comment>
    <comment ref="B58" authorId="0" shapeId="0" xr:uid="{00000000-0006-0000-0200-000007000000}">
      <text>
        <r>
          <rPr>
            <b/>
            <sz val="10"/>
            <color indexed="81"/>
            <rFont val="Tahoma"/>
            <family val="2"/>
          </rPr>
          <t>Enter the number of learners against the relevant disability type and under the respective heading, i.e., in training or left the programme.  Only one entry per learner.</t>
        </r>
        <r>
          <rPr>
            <sz val="9"/>
            <color indexed="81"/>
            <rFont val="Tahoma"/>
            <family val="2"/>
          </rPr>
          <t xml:space="preserve">
</t>
        </r>
      </text>
    </comment>
    <comment ref="B65" authorId="0" shapeId="0" xr:uid="{00000000-0006-0000-0200-000008000000}">
      <text>
        <r>
          <rPr>
            <b/>
            <sz val="12"/>
            <color indexed="81"/>
            <rFont val="Tahoma"/>
            <family val="2"/>
          </rPr>
          <t>Enter the number of learners against their applicable Educational Qualification on entry to the programme. Repeat this for learners who have left the programme between 1st January and the last Friday of the Quarter being reported</t>
        </r>
        <r>
          <rPr>
            <sz val="12"/>
            <color indexed="81"/>
            <rFont val="Tahoma"/>
            <family val="2"/>
          </rPr>
          <t xml:space="preserve">
</t>
        </r>
      </text>
    </comment>
    <comment ref="B80" authorId="0" shapeId="0" xr:uid="{00000000-0006-0000-0200-000009000000}">
      <text>
        <r>
          <rPr>
            <b/>
            <sz val="10"/>
            <color indexed="81"/>
            <rFont val="Tahoma"/>
            <family val="2"/>
          </rPr>
          <t xml:space="preserve">Enter the number of learners against the relevant age and under the respective heading, i.e., in training or left the programme.  Only one entry per learner. Age to be taken as the age the learner was when they entered the programme. </t>
        </r>
        <r>
          <rPr>
            <sz val="9"/>
            <color indexed="81"/>
            <rFont val="Tahoma"/>
            <family val="2"/>
          </rPr>
          <t xml:space="preserve">
</t>
        </r>
      </text>
    </comment>
    <comment ref="B91" authorId="0" shapeId="0" xr:uid="{00000000-0006-0000-0200-00000A000000}">
      <text>
        <r>
          <rPr>
            <b/>
            <sz val="12"/>
            <color indexed="81"/>
            <rFont val="Tahoma"/>
            <family val="2"/>
          </rPr>
          <t>For learners who were in training at the last Friday of the month:- enter the number of learners who have had support interventions in that month. If the support intervention is 'Other' please specify.</t>
        </r>
        <r>
          <rPr>
            <sz val="12"/>
            <color indexed="81"/>
            <rFont val="Tahoma"/>
            <family val="2"/>
          </rPr>
          <t xml:space="preserve">
</t>
        </r>
      </text>
    </comment>
    <comment ref="B105" authorId="0" shapeId="0" xr:uid="{00000000-0006-0000-0200-00000B000000}">
      <text>
        <r>
          <rPr>
            <b/>
            <sz val="9"/>
            <color indexed="81"/>
            <rFont val="Tahoma"/>
            <family val="2"/>
          </rPr>
          <t>Please Specify Learner Support Intervention if not listed above</t>
        </r>
      </text>
    </comment>
    <comment ref="B106" authorId="0" shapeId="0" xr:uid="{00000000-0006-0000-0200-00000C000000}">
      <text>
        <r>
          <rPr>
            <b/>
            <sz val="9"/>
            <color indexed="81"/>
            <rFont val="Tahoma"/>
            <family val="2"/>
          </rPr>
          <t>Please Specify Learner Support Intervention if not listed above</t>
        </r>
      </text>
    </comment>
    <comment ref="B108" authorId="0" shapeId="0" xr:uid="{00000000-0006-0000-0200-00000D000000}">
      <text>
        <r>
          <rPr>
            <b/>
            <sz val="12"/>
            <color indexed="81"/>
            <rFont val="Tahoma"/>
            <family val="2"/>
          </rPr>
          <t>Enter the number of learners who availed of Disability Support Services in the month.  
Also record the total number of hours for each service provided</t>
        </r>
        <r>
          <rPr>
            <sz val="12"/>
            <color indexed="81"/>
            <rFont val="Tahoma"/>
            <family val="2"/>
          </rPr>
          <t xml:space="preserve">
</t>
        </r>
      </text>
    </comment>
    <comment ref="B114" authorId="0" shapeId="0" xr:uid="{00000000-0006-0000-0200-00000E000000}">
      <text>
        <r>
          <rPr>
            <b/>
            <sz val="9"/>
            <color indexed="81"/>
            <rFont val="Tahoma"/>
            <family val="2"/>
          </rPr>
          <t>Please Specify Disability Support if not listed above</t>
        </r>
      </text>
    </comment>
    <comment ref="B115" authorId="0" shapeId="0" xr:uid="{00000000-0006-0000-0200-00000F000000}">
      <text>
        <r>
          <rPr>
            <b/>
            <sz val="9"/>
            <color indexed="81"/>
            <rFont val="Tahoma"/>
            <family val="2"/>
          </rPr>
          <t>Please Specify Disability Support if not listed above</t>
        </r>
      </text>
    </comment>
    <comment ref="B117" authorId="0" shapeId="0" xr:uid="{00000000-0006-0000-0200-000010000000}">
      <text>
        <r>
          <rPr>
            <b/>
            <sz val="12"/>
            <color indexed="81"/>
            <rFont val="Tahoma"/>
            <family val="2"/>
          </rPr>
          <t>Enter the number of learners who had post training follow-up during the Quarter being reported</t>
        </r>
        <r>
          <rPr>
            <sz val="10"/>
            <color indexed="81"/>
            <rFont val="Tahoma"/>
            <family val="2"/>
          </rPr>
          <t xml:space="preserve">
</t>
        </r>
      </text>
    </comment>
    <comment ref="B125" authorId="0" shapeId="0" xr:uid="{00000000-0006-0000-0200-000011000000}">
      <text>
        <r>
          <rPr>
            <b/>
            <sz val="12"/>
            <color indexed="81"/>
            <rFont val="Tahoma"/>
            <family val="2"/>
          </rPr>
          <t>Enter the number of learners who have progressed to Further Education/Education against the relevant sectors provided, if other please specify</t>
        </r>
        <r>
          <rPr>
            <b/>
            <sz val="9"/>
            <color indexed="81"/>
            <rFont val="Tahoma"/>
            <family val="2"/>
          </rPr>
          <t xml:space="preserve">
</t>
        </r>
        <r>
          <rPr>
            <sz val="9"/>
            <color indexed="81"/>
            <rFont val="Tahoma"/>
            <family val="2"/>
          </rPr>
          <t xml:space="preserve">
</t>
        </r>
      </text>
    </comment>
    <comment ref="B134" authorId="0" shapeId="0" xr:uid="{00000000-0006-0000-0200-000012000000}">
      <text>
        <r>
          <rPr>
            <b/>
            <sz val="9"/>
            <color indexed="81"/>
            <rFont val="Tahoma"/>
            <family val="2"/>
          </rPr>
          <t>Please Specify Further Education and Training Sector if not listed above</t>
        </r>
      </text>
    </comment>
    <comment ref="B135" authorId="0" shapeId="0" xr:uid="{00000000-0006-0000-0200-000013000000}">
      <text>
        <r>
          <rPr>
            <b/>
            <sz val="9"/>
            <color indexed="81"/>
            <rFont val="Tahoma"/>
            <family val="2"/>
          </rPr>
          <t>Please Specify Further Education and Training Sector if not listed above</t>
        </r>
      </text>
    </comment>
    <comment ref="B137" authorId="0" shapeId="0" xr:uid="{00000000-0006-0000-0200-000014000000}">
      <text>
        <r>
          <rPr>
            <b/>
            <sz val="10"/>
            <color indexed="81"/>
            <rFont val="Tahoma"/>
            <family val="2"/>
          </rPr>
          <t>Please enter the number of Learners who have left the programme. Leavers should be classified in the categories provided depending on whether they are now in employment, have progressed to further education etc.</t>
        </r>
        <r>
          <rPr>
            <sz val="9"/>
            <color indexed="81"/>
            <rFont val="Tahoma"/>
            <family val="2"/>
          </rPr>
          <t xml:space="preserve">
</t>
        </r>
      </text>
    </comment>
    <comment ref="B139" authorId="0" shapeId="0" xr:uid="{00000000-0006-0000-0200-000015000000}">
      <text>
        <r>
          <rPr>
            <b/>
            <sz val="12"/>
            <color indexed="81"/>
            <rFont val="Tahoma"/>
            <family val="2"/>
          </rPr>
          <t>Enter the number of learners who has progressed to employment against the relevant categories provided under Employment Type</t>
        </r>
        <r>
          <rPr>
            <sz val="9"/>
            <color indexed="81"/>
            <rFont val="Tahoma"/>
            <family val="2"/>
          </rPr>
          <t xml:space="preserve">
</t>
        </r>
      </text>
    </comment>
    <comment ref="B152" authorId="0" shapeId="0" xr:uid="{00000000-0006-0000-0200-000016000000}">
      <text>
        <r>
          <rPr>
            <b/>
            <sz val="12"/>
            <color indexed="81"/>
            <rFont val="Tahoma"/>
            <family val="2"/>
          </rPr>
          <t>Enter the number of learners who have progressed to employment against the relevant Employment Sectors provided</t>
        </r>
      </text>
    </comment>
    <comment ref="B169" authorId="0" shapeId="0" xr:uid="{00000000-0006-0000-0200-000017000000}">
      <text>
        <r>
          <rPr>
            <b/>
            <sz val="12"/>
            <color indexed="81"/>
            <rFont val="Tahoma"/>
            <family val="2"/>
          </rPr>
          <t>Please enter the number of Learners under the Categories; No Progression, Dropout and Suspended</t>
        </r>
        <r>
          <rPr>
            <sz val="9"/>
            <color indexed="81"/>
            <rFont val="Tahoma"/>
            <family val="2"/>
          </rPr>
          <t xml:space="preserve">
</t>
        </r>
      </text>
    </comment>
    <comment ref="B174" authorId="0" shapeId="0" xr:uid="{00000000-0006-0000-0200-000018000000}">
      <text>
        <r>
          <rPr>
            <b/>
            <sz val="12"/>
            <color indexed="81"/>
            <rFont val="Tahoma"/>
            <family val="2"/>
          </rPr>
          <t>Please Record the reason for Learner Dropout for all Learners who have dropped out</t>
        </r>
      </text>
    </comment>
    <comment ref="B189" authorId="0" shapeId="0" xr:uid="{00000000-0006-0000-0200-000019000000}">
      <text>
        <r>
          <rPr>
            <b/>
            <sz val="9"/>
            <color indexed="81"/>
            <rFont val="Tahoma"/>
            <family val="2"/>
          </rPr>
          <t>Please Specify Reason for Dropping Out if not listed above</t>
        </r>
      </text>
    </comment>
    <comment ref="B190" authorId="0" shapeId="0" xr:uid="{00000000-0006-0000-0200-00001A000000}">
      <text>
        <r>
          <rPr>
            <b/>
            <sz val="9"/>
            <color indexed="81"/>
            <rFont val="Tahoma"/>
            <family val="2"/>
          </rPr>
          <t>Please Specify Reason for Dropping Out if not listed above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Doherty, Paddy</author>
  </authors>
  <commentList>
    <comment ref="B5" authorId="0" shapeId="0" xr:uid="{00000000-0006-0000-0300-000001000000}">
      <text>
        <r>
          <rPr>
            <b/>
            <sz val="11"/>
            <color indexed="81"/>
            <rFont val="Tahoma"/>
            <family val="2"/>
          </rPr>
          <t>Please Enter Primary Major Award Title. If more than one Major Award, please Enter the Name of the other awards  in section 5, Certification &amp; Awards</t>
        </r>
        <r>
          <rPr>
            <sz val="9"/>
            <color indexed="81"/>
            <rFont val="Tahoma"/>
            <family val="2"/>
          </rPr>
          <t xml:space="preserve">
</t>
        </r>
      </text>
    </comment>
    <comment ref="B15" authorId="0" shapeId="0" xr:uid="{00000000-0006-0000-0300-000002000000}">
      <text>
        <r>
          <rPr>
            <b/>
            <sz val="9"/>
            <color indexed="81"/>
            <rFont val="Tahoma"/>
            <family val="2"/>
          </rPr>
          <t>Enter the number of learners who are undertaking training in the various types of training programmes indicated below</t>
        </r>
        <r>
          <rPr>
            <sz val="9"/>
            <color indexed="81"/>
            <rFont val="Tahoma"/>
            <family val="2"/>
          </rPr>
          <t xml:space="preserve">
</t>
        </r>
      </text>
    </comment>
    <comment ref="B18" authorId="0" shapeId="0" xr:uid="{00000000-0006-0000-0300-000003000000}">
      <text>
        <r>
          <rPr>
            <b/>
            <sz val="10"/>
            <color indexed="81"/>
            <rFont val="Tahoma"/>
            <family val="2"/>
          </rPr>
          <t>Enter the number of New Learners who started on the various learning programme during the Quarter being reported.</t>
        </r>
        <r>
          <rPr>
            <sz val="9"/>
            <color indexed="81"/>
            <rFont val="Tahoma"/>
            <family val="2"/>
          </rPr>
          <t xml:space="preserve">
</t>
        </r>
      </text>
    </comment>
    <comment ref="B21" authorId="0" shapeId="0" xr:uid="{00000000-0006-0000-0300-000004000000}">
      <text>
        <r>
          <rPr>
            <b/>
            <sz val="9"/>
            <color indexed="81"/>
            <rFont val="Tahoma"/>
            <family val="2"/>
          </rPr>
          <t xml:space="preserve">Under the heading marked 'Category - Training Area' please select the Category most appropriate to the project.  </t>
        </r>
        <r>
          <rPr>
            <sz val="9"/>
            <color indexed="81"/>
            <rFont val="Tahoma"/>
            <family val="2"/>
          </rPr>
          <t xml:space="preserve">
</t>
        </r>
      </text>
    </comment>
    <comment ref="B55" authorId="0" shapeId="0" xr:uid="{00000000-0006-0000-0300-000005000000}">
      <text>
        <r>
          <rPr>
            <b/>
            <sz val="9"/>
            <color indexed="81"/>
            <rFont val="Tahoma"/>
            <family val="2"/>
          </rPr>
          <t>Please Specify Social Welfars status if not listed above</t>
        </r>
        <r>
          <rPr>
            <sz val="9"/>
            <color indexed="81"/>
            <rFont val="Tahoma"/>
            <family val="2"/>
          </rPr>
          <t xml:space="preserve">
</t>
        </r>
      </text>
    </comment>
    <comment ref="B56" authorId="0" shapeId="0" xr:uid="{00000000-0006-0000-0300-000006000000}">
      <text>
        <r>
          <rPr>
            <b/>
            <sz val="9"/>
            <color indexed="81"/>
            <rFont val="Tahoma"/>
            <family val="2"/>
          </rPr>
          <t>Please Specify Social Welfars status if not listed above</t>
        </r>
        <r>
          <rPr>
            <sz val="9"/>
            <color indexed="81"/>
            <rFont val="Tahoma"/>
            <family val="2"/>
          </rPr>
          <t xml:space="preserve">
</t>
        </r>
      </text>
    </comment>
    <comment ref="B58" authorId="0" shapeId="0" xr:uid="{00000000-0006-0000-0300-000007000000}">
      <text>
        <r>
          <rPr>
            <b/>
            <sz val="10"/>
            <color indexed="81"/>
            <rFont val="Tahoma"/>
            <family val="2"/>
          </rPr>
          <t>Enter the number of learners against the relevant disability type and under the respective heading, i.e., in training or left the programme.  Only one entry per learner.</t>
        </r>
        <r>
          <rPr>
            <sz val="9"/>
            <color indexed="81"/>
            <rFont val="Tahoma"/>
            <family val="2"/>
          </rPr>
          <t xml:space="preserve">
</t>
        </r>
      </text>
    </comment>
    <comment ref="B65" authorId="0" shapeId="0" xr:uid="{00000000-0006-0000-0300-000008000000}">
      <text>
        <r>
          <rPr>
            <b/>
            <sz val="12"/>
            <color indexed="81"/>
            <rFont val="Tahoma"/>
            <family val="2"/>
          </rPr>
          <t>Enter the number of learners against their applicable Educational Qualification on entry to the programme. Repeat this for learners who have left the programme between 1st January and the last Friday of the Quarter being reported</t>
        </r>
        <r>
          <rPr>
            <sz val="12"/>
            <color indexed="81"/>
            <rFont val="Tahoma"/>
            <family val="2"/>
          </rPr>
          <t xml:space="preserve">
</t>
        </r>
      </text>
    </comment>
    <comment ref="B80" authorId="0" shapeId="0" xr:uid="{00000000-0006-0000-0300-000009000000}">
      <text>
        <r>
          <rPr>
            <b/>
            <sz val="10"/>
            <color indexed="81"/>
            <rFont val="Tahoma"/>
            <family val="2"/>
          </rPr>
          <t xml:space="preserve">Enter the number of learners against the relevant age and under the respective heading, i.e., in training or left the programme.  Only one entry per learner. Age to be taken as the age the learner was when they entered the programme. </t>
        </r>
        <r>
          <rPr>
            <sz val="9"/>
            <color indexed="81"/>
            <rFont val="Tahoma"/>
            <family val="2"/>
          </rPr>
          <t xml:space="preserve">
</t>
        </r>
      </text>
    </comment>
    <comment ref="B91" authorId="0" shapeId="0" xr:uid="{00000000-0006-0000-0300-00000A000000}">
      <text>
        <r>
          <rPr>
            <b/>
            <sz val="12"/>
            <color indexed="81"/>
            <rFont val="Tahoma"/>
            <family val="2"/>
          </rPr>
          <t>For learners who were in training at the last Friday of the month:- enter the number of learners who have had support interventions in that month. If the support intervention is 'Other' please specify.</t>
        </r>
        <r>
          <rPr>
            <sz val="12"/>
            <color indexed="81"/>
            <rFont val="Tahoma"/>
            <family val="2"/>
          </rPr>
          <t xml:space="preserve">
</t>
        </r>
      </text>
    </comment>
    <comment ref="B105" authorId="0" shapeId="0" xr:uid="{00000000-0006-0000-0300-00000B000000}">
      <text>
        <r>
          <rPr>
            <b/>
            <sz val="9"/>
            <color indexed="81"/>
            <rFont val="Tahoma"/>
            <family val="2"/>
          </rPr>
          <t>Please Specify Learner Support Intervention if not listed above</t>
        </r>
      </text>
    </comment>
    <comment ref="B106" authorId="0" shapeId="0" xr:uid="{00000000-0006-0000-0300-00000C000000}">
      <text>
        <r>
          <rPr>
            <b/>
            <sz val="9"/>
            <color indexed="81"/>
            <rFont val="Tahoma"/>
            <family val="2"/>
          </rPr>
          <t>Please Specify Learner Support Intervention if not listed above</t>
        </r>
      </text>
    </comment>
    <comment ref="B108" authorId="0" shapeId="0" xr:uid="{00000000-0006-0000-0300-00000D000000}">
      <text>
        <r>
          <rPr>
            <b/>
            <sz val="12"/>
            <color indexed="81"/>
            <rFont val="Tahoma"/>
            <family val="2"/>
          </rPr>
          <t>Enter the number of learners who availed of Disability Support Services in the month.  
Also record the total number of hours for each service provided</t>
        </r>
        <r>
          <rPr>
            <sz val="12"/>
            <color indexed="81"/>
            <rFont val="Tahoma"/>
            <family val="2"/>
          </rPr>
          <t xml:space="preserve">
</t>
        </r>
      </text>
    </comment>
    <comment ref="B114" authorId="0" shapeId="0" xr:uid="{00000000-0006-0000-0300-00000E000000}">
      <text>
        <r>
          <rPr>
            <b/>
            <sz val="9"/>
            <color indexed="81"/>
            <rFont val="Tahoma"/>
            <family val="2"/>
          </rPr>
          <t>Please Specify Disability Support if not listed above</t>
        </r>
      </text>
    </comment>
    <comment ref="B115" authorId="0" shapeId="0" xr:uid="{00000000-0006-0000-0300-00000F000000}">
      <text>
        <r>
          <rPr>
            <b/>
            <sz val="9"/>
            <color indexed="81"/>
            <rFont val="Tahoma"/>
            <family val="2"/>
          </rPr>
          <t>Please Specify Disability Support if not listed above</t>
        </r>
      </text>
    </comment>
    <comment ref="B117" authorId="0" shapeId="0" xr:uid="{00000000-0006-0000-0300-000010000000}">
      <text>
        <r>
          <rPr>
            <b/>
            <sz val="12"/>
            <color indexed="81"/>
            <rFont val="Tahoma"/>
            <family val="2"/>
          </rPr>
          <t>Enter the number of learners who had post training follow-up during the Quarter being reported</t>
        </r>
        <r>
          <rPr>
            <sz val="10"/>
            <color indexed="81"/>
            <rFont val="Tahoma"/>
            <family val="2"/>
          </rPr>
          <t xml:space="preserve">
</t>
        </r>
      </text>
    </comment>
    <comment ref="B125" authorId="0" shapeId="0" xr:uid="{00000000-0006-0000-0300-000011000000}">
      <text>
        <r>
          <rPr>
            <b/>
            <sz val="12"/>
            <color indexed="81"/>
            <rFont val="Tahoma"/>
            <family val="2"/>
          </rPr>
          <t>Enter the number of learners who have progressed to Further Education/Education against the relevant sectors provided, if other please specify</t>
        </r>
        <r>
          <rPr>
            <b/>
            <sz val="9"/>
            <color indexed="81"/>
            <rFont val="Tahoma"/>
            <family val="2"/>
          </rPr>
          <t xml:space="preserve">
</t>
        </r>
        <r>
          <rPr>
            <sz val="9"/>
            <color indexed="81"/>
            <rFont val="Tahoma"/>
            <family val="2"/>
          </rPr>
          <t xml:space="preserve">
</t>
        </r>
      </text>
    </comment>
    <comment ref="B134" authorId="0" shapeId="0" xr:uid="{00000000-0006-0000-0300-000012000000}">
      <text>
        <r>
          <rPr>
            <b/>
            <sz val="9"/>
            <color indexed="81"/>
            <rFont val="Tahoma"/>
            <family val="2"/>
          </rPr>
          <t>Please Specify Further Education and Training Sector if not listed above</t>
        </r>
      </text>
    </comment>
    <comment ref="B135" authorId="0" shapeId="0" xr:uid="{00000000-0006-0000-0300-000013000000}">
      <text>
        <r>
          <rPr>
            <b/>
            <sz val="9"/>
            <color indexed="81"/>
            <rFont val="Tahoma"/>
            <family val="2"/>
          </rPr>
          <t>Please Specify Further Education and Training Sector if not listed above</t>
        </r>
      </text>
    </comment>
    <comment ref="B137" authorId="0" shapeId="0" xr:uid="{00000000-0006-0000-0300-000014000000}">
      <text>
        <r>
          <rPr>
            <b/>
            <sz val="10"/>
            <color indexed="81"/>
            <rFont val="Tahoma"/>
            <family val="2"/>
          </rPr>
          <t>Please enter the number of Learners who have left the programme. Leavers should be classified in the categories provided depending on whether they are now in employment, have progressed to further education etc.</t>
        </r>
        <r>
          <rPr>
            <sz val="9"/>
            <color indexed="81"/>
            <rFont val="Tahoma"/>
            <family val="2"/>
          </rPr>
          <t xml:space="preserve">
</t>
        </r>
      </text>
    </comment>
    <comment ref="B139" authorId="0" shapeId="0" xr:uid="{00000000-0006-0000-0300-000015000000}">
      <text>
        <r>
          <rPr>
            <b/>
            <sz val="12"/>
            <color indexed="81"/>
            <rFont val="Tahoma"/>
            <family val="2"/>
          </rPr>
          <t>Enter the number of learners who has progressed to employment against the relevant categories provided under Employment Type</t>
        </r>
        <r>
          <rPr>
            <sz val="9"/>
            <color indexed="81"/>
            <rFont val="Tahoma"/>
            <family val="2"/>
          </rPr>
          <t xml:space="preserve">
</t>
        </r>
      </text>
    </comment>
    <comment ref="B152" authorId="0" shapeId="0" xr:uid="{00000000-0006-0000-0300-000016000000}">
      <text>
        <r>
          <rPr>
            <b/>
            <sz val="12"/>
            <color indexed="81"/>
            <rFont val="Tahoma"/>
            <family val="2"/>
          </rPr>
          <t>Enter the number of learners who have progressed to employment against the relevant Employment Sectors provided</t>
        </r>
      </text>
    </comment>
    <comment ref="B169" authorId="0" shapeId="0" xr:uid="{00000000-0006-0000-0300-000017000000}">
      <text>
        <r>
          <rPr>
            <b/>
            <sz val="12"/>
            <color indexed="81"/>
            <rFont val="Tahoma"/>
            <family val="2"/>
          </rPr>
          <t>Please enter the number of Learners under the Categories; No Progression, Dropout and Suspended</t>
        </r>
        <r>
          <rPr>
            <sz val="9"/>
            <color indexed="81"/>
            <rFont val="Tahoma"/>
            <family val="2"/>
          </rPr>
          <t xml:space="preserve">
</t>
        </r>
      </text>
    </comment>
    <comment ref="B174" authorId="0" shapeId="0" xr:uid="{00000000-0006-0000-0300-000018000000}">
      <text>
        <r>
          <rPr>
            <b/>
            <sz val="12"/>
            <color indexed="81"/>
            <rFont val="Tahoma"/>
            <family val="2"/>
          </rPr>
          <t>Please Record the reason for Learner Dropout for all Learners who have dropped out</t>
        </r>
      </text>
    </comment>
    <comment ref="B189" authorId="0" shapeId="0" xr:uid="{00000000-0006-0000-0300-000019000000}">
      <text>
        <r>
          <rPr>
            <b/>
            <sz val="9"/>
            <color indexed="81"/>
            <rFont val="Tahoma"/>
            <family val="2"/>
          </rPr>
          <t>Please Specify Reason for Dropping Out if not listed above</t>
        </r>
      </text>
    </comment>
    <comment ref="B190" authorId="0" shapeId="0" xr:uid="{00000000-0006-0000-0300-00001A000000}">
      <text>
        <r>
          <rPr>
            <b/>
            <sz val="9"/>
            <color indexed="81"/>
            <rFont val="Tahoma"/>
            <family val="2"/>
          </rPr>
          <t>Please Specify Reason for Dropping Out if not listed above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Doherty, Paddy</author>
  </authors>
  <commentList>
    <comment ref="B5" authorId="0" shapeId="0" xr:uid="{00000000-0006-0000-0400-000001000000}">
      <text>
        <r>
          <rPr>
            <b/>
            <sz val="11"/>
            <color indexed="81"/>
            <rFont val="Tahoma"/>
            <family val="2"/>
          </rPr>
          <t>Please Enter Primary Major Award Title. If more than one Major Award, please Enter the Name of the other awards  in section 5, Certification &amp; Awards</t>
        </r>
        <r>
          <rPr>
            <sz val="9"/>
            <color indexed="81"/>
            <rFont val="Tahoma"/>
            <family val="2"/>
          </rPr>
          <t xml:space="preserve">
</t>
        </r>
      </text>
    </comment>
    <comment ref="B15" authorId="0" shapeId="0" xr:uid="{00000000-0006-0000-0400-000002000000}">
      <text>
        <r>
          <rPr>
            <b/>
            <sz val="9"/>
            <color indexed="81"/>
            <rFont val="Tahoma"/>
            <family val="2"/>
          </rPr>
          <t>Enter the number of learners who are undertaking training in the various types of training programmes indicated below</t>
        </r>
        <r>
          <rPr>
            <sz val="9"/>
            <color indexed="81"/>
            <rFont val="Tahoma"/>
            <family val="2"/>
          </rPr>
          <t xml:space="preserve">
</t>
        </r>
      </text>
    </comment>
    <comment ref="B18" authorId="0" shapeId="0" xr:uid="{00000000-0006-0000-0400-000003000000}">
      <text>
        <r>
          <rPr>
            <b/>
            <sz val="10"/>
            <color indexed="81"/>
            <rFont val="Tahoma"/>
            <family val="2"/>
          </rPr>
          <t>Enter the number of New Learners who started on the various learning programme during the Quarter being reported.</t>
        </r>
        <r>
          <rPr>
            <sz val="9"/>
            <color indexed="81"/>
            <rFont val="Tahoma"/>
            <family val="2"/>
          </rPr>
          <t xml:space="preserve">
</t>
        </r>
      </text>
    </comment>
    <comment ref="B21" authorId="0" shapeId="0" xr:uid="{00000000-0006-0000-0400-000004000000}">
      <text>
        <r>
          <rPr>
            <b/>
            <sz val="9"/>
            <color indexed="81"/>
            <rFont val="Tahoma"/>
            <family val="2"/>
          </rPr>
          <t xml:space="preserve">Under the heading marked 'Category - Training Area' please select the Category most appropriate to the project.  </t>
        </r>
        <r>
          <rPr>
            <sz val="9"/>
            <color indexed="81"/>
            <rFont val="Tahoma"/>
            <family val="2"/>
          </rPr>
          <t xml:space="preserve">
</t>
        </r>
      </text>
    </comment>
    <comment ref="B55" authorId="0" shapeId="0" xr:uid="{00000000-0006-0000-0400-000005000000}">
      <text>
        <r>
          <rPr>
            <b/>
            <sz val="9"/>
            <color indexed="81"/>
            <rFont val="Tahoma"/>
            <family val="2"/>
          </rPr>
          <t>Please Specify Social Welfars status if not listed above</t>
        </r>
        <r>
          <rPr>
            <sz val="9"/>
            <color indexed="81"/>
            <rFont val="Tahoma"/>
            <family val="2"/>
          </rPr>
          <t xml:space="preserve">
</t>
        </r>
      </text>
    </comment>
    <comment ref="B58" authorId="0" shapeId="0" xr:uid="{00000000-0006-0000-0400-000006000000}">
      <text>
        <r>
          <rPr>
            <b/>
            <sz val="10"/>
            <color indexed="81"/>
            <rFont val="Tahoma"/>
            <family val="2"/>
          </rPr>
          <t>Enter the number of learners against the relevant disability type and under the respective heading, i.e., in training or left the programme.  Only one entry per learner.</t>
        </r>
        <r>
          <rPr>
            <sz val="9"/>
            <color indexed="81"/>
            <rFont val="Tahoma"/>
            <family val="2"/>
          </rPr>
          <t xml:space="preserve">
</t>
        </r>
      </text>
    </comment>
    <comment ref="B65" authorId="0" shapeId="0" xr:uid="{00000000-0006-0000-0400-000007000000}">
      <text>
        <r>
          <rPr>
            <b/>
            <sz val="12"/>
            <color indexed="81"/>
            <rFont val="Tahoma"/>
            <family val="2"/>
          </rPr>
          <t>Enter the number of learners against their applicable Educational Qualification on entry to the programme. Repeat this for learners who have left the programme between 1st January and the last Friday of the Quarter being reported</t>
        </r>
        <r>
          <rPr>
            <sz val="12"/>
            <color indexed="81"/>
            <rFont val="Tahoma"/>
            <family val="2"/>
          </rPr>
          <t xml:space="preserve">
</t>
        </r>
      </text>
    </comment>
    <comment ref="B80" authorId="0" shapeId="0" xr:uid="{00000000-0006-0000-0400-000008000000}">
      <text>
        <r>
          <rPr>
            <b/>
            <sz val="10"/>
            <color indexed="81"/>
            <rFont val="Tahoma"/>
            <family val="2"/>
          </rPr>
          <t xml:space="preserve">Enter the number of learners against the relevant age and under the respective heading, i.e., in training or left the programme.  Only one entry per learner. Age to be taken as the age the learner was when they entered the programme. </t>
        </r>
        <r>
          <rPr>
            <sz val="9"/>
            <color indexed="81"/>
            <rFont val="Tahoma"/>
            <family val="2"/>
          </rPr>
          <t xml:space="preserve">
</t>
        </r>
      </text>
    </comment>
    <comment ref="B91" authorId="0" shapeId="0" xr:uid="{00000000-0006-0000-0400-000009000000}">
      <text>
        <r>
          <rPr>
            <b/>
            <sz val="12"/>
            <color indexed="81"/>
            <rFont val="Tahoma"/>
            <family val="2"/>
          </rPr>
          <t>For learners who were in training at the last Friday of the month:- enter the number of learners who have had support interventions in that month. If the support intervention is 'Other' please specify.</t>
        </r>
        <r>
          <rPr>
            <sz val="12"/>
            <color indexed="81"/>
            <rFont val="Tahoma"/>
            <family val="2"/>
          </rPr>
          <t xml:space="preserve">
</t>
        </r>
      </text>
    </comment>
    <comment ref="B105" authorId="0" shapeId="0" xr:uid="{00000000-0006-0000-0400-00000A000000}">
      <text>
        <r>
          <rPr>
            <b/>
            <sz val="9"/>
            <color indexed="81"/>
            <rFont val="Tahoma"/>
            <family val="2"/>
          </rPr>
          <t>Please Specify Learner Support Intervention if not listed above</t>
        </r>
      </text>
    </comment>
    <comment ref="B106" authorId="0" shapeId="0" xr:uid="{00000000-0006-0000-0400-00000B000000}">
      <text>
        <r>
          <rPr>
            <b/>
            <sz val="9"/>
            <color indexed="81"/>
            <rFont val="Tahoma"/>
            <family val="2"/>
          </rPr>
          <t>Please Specify Learner Support Intervention if not listed above</t>
        </r>
      </text>
    </comment>
    <comment ref="B108" authorId="0" shapeId="0" xr:uid="{00000000-0006-0000-0400-00000C000000}">
      <text>
        <r>
          <rPr>
            <b/>
            <sz val="12"/>
            <color indexed="81"/>
            <rFont val="Tahoma"/>
            <family val="2"/>
          </rPr>
          <t>Enter the number of learners who availed of Disability Support Services in the month.  
Also record the total number of hours for each service provided</t>
        </r>
        <r>
          <rPr>
            <sz val="12"/>
            <color indexed="81"/>
            <rFont val="Tahoma"/>
            <family val="2"/>
          </rPr>
          <t xml:space="preserve">
</t>
        </r>
      </text>
    </comment>
    <comment ref="B114" authorId="0" shapeId="0" xr:uid="{00000000-0006-0000-0400-00000D000000}">
      <text>
        <r>
          <rPr>
            <b/>
            <sz val="9"/>
            <color indexed="81"/>
            <rFont val="Tahoma"/>
            <family val="2"/>
          </rPr>
          <t>Please Specify Disability Support if not listed above</t>
        </r>
      </text>
    </comment>
    <comment ref="B115" authorId="0" shapeId="0" xr:uid="{00000000-0006-0000-0400-00000E000000}">
      <text>
        <r>
          <rPr>
            <b/>
            <sz val="9"/>
            <color indexed="81"/>
            <rFont val="Tahoma"/>
            <family val="2"/>
          </rPr>
          <t>Please Specify Disability Support if not listed above</t>
        </r>
      </text>
    </comment>
    <comment ref="B117" authorId="0" shapeId="0" xr:uid="{00000000-0006-0000-0400-00000F000000}">
      <text>
        <r>
          <rPr>
            <b/>
            <sz val="12"/>
            <color indexed="81"/>
            <rFont val="Tahoma"/>
            <family val="2"/>
          </rPr>
          <t>Enter the number of learners who had post training follow-up during the Quarter being reported</t>
        </r>
        <r>
          <rPr>
            <sz val="10"/>
            <color indexed="81"/>
            <rFont val="Tahoma"/>
            <family val="2"/>
          </rPr>
          <t xml:space="preserve">
</t>
        </r>
      </text>
    </comment>
    <comment ref="B125" authorId="0" shapeId="0" xr:uid="{00000000-0006-0000-0400-000010000000}">
      <text>
        <r>
          <rPr>
            <b/>
            <sz val="12"/>
            <color indexed="81"/>
            <rFont val="Tahoma"/>
            <family val="2"/>
          </rPr>
          <t>Enter the number of learners who have progressed to Further Education/Education against the relevant sectors provided, if other please specify</t>
        </r>
        <r>
          <rPr>
            <b/>
            <sz val="9"/>
            <color indexed="81"/>
            <rFont val="Tahoma"/>
            <family val="2"/>
          </rPr>
          <t xml:space="preserve">
</t>
        </r>
        <r>
          <rPr>
            <sz val="9"/>
            <color indexed="81"/>
            <rFont val="Tahoma"/>
            <family val="2"/>
          </rPr>
          <t xml:space="preserve">
</t>
        </r>
      </text>
    </comment>
    <comment ref="B134" authorId="0" shapeId="0" xr:uid="{00000000-0006-0000-0400-000011000000}">
      <text>
        <r>
          <rPr>
            <b/>
            <sz val="9"/>
            <color indexed="81"/>
            <rFont val="Tahoma"/>
            <family val="2"/>
          </rPr>
          <t>Please Specify Further Education and Training Sector if not listed above</t>
        </r>
      </text>
    </comment>
    <comment ref="B135" authorId="0" shapeId="0" xr:uid="{00000000-0006-0000-0400-000012000000}">
      <text>
        <r>
          <rPr>
            <b/>
            <sz val="9"/>
            <color indexed="81"/>
            <rFont val="Tahoma"/>
            <family val="2"/>
          </rPr>
          <t>Please Specify Further Education and Training Sector if not listed above</t>
        </r>
      </text>
    </comment>
    <comment ref="B137" authorId="0" shapeId="0" xr:uid="{00000000-0006-0000-0400-000013000000}">
      <text>
        <r>
          <rPr>
            <b/>
            <sz val="10"/>
            <color indexed="81"/>
            <rFont val="Tahoma"/>
            <family val="2"/>
          </rPr>
          <t>Please enter the number of Learners who have left the programme. Leavers should be classified in the categories provided depending on whether they are now in employment, have progressed to further education etc.</t>
        </r>
        <r>
          <rPr>
            <sz val="9"/>
            <color indexed="81"/>
            <rFont val="Tahoma"/>
            <family val="2"/>
          </rPr>
          <t xml:space="preserve">
</t>
        </r>
      </text>
    </comment>
    <comment ref="B139" authorId="0" shapeId="0" xr:uid="{00000000-0006-0000-0400-000014000000}">
      <text>
        <r>
          <rPr>
            <b/>
            <sz val="12"/>
            <color indexed="81"/>
            <rFont val="Tahoma"/>
            <family val="2"/>
          </rPr>
          <t>Enter the number of learners who has progressed to employment against the relevant categories provided under Employment Type</t>
        </r>
        <r>
          <rPr>
            <sz val="9"/>
            <color indexed="81"/>
            <rFont val="Tahoma"/>
            <family val="2"/>
          </rPr>
          <t xml:space="preserve">
</t>
        </r>
      </text>
    </comment>
    <comment ref="B152" authorId="0" shapeId="0" xr:uid="{00000000-0006-0000-0400-000015000000}">
      <text>
        <r>
          <rPr>
            <b/>
            <sz val="12"/>
            <color indexed="81"/>
            <rFont val="Tahoma"/>
            <family val="2"/>
          </rPr>
          <t>Enter the number of learners who have progressed to employment against the relevant Employment Sectors provided</t>
        </r>
      </text>
    </comment>
    <comment ref="B169" authorId="0" shapeId="0" xr:uid="{00000000-0006-0000-0400-000016000000}">
      <text>
        <r>
          <rPr>
            <b/>
            <sz val="12"/>
            <color indexed="81"/>
            <rFont val="Tahoma"/>
            <family val="2"/>
          </rPr>
          <t>Please enter the number of Learners under the Categories; No Progression, Dropout and Suspended</t>
        </r>
        <r>
          <rPr>
            <sz val="9"/>
            <color indexed="81"/>
            <rFont val="Tahoma"/>
            <family val="2"/>
          </rPr>
          <t xml:space="preserve">
</t>
        </r>
      </text>
    </comment>
    <comment ref="B174" authorId="0" shapeId="0" xr:uid="{00000000-0006-0000-0400-000017000000}">
      <text>
        <r>
          <rPr>
            <b/>
            <sz val="12"/>
            <color indexed="81"/>
            <rFont val="Tahoma"/>
            <family val="2"/>
          </rPr>
          <t>Please Record the reason for Learner Dropout for all Learners who have dropped out</t>
        </r>
      </text>
    </comment>
    <comment ref="B189" authorId="0" shapeId="0" xr:uid="{00000000-0006-0000-0400-000018000000}">
      <text>
        <r>
          <rPr>
            <b/>
            <sz val="9"/>
            <color indexed="81"/>
            <rFont val="Tahoma"/>
            <family val="2"/>
          </rPr>
          <t>Please Specify Reason for Dropping Out if not listed above</t>
        </r>
      </text>
    </comment>
    <comment ref="B190" authorId="0" shapeId="0" xr:uid="{00000000-0006-0000-0400-000019000000}">
      <text>
        <r>
          <rPr>
            <b/>
            <sz val="9"/>
            <color indexed="81"/>
            <rFont val="Tahoma"/>
            <family val="2"/>
          </rPr>
          <t>Please Specify Reason for Dropping Out if not listed above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Doherty, Paddy</author>
  </authors>
  <commentList>
    <comment ref="B5" authorId="0" shapeId="0" xr:uid="{00000000-0006-0000-0500-000001000000}">
      <text>
        <r>
          <rPr>
            <b/>
            <sz val="11"/>
            <color indexed="81"/>
            <rFont val="Tahoma"/>
            <family val="2"/>
          </rPr>
          <t>Please Enter Primary Major Award Title. If more than one Major Award, please Enter the Name of the other awards  in section 5, Certification &amp; Awards</t>
        </r>
        <r>
          <rPr>
            <sz val="9"/>
            <color indexed="81"/>
            <rFont val="Tahoma"/>
            <family val="2"/>
          </rPr>
          <t xml:space="preserve">
</t>
        </r>
      </text>
    </comment>
    <comment ref="B15" authorId="0" shapeId="0" xr:uid="{00000000-0006-0000-0500-000002000000}">
      <text>
        <r>
          <rPr>
            <b/>
            <sz val="9"/>
            <color indexed="81"/>
            <rFont val="Tahoma"/>
            <family val="2"/>
          </rPr>
          <t>Enter the number of learners who are undertaking training in the various types of training programmes indicated below</t>
        </r>
        <r>
          <rPr>
            <sz val="9"/>
            <color indexed="81"/>
            <rFont val="Tahoma"/>
            <family val="2"/>
          </rPr>
          <t xml:space="preserve">
</t>
        </r>
      </text>
    </comment>
    <comment ref="B18" authorId="0" shapeId="0" xr:uid="{00000000-0006-0000-0500-000003000000}">
      <text>
        <r>
          <rPr>
            <b/>
            <sz val="10"/>
            <color indexed="81"/>
            <rFont val="Tahoma"/>
            <family val="2"/>
          </rPr>
          <t>Enter the number of New Learners who started on the various learning programme during the Quarter being reported.</t>
        </r>
        <r>
          <rPr>
            <sz val="9"/>
            <color indexed="81"/>
            <rFont val="Tahoma"/>
            <family val="2"/>
          </rPr>
          <t xml:space="preserve">
</t>
        </r>
      </text>
    </comment>
    <comment ref="B21" authorId="0" shapeId="0" xr:uid="{00000000-0006-0000-0500-000004000000}">
      <text>
        <r>
          <rPr>
            <b/>
            <sz val="9"/>
            <color indexed="81"/>
            <rFont val="Tahoma"/>
            <family val="2"/>
          </rPr>
          <t xml:space="preserve">Under the heading marked 'Category - Training Area' please select the Category most appropriate to the project.  </t>
        </r>
        <r>
          <rPr>
            <sz val="9"/>
            <color indexed="81"/>
            <rFont val="Tahoma"/>
            <family val="2"/>
          </rPr>
          <t xml:space="preserve">
</t>
        </r>
      </text>
    </comment>
    <comment ref="B55" authorId="0" shapeId="0" xr:uid="{00000000-0006-0000-0500-000005000000}">
      <text>
        <r>
          <rPr>
            <b/>
            <sz val="9"/>
            <color indexed="81"/>
            <rFont val="Tahoma"/>
            <family val="2"/>
          </rPr>
          <t>Please Specify Social Welfars status if not listed above</t>
        </r>
        <r>
          <rPr>
            <sz val="9"/>
            <color indexed="81"/>
            <rFont val="Tahoma"/>
            <family val="2"/>
          </rPr>
          <t xml:space="preserve">
</t>
        </r>
      </text>
    </comment>
    <comment ref="B58" authorId="0" shapeId="0" xr:uid="{00000000-0006-0000-0500-000006000000}">
      <text>
        <r>
          <rPr>
            <b/>
            <sz val="10"/>
            <color indexed="81"/>
            <rFont val="Tahoma"/>
            <family val="2"/>
          </rPr>
          <t>Enter the number of learners against the relevant disability type and under the respective heading, i.e., in training or left the programme.  Only one entry per learner.</t>
        </r>
        <r>
          <rPr>
            <sz val="9"/>
            <color indexed="81"/>
            <rFont val="Tahoma"/>
            <family val="2"/>
          </rPr>
          <t xml:space="preserve">
</t>
        </r>
      </text>
    </comment>
    <comment ref="B65" authorId="0" shapeId="0" xr:uid="{00000000-0006-0000-0500-000007000000}">
      <text>
        <r>
          <rPr>
            <b/>
            <sz val="12"/>
            <color indexed="81"/>
            <rFont val="Tahoma"/>
            <family val="2"/>
          </rPr>
          <t>Enter the number of learners against their applicable Educational Qualification on entry to the programme. Repeat this for learners who have left the programme between 1st January and the last Friday of the Quarter being reported</t>
        </r>
        <r>
          <rPr>
            <sz val="12"/>
            <color indexed="81"/>
            <rFont val="Tahoma"/>
            <family val="2"/>
          </rPr>
          <t xml:space="preserve">
</t>
        </r>
      </text>
    </comment>
    <comment ref="B80" authorId="0" shapeId="0" xr:uid="{00000000-0006-0000-0500-000008000000}">
      <text>
        <r>
          <rPr>
            <b/>
            <sz val="10"/>
            <color indexed="81"/>
            <rFont val="Tahoma"/>
            <family val="2"/>
          </rPr>
          <t xml:space="preserve">Enter the number of learners against the relevant age and under the respective heading, i.e., in training or left the programme.  Only one entry per learner. Age to be taken as the age the learner was when they entered the programme. </t>
        </r>
        <r>
          <rPr>
            <sz val="9"/>
            <color indexed="81"/>
            <rFont val="Tahoma"/>
            <family val="2"/>
          </rPr>
          <t xml:space="preserve">
</t>
        </r>
      </text>
    </comment>
    <comment ref="B91" authorId="0" shapeId="0" xr:uid="{00000000-0006-0000-0500-000009000000}">
      <text>
        <r>
          <rPr>
            <b/>
            <sz val="12"/>
            <color indexed="81"/>
            <rFont val="Tahoma"/>
            <family val="2"/>
          </rPr>
          <t>For learners who were in training at the last Friday of the month:- enter the number of learners who have had support interventions in that month. If the support intervention is 'Other' please specify.</t>
        </r>
        <r>
          <rPr>
            <sz val="12"/>
            <color indexed="81"/>
            <rFont val="Tahoma"/>
            <family val="2"/>
          </rPr>
          <t xml:space="preserve">
</t>
        </r>
      </text>
    </comment>
    <comment ref="B105" authorId="0" shapeId="0" xr:uid="{00000000-0006-0000-0500-00000A000000}">
      <text>
        <r>
          <rPr>
            <b/>
            <sz val="9"/>
            <color indexed="81"/>
            <rFont val="Tahoma"/>
            <family val="2"/>
          </rPr>
          <t>Please Specify Learner Support Intervention if not listed above</t>
        </r>
      </text>
    </comment>
    <comment ref="B106" authorId="0" shapeId="0" xr:uid="{00000000-0006-0000-0500-00000B000000}">
      <text>
        <r>
          <rPr>
            <b/>
            <sz val="9"/>
            <color indexed="81"/>
            <rFont val="Tahoma"/>
            <family val="2"/>
          </rPr>
          <t>Please Specify Learner Support Intervention if not listed above</t>
        </r>
      </text>
    </comment>
    <comment ref="B108" authorId="0" shapeId="0" xr:uid="{00000000-0006-0000-0500-00000C000000}">
      <text>
        <r>
          <rPr>
            <b/>
            <sz val="12"/>
            <color indexed="81"/>
            <rFont val="Tahoma"/>
            <family val="2"/>
          </rPr>
          <t>Enter the number of learners who availed of Disability Support Services in the month.  
Also record the total number of hours for each service provided</t>
        </r>
        <r>
          <rPr>
            <sz val="12"/>
            <color indexed="81"/>
            <rFont val="Tahoma"/>
            <family val="2"/>
          </rPr>
          <t xml:space="preserve">
</t>
        </r>
      </text>
    </comment>
    <comment ref="B114" authorId="0" shapeId="0" xr:uid="{00000000-0006-0000-0500-00000D000000}">
      <text>
        <r>
          <rPr>
            <b/>
            <sz val="9"/>
            <color indexed="81"/>
            <rFont val="Tahoma"/>
            <family val="2"/>
          </rPr>
          <t>Please Specify Disability Support if not listed above</t>
        </r>
      </text>
    </comment>
    <comment ref="B115" authorId="0" shapeId="0" xr:uid="{00000000-0006-0000-0500-00000E000000}">
      <text>
        <r>
          <rPr>
            <b/>
            <sz val="9"/>
            <color indexed="81"/>
            <rFont val="Tahoma"/>
            <family val="2"/>
          </rPr>
          <t>Please Specify Disability Support if not listed above</t>
        </r>
      </text>
    </comment>
    <comment ref="B117" authorId="0" shapeId="0" xr:uid="{00000000-0006-0000-0500-00000F000000}">
      <text>
        <r>
          <rPr>
            <b/>
            <sz val="12"/>
            <color indexed="81"/>
            <rFont val="Tahoma"/>
            <family val="2"/>
          </rPr>
          <t>Enter the number of learners who had post training follow-up during the Quarter being reported</t>
        </r>
        <r>
          <rPr>
            <sz val="10"/>
            <color indexed="81"/>
            <rFont val="Tahoma"/>
            <family val="2"/>
          </rPr>
          <t xml:space="preserve">
</t>
        </r>
      </text>
    </comment>
    <comment ref="B125" authorId="0" shapeId="0" xr:uid="{00000000-0006-0000-0500-000010000000}">
      <text>
        <r>
          <rPr>
            <b/>
            <sz val="12"/>
            <color indexed="81"/>
            <rFont val="Tahoma"/>
            <family val="2"/>
          </rPr>
          <t>Enter the number of learners who have progressed to Further Education/Education against the relevant sectors provided, if other please specify</t>
        </r>
        <r>
          <rPr>
            <b/>
            <sz val="9"/>
            <color indexed="81"/>
            <rFont val="Tahoma"/>
            <family val="2"/>
          </rPr>
          <t xml:space="preserve">
</t>
        </r>
        <r>
          <rPr>
            <sz val="9"/>
            <color indexed="81"/>
            <rFont val="Tahoma"/>
            <family val="2"/>
          </rPr>
          <t xml:space="preserve">
</t>
        </r>
      </text>
    </comment>
    <comment ref="B134" authorId="0" shapeId="0" xr:uid="{00000000-0006-0000-0500-000011000000}">
      <text>
        <r>
          <rPr>
            <b/>
            <sz val="9"/>
            <color indexed="81"/>
            <rFont val="Tahoma"/>
            <family val="2"/>
          </rPr>
          <t>Please Specify Further Education and Training Sector if not listed above</t>
        </r>
      </text>
    </comment>
    <comment ref="B135" authorId="0" shapeId="0" xr:uid="{00000000-0006-0000-0500-000012000000}">
      <text>
        <r>
          <rPr>
            <b/>
            <sz val="9"/>
            <color indexed="81"/>
            <rFont val="Tahoma"/>
            <family val="2"/>
          </rPr>
          <t>Please Specify Further Education and Training Sector if not listed above</t>
        </r>
      </text>
    </comment>
    <comment ref="B137" authorId="0" shapeId="0" xr:uid="{00000000-0006-0000-0500-000013000000}">
      <text>
        <r>
          <rPr>
            <b/>
            <sz val="10"/>
            <color indexed="81"/>
            <rFont val="Tahoma"/>
            <family val="2"/>
          </rPr>
          <t>Please enter the number of Learners who have left the programme. Leavers should be classified in the categories provided depending on whether they are now in employment, have progressed to further education etc.</t>
        </r>
        <r>
          <rPr>
            <sz val="9"/>
            <color indexed="81"/>
            <rFont val="Tahoma"/>
            <family val="2"/>
          </rPr>
          <t xml:space="preserve">
</t>
        </r>
      </text>
    </comment>
    <comment ref="B139" authorId="0" shapeId="0" xr:uid="{00000000-0006-0000-0500-000014000000}">
      <text>
        <r>
          <rPr>
            <b/>
            <sz val="12"/>
            <color indexed="81"/>
            <rFont val="Tahoma"/>
            <family val="2"/>
          </rPr>
          <t>Enter the number of learners who has progressed to employment against the relevant categories provided under Employment Type</t>
        </r>
        <r>
          <rPr>
            <sz val="9"/>
            <color indexed="81"/>
            <rFont val="Tahoma"/>
            <family val="2"/>
          </rPr>
          <t xml:space="preserve">
</t>
        </r>
      </text>
    </comment>
    <comment ref="B152" authorId="0" shapeId="0" xr:uid="{00000000-0006-0000-0500-000015000000}">
      <text>
        <r>
          <rPr>
            <b/>
            <sz val="12"/>
            <color indexed="81"/>
            <rFont val="Tahoma"/>
            <family val="2"/>
          </rPr>
          <t>Enter the number of learners who have progressed to employment against the relevant Employment Sectors provided</t>
        </r>
      </text>
    </comment>
    <comment ref="B169" authorId="0" shapeId="0" xr:uid="{00000000-0006-0000-0500-000016000000}">
      <text>
        <r>
          <rPr>
            <b/>
            <sz val="12"/>
            <color indexed="81"/>
            <rFont val="Tahoma"/>
            <family val="2"/>
          </rPr>
          <t>Please enter the number of Learners under the Categories; No Progression, Dropout and Suspended</t>
        </r>
        <r>
          <rPr>
            <sz val="9"/>
            <color indexed="81"/>
            <rFont val="Tahoma"/>
            <family val="2"/>
          </rPr>
          <t xml:space="preserve">
</t>
        </r>
      </text>
    </comment>
    <comment ref="B174" authorId="0" shapeId="0" xr:uid="{00000000-0006-0000-0500-000017000000}">
      <text>
        <r>
          <rPr>
            <b/>
            <sz val="12"/>
            <color indexed="81"/>
            <rFont val="Tahoma"/>
            <family val="2"/>
          </rPr>
          <t>Please Record the reason for Learner Dropout for all Learners who have dropped out</t>
        </r>
      </text>
    </comment>
    <comment ref="B189" authorId="0" shapeId="0" xr:uid="{00000000-0006-0000-0500-000018000000}">
      <text>
        <r>
          <rPr>
            <b/>
            <sz val="9"/>
            <color indexed="81"/>
            <rFont val="Tahoma"/>
            <family val="2"/>
          </rPr>
          <t>Please Specify Reason for Dropping Out if not listed above</t>
        </r>
      </text>
    </comment>
    <comment ref="B190" authorId="0" shapeId="0" xr:uid="{00000000-0006-0000-0500-000019000000}">
      <text>
        <r>
          <rPr>
            <b/>
            <sz val="9"/>
            <color indexed="81"/>
            <rFont val="Tahoma"/>
            <family val="2"/>
          </rPr>
          <t>Please Specify Reason for Dropping Out if not listed above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Doherty, Paddy</author>
  </authors>
  <commentList>
    <comment ref="B5" authorId="0" shapeId="0" xr:uid="{00000000-0006-0000-0600-000001000000}">
      <text>
        <r>
          <rPr>
            <b/>
            <sz val="11"/>
            <color indexed="81"/>
            <rFont val="Tahoma"/>
            <family val="2"/>
          </rPr>
          <t>Please Enter Primary Major Award Title. If more than one Major Award, please Enter the Name of the other awards  in section 5, Certification &amp; Awards</t>
        </r>
        <r>
          <rPr>
            <sz val="9"/>
            <color indexed="81"/>
            <rFont val="Tahoma"/>
            <family val="2"/>
          </rPr>
          <t xml:space="preserve">
</t>
        </r>
      </text>
    </comment>
    <comment ref="B15" authorId="0" shapeId="0" xr:uid="{00000000-0006-0000-0600-000002000000}">
      <text>
        <r>
          <rPr>
            <b/>
            <sz val="9"/>
            <color indexed="81"/>
            <rFont val="Tahoma"/>
            <family val="2"/>
          </rPr>
          <t>Enter the number of learners who are undertaking training in the various types of training programmes indicated below</t>
        </r>
        <r>
          <rPr>
            <sz val="9"/>
            <color indexed="81"/>
            <rFont val="Tahoma"/>
            <family val="2"/>
          </rPr>
          <t xml:space="preserve">
</t>
        </r>
      </text>
    </comment>
    <comment ref="B18" authorId="0" shapeId="0" xr:uid="{00000000-0006-0000-0600-000003000000}">
      <text>
        <r>
          <rPr>
            <b/>
            <sz val="10"/>
            <color indexed="81"/>
            <rFont val="Tahoma"/>
            <family val="2"/>
          </rPr>
          <t>Enter the number of New Learners who started on the various learning programme during the Quarter being reported.</t>
        </r>
        <r>
          <rPr>
            <sz val="9"/>
            <color indexed="81"/>
            <rFont val="Tahoma"/>
            <family val="2"/>
          </rPr>
          <t xml:space="preserve">
</t>
        </r>
      </text>
    </comment>
    <comment ref="B21" authorId="0" shapeId="0" xr:uid="{00000000-0006-0000-0600-000004000000}">
      <text>
        <r>
          <rPr>
            <b/>
            <sz val="9"/>
            <color indexed="81"/>
            <rFont val="Tahoma"/>
            <family val="2"/>
          </rPr>
          <t xml:space="preserve">Under the heading marked 'Category - Training Area' please select the Category most appropriate to the project.  </t>
        </r>
        <r>
          <rPr>
            <sz val="9"/>
            <color indexed="81"/>
            <rFont val="Tahoma"/>
            <family val="2"/>
          </rPr>
          <t xml:space="preserve">
</t>
        </r>
      </text>
    </comment>
    <comment ref="B55" authorId="0" shapeId="0" xr:uid="{00000000-0006-0000-0600-000005000000}">
      <text>
        <r>
          <rPr>
            <b/>
            <sz val="9"/>
            <color indexed="81"/>
            <rFont val="Tahoma"/>
            <family val="2"/>
          </rPr>
          <t>Please Specify Social Welfars status if not listed above</t>
        </r>
        <r>
          <rPr>
            <sz val="9"/>
            <color indexed="81"/>
            <rFont val="Tahoma"/>
            <family val="2"/>
          </rPr>
          <t xml:space="preserve">
</t>
        </r>
      </text>
    </comment>
    <comment ref="B58" authorId="0" shapeId="0" xr:uid="{00000000-0006-0000-0600-000006000000}">
      <text>
        <r>
          <rPr>
            <b/>
            <sz val="10"/>
            <color indexed="81"/>
            <rFont val="Tahoma"/>
            <family val="2"/>
          </rPr>
          <t>Enter the number of learners against the relevant disability type and under the respective heading, i.e., in training or left the programme.  Only one entry per learner.</t>
        </r>
        <r>
          <rPr>
            <sz val="9"/>
            <color indexed="81"/>
            <rFont val="Tahoma"/>
            <family val="2"/>
          </rPr>
          <t xml:space="preserve">
</t>
        </r>
      </text>
    </comment>
    <comment ref="B65" authorId="0" shapeId="0" xr:uid="{00000000-0006-0000-0600-000007000000}">
      <text>
        <r>
          <rPr>
            <b/>
            <sz val="12"/>
            <color indexed="81"/>
            <rFont val="Tahoma"/>
            <family val="2"/>
          </rPr>
          <t>Enter the number of learners against their applicable Educational Qualification on entry to the programme. Repeat this for learners who have left the programme between 1st January and the last Friday of the Quarter being reported</t>
        </r>
        <r>
          <rPr>
            <sz val="12"/>
            <color indexed="81"/>
            <rFont val="Tahoma"/>
            <family val="2"/>
          </rPr>
          <t xml:space="preserve">
</t>
        </r>
      </text>
    </comment>
    <comment ref="B80" authorId="0" shapeId="0" xr:uid="{00000000-0006-0000-0600-000008000000}">
      <text>
        <r>
          <rPr>
            <b/>
            <sz val="10"/>
            <color indexed="81"/>
            <rFont val="Tahoma"/>
            <family val="2"/>
          </rPr>
          <t xml:space="preserve">Enter the number of learners against the relevant age and under the respective heading, i.e., in training or left the programme.  Only one entry per learner. Age to be taken as the age the learner was when they entered the programme. </t>
        </r>
        <r>
          <rPr>
            <sz val="9"/>
            <color indexed="81"/>
            <rFont val="Tahoma"/>
            <family val="2"/>
          </rPr>
          <t xml:space="preserve">
</t>
        </r>
      </text>
    </comment>
    <comment ref="B91" authorId="0" shapeId="0" xr:uid="{00000000-0006-0000-0600-000009000000}">
      <text>
        <r>
          <rPr>
            <b/>
            <sz val="12"/>
            <color indexed="81"/>
            <rFont val="Tahoma"/>
            <family val="2"/>
          </rPr>
          <t>For learners who were in training at the last Friday of the month:- enter the number of learners who have had support interventions in that month. If the support intervention is 'Other' please specify.</t>
        </r>
        <r>
          <rPr>
            <sz val="12"/>
            <color indexed="81"/>
            <rFont val="Tahoma"/>
            <family val="2"/>
          </rPr>
          <t xml:space="preserve">
</t>
        </r>
      </text>
    </comment>
    <comment ref="B105" authorId="0" shapeId="0" xr:uid="{00000000-0006-0000-0600-00000A000000}">
      <text>
        <r>
          <rPr>
            <b/>
            <sz val="9"/>
            <color indexed="81"/>
            <rFont val="Tahoma"/>
            <family val="2"/>
          </rPr>
          <t>Please Specify Learner Support Intervention if not listed above</t>
        </r>
      </text>
    </comment>
    <comment ref="B106" authorId="0" shapeId="0" xr:uid="{00000000-0006-0000-0600-00000B000000}">
      <text>
        <r>
          <rPr>
            <b/>
            <sz val="9"/>
            <color indexed="81"/>
            <rFont val="Tahoma"/>
            <family val="2"/>
          </rPr>
          <t>Please Specify Learner Support Intervention if not listed above</t>
        </r>
      </text>
    </comment>
    <comment ref="B108" authorId="0" shapeId="0" xr:uid="{00000000-0006-0000-0600-00000C000000}">
      <text>
        <r>
          <rPr>
            <b/>
            <sz val="12"/>
            <color indexed="81"/>
            <rFont val="Tahoma"/>
            <family val="2"/>
          </rPr>
          <t>Enter the number of learners who availed of Disability Support Services in the month.  
Also record the total number of hours for each service provided</t>
        </r>
        <r>
          <rPr>
            <sz val="12"/>
            <color indexed="81"/>
            <rFont val="Tahoma"/>
            <family val="2"/>
          </rPr>
          <t xml:space="preserve">
</t>
        </r>
      </text>
    </comment>
    <comment ref="B114" authorId="0" shapeId="0" xr:uid="{00000000-0006-0000-0600-00000D000000}">
      <text>
        <r>
          <rPr>
            <b/>
            <sz val="9"/>
            <color indexed="81"/>
            <rFont val="Tahoma"/>
            <family val="2"/>
          </rPr>
          <t>Please Specify Disability Support if not listed above</t>
        </r>
      </text>
    </comment>
    <comment ref="B115" authorId="0" shapeId="0" xr:uid="{00000000-0006-0000-0600-00000E000000}">
      <text>
        <r>
          <rPr>
            <b/>
            <sz val="9"/>
            <color indexed="81"/>
            <rFont val="Tahoma"/>
            <family val="2"/>
          </rPr>
          <t>Please Specify Disability Support if not listed above</t>
        </r>
      </text>
    </comment>
    <comment ref="B117" authorId="0" shapeId="0" xr:uid="{00000000-0006-0000-0600-00000F000000}">
      <text>
        <r>
          <rPr>
            <b/>
            <sz val="12"/>
            <color indexed="81"/>
            <rFont val="Tahoma"/>
            <family val="2"/>
          </rPr>
          <t>Enter the number of learners who had post training follow-up during the Quarter being reported</t>
        </r>
        <r>
          <rPr>
            <sz val="10"/>
            <color indexed="81"/>
            <rFont val="Tahoma"/>
            <family val="2"/>
          </rPr>
          <t xml:space="preserve">
</t>
        </r>
      </text>
    </comment>
    <comment ref="B125" authorId="0" shapeId="0" xr:uid="{00000000-0006-0000-0600-000010000000}">
      <text>
        <r>
          <rPr>
            <b/>
            <sz val="12"/>
            <color indexed="81"/>
            <rFont val="Tahoma"/>
            <family val="2"/>
          </rPr>
          <t>Enter the number of learners who have progressed to Further Education/Education against the relevant sectors provided, if other please specify</t>
        </r>
        <r>
          <rPr>
            <b/>
            <sz val="9"/>
            <color indexed="81"/>
            <rFont val="Tahoma"/>
            <family val="2"/>
          </rPr>
          <t xml:space="preserve">
</t>
        </r>
        <r>
          <rPr>
            <sz val="9"/>
            <color indexed="81"/>
            <rFont val="Tahoma"/>
            <family val="2"/>
          </rPr>
          <t xml:space="preserve">
</t>
        </r>
      </text>
    </comment>
    <comment ref="B134" authorId="0" shapeId="0" xr:uid="{00000000-0006-0000-0600-000011000000}">
      <text>
        <r>
          <rPr>
            <b/>
            <sz val="9"/>
            <color indexed="81"/>
            <rFont val="Tahoma"/>
            <family val="2"/>
          </rPr>
          <t>Please Specify Further Education and Training Sector if not listed above</t>
        </r>
      </text>
    </comment>
    <comment ref="B135" authorId="0" shapeId="0" xr:uid="{00000000-0006-0000-0600-000012000000}">
      <text>
        <r>
          <rPr>
            <b/>
            <sz val="9"/>
            <color indexed="81"/>
            <rFont val="Tahoma"/>
            <family val="2"/>
          </rPr>
          <t>Please Specify Further Education and Training Sector if not listed above</t>
        </r>
      </text>
    </comment>
    <comment ref="B137" authorId="0" shapeId="0" xr:uid="{00000000-0006-0000-0600-000013000000}">
      <text>
        <r>
          <rPr>
            <b/>
            <sz val="10"/>
            <color indexed="81"/>
            <rFont val="Tahoma"/>
            <family val="2"/>
          </rPr>
          <t>Please enter the number of Learners who have left the programme. Leavers should be classified in the categories provided depending on whether they are now in employment, have progressed to further education etc.</t>
        </r>
        <r>
          <rPr>
            <sz val="9"/>
            <color indexed="81"/>
            <rFont val="Tahoma"/>
            <family val="2"/>
          </rPr>
          <t xml:space="preserve">
</t>
        </r>
      </text>
    </comment>
    <comment ref="B139" authorId="0" shapeId="0" xr:uid="{00000000-0006-0000-0600-000014000000}">
      <text>
        <r>
          <rPr>
            <b/>
            <sz val="12"/>
            <color indexed="81"/>
            <rFont val="Tahoma"/>
            <family val="2"/>
          </rPr>
          <t>Enter the number of learners who has progressed to employment against the relevant categories provided under Employment Type</t>
        </r>
        <r>
          <rPr>
            <sz val="9"/>
            <color indexed="81"/>
            <rFont val="Tahoma"/>
            <family val="2"/>
          </rPr>
          <t xml:space="preserve">
</t>
        </r>
      </text>
    </comment>
    <comment ref="B152" authorId="0" shapeId="0" xr:uid="{00000000-0006-0000-0600-000015000000}">
      <text>
        <r>
          <rPr>
            <b/>
            <sz val="12"/>
            <color indexed="81"/>
            <rFont val="Tahoma"/>
            <family val="2"/>
          </rPr>
          <t>Enter the number of learners who have progressed to employment against the relevant Employment Sectors provided</t>
        </r>
      </text>
    </comment>
    <comment ref="B169" authorId="0" shapeId="0" xr:uid="{00000000-0006-0000-0600-000016000000}">
      <text>
        <r>
          <rPr>
            <b/>
            <sz val="12"/>
            <color indexed="81"/>
            <rFont val="Tahoma"/>
            <family val="2"/>
          </rPr>
          <t>Please enter the number of Learners under the Categories; No Progression, Dropout and Suspended</t>
        </r>
        <r>
          <rPr>
            <sz val="9"/>
            <color indexed="81"/>
            <rFont val="Tahoma"/>
            <family val="2"/>
          </rPr>
          <t xml:space="preserve">
</t>
        </r>
      </text>
    </comment>
    <comment ref="B174" authorId="0" shapeId="0" xr:uid="{00000000-0006-0000-0600-000017000000}">
      <text>
        <r>
          <rPr>
            <b/>
            <sz val="12"/>
            <color indexed="81"/>
            <rFont val="Tahoma"/>
            <family val="2"/>
          </rPr>
          <t>Please Record the reason for Learner Dropout for all Learners who have dropped out</t>
        </r>
      </text>
    </comment>
    <comment ref="B189" authorId="0" shapeId="0" xr:uid="{00000000-0006-0000-0600-000018000000}">
      <text>
        <r>
          <rPr>
            <b/>
            <sz val="9"/>
            <color indexed="81"/>
            <rFont val="Tahoma"/>
            <family val="2"/>
          </rPr>
          <t>Please Specify Reason for Dropping Out if not listed above</t>
        </r>
      </text>
    </comment>
    <comment ref="B190" authorId="0" shapeId="0" xr:uid="{00000000-0006-0000-0600-000019000000}">
      <text>
        <r>
          <rPr>
            <b/>
            <sz val="9"/>
            <color indexed="81"/>
            <rFont val="Tahoma"/>
            <family val="2"/>
          </rPr>
          <t>Please Specify Reason for Dropping Out if not listed above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Doherty, Paddy</author>
  </authors>
  <commentList>
    <comment ref="B5" authorId="0" shapeId="0" xr:uid="{00000000-0006-0000-0700-000001000000}">
      <text>
        <r>
          <rPr>
            <b/>
            <sz val="11"/>
            <color indexed="81"/>
            <rFont val="Tahoma"/>
            <family val="2"/>
          </rPr>
          <t>Please Enter Primary Major Award Title. If more than one Major Award, please Enter the Name of the other awards  in section 5, Certification &amp; Awards</t>
        </r>
        <r>
          <rPr>
            <sz val="9"/>
            <color indexed="81"/>
            <rFont val="Tahoma"/>
            <family val="2"/>
          </rPr>
          <t xml:space="preserve">
</t>
        </r>
      </text>
    </comment>
    <comment ref="B15" authorId="0" shapeId="0" xr:uid="{00000000-0006-0000-0700-000002000000}">
      <text>
        <r>
          <rPr>
            <b/>
            <sz val="9"/>
            <color indexed="81"/>
            <rFont val="Tahoma"/>
            <family val="2"/>
          </rPr>
          <t>Enter the number of learners who are undertaking training in the various types of training programmes indicated below</t>
        </r>
        <r>
          <rPr>
            <sz val="9"/>
            <color indexed="81"/>
            <rFont val="Tahoma"/>
            <family val="2"/>
          </rPr>
          <t xml:space="preserve">
</t>
        </r>
      </text>
    </comment>
    <comment ref="B18" authorId="0" shapeId="0" xr:uid="{00000000-0006-0000-0700-000003000000}">
      <text>
        <r>
          <rPr>
            <b/>
            <sz val="10"/>
            <color indexed="81"/>
            <rFont val="Tahoma"/>
            <family val="2"/>
          </rPr>
          <t>Enter the number of New Learners who started on the various learning programme during the Quarter being reported.</t>
        </r>
        <r>
          <rPr>
            <sz val="9"/>
            <color indexed="81"/>
            <rFont val="Tahoma"/>
            <family val="2"/>
          </rPr>
          <t xml:space="preserve">
</t>
        </r>
      </text>
    </comment>
    <comment ref="B21" authorId="0" shapeId="0" xr:uid="{00000000-0006-0000-0700-000004000000}">
      <text>
        <r>
          <rPr>
            <b/>
            <sz val="9"/>
            <color indexed="81"/>
            <rFont val="Tahoma"/>
            <family val="2"/>
          </rPr>
          <t xml:space="preserve">Under the heading marked 'Category - Training Area' please select the Category most appropriate to the project.  </t>
        </r>
        <r>
          <rPr>
            <sz val="9"/>
            <color indexed="81"/>
            <rFont val="Tahoma"/>
            <family val="2"/>
          </rPr>
          <t xml:space="preserve">
</t>
        </r>
      </text>
    </comment>
    <comment ref="B55" authorId="0" shapeId="0" xr:uid="{00000000-0006-0000-0700-000005000000}">
      <text>
        <r>
          <rPr>
            <b/>
            <sz val="9"/>
            <color indexed="81"/>
            <rFont val="Tahoma"/>
            <family val="2"/>
          </rPr>
          <t>Please Specify Social Welfars status if not listed above</t>
        </r>
        <r>
          <rPr>
            <sz val="9"/>
            <color indexed="81"/>
            <rFont val="Tahoma"/>
            <family val="2"/>
          </rPr>
          <t xml:space="preserve">
</t>
        </r>
      </text>
    </comment>
    <comment ref="B58" authorId="0" shapeId="0" xr:uid="{00000000-0006-0000-0700-000006000000}">
      <text>
        <r>
          <rPr>
            <b/>
            <sz val="10"/>
            <color indexed="81"/>
            <rFont val="Tahoma"/>
            <family val="2"/>
          </rPr>
          <t>Enter the number of learners against the relevant disability type and under the respective heading, i.e., in training or left the programme.  Only one entry per learner.</t>
        </r>
        <r>
          <rPr>
            <sz val="9"/>
            <color indexed="81"/>
            <rFont val="Tahoma"/>
            <family val="2"/>
          </rPr>
          <t xml:space="preserve">
</t>
        </r>
      </text>
    </comment>
    <comment ref="B65" authorId="0" shapeId="0" xr:uid="{00000000-0006-0000-0700-000007000000}">
      <text>
        <r>
          <rPr>
            <b/>
            <sz val="12"/>
            <color indexed="81"/>
            <rFont val="Tahoma"/>
            <family val="2"/>
          </rPr>
          <t>Enter the number of learners against their applicable Educational Qualification on entry to the programme. Repeat this for learners who have left the programme between 1st January and the last Friday of the Quarter being reported</t>
        </r>
        <r>
          <rPr>
            <sz val="12"/>
            <color indexed="81"/>
            <rFont val="Tahoma"/>
            <family val="2"/>
          </rPr>
          <t xml:space="preserve">
</t>
        </r>
      </text>
    </comment>
    <comment ref="B80" authorId="0" shapeId="0" xr:uid="{00000000-0006-0000-0700-000008000000}">
      <text>
        <r>
          <rPr>
            <b/>
            <sz val="10"/>
            <color indexed="81"/>
            <rFont val="Tahoma"/>
            <family val="2"/>
          </rPr>
          <t xml:space="preserve">Enter the number of learners against the relevant age and under the respective heading, i.e., in training or left the programme.  Only one entry per learner. Age to be taken as the age the learner was when they entered the programme. </t>
        </r>
        <r>
          <rPr>
            <sz val="9"/>
            <color indexed="81"/>
            <rFont val="Tahoma"/>
            <family val="2"/>
          </rPr>
          <t xml:space="preserve">
</t>
        </r>
      </text>
    </comment>
    <comment ref="B91" authorId="0" shapeId="0" xr:uid="{00000000-0006-0000-0700-000009000000}">
      <text>
        <r>
          <rPr>
            <b/>
            <sz val="12"/>
            <color indexed="81"/>
            <rFont val="Tahoma"/>
            <family val="2"/>
          </rPr>
          <t>For learners who were in training at the last Friday of the month:- enter the number of learners who have had support interventions in that month. If the support intervention is 'Other' please specify.</t>
        </r>
        <r>
          <rPr>
            <sz val="12"/>
            <color indexed="81"/>
            <rFont val="Tahoma"/>
            <family val="2"/>
          </rPr>
          <t xml:space="preserve">
</t>
        </r>
      </text>
    </comment>
    <comment ref="B105" authorId="0" shapeId="0" xr:uid="{00000000-0006-0000-0700-00000A000000}">
      <text>
        <r>
          <rPr>
            <b/>
            <sz val="9"/>
            <color indexed="81"/>
            <rFont val="Tahoma"/>
            <family val="2"/>
          </rPr>
          <t>Please Specify Learner Support Intervention if not listed above</t>
        </r>
      </text>
    </comment>
    <comment ref="B106" authorId="0" shapeId="0" xr:uid="{00000000-0006-0000-0700-00000B000000}">
      <text>
        <r>
          <rPr>
            <b/>
            <sz val="9"/>
            <color indexed="81"/>
            <rFont val="Tahoma"/>
            <family val="2"/>
          </rPr>
          <t>Please Specify Learner Support Intervention if not listed above</t>
        </r>
      </text>
    </comment>
    <comment ref="B108" authorId="0" shapeId="0" xr:uid="{00000000-0006-0000-0700-00000C000000}">
      <text>
        <r>
          <rPr>
            <b/>
            <sz val="12"/>
            <color indexed="81"/>
            <rFont val="Tahoma"/>
            <family val="2"/>
          </rPr>
          <t>Enter the number of learners who availed of Disability Support Services in the month.  
Also record the total number of hours for each service provided</t>
        </r>
        <r>
          <rPr>
            <sz val="12"/>
            <color indexed="81"/>
            <rFont val="Tahoma"/>
            <family val="2"/>
          </rPr>
          <t xml:space="preserve">
</t>
        </r>
      </text>
    </comment>
    <comment ref="B114" authorId="0" shapeId="0" xr:uid="{00000000-0006-0000-0700-00000D000000}">
      <text>
        <r>
          <rPr>
            <b/>
            <sz val="9"/>
            <color indexed="81"/>
            <rFont val="Tahoma"/>
            <family val="2"/>
          </rPr>
          <t>Please Specify Disability Support if not listed above</t>
        </r>
      </text>
    </comment>
    <comment ref="B115" authorId="0" shapeId="0" xr:uid="{00000000-0006-0000-0700-00000E000000}">
      <text>
        <r>
          <rPr>
            <b/>
            <sz val="9"/>
            <color indexed="81"/>
            <rFont val="Tahoma"/>
            <family val="2"/>
          </rPr>
          <t>Please Specify Disability Support if not listed above</t>
        </r>
      </text>
    </comment>
    <comment ref="B117" authorId="0" shapeId="0" xr:uid="{00000000-0006-0000-0700-00000F000000}">
      <text>
        <r>
          <rPr>
            <b/>
            <sz val="12"/>
            <color indexed="81"/>
            <rFont val="Tahoma"/>
            <family val="2"/>
          </rPr>
          <t>Enter the number of learners who had post training follow-up during the Quarter being reported</t>
        </r>
        <r>
          <rPr>
            <sz val="10"/>
            <color indexed="81"/>
            <rFont val="Tahoma"/>
            <family val="2"/>
          </rPr>
          <t xml:space="preserve">
</t>
        </r>
      </text>
    </comment>
    <comment ref="B125" authorId="0" shapeId="0" xr:uid="{00000000-0006-0000-0700-000010000000}">
      <text>
        <r>
          <rPr>
            <b/>
            <sz val="12"/>
            <color indexed="81"/>
            <rFont val="Tahoma"/>
            <family val="2"/>
          </rPr>
          <t>Enter the number of learners who have progressed to Further Education/Education against the relevant sectors provided, if other please specify</t>
        </r>
        <r>
          <rPr>
            <b/>
            <sz val="9"/>
            <color indexed="81"/>
            <rFont val="Tahoma"/>
            <family val="2"/>
          </rPr>
          <t xml:space="preserve">
</t>
        </r>
        <r>
          <rPr>
            <sz val="9"/>
            <color indexed="81"/>
            <rFont val="Tahoma"/>
            <family val="2"/>
          </rPr>
          <t xml:space="preserve">
</t>
        </r>
      </text>
    </comment>
    <comment ref="B134" authorId="0" shapeId="0" xr:uid="{00000000-0006-0000-0700-000011000000}">
      <text>
        <r>
          <rPr>
            <b/>
            <sz val="9"/>
            <color indexed="81"/>
            <rFont val="Tahoma"/>
            <family val="2"/>
          </rPr>
          <t>Please Specify Further Education and Training Sector if not listed above</t>
        </r>
      </text>
    </comment>
    <comment ref="B135" authorId="0" shapeId="0" xr:uid="{00000000-0006-0000-0700-000012000000}">
      <text>
        <r>
          <rPr>
            <b/>
            <sz val="9"/>
            <color indexed="81"/>
            <rFont val="Tahoma"/>
            <family val="2"/>
          </rPr>
          <t>Please Specify Further Education and Training Sector if not listed above</t>
        </r>
      </text>
    </comment>
    <comment ref="B137" authorId="0" shapeId="0" xr:uid="{00000000-0006-0000-0700-000013000000}">
      <text>
        <r>
          <rPr>
            <b/>
            <sz val="10"/>
            <color indexed="81"/>
            <rFont val="Tahoma"/>
            <family val="2"/>
          </rPr>
          <t>Please enter the number of Learners who have left the programme. Leavers should be classified in the categories provided depending on whether they are now in employment, have progressed to further education etc.</t>
        </r>
        <r>
          <rPr>
            <sz val="9"/>
            <color indexed="81"/>
            <rFont val="Tahoma"/>
            <family val="2"/>
          </rPr>
          <t xml:space="preserve">
</t>
        </r>
      </text>
    </comment>
    <comment ref="B139" authorId="0" shapeId="0" xr:uid="{00000000-0006-0000-0700-000014000000}">
      <text>
        <r>
          <rPr>
            <b/>
            <sz val="12"/>
            <color indexed="81"/>
            <rFont val="Tahoma"/>
            <family val="2"/>
          </rPr>
          <t>Enter the number of learners who has progressed to employment against the relevant categories provided under Employment Type</t>
        </r>
        <r>
          <rPr>
            <sz val="9"/>
            <color indexed="81"/>
            <rFont val="Tahoma"/>
            <family val="2"/>
          </rPr>
          <t xml:space="preserve">
</t>
        </r>
      </text>
    </comment>
    <comment ref="B152" authorId="0" shapeId="0" xr:uid="{00000000-0006-0000-0700-000015000000}">
      <text>
        <r>
          <rPr>
            <b/>
            <sz val="12"/>
            <color indexed="81"/>
            <rFont val="Tahoma"/>
            <family val="2"/>
          </rPr>
          <t>Enter the number of learners who have progressed to employment against the relevant Employment Sectors provided</t>
        </r>
      </text>
    </comment>
    <comment ref="B169" authorId="0" shapeId="0" xr:uid="{00000000-0006-0000-0700-000016000000}">
      <text>
        <r>
          <rPr>
            <b/>
            <sz val="12"/>
            <color indexed="81"/>
            <rFont val="Tahoma"/>
            <family val="2"/>
          </rPr>
          <t>Please enter the number of Learners under the Categories; No Progression, Dropout and Suspended</t>
        </r>
        <r>
          <rPr>
            <sz val="9"/>
            <color indexed="81"/>
            <rFont val="Tahoma"/>
            <family val="2"/>
          </rPr>
          <t xml:space="preserve">
</t>
        </r>
      </text>
    </comment>
    <comment ref="B174" authorId="0" shapeId="0" xr:uid="{00000000-0006-0000-0700-000017000000}">
      <text>
        <r>
          <rPr>
            <b/>
            <sz val="12"/>
            <color indexed="81"/>
            <rFont val="Tahoma"/>
            <family val="2"/>
          </rPr>
          <t>Please Record the reason for Learner Dropout for all Learners who have dropped out</t>
        </r>
      </text>
    </comment>
    <comment ref="B189" authorId="0" shapeId="0" xr:uid="{00000000-0006-0000-0700-000018000000}">
      <text>
        <r>
          <rPr>
            <b/>
            <sz val="9"/>
            <color indexed="81"/>
            <rFont val="Tahoma"/>
            <family val="2"/>
          </rPr>
          <t>Please Specify Reason for Dropping Out if not listed above</t>
        </r>
      </text>
    </comment>
    <comment ref="B190" authorId="0" shapeId="0" xr:uid="{00000000-0006-0000-0700-000019000000}">
      <text>
        <r>
          <rPr>
            <b/>
            <sz val="9"/>
            <color indexed="81"/>
            <rFont val="Tahoma"/>
            <family val="2"/>
          </rPr>
          <t>Please Specify Reason for Dropping Out if not listed above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Doherty, Paddy</author>
  </authors>
  <commentList>
    <comment ref="B5" authorId="0" shapeId="0" xr:uid="{00000000-0006-0000-0800-000001000000}">
      <text>
        <r>
          <rPr>
            <b/>
            <sz val="11"/>
            <color indexed="81"/>
            <rFont val="Tahoma"/>
            <family val="2"/>
          </rPr>
          <t>Please Enter Primary Major Award Title. If more than one Major Award, please Enter the Name of the other awards  in section 5, Certification &amp; Awards</t>
        </r>
        <r>
          <rPr>
            <sz val="9"/>
            <color indexed="81"/>
            <rFont val="Tahoma"/>
            <family val="2"/>
          </rPr>
          <t xml:space="preserve">
</t>
        </r>
      </text>
    </comment>
    <comment ref="B15" authorId="0" shapeId="0" xr:uid="{00000000-0006-0000-0800-000002000000}">
      <text>
        <r>
          <rPr>
            <b/>
            <sz val="9"/>
            <color indexed="81"/>
            <rFont val="Tahoma"/>
            <family val="2"/>
          </rPr>
          <t>Enter the number of learners who are undertaking training in the various types of training programmes indicated below</t>
        </r>
        <r>
          <rPr>
            <sz val="9"/>
            <color indexed="81"/>
            <rFont val="Tahoma"/>
            <family val="2"/>
          </rPr>
          <t xml:space="preserve">
</t>
        </r>
      </text>
    </comment>
    <comment ref="B18" authorId="0" shapeId="0" xr:uid="{00000000-0006-0000-0800-000003000000}">
      <text>
        <r>
          <rPr>
            <b/>
            <sz val="10"/>
            <color indexed="81"/>
            <rFont val="Tahoma"/>
            <family val="2"/>
          </rPr>
          <t>Enter the number of New Learners who started on the various learning programme during the Quarter being reported.</t>
        </r>
        <r>
          <rPr>
            <sz val="9"/>
            <color indexed="81"/>
            <rFont val="Tahoma"/>
            <family val="2"/>
          </rPr>
          <t xml:space="preserve">
</t>
        </r>
      </text>
    </comment>
    <comment ref="B21" authorId="0" shapeId="0" xr:uid="{00000000-0006-0000-0800-000004000000}">
      <text>
        <r>
          <rPr>
            <b/>
            <sz val="9"/>
            <color indexed="81"/>
            <rFont val="Tahoma"/>
            <family val="2"/>
          </rPr>
          <t xml:space="preserve">Under the heading marked 'Category - Training Area' please select the Category most appropriate to the project.  </t>
        </r>
        <r>
          <rPr>
            <sz val="9"/>
            <color indexed="81"/>
            <rFont val="Tahoma"/>
            <family val="2"/>
          </rPr>
          <t xml:space="preserve">
</t>
        </r>
      </text>
    </comment>
    <comment ref="B55" authorId="0" shapeId="0" xr:uid="{00000000-0006-0000-0800-000005000000}">
      <text>
        <r>
          <rPr>
            <b/>
            <sz val="9"/>
            <color indexed="81"/>
            <rFont val="Tahoma"/>
            <family val="2"/>
          </rPr>
          <t>Please Specify Social Welfars status if not listed above</t>
        </r>
        <r>
          <rPr>
            <sz val="9"/>
            <color indexed="81"/>
            <rFont val="Tahoma"/>
            <family val="2"/>
          </rPr>
          <t xml:space="preserve">
</t>
        </r>
      </text>
    </comment>
    <comment ref="B58" authorId="0" shapeId="0" xr:uid="{00000000-0006-0000-0800-000006000000}">
      <text>
        <r>
          <rPr>
            <b/>
            <sz val="10"/>
            <color indexed="81"/>
            <rFont val="Tahoma"/>
            <family val="2"/>
          </rPr>
          <t>Enter the number of learners against the relevant disability type and under the respective heading, i.e., in training or left the programme.  Only one entry per learner.</t>
        </r>
        <r>
          <rPr>
            <sz val="9"/>
            <color indexed="81"/>
            <rFont val="Tahoma"/>
            <family val="2"/>
          </rPr>
          <t xml:space="preserve">
</t>
        </r>
      </text>
    </comment>
    <comment ref="B65" authorId="0" shapeId="0" xr:uid="{00000000-0006-0000-0800-000007000000}">
      <text>
        <r>
          <rPr>
            <b/>
            <sz val="12"/>
            <color indexed="81"/>
            <rFont val="Tahoma"/>
            <family val="2"/>
          </rPr>
          <t>Enter the number of learners against their applicable Educational Qualification on entry to the programme. Repeat this for learners who have left the programme between 1st January and the last Friday of the Quarter being reported</t>
        </r>
        <r>
          <rPr>
            <sz val="12"/>
            <color indexed="81"/>
            <rFont val="Tahoma"/>
            <family val="2"/>
          </rPr>
          <t xml:space="preserve">
</t>
        </r>
      </text>
    </comment>
    <comment ref="B80" authorId="0" shapeId="0" xr:uid="{00000000-0006-0000-0800-000008000000}">
      <text>
        <r>
          <rPr>
            <b/>
            <sz val="10"/>
            <color indexed="81"/>
            <rFont val="Tahoma"/>
            <family val="2"/>
          </rPr>
          <t xml:space="preserve">Enter the number of learners against the relevant age and under the respective heading, i.e., in training or left the programme.  Only one entry per learner. Age to be taken as the age the learner was when they entered the programme. </t>
        </r>
        <r>
          <rPr>
            <sz val="9"/>
            <color indexed="81"/>
            <rFont val="Tahoma"/>
            <family val="2"/>
          </rPr>
          <t xml:space="preserve">
</t>
        </r>
      </text>
    </comment>
    <comment ref="B91" authorId="0" shapeId="0" xr:uid="{00000000-0006-0000-0800-000009000000}">
      <text>
        <r>
          <rPr>
            <b/>
            <sz val="12"/>
            <color indexed="81"/>
            <rFont val="Tahoma"/>
            <family val="2"/>
          </rPr>
          <t>For learners who were in training at the last Friday of the month:- enter the number of learners who have had support interventions in that month. If the support intervention is 'Other' please specify.</t>
        </r>
        <r>
          <rPr>
            <sz val="12"/>
            <color indexed="81"/>
            <rFont val="Tahoma"/>
            <family val="2"/>
          </rPr>
          <t xml:space="preserve">
</t>
        </r>
      </text>
    </comment>
    <comment ref="B105" authorId="0" shapeId="0" xr:uid="{00000000-0006-0000-0800-00000A000000}">
      <text>
        <r>
          <rPr>
            <b/>
            <sz val="9"/>
            <color indexed="81"/>
            <rFont val="Tahoma"/>
            <family val="2"/>
          </rPr>
          <t>Please Specify Learner Support Intervention if not listed above</t>
        </r>
      </text>
    </comment>
    <comment ref="B106" authorId="0" shapeId="0" xr:uid="{00000000-0006-0000-0800-00000B000000}">
      <text>
        <r>
          <rPr>
            <b/>
            <sz val="9"/>
            <color indexed="81"/>
            <rFont val="Tahoma"/>
            <family val="2"/>
          </rPr>
          <t>Please Specify Learner Support Intervention if not listed above</t>
        </r>
      </text>
    </comment>
    <comment ref="B108" authorId="0" shapeId="0" xr:uid="{00000000-0006-0000-0800-00000C000000}">
      <text>
        <r>
          <rPr>
            <b/>
            <sz val="12"/>
            <color indexed="81"/>
            <rFont val="Tahoma"/>
            <family val="2"/>
          </rPr>
          <t>Enter the number of learners who availed of Disability Support Services in the month.  
Also record the total number of hours for each service provided</t>
        </r>
        <r>
          <rPr>
            <sz val="12"/>
            <color indexed="81"/>
            <rFont val="Tahoma"/>
            <family val="2"/>
          </rPr>
          <t xml:space="preserve">
</t>
        </r>
      </text>
    </comment>
    <comment ref="B114" authorId="0" shapeId="0" xr:uid="{00000000-0006-0000-0800-00000D000000}">
      <text>
        <r>
          <rPr>
            <b/>
            <sz val="9"/>
            <color indexed="81"/>
            <rFont val="Tahoma"/>
            <family val="2"/>
          </rPr>
          <t>Please Specify Disability Support if not listed above</t>
        </r>
      </text>
    </comment>
    <comment ref="B115" authorId="0" shapeId="0" xr:uid="{00000000-0006-0000-0800-00000E000000}">
      <text>
        <r>
          <rPr>
            <b/>
            <sz val="9"/>
            <color indexed="81"/>
            <rFont val="Tahoma"/>
            <family val="2"/>
          </rPr>
          <t>Please Specify Disability Support if not listed above</t>
        </r>
      </text>
    </comment>
    <comment ref="B117" authorId="0" shapeId="0" xr:uid="{00000000-0006-0000-0800-00000F000000}">
      <text>
        <r>
          <rPr>
            <b/>
            <sz val="12"/>
            <color indexed="81"/>
            <rFont val="Tahoma"/>
            <family val="2"/>
          </rPr>
          <t>Enter the number of learners who had post training follow-up during the Quarter being reported</t>
        </r>
        <r>
          <rPr>
            <sz val="10"/>
            <color indexed="81"/>
            <rFont val="Tahoma"/>
            <family val="2"/>
          </rPr>
          <t xml:space="preserve">
</t>
        </r>
      </text>
    </comment>
    <comment ref="B125" authorId="0" shapeId="0" xr:uid="{00000000-0006-0000-0800-000010000000}">
      <text>
        <r>
          <rPr>
            <b/>
            <sz val="12"/>
            <color indexed="81"/>
            <rFont val="Tahoma"/>
            <family val="2"/>
          </rPr>
          <t>Enter the number of learners who have progressed to Further Education/Education against the relevant sectors provided, if other please specify</t>
        </r>
        <r>
          <rPr>
            <b/>
            <sz val="9"/>
            <color indexed="81"/>
            <rFont val="Tahoma"/>
            <family val="2"/>
          </rPr>
          <t xml:space="preserve">
</t>
        </r>
        <r>
          <rPr>
            <sz val="9"/>
            <color indexed="81"/>
            <rFont val="Tahoma"/>
            <family val="2"/>
          </rPr>
          <t xml:space="preserve">
</t>
        </r>
      </text>
    </comment>
    <comment ref="B134" authorId="0" shapeId="0" xr:uid="{00000000-0006-0000-0800-000011000000}">
      <text>
        <r>
          <rPr>
            <b/>
            <sz val="9"/>
            <color indexed="81"/>
            <rFont val="Tahoma"/>
            <family val="2"/>
          </rPr>
          <t>Please Specify Further Education and Training Sector if not listed above</t>
        </r>
      </text>
    </comment>
    <comment ref="B135" authorId="0" shapeId="0" xr:uid="{00000000-0006-0000-0800-000012000000}">
      <text>
        <r>
          <rPr>
            <b/>
            <sz val="9"/>
            <color indexed="81"/>
            <rFont val="Tahoma"/>
            <family val="2"/>
          </rPr>
          <t>Please Specify Further Education and Training Sector if not listed above</t>
        </r>
      </text>
    </comment>
    <comment ref="B137" authorId="0" shapeId="0" xr:uid="{00000000-0006-0000-0800-000013000000}">
      <text>
        <r>
          <rPr>
            <b/>
            <sz val="10"/>
            <color indexed="81"/>
            <rFont val="Tahoma"/>
            <family val="2"/>
          </rPr>
          <t>Please enter the number of Learners who have left the programme. Leavers should be classified in the categories provided depending on whether they are now in employment, have progressed to further education etc.</t>
        </r>
        <r>
          <rPr>
            <sz val="9"/>
            <color indexed="81"/>
            <rFont val="Tahoma"/>
            <family val="2"/>
          </rPr>
          <t xml:space="preserve">
</t>
        </r>
      </text>
    </comment>
    <comment ref="B139" authorId="0" shapeId="0" xr:uid="{00000000-0006-0000-0800-000014000000}">
      <text>
        <r>
          <rPr>
            <b/>
            <sz val="12"/>
            <color indexed="81"/>
            <rFont val="Tahoma"/>
            <family val="2"/>
          </rPr>
          <t>Enter the number of learners who has progressed to employment against the relevant categories provided under Employment Type</t>
        </r>
        <r>
          <rPr>
            <sz val="9"/>
            <color indexed="81"/>
            <rFont val="Tahoma"/>
            <family val="2"/>
          </rPr>
          <t xml:space="preserve">
</t>
        </r>
      </text>
    </comment>
    <comment ref="B152" authorId="0" shapeId="0" xr:uid="{00000000-0006-0000-0800-000015000000}">
      <text>
        <r>
          <rPr>
            <b/>
            <sz val="12"/>
            <color indexed="81"/>
            <rFont val="Tahoma"/>
            <family val="2"/>
          </rPr>
          <t>Enter the number of learners who have progressed to employment against the relevant Employment Sectors provided</t>
        </r>
      </text>
    </comment>
    <comment ref="B169" authorId="0" shapeId="0" xr:uid="{00000000-0006-0000-0800-000016000000}">
      <text>
        <r>
          <rPr>
            <b/>
            <sz val="12"/>
            <color indexed="81"/>
            <rFont val="Tahoma"/>
            <family val="2"/>
          </rPr>
          <t>Please enter the number of Learners under the Categories; No Progression, Dropout and Suspended</t>
        </r>
        <r>
          <rPr>
            <sz val="9"/>
            <color indexed="81"/>
            <rFont val="Tahoma"/>
            <family val="2"/>
          </rPr>
          <t xml:space="preserve">
</t>
        </r>
      </text>
    </comment>
    <comment ref="B174" authorId="0" shapeId="0" xr:uid="{00000000-0006-0000-0800-000017000000}">
      <text>
        <r>
          <rPr>
            <b/>
            <sz val="12"/>
            <color indexed="81"/>
            <rFont val="Tahoma"/>
            <family val="2"/>
          </rPr>
          <t>Please Record the reason for Learner Dropout for all Learners who have dropped out</t>
        </r>
      </text>
    </comment>
    <comment ref="B189" authorId="0" shapeId="0" xr:uid="{00000000-0006-0000-0800-000018000000}">
      <text>
        <r>
          <rPr>
            <b/>
            <sz val="9"/>
            <color indexed="81"/>
            <rFont val="Tahoma"/>
            <family val="2"/>
          </rPr>
          <t>Please Specify Reason for Dropping Out if not listed above</t>
        </r>
      </text>
    </comment>
    <comment ref="B190" authorId="0" shapeId="0" xr:uid="{00000000-0006-0000-0800-000019000000}">
      <text>
        <r>
          <rPr>
            <b/>
            <sz val="9"/>
            <color indexed="81"/>
            <rFont val="Tahoma"/>
            <family val="2"/>
          </rPr>
          <t>Please Specify Reason for Dropping Out if not listed above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Doherty, Paddy</author>
  </authors>
  <commentList>
    <comment ref="B5" authorId="0" shapeId="0" xr:uid="{00000000-0006-0000-0900-000001000000}">
      <text>
        <r>
          <rPr>
            <b/>
            <sz val="11"/>
            <color indexed="81"/>
            <rFont val="Tahoma"/>
            <family val="2"/>
          </rPr>
          <t>Please Enter Primary Major Award Title. If more than one Major Award, please Enter the Name of the other awards  in section 5, Certification &amp; Awards</t>
        </r>
        <r>
          <rPr>
            <sz val="9"/>
            <color indexed="81"/>
            <rFont val="Tahoma"/>
            <family val="2"/>
          </rPr>
          <t xml:space="preserve">
</t>
        </r>
      </text>
    </comment>
    <comment ref="B15" authorId="0" shapeId="0" xr:uid="{00000000-0006-0000-0900-000002000000}">
      <text>
        <r>
          <rPr>
            <b/>
            <sz val="9"/>
            <color indexed="81"/>
            <rFont val="Tahoma"/>
            <family val="2"/>
          </rPr>
          <t>Enter the number of learners who are undertaking training in the various types of training programmes indicated below</t>
        </r>
        <r>
          <rPr>
            <sz val="9"/>
            <color indexed="81"/>
            <rFont val="Tahoma"/>
            <family val="2"/>
          </rPr>
          <t xml:space="preserve">
</t>
        </r>
      </text>
    </comment>
    <comment ref="B18" authorId="0" shapeId="0" xr:uid="{00000000-0006-0000-0900-000003000000}">
      <text>
        <r>
          <rPr>
            <b/>
            <sz val="10"/>
            <color indexed="81"/>
            <rFont val="Tahoma"/>
            <family val="2"/>
          </rPr>
          <t>Enter the number of New Learners who started on the various learning programme during the Quarter being reported.</t>
        </r>
        <r>
          <rPr>
            <sz val="9"/>
            <color indexed="81"/>
            <rFont val="Tahoma"/>
            <family val="2"/>
          </rPr>
          <t xml:space="preserve">
</t>
        </r>
      </text>
    </comment>
    <comment ref="B21" authorId="0" shapeId="0" xr:uid="{00000000-0006-0000-0900-000004000000}">
      <text>
        <r>
          <rPr>
            <b/>
            <sz val="9"/>
            <color indexed="81"/>
            <rFont val="Tahoma"/>
            <family val="2"/>
          </rPr>
          <t xml:space="preserve">Under the heading marked 'Category - Training Area' please select the Category most appropriate to the project.  </t>
        </r>
        <r>
          <rPr>
            <sz val="9"/>
            <color indexed="81"/>
            <rFont val="Tahoma"/>
            <family val="2"/>
          </rPr>
          <t xml:space="preserve">
</t>
        </r>
      </text>
    </comment>
    <comment ref="B55" authorId="0" shapeId="0" xr:uid="{00000000-0006-0000-0900-000005000000}">
      <text>
        <r>
          <rPr>
            <b/>
            <sz val="9"/>
            <color indexed="81"/>
            <rFont val="Tahoma"/>
            <family val="2"/>
          </rPr>
          <t>Please Specify Social Welfars status if not listed above</t>
        </r>
        <r>
          <rPr>
            <sz val="9"/>
            <color indexed="81"/>
            <rFont val="Tahoma"/>
            <family val="2"/>
          </rPr>
          <t xml:space="preserve">
</t>
        </r>
      </text>
    </comment>
    <comment ref="B58" authorId="0" shapeId="0" xr:uid="{00000000-0006-0000-0900-000006000000}">
      <text>
        <r>
          <rPr>
            <b/>
            <sz val="10"/>
            <color indexed="81"/>
            <rFont val="Tahoma"/>
            <family val="2"/>
          </rPr>
          <t>Enter the number of learners against the relevant disability type and under the respective heading, i.e., in training or left the programme.  Only one entry per learner.</t>
        </r>
        <r>
          <rPr>
            <sz val="9"/>
            <color indexed="81"/>
            <rFont val="Tahoma"/>
            <family val="2"/>
          </rPr>
          <t xml:space="preserve">
</t>
        </r>
      </text>
    </comment>
    <comment ref="B65" authorId="0" shapeId="0" xr:uid="{00000000-0006-0000-0900-000007000000}">
      <text>
        <r>
          <rPr>
            <b/>
            <sz val="12"/>
            <color indexed="81"/>
            <rFont val="Tahoma"/>
            <family val="2"/>
          </rPr>
          <t>Enter the number of learners against their applicable Educational Qualification on entry to the programme. Repeat this for learners who have left the programme between 1st January and the last Friday of the Quarter being reported</t>
        </r>
        <r>
          <rPr>
            <sz val="12"/>
            <color indexed="81"/>
            <rFont val="Tahoma"/>
            <family val="2"/>
          </rPr>
          <t xml:space="preserve">
</t>
        </r>
      </text>
    </comment>
    <comment ref="B80" authorId="0" shapeId="0" xr:uid="{00000000-0006-0000-0900-000008000000}">
      <text>
        <r>
          <rPr>
            <b/>
            <sz val="10"/>
            <color indexed="81"/>
            <rFont val="Tahoma"/>
            <family val="2"/>
          </rPr>
          <t xml:space="preserve">Enter the number of learners against the relevant age and under the respective heading, i.e., in training or left the programme.  Only one entry per learner. Age to be taken as the age the learner was when they entered the programme. </t>
        </r>
        <r>
          <rPr>
            <sz val="9"/>
            <color indexed="81"/>
            <rFont val="Tahoma"/>
            <family val="2"/>
          </rPr>
          <t xml:space="preserve">
</t>
        </r>
      </text>
    </comment>
    <comment ref="B91" authorId="0" shapeId="0" xr:uid="{00000000-0006-0000-0900-000009000000}">
      <text>
        <r>
          <rPr>
            <b/>
            <sz val="12"/>
            <color indexed="81"/>
            <rFont val="Tahoma"/>
            <family val="2"/>
          </rPr>
          <t>For learners who were in training at the last Friday of the month:- enter the number of learners who have had support interventions in that month. If the support intervention is 'Other' please specify.</t>
        </r>
        <r>
          <rPr>
            <sz val="12"/>
            <color indexed="81"/>
            <rFont val="Tahoma"/>
            <family val="2"/>
          </rPr>
          <t xml:space="preserve">
</t>
        </r>
      </text>
    </comment>
    <comment ref="B105" authorId="0" shapeId="0" xr:uid="{00000000-0006-0000-0900-00000A000000}">
      <text>
        <r>
          <rPr>
            <b/>
            <sz val="9"/>
            <color indexed="81"/>
            <rFont val="Tahoma"/>
            <family val="2"/>
          </rPr>
          <t>Please Specify Learner Support Intervention if not listed above</t>
        </r>
      </text>
    </comment>
    <comment ref="B106" authorId="0" shapeId="0" xr:uid="{00000000-0006-0000-0900-00000B000000}">
      <text>
        <r>
          <rPr>
            <b/>
            <sz val="9"/>
            <color indexed="81"/>
            <rFont val="Tahoma"/>
            <family val="2"/>
          </rPr>
          <t>Please Specify Learner Support Intervention if not listed above</t>
        </r>
      </text>
    </comment>
    <comment ref="B108" authorId="0" shapeId="0" xr:uid="{00000000-0006-0000-0900-00000C000000}">
      <text>
        <r>
          <rPr>
            <b/>
            <sz val="12"/>
            <color indexed="81"/>
            <rFont val="Tahoma"/>
            <family val="2"/>
          </rPr>
          <t>Enter the number of learners who availed of Disability Support Services in the month.  
Also record the total number of hours for each service provided</t>
        </r>
        <r>
          <rPr>
            <sz val="12"/>
            <color indexed="81"/>
            <rFont val="Tahoma"/>
            <family val="2"/>
          </rPr>
          <t xml:space="preserve">
</t>
        </r>
      </text>
    </comment>
    <comment ref="B114" authorId="0" shapeId="0" xr:uid="{00000000-0006-0000-0900-00000D000000}">
      <text>
        <r>
          <rPr>
            <b/>
            <sz val="9"/>
            <color indexed="81"/>
            <rFont val="Tahoma"/>
            <family val="2"/>
          </rPr>
          <t>Please Specify Disability Support if not listed above</t>
        </r>
      </text>
    </comment>
    <comment ref="B115" authorId="0" shapeId="0" xr:uid="{00000000-0006-0000-0900-00000E000000}">
      <text>
        <r>
          <rPr>
            <b/>
            <sz val="9"/>
            <color indexed="81"/>
            <rFont val="Tahoma"/>
            <family val="2"/>
          </rPr>
          <t>Please Specify Disability Support if not listed above</t>
        </r>
      </text>
    </comment>
    <comment ref="B117" authorId="0" shapeId="0" xr:uid="{00000000-0006-0000-0900-00000F000000}">
      <text>
        <r>
          <rPr>
            <b/>
            <sz val="12"/>
            <color indexed="81"/>
            <rFont val="Tahoma"/>
            <family val="2"/>
          </rPr>
          <t>Enter the number of learners who had post training follow-up during the Quarter being reported</t>
        </r>
        <r>
          <rPr>
            <sz val="10"/>
            <color indexed="81"/>
            <rFont val="Tahoma"/>
            <family val="2"/>
          </rPr>
          <t xml:space="preserve">
</t>
        </r>
      </text>
    </comment>
    <comment ref="B125" authorId="0" shapeId="0" xr:uid="{00000000-0006-0000-0900-000010000000}">
      <text>
        <r>
          <rPr>
            <b/>
            <sz val="12"/>
            <color indexed="81"/>
            <rFont val="Tahoma"/>
            <family val="2"/>
          </rPr>
          <t>Enter the number of learners who have progressed to Further Education/Education against the relevant sectors provided, if other please specify</t>
        </r>
        <r>
          <rPr>
            <b/>
            <sz val="9"/>
            <color indexed="81"/>
            <rFont val="Tahoma"/>
            <family val="2"/>
          </rPr>
          <t xml:space="preserve">
</t>
        </r>
        <r>
          <rPr>
            <sz val="9"/>
            <color indexed="81"/>
            <rFont val="Tahoma"/>
            <family val="2"/>
          </rPr>
          <t xml:space="preserve">
</t>
        </r>
      </text>
    </comment>
    <comment ref="B134" authorId="0" shapeId="0" xr:uid="{00000000-0006-0000-0900-000011000000}">
      <text>
        <r>
          <rPr>
            <b/>
            <sz val="9"/>
            <color indexed="81"/>
            <rFont val="Tahoma"/>
            <family val="2"/>
          </rPr>
          <t>Please Specify Further Education and Training Sector if not listed above</t>
        </r>
      </text>
    </comment>
    <comment ref="B135" authorId="0" shapeId="0" xr:uid="{00000000-0006-0000-0900-000012000000}">
      <text>
        <r>
          <rPr>
            <b/>
            <sz val="9"/>
            <color indexed="81"/>
            <rFont val="Tahoma"/>
            <family val="2"/>
          </rPr>
          <t>Please Specify Further Education and Training Sector if not listed above</t>
        </r>
      </text>
    </comment>
    <comment ref="B137" authorId="0" shapeId="0" xr:uid="{00000000-0006-0000-0900-000013000000}">
      <text>
        <r>
          <rPr>
            <b/>
            <sz val="10"/>
            <color indexed="81"/>
            <rFont val="Tahoma"/>
            <family val="2"/>
          </rPr>
          <t>Please enter the number of Learners who have left the programme. Leavers should be classified in the categories provided depending on whether they are now in employment, have progressed to further education etc.</t>
        </r>
        <r>
          <rPr>
            <sz val="9"/>
            <color indexed="81"/>
            <rFont val="Tahoma"/>
            <family val="2"/>
          </rPr>
          <t xml:space="preserve">
</t>
        </r>
      </text>
    </comment>
    <comment ref="B139" authorId="0" shapeId="0" xr:uid="{00000000-0006-0000-0900-000014000000}">
      <text>
        <r>
          <rPr>
            <b/>
            <sz val="12"/>
            <color indexed="81"/>
            <rFont val="Tahoma"/>
            <family val="2"/>
          </rPr>
          <t>Enter the number of learners who has progressed to employment against the relevant categories provided under Employment Type</t>
        </r>
        <r>
          <rPr>
            <sz val="9"/>
            <color indexed="81"/>
            <rFont val="Tahoma"/>
            <family val="2"/>
          </rPr>
          <t xml:space="preserve">
</t>
        </r>
      </text>
    </comment>
    <comment ref="B152" authorId="0" shapeId="0" xr:uid="{00000000-0006-0000-0900-000015000000}">
      <text>
        <r>
          <rPr>
            <b/>
            <sz val="12"/>
            <color indexed="81"/>
            <rFont val="Tahoma"/>
            <family val="2"/>
          </rPr>
          <t>Enter the number of learners who have progressed to employment against the relevant Employment Sectors provided</t>
        </r>
      </text>
    </comment>
    <comment ref="B169" authorId="0" shapeId="0" xr:uid="{00000000-0006-0000-0900-000016000000}">
      <text>
        <r>
          <rPr>
            <b/>
            <sz val="12"/>
            <color indexed="81"/>
            <rFont val="Tahoma"/>
            <family val="2"/>
          </rPr>
          <t>Please enter the number of Learners under the Categories; No Progression, Dropout and Suspended</t>
        </r>
        <r>
          <rPr>
            <sz val="9"/>
            <color indexed="81"/>
            <rFont val="Tahoma"/>
            <family val="2"/>
          </rPr>
          <t xml:space="preserve">
</t>
        </r>
      </text>
    </comment>
    <comment ref="B174" authorId="0" shapeId="0" xr:uid="{00000000-0006-0000-0900-000017000000}">
      <text>
        <r>
          <rPr>
            <b/>
            <sz val="12"/>
            <color indexed="81"/>
            <rFont val="Tahoma"/>
            <family val="2"/>
          </rPr>
          <t>Please Record the reason for Learner Dropout for all Learners who have dropped out</t>
        </r>
      </text>
    </comment>
    <comment ref="B189" authorId="0" shapeId="0" xr:uid="{00000000-0006-0000-0900-000018000000}">
      <text>
        <r>
          <rPr>
            <b/>
            <sz val="9"/>
            <color indexed="81"/>
            <rFont val="Tahoma"/>
            <family val="2"/>
          </rPr>
          <t>Please Specify Reason for Dropping Out if not listed above</t>
        </r>
      </text>
    </comment>
    <comment ref="B190" authorId="0" shapeId="0" xr:uid="{00000000-0006-0000-0900-000019000000}">
      <text>
        <r>
          <rPr>
            <b/>
            <sz val="9"/>
            <color indexed="81"/>
            <rFont val="Tahoma"/>
            <family val="2"/>
          </rPr>
          <t>Please Specify Reason for Dropping Out if not listed above</t>
        </r>
      </text>
    </comment>
  </commentList>
</comments>
</file>

<file path=xl/sharedStrings.xml><?xml version="1.0" encoding="utf-8"?>
<sst xmlns="http://schemas.openxmlformats.org/spreadsheetml/2006/main" count="50989" uniqueCount="6147">
  <si>
    <t>Instructions on Completion of Statistical Returns Form</t>
  </si>
  <si>
    <t>Note</t>
  </si>
  <si>
    <t>This spread sheet was created in MS Office 2010. If you are viewing this in an earlier version of MS Office, you may have to install / upload the Analysis Toolpak Addin. This is located under the Tools Menu &gt; Add-Ins, and select or tick the box for Analysis Toolpak, and enter.</t>
  </si>
  <si>
    <r>
      <t xml:space="preserve">It is the responsibility of the </t>
    </r>
    <r>
      <rPr>
        <b/>
        <i/>
        <sz val="14"/>
        <color indexed="10"/>
        <rFont val="Arial"/>
        <family val="2"/>
      </rPr>
      <t>End-User</t>
    </r>
    <r>
      <rPr>
        <b/>
        <sz val="14"/>
        <color indexed="10"/>
        <rFont val="Arial"/>
        <family val="2"/>
      </rPr>
      <t xml:space="preserve"> to ensure that </t>
    </r>
    <r>
      <rPr>
        <b/>
        <i/>
        <sz val="14"/>
        <color indexed="10"/>
        <rFont val="Arial"/>
        <family val="2"/>
      </rPr>
      <t>ALL</t>
    </r>
    <r>
      <rPr>
        <b/>
        <sz val="14"/>
        <color indexed="10"/>
        <rFont val="Arial"/>
        <family val="2"/>
      </rPr>
      <t xml:space="preserve"> information entered into this form is correct and accurate</t>
    </r>
  </si>
  <si>
    <t>Cover Sheet</t>
  </si>
  <si>
    <r>
      <t xml:space="preserve">The </t>
    </r>
    <r>
      <rPr>
        <b/>
        <i/>
        <sz val="12"/>
        <rFont val="Arial"/>
        <family val="2"/>
      </rPr>
      <t>Cover Sheet</t>
    </r>
    <r>
      <rPr>
        <sz val="12"/>
        <rFont val="Arial"/>
        <family val="2"/>
      </rPr>
      <t xml:space="preserve"> must be completed by the</t>
    </r>
    <r>
      <rPr>
        <b/>
        <i/>
        <sz val="12"/>
        <rFont val="Arial"/>
        <family val="2"/>
      </rPr>
      <t xml:space="preserve"> STP Provider</t>
    </r>
    <r>
      <rPr>
        <sz val="12"/>
        <rFont val="Arial"/>
        <family val="2"/>
      </rPr>
      <t xml:space="preserve"> for each locations.</t>
    </r>
  </si>
  <si>
    <t>Please select from drop-down list boxes, the name of the ETB Control Centre, the name of the STP Provider, the SOLAS Region and the ETP Region.</t>
  </si>
  <si>
    <t>Please complete the name and address, telephone and email address of the STP Centre</t>
  </si>
  <si>
    <t>Please complete the Resource section for current and previous years</t>
  </si>
  <si>
    <t>Training Programmes in Operation: this section will update automatically</t>
  </si>
  <si>
    <t>STP Statistical Returns - Stats (1), Stats (2) etc.</t>
  </si>
  <si>
    <t xml:space="preserve">Please Note: Cells That Require an Input from the End User are Shaded White </t>
  </si>
  <si>
    <t>Please complete the Statistical Report by following the on-screen instructions and by selecting data from drop-down list boxes, all details must be completed.</t>
  </si>
  <si>
    <r>
      <t xml:space="preserve">Please complete the Statistical Report Sheets in order i.e. Stats 1 sheet first.  A </t>
    </r>
    <r>
      <rPr>
        <b/>
        <i/>
        <sz val="12"/>
        <rFont val="Arial"/>
        <family val="2"/>
      </rPr>
      <t>New Stats Sheet ((Stats (2), Stats (3)….. etc.)</t>
    </r>
    <r>
      <rPr>
        <sz val="12"/>
        <rFont val="Arial"/>
        <family val="2"/>
      </rPr>
      <t xml:space="preserve"> must be completed for each training course/programme in operation in the centre</t>
    </r>
  </si>
  <si>
    <r>
      <rPr>
        <b/>
        <sz val="12"/>
        <rFont val="Arial"/>
        <family val="2"/>
      </rPr>
      <t>Programme Code:</t>
    </r>
    <r>
      <rPr>
        <sz val="12"/>
        <rFont val="Arial"/>
        <family val="2"/>
      </rPr>
      <t xml:space="preserve"> Please select from the drop-down list the Code by which the the programme is known by. The Programme Title will automatically update. If the Programme title is known by a different name or if the Programme Title is shown as </t>
    </r>
    <r>
      <rPr>
        <b/>
        <i/>
        <sz val="12"/>
        <rFont val="Arial"/>
        <family val="2"/>
      </rPr>
      <t xml:space="preserve">Not Assigned, </t>
    </r>
    <r>
      <rPr>
        <sz val="12"/>
        <rFont val="Arial"/>
        <family val="2"/>
      </rPr>
      <t>please enter the alternative name in the box to the RHS.</t>
    </r>
  </si>
  <si>
    <r>
      <rPr>
        <b/>
        <sz val="12"/>
        <rFont val="Arial"/>
        <family val="2"/>
      </rPr>
      <t xml:space="preserve">Report For Period: Quarterly Report - Year; </t>
    </r>
    <r>
      <rPr>
        <sz val="12"/>
        <rFont val="Arial"/>
        <family val="2"/>
      </rPr>
      <t xml:space="preserve">Please select from drop-down list the quarter for which the report relates to; </t>
    </r>
    <r>
      <rPr>
        <b/>
        <sz val="12"/>
        <rFont val="Arial"/>
        <family val="2"/>
      </rPr>
      <t>Q1</t>
    </r>
    <r>
      <rPr>
        <sz val="12"/>
        <rFont val="Arial"/>
        <family val="2"/>
      </rPr>
      <t xml:space="preserve"> - January-March, </t>
    </r>
    <r>
      <rPr>
        <b/>
        <sz val="12"/>
        <rFont val="Arial"/>
        <family val="2"/>
      </rPr>
      <t>Q2</t>
    </r>
    <r>
      <rPr>
        <sz val="12"/>
        <rFont val="Arial"/>
        <family val="2"/>
      </rPr>
      <t xml:space="preserve"> - April-June, </t>
    </r>
    <r>
      <rPr>
        <b/>
        <sz val="12"/>
        <rFont val="Arial"/>
        <family val="2"/>
      </rPr>
      <t>Q3</t>
    </r>
    <r>
      <rPr>
        <sz val="12"/>
        <rFont val="Arial"/>
        <family val="2"/>
      </rPr>
      <t xml:space="preserve"> - July-September, </t>
    </r>
    <r>
      <rPr>
        <b/>
        <sz val="12"/>
        <rFont val="Arial"/>
        <family val="2"/>
      </rPr>
      <t>Q4</t>
    </r>
    <r>
      <rPr>
        <sz val="12"/>
        <rFont val="Arial"/>
        <family val="2"/>
      </rPr>
      <t xml:space="preserve"> - October-December. Select year from drop-down list.</t>
    </r>
  </si>
  <si>
    <r>
      <rPr>
        <b/>
        <sz val="12"/>
        <rFont val="Arial"/>
        <family val="2"/>
      </rPr>
      <t>Primary Major Award</t>
    </r>
    <r>
      <rPr>
        <sz val="12"/>
        <rFont val="Arial"/>
        <family val="2"/>
      </rPr>
      <t>: Please select from the drop-down list, the Primary Major Award for the programme. If there are more than 1 Major Award being undertaken, please select 1, and enter the details of the other award in Certification &amp; Awards (Section 5)</t>
    </r>
  </si>
  <si>
    <r>
      <rPr>
        <b/>
        <sz val="12"/>
        <rFont val="Arial"/>
        <family val="2"/>
      </rPr>
      <t>Programme Type</t>
    </r>
    <r>
      <rPr>
        <sz val="12"/>
        <rFont val="Arial"/>
        <family val="2"/>
      </rPr>
      <t>: Please select from drop-down; IST or SST</t>
    </r>
  </si>
  <si>
    <r>
      <rPr>
        <b/>
        <sz val="12"/>
        <rFont val="Arial"/>
        <family val="2"/>
      </rPr>
      <t>Training Type</t>
    </r>
    <r>
      <rPr>
        <sz val="12"/>
        <rFont val="Arial"/>
        <family val="2"/>
      </rPr>
      <t>: Please select from drop-down list box the training type which best reflects the type of training delivery</t>
    </r>
  </si>
  <si>
    <r>
      <rPr>
        <b/>
        <sz val="12"/>
        <rFont val="Arial"/>
        <family val="2"/>
      </rPr>
      <t>Number of Places Approved</t>
    </r>
    <r>
      <rPr>
        <sz val="12"/>
        <rFont val="Arial"/>
        <family val="2"/>
      </rPr>
      <t>: Please enter the number of places approved for the course</t>
    </r>
  </si>
  <si>
    <r>
      <rPr>
        <b/>
        <sz val="12"/>
        <rFont val="Arial"/>
        <family val="2"/>
      </rPr>
      <t>Intake</t>
    </r>
    <r>
      <rPr>
        <sz val="12"/>
        <rFont val="Arial"/>
        <family val="2"/>
      </rPr>
      <t>: Please select from drop-down list the type of intake; fixed or continuous for the course</t>
    </r>
  </si>
  <si>
    <r>
      <t>Please enter the</t>
    </r>
    <r>
      <rPr>
        <b/>
        <sz val="12"/>
        <rFont val="Arial"/>
        <family val="2"/>
      </rPr>
      <t xml:space="preserve"> Programme Start </t>
    </r>
    <r>
      <rPr>
        <sz val="12"/>
        <rFont val="Arial"/>
        <family val="2"/>
      </rPr>
      <t xml:space="preserve">and </t>
    </r>
    <r>
      <rPr>
        <b/>
        <sz val="12"/>
        <rFont val="Arial"/>
        <family val="2"/>
      </rPr>
      <t>Finish</t>
    </r>
    <r>
      <rPr>
        <sz val="12"/>
        <rFont val="Arial"/>
        <family val="2"/>
      </rPr>
      <t xml:space="preserve"> D</t>
    </r>
    <r>
      <rPr>
        <b/>
        <sz val="12"/>
        <rFont val="Arial"/>
        <family val="2"/>
      </rPr>
      <t>ates; Date Format e.g. dd/mm/yyyy</t>
    </r>
  </si>
  <si>
    <r>
      <t xml:space="preserve">Please complete by following on-screen instructions for each of the </t>
    </r>
    <r>
      <rPr>
        <b/>
        <sz val="12"/>
        <rFont val="Arial"/>
        <family val="2"/>
      </rPr>
      <t>Data Sections; Activity, Learner Details on Entry to the Programme, Learner Support and Interventions, Learners who have left the programme</t>
    </r>
  </si>
  <si>
    <t>Certification and Award Details</t>
  </si>
  <si>
    <r>
      <rPr>
        <b/>
        <sz val="12"/>
        <rFont val="Arial"/>
        <family val="2"/>
      </rPr>
      <t>Certification and Award Details</t>
    </r>
    <r>
      <rPr>
        <sz val="12"/>
        <rFont val="Arial"/>
        <family val="2"/>
      </rPr>
      <t xml:space="preserve"> for Major and Minor Awards undertaken by learners are to be completed here</t>
    </r>
  </si>
  <si>
    <t xml:space="preserve">Certification &amp; Awards Criteria </t>
  </si>
  <si>
    <r>
      <rPr>
        <b/>
        <sz val="12"/>
        <rFont val="Arial"/>
        <family val="2"/>
      </rPr>
      <t>Criteria 1</t>
    </r>
    <r>
      <rPr>
        <sz val="12"/>
        <rFont val="Arial"/>
        <family val="2"/>
      </rPr>
      <t>: Enter the number of Awards</t>
    </r>
    <r>
      <rPr>
        <b/>
        <i/>
        <sz val="12"/>
        <rFont val="Arial"/>
        <family val="2"/>
      </rPr>
      <t xml:space="preserve"> IN PROGRESS</t>
    </r>
    <r>
      <rPr>
        <sz val="12"/>
        <rFont val="Arial"/>
        <family val="2"/>
      </rPr>
      <t xml:space="preserve">, </t>
    </r>
    <r>
      <rPr>
        <b/>
        <i/>
        <sz val="12"/>
        <rFont val="Arial"/>
        <family val="2"/>
      </rPr>
      <t>NOT COMPLETED</t>
    </r>
    <r>
      <rPr>
        <sz val="12"/>
        <rFont val="Arial"/>
        <family val="2"/>
      </rPr>
      <t xml:space="preserve"> in the Quarter being reported</t>
    </r>
  </si>
  <si>
    <r>
      <rPr>
        <b/>
        <sz val="12"/>
        <rFont val="Arial"/>
        <family val="2"/>
      </rPr>
      <t>Criteria 2:</t>
    </r>
    <r>
      <rPr>
        <sz val="12"/>
        <rFont val="Arial"/>
        <family val="2"/>
      </rPr>
      <t xml:space="preserve"> Enter the number of Learners who achieved or completed an award during the Quarter being reported. If no learner has achieved or completed an award during the Quarter, enter 0 (Zero)</t>
    </r>
  </si>
  <si>
    <r>
      <rPr>
        <b/>
        <sz val="12"/>
        <rFont val="Arial"/>
        <family val="2"/>
      </rPr>
      <t>Criteria 3</t>
    </r>
    <r>
      <rPr>
        <sz val="12"/>
        <rFont val="Arial"/>
        <family val="2"/>
      </rPr>
      <t xml:space="preserve">: Year To Date: Enter the Total number of Learners who achieved or completed an award Year to Date. </t>
    </r>
  </si>
  <si>
    <r>
      <rPr>
        <b/>
        <sz val="12"/>
        <rFont val="Arial"/>
        <family val="2"/>
      </rPr>
      <t>Criteria 4:</t>
    </r>
    <r>
      <rPr>
        <sz val="12"/>
        <rFont val="Arial"/>
        <family val="2"/>
      </rPr>
      <t xml:space="preserve"> Enter the number of Awards Achieved by Learners who have left the course; Year To Date</t>
    </r>
  </si>
  <si>
    <t xml:space="preserve">STP Statistical Returns Cover Sheet </t>
  </si>
  <si>
    <t>Month</t>
  </si>
  <si>
    <t>Year</t>
  </si>
  <si>
    <t>In-take</t>
  </si>
  <si>
    <t>Programme Type</t>
  </si>
  <si>
    <t>Training Type</t>
  </si>
  <si>
    <t>County</t>
  </si>
  <si>
    <t>Chontae</t>
  </si>
  <si>
    <t>Reg Code</t>
  </si>
  <si>
    <t>Level 2 Major</t>
  </si>
  <si>
    <t>Level 2 Minor</t>
  </si>
  <si>
    <t>level 3 Major</t>
  </si>
  <si>
    <t>Level 3 Minor</t>
  </si>
  <si>
    <t>Level 4 Major</t>
  </si>
  <si>
    <t>Level 4 Minor</t>
  </si>
  <si>
    <t>Level 5 Major</t>
  </si>
  <si>
    <t>Level 5 Minor</t>
  </si>
  <si>
    <t>ETP Centres</t>
  </si>
  <si>
    <t>ABV</t>
  </si>
  <si>
    <t>STP Providers</t>
  </si>
  <si>
    <t xml:space="preserve">ETB </t>
  </si>
  <si>
    <t>Region</t>
  </si>
  <si>
    <t>Please read the Instructions before completing this worksheet</t>
  </si>
  <si>
    <t>January</t>
  </si>
  <si>
    <t>Fixed</t>
  </si>
  <si>
    <t>Introductory Skills Training</t>
  </si>
  <si>
    <t>Centre Based Learning (CBL)</t>
  </si>
  <si>
    <t>Cork</t>
  </si>
  <si>
    <t>Corcaigh</t>
  </si>
  <si>
    <t>C</t>
  </si>
  <si>
    <t>P2GL0</t>
  </si>
  <si>
    <t>M2S28</t>
  </si>
  <si>
    <t>3M0874</t>
  </si>
  <si>
    <t>3N0791</t>
  </si>
  <si>
    <t>Athlone (AT)</t>
  </si>
  <si>
    <t xml:space="preserve"> AT </t>
  </si>
  <si>
    <t>Ability Enterprises (AE)</t>
  </si>
  <si>
    <t>AE</t>
  </si>
  <si>
    <t>Cork ETB</t>
  </si>
  <si>
    <t>Dublin North</t>
  </si>
  <si>
    <t>STP Detail</t>
  </si>
  <si>
    <t>Quarter</t>
  </si>
  <si>
    <t>Resources</t>
  </si>
  <si>
    <t>February</t>
  </si>
  <si>
    <t>Continuous</t>
  </si>
  <si>
    <t>Specific Skills Training</t>
  </si>
  <si>
    <t>Blended Learning (BL)</t>
  </si>
  <si>
    <t>Clare</t>
  </si>
  <si>
    <t>An Clár</t>
  </si>
  <si>
    <t>CE</t>
  </si>
  <si>
    <t>M2S25</t>
  </si>
  <si>
    <t>3M0877</t>
  </si>
  <si>
    <t>3N0532</t>
  </si>
  <si>
    <t>Baldoyle (BL)</t>
  </si>
  <si>
    <t xml:space="preserve"> BL </t>
  </si>
  <si>
    <t>Abode, Cork (AC)</t>
  </si>
  <si>
    <t>AC</t>
  </si>
  <si>
    <t>City of Dublin ETB</t>
  </si>
  <si>
    <t>Dublin South</t>
  </si>
  <si>
    <t>Details</t>
  </si>
  <si>
    <t>Subject</t>
  </si>
  <si>
    <t>Current Year</t>
  </si>
  <si>
    <t>Previous Year</t>
  </si>
  <si>
    <t>March</t>
  </si>
  <si>
    <t>Employer Based Training (EBT)</t>
  </si>
  <si>
    <t>Cavan</t>
  </si>
  <si>
    <t>An Cabhán</t>
  </si>
  <si>
    <t>CN</t>
  </si>
  <si>
    <t>M2S26</t>
  </si>
  <si>
    <t>3M0829</t>
  </si>
  <si>
    <t>3N0537</t>
  </si>
  <si>
    <t>15S</t>
  </si>
  <si>
    <t>Ballyfermot (BA)</t>
  </si>
  <si>
    <t xml:space="preserve"> BA </t>
  </si>
  <si>
    <t>Aontacht Phobail Teoranta (APT)</t>
  </si>
  <si>
    <t>APT</t>
  </si>
  <si>
    <t>Galway and Roscommon ETB</t>
  </si>
  <si>
    <t>Dublin West</t>
  </si>
  <si>
    <t>ETB Control Centre</t>
  </si>
  <si>
    <t>Annual Budget</t>
  </si>
  <si>
    <t>April</t>
  </si>
  <si>
    <t>Mixed Learning (CBL+EBT)</t>
  </si>
  <si>
    <t>Carlow</t>
  </si>
  <si>
    <t>Ceatharlach</t>
  </si>
  <si>
    <t>CW</t>
  </si>
  <si>
    <t>M2A22</t>
  </si>
  <si>
    <t>3M0935</t>
  </si>
  <si>
    <t>3N0558</t>
  </si>
  <si>
    <t>04P</t>
  </si>
  <si>
    <t>Cork (CO)</t>
  </si>
  <si>
    <t xml:space="preserve"> CO </t>
  </si>
  <si>
    <t>Brothers of Charity (BoC)</t>
  </si>
  <si>
    <t>`BoC</t>
  </si>
  <si>
    <t xml:space="preserve">Limerick and Clare ETB </t>
  </si>
  <si>
    <t>North East</t>
  </si>
  <si>
    <t xml:space="preserve">STP Provider: </t>
  </si>
  <si>
    <t>Monthly Budget</t>
  </si>
  <si>
    <t>May</t>
  </si>
  <si>
    <t>Dublin</t>
  </si>
  <si>
    <t>Baile Átha Cliath</t>
  </si>
  <si>
    <t>D</t>
  </si>
  <si>
    <t>M2A23</t>
  </si>
  <si>
    <t>3N0562</t>
  </si>
  <si>
    <t>16S</t>
  </si>
  <si>
    <t>04U</t>
  </si>
  <si>
    <t>Dundalk (DD)</t>
  </si>
  <si>
    <t xml:space="preserve"> DD </t>
  </si>
  <si>
    <t>Central Remedical Clinic (CRC)</t>
  </si>
  <si>
    <t>CRC</t>
  </si>
  <si>
    <t>Cavan and Monaghan ETB</t>
  </si>
  <si>
    <t>North West</t>
  </si>
  <si>
    <t xml:space="preserve">STP Centre Name: </t>
  </si>
  <si>
    <t>Number of Approved Places</t>
  </si>
  <si>
    <t>June</t>
  </si>
  <si>
    <t>Donegal</t>
  </si>
  <si>
    <t>Dún na nGall</t>
  </si>
  <si>
    <t>DL</t>
  </si>
  <si>
    <t>M2A18</t>
  </si>
  <si>
    <t>3N0564</t>
  </si>
  <si>
    <t>26S</t>
  </si>
  <si>
    <t>Finglas (FG)</t>
  </si>
  <si>
    <t xml:space="preserve"> FG </t>
  </si>
  <si>
    <t>Cluain Training &amp; Enterprise Centre (CTC)</t>
  </si>
  <si>
    <t>CTC</t>
  </si>
  <si>
    <t xml:space="preserve">Donegal ETB </t>
  </si>
  <si>
    <t>South East</t>
  </si>
  <si>
    <t>Address Line 1</t>
  </si>
  <si>
    <t>Number of Instructors: FTE</t>
  </si>
  <si>
    <t>July</t>
  </si>
  <si>
    <t>Galway</t>
  </si>
  <si>
    <t>Gaillimh</t>
  </si>
  <si>
    <t>G</t>
  </si>
  <si>
    <t>M2A19</t>
  </si>
  <si>
    <t>3N0565</t>
  </si>
  <si>
    <t>27S</t>
  </si>
  <si>
    <t>Galway (GY)</t>
  </si>
  <si>
    <t xml:space="preserve"> GY </t>
  </si>
  <si>
    <t>County Wexford Community Workshop WCW)</t>
  </si>
  <si>
    <t>WCW</t>
  </si>
  <si>
    <t>Dublin and Dun Laoghaire ETB</t>
  </si>
  <si>
    <t>South West</t>
  </si>
  <si>
    <t>Address Line 2</t>
  </si>
  <si>
    <t>Number of Support Staff: FTE</t>
  </si>
  <si>
    <t>August</t>
  </si>
  <si>
    <t>Kildare</t>
  </si>
  <si>
    <t>Cill Dara</t>
  </si>
  <si>
    <t>KE</t>
  </si>
  <si>
    <t>M2A20</t>
  </si>
  <si>
    <t>3N0566</t>
  </si>
  <si>
    <t>Letterkenny (LY)</t>
  </si>
  <si>
    <t xml:space="preserve"> LY </t>
  </si>
  <si>
    <t>Daughters of Charity (DoC)</t>
  </si>
  <si>
    <t>DoC</t>
  </si>
  <si>
    <t>Kerry ETB</t>
  </si>
  <si>
    <t>Midlands</t>
  </si>
  <si>
    <t>Town/City</t>
  </si>
  <si>
    <t>Number of Centre Locations</t>
  </si>
  <si>
    <t>September</t>
  </si>
  <si>
    <t>Kilkenny</t>
  </si>
  <si>
    <t>Cill Chainnigh</t>
  </si>
  <si>
    <t>KK</t>
  </si>
  <si>
    <t>M2L12</t>
  </si>
  <si>
    <t>3N0575</t>
  </si>
  <si>
    <t>17S</t>
  </si>
  <si>
    <t>Limerick (LK)</t>
  </si>
  <si>
    <t xml:space="preserve"> LK </t>
  </si>
  <si>
    <t>Donegal ETB</t>
  </si>
  <si>
    <t>DLETB</t>
  </si>
  <si>
    <t>Kildare and Wicklow ETB</t>
  </si>
  <si>
    <t>Min-West</t>
  </si>
  <si>
    <t>October</t>
  </si>
  <si>
    <t>Kerry</t>
  </si>
  <si>
    <t>Ciarraí</t>
  </si>
  <si>
    <t>KY</t>
  </si>
  <si>
    <t>M2L13</t>
  </si>
  <si>
    <t>3N0576</t>
  </si>
  <si>
    <t>18S</t>
  </si>
  <si>
    <t>Loughlinstown (LL)</t>
  </si>
  <si>
    <t xml:space="preserve"> LL </t>
  </si>
  <si>
    <t>Eve Holdings (EH)</t>
  </si>
  <si>
    <t>EH</t>
  </si>
  <si>
    <t>Kilkenny and Carlow ETB</t>
  </si>
  <si>
    <t>West</t>
  </si>
  <si>
    <t>Telephone</t>
  </si>
  <si>
    <t xml:space="preserve">Number of Courses at Level 3 </t>
  </si>
  <si>
    <t>November</t>
  </si>
  <si>
    <t>Limerick City</t>
  </si>
  <si>
    <t>Cathair Luimní</t>
  </si>
  <si>
    <t>L</t>
  </si>
  <si>
    <t>M2H14</t>
  </si>
  <si>
    <t>3N0577</t>
  </si>
  <si>
    <t>19S</t>
  </si>
  <si>
    <t>Sligo (SL)</t>
  </si>
  <si>
    <t xml:space="preserve"> SL </t>
  </si>
  <si>
    <t>Festina Lente Training Centre (FL)</t>
  </si>
  <si>
    <t>FL</t>
  </si>
  <si>
    <t>Laois and Offaly ETB</t>
  </si>
  <si>
    <t>Email:</t>
  </si>
  <si>
    <t>Number of Courses at Level 4</t>
  </si>
  <si>
    <t>December</t>
  </si>
  <si>
    <t>Longford</t>
  </si>
  <si>
    <t>An Longfort</t>
  </si>
  <si>
    <t>LD</t>
  </si>
  <si>
    <t>M2H15</t>
  </si>
  <si>
    <t>3N0587</t>
  </si>
  <si>
    <t>Tallaght (TA)</t>
  </si>
  <si>
    <t xml:space="preserve"> TA </t>
  </si>
  <si>
    <t>G.H.I.S</t>
  </si>
  <si>
    <t>GHIS</t>
  </si>
  <si>
    <t>Longford and Westmeath ETB</t>
  </si>
  <si>
    <t>SOLAS Region</t>
  </si>
  <si>
    <t>Number of Courses at Level 5</t>
  </si>
  <si>
    <t>Louth</t>
  </si>
  <si>
    <t>An Lú</t>
  </si>
  <si>
    <t>LH</t>
  </si>
  <si>
    <t>M2H16</t>
  </si>
  <si>
    <t>3N0578</t>
  </si>
  <si>
    <t>05P</t>
  </si>
  <si>
    <t>Tralee (TR)</t>
  </si>
  <si>
    <t xml:space="preserve"> TR </t>
  </si>
  <si>
    <t>Headway Ireland (HW)</t>
  </si>
  <si>
    <t>HW</t>
  </si>
  <si>
    <t>Louth and Meath ETB</t>
  </si>
  <si>
    <t>ETB Region</t>
  </si>
  <si>
    <t>County Limerick</t>
  </si>
  <si>
    <t>Luimneach</t>
  </si>
  <si>
    <t>LK</t>
  </si>
  <si>
    <t>M2H17</t>
  </si>
  <si>
    <t>3N0588</t>
  </si>
  <si>
    <t>05U</t>
  </si>
  <si>
    <t>Waterford (WA)</t>
  </si>
  <si>
    <t xml:space="preserve"> WA </t>
  </si>
  <si>
    <t>HSE North West (HSE NW)</t>
  </si>
  <si>
    <t>HSE NW</t>
  </si>
  <si>
    <t>Mayo, Sligo and Leitrim ETB</t>
  </si>
  <si>
    <t>For Internal Use Only</t>
  </si>
  <si>
    <t>Leitrim</t>
  </si>
  <si>
    <t>Liatroim</t>
  </si>
  <si>
    <t>LM</t>
  </si>
  <si>
    <t>M2H21</t>
  </si>
  <si>
    <t>3N0589</t>
  </si>
  <si>
    <t>E01</t>
  </si>
  <si>
    <t>06P</t>
  </si>
  <si>
    <t>National Learning Network (NLN)</t>
  </si>
  <si>
    <t>NLN</t>
  </si>
  <si>
    <t xml:space="preserve">Tipperary ETB </t>
  </si>
  <si>
    <t xml:space="preserve">Training Programmes/Courses in Operation </t>
  </si>
  <si>
    <t>Laois</t>
  </si>
  <si>
    <t>LS</t>
  </si>
  <si>
    <t>M2T10</t>
  </si>
  <si>
    <t>3N0590</t>
  </si>
  <si>
    <t>E02</t>
  </si>
  <si>
    <t>06U</t>
  </si>
  <si>
    <t>Order of Malta Workshop (OoM)</t>
  </si>
  <si>
    <t>OoM</t>
  </si>
  <si>
    <t>Waterford and Wexford ETB</t>
  </si>
  <si>
    <t>Stats-Sheet</t>
  </si>
  <si>
    <t>Programme/Course Title</t>
  </si>
  <si>
    <r>
      <t xml:space="preserve">STP Code                        </t>
    </r>
    <r>
      <rPr>
        <b/>
        <sz val="12"/>
        <color indexed="10"/>
        <rFont val="Arial"/>
        <family val="2"/>
      </rPr>
      <t>(Internal use only)</t>
    </r>
  </si>
  <si>
    <t>Number of Learners End of Quarter</t>
  </si>
  <si>
    <t>Number of Learners Year-To-Date</t>
  </si>
  <si>
    <t>Meath</t>
  </si>
  <si>
    <t>An Mhí</t>
  </si>
  <si>
    <t>MH</t>
  </si>
  <si>
    <t>M2T11</t>
  </si>
  <si>
    <t>3N0595</t>
  </si>
  <si>
    <t>E03</t>
  </si>
  <si>
    <t>24S</t>
  </si>
  <si>
    <t>07P</t>
  </si>
  <si>
    <t>Prosper Fingal Ltd (PF)</t>
  </si>
  <si>
    <t>PF</t>
  </si>
  <si>
    <t>Stats (1)</t>
  </si>
  <si>
    <t>Monaghan</t>
  </si>
  <si>
    <t>Muineachán</t>
  </si>
  <si>
    <t>MN</t>
  </si>
  <si>
    <t>M2N05</t>
  </si>
  <si>
    <t>3N0596</t>
  </si>
  <si>
    <t>E04</t>
  </si>
  <si>
    <t>25S</t>
  </si>
  <si>
    <t>07U</t>
  </si>
  <si>
    <t>Sligo Institute of Technology (SIT)</t>
  </si>
  <si>
    <t>SIT</t>
  </si>
  <si>
    <t>Stats (2)</t>
  </si>
  <si>
    <t>Mayo</t>
  </si>
  <si>
    <t>Maigh Eo</t>
  </si>
  <si>
    <t>MO</t>
  </si>
  <si>
    <t>M2N06</t>
  </si>
  <si>
    <t>3S0685</t>
  </si>
  <si>
    <t>E06</t>
  </si>
  <si>
    <t>08P</t>
  </si>
  <si>
    <t>St John of God Community Services (JoG)</t>
  </si>
  <si>
    <t>JoG</t>
  </si>
  <si>
    <t>Stats (3)</t>
  </si>
  <si>
    <t>Offaly</t>
  </si>
  <si>
    <t>Uíbh Fhailí</t>
  </si>
  <si>
    <t>OY</t>
  </si>
  <si>
    <t>M2N07</t>
  </si>
  <si>
    <t>3S0686</t>
  </si>
  <si>
    <t>E08</t>
  </si>
  <si>
    <t>08U</t>
  </si>
  <si>
    <t>TACA</t>
  </si>
  <si>
    <t>Stats (4)</t>
  </si>
  <si>
    <t>Roscommon</t>
  </si>
  <si>
    <t>Ros Comáin</t>
  </si>
  <si>
    <t>RN</t>
  </si>
  <si>
    <t>M2N08</t>
  </si>
  <si>
    <t>3N0591</t>
  </si>
  <si>
    <t>E10</t>
  </si>
  <si>
    <t>Threshold (TH)</t>
  </si>
  <si>
    <t>TH</t>
  </si>
  <si>
    <t>Stats (5)</t>
  </si>
  <si>
    <t>Sligo</t>
  </si>
  <si>
    <t>Sligeach</t>
  </si>
  <si>
    <t>SO</t>
  </si>
  <si>
    <t>M2N09</t>
  </si>
  <si>
    <t>3N0592</t>
  </si>
  <si>
    <t>E11</t>
  </si>
  <si>
    <t>Stats (6)</t>
  </si>
  <si>
    <t>Tipperary North</t>
  </si>
  <si>
    <t>Tiobraid Árann Thuaidh</t>
  </si>
  <si>
    <t>TN</t>
  </si>
  <si>
    <t>M2C01</t>
  </si>
  <si>
    <t>3N0608</t>
  </si>
  <si>
    <t>E12</t>
  </si>
  <si>
    <t>Stats (7)</t>
  </si>
  <si>
    <t>Tipperary South</t>
  </si>
  <si>
    <t>Tiobraid Árann Theas</t>
  </si>
  <si>
    <t>TS</t>
  </si>
  <si>
    <t>M2C02</t>
  </si>
  <si>
    <t>3N0609</t>
  </si>
  <si>
    <t>NVCL1</t>
  </si>
  <si>
    <t>Stats (8)</t>
  </si>
  <si>
    <t>Waterford City</t>
  </si>
  <si>
    <t>Cathair Phort Láirge</t>
  </si>
  <si>
    <t>W</t>
  </si>
  <si>
    <t>M2C03</t>
  </si>
  <si>
    <t>3N0611</t>
  </si>
  <si>
    <t>TCASX</t>
  </si>
  <si>
    <t>14S</t>
  </si>
  <si>
    <t>Stats (9)</t>
  </si>
  <si>
    <t>County Waterford</t>
  </si>
  <si>
    <t>Port Láirge</t>
  </si>
  <si>
    <t>WD</t>
  </si>
  <si>
    <t>M2C04</t>
  </si>
  <si>
    <t>3N0861</t>
  </si>
  <si>
    <t>TCIHS</t>
  </si>
  <si>
    <t>28S</t>
  </si>
  <si>
    <t>Total Number of Learners</t>
  </si>
  <si>
    <t>Westmeath</t>
  </si>
  <si>
    <t>An Iarmhí</t>
  </si>
  <si>
    <t>WH</t>
  </si>
  <si>
    <t>3N0792</t>
  </si>
  <si>
    <t>4M0855</t>
  </si>
  <si>
    <t>Wexford</t>
  </si>
  <si>
    <t>Loch Garman</t>
  </si>
  <si>
    <t>WX</t>
  </si>
  <si>
    <t>3N0793</t>
  </si>
  <si>
    <t>4M0857</t>
  </si>
  <si>
    <t>Wicklow</t>
  </si>
  <si>
    <t>Cill Mhantáin</t>
  </si>
  <si>
    <t>WW</t>
  </si>
  <si>
    <t>3N0850</t>
  </si>
  <si>
    <t>4M2070</t>
  </si>
  <si>
    <t>32U</t>
  </si>
  <si>
    <t>Dublin 1</t>
  </si>
  <si>
    <t>3N0875</t>
  </si>
  <si>
    <t>4M2010</t>
  </si>
  <si>
    <t>33U</t>
  </si>
  <si>
    <t>Dublin 2</t>
  </si>
  <si>
    <t>3N1038</t>
  </si>
  <si>
    <t>4M2014</t>
  </si>
  <si>
    <t>34U</t>
  </si>
  <si>
    <t>Dublin 3</t>
  </si>
  <si>
    <t>3N1039</t>
  </si>
  <si>
    <t>4M2015</t>
  </si>
  <si>
    <t>Dublin 4</t>
  </si>
  <si>
    <t>3N1041</t>
  </si>
  <si>
    <t>4M2063</t>
  </si>
  <si>
    <t>Dublin 5</t>
  </si>
  <si>
    <t>3N0916</t>
  </si>
  <si>
    <t>4M1994</t>
  </si>
  <si>
    <t>Dublin 6</t>
  </si>
  <si>
    <t>3N0917</t>
  </si>
  <si>
    <t>4M1998</t>
  </si>
  <si>
    <t>Dublin 7</t>
  </si>
  <si>
    <t>3N0918</t>
  </si>
  <si>
    <t>4M1976</t>
  </si>
  <si>
    <t>Dublin 8</t>
  </si>
  <si>
    <t>3N0922</t>
  </si>
  <si>
    <t>4M3154</t>
  </si>
  <si>
    <t>CSSXX</t>
  </si>
  <si>
    <t>Dublin 9</t>
  </si>
  <si>
    <t>3S0924</t>
  </si>
  <si>
    <t>DCHCC</t>
  </si>
  <si>
    <t>Dublin 10</t>
  </si>
  <si>
    <t>3N0927</t>
  </si>
  <si>
    <t>DCHSC</t>
  </si>
  <si>
    <t>01P</t>
  </si>
  <si>
    <t>Dublin 11</t>
  </si>
  <si>
    <t>3N0928</t>
  </si>
  <si>
    <t>4M2805</t>
  </si>
  <si>
    <t>DCHSN</t>
  </si>
  <si>
    <t>Dublin 12</t>
  </si>
  <si>
    <t>3N0929</t>
  </si>
  <si>
    <t>4M2895</t>
  </si>
  <si>
    <t>DCHSX</t>
  </si>
  <si>
    <t>Dublin 13</t>
  </si>
  <si>
    <t>3N0930</t>
  </si>
  <si>
    <t>4M2911</t>
  </si>
  <si>
    <t>DFPXX</t>
  </si>
  <si>
    <t>Dublin 14</t>
  </si>
  <si>
    <t>3N0931</t>
  </si>
  <si>
    <t>DHCXX</t>
  </si>
  <si>
    <t>Dublin 15</t>
  </si>
  <si>
    <t>3N0864</t>
  </si>
  <si>
    <t>DHROX</t>
  </si>
  <si>
    <t>Dublin 16</t>
  </si>
  <si>
    <t>3N0865</t>
  </si>
  <si>
    <t>DHSSX</t>
  </si>
  <si>
    <t>02P</t>
  </si>
  <si>
    <t>Dublin 17</t>
  </si>
  <si>
    <t>3N0866</t>
  </si>
  <si>
    <t>DHSXX</t>
  </si>
  <si>
    <t>02U</t>
  </si>
  <si>
    <t>Dublin 18</t>
  </si>
  <si>
    <t>3N0867</t>
  </si>
  <si>
    <t>DHXXX</t>
  </si>
  <si>
    <t>Dublin 20</t>
  </si>
  <si>
    <t>3N0868</t>
  </si>
  <si>
    <t>DOREC</t>
  </si>
  <si>
    <t>Dublin 22</t>
  </si>
  <si>
    <t>3N0869</t>
  </si>
  <si>
    <t>DSACX</t>
  </si>
  <si>
    <t>Dublin 24</t>
  </si>
  <si>
    <t>3N0870</t>
  </si>
  <si>
    <t>DSRXX</t>
  </si>
  <si>
    <t>3N0520</t>
  </si>
  <si>
    <t>DTXXX</t>
  </si>
  <si>
    <t>3N0521</t>
  </si>
  <si>
    <t>E17</t>
  </si>
  <si>
    <t>3N0524</t>
  </si>
  <si>
    <t>EASSX</t>
  </si>
  <si>
    <t>03P</t>
  </si>
  <si>
    <t>3N0525</t>
  </si>
  <si>
    <t>ECAXX</t>
  </si>
  <si>
    <t>03U</t>
  </si>
  <si>
    <t>3N0527</t>
  </si>
  <si>
    <t>ECDXX</t>
  </si>
  <si>
    <t>3N0610</t>
  </si>
  <si>
    <t>ECHSX</t>
  </si>
  <si>
    <t>3N0612</t>
  </si>
  <si>
    <t>ECMXX</t>
  </si>
  <si>
    <t>3N0882</t>
  </si>
  <si>
    <t>EETXX</t>
  </si>
  <si>
    <t>3N0883</t>
  </si>
  <si>
    <t>ELAXX</t>
  </si>
  <si>
    <t>3N0884</t>
  </si>
  <si>
    <t>EMAXX</t>
  </si>
  <si>
    <t>3N0885</t>
  </si>
  <si>
    <t>69S</t>
  </si>
  <si>
    <t>EMEXX</t>
  </si>
  <si>
    <t>3N0500</t>
  </si>
  <si>
    <t>EMMPX</t>
  </si>
  <si>
    <t>3N0522</t>
  </si>
  <si>
    <t>EMPXX</t>
  </si>
  <si>
    <t>3N0523</t>
  </si>
  <si>
    <t>EPAAX</t>
  </si>
  <si>
    <t>15U</t>
  </si>
  <si>
    <t>3N0530</t>
  </si>
  <si>
    <t>EPADX</t>
  </si>
  <si>
    <t>3N0890</t>
  </si>
  <si>
    <t>EPAMX</t>
  </si>
  <si>
    <t>3N0894</t>
  </si>
  <si>
    <t>EPATD</t>
  </si>
  <si>
    <t>3N0895</t>
  </si>
  <si>
    <t>EPATP</t>
  </si>
  <si>
    <t>3N0896</t>
  </si>
  <si>
    <t>EPAXX</t>
  </si>
  <si>
    <t>3N1015</t>
  </si>
  <si>
    <t>EPJXX</t>
  </si>
  <si>
    <t>16P</t>
  </si>
  <si>
    <t>3N0531</t>
  </si>
  <si>
    <t>EPXXX</t>
  </si>
  <si>
    <t>16U</t>
  </si>
  <si>
    <t>3N0533</t>
  </si>
  <si>
    <t>ERPXX</t>
  </si>
  <si>
    <t>3N0539</t>
  </si>
  <si>
    <t>EYXXX</t>
  </si>
  <si>
    <t>26P</t>
  </si>
  <si>
    <t>3N1042</t>
  </si>
  <si>
    <t>NFC001</t>
  </si>
  <si>
    <t>27P</t>
  </si>
  <si>
    <t>3N1044</t>
  </si>
  <si>
    <t>AFDXX</t>
  </si>
  <si>
    <t>27U</t>
  </si>
  <si>
    <t>3N1045</t>
  </si>
  <si>
    <t>AFURX</t>
  </si>
  <si>
    <t>3N1046</t>
  </si>
  <si>
    <t>BBSAX</t>
  </si>
  <si>
    <t>3N1047</t>
  </si>
  <si>
    <t>TCRMH</t>
  </si>
  <si>
    <t>3N1048</t>
  </si>
  <si>
    <t>TFCXX</t>
  </si>
  <si>
    <t>3N0925</t>
  </si>
  <si>
    <t>BBSBS</t>
  </si>
  <si>
    <t>17P</t>
  </si>
  <si>
    <t>3N0926</t>
  </si>
  <si>
    <t>BBSIT</t>
  </si>
  <si>
    <t>17U</t>
  </si>
  <si>
    <t>3N1050</t>
  </si>
  <si>
    <t>AACDX</t>
  </si>
  <si>
    <t>3N0579</t>
  </si>
  <si>
    <t>AAXXX</t>
  </si>
  <si>
    <t>3N0542</t>
  </si>
  <si>
    <t>A10017</t>
  </si>
  <si>
    <t>ACADX</t>
  </si>
  <si>
    <t>3N0549</t>
  </si>
  <si>
    <t>A10050</t>
  </si>
  <si>
    <t>ACXXX</t>
  </si>
  <si>
    <t>3N0550</t>
  </si>
  <si>
    <t>A10190</t>
  </si>
  <si>
    <t>ADESX</t>
  </si>
  <si>
    <t>3N0880</t>
  </si>
  <si>
    <t>A10203</t>
  </si>
  <si>
    <t>AGDXX</t>
  </si>
  <si>
    <t>3N0881</t>
  </si>
  <si>
    <t>A10217</t>
  </si>
  <si>
    <t>AIDXX</t>
  </si>
  <si>
    <t>3N0886</t>
  </si>
  <si>
    <t>B10009</t>
  </si>
  <si>
    <t>ATLOX</t>
  </si>
  <si>
    <t>3N0887</t>
  </si>
  <si>
    <t>B10135</t>
  </si>
  <si>
    <t>BBSXX</t>
  </si>
  <si>
    <t>3N0888</t>
  </si>
  <si>
    <t>B10136</t>
  </si>
  <si>
    <t>BCCOX</t>
  </si>
  <si>
    <t>18P</t>
  </si>
  <si>
    <t>3N0889</t>
  </si>
  <si>
    <t>C10016</t>
  </si>
  <si>
    <t>BEBXX</t>
  </si>
  <si>
    <t>18U</t>
  </si>
  <si>
    <t>3N0891</t>
  </si>
  <si>
    <t>C10019</t>
  </si>
  <si>
    <t>BIPXX</t>
  </si>
  <si>
    <t>3N0892</t>
  </si>
  <si>
    <t>C10070</t>
  </si>
  <si>
    <t>BLSXX</t>
  </si>
  <si>
    <t>3N0893</t>
  </si>
  <si>
    <t>C10111</t>
  </si>
  <si>
    <t>BMXXX</t>
  </si>
  <si>
    <t>3N0920</t>
  </si>
  <si>
    <t>C10112</t>
  </si>
  <si>
    <t>BROXX</t>
  </si>
  <si>
    <t>3N0921</t>
  </si>
  <si>
    <t>C10139</t>
  </si>
  <si>
    <t>BRSXX</t>
  </si>
  <si>
    <t>19U</t>
  </si>
  <si>
    <t>3N0551</t>
  </si>
  <si>
    <t>C10164</t>
  </si>
  <si>
    <t>BTUSX</t>
  </si>
  <si>
    <t>3N0552</t>
  </si>
  <si>
    <t>C10201</t>
  </si>
  <si>
    <t>C02</t>
  </si>
  <si>
    <t>3N0555</t>
  </si>
  <si>
    <t>C10207</t>
  </si>
  <si>
    <t>C03</t>
  </si>
  <si>
    <t>20P</t>
  </si>
  <si>
    <t>3N0568</t>
  </si>
  <si>
    <t>C10266</t>
  </si>
  <si>
    <t>C08</t>
  </si>
  <si>
    <t>20U</t>
  </si>
  <si>
    <t>3N0569</t>
  </si>
  <si>
    <t>C10267</t>
  </si>
  <si>
    <t>5M0828</t>
  </si>
  <si>
    <t>3N0571</t>
  </si>
  <si>
    <t>C10272</t>
  </si>
  <si>
    <t>C28</t>
  </si>
  <si>
    <t>21P</t>
  </si>
  <si>
    <t>3N0572</t>
  </si>
  <si>
    <t>D10024</t>
  </si>
  <si>
    <t>C29</t>
  </si>
  <si>
    <t>21U</t>
  </si>
  <si>
    <t>3N0574</t>
  </si>
  <si>
    <t>D10026</t>
  </si>
  <si>
    <t>C32</t>
  </si>
  <si>
    <t>22P</t>
  </si>
  <si>
    <t>3N0581</t>
  </si>
  <si>
    <t>D10036</t>
  </si>
  <si>
    <t>CAGXX</t>
  </si>
  <si>
    <t>22U</t>
  </si>
  <si>
    <t>3N0582</t>
  </si>
  <si>
    <t>D10037</t>
  </si>
  <si>
    <t>CASAC</t>
  </si>
  <si>
    <t>23P</t>
  </si>
  <si>
    <t>3N0584</t>
  </si>
  <si>
    <t>D10038</t>
  </si>
  <si>
    <t>CASFX</t>
  </si>
  <si>
    <t>24P</t>
  </si>
  <si>
    <t>3N0585</t>
  </si>
  <si>
    <t>D10041</t>
  </si>
  <si>
    <t>CASHX</t>
  </si>
  <si>
    <t>24U</t>
  </si>
  <si>
    <t>3N1035</t>
  </si>
  <si>
    <t>D10113</t>
  </si>
  <si>
    <t>CASLT</t>
  </si>
  <si>
    <t>3N1036</t>
  </si>
  <si>
    <t>D10114</t>
  </si>
  <si>
    <t>CAXXX</t>
  </si>
  <si>
    <t>3N1037</t>
  </si>
  <si>
    <t>D10120</t>
  </si>
  <si>
    <t>CBMXX</t>
  </si>
  <si>
    <t>3N0919</t>
  </si>
  <si>
    <t>D10123</t>
  </si>
  <si>
    <t>CBSXX</t>
  </si>
  <si>
    <t>3N0586</t>
  </si>
  <si>
    <t>D10124</t>
  </si>
  <si>
    <t>CCMXX</t>
  </si>
  <si>
    <t>3N1071</t>
  </si>
  <si>
    <t>D10125</t>
  </si>
  <si>
    <t>CCNMX</t>
  </si>
  <si>
    <t>25P</t>
  </si>
  <si>
    <t>3N1072</t>
  </si>
  <si>
    <t>D10141</t>
  </si>
  <si>
    <t>CCONT</t>
  </si>
  <si>
    <t>3N1016</t>
  </si>
  <si>
    <t>D10142</t>
  </si>
  <si>
    <t>CCPXX</t>
  </si>
  <si>
    <t>09P</t>
  </si>
  <si>
    <t>3N1043</t>
  </si>
  <si>
    <t>D10147</t>
  </si>
  <si>
    <t>CCTXX</t>
  </si>
  <si>
    <t>09U</t>
  </si>
  <si>
    <t>3N1040</t>
  </si>
  <si>
    <t>D10148</t>
  </si>
  <si>
    <t>CELTX</t>
  </si>
  <si>
    <t>3N1049</t>
  </si>
  <si>
    <t>D10149</t>
  </si>
  <si>
    <t>CEXXX</t>
  </si>
  <si>
    <t>3N0543</t>
  </si>
  <si>
    <t>D10150</t>
  </si>
  <si>
    <t>CFDXX</t>
  </si>
  <si>
    <t>3N0863</t>
  </si>
  <si>
    <t>D10161</t>
  </si>
  <si>
    <t>CFLOR</t>
  </si>
  <si>
    <t>10P</t>
  </si>
  <si>
    <t>3N0534</t>
  </si>
  <si>
    <t>C41</t>
  </si>
  <si>
    <t>CFXXX</t>
  </si>
  <si>
    <t>10U</t>
  </si>
  <si>
    <t>3N0862</t>
  </si>
  <si>
    <t>C44</t>
  </si>
  <si>
    <t>CGDXX</t>
  </si>
  <si>
    <t>11P</t>
  </si>
  <si>
    <t>3N1051</t>
  </si>
  <si>
    <t>C47</t>
  </si>
  <si>
    <t>CHMSX</t>
  </si>
  <si>
    <t>12P</t>
  </si>
  <si>
    <t>3N2905</t>
  </si>
  <si>
    <t>C50</t>
  </si>
  <si>
    <t>CHTXX</t>
  </si>
  <si>
    <t>12U</t>
  </si>
  <si>
    <t>3N2906</t>
  </si>
  <si>
    <t>C53</t>
  </si>
  <si>
    <t>CHXXX</t>
  </si>
  <si>
    <t>3N2907</t>
  </si>
  <si>
    <t>C56</t>
  </si>
  <si>
    <t>CITXX</t>
  </si>
  <si>
    <t>3N3286</t>
  </si>
  <si>
    <t>C59</t>
  </si>
  <si>
    <t>CMTXX</t>
  </si>
  <si>
    <t>3N2908</t>
  </si>
  <si>
    <t>C62</t>
  </si>
  <si>
    <t>COAXX</t>
  </si>
  <si>
    <t>13U</t>
  </si>
  <si>
    <t>3N2909</t>
  </si>
  <si>
    <t>E10CS3</t>
  </si>
  <si>
    <t>COHOR</t>
  </si>
  <si>
    <t>14U</t>
  </si>
  <si>
    <t>3N2889</t>
  </si>
  <si>
    <t>E10CS4</t>
  </si>
  <si>
    <t>CPIMX</t>
  </si>
  <si>
    <t>E10CS5</t>
  </si>
  <si>
    <t>CSPXX</t>
  </si>
  <si>
    <t>E10CS6</t>
  </si>
  <si>
    <t>CSSTX</t>
  </si>
  <si>
    <t>42P</t>
  </si>
  <si>
    <t>E10CS7</t>
  </si>
  <si>
    <t>E10CS8</t>
  </si>
  <si>
    <t>5M2073</t>
  </si>
  <si>
    <t>E11BS1</t>
  </si>
  <si>
    <t>5M2079</t>
  </si>
  <si>
    <t>E11BS2</t>
  </si>
  <si>
    <t>5M2061</t>
  </si>
  <si>
    <t>E11BS4</t>
  </si>
  <si>
    <t>5M2069</t>
  </si>
  <si>
    <t>E11BS5</t>
  </si>
  <si>
    <t>5M2083</t>
  </si>
  <si>
    <t>E11BS6</t>
  </si>
  <si>
    <t>5M2089</t>
  </si>
  <si>
    <t>E11BS7</t>
  </si>
  <si>
    <t>5M1940</t>
  </si>
  <si>
    <t>E12F01</t>
  </si>
  <si>
    <t>5M2009</t>
  </si>
  <si>
    <t>E12F02</t>
  </si>
  <si>
    <t>5M2011</t>
  </si>
  <si>
    <t>E12F03</t>
  </si>
  <si>
    <t>5M2071</t>
  </si>
  <si>
    <t>E12F04</t>
  </si>
  <si>
    <t>5M1981</t>
  </si>
  <si>
    <t>E10106</t>
  </si>
  <si>
    <t>5M1984</t>
  </si>
  <si>
    <t>E10107</t>
  </si>
  <si>
    <t>5M2012</t>
  </si>
  <si>
    <t>E10108</t>
  </si>
  <si>
    <t>5M2094</t>
  </si>
  <si>
    <t>29P</t>
  </si>
  <si>
    <t>E10110</t>
  </si>
  <si>
    <t>5M2110</t>
  </si>
  <si>
    <t>29U</t>
  </si>
  <si>
    <t>E10111</t>
  </si>
  <si>
    <t>5M1985</t>
  </si>
  <si>
    <t>30P</t>
  </si>
  <si>
    <t>E10117</t>
  </si>
  <si>
    <t>5M2102</t>
  </si>
  <si>
    <t>31P</t>
  </si>
  <si>
    <t>E10164</t>
  </si>
  <si>
    <t>5M2105</t>
  </si>
  <si>
    <t>32P</t>
  </si>
  <si>
    <t>E10169</t>
  </si>
  <si>
    <t>5M1995</t>
  </si>
  <si>
    <t>33P</t>
  </si>
  <si>
    <t>E10170</t>
  </si>
  <si>
    <t>5M1997</t>
  </si>
  <si>
    <t>34P</t>
  </si>
  <si>
    <t>E10171</t>
  </si>
  <si>
    <t>5M2067</t>
  </si>
  <si>
    <t>E10178</t>
  </si>
  <si>
    <t>5M2111</t>
  </si>
  <si>
    <t>E10CS1</t>
  </si>
  <si>
    <t>5M1761</t>
  </si>
  <si>
    <t>E10CS2</t>
  </si>
  <si>
    <t>5M1767</t>
  </si>
  <si>
    <t>E12F05</t>
  </si>
  <si>
    <t>5M3080</t>
  </si>
  <si>
    <t>E12F06</t>
  </si>
  <si>
    <t>E12F07</t>
  </si>
  <si>
    <t>E12F08</t>
  </si>
  <si>
    <t>35P</t>
  </si>
  <si>
    <t>L12130</t>
  </si>
  <si>
    <t>ELESX</t>
  </si>
  <si>
    <t>35U</t>
  </si>
  <si>
    <t>L12144</t>
  </si>
  <si>
    <t>ETFPX</t>
  </si>
  <si>
    <t>L12185</t>
  </si>
  <si>
    <t>BBSSX</t>
  </si>
  <si>
    <t>L12207</t>
  </si>
  <si>
    <t>C21</t>
  </si>
  <si>
    <t>L12211</t>
  </si>
  <si>
    <t>5M2586</t>
  </si>
  <si>
    <t>A20071</t>
  </si>
  <si>
    <t>L12240</t>
  </si>
  <si>
    <t>5M2109</t>
  </si>
  <si>
    <t>36P</t>
  </si>
  <si>
    <t>L12360</t>
  </si>
  <si>
    <t>5M2088</t>
  </si>
  <si>
    <t>36U</t>
  </si>
  <si>
    <t>L12363</t>
  </si>
  <si>
    <t>5M2208</t>
  </si>
  <si>
    <t>5N1270</t>
  </si>
  <si>
    <t>L12378</t>
  </si>
  <si>
    <t>5M2767</t>
  </si>
  <si>
    <t>L12409</t>
  </si>
  <si>
    <t>CAEXX</t>
  </si>
  <si>
    <t>G10032</t>
  </si>
  <si>
    <t>CENGT</t>
  </si>
  <si>
    <t>G10033</t>
  </si>
  <si>
    <t>5M2786</t>
  </si>
  <si>
    <t>37P</t>
  </si>
  <si>
    <t>G10036</t>
  </si>
  <si>
    <t>5M2373</t>
  </si>
  <si>
    <t>37U</t>
  </si>
  <si>
    <t>G10037</t>
  </si>
  <si>
    <t>5M3245</t>
  </si>
  <si>
    <t>38U</t>
  </si>
  <si>
    <t>L12442</t>
  </si>
  <si>
    <t>5M3351</t>
  </si>
  <si>
    <t>39P</t>
  </si>
  <si>
    <t>L12461</t>
  </si>
  <si>
    <t>5M3371</t>
  </si>
  <si>
    <t>L12470</t>
  </si>
  <si>
    <t>5M2686</t>
  </si>
  <si>
    <t>40P</t>
  </si>
  <si>
    <t>L12537</t>
  </si>
  <si>
    <t>5M2154</t>
  </si>
  <si>
    <t>40U</t>
  </si>
  <si>
    <t>L12563</t>
  </si>
  <si>
    <t>5M2768</t>
  </si>
  <si>
    <t>L12570</t>
  </si>
  <si>
    <t>5M3114</t>
  </si>
  <si>
    <t>L12596</t>
  </si>
  <si>
    <t>5M2146</t>
  </si>
  <si>
    <t>N12457</t>
  </si>
  <si>
    <t>5M2162</t>
  </si>
  <si>
    <t>N12663</t>
  </si>
  <si>
    <t>5M2145</t>
  </si>
  <si>
    <t>N12703</t>
  </si>
  <si>
    <t>5M2149</t>
  </si>
  <si>
    <t>N12728</t>
  </si>
  <si>
    <t>5M2468</t>
  </si>
  <si>
    <t>N12739</t>
  </si>
  <si>
    <t>5M3067</t>
  </si>
  <si>
    <t>N12741</t>
  </si>
  <si>
    <t>5M3074</t>
  </si>
  <si>
    <t>N12742</t>
  </si>
  <si>
    <t>5M2181</t>
  </si>
  <si>
    <t>N12765</t>
  </si>
  <si>
    <t>5M2464</t>
  </si>
  <si>
    <t>41P</t>
  </si>
  <si>
    <t>N12847</t>
  </si>
  <si>
    <t>5M3693</t>
  </si>
  <si>
    <t>N12887</t>
  </si>
  <si>
    <t>5M3425</t>
  </si>
  <si>
    <t>N12950</t>
  </si>
  <si>
    <t>5M3635</t>
  </si>
  <si>
    <t>N12954</t>
  </si>
  <si>
    <t>5M4349</t>
  </si>
  <si>
    <t>N12956</t>
  </si>
  <si>
    <t>5M3782</t>
  </si>
  <si>
    <t>N12957</t>
  </si>
  <si>
    <t>5M3789</t>
  </si>
  <si>
    <t>N12958</t>
  </si>
  <si>
    <t>5M4467</t>
  </si>
  <si>
    <t>THS01</t>
  </si>
  <si>
    <t>5M3807</t>
  </si>
  <si>
    <t>THS02</t>
  </si>
  <si>
    <t>5M4572</t>
  </si>
  <si>
    <t>THS03</t>
  </si>
  <si>
    <t>5M3050</t>
  </si>
  <si>
    <t>THS04</t>
  </si>
  <si>
    <t>5M3471</t>
  </si>
  <si>
    <t>THS05</t>
  </si>
  <si>
    <t>5M3865</t>
  </si>
  <si>
    <t>50P</t>
  </si>
  <si>
    <t>THS06</t>
  </si>
  <si>
    <t>5M4339</t>
  </si>
  <si>
    <t>51P</t>
  </si>
  <si>
    <t>W10008</t>
  </si>
  <si>
    <t>5M4468</t>
  </si>
  <si>
    <t>52P</t>
  </si>
  <si>
    <t>THS07</t>
  </si>
  <si>
    <t>5M4511</t>
  </si>
  <si>
    <t>53P</t>
  </si>
  <si>
    <t>THS08</t>
  </si>
  <si>
    <t>5M4732</t>
  </si>
  <si>
    <t>70P</t>
  </si>
  <si>
    <t>THS09</t>
  </si>
  <si>
    <t>71P</t>
  </si>
  <si>
    <t>THS11</t>
  </si>
  <si>
    <t>71S</t>
  </si>
  <si>
    <t>THS12</t>
  </si>
  <si>
    <t>THS13</t>
  </si>
  <si>
    <t>72P</t>
  </si>
  <si>
    <t>THS15</t>
  </si>
  <si>
    <t>72S</t>
  </si>
  <si>
    <t>THS16</t>
  </si>
  <si>
    <t>THS17</t>
  </si>
  <si>
    <t>73P</t>
  </si>
  <si>
    <t>THS18</t>
  </si>
  <si>
    <t>73S</t>
  </si>
  <si>
    <t>THS19</t>
  </si>
  <si>
    <t>THS20</t>
  </si>
  <si>
    <t>THS21</t>
  </si>
  <si>
    <t>THS22</t>
  </si>
  <si>
    <t>THS23</t>
  </si>
  <si>
    <t>THS24</t>
  </si>
  <si>
    <t>55P</t>
  </si>
  <si>
    <t>THS26</t>
  </si>
  <si>
    <t>THS28</t>
  </si>
  <si>
    <t>THS30</t>
  </si>
  <si>
    <t>THS31</t>
  </si>
  <si>
    <t>THS33</t>
  </si>
  <si>
    <t>56P</t>
  </si>
  <si>
    <t>THS34</t>
  </si>
  <si>
    <t>THS35</t>
  </si>
  <si>
    <t>THS36</t>
  </si>
  <si>
    <t>57P</t>
  </si>
  <si>
    <t>THS37</t>
  </si>
  <si>
    <t>58P</t>
  </si>
  <si>
    <t>59P</t>
  </si>
  <si>
    <t>5N0055</t>
  </si>
  <si>
    <t>5N0057</t>
  </si>
  <si>
    <t>5N0059</t>
  </si>
  <si>
    <t>5N0061</t>
  </si>
  <si>
    <t>5N0063</t>
  </si>
  <si>
    <t>5N0065</t>
  </si>
  <si>
    <t>5N0067</t>
  </si>
  <si>
    <t>5N0069</t>
  </si>
  <si>
    <t>5N0073</t>
  </si>
  <si>
    <t>5N0075</t>
  </si>
  <si>
    <t>TFHXX</t>
  </si>
  <si>
    <t>5N0077</t>
  </si>
  <si>
    <t>TMHXX</t>
  </si>
  <si>
    <t>5N0079</t>
  </si>
  <si>
    <t>4N0689</t>
  </si>
  <si>
    <t>5N0083</t>
  </si>
  <si>
    <t>4N0694</t>
  </si>
  <si>
    <t>5N0107</t>
  </si>
  <si>
    <t>4N0719</t>
  </si>
  <si>
    <t>60P</t>
  </si>
  <si>
    <t>4N0671</t>
  </si>
  <si>
    <t>4N0623</t>
  </si>
  <si>
    <t>62P</t>
  </si>
  <si>
    <t>4N0627</t>
  </si>
  <si>
    <t>63P</t>
  </si>
  <si>
    <t>4N0628</t>
  </si>
  <si>
    <t>64P</t>
  </si>
  <si>
    <t>4N0662</t>
  </si>
  <si>
    <t>66P</t>
  </si>
  <si>
    <t>4N0666</t>
  </si>
  <si>
    <t>4N0667</t>
  </si>
  <si>
    <t>4N0668</t>
  </si>
  <si>
    <t>67P</t>
  </si>
  <si>
    <t>4N0681</t>
  </si>
  <si>
    <t>4N0682</t>
  </si>
  <si>
    <t>68P</t>
  </si>
  <si>
    <t>E04M</t>
  </si>
  <si>
    <t>69P</t>
  </si>
  <si>
    <t>4N1987</t>
  </si>
  <si>
    <t>4N1990</t>
  </si>
  <si>
    <t>44P</t>
  </si>
  <si>
    <t>4S2087</t>
  </si>
  <si>
    <t>NC0158</t>
  </si>
  <si>
    <t>NC0160</t>
  </si>
  <si>
    <t>45P</t>
  </si>
  <si>
    <t>NC0161</t>
  </si>
  <si>
    <t>46P</t>
  </si>
  <si>
    <t>NC0162</t>
  </si>
  <si>
    <t>47P</t>
  </si>
  <si>
    <t>NC0164</t>
  </si>
  <si>
    <t>48P</t>
  </si>
  <si>
    <t>NC0165</t>
  </si>
  <si>
    <t>49P</t>
  </si>
  <si>
    <t>NC0166</t>
  </si>
  <si>
    <t>4N0683</t>
  </si>
  <si>
    <t>74P</t>
  </si>
  <si>
    <t>4N1108</t>
  </si>
  <si>
    <t>74S</t>
  </si>
  <si>
    <t>4N1109</t>
  </si>
  <si>
    <t>75P</t>
  </si>
  <si>
    <t>4N1111</t>
  </si>
  <si>
    <t>75S</t>
  </si>
  <si>
    <t>4N1112</t>
  </si>
  <si>
    <t>76P</t>
  </si>
  <si>
    <t>4N1114</t>
  </si>
  <si>
    <t>76S</t>
  </si>
  <si>
    <t>4N1115</t>
  </si>
  <si>
    <t>77P</t>
  </si>
  <si>
    <t>4N1116</t>
  </si>
  <si>
    <t>77S</t>
  </si>
  <si>
    <t>4N1989</t>
  </si>
  <si>
    <t>78P</t>
  </si>
  <si>
    <t>4N1128</t>
  </si>
  <si>
    <t>78S</t>
  </si>
  <si>
    <t>4N1132</t>
  </si>
  <si>
    <t>4N1133</t>
  </si>
  <si>
    <t>79P</t>
  </si>
  <si>
    <t>4N1139</t>
  </si>
  <si>
    <t>79S</t>
  </si>
  <si>
    <t>4N1117</t>
  </si>
  <si>
    <t>4N1118</t>
  </si>
  <si>
    <t>80P</t>
  </si>
  <si>
    <t>NC036</t>
  </si>
  <si>
    <t>81P</t>
  </si>
  <si>
    <t>NC037</t>
  </si>
  <si>
    <t>NC039</t>
  </si>
  <si>
    <t>NC042</t>
  </si>
  <si>
    <t>NC043</t>
  </si>
  <si>
    <t>4N1168</t>
  </si>
  <si>
    <t>4N1174</t>
  </si>
  <si>
    <t>4N1178</t>
  </si>
  <si>
    <t>4N1179</t>
  </si>
  <si>
    <t>4N1183</t>
  </si>
  <si>
    <t>4N1184</t>
  </si>
  <si>
    <t>4N1186</t>
  </si>
  <si>
    <t>NC070</t>
  </si>
  <si>
    <t>NC078</t>
  </si>
  <si>
    <t>NC086</t>
  </si>
  <si>
    <t>92S</t>
  </si>
  <si>
    <t>NC0116</t>
  </si>
  <si>
    <t>4N1119</t>
  </si>
  <si>
    <t>4N1175</t>
  </si>
  <si>
    <t>4N1182</t>
  </si>
  <si>
    <t>4N1185</t>
  </si>
  <si>
    <t>95S</t>
  </si>
  <si>
    <t>4N1122</t>
  </si>
  <si>
    <t>4N1123</t>
  </si>
  <si>
    <t>4N1125</t>
  </si>
  <si>
    <t>4N1289</t>
  </si>
  <si>
    <t>4N1121</t>
  </si>
  <si>
    <t>4N1169</t>
  </si>
  <si>
    <t>4N1120</t>
  </si>
  <si>
    <t>96S</t>
  </si>
  <si>
    <t>4N1290</t>
  </si>
  <si>
    <t>4N1291</t>
  </si>
  <si>
    <t>4N1151</t>
  </si>
  <si>
    <t>4N1173</t>
  </si>
  <si>
    <t>4N1177</t>
  </si>
  <si>
    <t>4N1180</t>
  </si>
  <si>
    <t>4N1150</t>
  </si>
  <si>
    <t>4N1871</t>
  </si>
  <si>
    <t>97S</t>
  </si>
  <si>
    <t>4N1875</t>
  </si>
  <si>
    <t>98S</t>
  </si>
  <si>
    <t>4N1124</t>
  </si>
  <si>
    <t>4N1170</t>
  </si>
  <si>
    <t>4N1131</t>
  </si>
  <si>
    <t>99S</t>
  </si>
  <si>
    <t>4N1858</t>
  </si>
  <si>
    <t>A20012</t>
  </si>
  <si>
    <t>4N1176</t>
  </si>
  <si>
    <t>A20017</t>
  </si>
  <si>
    <t>4N1867</t>
  </si>
  <si>
    <t>A20025</t>
  </si>
  <si>
    <t>4N1878</t>
  </si>
  <si>
    <t>A20190</t>
  </si>
  <si>
    <t>L11672</t>
  </si>
  <si>
    <t>A20192</t>
  </si>
  <si>
    <t>D10040</t>
  </si>
  <si>
    <t>A20193</t>
  </si>
  <si>
    <t>E11BS3</t>
  </si>
  <si>
    <t>A20194</t>
  </si>
  <si>
    <t>L12379</t>
  </si>
  <si>
    <t>A20195</t>
  </si>
  <si>
    <t>THS10</t>
  </si>
  <si>
    <t>A20196</t>
  </si>
  <si>
    <t>THS32</t>
  </si>
  <si>
    <t>A20197</t>
  </si>
  <si>
    <t>B20137</t>
  </si>
  <si>
    <t>4N3125</t>
  </si>
  <si>
    <t>B20138</t>
  </si>
  <si>
    <t>4N3128</t>
  </si>
  <si>
    <t>B20141</t>
  </si>
  <si>
    <t>L12618</t>
  </si>
  <si>
    <t>B20143</t>
  </si>
  <si>
    <t>4N3829</t>
  </si>
  <si>
    <t>B20144</t>
  </si>
  <si>
    <t>4N3185</t>
  </si>
  <si>
    <t>B20145</t>
  </si>
  <si>
    <t>4N3207</t>
  </si>
  <si>
    <t>B20146</t>
  </si>
  <si>
    <t>4N3246</t>
  </si>
  <si>
    <t>B20147</t>
  </si>
  <si>
    <t>n/a</t>
  </si>
  <si>
    <t>B20148</t>
  </si>
  <si>
    <t>B20151</t>
  </si>
  <si>
    <t>B20153</t>
  </si>
  <si>
    <t>NC0159</t>
  </si>
  <si>
    <t>C20111</t>
  </si>
  <si>
    <t>NC0163</t>
  </si>
  <si>
    <t>C20112</t>
  </si>
  <si>
    <t>4N2390</t>
  </si>
  <si>
    <t>C20113</t>
  </si>
  <si>
    <t>4N2048</t>
  </si>
  <si>
    <t>C20114</t>
  </si>
  <si>
    <t>NC040</t>
  </si>
  <si>
    <t>A20204</t>
  </si>
  <si>
    <t>4N1172</t>
  </si>
  <si>
    <t>A20205</t>
  </si>
  <si>
    <t>4N2267</t>
  </si>
  <si>
    <t>A20209</t>
  </si>
  <si>
    <t>4N2645</t>
  </si>
  <si>
    <t>A20214</t>
  </si>
  <si>
    <t>4N2646</t>
  </si>
  <si>
    <t>A20215</t>
  </si>
  <si>
    <t>4N2647</t>
  </si>
  <si>
    <t>A20216</t>
  </si>
  <si>
    <t>A20218</t>
  </si>
  <si>
    <t>4S2648</t>
  </si>
  <si>
    <t>A20219</t>
  </si>
  <si>
    <t>4N2326</t>
  </si>
  <si>
    <t>A20220</t>
  </si>
  <si>
    <t>4N1113</t>
  </si>
  <si>
    <t>A20221</t>
  </si>
  <si>
    <t>E08M</t>
  </si>
  <si>
    <t>A20225</t>
  </si>
  <si>
    <t>4N2279</t>
  </si>
  <si>
    <t>A20226</t>
  </si>
  <si>
    <t>A20227</t>
  </si>
  <si>
    <t>B20001</t>
  </si>
  <si>
    <t>NC0243</t>
  </si>
  <si>
    <t>B20004</t>
  </si>
  <si>
    <t>4N2825</t>
  </si>
  <si>
    <t>B20005</t>
  </si>
  <si>
    <t>4N2827</t>
  </si>
  <si>
    <t>B20012</t>
  </si>
  <si>
    <t>4N2829</t>
  </si>
  <si>
    <t>B20017</t>
  </si>
  <si>
    <t>A10210</t>
  </si>
  <si>
    <t>B20026</t>
  </si>
  <si>
    <t>NC038</t>
  </si>
  <si>
    <t>B20028</t>
  </si>
  <si>
    <t>NC041</t>
  </si>
  <si>
    <t>B20029</t>
  </si>
  <si>
    <t>NC044</t>
  </si>
  <si>
    <t>B20032</t>
  </si>
  <si>
    <t>4N1905</t>
  </si>
  <si>
    <t>B20035</t>
  </si>
  <si>
    <t>4S2854</t>
  </si>
  <si>
    <t>B20036</t>
  </si>
  <si>
    <t>4N2885</t>
  </si>
  <si>
    <t>B20037</t>
  </si>
  <si>
    <t>4N2888</t>
  </si>
  <si>
    <t>B20131</t>
  </si>
  <si>
    <t>4N2890</t>
  </si>
  <si>
    <t>B20132</t>
  </si>
  <si>
    <t>C10163</t>
  </si>
  <si>
    <t>C18MC</t>
  </si>
  <si>
    <t>4S0687</t>
  </si>
  <si>
    <t>C18MD</t>
  </si>
  <si>
    <t>4N1854</t>
  </si>
  <si>
    <t>C18ME</t>
  </si>
  <si>
    <t>4N2886</t>
  </si>
  <si>
    <t>C18MF</t>
  </si>
  <si>
    <t>D10039</t>
  </si>
  <si>
    <t>C18MG</t>
  </si>
  <si>
    <t>E10109</t>
  </si>
  <si>
    <t>C18MH</t>
  </si>
  <si>
    <t>L12184</t>
  </si>
  <si>
    <t>C18MI</t>
  </si>
  <si>
    <t>G10001</t>
  </si>
  <si>
    <t>C18MK</t>
  </si>
  <si>
    <t>4N3166</t>
  </si>
  <si>
    <t>C20004</t>
  </si>
  <si>
    <t>4N3206</t>
  </si>
  <si>
    <t>C20006</t>
  </si>
  <si>
    <t>4N2986</t>
  </si>
  <si>
    <t>C20011</t>
  </si>
  <si>
    <t>4N3186</t>
  </si>
  <si>
    <t>C20012</t>
  </si>
  <si>
    <t>4N3305</t>
  </si>
  <si>
    <t>C20013</t>
  </si>
  <si>
    <t>4N3385</t>
  </si>
  <si>
    <t>C20015</t>
  </si>
  <si>
    <t>4N2666</t>
  </si>
  <si>
    <t>C20016</t>
  </si>
  <si>
    <t>4N2910</t>
  </si>
  <si>
    <t>C20217</t>
  </si>
  <si>
    <t>4N2828</t>
  </si>
  <si>
    <t>C20218</t>
  </si>
  <si>
    <t>4N2138</t>
  </si>
  <si>
    <t>C20219</t>
  </si>
  <si>
    <t>4N3400</t>
  </si>
  <si>
    <t>C20220</t>
  </si>
  <si>
    <t>4N2887</t>
  </si>
  <si>
    <t>C20221</t>
  </si>
  <si>
    <t>4S3027</t>
  </si>
  <si>
    <t>C20222</t>
  </si>
  <si>
    <t>4N3126</t>
  </si>
  <si>
    <t>C20223</t>
  </si>
  <si>
    <t>4N3131</t>
  </si>
  <si>
    <t>C20224</t>
  </si>
  <si>
    <t>4S3136</t>
  </si>
  <si>
    <t>C20226</t>
  </si>
  <si>
    <t>4S2151</t>
  </si>
  <si>
    <t>C20232</t>
  </si>
  <si>
    <t>4N2826</t>
  </si>
  <si>
    <t>C20233</t>
  </si>
  <si>
    <t>4N1134</t>
  </si>
  <si>
    <t>C20234</t>
  </si>
  <si>
    <t>4N2429</t>
  </si>
  <si>
    <t>C20235</t>
  </si>
  <si>
    <t>4N2830</t>
  </si>
  <si>
    <t>C20018</t>
  </si>
  <si>
    <t>4N2848</t>
  </si>
  <si>
    <t>C20019</t>
  </si>
  <si>
    <t>4N2849</t>
  </si>
  <si>
    <t>C20022</t>
  </si>
  <si>
    <t>4N3129</t>
  </si>
  <si>
    <t>C20024</t>
  </si>
  <si>
    <t>4N3130</t>
  </si>
  <si>
    <t>C20033</t>
  </si>
  <si>
    <t>4N3205</t>
  </si>
  <si>
    <t>C20037</t>
  </si>
  <si>
    <t>4N4637</t>
  </si>
  <si>
    <t>C20040</t>
  </si>
  <si>
    <t>4N4750</t>
  </si>
  <si>
    <t>C20044</t>
  </si>
  <si>
    <t>4N3776</t>
  </si>
  <si>
    <t>C20048</t>
  </si>
  <si>
    <t>4N3646</t>
  </si>
  <si>
    <t>C20049</t>
  </si>
  <si>
    <t>4N3650</t>
  </si>
  <si>
    <t>C20054</t>
  </si>
  <si>
    <t>4N3651</t>
  </si>
  <si>
    <t>C20055</t>
  </si>
  <si>
    <t>4N3647</t>
  </si>
  <si>
    <t>C20136</t>
  </si>
  <si>
    <t>4N3774</t>
  </si>
  <si>
    <t>C20137</t>
  </si>
  <si>
    <t>4N4636</t>
  </si>
  <si>
    <t>C20140</t>
  </si>
  <si>
    <t>4N4638</t>
  </si>
  <si>
    <t>C20148</t>
  </si>
  <si>
    <t>4N4639</t>
  </si>
  <si>
    <t>C20152</t>
  </si>
  <si>
    <t>4N3648</t>
  </si>
  <si>
    <t>C20153</t>
  </si>
  <si>
    <t>4N3306</t>
  </si>
  <si>
    <t>C20155</t>
  </si>
  <si>
    <t>4N3208</t>
  </si>
  <si>
    <t>C20156</t>
  </si>
  <si>
    <t>4N4331</t>
  </si>
  <si>
    <t>C20159</t>
  </si>
  <si>
    <t>4N4635</t>
  </si>
  <si>
    <t>C20160</t>
  </si>
  <si>
    <t>4N4751</t>
  </si>
  <si>
    <t>C20161</t>
  </si>
  <si>
    <t>4N4825</t>
  </si>
  <si>
    <t>C20167</t>
  </si>
  <si>
    <t>C20168</t>
  </si>
  <si>
    <t>C20169</t>
  </si>
  <si>
    <t>C20170</t>
  </si>
  <si>
    <t>C20171</t>
  </si>
  <si>
    <t>C20172</t>
  </si>
  <si>
    <t>C20173</t>
  </si>
  <si>
    <t>C20174</t>
  </si>
  <si>
    <t>C20175</t>
  </si>
  <si>
    <t>C20185</t>
  </si>
  <si>
    <t>C20186</t>
  </si>
  <si>
    <t>C20187</t>
  </si>
  <si>
    <t>C20188</t>
  </si>
  <si>
    <t>C20189</t>
  </si>
  <si>
    <t>C20190</t>
  </si>
  <si>
    <t>C20191</t>
  </si>
  <si>
    <t>C20192</t>
  </si>
  <si>
    <t>C20193</t>
  </si>
  <si>
    <t>C20194</t>
  </si>
  <si>
    <t>C20195</t>
  </si>
  <si>
    <t>C20208</t>
  </si>
  <si>
    <t>C20209</t>
  </si>
  <si>
    <t>C20213</t>
  </si>
  <si>
    <t>C20214</t>
  </si>
  <si>
    <t>C20215</t>
  </si>
  <si>
    <t>C20216</t>
  </si>
  <si>
    <t>C18MB</t>
  </si>
  <si>
    <t>C36A</t>
  </si>
  <si>
    <t>C36B</t>
  </si>
  <si>
    <t>C36C</t>
  </si>
  <si>
    <t>C36D</t>
  </si>
  <si>
    <t>C20238</t>
  </si>
  <si>
    <t>C20239</t>
  </si>
  <si>
    <t>C20240</t>
  </si>
  <si>
    <t>C20242</t>
  </si>
  <si>
    <t>C20243</t>
  </si>
  <si>
    <t>C20245</t>
  </si>
  <si>
    <t>C20247</t>
  </si>
  <si>
    <t>C20248</t>
  </si>
  <si>
    <t>C20250</t>
  </si>
  <si>
    <t>C20251</t>
  </si>
  <si>
    <t>C20252</t>
  </si>
  <si>
    <t>C20253</t>
  </si>
  <si>
    <t>C20254</t>
  </si>
  <si>
    <t>C20255</t>
  </si>
  <si>
    <t>C20256</t>
  </si>
  <si>
    <t>C20273</t>
  </si>
  <si>
    <t>C211MC</t>
  </si>
  <si>
    <t>C211MD</t>
  </si>
  <si>
    <t>C211MG</t>
  </si>
  <si>
    <t>C211MJ</t>
  </si>
  <si>
    <t>C212MB</t>
  </si>
  <si>
    <t>C212ME</t>
  </si>
  <si>
    <t>C212MI</t>
  </si>
  <si>
    <t>C29A</t>
  </si>
  <si>
    <t>C29B</t>
  </si>
  <si>
    <t>C29C</t>
  </si>
  <si>
    <t>C29D</t>
  </si>
  <si>
    <t>C29E</t>
  </si>
  <si>
    <t>C29F</t>
  </si>
  <si>
    <t>C29G</t>
  </si>
  <si>
    <t>C29H</t>
  </si>
  <si>
    <t>C32B</t>
  </si>
  <si>
    <t>C32C</t>
  </si>
  <si>
    <t>C32D</t>
  </si>
  <si>
    <t>C32E</t>
  </si>
  <si>
    <t>C32F</t>
  </si>
  <si>
    <t>C32G</t>
  </si>
  <si>
    <t>D20112</t>
  </si>
  <si>
    <t>D20114</t>
  </si>
  <si>
    <t>D20120</t>
  </si>
  <si>
    <t>D20121</t>
  </si>
  <si>
    <t>D20123</t>
  </si>
  <si>
    <t>D20126</t>
  </si>
  <si>
    <t>D20127</t>
  </si>
  <si>
    <t>D20128</t>
  </si>
  <si>
    <t>D20130</t>
  </si>
  <si>
    <t>D20131</t>
  </si>
  <si>
    <t>D20132</t>
  </si>
  <si>
    <t>D20134</t>
  </si>
  <si>
    <t>D20136</t>
  </si>
  <si>
    <t>D20001</t>
  </si>
  <si>
    <t>D20003</t>
  </si>
  <si>
    <t>D20005</t>
  </si>
  <si>
    <t>D20007</t>
  </si>
  <si>
    <t>D20012</t>
  </si>
  <si>
    <t>D20024</t>
  </si>
  <si>
    <t>D20026</t>
  </si>
  <si>
    <t>D20030</t>
  </si>
  <si>
    <t>D20031</t>
  </si>
  <si>
    <t>D20036</t>
  </si>
  <si>
    <t>D20037</t>
  </si>
  <si>
    <t>D20038</t>
  </si>
  <si>
    <t>D20039</t>
  </si>
  <si>
    <t>D20041</t>
  </si>
  <si>
    <t>C42</t>
  </si>
  <si>
    <t>C45</t>
  </si>
  <si>
    <t>C48</t>
  </si>
  <si>
    <t>C51</t>
  </si>
  <si>
    <t>C54</t>
  </si>
  <si>
    <t>C57</t>
  </si>
  <si>
    <t>C60</t>
  </si>
  <si>
    <t>D20141</t>
  </si>
  <si>
    <t>D20142</t>
  </si>
  <si>
    <t>D20143</t>
  </si>
  <si>
    <t>D20144</t>
  </si>
  <si>
    <t>D20151</t>
  </si>
  <si>
    <t>D20154</t>
  </si>
  <si>
    <t>D20155</t>
  </si>
  <si>
    <t>D20156</t>
  </si>
  <si>
    <t>D20157</t>
  </si>
  <si>
    <t>D20158</t>
  </si>
  <si>
    <t>D20159</t>
  </si>
  <si>
    <t>D20160</t>
  </si>
  <si>
    <t>D20162</t>
  </si>
  <si>
    <t>D20163</t>
  </si>
  <si>
    <t>D20164</t>
  </si>
  <si>
    <t>D20165</t>
  </si>
  <si>
    <t>D20167</t>
  </si>
  <si>
    <t>D20168</t>
  </si>
  <si>
    <t>D20169</t>
  </si>
  <si>
    <t>D20171</t>
  </si>
  <si>
    <t>D20172</t>
  </si>
  <si>
    <t>D20173</t>
  </si>
  <si>
    <t>D20179</t>
  </si>
  <si>
    <t>D20180</t>
  </si>
  <si>
    <t>D20186</t>
  </si>
  <si>
    <t>D20187</t>
  </si>
  <si>
    <t>L20240</t>
  </si>
  <si>
    <t>L20763</t>
  </si>
  <si>
    <t>L20765</t>
  </si>
  <si>
    <t>L20769</t>
  </si>
  <si>
    <t>L20781</t>
  </si>
  <si>
    <t>L21152</t>
  </si>
  <si>
    <t>L21156</t>
  </si>
  <si>
    <t>L21159</t>
  </si>
  <si>
    <t>E20106</t>
  </si>
  <si>
    <t>E20107</t>
  </si>
  <si>
    <t>E20108</t>
  </si>
  <si>
    <t>E20109</t>
  </si>
  <si>
    <t>E20110</t>
  </si>
  <si>
    <t>E20111</t>
  </si>
  <si>
    <t>E20112</t>
  </si>
  <si>
    <t>E20113</t>
  </si>
  <si>
    <t>E20114</t>
  </si>
  <si>
    <t>E20115</t>
  </si>
  <si>
    <t>ES2101</t>
  </si>
  <si>
    <t>E20121</t>
  </si>
  <si>
    <t>E20122</t>
  </si>
  <si>
    <t>E20123</t>
  </si>
  <si>
    <t>E20124</t>
  </si>
  <si>
    <t>E20125</t>
  </si>
  <si>
    <t>E20126</t>
  </si>
  <si>
    <t>E20127</t>
  </si>
  <si>
    <t>E20129</t>
  </si>
  <si>
    <t>E20130</t>
  </si>
  <si>
    <t>E20131</t>
  </si>
  <si>
    <t>E20132</t>
  </si>
  <si>
    <t>E20133</t>
  </si>
  <si>
    <t>E20134</t>
  </si>
  <si>
    <t>E20135</t>
  </si>
  <si>
    <t>E20136</t>
  </si>
  <si>
    <t>E20137</t>
  </si>
  <si>
    <t>E20138</t>
  </si>
  <si>
    <t>E20139</t>
  </si>
  <si>
    <t>E20140</t>
  </si>
  <si>
    <t>E20141</t>
  </si>
  <si>
    <t>E20142</t>
  </si>
  <si>
    <t>E20143</t>
  </si>
  <si>
    <t>E20144</t>
  </si>
  <si>
    <t>E20145</t>
  </si>
  <si>
    <t>E20146</t>
  </si>
  <si>
    <t>E20147</t>
  </si>
  <si>
    <t>E20148</t>
  </si>
  <si>
    <t>E20149</t>
  </si>
  <si>
    <t>E20150</t>
  </si>
  <si>
    <t>E20151</t>
  </si>
  <si>
    <t>E20153</t>
  </si>
  <si>
    <t>E20155</t>
  </si>
  <si>
    <t>E20157</t>
  </si>
  <si>
    <t>E20159</t>
  </si>
  <si>
    <t>E20164</t>
  </si>
  <si>
    <t>E20169</t>
  </si>
  <si>
    <t>E20170</t>
  </si>
  <si>
    <t>E20171</t>
  </si>
  <si>
    <t>E20178</t>
  </si>
  <si>
    <t>E20001</t>
  </si>
  <si>
    <t>E20003</t>
  </si>
  <si>
    <t>E20005</t>
  </si>
  <si>
    <t>E20008</t>
  </si>
  <si>
    <t>E20009</t>
  </si>
  <si>
    <t>E20011</t>
  </si>
  <si>
    <t>E20013</t>
  </si>
  <si>
    <t>E20019</t>
  </si>
  <si>
    <t>E20024</t>
  </si>
  <si>
    <t>E20076</t>
  </si>
  <si>
    <t>E20078</t>
  </si>
  <si>
    <t>ES2125</t>
  </si>
  <si>
    <t>G20001</t>
  </si>
  <si>
    <t>G20022</t>
  </si>
  <si>
    <t>G20031</t>
  </si>
  <si>
    <t>G20034</t>
  </si>
  <si>
    <t>G20035</t>
  </si>
  <si>
    <t>L20094</t>
  </si>
  <si>
    <t>L20114</t>
  </si>
  <si>
    <t>L20118</t>
  </si>
  <si>
    <t>L20125</t>
  </si>
  <si>
    <t>L20131</t>
  </si>
  <si>
    <t>L20135</t>
  </si>
  <si>
    <t>L20400</t>
  </si>
  <si>
    <t>L20417</t>
  </si>
  <si>
    <t>L20432</t>
  </si>
  <si>
    <t>L20458</t>
  </si>
  <si>
    <t>L20147</t>
  </si>
  <si>
    <t>L20153</t>
  </si>
  <si>
    <t>L20154</t>
  </si>
  <si>
    <t>L20198</t>
  </si>
  <si>
    <t>L20208</t>
  </si>
  <si>
    <t>L20255</t>
  </si>
  <si>
    <t>L20259</t>
  </si>
  <si>
    <t>L20283</t>
  </si>
  <si>
    <t>L20284</t>
  </si>
  <si>
    <t>L20290</t>
  </si>
  <si>
    <t>L20297</t>
  </si>
  <si>
    <t>L20305</t>
  </si>
  <si>
    <t>L20311</t>
  </si>
  <si>
    <t>L20318</t>
  </si>
  <si>
    <t>L20329</t>
  </si>
  <si>
    <t>L20332</t>
  </si>
  <si>
    <t>L20334</t>
  </si>
  <si>
    <t>L20354</t>
  </si>
  <si>
    <t>L20372</t>
  </si>
  <si>
    <t>L20375</t>
  </si>
  <si>
    <t>L20389</t>
  </si>
  <si>
    <t>L20396</t>
  </si>
  <si>
    <t>L20398</t>
  </si>
  <si>
    <t>L20032</t>
  </si>
  <si>
    <t>L20042</t>
  </si>
  <si>
    <t>L20045</t>
  </si>
  <si>
    <t>L20060</t>
  </si>
  <si>
    <t>L20073</t>
  </si>
  <si>
    <t>L20934</t>
  </si>
  <si>
    <t>L20935</t>
  </si>
  <si>
    <t>L20955</t>
  </si>
  <si>
    <t>L20957</t>
  </si>
  <si>
    <t>L20987</t>
  </si>
  <si>
    <t>L20487</t>
  </si>
  <si>
    <t>L20502</t>
  </si>
  <si>
    <t>L20509</t>
  </si>
  <si>
    <t>L20516</t>
  </si>
  <si>
    <t>L20608</t>
  </si>
  <si>
    <t>L20624</t>
  </si>
  <si>
    <t>L20636</t>
  </si>
  <si>
    <t>L20657</t>
  </si>
  <si>
    <t>L20669</t>
  </si>
  <si>
    <t>L20676</t>
  </si>
  <si>
    <t>L20680</t>
  </si>
  <si>
    <t>L20683</t>
  </si>
  <si>
    <t>L20685</t>
  </si>
  <si>
    <t>L20696</t>
  </si>
  <si>
    <t>L20697</t>
  </si>
  <si>
    <t>L20708</t>
  </si>
  <si>
    <t>L20743</t>
  </si>
  <si>
    <t>L20745</t>
  </si>
  <si>
    <t>L20796</t>
  </si>
  <si>
    <t>L20808</t>
  </si>
  <si>
    <t>L20810</t>
  </si>
  <si>
    <t>L20814</t>
  </si>
  <si>
    <t>L20851</t>
  </si>
  <si>
    <t>L20855</t>
  </si>
  <si>
    <t>L20864</t>
  </si>
  <si>
    <t>L20882</t>
  </si>
  <si>
    <t>L20905</t>
  </si>
  <si>
    <t>L20909</t>
  </si>
  <si>
    <t>L20911</t>
  </si>
  <si>
    <t>L20913</t>
  </si>
  <si>
    <t>L20917</t>
  </si>
  <si>
    <t>L20921</t>
  </si>
  <si>
    <t>L20924</t>
  </si>
  <si>
    <t>L20925</t>
  </si>
  <si>
    <t>L21098</t>
  </si>
  <si>
    <t>L21099</t>
  </si>
  <si>
    <t>L21132</t>
  </si>
  <si>
    <t>L21133</t>
  </si>
  <si>
    <t>L21135</t>
  </si>
  <si>
    <t>L21370</t>
  </si>
  <si>
    <t>L21410</t>
  </si>
  <si>
    <t>L21421</t>
  </si>
  <si>
    <t>L21142</t>
  </si>
  <si>
    <t>L21144</t>
  </si>
  <si>
    <t>L21202</t>
  </si>
  <si>
    <t>L21209</t>
  </si>
  <si>
    <t>L21214</t>
  </si>
  <si>
    <t>L21215</t>
  </si>
  <si>
    <t>L21217</t>
  </si>
  <si>
    <t>L21218</t>
  </si>
  <si>
    <t>L21229</t>
  </si>
  <si>
    <t>L21237</t>
  </si>
  <si>
    <t>L21240</t>
  </si>
  <si>
    <t>L21251</t>
  </si>
  <si>
    <t>L21258</t>
  </si>
  <si>
    <t>L21315</t>
  </si>
  <si>
    <t>L21320</t>
  </si>
  <si>
    <t>L21324</t>
  </si>
  <si>
    <t>L21347</t>
  </si>
  <si>
    <t>L20990</t>
  </si>
  <si>
    <t>L20993</t>
  </si>
  <si>
    <t>L20994</t>
  </si>
  <si>
    <t>L21024</t>
  </si>
  <si>
    <t>L21026</t>
  </si>
  <si>
    <t>L21029</t>
  </si>
  <si>
    <t>L21081</t>
  </si>
  <si>
    <t>L21083</t>
  </si>
  <si>
    <t>L21093</t>
  </si>
  <si>
    <t>L22258</t>
  </si>
  <si>
    <t>L22265</t>
  </si>
  <si>
    <t>L22266</t>
  </si>
  <si>
    <t>L22267</t>
  </si>
  <si>
    <t>L22270</t>
  </si>
  <si>
    <t>L22271</t>
  </si>
  <si>
    <t>L22273</t>
  </si>
  <si>
    <t>L22279</t>
  </si>
  <si>
    <t>L22282</t>
  </si>
  <si>
    <t>L22283</t>
  </si>
  <si>
    <t>L22284</t>
  </si>
  <si>
    <t>N22682</t>
  </si>
  <si>
    <t>N22688</t>
  </si>
  <si>
    <t>N22699</t>
  </si>
  <si>
    <t>N22718</t>
  </si>
  <si>
    <t>N22726</t>
  </si>
  <si>
    <t>N22744</t>
  </si>
  <si>
    <t>N22745</t>
  </si>
  <si>
    <t>N22746</t>
  </si>
  <si>
    <t>N22747</t>
  </si>
  <si>
    <t>N22748</t>
  </si>
  <si>
    <t>N22762</t>
  </si>
  <si>
    <t>N22774</t>
  </si>
  <si>
    <t>L21774</t>
  </si>
  <si>
    <t>L21782</t>
  </si>
  <si>
    <t>L21783</t>
  </si>
  <si>
    <t>L21784</t>
  </si>
  <si>
    <t>L22285</t>
  </si>
  <si>
    <t>L22286</t>
  </si>
  <si>
    <t>L22287</t>
  </si>
  <si>
    <t>L22291</t>
  </si>
  <si>
    <t>L22292</t>
  </si>
  <si>
    <t>L22295</t>
  </si>
  <si>
    <t>L22302</t>
  </si>
  <si>
    <t>L22304</t>
  </si>
  <si>
    <t>L22308</t>
  </si>
  <si>
    <t>L22309</t>
  </si>
  <si>
    <t>L22310</t>
  </si>
  <si>
    <t>L22311</t>
  </si>
  <si>
    <t>N22775</t>
  </si>
  <si>
    <t>N22785</t>
  </si>
  <si>
    <t>N22789</t>
  </si>
  <si>
    <t>N22790</t>
  </si>
  <si>
    <t>N22791</t>
  </si>
  <si>
    <t>N22792</t>
  </si>
  <si>
    <t>N22795</t>
  </si>
  <si>
    <t>N22809</t>
  </si>
  <si>
    <t>N22810</t>
  </si>
  <si>
    <t>N22811</t>
  </si>
  <si>
    <t>N22824</t>
  </si>
  <si>
    <t>N22825</t>
  </si>
  <si>
    <t>N22826</t>
  </si>
  <si>
    <t>N22827</t>
  </si>
  <si>
    <t>N22828</t>
  </si>
  <si>
    <t>N22829</t>
  </si>
  <si>
    <t>L21796</t>
  </si>
  <si>
    <t>L21798</t>
  </si>
  <si>
    <t>L21799</t>
  </si>
  <si>
    <t>L21808</t>
  </si>
  <si>
    <t>L21809</t>
  </si>
  <si>
    <t>L21810</t>
  </si>
  <si>
    <t>L22312</t>
  </si>
  <si>
    <t>L22314</t>
  </si>
  <si>
    <t>L22329</t>
  </si>
  <si>
    <t>L22330</t>
  </si>
  <si>
    <t>L22331</t>
  </si>
  <si>
    <t>L22339</t>
  </si>
  <si>
    <t>L22342</t>
  </si>
  <si>
    <t>L22346</t>
  </si>
  <si>
    <t>L22347</t>
  </si>
  <si>
    <t>L22348</t>
  </si>
  <si>
    <t>N22830</t>
  </si>
  <si>
    <t>N22832</t>
  </si>
  <si>
    <t>N22834</t>
  </si>
  <si>
    <t>N22850</t>
  </si>
  <si>
    <t>N22853</t>
  </si>
  <si>
    <t>N22855</t>
  </si>
  <si>
    <t>N22886</t>
  </si>
  <si>
    <t>N22895</t>
  </si>
  <si>
    <t>N22896</t>
  </si>
  <si>
    <t>N22898</t>
  </si>
  <si>
    <t>N22900</t>
  </si>
  <si>
    <t>N22901</t>
  </si>
  <si>
    <t>N22902</t>
  </si>
  <si>
    <t>L21818</t>
  </si>
  <si>
    <t>L21821</t>
  </si>
  <si>
    <t>L21823</t>
  </si>
  <si>
    <t>L21824</t>
  </si>
  <si>
    <t>L21827</t>
  </si>
  <si>
    <t>L21839</t>
  </si>
  <si>
    <t>L22352</t>
  </si>
  <si>
    <t>L22353</t>
  </si>
  <si>
    <t>L22362</t>
  </si>
  <si>
    <t>L22366</t>
  </si>
  <si>
    <t>L22380</t>
  </si>
  <si>
    <t>L22383</t>
  </si>
  <si>
    <t>L22384</t>
  </si>
  <si>
    <t>L22385</t>
  </si>
  <si>
    <t>L22386</t>
  </si>
  <si>
    <t>N22908</t>
  </si>
  <si>
    <t>N22912</t>
  </si>
  <si>
    <t>N22916</t>
  </si>
  <si>
    <t>N22935</t>
  </si>
  <si>
    <t>N22938</t>
  </si>
  <si>
    <t>N22940</t>
  </si>
  <si>
    <t>N22943</t>
  </si>
  <si>
    <t>N22944</t>
  </si>
  <si>
    <t>N22953</t>
  </si>
  <si>
    <t>N22956</t>
  </si>
  <si>
    <t>N22959</t>
  </si>
  <si>
    <t>N22967</t>
  </si>
  <si>
    <t>N22970</t>
  </si>
  <si>
    <t>L21845</t>
  </si>
  <si>
    <t>L21849</t>
  </si>
  <si>
    <t>L21850</t>
  </si>
  <si>
    <t>L21851</t>
  </si>
  <si>
    <t>L21852</t>
  </si>
  <si>
    <t>L21854</t>
  </si>
  <si>
    <t>L21858</t>
  </si>
  <si>
    <t>L21859</t>
  </si>
  <si>
    <t>L21862</t>
  </si>
  <si>
    <t>L21863</t>
  </si>
  <si>
    <t>L21866</t>
  </si>
  <si>
    <t>L22400</t>
  </si>
  <si>
    <t>L22402</t>
  </si>
  <si>
    <t>L22408</t>
  </si>
  <si>
    <t>L22412</t>
  </si>
  <si>
    <t>L22426</t>
  </si>
  <si>
    <t>L22431</t>
  </si>
  <si>
    <t>N22972</t>
  </si>
  <si>
    <t>N22973</t>
  </si>
  <si>
    <t>N22975</t>
  </si>
  <si>
    <t>N22976</t>
  </si>
  <si>
    <t>N22977</t>
  </si>
  <si>
    <t>N22978</t>
  </si>
  <si>
    <t>N22990</t>
  </si>
  <si>
    <t>N22992</t>
  </si>
  <si>
    <t>N22995</t>
  </si>
  <si>
    <t>N23003</t>
  </si>
  <si>
    <t>N23004</t>
  </si>
  <si>
    <t>N23005</t>
  </si>
  <si>
    <t>N23006</t>
  </si>
  <si>
    <t>N23007</t>
  </si>
  <si>
    <t>N23008</t>
  </si>
  <si>
    <t>L21883</t>
  </si>
  <si>
    <t>L21884</t>
  </si>
  <si>
    <t>L21885</t>
  </si>
  <si>
    <t>L21889</t>
  </si>
  <si>
    <t>L22437</t>
  </si>
  <si>
    <t>L22440</t>
  </si>
  <si>
    <t>L22441</t>
  </si>
  <si>
    <t>L22448</t>
  </si>
  <si>
    <t>L22450</t>
  </si>
  <si>
    <t>L22452</t>
  </si>
  <si>
    <t>L22454</t>
  </si>
  <si>
    <t>L21435</t>
  </si>
  <si>
    <t>L21438</t>
  </si>
  <si>
    <t>L21442</t>
  </si>
  <si>
    <t>L21443</t>
  </si>
  <si>
    <t>L21457</t>
  </si>
  <si>
    <t>L21460</t>
  </si>
  <si>
    <t>L21895</t>
  </si>
  <si>
    <t>L21905</t>
  </si>
  <si>
    <t>L21907</t>
  </si>
  <si>
    <t>L21908</t>
  </si>
  <si>
    <t>L21909</t>
  </si>
  <si>
    <t>L21910</t>
  </si>
  <si>
    <t>L21911</t>
  </si>
  <si>
    <t>L21913</t>
  </si>
  <si>
    <t>L21918</t>
  </si>
  <si>
    <t>L21919</t>
  </si>
  <si>
    <t>L22474</t>
  </si>
  <si>
    <t>L22487</t>
  </si>
  <si>
    <t>L22496</t>
  </si>
  <si>
    <t>L22507</t>
  </si>
  <si>
    <t>L22514</t>
  </si>
  <si>
    <t>L21489</t>
  </si>
  <si>
    <t>L21933</t>
  </si>
  <si>
    <t>L21935</t>
  </si>
  <si>
    <t>L21940</t>
  </si>
  <si>
    <t>L21943</t>
  </si>
  <si>
    <t>L21952</t>
  </si>
  <si>
    <t>L22525</t>
  </si>
  <si>
    <t>L22526</t>
  </si>
  <si>
    <t>L22530</t>
  </si>
  <si>
    <t>L22531</t>
  </si>
  <si>
    <t>L22534</t>
  </si>
  <si>
    <t>L22535</t>
  </si>
  <si>
    <t>L22541</t>
  </si>
  <si>
    <t>L22542</t>
  </si>
  <si>
    <t>L22544</t>
  </si>
  <si>
    <t>L22545</t>
  </si>
  <si>
    <t>L22550</t>
  </si>
  <si>
    <t>L22554</t>
  </si>
  <si>
    <t>L21540</t>
  </si>
  <si>
    <t>L21543</t>
  </si>
  <si>
    <t>L21963</t>
  </si>
  <si>
    <t>L21967</t>
  </si>
  <si>
    <t>L21972</t>
  </si>
  <si>
    <t>L21973</t>
  </si>
  <si>
    <t>L21977</t>
  </si>
  <si>
    <t>L21980</t>
  </si>
  <si>
    <t>L21981</t>
  </si>
  <si>
    <t>L22558</t>
  </si>
  <si>
    <t>L22559</t>
  </si>
  <si>
    <t>L22565</t>
  </si>
  <si>
    <t>L22566</t>
  </si>
  <si>
    <t>L22572</t>
  </si>
  <si>
    <t>L22573</t>
  </si>
  <si>
    <t>L22582</t>
  </si>
  <si>
    <t>L22584</t>
  </si>
  <si>
    <t>L22586</t>
  </si>
  <si>
    <t>N22814</t>
  </si>
  <si>
    <t>N22815</t>
  </si>
  <si>
    <t>N22816</t>
  </si>
  <si>
    <t>N22817</t>
  </si>
  <si>
    <t>N22818</t>
  </si>
  <si>
    <t>N22819</t>
  </si>
  <si>
    <t>N22820</t>
  </si>
  <si>
    <t>N22821</t>
  </si>
  <si>
    <t>N22822</t>
  </si>
  <si>
    <t>N22823</t>
  </si>
  <si>
    <t>L21988</t>
  </si>
  <si>
    <t>L21996</t>
  </si>
  <si>
    <t>L21997</t>
  </si>
  <si>
    <t>L22006</t>
  </si>
  <si>
    <t>L22007</t>
  </si>
  <si>
    <t>L22602</t>
  </si>
  <si>
    <t>L22606</t>
  </si>
  <si>
    <t>L22608</t>
  </si>
  <si>
    <t>L22610</t>
  </si>
  <si>
    <t>L22614</t>
  </si>
  <si>
    <t>L22620</t>
  </si>
  <si>
    <t>L22630</t>
  </si>
  <si>
    <t>L22633</t>
  </si>
  <si>
    <t>TNS02</t>
  </si>
  <si>
    <t>TNS03</t>
  </si>
  <si>
    <t>L22031</t>
  </si>
  <si>
    <t>L22053</t>
  </si>
  <si>
    <t>L22054</t>
  </si>
  <si>
    <t>L22055</t>
  </si>
  <si>
    <t>L22653</t>
  </si>
  <si>
    <t>L22654</t>
  </si>
  <si>
    <t>L22655</t>
  </si>
  <si>
    <t>L22656</t>
  </si>
  <si>
    <t>L22657</t>
  </si>
  <si>
    <t>L22658</t>
  </si>
  <si>
    <t>L22659</t>
  </si>
  <si>
    <t>L22662</t>
  </si>
  <si>
    <t>L22676</t>
  </si>
  <si>
    <t>L22679</t>
  </si>
  <si>
    <t>L22681</t>
  </si>
  <si>
    <t>LL102</t>
  </si>
  <si>
    <t>TNS04</t>
  </si>
  <si>
    <t>TNS08</t>
  </si>
  <si>
    <t>L21579</t>
  </si>
  <si>
    <t>L21584</t>
  </si>
  <si>
    <t>L22056</t>
  </si>
  <si>
    <t>L22063</t>
  </si>
  <si>
    <t>L22066</t>
  </si>
  <si>
    <t>L22068</t>
  </si>
  <si>
    <t>L22069</t>
  </si>
  <si>
    <t>L22086</t>
  </si>
  <si>
    <t>L22100</t>
  </si>
  <si>
    <t>L22104</t>
  </si>
  <si>
    <t>L22107</t>
  </si>
  <si>
    <t>L22108</t>
  </si>
  <si>
    <t>L22684</t>
  </si>
  <si>
    <t>L22687</t>
  </si>
  <si>
    <t>L22688</t>
  </si>
  <si>
    <t>L22697</t>
  </si>
  <si>
    <t>L22699</t>
  </si>
  <si>
    <t>L21601</t>
  </si>
  <si>
    <t>L21602</t>
  </si>
  <si>
    <t>L21624</t>
  </si>
  <si>
    <t>L21640</t>
  </si>
  <si>
    <t>L22114</t>
  </si>
  <si>
    <t>L22118</t>
  </si>
  <si>
    <t>L22119</t>
  </si>
  <si>
    <t>L22120</t>
  </si>
  <si>
    <t>L22125</t>
  </si>
  <si>
    <t>L22127</t>
  </si>
  <si>
    <t>L22128</t>
  </si>
  <si>
    <t>L22129</t>
  </si>
  <si>
    <t>L21649</t>
  </si>
  <si>
    <t>L21680</t>
  </si>
  <si>
    <t>L21683</t>
  </si>
  <si>
    <t>L22135</t>
  </si>
  <si>
    <t>L22142</t>
  </si>
  <si>
    <t>L22150</t>
  </si>
  <si>
    <t>L22157</t>
  </si>
  <si>
    <t>L22159</t>
  </si>
  <si>
    <t>L22161</t>
  </si>
  <si>
    <t>L21691</t>
  </si>
  <si>
    <t>L21693</t>
  </si>
  <si>
    <t>L21694</t>
  </si>
  <si>
    <t>L21701</t>
  </si>
  <si>
    <t>L21709</t>
  </si>
  <si>
    <t>L21712</t>
  </si>
  <si>
    <t>L21723</t>
  </si>
  <si>
    <t>L22162</t>
  </si>
  <si>
    <t>L22167</t>
  </si>
  <si>
    <t>L22170</t>
  </si>
  <si>
    <t>L22181</t>
  </si>
  <si>
    <t>L22187</t>
  </si>
  <si>
    <t>L22194</t>
  </si>
  <si>
    <t>L22201</t>
  </si>
  <si>
    <t>L21740</t>
  </si>
  <si>
    <t>L21743</t>
  </si>
  <si>
    <t>L21746</t>
  </si>
  <si>
    <t>L21747</t>
  </si>
  <si>
    <t>L21748</t>
  </si>
  <si>
    <t>L21751</t>
  </si>
  <si>
    <t>L21754</t>
  </si>
  <si>
    <t>L21756</t>
  </si>
  <si>
    <t>L21757</t>
  </si>
  <si>
    <t>L22208</t>
  </si>
  <si>
    <t>L22209</t>
  </si>
  <si>
    <t>L22212</t>
  </si>
  <si>
    <t>L22226</t>
  </si>
  <si>
    <t>L22241</t>
  </si>
  <si>
    <t>L22252</t>
  </si>
  <si>
    <t>L22256</t>
  </si>
  <si>
    <t>L22257</t>
  </si>
  <si>
    <t>N21601</t>
  </si>
  <si>
    <t>N22308</t>
  </si>
  <si>
    <t>N22377</t>
  </si>
  <si>
    <t>N22551</t>
  </si>
  <si>
    <t>N22612</t>
  </si>
  <si>
    <t>TGM81</t>
  </si>
  <si>
    <t>TGS01</t>
  </si>
  <si>
    <t>TGS02</t>
  </si>
  <si>
    <t>TGS03</t>
  </si>
  <si>
    <t>TGS04</t>
  </si>
  <si>
    <t>THB07</t>
  </si>
  <si>
    <t>THB27</t>
  </si>
  <si>
    <t>THB28</t>
  </si>
  <si>
    <t>THB29</t>
  </si>
  <si>
    <t>THB30</t>
  </si>
  <si>
    <t>THB31</t>
  </si>
  <si>
    <t>THB34</t>
  </si>
  <si>
    <t>THB37</t>
  </si>
  <si>
    <t>TPK02</t>
  </si>
  <si>
    <t>TPP01</t>
  </si>
  <si>
    <t>THB38</t>
  </si>
  <si>
    <t>THB40</t>
  </si>
  <si>
    <t>THB41</t>
  </si>
  <si>
    <t>THB44</t>
  </si>
  <si>
    <t>THB45</t>
  </si>
  <si>
    <t>THB46</t>
  </si>
  <si>
    <t>TPY01</t>
  </si>
  <si>
    <t>TVP01</t>
  </si>
  <si>
    <t>TVP02</t>
  </si>
  <si>
    <t>TVP03</t>
  </si>
  <si>
    <t>TVP04</t>
  </si>
  <si>
    <t>TVP05</t>
  </si>
  <si>
    <t>TVP06</t>
  </si>
  <si>
    <t>TVP07</t>
  </si>
  <si>
    <t>TVP08</t>
  </si>
  <si>
    <t>TVP09</t>
  </si>
  <si>
    <t>W20008</t>
  </si>
  <si>
    <t>TAE01</t>
  </si>
  <si>
    <t>TAP01</t>
  </si>
  <si>
    <t>TAP02</t>
  </si>
  <si>
    <t>TAP03</t>
  </si>
  <si>
    <t>TAP04</t>
  </si>
  <si>
    <t>TAP05</t>
  </si>
  <si>
    <t>TAP06</t>
  </si>
  <si>
    <t>TAP07</t>
  </si>
  <si>
    <t>TAP09</t>
  </si>
  <si>
    <t>TAP10</t>
  </si>
  <si>
    <t>TAP13</t>
  </si>
  <si>
    <t>TLL01</t>
  </si>
  <si>
    <t>TLL04</t>
  </si>
  <si>
    <t>TLL05</t>
  </si>
  <si>
    <t>TLL07</t>
  </si>
  <si>
    <t>TLL08</t>
  </si>
  <si>
    <t>TLL09</t>
  </si>
  <si>
    <t>TLL10</t>
  </si>
  <si>
    <t>TLL11</t>
  </si>
  <si>
    <t>TLL12</t>
  </si>
  <si>
    <t>TLL13</t>
  </si>
  <si>
    <t>TLL15</t>
  </si>
  <si>
    <t>5S0056</t>
  </si>
  <si>
    <t>5S0058</t>
  </si>
  <si>
    <t>5S0060</t>
  </si>
  <si>
    <t>5S0062</t>
  </si>
  <si>
    <t>5S0064</t>
  </si>
  <si>
    <t>5S0066</t>
  </si>
  <si>
    <t>5S0068</t>
  </si>
  <si>
    <t>5S0070</t>
  </si>
  <si>
    <t>5S0072</t>
  </si>
  <si>
    <t>5S0074</t>
  </si>
  <si>
    <t>5S0076</t>
  </si>
  <si>
    <t>5S0078</t>
  </si>
  <si>
    <t>5S0080</t>
  </si>
  <si>
    <t>5S0082</t>
  </si>
  <si>
    <t>5S0084</t>
  </si>
  <si>
    <t>5S0108</t>
  </si>
  <si>
    <t>5S0109</t>
  </si>
  <si>
    <t>L21428</t>
  </si>
  <si>
    <t>N23009</t>
  </si>
  <si>
    <t>N23010</t>
  </si>
  <si>
    <t>N23013</t>
  </si>
  <si>
    <t>N23026</t>
  </si>
  <si>
    <t>N23028</t>
  </si>
  <si>
    <t>TAP14</t>
  </si>
  <si>
    <t>TAP15</t>
  </si>
  <si>
    <t>TAP16</t>
  </si>
  <si>
    <t>TAP17</t>
  </si>
  <si>
    <t>TAP18</t>
  </si>
  <si>
    <t>TAP19</t>
  </si>
  <si>
    <t>TAP20</t>
  </si>
  <si>
    <t>TBE01</t>
  </si>
  <si>
    <t>TBE02</t>
  </si>
  <si>
    <t>TBE03</t>
  </si>
  <si>
    <t>TBK01</t>
  </si>
  <si>
    <t>TCP01</t>
  </si>
  <si>
    <t>TCP02</t>
  </si>
  <si>
    <t>TCP03</t>
  </si>
  <si>
    <t>TCP04</t>
  </si>
  <si>
    <t>TCP05</t>
  </si>
  <si>
    <t>TLL16</t>
  </si>
  <si>
    <t>TLL17</t>
  </si>
  <si>
    <t>TLL18</t>
  </si>
  <si>
    <t>TLL19</t>
  </si>
  <si>
    <t>TLL20</t>
  </si>
  <si>
    <t>TLL25</t>
  </si>
  <si>
    <t>TLL26</t>
  </si>
  <si>
    <t>TLL29</t>
  </si>
  <si>
    <t>TLL31</t>
  </si>
  <si>
    <t>TLL33</t>
  </si>
  <si>
    <t>5S0110</t>
  </si>
  <si>
    <t>5N2530</t>
  </si>
  <si>
    <t>TCP06</t>
  </si>
  <si>
    <t>TCP07</t>
  </si>
  <si>
    <t>TCP08</t>
  </si>
  <si>
    <t>TCP09</t>
  </si>
  <si>
    <t>TCP10</t>
  </si>
  <si>
    <t>TCP11</t>
  </si>
  <si>
    <t>TCP12</t>
  </si>
  <si>
    <t>TLL34</t>
  </si>
  <si>
    <t>TLL35</t>
  </si>
  <si>
    <t>TLL36</t>
  </si>
  <si>
    <t>TLL37</t>
  </si>
  <si>
    <t>TLL38</t>
  </si>
  <si>
    <t>TLL39</t>
  </si>
  <si>
    <t>TLL40</t>
  </si>
  <si>
    <t>TLL41</t>
  </si>
  <si>
    <t>TLL43</t>
  </si>
  <si>
    <t>TLL46</t>
  </si>
  <si>
    <t>TLL47</t>
  </si>
  <si>
    <t>TLL48</t>
  </si>
  <si>
    <t>TLL49</t>
  </si>
  <si>
    <t>TLL50</t>
  </si>
  <si>
    <t>TLL51</t>
  </si>
  <si>
    <t>TFL11</t>
  </si>
  <si>
    <t>TFL13</t>
  </si>
  <si>
    <t>TLL53</t>
  </si>
  <si>
    <t>TLL54</t>
  </si>
  <si>
    <t>TLL55</t>
  </si>
  <si>
    <t>TLL56</t>
  </si>
  <si>
    <t>TLL57</t>
  </si>
  <si>
    <t>TLL59</t>
  </si>
  <si>
    <t>TLL60</t>
  </si>
  <si>
    <t>TLL62</t>
  </si>
  <si>
    <t>TLL64</t>
  </si>
  <si>
    <t>TLL68</t>
  </si>
  <si>
    <t>TLL69</t>
  </si>
  <si>
    <t>TFL14</t>
  </si>
  <si>
    <t>TFL15</t>
  </si>
  <si>
    <t>TFL16</t>
  </si>
  <si>
    <t>TFL17</t>
  </si>
  <si>
    <t>TFL18</t>
  </si>
  <si>
    <t>TFP01</t>
  </si>
  <si>
    <t>TFP02</t>
  </si>
  <si>
    <t>TFP03</t>
  </si>
  <si>
    <t>TFP04</t>
  </si>
  <si>
    <t>TFP05</t>
  </si>
  <si>
    <t>TFP07</t>
  </si>
  <si>
    <t>TLL71</t>
  </si>
  <si>
    <t>TLL72</t>
  </si>
  <si>
    <t>TLL73</t>
  </si>
  <si>
    <t>TLL74</t>
  </si>
  <si>
    <t>TLL75</t>
  </si>
  <si>
    <t>TLL76</t>
  </si>
  <si>
    <t>TLL77</t>
  </si>
  <si>
    <t>TLL78</t>
  </si>
  <si>
    <t>TLL79</t>
  </si>
  <si>
    <t>TLL80</t>
  </si>
  <si>
    <t>TLL81</t>
  </si>
  <si>
    <t>TLL82</t>
  </si>
  <si>
    <t>TLL84</t>
  </si>
  <si>
    <t>TLL85</t>
  </si>
  <si>
    <t>TLL86</t>
  </si>
  <si>
    <t>TLL91</t>
  </si>
  <si>
    <t>TLL92</t>
  </si>
  <si>
    <t>TFP12</t>
  </si>
  <si>
    <t>TLL95</t>
  </si>
  <si>
    <t>TLS02</t>
  </si>
  <si>
    <t>TLS04</t>
  </si>
  <si>
    <t>TLS05</t>
  </si>
  <si>
    <t>TLS06</t>
  </si>
  <si>
    <t>TLS08</t>
  </si>
  <si>
    <t>TLS09</t>
  </si>
  <si>
    <t>TLS12</t>
  </si>
  <si>
    <t>TLS13</t>
  </si>
  <si>
    <t>TLS17</t>
  </si>
  <si>
    <t>TLS18</t>
  </si>
  <si>
    <t>TLS20</t>
  </si>
  <si>
    <t>TLS21</t>
  </si>
  <si>
    <t>TFY01</t>
  </si>
  <si>
    <t>TFY05</t>
  </si>
  <si>
    <t>TFY06</t>
  </si>
  <si>
    <t>TFY09</t>
  </si>
  <si>
    <t>TFY10</t>
  </si>
  <si>
    <t>TFY11</t>
  </si>
  <si>
    <t>TFY12</t>
  </si>
  <si>
    <t>TFY17</t>
  </si>
  <si>
    <t>TFY18</t>
  </si>
  <si>
    <t>TFY20</t>
  </si>
  <si>
    <t>TFY22</t>
  </si>
  <si>
    <t>TFY23</t>
  </si>
  <si>
    <t>TFY24</t>
  </si>
  <si>
    <t>TFY29</t>
  </si>
  <si>
    <t>TFY30</t>
  </si>
  <si>
    <t>TFY31</t>
  </si>
  <si>
    <t>TLS24</t>
  </si>
  <si>
    <t>TLS25</t>
  </si>
  <si>
    <t>TFY36</t>
  </si>
  <si>
    <t>TFY37</t>
  </si>
  <si>
    <t>TFY42</t>
  </si>
  <si>
    <t>TFY43</t>
  </si>
  <si>
    <t>TFY44</t>
  </si>
  <si>
    <t>TGC01</t>
  </si>
  <si>
    <t>TGH01</t>
  </si>
  <si>
    <t>TGH03</t>
  </si>
  <si>
    <t>TGH04</t>
  </si>
  <si>
    <t>TGH05</t>
  </si>
  <si>
    <t>TGH06</t>
  </si>
  <si>
    <t>TMI02</t>
  </si>
  <si>
    <t>TMI03</t>
  </si>
  <si>
    <t>TMI04</t>
  </si>
  <si>
    <t>TMI05</t>
  </si>
  <si>
    <t>TMI06</t>
  </si>
  <si>
    <t>TMI07</t>
  </si>
  <si>
    <t>TMI08</t>
  </si>
  <si>
    <t>TMI09</t>
  </si>
  <si>
    <t>TMI10</t>
  </si>
  <si>
    <t>TGH13</t>
  </si>
  <si>
    <t>TGH14</t>
  </si>
  <si>
    <t>TGH15</t>
  </si>
  <si>
    <t>TGH16</t>
  </si>
  <si>
    <t>TGH17</t>
  </si>
  <si>
    <t>TGH20</t>
  </si>
  <si>
    <t>TGH23</t>
  </si>
  <si>
    <t>TGH27</t>
  </si>
  <si>
    <t>TGH29</t>
  </si>
  <si>
    <t>TGH30</t>
  </si>
  <si>
    <t>TGH37</t>
  </si>
  <si>
    <t>TGH39</t>
  </si>
  <si>
    <t>TGH48</t>
  </si>
  <si>
    <t>TMO01</t>
  </si>
  <si>
    <t>TMO02</t>
  </si>
  <si>
    <t>TMO03</t>
  </si>
  <si>
    <t>TMO04</t>
  </si>
  <si>
    <t>TMO07</t>
  </si>
  <si>
    <t>TGH52</t>
  </si>
  <si>
    <t>TGH56</t>
  </si>
  <si>
    <t>TGH58</t>
  </si>
  <si>
    <t>TGH59</t>
  </si>
  <si>
    <t>TGH60</t>
  </si>
  <si>
    <t>TGH61</t>
  </si>
  <si>
    <t>TGH63</t>
  </si>
  <si>
    <t>TGK01</t>
  </si>
  <si>
    <t>TGK02</t>
  </si>
  <si>
    <t>TGK03</t>
  </si>
  <si>
    <t>TGK04</t>
  </si>
  <si>
    <t>TGK05</t>
  </si>
  <si>
    <t>TMO08</t>
  </si>
  <si>
    <t>TMO10</t>
  </si>
  <si>
    <t>TMO11</t>
  </si>
  <si>
    <t>TMO14</t>
  </si>
  <si>
    <t>TMO15</t>
  </si>
  <si>
    <t>TMO16</t>
  </si>
  <si>
    <t>TMO17</t>
  </si>
  <si>
    <t>TGM02</t>
  </si>
  <si>
    <t>TGM04</t>
  </si>
  <si>
    <t>TGM05</t>
  </si>
  <si>
    <t>TGM10</t>
  </si>
  <si>
    <t>TGM14</t>
  </si>
  <si>
    <t>TGM18</t>
  </si>
  <si>
    <t>TGM23</t>
  </si>
  <si>
    <t>TGM26</t>
  </si>
  <si>
    <t>TGM27</t>
  </si>
  <si>
    <t>TGM32</t>
  </si>
  <si>
    <t>TGM37</t>
  </si>
  <si>
    <t>TGM38</t>
  </si>
  <si>
    <t>TNS10</t>
  </si>
  <si>
    <t>TNS12</t>
  </si>
  <si>
    <t>TPC01</t>
  </si>
  <si>
    <t>TPC02</t>
  </si>
  <si>
    <t>TPC03</t>
  </si>
  <si>
    <t>TPC04</t>
  </si>
  <si>
    <t>TPC05</t>
  </si>
  <si>
    <t>TPC06</t>
  </si>
  <si>
    <t>TPG01</t>
  </si>
  <si>
    <t>TPG04</t>
  </si>
  <si>
    <t>TPG05</t>
  </si>
  <si>
    <t>TPG06</t>
  </si>
  <si>
    <t>TPG08</t>
  </si>
  <si>
    <t>TPG09</t>
  </si>
  <si>
    <t>TPG10</t>
  </si>
  <si>
    <t>TGM39</t>
  </si>
  <si>
    <t>TGM40</t>
  </si>
  <si>
    <t>TGM41</t>
  </si>
  <si>
    <t>TGM42</t>
  </si>
  <si>
    <t>TGM43</t>
  </si>
  <si>
    <t>TGM44</t>
  </si>
  <si>
    <t>TGM45</t>
  </si>
  <si>
    <t>TGM52</t>
  </si>
  <si>
    <t>TGM53</t>
  </si>
  <si>
    <t>TGM54</t>
  </si>
  <si>
    <t>TGM56</t>
  </si>
  <si>
    <t>TGM57</t>
  </si>
  <si>
    <t>TGM59</t>
  </si>
  <si>
    <t>TGM61</t>
  </si>
  <si>
    <t>TGM67</t>
  </si>
  <si>
    <t>TGM69</t>
  </si>
  <si>
    <t>TGM71</t>
  </si>
  <si>
    <t>TCAGX</t>
  </si>
  <si>
    <t>TFMXX</t>
  </si>
  <si>
    <t>TGRBX</t>
  </si>
  <si>
    <t>TWRSX</t>
  </si>
  <si>
    <t>5N0690</t>
  </si>
  <si>
    <t>5N0692</t>
  </si>
  <si>
    <t>5N0629</t>
  </si>
  <si>
    <t>5N0630</t>
  </si>
  <si>
    <t>5N0634</t>
  </si>
  <si>
    <t>5N0636</t>
  </si>
  <si>
    <t>5N0731</t>
  </si>
  <si>
    <t>5N0749</t>
  </si>
  <si>
    <t>C17</t>
  </si>
  <si>
    <t>5N1730</t>
  </si>
  <si>
    <t>5N0972</t>
  </si>
  <si>
    <t>5N0973</t>
  </si>
  <si>
    <t>5S0994</t>
  </si>
  <si>
    <t>5N0750</t>
  </si>
  <si>
    <t>5N0751</t>
  </si>
  <si>
    <t>5N0753</t>
  </si>
  <si>
    <t>5N0757</t>
  </si>
  <si>
    <t>5N0761</t>
  </si>
  <si>
    <t>5N0777</t>
  </si>
  <si>
    <t>5N0778</t>
  </si>
  <si>
    <t>5N0781</t>
  </si>
  <si>
    <t>5N0782</t>
  </si>
  <si>
    <t>5N0784</t>
  </si>
  <si>
    <t>5N0785</t>
  </si>
  <si>
    <t>5N0730</t>
  </si>
  <si>
    <t>5N0971</t>
  </si>
  <si>
    <t>5N0737</t>
  </si>
  <si>
    <t>5N0764</t>
  </si>
  <si>
    <t>5N0783</t>
  </si>
  <si>
    <t>5N0748</t>
  </si>
  <si>
    <t>5N0755</t>
  </si>
  <si>
    <t>5N0758</t>
  </si>
  <si>
    <t>5N0759</t>
  </si>
  <si>
    <t>5N0633</t>
  </si>
  <si>
    <t>NC0171</t>
  </si>
  <si>
    <t>NC0173</t>
  </si>
  <si>
    <t>NC0176</t>
  </si>
  <si>
    <t>NC0179</t>
  </si>
  <si>
    <t>NC0182</t>
  </si>
  <si>
    <t>NC0184</t>
  </si>
  <si>
    <t>NC0187</t>
  </si>
  <si>
    <t>NC0189</t>
  </si>
  <si>
    <t>NC0192</t>
  </si>
  <si>
    <t>NC0194</t>
  </si>
  <si>
    <t>NC0197</t>
  </si>
  <si>
    <t>NC0199</t>
  </si>
  <si>
    <t>NC0202</t>
  </si>
  <si>
    <t>NC0205</t>
  </si>
  <si>
    <t>NC0207</t>
  </si>
  <si>
    <t>NC0210</t>
  </si>
  <si>
    <t>NC0215</t>
  </si>
  <si>
    <t>NC0218</t>
  </si>
  <si>
    <t>NC0240</t>
  </si>
  <si>
    <t>5N1968</t>
  </si>
  <si>
    <t>5N1374</t>
  </si>
  <si>
    <t>5N1769</t>
  </si>
  <si>
    <t>5N1552</t>
  </si>
  <si>
    <t>5N1794</t>
  </si>
  <si>
    <t>5N1441</t>
  </si>
  <si>
    <t>5N1745</t>
  </si>
  <si>
    <t>5N2072</t>
  </si>
  <si>
    <t>5N2078</t>
  </si>
  <si>
    <t>5N2080</t>
  </si>
  <si>
    <t>5N2082</t>
  </si>
  <si>
    <t>5N0762</t>
  </si>
  <si>
    <t>5N1901</t>
  </si>
  <si>
    <t>5N1908</t>
  </si>
  <si>
    <t>5N1909</t>
  </si>
  <si>
    <t>5N1910</t>
  </si>
  <si>
    <t>5N1929</t>
  </si>
  <si>
    <t>5N1999</t>
  </si>
  <si>
    <t>5N2002</t>
  </si>
  <si>
    <t>5N2005</t>
  </si>
  <si>
    <t>5N1764</t>
  </si>
  <si>
    <t>5N1849</t>
  </si>
  <si>
    <t>5N0632</t>
  </si>
  <si>
    <t>5N2066</t>
  </si>
  <si>
    <t>5N2084</t>
  </si>
  <si>
    <t>5N2085</t>
  </si>
  <si>
    <t>5N2091</t>
  </si>
  <si>
    <t>5N2006</t>
  </si>
  <si>
    <t>NC0168</t>
  </si>
  <si>
    <t>NC0169</t>
  </si>
  <si>
    <t>NC0170</t>
  </si>
  <si>
    <t>NC0172</t>
  </si>
  <si>
    <t>NC0175</t>
  </si>
  <si>
    <t>NC0177</t>
  </si>
  <si>
    <t>NC0178</t>
  </si>
  <si>
    <t>NC0180</t>
  </si>
  <si>
    <t>NC0183</t>
  </si>
  <si>
    <t>NC0185</t>
  </si>
  <si>
    <t>NC0186</t>
  </si>
  <si>
    <t>NC0188</t>
  </si>
  <si>
    <t>NC0191</t>
  </si>
  <si>
    <t>NC0193</t>
  </si>
  <si>
    <t>NC0195</t>
  </si>
  <si>
    <t>NC0196</t>
  </si>
  <si>
    <t>NC0200</t>
  </si>
  <si>
    <t>NC0201</t>
  </si>
  <si>
    <t>NC0203</t>
  </si>
  <si>
    <t>NC0206</t>
  </si>
  <si>
    <t>NC0208</t>
  </si>
  <si>
    <t>NC0209</t>
  </si>
  <si>
    <t>NC0211</t>
  </si>
  <si>
    <t>NC0213</t>
  </si>
  <si>
    <t>NC0216</t>
  </si>
  <si>
    <t>NC0217</t>
  </si>
  <si>
    <t>5N1709</t>
  </si>
  <si>
    <t>5N1951</t>
  </si>
  <si>
    <t>5N1952</t>
  </si>
  <si>
    <t>5N1978</t>
  </si>
  <si>
    <t>5N0693</t>
  </si>
  <si>
    <t>5N2100</t>
  </si>
  <si>
    <t>5S2103</t>
  </si>
  <si>
    <t>NC0245</t>
  </si>
  <si>
    <t>NC0248</t>
  </si>
  <si>
    <t>5N1705</t>
  </si>
  <si>
    <t>5N1706</t>
  </si>
  <si>
    <t>5N1708</t>
  </si>
  <si>
    <t>5N1704</t>
  </si>
  <si>
    <t>5N1919</t>
  </si>
  <si>
    <t>5N1977</t>
  </si>
  <si>
    <t>5N1361</t>
  </si>
  <si>
    <t>5N1437</t>
  </si>
  <si>
    <t>5N1753</t>
  </si>
  <si>
    <t>5N1722</t>
  </si>
  <si>
    <t>5N1728</t>
  </si>
  <si>
    <t>5N0765</t>
  </si>
  <si>
    <t>5N1298</t>
  </si>
  <si>
    <t>5N1405</t>
  </si>
  <si>
    <t>D20188</t>
  </si>
  <si>
    <t>5N1273</t>
  </si>
  <si>
    <t>5N1297</t>
  </si>
  <si>
    <t>5N1301</t>
  </si>
  <si>
    <t>5N2062</t>
  </si>
  <si>
    <t>5N1302</t>
  </si>
  <si>
    <t>5N1556</t>
  </si>
  <si>
    <t>5N1559</t>
  </si>
  <si>
    <t>5N1566</t>
  </si>
  <si>
    <t>5N1570</t>
  </si>
  <si>
    <t>5N1729</t>
  </si>
  <si>
    <t>5N1731</t>
  </si>
  <si>
    <t>NC069</t>
  </si>
  <si>
    <t>NC083</t>
  </si>
  <si>
    <t>5N1453</t>
  </si>
  <si>
    <t>5N1455</t>
  </si>
  <si>
    <t>5N1456</t>
  </si>
  <si>
    <t>5N1603</t>
  </si>
  <si>
    <t>5N1623</t>
  </si>
  <si>
    <t>5N1624</t>
  </si>
  <si>
    <t>5N1627</t>
  </si>
  <si>
    <t>5N1628</t>
  </si>
  <si>
    <t>5N1271</t>
  </si>
  <si>
    <t>5N1274</t>
  </si>
  <si>
    <t>5N1275</t>
  </si>
  <si>
    <t>5N1558</t>
  </si>
  <si>
    <t>5N1293</t>
  </si>
  <si>
    <t>5N1737</t>
  </si>
  <si>
    <t>5N1741</t>
  </si>
  <si>
    <t>5N1742</t>
  </si>
  <si>
    <t>NC0130</t>
  </si>
  <si>
    <t>NC0133</t>
  </si>
  <si>
    <t>NC0139</t>
  </si>
  <si>
    <t>NC0141</t>
  </si>
  <si>
    <t>NC0142</t>
  </si>
  <si>
    <t>NC0155</t>
  </si>
  <si>
    <t>5N1348</t>
  </si>
  <si>
    <t>5N1350</t>
  </si>
  <si>
    <t>5N1353</t>
  </si>
  <si>
    <t>5N1354</t>
  </si>
  <si>
    <t>5N1356</t>
  </si>
  <si>
    <t>5N1359</t>
  </si>
  <si>
    <t>5N1360</t>
  </si>
  <si>
    <t>5N1276</t>
  </si>
  <si>
    <t>5N1296</t>
  </si>
  <si>
    <t>5N1568</t>
  </si>
  <si>
    <t>5N1458</t>
  </si>
  <si>
    <t>5N1626</t>
  </si>
  <si>
    <t>5N1207</t>
  </si>
  <si>
    <t>5N1752</t>
  </si>
  <si>
    <t>5N1770</t>
  </si>
  <si>
    <t>5N1280</t>
  </si>
  <si>
    <t>5N1299</t>
  </si>
  <si>
    <t>5N1363</t>
  </si>
  <si>
    <t>5N1387</t>
  </si>
  <si>
    <t>5N1390</t>
  </si>
  <si>
    <t>5N1394</t>
  </si>
  <si>
    <t>5N1403</t>
  </si>
  <si>
    <t>5N1407</t>
  </si>
  <si>
    <t>5N1433</t>
  </si>
  <si>
    <t>5N1444</t>
  </si>
  <si>
    <t>5N1862</t>
  </si>
  <si>
    <t>5N1864</t>
  </si>
  <si>
    <t>5N1454</t>
  </si>
  <si>
    <t>5N1460</t>
  </si>
  <si>
    <t>5N1521</t>
  </si>
  <si>
    <t>5N1773</t>
  </si>
  <si>
    <t>5N1774</t>
  </si>
  <si>
    <t>5N1778</t>
  </si>
  <si>
    <t>5N1279</t>
  </si>
  <si>
    <t>5N1564</t>
  </si>
  <si>
    <t>5N1606</t>
  </si>
  <si>
    <t>5N1607</t>
  </si>
  <si>
    <t>5N1608</t>
  </si>
  <si>
    <t>5N1611</t>
  </si>
  <si>
    <t>5N1278</t>
  </si>
  <si>
    <t>5N1416</t>
  </si>
  <si>
    <t>5N1418</t>
  </si>
  <si>
    <t>5N1422</t>
  </si>
  <si>
    <t>5N1631</t>
  </si>
  <si>
    <t>5N1638</t>
  </si>
  <si>
    <t>5N1640</t>
  </si>
  <si>
    <t>5N1538</t>
  </si>
  <si>
    <t>5N1546</t>
  </si>
  <si>
    <t>5N1551</t>
  </si>
  <si>
    <t>5N1869</t>
  </si>
  <si>
    <t>5N1365</t>
  </si>
  <si>
    <t>5N1366</t>
  </si>
  <si>
    <t>5N1370</t>
  </si>
  <si>
    <t>5N1373</t>
  </si>
  <si>
    <t>5N1376</t>
  </si>
  <si>
    <t>5N1379</t>
  </si>
  <si>
    <t>5N1615</t>
  </si>
  <si>
    <t>5N1652</t>
  </si>
  <si>
    <t>5N1739</t>
  </si>
  <si>
    <t>5N1740</t>
  </si>
  <si>
    <t>5N1649</t>
  </si>
  <si>
    <t>5N1713</t>
  </si>
  <si>
    <t>5N1772</t>
  </si>
  <si>
    <t>5N1777</t>
  </si>
  <si>
    <t>5N1781</t>
  </si>
  <si>
    <t>5N1629</t>
  </si>
  <si>
    <t>5N1292</t>
  </si>
  <si>
    <t>5N1351</t>
  </si>
  <si>
    <t>5N1383</t>
  </si>
  <si>
    <t>5N1549</t>
  </si>
  <si>
    <t>5N1553</t>
  </si>
  <si>
    <t>5N1779</t>
  </si>
  <si>
    <t>5N1430</t>
  </si>
  <si>
    <t>5N1443</t>
  </si>
  <si>
    <t>5N1743</t>
  </si>
  <si>
    <t>5N1746</t>
  </si>
  <si>
    <t>5N1747</t>
  </si>
  <si>
    <t>5N1786</t>
  </si>
  <si>
    <t>5N1860</t>
  </si>
  <si>
    <t>5N1861</t>
  </si>
  <si>
    <t>5N1358</t>
  </si>
  <si>
    <t>5N1389</t>
  </si>
  <si>
    <t>5N1400</t>
  </si>
  <si>
    <t>5N1435</t>
  </si>
  <si>
    <t>5N1775</t>
  </si>
  <si>
    <t>5N1833</t>
  </si>
  <si>
    <t>5N1915</t>
  </si>
  <si>
    <t>5N1918</t>
  </si>
  <si>
    <t>5N1921</t>
  </si>
  <si>
    <t>5N1749</t>
  </si>
  <si>
    <t>5N1751</t>
  </si>
  <si>
    <t>5N1763</t>
  </si>
  <si>
    <t>5N1765</t>
  </si>
  <si>
    <t>5N1766</t>
  </si>
  <si>
    <t>5N1797</t>
  </si>
  <si>
    <t>5N1896</t>
  </si>
  <si>
    <t>5N1898</t>
  </si>
  <si>
    <t>5N1900</t>
  </si>
  <si>
    <t>5N1604</t>
  </si>
  <si>
    <t>5N1610</t>
  </si>
  <si>
    <t>5N1630</t>
  </si>
  <si>
    <t>5N1637</t>
  </si>
  <si>
    <t>5N1369</t>
  </si>
  <si>
    <t>5N1830</t>
  </si>
  <si>
    <t>5N1837</t>
  </si>
  <si>
    <t>5N1838</t>
  </si>
  <si>
    <t>5N3025</t>
  </si>
  <si>
    <t>5N3026</t>
  </si>
  <si>
    <t>5N3035</t>
  </si>
  <si>
    <t>5N3042</t>
  </si>
  <si>
    <t>5N3044</t>
  </si>
  <si>
    <t>5N3049</t>
  </si>
  <si>
    <t>G20033</t>
  </si>
  <si>
    <t>L20146</t>
  </si>
  <si>
    <t>L20181</t>
  </si>
  <si>
    <t>L20269</t>
  </si>
  <si>
    <t>L20348</t>
  </si>
  <si>
    <t>C20225</t>
  </si>
  <si>
    <t>C20154</t>
  </si>
  <si>
    <t>C212MA</t>
  </si>
  <si>
    <t>C32A</t>
  </si>
  <si>
    <t>N22303</t>
  </si>
  <si>
    <t>TPK10</t>
  </si>
  <si>
    <t>5N3053</t>
  </si>
  <si>
    <t>L20392</t>
  </si>
  <si>
    <t>D20153</t>
  </si>
  <si>
    <t>E20128</t>
  </si>
  <si>
    <t>E20002</t>
  </si>
  <si>
    <t>5N3048</t>
  </si>
  <si>
    <t>5N3036</t>
  </si>
  <si>
    <t>5N3155</t>
  </si>
  <si>
    <t>L20797</t>
  </si>
  <si>
    <t>L20854</t>
  </si>
  <si>
    <t>L21385</t>
  </si>
  <si>
    <t>L21235</t>
  </si>
  <si>
    <t>L21266</t>
  </si>
  <si>
    <t>L20202</t>
  </si>
  <si>
    <t>L20043</t>
  </si>
  <si>
    <t>L20672</t>
  </si>
  <si>
    <t>L20723</t>
  </si>
  <si>
    <t>L20922</t>
  </si>
  <si>
    <t>L21094</t>
  </si>
  <si>
    <t>L21149</t>
  </si>
  <si>
    <t>L21244</t>
  </si>
  <si>
    <t>L21353</t>
  </si>
  <si>
    <t>TLL70</t>
  </si>
  <si>
    <t>TPG07</t>
  </si>
  <si>
    <t>NFC129</t>
  </si>
  <si>
    <t>NFC130</t>
  </si>
  <si>
    <t>NFC131</t>
  </si>
  <si>
    <t>5N3845</t>
  </si>
  <si>
    <t>N22743</t>
  </si>
  <si>
    <t>L21777</t>
  </si>
  <si>
    <t>L22297</t>
  </si>
  <si>
    <t>L21800</t>
  </si>
  <si>
    <t>N22835</t>
  </si>
  <si>
    <t>L21817</t>
  </si>
  <si>
    <t>N22903</t>
  </si>
  <si>
    <t>L21844</t>
  </si>
  <si>
    <t>N22937</t>
  </si>
  <si>
    <t>L21882</t>
  </si>
  <si>
    <t>L22533</t>
  </si>
  <si>
    <t>L21959</t>
  </si>
  <si>
    <t>N22813</t>
  </si>
  <si>
    <t>TDSFP</t>
  </si>
  <si>
    <t>5N3249</t>
  </si>
  <si>
    <t>L21843</t>
  </si>
  <si>
    <t>N22915</t>
  </si>
  <si>
    <t>L21886</t>
  </si>
  <si>
    <t>L21459</t>
  </si>
  <si>
    <t>L21949</t>
  </si>
  <si>
    <t>L21541</t>
  </si>
  <si>
    <t>L22680</t>
  </si>
  <si>
    <t>L21600</t>
  </si>
  <si>
    <t>L22121</t>
  </si>
  <si>
    <t>L21667</t>
  </si>
  <si>
    <t>L21682</t>
  </si>
  <si>
    <t>L22155</t>
  </si>
  <si>
    <t>L22168</t>
  </si>
  <si>
    <t>5N0763</t>
  </si>
  <si>
    <t>5N1771</t>
  </si>
  <si>
    <t>01U</t>
  </si>
  <si>
    <t>L22583</t>
  </si>
  <si>
    <t>L22049</t>
  </si>
  <si>
    <t>L22117</t>
  </si>
  <si>
    <t>5N2443</t>
  </si>
  <si>
    <t>5N2546</t>
  </si>
  <si>
    <t>5N2547</t>
  </si>
  <si>
    <t>5N2549</t>
  </si>
  <si>
    <t>L22182</t>
  </si>
  <si>
    <t>NC0212</t>
  </si>
  <si>
    <t>NC0167</t>
  </si>
  <si>
    <t>NC0174</t>
  </si>
  <si>
    <t>NC0181</t>
  </si>
  <si>
    <t>NC0190</t>
  </si>
  <si>
    <t>NC0198</t>
  </si>
  <si>
    <t>NC0204</t>
  </si>
  <si>
    <t>NC0214</t>
  </si>
  <si>
    <t>38P</t>
  </si>
  <si>
    <t>A20189</t>
  </si>
  <si>
    <t>B20149</t>
  </si>
  <si>
    <t>L22166</t>
  </si>
  <si>
    <t>L21744</t>
  </si>
  <si>
    <t>L22227</t>
  </si>
  <si>
    <t>THB42</t>
  </si>
  <si>
    <t>5N2003</t>
  </si>
  <si>
    <t>NC089</t>
  </si>
  <si>
    <t>NC0127</t>
  </si>
  <si>
    <t>5N1776</t>
  </si>
  <si>
    <t>5N1632</t>
  </si>
  <si>
    <t>5N1367</t>
  </si>
  <si>
    <t>TAP11</t>
  </si>
  <si>
    <t>TLL14</t>
  </si>
  <si>
    <t>TLL30</t>
  </si>
  <si>
    <t>TLL32</t>
  </si>
  <si>
    <t>5N2427</t>
  </si>
  <si>
    <t>5N2428</t>
  </si>
  <si>
    <t>5N2430</t>
  </si>
  <si>
    <t>5N1288</t>
  </si>
  <si>
    <t>5N1619</t>
  </si>
  <si>
    <t>5N1841</t>
  </si>
  <si>
    <t>5S2439</t>
  </si>
  <si>
    <t>5N2463</t>
  </si>
  <si>
    <t>28P</t>
  </si>
  <si>
    <t>11U</t>
  </si>
  <si>
    <t>TLL63</t>
  </si>
  <si>
    <t>TLS11</t>
  </si>
  <si>
    <t>TFY19</t>
  </si>
  <si>
    <t>TGH19</t>
  </si>
  <si>
    <t>5N2706</t>
  </si>
  <si>
    <t>5N2707</t>
  </si>
  <si>
    <t>5N2708</t>
  </si>
  <si>
    <t>5N0103</t>
  </si>
  <si>
    <t>TGH57</t>
  </si>
  <si>
    <t>5N2726</t>
  </si>
  <si>
    <t>5N2727</t>
  </si>
  <si>
    <t>5N2728</t>
  </si>
  <si>
    <t>5N2749</t>
  </si>
  <si>
    <t>5N2396</t>
  </si>
  <si>
    <t>5N2431</t>
  </si>
  <si>
    <t>TMO13</t>
  </si>
  <si>
    <t>5S2236</t>
  </si>
  <si>
    <t>5N2770</t>
  </si>
  <si>
    <t>JMF001</t>
  </si>
  <si>
    <t>JMF002</t>
  </si>
  <si>
    <t>JMF003</t>
  </si>
  <si>
    <t>JMF004</t>
  </si>
  <si>
    <t>NFC101</t>
  </si>
  <si>
    <t>NFC102</t>
  </si>
  <si>
    <t>NFC103</t>
  </si>
  <si>
    <t>NFC104</t>
  </si>
  <si>
    <t>NFC105</t>
  </si>
  <si>
    <t>NFC106</t>
  </si>
  <si>
    <t>NFC107</t>
  </si>
  <si>
    <t>NFC108</t>
  </si>
  <si>
    <t>NFC109</t>
  </si>
  <si>
    <t>NFC110</t>
  </si>
  <si>
    <t>NFC111</t>
  </si>
  <si>
    <t>NFC112</t>
  </si>
  <si>
    <t>NFC113</t>
  </si>
  <si>
    <t>NFC114</t>
  </si>
  <si>
    <t>NFC115</t>
  </si>
  <si>
    <t>NFC116</t>
  </si>
  <si>
    <t>NFC117</t>
  </si>
  <si>
    <t>NFC118</t>
  </si>
  <si>
    <t>NFC119</t>
  </si>
  <si>
    <t>NFC120</t>
  </si>
  <si>
    <t>NFC121</t>
  </si>
  <si>
    <t>NFC123</t>
  </si>
  <si>
    <t>NFC124</t>
  </si>
  <si>
    <t>NFC125</t>
  </si>
  <si>
    <t>NFC126</t>
  </si>
  <si>
    <t>NFC127</t>
  </si>
  <si>
    <t>NFC128</t>
  </si>
  <si>
    <t>61P</t>
  </si>
  <si>
    <t>65P</t>
  </si>
  <si>
    <t>5N2389</t>
  </si>
  <si>
    <t>5N1371</t>
  </si>
  <si>
    <t>5N1384</t>
  </si>
  <si>
    <t>NC0249</t>
  </si>
  <si>
    <t>5N2551</t>
  </si>
  <si>
    <t>5N2554</t>
  </si>
  <si>
    <t>5N2559</t>
  </si>
  <si>
    <t>A20191</t>
  </si>
  <si>
    <t>B20034</t>
  </si>
  <si>
    <t>NC047</t>
  </si>
  <si>
    <t>NC082</t>
  </si>
  <si>
    <t>NC085</t>
  </si>
  <si>
    <t>NC087</t>
  </si>
  <si>
    <t>5N1445</t>
  </si>
  <si>
    <t>5N1834</t>
  </si>
  <si>
    <t>5N2851</t>
  </si>
  <si>
    <t>5S2853</t>
  </si>
  <si>
    <t>C20008</t>
  </si>
  <si>
    <t>C20041</t>
  </si>
  <si>
    <t>C20139</t>
  </si>
  <si>
    <t>NC0131</t>
  </si>
  <si>
    <t>NC0137</t>
  </si>
  <si>
    <t>NC0143</t>
  </si>
  <si>
    <t>NC0149</t>
  </si>
  <si>
    <t>NC0151</t>
  </si>
  <si>
    <t>NC0156</t>
  </si>
  <si>
    <t>5N2548</t>
  </si>
  <si>
    <t>5N2550</t>
  </si>
  <si>
    <t>D20021</t>
  </si>
  <si>
    <t>D20032</t>
  </si>
  <si>
    <t>D20105</t>
  </si>
  <si>
    <t>C63</t>
  </si>
  <si>
    <t>5N1707</t>
  </si>
  <si>
    <t>5N2107</t>
  </si>
  <si>
    <t>5N1364</t>
  </si>
  <si>
    <t>5N1550</t>
  </si>
  <si>
    <t>5N2552</t>
  </si>
  <si>
    <t>5N2553</t>
  </si>
  <si>
    <t>5N2555</t>
  </si>
  <si>
    <t>NC0250</t>
  </si>
  <si>
    <t>NC0251</t>
  </si>
  <si>
    <t>L20764</t>
  </si>
  <si>
    <t>E20165</t>
  </si>
  <si>
    <t>E20077</t>
  </si>
  <si>
    <t>5N0106</t>
  </si>
  <si>
    <t>5N0754</t>
  </si>
  <si>
    <t>5N0780</t>
  </si>
  <si>
    <t>5N2351</t>
  </si>
  <si>
    <t>5N3248</t>
  </si>
  <si>
    <t>5N3250</t>
  </si>
  <si>
    <t>5N0081</t>
  </si>
  <si>
    <t>5N3346</t>
  </si>
  <si>
    <t>5N3348</t>
  </si>
  <si>
    <t>5N0752</t>
  </si>
  <si>
    <t>5N3355</t>
  </si>
  <si>
    <t>5N3356</t>
  </si>
  <si>
    <t>5N3359</t>
  </si>
  <si>
    <t>5N3360</t>
  </si>
  <si>
    <t>5N3361</t>
  </si>
  <si>
    <t>5N3364</t>
  </si>
  <si>
    <t>5N2527</t>
  </si>
  <si>
    <t>5N2528</t>
  </si>
  <si>
    <t>5N3396</t>
  </si>
  <si>
    <t>5N3398</t>
  </si>
  <si>
    <t>5N3399</t>
  </si>
  <si>
    <t>5N3407</t>
  </si>
  <si>
    <t>5N2152</t>
  </si>
  <si>
    <t>5N2667</t>
  </si>
  <si>
    <t>5N2668</t>
  </si>
  <si>
    <t>5N2137</t>
  </si>
  <si>
    <t>5N2144</t>
  </si>
  <si>
    <t>5N3401</t>
  </si>
  <si>
    <t>5N3402</t>
  </si>
  <si>
    <t>5S2771</t>
  </si>
  <si>
    <t>5N3045</t>
  </si>
  <si>
    <t>5N3046</t>
  </si>
  <si>
    <t>5N3113</t>
  </si>
  <si>
    <t>5S2277</t>
  </si>
  <si>
    <t>5N2985</t>
  </si>
  <si>
    <t>5N3034</t>
  </si>
  <si>
    <t>5N3037</t>
  </si>
  <si>
    <t>5N3040</t>
  </si>
  <si>
    <t>5N3043</t>
  </si>
  <si>
    <t>5N2352</t>
  </si>
  <si>
    <t>5N2462</t>
  </si>
  <si>
    <t>5N2136</t>
  </si>
  <si>
    <t>5N2143</t>
  </si>
  <si>
    <t>5N2148</t>
  </si>
  <si>
    <t>5N3051</t>
  </si>
  <si>
    <t>5N3052</t>
  </si>
  <si>
    <t>5N2466</t>
  </si>
  <si>
    <t>5N2747</t>
  </si>
  <si>
    <t>5N2159</t>
  </si>
  <si>
    <t>5N2176</t>
  </si>
  <si>
    <t>5N2177</t>
  </si>
  <si>
    <t>5N1851</t>
  </si>
  <si>
    <t>5N1744</t>
  </si>
  <si>
    <t>5N1750</t>
  </si>
  <si>
    <t>5N1748</t>
  </si>
  <si>
    <t>5N1300</t>
  </si>
  <si>
    <t>5N1303</t>
  </si>
  <si>
    <t>5N1421</t>
  </si>
  <si>
    <t>5N2746</t>
  </si>
  <si>
    <t>5N2158</t>
  </si>
  <si>
    <t>5N1738</t>
  </si>
  <si>
    <t>5N1735</t>
  </si>
  <si>
    <t>5N0635</t>
  </si>
  <si>
    <t>5N1605</t>
  </si>
  <si>
    <t>5N2435</t>
  </si>
  <si>
    <t>5N2436</t>
  </si>
  <si>
    <t>5N2437</t>
  </si>
  <si>
    <t>5N2200</t>
  </si>
  <si>
    <t>5N1651</t>
  </si>
  <si>
    <t>5N1785</t>
  </si>
  <si>
    <t>5N1959</t>
  </si>
  <si>
    <t>5N2019</t>
  </si>
  <si>
    <t>5N2156</t>
  </si>
  <si>
    <t>5N2465</t>
  </si>
  <si>
    <t>5S2467</t>
  </si>
  <si>
    <t>5N3047</t>
  </si>
  <si>
    <t>5N3028</t>
  </si>
  <si>
    <t>5N2160</t>
  </si>
  <si>
    <t>5N2409</t>
  </si>
  <si>
    <t>5N0102</t>
  </si>
  <si>
    <t>5N0104</t>
  </si>
  <si>
    <t>5N0105</t>
  </si>
  <si>
    <t>5N2625</t>
  </si>
  <si>
    <t>5N2725</t>
  </si>
  <si>
    <t>5N2255</t>
  </si>
  <si>
    <t>5N2850</t>
  </si>
  <si>
    <t>5N0071</t>
  </si>
  <si>
    <t>5N4633</t>
  </si>
  <si>
    <t>5N4634</t>
  </si>
  <si>
    <t>5N4646</t>
  </si>
  <si>
    <t>5N4647</t>
  </si>
  <si>
    <t>5N4628</t>
  </si>
  <si>
    <t>5N4648</t>
  </si>
  <si>
    <t>5N4352</t>
  </si>
  <si>
    <t>5N3734</t>
  </si>
  <si>
    <t>5N3735</t>
  </si>
  <si>
    <t>5N3737</t>
  </si>
  <si>
    <t>5N3740</t>
  </si>
  <si>
    <t>5N3769</t>
  </si>
  <si>
    <t>5N3773</t>
  </si>
  <si>
    <t>5N3466</t>
  </si>
  <si>
    <t>5N3349</t>
  </si>
  <si>
    <t>5N3357</t>
  </si>
  <si>
    <t>5N3363</t>
  </si>
  <si>
    <t>5N3469</t>
  </si>
  <si>
    <t>5N3362</t>
  </si>
  <si>
    <t>5N4025</t>
  </si>
  <si>
    <t>5N4245</t>
  </si>
  <si>
    <t>5N3846</t>
  </si>
  <si>
    <t>5N3777</t>
  </si>
  <si>
    <t>5N3778</t>
  </si>
  <si>
    <t>5N4545</t>
  </si>
  <si>
    <t>5N3633</t>
  </si>
  <si>
    <t>5N4629</t>
  </si>
  <si>
    <t>5S3619</t>
  </si>
  <si>
    <t>5N3632</t>
  </si>
  <si>
    <t>5N3738</t>
  </si>
  <si>
    <t>5N3786</t>
  </si>
  <si>
    <t>5N3631</t>
  </si>
  <si>
    <t>5N4567</t>
  </si>
  <si>
    <t>5N2705</t>
  </si>
  <si>
    <t>5N3397</t>
  </si>
  <si>
    <t>5N2748</t>
  </si>
  <si>
    <t>5N3746</t>
  </si>
  <si>
    <t>5N3747</t>
  </si>
  <si>
    <t>5N3752</t>
  </si>
  <si>
    <t>5N3770</t>
  </si>
  <si>
    <t>5N3741</t>
  </si>
  <si>
    <t>5N3765</t>
  </si>
  <si>
    <t>5N3766</t>
  </si>
  <si>
    <t>5N3772</t>
  </si>
  <si>
    <t>5N3775</t>
  </si>
  <si>
    <t>5N3586</t>
  </si>
  <si>
    <t>5N3779</t>
  </si>
  <si>
    <t>5N3780</t>
  </si>
  <si>
    <t>5N3781</t>
  </si>
  <si>
    <t>5N3771</t>
  </si>
  <si>
    <t>5N3745</t>
  </si>
  <si>
    <t>5N3634</t>
  </si>
  <si>
    <t>5N3784</t>
  </si>
  <si>
    <t>5N3785</t>
  </si>
  <si>
    <t>5N3787</t>
  </si>
  <si>
    <t>5N3788</t>
  </si>
  <si>
    <t>5N3767</t>
  </si>
  <si>
    <t>5N3885</t>
  </si>
  <si>
    <t>5N4285</t>
  </si>
  <si>
    <t>5N4632</t>
  </si>
  <si>
    <t>5N4065</t>
  </si>
  <si>
    <t>5N4765</t>
  </si>
  <si>
    <t>5N4325</t>
  </si>
  <si>
    <t>5N3411</t>
  </si>
  <si>
    <t>5N4407</t>
  </si>
  <si>
    <t>5N4515</t>
  </si>
  <si>
    <t>5N4627</t>
  </si>
  <si>
    <t>5N3751</t>
  </si>
  <si>
    <t>NFC122</t>
  </si>
  <si>
    <t>D20170</t>
  </si>
  <si>
    <t>5N2751</t>
  </si>
  <si>
    <t>5N4568</t>
  </si>
  <si>
    <t>5N3691</t>
  </si>
  <si>
    <t>5N3685</t>
  </si>
  <si>
    <t>5N3404</t>
  </si>
  <si>
    <t>5N3405</t>
  </si>
  <si>
    <t>5N3406</t>
  </si>
  <si>
    <t>5N3409</t>
  </si>
  <si>
    <t>5N3426</t>
  </si>
  <si>
    <t>5N3345</t>
  </si>
  <si>
    <t>5N4571</t>
  </si>
  <si>
    <t>5N3506</t>
  </si>
  <si>
    <t>5N3686</t>
  </si>
  <si>
    <t>5N3689</t>
  </si>
  <si>
    <t>5N4127</t>
  </si>
  <si>
    <t>5N3733</t>
  </si>
  <si>
    <t>5N3736</t>
  </si>
  <si>
    <t>5N3739</t>
  </si>
  <si>
    <t>5N3465</t>
  </si>
  <si>
    <t>5N3467</t>
  </si>
  <si>
    <t>5N3468</t>
  </si>
  <si>
    <t>5N3470</t>
  </si>
  <si>
    <t>5N3484</t>
  </si>
  <si>
    <t>5N3485</t>
  </si>
  <si>
    <t>5N3687</t>
  </si>
  <si>
    <t>5N3690</t>
  </si>
  <si>
    <t>5N4340</t>
  </si>
  <si>
    <t>5N2709</t>
  </si>
  <si>
    <t>5N4465</t>
  </si>
  <si>
    <t>5N3707</t>
  </si>
  <si>
    <t>5N4317</t>
  </si>
  <si>
    <t>5N4546</t>
  </si>
  <si>
    <t>5N4666</t>
  </si>
  <si>
    <t>5N4466</t>
  </si>
  <si>
    <t>5N4667</t>
  </si>
  <si>
    <t>5N4799</t>
  </si>
  <si>
    <t>5N4709</t>
  </si>
  <si>
    <t>5N3413</t>
  </si>
  <si>
    <t>5N4805</t>
  </si>
  <si>
    <t>STP Statistical Returns</t>
  </si>
  <si>
    <t>ETB Centres</t>
  </si>
  <si>
    <t>Major Award Title</t>
  </si>
  <si>
    <t>Q1</t>
  </si>
  <si>
    <t>Course Title</t>
  </si>
  <si>
    <t>Course Code</t>
  </si>
  <si>
    <t>FETAC Level</t>
  </si>
  <si>
    <t>Section 1: Project details</t>
  </si>
  <si>
    <r>
      <t xml:space="preserve">Programme Code </t>
    </r>
    <r>
      <rPr>
        <b/>
        <i/>
        <sz val="12"/>
        <rFont val="Arial"/>
        <family val="2"/>
      </rPr>
      <t>(Please select from drop-down list)</t>
    </r>
  </si>
  <si>
    <t>Programme Title</t>
  </si>
  <si>
    <t>Level 3</t>
  </si>
  <si>
    <t>L3</t>
  </si>
  <si>
    <t>Q2</t>
  </si>
  <si>
    <t>Athlone</t>
  </si>
  <si>
    <t>Culinary Skills</t>
  </si>
  <si>
    <r>
      <t xml:space="preserve">Report For The Period: </t>
    </r>
    <r>
      <rPr>
        <b/>
        <i/>
        <sz val="14"/>
        <rFont val="Arial"/>
        <family val="2"/>
      </rPr>
      <t>(Enter Quarter and Year here)</t>
    </r>
  </si>
  <si>
    <t>Q4</t>
  </si>
  <si>
    <t>Level 4</t>
  </si>
  <si>
    <t>L4</t>
  </si>
  <si>
    <t>Q3</t>
  </si>
  <si>
    <t>Baldoyle</t>
  </si>
  <si>
    <t>Employability Skills</t>
  </si>
  <si>
    <r>
      <t>Primary Major Award (</t>
    </r>
    <r>
      <rPr>
        <b/>
        <i/>
        <sz val="12"/>
        <rFont val="Arial"/>
        <family val="2"/>
      </rPr>
      <t>Please select from drop-down list the primary major award-if more than 1)</t>
    </r>
  </si>
  <si>
    <t xml:space="preserve"> </t>
  </si>
  <si>
    <t>Level 5</t>
  </si>
  <si>
    <t>L5</t>
  </si>
  <si>
    <t>Ballyfermot</t>
  </si>
  <si>
    <t>Personal and Social Employment Skills</t>
  </si>
  <si>
    <r>
      <t xml:space="preserve">STP Centre Name: </t>
    </r>
    <r>
      <rPr>
        <b/>
        <i/>
        <sz val="12"/>
        <rFont val="Arial"/>
        <family val="2"/>
      </rPr>
      <t>(As entered on Cover sheet)</t>
    </r>
  </si>
  <si>
    <t>STP Code</t>
  </si>
  <si>
    <t>Level 6</t>
  </si>
  <si>
    <t>L6</t>
  </si>
  <si>
    <t xml:space="preserve">Science and Engineering </t>
  </si>
  <si>
    <t>This Code is for Internal Use Only</t>
  </si>
  <si>
    <t>Dundalk</t>
  </si>
  <si>
    <t>Working with Computer Applications</t>
  </si>
  <si>
    <t>Line 2</t>
  </si>
  <si>
    <t>Finglas</t>
  </si>
  <si>
    <t xml:space="preserve">Catering </t>
  </si>
  <si>
    <t>CBT</t>
  </si>
  <si>
    <t>BL</t>
  </si>
  <si>
    <t>EBL</t>
  </si>
  <si>
    <t>CBL+EBL</t>
  </si>
  <si>
    <t>Donegal VEC</t>
  </si>
  <si>
    <t>VEC</t>
  </si>
  <si>
    <t>Early Childhood Education and Care Support</t>
  </si>
  <si>
    <t>Letterkenny</t>
  </si>
  <si>
    <t>Employment Skills</t>
  </si>
  <si>
    <t>Number of Places Approved</t>
  </si>
  <si>
    <t>IST</t>
  </si>
  <si>
    <t>SST</t>
  </si>
  <si>
    <t>Limerick</t>
  </si>
  <si>
    <t>Engineering Skills</t>
  </si>
  <si>
    <r>
      <t xml:space="preserve">Intake: </t>
    </r>
    <r>
      <rPr>
        <b/>
        <i/>
        <sz val="12"/>
        <rFont val="Arial"/>
        <family val="2"/>
      </rPr>
      <t>(Please Indicate Type of Intake)</t>
    </r>
  </si>
  <si>
    <t>Loughlinstown</t>
  </si>
  <si>
    <t xml:space="preserve">Horsemanship </t>
  </si>
  <si>
    <t>Programme Start Date</t>
  </si>
  <si>
    <t>End Date</t>
  </si>
  <si>
    <t xml:space="preserve">Horticulture </t>
  </si>
  <si>
    <t>Activity</t>
  </si>
  <si>
    <t>Tallaght</t>
  </si>
  <si>
    <t>Information and Communications Technology Skills</t>
  </si>
  <si>
    <t>Learners in training at last day of Quarter being reported</t>
  </si>
  <si>
    <t>Learners who left the programme between 1st January and last day of Quarter being reported</t>
  </si>
  <si>
    <t xml:space="preserve"> Total Number of Learners               (Year-to-Date)</t>
  </si>
  <si>
    <t>Tralee</t>
  </si>
  <si>
    <t>Office Skills</t>
  </si>
  <si>
    <t>Male</t>
  </si>
  <si>
    <t>Female</t>
  </si>
  <si>
    <t>Total</t>
  </si>
  <si>
    <t>Waterford</t>
  </si>
  <si>
    <t>Pathway to Employment (General Learning)</t>
  </si>
  <si>
    <t>Number Of Learners</t>
  </si>
  <si>
    <t>St. John of God's (JoG)</t>
  </si>
  <si>
    <t>Retail Skills</t>
  </si>
  <si>
    <t>New Learners Joining Programme - Quarter Being Reported</t>
  </si>
  <si>
    <t>Science Skills</t>
  </si>
  <si>
    <t>Number of New Learners who joined programme during the Quarter being reported</t>
  </si>
  <si>
    <t xml:space="preserve">Male </t>
  </si>
  <si>
    <t>Sport and Recreation</t>
  </si>
  <si>
    <t>4M4966</t>
  </si>
  <si>
    <t>Number of New learners</t>
  </si>
  <si>
    <t>Tourism Customer Care</t>
  </si>
  <si>
    <r>
      <t xml:space="preserve">Category - Training Areas </t>
    </r>
    <r>
      <rPr>
        <b/>
        <sz val="12"/>
        <color indexed="10"/>
        <rFont val="Arial"/>
        <family val="2"/>
      </rPr>
      <t>(Please Select Only One Caterory)</t>
    </r>
  </si>
  <si>
    <t>Intellectual Disability Practice</t>
  </si>
  <si>
    <t>Office/Administration</t>
  </si>
  <si>
    <t>Music</t>
  </si>
  <si>
    <t>Computer Hardware/Networks/Programming</t>
  </si>
  <si>
    <t>Art</t>
  </si>
  <si>
    <t>Computer Applications</t>
  </si>
  <si>
    <t>Art, Craft and Design</t>
  </si>
  <si>
    <t>Construction Related</t>
  </si>
  <si>
    <t>Business Administration</t>
  </si>
  <si>
    <t>Engineering Related</t>
  </si>
  <si>
    <t>Business Studies</t>
  </si>
  <si>
    <t>Electronics/Industrial Servicing</t>
  </si>
  <si>
    <t>Community Development</t>
  </si>
  <si>
    <t>Sales/Marketing</t>
  </si>
  <si>
    <t>Community Health Services</t>
  </si>
  <si>
    <t>Transport/Warehousing/Distribution</t>
  </si>
  <si>
    <t>Computer Aided Design</t>
  </si>
  <si>
    <t>Health/Beauty</t>
  </si>
  <si>
    <t>Contact Centre Operations</t>
  </si>
  <si>
    <t>Childcare/Welfare</t>
  </si>
  <si>
    <t>Cultural and Heritage Studies</t>
  </si>
  <si>
    <t>Personal and Social Skills Development/Effectiveness</t>
  </si>
  <si>
    <t>Design</t>
  </si>
  <si>
    <t>Animal/Land/Marine</t>
  </si>
  <si>
    <t>Early Childhood Care and Education</t>
  </si>
  <si>
    <t>Sports/Leisure</t>
  </si>
  <si>
    <t>eBusiness</t>
  </si>
  <si>
    <t>Tourism/Hospitality/Heritage/Genealogy</t>
  </si>
  <si>
    <t>Furniture Design and Making</t>
  </si>
  <si>
    <r>
      <t xml:space="preserve">Mixed Training </t>
    </r>
    <r>
      <rPr>
        <sz val="12"/>
        <color indexed="10"/>
        <rFont val="Arial"/>
        <family val="2"/>
      </rPr>
      <t>(Only record if Employer Based Training)</t>
    </r>
    <r>
      <rPr>
        <sz val="12"/>
        <rFont val="Arial"/>
        <family val="2"/>
      </rPr>
      <t>.</t>
    </r>
  </si>
  <si>
    <t>General Studies</t>
  </si>
  <si>
    <r>
      <t xml:space="preserve">Other : </t>
    </r>
    <r>
      <rPr>
        <i/>
        <sz val="12"/>
        <rFont val="Arial"/>
        <family val="2"/>
      </rPr>
      <t>Please Enter Details</t>
    </r>
  </si>
  <si>
    <t>Graphic Design</t>
  </si>
  <si>
    <t>Section 2: Learner Details On Entry</t>
  </si>
  <si>
    <t>Learner Details On Entry To Programme</t>
  </si>
  <si>
    <t>Learners In Training</t>
  </si>
  <si>
    <t>Unemployment Status</t>
  </si>
  <si>
    <t>Learners Who Left / Completed Training</t>
  </si>
  <si>
    <t>Healthcare Support</t>
  </si>
  <si>
    <t>Social Welfare Status or Other Status Prior to Commencement on Training Programme</t>
  </si>
  <si>
    <t>&lt; 12 Months Unemployed</t>
  </si>
  <si>
    <t>&gt; 12 Months Unemployed</t>
  </si>
  <si>
    <t>Horticulture</t>
  </si>
  <si>
    <t>Hospitality Operations</t>
  </si>
  <si>
    <t>Illness Benefit</t>
  </si>
  <si>
    <t>Information Processing</t>
  </si>
  <si>
    <t>Invalidity Pension</t>
  </si>
  <si>
    <t>Multimedia Production</t>
  </si>
  <si>
    <t>Disability Allowance</t>
  </si>
  <si>
    <t>Office Administration</t>
  </si>
  <si>
    <t>Farm Assist</t>
  </si>
  <si>
    <t>Professional Cookery</t>
  </si>
  <si>
    <t>Occupational Injury Benefit</t>
  </si>
  <si>
    <t>Retail Practice</t>
  </si>
  <si>
    <t>Incapacity Supplement</t>
  </si>
  <si>
    <t xml:space="preserve">Sports, Recreation and Exercise </t>
  </si>
  <si>
    <t>5M5146</t>
  </si>
  <si>
    <t>Blind Pension</t>
  </si>
  <si>
    <t>One Parent Family Payment</t>
  </si>
  <si>
    <t>Jobseeker's Allowance</t>
  </si>
  <si>
    <t>Jobseeker's Benefit</t>
  </si>
  <si>
    <t>Not in receipt of Social Welfare benefit</t>
  </si>
  <si>
    <t>Disability Benefit</t>
  </si>
  <si>
    <r>
      <t xml:space="preserve">School Leavers </t>
    </r>
    <r>
      <rPr>
        <sz val="12"/>
        <color indexed="10"/>
        <rFont val="Arial"/>
        <family val="2"/>
      </rPr>
      <t>(Record as &lt; 12 Months Unemployed)</t>
    </r>
  </si>
  <si>
    <r>
      <t xml:space="preserve">Other </t>
    </r>
    <r>
      <rPr>
        <i/>
        <sz val="8"/>
        <rFont val="Arial"/>
        <family val="2"/>
      </rPr>
      <t>(Please Specify)</t>
    </r>
    <r>
      <rPr>
        <sz val="12"/>
        <rFont val="Arial"/>
        <family val="2"/>
      </rPr>
      <t xml:space="preserve">: </t>
    </r>
  </si>
  <si>
    <t xml:space="preserve">Primary Disability Type </t>
  </si>
  <si>
    <t>Physical Disability</t>
  </si>
  <si>
    <t>Sensory Disability</t>
  </si>
  <si>
    <t>Mental Health Disability</t>
  </si>
  <si>
    <t>Intellectual Disability</t>
  </si>
  <si>
    <t>Educational Qualifications</t>
  </si>
  <si>
    <t>No qualifications - no formal examinations taken</t>
  </si>
  <si>
    <t>Junior Certificate - less than 5 Ds</t>
  </si>
  <si>
    <t>Junior Certificate - 5 or more Ds, but no Cs or better on higher level papers</t>
  </si>
  <si>
    <t>Junior Certificate - 1 or more Cs (or better) on higher level papers</t>
  </si>
  <si>
    <t>Leaving Certificate - less than 5 Ds</t>
  </si>
  <si>
    <t>Leaving Certificate - 5 or more Ds, but no Cs (or better) on higher level papers</t>
  </si>
  <si>
    <t>Leaving Certificate - 1 to 3 Cs (or better) on higher level papers</t>
  </si>
  <si>
    <t>Leaving Certificate - 4 or more Cs (or better) on higher level papers</t>
  </si>
  <si>
    <t>Third Level:- Certificate</t>
  </si>
  <si>
    <t>Third Level:- Diploma</t>
  </si>
  <si>
    <t>Third Level:- Degree</t>
  </si>
  <si>
    <t>Other (Please Specify)</t>
  </si>
  <si>
    <t>Age Analysis</t>
  </si>
  <si>
    <t>16-18</t>
  </si>
  <si>
    <t>19-21</t>
  </si>
  <si>
    <t>22-25</t>
  </si>
  <si>
    <t>26-35</t>
  </si>
  <si>
    <t>36-45</t>
  </si>
  <si>
    <t>46-55</t>
  </si>
  <si>
    <t>56-64</t>
  </si>
  <si>
    <t>65+</t>
  </si>
  <si>
    <t>Section 3: Learner Support &amp; Interventions</t>
  </si>
  <si>
    <t>Learner Support &amp; Interventions</t>
  </si>
  <si>
    <t>Learner Support Interventions</t>
  </si>
  <si>
    <t>How many learners have had:-</t>
  </si>
  <si>
    <t xml:space="preserve">Initial Interview with Psychologist </t>
  </si>
  <si>
    <t>Induction programme completed</t>
  </si>
  <si>
    <t>Individual Learning Plan (ILP)</t>
  </si>
  <si>
    <t>Individual Action Plan</t>
  </si>
  <si>
    <t>Key Worker assigned</t>
  </si>
  <si>
    <t>ILPs one-to-one reviews</t>
  </si>
  <si>
    <t>One-to-one literacy input</t>
  </si>
  <si>
    <t>Group literacy input</t>
  </si>
  <si>
    <t>Counselling/psychological support</t>
  </si>
  <si>
    <t>Individual Progression Plans developed</t>
  </si>
  <si>
    <t>Rehabilitation Services Inputs</t>
  </si>
  <si>
    <t>Advocate</t>
  </si>
  <si>
    <r>
      <t xml:space="preserve">Other </t>
    </r>
    <r>
      <rPr>
        <i/>
        <sz val="12"/>
        <rFont val="Arial"/>
        <family val="2"/>
      </rPr>
      <t>(Please Specify)</t>
    </r>
  </si>
  <si>
    <t>Disability Supports Services</t>
  </si>
  <si>
    <t>Total No of Hrs</t>
  </si>
  <si>
    <t>Personal Assistants</t>
  </si>
  <si>
    <t>Scribes</t>
  </si>
  <si>
    <t>Readers</t>
  </si>
  <si>
    <t>Assistive Technology</t>
  </si>
  <si>
    <t>Interpreter</t>
  </si>
  <si>
    <t>Other: Please Specify</t>
  </si>
  <si>
    <t>Section 4: Learner Progression Cont.                                              Section 4: Learner Progression</t>
  </si>
  <si>
    <t>Learners Who Have left Programme-Progressed/Employment/Dropped Out/Suspended</t>
  </si>
  <si>
    <t>Post Training Follow-up</t>
  </si>
  <si>
    <t>Follow-up - contacted by phone</t>
  </si>
  <si>
    <t>Follow-up - contacted by visit</t>
  </si>
  <si>
    <t>Follow-up - met in-centre</t>
  </si>
  <si>
    <t>Follow-up - written, electronic or other media</t>
  </si>
  <si>
    <t>Progression-Further Education and Training</t>
  </si>
  <si>
    <r>
      <t xml:space="preserve">Only Complete this section for learners who have progressed to a 
</t>
    </r>
    <r>
      <rPr>
        <b/>
        <sz val="12"/>
        <color indexed="10"/>
        <rFont val="Arial"/>
        <family val="2"/>
      </rPr>
      <t>HIGHER LEVEL PROGRAMME</t>
    </r>
  </si>
  <si>
    <t>Learners progressed to further training/education</t>
  </si>
  <si>
    <t>Further Training/Education Sectors</t>
  </si>
  <si>
    <t>Nature of training/education:-</t>
  </si>
  <si>
    <t xml:space="preserve">Progression to ETB </t>
  </si>
  <si>
    <t>Progression to Teagasc/Coillte</t>
  </si>
  <si>
    <t>Progression to Failte Ireland</t>
  </si>
  <si>
    <t>Progression to Continuing Education</t>
  </si>
  <si>
    <t>Progression to Second Level Education</t>
  </si>
  <si>
    <t>Progression to Third Level Education</t>
  </si>
  <si>
    <t>Progressed to Higher Level STP Programme</t>
  </si>
  <si>
    <r>
      <t xml:space="preserve">Other </t>
    </r>
    <r>
      <rPr>
        <i/>
        <sz val="8"/>
        <rFont val="Arial"/>
        <family val="2"/>
      </rPr>
      <t>(Please Specify)</t>
    </r>
    <r>
      <rPr>
        <sz val="12"/>
        <rFont val="Arial"/>
        <family val="2"/>
      </rPr>
      <t>:</t>
    </r>
  </si>
  <si>
    <t>Placement-Learners Placed in Employment</t>
  </si>
  <si>
    <t>Learners placed in employment</t>
  </si>
  <si>
    <t>Employment Type</t>
  </si>
  <si>
    <t>Placement in Employment:-</t>
  </si>
  <si>
    <t>Open Full Time Employment</t>
  </si>
  <si>
    <t>Open Full Time Employment (+State Benefit)</t>
  </si>
  <si>
    <t>Open Part Time Employment</t>
  </si>
  <si>
    <t>Open Part Time Employment (+ State Benefit)</t>
  </si>
  <si>
    <t>Casual/Seasonal Employment</t>
  </si>
  <si>
    <t>Open Employment (Employment Subsidy Scheme)</t>
  </si>
  <si>
    <t>Supported Employment</t>
  </si>
  <si>
    <t>Self Employment (including family business/farm)</t>
  </si>
  <si>
    <t>Temporary Employment</t>
  </si>
  <si>
    <t>Community Employment</t>
  </si>
  <si>
    <t>Employment Sectors</t>
  </si>
  <si>
    <t>Sector of employment:-</t>
  </si>
  <si>
    <t>Animal, Land, Marine, Mining and Exploration</t>
  </si>
  <si>
    <t>Arts, Literature</t>
  </si>
  <si>
    <t>Cleaning, Security and Maintenance</t>
  </si>
  <si>
    <t>Factory, Production and Related Services</t>
  </si>
  <si>
    <t>Hair and Beauty</t>
  </si>
  <si>
    <t>Hotel, Tourism, Travel and Catering</t>
  </si>
  <si>
    <t>Information Technology</t>
  </si>
  <si>
    <t>Professional, Administrative, Clerical</t>
  </si>
  <si>
    <t>Purchasing, Warehousing, Transport, Distribution</t>
  </si>
  <si>
    <t>Sales, Marketing, PR, Advertising and Property</t>
  </si>
  <si>
    <t>Social, Health, Welfare, Childcare</t>
  </si>
  <si>
    <t>Sport and Leisure</t>
  </si>
  <si>
    <t>Trades &amp; Related Occupations</t>
  </si>
  <si>
    <t>Training and Education</t>
  </si>
  <si>
    <t>No Progression/Dropout/Suspended</t>
  </si>
  <si>
    <t>No Progression</t>
  </si>
  <si>
    <t>Learners who have dropped  out</t>
  </si>
  <si>
    <t>Learners who have been suspended</t>
  </si>
  <si>
    <t>Learners who have dropped out</t>
  </si>
  <si>
    <t>Reason for dropping out:-</t>
  </si>
  <si>
    <t>Change in domestic circumstance</t>
  </si>
  <si>
    <t>Change in personal circumstance</t>
  </si>
  <si>
    <t>Emigrated</t>
  </si>
  <si>
    <t>Economic/Financial</t>
  </si>
  <si>
    <t>Involved in Accident</t>
  </si>
  <si>
    <t>Moved out of Area</t>
  </si>
  <si>
    <t>Illness</t>
  </si>
  <si>
    <t>Pregnancy</t>
  </si>
  <si>
    <t>Programme did not suit learner needs</t>
  </si>
  <si>
    <t>Attendance/Disciplinary Issues</t>
  </si>
  <si>
    <t>No training allowance payable</t>
  </si>
  <si>
    <t>Deceased</t>
  </si>
  <si>
    <t>In Custody/Prison</t>
  </si>
  <si>
    <r>
      <t xml:space="preserve">Other </t>
    </r>
    <r>
      <rPr>
        <i/>
        <sz val="8"/>
        <rFont val="Arial"/>
        <family val="2"/>
      </rPr>
      <t>(Please Specify</t>
    </r>
    <r>
      <rPr>
        <sz val="12"/>
        <rFont val="Arial"/>
        <family val="2"/>
      </rPr>
      <t xml:space="preserve">):  </t>
    </r>
  </si>
  <si>
    <t>Section 5: Certification &amp; Award Details</t>
  </si>
  <si>
    <t>Major Awards</t>
  </si>
  <si>
    <t>Major Awards for Learners in training at the last day of the Quarter being reported. Select the Code and Award Name from Drop List</t>
  </si>
  <si>
    <t>Major Awards achieved by learners who left the programme between 1st January and last day of Quarter being reported</t>
  </si>
  <si>
    <t>Certification &amp; Major Awards Details</t>
  </si>
  <si>
    <t>Major Awards in progress, not completed in Quarter. Enter the number of learners undertaking these awards.</t>
  </si>
  <si>
    <t>Major Awards achieved/completed in Quarter. Enter the number of learners who achieved these awards</t>
  </si>
  <si>
    <t>Major Awards achieved year to date. Enter the number of learners who achieved these awards</t>
  </si>
  <si>
    <t>Enter the number of learners who achieved these awards</t>
  </si>
  <si>
    <t>Please Select Award Code from Drop List; Award Title Will Fill Automatically</t>
  </si>
  <si>
    <t>Award Code</t>
  </si>
  <si>
    <t>Award Title</t>
  </si>
  <si>
    <t>TOTAL Level 1/2 Major Awards Achieved</t>
  </si>
  <si>
    <t>TOTAL Level 3 Major Awards Achieved</t>
  </si>
  <si>
    <t>FETAC Level 4</t>
  </si>
  <si>
    <t>TOTAL Level 4 Major Awards Achieved</t>
  </si>
  <si>
    <t>FETAC Level 5</t>
  </si>
  <si>
    <t>TOTAL Level 5 Major Awards Achieved</t>
  </si>
  <si>
    <t>Minor Awards</t>
  </si>
  <si>
    <t>Minor Awards for Learners in training at the last day of the Quarter being reported. Select the Code and Award Name from Drop List</t>
  </si>
  <si>
    <t>Minor Awards achieved by learners who left the programme between 1st January and the last day of the Quarter being reported</t>
  </si>
  <si>
    <t>Certification &amp; Minor Awards Details</t>
  </si>
  <si>
    <t>Minor Awards in progress, not completed in Quarter. Enter the number of learners undertaking these awards.</t>
  </si>
  <si>
    <t>Minor Awards achieved/completed in Quarter. Enter the number of learners who achieved these awards</t>
  </si>
  <si>
    <t>Minor Awards achieved year to date. Enter the number of learners who achieved these awards</t>
  </si>
  <si>
    <t>TOTAL Level 1/2 Minor Awards Achieved and Training</t>
  </si>
  <si>
    <t>FETAC Level 3</t>
  </si>
  <si>
    <t>TOTAL Level 3 Minor Awards Achieved and Training</t>
  </si>
  <si>
    <t>TOTAL Level 4 Minor Awards Achieved and in Training</t>
  </si>
  <si>
    <t>TOTAL Level 5 Minor Awards Achieved and in Training</t>
  </si>
  <si>
    <t>Other Awards Achieved on Programme</t>
  </si>
  <si>
    <t xml:space="preserve">Award Code </t>
  </si>
  <si>
    <t>Total Other Awards Achieve and in Training</t>
  </si>
  <si>
    <t>Code</t>
  </si>
  <si>
    <t>Couirse Code</t>
  </si>
  <si>
    <t>New Learners Quarter Being Reported</t>
  </si>
  <si>
    <t>Other Please Enter Details</t>
  </si>
  <si>
    <t>Progression to ETP</t>
  </si>
  <si>
    <t>Other Please specify</t>
  </si>
  <si>
    <t>Progression to ETB</t>
  </si>
  <si>
    <t>Other Pl;ease Specify</t>
  </si>
  <si>
    <r>
      <t>Programme Code</t>
    </r>
    <r>
      <rPr>
        <b/>
        <i/>
        <sz val="12"/>
        <rFont val="Arial"/>
        <family val="2"/>
      </rPr>
      <t>(Please select from drop-down list)</t>
    </r>
  </si>
  <si>
    <t>Other Please Specify</t>
  </si>
  <si>
    <t xml:space="preserve">Cumulative STP Statistical Returns </t>
  </si>
  <si>
    <t>For Office Use Only</t>
  </si>
  <si>
    <t>Report For The Period:</t>
  </si>
  <si>
    <t>Course Level</t>
  </si>
  <si>
    <t>Number</t>
  </si>
  <si>
    <t xml:space="preserve">STP Sponsor  Name: </t>
  </si>
  <si>
    <t xml:space="preserve">Centre Name: </t>
  </si>
  <si>
    <t>Programme Intake</t>
  </si>
  <si>
    <t>CBL</t>
  </si>
  <si>
    <t>EBT</t>
  </si>
  <si>
    <t>CBL+EBT</t>
  </si>
  <si>
    <t>Learners in Training</t>
  </si>
  <si>
    <t xml:space="preserve">Introductory Skills Training </t>
  </si>
  <si>
    <t>Total Number of Learners in Training at last day of Quarter being reported</t>
  </si>
  <si>
    <t>Number of Learners</t>
  </si>
  <si>
    <t>Learners who Left Programme</t>
  </si>
  <si>
    <t>Number of New Learners  who joined the programme during the Quarter Being Reported</t>
  </si>
  <si>
    <t>Number of New Learners</t>
  </si>
  <si>
    <t>Programme Category  - Training Area</t>
  </si>
  <si>
    <t>Computer Hardware Networks / Programming</t>
  </si>
  <si>
    <t>Electronics Industrial Servicing</t>
  </si>
  <si>
    <t>Sales &amp; Marketing</t>
  </si>
  <si>
    <t>Transport Warehousing distribution</t>
  </si>
  <si>
    <t>Health &amp; Beauty</t>
  </si>
  <si>
    <t>Childcare / Welfare</t>
  </si>
  <si>
    <t>Per Social Skills Dev / Effectiveness</t>
  </si>
  <si>
    <t>Animal Land Marine</t>
  </si>
  <si>
    <t>Sports &amp; Leisure</t>
  </si>
  <si>
    <t>Tourism Hospitality Heritage Genealogy</t>
  </si>
  <si>
    <t xml:space="preserve">Mixed Training (EBT Only)
</t>
  </si>
  <si>
    <t xml:space="preserve">Other </t>
  </si>
  <si>
    <t xml:space="preserve">Social Welfare Status or Other Status Prior to Commencement on Training Programme. </t>
  </si>
  <si>
    <t>(Learners in training at last day of Quarter being reported)</t>
  </si>
  <si>
    <t>Not in receipt of SW benefit</t>
  </si>
  <si>
    <t>School Leavers</t>
  </si>
  <si>
    <t>Unemployment Status: &lt;12 Unemployed</t>
  </si>
  <si>
    <t>Unemployment Status: &gt;12 Unemployed</t>
  </si>
  <si>
    <t xml:space="preserve"> (Learners who left the programme between 1st January and last day of Quarter being reported)</t>
  </si>
  <si>
    <t xml:space="preserve"> (Learners in training at last day of Quarter being reported)</t>
  </si>
  <si>
    <t>(Learners who left the programme between 1st January and last day of Quarter being reported)</t>
  </si>
  <si>
    <t>Other Educational Qualifications</t>
  </si>
  <si>
    <t>16 - 18</t>
  </si>
  <si>
    <r>
      <t xml:space="preserve">Learner Support &amp; Interventions </t>
    </r>
    <r>
      <rPr>
        <b/>
        <sz val="12"/>
        <rFont val="Arial"/>
        <family val="2"/>
      </rPr>
      <t>(How many learners have had:-)</t>
    </r>
  </si>
  <si>
    <t>One-to-one Literacy Input</t>
  </si>
  <si>
    <t>Group Literacy Input</t>
  </si>
  <si>
    <t>Counselling/Psychological Support</t>
  </si>
  <si>
    <t>Individual Progression Plans Developed</t>
  </si>
  <si>
    <r>
      <t xml:space="preserve">Other  Intervention </t>
    </r>
    <r>
      <rPr>
        <i/>
        <sz val="8"/>
        <rFont val="Arial"/>
        <family val="2"/>
      </rPr>
      <t>(Please Specify)</t>
    </r>
    <r>
      <rPr>
        <sz val="12"/>
        <rFont val="Arial"/>
        <family val="2"/>
      </rPr>
      <t xml:space="preserve">: </t>
    </r>
  </si>
  <si>
    <t xml:space="preserve">Disability Supports </t>
  </si>
  <si>
    <t>Other</t>
  </si>
  <si>
    <t>Learners Who Have Left/Progressed/Dropped Out</t>
  </si>
  <si>
    <t>Contacted by Phone</t>
  </si>
  <si>
    <t>Contacted by Visit</t>
  </si>
  <si>
    <t>Met In-Centre</t>
  </si>
  <si>
    <t>Written, electronic or other media</t>
  </si>
  <si>
    <t>Progression - Further Education &amp; Training</t>
  </si>
  <si>
    <t>Further Training &amp; Education</t>
  </si>
  <si>
    <t>Further Training &amp; Education Sectors</t>
  </si>
  <si>
    <t>ETB Course</t>
  </si>
  <si>
    <t>Teagasc / Coillte</t>
  </si>
  <si>
    <t>Failte Ireland</t>
  </si>
  <si>
    <t>Continuing Education</t>
  </si>
  <si>
    <t>Second Level Education</t>
  </si>
  <si>
    <t>Third Level Education</t>
  </si>
  <si>
    <t>Higher Level STP Prog</t>
  </si>
  <si>
    <t>Placement - Employment</t>
  </si>
  <si>
    <t>Placed in employment</t>
  </si>
  <si>
    <t>Open F/T Employment</t>
  </si>
  <si>
    <t>Open F/T Employment S/B</t>
  </si>
  <si>
    <t>Open Part Time Employment (+ S/B)</t>
  </si>
  <si>
    <t>Casual - Seasonal Employment</t>
  </si>
  <si>
    <t>Open Employment (Employment Subsidy)</t>
  </si>
  <si>
    <t>Self Employed (family farm / business)</t>
  </si>
  <si>
    <t>Dropped  out</t>
  </si>
  <si>
    <t>Suspended</t>
  </si>
  <si>
    <t>Learners Who have Dropped Out</t>
  </si>
  <si>
    <t>Economic / Financial</t>
  </si>
  <si>
    <t>Did not suit learner needs</t>
  </si>
  <si>
    <t>Attendance / Disciplinary Issues</t>
  </si>
  <si>
    <t>In Custody / Prison</t>
  </si>
  <si>
    <t>Certification &amp; Award Details</t>
  </si>
  <si>
    <t>Male1</t>
  </si>
  <si>
    <t>Female1</t>
  </si>
  <si>
    <t>Total1</t>
  </si>
  <si>
    <t>Male2</t>
  </si>
  <si>
    <t>Female2</t>
  </si>
  <si>
    <t>Total2</t>
  </si>
  <si>
    <t>Male3</t>
  </si>
  <si>
    <t>Female3</t>
  </si>
  <si>
    <t>Total3</t>
  </si>
  <si>
    <t>Male4</t>
  </si>
  <si>
    <t>Female4</t>
  </si>
  <si>
    <t>Total4</t>
  </si>
  <si>
    <t>Total Level 3 Major Awards</t>
  </si>
  <si>
    <t>Total Level 4 Major Awards</t>
  </si>
  <si>
    <t>Total Other Awards</t>
  </si>
  <si>
    <t>Provider</t>
  </si>
  <si>
    <t>Location</t>
  </si>
  <si>
    <t>County Code</t>
  </si>
  <si>
    <t>Approved Places</t>
  </si>
  <si>
    <t>CTP STP Code</t>
  </si>
  <si>
    <t>Course Type</t>
  </si>
  <si>
    <t>Delivery Mode</t>
  </si>
  <si>
    <t>Duration (weeks)</t>
  </si>
  <si>
    <t>Award Type (Major/Minor)</t>
  </si>
  <si>
    <t>Phibsboro</t>
  </si>
  <si>
    <t>Fresh Start</t>
  </si>
  <si>
    <t xml:space="preserve">IST </t>
  </si>
  <si>
    <t xml:space="preserve">Business Administration </t>
  </si>
  <si>
    <t xml:space="preserve">Catering with Industry Partnerships </t>
  </si>
  <si>
    <t>CBT/EBT</t>
  </si>
  <si>
    <t>Retails with Industry Partnerships</t>
  </si>
  <si>
    <t>Swords/Coolock</t>
  </si>
  <si>
    <t>Swords</t>
  </si>
  <si>
    <t>Vocational Skills Foundation</t>
  </si>
  <si>
    <t>Information Technology and Office Skills</t>
  </si>
  <si>
    <t>Fast Track to Employment</t>
  </si>
  <si>
    <t>Roslyn Park, Sandymount</t>
  </si>
  <si>
    <t>College Foundation</t>
  </si>
  <si>
    <t>Artlink</t>
  </si>
  <si>
    <t>Graphic Design with Digital</t>
  </si>
  <si>
    <t>Digital Photography</t>
  </si>
  <si>
    <t>Performing Arts</t>
  </si>
  <si>
    <t>Accommodation Skills</t>
  </si>
  <si>
    <t>Graphic Design for Print</t>
  </si>
  <si>
    <t>IT and Business Studies</t>
  </si>
  <si>
    <t>FETAC/Failte Ireland Level 4</t>
  </si>
  <si>
    <t>Catering</t>
  </si>
  <si>
    <t>Vocational Multi Skills</t>
  </si>
  <si>
    <t>FETACLevel 3</t>
  </si>
  <si>
    <t>Employer Based Training</t>
  </si>
  <si>
    <t>EBT/CBT</t>
  </si>
  <si>
    <t>Threshold</t>
  </si>
  <si>
    <t>Stepping Stones</t>
  </si>
  <si>
    <t>EVE/ GHIS</t>
  </si>
  <si>
    <t>Cork street, Dublin 8</t>
  </si>
  <si>
    <t>Skillsbase</t>
  </si>
  <si>
    <t>FETC Level 3</t>
  </si>
  <si>
    <t>Computer Applications - IT Support</t>
  </si>
  <si>
    <t>EVE/ Plantmarket</t>
  </si>
  <si>
    <t>Lusk</t>
  </si>
  <si>
    <t>Vocational Employment Skills</t>
  </si>
  <si>
    <t>Amenity Horticulture</t>
  </si>
  <si>
    <t>Retail Sales</t>
  </si>
  <si>
    <t>Central Remedial Clinic</t>
  </si>
  <si>
    <t>Clontarf</t>
  </si>
  <si>
    <t>St John of God</t>
  </si>
  <si>
    <t>Blackrock</t>
  </si>
  <si>
    <t>Reach</t>
  </si>
  <si>
    <t>MW</t>
  </si>
  <si>
    <t>Headway</t>
  </si>
  <si>
    <t>Vocational Training Programme</t>
  </si>
  <si>
    <t>Brother of Charity</t>
  </si>
  <si>
    <t>Streewise</t>
  </si>
  <si>
    <t>SST/ EBT</t>
  </si>
  <si>
    <t>Fetac Level 4</t>
  </si>
  <si>
    <t>Fetac level 4</t>
  </si>
  <si>
    <t>P.C.Maintenance by Networking</t>
  </si>
  <si>
    <t>Fetac level 4/5</t>
  </si>
  <si>
    <t>Culinary Skills or Catering Assistant</t>
  </si>
  <si>
    <t>IT for the Business Environment</t>
  </si>
  <si>
    <t>Fetac  level 4/5</t>
  </si>
  <si>
    <t>FETACLevel 3/4</t>
  </si>
  <si>
    <t>ML</t>
  </si>
  <si>
    <t>Tullamore</t>
  </si>
  <si>
    <t>Transition</t>
  </si>
  <si>
    <t>?</t>
  </si>
  <si>
    <t>FETAC Level 4/5</t>
  </si>
  <si>
    <t>FETAC Level 3/4</t>
  </si>
  <si>
    <t>Job Start</t>
  </si>
  <si>
    <t>CBT/DL</t>
  </si>
  <si>
    <t>Portlaoise</t>
  </si>
  <si>
    <t xml:space="preserve">FETAC Level 3/4/5 </t>
  </si>
  <si>
    <t>Catering and Accommodation Skills</t>
  </si>
  <si>
    <t xml:space="preserve">FETAC TEAGASC L4 </t>
  </si>
  <si>
    <t>NE</t>
  </si>
  <si>
    <t>FETAC Level 3 &amp; L4</t>
  </si>
  <si>
    <t>FETAC Level 4 &amp; L5</t>
  </si>
  <si>
    <t xml:space="preserve">Fresh Start </t>
  </si>
  <si>
    <t>FETAC Level 3 &amp; 4</t>
  </si>
  <si>
    <t>Specific Skills</t>
  </si>
  <si>
    <t>52/104</t>
  </si>
  <si>
    <t xml:space="preserve">Meath </t>
  </si>
  <si>
    <t>Advance</t>
  </si>
  <si>
    <t>Computer Applications &amp; Office Skills</t>
  </si>
  <si>
    <t>NW</t>
  </si>
  <si>
    <t xml:space="preserve">NLN </t>
  </si>
  <si>
    <t>Carrick -on Shannon</t>
  </si>
  <si>
    <t>VEC North West</t>
  </si>
  <si>
    <t>Steps</t>
  </si>
  <si>
    <t>Artbizz????</t>
  </si>
  <si>
    <t xml:space="preserve">Sligo IT </t>
  </si>
  <si>
    <t>Training for Success</t>
  </si>
  <si>
    <t>HSE</t>
  </si>
  <si>
    <t>The name of the programme???</t>
  </si>
  <si>
    <t>SE</t>
  </si>
  <si>
    <t>Career Path</t>
  </si>
  <si>
    <t>Clonmel </t>
  </si>
  <si>
    <t>Level 4?</t>
  </si>
  <si>
    <t>Computer Application &amp; Office Skills</t>
  </si>
  <si>
    <t>Catering &amp; Hospitality</t>
  </si>
  <si>
    <t>Wexford </t>
  </si>
  <si>
    <t>New Start</t>
  </si>
  <si>
    <t xml:space="preserve">FÁS Level 3 </t>
  </si>
  <si>
    <t>FÁS Level 5</t>
  </si>
  <si>
    <t xml:space="preserve">FAS Level 5 </t>
  </si>
  <si>
    <t>Distance Learning</t>
  </si>
  <si>
    <t>Bray</t>
  </si>
  <si>
    <t>Retial Sales</t>
  </si>
  <si>
    <t>IT and Business Administration</t>
  </si>
  <si>
    <t>CB</t>
  </si>
  <si>
    <t>Cluain </t>
  </si>
  <si>
    <t>CWCW</t>
  </si>
  <si>
    <t>Festina Lente               </t>
  </si>
  <si>
    <t>SW</t>
  </si>
  <si>
    <t>Abode</t>
  </si>
  <si>
    <t>Independent Living</t>
  </si>
  <si>
    <t>Bantry</t>
  </si>
  <si>
    <t xml:space="preserve">Information Technology </t>
  </si>
  <si>
    <t>Hollyhill, Cork</t>
  </si>
  <si>
    <t>PC Maintenance and IT Systems</t>
  </si>
  <si>
    <t>Home Based Computer Training</t>
  </si>
  <si>
    <t>FETAC L3, 4 &amp; 5</t>
  </si>
  <si>
    <t>Model Farm Road</t>
  </si>
  <si>
    <t>FETAC L4 &amp; L 5</t>
  </si>
  <si>
    <t>PACES</t>
  </si>
  <si>
    <t>Fetac Level 4/5</t>
  </si>
  <si>
    <t>Sporting Chance</t>
  </si>
  <si>
    <t>Woodwork</t>
  </si>
  <si>
    <t>St Josephs Charleville</t>
  </si>
  <si>
    <t>Charleville</t>
  </si>
  <si>
    <t xml:space="preserve">Personal &amp; Social Employment Skills </t>
  </si>
  <si>
    <t>Castlerea</t>
  </si>
  <si>
    <t>FETAC L3&amp;4</t>
  </si>
  <si>
    <t>FETAC L3,4 &amp; 5</t>
  </si>
  <si>
    <t>FÁS/FETAC L4</t>
  </si>
  <si>
    <t>GY</t>
  </si>
  <si>
    <t>Castlebar</t>
  </si>
  <si>
    <t>Computer Studies &amp; Office Skills</t>
  </si>
  <si>
    <t xml:space="preserve">Information Processing </t>
  </si>
  <si>
    <t>Ability Enterprises</t>
  </si>
  <si>
    <t>FÁS/FETAC L 3</t>
  </si>
  <si>
    <t>FÁS/FETAC L 5</t>
  </si>
  <si>
    <t>FÁS Centres</t>
  </si>
  <si>
    <t>BoC</t>
  </si>
  <si>
    <t>County Wexford Community Workshop (WCW)</t>
  </si>
  <si>
    <t>Headway (HW)</t>
  </si>
  <si>
    <t>Local Authority</t>
  </si>
  <si>
    <t xml:space="preserve">Cork City </t>
  </si>
  <si>
    <t xml:space="preserve">Cork County </t>
  </si>
  <si>
    <t xml:space="preserve">Dublin City </t>
  </si>
  <si>
    <t xml:space="preserve">Galway City </t>
  </si>
  <si>
    <t xml:space="preserve">Galway County </t>
  </si>
  <si>
    <t xml:space="preserve">Roscomman County </t>
  </si>
  <si>
    <t xml:space="preserve">Limerick City </t>
  </si>
  <si>
    <t xml:space="preserve">Limerick County </t>
  </si>
  <si>
    <t xml:space="preserve">Clare County </t>
  </si>
  <si>
    <t xml:space="preserve">Cavan County </t>
  </si>
  <si>
    <t xml:space="preserve">Monaghan County </t>
  </si>
  <si>
    <t xml:space="preserve">Donegal County </t>
  </si>
  <si>
    <t xml:space="preserve">Dun Laoghaire-Rathdown County </t>
  </si>
  <si>
    <t>Fingal County</t>
  </si>
  <si>
    <t xml:space="preserve">South Dublin County </t>
  </si>
  <si>
    <t xml:space="preserve">Kerry County </t>
  </si>
  <si>
    <t xml:space="preserve">Kildare County </t>
  </si>
  <si>
    <t xml:space="preserve">Wicklow County </t>
  </si>
  <si>
    <t xml:space="preserve">Kilkenny County </t>
  </si>
  <si>
    <t xml:space="preserve">Carlow County </t>
  </si>
  <si>
    <t xml:space="preserve">Laois County </t>
  </si>
  <si>
    <t xml:space="preserve">Offaly County </t>
  </si>
  <si>
    <t xml:space="preserve">Longford County </t>
  </si>
  <si>
    <t xml:space="preserve">Westmeath County </t>
  </si>
  <si>
    <t xml:space="preserve">Louth County </t>
  </si>
  <si>
    <t xml:space="preserve">Meath County </t>
  </si>
  <si>
    <t xml:space="preserve">Mayo County </t>
  </si>
  <si>
    <t xml:space="preserve">Sligo County </t>
  </si>
  <si>
    <t xml:space="preserve">Leitrim County </t>
  </si>
  <si>
    <t xml:space="preserve">Tipperary South County </t>
  </si>
  <si>
    <t xml:space="preserve">Tipperary North County </t>
  </si>
  <si>
    <t xml:space="preserve">Waterford City </t>
  </si>
  <si>
    <t xml:space="preserve">Waterford County </t>
  </si>
  <si>
    <t xml:space="preserve">Wexford County </t>
  </si>
  <si>
    <t>Programme Code</t>
  </si>
  <si>
    <t>Course Title- (With Not Assigned)</t>
  </si>
  <si>
    <t>Column1</t>
  </si>
  <si>
    <t>Column2</t>
  </si>
  <si>
    <t xml:space="preserve">Course Selected </t>
  </si>
  <si>
    <t>No. Of</t>
  </si>
  <si>
    <t>Woodwork Multi-Skills</t>
  </si>
  <si>
    <t>802A</t>
  </si>
  <si>
    <t>802B</t>
  </si>
  <si>
    <t>802C</t>
  </si>
  <si>
    <t>Advance Programme/Employability Skills</t>
  </si>
  <si>
    <t>Stats 1</t>
  </si>
  <si>
    <t>Accommodation Services</t>
  </si>
  <si>
    <t>Welding/Fabrication</t>
  </si>
  <si>
    <t>803A</t>
  </si>
  <si>
    <t>803B</t>
  </si>
  <si>
    <t>803C</t>
  </si>
  <si>
    <t>Amenity Horticulture Vocational Course</t>
  </si>
  <si>
    <t>Stats 2</t>
  </si>
  <si>
    <t>Advance Programme</t>
  </si>
  <si>
    <t>804A</t>
  </si>
  <si>
    <t>804B</t>
  </si>
  <si>
    <t>804C</t>
  </si>
  <si>
    <t>Arts, Crafts &amp; Design / Artlink</t>
  </si>
  <si>
    <t>Stats 3</t>
  </si>
  <si>
    <t>805A</t>
  </si>
  <si>
    <t>805B</t>
  </si>
  <si>
    <t>805C</t>
  </si>
  <si>
    <t>Business Studies (Administration)</t>
  </si>
  <si>
    <t>Stats 4</t>
  </si>
  <si>
    <t>CareerPaths - Applied Employment Skills</t>
  </si>
  <si>
    <t>806A</t>
  </si>
  <si>
    <t>806B</t>
  </si>
  <si>
    <t>806C</t>
  </si>
  <si>
    <t>Business Studies and Finance</t>
  </si>
  <si>
    <t>Stats 5</t>
  </si>
  <si>
    <t xml:space="preserve">Not Assigned </t>
  </si>
  <si>
    <t>807A</t>
  </si>
  <si>
    <t>807B</t>
  </si>
  <si>
    <t>807C</t>
  </si>
  <si>
    <t>Stats 6</t>
  </si>
  <si>
    <t>808A</t>
  </si>
  <si>
    <t>808B</t>
  </si>
  <si>
    <t>808C</t>
  </si>
  <si>
    <t>Stats 7</t>
  </si>
  <si>
    <t>809A</t>
  </si>
  <si>
    <t>809B</t>
  </si>
  <si>
    <t>809C</t>
  </si>
  <si>
    <t>Certificate in Horsemanship</t>
  </si>
  <si>
    <t>Stats 8</t>
  </si>
  <si>
    <t>810A</t>
  </si>
  <si>
    <t>810B</t>
  </si>
  <si>
    <t>810C</t>
  </si>
  <si>
    <t>College Start / Foundation</t>
  </si>
  <si>
    <t>Stats 9</t>
  </si>
  <si>
    <t>811A</t>
  </si>
  <si>
    <t>811B</t>
  </si>
  <si>
    <t>811C</t>
  </si>
  <si>
    <t>Commercial Horticulture Skills</t>
  </si>
  <si>
    <t>College Start</t>
  </si>
  <si>
    <t>812A</t>
  </si>
  <si>
    <t>812B</t>
  </si>
  <si>
    <t>812C</t>
  </si>
  <si>
    <t>Commercial Horticulture</t>
  </si>
  <si>
    <t>Computer Programming</t>
  </si>
  <si>
    <t>813A</t>
  </si>
  <si>
    <t>813B</t>
  </si>
  <si>
    <t>813C</t>
  </si>
  <si>
    <t>814A</t>
  </si>
  <si>
    <t>814B</t>
  </si>
  <si>
    <t>814C</t>
  </si>
  <si>
    <t>Digital Photography  Imaging</t>
  </si>
  <si>
    <t>815A</t>
  </si>
  <si>
    <t>815B</t>
  </si>
  <si>
    <t>815C</t>
  </si>
  <si>
    <t>816A</t>
  </si>
  <si>
    <t>816B</t>
  </si>
  <si>
    <t>816C</t>
  </si>
  <si>
    <t>Desktop Publishing</t>
  </si>
  <si>
    <t>817A</t>
  </si>
  <si>
    <t>817B</t>
  </si>
  <si>
    <t>817C</t>
  </si>
  <si>
    <t>Retail</t>
  </si>
  <si>
    <t>818A</t>
  </si>
  <si>
    <t>818B</t>
  </si>
  <si>
    <t>818C</t>
  </si>
  <si>
    <t>Doorway to Life Independent Living</t>
  </si>
  <si>
    <t>Elementary Catering Assistant</t>
  </si>
  <si>
    <t>819A</t>
  </si>
  <si>
    <t>819B</t>
  </si>
  <si>
    <t>819C</t>
  </si>
  <si>
    <t>Electronics Assembly &amp; European Certificate in Computers Maintenance  &amp; Networking</t>
  </si>
  <si>
    <t>Tourism  Services - Customer Care</t>
  </si>
  <si>
    <t>820A</t>
  </si>
  <si>
    <t>820B</t>
  </si>
  <si>
    <t>820C</t>
  </si>
  <si>
    <t>821A</t>
  </si>
  <si>
    <t>821B</t>
  </si>
  <si>
    <t>821C</t>
  </si>
  <si>
    <t>822A</t>
  </si>
  <si>
    <t>822B</t>
  </si>
  <si>
    <t>822C</t>
  </si>
  <si>
    <t>Employment Preparation/Skills</t>
  </si>
  <si>
    <t>823A</t>
  </si>
  <si>
    <t>823B</t>
  </si>
  <si>
    <t>823C</t>
  </si>
  <si>
    <t>Fast Track To Employment</t>
  </si>
  <si>
    <t>Employment Preparation</t>
  </si>
  <si>
    <t>824A</t>
  </si>
  <si>
    <t>824B</t>
  </si>
  <si>
    <t>824C</t>
  </si>
  <si>
    <t>Foundation Level 1 - Training for Success</t>
  </si>
  <si>
    <t>825A</t>
  </si>
  <si>
    <t>825B</t>
  </si>
  <si>
    <t>825C</t>
  </si>
  <si>
    <t>Foundation Level Certificate / STEPS</t>
  </si>
  <si>
    <t>826A</t>
  </si>
  <si>
    <t>826B</t>
  </si>
  <si>
    <t>826C</t>
  </si>
  <si>
    <t>Fresh Start / Tús Nua</t>
  </si>
  <si>
    <t>Information Technology/Business Studies</t>
  </si>
  <si>
    <t>827A</t>
  </si>
  <si>
    <t>827B</t>
  </si>
  <si>
    <t>827C</t>
  </si>
  <si>
    <t>828A</t>
  </si>
  <si>
    <t>828B</t>
  </si>
  <si>
    <t>828C</t>
  </si>
  <si>
    <t>829A</t>
  </si>
  <si>
    <t>829B</t>
  </si>
  <si>
    <t>829C</t>
  </si>
  <si>
    <t>830A</t>
  </si>
  <si>
    <t>830B</t>
  </si>
  <si>
    <t>830C</t>
  </si>
  <si>
    <t>831A</t>
  </si>
  <si>
    <t>831B</t>
  </si>
  <si>
    <t>831C</t>
  </si>
  <si>
    <t>Information Technology by Distance Learning</t>
  </si>
  <si>
    <t>832A</t>
  </si>
  <si>
    <t>832B</t>
  </si>
  <si>
    <t>832C</t>
  </si>
  <si>
    <t>833A</t>
  </si>
  <si>
    <t>833B</t>
  </si>
  <si>
    <t>833C</t>
  </si>
  <si>
    <t>In-Plant Printing</t>
  </si>
  <si>
    <t>834A</t>
  </si>
  <si>
    <t>834B</t>
  </si>
  <si>
    <t>834C</t>
  </si>
  <si>
    <t>IT and Computer Maintenance</t>
  </si>
  <si>
    <t>835A</t>
  </si>
  <si>
    <t>835B</t>
  </si>
  <si>
    <t>835C</t>
  </si>
  <si>
    <t>Job Start Programme</t>
  </si>
  <si>
    <t>836A</t>
  </si>
  <si>
    <t>836B</t>
  </si>
  <si>
    <t>836C</t>
  </si>
  <si>
    <t>837A</t>
  </si>
  <si>
    <t>837B</t>
  </si>
  <si>
    <t>837C</t>
  </si>
  <si>
    <t>Pre-Employment Programme-Training For Success</t>
  </si>
  <si>
    <t>838A</t>
  </si>
  <si>
    <t>838B</t>
  </si>
  <si>
    <t>838C</t>
  </si>
  <si>
    <t>Retailing with Industry Partnership</t>
  </si>
  <si>
    <t>839A</t>
  </si>
  <si>
    <t>839B</t>
  </si>
  <si>
    <t>839C</t>
  </si>
  <si>
    <t>Skills Base Foundation</t>
  </si>
  <si>
    <t>840A</t>
  </si>
  <si>
    <t>840B</t>
  </si>
  <si>
    <t>840C</t>
  </si>
  <si>
    <t>841A</t>
  </si>
  <si>
    <t>841B</t>
  </si>
  <si>
    <t>841C</t>
  </si>
  <si>
    <t>STEPS</t>
  </si>
  <si>
    <t>842A</t>
  </si>
  <si>
    <t>842B</t>
  </si>
  <si>
    <t>842C</t>
  </si>
  <si>
    <t>Training and Development For People With Disabilities</t>
  </si>
  <si>
    <t>843A</t>
  </si>
  <si>
    <t>843B</t>
  </si>
  <si>
    <t>843C</t>
  </si>
  <si>
    <t>Vocational Multi-Skills / Transitions</t>
  </si>
  <si>
    <t>844A</t>
  </si>
  <si>
    <t>844B</t>
  </si>
  <si>
    <t>844C</t>
  </si>
  <si>
    <t>845A</t>
  </si>
  <si>
    <t>845B</t>
  </si>
  <si>
    <t>845C</t>
  </si>
  <si>
    <t>846A</t>
  </si>
  <si>
    <t>846B</t>
  </si>
  <si>
    <t>846C</t>
  </si>
  <si>
    <t>847A</t>
  </si>
  <si>
    <t>847B</t>
  </si>
  <si>
    <t>847C</t>
  </si>
  <si>
    <t>848A</t>
  </si>
  <si>
    <t>848B</t>
  </si>
  <si>
    <t>848C</t>
  </si>
  <si>
    <t>849A</t>
  </si>
  <si>
    <t>849B</t>
  </si>
  <si>
    <t>849C</t>
  </si>
  <si>
    <t>850A</t>
  </si>
  <si>
    <t>850B</t>
  </si>
  <si>
    <t>850C</t>
  </si>
  <si>
    <t>851A</t>
  </si>
  <si>
    <t>851B</t>
  </si>
  <si>
    <t>851C</t>
  </si>
  <si>
    <t>852A</t>
  </si>
  <si>
    <t>852B</t>
  </si>
  <si>
    <t>852C</t>
  </si>
  <si>
    <t>853A</t>
  </si>
  <si>
    <t>853B</t>
  </si>
  <si>
    <t>853C</t>
  </si>
  <si>
    <t>854A</t>
  </si>
  <si>
    <t>854B</t>
  </si>
  <si>
    <t>854C</t>
  </si>
  <si>
    <t>855A</t>
  </si>
  <si>
    <t>855B</t>
  </si>
  <si>
    <t>855C</t>
  </si>
  <si>
    <t>856A</t>
  </si>
  <si>
    <t>856B</t>
  </si>
  <si>
    <t>856C</t>
  </si>
  <si>
    <t>857A</t>
  </si>
  <si>
    <t>857B</t>
  </si>
  <si>
    <t>857C</t>
  </si>
  <si>
    <t>858A</t>
  </si>
  <si>
    <t>858B</t>
  </si>
  <si>
    <t>858C</t>
  </si>
  <si>
    <t>859A</t>
  </si>
  <si>
    <t>859B</t>
  </si>
  <si>
    <t>859C</t>
  </si>
  <si>
    <t>860A</t>
  </si>
  <si>
    <t>860B</t>
  </si>
  <si>
    <t>860C</t>
  </si>
  <si>
    <t>861A</t>
  </si>
  <si>
    <t>861B</t>
  </si>
  <si>
    <t>861C</t>
  </si>
  <si>
    <t>862A</t>
  </si>
  <si>
    <t>862B</t>
  </si>
  <si>
    <t>862C</t>
  </si>
  <si>
    <t>863A</t>
  </si>
  <si>
    <t>863B</t>
  </si>
  <si>
    <t>863C</t>
  </si>
  <si>
    <t>864A</t>
  </si>
  <si>
    <t>864B</t>
  </si>
  <si>
    <t>864C</t>
  </si>
  <si>
    <t>865A</t>
  </si>
  <si>
    <t>865B</t>
  </si>
  <si>
    <t>865C</t>
  </si>
  <si>
    <t>866A</t>
  </si>
  <si>
    <t>866B</t>
  </si>
  <si>
    <t>866C</t>
  </si>
  <si>
    <t>867A</t>
  </si>
  <si>
    <t>867B</t>
  </si>
  <si>
    <t>867C</t>
  </si>
  <si>
    <t>868A</t>
  </si>
  <si>
    <t>868B</t>
  </si>
  <si>
    <t>868C</t>
  </si>
  <si>
    <t>869A</t>
  </si>
  <si>
    <t>869B</t>
  </si>
  <si>
    <t>869C</t>
  </si>
  <si>
    <t>870A</t>
  </si>
  <si>
    <t>870B</t>
  </si>
  <si>
    <t>870C</t>
  </si>
  <si>
    <t>871A</t>
  </si>
  <si>
    <t>871B</t>
  </si>
  <si>
    <t>871C</t>
  </si>
  <si>
    <t>872A</t>
  </si>
  <si>
    <t>872B</t>
  </si>
  <si>
    <t>872C</t>
  </si>
  <si>
    <t>873A</t>
  </si>
  <si>
    <t>873B</t>
  </si>
  <si>
    <t>873C</t>
  </si>
  <si>
    <t>874A</t>
  </si>
  <si>
    <t>874B</t>
  </si>
  <si>
    <t>874C</t>
  </si>
  <si>
    <t>875A</t>
  </si>
  <si>
    <t>875B</t>
  </si>
  <si>
    <t>875C</t>
  </si>
  <si>
    <t>876A</t>
  </si>
  <si>
    <t>876B</t>
  </si>
  <si>
    <t>876C</t>
  </si>
  <si>
    <t>877A</t>
  </si>
  <si>
    <t>877B</t>
  </si>
  <si>
    <t>877C</t>
  </si>
  <si>
    <t>878A</t>
  </si>
  <si>
    <t>878B</t>
  </si>
  <si>
    <t>878C</t>
  </si>
  <si>
    <t>879A</t>
  </si>
  <si>
    <t>879B</t>
  </si>
  <si>
    <t>879C</t>
  </si>
  <si>
    <t>880A</t>
  </si>
  <si>
    <t>880B</t>
  </si>
  <si>
    <t>880C</t>
  </si>
  <si>
    <t>881A</t>
  </si>
  <si>
    <t>881B</t>
  </si>
  <si>
    <t>881C</t>
  </si>
  <si>
    <t>882A</t>
  </si>
  <si>
    <t>882B</t>
  </si>
  <si>
    <t>882C</t>
  </si>
  <si>
    <t>Employment Preparation / Skills</t>
  </si>
  <si>
    <t>883A</t>
  </si>
  <si>
    <t>883B</t>
  </si>
  <si>
    <t>883C</t>
  </si>
  <si>
    <t>884A</t>
  </si>
  <si>
    <t>884B</t>
  </si>
  <si>
    <t>884C</t>
  </si>
  <si>
    <t>885A</t>
  </si>
  <si>
    <t>885B</t>
  </si>
  <si>
    <t>885C</t>
  </si>
  <si>
    <t>886A</t>
  </si>
  <si>
    <t>886B</t>
  </si>
  <si>
    <t>886C</t>
  </si>
  <si>
    <t>887A</t>
  </si>
  <si>
    <t>887B</t>
  </si>
  <si>
    <t>887C</t>
  </si>
  <si>
    <t>888A</t>
  </si>
  <si>
    <t>888B</t>
  </si>
  <si>
    <t>888C</t>
  </si>
  <si>
    <t>889A</t>
  </si>
  <si>
    <t>889B</t>
  </si>
  <si>
    <t>889C</t>
  </si>
  <si>
    <t>890A</t>
  </si>
  <si>
    <t>890B</t>
  </si>
  <si>
    <t>890C</t>
  </si>
  <si>
    <t>891A</t>
  </si>
  <si>
    <t>891B</t>
  </si>
  <si>
    <t>891C</t>
  </si>
  <si>
    <t>892A</t>
  </si>
  <si>
    <t>892B</t>
  </si>
  <si>
    <t>892C</t>
  </si>
  <si>
    <t>893A</t>
  </si>
  <si>
    <t>893B</t>
  </si>
  <si>
    <t>893C</t>
  </si>
  <si>
    <t>894A</t>
  </si>
  <si>
    <t>894B</t>
  </si>
  <si>
    <t>894C</t>
  </si>
  <si>
    <t>895A</t>
  </si>
  <si>
    <t>895B</t>
  </si>
  <si>
    <t>895C</t>
  </si>
  <si>
    <t>896A</t>
  </si>
  <si>
    <t>896B</t>
  </si>
  <si>
    <t>896C</t>
  </si>
  <si>
    <t>897A</t>
  </si>
  <si>
    <t>897B</t>
  </si>
  <si>
    <t>897C</t>
  </si>
  <si>
    <t>898A</t>
  </si>
  <si>
    <t>898B</t>
  </si>
  <si>
    <t>898C</t>
  </si>
  <si>
    <t>899A</t>
  </si>
  <si>
    <t>899B</t>
  </si>
  <si>
    <t>899C</t>
  </si>
  <si>
    <t>Level</t>
  </si>
  <si>
    <t>Title</t>
  </si>
  <si>
    <t>Type</t>
  </si>
  <si>
    <t>Domain</t>
  </si>
  <si>
    <t>MajorAwardsTitle</t>
  </si>
  <si>
    <t>MajorCode</t>
  </si>
  <si>
    <t>Life Science: Horticulture</t>
  </si>
  <si>
    <t>Minor</t>
  </si>
  <si>
    <t>1.1.2 Horticulture</t>
  </si>
  <si>
    <t>General Learning</t>
  </si>
  <si>
    <t>Level 2</t>
  </si>
  <si>
    <t>Major</t>
  </si>
  <si>
    <t>Life Science: Habitats</t>
  </si>
  <si>
    <t>1.2.1 Natural Sciences</t>
  </si>
  <si>
    <t>Bar Skills</t>
  </si>
  <si>
    <t>Special Purpose</t>
  </si>
  <si>
    <t>Life Science: Life Cycles</t>
  </si>
  <si>
    <t>Restaurant Skills</t>
  </si>
  <si>
    <t>Drama</t>
  </si>
  <si>
    <t>2.1.2 Drama</t>
  </si>
  <si>
    <t>Personal &amp; Social Employment Skills</t>
  </si>
  <si>
    <t>2.1.1 Music</t>
  </si>
  <si>
    <t>Visual Art</t>
  </si>
  <si>
    <t>2.2.4 Fine Art</t>
  </si>
  <si>
    <t>Information and Communication Technologies</t>
  </si>
  <si>
    <t>Craft</t>
  </si>
  <si>
    <t>2.2.1 Craft/Design</t>
  </si>
  <si>
    <t>Science and Engineering Skills</t>
  </si>
  <si>
    <t>Personal Decision Making</t>
  </si>
  <si>
    <t>5.1.6 Personal Development</t>
  </si>
  <si>
    <t>Dairy Processing</t>
  </si>
  <si>
    <t>Setting Learning Goals</t>
  </si>
  <si>
    <t>Electronic Manufacturing Skills</t>
  </si>
  <si>
    <t>Personal Care</t>
  </si>
  <si>
    <t>5.1.5 Lifeskills</t>
  </si>
  <si>
    <t>Food Safety</t>
  </si>
  <si>
    <t>Personal Safety</t>
  </si>
  <si>
    <t>Garment Making</t>
  </si>
  <si>
    <t>Food Choice and Health</t>
  </si>
  <si>
    <t>Heritage Centre Studies</t>
  </si>
  <si>
    <t>Health Related Exercise</t>
  </si>
  <si>
    <t>Knitwear Machinery Operations</t>
  </si>
  <si>
    <t>Relaxation Techniques</t>
  </si>
  <si>
    <t>Precision Measurement</t>
  </si>
  <si>
    <t>Using Technology</t>
  </si>
  <si>
    <t>5.1.3 Computer Literacy</t>
  </si>
  <si>
    <t>Supermarket Operations</t>
  </si>
  <si>
    <t>Computer Skills</t>
  </si>
  <si>
    <t>TeleServices - English Language</t>
  </si>
  <si>
    <t>Quantity and Number</t>
  </si>
  <si>
    <t>5.1.2 Numeracy and Literacy</t>
  </si>
  <si>
    <t>Warehouse Operations and Logistics</t>
  </si>
  <si>
    <t>Pattern and Relationship</t>
  </si>
  <si>
    <t>Warehousing Skills</t>
  </si>
  <si>
    <t>Shape and Space</t>
  </si>
  <si>
    <t>Fundamentals of Engineering</t>
  </si>
  <si>
    <t>Data Handling</t>
  </si>
  <si>
    <t>Construction Safety</t>
  </si>
  <si>
    <t>Quantitative Problem Solving</t>
  </si>
  <si>
    <t>Applied Employment Skills</t>
  </si>
  <si>
    <t>Reading</t>
  </si>
  <si>
    <t>5.1.1 Communication</t>
  </si>
  <si>
    <t>Computer Aided Engineering</t>
  </si>
  <si>
    <t>Writing</t>
  </si>
  <si>
    <t>Pharmacy Sales</t>
  </si>
  <si>
    <t>Listening and Speaking</t>
  </si>
  <si>
    <t>Private Security Services</t>
  </si>
  <si>
    <t>Non Verbal Communications</t>
  </si>
  <si>
    <t>Race Horse Care and Riding</t>
  </si>
  <si>
    <t>Reception Skills</t>
  </si>
  <si>
    <t>2.3.1 Photography</t>
  </si>
  <si>
    <t>Health and Safety Awareness</t>
  </si>
  <si>
    <t>8.1.4 Health and Safety</t>
  </si>
  <si>
    <t>Electronics and Computing</t>
  </si>
  <si>
    <t>Laundry Skills</t>
  </si>
  <si>
    <t>8.1.3 Domestic Services</t>
  </si>
  <si>
    <t>Construction Skills</t>
  </si>
  <si>
    <t>Room Servicing</t>
  </si>
  <si>
    <t>9.2.1 Accommodation Services</t>
  </si>
  <si>
    <t>Race Horse Grooming</t>
  </si>
  <si>
    <t>Painting and Decorating</t>
  </si>
  <si>
    <t>4.2.X Construction - Multiple Domains</t>
  </si>
  <si>
    <t>Personal and Interpersonal Skills</t>
  </si>
  <si>
    <t>Personal Effectiveness</t>
  </si>
  <si>
    <t>Greenkeeping</t>
  </si>
  <si>
    <t>Physics</t>
  </si>
  <si>
    <t>1.2.2 Applied Science</t>
  </si>
  <si>
    <t>Sales Service Fitting</t>
  </si>
  <si>
    <t>Recording Sales and Purchases</t>
  </si>
  <si>
    <t>3.2.2 Office Administration</t>
  </si>
  <si>
    <t>Research Interviewing Skills</t>
  </si>
  <si>
    <t>5.1.4 Preparation for Work</t>
  </si>
  <si>
    <t>Restaurant Service</t>
  </si>
  <si>
    <t>9.2.3 Restaurant and Bar</t>
  </si>
  <si>
    <t>Work Experience</t>
  </si>
  <si>
    <t>General Hospitality Skills</t>
  </si>
  <si>
    <t>Technical Drawing</t>
  </si>
  <si>
    <t>4.1.X Planning and Design - Multiple Domains</t>
  </si>
  <si>
    <t>Word Processing</t>
  </si>
  <si>
    <t>3.2.3 Admin Computer Apps</t>
  </si>
  <si>
    <t>Catering Skills</t>
  </si>
  <si>
    <t>Wood Turning</t>
  </si>
  <si>
    <t>Music Appreciation</t>
  </si>
  <si>
    <t>Hotel Front Office Skills</t>
  </si>
  <si>
    <t>Personal Care and Presentation</t>
  </si>
  <si>
    <t>General Vocational Studies</t>
  </si>
  <si>
    <t>Agriculture</t>
  </si>
  <si>
    <t>Visual Arts Practice</t>
  </si>
  <si>
    <t>2.1.X Arts - Multiple Domains</t>
  </si>
  <si>
    <t>Food Hygiene</t>
  </si>
  <si>
    <t>Retail Industry Knowledge</t>
  </si>
  <si>
    <t>3.1.2 Retail/Trade</t>
  </si>
  <si>
    <t>Mushroom Harvesting</t>
  </si>
  <si>
    <t>Art and Design</t>
  </si>
  <si>
    <t>Biology</t>
  </si>
  <si>
    <t>Child Development and Play</t>
  </si>
  <si>
    <t>6.1.8 ChildCare</t>
  </si>
  <si>
    <t>5.3.X General Studies - Multiple Domains</t>
  </si>
  <si>
    <t>Hygienic Food Handling</t>
  </si>
  <si>
    <t>Chemistry</t>
  </si>
  <si>
    <t>Pathway To Employment-General Learning</t>
  </si>
  <si>
    <t>Media Expression</t>
  </si>
  <si>
    <t>2.3.X Media - Multiple Domains</t>
  </si>
  <si>
    <t>Swimming</t>
  </si>
  <si>
    <t>9.3.2 Sports</t>
  </si>
  <si>
    <t>Cataloguing</t>
  </si>
  <si>
    <t>5.1.X Core Skills - Multiple Domains</t>
  </si>
  <si>
    <t>Hotel Front Office</t>
  </si>
  <si>
    <t>Stock Control</t>
  </si>
  <si>
    <t>Craft - Embroidery</t>
  </si>
  <si>
    <t>Craft - Mosaics</t>
  </si>
  <si>
    <t>Craft - Glass</t>
  </si>
  <si>
    <t>Water Safety</t>
  </si>
  <si>
    <t>9.3.4 Sports Coaching and Training</t>
  </si>
  <si>
    <t>Traditional Stonewall Construction</t>
  </si>
  <si>
    <t>Manual Arc Welding</t>
  </si>
  <si>
    <t>7.1.5 Engineering Processes</t>
  </si>
  <si>
    <t>Horsemanship</t>
  </si>
  <si>
    <t>Oxy-Acetylene Welding</t>
  </si>
  <si>
    <t>Childcare Support</t>
  </si>
  <si>
    <t>Motor Parts Servicing</t>
  </si>
  <si>
    <t>Audio Visual Techniques</t>
  </si>
  <si>
    <t>Net Mending</t>
  </si>
  <si>
    <t>1.1.8 Fisheries</t>
  </si>
  <si>
    <t>Catering Support</t>
  </si>
  <si>
    <t>Application of Number</t>
  </si>
  <si>
    <t>Construction Ground Work Skills</t>
  </si>
  <si>
    <t>Mathematics</t>
  </si>
  <si>
    <t>Functional Mathematics</t>
  </si>
  <si>
    <t>Internet Skills</t>
  </si>
  <si>
    <t>1.3.3 Web/Internet</t>
  </si>
  <si>
    <t>Italian</t>
  </si>
  <si>
    <t>5.2.1 European Language</t>
  </si>
  <si>
    <t>Harvesting Mushrooms</t>
  </si>
  <si>
    <t>Polish</t>
  </si>
  <si>
    <t>Russian</t>
  </si>
  <si>
    <t>5.2.4 International Language</t>
  </si>
  <si>
    <t>Digital Tachograph Operations</t>
  </si>
  <si>
    <t>Slovak</t>
  </si>
  <si>
    <t>Medical Services Support</t>
  </si>
  <si>
    <t>Spanish</t>
  </si>
  <si>
    <t>Security Equipment Installation</t>
  </si>
  <si>
    <t>Irish</t>
  </si>
  <si>
    <t>5.2.3 Irish Language</t>
  </si>
  <si>
    <t>Quarrying 180º Excavator Operations</t>
  </si>
  <si>
    <t>English as a Second Language</t>
  </si>
  <si>
    <t>5.2.2 English Language</t>
  </si>
  <si>
    <t>Quarrying 360º Excavator Operations</t>
  </si>
  <si>
    <t>Challenging Discrimination</t>
  </si>
  <si>
    <t>6.1.9 Community Care and Social Work</t>
  </si>
  <si>
    <t>Quarrying Articulated Dumper Operations</t>
  </si>
  <si>
    <t>Floristry</t>
  </si>
  <si>
    <t>1.1.3 Floristry</t>
  </si>
  <si>
    <t>Quarrying Crawler Crane Operations</t>
  </si>
  <si>
    <t>Engineering Workshop Skills</t>
  </si>
  <si>
    <t>7.1.X Engineering - Multiple Domains</t>
  </si>
  <si>
    <t>Quarrying Explosives Supervision</t>
  </si>
  <si>
    <t>Engineering Design Awareness</t>
  </si>
  <si>
    <t>Quarrying Front End Loader Operations</t>
  </si>
  <si>
    <t>Electrical Skills</t>
  </si>
  <si>
    <t>7.1.1 Electrical/Electronics</t>
  </si>
  <si>
    <t>Quarrying Mini Digger Operations</t>
  </si>
  <si>
    <t>Caring for Children</t>
  </si>
  <si>
    <t>Quarrying Mobile Crane Operations</t>
  </si>
  <si>
    <t>Crime Awareness</t>
  </si>
  <si>
    <t>6.1.X Education and Training - Multiple Domains</t>
  </si>
  <si>
    <t>Quarrying Rigid Dump Truck Operations</t>
  </si>
  <si>
    <t>Quarrying Shotfiring Operations</t>
  </si>
  <si>
    <t>4.2.3 Construction Site/Maintenance</t>
  </si>
  <si>
    <t>Quarrying Site Dumper Operations</t>
  </si>
  <si>
    <t>Container Gardening</t>
  </si>
  <si>
    <t>Quarrying Slinging and Signalling</t>
  </si>
  <si>
    <t>Dishwashing</t>
  </si>
  <si>
    <t>9.2.2 Catering</t>
  </si>
  <si>
    <t>Quarrying Telescopic Handler Operations</t>
  </si>
  <si>
    <t>Electronics</t>
  </si>
  <si>
    <t>Quarrying Tractor Dozer Operations</t>
  </si>
  <si>
    <t>Blow Drying Hair</t>
  </si>
  <si>
    <t>8.1.2 Hairdressing</t>
  </si>
  <si>
    <t>Mobile Tower Scaffold Operations</t>
  </si>
  <si>
    <t>Bread, Pastry and Desserts</t>
  </si>
  <si>
    <t>Handling Fgas Refrigerants</t>
  </si>
  <si>
    <t>Floor and Wall Tiling</t>
  </si>
  <si>
    <t>Handling Fgas Mobile Aircon Systems</t>
  </si>
  <si>
    <t>Garden Planning</t>
  </si>
  <si>
    <t>Handling Fgas Fire Extinguishants</t>
  </si>
  <si>
    <t>Outdoor Vegetable Crop Production</t>
  </si>
  <si>
    <t>180º Excavator Operations</t>
  </si>
  <si>
    <t>Self Employment Skills</t>
  </si>
  <si>
    <t>360º Excavator Operations</t>
  </si>
  <si>
    <t>Breakfast Cookery</t>
  </si>
  <si>
    <t>Active Pharmaceutical Production</t>
  </si>
  <si>
    <t>Career Preparation</t>
  </si>
  <si>
    <t>Articulated Dumper Operations</t>
  </si>
  <si>
    <t>Living Things in their Environment</t>
  </si>
  <si>
    <t>Built-Up Roofing - Bituminous</t>
  </si>
  <si>
    <t>Health and Fitness</t>
  </si>
  <si>
    <t>9.3.3 Health and Fitness</t>
  </si>
  <si>
    <t>Built-Up Roofing - Single Ply</t>
  </si>
  <si>
    <t>Hairdressing Basin Skills</t>
  </si>
  <si>
    <t>Care of Children with Special Needs</t>
  </si>
  <si>
    <t>Cake Baking and Decoration</t>
  </si>
  <si>
    <t>Crawler Crane Operations</t>
  </si>
  <si>
    <t>Craft - Leatherwork</t>
  </si>
  <si>
    <t>Driving - Delivery</t>
  </si>
  <si>
    <t>Craft - Puppetry</t>
  </si>
  <si>
    <t>Driving - Heavy Goods Articulated Body</t>
  </si>
  <si>
    <t>Craft - Ceramics</t>
  </si>
  <si>
    <t>Finished Pharmaceutical Production</t>
  </si>
  <si>
    <t>Craft - Printmaking</t>
  </si>
  <si>
    <t>Front Loading Site Dumper Operations</t>
  </si>
  <si>
    <t>Craft - Pyrography</t>
  </si>
  <si>
    <t>General Engineering Operations</t>
  </si>
  <si>
    <t>Craft - Textiles</t>
  </si>
  <si>
    <t>2.2.2 Textiles</t>
  </si>
  <si>
    <t>Self Erect Tower Crane Remote Operation</t>
  </si>
  <si>
    <t>Aquaculture</t>
  </si>
  <si>
    <t>1.1.6 Aquaculture</t>
  </si>
  <si>
    <t>Locomotive Operations</t>
  </si>
  <si>
    <t>Navigation</t>
  </si>
  <si>
    <t>7.1.4 Aircraft and Boats</t>
  </si>
  <si>
    <t>Medical and Allied Devices Production</t>
  </si>
  <si>
    <t>Mini Excavator Operations</t>
  </si>
  <si>
    <t>Craft - Woodwork</t>
  </si>
  <si>
    <t>Mobile Crane Operations</t>
  </si>
  <si>
    <t>Tourism Awareness</t>
  </si>
  <si>
    <t>9.1.2 Tourism</t>
  </si>
  <si>
    <t>Traditional Irish Music Performance</t>
  </si>
  <si>
    <t>Spreadsheets</t>
  </si>
  <si>
    <t>Pharmaceutical Process Operations</t>
  </si>
  <si>
    <t>Culinary Operations</t>
  </si>
  <si>
    <t>Radon Gas Remediation &amp; Prevention</t>
  </si>
  <si>
    <t>Database</t>
  </si>
  <si>
    <t>1.3.X Computing - Multiple Domains</t>
  </si>
  <si>
    <t>Roof and Wall Sheeting and Cladding</t>
  </si>
  <si>
    <t>Communications</t>
  </si>
  <si>
    <t>Scaffolding Up to Seven Metres</t>
  </si>
  <si>
    <t>Computer Literacy</t>
  </si>
  <si>
    <t>Scaffolding</t>
  </si>
  <si>
    <t>Four Stroke Engine Maintenance</t>
  </si>
  <si>
    <t>Selling</t>
  </si>
  <si>
    <t>Nutrition and Healthy Options</t>
  </si>
  <si>
    <t>9.2.4 Food Safety and Hygiene</t>
  </si>
  <si>
    <t>Slinger and Signaller Operations</t>
  </si>
  <si>
    <t>Office Procedures</t>
  </si>
  <si>
    <t>Telescopic Handler Operations</t>
  </si>
  <si>
    <t>Operating Horticulture Equipment</t>
  </si>
  <si>
    <t>Tower Crane Operations</t>
  </si>
  <si>
    <t>Planting and Potting by Hand</t>
  </si>
  <si>
    <t>Tractor Dozer Operations</t>
  </si>
  <si>
    <t>Retail Sales Transaction</t>
  </si>
  <si>
    <t>Waste Facility Operations</t>
  </si>
  <si>
    <t>Roller Setting</t>
  </si>
  <si>
    <t>Wastewater Treatment Plant Operations</t>
  </si>
  <si>
    <t>Pre-Cast Concrete Production Skills</t>
  </si>
  <si>
    <t>Water Treatment Plant Operations</t>
  </si>
  <si>
    <t>Managing Personal Finances</t>
  </si>
  <si>
    <t>Confined Spaces Operations</t>
  </si>
  <si>
    <t>Locating and Avoiding Underground Services</t>
  </si>
  <si>
    <t>Digital Media</t>
  </si>
  <si>
    <t>Permanent Road Signage</t>
  </si>
  <si>
    <t>Metal Work</t>
  </si>
  <si>
    <t>Pipe Laying (Sewers &amp; Drains)</t>
  </si>
  <si>
    <t>Plant Identification</t>
  </si>
  <si>
    <t>Road Construction and Maintenance</t>
  </si>
  <si>
    <t>Plant Propagation</t>
  </si>
  <si>
    <t>Road Strengthening</t>
  </si>
  <si>
    <t>Plastering</t>
  </si>
  <si>
    <t>Signing, Lighting and Guarding at Roadworks</t>
  </si>
  <si>
    <t>Product Assembly and Packaging</t>
  </si>
  <si>
    <t>7.X.X Unclassified</t>
  </si>
  <si>
    <t>Surface Dressing</t>
  </si>
  <si>
    <t>Public Area Cleaning</t>
  </si>
  <si>
    <t>Trenching Reinstatement of Pothole Repairs</t>
  </si>
  <si>
    <t>Drawing</t>
  </si>
  <si>
    <t>Winter Maintenance</t>
  </si>
  <si>
    <t>Transnational Experience</t>
  </si>
  <si>
    <t>Mounting of Abrasive Wheels</t>
  </si>
  <si>
    <t>2.2.X Craft and Design - Multiple Domains</t>
  </si>
  <si>
    <t>Litter Control</t>
  </si>
  <si>
    <t>Event Participation</t>
  </si>
  <si>
    <t>3.1.5 Marketing/PR</t>
  </si>
  <si>
    <t>Hazardous Chemicals in Confined Spaces</t>
  </si>
  <si>
    <t>Craft - Sewing</t>
  </si>
  <si>
    <t>Plant Utilities Operations</t>
  </si>
  <si>
    <t>Craft - Knitting</t>
  </si>
  <si>
    <t>Instrumentation &amp; Process Control</t>
  </si>
  <si>
    <t>Craft - Applique</t>
  </si>
  <si>
    <t>Mobile Access Tower Operations</t>
  </si>
  <si>
    <t>Brick and Blocklaying</t>
  </si>
  <si>
    <t>Drug and Device Manufacturing</t>
  </si>
  <si>
    <t>Licensed Trade Operations</t>
  </si>
  <si>
    <t>360º Hydraulic Excavator Operations (Loading)</t>
  </si>
  <si>
    <t>Craft - Reconstituted Stone Casting</t>
  </si>
  <si>
    <t>CNC Setting and Operations</t>
  </si>
  <si>
    <t>Irish Sign Language</t>
  </si>
  <si>
    <t>Shotfiring</t>
  </si>
  <si>
    <t>Craft - Crochet</t>
  </si>
  <si>
    <t>Animal Welfare in Meat Processing</t>
  </si>
  <si>
    <t>Craft - Machine Knitting</t>
  </si>
  <si>
    <t>Craft - Patchwork</t>
  </si>
  <si>
    <t>Abattoir Beef Operations</t>
  </si>
  <si>
    <t>Craft - Upholstery</t>
  </si>
  <si>
    <t>Abattoir Pigmeat Operations</t>
  </si>
  <si>
    <t>Soft Fruit Production</t>
  </si>
  <si>
    <t>1.1.1 Agriculture</t>
  </si>
  <si>
    <t>Auto Turning and Setting</t>
  </si>
  <si>
    <t>German</t>
  </si>
  <si>
    <t>Building Services Draughting</t>
  </si>
  <si>
    <t>Intercultural Awareness</t>
  </si>
  <si>
    <t>Childcare</t>
  </si>
  <si>
    <t>French</t>
  </si>
  <si>
    <t>Computer Aided Draughting CNC Milling and Turning</t>
  </si>
  <si>
    <t>Library Research</t>
  </si>
  <si>
    <t>3.1.11 Library</t>
  </si>
  <si>
    <t>Computerised Accounts and Payroll</t>
  </si>
  <si>
    <t>Archaeology Research and Recording Skills</t>
  </si>
  <si>
    <t>5.3.3 History, Geography, Archaeology</t>
  </si>
  <si>
    <t>Equestrian Instruction</t>
  </si>
  <si>
    <t>Genealogy Research and Recording Skills</t>
  </si>
  <si>
    <t>Fashion Cutting and Technical Skills</t>
  </si>
  <si>
    <t>Consumer Awareness</t>
  </si>
  <si>
    <t>Financial Services Support</t>
  </si>
  <si>
    <t>1.3.2 Computer Systems</t>
  </si>
  <si>
    <t>Forestry Operations</t>
  </si>
  <si>
    <t>Community Participation</t>
  </si>
  <si>
    <t>Graphics for the Print Media</t>
  </si>
  <si>
    <t>Stable and Yard Routine</t>
  </si>
  <si>
    <t>1.1.7 Equitation</t>
  </si>
  <si>
    <t>Hairdressing</t>
  </si>
  <si>
    <t>Soccer Skills</t>
  </si>
  <si>
    <t>Clerical Skills</t>
  </si>
  <si>
    <t>Interior Design</t>
  </si>
  <si>
    <t>Database Methods</t>
  </si>
  <si>
    <t>3.2.1 Secretarial</t>
  </si>
  <si>
    <t>Jewellery Manufacture and Repair</t>
  </si>
  <si>
    <t>Dairy Process Evaporation</t>
  </si>
  <si>
    <t>7.2.2 Food Processing</t>
  </si>
  <si>
    <t>Legal Services Support</t>
  </si>
  <si>
    <t>Spreadsheet Methods</t>
  </si>
  <si>
    <t>Logistics and Distribution</t>
  </si>
  <si>
    <t>Dairy Processing - Drying</t>
  </si>
  <si>
    <t>Machine Tool Operations</t>
  </si>
  <si>
    <t>Food Safety and Quality Management</t>
  </si>
  <si>
    <t>Food Safety Auditing</t>
  </si>
  <si>
    <t>Outdoor Activity Instruction</t>
  </si>
  <si>
    <t>Professional Food Preparation and Related Hygiene</t>
  </si>
  <si>
    <t>Pigmeat Deboning and Trimming</t>
  </si>
  <si>
    <t>Natural Cheese Production</t>
  </si>
  <si>
    <t>Radio Broadcasting</t>
  </si>
  <si>
    <t>Process Control and Management</t>
  </si>
  <si>
    <t>Sales and Marketing</t>
  </si>
  <si>
    <t>Plant and Process Hygiene</t>
  </si>
  <si>
    <t>Signwriting</t>
  </si>
  <si>
    <t>Turning</t>
  </si>
  <si>
    <t>Enterprise Development</t>
  </si>
  <si>
    <t>Communications and Customer Care in Security</t>
  </si>
  <si>
    <t>8.3.X Security - Multiple Domains</t>
  </si>
  <si>
    <t>Thatching</t>
  </si>
  <si>
    <t>The Security Industry</t>
  </si>
  <si>
    <t>Abattoir Sheep and Lamb Operations</t>
  </si>
  <si>
    <t>Door Security</t>
  </si>
  <si>
    <t>8.3.1 Door Security</t>
  </si>
  <si>
    <t>Security Guarding</t>
  </si>
  <si>
    <t>8.3.2 Commercial Security</t>
  </si>
  <si>
    <t>Sheepmeat Deboning and Trimming</t>
  </si>
  <si>
    <t>Hygiene Management in Food Safety</t>
  </si>
  <si>
    <t>Pharmaceutical Processing</t>
  </si>
  <si>
    <t>Understanding HACCP Principles</t>
  </si>
  <si>
    <t>Specific Employment Skills</t>
  </si>
  <si>
    <t>Practical Skills for Meat Preparation</t>
  </si>
  <si>
    <t>Computer Network Installation</t>
  </si>
  <si>
    <t>Financial and Legal Issues</t>
  </si>
  <si>
    <t>3.1.1 Legal</t>
  </si>
  <si>
    <t>Digital Design for Website Production</t>
  </si>
  <si>
    <t>Business Skill for Meat Preparation Operations</t>
  </si>
  <si>
    <t>Security Studies</t>
  </si>
  <si>
    <t>Manufacturing and Wholesale Meat Preparation Skills</t>
  </si>
  <si>
    <t>Community Care</t>
  </si>
  <si>
    <t>Pharmacy Retailing</t>
  </si>
  <si>
    <t>Retail Customer Care for Pharmacy</t>
  </si>
  <si>
    <t>Nursing Studies</t>
  </si>
  <si>
    <t>Milk Processing</t>
  </si>
  <si>
    <t>Community and Health Services</t>
  </si>
  <si>
    <t>HACCP in Food Safety</t>
  </si>
  <si>
    <t>Funeral Practice</t>
  </si>
  <si>
    <t>Concreting</t>
  </si>
  <si>
    <t>Hotel and Catering</t>
  </si>
  <si>
    <t>Kerb, Flag and Pavoir Laying</t>
  </si>
  <si>
    <t>4.2.1 Construction</t>
  </si>
  <si>
    <t>Hotel Reception Operations</t>
  </si>
  <si>
    <t>Mechanical Engineering</t>
  </si>
  <si>
    <t>7.1.2 Mechanics</t>
  </si>
  <si>
    <t>Health Service Skills</t>
  </si>
  <si>
    <t>Construction Safety Representative</t>
  </si>
  <si>
    <t>8.3.5 Emergency Services</t>
  </si>
  <si>
    <t>4.4.1 Heritage Crafts</t>
  </si>
  <si>
    <t>Pharmacy Sales Workplace Skills</t>
  </si>
  <si>
    <t>Outdoor Recreation</t>
  </si>
  <si>
    <t>Private Security Services Workplace Skills</t>
  </si>
  <si>
    <t>School Age Childcare</t>
  </si>
  <si>
    <t>Race Horse Care and Riding Workplace Skills</t>
  </si>
  <si>
    <t>Race Horse Grooming Workplace Skills</t>
  </si>
  <si>
    <t>Tourism</t>
  </si>
  <si>
    <t>Retail Sales Support Skills</t>
  </si>
  <si>
    <t>Cookery</t>
  </si>
  <si>
    <t>Retail Sales Techniques</t>
  </si>
  <si>
    <t>Applied Social Studies</t>
  </si>
  <si>
    <t>Teleservices Customer Care and Communications</t>
  </si>
  <si>
    <t>Community Arts</t>
  </si>
  <si>
    <t>Telemarketing and Telesales</t>
  </si>
  <si>
    <t>Golf Course Maintenance</t>
  </si>
  <si>
    <t>Plants for the Turf Grass</t>
  </si>
  <si>
    <t>Creative Media</t>
  </si>
  <si>
    <t>Mower operation and maintenance</t>
  </si>
  <si>
    <t>Education and Training</t>
  </si>
  <si>
    <t>Golf course theory</t>
  </si>
  <si>
    <t>Liberal Arts</t>
  </si>
  <si>
    <t>Tractor driving</t>
  </si>
  <si>
    <t>Make-up Artistry</t>
  </si>
  <si>
    <t>Assisting in the Classroom</t>
  </si>
  <si>
    <t>6.1.6 Classroom Assisting</t>
  </si>
  <si>
    <t>Media Engineering</t>
  </si>
  <si>
    <t>Safety and First Aid in Childcare</t>
  </si>
  <si>
    <t>Child Development</t>
  </si>
  <si>
    <t>Media Production</t>
  </si>
  <si>
    <t>Care Practice</t>
  </si>
  <si>
    <t>Performing Arts Administration</t>
  </si>
  <si>
    <t>Health Care</t>
  </si>
  <si>
    <t>6.2.7 Health Care Support</t>
  </si>
  <si>
    <t>Dance</t>
  </si>
  <si>
    <t>Personal Care Skills</t>
  </si>
  <si>
    <t>Principles of Hygiene, Safety and Security</t>
  </si>
  <si>
    <t>Theatre Production</t>
  </si>
  <si>
    <t>Play and Early Education</t>
  </si>
  <si>
    <t>Theatre Performance</t>
  </si>
  <si>
    <t>Exhaust System Replacement</t>
  </si>
  <si>
    <t>Print Journalism</t>
  </si>
  <si>
    <t>Tyres Steering and Shock Replacement</t>
  </si>
  <si>
    <t>Photography</t>
  </si>
  <si>
    <t>Brakes Battery and Oil Replacement</t>
  </si>
  <si>
    <t>Radio Production</t>
  </si>
  <si>
    <t>Sales Service Fitting Workplace Skills</t>
  </si>
  <si>
    <t>Youthwork</t>
  </si>
  <si>
    <t>Surface Mount Technology Inspection</t>
  </si>
  <si>
    <t>Surface Mount Technology Rework</t>
  </si>
  <si>
    <t>Fashion Design</t>
  </si>
  <si>
    <t>Plated Through Hole Technology Inspection</t>
  </si>
  <si>
    <t>Furniture Design</t>
  </si>
  <si>
    <t>First Steps in Supermarket Excellence</t>
  </si>
  <si>
    <t>Administration</t>
  </si>
  <si>
    <t>Brand Awareness</t>
  </si>
  <si>
    <t>Animal and Crop Production</t>
  </si>
  <si>
    <t>Retail Product and Service Operations</t>
  </si>
  <si>
    <t>Meat Hygiene</t>
  </si>
  <si>
    <t>Health, Safety and Welfare</t>
  </si>
  <si>
    <t>Sales Techniques</t>
  </si>
  <si>
    <t>Food Microbiology</t>
  </si>
  <si>
    <t>Greyhound Rearing and Breeding</t>
  </si>
  <si>
    <t>Customer Service</t>
  </si>
  <si>
    <t>3.1.6 Human Resources</t>
  </si>
  <si>
    <t>Bilingual Secretarial Studies</t>
  </si>
  <si>
    <t>Point of Sales Skills</t>
  </si>
  <si>
    <t>International Trade</t>
  </si>
  <si>
    <t>Writing Retailer Specifications</t>
  </si>
  <si>
    <t>Security and Crime Awareness</t>
  </si>
  <si>
    <t>Internet, Email and Word Processing Skills</t>
  </si>
  <si>
    <t>Foundation Hygiene for Food Handlers</t>
  </si>
  <si>
    <t>Reading of Drawings</t>
  </si>
  <si>
    <t>4.1.3 Planning and Surveying</t>
  </si>
  <si>
    <t>Creative Craft</t>
  </si>
  <si>
    <t>Basic Soldering Skills</t>
  </si>
  <si>
    <t>Basic Analogue Electronics</t>
  </si>
  <si>
    <t>TIG Welding</t>
  </si>
  <si>
    <t>Trompe l'Oeil</t>
  </si>
  <si>
    <t>Stonescaping</t>
  </si>
  <si>
    <t>Occupational English Language Skills</t>
  </si>
  <si>
    <t>Call Centre Operations</t>
  </si>
  <si>
    <t>English Language Skills for Construction</t>
  </si>
  <si>
    <t>English Language Skills for Hospitality</t>
  </si>
  <si>
    <t>English Language Skills for Security</t>
  </si>
  <si>
    <t>Legal Studies</t>
  </si>
  <si>
    <t>Marketing</t>
  </si>
  <si>
    <t>Retail Operations</t>
  </si>
  <si>
    <t>Textiles</t>
  </si>
  <si>
    <t>Retail Studies</t>
  </si>
  <si>
    <t>Painting</t>
  </si>
  <si>
    <t>Trade Union Studies</t>
  </si>
  <si>
    <t>Woodcraft</t>
  </si>
  <si>
    <t>Bar Service Operations</t>
  </si>
  <si>
    <t>Metalcraft</t>
  </si>
  <si>
    <t>Accommodation Operations</t>
  </si>
  <si>
    <t>Restaurant Operations</t>
  </si>
  <si>
    <t>Information Technology Skills</t>
  </si>
  <si>
    <t>Data Entry</t>
  </si>
  <si>
    <t>Tourism &amp; Customer Care</t>
  </si>
  <si>
    <t>Hotel Operations</t>
  </si>
  <si>
    <t>Engineering Workshop Processes</t>
  </si>
  <si>
    <t>4.1.2 Draughting/CAD</t>
  </si>
  <si>
    <t>Tourism Studies</t>
  </si>
  <si>
    <t>Sport Horse Riding</t>
  </si>
  <si>
    <t>Animal Care</t>
  </si>
  <si>
    <t>1.2.4 Mathematics</t>
  </si>
  <si>
    <t>Food Science</t>
  </si>
  <si>
    <t>Security Industry Awareness</t>
  </si>
  <si>
    <t>Plant Care &amp; Maintenance</t>
  </si>
  <si>
    <t>Laboratory Techniques</t>
  </si>
  <si>
    <t>Human Biology</t>
  </si>
  <si>
    <t>Guarding Skills</t>
  </si>
  <si>
    <t>Blow Moulding</t>
  </si>
  <si>
    <t>Door Security Procedures</t>
  </si>
  <si>
    <t>Butchering Skills</t>
  </si>
  <si>
    <t>Workplace Safety</t>
  </si>
  <si>
    <t>Crystal Manufacturing</t>
  </si>
  <si>
    <t>Badminton</t>
  </si>
  <si>
    <t>Computer Network and Maintenance</t>
  </si>
  <si>
    <t>Dinghy Sailing</t>
  </si>
  <si>
    <t>Construction Technology</t>
  </si>
  <si>
    <t>Soccer</t>
  </si>
  <si>
    <t>Chemical Processing</t>
  </si>
  <si>
    <t>Volleyball</t>
  </si>
  <si>
    <t>Control Technology</t>
  </si>
  <si>
    <t>Windsurfing</t>
  </si>
  <si>
    <t>Electronic Technology</t>
  </si>
  <si>
    <t>Rockclimbing</t>
  </si>
  <si>
    <t>Extrusion</t>
  </si>
  <si>
    <t>Swimming &amp; Water Safety</t>
  </si>
  <si>
    <t>9.3.1 Leisure and Sports Safety</t>
  </si>
  <si>
    <t>Commercial Fishing</t>
  </si>
  <si>
    <t>Athletics</t>
  </si>
  <si>
    <t>Basketball</t>
  </si>
  <si>
    <t>Forestry</t>
  </si>
  <si>
    <t>Health Related Fitness</t>
  </si>
  <si>
    <t>Garden Design</t>
  </si>
  <si>
    <t>Child Development &amp; Play</t>
  </si>
  <si>
    <t>Carpet and Vinyl Floor Cover Installation</t>
  </si>
  <si>
    <t>Gaelic Football</t>
  </si>
  <si>
    <t>Horse Breeding and Training</t>
  </si>
  <si>
    <t>Hurling Coaching</t>
  </si>
  <si>
    <t>Fast Food Catering</t>
  </si>
  <si>
    <t>Motor Technology</t>
  </si>
  <si>
    <t>Catering for Diversity</t>
  </si>
  <si>
    <t>Organic Agriculture</t>
  </si>
  <si>
    <t>Organic Horticulture</t>
  </si>
  <si>
    <t>Powerboat Skills</t>
  </si>
  <si>
    <t>Plastic Injection Moulding</t>
  </si>
  <si>
    <t>French for Tourism</t>
  </si>
  <si>
    <t>Seafood Processing</t>
  </si>
  <si>
    <t>French for Hospitality</t>
  </si>
  <si>
    <t>Security Systems Technology</t>
  </si>
  <si>
    <t>German for Hospitality</t>
  </si>
  <si>
    <t>Electro-Mechanical Automation</t>
  </si>
  <si>
    <t>German for Tourism</t>
  </si>
  <si>
    <t>Language and European Studies</t>
  </si>
  <si>
    <t>Italian for Hospitality</t>
  </si>
  <si>
    <t>Bar Operations</t>
  </si>
  <si>
    <t>Italian for Tourism</t>
  </si>
  <si>
    <t>Engineering Technology</t>
  </si>
  <si>
    <t>Spanish for Hospitality</t>
  </si>
  <si>
    <t>Spanish for Tourism</t>
  </si>
  <si>
    <t>Contemporary and Ethnic Cuisine</t>
  </si>
  <si>
    <t>Deli and Larder</t>
  </si>
  <si>
    <t>Pastry</t>
  </si>
  <si>
    <t>Health and Safety</t>
  </si>
  <si>
    <t>Professional Development</t>
  </si>
  <si>
    <t>Catering Operations and Systems</t>
  </si>
  <si>
    <t>Lounge and Wine Service</t>
  </si>
  <si>
    <t>Health, Safety and Law</t>
  </si>
  <si>
    <t>Bar and Restaurant Services</t>
  </si>
  <si>
    <t>Sales and Bar Control</t>
  </si>
  <si>
    <t>Customer Skills</t>
  </si>
  <si>
    <t>9.2.5 Customer Care, Hospitality</t>
  </si>
  <si>
    <t>Front Office Operations 1</t>
  </si>
  <si>
    <t>Front Office Operations 2</t>
  </si>
  <si>
    <t>Front Office Operations 3</t>
  </si>
  <si>
    <t>Front Office Operations 4</t>
  </si>
  <si>
    <t>Plastics Injection Moulding</t>
  </si>
  <si>
    <t>Quality and Good Manufacturing Practice</t>
  </si>
  <si>
    <t>Beef Deboning and Trimming</t>
  </si>
  <si>
    <t>Understanding Interculturalism</t>
  </si>
  <si>
    <t>Digital Media Techniques</t>
  </si>
  <si>
    <t>Freight Forwarding</t>
  </si>
  <si>
    <t>TV &amp; Film Production</t>
  </si>
  <si>
    <t>Core Culinary Skills</t>
  </si>
  <si>
    <t>Direct Selling Farm Produce</t>
  </si>
  <si>
    <t>Business Studies Secretarial</t>
  </si>
  <si>
    <t>Front Office Information Technology</t>
  </si>
  <si>
    <t>Professional Work Practice</t>
  </si>
  <si>
    <t>Tennis Skills</t>
  </si>
  <si>
    <t>Community Radio</t>
  </si>
  <si>
    <t>2.3.3 Radio Broadcasting</t>
  </si>
  <si>
    <t>Driving - Heavy Goods Rigid</t>
  </si>
  <si>
    <t>General Office Skills</t>
  </si>
  <si>
    <t>Health &amp; Safety at Roadworks</t>
  </si>
  <si>
    <t>Global Development Awareness</t>
  </si>
  <si>
    <t>5.3.4 Liberal Arts</t>
  </si>
  <si>
    <t>Family Law Matters</t>
  </si>
  <si>
    <t>Mentoring</t>
  </si>
  <si>
    <t>6.1.1 Training</t>
  </si>
  <si>
    <t>Applied Ecology</t>
  </si>
  <si>
    <t>Entrepreneurship</t>
  </si>
  <si>
    <t>3.1.4 Enterprise</t>
  </si>
  <si>
    <t>Ceramics</t>
  </si>
  <si>
    <t>Personal &amp; Interpersonal Skills</t>
  </si>
  <si>
    <t>CNC Machine Setting and Operations</t>
  </si>
  <si>
    <t>Cultural Studies</t>
  </si>
  <si>
    <t>Historical Studies</t>
  </si>
  <si>
    <t>Introduction to Internet and E-mail</t>
  </si>
  <si>
    <t>Room Design</t>
  </si>
  <si>
    <t>2.2.3 Interior Design</t>
  </si>
  <si>
    <t>Hand Built Ceramics</t>
  </si>
  <si>
    <t>Bookkeeping</t>
  </si>
  <si>
    <t>3.1.3 Finance</t>
  </si>
  <si>
    <t>Sports Surface Operations</t>
  </si>
  <si>
    <t>Career Planning</t>
  </si>
  <si>
    <t>Household Budgeting</t>
  </si>
  <si>
    <t>Shallow Water Pool Lifeguarding Operations</t>
  </si>
  <si>
    <t>Organic Food</t>
  </si>
  <si>
    <t>Organising Committees</t>
  </si>
  <si>
    <t>3.1.8 Management</t>
  </si>
  <si>
    <t>Life Sciences Manufacturing Operations</t>
  </si>
  <si>
    <t>Healthcare</t>
  </si>
  <si>
    <t>Warehouse Skills</t>
  </si>
  <si>
    <t>8.2.1 Warehousing</t>
  </si>
  <si>
    <t>Sound Production</t>
  </si>
  <si>
    <t>Learning Advocacy</t>
  </si>
  <si>
    <t>6.1.3 Professional Development</t>
  </si>
  <si>
    <t>Developing Literacy</t>
  </si>
  <si>
    <t>Plastic Extrusion Blow Moulding</t>
  </si>
  <si>
    <t>Supporting Adult Learning</t>
  </si>
  <si>
    <t>Plastics Extrusion</t>
  </si>
  <si>
    <t>Food and Nutrition</t>
  </si>
  <si>
    <t>Short Range Radio Proficiency</t>
  </si>
  <si>
    <t>Pesticide Distribution</t>
  </si>
  <si>
    <t>Recycling Skills</t>
  </si>
  <si>
    <t>8.4.X Environ. Protection - Multiple Domains</t>
  </si>
  <si>
    <t>Journalism</t>
  </si>
  <si>
    <t>Study Skills</t>
  </si>
  <si>
    <t>Tiling</t>
  </si>
  <si>
    <t>Domestic Plumbing</t>
  </si>
  <si>
    <t>Bricklaying</t>
  </si>
  <si>
    <t>Home Repairs and Maintenance</t>
  </si>
  <si>
    <t>Induction</t>
  </si>
  <si>
    <t>Health, Welfare and Safety</t>
  </si>
  <si>
    <t>Hand Tools</t>
  </si>
  <si>
    <t>Power Hand Tools</t>
  </si>
  <si>
    <t>Power Equipment</t>
  </si>
  <si>
    <t>Plant Identification and Use</t>
  </si>
  <si>
    <t>Beauty Therapy</t>
  </si>
  <si>
    <t>Plant Care</t>
  </si>
  <si>
    <t>Plant Pests, Diseases and Disorders</t>
  </si>
  <si>
    <t>Using Garden Chemicals</t>
  </si>
  <si>
    <t>Sports, Recreation &amp; Exercise</t>
  </si>
  <si>
    <t>Horticultural Calculations</t>
  </si>
  <si>
    <t>Youth Work</t>
  </si>
  <si>
    <t>Vegetable Production</t>
  </si>
  <si>
    <t>Mushroom Production</t>
  </si>
  <si>
    <t>Protected Food Cropping</t>
  </si>
  <si>
    <t>Landscape Construction</t>
  </si>
  <si>
    <t>Horticultural Project</t>
  </si>
  <si>
    <t>Fruit Production</t>
  </si>
  <si>
    <t>Planting</t>
  </si>
  <si>
    <t>Aquatic Plant Production</t>
  </si>
  <si>
    <t>Turf Maintenance</t>
  </si>
  <si>
    <t>Work Experience - Placement</t>
  </si>
  <si>
    <t>In Company Experience</t>
  </si>
  <si>
    <t>Garden Maintenance</t>
  </si>
  <si>
    <t>Flowering Plants</t>
  </si>
  <si>
    <t>Job Sampling</t>
  </si>
  <si>
    <t>Customer Service Level</t>
  </si>
  <si>
    <t>Ornamental Crop Production</t>
  </si>
  <si>
    <t>7.2.1 Manufacturing</t>
  </si>
  <si>
    <t>7.2.3 Textiles Manufacture</t>
  </si>
  <si>
    <t>9.1.4 Visitor Centres</t>
  </si>
  <si>
    <t>Constructive Thinking</t>
  </si>
  <si>
    <t>Safe Horticultural Practice</t>
  </si>
  <si>
    <t>Growing Vegetables</t>
  </si>
  <si>
    <t>Hotel Front Office Operations</t>
  </si>
  <si>
    <t>Menu Planning</t>
  </si>
  <si>
    <t>Tourism Visitor Care</t>
  </si>
  <si>
    <t>Establishing Ornamental Flowering Plants</t>
  </si>
  <si>
    <t>Establishing Trees and Shrubs</t>
  </si>
  <si>
    <t>Establishing Turfgrass</t>
  </si>
  <si>
    <t>Growing Fruit</t>
  </si>
  <si>
    <t>Hard Landscape Construction</t>
  </si>
  <si>
    <t>Horticultural Science</t>
  </si>
  <si>
    <t>Audio Visual Planning Skills</t>
  </si>
  <si>
    <t>2.3.4 Multi-Media</t>
  </si>
  <si>
    <t>Audio Visual Production Skills</t>
  </si>
  <si>
    <t>Audio Visual Post Production Skills</t>
  </si>
  <si>
    <t>Horticultural Tools and Equipment</t>
  </si>
  <si>
    <t>Business English</t>
  </si>
  <si>
    <t>Entrepreneurial Skills</t>
  </si>
  <si>
    <t>2.3.6 Graphic Design</t>
  </si>
  <si>
    <t>Plant Identification, Care and Maintenance</t>
  </si>
  <si>
    <t>Handling Food Hygienically</t>
  </si>
  <si>
    <t>Personal Development and Career Planning</t>
  </si>
  <si>
    <t>Retail Payment Procedures</t>
  </si>
  <si>
    <t>Web Design</t>
  </si>
  <si>
    <t>Teamworking</t>
  </si>
  <si>
    <t>Spreadsheets Methods</t>
  </si>
  <si>
    <t>Short Order Cooking</t>
  </si>
  <si>
    <t>Kitchen Skills</t>
  </si>
  <si>
    <t>Work Practice</t>
  </si>
  <si>
    <t>Personal and Interpersonal Development</t>
  </si>
  <si>
    <t>Digital Media Technology</t>
  </si>
  <si>
    <t>Food Safety and Hygiene</t>
  </si>
  <si>
    <t>Orienteering</t>
  </si>
  <si>
    <t>Bar Food Production and Service</t>
  </si>
  <si>
    <t>Sewing</t>
  </si>
  <si>
    <t>Soil Preparation</t>
  </si>
  <si>
    <t>Organic Growing</t>
  </si>
  <si>
    <t>Equine Hoof Care</t>
  </si>
  <si>
    <t>Stone Craft</t>
  </si>
  <si>
    <t>Mini Rugby</t>
  </si>
  <si>
    <t>Rockclimbing Skills</t>
  </si>
  <si>
    <t>Bookkeeping and Accounts</t>
  </si>
  <si>
    <t>Motor Vehicle Exhaust System Maintenance</t>
  </si>
  <si>
    <t>Wheel, Steering and Suspension Maintenance</t>
  </si>
  <si>
    <t>Vehicle Brake, Oil and Battery Maintenance</t>
  </si>
  <si>
    <t>Milling</t>
  </si>
  <si>
    <t>Digital Tachograph Operation Skills</t>
  </si>
  <si>
    <t>8.2.2 Transport, Logistics</t>
  </si>
  <si>
    <t>Business Calculations</t>
  </si>
  <si>
    <t>Manual Insertion and Soldering</t>
  </si>
  <si>
    <t>1.2.3 Laboratory Skills</t>
  </si>
  <si>
    <t>Everyday Science</t>
  </si>
  <si>
    <t>Child Care and Safety</t>
  </si>
  <si>
    <t>Surface Mounted Technology Inspection</t>
  </si>
  <si>
    <t>9.1.3 Tour Guiding</t>
  </si>
  <si>
    <t>Kayak Skills</t>
  </si>
  <si>
    <t>Product Packaging and Assembly</t>
  </si>
  <si>
    <t>Local and Global Development Awareness</t>
  </si>
  <si>
    <t>Community Radio Skills</t>
  </si>
  <si>
    <t>5.3.2 EU Studies/Culture</t>
  </si>
  <si>
    <t>Horse Riding</t>
  </si>
  <si>
    <t>Traditional Stonewall Construction Skills</t>
  </si>
  <si>
    <t>4.4.2 Restoration Skills</t>
  </si>
  <si>
    <t>Culinary Techniques</t>
  </si>
  <si>
    <t>Sports Surfaces Maintenance</t>
  </si>
  <si>
    <t>Laying Kerbs, Flags and Paviors</t>
  </si>
  <si>
    <t>Animal Welfare</t>
  </si>
  <si>
    <t>Horse Breeding</t>
  </si>
  <si>
    <t>Kayaking</t>
  </si>
  <si>
    <t>Lifesaving</t>
  </si>
  <si>
    <t>White Water Surf Skills</t>
  </si>
  <si>
    <t>Sailing Skills</t>
  </si>
  <si>
    <t>Home Repairs And Maintenance</t>
  </si>
  <si>
    <t>Tennis</t>
  </si>
  <si>
    <t>Gaelic Games</t>
  </si>
  <si>
    <t>Problem Solving Skills</t>
  </si>
  <si>
    <t>3.1.X Business - Multiple Domains</t>
  </si>
  <si>
    <t>Personal Water Safety</t>
  </si>
  <si>
    <t>Pigmeat Carcase Lard Removal</t>
  </si>
  <si>
    <t>Pigmeat Carcase Grading</t>
  </si>
  <si>
    <t>Pigmeat Diaphragm and Tail Removal</t>
  </si>
  <si>
    <t>Packaging</t>
  </si>
  <si>
    <t>7.1.9 Chemicals and Pharma</t>
  </si>
  <si>
    <t>Built Up Roofing Bituminous</t>
  </si>
  <si>
    <t>Pigmeat Carcase Chilling and Storage</t>
  </si>
  <si>
    <t>Pigmeat Offal Preparation</t>
  </si>
  <si>
    <t>Promotions Management</t>
  </si>
  <si>
    <t>Market Research</t>
  </si>
  <si>
    <t>Customer Care</t>
  </si>
  <si>
    <t>Business Plan Development for SMEs</t>
  </si>
  <si>
    <t>Fundamentals of Marketing Management</t>
  </si>
  <si>
    <t>Particulate Monitoring</t>
  </si>
  <si>
    <t>Built Up Roofing - Single Ply</t>
  </si>
  <si>
    <t>Pellet Manufacture</t>
  </si>
  <si>
    <t>Crawler Crane Operation</t>
  </si>
  <si>
    <t>4.3.2 Plant Operators</t>
  </si>
  <si>
    <t>Quality</t>
  </si>
  <si>
    <t>Site Dumper Operation (Front Loader)</t>
  </si>
  <si>
    <t>Sterile Liquid Production - Sterilisation and Component Preparation</t>
  </si>
  <si>
    <t>Remote Control Self Erect Tower Crane Operation</t>
  </si>
  <si>
    <t>Beef Abattoir Skills</t>
  </si>
  <si>
    <t>Beef Carcase Stunning and Shackling</t>
  </si>
  <si>
    <t>Beef Carcase Sticking and Bleeding</t>
  </si>
  <si>
    <t>Beef Carcase Skinning Forefeet</t>
  </si>
  <si>
    <t>Beef Carcase Rodding</t>
  </si>
  <si>
    <t>Beef Carcase Flanking and Breasting</t>
  </si>
  <si>
    <t>Beef Carcase Bunging</t>
  </si>
  <si>
    <t>Beef Carcase Hide Pulling</t>
  </si>
  <si>
    <t>Beef Carcase Head and SRM Removal</t>
  </si>
  <si>
    <t>Beef Brisket Saw</t>
  </si>
  <si>
    <t>Beef Carcase Evisceration</t>
  </si>
  <si>
    <t>Beef Carcase Pluck Removal</t>
  </si>
  <si>
    <t>Beef Offal Preparation</t>
  </si>
  <si>
    <t>Beef Carcase Splitting</t>
  </si>
  <si>
    <t>Beef Carcase Spinal Cord Removal</t>
  </si>
  <si>
    <t>Beef Carcase Dressing</t>
  </si>
  <si>
    <t>Beef Carcase Inspection</t>
  </si>
  <si>
    <t>Beef Carcase Washing</t>
  </si>
  <si>
    <t>Milling and Blending</t>
  </si>
  <si>
    <t>Beef Carcase Chilling</t>
  </si>
  <si>
    <t>Beef Carcase Rump Flaying</t>
  </si>
  <si>
    <t>Counterbalance Fork Lift Truck Driving</t>
  </si>
  <si>
    <t>Reach Fork Lift Truck Driving</t>
  </si>
  <si>
    <t>Non Sterile Product Preparation</t>
  </si>
  <si>
    <t>360 Hydraulic Excavator Operation</t>
  </si>
  <si>
    <t>Pigmeat Lairage, Race and Stunning</t>
  </si>
  <si>
    <t>Pigmeat Carcase Sticking and Bleeding</t>
  </si>
  <si>
    <t>Pigmeat Carcase Scalding</t>
  </si>
  <si>
    <t>Pigmeat Carcase Scoring</t>
  </si>
  <si>
    <t>Pigmeat Breast Bone Preparation</t>
  </si>
  <si>
    <t>Non Sterile Product Fill</t>
  </si>
  <si>
    <t>Articulated Dumper Operation</t>
  </si>
  <si>
    <t>Pigmeat Carcase Genital Removal</t>
  </si>
  <si>
    <t>Pigmeat Carcase Bunging</t>
  </si>
  <si>
    <t>Pigmeat Carcase Evisceration</t>
  </si>
  <si>
    <t>Pigmeat Carcase Pluck Removal</t>
  </si>
  <si>
    <t>Pigmeat Carcase Splitting</t>
  </si>
  <si>
    <t>Pigmeat Carcase Head Loosening</t>
  </si>
  <si>
    <t>Pigmeat Carcase Spinal Cord Removal</t>
  </si>
  <si>
    <t>Scaffolding Advanced</t>
  </si>
  <si>
    <t>4.2.2 Scaffolding</t>
  </si>
  <si>
    <t>Computerised Accounts</t>
  </si>
  <si>
    <t>Legal Practice and Procedures</t>
  </si>
  <si>
    <t>Core Pharmaceutical Skills for Medical Devices</t>
  </si>
  <si>
    <t>Slinger/Signaller Operation</t>
  </si>
  <si>
    <t>Website Design and Development</t>
  </si>
  <si>
    <t>Robotic Finishing and Polishing</t>
  </si>
  <si>
    <t>Moulding</t>
  </si>
  <si>
    <t>Supervision of Outdoor Services</t>
  </si>
  <si>
    <t>4.3.1 Civil Works</t>
  </si>
  <si>
    <t>Recreation and Leisure in Community Care</t>
  </si>
  <si>
    <t>Disability Studies</t>
  </si>
  <si>
    <t>6.2.9 Disability</t>
  </si>
  <si>
    <t>Care Practice in Physical Disabilities</t>
  </si>
  <si>
    <t>Safety and First Aid in Disability</t>
  </si>
  <si>
    <t>Automated Assembly Operations</t>
  </si>
  <si>
    <t>Telescopic Handler Operation</t>
  </si>
  <si>
    <t>Beef Deboning and Trimming Skills</t>
  </si>
  <si>
    <t>Beef Pre-breaking Forequarter on Line</t>
  </si>
  <si>
    <t>Beef Pre-breaking Hindquarter on Line</t>
  </si>
  <si>
    <t>Beef Boning Forequarter on Line</t>
  </si>
  <si>
    <t>Beef Boning Hindquarter on Line</t>
  </si>
  <si>
    <t>Beef Boning Forequarter on Table</t>
  </si>
  <si>
    <t>Beef Boning Hindquarter on Table</t>
  </si>
  <si>
    <t>Beef Boning Forequarter - Mechanical</t>
  </si>
  <si>
    <t>Beef Boning Hindquarter - Mechanical</t>
  </si>
  <si>
    <t>Bonding</t>
  </si>
  <si>
    <t>Beef Machine Boning Forequarter</t>
  </si>
  <si>
    <t>Beef Machine Boning Hindquarter</t>
  </si>
  <si>
    <t>Beef Trimming Forequarter Cuts to Specification</t>
  </si>
  <si>
    <t>Beef Trimming Hindquarter Cuts to Specification</t>
  </si>
  <si>
    <t>Tractor Dozer Operation</t>
  </si>
  <si>
    <t>Fabrication</t>
  </si>
  <si>
    <t>Turning 2</t>
  </si>
  <si>
    <t>Packaging and Labelling</t>
  </si>
  <si>
    <t>Safety, Health and Welfare in Security</t>
  </si>
  <si>
    <t>Warehousing - Medical Devices</t>
  </si>
  <si>
    <t>7.1.8 Environmental Processes</t>
  </si>
  <si>
    <t>Wastewater Treatment Plant Operation</t>
  </si>
  <si>
    <t>Formulation</t>
  </si>
  <si>
    <t>Soldering</t>
  </si>
  <si>
    <t>Construction and Demolition Waste Management</t>
  </si>
  <si>
    <t>Draughting Skills</t>
  </si>
  <si>
    <t>Computer Aided Draughting Skills</t>
  </si>
  <si>
    <t>Hot &amp; Cold Water Services Layout</t>
  </si>
  <si>
    <t>Low Pressure Hot Water Layout</t>
  </si>
  <si>
    <t>Ventilation System Layout</t>
  </si>
  <si>
    <t>CNC Machine Operations</t>
  </si>
  <si>
    <t>Multimedia Authoring and Production</t>
  </si>
  <si>
    <t>Sterile Production - Product Preparation</t>
  </si>
  <si>
    <t>Technical Skills for Radio Broadcasting</t>
  </si>
  <si>
    <t>Communications Skills for Radio Broadcasting</t>
  </si>
  <si>
    <t>Hairdressing Theory</t>
  </si>
  <si>
    <t>Sterile Liquid Production -Product Fill</t>
  </si>
  <si>
    <t>Mobile Crane Operation</t>
  </si>
  <si>
    <t>Tablet Compression</t>
  </si>
  <si>
    <t>Utilities Operations</t>
  </si>
  <si>
    <t>Product Knowledge - Over the Counter Medicine</t>
  </si>
  <si>
    <t>Grooming and Skincare</t>
  </si>
  <si>
    <t>8.1.1 Beauty</t>
  </si>
  <si>
    <t>Office Communication Skills</t>
  </si>
  <si>
    <t>Sheepmeat Carcase Inspection</t>
  </si>
  <si>
    <t>Sheepmeat Red Offal Trimming</t>
  </si>
  <si>
    <t>Sales Preparation</t>
  </si>
  <si>
    <t>Sheepmeat Carcase Grading</t>
  </si>
  <si>
    <t>Sheepmeat Scales Operation</t>
  </si>
  <si>
    <t>Sheepmeat Carcase Splitting</t>
  </si>
  <si>
    <t>Sheepmeat Spinal Cord Removal</t>
  </si>
  <si>
    <t>Sheepmeat Cramping and Roping</t>
  </si>
  <si>
    <t>Sheepmeat Carcase Chilling</t>
  </si>
  <si>
    <t>Sheepmeat Boning and Trimming Skills</t>
  </si>
  <si>
    <t>Sheepmeat Intake and Inspection</t>
  </si>
  <si>
    <t>Sheepmeat Pre-breaking and Band-sawing</t>
  </si>
  <si>
    <t>Sheepmeat Square Cut Shoulder Bone-in</t>
  </si>
  <si>
    <t>Sheepmeat Oyster Shoulder Bone-in</t>
  </si>
  <si>
    <t>Sheepmeat Oyster Shoulder Boneless</t>
  </si>
  <si>
    <t>Sheepmeat Neck Fillet Boneless</t>
  </si>
  <si>
    <t>Sheepmeat Double Loin less Chump</t>
  </si>
  <si>
    <t>Plant Utilities and Unit Operations &amp; Processes</t>
  </si>
  <si>
    <t>Instrumentation and Process Control</t>
  </si>
  <si>
    <t>Location and Avoidance of Underground Services</t>
  </si>
  <si>
    <t>Auto Turning and Setting Workplace Skills</t>
  </si>
  <si>
    <t>Childcare Workplace Skills</t>
  </si>
  <si>
    <t>Equestrian Instruction Workplace Skills</t>
  </si>
  <si>
    <t>Financial Services Support Workplace Skills</t>
  </si>
  <si>
    <t>Forestry Operations Workplace Skills</t>
  </si>
  <si>
    <t>1.1.9 Forestry</t>
  </si>
  <si>
    <t>Healthcare Support Workplace Skills</t>
  </si>
  <si>
    <t>Jewellery Manufacture and Repair Workplace Skills</t>
  </si>
  <si>
    <t>7.2.4 Materials Manufacture</t>
  </si>
  <si>
    <t>Office Administration Workplace Skills</t>
  </si>
  <si>
    <t>Sales and Marketing Workplace Skills</t>
  </si>
  <si>
    <t>Security Equipment Installation Workplace Skills</t>
  </si>
  <si>
    <t>7.1.10 Security/Alarms</t>
  </si>
  <si>
    <t>Retail Management</t>
  </si>
  <si>
    <t>Freight Forwarding Workplace Skills</t>
  </si>
  <si>
    <t>8.2.4 Freight and Forwarding</t>
  </si>
  <si>
    <t>Legal Services Support Workplace Skills</t>
  </si>
  <si>
    <t>Medical Services Support Workplace Skills</t>
  </si>
  <si>
    <t>6.2.6 Nursing - Allied Skills</t>
  </si>
  <si>
    <t>360 Hydraulic Excavator Operations (Loading)</t>
  </si>
  <si>
    <t>8.2.3 Driving</t>
  </si>
  <si>
    <t>Permanent Signage</t>
  </si>
  <si>
    <t>Sheepmeat Abattoir Skills</t>
  </si>
  <si>
    <t>Sheepmeat Intake and Lairage</t>
  </si>
  <si>
    <t>Sheepmeat Stunning and Shackling</t>
  </si>
  <si>
    <t>Sheepmeat Sticking and Bleeding</t>
  </si>
  <si>
    <t>Sheepmeat Breasting</t>
  </si>
  <si>
    <t>Sheepmeat Head and Tag Removal</t>
  </si>
  <si>
    <t>Sheepmeat Shoulder Opening</t>
  </si>
  <si>
    <t>Sheepmeat Wizen Closure</t>
  </si>
  <si>
    <t>Sheepmeat Front Opening</t>
  </si>
  <si>
    <t>Sheepmeat Shoulder Pulling</t>
  </si>
  <si>
    <t>Sheepmeat Punching</t>
  </si>
  <si>
    <t>Sheepmeat Leg Removal</t>
  </si>
  <si>
    <t>Sheepmeat Evisceration</t>
  </si>
  <si>
    <t>Sheepmeat Brisket Shears</t>
  </si>
  <si>
    <t>Sheepmeat Pluck Removal</t>
  </si>
  <si>
    <t>Sheepmeat Carcase Washing</t>
  </si>
  <si>
    <t>Warehousing</t>
  </si>
  <si>
    <t>Inventory Management</t>
  </si>
  <si>
    <t>Purchasing</t>
  </si>
  <si>
    <t>Finance and Costing</t>
  </si>
  <si>
    <t>Internal Verification of Assessment</t>
  </si>
  <si>
    <t>Telescopic Handler Assessment and Training</t>
  </si>
  <si>
    <t>Site Dumper Assessment and Training</t>
  </si>
  <si>
    <t>Articulated Dumper Assessment and Training</t>
  </si>
  <si>
    <t>Landfill Waste Management</t>
  </si>
  <si>
    <t>Civic Amenity Waste Management</t>
  </si>
  <si>
    <t>Core Active Pharmaceutical Ingredient (SPI) Skills</t>
  </si>
  <si>
    <t>Waste Transfer Management</t>
  </si>
  <si>
    <t>Pharmaceutical Computerised Systems</t>
  </si>
  <si>
    <t>5.3.1 Irish Culture</t>
  </si>
  <si>
    <t>Hazardous Waste Transfer Management</t>
  </si>
  <si>
    <t>Dispensing Operation</t>
  </si>
  <si>
    <t>Frameworks and Supports in Childcare</t>
  </si>
  <si>
    <t>Health Care in Childcare</t>
  </si>
  <si>
    <t>Safety in Childcare</t>
  </si>
  <si>
    <t>360 Excavator Assessment and Training</t>
  </si>
  <si>
    <t>Human Development in Community Care</t>
  </si>
  <si>
    <t>Care Practice in Community Care</t>
  </si>
  <si>
    <t>Care Provision in Community Care</t>
  </si>
  <si>
    <t>Safety &amp; First Aid in Community Care</t>
  </si>
  <si>
    <t>Tractor Dozer Assessment and Training</t>
  </si>
  <si>
    <t>Human Anatomy and Physiology</t>
  </si>
  <si>
    <t>Communication Skills in Healthcare</t>
  </si>
  <si>
    <t>Slinger and Signaller Assessment and Training</t>
  </si>
  <si>
    <t>After School Childcare</t>
  </si>
  <si>
    <t>Professional Childminding</t>
  </si>
  <si>
    <t>Tower Crane Assessment and Training</t>
  </si>
  <si>
    <t>Mobile Crane Assessment and Training</t>
  </si>
  <si>
    <t>180º Excavator Operations Quarrying</t>
  </si>
  <si>
    <t>360º Excavator Operations Quarrying</t>
  </si>
  <si>
    <t>Articulated Dumper Operations Quarrying</t>
  </si>
  <si>
    <t>Crawler Crane Operations Quarrying</t>
  </si>
  <si>
    <t>Explosives Supervision Quarrying</t>
  </si>
  <si>
    <t>Front End Loader Operations Quarrying</t>
  </si>
  <si>
    <t>Mini Digger Operations Quarrying</t>
  </si>
  <si>
    <t>Mobile Crane Operations Quarrying</t>
  </si>
  <si>
    <t>Shotfiring Operations Quarrying</t>
  </si>
  <si>
    <t>Site Dumper Operations Quarrying</t>
  </si>
  <si>
    <t>Slinging and Signalling Operations Quarrying</t>
  </si>
  <si>
    <t>Telescopic Handler Operations Quarrying</t>
  </si>
  <si>
    <t>Operating a Mobile Tower Scaffold</t>
  </si>
  <si>
    <t>Fgas Fire Extinguishant Handling</t>
  </si>
  <si>
    <t>Crawler Crane Assessment and Training</t>
  </si>
  <si>
    <t>Legal Transcription</t>
  </si>
  <si>
    <t>Waste Policy and Legislation</t>
  </si>
  <si>
    <t>Waste Regulation</t>
  </si>
  <si>
    <t>Waste Management Planning</t>
  </si>
  <si>
    <t>Recycling and Minimisation in Waste Management</t>
  </si>
  <si>
    <t>Cross Platform Computer Operating Environment</t>
  </si>
  <si>
    <t>2.3.5 Printing and Publishing</t>
  </si>
  <si>
    <t>Input Manipulation and Output Techniques</t>
  </si>
  <si>
    <t>Waste Recovery and Disposal</t>
  </si>
  <si>
    <t>Word Processing and Merging Mail</t>
  </si>
  <si>
    <t>Biological and Thermal Treatments of Waste</t>
  </si>
  <si>
    <t>Environmental Management Systems</t>
  </si>
  <si>
    <t>Sheepmeat  Rack Joint French</t>
  </si>
  <si>
    <t>Sheepmeat Tenderloin</t>
  </si>
  <si>
    <t>Sheepmeat Centre Loin</t>
  </si>
  <si>
    <t>Sheepmeat Chump Boneless</t>
  </si>
  <si>
    <t>Sheepmeat  Leg Less Aitch-bone and Tail</t>
  </si>
  <si>
    <t>Sheepmeat  Leg Less Shank and Chump</t>
  </si>
  <si>
    <t>Risk Supervision in Confined Spaces</t>
  </si>
  <si>
    <t>Sheepmeat Leg Cuts Less Shank and Chump</t>
  </si>
  <si>
    <t>Sheepmeat Re-Inverting</t>
  </si>
  <si>
    <t>Instructional Techniques</t>
  </si>
  <si>
    <t>Programme Design</t>
  </si>
  <si>
    <t>Workplace Assessment</t>
  </si>
  <si>
    <t>Retail Training Skills</t>
  </si>
  <si>
    <t>Fork Lift Truck Driving</t>
  </si>
  <si>
    <t>Hazardous Waste Treatment</t>
  </si>
  <si>
    <t>Composting Waste Management</t>
  </si>
  <si>
    <t>Powder Handling</t>
  </si>
  <si>
    <t>Environmental Legislation and Responsibilities</t>
  </si>
  <si>
    <t>Environmental Management Operations</t>
  </si>
  <si>
    <t>Environmental Inspection Protocol</t>
  </si>
  <si>
    <t>Solvent Recovery Operations</t>
  </si>
  <si>
    <t>Courtroom Procedures for Environmental Inspection</t>
  </si>
  <si>
    <t>Security System Installation</t>
  </si>
  <si>
    <t>Building Control</t>
  </si>
  <si>
    <t>Warehouse - Pharmaceutical Industry</t>
  </si>
  <si>
    <t>Safety, Health and Welfare at Work</t>
  </si>
  <si>
    <t>Litter Warden Training</t>
  </si>
  <si>
    <t>8.1.5 Other Services</t>
  </si>
  <si>
    <t>Timber Frame for Site Supervisors</t>
  </si>
  <si>
    <t>Pigmeat Deboning and Trimming Skills</t>
  </si>
  <si>
    <t>Pigmeat Table Boning and Trimming Shoulders</t>
  </si>
  <si>
    <t>Pigmeat Table Boning and Trimming Middles</t>
  </si>
  <si>
    <t>Pigmeat Table Boning and Trimming Legs</t>
  </si>
  <si>
    <t>Pigmeat Line Boning and Trimming Shoulders</t>
  </si>
  <si>
    <t>Pigmeat Line Boning and Trimming Middles</t>
  </si>
  <si>
    <t>Pigmeat Line Boning and Trimming Legs</t>
  </si>
  <si>
    <t>Pigmeat Trimming Shoulders Middles and Leg Cuts</t>
  </si>
  <si>
    <t>Safety, Health, Welfare, Fire &amp; Occupational First Aid</t>
  </si>
  <si>
    <t>Bench Fitting</t>
  </si>
  <si>
    <t>Payroll</t>
  </si>
  <si>
    <t>Cloth Cutting Skills</t>
  </si>
  <si>
    <t>Computerised Payroll</t>
  </si>
  <si>
    <t>Core Pharmaceutical Skills</t>
  </si>
  <si>
    <t>Anatomy and Physiology Terminology</t>
  </si>
  <si>
    <t>Medical Terminology</t>
  </si>
  <si>
    <t>Medical Transcription</t>
  </si>
  <si>
    <t>Auto Turning Operations</t>
  </si>
  <si>
    <t>Coating</t>
  </si>
  <si>
    <t>Fundamental Pharmaceutical Skills</t>
  </si>
  <si>
    <t>Active Pharmaceutical Ingredient processing</t>
  </si>
  <si>
    <t>Finished Pharmaceutical Processing</t>
  </si>
  <si>
    <t>Biopharmaceutical Processing</t>
  </si>
  <si>
    <t>Customer Care in Security Equipment Installation</t>
  </si>
  <si>
    <t>Access Control</t>
  </si>
  <si>
    <t>Encapsulation</t>
  </si>
  <si>
    <t>Closed Circuit Television</t>
  </si>
  <si>
    <t>Thatching Planning and Design</t>
  </si>
  <si>
    <t>Reed Thatch Construction</t>
  </si>
  <si>
    <t>Straw Thatch Construction</t>
  </si>
  <si>
    <t>Reed Thatch Recoating</t>
  </si>
  <si>
    <t>Straw Thatch Recoating</t>
  </si>
  <si>
    <t>Roof Features and Costing</t>
  </si>
  <si>
    <t>Fluid Bed Coating</t>
  </si>
  <si>
    <t>Granulation</t>
  </si>
  <si>
    <t>CNC Milling Setting and Operations</t>
  </si>
  <si>
    <t>CNC Turning Setting and Operations</t>
  </si>
  <si>
    <t>Label Store</t>
  </si>
  <si>
    <t>Computer Aided Draughting (2D)</t>
  </si>
  <si>
    <t>Garment Construction</t>
  </si>
  <si>
    <t>Sculpture</t>
  </si>
  <si>
    <t>Woven Textiles</t>
  </si>
  <si>
    <t>Printed Textiles</t>
  </si>
  <si>
    <t>Embroidery</t>
  </si>
  <si>
    <t>Batik</t>
  </si>
  <si>
    <t>Knitting</t>
  </si>
  <si>
    <t>Bookkeeping - Manual &amp; Computerised</t>
  </si>
  <si>
    <t>Payroll-Manual &amp; Computerised</t>
  </si>
  <si>
    <t>Text Production</t>
  </si>
  <si>
    <t>International Trade Practice</t>
  </si>
  <si>
    <t>Information &amp; Administration</t>
  </si>
  <si>
    <t>Information &amp; Communication Systems</t>
  </si>
  <si>
    <t>Funds Administration</t>
  </si>
  <si>
    <t>Audio Transcription</t>
  </si>
  <si>
    <t>eBusiness Studies</t>
  </si>
  <si>
    <t>Applied Economics</t>
  </si>
  <si>
    <t>Start Your Own Business</t>
  </si>
  <si>
    <t>Stable &amp; Yard Routine</t>
  </si>
  <si>
    <t>Equine Anatomy &amp; Physiology</t>
  </si>
  <si>
    <t>Motor Vehicle Theory</t>
  </si>
  <si>
    <t>Appreciation of Art, Craft and Design</t>
  </si>
  <si>
    <t>Printmaking</t>
  </si>
  <si>
    <t>Colour &amp; Light</t>
  </si>
  <si>
    <t>Materials &amp; Finishes</t>
  </si>
  <si>
    <t>Furniture Making</t>
  </si>
  <si>
    <t>Veneering &amp; Marquetry</t>
  </si>
  <si>
    <t>Woodturning</t>
  </si>
  <si>
    <t>Animation</t>
  </si>
  <si>
    <t>Trompe L'Oeil</t>
  </si>
  <si>
    <t>The Art of Stencilling and Stamping</t>
  </si>
  <si>
    <t>The Art of Marbling and Wood-graining</t>
  </si>
  <si>
    <t>Accounting - Manual &amp; Computerised</t>
  </si>
  <si>
    <t>Behavioural Studies</t>
  </si>
  <si>
    <t>3.1.10 Social Science</t>
  </si>
  <si>
    <t>Marketing Practice</t>
  </si>
  <si>
    <t>Shorthand (Office Style Dictation)</t>
  </si>
  <si>
    <t>Statistics</t>
  </si>
  <si>
    <t>Retail Administration</t>
  </si>
  <si>
    <t>Retail Display</t>
  </si>
  <si>
    <t>3.1.7 Advertising</t>
  </si>
  <si>
    <t>Retail Selling</t>
  </si>
  <si>
    <t>Business Law</t>
  </si>
  <si>
    <t>Larder Preparation</t>
  </si>
  <si>
    <t>Breakfast and Brunch Cookery</t>
  </si>
  <si>
    <t>Preparing Mediterranean Cuisine</t>
  </si>
  <si>
    <t>Preparing Pastes, Breads and Gateaux</t>
  </si>
  <si>
    <t>Scientific Principles</t>
  </si>
  <si>
    <t>Culinary Nutrition and Menu Planning</t>
  </si>
  <si>
    <t>Communications and Personal Development</t>
  </si>
  <si>
    <t>Auto Electricity</t>
  </si>
  <si>
    <t>Computer Architecture &amp; Systems</t>
  </si>
  <si>
    <t>1.3.5 Programming</t>
  </si>
  <si>
    <t>Control Systems</t>
  </si>
  <si>
    <t>Farm Environment</t>
  </si>
  <si>
    <t>Drystock Production</t>
  </si>
  <si>
    <t>Alternative Farm Enterprises</t>
  </si>
  <si>
    <t>Navigation and Stability</t>
  </si>
  <si>
    <t>Fish Processing Techniques</t>
  </si>
  <si>
    <t>Shellfish Processing Techniques</t>
  </si>
  <si>
    <t>Seafood Products</t>
  </si>
  <si>
    <t>Seafood Handling Systems</t>
  </si>
  <si>
    <t>Marine Engineering Processes</t>
  </si>
  <si>
    <t>Pumps, Compressors and Prime Movers</t>
  </si>
  <si>
    <t>Vessels, Piping, Valves and Steam Traps</t>
  </si>
  <si>
    <t>Heat Exchange, Steam Utilisation</t>
  </si>
  <si>
    <t>Solids Liquids Separation Technology</t>
  </si>
  <si>
    <t>Electronics and Digital</t>
  </si>
  <si>
    <t>Food Chemistry</t>
  </si>
  <si>
    <t>Food Processing</t>
  </si>
  <si>
    <t>Materials Science</t>
  </si>
  <si>
    <t>Mechanics</t>
  </si>
  <si>
    <t>Motor Vehicle Practice</t>
  </si>
  <si>
    <t>Plant Science</t>
  </si>
  <si>
    <t>Software Development</t>
  </si>
  <si>
    <t>1.3.4 Software</t>
  </si>
  <si>
    <t>Soil Science &amp; Growing Media</t>
  </si>
  <si>
    <t>Engineering Drawing</t>
  </si>
  <si>
    <t>Wood Fabrication</t>
  </si>
  <si>
    <t>Nutrition</t>
  </si>
  <si>
    <t>Web Authoring</t>
  </si>
  <si>
    <t>1.1.4 Veterinary - Small Animals</t>
  </si>
  <si>
    <t>Animal Anatomy &amp; Physiology</t>
  </si>
  <si>
    <t>Security Systems &amp; Procedures</t>
  </si>
  <si>
    <t>Profile of Rural Ireland</t>
  </si>
  <si>
    <t>Cable &amp; Pre-Installation Techniques</t>
  </si>
  <si>
    <t>CCTV &amp; Lighting</t>
  </si>
  <si>
    <t>Intruder Alarm &amp; Access Control</t>
  </si>
  <si>
    <t>Engineering Workshop Theory</t>
  </si>
  <si>
    <t>Internet</t>
  </si>
  <si>
    <t>Safety at Sea</t>
  </si>
  <si>
    <t>Fishing Vessel Operations</t>
  </si>
  <si>
    <t>Care of the Catch</t>
  </si>
  <si>
    <t>Fishing Gear Maintenance</t>
  </si>
  <si>
    <t>Marine Engine Operations</t>
  </si>
  <si>
    <t>Mathematics for Engineering</t>
  </si>
  <si>
    <t>Mathematics for Computing</t>
  </si>
  <si>
    <t>Work Boat Handling</t>
  </si>
  <si>
    <t>Hatchery Production - Fish</t>
  </si>
  <si>
    <t>Shellfish On-growing Operations</t>
  </si>
  <si>
    <t>Finfish On-growing Operations</t>
  </si>
  <si>
    <t>Fishing Gear Construction</t>
  </si>
  <si>
    <t>Plant Identification &amp; Use</t>
  </si>
  <si>
    <t>Nursery Stock Production</t>
  </si>
  <si>
    <t>Garden Centre Operations</t>
  </si>
  <si>
    <t>Food Crops</t>
  </si>
  <si>
    <t>Landscape Construction &amp; Maintenance</t>
  </si>
  <si>
    <t>Organic Production Principles</t>
  </si>
  <si>
    <t>Floriculture and Plant Care</t>
  </si>
  <si>
    <t>Floristry Theory and Practice</t>
  </si>
  <si>
    <t>Soils and Crop Production</t>
  </si>
  <si>
    <t>Organic Animal Production</t>
  </si>
  <si>
    <t>Organic Dairying</t>
  </si>
  <si>
    <t>Farm Operations and Records</t>
  </si>
  <si>
    <t>Culinary Techniques and Modern Cookery Standards</t>
  </si>
  <si>
    <t>Food and Beverage Service</t>
  </si>
  <si>
    <t>Food Production</t>
  </si>
  <si>
    <t>Rooms Division</t>
  </si>
  <si>
    <t>Plastics Materials and Processing</t>
  </si>
  <si>
    <t>Music Technology</t>
  </si>
  <si>
    <t>Games Studies</t>
  </si>
  <si>
    <t>Injection Moulding - Mould Setting</t>
  </si>
  <si>
    <t>Injection Moulding Process</t>
  </si>
  <si>
    <t>Essentials of Mould Design</t>
  </si>
  <si>
    <t>Injection Moulding using SPC</t>
  </si>
  <si>
    <t>Plastics Processing Risk Assessment</t>
  </si>
  <si>
    <t>Meat Products</t>
  </si>
  <si>
    <t>Practical Meat Cutting Skills</t>
  </si>
  <si>
    <t>Manufacturing Meat Products</t>
  </si>
  <si>
    <t>Meat Operations</t>
  </si>
  <si>
    <t>Hardware Essentials</t>
  </si>
  <si>
    <t>1.3.1 Hardware</t>
  </si>
  <si>
    <t>Systems Software</t>
  </si>
  <si>
    <t>Networking Essentials</t>
  </si>
  <si>
    <t>Thermal Insulation Installation</t>
  </si>
  <si>
    <t>Exploring the Science of Cooking</t>
  </si>
  <si>
    <t>Best Practice in Food Safety</t>
  </si>
  <si>
    <t>Preparing Hot and Cold Desserts</t>
  </si>
  <si>
    <t>Introduction to Business</t>
  </si>
  <si>
    <t>Preparing Healthy Foods</t>
  </si>
  <si>
    <t>Introduction to Restaurant Service</t>
  </si>
  <si>
    <t>Culinary Nutrition and Menu Analysis</t>
  </si>
  <si>
    <t>Preparing Mediterranean Cuisines and Healthy Foods</t>
  </si>
  <si>
    <t>Pastry Arts Principles</t>
  </si>
  <si>
    <t>Food Safety and Culinary Nutrition</t>
  </si>
  <si>
    <t>Visitor Information and Tourism Product Knowledge</t>
  </si>
  <si>
    <t>Irish Culture and Heritage Tourism</t>
  </si>
  <si>
    <t>Computer Applications for Tourism</t>
  </si>
  <si>
    <t>Professional Customer Service</t>
  </si>
  <si>
    <t>Business and Administration Skills</t>
  </si>
  <si>
    <t>Water Safety - Pool Lifeguard</t>
  </si>
  <si>
    <t>8.X.X Unclassified</t>
  </si>
  <si>
    <t>Athletics Coaching</t>
  </si>
  <si>
    <t>Basketball Coaching</t>
  </si>
  <si>
    <t>Art &amp; Craft for Childcare</t>
  </si>
  <si>
    <t>Hospitality &amp; Accommodation</t>
  </si>
  <si>
    <t>Food Preservation &amp; Processing</t>
  </si>
  <si>
    <t>Bed, Breakfast &amp; Evening Meal</t>
  </si>
  <si>
    <t>Heritage</t>
  </si>
  <si>
    <t>Tourism Enterprise</t>
  </si>
  <si>
    <t>Tourism &amp; Travel Services</t>
  </si>
  <si>
    <t>Profile of Rural Tourism</t>
  </si>
  <si>
    <t>Anatomy &amp; Physiology</t>
  </si>
  <si>
    <t>Care Provision and Practice</t>
  </si>
  <si>
    <t>Early Childhood Education</t>
  </si>
  <si>
    <t>Introduction to Nursing</t>
  </si>
  <si>
    <t>Badminton Coaching</t>
  </si>
  <si>
    <t>Hairdressing Theory &amp; Practice</t>
  </si>
  <si>
    <t>Hill Walking Proficiency</t>
  </si>
  <si>
    <t>Soccer Coaching</t>
  </si>
  <si>
    <t>Volleyball Coaching</t>
  </si>
  <si>
    <t>Kayak Instruction Skills</t>
  </si>
  <si>
    <t>Rockclimbing Leadership</t>
  </si>
  <si>
    <t>Gaelic Football Coaching</t>
  </si>
  <si>
    <t>Food &amp; Beverage Service</t>
  </si>
  <si>
    <t>Food Preparation</t>
  </si>
  <si>
    <t>Leisure Facility Administration</t>
  </si>
  <si>
    <t>Leisure Facility Operations</t>
  </si>
  <si>
    <t>Outdoor Leadership &amp; Safety</t>
  </si>
  <si>
    <t>Adventure Activities</t>
  </si>
  <si>
    <t>Caring for Children (0-6 years)</t>
  </si>
  <si>
    <t>Exercise &amp; Fitness</t>
  </si>
  <si>
    <t>Safety-Boat Handling</t>
  </si>
  <si>
    <t>Care Skills</t>
  </si>
  <si>
    <t>Care Support</t>
  </si>
  <si>
    <t>Safety and Health at Work</t>
  </si>
  <si>
    <t>Maternity Care Support</t>
  </si>
  <si>
    <t>Operating Department Care Skills</t>
  </si>
  <si>
    <t>Intellectual Disability Studies</t>
  </si>
  <si>
    <t>Caring for Children in Hospital</t>
  </si>
  <si>
    <t>Rehabilitation Support</t>
  </si>
  <si>
    <t>Appreciation of Irish Culture</t>
  </si>
  <si>
    <t>Understanding Mental Health</t>
  </si>
  <si>
    <t>Care of the Older Person</t>
  </si>
  <si>
    <t>Special Needs Assisting</t>
  </si>
  <si>
    <t>Understanding Special Needs</t>
  </si>
  <si>
    <t>Illustration</t>
  </si>
  <si>
    <t>Craft and Design</t>
  </si>
  <si>
    <t>Textile Weaving</t>
  </si>
  <si>
    <t>Medical Aspects of Secretarial Work</t>
  </si>
  <si>
    <t>Travel Agency Service Skills</t>
  </si>
  <si>
    <t>9.1.1 Travel</t>
  </si>
  <si>
    <t>Enterprise Awareness</t>
  </si>
  <si>
    <t>English as a Foreign Language</t>
  </si>
  <si>
    <t>Event Production</t>
  </si>
  <si>
    <t>Local History Studies</t>
  </si>
  <si>
    <t>Folklore</t>
  </si>
  <si>
    <t>Archaeology</t>
  </si>
  <si>
    <t>Concepts and Contexts in Education</t>
  </si>
  <si>
    <t>Úsáid na Gaeilge le Páistí Óga</t>
  </si>
  <si>
    <t>Irish for Pre-School Services</t>
  </si>
  <si>
    <t>Music Industry Studies</t>
  </si>
  <si>
    <t>Theatre Studies</t>
  </si>
  <si>
    <t>2.1.3 Theatre</t>
  </si>
  <si>
    <t>Acting Skills &amp; Techniques</t>
  </si>
  <si>
    <t>Performance Craft</t>
  </si>
  <si>
    <t>Stage Management &amp; Administration</t>
  </si>
  <si>
    <t>Technical Skills for Theatre</t>
  </si>
  <si>
    <t>Pre-Press Graphics</t>
  </si>
  <si>
    <t>Image Processing</t>
  </si>
  <si>
    <t>Computer Illustration Graphics</t>
  </si>
  <si>
    <t>Multimedia Authoring</t>
  </si>
  <si>
    <t>Multimedia Project Development</t>
  </si>
  <si>
    <t>Digital Movie Processing</t>
  </si>
  <si>
    <t>2.3.2 Television and Film</t>
  </si>
  <si>
    <t>Sound Engineering and Production</t>
  </si>
  <si>
    <t>Radio Programme Production</t>
  </si>
  <si>
    <t>Community Arts Context</t>
  </si>
  <si>
    <t>Community Arts Practice</t>
  </si>
  <si>
    <t>Working With Young People</t>
  </si>
  <si>
    <t>6.1.7 YouthWork</t>
  </si>
  <si>
    <t>Understanding Youth Work</t>
  </si>
  <si>
    <t>Young People and Society</t>
  </si>
  <si>
    <t>Working With Groups</t>
  </si>
  <si>
    <t>Understanding Community Development</t>
  </si>
  <si>
    <t>Community Development Practice</t>
  </si>
  <si>
    <t>Youth Information Skills</t>
  </si>
  <si>
    <t>Management Committee Skills</t>
  </si>
  <si>
    <t>Peer Education</t>
  </si>
  <si>
    <t>TV &amp; Video Production</t>
  </si>
  <si>
    <t>Film Production</t>
  </si>
  <si>
    <t>Editing for TV &amp; Film</t>
  </si>
  <si>
    <t>After School Support Skills</t>
  </si>
  <si>
    <t>Youth Arts Practice</t>
  </si>
  <si>
    <t>Social Analysis</t>
  </si>
  <si>
    <t>Substance Use - Issues for Youth Work</t>
  </si>
  <si>
    <t>Intercultural Studies</t>
  </si>
  <si>
    <t>2.1.4 Dance</t>
  </si>
  <si>
    <t>Kinesiology</t>
  </si>
  <si>
    <t>Media Analysis</t>
  </si>
  <si>
    <t>3.1.9 Journalism</t>
  </si>
  <si>
    <t>European Studies</t>
  </si>
  <si>
    <t>Research Skills for Journalism</t>
  </si>
  <si>
    <t>Writing Skills for Journalism</t>
  </si>
  <si>
    <t>Social and Personal Development</t>
  </si>
  <si>
    <t>Political Studies</t>
  </si>
  <si>
    <t>Social Studies</t>
  </si>
  <si>
    <t>Constructive Thinking Skills</t>
  </si>
  <si>
    <t>Soft Furnishings</t>
  </si>
  <si>
    <t>Advertising</t>
  </si>
  <si>
    <t>Typography</t>
  </si>
  <si>
    <t>Mime</t>
  </si>
  <si>
    <t>Financial Services</t>
  </si>
  <si>
    <t>Complementary Medicine</t>
  </si>
  <si>
    <t>6.2.5 Complementary Therapies</t>
  </si>
  <si>
    <t>Computer Animation</t>
  </si>
  <si>
    <t>Environmental and Cultural Studies</t>
  </si>
  <si>
    <t>Valuation</t>
  </si>
  <si>
    <t>Philosophy of Holistic Health Studies</t>
  </si>
  <si>
    <t>Reflexology</t>
  </si>
  <si>
    <t>Anatomy and Physiology for Leisure</t>
  </si>
  <si>
    <t>Pneumatics</t>
  </si>
  <si>
    <t>Pre and Early School Physical Education</t>
  </si>
  <si>
    <t>Wood Finishing</t>
  </si>
  <si>
    <t>Creative Writing</t>
  </si>
  <si>
    <t>Construction Studies</t>
  </si>
  <si>
    <t>Pattern Draughting</t>
  </si>
  <si>
    <t>Wig Care and Dressing Room Procedures</t>
  </si>
  <si>
    <t>Surveying</t>
  </si>
  <si>
    <t>Insurance</t>
  </si>
  <si>
    <t>Psychology for the Helping Professions</t>
  </si>
  <si>
    <t>Care of the Special Child</t>
  </si>
  <si>
    <t>Stained Glass</t>
  </si>
  <si>
    <t>Psychology for Pre-Nursing</t>
  </si>
  <si>
    <t>Furnishings and Fittings</t>
  </si>
  <si>
    <t>Leathercraft</t>
  </si>
  <si>
    <t>Principles and Practice of Selling</t>
  </si>
  <si>
    <t>Structural Mechanics</t>
  </si>
  <si>
    <t>Spatial Design</t>
  </si>
  <si>
    <t>4.1.1 Architectural Assistant</t>
  </si>
  <si>
    <t>Pathology</t>
  </si>
  <si>
    <t>Audio Engineering</t>
  </si>
  <si>
    <t>7.1.7 Telecomms Servicing</t>
  </si>
  <si>
    <t>Digital Music Production</t>
  </si>
  <si>
    <t>Taxation</t>
  </si>
  <si>
    <t>Presentation Software Skills</t>
  </si>
  <si>
    <t>Set Design</t>
  </si>
  <si>
    <t>Woodcarving</t>
  </si>
  <si>
    <t>Building Services</t>
  </si>
  <si>
    <t>Caring for Sick Children</t>
  </si>
  <si>
    <t>Cosmetics</t>
  </si>
  <si>
    <t>Learning Through Drama</t>
  </si>
  <si>
    <t>Medical Secretarial Terminology</t>
  </si>
  <si>
    <t>Art Metalwork</t>
  </si>
  <si>
    <t>Approaches to Childcare Education</t>
  </si>
  <si>
    <t>Metal Craft - Jewellery</t>
  </si>
  <si>
    <t>Furniture Construction Theory</t>
  </si>
  <si>
    <t>Practical Youth Leadership</t>
  </si>
  <si>
    <t>Stenograph Court Reporting</t>
  </si>
  <si>
    <t>Estate Agency Practice</t>
  </si>
  <si>
    <t>Scriptwriting</t>
  </si>
  <si>
    <t>Computer Graphics</t>
  </si>
  <si>
    <t>History of Ballet</t>
  </si>
  <si>
    <t>PhotoImaging for Fine Art and Graphics</t>
  </si>
  <si>
    <t>Figure Studies</t>
  </si>
  <si>
    <t>Human Resources</t>
  </si>
  <si>
    <t>Stage Direction</t>
  </si>
  <si>
    <t>Performance</t>
  </si>
  <si>
    <t>Art and Craft for People in Care</t>
  </si>
  <si>
    <t>Upholstery Skills</t>
  </si>
  <si>
    <t>Clinic Room Practice</t>
  </si>
  <si>
    <t>Art and Design for Hairdressers</t>
  </si>
  <si>
    <t>Introduction to Psychology</t>
  </si>
  <si>
    <t>Music, Drama and Holistic Therapy</t>
  </si>
  <si>
    <t>Pattern Drafting</t>
  </si>
  <si>
    <t>Veterinary Nursing</t>
  </si>
  <si>
    <t>Coaching Sport Horse Riders</t>
  </si>
  <si>
    <t>Holistic Health Studies</t>
  </si>
  <si>
    <t>Massage</t>
  </si>
  <si>
    <t>Stress Management</t>
  </si>
  <si>
    <t>Snorkelling</t>
  </si>
  <si>
    <t>Montessori Sensorial Materials</t>
  </si>
  <si>
    <t>6.1.5 Education Studies</t>
  </si>
  <si>
    <t>Music and Dance Administration</t>
  </si>
  <si>
    <t>Make-up and Wigs for Theatre</t>
  </si>
  <si>
    <t>Music Theory and Composition</t>
  </si>
  <si>
    <t>Music Performance</t>
  </si>
  <si>
    <t>Animation Drawing</t>
  </si>
  <si>
    <t>Animation Layout Design</t>
  </si>
  <si>
    <t>Boat Building - Small Wooden Craft</t>
  </si>
  <si>
    <t>Ecology</t>
  </si>
  <si>
    <t>Small Animal Breeds</t>
  </si>
  <si>
    <t>Traditional Music</t>
  </si>
  <si>
    <t>Irish Music</t>
  </si>
  <si>
    <t>Educational Philosophy</t>
  </si>
  <si>
    <t>Environmental Studies</t>
  </si>
  <si>
    <t>Travel Geography</t>
  </si>
  <si>
    <t>Cultural and Social History</t>
  </si>
  <si>
    <t>Literary, Visual and Performing Arts</t>
  </si>
  <si>
    <t>Cultural and Heritage Resources</t>
  </si>
  <si>
    <t>Local Area Networks</t>
  </si>
  <si>
    <t>Animal Housing-Kennel Craft</t>
  </si>
  <si>
    <t>Young Horse Training</t>
  </si>
  <si>
    <t>Montessori Theory and Practice</t>
  </si>
  <si>
    <t>Culture and Environmental Studies</t>
  </si>
  <si>
    <t>Cosmetic Studies</t>
  </si>
  <si>
    <t>Greek and Roman Theatre</t>
  </si>
  <si>
    <t>Learning Disability</t>
  </si>
  <si>
    <t>Empowering the Individual</t>
  </si>
  <si>
    <t>Facilitating Learning</t>
  </si>
  <si>
    <t>Community Development Approach to Health</t>
  </si>
  <si>
    <t>Social Determinants of Health</t>
  </si>
  <si>
    <t>Equality and Disability</t>
  </si>
  <si>
    <t>Music Presentation for Radio</t>
  </si>
  <si>
    <t>News, Sport and Talk for Radio</t>
  </si>
  <si>
    <t>Personal and Professional Development</t>
  </si>
  <si>
    <t>Applied Communications</t>
  </si>
  <si>
    <t>Retailing</t>
  </si>
  <si>
    <t>Art Woodwork</t>
  </si>
  <si>
    <t>Working Creatively with Older People</t>
  </si>
  <si>
    <t>Human Rights</t>
  </si>
  <si>
    <t>Industrial Relations</t>
  </si>
  <si>
    <t>Business Development Skills</t>
  </si>
  <si>
    <t>Musical Instrument Woodcraft</t>
  </si>
  <si>
    <t>Understanding Imprisonment</t>
  </si>
  <si>
    <t>Restorative Justice</t>
  </si>
  <si>
    <t>Criminal Law</t>
  </si>
  <si>
    <t>History of Photography and Visual Culture</t>
  </si>
  <si>
    <t>Presentation Software</t>
  </si>
  <si>
    <t>Montessori in Early Childhood</t>
  </si>
  <si>
    <t>Swedish Massage</t>
  </si>
  <si>
    <t>Beauty Care for Hairdressing</t>
  </si>
  <si>
    <t>History</t>
  </si>
  <si>
    <t>English Literature</t>
  </si>
  <si>
    <t>Libel and Defamation</t>
  </si>
  <si>
    <t>Sports Stadium Steward</t>
  </si>
  <si>
    <t>Montessori Theory</t>
  </si>
  <si>
    <t>Media Law &amp; Practice</t>
  </si>
  <si>
    <t>Buildings Friendships</t>
  </si>
  <si>
    <t>Community Inclusion</t>
  </si>
  <si>
    <t>Digital Studio Photography</t>
  </si>
  <si>
    <t>Philosophy</t>
  </si>
  <si>
    <t>5.3.5 Philosophy</t>
  </si>
  <si>
    <t>Classical Studies</t>
  </si>
  <si>
    <t>Political Thought and Practice</t>
  </si>
  <si>
    <t>Construction of Narrative The Photo Essay</t>
  </si>
  <si>
    <t>Event Industry Studies</t>
  </si>
  <si>
    <t>Psychology</t>
  </si>
  <si>
    <t>Script Writing</t>
  </si>
  <si>
    <t>Pesticide Handling and Application</t>
  </si>
  <si>
    <t>Food Safety and HACCP</t>
  </si>
  <si>
    <t>Photographic Techniques</t>
  </si>
  <si>
    <t>Colour Photography</t>
  </si>
  <si>
    <t>Portrait Photography</t>
  </si>
  <si>
    <t>Speech and Language Therapy Assistant Theory</t>
  </si>
  <si>
    <t>Occupational Therapy Assistant Practice</t>
  </si>
  <si>
    <t>Occupational Therapy Assistant Theory</t>
  </si>
  <si>
    <t>Physiotherapy Assistant Practice</t>
  </si>
  <si>
    <t>Physiotherapy Assistant Theory</t>
  </si>
  <si>
    <t>Speech and Language Therapy Assistant Practice</t>
  </si>
  <si>
    <t>Desktop Multi-Media Audio Production</t>
  </si>
  <si>
    <t>Retail Merchandising</t>
  </si>
  <si>
    <t>Presentation and Performance Skills</t>
  </si>
  <si>
    <t>Sustainable Development Agriculture</t>
  </si>
  <si>
    <t>Practical Animal Care</t>
  </si>
  <si>
    <t>Biology of Human Development</t>
  </si>
  <si>
    <t>Blow Moulding Process Optimisation</t>
  </si>
  <si>
    <t>Extrusion Blow Moulding</t>
  </si>
  <si>
    <t>Classroom Assistant</t>
  </si>
  <si>
    <t>Montessori Education</t>
  </si>
  <si>
    <t>Specific Learning Difficulties</t>
  </si>
  <si>
    <t>Disability Awareness</t>
  </si>
  <si>
    <t>Shakespearean Performance</t>
  </si>
  <si>
    <t>Dietetics</t>
  </si>
  <si>
    <t>Understanding Children's Play</t>
  </si>
  <si>
    <t>TV and Film Acting</t>
  </si>
  <si>
    <t>Seafood Risk Assessment</t>
  </si>
  <si>
    <t>Recovery in Mental Health</t>
  </si>
  <si>
    <t>Digital Editing</t>
  </si>
  <si>
    <t>Digital Film Production</t>
  </si>
  <si>
    <t>Estate Management</t>
  </si>
  <si>
    <t>Health Related Cleaning Skills</t>
  </si>
  <si>
    <t>Sterilization and High-Level Disinfection Practice</t>
  </si>
  <si>
    <t>Permaculture Design</t>
  </si>
  <si>
    <t>Process Measurement and Control</t>
  </si>
  <si>
    <t>After School Playwork</t>
  </si>
  <si>
    <t>Integrating Children with Additional Needs</t>
  </si>
  <si>
    <t>Energy Managment in Domestic Buildings</t>
  </si>
  <si>
    <t>3.X.X Unclassified</t>
  </si>
  <si>
    <t>Bread Baking and Processing</t>
  </si>
  <si>
    <t>Sexual Health and Drug Awareness Training</t>
  </si>
  <si>
    <t>Funeral Administration</t>
  </si>
  <si>
    <t>Family Studies</t>
  </si>
  <si>
    <t>Sustainable Development</t>
  </si>
  <si>
    <t>Principles of Organic Plant Growth</t>
  </si>
  <si>
    <t>Machinery Operations and Maintenance</t>
  </si>
  <si>
    <t>Beauty Care Theory and Practice</t>
  </si>
  <si>
    <t>Manicure and Pedicure Theory and Practice</t>
  </si>
  <si>
    <t>Health Studies</t>
  </si>
  <si>
    <t>Collage Techniques</t>
  </si>
  <si>
    <t>V.A.T. Accounting Skills</t>
  </si>
  <si>
    <t>Mosaics</t>
  </si>
  <si>
    <t>Patchwork</t>
  </si>
  <si>
    <t>Practical Home Care Skills</t>
  </si>
  <si>
    <t>Radiation Protection in Diagnostic Imaging Skills</t>
  </si>
  <si>
    <t>Diagnostic Imaging</t>
  </si>
  <si>
    <t>Web Authoring - CSS</t>
  </si>
  <si>
    <t>Emergency Department Care Skills</t>
  </si>
  <si>
    <t>Forensics</t>
  </si>
  <si>
    <t>Renewable Energy Systems</t>
  </si>
  <si>
    <t>Mini Tennis Coaching</t>
  </si>
  <si>
    <t>Airline Cabin and Ground Crew Skills</t>
  </si>
  <si>
    <t>Working as a Classroom Assistant</t>
  </si>
  <si>
    <t>Race Horse Care and Exercise</t>
  </si>
  <si>
    <t>Fashion Industry and Design Studies</t>
  </si>
  <si>
    <t>Fashion Buying and Merchandising</t>
  </si>
  <si>
    <t>Theatre Directing Skills</t>
  </si>
  <si>
    <t>Craftwork (Metal)</t>
  </si>
  <si>
    <t>Presentation Methods</t>
  </si>
  <si>
    <t>Assistive Technology Introduction</t>
  </si>
  <si>
    <t>Special Needs Childcare</t>
  </si>
  <si>
    <t>Beautician</t>
  </si>
  <si>
    <t>Implementing HACCP</t>
  </si>
  <si>
    <t>Vocational Practice</t>
  </si>
  <si>
    <t>Negotiation Skills</t>
  </si>
  <si>
    <t>Union Organisation Skills</t>
  </si>
  <si>
    <t>Ecological Field Methods</t>
  </si>
  <si>
    <t>Sustainable Water Management</t>
  </si>
  <si>
    <t>Biological Diversity</t>
  </si>
  <si>
    <t>PCB Design &amp; Fabrication</t>
  </si>
  <si>
    <t>Rheumatic Conditions Care Support</t>
  </si>
  <si>
    <t>Equine Nutrition</t>
  </si>
  <si>
    <t>PC Design and Assembly</t>
  </si>
  <si>
    <t>Renewable Energy Productions</t>
  </si>
  <si>
    <t>Campaigning and Lobbying</t>
  </si>
  <si>
    <t>Jazz Dance</t>
  </si>
  <si>
    <t>Tap Dance</t>
  </si>
  <si>
    <t>Classical Ballet</t>
  </si>
  <si>
    <t>Contemporary Dance</t>
  </si>
  <si>
    <t>Landscape Design</t>
  </si>
  <si>
    <t>Haemodialysis Care Support</t>
  </si>
  <si>
    <t>Makeup for Theatre, Film and Television</t>
  </si>
  <si>
    <t>Caring for People with Disabilities</t>
  </si>
  <si>
    <t>After School Care</t>
  </si>
  <si>
    <t>Activities of Living Patient Care</t>
  </si>
  <si>
    <t>Trade Union Representative Skills</t>
  </si>
  <si>
    <t>Food Safety Training Skills</t>
  </si>
  <si>
    <t>Animal Nursing</t>
  </si>
  <si>
    <t>Peer Mentoring in Community Education</t>
  </si>
  <si>
    <t>DecorativeTechniques</t>
  </si>
  <si>
    <t>Montessori - an Introduction</t>
  </si>
  <si>
    <t>Film Appreciation</t>
  </si>
  <si>
    <t>Waste Management</t>
  </si>
  <si>
    <t>3 Dimensional Computer Graphics</t>
  </si>
  <si>
    <t>Film and Television Studies</t>
  </si>
  <si>
    <t>Psychology of Work</t>
  </si>
  <si>
    <t>Rhythm &amp; Percussion Skills</t>
  </si>
  <si>
    <t>Caring for Children with Special Needs</t>
  </si>
  <si>
    <t>Insurance and Banking Studies</t>
  </si>
  <si>
    <t>Person Centred Focus to Disability</t>
  </si>
  <si>
    <t>Health and Safety Representation</t>
  </si>
  <si>
    <t>Home Based Childcare</t>
  </si>
  <si>
    <t>Creative Styling</t>
  </si>
  <si>
    <t>Operating an Early Years Centre</t>
  </si>
  <si>
    <t>Production Line Set Up</t>
  </si>
  <si>
    <t>Credit Union Studies</t>
  </si>
  <si>
    <t>Introduction to Networks</t>
  </si>
  <si>
    <t>Activating Communication</t>
  </si>
  <si>
    <t>Diesel Engine Maintenance</t>
  </si>
  <si>
    <t>Presentation Skills &amp; Technology</t>
  </si>
  <si>
    <t>Dog Training</t>
  </si>
  <si>
    <t>Risk Based HACCP for Seafood</t>
  </si>
  <si>
    <t>Seafood Hygiene Management</t>
  </si>
  <si>
    <t>Skincare and Eye Treatments</t>
  </si>
  <si>
    <t>Manicure and Pedicure Techniques</t>
  </si>
  <si>
    <t>Applied Psychology</t>
  </si>
  <si>
    <t>Drug Related Issues</t>
  </si>
  <si>
    <t>Makeup and Hairstyling skills</t>
  </si>
  <si>
    <t>Silk Painting</t>
  </si>
  <si>
    <t>Sterile Supply Techniques</t>
  </si>
  <si>
    <t>Greenwood Furniture Making</t>
  </si>
  <si>
    <t>Wildlife Conservation</t>
  </si>
  <si>
    <t>Statistical Process Control</t>
  </si>
  <si>
    <t>Industrial Design Of Experiments</t>
  </si>
  <si>
    <t>Quick Tooling Changeover</t>
  </si>
  <si>
    <t>Addiction Studies</t>
  </si>
  <si>
    <t>Vocal Performance</t>
  </si>
  <si>
    <t>Challenging Behaviour</t>
  </si>
  <si>
    <t>Ethics in the Workplace</t>
  </si>
  <si>
    <t>Arranging and Managing Funerals</t>
  </si>
  <si>
    <t>Grief Awareness</t>
  </si>
  <si>
    <t>Working with Children under Three</t>
  </si>
  <si>
    <t>Lifestyle Planning</t>
  </si>
  <si>
    <t>Lean Manufacturing Tools</t>
  </si>
  <si>
    <t>Challenging Behaviour Management</t>
  </si>
  <si>
    <t>Workplace Statutory Policies and Procedures</t>
  </si>
  <si>
    <t>Infection Prevention and Control</t>
  </si>
  <si>
    <t>Family Support Skills</t>
  </si>
  <si>
    <t>Donor Screening</t>
  </si>
  <si>
    <t>Food Preparation and Service</t>
  </si>
  <si>
    <t>Stock Control and Materials Systems</t>
  </si>
  <si>
    <t>Peer Mentoring</t>
  </si>
  <si>
    <t>Donation Venepuncture</t>
  </si>
  <si>
    <t>Rugby Coaching</t>
  </si>
  <si>
    <t>P.C. Maintenance</t>
  </si>
  <si>
    <t>Routing Technologies</t>
  </si>
  <si>
    <t>Telesales</t>
  </si>
  <si>
    <t>Digital Presentations</t>
  </si>
  <si>
    <t>Cinematography Lighting Operations</t>
  </si>
  <si>
    <t>Cinematography Camera Operations</t>
  </si>
  <si>
    <t>Report Writing Techniques</t>
  </si>
  <si>
    <t>Safer Sex Negotiation Skills Training</t>
  </si>
  <si>
    <t>Airline Studies</t>
  </si>
  <si>
    <t>Cinema 4D Skills</t>
  </si>
  <si>
    <t>Propagation of Plants from Seed</t>
  </si>
  <si>
    <t>Propagation of Plants by Grafting and Budding</t>
  </si>
  <si>
    <t>Puppetry</t>
  </si>
  <si>
    <t>Lifesharing in Camphill</t>
  </si>
  <si>
    <t>Travel Reservations</t>
  </si>
  <si>
    <t>Games Analysis and Design</t>
  </si>
  <si>
    <t>Postiche</t>
  </si>
  <si>
    <t>Fashion and Media Make-up</t>
  </si>
  <si>
    <t>Theatrical Make-up</t>
  </si>
  <si>
    <t>Skin and Cosmetic Studies</t>
  </si>
  <si>
    <t>Specialised Make-up Effects</t>
  </si>
  <si>
    <t>The Law and Insurance</t>
  </si>
  <si>
    <t>Additional Needs</t>
  </si>
  <si>
    <t>Floral Art</t>
  </si>
  <si>
    <t>Child and Adolescent Development</t>
  </si>
  <si>
    <t>Relationships and Collaborations</t>
  </si>
  <si>
    <t>Afforestation - Environment Protection</t>
  </si>
  <si>
    <t>Propagation of Plants by Division and Layering</t>
  </si>
  <si>
    <t>Production of Bedding Plants from Seed</t>
  </si>
  <si>
    <t>Drama for Childcare</t>
  </si>
  <si>
    <t>Physical Therapy</t>
  </si>
  <si>
    <t>Introduction to Montessori Methods</t>
  </si>
  <si>
    <t>Education and Care for Special Needs</t>
  </si>
  <si>
    <t>Crochet</t>
  </si>
  <si>
    <t>Ethno-Musicology</t>
  </si>
  <si>
    <t>Diversity and Equality in Childcare</t>
  </si>
  <si>
    <t>Tennis Coaching</t>
  </si>
  <si>
    <t>Special Needs Assistant Training</t>
  </si>
  <si>
    <t>Ecology Field Studies</t>
  </si>
  <si>
    <t>Applied Permaculture</t>
  </si>
  <si>
    <t>Green Building</t>
  </si>
  <si>
    <t>Care and Presentation of the Deceased</t>
  </si>
  <si>
    <t>Mental Health Difficulties</t>
  </si>
  <si>
    <t>Documentary Photography</t>
  </si>
  <si>
    <t>Voice Production for Broadcasting</t>
  </si>
  <si>
    <t>Youth In Community Management Groups</t>
  </si>
  <si>
    <t>Guiding</t>
  </si>
  <si>
    <t>Organic Food Crops</t>
  </si>
  <si>
    <t>Organic Crop Protection</t>
  </si>
  <si>
    <t>Organic Conversion</t>
  </si>
  <si>
    <t>Dental Studies</t>
  </si>
  <si>
    <t>6.2.8 Dental</t>
  </si>
  <si>
    <t>Conflict Resolution</t>
  </si>
  <si>
    <t>Community Leadership</t>
  </si>
  <si>
    <t>Scientific Applications in Security</t>
  </si>
  <si>
    <t>Animal Behaviour</t>
  </si>
  <si>
    <t>Security Team Leader</t>
  </si>
  <si>
    <t>Internet Marketing</t>
  </si>
  <si>
    <t>Business Computing</t>
  </si>
  <si>
    <t>Workplace Food Safety and Hygiene</t>
  </si>
  <si>
    <t>Parametric CAD</t>
  </si>
  <si>
    <t>Insurance Market Operations</t>
  </si>
  <si>
    <t>Personnel Operations</t>
  </si>
  <si>
    <t>Human Resource Practice</t>
  </si>
  <si>
    <t>Animation Production</t>
  </si>
  <si>
    <t>Aromatherapy Massage</t>
  </si>
  <si>
    <t>Reception Operations and Services</t>
  </si>
  <si>
    <t>Insurance Policies and Procedures</t>
  </si>
  <si>
    <t>Pneumatics in the Plastics Industry</t>
  </si>
  <si>
    <t>Computer Systems Validation</t>
  </si>
  <si>
    <t>Pre-School Child with Special Needs</t>
  </si>
  <si>
    <t>Working with Children with Special Needs</t>
  </si>
  <si>
    <t>Computer Game Design</t>
  </si>
  <si>
    <t>Personal and Social Identity</t>
  </si>
  <si>
    <t>Retail Customer Service</t>
  </si>
  <si>
    <t>Retail Security</t>
  </si>
  <si>
    <t>Effective Working Relationships</t>
  </si>
  <si>
    <t>Extrusion Technology</t>
  </si>
  <si>
    <t>Musicianship</t>
  </si>
  <si>
    <t>Writing for Audio Visual</t>
  </si>
  <si>
    <t>Public Relations</t>
  </si>
  <si>
    <t>Care of Endoscopic Equipment</t>
  </si>
  <si>
    <t>6.2.X Health &amp; Welfare - Multiple Domains</t>
  </si>
  <si>
    <t>Montessori Methodology</t>
  </si>
  <si>
    <t>Computer Maintenance</t>
  </si>
  <si>
    <t>Plastics Extrusion Machine Setting</t>
  </si>
  <si>
    <t>Family and Community Support</t>
  </si>
  <si>
    <t>I.T. in Childcare</t>
  </si>
  <si>
    <t>Medieval Theatre</t>
  </si>
  <si>
    <t>Classical Audition</t>
  </si>
  <si>
    <t>Latin American Development Issues</t>
  </si>
  <si>
    <t>Drug and Alcohol Addiction</t>
  </si>
  <si>
    <t>Government and the Public Sector</t>
  </si>
  <si>
    <t>Work Experience on Home Farm (8 weeks)</t>
  </si>
  <si>
    <t>Greyhound Breeding and Pup Care</t>
  </si>
  <si>
    <t>Care and Schooling of Young Greyhounds</t>
  </si>
  <si>
    <t>Occupational Health and Safety in Greyhound Kennels</t>
  </si>
  <si>
    <t>Anatomy and Physiology of Greyhounds</t>
  </si>
  <si>
    <t>Stable Management</t>
  </si>
  <si>
    <t>Introduction to Young Horse Training</t>
  </si>
  <si>
    <t>Work Experience with Horses (Term I)</t>
  </si>
  <si>
    <t>Work Experience with Horses (Term II)</t>
  </si>
  <si>
    <t>Work Experience with Horses (Term III)</t>
  </si>
  <si>
    <t>Riding</t>
  </si>
  <si>
    <t>Maintenance Around Stables</t>
  </si>
  <si>
    <t>Electrics and Electronics</t>
  </si>
  <si>
    <t>Pig Nutrition</t>
  </si>
  <si>
    <t>Irish Sport Horse Industry</t>
  </si>
  <si>
    <t>Nutrition and Grassland</t>
  </si>
  <si>
    <t>Horse Knowledge &amp; Care</t>
  </si>
  <si>
    <t>Horse Health &amp; Welfare</t>
  </si>
  <si>
    <t>Horse Evaluation</t>
  </si>
  <si>
    <t>Introduction to Coaching</t>
  </si>
  <si>
    <t>Introduction to Poultry Rearing</t>
  </si>
  <si>
    <t>1.1.5 Poultry</t>
  </si>
  <si>
    <t>Onion Production and Storage</t>
  </si>
  <si>
    <t>Production of Cabbage and Brussels Sprouts</t>
  </si>
  <si>
    <t>Cauliflower and Broccoli Production</t>
  </si>
  <si>
    <t>Production of Vegetable Root Crops</t>
  </si>
  <si>
    <t>Production of Outdoor Salad Crops</t>
  </si>
  <si>
    <t>Rhubarb, Asparagus, Courgettes and Sweetcorn</t>
  </si>
  <si>
    <t>Production of Leeks, Peas and Beans</t>
  </si>
  <si>
    <t>Production of Beetroot, Radish and Spinach</t>
  </si>
  <si>
    <t>Production of Herbs</t>
  </si>
  <si>
    <t>Introduction to Snail Farming</t>
  </si>
  <si>
    <t>Calf Rearing</t>
  </si>
  <si>
    <t>Breeding and Calving of Cows</t>
  </si>
  <si>
    <t>Quality Milk Production</t>
  </si>
  <si>
    <t>Dairy Herd Management</t>
  </si>
  <si>
    <t>Production and Marketing of Beef Cattle</t>
  </si>
  <si>
    <t>Suckler Calf Production</t>
  </si>
  <si>
    <t>Sheep Production and Management</t>
  </si>
  <si>
    <t>Sheep Shearing</t>
  </si>
  <si>
    <t>Introduction to Keeping Horses</t>
  </si>
  <si>
    <t>Introduction to Organic Livestock Production</t>
  </si>
  <si>
    <t>Breeding Dairy Cows</t>
  </si>
  <si>
    <t>Computer Training – Part A</t>
  </si>
  <si>
    <t>Safety on the Farm</t>
  </si>
  <si>
    <t>Computer Training – Part B</t>
  </si>
  <si>
    <t>Grassland Management</t>
  </si>
  <si>
    <t>Breeding &amp; Management of the Sucker Herd</t>
  </si>
  <si>
    <t>Introduction to Farm Forestry</t>
  </si>
  <si>
    <t>Management of Young Plantations</t>
  </si>
  <si>
    <t>Management of Plantations Older than 4 Years</t>
  </si>
  <si>
    <t>Amenity Woodlands</t>
  </si>
  <si>
    <t>Introduction to Sustainable Forest Management</t>
  </si>
  <si>
    <t>Restoration and Conservation Skills</t>
  </si>
  <si>
    <t>Dance Analysis and Development</t>
  </si>
  <si>
    <t>Computer 3D Modelling and Animation</t>
  </si>
  <si>
    <t>Social Justice Principles</t>
  </si>
  <si>
    <t>Colour and Trend Analysis</t>
  </si>
  <si>
    <t>Braille</t>
  </si>
  <si>
    <t>Introduction to Dairy Farming</t>
  </si>
  <si>
    <t>Introduction to Sheep Farming</t>
  </si>
  <si>
    <t>Sheepdog Management and Training</t>
  </si>
  <si>
    <t>Drystock Operations</t>
  </si>
  <si>
    <t>Dairy Operations</t>
  </si>
  <si>
    <t>Control of Farm Manures</t>
  </si>
  <si>
    <t>Introduction to Keeping Sport Horses</t>
  </si>
  <si>
    <t>Farmhouse Cheese Making</t>
  </si>
  <si>
    <t>Intro to Meat, Fish, Poultry and Bakery Products</t>
  </si>
  <si>
    <t>Intro to Fruit/Vegetable Preserves &amp; Smoked Foods</t>
  </si>
  <si>
    <t>Introduction to Bee-Keeping</t>
  </si>
  <si>
    <t>Grass Production</t>
  </si>
  <si>
    <t>Grass Conservation</t>
  </si>
  <si>
    <t>Winter and Spring Cereal Production</t>
  </si>
  <si>
    <t>Harvesting and Storing of Grain</t>
  </si>
  <si>
    <t>Alternative Combinable Crops</t>
  </si>
  <si>
    <t>Intro to Hedge Planting, Management &amp; Regeneration</t>
  </si>
  <si>
    <t>Formative Shaping</t>
  </si>
  <si>
    <t>High Pruning</t>
  </si>
  <si>
    <t>Forest Plants and Planting</t>
  </si>
  <si>
    <t>Forest Fencing</t>
  </si>
  <si>
    <t>Introduction to Rural Tourism</t>
  </si>
  <si>
    <t>Rural Tourism Enterprise Opportunities</t>
  </si>
  <si>
    <t>Producing Quality Milk</t>
  </si>
  <si>
    <t>Soil Science and Growing Media</t>
  </si>
  <si>
    <t>Potato Production and Storage</t>
  </si>
  <si>
    <t>Root and Catch Crop Production</t>
  </si>
  <si>
    <t>Introduction to Crop Pesticides</t>
  </si>
  <si>
    <t>Forestry Plantation Establishment</t>
  </si>
  <si>
    <t>Introduction to Organic Crop Production</t>
  </si>
  <si>
    <t>Introduction to Tillage Farming</t>
  </si>
  <si>
    <t>Introduction to eLearning</t>
  </si>
  <si>
    <t>Introduction to Organic Farming</t>
  </si>
  <si>
    <t>Organic Drystock Production</t>
  </si>
  <si>
    <t>Organic Crop Production</t>
  </si>
  <si>
    <t>Pesticide Application</t>
  </si>
  <si>
    <t>Pesticide Products</t>
  </si>
  <si>
    <t>Horse Training - Lunging</t>
  </si>
  <si>
    <t>Horse Training – Loose Schooling</t>
  </si>
  <si>
    <t>Cost Control Planning</t>
  </si>
  <si>
    <t>Introduction to Free Range Egg Production</t>
  </si>
  <si>
    <t>Introduction to Free Range Poultry Meat Production</t>
  </si>
  <si>
    <t>Introduction to Organic Poultry Production</t>
  </si>
  <si>
    <t>Management of a Free Range Poultry Meat Enterprise</t>
  </si>
  <si>
    <t>Management of Free Range Egg Production Enterprise</t>
  </si>
  <si>
    <t>7.2.5 Medical Devices, Instrumentation</t>
  </si>
  <si>
    <t>Practical Floristry</t>
  </si>
  <si>
    <t>Dried Flower Arrangements</t>
  </si>
  <si>
    <t>Developing a Horse Enterprise</t>
  </si>
  <si>
    <t>Soils and the Environment</t>
  </si>
  <si>
    <t>Food Assurance, Animal Health &amp; Welfare</t>
  </si>
  <si>
    <t>Introduction to Farm Accounts</t>
  </si>
  <si>
    <t>Cattle Production</t>
  </si>
  <si>
    <t>Showing Horses In Hand</t>
  </si>
  <si>
    <t>Labour Issues on Sheep Farms</t>
  </si>
  <si>
    <t>Efficient Mushroom Production</t>
  </si>
  <si>
    <t>8.4.1 Water Treatment</t>
  </si>
  <si>
    <t>Work Experience in Floristry</t>
  </si>
  <si>
    <t>Bridal Floristry</t>
  </si>
  <si>
    <t>Floristry Business</t>
  </si>
  <si>
    <t>Communications for Floristry</t>
  </si>
  <si>
    <t>Strawberry Production (Main Crop)</t>
  </si>
  <si>
    <t>Commercial Apple Production</t>
  </si>
  <si>
    <t>Raspberry Production</t>
  </si>
  <si>
    <t>Production of Bush Fruits</t>
  </si>
  <si>
    <t>Extended Production of Strawberries</t>
  </si>
  <si>
    <t>Propagation and Production of Minor Soft Fruits</t>
  </si>
  <si>
    <t>Management of the Dairy Goat Herd</t>
  </si>
  <si>
    <t>Proficient Mushroom Growing</t>
  </si>
  <si>
    <t>Sheep Dog Training and Handling</t>
  </si>
  <si>
    <t>Introduction to Deer Farming</t>
  </si>
  <si>
    <t>Quality Assured Venison</t>
  </si>
  <si>
    <t>Cow Hoof care</t>
  </si>
  <si>
    <t>Hedgerow Management and Mechanical Trimming</t>
  </si>
  <si>
    <t>Building Construction</t>
  </si>
  <si>
    <t>Tractor Driving &amp; Basic Maintenance</t>
  </si>
  <si>
    <t>Managing a Mid-Season Sheep Flock</t>
  </si>
  <si>
    <t>Farm Maintenance</t>
  </si>
  <si>
    <t>Introduction to Vegetable Production</t>
  </si>
  <si>
    <t>Winter and Spring Cereals</t>
  </si>
  <si>
    <t>Work Experience on Home Farm</t>
  </si>
  <si>
    <t>Management Practice on Home Farm</t>
  </si>
  <si>
    <t>Plant Husbandry</t>
  </si>
  <si>
    <t>Home Farm Integration</t>
  </si>
  <si>
    <t>Surveying and Leveling</t>
  </si>
  <si>
    <t>Interior Landscaping</t>
  </si>
  <si>
    <t>Hard Landscaping</t>
  </si>
  <si>
    <t>Trees and Shrubs in the Environment</t>
  </si>
  <si>
    <t>Landscape Turf Establishment and Management</t>
  </si>
  <si>
    <t>Sport Turf Establishment and Management</t>
  </si>
  <si>
    <t>Alpine Plants</t>
  </si>
  <si>
    <t>Bulbs, Corms, Tubers and Rhizomes</t>
  </si>
  <si>
    <t>Sport Turf Maintenance</t>
  </si>
  <si>
    <t>Aquatic Plants</t>
  </si>
  <si>
    <t>History of Designed Landscapes</t>
  </si>
  <si>
    <t>Introduction to Garden Design</t>
  </si>
  <si>
    <t>History of to Forestry in Ireland</t>
  </si>
  <si>
    <t>Weather and Forestry</t>
  </si>
  <si>
    <t>Mapping</t>
  </si>
  <si>
    <t>Tree Planting</t>
  </si>
  <si>
    <t>Forest Nutrition</t>
  </si>
  <si>
    <t>Weed Control in Forestry</t>
  </si>
  <si>
    <t>Forest Protection</t>
  </si>
  <si>
    <t>Timber Utilization</t>
  </si>
  <si>
    <t>Forestry Grants and Legislation</t>
  </si>
  <si>
    <t>Maintenance and Repair of Hand Tools</t>
  </si>
  <si>
    <t>Forest Cleaning and Drain Maintenance</t>
  </si>
  <si>
    <t>Living Trees</t>
  </si>
  <si>
    <t>Seasonal Bedding Displays</t>
  </si>
  <si>
    <t>Herbaceous Perennials</t>
  </si>
  <si>
    <t>Tree Identification &amp; Silviculture</t>
  </si>
  <si>
    <t>Forest Soils</t>
  </si>
  <si>
    <t>Introduction to Chainsaws</t>
  </si>
  <si>
    <t>Pests and Diseases of Horticultural Crops</t>
  </si>
  <si>
    <t>Plant Raising for Transplanting</t>
  </si>
  <si>
    <t>Greenhouse Structures and Equipment</t>
  </si>
  <si>
    <t>Horticultural Hand Tools and Power Implements</t>
  </si>
  <si>
    <t>Introduction to Horticulture</t>
  </si>
  <si>
    <t>Nutrition, Growth and Metabolism of Farm Animals</t>
  </si>
  <si>
    <t>Red Meat Slaughter Procedure and Hygiene Controls</t>
  </si>
  <si>
    <t>Anatomy and Physiology of Farm Animals</t>
  </si>
  <si>
    <t>Animal Welfare Relating to Slaughter</t>
  </si>
  <si>
    <t>Basic Pathology and Disease</t>
  </si>
  <si>
    <t>Post Mortem Inspection for Farm Animals</t>
  </si>
  <si>
    <t>Food Borne Illnesses and Zoonosis</t>
  </si>
  <si>
    <t>Meat Processing</t>
  </si>
  <si>
    <t>Red Meat Industry – Review &amp; Developments</t>
  </si>
  <si>
    <t>Weather and Horticulture</t>
  </si>
  <si>
    <t>Fertigation Systems for Intensive Production</t>
  </si>
  <si>
    <t>Introduction to Weed Control</t>
  </si>
  <si>
    <t>Drainage and Irrigation</t>
  </si>
  <si>
    <t>Building Construction - Horticulture</t>
  </si>
  <si>
    <t>Introduction to Horticultural Management</t>
  </si>
  <si>
    <t>Introduction to Food Crops</t>
  </si>
  <si>
    <t>Plant Taxonomy and Geography</t>
  </si>
  <si>
    <t>Identification and Use of Interior Plants</t>
  </si>
  <si>
    <t>Introduction to Marketing</t>
  </si>
  <si>
    <t>Machinery Workshop Skills</t>
  </si>
  <si>
    <t>Tractor Driving</t>
  </si>
  <si>
    <t>Tractor Maintenance</t>
  </si>
  <si>
    <t>Equipment for Crop Establishment</t>
  </si>
  <si>
    <t>Operating Crop Establishment Equipment</t>
  </si>
  <si>
    <t>Course Planning</t>
  </si>
  <si>
    <t>Identification of Plants</t>
  </si>
  <si>
    <t>Horticultural Operations Part B</t>
  </si>
  <si>
    <t>Introduction to Organic Growing</t>
  </si>
  <si>
    <t>Turf Irrigation</t>
  </si>
  <si>
    <t>Turf Grass Pest/Disease/Weed Control</t>
  </si>
  <si>
    <t>Sport Turf Grasses</t>
  </si>
  <si>
    <t>Golf Course Construction</t>
  </si>
  <si>
    <t>Golf Course Preparation</t>
  </si>
  <si>
    <t>Turf Machinery</t>
  </si>
  <si>
    <t>Small Engine Maintenance</t>
  </si>
  <si>
    <t>Operation of Turf Grass Machinery</t>
  </si>
  <si>
    <t>Operation &amp; Maintenance of Welding Equipment</t>
  </si>
  <si>
    <t>Machinery Operations</t>
  </si>
  <si>
    <t>Tractor Driving and Basic Maintenance</t>
  </si>
  <si>
    <t>Living Plants</t>
  </si>
  <si>
    <t>Introduction to Farm Animals</t>
  </si>
  <si>
    <t>Animal Health and Welfare</t>
  </si>
  <si>
    <t>Weather and Farming</t>
  </si>
  <si>
    <t>Design and Make Product</t>
  </si>
  <si>
    <t>European Ireland</t>
  </si>
  <si>
    <t>Educational Visit to a Foreign Country</t>
  </si>
  <si>
    <t>Keeping in Touch with Latest Technology</t>
  </si>
  <si>
    <t>Hedge Management</t>
  </si>
  <si>
    <t>Stone Walls and Vernacular Features</t>
  </si>
  <si>
    <t>Propagation of Plants from Cuttings</t>
  </si>
  <si>
    <t>Heated Greenhouse Food Crops</t>
  </si>
  <si>
    <t>Cold Greenhouse Food Crops</t>
  </si>
  <si>
    <t>Cut Flower Production Under Protection</t>
  </si>
  <si>
    <t>Mushroom Production in Polythene Tunnels</t>
  </si>
  <si>
    <t>Pot Plant Production</t>
  </si>
  <si>
    <t>Introduction to Mushroom Production</t>
  </si>
  <si>
    <t>Introduction to Pig Farming</t>
  </si>
  <si>
    <t>Integrated Pig Production</t>
  </si>
  <si>
    <t>Pig Welfare Regulations</t>
  </si>
  <si>
    <t>Gilt, Boar and Dry Sow Husbandry</t>
  </si>
  <si>
    <t>Grower Husbandry</t>
  </si>
  <si>
    <t>Introduction to Pig Unit Recording</t>
  </si>
  <si>
    <t>Pig Operations</t>
  </si>
  <si>
    <t>Stone Building</t>
  </si>
  <si>
    <t>Records and Accounts</t>
  </si>
  <si>
    <t>Introduction to Computers and I T</t>
  </si>
  <si>
    <t>Soil and its Management</t>
  </si>
  <si>
    <t>Maintenance Around the Farm</t>
  </si>
  <si>
    <t>Course &amp; Career Planning</t>
  </si>
  <si>
    <t>First Aid</t>
  </si>
  <si>
    <t>Farm Calculations</t>
  </si>
  <si>
    <t>Intro. To Computer Aided Design</t>
  </si>
  <si>
    <t>Intro to Agri Bus. In Ireland</t>
  </si>
  <si>
    <t>Farm Operations</t>
  </si>
  <si>
    <t>Food Assurance</t>
  </si>
  <si>
    <t>Cash Accounts</t>
  </si>
  <si>
    <t>Bar Control and Sales</t>
  </si>
  <si>
    <t>Tourism Information and Administration</t>
  </si>
  <si>
    <t>Hand Held Pesticide Application</t>
  </si>
  <si>
    <t>Anatomy and Physiology</t>
  </si>
  <si>
    <t>Crop Production Science</t>
  </si>
  <si>
    <t>Installing Carpet and Vinyl Floor Covering</t>
  </si>
  <si>
    <t>Animal Anatomy and Physiology</t>
  </si>
  <si>
    <t>Traditional Black and White Photography</t>
  </si>
  <si>
    <t>Community Development Studies</t>
  </si>
  <si>
    <t>Dance Performance</t>
  </si>
  <si>
    <t>Dance Production</t>
  </si>
  <si>
    <t>Design Skills</t>
  </si>
  <si>
    <t>Food Science and Technology</t>
  </si>
  <si>
    <t>Measuring Planning and Estimating Flooring</t>
  </si>
  <si>
    <t>Microbiology</t>
  </si>
  <si>
    <t>Combined Materials</t>
  </si>
  <si>
    <t>Licensed Trade Law</t>
  </si>
  <si>
    <t>Electrical Theory and Panel Wiring</t>
  </si>
  <si>
    <t>Automation Personnel Workplace Skills</t>
  </si>
  <si>
    <t>Hairdressing Practice</t>
  </si>
  <si>
    <t>Process Science Skills</t>
  </si>
  <si>
    <t>Creative Arts for Early Childhood</t>
  </si>
  <si>
    <t>Agricultural Mechanics</t>
  </si>
  <si>
    <t>Tourism Principles and Practice</t>
  </si>
  <si>
    <t>Restaurant Hospitality</t>
  </si>
  <si>
    <t>Landscape Construction and Maintenance</t>
  </si>
  <si>
    <t>Computer Illustrated Graphics</t>
  </si>
  <si>
    <t>Irish for Preschool Services</t>
  </si>
  <si>
    <t>Music Theory and Practice</t>
  </si>
  <si>
    <t>International Cuisines</t>
  </si>
  <si>
    <t>Pastry, Baking and Desserts</t>
  </si>
  <si>
    <t>Menu Planning and Applied Nutrition</t>
  </si>
  <si>
    <t>Information and Communication Systems</t>
  </si>
  <si>
    <t>Graphic Design Skills</t>
  </si>
  <si>
    <t>Facilitating Friendship Development</t>
  </si>
  <si>
    <t>Preschool Child with Special Needs</t>
  </si>
  <si>
    <t>Colour and Light</t>
  </si>
  <si>
    <t>Contact Centre Skills</t>
  </si>
  <si>
    <t>Working Together with Families</t>
  </si>
  <si>
    <t>Occupational First Aid</t>
  </si>
  <si>
    <t>Applied Behavioural Analysis</t>
  </si>
  <si>
    <t>Total Communication</t>
  </si>
  <si>
    <t>Materials and Finishes</t>
  </si>
  <si>
    <t>Folklore and Ethnology</t>
  </si>
  <si>
    <t>Architectural Drawing</t>
  </si>
  <si>
    <t>Irish Cultural and Heritage Resources</t>
  </si>
  <si>
    <t>Beef Production</t>
  </si>
  <si>
    <t>Combinable Crop Production</t>
  </si>
  <si>
    <t>Tractor Operations</t>
  </si>
  <si>
    <t>Accounting Manual and Computerised</t>
  </si>
  <si>
    <t>Bookkeeping Manual and Computerised</t>
  </si>
  <si>
    <t>Local History</t>
  </si>
  <si>
    <t>All Terrain Vehicle Operations</t>
  </si>
  <si>
    <t>Early Care and Education Practice</t>
  </si>
  <si>
    <t>Human Rights and Collective Action</t>
  </si>
  <si>
    <t>Veterinary Assisting Skills</t>
  </si>
  <si>
    <t>Reception and Frontline Office Skills</t>
  </si>
  <si>
    <t>Early Childhood Education and Play</t>
  </si>
  <si>
    <t>Electronics - Digital</t>
  </si>
  <si>
    <t>Human Growth and Development</t>
  </si>
  <si>
    <t>The Internet</t>
  </si>
  <si>
    <t>Shorthand</t>
  </si>
  <si>
    <t>Start your Own Business</t>
  </si>
  <si>
    <t>Payroll Manual and Computerised</t>
  </si>
  <si>
    <t>Veneering and Marquetry</t>
  </si>
  <si>
    <t>Understanding Youthwork</t>
  </si>
  <si>
    <t>Problem Solving</t>
  </si>
  <si>
    <t>Dairy Production</t>
  </si>
  <si>
    <t>Art Metalcraft</t>
  </si>
  <si>
    <t>Facilitating Communication Through Lámh</t>
  </si>
  <si>
    <t>Cable and Pre-Installation Techniques</t>
  </si>
  <si>
    <t>Infant and Toddler Years</t>
  </si>
  <si>
    <t>Ethnomusicology</t>
  </si>
  <si>
    <t>Maintenance of Farm Structures</t>
  </si>
  <si>
    <t>Organic Crop Principles</t>
  </si>
  <si>
    <t>Information and Administration</t>
  </si>
  <si>
    <t>Equality and Diversity in Childcare</t>
  </si>
  <si>
    <t>Continuous Improvement in Manufacturing</t>
  </si>
  <si>
    <t>Cleanroom Operations</t>
  </si>
  <si>
    <t>Organic Manure Application</t>
  </si>
  <si>
    <t>Approaches to Early Childhood Education</t>
  </si>
  <si>
    <t>Child Health and Well Being</t>
  </si>
  <si>
    <t>Childminding Practice</t>
  </si>
  <si>
    <t>Boom Sprayer Pesticide Application</t>
  </si>
  <si>
    <t>Retail Floristry</t>
  </si>
  <si>
    <t>Small Animal Husbandry and Housing</t>
  </si>
  <si>
    <t>1.X.X Unclassified</t>
  </si>
  <si>
    <t>Business Administration Skills</t>
  </si>
  <si>
    <t>Animation Drawing Studies</t>
  </si>
  <si>
    <t>Pre-press Graphics</t>
  </si>
  <si>
    <t>Community Arts Context and Practice</t>
  </si>
  <si>
    <t>Injection Moulding Machine Setting</t>
  </si>
  <si>
    <t>Risk Assessment</t>
  </si>
  <si>
    <t>Product and Process Validation</t>
  </si>
  <si>
    <t>Personal Effectiveness in the Workplace</t>
  </si>
  <si>
    <t>Medical Secretarial Studies</t>
  </si>
  <si>
    <t>Childhood in Literature and Life</t>
  </si>
  <si>
    <t>Manual Fish Filleting</t>
  </si>
  <si>
    <t>Animal Grooming</t>
  </si>
  <si>
    <t>Understanding Culinary Classics</t>
  </si>
  <si>
    <t>Introduction to Tourism</t>
  </si>
  <si>
    <t>Sexuality and Learning Disability</t>
  </si>
  <si>
    <t>Plastic Extrusion Technology</t>
  </si>
  <si>
    <t>Working in Childcare</t>
  </si>
  <si>
    <t>Production Design for Theatre</t>
  </si>
  <si>
    <t>Dance - Performance &amp; Production</t>
  </si>
  <si>
    <t>Pneumatic Equipment Maintenance</t>
  </si>
  <si>
    <t>Injection Moulding Process Optimisation</t>
  </si>
  <si>
    <t>Plastic Materials Selection</t>
  </si>
  <si>
    <t>Photography-Portraiture</t>
  </si>
  <si>
    <t>Music Theory - Written and Applied</t>
  </si>
  <si>
    <t>Darkroom Practice</t>
  </si>
  <si>
    <t>Anthropology of Art</t>
  </si>
  <si>
    <t>Crop Production</t>
  </si>
  <si>
    <t>Sports Turf Studies</t>
  </si>
  <si>
    <t>Sales Theory and Practice</t>
  </si>
  <si>
    <t>Setting up a Small Business</t>
  </si>
  <si>
    <t>Travel Agency Operations</t>
  </si>
  <si>
    <t>Introduction to Dairy Goat Farming</t>
  </si>
  <si>
    <t>Lactating Sow and Litter Husbandry</t>
  </si>
  <si>
    <t>Intercultural Communications</t>
  </si>
  <si>
    <t>Engineering</t>
  </si>
  <si>
    <t>Criminology</t>
  </si>
  <si>
    <t>Software Testing</t>
  </si>
  <si>
    <t>Costume Appreciation for Theatre</t>
  </si>
  <si>
    <t>Retail Stock Control</t>
  </si>
  <si>
    <t>Sustainable Woodland Management</t>
  </si>
  <si>
    <t>Cleaning and Decontamination Practice</t>
  </si>
  <si>
    <t>Airline Operations</t>
  </si>
  <si>
    <t>Lace Making</t>
  </si>
  <si>
    <t>Landscape Design Theory</t>
  </si>
  <si>
    <t>Make-up application</t>
  </si>
  <si>
    <t>Community Drug Work</t>
  </si>
  <si>
    <t>Airline Business and Marketing</t>
  </si>
  <si>
    <t>Health Care Service</t>
  </si>
  <si>
    <t>Hair for Theatre, Film and Television</t>
  </si>
  <si>
    <t>Health Awareness</t>
  </si>
  <si>
    <t>The History of Photography</t>
  </si>
  <si>
    <t>Ireland's Environment</t>
  </si>
  <si>
    <t>Broadcast Journalism</t>
  </si>
  <si>
    <t>Event Marketing</t>
  </si>
  <si>
    <t>Hair and Beauty Salon</t>
  </si>
  <si>
    <t>Product &amp; Process Validation</t>
  </si>
  <si>
    <t>Closed Circuit Television and Lighting</t>
  </si>
  <si>
    <t>Beef Carcase Skinning Hind Legs</t>
  </si>
  <si>
    <t>180° Excavator Operation</t>
  </si>
  <si>
    <t>Pigmeat Abattoir Skills</t>
  </si>
  <si>
    <t>Milling 2</t>
  </si>
  <si>
    <t>Outdoor Activity Instruction Workplace Skills</t>
  </si>
  <si>
    <t>Thatching Workplace Skills</t>
  </si>
  <si>
    <t>Pre-School Learning Skills</t>
  </si>
  <si>
    <t>Structured Cabling</t>
  </si>
  <si>
    <t>Organic Soil Management</t>
  </si>
  <si>
    <t>Plant Protection</t>
  </si>
  <si>
    <t>Organic Production</t>
  </si>
  <si>
    <t>Sheepmeat Bunging</t>
  </si>
  <si>
    <t>Children with Additional Needs</t>
  </si>
  <si>
    <t>Reception</t>
  </si>
  <si>
    <t>Electrical Equipment Maintenance</t>
  </si>
  <si>
    <t>Security Industry Trainer</t>
  </si>
  <si>
    <t>Plastic Part Design</t>
  </si>
  <si>
    <t>Horse Anatomy &amp; Physiology</t>
  </si>
  <si>
    <t>Intruder Alarm and Access Control</t>
  </si>
  <si>
    <t>Rural Tourism Resource Audit</t>
  </si>
  <si>
    <t>Breeding and Rearing Replacements</t>
  </si>
  <si>
    <t>Sports Surfaces Establishment and Maintenance</t>
  </si>
  <si>
    <t>Floriculture</t>
  </si>
  <si>
    <t>Technical Skills for Journalism</t>
  </si>
  <si>
    <t>Product Filling</t>
  </si>
  <si>
    <t>Image Editing Software</t>
  </si>
  <si>
    <t>Traditional Music Performance Skills</t>
  </si>
  <si>
    <t>REPS 2000</t>
  </si>
  <si>
    <t>Roses</t>
  </si>
  <si>
    <t>Forestry and the Environment</t>
  </si>
  <si>
    <t>Maintenance Around Horticultural Units</t>
  </si>
  <si>
    <t>Working with Groups</t>
  </si>
  <si>
    <t>Fgas Handling in Small RAC Systems</t>
  </si>
  <si>
    <t>Sheepmeat Fleece Removal</t>
  </si>
  <si>
    <t>Child Development in Childcare</t>
  </si>
  <si>
    <t>Health Care in Community Care</t>
  </si>
  <si>
    <t>Horticultural Operations Part A</t>
  </si>
  <si>
    <t>Inventory Control</t>
  </si>
  <si>
    <t>Turf Grass Establishment and Maintenance</t>
  </si>
  <si>
    <t>Grassland Machinery</t>
  </si>
  <si>
    <t>Sawing and Piercing</t>
  </si>
  <si>
    <t>Forming, Filling, Polishing</t>
  </si>
  <si>
    <t>Casting</t>
  </si>
  <si>
    <t>Communication and Personal Development</t>
  </si>
  <si>
    <t>Biochemistry</t>
  </si>
  <si>
    <t>Science</t>
  </si>
  <si>
    <t>History of Design</t>
  </si>
  <si>
    <t>Art Core Studies</t>
  </si>
  <si>
    <t>Psychology and Human Behaviour</t>
  </si>
  <si>
    <t>English Language and Literature</t>
  </si>
  <si>
    <t>Local History and Sociology</t>
  </si>
  <si>
    <t>Public Administration</t>
  </si>
  <si>
    <t>How Society Works</t>
  </si>
  <si>
    <t>Technology</t>
  </si>
  <si>
    <t>Community Studies and Modern Languages</t>
  </si>
  <si>
    <t>Work Placement</t>
  </si>
  <si>
    <t>Handling Hazardous Chemicals in Confined Spaces</t>
  </si>
  <si>
    <t>Communication and Consultation in Waste Management</t>
  </si>
  <si>
    <t>General Pharmaceutical Operations</t>
  </si>
  <si>
    <t>Communications in Childcare</t>
  </si>
  <si>
    <t>Programmable Logic Controllers</t>
  </si>
  <si>
    <t>Electro-Pneumatics</t>
  </si>
  <si>
    <t>Working with Young People</t>
  </si>
  <si>
    <t>Beekeeping</t>
  </si>
  <si>
    <t>Horticultural Mechanisation</t>
  </si>
  <si>
    <t>Community Addiction Studies</t>
  </si>
  <si>
    <t>Ornamental Horticulture</t>
  </si>
  <si>
    <t>Organic Principles and Standards</t>
  </si>
  <si>
    <t>Sport &amp; Recreation Studies</t>
  </si>
  <si>
    <t>Human Growth &amp; Development</t>
  </si>
  <si>
    <t>Hairdressing Science</t>
  </si>
  <si>
    <t>Sexuality and Intellectual Disability</t>
  </si>
  <si>
    <t>Digital Marketing</t>
  </si>
  <si>
    <t>Stage Management and Administration</t>
  </si>
  <si>
    <t>Fruit and Vegetable Production</t>
  </si>
  <si>
    <t>Biodiversity and the Natural Environment</t>
  </si>
  <si>
    <t>Artificial Sports Surfaces</t>
  </si>
  <si>
    <t>Driving - Heavy Goods</t>
  </si>
  <si>
    <t>Printing</t>
  </si>
  <si>
    <t>Rural Youth Work</t>
  </si>
  <si>
    <t>Fgas in Mobile Air Con Systems</t>
  </si>
  <si>
    <t>Animal Production Science</t>
  </si>
  <si>
    <t>Tractor Dozer Operations Quarrying</t>
  </si>
  <si>
    <t>Barbering Techniques</t>
  </si>
  <si>
    <t>Equine Anatomy and Physiology</t>
  </si>
  <si>
    <t>Horse Conformation and Evaluation</t>
  </si>
  <si>
    <t>Forest Safety</t>
  </si>
  <si>
    <t>Sustainable Forestry</t>
  </si>
  <si>
    <t>Forest Calculations</t>
  </si>
  <si>
    <t>Processing Individual Wind Blown Trees</t>
  </si>
  <si>
    <t>Sport and Recreation Studies</t>
  </si>
  <si>
    <t>Exercise and Fitness</t>
  </si>
  <si>
    <t>Forest Development</t>
  </si>
  <si>
    <t>Research and Study Skills</t>
  </si>
  <si>
    <t>Injection Moulding Process Control</t>
  </si>
  <si>
    <t>Industrial Design of Experiments</t>
  </si>
  <si>
    <t>Fundamentals of Validation</t>
  </si>
  <si>
    <t>Farm Business Organisation</t>
  </si>
  <si>
    <t>Individualised Supports</t>
  </si>
  <si>
    <t>Desktop Multimedia Audio Production</t>
  </si>
  <si>
    <t>Handling and Distribution of Pesticides</t>
  </si>
  <si>
    <t>Sterile Production</t>
  </si>
  <si>
    <t>Substance Use - Issues for Youthwork</t>
  </si>
  <si>
    <t>Accommodation Techniques</t>
  </si>
  <si>
    <t>Crop Establishment Equipment</t>
  </si>
  <si>
    <t>Chemical Fertiliser Application</t>
  </si>
  <si>
    <t>Mechanical Hedge Trimming</t>
  </si>
  <si>
    <t>Health, Safety and Environmental Awareness</t>
  </si>
  <si>
    <t>Pig Production</t>
  </si>
  <si>
    <t>Sheep Production</t>
  </si>
  <si>
    <t>Meal Service</t>
  </si>
  <si>
    <t>Litter Control Operations</t>
  </si>
  <si>
    <t>Plant Operations for Wastewater Treatment</t>
  </si>
  <si>
    <t>Operation of a Waste Facility</t>
  </si>
  <si>
    <t>Games Analysis Design</t>
  </si>
  <si>
    <t>Security Industry Procedures</t>
  </si>
  <si>
    <t>Beverage Service</t>
  </si>
  <si>
    <t>Hydraulic Equipment Maintenance</t>
  </si>
  <si>
    <t>Supply Chain Operations</t>
  </si>
  <si>
    <t>Fgas Refrigerant Leak Detection</t>
  </si>
  <si>
    <t>Fgas Handling in Large RAC Systems</t>
  </si>
  <si>
    <t>Fgas Recovery in Small RAC Systems</t>
  </si>
  <si>
    <t>Plastic Extrusion Machine Setting</t>
  </si>
  <si>
    <t>Shallow Water Pool Lifeguarding Skills</t>
  </si>
  <si>
    <t>Rigid Dump Truck Operations Quarrying</t>
  </si>
  <si>
    <t>Specialised Make-Up Effects</t>
  </si>
  <si>
    <t>Outdoor Leadership and Safety</t>
  </si>
  <si>
    <t>Sports Anatomy and Physiology</t>
  </si>
  <si>
    <t>Adapted Physical Activity</t>
  </si>
  <si>
    <t>Palliative Care Support</t>
  </si>
  <si>
    <t>Skin Care, Eye Treatments and Make-Up</t>
  </si>
  <si>
    <t>Young Horse Training Techniques</t>
  </si>
  <si>
    <t>Body Electrics</t>
  </si>
  <si>
    <t>Sport Horse Riding Instruction</t>
  </si>
  <si>
    <t>Safer Sex Negotiation Skills</t>
  </si>
  <si>
    <t>Sterilisation and High Level Disinfection</t>
  </si>
  <si>
    <t>Training and Development Contexts</t>
  </si>
  <si>
    <t>Interpersonal and Group Behaviour</t>
  </si>
  <si>
    <t>Family Law</t>
  </si>
  <si>
    <t>Concepts in Education and Training</t>
  </si>
  <si>
    <t>Silviculture</t>
  </si>
  <si>
    <t>Stock Control and Material Systems</t>
  </si>
  <si>
    <t>Safe Practice in Diagnostic Imaging Skills</t>
  </si>
  <si>
    <t>Speech and Language Therapy Practice</t>
  </si>
  <si>
    <t>Speech and Language Therapy Theory</t>
  </si>
  <si>
    <t>Psychology of People</t>
  </si>
  <si>
    <t>Employment Law</t>
  </si>
  <si>
    <t>Sociology</t>
  </si>
  <si>
    <t>Period and Theatrical Make-Up</t>
  </si>
  <si>
    <t>Fostering Care Skills</t>
  </si>
  <si>
    <t>Nursing Theory and Practice</t>
  </si>
  <si>
    <t>Forestry Fencing</t>
  </si>
  <si>
    <t>Narrative Photography</t>
  </si>
  <si>
    <t>Fashion and Media Make-Up</t>
  </si>
  <si>
    <t>Community and Enterprise</t>
  </si>
  <si>
    <t>Laboratory Skills</t>
  </si>
  <si>
    <t>Theatre Performance Skills</t>
  </si>
  <si>
    <t>Thatch Costing and Roof Features</t>
  </si>
  <si>
    <t>Chainsaw Operations</t>
  </si>
  <si>
    <t>Felling and Processing Small Trees</t>
  </si>
  <si>
    <t>Felling and Processing Large Trees</t>
  </si>
  <si>
    <t>Processing Multiple Wind Blown Trees</t>
  </si>
  <si>
    <t>Political Philosophy</t>
  </si>
  <si>
    <t>Hairdressing Theory and Practice</t>
  </si>
  <si>
    <t>Construction of Reed Thatch</t>
  </si>
  <si>
    <t>Recoating Reed Thatch</t>
  </si>
  <si>
    <t>Global Development Issues</t>
  </si>
  <si>
    <t>Body Massage and Figure Analysis</t>
  </si>
  <si>
    <t>Manicure, Pedicure and Waxing</t>
  </si>
  <si>
    <t>Facial Electrics</t>
  </si>
  <si>
    <t>Beauty Industry Ethics and Practice</t>
  </si>
  <si>
    <t>Plant Utilities</t>
  </si>
  <si>
    <t>Recoating Straw Thatch</t>
  </si>
  <si>
    <t>Bioprocessing</t>
  </si>
  <si>
    <t>Forestry Forwarder Operations</t>
  </si>
  <si>
    <t>Dance History</t>
  </si>
  <si>
    <t>QQI Code</t>
  </si>
  <si>
    <t>QQI Level</t>
  </si>
  <si>
    <t xml:space="preserve">QQI Level 1/2 </t>
  </si>
  <si>
    <t xml:space="preserve">QQI Level 3 </t>
  </si>
  <si>
    <t>QQI Level 4</t>
  </si>
  <si>
    <t>QQI Level 5</t>
  </si>
  <si>
    <t>QQI Level 3</t>
  </si>
  <si>
    <t>Award Title &amp; Equivalent QQI Level</t>
  </si>
  <si>
    <t>COURSE QQI LEVEL</t>
  </si>
  <si>
    <t>STP Code: This code is generated automatically based on the information supplied; STP Provider - ETB Centre - Course Title Code- QQI Level. Please note that all the information must be filled in before code will display. ATTENTION: THIS CODE IS FOR SOLAS INTERNAL USE ONLY</t>
  </si>
  <si>
    <t>Award Code: Please select from the drop down list for each QQI Level the Award Code, The Award Title will fill automatically</t>
  </si>
  <si>
    <t>QQI Code and QQI Level will update automatically.</t>
  </si>
  <si>
    <t>QQI LEVEL
This Section Updates automatically</t>
  </si>
  <si>
    <t>Retail Sales / Customer Service</t>
  </si>
  <si>
    <t>IT &amp; Office Administration</t>
  </si>
  <si>
    <t>Reception &amp; Office Skills</t>
  </si>
  <si>
    <t>Connections</t>
  </si>
  <si>
    <t>Career Pathways</t>
  </si>
  <si>
    <t>Sports Industry and Gym Instructor Studies</t>
  </si>
  <si>
    <t>FastTrack to Employment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</si>
</sst>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quot;€&quot;#,##0.00"/>
  </numFmts>
  <fonts count="68" x14ac:knownFonts="1">
    <font>
      <sz val="10"/>
      <name val="Arial"/>
    </font>
    <font>
      <b/>
      <sz val="12"/>
      <name val="Arial"/>
      <family val="2"/>
    </font>
    <font>
      <sz val="12"/>
      <name val="Arial"/>
      <family val="2"/>
    </font>
    <font>
      <i/>
      <sz val="12"/>
      <name val="Arial"/>
      <family val="2"/>
    </font>
    <font>
      <b/>
      <sz val="16"/>
      <name val="Arial"/>
      <family val="2"/>
    </font>
    <font>
      <b/>
      <sz val="20"/>
      <name val="Arial"/>
      <family val="2"/>
    </font>
    <font>
      <i/>
      <sz val="10"/>
      <name val="Arial"/>
      <family val="2"/>
    </font>
    <font>
      <i/>
      <sz val="8"/>
      <name val="Arial"/>
      <family val="2"/>
    </font>
    <font>
      <b/>
      <i/>
      <sz val="8"/>
      <name val="Arial"/>
      <family val="2"/>
    </font>
    <font>
      <b/>
      <sz val="12"/>
      <color indexed="22"/>
      <name val="Arial"/>
      <family val="2"/>
    </font>
    <font>
      <sz val="12"/>
      <color indexed="22"/>
      <name val="Arial"/>
      <family val="2"/>
    </font>
    <font>
      <b/>
      <sz val="10"/>
      <name val="Arial"/>
      <family val="2"/>
    </font>
    <font>
      <b/>
      <i/>
      <sz val="10"/>
      <color indexed="20"/>
      <name val="Arial"/>
      <family val="2"/>
    </font>
    <font>
      <i/>
      <sz val="10"/>
      <color indexed="20"/>
      <name val="Arial"/>
      <family val="2"/>
    </font>
    <font>
      <b/>
      <sz val="9"/>
      <name val="Arial"/>
      <family val="2"/>
    </font>
    <font>
      <b/>
      <i/>
      <sz val="12"/>
      <name val="Arial"/>
      <family val="2"/>
    </font>
    <font>
      <b/>
      <sz val="14"/>
      <name val="Arial"/>
      <family val="2"/>
    </font>
    <font>
      <sz val="12"/>
      <color indexed="41"/>
      <name val="Arial"/>
      <family val="2"/>
    </font>
    <font>
      <b/>
      <sz val="11"/>
      <name val="Arial"/>
      <family val="2"/>
    </font>
    <font>
      <b/>
      <sz val="12"/>
      <color indexed="8"/>
      <name val="Arial"/>
      <family val="2"/>
    </font>
    <font>
      <b/>
      <i/>
      <u/>
      <sz val="14"/>
      <name val="Arial"/>
      <family val="2"/>
    </font>
    <font>
      <sz val="10"/>
      <name val="Arial"/>
      <family val="2"/>
    </font>
    <font>
      <sz val="9"/>
      <color indexed="81"/>
      <name val="Tahoma"/>
      <family val="2"/>
    </font>
    <font>
      <b/>
      <sz val="9"/>
      <color indexed="81"/>
      <name val="Tahoma"/>
      <family val="2"/>
    </font>
    <font>
      <b/>
      <sz val="10"/>
      <color indexed="81"/>
      <name val="Tahoma"/>
      <family val="2"/>
    </font>
    <font>
      <sz val="10"/>
      <color indexed="81"/>
      <name val="Tahoma"/>
      <family val="2"/>
    </font>
    <font>
      <b/>
      <u/>
      <sz val="20"/>
      <name val="Arial"/>
      <family val="2"/>
    </font>
    <font>
      <b/>
      <sz val="18"/>
      <name val="Arial"/>
      <family val="2"/>
    </font>
    <font>
      <sz val="11"/>
      <name val="Arial"/>
      <family val="2"/>
    </font>
    <font>
      <sz val="10"/>
      <color indexed="8"/>
      <name val="Arial"/>
      <family val="2"/>
    </font>
    <font>
      <sz val="11"/>
      <color indexed="8"/>
      <name val="Arial"/>
      <family val="2"/>
    </font>
    <font>
      <sz val="11"/>
      <color indexed="63"/>
      <name val="Arial"/>
      <family val="2"/>
    </font>
    <font>
      <sz val="11"/>
      <color indexed="10"/>
      <name val="Arial"/>
      <family val="2"/>
    </font>
    <font>
      <sz val="10"/>
      <color indexed="10"/>
      <name val="Arial"/>
      <family val="2"/>
    </font>
    <font>
      <sz val="10"/>
      <color indexed="63"/>
      <name val="Arial"/>
      <family val="2"/>
    </font>
    <font>
      <sz val="10"/>
      <color indexed="20"/>
      <name val="Arial"/>
      <family val="2"/>
    </font>
    <font>
      <b/>
      <sz val="8"/>
      <color indexed="81"/>
      <name val="Tahoma"/>
      <family val="2"/>
    </font>
    <font>
      <sz val="8"/>
      <color indexed="81"/>
      <name val="Tahoma"/>
      <family val="2"/>
    </font>
    <font>
      <b/>
      <i/>
      <sz val="14"/>
      <name val="Arial"/>
      <family val="2"/>
    </font>
    <font>
      <sz val="14"/>
      <name val="Arial"/>
      <family val="2"/>
    </font>
    <font>
      <sz val="18"/>
      <name val="Arial"/>
      <family val="2"/>
    </font>
    <font>
      <sz val="16"/>
      <name val="Arial"/>
      <family val="2"/>
    </font>
    <font>
      <sz val="20"/>
      <name val="Arial"/>
      <family val="2"/>
    </font>
    <font>
      <sz val="26"/>
      <name val="Arial"/>
      <family val="2"/>
    </font>
    <font>
      <b/>
      <u/>
      <sz val="18"/>
      <name val="Arial"/>
      <family val="2"/>
    </font>
    <font>
      <b/>
      <sz val="28"/>
      <name val="Arial"/>
      <family val="2"/>
    </font>
    <font>
      <sz val="28"/>
      <name val="Arial"/>
      <family val="2"/>
    </font>
    <font>
      <b/>
      <sz val="12"/>
      <color indexed="81"/>
      <name val="Tahoma"/>
      <family val="2"/>
    </font>
    <font>
      <sz val="12"/>
      <color indexed="81"/>
      <name val="Tahoma"/>
      <family val="2"/>
    </font>
    <font>
      <b/>
      <sz val="12"/>
      <color indexed="10"/>
      <name val="Arial"/>
      <family val="2"/>
    </font>
    <font>
      <sz val="12"/>
      <color indexed="8"/>
      <name val="Arial"/>
      <family val="2"/>
    </font>
    <font>
      <sz val="9"/>
      <color indexed="8"/>
      <name val="Verdana"/>
      <family val="2"/>
    </font>
    <font>
      <sz val="10"/>
      <color indexed="8"/>
      <name val="Verdana"/>
      <family val="2"/>
    </font>
    <font>
      <sz val="12"/>
      <color indexed="9"/>
      <name val="Arial"/>
      <family val="2"/>
    </font>
    <font>
      <b/>
      <sz val="12"/>
      <color indexed="9"/>
      <name val="Arial"/>
      <family val="2"/>
    </font>
    <font>
      <sz val="10"/>
      <color indexed="9"/>
      <name val="Arial"/>
      <family val="2"/>
    </font>
    <font>
      <b/>
      <sz val="10"/>
      <color indexed="10"/>
      <name val="Arial"/>
      <family val="2"/>
    </font>
    <font>
      <b/>
      <sz val="14"/>
      <color indexed="10"/>
      <name val="Arial"/>
      <family val="2"/>
    </font>
    <font>
      <sz val="12"/>
      <color indexed="10"/>
      <name val="Arial"/>
      <family val="2"/>
    </font>
    <font>
      <b/>
      <sz val="11"/>
      <color indexed="81"/>
      <name val="Tahoma"/>
      <family val="2"/>
    </font>
    <font>
      <sz val="9"/>
      <color indexed="8"/>
      <name val="Arial"/>
      <family val="2"/>
    </font>
    <font>
      <b/>
      <i/>
      <sz val="14"/>
      <color indexed="10"/>
      <name val="Arial"/>
      <family val="2"/>
    </font>
    <font>
      <u/>
      <sz val="10"/>
      <color theme="10"/>
      <name val="Arial"/>
      <family val="2"/>
    </font>
    <font>
      <sz val="10"/>
      <color theme="1"/>
      <name val="Arial"/>
      <family val="2"/>
    </font>
    <font>
      <sz val="12"/>
      <color theme="1"/>
      <name val="Arial"/>
      <family val="2"/>
    </font>
    <font>
      <sz val="10"/>
      <color rgb="FF000000"/>
      <name val="Arial"/>
      <family val="2"/>
    </font>
    <font>
      <sz val="9"/>
      <color rgb="FF000000"/>
      <name val="Arial"/>
      <family val="2"/>
    </font>
    <font>
      <b/>
      <sz val="14"/>
      <color rgb="FFFF0000"/>
      <name val="Arial"/>
      <family val="2"/>
    </font>
  </fonts>
  <fills count="24">
    <fill>
      <patternFill patternType="none"/>
    </fill>
    <fill>
      <patternFill patternType="gray125"/>
    </fill>
    <fill>
      <patternFill patternType="solid">
        <fgColor indexed="42"/>
        <bgColor indexed="64"/>
      </patternFill>
    </fill>
    <fill>
      <patternFill patternType="solid">
        <fgColor indexed="22"/>
        <bgColor indexed="64"/>
      </patternFill>
    </fill>
    <fill>
      <patternFill patternType="solid">
        <fgColor indexed="55"/>
        <bgColor indexed="64"/>
      </patternFill>
    </fill>
    <fill>
      <patternFill patternType="solid">
        <fgColor indexed="57"/>
        <bgColor indexed="64"/>
      </patternFill>
    </fill>
    <fill>
      <patternFill patternType="solid">
        <fgColor indexed="9"/>
        <bgColor indexed="64"/>
      </patternFill>
    </fill>
    <fill>
      <patternFill patternType="solid">
        <fgColor indexed="47"/>
        <bgColor indexed="64"/>
      </patternFill>
    </fill>
    <fill>
      <patternFill patternType="solid">
        <fgColor indexed="45"/>
        <bgColor indexed="64"/>
      </patternFill>
    </fill>
    <fill>
      <patternFill patternType="solid">
        <fgColor indexed="15"/>
        <bgColor indexed="64"/>
      </patternFill>
    </fill>
    <fill>
      <patternFill patternType="solid">
        <fgColor indexed="46"/>
        <bgColor indexed="64"/>
      </patternFill>
    </fill>
    <fill>
      <patternFill patternType="solid">
        <fgColor indexed="43"/>
        <bgColor indexed="64"/>
      </patternFill>
    </fill>
    <fill>
      <patternFill patternType="solid">
        <fgColor indexed="13"/>
        <bgColor indexed="64"/>
      </patternFill>
    </fill>
    <fill>
      <patternFill patternType="solid">
        <fgColor indexed="10"/>
        <bgColor indexed="64"/>
      </patternFill>
    </fill>
    <fill>
      <patternFill patternType="solid">
        <fgColor indexed="51"/>
        <bgColor indexed="64"/>
      </patternFill>
    </fill>
    <fill>
      <patternFill patternType="solid">
        <fgColor indexed="27"/>
        <bgColor indexed="64"/>
      </patternFill>
    </fill>
    <fill>
      <patternFill patternType="solid">
        <fgColor indexed="44"/>
        <bgColor indexed="64"/>
      </patternFill>
    </fill>
    <fill>
      <patternFill patternType="solid">
        <fgColor indexed="17"/>
        <bgColor indexed="64"/>
      </patternFill>
    </fill>
    <fill>
      <patternFill patternType="solid">
        <fgColor indexed="23"/>
        <bgColor indexed="64"/>
      </patternFill>
    </fill>
    <fill>
      <patternFill patternType="solid">
        <fgColor theme="4" tint="0.79998168889431442"/>
        <bgColor theme="4" tint="0.79998168889431442"/>
      </patternFill>
    </fill>
    <fill>
      <patternFill patternType="solid">
        <fgColor theme="0" tint="-0.249977111117893"/>
        <bgColor indexed="64"/>
      </patternFill>
    </fill>
    <fill>
      <patternFill patternType="solid">
        <fgColor theme="2"/>
        <bgColor indexed="64"/>
      </patternFill>
    </fill>
    <fill>
      <patternFill patternType="solid">
        <fgColor theme="2" tint="-9.9978637043366805E-2"/>
        <bgColor indexed="64"/>
      </patternFill>
    </fill>
    <fill>
      <patternFill patternType="solid">
        <fgColor theme="0" tint="-4.9989318521683403E-2"/>
        <bgColor indexed="64"/>
      </patternFill>
    </fill>
  </fills>
  <borders count="74">
    <border>
      <left/>
      <right/>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style="thin">
        <color theme="4"/>
      </left>
      <right style="thin">
        <color theme="4"/>
      </right>
      <top style="thin">
        <color theme="4"/>
      </top>
      <bottom style="thin">
        <color theme="4"/>
      </bottom>
      <diagonal/>
    </border>
  </borders>
  <cellStyleXfs count="3">
    <xf numFmtId="0" fontId="0" fillId="0" borderId="0"/>
    <xf numFmtId="0" fontId="62" fillId="0" borderId="0" applyNumberFormat="0" applyFill="0" applyBorder="0" applyAlignment="0" applyProtection="0"/>
    <xf numFmtId="0" fontId="21" fillId="0" borderId="0"/>
  </cellStyleXfs>
  <cellXfs count="1189">
    <xf numFmtId="0" fontId="0" fillId="0" borderId="0" xfId="0"/>
    <xf numFmtId="0" fontId="9" fillId="2" borderId="1" xfId="0" applyFont="1" applyFill="1" applyBorder="1" applyAlignment="1" applyProtection="1">
      <alignment wrapText="1"/>
    </xf>
    <xf numFmtId="0" fontId="1" fillId="3" borderId="2" xfId="0" applyFont="1" applyFill="1" applyBorder="1" applyAlignment="1" applyProtection="1">
      <alignment wrapText="1"/>
    </xf>
    <xf numFmtId="0" fontId="7" fillId="3" borderId="3" xfId="0" applyFont="1" applyFill="1" applyBorder="1" applyAlignment="1" applyProtection="1">
      <alignment vertical="top" wrapText="1"/>
    </xf>
    <xf numFmtId="0" fontId="7" fillId="3" borderId="4" xfId="0" applyFont="1" applyFill="1" applyBorder="1" applyAlignment="1" applyProtection="1">
      <alignment vertical="top" wrapText="1"/>
    </xf>
    <xf numFmtId="0" fontId="7" fillId="3" borderId="5" xfId="0" applyFont="1" applyFill="1" applyBorder="1" applyAlignment="1" applyProtection="1">
      <alignment vertical="top" wrapText="1"/>
    </xf>
    <xf numFmtId="0" fontId="7" fillId="3" borderId="6" xfId="0" applyFont="1" applyFill="1" applyBorder="1" applyAlignment="1" applyProtection="1">
      <alignment vertical="top" wrapText="1"/>
    </xf>
    <xf numFmtId="0" fontId="7" fillId="3" borderId="7" xfId="0" applyFont="1" applyFill="1" applyBorder="1" applyAlignment="1" applyProtection="1">
      <alignment vertical="top" wrapText="1"/>
    </xf>
    <xf numFmtId="0" fontId="7" fillId="3" borderId="8" xfId="0" applyFont="1" applyFill="1" applyBorder="1" applyAlignment="1" applyProtection="1">
      <alignment vertical="top" wrapText="1"/>
    </xf>
    <xf numFmtId="0" fontId="7" fillId="3" borderId="7" xfId="0" applyFont="1" applyFill="1" applyBorder="1" applyAlignment="1" applyProtection="1">
      <alignment horizontal="left" vertical="top" wrapText="1"/>
    </xf>
    <xf numFmtId="0" fontId="7" fillId="3" borderId="8" xfId="0" applyFont="1" applyFill="1" applyBorder="1" applyAlignment="1" applyProtection="1">
      <alignment horizontal="left" vertical="top" wrapText="1"/>
    </xf>
    <xf numFmtId="0" fontId="7" fillId="4" borderId="3" xfId="0" applyFont="1" applyFill="1" applyBorder="1" applyAlignment="1" applyProtection="1">
      <alignment vertical="top" wrapText="1"/>
    </xf>
    <xf numFmtId="0" fontId="7" fillId="4" borderId="4" xfId="0" applyFont="1" applyFill="1" applyBorder="1" applyAlignment="1" applyProtection="1">
      <alignment vertical="top" wrapText="1"/>
    </xf>
    <xf numFmtId="0" fontId="7" fillId="4" borderId="5" xfId="0" applyFont="1" applyFill="1" applyBorder="1" applyAlignment="1" applyProtection="1">
      <alignment vertical="top" wrapText="1"/>
    </xf>
    <xf numFmtId="0" fontId="7" fillId="4" borderId="6" xfId="0" applyFont="1" applyFill="1" applyBorder="1" applyAlignment="1" applyProtection="1">
      <alignment vertical="top" wrapText="1"/>
    </xf>
    <xf numFmtId="0" fontId="7" fillId="4" borderId="7" xfId="0" applyFont="1" applyFill="1" applyBorder="1" applyAlignment="1" applyProtection="1">
      <alignment vertical="top" wrapText="1"/>
    </xf>
    <xf numFmtId="0" fontId="7" fillId="4" borderId="8" xfId="0" applyFont="1" applyFill="1" applyBorder="1" applyAlignment="1" applyProtection="1">
      <alignment vertical="top" wrapText="1"/>
    </xf>
    <xf numFmtId="0" fontId="1" fillId="5" borderId="9" xfId="0" applyFont="1" applyFill="1" applyBorder="1" applyAlignment="1" applyProtection="1">
      <alignment wrapText="1"/>
    </xf>
    <xf numFmtId="0" fontId="1" fillId="2" borderId="10" xfId="0" applyFont="1" applyFill="1" applyBorder="1" applyAlignment="1" applyProtection="1">
      <alignment horizontal="left" vertical="center" wrapText="1"/>
    </xf>
    <xf numFmtId="0" fontId="0" fillId="0" borderId="2" xfId="0" applyBorder="1"/>
    <xf numFmtId="0" fontId="21" fillId="0" borderId="2" xfId="0" applyFont="1" applyBorder="1"/>
    <xf numFmtId="0" fontId="7" fillId="6" borderId="0" xfId="0" applyFont="1" applyFill="1" applyBorder="1" applyAlignment="1" applyProtection="1">
      <alignment vertical="top" wrapText="1"/>
    </xf>
    <xf numFmtId="0" fontId="7" fillId="6" borderId="0" xfId="0" applyFont="1" applyFill="1" applyBorder="1" applyAlignment="1" applyProtection="1">
      <alignment horizontal="left" vertical="top" wrapText="1"/>
    </xf>
    <xf numFmtId="0" fontId="6" fillId="6" borderId="0" xfId="0" applyFont="1" applyFill="1" applyBorder="1" applyAlignment="1" applyProtection="1">
      <alignment vertical="top" wrapText="1"/>
    </xf>
    <xf numFmtId="0" fontId="12" fillId="6" borderId="0" xfId="0" applyFont="1" applyFill="1" applyBorder="1" applyAlignment="1" applyProtection="1">
      <alignment vertical="top" wrapText="1"/>
    </xf>
    <xf numFmtId="0" fontId="13" fillId="6" borderId="0" xfId="0" applyFont="1" applyFill="1" applyBorder="1" applyAlignment="1" applyProtection="1">
      <alignment vertical="top" wrapText="1"/>
    </xf>
    <xf numFmtId="0" fontId="0" fillId="0" borderId="0" xfId="0" applyProtection="1"/>
    <xf numFmtId="0" fontId="50" fillId="6" borderId="11"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2" fillId="0" borderId="2" xfId="0" applyFont="1" applyFill="1" applyBorder="1" applyAlignment="1" applyProtection="1">
      <alignment horizontal="center" vertical="center" wrapText="1"/>
    </xf>
    <xf numFmtId="0" fontId="7" fillId="0" borderId="0" xfId="0" applyFont="1" applyFill="1" applyBorder="1" applyAlignment="1" applyProtection="1">
      <alignment vertical="top" wrapText="1"/>
    </xf>
    <xf numFmtId="0" fontId="7" fillId="0" borderId="0" xfId="0" applyFont="1" applyFill="1" applyBorder="1" applyAlignment="1" applyProtection="1">
      <alignment horizontal="left" vertical="top" wrapText="1"/>
    </xf>
    <xf numFmtId="0" fontId="1" fillId="2" borderId="14" xfId="0" applyFont="1" applyFill="1" applyBorder="1" applyAlignment="1" applyProtection="1">
      <alignment horizontal="left" wrapText="1"/>
    </xf>
    <xf numFmtId="0" fontId="1" fillId="6" borderId="2" xfId="0" applyFont="1" applyFill="1" applyBorder="1" applyAlignment="1" applyProtection="1">
      <alignment horizontal="left" vertical="center"/>
    </xf>
    <xf numFmtId="0" fontId="1" fillId="2" borderId="0" xfId="0" applyFont="1" applyFill="1" applyBorder="1" applyAlignment="1" applyProtection="1">
      <alignment horizontal="left" wrapText="1"/>
    </xf>
    <xf numFmtId="0" fontId="0" fillId="0" borderId="15" xfId="0" applyBorder="1"/>
    <xf numFmtId="0" fontId="30" fillId="0" borderId="2" xfId="0" applyFont="1" applyBorder="1" applyAlignment="1">
      <alignment horizontal="center" vertical="center"/>
    </xf>
    <xf numFmtId="0" fontId="30" fillId="7" borderId="2" xfId="0" applyFont="1" applyFill="1" applyBorder="1" applyAlignment="1">
      <alignment horizontal="center" vertical="center"/>
    </xf>
    <xf numFmtId="0" fontId="30" fillId="0" borderId="16" xfId="0" applyFont="1" applyBorder="1" applyAlignment="1">
      <alignment horizontal="center" vertical="center"/>
    </xf>
    <xf numFmtId="0" fontId="30" fillId="7" borderId="16" xfId="0" applyFont="1" applyFill="1" applyBorder="1" applyAlignment="1">
      <alignment horizontal="center" vertical="center"/>
    </xf>
    <xf numFmtId="0" fontId="0" fillId="0" borderId="2" xfId="0" applyBorder="1" applyAlignment="1">
      <alignment horizontal="center" vertical="center"/>
    </xf>
    <xf numFmtId="0" fontId="0" fillId="8" borderId="2" xfId="0" applyFill="1" applyBorder="1" applyAlignment="1">
      <alignment horizontal="center" vertical="center"/>
    </xf>
    <xf numFmtId="0" fontId="0" fillId="0" borderId="2" xfId="0" applyFill="1" applyBorder="1" applyAlignment="1">
      <alignment horizontal="center" vertical="center"/>
    </xf>
    <xf numFmtId="0" fontId="0" fillId="9" borderId="2" xfId="0" applyFill="1" applyBorder="1" applyAlignment="1">
      <alignment horizontal="center" vertical="center"/>
    </xf>
    <xf numFmtId="0" fontId="0" fillId="0" borderId="2" xfId="0" applyBorder="1" applyAlignment="1">
      <alignment horizontal="center"/>
    </xf>
    <xf numFmtId="0" fontId="30" fillId="0" borderId="16" xfId="0" applyFont="1" applyBorder="1" applyAlignment="1">
      <alignment horizontal="center" vertical="center" wrapText="1"/>
    </xf>
    <xf numFmtId="0" fontId="28" fillId="0" borderId="16" xfId="0" applyFont="1" applyFill="1" applyBorder="1" applyAlignment="1">
      <alignment horizontal="center" vertical="center" wrapText="1"/>
    </xf>
    <xf numFmtId="0" fontId="30" fillId="0" borderId="2" xfId="0" applyFont="1" applyBorder="1" applyAlignment="1">
      <alignment horizontal="center" vertical="center" wrapText="1"/>
    </xf>
    <xf numFmtId="0" fontId="28" fillId="0" borderId="2" xfId="0" applyFont="1" applyFill="1" applyBorder="1" applyAlignment="1">
      <alignment horizontal="center" vertical="center" wrapText="1"/>
    </xf>
    <xf numFmtId="0" fontId="28" fillId="0" borderId="2" xfId="0" applyFont="1" applyFill="1" applyBorder="1" applyAlignment="1">
      <alignment horizontal="center" vertical="center"/>
    </xf>
    <xf numFmtId="3" fontId="30" fillId="0" borderId="2" xfId="0" applyNumberFormat="1" applyFont="1" applyBorder="1" applyAlignment="1">
      <alignment horizontal="center" vertical="center"/>
    </xf>
    <xf numFmtId="0" fontId="31" fillId="0" borderId="2" xfId="0" applyFont="1" applyFill="1" applyBorder="1" applyAlignment="1">
      <alignment horizontal="center" vertical="center" wrapText="1"/>
    </xf>
    <xf numFmtId="3" fontId="30" fillId="0" borderId="2" xfId="0" applyNumberFormat="1" applyFont="1" applyFill="1" applyBorder="1" applyAlignment="1">
      <alignment horizontal="center" vertical="center"/>
    </xf>
    <xf numFmtId="0" fontId="0" fillId="0" borderId="2" xfId="0" applyFill="1" applyBorder="1" applyAlignment="1">
      <alignment horizontal="center" vertical="center" wrapText="1"/>
    </xf>
    <xf numFmtId="0" fontId="33" fillId="0" borderId="2" xfId="0" applyFont="1" applyFill="1" applyBorder="1" applyAlignment="1">
      <alignment horizontal="center" vertical="center" wrapText="1"/>
    </xf>
    <xf numFmtId="0" fontId="34" fillId="0" borderId="2" xfId="0" applyFont="1" applyFill="1" applyBorder="1" applyAlignment="1">
      <alignment horizontal="center" vertical="center"/>
    </xf>
    <xf numFmtId="0" fontId="34" fillId="0" borderId="2" xfId="0" applyFont="1" applyFill="1" applyBorder="1" applyAlignment="1">
      <alignment horizontal="center" vertical="center" wrapText="1"/>
    </xf>
    <xf numFmtId="0" fontId="33" fillId="0" borderId="2" xfId="0" applyFont="1" applyFill="1" applyBorder="1" applyAlignment="1">
      <alignment horizontal="center" vertical="center"/>
    </xf>
    <xf numFmtId="0" fontId="35" fillId="0" borderId="2" xfId="0" applyFont="1" applyFill="1" applyBorder="1" applyAlignment="1">
      <alignment horizontal="center" vertical="center" wrapText="1"/>
    </xf>
    <xf numFmtId="0" fontId="28" fillId="0" borderId="2" xfId="0" applyFont="1" applyBorder="1" applyAlignment="1">
      <alignment horizontal="center" vertical="center" wrapText="1"/>
    </xf>
    <xf numFmtId="0" fontId="0" fillId="0" borderId="2" xfId="0" applyBorder="1" applyAlignment="1">
      <alignment horizontal="center" vertical="center" wrapText="1"/>
    </xf>
    <xf numFmtId="0" fontId="33" fillId="0" borderId="2" xfId="0" applyFont="1" applyBorder="1" applyAlignment="1">
      <alignment horizontal="center" vertical="center"/>
    </xf>
    <xf numFmtId="0" fontId="28" fillId="3" borderId="2" xfId="0" applyFont="1" applyFill="1" applyBorder="1" applyAlignment="1">
      <alignment horizontal="center" vertical="center" wrapText="1"/>
    </xf>
    <xf numFmtId="0" fontId="0" fillId="3" borderId="2" xfId="0" applyFill="1" applyBorder="1" applyAlignment="1">
      <alignment horizontal="center" vertical="center"/>
    </xf>
    <xf numFmtId="0" fontId="0" fillId="3" borderId="2" xfId="0" applyFill="1" applyBorder="1" applyAlignment="1">
      <alignment horizontal="center" vertical="center" wrapText="1"/>
    </xf>
    <xf numFmtId="0" fontId="29" fillId="2" borderId="2" xfId="0" applyFont="1" applyFill="1" applyBorder="1" applyAlignment="1">
      <alignment horizontal="center" vertical="center"/>
    </xf>
    <xf numFmtId="0" fontId="33" fillId="0" borderId="2" xfId="0" applyFont="1" applyBorder="1" applyAlignment="1">
      <alignment horizontal="center" vertical="center" wrapText="1"/>
    </xf>
    <xf numFmtId="0" fontId="35" fillId="0" borderId="2" xfId="0" applyFont="1" applyFill="1" applyBorder="1" applyAlignment="1">
      <alignment horizontal="center" vertical="center"/>
    </xf>
    <xf numFmtId="0" fontId="18" fillId="3" borderId="2" xfId="0" applyFont="1" applyFill="1" applyBorder="1" applyAlignment="1">
      <alignment horizontal="center" vertical="center"/>
    </xf>
    <xf numFmtId="0" fontId="18" fillId="3" borderId="2" xfId="0" applyFont="1" applyFill="1" applyBorder="1" applyAlignment="1">
      <alignment horizontal="center" vertical="center" wrapText="1"/>
    </xf>
    <xf numFmtId="3" fontId="18" fillId="3" borderId="2" xfId="0" applyNumberFormat="1" applyFont="1" applyFill="1" applyBorder="1" applyAlignment="1">
      <alignment horizontal="center" vertical="center"/>
    </xf>
    <xf numFmtId="0" fontId="0" fillId="0" borderId="15" xfId="0" applyBorder="1" applyAlignment="1">
      <alignment horizontal="center"/>
    </xf>
    <xf numFmtId="3" fontId="30" fillId="0" borderId="16" xfId="0" applyNumberFormat="1" applyFont="1" applyBorder="1" applyAlignment="1">
      <alignment horizontal="center" vertical="center"/>
    </xf>
    <xf numFmtId="0" fontId="18" fillId="11" borderId="7" xfId="0" applyFont="1" applyFill="1" applyBorder="1" applyAlignment="1">
      <alignment horizontal="center" vertical="center"/>
    </xf>
    <xf numFmtId="0" fontId="18" fillId="11" borderId="7" xfId="0" applyFont="1" applyFill="1" applyBorder="1" applyAlignment="1">
      <alignment horizontal="center" vertical="center" wrapText="1"/>
    </xf>
    <xf numFmtId="0" fontId="18" fillId="11" borderId="8" xfId="0" applyFont="1" applyFill="1" applyBorder="1" applyAlignment="1">
      <alignment horizontal="center" vertical="center" wrapText="1"/>
    </xf>
    <xf numFmtId="0" fontId="0" fillId="12" borderId="2" xfId="0" applyFill="1" applyBorder="1" applyAlignment="1">
      <alignment horizontal="center" vertical="center"/>
    </xf>
    <xf numFmtId="0" fontId="28" fillId="12" borderId="2" xfId="0" applyFont="1" applyFill="1" applyBorder="1" applyAlignment="1">
      <alignment horizontal="center" vertical="center" wrapText="1"/>
    </xf>
    <xf numFmtId="0" fontId="33" fillId="12" borderId="2" xfId="0" applyFont="1" applyFill="1" applyBorder="1" applyAlignment="1">
      <alignment horizontal="center" vertical="center"/>
    </xf>
    <xf numFmtId="0" fontId="32" fillId="12" borderId="2" xfId="0" applyFont="1" applyFill="1" applyBorder="1" applyAlignment="1">
      <alignment horizontal="center" vertical="center" wrapText="1"/>
    </xf>
    <xf numFmtId="0" fontId="30" fillId="12" borderId="2" xfId="0" applyFont="1" applyFill="1" applyBorder="1" applyAlignment="1">
      <alignment horizontal="center" vertical="center"/>
    </xf>
    <xf numFmtId="0" fontId="30" fillId="12" borderId="2" xfId="0" applyFont="1" applyFill="1" applyBorder="1" applyAlignment="1">
      <alignment horizontal="center" vertical="center" wrapText="1"/>
    </xf>
    <xf numFmtId="3" fontId="30" fillId="12" borderId="2" xfId="0" applyNumberFormat="1" applyFont="1" applyFill="1" applyBorder="1" applyAlignment="1">
      <alignment horizontal="center" vertical="center"/>
    </xf>
    <xf numFmtId="0" fontId="28" fillId="12" borderId="2" xfId="0" applyFont="1" applyFill="1" applyBorder="1" applyAlignment="1">
      <alignment horizontal="center" vertical="center"/>
    </xf>
    <xf numFmtId="0" fontId="34" fillId="12" borderId="2" xfId="0" applyFont="1" applyFill="1" applyBorder="1" applyAlignment="1">
      <alignment horizontal="center" vertical="center"/>
    </xf>
    <xf numFmtId="0" fontId="29" fillId="12" borderId="2" xfId="0" applyFont="1" applyFill="1" applyBorder="1" applyAlignment="1">
      <alignment horizontal="center" vertical="center"/>
    </xf>
    <xf numFmtId="0" fontId="32" fillId="12" borderId="2" xfId="0" applyFont="1" applyFill="1" applyBorder="1" applyAlignment="1">
      <alignment horizontal="center" vertical="center"/>
    </xf>
    <xf numFmtId="3" fontId="32" fillId="12" borderId="2" xfId="0" applyNumberFormat="1" applyFont="1" applyFill="1" applyBorder="1" applyAlignment="1">
      <alignment horizontal="center" vertical="center"/>
    </xf>
    <xf numFmtId="0" fontId="34" fillId="12" borderId="2" xfId="0" applyFont="1" applyFill="1" applyBorder="1" applyAlignment="1">
      <alignment horizontal="center" vertical="center" wrapText="1"/>
    </xf>
    <xf numFmtId="0" fontId="28" fillId="12" borderId="16" xfId="0" applyFont="1" applyFill="1" applyBorder="1" applyAlignment="1">
      <alignment horizontal="center" vertical="center" wrapText="1"/>
    </xf>
    <xf numFmtId="0" fontId="30" fillId="12" borderId="16" xfId="0" applyFont="1" applyFill="1" applyBorder="1" applyAlignment="1">
      <alignment horizontal="center" vertical="center"/>
    </xf>
    <xf numFmtId="0" fontId="0" fillId="0" borderId="0" xfId="0" applyAlignment="1">
      <alignment vertical="center"/>
    </xf>
    <xf numFmtId="0" fontId="0" fillId="0" borderId="0" xfId="0" applyFill="1" applyBorder="1" applyAlignment="1">
      <alignment horizontal="center" vertical="center"/>
    </xf>
    <xf numFmtId="0" fontId="51" fillId="0" borderId="0" xfId="0" applyFont="1" applyFill="1" applyBorder="1" applyAlignment="1">
      <alignment horizontal="center" vertical="center"/>
    </xf>
    <xf numFmtId="0" fontId="21" fillId="0" borderId="0" xfId="0" applyFont="1" applyFill="1" applyBorder="1" applyAlignment="1">
      <alignment horizontal="center" vertical="center"/>
    </xf>
    <xf numFmtId="0" fontId="52" fillId="0" borderId="2" xfId="0" applyFont="1" applyFill="1" applyBorder="1" applyAlignment="1">
      <alignment horizontal="center" vertical="center" wrapText="1"/>
    </xf>
    <xf numFmtId="0" fontId="0" fillId="0" borderId="0" xfId="0" applyBorder="1"/>
    <xf numFmtId="0" fontId="0" fillId="0" borderId="17" xfId="0" applyBorder="1"/>
    <xf numFmtId="0" fontId="0" fillId="0" borderId="18" xfId="0" applyBorder="1"/>
    <xf numFmtId="0" fontId="0" fillId="0" borderId="19" xfId="0" applyBorder="1"/>
    <xf numFmtId="0" fontId="11" fillId="0" borderId="20" xfId="0" applyFont="1" applyBorder="1" applyAlignment="1">
      <alignment horizontal="center" vertical="center"/>
    </xf>
    <xf numFmtId="0" fontId="11" fillId="0" borderId="16" xfId="0" applyFont="1" applyBorder="1" applyAlignment="1">
      <alignment horizontal="center" vertical="center"/>
    </xf>
    <xf numFmtId="0" fontId="11" fillId="0" borderId="19" xfId="0" applyFont="1" applyBorder="1" applyAlignment="1">
      <alignment horizontal="center" vertical="center"/>
    </xf>
    <xf numFmtId="0" fontId="11" fillId="13" borderId="16" xfId="0" applyFont="1" applyFill="1" applyBorder="1" applyAlignment="1">
      <alignment horizontal="center" vertical="center"/>
    </xf>
    <xf numFmtId="0" fontId="1" fillId="2" borderId="0" xfId="0" applyFont="1" applyFill="1" applyBorder="1" applyAlignment="1" applyProtection="1">
      <alignment horizontal="left" vertical="center" wrapText="1"/>
    </xf>
    <xf numFmtId="0" fontId="1" fillId="2" borderId="17" xfId="0" applyFont="1" applyFill="1" applyBorder="1" applyAlignment="1" applyProtection="1">
      <alignment horizontal="left" vertical="center" wrapText="1"/>
    </xf>
    <xf numFmtId="0" fontId="11" fillId="13" borderId="19" xfId="0" applyFont="1" applyFill="1" applyBorder="1" applyAlignment="1">
      <alignment horizontal="center" vertical="center"/>
    </xf>
    <xf numFmtId="0" fontId="52" fillId="0" borderId="17" xfId="0" applyFont="1" applyFill="1" applyBorder="1" applyAlignment="1">
      <alignment horizontal="center" vertical="center" wrapText="1"/>
    </xf>
    <xf numFmtId="0" fontId="2" fillId="0" borderId="2"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wrapText="1"/>
    </xf>
    <xf numFmtId="0" fontId="2" fillId="0" borderId="2" xfId="0" applyFont="1" applyBorder="1" applyAlignment="1">
      <alignment horizontal="center" vertical="center"/>
    </xf>
    <xf numFmtId="0" fontId="2" fillId="0" borderId="2" xfId="0" applyNumberFormat="1" applyFont="1" applyBorder="1" applyAlignment="1">
      <alignment horizontal="center" vertical="center"/>
    </xf>
    <xf numFmtId="0" fontId="21" fillId="13" borderId="2" xfId="0" applyFont="1" applyFill="1" applyBorder="1" applyAlignment="1">
      <alignment horizontal="center" vertical="center"/>
    </xf>
    <xf numFmtId="0" fontId="16" fillId="14" borderId="0" xfId="0" applyFont="1" applyFill="1" applyAlignment="1" applyProtection="1">
      <alignment horizontal="center" vertical="center"/>
    </xf>
    <xf numFmtId="0" fontId="0" fillId="15" borderId="0" xfId="0" applyFill="1" applyAlignment="1" applyProtection="1">
      <alignment horizontal="left" vertical="center"/>
      <protection hidden="1"/>
    </xf>
    <xf numFmtId="0" fontId="21" fillId="15" borderId="0" xfId="0" applyFont="1" applyFill="1" applyAlignment="1" applyProtection="1">
      <alignment horizontal="left" vertical="center"/>
      <protection hidden="1"/>
    </xf>
    <xf numFmtId="0" fontId="16" fillId="6" borderId="0" xfId="2" applyFont="1" applyFill="1" applyAlignment="1" applyProtection="1">
      <alignment wrapText="1"/>
      <protection hidden="1"/>
    </xf>
    <xf numFmtId="0" fontId="7" fillId="6" borderId="0" xfId="2" applyFont="1" applyFill="1" applyBorder="1" applyAlignment="1" applyProtection="1">
      <alignment vertical="top" wrapText="1"/>
      <protection hidden="1"/>
    </xf>
    <xf numFmtId="0" fontId="1" fillId="2" borderId="0" xfId="2" applyFont="1" applyFill="1" applyBorder="1" applyAlignment="1" applyProtection="1">
      <alignment horizontal="left" vertical="center" wrapText="1"/>
      <protection hidden="1"/>
    </xf>
    <xf numFmtId="0" fontId="21" fillId="2" borderId="21" xfId="2" applyFont="1" applyFill="1" applyBorder="1" applyAlignment="1" applyProtection="1">
      <alignment horizontal="center" vertical="center" wrapText="1"/>
      <protection hidden="1"/>
    </xf>
    <xf numFmtId="1" fontId="21" fillId="2" borderId="21" xfId="2" applyNumberFormat="1" applyFont="1" applyFill="1" applyBorder="1" applyAlignment="1" applyProtection="1">
      <alignment horizontal="center" vertical="center" wrapText="1"/>
      <protection hidden="1"/>
    </xf>
    <xf numFmtId="0" fontId="50" fillId="6" borderId="12" xfId="2" applyFont="1" applyFill="1" applyBorder="1" applyAlignment="1" applyProtection="1">
      <alignment horizontal="left" vertical="center" wrapText="1"/>
      <protection hidden="1"/>
    </xf>
    <xf numFmtId="0" fontId="2" fillId="2" borderId="16" xfId="2" applyFont="1" applyFill="1" applyBorder="1" applyAlignment="1" applyProtection="1">
      <alignment horizontal="center" vertical="center" wrapText="1"/>
      <protection hidden="1"/>
    </xf>
    <xf numFmtId="0" fontId="2" fillId="7" borderId="2" xfId="2" applyFont="1" applyFill="1" applyBorder="1" applyAlignment="1" applyProtection="1">
      <alignment horizontal="center" vertical="center" wrapText="1"/>
      <protection hidden="1"/>
    </xf>
    <xf numFmtId="0" fontId="2" fillId="11" borderId="22" xfId="2" applyFont="1" applyFill="1" applyBorder="1" applyAlignment="1" applyProtection="1">
      <alignment horizontal="center" vertical="center" wrapText="1"/>
      <protection hidden="1"/>
    </xf>
    <xf numFmtId="0" fontId="2" fillId="11" borderId="2" xfId="2" applyFont="1" applyFill="1" applyBorder="1" applyAlignment="1" applyProtection="1">
      <alignment horizontal="center" vertical="center" wrapText="1"/>
      <protection hidden="1"/>
    </xf>
    <xf numFmtId="0" fontId="2" fillId="6" borderId="0" xfId="2" applyFont="1" applyFill="1" applyBorder="1" applyAlignment="1" applyProtection="1">
      <alignment horizontal="center" vertical="center" wrapText="1"/>
      <protection hidden="1"/>
    </xf>
    <xf numFmtId="0" fontId="2" fillId="2" borderId="2" xfId="2" applyFont="1" applyFill="1" applyBorder="1" applyAlignment="1" applyProtection="1">
      <alignment horizontal="center" vertical="center" wrapText="1"/>
      <protection hidden="1"/>
    </xf>
    <xf numFmtId="0" fontId="16" fillId="2" borderId="23" xfId="2" applyFont="1" applyFill="1" applyBorder="1" applyAlignment="1" applyProtection="1">
      <alignment horizontal="center" vertical="center" wrapText="1"/>
      <protection hidden="1"/>
    </xf>
    <xf numFmtId="0" fontId="2" fillId="6" borderId="2" xfId="2" applyFont="1" applyFill="1" applyBorder="1" applyAlignment="1" applyProtection="1">
      <alignment horizontal="center" vertical="center" wrapText="1"/>
      <protection hidden="1"/>
    </xf>
    <xf numFmtId="0" fontId="4" fillId="12" borderId="24" xfId="2" applyFont="1" applyFill="1" applyBorder="1" applyAlignment="1" applyProtection="1">
      <alignment vertical="center" wrapText="1"/>
      <protection hidden="1"/>
    </xf>
    <xf numFmtId="0" fontId="1" fillId="11" borderId="2" xfId="2" applyFont="1" applyFill="1" applyBorder="1" applyAlignment="1" applyProtection="1">
      <alignment horizontal="center" vertical="center" wrapText="1"/>
      <protection hidden="1"/>
    </xf>
    <xf numFmtId="0" fontId="2" fillId="2" borderId="15" xfId="2" applyFont="1" applyFill="1" applyBorder="1" applyAlignment="1" applyProtection="1">
      <alignment horizontal="center" vertical="center" wrapText="1"/>
      <protection hidden="1"/>
    </xf>
    <xf numFmtId="0" fontId="1" fillId="11" borderId="22" xfId="2" applyFont="1" applyFill="1" applyBorder="1" applyAlignment="1" applyProtection="1">
      <alignment horizontal="center" vertical="center" wrapText="1"/>
      <protection hidden="1"/>
    </xf>
    <xf numFmtId="0" fontId="1" fillId="11" borderId="25" xfId="2" applyFont="1" applyFill="1" applyBorder="1" applyAlignment="1" applyProtection="1">
      <alignment horizontal="center" vertical="center" wrapText="1"/>
      <protection hidden="1"/>
    </xf>
    <xf numFmtId="0" fontId="2" fillId="2" borderId="12" xfId="0" applyFont="1" applyFill="1" applyBorder="1" applyAlignment="1" applyProtection="1">
      <alignment horizontal="center" vertical="center" wrapText="1"/>
    </xf>
    <xf numFmtId="0" fontId="2" fillId="6" borderId="2" xfId="0" applyFont="1" applyFill="1" applyBorder="1" applyAlignment="1" applyProtection="1">
      <alignment horizontal="center" vertical="center" wrapText="1"/>
    </xf>
    <xf numFmtId="0" fontId="16" fillId="2" borderId="17" xfId="0" applyFont="1" applyFill="1" applyBorder="1" applyAlignment="1" applyProtection="1">
      <alignment horizontal="left" vertical="center" wrapText="1"/>
    </xf>
    <xf numFmtId="0" fontId="7" fillId="3" borderId="26" xfId="0" applyFont="1" applyFill="1" applyBorder="1" applyAlignment="1" applyProtection="1">
      <alignment vertical="top" wrapText="1"/>
    </xf>
    <xf numFmtId="0" fontId="7" fillId="3" borderId="16" xfId="0" applyFont="1" applyFill="1" applyBorder="1" applyAlignment="1" applyProtection="1">
      <alignment vertical="top" wrapText="1"/>
    </xf>
    <xf numFmtId="0" fontId="7" fillId="3" borderId="27" xfId="0" applyFont="1" applyFill="1" applyBorder="1" applyAlignment="1" applyProtection="1">
      <alignment vertical="top" wrapText="1"/>
    </xf>
    <xf numFmtId="1" fontId="2" fillId="11" borderId="2" xfId="2" applyNumberFormat="1" applyFont="1" applyFill="1" applyBorder="1" applyAlignment="1" applyProtection="1">
      <alignment horizontal="center" vertical="center" wrapText="1"/>
      <protection hidden="1"/>
    </xf>
    <xf numFmtId="0" fontId="2" fillId="0" borderId="28" xfId="0" applyFont="1" applyBorder="1" applyAlignment="1" applyProtection="1">
      <alignment horizontal="center" vertical="center" wrapText="1"/>
    </xf>
    <xf numFmtId="0" fontId="2" fillId="0" borderId="16" xfId="0" applyFont="1" applyBorder="1" applyAlignment="1" applyProtection="1">
      <alignment horizontal="center" vertical="center" wrapText="1"/>
    </xf>
    <xf numFmtId="0" fontId="1" fillId="16" borderId="16" xfId="0" applyFont="1" applyFill="1" applyBorder="1" applyAlignment="1" applyProtection="1">
      <alignment horizontal="center" vertical="center"/>
    </xf>
    <xf numFmtId="1" fontId="2" fillId="7" borderId="2" xfId="2" applyNumberFormat="1" applyFont="1" applyFill="1" applyBorder="1" applyAlignment="1" applyProtection="1">
      <alignment horizontal="center" vertical="center" wrapText="1"/>
      <protection hidden="1"/>
    </xf>
    <xf numFmtId="0" fontId="2" fillId="0" borderId="2" xfId="0" applyFont="1" applyBorder="1" applyAlignment="1" applyProtection="1">
      <alignment horizontal="center" vertical="center" wrapText="1"/>
    </xf>
    <xf numFmtId="0" fontId="21" fillId="0" borderId="0" xfId="0" applyFont="1" applyAlignment="1">
      <alignment vertical="center"/>
    </xf>
    <xf numFmtId="0" fontId="2" fillId="0" borderId="17" xfId="0" applyFont="1" applyFill="1" applyBorder="1" applyAlignment="1" applyProtection="1">
      <alignment horizontal="center" vertical="center" wrapText="1"/>
    </xf>
    <xf numFmtId="0" fontId="11" fillId="13" borderId="21" xfId="0" applyFont="1" applyFill="1" applyBorder="1" applyAlignment="1">
      <alignment horizontal="center" vertical="center"/>
    </xf>
    <xf numFmtId="0" fontId="2" fillId="16" borderId="2" xfId="0" applyFont="1" applyFill="1" applyBorder="1" applyAlignment="1" applyProtection="1">
      <alignment horizontal="left"/>
    </xf>
    <xf numFmtId="0" fontId="2" fillId="16" borderId="0" xfId="0" applyFont="1" applyFill="1" applyBorder="1"/>
    <xf numFmtId="0" fontId="0" fillId="6" borderId="0" xfId="0" applyFill="1" applyAlignment="1" applyProtection="1">
      <alignment wrapText="1"/>
    </xf>
    <xf numFmtId="10" fontId="0" fillId="6" borderId="0" xfId="0" applyNumberFormat="1" applyFill="1" applyAlignment="1" applyProtection="1">
      <alignment wrapText="1"/>
    </xf>
    <xf numFmtId="0" fontId="0" fillId="0" borderId="0" xfId="0" applyFill="1" applyAlignment="1" applyProtection="1">
      <alignment wrapText="1"/>
    </xf>
    <xf numFmtId="0" fontId="0" fillId="0" borderId="0" xfId="0" applyAlignment="1" applyProtection="1">
      <alignment wrapText="1"/>
    </xf>
    <xf numFmtId="49" fontId="20" fillId="6" borderId="0" xfId="0" applyNumberFormat="1" applyFont="1" applyFill="1" applyAlignment="1" applyProtection="1">
      <alignment wrapText="1"/>
    </xf>
    <xf numFmtId="0" fontId="16" fillId="0" borderId="0" xfId="0" applyFont="1" applyFill="1" applyAlignment="1" applyProtection="1">
      <alignment wrapText="1"/>
    </xf>
    <xf numFmtId="0" fontId="16" fillId="0" borderId="0" xfId="0" applyFont="1" applyAlignment="1" applyProtection="1">
      <alignment wrapText="1"/>
    </xf>
    <xf numFmtId="1" fontId="2" fillId="6" borderId="0" xfId="0" applyNumberFormat="1" applyFont="1" applyFill="1" applyBorder="1" applyAlignment="1" applyProtection="1">
      <alignment horizontal="left" vertical="center" wrapText="1"/>
    </xf>
    <xf numFmtId="17" fontId="1" fillId="6" borderId="0" xfId="0" quotePrefix="1" applyNumberFormat="1" applyFont="1" applyFill="1" applyAlignment="1" applyProtection="1">
      <alignment horizontal="left" wrapText="1"/>
    </xf>
    <xf numFmtId="0" fontId="1" fillId="6" borderId="0" xfId="0" applyFont="1" applyFill="1" applyBorder="1" applyAlignment="1" applyProtection="1">
      <alignment wrapText="1"/>
    </xf>
    <xf numFmtId="17" fontId="1" fillId="6" borderId="0" xfId="0" applyNumberFormat="1" applyFont="1" applyFill="1" applyAlignment="1" applyProtection="1">
      <alignment horizontal="left" wrapText="1"/>
    </xf>
    <xf numFmtId="0" fontId="1" fillId="6" borderId="0" xfId="0" applyNumberFormat="1" applyFont="1" applyFill="1" applyBorder="1" applyAlignment="1" applyProtection="1">
      <alignment vertical="center" wrapText="1"/>
    </xf>
    <xf numFmtId="0" fontId="2" fillId="6" borderId="0" xfId="0" applyFont="1" applyFill="1" applyAlignment="1" applyProtection="1">
      <alignment wrapText="1"/>
    </xf>
    <xf numFmtId="10" fontId="2" fillId="6" borderId="0" xfId="0" applyNumberFormat="1" applyFont="1" applyFill="1" applyAlignment="1" applyProtection="1">
      <alignment wrapText="1"/>
    </xf>
    <xf numFmtId="49" fontId="16" fillId="6" borderId="0" xfId="0" applyNumberFormat="1" applyFont="1" applyFill="1" applyAlignment="1" applyProtection="1">
      <alignment wrapText="1"/>
    </xf>
    <xf numFmtId="1" fontId="1" fillId="0" borderId="2" xfId="0" applyNumberFormat="1" applyFont="1" applyFill="1" applyBorder="1" applyAlignment="1" applyProtection="1">
      <alignment horizontal="left" vertical="center" wrapText="1"/>
      <protection locked="0"/>
    </xf>
    <xf numFmtId="1" fontId="1" fillId="0" borderId="2" xfId="0" applyNumberFormat="1" applyFont="1" applyFill="1" applyBorder="1" applyAlignment="1" applyProtection="1">
      <alignment horizontal="center" vertical="center" wrapText="1"/>
      <protection locked="0"/>
    </xf>
    <xf numFmtId="0" fontId="8" fillId="6" borderId="0" xfId="0" applyFont="1" applyFill="1" applyBorder="1" applyAlignment="1" applyProtection="1">
      <alignment wrapText="1"/>
    </xf>
    <xf numFmtId="0" fontId="8" fillId="0" borderId="0" xfId="0" applyFont="1" applyFill="1" applyBorder="1" applyAlignment="1" applyProtection="1">
      <alignment wrapText="1"/>
    </xf>
    <xf numFmtId="0" fontId="0" fillId="0" borderId="0" xfId="0" applyFill="1" applyBorder="1" applyAlignment="1" applyProtection="1">
      <alignment wrapText="1"/>
    </xf>
    <xf numFmtId="0" fontId="1" fillId="2" borderId="29" xfId="0" applyFont="1" applyFill="1" applyBorder="1" applyAlignment="1" applyProtection="1">
      <alignment horizontal="center" vertical="center" wrapText="1"/>
    </xf>
    <xf numFmtId="0" fontId="1" fillId="2" borderId="30" xfId="0" applyFont="1" applyFill="1" applyBorder="1" applyAlignment="1" applyProtection="1">
      <alignment horizontal="center" vertical="center" wrapText="1"/>
    </xf>
    <xf numFmtId="0" fontId="1" fillId="2" borderId="31" xfId="0" applyFont="1" applyFill="1" applyBorder="1" applyAlignment="1" applyProtection="1">
      <alignment horizontal="center" vertical="center" wrapText="1"/>
    </xf>
    <xf numFmtId="0" fontId="1" fillId="2" borderId="32" xfId="0" applyFont="1" applyFill="1" applyBorder="1" applyAlignment="1" applyProtection="1">
      <alignment horizontal="center" vertical="center" wrapText="1"/>
    </xf>
    <xf numFmtId="0" fontId="1" fillId="2" borderId="21" xfId="0" applyFont="1" applyFill="1" applyBorder="1" applyAlignment="1" applyProtection="1">
      <alignment horizontal="center" vertical="center" wrapText="1"/>
    </xf>
    <xf numFmtId="0" fontId="1" fillId="2" borderId="33" xfId="0" applyFont="1" applyFill="1" applyBorder="1" applyAlignment="1" applyProtection="1">
      <alignment horizontal="center" vertical="center" wrapText="1"/>
    </xf>
    <xf numFmtId="0" fontId="1" fillId="2" borderId="34" xfId="0" applyFont="1" applyFill="1" applyBorder="1" applyAlignment="1" applyProtection="1">
      <alignment horizontal="center" vertical="center" wrapText="1"/>
    </xf>
    <xf numFmtId="0" fontId="2" fillId="6" borderId="0" xfId="0" applyFont="1" applyFill="1" applyBorder="1" applyAlignment="1" applyProtection="1">
      <alignment wrapText="1"/>
    </xf>
    <xf numFmtId="10" fontId="2" fillId="6" borderId="0" xfId="0" applyNumberFormat="1" applyFont="1" applyFill="1" applyBorder="1" applyAlignment="1" applyProtection="1">
      <alignment wrapText="1"/>
    </xf>
    <xf numFmtId="0" fontId="2" fillId="6" borderId="11" xfId="0" applyFont="1" applyFill="1" applyBorder="1" applyAlignment="1" applyProtection="1">
      <alignment horizontal="left" wrapText="1"/>
    </xf>
    <xf numFmtId="0" fontId="2" fillId="0" borderId="3" xfId="0" applyFont="1" applyFill="1" applyBorder="1" applyAlignment="1" applyProtection="1">
      <alignment horizontal="right" wrapText="1"/>
      <protection locked="0"/>
    </xf>
    <xf numFmtId="1" fontId="2" fillId="11" borderId="5" xfId="0" applyNumberFormat="1" applyFont="1" applyFill="1" applyBorder="1" applyAlignment="1" applyProtection="1">
      <alignment horizontal="right" wrapText="1"/>
    </xf>
    <xf numFmtId="0" fontId="2" fillId="0" borderId="3" xfId="0" applyFont="1" applyFill="1" applyBorder="1" applyAlignment="1" applyProtection="1">
      <alignment horizontal="center" vertical="center" wrapText="1"/>
      <protection locked="0"/>
    </xf>
    <xf numFmtId="1" fontId="2" fillId="11" borderId="35" xfId="0" applyNumberFormat="1" applyFont="1" applyFill="1" applyBorder="1" applyAlignment="1" applyProtection="1">
      <alignment horizontal="right" wrapText="1"/>
    </xf>
    <xf numFmtId="1" fontId="2" fillId="11" borderId="7" xfId="0" applyNumberFormat="1" applyFont="1" applyFill="1" applyBorder="1" applyAlignment="1" applyProtection="1">
      <alignment horizontal="center" wrapText="1"/>
    </xf>
    <xf numFmtId="1" fontId="2" fillId="11" borderId="4" xfId="0" applyNumberFormat="1" applyFont="1" applyFill="1" applyBorder="1" applyAlignment="1" applyProtection="1">
      <alignment horizontal="right" wrapText="1"/>
    </xf>
    <xf numFmtId="0" fontId="2" fillId="6" borderId="12" xfId="0" applyFont="1" applyFill="1" applyBorder="1" applyAlignment="1" applyProtection="1">
      <alignment horizontal="left" wrapText="1"/>
    </xf>
    <xf numFmtId="0" fontId="1" fillId="6" borderId="0" xfId="0" applyFont="1" applyFill="1" applyBorder="1" applyAlignment="1" applyProtection="1">
      <alignment horizontal="left" wrapText="1"/>
    </xf>
    <xf numFmtId="0" fontId="2" fillId="6" borderId="0" xfId="0" applyFont="1" applyFill="1" applyBorder="1" applyAlignment="1" applyProtection="1">
      <alignment horizontal="right" wrapText="1"/>
    </xf>
    <xf numFmtId="1" fontId="2" fillId="6" borderId="0" xfId="0" applyNumberFormat="1" applyFont="1" applyFill="1" applyBorder="1" applyAlignment="1" applyProtection="1">
      <alignment horizontal="center" wrapText="1"/>
    </xf>
    <xf numFmtId="1" fontId="2" fillId="6" borderId="0" xfId="0" applyNumberFormat="1" applyFont="1" applyFill="1" applyBorder="1" applyAlignment="1" applyProtection="1">
      <alignment horizontal="right" wrapText="1"/>
    </xf>
    <xf numFmtId="0" fontId="1" fillId="2" borderId="7" xfId="0" applyFont="1" applyFill="1" applyBorder="1" applyAlignment="1" applyProtection="1">
      <alignment horizontal="center" vertical="center" wrapText="1"/>
    </xf>
    <xf numFmtId="0" fontId="1" fillId="6" borderId="0" xfId="0" applyFont="1" applyFill="1" applyBorder="1" applyAlignment="1" applyProtection="1">
      <alignment horizontal="center" wrapText="1"/>
    </xf>
    <xf numFmtId="0" fontId="2" fillId="6" borderId="11" xfId="0" applyFont="1" applyFill="1" applyBorder="1" applyAlignment="1" applyProtection="1">
      <alignment horizontal="left" vertical="center" wrapText="1"/>
    </xf>
    <xf numFmtId="0" fontId="2" fillId="0" borderId="26" xfId="0" applyFont="1" applyFill="1" applyBorder="1" applyAlignment="1" applyProtection="1">
      <alignment horizontal="right" wrapText="1"/>
      <protection locked="0"/>
    </xf>
    <xf numFmtId="0" fontId="1" fillId="2" borderId="22" xfId="0" applyFont="1" applyFill="1" applyBorder="1" applyAlignment="1" applyProtection="1">
      <alignment horizontal="center" vertical="center" wrapText="1"/>
    </xf>
    <xf numFmtId="1" fontId="17" fillId="6" borderId="0" xfId="0" applyNumberFormat="1" applyFont="1" applyFill="1" applyBorder="1" applyAlignment="1" applyProtection="1">
      <alignment horizontal="center" wrapText="1"/>
    </xf>
    <xf numFmtId="1" fontId="2" fillId="6" borderId="0" xfId="0" applyNumberFormat="1" applyFont="1" applyFill="1" applyBorder="1" applyAlignment="1" applyProtection="1">
      <alignment wrapText="1"/>
    </xf>
    <xf numFmtId="1" fontId="1" fillId="6" borderId="0" xfId="0" applyNumberFormat="1" applyFont="1" applyFill="1" applyBorder="1" applyAlignment="1" applyProtection="1">
      <alignment wrapText="1"/>
    </xf>
    <xf numFmtId="0" fontId="0" fillId="6" borderId="0" xfId="0" applyFill="1" applyBorder="1" applyAlignment="1" applyProtection="1">
      <alignment wrapText="1"/>
    </xf>
    <xf numFmtId="0" fontId="1" fillId="2" borderId="34" xfId="0" applyFont="1" applyFill="1" applyBorder="1" applyAlignment="1" applyProtection="1">
      <alignment wrapText="1"/>
    </xf>
    <xf numFmtId="0" fontId="1" fillId="2" borderId="21" xfId="0" applyFont="1" applyFill="1" applyBorder="1" applyAlignment="1" applyProtection="1">
      <alignment wrapText="1"/>
    </xf>
    <xf numFmtId="0" fontId="1" fillId="2" borderId="36" xfId="0" applyFont="1" applyFill="1" applyBorder="1" applyAlignment="1" applyProtection="1">
      <alignment wrapText="1"/>
    </xf>
    <xf numFmtId="0" fontId="1" fillId="5" borderId="37" xfId="0" applyFont="1" applyFill="1" applyBorder="1" applyAlignment="1" applyProtection="1">
      <alignment horizontal="center" wrapText="1"/>
    </xf>
    <xf numFmtId="0" fontId="1" fillId="5" borderId="38" xfId="0" applyFont="1" applyFill="1" applyBorder="1" applyAlignment="1" applyProtection="1">
      <alignment horizontal="center" wrapText="1"/>
    </xf>
    <xf numFmtId="0" fontId="1" fillId="5" borderId="39" xfId="0" applyFont="1" applyFill="1" applyBorder="1" applyAlignment="1" applyProtection="1">
      <alignment horizontal="center" wrapText="1"/>
    </xf>
    <xf numFmtId="0" fontId="2" fillId="0" borderId="0" xfId="0" applyFont="1" applyFill="1" applyBorder="1" applyAlignment="1" applyProtection="1">
      <alignment wrapText="1"/>
    </xf>
    <xf numFmtId="0" fontId="1" fillId="11" borderId="2" xfId="0" applyFont="1" applyFill="1" applyBorder="1" applyAlignment="1" applyProtection="1">
      <alignment horizontal="center" vertical="center" wrapText="1"/>
    </xf>
    <xf numFmtId="1" fontId="1" fillId="11" borderId="2" xfId="0" applyNumberFormat="1" applyFont="1" applyFill="1" applyBorder="1" applyAlignment="1" applyProtection="1">
      <alignment horizontal="center" vertical="center" wrapText="1"/>
    </xf>
    <xf numFmtId="0" fontId="1" fillId="11" borderId="0" xfId="0" applyFont="1" applyFill="1" applyAlignment="1" applyProtection="1">
      <alignment horizontal="center" vertical="center" wrapText="1"/>
    </xf>
    <xf numFmtId="0" fontId="1" fillId="2" borderId="29" xfId="0" applyFont="1" applyFill="1" applyBorder="1" applyAlignment="1" applyProtection="1">
      <alignment horizontal="left" vertical="center" wrapText="1"/>
    </xf>
    <xf numFmtId="0" fontId="1" fillId="2" borderId="30" xfId="0" applyFont="1" applyFill="1" applyBorder="1" applyAlignment="1" applyProtection="1">
      <alignment horizontal="left" vertical="center" wrapText="1"/>
    </xf>
    <xf numFmtId="0" fontId="1" fillId="2" borderId="31" xfId="0" applyFont="1" applyFill="1" applyBorder="1" applyAlignment="1" applyProtection="1">
      <alignment vertical="center" wrapText="1"/>
    </xf>
    <xf numFmtId="0" fontId="1" fillId="5" borderId="29" xfId="0" applyFont="1" applyFill="1" applyBorder="1" applyAlignment="1" applyProtection="1">
      <alignment horizontal="left" vertical="center" wrapText="1"/>
    </xf>
    <xf numFmtId="0" fontId="1" fillId="5" borderId="30" xfId="0" applyFont="1" applyFill="1" applyBorder="1" applyAlignment="1" applyProtection="1">
      <alignment horizontal="left" vertical="center" wrapText="1"/>
    </xf>
    <xf numFmtId="0" fontId="1" fillId="5" borderId="30" xfId="0" applyFont="1" applyFill="1" applyBorder="1" applyAlignment="1" applyProtection="1">
      <alignment vertical="center" wrapText="1"/>
    </xf>
    <xf numFmtId="1" fontId="2" fillId="11" borderId="5" xfId="0" applyNumberFormat="1" applyFont="1" applyFill="1" applyBorder="1" applyAlignment="1" applyProtection="1">
      <alignment wrapText="1"/>
    </xf>
    <xf numFmtId="1" fontId="2" fillId="11" borderId="4" xfId="0" applyNumberFormat="1" applyFont="1" applyFill="1" applyBorder="1" applyAlignment="1" applyProtection="1">
      <alignment wrapText="1"/>
    </xf>
    <xf numFmtId="0" fontId="2" fillId="6" borderId="12" xfId="0" applyFont="1" applyFill="1" applyBorder="1" applyAlignment="1" applyProtection="1">
      <alignment horizontal="left" vertical="center" wrapText="1"/>
    </xf>
    <xf numFmtId="1" fontId="2" fillId="11" borderId="40" xfId="0" applyNumberFormat="1" applyFont="1" applyFill="1" applyBorder="1" applyAlignment="1" applyProtection="1">
      <alignment wrapText="1"/>
    </xf>
    <xf numFmtId="1" fontId="2" fillId="11" borderId="2" xfId="0" applyNumberFormat="1" applyFont="1" applyFill="1" applyBorder="1" applyAlignment="1" applyProtection="1">
      <alignment wrapText="1"/>
    </xf>
    <xf numFmtId="0" fontId="2" fillId="6" borderId="0" xfId="0" applyFont="1" applyFill="1" applyAlignment="1">
      <alignment vertical="center" wrapText="1"/>
    </xf>
    <xf numFmtId="0" fontId="1" fillId="11" borderId="12" xfId="0" applyFont="1" applyFill="1" applyBorder="1" applyAlignment="1" applyProtection="1">
      <alignment horizontal="left" wrapText="1"/>
    </xf>
    <xf numFmtId="1" fontId="2" fillId="11" borderId="6" xfId="0" applyNumberFormat="1" applyFont="1" applyFill="1" applyBorder="1" applyAlignment="1" applyProtection="1">
      <alignment horizontal="right" wrapText="1"/>
    </xf>
    <xf numFmtId="1" fontId="2" fillId="11" borderId="7" xfId="0" applyNumberFormat="1" applyFont="1" applyFill="1" applyBorder="1" applyAlignment="1" applyProtection="1">
      <alignment horizontal="right" wrapText="1"/>
    </xf>
    <xf numFmtId="1" fontId="2" fillId="11" borderId="8" xfId="0" applyNumberFormat="1" applyFont="1" applyFill="1" applyBorder="1" applyAlignment="1" applyProtection="1">
      <alignment wrapText="1"/>
    </xf>
    <xf numFmtId="1" fontId="2" fillId="11" borderId="41" xfId="0" applyNumberFormat="1" applyFont="1" applyFill="1" applyBorder="1" applyAlignment="1" applyProtection="1">
      <alignment horizontal="right" wrapText="1"/>
    </xf>
    <xf numFmtId="1" fontId="2" fillId="11" borderId="2" xfId="0" applyNumberFormat="1" applyFont="1" applyFill="1" applyBorder="1" applyAlignment="1" applyProtection="1">
      <alignment horizontal="right" wrapText="1"/>
    </xf>
    <xf numFmtId="0" fontId="1" fillId="2" borderId="42" xfId="0" applyFont="1" applyFill="1" applyBorder="1" applyAlignment="1" applyProtection="1">
      <alignment horizontal="left" wrapText="1"/>
    </xf>
    <xf numFmtId="0" fontId="1" fillId="5" borderId="42" xfId="0" applyFont="1" applyFill="1" applyBorder="1" applyAlignment="1" applyProtection="1">
      <alignment horizontal="left" wrapText="1"/>
    </xf>
    <xf numFmtId="0" fontId="1" fillId="5" borderId="38" xfId="0" applyFont="1" applyFill="1" applyBorder="1" applyAlignment="1" applyProtection="1">
      <alignment horizontal="left" wrapText="1"/>
    </xf>
    <xf numFmtId="0" fontId="1" fillId="5" borderId="38" xfId="0" applyFont="1" applyFill="1" applyBorder="1" applyAlignment="1" applyProtection="1">
      <alignment wrapText="1"/>
    </xf>
    <xf numFmtId="0" fontId="2" fillId="0" borderId="4" xfId="0" applyFont="1" applyFill="1" applyBorder="1" applyAlignment="1" applyProtection="1">
      <alignment horizontal="right" wrapText="1"/>
      <protection locked="0"/>
    </xf>
    <xf numFmtId="1" fontId="2" fillId="11" borderId="35" xfId="0" applyNumberFormat="1" applyFont="1" applyFill="1" applyBorder="1" applyAlignment="1" applyProtection="1">
      <alignment wrapText="1"/>
    </xf>
    <xf numFmtId="0" fontId="1" fillId="2" borderId="29" xfId="0" applyFont="1" applyFill="1" applyBorder="1" applyAlignment="1" applyProtection="1">
      <alignment wrapText="1"/>
    </xf>
    <xf numFmtId="0" fontId="1" fillId="2" borderId="30" xfId="0" applyFont="1" applyFill="1" applyBorder="1" applyAlignment="1" applyProtection="1">
      <alignment wrapText="1"/>
    </xf>
    <xf numFmtId="0" fontId="1" fillId="2" borderId="31" xfId="0" applyFont="1" applyFill="1" applyBorder="1" applyAlignment="1" applyProtection="1">
      <alignment wrapText="1"/>
    </xf>
    <xf numFmtId="0" fontId="1" fillId="5" borderId="29" xfId="0" applyFont="1" applyFill="1" applyBorder="1" applyAlignment="1" applyProtection="1">
      <alignment wrapText="1"/>
    </xf>
    <xf numFmtId="0" fontId="1" fillId="5" borderId="30" xfId="0" applyFont="1" applyFill="1" applyBorder="1" applyAlignment="1" applyProtection="1">
      <alignment wrapText="1"/>
    </xf>
    <xf numFmtId="1" fontId="2" fillId="11" borderId="43" xfId="0" applyNumberFormat="1" applyFont="1" applyFill="1" applyBorder="1" applyAlignment="1" applyProtection="1">
      <alignment horizontal="right" wrapText="1"/>
    </xf>
    <xf numFmtId="1" fontId="2" fillId="11" borderId="7" xfId="0" applyNumberFormat="1" applyFont="1" applyFill="1" applyBorder="1" applyAlignment="1" applyProtection="1">
      <alignment wrapText="1"/>
    </xf>
    <xf numFmtId="0" fontId="1" fillId="2" borderId="44" xfId="0" applyFont="1" applyFill="1" applyBorder="1" applyAlignment="1" applyProtection="1">
      <alignment horizontal="left" wrapText="1"/>
    </xf>
    <xf numFmtId="0" fontId="3" fillId="3" borderId="15" xfId="0" applyFont="1" applyFill="1" applyBorder="1" applyAlignment="1" applyProtection="1">
      <alignment horizontal="left" wrapText="1"/>
    </xf>
    <xf numFmtId="0" fontId="1" fillId="3" borderId="2" xfId="0" applyFont="1" applyFill="1" applyBorder="1" applyAlignment="1" applyProtection="1">
      <alignment horizontal="center" wrapText="1"/>
    </xf>
    <xf numFmtId="0" fontId="2" fillId="6" borderId="23" xfId="0" applyFont="1" applyFill="1" applyBorder="1" applyAlignment="1" applyProtection="1">
      <alignment horizontal="left" vertical="center" wrapText="1"/>
    </xf>
    <xf numFmtId="1" fontId="2" fillId="11" borderId="27" xfId="0" applyNumberFormat="1" applyFont="1" applyFill="1" applyBorder="1" applyAlignment="1" applyProtection="1">
      <alignment wrapText="1"/>
    </xf>
    <xf numFmtId="1" fontId="2" fillId="11" borderId="16" xfId="0" applyNumberFormat="1" applyFont="1" applyFill="1" applyBorder="1" applyAlignment="1" applyProtection="1">
      <alignment wrapText="1"/>
    </xf>
    <xf numFmtId="1" fontId="2" fillId="11" borderId="25" xfId="0" applyNumberFormat="1" applyFont="1" applyFill="1" applyBorder="1" applyAlignment="1" applyProtection="1">
      <alignment horizontal="right" wrapText="1"/>
    </xf>
    <xf numFmtId="1" fontId="2" fillId="11" borderId="45" xfId="0" applyNumberFormat="1" applyFont="1" applyFill="1" applyBorder="1" applyAlignment="1" applyProtection="1">
      <alignment wrapText="1"/>
    </xf>
    <xf numFmtId="0" fontId="1" fillId="5" borderId="46" xfId="0" applyFont="1" applyFill="1" applyBorder="1" applyAlignment="1" applyProtection="1">
      <alignment horizontal="center" wrapText="1"/>
    </xf>
    <xf numFmtId="0" fontId="1" fillId="5" borderId="9" xfId="0" applyFont="1" applyFill="1" applyBorder="1" applyAlignment="1" applyProtection="1">
      <alignment horizontal="center" wrapText="1"/>
    </xf>
    <xf numFmtId="0" fontId="2" fillId="6" borderId="0" xfId="0" applyFont="1" applyFill="1" applyBorder="1" applyAlignment="1" applyProtection="1">
      <alignment horizontal="left" vertical="center" wrapText="1"/>
    </xf>
    <xf numFmtId="0" fontId="9" fillId="2" borderId="14" xfId="0" applyFont="1" applyFill="1" applyBorder="1" applyAlignment="1" applyProtection="1">
      <alignment horizontal="center" wrapText="1"/>
    </xf>
    <xf numFmtId="0" fontId="2" fillId="6" borderId="23" xfId="0" applyFont="1" applyFill="1" applyBorder="1" applyAlignment="1" applyProtection="1">
      <alignment horizontal="left" wrapText="1"/>
    </xf>
    <xf numFmtId="0" fontId="9" fillId="6" borderId="23" xfId="0" applyFont="1" applyFill="1" applyBorder="1" applyAlignment="1" applyProtection="1">
      <alignment horizontal="center" wrapText="1"/>
    </xf>
    <xf numFmtId="1" fontId="10" fillId="6" borderId="23" xfId="0" applyNumberFormat="1" applyFont="1" applyFill="1" applyBorder="1" applyAlignment="1" applyProtection="1">
      <alignment wrapText="1"/>
    </xf>
    <xf numFmtId="0" fontId="2" fillId="0" borderId="5" xfId="0" applyFont="1" applyFill="1" applyBorder="1" applyAlignment="1" applyProtection="1">
      <alignment horizontal="right" wrapText="1"/>
      <protection locked="0"/>
    </xf>
    <xf numFmtId="0" fontId="2" fillId="6" borderId="47" xfId="0" applyFont="1" applyFill="1" applyBorder="1" applyAlignment="1" applyProtection="1">
      <alignment horizontal="left" wrapText="1"/>
    </xf>
    <xf numFmtId="0" fontId="9" fillId="6" borderId="12" xfId="0" applyFont="1" applyFill="1" applyBorder="1" applyAlignment="1" applyProtection="1">
      <alignment horizontal="center" wrapText="1"/>
    </xf>
    <xf numFmtId="1" fontId="10" fillId="6" borderId="12" xfId="0" applyNumberFormat="1" applyFont="1" applyFill="1" applyBorder="1" applyAlignment="1" applyProtection="1">
      <alignment wrapText="1"/>
    </xf>
    <xf numFmtId="1" fontId="2" fillId="11" borderId="30" xfId="0" applyNumberFormat="1" applyFont="1" applyFill="1" applyBorder="1" applyAlignment="1" applyProtection="1">
      <alignment wrapText="1"/>
    </xf>
    <xf numFmtId="0" fontId="10" fillId="11" borderId="12" xfId="0" applyFont="1" applyFill="1" applyBorder="1" applyAlignment="1" applyProtection="1">
      <alignment horizontal="left" wrapText="1"/>
    </xf>
    <xf numFmtId="1" fontId="10" fillId="11" borderId="12" xfId="0" applyNumberFormat="1" applyFont="1" applyFill="1" applyBorder="1" applyAlignment="1" applyProtection="1">
      <alignment wrapText="1"/>
    </xf>
    <xf numFmtId="1" fontId="2" fillId="11" borderId="31" xfId="0" applyNumberFormat="1" applyFont="1" applyFill="1" applyBorder="1" applyAlignment="1" applyProtection="1">
      <alignment wrapText="1"/>
    </xf>
    <xf numFmtId="0" fontId="0" fillId="12" borderId="0" xfId="0" applyFill="1" applyAlignment="1" applyProtection="1">
      <alignment wrapText="1"/>
    </xf>
    <xf numFmtId="0" fontId="1" fillId="0" borderId="37" xfId="0" applyFont="1" applyFill="1" applyBorder="1" applyAlignment="1" applyProtection="1">
      <alignment horizontal="center" wrapText="1"/>
      <protection locked="0"/>
    </xf>
    <xf numFmtId="0" fontId="1" fillId="11" borderId="38" xfId="0" applyFont="1" applyFill="1" applyBorder="1" applyAlignment="1" applyProtection="1">
      <alignment wrapText="1"/>
    </xf>
    <xf numFmtId="0" fontId="1" fillId="2" borderId="14" xfId="0" applyFont="1" applyFill="1" applyBorder="1" applyAlignment="1" applyProtection="1">
      <alignment horizontal="left" vertical="center" wrapText="1"/>
    </xf>
    <xf numFmtId="0" fontId="19" fillId="2" borderId="14" xfId="0" applyFont="1" applyFill="1" applyBorder="1" applyAlignment="1" applyProtection="1">
      <alignment wrapText="1"/>
    </xf>
    <xf numFmtId="0" fontId="19" fillId="2" borderId="1" xfId="0" applyFont="1" applyFill="1" applyBorder="1" applyAlignment="1" applyProtection="1">
      <alignment wrapText="1"/>
    </xf>
    <xf numFmtId="0" fontId="1" fillId="5" borderId="46" xfId="0" applyFont="1" applyFill="1" applyBorder="1" applyAlignment="1" applyProtection="1">
      <alignment wrapText="1"/>
    </xf>
    <xf numFmtId="0" fontId="3" fillId="3" borderId="23" xfId="0" applyFont="1" applyFill="1" applyBorder="1" applyAlignment="1" applyProtection="1">
      <alignment horizontal="left" wrapText="1"/>
    </xf>
    <xf numFmtId="0" fontId="10" fillId="3" borderId="11" xfId="0" applyFont="1" applyFill="1" applyBorder="1" applyAlignment="1" applyProtection="1">
      <alignment horizontal="right" wrapText="1"/>
    </xf>
    <xf numFmtId="1" fontId="10" fillId="3" borderId="11" xfId="0" applyNumberFormat="1" applyFont="1" applyFill="1" applyBorder="1" applyAlignment="1" applyProtection="1">
      <alignment wrapText="1"/>
    </xf>
    <xf numFmtId="0" fontId="2" fillId="3" borderId="4" xfId="0" applyFont="1" applyFill="1" applyBorder="1" applyAlignment="1" applyProtection="1">
      <alignment horizontal="right" wrapText="1"/>
    </xf>
    <xf numFmtId="1" fontId="2" fillId="3" borderId="4" xfId="0" applyNumberFormat="1" applyFont="1" applyFill="1" applyBorder="1" applyAlignment="1" applyProtection="1">
      <alignment wrapText="1"/>
    </xf>
    <xf numFmtId="0" fontId="2" fillId="6" borderId="12" xfId="0" applyFont="1" applyFill="1" applyBorder="1" applyAlignment="1" applyProtection="1">
      <alignment horizontal="right" wrapText="1"/>
    </xf>
    <xf numFmtId="1" fontId="2" fillId="6" borderId="12" xfId="0" applyNumberFormat="1" applyFont="1" applyFill="1" applyBorder="1" applyAlignment="1" applyProtection="1">
      <alignment wrapText="1"/>
    </xf>
    <xf numFmtId="1" fontId="2" fillId="11" borderId="13" xfId="0" applyNumberFormat="1" applyFont="1" applyFill="1" applyBorder="1" applyAlignment="1" applyProtection="1">
      <alignment horizontal="right" wrapText="1"/>
    </xf>
    <xf numFmtId="1" fontId="2" fillId="11" borderId="13" xfId="0" applyNumberFormat="1" applyFont="1" applyFill="1" applyBorder="1" applyAlignment="1" applyProtection="1">
      <alignment wrapText="1"/>
    </xf>
    <xf numFmtId="1" fontId="2" fillId="11" borderId="30" xfId="0" applyNumberFormat="1" applyFont="1" applyFill="1" applyBorder="1" applyAlignment="1" applyProtection="1">
      <alignment horizontal="right" wrapText="1"/>
    </xf>
    <xf numFmtId="0" fontId="1" fillId="5" borderId="37" xfId="0" applyFont="1" applyFill="1" applyBorder="1" applyAlignment="1" applyProtection="1">
      <alignment horizontal="left" wrapText="1"/>
    </xf>
    <xf numFmtId="0" fontId="1" fillId="0" borderId="2" xfId="0" applyFont="1" applyFill="1" applyBorder="1" applyAlignment="1" applyProtection="1">
      <alignment horizontal="left" wrapText="1"/>
      <protection locked="0"/>
    </xf>
    <xf numFmtId="0" fontId="1" fillId="11" borderId="2" xfId="0" applyFont="1" applyFill="1" applyBorder="1" applyAlignment="1" applyProtection="1">
      <alignment wrapText="1"/>
    </xf>
    <xf numFmtId="0" fontId="1" fillId="5" borderId="48" xfId="0" applyFont="1" applyFill="1" applyBorder="1" applyAlignment="1" applyProtection="1">
      <alignment vertical="center" wrapText="1"/>
    </xf>
    <xf numFmtId="0" fontId="3" fillId="3" borderId="49" xfId="0" applyFont="1" applyFill="1" applyBorder="1" applyAlignment="1" applyProtection="1">
      <alignment wrapText="1"/>
    </xf>
    <xf numFmtId="0" fontId="2" fillId="3" borderId="50" xfId="0" applyFont="1" applyFill="1" applyBorder="1" applyAlignment="1" applyProtection="1">
      <alignment horizontal="right" wrapText="1"/>
    </xf>
    <xf numFmtId="0" fontId="2" fillId="6" borderId="23" xfId="0" applyFont="1" applyFill="1" applyBorder="1" applyAlignment="1" applyProtection="1">
      <alignment horizontal="right" wrapText="1"/>
    </xf>
    <xf numFmtId="1" fontId="2" fillId="6" borderId="23" xfId="0" applyNumberFormat="1" applyFont="1" applyFill="1" applyBorder="1" applyAlignment="1" applyProtection="1">
      <alignment wrapText="1"/>
    </xf>
    <xf numFmtId="1" fontId="2" fillId="11" borderId="48" xfId="0" applyNumberFormat="1" applyFont="1" applyFill="1" applyBorder="1" applyAlignment="1" applyProtection="1">
      <alignment horizontal="right" wrapText="1"/>
    </xf>
    <xf numFmtId="0" fontId="1" fillId="5" borderId="48" xfId="0" applyFont="1" applyFill="1" applyBorder="1" applyAlignment="1" applyProtection="1">
      <alignment wrapText="1"/>
    </xf>
    <xf numFmtId="0" fontId="3" fillId="3" borderId="23" xfId="0" applyFont="1" applyFill="1" applyBorder="1" applyAlignment="1" applyProtection="1">
      <alignment horizontal="left" vertical="center" wrapText="1"/>
    </xf>
    <xf numFmtId="0" fontId="10" fillId="3" borderId="23" xfId="0" applyFont="1" applyFill="1" applyBorder="1" applyAlignment="1" applyProtection="1">
      <alignment horizontal="right" wrapText="1"/>
    </xf>
    <xf numFmtId="1" fontId="10" fillId="3" borderId="23" xfId="0" applyNumberFormat="1" applyFont="1" applyFill="1" applyBorder="1" applyAlignment="1" applyProtection="1">
      <alignment wrapText="1"/>
    </xf>
    <xf numFmtId="1" fontId="2" fillId="11" borderId="10" xfId="0" applyNumberFormat="1" applyFont="1" applyFill="1" applyBorder="1" applyAlignment="1" applyProtection="1">
      <alignment horizontal="right" wrapText="1"/>
    </xf>
    <xf numFmtId="1" fontId="2" fillId="11" borderId="10" xfId="0" applyNumberFormat="1" applyFont="1" applyFill="1" applyBorder="1" applyAlignment="1" applyProtection="1">
      <alignment wrapText="1"/>
    </xf>
    <xf numFmtId="0" fontId="19" fillId="2" borderId="51" xfId="0" applyFont="1" applyFill="1" applyBorder="1" applyAlignment="1" applyProtection="1">
      <alignment wrapText="1"/>
    </xf>
    <xf numFmtId="0" fontId="3" fillId="3" borderId="11" xfId="0" applyFont="1" applyFill="1" applyBorder="1" applyAlignment="1" applyProtection="1">
      <alignment horizontal="left" wrapText="1"/>
    </xf>
    <xf numFmtId="1" fontId="2" fillId="3" borderId="11" xfId="0" applyNumberFormat="1" applyFont="1" applyFill="1" applyBorder="1" applyAlignment="1" applyProtection="1">
      <alignment horizontal="right" wrapText="1"/>
    </xf>
    <xf numFmtId="1" fontId="2" fillId="3" borderId="11" xfId="0" applyNumberFormat="1" applyFont="1" applyFill="1" applyBorder="1" applyAlignment="1" applyProtection="1">
      <alignment wrapText="1"/>
    </xf>
    <xf numFmtId="1" fontId="2" fillId="3" borderId="4" xfId="0" applyNumberFormat="1" applyFont="1" applyFill="1" applyBorder="1" applyAlignment="1" applyProtection="1">
      <alignment horizontal="right" wrapText="1"/>
    </xf>
    <xf numFmtId="1" fontId="2" fillId="6" borderId="12" xfId="0" applyNumberFormat="1" applyFont="1" applyFill="1" applyBorder="1" applyAlignment="1" applyProtection="1">
      <alignment horizontal="right" wrapText="1"/>
    </xf>
    <xf numFmtId="1" fontId="2" fillId="11" borderId="12" xfId="0" applyNumberFormat="1" applyFont="1" applyFill="1" applyBorder="1" applyAlignment="1" applyProtection="1">
      <alignment horizontal="right" wrapText="1"/>
    </xf>
    <xf numFmtId="1" fontId="2" fillId="11" borderId="12" xfId="0" applyNumberFormat="1" applyFont="1" applyFill="1" applyBorder="1" applyAlignment="1" applyProtection="1">
      <alignment wrapText="1"/>
    </xf>
    <xf numFmtId="1" fontId="2" fillId="11" borderId="16" xfId="0" applyNumberFormat="1" applyFont="1" applyFill="1" applyBorder="1" applyAlignment="1" applyProtection="1">
      <alignment horizontal="right" wrapText="1"/>
    </xf>
    <xf numFmtId="0" fontId="26" fillId="6" borderId="0" xfId="0" applyFont="1" applyFill="1" applyBorder="1" applyAlignment="1" applyProtection="1">
      <alignment vertical="center" wrapText="1"/>
    </xf>
    <xf numFmtId="0" fontId="26" fillId="0" borderId="32" xfId="0" applyFont="1" applyFill="1" applyBorder="1" applyAlignment="1" applyProtection="1">
      <alignment vertical="center" wrapText="1"/>
    </xf>
    <xf numFmtId="0" fontId="1" fillId="2" borderId="43" xfId="0" applyFont="1" applyFill="1" applyBorder="1" applyAlignment="1" applyProtection="1">
      <alignment horizontal="left" wrapText="1"/>
    </xf>
    <xf numFmtId="0" fontId="1" fillId="2" borderId="7" xfId="0" applyFont="1" applyFill="1" applyBorder="1" applyAlignment="1" applyProtection="1">
      <alignment wrapText="1"/>
    </xf>
    <xf numFmtId="0" fontId="1" fillId="2" borderId="8" xfId="0" applyFont="1" applyFill="1" applyBorder="1" applyAlignment="1" applyProtection="1">
      <alignment wrapText="1"/>
    </xf>
    <xf numFmtId="0" fontId="1" fillId="2" borderId="6" xfId="0" applyFont="1" applyFill="1" applyBorder="1" applyAlignment="1" applyProtection="1">
      <alignment horizontal="left" wrapText="1"/>
    </xf>
    <xf numFmtId="0" fontId="1" fillId="5" borderId="6" xfId="0" applyFont="1" applyFill="1" applyBorder="1" applyAlignment="1" applyProtection="1">
      <alignment horizontal="left" wrapText="1"/>
    </xf>
    <xf numFmtId="0" fontId="1" fillId="5" borderId="7" xfId="0" applyFont="1" applyFill="1" applyBorder="1" applyAlignment="1" applyProtection="1">
      <alignment wrapText="1"/>
    </xf>
    <xf numFmtId="0" fontId="1" fillId="5" borderId="8" xfId="0" applyFont="1" applyFill="1" applyBorder="1" applyAlignment="1" applyProtection="1">
      <alignment wrapText="1"/>
    </xf>
    <xf numFmtId="0" fontId="2" fillId="3" borderId="3" xfId="0" applyFont="1" applyFill="1" applyBorder="1" applyAlignment="1" applyProtection="1">
      <alignment horizontal="left" wrapText="1"/>
    </xf>
    <xf numFmtId="0" fontId="2" fillId="3" borderId="4" xfId="0" applyFont="1" applyFill="1" applyBorder="1" applyAlignment="1" applyProtection="1">
      <alignment horizontal="left" wrapText="1"/>
    </xf>
    <xf numFmtId="0" fontId="2" fillId="3" borderId="5" xfId="0" applyFont="1" applyFill="1" applyBorder="1" applyAlignment="1" applyProtection="1">
      <alignment wrapText="1"/>
    </xf>
    <xf numFmtId="0" fontId="2" fillId="3" borderId="35" xfId="0" applyFont="1" applyFill="1" applyBorder="1" applyAlignment="1" applyProtection="1">
      <alignment wrapText="1"/>
    </xf>
    <xf numFmtId="0" fontId="11" fillId="3" borderId="2" xfId="0" applyFont="1" applyFill="1" applyBorder="1" applyAlignment="1" applyProtection="1">
      <alignment horizontal="center" vertical="center" wrapText="1"/>
    </xf>
    <xf numFmtId="0" fontId="2" fillId="3" borderId="48" xfId="0" applyFont="1" applyFill="1" applyBorder="1" applyAlignment="1" applyProtection="1">
      <alignment horizontal="left" wrapText="1"/>
    </xf>
    <xf numFmtId="0" fontId="2" fillId="3" borderId="30" xfId="0" applyFont="1" applyFill="1" applyBorder="1" applyAlignment="1" applyProtection="1">
      <alignment horizontal="left" wrapText="1"/>
    </xf>
    <xf numFmtId="0" fontId="2" fillId="3" borderId="31" xfId="0" applyFont="1" applyFill="1" applyBorder="1" applyAlignment="1" applyProtection="1">
      <alignment wrapText="1"/>
    </xf>
    <xf numFmtId="0" fontId="2" fillId="3" borderId="29" xfId="0" applyFont="1" applyFill="1" applyBorder="1" applyAlignment="1" applyProtection="1">
      <alignment horizontal="left" wrapText="1"/>
    </xf>
    <xf numFmtId="0" fontId="2" fillId="3" borderId="52" xfId="0" applyFont="1" applyFill="1" applyBorder="1" applyAlignment="1" applyProtection="1">
      <alignment wrapText="1"/>
    </xf>
    <xf numFmtId="0" fontId="1" fillId="0" borderId="2" xfId="0" applyFont="1" applyFill="1" applyBorder="1" applyAlignment="1" applyProtection="1">
      <alignment horizontal="center" vertical="center" wrapText="1"/>
      <protection locked="0"/>
    </xf>
    <xf numFmtId="0" fontId="1" fillId="0" borderId="20" xfId="0" applyFont="1" applyBorder="1" applyAlignment="1" applyProtection="1">
      <alignment horizontal="left" vertical="center" wrapText="1"/>
    </xf>
    <xf numFmtId="1" fontId="2" fillId="11" borderId="19" xfId="0" applyNumberFormat="1" applyFont="1" applyFill="1" applyBorder="1" applyAlignment="1" applyProtection="1">
      <alignment wrapText="1"/>
    </xf>
    <xf numFmtId="1" fontId="2" fillId="11" borderId="48" xfId="0" applyNumberFormat="1" applyFont="1" applyFill="1" applyBorder="1" applyAlignment="1" applyProtection="1">
      <alignment wrapText="1"/>
    </xf>
    <xf numFmtId="1" fontId="2" fillId="11" borderId="52" xfId="0" applyNumberFormat="1" applyFont="1" applyFill="1" applyBorder="1" applyAlignment="1" applyProtection="1">
      <alignment wrapText="1"/>
    </xf>
    <xf numFmtId="1" fontId="2" fillId="11" borderId="29" xfId="0" applyNumberFormat="1" applyFont="1" applyFill="1" applyBorder="1" applyAlignment="1" applyProtection="1">
      <alignment wrapText="1"/>
    </xf>
    <xf numFmtId="0" fontId="2" fillId="3" borderId="50" xfId="0" applyFont="1" applyFill="1" applyBorder="1" applyAlignment="1" applyProtection="1">
      <alignment horizontal="left" wrapText="1"/>
    </xf>
    <xf numFmtId="0" fontId="16" fillId="0" borderId="20" xfId="0" applyFont="1" applyBorder="1" applyAlignment="1" applyProtection="1">
      <alignment horizontal="left" vertical="center" wrapText="1"/>
    </xf>
    <xf numFmtId="0" fontId="2" fillId="4" borderId="50" xfId="0" applyFont="1" applyFill="1" applyBorder="1" applyAlignment="1" applyProtection="1">
      <alignment horizontal="left" wrapText="1"/>
    </xf>
    <xf numFmtId="0" fontId="2" fillId="4" borderId="4" xfId="0" applyFont="1" applyFill="1" applyBorder="1" applyAlignment="1" applyProtection="1">
      <alignment horizontal="left" wrapText="1"/>
    </xf>
    <xf numFmtId="0" fontId="2" fillId="4" borderId="5" xfId="0" applyFont="1" applyFill="1" applyBorder="1" applyAlignment="1" applyProtection="1">
      <alignment wrapText="1"/>
    </xf>
    <xf numFmtId="0" fontId="2" fillId="4" borderId="35" xfId="0" applyFont="1" applyFill="1" applyBorder="1" applyAlignment="1" applyProtection="1">
      <alignment wrapText="1"/>
    </xf>
    <xf numFmtId="0" fontId="2" fillId="4" borderId="48" xfId="0" applyFont="1" applyFill="1" applyBorder="1" applyAlignment="1" applyProtection="1">
      <alignment horizontal="left" wrapText="1"/>
    </xf>
    <xf numFmtId="0" fontId="2" fillId="4" borderId="30" xfId="0" applyFont="1" applyFill="1" applyBorder="1" applyAlignment="1" applyProtection="1">
      <alignment horizontal="left" wrapText="1"/>
    </xf>
    <xf numFmtId="0" fontId="2" fillId="4" borderId="31" xfId="0" applyFont="1" applyFill="1" applyBorder="1" applyAlignment="1" applyProtection="1">
      <alignment wrapText="1"/>
    </xf>
    <xf numFmtId="0" fontId="2" fillId="4" borderId="52" xfId="0" applyFont="1" applyFill="1" applyBorder="1" applyAlignment="1" applyProtection="1">
      <alignment wrapText="1"/>
    </xf>
    <xf numFmtId="0" fontId="0" fillId="4" borderId="3" xfId="0" applyFill="1" applyBorder="1" applyAlignment="1" applyProtection="1">
      <alignment wrapText="1"/>
    </xf>
    <xf numFmtId="0" fontId="0" fillId="4" borderId="4" xfId="0" applyFill="1" applyBorder="1" applyAlignment="1" applyProtection="1">
      <alignment wrapText="1"/>
    </xf>
    <xf numFmtId="0" fontId="0" fillId="4" borderId="5" xfId="0" applyFill="1" applyBorder="1" applyAlignment="1" applyProtection="1">
      <alignment wrapText="1"/>
    </xf>
    <xf numFmtId="0" fontId="0" fillId="4" borderId="6" xfId="0" applyFill="1" applyBorder="1" applyAlignment="1" applyProtection="1">
      <alignment wrapText="1"/>
    </xf>
    <xf numFmtId="0" fontId="0" fillId="4" borderId="7" xfId="0" applyFill="1" applyBorder="1" applyAlignment="1" applyProtection="1">
      <alignment wrapText="1"/>
    </xf>
    <xf numFmtId="0" fontId="0" fillId="4" borderId="8" xfId="0" applyFill="1" applyBorder="1" applyAlignment="1" applyProtection="1">
      <alignment wrapText="1"/>
    </xf>
    <xf numFmtId="0" fontId="1" fillId="5" borderId="6" xfId="0" applyFont="1" applyFill="1" applyBorder="1" applyAlignment="1" applyProtection="1">
      <alignment wrapText="1"/>
    </xf>
    <xf numFmtId="1" fontId="2" fillId="11" borderId="43" xfId="0" applyNumberFormat="1" applyFont="1" applyFill="1" applyBorder="1" applyAlignment="1" applyProtection="1">
      <alignment wrapText="1"/>
    </xf>
    <xf numFmtId="1" fontId="2" fillId="11" borderId="6" xfId="0" applyNumberFormat="1" applyFont="1" applyFill="1" applyBorder="1" applyAlignment="1" applyProtection="1">
      <alignment wrapText="1"/>
    </xf>
    <xf numFmtId="0" fontId="1" fillId="2" borderId="6" xfId="0" applyFont="1" applyFill="1" applyBorder="1" applyAlignment="1" applyProtection="1">
      <alignment wrapText="1"/>
    </xf>
    <xf numFmtId="0" fontId="2" fillId="3" borderId="29" xfId="0" applyFont="1" applyFill="1" applyBorder="1" applyAlignment="1" applyProtection="1">
      <alignment wrapText="1"/>
    </xf>
    <xf numFmtId="0" fontId="2" fillId="3" borderId="30" xfId="0" applyFont="1" applyFill="1" applyBorder="1" applyAlignment="1" applyProtection="1">
      <alignment wrapText="1"/>
    </xf>
    <xf numFmtId="0" fontId="0" fillId="6" borderId="0" xfId="0" applyFill="1" applyAlignment="1" applyProtection="1">
      <alignment horizontal="center" vertical="center" wrapText="1"/>
    </xf>
    <xf numFmtId="0" fontId="0" fillId="0" borderId="0" xfId="0" applyFill="1" applyAlignment="1" applyProtection="1">
      <alignment horizontal="center" vertical="center" wrapText="1"/>
    </xf>
    <xf numFmtId="10" fontId="0" fillId="0" borderId="0" xfId="0" applyNumberFormat="1" applyFill="1" applyAlignment="1" applyProtection="1">
      <alignment wrapText="1"/>
    </xf>
    <xf numFmtId="0" fontId="0" fillId="0" borderId="0" xfId="0" applyAlignment="1" applyProtection="1">
      <alignment horizontal="center" vertical="center" wrapText="1"/>
    </xf>
    <xf numFmtId="10" fontId="0" fillId="0" borderId="0" xfId="0" applyNumberFormat="1" applyAlignment="1" applyProtection="1">
      <alignment wrapText="1"/>
    </xf>
    <xf numFmtId="0" fontId="21" fillId="6" borderId="0" xfId="2" applyFill="1" applyAlignment="1" applyProtection="1">
      <alignment wrapText="1"/>
      <protection hidden="1"/>
    </xf>
    <xf numFmtId="10" fontId="21" fillId="6" borderId="0" xfId="2" applyNumberFormat="1" applyFill="1" applyAlignment="1" applyProtection="1">
      <alignment wrapText="1"/>
      <protection hidden="1"/>
    </xf>
    <xf numFmtId="0" fontId="21" fillId="0" borderId="0" xfId="2" applyAlignment="1" applyProtection="1">
      <alignment wrapText="1"/>
      <protection hidden="1"/>
    </xf>
    <xf numFmtId="0" fontId="21" fillId="6" borderId="0" xfId="2" applyFill="1" applyBorder="1" applyAlignment="1" applyProtection="1">
      <alignment horizontal="center" vertical="center" wrapText="1"/>
      <protection hidden="1"/>
    </xf>
    <xf numFmtId="0" fontId="1" fillId="6" borderId="0" xfId="2" applyFont="1" applyFill="1" applyAlignment="1" applyProtection="1">
      <alignment horizontal="center" vertical="center" wrapText="1"/>
      <protection hidden="1"/>
    </xf>
    <xf numFmtId="0" fontId="16" fillId="6" borderId="0" xfId="2" applyFont="1" applyFill="1" applyBorder="1" applyAlignment="1" applyProtection="1">
      <alignment horizontal="center" vertical="center" wrapText="1"/>
      <protection hidden="1"/>
    </xf>
    <xf numFmtId="0" fontId="1" fillId="0" borderId="0" xfId="2" applyNumberFormat="1" applyFont="1" applyFill="1" applyAlignment="1" applyProtection="1">
      <alignment horizontal="center" vertical="center" wrapText="1"/>
      <protection hidden="1"/>
    </xf>
    <xf numFmtId="49" fontId="20" fillId="6" borderId="0" xfId="2" applyNumberFormat="1" applyFont="1" applyFill="1" applyAlignment="1" applyProtection="1">
      <alignment wrapText="1"/>
      <protection hidden="1"/>
    </xf>
    <xf numFmtId="0" fontId="16" fillId="0" borderId="0" xfId="2" applyFont="1" applyAlignment="1" applyProtection="1">
      <alignment wrapText="1"/>
      <protection hidden="1"/>
    </xf>
    <xf numFmtId="0" fontId="1" fillId="6" borderId="0" xfId="2" applyFont="1" applyFill="1" applyAlignment="1" applyProtection="1">
      <alignment wrapText="1"/>
      <protection hidden="1"/>
    </xf>
    <xf numFmtId="17" fontId="1" fillId="6" borderId="0" xfId="2" quotePrefix="1" applyNumberFormat="1" applyFont="1" applyFill="1" applyAlignment="1" applyProtection="1">
      <alignment horizontal="left" wrapText="1"/>
      <protection hidden="1"/>
    </xf>
    <xf numFmtId="14" fontId="1" fillId="6" borderId="0" xfId="2" quotePrefix="1" applyNumberFormat="1" applyFont="1" applyFill="1" applyAlignment="1" applyProtection="1">
      <alignment horizontal="left" wrapText="1"/>
      <protection hidden="1"/>
    </xf>
    <xf numFmtId="0" fontId="1" fillId="6" borderId="0" xfId="2" applyFont="1" applyFill="1" applyBorder="1" applyAlignment="1" applyProtection="1">
      <alignment wrapText="1"/>
      <protection hidden="1"/>
    </xf>
    <xf numFmtId="17" fontId="1" fillId="6" borderId="0" xfId="2" applyNumberFormat="1" applyFont="1" applyFill="1" applyAlignment="1" applyProtection="1">
      <alignment horizontal="left" wrapText="1"/>
      <protection hidden="1"/>
    </xf>
    <xf numFmtId="0" fontId="2" fillId="6" borderId="0" xfId="2" applyFont="1" applyFill="1" applyAlignment="1" applyProtection="1">
      <alignment wrapText="1"/>
      <protection hidden="1"/>
    </xf>
    <xf numFmtId="10" fontId="2" fillId="6" borderId="0" xfId="2" applyNumberFormat="1" applyFont="1" applyFill="1" applyAlignment="1" applyProtection="1">
      <alignment wrapText="1"/>
      <protection hidden="1"/>
    </xf>
    <xf numFmtId="0" fontId="16" fillId="6" borderId="0" xfId="2" applyFont="1" applyFill="1" applyBorder="1" applyAlignment="1" applyProtection="1">
      <alignment horizontal="left" wrapText="1"/>
      <protection hidden="1"/>
    </xf>
    <xf numFmtId="1" fontId="1" fillId="6" borderId="0" xfId="2" applyNumberFormat="1" applyFont="1" applyFill="1" applyBorder="1" applyAlignment="1" applyProtection="1">
      <alignment horizontal="center" vertical="center" wrapText="1"/>
      <protection hidden="1"/>
    </xf>
    <xf numFmtId="1" fontId="1" fillId="6" borderId="2" xfId="2" applyNumberFormat="1" applyFont="1" applyFill="1" applyBorder="1" applyAlignment="1" applyProtection="1">
      <alignment horizontal="center" vertical="center" wrapText="1"/>
      <protection hidden="1"/>
    </xf>
    <xf numFmtId="0" fontId="1" fillId="6" borderId="2" xfId="2" applyFont="1" applyFill="1" applyBorder="1" applyAlignment="1" applyProtection="1">
      <alignment horizontal="center" vertical="center" wrapText="1"/>
      <protection hidden="1"/>
    </xf>
    <xf numFmtId="10" fontId="16" fillId="6" borderId="2" xfId="2" applyNumberFormat="1" applyFont="1" applyFill="1" applyBorder="1" applyAlignment="1" applyProtection="1">
      <alignment horizontal="center" vertical="center" wrapText="1"/>
      <protection hidden="1"/>
    </xf>
    <xf numFmtId="1" fontId="2" fillId="6" borderId="2" xfId="2" applyNumberFormat="1" applyFont="1" applyFill="1" applyBorder="1" applyAlignment="1" applyProtection="1">
      <alignment horizontal="center" vertical="center" wrapText="1"/>
      <protection hidden="1"/>
    </xf>
    <xf numFmtId="0" fontId="21" fillId="12" borderId="53" xfId="2" applyFill="1" applyBorder="1" applyAlignment="1" applyProtection="1">
      <alignment horizontal="center" vertical="center" wrapText="1"/>
      <protection hidden="1"/>
    </xf>
    <xf numFmtId="0" fontId="8" fillId="6" borderId="0" xfId="2" applyFont="1" applyFill="1" applyBorder="1" applyAlignment="1" applyProtection="1">
      <alignment wrapText="1"/>
      <protection hidden="1"/>
    </xf>
    <xf numFmtId="0" fontId="1" fillId="2" borderId="29" xfId="2" applyFont="1" applyFill="1" applyBorder="1" applyAlignment="1" applyProtection="1">
      <alignment horizontal="center" wrapText="1"/>
      <protection hidden="1"/>
    </xf>
    <xf numFmtId="0" fontId="1" fillId="2" borderId="30" xfId="2" applyFont="1" applyFill="1" applyBorder="1" applyAlignment="1" applyProtection="1">
      <alignment horizontal="center" wrapText="1"/>
      <protection hidden="1"/>
    </xf>
    <xf numFmtId="0" fontId="1" fillId="2" borderId="31" xfId="2" applyFont="1" applyFill="1" applyBorder="1" applyAlignment="1" applyProtection="1">
      <alignment horizontal="center" wrapText="1"/>
      <protection hidden="1"/>
    </xf>
    <xf numFmtId="0" fontId="1" fillId="2" borderId="32" xfId="2" applyFont="1" applyFill="1" applyBorder="1" applyAlignment="1" applyProtection="1">
      <alignment horizontal="center" wrapText="1"/>
      <protection hidden="1"/>
    </xf>
    <xf numFmtId="0" fontId="1" fillId="2" borderId="21" xfId="2" applyFont="1" applyFill="1" applyBorder="1" applyAlignment="1" applyProtection="1">
      <alignment horizontal="center" wrapText="1"/>
      <protection hidden="1"/>
    </xf>
    <xf numFmtId="0" fontId="1" fillId="2" borderId="33" xfId="2" applyFont="1" applyFill="1" applyBorder="1" applyAlignment="1" applyProtection="1">
      <alignment horizontal="center" wrapText="1"/>
      <protection hidden="1"/>
    </xf>
    <xf numFmtId="0" fontId="1" fillId="2" borderId="34" xfId="2" applyFont="1" applyFill="1" applyBorder="1" applyAlignment="1" applyProtection="1">
      <alignment horizontal="center" wrapText="1"/>
      <protection hidden="1"/>
    </xf>
    <xf numFmtId="0" fontId="2" fillId="6" borderId="0" xfId="2" applyFont="1" applyFill="1" applyBorder="1" applyAlignment="1" applyProtection="1">
      <alignment wrapText="1"/>
      <protection hidden="1"/>
    </xf>
    <xf numFmtId="10" fontId="2" fillId="6" borderId="0" xfId="2" applyNumberFormat="1" applyFont="1" applyFill="1" applyBorder="1" applyAlignment="1" applyProtection="1">
      <alignment wrapText="1"/>
      <protection hidden="1"/>
    </xf>
    <xf numFmtId="0" fontId="21" fillId="6" borderId="0" xfId="2" applyFill="1" applyBorder="1" applyAlignment="1" applyProtection="1">
      <alignment wrapText="1"/>
      <protection hidden="1"/>
    </xf>
    <xf numFmtId="0" fontId="2" fillId="6" borderId="11" xfId="2" applyFont="1" applyFill="1" applyBorder="1" applyAlignment="1" applyProtection="1">
      <alignment horizontal="left" wrapText="1"/>
      <protection hidden="1"/>
    </xf>
    <xf numFmtId="0" fontId="2" fillId="0" borderId="3" xfId="2" applyFont="1" applyFill="1" applyBorder="1" applyAlignment="1" applyProtection="1">
      <alignment horizontal="right" wrapText="1"/>
      <protection hidden="1"/>
    </xf>
    <xf numFmtId="1" fontId="2" fillId="11" borderId="5" xfId="2" applyNumberFormat="1" applyFont="1" applyFill="1" applyBorder="1" applyAlignment="1" applyProtection="1">
      <alignment horizontal="right" wrapText="1"/>
      <protection hidden="1"/>
    </xf>
    <xf numFmtId="1" fontId="2" fillId="11" borderId="35" xfId="2" applyNumberFormat="1" applyFont="1" applyFill="1" applyBorder="1" applyAlignment="1" applyProtection="1">
      <alignment horizontal="right" wrapText="1"/>
      <protection hidden="1"/>
    </xf>
    <xf numFmtId="1" fontId="2" fillId="11" borderId="7" xfId="2" applyNumberFormat="1" applyFont="1" applyFill="1" applyBorder="1" applyAlignment="1" applyProtection="1">
      <alignment horizontal="center" wrapText="1"/>
      <protection hidden="1"/>
    </xf>
    <xf numFmtId="1" fontId="2" fillId="11" borderId="4" xfId="2" applyNumberFormat="1" applyFont="1" applyFill="1" applyBorder="1" applyAlignment="1" applyProtection="1">
      <alignment horizontal="right" wrapText="1"/>
      <protection hidden="1"/>
    </xf>
    <xf numFmtId="0" fontId="1" fillId="11" borderId="0" xfId="2" applyFont="1" applyFill="1" applyBorder="1" applyAlignment="1" applyProtection="1">
      <alignment horizontal="left" wrapText="1"/>
      <protection hidden="1"/>
    </xf>
    <xf numFmtId="0" fontId="2" fillId="11" borderId="0" xfId="2" applyFont="1" applyFill="1" applyBorder="1" applyAlignment="1" applyProtection="1">
      <alignment horizontal="right" wrapText="1"/>
      <protection hidden="1"/>
    </xf>
    <xf numFmtId="1" fontId="2" fillId="11" borderId="0" xfId="2" applyNumberFormat="1" applyFont="1" applyFill="1" applyBorder="1" applyAlignment="1" applyProtection="1">
      <alignment horizontal="right" wrapText="1"/>
      <protection hidden="1"/>
    </xf>
    <xf numFmtId="1" fontId="2" fillId="11" borderId="0" xfId="2" applyNumberFormat="1" applyFont="1" applyFill="1" applyBorder="1" applyAlignment="1" applyProtection="1">
      <alignment horizontal="center" wrapText="1"/>
      <protection hidden="1"/>
    </xf>
    <xf numFmtId="1" fontId="2" fillId="11" borderId="32" xfId="2" applyNumberFormat="1" applyFont="1" applyFill="1" applyBorder="1" applyAlignment="1" applyProtection="1">
      <alignment horizontal="right" wrapText="1"/>
      <protection hidden="1"/>
    </xf>
    <xf numFmtId="0" fontId="21" fillId="12" borderId="28" xfId="2" applyFill="1" applyBorder="1" applyAlignment="1" applyProtection="1">
      <alignment horizontal="center" vertical="center" wrapText="1"/>
      <protection hidden="1"/>
    </xf>
    <xf numFmtId="0" fontId="1" fillId="2" borderId="6" xfId="2" applyFont="1" applyFill="1" applyBorder="1" applyAlignment="1" applyProtection="1">
      <alignment horizontal="center" wrapText="1"/>
      <protection hidden="1"/>
    </xf>
    <xf numFmtId="0" fontId="1" fillId="2" borderId="7" xfId="2" applyFont="1" applyFill="1" applyBorder="1" applyAlignment="1" applyProtection="1">
      <alignment horizontal="center" wrapText="1"/>
      <protection hidden="1"/>
    </xf>
    <xf numFmtId="1" fontId="2" fillId="11" borderId="22" xfId="2" applyNumberFormat="1" applyFont="1" applyFill="1" applyBorder="1" applyAlignment="1" applyProtection="1">
      <alignment horizontal="center" vertical="center" wrapText="1"/>
      <protection hidden="1"/>
    </xf>
    <xf numFmtId="0" fontId="16" fillId="7" borderId="12" xfId="2" applyFont="1" applyFill="1" applyBorder="1" applyAlignment="1" applyProtection="1">
      <alignment horizontal="left" vertical="center" wrapText="1"/>
      <protection hidden="1"/>
    </xf>
    <xf numFmtId="0" fontId="16" fillId="11" borderId="10" xfId="2" applyFont="1" applyFill="1" applyBorder="1" applyAlignment="1" applyProtection="1">
      <alignment horizontal="left" vertical="center" wrapText="1"/>
      <protection hidden="1"/>
    </xf>
    <xf numFmtId="10" fontId="21" fillId="0" borderId="0" xfId="2" applyNumberFormat="1" applyAlignment="1" applyProtection="1">
      <alignment wrapText="1"/>
      <protection hidden="1"/>
    </xf>
    <xf numFmtId="0" fontId="16" fillId="11" borderId="12" xfId="2" applyFont="1" applyFill="1" applyBorder="1" applyAlignment="1" applyProtection="1">
      <alignment horizontal="left" vertical="center" wrapText="1"/>
      <protection hidden="1"/>
    </xf>
    <xf numFmtId="0" fontId="16" fillId="2" borderId="12" xfId="2" applyFont="1" applyFill="1" applyBorder="1" applyAlignment="1" applyProtection="1">
      <alignment horizontal="left" vertical="center" wrapText="1"/>
      <protection hidden="1"/>
    </xf>
    <xf numFmtId="0" fontId="2" fillId="2" borderId="2" xfId="0" applyFont="1" applyFill="1" applyBorder="1" applyAlignment="1" applyProtection="1">
      <alignment horizontal="center" vertical="center" wrapText="1"/>
    </xf>
    <xf numFmtId="0" fontId="1" fillId="7" borderId="12" xfId="2" applyFont="1" applyFill="1" applyBorder="1" applyAlignment="1" applyProtection="1">
      <alignment horizontal="left" wrapText="1"/>
      <protection hidden="1"/>
    </xf>
    <xf numFmtId="0" fontId="1" fillId="11" borderId="12" xfId="2" applyFont="1" applyFill="1" applyBorder="1" applyAlignment="1" applyProtection="1">
      <alignment horizontal="left" wrapText="1"/>
      <protection hidden="1"/>
    </xf>
    <xf numFmtId="0" fontId="2" fillId="11" borderId="26" xfId="2" applyFont="1" applyFill="1" applyBorder="1" applyAlignment="1" applyProtection="1">
      <alignment horizontal="center" vertical="center" wrapText="1"/>
      <protection hidden="1"/>
    </xf>
    <xf numFmtId="0" fontId="16" fillId="2" borderId="14" xfId="2" applyFont="1" applyFill="1" applyBorder="1" applyAlignment="1" applyProtection="1">
      <alignment horizontal="left" vertical="center" wrapText="1"/>
      <protection hidden="1"/>
    </xf>
    <xf numFmtId="0" fontId="1" fillId="7" borderId="12" xfId="2" applyFont="1" applyFill="1" applyBorder="1" applyAlignment="1" applyProtection="1">
      <alignment vertical="center" wrapText="1"/>
      <protection hidden="1"/>
    </xf>
    <xf numFmtId="0" fontId="1" fillId="11" borderId="10" xfId="2" applyFont="1" applyFill="1" applyBorder="1" applyAlignment="1" applyProtection="1">
      <alignment vertical="center" wrapText="1"/>
      <protection hidden="1"/>
    </xf>
    <xf numFmtId="0" fontId="16" fillId="2" borderId="2" xfId="2" applyFont="1" applyFill="1" applyBorder="1" applyAlignment="1" applyProtection="1">
      <alignment horizontal="left" vertical="center" wrapText="1"/>
      <protection hidden="1"/>
    </xf>
    <xf numFmtId="0" fontId="1" fillId="7" borderId="23" xfId="2" applyFont="1" applyFill="1" applyBorder="1" applyAlignment="1" applyProtection="1">
      <alignment vertical="center" wrapText="1"/>
      <protection hidden="1"/>
    </xf>
    <xf numFmtId="0" fontId="1" fillId="11" borderId="12" xfId="2" applyFont="1" applyFill="1" applyBorder="1" applyAlignment="1" applyProtection="1">
      <alignment vertical="center" wrapText="1"/>
      <protection hidden="1"/>
    </xf>
    <xf numFmtId="1" fontId="2" fillId="11" borderId="26" xfId="2" applyNumberFormat="1" applyFont="1" applyFill="1" applyBorder="1" applyAlignment="1" applyProtection="1">
      <alignment horizontal="center" vertical="center" wrapText="1"/>
      <protection hidden="1"/>
    </xf>
    <xf numFmtId="0" fontId="2" fillId="11" borderId="2" xfId="2" applyFont="1" applyFill="1" applyBorder="1" applyAlignment="1" applyProtection="1">
      <alignment horizontal="center" wrapText="1"/>
      <protection hidden="1"/>
    </xf>
    <xf numFmtId="0" fontId="16" fillId="0" borderId="2" xfId="0" applyFont="1" applyFill="1" applyBorder="1" applyAlignment="1" applyProtection="1">
      <alignment horizontal="center" vertical="center" wrapText="1"/>
    </xf>
    <xf numFmtId="1" fontId="2" fillId="11" borderId="52" xfId="0" applyNumberFormat="1" applyFont="1" applyFill="1" applyBorder="1" applyAlignment="1" applyProtection="1">
      <alignment horizontal="center" vertical="center" wrapText="1"/>
    </xf>
    <xf numFmtId="1" fontId="2" fillId="11" borderId="31" xfId="0" applyNumberFormat="1" applyFont="1" applyFill="1" applyBorder="1" applyAlignment="1" applyProtection="1">
      <alignment horizontal="center" vertical="center" wrapText="1"/>
    </xf>
    <xf numFmtId="1" fontId="2" fillId="11" borderId="5" xfId="0" applyNumberFormat="1" applyFont="1" applyFill="1" applyBorder="1" applyAlignment="1" applyProtection="1">
      <alignment horizontal="center" vertical="center" wrapText="1"/>
    </xf>
    <xf numFmtId="1" fontId="2" fillId="11" borderId="30" xfId="0" applyNumberFormat="1" applyFont="1" applyFill="1" applyBorder="1" applyAlignment="1" applyProtection="1">
      <alignment horizontal="center" vertical="center" wrapText="1"/>
    </xf>
    <xf numFmtId="1" fontId="2" fillId="11" borderId="29" xfId="0" applyNumberFormat="1" applyFont="1" applyFill="1" applyBorder="1" applyAlignment="1" applyProtection="1">
      <alignment horizontal="center" vertical="center" wrapText="1"/>
    </xf>
    <xf numFmtId="0" fontId="1" fillId="0" borderId="2" xfId="0" applyFont="1" applyFill="1" applyBorder="1" applyAlignment="1" applyProtection="1">
      <alignment horizontal="center" vertical="center" wrapText="1"/>
    </xf>
    <xf numFmtId="0" fontId="1" fillId="0" borderId="20" xfId="0" applyFont="1" applyBorder="1" applyAlignment="1" applyProtection="1">
      <alignment horizontal="center" vertical="center" wrapText="1"/>
    </xf>
    <xf numFmtId="0" fontId="50" fillId="0" borderId="3" xfId="0" applyFont="1" applyFill="1" applyBorder="1" applyAlignment="1" applyProtection="1">
      <alignment horizontal="center" vertical="center" wrapText="1"/>
    </xf>
    <xf numFmtId="1" fontId="50" fillId="11" borderId="27" xfId="0" applyNumberFormat="1" applyFont="1" applyFill="1" applyBorder="1" applyAlignment="1" applyProtection="1">
      <alignment horizontal="center" vertical="center" wrapText="1"/>
    </xf>
    <xf numFmtId="1" fontId="50" fillId="11" borderId="19" xfId="0" applyNumberFormat="1" applyFont="1" applyFill="1" applyBorder="1" applyAlignment="1" applyProtection="1">
      <alignment horizontal="center" vertical="center" wrapText="1"/>
    </xf>
    <xf numFmtId="1" fontId="50" fillId="11" borderId="5" xfId="0" applyNumberFormat="1" applyFont="1" applyFill="1" applyBorder="1" applyAlignment="1" applyProtection="1">
      <alignment horizontal="center" vertical="center" wrapText="1"/>
    </xf>
    <xf numFmtId="1" fontId="50" fillId="11" borderId="35" xfId="0" applyNumberFormat="1" applyFont="1" applyFill="1" applyBorder="1" applyAlignment="1" applyProtection="1">
      <alignment horizontal="center" vertical="center" wrapText="1"/>
    </xf>
    <xf numFmtId="0" fontId="2" fillId="6" borderId="0" xfId="0" applyFont="1" applyFill="1" applyAlignment="1" applyProtection="1">
      <alignment horizontal="center" vertical="center" wrapText="1"/>
    </xf>
    <xf numFmtId="0" fontId="2" fillId="0" borderId="0" xfId="0" applyFont="1" applyAlignment="1" applyProtection="1">
      <alignment horizontal="center" vertical="center" wrapText="1"/>
    </xf>
    <xf numFmtId="0" fontId="16" fillId="0" borderId="22" xfId="0" applyFont="1" applyFill="1" applyBorder="1" applyAlignment="1" applyProtection="1">
      <alignment horizontal="center" vertical="center" wrapText="1"/>
    </xf>
    <xf numFmtId="0" fontId="16" fillId="0" borderId="32" xfId="0" applyFont="1" applyBorder="1" applyAlignment="1" applyProtection="1">
      <alignment horizontal="left" vertical="center" wrapText="1"/>
    </xf>
    <xf numFmtId="1" fontId="2" fillId="11" borderId="39" xfId="0" applyNumberFormat="1" applyFont="1" applyFill="1" applyBorder="1" applyAlignment="1" applyProtection="1">
      <alignment wrapText="1"/>
    </xf>
    <xf numFmtId="0" fontId="39" fillId="6" borderId="0" xfId="0" applyFont="1" applyFill="1" applyAlignment="1" applyProtection="1">
      <alignment horizontal="center" vertical="center" wrapText="1"/>
    </xf>
    <xf numFmtId="0" fontId="39" fillId="0" borderId="0" xfId="2" applyFont="1" applyAlignment="1" applyProtection="1">
      <alignment horizontal="center" vertical="center" wrapText="1"/>
      <protection hidden="1"/>
    </xf>
    <xf numFmtId="0" fontId="2" fillId="3" borderId="20" xfId="0" applyFont="1" applyFill="1" applyBorder="1" applyAlignment="1" applyProtection="1">
      <alignment horizontal="left" wrapText="1"/>
    </xf>
    <xf numFmtId="0" fontId="2" fillId="3" borderId="16" xfId="0" applyFont="1" applyFill="1" applyBorder="1" applyAlignment="1" applyProtection="1">
      <alignment horizontal="left" wrapText="1"/>
    </xf>
    <xf numFmtId="0" fontId="2" fillId="3" borderId="27" xfId="0" applyFont="1" applyFill="1" applyBorder="1" applyAlignment="1" applyProtection="1">
      <alignment wrapText="1"/>
    </xf>
    <xf numFmtId="0" fontId="2" fillId="3" borderId="19" xfId="0" applyFont="1" applyFill="1" applyBorder="1" applyAlignment="1" applyProtection="1">
      <alignment wrapText="1"/>
    </xf>
    <xf numFmtId="0" fontId="2" fillId="0" borderId="0" xfId="0" applyFont="1" applyAlignment="1" applyProtection="1">
      <alignment wrapText="1"/>
    </xf>
    <xf numFmtId="0" fontId="1" fillId="5" borderId="6" xfId="0" applyFont="1" applyFill="1" applyBorder="1" applyAlignment="1" applyProtection="1">
      <alignment horizontal="center" vertical="center" wrapText="1"/>
    </xf>
    <xf numFmtId="0" fontId="1" fillId="5" borderId="7" xfId="0"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0" fontId="1" fillId="13" borderId="6" xfId="0" applyFont="1" applyFill="1" applyBorder="1" applyAlignment="1" applyProtection="1">
      <alignment horizontal="center" vertical="center" wrapText="1"/>
    </xf>
    <xf numFmtId="0" fontId="1" fillId="13" borderId="7" xfId="0" applyFont="1" applyFill="1" applyBorder="1" applyAlignment="1" applyProtection="1">
      <alignment horizontal="center" vertical="center" wrapText="1"/>
    </xf>
    <xf numFmtId="0" fontId="1" fillId="13" borderId="8" xfId="0" applyFont="1" applyFill="1" applyBorder="1" applyAlignment="1" applyProtection="1">
      <alignment horizontal="center" vertical="center" wrapText="1"/>
    </xf>
    <xf numFmtId="0" fontId="1" fillId="2" borderId="6" xfId="0" applyFont="1" applyFill="1" applyBorder="1" applyAlignment="1" applyProtection="1">
      <alignment horizontal="center" vertical="center" wrapText="1"/>
    </xf>
    <xf numFmtId="0" fontId="1" fillId="2" borderId="8" xfId="0" applyFont="1" applyFill="1" applyBorder="1" applyAlignment="1" applyProtection="1">
      <alignment horizontal="center" vertical="center" wrapText="1"/>
    </xf>
    <xf numFmtId="0" fontId="21" fillId="6" borderId="0" xfId="2" applyFill="1" applyAlignment="1" applyProtection="1">
      <alignment horizontal="center" vertical="center" wrapText="1"/>
      <protection hidden="1"/>
    </xf>
    <xf numFmtId="0" fontId="21" fillId="0" borderId="0" xfId="2" applyAlignment="1" applyProtection="1">
      <alignment horizontal="center" vertical="center" wrapText="1"/>
      <protection hidden="1"/>
    </xf>
    <xf numFmtId="0" fontId="11" fillId="13" borderId="0" xfId="0" applyFont="1" applyFill="1" applyAlignment="1">
      <alignment horizontal="center" vertical="center"/>
    </xf>
    <xf numFmtId="0" fontId="11" fillId="0" borderId="0" xfId="0" applyFont="1" applyAlignment="1">
      <alignment horizontal="center" vertical="center"/>
    </xf>
    <xf numFmtId="0" fontId="1" fillId="0" borderId="0" xfId="0" applyNumberFormat="1" applyFont="1" applyFill="1" applyBorder="1" applyAlignment="1">
      <alignment horizontal="center" vertical="center"/>
    </xf>
    <xf numFmtId="0" fontId="21" fillId="0" borderId="0" xfId="0" applyFont="1"/>
    <xf numFmtId="0" fontId="21" fillId="0" borderId="0" xfId="0" applyFont="1" applyAlignment="1">
      <alignment wrapText="1"/>
    </xf>
    <xf numFmtId="0" fontId="21" fillId="0" borderId="0" xfId="0" applyFont="1" applyFill="1" applyBorder="1"/>
    <xf numFmtId="1" fontId="53"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vertical="center" wrapText="1"/>
    </xf>
    <xf numFmtId="14" fontId="53" fillId="6" borderId="0" xfId="0" applyNumberFormat="1" applyFont="1" applyFill="1" applyBorder="1" applyAlignment="1" applyProtection="1">
      <alignment horizontal="left" vertical="center" wrapText="1"/>
    </xf>
    <xf numFmtId="1"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1" fontId="53" fillId="6" borderId="0" xfId="0" applyNumberFormat="1" applyFont="1" applyFill="1" applyBorder="1" applyAlignment="1" applyProtection="1">
      <alignment horizontal="center" vertical="center" wrapText="1"/>
    </xf>
    <xf numFmtId="1" fontId="54" fillId="6" borderId="0" xfId="0" applyNumberFormat="1" applyFont="1" applyFill="1" applyBorder="1" applyAlignment="1" applyProtection="1">
      <alignment horizontal="center" vertical="center" wrapText="1"/>
    </xf>
    <xf numFmtId="0" fontId="53" fillId="6" borderId="0" xfId="0" applyFont="1" applyFill="1" applyBorder="1" applyAlignment="1" applyProtection="1">
      <alignment wrapText="1"/>
    </xf>
    <xf numFmtId="0" fontId="0" fillId="6" borderId="0" xfId="0" applyFill="1" applyBorder="1"/>
    <xf numFmtId="0" fontId="1" fillId="16" borderId="55" xfId="0" applyFont="1" applyFill="1" applyBorder="1" applyAlignment="1" applyProtection="1">
      <alignment horizontal="center" vertical="center"/>
    </xf>
    <xf numFmtId="0" fontId="1" fillId="6" borderId="41" xfId="0" applyFont="1" applyFill="1" applyBorder="1" applyAlignment="1" applyProtection="1">
      <alignment horizontal="left" vertical="center"/>
    </xf>
    <xf numFmtId="0" fontId="1" fillId="6" borderId="41" xfId="0" applyNumberFormat="1" applyFont="1" applyFill="1" applyBorder="1" applyAlignment="1" applyProtection="1">
      <alignment horizontal="left" vertical="center"/>
    </xf>
    <xf numFmtId="0" fontId="1" fillId="6" borderId="47" xfId="0" applyNumberFormat="1" applyFont="1" applyFill="1" applyBorder="1" applyAlignment="1" applyProtection="1">
      <alignment horizontal="left" vertical="center"/>
    </xf>
    <xf numFmtId="0" fontId="1" fillId="6" borderId="56" xfId="0" applyNumberFormat="1" applyFont="1" applyFill="1" applyBorder="1" applyAlignment="1" applyProtection="1">
      <alignment horizontal="left" vertical="center"/>
    </xf>
    <xf numFmtId="0" fontId="1" fillId="12" borderId="2" xfId="0" applyFont="1" applyFill="1" applyBorder="1" applyAlignment="1">
      <alignment horizontal="center" vertical="center"/>
    </xf>
    <xf numFmtId="0" fontId="1" fillId="12" borderId="2" xfId="0" applyFont="1" applyFill="1" applyBorder="1" applyAlignment="1">
      <alignment horizontal="center" vertical="center" wrapText="1"/>
    </xf>
    <xf numFmtId="0" fontId="1" fillId="12" borderId="41" xfId="0" applyFont="1" applyFill="1" applyBorder="1" applyAlignment="1">
      <alignment horizontal="center" vertical="center"/>
    </xf>
    <xf numFmtId="0" fontId="1" fillId="12" borderId="40" xfId="0" applyFont="1" applyFill="1" applyBorder="1" applyAlignment="1">
      <alignment horizontal="center" vertical="center" wrapText="1"/>
    </xf>
    <xf numFmtId="0" fontId="50" fillId="0" borderId="0" xfId="0" applyFont="1" applyProtection="1"/>
    <xf numFmtId="0" fontId="50" fillId="0" borderId="0" xfId="0" applyFont="1" applyAlignment="1" applyProtection="1">
      <alignment horizontal="left" vertical="center"/>
    </xf>
    <xf numFmtId="0" fontId="50" fillId="0" borderId="0" xfId="0" applyFont="1" applyAlignment="1" applyProtection="1">
      <alignment horizontal="center" vertical="center"/>
    </xf>
    <xf numFmtId="0" fontId="50" fillId="0" borderId="0" xfId="0" applyFont="1" applyAlignment="1" applyProtection="1">
      <alignment horizontal="left" vertical="center" wrapText="1"/>
    </xf>
    <xf numFmtId="0" fontId="16" fillId="14" borderId="2" xfId="0" applyFont="1" applyFill="1" applyBorder="1" applyAlignment="1" applyProtection="1">
      <alignment horizontal="center" vertical="center"/>
    </xf>
    <xf numFmtId="0" fontId="21" fillId="15" borderId="2" xfId="0" applyFont="1" applyFill="1" applyBorder="1" applyAlignment="1" applyProtection="1">
      <alignment horizontal="left" vertical="center"/>
      <protection hidden="1"/>
    </xf>
    <xf numFmtId="0" fontId="0" fillId="0" borderId="0" xfId="0" applyAlignment="1">
      <alignment horizontal="center" vertical="center"/>
    </xf>
    <xf numFmtId="0" fontId="0" fillId="0" borderId="0" xfId="0" applyAlignment="1">
      <alignment horizontal="left" vertical="center"/>
    </xf>
    <xf numFmtId="0" fontId="0" fillId="6" borderId="0" xfId="0" applyFill="1" applyAlignment="1">
      <alignment horizontal="center" vertical="center"/>
    </xf>
    <xf numFmtId="0" fontId="1" fillId="0" borderId="2" xfId="0" applyFont="1" applyFill="1" applyBorder="1" applyAlignment="1" applyProtection="1">
      <alignment horizontal="left" vertical="center" wrapText="1"/>
      <protection locked="0"/>
    </xf>
    <xf numFmtId="0" fontId="0" fillId="6" borderId="0" xfId="0" applyFill="1"/>
    <xf numFmtId="0" fontId="1" fillId="6" borderId="0" xfId="0" applyFont="1" applyFill="1" applyAlignment="1">
      <alignment horizontal="left" vertical="center" wrapText="1"/>
    </xf>
    <xf numFmtId="0" fontId="0" fillId="6" borderId="0" xfId="0" applyFill="1" applyAlignment="1">
      <alignment horizontal="left" vertical="center"/>
    </xf>
    <xf numFmtId="0" fontId="11" fillId="13" borderId="21" xfId="0" applyFont="1" applyFill="1" applyBorder="1" applyAlignment="1">
      <alignment horizontal="center" vertical="center" wrapText="1"/>
    </xf>
    <xf numFmtId="0" fontId="2" fillId="16" borderId="2" xfId="0" applyFont="1" applyFill="1" applyBorder="1" applyAlignment="1" applyProtection="1">
      <alignment horizontal="left" wrapText="1"/>
    </xf>
    <xf numFmtId="0" fontId="2" fillId="16" borderId="0" xfId="0" applyFont="1" applyFill="1" applyBorder="1" applyAlignment="1">
      <alignment wrapText="1"/>
    </xf>
    <xf numFmtId="1" fontId="16" fillId="6" borderId="0" xfId="0" applyNumberFormat="1" applyFont="1" applyFill="1" applyBorder="1" applyAlignment="1" applyProtection="1">
      <alignment vertical="center" wrapText="1"/>
    </xf>
    <xf numFmtId="1" fontId="2" fillId="6" borderId="0" xfId="0" applyNumberFormat="1" applyFont="1" applyFill="1" applyBorder="1" applyAlignment="1" applyProtection="1">
      <alignment vertical="center" wrapText="1"/>
    </xf>
    <xf numFmtId="0" fontId="21" fillId="0" borderId="2" xfId="0" applyFont="1" applyBorder="1" applyAlignment="1"/>
    <xf numFmtId="0" fontId="0" fillId="0" borderId="2" xfId="0" applyBorder="1" applyAlignment="1"/>
    <xf numFmtId="0" fontId="0" fillId="0" borderId="17" xfId="0" applyBorder="1" applyAlignment="1"/>
    <xf numFmtId="0" fontId="0" fillId="0" borderId="0" xfId="0" applyBorder="1" applyAlignment="1"/>
    <xf numFmtId="0" fontId="52" fillId="0" borderId="2" xfId="0" applyFont="1" applyFill="1" applyBorder="1" applyAlignment="1">
      <alignment vertical="center" wrapText="1"/>
    </xf>
    <xf numFmtId="0" fontId="52" fillId="0" borderId="17" xfId="0" applyFont="1" applyFill="1" applyBorder="1" applyAlignment="1">
      <alignment vertical="center" wrapText="1"/>
    </xf>
    <xf numFmtId="0" fontId="2" fillId="0" borderId="2" xfId="0" applyFont="1" applyFill="1" applyBorder="1" applyAlignment="1" applyProtection="1">
      <alignment vertical="center" wrapText="1"/>
    </xf>
    <xf numFmtId="0" fontId="2" fillId="0" borderId="2" xfId="0" applyFont="1" applyBorder="1" applyAlignment="1">
      <alignment vertical="center"/>
    </xf>
    <xf numFmtId="0" fontId="2" fillId="0" borderId="2" xfId="0" applyNumberFormat="1" applyFont="1" applyBorder="1" applyAlignment="1">
      <alignment vertical="center"/>
    </xf>
    <xf numFmtId="0" fontId="0" fillId="0" borderId="0" xfId="0" applyAlignment="1"/>
    <xf numFmtId="0" fontId="11" fillId="0" borderId="0" xfId="0" applyFont="1" applyAlignment="1">
      <alignment vertical="center"/>
    </xf>
    <xf numFmtId="0" fontId="21" fillId="0" borderId="0" xfId="0" applyFont="1" applyAlignment="1"/>
    <xf numFmtId="0" fontId="21" fillId="0" borderId="0" xfId="0" applyFont="1" applyFill="1" applyBorder="1" applyAlignment="1"/>
    <xf numFmtId="0" fontId="11" fillId="6" borderId="2" xfId="0" applyNumberFormat="1" applyFont="1" applyFill="1" applyBorder="1" applyAlignment="1">
      <alignment horizontal="center" vertical="center" wrapText="1"/>
    </xf>
    <xf numFmtId="0" fontId="11" fillId="6" borderId="2" xfId="0" applyFont="1" applyFill="1" applyBorder="1" applyAlignment="1">
      <alignment horizontal="center" vertical="center"/>
    </xf>
    <xf numFmtId="1" fontId="11" fillId="6" borderId="2" xfId="0" applyNumberFormat="1" applyFont="1" applyFill="1" applyBorder="1" applyAlignment="1">
      <alignment horizontal="center" vertical="center"/>
    </xf>
    <xf numFmtId="1" fontId="11" fillId="6" borderId="40" xfId="0" applyNumberFormat="1" applyFont="1" applyFill="1" applyBorder="1" applyAlignment="1">
      <alignment horizontal="center" vertical="center"/>
    </xf>
    <xf numFmtId="49" fontId="11" fillId="6" borderId="2" xfId="0" applyNumberFormat="1" applyFont="1" applyFill="1" applyBorder="1" applyAlignment="1">
      <alignment horizontal="center" vertical="center" wrapText="1"/>
    </xf>
    <xf numFmtId="49" fontId="11" fillId="6" borderId="7" xfId="0" applyNumberFormat="1" applyFont="1" applyFill="1" applyBorder="1" applyAlignment="1">
      <alignment horizontal="center" vertical="center" wrapText="1"/>
    </xf>
    <xf numFmtId="0" fontId="11" fillId="6" borderId="22" xfId="0" applyFont="1" applyFill="1" applyBorder="1" applyAlignment="1">
      <alignment horizontal="center" vertical="center"/>
    </xf>
    <xf numFmtId="1" fontId="11" fillId="6" borderId="22" xfId="0" applyNumberFormat="1" applyFont="1" applyFill="1" applyBorder="1" applyAlignment="1">
      <alignment horizontal="center" vertical="center"/>
    </xf>
    <xf numFmtId="1" fontId="11" fillId="6" borderId="45" xfId="0" applyNumberFormat="1" applyFont="1" applyFill="1" applyBorder="1" applyAlignment="1">
      <alignment horizontal="center" vertical="center"/>
    </xf>
    <xf numFmtId="0" fontId="21" fillId="6" borderId="0" xfId="0" applyFont="1" applyFill="1" applyBorder="1"/>
    <xf numFmtId="0" fontId="11" fillId="16" borderId="2" xfId="0" applyFont="1" applyFill="1" applyBorder="1" applyAlignment="1">
      <alignment horizontal="center" vertical="center"/>
    </xf>
    <xf numFmtId="1" fontId="11" fillId="16" borderId="2" xfId="0" applyNumberFormat="1" applyFont="1" applyFill="1" applyBorder="1" applyAlignment="1">
      <alignment horizontal="center" vertical="center"/>
    </xf>
    <xf numFmtId="0" fontId="2" fillId="0" borderId="2" xfId="0" applyFont="1" applyFill="1" applyBorder="1" applyAlignment="1" applyProtection="1">
      <alignment horizontal="center" vertical="center" wrapText="1"/>
      <protection locked="0"/>
    </xf>
    <xf numFmtId="0" fontId="1" fillId="11" borderId="0" xfId="0" applyFont="1" applyFill="1" applyBorder="1" applyAlignment="1" applyProtection="1">
      <alignment horizontal="center" vertical="center" wrapText="1"/>
    </xf>
    <xf numFmtId="1" fontId="1" fillId="11" borderId="0" xfId="0" applyNumberFormat="1" applyFont="1" applyFill="1" applyBorder="1" applyAlignment="1" applyProtection="1">
      <alignment horizontal="center" vertical="center" wrapText="1"/>
    </xf>
    <xf numFmtId="0" fontId="1" fillId="11" borderId="22" xfId="0" applyFont="1" applyFill="1" applyBorder="1" applyAlignment="1" applyProtection="1">
      <alignment horizontal="center" vertical="center" wrapText="1"/>
    </xf>
    <xf numFmtId="0" fontId="1" fillId="2" borderId="51" xfId="0" applyFont="1" applyFill="1" applyBorder="1" applyAlignment="1" applyProtection="1">
      <alignment horizontal="left" vertical="center" wrapText="1"/>
    </xf>
    <xf numFmtId="14" fontId="1" fillId="0" borderId="2" xfId="0" applyNumberFormat="1" applyFont="1" applyFill="1" applyBorder="1" applyAlignment="1" applyProtection="1">
      <alignment vertical="center" wrapText="1"/>
      <protection locked="0"/>
    </xf>
    <xf numFmtId="0" fontId="2" fillId="11" borderId="26" xfId="2" applyFont="1" applyFill="1" applyBorder="1" applyAlignment="1" applyProtection="1">
      <alignment horizontal="center" wrapText="1"/>
      <protection hidden="1"/>
    </xf>
    <xf numFmtId="0" fontId="16" fillId="11" borderId="22" xfId="0" applyFont="1" applyFill="1" applyBorder="1" applyAlignment="1" applyProtection="1">
      <alignment horizontal="center" vertical="center" wrapText="1"/>
    </xf>
    <xf numFmtId="0" fontId="16" fillId="11" borderId="32" xfId="0" applyFont="1" applyFill="1" applyBorder="1" applyAlignment="1" applyProtection="1">
      <alignment horizontal="center" vertical="center" wrapText="1"/>
    </xf>
    <xf numFmtId="0" fontId="39" fillId="11" borderId="42" xfId="0" applyFont="1" applyFill="1" applyBorder="1" applyAlignment="1" applyProtection="1">
      <alignment horizontal="center" vertical="center" wrapText="1"/>
    </xf>
    <xf numFmtId="1" fontId="39" fillId="11" borderId="33" xfId="0" applyNumberFormat="1" applyFont="1" applyFill="1" applyBorder="1" applyAlignment="1" applyProtection="1">
      <alignment horizontal="center" vertical="center" wrapText="1"/>
    </xf>
    <xf numFmtId="1" fontId="39" fillId="11" borderId="36" xfId="0" applyNumberFormat="1" applyFont="1" applyFill="1" applyBorder="1" applyAlignment="1" applyProtection="1">
      <alignment horizontal="center" vertical="center" wrapText="1"/>
    </xf>
    <xf numFmtId="1" fontId="39" fillId="11" borderId="57" xfId="0" applyNumberFormat="1" applyFont="1" applyFill="1" applyBorder="1" applyAlignment="1" applyProtection="1">
      <alignment horizontal="center" vertical="center" wrapText="1"/>
    </xf>
    <xf numFmtId="1" fontId="39" fillId="11" borderId="39" xfId="0" applyNumberFormat="1" applyFont="1" applyFill="1" applyBorder="1" applyAlignment="1" applyProtection="1">
      <alignment horizontal="center" vertical="center" wrapText="1"/>
    </xf>
    <xf numFmtId="0" fontId="16" fillId="11" borderId="32" xfId="0" applyFont="1" applyFill="1" applyBorder="1" applyAlignment="1" applyProtection="1">
      <alignment horizontal="left" vertical="center" wrapText="1"/>
    </xf>
    <xf numFmtId="0" fontId="2" fillId="11" borderId="42" xfId="0" applyFont="1" applyFill="1" applyBorder="1" applyAlignment="1" applyProtection="1">
      <alignment horizontal="right" wrapText="1"/>
    </xf>
    <xf numFmtId="1" fontId="2" fillId="11" borderId="33" xfId="0" applyNumberFormat="1" applyFont="1" applyFill="1" applyBorder="1" applyAlignment="1" applyProtection="1">
      <alignment wrapText="1"/>
    </xf>
    <xf numFmtId="1" fontId="2" fillId="11" borderId="36" xfId="0" applyNumberFormat="1" applyFont="1" applyFill="1" applyBorder="1" applyAlignment="1" applyProtection="1">
      <alignment wrapText="1"/>
    </xf>
    <xf numFmtId="1" fontId="2" fillId="11" borderId="57" xfId="0" applyNumberFormat="1" applyFont="1" applyFill="1" applyBorder="1" applyAlignment="1" applyProtection="1">
      <alignment wrapText="1"/>
    </xf>
    <xf numFmtId="0" fontId="16" fillId="6" borderId="0" xfId="0" applyNumberFormat="1" applyFont="1" applyFill="1" applyBorder="1" applyAlignment="1" applyProtection="1">
      <alignment vertical="center" wrapText="1"/>
    </xf>
    <xf numFmtId="49" fontId="16" fillId="6" borderId="2"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xf>
    <xf numFmtId="49" fontId="16" fillId="6" borderId="0" xfId="2" applyNumberFormat="1" applyFont="1" applyFill="1" applyAlignment="1" applyProtection="1">
      <alignment wrapText="1"/>
      <protection hidden="1"/>
    </xf>
    <xf numFmtId="49" fontId="1" fillId="6" borderId="0" xfId="2" quotePrefix="1" applyNumberFormat="1" applyFont="1" applyFill="1" applyAlignment="1" applyProtection="1">
      <alignment wrapText="1"/>
      <protection hidden="1"/>
    </xf>
    <xf numFmtId="14" fontId="2" fillId="6" borderId="23" xfId="2" applyNumberFormat="1" applyFont="1" applyFill="1" applyBorder="1" applyAlignment="1" applyProtection="1">
      <alignment vertical="center" wrapText="1"/>
      <protection hidden="1"/>
    </xf>
    <xf numFmtId="0" fontId="2" fillId="16" borderId="40" xfId="2" applyFont="1" applyFill="1" applyBorder="1" applyAlignment="1" applyProtection="1">
      <alignment horizontal="center" wrapText="1"/>
      <protection hidden="1"/>
    </xf>
    <xf numFmtId="0" fontId="2" fillId="6" borderId="40" xfId="2" applyFont="1" applyFill="1" applyBorder="1" applyAlignment="1" applyProtection="1">
      <alignment horizontal="center" wrapText="1"/>
      <protection hidden="1"/>
    </xf>
    <xf numFmtId="0" fontId="11" fillId="3" borderId="40" xfId="0" applyFont="1" applyFill="1" applyBorder="1" applyAlignment="1" applyProtection="1">
      <alignment horizontal="right" vertical="center"/>
    </xf>
    <xf numFmtId="0" fontId="11" fillId="3" borderId="2" xfId="0" applyFont="1" applyFill="1" applyBorder="1" applyAlignment="1" applyProtection="1">
      <alignment horizontal="center" vertical="center"/>
    </xf>
    <xf numFmtId="0" fontId="2" fillId="6" borderId="8" xfId="2" applyFont="1" applyFill="1" applyBorder="1" applyAlignment="1" applyProtection="1">
      <alignment horizontal="center" wrapText="1"/>
      <protection hidden="1"/>
    </xf>
    <xf numFmtId="0" fontId="1" fillId="16" borderId="0" xfId="0" applyFont="1" applyFill="1" applyAlignment="1">
      <alignment horizontal="center" vertical="center"/>
    </xf>
    <xf numFmtId="0" fontId="21" fillId="0" borderId="2" xfId="0" applyFont="1" applyBorder="1" applyAlignment="1">
      <alignment horizontal="center" vertical="center"/>
    </xf>
    <xf numFmtId="0" fontId="11" fillId="0" borderId="2" xfId="0" applyFont="1" applyBorder="1" applyAlignment="1">
      <alignment horizontal="center" vertical="center"/>
    </xf>
    <xf numFmtId="0" fontId="11" fillId="0" borderId="17" xfId="0" applyFont="1" applyBorder="1" applyAlignment="1">
      <alignment horizontal="center" vertical="center"/>
    </xf>
    <xf numFmtId="0" fontId="2" fillId="6" borderId="12" xfId="0" applyFont="1" applyFill="1" applyBorder="1" applyAlignment="1" applyProtection="1">
      <alignment horizontal="left" wrapText="1"/>
      <protection locked="0"/>
    </xf>
    <xf numFmtId="0" fontId="2" fillId="6" borderId="10" xfId="0" applyFont="1" applyFill="1" applyBorder="1" applyAlignment="1" applyProtection="1">
      <alignment horizontal="left" vertical="center" wrapText="1"/>
      <protection locked="0"/>
    </xf>
    <xf numFmtId="0" fontId="3" fillId="6" borderId="10" xfId="0" applyFont="1" applyFill="1" applyBorder="1" applyAlignment="1" applyProtection="1">
      <alignment horizontal="left" vertical="center" wrapText="1"/>
      <protection locked="0"/>
    </xf>
    <xf numFmtId="0" fontId="2" fillId="6" borderId="12" xfId="0" applyFont="1" applyFill="1" applyBorder="1" applyAlignment="1" applyProtection="1">
      <alignment horizontal="right" wrapText="1"/>
      <protection locked="0"/>
    </xf>
    <xf numFmtId="1" fontId="2" fillId="6" borderId="12" xfId="0" applyNumberFormat="1" applyFont="1" applyFill="1" applyBorder="1" applyAlignment="1" applyProtection="1">
      <alignment wrapText="1"/>
      <protection locked="0"/>
    </xf>
    <xf numFmtId="1" fontId="2" fillId="6" borderId="12" xfId="0" applyNumberFormat="1" applyFont="1" applyFill="1" applyBorder="1" applyAlignment="1" applyProtection="1">
      <alignment horizontal="right" wrapText="1"/>
      <protection locked="0"/>
    </xf>
    <xf numFmtId="0" fontId="62" fillId="6" borderId="41" xfId="1" applyFill="1" applyBorder="1" applyAlignment="1">
      <alignment horizontal="center" vertical="center"/>
    </xf>
    <xf numFmtId="0" fontId="62" fillId="6" borderId="6" xfId="1" applyFill="1" applyBorder="1" applyAlignment="1">
      <alignment horizontal="center" vertical="center"/>
    </xf>
    <xf numFmtId="0" fontId="1" fillId="2" borderId="13" xfId="0" applyFont="1" applyFill="1" applyBorder="1" applyAlignment="1" applyProtection="1">
      <alignment vertical="top" wrapText="1"/>
    </xf>
    <xf numFmtId="0" fontId="1" fillId="2" borderId="0" xfId="0" applyFont="1" applyFill="1" applyBorder="1" applyAlignment="1" applyProtection="1">
      <alignment horizontal="center" vertical="center" wrapText="1"/>
    </xf>
    <xf numFmtId="0" fontId="4" fillId="2" borderId="15" xfId="0" applyFont="1" applyFill="1" applyBorder="1" applyAlignment="1" applyProtection="1">
      <alignment horizontal="left" vertical="center" wrapText="1"/>
    </xf>
    <xf numFmtId="0" fontId="2" fillId="6" borderId="15" xfId="0" applyFont="1" applyFill="1" applyBorder="1" applyAlignment="1" applyProtection="1">
      <alignment horizontal="left" vertical="center" wrapText="1"/>
    </xf>
    <xf numFmtId="1" fontId="2" fillId="11" borderId="54" xfId="0" applyNumberFormat="1" applyFont="1" applyFill="1" applyBorder="1" applyAlignment="1" applyProtection="1">
      <alignment wrapText="1"/>
    </xf>
    <xf numFmtId="0" fontId="1" fillId="5" borderId="34" xfId="0" applyFont="1" applyFill="1" applyBorder="1" applyAlignment="1" applyProtection="1">
      <alignment horizontal="left" wrapText="1"/>
    </xf>
    <xf numFmtId="0" fontId="1" fillId="5" borderId="38" xfId="0" applyFont="1" applyFill="1" applyBorder="1" applyAlignment="1" applyProtection="1">
      <alignment horizontal="center" vertical="center" wrapText="1"/>
    </xf>
    <xf numFmtId="0" fontId="1" fillId="5" borderId="9" xfId="0" applyFont="1" applyFill="1" applyBorder="1" applyAlignment="1" applyProtection="1">
      <alignment horizontal="center" vertical="center" wrapText="1"/>
    </xf>
    <xf numFmtId="0" fontId="16" fillId="12" borderId="0" xfId="0" applyFont="1" applyFill="1" applyBorder="1" applyAlignment="1" applyProtection="1">
      <alignment horizontal="center" vertical="center" wrapText="1"/>
    </xf>
    <xf numFmtId="0" fontId="11" fillId="3" borderId="22" xfId="0" applyFont="1" applyFill="1" applyBorder="1" applyAlignment="1" applyProtection="1">
      <alignment horizontal="center" vertical="center" wrapText="1"/>
    </xf>
    <xf numFmtId="0" fontId="2" fillId="3" borderId="34" xfId="0" applyFont="1" applyFill="1" applyBorder="1" applyAlignment="1" applyProtection="1">
      <alignment wrapText="1"/>
    </xf>
    <xf numFmtId="0" fontId="2" fillId="3" borderId="21" xfId="0" applyFont="1" applyFill="1" applyBorder="1" applyAlignment="1" applyProtection="1">
      <alignment wrapText="1"/>
    </xf>
    <xf numFmtId="0" fontId="2" fillId="3" borderId="33" xfId="0" applyFont="1" applyFill="1" applyBorder="1" applyAlignment="1" applyProtection="1">
      <alignment wrapText="1"/>
    </xf>
    <xf numFmtId="0" fontId="1" fillId="0" borderId="2" xfId="0" applyFont="1" applyBorder="1" applyAlignment="1" applyProtection="1">
      <alignment horizontal="left" vertical="center" wrapText="1"/>
    </xf>
    <xf numFmtId="0" fontId="2" fillId="0" borderId="2" xfId="0" applyFont="1" applyFill="1" applyBorder="1" applyAlignment="1" applyProtection="1">
      <alignment horizontal="right" wrapText="1"/>
      <protection locked="0"/>
    </xf>
    <xf numFmtId="0" fontId="1" fillId="2" borderId="2" xfId="0" applyFont="1" applyFill="1" applyBorder="1" applyAlignment="1" applyProtection="1">
      <alignment wrapText="1"/>
    </xf>
    <xf numFmtId="0" fontId="1" fillId="5" borderId="2" xfId="0" applyFont="1" applyFill="1" applyBorder="1" applyAlignment="1" applyProtection="1">
      <alignment wrapText="1"/>
    </xf>
    <xf numFmtId="0" fontId="2" fillId="3" borderId="2" xfId="0" applyFont="1" applyFill="1" applyBorder="1" applyAlignment="1" applyProtection="1">
      <alignment wrapText="1"/>
    </xf>
    <xf numFmtId="0" fontId="2" fillId="0" borderId="2" xfId="0" applyFont="1" applyFill="1" applyBorder="1" applyAlignment="1" applyProtection="1">
      <alignment horizontal="left" wrapText="1"/>
      <protection locked="0"/>
    </xf>
    <xf numFmtId="0" fontId="1" fillId="0" borderId="0" xfId="0" applyFont="1" applyAlignment="1" applyProtection="1">
      <alignment wrapText="1"/>
    </xf>
    <xf numFmtId="0" fontId="2" fillId="6" borderId="0" xfId="0" applyFont="1" applyFill="1" applyAlignment="1">
      <alignment horizontal="center" vertical="center"/>
    </xf>
    <xf numFmtId="0" fontId="2" fillId="6" borderId="0" xfId="0" applyFont="1" applyFill="1" applyAlignment="1">
      <alignment horizontal="left" vertical="center"/>
    </xf>
    <xf numFmtId="0" fontId="2" fillId="6" borderId="0" xfId="0" applyFont="1" applyFill="1"/>
    <xf numFmtId="0" fontId="2" fillId="0" borderId="0" xfId="0" applyFont="1"/>
    <xf numFmtId="0" fontId="2" fillId="6" borderId="0" xfId="0" applyFont="1" applyFill="1" applyAlignment="1">
      <alignment horizontal="left" vertical="center" wrapText="1"/>
    </xf>
    <xf numFmtId="165" fontId="11" fillId="0" borderId="2" xfId="0" applyNumberFormat="1" applyFont="1" applyFill="1" applyBorder="1" applyAlignment="1" applyProtection="1">
      <alignment horizontal="right" vertical="center"/>
      <protection locked="0"/>
    </xf>
    <xf numFmtId="165" fontId="11" fillId="0" borderId="40" xfId="0" applyNumberFormat="1" applyFont="1" applyFill="1" applyBorder="1" applyAlignment="1" applyProtection="1">
      <alignment horizontal="right" vertical="center"/>
      <protection locked="0"/>
    </xf>
    <xf numFmtId="0" fontId="11" fillId="0" borderId="2" xfId="0" applyFont="1" applyFill="1" applyBorder="1" applyAlignment="1" applyProtection="1">
      <alignment horizontal="right" vertical="center"/>
      <protection locked="0"/>
    </xf>
    <xf numFmtId="0" fontId="11" fillId="0" borderId="40" xfId="0" applyFont="1" applyFill="1" applyBorder="1" applyAlignment="1" applyProtection="1">
      <alignment horizontal="right" vertical="center"/>
      <protection locked="0"/>
    </xf>
    <xf numFmtId="1" fontId="2" fillId="6" borderId="5" xfId="0" applyNumberFormat="1" applyFont="1" applyFill="1" applyBorder="1" applyAlignment="1" applyProtection="1">
      <alignment wrapText="1"/>
      <protection locked="0"/>
    </xf>
    <xf numFmtId="1" fontId="2" fillId="6" borderId="4" xfId="0" applyNumberFormat="1" applyFont="1" applyFill="1" applyBorder="1" applyAlignment="1" applyProtection="1">
      <alignment wrapText="1"/>
      <protection locked="0"/>
    </xf>
    <xf numFmtId="0" fontId="1" fillId="11" borderId="23" xfId="0" applyFont="1" applyFill="1" applyBorder="1" applyAlignment="1" applyProtection="1">
      <alignment horizontal="left" wrapText="1"/>
    </xf>
    <xf numFmtId="0" fontId="0" fillId="3" borderId="12" xfId="0" applyFill="1" applyBorder="1" applyAlignment="1" applyProtection="1">
      <alignment wrapText="1"/>
    </xf>
    <xf numFmtId="0" fontId="11" fillId="13" borderId="20" xfId="0" applyFont="1" applyFill="1" applyBorder="1" applyAlignment="1">
      <alignment horizontal="center" vertical="center"/>
    </xf>
    <xf numFmtId="0" fontId="0" fillId="0" borderId="15" xfId="0" applyFill="1" applyBorder="1" applyAlignment="1">
      <alignment horizontal="center" vertical="center"/>
    </xf>
    <xf numFmtId="0" fontId="0" fillId="0" borderId="15" xfId="0" applyFill="1" applyBorder="1" applyAlignment="1">
      <alignment vertical="center"/>
    </xf>
    <xf numFmtId="0" fontId="63" fillId="19" borderId="73" xfId="0" applyFont="1" applyFill="1" applyBorder="1"/>
    <xf numFmtId="0" fontId="63" fillId="0" borderId="73" xfId="0" applyFont="1" applyBorder="1"/>
    <xf numFmtId="0" fontId="2" fillId="0" borderId="0" xfId="0" applyNumberFormat="1" applyFont="1" applyBorder="1" applyAlignment="1">
      <alignment horizontal="center" vertical="center"/>
    </xf>
    <xf numFmtId="0" fontId="64" fillId="0" borderId="2" xfId="0" applyFont="1" applyBorder="1" applyAlignment="1">
      <alignment horizontal="center"/>
    </xf>
    <xf numFmtId="0" fontId="2" fillId="0" borderId="73" xfId="0" applyNumberFormat="1" applyFont="1" applyBorder="1" applyAlignment="1">
      <alignment horizontal="center" vertical="center"/>
    </xf>
    <xf numFmtId="0" fontId="2" fillId="0" borderId="73" xfId="0" applyNumberFormat="1" applyFont="1" applyFill="1" applyBorder="1" applyAlignment="1" applyProtection="1">
      <alignment horizontal="center" vertical="center" wrapText="1"/>
    </xf>
    <xf numFmtId="0" fontId="50" fillId="0" borderId="0" xfId="0" applyNumberFormat="1" applyFont="1" applyProtection="1"/>
    <xf numFmtId="0" fontId="1" fillId="6" borderId="0" xfId="0" applyFont="1" applyFill="1" applyAlignment="1">
      <alignment horizontal="left" vertical="center"/>
    </xf>
    <xf numFmtId="0" fontId="65" fillId="0" borderId="17" xfId="0" applyFont="1" applyBorder="1"/>
    <xf numFmtId="0" fontId="65" fillId="0" borderId="20" xfId="0" applyFont="1" applyBorder="1" applyAlignment="1">
      <alignment horizontal="center" vertical="center"/>
    </xf>
    <xf numFmtId="0" fontId="65" fillId="0" borderId="16" xfId="0" applyFont="1" applyBorder="1" applyAlignment="1">
      <alignment horizontal="left" vertical="top"/>
    </xf>
    <xf numFmtId="49" fontId="65" fillId="0" borderId="16" xfId="0" applyNumberFormat="1" applyFont="1" applyBorder="1"/>
    <xf numFmtId="0" fontId="65" fillId="0" borderId="16" xfId="0" applyFont="1" applyBorder="1"/>
    <xf numFmtId="0" fontId="65" fillId="0" borderId="19" xfId="0" applyFont="1" applyBorder="1"/>
    <xf numFmtId="0" fontId="65" fillId="0" borderId="15" xfId="0" applyFont="1" applyBorder="1" applyAlignment="1">
      <alignment horizontal="center" vertical="center"/>
    </xf>
    <xf numFmtId="0" fontId="65" fillId="0" borderId="2" xfId="0" applyFont="1" applyBorder="1"/>
    <xf numFmtId="0" fontId="65" fillId="0" borderId="2" xfId="0" applyFont="1" applyBorder="1" applyAlignment="1">
      <alignment horizontal="left" vertical="top"/>
    </xf>
    <xf numFmtId="49" fontId="65" fillId="0" borderId="2" xfId="0" applyNumberFormat="1" applyFont="1" applyBorder="1"/>
    <xf numFmtId="0" fontId="65" fillId="0" borderId="25" xfId="0" applyFont="1" applyBorder="1"/>
    <xf numFmtId="0" fontId="0" fillId="0" borderId="0" xfId="0" applyAlignment="1">
      <alignment horizontal="center"/>
    </xf>
    <xf numFmtId="0" fontId="65" fillId="0" borderId="2" xfId="0" applyFont="1" applyBorder="1" applyAlignment="1">
      <alignment vertical="center"/>
    </xf>
    <xf numFmtId="0" fontId="66" fillId="0" borderId="2" xfId="0" applyFont="1" applyBorder="1" applyAlignment="1">
      <alignment vertical="center" wrapText="1"/>
    </xf>
    <xf numFmtId="0" fontId="11" fillId="20" borderId="2" xfId="0" applyFont="1" applyFill="1" applyBorder="1" applyAlignment="1" applyProtection="1">
      <alignment horizontal="left" vertical="center"/>
    </xf>
    <xf numFmtId="0" fontId="19" fillId="0" borderId="0" xfId="0" applyFont="1" applyAlignment="1" applyProtection="1">
      <alignment horizontal="center" vertical="center" wrapText="1"/>
    </xf>
    <xf numFmtId="1" fontId="16" fillId="21" borderId="2" xfId="0" applyNumberFormat="1" applyFont="1" applyFill="1" applyBorder="1" applyAlignment="1" applyProtection="1">
      <alignment horizontal="left" vertical="center" wrapText="1"/>
    </xf>
    <xf numFmtId="0" fontId="1" fillId="21" borderId="2" xfId="0" applyFont="1" applyFill="1" applyBorder="1" applyAlignment="1" applyProtection="1">
      <alignment horizontal="left" vertical="center" wrapText="1"/>
    </xf>
    <xf numFmtId="0" fontId="16" fillId="6" borderId="2" xfId="0" applyNumberFormat="1" applyFont="1" applyFill="1" applyBorder="1" applyAlignment="1" applyProtection="1">
      <alignment horizontal="center" vertical="center" wrapText="1"/>
    </xf>
    <xf numFmtId="0" fontId="2" fillId="0" borderId="2" xfId="0" applyFont="1" applyBorder="1"/>
    <xf numFmtId="0" fontId="1" fillId="2" borderId="58" xfId="0" applyFont="1" applyFill="1" applyBorder="1" applyAlignment="1" applyProtection="1">
      <alignment horizontal="left" wrapText="1"/>
    </xf>
    <xf numFmtId="0" fontId="1" fillId="2" borderId="21" xfId="0" applyFont="1" applyFill="1" applyBorder="1" applyAlignment="1" applyProtection="1">
      <alignment horizontal="center" wrapText="1"/>
    </xf>
    <xf numFmtId="0" fontId="1" fillId="2" borderId="36" xfId="0" applyFont="1" applyFill="1" applyBorder="1" applyAlignment="1" applyProtection="1">
      <alignment horizontal="center" wrapText="1"/>
    </xf>
    <xf numFmtId="0" fontId="1" fillId="2" borderId="59" xfId="0" applyFont="1" applyFill="1" applyBorder="1" applyAlignment="1" applyProtection="1">
      <alignment horizontal="center" wrapText="1"/>
    </xf>
    <xf numFmtId="0" fontId="1" fillId="2" borderId="32" xfId="0" applyFont="1" applyFill="1" applyBorder="1" applyAlignment="1" applyProtection="1">
      <alignment horizontal="center" wrapText="1"/>
    </xf>
    <xf numFmtId="0" fontId="4" fillId="2" borderId="20" xfId="0" applyFont="1" applyFill="1" applyBorder="1" applyAlignment="1" applyProtection="1">
      <alignment horizontal="left" vertical="center" wrapText="1"/>
    </xf>
    <xf numFmtId="0" fontId="50" fillId="6" borderId="2" xfId="0" applyFont="1" applyFill="1" applyBorder="1" applyAlignment="1" applyProtection="1">
      <alignment horizontal="left" vertical="center" wrapText="1"/>
    </xf>
    <xf numFmtId="0" fontId="2" fillId="0" borderId="2" xfId="0" applyFont="1" applyBorder="1" applyProtection="1">
      <protection locked="0"/>
    </xf>
    <xf numFmtId="0" fontId="2" fillId="6" borderId="15" xfId="0" applyFont="1" applyFill="1" applyBorder="1" applyAlignment="1" applyProtection="1">
      <alignment horizontal="left" wrapText="1"/>
    </xf>
    <xf numFmtId="0" fontId="2" fillId="6" borderId="15" xfId="0" applyFont="1" applyFill="1" applyBorder="1" applyAlignment="1" applyProtection="1">
      <alignment horizontal="left" wrapText="1"/>
      <protection locked="0"/>
    </xf>
    <xf numFmtId="0" fontId="1" fillId="11" borderId="15" xfId="0" applyFont="1" applyFill="1" applyBorder="1" applyAlignment="1" applyProtection="1">
      <alignment horizontal="left" wrapText="1"/>
    </xf>
    <xf numFmtId="0" fontId="2" fillId="6" borderId="15" xfId="0" applyFont="1" applyFill="1" applyBorder="1" applyAlignment="1">
      <alignment vertical="center" wrapText="1"/>
    </xf>
    <xf numFmtId="0" fontId="2" fillId="0" borderId="15" xfId="0" applyFont="1" applyBorder="1" applyAlignment="1">
      <alignment horizontal="left" vertical="center" wrapText="1"/>
    </xf>
    <xf numFmtId="0" fontId="2" fillId="0" borderId="15" xfId="0" applyFont="1" applyBorder="1" applyAlignment="1" applyProtection="1">
      <alignment horizontal="left" vertical="center" wrapText="1"/>
      <protection locked="0"/>
    </xf>
    <xf numFmtId="164" fontId="1" fillId="0" borderId="21" xfId="0" applyNumberFormat="1" applyFont="1" applyFill="1" applyBorder="1" applyAlignment="1" applyProtection="1">
      <alignment horizontal="center" vertical="center" wrapText="1"/>
      <protection locked="0"/>
    </xf>
    <xf numFmtId="49" fontId="1" fillId="0" borderId="21" xfId="0" applyNumberFormat="1" applyFont="1" applyFill="1" applyBorder="1" applyAlignment="1" applyProtection="1">
      <alignment horizontal="center" vertical="center" wrapText="1"/>
      <protection locked="0"/>
    </xf>
    <xf numFmtId="0" fontId="29" fillId="0" borderId="2" xfId="0" applyFont="1" applyBorder="1"/>
    <xf numFmtId="0" fontId="29" fillId="0" borderId="17" xfId="0" applyFont="1" applyBorder="1"/>
    <xf numFmtId="0" fontId="29" fillId="0" borderId="2" xfId="0" applyFont="1" applyBorder="1" applyAlignment="1">
      <alignment vertical="center"/>
    </xf>
    <xf numFmtId="0" fontId="60" fillId="0" borderId="2" xfId="0" applyFont="1" applyBorder="1" applyAlignment="1">
      <alignment vertical="center" wrapText="1"/>
    </xf>
    <xf numFmtId="0" fontId="51" fillId="6" borderId="17" xfId="0" applyFont="1" applyFill="1" applyBorder="1" applyAlignment="1">
      <alignment vertical="center" wrapText="1"/>
    </xf>
    <xf numFmtId="0" fontId="29" fillId="0" borderId="2" xfId="0" applyFont="1" applyBorder="1" applyAlignment="1">
      <alignment horizontal="left" vertical="top"/>
    </xf>
    <xf numFmtId="49" fontId="29" fillId="0" borderId="2" xfId="0" applyNumberFormat="1" applyFont="1" applyBorder="1"/>
    <xf numFmtId="0" fontId="29" fillId="0" borderId="22" xfId="0" applyFont="1" applyBorder="1" applyAlignment="1">
      <alignment horizontal="left" vertical="top"/>
    </xf>
    <xf numFmtId="49" fontId="29" fillId="0" borderId="22" xfId="0" applyNumberFormat="1" applyFont="1" applyBorder="1"/>
    <xf numFmtId="0" fontId="29" fillId="0" borderId="22" xfId="0" applyFont="1" applyBorder="1"/>
    <xf numFmtId="0" fontId="29" fillId="0" borderId="18" xfId="0" applyFont="1" applyBorder="1"/>
    <xf numFmtId="0" fontId="29" fillId="0" borderId="16" xfId="0" applyFont="1" applyBorder="1" applyAlignment="1">
      <alignment horizontal="left" vertical="top"/>
    </xf>
    <xf numFmtId="49" fontId="29" fillId="0" borderId="16" xfId="0" applyNumberFormat="1" applyFont="1" applyBorder="1"/>
    <xf numFmtId="0" fontId="29" fillId="0" borderId="16" xfId="0" applyFont="1" applyBorder="1"/>
    <xf numFmtId="0" fontId="29" fillId="0" borderId="15" xfId="0" applyFont="1" applyBorder="1" applyAlignment="1">
      <alignment horizontal="center" vertical="center"/>
    </xf>
    <xf numFmtId="0" fontId="29" fillId="0" borderId="25" xfId="0" applyFont="1" applyBorder="1" applyAlignment="1">
      <alignment horizontal="center" vertical="center"/>
    </xf>
    <xf numFmtId="0" fontId="29" fillId="0" borderId="16" xfId="0" applyFont="1" applyBorder="1" applyAlignment="1">
      <alignment horizontal="center" vertical="center"/>
    </xf>
    <xf numFmtId="0" fontId="1" fillId="2" borderId="36" xfId="0" applyFont="1" applyFill="1" applyBorder="1" applyAlignment="1" applyProtection="1">
      <alignment horizontal="center" vertical="center" wrapText="1"/>
    </xf>
    <xf numFmtId="0" fontId="1" fillId="2" borderId="59" xfId="0" applyFont="1" applyFill="1" applyBorder="1" applyAlignment="1" applyProtection="1">
      <alignment horizontal="center" vertical="center" wrapText="1"/>
    </xf>
    <xf numFmtId="0" fontId="1" fillId="5" borderId="37" xfId="0" applyFont="1" applyFill="1" applyBorder="1" applyAlignment="1" applyProtection="1">
      <alignment horizontal="center" vertical="center" wrapText="1"/>
    </xf>
    <xf numFmtId="0" fontId="1" fillId="5" borderId="39" xfId="0" applyFont="1" applyFill="1" applyBorder="1" applyAlignment="1" applyProtection="1">
      <alignment horizontal="center" vertical="center" wrapText="1"/>
    </xf>
    <xf numFmtId="0" fontId="1" fillId="5" borderId="34" xfId="0" applyFont="1" applyFill="1" applyBorder="1" applyAlignment="1" applyProtection="1">
      <alignment horizontal="center" vertical="center" wrapText="1"/>
    </xf>
    <xf numFmtId="0" fontId="1" fillId="5" borderId="21" xfId="0" applyFont="1" applyFill="1" applyBorder="1" applyAlignment="1" applyProtection="1">
      <alignment horizontal="center" vertical="center" wrapText="1"/>
    </xf>
    <xf numFmtId="0" fontId="1" fillId="2" borderId="42" xfId="0" applyFont="1" applyFill="1" applyBorder="1" applyAlignment="1" applyProtection="1">
      <alignment horizontal="center" vertical="center" wrapText="1"/>
    </xf>
    <xf numFmtId="0" fontId="1" fillId="2" borderId="38" xfId="0" applyFont="1" applyFill="1" applyBorder="1" applyAlignment="1" applyProtection="1">
      <alignment horizontal="center" vertical="center" wrapText="1"/>
    </xf>
    <xf numFmtId="0" fontId="1" fillId="2" borderId="57" xfId="0" applyFont="1" applyFill="1" applyBorder="1" applyAlignment="1" applyProtection="1">
      <alignment horizontal="center" vertical="center" wrapText="1"/>
    </xf>
    <xf numFmtId="0" fontId="1" fillId="5" borderId="42" xfId="0" applyFont="1" applyFill="1" applyBorder="1" applyAlignment="1" applyProtection="1">
      <alignment horizontal="center" vertical="center" wrapText="1"/>
    </xf>
    <xf numFmtId="0" fontId="1" fillId="5" borderId="46" xfId="0" applyFont="1" applyFill="1" applyBorder="1" applyAlignment="1" applyProtection="1">
      <alignment horizontal="center" vertical="center" wrapText="1"/>
    </xf>
    <xf numFmtId="0" fontId="1" fillId="5" borderId="48" xfId="0" applyFont="1" applyFill="1" applyBorder="1" applyAlignment="1" applyProtection="1">
      <alignment horizontal="center" vertical="center" wrapText="1"/>
    </xf>
    <xf numFmtId="0" fontId="1" fillId="5" borderId="30" xfId="0" applyFont="1" applyFill="1" applyBorder="1" applyAlignment="1" applyProtection="1">
      <alignment horizontal="center" vertical="center" wrapText="1"/>
    </xf>
    <xf numFmtId="0" fontId="1" fillId="2" borderId="10" xfId="0" applyFont="1" applyFill="1" applyBorder="1" applyAlignment="1" applyProtection="1">
      <alignment vertical="top" wrapText="1"/>
    </xf>
    <xf numFmtId="0" fontId="2" fillId="6" borderId="17" xfId="0" applyFont="1" applyFill="1" applyBorder="1" applyAlignment="1" applyProtection="1">
      <alignment horizontal="left" vertical="center" wrapText="1"/>
    </xf>
    <xf numFmtId="0" fontId="2" fillId="0" borderId="41" xfId="0" applyFont="1" applyFill="1" applyBorder="1" applyAlignment="1" applyProtection="1">
      <alignment horizontal="right" wrapText="1"/>
      <protection locked="0"/>
    </xf>
    <xf numFmtId="0" fontId="2" fillId="6" borderId="2" xfId="0" applyFont="1" applyFill="1" applyBorder="1" applyAlignment="1" applyProtection="1">
      <alignment horizontal="left" wrapText="1"/>
    </xf>
    <xf numFmtId="0" fontId="2" fillId="6" borderId="2" xfId="0" applyFont="1" applyFill="1" applyBorder="1" applyAlignment="1" applyProtection="1">
      <alignment horizontal="left" wrapText="1"/>
      <protection locked="0"/>
    </xf>
    <xf numFmtId="1" fontId="1" fillId="11" borderId="22" xfId="0" applyNumberFormat="1" applyFont="1" applyFill="1" applyBorder="1" applyAlignment="1" applyProtection="1">
      <alignment horizontal="center" vertical="center" wrapText="1"/>
    </xf>
    <xf numFmtId="0" fontId="4" fillId="2" borderId="2" xfId="0" applyFont="1" applyFill="1" applyBorder="1" applyAlignment="1" applyProtection="1">
      <alignment horizontal="left" vertical="center" wrapText="1"/>
    </xf>
    <xf numFmtId="0" fontId="1" fillId="2" borderId="2" xfId="0" applyFont="1" applyFill="1" applyBorder="1" applyAlignment="1" applyProtection="1">
      <alignment vertical="center" wrapText="1"/>
    </xf>
    <xf numFmtId="0" fontId="1" fillId="5" borderId="2" xfId="0" applyFont="1" applyFill="1" applyBorder="1" applyAlignment="1" applyProtection="1">
      <alignment horizontal="left" vertical="center" wrapText="1"/>
    </xf>
    <xf numFmtId="0" fontId="1" fillId="5" borderId="2" xfId="0" applyFont="1" applyFill="1" applyBorder="1" applyAlignment="1" applyProtection="1">
      <alignment vertical="center" wrapText="1"/>
    </xf>
    <xf numFmtId="0" fontId="2" fillId="6" borderId="2" xfId="0" applyFont="1" applyFill="1" applyBorder="1" applyAlignment="1">
      <alignment vertical="center" wrapText="1"/>
    </xf>
    <xf numFmtId="0" fontId="1" fillId="2" borderId="2" xfId="0" applyFont="1" applyFill="1" applyBorder="1" applyAlignment="1" applyProtection="1">
      <alignment horizontal="left" wrapText="1"/>
    </xf>
    <xf numFmtId="0" fontId="1" fillId="5" borderId="2" xfId="0" applyFont="1" applyFill="1" applyBorder="1" applyAlignment="1" applyProtection="1">
      <alignment horizontal="left" wrapText="1"/>
    </xf>
    <xf numFmtId="0" fontId="2" fillId="0" borderId="2" xfId="0" applyFont="1" applyBorder="1" applyAlignment="1">
      <alignment horizontal="left" vertical="center" wrapText="1"/>
    </xf>
    <xf numFmtId="0" fontId="2" fillId="0" borderId="2" xfId="0" applyFont="1" applyBorder="1" applyAlignment="1" applyProtection="1">
      <alignment horizontal="left" vertical="center" wrapText="1"/>
      <protection locked="0"/>
    </xf>
    <xf numFmtId="0" fontId="3" fillId="3" borderId="2" xfId="0" applyFont="1" applyFill="1" applyBorder="1" applyAlignment="1" applyProtection="1">
      <alignment horizontal="left" wrapText="1"/>
    </xf>
    <xf numFmtId="0" fontId="2" fillId="6" borderId="2" xfId="0" applyFont="1" applyFill="1" applyBorder="1" applyAlignment="1" applyProtection="1">
      <alignment horizontal="left" vertical="center" wrapText="1"/>
      <protection locked="0"/>
    </xf>
    <xf numFmtId="1" fontId="2" fillId="11" borderId="60" xfId="0" applyNumberFormat="1" applyFont="1" applyFill="1" applyBorder="1" applyAlignment="1" applyProtection="1">
      <alignment horizontal="right" wrapText="1"/>
    </xf>
    <xf numFmtId="1" fontId="2" fillId="11" borderId="22" xfId="0" applyNumberFormat="1" applyFont="1" applyFill="1" applyBorder="1" applyAlignment="1" applyProtection="1">
      <alignment wrapText="1"/>
    </xf>
    <xf numFmtId="0" fontId="1" fillId="5" borderId="2" xfId="0" applyFont="1" applyFill="1" applyBorder="1" applyAlignment="1" applyProtection="1">
      <alignment horizontal="center" vertical="center" wrapText="1"/>
    </xf>
    <xf numFmtId="0" fontId="1" fillId="5" borderId="2" xfId="0" applyFont="1" applyFill="1" applyBorder="1" applyAlignment="1" applyProtection="1">
      <alignment horizontal="center" wrapText="1"/>
    </xf>
    <xf numFmtId="1" fontId="2" fillId="6" borderId="2" xfId="0" applyNumberFormat="1" applyFont="1" applyFill="1" applyBorder="1" applyAlignment="1" applyProtection="1">
      <alignment wrapText="1"/>
      <protection locked="0"/>
    </xf>
    <xf numFmtId="0" fontId="3" fillId="6" borderId="2" xfId="0" applyFont="1" applyFill="1" applyBorder="1" applyAlignment="1" applyProtection="1">
      <alignment horizontal="left" vertical="center" wrapText="1"/>
      <protection locked="0"/>
    </xf>
    <xf numFmtId="0" fontId="2" fillId="3" borderId="38" xfId="0" applyFont="1" applyFill="1" applyBorder="1" applyAlignment="1" applyProtection="1">
      <alignment horizontal="right" wrapText="1"/>
    </xf>
    <xf numFmtId="1" fontId="2" fillId="3" borderId="38" xfId="0" applyNumberFormat="1" applyFont="1" applyFill="1" applyBorder="1" applyAlignment="1" applyProtection="1">
      <alignment wrapText="1"/>
    </xf>
    <xf numFmtId="0" fontId="2" fillId="6" borderId="58" xfId="2" applyFont="1" applyFill="1" applyBorder="1" applyAlignment="1" applyProtection="1">
      <alignment horizontal="left" wrapText="1"/>
      <protection hidden="1"/>
    </xf>
    <xf numFmtId="0" fontId="2" fillId="0" borderId="42" xfId="2" applyFont="1" applyFill="1" applyBorder="1" applyAlignment="1" applyProtection="1">
      <alignment horizontal="right" wrapText="1"/>
      <protection hidden="1"/>
    </xf>
    <xf numFmtId="1" fontId="2" fillId="11" borderId="38" xfId="2" applyNumberFormat="1" applyFont="1" applyFill="1" applyBorder="1" applyAlignment="1" applyProtection="1">
      <alignment horizontal="right" wrapText="1"/>
      <protection hidden="1"/>
    </xf>
    <xf numFmtId="0" fontId="21" fillId="12" borderId="18" xfId="2" applyFill="1" applyBorder="1" applyAlignment="1" applyProtection="1">
      <alignment horizontal="center" vertical="center" wrapText="1"/>
      <protection hidden="1"/>
    </xf>
    <xf numFmtId="0" fontId="21" fillId="12" borderId="33" xfId="2" applyFill="1" applyBorder="1" applyAlignment="1" applyProtection="1">
      <alignment horizontal="center" vertical="center" wrapText="1"/>
      <protection hidden="1"/>
    </xf>
    <xf numFmtId="0" fontId="21" fillId="12" borderId="33" xfId="2" applyFont="1" applyFill="1" applyBorder="1" applyAlignment="1" applyProtection="1">
      <alignment horizontal="center" vertical="center" wrapText="1"/>
      <protection hidden="1"/>
    </xf>
    <xf numFmtId="0" fontId="4" fillId="12" borderId="61" xfId="2" applyFont="1" applyFill="1" applyBorder="1" applyAlignment="1" applyProtection="1">
      <alignment vertical="center" wrapText="1"/>
      <protection hidden="1"/>
    </xf>
    <xf numFmtId="0" fontId="1" fillId="2" borderId="38" xfId="0" applyFont="1" applyFill="1" applyBorder="1" applyAlignment="1" applyProtection="1">
      <alignment horizontal="left" wrapText="1"/>
    </xf>
    <xf numFmtId="0" fontId="1" fillId="2" borderId="57" xfId="0" applyFont="1" applyFill="1" applyBorder="1" applyAlignment="1" applyProtection="1">
      <alignment wrapText="1"/>
    </xf>
    <xf numFmtId="0" fontId="1" fillId="2" borderId="51" xfId="0" applyFont="1" applyFill="1" applyBorder="1" applyAlignment="1" applyProtection="1">
      <alignment horizontal="left" wrapText="1"/>
    </xf>
    <xf numFmtId="0" fontId="1" fillId="0" borderId="0" xfId="0" applyFont="1" applyFill="1" applyBorder="1" applyAlignment="1" applyProtection="1">
      <alignment horizontal="left" vertical="center" wrapText="1"/>
      <protection locked="0"/>
    </xf>
    <xf numFmtId="0" fontId="1" fillId="0" borderId="17" xfId="0" applyFont="1" applyFill="1" applyBorder="1" applyAlignment="1" applyProtection="1">
      <alignment horizontal="left" vertical="center" wrapText="1"/>
      <protection locked="0"/>
    </xf>
    <xf numFmtId="0" fontId="1" fillId="2" borderId="25" xfId="0" applyFont="1" applyFill="1" applyBorder="1" applyAlignment="1" applyProtection="1">
      <alignment horizontal="left" wrapText="1"/>
    </xf>
    <xf numFmtId="0" fontId="1" fillId="2" borderId="22" xfId="0" applyFont="1" applyFill="1" applyBorder="1" applyAlignment="1" applyProtection="1">
      <alignment wrapText="1"/>
    </xf>
    <xf numFmtId="0" fontId="1" fillId="2" borderId="45" xfId="0" applyFont="1" applyFill="1" applyBorder="1" applyAlignment="1" applyProtection="1">
      <alignment wrapText="1"/>
    </xf>
    <xf numFmtId="0" fontId="1" fillId="2" borderId="60" xfId="0" applyFont="1" applyFill="1" applyBorder="1" applyAlignment="1" applyProtection="1">
      <alignment horizontal="left" wrapText="1"/>
    </xf>
    <xf numFmtId="0" fontId="1" fillId="5" borderId="60" xfId="0" applyFont="1" applyFill="1" applyBorder="1" applyAlignment="1" applyProtection="1">
      <alignment horizontal="left" wrapText="1"/>
    </xf>
    <xf numFmtId="0" fontId="1" fillId="5" borderId="22" xfId="0" applyFont="1" applyFill="1" applyBorder="1" applyAlignment="1" applyProtection="1">
      <alignment wrapText="1"/>
    </xf>
    <xf numFmtId="0" fontId="1" fillId="5" borderId="45" xfId="0" applyFont="1" applyFill="1" applyBorder="1" applyAlignment="1" applyProtection="1">
      <alignment wrapText="1"/>
    </xf>
    <xf numFmtId="0" fontId="2" fillId="3" borderId="2" xfId="0" applyFont="1" applyFill="1" applyBorder="1" applyAlignment="1" applyProtection="1">
      <alignment horizontal="left" wrapText="1"/>
    </xf>
    <xf numFmtId="0" fontId="7" fillId="3" borderId="2" xfId="0" applyFont="1" applyFill="1" applyBorder="1" applyAlignment="1" applyProtection="1">
      <alignment vertical="top" wrapText="1"/>
    </xf>
    <xf numFmtId="0" fontId="7" fillId="3" borderId="2" xfId="0" applyFont="1" applyFill="1" applyBorder="1" applyAlignment="1" applyProtection="1">
      <alignment horizontal="left" vertical="top" wrapText="1"/>
    </xf>
    <xf numFmtId="0" fontId="2" fillId="4" borderId="2" xfId="0" applyFont="1" applyFill="1" applyBorder="1" applyAlignment="1" applyProtection="1">
      <alignment horizontal="left" wrapText="1"/>
    </xf>
    <xf numFmtId="0" fontId="2" fillId="4" borderId="2" xfId="0" applyFont="1" applyFill="1" applyBorder="1" applyAlignment="1" applyProtection="1">
      <alignment wrapText="1"/>
    </xf>
    <xf numFmtId="0" fontId="7" fillId="4" borderId="2" xfId="0" applyFont="1" applyFill="1" applyBorder="1" applyAlignment="1" applyProtection="1">
      <alignment vertical="top" wrapText="1"/>
    </xf>
    <xf numFmtId="0" fontId="0" fillId="4" borderId="2" xfId="0" applyFill="1" applyBorder="1" applyAlignment="1" applyProtection="1">
      <alignment wrapText="1"/>
    </xf>
    <xf numFmtId="0" fontId="11" fillId="3" borderId="17" xfId="0" applyFont="1" applyFill="1" applyBorder="1" applyAlignment="1" applyProtection="1">
      <alignment horizontal="center" vertical="center" wrapText="1"/>
    </xf>
    <xf numFmtId="0" fontId="1" fillId="0" borderId="23" xfId="0" applyFont="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1" fontId="1" fillId="0" borderId="0" xfId="0" applyNumberFormat="1" applyFont="1" applyFill="1" applyBorder="1" applyAlignment="1" applyProtection="1">
      <alignment horizontal="center" vertical="center" wrapText="1"/>
    </xf>
    <xf numFmtId="0" fontId="1" fillId="2" borderId="34" xfId="0" applyFont="1" applyFill="1" applyBorder="1" applyAlignment="1" applyProtection="1">
      <alignment horizontal="left" vertical="center" wrapText="1"/>
    </xf>
    <xf numFmtId="0" fontId="1" fillId="2" borderId="21" xfId="0" applyFont="1" applyFill="1" applyBorder="1" applyAlignment="1" applyProtection="1">
      <alignment horizontal="left" vertical="center" wrapText="1"/>
    </xf>
    <xf numFmtId="0" fontId="1" fillId="2" borderId="33" xfId="0" applyFont="1" applyFill="1" applyBorder="1" applyAlignment="1" applyProtection="1">
      <alignment vertical="center" wrapText="1"/>
    </xf>
    <xf numFmtId="0" fontId="1" fillId="5" borderId="34" xfId="0" applyFont="1" applyFill="1" applyBorder="1" applyAlignment="1" applyProtection="1">
      <alignment horizontal="left" vertical="center" wrapText="1"/>
    </xf>
    <xf numFmtId="0" fontId="1" fillId="5" borderId="21" xfId="0" applyFont="1" applyFill="1" applyBorder="1" applyAlignment="1" applyProtection="1">
      <alignment horizontal="left" vertical="center" wrapText="1"/>
    </xf>
    <xf numFmtId="0" fontId="1" fillId="5" borderId="21" xfId="0" applyFont="1" applyFill="1" applyBorder="1" applyAlignment="1" applyProtection="1">
      <alignment vertical="center" wrapText="1"/>
    </xf>
    <xf numFmtId="0" fontId="1" fillId="2" borderId="33" xfId="0" applyFont="1" applyFill="1" applyBorder="1" applyAlignment="1" applyProtection="1">
      <alignment wrapText="1"/>
    </xf>
    <xf numFmtId="0" fontId="1" fillId="5" borderId="34" xfId="0" applyFont="1" applyFill="1" applyBorder="1" applyAlignment="1" applyProtection="1">
      <alignment wrapText="1"/>
    </xf>
    <xf numFmtId="0" fontId="1" fillId="5" borderId="21" xfId="0" applyFont="1" applyFill="1" applyBorder="1" applyAlignment="1" applyProtection="1">
      <alignment wrapText="1"/>
    </xf>
    <xf numFmtId="0" fontId="3" fillId="3" borderId="25" xfId="0" applyFont="1" applyFill="1" applyBorder="1" applyAlignment="1" applyProtection="1">
      <alignment horizontal="left" wrapText="1"/>
    </xf>
    <xf numFmtId="0" fontId="1" fillId="3" borderId="22" xfId="0" applyFont="1" applyFill="1" applyBorder="1" applyAlignment="1" applyProtection="1">
      <alignment horizontal="center" wrapText="1"/>
    </xf>
    <xf numFmtId="0" fontId="1" fillId="3" borderId="22" xfId="0" applyFont="1" applyFill="1" applyBorder="1" applyAlignment="1" applyProtection="1">
      <alignment wrapText="1"/>
    </xf>
    <xf numFmtId="0" fontId="9" fillId="2" borderId="58" xfId="0" applyFont="1" applyFill="1" applyBorder="1" applyAlignment="1" applyProtection="1">
      <alignment horizontal="center" wrapText="1"/>
    </xf>
    <xf numFmtId="0" fontId="9" fillId="2" borderId="44" xfId="0" applyFont="1" applyFill="1" applyBorder="1" applyAlignment="1" applyProtection="1">
      <alignment wrapText="1"/>
    </xf>
    <xf numFmtId="0" fontId="10" fillId="11" borderId="23" xfId="0" applyFont="1" applyFill="1" applyBorder="1" applyAlignment="1" applyProtection="1">
      <alignment horizontal="left" wrapText="1"/>
    </xf>
    <xf numFmtId="1" fontId="10" fillId="11" borderId="23" xfId="0" applyNumberFormat="1" applyFont="1" applyFill="1" applyBorder="1" applyAlignment="1" applyProtection="1">
      <alignment wrapText="1"/>
    </xf>
    <xf numFmtId="0" fontId="9" fillId="6" borderId="2" xfId="0" applyFont="1" applyFill="1" applyBorder="1" applyAlignment="1" applyProtection="1">
      <alignment horizontal="center" wrapText="1"/>
    </xf>
    <xf numFmtId="1" fontId="10" fillId="6" borderId="2" xfId="0" applyNumberFormat="1" applyFont="1" applyFill="1" applyBorder="1" applyAlignment="1" applyProtection="1">
      <alignment wrapText="1"/>
    </xf>
    <xf numFmtId="0" fontId="3" fillId="3" borderId="0" xfId="0" applyFont="1" applyFill="1" applyBorder="1" applyAlignment="1" applyProtection="1">
      <alignment horizontal="left" wrapText="1"/>
    </xf>
    <xf numFmtId="0" fontId="10" fillId="3" borderId="58" xfId="0" applyFont="1" applyFill="1" applyBorder="1" applyAlignment="1" applyProtection="1">
      <alignment horizontal="right" wrapText="1"/>
    </xf>
    <xf numFmtId="1" fontId="10" fillId="3" borderId="58" xfId="0" applyNumberFormat="1" applyFont="1" applyFill="1" applyBorder="1" applyAlignment="1" applyProtection="1">
      <alignment wrapText="1"/>
    </xf>
    <xf numFmtId="0" fontId="2" fillId="6" borderId="2" xfId="0" applyFont="1" applyFill="1" applyBorder="1" applyAlignment="1" applyProtection="1">
      <alignment horizontal="right" wrapText="1"/>
    </xf>
    <xf numFmtId="1" fontId="2" fillId="6" borderId="2" xfId="0" applyNumberFormat="1" applyFont="1" applyFill="1" applyBorder="1" applyAlignment="1" applyProtection="1">
      <alignment wrapText="1"/>
    </xf>
    <xf numFmtId="0" fontId="2" fillId="6" borderId="2" xfId="0" applyFont="1" applyFill="1" applyBorder="1" applyAlignment="1" applyProtection="1">
      <alignment horizontal="right" wrapText="1"/>
      <protection locked="0"/>
    </xf>
    <xf numFmtId="0" fontId="3" fillId="3" borderId="2" xfId="0" applyFont="1" applyFill="1" applyBorder="1" applyAlignment="1" applyProtection="1">
      <alignment wrapText="1"/>
    </xf>
    <xf numFmtId="0" fontId="2" fillId="3" borderId="2" xfId="0" applyFont="1" applyFill="1" applyBorder="1" applyAlignment="1" applyProtection="1">
      <alignment horizontal="right" wrapText="1"/>
    </xf>
    <xf numFmtId="1" fontId="2" fillId="3" borderId="2" xfId="0" applyNumberFormat="1" applyFont="1" applyFill="1" applyBorder="1" applyAlignment="1" applyProtection="1">
      <alignment wrapText="1"/>
    </xf>
    <xf numFmtId="0" fontId="19" fillId="2" borderId="2" xfId="0" applyFont="1" applyFill="1" applyBorder="1" applyAlignment="1" applyProtection="1">
      <alignment wrapText="1"/>
    </xf>
    <xf numFmtId="0" fontId="3" fillId="3" borderId="2" xfId="0" applyFont="1" applyFill="1" applyBorder="1" applyAlignment="1" applyProtection="1">
      <alignment horizontal="left" vertical="center" wrapText="1"/>
    </xf>
    <xf numFmtId="0" fontId="10" fillId="3" borderId="2" xfId="0" applyFont="1" applyFill="1" applyBorder="1" applyAlignment="1" applyProtection="1">
      <alignment horizontal="right" wrapText="1"/>
    </xf>
    <xf numFmtId="1" fontId="10" fillId="3" borderId="2" xfId="0" applyNumberFormat="1" applyFont="1" applyFill="1" applyBorder="1" applyAlignment="1" applyProtection="1">
      <alignment wrapText="1"/>
    </xf>
    <xf numFmtId="1" fontId="2" fillId="3" borderId="2" xfId="0" applyNumberFormat="1" applyFont="1" applyFill="1" applyBorder="1" applyAlignment="1" applyProtection="1">
      <alignment horizontal="right" wrapText="1"/>
    </xf>
    <xf numFmtId="1" fontId="2" fillId="6" borderId="2" xfId="0" applyNumberFormat="1" applyFont="1" applyFill="1" applyBorder="1" applyAlignment="1" applyProtection="1">
      <alignment horizontal="right" wrapText="1"/>
    </xf>
    <xf numFmtId="1" fontId="2" fillId="6" borderId="2" xfId="0" applyNumberFormat="1" applyFont="1" applyFill="1" applyBorder="1" applyAlignment="1" applyProtection="1">
      <alignment horizontal="right" wrapText="1"/>
      <protection locked="0"/>
    </xf>
    <xf numFmtId="1" fontId="2" fillId="11" borderId="26" xfId="0" applyNumberFormat="1" applyFont="1" applyFill="1" applyBorder="1" applyAlignment="1" applyProtection="1">
      <alignment horizontal="right" wrapText="1"/>
    </xf>
    <xf numFmtId="0" fontId="9" fillId="2" borderId="2" xfId="0" applyFont="1" applyFill="1" applyBorder="1" applyAlignment="1" applyProtection="1">
      <alignment horizontal="center" wrapText="1"/>
    </xf>
    <xf numFmtId="0" fontId="9" fillId="2" borderId="2" xfId="0" applyFont="1" applyFill="1" applyBorder="1" applyAlignment="1" applyProtection="1">
      <alignment wrapText="1"/>
    </xf>
    <xf numFmtId="0" fontId="2" fillId="0" borderId="16" xfId="0" applyFont="1" applyFill="1" applyBorder="1" applyAlignment="1" applyProtection="1">
      <alignment horizontal="right" wrapText="1"/>
      <protection locked="0"/>
    </xf>
    <xf numFmtId="1" fontId="10" fillId="3" borderId="0" xfId="0" applyNumberFormat="1" applyFont="1" applyFill="1" applyBorder="1" applyAlignment="1" applyProtection="1">
      <alignment wrapText="1"/>
    </xf>
    <xf numFmtId="0" fontId="2" fillId="3" borderId="37" xfId="0" applyFont="1" applyFill="1" applyBorder="1" applyAlignment="1" applyProtection="1">
      <alignment horizontal="right" wrapText="1"/>
    </xf>
    <xf numFmtId="1" fontId="2" fillId="11" borderId="15" xfId="0" applyNumberFormat="1" applyFont="1" applyFill="1" applyBorder="1" applyAlignment="1" applyProtection="1">
      <alignment wrapText="1"/>
    </xf>
    <xf numFmtId="0" fontId="1" fillId="0" borderId="37" xfId="0" applyFont="1" applyFill="1" applyBorder="1" applyAlignment="1" applyProtection="1">
      <alignment horizontal="center" vertical="center" wrapText="1"/>
      <protection locked="0"/>
    </xf>
    <xf numFmtId="0" fontId="1" fillId="11" borderId="38" xfId="0" applyFont="1" applyFill="1" applyBorder="1" applyAlignment="1" applyProtection="1">
      <alignment horizontal="center" vertical="center" wrapText="1"/>
    </xf>
    <xf numFmtId="0" fontId="2" fillId="3" borderId="32" xfId="0" applyFont="1" applyFill="1" applyBorder="1" applyAlignment="1" applyProtection="1">
      <alignment horizontal="left" wrapText="1"/>
    </xf>
    <xf numFmtId="0" fontId="2" fillId="3" borderId="21" xfId="0" applyFont="1" applyFill="1" applyBorder="1" applyAlignment="1" applyProtection="1">
      <alignment horizontal="left" wrapText="1"/>
    </xf>
    <xf numFmtId="0" fontId="2" fillId="3" borderId="34" xfId="0" applyFont="1" applyFill="1" applyBorder="1" applyAlignment="1" applyProtection="1">
      <alignment horizontal="left" wrapText="1"/>
    </xf>
    <xf numFmtId="0" fontId="2" fillId="3" borderId="36" xfId="0" applyFont="1" applyFill="1" applyBorder="1" applyAlignment="1" applyProtection="1">
      <alignment wrapText="1"/>
    </xf>
    <xf numFmtId="0" fontId="7" fillId="3" borderId="60" xfId="0" applyFont="1" applyFill="1" applyBorder="1" applyAlignment="1" applyProtection="1">
      <alignment vertical="top" wrapText="1"/>
    </xf>
    <xf numFmtId="0" fontId="7" fillId="3" borderId="22" xfId="0" applyFont="1" applyFill="1" applyBorder="1" applyAlignment="1" applyProtection="1">
      <alignment vertical="top" wrapText="1"/>
    </xf>
    <xf numFmtId="0" fontId="7" fillId="3" borderId="45" xfId="0" applyFont="1" applyFill="1" applyBorder="1" applyAlignment="1" applyProtection="1">
      <alignment vertical="top" wrapText="1"/>
    </xf>
    <xf numFmtId="1" fontId="16" fillId="0" borderId="2" xfId="0" applyNumberFormat="1" applyFont="1" applyFill="1" applyBorder="1" applyAlignment="1" applyProtection="1">
      <alignment horizontal="left" vertical="center" wrapText="1"/>
    </xf>
    <xf numFmtId="0" fontId="1" fillId="23" borderId="2" xfId="0" applyFont="1" applyFill="1" applyBorder="1" applyAlignment="1" applyProtection="1">
      <alignment horizontal="left" vertical="center" wrapText="1"/>
    </xf>
    <xf numFmtId="1" fontId="2" fillId="11" borderId="50" xfId="0" applyNumberFormat="1" applyFont="1" applyFill="1" applyBorder="1" applyAlignment="1" applyProtection="1">
      <alignment wrapText="1"/>
    </xf>
    <xf numFmtId="0" fontId="1" fillId="5" borderId="32" xfId="0" applyFont="1" applyFill="1" applyBorder="1" applyAlignment="1" applyProtection="1">
      <alignment horizontal="left" wrapText="1"/>
    </xf>
    <xf numFmtId="0" fontId="1" fillId="5" borderId="21" xfId="0" applyFont="1" applyFill="1" applyBorder="1" applyAlignment="1" applyProtection="1">
      <alignment horizontal="left" wrapText="1"/>
    </xf>
    <xf numFmtId="0" fontId="11" fillId="3" borderId="18" xfId="0" applyFont="1" applyFill="1" applyBorder="1" applyAlignment="1" applyProtection="1">
      <alignment horizontal="center" vertical="center" wrapText="1"/>
    </xf>
    <xf numFmtId="0" fontId="1" fillId="0" borderId="17" xfId="0" applyFont="1" applyBorder="1" applyAlignment="1" applyProtection="1">
      <alignment horizontal="left" vertical="center" wrapText="1"/>
    </xf>
    <xf numFmtId="0" fontId="2" fillId="0" borderId="17" xfId="0" applyFont="1" applyFill="1" applyBorder="1" applyAlignment="1" applyProtection="1">
      <alignment horizontal="left" wrapText="1"/>
      <protection locked="0"/>
    </xf>
    <xf numFmtId="1" fontId="2" fillId="3" borderId="38" xfId="0" applyNumberFormat="1" applyFont="1" applyFill="1" applyBorder="1" applyAlignment="1" applyProtection="1">
      <alignment horizontal="right" wrapText="1"/>
    </xf>
    <xf numFmtId="0" fontId="2" fillId="6" borderId="0" xfId="0" applyFont="1" applyFill="1" applyBorder="1" applyAlignment="1" applyProtection="1">
      <alignment horizontal="center" vertical="center" wrapText="1"/>
    </xf>
    <xf numFmtId="0" fontId="55" fillId="0" borderId="0" xfId="0" applyFont="1" applyFill="1" applyAlignment="1" applyProtection="1">
      <alignment horizontal="center" vertical="center" wrapText="1"/>
    </xf>
    <xf numFmtId="0" fontId="21" fillId="0" borderId="2" xfId="0" applyFont="1" applyFill="1" applyBorder="1" applyAlignment="1">
      <alignment horizontal="center" vertical="center"/>
    </xf>
    <xf numFmtId="0" fontId="2" fillId="0" borderId="2" xfId="0" applyFont="1" applyFill="1" applyBorder="1" applyAlignment="1">
      <alignment horizontal="center" vertical="center"/>
    </xf>
    <xf numFmtId="0" fontId="50" fillId="0" borderId="2" xfId="0" applyFont="1" applyBorder="1" applyAlignment="1" applyProtection="1">
      <alignment horizontal="left" vertical="center"/>
    </xf>
    <xf numFmtId="0" fontId="50" fillId="0" borderId="2" xfId="0" applyFont="1" applyBorder="1" applyProtection="1"/>
    <xf numFmtId="0" fontId="50" fillId="0" borderId="2" xfId="0" applyFont="1" applyBorder="1" applyAlignment="1" applyProtection="1">
      <alignment horizontal="left" vertical="center" wrapText="1"/>
    </xf>
    <xf numFmtId="0" fontId="67" fillId="6" borderId="0" xfId="0" applyFont="1" applyFill="1" applyAlignment="1">
      <alignment horizontal="left" vertical="center" wrapText="1"/>
    </xf>
    <xf numFmtId="0" fontId="50" fillId="0" borderId="0" xfId="0" applyFont="1" applyAlignment="1" applyProtection="1">
      <alignment horizontal="center"/>
    </xf>
    <xf numFmtId="49" fontId="16" fillId="6" borderId="16" xfId="0" applyNumberFormat="1" applyFont="1" applyFill="1" applyBorder="1" applyAlignment="1" applyProtection="1">
      <alignment horizontal="center" vertical="center" wrapText="1"/>
    </xf>
    <xf numFmtId="0" fontId="16" fillId="0" borderId="2" xfId="0" applyFont="1" applyFill="1" applyBorder="1" applyAlignment="1" applyProtection="1">
      <alignment horizontal="center" vertical="center" wrapText="1"/>
      <protection locked="0"/>
    </xf>
    <xf numFmtId="0" fontId="11" fillId="6" borderId="2" xfId="0" applyNumberFormat="1" applyFont="1" applyFill="1" applyBorder="1" applyAlignment="1">
      <alignment horizontal="left" vertical="center" wrapText="1"/>
    </xf>
    <xf numFmtId="0" fontId="11" fillId="6" borderId="2" xfId="0" applyFont="1" applyFill="1" applyBorder="1" applyAlignment="1">
      <alignment horizontal="left" vertical="center" wrapText="1"/>
    </xf>
    <xf numFmtId="0" fontId="11" fillId="6" borderId="7" xfId="0" applyFont="1" applyFill="1" applyBorder="1" applyAlignment="1">
      <alignment horizontal="left" vertical="center" wrapText="1"/>
    </xf>
    <xf numFmtId="0" fontId="16" fillId="21" borderId="0" xfId="0" applyFont="1" applyFill="1" applyAlignment="1" applyProtection="1">
      <alignment horizontal="left" vertical="center" wrapText="1"/>
    </xf>
    <xf numFmtId="49" fontId="16" fillId="21" borderId="0" xfId="0" applyNumberFormat="1" applyFont="1" applyFill="1" applyAlignment="1" applyProtection="1">
      <alignment horizontal="left" vertical="center" wrapText="1"/>
    </xf>
    <xf numFmtId="0" fontId="16" fillId="21" borderId="0" xfId="0" applyNumberFormat="1" applyFont="1" applyFill="1" applyBorder="1" applyAlignment="1" applyProtection="1">
      <alignment horizontal="left" vertical="center" wrapText="1"/>
    </xf>
    <xf numFmtId="0" fontId="16" fillId="21" borderId="0" xfId="0" applyFont="1" applyFill="1" applyBorder="1" applyAlignment="1" applyProtection="1">
      <alignment horizontal="left" wrapText="1"/>
    </xf>
    <xf numFmtId="0" fontId="16" fillId="21" borderId="0" xfId="0" applyFont="1" applyFill="1" applyBorder="1" applyAlignment="1" applyProtection="1">
      <alignment wrapText="1"/>
    </xf>
    <xf numFmtId="49" fontId="20" fillId="21" borderId="0" xfId="0" applyNumberFormat="1" applyFont="1" applyFill="1" applyAlignment="1" applyProtection="1">
      <alignment wrapText="1"/>
    </xf>
    <xf numFmtId="0" fontId="19" fillId="0" borderId="0" xfId="0" applyFont="1" applyAlignment="1" applyProtection="1">
      <alignment horizontal="center"/>
    </xf>
    <xf numFmtId="0" fontId="16" fillId="12" borderId="2" xfId="0" applyFont="1" applyFill="1" applyBorder="1" applyAlignment="1" applyProtection="1">
      <alignment horizontal="center" vertical="center"/>
    </xf>
    <xf numFmtId="0" fontId="1" fillId="11" borderId="13" xfId="0" applyFont="1" applyFill="1" applyBorder="1" applyAlignment="1" applyProtection="1">
      <alignment horizontal="left" wrapText="1"/>
    </xf>
    <xf numFmtId="1" fontId="57" fillId="6" borderId="0" xfId="0" applyNumberFormat="1" applyFont="1" applyFill="1" applyBorder="1" applyAlignment="1" applyProtection="1">
      <alignment horizontal="center" vertical="center" wrapText="1"/>
    </xf>
    <xf numFmtId="0" fontId="2" fillId="6" borderId="2" xfId="0" applyFont="1" applyFill="1" applyBorder="1" applyAlignment="1" applyProtection="1">
      <alignment horizontal="left" vertical="center" wrapText="1"/>
    </xf>
    <xf numFmtId="0" fontId="2" fillId="6" borderId="10" xfId="0" applyFont="1" applyFill="1" applyBorder="1" applyAlignment="1" applyProtection="1">
      <alignment horizontal="left" vertical="center" wrapText="1"/>
    </xf>
    <xf numFmtId="0" fontId="1" fillId="2" borderId="2" xfId="0" applyFont="1" applyFill="1" applyBorder="1" applyAlignment="1" applyProtection="1">
      <alignment horizontal="left" vertical="center" wrapText="1"/>
    </xf>
    <xf numFmtId="0" fontId="1" fillId="22" borderId="2" xfId="0" applyFont="1" applyFill="1" applyBorder="1" applyAlignment="1" applyProtection="1">
      <alignment horizontal="left" vertical="center" wrapText="1"/>
    </xf>
    <xf numFmtId="0" fontId="1" fillId="11" borderId="2" xfId="0" applyFont="1" applyFill="1" applyBorder="1" applyAlignment="1" applyProtection="1">
      <alignment horizontal="left" wrapText="1"/>
    </xf>
    <xf numFmtId="0" fontId="1" fillId="2" borderId="2" xfId="0" applyFont="1" applyFill="1" applyBorder="1" applyAlignment="1" applyProtection="1">
      <alignment horizontal="center" vertical="center" wrapText="1"/>
    </xf>
    <xf numFmtId="0" fontId="1" fillId="11" borderId="10" xfId="0" applyFont="1" applyFill="1" applyBorder="1" applyAlignment="1" applyProtection="1">
      <alignment horizontal="left" wrapText="1"/>
    </xf>
    <xf numFmtId="0" fontId="4" fillId="12" borderId="0" xfId="2" applyFont="1" applyFill="1" applyBorder="1" applyAlignment="1" applyProtection="1">
      <alignment horizontal="center" vertical="center" wrapText="1"/>
      <protection hidden="1"/>
    </xf>
    <xf numFmtId="0" fontId="4" fillId="12" borderId="24" xfId="2" applyFont="1" applyFill="1" applyBorder="1" applyAlignment="1" applyProtection="1">
      <alignment horizontal="center" vertical="center" wrapText="1"/>
      <protection hidden="1"/>
    </xf>
    <xf numFmtId="0" fontId="4" fillId="12" borderId="51" xfId="2" applyFont="1" applyFill="1" applyBorder="1" applyAlignment="1" applyProtection="1">
      <alignment horizontal="center" vertical="center" wrapText="1"/>
      <protection hidden="1"/>
    </xf>
    <xf numFmtId="0" fontId="4" fillId="12" borderId="36" xfId="2" applyFont="1" applyFill="1" applyBorder="1" applyAlignment="1" applyProtection="1">
      <alignment horizontal="center" vertical="center" wrapText="1"/>
      <protection hidden="1"/>
    </xf>
    <xf numFmtId="0" fontId="4" fillId="12" borderId="19" xfId="2" applyFont="1" applyFill="1" applyBorder="1" applyAlignment="1" applyProtection="1">
      <alignment horizontal="center" vertical="center" wrapText="1"/>
      <protection hidden="1"/>
    </xf>
    <xf numFmtId="0" fontId="4" fillId="12" borderId="54" xfId="2" applyFont="1" applyFill="1" applyBorder="1" applyAlignment="1" applyProtection="1">
      <alignment horizontal="center" vertical="center" wrapText="1"/>
      <protection hidden="1"/>
    </xf>
    <xf numFmtId="49" fontId="33" fillId="6" borderId="0" xfId="2" applyNumberFormat="1" applyFont="1" applyFill="1" applyAlignment="1" applyProtection="1">
      <alignment horizontal="right" wrapText="1"/>
      <protection hidden="1"/>
    </xf>
    <xf numFmtId="0" fontId="19" fillId="11" borderId="0" xfId="2" applyFont="1" applyFill="1" applyBorder="1" applyAlignment="1" applyProtection="1">
      <alignment horizontal="left" vertical="center" wrapText="1"/>
      <protection hidden="1"/>
    </xf>
    <xf numFmtId="0" fontId="28" fillId="2" borderId="2" xfId="2" applyFont="1" applyFill="1" applyBorder="1" applyAlignment="1" applyProtection="1">
      <alignment horizontal="center" vertical="center" wrapText="1"/>
      <protection hidden="1"/>
    </xf>
    <xf numFmtId="0" fontId="28" fillId="0" borderId="16" xfId="0" applyFont="1" applyFill="1" applyBorder="1" applyAlignment="1">
      <alignment horizontal="center" vertical="center"/>
    </xf>
    <xf numFmtId="0" fontId="28" fillId="0" borderId="2" xfId="0" applyFont="1" applyBorder="1" applyAlignment="1">
      <alignment horizontal="center" vertical="center"/>
    </xf>
    <xf numFmtId="0" fontId="21" fillId="12" borderId="2" xfId="0" applyFont="1" applyFill="1" applyBorder="1" applyAlignment="1">
      <alignment horizontal="center" vertical="center"/>
    </xf>
    <xf numFmtId="0" fontId="21" fillId="0" borderId="2" xfId="0" applyFont="1" applyFill="1" applyBorder="1" applyAlignment="1">
      <alignment horizontal="center" vertical="center" wrapText="1"/>
    </xf>
    <xf numFmtId="3" fontId="28" fillId="0" borderId="2" xfId="0" applyNumberFormat="1" applyFont="1" applyBorder="1" applyAlignment="1">
      <alignment horizontal="center" vertical="center"/>
    </xf>
    <xf numFmtId="3" fontId="28" fillId="12" borderId="2" xfId="0" applyNumberFormat="1" applyFont="1" applyFill="1" applyBorder="1" applyAlignment="1">
      <alignment horizontal="center" vertical="center"/>
    </xf>
    <xf numFmtId="0" fontId="28" fillId="10" borderId="2" xfId="0" applyFont="1" applyFill="1" applyBorder="1" applyAlignment="1">
      <alignment horizontal="center" vertical="center"/>
    </xf>
    <xf numFmtId="0" fontId="28" fillId="5" borderId="2" xfId="0" applyFont="1" applyFill="1" applyBorder="1" applyAlignment="1">
      <alignment horizontal="center" vertical="center"/>
    </xf>
    <xf numFmtId="0" fontId="29" fillId="0" borderId="2" xfId="0" applyFont="1" applyFill="1" applyBorder="1" applyAlignment="1">
      <alignment horizontal="center" vertical="center" wrapText="1"/>
    </xf>
    <xf numFmtId="0" fontId="28" fillId="8" borderId="2" xfId="0" applyFont="1" applyFill="1" applyBorder="1" applyAlignment="1">
      <alignment horizontal="center" vertical="center"/>
    </xf>
    <xf numFmtId="0" fontId="29" fillId="0" borderId="2" xfId="0" applyFont="1" applyFill="1" applyBorder="1" applyAlignment="1">
      <alignment horizontal="center" vertical="center"/>
    </xf>
    <xf numFmtId="3" fontId="28" fillId="0" borderId="2" xfId="0" applyNumberFormat="1" applyFont="1" applyFill="1" applyBorder="1" applyAlignment="1">
      <alignment horizontal="center" vertical="center"/>
    </xf>
    <xf numFmtId="0" fontId="31" fillId="12" borderId="2" xfId="0" applyFont="1" applyFill="1" applyBorder="1" applyAlignment="1">
      <alignment horizontal="center" vertical="center"/>
    </xf>
    <xf numFmtId="0" fontId="31" fillId="12" borderId="2" xfId="0" applyFont="1" applyFill="1" applyBorder="1" applyAlignment="1">
      <alignment horizontal="center" vertical="center" wrapText="1"/>
    </xf>
    <xf numFmtId="0" fontId="19" fillId="0" borderId="0" xfId="0" applyFont="1" applyAlignment="1" applyProtection="1">
      <alignment horizontal="center" vertical="center"/>
    </xf>
    <xf numFmtId="0" fontId="29" fillId="0" borderId="2" xfId="0" applyFont="1" applyBorder="1" applyAlignment="1" applyProtection="1">
      <alignment horizontal="left" vertical="top"/>
      <protection locked="0"/>
    </xf>
    <xf numFmtId="0" fontId="65" fillId="0" borderId="2" xfId="0" applyFont="1" applyBorder="1" applyAlignment="1" applyProtection="1">
      <alignment horizontal="left" vertical="top"/>
      <protection locked="0"/>
    </xf>
    <xf numFmtId="0" fontId="42" fillId="17" borderId="0" xfId="0" applyFont="1" applyFill="1" applyAlignment="1">
      <alignment horizontal="center"/>
    </xf>
    <xf numFmtId="0" fontId="41" fillId="12" borderId="0" xfId="0" applyFont="1" applyFill="1" applyAlignment="1">
      <alignment horizontal="left" vertical="center"/>
    </xf>
    <xf numFmtId="0" fontId="4" fillId="12" borderId="0" xfId="0" applyFont="1" applyFill="1" applyAlignment="1">
      <alignment horizontal="left" vertical="center"/>
    </xf>
    <xf numFmtId="0" fontId="43" fillId="13" borderId="0" xfId="0" applyFont="1" applyFill="1" applyAlignment="1">
      <alignment horizontal="center" vertical="center"/>
    </xf>
    <xf numFmtId="0" fontId="41" fillId="13" borderId="0" xfId="0" applyFont="1" applyFill="1" applyAlignment="1">
      <alignment horizontal="center" vertical="center"/>
    </xf>
    <xf numFmtId="0" fontId="44" fillId="12" borderId="49" xfId="0" applyFont="1" applyFill="1" applyBorder="1" applyAlignment="1" applyProtection="1">
      <alignment horizontal="center" vertical="center"/>
    </xf>
    <xf numFmtId="0" fontId="44" fillId="12" borderId="58" xfId="0" applyFont="1" applyFill="1" applyBorder="1" applyAlignment="1" applyProtection="1">
      <alignment horizontal="center" vertical="center"/>
    </xf>
    <xf numFmtId="0" fontId="44" fillId="12" borderId="44" xfId="0" applyFont="1" applyFill="1" applyBorder="1" applyAlignment="1" applyProtection="1">
      <alignment horizontal="center" vertical="center"/>
    </xf>
    <xf numFmtId="0" fontId="1" fillId="0" borderId="2" xfId="0" applyFont="1" applyFill="1" applyBorder="1" applyAlignment="1" applyProtection="1">
      <alignment horizontal="left" vertical="center"/>
      <protection locked="0"/>
    </xf>
    <xf numFmtId="0" fontId="1" fillId="0" borderId="2" xfId="0" applyFont="1" applyFill="1" applyBorder="1" applyAlignment="1" applyProtection="1">
      <alignment horizontal="center" vertical="center"/>
      <protection locked="0"/>
    </xf>
    <xf numFmtId="0" fontId="11" fillId="16" borderId="17" xfId="0" applyFont="1" applyFill="1" applyBorder="1" applyAlignment="1" applyProtection="1">
      <alignment horizontal="center" vertical="center" wrapText="1"/>
    </xf>
    <xf numFmtId="0" fontId="11" fillId="16" borderId="12" xfId="0" applyFont="1" applyFill="1" applyBorder="1" applyAlignment="1" applyProtection="1">
      <alignment horizontal="center" vertical="center"/>
    </xf>
    <xf numFmtId="0" fontId="11" fillId="16" borderId="62" xfId="0" applyFont="1" applyFill="1" applyBorder="1" applyAlignment="1" applyProtection="1">
      <alignment horizontal="center" vertical="center"/>
    </xf>
    <xf numFmtId="0" fontId="27" fillId="13" borderId="55" xfId="0" applyFont="1" applyFill="1" applyBorder="1" applyAlignment="1" applyProtection="1">
      <alignment horizontal="center" vertical="center"/>
    </xf>
    <xf numFmtId="0" fontId="16" fillId="13" borderId="23" xfId="0" applyFont="1" applyFill="1" applyBorder="1" applyAlignment="1" applyProtection="1">
      <alignment horizontal="center" vertical="center"/>
    </xf>
    <xf numFmtId="0" fontId="16" fillId="13" borderId="64" xfId="0" applyFont="1" applyFill="1" applyBorder="1" applyAlignment="1" applyProtection="1">
      <alignment horizontal="center" vertical="center"/>
    </xf>
    <xf numFmtId="0" fontId="11" fillId="3" borderId="17" xfId="0" applyFont="1" applyFill="1" applyBorder="1" applyAlignment="1" applyProtection="1">
      <alignment horizontal="center" vertical="center"/>
    </xf>
    <xf numFmtId="0" fontId="11" fillId="3" borderId="12" xfId="0" applyFont="1" applyFill="1" applyBorder="1" applyAlignment="1" applyProtection="1">
      <alignment horizontal="center" vertical="center"/>
    </xf>
    <xf numFmtId="0" fontId="11" fillId="3" borderId="62" xfId="0" applyFont="1" applyFill="1" applyBorder="1" applyAlignment="1" applyProtection="1">
      <alignment horizontal="center" vertical="center"/>
    </xf>
    <xf numFmtId="0" fontId="40" fillId="12" borderId="28" xfId="0" applyFont="1" applyFill="1" applyBorder="1" applyAlignment="1">
      <alignment horizontal="center"/>
    </xf>
    <xf numFmtId="0" fontId="0" fillId="12" borderId="0" xfId="0" applyFill="1" applyBorder="1" applyAlignment="1">
      <alignment horizontal="center"/>
    </xf>
    <xf numFmtId="0" fontId="0" fillId="12" borderId="63" xfId="0" applyFill="1" applyBorder="1" applyAlignment="1">
      <alignment horizontal="center"/>
    </xf>
    <xf numFmtId="0" fontId="1" fillId="0" borderId="22" xfId="0" applyFont="1" applyFill="1" applyBorder="1" applyAlignment="1" applyProtection="1">
      <alignment horizontal="left" vertical="center"/>
      <protection locked="0"/>
    </xf>
    <xf numFmtId="0" fontId="16" fillId="12" borderId="2" xfId="0" applyFont="1" applyFill="1" applyBorder="1" applyAlignment="1" applyProtection="1">
      <alignment horizontal="center" vertical="center"/>
    </xf>
    <xf numFmtId="0" fontId="27" fillId="12" borderId="17" xfId="0" applyNumberFormat="1" applyFont="1" applyFill="1" applyBorder="1" applyAlignment="1" applyProtection="1">
      <alignment horizontal="center" vertical="center"/>
    </xf>
    <xf numFmtId="0" fontId="1" fillId="12" borderId="12" xfId="0" applyNumberFormat="1" applyFont="1" applyFill="1" applyBorder="1" applyAlignment="1" applyProtection="1">
      <alignment horizontal="center" vertical="center"/>
    </xf>
    <xf numFmtId="0" fontId="1" fillId="12" borderId="15" xfId="0" applyNumberFormat="1" applyFont="1" applyFill="1" applyBorder="1" applyAlignment="1" applyProtection="1">
      <alignment horizontal="center" vertical="center"/>
    </xf>
    <xf numFmtId="0" fontId="15" fillId="3" borderId="55" xfId="0" applyFont="1" applyFill="1" applyBorder="1" applyAlignment="1" applyProtection="1">
      <alignment horizontal="center" vertical="center" wrapText="1"/>
    </xf>
    <xf numFmtId="0" fontId="15" fillId="3" borderId="20" xfId="0" applyFont="1" applyFill="1" applyBorder="1" applyAlignment="1" applyProtection="1">
      <alignment horizontal="center" vertical="center" wrapText="1"/>
    </xf>
    <xf numFmtId="0" fontId="1" fillId="11" borderId="56" xfId="0" applyFont="1" applyFill="1" applyBorder="1" applyAlignment="1" applyProtection="1">
      <alignment horizontal="left" wrapText="1"/>
    </xf>
    <xf numFmtId="0" fontId="1" fillId="11" borderId="25" xfId="0" applyFont="1" applyFill="1" applyBorder="1" applyAlignment="1" applyProtection="1">
      <alignment horizontal="left" wrapText="1"/>
    </xf>
    <xf numFmtId="0" fontId="15" fillId="3" borderId="47" xfId="0" applyFont="1" applyFill="1" applyBorder="1" applyAlignment="1" applyProtection="1">
      <alignment horizontal="center" vertical="center" wrapText="1"/>
    </xf>
    <xf numFmtId="0" fontId="15" fillId="3" borderId="62" xfId="0" applyFont="1" applyFill="1" applyBorder="1" applyAlignment="1" applyProtection="1">
      <alignment horizontal="center" vertical="center" wrapText="1"/>
    </xf>
    <xf numFmtId="0" fontId="1" fillId="11" borderId="17" xfId="0" applyFont="1" applyFill="1" applyBorder="1" applyAlignment="1" applyProtection="1">
      <alignment horizontal="left" vertical="center" wrapText="1"/>
    </xf>
    <xf numFmtId="0" fontId="1" fillId="11" borderId="15" xfId="0" applyFont="1" applyFill="1" applyBorder="1" applyAlignment="1" applyProtection="1">
      <alignment horizontal="left" vertical="center" wrapText="1"/>
    </xf>
    <xf numFmtId="0" fontId="1" fillId="3" borderId="17" xfId="0" applyFont="1" applyFill="1" applyBorder="1" applyAlignment="1" applyProtection="1">
      <alignment horizontal="left" vertical="center" wrapText="1"/>
    </xf>
    <xf numFmtId="0" fontId="1" fillId="3" borderId="15" xfId="0" applyFont="1" applyFill="1" applyBorder="1" applyAlignment="1" applyProtection="1">
      <alignment horizontal="left" vertical="center" wrapText="1"/>
    </xf>
    <xf numFmtId="0" fontId="15" fillId="3" borderId="65" xfId="0" applyFont="1" applyFill="1" applyBorder="1" applyAlignment="1" applyProtection="1">
      <alignment horizontal="center" vertical="center" wrapText="1"/>
    </xf>
    <xf numFmtId="0" fontId="15" fillId="3" borderId="66" xfId="0" applyFont="1" applyFill="1" applyBorder="1" applyAlignment="1" applyProtection="1">
      <alignment horizontal="center" vertical="center" wrapText="1"/>
    </xf>
    <xf numFmtId="0" fontId="1" fillId="11" borderId="24" xfId="0" applyFont="1" applyFill="1" applyBorder="1" applyAlignment="1" applyProtection="1">
      <alignment horizontal="left" vertical="center" wrapText="1"/>
    </xf>
    <xf numFmtId="0" fontId="1" fillId="11" borderId="1" xfId="0" applyFont="1" applyFill="1" applyBorder="1" applyAlignment="1" applyProtection="1">
      <alignment horizontal="left" vertical="center" wrapText="1"/>
    </xf>
    <xf numFmtId="0" fontId="16" fillId="0" borderId="2" xfId="0" applyNumberFormat="1" applyFont="1" applyFill="1" applyBorder="1" applyAlignment="1" applyProtection="1">
      <alignment horizontal="center" vertical="center" wrapText="1"/>
      <protection locked="0"/>
    </xf>
    <xf numFmtId="0" fontId="1" fillId="21" borderId="2" xfId="0" applyNumberFormat="1" applyFont="1" applyFill="1" applyBorder="1" applyAlignment="1" applyProtection="1">
      <alignment horizontal="center" vertical="center" wrapText="1"/>
    </xf>
    <xf numFmtId="0" fontId="15" fillId="3" borderId="64" xfId="0" applyFont="1" applyFill="1" applyBorder="1" applyAlignment="1" applyProtection="1">
      <alignment horizontal="center" vertical="center" wrapText="1"/>
    </xf>
    <xf numFmtId="0" fontId="18" fillId="2" borderId="24" xfId="0" applyFont="1" applyFill="1" applyBorder="1" applyAlignment="1" applyProtection="1">
      <alignment horizontal="center" vertical="top" wrapText="1"/>
    </xf>
    <xf numFmtId="0" fontId="18" fillId="2" borderId="14" xfId="0" applyFont="1" applyFill="1" applyBorder="1" applyAlignment="1" applyProtection="1">
      <alignment horizontal="center" vertical="top" wrapText="1"/>
    </xf>
    <xf numFmtId="0" fontId="18" fillId="2" borderId="1" xfId="0" applyFont="1" applyFill="1" applyBorder="1" applyAlignment="1" applyProtection="1">
      <alignment horizontal="center" vertical="top" wrapText="1"/>
    </xf>
    <xf numFmtId="0" fontId="11" fillId="2" borderId="12" xfId="0" applyFont="1" applyFill="1" applyBorder="1" applyAlignment="1" applyProtection="1">
      <alignment horizontal="left" vertical="center" wrapText="1"/>
    </xf>
    <xf numFmtId="0" fontId="11" fillId="2" borderId="15" xfId="0" applyFont="1" applyFill="1" applyBorder="1" applyAlignment="1" applyProtection="1">
      <alignment horizontal="left" vertical="center" wrapText="1"/>
    </xf>
    <xf numFmtId="0" fontId="3" fillId="3" borderId="11" xfId="0" applyFont="1" applyFill="1" applyBorder="1" applyAlignment="1" applyProtection="1">
      <alignment horizontal="center" wrapText="1"/>
    </xf>
    <xf numFmtId="0" fontId="3" fillId="3" borderId="50" xfId="0" applyFont="1" applyFill="1" applyBorder="1" applyAlignment="1" applyProtection="1">
      <alignment horizontal="center" wrapText="1"/>
    </xf>
    <xf numFmtId="0" fontId="4" fillId="2" borderId="24"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wrapText="1"/>
    </xf>
    <xf numFmtId="0" fontId="1" fillId="11" borderId="68" xfId="0" applyFont="1" applyFill="1" applyBorder="1" applyAlignment="1" applyProtection="1">
      <alignment horizontal="left" vertical="center" wrapText="1"/>
    </xf>
    <xf numFmtId="0" fontId="1" fillId="11" borderId="43" xfId="0" applyFont="1" applyFill="1" applyBorder="1" applyAlignment="1" applyProtection="1">
      <alignment horizontal="left" vertical="center" wrapText="1"/>
    </xf>
    <xf numFmtId="0" fontId="1" fillId="11" borderId="56" xfId="0" applyFont="1" applyFill="1" applyBorder="1" applyAlignment="1" applyProtection="1">
      <alignment horizontal="left" vertical="center" wrapText="1"/>
    </xf>
    <xf numFmtId="0" fontId="1" fillId="11" borderId="25" xfId="0" applyFont="1" applyFill="1" applyBorder="1" applyAlignment="1" applyProtection="1">
      <alignment horizontal="left" vertical="center" wrapText="1"/>
    </xf>
    <xf numFmtId="0" fontId="1" fillId="2" borderId="24" xfId="0" applyFont="1" applyFill="1" applyBorder="1" applyAlignment="1" applyProtection="1">
      <alignment horizontal="center" vertical="center" wrapText="1"/>
    </xf>
    <xf numFmtId="0" fontId="1" fillId="2" borderId="14"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0" fontId="1" fillId="11" borderId="68" xfId="0" applyFont="1" applyFill="1" applyBorder="1" applyAlignment="1" applyProtection="1">
      <alignment horizontal="left" wrapText="1"/>
    </xf>
    <xf numFmtId="0" fontId="1" fillId="11" borderId="13" xfId="0" applyFont="1" applyFill="1" applyBorder="1" applyAlignment="1" applyProtection="1">
      <alignment horizontal="left" wrapText="1"/>
    </xf>
    <xf numFmtId="0" fontId="1" fillId="11" borderId="43" xfId="0" applyFont="1" applyFill="1" applyBorder="1" applyAlignment="1" applyProtection="1">
      <alignment horizontal="left" wrapText="1"/>
    </xf>
    <xf numFmtId="0" fontId="1" fillId="21" borderId="17" xfId="0" applyFont="1" applyFill="1" applyBorder="1" applyAlignment="1" applyProtection="1">
      <alignment horizontal="left" vertical="center" wrapText="1"/>
    </xf>
    <xf numFmtId="0" fontId="1" fillId="21" borderId="15" xfId="0" applyFont="1" applyFill="1" applyBorder="1" applyAlignment="1" applyProtection="1">
      <alignment horizontal="left" vertical="center" wrapText="1"/>
    </xf>
    <xf numFmtId="0" fontId="45" fillId="3" borderId="22" xfId="0" applyFont="1" applyFill="1" applyBorder="1" applyAlignment="1" applyProtection="1">
      <alignment horizontal="center" vertical="center" textRotation="90" wrapText="1"/>
    </xf>
    <xf numFmtId="0" fontId="45" fillId="3" borderId="21" xfId="0" applyFont="1" applyFill="1" applyBorder="1" applyAlignment="1" applyProtection="1">
      <alignment horizontal="center" vertical="center" textRotation="90" wrapText="1"/>
    </xf>
    <xf numFmtId="0" fontId="45" fillId="3" borderId="16" xfId="0" applyFont="1" applyFill="1" applyBorder="1" applyAlignment="1" applyProtection="1">
      <alignment horizontal="center" vertical="center" textRotation="90" wrapText="1"/>
    </xf>
    <xf numFmtId="0" fontId="56" fillId="2" borderId="49" xfId="0" applyFont="1" applyFill="1" applyBorder="1" applyAlignment="1" applyProtection="1">
      <alignment horizontal="left" vertical="center" wrapText="1"/>
    </xf>
    <xf numFmtId="0" fontId="56" fillId="2" borderId="44" xfId="0" applyFont="1" applyFill="1" applyBorder="1" applyAlignment="1" applyProtection="1">
      <alignment horizontal="left" vertical="center" wrapText="1"/>
    </xf>
    <xf numFmtId="0" fontId="5" fillId="12" borderId="28" xfId="0" applyFont="1" applyFill="1" applyBorder="1" applyAlignment="1" applyProtection="1">
      <alignment horizontal="center" wrapText="1"/>
    </xf>
    <xf numFmtId="0" fontId="5" fillId="12" borderId="0" xfId="0" applyFont="1" applyFill="1" applyAlignment="1" applyProtection="1">
      <alignment horizontal="center" wrapText="1"/>
    </xf>
    <xf numFmtId="1" fontId="16" fillId="12" borderId="17" xfId="0" applyNumberFormat="1" applyFont="1" applyFill="1" applyBorder="1" applyAlignment="1" applyProtection="1">
      <alignment horizontal="center" vertical="center" wrapText="1"/>
    </xf>
    <xf numFmtId="1" fontId="16" fillId="12" borderId="12" xfId="0" applyNumberFormat="1" applyFont="1" applyFill="1" applyBorder="1" applyAlignment="1" applyProtection="1">
      <alignment horizontal="center" vertical="center" wrapText="1"/>
    </xf>
    <xf numFmtId="1" fontId="16" fillId="12" borderId="15" xfId="0" applyNumberFormat="1" applyFont="1" applyFill="1" applyBorder="1" applyAlignment="1" applyProtection="1">
      <alignment horizontal="center" vertical="center" wrapText="1"/>
    </xf>
    <xf numFmtId="0" fontId="1" fillId="2" borderId="63" xfId="0" applyFont="1" applyFill="1" applyBorder="1" applyAlignment="1" applyProtection="1">
      <alignment horizontal="left" vertical="center" wrapText="1"/>
    </xf>
    <xf numFmtId="0" fontId="1" fillId="2" borderId="54" xfId="0" applyFont="1" applyFill="1" applyBorder="1" applyAlignment="1" applyProtection="1">
      <alignment horizontal="left" vertical="center" wrapText="1"/>
    </xf>
    <xf numFmtId="0" fontId="1" fillId="2" borderId="55" xfId="0" applyFont="1" applyFill="1" applyBorder="1" applyAlignment="1" applyProtection="1">
      <alignment horizontal="center" vertical="top" wrapText="1"/>
    </xf>
    <xf numFmtId="0" fontId="1" fillId="2" borderId="23" xfId="0" applyFont="1" applyFill="1" applyBorder="1" applyAlignment="1" applyProtection="1">
      <alignment horizontal="center" vertical="top" wrapText="1"/>
    </xf>
    <xf numFmtId="0" fontId="1" fillId="2" borderId="64" xfId="0" applyFont="1" applyFill="1" applyBorder="1" applyAlignment="1" applyProtection="1">
      <alignment horizontal="center" vertical="top" wrapText="1"/>
    </xf>
    <xf numFmtId="0" fontId="5" fillId="13" borderId="0" xfId="0" applyFont="1" applyFill="1" applyBorder="1" applyAlignment="1" applyProtection="1">
      <alignment horizontal="center" wrapText="1"/>
    </xf>
    <xf numFmtId="49" fontId="16" fillId="0" borderId="16" xfId="0" applyNumberFormat="1" applyFont="1" applyFill="1" applyBorder="1" applyAlignment="1" applyProtection="1">
      <alignment horizontal="center" vertical="center" wrapText="1"/>
      <protection locked="0"/>
    </xf>
    <xf numFmtId="49" fontId="16" fillId="21" borderId="16" xfId="0" applyNumberFormat="1" applyFont="1" applyFill="1" applyBorder="1" applyAlignment="1" applyProtection="1">
      <alignment horizontal="center" vertical="center" wrapText="1"/>
    </xf>
    <xf numFmtId="0" fontId="1" fillId="21" borderId="19" xfId="0" applyFont="1" applyFill="1" applyBorder="1" applyAlignment="1" applyProtection="1">
      <alignment horizontal="left" vertical="center" wrapText="1"/>
    </xf>
    <xf numFmtId="0" fontId="1" fillId="21" borderId="20" xfId="0" applyFont="1" applyFill="1" applyBorder="1" applyAlignment="1" applyProtection="1">
      <alignment horizontal="left" vertical="center" wrapText="1"/>
    </xf>
    <xf numFmtId="0" fontId="57" fillId="21" borderId="17" xfId="0" applyNumberFormat="1" applyFont="1" applyFill="1" applyBorder="1" applyAlignment="1" applyProtection="1">
      <alignment horizontal="center" vertical="center" wrapText="1"/>
    </xf>
    <xf numFmtId="0" fontId="16" fillId="21" borderId="12" xfId="0" applyNumberFormat="1" applyFont="1" applyFill="1" applyBorder="1" applyAlignment="1" applyProtection="1">
      <alignment horizontal="center" vertical="center" wrapText="1"/>
    </xf>
    <xf numFmtId="0" fontId="16" fillId="21" borderId="15" xfId="0" applyNumberFormat="1" applyFont="1" applyFill="1" applyBorder="1" applyAlignment="1" applyProtection="1">
      <alignment horizontal="center" vertical="center" wrapText="1"/>
    </xf>
    <xf numFmtId="0" fontId="16" fillId="0" borderId="2" xfId="0" applyFont="1" applyFill="1" applyBorder="1" applyAlignment="1" applyProtection="1">
      <alignment horizontal="left" vertical="center" wrapText="1"/>
      <protection locked="0"/>
    </xf>
    <xf numFmtId="0" fontId="16" fillId="0" borderId="17" xfId="0" applyFont="1" applyFill="1" applyBorder="1" applyAlignment="1" applyProtection="1">
      <alignment horizontal="left" vertical="center" wrapText="1"/>
      <protection locked="0"/>
    </xf>
    <xf numFmtId="49" fontId="16" fillId="21" borderId="2" xfId="0" applyNumberFormat="1" applyFont="1" applyFill="1" applyBorder="1" applyAlignment="1" applyProtection="1">
      <alignment horizontal="center" vertical="center" wrapText="1"/>
    </xf>
    <xf numFmtId="0" fontId="18" fillId="5" borderId="6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wrapText="1"/>
    </xf>
    <xf numFmtId="0" fontId="18" fillId="5" borderId="66" xfId="0" applyFont="1" applyFill="1" applyBorder="1" applyAlignment="1" applyProtection="1">
      <alignment horizontal="center" vertical="center" wrapText="1"/>
    </xf>
    <xf numFmtId="0" fontId="14" fillId="5" borderId="24" xfId="0" applyFont="1" applyFill="1" applyBorder="1" applyAlignment="1" applyProtection="1">
      <alignment horizontal="center" vertical="center" wrapText="1"/>
    </xf>
    <xf numFmtId="0" fontId="14" fillId="5" borderId="14" xfId="0" applyFont="1" applyFill="1" applyBorder="1" applyAlignment="1" applyProtection="1">
      <alignment horizontal="center" vertical="center" wrapText="1"/>
    </xf>
    <xf numFmtId="0" fontId="14" fillId="5" borderId="1" xfId="0" applyFont="1" applyFill="1" applyBorder="1" applyAlignment="1" applyProtection="1">
      <alignment horizontal="center" vertical="center" wrapText="1"/>
    </xf>
    <xf numFmtId="0" fontId="16" fillId="21" borderId="2" xfId="0" applyNumberFormat="1" applyFont="1" applyFill="1" applyBorder="1" applyAlignment="1" applyProtection="1">
      <alignment horizontal="center" vertical="center" wrapText="1"/>
    </xf>
    <xf numFmtId="0" fontId="16" fillId="3" borderId="42" xfId="0" applyFont="1" applyFill="1" applyBorder="1" applyAlignment="1" applyProtection="1">
      <alignment horizontal="center" vertical="center" wrapText="1"/>
    </xf>
    <xf numFmtId="0" fontId="16" fillId="3" borderId="38" xfId="0" applyFont="1" applyFill="1" applyBorder="1" applyAlignment="1" applyProtection="1">
      <alignment horizontal="center" vertical="center" wrapText="1"/>
    </xf>
    <xf numFmtId="0" fontId="16" fillId="3" borderId="57" xfId="0" applyFont="1" applyFill="1" applyBorder="1" applyAlignment="1" applyProtection="1">
      <alignment horizontal="center" vertical="center" wrapText="1"/>
    </xf>
    <xf numFmtId="0" fontId="16" fillId="3" borderId="65" xfId="0" applyFont="1" applyFill="1" applyBorder="1" applyAlignment="1" applyProtection="1">
      <alignment horizontal="center" vertical="center" wrapText="1"/>
    </xf>
    <xf numFmtId="0" fontId="16" fillId="3" borderId="11" xfId="0" applyFont="1" applyFill="1" applyBorder="1" applyAlignment="1" applyProtection="1">
      <alignment horizontal="center" vertical="center" wrapText="1"/>
    </xf>
    <xf numFmtId="0" fontId="16" fillId="3" borderId="66" xfId="0" applyFont="1" applyFill="1" applyBorder="1" applyAlignment="1" applyProtection="1">
      <alignment horizontal="center" vertical="center" wrapText="1"/>
    </xf>
    <xf numFmtId="0" fontId="1" fillId="2" borderId="46" xfId="0" applyFont="1" applyFill="1" applyBorder="1" applyAlignment="1" applyProtection="1">
      <alignment horizontal="center" vertical="center" wrapText="1"/>
    </xf>
    <xf numFmtId="0" fontId="1" fillId="2" borderId="12" xfId="0" applyFont="1" applyFill="1" applyBorder="1" applyAlignment="1" applyProtection="1">
      <alignment horizontal="center" vertical="center" wrapText="1"/>
    </xf>
    <xf numFmtId="0" fontId="1" fillId="2" borderId="62" xfId="0" applyFont="1" applyFill="1" applyBorder="1" applyAlignment="1" applyProtection="1">
      <alignment horizontal="center" vertical="center" wrapText="1"/>
    </xf>
    <xf numFmtId="0" fontId="11" fillId="6" borderId="0" xfId="0" applyFont="1" applyFill="1" applyBorder="1" applyAlignment="1" applyProtection="1">
      <alignment horizontal="center" vertical="top" wrapText="1"/>
    </xf>
    <xf numFmtId="0" fontId="1" fillId="17" borderId="47" xfId="0" applyFont="1" applyFill="1" applyBorder="1" applyAlignment="1" applyProtection="1">
      <alignment horizontal="center" vertical="top" wrapText="1"/>
    </xf>
    <xf numFmtId="0" fontId="1" fillId="17" borderId="12" xfId="0" applyFont="1" applyFill="1" applyBorder="1" applyAlignment="1" applyProtection="1">
      <alignment horizontal="center" vertical="top" wrapText="1"/>
    </xf>
    <xf numFmtId="0" fontId="1" fillId="17" borderId="15" xfId="0" applyFont="1" applyFill="1" applyBorder="1" applyAlignment="1" applyProtection="1">
      <alignment horizontal="center" vertical="top" wrapText="1"/>
    </xf>
    <xf numFmtId="0" fontId="1" fillId="5" borderId="55" xfId="0" applyFont="1" applyFill="1" applyBorder="1" applyAlignment="1" applyProtection="1">
      <alignment horizontal="center" vertical="top" wrapText="1"/>
    </xf>
    <xf numFmtId="0" fontId="1" fillId="5" borderId="23" xfId="0" applyFont="1" applyFill="1" applyBorder="1" applyAlignment="1" applyProtection="1">
      <alignment horizontal="center" vertical="top" wrapText="1"/>
    </xf>
    <xf numFmtId="0" fontId="1" fillId="5" borderId="64" xfId="0" applyFont="1" applyFill="1" applyBorder="1" applyAlignment="1" applyProtection="1">
      <alignment horizontal="center" vertical="top" wrapText="1"/>
    </xf>
    <xf numFmtId="0" fontId="16" fillId="21" borderId="2" xfId="0" applyFont="1" applyFill="1" applyBorder="1" applyAlignment="1" applyProtection="1">
      <alignment horizontal="center" vertical="center" wrapText="1"/>
    </xf>
    <xf numFmtId="0" fontId="1" fillId="6" borderId="17" xfId="0" applyFont="1" applyFill="1" applyBorder="1" applyAlignment="1" applyProtection="1">
      <alignment horizontal="center" vertical="center" wrapText="1"/>
      <protection locked="0"/>
    </xf>
    <xf numFmtId="0" fontId="1" fillId="6" borderId="12" xfId="0" applyFont="1" applyFill="1" applyBorder="1" applyAlignment="1" applyProtection="1">
      <alignment horizontal="center" vertical="center" wrapText="1"/>
      <protection locked="0"/>
    </xf>
    <xf numFmtId="0" fontId="1" fillId="6" borderId="15" xfId="0" applyFont="1" applyFill="1" applyBorder="1" applyAlignment="1" applyProtection="1">
      <alignment horizontal="center" vertical="center" wrapText="1"/>
      <protection locked="0"/>
    </xf>
    <xf numFmtId="0" fontId="1" fillId="2" borderId="52" xfId="0" applyFont="1" applyFill="1" applyBorder="1" applyAlignment="1" applyProtection="1">
      <alignment horizontal="center" vertical="top" wrapText="1"/>
    </xf>
    <xf numFmtId="0" fontId="1" fillId="2" borderId="51" xfId="0" applyFont="1" applyFill="1" applyBorder="1" applyAlignment="1" applyProtection="1">
      <alignment horizontal="center" vertical="top" wrapText="1"/>
    </xf>
    <xf numFmtId="0" fontId="4" fillId="4" borderId="61" xfId="0" applyFont="1" applyFill="1" applyBorder="1" applyAlignment="1" applyProtection="1">
      <alignment horizontal="center" vertical="center" wrapText="1"/>
    </xf>
    <xf numFmtId="0" fontId="4" fillId="4" borderId="14" xfId="0" applyFont="1" applyFill="1" applyBorder="1" applyAlignment="1" applyProtection="1">
      <alignment horizontal="center" vertical="center" wrapText="1"/>
    </xf>
    <xf numFmtId="0" fontId="4" fillId="4" borderId="46" xfId="0" applyFont="1" applyFill="1" applyBorder="1" applyAlignment="1" applyProtection="1">
      <alignment horizontal="center" vertical="center" wrapText="1"/>
    </xf>
    <xf numFmtId="0" fontId="1" fillId="5" borderId="68" xfId="0" applyFont="1" applyFill="1" applyBorder="1" applyAlignment="1" applyProtection="1">
      <alignment horizontal="center" vertical="top" wrapText="1"/>
    </xf>
    <xf numFmtId="0" fontId="1" fillId="5" borderId="13" xfId="0" applyFont="1" applyFill="1" applyBorder="1" applyAlignment="1" applyProtection="1">
      <alignment horizontal="center" vertical="top" wrapText="1"/>
    </xf>
    <xf numFmtId="0" fontId="1" fillId="5" borderId="69" xfId="0" applyFont="1" applyFill="1" applyBorder="1" applyAlignment="1" applyProtection="1">
      <alignment horizontal="center" vertical="top" wrapText="1"/>
    </xf>
    <xf numFmtId="0" fontId="11" fillId="5" borderId="24" xfId="0" applyFont="1" applyFill="1" applyBorder="1" applyAlignment="1" applyProtection="1">
      <alignment horizontal="center" vertical="center" wrapText="1"/>
    </xf>
    <xf numFmtId="0" fontId="11" fillId="5" borderId="14" xfId="0" applyFont="1" applyFill="1" applyBorder="1" applyAlignment="1" applyProtection="1">
      <alignment horizontal="center" vertical="center" wrapText="1"/>
    </xf>
    <xf numFmtId="0" fontId="11" fillId="5" borderId="1" xfId="0" applyFont="1" applyFill="1" applyBorder="1" applyAlignment="1" applyProtection="1">
      <alignment horizontal="center" vertical="center" wrapText="1"/>
    </xf>
    <xf numFmtId="0" fontId="1" fillId="5" borderId="51" xfId="0" applyFont="1" applyFill="1" applyBorder="1" applyAlignment="1" applyProtection="1">
      <alignment horizontal="center" vertical="top" wrapText="1"/>
    </xf>
    <xf numFmtId="0" fontId="1" fillId="5" borderId="54" xfId="0" applyFont="1" applyFill="1" applyBorder="1" applyAlignment="1" applyProtection="1">
      <alignment horizontal="center" vertical="top" wrapText="1"/>
    </xf>
    <xf numFmtId="0" fontId="4" fillId="2" borderId="65" xfId="0" applyFont="1" applyFill="1" applyBorder="1" applyAlignment="1" applyProtection="1">
      <alignment horizontal="center" vertical="center" wrapText="1"/>
    </xf>
    <xf numFmtId="0" fontId="4" fillId="2" borderId="66" xfId="0" applyFont="1" applyFill="1" applyBorder="1" applyAlignment="1" applyProtection="1">
      <alignment horizontal="center" vertical="center" wrapText="1"/>
    </xf>
    <xf numFmtId="0" fontId="18" fillId="2" borderId="65" xfId="0" applyFont="1" applyFill="1" applyBorder="1" applyAlignment="1" applyProtection="1">
      <alignment horizontal="center" vertical="center" wrapText="1"/>
    </xf>
    <xf numFmtId="0" fontId="18" fillId="2" borderId="11" xfId="0" applyFont="1" applyFill="1" applyBorder="1" applyAlignment="1" applyProtection="1">
      <alignment horizontal="center" vertical="center" wrapText="1"/>
    </xf>
    <xf numFmtId="0" fontId="18" fillId="2" borderId="66" xfId="0" applyFont="1" applyFill="1" applyBorder="1" applyAlignment="1" applyProtection="1">
      <alignment horizontal="center" vertical="center" wrapText="1"/>
    </xf>
    <xf numFmtId="0" fontId="18" fillId="2" borderId="55" xfId="0" applyFont="1" applyFill="1" applyBorder="1" applyAlignment="1" applyProtection="1">
      <alignment horizontal="center" vertical="center" wrapText="1"/>
    </xf>
    <xf numFmtId="0" fontId="18" fillId="2" borderId="23" xfId="0" applyFont="1" applyFill="1" applyBorder="1" applyAlignment="1" applyProtection="1">
      <alignment horizontal="center" vertical="center" wrapText="1"/>
    </xf>
    <xf numFmtId="0" fontId="18" fillId="2" borderId="64" xfId="0" applyFont="1" applyFill="1" applyBorder="1" applyAlignment="1" applyProtection="1">
      <alignment horizontal="center" vertical="center" wrapText="1"/>
    </xf>
    <xf numFmtId="0" fontId="45" fillId="12" borderId="67" xfId="0" applyFont="1" applyFill="1" applyBorder="1" applyAlignment="1" applyProtection="1">
      <alignment horizontal="center" vertical="center" wrapText="1"/>
    </xf>
    <xf numFmtId="0" fontId="45" fillId="12" borderId="51" xfId="0" applyFont="1" applyFill="1" applyBorder="1" applyAlignment="1" applyProtection="1">
      <alignment horizontal="center" vertical="center" wrapText="1"/>
    </xf>
    <xf numFmtId="0" fontId="1" fillId="2" borderId="61" xfId="0" applyFont="1" applyFill="1" applyBorder="1" applyAlignment="1" applyProtection="1">
      <alignment horizontal="center" vertical="center" wrapText="1"/>
    </xf>
    <xf numFmtId="0" fontId="1" fillId="2" borderId="24" xfId="0" applyFont="1" applyFill="1" applyBorder="1" applyAlignment="1" applyProtection="1">
      <alignment horizontal="center" vertical="top" wrapText="1"/>
    </xf>
    <xf numFmtId="0" fontId="1" fillId="2" borderId="14" xfId="0" applyFont="1" applyFill="1" applyBorder="1" applyAlignment="1" applyProtection="1">
      <alignment horizontal="center" vertical="top" wrapText="1"/>
    </xf>
    <xf numFmtId="0" fontId="1" fillId="2" borderId="1" xfId="0" applyFont="1" applyFill="1" applyBorder="1" applyAlignment="1" applyProtection="1">
      <alignment horizontal="center" vertical="top" wrapText="1"/>
    </xf>
    <xf numFmtId="0" fontId="16" fillId="3" borderId="24" xfId="0" applyFont="1" applyFill="1" applyBorder="1" applyAlignment="1" applyProtection="1">
      <alignment horizontal="center" vertical="center" wrapText="1"/>
    </xf>
    <xf numFmtId="0" fontId="16" fillId="3" borderId="14"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xf>
    <xf numFmtId="0" fontId="4" fillId="3" borderId="10" xfId="0" applyFont="1" applyFill="1" applyBorder="1" applyAlignment="1" applyProtection="1">
      <alignment horizontal="center" vertical="center" wrapText="1"/>
    </xf>
    <xf numFmtId="1" fontId="57" fillId="6" borderId="36" xfId="0" applyNumberFormat="1" applyFont="1" applyFill="1" applyBorder="1" applyAlignment="1" applyProtection="1">
      <alignment horizontal="center" vertical="center" wrapText="1"/>
    </xf>
    <xf numFmtId="1" fontId="57" fillId="6" borderId="0" xfId="0" applyNumberFormat="1" applyFont="1" applyFill="1" applyBorder="1" applyAlignment="1" applyProtection="1">
      <alignment horizontal="center" vertical="center" wrapText="1"/>
    </xf>
    <xf numFmtId="0" fontId="2" fillId="6" borderId="13" xfId="0" applyFont="1" applyFill="1" applyBorder="1" applyAlignment="1" applyProtection="1">
      <alignment horizontal="left" vertical="center" wrapText="1"/>
    </xf>
    <xf numFmtId="0" fontId="2" fillId="6" borderId="43" xfId="0" applyFont="1" applyFill="1" applyBorder="1" applyAlignment="1" applyProtection="1">
      <alignment horizontal="left" vertical="center" wrapText="1"/>
    </xf>
    <xf numFmtId="0" fontId="1" fillId="2" borderId="35" xfId="0" applyFont="1" applyFill="1" applyBorder="1" applyAlignment="1" applyProtection="1">
      <alignment horizontal="left" vertical="center" wrapText="1"/>
    </xf>
    <xf numFmtId="0" fontId="1" fillId="2" borderId="11" xfId="0" applyFont="1" applyFill="1" applyBorder="1" applyAlignment="1" applyProtection="1">
      <alignment horizontal="left" vertical="center" wrapText="1"/>
    </xf>
    <xf numFmtId="0" fontId="1" fillId="2" borderId="50" xfId="0" applyFont="1" applyFill="1" applyBorder="1" applyAlignment="1" applyProtection="1">
      <alignment horizontal="left" vertical="center" wrapText="1"/>
    </xf>
    <xf numFmtId="0" fontId="45" fillId="4" borderId="22" xfId="0" applyFont="1" applyFill="1" applyBorder="1" applyAlignment="1" applyProtection="1">
      <alignment horizontal="center" vertical="center" textRotation="90" wrapText="1"/>
    </xf>
    <xf numFmtId="0" fontId="45" fillId="4" borderId="21" xfId="0" applyFont="1" applyFill="1" applyBorder="1" applyAlignment="1" applyProtection="1">
      <alignment horizontal="center" vertical="center" textRotation="90" wrapText="1"/>
    </xf>
    <xf numFmtId="0" fontId="45" fillId="4" borderId="16" xfId="0" applyFont="1" applyFill="1" applyBorder="1" applyAlignment="1" applyProtection="1">
      <alignment horizontal="center" vertical="center" textRotation="90" wrapText="1"/>
    </xf>
    <xf numFmtId="0" fontId="2" fillId="6" borderId="70" xfId="0" applyFont="1" applyFill="1" applyBorder="1" applyAlignment="1" applyProtection="1">
      <alignment horizontal="left" vertical="center" wrapText="1"/>
    </xf>
    <xf numFmtId="0" fontId="56" fillId="2" borderId="17"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45" fillId="18" borderId="56" xfId="0" applyFont="1" applyFill="1" applyBorder="1" applyAlignment="1" applyProtection="1">
      <alignment horizontal="center" vertical="center" textRotation="90" wrapText="1"/>
    </xf>
    <xf numFmtId="0" fontId="45" fillId="18" borderId="28" xfId="0" applyFont="1" applyFill="1" applyBorder="1" applyAlignment="1" applyProtection="1">
      <alignment horizontal="center" vertical="center" textRotation="90" wrapText="1"/>
    </xf>
    <xf numFmtId="0" fontId="11" fillId="2" borderId="14"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xf>
    <xf numFmtId="0" fontId="4" fillId="18" borderId="67" xfId="0" applyFont="1" applyFill="1" applyBorder="1" applyAlignment="1" applyProtection="1">
      <alignment horizontal="center" vertical="center" wrapText="1"/>
    </xf>
    <xf numFmtId="0" fontId="4" fillId="18" borderId="51" xfId="0" applyFont="1" applyFill="1" applyBorder="1" applyAlignment="1" applyProtection="1">
      <alignment horizontal="center" vertical="center" wrapText="1"/>
    </xf>
    <xf numFmtId="0" fontId="4" fillId="18" borderId="48" xfId="0" applyFont="1" applyFill="1" applyBorder="1" applyAlignment="1" applyProtection="1">
      <alignment horizontal="center" vertical="center" wrapText="1"/>
    </xf>
    <xf numFmtId="49" fontId="16" fillId="0" borderId="2" xfId="0" applyNumberFormat="1" applyFont="1" applyFill="1" applyBorder="1" applyAlignment="1" applyProtection="1">
      <alignment horizontal="center" vertical="center" wrapText="1"/>
      <protection locked="0"/>
    </xf>
    <xf numFmtId="0" fontId="2" fillId="6" borderId="10" xfId="0" applyFont="1" applyFill="1" applyBorder="1" applyAlignment="1" applyProtection="1">
      <alignment horizontal="left" vertical="center" wrapText="1"/>
    </xf>
    <xf numFmtId="0" fontId="2" fillId="6" borderId="2" xfId="0" applyFont="1" applyFill="1" applyBorder="1" applyAlignment="1" applyProtection="1">
      <alignment horizontal="left" vertical="center" wrapText="1"/>
    </xf>
    <xf numFmtId="0" fontId="4" fillId="3" borderId="17" xfId="0" applyFont="1" applyFill="1" applyBorder="1" applyAlignment="1" applyProtection="1">
      <alignment horizontal="center" vertical="center" wrapText="1"/>
    </xf>
    <xf numFmtId="0" fontId="1" fillId="2" borderId="2" xfId="0" applyFont="1" applyFill="1" applyBorder="1" applyAlignment="1" applyProtection="1">
      <alignment horizontal="left" vertical="center" wrapText="1"/>
    </xf>
    <xf numFmtId="0" fontId="1" fillId="2" borderId="2" xfId="0" applyFont="1" applyFill="1" applyBorder="1" applyAlignment="1" applyProtection="1">
      <alignment horizontal="center" vertical="top" wrapText="1"/>
    </xf>
    <xf numFmtId="0" fontId="4" fillId="4" borderId="2" xfId="0" applyFont="1" applyFill="1" applyBorder="1" applyAlignment="1" applyProtection="1">
      <alignment horizontal="center" vertical="center" wrapText="1"/>
    </xf>
    <xf numFmtId="0" fontId="45" fillId="3" borderId="18" xfId="0" applyFont="1" applyFill="1" applyBorder="1" applyAlignment="1" applyProtection="1">
      <alignment horizontal="center" vertical="center" textRotation="90" wrapText="1"/>
    </xf>
    <xf numFmtId="0" fontId="45" fillId="3" borderId="36" xfId="0" applyFont="1" applyFill="1" applyBorder="1" applyAlignment="1" applyProtection="1">
      <alignment horizontal="center" vertical="center" textRotation="90" wrapText="1"/>
    </xf>
    <xf numFmtId="0" fontId="45" fillId="3" borderId="19" xfId="0" applyFont="1" applyFill="1" applyBorder="1" applyAlignment="1" applyProtection="1">
      <alignment horizontal="center" vertical="center" textRotation="90" wrapText="1"/>
    </xf>
    <xf numFmtId="0" fontId="1" fillId="5" borderId="2" xfId="0" applyFont="1" applyFill="1" applyBorder="1" applyAlignment="1" applyProtection="1">
      <alignment horizontal="center" vertical="top" wrapText="1"/>
    </xf>
    <xf numFmtId="0" fontId="56" fillId="2" borderId="58" xfId="0" applyFont="1" applyFill="1" applyBorder="1" applyAlignment="1" applyProtection="1">
      <alignment horizontal="left" vertical="center" wrapText="1"/>
    </xf>
    <xf numFmtId="0" fontId="18" fillId="2" borderId="49" xfId="0" applyFont="1" applyFill="1" applyBorder="1" applyAlignment="1" applyProtection="1">
      <alignment horizontal="center" vertical="top" wrapText="1"/>
    </xf>
    <xf numFmtId="0" fontId="18" fillId="2" borderId="58" xfId="0" applyFont="1" applyFill="1" applyBorder="1" applyAlignment="1" applyProtection="1">
      <alignment horizontal="center" vertical="top" wrapText="1"/>
    </xf>
    <xf numFmtId="0" fontId="18" fillId="2" borderId="44" xfId="0" applyFont="1" applyFill="1" applyBorder="1" applyAlignment="1" applyProtection="1">
      <alignment horizontal="center" vertical="top" wrapText="1"/>
    </xf>
    <xf numFmtId="0" fontId="4" fillId="2" borderId="67" xfId="0" applyFont="1" applyFill="1" applyBorder="1" applyAlignment="1" applyProtection="1">
      <alignment horizontal="center" vertical="center" wrapText="1"/>
    </xf>
    <xf numFmtId="0" fontId="4" fillId="2" borderId="54" xfId="0" applyFont="1" applyFill="1" applyBorder="1" applyAlignment="1" applyProtection="1">
      <alignment horizontal="center" vertical="center" wrapText="1"/>
    </xf>
    <xf numFmtId="0" fontId="1" fillId="11" borderId="14" xfId="0" applyFont="1" applyFill="1" applyBorder="1" applyAlignment="1" applyProtection="1">
      <alignment horizontal="left" vertical="center" wrapText="1"/>
    </xf>
    <xf numFmtId="0" fontId="15" fillId="3" borderId="23" xfId="0" applyFont="1" applyFill="1" applyBorder="1" applyAlignment="1" applyProtection="1">
      <alignment horizontal="center" vertical="center" wrapText="1"/>
    </xf>
    <xf numFmtId="0" fontId="15" fillId="3" borderId="11" xfId="0" applyFont="1" applyFill="1" applyBorder="1" applyAlignment="1" applyProtection="1">
      <alignment horizontal="center" vertical="center" wrapText="1"/>
    </xf>
    <xf numFmtId="0" fontId="14" fillId="5" borderId="67" xfId="0" applyFont="1" applyFill="1" applyBorder="1" applyAlignment="1" applyProtection="1">
      <alignment horizontal="center" vertical="center" wrapText="1"/>
    </xf>
    <xf numFmtId="0" fontId="14" fillId="5" borderId="51" xfId="0" applyFont="1" applyFill="1" applyBorder="1" applyAlignment="1" applyProtection="1">
      <alignment horizontal="center" vertical="center" wrapText="1"/>
    </xf>
    <xf numFmtId="0" fontId="14" fillId="5" borderId="54" xfId="0" applyFont="1" applyFill="1" applyBorder="1" applyAlignment="1" applyProtection="1">
      <alignment horizontal="center" vertical="center" wrapText="1"/>
    </xf>
    <xf numFmtId="0" fontId="18" fillId="5" borderId="49" xfId="0" applyFont="1" applyFill="1" applyBorder="1" applyAlignment="1" applyProtection="1">
      <alignment horizontal="center" vertical="center" wrapText="1"/>
    </xf>
    <xf numFmtId="0" fontId="18" fillId="5" borderId="58" xfId="0" applyFont="1" applyFill="1" applyBorder="1" applyAlignment="1" applyProtection="1">
      <alignment horizontal="center" vertical="center" wrapText="1"/>
    </xf>
    <xf numFmtId="0" fontId="18" fillId="5" borderId="44" xfId="0" applyFont="1" applyFill="1" applyBorder="1" applyAlignment="1" applyProtection="1">
      <alignment horizontal="center" vertical="center" wrapText="1"/>
    </xf>
    <xf numFmtId="0" fontId="1" fillId="2" borderId="67" xfId="0" applyFont="1" applyFill="1" applyBorder="1" applyAlignment="1" applyProtection="1">
      <alignment horizontal="center" vertical="center" wrapText="1"/>
    </xf>
    <xf numFmtId="0" fontId="1" fillId="2" borderId="51" xfId="0" applyFont="1" applyFill="1" applyBorder="1" applyAlignment="1" applyProtection="1">
      <alignment horizontal="center" vertical="center" wrapText="1"/>
    </xf>
    <xf numFmtId="0" fontId="1" fillId="2" borderId="54" xfId="0" applyFont="1" applyFill="1" applyBorder="1" applyAlignment="1" applyProtection="1">
      <alignment horizontal="center" vertical="center" wrapText="1"/>
    </xf>
    <xf numFmtId="0" fontId="16" fillId="3" borderId="2" xfId="0" applyNumberFormat="1" applyFont="1" applyFill="1" applyBorder="1" applyAlignment="1" applyProtection="1">
      <alignment horizontal="center" vertical="center" wrapText="1"/>
    </xf>
    <xf numFmtId="0" fontId="1" fillId="3" borderId="2" xfId="0" applyNumberFormat="1" applyFont="1" applyFill="1" applyBorder="1" applyAlignment="1" applyProtection="1">
      <alignment horizontal="center" vertical="center" wrapText="1"/>
    </xf>
    <xf numFmtId="0" fontId="1" fillId="22" borderId="2" xfId="0" applyFont="1" applyFill="1" applyBorder="1" applyAlignment="1" applyProtection="1">
      <alignment horizontal="left" vertical="center" wrapText="1"/>
    </xf>
    <xf numFmtId="0" fontId="15" fillId="3" borderId="2" xfId="0" applyFont="1" applyFill="1" applyBorder="1" applyAlignment="1" applyProtection="1">
      <alignment horizontal="center" vertical="center" wrapText="1"/>
    </xf>
    <xf numFmtId="0" fontId="56" fillId="2" borderId="18" xfId="0" applyFont="1" applyFill="1" applyBorder="1" applyAlignment="1" applyProtection="1">
      <alignment horizontal="left" vertical="center" wrapText="1"/>
    </xf>
    <xf numFmtId="0" fontId="56" fillId="2" borderId="25" xfId="0" applyFont="1" applyFill="1" applyBorder="1" applyAlignment="1" applyProtection="1">
      <alignment horizontal="left" vertical="center" wrapText="1"/>
    </xf>
    <xf numFmtId="0" fontId="1" fillId="11" borderId="2" xfId="0" applyFont="1" applyFill="1" applyBorder="1" applyAlignment="1" applyProtection="1">
      <alignment horizontal="left" wrapText="1"/>
    </xf>
    <xf numFmtId="0" fontId="46" fillId="4" borderId="22" xfId="0" applyFont="1" applyFill="1" applyBorder="1" applyAlignment="1" applyProtection="1">
      <alignment horizontal="center" vertical="center" textRotation="90" wrapText="1"/>
    </xf>
    <xf numFmtId="0" fontId="46" fillId="4" borderId="21" xfId="0" applyFont="1" applyFill="1" applyBorder="1" applyAlignment="1" applyProtection="1">
      <alignment horizontal="center" vertical="center" textRotation="90" wrapText="1"/>
    </xf>
    <xf numFmtId="0" fontId="46" fillId="4" borderId="16" xfId="0" applyFont="1" applyFill="1" applyBorder="1" applyAlignment="1" applyProtection="1">
      <alignment horizontal="center" vertical="center" textRotation="90" wrapText="1"/>
    </xf>
    <xf numFmtId="0" fontId="4" fillId="4" borderId="58" xfId="0" applyFont="1" applyFill="1" applyBorder="1" applyAlignment="1" applyProtection="1">
      <alignment horizontal="center" vertical="center" wrapText="1"/>
    </xf>
    <xf numFmtId="0" fontId="4" fillId="4" borderId="37" xfId="0" applyFont="1" applyFill="1" applyBorder="1" applyAlignment="1" applyProtection="1">
      <alignment horizontal="center" vertical="center" wrapText="1"/>
    </xf>
    <xf numFmtId="0" fontId="57" fillId="3" borderId="17" xfId="0" applyNumberFormat="1" applyFont="1" applyFill="1" applyBorder="1" applyAlignment="1" applyProtection="1">
      <alignment horizontal="center" vertical="center" wrapText="1"/>
    </xf>
    <xf numFmtId="0" fontId="16" fillId="3" borderId="12" xfId="0" applyNumberFormat="1" applyFont="1" applyFill="1" applyBorder="1" applyAlignment="1" applyProtection="1">
      <alignment horizontal="center" vertical="center" wrapText="1"/>
    </xf>
    <xf numFmtId="0" fontId="16" fillId="3" borderId="15" xfId="0" applyNumberFormat="1" applyFont="1" applyFill="1" applyBorder="1" applyAlignment="1" applyProtection="1">
      <alignment horizontal="center" vertical="center" wrapText="1"/>
    </xf>
    <xf numFmtId="0" fontId="4" fillId="3" borderId="18" xfId="0" applyFont="1" applyFill="1" applyBorder="1" applyAlignment="1" applyProtection="1">
      <alignment horizontal="center" vertical="center" wrapText="1"/>
    </xf>
    <xf numFmtId="0" fontId="11" fillId="2" borderId="2" xfId="0" applyFont="1" applyFill="1" applyBorder="1" applyAlignment="1" applyProtection="1">
      <alignment horizontal="left" vertical="center" wrapText="1"/>
    </xf>
    <xf numFmtId="0" fontId="11" fillId="2" borderId="2" xfId="0" applyFont="1" applyFill="1" applyBorder="1" applyAlignment="1" applyProtection="1">
      <alignment horizontal="center" vertical="center" wrapText="1"/>
    </xf>
    <xf numFmtId="0" fontId="3" fillId="3" borderId="2" xfId="0" applyFont="1" applyFill="1" applyBorder="1" applyAlignment="1" applyProtection="1">
      <alignment horizontal="center" wrapText="1"/>
    </xf>
    <xf numFmtId="0" fontId="1" fillId="5" borderId="68" xfId="0" applyFont="1" applyFill="1" applyBorder="1" applyAlignment="1" applyProtection="1">
      <alignment horizontal="center" vertical="center" wrapText="1"/>
    </xf>
    <xf numFmtId="0" fontId="1" fillId="5" borderId="13" xfId="0" applyFont="1" applyFill="1" applyBorder="1" applyAlignment="1" applyProtection="1">
      <alignment horizontal="center" vertical="center" wrapText="1"/>
    </xf>
    <xf numFmtId="0" fontId="1" fillId="5" borderId="69" xfId="0" applyFont="1" applyFill="1" applyBorder="1" applyAlignment="1" applyProtection="1">
      <alignment horizontal="center" vertical="center" wrapText="1"/>
    </xf>
    <xf numFmtId="0" fontId="45" fillId="4" borderId="36" xfId="0" applyFont="1" applyFill="1" applyBorder="1" applyAlignment="1" applyProtection="1">
      <alignment horizontal="center" vertical="center" textRotation="90" wrapText="1"/>
    </xf>
    <xf numFmtId="0" fontId="45" fillId="4" borderId="19" xfId="0" applyFont="1" applyFill="1" applyBorder="1" applyAlignment="1" applyProtection="1">
      <alignment horizontal="center" vertical="center" textRotation="90" wrapText="1"/>
    </xf>
    <xf numFmtId="0" fontId="4" fillId="18" borderId="2" xfId="0" applyFont="1" applyFill="1" applyBorder="1" applyAlignment="1" applyProtection="1">
      <alignment horizontal="center" vertical="center" wrapText="1"/>
    </xf>
    <xf numFmtId="0" fontId="4" fillId="2" borderId="2" xfId="0" applyFont="1" applyFill="1" applyBorder="1" applyAlignment="1" applyProtection="1">
      <alignment horizontal="center" vertical="center" wrapText="1"/>
    </xf>
    <xf numFmtId="0" fontId="56" fillId="2" borderId="2" xfId="0" applyFont="1" applyFill="1" applyBorder="1" applyAlignment="1" applyProtection="1">
      <alignment horizontal="left" vertical="center" wrapText="1"/>
    </xf>
    <xf numFmtId="0" fontId="14" fillId="5" borderId="2" xfId="0" applyFont="1" applyFill="1" applyBorder="1" applyAlignment="1" applyProtection="1">
      <alignment horizontal="center" vertical="center" wrapText="1"/>
    </xf>
    <xf numFmtId="0" fontId="18" fillId="5" borderId="2" xfId="0" applyFont="1" applyFill="1" applyBorder="1" applyAlignment="1" applyProtection="1">
      <alignment horizontal="center" vertical="center" wrapText="1"/>
    </xf>
    <xf numFmtId="0" fontId="1" fillId="2" borderId="2" xfId="0" applyFont="1" applyFill="1" applyBorder="1" applyAlignment="1" applyProtection="1">
      <alignment horizontal="center" vertical="center" wrapText="1"/>
    </xf>
    <xf numFmtId="0" fontId="18" fillId="2" borderId="2" xfId="0" applyFont="1" applyFill="1" applyBorder="1" applyAlignment="1" applyProtection="1">
      <alignment horizontal="center" vertical="top" wrapText="1"/>
    </xf>
    <xf numFmtId="0" fontId="1" fillId="22" borderId="19" xfId="0" applyFont="1" applyFill="1" applyBorder="1" applyAlignment="1" applyProtection="1">
      <alignment horizontal="left" vertical="center" wrapText="1"/>
    </xf>
    <xf numFmtId="0" fontId="1" fillId="22" borderId="20" xfId="0" applyFont="1" applyFill="1" applyBorder="1" applyAlignment="1" applyProtection="1">
      <alignment horizontal="left" vertical="center" wrapText="1"/>
    </xf>
    <xf numFmtId="0" fontId="1" fillId="22" borderId="17" xfId="0" applyFont="1" applyFill="1" applyBorder="1" applyAlignment="1" applyProtection="1">
      <alignment horizontal="left" vertical="center" wrapText="1"/>
    </xf>
    <xf numFmtId="0" fontId="1" fillId="22" borderId="15" xfId="0" applyFont="1" applyFill="1" applyBorder="1" applyAlignment="1" applyProtection="1">
      <alignment horizontal="left" vertical="center" wrapText="1"/>
    </xf>
    <xf numFmtId="0" fontId="1" fillId="11" borderId="12" xfId="0" applyFont="1" applyFill="1" applyBorder="1" applyAlignment="1" applyProtection="1">
      <alignment horizontal="left" vertical="center" wrapText="1"/>
    </xf>
    <xf numFmtId="0" fontId="4" fillId="2" borderId="14" xfId="0" applyFont="1" applyFill="1" applyBorder="1" applyAlignment="1" applyProtection="1">
      <alignment horizontal="center" vertical="center" wrapText="1"/>
    </xf>
    <xf numFmtId="0" fontId="1" fillId="11" borderId="13" xfId="0" applyFont="1" applyFill="1" applyBorder="1" applyAlignment="1" applyProtection="1">
      <alignment horizontal="left" vertical="center" wrapText="1"/>
    </xf>
    <xf numFmtId="0" fontId="1" fillId="3" borderId="12" xfId="0" applyFont="1" applyFill="1" applyBorder="1" applyAlignment="1" applyProtection="1">
      <alignment horizontal="left" vertical="center" wrapText="1"/>
    </xf>
    <xf numFmtId="0" fontId="56" fillId="2" borderId="12" xfId="0" applyFont="1" applyFill="1" applyBorder="1" applyAlignment="1" applyProtection="1">
      <alignment horizontal="left" vertical="center" wrapText="1"/>
    </xf>
    <xf numFmtId="0" fontId="1" fillId="11" borderId="10" xfId="0" applyFont="1" applyFill="1" applyBorder="1" applyAlignment="1" applyProtection="1">
      <alignment horizontal="left" wrapText="1"/>
    </xf>
    <xf numFmtId="0" fontId="15" fillId="3" borderId="12" xfId="0" applyFont="1" applyFill="1" applyBorder="1" applyAlignment="1" applyProtection="1">
      <alignment horizontal="center" vertical="center" wrapText="1"/>
    </xf>
    <xf numFmtId="0" fontId="1" fillId="11" borderId="10" xfId="0" applyFont="1" applyFill="1" applyBorder="1" applyAlignment="1" applyProtection="1">
      <alignment horizontal="left" vertical="center" wrapText="1"/>
    </xf>
    <xf numFmtId="0" fontId="1" fillId="23" borderId="17" xfId="0" applyFont="1" applyFill="1" applyBorder="1" applyAlignment="1" applyProtection="1">
      <alignment horizontal="left" vertical="center" wrapText="1"/>
    </xf>
    <xf numFmtId="0" fontId="1" fillId="23" borderId="15" xfId="0" applyFont="1" applyFill="1" applyBorder="1" applyAlignment="1" applyProtection="1">
      <alignment horizontal="left" vertical="center" wrapText="1"/>
    </xf>
    <xf numFmtId="0" fontId="5" fillId="12" borderId="28" xfId="2" applyFont="1" applyFill="1" applyBorder="1" applyAlignment="1" applyProtection="1">
      <alignment horizontal="center" wrapText="1"/>
      <protection hidden="1"/>
    </xf>
    <xf numFmtId="0" fontId="5" fillId="12" borderId="0" xfId="2" applyFont="1" applyFill="1" applyAlignment="1" applyProtection="1">
      <alignment horizontal="center" wrapText="1"/>
      <protection hidden="1"/>
    </xf>
    <xf numFmtId="0" fontId="1" fillId="6" borderId="0" xfId="2" applyFont="1" applyFill="1" applyAlignment="1" applyProtection="1">
      <alignment horizontal="left" wrapText="1"/>
      <protection hidden="1"/>
    </xf>
    <xf numFmtId="0" fontId="1" fillId="17" borderId="55" xfId="2" applyFont="1" applyFill="1" applyBorder="1" applyAlignment="1" applyProtection="1">
      <alignment horizontal="center" vertical="top" wrapText="1"/>
      <protection hidden="1"/>
    </xf>
    <xf numFmtId="0" fontId="1" fillId="17" borderId="23" xfId="2" applyFont="1" applyFill="1" applyBorder="1" applyAlignment="1" applyProtection="1">
      <alignment horizontal="center" vertical="top" wrapText="1"/>
      <protection hidden="1"/>
    </xf>
    <xf numFmtId="0" fontId="1" fillId="17" borderId="64" xfId="2" applyFont="1" applyFill="1" applyBorder="1" applyAlignment="1" applyProtection="1">
      <alignment horizontal="center" vertical="top" wrapText="1"/>
      <protection hidden="1"/>
    </xf>
    <xf numFmtId="1" fontId="16" fillId="12" borderId="24" xfId="2" applyNumberFormat="1" applyFont="1" applyFill="1" applyBorder="1" applyAlignment="1" applyProtection="1">
      <alignment horizontal="center" vertical="center" wrapText="1"/>
      <protection hidden="1"/>
    </xf>
    <xf numFmtId="1" fontId="16" fillId="12" borderId="14" xfId="2" applyNumberFormat="1" applyFont="1" applyFill="1" applyBorder="1" applyAlignment="1" applyProtection="1">
      <alignment horizontal="center" vertical="center" wrapText="1"/>
      <protection hidden="1"/>
    </xf>
    <xf numFmtId="1" fontId="16" fillId="12" borderId="1" xfId="2" applyNumberFormat="1" applyFont="1" applyFill="1" applyBorder="1" applyAlignment="1" applyProtection="1">
      <alignment horizontal="center" vertical="center" wrapText="1"/>
      <protection hidden="1"/>
    </xf>
    <xf numFmtId="0" fontId="16" fillId="6" borderId="2" xfId="2" applyFont="1" applyFill="1" applyBorder="1" applyAlignment="1" applyProtection="1">
      <alignment horizontal="center" vertical="center" wrapText="1"/>
      <protection hidden="1"/>
    </xf>
    <xf numFmtId="0" fontId="16" fillId="6" borderId="16" xfId="2" applyFont="1" applyFill="1" applyBorder="1" applyAlignment="1" applyProtection="1">
      <alignment horizontal="center" vertical="center" wrapText="1"/>
      <protection hidden="1"/>
    </xf>
    <xf numFmtId="0" fontId="2" fillId="16" borderId="41" xfId="2" applyFont="1" applyFill="1" applyBorder="1" applyAlignment="1" applyProtection="1">
      <alignment horizontal="center" wrapText="1"/>
      <protection hidden="1"/>
    </xf>
    <xf numFmtId="0" fontId="2" fillId="16" borderId="2" xfId="2" applyFont="1" applyFill="1" applyBorder="1" applyAlignment="1" applyProtection="1">
      <alignment horizontal="center" wrapText="1"/>
      <protection hidden="1"/>
    </xf>
    <xf numFmtId="0" fontId="1" fillId="0" borderId="0" xfId="2" applyFont="1" applyFill="1" applyAlignment="1" applyProtection="1">
      <alignment horizontal="left" vertical="center" wrapText="1"/>
      <protection hidden="1"/>
    </xf>
    <xf numFmtId="0" fontId="1" fillId="0" borderId="0" xfId="2" applyFont="1" applyFill="1" applyBorder="1" applyAlignment="1" applyProtection="1">
      <alignment horizontal="left" vertical="center" wrapText="1"/>
      <protection hidden="1"/>
    </xf>
    <xf numFmtId="0" fontId="5" fillId="13" borderId="0" xfId="2" applyFont="1" applyFill="1" applyBorder="1" applyAlignment="1" applyProtection="1">
      <alignment horizontal="center" vertical="center" wrapText="1"/>
      <protection hidden="1"/>
    </xf>
    <xf numFmtId="0" fontId="2" fillId="6" borderId="41" xfId="2" applyFont="1" applyFill="1" applyBorder="1" applyAlignment="1" applyProtection="1">
      <alignment horizontal="center" wrapText="1"/>
      <protection hidden="1"/>
    </xf>
    <xf numFmtId="0" fontId="2" fillId="6" borderId="2" xfId="2" applyFont="1" applyFill="1" applyBorder="1" applyAlignment="1" applyProtection="1">
      <alignment horizontal="center" wrapText="1"/>
      <protection hidden="1"/>
    </xf>
    <xf numFmtId="0" fontId="16" fillId="11" borderId="17" xfId="0" applyFont="1" applyFill="1" applyBorder="1" applyAlignment="1" applyProtection="1">
      <alignment horizontal="center" vertical="center" wrapText="1"/>
    </xf>
    <xf numFmtId="0" fontId="16" fillId="11" borderId="15" xfId="0" applyFont="1" applyFill="1" applyBorder="1" applyAlignment="1" applyProtection="1">
      <alignment horizontal="center" vertical="center" wrapText="1"/>
    </xf>
    <xf numFmtId="0" fontId="15" fillId="3" borderId="28" xfId="0" applyFont="1" applyFill="1" applyBorder="1" applyAlignment="1" applyProtection="1">
      <alignment horizontal="center" vertical="center" wrapText="1"/>
    </xf>
    <xf numFmtId="0" fontId="15" fillId="3" borderId="63" xfId="0" applyFont="1" applyFill="1" applyBorder="1" applyAlignment="1" applyProtection="1">
      <alignment horizontal="center" vertical="center" wrapText="1"/>
    </xf>
    <xf numFmtId="0" fontId="1" fillId="3" borderId="28" xfId="0" applyFont="1" applyFill="1" applyBorder="1" applyAlignment="1" applyProtection="1">
      <alignment horizontal="left" vertical="center" wrapText="1"/>
    </xf>
    <xf numFmtId="0" fontId="1" fillId="3" borderId="63" xfId="0" applyFont="1" applyFill="1" applyBorder="1" applyAlignment="1" applyProtection="1">
      <alignment horizontal="left" vertical="center" wrapText="1"/>
    </xf>
    <xf numFmtId="0" fontId="1" fillId="12" borderId="2" xfId="2" applyFont="1" applyFill="1" applyBorder="1" applyAlignment="1" applyProtection="1">
      <alignment horizontal="center" vertical="center" wrapText="1"/>
      <protection hidden="1"/>
    </xf>
    <xf numFmtId="0" fontId="1" fillId="12" borderId="17" xfId="2" applyFont="1" applyFill="1" applyBorder="1" applyAlignment="1" applyProtection="1">
      <alignment horizontal="center" vertical="center" wrapText="1"/>
      <protection hidden="1"/>
    </xf>
    <xf numFmtId="0" fontId="1" fillId="12" borderId="12" xfId="2" applyFont="1" applyFill="1" applyBorder="1" applyAlignment="1" applyProtection="1">
      <alignment horizontal="center" vertical="center" wrapText="1"/>
      <protection hidden="1"/>
    </xf>
    <xf numFmtId="0" fontId="11" fillId="3" borderId="70" xfId="0" applyFont="1" applyFill="1" applyBorder="1" applyAlignment="1" applyProtection="1">
      <alignment horizontal="center" vertical="center" wrapText="1"/>
    </xf>
    <xf numFmtId="0" fontId="11" fillId="3" borderId="69" xfId="0" applyFont="1" applyFill="1" applyBorder="1" applyAlignment="1" applyProtection="1">
      <alignment horizontal="center" vertical="center" wrapText="1"/>
    </xf>
    <xf numFmtId="0" fontId="15" fillId="13" borderId="28" xfId="0" applyFont="1" applyFill="1" applyBorder="1" applyAlignment="1" applyProtection="1">
      <alignment horizontal="center" vertical="center" wrapText="1"/>
    </xf>
    <xf numFmtId="0" fontId="15" fillId="13" borderId="63" xfId="0" applyFont="1" applyFill="1" applyBorder="1" applyAlignment="1" applyProtection="1">
      <alignment horizontal="center" vertical="center" wrapText="1"/>
    </xf>
    <xf numFmtId="0" fontId="1" fillId="11" borderId="28" xfId="0" applyFont="1" applyFill="1" applyBorder="1" applyAlignment="1" applyProtection="1">
      <alignment horizontal="left" wrapText="1"/>
    </xf>
    <xf numFmtId="0" fontId="1" fillId="11" borderId="32" xfId="0" applyFont="1" applyFill="1" applyBorder="1" applyAlignment="1" applyProtection="1">
      <alignment horizontal="left" wrapText="1"/>
    </xf>
    <xf numFmtId="0" fontId="15" fillId="3" borderId="32" xfId="0" applyFont="1" applyFill="1" applyBorder="1" applyAlignment="1" applyProtection="1">
      <alignment horizontal="center" vertical="center" wrapText="1"/>
    </xf>
    <xf numFmtId="0" fontId="4" fillId="2" borderId="28" xfId="0" applyFont="1" applyFill="1" applyBorder="1" applyAlignment="1" applyProtection="1">
      <alignment horizontal="center" vertical="center" wrapText="1"/>
    </xf>
    <xf numFmtId="0" fontId="4" fillId="2" borderId="63" xfId="0" applyFont="1" applyFill="1" applyBorder="1" applyAlignment="1" applyProtection="1">
      <alignment horizontal="center" vertical="center" wrapText="1"/>
    </xf>
    <xf numFmtId="0" fontId="56" fillId="2" borderId="28" xfId="0" applyFont="1" applyFill="1" applyBorder="1" applyAlignment="1" applyProtection="1">
      <alignment horizontal="left" vertical="center" wrapText="1"/>
    </xf>
    <xf numFmtId="0" fontId="56" fillId="2" borderId="63" xfId="0" applyFont="1" applyFill="1" applyBorder="1" applyAlignment="1" applyProtection="1">
      <alignment horizontal="left" vertical="center" wrapText="1"/>
    </xf>
    <xf numFmtId="0" fontId="38" fillId="3" borderId="28" xfId="0" applyFont="1" applyFill="1" applyBorder="1" applyAlignment="1" applyProtection="1">
      <alignment horizontal="center" vertical="center" wrapText="1"/>
    </xf>
    <xf numFmtId="0" fontId="38" fillId="3" borderId="32" xfId="0" applyFont="1" applyFill="1" applyBorder="1" applyAlignment="1" applyProtection="1">
      <alignment horizontal="center" vertical="center" wrapText="1"/>
    </xf>
    <xf numFmtId="0" fontId="4" fillId="12" borderId="51" xfId="2" applyFont="1" applyFill="1" applyBorder="1" applyAlignment="1" applyProtection="1">
      <alignment horizontal="center" vertical="center" wrapText="1"/>
      <protection hidden="1"/>
    </xf>
    <xf numFmtId="0" fontId="21" fillId="12" borderId="51" xfId="2" applyFill="1" applyBorder="1" applyAlignment="1" applyProtection="1">
      <alignment horizontal="center" vertical="center" wrapText="1"/>
      <protection hidden="1"/>
    </xf>
    <xf numFmtId="0" fontId="5" fillId="12" borderId="28" xfId="0" applyFont="1" applyFill="1" applyBorder="1" applyAlignment="1" applyProtection="1">
      <alignment horizontal="center" vertical="center" wrapText="1"/>
    </xf>
    <xf numFmtId="0" fontId="5" fillId="12" borderId="0" xfId="0" applyFont="1" applyFill="1" applyBorder="1" applyAlignment="1" applyProtection="1">
      <alignment horizontal="center" vertical="center" wrapText="1"/>
    </xf>
    <xf numFmtId="0" fontId="4" fillId="12" borderId="28" xfId="2" applyFont="1" applyFill="1" applyBorder="1" applyAlignment="1" applyProtection="1">
      <alignment horizontal="center" vertical="center" wrapText="1"/>
      <protection hidden="1"/>
    </xf>
    <xf numFmtId="0" fontId="4" fillId="12" borderId="0" xfId="2" applyFont="1" applyFill="1" applyBorder="1" applyAlignment="1" applyProtection="1">
      <alignment horizontal="center" vertical="center" wrapText="1"/>
      <protection hidden="1"/>
    </xf>
    <xf numFmtId="0" fontId="4" fillId="12" borderId="24" xfId="2" applyFont="1" applyFill="1" applyBorder="1" applyAlignment="1" applyProtection="1">
      <alignment horizontal="center" vertical="center" wrapText="1"/>
      <protection hidden="1"/>
    </xf>
    <xf numFmtId="0" fontId="4" fillId="12" borderId="14" xfId="2" applyFont="1" applyFill="1" applyBorder="1" applyAlignment="1" applyProtection="1">
      <alignment horizontal="center" vertical="center" wrapText="1"/>
      <protection hidden="1"/>
    </xf>
    <xf numFmtId="0" fontId="1" fillId="5" borderId="47" xfId="2" applyFont="1" applyFill="1" applyBorder="1" applyAlignment="1" applyProtection="1">
      <alignment horizontal="center" vertical="top" wrapText="1"/>
      <protection hidden="1"/>
    </xf>
    <xf numFmtId="0" fontId="1" fillId="5" borderId="12" xfId="2" applyFont="1" applyFill="1" applyBorder="1" applyAlignment="1" applyProtection="1">
      <alignment horizontal="center" vertical="top" wrapText="1"/>
      <protection hidden="1"/>
    </xf>
    <xf numFmtId="0" fontId="1" fillId="5" borderId="62" xfId="2" applyFont="1" applyFill="1" applyBorder="1" applyAlignment="1" applyProtection="1">
      <alignment horizontal="center" vertical="top" wrapText="1"/>
      <protection hidden="1"/>
    </xf>
    <xf numFmtId="0" fontId="1" fillId="2" borderId="63" xfId="2" applyFont="1" applyFill="1" applyBorder="1" applyAlignment="1" applyProtection="1">
      <alignment horizontal="left" vertical="center" wrapText="1"/>
      <protection hidden="1"/>
    </xf>
    <xf numFmtId="0" fontId="1" fillId="2" borderId="54" xfId="2" applyFont="1" applyFill="1" applyBorder="1" applyAlignment="1" applyProtection="1">
      <alignment horizontal="left" vertical="center" wrapText="1"/>
      <protection hidden="1"/>
    </xf>
    <xf numFmtId="0" fontId="1" fillId="2" borderId="53" xfId="2" applyFont="1" applyFill="1" applyBorder="1" applyAlignment="1" applyProtection="1">
      <alignment horizontal="left" vertical="center" wrapText="1"/>
      <protection hidden="1"/>
    </xf>
    <xf numFmtId="0" fontId="1" fillId="2" borderId="71" xfId="2" applyFont="1" applyFill="1" applyBorder="1" applyAlignment="1" applyProtection="1">
      <alignment horizontal="left" vertical="center" wrapText="1"/>
      <protection hidden="1"/>
    </xf>
    <xf numFmtId="0" fontId="4" fillId="12" borderId="17" xfId="2" applyFont="1" applyFill="1" applyBorder="1" applyAlignment="1" applyProtection="1">
      <alignment horizontal="center" vertical="center" wrapText="1"/>
      <protection hidden="1"/>
    </xf>
    <xf numFmtId="0" fontId="4" fillId="12" borderId="12" xfId="2" applyFont="1" applyFill="1" applyBorder="1" applyAlignment="1" applyProtection="1">
      <alignment horizontal="center" vertical="center" wrapText="1"/>
      <protection hidden="1"/>
    </xf>
    <xf numFmtId="0" fontId="4" fillId="12" borderId="19" xfId="2" applyFont="1" applyFill="1" applyBorder="1" applyAlignment="1" applyProtection="1">
      <alignment horizontal="center" vertical="center" wrapText="1"/>
      <protection hidden="1"/>
    </xf>
    <xf numFmtId="0" fontId="4" fillId="12" borderId="23" xfId="2" applyFont="1" applyFill="1" applyBorder="1" applyAlignment="1" applyProtection="1">
      <alignment horizontal="center" vertical="center" wrapText="1"/>
      <protection hidden="1"/>
    </xf>
    <xf numFmtId="0" fontId="4" fillId="12" borderId="20" xfId="2" applyFont="1" applyFill="1" applyBorder="1" applyAlignment="1" applyProtection="1">
      <alignment horizontal="center" vertical="center" wrapText="1"/>
      <protection hidden="1"/>
    </xf>
    <xf numFmtId="0" fontId="4" fillId="12" borderId="15" xfId="2" applyFont="1" applyFill="1" applyBorder="1" applyAlignment="1" applyProtection="1">
      <alignment horizontal="center" vertical="center" wrapText="1"/>
      <protection hidden="1"/>
    </xf>
    <xf numFmtId="0" fontId="4" fillId="12" borderId="36" xfId="2" applyFont="1" applyFill="1" applyBorder="1" applyAlignment="1" applyProtection="1">
      <alignment horizontal="center" vertical="center" wrapText="1"/>
      <protection hidden="1"/>
    </xf>
    <xf numFmtId="0" fontId="4" fillId="12" borderId="32" xfId="2" applyFont="1" applyFill="1" applyBorder="1" applyAlignment="1" applyProtection="1">
      <alignment horizontal="center" vertical="center" wrapText="1"/>
      <protection hidden="1"/>
    </xf>
    <xf numFmtId="0" fontId="2" fillId="6" borderId="6" xfId="2" applyFont="1" applyFill="1" applyBorder="1" applyAlignment="1" applyProtection="1">
      <alignment horizontal="center" wrapText="1"/>
      <protection hidden="1"/>
    </xf>
    <xf numFmtId="0" fontId="2" fillId="6" borderId="7" xfId="2" applyFont="1" applyFill="1" applyBorder="1" applyAlignment="1" applyProtection="1">
      <alignment horizontal="center" wrapText="1"/>
      <protection hidden="1"/>
    </xf>
    <xf numFmtId="0" fontId="1" fillId="16" borderId="3" xfId="2" applyFont="1" applyFill="1" applyBorder="1" applyAlignment="1" applyProtection="1">
      <alignment horizontal="center" wrapText="1"/>
      <protection hidden="1"/>
    </xf>
    <xf numFmtId="0" fontId="1" fillId="16" borderId="4" xfId="2" applyFont="1" applyFill="1" applyBorder="1" applyAlignment="1" applyProtection="1">
      <alignment horizontal="center" wrapText="1"/>
      <protection hidden="1"/>
    </xf>
    <xf numFmtId="0" fontId="1" fillId="16" borderId="5" xfId="2" applyFont="1" applyFill="1" applyBorder="1" applyAlignment="1" applyProtection="1">
      <alignment horizontal="center" wrapText="1"/>
      <protection hidden="1"/>
    </xf>
    <xf numFmtId="0" fontId="1" fillId="12" borderId="36" xfId="2" applyFont="1" applyFill="1" applyBorder="1" applyAlignment="1" applyProtection="1">
      <alignment horizontal="center" vertical="center" wrapText="1"/>
      <protection hidden="1"/>
    </xf>
    <xf numFmtId="0" fontId="1" fillId="12" borderId="0" xfId="2" applyFont="1" applyFill="1" applyBorder="1" applyAlignment="1" applyProtection="1">
      <alignment horizontal="center" vertical="center" wrapText="1"/>
      <protection hidden="1"/>
    </xf>
    <xf numFmtId="0" fontId="4" fillId="12" borderId="67" xfId="2" applyFont="1" applyFill="1" applyBorder="1" applyAlignment="1" applyProtection="1">
      <alignment horizontal="center" vertical="center" wrapText="1"/>
      <protection hidden="1"/>
    </xf>
    <xf numFmtId="0" fontId="4" fillId="12" borderId="54" xfId="2" applyFont="1" applyFill="1" applyBorder="1" applyAlignment="1" applyProtection="1">
      <alignment horizontal="center" vertical="center" wrapText="1"/>
      <protection hidden="1"/>
    </xf>
    <xf numFmtId="0" fontId="16" fillId="12" borderId="24" xfId="2" applyFont="1" applyFill="1" applyBorder="1" applyAlignment="1" applyProtection="1">
      <alignment horizontal="center" vertical="center" wrapText="1"/>
      <protection hidden="1"/>
    </xf>
    <xf numFmtId="0" fontId="16" fillId="12" borderId="1" xfId="2" applyFont="1" applyFill="1" applyBorder="1" applyAlignment="1" applyProtection="1">
      <alignment horizontal="center" vertical="center" wrapText="1"/>
      <protection hidden="1"/>
    </xf>
    <xf numFmtId="0" fontId="1" fillId="2" borderId="55" xfId="2" applyFont="1" applyFill="1" applyBorder="1" applyAlignment="1" applyProtection="1">
      <alignment horizontal="center" vertical="top" wrapText="1"/>
      <protection hidden="1"/>
    </xf>
    <xf numFmtId="0" fontId="1" fillId="2" borderId="23" xfId="2" applyFont="1" applyFill="1" applyBorder="1" applyAlignment="1" applyProtection="1">
      <alignment horizontal="center" vertical="top" wrapText="1"/>
      <protection hidden="1"/>
    </xf>
    <xf numFmtId="0" fontId="1" fillId="2" borderId="64" xfId="2" applyFont="1" applyFill="1" applyBorder="1" applyAlignment="1" applyProtection="1">
      <alignment horizontal="center" vertical="top" wrapText="1"/>
      <protection hidden="1"/>
    </xf>
    <xf numFmtId="0" fontId="4" fillId="12" borderId="55" xfId="2" applyFont="1" applyFill="1" applyBorder="1" applyAlignment="1" applyProtection="1">
      <alignment horizontal="center" vertical="center" wrapText="1"/>
      <protection hidden="1"/>
    </xf>
    <xf numFmtId="0" fontId="21" fillId="12" borderId="23" xfId="2" applyFill="1" applyBorder="1" applyAlignment="1" applyProtection="1">
      <alignment horizontal="center" vertical="center" wrapText="1"/>
      <protection hidden="1"/>
    </xf>
    <xf numFmtId="0" fontId="21" fillId="12" borderId="0" xfId="2" applyFill="1" applyBorder="1" applyAlignment="1" applyProtection="1">
      <alignment horizontal="center" vertical="center" wrapText="1"/>
      <protection hidden="1"/>
    </xf>
    <xf numFmtId="0" fontId="21" fillId="12" borderId="20" xfId="2" applyFill="1" applyBorder="1" applyAlignment="1" applyProtection="1">
      <alignment horizontal="center" vertical="center" wrapText="1"/>
      <protection hidden="1"/>
    </xf>
    <xf numFmtId="0" fontId="16" fillId="12" borderId="2" xfId="2" applyFont="1" applyFill="1" applyBorder="1" applyAlignment="1" applyProtection="1">
      <alignment horizontal="center" vertical="center" wrapText="1"/>
      <protection hidden="1"/>
    </xf>
    <xf numFmtId="1" fontId="16" fillId="12" borderId="17" xfId="2" applyNumberFormat="1" applyFont="1" applyFill="1" applyBorder="1" applyAlignment="1" applyProtection="1">
      <alignment horizontal="center" vertical="center" wrapText="1"/>
      <protection hidden="1"/>
    </xf>
    <xf numFmtId="1" fontId="16" fillId="12" borderId="12" xfId="2" applyNumberFormat="1" applyFont="1" applyFill="1" applyBorder="1" applyAlignment="1" applyProtection="1">
      <alignment horizontal="center" vertical="center" wrapText="1"/>
      <protection hidden="1"/>
    </xf>
    <xf numFmtId="0" fontId="1" fillId="2" borderId="72" xfId="2" applyFont="1" applyFill="1" applyBorder="1" applyAlignment="1" applyProtection="1">
      <alignment horizontal="left" vertical="center" wrapText="1"/>
      <protection hidden="1"/>
    </xf>
    <xf numFmtId="0" fontId="1" fillId="5" borderId="55" xfId="2" applyFont="1" applyFill="1" applyBorder="1" applyAlignment="1" applyProtection="1">
      <alignment horizontal="center" vertical="top" wrapText="1"/>
      <protection hidden="1"/>
    </xf>
    <xf numFmtId="0" fontId="1" fillId="5" borderId="23" xfId="2" applyFont="1" applyFill="1" applyBorder="1" applyAlignment="1" applyProtection="1">
      <alignment horizontal="center" vertical="top" wrapText="1"/>
      <protection hidden="1"/>
    </xf>
    <xf numFmtId="0" fontId="1" fillId="5" borderId="64" xfId="2" applyFont="1" applyFill="1" applyBorder="1" applyAlignment="1" applyProtection="1">
      <alignment horizontal="center" vertical="top" wrapText="1"/>
      <protection hidden="1"/>
    </xf>
    <xf numFmtId="0" fontId="1" fillId="2" borderId="47" xfId="2" applyFont="1" applyFill="1" applyBorder="1" applyAlignment="1" applyProtection="1">
      <alignment horizontal="center" vertical="top" wrapText="1"/>
      <protection hidden="1"/>
    </xf>
    <xf numFmtId="0" fontId="1" fillId="2" borderId="12" xfId="2" applyFont="1" applyFill="1" applyBorder="1" applyAlignment="1" applyProtection="1">
      <alignment horizontal="center" vertical="top" wrapText="1"/>
      <protection hidden="1"/>
    </xf>
    <xf numFmtId="0" fontId="1" fillId="2" borderId="15" xfId="2" applyFont="1" applyFill="1" applyBorder="1" applyAlignment="1" applyProtection="1">
      <alignment horizontal="center" vertical="top" wrapText="1"/>
      <protection hidden="1"/>
    </xf>
    <xf numFmtId="1" fontId="16" fillId="12" borderId="15" xfId="2" applyNumberFormat="1" applyFont="1" applyFill="1" applyBorder="1" applyAlignment="1" applyProtection="1">
      <alignment horizontal="center" vertical="center" wrapText="1"/>
      <protection hidden="1"/>
    </xf>
    <xf numFmtId="0" fontId="27" fillId="12" borderId="4" xfId="0" applyFont="1" applyFill="1" applyBorder="1" applyAlignment="1">
      <alignment horizontal="center"/>
    </xf>
    <xf numFmtId="0" fontId="27" fillId="12" borderId="5" xfId="0" applyFont="1" applyFill="1" applyBorder="1" applyAlignment="1">
      <alignment horizontal="center"/>
    </xf>
  </cellXfs>
  <cellStyles count="3">
    <cellStyle name="Hyperlink" xfId="1" builtinId="8"/>
    <cellStyle name="Normal" xfId="0" builtinId="0"/>
    <cellStyle name="Normal 2" xfId="2" xr:uid="{00000000-0005-0000-0000-000002000000}"/>
  </cellStyles>
  <dxfs count="159">
    <dxf>
      <font>
        <b val="0"/>
        <i val="0"/>
        <strike val="0"/>
        <condense val="0"/>
        <extend val="0"/>
        <outline val="0"/>
        <shadow val="0"/>
        <u val="none"/>
        <vertAlign val="baseline"/>
        <sz val="12"/>
        <color indexed="8"/>
        <name val="Arial"/>
        <scheme val="none"/>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2"/>
        <color indexed="8"/>
        <name val="Arial"/>
        <scheme val="none"/>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2"/>
        <color indexed="8"/>
        <name val="Arial"/>
        <scheme val="none"/>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2"/>
        <color indexed="8"/>
        <name val="Arial"/>
        <scheme val="none"/>
      </font>
      <alignment horizontal="left" vertical="center" textRotation="0" wrapText="1" indent="0" justifyLastLine="0" shrinkToFit="0" readingOrder="0"/>
      <protection locked="1" hidden="0"/>
    </dxf>
    <dxf>
      <font>
        <b val="0"/>
        <i val="0"/>
        <strike val="0"/>
        <condense val="0"/>
        <extend val="0"/>
        <outline val="0"/>
        <shadow val="0"/>
        <u val="none"/>
        <vertAlign val="baseline"/>
        <sz val="12"/>
        <color indexed="8"/>
        <name val="Arial"/>
        <scheme val="none"/>
      </font>
      <alignment horizontal="center" vertical="center" textRotation="0" wrapText="0" indent="0" justifyLastLine="0" shrinkToFit="0" readingOrder="0"/>
      <protection locked="1" hidden="0"/>
    </dxf>
    <dxf>
      <border diagonalUp="0" diagonalDown="0">
        <left style="thin">
          <color indexed="64"/>
        </left>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border diagonalUp="0" diagonalDown="0">
        <left style="thin">
          <color indexed="64"/>
        </left>
        <right style="thin">
          <color indexed="64"/>
        </right>
        <top style="thin">
          <color indexed="64"/>
        </top>
        <bottom style="thin">
          <color indexed="64"/>
        </bottom>
      </border>
    </dxf>
    <dxf>
      <border outline="0">
        <right style="thin">
          <color indexed="64"/>
        </right>
      </border>
    </dxf>
    <dxf>
      <font>
        <b/>
        <i val="0"/>
        <strike val="0"/>
        <condense val="0"/>
        <extend val="0"/>
        <outline val="0"/>
        <shadow val="0"/>
        <u val="none"/>
        <vertAlign val="baseline"/>
        <sz val="10"/>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solid">
          <fgColor indexed="64"/>
          <bgColor indexed="43"/>
        </patternFill>
      </fill>
      <alignment horizontal="general" vertical="bottom" textRotation="0" wrapText="1" indent="0" justifyLastLine="0" shrinkToFit="0" readingOrder="0"/>
      <border diagonalUp="0" diagonalDown="0" outline="0">
        <left style="thin">
          <color indexed="64"/>
        </left>
        <right/>
        <top style="medium">
          <color indexed="64"/>
        </top>
        <bottom/>
      </border>
      <protection locked="1" hidden="0"/>
    </dxf>
    <dxf>
      <alignment textRotation="0" wrapText="1" indent="0" justifyLastLine="0" shrinkToFit="0" readingOrder="0"/>
      <protection locked="1"/>
    </dxf>
    <dxf>
      <font>
        <b val="0"/>
        <i val="0"/>
        <strike val="0"/>
        <condense val="0"/>
        <extend val="0"/>
        <outline val="0"/>
        <shadow val="0"/>
        <u val="none"/>
        <vertAlign val="baseline"/>
        <sz val="12"/>
        <color auto="1"/>
        <name val="Arial"/>
        <scheme val="none"/>
      </font>
      <fill>
        <patternFill patternType="solid">
          <fgColor indexed="64"/>
          <bgColor indexed="43"/>
        </patternFill>
      </fill>
      <alignment horizontal="right" vertical="bottom" textRotation="0" wrapText="1" indent="0" justifyLastLine="0" shrinkToFit="0" readingOrder="0"/>
      <border diagonalUp="0" diagonalDown="0" outline="0">
        <left style="medium">
          <color indexed="64"/>
        </left>
        <right style="thin">
          <color indexed="64"/>
        </right>
        <top style="medium">
          <color indexed="64"/>
        </top>
        <bottom/>
      </border>
      <protection locked="1" hidden="0"/>
    </dxf>
    <dxf>
      <alignment textRotation="0" wrapText="1" indent="0" justifyLastLine="0" shrinkToFit="0" readingOrder="0"/>
      <protection locked="1"/>
    </dxf>
    <dxf>
      <font>
        <b val="0"/>
        <i val="0"/>
        <strike val="0"/>
        <condense val="0"/>
        <extend val="0"/>
        <outline val="0"/>
        <shadow val="0"/>
        <u val="none"/>
        <vertAlign val="baseline"/>
        <sz val="12"/>
        <color auto="1"/>
        <name val="Arial"/>
        <scheme val="none"/>
      </font>
      <fill>
        <patternFill patternType="solid">
          <fgColor indexed="64"/>
          <bgColor indexed="43"/>
        </patternFill>
      </fill>
      <alignment horizontal="right" vertical="bottom" textRotation="0" wrapText="1" indent="0" justifyLastLine="0" shrinkToFit="0" readingOrder="0"/>
      <border diagonalUp="0" diagonalDown="0" outline="0">
        <left style="medium">
          <color indexed="64"/>
        </left>
        <right style="thin">
          <color indexed="64"/>
        </right>
        <top style="medium">
          <color indexed="64"/>
        </top>
        <bottom/>
      </border>
      <protection locked="1" hidden="0"/>
    </dxf>
    <dxf>
      <alignment textRotation="0" wrapText="1" indent="0" justifyLastLine="0" shrinkToFit="0" readingOrder="0"/>
      <border outline="0">
        <left style="thin">
          <color indexed="64"/>
        </left>
      </border>
      <protection locked="1"/>
    </dxf>
    <dxf>
      <font>
        <b val="0"/>
        <i val="0"/>
        <strike val="0"/>
        <condense val="0"/>
        <extend val="0"/>
        <outline val="0"/>
        <shadow val="0"/>
        <u val="none"/>
        <vertAlign val="baseline"/>
        <sz val="12"/>
        <color auto="1"/>
        <name val="Arial"/>
        <scheme val="none"/>
      </font>
      <numFmt numFmtId="1" formatCode="0"/>
      <fill>
        <patternFill patternType="solid">
          <fgColor indexed="64"/>
          <bgColor indexed="43"/>
        </patternFill>
      </fill>
      <alignment horizontal="general" vertical="bottom" textRotation="0" wrapText="1" indent="0" justifyLastLine="0" shrinkToFit="0" readingOrder="0"/>
      <border diagonalUp="0" diagonalDown="0" outline="0">
        <left style="thin">
          <color indexed="64"/>
        </left>
        <right style="medium">
          <color indexed="64"/>
        </right>
        <top style="medium">
          <color indexed="64"/>
        </top>
        <bottom/>
      </border>
      <protection locked="1" hidden="0"/>
    </dxf>
    <dxf>
      <fill>
        <patternFill patternType="solid">
          <fgColor indexed="64"/>
          <bgColor rgb="FFFFFF99"/>
        </patternFill>
      </fill>
      <alignment textRotation="0" wrapText="1" indent="0" justifyLastLine="0" shrinkToFit="0" readingOrder="0"/>
      <protection locked="1"/>
    </dxf>
    <dxf>
      <font>
        <b val="0"/>
        <i val="0"/>
        <strike val="0"/>
        <condense val="0"/>
        <extend val="0"/>
        <outline val="0"/>
        <shadow val="0"/>
        <u val="none"/>
        <vertAlign val="baseline"/>
        <sz val="12"/>
        <color auto="1"/>
        <name val="Arial"/>
        <scheme val="none"/>
      </font>
      <fill>
        <patternFill patternType="solid">
          <fgColor indexed="64"/>
          <bgColor indexed="43"/>
        </patternFill>
      </fill>
      <alignment horizontal="right" vertical="bottom" textRotation="0" wrapText="1" indent="0" justifyLastLine="0" shrinkToFit="0" readingOrder="0"/>
      <border diagonalUp="0" diagonalDown="0" outline="0">
        <left style="medium">
          <color indexed="64"/>
        </left>
        <right style="thin">
          <color indexed="64"/>
        </right>
        <top style="medium">
          <color indexed="64"/>
        </top>
        <bottom/>
      </border>
      <protection locked="1" hidden="0"/>
    </dxf>
    <dxf>
      <alignment textRotation="0" wrapText="1" indent="0" justifyLastLine="0" shrinkToFit="0" readingOrder="0"/>
      <border outline="0">
        <right style="thin">
          <color indexed="64"/>
        </right>
      </border>
      <protection locked="1"/>
    </dxf>
    <dxf>
      <font>
        <b val="0"/>
        <i val="0"/>
        <strike val="0"/>
        <condense val="0"/>
        <extend val="0"/>
        <outline val="0"/>
        <shadow val="0"/>
        <u val="none"/>
        <vertAlign val="baseline"/>
        <sz val="12"/>
        <color auto="1"/>
        <name val="Arial"/>
        <scheme val="none"/>
      </font>
      <fill>
        <patternFill patternType="solid">
          <fgColor indexed="64"/>
          <bgColor indexed="43"/>
        </patternFill>
      </fill>
      <alignment horizontal="right" vertical="bottom" textRotation="0" wrapText="1" indent="0" justifyLastLine="0" shrinkToFit="0" readingOrder="0"/>
      <border diagonalUp="0" diagonalDown="0" outline="0">
        <left style="medium">
          <color indexed="64"/>
        </left>
        <right style="thin">
          <color indexed="64"/>
        </right>
        <top style="medium">
          <color indexed="64"/>
        </top>
        <bottom/>
      </border>
      <protection locked="1" hidden="0"/>
    </dxf>
    <dxf>
      <alignment textRotation="0" wrapText="1" indent="0" justifyLastLine="0" shrinkToFit="0" readingOrder="0"/>
      <border outline="0">
        <left style="thin">
          <color indexed="64"/>
        </left>
      </border>
      <protection locked="1"/>
    </dxf>
    <dxf>
      <font>
        <b val="0"/>
        <i val="0"/>
        <strike val="0"/>
        <condense val="0"/>
        <extend val="0"/>
        <outline val="0"/>
        <shadow val="0"/>
        <u val="none"/>
        <vertAlign val="baseline"/>
        <sz val="12"/>
        <color auto="1"/>
        <name val="Arial"/>
        <scheme val="none"/>
      </font>
      <numFmt numFmtId="1" formatCode="0"/>
      <fill>
        <patternFill patternType="solid">
          <fgColor indexed="64"/>
          <bgColor indexed="43"/>
        </patternFill>
      </fill>
      <alignment horizontal="general" vertical="bottom" textRotation="0" wrapText="1" indent="0" justifyLastLine="0" shrinkToFit="0" readingOrder="0"/>
      <border diagonalUp="0" diagonalDown="0" outline="0">
        <left style="thin">
          <color indexed="64"/>
        </left>
        <right/>
        <top/>
        <bottom/>
      </border>
      <protection locked="1" hidden="0"/>
    </dxf>
    <dxf>
      <fill>
        <patternFill patternType="solid">
          <fgColor indexed="64"/>
          <bgColor rgb="FFFFFF99"/>
        </patternFill>
      </fill>
      <alignment textRotation="0" wrapText="1" indent="0" justifyLastLine="0" shrinkToFit="0" readingOrder="0"/>
      <protection locked="1"/>
    </dxf>
    <dxf>
      <font>
        <b val="0"/>
        <i val="0"/>
        <strike val="0"/>
        <condense val="0"/>
        <extend val="0"/>
        <outline val="0"/>
        <shadow val="0"/>
        <u val="none"/>
        <vertAlign val="baseline"/>
        <sz val="12"/>
        <color auto="1"/>
        <name val="Arial"/>
        <scheme val="none"/>
      </font>
      <fill>
        <patternFill patternType="solid">
          <fgColor indexed="64"/>
          <bgColor indexed="43"/>
        </patternFill>
      </fill>
      <alignment horizontal="right" vertical="bottom" textRotation="0" wrapText="1" indent="0" justifyLastLine="0" shrinkToFit="0" readingOrder="0"/>
      <border diagonalUp="0" diagonalDown="0" outline="0">
        <left style="medium">
          <color indexed="64"/>
        </left>
        <right style="thin">
          <color indexed="64"/>
        </right>
        <top style="medium">
          <color indexed="64"/>
        </top>
        <bottom/>
      </border>
      <protection locked="1" hidden="0"/>
    </dxf>
    <dxf>
      <alignment textRotation="0" wrapText="1" indent="0" justifyLastLine="0" shrinkToFit="0" readingOrder="0"/>
      <border outline="0">
        <right style="thin">
          <color indexed="64"/>
        </right>
      </border>
      <protection locked="1"/>
    </dxf>
    <dxf>
      <font>
        <b val="0"/>
        <i val="0"/>
        <strike val="0"/>
        <condense val="0"/>
        <extend val="0"/>
        <outline val="0"/>
        <shadow val="0"/>
        <u val="none"/>
        <vertAlign val="baseline"/>
        <sz val="12"/>
        <color auto="1"/>
        <name val="Arial"/>
        <scheme val="none"/>
      </font>
      <fill>
        <patternFill patternType="solid">
          <fgColor indexed="64"/>
          <bgColor indexed="43"/>
        </patternFill>
      </fill>
      <alignment horizontal="right" vertical="bottom" textRotation="0" wrapText="1" indent="0" justifyLastLine="0" shrinkToFit="0" readingOrder="0"/>
      <border diagonalUp="0" diagonalDown="0" outline="0">
        <left style="medium">
          <color indexed="64"/>
        </left>
        <right style="thin">
          <color indexed="64"/>
        </right>
        <top style="medium">
          <color indexed="64"/>
        </top>
        <bottom/>
      </border>
      <protection locked="1" hidden="0"/>
    </dxf>
    <dxf>
      <alignment textRotation="0" wrapText="1" indent="0" justifyLastLine="0" shrinkToFit="0" readingOrder="0"/>
      <border outline="0">
        <left style="thin">
          <color indexed="64"/>
        </left>
      </border>
      <protection locked="1"/>
    </dxf>
    <dxf>
      <font>
        <b val="0"/>
        <i val="0"/>
        <strike val="0"/>
        <condense val="0"/>
        <extend val="0"/>
        <outline val="0"/>
        <shadow val="0"/>
        <u val="none"/>
        <vertAlign val="baseline"/>
        <sz val="12"/>
        <color auto="1"/>
        <name val="Arial"/>
        <scheme val="none"/>
      </font>
      <numFmt numFmtId="1" formatCode="0"/>
      <fill>
        <patternFill patternType="solid">
          <fgColor indexed="64"/>
          <bgColor indexed="43"/>
        </patternFill>
      </fill>
      <alignment horizontal="general" vertical="bottom" textRotation="0" wrapText="1" indent="0" justifyLastLine="0" shrinkToFit="0" readingOrder="0"/>
      <border diagonalUp="0" diagonalDown="0" outline="0">
        <left style="thin">
          <color indexed="64"/>
        </left>
        <right style="medium">
          <color indexed="64"/>
        </right>
        <top/>
        <bottom/>
      </border>
      <protection locked="1" hidden="0"/>
    </dxf>
    <dxf>
      <fill>
        <patternFill patternType="solid">
          <fgColor indexed="64"/>
          <bgColor rgb="FFFFFF99"/>
        </patternFill>
      </fill>
      <alignment textRotation="0" wrapText="1" indent="0" justifyLastLine="0" shrinkToFit="0" readingOrder="0"/>
      <protection locked="1"/>
    </dxf>
    <dxf>
      <font>
        <b val="0"/>
        <i val="0"/>
        <strike val="0"/>
        <condense val="0"/>
        <extend val="0"/>
        <outline val="0"/>
        <shadow val="0"/>
        <u val="none"/>
        <vertAlign val="baseline"/>
        <sz val="12"/>
        <color auto="1"/>
        <name val="Arial"/>
        <scheme val="none"/>
      </font>
      <fill>
        <patternFill patternType="solid">
          <fgColor indexed="64"/>
          <bgColor indexed="43"/>
        </patternFill>
      </fill>
      <alignment horizontal="right" vertical="bottom" textRotation="0" wrapText="1" indent="0" justifyLastLine="0" shrinkToFit="0" readingOrder="0"/>
      <border diagonalUp="0" diagonalDown="0" outline="0">
        <left style="medium">
          <color indexed="64"/>
        </left>
        <right style="thin">
          <color indexed="64"/>
        </right>
        <top style="medium">
          <color indexed="64"/>
        </top>
        <bottom/>
      </border>
      <protection locked="1" hidden="0"/>
    </dxf>
    <dxf>
      <alignment textRotation="0" wrapText="1" indent="0" justifyLastLine="0" shrinkToFit="0" readingOrder="0"/>
      <border outline="0">
        <right style="thin">
          <color indexed="64"/>
        </right>
      </border>
      <protection locked="1"/>
    </dxf>
    <dxf>
      <font>
        <b val="0"/>
        <i val="0"/>
        <strike val="0"/>
        <condense val="0"/>
        <extend val="0"/>
        <outline val="0"/>
        <shadow val="0"/>
        <u val="none"/>
        <vertAlign val="baseline"/>
        <sz val="12"/>
        <color auto="1"/>
        <name val="Arial"/>
        <scheme val="none"/>
      </font>
      <fill>
        <patternFill patternType="solid">
          <fgColor indexed="64"/>
          <bgColor indexed="43"/>
        </patternFill>
      </fill>
      <alignment horizontal="right" vertical="bottom" textRotation="0" wrapText="1" indent="0" justifyLastLine="0" shrinkToFit="0" readingOrder="0"/>
      <border diagonalUp="0" diagonalDown="0" outline="0">
        <left style="medium">
          <color indexed="64"/>
        </left>
        <right style="thin">
          <color indexed="64"/>
        </right>
        <top style="medium">
          <color indexed="64"/>
        </top>
        <bottom/>
      </border>
      <protection locked="1" hidden="0"/>
    </dxf>
    <dxf>
      <alignment textRotation="0" wrapText="1" indent="0" justifyLastLine="0" shrinkToFit="0" readingOrder="0"/>
      <protection locked="1"/>
    </dxf>
    <dxf>
      <font>
        <b/>
        <i val="0"/>
        <strike val="0"/>
        <condense val="0"/>
        <extend val="0"/>
        <outline val="0"/>
        <shadow val="0"/>
        <u val="none"/>
        <vertAlign val="baseline"/>
        <sz val="14"/>
        <color auto="1"/>
        <name val="Arial"/>
        <scheme val="none"/>
      </font>
      <fill>
        <patternFill patternType="solid">
          <fgColor indexed="64"/>
          <bgColor indexed="43"/>
        </patternFill>
      </fill>
      <alignment horizontal="left" vertical="center" textRotation="0" wrapText="1" indent="0" justifyLastLine="0" shrinkToFit="0" readingOrder="0"/>
      <border diagonalUp="0" diagonalDown="0" outline="0">
        <left/>
        <right style="thin">
          <color indexed="64"/>
        </right>
        <top/>
        <bottom/>
      </border>
      <protection locked="1" hidden="0"/>
    </dxf>
    <dxf>
      <numFmt numFmtId="0" formatCode="General"/>
      <alignment textRotation="0" wrapText="1" indent="0" justifyLastLine="0" shrinkToFit="0" readingOrder="0"/>
      <protection locked="1"/>
    </dxf>
    <dxf>
      <font>
        <b/>
        <i val="0"/>
        <strike val="0"/>
        <condense val="0"/>
        <extend val="0"/>
        <outline val="0"/>
        <shadow val="0"/>
        <u val="none"/>
        <vertAlign val="baseline"/>
        <sz val="14"/>
        <color auto="1"/>
        <name val="Arial"/>
        <scheme val="none"/>
      </font>
      <fill>
        <patternFill patternType="solid">
          <fgColor indexed="64"/>
          <bgColor indexed="4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alignment textRotation="0" wrapText="1" indent="0" justifyLastLine="0" shrinkToFit="0" readingOrder="0"/>
      <protection locked="1"/>
    </dxf>
    <dxf>
      <fill>
        <patternFill>
          <fgColor indexed="64"/>
          <bgColor rgb="FFFFFF99"/>
        </patternFill>
      </fill>
      <alignment textRotation="0" wrapText="1" indent="0" justifyLastLine="0" shrinkToFit="0" readingOrder="0"/>
      <protection locked="1"/>
    </dxf>
    <dxf>
      <border outline="0">
        <right style="medium">
          <color indexed="64"/>
        </right>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1" indent="0" justifyLastLine="0" shrinkToFit="0" readingOrder="0"/>
      <protection locked="1" hidden="0"/>
    </dxf>
    <dxf>
      <border outline="0">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1" indent="0" justifyLastLine="0" shrinkToFit="0" readingOrder="0"/>
      <protection locked="1" hidden="0"/>
    </dxf>
    <dxf>
      <font>
        <b val="0"/>
        <i val="0"/>
        <strike val="0"/>
        <condense val="0"/>
        <extend val="0"/>
        <outline val="0"/>
        <shadow val="0"/>
        <u val="none"/>
        <vertAlign val="baseline"/>
        <sz val="14"/>
        <color auto="1"/>
        <name val="Arial"/>
        <scheme val="none"/>
      </font>
      <numFmt numFmtId="1" formatCode="0"/>
      <fill>
        <patternFill patternType="solid">
          <fgColor indexed="64"/>
          <bgColor indexed="43"/>
        </patternFill>
      </fill>
      <alignment horizontal="center" vertical="center" textRotation="0" wrapText="1" indent="0" justifyLastLine="0" shrinkToFit="0" readingOrder="0"/>
      <border diagonalUp="0" diagonalDown="0" outline="0">
        <left style="thin">
          <color indexed="64"/>
        </left>
        <right/>
        <top style="medium">
          <color indexed="64"/>
        </top>
        <bottom/>
      </border>
      <protection locked="1" hidden="0"/>
    </dxf>
    <dxf>
      <alignment textRotation="0" wrapText="1" indent="0" justifyLastLine="0" shrinkToFit="0" readingOrder="0"/>
      <border outline="0">
        <left style="thin">
          <color indexed="64"/>
        </left>
      </border>
      <protection locked="1"/>
    </dxf>
    <dxf>
      <font>
        <b val="0"/>
        <i val="0"/>
        <strike val="0"/>
        <condense val="0"/>
        <extend val="0"/>
        <outline val="0"/>
        <shadow val="0"/>
        <u val="none"/>
        <vertAlign val="baseline"/>
        <sz val="14"/>
        <color auto="1"/>
        <name val="Arial"/>
        <scheme val="none"/>
      </font>
      <fill>
        <patternFill patternType="solid">
          <fgColor indexed="64"/>
          <bgColor indexed="43"/>
        </patternFill>
      </fill>
      <alignment horizontal="center" vertical="center" textRotation="0" wrapText="1" indent="0" justifyLastLine="0" shrinkToFit="0" readingOrder="0"/>
      <border diagonalUp="0" diagonalDown="0" outline="0">
        <left style="medium">
          <color indexed="64"/>
        </left>
        <right style="thin">
          <color indexed="64"/>
        </right>
        <top style="medium">
          <color indexed="64"/>
        </top>
        <bottom/>
      </border>
      <protection locked="1" hidden="0"/>
    </dxf>
    <dxf>
      <fill>
        <patternFill patternType="solid">
          <fgColor indexed="64"/>
          <bgColor rgb="FFE8D4AF"/>
        </patternFill>
      </fill>
      <alignment textRotation="0" wrapText="1" indent="0" justifyLastLine="0" shrinkToFit="0" readingOrder="0"/>
      <border outline="0">
        <left style="thin">
          <color indexed="64"/>
        </left>
      </border>
      <protection locked="1"/>
    </dxf>
    <dxf>
      <font>
        <b val="0"/>
        <i val="0"/>
        <strike val="0"/>
        <condense val="0"/>
        <extend val="0"/>
        <outline val="0"/>
        <shadow val="0"/>
        <u val="none"/>
        <vertAlign val="baseline"/>
        <sz val="14"/>
        <color auto="1"/>
        <name val="Arial"/>
        <scheme val="none"/>
      </font>
      <fill>
        <patternFill patternType="solid">
          <fgColor indexed="64"/>
          <bgColor indexed="43"/>
        </patternFill>
      </fill>
      <alignment horizontal="center" vertical="center" textRotation="0" wrapText="1" indent="0" justifyLastLine="0" shrinkToFit="0" readingOrder="0"/>
      <border diagonalUp="0" diagonalDown="0" outline="0">
        <left style="medium">
          <color indexed="64"/>
        </left>
        <right style="thin">
          <color indexed="64"/>
        </right>
        <top style="medium">
          <color indexed="64"/>
        </top>
        <bottom/>
      </border>
      <protection locked="1" hidden="0"/>
    </dxf>
    <dxf>
      <fill>
        <patternFill patternType="solid">
          <fgColor indexed="64"/>
          <bgColor rgb="FFE8D4AF"/>
        </patternFill>
      </fill>
      <alignment textRotation="0" wrapText="1" indent="0" justifyLastLine="0" shrinkToFit="0" readingOrder="0"/>
      <border outline="0">
        <left style="thin">
          <color indexed="64"/>
        </left>
        <right style="thin">
          <color indexed="64"/>
        </right>
      </border>
      <protection locked="1"/>
    </dxf>
    <dxf>
      <font>
        <b val="0"/>
        <i val="0"/>
        <strike val="0"/>
        <condense val="0"/>
        <extend val="0"/>
        <outline val="0"/>
        <shadow val="0"/>
        <u val="none"/>
        <vertAlign val="baseline"/>
        <sz val="14"/>
        <color auto="1"/>
        <name val="Arial"/>
        <scheme val="none"/>
      </font>
      <numFmt numFmtId="1" formatCode="0"/>
      <fill>
        <patternFill patternType="solid">
          <fgColor indexed="64"/>
          <bgColor indexed="43"/>
        </patternFill>
      </fill>
      <alignment horizontal="center" vertical="center" textRotation="0" wrapText="1" indent="0" justifyLastLine="0" shrinkToFit="0" readingOrder="0"/>
      <border diagonalUp="0" diagonalDown="0" outline="0">
        <left style="thin">
          <color indexed="64"/>
        </left>
        <right style="medium">
          <color indexed="64"/>
        </right>
        <top style="medium">
          <color indexed="64"/>
        </top>
        <bottom/>
      </border>
      <protection locked="1" hidden="0"/>
    </dxf>
    <dxf>
      <fill>
        <patternFill patternType="solid">
          <fgColor indexed="64"/>
          <bgColor rgb="FFFFFF99"/>
        </patternFill>
      </fill>
      <alignment textRotation="0" wrapText="1" indent="0" justifyLastLine="0" shrinkToFit="0" readingOrder="0"/>
      <border outline="0">
        <left style="thin">
          <color indexed="64"/>
        </left>
        <right style="thin">
          <color indexed="64"/>
        </right>
      </border>
      <protection locked="1"/>
    </dxf>
    <dxf>
      <font>
        <b val="0"/>
        <i val="0"/>
        <strike val="0"/>
        <condense val="0"/>
        <extend val="0"/>
        <outline val="0"/>
        <shadow val="0"/>
        <u val="none"/>
        <vertAlign val="baseline"/>
        <sz val="14"/>
        <color auto="1"/>
        <name val="Arial"/>
        <scheme val="none"/>
      </font>
      <fill>
        <patternFill patternType="solid">
          <fgColor indexed="64"/>
          <bgColor indexed="43"/>
        </patternFill>
      </fill>
      <alignment horizontal="center" vertical="center" textRotation="0" wrapText="1" indent="0" justifyLastLine="0" shrinkToFit="0" readingOrder="0"/>
      <border diagonalUp="0" diagonalDown="0" outline="0">
        <left style="medium">
          <color indexed="64"/>
        </left>
        <right style="thin">
          <color indexed="64"/>
        </right>
        <top style="medium">
          <color indexed="64"/>
        </top>
        <bottom/>
      </border>
      <protection locked="1" hidden="0"/>
    </dxf>
    <dxf>
      <fill>
        <patternFill patternType="solid">
          <fgColor indexed="64"/>
          <bgColor rgb="FFE8D4AF"/>
        </patternFill>
      </fill>
      <alignment textRotation="0" wrapText="1" indent="0" justifyLastLine="0" shrinkToFit="0" readingOrder="0"/>
      <border outline="0">
        <left style="thin">
          <color indexed="64"/>
        </left>
        <right style="thin">
          <color indexed="64"/>
        </right>
      </border>
      <protection locked="1"/>
    </dxf>
    <dxf>
      <font>
        <b val="0"/>
        <i val="0"/>
        <strike val="0"/>
        <condense val="0"/>
        <extend val="0"/>
        <outline val="0"/>
        <shadow val="0"/>
        <u val="none"/>
        <vertAlign val="baseline"/>
        <sz val="14"/>
        <color auto="1"/>
        <name val="Arial"/>
        <scheme val="none"/>
      </font>
      <fill>
        <patternFill patternType="solid">
          <fgColor indexed="64"/>
          <bgColor indexed="43"/>
        </patternFill>
      </fill>
      <alignment horizontal="center" vertical="center" textRotation="0" wrapText="1" indent="0" justifyLastLine="0" shrinkToFit="0" readingOrder="0"/>
      <border diagonalUp="0" diagonalDown="0" outline="0">
        <left style="medium">
          <color indexed="64"/>
        </left>
        <right style="thin">
          <color indexed="64"/>
        </right>
        <top style="medium">
          <color indexed="64"/>
        </top>
        <bottom/>
      </border>
      <protection locked="1" hidden="0"/>
    </dxf>
    <dxf>
      <fill>
        <patternFill patternType="solid">
          <fgColor indexed="64"/>
          <bgColor rgb="FFE8D4AF"/>
        </patternFill>
      </fill>
      <alignment textRotation="0" wrapText="1" indent="0" justifyLastLine="0" shrinkToFit="0" readingOrder="0"/>
      <border outline="0">
        <left style="thin">
          <color indexed="64"/>
        </left>
        <right style="thin">
          <color indexed="64"/>
        </right>
      </border>
      <protection locked="1"/>
    </dxf>
    <dxf>
      <font>
        <b val="0"/>
        <i val="0"/>
        <strike val="0"/>
        <condense val="0"/>
        <extend val="0"/>
        <outline val="0"/>
        <shadow val="0"/>
        <u val="none"/>
        <vertAlign val="baseline"/>
        <sz val="14"/>
        <color auto="1"/>
        <name val="Arial"/>
        <scheme val="none"/>
      </font>
      <numFmt numFmtId="1" formatCode="0"/>
      <fill>
        <patternFill patternType="solid">
          <fgColor indexed="64"/>
          <bgColor indexed="43"/>
        </patternFill>
      </fill>
      <alignment horizontal="center" vertical="center" textRotation="0" wrapText="1" indent="0" justifyLastLine="0" shrinkToFit="0" readingOrder="0"/>
      <border diagonalUp="0" diagonalDown="0" outline="0">
        <left style="thin">
          <color indexed="64"/>
        </left>
        <right/>
        <top/>
        <bottom/>
      </border>
      <protection locked="1" hidden="0"/>
    </dxf>
    <dxf>
      <fill>
        <patternFill patternType="solid">
          <fgColor indexed="64"/>
          <bgColor rgb="FFFFFF99"/>
        </patternFill>
      </fill>
      <alignment textRotation="0" wrapText="1" indent="0" justifyLastLine="0" shrinkToFit="0" readingOrder="0"/>
      <border outline="0">
        <left style="thin">
          <color indexed="64"/>
        </left>
        <right style="thin">
          <color indexed="64"/>
        </right>
      </border>
      <protection locked="1"/>
    </dxf>
    <dxf>
      <font>
        <b val="0"/>
        <i val="0"/>
        <strike val="0"/>
        <condense val="0"/>
        <extend val="0"/>
        <outline val="0"/>
        <shadow val="0"/>
        <u val="none"/>
        <vertAlign val="baseline"/>
        <sz val="14"/>
        <color auto="1"/>
        <name val="Arial"/>
        <scheme val="none"/>
      </font>
      <fill>
        <patternFill patternType="solid">
          <fgColor indexed="64"/>
          <bgColor indexed="43"/>
        </patternFill>
      </fill>
      <alignment horizontal="center" vertical="center" textRotation="0" wrapText="1" indent="0" justifyLastLine="0" shrinkToFit="0" readingOrder="0"/>
      <border diagonalUp="0" diagonalDown="0" outline="0">
        <left style="medium">
          <color indexed="64"/>
        </left>
        <right style="thin">
          <color indexed="64"/>
        </right>
        <top style="medium">
          <color indexed="64"/>
        </top>
        <bottom/>
      </border>
      <protection locked="1" hidden="0"/>
    </dxf>
    <dxf>
      <fill>
        <patternFill patternType="solid">
          <fgColor indexed="64"/>
          <bgColor rgb="FFE8D4AF"/>
        </patternFill>
      </fill>
      <alignment textRotation="0" wrapText="1" indent="0" justifyLastLine="0" shrinkToFit="0" readingOrder="0"/>
      <border outline="0">
        <left style="thin">
          <color indexed="64"/>
        </left>
        <right style="thin">
          <color indexed="64"/>
        </right>
      </border>
      <protection locked="1"/>
    </dxf>
    <dxf>
      <font>
        <b val="0"/>
        <i val="0"/>
        <strike val="0"/>
        <condense val="0"/>
        <extend val="0"/>
        <outline val="0"/>
        <shadow val="0"/>
        <u val="none"/>
        <vertAlign val="baseline"/>
        <sz val="14"/>
        <color auto="1"/>
        <name val="Arial"/>
        <scheme val="none"/>
      </font>
      <fill>
        <patternFill patternType="solid">
          <fgColor indexed="64"/>
          <bgColor indexed="43"/>
        </patternFill>
      </fill>
      <alignment horizontal="center" vertical="center" textRotation="0" wrapText="1" indent="0" justifyLastLine="0" shrinkToFit="0" readingOrder="0"/>
      <border diagonalUp="0" diagonalDown="0" outline="0">
        <left style="medium">
          <color indexed="64"/>
        </left>
        <right style="thin">
          <color indexed="64"/>
        </right>
        <top style="medium">
          <color indexed="64"/>
        </top>
        <bottom/>
      </border>
      <protection locked="1" hidden="0"/>
    </dxf>
    <dxf>
      <fill>
        <patternFill patternType="solid">
          <fgColor indexed="64"/>
          <bgColor rgb="FFE8D4AF"/>
        </patternFill>
      </fill>
      <alignment textRotation="0" wrapText="1" indent="0" justifyLastLine="0" shrinkToFit="0" readingOrder="0"/>
      <border outline="0">
        <left style="thin">
          <color indexed="64"/>
        </left>
        <right style="thin">
          <color indexed="64"/>
        </right>
      </border>
      <protection locked="1"/>
    </dxf>
    <dxf>
      <font>
        <b val="0"/>
        <i val="0"/>
        <strike val="0"/>
        <condense val="0"/>
        <extend val="0"/>
        <outline val="0"/>
        <shadow val="0"/>
        <u val="none"/>
        <vertAlign val="baseline"/>
        <sz val="14"/>
        <color auto="1"/>
        <name val="Arial"/>
        <scheme val="none"/>
      </font>
      <numFmt numFmtId="1" formatCode="0"/>
      <fill>
        <patternFill patternType="solid">
          <fgColor indexed="64"/>
          <bgColor indexed="43"/>
        </patternFill>
      </fill>
      <alignment horizontal="center" vertical="center" textRotation="0" wrapText="1" indent="0" justifyLastLine="0" shrinkToFit="0" readingOrder="0"/>
      <border diagonalUp="0" diagonalDown="0" outline="0">
        <left style="thin">
          <color indexed="64"/>
        </left>
        <right style="medium">
          <color indexed="64"/>
        </right>
        <top/>
        <bottom/>
      </border>
      <protection locked="1" hidden="0"/>
    </dxf>
    <dxf>
      <fill>
        <patternFill patternType="solid">
          <fgColor indexed="64"/>
          <bgColor rgb="FFFFFF99"/>
        </patternFill>
      </fill>
      <alignment textRotation="0" wrapText="1" indent="0" justifyLastLine="0" shrinkToFit="0" readingOrder="0"/>
      <border outline="0">
        <left style="thin">
          <color indexed="64"/>
        </left>
        <right style="thin">
          <color indexed="64"/>
        </right>
      </border>
      <protection locked="1"/>
    </dxf>
    <dxf>
      <font>
        <b val="0"/>
        <i val="0"/>
        <strike val="0"/>
        <condense val="0"/>
        <extend val="0"/>
        <outline val="0"/>
        <shadow val="0"/>
        <u val="none"/>
        <vertAlign val="baseline"/>
        <sz val="14"/>
        <color auto="1"/>
        <name val="Arial"/>
        <scheme val="none"/>
      </font>
      <fill>
        <patternFill patternType="solid">
          <fgColor indexed="64"/>
          <bgColor indexed="43"/>
        </patternFill>
      </fill>
      <alignment horizontal="center" vertical="center" textRotation="0" wrapText="1" indent="0" justifyLastLine="0" shrinkToFit="0" readingOrder="0"/>
      <border diagonalUp="0" diagonalDown="0" outline="0">
        <left style="medium">
          <color indexed="64"/>
        </left>
        <right style="thin">
          <color indexed="64"/>
        </right>
        <top style="medium">
          <color indexed="64"/>
        </top>
        <bottom/>
      </border>
      <protection locked="1" hidden="0"/>
    </dxf>
    <dxf>
      <fill>
        <patternFill patternType="solid">
          <fgColor indexed="64"/>
          <bgColor rgb="FFE8D4AF"/>
        </patternFill>
      </fill>
      <alignment textRotation="0" wrapText="1" indent="0" justifyLastLine="0" shrinkToFit="0" readingOrder="0"/>
      <border outline="0">
        <left style="thin">
          <color indexed="64"/>
        </left>
        <right style="thin">
          <color indexed="64"/>
        </right>
      </border>
      <protection locked="1"/>
    </dxf>
    <dxf>
      <font>
        <b val="0"/>
        <i val="0"/>
        <strike val="0"/>
        <condense val="0"/>
        <extend val="0"/>
        <outline val="0"/>
        <shadow val="0"/>
        <u val="none"/>
        <vertAlign val="baseline"/>
        <sz val="14"/>
        <color auto="1"/>
        <name val="Arial"/>
        <scheme val="none"/>
      </font>
      <fill>
        <patternFill patternType="solid">
          <fgColor indexed="64"/>
          <bgColor indexed="43"/>
        </patternFill>
      </fill>
      <alignment horizontal="center" vertical="center" textRotation="0" wrapText="1" indent="0" justifyLastLine="0" shrinkToFit="0" readingOrder="0"/>
      <border diagonalUp="0" diagonalDown="0" outline="0">
        <left style="medium">
          <color indexed="64"/>
        </left>
        <right style="thin">
          <color indexed="64"/>
        </right>
        <top style="medium">
          <color indexed="64"/>
        </top>
        <bottom/>
      </border>
      <protection locked="1" hidden="0"/>
    </dxf>
    <dxf>
      <fill>
        <patternFill patternType="solid">
          <fgColor indexed="64"/>
          <bgColor rgb="FFE8D4AF"/>
        </patternFill>
      </fill>
      <alignment textRotation="0" wrapText="1" indent="0" justifyLastLine="0" shrinkToFit="0" readingOrder="0"/>
      <border outline="0">
        <right style="thin">
          <color indexed="64"/>
        </right>
      </border>
      <protection locked="1"/>
    </dxf>
    <dxf>
      <font>
        <b/>
        <i val="0"/>
        <strike val="0"/>
        <condense val="0"/>
        <extend val="0"/>
        <outline val="0"/>
        <shadow val="0"/>
        <u val="none"/>
        <vertAlign val="baseline"/>
        <sz val="14"/>
        <color auto="1"/>
        <name val="Arial"/>
        <scheme val="none"/>
      </font>
      <fill>
        <patternFill patternType="solid">
          <fgColor indexed="64"/>
          <bgColor indexed="43"/>
        </patternFill>
      </fill>
      <alignment horizontal="center" vertical="center" textRotation="0" wrapText="1" indent="0" justifyLastLine="0" shrinkToFit="0" readingOrder="0"/>
      <border diagonalUp="0" diagonalDown="0" outline="0">
        <left/>
        <right style="thin">
          <color indexed="64"/>
        </right>
        <top/>
        <bottom/>
      </border>
      <protection locked="1" hidden="0"/>
    </dxf>
    <dxf>
      <numFmt numFmtId="0" formatCode="General"/>
      <alignment textRotation="0" wrapText="1" indent="0" justifyLastLine="0" shrinkToFit="0" readingOrder="0"/>
      <border>
        <right style="thin">
          <color indexed="64"/>
        </right>
      </border>
      <protection locked="1"/>
    </dxf>
    <dxf>
      <font>
        <b/>
        <i val="0"/>
        <strike val="0"/>
        <condense val="0"/>
        <extend val="0"/>
        <outline val="0"/>
        <shadow val="0"/>
        <u val="none"/>
        <vertAlign val="baseline"/>
        <sz val="14"/>
        <color auto="1"/>
        <name val="Arial"/>
        <scheme val="none"/>
      </font>
      <fill>
        <patternFill patternType="solid">
          <fgColor indexed="64"/>
          <bgColor indexed="4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alignment textRotation="0" wrapText="1" indent="0" justifyLastLine="0" shrinkToFit="0" readingOrder="0"/>
      <protection locked="1"/>
    </dxf>
    <dxf>
      <font>
        <strike val="0"/>
        <outline val="0"/>
        <shadow val="0"/>
        <u val="none"/>
        <vertAlign val="baseline"/>
        <sz val="14"/>
        <color auto="1"/>
        <name val="Arial"/>
        <scheme val="none"/>
      </font>
      <fill>
        <patternFill>
          <fgColor indexed="64"/>
          <bgColor rgb="FFFFFF99"/>
        </patternFill>
      </fill>
      <alignment horizontal="center" vertical="center" textRotation="0" wrapText="1" indent="0" justifyLastLine="0" shrinkToFit="0" readingOrder="0"/>
      <protection locked="1"/>
    </dxf>
    <dxf>
      <border outline="0">
        <right style="medium">
          <color indexed="64"/>
        </right>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1" indent="0" justifyLastLine="0" shrinkToFit="0" readingOrder="0"/>
      <protection locked="1" hidden="0"/>
    </dxf>
    <dxf>
      <border outline="0">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4"/>
        <color auto="1"/>
        <name val="Arial"/>
        <scheme val="none"/>
      </font>
      <numFmt numFmtId="1" formatCode="0"/>
      <fill>
        <patternFill patternType="solid">
          <fgColor indexed="64"/>
          <bgColor indexed="43"/>
        </patternFill>
      </fill>
      <alignment horizontal="center" vertical="center" textRotation="0" wrapText="1" indent="0" justifyLastLine="0" shrinkToFit="0" readingOrder="0"/>
      <border diagonalUp="0" diagonalDown="0" outline="0">
        <left style="thin">
          <color indexed="64"/>
        </left>
        <right/>
        <top style="medium">
          <color indexed="64"/>
        </top>
        <bottom/>
      </border>
      <protection locked="1" hidden="0"/>
    </dxf>
    <dxf>
      <alignment textRotation="0" wrapText="1" indent="0" justifyLastLine="0" shrinkToFit="0" readingOrder="0"/>
      <border outline="0">
        <left style="thin">
          <color indexed="64"/>
        </left>
      </border>
      <protection locked="1"/>
    </dxf>
    <dxf>
      <font>
        <b val="0"/>
        <i val="0"/>
        <strike val="0"/>
        <condense val="0"/>
        <extend val="0"/>
        <outline val="0"/>
        <shadow val="0"/>
        <u val="none"/>
        <vertAlign val="baseline"/>
        <sz val="14"/>
        <color auto="1"/>
        <name val="Arial"/>
        <scheme val="none"/>
      </font>
      <fill>
        <patternFill patternType="solid">
          <fgColor indexed="64"/>
          <bgColor indexed="43"/>
        </patternFill>
      </fill>
      <alignment horizontal="center" vertical="center" textRotation="0" wrapText="1" indent="0" justifyLastLine="0" shrinkToFit="0" readingOrder="0"/>
      <border diagonalUp="0" diagonalDown="0" outline="0">
        <left style="medium">
          <color indexed="64"/>
        </left>
        <right style="thin">
          <color indexed="64"/>
        </right>
        <top style="medium">
          <color indexed="64"/>
        </top>
        <bottom/>
      </border>
      <protection locked="1" hidden="0"/>
    </dxf>
    <dxf>
      <fill>
        <patternFill patternType="solid">
          <fgColor indexed="64"/>
          <bgColor rgb="FFE8D4AF"/>
        </patternFill>
      </fill>
      <alignment textRotation="0" wrapText="1" indent="0" justifyLastLine="0" shrinkToFit="0" readingOrder="0"/>
      <border outline="0">
        <left style="thin">
          <color indexed="64"/>
        </left>
      </border>
      <protection locked="1"/>
    </dxf>
    <dxf>
      <font>
        <b val="0"/>
        <i val="0"/>
        <strike val="0"/>
        <condense val="0"/>
        <extend val="0"/>
        <outline val="0"/>
        <shadow val="0"/>
        <u val="none"/>
        <vertAlign val="baseline"/>
        <sz val="14"/>
        <color auto="1"/>
        <name val="Arial"/>
        <scheme val="none"/>
      </font>
      <fill>
        <patternFill patternType="solid">
          <fgColor indexed="64"/>
          <bgColor indexed="43"/>
        </patternFill>
      </fill>
      <alignment horizontal="center" vertical="center" textRotation="0" wrapText="1" indent="0" justifyLastLine="0" shrinkToFit="0" readingOrder="0"/>
      <border diagonalUp="0" diagonalDown="0" outline="0">
        <left style="medium">
          <color indexed="64"/>
        </left>
        <right style="thin">
          <color indexed="64"/>
        </right>
        <top style="medium">
          <color indexed="64"/>
        </top>
        <bottom/>
      </border>
      <protection locked="1" hidden="0"/>
    </dxf>
    <dxf>
      <fill>
        <patternFill patternType="solid">
          <fgColor indexed="64"/>
          <bgColor rgb="FFE8D4AF"/>
        </patternFill>
      </fill>
      <alignment textRotation="0" wrapText="1" indent="0" justifyLastLine="0" shrinkToFit="0" readingOrder="0"/>
      <border outline="0">
        <right style="thin">
          <color indexed="64"/>
        </right>
      </border>
      <protection locked="1"/>
    </dxf>
    <dxf>
      <font>
        <b val="0"/>
        <i val="0"/>
        <strike val="0"/>
        <condense val="0"/>
        <extend val="0"/>
        <outline val="0"/>
        <shadow val="0"/>
        <u val="none"/>
        <vertAlign val="baseline"/>
        <sz val="14"/>
        <color auto="1"/>
        <name val="Arial"/>
        <scheme val="none"/>
      </font>
      <numFmt numFmtId="1" formatCode="0"/>
      <fill>
        <patternFill patternType="solid">
          <fgColor indexed="64"/>
          <bgColor indexed="43"/>
        </patternFill>
      </fill>
      <alignment horizontal="center" vertical="center" textRotation="0" wrapText="1" indent="0" justifyLastLine="0" shrinkToFit="0" readingOrder="0"/>
      <border diagonalUp="0" diagonalDown="0" outline="0">
        <left style="thin">
          <color indexed="64"/>
        </left>
        <right style="medium">
          <color indexed="64"/>
        </right>
        <top style="medium">
          <color indexed="64"/>
        </top>
        <bottom/>
      </border>
      <protection locked="1" hidden="0"/>
    </dxf>
    <dxf>
      <numFmt numFmtId="0" formatCode="General"/>
      <fill>
        <patternFill patternType="solid">
          <fgColor indexed="64"/>
          <bgColor rgb="FFFFFF99"/>
        </patternFill>
      </fill>
      <alignment textRotation="0" wrapText="1" indent="0" justifyLastLine="0" shrinkToFit="0" readingOrder="0"/>
      <border outline="0">
        <right style="thin">
          <color indexed="64"/>
        </right>
      </border>
      <protection locked="1"/>
    </dxf>
    <dxf>
      <font>
        <b val="0"/>
        <i val="0"/>
        <strike val="0"/>
        <condense val="0"/>
        <extend val="0"/>
        <outline val="0"/>
        <shadow val="0"/>
        <u val="none"/>
        <vertAlign val="baseline"/>
        <sz val="14"/>
        <color auto="1"/>
        <name val="Arial"/>
        <scheme val="none"/>
      </font>
      <fill>
        <patternFill patternType="solid">
          <fgColor indexed="64"/>
          <bgColor indexed="43"/>
        </patternFill>
      </fill>
      <alignment horizontal="center" vertical="center" textRotation="0" wrapText="1" indent="0" justifyLastLine="0" shrinkToFit="0" readingOrder="0"/>
      <border diagonalUp="0" diagonalDown="0" outline="0">
        <left style="medium">
          <color indexed="64"/>
        </left>
        <right style="thin">
          <color indexed="64"/>
        </right>
        <top style="medium">
          <color indexed="64"/>
        </top>
        <bottom/>
      </border>
      <protection locked="1" hidden="0"/>
    </dxf>
    <dxf>
      <alignment textRotation="0" wrapText="1" indent="0" justifyLastLine="0" shrinkToFit="0" readingOrder="0"/>
      <border outline="0">
        <right style="thin">
          <color indexed="64"/>
        </right>
      </border>
      <protection locked="1"/>
    </dxf>
    <dxf>
      <font>
        <b val="0"/>
        <i val="0"/>
        <strike val="0"/>
        <condense val="0"/>
        <extend val="0"/>
        <outline val="0"/>
        <shadow val="0"/>
        <u val="none"/>
        <vertAlign val="baseline"/>
        <sz val="14"/>
        <color auto="1"/>
        <name val="Arial"/>
        <scheme val="none"/>
      </font>
      <fill>
        <patternFill patternType="solid">
          <fgColor indexed="64"/>
          <bgColor indexed="43"/>
        </patternFill>
      </fill>
      <alignment horizontal="center" vertical="center" textRotation="0" wrapText="1" indent="0" justifyLastLine="0" shrinkToFit="0" readingOrder="0"/>
      <border diagonalUp="0" diagonalDown="0" outline="0">
        <left style="medium">
          <color indexed="64"/>
        </left>
        <right style="thin">
          <color indexed="64"/>
        </right>
        <top style="medium">
          <color indexed="64"/>
        </top>
        <bottom/>
      </border>
      <protection locked="1" hidden="0"/>
    </dxf>
    <dxf>
      <alignment textRotation="0" wrapText="1" indent="0" justifyLastLine="0" shrinkToFit="0" readingOrder="0"/>
      <border outline="0">
        <left style="thin">
          <color indexed="64"/>
        </left>
      </border>
      <protection locked="1"/>
    </dxf>
    <dxf>
      <font>
        <b val="0"/>
        <i val="0"/>
        <strike val="0"/>
        <condense val="0"/>
        <extend val="0"/>
        <outline val="0"/>
        <shadow val="0"/>
        <u val="none"/>
        <vertAlign val="baseline"/>
        <sz val="14"/>
        <color auto="1"/>
        <name val="Arial"/>
        <scheme val="none"/>
      </font>
      <numFmt numFmtId="1" formatCode="0"/>
      <fill>
        <patternFill patternType="solid">
          <fgColor indexed="64"/>
          <bgColor indexed="43"/>
        </patternFill>
      </fill>
      <alignment horizontal="center" vertical="center" textRotation="0" wrapText="1" indent="0" justifyLastLine="0" shrinkToFit="0" readingOrder="0"/>
      <border diagonalUp="0" diagonalDown="0" outline="0">
        <left style="thin">
          <color indexed="64"/>
        </left>
        <right/>
        <top/>
        <bottom/>
      </border>
      <protection locked="1" hidden="0"/>
    </dxf>
    <dxf>
      <fill>
        <patternFill patternType="solid">
          <fgColor indexed="64"/>
          <bgColor rgb="FFFFFF99"/>
        </patternFill>
      </fill>
      <alignment textRotation="0" wrapText="1" indent="0" justifyLastLine="0" shrinkToFit="0" readingOrder="0"/>
      <border outline="0">
        <left style="thin">
          <color indexed="64"/>
        </left>
      </border>
      <protection locked="1"/>
    </dxf>
    <dxf>
      <font>
        <b val="0"/>
        <i val="0"/>
        <strike val="0"/>
        <condense val="0"/>
        <extend val="0"/>
        <outline val="0"/>
        <shadow val="0"/>
        <u val="none"/>
        <vertAlign val="baseline"/>
        <sz val="14"/>
        <color auto="1"/>
        <name val="Arial"/>
        <scheme val="none"/>
      </font>
      <fill>
        <patternFill patternType="solid">
          <fgColor indexed="64"/>
          <bgColor indexed="43"/>
        </patternFill>
      </fill>
      <alignment horizontal="center" vertical="center" textRotation="0" wrapText="1" indent="0" justifyLastLine="0" shrinkToFit="0" readingOrder="0"/>
      <border diagonalUp="0" diagonalDown="0" outline="0">
        <left style="medium">
          <color indexed="64"/>
        </left>
        <right style="thin">
          <color indexed="64"/>
        </right>
        <top style="medium">
          <color indexed="64"/>
        </top>
        <bottom/>
      </border>
      <protection locked="1" hidden="0"/>
    </dxf>
    <dxf>
      <fill>
        <patternFill patternType="solid">
          <fgColor indexed="64"/>
          <bgColor rgb="FFE8D4AF"/>
        </patternFill>
      </fill>
      <alignment textRotation="0" wrapText="1" indent="0" justifyLastLine="0" shrinkToFit="0" readingOrder="0"/>
      <border outline="0">
        <left style="thin">
          <color indexed="64"/>
        </left>
        <right style="thin">
          <color indexed="64"/>
        </right>
      </border>
      <protection locked="1"/>
    </dxf>
    <dxf>
      <font>
        <b val="0"/>
        <i val="0"/>
        <strike val="0"/>
        <condense val="0"/>
        <extend val="0"/>
        <outline val="0"/>
        <shadow val="0"/>
        <u val="none"/>
        <vertAlign val="baseline"/>
        <sz val="14"/>
        <color auto="1"/>
        <name val="Arial"/>
        <scheme val="none"/>
      </font>
      <fill>
        <patternFill patternType="solid">
          <fgColor indexed="64"/>
          <bgColor indexed="43"/>
        </patternFill>
      </fill>
      <alignment horizontal="center" vertical="center" textRotation="0" wrapText="1" indent="0" justifyLastLine="0" shrinkToFit="0" readingOrder="0"/>
      <border diagonalUp="0" diagonalDown="0" outline="0">
        <left style="medium">
          <color indexed="64"/>
        </left>
        <right style="thin">
          <color indexed="64"/>
        </right>
        <top style="medium">
          <color indexed="64"/>
        </top>
        <bottom/>
      </border>
      <protection locked="1" hidden="0"/>
    </dxf>
    <dxf>
      <fill>
        <patternFill patternType="solid">
          <fgColor indexed="64"/>
          <bgColor rgb="FFE8D4AF"/>
        </patternFill>
      </fill>
      <alignment textRotation="0" wrapText="1" indent="0" justifyLastLine="0" shrinkToFit="0" readingOrder="0"/>
      <border outline="0">
        <left style="thin">
          <color indexed="64"/>
        </left>
        <right style="thin">
          <color indexed="64"/>
        </right>
      </border>
      <protection locked="1"/>
    </dxf>
    <dxf>
      <font>
        <b val="0"/>
        <i val="0"/>
        <strike val="0"/>
        <condense val="0"/>
        <extend val="0"/>
        <outline val="0"/>
        <shadow val="0"/>
        <u val="none"/>
        <vertAlign val="baseline"/>
        <sz val="14"/>
        <color auto="1"/>
        <name val="Arial"/>
        <scheme val="none"/>
      </font>
      <numFmt numFmtId="1" formatCode="0"/>
      <fill>
        <patternFill patternType="solid">
          <fgColor indexed="64"/>
          <bgColor indexed="43"/>
        </patternFill>
      </fill>
      <alignment horizontal="center" vertical="center" textRotation="0" wrapText="1" indent="0" justifyLastLine="0" shrinkToFit="0" readingOrder="0"/>
      <border diagonalUp="0" diagonalDown="0" outline="0">
        <left style="thin">
          <color indexed="64"/>
        </left>
        <right style="medium">
          <color indexed="64"/>
        </right>
        <top/>
        <bottom/>
      </border>
      <protection locked="1" hidden="0"/>
    </dxf>
    <dxf>
      <numFmt numFmtId="0" formatCode="General"/>
      <fill>
        <patternFill patternType="solid">
          <fgColor indexed="64"/>
          <bgColor rgb="FFFFFF99"/>
        </patternFill>
      </fill>
      <alignment textRotation="0" wrapText="1" indent="0" justifyLastLine="0" shrinkToFit="0" readingOrder="0"/>
      <border outline="0">
        <left style="thin">
          <color indexed="64"/>
        </left>
        <right style="thin">
          <color indexed="64"/>
        </right>
      </border>
      <protection locked="1"/>
    </dxf>
    <dxf>
      <font>
        <b val="0"/>
        <i val="0"/>
        <strike val="0"/>
        <condense val="0"/>
        <extend val="0"/>
        <outline val="0"/>
        <shadow val="0"/>
        <u val="none"/>
        <vertAlign val="baseline"/>
        <sz val="14"/>
        <color auto="1"/>
        <name val="Arial"/>
        <scheme val="none"/>
      </font>
      <fill>
        <patternFill patternType="solid">
          <fgColor indexed="64"/>
          <bgColor indexed="43"/>
        </patternFill>
      </fill>
      <alignment horizontal="center" vertical="center" textRotation="0" wrapText="1" indent="0" justifyLastLine="0" shrinkToFit="0" readingOrder="0"/>
      <border diagonalUp="0" diagonalDown="0" outline="0">
        <left style="medium">
          <color indexed="64"/>
        </left>
        <right style="thin">
          <color indexed="64"/>
        </right>
        <top style="medium">
          <color indexed="64"/>
        </top>
        <bottom/>
      </border>
      <protection locked="1" hidden="0"/>
    </dxf>
    <dxf>
      <fill>
        <patternFill patternType="solid">
          <fgColor indexed="64"/>
          <bgColor rgb="FFE8D4AF"/>
        </patternFill>
      </fill>
      <alignment textRotation="0" wrapText="1" indent="0" justifyLastLine="0" shrinkToFit="0" readingOrder="0"/>
      <border outline="0">
        <left style="thin">
          <color indexed="64"/>
        </left>
        <right style="thin">
          <color indexed="64"/>
        </right>
      </border>
      <protection locked="1"/>
    </dxf>
    <dxf>
      <font>
        <b val="0"/>
        <i val="0"/>
        <strike val="0"/>
        <condense val="0"/>
        <extend val="0"/>
        <outline val="0"/>
        <shadow val="0"/>
        <u val="none"/>
        <vertAlign val="baseline"/>
        <sz val="14"/>
        <color auto="1"/>
        <name val="Arial"/>
        <scheme val="none"/>
      </font>
      <fill>
        <patternFill patternType="solid">
          <fgColor indexed="64"/>
          <bgColor indexed="43"/>
        </patternFill>
      </fill>
      <alignment horizontal="center" vertical="center" textRotation="0" wrapText="1" indent="0" justifyLastLine="0" shrinkToFit="0" readingOrder="0"/>
      <border diagonalUp="0" diagonalDown="0" outline="0">
        <left style="medium">
          <color indexed="64"/>
        </left>
        <right style="thin">
          <color indexed="64"/>
        </right>
        <top style="medium">
          <color indexed="64"/>
        </top>
        <bottom/>
      </border>
      <protection locked="1" hidden="0"/>
    </dxf>
    <dxf>
      <fill>
        <patternFill patternType="solid">
          <fgColor indexed="64"/>
          <bgColor rgb="FFE8D4AF"/>
        </patternFill>
      </fill>
      <alignment textRotation="0" wrapText="1" indent="0" justifyLastLine="0" shrinkToFit="0" readingOrder="0"/>
      <border outline="0">
        <right style="thin">
          <color indexed="64"/>
        </right>
      </border>
      <protection locked="1"/>
    </dxf>
    <dxf>
      <font>
        <b/>
        <i val="0"/>
        <strike val="0"/>
        <condense val="0"/>
        <extend val="0"/>
        <outline val="0"/>
        <shadow val="0"/>
        <u val="none"/>
        <vertAlign val="baseline"/>
        <sz val="14"/>
        <color auto="1"/>
        <name val="Arial"/>
        <scheme val="none"/>
      </font>
      <fill>
        <patternFill patternType="solid">
          <fgColor indexed="64"/>
          <bgColor indexed="43"/>
        </patternFill>
      </fill>
      <alignment horizontal="center" vertical="center" textRotation="0" wrapText="1" indent="0" justifyLastLine="0" shrinkToFit="0" readingOrder="0"/>
      <border diagonalUp="0" diagonalDown="0" outline="0">
        <left/>
        <right style="thin">
          <color indexed="64"/>
        </right>
        <top/>
        <bottom/>
      </border>
      <protection locked="1" hidden="0"/>
    </dxf>
    <dxf>
      <numFmt numFmtId="0" formatCode="General"/>
      <alignment textRotation="0" wrapText="1" indent="0" justifyLastLine="0" shrinkToFit="0" readingOrder="0"/>
      <border>
        <right style="thin">
          <color indexed="64"/>
        </right>
      </border>
      <protection locked="1"/>
    </dxf>
    <dxf>
      <font>
        <b/>
        <i val="0"/>
        <strike val="0"/>
        <condense val="0"/>
        <extend val="0"/>
        <outline val="0"/>
        <shadow val="0"/>
        <u val="none"/>
        <vertAlign val="baseline"/>
        <sz val="14"/>
        <color auto="1"/>
        <name val="Arial"/>
        <scheme val="none"/>
      </font>
      <fill>
        <patternFill patternType="solid">
          <fgColor indexed="64"/>
          <bgColor indexed="4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alignment textRotation="0" wrapText="1" indent="0" justifyLastLine="0" shrinkToFit="0" readingOrder="0"/>
      <protection locked="1"/>
    </dxf>
    <dxf>
      <font>
        <strike val="0"/>
        <outline val="0"/>
        <shadow val="0"/>
        <u val="none"/>
        <vertAlign val="baseline"/>
        <sz val="14"/>
        <color auto="1"/>
        <name val="Arial"/>
        <scheme val="none"/>
      </font>
      <alignment horizontal="center" vertical="center" textRotation="0" wrapText="1" indent="0" justifyLastLine="0" shrinkToFit="0" readingOrder="0"/>
      <protection locked="1"/>
    </dxf>
    <dxf>
      <border outline="0">
        <right style="medium">
          <color indexed="64"/>
        </right>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1" indent="0" justifyLastLine="0" shrinkToFit="0" readingOrder="0"/>
      <protection locked="1" hidden="0"/>
    </dxf>
    <dxf>
      <border outline="0">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0"/>
      <protection locked="1" hidden="0"/>
    </dxf>
    <dxf>
      <border diagonalUp="0" diagonalDown="0">
        <left style="thin">
          <color indexed="64"/>
        </left>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border diagonalUp="0" diagonalDown="0">
        <left style="thin">
          <color indexed="64"/>
        </left>
        <right style="thin">
          <color indexed="64"/>
        </right>
        <top style="thin">
          <color indexed="64"/>
        </top>
        <bottom style="thin">
          <color indexed="64"/>
        </bottom>
      </border>
    </dxf>
    <dxf>
      <border outline="0">
        <right style="thin">
          <color indexed="64"/>
        </right>
      </border>
    </dxf>
    <dxf>
      <font>
        <b/>
        <i val="0"/>
        <strike val="0"/>
        <condense val="0"/>
        <extend val="0"/>
        <outline val="0"/>
        <shadow val="0"/>
        <u val="none"/>
        <vertAlign val="baseline"/>
        <sz val="10"/>
        <color auto="1"/>
        <name val="Arial"/>
        <scheme val="none"/>
      </font>
      <alignment horizontal="center" vertical="center" textRotation="0" wrapText="0" indent="0" justifyLastLine="0" shrinkToFit="0" readingOrder="0"/>
    </dxf>
    <dxf>
      <border diagonalUp="0" diagonalDown="0">
        <left style="thin">
          <color indexed="64"/>
        </left>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border diagonalUp="0" diagonalDown="0">
        <left style="thin">
          <color indexed="64"/>
        </left>
        <right style="thin">
          <color indexed="64"/>
        </right>
        <top style="thin">
          <color indexed="64"/>
        </top>
        <bottom style="thin">
          <color indexed="64"/>
        </bottom>
      </border>
    </dxf>
    <dxf>
      <border outline="0">
        <right style="thin">
          <color indexed="64"/>
        </right>
      </border>
    </dxf>
    <dxf>
      <font>
        <b/>
        <i val="0"/>
        <strike val="0"/>
        <condense val="0"/>
        <extend val="0"/>
        <outline val="0"/>
        <shadow val="0"/>
        <u val="none"/>
        <vertAlign val="baseline"/>
        <sz val="10"/>
        <color auto="1"/>
        <name val="Arial"/>
        <scheme val="none"/>
      </font>
      <alignment horizontal="center" vertical="center" textRotation="0" wrapText="0" indent="0" justifyLastLine="0" shrinkToFit="0" readingOrder="0"/>
    </dxf>
    <dxf>
      <border diagonalUp="0" diagonalDown="0">
        <left style="thin">
          <color indexed="64"/>
        </left>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border diagonalUp="0" diagonalDown="0">
        <left style="thin">
          <color indexed="64"/>
        </left>
        <right style="thin">
          <color indexed="64"/>
        </right>
        <top style="thin">
          <color indexed="64"/>
        </top>
        <bottom style="thin">
          <color indexed="64"/>
        </bottom>
      </border>
    </dxf>
    <dxf>
      <border outline="0">
        <right style="thin">
          <color indexed="64"/>
        </right>
      </border>
    </dxf>
    <dxf>
      <font>
        <b/>
        <i val="0"/>
        <strike val="0"/>
        <condense val="0"/>
        <extend val="0"/>
        <outline val="0"/>
        <shadow val="0"/>
        <u val="none"/>
        <vertAlign val="baseline"/>
        <sz val="10"/>
        <color auto="1"/>
        <name val="Arial"/>
        <scheme val="none"/>
      </font>
      <alignment horizontal="center" vertical="center" textRotation="0" wrapText="0" indent="0" justifyLastLine="0" shrinkToFit="0" readingOrder="0"/>
    </dxf>
    <dxf>
      <border diagonalUp="0" diagonalDown="0">
        <left style="thin">
          <color indexed="64"/>
        </left>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border diagonalUp="0" diagonalDown="0">
        <left style="thin">
          <color indexed="64"/>
        </left>
        <right style="thin">
          <color indexed="64"/>
        </right>
        <top style="thin">
          <color indexed="64"/>
        </top>
        <bottom style="thin">
          <color indexed="64"/>
        </bottom>
      </border>
    </dxf>
    <dxf>
      <border outline="0">
        <right style="thin">
          <color indexed="64"/>
        </right>
      </border>
    </dxf>
    <dxf>
      <font>
        <b/>
        <i val="0"/>
        <strike val="0"/>
        <condense val="0"/>
        <extend val="0"/>
        <outline val="0"/>
        <shadow val="0"/>
        <u val="none"/>
        <vertAlign val="baseline"/>
        <sz val="10"/>
        <color auto="1"/>
        <name val="Arial"/>
        <scheme val="none"/>
      </font>
      <alignment horizontal="center" vertical="center" textRotation="0" wrapText="0" indent="0" justifyLastLine="0" shrinkToFit="0" readingOrder="0"/>
    </dxf>
    <dxf>
      <border diagonalUp="0" diagonalDown="0">
        <left style="thin">
          <color indexed="64"/>
        </left>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border diagonalUp="0" diagonalDown="0">
        <left style="thin">
          <color indexed="64"/>
        </left>
        <right style="thin">
          <color indexed="64"/>
        </right>
        <top style="thin">
          <color indexed="64"/>
        </top>
        <bottom style="thin">
          <color indexed="64"/>
        </bottom>
      </border>
    </dxf>
    <dxf>
      <border outline="0">
        <right style="thin">
          <color indexed="64"/>
        </right>
      </border>
    </dxf>
    <dxf>
      <font>
        <b/>
        <i val="0"/>
        <strike val="0"/>
        <condense val="0"/>
        <extend val="0"/>
        <outline val="0"/>
        <shadow val="0"/>
        <u val="none"/>
        <vertAlign val="baseline"/>
        <sz val="10"/>
        <color auto="1"/>
        <name val="Arial"/>
        <scheme val="none"/>
      </font>
      <alignment horizontal="center" vertical="center" textRotation="0" wrapText="0" indent="0" justifyLastLine="0" shrinkToFit="0" readingOrder="0"/>
    </dxf>
    <dxf>
      <border diagonalUp="0" diagonalDown="0">
        <left style="thin">
          <color indexed="64"/>
        </left>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border diagonalUp="0" diagonalDown="0">
        <left style="thin">
          <color indexed="64"/>
        </left>
        <right style="thin">
          <color indexed="64"/>
        </right>
        <top style="thin">
          <color indexed="64"/>
        </top>
        <bottom style="thin">
          <color indexed="64"/>
        </bottom>
      </border>
    </dxf>
    <dxf>
      <border outline="0">
        <right style="thin">
          <color indexed="64"/>
        </right>
      </border>
    </dxf>
    <dxf>
      <font>
        <b/>
        <i val="0"/>
        <strike val="0"/>
        <condense val="0"/>
        <extend val="0"/>
        <outline val="0"/>
        <shadow val="0"/>
        <u val="none"/>
        <vertAlign val="baseline"/>
        <sz val="10"/>
        <color auto="1"/>
        <name val="Arial"/>
        <scheme val="none"/>
      </font>
      <alignment horizontal="center" vertical="center" textRotation="0" wrapText="0" indent="0" justifyLastLine="0" shrinkToFit="0" readingOrder="0"/>
    </dxf>
    <dxf>
      <border diagonalUp="0" diagonalDown="0">
        <left style="thin">
          <color indexed="64"/>
        </left>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border diagonalUp="0" diagonalDown="0">
        <left style="thin">
          <color indexed="64"/>
        </left>
        <right style="thin">
          <color indexed="64"/>
        </right>
        <top style="thin">
          <color indexed="64"/>
        </top>
        <bottom style="thin">
          <color indexed="64"/>
        </bottom>
      </border>
    </dxf>
    <dxf>
      <border outline="0">
        <right style="thin">
          <color indexed="64"/>
        </right>
      </border>
    </dxf>
    <dxf>
      <font>
        <b/>
        <i val="0"/>
        <strike val="0"/>
        <condense val="0"/>
        <extend val="0"/>
        <outline val="0"/>
        <shadow val="0"/>
        <u val="none"/>
        <vertAlign val="baseline"/>
        <sz val="10"/>
        <color auto="1"/>
        <name val="Arial"/>
        <scheme val="none"/>
      </font>
      <alignment horizontal="center" vertical="center" textRotation="0" wrapText="0" indent="0" justifyLastLine="0" shrinkToFit="0" readingOrder="0"/>
    </dxf>
    <dxf>
      <border diagonalUp="0" diagonalDown="0">
        <left style="thin">
          <color indexed="64"/>
        </left>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border diagonalUp="0" diagonalDown="0">
        <left style="thin">
          <color indexed="64"/>
        </left>
        <right style="thin">
          <color indexed="64"/>
        </right>
        <top style="thin">
          <color indexed="64"/>
        </top>
        <bottom style="thin">
          <color indexed="64"/>
        </bottom>
      </border>
    </dxf>
    <dxf>
      <border outline="0">
        <right style="thin">
          <color indexed="64"/>
        </right>
      </border>
    </dxf>
    <dxf>
      <font>
        <b/>
        <i val="0"/>
        <strike val="0"/>
        <condense val="0"/>
        <extend val="0"/>
        <outline val="0"/>
        <shadow val="0"/>
        <u val="none"/>
        <vertAlign val="baseline"/>
        <sz val="10"/>
        <color auto="1"/>
        <name val="Arial"/>
        <scheme val="none"/>
      </font>
      <alignment horizontal="center" vertical="center" textRotation="0" wrapText="0" indent="0" justifyLastLine="0" shrinkToFit="0" readingOrder="0"/>
    </dxf>
    <dxf>
      <border diagonalUp="0" diagonalDown="0">
        <left style="thin">
          <color indexed="64"/>
        </left>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border diagonalUp="0" diagonalDown="0">
        <left style="thin">
          <color indexed="64"/>
        </left>
        <right style="thin">
          <color indexed="64"/>
        </right>
        <top style="thin">
          <color indexed="64"/>
        </top>
        <bottom style="thin">
          <color indexed="64"/>
        </bottom>
      </border>
    </dxf>
    <dxf>
      <border outline="0">
        <right style="thin">
          <color indexed="64"/>
        </right>
      </border>
    </dxf>
    <dxf>
      <font>
        <b/>
        <i val="0"/>
        <strike val="0"/>
        <condense val="0"/>
        <extend val="0"/>
        <outline val="0"/>
        <shadow val="0"/>
        <u val="none"/>
        <vertAlign val="baseline"/>
        <sz val="10"/>
        <color auto="1"/>
        <name val="Arial"/>
        <scheme val="none"/>
      </font>
      <alignment horizontal="center" vertical="center" textRotation="0" wrapText="0" indent="0" justifyLastLine="0" shrinkToFit="0" readingOrder="0"/>
    </dxf>
    <dxf>
      <border diagonalUp="0" diagonalDown="0">
        <left style="thin">
          <color indexed="64"/>
        </left>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border diagonalUp="0" diagonalDown="0">
        <left style="thin">
          <color indexed="64"/>
        </left>
        <right style="thin">
          <color indexed="64"/>
        </right>
        <top style="thin">
          <color indexed="64"/>
        </top>
        <bottom style="thin">
          <color indexed="64"/>
        </bottom>
      </border>
    </dxf>
    <dxf>
      <border outline="0">
        <right style="thin">
          <color indexed="64"/>
        </right>
      </border>
    </dxf>
    <dxf>
      <font>
        <b/>
        <i val="0"/>
        <strike val="0"/>
        <condense val="0"/>
        <extend val="0"/>
        <outline val="0"/>
        <shadow val="0"/>
        <u val="none"/>
        <vertAlign val="baseline"/>
        <sz val="10"/>
        <color auto="1"/>
        <name val="Arial"/>
        <scheme val="none"/>
      </font>
      <alignment horizontal="center" vertical="center" textRotation="0" wrapText="0" indent="0" justifyLastLine="0" shrinkToFit="0" readingOrder="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A2C8"/>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66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0000000}" name="Table135" displayName="Table135" ref="AA1:AE13" totalsRowShown="0" headerRowDxfId="158" tableBorderDxfId="157">
  <autoFilter ref="AA1:AE13" xr:uid="{00000000-0009-0000-0100-000022000000}"/>
  <tableColumns count="5">
    <tableColumn id="1" xr3:uid="{00000000-0010-0000-0000-000001000000}" name="Month" dataDxfId="156"/>
    <tableColumn id="2" xr3:uid="{00000000-0010-0000-0000-000002000000}" name="Year" dataDxfId="155"/>
    <tableColumn id="3" xr3:uid="{00000000-0010-0000-0000-000003000000}" name="In-take" dataDxfId="154"/>
    <tableColumn id="4" xr3:uid="{00000000-0010-0000-0000-000004000000}" name="Programme Type"/>
    <tableColumn id="5" xr3:uid="{00000000-0010-0000-0000-000005000000}" name="Training Type"/>
  </tableColumns>
  <tableStyleInfo name="TableStyleLight10"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6" xr:uid="{00000000-000C-0000-FFFF-FFFF09000000}" name="Table134407" displayName="Table134407" ref="AA1:AE25" totalsRowShown="0" headerRowDxfId="133" tableBorderDxfId="132">
  <autoFilter ref="AA1:AE25" xr:uid="{00000000-0009-0000-0100-000096010000}"/>
  <tableColumns count="5">
    <tableColumn id="1" xr3:uid="{00000000-0010-0000-0900-000001000000}" name="Month" dataDxfId="131"/>
    <tableColumn id="2" xr3:uid="{00000000-0010-0000-0900-000002000000}" name="Year" dataDxfId="130"/>
    <tableColumn id="3" xr3:uid="{00000000-0010-0000-0900-000003000000}" name="In-take" dataDxfId="129"/>
    <tableColumn id="4" xr3:uid="{00000000-0010-0000-0900-000004000000}" name="Programme Type"/>
    <tableColumn id="5" xr3:uid="{00000000-0010-0000-0900-000005000000}" name="Training Type"/>
  </tableColumns>
  <tableStyleInfo name="TableStyleLight10"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7" xr:uid="{00000000-000C-0000-FFFF-FFFF0A000000}" name="Table1382408" displayName="Table1382408" ref="AW2:AY46" totalsRowShown="0">
  <autoFilter ref="AW2:AY46" xr:uid="{00000000-0009-0000-0100-000097010000}"/>
  <sortState ref="AW3:AY46">
    <sortCondition ref="AY2:AY46"/>
  </sortState>
  <tableColumns count="3">
    <tableColumn id="1" xr3:uid="{00000000-0010-0000-0A00-000001000000}" name="Course Title"/>
    <tableColumn id="2" xr3:uid="{00000000-0010-0000-0A00-000002000000}" name="Couirse Code"/>
    <tableColumn id="3" xr3:uid="{00000000-0010-0000-0A00-000003000000}" name="QQI Level"/>
  </tableColumns>
  <tableStyleInfo name="TableStyleLight16"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8" xr:uid="{00000000-000C-0000-FFFF-FFFF0B000000}" name="Table134409" displayName="Table134409" ref="AA1:AE25" totalsRowShown="0" headerRowDxfId="128" tableBorderDxfId="127">
  <autoFilter ref="AA1:AE25" xr:uid="{00000000-0009-0000-0100-000098010000}"/>
  <tableColumns count="5">
    <tableColumn id="1" xr3:uid="{00000000-0010-0000-0B00-000001000000}" name="Month" dataDxfId="126"/>
    <tableColumn id="2" xr3:uid="{00000000-0010-0000-0B00-000002000000}" name="Year" dataDxfId="125"/>
    <tableColumn id="3" xr3:uid="{00000000-0010-0000-0B00-000003000000}" name="In-take" dataDxfId="124"/>
    <tableColumn id="4" xr3:uid="{00000000-0010-0000-0B00-000004000000}" name="Programme Type"/>
    <tableColumn id="5" xr3:uid="{00000000-0010-0000-0B00-000005000000}" name="Training Type"/>
  </tableColumns>
  <tableStyleInfo name="TableStyleLight10"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9" xr:uid="{00000000-000C-0000-FFFF-FFFF0C000000}" name="Table1382410" displayName="Table1382410" ref="AW2:AY46" totalsRowShown="0">
  <autoFilter ref="AW2:AY46" xr:uid="{00000000-0009-0000-0100-000099010000}"/>
  <sortState ref="AW3:AY46">
    <sortCondition ref="AY2:AY46"/>
  </sortState>
  <tableColumns count="3">
    <tableColumn id="1" xr3:uid="{00000000-0010-0000-0C00-000001000000}" name="Course Title"/>
    <tableColumn id="2" xr3:uid="{00000000-0010-0000-0C00-000002000000}" name="Couirse Code"/>
    <tableColumn id="3" xr3:uid="{00000000-0010-0000-0C00-000003000000}" name="QQI Level"/>
  </tableColumns>
  <tableStyleInfo name="TableStyleLight1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 xr:uid="{00000000-000C-0000-FFFF-FFFF0D000000}" name="Table134411" displayName="Table134411" ref="AA1:AE25" totalsRowShown="0" headerRowDxfId="123" tableBorderDxfId="122">
  <autoFilter ref="AA1:AE25" xr:uid="{00000000-0009-0000-0100-00009A010000}"/>
  <tableColumns count="5">
    <tableColumn id="1" xr3:uid="{00000000-0010-0000-0D00-000001000000}" name="Month" dataDxfId="121"/>
    <tableColumn id="2" xr3:uid="{00000000-0010-0000-0D00-000002000000}" name="Year" dataDxfId="120"/>
    <tableColumn id="3" xr3:uid="{00000000-0010-0000-0D00-000003000000}" name="In-take" dataDxfId="119"/>
    <tableColumn id="4" xr3:uid="{00000000-0010-0000-0D00-000004000000}" name="Programme Type"/>
    <tableColumn id="5" xr3:uid="{00000000-0010-0000-0D00-000005000000}" name="Training Type"/>
  </tableColumns>
  <tableStyleInfo name="TableStyleLight1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1" xr:uid="{00000000-000C-0000-FFFF-FFFF0E000000}" name="Table1382412" displayName="Table1382412" ref="AW2:AY46" totalsRowShown="0">
  <autoFilter ref="AW2:AY46" xr:uid="{00000000-0009-0000-0100-00009B010000}"/>
  <sortState ref="AW3:AY46">
    <sortCondition ref="AY2:AY46"/>
  </sortState>
  <tableColumns count="3">
    <tableColumn id="1" xr3:uid="{00000000-0010-0000-0E00-000001000000}" name="Course Title"/>
    <tableColumn id="2" xr3:uid="{00000000-0010-0000-0E00-000002000000}" name="Couirse Code"/>
    <tableColumn id="3" xr3:uid="{00000000-0010-0000-0E00-000003000000}" name="QQI Level"/>
  </tableColumns>
  <tableStyleInfo name="TableStyleLight1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2" xr:uid="{00000000-000C-0000-FFFF-FFFF0F000000}" name="Table134413" displayName="Table134413" ref="AA1:AE25" totalsRowShown="0" headerRowDxfId="118" tableBorderDxfId="117">
  <autoFilter ref="AA1:AE25" xr:uid="{00000000-0009-0000-0100-00009C010000}"/>
  <tableColumns count="5">
    <tableColumn id="1" xr3:uid="{00000000-0010-0000-0F00-000001000000}" name="Month" dataDxfId="116"/>
    <tableColumn id="2" xr3:uid="{00000000-0010-0000-0F00-000002000000}" name="Year" dataDxfId="115"/>
    <tableColumn id="3" xr3:uid="{00000000-0010-0000-0F00-000003000000}" name="In-take" dataDxfId="114"/>
    <tableColumn id="4" xr3:uid="{00000000-0010-0000-0F00-000004000000}" name="Programme Type"/>
    <tableColumn id="5" xr3:uid="{00000000-0010-0000-0F00-000005000000}" name="Training Type"/>
  </tableColumns>
  <tableStyleInfo name="TableStyleLight10"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3" xr:uid="{00000000-000C-0000-FFFF-FFFF10000000}" name="Table1382414" displayName="Table1382414" ref="AW2:AY46" totalsRowShown="0">
  <autoFilter ref="AW2:AY46" xr:uid="{00000000-0009-0000-0100-00009D010000}"/>
  <sortState ref="AW3:AY46">
    <sortCondition ref="AY2:AY46"/>
  </sortState>
  <tableColumns count="3">
    <tableColumn id="1" xr3:uid="{00000000-0010-0000-1000-000001000000}" name="Course Title"/>
    <tableColumn id="2" xr3:uid="{00000000-0010-0000-1000-000002000000}" name="Couirse Code"/>
    <tableColumn id="3" xr3:uid="{00000000-0010-0000-1000-000003000000}" name="QQI Level"/>
  </tableColumns>
  <tableStyleInfo name="TableStyleLight16"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4" xr:uid="{00000000-000C-0000-FFFF-FFFF11000000}" name="Table134415" displayName="Table134415" ref="AA1:AE25" totalsRowShown="0" headerRowDxfId="113" tableBorderDxfId="112">
  <autoFilter ref="AA1:AE25" xr:uid="{00000000-0009-0000-0100-00009E010000}"/>
  <tableColumns count="5">
    <tableColumn id="1" xr3:uid="{00000000-0010-0000-1100-000001000000}" name="Month" dataDxfId="111"/>
    <tableColumn id="2" xr3:uid="{00000000-0010-0000-1100-000002000000}" name="Year" dataDxfId="110"/>
    <tableColumn id="3" xr3:uid="{00000000-0010-0000-1100-000003000000}" name="In-take" dataDxfId="109"/>
    <tableColumn id="4" xr3:uid="{00000000-0010-0000-1100-000004000000}" name="Programme Type"/>
    <tableColumn id="5" xr3:uid="{00000000-0010-0000-1100-000005000000}" name="Training Type"/>
  </tableColumns>
  <tableStyleInfo name="TableStyleLight10"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5" xr:uid="{00000000-000C-0000-FFFF-FFFF12000000}" name="Table1382416" displayName="Table1382416" ref="AW2:AY46" totalsRowShown="0">
  <autoFilter ref="AW2:AY46" xr:uid="{00000000-0009-0000-0100-00009F010000}"/>
  <sortState ref="AW3:AY46">
    <sortCondition ref="AY2:AY46"/>
  </sortState>
  <tableColumns count="3">
    <tableColumn id="1" xr3:uid="{00000000-0010-0000-1200-000001000000}" name="Course Title"/>
    <tableColumn id="2" xr3:uid="{00000000-0010-0000-1200-000002000000}" name="Couirse Code"/>
    <tableColumn id="3" xr3:uid="{00000000-0010-0000-1200-000003000000}" name="QQI Level"/>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01000000}" name="Table134" displayName="Table134" ref="AA1:AE25" totalsRowShown="0" headerRowDxfId="153" tableBorderDxfId="152">
  <autoFilter ref="AA1:AE25" xr:uid="{00000000-0009-0000-0100-000021000000}"/>
  <tableColumns count="5">
    <tableColumn id="1" xr3:uid="{00000000-0010-0000-0100-000001000000}" name="Month" dataDxfId="151"/>
    <tableColumn id="2" xr3:uid="{00000000-0010-0000-0100-000002000000}" name="Year" dataDxfId="150"/>
    <tableColumn id="3" xr3:uid="{00000000-0010-0000-0100-000003000000}" name="In-take" dataDxfId="149"/>
    <tableColumn id="4" xr3:uid="{00000000-0010-0000-0100-000004000000}" name="Programme Type"/>
    <tableColumn id="5" xr3:uid="{00000000-0010-0000-0100-000005000000}" name="Training Type"/>
  </tableColumns>
  <tableStyleInfo name="TableStyleLight1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13000000}" name="Table6" displayName="Table6" ref="A152:N180" headerRowDxfId="108" dataDxfId="106" totalsRowDxfId="104" headerRowBorderDxfId="107" tableBorderDxfId="105">
  <tableColumns count="14">
    <tableColumn id="1" xr3:uid="{00000000-0010-0000-1300-000001000000}" name="Award Code" dataDxfId="103" totalsRowDxfId="102"/>
    <tableColumn id="2" xr3:uid="{00000000-0010-0000-1300-000002000000}" name="Award Title" totalsRowLabel="Total Level 3 Major Awards" dataDxfId="101" totalsRowDxfId="100">
      <calculatedColumnFormula>VLOOKUP(A153,'FETAC Awards'!$C$2:$D$2990,2,FALSE)</calculatedColumnFormula>
    </tableColumn>
    <tableColumn id="3" xr3:uid="{00000000-0010-0000-1300-000003000000}" name="Male1" totalsRowFunction="sum" dataDxfId="99" totalsRowDxfId="98"/>
    <tableColumn id="4" xr3:uid="{00000000-0010-0000-1300-000004000000}" name="Female1" totalsRowFunction="sum" dataDxfId="97" totalsRowDxfId="96"/>
    <tableColumn id="5" xr3:uid="{00000000-0010-0000-1300-000005000000}" name="Total1" totalsRowFunction="sum" dataDxfId="95" totalsRowDxfId="94"/>
    <tableColumn id="6" xr3:uid="{00000000-0010-0000-1300-000006000000}" name="Male2" totalsRowFunction="sum" dataDxfId="93" totalsRowDxfId="92"/>
    <tableColumn id="7" xr3:uid="{00000000-0010-0000-1300-000007000000}" name="Female2" totalsRowFunction="sum" dataDxfId="91" totalsRowDxfId="90"/>
    <tableColumn id="8" xr3:uid="{00000000-0010-0000-1300-000008000000}" name="Total2" totalsRowFunction="sum" dataDxfId="89" totalsRowDxfId="88"/>
    <tableColumn id="9" xr3:uid="{00000000-0010-0000-1300-000009000000}" name="Male3" totalsRowFunction="sum" dataDxfId="87" totalsRowDxfId="86"/>
    <tableColumn id="10" xr3:uid="{00000000-0010-0000-1300-00000A000000}" name="Female3" totalsRowFunction="sum" dataDxfId="85" totalsRowDxfId="84"/>
    <tableColumn id="11" xr3:uid="{00000000-0010-0000-1300-00000B000000}" name="Total3" totalsRowFunction="sum" dataDxfId="83" totalsRowDxfId="82"/>
    <tableColumn id="12" xr3:uid="{00000000-0010-0000-1300-00000C000000}" name="Male4" totalsRowFunction="sum" dataDxfId="81" totalsRowDxfId="80"/>
    <tableColumn id="13" xr3:uid="{00000000-0010-0000-1300-00000D000000}" name="Female4" totalsRowFunction="sum" dataDxfId="79" totalsRowDxfId="78"/>
    <tableColumn id="14" xr3:uid="{00000000-0010-0000-1300-00000E000000}" name="Total4" totalsRowFunction="sum" dataDxfId="77" totalsRowDxfId="76">
      <calculatedColumnFormula>L153+M153</calculatedColumnFormula>
    </tableColumn>
  </tableColumns>
  <tableStyleInfo name="TableStyleLight1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14000000}" name="Table67" displayName="Table67" ref="A182:N210" headerRowDxfId="75" dataDxfId="73" totalsRowDxfId="71" headerRowBorderDxfId="74" tableBorderDxfId="72">
  <tableColumns count="14">
    <tableColumn id="1" xr3:uid="{00000000-0010-0000-1400-000001000000}" name="Award Code" dataDxfId="70" totalsRowDxfId="69"/>
    <tableColumn id="2" xr3:uid="{00000000-0010-0000-1400-000002000000}" name="Award Title" totalsRowLabel="Total Level 4 Major Awards" dataDxfId="68" totalsRowDxfId="67">
      <calculatedColumnFormula>VLOOKUP(A183,'FETAC Awards'!$C$2:$D$2990,2,FALSE)</calculatedColumnFormula>
    </tableColumn>
    <tableColumn id="3" xr3:uid="{00000000-0010-0000-1400-000003000000}" name="Male1" totalsRowFunction="sum" dataDxfId="66" totalsRowDxfId="65"/>
    <tableColumn id="4" xr3:uid="{00000000-0010-0000-1400-000004000000}" name="Female1" totalsRowFunction="sum" dataDxfId="64" totalsRowDxfId="63"/>
    <tableColumn id="5" xr3:uid="{00000000-0010-0000-1400-000005000000}" name="Total1" totalsRowFunction="sum" dataDxfId="62" totalsRowDxfId="61"/>
    <tableColumn id="6" xr3:uid="{00000000-0010-0000-1400-000006000000}" name="Male2" totalsRowFunction="sum" dataDxfId="60" totalsRowDxfId="59"/>
    <tableColumn id="7" xr3:uid="{00000000-0010-0000-1400-000007000000}" name="Female2" totalsRowFunction="sum" dataDxfId="58" totalsRowDxfId="57"/>
    <tableColumn id="8" xr3:uid="{00000000-0010-0000-1400-000008000000}" name="Total2" totalsRowFunction="sum" dataDxfId="56" totalsRowDxfId="55"/>
    <tableColumn id="9" xr3:uid="{00000000-0010-0000-1400-000009000000}" name="Male3" totalsRowFunction="sum" dataDxfId="54" totalsRowDxfId="53"/>
    <tableColumn id="10" xr3:uid="{00000000-0010-0000-1400-00000A000000}" name="Female3" totalsRowFunction="sum" dataDxfId="52" totalsRowDxfId="51"/>
    <tableColumn id="11" xr3:uid="{00000000-0010-0000-1400-00000B000000}" name="Total3" totalsRowFunction="sum" dataDxfId="50" totalsRowDxfId="49"/>
    <tableColumn id="12" xr3:uid="{00000000-0010-0000-1400-00000C000000}" name="Male4" totalsRowFunction="sum" dataDxfId="48" totalsRowDxfId="47"/>
    <tableColumn id="13" xr3:uid="{00000000-0010-0000-1400-00000D000000}" name="Female4" totalsRowFunction="sum" dataDxfId="46" totalsRowDxfId="45"/>
    <tableColumn id="14" xr3:uid="{00000000-0010-0000-1400-00000E000000}" name="Total4" totalsRowFunction="sum" dataDxfId="44" totalsRowDxfId="43">
      <calculatedColumnFormula>L183+M183</calculatedColumnFormula>
    </tableColumn>
  </tableColumns>
  <tableStyleInfo name="TableStyleLight10"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5000000}" name="Table69" displayName="Table69" ref="A212:N240" headerRowDxfId="42" dataDxfId="40" totalsRowDxfId="38" headerRowBorderDxfId="41" tableBorderDxfId="39">
  <tableColumns count="14">
    <tableColumn id="1" xr3:uid="{00000000-0010-0000-1500-000001000000}" name="Award Code" dataDxfId="37" totalsRowDxfId="36"/>
    <tableColumn id="2" xr3:uid="{00000000-0010-0000-1500-000002000000}" name="Award Title" dataDxfId="35" totalsRowDxfId="34">
      <calculatedColumnFormula>VLOOKUP(A213,'FETAC Awards'!$C$2:$D$2990,2,FALSE)</calculatedColumnFormula>
    </tableColumn>
    <tableColumn id="3" xr3:uid="{00000000-0010-0000-1500-000003000000}" name="Male1" totalsRowFunction="sum" dataDxfId="33" totalsRowDxfId="32"/>
    <tableColumn id="4" xr3:uid="{00000000-0010-0000-1500-000004000000}" name="Female1" totalsRowFunction="sum" dataDxfId="31" totalsRowDxfId="30"/>
    <tableColumn id="5" xr3:uid="{00000000-0010-0000-1500-000005000000}" name="Total1" totalsRowFunction="sum" dataDxfId="29" totalsRowDxfId="28"/>
    <tableColumn id="6" xr3:uid="{00000000-0010-0000-1500-000006000000}" name="Male2" totalsRowFunction="sum" dataDxfId="27" totalsRowDxfId="26"/>
    <tableColumn id="7" xr3:uid="{00000000-0010-0000-1500-000007000000}" name="Female2" totalsRowFunction="sum" dataDxfId="25" totalsRowDxfId="24"/>
    <tableColumn id="8" xr3:uid="{00000000-0010-0000-1500-000008000000}" name="Total2" totalsRowFunction="sum" dataDxfId="23" totalsRowDxfId="22"/>
    <tableColumn id="9" xr3:uid="{00000000-0010-0000-1500-000009000000}" name="Male3" totalsRowFunction="sum" dataDxfId="21" totalsRowDxfId="20"/>
    <tableColumn id="10" xr3:uid="{00000000-0010-0000-1500-00000A000000}" name="Female3" totalsRowFunction="sum" dataDxfId="19" totalsRowDxfId="18"/>
    <tableColumn id="11" xr3:uid="{00000000-0010-0000-1500-00000B000000}" name="Total3" totalsRowFunction="sum" dataDxfId="17" totalsRowDxfId="16"/>
    <tableColumn id="12" xr3:uid="{00000000-0010-0000-1500-00000C000000}" name="Male4" totalsRowFunction="sum" dataDxfId="15" totalsRowDxfId="14"/>
    <tableColumn id="13" xr3:uid="{00000000-0010-0000-1500-00000D000000}" name="Female4" totalsRowFunction="sum" dataDxfId="13" totalsRowDxfId="12"/>
    <tableColumn id="14" xr3:uid="{00000000-0010-0000-1500-00000E000000}" name="Total4" totalsRowFunction="sum" dataDxfId="11" totalsRowDxfId="10">
      <calculatedColumnFormula>L213+M213</calculatedColumnFormula>
    </tableColumn>
  </tableColumns>
  <tableStyleInfo name="TableStyleLight10"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6000000}" name="Table1" displayName="Table1" ref="A1:E13" totalsRowShown="0" headerRowDxfId="9" tableBorderDxfId="8">
  <autoFilter ref="A1:E13" xr:uid="{00000000-0009-0000-0100-000001000000}"/>
  <tableColumns count="5">
    <tableColumn id="1" xr3:uid="{00000000-0010-0000-1600-000001000000}" name="Month" dataDxfId="7"/>
    <tableColumn id="2" xr3:uid="{00000000-0010-0000-1600-000002000000}" name="Year" dataDxfId="6"/>
    <tableColumn id="3" xr3:uid="{00000000-0010-0000-1600-000003000000}" name="In-take" dataDxfId="5"/>
    <tableColumn id="4" xr3:uid="{00000000-0010-0000-1600-000004000000}" name="Programme Type"/>
    <tableColumn id="5" xr3:uid="{00000000-0010-0000-1600-000005000000}" name="Training Type"/>
  </tableColumns>
  <tableStyleInfo name="TableStyleLight10"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9" xr:uid="{00000000-000C-0000-FFFF-FFFF17000000}" name="Table399" displayName="Table399" ref="B1:E99" totalsRowShown="0" dataDxfId="4">
  <autoFilter ref="B1:E99" xr:uid="{00000000-0009-0000-0100-00008F010000}"/>
  <sortState ref="B2:E98">
    <sortCondition ref="C1:C98"/>
  </sortState>
  <tableColumns count="4">
    <tableColumn id="1" xr3:uid="{00000000-0010-0000-1700-000001000000}" name="Course Title- (With Not Assigned)" dataDxfId="3"/>
    <tableColumn id="2" xr3:uid="{00000000-0010-0000-1700-000002000000}" name="Course Code" dataDxfId="2"/>
    <tableColumn id="3" xr3:uid="{00000000-0010-0000-1700-000003000000}" name="Column1" dataDxfId="1"/>
    <tableColumn id="4" xr3:uid="{00000000-0010-0000-1700-000004000000}" name="Column2" dataDxfId="0"/>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1" xr:uid="{00000000-000C-0000-FFFF-FFFF02000000}" name="Table1382" displayName="Table1382" ref="AW2:AY47" totalsRowShown="0">
  <autoFilter ref="AW2:AY47" xr:uid="{00000000-0009-0000-0100-00007D010000}"/>
  <sortState ref="AW3:AY46">
    <sortCondition ref="AY2:AY46"/>
  </sortState>
  <tableColumns count="3">
    <tableColumn id="1" xr3:uid="{00000000-0010-0000-0200-000001000000}" name="Course Title"/>
    <tableColumn id="2" xr3:uid="{00000000-0010-0000-0200-000002000000}" name="Course Code"/>
    <tableColumn id="3" xr3:uid="{00000000-0010-0000-0200-000003000000}" name="QQI Level"/>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0" xr:uid="{00000000-000C-0000-FFFF-FFFF03000000}" name="Table134401" displayName="Table134401" ref="AA1:AE25" totalsRowShown="0" headerRowDxfId="148" tableBorderDxfId="147">
  <autoFilter ref="AA1:AE25" xr:uid="{00000000-0009-0000-0100-000090010000}"/>
  <tableColumns count="5">
    <tableColumn id="1" xr3:uid="{00000000-0010-0000-0300-000001000000}" name="Month" dataDxfId="146"/>
    <tableColumn id="2" xr3:uid="{00000000-0010-0000-0300-000002000000}" name="Year" dataDxfId="145"/>
    <tableColumn id="3" xr3:uid="{00000000-0010-0000-0300-000003000000}" name="In-take" dataDxfId="144"/>
    <tableColumn id="4" xr3:uid="{00000000-0010-0000-0300-000004000000}" name="Programme Type"/>
    <tableColumn id="5" xr3:uid="{00000000-0010-0000-0300-000005000000}" name="Training Type"/>
  </tableColumns>
  <tableStyleInfo name="TableStyleLight1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1" xr:uid="{00000000-000C-0000-FFFF-FFFF04000000}" name="Table1382402" displayName="Table1382402" ref="AW2:AY46" totalsRowShown="0">
  <autoFilter ref="AW2:AY46" xr:uid="{00000000-0009-0000-0100-000091010000}"/>
  <sortState ref="AW3:AY46">
    <sortCondition ref="AY2:AY46"/>
  </sortState>
  <tableColumns count="3">
    <tableColumn id="1" xr3:uid="{00000000-0010-0000-0400-000001000000}" name="Course Title"/>
    <tableColumn id="2" xr3:uid="{00000000-0010-0000-0400-000002000000}" name="Couirse Code"/>
    <tableColumn id="3" xr3:uid="{00000000-0010-0000-0400-000003000000}" name="QQI Level"/>
  </tableColumns>
  <tableStyleInfo name="TableStyleLight1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2" xr:uid="{00000000-000C-0000-FFFF-FFFF05000000}" name="Table134403" displayName="Table134403" ref="AA1:AE25" totalsRowShown="0" headerRowDxfId="143" tableBorderDxfId="142">
  <autoFilter ref="AA1:AE25" xr:uid="{00000000-0009-0000-0100-000092010000}"/>
  <tableColumns count="5">
    <tableColumn id="1" xr3:uid="{00000000-0010-0000-0500-000001000000}" name="Month" dataDxfId="141"/>
    <tableColumn id="2" xr3:uid="{00000000-0010-0000-0500-000002000000}" name="Year" dataDxfId="140"/>
    <tableColumn id="3" xr3:uid="{00000000-0010-0000-0500-000003000000}" name="In-take" dataDxfId="139"/>
    <tableColumn id="4" xr3:uid="{00000000-0010-0000-0500-000004000000}" name="Programme Type"/>
    <tableColumn id="5" xr3:uid="{00000000-0010-0000-0500-000005000000}" name="Training Type"/>
  </tableColumns>
  <tableStyleInfo name="TableStyleLight1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3" xr:uid="{00000000-000C-0000-FFFF-FFFF06000000}" name="Table1382404" displayName="Table1382404" ref="AW2:AY46" totalsRowShown="0">
  <autoFilter ref="AW2:AY46" xr:uid="{00000000-0009-0000-0100-000093010000}"/>
  <sortState ref="AW3:AY46">
    <sortCondition ref="AY2:AY46"/>
  </sortState>
  <tableColumns count="3">
    <tableColumn id="1" xr3:uid="{00000000-0010-0000-0600-000001000000}" name="Course Title"/>
    <tableColumn id="2" xr3:uid="{00000000-0010-0000-0600-000002000000}" name="Couirse Code"/>
    <tableColumn id="3" xr3:uid="{00000000-0010-0000-0600-000003000000}" name="QQI Level"/>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4" xr:uid="{00000000-000C-0000-FFFF-FFFF07000000}" name="Table134405" displayName="Table134405" ref="AA1:AE25" totalsRowShown="0" headerRowDxfId="138" tableBorderDxfId="137">
  <autoFilter ref="AA1:AE25" xr:uid="{00000000-0009-0000-0100-000094010000}"/>
  <tableColumns count="5">
    <tableColumn id="1" xr3:uid="{00000000-0010-0000-0700-000001000000}" name="Month" dataDxfId="136"/>
    <tableColumn id="2" xr3:uid="{00000000-0010-0000-0700-000002000000}" name="Year" dataDxfId="135"/>
    <tableColumn id="3" xr3:uid="{00000000-0010-0000-0700-000003000000}" name="In-take" dataDxfId="134"/>
    <tableColumn id="4" xr3:uid="{00000000-0010-0000-0700-000004000000}" name="Programme Type"/>
    <tableColumn id="5" xr3:uid="{00000000-0010-0000-0700-000005000000}" name="Training Type"/>
  </tableColumns>
  <tableStyleInfo name="TableStyleLight1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5" xr:uid="{00000000-000C-0000-FFFF-FFFF08000000}" name="Table1382406" displayName="Table1382406" ref="AW2:AY46" totalsRowShown="0">
  <autoFilter ref="AW2:AY46" xr:uid="{00000000-0009-0000-0100-000095010000}"/>
  <sortState ref="AW3:AY46">
    <sortCondition ref="AY2:AY46"/>
  </sortState>
  <tableColumns count="3">
    <tableColumn id="1" xr3:uid="{00000000-0010-0000-0800-000001000000}" name="Course Title"/>
    <tableColumn id="2" xr3:uid="{00000000-0010-0000-0800-000002000000}" name="Couirse Code"/>
    <tableColumn id="3" xr3:uid="{00000000-0010-0000-0800-000003000000}" name="QQI Level"/>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vmlDrawing" Target="../drawings/vmlDrawing18.vml"/><Relationship Id="rId1" Type="http://schemas.openxmlformats.org/officeDocument/2006/relationships/printerSettings" Target="../printerSettings/printerSettings10.bin"/><Relationship Id="rId6" Type="http://schemas.openxmlformats.org/officeDocument/2006/relationships/comments" Target="../comments9.xml"/><Relationship Id="rId5" Type="http://schemas.openxmlformats.org/officeDocument/2006/relationships/table" Target="../tables/table17.xml"/><Relationship Id="rId4" Type="http://schemas.openxmlformats.org/officeDocument/2006/relationships/table" Target="../tables/table1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vmlDrawing" Target="../drawings/vmlDrawing20.vml"/><Relationship Id="rId1" Type="http://schemas.openxmlformats.org/officeDocument/2006/relationships/printerSettings" Target="../printerSettings/printerSettings11.bin"/><Relationship Id="rId6" Type="http://schemas.openxmlformats.org/officeDocument/2006/relationships/comments" Target="../comments10.xml"/><Relationship Id="rId5" Type="http://schemas.openxmlformats.org/officeDocument/2006/relationships/table" Target="../tables/table19.xml"/><Relationship Id="rId4" Type="http://schemas.openxmlformats.org/officeDocument/2006/relationships/table" Target="../tables/table1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3.vml"/><Relationship Id="rId7" Type="http://schemas.openxmlformats.org/officeDocument/2006/relationships/comments" Target="../comments11.xml"/><Relationship Id="rId2" Type="http://schemas.openxmlformats.org/officeDocument/2006/relationships/vmlDrawing" Target="../drawings/vmlDrawing22.vml"/><Relationship Id="rId1" Type="http://schemas.openxmlformats.org/officeDocument/2006/relationships/printerSettings" Target="../printerSettings/printerSettings12.bin"/><Relationship Id="rId6" Type="http://schemas.openxmlformats.org/officeDocument/2006/relationships/table" Target="../tables/table22.xml"/><Relationship Id="rId5" Type="http://schemas.openxmlformats.org/officeDocument/2006/relationships/table" Target="../tables/table21.xml"/><Relationship Id="rId4" Type="http://schemas.openxmlformats.org/officeDocument/2006/relationships/table" Target="../tables/table20.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2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table" Target="../tables/table3.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table" Target="../tables/table5.xml"/><Relationship Id="rId4" Type="http://schemas.openxmlformats.org/officeDocument/2006/relationships/table" Target="../tables/table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vmlDrawing" Target="../drawings/vmlDrawing8.vml"/><Relationship Id="rId1" Type="http://schemas.openxmlformats.org/officeDocument/2006/relationships/printerSettings" Target="../printerSettings/printerSettings5.bin"/><Relationship Id="rId6" Type="http://schemas.openxmlformats.org/officeDocument/2006/relationships/comments" Target="../comments4.xml"/><Relationship Id="rId5" Type="http://schemas.openxmlformats.org/officeDocument/2006/relationships/table" Target="../tables/table7.xml"/><Relationship Id="rId4"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vmlDrawing" Target="../drawings/vmlDrawing10.vml"/><Relationship Id="rId1" Type="http://schemas.openxmlformats.org/officeDocument/2006/relationships/printerSettings" Target="../printerSettings/printerSettings6.bin"/><Relationship Id="rId6" Type="http://schemas.openxmlformats.org/officeDocument/2006/relationships/comments" Target="../comments5.xml"/><Relationship Id="rId5" Type="http://schemas.openxmlformats.org/officeDocument/2006/relationships/table" Target="../tables/table9.xml"/><Relationship Id="rId4" Type="http://schemas.openxmlformats.org/officeDocument/2006/relationships/table" Target="../tables/table8.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vmlDrawing" Target="../drawings/vmlDrawing12.vml"/><Relationship Id="rId1" Type="http://schemas.openxmlformats.org/officeDocument/2006/relationships/printerSettings" Target="../printerSettings/printerSettings7.bin"/><Relationship Id="rId6" Type="http://schemas.openxmlformats.org/officeDocument/2006/relationships/comments" Target="../comments6.xml"/><Relationship Id="rId5" Type="http://schemas.openxmlformats.org/officeDocument/2006/relationships/table" Target="../tables/table11.xml"/><Relationship Id="rId4" Type="http://schemas.openxmlformats.org/officeDocument/2006/relationships/table" Target="../tables/table10.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vmlDrawing" Target="../drawings/vmlDrawing14.vml"/><Relationship Id="rId1" Type="http://schemas.openxmlformats.org/officeDocument/2006/relationships/printerSettings" Target="../printerSettings/printerSettings8.bin"/><Relationship Id="rId6" Type="http://schemas.openxmlformats.org/officeDocument/2006/relationships/comments" Target="../comments7.xml"/><Relationship Id="rId5" Type="http://schemas.openxmlformats.org/officeDocument/2006/relationships/table" Target="../tables/table13.xml"/><Relationship Id="rId4" Type="http://schemas.openxmlformats.org/officeDocument/2006/relationships/table" Target="../tables/table1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vmlDrawing" Target="../drawings/vmlDrawing16.vml"/><Relationship Id="rId1" Type="http://schemas.openxmlformats.org/officeDocument/2006/relationships/printerSettings" Target="../printerSettings/printerSettings9.bin"/><Relationship Id="rId6" Type="http://schemas.openxmlformats.org/officeDocument/2006/relationships/comments" Target="../comments8.xml"/><Relationship Id="rId5" Type="http://schemas.openxmlformats.org/officeDocument/2006/relationships/table" Target="../tables/table15.xml"/><Relationship Id="rId4" Type="http://schemas.openxmlformats.org/officeDocument/2006/relationships/table" Target="../tables/table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7">
    <tabColor theme="1"/>
    <pageSetUpPr fitToPage="1"/>
  </sheetPr>
  <dimension ref="A1:CH440"/>
  <sheetViews>
    <sheetView view="pageLayout" topLeftCell="B16" zoomScale="90" zoomScaleNormal="80" zoomScalePageLayoutView="90" workbookViewId="0">
      <selection activeCell="B24" sqref="A15:B24"/>
    </sheetView>
  </sheetViews>
  <sheetFormatPr defaultColWidth="18.42578125" defaultRowHeight="32.25" customHeight="1" x14ac:dyDescent="0.2"/>
  <cols>
    <col min="1" max="1" width="13.85546875" style="492" customWidth="1"/>
    <col min="2" max="2" width="168.85546875" style="493" customWidth="1"/>
    <col min="3" max="86" width="18.42578125" style="496" customWidth="1"/>
  </cols>
  <sheetData>
    <row r="1" spans="1:86" ht="32.25" customHeight="1" x14ac:dyDescent="0.35">
      <c r="A1" s="852" t="s">
        <v>0</v>
      </c>
      <c r="B1" s="852"/>
    </row>
    <row r="2" spans="1:86" ht="32.25" customHeight="1" x14ac:dyDescent="0.2">
      <c r="A2" s="855" t="s">
        <v>1</v>
      </c>
      <c r="B2" s="855"/>
    </row>
    <row r="3" spans="1:86" ht="32.25" customHeight="1" x14ac:dyDescent="0.2">
      <c r="A3" s="494"/>
      <c r="B3" s="497" t="s">
        <v>2</v>
      </c>
    </row>
    <row r="4" spans="1:86" ht="32.25" customHeight="1" x14ac:dyDescent="0.2">
      <c r="A4" s="494"/>
      <c r="B4" s="802" t="s">
        <v>3</v>
      </c>
    </row>
    <row r="5" spans="1:86" ht="32.25" customHeight="1" x14ac:dyDescent="0.2">
      <c r="A5" s="853" t="s">
        <v>4</v>
      </c>
      <c r="B5" s="853"/>
    </row>
    <row r="6" spans="1:86" s="594" customFormat="1" ht="32.25" customHeight="1" x14ac:dyDescent="0.2">
      <c r="A6" s="591">
        <v>1</v>
      </c>
      <c r="B6" s="592" t="s">
        <v>5</v>
      </c>
      <c r="C6" s="593"/>
      <c r="D6" s="593"/>
      <c r="E6" s="593"/>
      <c r="F6" s="593"/>
      <c r="G6" s="593"/>
      <c r="H6" s="593"/>
      <c r="I6" s="593"/>
      <c r="J6" s="593"/>
      <c r="K6" s="593"/>
      <c r="L6" s="593"/>
      <c r="M6" s="593"/>
      <c r="N6" s="593"/>
      <c r="O6" s="593"/>
      <c r="P6" s="593"/>
      <c r="Q6" s="593"/>
      <c r="R6" s="593"/>
      <c r="S6" s="593"/>
      <c r="T6" s="593"/>
      <c r="U6" s="593"/>
      <c r="V6" s="593"/>
      <c r="W6" s="593"/>
      <c r="X6" s="593"/>
      <c r="Y6" s="593"/>
      <c r="Z6" s="593"/>
      <c r="AA6" s="593"/>
      <c r="AB6" s="593"/>
      <c r="AC6" s="593"/>
      <c r="AD6" s="593"/>
      <c r="AE6" s="593"/>
      <c r="AF6" s="593"/>
      <c r="AG6" s="593"/>
      <c r="AH6" s="593"/>
      <c r="AI6" s="593"/>
      <c r="AJ6" s="593"/>
      <c r="AK6" s="593"/>
      <c r="AL6" s="593"/>
      <c r="AM6" s="593"/>
      <c r="AN6" s="593"/>
      <c r="AO6" s="593"/>
      <c r="AP6" s="593"/>
      <c r="AQ6" s="593"/>
      <c r="AR6" s="593"/>
      <c r="AS6" s="593"/>
      <c r="AT6" s="593"/>
      <c r="AU6" s="593"/>
      <c r="AV6" s="593"/>
      <c r="AW6" s="593"/>
      <c r="AX6" s="593"/>
      <c r="AY6" s="593"/>
      <c r="AZ6" s="593"/>
      <c r="BA6" s="593"/>
      <c r="BB6" s="593"/>
      <c r="BC6" s="593"/>
      <c r="BD6" s="593"/>
      <c r="BE6" s="593"/>
      <c r="BF6" s="593"/>
      <c r="BG6" s="593"/>
      <c r="BH6" s="593"/>
      <c r="BI6" s="593"/>
      <c r="BJ6" s="593"/>
      <c r="BK6" s="593"/>
      <c r="BL6" s="593"/>
      <c r="BM6" s="593"/>
      <c r="BN6" s="593"/>
      <c r="BO6" s="593"/>
      <c r="BP6" s="593"/>
      <c r="BQ6" s="593"/>
      <c r="BR6" s="593"/>
      <c r="BS6" s="593"/>
      <c r="BT6" s="593"/>
      <c r="BU6" s="593"/>
      <c r="BV6" s="593"/>
      <c r="BW6" s="593"/>
      <c r="BX6" s="593"/>
      <c r="BY6" s="593"/>
      <c r="BZ6" s="593"/>
      <c r="CA6" s="593"/>
      <c r="CB6" s="593"/>
      <c r="CC6" s="593"/>
      <c r="CD6" s="593"/>
      <c r="CE6" s="593"/>
      <c r="CF6" s="593"/>
      <c r="CG6" s="593"/>
      <c r="CH6" s="593"/>
    </row>
    <row r="7" spans="1:86" s="594" customFormat="1" ht="32.25" customHeight="1" x14ac:dyDescent="0.2">
      <c r="A7" s="591">
        <v>2</v>
      </c>
      <c r="B7" s="592" t="s">
        <v>6</v>
      </c>
      <c r="C7" s="593"/>
      <c r="D7" s="593"/>
      <c r="E7" s="593"/>
      <c r="F7" s="593"/>
      <c r="G7" s="593"/>
      <c r="H7" s="593"/>
      <c r="I7" s="593"/>
      <c r="J7" s="593"/>
      <c r="K7" s="593"/>
      <c r="L7" s="593"/>
      <c r="M7" s="593"/>
      <c r="N7" s="593"/>
      <c r="O7" s="593"/>
      <c r="P7" s="593"/>
      <c r="Q7" s="593"/>
      <c r="R7" s="593"/>
      <c r="S7" s="593"/>
      <c r="T7" s="593"/>
      <c r="U7" s="593"/>
      <c r="V7" s="593"/>
      <c r="W7" s="593"/>
      <c r="X7" s="593"/>
      <c r="Y7" s="593"/>
      <c r="Z7" s="593"/>
      <c r="AA7" s="593"/>
      <c r="AB7" s="593"/>
      <c r="AC7" s="593"/>
      <c r="AD7" s="593"/>
      <c r="AE7" s="593"/>
      <c r="AF7" s="593"/>
      <c r="AG7" s="593"/>
      <c r="AH7" s="593"/>
      <c r="AI7" s="593"/>
      <c r="AJ7" s="593"/>
      <c r="AK7" s="593"/>
      <c r="AL7" s="593"/>
      <c r="AM7" s="593"/>
      <c r="AN7" s="593"/>
      <c r="AO7" s="593"/>
      <c r="AP7" s="593"/>
      <c r="AQ7" s="593"/>
      <c r="AR7" s="593"/>
      <c r="AS7" s="593"/>
      <c r="AT7" s="593"/>
      <c r="AU7" s="593"/>
      <c r="AV7" s="593"/>
      <c r="AW7" s="593"/>
      <c r="AX7" s="593"/>
      <c r="AY7" s="593"/>
      <c r="AZ7" s="593"/>
      <c r="BA7" s="593"/>
      <c r="BB7" s="593"/>
      <c r="BC7" s="593"/>
      <c r="BD7" s="593"/>
      <c r="BE7" s="593"/>
      <c r="BF7" s="593"/>
      <c r="BG7" s="593"/>
      <c r="BH7" s="593"/>
      <c r="BI7" s="593"/>
      <c r="BJ7" s="593"/>
      <c r="BK7" s="593"/>
      <c r="BL7" s="593"/>
      <c r="BM7" s="593"/>
      <c r="BN7" s="593"/>
      <c r="BO7" s="593"/>
      <c r="BP7" s="593"/>
      <c r="BQ7" s="593"/>
      <c r="BR7" s="593"/>
      <c r="BS7" s="593"/>
      <c r="BT7" s="593"/>
      <c r="BU7" s="593"/>
      <c r="BV7" s="593"/>
      <c r="BW7" s="593"/>
      <c r="BX7" s="593"/>
      <c r="BY7" s="593"/>
      <c r="BZ7" s="593"/>
      <c r="CA7" s="593"/>
      <c r="CB7" s="593"/>
      <c r="CC7" s="593"/>
      <c r="CD7" s="593"/>
      <c r="CE7" s="593"/>
      <c r="CF7" s="593"/>
      <c r="CG7" s="593"/>
      <c r="CH7" s="593"/>
    </row>
    <row r="8" spans="1:86" s="594" customFormat="1" ht="32.25" customHeight="1" x14ac:dyDescent="0.2">
      <c r="A8" s="591">
        <v>3</v>
      </c>
      <c r="B8" s="592" t="s">
        <v>7</v>
      </c>
      <c r="C8" s="593"/>
      <c r="D8" s="593"/>
      <c r="E8" s="593"/>
      <c r="F8" s="593"/>
      <c r="G8" s="593"/>
      <c r="H8" s="593"/>
      <c r="I8" s="593"/>
      <c r="J8" s="593"/>
      <c r="K8" s="593"/>
      <c r="L8" s="593"/>
      <c r="M8" s="593"/>
      <c r="N8" s="593"/>
      <c r="O8" s="593"/>
      <c r="P8" s="593"/>
      <c r="Q8" s="593"/>
      <c r="R8" s="593"/>
      <c r="S8" s="593"/>
      <c r="T8" s="593"/>
      <c r="U8" s="593"/>
      <c r="V8" s="593"/>
      <c r="W8" s="593"/>
      <c r="X8" s="593"/>
      <c r="Y8" s="593"/>
      <c r="Z8" s="593"/>
      <c r="AA8" s="593"/>
      <c r="AB8" s="593"/>
      <c r="AC8" s="593"/>
      <c r="AD8" s="593"/>
      <c r="AE8" s="593"/>
      <c r="AF8" s="593"/>
      <c r="AG8" s="593"/>
      <c r="AH8" s="593"/>
      <c r="AI8" s="593"/>
      <c r="AJ8" s="593"/>
      <c r="AK8" s="593"/>
      <c r="AL8" s="593"/>
      <c r="AM8" s="593"/>
      <c r="AN8" s="593"/>
      <c r="AO8" s="593"/>
      <c r="AP8" s="593"/>
      <c r="AQ8" s="593"/>
      <c r="AR8" s="593"/>
      <c r="AS8" s="593"/>
      <c r="AT8" s="593"/>
      <c r="AU8" s="593"/>
      <c r="AV8" s="593"/>
      <c r="AW8" s="593"/>
      <c r="AX8" s="593"/>
      <c r="AY8" s="593"/>
      <c r="AZ8" s="593"/>
      <c r="BA8" s="593"/>
      <c r="BB8" s="593"/>
      <c r="BC8" s="593"/>
      <c r="BD8" s="593"/>
      <c r="BE8" s="593"/>
      <c r="BF8" s="593"/>
      <c r="BG8" s="593"/>
      <c r="BH8" s="593"/>
      <c r="BI8" s="593"/>
      <c r="BJ8" s="593"/>
      <c r="BK8" s="593"/>
      <c r="BL8" s="593"/>
      <c r="BM8" s="593"/>
      <c r="BN8" s="593"/>
      <c r="BO8" s="593"/>
      <c r="BP8" s="593"/>
      <c r="BQ8" s="593"/>
      <c r="BR8" s="593"/>
      <c r="BS8" s="593"/>
      <c r="BT8" s="593"/>
      <c r="BU8" s="593"/>
      <c r="BV8" s="593"/>
      <c r="BW8" s="593"/>
      <c r="BX8" s="593"/>
      <c r="BY8" s="593"/>
      <c r="BZ8" s="593"/>
      <c r="CA8" s="593"/>
      <c r="CB8" s="593"/>
      <c r="CC8" s="593"/>
      <c r="CD8" s="593"/>
      <c r="CE8" s="593"/>
      <c r="CF8" s="593"/>
      <c r="CG8" s="593"/>
      <c r="CH8" s="593"/>
    </row>
    <row r="9" spans="1:86" s="594" customFormat="1" ht="32.25" customHeight="1" x14ac:dyDescent="0.2">
      <c r="A9" s="591">
        <v>4</v>
      </c>
      <c r="B9" s="592" t="s">
        <v>8</v>
      </c>
      <c r="C9" s="593"/>
      <c r="D9" s="593"/>
      <c r="E9" s="593"/>
      <c r="F9" s="593"/>
      <c r="G9" s="593"/>
      <c r="H9" s="593"/>
      <c r="I9" s="593"/>
      <c r="J9" s="593"/>
      <c r="K9" s="593"/>
      <c r="L9" s="593"/>
      <c r="M9" s="593"/>
      <c r="N9" s="593"/>
      <c r="O9" s="593"/>
      <c r="P9" s="593"/>
      <c r="Q9" s="593"/>
      <c r="R9" s="593"/>
      <c r="S9" s="593"/>
      <c r="T9" s="593"/>
      <c r="U9" s="593"/>
      <c r="V9" s="593"/>
      <c r="W9" s="593"/>
      <c r="X9" s="593"/>
      <c r="Y9" s="593"/>
      <c r="Z9" s="593"/>
      <c r="AA9" s="593"/>
      <c r="AB9" s="593"/>
      <c r="AC9" s="593"/>
      <c r="AD9" s="593"/>
      <c r="AE9" s="593"/>
      <c r="AF9" s="593"/>
      <c r="AG9" s="593"/>
      <c r="AH9" s="593"/>
      <c r="AI9" s="593"/>
      <c r="AJ9" s="593"/>
      <c r="AK9" s="593"/>
      <c r="AL9" s="593"/>
      <c r="AM9" s="593"/>
      <c r="AN9" s="593"/>
      <c r="AO9" s="593"/>
      <c r="AP9" s="593"/>
      <c r="AQ9" s="593"/>
      <c r="AR9" s="593"/>
      <c r="AS9" s="593"/>
      <c r="AT9" s="593"/>
      <c r="AU9" s="593"/>
      <c r="AV9" s="593"/>
      <c r="AW9" s="593"/>
      <c r="AX9" s="593"/>
      <c r="AY9" s="593"/>
      <c r="AZ9" s="593"/>
      <c r="BA9" s="593"/>
      <c r="BB9" s="593"/>
      <c r="BC9" s="593"/>
      <c r="BD9" s="593"/>
      <c r="BE9" s="593"/>
      <c r="BF9" s="593"/>
      <c r="BG9" s="593"/>
      <c r="BH9" s="593"/>
      <c r="BI9" s="593"/>
      <c r="BJ9" s="593"/>
      <c r="BK9" s="593"/>
      <c r="BL9" s="593"/>
      <c r="BM9" s="593"/>
      <c r="BN9" s="593"/>
      <c r="BO9" s="593"/>
      <c r="BP9" s="593"/>
      <c r="BQ9" s="593"/>
      <c r="BR9" s="593"/>
      <c r="BS9" s="593"/>
      <c r="BT9" s="593"/>
      <c r="BU9" s="593"/>
      <c r="BV9" s="593"/>
      <c r="BW9" s="593"/>
      <c r="BX9" s="593"/>
      <c r="BY9" s="593"/>
      <c r="BZ9" s="593"/>
      <c r="CA9" s="593"/>
      <c r="CB9" s="593"/>
      <c r="CC9" s="593"/>
      <c r="CD9" s="593"/>
      <c r="CE9" s="593"/>
      <c r="CF9" s="593"/>
      <c r="CG9" s="593"/>
      <c r="CH9" s="593"/>
    </row>
    <row r="10" spans="1:86" s="594" customFormat="1" ht="32.25" customHeight="1" x14ac:dyDescent="0.2">
      <c r="A10" s="591">
        <v>5</v>
      </c>
      <c r="B10" s="592" t="s">
        <v>9</v>
      </c>
      <c r="C10" s="593"/>
      <c r="D10" s="593"/>
      <c r="E10" s="593"/>
      <c r="F10" s="593"/>
      <c r="G10" s="593"/>
      <c r="H10" s="593"/>
      <c r="I10" s="593"/>
      <c r="J10" s="593"/>
      <c r="K10" s="593"/>
      <c r="L10" s="593"/>
      <c r="M10" s="593"/>
      <c r="N10" s="593"/>
      <c r="O10" s="593"/>
      <c r="P10" s="593"/>
      <c r="Q10" s="593"/>
      <c r="R10" s="593"/>
      <c r="S10" s="593"/>
      <c r="T10" s="593"/>
      <c r="U10" s="593"/>
      <c r="V10" s="593"/>
      <c r="W10" s="593"/>
      <c r="X10" s="593"/>
      <c r="Y10" s="593"/>
      <c r="Z10" s="593"/>
      <c r="AA10" s="593"/>
      <c r="AB10" s="593"/>
      <c r="AC10" s="593"/>
      <c r="AD10" s="593"/>
      <c r="AE10" s="593"/>
      <c r="AF10" s="593"/>
      <c r="AG10" s="593"/>
      <c r="AH10" s="593"/>
      <c r="AI10" s="593"/>
      <c r="AJ10" s="593"/>
      <c r="AK10" s="593"/>
      <c r="AL10" s="593"/>
      <c r="AM10" s="593"/>
      <c r="AN10" s="593"/>
      <c r="AO10" s="593"/>
      <c r="AP10" s="593"/>
      <c r="AQ10" s="593"/>
      <c r="AR10" s="593"/>
      <c r="AS10" s="593"/>
      <c r="AT10" s="593"/>
      <c r="AU10" s="593"/>
      <c r="AV10" s="593"/>
      <c r="AW10" s="593"/>
      <c r="AX10" s="593"/>
      <c r="AY10" s="593"/>
      <c r="AZ10" s="593"/>
      <c r="BA10" s="593"/>
      <c r="BB10" s="593"/>
      <c r="BC10" s="593"/>
      <c r="BD10" s="593"/>
      <c r="BE10" s="593"/>
      <c r="BF10" s="593"/>
      <c r="BG10" s="593"/>
      <c r="BH10" s="593"/>
      <c r="BI10" s="593"/>
      <c r="BJ10" s="593"/>
      <c r="BK10" s="593"/>
      <c r="BL10" s="593"/>
      <c r="BM10" s="593"/>
      <c r="BN10" s="593"/>
      <c r="BO10" s="593"/>
      <c r="BP10" s="593"/>
      <c r="BQ10" s="593"/>
      <c r="BR10" s="593"/>
      <c r="BS10" s="593"/>
      <c r="BT10" s="593"/>
      <c r="BU10" s="593"/>
      <c r="BV10" s="593"/>
      <c r="BW10" s="593"/>
      <c r="BX10" s="593"/>
      <c r="BY10" s="593"/>
      <c r="BZ10" s="593"/>
      <c r="CA10" s="593"/>
      <c r="CB10" s="593"/>
      <c r="CC10" s="593"/>
      <c r="CD10" s="593"/>
      <c r="CE10" s="593"/>
      <c r="CF10" s="593"/>
      <c r="CG10" s="593"/>
      <c r="CH10" s="593"/>
    </row>
    <row r="11" spans="1:86" ht="32.25" customHeight="1" x14ac:dyDescent="0.2">
      <c r="A11" s="853" t="s">
        <v>10</v>
      </c>
      <c r="B11" s="853"/>
    </row>
    <row r="12" spans="1:86" ht="32.25" customHeight="1" x14ac:dyDescent="0.2">
      <c r="A12" s="856" t="s">
        <v>11</v>
      </c>
      <c r="B12" s="856"/>
    </row>
    <row r="13" spans="1:86" s="594" customFormat="1" ht="32.25" customHeight="1" x14ac:dyDescent="0.2">
      <c r="A13" s="591">
        <v>1</v>
      </c>
      <c r="B13" s="592" t="s">
        <v>12</v>
      </c>
      <c r="C13" s="593"/>
      <c r="D13" s="593"/>
      <c r="E13" s="593"/>
      <c r="F13" s="593"/>
      <c r="G13" s="593"/>
      <c r="H13" s="593"/>
      <c r="I13" s="593"/>
      <c r="J13" s="593"/>
      <c r="K13" s="593"/>
      <c r="L13" s="593"/>
      <c r="M13" s="593"/>
      <c r="N13" s="593"/>
      <c r="O13" s="593"/>
      <c r="P13" s="593"/>
      <c r="Q13" s="593"/>
      <c r="R13" s="593"/>
      <c r="S13" s="593"/>
      <c r="T13" s="593"/>
      <c r="U13" s="593"/>
      <c r="V13" s="593"/>
      <c r="W13" s="593"/>
      <c r="X13" s="593"/>
      <c r="Y13" s="593"/>
      <c r="Z13" s="593"/>
      <c r="AA13" s="593"/>
      <c r="AB13" s="593"/>
      <c r="AC13" s="593"/>
      <c r="AD13" s="593"/>
      <c r="AE13" s="593"/>
      <c r="AF13" s="593"/>
      <c r="AG13" s="593"/>
      <c r="AH13" s="593"/>
      <c r="AI13" s="593"/>
      <c r="AJ13" s="593"/>
      <c r="AK13" s="593"/>
      <c r="AL13" s="593"/>
      <c r="AM13" s="593"/>
      <c r="AN13" s="593"/>
      <c r="AO13" s="593"/>
      <c r="AP13" s="593"/>
      <c r="AQ13" s="593"/>
      <c r="AR13" s="593"/>
      <c r="AS13" s="593"/>
      <c r="AT13" s="593"/>
      <c r="AU13" s="593"/>
      <c r="AV13" s="593"/>
      <c r="AW13" s="593"/>
      <c r="AX13" s="593"/>
      <c r="AY13" s="593"/>
      <c r="AZ13" s="593"/>
      <c r="BA13" s="593"/>
      <c r="BB13" s="593"/>
      <c r="BC13" s="593"/>
      <c r="BD13" s="593"/>
      <c r="BE13" s="593"/>
      <c r="BF13" s="593"/>
      <c r="BG13" s="593"/>
      <c r="BH13" s="593"/>
      <c r="BI13" s="593"/>
      <c r="BJ13" s="593"/>
      <c r="BK13" s="593"/>
      <c r="BL13" s="593"/>
      <c r="BM13" s="593"/>
      <c r="BN13" s="593"/>
      <c r="BO13" s="593"/>
      <c r="BP13" s="593"/>
      <c r="BQ13" s="593"/>
      <c r="BR13" s="593"/>
      <c r="BS13" s="593"/>
      <c r="BT13" s="593"/>
      <c r="BU13" s="593"/>
      <c r="BV13" s="593"/>
      <c r="BW13" s="593"/>
      <c r="BX13" s="593"/>
      <c r="BY13" s="593"/>
      <c r="BZ13" s="593"/>
      <c r="CA13" s="593"/>
      <c r="CB13" s="593"/>
      <c r="CC13" s="593"/>
      <c r="CD13" s="593"/>
      <c r="CE13" s="593"/>
      <c r="CF13" s="593"/>
      <c r="CG13" s="593"/>
      <c r="CH13" s="593"/>
    </row>
    <row r="14" spans="1:86" s="594" customFormat="1" ht="32.25" customHeight="1" x14ac:dyDescent="0.2">
      <c r="A14" s="591">
        <v>2</v>
      </c>
      <c r="B14" s="595" t="s">
        <v>13</v>
      </c>
      <c r="C14" s="593"/>
      <c r="D14" s="593"/>
      <c r="E14" s="593"/>
      <c r="F14" s="593"/>
      <c r="G14" s="593"/>
      <c r="H14" s="593"/>
      <c r="I14" s="593"/>
      <c r="J14" s="593"/>
      <c r="K14" s="593"/>
      <c r="L14" s="593"/>
      <c r="M14" s="593"/>
      <c r="N14" s="593"/>
      <c r="O14" s="593"/>
      <c r="P14" s="593"/>
      <c r="Q14" s="593"/>
      <c r="R14" s="593"/>
      <c r="S14" s="593"/>
      <c r="T14" s="593"/>
      <c r="U14" s="593"/>
      <c r="V14" s="593"/>
      <c r="W14" s="593"/>
      <c r="X14" s="593"/>
      <c r="Y14" s="593"/>
      <c r="Z14" s="593"/>
      <c r="AA14" s="593"/>
      <c r="AB14" s="593"/>
      <c r="AC14" s="593"/>
      <c r="AD14" s="593"/>
      <c r="AE14" s="593"/>
      <c r="AF14" s="593"/>
      <c r="AG14" s="593"/>
      <c r="AH14" s="593"/>
      <c r="AI14" s="593"/>
      <c r="AJ14" s="593"/>
      <c r="AK14" s="593"/>
      <c r="AL14" s="593"/>
      <c r="AM14" s="593"/>
      <c r="AN14" s="593"/>
      <c r="AO14" s="593"/>
      <c r="AP14" s="593"/>
      <c r="AQ14" s="593"/>
      <c r="AR14" s="593"/>
      <c r="AS14" s="593"/>
      <c r="AT14" s="593"/>
      <c r="AU14" s="593"/>
      <c r="AV14" s="593"/>
      <c r="AW14" s="593"/>
      <c r="AX14" s="593"/>
      <c r="AY14" s="593"/>
      <c r="AZ14" s="593"/>
      <c r="BA14" s="593"/>
      <c r="BB14" s="593"/>
      <c r="BC14" s="593"/>
      <c r="BD14" s="593"/>
      <c r="BE14" s="593"/>
      <c r="BF14" s="593"/>
      <c r="BG14" s="593"/>
      <c r="BH14" s="593"/>
      <c r="BI14" s="593"/>
      <c r="BJ14" s="593"/>
      <c r="BK14" s="593"/>
      <c r="BL14" s="593"/>
      <c r="BM14" s="593"/>
      <c r="BN14" s="593"/>
      <c r="BO14" s="593"/>
      <c r="BP14" s="593"/>
      <c r="BQ14" s="593"/>
      <c r="BR14" s="593"/>
      <c r="BS14" s="593"/>
      <c r="BT14" s="593"/>
      <c r="BU14" s="593"/>
      <c r="BV14" s="593"/>
      <c r="BW14" s="593"/>
      <c r="BX14" s="593"/>
      <c r="BY14" s="593"/>
      <c r="BZ14" s="593"/>
      <c r="CA14" s="593"/>
      <c r="CB14" s="593"/>
      <c r="CC14" s="593"/>
      <c r="CD14" s="593"/>
      <c r="CE14" s="593"/>
      <c r="CF14" s="593"/>
      <c r="CG14" s="593"/>
      <c r="CH14" s="593"/>
    </row>
    <row r="15" spans="1:86" s="594" customFormat="1" ht="50.25" customHeight="1" x14ac:dyDescent="0.2">
      <c r="A15" s="591">
        <v>3</v>
      </c>
      <c r="B15" s="595" t="s">
        <v>14</v>
      </c>
      <c r="C15" s="593"/>
      <c r="D15" s="593"/>
      <c r="E15" s="593"/>
      <c r="F15" s="593"/>
      <c r="G15" s="593"/>
      <c r="H15" s="593"/>
      <c r="I15" s="593"/>
      <c r="J15" s="593"/>
      <c r="K15" s="593"/>
      <c r="L15" s="593"/>
      <c r="M15" s="593"/>
      <c r="N15" s="593"/>
      <c r="O15" s="593"/>
      <c r="P15" s="593"/>
      <c r="Q15" s="593"/>
      <c r="R15" s="593"/>
      <c r="S15" s="593"/>
      <c r="T15" s="593"/>
      <c r="U15" s="593"/>
      <c r="V15" s="593"/>
      <c r="W15" s="593"/>
      <c r="X15" s="593"/>
      <c r="Y15" s="593"/>
      <c r="Z15" s="593"/>
      <c r="AA15" s="593"/>
      <c r="AB15" s="593"/>
      <c r="AC15" s="593"/>
      <c r="AD15" s="593"/>
      <c r="AE15" s="593"/>
      <c r="AF15" s="593"/>
      <c r="AG15" s="593"/>
      <c r="AH15" s="593"/>
      <c r="AI15" s="593"/>
      <c r="AJ15" s="593"/>
      <c r="AK15" s="593"/>
      <c r="AL15" s="593"/>
      <c r="AM15" s="593"/>
      <c r="AN15" s="593"/>
      <c r="AO15" s="593"/>
      <c r="AP15" s="593"/>
      <c r="AQ15" s="593"/>
      <c r="AR15" s="593"/>
      <c r="AS15" s="593"/>
      <c r="AT15" s="593"/>
      <c r="AU15" s="593"/>
      <c r="AV15" s="593"/>
      <c r="AW15" s="593"/>
      <c r="AX15" s="593"/>
      <c r="AY15" s="593"/>
      <c r="AZ15" s="593"/>
      <c r="BA15" s="593"/>
      <c r="BB15" s="593"/>
      <c r="BC15" s="593"/>
      <c r="BD15" s="593"/>
      <c r="BE15" s="593"/>
      <c r="BF15" s="593"/>
      <c r="BG15" s="593"/>
      <c r="BH15" s="593"/>
      <c r="BI15" s="593"/>
      <c r="BJ15" s="593"/>
      <c r="BK15" s="593"/>
      <c r="BL15" s="593"/>
      <c r="BM15" s="593"/>
      <c r="BN15" s="593"/>
      <c r="BO15" s="593"/>
      <c r="BP15" s="593"/>
      <c r="BQ15" s="593"/>
      <c r="BR15" s="593"/>
      <c r="BS15" s="593"/>
      <c r="BT15" s="593"/>
      <c r="BU15" s="593"/>
      <c r="BV15" s="593"/>
      <c r="BW15" s="593"/>
      <c r="BX15" s="593"/>
      <c r="BY15" s="593"/>
      <c r="BZ15" s="593"/>
      <c r="CA15" s="593"/>
      <c r="CB15" s="593"/>
      <c r="CC15" s="593"/>
      <c r="CD15" s="593"/>
      <c r="CE15" s="593"/>
      <c r="CF15" s="593"/>
      <c r="CG15" s="593"/>
      <c r="CH15" s="593"/>
    </row>
    <row r="16" spans="1:86" s="594" customFormat="1" ht="32.25" customHeight="1" x14ac:dyDescent="0.2">
      <c r="A16" s="591">
        <v>4</v>
      </c>
      <c r="B16" s="595" t="s">
        <v>15</v>
      </c>
      <c r="C16" s="593"/>
      <c r="D16" s="593"/>
      <c r="E16" s="593"/>
      <c r="F16" s="593"/>
      <c r="G16" s="593"/>
      <c r="H16" s="593"/>
      <c r="I16" s="593"/>
      <c r="J16" s="593"/>
      <c r="K16" s="593"/>
      <c r="L16" s="593"/>
      <c r="M16" s="593"/>
      <c r="N16" s="593"/>
      <c r="O16" s="593"/>
      <c r="P16" s="593"/>
      <c r="Q16" s="593"/>
      <c r="R16" s="593"/>
      <c r="S16" s="593"/>
      <c r="T16" s="593"/>
      <c r="U16" s="593"/>
      <c r="V16" s="593"/>
      <c r="W16" s="593"/>
      <c r="X16" s="593"/>
      <c r="Y16" s="593"/>
      <c r="Z16" s="593"/>
      <c r="AA16" s="593"/>
      <c r="AB16" s="593"/>
      <c r="AC16" s="593"/>
      <c r="AD16" s="593"/>
      <c r="AE16" s="593"/>
      <c r="AF16" s="593"/>
      <c r="AG16" s="593"/>
      <c r="AH16" s="593"/>
      <c r="AI16" s="593"/>
      <c r="AJ16" s="593"/>
      <c r="AK16" s="593"/>
      <c r="AL16" s="593"/>
      <c r="AM16" s="593"/>
      <c r="AN16" s="593"/>
      <c r="AO16" s="593"/>
      <c r="AP16" s="593"/>
      <c r="AQ16" s="593"/>
      <c r="AR16" s="593"/>
      <c r="AS16" s="593"/>
      <c r="AT16" s="593"/>
      <c r="AU16" s="593"/>
      <c r="AV16" s="593"/>
      <c r="AW16" s="593"/>
      <c r="AX16" s="593"/>
      <c r="AY16" s="593"/>
      <c r="AZ16" s="593"/>
      <c r="BA16" s="593"/>
      <c r="BB16" s="593"/>
      <c r="BC16" s="593"/>
      <c r="BD16" s="593"/>
      <c r="BE16" s="593"/>
      <c r="BF16" s="593"/>
      <c r="BG16" s="593"/>
      <c r="BH16" s="593"/>
      <c r="BI16" s="593"/>
      <c r="BJ16" s="593"/>
      <c r="BK16" s="593"/>
      <c r="BL16" s="593"/>
      <c r="BM16" s="593"/>
      <c r="BN16" s="593"/>
      <c r="BO16" s="593"/>
      <c r="BP16" s="593"/>
      <c r="BQ16" s="593"/>
      <c r="BR16" s="593"/>
      <c r="BS16" s="593"/>
      <c r="BT16" s="593"/>
      <c r="BU16" s="593"/>
      <c r="BV16" s="593"/>
      <c r="BW16" s="593"/>
      <c r="BX16" s="593"/>
      <c r="BY16" s="593"/>
      <c r="BZ16" s="593"/>
      <c r="CA16" s="593"/>
      <c r="CB16" s="593"/>
      <c r="CC16" s="593"/>
      <c r="CD16" s="593"/>
      <c r="CE16" s="593"/>
      <c r="CF16" s="593"/>
      <c r="CG16" s="593"/>
      <c r="CH16" s="593"/>
    </row>
    <row r="17" spans="1:86" s="594" customFormat="1" ht="36.75" customHeight="1" x14ac:dyDescent="0.2">
      <c r="A17" s="591">
        <v>5</v>
      </c>
      <c r="B17" s="595" t="s">
        <v>16</v>
      </c>
      <c r="C17" s="593"/>
      <c r="D17" s="593"/>
      <c r="E17" s="593"/>
      <c r="F17" s="593"/>
      <c r="G17" s="593"/>
      <c r="H17" s="593"/>
      <c r="I17" s="593"/>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593"/>
      <c r="AN17" s="593"/>
      <c r="AO17" s="593"/>
      <c r="AP17" s="593"/>
      <c r="AQ17" s="593"/>
      <c r="AR17" s="593"/>
      <c r="AS17" s="593"/>
      <c r="AT17" s="593"/>
      <c r="AU17" s="593"/>
      <c r="AV17" s="593"/>
      <c r="AW17" s="593"/>
      <c r="AX17" s="593"/>
      <c r="AY17" s="593"/>
      <c r="AZ17" s="593"/>
      <c r="BA17" s="593"/>
      <c r="BB17" s="593"/>
      <c r="BC17" s="593"/>
      <c r="BD17" s="593"/>
      <c r="BE17" s="593"/>
      <c r="BF17" s="593"/>
      <c r="BG17" s="593"/>
      <c r="BH17" s="593"/>
      <c r="BI17" s="593"/>
      <c r="BJ17" s="593"/>
      <c r="BK17" s="593"/>
      <c r="BL17" s="593"/>
      <c r="BM17" s="593"/>
      <c r="BN17" s="593"/>
      <c r="BO17" s="593"/>
      <c r="BP17" s="593"/>
      <c r="BQ17" s="593"/>
      <c r="BR17" s="593"/>
      <c r="BS17" s="593"/>
      <c r="BT17" s="593"/>
      <c r="BU17" s="593"/>
      <c r="BV17" s="593"/>
      <c r="BW17" s="593"/>
      <c r="BX17" s="593"/>
      <c r="BY17" s="593"/>
      <c r="BZ17" s="593"/>
      <c r="CA17" s="593"/>
      <c r="CB17" s="593"/>
      <c r="CC17" s="593"/>
      <c r="CD17" s="593"/>
      <c r="CE17" s="593"/>
      <c r="CF17" s="593"/>
      <c r="CG17" s="593"/>
      <c r="CH17" s="593"/>
    </row>
    <row r="18" spans="1:86" s="594" customFormat="1" ht="32.25" customHeight="1" x14ac:dyDescent="0.2">
      <c r="A18" s="591">
        <v>6</v>
      </c>
      <c r="B18" s="614" t="s">
        <v>6138</v>
      </c>
      <c r="C18" s="593"/>
      <c r="D18" s="593"/>
      <c r="E18" s="593"/>
      <c r="F18" s="593"/>
      <c r="G18" s="593"/>
      <c r="H18" s="593"/>
      <c r="I18" s="593"/>
      <c r="J18" s="593"/>
      <c r="K18" s="593"/>
      <c r="L18" s="593"/>
      <c r="M18" s="593"/>
      <c r="N18" s="593"/>
      <c r="O18" s="593"/>
      <c r="P18" s="593"/>
      <c r="Q18" s="593"/>
      <c r="R18" s="593"/>
      <c r="S18" s="593"/>
      <c r="T18" s="593"/>
      <c r="U18" s="593"/>
      <c r="V18" s="593"/>
      <c r="W18" s="593"/>
      <c r="X18" s="593"/>
      <c r="Y18" s="593"/>
      <c r="Z18" s="593"/>
      <c r="AA18" s="593"/>
      <c r="AB18" s="593"/>
      <c r="AC18" s="593"/>
      <c r="AD18" s="593"/>
      <c r="AE18" s="593"/>
      <c r="AF18" s="593"/>
      <c r="AG18" s="593"/>
      <c r="AH18" s="593"/>
      <c r="AI18" s="593"/>
      <c r="AJ18" s="593"/>
      <c r="AK18" s="593"/>
      <c r="AL18" s="593"/>
      <c r="AM18" s="593"/>
      <c r="AN18" s="593"/>
      <c r="AO18" s="593"/>
      <c r="AP18" s="593"/>
      <c r="AQ18" s="593"/>
      <c r="AR18" s="593"/>
      <c r="AS18" s="593"/>
      <c r="AT18" s="593"/>
      <c r="AU18" s="593"/>
      <c r="AV18" s="593"/>
      <c r="AW18" s="593"/>
      <c r="AX18" s="593"/>
      <c r="AY18" s="593"/>
      <c r="AZ18" s="593"/>
      <c r="BA18" s="593"/>
      <c r="BB18" s="593"/>
      <c r="BC18" s="593"/>
      <c r="BD18" s="593"/>
      <c r="BE18" s="593"/>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93"/>
      <c r="CF18" s="593"/>
      <c r="CG18" s="593"/>
      <c r="CH18" s="593"/>
    </row>
    <row r="19" spans="1:86" s="594" customFormat="1" ht="32.25" customHeight="1" x14ac:dyDescent="0.2">
      <c r="A19" s="591">
        <v>7</v>
      </c>
      <c r="B19" s="592" t="s">
        <v>17</v>
      </c>
      <c r="C19" s="593"/>
      <c r="D19" s="593"/>
      <c r="E19" s="593"/>
      <c r="F19" s="593"/>
      <c r="G19" s="593"/>
      <c r="H19" s="593"/>
      <c r="I19" s="593"/>
      <c r="J19" s="593"/>
      <c r="K19" s="593"/>
      <c r="L19" s="593"/>
      <c r="M19" s="593"/>
      <c r="N19" s="593"/>
      <c r="O19" s="593"/>
      <c r="P19" s="593"/>
      <c r="Q19" s="593"/>
      <c r="R19" s="593"/>
      <c r="S19" s="593"/>
      <c r="T19" s="593"/>
      <c r="U19" s="593"/>
      <c r="V19" s="593"/>
      <c r="W19" s="593"/>
      <c r="X19" s="593"/>
      <c r="Y19" s="593"/>
      <c r="Z19" s="593"/>
      <c r="AA19" s="593"/>
      <c r="AB19" s="593"/>
      <c r="AC19" s="593"/>
      <c r="AD19" s="593"/>
      <c r="AE19" s="593"/>
      <c r="AF19" s="593"/>
      <c r="AG19" s="593"/>
      <c r="AH19" s="593"/>
      <c r="AI19" s="593"/>
      <c r="AJ19" s="593"/>
      <c r="AK19" s="593"/>
      <c r="AL19" s="593"/>
      <c r="AM19" s="593"/>
      <c r="AN19" s="593"/>
      <c r="AO19" s="593"/>
      <c r="AP19" s="593"/>
      <c r="AQ19" s="593"/>
      <c r="AR19" s="593"/>
      <c r="AS19" s="593"/>
      <c r="AT19" s="593"/>
      <c r="AU19" s="593"/>
      <c r="AV19" s="593"/>
      <c r="AW19" s="593"/>
      <c r="AX19" s="593"/>
      <c r="AY19" s="593"/>
      <c r="AZ19" s="593"/>
      <c r="BA19" s="593"/>
      <c r="BB19" s="593"/>
      <c r="BC19" s="593"/>
      <c r="BD19" s="593"/>
      <c r="BE19" s="593"/>
      <c r="BF19" s="593"/>
      <c r="BG19" s="593"/>
      <c r="BH19" s="593"/>
      <c r="BI19" s="593"/>
      <c r="BJ19" s="593"/>
      <c r="BK19" s="593"/>
      <c r="BL19" s="593"/>
      <c r="BM19" s="593"/>
      <c r="BN19" s="593"/>
      <c r="BO19" s="593"/>
      <c r="BP19" s="593"/>
      <c r="BQ19" s="593"/>
      <c r="BR19" s="593"/>
      <c r="BS19" s="593"/>
      <c r="BT19" s="593"/>
      <c r="BU19" s="593"/>
      <c r="BV19" s="593"/>
      <c r="BW19" s="593"/>
      <c r="BX19" s="593"/>
      <c r="BY19" s="593"/>
      <c r="BZ19" s="593"/>
      <c r="CA19" s="593"/>
      <c r="CB19" s="593"/>
      <c r="CC19" s="593"/>
      <c r="CD19" s="593"/>
      <c r="CE19" s="593"/>
      <c r="CF19" s="593"/>
      <c r="CG19" s="593"/>
      <c r="CH19" s="593"/>
    </row>
    <row r="20" spans="1:86" s="594" customFormat="1" ht="32.25" customHeight="1" x14ac:dyDescent="0.2">
      <c r="A20" s="591">
        <v>8</v>
      </c>
      <c r="B20" s="592" t="s">
        <v>18</v>
      </c>
      <c r="C20" s="593"/>
      <c r="D20" s="593"/>
      <c r="E20" s="593"/>
      <c r="F20" s="593"/>
      <c r="G20" s="593"/>
      <c r="H20" s="593"/>
      <c r="I20" s="593"/>
      <c r="J20" s="593"/>
      <c r="K20" s="593"/>
      <c r="L20" s="593"/>
      <c r="M20" s="593"/>
      <c r="N20" s="593"/>
      <c r="O20" s="593"/>
      <c r="P20" s="593"/>
      <c r="Q20" s="593"/>
      <c r="R20" s="593"/>
      <c r="S20" s="593"/>
      <c r="T20" s="593"/>
      <c r="U20" s="593"/>
      <c r="V20" s="593"/>
      <c r="W20" s="593"/>
      <c r="X20" s="593"/>
      <c r="Y20" s="593"/>
      <c r="Z20" s="593"/>
      <c r="AA20" s="593"/>
      <c r="AB20" s="593"/>
      <c r="AC20" s="593"/>
      <c r="AD20" s="593"/>
      <c r="AE20" s="593"/>
      <c r="AF20" s="593"/>
      <c r="AG20" s="593"/>
      <c r="AH20" s="593"/>
      <c r="AI20" s="593"/>
      <c r="AJ20" s="593"/>
      <c r="AK20" s="593"/>
      <c r="AL20" s="593"/>
      <c r="AM20" s="593"/>
      <c r="AN20" s="593"/>
      <c r="AO20" s="593"/>
      <c r="AP20" s="593"/>
      <c r="AQ20" s="593"/>
      <c r="AR20" s="593"/>
      <c r="AS20" s="593"/>
      <c r="AT20" s="593"/>
      <c r="AU20" s="593"/>
      <c r="AV20" s="593"/>
      <c r="AW20" s="593"/>
      <c r="AX20" s="593"/>
      <c r="AY20" s="593"/>
      <c r="AZ20" s="593"/>
      <c r="BA20" s="593"/>
      <c r="BB20" s="593"/>
      <c r="BC20" s="593"/>
      <c r="BD20" s="593"/>
      <c r="BE20" s="593"/>
      <c r="BF20" s="593"/>
      <c r="BG20" s="593"/>
      <c r="BH20" s="593"/>
      <c r="BI20" s="593"/>
      <c r="BJ20" s="593"/>
      <c r="BK20" s="593"/>
      <c r="BL20" s="593"/>
      <c r="BM20" s="593"/>
      <c r="BN20" s="593"/>
      <c r="BO20" s="593"/>
      <c r="BP20" s="593"/>
      <c r="BQ20" s="593"/>
      <c r="BR20" s="593"/>
      <c r="BS20" s="593"/>
      <c r="BT20" s="593"/>
      <c r="BU20" s="593"/>
      <c r="BV20" s="593"/>
      <c r="BW20" s="593"/>
      <c r="BX20" s="593"/>
      <c r="BY20" s="593"/>
      <c r="BZ20" s="593"/>
      <c r="CA20" s="593"/>
      <c r="CB20" s="593"/>
      <c r="CC20" s="593"/>
      <c r="CD20" s="593"/>
      <c r="CE20" s="593"/>
      <c r="CF20" s="593"/>
      <c r="CG20" s="593"/>
      <c r="CH20" s="593"/>
    </row>
    <row r="21" spans="1:86" s="594" customFormat="1" ht="32.25" customHeight="1" x14ac:dyDescent="0.2">
      <c r="A21" s="591">
        <v>9</v>
      </c>
      <c r="B21" s="595" t="s">
        <v>6136</v>
      </c>
      <c r="C21" s="593"/>
      <c r="D21" s="593"/>
      <c r="E21" s="593"/>
      <c r="F21" s="593"/>
      <c r="G21" s="593"/>
      <c r="H21" s="593"/>
      <c r="I21" s="593"/>
      <c r="J21" s="593"/>
      <c r="K21" s="593"/>
      <c r="L21" s="593"/>
      <c r="M21" s="593"/>
      <c r="N21" s="593"/>
      <c r="O21" s="593"/>
      <c r="P21" s="593"/>
      <c r="Q21" s="593"/>
      <c r="R21" s="593"/>
      <c r="S21" s="593"/>
      <c r="T21" s="593"/>
      <c r="U21" s="593"/>
      <c r="V21" s="593"/>
      <c r="W21" s="593"/>
      <c r="X21" s="593"/>
      <c r="Y21" s="593"/>
      <c r="Z21" s="593"/>
      <c r="AA21" s="593"/>
      <c r="AB21" s="593"/>
      <c r="AC21" s="593"/>
      <c r="AD21" s="593"/>
      <c r="AE21" s="593"/>
      <c r="AF21" s="593"/>
      <c r="AG21" s="593"/>
      <c r="AH21" s="593"/>
      <c r="AI21" s="593"/>
      <c r="AJ21" s="593"/>
      <c r="AK21" s="593"/>
      <c r="AL21" s="593"/>
      <c r="AM21" s="593"/>
      <c r="AN21" s="593"/>
      <c r="AO21" s="593"/>
      <c r="AP21" s="593"/>
      <c r="AQ21" s="593"/>
      <c r="AR21" s="593"/>
      <c r="AS21" s="593"/>
      <c r="AT21" s="593"/>
      <c r="AU21" s="593"/>
      <c r="AV21" s="593"/>
      <c r="AW21" s="593"/>
      <c r="AX21" s="593"/>
      <c r="AY21" s="593"/>
      <c r="AZ21" s="593"/>
      <c r="BA21" s="593"/>
      <c r="BB21" s="593"/>
      <c r="BC21" s="593"/>
      <c r="BD21" s="593"/>
      <c r="BE21" s="593"/>
      <c r="BF21" s="593"/>
      <c r="BG21" s="593"/>
      <c r="BH21" s="593"/>
      <c r="BI21" s="593"/>
      <c r="BJ21" s="593"/>
      <c r="BK21" s="593"/>
      <c r="BL21" s="593"/>
      <c r="BM21" s="593"/>
      <c r="BN21" s="593"/>
      <c r="BO21" s="593"/>
      <c r="BP21" s="593"/>
      <c r="BQ21" s="593"/>
      <c r="BR21" s="593"/>
      <c r="BS21" s="593"/>
      <c r="BT21" s="593"/>
      <c r="BU21" s="593"/>
      <c r="BV21" s="593"/>
      <c r="BW21" s="593"/>
      <c r="BX21" s="593"/>
      <c r="BY21" s="593"/>
      <c r="BZ21" s="593"/>
      <c r="CA21" s="593"/>
      <c r="CB21" s="593"/>
      <c r="CC21" s="593"/>
      <c r="CD21" s="593"/>
      <c r="CE21" s="593"/>
      <c r="CF21" s="593"/>
      <c r="CG21" s="593"/>
      <c r="CH21" s="593"/>
    </row>
    <row r="22" spans="1:86" s="594" customFormat="1" ht="32.25" customHeight="1" x14ac:dyDescent="0.2">
      <c r="A22" s="591">
        <v>10</v>
      </c>
      <c r="B22" s="592" t="s">
        <v>19</v>
      </c>
      <c r="C22" s="593"/>
      <c r="D22" s="593"/>
      <c r="E22" s="593"/>
      <c r="F22" s="593"/>
      <c r="G22" s="593"/>
      <c r="H22" s="593"/>
      <c r="I22" s="593"/>
      <c r="J22" s="593"/>
      <c r="K22" s="593"/>
      <c r="L22" s="593"/>
      <c r="M22" s="593"/>
      <c r="N22" s="593"/>
      <c r="O22" s="593"/>
      <c r="P22" s="593"/>
      <c r="Q22" s="593"/>
      <c r="R22" s="593"/>
      <c r="S22" s="593"/>
      <c r="T22" s="593"/>
      <c r="U22" s="593"/>
      <c r="V22" s="593"/>
      <c r="W22" s="593"/>
      <c r="X22" s="593"/>
      <c r="Y22" s="593"/>
      <c r="Z22" s="593"/>
      <c r="AA22" s="593"/>
      <c r="AB22" s="593"/>
      <c r="AC22" s="593"/>
      <c r="AD22" s="593"/>
      <c r="AE22" s="593"/>
      <c r="AF22" s="593"/>
      <c r="AG22" s="593"/>
      <c r="AH22" s="593"/>
      <c r="AI22" s="593"/>
      <c r="AJ22" s="593"/>
      <c r="AK22" s="593"/>
      <c r="AL22" s="593"/>
      <c r="AM22" s="593"/>
      <c r="AN22" s="593"/>
      <c r="AO22" s="593"/>
      <c r="AP22" s="593"/>
      <c r="AQ22" s="593"/>
      <c r="AR22" s="593"/>
      <c r="AS22" s="593"/>
      <c r="AT22" s="593"/>
      <c r="AU22" s="593"/>
      <c r="AV22" s="593"/>
      <c r="AW22" s="593"/>
      <c r="AX22" s="593"/>
      <c r="AY22" s="593"/>
      <c r="AZ22" s="593"/>
      <c r="BA22" s="593"/>
      <c r="BB22" s="593"/>
      <c r="BC22" s="593"/>
      <c r="BD22" s="593"/>
      <c r="BE22" s="593"/>
      <c r="BF22" s="593"/>
      <c r="BG22" s="593"/>
      <c r="BH22" s="593"/>
      <c r="BI22" s="593"/>
      <c r="BJ22" s="593"/>
      <c r="BK22" s="593"/>
      <c r="BL22" s="593"/>
      <c r="BM22" s="593"/>
      <c r="BN22" s="593"/>
      <c r="BO22" s="593"/>
      <c r="BP22" s="593"/>
      <c r="BQ22" s="593"/>
      <c r="BR22" s="593"/>
      <c r="BS22" s="593"/>
      <c r="BT22" s="593"/>
      <c r="BU22" s="593"/>
      <c r="BV22" s="593"/>
      <c r="BW22" s="593"/>
      <c r="BX22" s="593"/>
      <c r="BY22" s="593"/>
      <c r="BZ22" s="593"/>
      <c r="CA22" s="593"/>
      <c r="CB22" s="593"/>
      <c r="CC22" s="593"/>
      <c r="CD22" s="593"/>
      <c r="CE22" s="593"/>
      <c r="CF22" s="593"/>
      <c r="CG22" s="593"/>
      <c r="CH22" s="593"/>
    </row>
    <row r="23" spans="1:86" s="594" customFormat="1" ht="32.25" customHeight="1" x14ac:dyDescent="0.2">
      <c r="A23" s="591">
        <v>11</v>
      </c>
      <c r="B23" s="592" t="s">
        <v>20</v>
      </c>
      <c r="C23" s="593"/>
      <c r="D23" s="593"/>
      <c r="E23" s="593"/>
      <c r="F23" s="593"/>
      <c r="G23" s="593"/>
      <c r="H23" s="593"/>
      <c r="I23" s="593"/>
      <c r="J23" s="593"/>
      <c r="K23" s="593"/>
      <c r="L23" s="593"/>
      <c r="M23" s="593"/>
      <c r="N23" s="593"/>
      <c r="O23" s="593"/>
      <c r="P23" s="593"/>
      <c r="Q23" s="593"/>
      <c r="R23" s="593"/>
      <c r="S23" s="593"/>
      <c r="T23" s="593"/>
      <c r="U23" s="593"/>
      <c r="V23" s="593"/>
      <c r="W23" s="593"/>
      <c r="X23" s="593"/>
      <c r="Y23" s="593"/>
      <c r="Z23" s="593"/>
      <c r="AA23" s="593"/>
      <c r="AB23" s="593"/>
      <c r="AC23" s="593"/>
      <c r="AD23" s="593"/>
      <c r="AE23" s="593"/>
      <c r="AF23" s="593"/>
      <c r="AG23" s="593"/>
      <c r="AH23" s="593"/>
      <c r="AI23" s="593"/>
      <c r="AJ23" s="593"/>
      <c r="AK23" s="593"/>
      <c r="AL23" s="593"/>
      <c r="AM23" s="593"/>
      <c r="AN23" s="593"/>
      <c r="AO23" s="593"/>
      <c r="AP23" s="593"/>
      <c r="AQ23" s="593"/>
      <c r="AR23" s="593"/>
      <c r="AS23" s="593"/>
      <c r="AT23" s="593"/>
      <c r="AU23" s="593"/>
      <c r="AV23" s="593"/>
      <c r="AW23" s="593"/>
      <c r="AX23" s="593"/>
      <c r="AY23" s="593"/>
      <c r="AZ23" s="593"/>
      <c r="BA23" s="593"/>
      <c r="BB23" s="593"/>
      <c r="BC23" s="593"/>
      <c r="BD23" s="593"/>
      <c r="BE23" s="593"/>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93"/>
      <c r="CF23" s="593"/>
      <c r="CG23" s="593"/>
      <c r="CH23" s="593"/>
    </row>
    <row r="24" spans="1:86" s="594" customFormat="1" ht="32.25" customHeight="1" x14ac:dyDescent="0.2">
      <c r="A24" s="591">
        <v>12</v>
      </c>
      <c r="B24" s="592" t="s">
        <v>21</v>
      </c>
      <c r="C24" s="593"/>
      <c r="D24" s="593"/>
      <c r="E24" s="593"/>
      <c r="F24" s="593"/>
      <c r="G24" s="593"/>
      <c r="H24" s="593"/>
      <c r="I24" s="593"/>
      <c r="J24" s="593"/>
      <c r="K24" s="593"/>
      <c r="L24" s="593"/>
      <c r="M24" s="593"/>
      <c r="N24" s="593"/>
      <c r="O24" s="593"/>
      <c r="P24" s="593"/>
      <c r="Q24" s="593"/>
      <c r="R24" s="593"/>
      <c r="S24" s="593"/>
      <c r="T24" s="593"/>
      <c r="U24" s="593"/>
      <c r="V24" s="593"/>
      <c r="W24" s="593"/>
      <c r="X24" s="593"/>
      <c r="Y24" s="593"/>
      <c r="Z24" s="593"/>
      <c r="AA24" s="593"/>
      <c r="AB24" s="593"/>
      <c r="AC24" s="593"/>
      <c r="AD24" s="593"/>
      <c r="AE24" s="593"/>
      <c r="AF24" s="593"/>
      <c r="AG24" s="593"/>
      <c r="AH24" s="593"/>
      <c r="AI24" s="593"/>
      <c r="AJ24" s="593"/>
      <c r="AK24" s="593"/>
      <c r="AL24" s="593"/>
      <c r="AM24" s="593"/>
      <c r="AN24" s="593"/>
      <c r="AO24" s="593"/>
      <c r="AP24" s="593"/>
      <c r="AQ24" s="593"/>
      <c r="AR24" s="593"/>
      <c r="AS24" s="593"/>
      <c r="AT24" s="593"/>
      <c r="AU24" s="593"/>
      <c r="AV24" s="593"/>
      <c r="AW24" s="593"/>
      <c r="AX24" s="593"/>
      <c r="AY24" s="593"/>
      <c r="AZ24" s="593"/>
      <c r="BA24" s="593"/>
      <c r="BB24" s="593"/>
      <c r="BC24" s="593"/>
      <c r="BD24" s="593"/>
      <c r="BE24" s="593"/>
      <c r="BF24" s="593"/>
      <c r="BG24" s="593"/>
      <c r="BH24" s="593"/>
      <c r="BI24" s="593"/>
      <c r="BJ24" s="593"/>
      <c r="BK24" s="593"/>
      <c r="BL24" s="593"/>
      <c r="BM24" s="593"/>
      <c r="BN24" s="593"/>
      <c r="BO24" s="593"/>
      <c r="BP24" s="593"/>
      <c r="BQ24" s="593"/>
      <c r="BR24" s="593"/>
      <c r="BS24" s="593"/>
      <c r="BT24" s="593"/>
      <c r="BU24" s="593"/>
      <c r="BV24" s="593"/>
      <c r="BW24" s="593"/>
      <c r="BX24" s="593"/>
      <c r="BY24" s="593"/>
      <c r="BZ24" s="593"/>
      <c r="CA24" s="593"/>
      <c r="CB24" s="593"/>
      <c r="CC24" s="593"/>
      <c r="CD24" s="593"/>
      <c r="CE24" s="593"/>
      <c r="CF24" s="593"/>
      <c r="CG24" s="593"/>
      <c r="CH24" s="593"/>
    </row>
    <row r="25" spans="1:86" s="594" customFormat="1" ht="32.25" customHeight="1" x14ac:dyDescent="0.2">
      <c r="A25" s="591">
        <v>13</v>
      </c>
      <c r="B25" s="595" t="s">
        <v>22</v>
      </c>
      <c r="C25" s="593"/>
      <c r="D25" s="593"/>
      <c r="E25" s="593"/>
      <c r="F25" s="593"/>
      <c r="G25" s="593"/>
      <c r="H25" s="593"/>
      <c r="I25" s="593"/>
      <c r="J25" s="593"/>
      <c r="K25" s="593"/>
      <c r="L25" s="593"/>
      <c r="M25" s="593"/>
      <c r="N25" s="593"/>
      <c r="O25" s="593"/>
      <c r="P25" s="593"/>
      <c r="Q25" s="593"/>
      <c r="R25" s="593"/>
      <c r="S25" s="593"/>
      <c r="T25" s="593"/>
      <c r="U25" s="593"/>
      <c r="V25" s="593"/>
      <c r="W25" s="593"/>
      <c r="X25" s="593"/>
      <c r="Y25" s="593"/>
      <c r="Z25" s="593"/>
      <c r="AA25" s="593"/>
      <c r="AB25" s="593"/>
      <c r="AC25" s="593"/>
      <c r="AD25" s="593"/>
      <c r="AE25" s="593"/>
      <c r="AF25" s="593"/>
      <c r="AG25" s="593"/>
      <c r="AH25" s="593"/>
      <c r="AI25" s="593"/>
      <c r="AJ25" s="593"/>
      <c r="AK25" s="593"/>
      <c r="AL25" s="593"/>
      <c r="AM25" s="593"/>
      <c r="AN25" s="593"/>
      <c r="AO25" s="593"/>
      <c r="AP25" s="593"/>
      <c r="AQ25" s="593"/>
      <c r="AR25" s="593"/>
      <c r="AS25" s="593"/>
      <c r="AT25" s="593"/>
      <c r="AU25" s="593"/>
      <c r="AV25" s="593"/>
      <c r="AW25" s="593"/>
      <c r="AX25" s="593"/>
      <c r="AY25" s="593"/>
      <c r="AZ25" s="593"/>
      <c r="BA25" s="593"/>
      <c r="BB25" s="593"/>
      <c r="BC25" s="593"/>
      <c r="BD25" s="593"/>
      <c r="BE25" s="593"/>
      <c r="BF25" s="593"/>
      <c r="BG25" s="593"/>
      <c r="BH25" s="593"/>
      <c r="BI25" s="593"/>
      <c r="BJ25" s="593"/>
      <c r="BK25" s="593"/>
      <c r="BL25" s="593"/>
      <c r="BM25" s="593"/>
      <c r="BN25" s="593"/>
      <c r="BO25" s="593"/>
      <c r="BP25" s="593"/>
      <c r="BQ25" s="593"/>
      <c r="BR25" s="593"/>
      <c r="BS25" s="593"/>
      <c r="BT25" s="593"/>
      <c r="BU25" s="593"/>
      <c r="BV25" s="593"/>
      <c r="BW25" s="593"/>
      <c r="BX25" s="593"/>
      <c r="BY25" s="593"/>
      <c r="BZ25" s="593"/>
      <c r="CA25" s="593"/>
      <c r="CB25" s="593"/>
      <c r="CC25" s="593"/>
      <c r="CD25" s="593"/>
      <c r="CE25" s="593"/>
      <c r="CF25" s="593"/>
      <c r="CG25" s="593"/>
      <c r="CH25" s="593"/>
    </row>
    <row r="26" spans="1:86" ht="32.25" customHeight="1" x14ac:dyDescent="0.2">
      <c r="A26" s="854" t="s">
        <v>23</v>
      </c>
      <c r="B26" s="854"/>
    </row>
    <row r="27" spans="1:86" s="594" customFormat="1" ht="32.25" customHeight="1" x14ac:dyDescent="0.2">
      <c r="A27" s="591">
        <v>1</v>
      </c>
      <c r="B27" s="592" t="s">
        <v>24</v>
      </c>
      <c r="C27" s="593"/>
      <c r="D27" s="593"/>
      <c r="E27" s="593"/>
      <c r="F27" s="593"/>
      <c r="G27" s="593"/>
      <c r="H27" s="593"/>
      <c r="I27" s="593"/>
      <c r="J27" s="593"/>
      <c r="K27" s="593"/>
      <c r="L27" s="593"/>
      <c r="M27" s="593"/>
      <c r="N27" s="593"/>
      <c r="O27" s="593"/>
      <c r="P27" s="593"/>
      <c r="Q27" s="593"/>
      <c r="R27" s="593"/>
      <c r="S27" s="593"/>
      <c r="T27" s="593"/>
      <c r="U27" s="593"/>
      <c r="V27" s="593"/>
      <c r="W27" s="593"/>
      <c r="X27" s="593"/>
      <c r="Y27" s="593"/>
      <c r="Z27" s="593"/>
      <c r="AA27" s="593"/>
      <c r="AB27" s="593"/>
      <c r="AC27" s="593"/>
      <c r="AD27" s="593"/>
      <c r="AE27" s="593"/>
      <c r="AF27" s="593"/>
      <c r="AG27" s="593"/>
      <c r="AH27" s="593"/>
      <c r="AI27" s="593"/>
      <c r="AJ27" s="593"/>
      <c r="AK27" s="593"/>
      <c r="AL27" s="593"/>
      <c r="AM27" s="593"/>
      <c r="AN27" s="593"/>
      <c r="AO27" s="593"/>
      <c r="AP27" s="593"/>
      <c r="AQ27" s="593"/>
      <c r="AR27" s="593"/>
      <c r="AS27" s="593"/>
      <c r="AT27" s="593"/>
      <c r="AU27" s="593"/>
      <c r="AV27" s="593"/>
      <c r="AW27" s="593"/>
      <c r="AX27" s="593"/>
      <c r="AY27" s="593"/>
      <c r="AZ27" s="593"/>
      <c r="BA27" s="593"/>
      <c r="BB27" s="593"/>
      <c r="BC27" s="593"/>
      <c r="BD27" s="593"/>
      <c r="BE27" s="593"/>
      <c r="BF27" s="593"/>
      <c r="BG27" s="593"/>
      <c r="BH27" s="593"/>
      <c r="BI27" s="593"/>
      <c r="BJ27" s="593"/>
      <c r="BK27" s="593"/>
      <c r="BL27" s="593"/>
      <c r="BM27" s="593"/>
      <c r="BN27" s="593"/>
      <c r="BO27" s="593"/>
      <c r="BP27" s="593"/>
      <c r="BQ27" s="593"/>
      <c r="BR27" s="593"/>
      <c r="BS27" s="593"/>
      <c r="BT27" s="593"/>
      <c r="BU27" s="593"/>
      <c r="BV27" s="593"/>
      <c r="BW27" s="593"/>
      <c r="BX27" s="593"/>
      <c r="BY27" s="593"/>
      <c r="BZ27" s="593"/>
      <c r="CA27" s="593"/>
      <c r="CB27" s="593"/>
      <c r="CC27" s="593"/>
      <c r="CD27" s="593"/>
      <c r="CE27" s="593"/>
      <c r="CF27" s="593"/>
      <c r="CG27" s="593"/>
      <c r="CH27" s="593"/>
    </row>
    <row r="28" spans="1:86" s="594" customFormat="1" ht="32.25" customHeight="1" x14ac:dyDescent="0.2">
      <c r="A28" s="591">
        <v>2</v>
      </c>
      <c r="B28" s="592" t="s">
        <v>6137</v>
      </c>
      <c r="C28" s="593"/>
      <c r="D28" s="593"/>
      <c r="E28" s="593"/>
      <c r="F28" s="593"/>
      <c r="G28" s="593"/>
      <c r="H28" s="593"/>
      <c r="I28" s="593"/>
      <c r="J28" s="593"/>
      <c r="K28" s="593"/>
      <c r="L28" s="593"/>
      <c r="M28" s="593"/>
      <c r="N28" s="593"/>
      <c r="O28" s="593"/>
      <c r="P28" s="593"/>
      <c r="Q28" s="593"/>
      <c r="R28" s="593"/>
      <c r="S28" s="593"/>
      <c r="T28" s="593"/>
      <c r="U28" s="593"/>
      <c r="V28" s="593"/>
      <c r="W28" s="593"/>
      <c r="X28" s="593"/>
      <c r="Y28" s="593"/>
      <c r="Z28" s="593"/>
      <c r="AA28" s="593"/>
      <c r="AB28" s="593"/>
      <c r="AC28" s="593"/>
      <c r="AD28" s="593"/>
      <c r="AE28" s="593"/>
      <c r="AF28" s="593"/>
      <c r="AG28" s="593"/>
      <c r="AH28" s="593"/>
      <c r="AI28" s="593"/>
      <c r="AJ28" s="593"/>
      <c r="AK28" s="593"/>
      <c r="AL28" s="593"/>
      <c r="AM28" s="593"/>
      <c r="AN28" s="593"/>
      <c r="AO28" s="593"/>
      <c r="AP28" s="593"/>
      <c r="AQ28" s="593"/>
      <c r="AR28" s="593"/>
      <c r="AS28" s="593"/>
      <c r="AT28" s="593"/>
      <c r="AU28" s="593"/>
      <c r="AV28" s="593"/>
      <c r="AW28" s="593"/>
      <c r="AX28" s="593"/>
      <c r="AY28" s="593"/>
      <c r="AZ28" s="593"/>
      <c r="BA28" s="593"/>
      <c r="BB28" s="593"/>
      <c r="BC28" s="593"/>
      <c r="BD28" s="593"/>
      <c r="BE28" s="593"/>
      <c r="BF28" s="593"/>
      <c r="BG28" s="593"/>
      <c r="BH28" s="593"/>
      <c r="BI28" s="593"/>
      <c r="BJ28" s="593"/>
      <c r="BK28" s="593"/>
      <c r="BL28" s="593"/>
      <c r="BM28" s="593"/>
      <c r="BN28" s="593"/>
      <c r="BO28" s="593"/>
      <c r="BP28" s="593"/>
      <c r="BQ28" s="593"/>
      <c r="BR28" s="593"/>
      <c r="BS28" s="593"/>
      <c r="BT28" s="593"/>
      <c r="BU28" s="593"/>
      <c r="BV28" s="593"/>
      <c r="BW28" s="593"/>
      <c r="BX28" s="593"/>
      <c r="BY28" s="593"/>
      <c r="BZ28" s="593"/>
      <c r="CA28" s="593"/>
      <c r="CB28" s="593"/>
      <c r="CC28" s="593"/>
      <c r="CD28" s="593"/>
      <c r="CE28" s="593"/>
      <c r="CF28" s="593"/>
      <c r="CG28" s="593"/>
      <c r="CH28" s="593"/>
    </row>
    <row r="29" spans="1:86" s="594" customFormat="1" ht="32.25" customHeight="1" x14ac:dyDescent="0.2">
      <c r="A29" s="591"/>
      <c r="B29" s="614" t="s">
        <v>25</v>
      </c>
      <c r="C29" s="593"/>
      <c r="D29" s="593"/>
      <c r="E29" s="593"/>
      <c r="F29" s="593"/>
      <c r="G29" s="593"/>
      <c r="H29" s="593"/>
      <c r="I29" s="593"/>
      <c r="J29" s="593"/>
      <c r="K29" s="593"/>
      <c r="L29" s="593"/>
      <c r="M29" s="593"/>
      <c r="N29" s="593"/>
      <c r="O29" s="593"/>
      <c r="P29" s="593"/>
      <c r="Q29" s="593"/>
      <c r="R29" s="593"/>
      <c r="S29" s="593"/>
      <c r="T29" s="593"/>
      <c r="U29" s="593"/>
      <c r="V29" s="593"/>
      <c r="W29" s="593"/>
      <c r="X29" s="593"/>
      <c r="Y29" s="593"/>
      <c r="Z29" s="593"/>
      <c r="AA29" s="593"/>
      <c r="AB29" s="593"/>
      <c r="AC29" s="593"/>
      <c r="AD29" s="593"/>
      <c r="AE29" s="593"/>
      <c r="AF29" s="593"/>
      <c r="AG29" s="593"/>
      <c r="AH29" s="593"/>
      <c r="AI29" s="593"/>
      <c r="AJ29" s="593"/>
      <c r="AK29" s="593"/>
      <c r="AL29" s="593"/>
      <c r="AM29" s="593"/>
      <c r="AN29" s="593"/>
      <c r="AO29" s="593"/>
      <c r="AP29" s="593"/>
      <c r="AQ29" s="593"/>
      <c r="AR29" s="593"/>
      <c r="AS29" s="593"/>
      <c r="AT29" s="593"/>
      <c r="AU29" s="593"/>
      <c r="AV29" s="593"/>
      <c r="AW29" s="593"/>
      <c r="AX29" s="593"/>
      <c r="AY29" s="593"/>
      <c r="AZ29" s="593"/>
      <c r="BA29" s="593"/>
      <c r="BB29" s="593"/>
      <c r="BC29" s="593"/>
      <c r="BD29" s="593"/>
      <c r="BE29" s="593"/>
      <c r="BF29" s="593"/>
      <c r="BG29" s="593"/>
      <c r="BH29" s="593"/>
      <c r="BI29" s="593"/>
      <c r="BJ29" s="593"/>
      <c r="BK29" s="593"/>
      <c r="BL29" s="593"/>
      <c r="BM29" s="593"/>
      <c r="BN29" s="593"/>
      <c r="BO29" s="593"/>
      <c r="BP29" s="593"/>
      <c r="BQ29" s="593"/>
      <c r="BR29" s="593"/>
      <c r="BS29" s="593"/>
      <c r="BT29" s="593"/>
      <c r="BU29" s="593"/>
      <c r="BV29" s="593"/>
      <c r="BW29" s="593"/>
      <c r="BX29" s="593"/>
      <c r="BY29" s="593"/>
      <c r="BZ29" s="593"/>
      <c r="CA29" s="593"/>
      <c r="CB29" s="593"/>
      <c r="CC29" s="593"/>
      <c r="CD29" s="593"/>
      <c r="CE29" s="593"/>
      <c r="CF29" s="593"/>
      <c r="CG29" s="593"/>
      <c r="CH29" s="593"/>
    </row>
    <row r="30" spans="1:86" s="594" customFormat="1" ht="32.25" customHeight="1" x14ac:dyDescent="0.2">
      <c r="A30" s="591">
        <v>3</v>
      </c>
      <c r="B30" s="592" t="s">
        <v>26</v>
      </c>
      <c r="C30" s="593"/>
      <c r="D30" s="593"/>
      <c r="E30" s="593"/>
      <c r="F30" s="593"/>
      <c r="G30" s="593"/>
      <c r="H30" s="593"/>
      <c r="I30" s="593"/>
      <c r="J30" s="593"/>
      <c r="K30" s="593"/>
      <c r="L30" s="593"/>
      <c r="M30" s="593"/>
      <c r="N30" s="593"/>
      <c r="O30" s="593"/>
      <c r="P30" s="593"/>
      <c r="Q30" s="593"/>
      <c r="R30" s="593"/>
      <c r="S30" s="593"/>
      <c r="T30" s="593"/>
      <c r="U30" s="593"/>
      <c r="V30" s="593"/>
      <c r="W30" s="593"/>
      <c r="X30" s="593"/>
      <c r="Y30" s="593"/>
      <c r="Z30" s="593"/>
      <c r="AA30" s="593"/>
      <c r="AB30" s="593"/>
      <c r="AC30" s="593"/>
      <c r="AD30" s="593"/>
      <c r="AE30" s="593"/>
      <c r="AF30" s="593"/>
      <c r="AG30" s="593"/>
      <c r="AH30" s="593"/>
      <c r="AI30" s="593"/>
      <c r="AJ30" s="593"/>
      <c r="AK30" s="593"/>
      <c r="AL30" s="593"/>
      <c r="AM30" s="593"/>
      <c r="AN30" s="593"/>
      <c r="AO30" s="593"/>
      <c r="AP30" s="593"/>
      <c r="AQ30" s="593"/>
      <c r="AR30" s="593"/>
      <c r="AS30" s="593"/>
      <c r="AT30" s="593"/>
      <c r="AU30" s="593"/>
      <c r="AV30" s="593"/>
      <c r="AW30" s="593"/>
      <c r="AX30" s="593"/>
      <c r="AY30" s="593"/>
      <c r="AZ30" s="593"/>
      <c r="BA30" s="593"/>
      <c r="BB30" s="593"/>
      <c r="BC30" s="593"/>
      <c r="BD30" s="593"/>
      <c r="BE30" s="593"/>
      <c r="BF30" s="593"/>
      <c r="BG30" s="593"/>
      <c r="BH30" s="593"/>
      <c r="BI30" s="593"/>
      <c r="BJ30" s="593"/>
      <c r="BK30" s="593"/>
      <c r="BL30" s="593"/>
      <c r="BM30" s="593"/>
      <c r="BN30" s="593"/>
      <c r="BO30" s="593"/>
      <c r="BP30" s="593"/>
      <c r="BQ30" s="593"/>
      <c r="BR30" s="593"/>
      <c r="BS30" s="593"/>
      <c r="BT30" s="593"/>
      <c r="BU30" s="593"/>
      <c r="BV30" s="593"/>
      <c r="BW30" s="593"/>
      <c r="BX30" s="593"/>
      <c r="BY30" s="593"/>
      <c r="BZ30" s="593"/>
      <c r="CA30" s="593"/>
      <c r="CB30" s="593"/>
      <c r="CC30" s="593"/>
      <c r="CD30" s="593"/>
      <c r="CE30" s="593"/>
      <c r="CF30" s="593"/>
      <c r="CG30" s="593"/>
      <c r="CH30" s="593"/>
    </row>
    <row r="31" spans="1:86" s="594" customFormat="1" ht="32.25" customHeight="1" x14ac:dyDescent="0.2">
      <c r="A31" s="591">
        <v>4</v>
      </c>
      <c r="B31" s="595" t="s">
        <v>27</v>
      </c>
      <c r="C31" s="593"/>
      <c r="D31" s="593"/>
      <c r="E31" s="593"/>
      <c r="F31" s="593"/>
      <c r="G31" s="593"/>
      <c r="H31" s="593"/>
      <c r="I31" s="593"/>
      <c r="J31" s="593"/>
      <c r="K31" s="593"/>
      <c r="L31" s="593"/>
      <c r="M31" s="593"/>
      <c r="N31" s="593"/>
      <c r="O31" s="593"/>
      <c r="P31" s="593"/>
      <c r="Q31" s="593"/>
      <c r="R31" s="593"/>
      <c r="S31" s="593"/>
      <c r="T31" s="593"/>
      <c r="U31" s="593"/>
      <c r="V31" s="593"/>
      <c r="W31" s="593"/>
      <c r="X31" s="593"/>
      <c r="Y31" s="593"/>
      <c r="Z31" s="593"/>
      <c r="AA31" s="593"/>
      <c r="AB31" s="593"/>
      <c r="AC31" s="593"/>
      <c r="AD31" s="593"/>
      <c r="AE31" s="593"/>
      <c r="AF31" s="593"/>
      <c r="AG31" s="593"/>
      <c r="AH31" s="593"/>
      <c r="AI31" s="593"/>
      <c r="AJ31" s="593"/>
      <c r="AK31" s="593"/>
      <c r="AL31" s="593"/>
      <c r="AM31" s="593"/>
      <c r="AN31" s="593"/>
      <c r="AO31" s="593"/>
      <c r="AP31" s="593"/>
      <c r="AQ31" s="593"/>
      <c r="AR31" s="593"/>
      <c r="AS31" s="593"/>
      <c r="AT31" s="593"/>
      <c r="AU31" s="593"/>
      <c r="AV31" s="593"/>
      <c r="AW31" s="593"/>
      <c r="AX31" s="593"/>
      <c r="AY31" s="593"/>
      <c r="AZ31" s="593"/>
      <c r="BA31" s="593"/>
      <c r="BB31" s="593"/>
      <c r="BC31" s="593"/>
      <c r="BD31" s="593"/>
      <c r="BE31" s="593"/>
      <c r="BF31" s="593"/>
      <c r="BG31" s="593"/>
      <c r="BH31" s="593"/>
      <c r="BI31" s="593"/>
      <c r="BJ31" s="593"/>
      <c r="BK31" s="593"/>
      <c r="BL31" s="593"/>
      <c r="BM31" s="593"/>
      <c r="BN31" s="593"/>
      <c r="BO31" s="593"/>
      <c r="BP31" s="593"/>
      <c r="BQ31" s="593"/>
      <c r="BR31" s="593"/>
      <c r="BS31" s="593"/>
      <c r="BT31" s="593"/>
      <c r="BU31" s="593"/>
      <c r="BV31" s="593"/>
      <c r="BW31" s="593"/>
      <c r="BX31" s="593"/>
      <c r="BY31" s="593"/>
      <c r="BZ31" s="593"/>
      <c r="CA31" s="593"/>
      <c r="CB31" s="593"/>
      <c r="CC31" s="593"/>
      <c r="CD31" s="593"/>
      <c r="CE31" s="593"/>
      <c r="CF31" s="593"/>
      <c r="CG31" s="593"/>
      <c r="CH31" s="593"/>
    </row>
    <row r="32" spans="1:86" s="594" customFormat="1" ht="32.25" customHeight="1" x14ac:dyDescent="0.2">
      <c r="A32" s="591">
        <v>5</v>
      </c>
      <c r="B32" s="595" t="s">
        <v>28</v>
      </c>
      <c r="C32" s="593"/>
      <c r="D32" s="593"/>
      <c r="E32" s="593"/>
      <c r="F32" s="593"/>
      <c r="G32" s="593"/>
      <c r="H32" s="593"/>
      <c r="I32" s="593"/>
      <c r="J32" s="593"/>
      <c r="K32" s="593"/>
      <c r="L32" s="593"/>
      <c r="M32" s="593"/>
      <c r="N32" s="593"/>
      <c r="O32" s="593"/>
      <c r="P32" s="593"/>
      <c r="Q32" s="593"/>
      <c r="R32" s="593"/>
      <c r="S32" s="593"/>
      <c r="T32" s="593"/>
      <c r="U32" s="593"/>
      <c r="V32" s="593"/>
      <c r="W32" s="593"/>
      <c r="X32" s="593"/>
      <c r="Y32" s="593"/>
      <c r="Z32" s="593"/>
      <c r="AA32" s="593"/>
      <c r="AB32" s="593"/>
      <c r="AC32" s="593"/>
      <c r="AD32" s="593"/>
      <c r="AE32" s="593"/>
      <c r="AF32" s="593"/>
      <c r="AG32" s="593"/>
      <c r="AH32" s="593"/>
      <c r="AI32" s="593"/>
      <c r="AJ32" s="593"/>
      <c r="AK32" s="593"/>
      <c r="AL32" s="593"/>
      <c r="AM32" s="593"/>
      <c r="AN32" s="593"/>
      <c r="AO32" s="593"/>
      <c r="AP32" s="593"/>
      <c r="AQ32" s="593"/>
      <c r="AR32" s="593"/>
      <c r="AS32" s="593"/>
      <c r="AT32" s="593"/>
      <c r="AU32" s="593"/>
      <c r="AV32" s="593"/>
      <c r="AW32" s="593"/>
      <c r="AX32" s="593"/>
      <c r="AY32" s="593"/>
      <c r="AZ32" s="593"/>
      <c r="BA32" s="593"/>
      <c r="BB32" s="593"/>
      <c r="BC32" s="593"/>
      <c r="BD32" s="593"/>
      <c r="BE32" s="593"/>
      <c r="BF32" s="593"/>
      <c r="BG32" s="593"/>
      <c r="BH32" s="593"/>
      <c r="BI32" s="593"/>
      <c r="BJ32" s="593"/>
      <c r="BK32" s="593"/>
      <c r="BL32" s="593"/>
      <c r="BM32" s="593"/>
      <c r="BN32" s="593"/>
      <c r="BO32" s="593"/>
      <c r="BP32" s="593"/>
      <c r="BQ32" s="593"/>
      <c r="BR32" s="593"/>
      <c r="BS32" s="593"/>
      <c r="BT32" s="593"/>
      <c r="BU32" s="593"/>
      <c r="BV32" s="593"/>
      <c r="BW32" s="593"/>
      <c r="BX32" s="593"/>
      <c r="BY32" s="593"/>
      <c r="BZ32" s="593"/>
      <c r="CA32" s="593"/>
      <c r="CB32" s="593"/>
      <c r="CC32" s="593"/>
      <c r="CD32" s="593"/>
      <c r="CE32" s="593"/>
      <c r="CF32" s="593"/>
      <c r="CG32" s="593"/>
      <c r="CH32" s="593"/>
    </row>
    <row r="33" spans="1:86" s="594" customFormat="1" ht="32.25" customHeight="1" x14ac:dyDescent="0.2">
      <c r="A33" s="591">
        <v>6</v>
      </c>
      <c r="B33" s="592" t="s">
        <v>29</v>
      </c>
      <c r="C33" s="593"/>
      <c r="D33" s="593"/>
      <c r="E33" s="593"/>
      <c r="F33" s="593"/>
      <c r="G33" s="593"/>
      <c r="H33" s="593"/>
      <c r="I33" s="593"/>
      <c r="J33" s="593"/>
      <c r="K33" s="593"/>
      <c r="L33" s="593"/>
      <c r="M33" s="593"/>
      <c r="N33" s="593"/>
      <c r="O33" s="593"/>
      <c r="P33" s="593"/>
      <c r="Q33" s="593"/>
      <c r="R33" s="593"/>
      <c r="S33" s="593"/>
      <c r="T33" s="593"/>
      <c r="U33" s="593"/>
      <c r="V33" s="593"/>
      <c r="W33" s="593"/>
      <c r="X33" s="593"/>
      <c r="Y33" s="593"/>
      <c r="Z33" s="593"/>
      <c r="AA33" s="593"/>
      <c r="AB33" s="593"/>
      <c r="AC33" s="593"/>
      <c r="AD33" s="593"/>
      <c r="AE33" s="593"/>
      <c r="AF33" s="593"/>
      <c r="AG33" s="593"/>
      <c r="AH33" s="593"/>
      <c r="AI33" s="593"/>
      <c r="AJ33" s="593"/>
      <c r="AK33" s="593"/>
      <c r="AL33" s="593"/>
      <c r="AM33" s="593"/>
      <c r="AN33" s="593"/>
      <c r="AO33" s="593"/>
      <c r="AP33" s="593"/>
      <c r="AQ33" s="593"/>
      <c r="AR33" s="593"/>
      <c r="AS33" s="593"/>
      <c r="AT33" s="593"/>
      <c r="AU33" s="593"/>
      <c r="AV33" s="593"/>
      <c r="AW33" s="593"/>
      <c r="AX33" s="593"/>
      <c r="AY33" s="593"/>
      <c r="AZ33" s="593"/>
      <c r="BA33" s="593"/>
      <c r="BB33" s="593"/>
      <c r="BC33" s="593"/>
      <c r="BD33" s="593"/>
      <c r="BE33" s="593"/>
      <c r="BF33" s="593"/>
      <c r="BG33" s="593"/>
      <c r="BH33" s="593"/>
      <c r="BI33" s="593"/>
      <c r="BJ33" s="593"/>
      <c r="BK33" s="593"/>
      <c r="BL33" s="593"/>
      <c r="BM33" s="593"/>
      <c r="BN33" s="593"/>
      <c r="BO33" s="593"/>
      <c r="BP33" s="593"/>
      <c r="BQ33" s="593"/>
      <c r="BR33" s="593"/>
      <c r="BS33" s="593"/>
      <c r="BT33" s="593"/>
      <c r="BU33" s="593"/>
      <c r="BV33" s="593"/>
      <c r="BW33" s="593"/>
      <c r="BX33" s="593"/>
      <c r="BY33" s="593"/>
      <c r="BZ33" s="593"/>
      <c r="CA33" s="593"/>
      <c r="CB33" s="593"/>
      <c r="CC33" s="593"/>
      <c r="CD33" s="593"/>
      <c r="CE33" s="593"/>
      <c r="CF33" s="593"/>
      <c r="CG33" s="593"/>
      <c r="CH33" s="593"/>
    </row>
    <row r="34" spans="1:86" s="496" customFormat="1" ht="32.25" customHeight="1" x14ac:dyDescent="0.2">
      <c r="A34" s="494"/>
      <c r="B34" s="498"/>
    </row>
    <row r="35" spans="1:86" s="496" customFormat="1" ht="32.25" customHeight="1" x14ac:dyDescent="0.2">
      <c r="A35" s="494"/>
      <c r="B35" s="498"/>
    </row>
    <row r="36" spans="1:86" ht="32.25" customHeight="1" x14ac:dyDescent="0.2">
      <c r="A36" s="494"/>
      <c r="B36" s="498"/>
    </row>
    <row r="37" spans="1:86" ht="32.25" customHeight="1" x14ac:dyDescent="0.2">
      <c r="A37" s="494"/>
      <c r="B37" s="498"/>
    </row>
    <row r="38" spans="1:86" ht="32.25" customHeight="1" x14ac:dyDescent="0.2">
      <c r="A38" s="494"/>
      <c r="B38" s="498"/>
    </row>
    <row r="39" spans="1:86" ht="32.25" customHeight="1" x14ac:dyDescent="0.2">
      <c r="A39" s="494"/>
      <c r="B39" s="498"/>
    </row>
    <row r="40" spans="1:86" ht="32.25" customHeight="1" x14ac:dyDescent="0.2">
      <c r="A40" s="494"/>
      <c r="B40" s="498"/>
    </row>
    <row r="41" spans="1:86" ht="32.25" customHeight="1" x14ac:dyDescent="0.2">
      <c r="A41" s="494"/>
      <c r="B41" s="498"/>
    </row>
    <row r="42" spans="1:86" ht="32.25" customHeight="1" x14ac:dyDescent="0.2">
      <c r="A42" s="494"/>
      <c r="B42" s="498"/>
    </row>
    <row r="43" spans="1:86" ht="32.25" customHeight="1" x14ac:dyDescent="0.2">
      <c r="A43" s="494"/>
      <c r="B43" s="498"/>
    </row>
    <row r="44" spans="1:86" ht="32.25" customHeight="1" x14ac:dyDescent="0.2">
      <c r="A44" s="494"/>
      <c r="B44" s="498"/>
    </row>
    <row r="45" spans="1:86" ht="32.25" customHeight="1" x14ac:dyDescent="0.2">
      <c r="A45" s="494"/>
      <c r="B45" s="498"/>
    </row>
    <row r="46" spans="1:86" ht="32.25" customHeight="1" x14ac:dyDescent="0.2">
      <c r="A46" s="494"/>
      <c r="B46" s="498"/>
    </row>
    <row r="47" spans="1:86" ht="32.25" customHeight="1" x14ac:dyDescent="0.2">
      <c r="A47" s="494"/>
      <c r="B47" s="498"/>
    </row>
    <row r="48" spans="1:86" ht="32.25" customHeight="1" x14ac:dyDescent="0.2">
      <c r="A48" s="494"/>
      <c r="B48" s="498"/>
    </row>
    <row r="49" spans="1:2" ht="32.25" customHeight="1" x14ac:dyDescent="0.2">
      <c r="A49" s="494"/>
      <c r="B49" s="498"/>
    </row>
    <row r="50" spans="1:2" ht="32.25" customHeight="1" x14ac:dyDescent="0.2">
      <c r="A50" s="494"/>
      <c r="B50" s="498"/>
    </row>
    <row r="51" spans="1:2" ht="32.25" customHeight="1" x14ac:dyDescent="0.2">
      <c r="A51" s="494"/>
      <c r="B51" s="498"/>
    </row>
    <row r="52" spans="1:2" ht="32.25" customHeight="1" x14ac:dyDescent="0.2">
      <c r="A52" s="494"/>
      <c r="B52" s="498"/>
    </row>
    <row r="53" spans="1:2" ht="32.25" customHeight="1" x14ac:dyDescent="0.2">
      <c r="A53" s="494"/>
      <c r="B53" s="498"/>
    </row>
    <row r="54" spans="1:2" ht="32.25" customHeight="1" x14ac:dyDescent="0.2">
      <c r="A54" s="494"/>
      <c r="B54" s="498"/>
    </row>
    <row r="55" spans="1:2" ht="32.25" customHeight="1" x14ac:dyDescent="0.2">
      <c r="A55" s="494"/>
      <c r="B55" s="498"/>
    </row>
    <row r="56" spans="1:2" ht="32.25" customHeight="1" x14ac:dyDescent="0.2">
      <c r="A56" s="494"/>
      <c r="B56" s="498"/>
    </row>
    <row r="57" spans="1:2" ht="32.25" customHeight="1" x14ac:dyDescent="0.2">
      <c r="A57" s="494"/>
      <c r="B57" s="498"/>
    </row>
    <row r="58" spans="1:2" ht="32.25" customHeight="1" x14ac:dyDescent="0.2">
      <c r="A58" s="494"/>
      <c r="B58" s="498"/>
    </row>
    <row r="59" spans="1:2" ht="32.25" customHeight="1" x14ac:dyDescent="0.2">
      <c r="A59" s="494"/>
      <c r="B59" s="498"/>
    </row>
    <row r="60" spans="1:2" ht="32.25" customHeight="1" x14ac:dyDescent="0.2">
      <c r="A60" s="494"/>
      <c r="B60" s="498"/>
    </row>
    <row r="61" spans="1:2" ht="32.25" customHeight="1" x14ac:dyDescent="0.2">
      <c r="A61" s="494"/>
      <c r="B61" s="498"/>
    </row>
    <row r="62" spans="1:2" ht="32.25" customHeight="1" x14ac:dyDescent="0.2">
      <c r="A62" s="494"/>
      <c r="B62" s="498"/>
    </row>
    <row r="63" spans="1:2" ht="32.25" customHeight="1" x14ac:dyDescent="0.2">
      <c r="A63" s="494"/>
      <c r="B63" s="498"/>
    </row>
    <row r="64" spans="1:2" ht="32.25" customHeight="1" x14ac:dyDescent="0.2">
      <c r="A64" s="494"/>
      <c r="B64" s="498"/>
    </row>
    <row r="65" spans="1:2" ht="32.25" customHeight="1" x14ac:dyDescent="0.2">
      <c r="A65" s="494"/>
      <c r="B65" s="498"/>
    </row>
    <row r="66" spans="1:2" ht="32.25" customHeight="1" x14ac:dyDescent="0.2">
      <c r="A66" s="494"/>
      <c r="B66" s="498"/>
    </row>
    <row r="67" spans="1:2" ht="32.25" customHeight="1" x14ac:dyDescent="0.2">
      <c r="A67" s="494"/>
      <c r="B67" s="498"/>
    </row>
    <row r="68" spans="1:2" ht="32.25" customHeight="1" x14ac:dyDescent="0.2">
      <c r="A68" s="494"/>
      <c r="B68" s="498"/>
    </row>
    <row r="69" spans="1:2" ht="32.25" customHeight="1" x14ac:dyDescent="0.2">
      <c r="A69" s="494"/>
      <c r="B69" s="498"/>
    </row>
    <row r="70" spans="1:2" ht="32.25" customHeight="1" x14ac:dyDescent="0.2">
      <c r="A70" s="494"/>
      <c r="B70" s="498"/>
    </row>
    <row r="71" spans="1:2" ht="32.25" customHeight="1" x14ac:dyDescent="0.2">
      <c r="A71" s="494"/>
      <c r="B71" s="498"/>
    </row>
    <row r="72" spans="1:2" ht="32.25" customHeight="1" x14ac:dyDescent="0.2">
      <c r="A72" s="494"/>
      <c r="B72" s="498"/>
    </row>
    <row r="73" spans="1:2" ht="32.25" customHeight="1" x14ac:dyDescent="0.2">
      <c r="A73" s="494"/>
      <c r="B73" s="498"/>
    </row>
    <row r="74" spans="1:2" ht="32.25" customHeight="1" x14ac:dyDescent="0.2">
      <c r="A74" s="494"/>
      <c r="B74" s="498"/>
    </row>
    <row r="75" spans="1:2" ht="32.25" customHeight="1" x14ac:dyDescent="0.2">
      <c r="A75" s="494"/>
      <c r="B75" s="498"/>
    </row>
    <row r="76" spans="1:2" ht="32.25" customHeight="1" x14ac:dyDescent="0.2">
      <c r="A76" s="494"/>
      <c r="B76" s="498"/>
    </row>
    <row r="77" spans="1:2" ht="32.25" customHeight="1" x14ac:dyDescent="0.2">
      <c r="A77" s="494"/>
      <c r="B77" s="498"/>
    </row>
    <row r="78" spans="1:2" ht="32.25" customHeight="1" x14ac:dyDescent="0.2">
      <c r="A78" s="494"/>
      <c r="B78" s="498"/>
    </row>
    <row r="79" spans="1:2" ht="32.25" customHeight="1" x14ac:dyDescent="0.2">
      <c r="A79" s="494"/>
      <c r="B79" s="498"/>
    </row>
    <row r="80" spans="1:2" ht="32.25" customHeight="1" x14ac:dyDescent="0.2">
      <c r="A80" s="494"/>
      <c r="B80" s="498"/>
    </row>
    <row r="81" spans="1:2" ht="32.25" customHeight="1" x14ac:dyDescent="0.2">
      <c r="A81" s="494"/>
      <c r="B81" s="498"/>
    </row>
    <row r="82" spans="1:2" ht="32.25" customHeight="1" x14ac:dyDescent="0.2">
      <c r="A82" s="494"/>
      <c r="B82" s="498"/>
    </row>
    <row r="83" spans="1:2" ht="32.25" customHeight="1" x14ac:dyDescent="0.2">
      <c r="A83" s="494"/>
      <c r="B83" s="498"/>
    </row>
    <row r="84" spans="1:2" ht="32.25" customHeight="1" x14ac:dyDescent="0.2">
      <c r="A84" s="494"/>
      <c r="B84" s="498"/>
    </row>
    <row r="85" spans="1:2" ht="32.25" customHeight="1" x14ac:dyDescent="0.2">
      <c r="A85" s="494"/>
      <c r="B85" s="498"/>
    </row>
    <row r="86" spans="1:2" ht="32.25" customHeight="1" x14ac:dyDescent="0.2">
      <c r="A86" s="494"/>
      <c r="B86" s="498"/>
    </row>
    <row r="87" spans="1:2" ht="32.25" customHeight="1" x14ac:dyDescent="0.2">
      <c r="A87" s="494"/>
      <c r="B87" s="498"/>
    </row>
    <row r="88" spans="1:2" ht="32.25" customHeight="1" x14ac:dyDescent="0.2">
      <c r="A88" s="494"/>
      <c r="B88" s="498"/>
    </row>
    <row r="89" spans="1:2" ht="32.25" customHeight="1" x14ac:dyDescent="0.2">
      <c r="A89" s="494"/>
      <c r="B89" s="498"/>
    </row>
    <row r="90" spans="1:2" ht="32.25" customHeight="1" x14ac:dyDescent="0.2">
      <c r="A90" s="494"/>
      <c r="B90" s="498"/>
    </row>
    <row r="91" spans="1:2" ht="32.25" customHeight="1" x14ac:dyDescent="0.2">
      <c r="A91" s="494"/>
      <c r="B91" s="498"/>
    </row>
    <row r="92" spans="1:2" ht="32.25" customHeight="1" x14ac:dyDescent="0.2">
      <c r="A92" s="494"/>
      <c r="B92" s="498"/>
    </row>
    <row r="93" spans="1:2" ht="32.25" customHeight="1" x14ac:dyDescent="0.2">
      <c r="A93" s="494"/>
      <c r="B93" s="498"/>
    </row>
    <row r="94" spans="1:2" ht="32.25" customHeight="1" x14ac:dyDescent="0.2">
      <c r="A94" s="494"/>
      <c r="B94" s="498"/>
    </row>
    <row r="95" spans="1:2" ht="32.25" customHeight="1" x14ac:dyDescent="0.2">
      <c r="A95" s="494"/>
      <c r="B95" s="498"/>
    </row>
    <row r="96" spans="1:2" ht="32.25" customHeight="1" x14ac:dyDescent="0.2">
      <c r="A96" s="494"/>
      <c r="B96" s="498"/>
    </row>
    <row r="97" spans="1:2" ht="32.25" customHeight="1" x14ac:dyDescent="0.2">
      <c r="A97" s="494"/>
      <c r="B97" s="498"/>
    </row>
    <row r="98" spans="1:2" ht="32.25" customHeight="1" x14ac:dyDescent="0.2">
      <c r="A98" s="494"/>
      <c r="B98" s="498"/>
    </row>
    <row r="99" spans="1:2" ht="32.25" customHeight="1" x14ac:dyDescent="0.2">
      <c r="A99" s="494"/>
      <c r="B99" s="498"/>
    </row>
    <row r="100" spans="1:2" ht="32.25" customHeight="1" x14ac:dyDescent="0.2">
      <c r="A100" s="494"/>
      <c r="B100" s="498"/>
    </row>
    <row r="101" spans="1:2" ht="32.25" customHeight="1" x14ac:dyDescent="0.2">
      <c r="A101" s="494"/>
      <c r="B101" s="498"/>
    </row>
    <row r="102" spans="1:2" ht="32.25" customHeight="1" x14ac:dyDescent="0.2">
      <c r="A102" s="494"/>
      <c r="B102" s="498"/>
    </row>
    <row r="103" spans="1:2" ht="32.25" customHeight="1" x14ac:dyDescent="0.2">
      <c r="A103" s="494"/>
      <c r="B103" s="498"/>
    </row>
    <row r="104" spans="1:2" ht="32.25" customHeight="1" x14ac:dyDescent="0.2">
      <c r="A104" s="494"/>
      <c r="B104" s="498"/>
    </row>
    <row r="105" spans="1:2" ht="32.25" customHeight="1" x14ac:dyDescent="0.2">
      <c r="A105" s="494"/>
      <c r="B105" s="498"/>
    </row>
    <row r="106" spans="1:2" ht="32.25" customHeight="1" x14ac:dyDescent="0.2">
      <c r="A106" s="494"/>
      <c r="B106" s="498"/>
    </row>
    <row r="107" spans="1:2" ht="32.25" customHeight="1" x14ac:dyDescent="0.2">
      <c r="A107" s="494"/>
      <c r="B107" s="498"/>
    </row>
    <row r="108" spans="1:2" ht="32.25" customHeight="1" x14ac:dyDescent="0.2">
      <c r="A108" s="494"/>
      <c r="B108" s="498"/>
    </row>
    <row r="109" spans="1:2" ht="32.25" customHeight="1" x14ac:dyDescent="0.2">
      <c r="A109" s="494"/>
      <c r="B109" s="498"/>
    </row>
    <row r="110" spans="1:2" ht="32.25" customHeight="1" x14ac:dyDescent="0.2">
      <c r="A110" s="494"/>
      <c r="B110" s="498"/>
    </row>
    <row r="111" spans="1:2" ht="32.25" customHeight="1" x14ac:dyDescent="0.2">
      <c r="A111" s="494"/>
      <c r="B111" s="498"/>
    </row>
    <row r="112" spans="1:2" ht="32.25" customHeight="1" x14ac:dyDescent="0.2">
      <c r="A112" s="494"/>
      <c r="B112" s="498"/>
    </row>
    <row r="113" spans="1:2" ht="32.25" customHeight="1" x14ac:dyDescent="0.2">
      <c r="A113" s="494"/>
      <c r="B113" s="498"/>
    </row>
    <row r="114" spans="1:2" ht="32.25" customHeight="1" x14ac:dyDescent="0.2">
      <c r="A114" s="494"/>
      <c r="B114" s="498"/>
    </row>
    <row r="115" spans="1:2" ht="32.25" customHeight="1" x14ac:dyDescent="0.2">
      <c r="A115" s="494"/>
      <c r="B115" s="498"/>
    </row>
    <row r="116" spans="1:2" ht="32.25" customHeight="1" x14ac:dyDescent="0.2">
      <c r="A116" s="494"/>
      <c r="B116" s="498"/>
    </row>
    <row r="117" spans="1:2" ht="32.25" customHeight="1" x14ac:dyDescent="0.2">
      <c r="A117" s="494"/>
      <c r="B117" s="498"/>
    </row>
    <row r="118" spans="1:2" ht="32.25" customHeight="1" x14ac:dyDescent="0.2">
      <c r="A118" s="494"/>
      <c r="B118" s="498"/>
    </row>
    <row r="119" spans="1:2" ht="32.25" customHeight="1" x14ac:dyDescent="0.2">
      <c r="A119" s="494"/>
      <c r="B119" s="498"/>
    </row>
    <row r="120" spans="1:2" ht="32.25" customHeight="1" x14ac:dyDescent="0.2">
      <c r="A120" s="494"/>
      <c r="B120" s="498"/>
    </row>
    <row r="121" spans="1:2" ht="32.25" customHeight="1" x14ac:dyDescent="0.2">
      <c r="A121" s="494"/>
      <c r="B121" s="498"/>
    </row>
    <row r="122" spans="1:2" ht="32.25" customHeight="1" x14ac:dyDescent="0.2">
      <c r="A122" s="494"/>
      <c r="B122" s="498"/>
    </row>
    <row r="123" spans="1:2" ht="32.25" customHeight="1" x14ac:dyDescent="0.2">
      <c r="A123" s="494"/>
      <c r="B123" s="498"/>
    </row>
    <row r="124" spans="1:2" ht="32.25" customHeight="1" x14ac:dyDescent="0.2">
      <c r="A124" s="494"/>
      <c r="B124" s="498"/>
    </row>
    <row r="125" spans="1:2" ht="32.25" customHeight="1" x14ac:dyDescent="0.2">
      <c r="A125" s="494"/>
      <c r="B125" s="498"/>
    </row>
    <row r="126" spans="1:2" ht="32.25" customHeight="1" x14ac:dyDescent="0.2">
      <c r="A126" s="494"/>
      <c r="B126" s="498"/>
    </row>
    <row r="127" spans="1:2" ht="32.25" customHeight="1" x14ac:dyDescent="0.2">
      <c r="A127" s="494"/>
      <c r="B127" s="498"/>
    </row>
    <row r="128" spans="1:2" ht="32.25" customHeight="1" x14ac:dyDescent="0.2">
      <c r="A128" s="494"/>
      <c r="B128" s="498"/>
    </row>
    <row r="129" spans="1:2" ht="32.25" customHeight="1" x14ac:dyDescent="0.2">
      <c r="A129" s="494"/>
      <c r="B129" s="498"/>
    </row>
    <row r="130" spans="1:2" ht="32.25" customHeight="1" x14ac:dyDescent="0.2">
      <c r="A130" s="494"/>
      <c r="B130" s="498"/>
    </row>
    <row r="131" spans="1:2" ht="32.25" customHeight="1" x14ac:dyDescent="0.2">
      <c r="A131" s="494"/>
      <c r="B131" s="498"/>
    </row>
    <row r="132" spans="1:2" ht="32.25" customHeight="1" x14ac:dyDescent="0.2">
      <c r="A132" s="494"/>
      <c r="B132" s="498"/>
    </row>
    <row r="133" spans="1:2" ht="32.25" customHeight="1" x14ac:dyDescent="0.2">
      <c r="A133" s="494"/>
      <c r="B133" s="498"/>
    </row>
    <row r="134" spans="1:2" ht="32.25" customHeight="1" x14ac:dyDescent="0.2">
      <c r="A134" s="494"/>
      <c r="B134" s="498"/>
    </row>
    <row r="135" spans="1:2" ht="32.25" customHeight="1" x14ac:dyDescent="0.2">
      <c r="A135" s="494"/>
      <c r="B135" s="498"/>
    </row>
    <row r="136" spans="1:2" ht="32.25" customHeight="1" x14ac:dyDescent="0.2">
      <c r="A136" s="494"/>
      <c r="B136" s="498"/>
    </row>
    <row r="137" spans="1:2" ht="32.25" customHeight="1" x14ac:dyDescent="0.2">
      <c r="A137" s="494"/>
      <c r="B137" s="498"/>
    </row>
    <row r="138" spans="1:2" ht="32.25" customHeight="1" x14ac:dyDescent="0.2">
      <c r="A138" s="494"/>
      <c r="B138" s="498"/>
    </row>
    <row r="139" spans="1:2" ht="32.25" customHeight="1" x14ac:dyDescent="0.2">
      <c r="A139" s="494"/>
      <c r="B139" s="498"/>
    </row>
    <row r="140" spans="1:2" ht="32.25" customHeight="1" x14ac:dyDescent="0.2">
      <c r="A140" s="494"/>
      <c r="B140" s="498"/>
    </row>
    <row r="141" spans="1:2" ht="32.25" customHeight="1" x14ac:dyDescent="0.2">
      <c r="A141" s="494"/>
      <c r="B141" s="498"/>
    </row>
    <row r="142" spans="1:2" ht="32.25" customHeight="1" x14ac:dyDescent="0.2">
      <c r="A142" s="494"/>
      <c r="B142" s="498"/>
    </row>
    <row r="143" spans="1:2" ht="32.25" customHeight="1" x14ac:dyDescent="0.2">
      <c r="A143" s="494"/>
      <c r="B143" s="498"/>
    </row>
    <row r="144" spans="1:2" ht="32.25" customHeight="1" x14ac:dyDescent="0.2">
      <c r="A144" s="494"/>
      <c r="B144" s="498"/>
    </row>
    <row r="145" spans="1:2" ht="32.25" customHeight="1" x14ac:dyDescent="0.2">
      <c r="A145" s="494"/>
      <c r="B145" s="498"/>
    </row>
    <row r="146" spans="1:2" ht="32.25" customHeight="1" x14ac:dyDescent="0.2">
      <c r="A146" s="494"/>
      <c r="B146" s="498"/>
    </row>
    <row r="147" spans="1:2" ht="32.25" customHeight="1" x14ac:dyDescent="0.2">
      <c r="A147" s="494"/>
      <c r="B147" s="498"/>
    </row>
    <row r="148" spans="1:2" ht="32.25" customHeight="1" x14ac:dyDescent="0.2">
      <c r="A148" s="494"/>
      <c r="B148" s="498"/>
    </row>
    <row r="149" spans="1:2" ht="32.25" customHeight="1" x14ac:dyDescent="0.2">
      <c r="A149" s="494"/>
      <c r="B149" s="498"/>
    </row>
    <row r="150" spans="1:2" ht="32.25" customHeight="1" x14ac:dyDescent="0.2">
      <c r="A150" s="494"/>
      <c r="B150" s="498"/>
    </row>
    <row r="151" spans="1:2" ht="32.25" customHeight="1" x14ac:dyDescent="0.2">
      <c r="A151" s="494"/>
      <c r="B151" s="498"/>
    </row>
    <row r="152" spans="1:2" ht="32.25" customHeight="1" x14ac:dyDescent="0.2">
      <c r="A152" s="494"/>
      <c r="B152" s="498"/>
    </row>
    <row r="153" spans="1:2" ht="32.25" customHeight="1" x14ac:dyDescent="0.2">
      <c r="A153" s="494"/>
      <c r="B153" s="498"/>
    </row>
    <row r="154" spans="1:2" ht="32.25" customHeight="1" x14ac:dyDescent="0.2">
      <c r="A154" s="494"/>
      <c r="B154" s="498"/>
    </row>
    <row r="155" spans="1:2" ht="32.25" customHeight="1" x14ac:dyDescent="0.2">
      <c r="A155" s="494"/>
      <c r="B155" s="498"/>
    </row>
    <row r="156" spans="1:2" ht="32.25" customHeight="1" x14ac:dyDescent="0.2">
      <c r="A156" s="494"/>
      <c r="B156" s="498"/>
    </row>
    <row r="157" spans="1:2" ht="32.25" customHeight="1" x14ac:dyDescent="0.2">
      <c r="A157" s="494"/>
      <c r="B157" s="498"/>
    </row>
    <row r="158" spans="1:2" ht="32.25" customHeight="1" x14ac:dyDescent="0.2">
      <c r="A158" s="494"/>
      <c r="B158" s="498"/>
    </row>
    <row r="159" spans="1:2" ht="32.25" customHeight="1" x14ac:dyDescent="0.2">
      <c r="A159" s="494"/>
      <c r="B159" s="498"/>
    </row>
    <row r="160" spans="1:2" ht="32.25" customHeight="1" x14ac:dyDescent="0.2">
      <c r="A160" s="494"/>
      <c r="B160" s="498"/>
    </row>
    <row r="161" spans="1:2" ht="32.25" customHeight="1" x14ac:dyDescent="0.2">
      <c r="A161" s="494"/>
      <c r="B161" s="498"/>
    </row>
    <row r="162" spans="1:2" ht="32.25" customHeight="1" x14ac:dyDescent="0.2">
      <c r="A162" s="494"/>
      <c r="B162" s="498"/>
    </row>
    <row r="163" spans="1:2" ht="32.25" customHeight="1" x14ac:dyDescent="0.2">
      <c r="A163" s="494"/>
      <c r="B163" s="498"/>
    </row>
    <row r="164" spans="1:2" ht="32.25" customHeight="1" x14ac:dyDescent="0.2">
      <c r="A164" s="494"/>
      <c r="B164" s="498"/>
    </row>
    <row r="165" spans="1:2" ht="32.25" customHeight="1" x14ac:dyDescent="0.2">
      <c r="A165" s="494"/>
      <c r="B165" s="498"/>
    </row>
    <row r="166" spans="1:2" ht="32.25" customHeight="1" x14ac:dyDescent="0.2">
      <c r="A166" s="494"/>
      <c r="B166" s="498"/>
    </row>
    <row r="167" spans="1:2" ht="32.25" customHeight="1" x14ac:dyDescent="0.2">
      <c r="A167" s="494"/>
      <c r="B167" s="498"/>
    </row>
    <row r="168" spans="1:2" ht="32.25" customHeight="1" x14ac:dyDescent="0.2">
      <c r="A168" s="494"/>
      <c r="B168" s="498"/>
    </row>
    <row r="169" spans="1:2" ht="32.25" customHeight="1" x14ac:dyDescent="0.2">
      <c r="A169" s="494"/>
      <c r="B169" s="498"/>
    </row>
    <row r="170" spans="1:2" ht="32.25" customHeight="1" x14ac:dyDescent="0.2">
      <c r="A170" s="494"/>
      <c r="B170" s="498"/>
    </row>
    <row r="171" spans="1:2" ht="32.25" customHeight="1" x14ac:dyDescent="0.2">
      <c r="A171" s="494"/>
      <c r="B171" s="498"/>
    </row>
    <row r="172" spans="1:2" ht="32.25" customHeight="1" x14ac:dyDescent="0.2">
      <c r="A172" s="494"/>
      <c r="B172" s="498"/>
    </row>
    <row r="173" spans="1:2" ht="32.25" customHeight="1" x14ac:dyDescent="0.2">
      <c r="A173" s="494"/>
      <c r="B173" s="498"/>
    </row>
    <row r="174" spans="1:2" ht="32.25" customHeight="1" x14ac:dyDescent="0.2">
      <c r="A174" s="494"/>
      <c r="B174" s="498"/>
    </row>
    <row r="175" spans="1:2" ht="32.25" customHeight="1" x14ac:dyDescent="0.2">
      <c r="A175" s="494"/>
      <c r="B175" s="498"/>
    </row>
    <row r="176" spans="1:2" ht="32.25" customHeight="1" x14ac:dyDescent="0.2">
      <c r="A176" s="494"/>
      <c r="B176" s="498"/>
    </row>
    <row r="177" spans="1:2" ht="32.25" customHeight="1" x14ac:dyDescent="0.2">
      <c r="A177" s="494"/>
      <c r="B177" s="498"/>
    </row>
    <row r="178" spans="1:2" ht="32.25" customHeight="1" x14ac:dyDescent="0.2">
      <c r="A178" s="494"/>
      <c r="B178" s="498"/>
    </row>
    <row r="179" spans="1:2" ht="32.25" customHeight="1" x14ac:dyDescent="0.2">
      <c r="A179" s="494"/>
      <c r="B179" s="498"/>
    </row>
    <row r="180" spans="1:2" ht="32.25" customHeight="1" x14ac:dyDescent="0.2">
      <c r="A180" s="494"/>
      <c r="B180" s="498"/>
    </row>
    <row r="181" spans="1:2" ht="32.25" customHeight="1" x14ac:dyDescent="0.2">
      <c r="A181" s="494"/>
      <c r="B181" s="498"/>
    </row>
    <row r="182" spans="1:2" ht="32.25" customHeight="1" x14ac:dyDescent="0.2">
      <c r="A182" s="494"/>
      <c r="B182" s="498"/>
    </row>
    <row r="183" spans="1:2" ht="32.25" customHeight="1" x14ac:dyDescent="0.2">
      <c r="A183" s="494"/>
      <c r="B183" s="498"/>
    </row>
    <row r="184" spans="1:2" ht="32.25" customHeight="1" x14ac:dyDescent="0.2">
      <c r="A184" s="494"/>
      <c r="B184" s="498"/>
    </row>
    <row r="185" spans="1:2" ht="32.25" customHeight="1" x14ac:dyDescent="0.2">
      <c r="A185" s="494"/>
      <c r="B185" s="498"/>
    </row>
    <row r="186" spans="1:2" ht="32.25" customHeight="1" x14ac:dyDescent="0.2">
      <c r="A186" s="494"/>
      <c r="B186" s="498"/>
    </row>
    <row r="187" spans="1:2" ht="32.25" customHeight="1" x14ac:dyDescent="0.2">
      <c r="A187" s="494"/>
      <c r="B187" s="498"/>
    </row>
    <row r="188" spans="1:2" ht="32.25" customHeight="1" x14ac:dyDescent="0.2">
      <c r="A188" s="494"/>
      <c r="B188" s="498"/>
    </row>
    <row r="189" spans="1:2" ht="32.25" customHeight="1" x14ac:dyDescent="0.2">
      <c r="A189" s="494"/>
      <c r="B189" s="498"/>
    </row>
    <row r="190" spans="1:2" ht="32.25" customHeight="1" x14ac:dyDescent="0.2">
      <c r="A190" s="494"/>
      <c r="B190" s="498"/>
    </row>
    <row r="191" spans="1:2" ht="32.25" customHeight="1" x14ac:dyDescent="0.2">
      <c r="A191" s="494"/>
      <c r="B191" s="498"/>
    </row>
    <row r="192" spans="1:2" ht="32.25" customHeight="1" x14ac:dyDescent="0.2">
      <c r="A192" s="494"/>
      <c r="B192" s="498"/>
    </row>
    <row r="193" spans="1:2" ht="32.25" customHeight="1" x14ac:dyDescent="0.2">
      <c r="A193" s="494"/>
      <c r="B193" s="498"/>
    </row>
    <row r="194" spans="1:2" ht="32.25" customHeight="1" x14ac:dyDescent="0.2">
      <c r="A194" s="494"/>
      <c r="B194" s="498"/>
    </row>
    <row r="195" spans="1:2" ht="32.25" customHeight="1" x14ac:dyDescent="0.2">
      <c r="A195" s="494"/>
      <c r="B195" s="498"/>
    </row>
    <row r="196" spans="1:2" ht="32.25" customHeight="1" x14ac:dyDescent="0.2">
      <c r="A196" s="494"/>
      <c r="B196" s="498"/>
    </row>
    <row r="197" spans="1:2" ht="32.25" customHeight="1" x14ac:dyDescent="0.2">
      <c r="A197" s="494"/>
      <c r="B197" s="498"/>
    </row>
    <row r="198" spans="1:2" ht="32.25" customHeight="1" x14ac:dyDescent="0.2">
      <c r="A198" s="494"/>
      <c r="B198" s="498"/>
    </row>
    <row r="199" spans="1:2" ht="32.25" customHeight="1" x14ac:dyDescent="0.2">
      <c r="A199" s="494"/>
      <c r="B199" s="498"/>
    </row>
    <row r="200" spans="1:2" ht="32.25" customHeight="1" x14ac:dyDescent="0.2">
      <c r="A200" s="494"/>
      <c r="B200" s="498"/>
    </row>
    <row r="201" spans="1:2" ht="32.25" customHeight="1" x14ac:dyDescent="0.2">
      <c r="A201" s="494"/>
      <c r="B201" s="498"/>
    </row>
    <row r="202" spans="1:2" ht="32.25" customHeight="1" x14ac:dyDescent="0.2">
      <c r="A202" s="494"/>
      <c r="B202" s="498"/>
    </row>
    <row r="203" spans="1:2" ht="32.25" customHeight="1" x14ac:dyDescent="0.2">
      <c r="A203" s="494"/>
      <c r="B203" s="498"/>
    </row>
    <row r="204" spans="1:2" ht="32.25" customHeight="1" x14ac:dyDescent="0.2">
      <c r="A204" s="494"/>
      <c r="B204" s="498"/>
    </row>
    <row r="205" spans="1:2" ht="32.25" customHeight="1" x14ac:dyDescent="0.2">
      <c r="A205" s="494"/>
      <c r="B205" s="498"/>
    </row>
    <row r="206" spans="1:2" ht="32.25" customHeight="1" x14ac:dyDescent="0.2">
      <c r="A206" s="494"/>
      <c r="B206" s="498"/>
    </row>
    <row r="207" spans="1:2" ht="32.25" customHeight="1" x14ac:dyDescent="0.2">
      <c r="A207" s="494"/>
      <c r="B207" s="498"/>
    </row>
    <row r="208" spans="1:2" ht="32.25" customHeight="1" x14ac:dyDescent="0.2">
      <c r="A208" s="494"/>
      <c r="B208" s="498"/>
    </row>
    <row r="209" spans="1:2" ht="32.25" customHeight="1" x14ac:dyDescent="0.2">
      <c r="A209" s="494"/>
      <c r="B209" s="498"/>
    </row>
    <row r="210" spans="1:2" ht="32.25" customHeight="1" x14ac:dyDescent="0.2">
      <c r="A210" s="494"/>
      <c r="B210" s="498"/>
    </row>
    <row r="211" spans="1:2" ht="32.25" customHeight="1" x14ac:dyDescent="0.2">
      <c r="A211" s="494"/>
      <c r="B211" s="498"/>
    </row>
    <row r="212" spans="1:2" ht="32.25" customHeight="1" x14ac:dyDescent="0.2">
      <c r="A212" s="494"/>
      <c r="B212" s="498"/>
    </row>
    <row r="213" spans="1:2" ht="32.25" customHeight="1" x14ac:dyDescent="0.2">
      <c r="A213" s="494"/>
      <c r="B213" s="498"/>
    </row>
    <row r="214" spans="1:2" ht="32.25" customHeight="1" x14ac:dyDescent="0.2">
      <c r="A214" s="494"/>
      <c r="B214" s="498"/>
    </row>
    <row r="215" spans="1:2" ht="32.25" customHeight="1" x14ac:dyDescent="0.2">
      <c r="A215" s="494"/>
      <c r="B215" s="498"/>
    </row>
    <row r="216" spans="1:2" ht="32.25" customHeight="1" x14ac:dyDescent="0.2">
      <c r="A216" s="494"/>
      <c r="B216" s="498"/>
    </row>
    <row r="217" spans="1:2" ht="32.25" customHeight="1" x14ac:dyDescent="0.2">
      <c r="A217" s="494"/>
      <c r="B217" s="498"/>
    </row>
    <row r="218" spans="1:2" ht="32.25" customHeight="1" x14ac:dyDescent="0.2">
      <c r="A218" s="494"/>
      <c r="B218" s="498"/>
    </row>
    <row r="219" spans="1:2" ht="32.25" customHeight="1" x14ac:dyDescent="0.2">
      <c r="A219" s="494"/>
      <c r="B219" s="498"/>
    </row>
    <row r="220" spans="1:2" ht="32.25" customHeight="1" x14ac:dyDescent="0.2">
      <c r="A220" s="494"/>
      <c r="B220" s="498"/>
    </row>
    <row r="221" spans="1:2" ht="32.25" customHeight="1" x14ac:dyDescent="0.2">
      <c r="A221" s="494"/>
      <c r="B221" s="498"/>
    </row>
    <row r="222" spans="1:2" ht="32.25" customHeight="1" x14ac:dyDescent="0.2">
      <c r="A222" s="494"/>
      <c r="B222" s="498"/>
    </row>
    <row r="223" spans="1:2" ht="32.25" customHeight="1" x14ac:dyDescent="0.2">
      <c r="A223" s="494"/>
      <c r="B223" s="498"/>
    </row>
    <row r="224" spans="1:2" ht="32.25" customHeight="1" x14ac:dyDescent="0.2">
      <c r="A224" s="494"/>
      <c r="B224" s="498"/>
    </row>
    <row r="225" spans="1:2" ht="32.25" customHeight="1" x14ac:dyDescent="0.2">
      <c r="A225" s="494"/>
      <c r="B225" s="498"/>
    </row>
    <row r="226" spans="1:2" ht="32.25" customHeight="1" x14ac:dyDescent="0.2">
      <c r="A226" s="494"/>
      <c r="B226" s="498"/>
    </row>
    <row r="227" spans="1:2" ht="32.25" customHeight="1" x14ac:dyDescent="0.2">
      <c r="A227" s="494"/>
      <c r="B227" s="498"/>
    </row>
    <row r="228" spans="1:2" ht="32.25" customHeight="1" x14ac:dyDescent="0.2">
      <c r="A228" s="494"/>
      <c r="B228" s="498"/>
    </row>
    <row r="229" spans="1:2" ht="32.25" customHeight="1" x14ac:dyDescent="0.2">
      <c r="A229" s="494"/>
      <c r="B229" s="498"/>
    </row>
    <row r="230" spans="1:2" ht="32.25" customHeight="1" x14ac:dyDescent="0.2">
      <c r="A230" s="494"/>
      <c r="B230" s="498"/>
    </row>
    <row r="231" spans="1:2" ht="32.25" customHeight="1" x14ac:dyDescent="0.2">
      <c r="A231" s="494"/>
      <c r="B231" s="498"/>
    </row>
    <row r="232" spans="1:2" ht="32.25" customHeight="1" x14ac:dyDescent="0.2">
      <c r="A232" s="494"/>
      <c r="B232" s="498"/>
    </row>
    <row r="233" spans="1:2" ht="32.25" customHeight="1" x14ac:dyDescent="0.2">
      <c r="A233" s="494"/>
      <c r="B233" s="498"/>
    </row>
    <row r="234" spans="1:2" ht="32.25" customHeight="1" x14ac:dyDescent="0.2">
      <c r="A234" s="494"/>
      <c r="B234" s="498"/>
    </row>
    <row r="235" spans="1:2" ht="32.25" customHeight="1" x14ac:dyDescent="0.2">
      <c r="A235" s="494"/>
      <c r="B235" s="498"/>
    </row>
    <row r="236" spans="1:2" ht="32.25" customHeight="1" x14ac:dyDescent="0.2">
      <c r="A236" s="494"/>
      <c r="B236" s="498"/>
    </row>
    <row r="237" spans="1:2" ht="32.25" customHeight="1" x14ac:dyDescent="0.2">
      <c r="A237" s="494"/>
      <c r="B237" s="498"/>
    </row>
    <row r="238" spans="1:2" ht="32.25" customHeight="1" x14ac:dyDescent="0.2">
      <c r="A238" s="494"/>
      <c r="B238" s="498"/>
    </row>
    <row r="239" spans="1:2" ht="32.25" customHeight="1" x14ac:dyDescent="0.2">
      <c r="A239" s="494"/>
      <c r="B239" s="498"/>
    </row>
    <row r="240" spans="1:2" ht="32.25" customHeight="1" x14ac:dyDescent="0.2">
      <c r="A240" s="494"/>
      <c r="B240" s="498"/>
    </row>
    <row r="241" spans="1:2" ht="32.25" customHeight="1" x14ac:dyDescent="0.2">
      <c r="A241" s="494"/>
      <c r="B241" s="498"/>
    </row>
    <row r="242" spans="1:2" ht="32.25" customHeight="1" x14ac:dyDescent="0.2">
      <c r="A242" s="494"/>
      <c r="B242" s="498"/>
    </row>
    <row r="243" spans="1:2" ht="32.25" customHeight="1" x14ac:dyDescent="0.2">
      <c r="A243" s="494"/>
      <c r="B243" s="498"/>
    </row>
    <row r="244" spans="1:2" ht="32.25" customHeight="1" x14ac:dyDescent="0.2">
      <c r="A244" s="494"/>
      <c r="B244" s="498"/>
    </row>
    <row r="245" spans="1:2" ht="32.25" customHeight="1" x14ac:dyDescent="0.2">
      <c r="A245" s="494"/>
      <c r="B245" s="498"/>
    </row>
    <row r="246" spans="1:2" ht="32.25" customHeight="1" x14ac:dyDescent="0.2">
      <c r="A246" s="494"/>
      <c r="B246" s="498"/>
    </row>
    <row r="247" spans="1:2" ht="32.25" customHeight="1" x14ac:dyDescent="0.2">
      <c r="A247" s="494"/>
      <c r="B247" s="498"/>
    </row>
    <row r="248" spans="1:2" ht="32.25" customHeight="1" x14ac:dyDescent="0.2">
      <c r="A248" s="494"/>
      <c r="B248" s="498"/>
    </row>
    <row r="249" spans="1:2" ht="32.25" customHeight="1" x14ac:dyDescent="0.2">
      <c r="A249" s="494"/>
      <c r="B249" s="498"/>
    </row>
    <row r="250" spans="1:2" ht="32.25" customHeight="1" x14ac:dyDescent="0.2">
      <c r="A250" s="494"/>
      <c r="B250" s="498"/>
    </row>
    <row r="251" spans="1:2" ht="32.25" customHeight="1" x14ac:dyDescent="0.2">
      <c r="A251" s="494"/>
      <c r="B251" s="498"/>
    </row>
    <row r="252" spans="1:2" ht="32.25" customHeight="1" x14ac:dyDescent="0.2">
      <c r="A252" s="494"/>
      <c r="B252" s="498"/>
    </row>
    <row r="253" spans="1:2" ht="32.25" customHeight="1" x14ac:dyDescent="0.2">
      <c r="A253" s="494"/>
      <c r="B253" s="498"/>
    </row>
    <row r="254" spans="1:2" ht="32.25" customHeight="1" x14ac:dyDescent="0.2">
      <c r="A254" s="494"/>
      <c r="B254" s="498"/>
    </row>
    <row r="255" spans="1:2" ht="32.25" customHeight="1" x14ac:dyDescent="0.2">
      <c r="A255" s="494"/>
      <c r="B255" s="498"/>
    </row>
    <row r="256" spans="1:2" ht="32.25" customHeight="1" x14ac:dyDescent="0.2">
      <c r="A256" s="494"/>
      <c r="B256" s="498"/>
    </row>
    <row r="257" spans="1:2" ht="32.25" customHeight="1" x14ac:dyDescent="0.2">
      <c r="A257" s="494"/>
      <c r="B257" s="498"/>
    </row>
    <row r="258" spans="1:2" ht="32.25" customHeight="1" x14ac:dyDescent="0.2">
      <c r="A258" s="494"/>
      <c r="B258" s="498"/>
    </row>
    <row r="259" spans="1:2" ht="32.25" customHeight="1" x14ac:dyDescent="0.2">
      <c r="A259" s="494"/>
      <c r="B259" s="498"/>
    </row>
    <row r="260" spans="1:2" ht="32.25" customHeight="1" x14ac:dyDescent="0.2">
      <c r="A260" s="494"/>
      <c r="B260" s="498"/>
    </row>
    <row r="261" spans="1:2" ht="32.25" customHeight="1" x14ac:dyDescent="0.2">
      <c r="A261" s="494"/>
      <c r="B261" s="498"/>
    </row>
    <row r="262" spans="1:2" ht="32.25" customHeight="1" x14ac:dyDescent="0.2">
      <c r="A262" s="494"/>
      <c r="B262" s="498"/>
    </row>
    <row r="263" spans="1:2" ht="32.25" customHeight="1" x14ac:dyDescent="0.2">
      <c r="A263" s="494"/>
      <c r="B263" s="498"/>
    </row>
    <row r="264" spans="1:2" ht="32.25" customHeight="1" x14ac:dyDescent="0.2">
      <c r="A264" s="494"/>
      <c r="B264" s="498"/>
    </row>
    <row r="265" spans="1:2" ht="32.25" customHeight="1" x14ac:dyDescent="0.2">
      <c r="A265" s="494"/>
      <c r="B265" s="498"/>
    </row>
    <row r="266" spans="1:2" ht="32.25" customHeight="1" x14ac:dyDescent="0.2">
      <c r="A266" s="494"/>
      <c r="B266" s="498"/>
    </row>
    <row r="267" spans="1:2" ht="32.25" customHeight="1" x14ac:dyDescent="0.2">
      <c r="A267" s="494"/>
      <c r="B267" s="498"/>
    </row>
    <row r="268" spans="1:2" ht="32.25" customHeight="1" x14ac:dyDescent="0.2">
      <c r="A268" s="494"/>
      <c r="B268" s="498"/>
    </row>
    <row r="269" spans="1:2" ht="32.25" customHeight="1" x14ac:dyDescent="0.2">
      <c r="A269" s="494"/>
      <c r="B269" s="498"/>
    </row>
    <row r="270" spans="1:2" ht="32.25" customHeight="1" x14ac:dyDescent="0.2">
      <c r="A270" s="494"/>
      <c r="B270" s="498"/>
    </row>
    <row r="271" spans="1:2" ht="32.25" customHeight="1" x14ac:dyDescent="0.2">
      <c r="A271" s="494"/>
      <c r="B271" s="498"/>
    </row>
    <row r="272" spans="1:2" ht="32.25" customHeight="1" x14ac:dyDescent="0.2">
      <c r="A272" s="494"/>
      <c r="B272" s="498"/>
    </row>
    <row r="273" spans="1:2" ht="32.25" customHeight="1" x14ac:dyDescent="0.2">
      <c r="A273" s="494"/>
      <c r="B273" s="498"/>
    </row>
    <row r="274" spans="1:2" ht="32.25" customHeight="1" x14ac:dyDescent="0.2">
      <c r="A274" s="494"/>
      <c r="B274" s="498"/>
    </row>
    <row r="275" spans="1:2" ht="32.25" customHeight="1" x14ac:dyDescent="0.2">
      <c r="A275" s="494"/>
      <c r="B275" s="498"/>
    </row>
    <row r="276" spans="1:2" ht="32.25" customHeight="1" x14ac:dyDescent="0.2">
      <c r="A276" s="494"/>
      <c r="B276" s="498"/>
    </row>
    <row r="277" spans="1:2" ht="32.25" customHeight="1" x14ac:dyDescent="0.2">
      <c r="A277" s="494"/>
      <c r="B277" s="498"/>
    </row>
    <row r="278" spans="1:2" ht="32.25" customHeight="1" x14ac:dyDescent="0.2">
      <c r="A278" s="494"/>
      <c r="B278" s="498"/>
    </row>
    <row r="279" spans="1:2" ht="32.25" customHeight="1" x14ac:dyDescent="0.2">
      <c r="A279" s="494"/>
      <c r="B279" s="498"/>
    </row>
    <row r="280" spans="1:2" ht="32.25" customHeight="1" x14ac:dyDescent="0.2">
      <c r="A280" s="494"/>
      <c r="B280" s="498"/>
    </row>
    <row r="281" spans="1:2" ht="32.25" customHeight="1" x14ac:dyDescent="0.2">
      <c r="A281" s="494"/>
      <c r="B281" s="498"/>
    </row>
    <row r="282" spans="1:2" ht="32.25" customHeight="1" x14ac:dyDescent="0.2">
      <c r="A282" s="494"/>
      <c r="B282" s="498"/>
    </row>
    <row r="283" spans="1:2" ht="32.25" customHeight="1" x14ac:dyDescent="0.2">
      <c r="A283" s="494"/>
      <c r="B283" s="498"/>
    </row>
    <row r="284" spans="1:2" ht="32.25" customHeight="1" x14ac:dyDescent="0.2">
      <c r="A284" s="494"/>
      <c r="B284" s="498"/>
    </row>
    <row r="285" spans="1:2" ht="32.25" customHeight="1" x14ac:dyDescent="0.2">
      <c r="A285" s="494"/>
      <c r="B285" s="498"/>
    </row>
    <row r="286" spans="1:2" ht="32.25" customHeight="1" x14ac:dyDescent="0.2">
      <c r="A286" s="494"/>
      <c r="B286" s="498"/>
    </row>
    <row r="287" spans="1:2" ht="32.25" customHeight="1" x14ac:dyDescent="0.2">
      <c r="A287" s="494"/>
      <c r="B287" s="498"/>
    </row>
    <row r="288" spans="1:2" ht="32.25" customHeight="1" x14ac:dyDescent="0.2">
      <c r="A288" s="494"/>
      <c r="B288" s="498"/>
    </row>
    <row r="289" spans="1:2" ht="32.25" customHeight="1" x14ac:dyDescent="0.2">
      <c r="A289" s="494"/>
      <c r="B289" s="498"/>
    </row>
    <row r="290" spans="1:2" ht="32.25" customHeight="1" x14ac:dyDescent="0.2">
      <c r="A290" s="494"/>
      <c r="B290" s="498"/>
    </row>
    <row r="291" spans="1:2" ht="32.25" customHeight="1" x14ac:dyDescent="0.2">
      <c r="A291" s="494"/>
      <c r="B291" s="498"/>
    </row>
    <row r="292" spans="1:2" ht="32.25" customHeight="1" x14ac:dyDescent="0.2">
      <c r="A292" s="494"/>
      <c r="B292" s="498"/>
    </row>
    <row r="293" spans="1:2" ht="32.25" customHeight="1" x14ac:dyDescent="0.2">
      <c r="A293" s="494"/>
      <c r="B293" s="498"/>
    </row>
    <row r="294" spans="1:2" ht="32.25" customHeight="1" x14ac:dyDescent="0.2">
      <c r="A294" s="494"/>
      <c r="B294" s="498"/>
    </row>
    <row r="295" spans="1:2" ht="32.25" customHeight="1" x14ac:dyDescent="0.2">
      <c r="A295" s="494"/>
      <c r="B295" s="498"/>
    </row>
    <row r="296" spans="1:2" ht="32.25" customHeight="1" x14ac:dyDescent="0.2">
      <c r="A296" s="494"/>
      <c r="B296" s="498"/>
    </row>
    <row r="297" spans="1:2" ht="32.25" customHeight="1" x14ac:dyDescent="0.2">
      <c r="A297" s="494"/>
      <c r="B297" s="498"/>
    </row>
    <row r="298" spans="1:2" ht="32.25" customHeight="1" x14ac:dyDescent="0.2">
      <c r="A298" s="494"/>
      <c r="B298" s="498"/>
    </row>
    <row r="299" spans="1:2" ht="32.25" customHeight="1" x14ac:dyDescent="0.2">
      <c r="A299" s="494"/>
      <c r="B299" s="498"/>
    </row>
    <row r="300" spans="1:2" ht="32.25" customHeight="1" x14ac:dyDescent="0.2">
      <c r="A300" s="494"/>
      <c r="B300" s="498"/>
    </row>
    <row r="301" spans="1:2" ht="32.25" customHeight="1" x14ac:dyDescent="0.2">
      <c r="A301" s="494"/>
      <c r="B301" s="498"/>
    </row>
    <row r="302" spans="1:2" ht="32.25" customHeight="1" x14ac:dyDescent="0.2">
      <c r="A302" s="494"/>
      <c r="B302" s="498"/>
    </row>
    <row r="303" spans="1:2" ht="32.25" customHeight="1" x14ac:dyDescent="0.2">
      <c r="A303" s="494"/>
      <c r="B303" s="498"/>
    </row>
    <row r="304" spans="1:2" ht="32.25" customHeight="1" x14ac:dyDescent="0.2">
      <c r="A304" s="494"/>
      <c r="B304" s="498"/>
    </row>
    <row r="305" spans="1:2" ht="32.25" customHeight="1" x14ac:dyDescent="0.2">
      <c r="A305" s="494"/>
      <c r="B305" s="498"/>
    </row>
    <row r="306" spans="1:2" ht="32.25" customHeight="1" x14ac:dyDescent="0.2">
      <c r="A306" s="494"/>
      <c r="B306" s="498"/>
    </row>
    <row r="307" spans="1:2" ht="32.25" customHeight="1" x14ac:dyDescent="0.2">
      <c r="A307" s="494"/>
      <c r="B307" s="498"/>
    </row>
    <row r="308" spans="1:2" ht="32.25" customHeight="1" x14ac:dyDescent="0.2">
      <c r="A308" s="494"/>
      <c r="B308" s="498"/>
    </row>
    <row r="309" spans="1:2" ht="32.25" customHeight="1" x14ac:dyDescent="0.2">
      <c r="A309" s="494"/>
      <c r="B309" s="498"/>
    </row>
    <row r="310" spans="1:2" ht="32.25" customHeight="1" x14ac:dyDescent="0.2">
      <c r="A310" s="494"/>
      <c r="B310" s="498"/>
    </row>
    <row r="311" spans="1:2" ht="32.25" customHeight="1" x14ac:dyDescent="0.2">
      <c r="A311" s="494"/>
      <c r="B311" s="498"/>
    </row>
    <row r="312" spans="1:2" ht="32.25" customHeight="1" x14ac:dyDescent="0.2">
      <c r="A312" s="494"/>
      <c r="B312" s="498"/>
    </row>
    <row r="313" spans="1:2" ht="32.25" customHeight="1" x14ac:dyDescent="0.2">
      <c r="A313" s="494"/>
      <c r="B313" s="498"/>
    </row>
    <row r="314" spans="1:2" ht="32.25" customHeight="1" x14ac:dyDescent="0.2">
      <c r="A314" s="494"/>
      <c r="B314" s="498"/>
    </row>
    <row r="315" spans="1:2" ht="32.25" customHeight="1" x14ac:dyDescent="0.2">
      <c r="A315" s="494"/>
      <c r="B315" s="498"/>
    </row>
    <row r="316" spans="1:2" ht="32.25" customHeight="1" x14ac:dyDescent="0.2">
      <c r="A316" s="494"/>
      <c r="B316" s="498"/>
    </row>
    <row r="317" spans="1:2" ht="32.25" customHeight="1" x14ac:dyDescent="0.2">
      <c r="A317" s="494"/>
      <c r="B317" s="498"/>
    </row>
    <row r="318" spans="1:2" ht="32.25" customHeight="1" x14ac:dyDescent="0.2">
      <c r="A318" s="494"/>
      <c r="B318" s="498"/>
    </row>
    <row r="319" spans="1:2" ht="32.25" customHeight="1" x14ac:dyDescent="0.2">
      <c r="A319" s="494"/>
      <c r="B319" s="498"/>
    </row>
    <row r="320" spans="1:2" ht="32.25" customHeight="1" x14ac:dyDescent="0.2">
      <c r="A320" s="494"/>
      <c r="B320" s="498"/>
    </row>
    <row r="321" spans="1:2" ht="32.25" customHeight="1" x14ac:dyDescent="0.2">
      <c r="A321" s="494"/>
      <c r="B321" s="498"/>
    </row>
    <row r="322" spans="1:2" ht="32.25" customHeight="1" x14ac:dyDescent="0.2">
      <c r="A322" s="494"/>
      <c r="B322" s="498"/>
    </row>
    <row r="323" spans="1:2" ht="32.25" customHeight="1" x14ac:dyDescent="0.2">
      <c r="A323" s="494"/>
      <c r="B323" s="498"/>
    </row>
    <row r="324" spans="1:2" ht="32.25" customHeight="1" x14ac:dyDescent="0.2">
      <c r="A324" s="494"/>
      <c r="B324" s="498"/>
    </row>
    <row r="325" spans="1:2" ht="32.25" customHeight="1" x14ac:dyDescent="0.2">
      <c r="A325" s="494"/>
      <c r="B325" s="498"/>
    </row>
    <row r="326" spans="1:2" ht="32.25" customHeight="1" x14ac:dyDescent="0.2">
      <c r="A326" s="494"/>
      <c r="B326" s="498"/>
    </row>
    <row r="327" spans="1:2" ht="32.25" customHeight="1" x14ac:dyDescent="0.2">
      <c r="A327" s="494"/>
      <c r="B327" s="498"/>
    </row>
    <row r="328" spans="1:2" ht="32.25" customHeight="1" x14ac:dyDescent="0.2">
      <c r="A328" s="494"/>
      <c r="B328" s="498"/>
    </row>
    <row r="329" spans="1:2" ht="32.25" customHeight="1" x14ac:dyDescent="0.2">
      <c r="A329" s="494"/>
      <c r="B329" s="498"/>
    </row>
    <row r="330" spans="1:2" ht="32.25" customHeight="1" x14ac:dyDescent="0.2">
      <c r="A330" s="494"/>
      <c r="B330" s="498"/>
    </row>
    <row r="331" spans="1:2" ht="32.25" customHeight="1" x14ac:dyDescent="0.2">
      <c r="A331" s="494"/>
      <c r="B331" s="498"/>
    </row>
    <row r="332" spans="1:2" ht="32.25" customHeight="1" x14ac:dyDescent="0.2">
      <c r="A332" s="494"/>
      <c r="B332" s="498"/>
    </row>
    <row r="333" spans="1:2" ht="32.25" customHeight="1" x14ac:dyDescent="0.2">
      <c r="A333" s="494"/>
      <c r="B333" s="498"/>
    </row>
    <row r="334" spans="1:2" ht="32.25" customHeight="1" x14ac:dyDescent="0.2">
      <c r="A334" s="494"/>
      <c r="B334" s="498"/>
    </row>
    <row r="335" spans="1:2" ht="32.25" customHeight="1" x14ac:dyDescent="0.2">
      <c r="A335" s="494"/>
      <c r="B335" s="498"/>
    </row>
    <row r="336" spans="1:2" ht="32.25" customHeight="1" x14ac:dyDescent="0.2">
      <c r="A336" s="494"/>
      <c r="B336" s="498"/>
    </row>
    <row r="337" spans="1:2" ht="32.25" customHeight="1" x14ac:dyDescent="0.2">
      <c r="A337" s="494"/>
      <c r="B337" s="498"/>
    </row>
    <row r="338" spans="1:2" ht="32.25" customHeight="1" x14ac:dyDescent="0.2">
      <c r="A338" s="494"/>
      <c r="B338" s="498"/>
    </row>
    <row r="339" spans="1:2" ht="32.25" customHeight="1" x14ac:dyDescent="0.2">
      <c r="A339" s="494"/>
      <c r="B339" s="498"/>
    </row>
    <row r="340" spans="1:2" ht="32.25" customHeight="1" x14ac:dyDescent="0.2">
      <c r="A340" s="494"/>
      <c r="B340" s="498"/>
    </row>
    <row r="341" spans="1:2" ht="32.25" customHeight="1" x14ac:dyDescent="0.2">
      <c r="A341" s="494"/>
      <c r="B341" s="498"/>
    </row>
    <row r="342" spans="1:2" ht="32.25" customHeight="1" x14ac:dyDescent="0.2">
      <c r="A342" s="494"/>
      <c r="B342" s="498"/>
    </row>
    <row r="343" spans="1:2" ht="32.25" customHeight="1" x14ac:dyDescent="0.2">
      <c r="A343" s="494"/>
      <c r="B343" s="498"/>
    </row>
    <row r="344" spans="1:2" ht="32.25" customHeight="1" x14ac:dyDescent="0.2">
      <c r="A344" s="494"/>
      <c r="B344" s="498"/>
    </row>
    <row r="345" spans="1:2" ht="32.25" customHeight="1" x14ac:dyDescent="0.2">
      <c r="A345" s="494"/>
      <c r="B345" s="498"/>
    </row>
    <row r="346" spans="1:2" ht="32.25" customHeight="1" x14ac:dyDescent="0.2">
      <c r="A346" s="494"/>
      <c r="B346" s="498"/>
    </row>
    <row r="347" spans="1:2" ht="32.25" customHeight="1" x14ac:dyDescent="0.2">
      <c r="A347" s="494"/>
      <c r="B347" s="498"/>
    </row>
    <row r="348" spans="1:2" ht="32.25" customHeight="1" x14ac:dyDescent="0.2">
      <c r="A348" s="494"/>
      <c r="B348" s="498"/>
    </row>
    <row r="349" spans="1:2" ht="32.25" customHeight="1" x14ac:dyDescent="0.2">
      <c r="A349" s="494"/>
      <c r="B349" s="498"/>
    </row>
    <row r="350" spans="1:2" ht="32.25" customHeight="1" x14ac:dyDescent="0.2">
      <c r="A350" s="494"/>
      <c r="B350" s="498"/>
    </row>
    <row r="351" spans="1:2" ht="32.25" customHeight="1" x14ac:dyDescent="0.2">
      <c r="A351" s="494"/>
      <c r="B351" s="498"/>
    </row>
    <row r="352" spans="1:2" ht="32.25" customHeight="1" x14ac:dyDescent="0.2">
      <c r="A352" s="494"/>
      <c r="B352" s="498"/>
    </row>
    <row r="353" spans="1:2" ht="32.25" customHeight="1" x14ac:dyDescent="0.2">
      <c r="A353" s="494"/>
      <c r="B353" s="498"/>
    </row>
    <row r="354" spans="1:2" ht="32.25" customHeight="1" x14ac:dyDescent="0.2">
      <c r="A354" s="494"/>
      <c r="B354" s="498"/>
    </row>
    <row r="355" spans="1:2" ht="32.25" customHeight="1" x14ac:dyDescent="0.2">
      <c r="A355" s="494"/>
      <c r="B355" s="498"/>
    </row>
    <row r="356" spans="1:2" ht="32.25" customHeight="1" x14ac:dyDescent="0.2">
      <c r="A356" s="494"/>
      <c r="B356" s="498"/>
    </row>
    <row r="357" spans="1:2" ht="32.25" customHeight="1" x14ac:dyDescent="0.2">
      <c r="A357" s="494"/>
      <c r="B357" s="498"/>
    </row>
    <row r="358" spans="1:2" ht="32.25" customHeight="1" x14ac:dyDescent="0.2">
      <c r="A358" s="494"/>
      <c r="B358" s="498"/>
    </row>
    <row r="359" spans="1:2" ht="32.25" customHeight="1" x14ac:dyDescent="0.2">
      <c r="A359" s="494"/>
      <c r="B359" s="498"/>
    </row>
    <row r="360" spans="1:2" ht="32.25" customHeight="1" x14ac:dyDescent="0.2">
      <c r="A360" s="494"/>
      <c r="B360" s="498"/>
    </row>
    <row r="361" spans="1:2" ht="32.25" customHeight="1" x14ac:dyDescent="0.2">
      <c r="A361" s="494"/>
      <c r="B361" s="498"/>
    </row>
    <row r="362" spans="1:2" ht="32.25" customHeight="1" x14ac:dyDescent="0.2">
      <c r="A362" s="494"/>
      <c r="B362" s="498"/>
    </row>
    <row r="363" spans="1:2" ht="32.25" customHeight="1" x14ac:dyDescent="0.2">
      <c r="A363" s="494"/>
      <c r="B363" s="498"/>
    </row>
    <row r="364" spans="1:2" ht="32.25" customHeight="1" x14ac:dyDescent="0.2">
      <c r="A364" s="494"/>
      <c r="B364" s="498"/>
    </row>
    <row r="365" spans="1:2" ht="32.25" customHeight="1" x14ac:dyDescent="0.2">
      <c r="A365" s="494"/>
      <c r="B365" s="498"/>
    </row>
    <row r="366" spans="1:2" ht="32.25" customHeight="1" x14ac:dyDescent="0.2">
      <c r="A366" s="494"/>
      <c r="B366" s="498"/>
    </row>
    <row r="367" spans="1:2" ht="32.25" customHeight="1" x14ac:dyDescent="0.2">
      <c r="A367" s="494"/>
      <c r="B367" s="498"/>
    </row>
    <row r="368" spans="1:2" ht="32.25" customHeight="1" x14ac:dyDescent="0.2">
      <c r="A368" s="494"/>
      <c r="B368" s="498"/>
    </row>
    <row r="369" spans="1:2" ht="32.25" customHeight="1" x14ac:dyDescent="0.2">
      <c r="A369" s="494"/>
      <c r="B369" s="498"/>
    </row>
    <row r="370" spans="1:2" ht="32.25" customHeight="1" x14ac:dyDescent="0.2">
      <c r="A370" s="494"/>
      <c r="B370" s="498"/>
    </row>
    <row r="371" spans="1:2" ht="32.25" customHeight="1" x14ac:dyDescent="0.2">
      <c r="A371" s="494"/>
      <c r="B371" s="498"/>
    </row>
    <row r="372" spans="1:2" ht="32.25" customHeight="1" x14ac:dyDescent="0.2">
      <c r="A372" s="494"/>
      <c r="B372" s="498"/>
    </row>
    <row r="373" spans="1:2" ht="32.25" customHeight="1" x14ac:dyDescent="0.2">
      <c r="A373" s="494"/>
      <c r="B373" s="498"/>
    </row>
    <row r="374" spans="1:2" ht="32.25" customHeight="1" x14ac:dyDescent="0.2">
      <c r="A374" s="494"/>
      <c r="B374" s="498"/>
    </row>
    <row r="375" spans="1:2" ht="32.25" customHeight="1" x14ac:dyDescent="0.2">
      <c r="A375" s="494"/>
      <c r="B375" s="498"/>
    </row>
    <row r="376" spans="1:2" ht="32.25" customHeight="1" x14ac:dyDescent="0.2">
      <c r="A376" s="494"/>
      <c r="B376" s="498"/>
    </row>
    <row r="377" spans="1:2" ht="32.25" customHeight="1" x14ac:dyDescent="0.2">
      <c r="A377" s="494"/>
      <c r="B377" s="498"/>
    </row>
    <row r="378" spans="1:2" ht="32.25" customHeight="1" x14ac:dyDescent="0.2">
      <c r="A378" s="494"/>
      <c r="B378" s="498"/>
    </row>
    <row r="379" spans="1:2" ht="32.25" customHeight="1" x14ac:dyDescent="0.2">
      <c r="A379" s="494"/>
      <c r="B379" s="498"/>
    </row>
    <row r="380" spans="1:2" ht="32.25" customHeight="1" x14ac:dyDescent="0.2">
      <c r="A380" s="494"/>
      <c r="B380" s="498"/>
    </row>
    <row r="381" spans="1:2" ht="32.25" customHeight="1" x14ac:dyDescent="0.2">
      <c r="A381" s="494"/>
      <c r="B381" s="498"/>
    </row>
    <row r="382" spans="1:2" ht="32.25" customHeight="1" x14ac:dyDescent="0.2">
      <c r="A382" s="494"/>
      <c r="B382" s="498"/>
    </row>
    <row r="383" spans="1:2" ht="32.25" customHeight="1" x14ac:dyDescent="0.2">
      <c r="A383" s="494"/>
      <c r="B383" s="498"/>
    </row>
    <row r="384" spans="1:2" ht="32.25" customHeight="1" x14ac:dyDescent="0.2">
      <c r="A384" s="494"/>
      <c r="B384" s="498"/>
    </row>
    <row r="385" spans="1:2" ht="32.25" customHeight="1" x14ac:dyDescent="0.2">
      <c r="A385" s="494"/>
      <c r="B385" s="498"/>
    </row>
    <row r="386" spans="1:2" ht="32.25" customHeight="1" x14ac:dyDescent="0.2">
      <c r="A386" s="494"/>
      <c r="B386" s="498"/>
    </row>
    <row r="387" spans="1:2" ht="32.25" customHeight="1" x14ac:dyDescent="0.2">
      <c r="A387" s="494"/>
      <c r="B387" s="498"/>
    </row>
    <row r="388" spans="1:2" ht="32.25" customHeight="1" x14ac:dyDescent="0.2">
      <c r="A388" s="494"/>
      <c r="B388" s="498"/>
    </row>
    <row r="389" spans="1:2" ht="32.25" customHeight="1" x14ac:dyDescent="0.2">
      <c r="A389" s="494"/>
      <c r="B389" s="498"/>
    </row>
    <row r="390" spans="1:2" ht="32.25" customHeight="1" x14ac:dyDescent="0.2">
      <c r="A390" s="494"/>
      <c r="B390" s="498"/>
    </row>
    <row r="391" spans="1:2" ht="32.25" customHeight="1" x14ac:dyDescent="0.2">
      <c r="A391" s="494"/>
      <c r="B391" s="498"/>
    </row>
    <row r="392" spans="1:2" ht="32.25" customHeight="1" x14ac:dyDescent="0.2">
      <c r="A392" s="494"/>
      <c r="B392" s="498"/>
    </row>
    <row r="393" spans="1:2" ht="32.25" customHeight="1" x14ac:dyDescent="0.2">
      <c r="A393" s="494"/>
      <c r="B393" s="498"/>
    </row>
    <row r="394" spans="1:2" ht="32.25" customHeight="1" x14ac:dyDescent="0.2">
      <c r="A394" s="494"/>
      <c r="B394" s="498"/>
    </row>
    <row r="395" spans="1:2" ht="32.25" customHeight="1" x14ac:dyDescent="0.2">
      <c r="A395" s="494"/>
      <c r="B395" s="498"/>
    </row>
    <row r="396" spans="1:2" ht="32.25" customHeight="1" x14ac:dyDescent="0.2">
      <c r="A396" s="494"/>
      <c r="B396" s="498"/>
    </row>
    <row r="397" spans="1:2" ht="32.25" customHeight="1" x14ac:dyDescent="0.2">
      <c r="A397" s="494"/>
      <c r="B397" s="498"/>
    </row>
    <row r="398" spans="1:2" ht="32.25" customHeight="1" x14ac:dyDescent="0.2">
      <c r="A398" s="494"/>
      <c r="B398" s="498"/>
    </row>
    <row r="399" spans="1:2" ht="32.25" customHeight="1" x14ac:dyDescent="0.2">
      <c r="A399" s="494"/>
      <c r="B399" s="498"/>
    </row>
    <row r="400" spans="1:2" ht="32.25" customHeight="1" x14ac:dyDescent="0.2">
      <c r="A400" s="494"/>
      <c r="B400" s="498"/>
    </row>
    <row r="401" spans="1:2" ht="32.25" customHeight="1" x14ac:dyDescent="0.2">
      <c r="A401" s="494"/>
      <c r="B401" s="498"/>
    </row>
    <row r="402" spans="1:2" ht="32.25" customHeight="1" x14ac:dyDescent="0.2">
      <c r="A402" s="494"/>
      <c r="B402" s="498"/>
    </row>
    <row r="403" spans="1:2" ht="32.25" customHeight="1" x14ac:dyDescent="0.2">
      <c r="A403" s="494"/>
      <c r="B403" s="498"/>
    </row>
    <row r="404" spans="1:2" ht="32.25" customHeight="1" x14ac:dyDescent="0.2">
      <c r="A404" s="494"/>
      <c r="B404" s="498"/>
    </row>
    <row r="405" spans="1:2" ht="32.25" customHeight="1" x14ac:dyDescent="0.2">
      <c r="A405" s="494"/>
      <c r="B405" s="498"/>
    </row>
    <row r="406" spans="1:2" ht="32.25" customHeight="1" x14ac:dyDescent="0.2">
      <c r="A406" s="494"/>
      <c r="B406" s="498"/>
    </row>
    <row r="407" spans="1:2" ht="32.25" customHeight="1" x14ac:dyDescent="0.2">
      <c r="A407" s="494"/>
      <c r="B407" s="498"/>
    </row>
    <row r="408" spans="1:2" ht="32.25" customHeight="1" x14ac:dyDescent="0.2">
      <c r="A408" s="494"/>
      <c r="B408" s="498"/>
    </row>
    <row r="409" spans="1:2" ht="32.25" customHeight="1" x14ac:dyDescent="0.2">
      <c r="A409" s="494"/>
      <c r="B409" s="498"/>
    </row>
    <row r="410" spans="1:2" ht="32.25" customHeight="1" x14ac:dyDescent="0.2">
      <c r="A410" s="494"/>
      <c r="B410" s="498"/>
    </row>
    <row r="411" spans="1:2" ht="32.25" customHeight="1" x14ac:dyDescent="0.2">
      <c r="A411" s="494"/>
      <c r="B411" s="498"/>
    </row>
    <row r="412" spans="1:2" ht="32.25" customHeight="1" x14ac:dyDescent="0.2">
      <c r="A412" s="494"/>
      <c r="B412" s="498"/>
    </row>
    <row r="413" spans="1:2" ht="32.25" customHeight="1" x14ac:dyDescent="0.2">
      <c r="A413" s="494"/>
      <c r="B413" s="498"/>
    </row>
    <row r="414" spans="1:2" ht="32.25" customHeight="1" x14ac:dyDescent="0.2">
      <c r="A414" s="494"/>
      <c r="B414" s="498"/>
    </row>
    <row r="415" spans="1:2" ht="32.25" customHeight="1" x14ac:dyDescent="0.2">
      <c r="A415" s="494"/>
      <c r="B415" s="498"/>
    </row>
    <row r="416" spans="1:2" ht="32.25" customHeight="1" x14ac:dyDescent="0.2">
      <c r="A416" s="494"/>
      <c r="B416" s="498"/>
    </row>
    <row r="417" spans="1:2" ht="32.25" customHeight="1" x14ac:dyDescent="0.2">
      <c r="A417" s="494"/>
      <c r="B417" s="498"/>
    </row>
    <row r="418" spans="1:2" ht="32.25" customHeight="1" x14ac:dyDescent="0.2">
      <c r="A418" s="494"/>
      <c r="B418" s="498"/>
    </row>
    <row r="419" spans="1:2" ht="32.25" customHeight="1" x14ac:dyDescent="0.2">
      <c r="A419" s="494"/>
      <c r="B419" s="498"/>
    </row>
    <row r="420" spans="1:2" ht="32.25" customHeight="1" x14ac:dyDescent="0.2">
      <c r="A420" s="494"/>
      <c r="B420" s="498"/>
    </row>
    <row r="421" spans="1:2" ht="32.25" customHeight="1" x14ac:dyDescent="0.2">
      <c r="A421" s="494"/>
      <c r="B421" s="498"/>
    </row>
    <row r="422" spans="1:2" ht="32.25" customHeight="1" x14ac:dyDescent="0.2">
      <c r="A422" s="494"/>
      <c r="B422" s="498"/>
    </row>
    <row r="423" spans="1:2" ht="32.25" customHeight="1" x14ac:dyDescent="0.2">
      <c r="A423" s="494"/>
      <c r="B423" s="498"/>
    </row>
    <row r="424" spans="1:2" ht="32.25" customHeight="1" x14ac:dyDescent="0.2">
      <c r="A424" s="494"/>
      <c r="B424" s="498"/>
    </row>
    <row r="425" spans="1:2" ht="32.25" customHeight="1" x14ac:dyDescent="0.2">
      <c r="A425" s="494"/>
      <c r="B425" s="498"/>
    </row>
    <row r="426" spans="1:2" ht="32.25" customHeight="1" x14ac:dyDescent="0.2">
      <c r="A426" s="494"/>
      <c r="B426" s="498"/>
    </row>
    <row r="427" spans="1:2" ht="32.25" customHeight="1" x14ac:dyDescent="0.2">
      <c r="A427" s="494"/>
      <c r="B427" s="498"/>
    </row>
    <row r="428" spans="1:2" ht="32.25" customHeight="1" x14ac:dyDescent="0.2">
      <c r="A428" s="494"/>
      <c r="B428" s="498"/>
    </row>
    <row r="429" spans="1:2" ht="32.25" customHeight="1" x14ac:dyDescent="0.2">
      <c r="A429" s="494"/>
      <c r="B429" s="498"/>
    </row>
    <row r="430" spans="1:2" ht="32.25" customHeight="1" x14ac:dyDescent="0.2">
      <c r="A430" s="494"/>
      <c r="B430" s="498"/>
    </row>
    <row r="431" spans="1:2" ht="32.25" customHeight="1" x14ac:dyDescent="0.2">
      <c r="A431" s="494"/>
      <c r="B431" s="498"/>
    </row>
    <row r="432" spans="1:2" ht="32.25" customHeight="1" x14ac:dyDescent="0.2">
      <c r="A432" s="494"/>
      <c r="B432" s="498"/>
    </row>
    <row r="433" spans="1:2" ht="32.25" customHeight="1" x14ac:dyDescent="0.2">
      <c r="A433" s="494"/>
      <c r="B433" s="498"/>
    </row>
    <row r="434" spans="1:2" ht="32.25" customHeight="1" x14ac:dyDescent="0.2">
      <c r="A434" s="494"/>
      <c r="B434" s="498"/>
    </row>
    <row r="435" spans="1:2" ht="32.25" customHeight="1" x14ac:dyDescent="0.2">
      <c r="A435" s="494"/>
      <c r="B435" s="498"/>
    </row>
    <row r="436" spans="1:2" ht="32.25" customHeight="1" x14ac:dyDescent="0.2">
      <c r="A436" s="494"/>
      <c r="B436" s="498"/>
    </row>
    <row r="437" spans="1:2" ht="32.25" customHeight="1" x14ac:dyDescent="0.2">
      <c r="A437" s="494"/>
      <c r="B437" s="498"/>
    </row>
    <row r="438" spans="1:2" ht="32.25" customHeight="1" x14ac:dyDescent="0.2">
      <c r="A438" s="494"/>
      <c r="B438" s="498"/>
    </row>
    <row r="439" spans="1:2" ht="32.25" customHeight="1" x14ac:dyDescent="0.2">
      <c r="A439" s="494"/>
      <c r="B439" s="498"/>
    </row>
    <row r="440" spans="1:2" ht="32.25" customHeight="1" x14ac:dyDescent="0.2">
      <c r="A440" s="494"/>
      <c r="B440" s="498"/>
    </row>
  </sheetData>
  <sheetProtection algorithmName="SHA-512" hashValue="Ygirx2z44NIr9G7QQSiqqQCf6J5k5Nd4pIKss87UP9gWEC7LatroL0wadlKNGKkLh0vLQoBFh24UKkVUjbQ4dQ==" saltValue="y+5+STjhvzhWpGhF31ID5g==" spinCount="100000" sheet="1" formatColumns="0" formatRows="0" selectLockedCells="1"/>
  <mergeCells count="6">
    <mergeCell ref="A1:B1"/>
    <mergeCell ref="A5:B5"/>
    <mergeCell ref="A11:B11"/>
    <mergeCell ref="A26:B26"/>
    <mergeCell ref="A2:B2"/>
    <mergeCell ref="A12:B12"/>
  </mergeCells>
  <phoneticPr fontId="0" type="noConversion"/>
  <pageMargins left="0.70866141732283472" right="0.70866141732283472" top="0.74803149606299213" bottom="0.74803149606299213" header="0.31496062992125984" footer="0.31496062992125984"/>
  <pageSetup paperSize="9" scale="10" fitToHeight="0" orientation="landscape" r:id="rId1"/>
  <headerFooter>
    <oddHeader>&amp;L&amp;"Calibri,Bold"&amp;12Transition Quality Assurance System (TQAS)</oddHeader>
    <oddFooter>&amp;C&amp;G&amp;R&amp;"Calibri,Bold"
&amp;11TQAS-8d-F26/STP Statistical Returns/MSLETB/V1.2</oddFooter>
  </headerFooter>
  <legacyDrawingHF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C00000"/>
    <pageSetUpPr fitToPage="1"/>
  </sheetPr>
  <dimension ref="A1:FG2145"/>
  <sheetViews>
    <sheetView view="pageLayout" topLeftCell="B2" zoomScaleNormal="70" zoomScaleSheetLayoutView="50" workbookViewId="0">
      <selection activeCell="C4" sqref="C4"/>
    </sheetView>
  </sheetViews>
  <sheetFormatPr defaultColWidth="14.140625" defaultRowHeight="23.45" customHeight="1" x14ac:dyDescent="0.2"/>
  <cols>
    <col min="1" max="1" width="15.7109375" style="358" customWidth="1"/>
    <col min="2" max="2" width="70.7109375" style="156" customWidth="1"/>
    <col min="3" max="3" width="14.7109375" style="156" customWidth="1"/>
    <col min="4" max="4" width="14.85546875" style="156" customWidth="1"/>
    <col min="5" max="7" width="14.7109375" style="156" customWidth="1"/>
    <col min="8" max="8" width="14.42578125" style="156" customWidth="1"/>
    <col min="9" max="12" width="14.7109375" style="156" customWidth="1"/>
    <col min="13" max="13" width="14.7109375" style="359" customWidth="1"/>
    <col min="14" max="14" width="14.7109375" style="156" customWidth="1"/>
    <col min="15" max="29" width="14.140625" style="156"/>
    <col min="30" max="30" width="22" style="156" customWidth="1"/>
    <col min="31" max="31" width="40.28515625" style="156" customWidth="1"/>
    <col min="32" max="46" width="14.140625" style="156"/>
    <col min="47" max="47" width="33.28515625" style="156" customWidth="1"/>
    <col min="48" max="48" width="14.140625" style="156"/>
    <col min="49" max="49" width="65.28515625" style="156" customWidth="1"/>
    <col min="50" max="50" width="18.42578125" style="156" customWidth="1"/>
    <col min="51" max="51" width="17.140625" style="156" customWidth="1"/>
    <col min="52" max="16384" width="14.140625" style="156"/>
  </cols>
  <sheetData>
    <row r="1" spans="1:51" ht="23.45" customHeight="1" x14ac:dyDescent="0.4">
      <c r="A1" s="922" t="s">
        <v>2879</v>
      </c>
      <c r="B1" s="923"/>
      <c r="C1" s="923"/>
      <c r="D1" s="923"/>
      <c r="E1" s="923"/>
      <c r="F1" s="923"/>
      <c r="G1" s="923"/>
      <c r="H1" s="923"/>
      <c r="I1" s="923"/>
      <c r="J1" s="923"/>
      <c r="K1" s="923"/>
      <c r="L1" s="153"/>
      <c r="M1" s="154"/>
      <c r="N1" s="153"/>
      <c r="O1" s="153"/>
      <c r="P1" s="155"/>
      <c r="Q1" s="155"/>
      <c r="X1" s="550" t="s">
        <v>6128</v>
      </c>
      <c r="Y1" s="550" t="s">
        <v>3183</v>
      </c>
      <c r="Z1" s="550" t="s">
        <v>71</v>
      </c>
      <c r="AA1" s="101" t="s">
        <v>31</v>
      </c>
      <c r="AB1" s="102" t="s">
        <v>32</v>
      </c>
      <c r="AC1" s="103" t="s">
        <v>33</v>
      </c>
      <c r="AD1" s="104" t="s">
        <v>34</v>
      </c>
      <c r="AE1" s="499" t="s">
        <v>35</v>
      </c>
      <c r="AF1" s="604" t="s">
        <v>36</v>
      </c>
      <c r="AG1" s="104" t="s">
        <v>37</v>
      </c>
      <c r="AH1" s="107" t="s">
        <v>38</v>
      </c>
      <c r="AI1" s="113" t="s">
        <v>39</v>
      </c>
      <c r="AJ1" s="113" t="s">
        <v>40</v>
      </c>
      <c r="AK1" s="113" t="s">
        <v>41</v>
      </c>
      <c r="AL1" s="113" t="s">
        <v>42</v>
      </c>
      <c r="AM1" s="113" t="s">
        <v>43</v>
      </c>
      <c r="AN1" s="113" t="s">
        <v>44</v>
      </c>
      <c r="AO1" s="113" t="s">
        <v>45</v>
      </c>
      <c r="AP1" s="113" t="s">
        <v>46</v>
      </c>
      <c r="AQ1" s="148"/>
      <c r="AR1" s="461" t="s">
        <v>2880</v>
      </c>
      <c r="AS1" s="461" t="s">
        <v>48</v>
      </c>
      <c r="AT1" s="92"/>
      <c r="AU1" s="461" t="s">
        <v>49</v>
      </c>
      <c r="AV1" s="461" t="s">
        <v>48</v>
      </c>
      <c r="AW1" s="630" t="s">
        <v>2883</v>
      </c>
    </row>
    <row r="2" spans="1:51" ht="23.45" customHeight="1" x14ac:dyDescent="0.4">
      <c r="A2" s="932" t="s">
        <v>52</v>
      </c>
      <c r="B2" s="932"/>
      <c r="C2" s="932"/>
      <c r="D2" s="932"/>
      <c r="E2" s="932"/>
      <c r="F2" s="932"/>
      <c r="G2" s="932"/>
      <c r="H2" s="932"/>
      <c r="I2" s="932"/>
      <c r="J2" s="932"/>
      <c r="K2" s="932"/>
      <c r="L2" s="153"/>
      <c r="M2" s="154"/>
      <c r="N2" s="153"/>
      <c r="O2" s="153"/>
      <c r="P2" s="155"/>
      <c r="Q2" s="155"/>
      <c r="X2" s="550"/>
      <c r="Y2" s="550"/>
      <c r="Z2" s="590" t="s">
        <v>2882</v>
      </c>
      <c r="AA2" s="560"/>
      <c r="AB2" s="561"/>
      <c r="AC2" s="562"/>
      <c r="AD2" s="107"/>
      <c r="AE2" s="499"/>
      <c r="AF2" s="604"/>
      <c r="AG2" s="104"/>
      <c r="AH2" s="107"/>
      <c r="AI2" s="113"/>
      <c r="AJ2" s="113"/>
      <c r="AK2" s="113"/>
      <c r="AL2" s="113"/>
      <c r="AM2" s="113"/>
      <c r="AN2" s="113"/>
      <c r="AO2" s="113"/>
      <c r="AP2" s="113"/>
      <c r="AQ2" s="148"/>
      <c r="AR2" s="461"/>
      <c r="AS2" s="461"/>
      <c r="AT2" s="92"/>
      <c r="AU2" s="461"/>
      <c r="AV2" s="461"/>
      <c r="AW2" t="s">
        <v>2883</v>
      </c>
      <c r="AX2" s="464" t="s">
        <v>3184</v>
      </c>
      <c r="AY2" s="464" t="s">
        <v>6128</v>
      </c>
    </row>
    <row r="3" spans="1:51" ht="55.5" customHeight="1" x14ac:dyDescent="0.25">
      <c r="A3" s="917" t="s">
        <v>2886</v>
      </c>
      <c r="B3" s="809" t="s">
        <v>2887</v>
      </c>
      <c r="C3" s="805"/>
      <c r="D3" s="966" t="s">
        <v>2888</v>
      </c>
      <c r="E3" s="966"/>
      <c r="F3" s="966" t="e">
        <f>VLOOKUP(C3,ProgrammeName,2,FALSE)</f>
        <v>#N/A</v>
      </c>
      <c r="G3" s="966"/>
      <c r="H3" s="966"/>
      <c r="I3" s="966"/>
      <c r="J3" s="967"/>
      <c r="K3" s="968"/>
      <c r="L3" s="968"/>
      <c r="M3" s="969"/>
      <c r="N3" s="153"/>
      <c r="O3" s="153"/>
      <c r="P3" s="155"/>
      <c r="Q3" s="155"/>
      <c r="X3" s="440" t="s">
        <v>2889</v>
      </c>
      <c r="Y3" s="440" t="s">
        <v>2890</v>
      </c>
      <c r="Z3" s="590" t="s">
        <v>2891</v>
      </c>
      <c r="AA3" s="20" t="s">
        <v>53</v>
      </c>
      <c r="AB3" s="19">
        <v>2012</v>
      </c>
      <c r="AC3" s="20" t="s">
        <v>54</v>
      </c>
      <c r="AD3" s="149" t="s">
        <v>55</v>
      </c>
      <c r="AE3" s="500" t="s">
        <v>56</v>
      </c>
      <c r="AF3" s="605" t="s">
        <v>57</v>
      </c>
      <c r="AG3" s="96" t="s">
        <v>58</v>
      </c>
      <c r="AH3" s="108" t="s">
        <v>59</v>
      </c>
      <c r="AI3" s="111" t="s">
        <v>60</v>
      </c>
      <c r="AJ3" s="111" t="s">
        <v>61</v>
      </c>
      <c r="AK3" s="112" t="s">
        <v>62</v>
      </c>
      <c r="AL3" s="112" t="s">
        <v>63</v>
      </c>
      <c r="AM3" s="112">
        <v>910004</v>
      </c>
      <c r="AN3" s="112">
        <v>153</v>
      </c>
      <c r="AO3" s="609">
        <v>920005</v>
      </c>
      <c r="AP3" s="112">
        <v>47</v>
      </c>
      <c r="AQ3"/>
      <c r="AR3" s="462" t="s">
        <v>2892</v>
      </c>
      <c r="AS3" s="462" t="s">
        <v>65</v>
      </c>
      <c r="AT3"/>
      <c r="AU3" s="464" t="s">
        <v>66</v>
      </c>
      <c r="AV3" s="466" t="s">
        <v>67</v>
      </c>
      <c r="AW3" t="s">
        <v>2893</v>
      </c>
      <c r="AX3" s="464" t="s">
        <v>422</v>
      </c>
      <c r="AY3" t="s">
        <v>2889</v>
      </c>
    </row>
    <row r="4" spans="1:51" s="159" customFormat="1" ht="31.5" customHeight="1" x14ac:dyDescent="0.3">
      <c r="A4" s="918"/>
      <c r="B4" s="809" t="s">
        <v>2894</v>
      </c>
      <c r="C4" s="649" t="s">
        <v>2882</v>
      </c>
      <c r="D4" s="650">
        <v>2024</v>
      </c>
      <c r="E4" s="814"/>
      <c r="F4" s="549" t="s">
        <v>6127</v>
      </c>
      <c r="G4" s="942" t="s">
        <v>34</v>
      </c>
      <c r="H4" s="942"/>
      <c r="I4" s="1021"/>
      <c r="J4" s="1021"/>
      <c r="K4" s="1021"/>
      <c r="L4" s="157"/>
      <c r="M4" s="157"/>
      <c r="N4" s="157"/>
      <c r="O4" s="157"/>
      <c r="P4" s="158"/>
      <c r="Q4" s="158"/>
      <c r="X4" s="440" t="s">
        <v>2896</v>
      </c>
      <c r="Y4" s="440" t="s">
        <v>2897</v>
      </c>
      <c r="Z4" s="590" t="s">
        <v>2898</v>
      </c>
      <c r="AA4" s="20" t="s">
        <v>73</v>
      </c>
      <c r="AB4" s="19">
        <v>2013</v>
      </c>
      <c r="AC4" s="20" t="s">
        <v>74</v>
      </c>
      <c r="AD4" s="149" t="s">
        <v>75</v>
      </c>
      <c r="AE4" s="500" t="s">
        <v>76</v>
      </c>
      <c r="AF4" s="605" t="s">
        <v>77</v>
      </c>
      <c r="AG4" s="96" t="s">
        <v>78</v>
      </c>
      <c r="AH4" s="108" t="s">
        <v>79</v>
      </c>
      <c r="AI4" s="30"/>
      <c r="AJ4" s="111" t="s">
        <v>80</v>
      </c>
      <c r="AK4" s="112" t="s">
        <v>81</v>
      </c>
      <c r="AL4" s="112" t="s">
        <v>82</v>
      </c>
      <c r="AM4" s="112">
        <v>910104</v>
      </c>
      <c r="AN4" s="112">
        <v>159</v>
      </c>
      <c r="AO4" s="112">
        <v>920105</v>
      </c>
      <c r="AP4" s="112">
        <v>48</v>
      </c>
      <c r="AQ4"/>
      <c r="AR4" s="462" t="s">
        <v>2899</v>
      </c>
      <c r="AS4" s="462" t="s">
        <v>84</v>
      </c>
      <c r="AT4"/>
      <c r="AU4" s="464" t="s">
        <v>105</v>
      </c>
      <c r="AV4" s="466" t="s">
        <v>105</v>
      </c>
      <c r="AW4" t="s">
        <v>2900</v>
      </c>
      <c r="AX4" s="464" t="s">
        <v>116</v>
      </c>
      <c r="AY4" t="s">
        <v>2889</v>
      </c>
    </row>
    <row r="5" spans="1:51" ht="33.75" customHeight="1" x14ac:dyDescent="0.25">
      <c r="A5" s="918"/>
      <c r="B5" s="810" t="s">
        <v>2901</v>
      </c>
      <c r="C5" s="940"/>
      <c r="D5" s="940"/>
      <c r="E5" s="941"/>
      <c r="F5" s="633" t="e">
        <f>VLOOKUP(C5,MajorAwards,2,FALSE)</f>
        <v>#N/A</v>
      </c>
      <c r="G5" s="942" t="s">
        <v>35</v>
      </c>
      <c r="H5" s="942"/>
      <c r="I5" s="893"/>
      <c r="J5" s="893"/>
      <c r="K5" s="893"/>
      <c r="L5" s="162" t="s">
        <v>2902</v>
      </c>
      <c r="M5" s="163" t="s">
        <v>2902</v>
      </c>
      <c r="N5" s="161"/>
      <c r="O5" s="161"/>
      <c r="P5" s="155"/>
      <c r="Q5" s="155"/>
      <c r="X5" s="440" t="s">
        <v>2903</v>
      </c>
      <c r="Y5" s="440" t="s">
        <v>2904</v>
      </c>
      <c r="Z5" s="590" t="s">
        <v>2895</v>
      </c>
      <c r="AA5" s="20" t="s">
        <v>93</v>
      </c>
      <c r="AB5" s="19">
        <v>2014</v>
      </c>
      <c r="AC5" s="100"/>
      <c r="AD5" s="97"/>
      <c r="AE5" s="500" t="s">
        <v>94</v>
      </c>
      <c r="AF5" s="605" t="s">
        <v>95</v>
      </c>
      <c r="AG5" s="96" t="s">
        <v>96</v>
      </c>
      <c r="AH5" s="108" t="s">
        <v>97</v>
      </c>
      <c r="AI5" s="30"/>
      <c r="AJ5" s="111" t="s">
        <v>98</v>
      </c>
      <c r="AK5" s="112" t="s">
        <v>99</v>
      </c>
      <c r="AL5" s="112" t="s">
        <v>100</v>
      </c>
      <c r="AM5" s="112">
        <v>910304</v>
      </c>
      <c r="AN5" s="112" t="s">
        <v>101</v>
      </c>
      <c r="AO5" s="112">
        <v>920205</v>
      </c>
      <c r="AP5" s="112">
        <v>49</v>
      </c>
      <c r="AQ5"/>
      <c r="AR5" s="462" t="s">
        <v>2905</v>
      </c>
      <c r="AS5" s="462" t="s">
        <v>103</v>
      </c>
      <c r="AT5"/>
      <c r="AU5" s="464" t="s">
        <v>137</v>
      </c>
      <c r="AV5" s="466" t="s">
        <v>138</v>
      </c>
      <c r="AW5" t="s">
        <v>2906</v>
      </c>
      <c r="AX5" t="s">
        <v>62</v>
      </c>
      <c r="AY5" t="s">
        <v>2889</v>
      </c>
    </row>
    <row r="6" spans="1:51" ht="23.45" customHeight="1" x14ac:dyDescent="0.2">
      <c r="A6" s="918"/>
      <c r="B6" s="809" t="s">
        <v>2907</v>
      </c>
      <c r="C6" s="935">
        <f>'Cover Sheet'!B7</f>
        <v>0</v>
      </c>
      <c r="D6" s="936"/>
      <c r="E6" s="786"/>
      <c r="F6" s="633" t="e">
        <f>VLOOKUP(C5,MajorAwards,3,FALSE)</f>
        <v>#N/A</v>
      </c>
      <c r="G6" s="1050" t="s">
        <v>2908</v>
      </c>
      <c r="H6" s="1050"/>
      <c r="I6" s="1051" t="e">
        <f>$F$8&amp;""&amp;$F$9&amp;""&amp;$F$10&amp;" "&amp;$F$11</f>
        <v>#N/A</v>
      </c>
      <c r="J6" s="1051"/>
      <c r="K6" s="165" t="s">
        <v>2902</v>
      </c>
      <c r="L6" s="165"/>
      <c r="M6" s="166"/>
      <c r="N6" s="165"/>
      <c r="O6" s="165"/>
      <c r="P6" s="155"/>
      <c r="Q6" s="155"/>
      <c r="X6" s="440" t="s">
        <v>2909</v>
      </c>
      <c r="Y6" s="440" t="s">
        <v>2910</v>
      </c>
      <c r="AA6" s="20" t="s">
        <v>110</v>
      </c>
      <c r="AB6" s="19">
        <v>2015</v>
      </c>
      <c r="AC6" s="98"/>
      <c r="AD6" s="97"/>
      <c r="AE6" s="501" t="s">
        <v>111</v>
      </c>
      <c r="AF6" s="605" t="s">
        <v>112</v>
      </c>
      <c r="AG6" s="96" t="s">
        <v>113</v>
      </c>
      <c r="AH6" s="108" t="s">
        <v>114</v>
      </c>
      <c r="AI6" s="30"/>
      <c r="AJ6" s="111" t="s">
        <v>115</v>
      </c>
      <c r="AK6" s="112" t="s">
        <v>116</v>
      </c>
      <c r="AL6" s="112" t="s">
        <v>117</v>
      </c>
      <c r="AM6" s="112">
        <v>910404</v>
      </c>
      <c r="AN6" s="112">
        <v>165</v>
      </c>
      <c r="AO6" s="110">
        <v>920305</v>
      </c>
      <c r="AP6" s="112" t="s">
        <v>118</v>
      </c>
      <c r="AQ6"/>
      <c r="AR6" s="462" t="s">
        <v>57</v>
      </c>
      <c r="AS6" s="462" t="s">
        <v>120</v>
      </c>
      <c r="AT6"/>
      <c r="AU6" s="465" t="s">
        <v>152</v>
      </c>
      <c r="AV6" s="466" t="s">
        <v>153</v>
      </c>
      <c r="AW6" t="s">
        <v>2911</v>
      </c>
      <c r="AX6" t="s">
        <v>99</v>
      </c>
      <c r="AY6" t="s">
        <v>2889</v>
      </c>
    </row>
    <row r="7" spans="1:51" ht="23.45" customHeight="1" x14ac:dyDescent="0.2">
      <c r="A7" s="918"/>
      <c r="B7" s="809" t="s">
        <v>156</v>
      </c>
      <c r="C7" s="915">
        <f>'Cover Sheet'!B8</f>
        <v>0</v>
      </c>
      <c r="D7" s="916"/>
      <c r="E7" s="160"/>
      <c r="F7" s="548"/>
      <c r="G7" s="1062" t="s">
        <v>2912</v>
      </c>
      <c r="H7" s="1063"/>
      <c r="I7" s="1063"/>
      <c r="J7" s="1064"/>
      <c r="K7" s="165"/>
      <c r="L7" s="165"/>
      <c r="M7" s="166"/>
      <c r="N7" s="165"/>
      <c r="O7" s="165"/>
      <c r="P7" s="155"/>
      <c r="Q7" s="155"/>
      <c r="AA7" s="20" t="s">
        <v>127</v>
      </c>
      <c r="AB7" s="19">
        <v>2016</v>
      </c>
      <c r="AC7" s="98"/>
      <c r="AD7" s="97"/>
      <c r="AE7" s="97"/>
      <c r="AF7" s="605" t="s">
        <v>128</v>
      </c>
      <c r="AG7" s="96" t="s">
        <v>129</v>
      </c>
      <c r="AH7" s="108" t="s">
        <v>130</v>
      </c>
      <c r="AI7" s="30"/>
      <c r="AJ7" s="111" t="s">
        <v>131</v>
      </c>
      <c r="AK7" s="112" t="s">
        <v>422</v>
      </c>
      <c r="AL7" s="112" t="s">
        <v>132</v>
      </c>
      <c r="AM7" s="112">
        <v>910504</v>
      </c>
      <c r="AN7" s="112" t="s">
        <v>133</v>
      </c>
      <c r="AO7" s="112">
        <v>920405</v>
      </c>
      <c r="AP7" s="112" t="s">
        <v>134</v>
      </c>
      <c r="AQ7"/>
      <c r="AR7" s="462" t="s">
        <v>2913</v>
      </c>
      <c r="AS7" s="462" t="s">
        <v>136</v>
      </c>
      <c r="AT7"/>
      <c r="AU7" s="465" t="s">
        <v>167</v>
      </c>
      <c r="AV7" s="466" t="s">
        <v>168</v>
      </c>
      <c r="AW7" t="s">
        <v>2914</v>
      </c>
      <c r="AX7" t="s">
        <v>81</v>
      </c>
      <c r="AY7" t="s">
        <v>2889</v>
      </c>
    </row>
    <row r="8" spans="1:51" ht="23.45" customHeight="1" x14ac:dyDescent="0.25">
      <c r="A8" s="918"/>
      <c r="B8" s="809" t="s">
        <v>2915</v>
      </c>
      <c r="C8" s="915">
        <f>'Cover Sheet'!B9</f>
        <v>0</v>
      </c>
      <c r="D8" s="916"/>
      <c r="E8" s="467"/>
      <c r="F8" s="468" t="e">
        <f>VLOOKUP('Cover Sheet'!B6,'Drop List'!$U$2:$V$19,2)</f>
        <v>#N/A</v>
      </c>
      <c r="G8" s="468"/>
      <c r="H8" s="164"/>
      <c r="I8" s="164"/>
      <c r="J8" s="165"/>
      <c r="K8" s="167"/>
      <c r="L8" s="165"/>
      <c r="M8" s="166"/>
      <c r="N8" s="165"/>
      <c r="O8" s="165"/>
      <c r="P8" s="155"/>
      <c r="Q8" s="155"/>
      <c r="AA8" s="20" t="s">
        <v>143</v>
      </c>
      <c r="AB8" s="19">
        <v>2017</v>
      </c>
      <c r="AC8" s="98"/>
      <c r="AD8" s="97"/>
      <c r="AE8" s="97"/>
      <c r="AF8" s="605" t="s">
        <v>144</v>
      </c>
      <c r="AG8" s="96" t="s">
        <v>145</v>
      </c>
      <c r="AH8" s="108" t="s">
        <v>146</v>
      </c>
      <c r="AI8" s="30"/>
      <c r="AJ8" s="111" t="s">
        <v>147</v>
      </c>
      <c r="AK8" s="30"/>
      <c r="AL8" s="112" t="s">
        <v>148</v>
      </c>
      <c r="AM8" s="112">
        <v>910604</v>
      </c>
      <c r="AN8" s="112" t="s">
        <v>149</v>
      </c>
      <c r="AO8" s="112">
        <v>920505</v>
      </c>
      <c r="AP8" s="112">
        <v>50</v>
      </c>
      <c r="AQ8"/>
      <c r="AR8" s="462" t="s">
        <v>2916</v>
      </c>
      <c r="AS8" s="462" t="s">
        <v>151</v>
      </c>
      <c r="AT8"/>
      <c r="AU8" s="464" t="s">
        <v>181</v>
      </c>
      <c r="AV8" s="466" t="s">
        <v>182</v>
      </c>
      <c r="AW8" t="s">
        <v>2917</v>
      </c>
      <c r="AX8" t="s">
        <v>430</v>
      </c>
      <c r="AY8" t="s">
        <v>2896</v>
      </c>
    </row>
    <row r="9" spans="1:51" ht="23.45" customHeight="1" x14ac:dyDescent="0.2">
      <c r="A9" s="918"/>
      <c r="B9" s="809" t="s">
        <v>185</v>
      </c>
      <c r="C9" s="915">
        <f>'Cover Sheet'!B10</f>
        <v>0</v>
      </c>
      <c r="D9" s="916"/>
      <c r="E9" s="467"/>
      <c r="F9" s="468" t="e">
        <f>VLOOKUP('Cover Sheet'!$B$5,'Drop List'!R2:S15,2)</f>
        <v>#N/A</v>
      </c>
      <c r="G9" s="468"/>
      <c r="H9" s="471" t="s">
        <v>2918</v>
      </c>
      <c r="I9" s="471" t="s">
        <v>2919</v>
      </c>
      <c r="J9" s="472" t="s">
        <v>2920</v>
      </c>
      <c r="K9" s="472" t="s">
        <v>2921</v>
      </c>
      <c r="L9" s="165"/>
      <c r="M9" s="166"/>
      <c r="N9" s="165"/>
      <c r="O9" s="165"/>
      <c r="P9" s="155"/>
      <c r="Q9" s="155"/>
      <c r="AA9" s="20" t="s">
        <v>158</v>
      </c>
      <c r="AB9" s="19">
        <v>2018</v>
      </c>
      <c r="AC9" s="98"/>
      <c r="AD9" s="97"/>
      <c r="AE9" s="97"/>
      <c r="AF9" s="605" t="s">
        <v>159</v>
      </c>
      <c r="AG9" s="96" t="s">
        <v>160</v>
      </c>
      <c r="AH9" s="108" t="s">
        <v>161</v>
      </c>
      <c r="AI9" s="30"/>
      <c r="AJ9" s="111" t="s">
        <v>162</v>
      </c>
      <c r="AK9" s="30"/>
      <c r="AL9" s="112" t="s">
        <v>163</v>
      </c>
      <c r="AM9" s="112">
        <v>910704</v>
      </c>
      <c r="AN9" s="112" t="s">
        <v>164</v>
      </c>
      <c r="AO9" s="112">
        <v>920605</v>
      </c>
      <c r="AP9" s="112">
        <v>51</v>
      </c>
      <c r="AQ9"/>
      <c r="AR9" s="462" t="s">
        <v>159</v>
      </c>
      <c r="AS9" s="462" t="s">
        <v>166</v>
      </c>
      <c r="AT9"/>
      <c r="AU9" s="464" t="s">
        <v>2922</v>
      </c>
      <c r="AV9" s="466" t="s">
        <v>2923</v>
      </c>
      <c r="AW9" t="s">
        <v>2924</v>
      </c>
      <c r="AX9" t="s">
        <v>400</v>
      </c>
      <c r="AY9" t="s">
        <v>2896</v>
      </c>
    </row>
    <row r="10" spans="1:51" ht="23.45" customHeight="1" x14ac:dyDescent="0.2">
      <c r="A10" s="918"/>
      <c r="B10" s="811" t="s">
        <v>36</v>
      </c>
      <c r="C10" s="632">
        <f>'Cover Sheet'!B11</f>
        <v>0</v>
      </c>
      <c r="D10" s="470"/>
      <c r="E10" s="467"/>
      <c r="F10" s="468" t="e">
        <f>'Course Titles'!M9</f>
        <v>#N/A</v>
      </c>
      <c r="G10" s="469"/>
      <c r="H10" s="473">
        <f>IF($I$5="Centre Based Learning (CBL)",1,0)</f>
        <v>0</v>
      </c>
      <c r="I10" s="473">
        <f>IF($I$5="Blended Learning (BL)",1,0)</f>
        <v>0</v>
      </c>
      <c r="J10" s="473">
        <f>IF($I$5="Employer Based Training (EBT)",1,0)</f>
        <v>0</v>
      </c>
      <c r="K10" s="473">
        <f>IF($I$5="Mixed Learning (CBL+EBT)",1,0)</f>
        <v>0</v>
      </c>
      <c r="L10" s="165"/>
      <c r="M10" s="166"/>
      <c r="N10" s="165"/>
      <c r="O10" s="165"/>
      <c r="P10" s="155"/>
      <c r="Q10" s="155"/>
      <c r="AA10" s="20" t="s">
        <v>173</v>
      </c>
      <c r="AB10" s="19">
        <v>2019</v>
      </c>
      <c r="AC10" s="98"/>
      <c r="AD10" s="97"/>
      <c r="AE10" s="97"/>
      <c r="AF10" s="605" t="s">
        <v>174</v>
      </c>
      <c r="AG10" s="96" t="s">
        <v>175</v>
      </c>
      <c r="AH10" s="108" t="s">
        <v>176</v>
      </c>
      <c r="AI10" s="30"/>
      <c r="AJ10" s="111" t="s">
        <v>177</v>
      </c>
      <c r="AK10" s="30"/>
      <c r="AL10" s="112" t="s">
        <v>178</v>
      </c>
      <c r="AM10" s="112">
        <v>910804</v>
      </c>
      <c r="AN10" s="112">
        <v>171</v>
      </c>
      <c r="AO10" s="112">
        <v>920705</v>
      </c>
      <c r="AP10" s="112">
        <v>54</v>
      </c>
      <c r="AQ10"/>
      <c r="AR10" s="462" t="s">
        <v>2925</v>
      </c>
      <c r="AS10" s="462" t="s">
        <v>180</v>
      </c>
      <c r="AT10"/>
      <c r="AU10" s="464" t="s">
        <v>209</v>
      </c>
      <c r="AV10" s="466" t="s">
        <v>210</v>
      </c>
      <c r="AW10" t="s">
        <v>2926</v>
      </c>
      <c r="AX10" t="s">
        <v>387</v>
      </c>
      <c r="AY10" t="s">
        <v>2896</v>
      </c>
    </row>
    <row r="11" spans="1:51" ht="23.45" customHeight="1" x14ac:dyDescent="0.25">
      <c r="A11" s="918"/>
      <c r="B11" s="812" t="s">
        <v>2927</v>
      </c>
      <c r="C11" s="168"/>
      <c r="D11" s="470"/>
      <c r="E11" s="467"/>
      <c r="F11" s="468" t="e">
        <f>VLOOKUP(F6,X3:Y6,2)</f>
        <v>#N/A</v>
      </c>
      <c r="G11" s="467"/>
      <c r="H11" s="474" t="s">
        <v>2928</v>
      </c>
      <c r="I11" s="473" t="s">
        <v>2929</v>
      </c>
      <c r="J11" s="475"/>
      <c r="K11" s="475"/>
      <c r="L11" s="165"/>
      <c r="M11" s="166"/>
      <c r="N11" s="165"/>
      <c r="O11" s="165"/>
      <c r="P11" s="155"/>
      <c r="Q11" s="155"/>
      <c r="AA11" s="20" t="s">
        <v>187</v>
      </c>
      <c r="AB11" s="19">
        <v>2020</v>
      </c>
      <c r="AC11" s="98"/>
      <c r="AD11" s="97"/>
      <c r="AE11" s="97"/>
      <c r="AF11" s="605" t="s">
        <v>188</v>
      </c>
      <c r="AG11" s="96" t="s">
        <v>189</v>
      </c>
      <c r="AH11" s="108" t="s">
        <v>190</v>
      </c>
      <c r="AI11" s="30"/>
      <c r="AJ11" s="111" t="s">
        <v>191</v>
      </c>
      <c r="AK11" s="30"/>
      <c r="AL11" s="112" t="s">
        <v>192</v>
      </c>
      <c r="AM11" s="112">
        <v>911004</v>
      </c>
      <c r="AN11" s="112" t="s">
        <v>193</v>
      </c>
      <c r="AO11" s="110">
        <v>920805</v>
      </c>
      <c r="AP11" s="112">
        <v>55</v>
      </c>
      <c r="AQ11"/>
      <c r="AR11" s="462" t="s">
        <v>2930</v>
      </c>
      <c r="AS11" s="462" t="s">
        <v>195</v>
      </c>
      <c r="AT11"/>
      <c r="AU11" s="465" t="s">
        <v>224</v>
      </c>
      <c r="AV11" s="466" t="s">
        <v>225</v>
      </c>
      <c r="AW11" t="s">
        <v>2931</v>
      </c>
      <c r="AX11" t="s">
        <v>434</v>
      </c>
      <c r="AY11" t="s">
        <v>2896</v>
      </c>
    </row>
    <row r="12" spans="1:51" ht="23.45" customHeight="1" x14ac:dyDescent="0.25">
      <c r="A12" s="918"/>
      <c r="B12" s="812" t="s">
        <v>2932</v>
      </c>
      <c r="C12" s="169"/>
      <c r="D12" s="470">
        <f>IF(C12="fixed",1,0)</f>
        <v>0</v>
      </c>
      <c r="E12" s="467">
        <f>IF(C12="Continuous",1,0)</f>
        <v>0</v>
      </c>
      <c r="F12" s="468"/>
      <c r="G12" s="467"/>
      <c r="H12" s="474">
        <f>IF(I4="Introductory Skills Training",1,0)</f>
        <v>0</v>
      </c>
      <c r="I12" s="474">
        <f>IF(I4="Specific Skills Training",1,0)</f>
        <v>0</v>
      </c>
      <c r="J12" s="475"/>
      <c r="K12" s="475"/>
      <c r="L12" s="165"/>
      <c r="M12" s="166"/>
      <c r="N12" s="165"/>
      <c r="O12" s="165"/>
      <c r="P12" s="155"/>
      <c r="Q12" s="155"/>
      <c r="AA12" s="20" t="s">
        <v>200</v>
      </c>
      <c r="AB12" s="19">
        <v>2021</v>
      </c>
      <c r="AC12" s="98"/>
      <c r="AD12" s="97"/>
      <c r="AE12" s="97"/>
      <c r="AF12" s="605" t="s">
        <v>201</v>
      </c>
      <c r="AG12" s="96" t="s">
        <v>202</v>
      </c>
      <c r="AH12" s="108" t="s">
        <v>203</v>
      </c>
      <c r="AI12" s="30"/>
      <c r="AJ12" s="111" t="s">
        <v>204</v>
      </c>
      <c r="AK12" s="30"/>
      <c r="AL12" s="112" t="s">
        <v>205</v>
      </c>
      <c r="AM12" s="112">
        <v>911104</v>
      </c>
      <c r="AN12" s="112" t="s">
        <v>206</v>
      </c>
      <c r="AO12" s="112">
        <v>921005</v>
      </c>
      <c r="AP12" s="112">
        <v>56</v>
      </c>
      <c r="AQ12"/>
      <c r="AR12" s="462" t="s">
        <v>2933</v>
      </c>
      <c r="AS12" s="463" t="s">
        <v>208</v>
      </c>
      <c r="AT12"/>
      <c r="AU12" s="464" t="s">
        <v>237</v>
      </c>
      <c r="AV12" s="466" t="s">
        <v>238</v>
      </c>
      <c r="AW12" t="s">
        <v>2934</v>
      </c>
      <c r="AX12" t="s">
        <v>419</v>
      </c>
      <c r="AY12" t="s">
        <v>2896</v>
      </c>
    </row>
    <row r="13" spans="1:51" ht="25.5" customHeight="1" x14ac:dyDescent="0.25">
      <c r="A13" s="918"/>
      <c r="B13" s="813" t="s">
        <v>2935</v>
      </c>
      <c r="C13" s="534"/>
      <c r="D13" s="502" t="s">
        <v>2936</v>
      </c>
      <c r="E13" s="534"/>
      <c r="F13" s="164"/>
      <c r="G13" s="503"/>
      <c r="H13" s="503"/>
      <c r="I13" s="165"/>
      <c r="J13" s="165"/>
      <c r="K13" s="165"/>
      <c r="L13" s="165"/>
      <c r="M13" s="166"/>
      <c r="N13" s="165"/>
      <c r="O13" s="165"/>
      <c r="P13" s="155"/>
      <c r="Q13" s="155"/>
      <c r="AA13" s="504" t="s">
        <v>215</v>
      </c>
      <c r="AB13" s="505">
        <v>2022</v>
      </c>
      <c r="AC13" s="506"/>
      <c r="AD13" s="507"/>
      <c r="AE13" s="507"/>
      <c r="AF13" s="606" t="s">
        <v>216</v>
      </c>
      <c r="AG13" s="508" t="s">
        <v>217</v>
      </c>
      <c r="AH13" s="509" t="s">
        <v>218</v>
      </c>
      <c r="AI13" s="510"/>
      <c r="AJ13" s="511" t="s">
        <v>219</v>
      </c>
      <c r="AK13" s="510"/>
      <c r="AL13" s="112" t="s">
        <v>220</v>
      </c>
      <c r="AM13" s="112">
        <v>911204</v>
      </c>
      <c r="AN13" s="512" t="s">
        <v>221</v>
      </c>
      <c r="AO13" s="112">
        <v>921105</v>
      </c>
      <c r="AP13" s="512">
        <v>58</v>
      </c>
      <c r="AQ13" s="513"/>
      <c r="AR13" s="514" t="s">
        <v>341</v>
      </c>
      <c r="AS13" s="514" t="s">
        <v>223</v>
      </c>
      <c r="AT13" s="513"/>
      <c r="AU13" s="515" t="s">
        <v>273</v>
      </c>
      <c r="AV13" s="516" t="s">
        <v>274</v>
      </c>
      <c r="AW13" t="s">
        <v>2937</v>
      </c>
      <c r="AX13" t="s">
        <v>410</v>
      </c>
      <c r="AY13" t="s">
        <v>2896</v>
      </c>
    </row>
    <row r="14" spans="1:51" ht="23.45" customHeight="1" x14ac:dyDescent="0.2">
      <c r="A14" s="918"/>
      <c r="B14" s="579" t="s">
        <v>2938</v>
      </c>
      <c r="C14" s="924">
        <f>I4</f>
        <v>0</v>
      </c>
      <c r="D14" s="925"/>
      <c r="E14" s="925"/>
      <c r="F14" s="925"/>
      <c r="G14" s="925"/>
      <c r="H14" s="925"/>
      <c r="I14" s="925"/>
      <c r="J14" s="925"/>
      <c r="K14" s="926"/>
      <c r="L14" s="165"/>
      <c r="M14" s="166"/>
      <c r="N14" s="165"/>
      <c r="O14" s="165"/>
      <c r="P14" s="155"/>
      <c r="Q14" s="155"/>
      <c r="AA14" s="20" t="s">
        <v>229</v>
      </c>
      <c r="AB14" s="19">
        <v>2023</v>
      </c>
      <c r="AC14" s="99"/>
      <c r="AD14" s="97"/>
      <c r="AE14" s="97"/>
      <c r="AF14" s="605" t="s">
        <v>230</v>
      </c>
      <c r="AG14" s="96" t="s">
        <v>231</v>
      </c>
      <c r="AH14" s="108" t="s">
        <v>232</v>
      </c>
      <c r="AI14" s="30"/>
      <c r="AJ14" s="111" t="s">
        <v>233</v>
      </c>
      <c r="AK14" s="30"/>
      <c r="AL14" s="112" t="s">
        <v>234</v>
      </c>
      <c r="AM14" s="112">
        <v>911304</v>
      </c>
      <c r="AN14" s="112">
        <v>206</v>
      </c>
      <c r="AO14" s="112">
        <v>921205</v>
      </c>
      <c r="AP14" s="112">
        <v>59</v>
      </c>
      <c r="AQ14"/>
      <c r="AR14" s="462" t="s">
        <v>2939</v>
      </c>
      <c r="AS14" s="462" t="s">
        <v>236</v>
      </c>
      <c r="AT14"/>
      <c r="AU14" s="464" t="s">
        <v>283</v>
      </c>
      <c r="AV14" s="466" t="s">
        <v>284</v>
      </c>
      <c r="AW14" t="s">
        <v>2940</v>
      </c>
      <c r="AX14" t="s">
        <v>382</v>
      </c>
      <c r="AY14" t="s">
        <v>2896</v>
      </c>
    </row>
    <row r="15" spans="1:51" ht="45.75" customHeight="1" x14ac:dyDescent="0.2">
      <c r="A15" s="918"/>
      <c r="B15" s="927" t="s">
        <v>35</v>
      </c>
      <c r="C15" s="929" t="s">
        <v>2941</v>
      </c>
      <c r="D15" s="930"/>
      <c r="E15" s="931"/>
      <c r="F15" s="963" t="s">
        <v>2942</v>
      </c>
      <c r="G15" s="964"/>
      <c r="H15" s="965"/>
      <c r="I15" s="960" t="s">
        <v>2943</v>
      </c>
      <c r="J15" s="961"/>
      <c r="K15" s="962"/>
      <c r="L15" s="170"/>
      <c r="M15" s="170"/>
      <c r="N15" s="170"/>
      <c r="O15" s="170"/>
      <c r="P15" s="171"/>
      <c r="Q15" s="172"/>
      <c r="AA15" s="20"/>
      <c r="AB15" s="19">
        <v>2024</v>
      </c>
      <c r="AC15" s="98"/>
      <c r="AD15" s="97"/>
      <c r="AE15" s="97"/>
      <c r="AF15" s="43" t="s">
        <v>242</v>
      </c>
      <c r="AG15" s="96" t="s">
        <v>243</v>
      </c>
      <c r="AH15" s="108" t="s">
        <v>244</v>
      </c>
      <c r="AI15" s="30"/>
      <c r="AJ15" s="111" t="s">
        <v>245</v>
      </c>
      <c r="AK15" s="30"/>
      <c r="AL15" s="112" t="s">
        <v>246</v>
      </c>
      <c r="AM15" s="112">
        <v>911404</v>
      </c>
      <c r="AN15" s="112">
        <v>209</v>
      </c>
      <c r="AO15" s="112">
        <v>921305</v>
      </c>
      <c r="AP15" s="112" t="s">
        <v>247</v>
      </c>
      <c r="AQ15"/>
      <c r="AR15" s="462" t="s">
        <v>2944</v>
      </c>
      <c r="AS15" s="462" t="s">
        <v>249</v>
      </c>
      <c r="AT15"/>
      <c r="AU15" s="464" t="s">
        <v>299</v>
      </c>
      <c r="AV15" s="466" t="s">
        <v>300</v>
      </c>
      <c r="AW15" t="s">
        <v>2945</v>
      </c>
      <c r="AX15" t="s">
        <v>392</v>
      </c>
      <c r="AY15" t="s">
        <v>2896</v>
      </c>
    </row>
    <row r="16" spans="1:51" ht="23.45" customHeight="1" thickBot="1" x14ac:dyDescent="0.25">
      <c r="A16" s="918"/>
      <c r="B16" s="928"/>
      <c r="C16" s="173" t="s">
        <v>2946</v>
      </c>
      <c r="D16" s="174" t="s">
        <v>2947</v>
      </c>
      <c r="E16" s="175" t="s">
        <v>2948</v>
      </c>
      <c r="F16" s="176" t="s">
        <v>2946</v>
      </c>
      <c r="G16" s="177" t="s">
        <v>2947</v>
      </c>
      <c r="H16" s="178" t="s">
        <v>2948</v>
      </c>
      <c r="I16" s="179" t="s">
        <v>2946</v>
      </c>
      <c r="J16" s="177" t="s">
        <v>2947</v>
      </c>
      <c r="K16" s="177" t="s">
        <v>2948</v>
      </c>
      <c r="L16" s="180"/>
      <c r="M16" s="181"/>
      <c r="N16" s="180"/>
      <c r="O16" s="180"/>
      <c r="P16" s="172"/>
      <c r="Q16" s="172"/>
      <c r="AA16" s="20"/>
      <c r="AB16" s="19">
        <v>2025</v>
      </c>
      <c r="AC16" s="98"/>
      <c r="AD16" s="97"/>
      <c r="AE16" s="97"/>
      <c r="AF16" s="43" t="s">
        <v>254</v>
      </c>
      <c r="AG16" s="96" t="s">
        <v>255</v>
      </c>
      <c r="AH16" s="108" t="s">
        <v>256</v>
      </c>
      <c r="AI16" s="30"/>
      <c r="AJ16" s="111" t="s">
        <v>257</v>
      </c>
      <c r="AK16" s="30"/>
      <c r="AL16" s="112" t="s">
        <v>258</v>
      </c>
      <c r="AM16" s="112">
        <v>911504</v>
      </c>
      <c r="AN16" s="112">
        <v>210</v>
      </c>
      <c r="AO16" s="110">
        <v>921405</v>
      </c>
      <c r="AP16" s="112" t="s">
        <v>259</v>
      </c>
      <c r="AQ16"/>
      <c r="AR16" s="462" t="s">
        <v>2949</v>
      </c>
      <c r="AS16" s="462" t="s">
        <v>261</v>
      </c>
      <c r="AT16"/>
      <c r="AU16" s="464" t="s">
        <v>310</v>
      </c>
      <c r="AV16" s="466" t="s">
        <v>311</v>
      </c>
      <c r="AW16" t="s">
        <v>2950</v>
      </c>
      <c r="AX16" t="s">
        <v>396</v>
      </c>
      <c r="AY16" t="s">
        <v>2896</v>
      </c>
    </row>
    <row r="17" spans="1:51" ht="23.45" customHeight="1" thickBot="1" x14ac:dyDescent="0.25">
      <c r="A17" s="918"/>
      <c r="B17" s="182" t="s">
        <v>2951</v>
      </c>
      <c r="C17" s="183"/>
      <c r="D17" s="183"/>
      <c r="E17" s="184">
        <f>SUM(C17:D17)</f>
        <v>0</v>
      </c>
      <c r="F17" s="185"/>
      <c r="G17" s="185"/>
      <c r="H17" s="186">
        <f>SUM(F17:G17)</f>
        <v>0</v>
      </c>
      <c r="I17" s="187">
        <f>SUM(C17+F17)</f>
        <v>0</v>
      </c>
      <c r="J17" s="187">
        <f>SUM(D17+G17)</f>
        <v>0</v>
      </c>
      <c r="K17" s="188">
        <f>SUM(I17:J17)</f>
        <v>0</v>
      </c>
      <c r="L17" s="21"/>
      <c r="M17" s="21"/>
      <c r="N17" s="21"/>
      <c r="O17" s="21"/>
      <c r="P17" s="31"/>
      <c r="Q17" s="172"/>
      <c r="AA17" s="20"/>
      <c r="AB17" s="505">
        <v>2026</v>
      </c>
      <c r="AC17" s="98"/>
      <c r="AD17" s="97"/>
      <c r="AE17" s="97"/>
      <c r="AF17" s="43" t="s">
        <v>266</v>
      </c>
      <c r="AG17" s="96" t="s">
        <v>267</v>
      </c>
      <c r="AH17" s="108" t="s">
        <v>268</v>
      </c>
      <c r="AI17" s="30"/>
      <c r="AJ17" s="111" t="s">
        <v>269</v>
      </c>
      <c r="AK17" s="30"/>
      <c r="AL17" s="112" t="s">
        <v>270</v>
      </c>
      <c r="AM17" s="112" t="s">
        <v>271</v>
      </c>
      <c r="AN17" s="112">
        <v>211</v>
      </c>
      <c r="AO17" s="112">
        <v>921505</v>
      </c>
      <c r="AP17" s="112" t="s">
        <v>272</v>
      </c>
      <c r="AQ17"/>
      <c r="AR17"/>
      <c r="AS17"/>
      <c r="AT17"/>
      <c r="AU17" s="464" t="s">
        <v>2952</v>
      </c>
      <c r="AV17" s="466" t="s">
        <v>321</v>
      </c>
      <c r="AW17" t="s">
        <v>2953</v>
      </c>
      <c r="AX17" t="s">
        <v>413</v>
      </c>
      <c r="AY17" t="s">
        <v>2896</v>
      </c>
    </row>
    <row r="18" spans="1:51" s="155" customFormat="1" ht="23.45" customHeight="1" x14ac:dyDescent="0.2">
      <c r="A18" s="918"/>
      <c r="B18" s="957" t="s">
        <v>3185</v>
      </c>
      <c r="C18" s="957"/>
      <c r="D18" s="957"/>
      <c r="E18" s="958"/>
      <c r="F18" s="959"/>
      <c r="G18" s="959"/>
      <c r="H18" s="959"/>
      <c r="I18" s="959"/>
      <c r="J18" s="959"/>
      <c r="K18" s="959"/>
      <c r="L18" s="170"/>
      <c r="M18" s="181"/>
      <c r="N18" s="180"/>
      <c r="O18" s="180"/>
      <c r="P18" s="31"/>
      <c r="Q18" s="172"/>
      <c r="AA18" s="20"/>
      <c r="AB18" s="19">
        <v>2027</v>
      </c>
      <c r="AC18" s="98"/>
      <c r="AD18" s="97"/>
      <c r="AE18" s="97"/>
      <c r="AF18" s="43" t="s">
        <v>277</v>
      </c>
      <c r="AG18" s="96" t="s">
        <v>277</v>
      </c>
      <c r="AH18" s="108" t="s">
        <v>278</v>
      </c>
      <c r="AI18" s="30"/>
      <c r="AJ18" s="111" t="s">
        <v>279</v>
      </c>
      <c r="AK18" s="30"/>
      <c r="AL18" s="112" t="s">
        <v>280</v>
      </c>
      <c r="AM18" s="112" t="s">
        <v>281</v>
      </c>
      <c r="AN18" s="112">
        <v>212</v>
      </c>
      <c r="AO18" s="112">
        <v>921605</v>
      </c>
      <c r="AP18" s="112" t="s">
        <v>282</v>
      </c>
      <c r="AQ18"/>
      <c r="AR18"/>
      <c r="AS18"/>
      <c r="AT18"/>
      <c r="AU18" s="464" t="s">
        <v>330</v>
      </c>
      <c r="AV18" s="466" t="s">
        <v>330</v>
      </c>
      <c r="AW18" t="s">
        <v>2955</v>
      </c>
      <c r="AX18" t="s">
        <v>438</v>
      </c>
      <c r="AY18" t="s">
        <v>2896</v>
      </c>
    </row>
    <row r="19" spans="1:51" ht="39" customHeight="1" thickBot="1" x14ac:dyDescent="0.3">
      <c r="A19" s="918"/>
      <c r="B19" s="571" t="s">
        <v>2956</v>
      </c>
      <c r="C19" s="824" t="s">
        <v>2957</v>
      </c>
      <c r="D19" s="824" t="s">
        <v>2947</v>
      </c>
      <c r="E19" s="194" t="s">
        <v>2948</v>
      </c>
      <c r="F19" s="195"/>
      <c r="G19" s="195"/>
      <c r="H19" s="195"/>
      <c r="I19" s="195"/>
      <c r="J19" s="195"/>
      <c r="K19" s="195"/>
      <c r="L19" s="21"/>
      <c r="M19" s="21"/>
      <c r="N19" s="21"/>
      <c r="O19" s="21"/>
      <c r="P19" s="172"/>
      <c r="Q19" s="172"/>
      <c r="AA19" s="20"/>
      <c r="AB19" s="19">
        <v>2028</v>
      </c>
      <c r="AC19" s="98"/>
      <c r="AD19" s="97"/>
      <c r="AE19" s="97"/>
      <c r="AF19" s="43" t="s">
        <v>291</v>
      </c>
      <c r="AG19" s="96" t="s">
        <v>292</v>
      </c>
      <c r="AH19" s="108" t="s">
        <v>293</v>
      </c>
      <c r="AI19" s="30"/>
      <c r="AJ19" s="111" t="s">
        <v>294</v>
      </c>
      <c r="AK19" s="30"/>
      <c r="AL19" s="112" t="s">
        <v>295</v>
      </c>
      <c r="AM19" s="112" t="s">
        <v>296</v>
      </c>
      <c r="AN19" s="112" t="s">
        <v>297</v>
      </c>
      <c r="AO19" s="112">
        <v>921705</v>
      </c>
      <c r="AP19" s="112" t="s">
        <v>298</v>
      </c>
      <c r="AQ19"/>
      <c r="AR19"/>
      <c r="AS19"/>
      <c r="AT19"/>
      <c r="AU19" s="464" t="s">
        <v>338</v>
      </c>
      <c r="AV19" s="466" t="s">
        <v>339</v>
      </c>
      <c r="AW19" t="s">
        <v>2958</v>
      </c>
      <c r="AX19" t="s">
        <v>2959</v>
      </c>
      <c r="AY19" t="s">
        <v>2896</v>
      </c>
    </row>
    <row r="20" spans="1:51" ht="39" customHeight="1" x14ac:dyDescent="0.2">
      <c r="A20" s="918"/>
      <c r="B20" s="196" t="s">
        <v>2960</v>
      </c>
      <c r="C20" s="197"/>
      <c r="D20" s="197"/>
      <c r="E20" s="188">
        <f>SUM(C20:D20)</f>
        <v>0</v>
      </c>
      <c r="F20" s="192"/>
      <c r="G20" s="192"/>
      <c r="H20" s="193"/>
      <c r="I20" s="192"/>
      <c r="J20" s="192"/>
      <c r="K20" s="193"/>
      <c r="L20" s="21"/>
      <c r="M20" s="21"/>
      <c r="N20" s="21"/>
      <c r="O20" s="21"/>
      <c r="P20" s="31"/>
      <c r="Q20" s="155"/>
      <c r="AA20" s="20"/>
      <c r="AB20" s="19">
        <v>2029</v>
      </c>
      <c r="AC20" s="98"/>
      <c r="AD20" s="97"/>
      <c r="AE20" s="97"/>
      <c r="AF20" s="43" t="s">
        <v>302</v>
      </c>
      <c r="AG20" s="96" t="s">
        <v>303</v>
      </c>
      <c r="AH20" s="108" t="s">
        <v>304</v>
      </c>
      <c r="AI20" s="30"/>
      <c r="AJ20" s="111" t="s">
        <v>305</v>
      </c>
      <c r="AK20" s="30"/>
      <c r="AL20" s="112" t="s">
        <v>306</v>
      </c>
      <c r="AM20" s="112" t="s">
        <v>307</v>
      </c>
      <c r="AN20" s="112" t="s">
        <v>308</v>
      </c>
      <c r="AO20" s="112">
        <v>921905</v>
      </c>
      <c r="AP20" s="112" t="s">
        <v>309</v>
      </c>
      <c r="AQ20"/>
      <c r="AR20"/>
      <c r="AS20"/>
      <c r="AT20"/>
      <c r="AU20"/>
      <c r="AV20"/>
      <c r="AW20" t="s">
        <v>2961</v>
      </c>
      <c r="AX20" t="s">
        <v>1148</v>
      </c>
      <c r="AY20" t="s">
        <v>2896</v>
      </c>
    </row>
    <row r="21" spans="1:51" ht="23.45" customHeight="1" x14ac:dyDescent="0.25">
      <c r="A21" s="918"/>
      <c r="B21" s="18" t="s">
        <v>2962</v>
      </c>
      <c r="C21" s="198"/>
      <c r="D21" s="190"/>
      <c r="E21" s="199"/>
      <c r="F21" s="199"/>
      <c r="G21" s="199"/>
      <c r="H21" s="199"/>
      <c r="I21" s="180"/>
      <c r="J21" s="180"/>
      <c r="K21" s="180"/>
      <c r="L21" s="170"/>
      <c r="M21" s="181"/>
      <c r="N21" s="180"/>
      <c r="O21" s="180"/>
      <c r="P21" s="31"/>
      <c r="Q21" s="155"/>
      <c r="AA21" s="20"/>
      <c r="AB21" s="505">
        <v>2030</v>
      </c>
      <c r="AC21" s="98"/>
      <c r="AD21" s="97"/>
      <c r="AE21" s="97"/>
      <c r="AF21" s="43" t="s">
        <v>313</v>
      </c>
      <c r="AG21" s="96" t="s">
        <v>314</v>
      </c>
      <c r="AH21" s="108" t="s">
        <v>315</v>
      </c>
      <c r="AI21" s="30"/>
      <c r="AJ21" s="111" t="s">
        <v>316</v>
      </c>
      <c r="AK21" s="30"/>
      <c r="AL21" s="112" t="s">
        <v>317</v>
      </c>
      <c r="AM21" s="112" t="s">
        <v>318</v>
      </c>
      <c r="AN21" s="112">
        <v>124</v>
      </c>
      <c r="AO21" s="112">
        <v>922005</v>
      </c>
      <c r="AP21" s="112" t="s">
        <v>319</v>
      </c>
      <c r="AQ21"/>
      <c r="AR21"/>
      <c r="AS21"/>
      <c r="AT21"/>
      <c r="AU21"/>
      <c r="AV21"/>
      <c r="AW21" t="s">
        <v>2963</v>
      </c>
      <c r="AX21" t="s">
        <v>770</v>
      </c>
      <c r="AY21" t="s">
        <v>2903</v>
      </c>
    </row>
    <row r="22" spans="1:51" ht="23.45" customHeight="1" x14ac:dyDescent="0.2">
      <c r="A22" s="918"/>
      <c r="B22" s="641" t="s">
        <v>2964</v>
      </c>
      <c r="C22" s="585"/>
      <c r="D22" s="192"/>
      <c r="E22" s="199"/>
      <c r="F22" s="199"/>
      <c r="G22" s="199"/>
      <c r="H22" s="199"/>
      <c r="I22" s="180"/>
      <c r="J22" s="180"/>
      <c r="K22" s="180"/>
      <c r="L22" s="21"/>
      <c r="M22" s="21"/>
      <c r="N22" s="21"/>
      <c r="O22" s="21"/>
      <c r="P22" s="172"/>
      <c r="Q22" s="155"/>
      <c r="AA22" s="20"/>
      <c r="AB22" s="19">
        <v>2031</v>
      </c>
      <c r="AC22" s="98"/>
      <c r="AD22" s="97"/>
      <c r="AE22" s="97"/>
      <c r="AF22" s="43" t="s">
        <v>323</v>
      </c>
      <c r="AG22" s="96" t="s">
        <v>324</v>
      </c>
      <c r="AH22" s="108" t="s">
        <v>325</v>
      </c>
      <c r="AI22" s="30"/>
      <c r="AJ22" s="111" t="s">
        <v>326</v>
      </c>
      <c r="AK22" s="30"/>
      <c r="AL22" s="112" t="s">
        <v>327</v>
      </c>
      <c r="AM22" s="112" t="s">
        <v>328</v>
      </c>
      <c r="AN22" s="112">
        <v>126</v>
      </c>
      <c r="AO22" s="112">
        <v>922105</v>
      </c>
      <c r="AP22" s="112" t="s">
        <v>329</v>
      </c>
      <c r="AQ22"/>
      <c r="AR22"/>
      <c r="AS22"/>
      <c r="AT22"/>
      <c r="AU22"/>
      <c r="AV22"/>
      <c r="AW22" t="s">
        <v>2965</v>
      </c>
      <c r="AX22" t="s">
        <v>735</v>
      </c>
      <c r="AY22" t="s">
        <v>2903</v>
      </c>
    </row>
    <row r="23" spans="1:51" ht="23.45" customHeight="1" x14ac:dyDescent="0.2">
      <c r="A23" s="918"/>
      <c r="B23" s="641" t="s">
        <v>2966</v>
      </c>
      <c r="C23" s="585"/>
      <c r="D23" s="192"/>
      <c r="E23" s="199"/>
      <c r="F23" s="199"/>
      <c r="G23" s="199"/>
      <c r="H23" s="199"/>
      <c r="I23" s="180"/>
      <c r="J23" s="180"/>
      <c r="K23" s="180"/>
      <c r="L23" s="21"/>
      <c r="M23" s="21"/>
      <c r="N23" s="21"/>
      <c r="O23" s="21"/>
      <c r="P23" s="31"/>
      <c r="Q23" s="155"/>
      <c r="AA23" s="20"/>
      <c r="AB23" s="19">
        <v>2032</v>
      </c>
      <c r="AC23" s="98"/>
      <c r="AD23" s="97"/>
      <c r="AE23" s="97"/>
      <c r="AF23" s="43" t="s">
        <v>332</v>
      </c>
      <c r="AG23" s="96" t="s">
        <v>333</v>
      </c>
      <c r="AH23" s="108" t="s">
        <v>334</v>
      </c>
      <c r="AI23" s="30"/>
      <c r="AJ23" s="111" t="s">
        <v>335</v>
      </c>
      <c r="AK23" s="30"/>
      <c r="AL23" s="112" t="s">
        <v>336</v>
      </c>
      <c r="AM23" s="112" t="s">
        <v>337</v>
      </c>
      <c r="AN23" s="112">
        <v>127</v>
      </c>
      <c r="AO23" s="112">
        <v>922205</v>
      </c>
      <c r="AP23" s="112">
        <v>1</v>
      </c>
      <c r="AQ23"/>
      <c r="AR23"/>
      <c r="AS23"/>
      <c r="AT23"/>
      <c r="AU23"/>
      <c r="AV23"/>
      <c r="AW23" t="s">
        <v>2967</v>
      </c>
      <c r="AX23" t="s">
        <v>751</v>
      </c>
      <c r="AY23" t="s">
        <v>2903</v>
      </c>
    </row>
    <row r="24" spans="1:51" ht="23.45" customHeight="1" x14ac:dyDescent="0.2">
      <c r="A24" s="918"/>
      <c r="B24" s="641" t="s">
        <v>2968</v>
      </c>
      <c r="C24" s="585"/>
      <c r="D24" s="192"/>
      <c r="E24" s="199"/>
      <c r="F24" s="199"/>
      <c r="G24" s="199"/>
      <c r="H24" s="199"/>
      <c r="I24" s="180"/>
      <c r="J24" s="180"/>
      <c r="K24" s="180"/>
      <c r="L24" s="21"/>
      <c r="M24" s="21"/>
      <c r="N24" s="21"/>
      <c r="O24" s="21"/>
      <c r="P24" s="31"/>
      <c r="Q24" s="155"/>
      <c r="AA24" s="20"/>
      <c r="AB24" s="19">
        <v>2033</v>
      </c>
      <c r="AC24" s="98"/>
      <c r="AD24" s="97"/>
      <c r="AE24" s="97"/>
      <c r="AF24" s="43" t="s">
        <v>341</v>
      </c>
      <c r="AG24" s="96" t="s">
        <v>342</v>
      </c>
      <c r="AH24" s="108" t="s">
        <v>343</v>
      </c>
      <c r="AI24" s="30"/>
      <c r="AJ24" s="111" t="s">
        <v>344</v>
      </c>
      <c r="AK24" s="30"/>
      <c r="AL24" s="112" t="s">
        <v>345</v>
      </c>
      <c r="AM24" s="112" t="s">
        <v>346</v>
      </c>
      <c r="AN24" s="112">
        <v>128</v>
      </c>
      <c r="AO24" s="112">
        <v>922305</v>
      </c>
      <c r="AP24" s="112">
        <v>2</v>
      </c>
      <c r="AQ24"/>
      <c r="AR24"/>
      <c r="AS24"/>
      <c r="AT24"/>
      <c r="AU24"/>
      <c r="AV24"/>
      <c r="AW24" t="s">
        <v>2969</v>
      </c>
      <c r="AX24" t="s">
        <v>741</v>
      </c>
      <c r="AY24" t="s">
        <v>2903</v>
      </c>
    </row>
    <row r="25" spans="1:51" ht="23.45" customHeight="1" x14ac:dyDescent="0.2">
      <c r="A25" s="918"/>
      <c r="B25" s="641" t="s">
        <v>2970</v>
      </c>
      <c r="C25" s="585"/>
      <c r="D25" s="192"/>
      <c r="E25" s="199"/>
      <c r="F25" s="199"/>
      <c r="G25" s="199"/>
      <c r="H25" s="199"/>
      <c r="I25" s="180"/>
      <c r="J25" s="180"/>
      <c r="K25" s="180"/>
      <c r="L25" s="21"/>
      <c r="M25" s="21"/>
      <c r="N25" s="21"/>
      <c r="O25" s="21"/>
      <c r="P25" s="31"/>
      <c r="Q25" s="155"/>
      <c r="AA25" s="20"/>
      <c r="AB25" s="505">
        <v>2034</v>
      </c>
      <c r="AC25" s="98"/>
      <c r="AD25" s="97"/>
      <c r="AE25" s="97"/>
      <c r="AF25" s="43" t="s">
        <v>348</v>
      </c>
      <c r="AG25" s="96" t="s">
        <v>349</v>
      </c>
      <c r="AH25" s="108" t="s">
        <v>350</v>
      </c>
      <c r="AI25" s="30"/>
      <c r="AJ25" s="111" t="s">
        <v>351</v>
      </c>
      <c r="AK25" s="30"/>
      <c r="AL25" s="112" t="s">
        <v>352</v>
      </c>
      <c r="AM25" s="112" t="s">
        <v>353</v>
      </c>
      <c r="AN25" s="112">
        <v>132</v>
      </c>
      <c r="AO25" s="112">
        <v>922405</v>
      </c>
      <c r="AP25" s="112">
        <v>3</v>
      </c>
      <c r="AQ25"/>
      <c r="AR25"/>
      <c r="AS25"/>
      <c r="AT25"/>
      <c r="AU25"/>
      <c r="AV25"/>
      <c r="AW25" t="s">
        <v>2971</v>
      </c>
      <c r="AX25" t="s">
        <v>839</v>
      </c>
      <c r="AY25" t="s">
        <v>2903</v>
      </c>
    </row>
    <row r="26" spans="1:51" ht="23.45" customHeight="1" x14ac:dyDescent="0.2">
      <c r="A26" s="918"/>
      <c r="B26" s="641" t="s">
        <v>2972</v>
      </c>
      <c r="C26" s="585"/>
      <c r="D26" s="192"/>
      <c r="E26" s="199"/>
      <c r="F26" s="199"/>
      <c r="G26" s="199"/>
      <c r="H26" s="199"/>
      <c r="I26" s="180"/>
      <c r="J26" s="180"/>
      <c r="K26" s="180"/>
      <c r="L26" s="21"/>
      <c r="M26" s="21"/>
      <c r="N26" s="21"/>
      <c r="O26" s="21"/>
      <c r="P26" s="31"/>
      <c r="Q26" s="155"/>
      <c r="AA26" s="97"/>
      <c r="AB26" s="97"/>
      <c r="AC26" s="97"/>
      <c r="AD26" s="97"/>
      <c r="AE26" s="97"/>
      <c r="AF26" s="43" t="s">
        <v>355</v>
      </c>
      <c r="AG26" s="96" t="s">
        <v>356</v>
      </c>
      <c r="AH26" s="108" t="s">
        <v>357</v>
      </c>
      <c r="AI26" s="30"/>
      <c r="AJ26" s="111" t="s">
        <v>358</v>
      </c>
      <c r="AK26" s="30"/>
      <c r="AL26" s="112" t="s">
        <v>359</v>
      </c>
      <c r="AM26" s="112" t="s">
        <v>360</v>
      </c>
      <c r="AN26" s="112">
        <v>133</v>
      </c>
      <c r="AO26" s="112">
        <v>922505</v>
      </c>
      <c r="AP26" s="112">
        <v>5</v>
      </c>
      <c r="AQ26"/>
      <c r="AR26"/>
      <c r="AS26"/>
      <c r="AT26"/>
      <c r="AU26"/>
      <c r="AV26"/>
      <c r="AW26" t="s">
        <v>2973</v>
      </c>
      <c r="AX26" t="s">
        <v>754</v>
      </c>
      <c r="AY26" t="s">
        <v>2903</v>
      </c>
    </row>
    <row r="27" spans="1:51" ht="23.45" customHeight="1" x14ac:dyDescent="0.2">
      <c r="A27" s="918"/>
      <c r="B27" s="641" t="s">
        <v>2974</v>
      </c>
      <c r="C27" s="585"/>
      <c r="D27" s="192"/>
      <c r="E27" s="192"/>
      <c r="F27" s="192"/>
      <c r="G27" s="192"/>
      <c r="H27" s="192"/>
      <c r="I27" s="180"/>
      <c r="J27" s="180"/>
      <c r="K27" s="180"/>
      <c r="L27" s="21"/>
      <c r="M27" s="21"/>
      <c r="N27" s="21"/>
      <c r="O27" s="21"/>
      <c r="P27" s="31"/>
      <c r="Q27" s="155"/>
      <c r="AA27" s="97"/>
      <c r="AB27" s="97"/>
      <c r="AC27" s="97"/>
      <c r="AD27" s="97"/>
      <c r="AE27" s="97"/>
      <c r="AF27" s="43" t="s">
        <v>362</v>
      </c>
      <c r="AG27" s="96" t="s">
        <v>363</v>
      </c>
      <c r="AH27" s="108" t="s">
        <v>364</v>
      </c>
      <c r="AI27" s="30"/>
      <c r="AJ27" s="111" t="s">
        <v>365</v>
      </c>
      <c r="AK27" s="30"/>
      <c r="AL27" s="112" t="s">
        <v>366</v>
      </c>
      <c r="AM27" s="112" t="s">
        <v>367</v>
      </c>
      <c r="AN27" s="112" t="s">
        <v>368</v>
      </c>
      <c r="AO27" s="112">
        <v>922605</v>
      </c>
      <c r="AP27" s="112">
        <v>6</v>
      </c>
      <c r="AQ27"/>
      <c r="AR27"/>
      <c r="AS27"/>
      <c r="AT27"/>
      <c r="AU27"/>
      <c r="AV27"/>
      <c r="AW27" t="s">
        <v>2975</v>
      </c>
      <c r="AX27" t="s">
        <v>868</v>
      </c>
      <c r="AY27" t="s">
        <v>2903</v>
      </c>
    </row>
    <row r="28" spans="1:51" ht="23.45" customHeight="1" x14ac:dyDescent="0.2">
      <c r="A28" s="918"/>
      <c r="B28" s="641" t="s">
        <v>2976</v>
      </c>
      <c r="C28" s="585"/>
      <c r="D28" s="192"/>
      <c r="E28" s="192"/>
      <c r="F28" s="192"/>
      <c r="G28" s="192"/>
      <c r="H28" s="192"/>
      <c r="I28" s="180"/>
      <c r="J28" s="180"/>
      <c r="K28" s="180"/>
      <c r="L28" s="21"/>
      <c r="M28" s="21"/>
      <c r="N28" s="21"/>
      <c r="O28" s="21"/>
      <c r="P28" s="31"/>
      <c r="Q28" s="155"/>
      <c r="AA28" s="97"/>
      <c r="AB28" s="97"/>
      <c r="AC28" s="97"/>
      <c r="AD28" s="97"/>
      <c r="AE28" s="97"/>
      <c r="AF28" s="43" t="s">
        <v>370</v>
      </c>
      <c r="AG28" s="96" t="s">
        <v>371</v>
      </c>
      <c r="AH28" s="108" t="s">
        <v>372</v>
      </c>
      <c r="AI28" s="30"/>
      <c r="AJ28" s="111" t="s">
        <v>373</v>
      </c>
      <c r="AK28" s="30"/>
      <c r="AL28" s="112" t="s">
        <v>374</v>
      </c>
      <c r="AM28" s="112" t="s">
        <v>375</v>
      </c>
      <c r="AN28" s="112" t="s">
        <v>376</v>
      </c>
      <c r="AO28" s="112">
        <v>922705</v>
      </c>
      <c r="AP28" s="112">
        <v>7</v>
      </c>
      <c r="AQ28"/>
      <c r="AR28"/>
      <c r="AS28"/>
      <c r="AT28"/>
      <c r="AU28"/>
      <c r="AV28"/>
      <c r="AW28" t="s">
        <v>2977</v>
      </c>
      <c r="AX28" t="s">
        <v>878</v>
      </c>
      <c r="AY28" t="s">
        <v>2903</v>
      </c>
    </row>
    <row r="29" spans="1:51" ht="23.45" customHeight="1" x14ac:dyDescent="0.2">
      <c r="A29" s="918"/>
      <c r="B29" s="641" t="s">
        <v>2978</v>
      </c>
      <c r="C29" s="585"/>
      <c r="D29" s="192"/>
      <c r="E29" s="192"/>
      <c r="F29" s="192"/>
      <c r="G29" s="192"/>
      <c r="H29" s="192"/>
      <c r="I29" s="180"/>
      <c r="J29" s="180"/>
      <c r="K29" s="180"/>
      <c r="L29" s="21"/>
      <c r="M29" s="21"/>
      <c r="N29" s="21"/>
      <c r="O29" s="21"/>
      <c r="P29" s="31"/>
      <c r="Q29" s="155"/>
      <c r="AA29" s="97"/>
      <c r="AB29" s="97"/>
      <c r="AC29" s="97"/>
      <c r="AD29" s="97"/>
      <c r="AE29" s="97"/>
      <c r="AF29" s="43" t="s">
        <v>378</v>
      </c>
      <c r="AG29" s="96" t="s">
        <v>379</v>
      </c>
      <c r="AH29" s="108" t="s">
        <v>380</v>
      </c>
      <c r="AI29" s="30"/>
      <c r="AJ29" s="30"/>
      <c r="AK29" s="30"/>
      <c r="AL29" s="112" t="s">
        <v>381</v>
      </c>
      <c r="AM29" s="109" t="s">
        <v>382</v>
      </c>
      <c r="AN29" s="112">
        <v>320</v>
      </c>
      <c r="AO29" s="112">
        <v>922805</v>
      </c>
      <c r="AP29" s="112">
        <v>8</v>
      </c>
      <c r="AQ29"/>
      <c r="AR29"/>
      <c r="AS29"/>
      <c r="AT29"/>
      <c r="AU29"/>
      <c r="AV29"/>
      <c r="AW29" t="s">
        <v>2979</v>
      </c>
      <c r="AX29" t="s">
        <v>731</v>
      </c>
      <c r="AY29" t="s">
        <v>2903</v>
      </c>
    </row>
    <row r="30" spans="1:51" ht="23.45" customHeight="1" x14ac:dyDescent="0.2">
      <c r="A30" s="918"/>
      <c r="B30" s="641" t="s">
        <v>2980</v>
      </c>
      <c r="C30" s="585"/>
      <c r="D30" s="192"/>
      <c r="E30" s="192"/>
      <c r="F30" s="192"/>
      <c r="G30" s="192"/>
      <c r="H30" s="192"/>
      <c r="I30" s="180"/>
      <c r="J30" s="180"/>
      <c r="K30" s="180"/>
      <c r="L30" s="21"/>
      <c r="M30" s="21"/>
      <c r="N30" s="21"/>
      <c r="O30" s="21"/>
      <c r="P30" s="31"/>
      <c r="Q30" s="155"/>
      <c r="AA30" s="97"/>
      <c r="AB30" s="97"/>
      <c r="AC30" s="97"/>
      <c r="AD30" s="97"/>
      <c r="AE30" s="97"/>
      <c r="AF30" s="43" t="s">
        <v>383</v>
      </c>
      <c r="AG30" s="96" t="s">
        <v>384</v>
      </c>
      <c r="AH30" s="108" t="s">
        <v>385</v>
      </c>
      <c r="AI30" s="30"/>
      <c r="AJ30" s="30"/>
      <c r="AK30" s="30"/>
      <c r="AL30" s="112" t="s">
        <v>386</v>
      </c>
      <c r="AM30" s="109" t="s">
        <v>387</v>
      </c>
      <c r="AN30" s="112">
        <v>324</v>
      </c>
      <c r="AO30" s="112">
        <v>922905</v>
      </c>
      <c r="AP30" s="112">
        <v>9</v>
      </c>
      <c r="AQ30"/>
      <c r="AR30"/>
      <c r="AS30"/>
      <c r="AT30"/>
      <c r="AU30"/>
      <c r="AV30"/>
      <c r="AW30" t="s">
        <v>2981</v>
      </c>
      <c r="AX30" t="s">
        <v>737</v>
      </c>
      <c r="AY30" t="s">
        <v>2903</v>
      </c>
    </row>
    <row r="31" spans="1:51" ht="23.45" customHeight="1" x14ac:dyDescent="0.2">
      <c r="A31" s="918"/>
      <c r="B31" s="641" t="s">
        <v>2982</v>
      </c>
      <c r="C31" s="585"/>
      <c r="D31" s="192"/>
      <c r="E31" s="192"/>
      <c r="F31" s="192"/>
      <c r="G31" s="192"/>
      <c r="H31" s="192"/>
      <c r="I31" s="180"/>
      <c r="J31" s="180"/>
      <c r="K31" s="180"/>
      <c r="L31" s="21"/>
      <c r="M31" s="21"/>
      <c r="N31" s="21"/>
      <c r="O31" s="21"/>
      <c r="P31" s="31"/>
      <c r="Q31" s="155"/>
      <c r="AA31" s="97"/>
      <c r="AB31" s="97"/>
      <c r="AC31" s="97"/>
      <c r="AD31" s="97"/>
      <c r="AE31" s="97"/>
      <c r="AF31" s="43" t="s">
        <v>388</v>
      </c>
      <c r="AG31" s="96" t="s">
        <v>389</v>
      </c>
      <c r="AH31" s="108" t="s">
        <v>390</v>
      </c>
      <c r="AI31" s="30"/>
      <c r="AJ31" s="30"/>
      <c r="AK31" s="30"/>
      <c r="AL31" s="112" t="s">
        <v>391</v>
      </c>
      <c r="AM31" s="109" t="s">
        <v>392</v>
      </c>
      <c r="AN31" s="112" t="s">
        <v>393</v>
      </c>
      <c r="AO31" s="112">
        <v>923005</v>
      </c>
      <c r="AP31" s="112">
        <v>10</v>
      </c>
      <c r="AQ31"/>
      <c r="AR31"/>
      <c r="AS31"/>
      <c r="AT31"/>
      <c r="AU31"/>
      <c r="AV31"/>
      <c r="AW31" t="s">
        <v>2983</v>
      </c>
      <c r="AX31" t="s">
        <v>824</v>
      </c>
      <c r="AY31" t="s">
        <v>2903</v>
      </c>
    </row>
    <row r="32" spans="1:51" ht="23.45" customHeight="1" x14ac:dyDescent="0.2">
      <c r="A32" s="918"/>
      <c r="B32" s="641" t="s">
        <v>2984</v>
      </c>
      <c r="C32" s="585"/>
      <c r="D32" s="192"/>
      <c r="E32" s="192"/>
      <c r="F32" s="192"/>
      <c r="G32" s="192"/>
      <c r="H32" s="192"/>
      <c r="I32" s="180"/>
      <c r="J32" s="180"/>
      <c r="K32" s="180"/>
      <c r="L32" s="21"/>
      <c r="M32" s="21"/>
      <c r="N32" s="21"/>
      <c r="O32" s="21"/>
      <c r="P32" s="31"/>
      <c r="Q32" s="155"/>
      <c r="AA32" s="97"/>
      <c r="AB32" s="97"/>
      <c r="AC32" s="97"/>
      <c r="AD32" s="97"/>
      <c r="AE32" s="97"/>
      <c r="AF32" s="93"/>
      <c r="AG32" s="93"/>
      <c r="AH32" s="94"/>
      <c r="AI32" s="30"/>
      <c r="AJ32" s="30"/>
      <c r="AK32" s="30"/>
      <c r="AL32" s="112" t="s">
        <v>395</v>
      </c>
      <c r="AM32" s="109" t="s">
        <v>396</v>
      </c>
      <c r="AN32" s="112" t="s">
        <v>397</v>
      </c>
      <c r="AO32" s="112">
        <v>923105</v>
      </c>
      <c r="AP32" s="112">
        <v>11</v>
      </c>
      <c r="AQ32"/>
      <c r="AR32"/>
      <c r="AS32"/>
      <c r="AT32"/>
      <c r="AU32"/>
      <c r="AV32"/>
      <c r="AW32" t="s">
        <v>2985</v>
      </c>
      <c r="AX32" t="s">
        <v>798</v>
      </c>
      <c r="AY32" t="s">
        <v>2903</v>
      </c>
    </row>
    <row r="33" spans="1:51" ht="23.45" customHeight="1" x14ac:dyDescent="0.2">
      <c r="A33" s="918"/>
      <c r="B33" s="641" t="s">
        <v>2986</v>
      </c>
      <c r="C33" s="585"/>
      <c r="D33" s="192"/>
      <c r="E33" s="192"/>
      <c r="F33" s="192"/>
      <c r="G33" s="192"/>
      <c r="H33" s="192"/>
      <c r="I33" s="180"/>
      <c r="J33" s="180"/>
      <c r="K33" s="180"/>
      <c r="L33" s="21"/>
      <c r="M33" s="21"/>
      <c r="N33" s="21"/>
      <c r="O33" s="21"/>
      <c r="P33" s="31"/>
      <c r="Q33" s="155"/>
      <c r="AA33" s="97"/>
      <c r="AB33" s="97"/>
      <c r="AC33" s="97"/>
      <c r="AD33" s="97"/>
      <c r="AE33" s="97"/>
      <c r="AF33" s="93"/>
      <c r="AG33" s="93"/>
      <c r="AH33" s="94"/>
      <c r="AI33" s="30"/>
      <c r="AJ33" s="30"/>
      <c r="AK33" s="30"/>
      <c r="AL33" s="112" t="s">
        <v>399</v>
      </c>
      <c r="AM33" s="109" t="s">
        <v>400</v>
      </c>
      <c r="AN33" s="112" t="s">
        <v>401</v>
      </c>
      <c r="AO33" s="112">
        <v>923205</v>
      </c>
      <c r="AP33" s="112">
        <v>12</v>
      </c>
      <c r="AQ33"/>
      <c r="AR33"/>
      <c r="AS33"/>
      <c r="AT33"/>
      <c r="AU33"/>
      <c r="AV33"/>
      <c r="AW33" t="s">
        <v>2987</v>
      </c>
      <c r="AX33" t="s">
        <v>733</v>
      </c>
      <c r="AY33" t="s">
        <v>2903</v>
      </c>
    </row>
    <row r="34" spans="1:51" ht="23.45" customHeight="1" x14ac:dyDescent="0.2">
      <c r="A34" s="918"/>
      <c r="B34" s="641" t="s">
        <v>2988</v>
      </c>
      <c r="C34" s="585"/>
      <c r="D34" s="192"/>
      <c r="E34" s="192"/>
      <c r="F34" s="192"/>
      <c r="G34" s="192"/>
      <c r="H34" s="192"/>
      <c r="I34" s="180"/>
      <c r="J34" s="180"/>
      <c r="K34" s="180"/>
      <c r="L34" s="21"/>
      <c r="M34" s="21"/>
      <c r="N34" s="21"/>
      <c r="O34" s="21"/>
      <c r="P34" s="31"/>
      <c r="Q34" s="155"/>
      <c r="AA34" s="97"/>
      <c r="AB34" s="97"/>
      <c r="AC34" s="97"/>
      <c r="AD34" s="97"/>
      <c r="AE34" s="97"/>
      <c r="AF34" s="97"/>
      <c r="AG34"/>
      <c r="AH34"/>
      <c r="AI34" s="30"/>
      <c r="AJ34" s="30"/>
      <c r="AK34" s="30"/>
      <c r="AL34" s="112" t="s">
        <v>403</v>
      </c>
      <c r="AM34" s="109" t="s">
        <v>404</v>
      </c>
      <c r="AN34" s="112">
        <v>350</v>
      </c>
      <c r="AO34" s="112">
        <v>923305</v>
      </c>
      <c r="AP34" s="112">
        <v>13</v>
      </c>
      <c r="AQ34"/>
      <c r="AR34"/>
      <c r="AS34"/>
      <c r="AT34"/>
      <c r="AU34"/>
      <c r="AV34"/>
      <c r="AW34" t="s">
        <v>2989</v>
      </c>
      <c r="AX34" t="s">
        <v>604</v>
      </c>
      <c r="AY34" t="s">
        <v>2903</v>
      </c>
    </row>
    <row r="35" spans="1:51" ht="23.45" customHeight="1" x14ac:dyDescent="0.25">
      <c r="A35" s="918"/>
      <c r="B35" s="641" t="s">
        <v>2990</v>
      </c>
      <c r="C35" s="585"/>
      <c r="D35" s="193"/>
      <c r="E35" s="200"/>
      <c r="F35" s="201"/>
      <c r="G35" s="201"/>
      <c r="H35" s="200"/>
      <c r="I35" s="180"/>
      <c r="J35" s="180"/>
      <c r="K35" s="180"/>
      <c r="L35" s="22"/>
      <c r="M35" s="22"/>
      <c r="N35" s="22"/>
      <c r="O35" s="22"/>
      <c r="P35" s="31"/>
      <c r="Q35" s="155"/>
      <c r="AA35" s="97"/>
      <c r="AB35" s="97"/>
      <c r="AC35" s="97"/>
      <c r="AD35" s="97"/>
      <c r="AE35" s="97"/>
      <c r="AF35"/>
      <c r="AG35"/>
      <c r="AH35"/>
      <c r="AI35" s="30"/>
      <c r="AJ35" s="30"/>
      <c r="AK35" s="30"/>
      <c r="AL35" s="112" t="s">
        <v>406</v>
      </c>
      <c r="AM35" s="109" t="s">
        <v>407</v>
      </c>
      <c r="AN35" s="112">
        <v>351</v>
      </c>
      <c r="AO35" s="112">
        <v>923405</v>
      </c>
      <c r="AP35" s="112">
        <v>14</v>
      </c>
      <c r="AQ35"/>
      <c r="AR35"/>
      <c r="AS35"/>
      <c r="AT35"/>
      <c r="AU35"/>
      <c r="AV35"/>
      <c r="AW35" t="s">
        <v>2991</v>
      </c>
      <c r="AX35" t="s">
        <v>743</v>
      </c>
      <c r="AY35" t="s">
        <v>2903</v>
      </c>
    </row>
    <row r="36" spans="1:51" ht="23.45" customHeight="1" x14ac:dyDescent="0.2">
      <c r="A36" s="918"/>
      <c r="B36" s="634" t="s">
        <v>2992</v>
      </c>
      <c r="C36" s="585"/>
      <c r="D36" s="1001" t="str">
        <f>IF(C36&gt;1,"Please Select Only 1 Programme Category","")</f>
        <v/>
      </c>
      <c r="E36" s="1002"/>
      <c r="F36" s="1002"/>
      <c r="G36" s="1002"/>
      <c r="H36" s="1002"/>
      <c r="I36" s="180"/>
      <c r="J36" s="180"/>
      <c r="K36" s="180"/>
      <c r="L36" s="22"/>
      <c r="M36" s="22"/>
      <c r="N36" s="22"/>
      <c r="O36" s="22"/>
      <c r="P36" s="32"/>
      <c r="Q36" s="155"/>
      <c r="AA36" s="97"/>
      <c r="AB36" s="97"/>
      <c r="AC36" s="97"/>
      <c r="AD36" s="97"/>
      <c r="AE36" s="97"/>
      <c r="AF36" s="93"/>
      <c r="AG36" s="93"/>
      <c r="AH36" s="93"/>
      <c r="AI36" s="30"/>
      <c r="AJ36" s="30"/>
      <c r="AK36" s="30"/>
      <c r="AL36" s="112" t="s">
        <v>409</v>
      </c>
      <c r="AM36" s="109" t="s">
        <v>410</v>
      </c>
      <c r="AN36" s="112">
        <v>352</v>
      </c>
      <c r="AO36" s="112">
        <v>923505</v>
      </c>
      <c r="AP36" s="112">
        <v>15</v>
      </c>
      <c r="AQ36"/>
      <c r="AR36"/>
      <c r="AS36"/>
      <c r="AT36"/>
      <c r="AU36"/>
      <c r="AV36"/>
      <c r="AW36" t="s">
        <v>2993</v>
      </c>
      <c r="AX36" t="s">
        <v>829</v>
      </c>
      <c r="AY36" t="s">
        <v>2903</v>
      </c>
    </row>
    <row r="37" spans="1:51" ht="21" customHeight="1" x14ac:dyDescent="0.2">
      <c r="A37" s="919"/>
      <c r="B37" s="642" t="s">
        <v>3192</v>
      </c>
      <c r="C37" s="585"/>
      <c r="D37" s="818"/>
      <c r="E37" s="818"/>
      <c r="F37" s="818"/>
      <c r="G37" s="818"/>
      <c r="H37" s="818"/>
      <c r="I37" s="180"/>
      <c r="J37" s="180"/>
      <c r="K37" s="180"/>
      <c r="L37" s="22"/>
      <c r="M37" s="22"/>
      <c r="N37" s="22"/>
      <c r="O37" s="22"/>
      <c r="P37" s="32"/>
      <c r="Q37" s="155"/>
      <c r="AA37" s="97"/>
      <c r="AB37" s="97"/>
      <c r="AC37" s="97"/>
      <c r="AD37" s="97"/>
      <c r="AE37" s="97"/>
      <c r="AF37" s="93"/>
      <c r="AG37" s="93"/>
      <c r="AH37" s="93"/>
      <c r="AI37" s="30"/>
      <c r="AJ37" s="30"/>
      <c r="AK37" s="30"/>
      <c r="AL37" s="112" t="s">
        <v>412</v>
      </c>
      <c r="AM37" s="109" t="s">
        <v>413</v>
      </c>
      <c r="AN37" s="112">
        <v>375</v>
      </c>
      <c r="AO37" s="112">
        <v>923605</v>
      </c>
      <c r="AP37" s="112">
        <v>16</v>
      </c>
      <c r="AQ37"/>
      <c r="AR37"/>
      <c r="AS37"/>
      <c r="AT37"/>
      <c r="AU37"/>
      <c r="AV37"/>
      <c r="AW37" t="s">
        <v>2995</v>
      </c>
      <c r="AX37" t="s">
        <v>760</v>
      </c>
      <c r="AY37" t="s">
        <v>2903</v>
      </c>
    </row>
    <row r="38" spans="1:51" ht="23.45" customHeight="1" thickBot="1" x14ac:dyDescent="0.25">
      <c r="A38" s="1028" t="s">
        <v>2996</v>
      </c>
      <c r="B38" s="1024" t="s">
        <v>2997</v>
      </c>
      <c r="C38" s="1000"/>
      <c r="D38" s="1000"/>
      <c r="E38" s="1000"/>
      <c r="F38" s="1000"/>
      <c r="G38" s="1000"/>
      <c r="H38" s="1000"/>
      <c r="I38" s="1000"/>
      <c r="J38" s="1000"/>
      <c r="K38" s="1000"/>
      <c r="L38" s="1000"/>
      <c r="M38" s="1000"/>
      <c r="N38" s="1000"/>
      <c r="O38" s="22"/>
      <c r="P38" s="32"/>
      <c r="Q38" s="155"/>
      <c r="AA38" s="97"/>
      <c r="AB38" s="97"/>
      <c r="AC38" s="97"/>
      <c r="AD38" s="97"/>
      <c r="AE38" s="97"/>
      <c r="AF38" s="93"/>
      <c r="AG38" s="93"/>
      <c r="AH38" s="93"/>
      <c r="AI38" s="30"/>
      <c r="AJ38" s="30"/>
      <c r="AK38" s="30"/>
      <c r="AL38" s="112" t="s">
        <v>415</v>
      </c>
      <c r="AM38" s="109" t="s">
        <v>416</v>
      </c>
      <c r="AN38" s="112">
        <v>401</v>
      </c>
      <c r="AO38" s="112">
        <v>923705</v>
      </c>
      <c r="AP38" s="112">
        <v>17</v>
      </c>
      <c r="AQ38"/>
      <c r="AR38"/>
      <c r="AS38"/>
      <c r="AT38"/>
      <c r="AU38"/>
      <c r="AV38"/>
      <c r="AW38" t="s">
        <v>3001</v>
      </c>
      <c r="AX38" t="s">
        <v>875</v>
      </c>
      <c r="AY38" t="s">
        <v>2903</v>
      </c>
    </row>
    <row r="39" spans="1:51" ht="35.25" customHeight="1" thickBot="1" x14ac:dyDescent="0.25">
      <c r="A39" s="1029"/>
      <c r="B39" s="603"/>
      <c r="C39" s="950" t="s">
        <v>2998</v>
      </c>
      <c r="D39" s="951"/>
      <c r="E39" s="952"/>
      <c r="F39" s="950" t="s">
        <v>2999</v>
      </c>
      <c r="G39" s="951"/>
      <c r="H39" s="951"/>
      <c r="I39" s="951"/>
      <c r="J39" s="951"/>
      <c r="K39" s="952"/>
      <c r="L39" s="953" t="s">
        <v>3000</v>
      </c>
      <c r="M39" s="954"/>
      <c r="N39" s="955"/>
      <c r="O39" s="180"/>
      <c r="P39" s="172"/>
      <c r="Q39" s="155"/>
      <c r="AA39" s="97"/>
      <c r="AB39" s="97"/>
      <c r="AC39" s="97"/>
      <c r="AD39" s="97"/>
      <c r="AE39" s="97"/>
      <c r="AF39" s="93"/>
      <c r="AG39" s="93"/>
      <c r="AH39" s="93"/>
      <c r="AI39" s="30"/>
      <c r="AJ39" s="30"/>
      <c r="AK39" s="30"/>
      <c r="AL39" s="112" t="s">
        <v>418</v>
      </c>
      <c r="AM39" s="109" t="s">
        <v>419</v>
      </c>
      <c r="AN39" s="112">
        <v>402</v>
      </c>
      <c r="AO39" s="112">
        <v>923805</v>
      </c>
      <c r="AP39" s="112">
        <v>18</v>
      </c>
      <c r="AQ39"/>
      <c r="AR39"/>
      <c r="AS39"/>
      <c r="AT39"/>
      <c r="AU39"/>
      <c r="AV39"/>
      <c r="AW39" t="s">
        <v>3005</v>
      </c>
      <c r="AX39" t="s">
        <v>789</v>
      </c>
      <c r="AY39" t="s">
        <v>2903</v>
      </c>
    </row>
    <row r="40" spans="1:51" ht="51" customHeight="1" thickBot="1" x14ac:dyDescent="0.25">
      <c r="A40" s="1029"/>
      <c r="B40" s="572" t="s">
        <v>3002</v>
      </c>
      <c r="C40" s="994" t="s">
        <v>2941</v>
      </c>
      <c r="D40" s="995"/>
      <c r="E40" s="996"/>
      <c r="F40" s="909" t="s">
        <v>3003</v>
      </c>
      <c r="G40" s="910"/>
      <c r="H40" s="956"/>
      <c r="I40" s="993" t="s">
        <v>3004</v>
      </c>
      <c r="J40" s="910"/>
      <c r="K40" s="911"/>
      <c r="L40" s="975" t="s">
        <v>2942</v>
      </c>
      <c r="M40" s="976"/>
      <c r="N40" s="977"/>
      <c r="O40" s="202"/>
      <c r="P40" s="155"/>
      <c r="Q40" s="155"/>
      <c r="AA40" s="97"/>
      <c r="AB40" s="97"/>
      <c r="AC40" s="97"/>
      <c r="AD40" s="97"/>
      <c r="AE40" s="97"/>
      <c r="AF40" s="93"/>
      <c r="AG40" s="93"/>
      <c r="AH40" s="93"/>
      <c r="AI40" s="30"/>
      <c r="AJ40" s="30"/>
      <c r="AK40" s="30"/>
      <c r="AL40" s="112" t="s">
        <v>422</v>
      </c>
      <c r="AM40" s="109">
        <v>910904</v>
      </c>
      <c r="AN40" s="112">
        <v>406</v>
      </c>
      <c r="AO40" s="112">
        <v>934105</v>
      </c>
      <c r="AP40" s="112">
        <v>19</v>
      </c>
      <c r="AQ40"/>
      <c r="AR40"/>
      <c r="AS40"/>
      <c r="AT40"/>
      <c r="AU40"/>
      <c r="AV40"/>
      <c r="AW40" t="s">
        <v>3006</v>
      </c>
      <c r="AX40" t="s">
        <v>727</v>
      </c>
      <c r="AY40" t="s">
        <v>2903</v>
      </c>
    </row>
    <row r="41" spans="1:51" ht="23.45" customHeight="1" x14ac:dyDescent="0.25">
      <c r="A41" s="1029"/>
      <c r="B41" s="35"/>
      <c r="C41" s="203" t="s">
        <v>2946</v>
      </c>
      <c r="D41" s="204" t="s">
        <v>2947</v>
      </c>
      <c r="E41" s="205" t="s">
        <v>2948</v>
      </c>
      <c r="F41" s="636" t="s">
        <v>2946</v>
      </c>
      <c r="G41" s="637" t="s">
        <v>2947</v>
      </c>
      <c r="H41" s="638" t="s">
        <v>2948</v>
      </c>
      <c r="I41" s="639" t="s">
        <v>2946</v>
      </c>
      <c r="J41" s="636" t="s">
        <v>2947</v>
      </c>
      <c r="K41" s="636" t="s">
        <v>2948</v>
      </c>
      <c r="L41" s="206" t="s">
        <v>2946</v>
      </c>
      <c r="M41" s="207" t="s">
        <v>2947</v>
      </c>
      <c r="N41" s="208" t="s">
        <v>2948</v>
      </c>
      <c r="O41" s="180"/>
      <c r="P41" s="209"/>
      <c r="Q41" s="155"/>
      <c r="AA41" s="97"/>
      <c r="AB41" s="97"/>
      <c r="AC41" s="97"/>
      <c r="AD41" s="97"/>
      <c r="AE41" s="97"/>
      <c r="AF41" s="93"/>
      <c r="AG41" s="93"/>
      <c r="AH41" s="93"/>
      <c r="AI41" s="30"/>
      <c r="AJ41" s="30"/>
      <c r="AK41" s="30"/>
      <c r="AL41" s="112" t="s">
        <v>425</v>
      </c>
      <c r="AM41" s="109">
        <v>911604</v>
      </c>
      <c r="AN41" s="112">
        <v>407</v>
      </c>
      <c r="AO41" s="110">
        <v>934205</v>
      </c>
      <c r="AP41" s="112" t="s">
        <v>427</v>
      </c>
      <c r="AQ41"/>
      <c r="AR41"/>
      <c r="AS41"/>
      <c r="AT41"/>
      <c r="AU41"/>
      <c r="AV41"/>
      <c r="AW41" t="s">
        <v>3008</v>
      </c>
      <c r="AX41" t="s">
        <v>766</v>
      </c>
      <c r="AY41" t="s">
        <v>2903</v>
      </c>
    </row>
    <row r="42" spans="1:51" ht="15.75" x14ac:dyDescent="0.2">
      <c r="A42" s="1029"/>
      <c r="B42" s="684" t="s">
        <v>3007</v>
      </c>
      <c r="C42" s="327"/>
      <c r="D42" s="327"/>
      <c r="E42" s="211">
        <f t="shared" ref="E42:E55" si="0">C42+D42</f>
        <v>0</v>
      </c>
      <c r="F42" s="327"/>
      <c r="G42" s="327"/>
      <c r="H42" s="210">
        <f>SUM(F42:G42)</f>
        <v>0</v>
      </c>
      <c r="I42" s="327"/>
      <c r="J42" s="327"/>
      <c r="K42" s="210">
        <f>SUM(I42:J42)</f>
        <v>0</v>
      </c>
      <c r="L42" s="327"/>
      <c r="M42" s="327"/>
      <c r="N42" s="211">
        <f t="shared" ref="N42:N55" si="1">L42+M42</f>
        <v>0</v>
      </c>
      <c r="O42" s="180"/>
      <c r="P42" s="209"/>
      <c r="Q42" s="155"/>
      <c r="AA42" s="97"/>
      <c r="AB42" s="97"/>
      <c r="AC42" s="97"/>
      <c r="AD42" s="97"/>
      <c r="AE42" s="97"/>
      <c r="AF42" s="93"/>
      <c r="AG42" s="93"/>
      <c r="AH42" s="93"/>
      <c r="AI42" s="30"/>
      <c r="AJ42" s="30"/>
      <c r="AK42" s="30"/>
      <c r="AL42" s="112" t="s">
        <v>429</v>
      </c>
      <c r="AM42" s="109" t="s">
        <v>430</v>
      </c>
      <c r="AN42" s="112">
        <v>515</v>
      </c>
      <c r="AO42" s="112">
        <v>934206</v>
      </c>
      <c r="AP42" s="112">
        <v>20</v>
      </c>
      <c r="AQ42"/>
      <c r="AR42"/>
      <c r="AS42"/>
      <c r="AT42"/>
      <c r="AU42"/>
      <c r="AV42"/>
      <c r="AW42" t="s">
        <v>3010</v>
      </c>
      <c r="AX42"/>
      <c r="AY42" t="s">
        <v>2903</v>
      </c>
    </row>
    <row r="43" spans="1:51" ht="15.75" x14ac:dyDescent="0.2">
      <c r="A43" s="1029"/>
      <c r="B43" s="684" t="s">
        <v>3009</v>
      </c>
      <c r="C43" s="327"/>
      <c r="D43" s="327"/>
      <c r="E43" s="211">
        <f t="shared" si="0"/>
        <v>0</v>
      </c>
      <c r="F43" s="327"/>
      <c r="G43" s="327"/>
      <c r="H43" s="210">
        <f t="shared" ref="H43:H55" si="2">SUM(F43:G43)</f>
        <v>0</v>
      </c>
      <c r="I43" s="327"/>
      <c r="J43" s="327"/>
      <c r="K43" s="210">
        <f t="shared" ref="K43:K55" si="3">SUM(I43:J43)</f>
        <v>0</v>
      </c>
      <c r="L43" s="327"/>
      <c r="M43" s="327"/>
      <c r="N43" s="211">
        <f t="shared" si="1"/>
        <v>0</v>
      </c>
      <c r="O43" s="180"/>
      <c r="P43" s="209"/>
      <c r="Q43" s="155"/>
      <c r="AA43" s="97"/>
      <c r="AB43" s="97"/>
      <c r="AC43" s="97"/>
      <c r="AD43" s="97"/>
      <c r="AE43" s="97"/>
      <c r="AF43" s="93"/>
      <c r="AG43" s="93"/>
      <c r="AH43" s="93"/>
      <c r="AI43" s="30"/>
      <c r="AJ43" s="30"/>
      <c r="AK43" s="30"/>
      <c r="AL43" s="112" t="s">
        <v>433</v>
      </c>
      <c r="AM43" s="109" t="s">
        <v>434</v>
      </c>
      <c r="AN43" s="112">
        <v>516</v>
      </c>
      <c r="AO43" s="110" t="s">
        <v>604</v>
      </c>
      <c r="AP43" s="112">
        <v>21</v>
      </c>
      <c r="AQ43"/>
      <c r="AR43"/>
      <c r="AS43"/>
      <c r="AT43"/>
      <c r="AU43"/>
      <c r="AV43"/>
      <c r="AW43" t="s">
        <v>3012</v>
      </c>
      <c r="AX43" t="s">
        <v>763</v>
      </c>
      <c r="AY43" t="s">
        <v>2903</v>
      </c>
    </row>
    <row r="44" spans="1:51" ht="15.75" x14ac:dyDescent="0.2">
      <c r="A44" s="1029"/>
      <c r="B44" s="684" t="s">
        <v>3011</v>
      </c>
      <c r="C44" s="327"/>
      <c r="D44" s="327"/>
      <c r="E44" s="211">
        <f t="shared" si="0"/>
        <v>0</v>
      </c>
      <c r="F44" s="327"/>
      <c r="G44" s="327"/>
      <c r="H44" s="210">
        <f t="shared" si="2"/>
        <v>0</v>
      </c>
      <c r="I44" s="327"/>
      <c r="J44" s="327"/>
      <c r="K44" s="210">
        <f t="shared" si="3"/>
        <v>0</v>
      </c>
      <c r="L44" s="327"/>
      <c r="M44" s="327"/>
      <c r="N44" s="211">
        <f t="shared" si="1"/>
        <v>0</v>
      </c>
      <c r="O44" s="180"/>
      <c r="P44" s="209"/>
      <c r="Q44" s="155"/>
      <c r="AA44" s="97"/>
      <c r="AB44" s="97"/>
      <c r="AC44" s="97"/>
      <c r="AD44" s="97"/>
      <c r="AE44" s="97"/>
      <c r="AF44" s="93"/>
      <c r="AG44" s="93"/>
      <c r="AH44" s="93"/>
      <c r="AI44" s="30"/>
      <c r="AJ44" s="30"/>
      <c r="AK44" s="30"/>
      <c r="AL44" s="112" t="s">
        <v>437</v>
      </c>
      <c r="AM44" s="109" t="s">
        <v>438</v>
      </c>
      <c r="AN44" s="112">
        <v>517</v>
      </c>
      <c r="AO44" s="110" t="s">
        <v>770</v>
      </c>
      <c r="AP44" s="112">
        <v>24</v>
      </c>
      <c r="AQ44"/>
      <c r="AR44"/>
      <c r="AS44"/>
      <c r="AT44"/>
      <c r="AU44"/>
      <c r="AV44"/>
      <c r="AW44" t="s">
        <v>3014</v>
      </c>
      <c r="AX44" t="s">
        <v>795</v>
      </c>
      <c r="AY44" t="s">
        <v>2903</v>
      </c>
    </row>
    <row r="45" spans="1:51" ht="15.75" x14ac:dyDescent="0.2">
      <c r="A45" s="1029"/>
      <c r="B45" s="684" t="s">
        <v>3013</v>
      </c>
      <c r="C45" s="327"/>
      <c r="D45" s="327"/>
      <c r="E45" s="211">
        <f t="shared" si="0"/>
        <v>0</v>
      </c>
      <c r="F45" s="327"/>
      <c r="G45" s="327"/>
      <c r="H45" s="210">
        <f t="shared" si="2"/>
        <v>0</v>
      </c>
      <c r="I45" s="327"/>
      <c r="J45" s="327"/>
      <c r="K45" s="210">
        <f t="shared" si="3"/>
        <v>0</v>
      </c>
      <c r="L45" s="327"/>
      <c r="M45" s="327"/>
      <c r="N45" s="211">
        <f t="shared" si="1"/>
        <v>0</v>
      </c>
      <c r="O45" s="180"/>
      <c r="P45" s="209"/>
      <c r="Q45" s="155"/>
      <c r="AA45" s="97"/>
      <c r="AB45" s="97"/>
      <c r="AC45" s="97"/>
      <c r="AD45" s="97"/>
      <c r="AE45" s="97"/>
      <c r="AF45" s="93"/>
      <c r="AG45" s="93"/>
      <c r="AH45" s="93"/>
      <c r="AI45" s="30"/>
      <c r="AJ45" s="30"/>
      <c r="AK45" s="30"/>
      <c r="AL45" s="112" t="s">
        <v>441</v>
      </c>
      <c r="AM45" s="109" t="s">
        <v>2959</v>
      </c>
      <c r="AN45" s="112">
        <v>518</v>
      </c>
      <c r="AO45" s="110" t="s">
        <v>772</v>
      </c>
      <c r="AP45" s="112">
        <v>25</v>
      </c>
      <c r="AQ45"/>
      <c r="AR45"/>
      <c r="AS45"/>
      <c r="AT45"/>
      <c r="AU45"/>
      <c r="AV45"/>
      <c r="AW45" t="s">
        <v>3016</v>
      </c>
      <c r="AX45" t="s">
        <v>757</v>
      </c>
      <c r="AY45" t="s">
        <v>2903</v>
      </c>
    </row>
    <row r="46" spans="1:51" ht="15.75" x14ac:dyDescent="0.2">
      <c r="A46" s="1029"/>
      <c r="B46" s="684" t="s">
        <v>3015</v>
      </c>
      <c r="C46" s="327"/>
      <c r="D46" s="327"/>
      <c r="E46" s="211">
        <f t="shared" si="0"/>
        <v>0</v>
      </c>
      <c r="F46" s="327"/>
      <c r="G46" s="327"/>
      <c r="H46" s="210">
        <f t="shared" si="2"/>
        <v>0</v>
      </c>
      <c r="I46" s="327"/>
      <c r="J46" s="327"/>
      <c r="K46" s="210">
        <f t="shared" si="3"/>
        <v>0</v>
      </c>
      <c r="L46" s="327"/>
      <c r="M46" s="327"/>
      <c r="N46" s="211">
        <f t="shared" si="1"/>
        <v>0</v>
      </c>
      <c r="O46" s="180"/>
      <c r="P46" s="209"/>
      <c r="Q46" s="155"/>
      <c r="AA46" s="97"/>
      <c r="AB46" s="97"/>
      <c r="AC46" s="97"/>
      <c r="AD46" s="97"/>
      <c r="AE46" s="97"/>
      <c r="AF46" s="93"/>
      <c r="AG46" s="93"/>
      <c r="AH46" s="93"/>
      <c r="AI46" s="30"/>
      <c r="AJ46" s="30"/>
      <c r="AK46" s="30"/>
      <c r="AL46" s="112" t="s">
        <v>444</v>
      </c>
      <c r="AM46" s="109" t="s">
        <v>1148</v>
      </c>
      <c r="AN46" s="112">
        <v>519</v>
      </c>
      <c r="AO46" s="110" t="s">
        <v>731</v>
      </c>
      <c r="AP46" s="112">
        <v>26</v>
      </c>
      <c r="AQ46"/>
      <c r="AR46"/>
      <c r="AS46"/>
      <c r="AT46"/>
      <c r="AU46"/>
      <c r="AV46"/>
      <c r="AW46" t="s">
        <v>3018</v>
      </c>
      <c r="AX46" t="s">
        <v>3019</v>
      </c>
      <c r="AY46" t="s">
        <v>2903</v>
      </c>
    </row>
    <row r="47" spans="1:51" ht="15.75" x14ac:dyDescent="0.2">
      <c r="A47" s="1029"/>
      <c r="B47" s="684" t="s">
        <v>3017</v>
      </c>
      <c r="C47" s="327"/>
      <c r="D47" s="327"/>
      <c r="E47" s="211">
        <f t="shared" si="0"/>
        <v>0</v>
      </c>
      <c r="F47" s="327"/>
      <c r="G47" s="327"/>
      <c r="H47" s="210">
        <f t="shared" si="2"/>
        <v>0</v>
      </c>
      <c r="I47" s="327"/>
      <c r="J47" s="327"/>
      <c r="K47" s="210">
        <f t="shared" si="3"/>
        <v>0</v>
      </c>
      <c r="L47" s="327"/>
      <c r="M47" s="327"/>
      <c r="N47" s="211">
        <f t="shared" si="1"/>
        <v>0</v>
      </c>
      <c r="O47" s="180"/>
      <c r="P47" s="209"/>
      <c r="Q47" s="155"/>
      <c r="AA47" s="97"/>
      <c r="AB47" s="97"/>
      <c r="AC47" s="97"/>
      <c r="AD47" s="97"/>
      <c r="AE47" s="97"/>
      <c r="AF47" s="93"/>
      <c r="AG47" s="93"/>
      <c r="AH47" s="93"/>
      <c r="AI47" s="30"/>
      <c r="AJ47" s="30"/>
      <c r="AK47" s="30"/>
      <c r="AL47" s="112" t="s">
        <v>447</v>
      </c>
      <c r="AM47" s="109"/>
      <c r="AN47" s="112">
        <v>550</v>
      </c>
      <c r="AO47" s="110" t="s">
        <v>739</v>
      </c>
      <c r="AP47" s="112" t="s">
        <v>449</v>
      </c>
      <c r="AQ47"/>
      <c r="AR47"/>
      <c r="AS47"/>
      <c r="AT47"/>
      <c r="AU47"/>
      <c r="AV47"/>
      <c r="AW47" s="489"/>
    </row>
    <row r="48" spans="1:51" ht="15.75" x14ac:dyDescent="0.2">
      <c r="A48" s="1029"/>
      <c r="B48" s="684" t="s">
        <v>3020</v>
      </c>
      <c r="C48" s="327"/>
      <c r="D48" s="327"/>
      <c r="E48" s="211">
        <f t="shared" si="0"/>
        <v>0</v>
      </c>
      <c r="F48" s="327"/>
      <c r="G48" s="327"/>
      <c r="H48" s="210">
        <f t="shared" si="2"/>
        <v>0</v>
      </c>
      <c r="I48" s="327"/>
      <c r="J48" s="327"/>
      <c r="K48" s="210">
        <f t="shared" si="3"/>
        <v>0</v>
      </c>
      <c r="L48" s="327"/>
      <c r="M48" s="327"/>
      <c r="N48" s="211">
        <f t="shared" si="1"/>
        <v>0</v>
      </c>
      <c r="O48" s="180"/>
      <c r="P48" s="209"/>
      <c r="Q48" s="155"/>
      <c r="AA48" s="97"/>
      <c r="AB48" s="97"/>
      <c r="AC48" s="97"/>
      <c r="AD48" s="97"/>
      <c r="AE48" s="97"/>
      <c r="AF48" s="93"/>
      <c r="AG48" s="93"/>
      <c r="AH48" s="93"/>
      <c r="AI48" s="30"/>
      <c r="AJ48" s="30"/>
      <c r="AK48" s="30"/>
      <c r="AL48" s="112" t="s">
        <v>451</v>
      </c>
      <c r="AM48" s="109"/>
      <c r="AN48" s="112">
        <v>557</v>
      </c>
      <c r="AO48" s="110" t="s">
        <v>741</v>
      </c>
      <c r="AP48" s="112" t="s">
        <v>453</v>
      </c>
      <c r="AQ48"/>
      <c r="AR48"/>
      <c r="AS48"/>
      <c r="AT48"/>
      <c r="AU48"/>
      <c r="AV48"/>
      <c r="AW48" s="487"/>
    </row>
    <row r="49" spans="1:48" ht="15.75" x14ac:dyDescent="0.2">
      <c r="A49" s="1029"/>
      <c r="B49" s="684" t="s">
        <v>3021</v>
      </c>
      <c r="C49" s="327"/>
      <c r="D49" s="327"/>
      <c r="E49" s="211">
        <f t="shared" si="0"/>
        <v>0</v>
      </c>
      <c r="F49" s="327"/>
      <c r="G49" s="327"/>
      <c r="H49" s="210">
        <f t="shared" si="2"/>
        <v>0</v>
      </c>
      <c r="I49" s="327"/>
      <c r="J49" s="327"/>
      <c r="K49" s="210">
        <f t="shared" si="3"/>
        <v>0</v>
      </c>
      <c r="L49" s="327"/>
      <c r="M49" s="327"/>
      <c r="N49" s="211">
        <f t="shared" si="1"/>
        <v>0</v>
      </c>
      <c r="O49" s="180"/>
      <c r="P49" s="209"/>
      <c r="Q49" s="155"/>
      <c r="AA49" s="97"/>
      <c r="AB49" s="97"/>
      <c r="AC49" s="97"/>
      <c r="AD49" s="97"/>
      <c r="AE49" s="97"/>
      <c r="AF49" s="93"/>
      <c r="AG49" s="93"/>
      <c r="AH49" s="93"/>
      <c r="AI49" s="30"/>
      <c r="AJ49" s="30"/>
      <c r="AK49" s="30"/>
      <c r="AL49" s="112" t="s">
        <v>455</v>
      </c>
      <c r="AM49" s="109"/>
      <c r="AN49" s="112">
        <v>558</v>
      </c>
      <c r="AO49" s="110" t="s">
        <v>751</v>
      </c>
      <c r="AP49" s="112">
        <v>31</v>
      </c>
      <c r="AQ49"/>
      <c r="AR49"/>
      <c r="AS49"/>
      <c r="AT49"/>
      <c r="AU49"/>
      <c r="AV49"/>
    </row>
    <row r="50" spans="1:48" ht="15.75" x14ac:dyDescent="0.2">
      <c r="A50" s="1029"/>
      <c r="B50" s="684" t="s">
        <v>3022</v>
      </c>
      <c r="C50" s="327"/>
      <c r="D50" s="327"/>
      <c r="E50" s="211">
        <f t="shared" si="0"/>
        <v>0</v>
      </c>
      <c r="F50" s="327"/>
      <c r="G50" s="327"/>
      <c r="H50" s="210">
        <f t="shared" si="2"/>
        <v>0</v>
      </c>
      <c r="I50" s="327"/>
      <c r="J50" s="327"/>
      <c r="K50" s="210">
        <f t="shared" si="3"/>
        <v>0</v>
      </c>
      <c r="L50" s="327"/>
      <c r="M50" s="327"/>
      <c r="N50" s="211">
        <f t="shared" si="1"/>
        <v>0</v>
      </c>
      <c r="O50" s="180"/>
      <c r="P50" s="209"/>
      <c r="Q50" s="155"/>
      <c r="AA50" s="97"/>
      <c r="AB50" s="97"/>
      <c r="AC50" s="97"/>
      <c r="AD50" s="97"/>
      <c r="AE50" s="97"/>
      <c r="AF50" s="93"/>
      <c r="AG50" s="93"/>
      <c r="AH50" s="93"/>
      <c r="AI50" s="30"/>
      <c r="AJ50" s="30"/>
      <c r="AK50" s="30"/>
      <c r="AL50" s="112" t="s">
        <v>458</v>
      </c>
      <c r="AM50" s="109"/>
      <c r="AN50" s="112">
        <v>559</v>
      </c>
      <c r="AO50" s="110" t="s">
        <v>760</v>
      </c>
      <c r="AP50" s="112">
        <v>35</v>
      </c>
      <c r="AQ50"/>
      <c r="AR50"/>
      <c r="AS50"/>
      <c r="AT50"/>
      <c r="AU50"/>
      <c r="AV50"/>
    </row>
    <row r="51" spans="1:48" ht="15.75" x14ac:dyDescent="0.2">
      <c r="A51" s="1029"/>
      <c r="B51" s="684" t="s">
        <v>3023</v>
      </c>
      <c r="C51" s="327"/>
      <c r="D51" s="327"/>
      <c r="E51" s="211">
        <f t="shared" si="0"/>
        <v>0</v>
      </c>
      <c r="F51" s="327"/>
      <c r="G51" s="327"/>
      <c r="H51" s="210">
        <f t="shared" si="2"/>
        <v>0</v>
      </c>
      <c r="I51" s="327"/>
      <c r="J51" s="327"/>
      <c r="K51" s="210">
        <f t="shared" si="3"/>
        <v>0</v>
      </c>
      <c r="L51" s="327"/>
      <c r="M51" s="327"/>
      <c r="N51" s="211">
        <f t="shared" si="1"/>
        <v>0</v>
      </c>
      <c r="O51" s="180"/>
      <c r="P51" s="209"/>
      <c r="Q51" s="155"/>
      <c r="AA51" s="97"/>
      <c r="AB51" s="97"/>
      <c r="AC51" s="97"/>
      <c r="AD51" s="97"/>
      <c r="AE51" s="97"/>
      <c r="AF51" s="93"/>
      <c r="AG51" s="93"/>
      <c r="AH51" s="93"/>
      <c r="AI51" s="30"/>
      <c r="AJ51" s="30"/>
      <c r="AK51" s="30"/>
      <c r="AL51" s="112" t="s">
        <v>461</v>
      </c>
      <c r="AM51" s="109"/>
      <c r="AN51" s="112">
        <v>560</v>
      </c>
      <c r="AO51" s="110" t="s">
        <v>763</v>
      </c>
      <c r="AP51" s="112">
        <v>36</v>
      </c>
      <c r="AQ51"/>
      <c r="AR51"/>
      <c r="AS51"/>
      <c r="AT51"/>
      <c r="AU51"/>
      <c r="AV51"/>
    </row>
    <row r="52" spans="1:48" ht="15.75" x14ac:dyDescent="0.2">
      <c r="A52" s="1029"/>
      <c r="B52" s="684" t="s">
        <v>3024</v>
      </c>
      <c r="C52" s="327"/>
      <c r="D52" s="327"/>
      <c r="E52" s="211">
        <f t="shared" si="0"/>
        <v>0</v>
      </c>
      <c r="F52" s="327"/>
      <c r="G52" s="327"/>
      <c r="H52" s="210">
        <f t="shared" si="2"/>
        <v>0</v>
      </c>
      <c r="I52" s="327"/>
      <c r="J52" s="327"/>
      <c r="K52" s="210">
        <f t="shared" si="3"/>
        <v>0</v>
      </c>
      <c r="L52" s="327"/>
      <c r="M52" s="327"/>
      <c r="N52" s="211">
        <f t="shared" si="1"/>
        <v>0</v>
      </c>
      <c r="O52" s="180"/>
      <c r="P52" s="209"/>
      <c r="Q52" s="155"/>
      <c r="AA52" s="97"/>
      <c r="AB52" s="97"/>
      <c r="AC52" s="97"/>
      <c r="AD52" s="97"/>
      <c r="AE52" s="97"/>
      <c r="AF52" s="93"/>
      <c r="AG52" s="93"/>
      <c r="AH52" s="93"/>
      <c r="AI52" s="30"/>
      <c r="AJ52" s="30"/>
      <c r="AK52" s="30"/>
      <c r="AL52" s="112" t="s">
        <v>464</v>
      </c>
      <c r="AM52" s="109"/>
      <c r="AN52" s="112">
        <v>561</v>
      </c>
      <c r="AO52" s="110" t="s">
        <v>733</v>
      </c>
      <c r="AP52" s="112">
        <v>37</v>
      </c>
      <c r="AQ52"/>
      <c r="AR52"/>
      <c r="AS52"/>
      <c r="AT52"/>
      <c r="AU52"/>
      <c r="AV52"/>
    </row>
    <row r="53" spans="1:48" ht="15.75" x14ac:dyDescent="0.2">
      <c r="A53" s="1029"/>
      <c r="B53" s="684" t="s">
        <v>3025</v>
      </c>
      <c r="C53" s="327"/>
      <c r="D53" s="327"/>
      <c r="E53" s="211">
        <f t="shared" si="0"/>
        <v>0</v>
      </c>
      <c r="F53" s="327"/>
      <c r="G53" s="327"/>
      <c r="H53" s="210">
        <f t="shared" si="2"/>
        <v>0</v>
      </c>
      <c r="I53" s="327"/>
      <c r="J53" s="327"/>
      <c r="K53" s="210">
        <f t="shared" si="3"/>
        <v>0</v>
      </c>
      <c r="L53" s="327"/>
      <c r="M53" s="327"/>
      <c r="N53" s="211">
        <f t="shared" si="1"/>
        <v>0</v>
      </c>
      <c r="O53" s="180"/>
      <c r="P53" s="209"/>
      <c r="Q53" s="155"/>
      <c r="AA53" s="97"/>
      <c r="AB53" s="97"/>
      <c r="AC53" s="97"/>
      <c r="AD53" s="97"/>
      <c r="AE53" s="97"/>
      <c r="AF53" s="93"/>
      <c r="AG53" s="93"/>
      <c r="AH53" s="93"/>
      <c r="AI53" s="30"/>
      <c r="AJ53" s="30"/>
      <c r="AK53" s="30"/>
      <c r="AL53" s="112" t="s">
        <v>466</v>
      </c>
      <c r="AM53" s="109"/>
      <c r="AN53" s="112">
        <v>562</v>
      </c>
      <c r="AO53" s="110" t="s">
        <v>735</v>
      </c>
      <c r="AP53" s="112">
        <v>38</v>
      </c>
      <c r="AQ53"/>
      <c r="AR53"/>
      <c r="AS53"/>
      <c r="AT53"/>
      <c r="AU53"/>
      <c r="AV53"/>
    </row>
    <row r="54" spans="1:48" ht="15.75" x14ac:dyDescent="0.2">
      <c r="A54" s="1029"/>
      <c r="B54" s="684" t="s">
        <v>3026</v>
      </c>
      <c r="C54" s="327"/>
      <c r="D54" s="327"/>
      <c r="E54" s="211">
        <f t="shared" si="0"/>
        <v>0</v>
      </c>
      <c r="F54" s="327"/>
      <c r="G54" s="327"/>
      <c r="H54" s="210">
        <f t="shared" si="2"/>
        <v>0</v>
      </c>
      <c r="I54" s="327"/>
      <c r="J54" s="327"/>
      <c r="K54" s="210">
        <f t="shared" si="3"/>
        <v>0</v>
      </c>
      <c r="L54" s="327"/>
      <c r="M54" s="327"/>
      <c r="N54" s="211">
        <f t="shared" si="1"/>
        <v>0</v>
      </c>
      <c r="O54" s="180"/>
      <c r="P54" s="209"/>
      <c r="Q54" s="155"/>
      <c r="AA54" s="97"/>
      <c r="AB54" s="97"/>
      <c r="AC54" s="97"/>
      <c r="AD54" s="97"/>
      <c r="AE54" s="97"/>
      <c r="AF54" s="93"/>
      <c r="AG54" s="93"/>
      <c r="AH54" s="93"/>
      <c r="AI54" s="30"/>
      <c r="AJ54" s="30"/>
      <c r="AK54" s="30"/>
      <c r="AL54" s="112" t="s">
        <v>468</v>
      </c>
      <c r="AM54" s="109"/>
      <c r="AN54" s="112">
        <v>563</v>
      </c>
      <c r="AO54" s="110" t="s">
        <v>743</v>
      </c>
      <c r="AP54" s="112">
        <v>39</v>
      </c>
      <c r="AQ54"/>
      <c r="AR54"/>
      <c r="AS54"/>
      <c r="AT54"/>
      <c r="AU54"/>
      <c r="AV54"/>
    </row>
    <row r="55" spans="1:48" ht="15.75" x14ac:dyDescent="0.2">
      <c r="A55" s="1029"/>
      <c r="B55" s="685" t="s">
        <v>3027</v>
      </c>
      <c r="C55" s="327"/>
      <c r="D55" s="327"/>
      <c r="E55" s="211">
        <f t="shared" si="0"/>
        <v>0</v>
      </c>
      <c r="F55" s="327"/>
      <c r="G55" s="327"/>
      <c r="H55" s="210">
        <f t="shared" si="2"/>
        <v>0</v>
      </c>
      <c r="I55" s="327"/>
      <c r="J55" s="327"/>
      <c r="K55" s="210">
        <f t="shared" si="3"/>
        <v>0</v>
      </c>
      <c r="L55" s="327"/>
      <c r="M55" s="327"/>
      <c r="N55" s="211">
        <f t="shared" si="1"/>
        <v>0</v>
      </c>
      <c r="O55" s="180"/>
      <c r="P55" s="209"/>
      <c r="Q55" s="155"/>
      <c r="AA55" s="97"/>
      <c r="AB55" s="97"/>
      <c r="AC55" s="97"/>
      <c r="AD55" s="97"/>
      <c r="AE55" s="97"/>
      <c r="AF55" s="93"/>
      <c r="AG55" s="93"/>
      <c r="AH55" s="93"/>
      <c r="AI55" s="30"/>
      <c r="AJ55" s="30"/>
      <c r="AK55" s="30"/>
      <c r="AL55" s="112" t="s">
        <v>470</v>
      </c>
      <c r="AM55" s="109"/>
      <c r="AN55" s="112">
        <v>564</v>
      </c>
      <c r="AO55" s="110" t="s">
        <v>723</v>
      </c>
      <c r="AP55" s="112" t="s">
        <v>472</v>
      </c>
      <c r="AQ55"/>
      <c r="AR55"/>
      <c r="AS55"/>
      <c r="AT55"/>
      <c r="AU55"/>
      <c r="AV55"/>
    </row>
    <row r="56" spans="1:48" ht="20.25" customHeight="1" x14ac:dyDescent="0.2">
      <c r="A56" s="1029"/>
      <c r="B56" s="685" t="s">
        <v>3027</v>
      </c>
      <c r="C56" s="327"/>
      <c r="D56" s="327"/>
      <c r="E56" s="211">
        <f>C56+D56</f>
        <v>0</v>
      </c>
      <c r="F56" s="327"/>
      <c r="G56" s="327"/>
      <c r="H56" s="210">
        <f>SUM(F56:G56)</f>
        <v>0</v>
      </c>
      <c r="I56" s="327"/>
      <c r="J56" s="327"/>
      <c r="K56" s="210">
        <f>SUM(I56:J56)</f>
        <v>0</v>
      </c>
      <c r="L56" s="327"/>
      <c r="M56" s="327"/>
      <c r="N56" s="211">
        <f>L56+M56</f>
        <v>0</v>
      </c>
      <c r="O56" s="180"/>
      <c r="P56" s="209"/>
      <c r="Q56" s="155"/>
      <c r="AA56" s="97"/>
      <c r="AB56" s="97"/>
      <c r="AC56" s="97"/>
      <c r="AD56" s="97"/>
      <c r="AE56" s="97"/>
      <c r="AF56" s="93"/>
      <c r="AG56" s="93"/>
      <c r="AH56" s="93"/>
      <c r="AI56" s="30"/>
      <c r="AJ56" s="30"/>
      <c r="AK56" s="30"/>
      <c r="AL56" s="112" t="s">
        <v>473</v>
      </c>
      <c r="AM56" s="109"/>
      <c r="AN56" s="112">
        <v>62</v>
      </c>
      <c r="AO56" s="110" t="s">
        <v>766</v>
      </c>
      <c r="AP56" s="112" t="s">
        <v>475</v>
      </c>
      <c r="AQ56"/>
      <c r="AR56"/>
      <c r="AS56"/>
      <c r="AT56"/>
      <c r="AU56"/>
      <c r="AV56"/>
    </row>
    <row r="57" spans="1:48" ht="30.75" customHeight="1" thickBot="1" x14ac:dyDescent="0.3">
      <c r="A57" s="1029"/>
      <c r="B57" s="825" t="s">
        <v>2948</v>
      </c>
      <c r="C57" s="211">
        <f>SUM(C42:C56)</f>
        <v>0</v>
      </c>
      <c r="D57" s="211">
        <f t="shared" ref="D57:N57" si="4">SUM(D42:D56)</f>
        <v>0</v>
      </c>
      <c r="E57" s="211">
        <f t="shared" si="4"/>
        <v>0</v>
      </c>
      <c r="F57" s="211">
        <f t="shared" si="4"/>
        <v>0</v>
      </c>
      <c r="G57" s="211">
        <f t="shared" si="4"/>
        <v>0</v>
      </c>
      <c r="H57" s="211">
        <f t="shared" si="4"/>
        <v>0</v>
      </c>
      <c r="I57" s="211">
        <f t="shared" si="4"/>
        <v>0</v>
      </c>
      <c r="J57" s="211">
        <f t="shared" si="4"/>
        <v>0</v>
      </c>
      <c r="K57" s="211">
        <f t="shared" si="4"/>
        <v>0</v>
      </c>
      <c r="L57" s="211">
        <f t="shared" si="4"/>
        <v>0</v>
      </c>
      <c r="M57" s="211">
        <f t="shared" si="4"/>
        <v>0</v>
      </c>
      <c r="N57" s="211">
        <f t="shared" si="4"/>
        <v>0</v>
      </c>
      <c r="O57" s="180"/>
      <c r="P57" s="209"/>
      <c r="Q57" s="155"/>
      <c r="AA57" s="97"/>
      <c r="AB57" s="97"/>
      <c r="AC57" s="97"/>
      <c r="AD57" s="97"/>
      <c r="AE57" s="97"/>
      <c r="AF57" s="93"/>
      <c r="AG57" s="93"/>
      <c r="AH57" s="93"/>
      <c r="AI57" s="30"/>
      <c r="AJ57" s="30"/>
      <c r="AK57" s="30"/>
      <c r="AL57" s="112"/>
      <c r="AM57" s="109"/>
      <c r="AN57" s="112"/>
      <c r="AO57" s="110" t="s">
        <v>725</v>
      </c>
      <c r="AP57" s="112"/>
      <c r="AQ57"/>
      <c r="AR57"/>
      <c r="AS57"/>
      <c r="AT57"/>
      <c r="AU57"/>
      <c r="AV57"/>
    </row>
    <row r="58" spans="1:48" ht="53.25" customHeight="1" thickBot="1" x14ac:dyDescent="0.25">
      <c r="A58" s="1029"/>
      <c r="B58" s="573" t="s">
        <v>3028</v>
      </c>
      <c r="C58" s="995" t="s">
        <v>2941</v>
      </c>
      <c r="D58" s="995"/>
      <c r="E58" s="995"/>
      <c r="F58" s="976" t="s">
        <v>2942</v>
      </c>
      <c r="G58" s="976"/>
      <c r="H58" s="977"/>
      <c r="I58" s="530"/>
      <c r="J58" s="530"/>
      <c r="K58" s="530"/>
      <c r="L58" s="531"/>
      <c r="M58" s="531"/>
      <c r="N58" s="531"/>
      <c r="O58" s="180"/>
      <c r="P58" s="209"/>
      <c r="Q58" s="155"/>
      <c r="AA58" s="97"/>
      <c r="AB58" s="97"/>
      <c r="AC58" s="97"/>
      <c r="AD58" s="97"/>
      <c r="AE58" s="97"/>
      <c r="AF58" s="93"/>
      <c r="AG58" s="93"/>
      <c r="AH58" s="93"/>
      <c r="AI58" s="30"/>
      <c r="AJ58" s="30"/>
      <c r="AK58" s="30"/>
      <c r="AL58" s="112" t="s">
        <v>476</v>
      </c>
      <c r="AM58" s="109"/>
      <c r="AN58" s="112">
        <v>63</v>
      </c>
      <c r="AO58" s="110" t="s">
        <v>737</v>
      </c>
      <c r="AP58" s="112">
        <v>40</v>
      </c>
      <c r="AQ58"/>
      <c r="AR58"/>
      <c r="AS58"/>
      <c r="AT58"/>
      <c r="AU58"/>
      <c r="AV58"/>
    </row>
    <row r="59" spans="1:48" ht="23.45" customHeight="1" thickBot="1" x14ac:dyDescent="0.25">
      <c r="A59" s="1029"/>
      <c r="B59" s="105"/>
      <c r="C59" s="179" t="s">
        <v>2946</v>
      </c>
      <c r="D59" s="177" t="s">
        <v>2947</v>
      </c>
      <c r="E59" s="178" t="s">
        <v>2948</v>
      </c>
      <c r="F59" s="672" t="s">
        <v>2946</v>
      </c>
      <c r="G59" s="673" t="s">
        <v>2947</v>
      </c>
      <c r="H59" s="680" t="s">
        <v>2948</v>
      </c>
      <c r="I59" s="180"/>
      <c r="J59" s="180"/>
      <c r="K59" s="180"/>
      <c r="L59" s="180"/>
      <c r="M59" s="180"/>
      <c r="N59" s="180"/>
      <c r="O59" s="180"/>
      <c r="P59" s="209"/>
      <c r="Q59" s="155"/>
      <c r="AA59" s="97"/>
      <c r="AB59" s="97"/>
      <c r="AC59" s="97"/>
      <c r="AD59" s="97"/>
      <c r="AE59" s="97"/>
      <c r="AF59" s="93"/>
      <c r="AG59" s="93"/>
      <c r="AH59" s="93"/>
      <c r="AI59" s="30"/>
      <c r="AJ59" s="30"/>
      <c r="AK59" s="30"/>
      <c r="AL59" s="112" t="s">
        <v>478</v>
      </c>
      <c r="AM59" s="109"/>
      <c r="AN59" s="112">
        <v>64</v>
      </c>
      <c r="AO59" s="110" t="s">
        <v>719</v>
      </c>
      <c r="AP59" s="112">
        <v>41</v>
      </c>
      <c r="AQ59"/>
      <c r="AR59"/>
      <c r="AS59"/>
      <c r="AT59"/>
      <c r="AU59"/>
      <c r="AV59"/>
    </row>
    <row r="60" spans="1:48" ht="23.45" customHeight="1" x14ac:dyDescent="0.2">
      <c r="A60" s="1029"/>
      <c r="B60" s="819" t="s">
        <v>3029</v>
      </c>
      <c r="C60" s="585"/>
      <c r="D60" s="585"/>
      <c r="E60" s="223">
        <f>C60+D60</f>
        <v>0</v>
      </c>
      <c r="F60" s="585"/>
      <c r="G60" s="585"/>
      <c r="H60" s="220">
        <f>F60+G60</f>
        <v>0</v>
      </c>
      <c r="I60" s="180"/>
      <c r="J60" s="180"/>
      <c r="K60" s="180"/>
      <c r="L60" s="180"/>
      <c r="M60" s="180"/>
      <c r="N60" s="180"/>
      <c r="O60" s="180"/>
      <c r="P60" s="209"/>
      <c r="Q60" s="155"/>
      <c r="AA60" s="97"/>
      <c r="AB60" s="97"/>
      <c r="AC60" s="97"/>
      <c r="AD60" s="97"/>
      <c r="AE60" s="97"/>
      <c r="AF60" s="93"/>
      <c r="AG60" s="93"/>
      <c r="AH60" s="93"/>
      <c r="AI60" s="30"/>
      <c r="AJ60" s="30"/>
      <c r="AK60" s="30"/>
      <c r="AL60" s="112" t="s">
        <v>480</v>
      </c>
      <c r="AM60" s="109"/>
      <c r="AN60" s="112">
        <v>65</v>
      </c>
      <c r="AO60" s="110" t="s">
        <v>721</v>
      </c>
      <c r="AP60" s="112">
        <v>42</v>
      </c>
      <c r="AQ60"/>
      <c r="AR60"/>
      <c r="AS60"/>
      <c r="AT60"/>
      <c r="AU60"/>
      <c r="AV60"/>
    </row>
    <row r="61" spans="1:48" ht="23.45" customHeight="1" x14ac:dyDescent="0.2">
      <c r="A61" s="1029"/>
      <c r="B61" s="819" t="s">
        <v>3030</v>
      </c>
      <c r="C61" s="585"/>
      <c r="D61" s="585"/>
      <c r="E61" s="223">
        <f>C61+D61</f>
        <v>0</v>
      </c>
      <c r="F61" s="585"/>
      <c r="G61" s="585"/>
      <c r="H61" s="223">
        <f>F61+G61</f>
        <v>0</v>
      </c>
      <c r="I61" s="180"/>
      <c r="J61" s="180"/>
      <c r="K61" s="180"/>
      <c r="L61" s="180"/>
      <c r="M61" s="180"/>
      <c r="N61" s="180"/>
      <c r="O61" s="180"/>
      <c r="P61" s="209"/>
      <c r="Q61" s="155"/>
      <c r="AA61" s="97"/>
      <c r="AB61" s="97"/>
      <c r="AC61" s="97"/>
      <c r="AD61" s="97"/>
      <c r="AE61" s="97"/>
      <c r="AF61" s="93"/>
      <c r="AG61" s="93"/>
      <c r="AH61" s="93"/>
      <c r="AI61" s="30"/>
      <c r="AJ61" s="30"/>
      <c r="AK61" s="30"/>
      <c r="AL61" s="112" t="s">
        <v>482</v>
      </c>
      <c r="AM61" s="109"/>
      <c r="AN61" s="112">
        <v>693</v>
      </c>
      <c r="AO61" s="110" t="s">
        <v>727</v>
      </c>
      <c r="AP61" s="112">
        <v>43</v>
      </c>
      <c r="AQ61"/>
      <c r="AR61"/>
      <c r="AS61"/>
      <c r="AT61"/>
      <c r="AU61"/>
      <c r="AV61"/>
    </row>
    <row r="62" spans="1:48" ht="23.45" customHeight="1" x14ac:dyDescent="0.2">
      <c r="A62" s="1029"/>
      <c r="B62" s="819" t="s">
        <v>3031</v>
      </c>
      <c r="C62" s="585"/>
      <c r="D62" s="585"/>
      <c r="E62" s="223">
        <f>C62+D62</f>
        <v>0</v>
      </c>
      <c r="F62" s="585"/>
      <c r="G62" s="585"/>
      <c r="H62" s="223">
        <f>F62+G62</f>
        <v>0</v>
      </c>
      <c r="I62" s="180"/>
      <c r="J62" s="180"/>
      <c r="K62" s="180"/>
      <c r="L62" s="180"/>
      <c r="M62" s="180"/>
      <c r="N62" s="180"/>
      <c r="O62" s="180"/>
      <c r="P62" s="209"/>
      <c r="Q62" s="155"/>
      <c r="AA62" s="97"/>
      <c r="AB62" s="97"/>
      <c r="AC62" s="97"/>
      <c r="AD62" s="97"/>
      <c r="AE62" s="97"/>
      <c r="AF62" s="93"/>
      <c r="AG62" s="93"/>
      <c r="AH62" s="93"/>
      <c r="AI62" s="30"/>
      <c r="AJ62" s="30"/>
      <c r="AK62" s="30"/>
      <c r="AL62" s="112" t="s">
        <v>484</v>
      </c>
      <c r="AM62" s="109"/>
      <c r="AN62" s="112">
        <v>694</v>
      </c>
      <c r="AO62" s="110" t="s">
        <v>795</v>
      </c>
      <c r="AP62" s="112">
        <v>44</v>
      </c>
      <c r="AQ62"/>
      <c r="AR62"/>
      <c r="AS62"/>
      <c r="AT62"/>
      <c r="AU62"/>
      <c r="AV62"/>
    </row>
    <row r="63" spans="1:48" ht="19.5" customHeight="1" x14ac:dyDescent="0.2">
      <c r="A63" s="1029"/>
      <c r="B63" s="691" t="s">
        <v>3032</v>
      </c>
      <c r="C63" s="585"/>
      <c r="D63" s="585"/>
      <c r="E63" s="223">
        <f>C63+D63</f>
        <v>0</v>
      </c>
      <c r="F63" s="585"/>
      <c r="G63" s="585"/>
      <c r="H63" s="223">
        <f>F63+G63</f>
        <v>0</v>
      </c>
      <c r="I63" s="180"/>
      <c r="J63" s="180"/>
      <c r="K63" s="180"/>
      <c r="L63" s="180"/>
      <c r="M63" s="180"/>
      <c r="N63" s="180"/>
      <c r="O63" s="180"/>
      <c r="P63" s="209"/>
      <c r="Q63" s="155"/>
      <c r="AA63" s="97"/>
      <c r="AB63" s="97"/>
      <c r="AC63" s="97"/>
      <c r="AD63" s="97"/>
      <c r="AE63" s="97"/>
      <c r="AF63" s="93"/>
      <c r="AG63" s="93"/>
      <c r="AH63" s="93"/>
      <c r="AI63" s="30"/>
      <c r="AJ63" s="30"/>
      <c r="AK63" s="30"/>
      <c r="AL63" s="112" t="s">
        <v>486</v>
      </c>
      <c r="AM63" s="109"/>
      <c r="AN63" s="112">
        <v>696</v>
      </c>
      <c r="AO63" s="110" t="s">
        <v>729</v>
      </c>
      <c r="AP63" s="112">
        <v>45</v>
      </c>
      <c r="AQ63"/>
      <c r="AR63"/>
      <c r="AS63"/>
      <c r="AT63"/>
      <c r="AU63"/>
      <c r="AV63"/>
    </row>
    <row r="64" spans="1:48" ht="17.25" customHeight="1" thickBot="1" x14ac:dyDescent="0.3">
      <c r="A64" s="1029"/>
      <c r="B64" s="225" t="s">
        <v>2948</v>
      </c>
      <c r="C64" s="226">
        <f>SUM(C60:C63)</f>
        <v>0</v>
      </c>
      <c r="D64" s="227">
        <f>SUM(D60:D63)</f>
        <v>0</v>
      </c>
      <c r="E64" s="228">
        <f>C64+D64</f>
        <v>0</v>
      </c>
      <c r="F64" s="229">
        <f>SUM(F60:F63)</f>
        <v>0</v>
      </c>
      <c r="G64" s="230">
        <f>SUM(G60:G63)</f>
        <v>0</v>
      </c>
      <c r="H64" s="223">
        <f>F64+G64</f>
        <v>0</v>
      </c>
      <c r="I64" s="180"/>
      <c r="J64" s="180"/>
      <c r="K64" s="180"/>
      <c r="L64" s="180"/>
      <c r="M64" s="180"/>
      <c r="N64" s="180"/>
      <c r="O64" s="180"/>
      <c r="P64" s="209"/>
      <c r="Q64" s="155"/>
      <c r="AA64" s="97"/>
      <c r="AB64" s="97"/>
      <c r="AC64" s="97"/>
      <c r="AD64" s="97"/>
      <c r="AE64" s="97"/>
      <c r="AF64" s="93"/>
      <c r="AG64" s="93"/>
      <c r="AH64" s="93"/>
      <c r="AI64" s="30"/>
      <c r="AJ64" s="30"/>
      <c r="AK64" s="30"/>
      <c r="AL64" s="112" t="s">
        <v>488</v>
      </c>
      <c r="AM64" s="109"/>
      <c r="AN64" s="112" t="s">
        <v>489</v>
      </c>
      <c r="AO64" s="110" t="s">
        <v>745</v>
      </c>
      <c r="AP64" s="112">
        <v>46</v>
      </c>
      <c r="AQ64"/>
      <c r="AR64"/>
      <c r="AS64"/>
      <c r="AT64"/>
      <c r="AU64"/>
      <c r="AV64"/>
    </row>
    <row r="65" spans="1:48" ht="30.75" customHeight="1" x14ac:dyDescent="0.25">
      <c r="A65" s="1029"/>
      <c r="B65" s="635" t="s">
        <v>3033</v>
      </c>
      <c r="C65" s="674" t="s">
        <v>2946</v>
      </c>
      <c r="D65" s="675" t="s">
        <v>2947</v>
      </c>
      <c r="E65" s="676" t="s">
        <v>2948</v>
      </c>
      <c r="F65" s="677" t="s">
        <v>2946</v>
      </c>
      <c r="G65" s="577" t="s">
        <v>2947</v>
      </c>
      <c r="H65" s="577" t="s">
        <v>2948</v>
      </c>
      <c r="I65" s="180"/>
      <c r="J65" s="180"/>
      <c r="K65" s="180"/>
      <c r="L65" s="180"/>
      <c r="M65" s="180"/>
      <c r="N65" s="180"/>
      <c r="O65" s="180"/>
      <c r="P65" s="209"/>
      <c r="Q65" s="155"/>
      <c r="AA65" s="97"/>
      <c r="AB65" s="97"/>
      <c r="AC65" s="97"/>
      <c r="AD65" s="97"/>
      <c r="AE65" s="97"/>
      <c r="AF65" s="93"/>
      <c r="AG65" s="93"/>
      <c r="AH65" s="93"/>
      <c r="AI65" s="30"/>
      <c r="AJ65" s="30"/>
      <c r="AK65" s="30"/>
      <c r="AL65" s="112" t="s">
        <v>491</v>
      </c>
      <c r="AM65" s="109"/>
      <c r="AN65" s="112">
        <v>470</v>
      </c>
      <c r="AO65" s="110" t="s">
        <v>754</v>
      </c>
      <c r="AP65" s="112">
        <v>152</v>
      </c>
      <c r="AQ65"/>
      <c r="AR65"/>
      <c r="AS65"/>
      <c r="AT65"/>
      <c r="AU65"/>
      <c r="AV65"/>
    </row>
    <row r="66" spans="1:48" ht="15" x14ac:dyDescent="0.2">
      <c r="A66" s="1029"/>
      <c r="B66" s="694" t="s">
        <v>3034</v>
      </c>
      <c r="C66" s="585"/>
      <c r="D66" s="585"/>
      <c r="E66" s="223">
        <f t="shared" ref="E66:E79" si="5">C66+D66</f>
        <v>0</v>
      </c>
      <c r="F66" s="585"/>
      <c r="G66" s="585"/>
      <c r="H66" s="223">
        <f t="shared" ref="H66:H79" si="6">F66+G66</f>
        <v>0</v>
      </c>
      <c r="I66" s="21"/>
      <c r="J66" s="21"/>
      <c r="K66" s="180"/>
      <c r="L66" s="180"/>
      <c r="M66" s="180"/>
      <c r="N66" s="180"/>
      <c r="O66" s="180"/>
      <c r="P66" s="209"/>
      <c r="Q66" s="155"/>
      <c r="AA66" s="97"/>
      <c r="AB66" s="97"/>
      <c r="AC66" s="97"/>
      <c r="AD66" s="97"/>
      <c r="AE66" s="97"/>
      <c r="AF66" s="93"/>
      <c r="AG66" s="93"/>
      <c r="AH66" s="93"/>
      <c r="AI66" s="30"/>
      <c r="AJ66" s="30"/>
      <c r="AK66" s="30"/>
      <c r="AL66" s="112" t="s">
        <v>493</v>
      </c>
      <c r="AM66" s="109"/>
      <c r="AN66" s="112">
        <v>471</v>
      </c>
      <c r="AO66" s="110" t="s">
        <v>757</v>
      </c>
      <c r="AP66" s="112">
        <v>154</v>
      </c>
      <c r="AQ66"/>
      <c r="AR66"/>
      <c r="AS66"/>
      <c r="AT66"/>
      <c r="AU66"/>
      <c r="AV66"/>
    </row>
    <row r="67" spans="1:48" ht="15" x14ac:dyDescent="0.2">
      <c r="A67" s="1029"/>
      <c r="B67" s="694" t="s">
        <v>3035</v>
      </c>
      <c r="C67" s="585"/>
      <c r="D67" s="585"/>
      <c r="E67" s="223">
        <f t="shared" si="5"/>
        <v>0</v>
      </c>
      <c r="F67" s="585"/>
      <c r="G67" s="585"/>
      <c r="H67" s="223">
        <f t="shared" si="6"/>
        <v>0</v>
      </c>
      <c r="I67" s="21"/>
      <c r="J67" s="21"/>
      <c r="K67" s="180"/>
      <c r="L67" s="180"/>
      <c r="M67" s="180"/>
      <c r="N67" s="180"/>
      <c r="O67" s="180"/>
      <c r="P67" s="209"/>
      <c r="Q67" s="155"/>
      <c r="AA67" s="97"/>
      <c r="AB67" s="97"/>
      <c r="AC67" s="97"/>
      <c r="AD67" s="97"/>
      <c r="AE67" s="97"/>
      <c r="AF67" s="93"/>
      <c r="AG67" s="93"/>
      <c r="AH67" s="93"/>
      <c r="AI67" s="30"/>
      <c r="AJ67" s="30"/>
      <c r="AK67" s="30"/>
      <c r="AL67" s="112" t="s">
        <v>495</v>
      </c>
      <c r="AM67" s="109"/>
      <c r="AN67" s="112">
        <v>472</v>
      </c>
      <c r="AO67" s="110" t="s">
        <v>792</v>
      </c>
      <c r="AP67" s="112" t="s">
        <v>497</v>
      </c>
      <c r="AQ67"/>
      <c r="AR67"/>
      <c r="AS67"/>
      <c r="AT67"/>
      <c r="AU67"/>
      <c r="AV67"/>
    </row>
    <row r="68" spans="1:48" ht="30" x14ac:dyDescent="0.2">
      <c r="A68" s="1029"/>
      <c r="B68" s="694" t="s">
        <v>3036</v>
      </c>
      <c r="C68" s="585"/>
      <c r="D68" s="585"/>
      <c r="E68" s="223">
        <f t="shared" si="5"/>
        <v>0</v>
      </c>
      <c r="F68" s="585"/>
      <c r="G68" s="585"/>
      <c r="H68" s="223">
        <f t="shared" si="6"/>
        <v>0</v>
      </c>
      <c r="I68" s="21"/>
      <c r="J68" s="21"/>
      <c r="K68" s="180"/>
      <c r="L68" s="180"/>
      <c r="M68" s="180"/>
      <c r="N68" s="180"/>
      <c r="O68" s="180"/>
      <c r="P68" s="209"/>
      <c r="Q68" s="155"/>
      <c r="AA68" s="97"/>
      <c r="AB68" s="97"/>
      <c r="AC68" s="97"/>
      <c r="AD68" s="97"/>
      <c r="AE68" s="97"/>
      <c r="AF68" s="93"/>
      <c r="AG68" s="93"/>
      <c r="AH68" s="93"/>
      <c r="AI68" s="30"/>
      <c r="AJ68" s="30"/>
      <c r="AK68" s="30"/>
      <c r="AL68" s="112" t="s">
        <v>498</v>
      </c>
      <c r="AM68" s="109"/>
      <c r="AN68" s="112">
        <v>473</v>
      </c>
      <c r="AO68" s="110" t="s">
        <v>748</v>
      </c>
      <c r="AP68" s="112">
        <v>160</v>
      </c>
      <c r="AQ68"/>
      <c r="AR68"/>
      <c r="AS68"/>
      <c r="AT68"/>
      <c r="AU68"/>
      <c r="AV68"/>
    </row>
    <row r="69" spans="1:48" ht="15" x14ac:dyDescent="0.2">
      <c r="A69" s="1029"/>
      <c r="B69" s="694" t="s">
        <v>3037</v>
      </c>
      <c r="C69" s="585"/>
      <c r="D69" s="585"/>
      <c r="E69" s="223">
        <f t="shared" si="5"/>
        <v>0</v>
      </c>
      <c r="F69" s="585"/>
      <c r="G69" s="585"/>
      <c r="H69" s="223">
        <f t="shared" si="6"/>
        <v>0</v>
      </c>
      <c r="I69" s="180"/>
      <c r="J69" s="180"/>
      <c r="K69" s="180"/>
      <c r="L69" s="180"/>
      <c r="M69" s="180"/>
      <c r="N69" s="180"/>
      <c r="O69" s="180"/>
      <c r="P69" s="209"/>
      <c r="Q69" s="155"/>
      <c r="AA69" s="97"/>
      <c r="AB69" s="97"/>
      <c r="AC69" s="97"/>
      <c r="AD69" s="97"/>
      <c r="AE69" s="97"/>
      <c r="AF69" s="93"/>
      <c r="AG69" s="93"/>
      <c r="AH69" s="93"/>
      <c r="AI69" s="30"/>
      <c r="AJ69" s="30"/>
      <c r="AK69" s="30"/>
      <c r="AL69" s="112" t="s">
        <v>500</v>
      </c>
      <c r="AM69" s="109"/>
      <c r="AN69" s="112">
        <v>474</v>
      </c>
      <c r="AO69" s="110" t="s">
        <v>768</v>
      </c>
      <c r="AP69" s="112">
        <v>161</v>
      </c>
      <c r="AQ69"/>
      <c r="AR69"/>
      <c r="AS69"/>
      <c r="AT69"/>
      <c r="AU69"/>
      <c r="AV69"/>
    </row>
    <row r="70" spans="1:48" ht="15" x14ac:dyDescent="0.2">
      <c r="A70" s="1029"/>
      <c r="B70" s="694" t="s">
        <v>3038</v>
      </c>
      <c r="C70" s="585"/>
      <c r="D70" s="585"/>
      <c r="E70" s="223">
        <f t="shared" si="5"/>
        <v>0</v>
      </c>
      <c r="F70" s="585"/>
      <c r="G70" s="585"/>
      <c r="H70" s="223">
        <f t="shared" si="6"/>
        <v>0</v>
      </c>
      <c r="I70" s="180"/>
      <c r="J70" s="180"/>
      <c r="K70" s="180"/>
      <c r="L70" s="180"/>
      <c r="M70" s="180"/>
      <c r="N70" s="180"/>
      <c r="O70" s="180"/>
      <c r="P70" s="209"/>
      <c r="Q70" s="155"/>
      <c r="AA70" s="97"/>
      <c r="AB70" s="97"/>
      <c r="AC70" s="97"/>
      <c r="AD70" s="97"/>
      <c r="AE70" s="97"/>
      <c r="AF70" s="93"/>
      <c r="AG70" s="93"/>
      <c r="AH70" s="93"/>
      <c r="AI70" s="30"/>
      <c r="AJ70" s="30"/>
      <c r="AK70" s="30"/>
      <c r="AL70" s="112" t="s">
        <v>502</v>
      </c>
      <c r="AM70" s="109"/>
      <c r="AN70" s="112">
        <v>475</v>
      </c>
      <c r="AO70" s="110" t="s">
        <v>835</v>
      </c>
      <c r="AP70" s="112">
        <v>162</v>
      </c>
      <c r="AQ70"/>
      <c r="AR70"/>
      <c r="AS70"/>
      <c r="AT70"/>
      <c r="AU70"/>
      <c r="AV70"/>
    </row>
    <row r="71" spans="1:48" ht="30" x14ac:dyDescent="0.2">
      <c r="A71" s="1029"/>
      <c r="B71" s="694" t="s">
        <v>3039</v>
      </c>
      <c r="C71" s="585"/>
      <c r="D71" s="585"/>
      <c r="E71" s="223">
        <f t="shared" si="5"/>
        <v>0</v>
      </c>
      <c r="F71" s="585"/>
      <c r="G71" s="585"/>
      <c r="H71" s="223">
        <f t="shared" si="6"/>
        <v>0</v>
      </c>
      <c r="I71" s="180"/>
      <c r="J71" s="180"/>
      <c r="K71" s="180"/>
      <c r="L71" s="180"/>
      <c r="M71" s="180"/>
      <c r="N71" s="180"/>
      <c r="O71" s="180"/>
      <c r="P71" s="209"/>
      <c r="Q71" s="155"/>
      <c r="AA71" s="97"/>
      <c r="AB71" s="97"/>
      <c r="AC71" s="97"/>
      <c r="AD71" s="97"/>
      <c r="AE71" s="97"/>
      <c r="AF71" s="93"/>
      <c r="AG71" s="93"/>
      <c r="AH71" s="93"/>
      <c r="AI71" s="30"/>
      <c r="AJ71" s="30"/>
      <c r="AK71" s="30"/>
      <c r="AL71" s="112" t="s">
        <v>504</v>
      </c>
      <c r="AM71" s="109"/>
      <c r="AN71" s="112">
        <v>476</v>
      </c>
      <c r="AO71" s="110" t="s">
        <v>831</v>
      </c>
      <c r="AP71" s="112">
        <v>164</v>
      </c>
      <c r="AQ71"/>
      <c r="AR71"/>
      <c r="AS71"/>
      <c r="AT71"/>
      <c r="AU71"/>
      <c r="AV71"/>
    </row>
    <row r="72" spans="1:48" ht="15" x14ac:dyDescent="0.2">
      <c r="A72" s="1029"/>
      <c r="B72" s="694" t="s">
        <v>3040</v>
      </c>
      <c r="C72" s="585"/>
      <c r="D72" s="585"/>
      <c r="E72" s="223">
        <f t="shared" si="5"/>
        <v>0</v>
      </c>
      <c r="F72" s="585"/>
      <c r="G72" s="585"/>
      <c r="H72" s="223">
        <f t="shared" si="6"/>
        <v>0</v>
      </c>
      <c r="I72" s="180"/>
      <c r="J72" s="180"/>
      <c r="K72" s="180"/>
      <c r="L72" s="180"/>
      <c r="M72" s="180"/>
      <c r="N72" s="180"/>
      <c r="O72" s="180"/>
      <c r="P72" s="209"/>
      <c r="Q72" s="155"/>
      <c r="AA72" s="97"/>
      <c r="AB72" s="97"/>
      <c r="AC72" s="97"/>
      <c r="AD72" s="97"/>
      <c r="AE72" s="97"/>
      <c r="AF72" s="93"/>
      <c r="AG72" s="93"/>
      <c r="AH72" s="93"/>
      <c r="AI72" s="30"/>
      <c r="AJ72" s="30"/>
      <c r="AK72" s="30"/>
      <c r="AL72" s="112" t="s">
        <v>506</v>
      </c>
      <c r="AM72" s="109"/>
      <c r="AN72" s="112">
        <v>477</v>
      </c>
      <c r="AO72" s="110" t="s">
        <v>837</v>
      </c>
      <c r="AP72" s="112">
        <v>166</v>
      </c>
      <c r="AQ72"/>
      <c r="AR72"/>
      <c r="AS72"/>
      <c r="AT72"/>
      <c r="AU72"/>
      <c r="AV72"/>
    </row>
    <row r="73" spans="1:48" ht="15" x14ac:dyDescent="0.2">
      <c r="A73" s="1029"/>
      <c r="B73" s="694" t="s">
        <v>3041</v>
      </c>
      <c r="C73" s="585"/>
      <c r="D73" s="585"/>
      <c r="E73" s="223">
        <f t="shared" si="5"/>
        <v>0</v>
      </c>
      <c r="F73" s="585"/>
      <c r="G73" s="585"/>
      <c r="H73" s="223">
        <f t="shared" si="6"/>
        <v>0</v>
      </c>
      <c r="I73" s="180"/>
      <c r="J73" s="180"/>
      <c r="K73" s="180"/>
      <c r="L73" s="180"/>
      <c r="M73" s="180"/>
      <c r="N73" s="180"/>
      <c r="O73" s="180"/>
      <c r="P73" s="209"/>
      <c r="Q73" s="155"/>
      <c r="AA73" s="97"/>
      <c r="AB73" s="97"/>
      <c r="AC73" s="97"/>
      <c r="AD73" s="97"/>
      <c r="AE73" s="97"/>
      <c r="AF73" s="93"/>
      <c r="AG73" s="93"/>
      <c r="AH73" s="93"/>
      <c r="AI73" s="30"/>
      <c r="AJ73" s="30"/>
      <c r="AK73" s="30"/>
      <c r="AL73" s="112" t="s">
        <v>508</v>
      </c>
      <c r="AM73" s="109"/>
      <c r="AN73" s="112">
        <v>478</v>
      </c>
      <c r="AO73" s="110" t="s">
        <v>824</v>
      </c>
      <c r="AP73" s="112" t="s">
        <v>510</v>
      </c>
      <c r="AQ73"/>
      <c r="AR73"/>
      <c r="AS73"/>
      <c r="AT73"/>
      <c r="AU73"/>
      <c r="AV73"/>
    </row>
    <row r="74" spans="1:48" ht="15" x14ac:dyDescent="0.2">
      <c r="A74" s="1029"/>
      <c r="B74" s="694" t="s">
        <v>3042</v>
      </c>
      <c r="C74" s="585"/>
      <c r="D74" s="585"/>
      <c r="E74" s="223">
        <f t="shared" si="5"/>
        <v>0</v>
      </c>
      <c r="F74" s="585"/>
      <c r="G74" s="585"/>
      <c r="H74" s="223">
        <f t="shared" si="6"/>
        <v>0</v>
      </c>
      <c r="I74" s="180"/>
      <c r="J74" s="180"/>
      <c r="K74" s="180"/>
      <c r="L74" s="180"/>
      <c r="M74" s="180"/>
      <c r="N74" s="180"/>
      <c r="O74" s="180"/>
      <c r="P74" s="209"/>
      <c r="Q74" s="155"/>
      <c r="AA74" s="97"/>
      <c r="AB74" s="97"/>
      <c r="AC74" s="97"/>
      <c r="AD74" s="97"/>
      <c r="AE74" s="97"/>
      <c r="AF74" s="93"/>
      <c r="AG74" s="93"/>
      <c r="AH74" s="93"/>
      <c r="AI74" s="30"/>
      <c r="AJ74" s="30"/>
      <c r="AK74" s="30"/>
      <c r="AL74" s="112" t="s">
        <v>511</v>
      </c>
      <c r="AM74" s="109"/>
      <c r="AN74" s="112">
        <v>479</v>
      </c>
      <c r="AO74" s="110" t="s">
        <v>833</v>
      </c>
      <c r="AP74" s="112" t="s">
        <v>513</v>
      </c>
      <c r="AQ74"/>
      <c r="AR74"/>
      <c r="AS74"/>
      <c r="AT74"/>
      <c r="AU74"/>
      <c r="AV74"/>
    </row>
    <row r="75" spans="1:48" ht="15" x14ac:dyDescent="0.2">
      <c r="A75" s="1029"/>
      <c r="B75" s="694" t="s">
        <v>3043</v>
      </c>
      <c r="C75" s="585"/>
      <c r="D75" s="585"/>
      <c r="E75" s="223">
        <f t="shared" si="5"/>
        <v>0</v>
      </c>
      <c r="F75" s="585"/>
      <c r="G75" s="585"/>
      <c r="H75" s="223">
        <f t="shared" si="6"/>
        <v>0</v>
      </c>
      <c r="I75" s="180"/>
      <c r="J75" s="180"/>
      <c r="K75" s="180"/>
      <c r="L75" s="180"/>
      <c r="M75" s="180"/>
      <c r="N75" s="180"/>
      <c r="O75" s="180"/>
      <c r="P75" s="209"/>
      <c r="Q75" s="155"/>
      <c r="AA75" s="97"/>
      <c r="AB75" s="97"/>
      <c r="AC75" s="97"/>
      <c r="AD75" s="97"/>
      <c r="AE75" s="97"/>
      <c r="AF75" s="93"/>
      <c r="AG75" s="93"/>
      <c r="AH75" s="93"/>
      <c r="AI75" s="30"/>
      <c r="AJ75" s="30"/>
      <c r="AK75" s="30"/>
      <c r="AL75" s="112" t="s">
        <v>514</v>
      </c>
      <c r="AM75" s="109"/>
      <c r="AN75" s="112">
        <v>772</v>
      </c>
      <c r="AO75" s="110" t="s">
        <v>845</v>
      </c>
      <c r="AP75" s="112">
        <v>262</v>
      </c>
      <c r="AQ75"/>
      <c r="AR75"/>
      <c r="AS75"/>
      <c r="AT75"/>
      <c r="AU75"/>
      <c r="AV75"/>
    </row>
    <row r="76" spans="1:48" ht="15" x14ac:dyDescent="0.2">
      <c r="A76" s="1029"/>
      <c r="B76" s="694" t="s">
        <v>3044</v>
      </c>
      <c r="C76" s="585"/>
      <c r="D76" s="585"/>
      <c r="E76" s="223">
        <f t="shared" si="5"/>
        <v>0</v>
      </c>
      <c r="F76" s="585"/>
      <c r="G76" s="585"/>
      <c r="H76" s="223">
        <f t="shared" si="6"/>
        <v>0</v>
      </c>
      <c r="I76" s="180"/>
      <c r="J76" s="180"/>
      <c r="K76" s="180"/>
      <c r="L76" s="180"/>
      <c r="M76" s="180"/>
      <c r="N76" s="180"/>
      <c r="O76" s="180"/>
      <c r="P76" s="209"/>
      <c r="Q76" s="155"/>
      <c r="AA76" s="97"/>
      <c r="AB76" s="97"/>
      <c r="AC76" s="97"/>
      <c r="AD76" s="97"/>
      <c r="AE76" s="97"/>
      <c r="AF76" s="93"/>
      <c r="AG76" s="93"/>
      <c r="AH76" s="93"/>
      <c r="AI76" s="30"/>
      <c r="AJ76" s="30"/>
      <c r="AK76" s="30"/>
      <c r="AL76" s="112"/>
      <c r="AM76" s="109"/>
      <c r="AN76" s="112"/>
      <c r="AO76" s="110" t="s">
        <v>798</v>
      </c>
      <c r="AP76" s="112"/>
      <c r="AQ76"/>
      <c r="AR76"/>
      <c r="AS76"/>
      <c r="AT76"/>
      <c r="AU76"/>
      <c r="AV76"/>
    </row>
    <row r="77" spans="1:48" ht="17.25" customHeight="1" x14ac:dyDescent="0.2">
      <c r="A77" s="1029"/>
      <c r="B77" s="695" t="s">
        <v>3045</v>
      </c>
      <c r="C77" s="585"/>
      <c r="D77" s="585"/>
      <c r="E77" s="223">
        <f t="shared" si="5"/>
        <v>0</v>
      </c>
      <c r="F77" s="585"/>
      <c r="G77" s="585"/>
      <c r="H77" s="223">
        <f t="shared" si="6"/>
        <v>0</v>
      </c>
      <c r="I77" s="180"/>
      <c r="J77" s="180"/>
      <c r="K77" s="180"/>
      <c r="L77" s="180"/>
      <c r="M77" s="180"/>
      <c r="N77" s="180"/>
      <c r="O77" s="180"/>
      <c r="P77" s="209"/>
      <c r="Q77" s="155"/>
      <c r="AA77" s="97"/>
      <c r="AB77" s="97"/>
      <c r="AC77" s="97"/>
      <c r="AD77" s="97"/>
      <c r="AE77" s="97"/>
      <c r="AF77" s="93"/>
      <c r="AG77" s="93"/>
      <c r="AH77" s="93"/>
      <c r="AI77" s="30"/>
      <c r="AJ77" s="30"/>
      <c r="AK77" s="30"/>
      <c r="AL77" s="112" t="s">
        <v>516</v>
      </c>
      <c r="AM77" s="109"/>
      <c r="AN77" s="112">
        <v>911</v>
      </c>
      <c r="AO77" s="110" t="s">
        <v>810</v>
      </c>
      <c r="AP77" s="112" t="s">
        <v>518</v>
      </c>
      <c r="AQ77"/>
      <c r="AR77"/>
      <c r="AS77"/>
      <c r="AT77"/>
      <c r="AU77"/>
      <c r="AV77"/>
    </row>
    <row r="78" spans="1:48" ht="23.45" customHeight="1" x14ac:dyDescent="0.2">
      <c r="A78" s="1029"/>
      <c r="B78" s="695" t="s">
        <v>3045</v>
      </c>
      <c r="C78" s="585"/>
      <c r="D78" s="585"/>
      <c r="E78" s="223">
        <f>C78+D78</f>
        <v>0</v>
      </c>
      <c r="F78" s="585"/>
      <c r="G78" s="585"/>
      <c r="H78" s="223">
        <f>F78+G78</f>
        <v>0</v>
      </c>
      <c r="I78" s="180"/>
      <c r="J78" s="180"/>
      <c r="K78" s="180"/>
      <c r="L78" s="180"/>
      <c r="M78" s="180"/>
      <c r="N78" s="180"/>
      <c r="O78" s="180"/>
      <c r="P78" s="209"/>
      <c r="Q78" s="155"/>
      <c r="AA78" s="97"/>
      <c r="AB78" s="97"/>
      <c r="AC78" s="97"/>
      <c r="AD78" s="97"/>
      <c r="AE78" s="97"/>
      <c r="AF78" s="93"/>
      <c r="AG78" s="93"/>
      <c r="AH78" s="93"/>
      <c r="AI78" s="30"/>
      <c r="AJ78" s="30"/>
      <c r="AK78" s="30"/>
      <c r="AL78" s="112" t="s">
        <v>519</v>
      </c>
      <c r="AM78" s="109"/>
      <c r="AN78" s="112">
        <v>916</v>
      </c>
      <c r="AO78" s="110" t="s">
        <v>847</v>
      </c>
      <c r="AP78" s="112" t="s">
        <v>521</v>
      </c>
      <c r="AQ78"/>
      <c r="AR78"/>
      <c r="AS78"/>
      <c r="AT78"/>
      <c r="AU78"/>
      <c r="AV78"/>
    </row>
    <row r="79" spans="1:48" ht="23.45" customHeight="1" thickBot="1" x14ac:dyDescent="0.3">
      <c r="A79" s="1029"/>
      <c r="B79" s="602" t="s">
        <v>2948</v>
      </c>
      <c r="C79" s="770">
        <f>SUM(C66:C76)</f>
        <v>0</v>
      </c>
      <c r="D79" s="307">
        <f>SUM(D66:D76)</f>
        <v>0</v>
      </c>
      <c r="E79" s="329">
        <f t="shared" si="5"/>
        <v>0</v>
      </c>
      <c r="F79" s="307">
        <f>SUM(F66:F76)</f>
        <v>0</v>
      </c>
      <c r="G79" s="307">
        <f>SUM(G66:G76)</f>
        <v>0</v>
      </c>
      <c r="H79" s="223">
        <f t="shared" si="6"/>
        <v>0</v>
      </c>
      <c r="I79" s="180"/>
      <c r="J79" s="180"/>
      <c r="K79" s="180"/>
      <c r="L79" s="180"/>
      <c r="M79" s="180"/>
      <c r="N79" s="180"/>
      <c r="O79" s="180"/>
      <c r="P79" s="209"/>
      <c r="Q79" s="155"/>
      <c r="AA79" s="97"/>
      <c r="AB79" s="97"/>
      <c r="AC79" s="97"/>
      <c r="AD79" s="97"/>
      <c r="AE79" s="97"/>
      <c r="AF79" s="93"/>
      <c r="AG79" s="93"/>
      <c r="AH79" s="93"/>
      <c r="AI79" s="30"/>
      <c r="AJ79" s="30"/>
      <c r="AK79" s="30"/>
      <c r="AL79" s="112" t="s">
        <v>522</v>
      </c>
      <c r="AM79" s="109"/>
      <c r="AN79" s="112">
        <v>917</v>
      </c>
      <c r="AO79" s="110" t="s">
        <v>839</v>
      </c>
      <c r="AP79" s="112" t="s">
        <v>524</v>
      </c>
      <c r="AQ79"/>
      <c r="AR79"/>
      <c r="AS79"/>
      <c r="AT79"/>
      <c r="AU79"/>
      <c r="AV79"/>
    </row>
    <row r="80" spans="1:48" ht="23.45" customHeight="1" thickBot="1" x14ac:dyDescent="0.3">
      <c r="A80" s="1029"/>
      <c r="B80" s="635" t="s">
        <v>3046</v>
      </c>
      <c r="C80" s="203" t="s">
        <v>2946</v>
      </c>
      <c r="D80" s="204" t="s">
        <v>2947</v>
      </c>
      <c r="E80" s="742" t="s">
        <v>2948</v>
      </c>
      <c r="F80" s="743" t="s">
        <v>2946</v>
      </c>
      <c r="G80" s="744" t="s">
        <v>2947</v>
      </c>
      <c r="H80" s="241" t="s">
        <v>2948</v>
      </c>
      <c r="I80" s="180"/>
      <c r="J80" s="180"/>
      <c r="K80" s="180"/>
      <c r="L80" s="180"/>
      <c r="M80" s="180"/>
      <c r="N80" s="180"/>
      <c r="O80" s="180"/>
      <c r="P80" s="209"/>
      <c r="Q80" s="155"/>
      <c r="AA80" s="97"/>
      <c r="AB80" s="97"/>
      <c r="AC80" s="97"/>
      <c r="AD80" s="97"/>
      <c r="AE80" s="97"/>
      <c r="AF80" s="93"/>
      <c r="AG80" s="93"/>
      <c r="AH80" s="93"/>
      <c r="AI80" s="30"/>
      <c r="AJ80" s="30"/>
      <c r="AK80" s="30"/>
      <c r="AL80" s="112" t="s">
        <v>525</v>
      </c>
      <c r="AM80" s="109"/>
      <c r="AN80" s="112">
        <v>977</v>
      </c>
      <c r="AO80" s="110" t="s">
        <v>789</v>
      </c>
      <c r="AP80" s="112">
        <v>172</v>
      </c>
      <c r="AQ80"/>
      <c r="AR80"/>
      <c r="AS80"/>
      <c r="AT80"/>
      <c r="AU80"/>
      <c r="AV80"/>
    </row>
    <row r="81" spans="1:48" ht="23.45" customHeight="1" x14ac:dyDescent="0.2">
      <c r="A81" s="1029"/>
      <c r="B81" s="684" t="s">
        <v>3047</v>
      </c>
      <c r="C81" s="585"/>
      <c r="D81" s="585"/>
      <c r="E81" s="223">
        <f t="shared" ref="E81:E89" si="7">C81+D81</f>
        <v>0</v>
      </c>
      <c r="F81" s="585"/>
      <c r="G81" s="585"/>
      <c r="H81" s="220">
        <f t="shared" ref="H81:H89" si="8">F81+G81</f>
        <v>0</v>
      </c>
      <c r="I81" s="180"/>
      <c r="J81" s="180"/>
      <c r="K81" s="180"/>
      <c r="L81" s="180"/>
      <c r="M81" s="180"/>
      <c r="N81" s="180"/>
      <c r="O81" s="180"/>
      <c r="P81" s="209"/>
      <c r="Q81" s="155"/>
      <c r="AA81" s="97"/>
      <c r="AB81" s="97"/>
      <c r="AC81" s="97"/>
      <c r="AD81" s="97"/>
      <c r="AE81" s="97"/>
      <c r="AF81" s="93"/>
      <c r="AG81" s="93"/>
      <c r="AH81" s="93"/>
      <c r="AI81" s="30"/>
      <c r="AJ81" s="30"/>
      <c r="AK81" s="30"/>
      <c r="AL81" s="112" t="s">
        <v>527</v>
      </c>
      <c r="AM81" s="109"/>
      <c r="AN81" s="112">
        <v>980</v>
      </c>
      <c r="AO81" s="110" t="s">
        <v>821</v>
      </c>
      <c r="AP81" s="112">
        <v>174</v>
      </c>
      <c r="AQ81"/>
      <c r="AR81"/>
      <c r="AS81"/>
      <c r="AT81"/>
      <c r="AU81"/>
      <c r="AV81"/>
    </row>
    <row r="82" spans="1:48" ht="23.45" customHeight="1" x14ac:dyDescent="0.2">
      <c r="A82" s="1029"/>
      <c r="B82" s="684" t="s">
        <v>3048</v>
      </c>
      <c r="C82" s="585"/>
      <c r="D82" s="585"/>
      <c r="E82" s="223">
        <f t="shared" si="7"/>
        <v>0</v>
      </c>
      <c r="F82" s="585"/>
      <c r="G82" s="585"/>
      <c r="H82" s="223">
        <f t="shared" si="8"/>
        <v>0</v>
      </c>
      <c r="I82" s="180"/>
      <c r="J82" s="180"/>
      <c r="K82" s="180"/>
      <c r="L82" s="180"/>
      <c r="M82" s="180"/>
      <c r="N82" s="180"/>
      <c r="O82" s="180"/>
      <c r="P82" s="209"/>
      <c r="Q82" s="155"/>
      <c r="AA82" s="97"/>
      <c r="AB82" s="97"/>
      <c r="AC82" s="97"/>
      <c r="AD82" s="97"/>
      <c r="AE82" s="97"/>
      <c r="AF82" s="93"/>
      <c r="AG82" s="93"/>
      <c r="AH82" s="93"/>
      <c r="AI82" s="30"/>
      <c r="AJ82" s="30"/>
      <c r="AK82" s="30"/>
      <c r="AL82" s="112" t="s">
        <v>529</v>
      </c>
      <c r="AM82" s="109"/>
      <c r="AN82" s="112">
        <v>987</v>
      </c>
      <c r="AO82" s="110" t="s">
        <v>801</v>
      </c>
      <c r="AP82" s="112">
        <v>175</v>
      </c>
      <c r="AQ82"/>
      <c r="AR82"/>
      <c r="AS82"/>
      <c r="AT82"/>
      <c r="AU82"/>
      <c r="AV82"/>
    </row>
    <row r="83" spans="1:48" ht="23.45" customHeight="1" x14ac:dyDescent="0.2">
      <c r="A83" s="1029"/>
      <c r="B83" s="684" t="s">
        <v>3049</v>
      </c>
      <c r="C83" s="585"/>
      <c r="D83" s="585"/>
      <c r="E83" s="223">
        <f t="shared" si="7"/>
        <v>0</v>
      </c>
      <c r="F83" s="585"/>
      <c r="G83" s="585"/>
      <c r="H83" s="223">
        <f t="shared" si="8"/>
        <v>0</v>
      </c>
      <c r="I83" s="180"/>
      <c r="J83" s="180"/>
      <c r="K83" s="180"/>
      <c r="L83" s="180"/>
      <c r="M83" s="180"/>
      <c r="N83" s="180"/>
      <c r="O83" s="180"/>
      <c r="P83" s="209"/>
      <c r="Q83" s="155"/>
      <c r="AA83" s="97"/>
      <c r="AB83" s="97"/>
      <c r="AC83" s="97"/>
      <c r="AD83" s="97"/>
      <c r="AE83" s="97"/>
      <c r="AF83" s="93"/>
      <c r="AG83" s="93"/>
      <c r="AH83" s="93"/>
      <c r="AI83" s="30"/>
      <c r="AJ83" s="30"/>
      <c r="AK83" s="30"/>
      <c r="AL83" s="112" t="s">
        <v>531</v>
      </c>
      <c r="AM83" s="109"/>
      <c r="AN83" s="112">
        <v>989</v>
      </c>
      <c r="AO83" s="110" t="s">
        <v>827</v>
      </c>
      <c r="AP83" s="112">
        <v>176</v>
      </c>
      <c r="AQ83"/>
      <c r="AR83"/>
      <c r="AS83"/>
      <c r="AT83"/>
      <c r="AU83"/>
      <c r="AV83"/>
    </row>
    <row r="84" spans="1:48" ht="23.45" customHeight="1" x14ac:dyDescent="0.2">
      <c r="A84" s="1029"/>
      <c r="B84" s="684" t="s">
        <v>3050</v>
      </c>
      <c r="C84" s="585"/>
      <c r="D84" s="585"/>
      <c r="E84" s="223">
        <f t="shared" si="7"/>
        <v>0</v>
      </c>
      <c r="F84" s="585"/>
      <c r="G84" s="585"/>
      <c r="H84" s="223">
        <f t="shared" si="8"/>
        <v>0</v>
      </c>
      <c r="I84" s="180"/>
      <c r="J84" s="180"/>
      <c r="K84" s="180"/>
      <c r="L84" s="180"/>
      <c r="M84" s="180"/>
      <c r="N84" s="180"/>
      <c r="O84" s="180"/>
      <c r="P84" s="209"/>
      <c r="Q84" s="155"/>
      <c r="AA84" s="97"/>
      <c r="AB84" s="97"/>
      <c r="AC84" s="97"/>
      <c r="AD84" s="97"/>
      <c r="AE84" s="97"/>
      <c r="AF84" s="93"/>
      <c r="AG84" s="93"/>
      <c r="AH84" s="93"/>
      <c r="AI84" s="30"/>
      <c r="AJ84" s="30"/>
      <c r="AK84" s="30"/>
      <c r="AL84" s="112" t="s">
        <v>533</v>
      </c>
      <c r="AM84" s="109"/>
      <c r="AN84" s="112">
        <v>994</v>
      </c>
      <c r="AO84" s="110" t="s">
        <v>807</v>
      </c>
      <c r="AP84" s="112" t="s">
        <v>535</v>
      </c>
      <c r="AQ84"/>
      <c r="AR84"/>
      <c r="AS84"/>
      <c r="AT84"/>
      <c r="AU84"/>
      <c r="AV84"/>
    </row>
    <row r="85" spans="1:48" ht="23.45" customHeight="1" x14ac:dyDescent="0.2">
      <c r="A85" s="1029"/>
      <c r="B85" s="684" t="s">
        <v>3051</v>
      </c>
      <c r="C85" s="585"/>
      <c r="D85" s="585"/>
      <c r="E85" s="223">
        <f t="shared" si="7"/>
        <v>0</v>
      </c>
      <c r="F85" s="585"/>
      <c r="G85" s="585"/>
      <c r="H85" s="223">
        <f t="shared" si="8"/>
        <v>0</v>
      </c>
      <c r="I85" s="180"/>
      <c r="J85" s="180"/>
      <c r="K85" s="180"/>
      <c r="L85" s="180"/>
      <c r="M85" s="180"/>
      <c r="N85" s="180"/>
      <c r="O85" s="180"/>
      <c r="P85" s="209"/>
      <c r="Q85" s="155"/>
      <c r="AA85" s="97"/>
      <c r="AB85" s="97"/>
      <c r="AC85" s="97"/>
      <c r="AD85" s="97"/>
      <c r="AE85" s="97"/>
      <c r="AF85" s="93"/>
      <c r="AG85" s="93"/>
      <c r="AH85" s="93"/>
      <c r="AI85" s="30"/>
      <c r="AJ85" s="30"/>
      <c r="AK85" s="30"/>
      <c r="AL85" s="112" t="s">
        <v>536</v>
      </c>
      <c r="AM85" s="109"/>
      <c r="AN85" s="112">
        <v>995</v>
      </c>
      <c r="AO85" s="110" t="s">
        <v>868</v>
      </c>
      <c r="AP85" s="112" t="s">
        <v>538</v>
      </c>
      <c r="AQ85"/>
      <c r="AR85"/>
      <c r="AS85"/>
      <c r="AT85"/>
      <c r="AU85"/>
      <c r="AV85"/>
    </row>
    <row r="86" spans="1:48" ht="23.45" customHeight="1" x14ac:dyDescent="0.2">
      <c r="A86" s="1029"/>
      <c r="B86" s="684" t="s">
        <v>3052</v>
      </c>
      <c r="C86" s="585"/>
      <c r="D86" s="585"/>
      <c r="E86" s="223">
        <f t="shared" si="7"/>
        <v>0</v>
      </c>
      <c r="F86" s="585"/>
      <c r="G86" s="585"/>
      <c r="H86" s="223">
        <f t="shared" si="8"/>
        <v>0</v>
      </c>
      <c r="I86" s="180"/>
      <c r="J86" s="180"/>
      <c r="K86" s="180"/>
      <c r="L86" s="180"/>
      <c r="M86" s="180"/>
      <c r="N86" s="180"/>
      <c r="O86" s="180"/>
      <c r="P86" s="209"/>
      <c r="Q86" s="155"/>
      <c r="AA86" s="97"/>
      <c r="AB86" s="97"/>
      <c r="AC86" s="97"/>
      <c r="AD86" s="97"/>
      <c r="AE86" s="97"/>
      <c r="AF86" s="93"/>
      <c r="AG86" s="93"/>
      <c r="AH86" s="93"/>
      <c r="AI86" s="30"/>
      <c r="AJ86" s="30"/>
      <c r="AK86" s="30"/>
      <c r="AL86" s="112" t="s">
        <v>539</v>
      </c>
      <c r="AM86" s="109"/>
      <c r="AN86" s="112">
        <v>996</v>
      </c>
      <c r="AO86" s="110" t="s">
        <v>841</v>
      </c>
      <c r="AP86" s="112">
        <v>181</v>
      </c>
      <c r="AQ86"/>
      <c r="AR86"/>
      <c r="AS86"/>
      <c r="AT86"/>
      <c r="AU86"/>
      <c r="AV86"/>
    </row>
    <row r="87" spans="1:48" ht="18.75" customHeight="1" x14ac:dyDescent="0.2">
      <c r="A87" s="1029"/>
      <c r="B87" s="684" t="s">
        <v>3053</v>
      </c>
      <c r="C87" s="585"/>
      <c r="D87" s="585"/>
      <c r="E87" s="223">
        <f t="shared" si="7"/>
        <v>0</v>
      </c>
      <c r="F87" s="585"/>
      <c r="G87" s="585"/>
      <c r="H87" s="223">
        <f t="shared" si="8"/>
        <v>0</v>
      </c>
      <c r="I87" s="180"/>
      <c r="J87" s="180"/>
      <c r="K87" s="180"/>
      <c r="L87" s="180"/>
      <c r="M87" s="180"/>
      <c r="N87" s="180"/>
      <c r="O87" s="180"/>
      <c r="P87" s="209"/>
      <c r="Q87" s="155"/>
      <c r="AA87" s="97"/>
      <c r="AB87" s="97"/>
      <c r="AC87" s="97"/>
      <c r="AD87" s="97"/>
      <c r="AE87" s="97"/>
      <c r="AF87" s="93"/>
      <c r="AG87" s="93"/>
      <c r="AH87" s="93"/>
      <c r="AI87" s="30"/>
      <c r="AJ87" s="30"/>
      <c r="AK87" s="30"/>
      <c r="AL87" s="112" t="s">
        <v>541</v>
      </c>
      <c r="AM87" s="109"/>
      <c r="AN87" s="112">
        <v>999</v>
      </c>
      <c r="AO87" s="110" t="s">
        <v>843</v>
      </c>
      <c r="AP87" s="112">
        <v>182</v>
      </c>
      <c r="AQ87"/>
      <c r="AR87"/>
      <c r="AS87"/>
      <c r="AT87"/>
      <c r="AU87"/>
      <c r="AV87"/>
    </row>
    <row r="88" spans="1:48" ht="23.45" customHeight="1" x14ac:dyDescent="0.2">
      <c r="A88" s="1029"/>
      <c r="B88" s="684" t="s">
        <v>3054</v>
      </c>
      <c r="C88" s="585"/>
      <c r="D88" s="585"/>
      <c r="E88" s="223">
        <f t="shared" si="7"/>
        <v>0</v>
      </c>
      <c r="F88" s="585"/>
      <c r="G88" s="585"/>
      <c r="H88" s="223">
        <f t="shared" si="8"/>
        <v>0</v>
      </c>
      <c r="I88" s="180"/>
      <c r="J88" s="180"/>
      <c r="K88" s="180"/>
      <c r="L88" s="180"/>
      <c r="M88" s="180"/>
      <c r="N88" s="180"/>
      <c r="O88" s="180"/>
      <c r="P88" s="209"/>
      <c r="Q88" s="155"/>
      <c r="AA88" s="97"/>
      <c r="AB88" s="97"/>
      <c r="AC88" s="97"/>
      <c r="AD88" s="97"/>
      <c r="AE88" s="97"/>
      <c r="AF88" s="93"/>
      <c r="AG88" s="93"/>
      <c r="AH88" s="93"/>
      <c r="AI88" s="30"/>
      <c r="AJ88" s="30"/>
      <c r="AK88" s="30"/>
      <c r="AL88" s="112" t="s">
        <v>543</v>
      </c>
      <c r="AM88" s="109"/>
      <c r="AN88" s="112" t="s">
        <v>544</v>
      </c>
      <c r="AO88" s="110" t="s">
        <v>774</v>
      </c>
      <c r="AP88" s="112">
        <v>183</v>
      </c>
      <c r="AQ88"/>
      <c r="AR88"/>
      <c r="AS88"/>
      <c r="AT88"/>
      <c r="AU88"/>
      <c r="AV88"/>
    </row>
    <row r="89" spans="1:48" ht="23.45" customHeight="1" thickBot="1" x14ac:dyDescent="0.3">
      <c r="A89" s="1030"/>
      <c r="B89" s="817" t="s">
        <v>2948</v>
      </c>
      <c r="C89" s="226">
        <f>SUM(C81:C88)</f>
        <v>0</v>
      </c>
      <c r="D89" s="227">
        <f>SUM(D81:D88)</f>
        <v>0</v>
      </c>
      <c r="E89" s="228">
        <f t="shared" si="7"/>
        <v>0</v>
      </c>
      <c r="F89" s="242">
        <f>SUM(F81:F88)</f>
        <v>0</v>
      </c>
      <c r="G89" s="227">
        <f>SUM(G81:G88)</f>
        <v>0</v>
      </c>
      <c r="H89" s="243">
        <f t="shared" si="8"/>
        <v>0</v>
      </c>
      <c r="I89" s="180"/>
      <c r="J89" s="180"/>
      <c r="K89" s="180"/>
      <c r="L89" s="180"/>
      <c r="M89" s="180"/>
      <c r="N89" s="180"/>
      <c r="O89" s="180"/>
      <c r="P89" s="209"/>
      <c r="Q89" s="155"/>
      <c r="AA89" s="97"/>
      <c r="AB89" s="97"/>
      <c r="AC89" s="97"/>
      <c r="AD89" s="97"/>
      <c r="AE89" s="97"/>
      <c r="AF89" s="93"/>
      <c r="AG89" s="93"/>
      <c r="AH89" s="93"/>
      <c r="AI89" s="30"/>
      <c r="AJ89" s="30"/>
      <c r="AK89" s="30"/>
      <c r="AL89" s="112" t="s">
        <v>546</v>
      </c>
      <c r="AM89" s="109"/>
      <c r="AN89" s="112" t="s">
        <v>547</v>
      </c>
      <c r="AO89" s="110" t="s">
        <v>829</v>
      </c>
      <c r="AP89" s="112">
        <v>184</v>
      </c>
      <c r="AQ89"/>
      <c r="AR89"/>
      <c r="AS89"/>
      <c r="AT89"/>
      <c r="AU89"/>
      <c r="AV89"/>
    </row>
    <row r="90" spans="1:48" ht="23.45" customHeight="1" thickBot="1" x14ac:dyDescent="0.25">
      <c r="A90" s="1008" t="s">
        <v>3055</v>
      </c>
      <c r="B90" s="1060" t="s">
        <v>3056</v>
      </c>
      <c r="C90" s="1060"/>
      <c r="D90" s="1060"/>
      <c r="E90" s="1060"/>
      <c r="F90" s="1060"/>
      <c r="G90" s="1060"/>
      <c r="H90" s="1061"/>
      <c r="I90" s="180"/>
      <c r="J90" s="180"/>
      <c r="K90" s="180"/>
      <c r="L90" s="180"/>
      <c r="M90" s="180"/>
      <c r="N90" s="180"/>
      <c r="O90" s="180"/>
      <c r="P90" s="209"/>
      <c r="Q90" s="155"/>
      <c r="AA90" s="97"/>
      <c r="AB90" s="97"/>
      <c r="AC90" s="97"/>
      <c r="AD90" s="97"/>
      <c r="AE90" s="97"/>
      <c r="AF90" s="93"/>
      <c r="AG90" s="93"/>
      <c r="AH90" s="93"/>
      <c r="AI90" s="30"/>
      <c r="AJ90" s="30"/>
      <c r="AK90" s="30"/>
      <c r="AL90" s="112" t="s">
        <v>549</v>
      </c>
      <c r="AM90" s="109"/>
      <c r="AN90" s="112" t="s">
        <v>550</v>
      </c>
      <c r="AO90" s="110" t="s">
        <v>813</v>
      </c>
      <c r="AP90" s="112">
        <v>185</v>
      </c>
      <c r="AQ90"/>
      <c r="AR90"/>
      <c r="AS90"/>
      <c r="AT90"/>
      <c r="AU90"/>
      <c r="AV90"/>
    </row>
    <row r="91" spans="1:48" ht="23.45" customHeight="1" x14ac:dyDescent="0.25">
      <c r="A91" s="1009"/>
      <c r="B91" s="244" t="s">
        <v>3057</v>
      </c>
      <c r="C91" s="232" t="s">
        <v>2946</v>
      </c>
      <c r="D91" s="233" t="s">
        <v>2947</v>
      </c>
      <c r="E91" s="234" t="s">
        <v>2948</v>
      </c>
      <c r="F91" s="232" t="s">
        <v>2946</v>
      </c>
      <c r="G91" s="233" t="s">
        <v>2947</v>
      </c>
      <c r="H91" s="234" t="s">
        <v>2948</v>
      </c>
      <c r="I91" s="180"/>
      <c r="J91" s="180"/>
      <c r="K91" s="180"/>
      <c r="L91" s="180"/>
      <c r="M91" s="180"/>
      <c r="N91" s="180"/>
      <c r="O91" s="180"/>
      <c r="P91" s="209"/>
      <c r="Q91" s="155"/>
      <c r="AA91" s="97"/>
      <c r="AB91" s="97"/>
      <c r="AC91" s="97"/>
      <c r="AD91" s="97"/>
      <c r="AE91" s="97"/>
      <c r="AF91" s="93"/>
      <c r="AG91" s="93"/>
      <c r="AH91" s="93"/>
      <c r="AI91" s="30"/>
      <c r="AJ91" s="30"/>
      <c r="AK91" s="30"/>
      <c r="AL91" s="112" t="s">
        <v>552</v>
      </c>
      <c r="AM91" s="109"/>
      <c r="AN91" s="112" t="s">
        <v>553</v>
      </c>
      <c r="AO91" s="110" t="s">
        <v>816</v>
      </c>
      <c r="AP91" s="112">
        <v>186</v>
      </c>
      <c r="AQ91"/>
      <c r="AR91"/>
      <c r="AS91"/>
      <c r="AT91"/>
      <c r="AU91"/>
      <c r="AV91"/>
    </row>
    <row r="92" spans="1:48" ht="23.45" customHeight="1" x14ac:dyDescent="0.25">
      <c r="A92" s="1009"/>
      <c r="B92" s="245" t="s">
        <v>3058</v>
      </c>
      <c r="C92" s="746"/>
      <c r="D92" s="746"/>
      <c r="E92" s="747"/>
      <c r="F92" s="746"/>
      <c r="G92" s="746"/>
      <c r="H92" s="2"/>
      <c r="I92" s="180"/>
      <c r="J92" s="180"/>
      <c r="K92" s="180"/>
      <c r="L92" s="180"/>
      <c r="M92" s="180"/>
      <c r="N92" s="180"/>
      <c r="O92" s="180"/>
      <c r="P92" s="209"/>
      <c r="Q92" s="155"/>
      <c r="AA92" s="97"/>
      <c r="AB92" s="97"/>
      <c r="AC92" s="97"/>
      <c r="AD92" s="97"/>
      <c r="AE92" s="97"/>
      <c r="AF92" s="93"/>
      <c r="AG92" s="93"/>
      <c r="AH92" s="93"/>
      <c r="AI92" s="30"/>
      <c r="AJ92" s="30"/>
      <c r="AK92" s="30"/>
      <c r="AL92" s="112" t="s">
        <v>555</v>
      </c>
      <c r="AM92" s="109"/>
      <c r="AN92" s="112" t="s">
        <v>556</v>
      </c>
      <c r="AO92" s="110" t="s">
        <v>819</v>
      </c>
      <c r="AP92" s="112">
        <v>187</v>
      </c>
      <c r="AQ92"/>
      <c r="AR92"/>
      <c r="AS92"/>
      <c r="AT92"/>
      <c r="AU92"/>
      <c r="AV92"/>
    </row>
    <row r="93" spans="1:48" ht="23.45" customHeight="1" x14ac:dyDescent="0.2">
      <c r="A93" s="1009"/>
      <c r="B93" s="247" t="s">
        <v>3059</v>
      </c>
      <c r="C93" s="585"/>
      <c r="D93" s="585"/>
      <c r="E93" s="223">
        <f t="shared" ref="E93:E107" si="9">C93+D93</f>
        <v>0</v>
      </c>
      <c r="F93" s="585"/>
      <c r="G93" s="585"/>
      <c r="H93" s="249">
        <f t="shared" ref="H93:H107" si="10">F93+G93</f>
        <v>0</v>
      </c>
      <c r="I93" s="21"/>
      <c r="J93" s="21"/>
      <c r="K93" s="180"/>
      <c r="L93" s="180"/>
      <c r="M93" s="180"/>
      <c r="N93" s="180"/>
      <c r="O93" s="180"/>
      <c r="P93" s="209"/>
      <c r="Q93" s="155"/>
      <c r="AA93" s="97"/>
      <c r="AB93" s="97"/>
      <c r="AC93" s="97"/>
      <c r="AD93" s="97"/>
      <c r="AE93" s="97"/>
      <c r="AF93" s="93"/>
      <c r="AG93" s="93"/>
      <c r="AH93" s="93"/>
      <c r="AI93" s="30"/>
      <c r="AJ93" s="30"/>
      <c r="AK93" s="30"/>
      <c r="AL93" s="112" t="s">
        <v>558</v>
      </c>
      <c r="AM93" s="109"/>
      <c r="AN93" s="112" t="s">
        <v>559</v>
      </c>
      <c r="AO93" s="110" t="s">
        <v>852</v>
      </c>
      <c r="AP93" s="112">
        <v>188</v>
      </c>
      <c r="AQ93"/>
      <c r="AR93"/>
      <c r="AS93"/>
      <c r="AT93"/>
      <c r="AU93"/>
      <c r="AV93"/>
    </row>
    <row r="94" spans="1:48" ht="23.45" customHeight="1" x14ac:dyDescent="0.2">
      <c r="A94" s="1009"/>
      <c r="B94" s="221" t="s">
        <v>3060</v>
      </c>
      <c r="C94" s="585"/>
      <c r="D94" s="585"/>
      <c r="E94" s="223">
        <f t="shared" si="9"/>
        <v>0</v>
      </c>
      <c r="F94" s="585"/>
      <c r="G94" s="585"/>
      <c r="H94" s="223">
        <f t="shared" si="10"/>
        <v>0</v>
      </c>
      <c r="I94" s="21"/>
      <c r="J94" s="21"/>
      <c r="K94" s="180"/>
      <c r="L94" s="180"/>
      <c r="M94" s="180"/>
      <c r="N94" s="180"/>
      <c r="O94" s="180"/>
      <c r="P94" s="209"/>
      <c r="Q94" s="155"/>
      <c r="AA94" s="97"/>
      <c r="AB94" s="97"/>
      <c r="AC94" s="97"/>
      <c r="AD94" s="97"/>
      <c r="AE94" s="97"/>
      <c r="AF94" s="93"/>
      <c r="AG94" s="93"/>
      <c r="AH94" s="93"/>
      <c r="AI94" s="30"/>
      <c r="AJ94" s="30"/>
      <c r="AK94" s="30"/>
      <c r="AL94" s="112" t="s">
        <v>561</v>
      </c>
      <c r="AM94" s="109"/>
      <c r="AN94" s="112" t="s">
        <v>562</v>
      </c>
      <c r="AO94" s="110" t="s">
        <v>870</v>
      </c>
      <c r="AP94" s="112">
        <v>189</v>
      </c>
      <c r="AQ94"/>
      <c r="AR94"/>
      <c r="AS94"/>
      <c r="AT94"/>
      <c r="AU94"/>
      <c r="AV94"/>
    </row>
    <row r="95" spans="1:48" ht="23.45" customHeight="1" x14ac:dyDescent="0.2">
      <c r="A95" s="1009"/>
      <c r="B95" s="221" t="s">
        <v>3061</v>
      </c>
      <c r="C95" s="585"/>
      <c r="D95" s="585"/>
      <c r="E95" s="223">
        <f t="shared" si="9"/>
        <v>0</v>
      </c>
      <c r="F95" s="585"/>
      <c r="G95" s="585"/>
      <c r="H95" s="223">
        <f t="shared" si="10"/>
        <v>0</v>
      </c>
      <c r="I95" s="21"/>
      <c r="J95" s="21"/>
      <c r="K95" s="180"/>
      <c r="L95" s="180"/>
      <c r="M95" s="180"/>
      <c r="N95" s="180"/>
      <c r="O95" s="180"/>
      <c r="P95" s="209"/>
      <c r="Q95" s="155"/>
      <c r="AA95" s="97"/>
      <c r="AB95" s="97"/>
      <c r="AC95" s="97"/>
      <c r="AD95" s="97"/>
      <c r="AE95" s="97"/>
      <c r="AF95" s="93"/>
      <c r="AG95" s="93"/>
      <c r="AH95" s="93"/>
      <c r="AI95" s="30"/>
      <c r="AJ95" s="30"/>
      <c r="AK95" s="30"/>
      <c r="AL95" s="112" t="s">
        <v>564</v>
      </c>
      <c r="AM95" s="109"/>
      <c r="AN95" s="112" t="s">
        <v>565</v>
      </c>
      <c r="AO95" s="110" t="s">
        <v>854</v>
      </c>
      <c r="AP95" s="112" t="s">
        <v>567</v>
      </c>
      <c r="AQ95"/>
      <c r="AR95"/>
      <c r="AS95"/>
      <c r="AT95"/>
      <c r="AU95"/>
      <c r="AV95"/>
    </row>
    <row r="96" spans="1:48" ht="23.45" customHeight="1" x14ac:dyDescent="0.2">
      <c r="A96" s="1009"/>
      <c r="B96" s="221" t="s">
        <v>3062</v>
      </c>
      <c r="C96" s="585"/>
      <c r="D96" s="585"/>
      <c r="E96" s="223">
        <f t="shared" si="9"/>
        <v>0</v>
      </c>
      <c r="F96" s="585"/>
      <c r="G96" s="585"/>
      <c r="H96" s="223">
        <f t="shared" si="10"/>
        <v>0</v>
      </c>
      <c r="I96" s="21"/>
      <c r="J96" s="21"/>
      <c r="K96" s="180"/>
      <c r="L96" s="180"/>
      <c r="M96" s="180"/>
      <c r="N96" s="180"/>
      <c r="O96" s="180"/>
      <c r="P96" s="209"/>
      <c r="Q96" s="155"/>
      <c r="AA96" s="97"/>
      <c r="AB96" s="97"/>
      <c r="AC96" s="97"/>
      <c r="AD96" s="97"/>
      <c r="AE96" s="97"/>
      <c r="AF96" s="93"/>
      <c r="AG96" s="93"/>
      <c r="AH96" s="93"/>
      <c r="AI96" s="30"/>
      <c r="AJ96" s="30"/>
      <c r="AK96" s="30"/>
      <c r="AL96" s="112" t="s">
        <v>568</v>
      </c>
      <c r="AM96" s="109"/>
      <c r="AN96" s="112" t="s">
        <v>569</v>
      </c>
      <c r="AO96" s="110" t="s">
        <v>850</v>
      </c>
      <c r="AP96" s="112" t="s">
        <v>571</v>
      </c>
      <c r="AQ96"/>
      <c r="AR96"/>
      <c r="AS96"/>
      <c r="AT96"/>
      <c r="AU96"/>
      <c r="AV96"/>
    </row>
    <row r="97" spans="1:48" ht="23.45" customHeight="1" x14ac:dyDescent="0.2">
      <c r="A97" s="1009"/>
      <c r="B97" s="221" t="s">
        <v>3063</v>
      </c>
      <c r="C97" s="585"/>
      <c r="D97" s="585"/>
      <c r="E97" s="223">
        <f t="shared" si="9"/>
        <v>0</v>
      </c>
      <c r="F97" s="585"/>
      <c r="G97" s="585"/>
      <c r="H97" s="223">
        <f t="shared" si="10"/>
        <v>0</v>
      </c>
      <c r="I97" s="21"/>
      <c r="J97" s="21"/>
      <c r="K97" s="180"/>
      <c r="L97" s="180"/>
      <c r="M97" s="180"/>
      <c r="N97" s="180"/>
      <c r="O97" s="180"/>
      <c r="P97" s="209"/>
      <c r="Q97" s="155"/>
      <c r="AA97" s="97"/>
      <c r="AB97" s="97"/>
      <c r="AC97" s="97"/>
      <c r="AD97" s="97"/>
      <c r="AE97" s="97"/>
      <c r="AF97" s="93"/>
      <c r="AG97" s="93"/>
      <c r="AH97" s="93"/>
      <c r="AI97" s="30"/>
      <c r="AJ97" s="30"/>
      <c r="AK97" s="30"/>
      <c r="AL97" s="112" t="s">
        <v>572</v>
      </c>
      <c r="AM97" s="109"/>
      <c r="AN97" s="112" t="s">
        <v>573</v>
      </c>
      <c r="AO97" s="110" t="s">
        <v>858</v>
      </c>
      <c r="AP97" s="112">
        <v>190</v>
      </c>
      <c r="AQ97"/>
      <c r="AR97"/>
      <c r="AS97"/>
      <c r="AT97"/>
      <c r="AU97"/>
      <c r="AV97"/>
    </row>
    <row r="98" spans="1:48" ht="23.45" customHeight="1" x14ac:dyDescent="0.2">
      <c r="A98" s="1009"/>
      <c r="B98" s="221" t="s">
        <v>3064</v>
      </c>
      <c r="C98" s="585"/>
      <c r="D98" s="585"/>
      <c r="E98" s="223">
        <f t="shared" si="9"/>
        <v>0</v>
      </c>
      <c r="F98" s="585"/>
      <c r="G98" s="585"/>
      <c r="H98" s="223">
        <f t="shared" si="10"/>
        <v>0</v>
      </c>
      <c r="I98" s="21"/>
      <c r="J98" s="21"/>
      <c r="K98" s="180"/>
      <c r="L98" s="180"/>
      <c r="M98" s="180"/>
      <c r="N98" s="180"/>
      <c r="O98" s="180"/>
      <c r="P98" s="209"/>
      <c r="Q98" s="155"/>
      <c r="AA98" s="97"/>
      <c r="AB98" s="97"/>
      <c r="AC98" s="97"/>
      <c r="AD98" s="97"/>
      <c r="AE98" s="97"/>
      <c r="AF98" s="93"/>
      <c r="AG98" s="93"/>
      <c r="AH98" s="93"/>
      <c r="AI98" s="30"/>
      <c r="AJ98" s="30"/>
      <c r="AK98" s="30"/>
      <c r="AL98" s="112" t="s">
        <v>575</v>
      </c>
      <c r="AM98" s="109"/>
      <c r="AN98" s="112" t="s">
        <v>576</v>
      </c>
      <c r="AO98" s="110" t="s">
        <v>860</v>
      </c>
      <c r="AP98" s="112">
        <v>191</v>
      </c>
      <c r="AQ98"/>
      <c r="AR98"/>
      <c r="AS98"/>
      <c r="AT98"/>
      <c r="AU98"/>
      <c r="AV98"/>
    </row>
    <row r="99" spans="1:48" ht="23.45" customHeight="1" x14ac:dyDescent="0.2">
      <c r="A99" s="1009"/>
      <c r="B99" s="221" t="s">
        <v>3065</v>
      </c>
      <c r="C99" s="585"/>
      <c r="D99" s="585"/>
      <c r="E99" s="223">
        <f t="shared" si="9"/>
        <v>0</v>
      </c>
      <c r="F99" s="585"/>
      <c r="G99" s="585"/>
      <c r="H99" s="223">
        <f t="shared" si="10"/>
        <v>0</v>
      </c>
      <c r="I99" s="21"/>
      <c r="J99" s="21"/>
      <c r="K99" s="180"/>
      <c r="L99" s="180"/>
      <c r="M99" s="180"/>
      <c r="N99" s="180"/>
      <c r="O99" s="180"/>
      <c r="P99" s="209"/>
      <c r="Q99" s="155"/>
      <c r="AA99" s="97"/>
      <c r="AB99" s="97"/>
      <c r="AC99" s="97"/>
      <c r="AD99" s="97"/>
      <c r="AE99" s="97"/>
      <c r="AF99" s="93"/>
      <c r="AG99" s="93"/>
      <c r="AH99" s="93"/>
      <c r="AI99" s="30"/>
      <c r="AJ99" s="30"/>
      <c r="AK99" s="30"/>
      <c r="AL99" s="112" t="s">
        <v>578</v>
      </c>
      <c r="AM99" s="109"/>
      <c r="AN99" s="112" t="s">
        <v>579</v>
      </c>
      <c r="AO99" s="110" t="s">
        <v>864</v>
      </c>
      <c r="AP99" s="112">
        <v>192</v>
      </c>
      <c r="AQ99"/>
      <c r="AR99"/>
      <c r="AS99"/>
      <c r="AT99"/>
      <c r="AU99"/>
      <c r="AV99"/>
    </row>
    <row r="100" spans="1:48" ht="23.45" customHeight="1" x14ac:dyDescent="0.2">
      <c r="A100" s="1009"/>
      <c r="B100" s="221" t="s">
        <v>3066</v>
      </c>
      <c r="C100" s="585"/>
      <c r="D100" s="585"/>
      <c r="E100" s="223">
        <f t="shared" si="9"/>
        <v>0</v>
      </c>
      <c r="F100" s="585"/>
      <c r="G100" s="585"/>
      <c r="H100" s="223">
        <f t="shared" si="10"/>
        <v>0</v>
      </c>
      <c r="I100" s="21"/>
      <c r="J100" s="21"/>
      <c r="K100" s="180"/>
      <c r="L100" s="180"/>
      <c r="M100" s="180"/>
      <c r="N100" s="180"/>
      <c r="O100" s="180"/>
      <c r="P100" s="209"/>
      <c r="Q100" s="155"/>
      <c r="AA100" s="97"/>
      <c r="AB100" s="97"/>
      <c r="AC100" s="97"/>
      <c r="AD100" s="97"/>
      <c r="AE100" s="97"/>
      <c r="AF100" s="93"/>
      <c r="AG100" s="93"/>
      <c r="AH100" s="93"/>
      <c r="AI100" s="30"/>
      <c r="AJ100" s="30"/>
      <c r="AK100" s="30"/>
      <c r="AL100" s="112" t="s">
        <v>581</v>
      </c>
      <c r="AM100" s="109"/>
      <c r="AN100" s="112" t="s">
        <v>582</v>
      </c>
      <c r="AO100" s="110" t="s">
        <v>872</v>
      </c>
      <c r="AP100" s="112">
        <v>193</v>
      </c>
      <c r="AQ100"/>
      <c r="AR100"/>
      <c r="AS100"/>
      <c r="AT100"/>
      <c r="AU100"/>
      <c r="AV100"/>
    </row>
    <row r="101" spans="1:48" ht="23.45" customHeight="1" x14ac:dyDescent="0.2">
      <c r="A101" s="1009"/>
      <c r="B101" s="221" t="s">
        <v>3067</v>
      </c>
      <c r="C101" s="585"/>
      <c r="D101" s="585"/>
      <c r="E101" s="223">
        <f t="shared" si="9"/>
        <v>0</v>
      </c>
      <c r="F101" s="585"/>
      <c r="G101" s="585"/>
      <c r="H101" s="223">
        <f t="shared" si="10"/>
        <v>0</v>
      </c>
      <c r="I101" s="21"/>
      <c r="J101" s="21"/>
      <c r="K101" s="180"/>
      <c r="L101" s="180"/>
      <c r="M101" s="180"/>
      <c r="N101" s="180"/>
      <c r="O101" s="180"/>
      <c r="P101" s="209"/>
      <c r="Q101" s="155"/>
      <c r="AA101" s="97"/>
      <c r="AB101" s="97"/>
      <c r="AC101" s="97"/>
      <c r="AD101" s="97"/>
      <c r="AE101" s="97"/>
      <c r="AF101" s="93"/>
      <c r="AG101" s="93"/>
      <c r="AH101" s="93"/>
      <c r="AI101" s="30"/>
      <c r="AJ101" s="30"/>
      <c r="AK101" s="30"/>
      <c r="AL101" s="112" t="s">
        <v>584</v>
      </c>
      <c r="AM101" s="109"/>
      <c r="AN101" s="112" t="s">
        <v>585</v>
      </c>
      <c r="AO101" s="110" t="s">
        <v>875</v>
      </c>
      <c r="AP101" s="112" t="s">
        <v>587</v>
      </c>
      <c r="AQ101"/>
      <c r="AR101"/>
      <c r="AS101"/>
      <c r="AT101"/>
      <c r="AU101"/>
      <c r="AV101"/>
    </row>
    <row r="102" spans="1:48" ht="23.45" customHeight="1" x14ac:dyDescent="0.2">
      <c r="A102" s="1009"/>
      <c r="B102" s="221" t="s">
        <v>3068</v>
      </c>
      <c r="C102" s="585"/>
      <c r="D102" s="585"/>
      <c r="E102" s="223">
        <f t="shared" si="9"/>
        <v>0</v>
      </c>
      <c r="F102" s="585"/>
      <c r="G102" s="585"/>
      <c r="H102" s="223">
        <f t="shared" si="10"/>
        <v>0</v>
      </c>
      <c r="I102" s="21"/>
      <c r="J102" s="21"/>
      <c r="K102" s="180"/>
      <c r="L102" s="180"/>
      <c r="M102" s="180"/>
      <c r="N102" s="180"/>
      <c r="O102" s="180"/>
      <c r="P102" s="209"/>
      <c r="Q102" s="155"/>
      <c r="AA102" s="97"/>
      <c r="AB102" s="97"/>
      <c r="AC102" s="97"/>
      <c r="AD102" s="97"/>
      <c r="AE102" s="97"/>
      <c r="AF102" s="93"/>
      <c r="AG102" s="93"/>
      <c r="AH102" s="93"/>
      <c r="AI102" s="30"/>
      <c r="AJ102" s="30"/>
      <c r="AK102" s="30"/>
      <c r="AL102" s="112" t="s">
        <v>588</v>
      </c>
      <c r="AM102" s="109"/>
      <c r="AN102" s="112" t="s">
        <v>589</v>
      </c>
      <c r="AO102" s="110" t="s">
        <v>856</v>
      </c>
      <c r="AP102" s="112">
        <v>201</v>
      </c>
      <c r="AQ102"/>
      <c r="AR102"/>
      <c r="AS102"/>
      <c r="AT102"/>
      <c r="AU102"/>
      <c r="AV102"/>
    </row>
    <row r="103" spans="1:48" ht="23.45" customHeight="1" x14ac:dyDescent="0.2">
      <c r="A103" s="1009"/>
      <c r="B103" s="221" t="s">
        <v>3069</v>
      </c>
      <c r="C103" s="585"/>
      <c r="D103" s="585"/>
      <c r="E103" s="223">
        <f t="shared" si="9"/>
        <v>0</v>
      </c>
      <c r="F103" s="585"/>
      <c r="G103" s="585"/>
      <c r="H103" s="223">
        <f t="shared" si="10"/>
        <v>0</v>
      </c>
      <c r="I103" s="21"/>
      <c r="J103" s="21"/>
      <c r="K103" s="180"/>
      <c r="L103" s="180"/>
      <c r="M103" s="180"/>
      <c r="N103" s="180"/>
      <c r="O103" s="180"/>
      <c r="P103" s="209"/>
      <c r="Q103" s="155"/>
      <c r="AA103" s="97"/>
      <c r="AB103" s="97"/>
      <c r="AC103" s="97"/>
      <c r="AD103" s="97"/>
      <c r="AE103" s="97"/>
      <c r="AF103" s="93"/>
      <c r="AG103" s="93"/>
      <c r="AH103" s="93"/>
      <c r="AI103" s="30"/>
      <c r="AJ103" s="30"/>
      <c r="AK103" s="30"/>
      <c r="AL103" s="112" t="s">
        <v>591</v>
      </c>
      <c r="AM103" s="109"/>
      <c r="AN103" s="112" t="s">
        <v>592</v>
      </c>
      <c r="AO103" s="110" t="s">
        <v>862</v>
      </c>
      <c r="AP103" s="112">
        <v>207</v>
      </c>
      <c r="AQ103"/>
      <c r="AR103"/>
      <c r="AS103"/>
      <c r="AT103"/>
      <c r="AU103"/>
      <c r="AV103"/>
    </row>
    <row r="104" spans="1:48" ht="23.45" customHeight="1" x14ac:dyDescent="0.2">
      <c r="A104" s="1009"/>
      <c r="B104" s="221" t="s">
        <v>3070</v>
      </c>
      <c r="C104" s="585"/>
      <c r="D104" s="585"/>
      <c r="E104" s="223">
        <f t="shared" si="9"/>
        <v>0</v>
      </c>
      <c r="F104" s="585"/>
      <c r="G104" s="585"/>
      <c r="H104" s="223">
        <f t="shared" si="10"/>
        <v>0</v>
      </c>
      <c r="I104" s="180"/>
      <c r="J104" s="180"/>
      <c r="K104" s="180"/>
      <c r="L104" s="180"/>
      <c r="M104" s="180"/>
      <c r="N104" s="180"/>
      <c r="O104" s="180"/>
      <c r="P104" s="209"/>
      <c r="Q104" s="155"/>
      <c r="AA104" s="97"/>
      <c r="AB104" s="97"/>
      <c r="AC104" s="97"/>
      <c r="AD104" s="97"/>
      <c r="AE104" s="97"/>
      <c r="AF104" s="93"/>
      <c r="AG104" s="93"/>
      <c r="AH104" s="93"/>
      <c r="AI104" s="30"/>
      <c r="AJ104" s="30"/>
      <c r="AK104" s="30"/>
      <c r="AL104" s="112" t="s">
        <v>594</v>
      </c>
      <c r="AM104" s="109"/>
      <c r="AN104" s="112" t="s">
        <v>595</v>
      </c>
      <c r="AO104" s="110" t="s">
        <v>878</v>
      </c>
      <c r="AP104" s="112" t="s">
        <v>597</v>
      </c>
      <c r="AQ104"/>
      <c r="AR104"/>
      <c r="AS104"/>
      <c r="AT104"/>
      <c r="AU104"/>
      <c r="AV104"/>
    </row>
    <row r="105" spans="1:48" ht="23.45" customHeight="1" x14ac:dyDescent="0.2">
      <c r="A105" s="1009"/>
      <c r="B105" s="564" t="s">
        <v>3071</v>
      </c>
      <c r="C105" s="585"/>
      <c r="D105" s="585"/>
      <c r="E105" s="223">
        <f t="shared" si="9"/>
        <v>0</v>
      </c>
      <c r="F105" s="585"/>
      <c r="G105" s="585"/>
      <c r="H105" s="223">
        <f t="shared" si="10"/>
        <v>0</v>
      </c>
      <c r="I105" s="180"/>
      <c r="J105" s="180"/>
      <c r="K105" s="180"/>
      <c r="L105" s="180"/>
      <c r="M105" s="180"/>
      <c r="N105" s="180"/>
      <c r="O105" s="180"/>
      <c r="P105" s="209"/>
      <c r="Q105" s="155"/>
      <c r="AA105" s="97"/>
      <c r="AB105" s="97"/>
      <c r="AC105" s="97"/>
      <c r="AD105" s="97"/>
      <c r="AE105" s="97"/>
      <c r="AF105" s="93"/>
      <c r="AG105" s="93"/>
      <c r="AH105" s="93"/>
      <c r="AI105" s="30"/>
      <c r="AJ105" s="30"/>
      <c r="AK105" s="30"/>
      <c r="AL105" s="112" t="s">
        <v>598</v>
      </c>
      <c r="AM105" s="109"/>
      <c r="AN105" s="112" t="s">
        <v>599</v>
      </c>
      <c r="AO105" s="110" t="s">
        <v>881</v>
      </c>
      <c r="AP105" s="112" t="s">
        <v>601</v>
      </c>
      <c r="AQ105"/>
      <c r="AR105"/>
      <c r="AS105"/>
      <c r="AT105"/>
      <c r="AU105"/>
      <c r="AV105"/>
    </row>
    <row r="106" spans="1:48" ht="30.75" customHeight="1" x14ac:dyDescent="0.2">
      <c r="A106" s="1009"/>
      <c r="B106" s="564" t="s">
        <v>3071</v>
      </c>
      <c r="C106" s="585"/>
      <c r="D106" s="585"/>
      <c r="E106" s="223">
        <f t="shared" si="9"/>
        <v>0</v>
      </c>
      <c r="F106" s="585"/>
      <c r="G106" s="585"/>
      <c r="H106" s="223">
        <f t="shared" si="10"/>
        <v>0</v>
      </c>
      <c r="I106" s="180"/>
      <c r="J106" s="180"/>
      <c r="K106" s="180"/>
      <c r="L106" s="180"/>
      <c r="M106" s="180"/>
      <c r="N106" s="180"/>
      <c r="O106" s="180"/>
      <c r="P106" s="209"/>
      <c r="Q106" s="155"/>
      <c r="AA106" s="97"/>
      <c r="AB106" s="97"/>
      <c r="AC106" s="97"/>
      <c r="AD106" s="97"/>
      <c r="AE106" s="97"/>
      <c r="AF106" s="93"/>
      <c r="AG106" s="93"/>
      <c r="AH106" s="93"/>
      <c r="AI106" s="30"/>
      <c r="AJ106" s="30"/>
      <c r="AK106" s="30"/>
      <c r="AL106" s="112" t="s">
        <v>602</v>
      </c>
      <c r="AM106" s="109"/>
      <c r="AN106" s="112" t="s">
        <v>603</v>
      </c>
      <c r="AO106" s="110" t="s">
        <v>866</v>
      </c>
      <c r="AP106" s="112">
        <v>213</v>
      </c>
      <c r="AQ106"/>
      <c r="AR106"/>
      <c r="AS106"/>
      <c r="AT106"/>
      <c r="AU106"/>
      <c r="AV106"/>
    </row>
    <row r="107" spans="1:48" ht="23.45" customHeight="1" thickBot="1" x14ac:dyDescent="0.3">
      <c r="A107" s="1009"/>
      <c r="B107" s="817" t="s">
        <v>2948</v>
      </c>
      <c r="C107" s="250">
        <f>SUM(C93:C106)</f>
        <v>0</v>
      </c>
      <c r="D107" s="250">
        <f>SUM(D93:D106)</f>
        <v>0</v>
      </c>
      <c r="E107" s="251">
        <f t="shared" si="9"/>
        <v>0</v>
      </c>
      <c r="F107" s="226">
        <f>SUM(F93:F106)</f>
        <v>0</v>
      </c>
      <c r="G107" s="226">
        <f>SUM(G93:G106)</f>
        <v>0</v>
      </c>
      <c r="H107" s="243">
        <f t="shared" si="10"/>
        <v>0</v>
      </c>
      <c r="I107" s="180"/>
      <c r="J107" s="180"/>
      <c r="K107" s="180"/>
      <c r="L107" s="180"/>
      <c r="M107" s="180"/>
      <c r="N107" s="180"/>
      <c r="O107" s="180"/>
      <c r="P107" s="209"/>
      <c r="Q107" s="155"/>
      <c r="AA107" s="97"/>
      <c r="AB107" s="97"/>
      <c r="AC107" s="97"/>
      <c r="AD107" s="97"/>
      <c r="AE107" s="97"/>
      <c r="AF107" s="93"/>
      <c r="AG107" s="93"/>
      <c r="AH107" s="93"/>
      <c r="AI107" s="30"/>
      <c r="AJ107" s="30"/>
      <c r="AK107" s="30"/>
      <c r="AL107" s="112" t="s">
        <v>605</v>
      </c>
      <c r="AM107" s="109"/>
      <c r="AN107" s="112" t="s">
        <v>606</v>
      </c>
      <c r="AO107" s="110" t="s">
        <v>884</v>
      </c>
      <c r="AP107" s="112" t="s">
        <v>608</v>
      </c>
      <c r="AQ107"/>
      <c r="AR107"/>
      <c r="AS107"/>
      <c r="AT107"/>
      <c r="AU107"/>
      <c r="AV107"/>
    </row>
    <row r="108" spans="1:48" ht="40.5" customHeight="1" thickBot="1" x14ac:dyDescent="0.3">
      <c r="A108" s="1009"/>
      <c r="B108" s="33" t="s">
        <v>3072</v>
      </c>
      <c r="C108" s="677" t="s">
        <v>2946</v>
      </c>
      <c r="D108" s="577" t="s">
        <v>2947</v>
      </c>
      <c r="E108" s="577" t="s">
        <v>3073</v>
      </c>
      <c r="F108" s="670" t="s">
        <v>2946</v>
      </c>
      <c r="G108" s="577" t="s">
        <v>2947</v>
      </c>
      <c r="H108" s="577" t="s">
        <v>3073</v>
      </c>
      <c r="I108" s="180"/>
      <c r="J108" s="180"/>
      <c r="K108" s="180"/>
      <c r="L108" s="180"/>
      <c r="M108" s="180"/>
      <c r="N108" s="180"/>
      <c r="O108" s="180"/>
      <c r="P108" s="209"/>
      <c r="Q108" s="155"/>
      <c r="AA108" s="97"/>
      <c r="AB108" s="97"/>
      <c r="AC108" s="97"/>
      <c r="AD108" s="97"/>
      <c r="AE108" s="97"/>
      <c r="AF108" s="93"/>
      <c r="AG108" s="93"/>
      <c r="AH108" s="93"/>
      <c r="AI108" s="30"/>
      <c r="AJ108" s="30"/>
      <c r="AK108" s="30"/>
      <c r="AL108" s="112" t="s">
        <v>609</v>
      </c>
      <c r="AM108" s="109"/>
      <c r="AN108" s="112" t="s">
        <v>610</v>
      </c>
      <c r="AO108" s="610" t="s">
        <v>3019</v>
      </c>
      <c r="AP108" s="112" t="s">
        <v>612</v>
      </c>
      <c r="AQ108"/>
      <c r="AR108"/>
      <c r="AS108"/>
      <c r="AT108"/>
      <c r="AU108"/>
      <c r="AV108"/>
    </row>
    <row r="109" spans="1:48" ht="23.45" customHeight="1" x14ac:dyDescent="0.2">
      <c r="A109" s="1009"/>
      <c r="B109" s="254" t="s">
        <v>3074</v>
      </c>
      <c r="C109" s="585"/>
      <c r="D109" s="585"/>
      <c r="E109" s="702"/>
      <c r="F109" s="585"/>
      <c r="G109" s="585"/>
      <c r="H109" s="702"/>
      <c r="I109" s="180"/>
      <c r="J109" s="180"/>
      <c r="K109" s="180"/>
      <c r="L109" s="180"/>
      <c r="M109" s="180"/>
      <c r="N109" s="180"/>
      <c r="O109" s="180"/>
      <c r="P109" s="209"/>
      <c r="Q109" s="155"/>
      <c r="AA109" s="97"/>
      <c r="AB109" s="97"/>
      <c r="AC109" s="97"/>
      <c r="AD109" s="97"/>
      <c r="AE109" s="97"/>
      <c r="AF109" s="93"/>
      <c r="AG109" s="93"/>
      <c r="AH109" s="93"/>
      <c r="AI109" s="30"/>
      <c r="AJ109" s="30"/>
      <c r="AK109" s="30"/>
      <c r="AL109" s="112" t="s">
        <v>613</v>
      </c>
      <c r="AM109" s="109"/>
      <c r="AN109" s="112" t="s">
        <v>614</v>
      </c>
      <c r="AO109" s="110" t="s">
        <v>540</v>
      </c>
      <c r="AP109" s="112" t="s">
        <v>616</v>
      </c>
      <c r="AQ109"/>
      <c r="AR109"/>
      <c r="AS109"/>
      <c r="AT109"/>
      <c r="AU109"/>
      <c r="AV109"/>
    </row>
    <row r="110" spans="1:48" ht="23.45" customHeight="1" x14ac:dyDescent="0.2">
      <c r="A110" s="1009"/>
      <c r="B110" s="221" t="s">
        <v>3075</v>
      </c>
      <c r="C110" s="585"/>
      <c r="D110" s="585"/>
      <c r="E110" s="702"/>
      <c r="F110" s="585"/>
      <c r="G110" s="585"/>
      <c r="H110" s="702"/>
      <c r="I110" s="180"/>
      <c r="J110" s="180"/>
      <c r="K110" s="180"/>
      <c r="L110" s="180"/>
      <c r="M110" s="180"/>
      <c r="N110" s="180"/>
      <c r="O110" s="180"/>
      <c r="P110" s="209"/>
      <c r="Q110" s="155"/>
      <c r="AA110" s="97"/>
      <c r="AB110" s="97"/>
      <c r="AC110" s="97"/>
      <c r="AD110" s="97"/>
      <c r="AE110" s="97"/>
      <c r="AF110" s="93"/>
      <c r="AG110" s="93"/>
      <c r="AH110" s="93"/>
      <c r="AI110" s="30"/>
      <c r="AJ110" s="30"/>
      <c r="AK110" s="30"/>
      <c r="AL110" s="112" t="s">
        <v>617</v>
      </c>
      <c r="AM110" s="109"/>
      <c r="AN110" s="112" t="s">
        <v>618</v>
      </c>
      <c r="AO110" s="110" t="s">
        <v>542</v>
      </c>
      <c r="AP110" s="112" t="s">
        <v>620</v>
      </c>
      <c r="AQ110"/>
      <c r="AR110"/>
      <c r="AS110"/>
      <c r="AT110"/>
      <c r="AU110"/>
      <c r="AV110"/>
    </row>
    <row r="111" spans="1:48" ht="23.45" customHeight="1" x14ac:dyDescent="0.2">
      <c r="A111" s="1009"/>
      <c r="B111" s="221" t="s">
        <v>3076</v>
      </c>
      <c r="C111" s="585"/>
      <c r="D111" s="585"/>
      <c r="E111" s="702"/>
      <c r="F111" s="585"/>
      <c r="G111" s="585"/>
      <c r="H111" s="702"/>
      <c r="I111" s="180"/>
      <c r="J111" s="180"/>
      <c r="K111" s="180"/>
      <c r="L111" s="180"/>
      <c r="M111" s="180"/>
      <c r="N111" s="180"/>
      <c r="O111" s="180"/>
      <c r="P111" s="209"/>
      <c r="Q111" s="155"/>
      <c r="AA111" s="97"/>
      <c r="AB111" s="97"/>
      <c r="AC111" s="97"/>
      <c r="AD111" s="97"/>
      <c r="AE111" s="97"/>
      <c r="AF111" s="93"/>
      <c r="AG111" s="93"/>
      <c r="AH111" s="93"/>
      <c r="AI111" s="30"/>
      <c r="AJ111" s="30"/>
      <c r="AK111" s="30"/>
      <c r="AL111" s="112" t="s">
        <v>621</v>
      </c>
      <c r="AM111" s="109"/>
      <c r="AN111" s="112" t="s">
        <v>622</v>
      </c>
      <c r="AO111" s="110" t="s">
        <v>545</v>
      </c>
      <c r="AP111" s="112" t="s">
        <v>624</v>
      </c>
      <c r="AQ111"/>
      <c r="AR111"/>
      <c r="AS111"/>
      <c r="AT111"/>
      <c r="AU111"/>
      <c r="AV111"/>
    </row>
    <row r="112" spans="1:48" ht="23.45" customHeight="1" x14ac:dyDescent="0.2">
      <c r="A112" s="1009"/>
      <c r="B112" s="221" t="s">
        <v>3077</v>
      </c>
      <c r="C112" s="585"/>
      <c r="D112" s="585"/>
      <c r="E112" s="702"/>
      <c r="F112" s="585"/>
      <c r="G112" s="585"/>
      <c r="H112" s="702"/>
      <c r="I112" s="180"/>
      <c r="J112" s="180"/>
      <c r="K112" s="180"/>
      <c r="L112" s="180"/>
      <c r="M112" s="180"/>
      <c r="N112" s="180"/>
      <c r="O112" s="180"/>
      <c r="P112" s="209"/>
      <c r="Q112" s="155"/>
      <c r="AA112" s="97"/>
      <c r="AB112" s="97"/>
      <c r="AC112" s="97"/>
      <c r="AD112" s="97"/>
      <c r="AE112" s="97"/>
      <c r="AF112" s="93"/>
      <c r="AG112" s="93"/>
      <c r="AH112" s="93"/>
      <c r="AI112" s="30"/>
      <c r="AJ112" s="30"/>
      <c r="AK112" s="30"/>
      <c r="AL112" s="112" t="s">
        <v>625</v>
      </c>
      <c r="AM112" s="109"/>
      <c r="AN112" s="112" t="s">
        <v>626</v>
      </c>
      <c r="AO112" s="110" t="s">
        <v>548</v>
      </c>
      <c r="AP112" s="112" t="s">
        <v>628</v>
      </c>
      <c r="AQ112"/>
      <c r="AR112"/>
      <c r="AS112"/>
      <c r="AT112"/>
      <c r="AU112"/>
      <c r="AV112"/>
    </row>
    <row r="113" spans="1:48" ht="23.45" customHeight="1" x14ac:dyDescent="0.2">
      <c r="A113" s="1009"/>
      <c r="B113" s="820" t="s">
        <v>3078</v>
      </c>
      <c r="C113" s="585"/>
      <c r="D113" s="585"/>
      <c r="E113" s="702"/>
      <c r="F113" s="585"/>
      <c r="G113" s="585"/>
      <c r="H113" s="702"/>
      <c r="I113" s="180"/>
      <c r="J113" s="180"/>
      <c r="K113" s="180"/>
      <c r="L113" s="180"/>
      <c r="M113" s="180"/>
      <c r="N113" s="180"/>
      <c r="O113" s="180"/>
      <c r="P113" s="209"/>
      <c r="Q113" s="155"/>
      <c r="AA113" s="97"/>
      <c r="AB113" s="97"/>
      <c r="AC113" s="97"/>
      <c r="AD113" s="97"/>
      <c r="AE113" s="97"/>
      <c r="AF113" s="93"/>
      <c r="AG113" s="93"/>
      <c r="AH113" s="93"/>
      <c r="AI113" s="30"/>
      <c r="AJ113" s="30"/>
      <c r="AK113" s="30"/>
      <c r="AL113" s="112" t="s">
        <v>629</v>
      </c>
      <c r="AM113" s="109"/>
      <c r="AN113" s="112" t="s">
        <v>630</v>
      </c>
      <c r="AO113" s="110" t="s">
        <v>551</v>
      </c>
      <c r="AP113" s="112" t="s">
        <v>632</v>
      </c>
      <c r="AQ113"/>
      <c r="AR113"/>
      <c r="AS113"/>
      <c r="AT113"/>
      <c r="AU113"/>
      <c r="AV113"/>
    </row>
    <row r="114" spans="1:48" ht="23.45" customHeight="1" x14ac:dyDescent="0.2">
      <c r="A114" s="1009"/>
      <c r="B114" s="565" t="s">
        <v>3079</v>
      </c>
      <c r="C114" s="585"/>
      <c r="D114" s="585"/>
      <c r="E114" s="702"/>
      <c r="F114" s="585"/>
      <c r="G114" s="585"/>
      <c r="H114" s="702"/>
      <c r="I114" s="180"/>
      <c r="J114" s="180"/>
      <c r="K114" s="180"/>
      <c r="L114" s="180"/>
      <c r="M114" s="180"/>
      <c r="N114" s="180"/>
      <c r="O114" s="180"/>
      <c r="P114" s="209"/>
      <c r="Q114" s="155"/>
      <c r="AA114" s="97"/>
      <c r="AB114" s="97"/>
      <c r="AC114" s="97"/>
      <c r="AD114" s="97"/>
      <c r="AE114" s="97"/>
      <c r="AF114" s="93"/>
      <c r="AG114" s="93"/>
      <c r="AH114" s="93"/>
      <c r="AI114" s="30"/>
      <c r="AJ114" s="30"/>
      <c r="AK114" s="30"/>
      <c r="AL114" s="112" t="s">
        <v>633</v>
      </c>
      <c r="AM114" s="109"/>
      <c r="AN114" s="112" t="s">
        <v>634</v>
      </c>
      <c r="AO114" s="112" t="s">
        <v>523</v>
      </c>
      <c r="AP114" s="112">
        <v>251</v>
      </c>
      <c r="AQ114"/>
      <c r="AR114"/>
      <c r="AS114"/>
      <c r="AT114"/>
      <c r="AU114"/>
      <c r="AV114"/>
    </row>
    <row r="115" spans="1:48" ht="23.45" customHeight="1" x14ac:dyDescent="0.2">
      <c r="A115" s="1010"/>
      <c r="B115" s="565" t="s">
        <v>3079</v>
      </c>
      <c r="C115" s="585"/>
      <c r="D115" s="585"/>
      <c r="E115" s="702">
        <v>0</v>
      </c>
      <c r="F115" s="585"/>
      <c r="G115" s="585"/>
      <c r="H115" s="702">
        <v>0</v>
      </c>
      <c r="I115" s="180"/>
      <c r="J115" s="180"/>
      <c r="K115" s="180"/>
      <c r="L115" s="180"/>
      <c r="M115" s="180"/>
      <c r="N115" s="180"/>
      <c r="O115" s="180"/>
      <c r="P115" s="209"/>
      <c r="Q115" s="155"/>
      <c r="AA115" s="97"/>
      <c r="AB115" s="97"/>
      <c r="AC115" s="97"/>
      <c r="AD115" s="97"/>
      <c r="AE115" s="97"/>
      <c r="AF115" s="93"/>
      <c r="AG115" s="93"/>
      <c r="AH115" s="93"/>
      <c r="AI115" s="30"/>
      <c r="AJ115" s="30"/>
      <c r="AK115" s="30"/>
      <c r="AL115" s="112" t="s">
        <v>636</v>
      </c>
      <c r="AM115" s="109"/>
      <c r="AN115" s="112" t="s">
        <v>637</v>
      </c>
      <c r="AO115" s="112" t="s">
        <v>526</v>
      </c>
      <c r="AP115" s="112">
        <v>253</v>
      </c>
      <c r="AQ115"/>
      <c r="AR115"/>
      <c r="AS115"/>
      <c r="AT115"/>
      <c r="AU115"/>
      <c r="AV115"/>
    </row>
    <row r="116" spans="1:48" ht="23.45" customHeight="1" thickBot="1" x14ac:dyDescent="0.25">
      <c r="A116" s="1014" t="s">
        <v>3080</v>
      </c>
      <c r="B116" s="1018" t="s">
        <v>3081</v>
      </c>
      <c r="C116" s="1019"/>
      <c r="D116" s="1019"/>
      <c r="E116" s="1019"/>
      <c r="F116" s="1019"/>
      <c r="G116" s="1019"/>
      <c r="H116" s="1020"/>
      <c r="I116" s="180"/>
      <c r="J116" s="180"/>
      <c r="K116" s="180"/>
      <c r="L116" s="180"/>
      <c r="M116" s="180"/>
      <c r="N116" s="180"/>
      <c r="O116" s="180"/>
      <c r="P116" s="209"/>
      <c r="Q116" s="155"/>
      <c r="AA116" s="97"/>
      <c r="AB116" s="97"/>
      <c r="AC116" s="97"/>
      <c r="AD116" s="97"/>
      <c r="AE116" s="97"/>
      <c r="AF116" s="93"/>
      <c r="AG116" s="93"/>
      <c r="AH116" s="93"/>
      <c r="AI116" s="30"/>
      <c r="AJ116" s="30"/>
      <c r="AK116" s="30"/>
      <c r="AL116" s="112" t="s">
        <v>639</v>
      </c>
      <c r="AM116" s="109"/>
      <c r="AN116" s="112" t="s">
        <v>640</v>
      </c>
      <c r="AO116" s="110" t="s">
        <v>554</v>
      </c>
      <c r="AP116" s="112">
        <v>256</v>
      </c>
      <c r="AQ116"/>
      <c r="AR116"/>
      <c r="AS116"/>
      <c r="AT116"/>
      <c r="AU116"/>
      <c r="AV116"/>
    </row>
    <row r="117" spans="1:48" ht="23.45" customHeight="1" thickBot="1" x14ac:dyDescent="0.3">
      <c r="A117" s="1015"/>
      <c r="B117" s="33" t="s">
        <v>3082</v>
      </c>
      <c r="C117" s="255"/>
      <c r="D117" s="255"/>
      <c r="E117" s="1"/>
      <c r="F117" s="232" t="s">
        <v>2946</v>
      </c>
      <c r="G117" s="233" t="s">
        <v>2947</v>
      </c>
      <c r="H117" s="234" t="s">
        <v>2948</v>
      </c>
      <c r="I117" s="180"/>
      <c r="J117" s="180"/>
      <c r="K117" s="180"/>
      <c r="L117" s="180"/>
      <c r="M117" s="180"/>
      <c r="N117" s="180"/>
      <c r="O117" s="180"/>
      <c r="P117" s="209"/>
      <c r="Q117" s="155"/>
      <c r="AA117" s="97"/>
      <c r="AB117" s="97"/>
      <c r="AC117" s="97"/>
      <c r="AD117" s="97"/>
      <c r="AE117" s="97"/>
      <c r="AF117" s="93"/>
      <c r="AG117" s="93"/>
      <c r="AH117" s="93"/>
      <c r="AI117" s="30"/>
      <c r="AJ117" s="30"/>
      <c r="AK117" s="30"/>
      <c r="AL117" s="112" t="s">
        <v>642</v>
      </c>
      <c r="AM117" s="109"/>
      <c r="AN117" s="112" t="s">
        <v>643</v>
      </c>
      <c r="AO117" s="110" t="s">
        <v>557</v>
      </c>
      <c r="AP117" s="112">
        <v>257</v>
      </c>
      <c r="AQ117"/>
      <c r="AR117"/>
      <c r="AS117"/>
      <c r="AT117"/>
      <c r="AU117"/>
      <c r="AV117"/>
    </row>
    <row r="118" spans="1:48" ht="23.45" customHeight="1" x14ac:dyDescent="0.25">
      <c r="A118" s="1015"/>
      <c r="B118" s="256" t="s">
        <v>3083</v>
      </c>
      <c r="C118" s="257"/>
      <c r="D118" s="257"/>
      <c r="E118" s="258"/>
      <c r="F118" s="585"/>
      <c r="G118" s="585"/>
      <c r="H118" s="788">
        <f>F118+G118</f>
        <v>0</v>
      </c>
      <c r="I118" s="180"/>
      <c r="J118" s="180"/>
      <c r="K118" s="180"/>
      <c r="L118" s="180"/>
      <c r="M118" s="180"/>
      <c r="N118" s="180"/>
      <c r="O118" s="180"/>
      <c r="P118" s="209"/>
      <c r="Q118" s="155"/>
      <c r="AA118" s="97"/>
      <c r="AB118" s="97"/>
      <c r="AC118" s="97"/>
      <c r="AD118" s="97"/>
      <c r="AE118" s="97"/>
      <c r="AF118" s="93"/>
      <c r="AG118" s="93"/>
      <c r="AH118" s="93"/>
      <c r="AI118" s="30"/>
      <c r="AJ118" s="30"/>
      <c r="AK118" s="30"/>
      <c r="AL118" s="112" t="s">
        <v>645</v>
      </c>
      <c r="AM118" s="109"/>
      <c r="AN118" s="112" t="s">
        <v>646</v>
      </c>
      <c r="AO118" s="110" t="s">
        <v>560</v>
      </c>
      <c r="AP118" s="112">
        <v>258</v>
      </c>
      <c r="AQ118"/>
      <c r="AR118"/>
      <c r="AS118"/>
      <c r="AT118"/>
      <c r="AU118"/>
      <c r="AV118"/>
    </row>
    <row r="119" spans="1:48" ht="23.45" customHeight="1" x14ac:dyDescent="0.25">
      <c r="A119" s="1015"/>
      <c r="B119" s="189" t="s">
        <v>3084</v>
      </c>
      <c r="C119" s="257"/>
      <c r="D119" s="257"/>
      <c r="E119" s="258"/>
      <c r="F119" s="585"/>
      <c r="G119" s="585"/>
      <c r="H119" s="776">
        <f>F119+G119</f>
        <v>0</v>
      </c>
      <c r="I119" s="180"/>
      <c r="J119" s="180"/>
      <c r="K119" s="180"/>
      <c r="L119" s="180"/>
      <c r="M119" s="180"/>
      <c r="N119" s="180"/>
      <c r="O119" s="180"/>
      <c r="P119" s="209"/>
      <c r="Q119" s="155"/>
      <c r="AA119" s="97"/>
      <c r="AB119" s="97"/>
      <c r="AC119" s="97"/>
      <c r="AD119" s="97"/>
      <c r="AE119" s="97"/>
      <c r="AF119" s="93"/>
      <c r="AG119" s="93"/>
      <c r="AH119" s="93"/>
      <c r="AI119" s="30"/>
      <c r="AJ119" s="30"/>
      <c r="AK119" s="30"/>
      <c r="AL119" s="112" t="s">
        <v>648</v>
      </c>
      <c r="AM119" s="109"/>
      <c r="AN119" s="112" t="s">
        <v>649</v>
      </c>
      <c r="AO119" s="112" t="s">
        <v>528</v>
      </c>
      <c r="AP119" s="112" t="s">
        <v>651</v>
      </c>
      <c r="AQ119"/>
      <c r="AR119"/>
      <c r="AS119"/>
      <c r="AT119"/>
      <c r="AU119"/>
      <c r="AV119"/>
    </row>
    <row r="120" spans="1:48" ht="23.45" customHeight="1" x14ac:dyDescent="0.25">
      <c r="A120" s="1015"/>
      <c r="B120" s="189" t="s">
        <v>3085</v>
      </c>
      <c r="C120" s="257"/>
      <c r="D120" s="257"/>
      <c r="E120" s="258"/>
      <c r="F120" s="585"/>
      <c r="G120" s="585"/>
      <c r="H120" s="776">
        <f>F120+G120</f>
        <v>0</v>
      </c>
      <c r="I120" s="180"/>
      <c r="J120" s="180"/>
      <c r="K120" s="180"/>
      <c r="L120" s="180"/>
      <c r="M120" s="180"/>
      <c r="N120" s="180"/>
      <c r="O120" s="180"/>
      <c r="P120" s="209"/>
      <c r="Q120" s="155"/>
      <c r="AA120" s="97"/>
      <c r="AB120" s="97"/>
      <c r="AC120" s="97"/>
      <c r="AD120" s="97"/>
      <c r="AE120" s="97"/>
      <c r="AF120" s="93"/>
      <c r="AG120" s="93"/>
      <c r="AH120" s="93"/>
      <c r="AI120" s="30"/>
      <c r="AJ120" s="30"/>
      <c r="AK120" s="30"/>
      <c r="AL120" s="112" t="s">
        <v>652</v>
      </c>
      <c r="AM120" s="109"/>
      <c r="AN120" s="112" t="s">
        <v>653</v>
      </c>
      <c r="AO120" s="110" t="s">
        <v>534</v>
      </c>
      <c r="AP120" s="112">
        <v>261</v>
      </c>
      <c r="AQ120"/>
      <c r="AR120"/>
      <c r="AS120"/>
      <c r="AT120"/>
      <c r="AU120"/>
      <c r="AV120"/>
    </row>
    <row r="121" spans="1:48" s="267" customFormat="1" ht="28.5" customHeight="1" thickBot="1" x14ac:dyDescent="0.3">
      <c r="A121" s="1015"/>
      <c r="B121" s="260" t="s">
        <v>3086</v>
      </c>
      <c r="C121" s="261"/>
      <c r="D121" s="261"/>
      <c r="E121" s="262"/>
      <c r="F121" s="585"/>
      <c r="G121" s="585"/>
      <c r="H121" s="330">
        <f>F121+G121</f>
        <v>0</v>
      </c>
      <c r="I121" s="180"/>
      <c r="J121" s="180"/>
      <c r="K121" s="180"/>
      <c r="L121" s="180"/>
      <c r="M121" s="180"/>
      <c r="N121" s="180"/>
      <c r="O121" s="180"/>
      <c r="P121" s="209"/>
      <c r="Q121" s="155"/>
      <c r="R121" s="156"/>
      <c r="S121" s="156"/>
      <c r="T121" s="156"/>
      <c r="U121" s="156"/>
      <c r="V121" s="156"/>
      <c r="W121" s="156"/>
      <c r="X121" s="156"/>
      <c r="Y121" s="156"/>
      <c r="Z121" s="156"/>
      <c r="AA121" s="97"/>
      <c r="AB121" s="97"/>
      <c r="AC121" s="97"/>
      <c r="AD121" s="97"/>
      <c r="AE121" s="97"/>
      <c r="AF121" s="93"/>
      <c r="AG121" s="93"/>
      <c r="AH121" s="93"/>
      <c r="AI121" s="30"/>
      <c r="AJ121" s="30"/>
      <c r="AK121" s="30"/>
      <c r="AL121" s="112" t="s">
        <v>655</v>
      </c>
      <c r="AM121" s="109"/>
      <c r="AN121" s="112" t="s">
        <v>656</v>
      </c>
      <c r="AO121" s="110" t="s">
        <v>537</v>
      </c>
      <c r="AP121" s="112" t="s">
        <v>658</v>
      </c>
      <c r="AQ121"/>
      <c r="AR121"/>
      <c r="AS121"/>
      <c r="AT121"/>
      <c r="AU121"/>
      <c r="AV121"/>
    </row>
    <row r="122" spans="1:48" s="267" customFormat="1" ht="23.45" customHeight="1" thickBot="1" x14ac:dyDescent="0.3">
      <c r="A122" s="1015"/>
      <c r="B122" s="225" t="s">
        <v>2948</v>
      </c>
      <c r="C122" s="264"/>
      <c r="D122" s="264"/>
      <c r="E122" s="265"/>
      <c r="F122" s="223">
        <f>SUM(F118:F121)</f>
        <v>0</v>
      </c>
      <c r="G122" s="575">
        <f>SUM(G118:G121)</f>
        <v>0</v>
      </c>
      <c r="H122" s="263">
        <f>SUM(H118:H121)</f>
        <v>0</v>
      </c>
      <c r="I122" s="180"/>
      <c r="J122" s="180"/>
      <c r="K122" s="180"/>
      <c r="L122" s="180"/>
      <c r="M122" s="180"/>
      <c r="N122" s="180"/>
      <c r="O122" s="180"/>
      <c r="P122" s="209"/>
      <c r="Q122" s="155"/>
      <c r="R122" s="156"/>
      <c r="S122" s="156"/>
      <c r="T122" s="156"/>
      <c r="U122" s="156"/>
      <c r="V122" s="156"/>
      <c r="W122" s="156"/>
      <c r="X122" s="156"/>
      <c r="Y122" s="156"/>
      <c r="Z122" s="156"/>
      <c r="AA122" s="97"/>
      <c r="AB122" s="97"/>
      <c r="AC122" s="97"/>
      <c r="AD122" s="97"/>
      <c r="AE122" s="97"/>
      <c r="AF122" s="93"/>
      <c r="AG122" s="93"/>
      <c r="AH122" s="93"/>
      <c r="AI122" s="30"/>
      <c r="AJ122" s="30"/>
      <c r="AK122" s="30"/>
      <c r="AL122" s="112" t="s">
        <v>659</v>
      </c>
      <c r="AM122" s="109"/>
      <c r="AN122" s="112" t="s">
        <v>660</v>
      </c>
      <c r="AO122" s="110" t="s">
        <v>785</v>
      </c>
      <c r="AP122" s="112" t="s">
        <v>662</v>
      </c>
      <c r="AQ122"/>
      <c r="AR122"/>
      <c r="AS122"/>
      <c r="AT122"/>
      <c r="AU122"/>
      <c r="AV122"/>
    </row>
    <row r="123" spans="1:48" ht="45.75" customHeight="1" thickBot="1" x14ac:dyDescent="0.25">
      <c r="A123" s="1015"/>
      <c r="B123" s="105" t="s">
        <v>3087</v>
      </c>
      <c r="C123" s="957" t="s">
        <v>3088</v>
      </c>
      <c r="D123" s="957"/>
      <c r="E123" s="958"/>
      <c r="F123" s="672" t="s">
        <v>2946</v>
      </c>
      <c r="G123" s="577" t="s">
        <v>2947</v>
      </c>
      <c r="H123" s="577" t="s">
        <v>2948</v>
      </c>
      <c r="I123" s="180"/>
      <c r="J123" s="180"/>
      <c r="K123" s="180"/>
      <c r="L123" s="180"/>
      <c r="M123" s="180"/>
      <c r="N123" s="180"/>
      <c r="O123" s="180"/>
      <c r="P123" s="209"/>
      <c r="Q123" s="155"/>
      <c r="AA123" s="97"/>
      <c r="AB123" s="97"/>
      <c r="AC123" s="97"/>
      <c r="AD123" s="97"/>
      <c r="AE123" s="97"/>
      <c r="AF123" s="93"/>
      <c r="AG123" s="93"/>
      <c r="AH123" s="93"/>
      <c r="AI123" s="30"/>
      <c r="AJ123" s="30"/>
      <c r="AK123" s="30"/>
      <c r="AL123" s="112" t="s">
        <v>663</v>
      </c>
      <c r="AM123" s="109"/>
      <c r="AN123" s="112" t="s">
        <v>664</v>
      </c>
      <c r="AO123" s="110" t="s">
        <v>563</v>
      </c>
      <c r="AP123" s="112">
        <v>100</v>
      </c>
      <c r="AQ123"/>
      <c r="AR123"/>
      <c r="AS123"/>
      <c r="AT123"/>
      <c r="AU123"/>
      <c r="AV123"/>
    </row>
    <row r="124" spans="1:48" ht="23.45" customHeight="1" thickBot="1" x14ac:dyDescent="0.3">
      <c r="A124" s="1015"/>
      <c r="B124" s="1023" t="s">
        <v>3089</v>
      </c>
      <c r="C124" s="1023"/>
      <c r="D124" s="1023"/>
      <c r="E124" s="1023"/>
      <c r="F124" s="268"/>
      <c r="G124" s="268"/>
      <c r="H124" s="269">
        <f>SUM(F124:G124)</f>
        <v>0</v>
      </c>
      <c r="I124" s="180"/>
      <c r="J124" s="180"/>
      <c r="K124" s="180"/>
      <c r="L124" s="180"/>
      <c r="M124" s="180"/>
      <c r="N124" s="180"/>
      <c r="O124" s="180"/>
      <c r="P124" s="209"/>
      <c r="Q124" s="155"/>
      <c r="AA124" s="97"/>
      <c r="AB124" s="97"/>
      <c r="AC124" s="97"/>
      <c r="AD124" s="97"/>
      <c r="AE124" s="97"/>
      <c r="AF124" s="93"/>
      <c r="AG124" s="93"/>
      <c r="AH124" s="93"/>
      <c r="AI124" s="30"/>
      <c r="AJ124" s="30"/>
      <c r="AK124" s="30"/>
      <c r="AL124" s="112" t="s">
        <v>666</v>
      </c>
      <c r="AM124" s="109"/>
      <c r="AN124" s="112" t="s">
        <v>667</v>
      </c>
      <c r="AO124" s="110" t="s">
        <v>566</v>
      </c>
      <c r="AP124" s="112">
        <v>101</v>
      </c>
      <c r="AQ124"/>
      <c r="AR124"/>
      <c r="AS124"/>
      <c r="AT124"/>
      <c r="AU124"/>
      <c r="AV124"/>
    </row>
    <row r="125" spans="1:48" ht="23.45" customHeight="1" thickBot="1" x14ac:dyDescent="0.3">
      <c r="A125" s="1015"/>
      <c r="B125" s="270" t="s">
        <v>3090</v>
      </c>
      <c r="C125" s="271"/>
      <c r="D125" s="271"/>
      <c r="E125" s="272"/>
      <c r="F125" s="678" t="s">
        <v>2946</v>
      </c>
      <c r="G125" s="578" t="s">
        <v>2947</v>
      </c>
      <c r="H125" s="578" t="s">
        <v>2948</v>
      </c>
      <c r="I125" s="180"/>
      <c r="J125" s="180"/>
      <c r="K125" s="180"/>
      <c r="L125" s="180"/>
      <c r="M125" s="180"/>
      <c r="N125" s="180"/>
      <c r="O125" s="180"/>
      <c r="P125" s="209"/>
      <c r="Q125" s="155"/>
      <c r="AA125" s="97"/>
      <c r="AB125" s="97"/>
      <c r="AC125" s="97"/>
      <c r="AD125" s="97"/>
      <c r="AE125" s="97"/>
      <c r="AF125" s="93"/>
      <c r="AG125" s="93"/>
      <c r="AH125" s="93"/>
      <c r="AI125" s="30"/>
      <c r="AJ125" s="30"/>
      <c r="AK125" s="30"/>
      <c r="AL125" s="112" t="s">
        <v>669</v>
      </c>
      <c r="AM125" s="109"/>
      <c r="AN125" s="112" t="s">
        <v>670</v>
      </c>
      <c r="AO125" s="110" t="s">
        <v>570</v>
      </c>
      <c r="AP125" s="112">
        <v>103</v>
      </c>
      <c r="AQ125"/>
      <c r="AR125"/>
      <c r="AS125"/>
      <c r="AT125"/>
      <c r="AU125"/>
      <c r="AV125"/>
    </row>
    <row r="126" spans="1:48" ht="23.45" customHeight="1" x14ac:dyDescent="0.2">
      <c r="A126" s="1015"/>
      <c r="B126" s="274" t="s">
        <v>3091</v>
      </c>
      <c r="C126" s="275"/>
      <c r="D126" s="275"/>
      <c r="E126" s="276"/>
      <c r="F126" s="704"/>
      <c r="G126" s="704"/>
      <c r="H126" s="278"/>
      <c r="I126" s="180"/>
      <c r="J126" s="180"/>
      <c r="K126" s="180"/>
      <c r="L126" s="180"/>
      <c r="M126" s="180"/>
      <c r="N126" s="180"/>
      <c r="O126" s="180"/>
      <c r="P126" s="209"/>
      <c r="Q126" s="155"/>
      <c r="AA126" s="97"/>
      <c r="AB126" s="97"/>
      <c r="AC126" s="97"/>
      <c r="AD126" s="97"/>
      <c r="AE126" s="97"/>
      <c r="AF126" s="93"/>
      <c r="AG126" s="93"/>
      <c r="AH126" s="93"/>
      <c r="AI126" s="30"/>
      <c r="AJ126" s="30"/>
      <c r="AK126" s="30"/>
      <c r="AL126" s="112" t="s">
        <v>672</v>
      </c>
      <c r="AM126" s="109"/>
      <c r="AN126" s="112" t="s">
        <v>673</v>
      </c>
      <c r="AO126" s="110" t="s">
        <v>574</v>
      </c>
      <c r="AP126" s="112" t="s">
        <v>675</v>
      </c>
      <c r="AQ126"/>
      <c r="AR126"/>
      <c r="AS126"/>
      <c r="AT126"/>
      <c r="AU126"/>
      <c r="AV126"/>
    </row>
    <row r="127" spans="1:48" ht="23.45" customHeight="1" x14ac:dyDescent="0.2">
      <c r="A127" s="1015"/>
      <c r="B127" s="189" t="s">
        <v>3189</v>
      </c>
      <c r="C127" s="279"/>
      <c r="D127" s="279"/>
      <c r="E127" s="280"/>
      <c r="F127" s="585"/>
      <c r="G127" s="585"/>
      <c r="H127" s="223">
        <f t="shared" ref="H127:H136" si="11">F127+G127</f>
        <v>0</v>
      </c>
      <c r="I127" s="180"/>
      <c r="J127" s="180"/>
      <c r="K127" s="180"/>
      <c r="L127" s="180"/>
      <c r="M127" s="180"/>
      <c r="N127" s="180"/>
      <c r="O127" s="180"/>
      <c r="P127" s="209"/>
      <c r="Q127" s="155"/>
      <c r="AA127" s="97"/>
      <c r="AB127" s="97"/>
      <c r="AC127" s="97"/>
      <c r="AD127" s="97"/>
      <c r="AE127" s="97"/>
      <c r="AF127" s="93"/>
      <c r="AG127" s="93"/>
      <c r="AH127" s="93"/>
      <c r="AI127" s="30"/>
      <c r="AJ127" s="30"/>
      <c r="AK127" s="30"/>
      <c r="AL127" s="112" t="s">
        <v>676</v>
      </c>
      <c r="AM127" s="109"/>
      <c r="AN127" s="112" t="s">
        <v>677</v>
      </c>
      <c r="AO127" s="110" t="s">
        <v>577</v>
      </c>
      <c r="AP127" s="112" t="s">
        <v>679</v>
      </c>
      <c r="AQ127"/>
      <c r="AR127"/>
      <c r="AS127"/>
      <c r="AT127"/>
      <c r="AU127"/>
      <c r="AV127"/>
    </row>
    <row r="128" spans="1:48" ht="23.45" customHeight="1" x14ac:dyDescent="0.2">
      <c r="A128" s="1015"/>
      <c r="B128" s="189" t="s">
        <v>3093</v>
      </c>
      <c r="C128" s="279"/>
      <c r="D128" s="279"/>
      <c r="E128" s="280"/>
      <c r="F128" s="585"/>
      <c r="G128" s="585"/>
      <c r="H128" s="223">
        <f t="shared" si="11"/>
        <v>0</v>
      </c>
      <c r="I128" s="23"/>
      <c r="J128" s="23"/>
      <c r="K128" s="180"/>
      <c r="L128" s="180"/>
      <c r="M128" s="180"/>
      <c r="N128" s="180"/>
      <c r="O128" s="180"/>
      <c r="P128" s="209"/>
      <c r="Q128" s="155"/>
      <c r="AA128" s="97"/>
      <c r="AB128" s="97"/>
      <c r="AC128" s="97"/>
      <c r="AD128" s="97"/>
      <c r="AE128" s="97"/>
      <c r="AF128" s="93"/>
      <c r="AG128" s="93"/>
      <c r="AH128" s="93"/>
      <c r="AI128" s="30"/>
      <c r="AJ128" s="30"/>
      <c r="AK128" s="30"/>
      <c r="AL128" s="112" t="s">
        <v>680</v>
      </c>
      <c r="AM128" s="109"/>
      <c r="AN128" s="112" t="s">
        <v>681</v>
      </c>
      <c r="AO128" s="110" t="s">
        <v>580</v>
      </c>
      <c r="AP128" s="112" t="s">
        <v>683</v>
      </c>
      <c r="AQ128"/>
      <c r="AR128"/>
      <c r="AS128"/>
      <c r="AT128"/>
      <c r="AU128"/>
      <c r="AV128"/>
    </row>
    <row r="129" spans="1:77" ht="23.45" customHeight="1" x14ac:dyDescent="0.2">
      <c r="A129" s="1015"/>
      <c r="B129" s="189" t="s">
        <v>3094</v>
      </c>
      <c r="C129" s="279"/>
      <c r="D129" s="279"/>
      <c r="E129" s="280"/>
      <c r="F129" s="585"/>
      <c r="G129" s="585"/>
      <c r="H129" s="223">
        <f t="shared" si="11"/>
        <v>0</v>
      </c>
      <c r="I129" s="23"/>
      <c r="J129" s="23"/>
      <c r="K129" s="180"/>
      <c r="L129" s="180"/>
      <c r="M129" s="180"/>
      <c r="N129" s="180"/>
      <c r="O129" s="180"/>
      <c r="P129" s="209"/>
      <c r="Q129" s="155"/>
      <c r="AA129" s="97"/>
      <c r="AB129" s="97"/>
      <c r="AC129" s="97"/>
      <c r="AD129" s="97"/>
      <c r="AE129" s="97"/>
      <c r="AF129" s="93"/>
      <c r="AG129" s="93"/>
      <c r="AH129" s="93"/>
      <c r="AI129" s="30"/>
      <c r="AJ129" s="30"/>
      <c r="AK129" s="30"/>
      <c r="AL129" s="112" t="s">
        <v>684</v>
      </c>
      <c r="AM129" s="109"/>
      <c r="AN129" s="112" t="s">
        <v>685</v>
      </c>
      <c r="AO129" s="110" t="s">
        <v>583</v>
      </c>
      <c r="AP129" s="112" t="s">
        <v>687</v>
      </c>
      <c r="AQ129"/>
      <c r="AR129"/>
      <c r="AS129"/>
      <c r="AT129"/>
      <c r="AU129"/>
      <c r="AV129"/>
    </row>
    <row r="130" spans="1:77" ht="23.45" customHeight="1" x14ac:dyDescent="0.2">
      <c r="A130" s="1015"/>
      <c r="B130" s="189" t="s">
        <v>3095</v>
      </c>
      <c r="C130" s="279"/>
      <c r="D130" s="279"/>
      <c r="E130" s="280"/>
      <c r="F130" s="585"/>
      <c r="G130" s="585"/>
      <c r="H130" s="223">
        <f t="shared" si="11"/>
        <v>0</v>
      </c>
      <c r="I130" s="23"/>
      <c r="J130" s="23"/>
      <c r="K130" s="180"/>
      <c r="L130" s="180"/>
      <c r="M130" s="180"/>
      <c r="N130" s="180"/>
      <c r="O130" s="180"/>
      <c r="P130" s="209"/>
      <c r="Q130" s="155"/>
      <c r="AA130" s="97"/>
      <c r="AB130" s="97"/>
      <c r="AC130" s="97"/>
      <c r="AD130" s="97"/>
      <c r="AE130" s="97"/>
      <c r="AF130" s="93"/>
      <c r="AG130" s="93"/>
      <c r="AH130" s="93"/>
      <c r="AI130" s="30"/>
      <c r="AJ130" s="30"/>
      <c r="AK130" s="30"/>
      <c r="AL130" s="112" t="s">
        <v>688</v>
      </c>
      <c r="AM130" s="109"/>
      <c r="AN130" s="112" t="s">
        <v>689</v>
      </c>
      <c r="AO130" s="110" t="s">
        <v>586</v>
      </c>
      <c r="AP130" s="112" t="s">
        <v>691</v>
      </c>
      <c r="AQ130"/>
      <c r="AR130"/>
      <c r="AS130"/>
      <c r="AT130"/>
      <c r="AU130"/>
      <c r="AV130"/>
    </row>
    <row r="131" spans="1:77" ht="23.45" customHeight="1" x14ac:dyDescent="0.2">
      <c r="A131" s="1015"/>
      <c r="B131" s="189" t="s">
        <v>3096</v>
      </c>
      <c r="C131" s="279"/>
      <c r="D131" s="279"/>
      <c r="E131" s="280"/>
      <c r="F131" s="585"/>
      <c r="G131" s="585"/>
      <c r="H131" s="223">
        <f t="shared" si="11"/>
        <v>0</v>
      </c>
      <c r="I131" s="23"/>
      <c r="J131" s="23"/>
      <c r="K131" s="180"/>
      <c r="L131" s="180"/>
      <c r="M131" s="180"/>
      <c r="N131" s="180"/>
      <c r="O131" s="180"/>
      <c r="P131" s="209"/>
      <c r="Q131" s="155"/>
      <c r="AA131" s="97"/>
      <c r="AB131" s="97"/>
      <c r="AC131" s="97"/>
      <c r="AD131" s="97"/>
      <c r="AE131" s="97"/>
      <c r="AF131" s="93"/>
      <c r="AG131" s="93"/>
      <c r="AH131" s="93"/>
      <c r="AI131" s="30"/>
      <c r="AJ131" s="30"/>
      <c r="AK131" s="30"/>
      <c r="AL131" s="112" t="s">
        <v>692</v>
      </c>
      <c r="AM131" s="109"/>
      <c r="AN131" s="112" t="s">
        <v>693</v>
      </c>
      <c r="AO131" s="110" t="s">
        <v>590</v>
      </c>
      <c r="AP131" s="112">
        <v>130</v>
      </c>
      <c r="AQ131"/>
      <c r="AR131"/>
      <c r="AS131"/>
      <c r="AT131"/>
      <c r="AU131"/>
      <c r="AV131"/>
    </row>
    <row r="132" spans="1:77" ht="23.45" customHeight="1" x14ac:dyDescent="0.2">
      <c r="A132" s="1015"/>
      <c r="B132" s="189" t="s">
        <v>3097</v>
      </c>
      <c r="C132" s="279"/>
      <c r="D132" s="279"/>
      <c r="E132" s="280"/>
      <c r="F132" s="585"/>
      <c r="G132" s="585"/>
      <c r="H132" s="223">
        <f t="shared" si="11"/>
        <v>0</v>
      </c>
      <c r="I132" s="23"/>
      <c r="J132" s="23"/>
      <c r="K132" s="180"/>
      <c r="L132" s="180"/>
      <c r="M132" s="180"/>
      <c r="N132" s="180"/>
      <c r="O132" s="180"/>
      <c r="P132" s="209"/>
      <c r="Q132" s="155"/>
      <c r="AA132" s="97"/>
      <c r="AB132" s="97"/>
      <c r="AC132" s="97"/>
      <c r="AD132" s="97"/>
      <c r="AE132" s="97"/>
      <c r="AF132" s="93"/>
      <c r="AG132" s="93"/>
      <c r="AH132" s="93"/>
      <c r="AI132" s="30"/>
      <c r="AJ132" s="30"/>
      <c r="AK132" s="30"/>
      <c r="AL132" s="112" t="s">
        <v>695</v>
      </c>
      <c r="AM132" s="109"/>
      <c r="AN132" s="112" t="s">
        <v>696</v>
      </c>
      <c r="AO132" s="110" t="s">
        <v>593</v>
      </c>
      <c r="AP132" s="112">
        <v>131</v>
      </c>
      <c r="AQ132"/>
      <c r="AR132"/>
      <c r="AS132"/>
      <c r="AT132"/>
      <c r="AU132"/>
      <c r="AV132"/>
    </row>
    <row r="133" spans="1:77" ht="23.45" customHeight="1" x14ac:dyDescent="0.2">
      <c r="A133" s="1015"/>
      <c r="B133" s="189" t="s">
        <v>3098</v>
      </c>
      <c r="C133" s="566"/>
      <c r="D133" s="566"/>
      <c r="E133" s="567"/>
      <c r="F133" s="585"/>
      <c r="G133" s="585"/>
      <c r="H133" s="223">
        <f t="shared" si="11"/>
        <v>0</v>
      </c>
      <c r="I133" s="23"/>
      <c r="J133" s="23"/>
      <c r="K133" s="180"/>
      <c r="L133" s="180"/>
      <c r="M133" s="180"/>
      <c r="N133" s="180"/>
      <c r="O133" s="180"/>
      <c r="P133" s="209"/>
      <c r="Q133" s="155"/>
      <c r="AA133" s="97"/>
      <c r="AB133" s="97"/>
      <c r="AC133" s="97"/>
      <c r="AD133" s="97"/>
      <c r="AE133" s="97"/>
      <c r="AF133" s="93"/>
      <c r="AG133" s="93"/>
      <c r="AH133" s="93"/>
      <c r="AI133" s="30"/>
      <c r="AJ133" s="30"/>
      <c r="AK133" s="30"/>
      <c r="AL133" s="112" t="s">
        <v>698</v>
      </c>
      <c r="AM133" s="109"/>
      <c r="AN133" s="112" t="s">
        <v>699</v>
      </c>
      <c r="AO133" s="110" t="s">
        <v>596</v>
      </c>
      <c r="AP133" s="112">
        <v>134</v>
      </c>
      <c r="AQ133"/>
      <c r="AR133"/>
      <c r="AS133"/>
      <c r="AT133"/>
      <c r="AU133"/>
      <c r="AV133"/>
    </row>
    <row r="134" spans="1:77" ht="23.45" customHeight="1" x14ac:dyDescent="0.2">
      <c r="A134" s="1015"/>
      <c r="B134" s="563" t="s">
        <v>3099</v>
      </c>
      <c r="C134" s="566"/>
      <c r="D134" s="566"/>
      <c r="E134" s="567"/>
      <c r="F134" s="585"/>
      <c r="G134" s="585"/>
      <c r="H134" s="223">
        <f t="shared" si="11"/>
        <v>0</v>
      </c>
      <c r="I134" s="23"/>
      <c r="J134" s="23"/>
      <c r="K134" s="180"/>
      <c r="L134" s="180"/>
      <c r="M134" s="180"/>
      <c r="N134" s="180"/>
      <c r="O134" s="180"/>
      <c r="P134" s="209"/>
      <c r="Q134" s="155"/>
      <c r="AA134" s="97"/>
      <c r="AB134" s="97"/>
      <c r="AC134" s="97"/>
      <c r="AD134" s="97"/>
      <c r="AE134" s="97"/>
      <c r="AF134" s="93"/>
      <c r="AG134" s="93"/>
      <c r="AH134" s="93"/>
      <c r="AI134" s="30"/>
      <c r="AJ134" s="30"/>
      <c r="AK134" s="30"/>
      <c r="AL134" s="112" t="s">
        <v>701</v>
      </c>
      <c r="AM134" s="109"/>
      <c r="AN134" s="112" t="s">
        <v>702</v>
      </c>
      <c r="AO134" s="110" t="s">
        <v>600</v>
      </c>
      <c r="AP134" s="112" t="s">
        <v>704</v>
      </c>
      <c r="AQ134"/>
      <c r="AR134"/>
      <c r="AS134"/>
      <c r="AT134"/>
      <c r="AU134"/>
      <c r="AV134"/>
    </row>
    <row r="135" spans="1:77" s="267" customFormat="1" ht="23.45" customHeight="1" x14ac:dyDescent="0.2">
      <c r="A135" s="1015"/>
      <c r="B135" s="563" t="s">
        <v>3099</v>
      </c>
      <c r="C135" s="566"/>
      <c r="D135" s="566"/>
      <c r="E135" s="567"/>
      <c r="F135" s="585"/>
      <c r="G135" s="585"/>
      <c r="H135" s="223">
        <f t="shared" si="11"/>
        <v>0</v>
      </c>
      <c r="I135" s="23"/>
      <c r="J135" s="23"/>
      <c r="K135" s="180"/>
      <c r="L135" s="180"/>
      <c r="M135" s="180"/>
      <c r="N135" s="180"/>
      <c r="O135" s="180"/>
      <c r="P135" s="209"/>
      <c r="Q135" s="155"/>
      <c r="R135" s="156"/>
      <c r="S135" s="156"/>
      <c r="T135" s="156"/>
      <c r="U135" s="156"/>
      <c r="V135" s="156"/>
      <c r="W135" s="156"/>
      <c r="X135" s="156"/>
      <c r="Y135" s="156"/>
      <c r="Z135" s="156"/>
      <c r="AA135" s="97"/>
      <c r="AB135" s="97"/>
      <c r="AC135" s="97"/>
      <c r="AD135" s="97"/>
      <c r="AE135" s="97"/>
      <c r="AF135" s="93"/>
      <c r="AG135" s="93"/>
      <c r="AH135" s="93"/>
      <c r="AI135" s="30"/>
      <c r="AJ135" s="30"/>
      <c r="AK135" s="30"/>
      <c r="AL135" s="112" t="s">
        <v>705</v>
      </c>
      <c r="AM135" s="109"/>
      <c r="AN135" s="112" t="s">
        <v>706</v>
      </c>
      <c r="AO135" s="110" t="s">
        <v>787</v>
      </c>
      <c r="AP135" s="112" t="s">
        <v>708</v>
      </c>
      <c r="AQ135"/>
      <c r="AR135"/>
      <c r="AS135"/>
      <c r="AT135"/>
      <c r="AU135"/>
      <c r="AV135"/>
      <c r="AW135" s="156"/>
      <c r="AX135" s="156"/>
      <c r="AY135" s="156"/>
      <c r="AZ135" s="156"/>
      <c r="BA135" s="156"/>
      <c r="BB135" s="156"/>
      <c r="BC135" s="156"/>
      <c r="BD135" s="156"/>
      <c r="BE135" s="156"/>
    </row>
    <row r="136" spans="1:77" s="267" customFormat="1" ht="23.45" customHeight="1" thickBot="1" x14ac:dyDescent="0.3">
      <c r="A136" s="1015"/>
      <c r="B136" s="817" t="s">
        <v>2948</v>
      </c>
      <c r="C136" s="281"/>
      <c r="D136" s="281"/>
      <c r="E136" s="282"/>
      <c r="F136" s="283">
        <f>SUM(F127:F135)</f>
        <v>0</v>
      </c>
      <c r="G136" s="283">
        <f>SUM(G127:G135)</f>
        <v>0</v>
      </c>
      <c r="H136" s="263">
        <f t="shared" si="11"/>
        <v>0</v>
      </c>
      <c r="I136" s="202"/>
      <c r="J136" s="23"/>
      <c r="K136" s="180"/>
      <c r="L136" s="180"/>
      <c r="M136" s="180"/>
      <c r="N136" s="180"/>
      <c r="O136" s="180"/>
      <c r="P136" s="209"/>
      <c r="Q136" s="155"/>
      <c r="R136" s="156"/>
      <c r="S136" s="156"/>
      <c r="T136" s="156"/>
      <c r="U136" s="156"/>
      <c r="V136" s="156"/>
      <c r="W136" s="156"/>
      <c r="X136" s="156"/>
      <c r="Y136" s="156"/>
      <c r="Z136" s="156"/>
      <c r="AA136" s="97"/>
      <c r="AB136" s="97"/>
      <c r="AC136" s="97"/>
      <c r="AD136" s="97"/>
      <c r="AE136" s="97"/>
      <c r="AF136" s="93"/>
      <c r="AG136" s="93"/>
      <c r="AH136" s="93"/>
      <c r="AI136" s="30"/>
      <c r="AJ136" s="30"/>
      <c r="AK136" s="30"/>
      <c r="AL136" s="112" t="s">
        <v>709</v>
      </c>
      <c r="AM136" s="109"/>
      <c r="AN136" s="112" t="s">
        <v>710</v>
      </c>
      <c r="AO136" s="110" t="s">
        <v>607</v>
      </c>
      <c r="AP136" s="112">
        <v>428</v>
      </c>
      <c r="AQ136"/>
      <c r="AR136"/>
      <c r="AS136"/>
      <c r="AT136"/>
      <c r="AU136"/>
      <c r="AV136"/>
      <c r="AW136" s="156"/>
      <c r="AX136" s="156"/>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c r="BX136" s="156"/>
      <c r="BY136" s="156"/>
    </row>
    <row r="137" spans="1:77" ht="23.45" customHeight="1" x14ac:dyDescent="0.25">
      <c r="A137" s="1015"/>
      <c r="B137" s="1025" t="s">
        <v>3100</v>
      </c>
      <c r="C137" s="1025"/>
      <c r="D137" s="1025"/>
      <c r="E137" s="1025"/>
      <c r="F137" s="284" t="s">
        <v>2946</v>
      </c>
      <c r="G137" s="233" t="s">
        <v>2947</v>
      </c>
      <c r="H137" s="234" t="s">
        <v>2948</v>
      </c>
      <c r="I137" s="202"/>
      <c r="J137" s="23"/>
      <c r="K137" s="180"/>
      <c r="L137" s="180"/>
      <c r="M137" s="180"/>
      <c r="N137" s="180"/>
      <c r="O137" s="180"/>
      <c r="P137" s="209"/>
      <c r="Q137" s="155"/>
      <c r="AA137" s="97"/>
      <c r="AB137" s="97"/>
      <c r="AC137" s="97"/>
      <c r="AD137" s="97"/>
      <c r="AE137" s="97"/>
      <c r="AF137" s="93"/>
      <c r="AG137" s="93"/>
      <c r="AH137" s="93"/>
      <c r="AI137" s="30"/>
      <c r="AJ137" s="30"/>
      <c r="AK137" s="30"/>
      <c r="AL137" s="30"/>
      <c r="AM137" s="109"/>
      <c r="AN137" s="112" t="s">
        <v>712</v>
      </c>
      <c r="AO137" s="110" t="s">
        <v>611</v>
      </c>
      <c r="AP137" s="112">
        <v>429</v>
      </c>
      <c r="AQ137"/>
      <c r="AR137"/>
      <c r="AS137"/>
      <c r="AT137"/>
      <c r="AU137"/>
      <c r="AV137"/>
      <c r="BF137" s="267"/>
      <c r="BG137" s="267"/>
      <c r="BH137" s="267"/>
      <c r="BI137" s="267"/>
      <c r="BJ137" s="267"/>
      <c r="BK137" s="267"/>
      <c r="BL137" s="267"/>
      <c r="BM137" s="267"/>
      <c r="BN137" s="267"/>
      <c r="BO137" s="267"/>
      <c r="BP137" s="267"/>
      <c r="BQ137" s="267"/>
      <c r="BR137" s="267"/>
      <c r="BS137" s="267"/>
      <c r="BT137" s="267"/>
      <c r="BU137" s="267"/>
      <c r="BV137" s="267"/>
      <c r="BW137" s="267"/>
      <c r="BX137" s="267"/>
      <c r="BY137" s="267"/>
    </row>
    <row r="138" spans="1:77" ht="23.45" customHeight="1" thickBot="1" x14ac:dyDescent="0.3">
      <c r="A138" s="1015"/>
      <c r="B138" s="1022" t="s">
        <v>3101</v>
      </c>
      <c r="C138" s="1022"/>
      <c r="D138" s="1022"/>
      <c r="E138" s="1022"/>
      <c r="F138" s="285"/>
      <c r="G138" s="285"/>
      <c r="H138" s="286">
        <f>SUM(F138:G138)</f>
        <v>0</v>
      </c>
      <c r="I138" s="202"/>
      <c r="J138" s="202"/>
      <c r="K138" s="180"/>
      <c r="L138" s="180"/>
      <c r="M138" s="180"/>
      <c r="N138" s="180"/>
      <c r="O138" s="180"/>
      <c r="P138" s="209"/>
      <c r="Q138" s="155"/>
      <c r="AA138" s="97"/>
      <c r="AB138" s="97"/>
      <c r="AC138" s="97"/>
      <c r="AD138" s="97"/>
      <c r="AE138" s="97"/>
      <c r="AF138" s="93"/>
      <c r="AG138" s="93"/>
      <c r="AH138" s="93"/>
      <c r="AI138" s="30"/>
      <c r="AJ138" s="30"/>
      <c r="AK138" s="30"/>
      <c r="AL138" s="30"/>
      <c r="AM138" s="109"/>
      <c r="AN138" s="112" t="s">
        <v>714</v>
      </c>
      <c r="AO138" s="110" t="s">
        <v>615</v>
      </c>
      <c r="AP138" s="112" t="s">
        <v>716</v>
      </c>
      <c r="AQ138"/>
      <c r="AR138"/>
      <c r="AS138"/>
      <c r="AT138"/>
      <c r="AU138"/>
      <c r="AV138"/>
    </row>
    <row r="139" spans="1:77" ht="23.45" customHeight="1" thickBot="1" x14ac:dyDescent="0.25">
      <c r="A139" s="1015"/>
      <c r="B139" s="270" t="s">
        <v>3102</v>
      </c>
      <c r="C139" s="1016"/>
      <c r="D139" s="1016"/>
      <c r="E139" s="1017"/>
      <c r="F139" s="287" t="s">
        <v>2946</v>
      </c>
      <c r="G139" s="218" t="s">
        <v>2947</v>
      </c>
      <c r="H139" s="218" t="s">
        <v>2948</v>
      </c>
      <c r="I139" s="202"/>
      <c r="J139" s="202"/>
      <c r="K139" s="180"/>
      <c r="L139" s="180"/>
      <c r="M139" s="180"/>
      <c r="N139" s="180"/>
      <c r="O139" s="180"/>
      <c r="P139" s="209"/>
      <c r="Q139" s="155"/>
      <c r="AA139" s="97"/>
      <c r="AB139" s="97"/>
      <c r="AC139" s="97"/>
      <c r="AD139" s="97"/>
      <c r="AE139" s="97"/>
      <c r="AF139" s="93"/>
      <c r="AG139" s="93"/>
      <c r="AH139" s="93"/>
      <c r="AI139" s="30"/>
      <c r="AJ139" s="30"/>
      <c r="AK139" s="30"/>
      <c r="AL139" s="30"/>
      <c r="AM139" s="109"/>
      <c r="AN139" s="112" t="s">
        <v>717</v>
      </c>
      <c r="AO139" s="110" t="s">
        <v>803</v>
      </c>
      <c r="AP139" s="112" t="s">
        <v>716</v>
      </c>
      <c r="AQ139"/>
      <c r="AR139"/>
      <c r="AS139"/>
      <c r="AT139"/>
      <c r="AU139"/>
      <c r="AV139"/>
    </row>
    <row r="140" spans="1:77" ht="23.45" customHeight="1" x14ac:dyDescent="0.2">
      <c r="A140" s="1015"/>
      <c r="B140" s="288" t="s">
        <v>3103</v>
      </c>
      <c r="C140" s="901"/>
      <c r="D140" s="901"/>
      <c r="E140" s="902"/>
      <c r="F140" s="775"/>
      <c r="G140" s="704"/>
      <c r="H140" s="278"/>
      <c r="I140" s="202"/>
      <c r="J140" s="202"/>
      <c r="K140" s="180"/>
      <c r="L140" s="180"/>
      <c r="M140" s="180"/>
      <c r="N140" s="180"/>
      <c r="O140" s="180"/>
      <c r="P140" s="209"/>
      <c r="Q140" s="155"/>
      <c r="AA140" s="97"/>
      <c r="AB140" s="97"/>
      <c r="AC140" s="97"/>
      <c r="AD140" s="97"/>
      <c r="AE140" s="97"/>
      <c r="AF140" s="93"/>
      <c r="AG140" s="93"/>
      <c r="AH140" s="93"/>
      <c r="AI140" s="30"/>
      <c r="AJ140" s="30"/>
      <c r="AK140" s="30"/>
      <c r="AL140" s="30"/>
      <c r="AM140" s="109"/>
      <c r="AN140" s="112" t="s">
        <v>718</v>
      </c>
      <c r="AO140" s="110" t="s">
        <v>619</v>
      </c>
      <c r="AP140" s="112">
        <v>431</v>
      </c>
      <c r="AQ140"/>
      <c r="AR140"/>
      <c r="AS140"/>
      <c r="AT140"/>
      <c r="AU140"/>
      <c r="AV140"/>
    </row>
    <row r="141" spans="1:77" ht="23.45" customHeight="1" x14ac:dyDescent="0.2">
      <c r="A141" s="1015"/>
      <c r="B141" s="189" t="s">
        <v>3104</v>
      </c>
      <c r="C141" s="290"/>
      <c r="D141" s="290"/>
      <c r="E141" s="291"/>
      <c r="F141" s="585"/>
      <c r="G141" s="585"/>
      <c r="H141" s="776">
        <f t="shared" ref="H141:H151" si="12">F141+G141</f>
        <v>0</v>
      </c>
      <c r="I141" s="23"/>
      <c r="J141" s="23"/>
      <c r="K141" s="180"/>
      <c r="L141" s="180"/>
      <c r="M141" s="180"/>
      <c r="N141" s="180"/>
      <c r="O141" s="180"/>
      <c r="P141" s="209"/>
      <c r="Q141" s="155"/>
      <c r="AA141" s="97"/>
      <c r="AB141" s="97"/>
      <c r="AC141" s="97"/>
      <c r="AD141" s="97"/>
      <c r="AE141" s="97"/>
      <c r="AF141" s="93"/>
      <c r="AG141" s="93"/>
      <c r="AH141" s="93"/>
      <c r="AI141" s="30"/>
      <c r="AJ141" s="30"/>
      <c r="AK141" s="30"/>
      <c r="AL141" s="30"/>
      <c r="AM141" s="109"/>
      <c r="AN141" s="112" t="s">
        <v>720</v>
      </c>
      <c r="AO141" s="110" t="s">
        <v>623</v>
      </c>
      <c r="AP141" s="112">
        <v>432</v>
      </c>
      <c r="AQ141"/>
      <c r="AR141"/>
      <c r="AS141"/>
      <c r="AT141"/>
      <c r="AU141"/>
      <c r="AV141"/>
    </row>
    <row r="142" spans="1:77" ht="23.45" customHeight="1" x14ac:dyDescent="0.2">
      <c r="A142" s="1015"/>
      <c r="B142" s="189" t="s">
        <v>3105</v>
      </c>
      <c r="C142" s="290"/>
      <c r="D142" s="290"/>
      <c r="E142" s="291"/>
      <c r="F142" s="585"/>
      <c r="G142" s="585"/>
      <c r="H142" s="776">
        <f t="shared" si="12"/>
        <v>0</v>
      </c>
      <c r="I142" s="23"/>
      <c r="J142" s="23"/>
      <c r="K142" s="180"/>
      <c r="L142" s="180"/>
      <c r="M142" s="180"/>
      <c r="N142" s="180"/>
      <c r="O142" s="180"/>
      <c r="P142" s="209"/>
      <c r="Q142" s="155"/>
      <c r="AA142" s="97"/>
      <c r="AB142" s="97"/>
      <c r="AC142" s="97"/>
      <c r="AD142" s="97"/>
      <c r="AE142" s="97"/>
      <c r="AF142" s="93"/>
      <c r="AG142" s="93"/>
      <c r="AH142" s="93"/>
      <c r="AI142" s="30"/>
      <c r="AJ142" s="30"/>
      <c r="AK142" s="30"/>
      <c r="AL142" s="30"/>
      <c r="AM142" s="109"/>
      <c r="AN142" s="112" t="s">
        <v>722</v>
      </c>
      <c r="AO142" s="110" t="s">
        <v>627</v>
      </c>
      <c r="AP142" s="112">
        <v>433</v>
      </c>
      <c r="AQ142"/>
      <c r="AR142"/>
      <c r="AS142"/>
      <c r="AT142"/>
      <c r="AU142"/>
      <c r="AV142"/>
    </row>
    <row r="143" spans="1:77" ht="23.45" customHeight="1" x14ac:dyDescent="0.2">
      <c r="A143" s="1015"/>
      <c r="B143" s="189" t="s">
        <v>3106</v>
      </c>
      <c r="C143" s="290"/>
      <c r="D143" s="290"/>
      <c r="E143" s="291"/>
      <c r="F143" s="585"/>
      <c r="G143" s="585"/>
      <c r="H143" s="776">
        <f t="shared" si="12"/>
        <v>0</v>
      </c>
      <c r="I143" s="23"/>
      <c r="J143" s="23"/>
      <c r="K143" s="180"/>
      <c r="L143" s="180"/>
      <c r="M143" s="180"/>
      <c r="N143" s="180"/>
      <c r="O143" s="180"/>
      <c r="P143" s="209"/>
      <c r="Q143" s="155"/>
      <c r="AA143" s="97"/>
      <c r="AB143" s="97"/>
      <c r="AC143" s="97"/>
      <c r="AD143" s="97"/>
      <c r="AE143" s="97"/>
      <c r="AF143" s="93"/>
      <c r="AG143" s="93"/>
      <c r="AH143" s="93"/>
      <c r="AI143" s="30"/>
      <c r="AJ143" s="30"/>
      <c r="AK143" s="30"/>
      <c r="AL143" s="30"/>
      <c r="AM143" s="109"/>
      <c r="AN143" s="112" t="s">
        <v>724</v>
      </c>
      <c r="AO143" s="110" t="s">
        <v>631</v>
      </c>
      <c r="AP143" s="112">
        <v>434</v>
      </c>
      <c r="AQ143"/>
      <c r="AR143"/>
      <c r="AS143"/>
      <c r="AT143"/>
      <c r="AU143"/>
      <c r="AV143"/>
    </row>
    <row r="144" spans="1:77" ht="23.45" customHeight="1" x14ac:dyDescent="0.2">
      <c r="A144" s="1015"/>
      <c r="B144" s="189" t="s">
        <v>3107</v>
      </c>
      <c r="C144" s="290"/>
      <c r="D144" s="290"/>
      <c r="E144" s="291"/>
      <c r="F144" s="585"/>
      <c r="G144" s="585"/>
      <c r="H144" s="776">
        <f t="shared" si="12"/>
        <v>0</v>
      </c>
      <c r="I144" s="23"/>
      <c r="J144" s="23"/>
      <c r="K144" s="180"/>
      <c r="L144" s="180"/>
      <c r="M144" s="180"/>
      <c r="N144" s="180"/>
      <c r="O144" s="180"/>
      <c r="P144" s="209"/>
      <c r="Q144" s="155"/>
      <c r="AA144" s="97"/>
      <c r="AB144" s="97"/>
      <c r="AC144" s="97"/>
      <c r="AD144" s="97"/>
      <c r="AE144" s="97"/>
      <c r="AF144" s="93"/>
      <c r="AG144" s="93"/>
      <c r="AH144" s="93"/>
      <c r="AI144" s="30"/>
      <c r="AJ144" s="30"/>
      <c r="AK144" s="30"/>
      <c r="AL144" s="30"/>
      <c r="AM144" s="109"/>
      <c r="AN144" s="112" t="s">
        <v>726</v>
      </c>
      <c r="AO144" s="110" t="s">
        <v>635</v>
      </c>
      <c r="AP144" s="112">
        <v>435</v>
      </c>
      <c r="AQ144"/>
      <c r="AR144"/>
      <c r="AS144"/>
      <c r="AT144"/>
      <c r="AU144"/>
      <c r="AV144"/>
    </row>
    <row r="145" spans="1:48" ht="23.45" customHeight="1" x14ac:dyDescent="0.2">
      <c r="A145" s="1015"/>
      <c r="B145" s="189" t="s">
        <v>3108</v>
      </c>
      <c r="C145" s="290"/>
      <c r="D145" s="290"/>
      <c r="E145" s="291"/>
      <c r="F145" s="585"/>
      <c r="G145" s="585"/>
      <c r="H145" s="776">
        <f t="shared" si="12"/>
        <v>0</v>
      </c>
      <c r="I145" s="23"/>
      <c r="J145" s="23"/>
      <c r="K145" s="180"/>
      <c r="L145" s="180"/>
      <c r="M145" s="180"/>
      <c r="N145" s="180"/>
      <c r="O145" s="180"/>
      <c r="P145" s="209"/>
      <c r="Q145" s="155"/>
      <c r="AA145" s="97"/>
      <c r="AB145" s="97"/>
      <c r="AC145" s="97"/>
      <c r="AD145" s="97"/>
      <c r="AE145" s="97"/>
      <c r="AF145" s="93"/>
      <c r="AG145" s="93"/>
      <c r="AH145" s="93"/>
      <c r="AI145" s="30"/>
      <c r="AJ145" s="30"/>
      <c r="AK145" s="30"/>
      <c r="AL145" s="30"/>
      <c r="AM145" s="109"/>
      <c r="AN145" s="112" t="s">
        <v>728</v>
      </c>
      <c r="AO145" s="110" t="s">
        <v>638</v>
      </c>
      <c r="AP145" s="112">
        <v>436</v>
      </c>
      <c r="AQ145"/>
      <c r="AR145"/>
      <c r="AS145"/>
      <c r="AT145"/>
      <c r="AU145"/>
      <c r="AV145"/>
    </row>
    <row r="146" spans="1:48" ht="23.45" customHeight="1" x14ac:dyDescent="0.2">
      <c r="A146" s="1015"/>
      <c r="B146" s="189" t="s">
        <v>3109</v>
      </c>
      <c r="C146" s="290"/>
      <c r="D146" s="290"/>
      <c r="E146" s="291"/>
      <c r="F146" s="585"/>
      <c r="G146" s="585"/>
      <c r="H146" s="776">
        <f t="shared" si="12"/>
        <v>0</v>
      </c>
      <c r="I146" s="23"/>
      <c r="J146" s="23"/>
      <c r="K146" s="180"/>
      <c r="L146" s="180"/>
      <c r="M146" s="180"/>
      <c r="N146" s="180"/>
      <c r="O146" s="180"/>
      <c r="P146" s="209"/>
      <c r="Q146" s="155"/>
      <c r="AA146" s="97"/>
      <c r="AB146" s="97"/>
      <c r="AC146" s="97"/>
      <c r="AD146" s="97"/>
      <c r="AE146" s="97"/>
      <c r="AF146" s="93"/>
      <c r="AG146" s="93"/>
      <c r="AH146" s="93"/>
      <c r="AI146" s="30"/>
      <c r="AJ146" s="30"/>
      <c r="AK146" s="30"/>
      <c r="AL146" s="30"/>
      <c r="AM146" s="109"/>
      <c r="AN146" s="112" t="s">
        <v>730</v>
      </c>
      <c r="AO146" s="110" t="s">
        <v>641</v>
      </c>
      <c r="AP146" s="112">
        <v>437</v>
      </c>
      <c r="AQ146"/>
      <c r="AR146"/>
      <c r="AS146"/>
      <c r="AT146"/>
      <c r="AU146"/>
      <c r="AV146"/>
    </row>
    <row r="147" spans="1:48" ht="23.45" customHeight="1" x14ac:dyDescent="0.2">
      <c r="A147" s="1015"/>
      <c r="B147" s="189" t="s">
        <v>3110</v>
      </c>
      <c r="C147" s="290"/>
      <c r="D147" s="290"/>
      <c r="E147" s="291"/>
      <c r="F147" s="585"/>
      <c r="G147" s="585"/>
      <c r="H147" s="776">
        <f t="shared" si="12"/>
        <v>0</v>
      </c>
      <c r="I147" s="23"/>
      <c r="J147" s="23"/>
      <c r="K147" s="180"/>
      <c r="L147" s="180"/>
      <c r="M147" s="180"/>
      <c r="N147" s="180"/>
      <c r="O147" s="180"/>
      <c r="P147" s="209"/>
      <c r="Q147" s="155"/>
      <c r="AA147" s="97"/>
      <c r="AB147" s="97"/>
      <c r="AC147" s="97"/>
      <c r="AD147" s="97"/>
      <c r="AE147" s="97"/>
      <c r="AF147" s="93"/>
      <c r="AG147" s="93"/>
      <c r="AH147" s="93"/>
      <c r="AI147" s="30"/>
      <c r="AJ147" s="30"/>
      <c r="AK147" s="30"/>
      <c r="AL147" s="30"/>
      <c r="AM147" s="109"/>
      <c r="AN147" s="112" t="s">
        <v>732</v>
      </c>
      <c r="AO147" s="110" t="s">
        <v>644</v>
      </c>
      <c r="AP147" s="112">
        <v>438</v>
      </c>
      <c r="AQ147"/>
      <c r="AR147"/>
      <c r="AS147"/>
      <c r="AT147"/>
      <c r="AU147"/>
      <c r="AV147"/>
    </row>
    <row r="148" spans="1:48" ht="23.45" customHeight="1" x14ac:dyDescent="0.2">
      <c r="A148" s="1015"/>
      <c r="B148" s="189" t="s">
        <v>3111</v>
      </c>
      <c r="C148" s="290"/>
      <c r="D148" s="290"/>
      <c r="E148" s="291"/>
      <c r="F148" s="585"/>
      <c r="G148" s="585"/>
      <c r="H148" s="776">
        <f t="shared" si="12"/>
        <v>0</v>
      </c>
      <c r="I148" s="23"/>
      <c r="J148" s="23"/>
      <c r="K148" s="180"/>
      <c r="L148" s="180"/>
      <c r="M148" s="180"/>
      <c r="N148" s="180"/>
      <c r="O148" s="180"/>
      <c r="P148" s="209"/>
      <c r="Q148" s="155"/>
      <c r="AA148" s="97"/>
      <c r="AB148" s="97"/>
      <c r="AC148" s="97"/>
      <c r="AD148" s="97"/>
      <c r="AE148" s="97"/>
      <c r="AF148" s="93"/>
      <c r="AG148" s="93"/>
      <c r="AH148" s="93"/>
      <c r="AI148" s="30"/>
      <c r="AJ148" s="30"/>
      <c r="AK148" s="30"/>
      <c r="AL148" s="30"/>
      <c r="AM148" s="109"/>
      <c r="AN148" s="112" t="s">
        <v>734</v>
      </c>
      <c r="AO148" s="110" t="s">
        <v>647</v>
      </c>
      <c r="AP148" s="112">
        <v>439</v>
      </c>
      <c r="AQ148"/>
      <c r="AR148"/>
      <c r="AS148"/>
      <c r="AT148"/>
      <c r="AU148"/>
      <c r="AV148"/>
    </row>
    <row r="149" spans="1:48" ht="23.45" customHeight="1" x14ac:dyDescent="0.2">
      <c r="A149" s="1015"/>
      <c r="B149" s="189" t="s">
        <v>3112</v>
      </c>
      <c r="C149" s="290"/>
      <c r="D149" s="290"/>
      <c r="E149" s="291"/>
      <c r="F149" s="585"/>
      <c r="G149" s="585"/>
      <c r="H149" s="776">
        <f t="shared" si="12"/>
        <v>0</v>
      </c>
      <c r="I149" s="23"/>
      <c r="J149" s="23"/>
      <c r="K149" s="180"/>
      <c r="L149" s="180"/>
      <c r="M149" s="180"/>
      <c r="N149" s="180"/>
      <c r="O149" s="180"/>
      <c r="P149" s="209"/>
      <c r="Q149" s="155"/>
      <c r="AA149" s="97"/>
      <c r="AB149" s="97"/>
      <c r="AC149" s="97"/>
      <c r="AD149" s="97"/>
      <c r="AE149" s="97"/>
      <c r="AF149" s="93"/>
      <c r="AG149" s="93"/>
      <c r="AH149" s="93"/>
      <c r="AI149" s="30"/>
      <c r="AJ149" s="30"/>
      <c r="AK149" s="30"/>
      <c r="AL149" s="30"/>
      <c r="AM149" s="109"/>
      <c r="AN149" s="112" t="s">
        <v>736</v>
      </c>
      <c r="AO149" s="110" t="s">
        <v>650</v>
      </c>
      <c r="AP149" s="112">
        <v>440</v>
      </c>
      <c r="AQ149"/>
      <c r="AR149"/>
      <c r="AS149"/>
      <c r="AT149"/>
      <c r="AU149"/>
      <c r="AV149"/>
    </row>
    <row r="150" spans="1:48" ht="23.45" customHeight="1" x14ac:dyDescent="0.2">
      <c r="A150" s="1015"/>
      <c r="B150" s="189" t="s">
        <v>3113</v>
      </c>
      <c r="C150" s="191"/>
      <c r="D150" s="191"/>
      <c r="E150" s="200"/>
      <c r="F150" s="585"/>
      <c r="G150" s="585"/>
      <c r="H150" s="776">
        <f t="shared" si="12"/>
        <v>0</v>
      </c>
      <c r="I150" s="23"/>
      <c r="J150" s="23"/>
      <c r="K150" s="180"/>
      <c r="L150" s="180"/>
      <c r="M150" s="180"/>
      <c r="N150" s="180"/>
      <c r="O150" s="180"/>
      <c r="P150" s="209"/>
      <c r="Q150" s="155"/>
      <c r="AA150" s="97"/>
      <c r="AB150" s="97"/>
      <c r="AC150" s="97"/>
      <c r="AD150" s="97"/>
      <c r="AE150" s="97"/>
      <c r="AF150" s="93"/>
      <c r="AG150" s="93"/>
      <c r="AH150" s="93"/>
      <c r="AI150" s="30"/>
      <c r="AJ150" s="30"/>
      <c r="AK150" s="30"/>
      <c r="AL150" s="30"/>
      <c r="AM150" s="109"/>
      <c r="AN150" s="112" t="s">
        <v>738</v>
      </c>
      <c r="AO150" s="110" t="s">
        <v>654</v>
      </c>
      <c r="AP150" s="112">
        <v>441</v>
      </c>
      <c r="AQ150"/>
      <c r="AR150"/>
      <c r="AS150"/>
      <c r="AT150"/>
      <c r="AU150"/>
      <c r="AV150"/>
    </row>
    <row r="151" spans="1:48" ht="23.45" customHeight="1" thickBot="1" x14ac:dyDescent="0.3">
      <c r="A151" s="1015"/>
      <c r="B151" s="912" t="s">
        <v>2948</v>
      </c>
      <c r="C151" s="913"/>
      <c r="D151" s="913"/>
      <c r="E151" s="914"/>
      <c r="F151" s="292">
        <f>SUM(F141:F150)</f>
        <v>0</v>
      </c>
      <c r="G151" s="292">
        <f>SUM(G141:G150)</f>
        <v>0</v>
      </c>
      <c r="H151" s="263">
        <f t="shared" si="12"/>
        <v>0</v>
      </c>
      <c r="I151" s="23"/>
      <c r="J151" s="23"/>
      <c r="K151" s="180"/>
      <c r="L151" s="180"/>
      <c r="M151" s="180"/>
      <c r="N151" s="180"/>
      <c r="O151" s="180"/>
      <c r="P151" s="209"/>
      <c r="Q151" s="155"/>
      <c r="AA151" s="97"/>
      <c r="AB151" s="97"/>
      <c r="AC151" s="97"/>
      <c r="AD151" s="97"/>
      <c r="AE151" s="97"/>
      <c r="AF151" s="93"/>
      <c r="AG151" s="93"/>
      <c r="AH151" s="93"/>
      <c r="AI151" s="30"/>
      <c r="AJ151" s="30"/>
      <c r="AK151" s="30"/>
      <c r="AL151" s="30"/>
      <c r="AM151" s="109"/>
      <c r="AN151" s="112" t="s">
        <v>740</v>
      </c>
      <c r="AO151" s="110" t="s">
        <v>657</v>
      </c>
      <c r="AP151" s="112">
        <v>442</v>
      </c>
      <c r="AQ151"/>
      <c r="AR151"/>
      <c r="AS151"/>
      <c r="AT151"/>
      <c r="AU151"/>
      <c r="AV151"/>
    </row>
    <row r="152" spans="1:48" ht="23.45" customHeight="1" thickBot="1" x14ac:dyDescent="0.3">
      <c r="A152" s="1015"/>
      <c r="B152" s="33" t="s">
        <v>3114</v>
      </c>
      <c r="C152" s="271"/>
      <c r="D152" s="271"/>
      <c r="E152" s="272"/>
      <c r="F152" s="293" t="s">
        <v>2946</v>
      </c>
      <c r="G152" s="241" t="s">
        <v>2947</v>
      </c>
      <c r="H152" s="241" t="s">
        <v>2948</v>
      </c>
      <c r="I152" s="23"/>
      <c r="J152" s="23"/>
      <c r="K152" s="180"/>
      <c r="L152" s="180"/>
      <c r="M152" s="180"/>
      <c r="N152" s="180"/>
      <c r="O152" s="180"/>
      <c r="P152" s="209"/>
      <c r="Q152" s="155"/>
      <c r="AA152" s="97"/>
      <c r="AB152" s="97"/>
      <c r="AC152" s="97"/>
      <c r="AD152" s="97"/>
      <c r="AE152" s="97"/>
      <c r="AF152" s="93"/>
      <c r="AG152" s="93"/>
      <c r="AH152" s="93"/>
      <c r="AI152" s="30"/>
      <c r="AJ152" s="30"/>
      <c r="AK152" s="30"/>
      <c r="AL152" s="30"/>
      <c r="AM152" s="109"/>
      <c r="AN152" s="112" t="s">
        <v>742</v>
      </c>
      <c r="AO152" s="110" t="s">
        <v>661</v>
      </c>
      <c r="AP152" s="112">
        <v>443</v>
      </c>
      <c r="AQ152"/>
      <c r="AR152"/>
      <c r="AS152"/>
      <c r="AT152"/>
      <c r="AU152"/>
      <c r="AV152"/>
    </row>
    <row r="153" spans="1:48" ht="23.45" customHeight="1" x14ac:dyDescent="0.2">
      <c r="A153" s="1015"/>
      <c r="B153" s="294" t="s">
        <v>3115</v>
      </c>
      <c r="C153" s="295"/>
      <c r="D153" s="295"/>
      <c r="E153" s="296"/>
      <c r="F153" s="775"/>
      <c r="G153" s="704"/>
      <c r="H153" s="278"/>
      <c r="I153" s="23"/>
      <c r="J153" s="23"/>
      <c r="K153" s="180"/>
      <c r="L153" s="180"/>
      <c r="M153" s="180"/>
      <c r="N153" s="180"/>
      <c r="O153" s="180"/>
      <c r="P153" s="209"/>
      <c r="Q153" s="155"/>
      <c r="AA153" s="97"/>
      <c r="AB153" s="97"/>
      <c r="AC153" s="97"/>
      <c r="AD153" s="97"/>
      <c r="AE153" s="97"/>
      <c r="AF153" s="93"/>
      <c r="AG153" s="93"/>
      <c r="AH153" s="93"/>
      <c r="AI153" s="30"/>
      <c r="AJ153" s="30"/>
      <c r="AK153" s="30"/>
      <c r="AL153" s="30"/>
      <c r="AM153" s="109"/>
      <c r="AN153" s="112" t="s">
        <v>744</v>
      </c>
      <c r="AO153" s="110" t="s">
        <v>665</v>
      </c>
      <c r="AP153" s="112" t="s">
        <v>746</v>
      </c>
      <c r="AQ153"/>
      <c r="AR153"/>
      <c r="AS153"/>
      <c r="AT153"/>
      <c r="AU153"/>
      <c r="AV153"/>
    </row>
    <row r="154" spans="1:48" ht="23.45" customHeight="1" x14ac:dyDescent="0.2">
      <c r="A154" s="1015"/>
      <c r="B154" s="221" t="s">
        <v>3116</v>
      </c>
      <c r="C154" s="279"/>
      <c r="D154" s="279"/>
      <c r="E154" s="280"/>
      <c r="F154" s="585"/>
      <c r="G154" s="585"/>
      <c r="H154" s="223">
        <f t="shared" ref="H154:H168" si="13">F154+G154</f>
        <v>0</v>
      </c>
      <c r="I154" s="23"/>
      <c r="J154" s="23"/>
      <c r="K154" s="180"/>
      <c r="L154" s="180"/>
      <c r="M154" s="180"/>
      <c r="N154" s="180"/>
      <c r="O154" s="180"/>
      <c r="P154" s="209"/>
      <c r="Q154" s="155"/>
      <c r="AA154" s="97"/>
      <c r="AB154" s="97"/>
      <c r="AC154" s="97"/>
      <c r="AD154" s="97"/>
      <c r="AE154" s="97"/>
      <c r="AF154" s="93"/>
      <c r="AG154" s="93"/>
      <c r="AH154" s="93"/>
      <c r="AI154" s="30"/>
      <c r="AJ154" s="30"/>
      <c r="AK154" s="30"/>
      <c r="AL154" s="30"/>
      <c r="AM154" s="109"/>
      <c r="AN154" s="112" t="s">
        <v>747</v>
      </c>
      <c r="AO154" s="110" t="s">
        <v>805</v>
      </c>
      <c r="AP154" s="112" t="s">
        <v>749</v>
      </c>
      <c r="AQ154"/>
      <c r="AR154"/>
      <c r="AS154"/>
      <c r="AT154"/>
      <c r="AU154"/>
      <c r="AV154"/>
    </row>
    <row r="155" spans="1:48" ht="23.45" customHeight="1" x14ac:dyDescent="0.2">
      <c r="A155" s="1015"/>
      <c r="B155" s="221" t="s">
        <v>3117</v>
      </c>
      <c r="C155" s="279"/>
      <c r="D155" s="279"/>
      <c r="E155" s="280"/>
      <c r="F155" s="585"/>
      <c r="G155" s="585"/>
      <c r="H155" s="223">
        <f t="shared" si="13"/>
        <v>0</v>
      </c>
      <c r="I155" s="23"/>
      <c r="J155" s="23"/>
      <c r="K155" s="180"/>
      <c r="L155" s="180"/>
      <c r="M155" s="180"/>
      <c r="N155" s="180"/>
      <c r="O155" s="180"/>
      <c r="P155" s="209"/>
      <c r="Q155" s="155"/>
      <c r="AA155" s="97"/>
      <c r="AB155" s="97"/>
      <c r="AC155" s="97"/>
      <c r="AD155" s="97"/>
      <c r="AE155" s="97"/>
      <c r="AF155" s="93"/>
      <c r="AG155" s="93"/>
      <c r="AH155" s="93"/>
      <c r="AI155" s="30"/>
      <c r="AJ155" s="30"/>
      <c r="AK155" s="30"/>
      <c r="AL155" s="30"/>
      <c r="AM155" s="109"/>
      <c r="AN155" s="112" t="s">
        <v>750</v>
      </c>
      <c r="AO155" s="110" t="s">
        <v>668</v>
      </c>
      <c r="AP155" s="112" t="s">
        <v>752</v>
      </c>
      <c r="AQ155"/>
      <c r="AR155"/>
      <c r="AS155"/>
      <c r="AT155"/>
      <c r="AU155"/>
      <c r="AV155"/>
    </row>
    <row r="156" spans="1:48" ht="23.45" customHeight="1" x14ac:dyDescent="0.2">
      <c r="A156" s="1015"/>
      <c r="B156" s="221" t="s">
        <v>3118</v>
      </c>
      <c r="C156" s="279"/>
      <c r="D156" s="279"/>
      <c r="E156" s="280"/>
      <c r="F156" s="585"/>
      <c r="G156" s="585"/>
      <c r="H156" s="223">
        <f t="shared" si="13"/>
        <v>0</v>
      </c>
      <c r="I156" s="23"/>
      <c r="J156" s="23"/>
      <c r="K156" s="180"/>
      <c r="L156" s="180"/>
      <c r="M156" s="180"/>
      <c r="N156" s="180"/>
      <c r="O156" s="180"/>
      <c r="P156" s="209"/>
      <c r="Q156" s="155"/>
      <c r="AA156" s="97"/>
      <c r="AB156" s="97"/>
      <c r="AC156" s="97"/>
      <c r="AD156" s="97"/>
      <c r="AE156" s="97"/>
      <c r="AF156" s="93"/>
      <c r="AG156" s="93"/>
      <c r="AH156" s="93"/>
      <c r="AI156" s="30"/>
      <c r="AJ156" s="30"/>
      <c r="AK156" s="30"/>
      <c r="AL156" s="30"/>
      <c r="AM156" s="109"/>
      <c r="AN156" s="112" t="s">
        <v>753</v>
      </c>
      <c r="AO156" s="110" t="s">
        <v>671</v>
      </c>
      <c r="AP156" s="112" t="s">
        <v>755</v>
      </c>
      <c r="AQ156"/>
      <c r="AR156"/>
      <c r="AS156"/>
      <c r="AT156"/>
      <c r="AU156"/>
      <c r="AV156"/>
    </row>
    <row r="157" spans="1:48" ht="23.45" customHeight="1" x14ac:dyDescent="0.2">
      <c r="A157" s="1015"/>
      <c r="B157" s="221" t="s">
        <v>3119</v>
      </c>
      <c r="C157" s="279"/>
      <c r="D157" s="279"/>
      <c r="E157" s="280"/>
      <c r="F157" s="585"/>
      <c r="G157" s="585"/>
      <c r="H157" s="223">
        <f t="shared" si="13"/>
        <v>0</v>
      </c>
      <c r="I157" s="23"/>
      <c r="J157" s="23"/>
      <c r="K157" s="180"/>
      <c r="L157" s="180"/>
      <c r="M157" s="180"/>
      <c r="N157" s="180"/>
      <c r="O157" s="180"/>
      <c r="P157" s="209"/>
      <c r="Q157" s="155"/>
      <c r="AA157" s="97"/>
      <c r="AB157" s="97"/>
      <c r="AC157" s="97"/>
      <c r="AD157" s="97"/>
      <c r="AE157" s="97"/>
      <c r="AF157" s="93"/>
      <c r="AG157" s="93"/>
      <c r="AH157" s="93"/>
      <c r="AI157" s="30"/>
      <c r="AJ157" s="30"/>
      <c r="AK157" s="30"/>
      <c r="AL157" s="30"/>
      <c r="AM157" s="109"/>
      <c r="AN157" s="112" t="s">
        <v>756</v>
      </c>
      <c r="AO157" s="110" t="s">
        <v>674</v>
      </c>
      <c r="AP157" s="112" t="s">
        <v>758</v>
      </c>
      <c r="AQ157"/>
      <c r="AR157"/>
      <c r="AS157"/>
      <c r="AT157"/>
      <c r="AU157"/>
      <c r="AV157"/>
    </row>
    <row r="158" spans="1:48" ht="23.45" customHeight="1" x14ac:dyDescent="0.2">
      <c r="A158" s="1015"/>
      <c r="B158" s="221" t="s">
        <v>3120</v>
      </c>
      <c r="C158" s="279"/>
      <c r="D158" s="279"/>
      <c r="E158" s="280"/>
      <c r="F158" s="585"/>
      <c r="G158" s="585"/>
      <c r="H158" s="223">
        <f t="shared" si="13"/>
        <v>0</v>
      </c>
      <c r="I158" s="23"/>
      <c r="J158" s="23"/>
      <c r="K158" s="180"/>
      <c r="L158" s="180"/>
      <c r="M158" s="180"/>
      <c r="N158" s="180"/>
      <c r="O158" s="180"/>
      <c r="P158" s="209"/>
      <c r="Q158" s="155"/>
      <c r="AA158" s="97"/>
      <c r="AB158" s="97"/>
      <c r="AC158" s="97"/>
      <c r="AD158" s="97"/>
      <c r="AE158" s="97"/>
      <c r="AF158" s="93"/>
      <c r="AG158" s="93"/>
      <c r="AH158" s="93"/>
      <c r="AI158" s="30"/>
      <c r="AJ158" s="30"/>
      <c r="AK158" s="30"/>
      <c r="AL158" s="30"/>
      <c r="AM158" s="109"/>
      <c r="AN158" s="112" t="s">
        <v>759</v>
      </c>
      <c r="AO158" s="110" t="s">
        <v>678</v>
      </c>
      <c r="AP158" s="112" t="s">
        <v>761</v>
      </c>
      <c r="AQ158"/>
      <c r="AR158"/>
      <c r="AS158"/>
      <c r="AT158"/>
      <c r="AU158"/>
      <c r="AV158"/>
    </row>
    <row r="159" spans="1:48" ht="23.45" customHeight="1" x14ac:dyDescent="0.2">
      <c r="A159" s="1015"/>
      <c r="B159" s="221" t="s">
        <v>3121</v>
      </c>
      <c r="C159" s="279"/>
      <c r="D159" s="279"/>
      <c r="E159" s="280"/>
      <c r="F159" s="585"/>
      <c r="G159" s="585"/>
      <c r="H159" s="223">
        <f t="shared" si="13"/>
        <v>0</v>
      </c>
      <c r="I159" s="23"/>
      <c r="J159" s="23"/>
      <c r="K159" s="180"/>
      <c r="L159" s="180"/>
      <c r="M159" s="180"/>
      <c r="N159" s="180"/>
      <c r="O159" s="180"/>
      <c r="P159" s="209"/>
      <c r="Q159" s="155"/>
      <c r="AA159" s="97"/>
      <c r="AB159" s="97"/>
      <c r="AC159" s="97"/>
      <c r="AD159" s="97"/>
      <c r="AE159" s="97"/>
      <c r="AF159" s="93"/>
      <c r="AG159" s="93"/>
      <c r="AH159" s="93"/>
      <c r="AI159" s="30"/>
      <c r="AJ159" s="30"/>
      <c r="AK159" s="30"/>
      <c r="AL159" s="30"/>
      <c r="AM159" s="109"/>
      <c r="AN159" s="112" t="s">
        <v>762</v>
      </c>
      <c r="AO159" s="110" t="s">
        <v>682</v>
      </c>
      <c r="AP159" s="112" t="s">
        <v>764</v>
      </c>
      <c r="AQ159"/>
      <c r="AR159"/>
      <c r="AS159"/>
      <c r="AT159"/>
      <c r="AU159"/>
      <c r="AV159"/>
    </row>
    <row r="160" spans="1:48" ht="23.45" customHeight="1" x14ac:dyDescent="0.2">
      <c r="A160" s="1015"/>
      <c r="B160" s="221" t="s">
        <v>3122</v>
      </c>
      <c r="C160" s="279"/>
      <c r="D160" s="279"/>
      <c r="E160" s="280"/>
      <c r="F160" s="585"/>
      <c r="G160" s="585"/>
      <c r="H160" s="223">
        <f t="shared" si="13"/>
        <v>0</v>
      </c>
      <c r="I160" s="23"/>
      <c r="J160" s="23"/>
      <c r="K160" s="180"/>
      <c r="L160" s="180"/>
      <c r="M160" s="180"/>
      <c r="N160" s="180"/>
      <c r="O160" s="180"/>
      <c r="P160" s="209"/>
      <c r="Q160" s="155"/>
      <c r="AA160" s="97"/>
      <c r="AB160" s="97"/>
      <c r="AC160" s="97"/>
      <c r="AD160" s="97"/>
      <c r="AE160" s="97"/>
      <c r="AF160" s="93"/>
      <c r="AG160" s="93"/>
      <c r="AH160" s="93"/>
      <c r="AI160" s="30"/>
      <c r="AJ160" s="30"/>
      <c r="AK160" s="30"/>
      <c r="AL160" s="30"/>
      <c r="AM160" s="109"/>
      <c r="AN160" s="112" t="s">
        <v>765</v>
      </c>
      <c r="AO160" s="110" t="s">
        <v>686</v>
      </c>
      <c r="AP160" s="112">
        <v>353</v>
      </c>
      <c r="AQ160"/>
      <c r="AR160"/>
      <c r="AS160"/>
      <c r="AT160"/>
      <c r="AU160"/>
      <c r="AV160"/>
    </row>
    <row r="161" spans="1:163" ht="23.45" customHeight="1" x14ac:dyDescent="0.2">
      <c r="A161" s="1015"/>
      <c r="B161" s="221" t="s">
        <v>3123</v>
      </c>
      <c r="C161" s="279"/>
      <c r="D161" s="279"/>
      <c r="E161" s="280"/>
      <c r="F161" s="585"/>
      <c r="G161" s="585"/>
      <c r="H161" s="223">
        <f t="shared" si="13"/>
        <v>0</v>
      </c>
      <c r="I161" s="23"/>
      <c r="J161" s="23"/>
      <c r="K161" s="180"/>
      <c r="L161" s="180"/>
      <c r="M161" s="180"/>
      <c r="N161" s="180"/>
      <c r="O161" s="180"/>
      <c r="P161" s="209"/>
      <c r="Q161" s="155"/>
      <c r="AA161" s="97"/>
      <c r="AB161" s="97"/>
      <c r="AC161" s="97"/>
      <c r="AD161" s="97"/>
      <c r="AE161" s="97"/>
      <c r="AF161" s="93"/>
      <c r="AG161" s="93"/>
      <c r="AH161" s="93"/>
      <c r="AI161" s="30"/>
      <c r="AJ161" s="30"/>
      <c r="AK161" s="30"/>
      <c r="AL161" s="30"/>
      <c r="AM161" s="109"/>
      <c r="AN161" s="112" t="s">
        <v>767</v>
      </c>
      <c r="AO161" s="110" t="s">
        <v>690</v>
      </c>
      <c r="AP161" s="112">
        <v>354</v>
      </c>
      <c r="AQ161"/>
      <c r="AR161"/>
      <c r="AS161"/>
      <c r="AT161"/>
      <c r="AU161"/>
      <c r="AV161"/>
    </row>
    <row r="162" spans="1:163" ht="23.45" customHeight="1" x14ac:dyDescent="0.2">
      <c r="A162" s="1015"/>
      <c r="B162" s="221" t="s">
        <v>3124</v>
      </c>
      <c r="C162" s="279"/>
      <c r="D162" s="279"/>
      <c r="E162" s="280"/>
      <c r="F162" s="585"/>
      <c r="G162" s="585"/>
      <c r="H162" s="223">
        <f t="shared" si="13"/>
        <v>0</v>
      </c>
      <c r="I162" s="23"/>
      <c r="J162" s="23"/>
      <c r="K162" s="180"/>
      <c r="L162" s="180"/>
      <c r="M162" s="180"/>
      <c r="N162" s="180"/>
      <c r="O162" s="180"/>
      <c r="P162" s="209"/>
      <c r="Q162" s="155"/>
      <c r="AA162" s="97"/>
      <c r="AB162" s="97"/>
      <c r="AC162" s="97"/>
      <c r="AD162" s="97"/>
      <c r="AE162" s="97"/>
      <c r="AF162" s="93"/>
      <c r="AG162" s="93"/>
      <c r="AH162" s="93"/>
      <c r="AI162" s="30"/>
      <c r="AJ162" s="30"/>
      <c r="AK162" s="30"/>
      <c r="AL162" s="30"/>
      <c r="AM162" s="109"/>
      <c r="AN162" s="112" t="s">
        <v>769</v>
      </c>
      <c r="AO162" s="110" t="s">
        <v>694</v>
      </c>
      <c r="AP162" s="112">
        <v>355</v>
      </c>
      <c r="AQ162"/>
      <c r="AR162"/>
      <c r="AS162"/>
      <c r="AT162"/>
      <c r="AU162"/>
      <c r="AV162"/>
    </row>
    <row r="163" spans="1:163" ht="23.45" customHeight="1" x14ac:dyDescent="0.2">
      <c r="A163" s="1015"/>
      <c r="B163" s="221" t="s">
        <v>3125</v>
      </c>
      <c r="C163" s="279"/>
      <c r="D163" s="279"/>
      <c r="E163" s="280"/>
      <c r="F163" s="585"/>
      <c r="G163" s="585"/>
      <c r="H163" s="223">
        <f t="shared" si="13"/>
        <v>0</v>
      </c>
      <c r="I163" s="23"/>
      <c r="J163" s="23"/>
      <c r="K163" s="180"/>
      <c r="L163" s="180"/>
      <c r="M163" s="180"/>
      <c r="N163" s="180"/>
      <c r="O163" s="180"/>
      <c r="P163" s="209"/>
      <c r="Q163" s="155"/>
      <c r="AA163" s="97"/>
      <c r="AB163" s="97"/>
      <c r="AC163" s="97"/>
      <c r="AD163" s="97"/>
      <c r="AE163" s="97"/>
      <c r="AF163" s="93"/>
      <c r="AG163" s="93"/>
      <c r="AH163" s="93"/>
      <c r="AI163" s="30"/>
      <c r="AJ163" s="30"/>
      <c r="AK163" s="30"/>
      <c r="AL163" s="30"/>
      <c r="AM163" s="109"/>
      <c r="AN163" s="112" t="s">
        <v>771</v>
      </c>
      <c r="AO163" s="110" t="s">
        <v>697</v>
      </c>
      <c r="AP163" s="112">
        <v>356</v>
      </c>
      <c r="AQ163"/>
      <c r="AR163"/>
      <c r="AS163"/>
      <c r="AT163"/>
      <c r="AU163"/>
      <c r="AV163"/>
    </row>
    <row r="164" spans="1:163" ht="23.45" customHeight="1" x14ac:dyDescent="0.2">
      <c r="A164" s="1015"/>
      <c r="B164" s="221" t="s">
        <v>3126</v>
      </c>
      <c r="C164" s="279"/>
      <c r="D164" s="279"/>
      <c r="E164" s="280"/>
      <c r="F164" s="585"/>
      <c r="G164" s="585"/>
      <c r="H164" s="223">
        <f t="shared" si="13"/>
        <v>0</v>
      </c>
      <c r="I164" s="23"/>
      <c r="J164" s="23"/>
      <c r="K164" s="180"/>
      <c r="L164" s="180"/>
      <c r="M164" s="180"/>
      <c r="N164" s="180"/>
      <c r="O164" s="180"/>
      <c r="P164" s="209"/>
      <c r="Q164" s="155"/>
      <c r="AA164" s="97"/>
      <c r="AB164" s="97"/>
      <c r="AC164" s="97"/>
      <c r="AD164" s="97"/>
      <c r="AE164" s="97"/>
      <c r="AF164" s="93"/>
      <c r="AG164" s="93"/>
      <c r="AH164" s="93"/>
      <c r="AI164" s="30"/>
      <c r="AJ164" s="30"/>
      <c r="AK164" s="30"/>
      <c r="AL164" s="30"/>
      <c r="AM164" s="109"/>
      <c r="AN164" s="112" t="s">
        <v>773</v>
      </c>
      <c r="AO164" s="110" t="s">
        <v>700</v>
      </c>
      <c r="AP164" s="112">
        <v>357</v>
      </c>
      <c r="AQ164"/>
      <c r="AR164"/>
      <c r="AS164"/>
      <c r="AT164"/>
      <c r="AU164"/>
      <c r="AV164"/>
    </row>
    <row r="165" spans="1:163" ht="23.45" customHeight="1" x14ac:dyDescent="0.2">
      <c r="A165" s="1015"/>
      <c r="B165" s="221" t="s">
        <v>3127</v>
      </c>
      <c r="C165" s="279"/>
      <c r="D165" s="279"/>
      <c r="E165" s="280"/>
      <c r="F165" s="585"/>
      <c r="G165" s="585"/>
      <c r="H165" s="223">
        <f t="shared" si="13"/>
        <v>0</v>
      </c>
      <c r="I165" s="23"/>
      <c r="J165" s="23"/>
      <c r="K165" s="180"/>
      <c r="L165" s="180"/>
      <c r="M165" s="180"/>
      <c r="N165" s="180"/>
      <c r="O165" s="180"/>
      <c r="P165" s="209"/>
      <c r="Q165" s="155"/>
      <c r="AA165" s="97"/>
      <c r="AB165" s="97"/>
      <c r="AC165" s="97"/>
      <c r="AD165" s="97"/>
      <c r="AE165" s="97"/>
      <c r="AF165" s="93"/>
      <c r="AG165" s="93"/>
      <c r="AH165" s="93"/>
      <c r="AI165" s="30"/>
      <c r="AJ165" s="30"/>
      <c r="AK165" s="30"/>
      <c r="AL165" s="30"/>
      <c r="AM165" s="109"/>
      <c r="AN165" s="112" t="s">
        <v>775</v>
      </c>
      <c r="AO165" s="110" t="s">
        <v>703</v>
      </c>
      <c r="AP165" s="112">
        <v>358</v>
      </c>
      <c r="AQ165"/>
      <c r="AR165"/>
      <c r="AS165"/>
      <c r="AT165"/>
      <c r="AU165"/>
      <c r="AV165"/>
    </row>
    <row r="166" spans="1:163" ht="23.45" customHeight="1" x14ac:dyDescent="0.2">
      <c r="A166" s="1015"/>
      <c r="B166" s="221" t="s">
        <v>3128</v>
      </c>
      <c r="C166" s="279"/>
      <c r="D166" s="279"/>
      <c r="E166" s="280"/>
      <c r="F166" s="585"/>
      <c r="G166" s="585"/>
      <c r="H166" s="223">
        <f t="shared" si="13"/>
        <v>0</v>
      </c>
      <c r="I166" s="23"/>
      <c r="J166" s="23"/>
      <c r="K166" s="180"/>
      <c r="L166" s="180"/>
      <c r="M166" s="180"/>
      <c r="N166" s="180"/>
      <c r="O166" s="180"/>
      <c r="P166" s="209"/>
      <c r="Q166" s="155"/>
      <c r="AA166" s="97"/>
      <c r="AB166" s="97"/>
      <c r="AC166" s="97"/>
      <c r="AD166" s="97"/>
      <c r="AE166" s="97"/>
      <c r="AF166" s="93"/>
      <c r="AG166" s="93"/>
      <c r="AH166" s="93"/>
      <c r="AI166" s="30"/>
      <c r="AJ166" s="30"/>
      <c r="AK166" s="30"/>
      <c r="AL166" s="30"/>
      <c r="AM166" s="109"/>
      <c r="AN166" s="112" t="s">
        <v>776</v>
      </c>
      <c r="AO166" s="110" t="s">
        <v>707</v>
      </c>
      <c r="AP166" s="112">
        <v>359</v>
      </c>
      <c r="AQ166"/>
      <c r="AR166"/>
      <c r="AS166"/>
      <c r="AT166"/>
      <c r="AU166"/>
      <c r="AV166"/>
    </row>
    <row r="167" spans="1:163" s="267" customFormat="1" ht="23.45" customHeight="1" x14ac:dyDescent="0.2">
      <c r="A167" s="1015"/>
      <c r="B167" s="221" t="s">
        <v>3129</v>
      </c>
      <c r="C167" s="279"/>
      <c r="D167" s="279"/>
      <c r="E167" s="280"/>
      <c r="F167" s="585"/>
      <c r="G167" s="585"/>
      <c r="H167" s="223">
        <f t="shared" si="13"/>
        <v>0</v>
      </c>
      <c r="I167" s="23"/>
      <c r="J167" s="23"/>
      <c r="K167" s="180"/>
      <c r="L167" s="180"/>
      <c r="M167" s="180"/>
      <c r="N167" s="180"/>
      <c r="O167" s="180"/>
      <c r="P167" s="209"/>
      <c r="Q167" s="155"/>
      <c r="R167" s="156"/>
      <c r="S167" s="156"/>
      <c r="T167" s="156"/>
      <c r="U167" s="156"/>
      <c r="V167" s="156"/>
      <c r="W167" s="156"/>
      <c r="X167" s="156"/>
      <c r="Y167" s="156"/>
      <c r="Z167" s="156"/>
      <c r="AA167" s="97"/>
      <c r="AB167" s="97"/>
      <c r="AC167" s="97"/>
      <c r="AD167" s="97"/>
      <c r="AE167" s="97"/>
      <c r="AF167" s="93"/>
      <c r="AG167" s="93"/>
      <c r="AH167" s="93"/>
      <c r="AI167" s="30"/>
      <c r="AJ167" s="30"/>
      <c r="AK167" s="30"/>
      <c r="AL167" s="30"/>
      <c r="AM167" s="109"/>
      <c r="AN167" s="112" t="s">
        <v>777</v>
      </c>
      <c r="AO167" s="110" t="s">
        <v>711</v>
      </c>
      <c r="AP167" s="112" t="s">
        <v>778</v>
      </c>
      <c r="AQ167"/>
      <c r="AR167"/>
      <c r="AS167"/>
      <c r="AT167"/>
      <c r="AU167"/>
      <c r="AV167"/>
      <c r="AW167" s="156"/>
      <c r="AX167" s="156"/>
      <c r="AY167" s="156"/>
      <c r="AZ167" s="156"/>
      <c r="BA167" s="156"/>
      <c r="BB167" s="156"/>
      <c r="BC167" s="156"/>
      <c r="BD167" s="156"/>
      <c r="BE167" s="156"/>
      <c r="BF167" s="156"/>
      <c r="BG167" s="156"/>
      <c r="BH167" s="156"/>
      <c r="BI167" s="156"/>
      <c r="BJ167" s="156"/>
      <c r="BK167" s="156"/>
      <c r="BL167" s="156"/>
      <c r="BM167" s="156"/>
      <c r="BN167" s="156"/>
      <c r="BO167" s="156"/>
      <c r="BP167" s="156"/>
      <c r="BQ167" s="156"/>
      <c r="BR167" s="156"/>
      <c r="BS167" s="156"/>
      <c r="BT167" s="156"/>
      <c r="BU167" s="156"/>
      <c r="BV167" s="156"/>
      <c r="BW167" s="156"/>
      <c r="BX167" s="156"/>
      <c r="BY167" s="156"/>
      <c r="BZ167" s="156"/>
      <c r="CA167" s="156"/>
      <c r="CB167" s="156"/>
      <c r="CC167" s="156"/>
      <c r="CD167" s="156"/>
      <c r="CE167" s="156"/>
      <c r="CF167" s="156"/>
      <c r="CG167" s="156"/>
      <c r="CH167" s="156"/>
      <c r="CI167" s="156"/>
      <c r="CJ167" s="156"/>
      <c r="CK167" s="156"/>
      <c r="CL167" s="156"/>
      <c r="CM167" s="156"/>
      <c r="CN167" s="156"/>
      <c r="CO167" s="156"/>
      <c r="CP167" s="156"/>
      <c r="CQ167" s="156"/>
      <c r="CR167" s="156"/>
      <c r="CS167" s="156"/>
      <c r="CT167" s="156"/>
      <c r="CU167" s="156"/>
      <c r="CV167" s="156"/>
      <c r="CW167" s="156"/>
      <c r="CX167" s="156"/>
      <c r="CY167" s="156"/>
      <c r="CZ167" s="156"/>
      <c r="DA167" s="156"/>
      <c r="DB167" s="156"/>
      <c r="DC167" s="156"/>
      <c r="DD167" s="156"/>
      <c r="DE167" s="156"/>
      <c r="DF167" s="156"/>
      <c r="DG167" s="156"/>
      <c r="DH167" s="156"/>
      <c r="DI167" s="156"/>
      <c r="DJ167" s="156"/>
      <c r="DK167" s="156"/>
      <c r="DL167" s="156"/>
      <c r="DM167" s="156"/>
      <c r="DN167" s="156"/>
      <c r="DO167" s="156"/>
      <c r="DP167" s="156"/>
      <c r="DQ167" s="156"/>
      <c r="DR167" s="156"/>
      <c r="DS167" s="156"/>
      <c r="DT167" s="156"/>
      <c r="DU167" s="156"/>
      <c r="DV167" s="156"/>
      <c r="DW167" s="156"/>
      <c r="DX167" s="156"/>
      <c r="DY167" s="156"/>
      <c r="DZ167" s="156"/>
      <c r="EA167" s="156"/>
      <c r="EB167" s="156"/>
      <c r="EC167" s="156"/>
      <c r="ED167" s="156"/>
      <c r="EE167" s="156"/>
      <c r="EF167" s="156"/>
      <c r="EG167" s="156"/>
      <c r="EH167" s="156"/>
      <c r="EI167" s="156"/>
      <c r="EJ167" s="156"/>
      <c r="EK167" s="156"/>
      <c r="EL167" s="156"/>
      <c r="EM167" s="156"/>
      <c r="EN167" s="156"/>
      <c r="EO167" s="156"/>
      <c r="EP167" s="156"/>
      <c r="EQ167" s="156"/>
      <c r="ER167" s="156"/>
      <c r="ES167" s="156"/>
      <c r="ET167" s="156"/>
      <c r="EU167" s="156"/>
      <c r="EV167" s="156"/>
      <c r="EW167" s="156"/>
      <c r="EX167" s="156"/>
      <c r="EY167" s="156"/>
      <c r="EZ167" s="156"/>
      <c r="FA167" s="156"/>
      <c r="FB167" s="156"/>
      <c r="FC167" s="156"/>
      <c r="FD167" s="156"/>
      <c r="FE167" s="156"/>
      <c r="FF167" s="156"/>
      <c r="FG167" s="156"/>
    </row>
    <row r="168" spans="1:163" ht="23.45" customHeight="1" thickBot="1" x14ac:dyDescent="0.3">
      <c r="A168" s="1015"/>
      <c r="B168" s="825" t="s">
        <v>2948</v>
      </c>
      <c r="C168" s="297"/>
      <c r="D168" s="297"/>
      <c r="E168" s="298"/>
      <c r="F168" s="283">
        <f>SUM(F154:F167)</f>
        <v>0</v>
      </c>
      <c r="G168" s="283">
        <f>SUM(G154:G167)</f>
        <v>0</v>
      </c>
      <c r="H168" s="263">
        <f t="shared" si="13"/>
        <v>0</v>
      </c>
      <c r="I168" s="23"/>
      <c r="J168" s="23"/>
      <c r="K168" s="180"/>
      <c r="L168" s="180"/>
      <c r="M168" s="180"/>
      <c r="N168" s="180"/>
      <c r="O168" s="180"/>
      <c r="P168" s="209"/>
      <c r="Q168" s="155"/>
      <c r="AA168" s="97"/>
      <c r="AB168" s="97"/>
      <c r="AC168" s="97"/>
      <c r="AD168" s="97"/>
      <c r="AE168" s="97"/>
      <c r="AF168" s="93"/>
      <c r="AG168" s="93"/>
      <c r="AH168" s="93"/>
      <c r="AI168" s="30"/>
      <c r="AJ168" s="30"/>
      <c r="AK168" s="30"/>
      <c r="AL168" s="30"/>
      <c r="AM168" s="109"/>
      <c r="AN168" s="112" t="s">
        <v>779</v>
      </c>
      <c r="AO168" s="110" t="s">
        <v>713</v>
      </c>
      <c r="AP168" s="112" t="s">
        <v>781</v>
      </c>
      <c r="AQ168"/>
      <c r="AR168"/>
      <c r="AS168"/>
      <c r="AT168"/>
      <c r="AU168"/>
      <c r="AV168"/>
    </row>
    <row r="169" spans="1:163" ht="23.45" customHeight="1" x14ac:dyDescent="0.25">
      <c r="A169" s="1015"/>
      <c r="B169" s="106" t="s">
        <v>3130</v>
      </c>
      <c r="C169" s="899"/>
      <c r="D169" s="899"/>
      <c r="E169" s="900"/>
      <c r="F169" s="284" t="s">
        <v>2946</v>
      </c>
      <c r="G169" s="233" t="s">
        <v>2947</v>
      </c>
      <c r="H169" s="234" t="s">
        <v>2948</v>
      </c>
      <c r="I169" s="23"/>
      <c r="J169" s="23"/>
      <c r="K169" s="180"/>
      <c r="L169" s="180"/>
      <c r="M169" s="180"/>
      <c r="N169" s="180"/>
      <c r="O169" s="180"/>
      <c r="P169" s="209"/>
      <c r="Q169" s="155"/>
      <c r="AA169" s="97"/>
      <c r="AB169" s="97"/>
      <c r="AC169" s="97"/>
      <c r="AD169" s="97"/>
      <c r="AE169" s="97"/>
      <c r="AF169" s="93"/>
      <c r="AG169" s="93"/>
      <c r="AH169" s="93"/>
      <c r="AI169" s="30"/>
      <c r="AJ169" s="30"/>
      <c r="AK169" s="30"/>
      <c r="AL169" s="30"/>
      <c r="AM169" s="109"/>
      <c r="AN169" s="112" t="s">
        <v>782</v>
      </c>
      <c r="AO169" s="110" t="s">
        <v>715</v>
      </c>
      <c r="AP169" s="112">
        <v>360</v>
      </c>
      <c r="AQ169"/>
      <c r="AR169"/>
      <c r="AS169"/>
      <c r="AT169"/>
      <c r="AU169"/>
      <c r="AV169"/>
    </row>
    <row r="170" spans="1:163" ht="23.45" customHeight="1" x14ac:dyDescent="0.2">
      <c r="A170" s="1015"/>
      <c r="B170" s="221" t="s">
        <v>3131</v>
      </c>
      <c r="C170" s="279"/>
      <c r="D170" s="279"/>
      <c r="E170" s="280"/>
      <c r="F170" s="585"/>
      <c r="G170" s="585"/>
      <c r="H170" s="223">
        <f>F170+G170</f>
        <v>0</v>
      </c>
      <c r="I170" s="23"/>
      <c r="J170" s="23"/>
      <c r="K170" s="180"/>
      <c r="L170" s="180"/>
      <c r="M170" s="180"/>
      <c r="N170" s="180"/>
      <c r="O170" s="180"/>
      <c r="P170" s="209"/>
      <c r="Q170" s="155"/>
      <c r="AA170" s="97"/>
      <c r="AB170" s="97"/>
      <c r="AC170" s="97"/>
      <c r="AD170" s="97"/>
      <c r="AE170" s="97"/>
      <c r="AF170" s="93"/>
      <c r="AG170" s="93"/>
      <c r="AH170" s="93"/>
      <c r="AI170" s="30"/>
      <c r="AJ170" s="30"/>
      <c r="AK170" s="30"/>
      <c r="AL170" s="30"/>
      <c r="AM170" s="109"/>
      <c r="AN170" s="112" t="s">
        <v>784</v>
      </c>
      <c r="AO170" s="112" t="s">
        <v>420</v>
      </c>
      <c r="AP170" s="112">
        <v>362</v>
      </c>
      <c r="AQ170"/>
      <c r="AR170"/>
      <c r="AS170"/>
      <c r="AT170"/>
      <c r="AU170"/>
      <c r="AV170"/>
    </row>
    <row r="171" spans="1:163" ht="23.45" customHeight="1" x14ac:dyDescent="0.2">
      <c r="A171" s="1015"/>
      <c r="B171" s="221" t="s">
        <v>3132</v>
      </c>
      <c r="C171" s="279"/>
      <c r="D171" s="279"/>
      <c r="E171" s="280"/>
      <c r="F171" s="585"/>
      <c r="G171" s="585"/>
      <c r="H171" s="223">
        <f>F171+G171</f>
        <v>0</v>
      </c>
      <c r="I171" s="23"/>
      <c r="J171" s="23"/>
      <c r="K171" s="180"/>
      <c r="L171" s="180"/>
      <c r="M171" s="180"/>
      <c r="N171" s="180"/>
      <c r="O171" s="180"/>
      <c r="P171" s="209"/>
      <c r="Q171" s="155"/>
      <c r="AA171" s="97"/>
      <c r="AB171" s="97"/>
      <c r="AC171" s="97"/>
      <c r="AD171" s="97"/>
      <c r="AE171" s="97"/>
      <c r="AF171" s="93"/>
      <c r="AG171" s="93"/>
      <c r="AH171" s="93"/>
      <c r="AI171" s="30"/>
      <c r="AJ171" s="30"/>
      <c r="AK171" s="30"/>
      <c r="AL171" s="30"/>
      <c r="AM171" s="109"/>
      <c r="AN171" s="112" t="s">
        <v>786</v>
      </c>
      <c r="AO171" s="112" t="s">
        <v>423</v>
      </c>
      <c r="AP171" s="112">
        <v>363</v>
      </c>
      <c r="AQ171"/>
      <c r="AR171"/>
      <c r="AS171"/>
      <c r="AT171"/>
      <c r="AU171"/>
      <c r="AV171"/>
    </row>
    <row r="172" spans="1:163" ht="23.45" customHeight="1" x14ac:dyDescent="0.2">
      <c r="A172" s="1015"/>
      <c r="B172" s="221" t="s">
        <v>3133</v>
      </c>
      <c r="C172" s="279"/>
      <c r="D172" s="279"/>
      <c r="E172" s="280"/>
      <c r="F172" s="585"/>
      <c r="G172" s="585"/>
      <c r="H172" s="223">
        <f>F172+G172</f>
        <v>0</v>
      </c>
      <c r="I172" s="23"/>
      <c r="J172" s="23"/>
      <c r="K172" s="180"/>
      <c r="L172" s="180"/>
      <c r="M172" s="180"/>
      <c r="N172" s="180"/>
      <c r="O172" s="180"/>
      <c r="P172" s="209"/>
      <c r="Q172" s="155"/>
      <c r="AA172" s="97"/>
      <c r="AB172" s="97"/>
      <c r="AC172" s="97"/>
      <c r="AD172" s="97"/>
      <c r="AE172" s="97"/>
      <c r="AF172" s="93"/>
      <c r="AG172" s="93"/>
      <c r="AH172" s="93"/>
      <c r="AI172" s="30"/>
      <c r="AJ172" s="30"/>
      <c r="AK172" s="30"/>
      <c r="AL172" s="30"/>
      <c r="AM172" s="109"/>
      <c r="AN172" s="112" t="s">
        <v>788</v>
      </c>
      <c r="AO172" s="112" t="s">
        <v>426</v>
      </c>
      <c r="AP172" s="112" t="s">
        <v>790</v>
      </c>
      <c r="AQ172"/>
      <c r="AR172"/>
      <c r="AS172"/>
      <c r="AT172"/>
      <c r="AU172"/>
      <c r="AV172"/>
    </row>
    <row r="173" spans="1:163" ht="23.45" customHeight="1" thickBot="1" x14ac:dyDescent="0.3">
      <c r="A173" s="1015"/>
      <c r="B173" s="817" t="s">
        <v>2948</v>
      </c>
      <c r="C173" s="281"/>
      <c r="D173" s="281"/>
      <c r="E173" s="282"/>
      <c r="F173" s="283">
        <f>SUM(F170:F172)</f>
        <v>0</v>
      </c>
      <c r="G173" s="283">
        <f>SUM(G170:G172)</f>
        <v>0</v>
      </c>
      <c r="H173" s="263">
        <f>F173+G173</f>
        <v>0</v>
      </c>
      <c r="I173" s="202"/>
      <c r="J173" s="202"/>
      <c r="K173" s="180"/>
      <c r="L173" s="180"/>
      <c r="M173" s="180"/>
      <c r="N173" s="180"/>
      <c r="O173" s="180"/>
      <c r="P173" s="209"/>
      <c r="Q173" s="155"/>
      <c r="AA173" s="97"/>
      <c r="AB173" s="97"/>
      <c r="AC173" s="97"/>
      <c r="AD173" s="97"/>
      <c r="AE173" s="97"/>
      <c r="AF173" s="93"/>
      <c r="AG173" s="93"/>
      <c r="AH173" s="93"/>
      <c r="AI173" s="30"/>
      <c r="AJ173" s="30"/>
      <c r="AK173" s="30"/>
      <c r="AL173" s="30"/>
      <c r="AM173" s="109"/>
      <c r="AN173" s="112" t="s">
        <v>791</v>
      </c>
      <c r="AO173" s="112" t="s">
        <v>431</v>
      </c>
      <c r="AP173" s="112" t="s">
        <v>793</v>
      </c>
      <c r="AQ173"/>
      <c r="AR173"/>
      <c r="AS173"/>
      <c r="AT173"/>
      <c r="AU173"/>
      <c r="AV173"/>
    </row>
    <row r="174" spans="1:163" ht="23.45" customHeight="1" thickBot="1" x14ac:dyDescent="0.3">
      <c r="A174" s="1015"/>
      <c r="B174" s="33" t="s">
        <v>3134</v>
      </c>
      <c r="C174" s="299"/>
      <c r="D174" s="299"/>
      <c r="E174" s="299"/>
      <c r="F174" s="17" t="s">
        <v>2946</v>
      </c>
      <c r="G174" s="17" t="s">
        <v>2947</v>
      </c>
      <c r="H174" s="17" t="s">
        <v>2948</v>
      </c>
      <c r="I174" s="24"/>
      <c r="J174" s="24"/>
      <c r="K174" s="180"/>
      <c r="L174" s="180"/>
      <c r="M174" s="180"/>
      <c r="N174" s="180"/>
      <c r="O174" s="180"/>
      <c r="P174" s="209"/>
      <c r="Q174" s="155"/>
      <c r="AA174" s="97"/>
      <c r="AB174" s="97"/>
      <c r="AC174" s="97"/>
      <c r="AD174" s="97"/>
      <c r="AE174" s="97"/>
      <c r="AF174" s="93"/>
      <c r="AG174" s="93"/>
      <c r="AH174" s="93"/>
      <c r="AI174" s="30"/>
      <c r="AJ174" s="30"/>
      <c r="AK174" s="30"/>
      <c r="AL174" s="30"/>
      <c r="AM174" s="109"/>
      <c r="AN174" s="112" t="s">
        <v>794</v>
      </c>
      <c r="AO174" s="112" t="s">
        <v>435</v>
      </c>
      <c r="AP174" s="112" t="s">
        <v>796</v>
      </c>
      <c r="AQ174"/>
      <c r="AR174"/>
      <c r="AS174"/>
      <c r="AT174"/>
      <c r="AU174"/>
      <c r="AV174"/>
    </row>
    <row r="175" spans="1:163" ht="23.45" customHeight="1" x14ac:dyDescent="0.2">
      <c r="A175" s="1015"/>
      <c r="B175" s="300" t="s">
        <v>3135</v>
      </c>
      <c r="C175" s="301"/>
      <c r="D175" s="301"/>
      <c r="E175" s="302"/>
      <c r="F175" s="794"/>
      <c r="G175" s="794"/>
      <c r="H175" s="278"/>
      <c r="I175" s="25"/>
      <c r="J175" s="25"/>
      <c r="K175" s="180"/>
      <c r="L175" s="180"/>
      <c r="M175" s="180"/>
      <c r="N175" s="180"/>
      <c r="O175" s="180"/>
      <c r="P175" s="209"/>
      <c r="Q175" s="155"/>
      <c r="AA175" s="97"/>
      <c r="AB175" s="97"/>
      <c r="AC175" s="97"/>
      <c r="AD175" s="97"/>
      <c r="AE175" s="97"/>
      <c r="AF175" s="93"/>
      <c r="AG175" s="93"/>
      <c r="AH175" s="93"/>
      <c r="AI175" s="30"/>
      <c r="AJ175" s="30"/>
      <c r="AK175" s="30"/>
      <c r="AL175" s="30"/>
      <c r="AM175" s="109"/>
      <c r="AN175" s="112" t="s">
        <v>797</v>
      </c>
      <c r="AO175" s="112" t="s">
        <v>439</v>
      </c>
      <c r="AP175" s="112" t="s">
        <v>799</v>
      </c>
      <c r="AQ175"/>
      <c r="AR175"/>
      <c r="AS175"/>
      <c r="AT175"/>
      <c r="AU175"/>
      <c r="AV175"/>
    </row>
    <row r="176" spans="1:163" ht="23.45" customHeight="1" x14ac:dyDescent="0.2">
      <c r="A176" s="1015"/>
      <c r="B176" s="189" t="s">
        <v>3136</v>
      </c>
      <c r="C176" s="304"/>
      <c r="D176" s="304"/>
      <c r="E176" s="280"/>
      <c r="F176" s="585"/>
      <c r="G176" s="585"/>
      <c r="H176" s="223">
        <f t="shared" ref="H176:H191" si="14">F176+G176</f>
        <v>0</v>
      </c>
      <c r="I176" s="25"/>
      <c r="J176" s="25"/>
      <c r="K176" s="180"/>
      <c r="L176" s="180"/>
      <c r="M176" s="180"/>
      <c r="N176" s="180"/>
      <c r="O176" s="180"/>
      <c r="P176" s="209"/>
      <c r="Q176" s="155"/>
      <c r="AA176" s="97"/>
      <c r="AB176" s="97"/>
      <c r="AC176" s="97"/>
      <c r="AD176" s="97"/>
      <c r="AE176" s="97"/>
      <c r="AF176" s="93"/>
      <c r="AG176" s="93"/>
      <c r="AH176" s="93"/>
      <c r="AI176" s="30"/>
      <c r="AJ176" s="30"/>
      <c r="AK176" s="30"/>
      <c r="AL176" s="30"/>
      <c r="AM176" s="109"/>
      <c r="AN176" s="112" t="s">
        <v>800</v>
      </c>
      <c r="AO176" s="112" t="s">
        <v>442</v>
      </c>
      <c r="AP176" s="112">
        <v>373</v>
      </c>
      <c r="AQ176"/>
      <c r="AR176"/>
      <c r="AS176"/>
      <c r="AT176"/>
      <c r="AU176"/>
      <c r="AV176"/>
    </row>
    <row r="177" spans="1:48" ht="23.45" customHeight="1" x14ac:dyDescent="0.2">
      <c r="A177" s="1015"/>
      <c r="B177" s="189" t="s">
        <v>3137</v>
      </c>
      <c r="C177" s="304"/>
      <c r="D177" s="304"/>
      <c r="E177" s="280"/>
      <c r="F177" s="585"/>
      <c r="G177" s="585"/>
      <c r="H177" s="223">
        <f t="shared" si="14"/>
        <v>0</v>
      </c>
      <c r="I177" s="25"/>
      <c r="J177" s="25"/>
      <c r="K177" s="180"/>
      <c r="L177" s="180"/>
      <c r="M177" s="180"/>
      <c r="N177" s="180"/>
      <c r="O177" s="180"/>
      <c r="P177" s="209"/>
      <c r="Q177" s="155"/>
      <c r="AA177" s="97"/>
      <c r="AB177" s="97"/>
      <c r="AC177" s="97"/>
      <c r="AD177" s="97"/>
      <c r="AE177" s="97"/>
      <c r="AF177" s="93"/>
      <c r="AG177" s="93"/>
      <c r="AH177" s="93"/>
      <c r="AI177" s="30"/>
      <c r="AJ177" s="30"/>
      <c r="AK177" s="30"/>
      <c r="AL177" s="30"/>
      <c r="AM177" s="109"/>
      <c r="AN177" s="112" t="s">
        <v>802</v>
      </c>
      <c r="AO177" s="112" t="s">
        <v>445</v>
      </c>
      <c r="AP177" s="112">
        <v>374</v>
      </c>
      <c r="AQ177"/>
      <c r="AR177"/>
      <c r="AS177"/>
      <c r="AT177"/>
      <c r="AU177"/>
      <c r="AV177"/>
    </row>
    <row r="178" spans="1:48" ht="23.45" customHeight="1" x14ac:dyDescent="0.2">
      <c r="A178" s="1015"/>
      <c r="B178" s="189" t="s">
        <v>3138</v>
      </c>
      <c r="C178" s="304"/>
      <c r="D178" s="304"/>
      <c r="E178" s="280"/>
      <c r="F178" s="585"/>
      <c r="G178" s="585"/>
      <c r="H178" s="223">
        <f t="shared" si="14"/>
        <v>0</v>
      </c>
      <c r="I178" s="25"/>
      <c r="J178" s="25"/>
      <c r="K178" s="180"/>
      <c r="L178" s="180"/>
      <c r="M178" s="180"/>
      <c r="N178" s="180"/>
      <c r="O178" s="180"/>
      <c r="P178" s="209"/>
      <c r="Q178" s="155"/>
      <c r="AA178" s="97"/>
      <c r="AB178" s="97"/>
      <c r="AC178" s="97"/>
      <c r="AD178" s="97"/>
      <c r="AE178" s="97"/>
      <c r="AF178" s="93"/>
      <c r="AG178" s="93"/>
      <c r="AH178" s="93"/>
      <c r="AI178" s="30"/>
      <c r="AJ178" s="30"/>
      <c r="AK178" s="30"/>
      <c r="AL178" s="30"/>
      <c r="AM178" s="109"/>
      <c r="AN178" s="112" t="s">
        <v>804</v>
      </c>
      <c r="AO178" s="112" t="s">
        <v>448</v>
      </c>
      <c r="AP178" s="112">
        <v>376</v>
      </c>
      <c r="AQ178"/>
      <c r="AR178"/>
      <c r="AS178"/>
      <c r="AT178"/>
      <c r="AU178"/>
      <c r="AV178"/>
    </row>
    <row r="179" spans="1:48" ht="23.45" customHeight="1" x14ac:dyDescent="0.2">
      <c r="A179" s="1015"/>
      <c r="B179" s="189" t="s">
        <v>3139</v>
      </c>
      <c r="C179" s="304"/>
      <c r="D179" s="304"/>
      <c r="E179" s="280"/>
      <c r="F179" s="585"/>
      <c r="G179" s="585"/>
      <c r="H179" s="223">
        <f t="shared" si="14"/>
        <v>0</v>
      </c>
      <c r="I179" s="25"/>
      <c r="J179" s="25"/>
      <c r="K179" s="180"/>
      <c r="L179" s="180"/>
      <c r="M179" s="180"/>
      <c r="N179" s="180"/>
      <c r="O179" s="180"/>
      <c r="P179" s="209"/>
      <c r="Q179" s="155"/>
      <c r="AA179" s="97"/>
      <c r="AB179" s="97"/>
      <c r="AC179" s="97"/>
      <c r="AD179" s="97"/>
      <c r="AE179" s="97"/>
      <c r="AF179" s="93"/>
      <c r="AG179" s="93"/>
      <c r="AH179" s="93"/>
      <c r="AI179" s="30"/>
      <c r="AJ179" s="30"/>
      <c r="AK179" s="30"/>
      <c r="AL179" s="30"/>
      <c r="AM179" s="109"/>
      <c r="AN179" s="112" t="s">
        <v>806</v>
      </c>
      <c r="AO179" s="112" t="s">
        <v>452</v>
      </c>
      <c r="AP179" s="112" t="s">
        <v>808</v>
      </c>
      <c r="AQ179"/>
      <c r="AR179"/>
      <c r="AS179"/>
      <c r="AT179"/>
      <c r="AU179"/>
      <c r="AV179"/>
    </row>
    <row r="180" spans="1:48" ht="23.45" customHeight="1" x14ac:dyDescent="0.2">
      <c r="A180" s="1015"/>
      <c r="B180" s="189" t="s">
        <v>3140</v>
      </c>
      <c r="C180" s="304"/>
      <c r="D180" s="304"/>
      <c r="E180" s="280"/>
      <c r="F180" s="585"/>
      <c r="G180" s="585"/>
      <c r="H180" s="223">
        <f t="shared" si="14"/>
        <v>0</v>
      </c>
      <c r="I180" s="25"/>
      <c r="J180" s="25"/>
      <c r="K180" s="180"/>
      <c r="L180" s="180"/>
      <c r="M180" s="180"/>
      <c r="N180" s="180"/>
      <c r="O180" s="180"/>
      <c r="P180" s="209"/>
      <c r="Q180" s="155"/>
      <c r="AA180" s="97"/>
      <c r="AB180" s="97"/>
      <c r="AC180" s="97"/>
      <c r="AD180" s="97"/>
      <c r="AE180" s="97"/>
      <c r="AF180" s="93"/>
      <c r="AG180" s="93"/>
      <c r="AH180" s="93"/>
      <c r="AI180" s="30"/>
      <c r="AJ180" s="30"/>
      <c r="AK180" s="30"/>
      <c r="AL180" s="30"/>
      <c r="AM180" s="109"/>
      <c r="AN180" s="112" t="s">
        <v>809</v>
      </c>
      <c r="AO180" s="112" t="s">
        <v>456</v>
      </c>
      <c r="AP180" s="112" t="s">
        <v>811</v>
      </c>
      <c r="AQ180"/>
      <c r="AR180"/>
      <c r="AS180"/>
      <c r="AT180"/>
      <c r="AU180"/>
      <c r="AV180"/>
    </row>
    <row r="181" spans="1:48" ht="23.45" customHeight="1" x14ac:dyDescent="0.2">
      <c r="A181" s="1015"/>
      <c r="B181" s="189" t="s">
        <v>3141</v>
      </c>
      <c r="C181" s="304"/>
      <c r="D181" s="304"/>
      <c r="E181" s="280"/>
      <c r="F181" s="585"/>
      <c r="G181" s="585"/>
      <c r="H181" s="223">
        <f t="shared" si="14"/>
        <v>0</v>
      </c>
      <c r="I181" s="25"/>
      <c r="J181" s="25"/>
      <c r="K181" s="180"/>
      <c r="L181" s="180"/>
      <c r="M181" s="180"/>
      <c r="N181" s="180"/>
      <c r="O181" s="180"/>
      <c r="P181" s="209"/>
      <c r="Q181" s="155"/>
      <c r="AA181" s="97"/>
      <c r="AB181" s="97"/>
      <c r="AC181" s="97"/>
      <c r="AD181" s="97"/>
      <c r="AE181" s="97"/>
      <c r="AF181" s="93"/>
      <c r="AG181" s="93"/>
      <c r="AH181" s="93"/>
      <c r="AI181" s="30"/>
      <c r="AJ181" s="30"/>
      <c r="AK181" s="30"/>
      <c r="AL181" s="30"/>
      <c r="AM181" s="109"/>
      <c r="AN181" s="112" t="s">
        <v>812</v>
      </c>
      <c r="AO181" s="112" t="s">
        <v>459</v>
      </c>
      <c r="AP181" s="112" t="s">
        <v>814</v>
      </c>
      <c r="AQ181"/>
      <c r="AR181"/>
      <c r="AS181"/>
      <c r="AT181"/>
      <c r="AU181"/>
      <c r="AV181"/>
    </row>
    <row r="182" spans="1:48" ht="23.45" customHeight="1" x14ac:dyDescent="0.2">
      <c r="A182" s="1015"/>
      <c r="B182" s="189" t="s">
        <v>3142</v>
      </c>
      <c r="C182" s="304"/>
      <c r="D182" s="304"/>
      <c r="E182" s="280"/>
      <c r="F182" s="585"/>
      <c r="G182" s="585"/>
      <c r="H182" s="223">
        <f t="shared" si="14"/>
        <v>0</v>
      </c>
      <c r="I182" s="25"/>
      <c r="J182" s="25"/>
      <c r="K182" s="180"/>
      <c r="L182" s="180"/>
      <c r="M182" s="180"/>
      <c r="N182" s="180"/>
      <c r="O182" s="180"/>
      <c r="P182" s="209"/>
      <c r="Q182" s="155"/>
      <c r="AA182" s="97"/>
      <c r="AB182" s="97"/>
      <c r="AC182" s="97"/>
      <c r="AD182" s="97"/>
      <c r="AE182" s="97"/>
      <c r="AF182" s="93"/>
      <c r="AG182" s="93"/>
      <c r="AH182" s="93"/>
      <c r="AI182" s="30"/>
      <c r="AJ182" s="30"/>
      <c r="AK182" s="30"/>
      <c r="AL182" s="30"/>
      <c r="AM182" s="109"/>
      <c r="AN182" s="112" t="s">
        <v>815</v>
      </c>
      <c r="AO182" s="112" t="s">
        <v>462</v>
      </c>
      <c r="AP182" s="112" t="s">
        <v>817</v>
      </c>
      <c r="AQ182"/>
      <c r="AR182"/>
      <c r="AS182"/>
      <c r="AT182"/>
      <c r="AU182"/>
      <c r="AV182"/>
    </row>
    <row r="183" spans="1:48" ht="23.45" customHeight="1" x14ac:dyDescent="0.2">
      <c r="A183" s="1015"/>
      <c r="B183" s="189" t="s">
        <v>3143</v>
      </c>
      <c r="C183" s="304"/>
      <c r="D183" s="304"/>
      <c r="E183" s="280"/>
      <c r="F183" s="585"/>
      <c r="G183" s="585"/>
      <c r="H183" s="223">
        <f t="shared" si="14"/>
        <v>0</v>
      </c>
      <c r="I183" s="25"/>
      <c r="J183" s="25"/>
      <c r="K183" s="180"/>
      <c r="L183" s="180"/>
      <c r="M183" s="180"/>
      <c r="N183" s="180"/>
      <c r="O183" s="180"/>
      <c r="P183" s="209"/>
      <c r="Q183" s="155"/>
      <c r="AA183" s="97"/>
      <c r="AB183" s="97"/>
      <c r="AC183" s="97"/>
      <c r="AD183" s="97"/>
      <c r="AE183" s="97"/>
      <c r="AF183" s="93"/>
      <c r="AG183" s="93"/>
      <c r="AH183" s="93"/>
      <c r="AI183" s="30"/>
      <c r="AJ183" s="30"/>
      <c r="AK183" s="30"/>
      <c r="AL183" s="30"/>
      <c r="AM183" s="109"/>
      <c r="AN183" s="112" t="s">
        <v>818</v>
      </c>
      <c r="AO183" s="112" t="s">
        <v>465</v>
      </c>
      <c r="AP183" s="112">
        <v>404</v>
      </c>
      <c r="AQ183"/>
      <c r="AR183"/>
      <c r="AS183"/>
      <c r="AT183"/>
      <c r="AU183"/>
      <c r="AV183"/>
    </row>
    <row r="184" spans="1:48" ht="23.45" customHeight="1" x14ac:dyDescent="0.2">
      <c r="A184" s="1015"/>
      <c r="B184" s="189" t="s">
        <v>3144</v>
      </c>
      <c r="C184" s="304"/>
      <c r="D184" s="304"/>
      <c r="E184" s="280"/>
      <c r="F184" s="585"/>
      <c r="G184" s="585"/>
      <c r="H184" s="223">
        <f t="shared" si="14"/>
        <v>0</v>
      </c>
      <c r="I184" s="25"/>
      <c r="J184" s="25"/>
      <c r="K184" s="180"/>
      <c r="L184" s="180"/>
      <c r="M184" s="180"/>
      <c r="N184" s="180"/>
      <c r="O184" s="180"/>
      <c r="P184" s="209"/>
      <c r="Q184" s="155"/>
      <c r="AA184" s="97"/>
      <c r="AB184" s="97"/>
      <c r="AC184" s="97"/>
      <c r="AD184" s="97"/>
      <c r="AE184" s="97"/>
      <c r="AF184" s="93"/>
      <c r="AG184" s="93"/>
      <c r="AH184" s="93"/>
      <c r="AI184" s="30"/>
      <c r="AJ184" s="30"/>
      <c r="AK184" s="30"/>
      <c r="AL184" s="30"/>
      <c r="AM184" s="109"/>
      <c r="AN184" s="112" t="s">
        <v>820</v>
      </c>
      <c r="AO184" s="112" t="s">
        <v>467</v>
      </c>
      <c r="AP184" s="112" t="s">
        <v>822</v>
      </c>
      <c r="AQ184"/>
      <c r="AR184"/>
      <c r="AS184"/>
      <c r="AT184"/>
      <c r="AU184"/>
      <c r="AV184"/>
    </row>
    <row r="185" spans="1:48" ht="23.45" customHeight="1" x14ac:dyDescent="0.2">
      <c r="A185" s="1015"/>
      <c r="B185" s="189" t="s">
        <v>3145</v>
      </c>
      <c r="C185" s="304"/>
      <c r="D185" s="304"/>
      <c r="E185" s="280"/>
      <c r="F185" s="585"/>
      <c r="G185" s="585"/>
      <c r="H185" s="223">
        <f t="shared" si="14"/>
        <v>0</v>
      </c>
      <c r="I185" s="25"/>
      <c r="J185" s="25"/>
      <c r="K185" s="180"/>
      <c r="L185" s="180"/>
      <c r="M185" s="180"/>
      <c r="N185" s="180"/>
      <c r="O185" s="180"/>
      <c r="P185" s="209"/>
      <c r="Q185" s="155"/>
      <c r="AA185" s="97"/>
      <c r="AB185" s="97"/>
      <c r="AC185" s="97"/>
      <c r="AD185" s="97"/>
      <c r="AE185" s="97"/>
      <c r="AF185" s="93"/>
      <c r="AG185" s="93"/>
      <c r="AH185" s="93"/>
      <c r="AI185" s="30"/>
      <c r="AJ185" s="30"/>
      <c r="AK185" s="30"/>
      <c r="AL185" s="30"/>
      <c r="AM185" s="109"/>
      <c r="AN185" s="112" t="s">
        <v>823</v>
      </c>
      <c r="AO185" s="112" t="s">
        <v>469</v>
      </c>
      <c r="AP185" s="112" t="s">
        <v>825</v>
      </c>
      <c r="AQ185"/>
      <c r="AR185"/>
      <c r="AS185"/>
      <c r="AT185"/>
      <c r="AU185"/>
      <c r="AV185"/>
    </row>
    <row r="186" spans="1:48" ht="23.45" customHeight="1" x14ac:dyDescent="0.2">
      <c r="A186" s="1015"/>
      <c r="B186" s="189" t="s">
        <v>3146</v>
      </c>
      <c r="C186" s="304"/>
      <c r="D186" s="304"/>
      <c r="E186" s="280"/>
      <c r="F186" s="585"/>
      <c r="G186" s="585"/>
      <c r="H186" s="223">
        <f t="shared" si="14"/>
        <v>0</v>
      </c>
      <c r="I186" s="25"/>
      <c r="J186" s="25"/>
      <c r="K186" s="180"/>
      <c r="L186" s="180"/>
      <c r="M186" s="180"/>
      <c r="N186" s="180"/>
      <c r="O186" s="180"/>
      <c r="P186" s="209"/>
      <c r="Q186" s="155"/>
      <c r="AA186" s="97"/>
      <c r="AB186" s="97"/>
      <c r="AC186" s="97"/>
      <c r="AD186" s="97"/>
      <c r="AE186" s="97"/>
      <c r="AF186" s="93"/>
      <c r="AG186" s="93"/>
      <c r="AH186" s="93"/>
      <c r="AI186" s="30"/>
      <c r="AJ186" s="30"/>
      <c r="AK186" s="30"/>
      <c r="AL186" s="30"/>
      <c r="AM186" s="109"/>
      <c r="AN186" s="112" t="s">
        <v>826</v>
      </c>
      <c r="AO186" s="112" t="s">
        <v>471</v>
      </c>
      <c r="AP186" s="112">
        <v>410</v>
      </c>
      <c r="AQ186"/>
      <c r="AR186"/>
      <c r="AS186"/>
      <c r="AT186"/>
      <c r="AU186"/>
      <c r="AV186"/>
    </row>
    <row r="187" spans="1:48" ht="23.45" customHeight="1" x14ac:dyDescent="0.2">
      <c r="A187" s="1015"/>
      <c r="B187" s="189" t="s">
        <v>3147</v>
      </c>
      <c r="C187" s="304"/>
      <c r="D187" s="304"/>
      <c r="E187" s="280"/>
      <c r="F187" s="585"/>
      <c r="G187" s="585"/>
      <c r="H187" s="223">
        <f t="shared" si="14"/>
        <v>0</v>
      </c>
      <c r="I187" s="25"/>
      <c r="J187" s="25"/>
      <c r="K187" s="180"/>
      <c r="L187" s="180"/>
      <c r="M187" s="180"/>
      <c r="N187" s="180"/>
      <c r="O187" s="180"/>
      <c r="P187" s="209"/>
      <c r="Q187" s="155"/>
      <c r="AA187" s="97"/>
      <c r="AB187" s="97"/>
      <c r="AC187" s="97"/>
      <c r="AD187" s="97"/>
      <c r="AE187" s="97"/>
      <c r="AF187" s="93"/>
      <c r="AG187" s="93"/>
      <c r="AH187" s="93"/>
      <c r="AI187" s="30"/>
      <c r="AJ187" s="30"/>
      <c r="AK187" s="30"/>
      <c r="AL187" s="30"/>
      <c r="AM187" s="109"/>
      <c r="AN187" s="112" t="s">
        <v>828</v>
      </c>
      <c r="AO187" s="112" t="s">
        <v>474</v>
      </c>
      <c r="AP187" s="112">
        <v>411</v>
      </c>
      <c r="AQ187"/>
      <c r="AR187"/>
      <c r="AS187"/>
      <c r="AT187"/>
      <c r="AU187"/>
      <c r="AV187"/>
    </row>
    <row r="188" spans="1:48" ht="23.45" customHeight="1" x14ac:dyDescent="0.2">
      <c r="A188" s="1015"/>
      <c r="B188" s="189" t="s">
        <v>3148</v>
      </c>
      <c r="C188" s="304"/>
      <c r="D188" s="304"/>
      <c r="E188" s="280"/>
      <c r="F188" s="585"/>
      <c r="G188" s="585"/>
      <c r="H188" s="223">
        <f t="shared" si="14"/>
        <v>0</v>
      </c>
      <c r="I188" s="25"/>
      <c r="J188" s="25"/>
      <c r="K188" s="180"/>
      <c r="L188" s="180"/>
      <c r="M188" s="180"/>
      <c r="N188" s="180"/>
      <c r="O188" s="180"/>
      <c r="P188" s="209"/>
      <c r="Q188" s="155"/>
      <c r="AA188" s="97"/>
      <c r="AB188" s="97"/>
      <c r="AC188" s="97"/>
      <c r="AD188" s="97"/>
      <c r="AE188" s="97"/>
      <c r="AF188" s="93"/>
      <c r="AG188" s="93"/>
      <c r="AH188" s="93"/>
      <c r="AI188" s="30"/>
      <c r="AJ188" s="30"/>
      <c r="AK188" s="30"/>
      <c r="AL188" s="30"/>
      <c r="AM188" s="109"/>
      <c r="AN188" s="112" t="s">
        <v>830</v>
      </c>
      <c r="AO188" s="112" t="s">
        <v>477</v>
      </c>
      <c r="AP188" s="112">
        <v>412</v>
      </c>
      <c r="AQ188"/>
      <c r="AR188"/>
      <c r="AS188"/>
      <c r="AT188"/>
      <c r="AU188"/>
      <c r="AV188"/>
    </row>
    <row r="189" spans="1:48" ht="23.45" customHeight="1" x14ac:dyDescent="0.2">
      <c r="A189" s="1015"/>
      <c r="B189" s="563" t="s">
        <v>3149</v>
      </c>
      <c r="C189" s="568"/>
      <c r="D189" s="568"/>
      <c r="E189" s="567"/>
      <c r="F189" s="585"/>
      <c r="G189" s="585"/>
      <c r="H189" s="223">
        <f t="shared" si="14"/>
        <v>0</v>
      </c>
      <c r="I189" s="25"/>
      <c r="J189" s="25"/>
      <c r="K189" s="180"/>
      <c r="L189" s="180"/>
      <c r="M189" s="180"/>
      <c r="N189" s="180"/>
      <c r="O189" s="180"/>
      <c r="P189" s="209"/>
      <c r="Q189" s="155"/>
      <c r="AA189" s="97"/>
      <c r="AB189" s="97"/>
      <c r="AC189" s="97"/>
      <c r="AD189" s="97"/>
      <c r="AE189" s="97"/>
      <c r="AF189" s="93"/>
      <c r="AG189" s="93"/>
      <c r="AH189" s="93"/>
      <c r="AI189" s="30"/>
      <c r="AJ189" s="30"/>
      <c r="AK189" s="30"/>
      <c r="AL189" s="30"/>
      <c r="AM189" s="109"/>
      <c r="AN189" s="112" t="s">
        <v>832</v>
      </c>
      <c r="AO189" s="112" t="s">
        <v>479</v>
      </c>
      <c r="AP189" s="112">
        <v>413</v>
      </c>
      <c r="AQ189"/>
      <c r="AR189"/>
      <c r="AS189"/>
      <c r="AT189"/>
      <c r="AU189"/>
      <c r="AV189"/>
    </row>
    <row r="190" spans="1:48" ht="23.45" customHeight="1" x14ac:dyDescent="0.2">
      <c r="A190" s="1015"/>
      <c r="B190" s="563" t="s">
        <v>3149</v>
      </c>
      <c r="C190" s="568"/>
      <c r="D190" s="568"/>
      <c r="E190" s="567"/>
      <c r="F190" s="585"/>
      <c r="G190" s="585"/>
      <c r="H190" s="223">
        <f t="shared" si="14"/>
        <v>0</v>
      </c>
      <c r="I190" s="25"/>
      <c r="J190" s="25"/>
      <c r="K190" s="180"/>
      <c r="L190" s="180"/>
      <c r="M190" s="180"/>
      <c r="N190" s="180"/>
      <c r="O190" s="180"/>
      <c r="P190" s="209"/>
      <c r="Q190" s="155"/>
      <c r="AA190" s="97"/>
      <c r="AB190" s="97"/>
      <c r="AC190" s="97"/>
      <c r="AD190" s="97"/>
      <c r="AE190" s="97"/>
      <c r="AF190" s="93"/>
      <c r="AG190" s="93"/>
      <c r="AH190" s="93"/>
      <c r="AI190" s="30"/>
      <c r="AJ190" s="30"/>
      <c r="AK190" s="30"/>
      <c r="AL190" s="30"/>
      <c r="AM190" s="109"/>
      <c r="AN190" s="112" t="s">
        <v>834</v>
      </c>
      <c r="AO190" s="611" t="s">
        <v>481</v>
      </c>
      <c r="AP190" s="112">
        <v>414</v>
      </c>
      <c r="AQ190"/>
      <c r="AR190"/>
      <c r="AS190"/>
      <c r="AT190"/>
      <c r="AU190"/>
      <c r="AV190"/>
    </row>
    <row r="191" spans="1:48" ht="30" customHeight="1" x14ac:dyDescent="0.25">
      <c r="A191" s="1015"/>
      <c r="B191" s="225" t="s">
        <v>2948</v>
      </c>
      <c r="C191" s="305"/>
      <c r="D191" s="305"/>
      <c r="E191" s="306"/>
      <c r="F191" s="230">
        <f>SUM(F176:F190)</f>
        <v>0</v>
      </c>
      <c r="G191" s="307">
        <f>SUM(G176:G190)</f>
        <v>0</v>
      </c>
      <c r="H191" s="249">
        <f t="shared" si="14"/>
        <v>0</v>
      </c>
      <c r="I191" s="202"/>
      <c r="J191" s="202"/>
      <c r="K191" s="180"/>
      <c r="L191" s="180"/>
      <c r="M191" s="180"/>
      <c r="N191" s="180"/>
      <c r="O191" s="180"/>
      <c r="P191" s="309"/>
      <c r="Q191" s="155"/>
      <c r="AA191" s="97"/>
      <c r="AB191" s="97"/>
      <c r="AC191" s="97"/>
      <c r="AD191" s="97"/>
      <c r="AE191" s="97"/>
      <c r="AF191" s="93"/>
      <c r="AG191" s="93"/>
      <c r="AH191" s="93"/>
      <c r="AI191" s="30"/>
      <c r="AJ191" s="30"/>
      <c r="AK191" s="30"/>
      <c r="AL191" s="30"/>
      <c r="AM191" s="109"/>
      <c r="AN191" s="112" t="s">
        <v>836</v>
      </c>
      <c r="AO191" s="611" t="s">
        <v>483</v>
      </c>
      <c r="AP191" s="112">
        <v>415</v>
      </c>
      <c r="AQ191"/>
      <c r="AR191"/>
      <c r="AS191"/>
      <c r="AT191"/>
      <c r="AU191"/>
      <c r="AV191"/>
    </row>
    <row r="192" spans="1:48" ht="49.5" customHeight="1" thickBot="1" x14ac:dyDescent="0.25">
      <c r="A192" s="991" t="s">
        <v>3150</v>
      </c>
      <c r="B192" s="992"/>
      <c r="C192" s="992"/>
      <c r="D192" s="992"/>
      <c r="E192" s="992"/>
      <c r="F192" s="992"/>
      <c r="G192" s="992"/>
      <c r="H192" s="992"/>
      <c r="I192" s="992"/>
      <c r="J192" s="992"/>
      <c r="K192" s="992"/>
      <c r="L192" s="992"/>
      <c r="M192" s="992"/>
      <c r="N192" s="992"/>
      <c r="O192" s="180"/>
      <c r="P192" s="155"/>
      <c r="Q192" s="155"/>
      <c r="AA192" s="97"/>
      <c r="AB192" s="97"/>
      <c r="AC192" s="97"/>
      <c r="AD192" s="97"/>
      <c r="AE192" s="97"/>
      <c r="AF192" s="93"/>
      <c r="AG192" s="93"/>
      <c r="AH192" s="93"/>
      <c r="AI192" s="30"/>
      <c r="AJ192" s="30"/>
      <c r="AK192" s="30"/>
      <c r="AL192" s="30"/>
      <c r="AM192" s="109"/>
      <c r="AN192" s="112" t="s">
        <v>838</v>
      </c>
      <c r="AO192" s="611" t="s">
        <v>485</v>
      </c>
      <c r="AP192" s="112">
        <v>416</v>
      </c>
      <c r="AQ192"/>
      <c r="AR192"/>
      <c r="AS192"/>
      <c r="AT192"/>
      <c r="AU192"/>
      <c r="AV192"/>
    </row>
    <row r="193" spans="1:48" ht="44.25" customHeight="1" thickBot="1" x14ac:dyDescent="0.25">
      <c r="A193" s="903" t="s">
        <v>3151</v>
      </c>
      <c r="B193" s="904"/>
      <c r="C193" s="909" t="s">
        <v>3152</v>
      </c>
      <c r="D193" s="910"/>
      <c r="E193" s="910"/>
      <c r="F193" s="910"/>
      <c r="G193" s="910"/>
      <c r="H193" s="910"/>
      <c r="I193" s="910"/>
      <c r="J193" s="910"/>
      <c r="K193" s="911"/>
      <c r="L193" s="978" t="s">
        <v>3153</v>
      </c>
      <c r="M193" s="979"/>
      <c r="N193" s="980"/>
      <c r="O193" s="308"/>
      <c r="P193" s="155"/>
      <c r="Q193" s="155"/>
      <c r="AA193" s="97"/>
      <c r="AB193" s="97"/>
      <c r="AC193" s="97"/>
      <c r="AD193" s="97"/>
      <c r="AE193" s="97"/>
      <c r="AF193" s="93"/>
      <c r="AG193" s="93"/>
      <c r="AH193" s="93"/>
      <c r="AI193" s="30"/>
      <c r="AJ193" s="30"/>
      <c r="AK193" s="30"/>
      <c r="AL193" s="30"/>
      <c r="AM193" s="109"/>
      <c r="AN193" s="112" t="s">
        <v>840</v>
      </c>
      <c r="AO193" s="612" t="s">
        <v>780</v>
      </c>
      <c r="AP193" s="112">
        <v>417</v>
      </c>
      <c r="AQ193"/>
      <c r="AR193"/>
      <c r="AS193"/>
      <c r="AT193"/>
      <c r="AU193"/>
      <c r="AV193"/>
    </row>
    <row r="194" spans="1:48" ht="60" customHeight="1" x14ac:dyDescent="0.2">
      <c r="A194" s="983" t="s">
        <v>3154</v>
      </c>
      <c r="B194" s="984"/>
      <c r="C194" s="988" t="s">
        <v>3155</v>
      </c>
      <c r="D194" s="989"/>
      <c r="E194" s="990"/>
      <c r="F194" s="988" t="s">
        <v>3156</v>
      </c>
      <c r="G194" s="989"/>
      <c r="H194" s="990"/>
      <c r="I194" s="985" t="s">
        <v>3157</v>
      </c>
      <c r="J194" s="986"/>
      <c r="K194" s="987"/>
      <c r="L194" s="943" t="s">
        <v>3158</v>
      </c>
      <c r="M194" s="944"/>
      <c r="N194" s="945"/>
      <c r="O194" s="153"/>
      <c r="P194" s="155"/>
      <c r="Q194" s="155"/>
      <c r="AA194" s="97"/>
      <c r="AB194" s="97"/>
      <c r="AC194" s="97"/>
      <c r="AD194" s="97"/>
      <c r="AE194" s="97"/>
      <c r="AF194" s="93"/>
      <c r="AG194" s="93"/>
      <c r="AH194" s="93"/>
      <c r="AI194" s="30"/>
      <c r="AJ194" s="30"/>
      <c r="AK194" s="30"/>
      <c r="AL194" s="30"/>
      <c r="AM194" s="109"/>
      <c r="AN194" s="112" t="s">
        <v>842</v>
      </c>
      <c r="AO194" s="611" t="s">
        <v>487</v>
      </c>
      <c r="AP194" s="112">
        <v>418</v>
      </c>
      <c r="AQ194"/>
      <c r="AR194"/>
      <c r="AS194"/>
      <c r="AT194"/>
      <c r="AU194"/>
      <c r="AV194"/>
    </row>
    <row r="195" spans="1:48" ht="23.45" customHeight="1" x14ac:dyDescent="0.25">
      <c r="A195" s="1012" t="s">
        <v>3159</v>
      </c>
      <c r="B195" s="1013"/>
      <c r="C195" s="718" t="s">
        <v>2946</v>
      </c>
      <c r="D195" s="719" t="s">
        <v>2947</v>
      </c>
      <c r="E195" s="720" t="s">
        <v>2948</v>
      </c>
      <c r="F195" s="721" t="s">
        <v>2946</v>
      </c>
      <c r="G195" s="719" t="s">
        <v>2947</v>
      </c>
      <c r="H195" s="720" t="s">
        <v>2948</v>
      </c>
      <c r="I195" s="721" t="s">
        <v>2946</v>
      </c>
      <c r="J195" s="719" t="s">
        <v>2947</v>
      </c>
      <c r="K195" s="720" t="s">
        <v>2948</v>
      </c>
      <c r="L195" s="722" t="s">
        <v>2946</v>
      </c>
      <c r="M195" s="723" t="s">
        <v>2947</v>
      </c>
      <c r="N195" s="724" t="s">
        <v>2948</v>
      </c>
      <c r="O195" s="153"/>
      <c r="P195" s="155"/>
      <c r="Q195" s="155"/>
      <c r="AA195" s="97"/>
      <c r="AB195" s="97"/>
      <c r="AC195" s="97"/>
      <c r="AD195" s="97"/>
      <c r="AE195" s="97"/>
      <c r="AF195" s="93"/>
      <c r="AG195" s="93"/>
      <c r="AH195" s="93"/>
      <c r="AI195" s="30"/>
      <c r="AJ195" s="30"/>
      <c r="AK195" s="30"/>
      <c r="AL195" s="30"/>
      <c r="AM195" s="109"/>
      <c r="AN195" s="112" t="s">
        <v>844</v>
      </c>
      <c r="AO195" s="611" t="s">
        <v>490</v>
      </c>
      <c r="AP195" s="112">
        <v>419</v>
      </c>
      <c r="AQ195"/>
      <c r="AR195"/>
      <c r="AS195"/>
      <c r="AT195"/>
      <c r="AU195"/>
      <c r="AV195"/>
    </row>
    <row r="196" spans="1:48" ht="23.45" customHeight="1" x14ac:dyDescent="0.2">
      <c r="A196" s="883" t="s">
        <v>6129</v>
      </c>
      <c r="B196" s="1091"/>
      <c r="C196" s="725"/>
      <c r="D196" s="725"/>
      <c r="E196" s="588"/>
      <c r="F196" s="725"/>
      <c r="G196" s="725"/>
      <c r="H196" s="588"/>
      <c r="I196" s="726"/>
      <c r="J196" s="726"/>
      <c r="K196" s="726"/>
      <c r="L196" s="726"/>
      <c r="M196" s="726"/>
      <c r="N196" s="726"/>
      <c r="O196" s="153"/>
      <c r="P196" s="155"/>
      <c r="Q196" s="155"/>
      <c r="AA196" s="97"/>
      <c r="AB196" s="97"/>
      <c r="AC196" s="97"/>
      <c r="AD196" s="97"/>
      <c r="AE196" s="97"/>
      <c r="AF196" s="93"/>
      <c r="AG196" s="93"/>
      <c r="AH196" s="93"/>
      <c r="AI196" s="30"/>
      <c r="AJ196" s="30"/>
      <c r="AK196" s="30"/>
      <c r="AL196" s="30"/>
      <c r="AM196" s="109"/>
      <c r="AN196" s="112" t="s">
        <v>846</v>
      </c>
      <c r="AO196" s="611" t="s">
        <v>492</v>
      </c>
      <c r="AP196" s="112" t="s">
        <v>848</v>
      </c>
      <c r="AQ196"/>
      <c r="AR196"/>
      <c r="AS196"/>
      <c r="AT196"/>
      <c r="AU196"/>
      <c r="AV196"/>
    </row>
    <row r="197" spans="1:48" ht="24.95" customHeight="1" x14ac:dyDescent="0.2">
      <c r="A197" s="321" t="s">
        <v>3160</v>
      </c>
      <c r="B197" s="732" t="s">
        <v>3161</v>
      </c>
      <c r="C197" s="725"/>
      <c r="D197" s="725"/>
      <c r="E197" s="588"/>
      <c r="F197" s="725"/>
      <c r="G197" s="725"/>
      <c r="H197" s="588"/>
      <c r="I197" s="726"/>
      <c r="J197" s="726"/>
      <c r="K197" s="726"/>
      <c r="L197" s="726"/>
      <c r="M197" s="726"/>
      <c r="N197" s="726"/>
      <c r="O197" s="153"/>
      <c r="P197" s="155"/>
      <c r="Q197" s="155"/>
      <c r="AA197" s="97"/>
      <c r="AB197" s="97"/>
      <c r="AC197" s="97"/>
      <c r="AD197" s="97"/>
      <c r="AE197" s="97"/>
      <c r="AF197" s="93"/>
      <c r="AG197" s="93"/>
      <c r="AH197" s="93"/>
      <c r="AI197" s="30"/>
      <c r="AJ197" s="30"/>
      <c r="AK197" s="30"/>
      <c r="AL197" s="30"/>
      <c r="AM197" s="109"/>
      <c r="AN197" s="112" t="s">
        <v>849</v>
      </c>
      <c r="AO197" s="611" t="s">
        <v>494</v>
      </c>
      <c r="AP197" s="112">
        <v>420</v>
      </c>
      <c r="AQ197"/>
      <c r="AR197"/>
      <c r="AS197"/>
      <c r="AT197"/>
      <c r="AU197"/>
      <c r="AV197"/>
    </row>
    <row r="198" spans="1:48" ht="24.95" customHeight="1" x14ac:dyDescent="0.2">
      <c r="A198" s="327"/>
      <c r="B198" s="733" t="e">
        <f>VLOOKUP(A198,'FETAC Awards'!C2:D29900,2,FALSE)</f>
        <v>#N/A</v>
      </c>
      <c r="C198" s="585"/>
      <c r="D198" s="585"/>
      <c r="E198" s="223">
        <f>C198+D198</f>
        <v>0</v>
      </c>
      <c r="F198" s="585"/>
      <c r="G198" s="585"/>
      <c r="H198" s="223">
        <f>F198+G198</f>
        <v>0</v>
      </c>
      <c r="I198" s="585"/>
      <c r="J198" s="585"/>
      <c r="K198" s="223">
        <f>I198+J198</f>
        <v>0</v>
      </c>
      <c r="L198" s="585"/>
      <c r="M198" s="585"/>
      <c r="N198" s="223">
        <f>L198+M198</f>
        <v>0</v>
      </c>
      <c r="O198" s="153"/>
      <c r="P198" s="155"/>
      <c r="Q198" s="155"/>
      <c r="AA198" s="97"/>
      <c r="AB198" s="97"/>
      <c r="AC198" s="97"/>
      <c r="AD198" s="97"/>
      <c r="AE198" s="97"/>
      <c r="AF198" s="93"/>
      <c r="AG198" s="93"/>
      <c r="AH198" s="93"/>
      <c r="AI198" s="30"/>
      <c r="AJ198" s="30"/>
      <c r="AK198" s="30"/>
      <c r="AL198" s="30"/>
      <c r="AM198" s="109"/>
      <c r="AN198" s="112" t="s">
        <v>851</v>
      </c>
      <c r="AO198" s="611" t="s">
        <v>496</v>
      </c>
      <c r="AP198" s="112">
        <v>421</v>
      </c>
      <c r="AQ198"/>
      <c r="AR198"/>
      <c r="AS198"/>
      <c r="AT198"/>
      <c r="AU198"/>
      <c r="AV198"/>
    </row>
    <row r="199" spans="1:48" ht="24.95" customHeight="1" x14ac:dyDescent="0.25">
      <c r="A199" s="881" t="s">
        <v>3162</v>
      </c>
      <c r="B199" s="1090"/>
      <c r="C199" s="223">
        <f>SUM(C198:C198)</f>
        <v>0</v>
      </c>
      <c r="D199" s="223">
        <f>SUM(D198:D198)</f>
        <v>0</v>
      </c>
      <c r="E199" s="223">
        <f>C199+D199</f>
        <v>0</v>
      </c>
      <c r="F199" s="223">
        <f>SUM(F198:F198)</f>
        <v>0</v>
      </c>
      <c r="G199" s="223">
        <f>SUM(G198:G198)</f>
        <v>0</v>
      </c>
      <c r="H199" s="223">
        <f>F199+G199</f>
        <v>0</v>
      </c>
      <c r="I199" s="223">
        <f>SUM(I198:I198)</f>
        <v>0</v>
      </c>
      <c r="J199" s="223">
        <f>SUM(J198:J198)</f>
        <v>0</v>
      </c>
      <c r="K199" s="223">
        <f>I199+J199</f>
        <v>0</v>
      </c>
      <c r="L199" s="223">
        <f>SUM(L198:L198)</f>
        <v>0</v>
      </c>
      <c r="M199" s="223">
        <f>SUM(M198:M198)</f>
        <v>0</v>
      </c>
      <c r="N199" s="223">
        <f>L199+M199</f>
        <v>0</v>
      </c>
      <c r="O199" s="153"/>
      <c r="P199" s="155"/>
      <c r="Q199" s="155"/>
      <c r="AA199" s="97"/>
      <c r="AB199" s="97"/>
      <c r="AC199" s="97"/>
      <c r="AD199" s="97"/>
      <c r="AE199" s="97"/>
      <c r="AF199" s="93"/>
      <c r="AG199" s="93"/>
      <c r="AH199" s="93"/>
      <c r="AI199" s="30"/>
      <c r="AJ199" s="30"/>
      <c r="AK199" s="30"/>
      <c r="AL199" s="30"/>
      <c r="AM199" s="109"/>
      <c r="AN199" s="112" t="s">
        <v>853</v>
      </c>
      <c r="AO199" s="611" t="s">
        <v>499</v>
      </c>
      <c r="AP199" s="112">
        <v>424</v>
      </c>
      <c r="AQ199"/>
      <c r="AR199"/>
      <c r="AS199"/>
      <c r="AT199"/>
      <c r="AU199"/>
      <c r="AV199"/>
    </row>
    <row r="200" spans="1:48" ht="24.95" customHeight="1" x14ac:dyDescent="0.2">
      <c r="A200" s="879" t="s">
        <v>6130</v>
      </c>
      <c r="B200" s="1039"/>
      <c r="C200" s="725"/>
      <c r="D200" s="725"/>
      <c r="E200" s="588"/>
      <c r="F200" s="725"/>
      <c r="G200" s="725"/>
      <c r="H200" s="588"/>
      <c r="I200" s="726"/>
      <c r="J200" s="726"/>
      <c r="K200" s="726"/>
      <c r="L200" s="726"/>
      <c r="M200" s="726"/>
      <c r="N200" s="726"/>
      <c r="O200" s="153"/>
      <c r="P200" s="155"/>
      <c r="Q200" s="155"/>
      <c r="AA200" s="97"/>
      <c r="AB200" s="97"/>
      <c r="AC200" s="97"/>
      <c r="AD200" s="97"/>
      <c r="AE200" s="97"/>
      <c r="AF200" s="93"/>
      <c r="AG200" s="93"/>
      <c r="AH200" s="93"/>
      <c r="AI200" s="30"/>
      <c r="AJ200" s="30"/>
      <c r="AK200" s="30"/>
      <c r="AL200" s="30"/>
      <c r="AM200" s="109"/>
      <c r="AN200" s="112" t="s">
        <v>855</v>
      </c>
      <c r="AO200" s="611" t="s">
        <v>501</v>
      </c>
      <c r="AP200" s="112">
        <v>425</v>
      </c>
      <c r="AQ200"/>
      <c r="AR200"/>
      <c r="AS200"/>
      <c r="AT200"/>
      <c r="AU200"/>
      <c r="AV200"/>
    </row>
    <row r="201" spans="1:48" ht="24.95" customHeight="1" x14ac:dyDescent="0.2">
      <c r="A201" s="321" t="s">
        <v>3160</v>
      </c>
      <c r="B201" s="732" t="s">
        <v>3161</v>
      </c>
      <c r="C201" s="725"/>
      <c r="D201" s="725"/>
      <c r="E201" s="588"/>
      <c r="F201" s="725"/>
      <c r="G201" s="725"/>
      <c r="H201" s="588"/>
      <c r="I201" s="726"/>
      <c r="J201" s="727"/>
      <c r="K201" s="727"/>
      <c r="L201" s="726"/>
      <c r="M201" s="727"/>
      <c r="N201" s="727"/>
      <c r="O201" s="153"/>
      <c r="P201" s="155"/>
      <c r="Q201" s="155"/>
      <c r="AA201" s="97"/>
      <c r="AB201" s="97"/>
      <c r="AC201" s="97"/>
      <c r="AD201" s="97"/>
      <c r="AE201" s="97"/>
      <c r="AF201" s="93"/>
      <c r="AG201" s="93"/>
      <c r="AH201" s="93"/>
      <c r="AI201" s="30"/>
      <c r="AJ201" s="30"/>
      <c r="AK201" s="30"/>
      <c r="AL201" s="30"/>
      <c r="AM201" s="109"/>
      <c r="AN201" s="112" t="s">
        <v>857</v>
      </c>
      <c r="AO201" s="611" t="s">
        <v>503</v>
      </c>
      <c r="AP201" s="112">
        <v>426</v>
      </c>
      <c r="AQ201"/>
      <c r="AR201"/>
      <c r="AS201"/>
      <c r="AT201"/>
      <c r="AU201"/>
      <c r="AV201"/>
    </row>
    <row r="202" spans="1:48" ht="24.95" customHeight="1" x14ac:dyDescent="0.2">
      <c r="A202" s="327"/>
      <c r="B202" s="733" t="e">
        <f>VLOOKUP(A202,'FETAC Awards'!$C$2:$D$2990,2,FALSE)</f>
        <v>#N/A</v>
      </c>
      <c r="C202" s="585"/>
      <c r="D202" s="585"/>
      <c r="E202" s="223">
        <f>C202+D202</f>
        <v>0</v>
      </c>
      <c r="F202" s="585"/>
      <c r="G202" s="585"/>
      <c r="H202" s="223">
        <f>F202+G202</f>
        <v>0</v>
      </c>
      <c r="I202" s="585"/>
      <c r="J202" s="585"/>
      <c r="K202" s="223">
        <f>I202+J202</f>
        <v>0</v>
      </c>
      <c r="L202" s="585"/>
      <c r="M202" s="585"/>
      <c r="N202" s="223">
        <f>L202+M202</f>
        <v>0</v>
      </c>
      <c r="O202" s="153"/>
      <c r="P202" s="155"/>
      <c r="Q202" s="155"/>
      <c r="AA202" s="97"/>
      <c r="AB202" s="97"/>
      <c r="AC202" s="97"/>
      <c r="AD202" s="97"/>
      <c r="AE202" s="97"/>
      <c r="AF202" s="93"/>
      <c r="AG202" s="93"/>
      <c r="AH202" s="93"/>
      <c r="AI202" s="30"/>
      <c r="AJ202" s="30"/>
      <c r="AK202" s="30"/>
      <c r="AL202" s="30"/>
      <c r="AM202" s="109"/>
      <c r="AN202" s="112" t="s">
        <v>859</v>
      </c>
      <c r="AO202" s="611" t="s">
        <v>505</v>
      </c>
      <c r="AP202" s="112">
        <v>427</v>
      </c>
      <c r="AQ202"/>
      <c r="AR202"/>
      <c r="AS202"/>
      <c r="AT202"/>
      <c r="AU202"/>
      <c r="AV202"/>
    </row>
    <row r="203" spans="1:48" ht="24.95" customHeight="1" x14ac:dyDescent="0.2">
      <c r="A203" s="327"/>
      <c r="B203" s="733" t="e">
        <f>VLOOKUP(A203,'FETAC Awards'!$C$2:$D$2990,2,FALSE)</f>
        <v>#N/A</v>
      </c>
      <c r="C203" s="585"/>
      <c r="D203" s="585"/>
      <c r="E203" s="223">
        <f>C203+D203</f>
        <v>0</v>
      </c>
      <c r="F203" s="585"/>
      <c r="G203" s="585"/>
      <c r="H203" s="223">
        <f>F203+G203</f>
        <v>0</v>
      </c>
      <c r="I203" s="585"/>
      <c r="J203" s="585"/>
      <c r="K203" s="223">
        <f>I203+J203</f>
        <v>0</v>
      </c>
      <c r="L203" s="585"/>
      <c r="M203" s="585"/>
      <c r="N203" s="223">
        <f>L203+M203</f>
        <v>0</v>
      </c>
      <c r="O203" s="153"/>
      <c r="P203" s="155"/>
      <c r="Q203" s="155"/>
      <c r="AA203" s="97"/>
      <c r="AB203" s="97"/>
      <c r="AC203" s="97"/>
      <c r="AD203" s="97"/>
      <c r="AE203" s="97"/>
      <c r="AF203" s="93"/>
      <c r="AG203" s="93"/>
      <c r="AH203" s="93"/>
      <c r="AI203" s="30"/>
      <c r="AJ203" s="30"/>
      <c r="AK203" s="30"/>
      <c r="AL203" s="30"/>
      <c r="AM203" s="109"/>
      <c r="AN203" s="112" t="s">
        <v>861</v>
      </c>
      <c r="AO203" s="611" t="s">
        <v>507</v>
      </c>
      <c r="AP203" s="112">
        <v>503</v>
      </c>
      <c r="AQ203"/>
      <c r="AR203"/>
      <c r="AS203"/>
      <c r="AT203"/>
      <c r="AU203"/>
      <c r="AV203"/>
    </row>
    <row r="204" spans="1:48" ht="24.95" customHeight="1" x14ac:dyDescent="0.2">
      <c r="A204" s="327"/>
      <c r="B204" s="733" t="e">
        <f>VLOOKUP(A204,'FETAC Awards'!$C$2:$D$2990,2,FALSE)</f>
        <v>#N/A</v>
      </c>
      <c r="C204" s="585"/>
      <c r="D204" s="585"/>
      <c r="E204" s="223">
        <f>C204+D204</f>
        <v>0</v>
      </c>
      <c r="F204" s="585"/>
      <c r="G204" s="585"/>
      <c r="H204" s="223">
        <f>F204+G204</f>
        <v>0</v>
      </c>
      <c r="I204" s="585"/>
      <c r="J204" s="585"/>
      <c r="K204" s="223">
        <f>I204+J204</f>
        <v>0</v>
      </c>
      <c r="L204" s="585"/>
      <c r="M204" s="585"/>
      <c r="N204" s="223">
        <f>L204+M204</f>
        <v>0</v>
      </c>
      <c r="O204" s="153"/>
      <c r="P204" s="155"/>
      <c r="Q204" s="155"/>
      <c r="AA204" s="97"/>
      <c r="AB204" s="97"/>
      <c r="AC204" s="97"/>
      <c r="AD204" s="97"/>
      <c r="AE204" s="97"/>
      <c r="AF204" s="93"/>
      <c r="AG204" s="93"/>
      <c r="AH204" s="93"/>
      <c r="AI204" s="30"/>
      <c r="AJ204" s="30"/>
      <c r="AK204" s="30"/>
      <c r="AL204" s="30"/>
      <c r="AM204" s="109"/>
      <c r="AN204" s="112" t="s">
        <v>863</v>
      </c>
      <c r="AO204" s="611" t="s">
        <v>509</v>
      </c>
      <c r="AP204" s="112">
        <v>504</v>
      </c>
      <c r="AQ204"/>
      <c r="AR204"/>
      <c r="AS204"/>
      <c r="AT204"/>
      <c r="AU204"/>
      <c r="AV204"/>
    </row>
    <row r="205" spans="1:48" ht="24.95" customHeight="1" x14ac:dyDescent="0.25">
      <c r="A205" s="881" t="s">
        <v>3163</v>
      </c>
      <c r="B205" s="1090"/>
      <c r="C205" s="223">
        <f>SUM(C202:C204)</f>
        <v>0</v>
      </c>
      <c r="D205" s="223">
        <f>SUM(D202:D204)</f>
        <v>0</v>
      </c>
      <c r="E205" s="223">
        <f>C205+D205</f>
        <v>0</v>
      </c>
      <c r="F205" s="223">
        <f>SUM(F202:F204)</f>
        <v>0</v>
      </c>
      <c r="G205" s="223">
        <f>SUM(G202:G204)</f>
        <v>0</v>
      </c>
      <c r="H205" s="223">
        <f>F205+G205</f>
        <v>0</v>
      </c>
      <c r="I205" s="223">
        <f>SUM(I202:I204)</f>
        <v>0</v>
      </c>
      <c r="J205" s="223">
        <f>SUM(J202:J204)</f>
        <v>0</v>
      </c>
      <c r="K205" s="223">
        <f>I205+J205</f>
        <v>0</v>
      </c>
      <c r="L205" s="223">
        <f>SUM(L202:L204)</f>
        <v>0</v>
      </c>
      <c r="M205" s="223">
        <f>SUM(M202:M204)</f>
        <v>0</v>
      </c>
      <c r="N205" s="223">
        <f>L205+M205</f>
        <v>0</v>
      </c>
      <c r="O205" s="153"/>
      <c r="P205" s="155"/>
      <c r="Q205" s="155"/>
      <c r="AA205" s="97"/>
      <c r="AB205" s="97"/>
      <c r="AC205" s="97"/>
      <c r="AD205" s="97"/>
      <c r="AE205" s="97"/>
      <c r="AF205" s="93"/>
      <c r="AG205" s="93"/>
      <c r="AH205" s="93"/>
      <c r="AI205" s="30"/>
      <c r="AJ205" s="30"/>
      <c r="AK205" s="30"/>
      <c r="AL205" s="30"/>
      <c r="AM205" s="109"/>
      <c r="AN205" s="112" t="s">
        <v>865</v>
      </c>
      <c r="AO205" s="611" t="s">
        <v>512</v>
      </c>
      <c r="AP205" s="112">
        <v>505</v>
      </c>
      <c r="AQ205"/>
      <c r="AR205"/>
      <c r="AS205"/>
      <c r="AT205"/>
      <c r="AU205"/>
      <c r="AV205"/>
    </row>
    <row r="206" spans="1:48" ht="24.95" customHeight="1" x14ac:dyDescent="0.2">
      <c r="A206" s="879" t="s">
        <v>6131</v>
      </c>
      <c r="B206" s="1039"/>
      <c r="C206" s="728"/>
      <c r="D206" s="728"/>
      <c r="E206" s="729"/>
      <c r="F206" s="728"/>
      <c r="G206" s="728"/>
      <c r="H206" s="729"/>
      <c r="I206" s="730"/>
      <c r="J206" s="730"/>
      <c r="K206" s="730"/>
      <c r="L206" s="730"/>
      <c r="M206" s="730"/>
      <c r="N206" s="730"/>
      <c r="O206" s="153"/>
      <c r="P206" s="155"/>
      <c r="Q206" s="155"/>
      <c r="AA206" s="97"/>
      <c r="AB206" s="97"/>
      <c r="AC206" s="97"/>
      <c r="AD206" s="97"/>
      <c r="AE206" s="97"/>
      <c r="AF206" s="93"/>
      <c r="AG206" s="93"/>
      <c r="AH206" s="93"/>
      <c r="AI206" s="30"/>
      <c r="AJ206" s="30"/>
      <c r="AK206" s="30"/>
      <c r="AL206" s="30"/>
      <c r="AM206" s="109"/>
      <c r="AN206" s="112" t="s">
        <v>867</v>
      </c>
      <c r="AO206" s="611" t="s">
        <v>515</v>
      </c>
      <c r="AP206" s="112">
        <v>506</v>
      </c>
      <c r="AQ206"/>
      <c r="AR206"/>
      <c r="AS206"/>
      <c r="AT206"/>
      <c r="AU206"/>
      <c r="AV206"/>
    </row>
    <row r="207" spans="1:48" ht="24.95" customHeight="1" x14ac:dyDescent="0.2">
      <c r="A207" s="321" t="s">
        <v>3160</v>
      </c>
      <c r="B207" s="732" t="s">
        <v>3161</v>
      </c>
      <c r="C207" s="728"/>
      <c r="D207" s="728"/>
      <c r="E207" s="729"/>
      <c r="F207" s="728"/>
      <c r="G207" s="728"/>
      <c r="H207" s="729"/>
      <c r="I207" s="730"/>
      <c r="J207" s="730"/>
      <c r="K207" s="730"/>
      <c r="L207" s="730"/>
      <c r="M207" s="730"/>
      <c r="N207" s="730"/>
      <c r="O207" s="153"/>
      <c r="P207" s="155"/>
      <c r="Q207" s="155"/>
      <c r="AA207" s="97"/>
      <c r="AB207" s="97"/>
      <c r="AC207" s="97"/>
      <c r="AD207" s="97"/>
      <c r="AE207" s="97"/>
      <c r="AF207" s="93"/>
      <c r="AG207" s="93"/>
      <c r="AH207" s="93"/>
      <c r="AI207" s="30"/>
      <c r="AJ207" s="30"/>
      <c r="AK207" s="30"/>
      <c r="AL207" s="30"/>
      <c r="AM207" s="109"/>
      <c r="AN207" s="112" t="s">
        <v>869</v>
      </c>
      <c r="AO207" s="612" t="s">
        <v>783</v>
      </c>
      <c r="AP207" s="112">
        <v>508</v>
      </c>
      <c r="AQ207"/>
      <c r="AR207"/>
      <c r="AS207"/>
      <c r="AT207"/>
      <c r="AU207"/>
      <c r="AV207"/>
    </row>
    <row r="208" spans="1:48" ht="24.95" customHeight="1" x14ac:dyDescent="0.2">
      <c r="A208" s="327"/>
      <c r="B208" s="733" t="e">
        <f>VLOOKUP(A208,'FETAC Awards'!$C$2:$D$2990,2,FALSE)</f>
        <v>#N/A</v>
      </c>
      <c r="C208" s="585"/>
      <c r="D208" s="585"/>
      <c r="E208" s="223">
        <f>C208+D208</f>
        <v>0</v>
      </c>
      <c r="F208" s="585"/>
      <c r="G208" s="585"/>
      <c r="H208" s="223">
        <f>F208+G208</f>
        <v>0</v>
      </c>
      <c r="I208" s="585"/>
      <c r="J208" s="585"/>
      <c r="K208" s="223">
        <f>I208+J208</f>
        <v>0</v>
      </c>
      <c r="L208" s="585"/>
      <c r="M208" s="585"/>
      <c r="N208" s="223">
        <f>L208+M208</f>
        <v>0</v>
      </c>
      <c r="O208" s="153"/>
      <c r="P208" s="155"/>
      <c r="Q208" s="155"/>
      <c r="AA208" s="97"/>
      <c r="AB208" s="97"/>
      <c r="AC208" s="97"/>
      <c r="AD208" s="97"/>
      <c r="AE208" s="97"/>
      <c r="AF208" s="93"/>
      <c r="AG208" s="93"/>
      <c r="AH208" s="93"/>
      <c r="AI208" s="30"/>
      <c r="AJ208" s="30"/>
      <c r="AK208" s="30"/>
      <c r="AL208" s="30"/>
      <c r="AM208" s="109"/>
      <c r="AN208" s="112" t="s">
        <v>871</v>
      </c>
      <c r="AO208" s="611" t="s">
        <v>517</v>
      </c>
      <c r="AP208" s="112" t="s">
        <v>873</v>
      </c>
      <c r="AQ208"/>
      <c r="AR208"/>
      <c r="AS208"/>
      <c r="AT208"/>
      <c r="AU208"/>
      <c r="AV208"/>
    </row>
    <row r="209" spans="1:48" ht="24.95" customHeight="1" x14ac:dyDescent="0.2">
      <c r="A209" s="327"/>
      <c r="B209" s="733" t="e">
        <f>VLOOKUP(A209,'FETAC Awards'!$C$2:$D$2990,2,FALSE)</f>
        <v>#N/A</v>
      </c>
      <c r="C209" s="585"/>
      <c r="D209" s="585"/>
      <c r="E209" s="223">
        <f>C209+D209</f>
        <v>0</v>
      </c>
      <c r="F209" s="585"/>
      <c r="G209" s="585"/>
      <c r="H209" s="223">
        <f>F209+G209</f>
        <v>0</v>
      </c>
      <c r="I209" s="585"/>
      <c r="J209" s="585"/>
      <c r="K209" s="223">
        <f>I209+J209</f>
        <v>0</v>
      </c>
      <c r="L209" s="585"/>
      <c r="M209" s="585"/>
      <c r="N209" s="223">
        <f>L209+M209</f>
        <v>0</v>
      </c>
      <c r="O209" s="153"/>
      <c r="P209" s="155"/>
      <c r="Q209" s="155"/>
      <c r="AA209" s="97"/>
      <c r="AB209" s="97"/>
      <c r="AC209" s="97"/>
      <c r="AD209" s="97"/>
      <c r="AE209" s="97"/>
      <c r="AF209" s="93"/>
      <c r="AG209" s="93"/>
      <c r="AH209" s="93"/>
      <c r="AI209" s="30"/>
      <c r="AJ209" s="30"/>
      <c r="AK209" s="30"/>
      <c r="AL209" s="30"/>
      <c r="AM209" s="109"/>
      <c r="AN209" s="112" t="s">
        <v>874</v>
      </c>
      <c r="AO209" s="611" t="s">
        <v>520</v>
      </c>
      <c r="AP209" s="112" t="s">
        <v>876</v>
      </c>
      <c r="AQ209"/>
      <c r="AR209"/>
      <c r="AS209"/>
      <c r="AT209"/>
      <c r="AU209"/>
      <c r="AV209"/>
    </row>
    <row r="210" spans="1:48" ht="24.95" customHeight="1" x14ac:dyDescent="0.2">
      <c r="A210" s="327"/>
      <c r="B210" s="733" t="e">
        <f>VLOOKUP(A210,'FETAC Awards'!$C$2:$D$2990,2,FALSE)</f>
        <v>#N/A</v>
      </c>
      <c r="C210" s="585"/>
      <c r="D210" s="585"/>
      <c r="E210" s="223">
        <f>C210+D210</f>
        <v>0</v>
      </c>
      <c r="F210" s="585"/>
      <c r="G210" s="585"/>
      <c r="H210" s="223">
        <f>F210+G210</f>
        <v>0</v>
      </c>
      <c r="I210" s="585"/>
      <c r="J210" s="585"/>
      <c r="K210" s="223">
        <f>I210+J210</f>
        <v>0</v>
      </c>
      <c r="L210" s="585"/>
      <c r="M210" s="585"/>
      <c r="N210" s="223">
        <f>L210+M210</f>
        <v>0</v>
      </c>
      <c r="O210" s="153"/>
      <c r="P210" s="155"/>
      <c r="Q210" s="155"/>
      <c r="AA210" s="97"/>
      <c r="AB210" s="97"/>
      <c r="AC210" s="97"/>
      <c r="AD210" s="97"/>
      <c r="AE210" s="97"/>
      <c r="AF210" s="93"/>
      <c r="AG210" s="93"/>
      <c r="AH210" s="93"/>
      <c r="AI210" s="30"/>
      <c r="AJ210" s="30"/>
      <c r="AK210" s="30"/>
      <c r="AL210" s="30"/>
      <c r="AM210" s="109"/>
      <c r="AN210" s="112" t="s">
        <v>877</v>
      </c>
      <c r="AO210" s="612" t="s">
        <v>530</v>
      </c>
      <c r="AP210" s="112" t="s">
        <v>879</v>
      </c>
      <c r="AQ210"/>
      <c r="AR210"/>
      <c r="AS210"/>
      <c r="AT210"/>
      <c r="AU210"/>
      <c r="AV210"/>
    </row>
    <row r="211" spans="1:48" ht="24.95" customHeight="1" x14ac:dyDescent="0.2">
      <c r="A211" s="907" t="s">
        <v>3165</v>
      </c>
      <c r="B211" s="1092"/>
      <c r="C211" s="223">
        <f>SUM(C208:C210)</f>
        <v>0</v>
      </c>
      <c r="D211" s="223">
        <f>SUM(D208:D210)</f>
        <v>0</v>
      </c>
      <c r="E211" s="223">
        <f>C211+D211</f>
        <v>0</v>
      </c>
      <c r="F211" s="223">
        <f>SUM(F208:F210)</f>
        <v>0</v>
      </c>
      <c r="G211" s="223">
        <f>SUM(G208:G210)</f>
        <v>0</v>
      </c>
      <c r="H211" s="223">
        <f>F211+G211</f>
        <v>0</v>
      </c>
      <c r="I211" s="223">
        <f>SUM(I208:I210)</f>
        <v>0</v>
      </c>
      <c r="J211" s="223">
        <f>SUM(J208:J210)</f>
        <v>0</v>
      </c>
      <c r="K211" s="223">
        <f>I211+J211</f>
        <v>0</v>
      </c>
      <c r="L211" s="223">
        <f>SUM(L208:L210)</f>
        <v>0</v>
      </c>
      <c r="M211" s="223">
        <f>SUM(M208:M210)</f>
        <v>0</v>
      </c>
      <c r="N211" s="223">
        <f>L211+M211</f>
        <v>0</v>
      </c>
      <c r="O211" s="153"/>
      <c r="P211" s="155"/>
      <c r="Q211" s="155"/>
      <c r="AA211" s="97"/>
      <c r="AB211" s="97"/>
      <c r="AC211" s="97"/>
      <c r="AD211" s="97"/>
      <c r="AE211" s="97"/>
      <c r="AF211" s="93"/>
      <c r="AG211" s="93"/>
      <c r="AH211" s="93"/>
      <c r="AI211" s="30"/>
      <c r="AJ211" s="30"/>
      <c r="AK211" s="30"/>
      <c r="AL211" s="30"/>
      <c r="AM211" s="109"/>
      <c r="AN211" s="112" t="s">
        <v>880</v>
      </c>
      <c r="AO211" s="612" t="s">
        <v>532</v>
      </c>
      <c r="AP211" s="112" t="s">
        <v>882</v>
      </c>
      <c r="AQ211"/>
      <c r="AR211"/>
      <c r="AS211"/>
      <c r="AT211"/>
      <c r="AU211"/>
      <c r="AV211"/>
    </row>
    <row r="212" spans="1:48" ht="24.95" customHeight="1" x14ac:dyDescent="0.2">
      <c r="A212" s="879" t="s">
        <v>6132</v>
      </c>
      <c r="B212" s="1039"/>
      <c r="C212" s="728"/>
      <c r="D212" s="728"/>
      <c r="E212" s="729"/>
      <c r="F212" s="728"/>
      <c r="G212" s="728"/>
      <c r="H212" s="729"/>
      <c r="I212" s="731"/>
      <c r="J212" s="731"/>
      <c r="K212" s="731"/>
      <c r="L212" s="731"/>
      <c r="M212" s="731"/>
      <c r="N212" s="731"/>
      <c r="O212" s="153"/>
      <c r="P212" s="155"/>
      <c r="Q212" s="155"/>
      <c r="AA212" s="97"/>
      <c r="AB212" s="97"/>
      <c r="AC212" s="97"/>
      <c r="AD212" s="97"/>
      <c r="AE212" s="97"/>
      <c r="AF212" s="93"/>
      <c r="AG212" s="93"/>
      <c r="AH212" s="93"/>
      <c r="AI212" s="30"/>
      <c r="AJ212" s="30"/>
      <c r="AK212" s="30"/>
      <c r="AL212" s="30"/>
      <c r="AM212" s="109"/>
      <c r="AN212" s="112" t="s">
        <v>883</v>
      </c>
      <c r="AO212" s="110"/>
      <c r="AP212" s="112" t="s">
        <v>885</v>
      </c>
      <c r="AQ212"/>
      <c r="AR212"/>
      <c r="AS212"/>
      <c r="AT212"/>
      <c r="AU212"/>
      <c r="AV212"/>
    </row>
    <row r="213" spans="1:48" ht="24.95" customHeight="1" x14ac:dyDescent="0.2">
      <c r="A213" s="321" t="s">
        <v>3160</v>
      </c>
      <c r="B213" s="732" t="s">
        <v>3161</v>
      </c>
      <c r="C213" s="728"/>
      <c r="D213" s="728"/>
      <c r="E213" s="729"/>
      <c r="F213" s="728"/>
      <c r="G213" s="728"/>
      <c r="H213" s="729"/>
      <c r="I213" s="731"/>
      <c r="J213" s="731"/>
      <c r="K213" s="731"/>
      <c r="L213" s="731"/>
      <c r="M213" s="731"/>
      <c r="N213" s="731"/>
      <c r="O213" s="153"/>
      <c r="P213" s="155"/>
      <c r="Q213" s="155"/>
      <c r="AA213" s="97"/>
      <c r="AB213" s="97"/>
      <c r="AC213" s="97"/>
      <c r="AD213" s="97"/>
      <c r="AE213" s="97"/>
      <c r="AF213" s="93"/>
      <c r="AG213" s="93"/>
      <c r="AH213" s="93"/>
      <c r="AI213" s="30"/>
      <c r="AJ213" s="30"/>
      <c r="AK213" s="30"/>
      <c r="AL213" s="30"/>
      <c r="AM213" s="109"/>
      <c r="AN213" s="112" t="s">
        <v>886</v>
      </c>
      <c r="AO213" s="607"/>
      <c r="AP213" s="112" t="s">
        <v>887</v>
      </c>
      <c r="AQ213"/>
      <c r="AR213"/>
      <c r="AS213"/>
      <c r="AT213"/>
      <c r="AU213"/>
      <c r="AV213"/>
    </row>
    <row r="214" spans="1:48" ht="24.95" customHeight="1" x14ac:dyDescent="0.2">
      <c r="A214" s="327"/>
      <c r="B214" s="733" t="e">
        <f>VLOOKUP(A214,'FETAC Awards'!$C$2:$D$2990,2,FALSE)</f>
        <v>#N/A</v>
      </c>
      <c r="C214" s="585"/>
      <c r="D214" s="585"/>
      <c r="E214" s="223">
        <f>C214+D214</f>
        <v>0</v>
      </c>
      <c r="F214" s="585"/>
      <c r="G214" s="585"/>
      <c r="H214" s="223">
        <f>F214+G214</f>
        <v>0</v>
      </c>
      <c r="I214" s="585"/>
      <c r="J214" s="585"/>
      <c r="K214" s="223">
        <f>I214+J214</f>
        <v>0</v>
      </c>
      <c r="L214" s="585"/>
      <c r="M214" s="585"/>
      <c r="N214" s="223">
        <f>L214+M214</f>
        <v>0</v>
      </c>
      <c r="O214" s="153"/>
      <c r="P214" s="155"/>
      <c r="Q214" s="155"/>
      <c r="AA214" s="97"/>
      <c r="AB214" s="97"/>
      <c r="AC214" s="97"/>
      <c r="AD214" s="97"/>
      <c r="AE214" s="97"/>
      <c r="AF214" s="93"/>
      <c r="AG214" s="93"/>
      <c r="AH214" s="93"/>
      <c r="AI214" s="30"/>
      <c r="AJ214" s="30"/>
      <c r="AK214" s="30"/>
      <c r="AL214" s="30"/>
      <c r="AM214" s="109"/>
      <c r="AN214" s="112" t="s">
        <v>888</v>
      </c>
      <c r="AO214" s="608"/>
      <c r="AP214" s="112" t="s">
        <v>889</v>
      </c>
      <c r="AQ214"/>
      <c r="AR214"/>
      <c r="AS214"/>
      <c r="AT214"/>
      <c r="AU214"/>
      <c r="AV214"/>
    </row>
    <row r="215" spans="1:48" ht="24.95" customHeight="1" x14ac:dyDescent="0.2">
      <c r="A215" s="327"/>
      <c r="B215" s="733" t="e">
        <f>VLOOKUP(A215,'FETAC Awards'!$C$2:$D$2990,2,FALSE)</f>
        <v>#N/A</v>
      </c>
      <c r="C215" s="585"/>
      <c r="D215" s="585"/>
      <c r="E215" s="223">
        <f>C215+D215</f>
        <v>0</v>
      </c>
      <c r="F215" s="585"/>
      <c r="G215" s="585"/>
      <c r="H215" s="223">
        <f>F215+G215</f>
        <v>0</v>
      </c>
      <c r="I215" s="585"/>
      <c r="J215" s="585"/>
      <c r="K215" s="223">
        <f>I215+J215</f>
        <v>0</v>
      </c>
      <c r="L215" s="585"/>
      <c r="M215" s="585"/>
      <c r="N215" s="223">
        <f>L215+M215</f>
        <v>0</v>
      </c>
      <c r="O215" s="153"/>
      <c r="P215" s="155"/>
      <c r="Q215" s="155"/>
      <c r="AA215" s="97"/>
      <c r="AB215" s="97"/>
      <c r="AC215" s="97"/>
      <c r="AD215" s="97"/>
      <c r="AE215" s="97"/>
      <c r="AF215" s="93"/>
      <c r="AG215" s="93"/>
      <c r="AH215" s="93"/>
      <c r="AI215" s="30"/>
      <c r="AJ215" s="30"/>
      <c r="AK215" s="30"/>
      <c r="AL215" s="30"/>
      <c r="AM215" s="109"/>
      <c r="AN215" s="112" t="s">
        <v>890</v>
      </c>
      <c r="AO215" s="607"/>
      <c r="AP215" s="112">
        <v>722</v>
      </c>
      <c r="AQ215"/>
      <c r="AR215"/>
      <c r="AS215"/>
      <c r="AT215"/>
      <c r="AU215"/>
      <c r="AV215"/>
    </row>
    <row r="216" spans="1:48" ht="24.95" customHeight="1" x14ac:dyDescent="0.2">
      <c r="A216" s="327"/>
      <c r="B216" s="733" t="e">
        <f>VLOOKUP(A216,'FETAC Awards'!$C$2:$D$2990,2,FALSE)</f>
        <v>#N/A</v>
      </c>
      <c r="C216" s="585"/>
      <c r="D216" s="585"/>
      <c r="E216" s="223">
        <f>C216+D216</f>
        <v>0</v>
      </c>
      <c r="F216" s="585"/>
      <c r="G216" s="585"/>
      <c r="H216" s="223">
        <f>F216+G216</f>
        <v>0</v>
      </c>
      <c r="I216" s="585"/>
      <c r="J216" s="585"/>
      <c r="K216" s="223">
        <f>I216+J216</f>
        <v>0</v>
      </c>
      <c r="L216" s="585"/>
      <c r="M216" s="585"/>
      <c r="N216" s="223">
        <f>L216+M216</f>
        <v>0</v>
      </c>
      <c r="O216" s="153"/>
      <c r="P216" s="155"/>
      <c r="Q216" s="155"/>
      <c r="AA216" s="97"/>
      <c r="AB216" s="97"/>
      <c r="AC216" s="97"/>
      <c r="AD216" s="97"/>
      <c r="AE216" s="97"/>
      <c r="AF216" s="93"/>
      <c r="AG216" s="93"/>
      <c r="AH216" s="93"/>
      <c r="AI216" s="30"/>
      <c r="AJ216" s="30"/>
      <c r="AK216" s="30"/>
      <c r="AL216" s="30"/>
      <c r="AM216" s="109"/>
      <c r="AN216" s="112" t="s">
        <v>891</v>
      </c>
      <c r="AO216" s="608"/>
      <c r="AP216" s="112" t="s">
        <v>892</v>
      </c>
      <c r="AQ216"/>
      <c r="AR216"/>
      <c r="AS216"/>
      <c r="AT216"/>
      <c r="AU216"/>
      <c r="AV216"/>
    </row>
    <row r="217" spans="1:48" ht="48" customHeight="1" thickBot="1" x14ac:dyDescent="0.25">
      <c r="A217" s="905" t="s">
        <v>3167</v>
      </c>
      <c r="B217" s="1087"/>
      <c r="C217" s="223">
        <f>SUM(C214:C216)</f>
        <v>0</v>
      </c>
      <c r="D217" s="223">
        <f>SUM(D214:D216)</f>
        <v>0</v>
      </c>
      <c r="E217" s="223">
        <f>C217+D217</f>
        <v>0</v>
      </c>
      <c r="F217" s="223">
        <f>SUM(F214:F216)</f>
        <v>0</v>
      </c>
      <c r="G217" s="223">
        <f>SUM(G214:G216)</f>
        <v>0</v>
      </c>
      <c r="H217" s="223">
        <f>F217+G217</f>
        <v>0</v>
      </c>
      <c r="I217" s="223">
        <f>SUM(I214:I216)</f>
        <v>0</v>
      </c>
      <c r="J217" s="223">
        <f>SUM(J214:J216)</f>
        <v>0</v>
      </c>
      <c r="K217" s="223">
        <f>I217+J217</f>
        <v>0</v>
      </c>
      <c r="L217" s="223">
        <f>SUM(L214:L216)</f>
        <v>0</v>
      </c>
      <c r="M217" s="223">
        <f>SUM(M214:M216)</f>
        <v>0</v>
      </c>
      <c r="N217" s="223">
        <f>L217+M217</f>
        <v>0</v>
      </c>
      <c r="O217" s="153"/>
      <c r="P217" s="155"/>
      <c r="Q217" s="155"/>
      <c r="AA217" s="97"/>
      <c r="AB217" s="97"/>
      <c r="AC217" s="97"/>
      <c r="AD217" s="97"/>
      <c r="AE217" s="97"/>
      <c r="AF217" s="93"/>
      <c r="AG217" s="93"/>
      <c r="AH217" s="93"/>
      <c r="AI217" s="30"/>
      <c r="AJ217" s="30"/>
      <c r="AK217" s="30"/>
      <c r="AL217" s="30"/>
      <c r="AM217" s="109"/>
      <c r="AN217" s="112" t="s">
        <v>893</v>
      </c>
      <c r="AO217" s="607"/>
      <c r="AP217" s="112" t="s">
        <v>894</v>
      </c>
      <c r="AQ217"/>
      <c r="AR217"/>
      <c r="AS217"/>
      <c r="AT217"/>
      <c r="AU217"/>
      <c r="AV217"/>
    </row>
    <row r="218" spans="1:48" ht="46.5" customHeight="1" thickBot="1" x14ac:dyDescent="0.25">
      <c r="A218" s="903" t="s">
        <v>3168</v>
      </c>
      <c r="B218" s="1086"/>
      <c r="C218" s="1079" t="s">
        <v>3169</v>
      </c>
      <c r="D218" s="1079"/>
      <c r="E218" s="1079"/>
      <c r="F218" s="1079"/>
      <c r="G218" s="1079"/>
      <c r="H218" s="1079"/>
      <c r="I218" s="1079"/>
      <c r="J218" s="1079"/>
      <c r="K218" s="1079"/>
      <c r="L218" s="1077" t="s">
        <v>3170</v>
      </c>
      <c r="M218" s="1077"/>
      <c r="N218" s="1077"/>
      <c r="O218" s="153"/>
      <c r="P218" s="155"/>
      <c r="Q218" s="155"/>
      <c r="AA218" s="97"/>
      <c r="AB218" s="97"/>
      <c r="AC218" s="97"/>
      <c r="AD218" s="97"/>
      <c r="AE218" s="97"/>
      <c r="AF218" s="93"/>
      <c r="AG218" s="93"/>
      <c r="AH218" s="93"/>
      <c r="AI218" s="30"/>
      <c r="AJ218" s="30"/>
      <c r="AK218" s="30"/>
      <c r="AL218" s="30"/>
      <c r="AM218" s="109"/>
      <c r="AN218" s="112" t="s">
        <v>895</v>
      </c>
      <c r="AO218" s="608"/>
      <c r="AP218" s="112">
        <v>734</v>
      </c>
      <c r="AQ218"/>
      <c r="AR218"/>
      <c r="AS218"/>
      <c r="AT218"/>
      <c r="AU218"/>
      <c r="AV218"/>
    </row>
    <row r="219" spans="1:48" ht="63" customHeight="1" thickBot="1" x14ac:dyDescent="0.25">
      <c r="A219" s="903" t="s">
        <v>3171</v>
      </c>
      <c r="B219" s="1086"/>
      <c r="C219" s="1080" t="s">
        <v>3172</v>
      </c>
      <c r="D219" s="1080"/>
      <c r="E219" s="1080"/>
      <c r="F219" s="1080" t="s">
        <v>3173</v>
      </c>
      <c r="G219" s="1080"/>
      <c r="H219" s="1080"/>
      <c r="I219" s="1080" t="s">
        <v>3174</v>
      </c>
      <c r="J219" s="1080"/>
      <c r="K219" s="1080"/>
      <c r="L219" s="1078" t="s">
        <v>3158</v>
      </c>
      <c r="M219" s="1078"/>
      <c r="N219" s="1078"/>
      <c r="O219" s="153"/>
      <c r="P219" s="155"/>
      <c r="Q219" s="155"/>
      <c r="AA219" s="97"/>
      <c r="AB219" s="97"/>
      <c r="AC219" s="97"/>
      <c r="AD219" s="97"/>
      <c r="AE219" s="97"/>
      <c r="AF219" s="93"/>
      <c r="AG219" s="93"/>
      <c r="AH219" s="93"/>
      <c r="AI219" s="30"/>
      <c r="AJ219" s="30"/>
      <c r="AK219" s="30"/>
      <c r="AL219" s="30"/>
      <c r="AM219" s="109"/>
      <c r="AN219" s="112" t="s">
        <v>896</v>
      </c>
      <c r="AO219" s="607"/>
      <c r="AP219" s="112" t="s">
        <v>897</v>
      </c>
      <c r="AQ219"/>
      <c r="AR219"/>
      <c r="AS219"/>
      <c r="AT219"/>
      <c r="AU219"/>
      <c r="AV219"/>
    </row>
    <row r="220" spans="1:48" ht="23.45" customHeight="1" x14ac:dyDescent="0.25">
      <c r="A220" s="920" t="s">
        <v>3159</v>
      </c>
      <c r="B220" s="1032"/>
      <c r="C220" s="586"/>
      <c r="D220" s="586"/>
      <c r="E220" s="586"/>
      <c r="F220" s="586"/>
      <c r="G220" s="586"/>
      <c r="H220" s="586"/>
      <c r="I220" s="586"/>
      <c r="J220" s="586"/>
      <c r="K220" s="586"/>
      <c r="L220" s="587"/>
      <c r="M220" s="587"/>
      <c r="N220" s="587"/>
      <c r="O220" s="153"/>
      <c r="P220" s="155"/>
      <c r="Q220" s="155"/>
      <c r="AA220" s="97"/>
      <c r="AB220" s="97"/>
      <c r="AC220" s="97"/>
      <c r="AD220" s="97"/>
      <c r="AE220" s="97"/>
      <c r="AF220" s="93"/>
      <c r="AG220" s="93"/>
      <c r="AH220" s="93"/>
      <c r="AI220" s="30"/>
      <c r="AJ220" s="30"/>
      <c r="AK220" s="30"/>
      <c r="AL220" s="30"/>
      <c r="AM220" s="109"/>
      <c r="AN220" s="112" t="s">
        <v>898</v>
      </c>
      <c r="AO220" s="608"/>
      <c r="AP220" s="112" t="s">
        <v>899</v>
      </c>
      <c r="AQ220"/>
      <c r="AR220"/>
      <c r="AS220"/>
      <c r="AT220"/>
      <c r="AU220"/>
      <c r="AV220"/>
    </row>
    <row r="221" spans="1:48" ht="23.45" customHeight="1" x14ac:dyDescent="0.25">
      <c r="A221" s="879" t="s">
        <v>6129</v>
      </c>
      <c r="B221" s="1039"/>
      <c r="C221" s="586"/>
      <c r="D221" s="586"/>
      <c r="E221" s="586"/>
      <c r="F221" s="586"/>
      <c r="G221" s="586"/>
      <c r="H221" s="586"/>
      <c r="I221" s="586"/>
      <c r="J221" s="586"/>
      <c r="K221" s="586"/>
      <c r="L221" s="587"/>
      <c r="M221" s="587"/>
      <c r="N221" s="587"/>
      <c r="O221" s="153"/>
      <c r="P221" s="155"/>
      <c r="Q221" s="155"/>
      <c r="AA221" s="97"/>
      <c r="AB221" s="97"/>
      <c r="AC221" s="97"/>
      <c r="AD221" s="97"/>
      <c r="AE221" s="97"/>
      <c r="AF221" s="93"/>
      <c r="AG221" s="93"/>
      <c r="AH221" s="93"/>
      <c r="AI221" s="30"/>
      <c r="AJ221" s="30"/>
      <c r="AK221" s="30"/>
      <c r="AL221" s="30"/>
      <c r="AM221" s="109"/>
      <c r="AN221" s="112" t="s">
        <v>900</v>
      </c>
      <c r="AO221" s="607"/>
      <c r="AP221" s="112">
        <v>552</v>
      </c>
      <c r="AQ221"/>
      <c r="AR221"/>
      <c r="AS221"/>
      <c r="AT221"/>
      <c r="AU221"/>
      <c r="AV221"/>
    </row>
    <row r="222" spans="1:48" ht="24.95" customHeight="1" x14ac:dyDescent="0.25">
      <c r="A222" s="321" t="s">
        <v>3160</v>
      </c>
      <c r="B222" s="732" t="s">
        <v>3161</v>
      </c>
      <c r="C222" s="586" t="s">
        <v>2946</v>
      </c>
      <c r="D222" s="586" t="s">
        <v>2947</v>
      </c>
      <c r="E222" s="586" t="s">
        <v>2948</v>
      </c>
      <c r="F222" s="586" t="s">
        <v>2946</v>
      </c>
      <c r="G222" s="586" t="s">
        <v>2947</v>
      </c>
      <c r="H222" s="586" t="s">
        <v>2948</v>
      </c>
      <c r="I222" s="586" t="s">
        <v>2946</v>
      </c>
      <c r="J222" s="586" t="s">
        <v>2947</v>
      </c>
      <c r="K222" s="586" t="s">
        <v>2948</v>
      </c>
      <c r="L222" s="587" t="s">
        <v>2946</v>
      </c>
      <c r="M222" s="587" t="s">
        <v>2947</v>
      </c>
      <c r="N222" s="587" t="s">
        <v>2948</v>
      </c>
      <c r="O222" s="153"/>
      <c r="P222" s="155"/>
      <c r="Q222" s="155"/>
      <c r="AA222" s="97"/>
      <c r="AB222" s="97"/>
      <c r="AC222" s="97"/>
      <c r="AD222" s="97"/>
      <c r="AE222" s="97"/>
      <c r="AF222" s="93"/>
      <c r="AG222" s="93"/>
      <c r="AH222" s="93"/>
      <c r="AI222" s="30"/>
      <c r="AJ222" s="30"/>
      <c r="AK222" s="30"/>
      <c r="AL222" s="30"/>
      <c r="AM222" s="109"/>
      <c r="AN222" s="112" t="s">
        <v>901</v>
      </c>
      <c r="AO222" s="608"/>
      <c r="AP222" s="112">
        <v>553</v>
      </c>
      <c r="AQ222"/>
      <c r="AR222"/>
      <c r="AS222"/>
      <c r="AT222"/>
      <c r="AU222"/>
      <c r="AV222"/>
    </row>
    <row r="223" spans="1:48" ht="24.95" customHeight="1" x14ac:dyDescent="0.2">
      <c r="A223" s="495"/>
      <c r="B223" s="733" t="e">
        <f>VLOOKUP(A223,'FETAC Awards'!$C$2:$D$2990,2,FALSE)</f>
        <v>#N/A</v>
      </c>
      <c r="C223" s="585"/>
      <c r="D223" s="585"/>
      <c r="E223" s="223">
        <f t="shared" ref="E223:E231" si="15">C223+D223</f>
        <v>0</v>
      </c>
      <c r="F223" s="585"/>
      <c r="G223" s="585"/>
      <c r="H223" s="223">
        <f t="shared" ref="H223:H231" si="16">F223+G223</f>
        <v>0</v>
      </c>
      <c r="I223" s="585"/>
      <c r="J223" s="585"/>
      <c r="K223" s="223">
        <f t="shared" ref="K223:K231" si="17">I223+J223</f>
        <v>0</v>
      </c>
      <c r="L223" s="585"/>
      <c r="M223" s="585"/>
      <c r="N223" s="223">
        <f t="shared" ref="N223:N231" si="18">L223+M223</f>
        <v>0</v>
      </c>
      <c r="O223" s="153"/>
      <c r="P223" s="155"/>
      <c r="Q223" s="155"/>
      <c r="AA223" s="97"/>
      <c r="AB223" s="97"/>
      <c r="AC223" s="97"/>
      <c r="AD223" s="97"/>
      <c r="AE223" s="97"/>
      <c r="AF223" s="93"/>
      <c r="AG223" s="93"/>
      <c r="AH223" s="93"/>
      <c r="AI223" s="30"/>
      <c r="AJ223" s="30"/>
      <c r="AK223" s="30"/>
      <c r="AL223" s="30"/>
      <c r="AM223" s="109"/>
      <c r="AN223" s="112" t="s">
        <v>902</v>
      </c>
      <c r="AO223" s="607"/>
      <c r="AP223" s="112">
        <v>554</v>
      </c>
      <c r="AQ223"/>
      <c r="AR223"/>
      <c r="AS223"/>
      <c r="AT223"/>
      <c r="AU223"/>
      <c r="AV223"/>
    </row>
    <row r="224" spans="1:48" ht="24.95" customHeight="1" x14ac:dyDescent="0.2">
      <c r="A224" s="495"/>
      <c r="B224" s="733" t="e">
        <f>VLOOKUP(A224,'FETAC Awards'!$C$2:$D$2990,2,FALSE)</f>
        <v>#N/A</v>
      </c>
      <c r="C224" s="585"/>
      <c r="D224" s="585"/>
      <c r="E224" s="223">
        <f t="shared" si="15"/>
        <v>0</v>
      </c>
      <c r="F224" s="585"/>
      <c r="G224" s="585"/>
      <c r="H224" s="223">
        <f t="shared" si="16"/>
        <v>0</v>
      </c>
      <c r="I224" s="585"/>
      <c r="J224" s="585"/>
      <c r="K224" s="223">
        <f t="shared" si="17"/>
        <v>0</v>
      </c>
      <c r="L224" s="585"/>
      <c r="M224" s="585"/>
      <c r="N224" s="223">
        <f t="shared" si="18"/>
        <v>0</v>
      </c>
      <c r="O224" s="153"/>
      <c r="P224" s="155"/>
      <c r="Q224" s="155"/>
      <c r="AA224" s="97"/>
      <c r="AB224" s="97"/>
      <c r="AC224" s="97"/>
      <c r="AD224" s="97"/>
      <c r="AE224" s="97"/>
      <c r="AF224" s="93"/>
      <c r="AG224" s="93"/>
      <c r="AH224" s="93"/>
      <c r="AI224" s="30"/>
      <c r="AJ224" s="30"/>
      <c r="AK224" s="30"/>
      <c r="AL224" s="30"/>
      <c r="AM224" s="109"/>
      <c r="AN224" s="112" t="s">
        <v>903</v>
      </c>
      <c r="AO224" s="608"/>
      <c r="AP224" s="112">
        <v>555</v>
      </c>
      <c r="AQ224"/>
      <c r="AR224"/>
      <c r="AS224"/>
      <c r="AT224"/>
      <c r="AU224"/>
      <c r="AV224"/>
    </row>
    <row r="225" spans="1:48" ht="24.95" customHeight="1" x14ac:dyDescent="0.2">
      <c r="A225" s="495"/>
      <c r="B225" s="733" t="e">
        <f>VLOOKUP(A225,'FETAC Awards'!$C$2:$D$2990,2,FALSE)</f>
        <v>#N/A</v>
      </c>
      <c r="C225" s="585"/>
      <c r="D225" s="585"/>
      <c r="E225" s="223">
        <f t="shared" si="15"/>
        <v>0</v>
      </c>
      <c r="F225" s="585"/>
      <c r="G225" s="585"/>
      <c r="H225" s="223">
        <f t="shared" si="16"/>
        <v>0</v>
      </c>
      <c r="I225" s="585"/>
      <c r="J225" s="585"/>
      <c r="K225" s="223">
        <f t="shared" si="17"/>
        <v>0</v>
      </c>
      <c r="L225" s="585"/>
      <c r="M225" s="585"/>
      <c r="N225" s="223">
        <f t="shared" si="18"/>
        <v>0</v>
      </c>
      <c r="O225" s="153"/>
      <c r="P225" s="155"/>
      <c r="Q225" s="155"/>
      <c r="AA225" s="97"/>
      <c r="AB225" s="97"/>
      <c r="AC225" s="97"/>
      <c r="AD225" s="97"/>
      <c r="AE225" s="97"/>
      <c r="AF225" s="93"/>
      <c r="AG225" s="93"/>
      <c r="AH225" s="93"/>
      <c r="AI225" s="30"/>
      <c r="AJ225" s="30"/>
      <c r="AK225" s="30"/>
      <c r="AL225" s="30"/>
      <c r="AM225" s="109"/>
      <c r="AN225" s="112" t="s">
        <v>904</v>
      </c>
      <c r="AO225" s="607"/>
      <c r="AP225" s="112">
        <v>556</v>
      </c>
      <c r="AQ225"/>
      <c r="AR225"/>
      <c r="AS225"/>
      <c r="AT225"/>
      <c r="AU225"/>
      <c r="AV225"/>
    </row>
    <row r="226" spans="1:48" ht="24.95" customHeight="1" x14ac:dyDescent="0.2">
      <c r="A226" s="495"/>
      <c r="B226" s="733" t="e">
        <f>VLOOKUP(A226,'FETAC Awards'!$C$2:$D$2990,2,FALSE)</f>
        <v>#N/A</v>
      </c>
      <c r="C226" s="585"/>
      <c r="D226" s="585"/>
      <c r="E226" s="223">
        <f t="shared" si="15"/>
        <v>0</v>
      </c>
      <c r="F226" s="585"/>
      <c r="G226" s="585"/>
      <c r="H226" s="223">
        <f t="shared" si="16"/>
        <v>0</v>
      </c>
      <c r="I226" s="585"/>
      <c r="J226" s="585"/>
      <c r="K226" s="223">
        <f t="shared" si="17"/>
        <v>0</v>
      </c>
      <c r="L226" s="585"/>
      <c r="M226" s="585"/>
      <c r="N226" s="223">
        <f t="shared" si="18"/>
        <v>0</v>
      </c>
      <c r="O226" s="153"/>
      <c r="P226" s="155"/>
      <c r="Q226" s="155"/>
      <c r="AA226" s="97"/>
      <c r="AB226" s="97"/>
      <c r="AC226" s="97"/>
      <c r="AD226" s="97"/>
      <c r="AE226" s="97"/>
      <c r="AF226" s="93"/>
      <c r="AG226" s="93"/>
      <c r="AH226" s="93"/>
      <c r="AI226" s="30"/>
      <c r="AJ226" s="30"/>
      <c r="AK226" s="30"/>
      <c r="AL226" s="30"/>
      <c r="AM226" s="109"/>
      <c r="AN226" s="112" t="s">
        <v>905</v>
      </c>
      <c r="AO226" s="608"/>
      <c r="AP226" s="112" t="s">
        <v>906</v>
      </c>
      <c r="AQ226"/>
      <c r="AR226"/>
      <c r="AS226"/>
      <c r="AT226"/>
      <c r="AU226"/>
      <c r="AV226"/>
    </row>
    <row r="227" spans="1:48" ht="24.95" customHeight="1" x14ac:dyDescent="0.2">
      <c r="A227" s="495"/>
      <c r="B227" s="733" t="e">
        <f>VLOOKUP(A227,'FETAC Awards'!$C$2:$D$2990,2,FALSE)</f>
        <v>#N/A</v>
      </c>
      <c r="C227" s="585"/>
      <c r="D227" s="585"/>
      <c r="E227" s="223">
        <f t="shared" si="15"/>
        <v>0</v>
      </c>
      <c r="F227" s="585"/>
      <c r="G227" s="585"/>
      <c r="H227" s="223">
        <f t="shared" si="16"/>
        <v>0</v>
      </c>
      <c r="I227" s="585"/>
      <c r="J227" s="585"/>
      <c r="K227" s="223">
        <f t="shared" si="17"/>
        <v>0</v>
      </c>
      <c r="L227" s="585"/>
      <c r="M227" s="585"/>
      <c r="N227" s="223">
        <f t="shared" si="18"/>
        <v>0</v>
      </c>
      <c r="O227" s="153"/>
      <c r="P227" s="155"/>
      <c r="Q227" s="155"/>
      <c r="AA227" s="97"/>
      <c r="AB227" s="97"/>
      <c r="AC227" s="97"/>
      <c r="AD227" s="97"/>
      <c r="AE227" s="97"/>
      <c r="AF227" s="93"/>
      <c r="AG227" s="93"/>
      <c r="AH227" s="93"/>
      <c r="AI227" s="30"/>
      <c r="AJ227" s="30"/>
      <c r="AK227" s="30"/>
      <c r="AL227" s="30"/>
      <c r="AM227" s="109"/>
      <c r="AN227" s="112" t="s">
        <v>907</v>
      </c>
      <c r="AO227" s="607"/>
      <c r="AP227" s="112">
        <v>565</v>
      </c>
      <c r="AQ227"/>
      <c r="AR227"/>
      <c r="AS227"/>
      <c r="AT227"/>
      <c r="AU227"/>
      <c r="AV227"/>
    </row>
    <row r="228" spans="1:48" ht="24.95" customHeight="1" x14ac:dyDescent="0.2">
      <c r="A228" s="495"/>
      <c r="B228" s="733" t="e">
        <f>VLOOKUP(A228,'FETAC Awards'!$C$2:$D$2990,2,FALSE)</f>
        <v>#N/A</v>
      </c>
      <c r="C228" s="585"/>
      <c r="D228" s="585"/>
      <c r="E228" s="223">
        <f t="shared" si="15"/>
        <v>0</v>
      </c>
      <c r="F228" s="585"/>
      <c r="G228" s="585"/>
      <c r="H228" s="223">
        <f t="shared" si="16"/>
        <v>0</v>
      </c>
      <c r="I228" s="585"/>
      <c r="J228" s="585"/>
      <c r="K228" s="223">
        <f t="shared" si="17"/>
        <v>0</v>
      </c>
      <c r="L228" s="585"/>
      <c r="M228" s="585"/>
      <c r="N228" s="223">
        <f t="shared" si="18"/>
        <v>0</v>
      </c>
      <c r="O228" s="153"/>
      <c r="P228" s="155"/>
      <c r="Q228" s="155"/>
      <c r="AA228" s="97"/>
      <c r="AB228" s="97"/>
      <c r="AC228" s="97"/>
      <c r="AD228" s="97"/>
      <c r="AE228" s="97"/>
      <c r="AF228" s="93"/>
      <c r="AG228" s="93"/>
      <c r="AH228" s="93"/>
      <c r="AI228" s="30"/>
      <c r="AJ228" s="30"/>
      <c r="AK228" s="30"/>
      <c r="AL228" s="30"/>
      <c r="AM228" s="109"/>
      <c r="AN228" s="112" t="s">
        <v>908</v>
      </c>
      <c r="AO228" s="608"/>
      <c r="AP228" s="112">
        <v>566</v>
      </c>
      <c r="AQ228"/>
      <c r="AR228"/>
      <c r="AS228"/>
      <c r="AT228"/>
      <c r="AU228"/>
      <c r="AV228"/>
    </row>
    <row r="229" spans="1:48" ht="24.95" customHeight="1" x14ac:dyDescent="0.2">
      <c r="A229" s="495"/>
      <c r="B229" s="733" t="e">
        <f>VLOOKUP(A229,'FETAC Awards'!$C$2:$D$2990,2,FALSE)</f>
        <v>#N/A</v>
      </c>
      <c r="C229" s="585"/>
      <c r="D229" s="585"/>
      <c r="E229" s="223">
        <f t="shared" si="15"/>
        <v>0</v>
      </c>
      <c r="F229" s="585"/>
      <c r="G229" s="585"/>
      <c r="H229" s="223">
        <f t="shared" si="16"/>
        <v>0</v>
      </c>
      <c r="I229" s="585"/>
      <c r="J229" s="585"/>
      <c r="K229" s="223">
        <f t="shared" si="17"/>
        <v>0</v>
      </c>
      <c r="L229" s="585"/>
      <c r="M229" s="585"/>
      <c r="N229" s="223">
        <f t="shared" si="18"/>
        <v>0</v>
      </c>
      <c r="O229" s="153"/>
      <c r="P229" s="155"/>
      <c r="Q229" s="155"/>
      <c r="AA229" s="97"/>
      <c r="AB229" s="97"/>
      <c r="AC229" s="97"/>
      <c r="AD229" s="97"/>
      <c r="AE229" s="97"/>
      <c r="AF229" s="93"/>
      <c r="AG229" s="93"/>
      <c r="AH229" s="93"/>
      <c r="AI229" s="30"/>
      <c r="AJ229" s="30"/>
      <c r="AK229" s="30"/>
      <c r="AL229" s="30"/>
      <c r="AM229" s="109"/>
      <c r="AN229" s="112" t="s">
        <v>909</v>
      </c>
      <c r="AO229" s="607"/>
      <c r="AP229" s="112">
        <v>567</v>
      </c>
      <c r="AQ229"/>
      <c r="AR229"/>
      <c r="AS229"/>
      <c r="AT229"/>
      <c r="AU229"/>
      <c r="AV229"/>
    </row>
    <row r="230" spans="1:48" ht="24.95" customHeight="1" thickBot="1" x14ac:dyDescent="0.25">
      <c r="A230" s="495"/>
      <c r="B230" s="733" t="e">
        <f>VLOOKUP(A230,'FETAC Awards'!$C$2:$D$2990,2,FALSE)</f>
        <v>#N/A</v>
      </c>
      <c r="C230" s="585"/>
      <c r="D230" s="585"/>
      <c r="E230" s="223">
        <f t="shared" si="15"/>
        <v>0</v>
      </c>
      <c r="F230" s="585"/>
      <c r="G230" s="585"/>
      <c r="H230" s="223">
        <f t="shared" si="16"/>
        <v>0</v>
      </c>
      <c r="I230" s="585"/>
      <c r="J230" s="585"/>
      <c r="K230" s="223">
        <f t="shared" si="17"/>
        <v>0</v>
      </c>
      <c r="L230" s="585"/>
      <c r="M230" s="585"/>
      <c r="N230" s="223">
        <f t="shared" si="18"/>
        <v>0</v>
      </c>
      <c r="O230" s="153"/>
      <c r="P230" s="155"/>
      <c r="Q230" s="155"/>
      <c r="AA230" s="97"/>
      <c r="AB230" s="97"/>
      <c r="AC230" s="97"/>
      <c r="AD230" s="97"/>
      <c r="AE230" s="97"/>
      <c r="AF230" s="93"/>
      <c r="AG230" s="93"/>
      <c r="AH230" s="93"/>
      <c r="AI230" s="30"/>
      <c r="AJ230" s="30"/>
      <c r="AK230" s="30"/>
      <c r="AL230" s="30"/>
      <c r="AM230" s="109"/>
      <c r="AN230" s="112" t="s">
        <v>910</v>
      </c>
      <c r="AO230" s="608"/>
      <c r="AP230" s="112">
        <v>569</v>
      </c>
      <c r="AQ230"/>
      <c r="AR230"/>
      <c r="AS230"/>
      <c r="AT230"/>
      <c r="AU230"/>
      <c r="AV230"/>
    </row>
    <row r="231" spans="1:48" ht="24.95" customHeight="1" thickBot="1" x14ac:dyDescent="0.25">
      <c r="A231" s="891" t="s">
        <v>3175</v>
      </c>
      <c r="B231" s="1038"/>
      <c r="C231" s="223">
        <f>SUM(C223:C230)</f>
        <v>0</v>
      </c>
      <c r="D231" s="223">
        <f>SUM(D223:D230)</f>
        <v>0</v>
      </c>
      <c r="E231" s="223">
        <f t="shared" si="15"/>
        <v>0</v>
      </c>
      <c r="F231" s="223">
        <f>SUM(F223:F230)</f>
        <v>0</v>
      </c>
      <c r="G231" s="223">
        <f>SUM(G223:G230)</f>
        <v>0</v>
      </c>
      <c r="H231" s="223">
        <f t="shared" si="16"/>
        <v>0</v>
      </c>
      <c r="I231" s="223">
        <f>SUM(I223:I230)</f>
        <v>0</v>
      </c>
      <c r="J231" s="223">
        <f>SUM(J223:J230)</f>
        <v>0</v>
      </c>
      <c r="K231" s="223">
        <f t="shared" si="17"/>
        <v>0</v>
      </c>
      <c r="L231" s="223">
        <f>SUM(L223:L230)</f>
        <v>0</v>
      </c>
      <c r="M231" s="223">
        <f>SUM(M223:M230)</f>
        <v>0</v>
      </c>
      <c r="N231" s="223">
        <f t="shared" si="18"/>
        <v>0</v>
      </c>
      <c r="O231" s="153"/>
      <c r="P231" s="155"/>
      <c r="Q231" s="155"/>
      <c r="AA231" s="97"/>
      <c r="AB231" s="97"/>
      <c r="AC231" s="97"/>
      <c r="AD231" s="97"/>
      <c r="AE231" s="97"/>
      <c r="AF231" s="93"/>
      <c r="AG231" s="93"/>
      <c r="AH231" s="93"/>
      <c r="AI231" s="30"/>
      <c r="AJ231" s="30"/>
      <c r="AK231" s="30"/>
      <c r="AL231" s="30"/>
      <c r="AM231" s="109"/>
      <c r="AN231" s="112" t="s">
        <v>911</v>
      </c>
      <c r="AO231" s="607"/>
      <c r="AP231" s="112" t="s">
        <v>912</v>
      </c>
      <c r="AQ231"/>
      <c r="AR231"/>
      <c r="AS231"/>
      <c r="AT231"/>
      <c r="AU231"/>
      <c r="AV231"/>
    </row>
    <row r="232" spans="1:48" ht="24.95" customHeight="1" x14ac:dyDescent="0.25">
      <c r="A232" s="889" t="s">
        <v>6133</v>
      </c>
      <c r="B232" s="1040"/>
      <c r="C232" s="586" t="s">
        <v>2946</v>
      </c>
      <c r="D232" s="586" t="s">
        <v>2947</v>
      </c>
      <c r="E232" s="586" t="s">
        <v>2948</v>
      </c>
      <c r="F232" s="586" t="s">
        <v>2946</v>
      </c>
      <c r="G232" s="586" t="s">
        <v>2947</v>
      </c>
      <c r="H232" s="586" t="s">
        <v>2948</v>
      </c>
      <c r="I232" s="586" t="s">
        <v>2946</v>
      </c>
      <c r="J232" s="586" t="s">
        <v>2947</v>
      </c>
      <c r="K232" s="586" t="s">
        <v>2948</v>
      </c>
      <c r="L232" s="587" t="s">
        <v>2946</v>
      </c>
      <c r="M232" s="587" t="s">
        <v>2947</v>
      </c>
      <c r="N232" s="587" t="s">
        <v>2948</v>
      </c>
      <c r="O232" s="153"/>
      <c r="P232" s="155"/>
      <c r="Q232" s="155"/>
      <c r="AA232" s="97"/>
      <c r="AB232" s="97"/>
      <c r="AC232" s="97"/>
      <c r="AD232" s="97"/>
      <c r="AE232" s="97"/>
      <c r="AF232" s="93"/>
      <c r="AG232" s="93"/>
      <c r="AH232" s="93"/>
      <c r="AI232" s="30"/>
      <c r="AJ232" s="30"/>
      <c r="AK232" s="30"/>
      <c r="AL232" s="30"/>
      <c r="AM232" s="109"/>
      <c r="AN232" s="112" t="s">
        <v>913</v>
      </c>
      <c r="AO232" s="608"/>
      <c r="AP232" s="112">
        <v>570</v>
      </c>
      <c r="AQ232"/>
      <c r="AR232"/>
      <c r="AS232"/>
      <c r="AT232"/>
      <c r="AU232"/>
      <c r="AV232"/>
    </row>
    <row r="233" spans="1:48" ht="24.95" customHeight="1" x14ac:dyDescent="0.2">
      <c r="A233" s="321" t="s">
        <v>3160</v>
      </c>
      <c r="B233" s="732" t="s">
        <v>3161</v>
      </c>
      <c r="C233" s="588"/>
      <c r="D233" s="588"/>
      <c r="E233" s="588"/>
      <c r="F233" s="588"/>
      <c r="G233" s="588"/>
      <c r="H233" s="588"/>
      <c r="I233" s="588"/>
      <c r="J233" s="588"/>
      <c r="K233" s="588"/>
      <c r="L233" s="588"/>
      <c r="M233" s="588"/>
      <c r="N233" s="588"/>
      <c r="O233" s="153"/>
      <c r="P233" s="155"/>
      <c r="Q233" s="155"/>
      <c r="AA233" s="97"/>
      <c r="AB233" s="97"/>
      <c r="AC233" s="97"/>
      <c r="AD233" s="97"/>
      <c r="AE233" s="97"/>
      <c r="AF233" s="93"/>
      <c r="AG233" s="93"/>
      <c r="AH233" s="93"/>
      <c r="AI233" s="30"/>
      <c r="AJ233" s="30"/>
      <c r="AK233" s="30"/>
      <c r="AL233" s="30"/>
      <c r="AM233" s="109"/>
      <c r="AN233" s="112" t="s">
        <v>914</v>
      </c>
      <c r="AO233" s="607"/>
      <c r="AP233" s="112">
        <v>571</v>
      </c>
      <c r="AQ233"/>
      <c r="AR233"/>
      <c r="AS233"/>
      <c r="AT233"/>
      <c r="AU233"/>
      <c r="AV233"/>
    </row>
    <row r="234" spans="1:48" ht="24.95" customHeight="1" x14ac:dyDescent="0.2">
      <c r="A234" s="495"/>
      <c r="B234" s="733" t="e">
        <f>VLOOKUP(A234,'FETAC Awards'!$C$2:$D$2990,2,FALSE)</f>
        <v>#N/A</v>
      </c>
      <c r="C234" s="585"/>
      <c r="D234" s="585"/>
      <c r="E234" s="223">
        <f t="shared" ref="E234:E244" si="19">C234+D234</f>
        <v>0</v>
      </c>
      <c r="F234" s="585"/>
      <c r="G234" s="585"/>
      <c r="H234" s="223">
        <f t="shared" ref="H234:H244" si="20">F234+G234</f>
        <v>0</v>
      </c>
      <c r="I234" s="585"/>
      <c r="J234" s="585"/>
      <c r="K234" s="223">
        <f t="shared" ref="K234:K244" si="21">I234+J234</f>
        <v>0</v>
      </c>
      <c r="L234" s="585"/>
      <c r="M234" s="585"/>
      <c r="N234" s="223">
        <f t="shared" ref="N234:N244" si="22">L234+M234</f>
        <v>0</v>
      </c>
      <c r="O234" s="153"/>
      <c r="P234" s="155"/>
      <c r="Q234" s="155"/>
      <c r="AA234" s="97"/>
      <c r="AB234" s="97"/>
      <c r="AC234" s="97"/>
      <c r="AD234" s="97"/>
      <c r="AE234" s="97"/>
      <c r="AF234" s="93"/>
      <c r="AG234" s="93"/>
      <c r="AH234" s="93"/>
      <c r="AI234" s="30"/>
      <c r="AJ234" s="30"/>
      <c r="AK234" s="30"/>
      <c r="AL234" s="30"/>
      <c r="AM234" s="109"/>
      <c r="AN234" s="112" t="s">
        <v>915</v>
      </c>
      <c r="AO234" s="608"/>
      <c r="AP234" s="112" t="s">
        <v>916</v>
      </c>
      <c r="AQ234"/>
      <c r="AR234"/>
      <c r="AS234"/>
      <c r="AT234"/>
      <c r="AU234"/>
      <c r="AV234"/>
    </row>
    <row r="235" spans="1:48" ht="24.95" customHeight="1" x14ac:dyDescent="0.2">
      <c r="A235" s="495"/>
      <c r="B235" s="733" t="e">
        <f>VLOOKUP(A235,'FETAC Awards'!$C$2:$D$2990,2,FALSE)</f>
        <v>#N/A</v>
      </c>
      <c r="C235" s="585"/>
      <c r="D235" s="585"/>
      <c r="E235" s="223">
        <f t="shared" si="19"/>
        <v>0</v>
      </c>
      <c r="F235" s="585"/>
      <c r="G235" s="585"/>
      <c r="H235" s="223">
        <f t="shared" si="20"/>
        <v>0</v>
      </c>
      <c r="I235" s="585"/>
      <c r="J235" s="585"/>
      <c r="K235" s="223">
        <f t="shared" si="21"/>
        <v>0</v>
      </c>
      <c r="L235" s="585"/>
      <c r="M235" s="585"/>
      <c r="N235" s="223">
        <f t="shared" si="22"/>
        <v>0</v>
      </c>
      <c r="O235" s="153"/>
      <c r="P235" s="155"/>
      <c r="Q235" s="155"/>
      <c r="AA235" s="97"/>
      <c r="AB235" s="97"/>
      <c r="AC235" s="97"/>
      <c r="AD235" s="97"/>
      <c r="AE235" s="97"/>
      <c r="AF235" s="93"/>
      <c r="AG235" s="93"/>
      <c r="AH235" s="93"/>
      <c r="AI235" s="30"/>
      <c r="AJ235" s="30"/>
      <c r="AK235" s="30"/>
      <c r="AL235" s="30"/>
      <c r="AM235" s="109"/>
      <c r="AN235" s="112" t="s">
        <v>917</v>
      </c>
      <c r="AO235" s="607"/>
      <c r="AP235" s="112">
        <v>582</v>
      </c>
      <c r="AQ235"/>
      <c r="AR235"/>
      <c r="AS235"/>
      <c r="AT235"/>
      <c r="AU235"/>
      <c r="AV235"/>
    </row>
    <row r="236" spans="1:48" ht="24.95" customHeight="1" x14ac:dyDescent="0.2">
      <c r="A236" s="495"/>
      <c r="B236" s="733" t="e">
        <f>VLOOKUP(A236,'FETAC Awards'!$C$2:$D$2990,2,FALSE)</f>
        <v>#N/A</v>
      </c>
      <c r="C236" s="585"/>
      <c r="D236" s="585"/>
      <c r="E236" s="223">
        <f t="shared" si="19"/>
        <v>0</v>
      </c>
      <c r="F236" s="585"/>
      <c r="G236" s="585"/>
      <c r="H236" s="223">
        <f t="shared" si="20"/>
        <v>0</v>
      </c>
      <c r="I236" s="585"/>
      <c r="J236" s="585"/>
      <c r="K236" s="223">
        <f t="shared" si="21"/>
        <v>0</v>
      </c>
      <c r="L236" s="585"/>
      <c r="M236" s="585"/>
      <c r="N236" s="223">
        <f t="shared" si="22"/>
        <v>0</v>
      </c>
      <c r="O236" s="153"/>
      <c r="P236" s="155"/>
      <c r="Q236" s="155"/>
      <c r="AA236" s="97"/>
      <c r="AB236" s="97"/>
      <c r="AC236" s="97"/>
      <c r="AD236" s="97"/>
      <c r="AE236" s="97"/>
      <c r="AF236" s="93"/>
      <c r="AG236" s="93"/>
      <c r="AH236" s="93"/>
      <c r="AI236" s="30"/>
      <c r="AJ236" s="30"/>
      <c r="AK236" s="30"/>
      <c r="AL236" s="30"/>
      <c r="AM236" s="109"/>
      <c r="AN236" s="112">
        <v>810004</v>
      </c>
      <c r="AO236" s="608"/>
      <c r="AP236" s="112">
        <v>583</v>
      </c>
      <c r="AQ236"/>
      <c r="AR236"/>
      <c r="AS236"/>
      <c r="AT236"/>
      <c r="AU236"/>
      <c r="AV236"/>
    </row>
    <row r="237" spans="1:48" ht="24.95" customHeight="1" x14ac:dyDescent="0.2">
      <c r="A237" s="495"/>
      <c r="B237" s="733" t="e">
        <f>VLOOKUP(A237,'FETAC Awards'!$C$2:$D$2990,2,FALSE)</f>
        <v>#N/A</v>
      </c>
      <c r="C237" s="585"/>
      <c r="D237" s="585"/>
      <c r="E237" s="223">
        <f t="shared" si="19"/>
        <v>0</v>
      </c>
      <c r="F237" s="585"/>
      <c r="G237" s="585"/>
      <c r="H237" s="223">
        <f t="shared" si="20"/>
        <v>0</v>
      </c>
      <c r="I237" s="585"/>
      <c r="J237" s="585"/>
      <c r="K237" s="223">
        <f t="shared" si="21"/>
        <v>0</v>
      </c>
      <c r="L237" s="585"/>
      <c r="M237" s="585"/>
      <c r="N237" s="223">
        <f t="shared" si="22"/>
        <v>0</v>
      </c>
      <c r="O237" s="153"/>
      <c r="P237" s="155"/>
      <c r="Q237" s="155"/>
      <c r="AA237" s="97"/>
      <c r="AB237" s="97"/>
      <c r="AC237" s="97"/>
      <c r="AD237" s="97"/>
      <c r="AE237" s="97"/>
      <c r="AF237" s="93"/>
      <c r="AG237" s="93"/>
      <c r="AH237" s="93"/>
      <c r="AI237" s="30"/>
      <c r="AJ237" s="30"/>
      <c r="AK237" s="30"/>
      <c r="AL237" s="30"/>
      <c r="AM237" s="109"/>
      <c r="AN237" s="112">
        <v>810104</v>
      </c>
      <c r="AO237" s="607"/>
      <c r="AP237" s="112" t="s">
        <v>918</v>
      </c>
      <c r="AQ237"/>
      <c r="AR237"/>
      <c r="AS237"/>
      <c r="AT237"/>
      <c r="AU237"/>
      <c r="AV237"/>
    </row>
    <row r="238" spans="1:48" ht="24.95" customHeight="1" x14ac:dyDescent="0.2">
      <c r="A238" s="495"/>
      <c r="B238" s="733" t="e">
        <f>VLOOKUP(A238,'FETAC Awards'!$C$2:$D$2990,2,FALSE)</f>
        <v>#N/A</v>
      </c>
      <c r="C238" s="585"/>
      <c r="D238" s="585"/>
      <c r="E238" s="223">
        <f t="shared" si="19"/>
        <v>0</v>
      </c>
      <c r="F238" s="585"/>
      <c r="G238" s="585"/>
      <c r="H238" s="223">
        <f t="shared" si="20"/>
        <v>0</v>
      </c>
      <c r="I238" s="585"/>
      <c r="J238" s="585"/>
      <c r="K238" s="223">
        <f t="shared" si="21"/>
        <v>0</v>
      </c>
      <c r="L238" s="585"/>
      <c r="M238" s="585"/>
      <c r="N238" s="223">
        <f t="shared" si="22"/>
        <v>0</v>
      </c>
      <c r="O238" s="153"/>
      <c r="P238" s="155"/>
      <c r="Q238" s="155"/>
      <c r="AA238" s="97"/>
      <c r="AB238" s="97"/>
      <c r="AC238" s="97"/>
      <c r="AD238" s="97"/>
      <c r="AE238" s="97"/>
      <c r="AF238" s="93"/>
      <c r="AG238" s="93"/>
      <c r="AH238" s="93"/>
      <c r="AI238" s="30"/>
      <c r="AJ238" s="30"/>
      <c r="AK238" s="30"/>
      <c r="AL238" s="30"/>
      <c r="AM238" s="109"/>
      <c r="AN238" s="112">
        <v>810204</v>
      </c>
      <c r="AO238" s="608"/>
      <c r="AP238" s="112" t="s">
        <v>919</v>
      </c>
      <c r="AQ238"/>
      <c r="AR238"/>
      <c r="AS238"/>
      <c r="AT238"/>
      <c r="AU238"/>
      <c r="AV238"/>
    </row>
    <row r="239" spans="1:48" ht="24.95" customHeight="1" x14ac:dyDescent="0.2">
      <c r="A239" s="495"/>
      <c r="B239" s="733" t="e">
        <f>VLOOKUP(A239,'FETAC Awards'!$C$2:$D$2990,2,FALSE)</f>
        <v>#N/A</v>
      </c>
      <c r="C239" s="585"/>
      <c r="D239" s="585"/>
      <c r="E239" s="223">
        <f t="shared" si="19"/>
        <v>0</v>
      </c>
      <c r="F239" s="585"/>
      <c r="G239" s="585"/>
      <c r="H239" s="223">
        <f t="shared" si="20"/>
        <v>0</v>
      </c>
      <c r="I239" s="585"/>
      <c r="J239" s="585"/>
      <c r="K239" s="223">
        <f t="shared" si="21"/>
        <v>0</v>
      </c>
      <c r="L239" s="585"/>
      <c r="M239" s="585"/>
      <c r="N239" s="223">
        <f t="shared" si="22"/>
        <v>0</v>
      </c>
      <c r="O239" s="153"/>
      <c r="P239" s="155"/>
      <c r="Q239" s="155"/>
      <c r="AA239" s="97"/>
      <c r="AB239" s="97"/>
      <c r="AC239" s="97"/>
      <c r="AD239" s="97"/>
      <c r="AE239" s="97"/>
      <c r="AF239" s="93"/>
      <c r="AG239" s="93"/>
      <c r="AH239" s="93"/>
      <c r="AI239" s="30"/>
      <c r="AJ239" s="30"/>
      <c r="AK239" s="30"/>
      <c r="AL239" s="30"/>
      <c r="AM239" s="109"/>
      <c r="AN239" s="112">
        <v>810304</v>
      </c>
      <c r="AO239" s="30"/>
      <c r="AP239" s="112" t="s">
        <v>920</v>
      </c>
      <c r="AQ239"/>
      <c r="AR239"/>
      <c r="AS239"/>
      <c r="AT239"/>
      <c r="AU239"/>
      <c r="AV239"/>
    </row>
    <row r="240" spans="1:48" ht="24.95" customHeight="1" x14ac:dyDescent="0.2">
      <c r="A240" s="495"/>
      <c r="B240" s="733" t="e">
        <f>VLOOKUP(A240,'FETAC Awards'!$C$2:$D$2990,2,FALSE)</f>
        <v>#N/A</v>
      </c>
      <c r="C240" s="585"/>
      <c r="D240" s="585"/>
      <c r="E240" s="223">
        <f t="shared" si="19"/>
        <v>0</v>
      </c>
      <c r="F240" s="585"/>
      <c r="G240" s="585"/>
      <c r="H240" s="223">
        <f t="shared" si="20"/>
        <v>0</v>
      </c>
      <c r="I240" s="585"/>
      <c r="J240" s="585"/>
      <c r="K240" s="223">
        <f t="shared" si="21"/>
        <v>0</v>
      </c>
      <c r="L240" s="585"/>
      <c r="M240" s="585"/>
      <c r="N240" s="223">
        <f t="shared" si="22"/>
        <v>0</v>
      </c>
      <c r="O240" s="153"/>
      <c r="P240" s="155"/>
      <c r="Q240" s="155"/>
      <c r="AA240" s="97"/>
      <c r="AB240" s="97"/>
      <c r="AC240" s="97"/>
      <c r="AD240" s="97"/>
      <c r="AE240" s="97"/>
      <c r="AF240" s="93"/>
      <c r="AG240" s="93"/>
      <c r="AH240" s="93"/>
      <c r="AI240" s="30"/>
      <c r="AJ240" s="30"/>
      <c r="AK240" s="30"/>
      <c r="AL240" s="30"/>
      <c r="AM240" s="109"/>
      <c r="AN240" s="112">
        <v>810404</v>
      </c>
      <c r="AO240" s="30"/>
      <c r="AP240" s="112" t="s">
        <v>921</v>
      </c>
      <c r="AQ240"/>
      <c r="AR240"/>
      <c r="AS240"/>
      <c r="AT240"/>
      <c r="AU240"/>
      <c r="AV240"/>
    </row>
    <row r="241" spans="1:48" ht="24.95" customHeight="1" x14ac:dyDescent="0.2">
      <c r="A241" s="495"/>
      <c r="B241" s="733" t="e">
        <f>VLOOKUP(A241,'FETAC Awards'!$C$2:$D$2990,2,FALSE)</f>
        <v>#N/A</v>
      </c>
      <c r="C241" s="585"/>
      <c r="D241" s="585"/>
      <c r="E241" s="223">
        <f t="shared" si="19"/>
        <v>0</v>
      </c>
      <c r="F241" s="585"/>
      <c r="G241" s="585"/>
      <c r="H241" s="223">
        <f t="shared" si="20"/>
        <v>0</v>
      </c>
      <c r="I241" s="585"/>
      <c r="J241" s="585"/>
      <c r="K241" s="223">
        <f t="shared" si="21"/>
        <v>0</v>
      </c>
      <c r="L241" s="585"/>
      <c r="M241" s="585"/>
      <c r="N241" s="223">
        <f t="shared" si="22"/>
        <v>0</v>
      </c>
      <c r="O241" s="153"/>
      <c r="P241" s="155"/>
      <c r="Q241" s="155"/>
      <c r="AA241" s="97"/>
      <c r="AB241" s="97"/>
      <c r="AC241" s="97"/>
      <c r="AD241" s="97"/>
      <c r="AE241" s="97"/>
      <c r="AF241" s="93"/>
      <c r="AG241" s="93"/>
      <c r="AH241" s="93"/>
      <c r="AI241" s="30"/>
      <c r="AJ241" s="30"/>
      <c r="AK241" s="30"/>
      <c r="AL241" s="30"/>
      <c r="AM241" s="109"/>
      <c r="AN241" s="112">
        <v>810604</v>
      </c>
      <c r="AO241" s="30"/>
      <c r="AP241" s="112" t="s">
        <v>922</v>
      </c>
      <c r="AQ241"/>
      <c r="AR241"/>
      <c r="AS241"/>
      <c r="AT241"/>
      <c r="AU241"/>
      <c r="AV241"/>
    </row>
    <row r="242" spans="1:48" ht="24.95" customHeight="1" x14ac:dyDescent="0.2">
      <c r="A242" s="495"/>
      <c r="B242" s="733" t="e">
        <f>VLOOKUP(A242,'FETAC Awards'!$C$2:$D$2990,2,FALSE)</f>
        <v>#N/A</v>
      </c>
      <c r="C242" s="585"/>
      <c r="D242" s="585"/>
      <c r="E242" s="223">
        <f t="shared" si="19"/>
        <v>0</v>
      </c>
      <c r="F242" s="585"/>
      <c r="G242" s="585"/>
      <c r="H242" s="223">
        <f t="shared" si="20"/>
        <v>0</v>
      </c>
      <c r="I242" s="585"/>
      <c r="J242" s="585"/>
      <c r="K242" s="223">
        <f t="shared" si="21"/>
        <v>0</v>
      </c>
      <c r="L242" s="585"/>
      <c r="M242" s="585"/>
      <c r="N242" s="223">
        <f t="shared" si="22"/>
        <v>0</v>
      </c>
      <c r="O242" s="153"/>
      <c r="P242" s="155"/>
      <c r="Q242" s="155"/>
      <c r="AA242" s="97"/>
      <c r="AB242" s="97"/>
      <c r="AC242" s="97"/>
      <c r="AD242" s="97"/>
      <c r="AE242" s="97"/>
      <c r="AF242" s="93"/>
      <c r="AG242" s="93"/>
      <c r="AH242" s="93"/>
      <c r="AI242" s="30"/>
      <c r="AJ242" s="30"/>
      <c r="AK242" s="30"/>
      <c r="AL242" s="30"/>
      <c r="AM242" s="109"/>
      <c r="AN242" s="112">
        <v>810804</v>
      </c>
      <c r="AO242" s="30"/>
      <c r="AP242" s="112" t="s">
        <v>923</v>
      </c>
      <c r="AQ242"/>
      <c r="AR242"/>
      <c r="AS242"/>
      <c r="AT242"/>
      <c r="AU242"/>
      <c r="AV242"/>
    </row>
    <row r="243" spans="1:48" ht="24.95" customHeight="1" x14ac:dyDescent="0.2">
      <c r="A243" s="495"/>
      <c r="B243" s="733" t="e">
        <f>VLOOKUP(A243,'FETAC Awards'!$C$2:$D$2990,2,FALSE)</f>
        <v>#N/A</v>
      </c>
      <c r="C243" s="585"/>
      <c r="D243" s="585"/>
      <c r="E243" s="223">
        <f t="shared" si="19"/>
        <v>0</v>
      </c>
      <c r="F243" s="585"/>
      <c r="G243" s="585"/>
      <c r="H243" s="223">
        <f t="shared" si="20"/>
        <v>0</v>
      </c>
      <c r="I243" s="585"/>
      <c r="J243" s="585"/>
      <c r="K243" s="223">
        <f t="shared" si="21"/>
        <v>0</v>
      </c>
      <c r="L243" s="585"/>
      <c r="M243" s="585"/>
      <c r="N243" s="223">
        <f t="shared" si="22"/>
        <v>0</v>
      </c>
      <c r="O243" s="153"/>
      <c r="P243" s="155"/>
      <c r="Q243" s="155"/>
      <c r="AA243" s="97"/>
      <c r="AB243" s="97"/>
      <c r="AC243" s="97"/>
      <c r="AD243" s="97"/>
      <c r="AE243" s="97"/>
      <c r="AF243" s="93"/>
      <c r="AG243" s="93"/>
      <c r="AH243" s="93"/>
      <c r="AI243" s="30"/>
      <c r="AJ243" s="30"/>
      <c r="AK243" s="30"/>
      <c r="AL243" s="30"/>
      <c r="AM243" s="109"/>
      <c r="AN243" s="112">
        <v>811104</v>
      </c>
      <c r="AO243" s="30"/>
      <c r="AP243" s="112" t="s">
        <v>924</v>
      </c>
      <c r="AQ243"/>
      <c r="AR243"/>
      <c r="AS243"/>
      <c r="AT243"/>
      <c r="AU243"/>
      <c r="AV243"/>
    </row>
    <row r="244" spans="1:48" ht="24.95" customHeight="1" x14ac:dyDescent="0.2">
      <c r="A244" s="495"/>
      <c r="B244" s="733" t="e">
        <f>VLOOKUP(A244,'FETAC Awards'!$C$2:$D$2990,2,FALSE)</f>
        <v>#N/A</v>
      </c>
      <c r="C244" s="585"/>
      <c r="D244" s="585"/>
      <c r="E244" s="223">
        <f t="shared" si="19"/>
        <v>0</v>
      </c>
      <c r="F244" s="585"/>
      <c r="G244" s="585"/>
      <c r="H244" s="223">
        <f t="shared" si="20"/>
        <v>0</v>
      </c>
      <c r="I244" s="585"/>
      <c r="J244" s="585"/>
      <c r="K244" s="223">
        <f t="shared" si="21"/>
        <v>0</v>
      </c>
      <c r="L244" s="585"/>
      <c r="M244" s="585"/>
      <c r="N244" s="223">
        <f t="shared" si="22"/>
        <v>0</v>
      </c>
      <c r="O244" s="153"/>
      <c r="P244" s="155"/>
      <c r="Q244" s="155"/>
      <c r="AA244" s="97"/>
      <c r="AB244" s="97"/>
      <c r="AC244" s="97"/>
      <c r="AD244" s="97"/>
      <c r="AE244" s="97"/>
      <c r="AF244" s="93"/>
      <c r="AG244" s="93"/>
      <c r="AH244" s="93"/>
      <c r="AI244" s="30"/>
      <c r="AJ244" s="30"/>
      <c r="AK244" s="30"/>
      <c r="AL244" s="30"/>
      <c r="AM244" s="109"/>
      <c r="AN244" s="112">
        <v>811204</v>
      </c>
      <c r="AO244" s="30"/>
      <c r="AP244" s="112" t="s">
        <v>925</v>
      </c>
      <c r="AQ244"/>
      <c r="AR244"/>
      <c r="AS244"/>
      <c r="AT244"/>
      <c r="AU244"/>
      <c r="AV244"/>
    </row>
    <row r="245" spans="1:48" ht="24.95" customHeight="1" thickBot="1" x14ac:dyDescent="0.25">
      <c r="A245" s="716"/>
      <c r="B245" s="733" t="e">
        <f>VLOOKUP(A245,'FETAC Awards'!$C$2:$D$2990,2,FALSE)</f>
        <v>#N/A</v>
      </c>
      <c r="C245" s="585"/>
      <c r="D245" s="585"/>
      <c r="E245" s="223">
        <f>C245+D245</f>
        <v>0</v>
      </c>
      <c r="F245" s="585"/>
      <c r="G245" s="585"/>
      <c r="H245" s="223">
        <f>F245+G245</f>
        <v>0</v>
      </c>
      <c r="I245" s="585"/>
      <c r="J245" s="585"/>
      <c r="K245" s="223">
        <f>I245+J245</f>
        <v>0</v>
      </c>
      <c r="L245" s="585"/>
      <c r="M245" s="585"/>
      <c r="N245" s="223">
        <f>L245+M245</f>
        <v>0</v>
      </c>
      <c r="O245" s="153"/>
      <c r="P245" s="155"/>
      <c r="Q245" s="155"/>
      <c r="AA245" s="97"/>
      <c r="AB245" s="97"/>
      <c r="AC245" s="97"/>
      <c r="AD245" s="97"/>
      <c r="AE245" s="97"/>
      <c r="AF245" s="93"/>
      <c r="AG245" s="93"/>
      <c r="AH245" s="93"/>
      <c r="AI245" s="30"/>
      <c r="AJ245" s="30"/>
      <c r="AK245" s="30"/>
      <c r="AL245" s="30"/>
      <c r="AM245" s="109"/>
      <c r="AN245" s="112">
        <v>811404</v>
      </c>
      <c r="AO245" s="30"/>
      <c r="AP245" s="112" t="s">
        <v>926</v>
      </c>
      <c r="AQ245"/>
      <c r="AR245"/>
      <c r="AS245"/>
      <c r="AT245"/>
      <c r="AU245"/>
      <c r="AV245"/>
    </row>
    <row r="246" spans="1:48" ht="24.95" customHeight="1" thickBot="1" x14ac:dyDescent="0.25">
      <c r="A246" s="891" t="s">
        <v>3177</v>
      </c>
      <c r="B246" s="1038"/>
      <c r="C246" s="223">
        <f>SUM(C234:C245)</f>
        <v>0</v>
      </c>
      <c r="D246" s="223">
        <f t="shared" ref="D246:N246" si="23">SUM(D234:D245)</f>
        <v>0</v>
      </c>
      <c r="E246" s="223">
        <f t="shared" si="23"/>
        <v>0</v>
      </c>
      <c r="F246" s="223">
        <f t="shared" si="23"/>
        <v>0</v>
      </c>
      <c r="G246" s="223">
        <f t="shared" si="23"/>
        <v>0</v>
      </c>
      <c r="H246" s="223">
        <f t="shared" si="23"/>
        <v>0</v>
      </c>
      <c r="I246" s="223">
        <f t="shared" si="23"/>
        <v>0</v>
      </c>
      <c r="J246" s="223">
        <f t="shared" si="23"/>
        <v>0</v>
      </c>
      <c r="K246" s="223">
        <f t="shared" si="23"/>
        <v>0</v>
      </c>
      <c r="L246" s="223">
        <f t="shared" si="23"/>
        <v>0</v>
      </c>
      <c r="M246" s="223">
        <f t="shared" si="23"/>
        <v>0</v>
      </c>
      <c r="N246" s="223">
        <f t="shared" si="23"/>
        <v>0</v>
      </c>
      <c r="O246" s="153"/>
      <c r="P246" s="155"/>
      <c r="Q246" s="155"/>
      <c r="AA246" s="97"/>
      <c r="AB246" s="97"/>
      <c r="AC246" s="97"/>
      <c r="AD246" s="97"/>
      <c r="AE246" s="97"/>
      <c r="AF246" s="93"/>
      <c r="AG246" s="93"/>
      <c r="AH246" s="93"/>
      <c r="AI246" s="30"/>
      <c r="AJ246" s="30"/>
      <c r="AK246" s="30"/>
      <c r="AL246" s="30"/>
      <c r="AM246" s="109"/>
      <c r="AN246" s="112">
        <v>811504</v>
      </c>
      <c r="AO246" s="30"/>
      <c r="AP246" s="112" t="s">
        <v>927</v>
      </c>
      <c r="AQ246"/>
      <c r="AR246"/>
      <c r="AS246"/>
      <c r="AT246"/>
      <c r="AU246"/>
      <c r="AV246"/>
    </row>
    <row r="247" spans="1:48" ht="24.95" customHeight="1" x14ac:dyDescent="0.25">
      <c r="A247" s="889" t="s">
        <v>6131</v>
      </c>
      <c r="B247" s="1040"/>
      <c r="C247" s="586" t="s">
        <v>2946</v>
      </c>
      <c r="D247" s="586" t="s">
        <v>2947</v>
      </c>
      <c r="E247" s="586" t="s">
        <v>2948</v>
      </c>
      <c r="F247" s="586" t="s">
        <v>2946</v>
      </c>
      <c r="G247" s="586" t="s">
        <v>2947</v>
      </c>
      <c r="H247" s="586" t="s">
        <v>2948</v>
      </c>
      <c r="I247" s="586" t="s">
        <v>2946</v>
      </c>
      <c r="J247" s="586" t="s">
        <v>2947</v>
      </c>
      <c r="K247" s="586" t="s">
        <v>2948</v>
      </c>
      <c r="L247" s="587" t="s">
        <v>2946</v>
      </c>
      <c r="M247" s="587" t="s">
        <v>2947</v>
      </c>
      <c r="N247" s="587" t="s">
        <v>2948</v>
      </c>
      <c r="O247" s="153"/>
      <c r="P247" s="155"/>
      <c r="Q247" s="155"/>
      <c r="AA247" s="97"/>
      <c r="AB247" s="97"/>
      <c r="AC247" s="97"/>
      <c r="AD247" s="97"/>
      <c r="AE247" s="97"/>
      <c r="AF247" s="93"/>
      <c r="AG247" s="93"/>
      <c r="AH247" s="93"/>
      <c r="AI247" s="30"/>
      <c r="AJ247" s="30"/>
      <c r="AK247" s="30"/>
      <c r="AL247" s="30"/>
      <c r="AM247" s="109"/>
      <c r="AN247" s="112">
        <v>811704</v>
      </c>
      <c r="AO247" s="30"/>
      <c r="AP247" s="112" t="s">
        <v>928</v>
      </c>
      <c r="AQ247"/>
      <c r="AR247"/>
      <c r="AS247"/>
      <c r="AT247"/>
      <c r="AU247"/>
      <c r="AV247"/>
    </row>
    <row r="248" spans="1:48" ht="24.95" customHeight="1" x14ac:dyDescent="0.2">
      <c r="A248" s="321" t="s">
        <v>3160</v>
      </c>
      <c r="B248" s="732" t="s">
        <v>3161</v>
      </c>
      <c r="C248" s="588"/>
      <c r="D248" s="588"/>
      <c r="E248" s="588"/>
      <c r="F248" s="588"/>
      <c r="G248" s="588"/>
      <c r="H248" s="588"/>
      <c r="I248" s="588"/>
      <c r="J248" s="588"/>
      <c r="K248" s="588"/>
      <c r="L248" s="588"/>
      <c r="M248" s="588"/>
      <c r="N248" s="588"/>
      <c r="O248" s="153"/>
      <c r="P248" s="155"/>
      <c r="Q248" s="155"/>
      <c r="AA248" s="97"/>
      <c r="AB248" s="97"/>
      <c r="AC248" s="97"/>
      <c r="AD248" s="97"/>
      <c r="AE248" s="97"/>
      <c r="AF248" s="93"/>
      <c r="AG248" s="93"/>
      <c r="AH248" s="93"/>
      <c r="AI248" s="30"/>
      <c r="AJ248" s="30"/>
      <c r="AK248" s="30"/>
      <c r="AL248" s="30"/>
      <c r="AM248" s="109"/>
      <c r="AN248" s="112">
        <v>811804</v>
      </c>
      <c r="AO248" s="30"/>
      <c r="AP248" s="112" t="s">
        <v>929</v>
      </c>
      <c r="AQ248"/>
      <c r="AR248"/>
      <c r="AS248"/>
      <c r="AT248"/>
      <c r="AU248"/>
      <c r="AV248"/>
    </row>
    <row r="249" spans="1:48" ht="24.95" customHeight="1" x14ac:dyDescent="0.2">
      <c r="A249" s="495"/>
      <c r="B249" s="733" t="e">
        <f>VLOOKUP(A249,'FETAC Awards'!$C$2:$D$2990,2,FALSE)</f>
        <v>#N/A</v>
      </c>
      <c r="C249" s="585"/>
      <c r="D249" s="585"/>
      <c r="E249" s="223">
        <f t="shared" ref="E249:E259" si="24">C249+D249</f>
        <v>0</v>
      </c>
      <c r="F249" s="585"/>
      <c r="G249" s="585"/>
      <c r="H249" s="223">
        <f t="shared" ref="H249:H259" si="25">F249+G249</f>
        <v>0</v>
      </c>
      <c r="I249" s="585"/>
      <c r="J249" s="585"/>
      <c r="K249" s="223">
        <f t="shared" ref="K249:K259" si="26">I249+J249</f>
        <v>0</v>
      </c>
      <c r="L249" s="585"/>
      <c r="M249" s="585"/>
      <c r="N249" s="223">
        <f t="shared" ref="N249:N259" si="27">L249+M249</f>
        <v>0</v>
      </c>
      <c r="O249" s="153"/>
      <c r="P249" s="155"/>
      <c r="Q249" s="155"/>
      <c r="AA249" s="97"/>
      <c r="AB249" s="97"/>
      <c r="AC249" s="97"/>
      <c r="AD249" s="97"/>
      <c r="AE249" s="97"/>
      <c r="AF249" s="93"/>
      <c r="AG249" s="93"/>
      <c r="AH249" s="93"/>
      <c r="AI249" s="30"/>
      <c r="AJ249" s="30"/>
      <c r="AK249" s="30"/>
      <c r="AL249" s="30"/>
      <c r="AM249" s="109"/>
      <c r="AN249" s="109" t="s">
        <v>930</v>
      </c>
      <c r="AO249" s="30"/>
      <c r="AP249" s="112" t="s">
        <v>931</v>
      </c>
      <c r="AQ249"/>
      <c r="AR249"/>
      <c r="AS249"/>
      <c r="AT249"/>
      <c r="AU249"/>
      <c r="AV249"/>
    </row>
    <row r="250" spans="1:48" ht="24.95" customHeight="1" x14ac:dyDescent="0.2">
      <c r="A250" s="495"/>
      <c r="B250" s="733" t="e">
        <f>VLOOKUP(A250,'FETAC Awards'!$C$2:$D$2990,2,FALSE)</f>
        <v>#N/A</v>
      </c>
      <c r="C250" s="585"/>
      <c r="D250" s="585"/>
      <c r="E250" s="223">
        <f t="shared" si="24"/>
        <v>0</v>
      </c>
      <c r="F250" s="585"/>
      <c r="G250" s="585"/>
      <c r="H250" s="223">
        <f t="shared" si="25"/>
        <v>0</v>
      </c>
      <c r="I250" s="585"/>
      <c r="J250" s="585"/>
      <c r="K250" s="223">
        <f t="shared" si="26"/>
        <v>0</v>
      </c>
      <c r="L250" s="585"/>
      <c r="M250" s="585"/>
      <c r="N250" s="223">
        <f t="shared" si="27"/>
        <v>0</v>
      </c>
      <c r="O250" s="153"/>
      <c r="P250" s="155"/>
      <c r="Q250" s="155"/>
      <c r="AA250" s="97"/>
      <c r="AB250" s="97"/>
      <c r="AC250" s="97"/>
      <c r="AD250" s="97"/>
      <c r="AE250" s="97"/>
      <c r="AF250" s="93"/>
      <c r="AG250" s="93"/>
      <c r="AH250" s="93"/>
      <c r="AI250" s="30"/>
      <c r="AJ250" s="30"/>
      <c r="AK250" s="30"/>
      <c r="AL250" s="30"/>
      <c r="AM250" s="109"/>
      <c r="AN250" s="109" t="s">
        <v>932</v>
      </c>
      <c r="AO250" s="30"/>
      <c r="AP250" s="112" t="s">
        <v>933</v>
      </c>
      <c r="AQ250"/>
      <c r="AR250"/>
      <c r="AS250"/>
      <c r="AT250"/>
      <c r="AU250"/>
      <c r="AV250"/>
    </row>
    <row r="251" spans="1:48" ht="24.95" customHeight="1" x14ac:dyDescent="0.2">
      <c r="A251" s="495"/>
      <c r="B251" s="733" t="e">
        <f>VLOOKUP(A251,'FETAC Awards'!$C$2:$D$2990,2,FALSE)</f>
        <v>#N/A</v>
      </c>
      <c r="C251" s="585"/>
      <c r="D251" s="585"/>
      <c r="E251" s="223">
        <f t="shared" si="24"/>
        <v>0</v>
      </c>
      <c r="F251" s="585"/>
      <c r="G251" s="585"/>
      <c r="H251" s="223">
        <f t="shared" si="25"/>
        <v>0</v>
      </c>
      <c r="I251" s="585"/>
      <c r="J251" s="585"/>
      <c r="K251" s="223">
        <f t="shared" si="26"/>
        <v>0</v>
      </c>
      <c r="L251" s="585"/>
      <c r="M251" s="585"/>
      <c r="N251" s="223">
        <f t="shared" si="27"/>
        <v>0</v>
      </c>
      <c r="O251" s="153"/>
      <c r="P251" s="155"/>
      <c r="Q251" s="155"/>
      <c r="AA251" s="97"/>
      <c r="AB251" s="97"/>
      <c r="AC251" s="97"/>
      <c r="AD251" s="97"/>
      <c r="AE251" s="97"/>
      <c r="AF251" s="93"/>
      <c r="AG251" s="93"/>
      <c r="AH251" s="93"/>
      <c r="AI251" s="30"/>
      <c r="AJ251" s="30"/>
      <c r="AK251" s="30"/>
      <c r="AL251" s="30"/>
      <c r="AM251" s="109"/>
      <c r="AN251" s="109" t="s">
        <v>934</v>
      </c>
      <c r="AO251" s="30"/>
      <c r="AP251" s="112" t="s">
        <v>935</v>
      </c>
      <c r="AQ251"/>
      <c r="AR251"/>
      <c r="AS251"/>
      <c r="AT251"/>
      <c r="AU251"/>
      <c r="AV251"/>
    </row>
    <row r="252" spans="1:48" ht="24.95" customHeight="1" x14ac:dyDescent="0.2">
      <c r="A252" s="495"/>
      <c r="B252" s="733" t="e">
        <f>VLOOKUP(A252,'FETAC Awards'!$C$2:$D$2990,2,FALSE)</f>
        <v>#N/A</v>
      </c>
      <c r="C252" s="585"/>
      <c r="D252" s="585"/>
      <c r="E252" s="223">
        <f t="shared" si="24"/>
        <v>0</v>
      </c>
      <c r="F252" s="585"/>
      <c r="G252" s="585"/>
      <c r="H252" s="223">
        <f t="shared" si="25"/>
        <v>0</v>
      </c>
      <c r="I252" s="585"/>
      <c r="J252" s="585"/>
      <c r="K252" s="223">
        <f t="shared" si="26"/>
        <v>0</v>
      </c>
      <c r="L252" s="585"/>
      <c r="M252" s="585"/>
      <c r="N252" s="223">
        <f t="shared" si="27"/>
        <v>0</v>
      </c>
      <c r="O252" s="153"/>
      <c r="P252" s="155"/>
      <c r="Q252" s="155"/>
      <c r="AA252" s="97"/>
      <c r="AB252" s="97"/>
      <c r="AC252" s="97"/>
      <c r="AD252" s="97"/>
      <c r="AE252" s="97"/>
      <c r="AF252" s="93"/>
      <c r="AG252" s="93"/>
      <c r="AH252" s="93"/>
      <c r="AI252" s="30"/>
      <c r="AJ252" s="30"/>
      <c r="AK252" s="30"/>
      <c r="AL252" s="30"/>
      <c r="AM252" s="109"/>
      <c r="AN252" s="109" t="s">
        <v>936</v>
      </c>
      <c r="AO252" s="30"/>
      <c r="AP252" s="112" t="s">
        <v>937</v>
      </c>
      <c r="AQ252"/>
      <c r="AR252"/>
      <c r="AS252"/>
      <c r="AT252"/>
      <c r="AU252"/>
      <c r="AV252"/>
    </row>
    <row r="253" spans="1:48" ht="24.95" customHeight="1" x14ac:dyDescent="0.2">
      <c r="A253" s="495"/>
      <c r="B253" s="733" t="e">
        <f>VLOOKUP(A253,'FETAC Awards'!$C$2:$D$2990,2,FALSE)</f>
        <v>#N/A</v>
      </c>
      <c r="C253" s="585"/>
      <c r="D253" s="585"/>
      <c r="E253" s="223">
        <f t="shared" si="24"/>
        <v>0</v>
      </c>
      <c r="F253" s="585"/>
      <c r="G253" s="585"/>
      <c r="H253" s="223">
        <f t="shared" si="25"/>
        <v>0</v>
      </c>
      <c r="I253" s="585"/>
      <c r="J253" s="585"/>
      <c r="K253" s="223">
        <f t="shared" si="26"/>
        <v>0</v>
      </c>
      <c r="L253" s="585"/>
      <c r="M253" s="585"/>
      <c r="N253" s="223">
        <f t="shared" si="27"/>
        <v>0</v>
      </c>
      <c r="O253" s="153"/>
      <c r="P253" s="155"/>
      <c r="Q253" s="155"/>
      <c r="AA253" s="97"/>
      <c r="AB253" s="97"/>
      <c r="AC253" s="97"/>
      <c r="AD253" s="97"/>
      <c r="AE253" s="97"/>
      <c r="AF253" s="93"/>
      <c r="AG253" s="93"/>
      <c r="AH253" s="93"/>
      <c r="AI253" s="30"/>
      <c r="AJ253" s="30"/>
      <c r="AK253" s="30"/>
      <c r="AL253" s="30"/>
      <c r="AM253" s="109"/>
      <c r="AN253" s="109" t="s">
        <v>938</v>
      </c>
      <c r="AO253" s="30"/>
      <c r="AP253" s="112" t="s">
        <v>939</v>
      </c>
      <c r="AQ253"/>
      <c r="AR253"/>
      <c r="AS253"/>
      <c r="AT253"/>
      <c r="AU253"/>
      <c r="AV253"/>
    </row>
    <row r="254" spans="1:48" ht="24.95" customHeight="1" x14ac:dyDescent="0.2">
      <c r="A254" s="495"/>
      <c r="B254" s="733" t="e">
        <f>VLOOKUP(A254,'FETAC Awards'!$C$2:$D$2990,2,FALSE)</f>
        <v>#N/A</v>
      </c>
      <c r="C254" s="585"/>
      <c r="D254" s="585"/>
      <c r="E254" s="223">
        <f t="shared" si="24"/>
        <v>0</v>
      </c>
      <c r="F254" s="585"/>
      <c r="G254" s="585"/>
      <c r="H254" s="223">
        <f t="shared" si="25"/>
        <v>0</v>
      </c>
      <c r="I254" s="585"/>
      <c r="J254" s="585"/>
      <c r="K254" s="223">
        <f t="shared" si="26"/>
        <v>0</v>
      </c>
      <c r="L254" s="585"/>
      <c r="M254" s="585"/>
      <c r="N254" s="223">
        <f t="shared" si="27"/>
        <v>0</v>
      </c>
      <c r="O254" s="153"/>
      <c r="P254" s="155"/>
      <c r="Q254" s="155"/>
      <c r="AA254" s="97"/>
      <c r="AB254" s="97"/>
      <c r="AC254" s="97"/>
      <c r="AD254" s="97"/>
      <c r="AE254" s="97"/>
      <c r="AF254" s="93"/>
      <c r="AG254" s="93"/>
      <c r="AH254" s="93"/>
      <c r="AI254" s="30"/>
      <c r="AJ254" s="30"/>
      <c r="AK254" s="30"/>
      <c r="AL254" s="30"/>
      <c r="AM254" s="109"/>
      <c r="AN254" s="109" t="s">
        <v>940</v>
      </c>
      <c r="AO254" s="30"/>
      <c r="AP254" s="112">
        <v>61</v>
      </c>
      <c r="AQ254"/>
      <c r="AR254"/>
      <c r="AS254"/>
      <c r="AT254"/>
      <c r="AU254"/>
      <c r="AV254"/>
    </row>
    <row r="255" spans="1:48" ht="24.95" customHeight="1" x14ac:dyDescent="0.2">
      <c r="A255" s="495"/>
      <c r="B255" s="733" t="e">
        <f>VLOOKUP(A255,'FETAC Awards'!$C$2:$D$2990,2,FALSE)</f>
        <v>#N/A</v>
      </c>
      <c r="C255" s="585"/>
      <c r="D255" s="585"/>
      <c r="E255" s="223">
        <f t="shared" si="24"/>
        <v>0</v>
      </c>
      <c r="F255" s="585"/>
      <c r="G255" s="585"/>
      <c r="H255" s="223">
        <f t="shared" si="25"/>
        <v>0</v>
      </c>
      <c r="I255" s="585"/>
      <c r="J255" s="585"/>
      <c r="K255" s="223">
        <f t="shared" si="26"/>
        <v>0</v>
      </c>
      <c r="L255" s="585"/>
      <c r="M255" s="585"/>
      <c r="N255" s="223">
        <f t="shared" si="27"/>
        <v>0</v>
      </c>
      <c r="O255" s="153"/>
      <c r="P255" s="155"/>
      <c r="Q255" s="155"/>
      <c r="AA255" s="97"/>
      <c r="AB255" s="97"/>
      <c r="AC255" s="97"/>
      <c r="AD255" s="97"/>
      <c r="AE255" s="97"/>
      <c r="AF255" s="93"/>
      <c r="AG255" s="93"/>
      <c r="AH255" s="93"/>
      <c r="AI255" s="30"/>
      <c r="AJ255" s="30"/>
      <c r="AK255" s="30"/>
      <c r="AL255" s="30"/>
      <c r="AM255" s="109"/>
      <c r="AN255" s="109" t="s">
        <v>941</v>
      </c>
      <c r="AO255" s="30"/>
      <c r="AP255" s="112" t="s">
        <v>942</v>
      </c>
      <c r="AQ255"/>
      <c r="AR255"/>
      <c r="AS255"/>
      <c r="AT255"/>
      <c r="AU255"/>
      <c r="AV255"/>
    </row>
    <row r="256" spans="1:48" ht="24.95" customHeight="1" x14ac:dyDescent="0.2">
      <c r="A256" s="495"/>
      <c r="B256" s="733" t="e">
        <f>VLOOKUP(A256,'FETAC Awards'!$C$2:$D$2990,2,FALSE)</f>
        <v>#N/A</v>
      </c>
      <c r="C256" s="585"/>
      <c r="D256" s="585"/>
      <c r="E256" s="223">
        <f t="shared" si="24"/>
        <v>0</v>
      </c>
      <c r="F256" s="585"/>
      <c r="G256" s="585"/>
      <c r="H256" s="223">
        <f t="shared" si="25"/>
        <v>0</v>
      </c>
      <c r="I256" s="585"/>
      <c r="J256" s="585"/>
      <c r="K256" s="223">
        <f t="shared" si="26"/>
        <v>0</v>
      </c>
      <c r="L256" s="585"/>
      <c r="M256" s="585"/>
      <c r="N256" s="223">
        <f t="shared" si="27"/>
        <v>0</v>
      </c>
      <c r="O256" s="153"/>
      <c r="P256" s="155"/>
      <c r="Q256" s="155"/>
      <c r="AA256" s="97"/>
      <c r="AB256" s="97"/>
      <c r="AC256" s="97"/>
      <c r="AD256" s="97"/>
      <c r="AE256" s="97"/>
      <c r="AF256" s="93"/>
      <c r="AG256" s="93"/>
      <c r="AH256" s="93"/>
      <c r="AI256" s="30"/>
      <c r="AJ256" s="30"/>
      <c r="AK256" s="30"/>
      <c r="AL256" s="30"/>
      <c r="AM256" s="109"/>
      <c r="AN256" s="109" t="s">
        <v>943</v>
      </c>
      <c r="AO256" s="30"/>
      <c r="AP256" s="112" t="s">
        <v>944</v>
      </c>
      <c r="AQ256"/>
      <c r="AR256"/>
      <c r="AS256"/>
      <c r="AT256"/>
      <c r="AU256"/>
      <c r="AV256"/>
    </row>
    <row r="257" spans="1:48" ht="24.95" customHeight="1" x14ac:dyDescent="0.2">
      <c r="A257" s="495"/>
      <c r="B257" s="733" t="e">
        <f>VLOOKUP(A257,'FETAC Awards'!$C$2:$D$2990,2,FALSE)</f>
        <v>#N/A</v>
      </c>
      <c r="C257" s="585"/>
      <c r="D257" s="585"/>
      <c r="E257" s="223">
        <f t="shared" si="24"/>
        <v>0</v>
      </c>
      <c r="F257" s="585"/>
      <c r="G257" s="585"/>
      <c r="H257" s="223">
        <f t="shared" si="25"/>
        <v>0</v>
      </c>
      <c r="I257" s="585"/>
      <c r="J257" s="585"/>
      <c r="K257" s="223">
        <f t="shared" si="26"/>
        <v>0</v>
      </c>
      <c r="L257" s="585"/>
      <c r="M257" s="585"/>
      <c r="N257" s="223">
        <f t="shared" si="27"/>
        <v>0</v>
      </c>
      <c r="O257" s="153"/>
      <c r="P257" s="155"/>
      <c r="Q257" s="155"/>
      <c r="AA257" s="97"/>
      <c r="AB257" s="97"/>
      <c r="AC257" s="97"/>
      <c r="AD257" s="97"/>
      <c r="AE257" s="97"/>
      <c r="AF257" s="93"/>
      <c r="AG257" s="93"/>
      <c r="AH257" s="93"/>
      <c r="AI257" s="30"/>
      <c r="AJ257" s="30"/>
      <c r="AK257" s="30"/>
      <c r="AL257" s="30"/>
      <c r="AM257" s="109"/>
      <c r="AN257" s="109" t="s">
        <v>945</v>
      </c>
      <c r="AO257" s="30"/>
      <c r="AP257" s="112" t="s">
        <v>946</v>
      </c>
      <c r="AQ257"/>
      <c r="AR257"/>
      <c r="AS257"/>
      <c r="AT257"/>
      <c r="AU257"/>
      <c r="AV257"/>
    </row>
    <row r="258" spans="1:48" ht="24.95" customHeight="1" x14ac:dyDescent="0.2">
      <c r="A258" s="495"/>
      <c r="B258" s="733" t="e">
        <f>VLOOKUP(A258,'FETAC Awards'!$C$2:$D$2990,2,FALSE)</f>
        <v>#N/A</v>
      </c>
      <c r="C258" s="585"/>
      <c r="D258" s="585"/>
      <c r="E258" s="223">
        <f t="shared" si="24"/>
        <v>0</v>
      </c>
      <c r="F258" s="585"/>
      <c r="G258" s="585"/>
      <c r="H258" s="223">
        <f t="shared" si="25"/>
        <v>0</v>
      </c>
      <c r="I258" s="585"/>
      <c r="J258" s="585"/>
      <c r="K258" s="223">
        <f t="shared" si="26"/>
        <v>0</v>
      </c>
      <c r="L258" s="585"/>
      <c r="M258" s="585"/>
      <c r="N258" s="223">
        <f t="shared" si="27"/>
        <v>0</v>
      </c>
      <c r="O258" s="153"/>
      <c r="P258" s="155"/>
      <c r="Q258" s="155"/>
      <c r="AA258" s="97"/>
      <c r="AB258" s="97"/>
      <c r="AC258" s="97"/>
      <c r="AD258" s="97"/>
      <c r="AE258" s="97"/>
      <c r="AF258" s="93"/>
      <c r="AG258" s="93"/>
      <c r="AH258" s="93"/>
      <c r="AI258" s="30"/>
      <c r="AJ258" s="30"/>
      <c r="AK258" s="30"/>
      <c r="AL258" s="30"/>
      <c r="AM258" s="109"/>
      <c r="AN258" s="109" t="s">
        <v>947</v>
      </c>
      <c r="AO258" s="30"/>
      <c r="AP258" s="112" t="s">
        <v>948</v>
      </c>
      <c r="AQ258"/>
      <c r="AR258"/>
      <c r="AS258"/>
      <c r="AT258"/>
      <c r="AU258"/>
      <c r="AV258"/>
    </row>
    <row r="259" spans="1:48" ht="24.95" customHeight="1" x14ac:dyDescent="0.2">
      <c r="A259" s="495"/>
      <c r="B259" s="733" t="e">
        <f>VLOOKUP(A259,'FETAC Awards'!$C$2:$D$2990,2,FALSE)</f>
        <v>#N/A</v>
      </c>
      <c r="C259" s="585"/>
      <c r="D259" s="585"/>
      <c r="E259" s="223">
        <f t="shared" si="24"/>
        <v>0</v>
      </c>
      <c r="F259" s="585"/>
      <c r="G259" s="585"/>
      <c r="H259" s="223">
        <f t="shared" si="25"/>
        <v>0</v>
      </c>
      <c r="I259" s="585"/>
      <c r="J259" s="585"/>
      <c r="K259" s="223">
        <f t="shared" si="26"/>
        <v>0</v>
      </c>
      <c r="L259" s="585"/>
      <c r="M259" s="585"/>
      <c r="N259" s="223">
        <f t="shared" si="27"/>
        <v>0</v>
      </c>
      <c r="O259" s="153"/>
      <c r="P259" s="155"/>
      <c r="Q259" s="155"/>
      <c r="AA259" s="97"/>
      <c r="AB259" s="97"/>
      <c r="AC259" s="97"/>
      <c r="AD259" s="97"/>
      <c r="AE259" s="97"/>
      <c r="AF259" s="93"/>
      <c r="AG259" s="93"/>
      <c r="AH259" s="93"/>
      <c r="AI259" s="30"/>
      <c r="AJ259" s="30"/>
      <c r="AK259" s="30"/>
      <c r="AL259" s="30"/>
      <c r="AM259" s="109"/>
      <c r="AN259" s="109" t="s">
        <v>949</v>
      </c>
      <c r="AO259" s="30"/>
      <c r="AP259" s="112">
        <v>674</v>
      </c>
      <c r="AQ259"/>
      <c r="AR259"/>
      <c r="AS259"/>
      <c r="AT259"/>
      <c r="AU259"/>
      <c r="AV259"/>
    </row>
    <row r="260" spans="1:48" ht="24.95" customHeight="1" thickBot="1" x14ac:dyDescent="0.25">
      <c r="A260" s="716"/>
      <c r="B260" s="733" t="e">
        <f>VLOOKUP(A260,'FETAC Awards'!$C$2:$D$2990,2,FALSE)</f>
        <v>#N/A</v>
      </c>
      <c r="C260" s="585"/>
      <c r="D260" s="585"/>
      <c r="E260" s="223">
        <f>C260+D260</f>
        <v>0</v>
      </c>
      <c r="F260" s="585"/>
      <c r="G260" s="585"/>
      <c r="H260" s="223">
        <f>F260+G260</f>
        <v>0</v>
      </c>
      <c r="I260" s="585"/>
      <c r="J260" s="585"/>
      <c r="K260" s="223">
        <f>I260+J260</f>
        <v>0</v>
      </c>
      <c r="L260" s="585"/>
      <c r="M260" s="585"/>
      <c r="N260" s="223">
        <f>L260+M260</f>
        <v>0</v>
      </c>
      <c r="O260" s="153"/>
      <c r="P260" s="155"/>
      <c r="Q260" s="155"/>
      <c r="AA260" s="97"/>
      <c r="AB260" s="97"/>
      <c r="AC260" s="97"/>
      <c r="AD260" s="97"/>
      <c r="AE260" s="97"/>
      <c r="AF260" s="93"/>
      <c r="AG260" s="93"/>
      <c r="AH260" s="93"/>
      <c r="AI260" s="30"/>
      <c r="AJ260" s="30"/>
      <c r="AK260" s="30"/>
      <c r="AL260" s="30"/>
      <c r="AM260" s="109"/>
      <c r="AN260" s="109" t="s">
        <v>950</v>
      </c>
      <c r="AO260" s="30"/>
      <c r="AP260" s="112">
        <v>675</v>
      </c>
      <c r="AQ260"/>
      <c r="AR260"/>
      <c r="AS260"/>
      <c r="AT260"/>
      <c r="AU260"/>
      <c r="AV260"/>
    </row>
    <row r="261" spans="1:48" ht="24.95" customHeight="1" thickBot="1" x14ac:dyDescent="0.25">
      <c r="A261" s="891" t="s">
        <v>3178</v>
      </c>
      <c r="B261" s="1038"/>
      <c r="C261" s="223">
        <f>SUM(C249:C260)</f>
        <v>0</v>
      </c>
      <c r="D261" s="223">
        <f t="shared" ref="D261:N261" si="28">SUM(D249:D260)</f>
        <v>0</v>
      </c>
      <c r="E261" s="223">
        <f t="shared" si="28"/>
        <v>0</v>
      </c>
      <c r="F261" s="223">
        <f t="shared" si="28"/>
        <v>0</v>
      </c>
      <c r="G261" s="223">
        <f t="shared" si="28"/>
        <v>0</v>
      </c>
      <c r="H261" s="223">
        <f t="shared" si="28"/>
        <v>0</v>
      </c>
      <c r="I261" s="223">
        <f t="shared" si="28"/>
        <v>0</v>
      </c>
      <c r="J261" s="223">
        <f t="shared" si="28"/>
        <v>0</v>
      </c>
      <c r="K261" s="223">
        <f t="shared" si="28"/>
        <v>0</v>
      </c>
      <c r="L261" s="223">
        <f t="shared" si="28"/>
        <v>0</v>
      </c>
      <c r="M261" s="223">
        <f t="shared" si="28"/>
        <v>0</v>
      </c>
      <c r="N261" s="223">
        <f t="shared" si="28"/>
        <v>0</v>
      </c>
      <c r="O261" s="153"/>
      <c r="P261" s="155"/>
      <c r="Q261" s="155"/>
      <c r="AA261" s="97"/>
      <c r="AB261" s="97"/>
      <c r="AC261" s="97"/>
      <c r="AD261" s="97"/>
      <c r="AE261" s="97"/>
      <c r="AF261" s="93"/>
      <c r="AG261" s="93"/>
      <c r="AH261" s="93"/>
      <c r="AI261" s="30"/>
      <c r="AJ261" s="30"/>
      <c r="AK261" s="30"/>
      <c r="AL261" s="30"/>
      <c r="AM261" s="109"/>
      <c r="AN261" s="109" t="s">
        <v>951</v>
      </c>
      <c r="AO261" s="30"/>
      <c r="AP261" s="112" t="s">
        <v>952</v>
      </c>
      <c r="AQ261"/>
      <c r="AR261"/>
      <c r="AS261"/>
      <c r="AT261"/>
      <c r="AU261"/>
      <c r="AV261"/>
    </row>
    <row r="262" spans="1:48" ht="24.95" customHeight="1" x14ac:dyDescent="0.25">
      <c r="A262" s="889" t="s">
        <v>6132</v>
      </c>
      <c r="B262" s="1040"/>
      <c r="C262" s="586" t="s">
        <v>2946</v>
      </c>
      <c r="D262" s="586" t="s">
        <v>2947</v>
      </c>
      <c r="E262" s="586" t="s">
        <v>2948</v>
      </c>
      <c r="F262" s="586" t="s">
        <v>2946</v>
      </c>
      <c r="G262" s="586" t="s">
        <v>2947</v>
      </c>
      <c r="H262" s="586" t="s">
        <v>2948</v>
      </c>
      <c r="I262" s="586" t="s">
        <v>2946</v>
      </c>
      <c r="J262" s="586" t="s">
        <v>2947</v>
      </c>
      <c r="K262" s="586" t="s">
        <v>2948</v>
      </c>
      <c r="L262" s="587" t="s">
        <v>2946</v>
      </c>
      <c r="M262" s="587" t="s">
        <v>2947</v>
      </c>
      <c r="N262" s="587" t="s">
        <v>2948</v>
      </c>
      <c r="O262" s="153"/>
      <c r="P262" s="155"/>
      <c r="Q262" s="155"/>
      <c r="AA262" s="97"/>
      <c r="AB262" s="97"/>
      <c r="AC262" s="97"/>
      <c r="AD262" s="97"/>
      <c r="AE262" s="97"/>
      <c r="AF262" s="93"/>
      <c r="AG262" s="93"/>
      <c r="AH262" s="93"/>
      <c r="AI262" s="30"/>
      <c r="AJ262" s="30"/>
      <c r="AK262" s="30"/>
      <c r="AL262" s="30"/>
      <c r="AM262" s="109"/>
      <c r="AN262" s="109" t="s">
        <v>953</v>
      </c>
      <c r="AO262" s="30"/>
      <c r="AP262" s="112">
        <v>68</v>
      </c>
      <c r="AQ262"/>
      <c r="AR262"/>
      <c r="AS262"/>
      <c r="AT262"/>
      <c r="AU262"/>
      <c r="AV262"/>
    </row>
    <row r="263" spans="1:48" ht="24.95" customHeight="1" x14ac:dyDescent="0.2">
      <c r="A263" s="580" t="s">
        <v>3160</v>
      </c>
      <c r="B263" s="791" t="s">
        <v>3161</v>
      </c>
      <c r="C263" s="588"/>
      <c r="D263" s="588"/>
      <c r="E263" s="588"/>
      <c r="F263" s="588"/>
      <c r="G263" s="588"/>
      <c r="H263" s="588"/>
      <c r="I263" s="588"/>
      <c r="J263" s="588"/>
      <c r="K263" s="588"/>
      <c r="L263" s="588"/>
      <c r="M263" s="588"/>
      <c r="N263" s="588"/>
      <c r="O263" s="153"/>
      <c r="P263" s="155"/>
      <c r="Q263" s="155"/>
      <c r="AA263" s="97"/>
      <c r="AB263" s="97"/>
      <c r="AC263" s="97"/>
      <c r="AD263" s="97"/>
      <c r="AE263" s="97"/>
      <c r="AF263" s="93"/>
      <c r="AG263" s="93"/>
      <c r="AH263" s="93"/>
      <c r="AI263" s="30"/>
      <c r="AJ263" s="30"/>
      <c r="AK263" s="30"/>
      <c r="AL263" s="30"/>
      <c r="AM263" s="109"/>
      <c r="AN263" s="109" t="s">
        <v>954</v>
      </c>
      <c r="AO263" s="30"/>
      <c r="AP263" s="112" t="s">
        <v>955</v>
      </c>
      <c r="AQ263"/>
      <c r="AR263"/>
      <c r="AS263"/>
      <c r="AT263"/>
      <c r="AU263"/>
      <c r="AV263"/>
    </row>
    <row r="264" spans="1:48" ht="24.95" customHeight="1" x14ac:dyDescent="0.2">
      <c r="A264" s="495"/>
      <c r="B264" s="792" t="e">
        <f>VLOOKUP(A264,'FETAC Awards'!$C$2:$D$2990,2,FALSE)</f>
        <v>#N/A</v>
      </c>
      <c r="C264" s="585"/>
      <c r="D264" s="585"/>
      <c r="E264" s="223">
        <f t="shared" ref="E264:E273" si="29">C264+D264</f>
        <v>0</v>
      </c>
      <c r="F264" s="585"/>
      <c r="G264" s="585"/>
      <c r="H264" s="223">
        <f t="shared" ref="H264:H273" si="30">F264+G264</f>
        <v>0</v>
      </c>
      <c r="I264" s="585"/>
      <c r="J264" s="585"/>
      <c r="K264" s="223">
        <f t="shared" ref="K264:K273" si="31">I264+J264</f>
        <v>0</v>
      </c>
      <c r="L264" s="585"/>
      <c r="M264" s="585"/>
      <c r="N264" s="223">
        <f t="shared" ref="N264:N273" si="32">L264+M264</f>
        <v>0</v>
      </c>
      <c r="O264" s="153"/>
      <c r="P264" s="155"/>
      <c r="Q264" s="155"/>
      <c r="AA264" s="97"/>
      <c r="AB264" s="97"/>
      <c r="AC264" s="97"/>
      <c r="AD264" s="97"/>
      <c r="AE264" s="97"/>
      <c r="AF264" s="93"/>
      <c r="AG264" s="93"/>
      <c r="AH264" s="93"/>
      <c r="AI264" s="30"/>
      <c r="AJ264" s="30"/>
      <c r="AK264" s="30"/>
      <c r="AL264" s="30"/>
      <c r="AM264" s="109"/>
      <c r="AN264" s="109" t="s">
        <v>956</v>
      </c>
      <c r="AO264" s="30"/>
      <c r="AP264" s="112" t="s">
        <v>957</v>
      </c>
      <c r="AQ264"/>
      <c r="AR264"/>
      <c r="AS264"/>
      <c r="AT264"/>
      <c r="AU264"/>
      <c r="AV264"/>
    </row>
    <row r="265" spans="1:48" ht="24.95" customHeight="1" x14ac:dyDescent="0.2">
      <c r="A265" s="495"/>
      <c r="B265" s="792" t="e">
        <f>VLOOKUP(A265,'FETAC Awards'!$C$2:$D$2990,2,FALSE)</f>
        <v>#N/A</v>
      </c>
      <c r="C265" s="585"/>
      <c r="D265" s="585"/>
      <c r="E265" s="223">
        <f t="shared" si="29"/>
        <v>0</v>
      </c>
      <c r="F265" s="585"/>
      <c r="G265" s="585"/>
      <c r="H265" s="223">
        <f t="shared" si="30"/>
        <v>0</v>
      </c>
      <c r="I265" s="585"/>
      <c r="J265" s="585"/>
      <c r="K265" s="223">
        <f t="shared" si="31"/>
        <v>0</v>
      </c>
      <c r="L265" s="585"/>
      <c r="M265" s="585"/>
      <c r="N265" s="223">
        <f t="shared" si="32"/>
        <v>0</v>
      </c>
      <c r="O265" s="153"/>
      <c r="P265" s="155"/>
      <c r="Q265" s="155"/>
      <c r="AA265" s="97"/>
      <c r="AB265" s="97"/>
      <c r="AC265" s="97"/>
      <c r="AD265" s="97"/>
      <c r="AE265" s="97"/>
      <c r="AF265" s="93"/>
      <c r="AG265" s="93"/>
      <c r="AH265" s="93"/>
      <c r="AI265" s="30"/>
      <c r="AJ265" s="30"/>
      <c r="AK265" s="30"/>
      <c r="AL265" s="30"/>
      <c r="AM265" s="109"/>
      <c r="AN265" s="109">
        <v>62</v>
      </c>
      <c r="AO265" s="30"/>
      <c r="AP265" s="112">
        <v>444</v>
      </c>
      <c r="AQ265"/>
      <c r="AR265"/>
      <c r="AS265"/>
      <c r="AT265"/>
      <c r="AU265"/>
      <c r="AV265"/>
    </row>
    <row r="266" spans="1:48" ht="24.95" customHeight="1" x14ac:dyDescent="0.2">
      <c r="A266" s="495"/>
      <c r="B266" s="792" t="e">
        <f>VLOOKUP(A266,'FETAC Awards'!$C$2:$D$2990,2,FALSE)</f>
        <v>#N/A</v>
      </c>
      <c r="C266" s="585"/>
      <c r="D266" s="585"/>
      <c r="E266" s="223">
        <f t="shared" si="29"/>
        <v>0</v>
      </c>
      <c r="F266" s="585"/>
      <c r="G266" s="585"/>
      <c r="H266" s="223">
        <f t="shared" si="30"/>
        <v>0</v>
      </c>
      <c r="I266" s="585"/>
      <c r="J266" s="585"/>
      <c r="K266" s="223">
        <f t="shared" si="31"/>
        <v>0</v>
      </c>
      <c r="L266" s="585"/>
      <c r="M266" s="585"/>
      <c r="N266" s="223">
        <f t="shared" si="32"/>
        <v>0</v>
      </c>
      <c r="O266" s="153"/>
      <c r="P266" s="155"/>
      <c r="Q266" s="155"/>
      <c r="AA266" s="97"/>
      <c r="AB266" s="97"/>
      <c r="AC266" s="97"/>
      <c r="AD266" s="97"/>
      <c r="AE266" s="97"/>
      <c r="AF266" s="93"/>
      <c r="AG266" s="93"/>
      <c r="AH266" s="93"/>
      <c r="AI266" s="30"/>
      <c r="AJ266" s="30"/>
      <c r="AK266" s="30"/>
      <c r="AL266" s="30"/>
      <c r="AM266" s="109"/>
      <c r="AN266" s="109">
        <v>63</v>
      </c>
      <c r="AO266" s="30"/>
      <c r="AP266" s="112">
        <v>445</v>
      </c>
      <c r="AQ266"/>
      <c r="AR266"/>
      <c r="AS266"/>
      <c r="AT266"/>
      <c r="AU266"/>
      <c r="AV266"/>
    </row>
    <row r="267" spans="1:48" ht="24.95" customHeight="1" x14ac:dyDescent="0.2">
      <c r="A267" s="495"/>
      <c r="B267" s="792" t="e">
        <f>VLOOKUP(A267,'FETAC Awards'!$C$2:$D$2990,2,FALSE)</f>
        <v>#N/A</v>
      </c>
      <c r="C267" s="585"/>
      <c r="D267" s="585"/>
      <c r="E267" s="223">
        <f t="shared" si="29"/>
        <v>0</v>
      </c>
      <c r="F267" s="585"/>
      <c r="G267" s="585"/>
      <c r="H267" s="223">
        <f t="shared" si="30"/>
        <v>0</v>
      </c>
      <c r="I267" s="585"/>
      <c r="J267" s="585"/>
      <c r="K267" s="223">
        <f t="shared" si="31"/>
        <v>0</v>
      </c>
      <c r="L267" s="585"/>
      <c r="M267" s="585"/>
      <c r="N267" s="223">
        <f t="shared" si="32"/>
        <v>0</v>
      </c>
      <c r="O267" s="153"/>
      <c r="P267" s="155"/>
      <c r="Q267" s="155"/>
      <c r="AA267" s="97"/>
      <c r="AB267" s="97"/>
      <c r="AC267" s="97"/>
      <c r="AD267" s="97"/>
      <c r="AE267" s="97"/>
      <c r="AF267" s="93"/>
      <c r="AG267" s="93"/>
      <c r="AH267" s="93"/>
      <c r="AI267" s="30"/>
      <c r="AJ267" s="30"/>
      <c r="AK267" s="30"/>
      <c r="AL267" s="30"/>
      <c r="AM267" s="109"/>
      <c r="AN267" s="109">
        <v>121</v>
      </c>
      <c r="AO267" s="30"/>
      <c r="AP267" s="112">
        <v>446</v>
      </c>
      <c r="AQ267"/>
      <c r="AR267"/>
      <c r="AS267"/>
      <c r="AT267"/>
      <c r="AU267"/>
      <c r="AV267"/>
    </row>
    <row r="268" spans="1:48" ht="24.95" customHeight="1" x14ac:dyDescent="0.2">
      <c r="A268" s="495"/>
      <c r="B268" s="792" t="e">
        <f>VLOOKUP(A268,'FETAC Awards'!$C$2:$D$2990,2,FALSE)</f>
        <v>#N/A</v>
      </c>
      <c r="C268" s="585"/>
      <c r="D268" s="585"/>
      <c r="E268" s="223">
        <f t="shared" si="29"/>
        <v>0</v>
      </c>
      <c r="F268" s="585"/>
      <c r="G268" s="585"/>
      <c r="H268" s="223">
        <f t="shared" si="30"/>
        <v>0</v>
      </c>
      <c r="I268" s="585"/>
      <c r="J268" s="585"/>
      <c r="K268" s="223">
        <f t="shared" si="31"/>
        <v>0</v>
      </c>
      <c r="L268" s="585"/>
      <c r="M268" s="585"/>
      <c r="N268" s="223">
        <f t="shared" si="32"/>
        <v>0</v>
      </c>
      <c r="O268" s="153"/>
      <c r="P268" s="155"/>
      <c r="Q268" s="155"/>
      <c r="AA268" s="97"/>
      <c r="AB268" s="97"/>
      <c r="AC268" s="97"/>
      <c r="AD268" s="97"/>
      <c r="AE268" s="97"/>
      <c r="AF268" s="93"/>
      <c r="AG268" s="93"/>
      <c r="AH268" s="93"/>
      <c r="AI268" s="30"/>
      <c r="AJ268" s="30"/>
      <c r="AK268" s="30"/>
      <c r="AL268" s="30"/>
      <c r="AM268" s="109"/>
      <c r="AN268" s="109">
        <v>122</v>
      </c>
      <c r="AO268" s="30"/>
      <c r="AP268" s="112">
        <v>447</v>
      </c>
      <c r="AQ268"/>
      <c r="AR268"/>
      <c r="AS268"/>
      <c r="AT268"/>
      <c r="AU268"/>
      <c r="AV268"/>
    </row>
    <row r="269" spans="1:48" ht="24.95" customHeight="1" x14ac:dyDescent="0.2">
      <c r="A269" s="495"/>
      <c r="B269" s="792" t="e">
        <f>VLOOKUP(A269,'FETAC Awards'!$C$2:$D$2990,2,FALSE)</f>
        <v>#N/A</v>
      </c>
      <c r="C269" s="585"/>
      <c r="D269" s="585"/>
      <c r="E269" s="223">
        <f t="shared" si="29"/>
        <v>0</v>
      </c>
      <c r="F269" s="585"/>
      <c r="G269" s="585"/>
      <c r="H269" s="223">
        <f t="shared" si="30"/>
        <v>0</v>
      </c>
      <c r="I269" s="585"/>
      <c r="J269" s="585"/>
      <c r="K269" s="223">
        <f t="shared" si="31"/>
        <v>0</v>
      </c>
      <c r="L269" s="585"/>
      <c r="M269" s="585"/>
      <c r="N269" s="223">
        <f t="shared" si="32"/>
        <v>0</v>
      </c>
      <c r="O269" s="153"/>
      <c r="P269" s="155"/>
      <c r="Q269" s="155"/>
      <c r="AA269" s="97"/>
      <c r="AB269" s="97"/>
      <c r="AC269" s="97"/>
      <c r="AD269" s="97"/>
      <c r="AE269" s="97"/>
      <c r="AF269" s="93"/>
      <c r="AG269" s="93"/>
      <c r="AH269" s="93"/>
      <c r="AI269" s="30"/>
      <c r="AJ269" s="30"/>
      <c r="AK269" s="30"/>
      <c r="AL269" s="30"/>
      <c r="AM269" s="109"/>
      <c r="AN269" s="109">
        <v>123</v>
      </c>
      <c r="AO269" s="30"/>
      <c r="AP269" s="112">
        <v>448</v>
      </c>
      <c r="AQ269"/>
      <c r="AR269"/>
      <c r="AS269"/>
      <c r="AT269"/>
      <c r="AU269"/>
      <c r="AV269"/>
    </row>
    <row r="270" spans="1:48" ht="24.95" customHeight="1" x14ac:dyDescent="0.2">
      <c r="A270" s="495"/>
      <c r="B270" s="792" t="e">
        <f>VLOOKUP(A270,'FETAC Awards'!$C$2:$D$2990,2,FALSE)</f>
        <v>#N/A</v>
      </c>
      <c r="C270" s="585"/>
      <c r="D270" s="585"/>
      <c r="E270" s="223">
        <f t="shared" si="29"/>
        <v>0</v>
      </c>
      <c r="F270" s="585"/>
      <c r="G270" s="585"/>
      <c r="H270" s="223">
        <f t="shared" si="30"/>
        <v>0</v>
      </c>
      <c r="I270" s="585"/>
      <c r="J270" s="585"/>
      <c r="K270" s="223">
        <f t="shared" si="31"/>
        <v>0</v>
      </c>
      <c r="L270" s="585"/>
      <c r="M270" s="585"/>
      <c r="N270" s="223">
        <f t="shared" si="32"/>
        <v>0</v>
      </c>
      <c r="O270" s="153"/>
      <c r="P270" s="155"/>
      <c r="Q270" s="155"/>
      <c r="AA270" s="97"/>
      <c r="AB270" s="97"/>
      <c r="AC270" s="97"/>
      <c r="AD270" s="97"/>
      <c r="AE270" s="97"/>
      <c r="AF270" s="93"/>
      <c r="AG270" s="93"/>
      <c r="AH270" s="93"/>
      <c r="AI270" s="30"/>
      <c r="AJ270" s="30"/>
      <c r="AK270" s="30"/>
      <c r="AL270" s="30"/>
      <c r="AM270" s="109"/>
      <c r="AN270" s="109" t="s">
        <v>958</v>
      </c>
      <c r="AO270" s="30"/>
      <c r="AP270" s="112">
        <v>449</v>
      </c>
      <c r="AQ270"/>
      <c r="AR270"/>
      <c r="AS270"/>
      <c r="AT270"/>
      <c r="AU270"/>
      <c r="AV270"/>
    </row>
    <row r="271" spans="1:48" ht="24.95" customHeight="1" x14ac:dyDescent="0.2">
      <c r="A271" s="495"/>
      <c r="B271" s="792" t="e">
        <f>VLOOKUP(A271,'FETAC Awards'!$C$2:$D$2990,2,FALSE)</f>
        <v>#N/A</v>
      </c>
      <c r="C271" s="585"/>
      <c r="D271" s="585"/>
      <c r="E271" s="223">
        <f t="shared" si="29"/>
        <v>0</v>
      </c>
      <c r="F271" s="585"/>
      <c r="G271" s="585"/>
      <c r="H271" s="223">
        <f t="shared" si="30"/>
        <v>0</v>
      </c>
      <c r="I271" s="585"/>
      <c r="J271" s="585"/>
      <c r="K271" s="223">
        <f t="shared" si="31"/>
        <v>0</v>
      </c>
      <c r="L271" s="585"/>
      <c r="M271" s="585"/>
      <c r="N271" s="223">
        <f t="shared" si="32"/>
        <v>0</v>
      </c>
      <c r="O271" s="153"/>
      <c r="P271" s="155"/>
      <c r="Q271" s="155"/>
      <c r="AA271" s="97"/>
      <c r="AB271" s="97"/>
      <c r="AC271" s="97"/>
      <c r="AD271" s="97"/>
      <c r="AE271" s="97"/>
      <c r="AF271" s="93"/>
      <c r="AG271" s="93"/>
      <c r="AH271" s="93"/>
      <c r="AI271" s="30"/>
      <c r="AJ271" s="30"/>
      <c r="AK271" s="30"/>
      <c r="AL271" s="30"/>
      <c r="AM271" s="109"/>
      <c r="AN271" s="109" t="s">
        <v>959</v>
      </c>
      <c r="AO271" s="30"/>
      <c r="AP271" s="112" t="s">
        <v>960</v>
      </c>
      <c r="AQ271"/>
      <c r="AR271"/>
      <c r="AS271"/>
      <c r="AT271"/>
      <c r="AU271"/>
      <c r="AV271"/>
    </row>
    <row r="272" spans="1:48" ht="24.95" customHeight="1" x14ac:dyDescent="0.2">
      <c r="A272" s="495"/>
      <c r="B272" s="792" t="e">
        <f>VLOOKUP(A272,'FETAC Awards'!$C$2:$D$2990,2,FALSE)</f>
        <v>#N/A</v>
      </c>
      <c r="C272" s="585"/>
      <c r="D272" s="585"/>
      <c r="E272" s="223">
        <f t="shared" si="29"/>
        <v>0</v>
      </c>
      <c r="F272" s="585"/>
      <c r="G272" s="585"/>
      <c r="H272" s="223">
        <f t="shared" si="30"/>
        <v>0</v>
      </c>
      <c r="I272" s="585"/>
      <c r="J272" s="585"/>
      <c r="K272" s="223">
        <f t="shared" si="31"/>
        <v>0</v>
      </c>
      <c r="L272" s="585"/>
      <c r="M272" s="585"/>
      <c r="N272" s="223">
        <f t="shared" si="32"/>
        <v>0</v>
      </c>
      <c r="O272" s="153"/>
      <c r="P272" s="155"/>
      <c r="Q272" s="155"/>
      <c r="AA272" s="97"/>
      <c r="AB272" s="97"/>
      <c r="AC272" s="97"/>
      <c r="AD272" s="97"/>
      <c r="AE272" s="97"/>
      <c r="AF272" s="93"/>
      <c r="AG272" s="93"/>
      <c r="AH272" s="93"/>
      <c r="AI272" s="30"/>
      <c r="AJ272" s="30"/>
      <c r="AK272" s="30"/>
      <c r="AL272" s="30"/>
      <c r="AM272" s="109"/>
      <c r="AN272" s="109" t="s">
        <v>961</v>
      </c>
      <c r="AO272" s="30"/>
      <c r="AP272" s="112">
        <v>450</v>
      </c>
      <c r="AQ272"/>
      <c r="AR272"/>
      <c r="AS272"/>
      <c r="AT272"/>
      <c r="AU272"/>
      <c r="AV272"/>
    </row>
    <row r="273" spans="1:48" ht="24.95" customHeight="1" x14ac:dyDescent="0.2">
      <c r="A273" s="495"/>
      <c r="B273" s="792" t="e">
        <f>VLOOKUP(A273,'FETAC Awards'!$C$2:$D$2990,2,FALSE)</f>
        <v>#N/A</v>
      </c>
      <c r="C273" s="585"/>
      <c r="D273" s="585"/>
      <c r="E273" s="223">
        <f t="shared" si="29"/>
        <v>0</v>
      </c>
      <c r="F273" s="585"/>
      <c r="G273" s="585"/>
      <c r="H273" s="223">
        <f t="shared" si="30"/>
        <v>0</v>
      </c>
      <c r="I273" s="585"/>
      <c r="J273" s="585"/>
      <c r="K273" s="223">
        <f t="shared" si="31"/>
        <v>0</v>
      </c>
      <c r="L273" s="585"/>
      <c r="M273" s="585"/>
      <c r="N273" s="223">
        <f t="shared" si="32"/>
        <v>0</v>
      </c>
      <c r="O273" s="153"/>
      <c r="P273" s="155"/>
      <c r="Q273" s="155"/>
      <c r="AA273" s="97"/>
      <c r="AB273" s="97"/>
      <c r="AC273" s="97"/>
      <c r="AD273" s="97"/>
      <c r="AE273" s="97"/>
      <c r="AF273" s="93"/>
      <c r="AG273" s="93"/>
      <c r="AH273" s="93"/>
      <c r="AI273" s="30"/>
      <c r="AJ273" s="30"/>
      <c r="AK273" s="30"/>
      <c r="AL273" s="30"/>
      <c r="AM273" s="109"/>
      <c r="AN273" s="109" t="s">
        <v>962</v>
      </c>
      <c r="AO273" s="30"/>
      <c r="AP273" s="112">
        <v>451</v>
      </c>
      <c r="AQ273"/>
      <c r="AR273"/>
      <c r="AS273"/>
      <c r="AT273"/>
      <c r="AU273"/>
      <c r="AV273"/>
    </row>
    <row r="274" spans="1:48" ht="24.95" customHeight="1" x14ac:dyDescent="0.2">
      <c r="A274" s="717"/>
      <c r="B274" s="792" t="e">
        <f>VLOOKUP(A274,'FETAC Awards'!$C$2:$D$2990,2,FALSE)</f>
        <v>#N/A</v>
      </c>
      <c r="C274" s="585"/>
      <c r="D274" s="585"/>
      <c r="E274" s="223">
        <f>C274+D274</f>
        <v>0</v>
      </c>
      <c r="F274" s="585"/>
      <c r="G274" s="585"/>
      <c r="H274" s="223">
        <f>F274+G274</f>
        <v>0</v>
      </c>
      <c r="I274" s="585"/>
      <c r="J274" s="585"/>
      <c r="K274" s="223">
        <f>I274+J274</f>
        <v>0</v>
      </c>
      <c r="L274" s="585"/>
      <c r="M274" s="585"/>
      <c r="N274" s="223">
        <f>L274+M274</f>
        <v>0</v>
      </c>
      <c r="O274" s="153"/>
      <c r="P274" s="155"/>
      <c r="Q274" s="155"/>
      <c r="AA274" s="97"/>
      <c r="AB274" s="97"/>
      <c r="AC274" s="97"/>
      <c r="AD274" s="97"/>
      <c r="AE274" s="97"/>
      <c r="AF274" s="93"/>
      <c r="AG274" s="93"/>
      <c r="AH274" s="93"/>
      <c r="AI274" s="30"/>
      <c r="AJ274" s="30"/>
      <c r="AK274" s="30"/>
      <c r="AL274" s="30"/>
      <c r="AM274" s="109"/>
      <c r="AN274" s="109" t="s">
        <v>963</v>
      </c>
      <c r="AO274" s="30"/>
      <c r="AP274" s="112" t="s">
        <v>964</v>
      </c>
      <c r="AQ274"/>
      <c r="AR274"/>
      <c r="AS274"/>
      <c r="AT274"/>
      <c r="AU274"/>
      <c r="AV274"/>
    </row>
    <row r="275" spans="1:48" ht="24.95" customHeight="1" x14ac:dyDescent="0.2">
      <c r="A275" s="717"/>
      <c r="B275" s="792" t="e">
        <f>VLOOKUP(A275,'FETAC Awards'!$C$2:$D$2990,2,FALSE)</f>
        <v>#N/A</v>
      </c>
      <c r="C275" s="585"/>
      <c r="D275" s="585"/>
      <c r="E275" s="223">
        <f>C275+D275</f>
        <v>0</v>
      </c>
      <c r="F275" s="585"/>
      <c r="G275" s="585"/>
      <c r="H275" s="223">
        <f>F275+G275</f>
        <v>0</v>
      </c>
      <c r="I275" s="585"/>
      <c r="J275" s="585"/>
      <c r="K275" s="223">
        <f>I275+J275</f>
        <v>0</v>
      </c>
      <c r="L275" s="585"/>
      <c r="M275" s="585"/>
      <c r="N275" s="223">
        <f>L275+M275</f>
        <v>0</v>
      </c>
      <c r="O275" s="153"/>
      <c r="P275" s="155"/>
      <c r="Q275" s="155"/>
      <c r="AA275" s="97"/>
      <c r="AB275" s="97"/>
      <c r="AC275" s="97"/>
      <c r="AD275" s="97"/>
      <c r="AE275" s="97"/>
      <c r="AF275" s="93"/>
      <c r="AG275" s="93"/>
      <c r="AH275" s="93"/>
      <c r="AI275" s="30"/>
      <c r="AJ275" s="30"/>
      <c r="AK275" s="30"/>
      <c r="AL275" s="30"/>
      <c r="AM275" s="109"/>
      <c r="AN275" s="109" t="s">
        <v>965</v>
      </c>
      <c r="AO275" s="30"/>
      <c r="AP275" s="112" t="s">
        <v>966</v>
      </c>
      <c r="AQ275"/>
      <c r="AR275"/>
      <c r="AS275"/>
      <c r="AT275"/>
      <c r="AU275"/>
      <c r="AV275"/>
    </row>
    <row r="276" spans="1:48" ht="24.95" customHeight="1" x14ac:dyDescent="0.2">
      <c r="A276" s="885" t="s">
        <v>3179</v>
      </c>
      <c r="B276" s="1085"/>
      <c r="C276" s="223">
        <f>SUM(C264:C275)</f>
        <v>0</v>
      </c>
      <c r="D276" s="223">
        <f t="shared" ref="D276:N276" si="33">SUM(D264:D275)</f>
        <v>0</v>
      </c>
      <c r="E276" s="223">
        <f t="shared" si="33"/>
        <v>0</v>
      </c>
      <c r="F276" s="223">
        <f t="shared" si="33"/>
        <v>0</v>
      </c>
      <c r="G276" s="223">
        <f t="shared" si="33"/>
        <v>0</v>
      </c>
      <c r="H276" s="223">
        <f t="shared" si="33"/>
        <v>0</v>
      </c>
      <c r="I276" s="223">
        <f t="shared" si="33"/>
        <v>0</v>
      </c>
      <c r="J276" s="223">
        <f t="shared" si="33"/>
        <v>0</v>
      </c>
      <c r="K276" s="223">
        <f t="shared" si="33"/>
        <v>0</v>
      </c>
      <c r="L276" s="223">
        <f t="shared" si="33"/>
        <v>0</v>
      </c>
      <c r="M276" s="223">
        <f t="shared" si="33"/>
        <v>0</v>
      </c>
      <c r="N276" s="223">
        <f t="shared" si="33"/>
        <v>0</v>
      </c>
      <c r="O276" s="153"/>
      <c r="P276" s="155"/>
      <c r="Q276" s="155"/>
      <c r="AA276" s="97"/>
      <c r="AB276" s="97"/>
      <c r="AC276" s="97"/>
      <c r="AD276" s="97"/>
      <c r="AE276" s="97"/>
      <c r="AF276" s="93"/>
      <c r="AG276" s="93"/>
      <c r="AH276" s="93"/>
      <c r="AI276" s="30"/>
      <c r="AJ276" s="30"/>
      <c r="AK276" s="30"/>
      <c r="AL276" s="30"/>
      <c r="AM276" s="109"/>
      <c r="AN276" s="109" t="s">
        <v>967</v>
      </c>
      <c r="AO276" s="30"/>
      <c r="AP276" s="112" t="s">
        <v>968</v>
      </c>
      <c r="AQ276"/>
      <c r="AR276"/>
      <c r="AS276"/>
      <c r="AT276"/>
      <c r="AU276"/>
      <c r="AV276"/>
    </row>
    <row r="277" spans="1:48" ht="24.95" customHeight="1" x14ac:dyDescent="0.25">
      <c r="A277" s="887" t="s">
        <v>3180</v>
      </c>
      <c r="B277" s="1088"/>
      <c r="C277" s="586" t="s">
        <v>2946</v>
      </c>
      <c r="D277" s="586" t="s">
        <v>2947</v>
      </c>
      <c r="E277" s="586" t="s">
        <v>2948</v>
      </c>
      <c r="F277" s="586" t="s">
        <v>2946</v>
      </c>
      <c r="G277" s="586" t="s">
        <v>2947</v>
      </c>
      <c r="H277" s="586" t="s">
        <v>2948</v>
      </c>
      <c r="I277" s="586" t="s">
        <v>2946</v>
      </c>
      <c r="J277" s="586" t="s">
        <v>2947</v>
      </c>
      <c r="K277" s="586" t="s">
        <v>2948</v>
      </c>
      <c r="L277" s="587" t="s">
        <v>2946</v>
      </c>
      <c r="M277" s="587" t="s">
        <v>2947</v>
      </c>
      <c r="N277" s="587" t="s">
        <v>2948</v>
      </c>
      <c r="O277" s="153"/>
      <c r="P277" s="155"/>
      <c r="Q277" s="155"/>
      <c r="AA277" s="97"/>
      <c r="AB277" s="97"/>
      <c r="AC277" s="97"/>
      <c r="AD277" s="97"/>
      <c r="AE277" s="97"/>
      <c r="AF277" s="93"/>
      <c r="AG277" s="93"/>
      <c r="AH277" s="93"/>
      <c r="AI277" s="30"/>
      <c r="AJ277" s="30"/>
      <c r="AK277" s="30"/>
      <c r="AL277" s="30"/>
      <c r="AM277" s="109"/>
      <c r="AN277" s="109" t="s">
        <v>969</v>
      </c>
      <c r="AO277" s="30"/>
      <c r="AP277" s="112" t="s">
        <v>970</v>
      </c>
      <c r="AQ277"/>
      <c r="AR277"/>
      <c r="AS277"/>
      <c r="AT277"/>
      <c r="AU277"/>
      <c r="AV277"/>
    </row>
    <row r="278" spans="1:48" ht="24.95" customHeight="1" x14ac:dyDescent="0.2">
      <c r="A278" s="321" t="s">
        <v>3181</v>
      </c>
      <c r="B278" s="732" t="s">
        <v>3161</v>
      </c>
      <c r="C278" s="588"/>
      <c r="D278" s="588"/>
      <c r="E278" s="588"/>
      <c r="F278" s="588"/>
      <c r="G278" s="588"/>
      <c r="H278" s="588"/>
      <c r="I278" s="588"/>
      <c r="J278" s="588"/>
      <c r="K278" s="588"/>
      <c r="L278" s="588"/>
      <c r="M278" s="588"/>
      <c r="N278" s="588"/>
      <c r="O278" s="153"/>
      <c r="P278" s="155"/>
      <c r="Q278" s="155"/>
      <c r="AA278" s="97"/>
      <c r="AB278" s="97"/>
      <c r="AC278" s="97"/>
      <c r="AD278" s="97"/>
      <c r="AE278" s="97"/>
      <c r="AF278" s="93"/>
      <c r="AG278" s="93"/>
      <c r="AH278" s="93"/>
      <c r="AI278" s="30"/>
      <c r="AJ278" s="30"/>
      <c r="AK278" s="30"/>
      <c r="AL278" s="30"/>
      <c r="AM278" s="109"/>
      <c r="AN278" s="109" t="s">
        <v>971</v>
      </c>
      <c r="AO278" s="30"/>
      <c r="AP278" s="112" t="s">
        <v>972</v>
      </c>
      <c r="AQ278"/>
      <c r="AR278"/>
      <c r="AS278"/>
      <c r="AT278"/>
      <c r="AU278"/>
      <c r="AV278"/>
    </row>
    <row r="279" spans="1:48" ht="24.95" customHeight="1" x14ac:dyDescent="0.2">
      <c r="A279" s="529"/>
      <c r="B279" s="793"/>
      <c r="C279" s="585"/>
      <c r="D279" s="585"/>
      <c r="E279" s="223">
        <f t="shared" ref="E279:E290" si="34">C279+D279</f>
        <v>0</v>
      </c>
      <c r="F279" s="585"/>
      <c r="G279" s="585"/>
      <c r="H279" s="223">
        <f t="shared" ref="H279:H290" si="35">F279+G279</f>
        <v>0</v>
      </c>
      <c r="I279" s="585"/>
      <c r="J279" s="585"/>
      <c r="K279" s="223">
        <f t="shared" ref="K279:K290" si="36">I279+J279</f>
        <v>0</v>
      </c>
      <c r="L279" s="585"/>
      <c r="M279" s="585"/>
      <c r="N279" s="223">
        <f t="shared" ref="N279:N290" si="37">L279+M279</f>
        <v>0</v>
      </c>
      <c r="O279" s="153"/>
      <c r="P279" s="155"/>
      <c r="Q279" s="155"/>
      <c r="AA279" s="97"/>
      <c r="AB279" s="97"/>
      <c r="AC279" s="97"/>
      <c r="AD279" s="97"/>
      <c r="AE279" s="97"/>
      <c r="AF279" s="93"/>
      <c r="AG279" s="93"/>
      <c r="AH279" s="93"/>
      <c r="AI279" s="30"/>
      <c r="AJ279" s="30"/>
      <c r="AK279" s="30"/>
      <c r="AL279" s="30"/>
      <c r="AM279" s="109"/>
      <c r="AN279" s="109" t="s">
        <v>973</v>
      </c>
      <c r="AO279" s="30"/>
      <c r="AP279" s="112">
        <v>502</v>
      </c>
      <c r="AQ279"/>
      <c r="AR279"/>
      <c r="AS279"/>
      <c r="AT279"/>
      <c r="AU279"/>
      <c r="AV279"/>
    </row>
    <row r="280" spans="1:48" ht="24.95" customHeight="1" x14ac:dyDescent="0.2">
      <c r="A280" s="529"/>
      <c r="B280" s="793"/>
      <c r="C280" s="585"/>
      <c r="D280" s="585"/>
      <c r="E280" s="223">
        <f t="shared" si="34"/>
        <v>0</v>
      </c>
      <c r="F280" s="585"/>
      <c r="G280" s="585"/>
      <c r="H280" s="223">
        <f t="shared" si="35"/>
        <v>0</v>
      </c>
      <c r="I280" s="585"/>
      <c r="J280" s="585"/>
      <c r="K280" s="223">
        <f t="shared" si="36"/>
        <v>0</v>
      </c>
      <c r="L280" s="585"/>
      <c r="M280" s="585"/>
      <c r="N280" s="223">
        <f t="shared" si="37"/>
        <v>0</v>
      </c>
      <c r="O280" s="153"/>
      <c r="P280" s="155"/>
      <c r="Q280" s="155"/>
      <c r="AA280" s="97"/>
      <c r="AB280" s="97"/>
      <c r="AC280" s="97"/>
      <c r="AD280" s="97"/>
      <c r="AE280" s="97"/>
      <c r="AF280" s="93"/>
      <c r="AG280" s="93"/>
      <c r="AH280" s="93"/>
      <c r="AI280" s="30"/>
      <c r="AJ280" s="30"/>
      <c r="AK280" s="30"/>
      <c r="AL280" s="30"/>
      <c r="AM280" s="109"/>
      <c r="AN280" s="109" t="s">
        <v>974</v>
      </c>
      <c r="AO280" s="30"/>
      <c r="AP280" s="112" t="s">
        <v>975</v>
      </c>
      <c r="AQ280"/>
      <c r="AR280"/>
      <c r="AS280"/>
      <c r="AT280"/>
      <c r="AU280"/>
      <c r="AV280"/>
    </row>
    <row r="281" spans="1:48" ht="24.95" customHeight="1" x14ac:dyDescent="0.2">
      <c r="A281" s="529"/>
      <c r="B281" s="793"/>
      <c r="C281" s="585"/>
      <c r="D281" s="585"/>
      <c r="E281" s="223">
        <f t="shared" si="34"/>
        <v>0</v>
      </c>
      <c r="F281" s="585"/>
      <c r="G281" s="585"/>
      <c r="H281" s="223">
        <f t="shared" si="35"/>
        <v>0</v>
      </c>
      <c r="I281" s="585"/>
      <c r="J281" s="585"/>
      <c r="K281" s="223">
        <f t="shared" si="36"/>
        <v>0</v>
      </c>
      <c r="L281" s="585"/>
      <c r="M281" s="585"/>
      <c r="N281" s="223">
        <f t="shared" si="37"/>
        <v>0</v>
      </c>
      <c r="O281" s="153"/>
      <c r="P281" s="155"/>
      <c r="Q281" s="155"/>
      <c r="AA281" s="97"/>
      <c r="AB281" s="97"/>
      <c r="AC281" s="97"/>
      <c r="AD281" s="97"/>
      <c r="AE281" s="97"/>
      <c r="AF281" s="93"/>
      <c r="AG281" s="93"/>
      <c r="AH281" s="93"/>
      <c r="AI281" s="30"/>
      <c r="AJ281" s="30"/>
      <c r="AK281" s="30"/>
      <c r="AL281" s="30"/>
      <c r="AM281" s="109"/>
      <c r="AN281" s="109" t="s">
        <v>976</v>
      </c>
      <c r="AO281" s="30"/>
      <c r="AP281" s="112" t="s">
        <v>977</v>
      </c>
      <c r="AQ281"/>
      <c r="AR281"/>
      <c r="AS281"/>
      <c r="AT281"/>
      <c r="AU281"/>
      <c r="AV281"/>
    </row>
    <row r="282" spans="1:48" ht="24.95" customHeight="1" x14ac:dyDescent="0.2">
      <c r="A282" s="529"/>
      <c r="B282" s="793"/>
      <c r="C282" s="585"/>
      <c r="D282" s="585"/>
      <c r="E282" s="223">
        <f t="shared" si="34"/>
        <v>0</v>
      </c>
      <c r="F282" s="585"/>
      <c r="G282" s="585"/>
      <c r="H282" s="223">
        <f t="shared" si="35"/>
        <v>0</v>
      </c>
      <c r="I282" s="585"/>
      <c r="J282" s="585"/>
      <c r="K282" s="223">
        <f t="shared" si="36"/>
        <v>0</v>
      </c>
      <c r="L282" s="585"/>
      <c r="M282" s="585"/>
      <c r="N282" s="223">
        <f t="shared" si="37"/>
        <v>0</v>
      </c>
      <c r="O282" s="153"/>
      <c r="P282" s="155"/>
      <c r="Q282" s="155"/>
      <c r="AA282" s="97"/>
      <c r="AB282" s="97"/>
      <c r="AC282" s="97"/>
      <c r="AD282" s="97"/>
      <c r="AE282" s="97"/>
      <c r="AF282" s="93"/>
      <c r="AG282" s="93"/>
      <c r="AH282" s="93"/>
      <c r="AI282" s="30"/>
      <c r="AJ282" s="30"/>
      <c r="AK282" s="30"/>
      <c r="AL282" s="30"/>
      <c r="AM282" s="109"/>
      <c r="AN282" s="109" t="s">
        <v>978</v>
      </c>
      <c r="AO282" s="30"/>
      <c r="AP282" s="112" t="s">
        <v>979</v>
      </c>
      <c r="AQ282"/>
      <c r="AR282"/>
      <c r="AS282"/>
      <c r="AT282"/>
      <c r="AU282"/>
      <c r="AV282"/>
    </row>
    <row r="283" spans="1:48" ht="24.95" customHeight="1" x14ac:dyDescent="0.2">
      <c r="A283" s="529"/>
      <c r="B283" s="793"/>
      <c r="C283" s="585"/>
      <c r="D283" s="585"/>
      <c r="E283" s="223">
        <f t="shared" si="34"/>
        <v>0</v>
      </c>
      <c r="F283" s="585"/>
      <c r="G283" s="585"/>
      <c r="H283" s="223">
        <f t="shared" si="35"/>
        <v>0</v>
      </c>
      <c r="I283" s="585"/>
      <c r="J283" s="585"/>
      <c r="K283" s="223">
        <f t="shared" si="36"/>
        <v>0</v>
      </c>
      <c r="L283" s="585"/>
      <c r="M283" s="585"/>
      <c r="N283" s="223">
        <f t="shared" si="37"/>
        <v>0</v>
      </c>
      <c r="O283" s="153"/>
      <c r="P283" s="155"/>
      <c r="Q283" s="155"/>
      <c r="AA283" s="97"/>
      <c r="AB283" s="97"/>
      <c r="AC283" s="97"/>
      <c r="AD283" s="97"/>
      <c r="AE283" s="97"/>
      <c r="AF283" s="93"/>
      <c r="AG283" s="93"/>
      <c r="AH283" s="93"/>
      <c r="AI283" s="30"/>
      <c r="AJ283" s="30"/>
      <c r="AK283" s="30"/>
      <c r="AL283" s="30"/>
      <c r="AM283" s="109"/>
      <c r="AN283" s="109" t="s">
        <v>980</v>
      </c>
      <c r="AO283" s="30"/>
      <c r="AP283" s="112" t="s">
        <v>981</v>
      </c>
      <c r="AQ283"/>
      <c r="AR283"/>
      <c r="AS283"/>
      <c r="AT283"/>
      <c r="AU283"/>
      <c r="AV283"/>
    </row>
    <row r="284" spans="1:48" ht="24.95" customHeight="1" x14ac:dyDescent="0.2">
      <c r="A284" s="529"/>
      <c r="B284" s="793"/>
      <c r="C284" s="585"/>
      <c r="D284" s="585"/>
      <c r="E284" s="223">
        <f t="shared" si="34"/>
        <v>0</v>
      </c>
      <c r="F284" s="585"/>
      <c r="G284" s="585"/>
      <c r="H284" s="223">
        <f t="shared" si="35"/>
        <v>0</v>
      </c>
      <c r="I284" s="585"/>
      <c r="J284" s="585"/>
      <c r="K284" s="223">
        <f t="shared" si="36"/>
        <v>0</v>
      </c>
      <c r="L284" s="585"/>
      <c r="M284" s="585"/>
      <c r="N284" s="223">
        <f t="shared" si="37"/>
        <v>0</v>
      </c>
      <c r="O284" s="153"/>
      <c r="P284" s="155"/>
      <c r="Q284" s="155"/>
      <c r="AA284" s="97"/>
      <c r="AB284" s="97"/>
      <c r="AC284" s="97"/>
      <c r="AD284" s="97"/>
      <c r="AE284" s="97"/>
      <c r="AF284" s="93"/>
      <c r="AG284" s="93"/>
      <c r="AH284" s="93"/>
      <c r="AI284" s="30"/>
      <c r="AJ284" s="30"/>
      <c r="AK284" s="30"/>
      <c r="AL284" s="30"/>
      <c r="AM284" s="109"/>
      <c r="AN284" s="109" t="s">
        <v>982</v>
      </c>
      <c r="AO284" s="30"/>
      <c r="AP284" s="112" t="s">
        <v>983</v>
      </c>
      <c r="AQ284"/>
      <c r="AR284"/>
      <c r="AS284"/>
      <c r="AT284"/>
      <c r="AU284"/>
      <c r="AV284"/>
    </row>
    <row r="285" spans="1:48" ht="24.95" customHeight="1" x14ac:dyDescent="0.2">
      <c r="A285" s="529"/>
      <c r="B285" s="793"/>
      <c r="C285" s="585"/>
      <c r="D285" s="585"/>
      <c r="E285" s="223">
        <f t="shared" si="34"/>
        <v>0</v>
      </c>
      <c r="F285" s="585"/>
      <c r="G285" s="585"/>
      <c r="H285" s="223">
        <f t="shared" si="35"/>
        <v>0</v>
      </c>
      <c r="I285" s="585"/>
      <c r="J285" s="585"/>
      <c r="K285" s="223">
        <f t="shared" si="36"/>
        <v>0</v>
      </c>
      <c r="L285" s="585"/>
      <c r="M285" s="585"/>
      <c r="N285" s="223">
        <f t="shared" si="37"/>
        <v>0</v>
      </c>
      <c r="O285" s="153"/>
      <c r="P285" s="155"/>
      <c r="Q285" s="155"/>
      <c r="AA285" s="97"/>
      <c r="AB285" s="97"/>
      <c r="AC285" s="97"/>
      <c r="AD285" s="97"/>
      <c r="AE285" s="97"/>
      <c r="AF285" s="93"/>
      <c r="AG285" s="93"/>
      <c r="AH285" s="93"/>
      <c r="AI285" s="30"/>
      <c r="AJ285" s="30"/>
      <c r="AK285" s="30"/>
      <c r="AL285" s="30"/>
      <c r="AM285" s="109"/>
      <c r="AN285" s="109" t="s">
        <v>984</v>
      </c>
      <c r="AO285" s="30"/>
      <c r="AP285" s="112" t="s">
        <v>985</v>
      </c>
      <c r="AQ285"/>
      <c r="AR285"/>
      <c r="AS285"/>
      <c r="AT285"/>
      <c r="AU285"/>
      <c r="AV285"/>
    </row>
    <row r="286" spans="1:48" ht="23.45" customHeight="1" x14ac:dyDescent="0.2">
      <c r="A286" s="529"/>
      <c r="B286" s="793"/>
      <c r="C286" s="585"/>
      <c r="D286" s="585"/>
      <c r="E286" s="223">
        <f t="shared" si="34"/>
        <v>0</v>
      </c>
      <c r="F286" s="585"/>
      <c r="G286" s="585"/>
      <c r="H286" s="223">
        <f t="shared" si="35"/>
        <v>0</v>
      </c>
      <c r="I286" s="585"/>
      <c r="J286" s="585"/>
      <c r="K286" s="223">
        <f t="shared" si="36"/>
        <v>0</v>
      </c>
      <c r="L286" s="585"/>
      <c r="M286" s="585"/>
      <c r="N286" s="223">
        <f t="shared" si="37"/>
        <v>0</v>
      </c>
      <c r="O286" s="153"/>
      <c r="P286" s="155"/>
      <c r="Q286" s="155"/>
      <c r="AA286" s="97"/>
      <c r="AB286" s="97"/>
      <c r="AC286" s="97"/>
      <c r="AD286" s="97"/>
      <c r="AE286" s="97"/>
      <c r="AF286" s="93"/>
      <c r="AG286" s="93"/>
      <c r="AH286" s="93"/>
      <c r="AI286" s="30"/>
      <c r="AJ286" s="30"/>
      <c r="AK286" s="30"/>
      <c r="AL286" s="30"/>
      <c r="AM286" s="109"/>
      <c r="AN286" s="109" t="s">
        <v>986</v>
      </c>
      <c r="AO286" s="30"/>
      <c r="AP286" s="112" t="s">
        <v>987</v>
      </c>
      <c r="AQ286"/>
      <c r="AR286"/>
      <c r="AS286"/>
      <c r="AT286"/>
      <c r="AU286"/>
      <c r="AV286"/>
    </row>
    <row r="287" spans="1:48" ht="23.45" customHeight="1" x14ac:dyDescent="0.2">
      <c r="A287" s="529"/>
      <c r="B287" s="793"/>
      <c r="C287" s="585"/>
      <c r="D287" s="585"/>
      <c r="E287" s="223">
        <f t="shared" si="34"/>
        <v>0</v>
      </c>
      <c r="F287" s="585"/>
      <c r="G287" s="585"/>
      <c r="H287" s="223">
        <f t="shared" si="35"/>
        <v>0</v>
      </c>
      <c r="I287" s="585"/>
      <c r="J287" s="585"/>
      <c r="K287" s="223">
        <f t="shared" si="36"/>
        <v>0</v>
      </c>
      <c r="L287" s="585"/>
      <c r="M287" s="585"/>
      <c r="N287" s="223">
        <f t="shared" si="37"/>
        <v>0</v>
      </c>
      <c r="O287" s="153"/>
      <c r="P287" s="155"/>
      <c r="Q287" s="155"/>
      <c r="R287" s="155"/>
      <c r="AA287" s="97"/>
      <c r="AB287" s="97"/>
      <c r="AC287" s="97"/>
      <c r="AD287" s="97"/>
      <c r="AE287" s="97"/>
      <c r="AF287" s="93"/>
      <c r="AG287" s="93"/>
      <c r="AH287" s="93"/>
      <c r="AI287" s="30"/>
      <c r="AJ287" s="30"/>
      <c r="AK287" s="30"/>
      <c r="AL287" s="30"/>
      <c r="AM287" s="109"/>
      <c r="AN287" s="109" t="s">
        <v>988</v>
      </c>
      <c r="AO287" s="30"/>
      <c r="AP287" s="112" t="s">
        <v>989</v>
      </c>
      <c r="AQ287"/>
      <c r="AR287"/>
      <c r="AS287"/>
      <c r="AT287"/>
      <c r="AU287"/>
      <c r="AV287"/>
    </row>
    <row r="288" spans="1:48" ht="23.45" customHeight="1" x14ac:dyDescent="0.2">
      <c r="A288" s="529"/>
      <c r="B288" s="793"/>
      <c r="C288" s="585"/>
      <c r="D288" s="585"/>
      <c r="E288" s="223">
        <f t="shared" si="34"/>
        <v>0</v>
      </c>
      <c r="F288" s="585"/>
      <c r="G288" s="585"/>
      <c r="H288" s="223">
        <f t="shared" si="35"/>
        <v>0</v>
      </c>
      <c r="I288" s="585"/>
      <c r="J288" s="585"/>
      <c r="K288" s="223">
        <f t="shared" si="36"/>
        <v>0</v>
      </c>
      <c r="L288" s="585"/>
      <c r="M288" s="585"/>
      <c r="N288" s="223">
        <f t="shared" si="37"/>
        <v>0</v>
      </c>
      <c r="O288" s="153"/>
      <c r="P288" s="155"/>
      <c r="Q288" s="155"/>
      <c r="R288" s="155"/>
      <c r="AA288" s="97"/>
      <c r="AB288" s="97"/>
      <c r="AC288" s="97"/>
      <c r="AD288" s="97"/>
      <c r="AE288" s="97"/>
      <c r="AF288" s="93"/>
      <c r="AG288" s="93"/>
      <c r="AH288" s="93"/>
      <c r="AI288" s="30"/>
      <c r="AJ288" s="30"/>
      <c r="AK288" s="30"/>
      <c r="AL288" s="30"/>
      <c r="AM288" s="109"/>
      <c r="AN288" s="109" t="s">
        <v>990</v>
      </c>
      <c r="AO288" s="30"/>
      <c r="AP288" s="112" t="s">
        <v>991</v>
      </c>
      <c r="AQ288"/>
      <c r="AR288"/>
      <c r="AS288"/>
      <c r="AT288"/>
      <c r="AU288"/>
      <c r="AV288"/>
    </row>
    <row r="289" spans="1:48" ht="23.45" customHeight="1" x14ac:dyDescent="0.2">
      <c r="A289" s="529"/>
      <c r="B289" s="793"/>
      <c r="C289" s="585"/>
      <c r="D289" s="585"/>
      <c r="E289" s="223">
        <f t="shared" si="34"/>
        <v>0</v>
      </c>
      <c r="F289" s="585"/>
      <c r="G289" s="585"/>
      <c r="H289" s="223">
        <f t="shared" si="35"/>
        <v>0</v>
      </c>
      <c r="I289" s="585"/>
      <c r="J289" s="585"/>
      <c r="K289" s="223">
        <f t="shared" si="36"/>
        <v>0</v>
      </c>
      <c r="L289" s="585"/>
      <c r="M289" s="585"/>
      <c r="N289" s="223">
        <f t="shared" si="37"/>
        <v>0</v>
      </c>
      <c r="O289" s="155"/>
      <c r="P289" s="155"/>
      <c r="Q289" s="155"/>
      <c r="R289" s="155"/>
      <c r="AA289" s="97"/>
      <c r="AB289" s="97"/>
      <c r="AC289" s="97"/>
      <c r="AD289" s="97"/>
      <c r="AE289" s="97"/>
      <c r="AF289" s="93"/>
      <c r="AG289" s="93"/>
      <c r="AH289" s="93"/>
      <c r="AI289" s="30"/>
      <c r="AJ289" s="30"/>
      <c r="AK289" s="30"/>
      <c r="AL289" s="30"/>
      <c r="AM289" s="109"/>
      <c r="AN289" s="109" t="s">
        <v>992</v>
      </c>
      <c r="AO289" s="30"/>
      <c r="AP289" s="112" t="s">
        <v>993</v>
      </c>
      <c r="AQ289"/>
      <c r="AR289"/>
      <c r="AS289"/>
      <c r="AT289"/>
      <c r="AU289"/>
      <c r="AV289"/>
    </row>
    <row r="290" spans="1:48" ht="23.45" customHeight="1" x14ac:dyDescent="0.2">
      <c r="A290" s="885" t="s">
        <v>3182</v>
      </c>
      <c r="B290" s="1085"/>
      <c r="C290" s="223">
        <f>SUM(C279:C289)</f>
        <v>0</v>
      </c>
      <c r="D290" s="223">
        <f>SUM(D279:D289)</f>
        <v>0</v>
      </c>
      <c r="E290" s="223">
        <f t="shared" si="34"/>
        <v>0</v>
      </c>
      <c r="F290" s="223">
        <f>SUM(F279:F289)</f>
        <v>0</v>
      </c>
      <c r="G290" s="223">
        <f>SUM(G279:G289)</f>
        <v>0</v>
      </c>
      <c r="H290" s="223">
        <f t="shared" si="35"/>
        <v>0</v>
      </c>
      <c r="I290" s="223">
        <f>SUM(I279:I289)</f>
        <v>0</v>
      </c>
      <c r="J290" s="223">
        <f>SUM(J279:J289)</f>
        <v>0</v>
      </c>
      <c r="K290" s="223">
        <f t="shared" si="36"/>
        <v>0</v>
      </c>
      <c r="L290" s="223">
        <f>SUM(L279:L289)</f>
        <v>0</v>
      </c>
      <c r="M290" s="223">
        <f>SUM(M279:M289)</f>
        <v>0</v>
      </c>
      <c r="N290" s="223">
        <f t="shared" si="37"/>
        <v>0</v>
      </c>
      <c r="O290" s="155"/>
      <c r="P290" s="155"/>
      <c r="Q290" s="155"/>
      <c r="R290" s="155"/>
      <c r="AA290" s="97"/>
      <c r="AB290" s="97"/>
      <c r="AC290" s="97"/>
      <c r="AD290" s="97"/>
      <c r="AE290" s="97"/>
      <c r="AF290" s="93"/>
      <c r="AG290" s="93"/>
      <c r="AH290" s="93"/>
      <c r="AI290" s="30"/>
      <c r="AJ290" s="30"/>
      <c r="AK290" s="30"/>
      <c r="AL290" s="30"/>
      <c r="AM290" s="109"/>
      <c r="AN290" s="109" t="s">
        <v>994</v>
      </c>
      <c r="AO290" s="30"/>
      <c r="AP290" s="112">
        <v>796</v>
      </c>
      <c r="AQ290"/>
      <c r="AR290"/>
      <c r="AS290"/>
      <c r="AT290"/>
      <c r="AU290"/>
      <c r="AV290"/>
    </row>
    <row r="291" spans="1:48" ht="23.45" customHeight="1" x14ac:dyDescent="0.2">
      <c r="A291" s="355"/>
      <c r="B291" s="153"/>
      <c r="C291" s="153"/>
      <c r="D291" s="153"/>
      <c r="E291" s="153"/>
      <c r="F291" s="153"/>
      <c r="G291" s="153"/>
      <c r="H291" s="153"/>
      <c r="I291" s="153"/>
      <c r="J291" s="153"/>
      <c r="K291" s="153"/>
      <c r="L291" s="153"/>
      <c r="M291" s="153"/>
      <c r="N291" s="153"/>
      <c r="O291" s="155"/>
      <c r="P291" s="155"/>
      <c r="Q291" s="155"/>
      <c r="R291" s="155"/>
      <c r="AA291" s="97"/>
      <c r="AB291" s="97"/>
      <c r="AC291" s="97"/>
      <c r="AD291" s="97"/>
      <c r="AE291" s="97"/>
      <c r="AF291" s="93"/>
      <c r="AG291" s="93"/>
      <c r="AH291" s="93"/>
      <c r="AI291" s="30"/>
      <c r="AJ291" s="30"/>
      <c r="AK291" s="30"/>
      <c r="AL291" s="30"/>
      <c r="AM291" s="109"/>
      <c r="AN291" s="109" t="s">
        <v>995</v>
      </c>
      <c r="AO291" s="30"/>
      <c r="AP291" s="112" t="s">
        <v>996</v>
      </c>
      <c r="AQ291"/>
      <c r="AR291"/>
      <c r="AS291"/>
      <c r="AT291"/>
      <c r="AU291"/>
      <c r="AV291"/>
    </row>
    <row r="292" spans="1:48" ht="23.45" customHeight="1" x14ac:dyDescent="0.2">
      <c r="A292" s="356"/>
      <c r="B292" s="155"/>
      <c r="C292" s="155"/>
      <c r="D292" s="155"/>
      <c r="E292" s="155"/>
      <c r="F292" s="155"/>
      <c r="G292" s="155"/>
      <c r="H292" s="155"/>
      <c r="I292" s="155"/>
      <c r="J292" s="155"/>
      <c r="K292" s="155"/>
      <c r="L292" s="155"/>
      <c r="M292" s="155"/>
      <c r="N292" s="155"/>
      <c r="O292" s="155"/>
      <c r="P292" s="155"/>
      <c r="Q292" s="155"/>
      <c r="R292" s="155"/>
      <c r="AA292" s="97"/>
      <c r="AB292" s="97"/>
      <c r="AC292" s="97"/>
      <c r="AD292" s="97"/>
      <c r="AE292" s="97"/>
      <c r="AF292" s="93"/>
      <c r="AG292" s="93"/>
      <c r="AH292" s="93"/>
      <c r="AI292" s="30"/>
      <c r="AJ292" s="30"/>
      <c r="AK292" s="30"/>
      <c r="AL292" s="30"/>
      <c r="AM292" s="109"/>
      <c r="AN292" s="109" t="s">
        <v>997</v>
      </c>
      <c r="AO292" s="30"/>
      <c r="AP292" s="112" t="s">
        <v>998</v>
      </c>
      <c r="AQ292"/>
      <c r="AR292"/>
      <c r="AS292"/>
      <c r="AT292"/>
      <c r="AU292"/>
      <c r="AV292"/>
    </row>
    <row r="293" spans="1:48" ht="23.45" customHeight="1" x14ac:dyDescent="0.2">
      <c r="A293" s="356"/>
      <c r="B293" s="155"/>
      <c r="C293" s="155"/>
      <c r="D293" s="155"/>
      <c r="E293" s="155"/>
      <c r="F293" s="155"/>
      <c r="G293" s="155"/>
      <c r="H293" s="155"/>
      <c r="I293" s="155"/>
      <c r="J293" s="155"/>
      <c r="K293" s="155"/>
      <c r="L293" s="155"/>
      <c r="M293" s="155"/>
      <c r="N293" s="155"/>
      <c r="O293" s="155"/>
      <c r="P293" s="155"/>
      <c r="Q293" s="155"/>
      <c r="R293" s="155"/>
      <c r="AA293" s="97"/>
      <c r="AB293" s="97"/>
      <c r="AC293" s="97"/>
      <c r="AD293" s="97"/>
      <c r="AE293" s="97"/>
      <c r="AF293" s="93"/>
      <c r="AG293" s="93"/>
      <c r="AH293" s="93"/>
      <c r="AI293" s="30"/>
      <c r="AJ293" s="30"/>
      <c r="AK293" s="30"/>
      <c r="AL293" s="30"/>
      <c r="AM293" s="109"/>
      <c r="AN293" s="109" t="s">
        <v>999</v>
      </c>
      <c r="AO293" s="30"/>
      <c r="AP293" s="112">
        <v>804</v>
      </c>
      <c r="AQ293"/>
      <c r="AR293"/>
      <c r="AS293"/>
      <c r="AT293"/>
      <c r="AU293"/>
      <c r="AV293"/>
    </row>
    <row r="294" spans="1:48" ht="23.45" customHeight="1" x14ac:dyDescent="0.2">
      <c r="A294" s="356"/>
      <c r="B294" s="155"/>
      <c r="C294" s="155"/>
      <c r="D294" s="155"/>
      <c r="E294" s="155"/>
      <c r="F294" s="155"/>
      <c r="G294" s="155"/>
      <c r="H294" s="155"/>
      <c r="I294" s="155"/>
      <c r="J294" s="155"/>
      <c r="K294" s="155"/>
      <c r="L294" s="155"/>
      <c r="M294" s="357"/>
      <c r="N294" s="155"/>
      <c r="O294" s="155"/>
      <c r="P294" s="155"/>
      <c r="Q294" s="155"/>
      <c r="R294" s="155"/>
      <c r="AA294" s="97"/>
      <c r="AB294" s="97"/>
      <c r="AC294" s="97"/>
      <c r="AD294" s="97"/>
      <c r="AE294" s="97"/>
      <c r="AF294" s="93"/>
      <c r="AG294" s="93"/>
      <c r="AH294" s="93"/>
      <c r="AI294" s="30"/>
      <c r="AJ294" s="30"/>
      <c r="AK294" s="30"/>
      <c r="AL294" s="30"/>
      <c r="AM294" s="109"/>
      <c r="AN294" s="109" t="s">
        <v>1000</v>
      </c>
      <c r="AO294" s="30"/>
      <c r="AP294" s="112" t="s">
        <v>1001</v>
      </c>
      <c r="AQ294"/>
      <c r="AR294"/>
      <c r="AS294"/>
      <c r="AT294"/>
      <c r="AU294"/>
      <c r="AV294"/>
    </row>
    <row r="295" spans="1:48" ht="23.45" customHeight="1" x14ac:dyDescent="0.2">
      <c r="A295" s="356"/>
      <c r="B295" s="155"/>
      <c r="C295" s="155"/>
      <c r="D295" s="155"/>
      <c r="E295" s="155"/>
      <c r="F295" s="155"/>
      <c r="G295" s="155"/>
      <c r="H295" s="155"/>
      <c r="I295" s="155"/>
      <c r="J295" s="155"/>
      <c r="K295" s="155"/>
      <c r="L295" s="155"/>
      <c r="M295" s="357"/>
      <c r="N295" s="155"/>
      <c r="O295" s="155"/>
      <c r="P295" s="155"/>
      <c r="Q295" s="155"/>
      <c r="R295" s="155"/>
      <c r="AA295" s="97"/>
      <c r="AB295" s="97"/>
      <c r="AC295" s="97"/>
      <c r="AD295" s="97"/>
      <c r="AE295" s="97"/>
      <c r="AF295" s="93"/>
      <c r="AG295" s="93"/>
      <c r="AH295" s="93"/>
      <c r="AI295" s="30"/>
      <c r="AJ295" s="30"/>
      <c r="AK295" s="30"/>
      <c r="AL295" s="30"/>
      <c r="AM295" s="109"/>
      <c r="AN295" s="109" t="s">
        <v>1002</v>
      </c>
      <c r="AO295" s="30"/>
      <c r="AP295" s="112" t="s">
        <v>1003</v>
      </c>
      <c r="AQ295"/>
      <c r="AR295"/>
      <c r="AS295"/>
      <c r="AT295"/>
      <c r="AU295"/>
      <c r="AV295"/>
    </row>
    <row r="296" spans="1:48" ht="23.45" customHeight="1" x14ac:dyDescent="0.2">
      <c r="A296" s="356"/>
      <c r="B296" s="155"/>
      <c r="C296" s="155"/>
      <c r="D296" s="155"/>
      <c r="E296" s="155"/>
      <c r="F296" s="155"/>
      <c r="G296" s="155"/>
      <c r="H296" s="155"/>
      <c r="I296" s="155"/>
      <c r="J296" s="155"/>
      <c r="K296" s="155"/>
      <c r="L296" s="155"/>
      <c r="M296" s="357"/>
      <c r="N296" s="155"/>
      <c r="O296" s="155"/>
      <c r="P296" s="155"/>
      <c r="Q296" s="155"/>
      <c r="R296" s="155"/>
      <c r="AA296" s="97"/>
      <c r="AB296" s="97"/>
      <c r="AC296" s="97"/>
      <c r="AD296" s="97"/>
      <c r="AE296" s="97"/>
      <c r="AF296" s="93"/>
      <c r="AG296" s="93"/>
      <c r="AH296" s="93"/>
      <c r="AI296" s="30"/>
      <c r="AJ296" s="30"/>
      <c r="AK296" s="30"/>
      <c r="AL296" s="30"/>
      <c r="AM296" s="109"/>
      <c r="AN296" s="109" t="s">
        <v>1004</v>
      </c>
      <c r="AO296" s="30"/>
      <c r="AP296" s="112">
        <v>880</v>
      </c>
      <c r="AQ296"/>
      <c r="AR296"/>
      <c r="AS296"/>
      <c r="AT296"/>
      <c r="AU296"/>
      <c r="AV296"/>
    </row>
    <row r="297" spans="1:48" ht="23.45" customHeight="1" x14ac:dyDescent="0.2">
      <c r="A297" s="356"/>
      <c r="B297" s="155"/>
      <c r="C297" s="155"/>
      <c r="D297" s="155"/>
      <c r="E297" s="155"/>
      <c r="F297" s="155"/>
      <c r="G297" s="155"/>
      <c r="H297" s="155"/>
      <c r="I297" s="155"/>
      <c r="J297" s="155"/>
      <c r="K297" s="155"/>
      <c r="L297" s="155"/>
      <c r="M297" s="357"/>
      <c r="N297" s="155"/>
      <c r="O297" s="155"/>
      <c r="P297" s="155"/>
      <c r="Q297" s="155"/>
      <c r="R297" s="155"/>
      <c r="AA297" s="97"/>
      <c r="AB297" s="97"/>
      <c r="AC297" s="97"/>
      <c r="AD297" s="97"/>
      <c r="AE297" s="97"/>
      <c r="AF297" s="93"/>
      <c r="AG297" s="93"/>
      <c r="AH297" s="93"/>
      <c r="AI297" s="30"/>
      <c r="AJ297" s="30"/>
      <c r="AK297" s="30"/>
      <c r="AL297" s="30"/>
      <c r="AM297" s="109"/>
      <c r="AN297" s="109" t="s">
        <v>1005</v>
      </c>
      <c r="AO297" s="30"/>
      <c r="AP297" s="112">
        <v>881</v>
      </c>
      <c r="AQ297"/>
      <c r="AR297"/>
      <c r="AS297"/>
      <c r="AT297"/>
      <c r="AU297"/>
      <c r="AV297"/>
    </row>
    <row r="298" spans="1:48" ht="23.45" customHeight="1" x14ac:dyDescent="0.2">
      <c r="A298" s="356"/>
      <c r="B298" s="155"/>
      <c r="C298" s="155"/>
      <c r="D298" s="155"/>
      <c r="E298" s="155"/>
      <c r="F298" s="155"/>
      <c r="G298" s="155"/>
      <c r="H298" s="155"/>
      <c r="I298" s="155"/>
      <c r="J298" s="155"/>
      <c r="K298" s="155"/>
      <c r="L298" s="155"/>
      <c r="M298" s="357"/>
      <c r="N298" s="155"/>
      <c r="O298" s="155"/>
      <c r="P298" s="155"/>
      <c r="Q298" s="155"/>
      <c r="R298" s="155"/>
      <c r="AA298" s="97"/>
      <c r="AB298" s="97"/>
      <c r="AC298" s="97"/>
      <c r="AD298" s="97"/>
      <c r="AE298" s="97"/>
      <c r="AF298" s="93"/>
      <c r="AG298" s="93"/>
      <c r="AH298" s="93"/>
      <c r="AI298" s="30"/>
      <c r="AJ298" s="30"/>
      <c r="AK298" s="30"/>
      <c r="AL298" s="30"/>
      <c r="AM298" s="109"/>
      <c r="AN298" s="109" t="s">
        <v>1006</v>
      </c>
      <c r="AO298" s="30"/>
      <c r="AP298" s="112">
        <v>882</v>
      </c>
      <c r="AQ298"/>
      <c r="AR298"/>
      <c r="AS298"/>
      <c r="AT298"/>
      <c r="AU298"/>
      <c r="AV298"/>
    </row>
    <row r="299" spans="1:48" ht="23.45" customHeight="1" x14ac:dyDescent="0.2">
      <c r="A299" s="356"/>
      <c r="B299" s="155"/>
      <c r="C299" s="155"/>
      <c r="D299" s="155"/>
      <c r="E299" s="155"/>
      <c r="F299" s="155"/>
      <c r="G299" s="155"/>
      <c r="H299" s="155"/>
      <c r="I299" s="155"/>
      <c r="J299" s="155"/>
      <c r="K299" s="155"/>
      <c r="L299" s="155"/>
      <c r="M299" s="357"/>
      <c r="N299" s="155"/>
      <c r="O299" s="155"/>
      <c r="P299" s="155"/>
      <c r="Q299" s="155"/>
      <c r="R299" s="155"/>
      <c r="AA299" s="97"/>
      <c r="AB299" s="97"/>
      <c r="AC299" s="97"/>
      <c r="AD299" s="97"/>
      <c r="AE299" s="97"/>
      <c r="AF299" s="93"/>
      <c r="AG299" s="93"/>
      <c r="AH299" s="93"/>
      <c r="AI299" s="30"/>
      <c r="AJ299" s="30"/>
      <c r="AK299" s="30"/>
      <c r="AL299" s="30"/>
      <c r="AM299" s="109"/>
      <c r="AN299" s="109" t="s">
        <v>1007</v>
      </c>
      <c r="AO299" s="30"/>
      <c r="AP299" s="112">
        <v>883</v>
      </c>
      <c r="AQ299"/>
      <c r="AR299"/>
      <c r="AS299"/>
      <c r="AT299"/>
      <c r="AU299"/>
      <c r="AV299"/>
    </row>
    <row r="300" spans="1:48" ht="23.45" customHeight="1" x14ac:dyDescent="0.2">
      <c r="A300" s="356"/>
      <c r="B300" s="155"/>
      <c r="C300" s="155"/>
      <c r="D300" s="155"/>
      <c r="E300" s="155"/>
      <c r="F300" s="155"/>
      <c r="G300" s="155"/>
      <c r="H300" s="155"/>
      <c r="I300" s="155"/>
      <c r="J300" s="155"/>
      <c r="K300" s="155"/>
      <c r="L300" s="155"/>
      <c r="M300" s="357"/>
      <c r="N300" s="155"/>
      <c r="O300" s="155"/>
      <c r="P300" s="155"/>
      <c r="Q300" s="155"/>
      <c r="R300" s="155"/>
      <c r="AA300" s="97"/>
      <c r="AB300" s="97"/>
      <c r="AC300" s="97"/>
      <c r="AD300" s="97"/>
      <c r="AE300" s="97"/>
      <c r="AF300" s="93"/>
      <c r="AG300" s="93"/>
      <c r="AH300" s="93"/>
      <c r="AI300" s="30"/>
      <c r="AJ300" s="30"/>
      <c r="AK300" s="30"/>
      <c r="AL300" s="30"/>
      <c r="AM300" s="109"/>
      <c r="AN300" s="109" t="s">
        <v>1008</v>
      </c>
      <c r="AO300" s="30"/>
      <c r="AP300" s="112">
        <v>884</v>
      </c>
      <c r="AQ300"/>
      <c r="AR300"/>
      <c r="AS300"/>
      <c r="AT300"/>
      <c r="AU300"/>
      <c r="AV300"/>
    </row>
    <row r="301" spans="1:48" ht="23.45" customHeight="1" x14ac:dyDescent="0.2">
      <c r="A301" s="356"/>
      <c r="B301" s="155"/>
      <c r="C301" s="155"/>
      <c r="D301" s="155"/>
      <c r="E301" s="155"/>
      <c r="F301" s="155"/>
      <c r="G301" s="155"/>
      <c r="H301" s="155"/>
      <c r="I301" s="155"/>
      <c r="J301" s="155"/>
      <c r="K301" s="155"/>
      <c r="L301" s="155"/>
      <c r="M301" s="357"/>
      <c r="N301" s="155"/>
      <c r="O301" s="155"/>
      <c r="P301" s="155"/>
      <c r="Q301" s="155"/>
      <c r="R301" s="155"/>
      <c r="AA301" s="97"/>
      <c r="AB301" s="97"/>
      <c r="AC301" s="97"/>
      <c r="AD301" s="97"/>
      <c r="AE301" s="97"/>
      <c r="AF301" s="93"/>
      <c r="AG301" s="93"/>
      <c r="AH301" s="93"/>
      <c r="AI301" s="30"/>
      <c r="AJ301" s="30"/>
      <c r="AK301" s="30"/>
      <c r="AL301" s="30"/>
      <c r="AM301" s="109"/>
      <c r="AN301" s="109" t="s">
        <v>1009</v>
      </c>
      <c r="AO301" s="30"/>
      <c r="AP301" s="112">
        <v>885</v>
      </c>
      <c r="AQ301"/>
      <c r="AR301"/>
      <c r="AS301"/>
      <c r="AT301"/>
      <c r="AU301"/>
      <c r="AV301"/>
    </row>
    <row r="302" spans="1:48" ht="23.45" customHeight="1" x14ac:dyDescent="0.2">
      <c r="A302" s="356"/>
      <c r="B302" s="155"/>
      <c r="C302" s="155"/>
      <c r="D302" s="155"/>
      <c r="E302" s="155"/>
      <c r="F302" s="155"/>
      <c r="G302" s="155"/>
      <c r="H302" s="155"/>
      <c r="I302" s="155"/>
      <c r="J302" s="155"/>
      <c r="K302" s="155"/>
      <c r="L302" s="155"/>
      <c r="M302" s="357"/>
      <c r="N302" s="155"/>
      <c r="O302" s="155"/>
      <c r="P302" s="155"/>
      <c r="Q302" s="155"/>
      <c r="R302" s="155"/>
      <c r="AA302" s="97"/>
      <c r="AB302" s="97"/>
      <c r="AC302" s="97"/>
      <c r="AD302" s="97"/>
      <c r="AE302" s="97"/>
      <c r="AF302" s="93"/>
      <c r="AG302" s="93"/>
      <c r="AH302" s="93"/>
      <c r="AI302" s="30"/>
      <c r="AJ302" s="30"/>
      <c r="AK302" s="30"/>
      <c r="AL302" s="30"/>
      <c r="AM302" s="109"/>
      <c r="AN302" s="109" t="s">
        <v>1010</v>
      </c>
      <c r="AO302" s="30"/>
      <c r="AP302" s="112">
        <v>886</v>
      </c>
      <c r="AQ302"/>
      <c r="AR302"/>
      <c r="AS302"/>
      <c r="AT302"/>
      <c r="AU302"/>
      <c r="AV302"/>
    </row>
    <row r="303" spans="1:48" ht="23.45" customHeight="1" x14ac:dyDescent="0.2">
      <c r="A303" s="356"/>
      <c r="B303" s="155"/>
      <c r="C303" s="155"/>
      <c r="D303" s="155"/>
      <c r="E303" s="155"/>
      <c r="F303" s="155"/>
      <c r="G303" s="155"/>
      <c r="H303" s="155"/>
      <c r="I303" s="155"/>
      <c r="J303" s="155"/>
      <c r="K303" s="155"/>
      <c r="L303" s="155"/>
      <c r="M303" s="357"/>
      <c r="N303" s="155"/>
      <c r="O303" s="155"/>
      <c r="P303" s="155"/>
      <c r="Q303" s="155"/>
      <c r="R303" s="155"/>
      <c r="AA303" s="97"/>
      <c r="AB303" s="97"/>
      <c r="AC303" s="97"/>
      <c r="AD303" s="97"/>
      <c r="AE303" s="97"/>
      <c r="AF303" s="93"/>
      <c r="AG303" s="93"/>
      <c r="AH303" s="93"/>
      <c r="AI303" s="30"/>
      <c r="AJ303" s="30"/>
      <c r="AK303" s="30"/>
      <c r="AL303" s="30"/>
      <c r="AM303" s="109"/>
      <c r="AN303" s="109" t="s">
        <v>1011</v>
      </c>
      <c r="AO303" s="30"/>
      <c r="AP303" s="112">
        <v>887</v>
      </c>
      <c r="AQ303"/>
      <c r="AR303"/>
      <c r="AS303"/>
      <c r="AT303"/>
      <c r="AU303"/>
      <c r="AV303"/>
    </row>
    <row r="304" spans="1:48" ht="23.45" customHeight="1" x14ac:dyDescent="0.2">
      <c r="A304" s="356"/>
      <c r="B304" s="155"/>
      <c r="C304" s="155"/>
      <c r="D304" s="155"/>
      <c r="E304" s="155"/>
      <c r="F304" s="155"/>
      <c r="G304" s="155"/>
      <c r="H304" s="155"/>
      <c r="I304" s="155"/>
      <c r="J304" s="155"/>
      <c r="K304" s="155"/>
      <c r="L304" s="155"/>
      <c r="M304" s="357"/>
      <c r="N304" s="155"/>
      <c r="O304" s="155"/>
      <c r="P304" s="155"/>
      <c r="Q304" s="155"/>
      <c r="R304" s="155"/>
      <c r="AA304" s="97"/>
      <c r="AB304" s="97"/>
      <c r="AC304" s="97"/>
      <c r="AD304" s="97"/>
      <c r="AE304" s="97"/>
      <c r="AF304" s="93"/>
      <c r="AG304" s="93"/>
      <c r="AH304" s="93"/>
      <c r="AI304" s="30"/>
      <c r="AJ304" s="30"/>
      <c r="AK304" s="30"/>
      <c r="AL304" s="30"/>
      <c r="AM304" s="109"/>
      <c r="AN304" s="109" t="s">
        <v>1012</v>
      </c>
      <c r="AO304" s="30"/>
      <c r="AP304" s="112">
        <v>904</v>
      </c>
      <c r="AQ304"/>
      <c r="AR304"/>
      <c r="AS304"/>
      <c r="AT304"/>
      <c r="AU304"/>
      <c r="AV304"/>
    </row>
    <row r="305" spans="1:48" ht="23.45" customHeight="1" x14ac:dyDescent="0.2">
      <c r="A305" s="356"/>
      <c r="B305" s="155"/>
      <c r="C305" s="155"/>
      <c r="D305" s="155"/>
      <c r="E305" s="155"/>
      <c r="F305" s="155"/>
      <c r="G305" s="155"/>
      <c r="H305" s="155"/>
      <c r="I305" s="155"/>
      <c r="J305" s="155"/>
      <c r="K305" s="155"/>
      <c r="L305" s="155"/>
      <c r="M305" s="357"/>
      <c r="N305" s="155"/>
      <c r="O305" s="155"/>
      <c r="P305" s="155"/>
      <c r="Q305" s="155"/>
      <c r="R305" s="155"/>
      <c r="AA305" s="97"/>
      <c r="AB305" s="97"/>
      <c r="AC305" s="97"/>
      <c r="AD305" s="97"/>
      <c r="AE305" s="97"/>
      <c r="AF305" s="93"/>
      <c r="AG305" s="93"/>
      <c r="AH305" s="93"/>
      <c r="AI305" s="30"/>
      <c r="AJ305" s="30"/>
      <c r="AK305" s="30"/>
      <c r="AL305" s="30"/>
      <c r="AM305" s="109"/>
      <c r="AN305" s="109" t="s">
        <v>1013</v>
      </c>
      <c r="AO305" s="30"/>
      <c r="AP305" s="112">
        <v>910</v>
      </c>
      <c r="AQ305"/>
      <c r="AR305"/>
      <c r="AS305"/>
      <c r="AT305"/>
      <c r="AU305"/>
      <c r="AV305"/>
    </row>
    <row r="306" spans="1:48" ht="23.45" customHeight="1" x14ac:dyDescent="0.2">
      <c r="A306" s="356"/>
      <c r="B306" s="155"/>
      <c r="C306" s="155"/>
      <c r="D306" s="155"/>
      <c r="E306" s="155"/>
      <c r="F306" s="155"/>
      <c r="G306" s="155"/>
      <c r="H306" s="155"/>
      <c r="I306" s="155"/>
      <c r="J306" s="155"/>
      <c r="K306" s="155"/>
      <c r="L306" s="155"/>
      <c r="M306" s="357"/>
      <c r="N306" s="155"/>
      <c r="O306" s="155"/>
      <c r="P306" s="155"/>
      <c r="Q306" s="155"/>
      <c r="R306" s="155"/>
      <c r="AA306" s="97"/>
      <c r="AB306" s="97"/>
      <c r="AC306" s="97"/>
      <c r="AD306" s="97"/>
      <c r="AE306" s="97"/>
      <c r="AF306" s="93"/>
      <c r="AG306" s="93"/>
      <c r="AH306" s="93"/>
      <c r="AI306" s="30"/>
      <c r="AJ306" s="30"/>
      <c r="AK306" s="30"/>
      <c r="AL306" s="30"/>
      <c r="AM306" s="109"/>
      <c r="AN306" s="109" t="s">
        <v>1014</v>
      </c>
      <c r="AO306" s="30"/>
      <c r="AP306" s="112">
        <v>913</v>
      </c>
      <c r="AQ306"/>
      <c r="AR306"/>
      <c r="AS306"/>
      <c r="AT306"/>
      <c r="AU306"/>
      <c r="AV306"/>
    </row>
    <row r="307" spans="1:48" ht="23.45" customHeight="1" x14ac:dyDescent="0.2">
      <c r="A307" s="356"/>
      <c r="B307" s="155"/>
      <c r="C307" s="155"/>
      <c r="D307" s="155"/>
      <c r="E307" s="155"/>
      <c r="F307" s="155"/>
      <c r="G307" s="155"/>
      <c r="H307" s="155"/>
      <c r="I307" s="155"/>
      <c r="J307" s="155"/>
      <c r="K307" s="155"/>
      <c r="L307" s="155"/>
      <c r="M307" s="357"/>
      <c r="N307" s="155"/>
      <c r="O307" s="155"/>
      <c r="P307" s="155"/>
      <c r="Q307" s="155"/>
      <c r="R307" s="155"/>
      <c r="AA307" s="97"/>
      <c r="AB307" s="97"/>
      <c r="AC307" s="97"/>
      <c r="AD307" s="97"/>
      <c r="AE307" s="97"/>
      <c r="AF307" s="93"/>
      <c r="AG307" s="93"/>
      <c r="AH307" s="93"/>
      <c r="AI307" s="30"/>
      <c r="AJ307" s="30"/>
      <c r="AK307" s="30"/>
      <c r="AL307" s="30"/>
      <c r="AM307" s="109"/>
      <c r="AN307" s="109" t="s">
        <v>1015</v>
      </c>
      <c r="AO307" s="30"/>
      <c r="AP307" s="112">
        <v>914</v>
      </c>
      <c r="AQ307"/>
      <c r="AR307"/>
      <c r="AS307"/>
      <c r="AT307"/>
      <c r="AU307"/>
      <c r="AV307"/>
    </row>
    <row r="308" spans="1:48" ht="23.45" customHeight="1" x14ac:dyDescent="0.2">
      <c r="A308" s="356"/>
      <c r="B308" s="155"/>
      <c r="C308" s="155"/>
      <c r="D308" s="155"/>
      <c r="E308" s="155"/>
      <c r="F308" s="155"/>
      <c r="G308" s="155"/>
      <c r="H308" s="155"/>
      <c r="I308" s="155"/>
      <c r="J308" s="155"/>
      <c r="K308" s="155"/>
      <c r="L308" s="155"/>
      <c r="M308" s="357"/>
      <c r="N308" s="155"/>
      <c r="O308" s="155"/>
      <c r="P308" s="155"/>
      <c r="Q308" s="155"/>
      <c r="R308" s="155"/>
      <c r="AA308" s="97"/>
      <c r="AB308" s="97"/>
      <c r="AC308" s="97"/>
      <c r="AD308" s="97"/>
      <c r="AE308" s="97"/>
      <c r="AF308" s="93"/>
      <c r="AG308" s="93"/>
      <c r="AH308" s="93"/>
      <c r="AI308" s="30"/>
      <c r="AJ308" s="30"/>
      <c r="AK308" s="30"/>
      <c r="AL308" s="30"/>
      <c r="AM308" s="109"/>
      <c r="AN308" s="109" t="s">
        <v>1016</v>
      </c>
      <c r="AO308" s="30"/>
      <c r="AP308" s="112">
        <v>915</v>
      </c>
      <c r="AQ308"/>
      <c r="AR308"/>
      <c r="AS308"/>
      <c r="AT308"/>
      <c r="AU308"/>
      <c r="AV308"/>
    </row>
    <row r="309" spans="1:48" ht="23.45" customHeight="1" x14ac:dyDescent="0.2">
      <c r="A309" s="356"/>
      <c r="B309" s="155"/>
      <c r="C309" s="155"/>
      <c r="D309" s="155"/>
      <c r="E309" s="155"/>
      <c r="F309" s="155"/>
      <c r="G309" s="155"/>
      <c r="H309" s="155"/>
      <c r="I309" s="155"/>
      <c r="J309" s="155"/>
      <c r="K309" s="155"/>
      <c r="L309" s="155"/>
      <c r="M309" s="357"/>
      <c r="N309" s="155"/>
      <c r="O309" s="155"/>
      <c r="P309" s="155"/>
      <c r="Q309" s="155"/>
      <c r="R309" s="155"/>
      <c r="AA309" s="97"/>
      <c r="AB309" s="97"/>
      <c r="AC309" s="97"/>
      <c r="AD309" s="97"/>
      <c r="AE309" s="97"/>
      <c r="AF309" s="93"/>
      <c r="AG309" s="93"/>
      <c r="AH309" s="93"/>
      <c r="AI309" s="30"/>
      <c r="AJ309" s="30"/>
      <c r="AK309" s="30"/>
      <c r="AL309" s="30"/>
      <c r="AM309" s="109"/>
      <c r="AN309" s="109" t="s">
        <v>1017</v>
      </c>
      <c r="AO309" s="30"/>
      <c r="AP309" s="112" t="s">
        <v>1018</v>
      </c>
      <c r="AQ309"/>
      <c r="AR309"/>
      <c r="AS309"/>
      <c r="AT309"/>
      <c r="AU309"/>
      <c r="AV309"/>
    </row>
    <row r="310" spans="1:48" ht="23.45" customHeight="1" x14ac:dyDescent="0.2">
      <c r="A310" s="356"/>
      <c r="B310" s="155"/>
      <c r="C310" s="155"/>
      <c r="D310" s="155"/>
      <c r="E310" s="155"/>
      <c r="F310" s="155"/>
      <c r="G310" s="155"/>
      <c r="H310" s="155"/>
      <c r="I310" s="155"/>
      <c r="J310" s="155"/>
      <c r="K310" s="155"/>
      <c r="L310" s="155"/>
      <c r="M310" s="357"/>
      <c r="N310" s="155"/>
      <c r="O310" s="155"/>
      <c r="P310" s="155"/>
      <c r="Q310" s="155"/>
      <c r="R310" s="155"/>
      <c r="AA310" s="97"/>
      <c r="AB310" s="97"/>
      <c r="AC310" s="97"/>
      <c r="AD310" s="97"/>
      <c r="AE310" s="97"/>
      <c r="AF310" s="93"/>
      <c r="AG310" s="93"/>
      <c r="AH310" s="93"/>
      <c r="AI310" s="30"/>
      <c r="AJ310" s="30"/>
      <c r="AK310" s="30"/>
      <c r="AL310" s="30"/>
      <c r="AM310" s="109"/>
      <c r="AN310" s="109" t="s">
        <v>1019</v>
      </c>
      <c r="AO310" s="30"/>
      <c r="AP310" s="112">
        <v>937</v>
      </c>
      <c r="AQ310"/>
      <c r="AR310"/>
      <c r="AS310"/>
      <c r="AT310"/>
      <c r="AU310"/>
      <c r="AV310"/>
    </row>
    <row r="311" spans="1:48" ht="23.45" customHeight="1" x14ac:dyDescent="0.2">
      <c r="A311" s="356"/>
      <c r="B311" s="155"/>
      <c r="C311" s="155"/>
      <c r="D311" s="155"/>
      <c r="E311" s="155"/>
      <c r="F311" s="155"/>
      <c r="G311" s="155"/>
      <c r="H311" s="155"/>
      <c r="I311" s="155"/>
      <c r="J311" s="155"/>
      <c r="K311" s="155"/>
      <c r="L311" s="155"/>
      <c r="M311" s="357"/>
      <c r="N311" s="155"/>
      <c r="O311" s="155"/>
      <c r="P311" s="155"/>
      <c r="Q311" s="155"/>
      <c r="R311" s="155"/>
      <c r="AA311" s="97"/>
      <c r="AB311" s="97"/>
      <c r="AC311" s="97"/>
      <c r="AD311" s="97"/>
      <c r="AE311" s="97"/>
      <c r="AF311" s="93"/>
      <c r="AG311" s="93"/>
      <c r="AH311" s="93"/>
      <c r="AI311" s="30"/>
      <c r="AJ311" s="30"/>
      <c r="AK311" s="30"/>
      <c r="AL311" s="30"/>
      <c r="AM311" s="109"/>
      <c r="AN311" s="109" t="s">
        <v>1020</v>
      </c>
      <c r="AO311" s="30"/>
      <c r="AP311" s="112">
        <v>938</v>
      </c>
      <c r="AQ311"/>
      <c r="AR311"/>
      <c r="AS311"/>
      <c r="AT311"/>
      <c r="AU311"/>
      <c r="AV311"/>
    </row>
    <row r="312" spans="1:48" ht="23.45" customHeight="1" x14ac:dyDescent="0.2">
      <c r="A312" s="356"/>
      <c r="B312" s="155"/>
      <c r="C312" s="155"/>
      <c r="D312" s="155"/>
      <c r="E312" s="155"/>
      <c r="F312" s="155"/>
      <c r="G312" s="155"/>
      <c r="H312" s="155"/>
      <c r="I312" s="155"/>
      <c r="J312" s="155"/>
      <c r="K312" s="155"/>
      <c r="L312" s="155"/>
      <c r="M312" s="357"/>
      <c r="N312" s="155"/>
      <c r="O312" s="155"/>
      <c r="P312" s="155"/>
      <c r="Q312" s="155"/>
      <c r="R312" s="155"/>
      <c r="AA312" s="97"/>
      <c r="AB312" s="97"/>
      <c r="AC312" s="97"/>
      <c r="AD312" s="97"/>
      <c r="AE312" s="97"/>
      <c r="AF312" s="93"/>
      <c r="AG312" s="93"/>
      <c r="AH312" s="93"/>
      <c r="AI312" s="30"/>
      <c r="AJ312" s="30"/>
      <c r="AK312" s="30"/>
      <c r="AL312" s="30"/>
      <c r="AM312" s="109"/>
      <c r="AN312" s="109" t="s">
        <v>1021</v>
      </c>
      <c r="AO312" s="30"/>
      <c r="AP312" s="112">
        <v>939</v>
      </c>
      <c r="AQ312"/>
      <c r="AR312"/>
      <c r="AS312"/>
      <c r="AT312"/>
      <c r="AU312"/>
      <c r="AV312"/>
    </row>
    <row r="313" spans="1:48" ht="23.45" customHeight="1" x14ac:dyDescent="0.2">
      <c r="A313" s="356"/>
      <c r="B313" s="155"/>
      <c r="C313" s="155"/>
      <c r="D313" s="155"/>
      <c r="E313" s="155"/>
      <c r="F313" s="155"/>
      <c r="G313" s="155"/>
      <c r="H313" s="155"/>
      <c r="I313" s="155"/>
      <c r="J313" s="155"/>
      <c r="K313" s="155"/>
      <c r="L313" s="155"/>
      <c r="M313" s="357"/>
      <c r="N313" s="155"/>
      <c r="O313" s="155"/>
      <c r="P313" s="155"/>
      <c r="Q313" s="155"/>
      <c r="R313" s="155"/>
      <c r="AA313" s="97"/>
      <c r="AB313" s="97"/>
      <c r="AC313" s="97"/>
      <c r="AD313" s="97"/>
      <c r="AE313" s="97"/>
      <c r="AF313" s="93"/>
      <c r="AG313" s="93"/>
      <c r="AH313" s="93"/>
      <c r="AI313" s="30"/>
      <c r="AJ313" s="30"/>
      <c r="AK313" s="30"/>
      <c r="AL313" s="30"/>
      <c r="AM313" s="109"/>
      <c r="AN313" s="109" t="s">
        <v>1022</v>
      </c>
      <c r="AO313" s="30"/>
      <c r="AP313" s="112">
        <v>940</v>
      </c>
      <c r="AQ313"/>
      <c r="AR313"/>
      <c r="AS313"/>
      <c r="AT313"/>
      <c r="AU313"/>
      <c r="AV313"/>
    </row>
    <row r="314" spans="1:48" ht="23.45" customHeight="1" x14ac:dyDescent="0.2">
      <c r="A314" s="356"/>
      <c r="B314" s="155"/>
      <c r="C314" s="155"/>
      <c r="D314" s="155"/>
      <c r="E314" s="155"/>
      <c r="F314" s="155"/>
      <c r="G314" s="155"/>
      <c r="H314" s="155"/>
      <c r="I314" s="155"/>
      <c r="J314" s="155"/>
      <c r="K314" s="155"/>
      <c r="L314" s="155"/>
      <c r="M314" s="357"/>
      <c r="N314" s="155"/>
      <c r="O314" s="155"/>
      <c r="P314" s="155"/>
      <c r="Q314" s="155"/>
      <c r="R314" s="155"/>
      <c r="AA314" s="97"/>
      <c r="AB314" s="97"/>
      <c r="AC314" s="97"/>
      <c r="AD314" s="97"/>
      <c r="AE314" s="97"/>
      <c r="AF314" s="93"/>
      <c r="AG314" s="93"/>
      <c r="AH314" s="93"/>
      <c r="AI314" s="30"/>
      <c r="AJ314" s="30"/>
      <c r="AK314" s="30"/>
      <c r="AL314" s="30"/>
      <c r="AM314" s="109"/>
      <c r="AN314" s="109" t="s">
        <v>1023</v>
      </c>
      <c r="AO314" s="30"/>
      <c r="AP314" s="112" t="s">
        <v>1024</v>
      </c>
      <c r="AQ314"/>
      <c r="AR314"/>
      <c r="AS314"/>
      <c r="AT314"/>
      <c r="AU314"/>
      <c r="AV314"/>
    </row>
    <row r="315" spans="1:48" ht="23.45" customHeight="1" x14ac:dyDescent="0.2">
      <c r="A315" s="356"/>
      <c r="B315" s="155"/>
      <c r="C315" s="155"/>
      <c r="D315" s="155"/>
      <c r="E315" s="155"/>
      <c r="F315" s="155"/>
      <c r="G315" s="155"/>
      <c r="H315" s="155"/>
      <c r="I315" s="155"/>
      <c r="J315" s="155"/>
      <c r="K315" s="155"/>
      <c r="L315" s="155"/>
      <c r="M315" s="357"/>
      <c r="N315" s="155"/>
      <c r="O315" s="155"/>
      <c r="P315" s="155"/>
      <c r="Q315" s="155"/>
      <c r="R315" s="155"/>
      <c r="AA315" s="97"/>
      <c r="AB315" s="97"/>
      <c r="AC315" s="97"/>
      <c r="AD315" s="97"/>
      <c r="AE315" s="97"/>
      <c r="AF315" s="93"/>
      <c r="AG315" s="93"/>
      <c r="AH315" s="93"/>
      <c r="AI315" s="30"/>
      <c r="AJ315" s="30"/>
      <c r="AK315" s="30"/>
      <c r="AL315" s="30"/>
      <c r="AM315" s="109"/>
      <c r="AN315" s="109" t="s">
        <v>1025</v>
      </c>
      <c r="AO315" s="30"/>
      <c r="AP315" s="112">
        <v>960</v>
      </c>
      <c r="AQ315"/>
      <c r="AR315"/>
      <c r="AS315"/>
      <c r="AT315"/>
      <c r="AU315"/>
      <c r="AV315"/>
    </row>
    <row r="316" spans="1:48" ht="23.45" customHeight="1" x14ac:dyDescent="0.2">
      <c r="A316" s="356"/>
      <c r="B316" s="155"/>
      <c r="C316" s="155"/>
      <c r="D316" s="155"/>
      <c r="E316" s="155"/>
      <c r="F316" s="155"/>
      <c r="G316" s="155"/>
      <c r="H316" s="155"/>
      <c r="I316" s="155"/>
      <c r="J316" s="155"/>
      <c r="K316" s="155"/>
      <c r="L316" s="155"/>
      <c r="M316" s="357"/>
      <c r="N316" s="155"/>
      <c r="O316" s="155"/>
      <c r="P316" s="155"/>
      <c r="Q316" s="155"/>
      <c r="R316" s="155"/>
      <c r="AA316" s="97"/>
      <c r="AB316" s="97"/>
      <c r="AC316" s="97"/>
      <c r="AD316" s="97"/>
      <c r="AE316" s="97"/>
      <c r="AF316" s="93"/>
      <c r="AG316" s="93"/>
      <c r="AH316" s="93"/>
      <c r="AI316" s="30"/>
      <c r="AJ316" s="30"/>
      <c r="AK316" s="30"/>
      <c r="AL316" s="30"/>
      <c r="AM316" s="109"/>
      <c r="AN316" s="109" t="s">
        <v>1026</v>
      </c>
      <c r="AO316" s="30"/>
      <c r="AP316" s="112">
        <v>962</v>
      </c>
      <c r="AQ316"/>
      <c r="AR316"/>
      <c r="AS316"/>
      <c r="AT316"/>
      <c r="AU316"/>
      <c r="AV316"/>
    </row>
    <row r="317" spans="1:48" ht="23.45" customHeight="1" x14ac:dyDescent="0.2">
      <c r="A317" s="356"/>
      <c r="B317" s="155"/>
      <c r="C317" s="155"/>
      <c r="D317" s="155"/>
      <c r="E317" s="155"/>
      <c r="F317" s="155"/>
      <c r="G317" s="155"/>
      <c r="H317" s="155"/>
      <c r="I317" s="155"/>
      <c r="J317" s="155"/>
      <c r="K317" s="155"/>
      <c r="L317" s="155"/>
      <c r="M317" s="357"/>
      <c r="N317" s="155"/>
      <c r="O317" s="155"/>
      <c r="P317" s="155"/>
      <c r="Q317" s="155"/>
      <c r="R317" s="155"/>
      <c r="AA317" s="97"/>
      <c r="AB317" s="97"/>
      <c r="AC317" s="97"/>
      <c r="AD317" s="97"/>
      <c r="AE317" s="97"/>
      <c r="AF317" s="93"/>
      <c r="AG317" s="93"/>
      <c r="AH317" s="93"/>
      <c r="AI317" s="30"/>
      <c r="AJ317" s="30"/>
      <c r="AK317" s="30"/>
      <c r="AL317" s="30"/>
      <c r="AM317" s="109"/>
      <c r="AN317" s="109" t="s">
        <v>1027</v>
      </c>
      <c r="AO317" s="30"/>
      <c r="AP317" s="112">
        <v>963</v>
      </c>
      <c r="AQ317"/>
      <c r="AR317"/>
      <c r="AS317"/>
      <c r="AT317"/>
      <c r="AU317"/>
      <c r="AV317"/>
    </row>
    <row r="318" spans="1:48" ht="23.45" customHeight="1" x14ac:dyDescent="0.2">
      <c r="A318" s="356"/>
      <c r="B318" s="155"/>
      <c r="C318" s="155"/>
      <c r="D318" s="155"/>
      <c r="E318" s="155"/>
      <c r="F318" s="155"/>
      <c r="G318" s="155"/>
      <c r="H318" s="155"/>
      <c r="I318" s="155"/>
      <c r="J318" s="155"/>
      <c r="K318" s="155"/>
      <c r="L318" s="155"/>
      <c r="M318" s="357"/>
      <c r="N318" s="155"/>
      <c r="O318" s="155"/>
      <c r="P318" s="155"/>
      <c r="Q318" s="155"/>
      <c r="R318" s="155"/>
      <c r="AA318" s="97"/>
      <c r="AB318" s="97"/>
      <c r="AC318" s="97"/>
      <c r="AD318" s="97"/>
      <c r="AE318" s="97"/>
      <c r="AF318" s="93"/>
      <c r="AG318" s="93"/>
      <c r="AH318" s="93"/>
      <c r="AI318" s="30"/>
      <c r="AJ318" s="30"/>
      <c r="AK318" s="30"/>
      <c r="AL318" s="30"/>
      <c r="AM318" s="109"/>
      <c r="AN318" s="109" t="s">
        <v>1028</v>
      </c>
      <c r="AO318" s="30"/>
      <c r="AP318" s="112">
        <v>964</v>
      </c>
      <c r="AQ318"/>
      <c r="AR318"/>
      <c r="AS318"/>
      <c r="AT318"/>
      <c r="AU318"/>
      <c r="AV318"/>
    </row>
    <row r="319" spans="1:48" ht="23.45" customHeight="1" x14ac:dyDescent="0.2">
      <c r="A319" s="356"/>
      <c r="B319" s="155"/>
      <c r="C319" s="155"/>
      <c r="D319" s="155"/>
      <c r="E319" s="155"/>
      <c r="F319" s="155"/>
      <c r="G319" s="155"/>
      <c r="H319" s="155"/>
      <c r="I319" s="155"/>
      <c r="J319" s="155"/>
      <c r="K319" s="155"/>
      <c r="L319" s="155"/>
      <c r="M319" s="357"/>
      <c r="N319" s="155"/>
      <c r="O319" s="155"/>
      <c r="P319" s="155"/>
      <c r="Q319" s="155"/>
      <c r="R319" s="155"/>
      <c r="AA319" s="97"/>
      <c r="AB319" s="97"/>
      <c r="AC319" s="97"/>
      <c r="AD319" s="97"/>
      <c r="AE319" s="97"/>
      <c r="AF319" s="93"/>
      <c r="AG319" s="93"/>
      <c r="AH319" s="93"/>
      <c r="AI319" s="30"/>
      <c r="AJ319" s="30"/>
      <c r="AK319" s="30"/>
      <c r="AL319" s="30"/>
      <c r="AM319" s="109"/>
      <c r="AN319" s="109" t="s">
        <v>1029</v>
      </c>
      <c r="AO319" s="30"/>
      <c r="AP319" s="112">
        <v>968</v>
      </c>
      <c r="AQ319"/>
      <c r="AR319"/>
      <c r="AS319"/>
      <c r="AT319"/>
      <c r="AU319"/>
      <c r="AV319"/>
    </row>
    <row r="320" spans="1:48" ht="23.45" customHeight="1" x14ac:dyDescent="0.2">
      <c r="A320" s="356"/>
      <c r="B320" s="155"/>
      <c r="C320" s="155"/>
      <c r="D320" s="155"/>
      <c r="E320" s="155"/>
      <c r="F320" s="155"/>
      <c r="G320" s="155"/>
      <c r="H320" s="155"/>
      <c r="I320" s="155"/>
      <c r="J320" s="155"/>
      <c r="K320" s="155"/>
      <c r="L320" s="155"/>
      <c r="M320" s="357"/>
      <c r="N320" s="155"/>
      <c r="O320" s="155"/>
      <c r="P320" s="155"/>
      <c r="Q320" s="155"/>
      <c r="R320" s="155"/>
      <c r="AA320" s="97"/>
      <c r="AB320" s="97"/>
      <c r="AC320" s="97"/>
      <c r="AD320" s="97"/>
      <c r="AE320" s="97"/>
      <c r="AF320" s="93"/>
      <c r="AG320" s="93"/>
      <c r="AH320" s="93"/>
      <c r="AI320" s="30"/>
      <c r="AJ320" s="30"/>
      <c r="AK320" s="30"/>
      <c r="AL320" s="30"/>
      <c r="AM320" s="109"/>
      <c r="AN320" s="109" t="s">
        <v>1030</v>
      </c>
      <c r="AO320" s="30"/>
      <c r="AP320" s="112">
        <v>969</v>
      </c>
      <c r="AQ320"/>
      <c r="AR320"/>
      <c r="AS320"/>
      <c r="AT320"/>
      <c r="AU320"/>
      <c r="AV320"/>
    </row>
    <row r="321" spans="1:48" ht="23.45" customHeight="1" x14ac:dyDescent="0.2">
      <c r="A321" s="356"/>
      <c r="B321" s="155"/>
      <c r="C321" s="155"/>
      <c r="D321" s="155"/>
      <c r="E321" s="155"/>
      <c r="F321" s="155"/>
      <c r="G321" s="155"/>
      <c r="H321" s="155"/>
      <c r="I321" s="155"/>
      <c r="J321" s="155"/>
      <c r="K321" s="155"/>
      <c r="L321" s="155"/>
      <c r="M321" s="357"/>
      <c r="N321" s="155"/>
      <c r="O321" s="155"/>
      <c r="P321" s="155"/>
      <c r="Q321" s="155"/>
      <c r="R321" s="155"/>
      <c r="AA321" s="97"/>
      <c r="AB321" s="97"/>
      <c r="AC321" s="97"/>
      <c r="AD321" s="97"/>
      <c r="AE321" s="97"/>
      <c r="AF321" s="93"/>
      <c r="AG321" s="93"/>
      <c r="AH321" s="93"/>
      <c r="AI321" s="30"/>
      <c r="AJ321" s="30"/>
      <c r="AK321" s="30"/>
      <c r="AL321" s="30"/>
      <c r="AM321" s="109"/>
      <c r="AN321" s="109" t="s">
        <v>1031</v>
      </c>
      <c r="AO321" s="30"/>
      <c r="AP321" s="112" t="s">
        <v>1032</v>
      </c>
      <c r="AQ321"/>
      <c r="AR321"/>
      <c r="AS321"/>
      <c r="AT321"/>
      <c r="AU321"/>
      <c r="AV321"/>
    </row>
    <row r="322" spans="1:48" ht="23.45" customHeight="1" x14ac:dyDescent="0.2">
      <c r="A322" s="356"/>
      <c r="B322" s="155"/>
      <c r="C322" s="155"/>
      <c r="D322" s="155"/>
      <c r="E322" s="155"/>
      <c r="F322" s="155"/>
      <c r="G322" s="155"/>
      <c r="H322" s="155"/>
      <c r="I322" s="155"/>
      <c r="J322" s="155"/>
      <c r="K322" s="155"/>
      <c r="L322" s="155"/>
      <c r="M322" s="357"/>
      <c r="N322" s="155"/>
      <c r="O322" s="155"/>
      <c r="P322" s="155"/>
      <c r="Q322" s="155"/>
      <c r="R322" s="155"/>
      <c r="AA322" s="97"/>
      <c r="AB322" s="97"/>
      <c r="AC322" s="97"/>
      <c r="AD322" s="97"/>
      <c r="AE322" s="97"/>
      <c r="AF322" s="93"/>
      <c r="AG322" s="93"/>
      <c r="AH322" s="93"/>
      <c r="AI322" s="30"/>
      <c r="AJ322" s="30"/>
      <c r="AK322" s="30"/>
      <c r="AL322" s="30"/>
      <c r="AM322" s="109"/>
      <c r="AN322" s="109" t="s">
        <v>1033</v>
      </c>
      <c r="AO322" s="30"/>
      <c r="AP322" s="112">
        <v>970</v>
      </c>
      <c r="AQ322"/>
      <c r="AR322"/>
      <c r="AS322"/>
      <c r="AT322"/>
      <c r="AU322"/>
      <c r="AV322"/>
    </row>
    <row r="323" spans="1:48" ht="23.45" customHeight="1" x14ac:dyDescent="0.2">
      <c r="A323" s="356"/>
      <c r="B323" s="155"/>
      <c r="C323" s="155"/>
      <c r="D323" s="155"/>
      <c r="E323" s="155"/>
      <c r="F323" s="155"/>
      <c r="G323" s="155"/>
      <c r="H323" s="155"/>
      <c r="I323" s="155"/>
      <c r="J323" s="155"/>
      <c r="K323" s="155"/>
      <c r="L323" s="155"/>
      <c r="M323" s="357"/>
      <c r="N323" s="155"/>
      <c r="O323" s="155"/>
      <c r="P323" s="155"/>
      <c r="Q323" s="155"/>
      <c r="R323" s="155"/>
      <c r="AA323" s="97"/>
      <c r="AB323" s="97"/>
      <c r="AC323" s="97"/>
      <c r="AD323" s="97"/>
      <c r="AE323" s="97"/>
      <c r="AF323" s="93"/>
      <c r="AG323" s="93"/>
      <c r="AH323" s="93"/>
      <c r="AI323" s="30"/>
      <c r="AJ323" s="30"/>
      <c r="AK323" s="30"/>
      <c r="AL323" s="30"/>
      <c r="AM323" s="109"/>
      <c r="AN323" s="109" t="s">
        <v>1034</v>
      </c>
      <c r="AO323" s="30"/>
      <c r="AP323" s="112">
        <v>971</v>
      </c>
      <c r="AQ323"/>
      <c r="AR323"/>
      <c r="AS323"/>
      <c r="AT323"/>
      <c r="AU323"/>
      <c r="AV323"/>
    </row>
    <row r="324" spans="1:48" ht="23.45" customHeight="1" x14ac:dyDescent="0.2">
      <c r="A324" s="356"/>
      <c r="B324" s="155"/>
      <c r="C324" s="155"/>
      <c r="D324" s="155"/>
      <c r="E324" s="155"/>
      <c r="F324" s="155"/>
      <c r="G324" s="155"/>
      <c r="H324" s="155"/>
      <c r="I324" s="155"/>
      <c r="J324" s="155"/>
      <c r="K324" s="155"/>
      <c r="L324" s="155"/>
      <c r="M324" s="357"/>
      <c r="N324" s="155"/>
      <c r="O324" s="155"/>
      <c r="P324" s="155"/>
      <c r="Q324" s="155"/>
      <c r="R324" s="155"/>
      <c r="AA324" s="97"/>
      <c r="AB324" s="97"/>
      <c r="AC324" s="97"/>
      <c r="AD324" s="97"/>
      <c r="AE324" s="97"/>
      <c r="AF324" s="93"/>
      <c r="AG324" s="93"/>
      <c r="AH324" s="93"/>
      <c r="AI324" s="30"/>
      <c r="AJ324" s="30"/>
      <c r="AK324" s="30"/>
      <c r="AL324" s="30"/>
      <c r="AM324" s="109"/>
      <c r="AN324" s="109" t="s">
        <v>1035</v>
      </c>
      <c r="AO324" s="30"/>
      <c r="AP324" s="112">
        <v>972</v>
      </c>
      <c r="AQ324"/>
      <c r="AR324"/>
      <c r="AS324"/>
      <c r="AT324"/>
      <c r="AU324"/>
      <c r="AV324"/>
    </row>
    <row r="325" spans="1:48" ht="23.45" customHeight="1" x14ac:dyDescent="0.2">
      <c r="A325" s="356"/>
      <c r="B325" s="155"/>
      <c r="C325" s="155"/>
      <c r="D325" s="155"/>
      <c r="E325" s="155"/>
      <c r="F325" s="155"/>
      <c r="G325" s="155"/>
      <c r="H325" s="155"/>
      <c r="I325" s="155"/>
      <c r="J325" s="155"/>
      <c r="K325" s="155"/>
      <c r="L325" s="155"/>
      <c r="M325" s="357"/>
      <c r="N325" s="155"/>
      <c r="O325" s="155"/>
      <c r="P325" s="155"/>
      <c r="Q325" s="155"/>
      <c r="R325" s="155"/>
      <c r="AA325" s="97"/>
      <c r="AB325" s="97"/>
      <c r="AC325" s="97"/>
      <c r="AD325" s="97"/>
      <c r="AE325" s="97"/>
      <c r="AF325" s="93"/>
      <c r="AG325" s="93"/>
      <c r="AH325" s="93"/>
      <c r="AI325" s="30"/>
      <c r="AJ325" s="30"/>
      <c r="AK325" s="30"/>
      <c r="AL325" s="30"/>
      <c r="AM325" s="109"/>
      <c r="AN325" s="109" t="s">
        <v>1036</v>
      </c>
      <c r="AO325" s="30"/>
      <c r="AP325" s="112">
        <v>973</v>
      </c>
      <c r="AQ325"/>
      <c r="AR325"/>
      <c r="AS325"/>
      <c r="AT325"/>
      <c r="AU325"/>
      <c r="AV325"/>
    </row>
    <row r="326" spans="1:48" ht="23.45" customHeight="1" x14ac:dyDescent="0.2">
      <c r="A326" s="356"/>
      <c r="B326" s="155"/>
      <c r="C326" s="155"/>
      <c r="D326" s="155"/>
      <c r="E326" s="155"/>
      <c r="F326" s="155"/>
      <c r="G326" s="155"/>
      <c r="H326" s="155"/>
      <c r="I326" s="155"/>
      <c r="J326" s="155"/>
      <c r="K326" s="155"/>
      <c r="L326" s="155"/>
      <c r="M326" s="357"/>
      <c r="N326" s="155"/>
      <c r="O326" s="155"/>
      <c r="P326" s="155"/>
      <c r="Q326" s="155"/>
      <c r="R326" s="155"/>
      <c r="AA326" s="97"/>
      <c r="AB326" s="97"/>
      <c r="AC326" s="97"/>
      <c r="AD326" s="97"/>
      <c r="AE326" s="97"/>
      <c r="AF326" s="93"/>
      <c r="AG326" s="93"/>
      <c r="AH326" s="93"/>
      <c r="AI326" s="30"/>
      <c r="AJ326" s="30"/>
      <c r="AK326" s="30"/>
      <c r="AL326" s="30"/>
      <c r="AM326" s="109"/>
      <c r="AN326" s="109" t="s">
        <v>1037</v>
      </c>
      <c r="AO326" s="30"/>
      <c r="AP326" s="112">
        <v>974</v>
      </c>
      <c r="AQ326"/>
      <c r="AR326"/>
      <c r="AS326"/>
      <c r="AT326"/>
      <c r="AU326"/>
      <c r="AV326"/>
    </row>
    <row r="327" spans="1:48" ht="23.45" customHeight="1" x14ac:dyDescent="0.2">
      <c r="A327" s="356"/>
      <c r="B327" s="155"/>
      <c r="C327" s="155"/>
      <c r="D327" s="155"/>
      <c r="E327" s="155"/>
      <c r="F327" s="155"/>
      <c r="G327" s="155"/>
      <c r="H327" s="155"/>
      <c r="I327" s="155"/>
      <c r="J327" s="155"/>
      <c r="K327" s="155"/>
      <c r="L327" s="155"/>
      <c r="M327" s="357"/>
      <c r="N327" s="155"/>
      <c r="O327" s="155"/>
      <c r="P327" s="155"/>
      <c r="Q327" s="155"/>
      <c r="R327" s="155"/>
      <c r="AA327" s="97"/>
      <c r="AB327" s="97"/>
      <c r="AC327" s="97"/>
      <c r="AD327" s="97"/>
      <c r="AE327" s="97"/>
      <c r="AF327" s="93"/>
      <c r="AG327" s="93"/>
      <c r="AH327" s="93"/>
      <c r="AI327" s="30"/>
      <c r="AJ327" s="30"/>
      <c r="AK327" s="30"/>
      <c r="AL327" s="30"/>
      <c r="AM327" s="109"/>
      <c r="AN327" s="109" t="s">
        <v>1038</v>
      </c>
      <c r="AO327" s="30"/>
      <c r="AP327" s="112">
        <v>975</v>
      </c>
      <c r="AQ327"/>
      <c r="AR327"/>
      <c r="AS327"/>
      <c r="AT327"/>
      <c r="AU327"/>
      <c r="AV327"/>
    </row>
    <row r="328" spans="1:48" ht="23.45" customHeight="1" x14ac:dyDescent="0.2">
      <c r="A328" s="356"/>
      <c r="B328" s="155"/>
      <c r="C328" s="155"/>
      <c r="D328" s="155"/>
      <c r="E328" s="155"/>
      <c r="F328" s="155"/>
      <c r="G328" s="155"/>
      <c r="H328" s="155"/>
      <c r="I328" s="155"/>
      <c r="J328" s="155"/>
      <c r="K328" s="155"/>
      <c r="L328" s="155"/>
      <c r="M328" s="357"/>
      <c r="N328" s="155"/>
      <c r="O328" s="155"/>
      <c r="P328" s="155"/>
      <c r="Q328" s="155"/>
      <c r="R328" s="155"/>
      <c r="AA328" s="97"/>
      <c r="AB328" s="97"/>
      <c r="AC328" s="97"/>
      <c r="AD328" s="97"/>
      <c r="AE328" s="97"/>
      <c r="AF328" s="93"/>
      <c r="AG328" s="93"/>
      <c r="AH328" s="93"/>
      <c r="AI328" s="30"/>
      <c r="AJ328" s="30"/>
      <c r="AK328" s="30"/>
      <c r="AL328" s="30"/>
      <c r="AM328" s="109"/>
      <c r="AN328" s="109" t="s">
        <v>1039</v>
      </c>
      <c r="AO328" s="30"/>
      <c r="AP328" s="112">
        <v>976</v>
      </c>
      <c r="AQ328"/>
      <c r="AR328"/>
      <c r="AS328"/>
      <c r="AT328"/>
      <c r="AU328"/>
      <c r="AV328"/>
    </row>
    <row r="329" spans="1:48" ht="23.45" customHeight="1" x14ac:dyDescent="0.2">
      <c r="A329" s="356"/>
      <c r="B329" s="155"/>
      <c r="C329" s="155"/>
      <c r="D329" s="155"/>
      <c r="E329" s="155"/>
      <c r="F329" s="155"/>
      <c r="G329" s="155"/>
      <c r="H329" s="155"/>
      <c r="I329" s="155"/>
      <c r="J329" s="155"/>
      <c r="K329" s="155"/>
      <c r="L329" s="155"/>
      <c r="M329" s="357"/>
      <c r="N329" s="155"/>
      <c r="O329" s="155"/>
      <c r="P329" s="155"/>
      <c r="Q329" s="155"/>
      <c r="R329" s="155"/>
      <c r="AA329" s="97"/>
      <c r="AB329" s="97"/>
      <c r="AC329" s="97"/>
      <c r="AD329" s="97"/>
      <c r="AE329" s="97"/>
      <c r="AF329" s="93"/>
      <c r="AG329" s="93"/>
      <c r="AH329" s="93"/>
      <c r="AI329" s="30"/>
      <c r="AJ329" s="30"/>
      <c r="AK329" s="30"/>
      <c r="AL329" s="30"/>
      <c r="AM329" s="109"/>
      <c r="AN329" s="109" t="s">
        <v>1040</v>
      </c>
      <c r="AO329" s="30"/>
      <c r="AP329" s="112" t="s">
        <v>1041</v>
      </c>
      <c r="AQ329"/>
      <c r="AR329"/>
      <c r="AS329"/>
      <c r="AT329"/>
      <c r="AU329"/>
      <c r="AV329"/>
    </row>
    <row r="330" spans="1:48" ht="23.45" customHeight="1" x14ac:dyDescent="0.2">
      <c r="A330" s="356"/>
      <c r="B330" s="155"/>
      <c r="C330" s="155"/>
      <c r="D330" s="155"/>
      <c r="E330" s="155"/>
      <c r="F330" s="155"/>
      <c r="G330" s="155"/>
      <c r="H330" s="155"/>
      <c r="I330" s="155"/>
      <c r="J330" s="155"/>
      <c r="K330" s="155"/>
      <c r="L330" s="155"/>
      <c r="M330" s="357"/>
      <c r="N330" s="155"/>
      <c r="O330" s="155"/>
      <c r="P330" s="155"/>
      <c r="Q330" s="155"/>
      <c r="R330" s="155"/>
      <c r="AA330" s="97"/>
      <c r="AB330" s="97"/>
      <c r="AC330" s="97"/>
      <c r="AD330" s="97"/>
      <c r="AE330" s="97"/>
      <c r="AF330" s="93"/>
      <c r="AG330" s="93"/>
      <c r="AH330" s="93"/>
      <c r="AI330" s="30"/>
      <c r="AJ330" s="30"/>
      <c r="AK330" s="30"/>
      <c r="AL330" s="30"/>
      <c r="AM330" s="109"/>
      <c r="AN330" s="109" t="s">
        <v>1042</v>
      </c>
      <c r="AO330" s="30"/>
      <c r="AP330" s="112" t="s">
        <v>1043</v>
      </c>
      <c r="AQ330"/>
      <c r="AR330"/>
      <c r="AS330"/>
      <c r="AT330"/>
      <c r="AU330"/>
      <c r="AV330"/>
    </row>
    <row r="331" spans="1:48" ht="23.45" customHeight="1" x14ac:dyDescent="0.2">
      <c r="A331" s="356"/>
      <c r="B331" s="155"/>
      <c r="C331" s="155"/>
      <c r="D331" s="155"/>
      <c r="E331" s="155"/>
      <c r="F331" s="155"/>
      <c r="G331" s="155"/>
      <c r="H331" s="155"/>
      <c r="I331" s="155"/>
      <c r="J331" s="155"/>
      <c r="K331" s="155"/>
      <c r="L331" s="155"/>
      <c r="M331" s="357"/>
      <c r="N331" s="155"/>
      <c r="O331" s="155"/>
      <c r="P331" s="155"/>
      <c r="Q331" s="155"/>
      <c r="R331" s="155"/>
      <c r="AA331" s="97"/>
      <c r="AB331" s="97"/>
      <c r="AC331" s="97"/>
      <c r="AD331" s="97"/>
      <c r="AE331" s="97"/>
      <c r="AF331" s="93"/>
      <c r="AG331" s="93"/>
      <c r="AH331" s="93"/>
      <c r="AI331" s="30"/>
      <c r="AJ331" s="30"/>
      <c r="AK331" s="30"/>
      <c r="AL331" s="30"/>
      <c r="AM331" s="109"/>
      <c r="AN331" s="109" t="s">
        <v>1044</v>
      </c>
      <c r="AO331" s="30"/>
      <c r="AP331" s="112">
        <v>992</v>
      </c>
      <c r="AQ331"/>
      <c r="AR331"/>
      <c r="AS331"/>
      <c r="AT331"/>
      <c r="AU331"/>
      <c r="AV331"/>
    </row>
    <row r="332" spans="1:48" ht="23.45" customHeight="1" x14ac:dyDescent="0.2">
      <c r="A332" s="356"/>
      <c r="B332" s="155"/>
      <c r="C332" s="155"/>
      <c r="D332" s="155"/>
      <c r="E332" s="155"/>
      <c r="F332" s="155"/>
      <c r="G332" s="155"/>
      <c r="H332" s="155"/>
      <c r="I332" s="155"/>
      <c r="J332" s="155"/>
      <c r="K332" s="155"/>
      <c r="L332" s="155"/>
      <c r="M332" s="357"/>
      <c r="N332" s="155"/>
      <c r="O332" s="155"/>
      <c r="P332" s="155"/>
      <c r="Q332" s="155"/>
      <c r="R332" s="155"/>
      <c r="AA332" s="97"/>
      <c r="AB332" s="97"/>
      <c r="AC332" s="97"/>
      <c r="AD332" s="97"/>
      <c r="AE332" s="97"/>
      <c r="AF332" s="93"/>
      <c r="AG332" s="93"/>
      <c r="AH332" s="93"/>
      <c r="AI332" s="30"/>
      <c r="AJ332" s="30"/>
      <c r="AK332" s="30"/>
      <c r="AL332" s="30"/>
      <c r="AM332" s="109"/>
      <c r="AN332" s="109" t="s">
        <v>1045</v>
      </c>
      <c r="AO332" s="30"/>
      <c r="AP332" s="112">
        <v>993</v>
      </c>
      <c r="AQ332"/>
      <c r="AR332"/>
      <c r="AS332"/>
      <c r="AT332"/>
      <c r="AU332"/>
      <c r="AV332"/>
    </row>
    <row r="333" spans="1:48" ht="23.45" customHeight="1" x14ac:dyDescent="0.2">
      <c r="A333" s="356"/>
      <c r="B333" s="155"/>
      <c r="C333" s="155"/>
      <c r="D333" s="155"/>
      <c r="E333" s="155"/>
      <c r="F333" s="155"/>
      <c r="G333" s="155"/>
      <c r="H333" s="155"/>
      <c r="I333" s="155"/>
      <c r="J333" s="155"/>
      <c r="K333" s="155"/>
      <c r="L333" s="155"/>
      <c r="M333" s="357"/>
      <c r="N333" s="155"/>
      <c r="O333" s="155"/>
      <c r="P333" s="155"/>
      <c r="Q333" s="155"/>
      <c r="R333" s="155"/>
      <c r="AA333" s="97"/>
      <c r="AB333" s="97"/>
      <c r="AC333" s="97"/>
      <c r="AD333" s="97"/>
      <c r="AE333" s="97"/>
      <c r="AF333" s="93"/>
      <c r="AG333" s="93"/>
      <c r="AH333" s="93"/>
      <c r="AI333" s="30"/>
      <c r="AJ333" s="30"/>
      <c r="AK333" s="30"/>
      <c r="AL333" s="30"/>
      <c r="AM333" s="109"/>
      <c r="AN333" s="109" t="s">
        <v>1046</v>
      </c>
      <c r="AO333" s="30"/>
      <c r="AP333" s="112" t="s">
        <v>1047</v>
      </c>
      <c r="AQ333"/>
      <c r="AR333"/>
      <c r="AS333"/>
      <c r="AT333"/>
      <c r="AU333"/>
      <c r="AV333"/>
    </row>
    <row r="334" spans="1:48" ht="23.45" customHeight="1" x14ac:dyDescent="0.2">
      <c r="A334" s="356"/>
      <c r="B334" s="155"/>
      <c r="C334" s="155"/>
      <c r="D334" s="155"/>
      <c r="E334" s="155"/>
      <c r="F334" s="155"/>
      <c r="G334" s="155"/>
      <c r="H334" s="155"/>
      <c r="I334" s="155"/>
      <c r="J334" s="155"/>
      <c r="K334" s="155"/>
      <c r="L334" s="155"/>
      <c r="M334" s="357"/>
      <c r="N334" s="155"/>
      <c r="O334" s="155"/>
      <c r="P334" s="155"/>
      <c r="Q334" s="155"/>
      <c r="R334" s="155"/>
      <c r="AA334" s="97"/>
      <c r="AB334" s="97"/>
      <c r="AC334" s="97"/>
      <c r="AD334" s="97"/>
      <c r="AE334" s="97"/>
      <c r="AF334" s="93"/>
      <c r="AG334" s="93"/>
      <c r="AH334" s="93"/>
      <c r="AI334" s="30"/>
      <c r="AJ334" s="30"/>
      <c r="AK334" s="30"/>
      <c r="AL334" s="30"/>
      <c r="AM334" s="109"/>
      <c r="AN334" s="109" t="s">
        <v>1048</v>
      </c>
      <c r="AO334" s="30"/>
      <c r="AP334" s="112" t="s">
        <v>1049</v>
      </c>
      <c r="AQ334"/>
      <c r="AR334"/>
      <c r="AS334"/>
      <c r="AT334"/>
      <c r="AU334"/>
      <c r="AV334"/>
    </row>
    <row r="335" spans="1:48" ht="23.45" customHeight="1" x14ac:dyDescent="0.2">
      <c r="A335" s="356"/>
      <c r="B335" s="155"/>
      <c r="C335" s="155"/>
      <c r="D335" s="155"/>
      <c r="E335" s="155"/>
      <c r="F335" s="155"/>
      <c r="G335" s="155"/>
      <c r="H335" s="155"/>
      <c r="I335" s="155"/>
      <c r="J335" s="155"/>
      <c r="K335" s="155"/>
      <c r="L335" s="155"/>
      <c r="M335" s="357"/>
      <c r="N335" s="155"/>
      <c r="O335" s="155"/>
      <c r="P335" s="155"/>
      <c r="Q335" s="155"/>
      <c r="R335" s="155"/>
      <c r="AA335" s="97"/>
      <c r="AB335" s="97"/>
      <c r="AC335" s="97"/>
      <c r="AD335" s="97"/>
      <c r="AE335" s="97"/>
      <c r="AF335" s="93"/>
      <c r="AG335" s="93"/>
      <c r="AH335" s="93"/>
      <c r="AI335" s="30"/>
      <c r="AJ335" s="30"/>
      <c r="AK335" s="30"/>
      <c r="AL335" s="30"/>
      <c r="AM335" s="109"/>
      <c r="AN335" s="109" t="s">
        <v>1050</v>
      </c>
      <c r="AO335" s="30"/>
      <c r="AP335" s="112" t="s">
        <v>1051</v>
      </c>
      <c r="AQ335"/>
      <c r="AR335"/>
      <c r="AS335"/>
      <c r="AT335"/>
      <c r="AU335"/>
      <c r="AV335"/>
    </row>
    <row r="336" spans="1:48" ht="23.45" customHeight="1" x14ac:dyDescent="0.2">
      <c r="A336" s="356"/>
      <c r="B336" s="155"/>
      <c r="C336" s="155"/>
      <c r="D336" s="155"/>
      <c r="E336" s="155"/>
      <c r="F336" s="155"/>
      <c r="G336" s="155"/>
      <c r="H336" s="155"/>
      <c r="I336" s="155"/>
      <c r="J336" s="155"/>
      <c r="K336" s="155"/>
      <c r="L336" s="155"/>
      <c r="M336" s="357"/>
      <c r="N336" s="155"/>
      <c r="O336" s="155"/>
      <c r="P336" s="155"/>
      <c r="Q336" s="155"/>
      <c r="R336" s="155"/>
      <c r="AA336" s="97"/>
      <c r="AB336" s="97"/>
      <c r="AC336" s="97"/>
      <c r="AD336" s="97"/>
      <c r="AE336" s="97"/>
      <c r="AF336" s="93"/>
      <c r="AG336" s="93"/>
      <c r="AH336" s="93"/>
      <c r="AI336" s="30"/>
      <c r="AJ336" s="30"/>
      <c r="AK336" s="30"/>
      <c r="AL336" s="30"/>
      <c r="AM336" s="109"/>
      <c r="AN336" s="109" t="s">
        <v>1052</v>
      </c>
      <c r="AO336" s="30"/>
      <c r="AP336" s="112" t="s">
        <v>1053</v>
      </c>
      <c r="AQ336"/>
      <c r="AR336"/>
      <c r="AS336"/>
      <c r="AT336"/>
      <c r="AU336"/>
      <c r="AV336"/>
    </row>
    <row r="337" spans="1:48" ht="23.45" customHeight="1" x14ac:dyDescent="0.2">
      <c r="A337" s="356"/>
      <c r="B337" s="155"/>
      <c r="C337" s="155"/>
      <c r="D337" s="155"/>
      <c r="E337" s="155"/>
      <c r="F337" s="155"/>
      <c r="G337" s="155"/>
      <c r="H337" s="155"/>
      <c r="I337" s="155"/>
      <c r="J337" s="155"/>
      <c r="K337" s="155"/>
      <c r="L337" s="155"/>
      <c r="M337" s="357"/>
      <c r="N337" s="155"/>
      <c r="O337" s="155"/>
      <c r="P337" s="155"/>
      <c r="Q337" s="155"/>
      <c r="R337" s="155"/>
      <c r="AA337" s="97"/>
      <c r="AB337" s="97"/>
      <c r="AC337" s="97"/>
      <c r="AD337" s="97"/>
      <c r="AE337" s="97"/>
      <c r="AF337" s="93"/>
      <c r="AG337" s="93"/>
      <c r="AH337" s="93"/>
      <c r="AI337" s="30"/>
      <c r="AJ337" s="30"/>
      <c r="AK337" s="30"/>
      <c r="AL337" s="30"/>
      <c r="AM337" s="109"/>
      <c r="AN337" s="109" t="s">
        <v>1054</v>
      </c>
      <c r="AO337" s="30"/>
      <c r="AP337" s="112" t="s">
        <v>1055</v>
      </c>
      <c r="AQ337"/>
      <c r="AR337"/>
      <c r="AS337"/>
      <c r="AT337"/>
      <c r="AU337"/>
      <c r="AV337"/>
    </row>
    <row r="338" spans="1:48" ht="23.45" customHeight="1" x14ac:dyDescent="0.2">
      <c r="A338" s="356"/>
      <c r="B338" s="155"/>
      <c r="C338" s="155"/>
      <c r="D338" s="155"/>
      <c r="E338" s="155"/>
      <c r="F338" s="155"/>
      <c r="G338" s="155"/>
      <c r="H338" s="155"/>
      <c r="I338" s="155"/>
      <c r="J338" s="155"/>
      <c r="K338" s="155"/>
      <c r="L338" s="155"/>
      <c r="M338" s="357"/>
      <c r="N338" s="155"/>
      <c r="O338" s="155"/>
      <c r="P338" s="155"/>
      <c r="Q338" s="155"/>
      <c r="R338" s="155"/>
      <c r="AA338" s="97"/>
      <c r="AB338" s="97"/>
      <c r="AC338" s="97"/>
      <c r="AD338" s="97"/>
      <c r="AE338" s="97"/>
      <c r="AF338" s="93"/>
      <c r="AG338" s="93"/>
      <c r="AH338" s="93"/>
      <c r="AI338" s="30"/>
      <c r="AJ338" s="30"/>
      <c r="AK338" s="30"/>
      <c r="AL338" s="30"/>
      <c r="AM338" s="109"/>
      <c r="AN338" s="109" t="s">
        <v>1056</v>
      </c>
      <c r="AO338" s="30"/>
      <c r="AP338" s="112" t="s">
        <v>1057</v>
      </c>
      <c r="AQ338"/>
      <c r="AR338"/>
      <c r="AS338"/>
      <c r="AT338"/>
      <c r="AU338"/>
      <c r="AV338"/>
    </row>
    <row r="339" spans="1:48" ht="23.45" customHeight="1" x14ac:dyDescent="0.2">
      <c r="A339" s="356"/>
      <c r="B339" s="155"/>
      <c r="C339" s="155"/>
      <c r="D339" s="155"/>
      <c r="E339" s="155"/>
      <c r="F339" s="155"/>
      <c r="G339" s="155"/>
      <c r="H339" s="155"/>
      <c r="I339" s="155"/>
      <c r="J339" s="155"/>
      <c r="K339" s="155"/>
      <c r="L339" s="155"/>
      <c r="M339" s="357"/>
      <c r="N339" s="155"/>
      <c r="O339" s="155"/>
      <c r="P339" s="155"/>
      <c r="Q339" s="155"/>
      <c r="R339" s="155"/>
      <c r="AA339" s="97"/>
      <c r="AB339" s="97"/>
      <c r="AC339" s="97"/>
      <c r="AD339" s="97"/>
      <c r="AE339" s="97"/>
      <c r="AF339" s="93"/>
      <c r="AG339" s="93"/>
      <c r="AH339" s="93"/>
      <c r="AI339" s="30"/>
      <c r="AJ339" s="30"/>
      <c r="AK339" s="30"/>
      <c r="AL339" s="30"/>
      <c r="AM339" s="109"/>
      <c r="AN339" s="109" t="s">
        <v>1058</v>
      </c>
      <c r="AO339" s="30"/>
      <c r="AP339" s="112" t="s">
        <v>1059</v>
      </c>
      <c r="AQ339"/>
      <c r="AR339"/>
      <c r="AS339"/>
      <c r="AT339"/>
      <c r="AU339"/>
      <c r="AV339"/>
    </row>
    <row r="340" spans="1:48" ht="23.45" customHeight="1" x14ac:dyDescent="0.2">
      <c r="A340" s="356"/>
      <c r="B340" s="155"/>
      <c r="C340" s="155"/>
      <c r="D340" s="155"/>
      <c r="E340" s="155"/>
      <c r="F340" s="155"/>
      <c r="G340" s="155"/>
      <c r="H340" s="155"/>
      <c r="I340" s="155"/>
      <c r="J340" s="155"/>
      <c r="K340" s="155"/>
      <c r="L340" s="155"/>
      <c r="M340" s="357"/>
      <c r="N340" s="155"/>
      <c r="O340" s="155"/>
      <c r="P340" s="155"/>
      <c r="Q340" s="155"/>
      <c r="R340" s="155"/>
      <c r="AA340" s="97"/>
      <c r="AB340" s="97"/>
      <c r="AC340" s="97"/>
      <c r="AD340" s="97"/>
      <c r="AE340" s="97"/>
      <c r="AF340" s="93"/>
      <c r="AG340" s="93"/>
      <c r="AH340" s="93"/>
      <c r="AI340" s="30"/>
      <c r="AJ340" s="30"/>
      <c r="AK340" s="30"/>
      <c r="AL340" s="30"/>
      <c r="AM340" s="109"/>
      <c r="AN340" s="109" t="s">
        <v>1060</v>
      </c>
      <c r="AO340" s="30"/>
      <c r="AP340" s="112" t="s">
        <v>1061</v>
      </c>
      <c r="AQ340"/>
      <c r="AR340"/>
      <c r="AS340"/>
      <c r="AT340"/>
      <c r="AU340"/>
      <c r="AV340"/>
    </row>
    <row r="341" spans="1:48" ht="23.45" customHeight="1" x14ac:dyDescent="0.2">
      <c r="A341" s="356"/>
      <c r="B341" s="155"/>
      <c r="C341" s="155"/>
      <c r="D341" s="155"/>
      <c r="E341" s="155"/>
      <c r="F341" s="155"/>
      <c r="G341" s="155"/>
      <c r="H341" s="155"/>
      <c r="I341" s="155"/>
      <c r="J341" s="155"/>
      <c r="K341" s="155"/>
      <c r="L341" s="155"/>
      <c r="M341" s="357"/>
      <c r="N341" s="155"/>
      <c r="O341" s="155"/>
      <c r="P341" s="155"/>
      <c r="Q341" s="155"/>
      <c r="R341" s="155"/>
      <c r="AA341" s="97"/>
      <c r="AB341" s="97"/>
      <c r="AC341" s="97"/>
      <c r="AD341" s="97"/>
      <c r="AE341" s="97"/>
      <c r="AF341" s="93"/>
      <c r="AG341" s="93"/>
      <c r="AH341" s="93"/>
      <c r="AI341" s="30"/>
      <c r="AJ341" s="30"/>
      <c r="AK341" s="30"/>
      <c r="AL341" s="30"/>
      <c r="AM341" s="109"/>
      <c r="AN341" s="109" t="s">
        <v>1062</v>
      </c>
      <c r="AO341" s="30"/>
      <c r="AP341" s="112" t="s">
        <v>1063</v>
      </c>
      <c r="AQ341"/>
      <c r="AR341"/>
      <c r="AS341"/>
      <c r="AT341"/>
      <c r="AU341"/>
      <c r="AV341"/>
    </row>
    <row r="342" spans="1:48" ht="23.45" customHeight="1" x14ac:dyDescent="0.2">
      <c r="A342" s="356"/>
      <c r="B342" s="155"/>
      <c r="C342" s="155"/>
      <c r="D342" s="155"/>
      <c r="E342" s="155"/>
      <c r="F342" s="155"/>
      <c r="G342" s="155"/>
      <c r="H342" s="155"/>
      <c r="I342" s="155"/>
      <c r="J342" s="155"/>
      <c r="K342" s="155"/>
      <c r="L342" s="155"/>
      <c r="M342" s="357"/>
      <c r="N342" s="155"/>
      <c r="O342" s="155"/>
      <c r="P342" s="155"/>
      <c r="Q342" s="155"/>
      <c r="R342" s="155"/>
      <c r="AA342" s="97"/>
      <c r="AB342" s="97"/>
      <c r="AC342" s="97"/>
      <c r="AD342" s="97"/>
      <c r="AE342" s="97"/>
      <c r="AF342" s="93"/>
      <c r="AG342" s="93"/>
      <c r="AH342" s="93"/>
      <c r="AI342" s="30"/>
      <c r="AJ342" s="30"/>
      <c r="AK342" s="30"/>
      <c r="AL342" s="30"/>
      <c r="AM342" s="109"/>
      <c r="AN342" s="109" t="s">
        <v>1064</v>
      </c>
      <c r="AO342" s="30"/>
      <c r="AP342" s="112" t="s">
        <v>1065</v>
      </c>
      <c r="AQ342"/>
      <c r="AR342"/>
      <c r="AS342"/>
      <c r="AT342"/>
      <c r="AU342"/>
      <c r="AV342"/>
    </row>
    <row r="343" spans="1:48" ht="23.45" customHeight="1" x14ac:dyDescent="0.2">
      <c r="A343" s="356"/>
      <c r="B343" s="155"/>
      <c r="C343" s="155"/>
      <c r="D343" s="155"/>
      <c r="E343" s="155"/>
      <c r="F343" s="155"/>
      <c r="G343" s="155"/>
      <c r="H343" s="155"/>
      <c r="I343" s="155"/>
      <c r="J343" s="155"/>
      <c r="K343" s="155"/>
      <c r="L343" s="155"/>
      <c r="M343" s="357"/>
      <c r="N343" s="155"/>
      <c r="O343" s="155"/>
      <c r="P343" s="155"/>
      <c r="Q343" s="155"/>
      <c r="R343" s="155"/>
      <c r="AA343" s="97"/>
      <c r="AB343" s="97"/>
      <c r="AC343" s="97"/>
      <c r="AD343" s="97"/>
      <c r="AE343" s="97"/>
      <c r="AF343" s="93"/>
      <c r="AG343" s="93"/>
      <c r="AH343" s="93"/>
      <c r="AI343" s="30"/>
      <c r="AJ343" s="30"/>
      <c r="AK343" s="30"/>
      <c r="AL343" s="30"/>
      <c r="AM343" s="109"/>
      <c r="AN343" s="109" t="s">
        <v>1066</v>
      </c>
      <c r="AO343" s="30"/>
      <c r="AP343" s="112" t="s">
        <v>1067</v>
      </c>
      <c r="AQ343"/>
      <c r="AR343"/>
      <c r="AS343"/>
      <c r="AT343"/>
      <c r="AU343"/>
      <c r="AV343"/>
    </row>
    <row r="344" spans="1:48" ht="23.45" customHeight="1" x14ac:dyDescent="0.2">
      <c r="A344" s="356"/>
      <c r="B344" s="155"/>
      <c r="C344" s="155"/>
      <c r="D344" s="155"/>
      <c r="E344" s="155"/>
      <c r="F344" s="155"/>
      <c r="G344" s="155"/>
      <c r="H344" s="155"/>
      <c r="I344" s="155"/>
      <c r="J344" s="155"/>
      <c r="K344" s="155"/>
      <c r="L344" s="155"/>
      <c r="M344" s="357"/>
      <c r="N344" s="155"/>
      <c r="O344" s="155"/>
      <c r="P344" s="155"/>
      <c r="Q344" s="155"/>
      <c r="R344" s="155"/>
      <c r="AA344" s="97"/>
      <c r="AB344" s="97"/>
      <c r="AC344" s="97"/>
      <c r="AD344" s="97"/>
      <c r="AE344" s="97"/>
      <c r="AF344" s="93"/>
      <c r="AG344" s="93"/>
      <c r="AH344" s="93"/>
      <c r="AI344" s="30"/>
      <c r="AJ344" s="30"/>
      <c r="AK344" s="30"/>
      <c r="AL344" s="30"/>
      <c r="AM344" s="109"/>
      <c r="AN344" s="109">
        <v>811904</v>
      </c>
      <c r="AO344" s="30"/>
      <c r="AP344" s="112" t="s">
        <v>1068</v>
      </c>
      <c r="AQ344"/>
      <c r="AR344"/>
      <c r="AS344"/>
      <c r="AT344"/>
      <c r="AU344"/>
      <c r="AV344"/>
    </row>
    <row r="345" spans="1:48" ht="23.45" customHeight="1" x14ac:dyDescent="0.2">
      <c r="A345" s="356"/>
      <c r="B345" s="155"/>
      <c r="C345" s="155"/>
      <c r="D345" s="155"/>
      <c r="E345" s="155"/>
      <c r="F345" s="155"/>
      <c r="G345" s="155"/>
      <c r="H345" s="155"/>
      <c r="I345" s="155"/>
      <c r="J345" s="155"/>
      <c r="K345" s="155"/>
      <c r="L345" s="155"/>
      <c r="M345" s="357"/>
      <c r="N345" s="155"/>
      <c r="O345" s="155"/>
      <c r="P345" s="155"/>
      <c r="Q345" s="155"/>
      <c r="R345" s="155"/>
      <c r="AA345" s="97"/>
      <c r="AB345" s="97"/>
      <c r="AC345" s="97"/>
      <c r="AD345" s="97"/>
      <c r="AE345" s="97"/>
      <c r="AF345" s="93"/>
      <c r="AG345" s="93"/>
      <c r="AH345" s="93"/>
      <c r="AI345" s="30"/>
      <c r="AJ345" s="30"/>
      <c r="AK345" s="30"/>
      <c r="AL345" s="30"/>
      <c r="AM345" s="109"/>
      <c r="AN345" s="109" t="s">
        <v>1069</v>
      </c>
      <c r="AO345" s="30"/>
      <c r="AP345" s="112" t="s">
        <v>1070</v>
      </c>
      <c r="AQ345"/>
      <c r="AR345"/>
      <c r="AS345"/>
      <c r="AT345"/>
      <c r="AU345"/>
      <c r="AV345"/>
    </row>
    <row r="346" spans="1:48" ht="23.45" customHeight="1" x14ac:dyDescent="0.2">
      <c r="A346" s="356"/>
      <c r="B346" s="155"/>
      <c r="C346" s="155"/>
      <c r="D346" s="155"/>
      <c r="E346" s="155"/>
      <c r="F346" s="155"/>
      <c r="G346" s="155"/>
      <c r="H346" s="155"/>
      <c r="I346" s="155"/>
      <c r="J346" s="155"/>
      <c r="K346" s="155"/>
      <c r="L346" s="155"/>
      <c r="M346" s="357"/>
      <c r="N346" s="155"/>
      <c r="O346" s="155"/>
      <c r="P346" s="155"/>
      <c r="Q346" s="155"/>
      <c r="R346" s="155"/>
      <c r="AA346" s="97"/>
      <c r="AB346" s="97"/>
      <c r="AC346" s="97"/>
      <c r="AD346" s="97"/>
      <c r="AE346" s="97"/>
      <c r="AF346" s="93"/>
      <c r="AG346" s="93"/>
      <c r="AH346" s="93"/>
      <c r="AI346" s="30"/>
      <c r="AJ346" s="30"/>
      <c r="AK346" s="30"/>
      <c r="AL346" s="30"/>
      <c r="AM346" s="109"/>
      <c r="AN346" s="109" t="s">
        <v>1071</v>
      </c>
      <c r="AO346" s="30"/>
      <c r="AP346" s="112" t="s">
        <v>1072</v>
      </c>
      <c r="AQ346"/>
      <c r="AR346"/>
      <c r="AS346"/>
      <c r="AT346"/>
      <c r="AU346"/>
      <c r="AV346"/>
    </row>
    <row r="347" spans="1:48" ht="23.45" customHeight="1" x14ac:dyDescent="0.2">
      <c r="A347" s="356"/>
      <c r="B347" s="155"/>
      <c r="C347" s="155"/>
      <c r="D347" s="155"/>
      <c r="E347" s="155"/>
      <c r="F347" s="155"/>
      <c r="G347" s="155"/>
      <c r="H347" s="155"/>
      <c r="I347" s="155"/>
      <c r="J347" s="155"/>
      <c r="K347" s="155"/>
      <c r="L347" s="155"/>
      <c r="M347" s="357"/>
      <c r="N347" s="155"/>
      <c r="O347" s="155"/>
      <c r="P347" s="155"/>
      <c r="Q347" s="155"/>
      <c r="R347" s="155"/>
      <c r="AA347" s="97"/>
      <c r="AB347" s="97"/>
      <c r="AC347" s="97"/>
      <c r="AD347" s="97"/>
      <c r="AE347" s="97"/>
      <c r="AF347" s="93"/>
      <c r="AG347" s="93"/>
      <c r="AH347" s="93"/>
      <c r="AI347" s="30"/>
      <c r="AJ347" s="30"/>
      <c r="AK347" s="30"/>
      <c r="AL347" s="30"/>
      <c r="AM347" s="109"/>
      <c r="AN347" s="109" t="s">
        <v>1073</v>
      </c>
      <c r="AO347" s="30"/>
      <c r="AP347" s="112" t="s">
        <v>1074</v>
      </c>
      <c r="AQ347"/>
      <c r="AR347"/>
      <c r="AS347"/>
      <c r="AT347"/>
      <c r="AU347"/>
      <c r="AV347"/>
    </row>
    <row r="348" spans="1:48" ht="23.45" customHeight="1" x14ac:dyDescent="0.2">
      <c r="A348" s="356"/>
      <c r="B348" s="155"/>
      <c r="C348" s="155"/>
      <c r="D348" s="155"/>
      <c r="E348" s="155"/>
      <c r="F348" s="155"/>
      <c r="G348" s="155"/>
      <c r="H348" s="155"/>
      <c r="I348" s="155"/>
      <c r="J348" s="155"/>
      <c r="K348" s="155"/>
      <c r="L348" s="155"/>
      <c r="M348" s="357"/>
      <c r="N348" s="155"/>
      <c r="O348" s="155"/>
      <c r="P348" s="155"/>
      <c r="Q348" s="155"/>
      <c r="R348" s="155"/>
      <c r="AA348" s="97"/>
      <c r="AB348" s="97"/>
      <c r="AC348" s="97"/>
      <c r="AD348" s="97"/>
      <c r="AE348" s="97"/>
      <c r="AF348" s="93"/>
      <c r="AG348" s="93"/>
      <c r="AH348" s="93"/>
      <c r="AI348" s="30"/>
      <c r="AJ348" s="30"/>
      <c r="AK348" s="30"/>
      <c r="AL348" s="30"/>
      <c r="AM348" s="109"/>
      <c r="AN348" s="109" t="s">
        <v>1075</v>
      </c>
      <c r="AO348" s="30"/>
      <c r="AP348" s="112" t="s">
        <v>1076</v>
      </c>
      <c r="AQ348"/>
      <c r="AR348"/>
      <c r="AS348"/>
      <c r="AT348"/>
      <c r="AU348"/>
      <c r="AV348"/>
    </row>
    <row r="349" spans="1:48" ht="23.45" customHeight="1" x14ac:dyDescent="0.2">
      <c r="A349" s="356"/>
      <c r="B349" s="155"/>
      <c r="C349" s="155"/>
      <c r="D349" s="155"/>
      <c r="E349" s="155"/>
      <c r="F349" s="155"/>
      <c r="G349" s="155"/>
      <c r="H349" s="155"/>
      <c r="I349" s="155"/>
      <c r="J349" s="155"/>
      <c r="K349" s="155"/>
      <c r="L349" s="155"/>
      <c r="M349" s="357"/>
      <c r="N349" s="155"/>
      <c r="O349" s="155"/>
      <c r="P349" s="155"/>
      <c r="Q349" s="155"/>
      <c r="R349" s="155"/>
      <c r="AA349" s="97"/>
      <c r="AB349" s="97"/>
      <c r="AC349" s="97"/>
      <c r="AD349" s="97"/>
      <c r="AE349" s="97"/>
      <c r="AF349" s="93"/>
      <c r="AG349" s="93"/>
      <c r="AH349" s="93"/>
      <c r="AI349" s="30"/>
      <c r="AJ349" s="30"/>
      <c r="AK349" s="30"/>
      <c r="AL349" s="30"/>
      <c r="AM349" s="109"/>
      <c r="AN349" s="109" t="s">
        <v>1077</v>
      </c>
      <c r="AO349" s="30"/>
      <c r="AP349" s="112" t="s">
        <v>1078</v>
      </c>
      <c r="AQ349"/>
      <c r="AR349"/>
      <c r="AS349"/>
      <c r="AT349"/>
      <c r="AU349"/>
      <c r="AV349"/>
    </row>
    <row r="350" spans="1:48" ht="23.45" customHeight="1" x14ac:dyDescent="0.2">
      <c r="A350" s="356"/>
      <c r="B350" s="155"/>
      <c r="C350" s="155"/>
      <c r="D350" s="155"/>
      <c r="E350" s="155"/>
      <c r="F350" s="155"/>
      <c r="G350" s="155"/>
      <c r="H350" s="155"/>
      <c r="I350" s="155"/>
      <c r="J350" s="155"/>
      <c r="K350" s="155"/>
      <c r="L350" s="155"/>
      <c r="M350" s="357"/>
      <c r="N350" s="155"/>
      <c r="O350" s="155"/>
      <c r="P350" s="155"/>
      <c r="Q350" s="155"/>
      <c r="R350" s="155"/>
      <c r="AA350" s="97"/>
      <c r="AB350" s="97"/>
      <c r="AC350" s="97"/>
      <c r="AD350" s="97"/>
      <c r="AE350" s="97"/>
      <c r="AF350" s="93"/>
      <c r="AG350" s="93"/>
      <c r="AH350" s="93"/>
      <c r="AI350" s="30"/>
      <c r="AJ350" s="30"/>
      <c r="AK350" s="30"/>
      <c r="AL350" s="30"/>
      <c r="AM350" s="109"/>
      <c r="AN350" s="109" t="s">
        <v>1079</v>
      </c>
      <c r="AO350" s="30"/>
      <c r="AP350" s="112" t="s">
        <v>1080</v>
      </c>
      <c r="AQ350"/>
      <c r="AR350"/>
      <c r="AS350"/>
      <c r="AT350"/>
      <c r="AU350"/>
      <c r="AV350"/>
    </row>
    <row r="351" spans="1:48" ht="23.45" customHeight="1" x14ac:dyDescent="0.2">
      <c r="A351" s="356"/>
      <c r="B351" s="155"/>
      <c r="C351" s="155"/>
      <c r="D351" s="155"/>
      <c r="E351" s="155"/>
      <c r="F351" s="155"/>
      <c r="G351" s="155"/>
      <c r="H351" s="155"/>
      <c r="I351" s="155"/>
      <c r="J351" s="155"/>
      <c r="K351" s="155"/>
      <c r="L351" s="155"/>
      <c r="M351" s="357"/>
      <c r="N351" s="155"/>
      <c r="O351" s="155"/>
      <c r="P351" s="155"/>
      <c r="Q351" s="155"/>
      <c r="R351" s="155"/>
      <c r="AA351" s="97"/>
      <c r="AB351" s="97"/>
      <c r="AC351" s="97"/>
      <c r="AD351" s="97"/>
      <c r="AE351" s="97"/>
      <c r="AF351" s="93"/>
      <c r="AG351" s="93"/>
      <c r="AH351" s="93"/>
      <c r="AI351" s="30"/>
      <c r="AJ351" s="30"/>
      <c r="AK351" s="30"/>
      <c r="AL351" s="30"/>
      <c r="AM351" s="109"/>
      <c r="AN351" s="109" t="s">
        <v>1081</v>
      </c>
      <c r="AO351" s="30"/>
      <c r="AP351" s="112" t="s">
        <v>1082</v>
      </c>
      <c r="AQ351"/>
      <c r="AR351"/>
      <c r="AS351"/>
      <c r="AT351"/>
      <c r="AU351"/>
      <c r="AV351"/>
    </row>
    <row r="352" spans="1:48" ht="23.45" customHeight="1" x14ac:dyDescent="0.2">
      <c r="A352" s="356"/>
      <c r="B352" s="155"/>
      <c r="C352" s="155"/>
      <c r="D352" s="155"/>
      <c r="E352" s="155"/>
      <c r="F352" s="155"/>
      <c r="G352" s="155"/>
      <c r="H352" s="155"/>
      <c r="I352" s="155"/>
      <c r="J352" s="155"/>
      <c r="K352" s="155"/>
      <c r="L352" s="155"/>
      <c r="M352" s="357"/>
      <c r="N352" s="155"/>
      <c r="O352" s="155"/>
      <c r="P352" s="155"/>
      <c r="Q352" s="155"/>
      <c r="R352" s="155"/>
      <c r="AA352" s="97"/>
      <c r="AB352" s="97"/>
      <c r="AC352" s="97"/>
      <c r="AD352" s="97"/>
      <c r="AE352" s="97"/>
      <c r="AF352" s="93"/>
      <c r="AG352" s="93"/>
      <c r="AH352" s="93"/>
      <c r="AI352" s="30"/>
      <c r="AJ352" s="30"/>
      <c r="AK352" s="30"/>
      <c r="AL352" s="30"/>
      <c r="AM352" s="109"/>
      <c r="AN352" s="109" t="s">
        <v>1083</v>
      </c>
      <c r="AO352" s="30"/>
      <c r="AP352" s="112" t="s">
        <v>1084</v>
      </c>
      <c r="AQ352"/>
      <c r="AR352"/>
      <c r="AS352"/>
      <c r="AT352"/>
      <c r="AU352"/>
      <c r="AV352"/>
    </row>
    <row r="353" spans="1:48" ht="23.45" customHeight="1" x14ac:dyDescent="0.2">
      <c r="A353" s="356"/>
      <c r="B353" s="155"/>
      <c r="C353" s="155"/>
      <c r="D353" s="155"/>
      <c r="E353" s="155"/>
      <c r="F353" s="155"/>
      <c r="G353" s="155"/>
      <c r="H353" s="155"/>
      <c r="I353" s="155"/>
      <c r="J353" s="155"/>
      <c r="K353" s="155"/>
      <c r="L353" s="155"/>
      <c r="M353" s="357"/>
      <c r="N353" s="155"/>
      <c r="O353" s="155"/>
      <c r="P353" s="155"/>
      <c r="Q353" s="155"/>
      <c r="R353" s="155"/>
      <c r="AA353" s="97"/>
      <c r="AB353" s="97"/>
      <c r="AC353" s="97"/>
      <c r="AD353" s="97"/>
      <c r="AE353" s="97"/>
      <c r="AF353" s="93"/>
      <c r="AG353" s="93"/>
      <c r="AH353" s="93"/>
      <c r="AI353" s="30"/>
      <c r="AJ353" s="30"/>
      <c r="AK353" s="30"/>
      <c r="AL353" s="30"/>
      <c r="AM353" s="109"/>
      <c r="AN353" s="109">
        <v>151</v>
      </c>
      <c r="AO353" s="30"/>
      <c r="AP353" s="112" t="s">
        <v>1085</v>
      </c>
      <c r="AQ353"/>
      <c r="AR353"/>
      <c r="AS353"/>
      <c r="AT353"/>
      <c r="AU353"/>
      <c r="AV353"/>
    </row>
    <row r="354" spans="1:48" ht="23.45" customHeight="1" x14ac:dyDescent="0.2">
      <c r="A354" s="356"/>
      <c r="B354" s="155"/>
      <c r="C354" s="155"/>
      <c r="D354" s="155"/>
      <c r="E354" s="155"/>
      <c r="F354" s="155"/>
      <c r="G354" s="155"/>
      <c r="H354" s="155"/>
      <c r="I354" s="155"/>
      <c r="J354" s="155"/>
      <c r="K354" s="155"/>
      <c r="L354" s="155"/>
      <c r="M354" s="357"/>
      <c r="N354" s="155"/>
      <c r="O354" s="155"/>
      <c r="P354" s="155"/>
      <c r="Q354" s="155"/>
      <c r="R354" s="155"/>
      <c r="AA354" s="97"/>
      <c r="AB354" s="97"/>
      <c r="AC354" s="97"/>
      <c r="AD354" s="97"/>
      <c r="AE354" s="97"/>
      <c r="AF354" s="93"/>
      <c r="AG354" s="93"/>
      <c r="AH354" s="93"/>
      <c r="AI354" s="30"/>
      <c r="AJ354" s="30"/>
      <c r="AK354" s="30"/>
      <c r="AL354" s="30"/>
      <c r="AM354" s="109"/>
      <c r="AN354" s="109">
        <v>65</v>
      </c>
      <c r="AO354" s="30"/>
      <c r="AP354" s="112" t="s">
        <v>1086</v>
      </c>
      <c r="AQ354"/>
      <c r="AR354"/>
      <c r="AS354"/>
      <c r="AT354"/>
      <c r="AU354"/>
      <c r="AV354"/>
    </row>
    <row r="355" spans="1:48" ht="23.45" customHeight="1" x14ac:dyDescent="0.2">
      <c r="A355" s="356"/>
      <c r="B355" s="155"/>
      <c r="C355" s="155"/>
      <c r="D355" s="155"/>
      <c r="E355" s="155"/>
      <c r="F355" s="155"/>
      <c r="G355" s="155"/>
      <c r="H355" s="155"/>
      <c r="I355" s="155"/>
      <c r="J355" s="155"/>
      <c r="K355" s="155"/>
      <c r="L355" s="155"/>
      <c r="M355" s="357"/>
      <c r="N355" s="155"/>
      <c r="O355" s="155"/>
      <c r="P355" s="155"/>
      <c r="Q355" s="155"/>
      <c r="R355" s="155"/>
      <c r="AA355" s="97"/>
      <c r="AB355" s="97"/>
      <c r="AC355" s="97"/>
      <c r="AD355" s="97"/>
      <c r="AE355" s="97"/>
      <c r="AF355" s="93"/>
      <c r="AG355" s="93"/>
      <c r="AH355" s="93"/>
      <c r="AI355" s="30"/>
      <c r="AJ355" s="30"/>
      <c r="AK355" s="30"/>
      <c r="AL355" s="30"/>
      <c r="AM355" s="109"/>
      <c r="AN355" s="109" t="s">
        <v>1087</v>
      </c>
      <c r="AO355" s="30"/>
      <c r="AP355" s="112" t="s">
        <v>1088</v>
      </c>
      <c r="AQ355"/>
      <c r="AR355"/>
      <c r="AS355"/>
      <c r="AT355"/>
      <c r="AU355"/>
      <c r="AV355"/>
    </row>
    <row r="356" spans="1:48" ht="23.45" customHeight="1" x14ac:dyDescent="0.2">
      <c r="A356" s="356"/>
      <c r="B356" s="155"/>
      <c r="C356" s="155"/>
      <c r="D356" s="155"/>
      <c r="E356" s="155"/>
      <c r="F356" s="155"/>
      <c r="G356" s="155"/>
      <c r="H356" s="155"/>
      <c r="I356" s="155"/>
      <c r="J356" s="155"/>
      <c r="K356" s="155"/>
      <c r="L356" s="155"/>
      <c r="M356" s="357"/>
      <c r="N356" s="155"/>
      <c r="O356" s="155"/>
      <c r="P356" s="155"/>
      <c r="Q356" s="155"/>
      <c r="R356" s="155"/>
      <c r="AA356" s="97"/>
      <c r="AB356" s="97"/>
      <c r="AC356" s="97"/>
      <c r="AD356" s="97"/>
      <c r="AE356" s="97"/>
      <c r="AF356" s="93"/>
      <c r="AG356" s="93"/>
      <c r="AH356" s="93"/>
      <c r="AI356" s="30"/>
      <c r="AJ356" s="30"/>
      <c r="AK356" s="30"/>
      <c r="AL356" s="30"/>
      <c r="AM356" s="109"/>
      <c r="AN356" s="109" t="s">
        <v>1089</v>
      </c>
      <c r="AO356" s="30"/>
      <c r="AP356" s="112" t="s">
        <v>1090</v>
      </c>
      <c r="AQ356"/>
      <c r="AR356"/>
      <c r="AS356"/>
      <c r="AT356"/>
      <c r="AU356"/>
      <c r="AV356"/>
    </row>
    <row r="357" spans="1:48" ht="23.45" customHeight="1" x14ac:dyDescent="0.2">
      <c r="A357" s="356"/>
      <c r="B357" s="155"/>
      <c r="C357" s="155"/>
      <c r="D357" s="155"/>
      <c r="E357" s="155"/>
      <c r="F357" s="155"/>
      <c r="G357" s="155"/>
      <c r="H357" s="155"/>
      <c r="I357" s="155"/>
      <c r="J357" s="155"/>
      <c r="K357" s="155"/>
      <c r="L357" s="155"/>
      <c r="M357" s="357"/>
      <c r="N357" s="155"/>
      <c r="O357" s="155"/>
      <c r="P357" s="155"/>
      <c r="Q357" s="155"/>
      <c r="R357" s="155"/>
      <c r="AA357" s="97"/>
      <c r="AB357" s="97"/>
      <c r="AC357" s="97"/>
      <c r="AD357" s="97"/>
      <c r="AE357" s="97"/>
      <c r="AF357" s="93"/>
      <c r="AG357" s="93"/>
      <c r="AH357" s="93"/>
      <c r="AI357" s="30"/>
      <c r="AJ357" s="30"/>
      <c r="AK357" s="30"/>
      <c r="AL357" s="30"/>
      <c r="AM357" s="109"/>
      <c r="AN357" s="109" t="s">
        <v>1091</v>
      </c>
      <c r="AO357" s="30"/>
      <c r="AP357" s="112" t="s">
        <v>1092</v>
      </c>
      <c r="AQ357"/>
      <c r="AR357"/>
      <c r="AS357"/>
      <c r="AT357"/>
      <c r="AU357"/>
      <c r="AV357"/>
    </row>
    <row r="358" spans="1:48" ht="23.45" customHeight="1" x14ac:dyDescent="0.2">
      <c r="A358" s="356"/>
      <c r="B358" s="155"/>
      <c r="C358" s="155"/>
      <c r="D358" s="155"/>
      <c r="E358" s="155"/>
      <c r="F358" s="155"/>
      <c r="G358" s="155"/>
      <c r="H358" s="155"/>
      <c r="I358" s="155"/>
      <c r="J358" s="155"/>
      <c r="K358" s="155"/>
      <c r="L358" s="155"/>
      <c r="M358" s="357"/>
      <c r="N358" s="155"/>
      <c r="O358" s="155"/>
      <c r="P358" s="155"/>
      <c r="Q358" s="155"/>
      <c r="R358" s="155"/>
      <c r="AA358" s="97"/>
      <c r="AB358" s="97"/>
      <c r="AC358" s="97"/>
      <c r="AD358" s="97"/>
      <c r="AE358" s="97"/>
      <c r="AF358" s="93"/>
      <c r="AG358" s="93"/>
      <c r="AH358" s="93"/>
      <c r="AI358" s="30"/>
      <c r="AJ358" s="30"/>
      <c r="AK358" s="30"/>
      <c r="AL358" s="30"/>
      <c r="AM358" s="109"/>
      <c r="AN358" s="109" t="s">
        <v>1093</v>
      </c>
      <c r="AO358" s="30"/>
      <c r="AP358" s="112" t="s">
        <v>1094</v>
      </c>
      <c r="AQ358"/>
      <c r="AR358"/>
      <c r="AS358"/>
      <c r="AT358"/>
      <c r="AU358"/>
      <c r="AV358"/>
    </row>
    <row r="359" spans="1:48" ht="23.45" customHeight="1" x14ac:dyDescent="0.2">
      <c r="A359" s="356"/>
      <c r="B359" s="155"/>
      <c r="C359" s="155"/>
      <c r="D359" s="155"/>
      <c r="E359" s="155"/>
      <c r="F359" s="155"/>
      <c r="G359" s="155"/>
      <c r="H359" s="155"/>
      <c r="I359" s="155"/>
      <c r="J359" s="155"/>
      <c r="K359" s="155"/>
      <c r="L359" s="155"/>
      <c r="M359" s="357"/>
      <c r="N359" s="155"/>
      <c r="O359" s="155"/>
      <c r="P359" s="155"/>
      <c r="Q359" s="155"/>
      <c r="R359" s="155"/>
      <c r="AA359" s="97"/>
      <c r="AB359" s="97"/>
      <c r="AC359" s="97"/>
      <c r="AD359" s="97"/>
      <c r="AE359" s="97"/>
      <c r="AF359" s="93"/>
      <c r="AG359" s="93"/>
      <c r="AH359" s="93"/>
      <c r="AI359" s="30"/>
      <c r="AJ359" s="30"/>
      <c r="AK359" s="30"/>
      <c r="AL359" s="30"/>
      <c r="AM359" s="109"/>
      <c r="AN359" s="109" t="s">
        <v>1095</v>
      </c>
      <c r="AO359" s="30"/>
      <c r="AP359" s="112" t="s">
        <v>1096</v>
      </c>
      <c r="AQ359"/>
      <c r="AR359"/>
      <c r="AS359"/>
      <c r="AT359"/>
      <c r="AU359"/>
      <c r="AV359"/>
    </row>
    <row r="360" spans="1:48" ht="23.45" customHeight="1" x14ac:dyDescent="0.2">
      <c r="A360" s="356"/>
      <c r="B360" s="155"/>
      <c r="C360" s="155"/>
      <c r="D360" s="155"/>
      <c r="E360" s="155"/>
      <c r="F360" s="155"/>
      <c r="G360" s="155"/>
      <c r="H360" s="155"/>
      <c r="I360" s="155"/>
      <c r="J360" s="155"/>
      <c r="K360" s="155"/>
      <c r="L360" s="155"/>
      <c r="M360" s="357"/>
      <c r="N360" s="155"/>
      <c r="O360" s="155"/>
      <c r="P360" s="155"/>
      <c r="Q360" s="155"/>
      <c r="R360" s="155"/>
      <c r="AA360" s="97"/>
      <c r="AB360" s="97"/>
      <c r="AC360" s="97"/>
      <c r="AD360" s="97"/>
      <c r="AE360" s="97"/>
      <c r="AF360" s="93"/>
      <c r="AG360" s="93"/>
      <c r="AH360" s="93"/>
      <c r="AI360" s="30"/>
      <c r="AJ360" s="30"/>
      <c r="AK360" s="30"/>
      <c r="AL360" s="30"/>
      <c r="AM360" s="109"/>
      <c r="AN360" s="109" t="s">
        <v>1097</v>
      </c>
      <c r="AO360" s="30"/>
      <c r="AP360" s="112" t="s">
        <v>1098</v>
      </c>
      <c r="AQ360"/>
      <c r="AR360"/>
      <c r="AS360"/>
      <c r="AT360"/>
      <c r="AU360"/>
      <c r="AV360"/>
    </row>
    <row r="361" spans="1:48" ht="23.45" customHeight="1" x14ac:dyDescent="0.2">
      <c r="A361" s="356"/>
      <c r="B361" s="155"/>
      <c r="C361" s="155"/>
      <c r="D361" s="155"/>
      <c r="E361" s="155"/>
      <c r="F361" s="155"/>
      <c r="G361" s="155"/>
      <c r="H361" s="155"/>
      <c r="I361" s="155"/>
      <c r="J361" s="155"/>
      <c r="K361" s="155"/>
      <c r="L361" s="155"/>
      <c r="M361" s="357"/>
      <c r="N361" s="155"/>
      <c r="O361" s="155"/>
      <c r="P361" s="155"/>
      <c r="Q361" s="155"/>
      <c r="R361" s="155"/>
      <c r="AA361" s="97"/>
      <c r="AB361" s="97"/>
      <c r="AC361" s="97"/>
      <c r="AD361" s="97"/>
      <c r="AE361" s="97"/>
      <c r="AF361" s="93"/>
      <c r="AG361" s="93"/>
      <c r="AH361" s="93"/>
      <c r="AI361" s="30"/>
      <c r="AJ361" s="30"/>
      <c r="AK361" s="30"/>
      <c r="AL361" s="30"/>
      <c r="AM361" s="109"/>
      <c r="AN361" s="109" t="s">
        <v>1099</v>
      </c>
      <c r="AO361" s="30"/>
      <c r="AP361" s="112" t="s">
        <v>1100</v>
      </c>
      <c r="AQ361"/>
      <c r="AR361"/>
      <c r="AS361"/>
      <c r="AT361"/>
      <c r="AU361"/>
      <c r="AV361"/>
    </row>
    <row r="362" spans="1:48" ht="23.45" customHeight="1" x14ac:dyDescent="0.2">
      <c r="A362" s="356"/>
      <c r="B362" s="155"/>
      <c r="C362" s="155"/>
      <c r="D362" s="155"/>
      <c r="E362" s="155"/>
      <c r="F362" s="155"/>
      <c r="G362" s="155"/>
      <c r="H362" s="155"/>
      <c r="I362" s="155"/>
      <c r="J362" s="155"/>
      <c r="K362" s="155"/>
      <c r="L362" s="155"/>
      <c r="M362" s="357"/>
      <c r="N362" s="155"/>
      <c r="O362" s="155"/>
      <c r="P362" s="155"/>
      <c r="Q362" s="155"/>
      <c r="R362" s="155"/>
      <c r="AA362" s="97"/>
      <c r="AB362" s="97"/>
      <c r="AC362" s="97"/>
      <c r="AD362" s="97"/>
      <c r="AE362" s="97"/>
      <c r="AF362" s="93"/>
      <c r="AG362" s="93"/>
      <c r="AH362" s="93"/>
      <c r="AI362" s="30"/>
      <c r="AJ362" s="30"/>
      <c r="AK362" s="30"/>
      <c r="AL362" s="30"/>
      <c r="AM362" s="109"/>
      <c r="AN362" s="109" t="s">
        <v>1101</v>
      </c>
      <c r="AO362" s="30"/>
      <c r="AP362" s="112" t="s">
        <v>1102</v>
      </c>
      <c r="AQ362"/>
      <c r="AR362"/>
      <c r="AS362"/>
      <c r="AT362"/>
      <c r="AU362"/>
      <c r="AV362"/>
    </row>
    <row r="363" spans="1:48" ht="23.45" customHeight="1" x14ac:dyDescent="0.2">
      <c r="A363" s="356"/>
      <c r="B363" s="155"/>
      <c r="C363" s="155"/>
      <c r="D363" s="155"/>
      <c r="E363" s="155"/>
      <c r="F363" s="155"/>
      <c r="G363" s="155"/>
      <c r="H363" s="155"/>
      <c r="I363" s="155"/>
      <c r="J363" s="155"/>
      <c r="K363" s="155"/>
      <c r="L363" s="155"/>
      <c r="M363" s="357"/>
      <c r="N363" s="155"/>
      <c r="O363" s="155"/>
      <c r="P363" s="155"/>
      <c r="Q363" s="155"/>
      <c r="R363" s="155"/>
      <c r="AA363" s="97"/>
      <c r="AB363" s="97"/>
      <c r="AC363" s="97"/>
      <c r="AD363" s="97"/>
      <c r="AE363" s="97"/>
      <c r="AF363" s="93"/>
      <c r="AG363" s="93"/>
      <c r="AH363" s="93"/>
      <c r="AI363" s="30"/>
      <c r="AJ363" s="30"/>
      <c r="AK363" s="30"/>
      <c r="AL363" s="30"/>
      <c r="AM363" s="109"/>
      <c r="AN363" s="109" t="s">
        <v>1103</v>
      </c>
      <c r="AO363" s="30"/>
      <c r="AP363" s="112" t="s">
        <v>1104</v>
      </c>
      <c r="AQ363"/>
      <c r="AR363"/>
      <c r="AS363"/>
      <c r="AT363"/>
      <c r="AU363"/>
      <c r="AV363"/>
    </row>
    <row r="364" spans="1:48" ht="23.45" customHeight="1" x14ac:dyDescent="0.2">
      <c r="A364" s="356"/>
      <c r="B364" s="155"/>
      <c r="C364" s="155"/>
      <c r="D364" s="155"/>
      <c r="E364" s="155"/>
      <c r="F364" s="155"/>
      <c r="G364" s="155"/>
      <c r="H364" s="155"/>
      <c r="I364" s="155"/>
      <c r="J364" s="155"/>
      <c r="K364" s="155"/>
      <c r="L364" s="155"/>
      <c r="M364" s="357"/>
      <c r="N364" s="155"/>
      <c r="O364" s="155"/>
      <c r="P364" s="155"/>
      <c r="Q364" s="155"/>
      <c r="R364" s="155"/>
      <c r="AA364" s="97"/>
      <c r="AB364" s="97"/>
      <c r="AC364" s="97"/>
      <c r="AD364" s="97"/>
      <c r="AE364" s="97"/>
      <c r="AF364" s="93"/>
      <c r="AG364" s="93"/>
      <c r="AH364" s="93"/>
      <c r="AI364" s="30"/>
      <c r="AJ364" s="30"/>
      <c r="AK364" s="30"/>
      <c r="AL364" s="30"/>
      <c r="AM364" s="109"/>
      <c r="AN364" s="109" t="s">
        <v>1105</v>
      </c>
      <c r="AO364" s="30"/>
      <c r="AP364" s="112" t="s">
        <v>1106</v>
      </c>
      <c r="AQ364"/>
      <c r="AR364"/>
      <c r="AS364"/>
      <c r="AT364"/>
      <c r="AU364"/>
      <c r="AV364"/>
    </row>
    <row r="365" spans="1:48" ht="23.45" customHeight="1" x14ac:dyDescent="0.2">
      <c r="A365" s="356"/>
      <c r="B365" s="155"/>
      <c r="C365" s="155"/>
      <c r="D365" s="155"/>
      <c r="E365" s="155"/>
      <c r="F365" s="155"/>
      <c r="G365" s="155"/>
      <c r="H365" s="155"/>
      <c r="I365" s="155"/>
      <c r="J365" s="155"/>
      <c r="K365" s="155"/>
      <c r="L365" s="155"/>
      <c r="M365" s="357"/>
      <c r="N365" s="155"/>
      <c r="O365" s="155"/>
      <c r="P365" s="155"/>
      <c r="Q365" s="155"/>
      <c r="R365" s="155"/>
      <c r="AA365" s="97"/>
      <c r="AB365" s="97"/>
      <c r="AC365" s="97"/>
      <c r="AD365" s="97"/>
      <c r="AE365" s="97"/>
      <c r="AF365" s="93"/>
      <c r="AG365" s="93"/>
      <c r="AH365" s="93"/>
      <c r="AI365" s="30"/>
      <c r="AJ365" s="30"/>
      <c r="AK365" s="30"/>
      <c r="AL365" s="30"/>
      <c r="AM365" s="109"/>
      <c r="AN365" s="109">
        <v>204</v>
      </c>
      <c r="AO365" s="30"/>
      <c r="AP365" s="112" t="s">
        <v>1107</v>
      </c>
      <c r="AQ365"/>
      <c r="AR365"/>
      <c r="AS365"/>
      <c r="AT365"/>
      <c r="AU365"/>
      <c r="AV365"/>
    </row>
    <row r="366" spans="1:48" ht="23.45" customHeight="1" x14ac:dyDescent="0.2">
      <c r="A366" s="356"/>
      <c r="B366" s="155"/>
      <c r="C366" s="155"/>
      <c r="D366" s="155"/>
      <c r="E366" s="155"/>
      <c r="F366" s="155"/>
      <c r="G366" s="155"/>
      <c r="H366" s="155"/>
      <c r="I366" s="155"/>
      <c r="J366" s="155"/>
      <c r="K366" s="155"/>
      <c r="L366" s="155"/>
      <c r="M366" s="357"/>
      <c r="N366" s="155"/>
      <c r="O366" s="155"/>
      <c r="P366" s="155"/>
      <c r="Q366" s="155"/>
      <c r="R366" s="155"/>
      <c r="AA366" s="97"/>
      <c r="AB366" s="97"/>
      <c r="AC366" s="97"/>
      <c r="AD366" s="97"/>
      <c r="AE366" s="97"/>
      <c r="AF366" s="93"/>
      <c r="AG366" s="93"/>
      <c r="AH366" s="93"/>
      <c r="AI366" s="30"/>
      <c r="AJ366" s="30"/>
      <c r="AK366" s="30"/>
      <c r="AL366" s="30"/>
      <c r="AM366" s="109"/>
      <c r="AN366" s="109" t="s">
        <v>1108</v>
      </c>
      <c r="AO366" s="30"/>
      <c r="AP366" s="112" t="s">
        <v>1109</v>
      </c>
      <c r="AQ366"/>
      <c r="AR366"/>
      <c r="AS366"/>
      <c r="AT366"/>
      <c r="AU366"/>
      <c r="AV366"/>
    </row>
    <row r="367" spans="1:48" ht="23.45" customHeight="1" x14ac:dyDescent="0.2">
      <c r="A367" s="356"/>
      <c r="B367" s="155"/>
      <c r="C367" s="155"/>
      <c r="D367" s="155"/>
      <c r="E367" s="155"/>
      <c r="F367" s="155"/>
      <c r="G367" s="155"/>
      <c r="H367" s="155"/>
      <c r="I367" s="155"/>
      <c r="J367" s="155"/>
      <c r="K367" s="155"/>
      <c r="L367" s="155"/>
      <c r="M367" s="357"/>
      <c r="N367" s="155"/>
      <c r="O367" s="155"/>
      <c r="P367" s="155"/>
      <c r="Q367" s="155"/>
      <c r="R367" s="155"/>
      <c r="AA367" s="97"/>
      <c r="AB367" s="97"/>
      <c r="AC367" s="97"/>
      <c r="AD367" s="97"/>
      <c r="AE367" s="97"/>
      <c r="AF367" s="93"/>
      <c r="AG367" s="93"/>
      <c r="AH367" s="93"/>
      <c r="AI367" s="30"/>
      <c r="AJ367" s="30"/>
      <c r="AK367" s="30"/>
      <c r="AL367" s="30"/>
      <c r="AM367" s="109"/>
      <c r="AN367" s="109" t="s">
        <v>1110</v>
      </c>
      <c r="AO367" s="30"/>
      <c r="AP367" s="112" t="s">
        <v>1111</v>
      </c>
      <c r="AQ367"/>
      <c r="AR367"/>
      <c r="AS367"/>
      <c r="AT367"/>
      <c r="AU367"/>
      <c r="AV367"/>
    </row>
    <row r="368" spans="1:48" ht="23.45" customHeight="1" x14ac:dyDescent="0.2">
      <c r="A368" s="356"/>
      <c r="B368" s="155"/>
      <c r="C368" s="155"/>
      <c r="D368" s="155"/>
      <c r="E368" s="155"/>
      <c r="F368" s="155"/>
      <c r="G368" s="155"/>
      <c r="H368" s="155"/>
      <c r="I368" s="155"/>
      <c r="J368" s="155"/>
      <c r="K368" s="155"/>
      <c r="L368" s="155"/>
      <c r="M368" s="357"/>
      <c r="N368" s="155"/>
      <c r="O368" s="155"/>
      <c r="P368" s="155"/>
      <c r="Q368" s="155"/>
      <c r="R368" s="155"/>
      <c r="AA368" s="97"/>
      <c r="AB368" s="97"/>
      <c r="AC368" s="97"/>
      <c r="AD368" s="97"/>
      <c r="AE368" s="97"/>
      <c r="AF368" s="93"/>
      <c r="AG368" s="93"/>
      <c r="AH368" s="93"/>
      <c r="AI368" s="30"/>
      <c r="AJ368" s="30"/>
      <c r="AK368" s="30"/>
      <c r="AL368" s="30"/>
      <c r="AM368" s="109"/>
      <c r="AN368" s="109" t="s">
        <v>1112</v>
      </c>
      <c r="AO368" s="30"/>
      <c r="AP368" s="112" t="s">
        <v>1113</v>
      </c>
      <c r="AQ368"/>
      <c r="AR368"/>
      <c r="AS368"/>
      <c r="AT368"/>
      <c r="AU368"/>
      <c r="AV368"/>
    </row>
    <row r="369" spans="1:48" ht="23.45" customHeight="1" x14ac:dyDescent="0.2">
      <c r="A369" s="356"/>
      <c r="B369" s="155"/>
      <c r="C369" s="155"/>
      <c r="D369" s="155"/>
      <c r="E369" s="155"/>
      <c r="F369" s="155"/>
      <c r="G369" s="155"/>
      <c r="H369" s="155"/>
      <c r="I369" s="155"/>
      <c r="J369" s="155"/>
      <c r="K369" s="155"/>
      <c r="L369" s="155"/>
      <c r="M369" s="357"/>
      <c r="N369" s="155"/>
      <c r="O369" s="155"/>
      <c r="P369" s="155"/>
      <c r="Q369" s="155"/>
      <c r="R369" s="155"/>
      <c r="AA369" s="97"/>
      <c r="AB369" s="97"/>
      <c r="AC369" s="97"/>
      <c r="AD369" s="97"/>
      <c r="AE369" s="97"/>
      <c r="AF369" s="93"/>
      <c r="AG369" s="93"/>
      <c r="AH369" s="93"/>
      <c r="AI369" s="30"/>
      <c r="AJ369" s="30"/>
      <c r="AK369" s="30"/>
      <c r="AL369" s="30"/>
      <c r="AM369" s="109"/>
      <c r="AN369" s="109" t="s">
        <v>1114</v>
      </c>
      <c r="AO369" s="30"/>
      <c r="AP369" s="112" t="s">
        <v>1115</v>
      </c>
      <c r="AQ369"/>
      <c r="AR369"/>
      <c r="AS369"/>
      <c r="AT369"/>
      <c r="AU369"/>
      <c r="AV369"/>
    </row>
    <row r="370" spans="1:48" ht="23.45" customHeight="1" x14ac:dyDescent="0.2">
      <c r="A370" s="356"/>
      <c r="B370" s="155"/>
      <c r="C370" s="155"/>
      <c r="D370" s="155"/>
      <c r="E370" s="155"/>
      <c r="F370" s="155"/>
      <c r="G370" s="155"/>
      <c r="H370" s="155"/>
      <c r="I370" s="155"/>
      <c r="J370" s="155"/>
      <c r="K370" s="155"/>
      <c r="L370" s="155"/>
      <c r="M370" s="357"/>
      <c r="N370" s="155"/>
      <c r="O370" s="155"/>
      <c r="P370" s="155"/>
      <c r="Q370" s="155"/>
      <c r="R370" s="155"/>
      <c r="AA370" s="97"/>
      <c r="AB370" s="97"/>
      <c r="AC370" s="97"/>
      <c r="AD370" s="97"/>
      <c r="AE370" s="97"/>
      <c r="AF370" s="93"/>
      <c r="AG370" s="93"/>
      <c r="AH370" s="93"/>
      <c r="AI370" s="30"/>
      <c r="AJ370" s="30"/>
      <c r="AK370" s="30"/>
      <c r="AL370" s="30"/>
      <c r="AM370" s="109"/>
      <c r="AN370" s="109" t="s">
        <v>1116</v>
      </c>
      <c r="AO370" s="30"/>
      <c r="AP370" s="112" t="s">
        <v>1117</v>
      </c>
      <c r="AQ370"/>
      <c r="AR370"/>
      <c r="AS370"/>
      <c r="AT370"/>
      <c r="AU370"/>
      <c r="AV370"/>
    </row>
    <row r="371" spans="1:48" ht="23.45" customHeight="1" x14ac:dyDescent="0.2">
      <c r="A371" s="356"/>
      <c r="B371" s="155"/>
      <c r="C371" s="155"/>
      <c r="D371" s="155"/>
      <c r="E371" s="155"/>
      <c r="F371" s="155"/>
      <c r="G371" s="155"/>
      <c r="H371" s="155"/>
      <c r="I371" s="155"/>
      <c r="J371" s="155"/>
      <c r="K371" s="155"/>
      <c r="L371" s="155"/>
      <c r="M371" s="357"/>
      <c r="N371" s="155"/>
      <c r="O371" s="155"/>
      <c r="P371" s="155"/>
      <c r="Q371" s="155"/>
      <c r="R371" s="155"/>
      <c r="AA371" s="97"/>
      <c r="AB371" s="97"/>
      <c r="AC371" s="97"/>
      <c r="AD371" s="97"/>
      <c r="AE371" s="97"/>
      <c r="AF371" s="93"/>
      <c r="AG371" s="93"/>
      <c r="AH371" s="93"/>
      <c r="AI371" s="30"/>
      <c r="AJ371" s="30"/>
      <c r="AK371" s="30"/>
      <c r="AL371" s="30"/>
      <c r="AM371" s="109"/>
      <c r="AN371" s="109">
        <v>691</v>
      </c>
      <c r="AO371" s="30"/>
      <c r="AP371" s="112" t="s">
        <v>1118</v>
      </c>
      <c r="AQ371"/>
      <c r="AR371"/>
      <c r="AS371"/>
      <c r="AT371"/>
      <c r="AU371"/>
      <c r="AV371"/>
    </row>
    <row r="372" spans="1:48" ht="23.45" customHeight="1" x14ac:dyDescent="0.2">
      <c r="A372" s="356"/>
      <c r="B372" s="155"/>
      <c r="C372" s="155"/>
      <c r="D372" s="155"/>
      <c r="E372" s="155"/>
      <c r="F372" s="155"/>
      <c r="G372" s="155"/>
      <c r="H372" s="155"/>
      <c r="I372" s="155"/>
      <c r="J372" s="155"/>
      <c r="K372" s="155"/>
      <c r="L372" s="155"/>
      <c r="M372" s="357"/>
      <c r="N372" s="155"/>
      <c r="O372" s="155"/>
      <c r="P372" s="155"/>
      <c r="Q372" s="155"/>
      <c r="R372" s="155"/>
      <c r="AA372" s="97"/>
      <c r="AB372" s="97"/>
      <c r="AC372" s="97"/>
      <c r="AD372" s="97"/>
      <c r="AE372" s="97"/>
      <c r="AF372" s="93"/>
      <c r="AG372" s="93"/>
      <c r="AH372" s="93"/>
      <c r="AI372" s="30"/>
      <c r="AJ372" s="30"/>
      <c r="AK372" s="30"/>
      <c r="AL372" s="30"/>
      <c r="AM372" s="109"/>
      <c r="AN372" s="109">
        <v>64</v>
      </c>
      <c r="AO372" s="30"/>
      <c r="AP372" s="112" t="s">
        <v>1119</v>
      </c>
      <c r="AQ372"/>
      <c r="AR372"/>
      <c r="AS372"/>
      <c r="AT372"/>
      <c r="AU372"/>
      <c r="AV372"/>
    </row>
    <row r="373" spans="1:48" ht="23.45" customHeight="1" x14ac:dyDescent="0.2">
      <c r="A373" s="356"/>
      <c r="B373" s="155"/>
      <c r="C373" s="155"/>
      <c r="D373" s="155"/>
      <c r="E373" s="155"/>
      <c r="F373" s="155"/>
      <c r="G373" s="155"/>
      <c r="H373" s="155"/>
      <c r="I373" s="155"/>
      <c r="J373" s="155"/>
      <c r="K373" s="155"/>
      <c r="L373" s="155"/>
      <c r="M373" s="357"/>
      <c r="N373" s="155"/>
      <c r="O373" s="155"/>
      <c r="P373" s="155"/>
      <c r="Q373" s="155"/>
      <c r="R373" s="155"/>
      <c r="AA373" s="97"/>
      <c r="AB373" s="97"/>
      <c r="AC373" s="97"/>
      <c r="AD373" s="97"/>
      <c r="AE373" s="97"/>
      <c r="AF373" s="93"/>
      <c r="AG373" s="93"/>
      <c r="AH373" s="93"/>
      <c r="AI373" s="30"/>
      <c r="AJ373" s="30"/>
      <c r="AK373" s="30"/>
      <c r="AL373" s="30"/>
      <c r="AM373" s="109"/>
      <c r="AN373" s="109" t="s">
        <v>1120</v>
      </c>
      <c r="AO373" s="30"/>
      <c r="AP373" s="112" t="s">
        <v>1121</v>
      </c>
      <c r="AQ373"/>
      <c r="AR373"/>
      <c r="AS373"/>
      <c r="AT373"/>
      <c r="AU373"/>
      <c r="AV373"/>
    </row>
    <row r="374" spans="1:48" ht="23.45" customHeight="1" x14ac:dyDescent="0.2">
      <c r="A374" s="356"/>
      <c r="B374" s="155"/>
      <c r="C374" s="155"/>
      <c r="D374" s="155"/>
      <c r="E374" s="155"/>
      <c r="F374" s="155"/>
      <c r="G374" s="155"/>
      <c r="H374" s="155"/>
      <c r="I374" s="155"/>
      <c r="J374" s="155"/>
      <c r="K374" s="155"/>
      <c r="L374" s="155"/>
      <c r="M374" s="357"/>
      <c r="N374" s="155"/>
      <c r="O374" s="155"/>
      <c r="P374" s="155"/>
      <c r="Q374" s="155"/>
      <c r="R374" s="155"/>
      <c r="AA374" s="97"/>
      <c r="AB374" s="97"/>
      <c r="AC374" s="97"/>
      <c r="AD374" s="97"/>
      <c r="AE374" s="97"/>
      <c r="AF374" s="93"/>
      <c r="AG374" s="93"/>
      <c r="AH374" s="93"/>
      <c r="AI374" s="30"/>
      <c r="AJ374" s="30"/>
      <c r="AK374" s="30"/>
      <c r="AL374" s="30"/>
      <c r="AM374" s="109"/>
      <c r="AN374" s="109" t="s">
        <v>1122</v>
      </c>
      <c r="AO374" s="30"/>
      <c r="AP374" s="112" t="s">
        <v>1123</v>
      </c>
      <c r="AQ374"/>
      <c r="AR374"/>
      <c r="AS374"/>
      <c r="AT374"/>
      <c r="AU374"/>
      <c r="AV374"/>
    </row>
    <row r="375" spans="1:48" ht="23.45" customHeight="1" x14ac:dyDescent="0.2">
      <c r="A375" s="356"/>
      <c r="B375" s="155"/>
      <c r="C375" s="155"/>
      <c r="D375" s="155"/>
      <c r="E375" s="155"/>
      <c r="F375" s="155"/>
      <c r="G375" s="155"/>
      <c r="H375" s="155"/>
      <c r="I375" s="155"/>
      <c r="J375" s="155"/>
      <c r="K375" s="155"/>
      <c r="L375" s="155"/>
      <c r="M375" s="357"/>
      <c r="N375" s="155"/>
      <c r="O375" s="155"/>
      <c r="P375" s="155"/>
      <c r="Q375" s="155"/>
      <c r="R375" s="155"/>
      <c r="AA375" s="97"/>
      <c r="AB375" s="97"/>
      <c r="AC375" s="97"/>
      <c r="AD375" s="97"/>
      <c r="AE375" s="97"/>
      <c r="AF375" s="93"/>
      <c r="AG375" s="93"/>
      <c r="AH375" s="93"/>
      <c r="AI375" s="30"/>
      <c r="AJ375" s="30"/>
      <c r="AK375" s="30"/>
      <c r="AL375" s="30"/>
      <c r="AM375" s="109"/>
      <c r="AN375" s="109" t="s">
        <v>1124</v>
      </c>
      <c r="AO375" s="30"/>
      <c r="AP375" s="112" t="s">
        <v>1125</v>
      </c>
      <c r="AQ375"/>
      <c r="AR375"/>
      <c r="AS375"/>
      <c r="AT375"/>
      <c r="AU375"/>
      <c r="AV375"/>
    </row>
    <row r="376" spans="1:48" ht="23.45" customHeight="1" x14ac:dyDescent="0.2">
      <c r="A376" s="356"/>
      <c r="B376" s="155"/>
      <c r="C376" s="155"/>
      <c r="D376" s="155"/>
      <c r="E376" s="155"/>
      <c r="F376" s="155"/>
      <c r="G376" s="155"/>
      <c r="H376" s="155"/>
      <c r="I376" s="155"/>
      <c r="J376" s="155"/>
      <c r="K376" s="155"/>
      <c r="L376" s="155"/>
      <c r="M376" s="357"/>
      <c r="N376" s="155"/>
      <c r="O376" s="155"/>
      <c r="P376" s="155"/>
      <c r="Q376" s="155"/>
      <c r="R376" s="155"/>
      <c r="AA376" s="97"/>
      <c r="AB376" s="97"/>
      <c r="AC376" s="97"/>
      <c r="AD376" s="97"/>
      <c r="AE376" s="97"/>
      <c r="AF376" s="93"/>
      <c r="AG376" s="93"/>
      <c r="AH376" s="93"/>
      <c r="AI376" s="30"/>
      <c r="AJ376" s="30"/>
      <c r="AK376" s="30"/>
      <c r="AL376" s="30"/>
      <c r="AM376" s="109"/>
      <c r="AN376" s="109" t="s">
        <v>1126</v>
      </c>
      <c r="AO376" s="30"/>
      <c r="AP376" s="112" t="s">
        <v>1127</v>
      </c>
      <c r="AQ376"/>
      <c r="AR376"/>
      <c r="AS376"/>
      <c r="AT376"/>
      <c r="AU376"/>
      <c r="AV376"/>
    </row>
    <row r="377" spans="1:48" ht="23.45" customHeight="1" x14ac:dyDescent="0.2">
      <c r="A377" s="356"/>
      <c r="B377" s="155"/>
      <c r="C377" s="155"/>
      <c r="D377" s="155"/>
      <c r="E377" s="155"/>
      <c r="F377" s="155"/>
      <c r="G377" s="155"/>
      <c r="H377" s="155"/>
      <c r="I377" s="155"/>
      <c r="J377" s="155"/>
      <c r="K377" s="155"/>
      <c r="L377" s="155"/>
      <c r="M377" s="357"/>
      <c r="N377" s="155"/>
      <c r="O377" s="155"/>
      <c r="P377" s="155"/>
      <c r="Q377" s="155"/>
      <c r="R377" s="155"/>
      <c r="AA377" s="97"/>
      <c r="AB377" s="97"/>
      <c r="AC377" s="97"/>
      <c r="AD377" s="97"/>
      <c r="AE377" s="97"/>
      <c r="AF377" s="93"/>
      <c r="AG377" s="93"/>
      <c r="AH377" s="93"/>
      <c r="AI377" s="30"/>
      <c r="AJ377" s="30"/>
      <c r="AK377" s="30"/>
      <c r="AL377" s="30"/>
      <c r="AM377" s="109"/>
      <c r="AN377" s="109" t="s">
        <v>1128</v>
      </c>
      <c r="AO377" s="30"/>
      <c r="AP377" s="112" t="s">
        <v>1129</v>
      </c>
      <c r="AQ377"/>
      <c r="AR377"/>
      <c r="AS377"/>
      <c r="AT377"/>
      <c r="AU377"/>
      <c r="AV377"/>
    </row>
    <row r="378" spans="1:48" ht="23.45" customHeight="1" x14ac:dyDescent="0.2">
      <c r="A378" s="356"/>
      <c r="B378" s="155"/>
      <c r="C378" s="155"/>
      <c r="D378" s="155"/>
      <c r="E378" s="155"/>
      <c r="F378" s="155"/>
      <c r="G378" s="155"/>
      <c r="H378" s="155"/>
      <c r="I378" s="155"/>
      <c r="J378" s="155"/>
      <c r="K378" s="155"/>
      <c r="L378" s="155"/>
      <c r="M378" s="357"/>
      <c r="N378" s="155"/>
      <c r="O378" s="155"/>
      <c r="P378" s="155"/>
      <c r="Q378" s="155"/>
      <c r="R378" s="155"/>
      <c r="AA378" s="97"/>
      <c r="AB378" s="97"/>
      <c r="AC378" s="97"/>
      <c r="AD378" s="97"/>
      <c r="AE378" s="97"/>
      <c r="AF378" s="93"/>
      <c r="AG378" s="93"/>
      <c r="AH378" s="93"/>
      <c r="AI378" s="30"/>
      <c r="AJ378" s="30"/>
      <c r="AK378" s="30"/>
      <c r="AL378" s="30"/>
      <c r="AM378" s="109"/>
      <c r="AN378" s="109" t="s">
        <v>1130</v>
      </c>
      <c r="AO378" s="30"/>
      <c r="AP378" s="112" t="s">
        <v>1131</v>
      </c>
      <c r="AQ378"/>
      <c r="AR378"/>
      <c r="AS378"/>
      <c r="AT378"/>
      <c r="AU378"/>
      <c r="AV378"/>
    </row>
    <row r="379" spans="1:48" ht="23.45" customHeight="1" x14ac:dyDescent="0.2">
      <c r="A379" s="356"/>
      <c r="B379" s="155"/>
      <c r="C379" s="155"/>
      <c r="D379" s="155"/>
      <c r="E379" s="155"/>
      <c r="F379" s="155"/>
      <c r="G379" s="155"/>
      <c r="H379" s="155"/>
      <c r="I379" s="155"/>
      <c r="J379" s="155"/>
      <c r="K379" s="155"/>
      <c r="L379" s="155"/>
      <c r="M379" s="357"/>
      <c r="N379" s="155"/>
      <c r="O379" s="155"/>
      <c r="P379" s="155"/>
      <c r="Q379" s="155"/>
      <c r="R379" s="155"/>
      <c r="AA379" s="97"/>
      <c r="AB379" s="97"/>
      <c r="AC379" s="97"/>
      <c r="AD379" s="97"/>
      <c r="AE379" s="97"/>
      <c r="AF379" s="93"/>
      <c r="AG379" s="93"/>
      <c r="AH379" s="93"/>
      <c r="AI379" s="30"/>
      <c r="AJ379" s="30"/>
      <c r="AK379" s="30"/>
      <c r="AL379" s="30"/>
      <c r="AM379" s="109"/>
      <c r="AN379" s="109" t="s">
        <v>1132</v>
      </c>
      <c r="AO379" s="30"/>
      <c r="AP379" s="112" t="s">
        <v>1133</v>
      </c>
      <c r="AQ379"/>
      <c r="AR379"/>
      <c r="AS379"/>
      <c r="AT379"/>
      <c r="AU379"/>
      <c r="AV379"/>
    </row>
    <row r="380" spans="1:48" ht="23.45" customHeight="1" x14ac:dyDescent="0.2">
      <c r="A380" s="356"/>
      <c r="B380" s="155"/>
      <c r="C380" s="155"/>
      <c r="D380" s="155"/>
      <c r="E380" s="155"/>
      <c r="F380" s="155"/>
      <c r="G380" s="155"/>
      <c r="H380" s="155"/>
      <c r="I380" s="155"/>
      <c r="J380" s="155"/>
      <c r="K380" s="155"/>
      <c r="L380" s="155"/>
      <c r="M380" s="357"/>
      <c r="N380" s="155"/>
      <c r="O380" s="155"/>
      <c r="P380" s="155"/>
      <c r="Q380" s="155"/>
      <c r="R380" s="155"/>
      <c r="AA380" s="97"/>
      <c r="AB380" s="97"/>
      <c r="AC380" s="97"/>
      <c r="AD380" s="97"/>
      <c r="AE380" s="97"/>
      <c r="AF380" s="93"/>
      <c r="AG380" s="93"/>
      <c r="AH380" s="93"/>
      <c r="AI380" s="30"/>
      <c r="AJ380" s="30"/>
      <c r="AK380" s="30"/>
      <c r="AL380" s="30"/>
      <c r="AM380" s="109"/>
      <c r="AN380" s="109" t="s">
        <v>1134</v>
      </c>
      <c r="AO380" s="30"/>
      <c r="AP380" s="112" t="s">
        <v>1135</v>
      </c>
      <c r="AQ380"/>
      <c r="AR380"/>
      <c r="AS380"/>
      <c r="AT380"/>
      <c r="AU380"/>
      <c r="AV380"/>
    </row>
    <row r="381" spans="1:48" ht="23.45" customHeight="1" x14ac:dyDescent="0.2">
      <c r="A381" s="356"/>
      <c r="B381" s="155"/>
      <c r="C381" s="155"/>
      <c r="D381" s="155"/>
      <c r="E381" s="155"/>
      <c r="F381" s="155"/>
      <c r="G381" s="155"/>
      <c r="H381" s="155"/>
      <c r="I381" s="155"/>
      <c r="J381" s="155"/>
      <c r="K381" s="155"/>
      <c r="L381" s="155"/>
      <c r="M381" s="357"/>
      <c r="N381" s="155"/>
      <c r="O381" s="155"/>
      <c r="P381" s="155"/>
      <c r="Q381" s="155"/>
      <c r="R381" s="155"/>
      <c r="AA381" s="97"/>
      <c r="AB381" s="97"/>
      <c r="AC381" s="97"/>
      <c r="AD381" s="97"/>
      <c r="AE381" s="97"/>
      <c r="AF381" s="93"/>
      <c r="AG381" s="93"/>
      <c r="AH381" s="93"/>
      <c r="AI381" s="30"/>
      <c r="AJ381" s="30"/>
      <c r="AK381" s="30"/>
      <c r="AL381" s="30"/>
      <c r="AM381" s="109"/>
      <c r="AN381" s="109" t="s">
        <v>1136</v>
      </c>
      <c r="AO381" s="30"/>
      <c r="AP381" s="112" t="s">
        <v>1137</v>
      </c>
      <c r="AQ381"/>
      <c r="AR381"/>
      <c r="AS381"/>
      <c r="AT381"/>
      <c r="AU381"/>
      <c r="AV381"/>
    </row>
    <row r="382" spans="1:48" ht="23.45" customHeight="1" x14ac:dyDescent="0.2">
      <c r="A382" s="356"/>
      <c r="B382" s="155"/>
      <c r="C382" s="155"/>
      <c r="D382" s="155"/>
      <c r="E382" s="155"/>
      <c r="F382" s="155"/>
      <c r="G382" s="155"/>
      <c r="H382" s="155"/>
      <c r="I382" s="155"/>
      <c r="J382" s="155"/>
      <c r="K382" s="155"/>
      <c r="L382" s="155"/>
      <c r="M382" s="357"/>
      <c r="N382" s="155"/>
      <c r="O382" s="155"/>
      <c r="P382" s="155"/>
      <c r="Q382" s="155"/>
      <c r="R382" s="155"/>
      <c r="AA382" s="97"/>
      <c r="AB382" s="97"/>
      <c r="AC382" s="97"/>
      <c r="AD382" s="97"/>
      <c r="AE382" s="97"/>
      <c r="AF382" s="93"/>
      <c r="AG382" s="93"/>
      <c r="AH382" s="93"/>
      <c r="AI382" s="30"/>
      <c r="AJ382" s="30"/>
      <c r="AK382" s="30"/>
      <c r="AL382" s="30"/>
      <c r="AM382" s="109"/>
      <c r="AN382" s="109" t="s">
        <v>1138</v>
      </c>
      <c r="AO382" s="30"/>
      <c r="AP382" s="112" t="s">
        <v>1139</v>
      </c>
      <c r="AQ382"/>
      <c r="AR382"/>
      <c r="AS382"/>
      <c r="AT382"/>
      <c r="AU382"/>
      <c r="AV382"/>
    </row>
    <row r="383" spans="1:48" ht="23.45" customHeight="1" x14ac:dyDescent="0.2">
      <c r="A383" s="356"/>
      <c r="B383" s="155"/>
      <c r="C383" s="155"/>
      <c r="D383" s="155"/>
      <c r="E383" s="155"/>
      <c r="F383" s="155"/>
      <c r="G383" s="155"/>
      <c r="H383" s="155"/>
      <c r="I383" s="155"/>
      <c r="J383" s="155"/>
      <c r="K383" s="155"/>
      <c r="L383" s="155"/>
      <c r="M383" s="357"/>
      <c r="N383" s="155"/>
      <c r="O383" s="155"/>
      <c r="P383" s="155"/>
      <c r="Q383" s="155"/>
      <c r="R383" s="155"/>
      <c r="AA383" s="97"/>
      <c r="AB383" s="97"/>
      <c r="AC383" s="97"/>
      <c r="AD383" s="97"/>
      <c r="AE383" s="97"/>
      <c r="AF383" s="93"/>
      <c r="AG383" s="93"/>
      <c r="AH383" s="93"/>
      <c r="AI383" s="30"/>
      <c r="AJ383" s="30"/>
      <c r="AK383" s="30"/>
      <c r="AL383" s="30"/>
      <c r="AM383" s="109"/>
      <c r="AN383" s="109" t="s">
        <v>1140</v>
      </c>
      <c r="AO383" s="30"/>
      <c r="AP383" s="112" t="s">
        <v>1141</v>
      </c>
      <c r="AQ383"/>
      <c r="AR383"/>
      <c r="AS383"/>
      <c r="AT383"/>
      <c r="AU383"/>
      <c r="AV383"/>
    </row>
    <row r="384" spans="1:48" ht="23.45" customHeight="1" x14ac:dyDescent="0.2">
      <c r="A384" s="356"/>
      <c r="B384" s="155"/>
      <c r="C384" s="155"/>
      <c r="D384" s="155"/>
      <c r="E384" s="155"/>
      <c r="F384" s="155"/>
      <c r="G384" s="155"/>
      <c r="H384" s="155"/>
      <c r="I384" s="155"/>
      <c r="J384" s="155"/>
      <c r="K384" s="155"/>
      <c r="L384" s="155"/>
      <c r="M384" s="357"/>
      <c r="N384" s="155"/>
      <c r="O384" s="155"/>
      <c r="P384" s="155"/>
      <c r="Q384" s="155"/>
      <c r="R384" s="155"/>
      <c r="AA384" s="97"/>
      <c r="AB384" s="97"/>
      <c r="AC384" s="97"/>
      <c r="AD384" s="97"/>
      <c r="AE384" s="97"/>
      <c r="AF384" s="93"/>
      <c r="AG384" s="93"/>
      <c r="AH384" s="93"/>
      <c r="AI384" s="30"/>
      <c r="AJ384" s="30"/>
      <c r="AK384" s="30"/>
      <c r="AL384" s="30"/>
      <c r="AM384" s="109"/>
      <c r="AN384" s="109" t="s">
        <v>1142</v>
      </c>
      <c r="AO384" s="30"/>
      <c r="AP384" s="112" t="s">
        <v>1143</v>
      </c>
      <c r="AQ384"/>
      <c r="AR384"/>
      <c r="AS384"/>
      <c r="AT384"/>
      <c r="AU384"/>
      <c r="AV384"/>
    </row>
    <row r="385" spans="1:48" ht="23.45" customHeight="1" x14ac:dyDescent="0.2">
      <c r="A385" s="356"/>
      <c r="B385" s="155"/>
      <c r="C385" s="155"/>
      <c r="D385" s="155"/>
      <c r="E385" s="155"/>
      <c r="F385" s="155"/>
      <c r="G385" s="155"/>
      <c r="H385" s="155"/>
      <c r="I385" s="155"/>
      <c r="J385" s="155"/>
      <c r="K385" s="155"/>
      <c r="L385" s="155"/>
      <c r="M385" s="357"/>
      <c r="N385" s="155"/>
      <c r="O385" s="155"/>
      <c r="P385" s="155"/>
      <c r="Q385" s="155"/>
      <c r="R385" s="155"/>
      <c r="AA385" s="97"/>
      <c r="AB385" s="97"/>
      <c r="AC385" s="97"/>
      <c r="AD385" s="97"/>
      <c r="AE385" s="97"/>
      <c r="AF385" s="93"/>
      <c r="AG385" s="93"/>
      <c r="AH385" s="93"/>
      <c r="AI385" s="30"/>
      <c r="AJ385" s="30"/>
      <c r="AK385" s="30"/>
      <c r="AL385" s="30"/>
      <c r="AM385" s="109"/>
      <c r="AN385" s="109" t="s">
        <v>1144</v>
      </c>
      <c r="AO385" s="30"/>
      <c r="AP385" s="112" t="s">
        <v>1145</v>
      </c>
      <c r="AQ385"/>
      <c r="AR385"/>
      <c r="AS385"/>
      <c r="AT385"/>
      <c r="AU385"/>
      <c r="AV385"/>
    </row>
    <row r="386" spans="1:48" ht="23.45" customHeight="1" x14ac:dyDescent="0.2">
      <c r="A386" s="356"/>
      <c r="B386" s="155"/>
      <c r="C386" s="155"/>
      <c r="D386" s="155"/>
      <c r="E386" s="155"/>
      <c r="F386" s="155"/>
      <c r="G386" s="155"/>
      <c r="H386" s="155"/>
      <c r="I386" s="155"/>
      <c r="J386" s="155"/>
      <c r="K386" s="155"/>
      <c r="L386" s="155"/>
      <c r="M386" s="357"/>
      <c r="N386" s="155"/>
      <c r="O386" s="155"/>
      <c r="P386" s="155"/>
      <c r="Q386" s="155"/>
      <c r="R386" s="155"/>
      <c r="AA386" s="97"/>
      <c r="AB386" s="97"/>
      <c r="AC386" s="97"/>
      <c r="AD386" s="97"/>
      <c r="AE386" s="97"/>
      <c r="AF386" s="93"/>
      <c r="AG386" s="93"/>
      <c r="AH386" s="93"/>
      <c r="AI386" s="30"/>
      <c r="AJ386" s="30"/>
      <c r="AK386" s="30"/>
      <c r="AL386" s="30"/>
      <c r="AM386" s="109"/>
      <c r="AN386" s="109" t="s">
        <v>1146</v>
      </c>
      <c r="AO386" s="30"/>
      <c r="AP386" s="112" t="s">
        <v>1147</v>
      </c>
      <c r="AQ386"/>
      <c r="AR386"/>
      <c r="AS386"/>
      <c r="AT386"/>
      <c r="AU386"/>
      <c r="AV386"/>
    </row>
    <row r="387" spans="1:48" ht="23.45" customHeight="1" x14ac:dyDescent="0.2">
      <c r="A387" s="356"/>
      <c r="B387" s="155"/>
      <c r="C387" s="155"/>
      <c r="D387" s="155"/>
      <c r="E387" s="155"/>
      <c r="F387" s="155"/>
      <c r="G387" s="155"/>
      <c r="H387" s="155"/>
      <c r="I387" s="155"/>
      <c r="J387" s="155"/>
      <c r="K387" s="155"/>
      <c r="L387" s="155"/>
      <c r="M387" s="357"/>
      <c r="N387" s="155"/>
      <c r="O387" s="155"/>
      <c r="P387" s="155"/>
      <c r="Q387" s="155"/>
      <c r="R387" s="155"/>
      <c r="AA387" s="97"/>
      <c r="AB387" s="97"/>
      <c r="AC387" s="97"/>
      <c r="AD387" s="97"/>
      <c r="AE387" s="97"/>
      <c r="AF387" s="93"/>
      <c r="AG387" s="93"/>
      <c r="AH387" s="93"/>
      <c r="AI387" s="30"/>
      <c r="AJ387" s="30"/>
      <c r="AK387" s="30"/>
      <c r="AL387" s="30"/>
      <c r="AM387" s="109"/>
      <c r="AN387" s="109" t="s">
        <v>1148</v>
      </c>
      <c r="AO387" s="30"/>
      <c r="AP387" s="112" t="s">
        <v>1149</v>
      </c>
      <c r="AQ387"/>
      <c r="AR387"/>
      <c r="AS387"/>
      <c r="AT387"/>
      <c r="AU387"/>
      <c r="AV387"/>
    </row>
    <row r="388" spans="1:48" ht="23.45" customHeight="1" x14ac:dyDescent="0.2">
      <c r="A388" s="356"/>
      <c r="B388" s="155"/>
      <c r="C388" s="155"/>
      <c r="D388" s="155"/>
      <c r="E388" s="155"/>
      <c r="F388" s="155"/>
      <c r="G388" s="155"/>
      <c r="H388" s="155"/>
      <c r="I388" s="155"/>
      <c r="J388" s="155"/>
      <c r="K388" s="155"/>
      <c r="L388" s="155"/>
      <c r="M388" s="357"/>
      <c r="N388" s="155"/>
      <c r="O388" s="155"/>
      <c r="P388" s="155"/>
      <c r="Q388" s="155"/>
      <c r="R388" s="155"/>
      <c r="AA388" s="97"/>
      <c r="AB388" s="97"/>
      <c r="AC388" s="97"/>
      <c r="AD388" s="97"/>
      <c r="AE388" s="97"/>
      <c r="AF388" s="93"/>
      <c r="AG388" s="93"/>
      <c r="AH388" s="93"/>
      <c r="AI388" s="30"/>
      <c r="AJ388" s="30"/>
      <c r="AK388" s="30"/>
      <c r="AL388" s="30"/>
      <c r="AM388" s="109"/>
      <c r="AN388" s="109" t="s">
        <v>1150</v>
      </c>
      <c r="AO388" s="30"/>
      <c r="AP388" s="112" t="s">
        <v>1151</v>
      </c>
      <c r="AQ388"/>
      <c r="AR388"/>
      <c r="AS388"/>
      <c r="AT388"/>
      <c r="AU388"/>
      <c r="AV388"/>
    </row>
    <row r="389" spans="1:48" ht="23.45" customHeight="1" x14ac:dyDescent="0.2">
      <c r="A389" s="356"/>
      <c r="B389" s="155"/>
      <c r="C389" s="155"/>
      <c r="D389" s="155"/>
      <c r="E389" s="155"/>
      <c r="F389" s="155"/>
      <c r="G389" s="155"/>
      <c r="H389" s="155"/>
      <c r="I389" s="155"/>
      <c r="J389" s="155"/>
      <c r="K389" s="155"/>
      <c r="L389" s="155"/>
      <c r="M389" s="357"/>
      <c r="N389" s="155"/>
      <c r="O389" s="155"/>
      <c r="P389" s="155"/>
      <c r="Q389" s="155"/>
      <c r="R389" s="155"/>
      <c r="AA389" s="97"/>
      <c r="AB389" s="97"/>
      <c r="AC389" s="97"/>
      <c r="AD389" s="97"/>
      <c r="AE389" s="97"/>
      <c r="AF389" s="93"/>
      <c r="AG389" s="93"/>
      <c r="AH389" s="93"/>
      <c r="AI389" s="30"/>
      <c r="AJ389" s="30"/>
      <c r="AK389" s="30"/>
      <c r="AL389" s="30"/>
      <c r="AM389" s="109"/>
      <c r="AN389" s="109" t="s">
        <v>1152</v>
      </c>
      <c r="AO389" s="30"/>
      <c r="AP389" s="112" t="s">
        <v>1153</v>
      </c>
      <c r="AQ389"/>
      <c r="AR389"/>
      <c r="AS389"/>
      <c r="AT389"/>
      <c r="AU389"/>
      <c r="AV389"/>
    </row>
    <row r="390" spans="1:48" ht="23.45" customHeight="1" x14ac:dyDescent="0.2">
      <c r="A390" s="356"/>
      <c r="B390" s="155"/>
      <c r="C390" s="155"/>
      <c r="D390" s="155"/>
      <c r="E390" s="155"/>
      <c r="F390" s="155"/>
      <c r="G390" s="155"/>
      <c r="H390" s="155"/>
      <c r="I390" s="155"/>
      <c r="J390" s="155"/>
      <c r="K390" s="155"/>
      <c r="L390" s="155"/>
      <c r="M390" s="357"/>
      <c r="N390" s="155"/>
      <c r="O390" s="155"/>
      <c r="P390" s="155"/>
      <c r="Q390" s="155"/>
      <c r="R390" s="155"/>
      <c r="AA390" s="97"/>
      <c r="AB390" s="97"/>
      <c r="AC390" s="97"/>
      <c r="AD390" s="97"/>
      <c r="AE390" s="97"/>
      <c r="AF390" s="93"/>
      <c r="AG390" s="93"/>
      <c r="AH390" s="93"/>
      <c r="AI390" s="30"/>
      <c r="AJ390" s="30"/>
      <c r="AK390" s="30"/>
      <c r="AL390" s="30"/>
      <c r="AM390" s="109"/>
      <c r="AN390" s="109" t="s">
        <v>1154</v>
      </c>
      <c r="AO390" s="30"/>
      <c r="AP390" s="112" t="s">
        <v>1155</v>
      </c>
      <c r="AQ390"/>
      <c r="AR390"/>
      <c r="AS390"/>
      <c r="AT390"/>
      <c r="AU390"/>
      <c r="AV390"/>
    </row>
    <row r="391" spans="1:48" ht="23.45" customHeight="1" x14ac:dyDescent="0.2">
      <c r="A391" s="356"/>
      <c r="B391" s="155"/>
      <c r="C391" s="155"/>
      <c r="D391" s="155"/>
      <c r="E391" s="155"/>
      <c r="F391" s="155"/>
      <c r="G391" s="155"/>
      <c r="H391" s="155"/>
      <c r="I391" s="155"/>
      <c r="J391" s="155"/>
      <c r="K391" s="155"/>
      <c r="L391" s="155"/>
      <c r="M391" s="357"/>
      <c r="N391" s="155"/>
      <c r="O391" s="155"/>
      <c r="P391" s="155"/>
      <c r="Q391" s="155"/>
      <c r="R391" s="155"/>
      <c r="AA391" s="97"/>
      <c r="AB391" s="97"/>
      <c r="AC391" s="97"/>
      <c r="AD391" s="97"/>
      <c r="AE391" s="97"/>
      <c r="AF391" s="93"/>
      <c r="AG391" s="93"/>
      <c r="AH391" s="93"/>
      <c r="AI391" s="30"/>
      <c r="AJ391" s="30"/>
      <c r="AK391" s="30"/>
      <c r="AL391" s="30"/>
      <c r="AM391" s="109"/>
      <c r="AN391" s="109" t="s">
        <v>1156</v>
      </c>
      <c r="AO391" s="30"/>
      <c r="AP391" s="112" t="s">
        <v>1157</v>
      </c>
      <c r="AQ391"/>
      <c r="AR391"/>
      <c r="AS391"/>
      <c r="AT391"/>
      <c r="AU391"/>
      <c r="AV391"/>
    </row>
    <row r="392" spans="1:48" ht="23.45" customHeight="1" x14ac:dyDescent="0.2">
      <c r="A392" s="356"/>
      <c r="B392" s="155"/>
      <c r="C392" s="155"/>
      <c r="D392" s="155"/>
      <c r="E392" s="155"/>
      <c r="F392" s="155"/>
      <c r="G392" s="155"/>
      <c r="H392" s="155"/>
      <c r="I392" s="155"/>
      <c r="J392" s="155"/>
      <c r="K392" s="155"/>
      <c r="L392" s="155"/>
      <c r="M392" s="357"/>
      <c r="N392" s="155"/>
      <c r="O392" s="155"/>
      <c r="P392" s="155"/>
      <c r="Q392" s="155"/>
      <c r="R392" s="155"/>
      <c r="AA392" s="97"/>
      <c r="AB392" s="97"/>
      <c r="AC392" s="97"/>
      <c r="AD392" s="97"/>
      <c r="AE392" s="97"/>
      <c r="AF392" s="93"/>
      <c r="AG392" s="93"/>
      <c r="AH392" s="93"/>
      <c r="AI392" s="30"/>
      <c r="AJ392" s="30"/>
      <c r="AK392" s="30"/>
      <c r="AL392" s="30"/>
      <c r="AM392" s="109"/>
      <c r="AN392" s="109" t="s">
        <v>1158</v>
      </c>
      <c r="AO392" s="30"/>
      <c r="AP392" s="112" t="s">
        <v>1159</v>
      </c>
      <c r="AQ392"/>
      <c r="AR392"/>
      <c r="AS392"/>
      <c r="AT392"/>
      <c r="AU392"/>
      <c r="AV392"/>
    </row>
    <row r="393" spans="1:48" ht="23.45" customHeight="1" x14ac:dyDescent="0.2">
      <c r="A393" s="356"/>
      <c r="B393" s="155"/>
      <c r="C393" s="155"/>
      <c r="D393" s="155"/>
      <c r="E393" s="155"/>
      <c r="F393" s="155"/>
      <c r="G393" s="155"/>
      <c r="H393" s="155"/>
      <c r="I393" s="155"/>
      <c r="J393" s="155"/>
      <c r="K393" s="155"/>
      <c r="L393" s="155"/>
      <c r="M393" s="357"/>
      <c r="N393" s="155"/>
      <c r="O393" s="155"/>
      <c r="P393" s="155"/>
      <c r="Q393" s="155"/>
      <c r="R393" s="155"/>
      <c r="AA393" s="97"/>
      <c r="AB393" s="97"/>
      <c r="AC393" s="97"/>
      <c r="AD393" s="97"/>
      <c r="AE393" s="97"/>
      <c r="AF393" s="93"/>
      <c r="AG393" s="93"/>
      <c r="AH393" s="93"/>
      <c r="AI393" s="30"/>
      <c r="AJ393" s="30"/>
      <c r="AK393" s="30"/>
      <c r="AL393" s="30"/>
      <c r="AM393" s="109"/>
      <c r="AN393" s="109" t="s">
        <v>1160</v>
      </c>
      <c r="AO393" s="30"/>
      <c r="AP393" s="112" t="s">
        <v>1161</v>
      </c>
      <c r="AQ393"/>
      <c r="AR393"/>
      <c r="AS393"/>
      <c r="AT393"/>
      <c r="AU393"/>
      <c r="AV393"/>
    </row>
    <row r="394" spans="1:48" ht="23.45" customHeight="1" x14ac:dyDescent="0.2">
      <c r="A394" s="356"/>
      <c r="B394" s="155"/>
      <c r="C394" s="155"/>
      <c r="D394" s="155"/>
      <c r="E394" s="155"/>
      <c r="F394" s="155"/>
      <c r="G394" s="155"/>
      <c r="H394" s="155"/>
      <c r="I394" s="155"/>
      <c r="J394" s="155"/>
      <c r="K394" s="155"/>
      <c r="L394" s="155"/>
      <c r="M394" s="357"/>
      <c r="N394" s="155"/>
      <c r="O394" s="155"/>
      <c r="P394" s="155"/>
      <c r="Q394" s="155"/>
      <c r="R394" s="155"/>
      <c r="AA394" s="97"/>
      <c r="AB394" s="97"/>
      <c r="AC394" s="97"/>
      <c r="AD394" s="97"/>
      <c r="AE394" s="97"/>
      <c r="AF394" s="93"/>
      <c r="AG394" s="93"/>
      <c r="AH394" s="93"/>
      <c r="AI394" s="30"/>
      <c r="AJ394" s="30"/>
      <c r="AK394" s="30"/>
      <c r="AL394" s="30"/>
      <c r="AM394" s="109"/>
      <c r="AN394" s="109" t="s">
        <v>1162</v>
      </c>
      <c r="AO394" s="30"/>
      <c r="AP394" s="112" t="s">
        <v>1163</v>
      </c>
      <c r="AQ394"/>
      <c r="AR394"/>
      <c r="AS394"/>
      <c r="AT394"/>
      <c r="AU394"/>
      <c r="AV394"/>
    </row>
    <row r="395" spans="1:48" ht="23.45" customHeight="1" x14ac:dyDescent="0.2">
      <c r="A395" s="356"/>
      <c r="B395" s="155"/>
      <c r="C395" s="155"/>
      <c r="D395" s="155"/>
      <c r="E395" s="155"/>
      <c r="F395" s="155"/>
      <c r="G395" s="155"/>
      <c r="H395" s="155"/>
      <c r="I395" s="155"/>
      <c r="J395" s="155"/>
      <c r="K395" s="155"/>
      <c r="L395" s="155"/>
      <c r="M395" s="357"/>
      <c r="N395" s="155"/>
      <c r="O395" s="155"/>
      <c r="P395" s="155"/>
      <c r="Q395" s="155"/>
      <c r="R395" s="155"/>
      <c r="AA395" s="97"/>
      <c r="AB395" s="97"/>
      <c r="AC395" s="97"/>
      <c r="AD395" s="97"/>
      <c r="AE395" s="97"/>
      <c r="AF395" s="93"/>
      <c r="AG395" s="93"/>
      <c r="AH395" s="93"/>
      <c r="AI395" s="30"/>
      <c r="AJ395" s="30"/>
      <c r="AK395" s="30"/>
      <c r="AL395" s="30"/>
      <c r="AM395" s="109"/>
      <c r="AN395" s="109" t="s">
        <v>1164</v>
      </c>
      <c r="AO395" s="30"/>
      <c r="AP395" s="112" t="s">
        <v>1165</v>
      </c>
      <c r="AQ395"/>
      <c r="AR395"/>
      <c r="AS395"/>
      <c r="AT395"/>
      <c r="AU395"/>
      <c r="AV395"/>
    </row>
    <row r="396" spans="1:48" ht="23.45" customHeight="1" x14ac:dyDescent="0.2">
      <c r="A396" s="356"/>
      <c r="B396" s="155"/>
      <c r="C396" s="155"/>
      <c r="D396" s="155"/>
      <c r="E396" s="155"/>
      <c r="F396" s="155"/>
      <c r="G396" s="155"/>
      <c r="H396" s="155"/>
      <c r="I396" s="155"/>
      <c r="J396" s="155"/>
      <c r="K396" s="155"/>
      <c r="L396" s="155"/>
      <c r="M396" s="357"/>
      <c r="N396" s="155"/>
      <c r="O396" s="155"/>
      <c r="P396" s="155"/>
      <c r="Q396" s="155"/>
      <c r="R396" s="155"/>
      <c r="AA396" s="97"/>
      <c r="AB396" s="97"/>
      <c r="AC396" s="97"/>
      <c r="AD396" s="97"/>
      <c r="AE396" s="97"/>
      <c r="AF396" s="93"/>
      <c r="AG396" s="93"/>
      <c r="AH396" s="93"/>
      <c r="AI396" s="30"/>
      <c r="AJ396" s="30"/>
      <c r="AK396" s="30"/>
      <c r="AL396" s="30"/>
      <c r="AM396" s="109"/>
      <c r="AN396" s="109" t="s">
        <v>1166</v>
      </c>
      <c r="AO396" s="30"/>
      <c r="AP396" s="112" t="s">
        <v>1167</v>
      </c>
      <c r="AQ396"/>
      <c r="AR396"/>
      <c r="AS396"/>
      <c r="AT396"/>
      <c r="AU396"/>
      <c r="AV396"/>
    </row>
    <row r="397" spans="1:48" ht="23.45" customHeight="1" x14ac:dyDescent="0.2">
      <c r="A397" s="356"/>
      <c r="B397" s="155"/>
      <c r="C397" s="155"/>
      <c r="D397" s="155"/>
      <c r="E397" s="155"/>
      <c r="F397" s="155"/>
      <c r="G397" s="155"/>
      <c r="H397" s="155"/>
      <c r="I397" s="155"/>
      <c r="J397" s="155"/>
      <c r="K397" s="155"/>
      <c r="L397" s="155"/>
      <c r="M397" s="357"/>
      <c r="N397" s="155"/>
      <c r="O397" s="155"/>
      <c r="P397" s="155"/>
      <c r="Q397" s="155"/>
      <c r="R397" s="155"/>
      <c r="AA397" s="97"/>
      <c r="AB397" s="97"/>
      <c r="AC397" s="97"/>
      <c r="AD397" s="97"/>
      <c r="AE397" s="97"/>
      <c r="AF397" s="93"/>
      <c r="AG397" s="93"/>
      <c r="AH397" s="93"/>
      <c r="AI397" s="30"/>
      <c r="AJ397" s="30"/>
      <c r="AK397" s="30"/>
      <c r="AL397" s="30"/>
      <c r="AM397" s="109"/>
      <c r="AN397" s="109" t="s">
        <v>1168</v>
      </c>
      <c r="AO397" s="30"/>
      <c r="AP397" s="112" t="s">
        <v>1169</v>
      </c>
      <c r="AQ397"/>
      <c r="AR397"/>
      <c r="AS397"/>
      <c r="AT397"/>
      <c r="AU397"/>
      <c r="AV397"/>
    </row>
    <row r="398" spans="1:48" ht="23.45" customHeight="1" x14ac:dyDescent="0.2">
      <c r="A398" s="356"/>
      <c r="B398" s="155"/>
      <c r="C398" s="155"/>
      <c r="D398" s="155"/>
      <c r="E398" s="155"/>
      <c r="F398" s="155"/>
      <c r="G398" s="155"/>
      <c r="H398" s="155"/>
      <c r="I398" s="155"/>
      <c r="J398" s="155"/>
      <c r="K398" s="155"/>
      <c r="L398" s="155"/>
      <c r="M398" s="357"/>
      <c r="N398" s="155"/>
      <c r="O398" s="155"/>
      <c r="P398" s="155"/>
      <c r="Q398" s="155"/>
      <c r="R398" s="155"/>
      <c r="AA398" s="97"/>
      <c r="AB398" s="97"/>
      <c r="AC398" s="97"/>
      <c r="AD398" s="97"/>
      <c r="AE398" s="97"/>
      <c r="AF398" s="93"/>
      <c r="AG398" s="93"/>
      <c r="AH398" s="93"/>
      <c r="AI398" s="30"/>
      <c r="AJ398" s="30"/>
      <c r="AK398" s="30"/>
      <c r="AL398" s="30"/>
      <c r="AM398" s="109"/>
      <c r="AN398" s="109" t="s">
        <v>1170</v>
      </c>
      <c r="AO398" s="30"/>
      <c r="AP398" s="112" t="s">
        <v>1171</v>
      </c>
      <c r="AQ398"/>
      <c r="AR398"/>
      <c r="AS398"/>
      <c r="AT398"/>
      <c r="AU398"/>
      <c r="AV398"/>
    </row>
    <row r="399" spans="1:48" ht="23.45" customHeight="1" x14ac:dyDescent="0.2">
      <c r="A399" s="356"/>
      <c r="B399" s="155"/>
      <c r="C399" s="155"/>
      <c r="D399" s="155"/>
      <c r="E399" s="155"/>
      <c r="F399" s="155"/>
      <c r="G399" s="155"/>
      <c r="H399" s="155"/>
      <c r="I399" s="155"/>
      <c r="J399" s="155"/>
      <c r="K399" s="155"/>
      <c r="L399" s="155"/>
      <c r="M399" s="357"/>
      <c r="N399" s="155"/>
      <c r="O399" s="155"/>
      <c r="P399" s="155"/>
      <c r="Q399" s="155"/>
      <c r="R399" s="155"/>
      <c r="AA399" s="97"/>
      <c r="AB399" s="97"/>
      <c r="AC399" s="97"/>
      <c r="AD399" s="97"/>
      <c r="AE399" s="97"/>
      <c r="AF399" s="93"/>
      <c r="AG399" s="93"/>
      <c r="AH399" s="93"/>
      <c r="AI399" s="30"/>
      <c r="AJ399" s="30"/>
      <c r="AK399" s="30"/>
      <c r="AL399" s="30"/>
      <c r="AM399" s="109"/>
      <c r="AN399" s="109" t="s">
        <v>1172</v>
      </c>
      <c r="AO399" s="30"/>
      <c r="AP399" s="112" t="s">
        <v>1173</v>
      </c>
      <c r="AQ399"/>
      <c r="AR399"/>
      <c r="AS399"/>
      <c r="AT399"/>
      <c r="AU399"/>
      <c r="AV399"/>
    </row>
    <row r="400" spans="1:48" ht="23.45" customHeight="1" x14ac:dyDescent="0.2">
      <c r="A400" s="356"/>
      <c r="B400" s="155"/>
      <c r="C400" s="155"/>
      <c r="D400" s="155"/>
      <c r="E400" s="155"/>
      <c r="F400" s="155"/>
      <c r="G400" s="155"/>
      <c r="H400" s="155"/>
      <c r="I400" s="155"/>
      <c r="J400" s="155"/>
      <c r="K400" s="155"/>
      <c r="L400" s="155"/>
      <c r="M400" s="357"/>
      <c r="N400" s="155"/>
      <c r="O400" s="155"/>
      <c r="P400" s="155"/>
      <c r="Q400" s="155"/>
      <c r="R400" s="155"/>
      <c r="AA400" s="97"/>
      <c r="AB400" s="97"/>
      <c r="AC400" s="97"/>
      <c r="AD400" s="97"/>
      <c r="AE400" s="97"/>
      <c r="AF400" s="93"/>
      <c r="AG400" s="93"/>
      <c r="AH400" s="93"/>
      <c r="AI400" s="30"/>
      <c r="AJ400" s="30"/>
      <c r="AK400" s="30"/>
      <c r="AL400" s="30"/>
      <c r="AM400" s="109"/>
      <c r="AN400" s="109" t="s">
        <v>1174</v>
      </c>
      <c r="AO400" s="30"/>
      <c r="AP400" s="112" t="s">
        <v>1175</v>
      </c>
      <c r="AQ400"/>
      <c r="AR400"/>
      <c r="AS400"/>
      <c r="AT400"/>
      <c r="AU400"/>
      <c r="AV400"/>
    </row>
    <row r="401" spans="1:48" ht="23.45" customHeight="1" x14ac:dyDescent="0.2">
      <c r="A401" s="356"/>
      <c r="B401" s="155"/>
      <c r="C401" s="155"/>
      <c r="D401" s="155"/>
      <c r="E401" s="155"/>
      <c r="F401" s="155"/>
      <c r="G401" s="155"/>
      <c r="H401" s="155"/>
      <c r="I401" s="155"/>
      <c r="J401" s="155"/>
      <c r="K401" s="155"/>
      <c r="L401" s="155"/>
      <c r="M401" s="357"/>
      <c r="N401" s="155"/>
      <c r="O401" s="155"/>
      <c r="P401" s="155"/>
      <c r="Q401" s="155"/>
      <c r="R401" s="155"/>
      <c r="AA401" s="97"/>
      <c r="AB401" s="97"/>
      <c r="AC401" s="97"/>
      <c r="AD401" s="97"/>
      <c r="AE401" s="97"/>
      <c r="AF401" s="93"/>
      <c r="AG401" s="93"/>
      <c r="AH401" s="93"/>
      <c r="AI401" s="30"/>
      <c r="AJ401" s="30"/>
      <c r="AK401" s="30"/>
      <c r="AL401" s="30"/>
      <c r="AM401" s="109"/>
      <c r="AN401" s="109" t="s">
        <v>1176</v>
      </c>
      <c r="AO401" s="30"/>
      <c r="AP401" s="112" t="s">
        <v>1177</v>
      </c>
      <c r="AQ401"/>
      <c r="AR401"/>
      <c r="AS401"/>
      <c r="AT401"/>
      <c r="AU401"/>
      <c r="AV401"/>
    </row>
    <row r="402" spans="1:48" ht="23.45" customHeight="1" x14ac:dyDescent="0.2">
      <c r="A402" s="356"/>
      <c r="B402" s="155"/>
      <c r="C402" s="155"/>
      <c r="D402" s="155"/>
      <c r="E402" s="155"/>
      <c r="F402" s="155"/>
      <c r="G402" s="155"/>
      <c r="H402" s="155"/>
      <c r="I402" s="155"/>
      <c r="J402" s="155"/>
      <c r="K402" s="155"/>
      <c r="L402" s="155"/>
      <c r="M402" s="357"/>
      <c r="N402" s="155"/>
      <c r="O402" s="155"/>
      <c r="P402" s="155"/>
      <c r="Q402" s="155"/>
      <c r="R402" s="155"/>
      <c r="AA402" s="97"/>
      <c r="AB402" s="97"/>
      <c r="AC402" s="97"/>
      <c r="AD402" s="97"/>
      <c r="AE402" s="97"/>
      <c r="AF402" s="93"/>
      <c r="AG402" s="93"/>
      <c r="AH402" s="93"/>
      <c r="AI402" s="30"/>
      <c r="AJ402" s="30"/>
      <c r="AK402" s="30"/>
      <c r="AL402" s="30"/>
      <c r="AM402" s="109"/>
      <c r="AN402" s="109" t="s">
        <v>1178</v>
      </c>
      <c r="AO402" s="30"/>
      <c r="AP402" s="112" t="s">
        <v>1179</v>
      </c>
      <c r="AQ402"/>
      <c r="AR402"/>
      <c r="AS402"/>
      <c r="AT402"/>
      <c r="AU402"/>
      <c r="AV402"/>
    </row>
    <row r="403" spans="1:48" ht="23.45" customHeight="1" x14ac:dyDescent="0.2">
      <c r="A403" s="356"/>
      <c r="B403" s="155"/>
      <c r="C403" s="155"/>
      <c r="D403" s="155"/>
      <c r="E403" s="155"/>
      <c r="F403" s="155"/>
      <c r="G403" s="155"/>
      <c r="H403" s="155"/>
      <c r="I403" s="155"/>
      <c r="J403" s="155"/>
      <c r="K403" s="155"/>
      <c r="L403" s="155"/>
      <c r="M403" s="357"/>
      <c r="N403" s="155"/>
      <c r="O403" s="155"/>
      <c r="P403" s="155"/>
      <c r="Q403" s="155"/>
      <c r="R403" s="155"/>
      <c r="AA403" s="97"/>
      <c r="AB403" s="97"/>
      <c r="AC403" s="97"/>
      <c r="AD403" s="97"/>
      <c r="AE403" s="97"/>
      <c r="AF403" s="93"/>
      <c r="AG403" s="93"/>
      <c r="AH403" s="93"/>
      <c r="AI403" s="30"/>
      <c r="AJ403" s="30"/>
      <c r="AK403" s="30"/>
      <c r="AL403" s="30"/>
      <c r="AM403" s="109"/>
      <c r="AN403" s="109" t="s">
        <v>1180</v>
      </c>
      <c r="AO403" s="30"/>
      <c r="AP403" s="112" t="s">
        <v>1181</v>
      </c>
      <c r="AQ403"/>
      <c r="AR403"/>
      <c r="AS403"/>
      <c r="AT403"/>
      <c r="AU403"/>
      <c r="AV403"/>
    </row>
    <row r="404" spans="1:48" ht="23.45" customHeight="1" x14ac:dyDescent="0.2">
      <c r="A404" s="356"/>
      <c r="B404" s="155"/>
      <c r="C404" s="155"/>
      <c r="D404" s="155"/>
      <c r="E404" s="155"/>
      <c r="F404" s="155"/>
      <c r="G404" s="155"/>
      <c r="H404" s="155"/>
      <c r="I404" s="155"/>
      <c r="J404" s="155"/>
      <c r="K404" s="155"/>
      <c r="L404" s="155"/>
      <c r="M404" s="357"/>
      <c r="N404" s="155"/>
      <c r="O404" s="155"/>
      <c r="P404" s="155"/>
      <c r="Q404" s="155"/>
      <c r="R404" s="155"/>
      <c r="AA404" s="97"/>
      <c r="AB404" s="97"/>
      <c r="AC404" s="97"/>
      <c r="AD404" s="97"/>
      <c r="AE404" s="97"/>
      <c r="AF404" s="93"/>
      <c r="AG404" s="93"/>
      <c r="AH404" s="93"/>
      <c r="AI404" s="30"/>
      <c r="AJ404" s="30"/>
      <c r="AK404" s="30"/>
      <c r="AL404" s="30"/>
      <c r="AM404" s="109"/>
      <c r="AN404" s="109" t="s">
        <v>1182</v>
      </c>
      <c r="AO404" s="30"/>
      <c r="AP404" s="112" t="s">
        <v>1183</v>
      </c>
      <c r="AQ404"/>
      <c r="AR404"/>
      <c r="AS404"/>
      <c r="AT404"/>
      <c r="AU404"/>
      <c r="AV404"/>
    </row>
    <row r="405" spans="1:48" ht="23.45" customHeight="1" x14ac:dyDescent="0.2">
      <c r="A405" s="356"/>
      <c r="B405" s="155"/>
      <c r="C405" s="155"/>
      <c r="D405" s="155"/>
      <c r="E405" s="155"/>
      <c r="F405" s="155"/>
      <c r="G405" s="155"/>
      <c r="H405" s="155"/>
      <c r="I405" s="155"/>
      <c r="J405" s="155"/>
      <c r="K405" s="155"/>
      <c r="L405" s="155"/>
      <c r="M405" s="357"/>
      <c r="N405" s="155"/>
      <c r="O405" s="155"/>
      <c r="P405" s="155"/>
      <c r="Q405" s="155"/>
      <c r="R405" s="155"/>
      <c r="AA405" s="97"/>
      <c r="AB405" s="97"/>
      <c r="AC405" s="97"/>
      <c r="AD405" s="97"/>
      <c r="AE405" s="97"/>
      <c r="AF405" s="93"/>
      <c r="AG405" s="93"/>
      <c r="AH405" s="93"/>
      <c r="AI405" s="30"/>
      <c r="AJ405" s="30"/>
      <c r="AK405" s="30"/>
      <c r="AL405" s="30"/>
      <c r="AM405" s="109"/>
      <c r="AN405" s="109" t="s">
        <v>1184</v>
      </c>
      <c r="AO405" s="30"/>
      <c r="AP405" s="112" t="s">
        <v>1185</v>
      </c>
      <c r="AQ405"/>
      <c r="AR405"/>
      <c r="AS405"/>
      <c r="AT405"/>
      <c r="AU405"/>
      <c r="AV405"/>
    </row>
    <row r="406" spans="1:48" ht="23.45" customHeight="1" x14ac:dyDescent="0.2">
      <c r="A406" s="356"/>
      <c r="B406" s="155"/>
      <c r="C406" s="155"/>
      <c r="D406" s="155"/>
      <c r="E406" s="155"/>
      <c r="F406" s="155"/>
      <c r="G406" s="155"/>
      <c r="H406" s="155"/>
      <c r="I406" s="155"/>
      <c r="J406" s="155"/>
      <c r="K406" s="155"/>
      <c r="L406" s="155"/>
      <c r="M406" s="357"/>
      <c r="N406" s="155"/>
      <c r="O406" s="155"/>
      <c r="P406" s="155"/>
      <c r="Q406" s="155"/>
      <c r="R406" s="155"/>
      <c r="AA406" s="97"/>
      <c r="AB406" s="97"/>
      <c r="AC406" s="97"/>
      <c r="AD406" s="97"/>
      <c r="AE406" s="97"/>
      <c r="AF406" s="93"/>
      <c r="AG406" s="93"/>
      <c r="AH406" s="93"/>
      <c r="AI406" s="30"/>
      <c r="AJ406" s="30"/>
      <c r="AK406" s="30"/>
      <c r="AL406" s="30"/>
      <c r="AM406" s="109"/>
      <c r="AN406" s="109" t="s">
        <v>1186</v>
      </c>
      <c r="AO406" s="30"/>
      <c r="AP406" s="112" t="s">
        <v>1187</v>
      </c>
      <c r="AQ406"/>
      <c r="AR406"/>
      <c r="AS406"/>
      <c r="AT406"/>
      <c r="AU406"/>
      <c r="AV406"/>
    </row>
    <row r="407" spans="1:48" ht="23.45" customHeight="1" x14ac:dyDescent="0.2">
      <c r="A407" s="356"/>
      <c r="B407" s="155"/>
      <c r="C407" s="155"/>
      <c r="D407" s="155"/>
      <c r="E407" s="155"/>
      <c r="F407" s="155"/>
      <c r="G407" s="155"/>
      <c r="H407" s="155"/>
      <c r="I407" s="155"/>
      <c r="J407" s="155"/>
      <c r="K407" s="155"/>
      <c r="L407" s="155"/>
      <c r="M407" s="357"/>
      <c r="N407" s="155"/>
      <c r="O407" s="155"/>
      <c r="P407" s="155"/>
      <c r="Q407" s="155"/>
      <c r="R407" s="155"/>
      <c r="AA407" s="97"/>
      <c r="AB407" s="97"/>
      <c r="AC407" s="97"/>
      <c r="AD407" s="97"/>
      <c r="AE407" s="97"/>
      <c r="AF407" s="93"/>
      <c r="AG407" s="93"/>
      <c r="AH407" s="93"/>
      <c r="AI407" s="30"/>
      <c r="AJ407" s="30"/>
      <c r="AK407" s="30"/>
      <c r="AL407" s="30"/>
      <c r="AM407" s="109"/>
      <c r="AN407" s="109" t="s">
        <v>1188</v>
      </c>
      <c r="AO407" s="30"/>
      <c r="AP407" s="112" t="s">
        <v>1189</v>
      </c>
      <c r="AQ407"/>
      <c r="AR407"/>
      <c r="AS407"/>
      <c r="AT407"/>
      <c r="AU407"/>
      <c r="AV407"/>
    </row>
    <row r="408" spans="1:48" ht="23.45" customHeight="1" x14ac:dyDescent="0.2">
      <c r="A408" s="356"/>
      <c r="B408" s="155"/>
      <c r="C408" s="155"/>
      <c r="D408" s="155"/>
      <c r="E408" s="155"/>
      <c r="F408" s="155"/>
      <c r="G408" s="155"/>
      <c r="H408" s="155"/>
      <c r="I408" s="155"/>
      <c r="J408" s="155"/>
      <c r="K408" s="155"/>
      <c r="L408" s="155"/>
      <c r="M408" s="357"/>
      <c r="N408" s="155"/>
      <c r="O408" s="155"/>
      <c r="P408" s="155"/>
      <c r="Q408" s="155"/>
      <c r="R408" s="155"/>
      <c r="AA408" s="97"/>
      <c r="AB408" s="97"/>
      <c r="AC408" s="97"/>
      <c r="AD408" s="97"/>
      <c r="AE408" s="97"/>
      <c r="AF408" s="93"/>
      <c r="AG408" s="93"/>
      <c r="AH408" s="93"/>
      <c r="AI408" s="30"/>
      <c r="AJ408" s="30"/>
      <c r="AK408" s="30"/>
      <c r="AL408" s="30"/>
      <c r="AM408" s="109"/>
      <c r="AN408" s="109" t="s">
        <v>1190</v>
      </c>
      <c r="AO408" s="30"/>
      <c r="AP408" s="112" t="s">
        <v>1191</v>
      </c>
      <c r="AQ408"/>
      <c r="AR408"/>
      <c r="AS408"/>
      <c r="AT408"/>
      <c r="AU408"/>
      <c r="AV408"/>
    </row>
    <row r="409" spans="1:48" ht="23.45" customHeight="1" x14ac:dyDescent="0.2">
      <c r="A409" s="356"/>
      <c r="B409" s="155"/>
      <c r="C409" s="155"/>
      <c r="D409" s="155"/>
      <c r="E409" s="155"/>
      <c r="F409" s="155"/>
      <c r="G409" s="155"/>
      <c r="H409" s="155"/>
      <c r="I409" s="155"/>
      <c r="J409" s="155"/>
      <c r="K409" s="155"/>
      <c r="L409" s="155"/>
      <c r="M409" s="357"/>
      <c r="N409" s="155"/>
      <c r="O409" s="155"/>
      <c r="P409" s="155"/>
      <c r="Q409" s="155"/>
      <c r="R409" s="155"/>
      <c r="AA409" s="97"/>
      <c r="AB409" s="97"/>
      <c r="AC409" s="97"/>
      <c r="AD409" s="97"/>
      <c r="AE409" s="97"/>
      <c r="AF409" s="93"/>
      <c r="AG409" s="93"/>
      <c r="AH409" s="93"/>
      <c r="AI409" s="30"/>
      <c r="AJ409" s="30"/>
      <c r="AK409" s="30"/>
      <c r="AL409" s="30"/>
      <c r="AM409" s="109"/>
      <c r="AN409" s="109" t="s">
        <v>1192</v>
      </c>
      <c r="AO409" s="30"/>
      <c r="AP409" s="112" t="s">
        <v>1193</v>
      </c>
      <c r="AQ409"/>
      <c r="AR409"/>
      <c r="AS409"/>
      <c r="AT409"/>
      <c r="AU409"/>
      <c r="AV409"/>
    </row>
    <row r="410" spans="1:48" ht="23.45" customHeight="1" x14ac:dyDescent="0.2">
      <c r="A410" s="356"/>
      <c r="B410" s="155"/>
      <c r="C410" s="155"/>
      <c r="D410" s="155"/>
      <c r="E410" s="155"/>
      <c r="F410" s="155"/>
      <c r="G410" s="155"/>
      <c r="H410" s="155"/>
      <c r="I410" s="155"/>
      <c r="J410" s="155"/>
      <c r="K410" s="155"/>
      <c r="L410" s="155"/>
      <c r="M410" s="357"/>
      <c r="N410" s="155"/>
      <c r="O410" s="155"/>
      <c r="P410" s="155"/>
      <c r="Q410" s="155"/>
      <c r="R410" s="155"/>
      <c r="AA410" s="97"/>
      <c r="AB410" s="97"/>
      <c r="AC410" s="97"/>
      <c r="AD410" s="97"/>
      <c r="AE410" s="97"/>
      <c r="AF410" s="93"/>
      <c r="AG410" s="93"/>
      <c r="AH410" s="93"/>
      <c r="AI410" s="30"/>
      <c r="AJ410" s="30"/>
      <c r="AK410" s="30"/>
      <c r="AL410" s="30"/>
      <c r="AM410" s="109"/>
      <c r="AN410" s="109" t="s">
        <v>1194</v>
      </c>
      <c r="AO410" s="30"/>
      <c r="AP410" s="112" t="s">
        <v>1195</v>
      </c>
      <c r="AQ410"/>
      <c r="AR410"/>
      <c r="AS410"/>
      <c r="AT410"/>
      <c r="AU410"/>
      <c r="AV410"/>
    </row>
    <row r="411" spans="1:48" ht="23.45" customHeight="1" x14ac:dyDescent="0.2">
      <c r="A411" s="356"/>
      <c r="B411" s="155"/>
      <c r="C411" s="155"/>
      <c r="D411" s="155"/>
      <c r="E411" s="155"/>
      <c r="F411" s="155"/>
      <c r="G411" s="155"/>
      <c r="H411" s="155"/>
      <c r="I411" s="155"/>
      <c r="J411" s="155"/>
      <c r="K411" s="155"/>
      <c r="L411" s="155"/>
      <c r="M411" s="357"/>
      <c r="N411" s="155"/>
      <c r="O411" s="155"/>
      <c r="P411" s="155"/>
      <c r="Q411" s="155"/>
      <c r="R411" s="155"/>
      <c r="AA411" s="97"/>
      <c r="AB411" s="97"/>
      <c r="AC411" s="97"/>
      <c r="AD411" s="97"/>
      <c r="AE411" s="97"/>
      <c r="AF411" s="93"/>
      <c r="AG411" s="93"/>
      <c r="AH411" s="93"/>
      <c r="AI411" s="30"/>
      <c r="AJ411" s="30"/>
      <c r="AK411" s="30"/>
      <c r="AL411" s="30"/>
      <c r="AM411" s="109"/>
      <c r="AN411" s="109" t="s">
        <v>1196</v>
      </c>
      <c r="AO411" s="30"/>
      <c r="AP411" s="112" t="s">
        <v>1197</v>
      </c>
      <c r="AQ411"/>
      <c r="AR411"/>
      <c r="AS411"/>
      <c r="AT411"/>
      <c r="AU411"/>
      <c r="AV411"/>
    </row>
    <row r="412" spans="1:48" ht="23.45" customHeight="1" x14ac:dyDescent="0.2">
      <c r="A412" s="356"/>
      <c r="B412" s="155"/>
      <c r="C412" s="155"/>
      <c r="D412" s="155"/>
      <c r="E412" s="155"/>
      <c r="F412" s="155"/>
      <c r="G412" s="155"/>
      <c r="H412" s="155"/>
      <c r="I412" s="155"/>
      <c r="J412" s="155"/>
      <c r="K412" s="155"/>
      <c r="L412" s="155"/>
      <c r="M412" s="357"/>
      <c r="N412" s="155"/>
      <c r="O412" s="155"/>
      <c r="P412" s="155"/>
      <c r="Q412" s="155"/>
      <c r="R412" s="155"/>
      <c r="AA412" s="97"/>
      <c r="AB412" s="97"/>
      <c r="AC412" s="97"/>
      <c r="AD412" s="97"/>
      <c r="AE412" s="97"/>
      <c r="AF412" s="93"/>
      <c r="AG412" s="93"/>
      <c r="AH412" s="93"/>
      <c r="AI412" s="30"/>
      <c r="AJ412" s="30"/>
      <c r="AK412" s="30"/>
      <c r="AL412" s="30"/>
      <c r="AM412" s="109"/>
      <c r="AN412" s="109" t="s">
        <v>1198</v>
      </c>
      <c r="AO412" s="30"/>
      <c r="AP412" s="112" t="s">
        <v>1199</v>
      </c>
      <c r="AQ412"/>
      <c r="AR412"/>
      <c r="AS412"/>
      <c r="AT412"/>
      <c r="AU412"/>
      <c r="AV412"/>
    </row>
    <row r="413" spans="1:48" ht="23.45" customHeight="1" x14ac:dyDescent="0.2">
      <c r="A413" s="356"/>
      <c r="B413" s="155"/>
      <c r="C413" s="155"/>
      <c r="D413" s="155"/>
      <c r="E413" s="155"/>
      <c r="F413" s="155"/>
      <c r="G413" s="155"/>
      <c r="H413" s="155"/>
      <c r="I413" s="155"/>
      <c r="J413" s="155"/>
      <c r="K413" s="155"/>
      <c r="L413" s="155"/>
      <c r="M413" s="357"/>
      <c r="N413" s="155"/>
      <c r="O413" s="155"/>
      <c r="P413" s="155"/>
      <c r="Q413" s="155"/>
      <c r="R413" s="155"/>
      <c r="AA413" s="97"/>
      <c r="AB413" s="97"/>
      <c r="AC413" s="97"/>
      <c r="AD413" s="97"/>
      <c r="AE413" s="97"/>
      <c r="AF413" s="93"/>
      <c r="AG413" s="93"/>
      <c r="AH413" s="93"/>
      <c r="AI413" s="30"/>
      <c r="AJ413" s="30"/>
      <c r="AK413" s="30"/>
      <c r="AL413" s="30"/>
      <c r="AM413" s="109"/>
      <c r="AN413" s="109" t="s">
        <v>1200</v>
      </c>
      <c r="AO413" s="30"/>
      <c r="AP413" s="112" t="s">
        <v>1201</v>
      </c>
      <c r="AQ413"/>
      <c r="AR413"/>
      <c r="AS413"/>
      <c r="AT413"/>
      <c r="AU413"/>
      <c r="AV413"/>
    </row>
    <row r="414" spans="1:48" ht="23.45" customHeight="1" x14ac:dyDescent="0.2">
      <c r="A414" s="356"/>
      <c r="B414" s="155"/>
      <c r="C414" s="155"/>
      <c r="D414" s="155"/>
      <c r="E414" s="155"/>
      <c r="F414" s="155"/>
      <c r="G414" s="155"/>
      <c r="H414" s="155"/>
      <c r="I414" s="155"/>
      <c r="J414" s="155"/>
      <c r="K414" s="155"/>
      <c r="L414" s="155"/>
      <c r="M414" s="357"/>
      <c r="N414" s="155"/>
      <c r="O414" s="155"/>
      <c r="P414" s="155"/>
      <c r="Q414" s="155"/>
      <c r="R414" s="155"/>
      <c r="AA414" s="97"/>
      <c r="AB414" s="97"/>
      <c r="AC414" s="97"/>
      <c r="AD414" s="97"/>
      <c r="AE414" s="97"/>
      <c r="AF414" s="93"/>
      <c r="AG414" s="93"/>
      <c r="AH414" s="93"/>
      <c r="AI414" s="30"/>
      <c r="AJ414" s="30"/>
      <c r="AK414" s="30"/>
      <c r="AL414" s="30"/>
      <c r="AM414" s="109"/>
      <c r="AN414" s="109" t="s">
        <v>1202</v>
      </c>
      <c r="AO414" s="30"/>
      <c r="AP414" s="112" t="s">
        <v>1203</v>
      </c>
      <c r="AQ414"/>
      <c r="AR414"/>
      <c r="AS414"/>
      <c r="AT414"/>
      <c r="AU414"/>
      <c r="AV414"/>
    </row>
    <row r="415" spans="1:48" ht="23.45" customHeight="1" x14ac:dyDescent="0.2">
      <c r="A415" s="356"/>
      <c r="B415" s="155"/>
      <c r="C415" s="155"/>
      <c r="D415" s="155"/>
      <c r="E415" s="155"/>
      <c r="F415" s="155"/>
      <c r="G415" s="155"/>
      <c r="H415" s="155"/>
      <c r="I415" s="155"/>
      <c r="J415" s="155"/>
      <c r="K415" s="155"/>
      <c r="L415" s="155"/>
      <c r="M415" s="357"/>
      <c r="N415" s="155"/>
      <c r="O415" s="155"/>
      <c r="P415" s="155"/>
      <c r="Q415" s="155"/>
      <c r="R415" s="155"/>
      <c r="AA415" s="97"/>
      <c r="AB415" s="97"/>
      <c r="AC415" s="97"/>
      <c r="AD415" s="97"/>
      <c r="AE415" s="97"/>
      <c r="AF415" s="93"/>
      <c r="AG415" s="93"/>
      <c r="AH415" s="93"/>
      <c r="AI415" s="30"/>
      <c r="AJ415" s="30"/>
      <c r="AK415" s="30"/>
      <c r="AL415" s="30"/>
      <c r="AM415" s="109"/>
      <c r="AN415" s="109" t="s">
        <v>1204</v>
      </c>
      <c r="AO415" s="30"/>
      <c r="AP415" s="112" t="s">
        <v>1205</v>
      </c>
      <c r="AQ415"/>
      <c r="AR415"/>
      <c r="AS415"/>
      <c r="AT415"/>
      <c r="AU415"/>
      <c r="AV415"/>
    </row>
    <row r="416" spans="1:48" ht="23.45" customHeight="1" x14ac:dyDescent="0.2">
      <c r="A416" s="356"/>
      <c r="B416" s="155"/>
      <c r="C416" s="155"/>
      <c r="D416" s="155"/>
      <c r="E416" s="155"/>
      <c r="F416" s="155"/>
      <c r="G416" s="155"/>
      <c r="H416" s="155"/>
      <c r="I416" s="155"/>
      <c r="J416" s="155"/>
      <c r="K416" s="155"/>
      <c r="L416" s="155"/>
      <c r="M416" s="357"/>
      <c r="N416" s="155"/>
      <c r="O416" s="155"/>
      <c r="P416" s="155"/>
      <c r="Q416" s="155"/>
      <c r="R416" s="155"/>
      <c r="AA416" s="97"/>
      <c r="AB416" s="97"/>
      <c r="AC416" s="97"/>
      <c r="AD416" s="97"/>
      <c r="AE416" s="97"/>
      <c r="AF416" s="93"/>
      <c r="AG416" s="93"/>
      <c r="AH416" s="93"/>
      <c r="AI416" s="30"/>
      <c r="AJ416" s="30"/>
      <c r="AK416" s="30"/>
      <c r="AL416" s="30"/>
      <c r="AM416" s="109"/>
      <c r="AN416" s="109" t="s">
        <v>1206</v>
      </c>
      <c r="AO416" s="30"/>
      <c r="AP416" s="112" t="s">
        <v>1207</v>
      </c>
      <c r="AQ416"/>
      <c r="AR416"/>
      <c r="AS416"/>
      <c r="AT416"/>
      <c r="AU416"/>
      <c r="AV416"/>
    </row>
    <row r="417" spans="1:48" ht="23.45" customHeight="1" x14ac:dyDescent="0.2">
      <c r="A417" s="356"/>
      <c r="B417" s="155"/>
      <c r="C417" s="155"/>
      <c r="D417" s="155"/>
      <c r="E417" s="155"/>
      <c r="F417" s="155"/>
      <c r="G417" s="155"/>
      <c r="H417" s="155"/>
      <c r="I417" s="155"/>
      <c r="J417" s="155"/>
      <c r="K417" s="155"/>
      <c r="L417" s="155"/>
      <c r="M417" s="357"/>
      <c r="N417" s="155"/>
      <c r="O417" s="155"/>
      <c r="P417" s="155"/>
      <c r="Q417" s="155"/>
      <c r="R417" s="155"/>
      <c r="AA417" s="97"/>
      <c r="AB417" s="97"/>
      <c r="AC417" s="97"/>
      <c r="AD417" s="97"/>
      <c r="AE417" s="97"/>
      <c r="AF417" s="93"/>
      <c r="AG417" s="93"/>
      <c r="AH417" s="93"/>
      <c r="AI417" s="30"/>
      <c r="AJ417" s="30"/>
      <c r="AK417" s="30"/>
      <c r="AL417" s="30"/>
      <c r="AM417" s="109"/>
      <c r="AN417" s="109" t="s">
        <v>1208</v>
      </c>
      <c r="AO417" s="30"/>
      <c r="AP417" s="112" t="s">
        <v>1209</v>
      </c>
      <c r="AQ417"/>
      <c r="AR417"/>
      <c r="AS417"/>
      <c r="AT417"/>
      <c r="AU417"/>
      <c r="AV417"/>
    </row>
    <row r="418" spans="1:48" ht="23.45" customHeight="1" x14ac:dyDescent="0.2">
      <c r="A418" s="356"/>
      <c r="B418" s="155"/>
      <c r="C418" s="155"/>
      <c r="D418" s="155"/>
      <c r="E418" s="155"/>
      <c r="F418" s="155"/>
      <c r="G418" s="155"/>
      <c r="H418" s="155"/>
      <c r="I418" s="155"/>
      <c r="J418" s="155"/>
      <c r="K418" s="155"/>
      <c r="L418" s="155"/>
      <c r="M418" s="357"/>
      <c r="N418" s="155"/>
      <c r="O418" s="155"/>
      <c r="P418" s="155"/>
      <c r="Q418" s="155"/>
      <c r="R418" s="155"/>
      <c r="AA418" s="97"/>
      <c r="AB418" s="97"/>
      <c r="AC418" s="97"/>
      <c r="AD418" s="97"/>
      <c r="AE418" s="97"/>
      <c r="AF418" s="93"/>
      <c r="AG418" s="93"/>
      <c r="AH418" s="93"/>
      <c r="AI418" s="30"/>
      <c r="AJ418" s="30"/>
      <c r="AK418" s="30"/>
      <c r="AL418" s="30"/>
      <c r="AM418" s="109"/>
      <c r="AN418" s="109" t="s">
        <v>1210</v>
      </c>
      <c r="AO418" s="30"/>
      <c r="AP418" s="112" t="s">
        <v>1211</v>
      </c>
      <c r="AQ418"/>
      <c r="AR418"/>
      <c r="AS418"/>
      <c r="AT418"/>
      <c r="AU418"/>
      <c r="AV418"/>
    </row>
    <row r="419" spans="1:48" ht="23.45" customHeight="1" x14ac:dyDescent="0.2">
      <c r="A419" s="356"/>
      <c r="B419" s="155"/>
      <c r="C419" s="155"/>
      <c r="D419" s="155"/>
      <c r="E419" s="155"/>
      <c r="F419" s="155"/>
      <c r="G419" s="155"/>
      <c r="H419" s="155"/>
      <c r="I419" s="155"/>
      <c r="J419" s="155"/>
      <c r="K419" s="155"/>
      <c r="L419" s="155"/>
      <c r="M419" s="357"/>
      <c r="N419" s="155"/>
      <c r="O419" s="155"/>
      <c r="P419" s="155"/>
      <c r="Q419" s="155"/>
      <c r="R419" s="155"/>
      <c r="AA419" s="97"/>
      <c r="AB419" s="97"/>
      <c r="AC419" s="97"/>
      <c r="AD419" s="97"/>
      <c r="AE419" s="97"/>
      <c r="AF419" s="93"/>
      <c r="AG419" s="93"/>
      <c r="AH419" s="93"/>
      <c r="AI419" s="30"/>
      <c r="AJ419" s="30"/>
      <c r="AK419" s="30"/>
      <c r="AL419" s="30"/>
      <c r="AM419" s="109"/>
      <c r="AN419" s="109" t="s">
        <v>1212</v>
      </c>
      <c r="AO419" s="30"/>
      <c r="AP419" s="112" t="s">
        <v>1213</v>
      </c>
      <c r="AQ419"/>
      <c r="AR419"/>
      <c r="AS419"/>
      <c r="AT419"/>
      <c r="AU419"/>
      <c r="AV419"/>
    </row>
    <row r="420" spans="1:48" ht="23.45" customHeight="1" x14ac:dyDescent="0.2">
      <c r="A420" s="356"/>
      <c r="B420" s="155"/>
      <c r="C420" s="155"/>
      <c r="D420" s="155"/>
      <c r="E420" s="155"/>
      <c r="F420" s="155"/>
      <c r="G420" s="155"/>
      <c r="H420" s="155"/>
      <c r="I420" s="155"/>
      <c r="J420" s="155"/>
      <c r="K420" s="155"/>
      <c r="L420" s="155"/>
      <c r="M420" s="357"/>
      <c r="N420" s="155"/>
      <c r="O420" s="155"/>
      <c r="P420" s="155"/>
      <c r="Q420" s="155"/>
      <c r="R420" s="155"/>
      <c r="AA420" s="97"/>
      <c r="AB420" s="97"/>
      <c r="AC420" s="97"/>
      <c r="AD420" s="97"/>
      <c r="AE420" s="97"/>
      <c r="AF420" s="93"/>
      <c r="AG420" s="93"/>
      <c r="AH420" s="93"/>
      <c r="AI420" s="30"/>
      <c r="AJ420" s="30"/>
      <c r="AK420" s="30"/>
      <c r="AL420" s="30"/>
      <c r="AM420" s="109"/>
      <c r="AN420" s="109" t="s">
        <v>1214</v>
      </c>
      <c r="AO420" s="30"/>
      <c r="AP420" s="112" t="s">
        <v>1215</v>
      </c>
      <c r="AQ420"/>
      <c r="AR420"/>
      <c r="AS420"/>
      <c r="AT420"/>
      <c r="AU420"/>
      <c r="AV420"/>
    </row>
    <row r="421" spans="1:48" ht="23.45" customHeight="1" x14ac:dyDescent="0.2">
      <c r="A421" s="356"/>
      <c r="B421" s="155"/>
      <c r="C421" s="155"/>
      <c r="D421" s="155"/>
      <c r="E421" s="155"/>
      <c r="F421" s="155"/>
      <c r="G421" s="155"/>
      <c r="H421" s="155"/>
      <c r="I421" s="155"/>
      <c r="J421" s="155"/>
      <c r="K421" s="155"/>
      <c r="L421" s="155"/>
      <c r="M421" s="357"/>
      <c r="N421" s="155"/>
      <c r="O421" s="155"/>
      <c r="P421" s="155"/>
      <c r="Q421" s="155"/>
      <c r="R421" s="155"/>
      <c r="AA421" s="97"/>
      <c r="AB421" s="97"/>
      <c r="AC421" s="97"/>
      <c r="AD421" s="97"/>
      <c r="AE421" s="97"/>
      <c r="AF421" s="93"/>
      <c r="AG421" s="93"/>
      <c r="AH421" s="93"/>
      <c r="AI421" s="30"/>
      <c r="AJ421" s="30"/>
      <c r="AK421" s="30"/>
      <c r="AL421" s="30"/>
      <c r="AM421" s="109"/>
      <c r="AN421" s="109" t="s">
        <v>1216</v>
      </c>
      <c r="AO421" s="30"/>
      <c r="AP421" s="112" t="s">
        <v>1217</v>
      </c>
      <c r="AQ421"/>
      <c r="AR421"/>
      <c r="AS421"/>
      <c r="AT421"/>
      <c r="AU421"/>
      <c r="AV421"/>
    </row>
    <row r="422" spans="1:48" ht="23.45" customHeight="1" x14ac:dyDescent="0.2">
      <c r="A422" s="356"/>
      <c r="B422" s="155"/>
      <c r="C422" s="155"/>
      <c r="D422" s="155"/>
      <c r="E422" s="155"/>
      <c r="F422" s="155"/>
      <c r="G422" s="155"/>
      <c r="H422" s="155"/>
      <c r="I422" s="155"/>
      <c r="J422" s="155"/>
      <c r="K422" s="155"/>
      <c r="L422" s="155"/>
      <c r="M422" s="357"/>
      <c r="N422" s="155"/>
      <c r="O422" s="155"/>
      <c r="P422" s="155"/>
      <c r="Q422" s="155"/>
      <c r="R422" s="155"/>
      <c r="AA422" s="97"/>
      <c r="AB422" s="97"/>
      <c r="AC422" s="97"/>
      <c r="AD422" s="97"/>
      <c r="AE422" s="97"/>
      <c r="AF422" s="93"/>
      <c r="AG422" s="93"/>
      <c r="AH422" s="93"/>
      <c r="AI422" s="30"/>
      <c r="AJ422" s="30"/>
      <c r="AK422" s="30"/>
      <c r="AL422" s="30"/>
      <c r="AM422" s="109"/>
      <c r="AN422" s="109" t="s">
        <v>1218</v>
      </c>
      <c r="AO422" s="30"/>
      <c r="AP422" s="112" t="s">
        <v>1219</v>
      </c>
      <c r="AQ422"/>
      <c r="AR422"/>
      <c r="AS422"/>
      <c r="AT422"/>
      <c r="AU422"/>
      <c r="AV422"/>
    </row>
    <row r="423" spans="1:48" ht="23.45" customHeight="1" x14ac:dyDescent="0.2">
      <c r="A423" s="356"/>
      <c r="B423" s="155"/>
      <c r="C423" s="155"/>
      <c r="D423" s="155"/>
      <c r="E423" s="155"/>
      <c r="F423" s="155"/>
      <c r="G423" s="155"/>
      <c r="H423" s="155"/>
      <c r="I423" s="155"/>
      <c r="J423" s="155"/>
      <c r="K423" s="155"/>
      <c r="L423" s="155"/>
      <c r="M423" s="357"/>
      <c r="N423" s="155"/>
      <c r="O423" s="155"/>
      <c r="P423" s="155"/>
      <c r="Q423" s="155"/>
      <c r="R423" s="155"/>
      <c r="AA423" s="97"/>
      <c r="AB423" s="97"/>
      <c r="AC423" s="97"/>
      <c r="AD423" s="97"/>
      <c r="AE423" s="97"/>
      <c r="AF423" s="93"/>
      <c r="AG423" s="93"/>
      <c r="AH423" s="93"/>
      <c r="AI423" s="30"/>
      <c r="AJ423" s="30"/>
      <c r="AK423" s="30"/>
      <c r="AL423" s="30"/>
      <c r="AM423" s="109"/>
      <c r="AN423" s="109" t="s">
        <v>1220</v>
      </c>
      <c r="AO423" s="30"/>
      <c r="AP423" s="112" t="s">
        <v>1221</v>
      </c>
      <c r="AQ423"/>
      <c r="AR423"/>
      <c r="AS423"/>
      <c r="AT423"/>
      <c r="AU423"/>
      <c r="AV423"/>
    </row>
    <row r="424" spans="1:48" ht="23.45" customHeight="1" x14ac:dyDescent="0.2">
      <c r="A424" s="356"/>
      <c r="B424" s="155"/>
      <c r="C424" s="155"/>
      <c r="D424" s="155"/>
      <c r="E424" s="155"/>
      <c r="F424" s="155"/>
      <c r="G424" s="155"/>
      <c r="H424" s="155"/>
      <c r="I424" s="155"/>
      <c r="J424" s="155"/>
      <c r="K424" s="155"/>
      <c r="L424" s="155"/>
      <c r="M424" s="357"/>
      <c r="N424" s="155"/>
      <c r="O424" s="155"/>
      <c r="P424" s="155"/>
      <c r="Q424" s="155"/>
      <c r="R424" s="155"/>
      <c r="AA424" s="97"/>
      <c r="AB424" s="97"/>
      <c r="AC424" s="97"/>
      <c r="AD424" s="97"/>
      <c r="AE424" s="97"/>
      <c r="AF424" s="93"/>
      <c r="AG424" s="93"/>
      <c r="AH424" s="93"/>
      <c r="AI424" s="30"/>
      <c r="AJ424" s="30"/>
      <c r="AK424" s="30"/>
      <c r="AL424" s="30"/>
      <c r="AM424" s="109"/>
      <c r="AN424" s="109" t="s">
        <v>1222</v>
      </c>
      <c r="AO424" s="30"/>
      <c r="AP424" s="112" t="s">
        <v>1223</v>
      </c>
      <c r="AQ424"/>
      <c r="AR424"/>
      <c r="AS424"/>
      <c r="AT424"/>
      <c r="AU424"/>
      <c r="AV424"/>
    </row>
    <row r="425" spans="1:48" ht="23.45" customHeight="1" x14ac:dyDescent="0.2">
      <c r="A425" s="356"/>
      <c r="B425" s="155"/>
      <c r="C425" s="155"/>
      <c r="D425" s="155"/>
      <c r="E425" s="155"/>
      <c r="F425" s="155"/>
      <c r="G425" s="155"/>
      <c r="H425" s="155"/>
      <c r="I425" s="155"/>
      <c r="J425" s="155"/>
      <c r="K425" s="155"/>
      <c r="L425" s="155"/>
      <c r="M425" s="357"/>
      <c r="N425" s="155"/>
      <c r="O425" s="155"/>
      <c r="P425" s="155"/>
      <c r="Q425" s="155"/>
      <c r="R425" s="155"/>
      <c r="AA425" s="97"/>
      <c r="AB425" s="97"/>
      <c r="AC425" s="97"/>
      <c r="AD425" s="97"/>
      <c r="AE425" s="97"/>
      <c r="AF425" s="93"/>
      <c r="AG425" s="93"/>
      <c r="AH425" s="93"/>
      <c r="AI425" s="30"/>
      <c r="AJ425" s="30"/>
      <c r="AK425" s="30"/>
      <c r="AL425" s="30"/>
      <c r="AM425" s="109"/>
      <c r="AN425" s="109" t="s">
        <v>1224</v>
      </c>
      <c r="AO425" s="30"/>
      <c r="AP425" s="112" t="s">
        <v>1225</v>
      </c>
      <c r="AQ425"/>
      <c r="AR425"/>
      <c r="AS425"/>
      <c r="AT425"/>
      <c r="AU425"/>
      <c r="AV425"/>
    </row>
    <row r="426" spans="1:48" ht="23.45" customHeight="1" x14ac:dyDescent="0.2">
      <c r="A426" s="356"/>
      <c r="B426" s="155"/>
      <c r="C426" s="155"/>
      <c r="D426" s="155"/>
      <c r="E426" s="155"/>
      <c r="F426" s="155"/>
      <c r="G426" s="155"/>
      <c r="H426" s="155"/>
      <c r="I426" s="155"/>
      <c r="J426" s="155"/>
      <c r="K426" s="155"/>
      <c r="L426" s="155"/>
      <c r="M426" s="357"/>
      <c r="N426" s="155"/>
      <c r="O426" s="155"/>
      <c r="P426" s="155"/>
      <c r="Q426" s="155"/>
      <c r="R426" s="155"/>
      <c r="AA426" s="97"/>
      <c r="AB426" s="97"/>
      <c r="AC426" s="97"/>
      <c r="AD426" s="97"/>
      <c r="AE426" s="97"/>
      <c r="AF426" s="93"/>
      <c r="AG426" s="93"/>
      <c r="AH426" s="93"/>
      <c r="AI426" s="30"/>
      <c r="AJ426" s="30"/>
      <c r="AK426" s="30"/>
      <c r="AL426" s="30"/>
      <c r="AM426" s="109"/>
      <c r="AN426" s="109" t="s">
        <v>1226</v>
      </c>
      <c r="AO426" s="30"/>
      <c r="AP426" s="112" t="s">
        <v>1227</v>
      </c>
      <c r="AQ426"/>
      <c r="AR426"/>
      <c r="AS426"/>
      <c r="AT426"/>
      <c r="AU426"/>
      <c r="AV426"/>
    </row>
    <row r="427" spans="1:48" ht="23.45" customHeight="1" x14ac:dyDescent="0.2">
      <c r="A427" s="356"/>
      <c r="B427" s="155"/>
      <c r="C427" s="155"/>
      <c r="D427" s="155"/>
      <c r="E427" s="155"/>
      <c r="F427" s="155"/>
      <c r="G427" s="155"/>
      <c r="H427" s="155"/>
      <c r="I427" s="155"/>
      <c r="J427" s="155"/>
      <c r="K427" s="155"/>
      <c r="L427" s="155"/>
      <c r="M427" s="357"/>
      <c r="N427" s="155"/>
      <c r="O427" s="155"/>
      <c r="P427" s="155"/>
      <c r="Q427" s="155"/>
      <c r="R427" s="155"/>
      <c r="AA427" s="97"/>
      <c r="AB427" s="97"/>
      <c r="AC427" s="97"/>
      <c r="AD427" s="97"/>
      <c r="AE427" s="97"/>
      <c r="AF427" s="93"/>
      <c r="AG427" s="93"/>
      <c r="AH427" s="93"/>
      <c r="AI427" s="30"/>
      <c r="AJ427" s="30"/>
      <c r="AK427" s="30"/>
      <c r="AL427" s="30"/>
      <c r="AM427" s="109"/>
      <c r="AN427" s="109" t="s">
        <v>1228</v>
      </c>
      <c r="AO427" s="30"/>
      <c r="AP427" s="112" t="s">
        <v>1229</v>
      </c>
      <c r="AQ427"/>
      <c r="AR427"/>
      <c r="AS427"/>
      <c r="AT427"/>
      <c r="AU427"/>
      <c r="AV427"/>
    </row>
    <row r="428" spans="1:48" ht="23.45" customHeight="1" x14ac:dyDescent="0.2">
      <c r="A428" s="356"/>
      <c r="B428" s="155"/>
      <c r="C428" s="155"/>
      <c r="D428" s="155"/>
      <c r="E428" s="155"/>
      <c r="F428" s="155"/>
      <c r="G428" s="155"/>
      <c r="H428" s="155"/>
      <c r="I428" s="155"/>
      <c r="J428" s="155"/>
      <c r="K428" s="155"/>
      <c r="L428" s="155"/>
      <c r="M428" s="357"/>
      <c r="N428" s="155"/>
      <c r="O428" s="155"/>
      <c r="P428" s="155"/>
      <c r="Q428" s="155"/>
      <c r="R428" s="155"/>
      <c r="AA428" s="97"/>
      <c r="AB428" s="97"/>
      <c r="AC428" s="97"/>
      <c r="AD428" s="97"/>
      <c r="AE428" s="97"/>
      <c r="AF428" s="93"/>
      <c r="AG428" s="93"/>
      <c r="AH428" s="93"/>
      <c r="AI428" s="30"/>
      <c r="AJ428" s="30"/>
      <c r="AK428" s="30"/>
      <c r="AL428" s="30"/>
      <c r="AM428" s="109"/>
      <c r="AN428" s="109" t="s">
        <v>1230</v>
      </c>
      <c r="AO428" s="30"/>
      <c r="AP428" s="112" t="s">
        <v>1231</v>
      </c>
      <c r="AQ428"/>
      <c r="AR428"/>
      <c r="AS428"/>
      <c r="AT428"/>
      <c r="AU428"/>
      <c r="AV428"/>
    </row>
    <row r="429" spans="1:48" ht="23.45" customHeight="1" x14ac:dyDescent="0.2">
      <c r="A429" s="356"/>
      <c r="B429" s="155"/>
      <c r="C429" s="155"/>
      <c r="D429" s="155"/>
      <c r="E429" s="155"/>
      <c r="F429" s="155"/>
      <c r="G429" s="155"/>
      <c r="H429" s="155"/>
      <c r="I429" s="155"/>
      <c r="J429" s="155"/>
      <c r="K429" s="155"/>
      <c r="L429" s="155"/>
      <c r="M429" s="357"/>
      <c r="N429" s="155"/>
      <c r="O429" s="155"/>
      <c r="P429" s="155"/>
      <c r="Q429" s="155"/>
      <c r="R429" s="155"/>
      <c r="AA429" s="97"/>
      <c r="AB429" s="97"/>
      <c r="AC429" s="97"/>
      <c r="AD429" s="97"/>
      <c r="AE429" s="97"/>
      <c r="AF429" s="93"/>
      <c r="AG429" s="93"/>
      <c r="AH429" s="93"/>
      <c r="AI429" s="30"/>
      <c r="AJ429" s="30"/>
      <c r="AK429" s="30"/>
      <c r="AL429" s="30"/>
      <c r="AM429" s="109"/>
      <c r="AN429" s="109" t="s">
        <v>1232</v>
      </c>
      <c r="AO429" s="30"/>
      <c r="AP429" s="112" t="s">
        <v>1233</v>
      </c>
      <c r="AQ429"/>
      <c r="AR429"/>
      <c r="AS429"/>
      <c r="AT429"/>
      <c r="AU429"/>
      <c r="AV429"/>
    </row>
    <row r="430" spans="1:48" ht="23.45" customHeight="1" x14ac:dyDescent="0.2">
      <c r="A430" s="356"/>
      <c r="B430" s="155"/>
      <c r="C430" s="155"/>
      <c r="D430" s="155"/>
      <c r="E430" s="155"/>
      <c r="F430" s="155"/>
      <c r="G430" s="155"/>
      <c r="H430" s="155"/>
      <c r="I430" s="155"/>
      <c r="J430" s="155"/>
      <c r="K430" s="155"/>
      <c r="L430" s="155"/>
      <c r="M430" s="357"/>
      <c r="N430" s="155"/>
      <c r="O430" s="155"/>
      <c r="P430" s="155"/>
      <c r="Q430" s="155"/>
      <c r="R430" s="155"/>
      <c r="AA430" s="97"/>
      <c r="AB430" s="97"/>
      <c r="AC430" s="97"/>
      <c r="AD430" s="97"/>
      <c r="AE430" s="97"/>
      <c r="AF430" s="93"/>
      <c r="AG430" s="93"/>
      <c r="AH430" s="93"/>
      <c r="AI430" s="30"/>
      <c r="AJ430" s="30"/>
      <c r="AK430" s="30"/>
      <c r="AL430" s="30"/>
      <c r="AM430" s="109"/>
      <c r="AN430" s="109" t="s">
        <v>1234</v>
      </c>
      <c r="AO430" s="30"/>
      <c r="AP430" s="112" t="s">
        <v>1235</v>
      </c>
      <c r="AQ430"/>
      <c r="AR430"/>
      <c r="AS430"/>
      <c r="AT430"/>
      <c r="AU430"/>
      <c r="AV430"/>
    </row>
    <row r="431" spans="1:48" ht="23.45" customHeight="1" x14ac:dyDescent="0.2">
      <c r="A431" s="356"/>
      <c r="B431" s="155"/>
      <c r="C431" s="155"/>
      <c r="D431" s="155"/>
      <c r="E431" s="155"/>
      <c r="F431" s="155"/>
      <c r="G431" s="155"/>
      <c r="H431" s="155"/>
      <c r="I431" s="155"/>
      <c r="J431" s="155"/>
      <c r="K431" s="155"/>
      <c r="L431" s="155"/>
      <c r="M431" s="357"/>
      <c r="N431" s="155"/>
      <c r="O431" s="155"/>
      <c r="P431" s="155"/>
      <c r="Q431" s="155"/>
      <c r="R431" s="155"/>
      <c r="AA431" s="97"/>
      <c r="AB431" s="97"/>
      <c r="AC431" s="97"/>
      <c r="AD431" s="97"/>
      <c r="AE431" s="97"/>
      <c r="AF431" s="93"/>
      <c r="AG431" s="93"/>
      <c r="AH431" s="93"/>
      <c r="AI431" s="30"/>
      <c r="AJ431" s="30"/>
      <c r="AK431" s="30"/>
      <c r="AL431" s="30"/>
      <c r="AM431" s="109"/>
      <c r="AN431" s="109" t="s">
        <v>1236</v>
      </c>
      <c r="AO431" s="30"/>
      <c r="AP431" s="112" t="s">
        <v>1237</v>
      </c>
      <c r="AQ431"/>
      <c r="AR431"/>
      <c r="AS431"/>
      <c r="AT431"/>
      <c r="AU431"/>
      <c r="AV431"/>
    </row>
    <row r="432" spans="1:48" ht="23.45" customHeight="1" x14ac:dyDescent="0.2">
      <c r="A432" s="356"/>
      <c r="B432" s="155"/>
      <c r="C432" s="155"/>
      <c r="D432" s="155"/>
      <c r="E432" s="155"/>
      <c r="F432" s="155"/>
      <c r="G432" s="155"/>
      <c r="H432" s="155"/>
      <c r="I432" s="155"/>
      <c r="J432" s="155"/>
      <c r="K432" s="155"/>
      <c r="L432" s="155"/>
      <c r="M432" s="357"/>
      <c r="N432" s="155"/>
      <c r="O432" s="155"/>
      <c r="P432" s="155"/>
      <c r="Q432" s="155"/>
      <c r="R432" s="155"/>
      <c r="AA432" s="97"/>
      <c r="AB432" s="97"/>
      <c r="AC432" s="97"/>
      <c r="AD432" s="97"/>
      <c r="AE432" s="97"/>
      <c r="AF432" s="93"/>
      <c r="AG432" s="93"/>
      <c r="AH432" s="93"/>
      <c r="AI432" s="30"/>
      <c r="AJ432" s="30"/>
      <c r="AK432" s="30"/>
      <c r="AL432" s="30"/>
      <c r="AM432" s="109"/>
      <c r="AN432" s="109" t="s">
        <v>1238</v>
      </c>
      <c r="AO432" s="30"/>
      <c r="AP432" s="112" t="s">
        <v>1239</v>
      </c>
      <c r="AQ432"/>
      <c r="AR432"/>
      <c r="AS432"/>
      <c r="AT432"/>
      <c r="AU432"/>
      <c r="AV432"/>
    </row>
    <row r="433" spans="1:48" ht="23.45" customHeight="1" x14ac:dyDescent="0.2">
      <c r="A433" s="356"/>
      <c r="B433" s="155"/>
      <c r="C433" s="155"/>
      <c r="D433" s="155"/>
      <c r="E433" s="155"/>
      <c r="F433" s="155"/>
      <c r="G433" s="155"/>
      <c r="H433" s="155"/>
      <c r="I433" s="155"/>
      <c r="J433" s="155"/>
      <c r="K433" s="155"/>
      <c r="L433" s="155"/>
      <c r="M433" s="357"/>
      <c r="N433" s="155"/>
      <c r="O433" s="155"/>
      <c r="P433" s="155"/>
      <c r="Q433" s="155"/>
      <c r="R433" s="155"/>
      <c r="AA433" s="97"/>
      <c r="AB433" s="97"/>
      <c r="AC433" s="97"/>
      <c r="AD433" s="97"/>
      <c r="AE433" s="97"/>
      <c r="AF433" s="93"/>
      <c r="AG433" s="93"/>
      <c r="AH433" s="93"/>
      <c r="AI433" s="30"/>
      <c r="AJ433" s="30"/>
      <c r="AK433" s="30"/>
      <c r="AL433" s="30"/>
      <c r="AM433" s="109"/>
      <c r="AN433" s="109" t="s">
        <v>1240</v>
      </c>
      <c r="AO433" s="30"/>
      <c r="AP433" s="112" t="s">
        <v>1241</v>
      </c>
      <c r="AQ433"/>
      <c r="AR433"/>
      <c r="AS433"/>
      <c r="AT433"/>
      <c r="AU433"/>
      <c r="AV433"/>
    </row>
    <row r="434" spans="1:48" ht="23.45" customHeight="1" x14ac:dyDescent="0.2">
      <c r="A434" s="356"/>
      <c r="B434" s="155"/>
      <c r="C434" s="155"/>
      <c r="D434" s="155"/>
      <c r="E434" s="155"/>
      <c r="F434" s="155"/>
      <c r="G434" s="155"/>
      <c r="H434" s="155"/>
      <c r="I434" s="155"/>
      <c r="J434" s="155"/>
      <c r="K434" s="155"/>
      <c r="L434" s="155"/>
      <c r="M434" s="357"/>
      <c r="N434" s="155"/>
      <c r="O434" s="155"/>
      <c r="P434" s="155"/>
      <c r="Q434" s="155"/>
      <c r="R434" s="155"/>
      <c r="AA434" s="97"/>
      <c r="AB434" s="97"/>
      <c r="AC434" s="97"/>
      <c r="AD434" s="97"/>
      <c r="AE434" s="97"/>
      <c r="AF434" s="93"/>
      <c r="AG434" s="93"/>
      <c r="AH434" s="93"/>
      <c r="AI434" s="30"/>
      <c r="AJ434" s="30"/>
      <c r="AK434" s="30"/>
      <c r="AL434" s="30"/>
      <c r="AM434" s="109"/>
      <c r="AN434" s="109" t="s">
        <v>1242</v>
      </c>
      <c r="AO434" s="30"/>
      <c r="AP434" s="112" t="s">
        <v>1243</v>
      </c>
      <c r="AQ434"/>
      <c r="AR434"/>
      <c r="AS434"/>
      <c r="AT434"/>
      <c r="AU434"/>
      <c r="AV434"/>
    </row>
    <row r="435" spans="1:48" ht="23.45" customHeight="1" x14ac:dyDescent="0.2">
      <c r="A435" s="356"/>
      <c r="B435" s="155"/>
      <c r="C435" s="155"/>
      <c r="D435" s="155"/>
      <c r="E435" s="155"/>
      <c r="F435" s="155"/>
      <c r="G435" s="155"/>
      <c r="H435" s="155"/>
      <c r="I435" s="155"/>
      <c r="J435" s="155"/>
      <c r="K435" s="155"/>
      <c r="L435" s="155"/>
      <c r="M435" s="357"/>
      <c r="N435" s="155"/>
      <c r="O435" s="155"/>
      <c r="P435" s="155"/>
      <c r="Q435" s="155"/>
      <c r="R435" s="155"/>
      <c r="AA435" s="97"/>
      <c r="AB435" s="97"/>
      <c r="AC435" s="97"/>
      <c r="AD435" s="97"/>
      <c r="AE435" s="97"/>
      <c r="AF435" s="93"/>
      <c r="AG435" s="93"/>
      <c r="AH435" s="93"/>
      <c r="AI435" s="30"/>
      <c r="AJ435" s="30"/>
      <c r="AK435" s="30"/>
      <c r="AL435" s="30"/>
      <c r="AM435" s="109"/>
      <c r="AN435" s="109" t="s">
        <v>1244</v>
      </c>
      <c r="AO435" s="30"/>
      <c r="AP435" s="112" t="s">
        <v>1245</v>
      </c>
      <c r="AQ435"/>
      <c r="AR435"/>
      <c r="AS435"/>
      <c r="AT435"/>
      <c r="AU435"/>
      <c r="AV435"/>
    </row>
    <row r="436" spans="1:48" ht="23.45" customHeight="1" x14ac:dyDescent="0.2">
      <c r="A436" s="356"/>
      <c r="B436" s="155"/>
      <c r="C436" s="155"/>
      <c r="D436" s="155"/>
      <c r="E436" s="155"/>
      <c r="F436" s="155"/>
      <c r="G436" s="155"/>
      <c r="H436" s="155"/>
      <c r="I436" s="155"/>
      <c r="J436" s="155"/>
      <c r="K436" s="155"/>
      <c r="L436" s="155"/>
      <c r="M436" s="357"/>
      <c r="N436" s="155"/>
      <c r="O436" s="155"/>
      <c r="P436" s="155"/>
      <c r="Q436" s="155"/>
      <c r="R436" s="155"/>
      <c r="AA436" s="97"/>
      <c r="AB436" s="97"/>
      <c r="AC436" s="97"/>
      <c r="AD436" s="97"/>
      <c r="AE436" s="97"/>
      <c r="AF436" s="93"/>
      <c r="AG436" s="93"/>
      <c r="AH436" s="93"/>
      <c r="AI436" s="30"/>
      <c r="AJ436" s="30"/>
      <c r="AK436" s="30"/>
      <c r="AL436" s="30"/>
      <c r="AM436" s="109"/>
      <c r="AN436" s="109" t="s">
        <v>1246</v>
      </c>
      <c r="AO436" s="30"/>
      <c r="AP436" s="112" t="s">
        <v>1247</v>
      </c>
      <c r="AQ436"/>
      <c r="AR436"/>
      <c r="AS436"/>
      <c r="AT436"/>
      <c r="AU436"/>
      <c r="AV436"/>
    </row>
    <row r="437" spans="1:48" ht="23.45" customHeight="1" x14ac:dyDescent="0.2">
      <c r="A437" s="356"/>
      <c r="B437" s="155"/>
      <c r="C437" s="155"/>
      <c r="D437" s="155"/>
      <c r="E437" s="155"/>
      <c r="F437" s="155"/>
      <c r="G437" s="155"/>
      <c r="H437" s="155"/>
      <c r="I437" s="155"/>
      <c r="J437" s="155"/>
      <c r="K437" s="155"/>
      <c r="L437" s="155"/>
      <c r="M437" s="357"/>
      <c r="N437" s="155"/>
      <c r="O437" s="155"/>
      <c r="P437" s="155"/>
      <c r="Q437" s="155"/>
      <c r="R437" s="155"/>
      <c r="AA437" s="97"/>
      <c r="AB437" s="97"/>
      <c r="AC437" s="97"/>
      <c r="AD437" s="97"/>
      <c r="AE437" s="97"/>
      <c r="AF437" s="93"/>
      <c r="AG437" s="93"/>
      <c r="AH437" s="93"/>
      <c r="AI437" s="30"/>
      <c r="AJ437" s="30"/>
      <c r="AK437" s="30"/>
      <c r="AL437" s="30"/>
      <c r="AM437" s="109"/>
      <c r="AN437" s="109" t="s">
        <v>1248</v>
      </c>
      <c r="AO437" s="30"/>
      <c r="AP437" s="112" t="s">
        <v>1249</v>
      </c>
      <c r="AQ437"/>
      <c r="AR437"/>
      <c r="AS437"/>
      <c r="AT437"/>
      <c r="AU437"/>
      <c r="AV437"/>
    </row>
    <row r="438" spans="1:48" ht="23.45" customHeight="1" x14ac:dyDescent="0.2">
      <c r="A438" s="356"/>
      <c r="B438" s="155"/>
      <c r="C438" s="155"/>
      <c r="D438" s="155"/>
      <c r="E438" s="155"/>
      <c r="F438" s="155"/>
      <c r="G438" s="155"/>
      <c r="H438" s="155"/>
      <c r="I438" s="155"/>
      <c r="J438" s="155"/>
      <c r="K438" s="155"/>
      <c r="L438" s="155"/>
      <c r="M438" s="357"/>
      <c r="N438" s="155"/>
      <c r="O438" s="155"/>
      <c r="P438" s="155"/>
      <c r="Q438" s="155"/>
      <c r="R438" s="155"/>
      <c r="AA438" s="97"/>
      <c r="AB438" s="97"/>
      <c r="AC438" s="97"/>
      <c r="AD438" s="97"/>
      <c r="AE438" s="97"/>
      <c r="AF438" s="93"/>
      <c r="AG438" s="93"/>
      <c r="AH438" s="93"/>
      <c r="AI438" s="30"/>
      <c r="AJ438" s="30"/>
      <c r="AK438" s="30"/>
      <c r="AL438" s="30"/>
      <c r="AM438" s="109"/>
      <c r="AN438" s="109"/>
      <c r="AO438" s="30"/>
      <c r="AP438" s="112" t="s">
        <v>1250</v>
      </c>
      <c r="AQ438"/>
      <c r="AR438"/>
      <c r="AS438"/>
      <c r="AT438"/>
      <c r="AU438"/>
      <c r="AV438"/>
    </row>
    <row r="439" spans="1:48" ht="23.45" customHeight="1" x14ac:dyDescent="0.2">
      <c r="A439" s="356"/>
      <c r="B439" s="155"/>
      <c r="C439" s="155"/>
      <c r="D439" s="155"/>
      <c r="E439" s="155"/>
      <c r="F439" s="155"/>
      <c r="G439" s="155"/>
      <c r="H439" s="155"/>
      <c r="I439" s="155"/>
      <c r="J439" s="155"/>
      <c r="K439" s="155"/>
      <c r="L439" s="155"/>
      <c r="M439" s="357"/>
      <c r="N439" s="155"/>
      <c r="O439" s="155"/>
      <c r="P439" s="155"/>
      <c r="Q439" s="155"/>
      <c r="R439" s="155"/>
      <c r="AA439" s="97"/>
      <c r="AB439" s="97"/>
      <c r="AC439" s="97"/>
      <c r="AD439" s="97"/>
      <c r="AE439" s="97"/>
      <c r="AF439" s="93"/>
      <c r="AG439" s="93"/>
      <c r="AH439" s="93"/>
      <c r="AI439" s="30"/>
      <c r="AJ439" s="30"/>
      <c r="AK439" s="30"/>
      <c r="AL439" s="30"/>
      <c r="AM439" s="109"/>
      <c r="AN439" s="109"/>
      <c r="AO439" s="30"/>
      <c r="AP439" s="112" t="s">
        <v>1251</v>
      </c>
      <c r="AQ439"/>
      <c r="AR439"/>
      <c r="AS439"/>
      <c r="AT439"/>
      <c r="AU439"/>
      <c r="AV439"/>
    </row>
    <row r="440" spans="1:48" ht="23.45" customHeight="1" x14ac:dyDescent="0.2">
      <c r="A440" s="356"/>
      <c r="B440" s="155"/>
      <c r="C440" s="155"/>
      <c r="D440" s="155"/>
      <c r="E440" s="155"/>
      <c r="F440" s="155"/>
      <c r="G440" s="155"/>
      <c r="H440" s="155"/>
      <c r="I440" s="155"/>
      <c r="J440" s="155"/>
      <c r="K440" s="155"/>
      <c r="L440" s="155"/>
      <c r="M440" s="357"/>
      <c r="N440" s="155"/>
      <c r="O440" s="155"/>
      <c r="P440" s="155"/>
      <c r="Q440" s="155"/>
      <c r="R440" s="155"/>
      <c r="AA440" s="97"/>
      <c r="AB440" s="97"/>
      <c r="AC440" s="97"/>
      <c r="AD440" s="97"/>
      <c r="AE440" s="97"/>
      <c r="AF440" s="93"/>
      <c r="AG440" s="93"/>
      <c r="AH440" s="93"/>
      <c r="AI440" s="30"/>
      <c r="AJ440" s="30"/>
      <c r="AK440" s="30"/>
      <c r="AL440" s="30"/>
      <c r="AM440" s="109"/>
      <c r="AN440" s="109"/>
      <c r="AO440" s="30"/>
      <c r="AP440" s="112" t="s">
        <v>1252</v>
      </c>
      <c r="AQ440"/>
      <c r="AR440"/>
      <c r="AS440"/>
      <c r="AT440"/>
      <c r="AU440"/>
      <c r="AV440"/>
    </row>
    <row r="441" spans="1:48" ht="23.45" customHeight="1" x14ac:dyDescent="0.2">
      <c r="A441" s="356"/>
      <c r="B441" s="155"/>
      <c r="C441" s="155"/>
      <c r="D441" s="155"/>
      <c r="E441" s="155"/>
      <c r="F441" s="155"/>
      <c r="G441" s="155"/>
      <c r="H441" s="155"/>
      <c r="I441" s="155"/>
      <c r="J441" s="155"/>
      <c r="K441" s="155"/>
      <c r="L441" s="155"/>
      <c r="M441" s="357"/>
      <c r="N441" s="155"/>
      <c r="O441" s="155"/>
      <c r="P441" s="155"/>
      <c r="Q441" s="155"/>
      <c r="R441" s="155"/>
      <c r="AA441" s="97"/>
      <c r="AB441" s="97"/>
      <c r="AC441" s="97"/>
      <c r="AD441" s="97"/>
      <c r="AE441" s="97"/>
      <c r="AF441" s="93"/>
      <c r="AG441" s="93"/>
      <c r="AH441" s="93"/>
      <c r="AI441" s="30"/>
      <c r="AJ441" s="30"/>
      <c r="AK441" s="30"/>
      <c r="AL441" s="30"/>
      <c r="AM441" s="109"/>
      <c r="AN441" s="109"/>
      <c r="AO441" s="30"/>
      <c r="AP441" s="112" t="s">
        <v>1253</v>
      </c>
      <c r="AQ441"/>
      <c r="AR441"/>
      <c r="AS441"/>
      <c r="AT441"/>
      <c r="AU441"/>
      <c r="AV441"/>
    </row>
    <row r="442" spans="1:48" ht="23.45" customHeight="1" x14ac:dyDescent="0.2">
      <c r="A442" s="356"/>
      <c r="B442" s="155"/>
      <c r="C442" s="155"/>
      <c r="D442" s="155"/>
      <c r="E442" s="155"/>
      <c r="F442" s="155"/>
      <c r="G442" s="155"/>
      <c r="H442" s="155"/>
      <c r="I442" s="155"/>
      <c r="J442" s="155"/>
      <c r="K442" s="155"/>
      <c r="L442" s="155"/>
      <c r="M442" s="357"/>
      <c r="N442" s="155"/>
      <c r="O442" s="155"/>
      <c r="P442" s="155"/>
      <c r="Q442" s="155"/>
      <c r="R442" s="155"/>
      <c r="AA442" s="97"/>
      <c r="AB442" s="97"/>
      <c r="AC442" s="97"/>
      <c r="AD442" s="97"/>
      <c r="AE442" s="97"/>
      <c r="AF442" s="93"/>
      <c r="AG442" s="93"/>
      <c r="AH442" s="93"/>
      <c r="AI442" s="30"/>
      <c r="AJ442" s="30"/>
      <c r="AK442" s="30"/>
      <c r="AL442" s="30"/>
      <c r="AM442" s="109"/>
      <c r="AN442" s="109"/>
      <c r="AO442" s="30"/>
      <c r="AP442" s="112" t="s">
        <v>1254</v>
      </c>
      <c r="AQ442"/>
      <c r="AR442"/>
      <c r="AS442"/>
      <c r="AT442"/>
      <c r="AU442"/>
      <c r="AV442"/>
    </row>
    <row r="443" spans="1:48" ht="23.45" customHeight="1" x14ac:dyDescent="0.2">
      <c r="A443" s="356"/>
      <c r="B443" s="155"/>
      <c r="C443" s="155"/>
      <c r="D443" s="155"/>
      <c r="E443" s="155"/>
      <c r="F443" s="155"/>
      <c r="G443" s="155"/>
      <c r="H443" s="155"/>
      <c r="I443" s="155"/>
      <c r="J443" s="155"/>
      <c r="K443" s="155"/>
      <c r="L443" s="155"/>
      <c r="M443" s="357"/>
      <c r="N443" s="155"/>
      <c r="O443" s="155"/>
      <c r="P443" s="155"/>
      <c r="Q443" s="155"/>
      <c r="R443" s="155"/>
      <c r="AA443" s="97"/>
      <c r="AB443" s="97"/>
      <c r="AC443" s="97"/>
      <c r="AD443" s="97"/>
      <c r="AE443" s="97"/>
      <c r="AF443" s="93"/>
      <c r="AG443" s="93"/>
      <c r="AH443" s="93"/>
      <c r="AI443" s="30"/>
      <c r="AJ443" s="30"/>
      <c r="AK443" s="30"/>
      <c r="AL443" s="30"/>
      <c r="AM443" s="109"/>
      <c r="AN443" s="109"/>
      <c r="AO443" s="30"/>
      <c r="AP443" s="112" t="s">
        <v>1255</v>
      </c>
      <c r="AQ443"/>
      <c r="AR443"/>
      <c r="AS443"/>
      <c r="AT443"/>
      <c r="AU443"/>
      <c r="AV443"/>
    </row>
    <row r="444" spans="1:48" ht="23.45" customHeight="1" x14ac:dyDescent="0.2">
      <c r="A444" s="356"/>
      <c r="B444" s="155"/>
      <c r="C444" s="155"/>
      <c r="D444" s="155"/>
      <c r="E444" s="155"/>
      <c r="F444" s="155"/>
      <c r="G444" s="155"/>
      <c r="H444" s="155"/>
      <c r="I444" s="155"/>
      <c r="J444" s="155"/>
      <c r="K444" s="155"/>
      <c r="L444" s="155"/>
      <c r="M444" s="357"/>
      <c r="N444" s="155"/>
      <c r="O444" s="155"/>
      <c r="P444" s="155"/>
      <c r="Q444" s="155"/>
      <c r="R444" s="155"/>
      <c r="AA444" s="97"/>
      <c r="AB444" s="97"/>
      <c r="AC444" s="97"/>
      <c r="AD444" s="97"/>
      <c r="AE444" s="97"/>
      <c r="AF444" s="93"/>
      <c r="AG444" s="93"/>
      <c r="AH444" s="93"/>
      <c r="AI444" s="30"/>
      <c r="AJ444" s="30"/>
      <c r="AK444" s="30"/>
      <c r="AL444" s="30"/>
      <c r="AM444" s="109"/>
      <c r="AN444" s="109"/>
      <c r="AO444" s="30"/>
      <c r="AP444" s="112" t="s">
        <v>1256</v>
      </c>
      <c r="AQ444"/>
      <c r="AR444"/>
      <c r="AS444"/>
      <c r="AT444"/>
      <c r="AU444"/>
      <c r="AV444"/>
    </row>
    <row r="445" spans="1:48" ht="23.45" customHeight="1" x14ac:dyDescent="0.2">
      <c r="A445" s="356"/>
      <c r="B445" s="155"/>
      <c r="C445" s="155"/>
      <c r="D445" s="155"/>
      <c r="E445" s="155"/>
      <c r="F445" s="155"/>
      <c r="G445" s="155"/>
      <c r="H445" s="155"/>
      <c r="I445" s="155"/>
      <c r="J445" s="155"/>
      <c r="K445" s="155"/>
      <c r="L445" s="155"/>
      <c r="M445" s="357"/>
      <c r="N445" s="155"/>
      <c r="O445" s="155"/>
      <c r="P445" s="155"/>
      <c r="Q445" s="155"/>
      <c r="R445" s="155"/>
      <c r="AA445" s="97"/>
      <c r="AB445" s="97"/>
      <c r="AC445" s="97"/>
      <c r="AD445" s="97"/>
      <c r="AE445" s="97"/>
      <c r="AF445" s="93"/>
      <c r="AG445" s="93"/>
      <c r="AH445" s="93"/>
      <c r="AI445" s="30"/>
      <c r="AJ445" s="30"/>
      <c r="AK445" s="30"/>
      <c r="AL445" s="30"/>
      <c r="AM445" s="109"/>
      <c r="AN445" s="109"/>
      <c r="AO445" s="30"/>
      <c r="AP445" s="112" t="s">
        <v>1257</v>
      </c>
      <c r="AQ445"/>
      <c r="AR445"/>
      <c r="AS445"/>
      <c r="AT445"/>
      <c r="AU445"/>
      <c r="AV445"/>
    </row>
    <row r="446" spans="1:48" ht="23.45" customHeight="1" x14ac:dyDescent="0.2">
      <c r="A446" s="356"/>
      <c r="B446" s="155"/>
      <c r="C446" s="155"/>
      <c r="D446" s="155"/>
      <c r="E446" s="155"/>
      <c r="F446" s="155"/>
      <c r="G446" s="155"/>
      <c r="H446" s="155"/>
      <c r="I446" s="155"/>
      <c r="J446" s="155"/>
      <c r="K446" s="155"/>
      <c r="L446" s="155"/>
      <c r="M446" s="357"/>
      <c r="N446" s="155"/>
      <c r="O446" s="155"/>
      <c r="P446" s="155"/>
      <c r="Q446" s="155"/>
      <c r="R446" s="155"/>
      <c r="AA446" s="97"/>
      <c r="AB446" s="97"/>
      <c r="AC446" s="97"/>
      <c r="AD446" s="97"/>
      <c r="AE446" s="97"/>
      <c r="AF446" s="93"/>
      <c r="AG446" s="93"/>
      <c r="AH446" s="93"/>
      <c r="AI446" s="30"/>
      <c r="AJ446" s="30"/>
      <c r="AK446" s="30"/>
      <c r="AL446" s="30"/>
      <c r="AM446" s="109"/>
      <c r="AN446" s="109"/>
      <c r="AO446" s="30"/>
      <c r="AP446" s="112" t="s">
        <v>1258</v>
      </c>
      <c r="AQ446"/>
      <c r="AR446"/>
      <c r="AS446"/>
      <c r="AT446"/>
      <c r="AU446"/>
      <c r="AV446"/>
    </row>
    <row r="447" spans="1:48" ht="23.45" customHeight="1" x14ac:dyDescent="0.2">
      <c r="A447" s="356"/>
      <c r="B447" s="155"/>
      <c r="C447" s="155"/>
      <c r="D447" s="155"/>
      <c r="E447" s="155"/>
      <c r="F447" s="155"/>
      <c r="G447" s="155"/>
      <c r="H447" s="155"/>
      <c r="I447" s="155"/>
      <c r="J447" s="155"/>
      <c r="K447" s="155"/>
      <c r="L447" s="155"/>
      <c r="M447" s="357"/>
      <c r="N447" s="155"/>
      <c r="O447" s="155"/>
      <c r="P447" s="155"/>
      <c r="Q447" s="155"/>
      <c r="R447" s="155"/>
      <c r="AA447" s="97"/>
      <c r="AB447" s="97"/>
      <c r="AC447" s="97"/>
      <c r="AD447" s="97"/>
      <c r="AE447" s="97"/>
      <c r="AF447" s="93"/>
      <c r="AG447" s="93"/>
      <c r="AH447" s="93"/>
      <c r="AI447" s="30"/>
      <c r="AJ447" s="30"/>
      <c r="AK447" s="30"/>
      <c r="AL447" s="30"/>
      <c r="AM447" s="109"/>
      <c r="AN447" s="109"/>
      <c r="AO447" s="30"/>
      <c r="AP447" s="112" t="s">
        <v>1259</v>
      </c>
      <c r="AQ447"/>
      <c r="AR447"/>
      <c r="AS447"/>
      <c r="AT447"/>
      <c r="AU447"/>
      <c r="AV447"/>
    </row>
    <row r="448" spans="1:48" ht="23.45" customHeight="1" x14ac:dyDescent="0.2">
      <c r="A448" s="356"/>
      <c r="B448" s="155"/>
      <c r="C448" s="155"/>
      <c r="D448" s="155"/>
      <c r="E448" s="155"/>
      <c r="F448" s="155"/>
      <c r="G448" s="155"/>
      <c r="H448" s="155"/>
      <c r="I448" s="155"/>
      <c r="J448" s="155"/>
      <c r="K448" s="155"/>
      <c r="L448" s="155"/>
      <c r="M448" s="357"/>
      <c r="N448" s="155"/>
      <c r="O448" s="155"/>
      <c r="P448" s="155"/>
      <c r="Q448" s="155"/>
      <c r="R448" s="155"/>
      <c r="AA448" s="97"/>
      <c r="AB448" s="97"/>
      <c r="AC448" s="97"/>
      <c r="AD448" s="97"/>
      <c r="AE448" s="97"/>
      <c r="AF448" s="93"/>
      <c r="AG448" s="93"/>
      <c r="AH448" s="93"/>
      <c r="AI448" s="30"/>
      <c r="AJ448" s="30"/>
      <c r="AK448" s="30"/>
      <c r="AL448" s="30"/>
      <c r="AM448" s="109"/>
      <c r="AN448" s="109"/>
      <c r="AO448" s="30"/>
      <c r="AP448" s="112" t="s">
        <v>1260</v>
      </c>
      <c r="AQ448"/>
      <c r="AR448"/>
      <c r="AS448"/>
      <c r="AT448"/>
      <c r="AU448"/>
      <c r="AV448"/>
    </row>
    <row r="449" spans="1:48" ht="23.45" customHeight="1" x14ac:dyDescent="0.2">
      <c r="A449" s="356"/>
      <c r="B449" s="155"/>
      <c r="C449" s="155"/>
      <c r="D449" s="155"/>
      <c r="E449" s="155"/>
      <c r="F449" s="155"/>
      <c r="G449" s="155"/>
      <c r="H449" s="155"/>
      <c r="I449" s="155"/>
      <c r="J449" s="155"/>
      <c r="K449" s="155"/>
      <c r="L449" s="155"/>
      <c r="M449" s="357"/>
      <c r="N449" s="155"/>
      <c r="O449" s="155"/>
      <c r="P449" s="155"/>
      <c r="Q449" s="155"/>
      <c r="R449" s="155"/>
      <c r="AA449" s="97"/>
      <c r="AB449" s="97"/>
      <c r="AC449" s="97"/>
      <c r="AD449" s="97"/>
      <c r="AE449" s="97"/>
      <c r="AF449" s="93"/>
      <c r="AG449" s="93"/>
      <c r="AH449" s="93"/>
      <c r="AI449" s="30"/>
      <c r="AJ449" s="30"/>
      <c r="AK449" s="30"/>
      <c r="AL449" s="30"/>
      <c r="AM449" s="109"/>
      <c r="AN449" s="109"/>
      <c r="AO449" s="30"/>
      <c r="AP449" s="112" t="s">
        <v>1261</v>
      </c>
      <c r="AQ449"/>
      <c r="AR449"/>
      <c r="AS449"/>
      <c r="AT449"/>
      <c r="AU449"/>
      <c r="AV449"/>
    </row>
    <row r="450" spans="1:48" ht="23.45" customHeight="1" x14ac:dyDescent="0.2">
      <c r="A450" s="356"/>
      <c r="B450" s="155"/>
      <c r="C450" s="155"/>
      <c r="D450" s="155"/>
      <c r="E450" s="155"/>
      <c r="F450" s="155"/>
      <c r="G450" s="155"/>
      <c r="H450" s="155"/>
      <c r="I450" s="155"/>
      <c r="J450" s="155"/>
      <c r="K450" s="155"/>
      <c r="L450" s="155"/>
      <c r="M450" s="357"/>
      <c r="N450" s="155"/>
      <c r="O450" s="155"/>
      <c r="P450" s="155"/>
      <c r="Q450" s="155"/>
      <c r="R450" s="155"/>
      <c r="AA450" s="97"/>
      <c r="AB450" s="97"/>
      <c r="AC450" s="97"/>
      <c r="AD450" s="97"/>
      <c r="AE450" s="97"/>
      <c r="AF450" s="93"/>
      <c r="AG450" s="93"/>
      <c r="AH450" s="93"/>
      <c r="AI450" s="30"/>
      <c r="AJ450" s="30"/>
      <c r="AK450" s="30"/>
      <c r="AL450" s="30"/>
      <c r="AM450" s="109"/>
      <c r="AN450" s="109"/>
      <c r="AO450" s="30"/>
      <c r="AP450" s="112" t="s">
        <v>1262</v>
      </c>
      <c r="AQ450"/>
      <c r="AR450"/>
      <c r="AS450"/>
      <c r="AT450"/>
      <c r="AU450"/>
      <c r="AV450"/>
    </row>
    <row r="451" spans="1:48" ht="23.45" customHeight="1" x14ac:dyDescent="0.2">
      <c r="A451" s="356"/>
      <c r="B451" s="155"/>
      <c r="C451" s="155"/>
      <c r="D451" s="155"/>
      <c r="E451" s="155"/>
      <c r="F451" s="155"/>
      <c r="G451" s="155"/>
      <c r="H451" s="155"/>
      <c r="I451" s="155"/>
      <c r="J451" s="155"/>
      <c r="K451" s="155"/>
      <c r="L451" s="155"/>
      <c r="M451" s="357"/>
      <c r="N451" s="155"/>
      <c r="O451" s="155"/>
      <c r="P451" s="155"/>
      <c r="Q451" s="155"/>
      <c r="R451" s="155"/>
      <c r="AA451" s="97"/>
      <c r="AB451" s="97"/>
      <c r="AC451" s="97"/>
      <c r="AD451" s="97"/>
      <c r="AE451" s="97"/>
      <c r="AF451" s="93"/>
      <c r="AG451" s="93"/>
      <c r="AH451" s="93"/>
      <c r="AI451" s="30"/>
      <c r="AJ451" s="30"/>
      <c r="AK451" s="30"/>
      <c r="AL451" s="30"/>
      <c r="AM451" s="109"/>
      <c r="AN451" s="109"/>
      <c r="AO451" s="30"/>
      <c r="AP451" s="112" t="s">
        <v>1263</v>
      </c>
      <c r="AQ451"/>
      <c r="AR451"/>
      <c r="AS451"/>
      <c r="AT451"/>
      <c r="AU451"/>
      <c r="AV451"/>
    </row>
    <row r="452" spans="1:48" ht="23.45" customHeight="1" x14ac:dyDescent="0.2">
      <c r="A452" s="356"/>
      <c r="B452" s="155"/>
      <c r="C452" s="155"/>
      <c r="D452" s="155"/>
      <c r="E452" s="155"/>
      <c r="F452" s="155"/>
      <c r="G452" s="155"/>
      <c r="H452" s="155"/>
      <c r="I452" s="155"/>
      <c r="J452" s="155"/>
      <c r="K452" s="155"/>
      <c r="L452" s="155"/>
      <c r="M452" s="357"/>
      <c r="N452" s="155"/>
      <c r="O452" s="155"/>
      <c r="P452" s="155"/>
      <c r="Q452" s="155"/>
      <c r="R452" s="155"/>
      <c r="AA452" s="97"/>
      <c r="AB452" s="97"/>
      <c r="AC452" s="97"/>
      <c r="AD452" s="97"/>
      <c r="AE452" s="97"/>
      <c r="AF452" s="93"/>
      <c r="AG452" s="93"/>
      <c r="AH452" s="93"/>
      <c r="AI452" s="30"/>
      <c r="AJ452" s="30"/>
      <c r="AK452" s="30"/>
      <c r="AL452" s="30"/>
      <c r="AM452" s="109"/>
      <c r="AN452" s="109"/>
      <c r="AO452" s="30"/>
      <c r="AP452" s="112" t="s">
        <v>1264</v>
      </c>
      <c r="AQ452"/>
      <c r="AR452"/>
      <c r="AS452"/>
      <c r="AT452"/>
      <c r="AU452"/>
      <c r="AV452"/>
    </row>
    <row r="453" spans="1:48" ht="23.45" customHeight="1" x14ac:dyDescent="0.2">
      <c r="A453" s="356"/>
      <c r="B453" s="155"/>
      <c r="C453" s="155"/>
      <c r="D453" s="155"/>
      <c r="E453" s="155"/>
      <c r="F453" s="155"/>
      <c r="G453" s="155"/>
      <c r="H453" s="155"/>
      <c r="I453" s="155"/>
      <c r="J453" s="155"/>
      <c r="K453" s="155"/>
      <c r="L453" s="155"/>
      <c r="M453" s="357"/>
      <c r="N453" s="155"/>
      <c r="O453" s="155"/>
      <c r="P453" s="155"/>
      <c r="Q453" s="155"/>
      <c r="R453" s="155"/>
      <c r="AA453" s="97"/>
      <c r="AB453" s="97"/>
      <c r="AC453" s="97"/>
      <c r="AD453" s="97"/>
      <c r="AE453" s="97"/>
      <c r="AF453" s="93"/>
      <c r="AG453" s="93"/>
      <c r="AH453" s="93"/>
      <c r="AI453" s="30"/>
      <c r="AJ453" s="30"/>
      <c r="AK453" s="30"/>
      <c r="AL453" s="30"/>
      <c r="AM453" s="109"/>
      <c r="AN453" s="109"/>
      <c r="AO453" s="30"/>
      <c r="AP453" s="112" t="s">
        <v>1265</v>
      </c>
      <c r="AQ453"/>
      <c r="AR453"/>
      <c r="AS453"/>
      <c r="AT453"/>
      <c r="AU453"/>
      <c r="AV453"/>
    </row>
    <row r="454" spans="1:48" ht="23.45" customHeight="1" x14ac:dyDescent="0.2">
      <c r="A454" s="356"/>
      <c r="B454" s="155"/>
      <c r="C454" s="155"/>
      <c r="D454" s="155"/>
      <c r="E454" s="155"/>
      <c r="F454" s="155"/>
      <c r="G454" s="155"/>
      <c r="H454" s="155"/>
      <c r="I454" s="155"/>
      <c r="J454" s="155"/>
      <c r="K454" s="155"/>
      <c r="L454" s="155"/>
      <c r="M454" s="357"/>
      <c r="N454" s="155"/>
      <c r="O454" s="155"/>
      <c r="P454" s="155"/>
      <c r="Q454" s="155"/>
      <c r="R454" s="155"/>
      <c r="AA454" s="97"/>
      <c r="AB454" s="97"/>
      <c r="AC454" s="97"/>
      <c r="AD454" s="97"/>
      <c r="AE454" s="97"/>
      <c r="AF454" s="93"/>
      <c r="AG454" s="93"/>
      <c r="AH454" s="93"/>
      <c r="AI454" s="30"/>
      <c r="AJ454" s="30"/>
      <c r="AK454" s="30"/>
      <c r="AL454" s="30"/>
      <c r="AM454" s="109"/>
      <c r="AN454" s="109"/>
      <c r="AO454" s="30"/>
      <c r="AP454" s="112" t="s">
        <v>1266</v>
      </c>
      <c r="AQ454"/>
      <c r="AR454"/>
      <c r="AS454"/>
      <c r="AT454"/>
      <c r="AU454"/>
      <c r="AV454"/>
    </row>
    <row r="455" spans="1:48" ht="23.45" customHeight="1" x14ac:dyDescent="0.2">
      <c r="A455" s="356"/>
      <c r="B455" s="155"/>
      <c r="C455" s="155"/>
      <c r="D455" s="155"/>
      <c r="E455" s="155"/>
      <c r="F455" s="155"/>
      <c r="G455" s="155"/>
      <c r="H455" s="155"/>
      <c r="I455" s="155"/>
      <c r="J455" s="155"/>
      <c r="K455" s="155"/>
      <c r="L455" s="155"/>
      <c r="M455" s="357"/>
      <c r="N455" s="155"/>
      <c r="O455" s="155"/>
      <c r="P455" s="155"/>
      <c r="Q455" s="155"/>
      <c r="R455" s="155"/>
      <c r="AA455" s="97"/>
      <c r="AB455" s="97"/>
      <c r="AC455" s="97"/>
      <c r="AD455" s="97"/>
      <c r="AE455" s="97"/>
      <c r="AF455" s="93"/>
      <c r="AG455" s="93"/>
      <c r="AH455" s="93"/>
      <c r="AI455" s="30"/>
      <c r="AJ455" s="30"/>
      <c r="AK455" s="30"/>
      <c r="AL455" s="30"/>
      <c r="AM455" s="109"/>
      <c r="AN455" s="109"/>
      <c r="AO455" s="30"/>
      <c r="AP455" s="112" t="s">
        <v>1267</v>
      </c>
      <c r="AQ455"/>
      <c r="AR455"/>
      <c r="AS455"/>
      <c r="AT455"/>
      <c r="AU455"/>
      <c r="AV455"/>
    </row>
    <row r="456" spans="1:48" ht="23.45" customHeight="1" x14ac:dyDescent="0.2">
      <c r="A456" s="356"/>
      <c r="B456" s="155"/>
      <c r="C456" s="155"/>
      <c r="D456" s="155"/>
      <c r="E456" s="155"/>
      <c r="F456" s="155"/>
      <c r="G456" s="155"/>
      <c r="H456" s="155"/>
      <c r="I456" s="155"/>
      <c r="J456" s="155"/>
      <c r="K456" s="155"/>
      <c r="L456" s="155"/>
      <c r="M456" s="357"/>
      <c r="N456" s="155"/>
      <c r="O456" s="155"/>
      <c r="P456" s="155"/>
      <c r="Q456" s="155"/>
      <c r="R456" s="155"/>
      <c r="AA456" s="97"/>
      <c r="AB456" s="97"/>
      <c r="AC456" s="97"/>
      <c r="AD456" s="97"/>
      <c r="AE456" s="97"/>
      <c r="AF456" s="93"/>
      <c r="AG456" s="93"/>
      <c r="AH456" s="93"/>
      <c r="AI456" s="30"/>
      <c r="AJ456" s="30"/>
      <c r="AK456" s="30"/>
      <c r="AL456" s="30"/>
      <c r="AM456" s="109"/>
      <c r="AN456" s="109"/>
      <c r="AO456" s="30"/>
      <c r="AP456" s="112" t="s">
        <v>1268</v>
      </c>
      <c r="AQ456"/>
      <c r="AR456"/>
      <c r="AS456"/>
      <c r="AT456"/>
      <c r="AU456"/>
      <c r="AV456"/>
    </row>
    <row r="457" spans="1:48" ht="23.45" customHeight="1" x14ac:dyDescent="0.2">
      <c r="A457" s="356"/>
      <c r="B457" s="155"/>
      <c r="C457" s="155"/>
      <c r="D457" s="155"/>
      <c r="E457" s="155"/>
      <c r="F457" s="155"/>
      <c r="G457" s="155"/>
      <c r="H457" s="155"/>
      <c r="I457" s="155"/>
      <c r="J457" s="155"/>
      <c r="K457" s="155"/>
      <c r="L457" s="155"/>
      <c r="M457" s="357"/>
      <c r="N457" s="155"/>
      <c r="O457" s="155"/>
      <c r="P457" s="155"/>
      <c r="Q457" s="155"/>
      <c r="R457" s="155"/>
      <c r="AA457" s="97"/>
      <c r="AB457" s="97"/>
      <c r="AC457" s="97"/>
      <c r="AD457" s="97"/>
      <c r="AE457" s="97"/>
      <c r="AF457" s="93"/>
      <c r="AG457" s="93"/>
      <c r="AH457" s="93"/>
      <c r="AI457" s="30"/>
      <c r="AJ457" s="30"/>
      <c r="AK457" s="30"/>
      <c r="AL457" s="30"/>
      <c r="AM457" s="109"/>
      <c r="AN457" s="109"/>
      <c r="AO457" s="30"/>
      <c r="AP457" s="112" t="s">
        <v>1269</v>
      </c>
      <c r="AQ457"/>
      <c r="AR457"/>
      <c r="AS457"/>
      <c r="AT457"/>
      <c r="AU457"/>
      <c r="AV457"/>
    </row>
    <row r="458" spans="1:48" ht="23.45" customHeight="1" x14ac:dyDescent="0.2">
      <c r="A458" s="356"/>
      <c r="B458" s="155"/>
      <c r="C458" s="155"/>
      <c r="D458" s="155"/>
      <c r="E458" s="155"/>
      <c r="F458" s="155"/>
      <c r="G458" s="155"/>
      <c r="H458" s="155"/>
      <c r="I458" s="155"/>
      <c r="J458" s="155"/>
      <c r="K458" s="155"/>
      <c r="L458" s="155"/>
      <c r="M458" s="357"/>
      <c r="N458" s="155"/>
      <c r="O458" s="155"/>
      <c r="P458" s="155"/>
      <c r="Q458" s="155"/>
      <c r="R458" s="155"/>
      <c r="AA458" s="97"/>
      <c r="AB458" s="97"/>
      <c r="AC458" s="97"/>
      <c r="AD458" s="97"/>
      <c r="AE458" s="97"/>
      <c r="AF458" s="93"/>
      <c r="AG458" s="93"/>
      <c r="AH458" s="93"/>
      <c r="AI458" s="30"/>
      <c r="AJ458" s="30"/>
      <c r="AK458" s="30"/>
      <c r="AL458" s="30"/>
      <c r="AM458" s="109"/>
      <c r="AN458" s="109"/>
      <c r="AO458" s="30"/>
      <c r="AP458" s="112" t="s">
        <v>1270</v>
      </c>
      <c r="AQ458"/>
      <c r="AR458"/>
      <c r="AS458"/>
      <c r="AT458"/>
      <c r="AU458"/>
      <c r="AV458"/>
    </row>
    <row r="459" spans="1:48" ht="23.45" customHeight="1" x14ac:dyDescent="0.2">
      <c r="A459" s="356"/>
      <c r="B459" s="155"/>
      <c r="C459" s="155"/>
      <c r="D459" s="155"/>
      <c r="E459" s="155"/>
      <c r="F459" s="155"/>
      <c r="G459" s="155"/>
      <c r="H459" s="155"/>
      <c r="I459" s="155"/>
      <c r="J459" s="155"/>
      <c r="K459" s="155"/>
      <c r="L459" s="155"/>
      <c r="M459" s="357"/>
      <c r="N459" s="155"/>
      <c r="O459" s="155"/>
      <c r="P459" s="155"/>
      <c r="Q459" s="155"/>
      <c r="R459" s="155"/>
      <c r="AA459" s="97"/>
      <c r="AB459" s="97"/>
      <c r="AC459" s="97"/>
      <c r="AD459" s="97"/>
      <c r="AE459" s="97"/>
      <c r="AF459" s="93"/>
      <c r="AG459" s="93"/>
      <c r="AH459" s="93"/>
      <c r="AI459" s="30"/>
      <c r="AJ459" s="30"/>
      <c r="AK459" s="30"/>
      <c r="AL459" s="30"/>
      <c r="AM459" s="109"/>
      <c r="AN459" s="109"/>
      <c r="AO459" s="30"/>
      <c r="AP459" s="112" t="s">
        <v>1271</v>
      </c>
      <c r="AQ459"/>
      <c r="AR459"/>
      <c r="AS459"/>
      <c r="AT459"/>
      <c r="AU459"/>
      <c r="AV459"/>
    </row>
    <row r="460" spans="1:48" ht="23.45" customHeight="1" x14ac:dyDescent="0.2">
      <c r="A460" s="356"/>
      <c r="B460" s="155"/>
      <c r="C460" s="155"/>
      <c r="D460" s="155"/>
      <c r="E460" s="155"/>
      <c r="F460" s="155"/>
      <c r="G460" s="155"/>
      <c r="H460" s="155"/>
      <c r="I460" s="155"/>
      <c r="J460" s="155"/>
      <c r="K460" s="155"/>
      <c r="L460" s="155"/>
      <c r="M460" s="357"/>
      <c r="N460" s="155"/>
      <c r="O460" s="155"/>
      <c r="P460" s="155"/>
      <c r="Q460" s="155"/>
      <c r="R460" s="155"/>
      <c r="AA460" s="97"/>
      <c r="AB460" s="97"/>
      <c r="AC460" s="97"/>
      <c r="AD460" s="97"/>
      <c r="AE460" s="97"/>
      <c r="AF460" s="93"/>
      <c r="AG460" s="93"/>
      <c r="AH460" s="93"/>
      <c r="AI460" s="30"/>
      <c r="AJ460" s="30"/>
      <c r="AK460" s="30"/>
      <c r="AL460" s="30"/>
      <c r="AM460" s="109"/>
      <c r="AN460" s="109"/>
      <c r="AO460" s="30"/>
      <c r="AP460" s="112" t="s">
        <v>1272</v>
      </c>
      <c r="AQ460"/>
      <c r="AR460"/>
      <c r="AS460"/>
      <c r="AT460"/>
      <c r="AU460"/>
      <c r="AV460"/>
    </row>
    <row r="461" spans="1:48" ht="23.45" customHeight="1" x14ac:dyDescent="0.2">
      <c r="A461" s="356"/>
      <c r="B461" s="155"/>
      <c r="C461" s="155"/>
      <c r="D461" s="155"/>
      <c r="E461" s="155"/>
      <c r="F461" s="155"/>
      <c r="G461" s="155"/>
      <c r="H461" s="155"/>
      <c r="I461" s="155"/>
      <c r="J461" s="155"/>
      <c r="K461" s="155"/>
      <c r="L461" s="155"/>
      <c r="M461" s="357"/>
      <c r="N461" s="155"/>
      <c r="O461" s="155"/>
      <c r="P461" s="155"/>
      <c r="Q461" s="155"/>
      <c r="R461" s="155"/>
      <c r="AA461" s="97"/>
      <c r="AB461" s="97"/>
      <c r="AC461" s="97"/>
      <c r="AD461" s="97"/>
      <c r="AE461" s="97"/>
      <c r="AF461" s="93"/>
      <c r="AG461" s="93"/>
      <c r="AH461" s="93"/>
      <c r="AI461" s="30"/>
      <c r="AJ461" s="30"/>
      <c r="AK461" s="30"/>
      <c r="AL461" s="30"/>
      <c r="AM461" s="109"/>
      <c r="AN461" s="109"/>
      <c r="AO461" s="30"/>
      <c r="AP461" s="112" t="s">
        <v>1273</v>
      </c>
      <c r="AQ461"/>
      <c r="AR461"/>
      <c r="AS461"/>
      <c r="AT461"/>
      <c r="AU461"/>
      <c r="AV461"/>
    </row>
    <row r="462" spans="1:48" ht="23.45" customHeight="1" x14ac:dyDescent="0.2">
      <c r="A462" s="356"/>
      <c r="B462" s="155"/>
      <c r="C462" s="155"/>
      <c r="D462" s="155"/>
      <c r="E462" s="155"/>
      <c r="F462" s="155"/>
      <c r="G462" s="155"/>
      <c r="H462" s="155"/>
      <c r="I462" s="155"/>
      <c r="J462" s="155"/>
      <c r="K462" s="155"/>
      <c r="L462" s="155"/>
      <c r="M462" s="357"/>
      <c r="N462" s="155"/>
      <c r="O462" s="155"/>
      <c r="P462" s="155"/>
      <c r="Q462" s="155"/>
      <c r="R462" s="155"/>
      <c r="AA462" s="97"/>
      <c r="AB462" s="97"/>
      <c r="AC462" s="97"/>
      <c r="AD462" s="97"/>
      <c r="AE462" s="97"/>
      <c r="AF462" s="93"/>
      <c r="AG462" s="93"/>
      <c r="AH462" s="93"/>
      <c r="AI462" s="30"/>
      <c r="AJ462" s="30"/>
      <c r="AK462" s="30"/>
      <c r="AL462" s="30"/>
      <c r="AM462" s="109"/>
      <c r="AN462" s="109"/>
      <c r="AO462" s="30"/>
      <c r="AP462" s="112" t="s">
        <v>1274</v>
      </c>
      <c r="AQ462"/>
      <c r="AR462"/>
      <c r="AS462"/>
      <c r="AT462"/>
      <c r="AU462"/>
      <c r="AV462"/>
    </row>
    <row r="463" spans="1:48" ht="23.45" customHeight="1" x14ac:dyDescent="0.2">
      <c r="A463" s="356"/>
      <c r="B463" s="155"/>
      <c r="C463" s="155"/>
      <c r="D463" s="155"/>
      <c r="E463" s="155"/>
      <c r="F463" s="155"/>
      <c r="G463" s="155"/>
      <c r="H463" s="155"/>
      <c r="I463" s="155"/>
      <c r="J463" s="155"/>
      <c r="K463" s="155"/>
      <c r="L463" s="155"/>
      <c r="M463" s="357"/>
      <c r="N463" s="155"/>
      <c r="O463" s="155"/>
      <c r="P463" s="155"/>
      <c r="Q463" s="155"/>
      <c r="R463" s="155"/>
      <c r="AA463" s="97"/>
      <c r="AB463" s="97"/>
      <c r="AC463" s="97"/>
      <c r="AD463" s="97"/>
      <c r="AE463" s="97"/>
      <c r="AF463" s="93"/>
      <c r="AG463" s="93"/>
      <c r="AH463" s="93"/>
      <c r="AI463" s="30"/>
      <c r="AJ463" s="30"/>
      <c r="AK463" s="30"/>
      <c r="AL463" s="30"/>
      <c r="AM463" s="109"/>
      <c r="AN463" s="109"/>
      <c r="AO463" s="30"/>
      <c r="AP463" s="112" t="s">
        <v>1275</v>
      </c>
      <c r="AQ463"/>
      <c r="AR463"/>
      <c r="AS463"/>
      <c r="AT463"/>
      <c r="AU463"/>
      <c r="AV463"/>
    </row>
    <row r="464" spans="1:48" ht="23.45" customHeight="1" x14ac:dyDescent="0.2">
      <c r="A464" s="356"/>
      <c r="B464" s="155"/>
      <c r="C464" s="155"/>
      <c r="D464" s="155"/>
      <c r="E464" s="155"/>
      <c r="F464" s="155"/>
      <c r="G464" s="155"/>
      <c r="H464" s="155"/>
      <c r="I464" s="155"/>
      <c r="J464" s="155"/>
      <c r="K464" s="155"/>
      <c r="L464" s="155"/>
      <c r="M464" s="357"/>
      <c r="N464" s="155"/>
      <c r="O464" s="155"/>
      <c r="P464" s="155"/>
      <c r="Q464" s="155"/>
      <c r="R464" s="155"/>
      <c r="AA464" s="97"/>
      <c r="AB464" s="97"/>
      <c r="AC464" s="97"/>
      <c r="AD464" s="97"/>
      <c r="AE464" s="97"/>
      <c r="AF464" s="93"/>
      <c r="AG464" s="93"/>
      <c r="AH464" s="93"/>
      <c r="AI464" s="30"/>
      <c r="AJ464" s="30"/>
      <c r="AK464" s="30"/>
      <c r="AL464" s="30"/>
      <c r="AM464" s="109"/>
      <c r="AN464" s="109"/>
      <c r="AO464" s="30"/>
      <c r="AP464" s="112" t="s">
        <v>1276</v>
      </c>
      <c r="AQ464"/>
      <c r="AR464"/>
      <c r="AS464"/>
      <c r="AT464"/>
      <c r="AU464"/>
      <c r="AV464"/>
    </row>
    <row r="465" spans="1:48" ht="23.45" customHeight="1" x14ac:dyDescent="0.2">
      <c r="A465" s="356"/>
      <c r="B465" s="155"/>
      <c r="C465" s="155"/>
      <c r="D465" s="155"/>
      <c r="E465" s="155"/>
      <c r="F465" s="155"/>
      <c r="G465" s="155"/>
      <c r="H465" s="155"/>
      <c r="I465" s="155"/>
      <c r="J465" s="155"/>
      <c r="K465" s="155"/>
      <c r="L465" s="155"/>
      <c r="M465" s="357"/>
      <c r="N465" s="155"/>
      <c r="O465" s="155"/>
      <c r="P465" s="155"/>
      <c r="Q465" s="155"/>
      <c r="R465" s="155"/>
      <c r="AA465" s="97"/>
      <c r="AB465" s="97"/>
      <c r="AC465" s="97"/>
      <c r="AD465" s="97"/>
      <c r="AE465" s="97"/>
      <c r="AF465" s="93"/>
      <c r="AG465" s="93"/>
      <c r="AH465" s="93"/>
      <c r="AI465" s="30"/>
      <c r="AJ465" s="30"/>
      <c r="AK465" s="30"/>
      <c r="AL465" s="30"/>
      <c r="AM465" s="109"/>
      <c r="AN465" s="109"/>
      <c r="AO465" s="30"/>
      <c r="AP465" s="112" t="s">
        <v>1277</v>
      </c>
      <c r="AQ465"/>
      <c r="AR465"/>
      <c r="AS465"/>
      <c r="AT465"/>
      <c r="AU465"/>
      <c r="AV465"/>
    </row>
    <row r="466" spans="1:48" ht="23.45" customHeight="1" x14ac:dyDescent="0.2">
      <c r="A466" s="356"/>
      <c r="B466" s="155"/>
      <c r="C466" s="155"/>
      <c r="D466" s="155"/>
      <c r="E466" s="155"/>
      <c r="F466" s="155"/>
      <c r="G466" s="155"/>
      <c r="H466" s="155"/>
      <c r="I466" s="155"/>
      <c r="J466" s="155"/>
      <c r="K466" s="155"/>
      <c r="L466" s="155"/>
      <c r="M466" s="357"/>
      <c r="N466" s="155"/>
      <c r="O466" s="155"/>
      <c r="P466" s="155"/>
      <c r="Q466" s="155"/>
      <c r="R466" s="155"/>
      <c r="AA466" s="97"/>
      <c r="AB466" s="97"/>
      <c r="AC466" s="97"/>
      <c r="AD466" s="97"/>
      <c r="AE466" s="97"/>
      <c r="AF466" s="93"/>
      <c r="AG466" s="93"/>
      <c r="AH466" s="93"/>
      <c r="AI466" s="30"/>
      <c r="AJ466" s="30"/>
      <c r="AK466" s="30"/>
      <c r="AL466" s="30"/>
      <c r="AM466" s="109"/>
      <c r="AN466" s="109"/>
      <c r="AO466" s="30"/>
      <c r="AP466" s="112" t="s">
        <v>1278</v>
      </c>
      <c r="AQ466"/>
      <c r="AR466"/>
      <c r="AS466"/>
      <c r="AT466"/>
      <c r="AU466"/>
      <c r="AV466"/>
    </row>
    <row r="467" spans="1:48" ht="23.45" customHeight="1" x14ac:dyDescent="0.2">
      <c r="A467" s="356"/>
      <c r="B467" s="155"/>
      <c r="C467" s="155"/>
      <c r="D467" s="155"/>
      <c r="E467" s="155"/>
      <c r="F467" s="155"/>
      <c r="G467" s="155"/>
      <c r="H467" s="155"/>
      <c r="I467" s="155"/>
      <c r="J467" s="155"/>
      <c r="K467" s="155"/>
      <c r="L467" s="155"/>
      <c r="M467" s="357"/>
      <c r="N467" s="155"/>
      <c r="O467" s="155"/>
      <c r="P467" s="155"/>
      <c r="Q467" s="155"/>
      <c r="R467" s="155"/>
      <c r="AA467" s="97"/>
      <c r="AB467" s="97"/>
      <c r="AC467" s="97"/>
      <c r="AD467" s="97"/>
      <c r="AE467" s="97"/>
      <c r="AF467" s="93"/>
      <c r="AG467" s="93"/>
      <c r="AH467" s="93"/>
      <c r="AI467" s="30"/>
      <c r="AJ467" s="30"/>
      <c r="AK467" s="30"/>
      <c r="AL467" s="30"/>
      <c r="AM467" s="109"/>
      <c r="AN467" s="109"/>
      <c r="AO467" s="30"/>
      <c r="AP467" s="112" t="s">
        <v>1279</v>
      </c>
      <c r="AQ467"/>
      <c r="AR467"/>
      <c r="AS467"/>
      <c r="AT467"/>
      <c r="AU467"/>
      <c r="AV467"/>
    </row>
    <row r="468" spans="1:48" ht="23.45" customHeight="1" x14ac:dyDescent="0.2">
      <c r="A468" s="356"/>
      <c r="B468" s="155"/>
      <c r="C468" s="155"/>
      <c r="D468" s="155"/>
      <c r="E468" s="155"/>
      <c r="F468" s="155"/>
      <c r="G468" s="155"/>
      <c r="H468" s="155"/>
      <c r="I468" s="155"/>
      <c r="J468" s="155"/>
      <c r="K468" s="155"/>
      <c r="L468" s="155"/>
      <c r="M468" s="357"/>
      <c r="N468" s="155"/>
      <c r="O468" s="155"/>
      <c r="P468" s="155"/>
      <c r="Q468" s="155"/>
      <c r="R468" s="155"/>
      <c r="AA468" s="97"/>
      <c r="AB468" s="97"/>
      <c r="AC468" s="97"/>
      <c r="AD468" s="97"/>
      <c r="AE468" s="97"/>
      <c r="AF468" s="93"/>
      <c r="AG468" s="93"/>
      <c r="AH468" s="93"/>
      <c r="AI468" s="30"/>
      <c r="AJ468" s="30"/>
      <c r="AK468" s="30"/>
      <c r="AL468" s="30"/>
      <c r="AM468" s="109"/>
      <c r="AN468" s="109"/>
      <c r="AO468" s="30"/>
      <c r="AP468" s="112" t="s">
        <v>1280</v>
      </c>
      <c r="AQ468"/>
      <c r="AR468"/>
      <c r="AS468"/>
      <c r="AT468"/>
      <c r="AU468"/>
      <c r="AV468"/>
    </row>
    <row r="469" spans="1:48" ht="23.45" customHeight="1" x14ac:dyDescent="0.2">
      <c r="A469" s="356"/>
      <c r="B469" s="155"/>
      <c r="C469" s="155"/>
      <c r="D469" s="155"/>
      <c r="E469" s="155"/>
      <c r="F469" s="155"/>
      <c r="G469" s="155"/>
      <c r="H469" s="155"/>
      <c r="I469" s="155"/>
      <c r="J469" s="155"/>
      <c r="K469" s="155"/>
      <c r="L469" s="155"/>
      <c r="M469" s="357"/>
      <c r="N469" s="155"/>
      <c r="O469" s="155"/>
      <c r="P469" s="155"/>
      <c r="Q469" s="155"/>
      <c r="R469" s="155"/>
      <c r="AA469" s="97"/>
      <c r="AB469" s="97"/>
      <c r="AC469" s="97"/>
      <c r="AD469" s="97"/>
      <c r="AE469" s="97"/>
      <c r="AF469" s="93"/>
      <c r="AG469" s="93"/>
      <c r="AH469" s="93"/>
      <c r="AI469" s="30"/>
      <c r="AJ469" s="30"/>
      <c r="AK469" s="30"/>
      <c r="AL469" s="30"/>
      <c r="AM469" s="109"/>
      <c r="AN469" s="109"/>
      <c r="AO469" s="30"/>
      <c r="AP469" s="112" t="s">
        <v>1281</v>
      </c>
      <c r="AQ469"/>
      <c r="AR469"/>
      <c r="AS469"/>
      <c r="AT469"/>
      <c r="AU469"/>
      <c r="AV469"/>
    </row>
    <row r="470" spans="1:48" ht="23.45" customHeight="1" x14ac:dyDescent="0.2">
      <c r="A470" s="356"/>
      <c r="B470" s="155"/>
      <c r="C470" s="155"/>
      <c r="D470" s="155"/>
      <c r="E470" s="155"/>
      <c r="F470" s="155"/>
      <c r="G470" s="155"/>
      <c r="H470" s="155"/>
      <c r="I470" s="155"/>
      <c r="J470" s="155"/>
      <c r="K470" s="155"/>
      <c r="L470" s="155"/>
      <c r="M470" s="357"/>
      <c r="N470" s="155"/>
      <c r="O470" s="155"/>
      <c r="P470" s="155"/>
      <c r="Q470" s="155"/>
      <c r="R470" s="155"/>
      <c r="AA470" s="97"/>
      <c r="AB470" s="97"/>
      <c r="AC470" s="97"/>
      <c r="AD470" s="97"/>
      <c r="AE470" s="97"/>
      <c r="AF470" s="93"/>
      <c r="AG470" s="93"/>
      <c r="AH470" s="93"/>
      <c r="AI470" s="30"/>
      <c r="AJ470" s="30"/>
      <c r="AK470" s="30"/>
      <c r="AL470" s="30"/>
      <c r="AM470" s="109"/>
      <c r="AN470" s="109"/>
      <c r="AO470" s="30"/>
      <c r="AP470" s="112" t="s">
        <v>1282</v>
      </c>
      <c r="AQ470"/>
      <c r="AR470"/>
      <c r="AS470"/>
      <c r="AT470"/>
      <c r="AU470"/>
      <c r="AV470"/>
    </row>
    <row r="471" spans="1:48" ht="23.45" customHeight="1" x14ac:dyDescent="0.2">
      <c r="A471" s="356"/>
      <c r="B471" s="155"/>
      <c r="C471" s="155"/>
      <c r="D471" s="155"/>
      <c r="E471" s="155"/>
      <c r="F471" s="155"/>
      <c r="G471" s="155"/>
      <c r="H471" s="155"/>
      <c r="I471" s="155"/>
      <c r="J471" s="155"/>
      <c r="K471" s="155"/>
      <c r="L471" s="155"/>
      <c r="M471" s="357"/>
      <c r="N471" s="155"/>
      <c r="O471" s="155"/>
      <c r="P471" s="155"/>
      <c r="Q471" s="155"/>
      <c r="R471" s="155"/>
      <c r="AA471" s="97"/>
      <c r="AB471" s="97"/>
      <c r="AC471" s="97"/>
      <c r="AD471" s="97"/>
      <c r="AE471" s="97"/>
      <c r="AF471" s="93"/>
      <c r="AG471" s="93"/>
      <c r="AH471" s="93"/>
      <c r="AI471" s="30"/>
      <c r="AJ471" s="30"/>
      <c r="AK471" s="30"/>
      <c r="AL471" s="30"/>
      <c r="AM471" s="109"/>
      <c r="AN471" s="109"/>
      <c r="AO471" s="30"/>
      <c r="AP471" s="112" t="s">
        <v>1283</v>
      </c>
      <c r="AQ471"/>
      <c r="AR471"/>
      <c r="AS471"/>
      <c r="AT471"/>
      <c r="AU471"/>
      <c r="AV471"/>
    </row>
    <row r="472" spans="1:48" ht="23.45" customHeight="1" x14ac:dyDescent="0.2">
      <c r="A472" s="356"/>
      <c r="B472" s="155"/>
      <c r="C472" s="155"/>
      <c r="D472" s="155"/>
      <c r="E472" s="155"/>
      <c r="F472" s="155"/>
      <c r="G472" s="155"/>
      <c r="H472" s="155"/>
      <c r="I472" s="155"/>
      <c r="J472" s="155"/>
      <c r="K472" s="155"/>
      <c r="L472" s="155"/>
      <c r="M472" s="357"/>
      <c r="N472" s="155"/>
      <c r="O472" s="155"/>
      <c r="P472" s="155"/>
      <c r="Q472" s="155"/>
      <c r="R472" s="155"/>
      <c r="AA472" s="97"/>
      <c r="AB472" s="97"/>
      <c r="AC472" s="97"/>
      <c r="AD472" s="97"/>
      <c r="AE472" s="97"/>
      <c r="AF472" s="93"/>
      <c r="AG472" s="93"/>
      <c r="AH472" s="93"/>
      <c r="AI472" s="30"/>
      <c r="AJ472" s="30"/>
      <c r="AK472" s="30"/>
      <c r="AL472" s="30"/>
      <c r="AM472" s="109"/>
      <c r="AN472" s="109"/>
      <c r="AO472" s="30"/>
      <c r="AP472" s="112" t="s">
        <v>1284</v>
      </c>
      <c r="AQ472"/>
      <c r="AR472"/>
      <c r="AS472"/>
      <c r="AT472"/>
      <c r="AU472"/>
      <c r="AV472"/>
    </row>
    <row r="473" spans="1:48" ht="23.45" customHeight="1" x14ac:dyDescent="0.2">
      <c r="A473" s="356"/>
      <c r="B473" s="155"/>
      <c r="C473" s="155"/>
      <c r="D473" s="155"/>
      <c r="E473" s="155"/>
      <c r="F473" s="155"/>
      <c r="G473" s="155"/>
      <c r="H473" s="155"/>
      <c r="I473" s="155"/>
      <c r="J473" s="155"/>
      <c r="K473" s="155"/>
      <c r="L473" s="155"/>
      <c r="M473" s="357"/>
      <c r="N473" s="155"/>
      <c r="O473" s="155"/>
      <c r="P473" s="155"/>
      <c r="Q473" s="155"/>
      <c r="R473" s="155"/>
      <c r="AA473" s="97"/>
      <c r="AB473" s="97"/>
      <c r="AC473" s="97"/>
      <c r="AD473" s="97"/>
      <c r="AE473" s="97"/>
      <c r="AF473" s="93"/>
      <c r="AG473" s="93"/>
      <c r="AH473" s="93"/>
      <c r="AI473" s="30"/>
      <c r="AJ473" s="30"/>
      <c r="AK473" s="30"/>
      <c r="AL473" s="30"/>
      <c r="AM473" s="109"/>
      <c r="AN473" s="109"/>
      <c r="AO473" s="30"/>
      <c r="AP473" s="112" t="s">
        <v>1285</v>
      </c>
      <c r="AQ473"/>
      <c r="AR473"/>
      <c r="AS473"/>
      <c r="AT473"/>
      <c r="AU473"/>
      <c r="AV473"/>
    </row>
    <row r="474" spans="1:48" ht="23.45" customHeight="1" x14ac:dyDescent="0.2">
      <c r="A474" s="356"/>
      <c r="B474" s="155"/>
      <c r="C474" s="155"/>
      <c r="D474" s="155"/>
      <c r="E474" s="155"/>
      <c r="F474" s="155"/>
      <c r="G474" s="155"/>
      <c r="H474" s="155"/>
      <c r="I474" s="155"/>
      <c r="J474" s="155"/>
      <c r="K474" s="155"/>
      <c r="L474" s="155"/>
      <c r="M474" s="357"/>
      <c r="N474" s="155"/>
      <c r="O474" s="155"/>
      <c r="P474" s="155"/>
      <c r="Q474" s="155"/>
      <c r="R474" s="155"/>
      <c r="AA474" s="97"/>
      <c r="AB474" s="97"/>
      <c r="AC474" s="97"/>
      <c r="AD474" s="97"/>
      <c r="AE474" s="97"/>
      <c r="AF474" s="93"/>
      <c r="AG474" s="93"/>
      <c r="AH474" s="93"/>
      <c r="AI474" s="30"/>
      <c r="AJ474" s="30"/>
      <c r="AK474" s="30"/>
      <c r="AL474" s="30"/>
      <c r="AM474" s="109"/>
      <c r="AN474" s="109"/>
      <c r="AO474" s="30"/>
      <c r="AP474" s="112" t="s">
        <v>1286</v>
      </c>
      <c r="AQ474"/>
      <c r="AR474"/>
      <c r="AS474"/>
      <c r="AT474"/>
      <c r="AU474"/>
      <c r="AV474"/>
    </row>
    <row r="475" spans="1:48" ht="23.45" customHeight="1" x14ac:dyDescent="0.2">
      <c r="A475" s="356"/>
      <c r="B475" s="155"/>
      <c r="C475" s="155"/>
      <c r="D475" s="155"/>
      <c r="E475" s="155"/>
      <c r="F475" s="155"/>
      <c r="G475" s="155"/>
      <c r="H475" s="155"/>
      <c r="I475" s="155"/>
      <c r="J475" s="155"/>
      <c r="K475" s="155"/>
      <c r="L475" s="155"/>
      <c r="M475" s="357"/>
      <c r="N475" s="155"/>
      <c r="O475" s="155"/>
      <c r="P475" s="155"/>
      <c r="Q475" s="155"/>
      <c r="R475" s="155"/>
      <c r="AA475" s="97"/>
      <c r="AB475" s="97"/>
      <c r="AC475" s="97"/>
      <c r="AD475" s="97"/>
      <c r="AE475" s="97"/>
      <c r="AF475" s="93"/>
      <c r="AG475" s="93"/>
      <c r="AH475" s="93"/>
      <c r="AI475" s="30"/>
      <c r="AJ475" s="30"/>
      <c r="AK475" s="30"/>
      <c r="AL475" s="30"/>
      <c r="AM475" s="109"/>
      <c r="AN475" s="109"/>
      <c r="AO475" s="30"/>
      <c r="AP475" s="112" t="s">
        <v>1287</v>
      </c>
      <c r="AQ475"/>
      <c r="AR475"/>
      <c r="AS475"/>
      <c r="AT475"/>
      <c r="AU475"/>
      <c r="AV475"/>
    </row>
    <row r="476" spans="1:48" ht="23.45" customHeight="1" x14ac:dyDescent="0.2">
      <c r="A476" s="356"/>
      <c r="B476" s="155"/>
      <c r="C476" s="155"/>
      <c r="D476" s="155"/>
      <c r="E476" s="155"/>
      <c r="F476" s="155"/>
      <c r="G476" s="155"/>
      <c r="H476" s="155"/>
      <c r="I476" s="155"/>
      <c r="J476" s="155"/>
      <c r="K476" s="155"/>
      <c r="L476" s="155"/>
      <c r="M476" s="357"/>
      <c r="N476" s="155"/>
      <c r="O476" s="155"/>
      <c r="P476" s="155"/>
      <c r="Q476" s="155"/>
      <c r="R476" s="155"/>
      <c r="AA476" s="97"/>
      <c r="AB476" s="97"/>
      <c r="AC476" s="97"/>
      <c r="AD476" s="97"/>
      <c r="AE476" s="97"/>
      <c r="AF476" s="93"/>
      <c r="AG476" s="93"/>
      <c r="AH476" s="93"/>
      <c r="AI476" s="30"/>
      <c r="AJ476" s="30"/>
      <c r="AK476" s="30"/>
      <c r="AL476" s="30"/>
      <c r="AM476" s="109"/>
      <c r="AN476" s="109"/>
      <c r="AO476" s="30"/>
      <c r="AP476" s="112" t="s">
        <v>1288</v>
      </c>
      <c r="AQ476"/>
      <c r="AR476"/>
      <c r="AS476"/>
      <c r="AT476"/>
      <c r="AU476"/>
      <c r="AV476"/>
    </row>
    <row r="477" spans="1:48" ht="23.45" customHeight="1" x14ac:dyDescent="0.2">
      <c r="A477" s="356"/>
      <c r="B477" s="155"/>
      <c r="C477" s="155"/>
      <c r="D477" s="155"/>
      <c r="E477" s="155"/>
      <c r="F477" s="155"/>
      <c r="G477" s="155"/>
      <c r="H477" s="155"/>
      <c r="I477" s="155"/>
      <c r="J477" s="155"/>
      <c r="K477" s="155"/>
      <c r="L477" s="155"/>
      <c r="M477" s="357"/>
      <c r="N477" s="155"/>
      <c r="O477" s="155"/>
      <c r="P477" s="155"/>
      <c r="Q477" s="155"/>
      <c r="R477" s="155"/>
      <c r="AA477" s="97"/>
      <c r="AB477" s="97"/>
      <c r="AC477" s="97"/>
      <c r="AD477" s="97"/>
      <c r="AE477" s="97"/>
      <c r="AF477" s="93"/>
      <c r="AG477" s="93"/>
      <c r="AH477" s="93"/>
      <c r="AI477" s="30"/>
      <c r="AJ477" s="30"/>
      <c r="AK477" s="30"/>
      <c r="AL477" s="30"/>
      <c r="AM477" s="109"/>
      <c r="AN477" s="109"/>
      <c r="AO477" s="30"/>
      <c r="AP477" s="112" t="s">
        <v>1289</v>
      </c>
      <c r="AQ477"/>
      <c r="AR477"/>
      <c r="AS477"/>
      <c r="AT477"/>
      <c r="AU477"/>
      <c r="AV477"/>
    </row>
    <row r="478" spans="1:48" ht="23.45" customHeight="1" x14ac:dyDescent="0.2">
      <c r="A478" s="356"/>
      <c r="B478" s="155"/>
      <c r="C478" s="155"/>
      <c r="D478" s="155"/>
      <c r="E478" s="155"/>
      <c r="F478" s="155"/>
      <c r="G478" s="155"/>
      <c r="H478" s="155"/>
      <c r="I478" s="155"/>
      <c r="J478" s="155"/>
      <c r="K478" s="155"/>
      <c r="L478" s="155"/>
      <c r="M478" s="357"/>
      <c r="N478" s="155"/>
      <c r="O478" s="155"/>
      <c r="P478" s="155"/>
      <c r="Q478" s="155"/>
      <c r="R478" s="155"/>
      <c r="AA478" s="97"/>
      <c r="AB478" s="97"/>
      <c r="AC478" s="97"/>
      <c r="AD478" s="97"/>
      <c r="AE478" s="97"/>
      <c r="AF478" s="93"/>
      <c r="AG478" s="93"/>
      <c r="AH478" s="93"/>
      <c r="AI478" s="30"/>
      <c r="AJ478" s="30"/>
      <c r="AK478" s="30"/>
      <c r="AL478" s="30"/>
      <c r="AM478" s="109"/>
      <c r="AN478" s="109"/>
      <c r="AO478" s="30"/>
      <c r="AP478" s="112" t="s">
        <v>1290</v>
      </c>
      <c r="AQ478"/>
      <c r="AR478"/>
      <c r="AS478"/>
      <c r="AT478"/>
      <c r="AU478"/>
      <c r="AV478"/>
    </row>
    <row r="479" spans="1:48" ht="23.45" customHeight="1" x14ac:dyDescent="0.2">
      <c r="A479" s="356"/>
      <c r="B479" s="155"/>
      <c r="C479" s="155"/>
      <c r="D479" s="155"/>
      <c r="E479" s="155"/>
      <c r="F479" s="155"/>
      <c r="G479" s="155"/>
      <c r="H479" s="155"/>
      <c r="I479" s="155"/>
      <c r="J479" s="155"/>
      <c r="K479" s="155"/>
      <c r="L479" s="155"/>
      <c r="M479" s="357"/>
      <c r="N479" s="155"/>
      <c r="O479" s="155"/>
      <c r="P479" s="155"/>
      <c r="Q479" s="155"/>
      <c r="R479" s="155"/>
      <c r="AA479" s="97"/>
      <c r="AB479" s="97"/>
      <c r="AC479" s="97"/>
      <c r="AD479" s="97"/>
      <c r="AE479" s="97"/>
      <c r="AF479" s="93"/>
      <c r="AG479" s="93"/>
      <c r="AH479" s="93"/>
      <c r="AI479" s="30"/>
      <c r="AJ479" s="30"/>
      <c r="AK479" s="30"/>
      <c r="AL479" s="30"/>
      <c r="AM479" s="109"/>
      <c r="AN479" s="109"/>
      <c r="AO479" s="30"/>
      <c r="AP479" s="112" t="s">
        <v>1291</v>
      </c>
      <c r="AQ479"/>
      <c r="AR479"/>
      <c r="AS479"/>
      <c r="AT479"/>
      <c r="AU479"/>
      <c r="AV479"/>
    </row>
    <row r="480" spans="1:48" ht="23.45" customHeight="1" x14ac:dyDescent="0.2">
      <c r="A480" s="356"/>
      <c r="B480" s="155"/>
      <c r="C480" s="155"/>
      <c r="D480" s="155"/>
      <c r="E480" s="155"/>
      <c r="F480" s="155"/>
      <c r="G480" s="155"/>
      <c r="H480" s="155"/>
      <c r="I480" s="155"/>
      <c r="J480" s="155"/>
      <c r="K480" s="155"/>
      <c r="L480" s="155"/>
      <c r="M480" s="357"/>
      <c r="N480" s="155"/>
      <c r="O480" s="155"/>
      <c r="P480" s="155"/>
      <c r="Q480" s="155"/>
      <c r="R480" s="155"/>
      <c r="AA480" s="97"/>
      <c r="AB480" s="97"/>
      <c r="AC480" s="97"/>
      <c r="AD480" s="97"/>
      <c r="AE480" s="97"/>
      <c r="AF480" s="93"/>
      <c r="AG480" s="93"/>
      <c r="AH480" s="93"/>
      <c r="AI480" s="30"/>
      <c r="AJ480" s="30"/>
      <c r="AK480" s="30"/>
      <c r="AL480" s="30"/>
      <c r="AM480" s="109"/>
      <c r="AN480" s="109"/>
      <c r="AO480" s="30"/>
      <c r="AP480" s="112" t="s">
        <v>1292</v>
      </c>
      <c r="AQ480"/>
      <c r="AR480"/>
      <c r="AS480"/>
      <c r="AT480"/>
      <c r="AU480"/>
      <c r="AV480"/>
    </row>
    <row r="481" spans="1:48" ht="23.45" customHeight="1" x14ac:dyDescent="0.2">
      <c r="A481" s="356"/>
      <c r="B481" s="155"/>
      <c r="C481" s="155"/>
      <c r="D481" s="155"/>
      <c r="E481" s="155"/>
      <c r="F481" s="155"/>
      <c r="G481" s="155"/>
      <c r="H481" s="155"/>
      <c r="I481" s="155"/>
      <c r="J481" s="155"/>
      <c r="K481" s="155"/>
      <c r="L481" s="155"/>
      <c r="M481" s="357"/>
      <c r="N481" s="155"/>
      <c r="O481" s="155"/>
      <c r="P481" s="155"/>
      <c r="Q481" s="155"/>
      <c r="R481" s="155"/>
      <c r="AA481" s="97"/>
      <c r="AB481" s="97"/>
      <c r="AC481" s="97"/>
      <c r="AD481" s="97"/>
      <c r="AE481" s="97"/>
      <c r="AF481" s="93"/>
      <c r="AG481" s="93"/>
      <c r="AH481" s="93"/>
      <c r="AI481" s="30"/>
      <c r="AJ481" s="30"/>
      <c r="AK481" s="30"/>
      <c r="AL481" s="30"/>
      <c r="AM481" s="109"/>
      <c r="AN481" s="109"/>
      <c r="AO481" s="30"/>
      <c r="AP481" s="112" t="s">
        <v>1293</v>
      </c>
      <c r="AQ481"/>
      <c r="AR481"/>
      <c r="AS481"/>
      <c r="AT481"/>
      <c r="AU481"/>
      <c r="AV481"/>
    </row>
    <row r="482" spans="1:48" ht="23.45" customHeight="1" x14ac:dyDescent="0.2">
      <c r="A482" s="356"/>
      <c r="B482" s="155"/>
      <c r="C482" s="155"/>
      <c r="D482" s="155"/>
      <c r="E482" s="155"/>
      <c r="F482" s="155"/>
      <c r="G482" s="155"/>
      <c r="H482" s="155"/>
      <c r="I482" s="155"/>
      <c r="J482" s="155"/>
      <c r="K482" s="155"/>
      <c r="L482" s="155"/>
      <c r="M482" s="357"/>
      <c r="N482" s="155"/>
      <c r="O482" s="155"/>
      <c r="P482" s="155"/>
      <c r="Q482" s="155"/>
      <c r="R482" s="155"/>
      <c r="AA482" s="97"/>
      <c r="AB482" s="97"/>
      <c r="AC482" s="97"/>
      <c r="AD482" s="97"/>
      <c r="AE482" s="97"/>
      <c r="AF482" s="93"/>
      <c r="AG482" s="93"/>
      <c r="AH482" s="93"/>
      <c r="AI482" s="30"/>
      <c r="AJ482" s="30"/>
      <c r="AK482" s="30"/>
      <c r="AL482" s="30"/>
      <c r="AM482" s="109"/>
      <c r="AN482" s="109"/>
      <c r="AO482" s="30"/>
      <c r="AP482" s="112" t="s">
        <v>1294</v>
      </c>
      <c r="AQ482"/>
      <c r="AR482"/>
      <c r="AS482"/>
      <c r="AT482"/>
      <c r="AU482"/>
      <c r="AV482"/>
    </row>
    <row r="483" spans="1:48" ht="23.45" customHeight="1" x14ac:dyDescent="0.2">
      <c r="A483" s="356"/>
      <c r="B483" s="155"/>
      <c r="C483" s="155"/>
      <c r="D483" s="155"/>
      <c r="E483" s="155"/>
      <c r="F483" s="155"/>
      <c r="G483" s="155"/>
      <c r="H483" s="155"/>
      <c r="I483" s="155"/>
      <c r="J483" s="155"/>
      <c r="K483" s="155"/>
      <c r="L483" s="155"/>
      <c r="M483" s="357"/>
      <c r="N483" s="155"/>
      <c r="O483" s="155"/>
      <c r="P483" s="155"/>
      <c r="Q483" s="155"/>
      <c r="R483" s="155"/>
      <c r="AA483" s="97"/>
      <c r="AB483" s="97"/>
      <c r="AC483" s="97"/>
      <c r="AD483" s="97"/>
      <c r="AE483" s="97"/>
      <c r="AF483" s="93"/>
      <c r="AG483" s="93"/>
      <c r="AH483" s="93"/>
      <c r="AI483" s="30"/>
      <c r="AJ483" s="30"/>
      <c r="AK483" s="30"/>
      <c r="AL483" s="30"/>
      <c r="AM483" s="109"/>
      <c r="AN483" s="109"/>
      <c r="AO483" s="30"/>
      <c r="AP483" s="112" t="s">
        <v>1295</v>
      </c>
      <c r="AQ483"/>
      <c r="AR483"/>
      <c r="AS483"/>
      <c r="AT483"/>
      <c r="AU483"/>
      <c r="AV483"/>
    </row>
    <row r="484" spans="1:48" ht="23.45" customHeight="1" x14ac:dyDescent="0.2">
      <c r="A484" s="356"/>
      <c r="B484" s="155"/>
      <c r="C484" s="155"/>
      <c r="D484" s="155"/>
      <c r="E484" s="155"/>
      <c r="F484" s="155"/>
      <c r="G484" s="155"/>
      <c r="H484" s="155"/>
      <c r="I484" s="155"/>
      <c r="J484" s="155"/>
      <c r="K484" s="155"/>
      <c r="L484" s="155"/>
      <c r="M484" s="357"/>
      <c r="N484" s="155"/>
      <c r="O484" s="155"/>
      <c r="P484" s="155"/>
      <c r="Q484" s="155"/>
      <c r="R484" s="155"/>
      <c r="AA484" s="97"/>
      <c r="AB484" s="97"/>
      <c r="AC484" s="97"/>
      <c r="AD484" s="97"/>
      <c r="AE484" s="97"/>
      <c r="AF484" s="93"/>
      <c r="AG484" s="93"/>
      <c r="AH484" s="93"/>
      <c r="AI484" s="30"/>
      <c r="AJ484" s="30"/>
      <c r="AK484" s="30"/>
      <c r="AL484" s="30"/>
      <c r="AM484" s="109"/>
      <c r="AN484" s="109"/>
      <c r="AO484" s="30"/>
      <c r="AP484" s="112" t="s">
        <v>1296</v>
      </c>
      <c r="AQ484"/>
      <c r="AR484"/>
      <c r="AS484"/>
      <c r="AT484"/>
      <c r="AU484"/>
      <c r="AV484"/>
    </row>
    <row r="485" spans="1:48" ht="23.45" customHeight="1" x14ac:dyDescent="0.2">
      <c r="A485" s="356"/>
      <c r="B485" s="155"/>
      <c r="C485" s="155"/>
      <c r="D485" s="155"/>
      <c r="E485" s="155"/>
      <c r="F485" s="155"/>
      <c r="G485" s="155"/>
      <c r="H485" s="155"/>
      <c r="I485" s="155"/>
      <c r="J485" s="155"/>
      <c r="K485" s="155"/>
      <c r="L485" s="155"/>
      <c r="M485" s="357"/>
      <c r="N485" s="155"/>
      <c r="O485" s="155"/>
      <c r="P485" s="155"/>
      <c r="Q485" s="155"/>
      <c r="R485" s="155"/>
      <c r="AA485" s="97"/>
      <c r="AB485" s="97"/>
      <c r="AC485" s="97"/>
      <c r="AD485" s="97"/>
      <c r="AE485" s="97"/>
      <c r="AF485" s="93"/>
      <c r="AG485" s="93"/>
      <c r="AH485" s="93"/>
      <c r="AI485" s="30"/>
      <c r="AJ485" s="30"/>
      <c r="AK485" s="30"/>
      <c r="AL485" s="30"/>
      <c r="AM485" s="109"/>
      <c r="AN485" s="109"/>
      <c r="AO485" s="30"/>
      <c r="AP485" s="112" t="s">
        <v>1297</v>
      </c>
      <c r="AQ485"/>
      <c r="AR485"/>
      <c r="AS485"/>
      <c r="AT485"/>
      <c r="AU485"/>
      <c r="AV485"/>
    </row>
    <row r="486" spans="1:48" ht="23.45" customHeight="1" x14ac:dyDescent="0.2">
      <c r="A486" s="356"/>
      <c r="B486" s="155"/>
      <c r="C486" s="155"/>
      <c r="D486" s="155"/>
      <c r="E486" s="155"/>
      <c r="F486" s="155"/>
      <c r="G486" s="155"/>
      <c r="H486" s="155"/>
      <c r="I486" s="155"/>
      <c r="J486" s="155"/>
      <c r="K486" s="155"/>
      <c r="L486" s="155"/>
      <c r="M486" s="357"/>
      <c r="N486" s="155"/>
      <c r="O486" s="155"/>
      <c r="AA486" s="97"/>
      <c r="AB486" s="97"/>
      <c r="AC486" s="97"/>
      <c r="AD486" s="97"/>
      <c r="AE486" s="97"/>
      <c r="AF486" s="93"/>
      <c r="AG486" s="93"/>
      <c r="AH486" s="93"/>
      <c r="AI486" s="30"/>
      <c r="AJ486" s="30"/>
      <c r="AK486" s="30"/>
      <c r="AL486" s="30"/>
      <c r="AM486" s="109"/>
      <c r="AN486" s="109"/>
      <c r="AO486" s="30"/>
      <c r="AP486" s="112" t="s">
        <v>1298</v>
      </c>
      <c r="AQ486"/>
      <c r="AR486"/>
      <c r="AS486"/>
      <c r="AT486"/>
      <c r="AU486"/>
      <c r="AV486"/>
    </row>
    <row r="487" spans="1:48" ht="23.45" customHeight="1" x14ac:dyDescent="0.2">
      <c r="A487" s="356"/>
      <c r="B487" s="155"/>
      <c r="C487" s="155"/>
      <c r="D487" s="155"/>
      <c r="E487" s="155"/>
      <c r="F487" s="155"/>
      <c r="G487" s="155"/>
      <c r="H487" s="155"/>
      <c r="I487" s="155"/>
      <c r="J487" s="155"/>
      <c r="K487" s="155"/>
      <c r="L487" s="155"/>
      <c r="M487" s="357"/>
      <c r="N487" s="155"/>
      <c r="O487" s="155"/>
      <c r="AA487" s="97"/>
      <c r="AB487" s="97"/>
      <c r="AC487" s="97"/>
      <c r="AD487" s="97"/>
      <c r="AE487" s="97"/>
      <c r="AF487" s="93"/>
      <c r="AG487" s="93"/>
      <c r="AH487" s="93"/>
      <c r="AI487" s="30"/>
      <c r="AJ487" s="30"/>
      <c r="AK487" s="30"/>
      <c r="AL487" s="30"/>
      <c r="AM487" s="109"/>
      <c r="AN487" s="109"/>
      <c r="AO487" s="30"/>
      <c r="AP487" s="112" t="s">
        <v>1299</v>
      </c>
      <c r="AQ487"/>
      <c r="AR487"/>
      <c r="AS487"/>
      <c r="AT487"/>
      <c r="AU487"/>
      <c r="AV487"/>
    </row>
    <row r="488" spans="1:48" ht="23.45" customHeight="1" x14ac:dyDescent="0.2">
      <c r="A488" s="356"/>
      <c r="B488" s="155"/>
      <c r="C488" s="155"/>
      <c r="D488" s="155"/>
      <c r="E488" s="155"/>
      <c r="F488" s="155"/>
      <c r="G488" s="155"/>
      <c r="H488" s="155"/>
      <c r="I488" s="155"/>
      <c r="J488" s="155"/>
      <c r="K488" s="155"/>
      <c r="L488" s="155"/>
      <c r="M488" s="357"/>
      <c r="N488" s="155"/>
      <c r="AA488" s="97"/>
      <c r="AB488" s="97"/>
      <c r="AC488" s="97"/>
      <c r="AD488" s="97"/>
      <c r="AE488" s="97"/>
      <c r="AF488" s="93"/>
      <c r="AG488" s="93"/>
      <c r="AH488" s="93"/>
      <c r="AI488" s="30"/>
      <c r="AJ488" s="30"/>
      <c r="AK488" s="30"/>
      <c r="AL488" s="30"/>
      <c r="AM488" s="109"/>
      <c r="AN488" s="109"/>
      <c r="AO488" s="30"/>
      <c r="AP488" s="112" t="s">
        <v>1300</v>
      </c>
      <c r="AQ488"/>
      <c r="AR488"/>
      <c r="AS488"/>
      <c r="AT488"/>
      <c r="AU488"/>
      <c r="AV488"/>
    </row>
    <row r="489" spans="1:48" ht="23.45" customHeight="1" x14ac:dyDescent="0.2">
      <c r="A489" s="356"/>
      <c r="B489" s="155"/>
      <c r="C489" s="155"/>
      <c r="D489" s="155"/>
      <c r="E489" s="155"/>
      <c r="F489" s="155"/>
      <c r="G489" s="155"/>
      <c r="H489" s="155"/>
      <c r="I489" s="155"/>
      <c r="J489" s="155"/>
      <c r="K489" s="155"/>
      <c r="L489" s="155"/>
      <c r="M489" s="357"/>
      <c r="N489" s="155"/>
      <c r="AA489" s="97"/>
      <c r="AB489" s="97"/>
      <c r="AC489" s="97"/>
      <c r="AD489" s="97"/>
      <c r="AE489" s="97"/>
      <c r="AF489" s="93"/>
      <c r="AG489" s="93"/>
      <c r="AH489" s="93"/>
      <c r="AI489" s="30"/>
      <c r="AJ489" s="30"/>
      <c r="AK489" s="30"/>
      <c r="AL489" s="30"/>
      <c r="AM489" s="109"/>
      <c r="AN489" s="109"/>
      <c r="AO489" s="30"/>
      <c r="AP489" s="112" t="s">
        <v>1301</v>
      </c>
      <c r="AQ489"/>
      <c r="AR489"/>
      <c r="AS489"/>
      <c r="AT489"/>
      <c r="AU489"/>
      <c r="AV489"/>
    </row>
    <row r="490" spans="1:48" ht="23.45" customHeight="1" x14ac:dyDescent="0.2">
      <c r="A490" s="356"/>
      <c r="B490" s="155"/>
      <c r="C490" s="155"/>
      <c r="D490" s="155"/>
      <c r="E490" s="155"/>
      <c r="F490" s="155"/>
      <c r="G490" s="155"/>
      <c r="H490" s="155"/>
      <c r="I490" s="155"/>
      <c r="J490" s="155"/>
      <c r="K490" s="155"/>
      <c r="L490" s="155"/>
      <c r="M490" s="357"/>
      <c r="N490" s="155"/>
      <c r="AA490" s="97"/>
      <c r="AB490" s="97"/>
      <c r="AC490" s="97"/>
      <c r="AD490" s="97"/>
      <c r="AE490" s="97"/>
      <c r="AF490" s="93"/>
      <c r="AG490" s="93"/>
      <c r="AH490" s="93"/>
      <c r="AI490" s="30"/>
      <c r="AJ490" s="30"/>
      <c r="AK490" s="30"/>
      <c r="AL490" s="30"/>
      <c r="AM490" s="109"/>
      <c r="AN490" s="109"/>
      <c r="AO490" s="30"/>
      <c r="AP490" s="112" t="s">
        <v>1302</v>
      </c>
      <c r="AQ490"/>
      <c r="AR490"/>
      <c r="AS490"/>
      <c r="AT490"/>
      <c r="AU490"/>
      <c r="AV490"/>
    </row>
    <row r="491" spans="1:48" ht="23.45" customHeight="1" x14ac:dyDescent="0.2">
      <c r="AA491" s="97"/>
      <c r="AB491" s="97"/>
      <c r="AC491" s="97"/>
      <c r="AD491" s="97"/>
      <c r="AE491" s="97"/>
      <c r="AF491" s="93"/>
      <c r="AG491" s="93"/>
      <c r="AH491" s="93"/>
      <c r="AI491" s="30"/>
      <c r="AJ491" s="30"/>
      <c r="AK491" s="30"/>
      <c r="AL491" s="30"/>
      <c r="AM491" s="109"/>
      <c r="AN491" s="109"/>
      <c r="AO491" s="30"/>
      <c r="AP491" s="112" t="s">
        <v>1303</v>
      </c>
      <c r="AQ491"/>
      <c r="AR491"/>
      <c r="AS491"/>
      <c r="AT491"/>
      <c r="AU491"/>
      <c r="AV491"/>
    </row>
    <row r="492" spans="1:48" ht="23.45" customHeight="1" x14ac:dyDescent="0.2">
      <c r="AA492" s="97"/>
      <c r="AB492" s="97"/>
      <c r="AC492" s="97"/>
      <c r="AD492" s="97"/>
      <c r="AE492" s="97"/>
      <c r="AF492" s="93"/>
      <c r="AG492" s="93"/>
      <c r="AH492" s="93"/>
      <c r="AI492" s="30"/>
      <c r="AJ492" s="30"/>
      <c r="AK492" s="30"/>
      <c r="AL492" s="30"/>
      <c r="AM492" s="109"/>
      <c r="AN492" s="109"/>
      <c r="AO492" s="30"/>
      <c r="AP492" s="112" t="s">
        <v>1304</v>
      </c>
      <c r="AQ492"/>
      <c r="AR492"/>
      <c r="AS492"/>
      <c r="AT492"/>
      <c r="AU492"/>
      <c r="AV492"/>
    </row>
    <row r="493" spans="1:48" ht="23.45" customHeight="1" x14ac:dyDescent="0.2">
      <c r="AA493" s="97"/>
      <c r="AB493" s="97"/>
      <c r="AC493" s="97"/>
      <c r="AD493" s="97"/>
      <c r="AE493" s="97"/>
      <c r="AF493" s="93"/>
      <c r="AG493" s="93"/>
      <c r="AH493" s="93"/>
      <c r="AI493" s="30"/>
      <c r="AJ493" s="30"/>
      <c r="AK493" s="30"/>
      <c r="AL493" s="30"/>
      <c r="AM493" s="109"/>
      <c r="AN493" s="109"/>
      <c r="AO493" s="30"/>
      <c r="AP493" s="112" t="s">
        <v>1305</v>
      </c>
      <c r="AQ493"/>
      <c r="AR493"/>
      <c r="AS493"/>
      <c r="AT493"/>
      <c r="AU493"/>
      <c r="AV493"/>
    </row>
    <row r="494" spans="1:48" ht="23.45" customHeight="1" x14ac:dyDescent="0.2">
      <c r="AA494" s="97"/>
      <c r="AB494" s="97"/>
      <c r="AC494" s="97"/>
      <c r="AD494" s="97"/>
      <c r="AE494" s="97"/>
      <c r="AF494" s="93"/>
      <c r="AG494" s="93"/>
      <c r="AH494" s="93"/>
      <c r="AI494" s="30"/>
      <c r="AJ494" s="30"/>
      <c r="AK494" s="30"/>
      <c r="AL494" s="30"/>
      <c r="AM494" s="109"/>
      <c r="AN494" s="109"/>
      <c r="AO494" s="30"/>
      <c r="AP494" s="112" t="s">
        <v>1306</v>
      </c>
      <c r="AQ494"/>
      <c r="AR494"/>
      <c r="AS494"/>
      <c r="AT494"/>
      <c r="AU494"/>
      <c r="AV494"/>
    </row>
    <row r="495" spans="1:48" ht="23.45" customHeight="1" x14ac:dyDescent="0.2">
      <c r="AA495" s="97"/>
      <c r="AB495" s="97"/>
      <c r="AC495" s="97"/>
      <c r="AD495" s="97"/>
      <c r="AE495" s="97"/>
      <c r="AF495" s="93"/>
      <c r="AG495" s="93"/>
      <c r="AH495" s="93"/>
      <c r="AI495" s="30"/>
      <c r="AJ495" s="30"/>
      <c r="AK495" s="30"/>
      <c r="AL495" s="30"/>
      <c r="AM495" s="109"/>
      <c r="AN495" s="109"/>
      <c r="AO495" s="30"/>
      <c r="AP495" s="112" t="s">
        <v>1307</v>
      </c>
      <c r="AQ495"/>
      <c r="AR495"/>
      <c r="AS495"/>
      <c r="AT495"/>
      <c r="AU495"/>
      <c r="AV495"/>
    </row>
    <row r="496" spans="1:48" ht="23.45" customHeight="1" x14ac:dyDescent="0.2">
      <c r="AA496" s="97"/>
      <c r="AB496" s="97"/>
      <c r="AC496" s="97"/>
      <c r="AD496" s="97"/>
      <c r="AE496" s="97"/>
      <c r="AF496" s="93"/>
      <c r="AG496" s="93"/>
      <c r="AH496" s="93"/>
      <c r="AI496" s="30"/>
      <c r="AJ496" s="30"/>
      <c r="AK496" s="30"/>
      <c r="AL496" s="30"/>
      <c r="AM496" s="109"/>
      <c r="AN496" s="109"/>
      <c r="AO496" s="30"/>
      <c r="AP496" s="112" t="s">
        <v>1308</v>
      </c>
      <c r="AQ496"/>
      <c r="AR496"/>
      <c r="AS496"/>
      <c r="AT496"/>
      <c r="AU496"/>
      <c r="AV496"/>
    </row>
    <row r="497" spans="27:48" ht="23.45" customHeight="1" x14ac:dyDescent="0.2">
      <c r="AA497" s="97"/>
      <c r="AB497" s="97"/>
      <c r="AC497" s="97"/>
      <c r="AD497" s="97"/>
      <c r="AE497" s="97"/>
      <c r="AF497" s="93"/>
      <c r="AG497" s="93"/>
      <c r="AH497" s="93"/>
      <c r="AI497" s="30"/>
      <c r="AJ497" s="30"/>
      <c r="AK497" s="30"/>
      <c r="AL497" s="30"/>
      <c r="AM497" s="109"/>
      <c r="AN497" s="109"/>
      <c r="AO497" s="30"/>
      <c r="AP497" s="112" t="s">
        <v>1309</v>
      </c>
      <c r="AQ497"/>
      <c r="AR497"/>
      <c r="AS497"/>
      <c r="AT497"/>
      <c r="AU497"/>
      <c r="AV497"/>
    </row>
    <row r="498" spans="27:48" ht="23.45" customHeight="1" x14ac:dyDescent="0.2">
      <c r="AA498" s="97"/>
      <c r="AB498" s="97"/>
      <c r="AC498" s="97"/>
      <c r="AD498" s="97"/>
      <c r="AE498" s="97"/>
      <c r="AF498" s="93"/>
      <c r="AG498" s="93"/>
      <c r="AH498" s="93"/>
      <c r="AI498" s="30"/>
      <c r="AJ498" s="30"/>
      <c r="AK498" s="30"/>
      <c r="AL498" s="30"/>
      <c r="AM498" s="109"/>
      <c r="AN498" s="109"/>
      <c r="AO498" s="30"/>
      <c r="AP498" s="112" t="s">
        <v>1310</v>
      </c>
      <c r="AQ498"/>
      <c r="AR498"/>
      <c r="AS498"/>
      <c r="AT498"/>
      <c r="AU498"/>
      <c r="AV498"/>
    </row>
    <row r="499" spans="27:48" ht="23.45" customHeight="1" x14ac:dyDescent="0.2">
      <c r="AA499" s="97"/>
      <c r="AB499" s="97"/>
      <c r="AC499" s="97"/>
      <c r="AD499" s="97"/>
      <c r="AE499" s="97"/>
      <c r="AF499" s="93"/>
      <c r="AG499" s="93"/>
      <c r="AH499" s="93"/>
      <c r="AI499" s="30"/>
      <c r="AJ499" s="30"/>
      <c r="AK499" s="30"/>
      <c r="AL499" s="30"/>
      <c r="AM499" s="109"/>
      <c r="AN499" s="109"/>
      <c r="AO499" s="30"/>
      <c r="AP499" s="112" t="s">
        <v>1311</v>
      </c>
      <c r="AQ499"/>
      <c r="AR499"/>
      <c r="AS499"/>
      <c r="AT499"/>
      <c r="AU499"/>
      <c r="AV499"/>
    </row>
    <row r="500" spans="27:48" ht="23.45" customHeight="1" x14ac:dyDescent="0.2">
      <c r="AA500" s="97"/>
      <c r="AB500" s="97"/>
      <c r="AC500" s="97"/>
      <c r="AD500" s="97"/>
      <c r="AE500" s="97"/>
      <c r="AF500" s="93"/>
      <c r="AG500" s="93"/>
      <c r="AH500" s="93"/>
      <c r="AI500" s="30"/>
      <c r="AJ500" s="30"/>
      <c r="AK500" s="30"/>
      <c r="AL500" s="30"/>
      <c r="AM500" s="109"/>
      <c r="AN500" s="109"/>
      <c r="AO500" s="30"/>
      <c r="AP500" s="112" t="s">
        <v>1312</v>
      </c>
      <c r="AQ500"/>
      <c r="AR500"/>
      <c r="AS500"/>
      <c r="AT500"/>
      <c r="AU500"/>
      <c r="AV500"/>
    </row>
    <row r="501" spans="27:48" ht="23.45" customHeight="1" x14ac:dyDescent="0.2">
      <c r="AA501" s="97"/>
      <c r="AB501" s="97"/>
      <c r="AC501" s="97"/>
      <c r="AD501" s="97"/>
      <c r="AE501" s="97"/>
      <c r="AF501" s="93"/>
      <c r="AG501" s="93"/>
      <c r="AH501" s="93"/>
      <c r="AI501" s="30"/>
      <c r="AJ501" s="30"/>
      <c r="AK501" s="30"/>
      <c r="AL501" s="30"/>
      <c r="AM501" s="109"/>
      <c r="AN501" s="109"/>
      <c r="AO501" s="30"/>
      <c r="AP501" s="112" t="s">
        <v>1313</v>
      </c>
      <c r="AQ501"/>
      <c r="AR501"/>
      <c r="AS501"/>
      <c r="AT501"/>
      <c r="AU501"/>
      <c r="AV501"/>
    </row>
    <row r="502" spans="27:48" ht="23.45" customHeight="1" x14ac:dyDescent="0.2">
      <c r="AA502" s="97"/>
      <c r="AB502" s="97"/>
      <c r="AC502" s="97"/>
      <c r="AD502" s="97"/>
      <c r="AE502" s="97"/>
      <c r="AF502" s="93"/>
      <c r="AG502" s="93"/>
      <c r="AH502" s="93"/>
      <c r="AI502" s="30"/>
      <c r="AJ502" s="30"/>
      <c r="AK502" s="30"/>
      <c r="AL502" s="30"/>
      <c r="AM502" s="109"/>
      <c r="AN502" s="109"/>
      <c r="AO502" s="30"/>
      <c r="AP502" s="112" t="s">
        <v>1314</v>
      </c>
      <c r="AQ502"/>
      <c r="AR502"/>
      <c r="AS502"/>
      <c r="AT502"/>
      <c r="AU502"/>
      <c r="AV502"/>
    </row>
    <row r="503" spans="27:48" ht="23.45" customHeight="1" x14ac:dyDescent="0.2">
      <c r="AA503" s="97"/>
      <c r="AB503" s="97"/>
      <c r="AC503" s="97"/>
      <c r="AD503" s="97"/>
      <c r="AE503" s="97"/>
      <c r="AF503" s="93"/>
      <c r="AG503" s="93"/>
      <c r="AH503" s="93"/>
      <c r="AI503" s="30"/>
      <c r="AJ503" s="30"/>
      <c r="AK503" s="30"/>
      <c r="AL503" s="30"/>
      <c r="AM503" s="109"/>
      <c r="AN503" s="109"/>
      <c r="AO503" s="30"/>
      <c r="AP503" s="112" t="s">
        <v>1315</v>
      </c>
      <c r="AQ503"/>
      <c r="AR503"/>
      <c r="AS503"/>
      <c r="AT503"/>
      <c r="AU503"/>
      <c r="AV503"/>
    </row>
    <row r="504" spans="27:48" ht="23.45" customHeight="1" x14ac:dyDescent="0.2">
      <c r="AA504" s="97"/>
      <c r="AB504" s="97"/>
      <c r="AC504" s="97"/>
      <c r="AD504" s="97"/>
      <c r="AE504" s="97"/>
      <c r="AF504" s="93"/>
      <c r="AG504" s="93"/>
      <c r="AH504" s="93"/>
      <c r="AI504" s="30"/>
      <c r="AJ504" s="30"/>
      <c r="AK504" s="30"/>
      <c r="AL504" s="30"/>
      <c r="AM504" s="109"/>
      <c r="AN504" s="109"/>
      <c r="AO504" s="30"/>
      <c r="AP504" s="112" t="s">
        <v>1316</v>
      </c>
      <c r="AQ504"/>
      <c r="AR504"/>
      <c r="AS504"/>
      <c r="AT504"/>
      <c r="AU504"/>
      <c r="AV504"/>
    </row>
    <row r="505" spans="27:48" ht="23.45" customHeight="1" x14ac:dyDescent="0.2">
      <c r="AA505" s="97"/>
      <c r="AB505" s="97"/>
      <c r="AC505" s="97"/>
      <c r="AD505" s="97"/>
      <c r="AE505" s="97"/>
      <c r="AF505" s="93"/>
      <c r="AG505" s="93"/>
      <c r="AH505" s="93"/>
      <c r="AI505" s="30"/>
      <c r="AJ505" s="30"/>
      <c r="AK505" s="30"/>
      <c r="AL505" s="30"/>
      <c r="AM505" s="109"/>
      <c r="AN505" s="109"/>
      <c r="AO505" s="30"/>
      <c r="AP505" s="112" t="s">
        <v>1317</v>
      </c>
      <c r="AQ505"/>
      <c r="AR505"/>
      <c r="AS505"/>
      <c r="AT505"/>
      <c r="AU505"/>
      <c r="AV505"/>
    </row>
    <row r="506" spans="27:48" ht="23.45" customHeight="1" x14ac:dyDescent="0.2">
      <c r="AA506" s="97"/>
      <c r="AB506" s="97"/>
      <c r="AC506" s="97"/>
      <c r="AD506" s="97"/>
      <c r="AE506" s="97"/>
      <c r="AF506" s="93"/>
      <c r="AG506" s="93"/>
      <c r="AH506" s="93"/>
      <c r="AI506" s="30"/>
      <c r="AJ506" s="30"/>
      <c r="AK506" s="30"/>
      <c r="AL506" s="30"/>
      <c r="AM506" s="109"/>
      <c r="AN506" s="109"/>
      <c r="AO506" s="30"/>
      <c r="AP506" s="112" t="s">
        <v>1318</v>
      </c>
      <c r="AQ506"/>
      <c r="AR506"/>
      <c r="AS506"/>
      <c r="AT506"/>
      <c r="AU506"/>
      <c r="AV506"/>
    </row>
    <row r="507" spans="27:48" ht="23.45" customHeight="1" x14ac:dyDescent="0.2">
      <c r="AA507" s="97"/>
      <c r="AB507" s="97"/>
      <c r="AC507" s="97"/>
      <c r="AD507" s="97"/>
      <c r="AE507" s="97"/>
      <c r="AF507" s="93"/>
      <c r="AG507" s="93"/>
      <c r="AH507" s="93"/>
      <c r="AI507" s="30"/>
      <c r="AJ507" s="30"/>
      <c r="AK507" s="30"/>
      <c r="AL507" s="30"/>
      <c r="AM507" s="109"/>
      <c r="AN507" s="109"/>
      <c r="AO507" s="30"/>
      <c r="AP507" s="112" t="s">
        <v>1319</v>
      </c>
      <c r="AQ507"/>
      <c r="AR507"/>
      <c r="AS507"/>
      <c r="AT507"/>
      <c r="AU507"/>
      <c r="AV507"/>
    </row>
    <row r="508" spans="27:48" ht="23.45" customHeight="1" x14ac:dyDescent="0.2">
      <c r="AA508" s="97"/>
      <c r="AB508" s="97"/>
      <c r="AC508" s="97"/>
      <c r="AD508" s="97"/>
      <c r="AE508" s="97"/>
      <c r="AF508" s="93"/>
      <c r="AG508" s="93"/>
      <c r="AH508" s="93"/>
      <c r="AI508" s="30"/>
      <c r="AJ508" s="30"/>
      <c r="AK508" s="30"/>
      <c r="AL508" s="30"/>
      <c r="AM508" s="109"/>
      <c r="AN508" s="109"/>
      <c r="AO508" s="30"/>
      <c r="AP508" s="112" t="s">
        <v>1320</v>
      </c>
      <c r="AQ508"/>
      <c r="AR508"/>
      <c r="AS508"/>
      <c r="AT508"/>
      <c r="AU508"/>
      <c r="AV508"/>
    </row>
    <row r="509" spans="27:48" ht="23.45" customHeight="1" x14ac:dyDescent="0.2">
      <c r="AA509" s="97"/>
      <c r="AB509" s="97"/>
      <c r="AC509" s="97"/>
      <c r="AD509" s="97"/>
      <c r="AE509" s="97"/>
      <c r="AF509" s="93"/>
      <c r="AG509" s="93"/>
      <c r="AH509" s="93"/>
      <c r="AI509" s="30"/>
      <c r="AJ509" s="30"/>
      <c r="AK509" s="30"/>
      <c r="AL509" s="30"/>
      <c r="AM509" s="109"/>
      <c r="AN509" s="109"/>
      <c r="AO509" s="30"/>
      <c r="AP509" s="112" t="s">
        <v>1321</v>
      </c>
      <c r="AQ509"/>
      <c r="AR509"/>
      <c r="AS509"/>
      <c r="AT509"/>
      <c r="AU509"/>
      <c r="AV509"/>
    </row>
    <row r="510" spans="27:48" ht="23.45" customHeight="1" x14ac:dyDescent="0.2">
      <c r="AA510" s="97"/>
      <c r="AB510" s="97"/>
      <c r="AC510" s="97"/>
      <c r="AD510" s="97"/>
      <c r="AE510" s="97"/>
      <c r="AF510" s="93"/>
      <c r="AG510" s="93"/>
      <c r="AH510" s="93"/>
      <c r="AI510" s="30"/>
      <c r="AJ510" s="30"/>
      <c r="AK510" s="30"/>
      <c r="AL510" s="30"/>
      <c r="AM510" s="109"/>
      <c r="AN510" s="109"/>
      <c r="AO510" s="30"/>
      <c r="AP510" s="112" t="s">
        <v>1322</v>
      </c>
      <c r="AQ510"/>
      <c r="AR510"/>
      <c r="AS510"/>
      <c r="AT510"/>
      <c r="AU510"/>
      <c r="AV510"/>
    </row>
    <row r="511" spans="27:48" ht="23.45" customHeight="1" x14ac:dyDescent="0.2">
      <c r="AA511" s="97"/>
      <c r="AB511" s="97"/>
      <c r="AC511" s="97"/>
      <c r="AD511" s="97"/>
      <c r="AE511" s="97"/>
      <c r="AF511" s="93"/>
      <c r="AG511" s="93"/>
      <c r="AH511" s="93"/>
      <c r="AI511" s="30"/>
      <c r="AJ511" s="30"/>
      <c r="AK511" s="30"/>
      <c r="AL511" s="30"/>
      <c r="AM511" s="109"/>
      <c r="AN511" s="109"/>
      <c r="AO511" s="30"/>
      <c r="AP511" s="112" t="s">
        <v>1323</v>
      </c>
      <c r="AQ511"/>
      <c r="AR511"/>
      <c r="AS511"/>
      <c r="AT511"/>
      <c r="AU511"/>
      <c r="AV511"/>
    </row>
    <row r="512" spans="27:48" ht="23.45" customHeight="1" x14ac:dyDescent="0.2">
      <c r="AA512" s="97"/>
      <c r="AB512" s="97"/>
      <c r="AC512" s="97"/>
      <c r="AD512" s="97"/>
      <c r="AE512" s="97"/>
      <c r="AF512" s="93"/>
      <c r="AG512" s="93"/>
      <c r="AH512" s="93"/>
      <c r="AI512" s="30"/>
      <c r="AJ512" s="30"/>
      <c r="AK512" s="30"/>
      <c r="AL512" s="30"/>
      <c r="AM512" s="109"/>
      <c r="AN512" s="109"/>
      <c r="AO512" s="30"/>
      <c r="AP512" s="112" t="s">
        <v>1324</v>
      </c>
      <c r="AQ512"/>
      <c r="AR512"/>
      <c r="AS512"/>
      <c r="AT512"/>
      <c r="AU512"/>
      <c r="AV512"/>
    </row>
    <row r="513" spans="27:48" ht="23.45" customHeight="1" x14ac:dyDescent="0.2">
      <c r="AA513" s="97"/>
      <c r="AB513" s="97"/>
      <c r="AC513" s="97"/>
      <c r="AD513" s="97"/>
      <c r="AE513" s="97"/>
      <c r="AF513" s="93"/>
      <c r="AG513" s="93"/>
      <c r="AH513" s="93"/>
      <c r="AI513" s="30"/>
      <c r="AJ513" s="30"/>
      <c r="AK513" s="30"/>
      <c r="AL513" s="30"/>
      <c r="AM513" s="109"/>
      <c r="AN513" s="109"/>
      <c r="AO513" s="30"/>
      <c r="AP513" s="112" t="s">
        <v>1325</v>
      </c>
      <c r="AQ513"/>
      <c r="AR513"/>
      <c r="AS513"/>
      <c r="AT513"/>
      <c r="AU513"/>
      <c r="AV513"/>
    </row>
    <row r="514" spans="27:48" ht="23.45" customHeight="1" x14ac:dyDescent="0.2">
      <c r="AA514" s="97"/>
      <c r="AB514" s="97"/>
      <c r="AC514" s="97"/>
      <c r="AD514" s="97"/>
      <c r="AE514" s="97"/>
      <c r="AF514" s="93"/>
      <c r="AG514" s="93"/>
      <c r="AH514" s="93"/>
      <c r="AI514" s="30"/>
      <c r="AJ514" s="30"/>
      <c r="AK514" s="30"/>
      <c r="AL514" s="30"/>
      <c r="AM514" s="109"/>
      <c r="AN514" s="109"/>
      <c r="AO514" s="30"/>
      <c r="AP514" s="112" t="s">
        <v>1326</v>
      </c>
      <c r="AQ514"/>
      <c r="AR514"/>
      <c r="AS514"/>
      <c r="AT514"/>
      <c r="AU514"/>
      <c r="AV514"/>
    </row>
    <row r="515" spans="27:48" ht="23.45" customHeight="1" x14ac:dyDescent="0.2">
      <c r="AA515" s="97"/>
      <c r="AB515" s="97"/>
      <c r="AC515" s="97"/>
      <c r="AD515" s="97"/>
      <c r="AE515" s="97"/>
      <c r="AF515" s="93"/>
      <c r="AG515" s="93"/>
      <c r="AH515" s="93"/>
      <c r="AI515" s="30"/>
      <c r="AJ515" s="30"/>
      <c r="AK515" s="30"/>
      <c r="AL515" s="30"/>
      <c r="AM515" s="109"/>
      <c r="AN515" s="109"/>
      <c r="AO515" s="30"/>
      <c r="AP515" s="112" t="s">
        <v>1327</v>
      </c>
      <c r="AQ515"/>
      <c r="AR515"/>
      <c r="AS515"/>
      <c r="AT515"/>
      <c r="AU515"/>
      <c r="AV515"/>
    </row>
    <row r="516" spans="27:48" ht="23.45" customHeight="1" x14ac:dyDescent="0.2">
      <c r="AA516" s="97"/>
      <c r="AB516" s="97"/>
      <c r="AC516" s="97"/>
      <c r="AD516" s="97"/>
      <c r="AE516" s="97"/>
      <c r="AF516" s="93"/>
      <c r="AG516" s="93"/>
      <c r="AH516" s="93"/>
      <c r="AI516" s="30"/>
      <c r="AJ516" s="30"/>
      <c r="AK516" s="30"/>
      <c r="AL516" s="30"/>
      <c r="AM516" s="109"/>
      <c r="AN516" s="109"/>
      <c r="AO516" s="30"/>
      <c r="AP516" s="112" t="s">
        <v>1328</v>
      </c>
      <c r="AQ516"/>
      <c r="AR516"/>
      <c r="AS516"/>
      <c r="AT516"/>
      <c r="AU516"/>
      <c r="AV516"/>
    </row>
    <row r="517" spans="27:48" ht="23.45" customHeight="1" x14ac:dyDescent="0.2">
      <c r="AA517" s="97"/>
      <c r="AB517" s="97"/>
      <c r="AC517" s="97"/>
      <c r="AD517" s="97"/>
      <c r="AE517" s="97"/>
      <c r="AF517" s="93"/>
      <c r="AG517" s="93"/>
      <c r="AH517" s="93"/>
      <c r="AI517" s="30"/>
      <c r="AJ517" s="30"/>
      <c r="AK517" s="30"/>
      <c r="AL517" s="30"/>
      <c r="AM517" s="109"/>
      <c r="AN517" s="109"/>
      <c r="AO517" s="30"/>
      <c r="AP517" s="112" t="s">
        <v>1329</v>
      </c>
      <c r="AQ517"/>
      <c r="AR517"/>
      <c r="AS517"/>
      <c r="AT517"/>
      <c r="AU517"/>
      <c r="AV517"/>
    </row>
    <row r="518" spans="27:48" ht="23.45" customHeight="1" x14ac:dyDescent="0.2">
      <c r="AA518" s="97"/>
      <c r="AB518" s="97"/>
      <c r="AC518" s="97"/>
      <c r="AD518" s="97"/>
      <c r="AE518" s="97"/>
      <c r="AF518" s="93"/>
      <c r="AG518" s="93"/>
      <c r="AH518" s="93"/>
      <c r="AI518" s="30"/>
      <c r="AJ518" s="30"/>
      <c r="AK518" s="30"/>
      <c r="AL518" s="30"/>
      <c r="AM518" s="109"/>
      <c r="AN518" s="109"/>
      <c r="AO518" s="30"/>
      <c r="AP518" s="112" t="s">
        <v>1330</v>
      </c>
      <c r="AQ518"/>
      <c r="AR518"/>
      <c r="AS518"/>
      <c r="AT518"/>
      <c r="AU518"/>
      <c r="AV518"/>
    </row>
    <row r="519" spans="27:48" ht="23.45" customHeight="1" x14ac:dyDescent="0.2">
      <c r="AA519" s="97"/>
      <c r="AB519" s="97"/>
      <c r="AC519" s="97"/>
      <c r="AD519" s="97"/>
      <c r="AE519" s="97"/>
      <c r="AF519" s="93"/>
      <c r="AG519" s="93"/>
      <c r="AH519" s="93"/>
      <c r="AI519" s="30"/>
      <c r="AJ519" s="30"/>
      <c r="AK519" s="30"/>
      <c r="AL519" s="30"/>
      <c r="AM519" s="109"/>
      <c r="AN519" s="109"/>
      <c r="AO519" s="30"/>
      <c r="AP519" s="112" t="s">
        <v>1331</v>
      </c>
      <c r="AQ519"/>
      <c r="AR519"/>
      <c r="AS519"/>
      <c r="AT519"/>
      <c r="AU519"/>
      <c r="AV519"/>
    </row>
    <row r="520" spans="27:48" ht="23.45" customHeight="1" x14ac:dyDescent="0.2">
      <c r="AA520" s="97"/>
      <c r="AB520" s="97"/>
      <c r="AC520" s="97"/>
      <c r="AD520" s="97"/>
      <c r="AE520" s="97"/>
      <c r="AF520" s="93"/>
      <c r="AG520" s="93"/>
      <c r="AH520" s="93"/>
      <c r="AI520" s="30"/>
      <c r="AJ520" s="30"/>
      <c r="AK520" s="30"/>
      <c r="AL520" s="30"/>
      <c r="AM520" s="109"/>
      <c r="AN520" s="109"/>
      <c r="AO520" s="30"/>
      <c r="AP520" s="112" t="s">
        <v>1332</v>
      </c>
      <c r="AQ520"/>
      <c r="AR520"/>
      <c r="AS520"/>
      <c r="AT520"/>
      <c r="AU520"/>
      <c r="AV520"/>
    </row>
    <row r="521" spans="27:48" ht="23.45" customHeight="1" x14ac:dyDescent="0.2">
      <c r="AA521" s="97"/>
      <c r="AB521" s="97"/>
      <c r="AC521" s="97"/>
      <c r="AD521" s="97"/>
      <c r="AE521" s="97"/>
      <c r="AF521" s="93"/>
      <c r="AG521" s="93"/>
      <c r="AH521" s="93"/>
      <c r="AI521" s="30"/>
      <c r="AJ521" s="30"/>
      <c r="AK521" s="30"/>
      <c r="AL521" s="30"/>
      <c r="AM521" s="109"/>
      <c r="AN521" s="109"/>
      <c r="AO521" s="30"/>
      <c r="AP521" s="112" t="s">
        <v>1333</v>
      </c>
      <c r="AQ521"/>
      <c r="AR521"/>
      <c r="AS521"/>
      <c r="AT521"/>
      <c r="AU521"/>
      <c r="AV521"/>
    </row>
    <row r="522" spans="27:48" ht="23.45" customHeight="1" x14ac:dyDescent="0.2">
      <c r="AA522" s="97"/>
      <c r="AB522" s="97"/>
      <c r="AC522" s="97"/>
      <c r="AD522" s="97"/>
      <c r="AE522" s="97"/>
      <c r="AF522" s="93"/>
      <c r="AG522" s="93"/>
      <c r="AH522" s="93"/>
      <c r="AI522" s="30"/>
      <c r="AJ522" s="30"/>
      <c r="AK522" s="30"/>
      <c r="AL522" s="30"/>
      <c r="AM522" s="109"/>
      <c r="AN522" s="109"/>
      <c r="AO522" s="30"/>
      <c r="AP522" s="112" t="s">
        <v>1334</v>
      </c>
      <c r="AQ522"/>
      <c r="AR522"/>
      <c r="AS522"/>
      <c r="AT522"/>
      <c r="AU522"/>
      <c r="AV522"/>
    </row>
    <row r="523" spans="27:48" ht="23.45" customHeight="1" x14ac:dyDescent="0.2">
      <c r="AA523" s="97"/>
      <c r="AB523" s="97"/>
      <c r="AC523" s="97"/>
      <c r="AD523" s="97"/>
      <c r="AE523" s="97"/>
      <c r="AF523" s="93"/>
      <c r="AG523" s="93"/>
      <c r="AH523" s="93"/>
      <c r="AI523" s="30"/>
      <c r="AJ523" s="30"/>
      <c r="AK523" s="30"/>
      <c r="AL523" s="30"/>
      <c r="AM523" s="109"/>
      <c r="AN523" s="109"/>
      <c r="AO523" s="30"/>
      <c r="AP523" s="112" t="s">
        <v>1335</v>
      </c>
      <c r="AQ523"/>
      <c r="AR523"/>
      <c r="AS523"/>
      <c r="AT523"/>
      <c r="AU523"/>
      <c r="AV523"/>
    </row>
    <row r="524" spans="27:48" ht="23.45" customHeight="1" x14ac:dyDescent="0.2">
      <c r="AA524" s="97"/>
      <c r="AB524" s="97"/>
      <c r="AC524" s="97"/>
      <c r="AD524" s="97"/>
      <c r="AE524" s="97"/>
      <c r="AF524" s="93"/>
      <c r="AG524" s="93"/>
      <c r="AH524" s="93"/>
      <c r="AI524" s="30"/>
      <c r="AJ524" s="30"/>
      <c r="AK524" s="30"/>
      <c r="AL524" s="30"/>
      <c r="AM524" s="109"/>
      <c r="AN524" s="109"/>
      <c r="AO524" s="30"/>
      <c r="AP524" s="112" t="s">
        <v>1336</v>
      </c>
      <c r="AQ524"/>
      <c r="AR524"/>
      <c r="AS524"/>
      <c r="AT524"/>
      <c r="AU524"/>
      <c r="AV524"/>
    </row>
    <row r="525" spans="27:48" ht="23.45" customHeight="1" x14ac:dyDescent="0.2">
      <c r="AA525" s="97"/>
      <c r="AB525" s="97"/>
      <c r="AC525" s="97"/>
      <c r="AD525" s="97"/>
      <c r="AE525" s="97"/>
      <c r="AF525" s="93"/>
      <c r="AG525" s="93"/>
      <c r="AH525" s="93"/>
      <c r="AI525" s="30"/>
      <c r="AJ525" s="30"/>
      <c r="AK525" s="30"/>
      <c r="AL525" s="30"/>
      <c r="AM525" s="109"/>
      <c r="AN525" s="109"/>
      <c r="AO525" s="30"/>
      <c r="AP525" s="112" t="s">
        <v>1337</v>
      </c>
      <c r="AQ525"/>
      <c r="AR525"/>
      <c r="AS525"/>
      <c r="AT525"/>
      <c r="AU525"/>
      <c r="AV525"/>
    </row>
    <row r="526" spans="27:48" ht="23.45" customHeight="1" x14ac:dyDescent="0.2">
      <c r="AA526" s="97"/>
      <c r="AB526" s="97"/>
      <c r="AC526" s="97"/>
      <c r="AD526" s="97"/>
      <c r="AE526" s="97"/>
      <c r="AF526" s="93"/>
      <c r="AG526" s="93"/>
      <c r="AH526" s="93"/>
      <c r="AI526" s="30"/>
      <c r="AJ526" s="30"/>
      <c r="AK526" s="30"/>
      <c r="AL526" s="30"/>
      <c r="AM526" s="109"/>
      <c r="AN526" s="109"/>
      <c r="AO526" s="30"/>
      <c r="AP526" s="112" t="s">
        <v>1338</v>
      </c>
      <c r="AQ526"/>
      <c r="AR526"/>
      <c r="AS526"/>
      <c r="AT526"/>
      <c r="AU526"/>
      <c r="AV526"/>
    </row>
    <row r="527" spans="27:48" ht="23.45" customHeight="1" x14ac:dyDescent="0.2">
      <c r="AA527" s="97"/>
      <c r="AB527" s="97"/>
      <c r="AC527" s="97"/>
      <c r="AD527" s="97"/>
      <c r="AE527" s="97"/>
      <c r="AF527" s="93"/>
      <c r="AG527" s="93"/>
      <c r="AH527" s="93"/>
      <c r="AI527" s="30"/>
      <c r="AJ527" s="30"/>
      <c r="AK527" s="30"/>
      <c r="AL527" s="30"/>
      <c r="AM527" s="109"/>
      <c r="AN527" s="109"/>
      <c r="AO527" s="30"/>
      <c r="AP527" s="112" t="s">
        <v>1339</v>
      </c>
      <c r="AQ527"/>
      <c r="AR527"/>
      <c r="AS527"/>
      <c r="AT527"/>
      <c r="AU527"/>
      <c r="AV527"/>
    </row>
    <row r="528" spans="27:48" ht="23.45" customHeight="1" x14ac:dyDescent="0.2">
      <c r="AA528" s="97"/>
      <c r="AB528" s="97"/>
      <c r="AC528" s="97"/>
      <c r="AD528" s="97"/>
      <c r="AE528" s="97"/>
      <c r="AF528" s="93"/>
      <c r="AG528" s="93"/>
      <c r="AH528" s="93"/>
      <c r="AI528" s="30"/>
      <c r="AJ528" s="30"/>
      <c r="AK528" s="30"/>
      <c r="AL528" s="30"/>
      <c r="AM528" s="109"/>
      <c r="AN528" s="109"/>
      <c r="AO528" s="30"/>
      <c r="AP528" s="112" t="s">
        <v>1340</v>
      </c>
      <c r="AQ528"/>
      <c r="AR528"/>
      <c r="AS528"/>
      <c r="AT528"/>
      <c r="AU528"/>
      <c r="AV528"/>
    </row>
    <row r="529" spans="27:48" ht="23.45" customHeight="1" x14ac:dyDescent="0.2">
      <c r="AA529" s="97"/>
      <c r="AB529" s="97"/>
      <c r="AC529" s="97"/>
      <c r="AD529" s="97"/>
      <c r="AE529" s="97"/>
      <c r="AF529" s="93"/>
      <c r="AG529" s="93"/>
      <c r="AH529" s="93"/>
      <c r="AI529" s="30"/>
      <c r="AJ529" s="30"/>
      <c r="AK529" s="30"/>
      <c r="AL529" s="30"/>
      <c r="AM529" s="109"/>
      <c r="AN529" s="109"/>
      <c r="AO529" s="30"/>
      <c r="AP529" s="112" t="s">
        <v>1341</v>
      </c>
      <c r="AQ529"/>
      <c r="AR529"/>
      <c r="AS529"/>
      <c r="AT529"/>
      <c r="AU529"/>
      <c r="AV529"/>
    </row>
    <row r="530" spans="27:48" ht="23.45" customHeight="1" x14ac:dyDescent="0.2">
      <c r="AA530" s="97"/>
      <c r="AB530" s="97"/>
      <c r="AC530" s="97"/>
      <c r="AD530" s="97"/>
      <c r="AE530" s="97"/>
      <c r="AF530" s="93"/>
      <c r="AG530" s="93"/>
      <c r="AH530" s="93"/>
      <c r="AI530" s="30"/>
      <c r="AJ530" s="30"/>
      <c r="AK530" s="30"/>
      <c r="AL530" s="30"/>
      <c r="AM530" s="109"/>
      <c r="AN530" s="109"/>
      <c r="AO530" s="30"/>
      <c r="AP530" s="112" t="s">
        <v>1342</v>
      </c>
      <c r="AQ530"/>
      <c r="AR530"/>
      <c r="AS530"/>
      <c r="AT530"/>
      <c r="AU530"/>
      <c r="AV530"/>
    </row>
    <row r="531" spans="27:48" ht="23.45" customHeight="1" x14ac:dyDescent="0.2">
      <c r="AA531" s="97"/>
      <c r="AB531" s="97"/>
      <c r="AC531" s="97"/>
      <c r="AD531" s="97"/>
      <c r="AE531" s="97"/>
      <c r="AF531" s="93"/>
      <c r="AG531" s="93"/>
      <c r="AH531" s="93"/>
      <c r="AI531" s="30"/>
      <c r="AJ531" s="30"/>
      <c r="AK531" s="30"/>
      <c r="AL531" s="30"/>
      <c r="AM531" s="109"/>
      <c r="AN531" s="109"/>
      <c r="AO531" s="30"/>
      <c r="AP531" s="112" t="s">
        <v>1343</v>
      </c>
      <c r="AQ531"/>
      <c r="AR531"/>
      <c r="AS531"/>
      <c r="AT531"/>
      <c r="AU531"/>
      <c r="AV531"/>
    </row>
    <row r="532" spans="27:48" ht="23.45" customHeight="1" x14ac:dyDescent="0.2">
      <c r="AA532" s="97"/>
      <c r="AB532" s="97"/>
      <c r="AC532" s="97"/>
      <c r="AD532" s="97"/>
      <c r="AE532" s="97"/>
      <c r="AF532" s="93"/>
      <c r="AG532" s="93"/>
      <c r="AH532" s="93"/>
      <c r="AI532" s="30"/>
      <c r="AJ532" s="30"/>
      <c r="AK532" s="30"/>
      <c r="AL532" s="30"/>
      <c r="AM532" s="109"/>
      <c r="AN532" s="109"/>
      <c r="AO532" s="30"/>
      <c r="AP532" s="112" t="s">
        <v>1344</v>
      </c>
      <c r="AQ532"/>
      <c r="AR532"/>
      <c r="AS532"/>
      <c r="AT532"/>
      <c r="AU532"/>
      <c r="AV532"/>
    </row>
    <row r="533" spans="27:48" ht="23.45" customHeight="1" x14ac:dyDescent="0.2">
      <c r="AA533" s="97"/>
      <c r="AB533" s="97"/>
      <c r="AC533" s="97"/>
      <c r="AD533" s="97"/>
      <c r="AE533" s="97"/>
      <c r="AF533" s="93"/>
      <c r="AG533" s="93"/>
      <c r="AH533" s="93"/>
      <c r="AI533" s="30"/>
      <c r="AJ533" s="30"/>
      <c r="AK533" s="30"/>
      <c r="AL533" s="30"/>
      <c r="AM533" s="109"/>
      <c r="AN533" s="109"/>
      <c r="AO533" s="30"/>
      <c r="AP533" s="112" t="s">
        <v>1345</v>
      </c>
      <c r="AQ533"/>
      <c r="AR533"/>
      <c r="AS533"/>
      <c r="AT533"/>
      <c r="AU533"/>
      <c r="AV533"/>
    </row>
    <row r="534" spans="27:48" ht="23.45" customHeight="1" x14ac:dyDescent="0.2">
      <c r="AA534" s="97"/>
      <c r="AB534" s="97"/>
      <c r="AC534" s="97"/>
      <c r="AD534" s="97"/>
      <c r="AE534" s="97"/>
      <c r="AF534" s="93"/>
      <c r="AG534" s="93"/>
      <c r="AH534" s="93"/>
      <c r="AI534" s="30"/>
      <c r="AJ534" s="30"/>
      <c r="AK534" s="30"/>
      <c r="AL534" s="30"/>
      <c r="AM534" s="109"/>
      <c r="AN534" s="109"/>
      <c r="AO534" s="30"/>
      <c r="AP534" s="112" t="s">
        <v>1346</v>
      </c>
      <c r="AQ534"/>
      <c r="AR534"/>
      <c r="AS534"/>
      <c r="AT534"/>
      <c r="AU534"/>
      <c r="AV534"/>
    </row>
    <row r="535" spans="27:48" ht="23.45" customHeight="1" x14ac:dyDescent="0.2">
      <c r="AA535" s="97"/>
      <c r="AB535" s="97"/>
      <c r="AC535" s="97"/>
      <c r="AD535" s="97"/>
      <c r="AE535" s="97"/>
      <c r="AF535" s="93"/>
      <c r="AG535" s="93"/>
      <c r="AH535" s="93"/>
      <c r="AI535" s="30"/>
      <c r="AJ535" s="30"/>
      <c r="AK535" s="30"/>
      <c r="AL535" s="30"/>
      <c r="AM535" s="109"/>
      <c r="AN535" s="109"/>
      <c r="AO535" s="30"/>
      <c r="AP535" s="112" t="s">
        <v>1347</v>
      </c>
      <c r="AQ535"/>
      <c r="AR535"/>
      <c r="AS535"/>
      <c r="AT535"/>
      <c r="AU535"/>
      <c r="AV535"/>
    </row>
    <row r="536" spans="27:48" ht="23.45" customHeight="1" x14ac:dyDescent="0.2">
      <c r="AA536" s="97"/>
      <c r="AB536" s="97"/>
      <c r="AC536" s="97"/>
      <c r="AD536" s="97"/>
      <c r="AE536" s="97"/>
      <c r="AF536" s="93"/>
      <c r="AG536" s="93"/>
      <c r="AH536" s="93"/>
      <c r="AI536" s="30"/>
      <c r="AJ536" s="30"/>
      <c r="AK536" s="30"/>
      <c r="AL536" s="30"/>
      <c r="AM536" s="109"/>
      <c r="AN536" s="109"/>
      <c r="AO536" s="30"/>
      <c r="AP536" s="112" t="s">
        <v>1348</v>
      </c>
      <c r="AQ536"/>
      <c r="AR536"/>
      <c r="AS536"/>
      <c r="AT536"/>
      <c r="AU536"/>
      <c r="AV536"/>
    </row>
    <row r="537" spans="27:48" ht="23.45" customHeight="1" x14ac:dyDescent="0.2">
      <c r="AA537" s="97"/>
      <c r="AB537" s="97"/>
      <c r="AC537" s="97"/>
      <c r="AD537" s="97"/>
      <c r="AE537" s="97"/>
      <c r="AF537" s="93"/>
      <c r="AG537" s="93"/>
      <c r="AH537" s="93"/>
      <c r="AI537" s="30"/>
      <c r="AJ537" s="30"/>
      <c r="AK537" s="30"/>
      <c r="AL537" s="30"/>
      <c r="AM537" s="109"/>
      <c r="AN537" s="109"/>
      <c r="AO537" s="30"/>
      <c r="AP537" s="112" t="s">
        <v>1349</v>
      </c>
      <c r="AQ537"/>
      <c r="AR537"/>
      <c r="AS537"/>
      <c r="AT537"/>
      <c r="AU537"/>
      <c r="AV537"/>
    </row>
    <row r="538" spans="27:48" ht="23.45" customHeight="1" x14ac:dyDescent="0.2">
      <c r="AA538" s="97"/>
      <c r="AB538" s="97"/>
      <c r="AC538" s="97"/>
      <c r="AD538" s="97"/>
      <c r="AE538" s="97"/>
      <c r="AF538" s="93"/>
      <c r="AG538" s="93"/>
      <c r="AH538" s="93"/>
      <c r="AI538" s="30"/>
      <c r="AJ538" s="30"/>
      <c r="AK538" s="30"/>
      <c r="AL538" s="30"/>
      <c r="AM538" s="109"/>
      <c r="AN538" s="109"/>
      <c r="AO538" s="30"/>
      <c r="AP538" s="112" t="s">
        <v>1350</v>
      </c>
      <c r="AQ538"/>
      <c r="AR538"/>
      <c r="AS538"/>
      <c r="AT538"/>
      <c r="AU538"/>
      <c r="AV538"/>
    </row>
    <row r="539" spans="27:48" ht="23.45" customHeight="1" x14ac:dyDescent="0.2">
      <c r="AA539" s="97"/>
      <c r="AB539" s="97"/>
      <c r="AC539" s="97"/>
      <c r="AD539" s="97"/>
      <c r="AE539" s="97"/>
      <c r="AF539" s="93"/>
      <c r="AG539" s="93"/>
      <c r="AH539" s="93"/>
      <c r="AI539" s="30"/>
      <c r="AJ539" s="30"/>
      <c r="AK539" s="30"/>
      <c r="AL539" s="30"/>
      <c r="AM539" s="109"/>
      <c r="AN539" s="109"/>
      <c r="AO539" s="30"/>
      <c r="AP539" s="112" t="s">
        <v>1351</v>
      </c>
      <c r="AQ539"/>
      <c r="AR539"/>
      <c r="AS539"/>
      <c r="AT539"/>
      <c r="AU539"/>
      <c r="AV539"/>
    </row>
    <row r="540" spans="27:48" ht="23.45" customHeight="1" x14ac:dyDescent="0.2">
      <c r="AA540" s="97"/>
      <c r="AB540" s="97"/>
      <c r="AC540" s="97"/>
      <c r="AD540" s="97"/>
      <c r="AE540" s="97"/>
      <c r="AF540" s="93"/>
      <c r="AG540" s="93"/>
      <c r="AH540" s="93"/>
      <c r="AI540" s="30"/>
      <c r="AJ540" s="30"/>
      <c r="AK540" s="30"/>
      <c r="AL540" s="30"/>
      <c r="AM540" s="109"/>
      <c r="AN540" s="109"/>
      <c r="AO540" s="30"/>
      <c r="AP540" s="112" t="s">
        <v>1352</v>
      </c>
      <c r="AQ540"/>
      <c r="AR540"/>
      <c r="AS540"/>
      <c r="AT540"/>
      <c r="AU540"/>
      <c r="AV540"/>
    </row>
    <row r="541" spans="27:48" ht="23.45" customHeight="1" x14ac:dyDescent="0.2">
      <c r="AA541" s="97"/>
      <c r="AB541" s="97"/>
      <c r="AC541" s="97"/>
      <c r="AD541" s="97"/>
      <c r="AE541" s="97"/>
      <c r="AF541" s="93"/>
      <c r="AG541" s="93"/>
      <c r="AH541" s="93"/>
      <c r="AI541" s="30"/>
      <c r="AJ541" s="30"/>
      <c r="AK541" s="30"/>
      <c r="AL541" s="30"/>
      <c r="AM541" s="109"/>
      <c r="AN541" s="109"/>
      <c r="AO541" s="30"/>
      <c r="AP541" s="112" t="s">
        <v>1353</v>
      </c>
      <c r="AQ541"/>
      <c r="AR541"/>
      <c r="AS541"/>
      <c r="AT541"/>
      <c r="AU541"/>
      <c r="AV541"/>
    </row>
    <row r="542" spans="27:48" ht="23.45" customHeight="1" x14ac:dyDescent="0.2">
      <c r="AA542" s="97"/>
      <c r="AB542" s="97"/>
      <c r="AC542" s="97"/>
      <c r="AD542" s="97"/>
      <c r="AE542" s="97"/>
      <c r="AF542" s="93"/>
      <c r="AG542" s="93"/>
      <c r="AH542" s="93"/>
      <c r="AI542" s="30"/>
      <c r="AJ542" s="30"/>
      <c r="AK542" s="30"/>
      <c r="AL542" s="30"/>
      <c r="AM542" s="109"/>
      <c r="AN542" s="109"/>
      <c r="AO542" s="30"/>
      <c r="AP542" s="112" t="s">
        <v>1354</v>
      </c>
      <c r="AQ542"/>
      <c r="AR542"/>
      <c r="AS542"/>
      <c r="AT542"/>
      <c r="AU542"/>
      <c r="AV542"/>
    </row>
    <row r="543" spans="27:48" ht="23.45" customHeight="1" x14ac:dyDescent="0.2">
      <c r="AA543" s="97"/>
      <c r="AB543" s="97"/>
      <c r="AC543" s="97"/>
      <c r="AD543" s="97"/>
      <c r="AE543" s="97"/>
      <c r="AF543" s="93"/>
      <c r="AG543" s="93"/>
      <c r="AH543" s="93"/>
      <c r="AI543" s="30"/>
      <c r="AJ543" s="30"/>
      <c r="AK543" s="30"/>
      <c r="AL543" s="30"/>
      <c r="AM543" s="109"/>
      <c r="AN543" s="109"/>
      <c r="AO543" s="30"/>
      <c r="AP543" s="112" t="s">
        <v>1355</v>
      </c>
      <c r="AQ543"/>
      <c r="AR543"/>
      <c r="AS543"/>
      <c r="AT543"/>
      <c r="AU543"/>
      <c r="AV543"/>
    </row>
    <row r="544" spans="27:48" ht="23.45" customHeight="1" x14ac:dyDescent="0.2">
      <c r="AA544" s="97"/>
      <c r="AB544" s="97"/>
      <c r="AC544" s="97"/>
      <c r="AD544" s="97"/>
      <c r="AE544" s="97"/>
      <c r="AF544" s="93"/>
      <c r="AG544" s="93"/>
      <c r="AH544" s="93"/>
      <c r="AI544" s="30"/>
      <c r="AJ544" s="30"/>
      <c r="AK544" s="30"/>
      <c r="AL544" s="30"/>
      <c r="AM544" s="109"/>
      <c r="AN544" s="109"/>
      <c r="AO544" s="30"/>
      <c r="AP544" s="112" t="s">
        <v>1356</v>
      </c>
      <c r="AQ544"/>
      <c r="AR544"/>
      <c r="AS544"/>
      <c r="AT544"/>
      <c r="AU544"/>
      <c r="AV544"/>
    </row>
    <row r="545" spans="27:48" ht="23.45" customHeight="1" x14ac:dyDescent="0.2">
      <c r="AA545" s="97"/>
      <c r="AB545" s="97"/>
      <c r="AC545" s="97"/>
      <c r="AD545" s="97"/>
      <c r="AE545" s="97"/>
      <c r="AF545" s="93"/>
      <c r="AG545" s="93"/>
      <c r="AH545" s="93"/>
      <c r="AI545" s="30"/>
      <c r="AJ545" s="30"/>
      <c r="AK545" s="30"/>
      <c r="AL545" s="30"/>
      <c r="AM545" s="109"/>
      <c r="AN545" s="109"/>
      <c r="AO545" s="30"/>
      <c r="AP545" s="112" t="s">
        <v>1357</v>
      </c>
      <c r="AQ545"/>
      <c r="AR545"/>
      <c r="AS545"/>
      <c r="AT545"/>
      <c r="AU545"/>
      <c r="AV545"/>
    </row>
    <row r="546" spans="27:48" ht="23.45" customHeight="1" x14ac:dyDescent="0.2">
      <c r="AA546" s="97"/>
      <c r="AB546" s="97"/>
      <c r="AC546" s="97"/>
      <c r="AD546" s="97"/>
      <c r="AE546" s="97"/>
      <c r="AF546" s="93"/>
      <c r="AG546" s="93"/>
      <c r="AH546" s="93"/>
      <c r="AI546" s="30"/>
      <c r="AJ546" s="30"/>
      <c r="AK546" s="30"/>
      <c r="AL546" s="30"/>
      <c r="AM546" s="109"/>
      <c r="AN546" s="109"/>
      <c r="AO546" s="30"/>
      <c r="AP546" s="112" t="s">
        <v>1358</v>
      </c>
      <c r="AQ546"/>
      <c r="AR546"/>
      <c r="AS546"/>
      <c r="AT546"/>
      <c r="AU546"/>
      <c r="AV546"/>
    </row>
    <row r="547" spans="27:48" ht="23.45" customHeight="1" x14ac:dyDescent="0.2">
      <c r="AA547" s="97"/>
      <c r="AB547" s="97"/>
      <c r="AC547" s="97"/>
      <c r="AD547" s="97"/>
      <c r="AE547" s="97"/>
      <c r="AF547" s="93"/>
      <c r="AG547" s="93"/>
      <c r="AH547" s="93"/>
      <c r="AI547" s="30"/>
      <c r="AJ547" s="30"/>
      <c r="AK547" s="30"/>
      <c r="AL547" s="30"/>
      <c r="AM547" s="109"/>
      <c r="AN547" s="109"/>
      <c r="AO547" s="30"/>
      <c r="AP547" s="112" t="s">
        <v>1359</v>
      </c>
      <c r="AQ547"/>
      <c r="AR547"/>
      <c r="AS547"/>
      <c r="AT547"/>
      <c r="AU547"/>
      <c r="AV547"/>
    </row>
    <row r="548" spans="27:48" ht="23.45" customHeight="1" x14ac:dyDescent="0.2">
      <c r="AA548" s="97"/>
      <c r="AB548" s="97"/>
      <c r="AC548" s="97"/>
      <c r="AD548" s="97"/>
      <c r="AE548" s="97"/>
      <c r="AF548" s="93"/>
      <c r="AG548" s="93"/>
      <c r="AH548" s="93"/>
      <c r="AI548" s="30"/>
      <c r="AJ548" s="30"/>
      <c r="AK548" s="30"/>
      <c r="AL548" s="30"/>
      <c r="AM548" s="109"/>
      <c r="AN548" s="109"/>
      <c r="AO548" s="30"/>
      <c r="AP548" s="112" t="s">
        <v>1360</v>
      </c>
      <c r="AQ548"/>
      <c r="AR548"/>
      <c r="AS548"/>
      <c r="AT548"/>
      <c r="AU548"/>
      <c r="AV548"/>
    </row>
    <row r="549" spans="27:48" ht="23.45" customHeight="1" x14ac:dyDescent="0.2">
      <c r="AA549" s="97"/>
      <c r="AB549" s="97"/>
      <c r="AC549" s="97"/>
      <c r="AD549" s="97"/>
      <c r="AE549" s="97"/>
      <c r="AF549" s="93"/>
      <c r="AG549" s="93"/>
      <c r="AH549" s="93"/>
      <c r="AI549" s="30"/>
      <c r="AJ549" s="30"/>
      <c r="AK549" s="30"/>
      <c r="AL549" s="30"/>
      <c r="AM549" s="109"/>
      <c r="AN549" s="109"/>
      <c r="AO549" s="30"/>
      <c r="AP549" s="112" t="s">
        <v>1361</v>
      </c>
      <c r="AQ549"/>
      <c r="AR549"/>
      <c r="AS549"/>
      <c r="AT549"/>
      <c r="AU549"/>
      <c r="AV549"/>
    </row>
    <row r="550" spans="27:48" ht="23.45" customHeight="1" x14ac:dyDescent="0.2">
      <c r="AA550" s="97"/>
      <c r="AB550" s="97"/>
      <c r="AC550" s="97"/>
      <c r="AD550" s="97"/>
      <c r="AE550" s="97"/>
      <c r="AF550" s="93"/>
      <c r="AG550" s="93"/>
      <c r="AH550" s="93"/>
      <c r="AI550" s="30"/>
      <c r="AJ550" s="30"/>
      <c r="AK550" s="30"/>
      <c r="AL550" s="30"/>
      <c r="AM550" s="109"/>
      <c r="AN550" s="109"/>
      <c r="AO550" s="30"/>
      <c r="AP550" s="112" t="s">
        <v>1362</v>
      </c>
      <c r="AQ550"/>
      <c r="AR550"/>
      <c r="AS550"/>
      <c r="AT550"/>
      <c r="AU550"/>
      <c r="AV550"/>
    </row>
    <row r="551" spans="27:48" ht="23.45" customHeight="1" x14ac:dyDescent="0.2">
      <c r="AA551" s="97"/>
      <c r="AB551" s="97"/>
      <c r="AC551" s="97"/>
      <c r="AD551" s="97"/>
      <c r="AE551" s="97"/>
      <c r="AF551" s="93"/>
      <c r="AG551" s="93"/>
      <c r="AH551" s="93"/>
      <c r="AI551" s="30"/>
      <c r="AJ551" s="30"/>
      <c r="AK551" s="30"/>
      <c r="AL551" s="30"/>
      <c r="AM551" s="109"/>
      <c r="AN551" s="109"/>
      <c r="AO551" s="30"/>
      <c r="AP551" s="112" t="s">
        <v>1363</v>
      </c>
      <c r="AQ551"/>
      <c r="AR551"/>
      <c r="AS551"/>
      <c r="AT551"/>
      <c r="AU551"/>
      <c r="AV551"/>
    </row>
    <row r="552" spans="27:48" ht="23.45" customHeight="1" x14ac:dyDescent="0.2">
      <c r="AA552" s="97"/>
      <c r="AB552" s="97"/>
      <c r="AC552" s="97"/>
      <c r="AD552" s="97"/>
      <c r="AE552" s="97"/>
      <c r="AF552" s="93"/>
      <c r="AG552" s="93"/>
      <c r="AH552" s="93"/>
      <c r="AI552" s="30"/>
      <c r="AJ552" s="30"/>
      <c r="AK552" s="30"/>
      <c r="AL552" s="30"/>
      <c r="AM552" s="109"/>
      <c r="AN552" s="109"/>
      <c r="AO552" s="30"/>
      <c r="AP552" s="112" t="s">
        <v>1364</v>
      </c>
      <c r="AQ552"/>
      <c r="AR552"/>
      <c r="AS552"/>
      <c r="AT552"/>
      <c r="AU552"/>
      <c r="AV552"/>
    </row>
    <row r="553" spans="27:48" ht="23.45" customHeight="1" x14ac:dyDescent="0.2">
      <c r="AA553" s="97"/>
      <c r="AB553" s="97"/>
      <c r="AC553" s="97"/>
      <c r="AD553" s="97"/>
      <c r="AE553" s="97"/>
      <c r="AF553" s="93"/>
      <c r="AG553" s="93"/>
      <c r="AH553" s="93"/>
      <c r="AI553" s="30"/>
      <c r="AJ553" s="30"/>
      <c r="AK553" s="30"/>
      <c r="AL553" s="30"/>
      <c r="AM553" s="109"/>
      <c r="AN553" s="109"/>
      <c r="AO553" s="30"/>
      <c r="AP553" s="112" t="s">
        <v>1365</v>
      </c>
      <c r="AQ553"/>
      <c r="AR553"/>
      <c r="AS553"/>
      <c r="AT553"/>
      <c r="AU553"/>
      <c r="AV553"/>
    </row>
    <row r="554" spans="27:48" ht="23.45" customHeight="1" x14ac:dyDescent="0.2">
      <c r="AA554" s="97"/>
      <c r="AB554" s="97"/>
      <c r="AC554" s="97"/>
      <c r="AD554" s="97"/>
      <c r="AE554" s="97"/>
      <c r="AF554" s="93"/>
      <c r="AG554" s="93"/>
      <c r="AH554" s="93"/>
      <c r="AI554" s="30"/>
      <c r="AJ554" s="30"/>
      <c r="AK554" s="30"/>
      <c r="AL554" s="30"/>
      <c r="AM554" s="109"/>
      <c r="AN554" s="109"/>
      <c r="AO554" s="30"/>
      <c r="AP554" s="112" t="s">
        <v>1366</v>
      </c>
      <c r="AQ554"/>
      <c r="AR554"/>
      <c r="AS554"/>
      <c r="AT554"/>
      <c r="AU554"/>
      <c r="AV554"/>
    </row>
    <row r="555" spans="27:48" ht="23.45" customHeight="1" x14ac:dyDescent="0.2">
      <c r="AA555" s="97"/>
      <c r="AB555" s="97"/>
      <c r="AC555" s="97"/>
      <c r="AD555" s="97"/>
      <c r="AE555" s="97"/>
      <c r="AF555" s="93"/>
      <c r="AG555" s="93"/>
      <c r="AH555" s="93"/>
      <c r="AI555" s="30"/>
      <c r="AJ555" s="30"/>
      <c r="AK555" s="30"/>
      <c r="AL555" s="30"/>
      <c r="AM555" s="109"/>
      <c r="AN555" s="109"/>
      <c r="AO555" s="30"/>
      <c r="AP555" s="112" t="s">
        <v>1367</v>
      </c>
      <c r="AQ555"/>
      <c r="AR555"/>
      <c r="AS555"/>
      <c r="AT555"/>
      <c r="AU555"/>
      <c r="AV555"/>
    </row>
    <row r="556" spans="27:48" ht="23.45" customHeight="1" x14ac:dyDescent="0.2">
      <c r="AA556" s="97"/>
      <c r="AB556" s="97"/>
      <c r="AC556" s="97"/>
      <c r="AD556" s="97"/>
      <c r="AE556" s="97"/>
      <c r="AF556" s="93"/>
      <c r="AG556" s="93"/>
      <c r="AH556" s="93"/>
      <c r="AI556" s="30"/>
      <c r="AJ556" s="30"/>
      <c r="AK556" s="30"/>
      <c r="AL556" s="30"/>
      <c r="AM556" s="109"/>
      <c r="AN556" s="109"/>
      <c r="AO556" s="30"/>
      <c r="AP556" s="112" t="s">
        <v>1368</v>
      </c>
      <c r="AQ556"/>
      <c r="AR556"/>
      <c r="AS556"/>
      <c r="AT556"/>
      <c r="AU556"/>
      <c r="AV556"/>
    </row>
    <row r="557" spans="27:48" ht="23.45" customHeight="1" x14ac:dyDescent="0.2">
      <c r="AA557" s="97"/>
      <c r="AB557" s="97"/>
      <c r="AC557" s="97"/>
      <c r="AD557" s="97"/>
      <c r="AE557" s="97"/>
      <c r="AF557" s="93"/>
      <c r="AG557" s="93"/>
      <c r="AH557" s="93"/>
      <c r="AI557" s="30"/>
      <c r="AJ557" s="30"/>
      <c r="AK557" s="30"/>
      <c r="AL557" s="30"/>
      <c r="AM557" s="109"/>
      <c r="AN557" s="109"/>
      <c r="AO557" s="30"/>
      <c r="AP557" s="112" t="s">
        <v>1369</v>
      </c>
      <c r="AQ557"/>
      <c r="AR557"/>
      <c r="AS557"/>
      <c r="AT557"/>
      <c r="AU557"/>
      <c r="AV557"/>
    </row>
    <row r="558" spans="27:48" ht="23.45" customHeight="1" x14ac:dyDescent="0.2">
      <c r="AA558" s="97"/>
      <c r="AB558" s="97"/>
      <c r="AC558" s="97"/>
      <c r="AD558" s="97"/>
      <c r="AE558" s="97"/>
      <c r="AF558" s="93"/>
      <c r="AG558" s="93"/>
      <c r="AH558" s="93"/>
      <c r="AI558" s="30"/>
      <c r="AJ558" s="30"/>
      <c r="AK558" s="30"/>
      <c r="AL558" s="30"/>
      <c r="AM558" s="109"/>
      <c r="AN558" s="109"/>
      <c r="AO558" s="30"/>
      <c r="AP558" s="112" t="s">
        <v>1370</v>
      </c>
      <c r="AQ558"/>
      <c r="AR558"/>
      <c r="AS558"/>
      <c r="AT558"/>
      <c r="AU558"/>
      <c r="AV558"/>
    </row>
    <row r="559" spans="27:48" ht="23.45" customHeight="1" x14ac:dyDescent="0.2">
      <c r="AA559" s="97"/>
      <c r="AB559" s="97"/>
      <c r="AC559" s="97"/>
      <c r="AD559" s="97"/>
      <c r="AE559" s="97"/>
      <c r="AF559" s="93"/>
      <c r="AG559" s="93"/>
      <c r="AH559" s="93"/>
      <c r="AI559" s="30"/>
      <c r="AJ559" s="30"/>
      <c r="AK559" s="30"/>
      <c r="AL559" s="30"/>
      <c r="AM559" s="109"/>
      <c r="AN559" s="109"/>
      <c r="AO559" s="30"/>
      <c r="AP559" s="112" t="s">
        <v>1371</v>
      </c>
      <c r="AQ559"/>
      <c r="AR559"/>
      <c r="AS559"/>
      <c r="AT559"/>
      <c r="AU559"/>
      <c r="AV559"/>
    </row>
    <row r="560" spans="27:48" ht="23.45" customHeight="1" x14ac:dyDescent="0.2">
      <c r="AA560" s="97"/>
      <c r="AB560" s="97"/>
      <c r="AC560" s="97"/>
      <c r="AD560" s="97"/>
      <c r="AE560" s="97"/>
      <c r="AF560" s="93"/>
      <c r="AG560" s="93"/>
      <c r="AH560" s="93"/>
      <c r="AI560" s="30"/>
      <c r="AJ560" s="30"/>
      <c r="AK560" s="30"/>
      <c r="AL560" s="30"/>
      <c r="AM560" s="109"/>
      <c r="AN560" s="109"/>
      <c r="AO560" s="30"/>
      <c r="AP560" s="112" t="s">
        <v>1372</v>
      </c>
      <c r="AQ560"/>
      <c r="AR560"/>
      <c r="AS560"/>
      <c r="AT560"/>
      <c r="AU560"/>
      <c r="AV560"/>
    </row>
    <row r="561" spans="27:48" ht="23.45" customHeight="1" x14ac:dyDescent="0.2">
      <c r="AA561" s="97"/>
      <c r="AB561" s="97"/>
      <c r="AC561" s="97"/>
      <c r="AD561" s="97"/>
      <c r="AE561" s="97"/>
      <c r="AF561" s="93"/>
      <c r="AG561" s="93"/>
      <c r="AH561" s="93"/>
      <c r="AI561" s="30"/>
      <c r="AJ561" s="30"/>
      <c r="AK561" s="30"/>
      <c r="AL561" s="30"/>
      <c r="AM561" s="109"/>
      <c r="AN561" s="109"/>
      <c r="AO561" s="30"/>
      <c r="AP561" s="112" t="s">
        <v>1373</v>
      </c>
      <c r="AQ561"/>
      <c r="AR561"/>
      <c r="AS561"/>
      <c r="AT561"/>
      <c r="AU561"/>
      <c r="AV561"/>
    </row>
    <row r="562" spans="27:48" ht="23.45" customHeight="1" x14ac:dyDescent="0.2">
      <c r="AA562" s="97"/>
      <c r="AB562" s="97"/>
      <c r="AC562" s="97"/>
      <c r="AD562" s="97"/>
      <c r="AE562" s="97"/>
      <c r="AF562" s="93"/>
      <c r="AG562" s="93"/>
      <c r="AH562" s="93"/>
      <c r="AI562" s="30"/>
      <c r="AJ562" s="30"/>
      <c r="AK562" s="30"/>
      <c r="AL562" s="30"/>
      <c r="AM562" s="109"/>
      <c r="AN562" s="109"/>
      <c r="AO562" s="30"/>
      <c r="AP562" s="112" t="s">
        <v>1374</v>
      </c>
      <c r="AQ562"/>
      <c r="AR562"/>
      <c r="AS562"/>
      <c r="AT562"/>
      <c r="AU562"/>
      <c r="AV562"/>
    </row>
    <row r="563" spans="27:48" ht="23.45" customHeight="1" x14ac:dyDescent="0.2">
      <c r="AA563" s="97"/>
      <c r="AB563" s="97"/>
      <c r="AC563" s="97"/>
      <c r="AD563" s="97"/>
      <c r="AE563" s="97"/>
      <c r="AF563" s="93"/>
      <c r="AG563" s="93"/>
      <c r="AH563" s="93"/>
      <c r="AI563" s="30"/>
      <c r="AJ563" s="30"/>
      <c r="AK563" s="30"/>
      <c r="AL563" s="30"/>
      <c r="AM563" s="109"/>
      <c r="AN563" s="109"/>
      <c r="AO563" s="30"/>
      <c r="AP563" s="112" t="s">
        <v>1375</v>
      </c>
      <c r="AQ563"/>
      <c r="AR563"/>
      <c r="AS563"/>
      <c r="AT563"/>
      <c r="AU563"/>
      <c r="AV563"/>
    </row>
    <row r="564" spans="27:48" ht="23.45" customHeight="1" x14ac:dyDescent="0.2">
      <c r="AA564" s="97"/>
      <c r="AB564" s="97"/>
      <c r="AC564" s="97"/>
      <c r="AD564" s="97"/>
      <c r="AE564" s="97"/>
      <c r="AF564" s="93"/>
      <c r="AG564" s="93"/>
      <c r="AH564" s="93"/>
      <c r="AI564" s="30"/>
      <c r="AJ564" s="30"/>
      <c r="AK564" s="30"/>
      <c r="AL564" s="30"/>
      <c r="AM564" s="109"/>
      <c r="AN564" s="109"/>
      <c r="AO564" s="30"/>
      <c r="AP564" s="112" t="s">
        <v>1376</v>
      </c>
      <c r="AQ564"/>
      <c r="AR564"/>
      <c r="AS564"/>
      <c r="AT564"/>
      <c r="AU564"/>
      <c r="AV564"/>
    </row>
    <row r="565" spans="27:48" ht="23.45" customHeight="1" x14ac:dyDescent="0.2">
      <c r="AA565" s="97"/>
      <c r="AB565" s="97"/>
      <c r="AC565" s="97"/>
      <c r="AD565" s="97"/>
      <c r="AE565" s="97"/>
      <c r="AF565" s="93"/>
      <c r="AG565" s="93"/>
      <c r="AH565" s="93"/>
      <c r="AI565" s="30"/>
      <c r="AJ565" s="30"/>
      <c r="AK565" s="30"/>
      <c r="AL565" s="30"/>
      <c r="AM565" s="109"/>
      <c r="AN565" s="109"/>
      <c r="AO565" s="30"/>
      <c r="AP565" s="112" t="s">
        <v>1377</v>
      </c>
      <c r="AQ565"/>
      <c r="AR565"/>
      <c r="AS565"/>
      <c r="AT565"/>
      <c r="AU565"/>
      <c r="AV565"/>
    </row>
    <row r="566" spans="27:48" ht="23.45" customHeight="1" x14ac:dyDescent="0.2">
      <c r="AA566" s="97"/>
      <c r="AB566" s="97"/>
      <c r="AC566" s="97"/>
      <c r="AD566" s="97"/>
      <c r="AE566" s="97"/>
      <c r="AF566" s="93"/>
      <c r="AG566" s="93"/>
      <c r="AH566" s="93"/>
      <c r="AI566" s="30"/>
      <c r="AJ566" s="30"/>
      <c r="AK566" s="30"/>
      <c r="AL566" s="30"/>
      <c r="AM566" s="109"/>
      <c r="AN566" s="109"/>
      <c r="AO566" s="30"/>
      <c r="AP566" s="112" t="s">
        <v>1378</v>
      </c>
      <c r="AQ566"/>
      <c r="AR566"/>
      <c r="AS566"/>
      <c r="AT566"/>
      <c r="AU566"/>
      <c r="AV566"/>
    </row>
    <row r="567" spans="27:48" ht="23.45" customHeight="1" x14ac:dyDescent="0.2">
      <c r="AA567" s="97"/>
      <c r="AB567" s="97"/>
      <c r="AC567" s="97"/>
      <c r="AD567" s="97"/>
      <c r="AE567" s="97"/>
      <c r="AF567" s="93"/>
      <c r="AG567" s="93"/>
      <c r="AH567" s="93"/>
      <c r="AI567" s="30"/>
      <c r="AJ567" s="30"/>
      <c r="AK567" s="30"/>
      <c r="AL567" s="30"/>
      <c r="AM567" s="109"/>
      <c r="AN567" s="109"/>
      <c r="AO567" s="30"/>
      <c r="AP567" s="112" t="s">
        <v>1379</v>
      </c>
      <c r="AQ567"/>
      <c r="AR567"/>
      <c r="AS567"/>
      <c r="AT567"/>
      <c r="AU567"/>
      <c r="AV567"/>
    </row>
    <row r="568" spans="27:48" ht="23.45" customHeight="1" x14ac:dyDescent="0.2">
      <c r="AA568" s="97"/>
      <c r="AB568" s="97"/>
      <c r="AC568" s="97"/>
      <c r="AD568" s="97"/>
      <c r="AE568" s="97"/>
      <c r="AF568" s="93"/>
      <c r="AG568" s="93"/>
      <c r="AH568" s="93"/>
      <c r="AI568" s="30"/>
      <c r="AJ568" s="30"/>
      <c r="AK568" s="30"/>
      <c r="AL568" s="30"/>
      <c r="AM568" s="109"/>
      <c r="AN568" s="109"/>
      <c r="AO568" s="30"/>
      <c r="AP568" s="112" t="s">
        <v>1380</v>
      </c>
      <c r="AQ568"/>
      <c r="AR568"/>
      <c r="AS568"/>
      <c r="AT568"/>
      <c r="AU568"/>
      <c r="AV568"/>
    </row>
    <row r="569" spans="27:48" ht="23.45" customHeight="1" x14ac:dyDescent="0.2">
      <c r="AA569" s="97"/>
      <c r="AB569" s="97"/>
      <c r="AC569" s="97"/>
      <c r="AD569" s="97"/>
      <c r="AE569" s="97"/>
      <c r="AF569" s="93"/>
      <c r="AG569" s="93"/>
      <c r="AH569" s="93"/>
      <c r="AI569" s="30"/>
      <c r="AJ569" s="30"/>
      <c r="AK569" s="30"/>
      <c r="AL569" s="30"/>
      <c r="AM569" s="109"/>
      <c r="AN569" s="109"/>
      <c r="AO569" s="30"/>
      <c r="AP569" s="112" t="s">
        <v>1381</v>
      </c>
      <c r="AQ569"/>
      <c r="AR569"/>
      <c r="AS569"/>
      <c r="AT569"/>
      <c r="AU569"/>
      <c r="AV569"/>
    </row>
    <row r="570" spans="27:48" ht="23.45" customHeight="1" x14ac:dyDescent="0.2">
      <c r="AA570" s="97"/>
      <c r="AB570" s="97"/>
      <c r="AC570" s="97"/>
      <c r="AD570" s="97"/>
      <c r="AE570" s="97"/>
      <c r="AF570" s="93"/>
      <c r="AG570" s="93"/>
      <c r="AH570" s="93"/>
      <c r="AI570" s="30"/>
      <c r="AJ570" s="30"/>
      <c r="AK570" s="30"/>
      <c r="AL570" s="30"/>
      <c r="AM570" s="109"/>
      <c r="AN570" s="109"/>
      <c r="AO570" s="30"/>
      <c r="AP570" s="112" t="s">
        <v>1382</v>
      </c>
      <c r="AQ570"/>
      <c r="AR570"/>
      <c r="AS570"/>
      <c r="AT570"/>
      <c r="AU570"/>
      <c r="AV570"/>
    </row>
    <row r="571" spans="27:48" ht="23.45" customHeight="1" x14ac:dyDescent="0.2">
      <c r="AA571" s="97"/>
      <c r="AB571" s="97"/>
      <c r="AC571" s="97"/>
      <c r="AD571" s="97"/>
      <c r="AE571" s="97"/>
      <c r="AF571" s="93"/>
      <c r="AG571" s="93"/>
      <c r="AH571" s="93"/>
      <c r="AI571" s="30"/>
      <c r="AJ571" s="30"/>
      <c r="AK571" s="30"/>
      <c r="AL571" s="30"/>
      <c r="AM571" s="109"/>
      <c r="AN571" s="109"/>
      <c r="AO571" s="30"/>
      <c r="AP571" s="112" t="s">
        <v>1383</v>
      </c>
      <c r="AQ571"/>
      <c r="AR571"/>
      <c r="AS571"/>
      <c r="AT571"/>
      <c r="AU571"/>
      <c r="AV571"/>
    </row>
    <row r="572" spans="27:48" ht="23.45" customHeight="1" x14ac:dyDescent="0.2">
      <c r="AA572" s="97"/>
      <c r="AB572" s="97"/>
      <c r="AC572" s="97"/>
      <c r="AD572" s="97"/>
      <c r="AE572" s="97"/>
      <c r="AF572" s="93"/>
      <c r="AG572" s="93"/>
      <c r="AH572" s="93"/>
      <c r="AI572" s="30"/>
      <c r="AJ572" s="30"/>
      <c r="AK572" s="30"/>
      <c r="AL572" s="30"/>
      <c r="AM572" s="109"/>
      <c r="AN572" s="109"/>
      <c r="AO572" s="30"/>
      <c r="AP572" s="112" t="s">
        <v>1384</v>
      </c>
      <c r="AQ572"/>
      <c r="AR572"/>
      <c r="AS572"/>
      <c r="AT572"/>
      <c r="AU572"/>
      <c r="AV572"/>
    </row>
    <row r="573" spans="27:48" ht="23.45" customHeight="1" x14ac:dyDescent="0.2">
      <c r="AA573" s="97"/>
      <c r="AB573" s="97"/>
      <c r="AC573" s="97"/>
      <c r="AD573" s="97"/>
      <c r="AE573" s="97"/>
      <c r="AF573" s="93"/>
      <c r="AG573" s="93"/>
      <c r="AH573" s="93"/>
      <c r="AI573" s="30"/>
      <c r="AJ573" s="30"/>
      <c r="AK573" s="30"/>
      <c r="AL573" s="30"/>
      <c r="AM573" s="109"/>
      <c r="AN573" s="109"/>
      <c r="AO573" s="30"/>
      <c r="AP573" s="112" t="s">
        <v>1385</v>
      </c>
      <c r="AQ573"/>
      <c r="AR573"/>
      <c r="AS573"/>
      <c r="AT573"/>
      <c r="AU573"/>
      <c r="AV573"/>
    </row>
    <row r="574" spans="27:48" ht="23.45" customHeight="1" x14ac:dyDescent="0.2">
      <c r="AA574" s="97"/>
      <c r="AB574" s="97"/>
      <c r="AC574" s="97"/>
      <c r="AD574" s="97"/>
      <c r="AE574" s="97"/>
      <c r="AF574" s="93"/>
      <c r="AG574" s="93"/>
      <c r="AH574" s="93"/>
      <c r="AI574" s="30"/>
      <c r="AJ574" s="30"/>
      <c r="AK574" s="30"/>
      <c r="AL574" s="30"/>
      <c r="AM574" s="109"/>
      <c r="AN574" s="109"/>
      <c r="AO574" s="30"/>
      <c r="AP574" s="112" t="s">
        <v>1386</v>
      </c>
      <c r="AQ574"/>
      <c r="AR574"/>
      <c r="AS574"/>
      <c r="AT574"/>
      <c r="AU574"/>
      <c r="AV574"/>
    </row>
    <row r="575" spans="27:48" ht="23.45" customHeight="1" x14ac:dyDescent="0.2">
      <c r="AA575" s="97"/>
      <c r="AB575" s="97"/>
      <c r="AC575" s="97"/>
      <c r="AD575" s="97"/>
      <c r="AE575" s="97"/>
      <c r="AF575" s="93"/>
      <c r="AG575" s="93"/>
      <c r="AH575" s="93"/>
      <c r="AI575" s="30"/>
      <c r="AJ575" s="30"/>
      <c r="AK575" s="30"/>
      <c r="AL575" s="30"/>
      <c r="AM575" s="109"/>
      <c r="AN575" s="109"/>
      <c r="AO575" s="30"/>
      <c r="AP575" s="112" t="s">
        <v>1387</v>
      </c>
      <c r="AQ575"/>
      <c r="AR575"/>
      <c r="AS575"/>
      <c r="AT575"/>
      <c r="AU575"/>
      <c r="AV575"/>
    </row>
    <row r="576" spans="27:48" ht="23.45" customHeight="1" x14ac:dyDescent="0.2">
      <c r="AA576" s="97"/>
      <c r="AB576" s="97"/>
      <c r="AC576" s="97"/>
      <c r="AD576" s="97"/>
      <c r="AE576" s="97"/>
      <c r="AF576" s="93"/>
      <c r="AG576" s="93"/>
      <c r="AH576" s="93"/>
      <c r="AI576" s="30"/>
      <c r="AJ576" s="30"/>
      <c r="AK576" s="30"/>
      <c r="AL576" s="30"/>
      <c r="AM576" s="109"/>
      <c r="AN576" s="109"/>
      <c r="AO576" s="30"/>
      <c r="AP576" s="112" t="s">
        <v>1388</v>
      </c>
      <c r="AQ576"/>
      <c r="AR576"/>
      <c r="AS576"/>
      <c r="AT576"/>
      <c r="AU576"/>
      <c r="AV576"/>
    </row>
    <row r="577" spans="27:48" ht="23.45" customHeight="1" x14ac:dyDescent="0.2">
      <c r="AA577" s="97"/>
      <c r="AB577" s="97"/>
      <c r="AC577" s="97"/>
      <c r="AD577" s="97"/>
      <c r="AE577" s="97"/>
      <c r="AF577" s="93"/>
      <c r="AG577" s="93"/>
      <c r="AH577" s="93"/>
      <c r="AI577" s="30"/>
      <c r="AJ577" s="30"/>
      <c r="AK577" s="30"/>
      <c r="AL577" s="30"/>
      <c r="AM577" s="109"/>
      <c r="AN577" s="109"/>
      <c r="AO577" s="30"/>
      <c r="AP577" s="112" t="s">
        <v>1389</v>
      </c>
      <c r="AQ577"/>
      <c r="AR577"/>
      <c r="AS577"/>
      <c r="AT577"/>
      <c r="AU577"/>
      <c r="AV577"/>
    </row>
    <row r="578" spans="27:48" ht="23.45" customHeight="1" x14ac:dyDescent="0.2">
      <c r="AA578" s="97"/>
      <c r="AB578" s="97"/>
      <c r="AC578" s="97"/>
      <c r="AD578" s="97"/>
      <c r="AE578" s="97"/>
      <c r="AF578" s="93"/>
      <c r="AG578" s="93"/>
      <c r="AH578" s="93"/>
      <c r="AI578" s="30"/>
      <c r="AJ578" s="30"/>
      <c r="AK578" s="30"/>
      <c r="AL578" s="30"/>
      <c r="AM578" s="109"/>
      <c r="AN578" s="109"/>
      <c r="AO578" s="30"/>
      <c r="AP578" s="112" t="s">
        <v>1390</v>
      </c>
      <c r="AQ578"/>
      <c r="AR578"/>
      <c r="AS578"/>
      <c r="AT578"/>
      <c r="AU578"/>
      <c r="AV578"/>
    </row>
    <row r="579" spans="27:48" ht="23.45" customHeight="1" x14ac:dyDescent="0.2">
      <c r="AA579" s="97"/>
      <c r="AB579" s="97"/>
      <c r="AC579" s="97"/>
      <c r="AD579" s="97"/>
      <c r="AE579" s="97"/>
      <c r="AF579" s="93"/>
      <c r="AG579" s="93"/>
      <c r="AH579" s="93"/>
      <c r="AI579" s="30"/>
      <c r="AJ579" s="30"/>
      <c r="AK579" s="30"/>
      <c r="AL579" s="30"/>
      <c r="AM579" s="109"/>
      <c r="AN579" s="109"/>
      <c r="AO579" s="30"/>
      <c r="AP579" s="112" t="s">
        <v>1391</v>
      </c>
      <c r="AQ579"/>
      <c r="AR579"/>
      <c r="AS579"/>
      <c r="AT579"/>
      <c r="AU579"/>
      <c r="AV579"/>
    </row>
    <row r="580" spans="27:48" ht="23.45" customHeight="1" x14ac:dyDescent="0.2">
      <c r="AA580" s="97"/>
      <c r="AB580" s="97"/>
      <c r="AC580" s="97"/>
      <c r="AD580" s="97"/>
      <c r="AE580" s="97"/>
      <c r="AF580" s="93"/>
      <c r="AG580" s="93"/>
      <c r="AH580" s="93"/>
      <c r="AI580" s="30"/>
      <c r="AJ580" s="30"/>
      <c r="AK580" s="30"/>
      <c r="AL580" s="30"/>
      <c r="AM580" s="109"/>
      <c r="AN580" s="109"/>
      <c r="AO580" s="30"/>
      <c r="AP580" s="112" t="s">
        <v>1392</v>
      </c>
      <c r="AQ580"/>
      <c r="AR580"/>
      <c r="AS580"/>
      <c r="AT580"/>
      <c r="AU580"/>
      <c r="AV580"/>
    </row>
    <row r="581" spans="27:48" ht="23.45" customHeight="1" x14ac:dyDescent="0.2">
      <c r="AA581" s="97"/>
      <c r="AB581" s="97"/>
      <c r="AC581" s="97"/>
      <c r="AD581" s="97"/>
      <c r="AE581" s="97"/>
      <c r="AF581" s="93"/>
      <c r="AG581" s="93"/>
      <c r="AH581" s="93"/>
      <c r="AI581" s="30"/>
      <c r="AJ581" s="30"/>
      <c r="AK581" s="30"/>
      <c r="AL581" s="30"/>
      <c r="AM581" s="109"/>
      <c r="AN581" s="109"/>
      <c r="AO581" s="30"/>
      <c r="AP581" s="112" t="s">
        <v>1393</v>
      </c>
      <c r="AQ581"/>
      <c r="AR581"/>
      <c r="AS581"/>
      <c r="AT581"/>
      <c r="AU581"/>
      <c r="AV581"/>
    </row>
    <row r="582" spans="27:48" ht="23.45" customHeight="1" x14ac:dyDescent="0.2">
      <c r="AA582" s="97"/>
      <c r="AB582" s="97"/>
      <c r="AC582" s="97"/>
      <c r="AD582" s="97"/>
      <c r="AE582" s="97"/>
      <c r="AF582" s="93"/>
      <c r="AG582" s="93"/>
      <c r="AH582" s="93"/>
      <c r="AI582" s="30"/>
      <c r="AJ582" s="30"/>
      <c r="AK582" s="30"/>
      <c r="AL582" s="30"/>
      <c r="AM582" s="109"/>
      <c r="AN582" s="109"/>
      <c r="AO582" s="30"/>
      <c r="AP582" s="112" t="s">
        <v>1394</v>
      </c>
      <c r="AQ582"/>
      <c r="AR582"/>
      <c r="AS582"/>
      <c r="AT582"/>
      <c r="AU582"/>
      <c r="AV582"/>
    </row>
    <row r="583" spans="27:48" ht="23.45" customHeight="1" x14ac:dyDescent="0.2">
      <c r="AA583" s="97"/>
      <c r="AB583" s="97"/>
      <c r="AC583" s="97"/>
      <c r="AD583" s="97"/>
      <c r="AE583" s="97"/>
      <c r="AF583" s="93"/>
      <c r="AG583" s="93"/>
      <c r="AH583" s="93"/>
      <c r="AI583" s="30"/>
      <c r="AJ583" s="30"/>
      <c r="AK583" s="30"/>
      <c r="AL583" s="30"/>
      <c r="AM583" s="109"/>
      <c r="AN583" s="109"/>
      <c r="AO583" s="30"/>
      <c r="AP583" s="112" t="s">
        <v>1395</v>
      </c>
      <c r="AQ583"/>
      <c r="AR583"/>
      <c r="AS583"/>
      <c r="AT583"/>
      <c r="AU583"/>
      <c r="AV583"/>
    </row>
    <row r="584" spans="27:48" ht="23.45" customHeight="1" x14ac:dyDescent="0.2">
      <c r="AA584" s="97"/>
      <c r="AB584" s="97"/>
      <c r="AC584" s="97"/>
      <c r="AD584" s="97"/>
      <c r="AE584" s="97"/>
      <c r="AF584" s="93"/>
      <c r="AG584" s="93"/>
      <c r="AH584" s="93"/>
      <c r="AI584" s="30"/>
      <c r="AJ584" s="30"/>
      <c r="AK584" s="30"/>
      <c r="AL584" s="30"/>
      <c r="AM584" s="109"/>
      <c r="AN584" s="109"/>
      <c r="AO584" s="30"/>
      <c r="AP584" s="112" t="s">
        <v>1396</v>
      </c>
      <c r="AQ584"/>
      <c r="AR584"/>
      <c r="AS584"/>
      <c r="AT584"/>
      <c r="AU584"/>
      <c r="AV584"/>
    </row>
    <row r="585" spans="27:48" ht="23.45" customHeight="1" x14ac:dyDescent="0.2">
      <c r="AA585" s="97"/>
      <c r="AB585" s="97"/>
      <c r="AC585" s="97"/>
      <c r="AD585" s="97"/>
      <c r="AE585" s="97"/>
      <c r="AF585" s="93"/>
      <c r="AG585" s="93"/>
      <c r="AH585" s="93"/>
      <c r="AI585" s="30"/>
      <c r="AJ585" s="30"/>
      <c r="AK585" s="30"/>
      <c r="AL585" s="30"/>
      <c r="AM585" s="109"/>
      <c r="AN585" s="109"/>
      <c r="AO585" s="30"/>
      <c r="AP585" s="112" t="s">
        <v>1397</v>
      </c>
      <c r="AQ585"/>
      <c r="AR585"/>
      <c r="AS585"/>
      <c r="AT585"/>
      <c r="AU585"/>
      <c r="AV585"/>
    </row>
    <row r="586" spans="27:48" ht="23.45" customHeight="1" x14ac:dyDescent="0.2">
      <c r="AA586" s="97"/>
      <c r="AB586" s="97"/>
      <c r="AC586" s="97"/>
      <c r="AD586" s="97"/>
      <c r="AE586" s="97"/>
      <c r="AF586" s="93"/>
      <c r="AG586" s="93"/>
      <c r="AH586" s="93"/>
      <c r="AI586" s="30"/>
      <c r="AJ586" s="30"/>
      <c r="AK586" s="30"/>
      <c r="AL586" s="30"/>
      <c r="AM586" s="109"/>
      <c r="AN586" s="109"/>
      <c r="AO586" s="30"/>
      <c r="AP586" s="112" t="s">
        <v>1398</v>
      </c>
      <c r="AQ586"/>
      <c r="AR586"/>
      <c r="AS586"/>
      <c r="AT586"/>
      <c r="AU586"/>
      <c r="AV586"/>
    </row>
    <row r="587" spans="27:48" ht="23.45" customHeight="1" x14ac:dyDescent="0.2">
      <c r="AA587" s="97"/>
      <c r="AB587" s="97"/>
      <c r="AC587" s="97"/>
      <c r="AD587" s="97"/>
      <c r="AE587" s="97"/>
      <c r="AF587" s="93"/>
      <c r="AG587" s="93"/>
      <c r="AH587" s="93"/>
      <c r="AI587" s="30"/>
      <c r="AJ587" s="30"/>
      <c r="AK587" s="30"/>
      <c r="AL587" s="30"/>
      <c r="AM587" s="109"/>
      <c r="AN587" s="109"/>
      <c r="AO587" s="30"/>
      <c r="AP587" s="112" t="s">
        <v>1399</v>
      </c>
      <c r="AQ587"/>
      <c r="AR587"/>
      <c r="AS587"/>
      <c r="AT587"/>
      <c r="AU587"/>
      <c r="AV587"/>
    </row>
    <row r="588" spans="27:48" ht="23.45" customHeight="1" x14ac:dyDescent="0.2">
      <c r="AA588" s="97"/>
      <c r="AB588" s="97"/>
      <c r="AC588" s="97"/>
      <c r="AD588" s="97"/>
      <c r="AE588" s="97"/>
      <c r="AF588" s="93"/>
      <c r="AG588" s="93"/>
      <c r="AH588" s="93"/>
      <c r="AI588" s="30"/>
      <c r="AJ588" s="30"/>
      <c r="AK588" s="30"/>
      <c r="AL588" s="30"/>
      <c r="AM588" s="109"/>
      <c r="AN588" s="109"/>
      <c r="AO588" s="30"/>
      <c r="AP588" s="112" t="s">
        <v>1400</v>
      </c>
      <c r="AQ588"/>
      <c r="AR588"/>
      <c r="AS588"/>
      <c r="AT588"/>
      <c r="AU588"/>
      <c r="AV588"/>
    </row>
    <row r="589" spans="27:48" ht="23.45" customHeight="1" x14ac:dyDescent="0.2">
      <c r="AA589" s="97"/>
      <c r="AB589" s="97"/>
      <c r="AC589" s="97"/>
      <c r="AD589" s="97"/>
      <c r="AE589" s="97"/>
      <c r="AF589" s="93"/>
      <c r="AG589" s="93"/>
      <c r="AH589" s="93"/>
      <c r="AI589" s="30"/>
      <c r="AJ589" s="30"/>
      <c r="AK589" s="30"/>
      <c r="AL589" s="30"/>
      <c r="AM589" s="109"/>
      <c r="AN589" s="109"/>
      <c r="AO589" s="30"/>
      <c r="AP589" s="112" t="s">
        <v>1401</v>
      </c>
      <c r="AQ589"/>
      <c r="AR589"/>
      <c r="AS589"/>
      <c r="AT589"/>
      <c r="AU589"/>
      <c r="AV589"/>
    </row>
    <row r="590" spans="27:48" ht="23.45" customHeight="1" x14ac:dyDescent="0.2">
      <c r="AA590" s="97"/>
      <c r="AB590" s="97"/>
      <c r="AC590" s="97"/>
      <c r="AD590" s="97"/>
      <c r="AE590" s="97"/>
      <c r="AF590" s="93"/>
      <c r="AG590" s="93"/>
      <c r="AH590" s="93"/>
      <c r="AI590" s="30"/>
      <c r="AJ590" s="30"/>
      <c r="AK590" s="30"/>
      <c r="AL590" s="30"/>
      <c r="AM590" s="109"/>
      <c r="AN590" s="109"/>
      <c r="AO590" s="30"/>
      <c r="AP590" s="112" t="s">
        <v>1402</v>
      </c>
      <c r="AQ590"/>
      <c r="AR590"/>
      <c r="AS590"/>
      <c r="AT590"/>
      <c r="AU590"/>
      <c r="AV590"/>
    </row>
    <row r="591" spans="27:48" ht="23.45" customHeight="1" x14ac:dyDescent="0.2">
      <c r="AA591" s="97"/>
      <c r="AB591" s="97"/>
      <c r="AC591" s="97"/>
      <c r="AD591" s="97"/>
      <c r="AE591" s="97"/>
      <c r="AF591" s="93"/>
      <c r="AG591" s="93"/>
      <c r="AH591" s="93"/>
      <c r="AI591" s="30"/>
      <c r="AJ591" s="30"/>
      <c r="AK591" s="30"/>
      <c r="AL591" s="30"/>
      <c r="AM591" s="109"/>
      <c r="AN591" s="109"/>
      <c r="AO591" s="30"/>
      <c r="AP591" s="112" t="s">
        <v>1403</v>
      </c>
      <c r="AQ591"/>
      <c r="AR591"/>
      <c r="AS591"/>
      <c r="AT591"/>
      <c r="AU591"/>
      <c r="AV591"/>
    </row>
    <row r="592" spans="27:48" ht="23.45" customHeight="1" x14ac:dyDescent="0.2">
      <c r="AA592" s="97"/>
      <c r="AB592" s="97"/>
      <c r="AC592" s="97"/>
      <c r="AD592" s="97"/>
      <c r="AE592" s="97"/>
      <c r="AF592" s="93"/>
      <c r="AG592" s="93"/>
      <c r="AH592" s="93"/>
      <c r="AI592" s="30"/>
      <c r="AJ592" s="30"/>
      <c r="AK592" s="30"/>
      <c r="AL592" s="30"/>
      <c r="AM592" s="109"/>
      <c r="AN592" s="109"/>
      <c r="AO592" s="30"/>
      <c r="AP592" s="112" t="s">
        <v>1404</v>
      </c>
      <c r="AQ592"/>
      <c r="AR592"/>
      <c r="AS592"/>
      <c r="AT592"/>
      <c r="AU592"/>
      <c r="AV592"/>
    </row>
    <row r="593" spans="27:48" ht="23.45" customHeight="1" x14ac:dyDescent="0.2">
      <c r="AA593" s="97"/>
      <c r="AB593" s="97"/>
      <c r="AC593" s="97"/>
      <c r="AD593" s="97"/>
      <c r="AE593" s="97"/>
      <c r="AF593" s="93"/>
      <c r="AG593" s="93"/>
      <c r="AH593" s="93"/>
      <c r="AI593" s="30"/>
      <c r="AJ593" s="30"/>
      <c r="AK593" s="30"/>
      <c r="AL593" s="30"/>
      <c r="AM593" s="109"/>
      <c r="AN593" s="109"/>
      <c r="AO593" s="30"/>
      <c r="AP593" s="112" t="s">
        <v>1405</v>
      </c>
      <c r="AQ593"/>
      <c r="AR593"/>
      <c r="AS593"/>
      <c r="AT593"/>
      <c r="AU593"/>
      <c r="AV593"/>
    </row>
    <row r="594" spans="27:48" ht="23.45" customHeight="1" x14ac:dyDescent="0.2">
      <c r="AA594" s="97"/>
      <c r="AB594" s="97"/>
      <c r="AC594" s="97"/>
      <c r="AD594" s="97"/>
      <c r="AE594" s="97"/>
      <c r="AF594" s="93"/>
      <c r="AG594" s="93"/>
      <c r="AH594" s="93"/>
      <c r="AI594" s="30"/>
      <c r="AJ594" s="30"/>
      <c r="AK594" s="30"/>
      <c r="AL594" s="30"/>
      <c r="AM594" s="109"/>
      <c r="AN594" s="109"/>
      <c r="AO594" s="30"/>
      <c r="AP594" s="112" t="s">
        <v>1406</v>
      </c>
      <c r="AQ594"/>
      <c r="AR594"/>
      <c r="AS594"/>
      <c r="AT594"/>
      <c r="AU594"/>
      <c r="AV594"/>
    </row>
    <row r="595" spans="27:48" ht="23.45" customHeight="1" x14ac:dyDescent="0.2">
      <c r="AA595" s="97"/>
      <c r="AB595" s="97"/>
      <c r="AC595" s="97"/>
      <c r="AD595" s="97"/>
      <c r="AE595" s="97"/>
      <c r="AF595" s="93"/>
      <c r="AG595" s="93"/>
      <c r="AH595" s="93"/>
      <c r="AI595" s="30"/>
      <c r="AJ595" s="30"/>
      <c r="AK595" s="30"/>
      <c r="AL595" s="30"/>
      <c r="AM595" s="109"/>
      <c r="AN595" s="109"/>
      <c r="AO595" s="30"/>
      <c r="AP595" s="112" t="s">
        <v>1407</v>
      </c>
      <c r="AQ595"/>
      <c r="AR595"/>
      <c r="AS595"/>
      <c r="AT595"/>
      <c r="AU595"/>
      <c r="AV595"/>
    </row>
    <row r="596" spans="27:48" ht="23.45" customHeight="1" x14ac:dyDescent="0.2">
      <c r="AA596" s="97"/>
      <c r="AB596" s="97"/>
      <c r="AC596" s="97"/>
      <c r="AD596" s="97"/>
      <c r="AE596" s="97"/>
      <c r="AF596" s="93"/>
      <c r="AG596" s="93"/>
      <c r="AH596" s="93"/>
      <c r="AI596" s="30"/>
      <c r="AJ596" s="30"/>
      <c r="AK596" s="30"/>
      <c r="AL596" s="30"/>
      <c r="AM596" s="109"/>
      <c r="AN596" s="109"/>
      <c r="AO596" s="30"/>
      <c r="AP596" s="112" t="s">
        <v>1408</v>
      </c>
      <c r="AQ596"/>
      <c r="AR596"/>
      <c r="AS596"/>
      <c r="AT596"/>
      <c r="AU596"/>
      <c r="AV596"/>
    </row>
    <row r="597" spans="27:48" ht="23.45" customHeight="1" x14ac:dyDescent="0.2">
      <c r="AA597" s="97"/>
      <c r="AB597" s="97"/>
      <c r="AC597" s="97"/>
      <c r="AD597" s="97"/>
      <c r="AE597" s="97"/>
      <c r="AF597" s="93"/>
      <c r="AG597" s="93"/>
      <c r="AH597" s="93"/>
      <c r="AI597" s="30"/>
      <c r="AJ597" s="30"/>
      <c r="AK597" s="30"/>
      <c r="AL597" s="30"/>
      <c r="AM597" s="109"/>
      <c r="AN597" s="109"/>
      <c r="AO597" s="30"/>
      <c r="AP597" s="112" t="s">
        <v>1409</v>
      </c>
      <c r="AQ597"/>
      <c r="AR597"/>
      <c r="AS597"/>
      <c r="AT597"/>
      <c r="AU597"/>
      <c r="AV597"/>
    </row>
    <row r="598" spans="27:48" ht="23.45" customHeight="1" x14ac:dyDescent="0.2">
      <c r="AA598" s="97"/>
      <c r="AB598" s="97"/>
      <c r="AC598" s="97"/>
      <c r="AD598" s="97"/>
      <c r="AE598" s="97"/>
      <c r="AF598" s="93"/>
      <c r="AG598" s="93"/>
      <c r="AH598" s="93"/>
      <c r="AI598" s="30"/>
      <c r="AJ598" s="30"/>
      <c r="AK598" s="30"/>
      <c r="AL598" s="30"/>
      <c r="AM598" s="109"/>
      <c r="AN598" s="109"/>
      <c r="AO598" s="30"/>
      <c r="AP598" s="112" t="s">
        <v>1410</v>
      </c>
      <c r="AQ598"/>
      <c r="AR598"/>
      <c r="AS598"/>
      <c r="AT598"/>
      <c r="AU598"/>
      <c r="AV598"/>
    </row>
    <row r="599" spans="27:48" ht="23.45" customHeight="1" x14ac:dyDescent="0.2">
      <c r="AA599" s="97"/>
      <c r="AB599" s="97"/>
      <c r="AC599" s="97"/>
      <c r="AD599" s="97"/>
      <c r="AE599" s="97"/>
      <c r="AF599" s="93"/>
      <c r="AG599" s="93"/>
      <c r="AH599" s="93"/>
      <c r="AI599" s="30"/>
      <c r="AJ599" s="30"/>
      <c r="AK599" s="30"/>
      <c r="AL599" s="30"/>
      <c r="AM599" s="109"/>
      <c r="AN599" s="109"/>
      <c r="AO599" s="30"/>
      <c r="AP599" s="112" t="s">
        <v>1411</v>
      </c>
      <c r="AQ599"/>
      <c r="AR599"/>
      <c r="AS599"/>
      <c r="AT599"/>
      <c r="AU599"/>
      <c r="AV599"/>
    </row>
    <row r="600" spans="27:48" ht="23.45" customHeight="1" x14ac:dyDescent="0.2">
      <c r="AA600" s="97"/>
      <c r="AB600" s="97"/>
      <c r="AC600" s="97"/>
      <c r="AD600" s="97"/>
      <c r="AE600" s="97"/>
      <c r="AF600" s="93"/>
      <c r="AG600" s="93"/>
      <c r="AH600" s="93"/>
      <c r="AI600" s="30"/>
      <c r="AJ600" s="30"/>
      <c r="AK600" s="30"/>
      <c r="AL600" s="30"/>
      <c r="AM600" s="109"/>
      <c r="AN600" s="109"/>
      <c r="AO600" s="30"/>
      <c r="AP600" s="112" t="s">
        <v>1412</v>
      </c>
      <c r="AQ600"/>
      <c r="AR600"/>
      <c r="AS600"/>
      <c r="AT600"/>
      <c r="AU600"/>
      <c r="AV600"/>
    </row>
    <row r="601" spans="27:48" ht="23.45" customHeight="1" x14ac:dyDescent="0.2">
      <c r="AA601" s="97"/>
      <c r="AB601" s="97"/>
      <c r="AC601" s="97"/>
      <c r="AD601" s="97"/>
      <c r="AE601" s="97"/>
      <c r="AF601" s="93"/>
      <c r="AG601" s="93"/>
      <c r="AH601" s="93"/>
      <c r="AI601" s="30"/>
      <c r="AJ601" s="30"/>
      <c r="AK601" s="30"/>
      <c r="AL601" s="30"/>
      <c r="AM601" s="109"/>
      <c r="AN601" s="109"/>
      <c r="AO601" s="30"/>
      <c r="AP601" s="112" t="s">
        <v>1413</v>
      </c>
      <c r="AQ601"/>
      <c r="AR601"/>
      <c r="AS601"/>
      <c r="AT601"/>
      <c r="AU601"/>
      <c r="AV601"/>
    </row>
    <row r="602" spans="27:48" ht="23.45" customHeight="1" x14ac:dyDescent="0.2">
      <c r="AA602" s="97"/>
      <c r="AB602" s="97"/>
      <c r="AC602" s="97"/>
      <c r="AD602" s="97"/>
      <c r="AE602" s="97"/>
      <c r="AF602" s="93"/>
      <c r="AG602" s="93"/>
      <c r="AH602" s="93"/>
      <c r="AI602" s="30"/>
      <c r="AJ602" s="30"/>
      <c r="AK602" s="30"/>
      <c r="AL602" s="30"/>
      <c r="AM602" s="109"/>
      <c r="AN602" s="109"/>
      <c r="AO602" s="30"/>
      <c r="AP602" s="112" t="s">
        <v>1414</v>
      </c>
      <c r="AQ602"/>
      <c r="AR602"/>
      <c r="AS602"/>
      <c r="AT602"/>
      <c r="AU602"/>
      <c r="AV602"/>
    </row>
    <row r="603" spans="27:48" ht="23.45" customHeight="1" x14ac:dyDescent="0.2">
      <c r="AA603" s="97"/>
      <c r="AB603" s="97"/>
      <c r="AC603" s="97"/>
      <c r="AD603" s="97"/>
      <c r="AE603" s="97"/>
      <c r="AF603" s="93"/>
      <c r="AG603" s="93"/>
      <c r="AH603" s="93"/>
      <c r="AI603" s="30"/>
      <c r="AJ603" s="30"/>
      <c r="AK603" s="30"/>
      <c r="AL603" s="30"/>
      <c r="AM603" s="109"/>
      <c r="AN603" s="109"/>
      <c r="AO603" s="30"/>
      <c r="AP603" s="112" t="s">
        <v>1415</v>
      </c>
      <c r="AQ603"/>
      <c r="AR603"/>
      <c r="AS603"/>
      <c r="AT603"/>
      <c r="AU603"/>
      <c r="AV603"/>
    </row>
    <row r="604" spans="27:48" ht="23.45" customHeight="1" x14ac:dyDescent="0.2">
      <c r="AA604" s="97"/>
      <c r="AB604" s="97"/>
      <c r="AC604" s="97"/>
      <c r="AD604" s="97"/>
      <c r="AE604" s="97"/>
      <c r="AF604" s="93"/>
      <c r="AG604" s="93"/>
      <c r="AH604" s="93"/>
      <c r="AI604" s="30"/>
      <c r="AJ604" s="30"/>
      <c r="AK604" s="30"/>
      <c r="AL604" s="30"/>
      <c r="AM604" s="109"/>
      <c r="AN604" s="109"/>
      <c r="AO604" s="30"/>
      <c r="AP604" s="112" t="s">
        <v>1416</v>
      </c>
      <c r="AQ604"/>
      <c r="AR604"/>
      <c r="AS604"/>
      <c r="AT604"/>
      <c r="AU604"/>
      <c r="AV604"/>
    </row>
    <row r="605" spans="27:48" ht="23.45" customHeight="1" x14ac:dyDescent="0.2">
      <c r="AA605" s="97"/>
      <c r="AB605" s="97"/>
      <c r="AC605" s="97"/>
      <c r="AD605" s="97"/>
      <c r="AE605" s="97"/>
      <c r="AF605" s="93"/>
      <c r="AG605" s="93"/>
      <c r="AH605" s="93"/>
      <c r="AI605" s="30"/>
      <c r="AJ605" s="30"/>
      <c r="AK605" s="30"/>
      <c r="AL605" s="30"/>
      <c r="AM605" s="109"/>
      <c r="AN605" s="109"/>
      <c r="AO605" s="30"/>
      <c r="AP605" s="112" t="s">
        <v>1417</v>
      </c>
      <c r="AQ605"/>
      <c r="AR605"/>
      <c r="AS605"/>
      <c r="AT605"/>
      <c r="AU605"/>
      <c r="AV605"/>
    </row>
    <row r="606" spans="27:48" ht="23.45" customHeight="1" x14ac:dyDescent="0.2">
      <c r="AA606" s="97"/>
      <c r="AB606" s="97"/>
      <c r="AC606" s="97"/>
      <c r="AD606" s="97"/>
      <c r="AE606" s="97"/>
      <c r="AF606" s="93"/>
      <c r="AG606" s="93"/>
      <c r="AH606" s="93"/>
      <c r="AI606" s="30"/>
      <c r="AJ606" s="30"/>
      <c r="AK606" s="30"/>
      <c r="AL606" s="30"/>
      <c r="AM606" s="109"/>
      <c r="AN606" s="109"/>
      <c r="AO606" s="30"/>
      <c r="AP606" s="112" t="s">
        <v>1418</v>
      </c>
      <c r="AQ606"/>
      <c r="AR606"/>
      <c r="AS606"/>
      <c r="AT606"/>
      <c r="AU606"/>
      <c r="AV606"/>
    </row>
    <row r="607" spans="27:48" ht="23.45" customHeight="1" x14ac:dyDescent="0.2">
      <c r="AA607" s="97"/>
      <c r="AB607" s="97"/>
      <c r="AC607" s="97"/>
      <c r="AD607" s="97"/>
      <c r="AE607" s="97"/>
      <c r="AF607" s="93"/>
      <c r="AG607" s="93"/>
      <c r="AH607" s="93"/>
      <c r="AI607" s="30"/>
      <c r="AJ607" s="30"/>
      <c r="AK607" s="30"/>
      <c r="AL607" s="30"/>
      <c r="AM607" s="109"/>
      <c r="AN607" s="109"/>
      <c r="AO607" s="30"/>
      <c r="AP607" s="112" t="s">
        <v>1419</v>
      </c>
      <c r="AQ607"/>
      <c r="AR607"/>
      <c r="AS607"/>
      <c r="AT607"/>
      <c r="AU607"/>
      <c r="AV607"/>
    </row>
    <row r="608" spans="27:48" ht="23.45" customHeight="1" x14ac:dyDescent="0.2">
      <c r="AA608" s="97"/>
      <c r="AB608" s="97"/>
      <c r="AC608" s="97"/>
      <c r="AD608" s="97"/>
      <c r="AE608" s="97"/>
      <c r="AF608" s="93"/>
      <c r="AG608" s="93"/>
      <c r="AH608" s="93"/>
      <c r="AI608" s="30"/>
      <c r="AJ608" s="30"/>
      <c r="AK608" s="30"/>
      <c r="AL608" s="30"/>
      <c r="AM608" s="109"/>
      <c r="AN608" s="109"/>
      <c r="AO608" s="30"/>
      <c r="AP608" s="112" t="s">
        <v>1420</v>
      </c>
      <c r="AQ608"/>
      <c r="AR608"/>
      <c r="AS608"/>
      <c r="AT608"/>
      <c r="AU608"/>
      <c r="AV608"/>
    </row>
    <row r="609" spans="27:48" ht="23.45" customHeight="1" x14ac:dyDescent="0.2">
      <c r="AA609" s="97"/>
      <c r="AB609" s="97"/>
      <c r="AC609" s="97"/>
      <c r="AD609" s="97"/>
      <c r="AE609" s="97"/>
      <c r="AF609" s="93"/>
      <c r="AG609" s="93"/>
      <c r="AH609" s="93"/>
      <c r="AI609" s="30"/>
      <c r="AJ609" s="30"/>
      <c r="AK609" s="30"/>
      <c r="AL609" s="30"/>
      <c r="AM609" s="109"/>
      <c r="AN609" s="109"/>
      <c r="AO609" s="30"/>
      <c r="AP609" s="112" t="s">
        <v>1421</v>
      </c>
      <c r="AQ609"/>
      <c r="AR609"/>
      <c r="AS609"/>
      <c r="AT609"/>
      <c r="AU609"/>
      <c r="AV609"/>
    </row>
    <row r="610" spans="27:48" ht="23.45" customHeight="1" x14ac:dyDescent="0.2">
      <c r="AA610" s="97"/>
      <c r="AB610" s="97"/>
      <c r="AC610" s="97"/>
      <c r="AD610" s="97"/>
      <c r="AE610" s="97"/>
      <c r="AF610" s="93"/>
      <c r="AG610" s="93"/>
      <c r="AH610" s="93"/>
      <c r="AI610" s="30"/>
      <c r="AJ610" s="30"/>
      <c r="AK610" s="30"/>
      <c r="AL610" s="30"/>
      <c r="AM610" s="109"/>
      <c r="AN610" s="109"/>
      <c r="AO610" s="30"/>
      <c r="AP610" s="112" t="s">
        <v>1422</v>
      </c>
      <c r="AQ610"/>
      <c r="AR610"/>
      <c r="AS610"/>
      <c r="AT610"/>
      <c r="AU610"/>
      <c r="AV610"/>
    </row>
    <row r="611" spans="27:48" ht="23.45" customHeight="1" x14ac:dyDescent="0.2">
      <c r="AA611" s="97"/>
      <c r="AB611" s="97"/>
      <c r="AC611" s="97"/>
      <c r="AD611" s="97"/>
      <c r="AE611" s="97"/>
      <c r="AF611" s="93"/>
      <c r="AG611" s="93"/>
      <c r="AH611" s="93"/>
      <c r="AI611" s="30"/>
      <c r="AJ611" s="30"/>
      <c r="AK611" s="30"/>
      <c r="AL611" s="30"/>
      <c r="AM611" s="109"/>
      <c r="AN611" s="109"/>
      <c r="AO611" s="30"/>
      <c r="AP611" s="112" t="s">
        <v>1423</v>
      </c>
      <c r="AQ611"/>
      <c r="AR611"/>
      <c r="AS611"/>
      <c r="AT611"/>
      <c r="AU611"/>
      <c r="AV611"/>
    </row>
    <row r="612" spans="27:48" ht="23.45" customHeight="1" x14ac:dyDescent="0.2">
      <c r="AA612" s="97"/>
      <c r="AB612" s="97"/>
      <c r="AC612" s="97"/>
      <c r="AD612" s="97"/>
      <c r="AE612" s="97"/>
      <c r="AF612" s="93"/>
      <c r="AG612" s="93"/>
      <c r="AH612" s="93"/>
      <c r="AI612" s="30"/>
      <c r="AJ612" s="30"/>
      <c r="AK612" s="30"/>
      <c r="AL612" s="30"/>
      <c r="AM612" s="109"/>
      <c r="AN612" s="109"/>
      <c r="AO612" s="30"/>
      <c r="AP612" s="112" t="s">
        <v>1424</v>
      </c>
      <c r="AQ612"/>
      <c r="AR612"/>
      <c r="AS612"/>
      <c r="AT612"/>
      <c r="AU612"/>
      <c r="AV612"/>
    </row>
    <row r="613" spans="27:48" ht="23.45" customHeight="1" x14ac:dyDescent="0.2">
      <c r="AA613" s="97"/>
      <c r="AB613" s="97"/>
      <c r="AC613" s="97"/>
      <c r="AD613" s="97"/>
      <c r="AE613" s="97"/>
      <c r="AF613" s="93"/>
      <c r="AG613" s="93"/>
      <c r="AH613" s="93"/>
      <c r="AI613" s="30"/>
      <c r="AJ613" s="30"/>
      <c r="AK613" s="30"/>
      <c r="AL613" s="30"/>
      <c r="AM613" s="109"/>
      <c r="AN613" s="109"/>
      <c r="AO613" s="30"/>
      <c r="AP613" s="112" t="s">
        <v>1425</v>
      </c>
      <c r="AQ613"/>
      <c r="AR613"/>
      <c r="AS613"/>
      <c r="AT613"/>
      <c r="AU613"/>
      <c r="AV613"/>
    </row>
    <row r="614" spans="27:48" ht="23.45" customHeight="1" x14ac:dyDescent="0.2">
      <c r="AA614" s="97"/>
      <c r="AB614" s="97"/>
      <c r="AC614" s="97"/>
      <c r="AD614" s="97"/>
      <c r="AE614" s="97"/>
      <c r="AF614" s="93"/>
      <c r="AG614" s="93"/>
      <c r="AH614" s="93"/>
      <c r="AI614" s="30"/>
      <c r="AJ614" s="30"/>
      <c r="AK614" s="30"/>
      <c r="AL614" s="30"/>
      <c r="AM614" s="109"/>
      <c r="AN614" s="109"/>
      <c r="AO614" s="30"/>
      <c r="AP614" s="112" t="s">
        <v>1426</v>
      </c>
      <c r="AQ614"/>
      <c r="AR614"/>
      <c r="AS614"/>
      <c r="AT614"/>
      <c r="AU614"/>
      <c r="AV614"/>
    </row>
    <row r="615" spans="27:48" ht="23.45" customHeight="1" x14ac:dyDescent="0.2">
      <c r="AA615" s="97"/>
      <c r="AB615" s="97"/>
      <c r="AC615" s="97"/>
      <c r="AD615" s="97"/>
      <c r="AE615" s="97"/>
      <c r="AF615" s="93"/>
      <c r="AG615" s="93"/>
      <c r="AH615" s="93"/>
      <c r="AI615" s="30"/>
      <c r="AJ615" s="30"/>
      <c r="AK615" s="30"/>
      <c r="AL615" s="30"/>
      <c r="AM615" s="109"/>
      <c r="AN615" s="109"/>
      <c r="AO615" s="30"/>
      <c r="AP615" s="112" t="s">
        <v>1427</v>
      </c>
      <c r="AQ615"/>
      <c r="AR615"/>
      <c r="AS615"/>
      <c r="AT615"/>
      <c r="AU615"/>
      <c r="AV615"/>
    </row>
    <row r="616" spans="27:48" ht="23.45" customHeight="1" x14ac:dyDescent="0.2">
      <c r="AA616" s="97"/>
      <c r="AB616" s="97"/>
      <c r="AC616" s="97"/>
      <c r="AD616" s="97"/>
      <c r="AE616" s="97"/>
      <c r="AF616" s="93"/>
      <c r="AG616" s="93"/>
      <c r="AH616" s="93"/>
      <c r="AI616" s="30"/>
      <c r="AJ616" s="30"/>
      <c r="AK616" s="30"/>
      <c r="AL616" s="30"/>
      <c r="AM616" s="109"/>
      <c r="AN616" s="109"/>
      <c r="AO616" s="30"/>
      <c r="AP616" s="112" t="s">
        <v>1428</v>
      </c>
      <c r="AQ616"/>
      <c r="AR616"/>
      <c r="AS616"/>
      <c r="AT616"/>
      <c r="AU616"/>
      <c r="AV616"/>
    </row>
    <row r="617" spans="27:48" ht="23.45" customHeight="1" x14ac:dyDescent="0.2">
      <c r="AA617" s="97"/>
      <c r="AB617" s="97"/>
      <c r="AC617" s="97"/>
      <c r="AD617" s="97"/>
      <c r="AE617" s="97"/>
      <c r="AF617" s="93"/>
      <c r="AG617" s="93"/>
      <c r="AH617" s="93"/>
      <c r="AI617" s="30"/>
      <c r="AJ617" s="30"/>
      <c r="AK617" s="30"/>
      <c r="AL617" s="30"/>
      <c r="AM617" s="109"/>
      <c r="AN617" s="109"/>
      <c r="AO617" s="30"/>
      <c r="AP617" s="112" t="s">
        <v>1429</v>
      </c>
      <c r="AQ617"/>
      <c r="AR617"/>
      <c r="AS617"/>
      <c r="AT617"/>
      <c r="AU617"/>
      <c r="AV617"/>
    </row>
    <row r="618" spans="27:48" ht="23.45" customHeight="1" x14ac:dyDescent="0.2">
      <c r="AA618" s="97"/>
      <c r="AB618" s="97"/>
      <c r="AC618" s="97"/>
      <c r="AD618" s="97"/>
      <c r="AE618" s="97"/>
      <c r="AF618" s="93"/>
      <c r="AG618" s="93"/>
      <c r="AH618" s="93"/>
      <c r="AI618" s="30"/>
      <c r="AJ618" s="30"/>
      <c r="AK618" s="30"/>
      <c r="AL618" s="30"/>
      <c r="AM618" s="109"/>
      <c r="AN618" s="109"/>
      <c r="AO618" s="30"/>
      <c r="AP618" s="112" t="s">
        <v>1430</v>
      </c>
      <c r="AQ618"/>
      <c r="AR618"/>
      <c r="AS618"/>
      <c r="AT618"/>
      <c r="AU618"/>
      <c r="AV618"/>
    </row>
    <row r="619" spans="27:48" ht="23.45" customHeight="1" x14ac:dyDescent="0.2">
      <c r="AA619" s="97"/>
      <c r="AB619" s="97"/>
      <c r="AC619" s="97"/>
      <c r="AD619" s="97"/>
      <c r="AE619" s="97"/>
      <c r="AF619" s="93"/>
      <c r="AG619" s="93"/>
      <c r="AH619" s="93"/>
      <c r="AI619" s="30"/>
      <c r="AJ619" s="30"/>
      <c r="AK619" s="30"/>
      <c r="AL619" s="30"/>
      <c r="AM619" s="109"/>
      <c r="AN619" s="109"/>
      <c r="AO619" s="30"/>
      <c r="AP619" s="112" t="s">
        <v>1431</v>
      </c>
      <c r="AQ619"/>
      <c r="AR619"/>
      <c r="AS619"/>
      <c r="AT619"/>
      <c r="AU619"/>
      <c r="AV619"/>
    </row>
    <row r="620" spans="27:48" ht="23.45" customHeight="1" x14ac:dyDescent="0.2">
      <c r="AA620" s="97"/>
      <c r="AB620" s="97"/>
      <c r="AC620" s="97"/>
      <c r="AD620" s="97"/>
      <c r="AE620" s="97"/>
      <c r="AF620" s="93"/>
      <c r="AG620" s="93"/>
      <c r="AH620" s="93"/>
      <c r="AI620" s="30"/>
      <c r="AJ620" s="30"/>
      <c r="AK620" s="30"/>
      <c r="AL620" s="30"/>
      <c r="AM620" s="109"/>
      <c r="AN620" s="109"/>
      <c r="AO620" s="30"/>
      <c r="AP620" s="112" t="s">
        <v>1432</v>
      </c>
      <c r="AQ620"/>
      <c r="AR620"/>
      <c r="AS620"/>
      <c r="AT620"/>
      <c r="AU620"/>
      <c r="AV620"/>
    </row>
    <row r="621" spans="27:48" ht="23.45" customHeight="1" x14ac:dyDescent="0.2">
      <c r="AA621" s="97"/>
      <c r="AB621" s="97"/>
      <c r="AC621" s="97"/>
      <c r="AD621" s="97"/>
      <c r="AE621" s="97"/>
      <c r="AF621" s="93"/>
      <c r="AG621" s="93"/>
      <c r="AH621" s="93"/>
      <c r="AI621" s="30"/>
      <c r="AJ621" s="30"/>
      <c r="AK621" s="30"/>
      <c r="AL621" s="30"/>
      <c r="AM621" s="109"/>
      <c r="AN621" s="109"/>
      <c r="AO621" s="30"/>
      <c r="AP621" s="112" t="s">
        <v>1433</v>
      </c>
      <c r="AQ621"/>
      <c r="AR621"/>
      <c r="AS621"/>
      <c r="AT621"/>
      <c r="AU621"/>
      <c r="AV621"/>
    </row>
    <row r="622" spans="27:48" ht="23.45" customHeight="1" x14ac:dyDescent="0.2">
      <c r="AA622" s="97"/>
      <c r="AB622" s="97"/>
      <c r="AC622" s="97"/>
      <c r="AD622" s="97"/>
      <c r="AE622" s="97"/>
      <c r="AF622" s="93"/>
      <c r="AG622" s="93"/>
      <c r="AH622" s="93"/>
      <c r="AI622" s="30"/>
      <c r="AJ622" s="30"/>
      <c r="AK622" s="30"/>
      <c r="AL622" s="30"/>
      <c r="AM622" s="109"/>
      <c r="AN622" s="109"/>
      <c r="AO622" s="30"/>
      <c r="AP622" s="112" t="s">
        <v>1434</v>
      </c>
      <c r="AQ622"/>
      <c r="AR622"/>
      <c r="AS622"/>
      <c r="AT622"/>
      <c r="AU622"/>
      <c r="AV622"/>
    </row>
    <row r="623" spans="27:48" ht="23.45" customHeight="1" x14ac:dyDescent="0.2">
      <c r="AA623" s="97"/>
      <c r="AB623" s="97"/>
      <c r="AC623" s="97"/>
      <c r="AD623" s="97"/>
      <c r="AE623" s="97"/>
      <c r="AF623" s="93"/>
      <c r="AG623" s="93"/>
      <c r="AH623" s="93"/>
      <c r="AI623" s="30"/>
      <c r="AJ623" s="30"/>
      <c r="AK623" s="30"/>
      <c r="AL623" s="30"/>
      <c r="AM623" s="109"/>
      <c r="AN623" s="109"/>
      <c r="AO623" s="30"/>
      <c r="AP623" s="112" t="s">
        <v>1435</v>
      </c>
      <c r="AQ623"/>
      <c r="AR623"/>
      <c r="AS623"/>
      <c r="AT623"/>
      <c r="AU623"/>
      <c r="AV623"/>
    </row>
    <row r="624" spans="27:48" ht="23.45" customHeight="1" x14ac:dyDescent="0.2">
      <c r="AA624" s="97"/>
      <c r="AB624" s="97"/>
      <c r="AC624" s="97"/>
      <c r="AD624" s="97"/>
      <c r="AE624" s="97"/>
      <c r="AF624" s="93"/>
      <c r="AG624" s="93"/>
      <c r="AH624" s="93"/>
      <c r="AI624" s="30"/>
      <c r="AJ624" s="30"/>
      <c r="AK624" s="30"/>
      <c r="AL624" s="30"/>
      <c r="AM624" s="109"/>
      <c r="AN624" s="109"/>
      <c r="AO624" s="30"/>
      <c r="AP624" s="112" t="s">
        <v>1436</v>
      </c>
      <c r="AQ624"/>
      <c r="AR624"/>
      <c r="AS624"/>
      <c r="AT624"/>
      <c r="AU624"/>
      <c r="AV624"/>
    </row>
    <row r="625" spans="27:48" ht="23.45" customHeight="1" x14ac:dyDescent="0.2">
      <c r="AA625" s="97"/>
      <c r="AB625" s="97"/>
      <c r="AC625" s="97"/>
      <c r="AD625" s="97"/>
      <c r="AE625" s="97"/>
      <c r="AF625" s="93"/>
      <c r="AG625" s="93"/>
      <c r="AH625" s="93"/>
      <c r="AI625" s="30"/>
      <c r="AJ625" s="30"/>
      <c r="AK625" s="30"/>
      <c r="AL625" s="30"/>
      <c r="AM625" s="109"/>
      <c r="AN625" s="109"/>
      <c r="AO625" s="30"/>
      <c r="AP625" s="112" t="s">
        <v>1437</v>
      </c>
      <c r="AQ625"/>
      <c r="AR625"/>
      <c r="AS625"/>
      <c r="AT625"/>
      <c r="AU625"/>
      <c r="AV625"/>
    </row>
    <row r="626" spans="27:48" ht="23.45" customHeight="1" x14ac:dyDescent="0.2">
      <c r="AA626" s="97"/>
      <c r="AB626" s="97"/>
      <c r="AC626" s="97"/>
      <c r="AD626" s="97"/>
      <c r="AE626" s="97"/>
      <c r="AF626" s="93"/>
      <c r="AG626" s="93"/>
      <c r="AH626" s="93"/>
      <c r="AI626" s="30"/>
      <c r="AJ626" s="30"/>
      <c r="AK626" s="30"/>
      <c r="AL626" s="30"/>
      <c r="AM626" s="109"/>
      <c r="AN626" s="109"/>
      <c r="AO626" s="30"/>
      <c r="AP626" s="112" t="s">
        <v>1438</v>
      </c>
      <c r="AQ626"/>
      <c r="AR626"/>
      <c r="AS626"/>
      <c r="AT626"/>
      <c r="AU626"/>
      <c r="AV626"/>
    </row>
    <row r="627" spans="27:48" ht="23.45" customHeight="1" x14ac:dyDescent="0.2">
      <c r="AA627" s="97"/>
      <c r="AB627" s="97"/>
      <c r="AC627" s="97"/>
      <c r="AD627" s="97"/>
      <c r="AE627" s="97"/>
      <c r="AF627" s="93"/>
      <c r="AG627" s="93"/>
      <c r="AH627" s="93"/>
      <c r="AI627" s="30"/>
      <c r="AJ627" s="30"/>
      <c r="AK627" s="30"/>
      <c r="AL627" s="30"/>
      <c r="AM627" s="109"/>
      <c r="AN627" s="109"/>
      <c r="AO627" s="30"/>
      <c r="AP627" s="112" t="s">
        <v>1439</v>
      </c>
      <c r="AQ627"/>
      <c r="AR627"/>
      <c r="AS627"/>
      <c r="AT627"/>
      <c r="AU627"/>
      <c r="AV627"/>
    </row>
    <row r="628" spans="27:48" ht="23.45" customHeight="1" x14ac:dyDescent="0.2">
      <c r="AA628" s="97"/>
      <c r="AB628" s="97"/>
      <c r="AC628" s="97"/>
      <c r="AD628" s="97"/>
      <c r="AE628" s="97"/>
      <c r="AF628" s="93"/>
      <c r="AG628" s="93"/>
      <c r="AH628" s="93"/>
      <c r="AI628" s="30"/>
      <c r="AJ628" s="30"/>
      <c r="AK628" s="30"/>
      <c r="AL628" s="30"/>
      <c r="AM628" s="109"/>
      <c r="AN628" s="109"/>
      <c r="AO628" s="30"/>
      <c r="AP628" s="112" t="s">
        <v>1440</v>
      </c>
      <c r="AQ628"/>
      <c r="AR628"/>
      <c r="AS628"/>
      <c r="AT628"/>
      <c r="AU628"/>
      <c r="AV628"/>
    </row>
    <row r="629" spans="27:48" ht="23.45" customHeight="1" x14ac:dyDescent="0.2">
      <c r="AA629" s="97"/>
      <c r="AB629" s="97"/>
      <c r="AC629" s="97"/>
      <c r="AD629" s="97"/>
      <c r="AE629" s="97"/>
      <c r="AF629" s="93"/>
      <c r="AG629" s="93"/>
      <c r="AH629" s="93"/>
      <c r="AI629" s="30"/>
      <c r="AJ629" s="30"/>
      <c r="AK629" s="30"/>
      <c r="AL629" s="30"/>
      <c r="AM629" s="109"/>
      <c r="AN629" s="109"/>
      <c r="AO629" s="30"/>
      <c r="AP629" s="112" t="s">
        <v>1441</v>
      </c>
      <c r="AQ629"/>
      <c r="AR629"/>
      <c r="AS629"/>
      <c r="AT629"/>
      <c r="AU629"/>
      <c r="AV629"/>
    </row>
    <row r="630" spans="27:48" ht="23.45" customHeight="1" x14ac:dyDescent="0.2">
      <c r="AA630" s="97"/>
      <c r="AB630" s="97"/>
      <c r="AC630" s="97"/>
      <c r="AD630" s="97"/>
      <c r="AE630" s="97"/>
      <c r="AF630" s="93"/>
      <c r="AG630" s="93"/>
      <c r="AH630" s="93"/>
      <c r="AI630" s="30"/>
      <c r="AJ630" s="30"/>
      <c r="AK630" s="30"/>
      <c r="AL630" s="30"/>
      <c r="AM630" s="109"/>
      <c r="AN630" s="109"/>
      <c r="AO630" s="30"/>
      <c r="AP630" s="112" t="s">
        <v>1442</v>
      </c>
      <c r="AQ630"/>
      <c r="AR630"/>
      <c r="AS630"/>
      <c r="AT630"/>
      <c r="AU630"/>
      <c r="AV630"/>
    </row>
    <row r="631" spans="27:48" ht="23.45" customHeight="1" x14ac:dyDescent="0.2">
      <c r="AA631" s="97"/>
      <c r="AB631" s="97"/>
      <c r="AC631" s="97"/>
      <c r="AD631" s="97"/>
      <c r="AE631" s="97"/>
      <c r="AF631" s="93"/>
      <c r="AG631" s="93"/>
      <c r="AH631" s="93"/>
      <c r="AI631" s="30"/>
      <c r="AJ631" s="30"/>
      <c r="AK631" s="30"/>
      <c r="AL631" s="30"/>
      <c r="AM631" s="109"/>
      <c r="AN631" s="109"/>
      <c r="AO631" s="30"/>
      <c r="AP631" s="112" t="s">
        <v>1443</v>
      </c>
      <c r="AQ631"/>
      <c r="AR631"/>
      <c r="AS631"/>
      <c r="AT631"/>
      <c r="AU631"/>
      <c r="AV631"/>
    </row>
    <row r="632" spans="27:48" ht="23.45" customHeight="1" x14ac:dyDescent="0.2">
      <c r="AA632" s="97"/>
      <c r="AB632" s="97"/>
      <c r="AC632" s="97"/>
      <c r="AD632" s="97"/>
      <c r="AE632" s="97"/>
      <c r="AF632" s="93"/>
      <c r="AG632" s="93"/>
      <c r="AH632" s="93"/>
      <c r="AI632" s="30"/>
      <c r="AJ632" s="30"/>
      <c r="AK632" s="30"/>
      <c r="AL632" s="30"/>
      <c r="AM632" s="109"/>
      <c r="AN632" s="109"/>
      <c r="AO632" s="30"/>
      <c r="AP632" s="112" t="s">
        <v>1444</v>
      </c>
      <c r="AQ632"/>
      <c r="AR632"/>
      <c r="AS632"/>
      <c r="AT632"/>
      <c r="AU632"/>
      <c r="AV632"/>
    </row>
    <row r="633" spans="27:48" ht="23.45" customHeight="1" x14ac:dyDescent="0.2">
      <c r="AA633" s="97"/>
      <c r="AB633" s="97"/>
      <c r="AC633" s="97"/>
      <c r="AD633" s="97"/>
      <c r="AE633" s="97"/>
      <c r="AF633" s="93"/>
      <c r="AG633" s="93"/>
      <c r="AH633" s="93"/>
      <c r="AI633" s="30"/>
      <c r="AJ633" s="30"/>
      <c r="AK633" s="30"/>
      <c r="AL633" s="30"/>
      <c r="AM633" s="109"/>
      <c r="AN633" s="109"/>
      <c r="AO633" s="30"/>
      <c r="AP633" s="112" t="s">
        <v>1445</v>
      </c>
      <c r="AQ633"/>
      <c r="AR633"/>
      <c r="AS633"/>
      <c r="AT633"/>
      <c r="AU633"/>
      <c r="AV633"/>
    </row>
    <row r="634" spans="27:48" ht="23.45" customHeight="1" x14ac:dyDescent="0.2">
      <c r="AA634" s="97"/>
      <c r="AB634" s="97"/>
      <c r="AC634" s="97"/>
      <c r="AD634" s="97"/>
      <c r="AE634" s="97"/>
      <c r="AF634" s="93"/>
      <c r="AG634" s="93"/>
      <c r="AH634" s="93"/>
      <c r="AI634" s="30"/>
      <c r="AJ634" s="30"/>
      <c r="AK634" s="30"/>
      <c r="AL634" s="30"/>
      <c r="AM634" s="109"/>
      <c r="AN634" s="109"/>
      <c r="AO634" s="30"/>
      <c r="AP634" s="112" t="s">
        <v>1446</v>
      </c>
      <c r="AQ634"/>
      <c r="AR634"/>
      <c r="AS634"/>
      <c r="AT634"/>
      <c r="AU634"/>
      <c r="AV634"/>
    </row>
    <row r="635" spans="27:48" ht="23.45" customHeight="1" x14ac:dyDescent="0.2">
      <c r="AA635" s="97"/>
      <c r="AB635" s="97"/>
      <c r="AC635" s="97"/>
      <c r="AD635" s="97"/>
      <c r="AE635" s="97"/>
      <c r="AF635" s="93"/>
      <c r="AG635" s="93"/>
      <c r="AH635" s="93"/>
      <c r="AI635" s="30"/>
      <c r="AJ635" s="30"/>
      <c r="AK635" s="30"/>
      <c r="AL635" s="30"/>
      <c r="AM635" s="109"/>
      <c r="AN635" s="109"/>
      <c r="AO635" s="30"/>
      <c r="AP635" s="112" t="s">
        <v>1447</v>
      </c>
      <c r="AQ635"/>
      <c r="AR635"/>
      <c r="AS635"/>
      <c r="AT635"/>
      <c r="AU635"/>
      <c r="AV635"/>
    </row>
    <row r="636" spans="27:48" ht="23.45" customHeight="1" x14ac:dyDescent="0.2">
      <c r="AA636" s="97"/>
      <c r="AB636" s="97"/>
      <c r="AC636" s="97"/>
      <c r="AD636" s="97"/>
      <c r="AE636" s="97"/>
      <c r="AF636" s="93"/>
      <c r="AG636" s="93"/>
      <c r="AH636" s="93"/>
      <c r="AI636" s="30"/>
      <c r="AJ636" s="30"/>
      <c r="AK636" s="30"/>
      <c r="AL636" s="30"/>
      <c r="AM636" s="109"/>
      <c r="AN636" s="109"/>
      <c r="AO636" s="30"/>
      <c r="AP636" s="112" t="s">
        <v>1448</v>
      </c>
      <c r="AQ636"/>
      <c r="AR636"/>
      <c r="AS636"/>
      <c r="AT636"/>
      <c r="AU636"/>
      <c r="AV636"/>
    </row>
    <row r="637" spans="27:48" ht="23.45" customHeight="1" x14ac:dyDescent="0.2">
      <c r="AA637" s="97"/>
      <c r="AB637" s="97"/>
      <c r="AC637" s="97"/>
      <c r="AD637" s="97"/>
      <c r="AE637" s="97"/>
      <c r="AF637" s="93"/>
      <c r="AG637" s="93"/>
      <c r="AH637" s="93"/>
      <c r="AI637" s="30"/>
      <c r="AJ637" s="30"/>
      <c r="AK637" s="30"/>
      <c r="AL637" s="30"/>
      <c r="AM637" s="109"/>
      <c r="AN637" s="109"/>
      <c r="AO637" s="30"/>
      <c r="AP637" s="112" t="s">
        <v>1449</v>
      </c>
      <c r="AQ637"/>
      <c r="AR637"/>
      <c r="AS637"/>
      <c r="AT637"/>
      <c r="AU637"/>
      <c r="AV637"/>
    </row>
    <row r="638" spans="27:48" ht="23.45" customHeight="1" x14ac:dyDescent="0.2">
      <c r="AA638" s="97"/>
      <c r="AB638" s="97"/>
      <c r="AC638" s="97"/>
      <c r="AD638" s="97"/>
      <c r="AE638" s="97"/>
      <c r="AF638" s="93"/>
      <c r="AG638" s="93"/>
      <c r="AH638" s="93"/>
      <c r="AI638" s="30"/>
      <c r="AJ638" s="30"/>
      <c r="AK638" s="30"/>
      <c r="AL638" s="30"/>
      <c r="AM638" s="109"/>
      <c r="AN638" s="109"/>
      <c r="AO638" s="30"/>
      <c r="AP638" s="112" t="s">
        <v>1450</v>
      </c>
      <c r="AQ638"/>
      <c r="AR638"/>
      <c r="AS638"/>
      <c r="AT638"/>
      <c r="AU638"/>
      <c r="AV638"/>
    </row>
    <row r="639" spans="27:48" ht="23.45" customHeight="1" x14ac:dyDescent="0.2">
      <c r="AA639" s="97"/>
      <c r="AB639" s="97"/>
      <c r="AC639" s="97"/>
      <c r="AD639" s="97"/>
      <c r="AE639" s="97"/>
      <c r="AF639" s="93"/>
      <c r="AG639" s="93"/>
      <c r="AH639" s="93"/>
      <c r="AI639" s="30"/>
      <c r="AJ639" s="30"/>
      <c r="AK639" s="30"/>
      <c r="AL639" s="30"/>
      <c r="AM639" s="109"/>
      <c r="AN639" s="109"/>
      <c r="AO639" s="30"/>
      <c r="AP639" s="112" t="s">
        <v>1451</v>
      </c>
      <c r="AQ639"/>
      <c r="AR639"/>
      <c r="AS639"/>
      <c r="AT639"/>
      <c r="AU639"/>
      <c r="AV639"/>
    </row>
    <row r="640" spans="27:48" ht="23.45" customHeight="1" x14ac:dyDescent="0.2">
      <c r="AA640" s="97"/>
      <c r="AB640" s="97"/>
      <c r="AC640" s="97"/>
      <c r="AD640" s="97"/>
      <c r="AE640" s="97"/>
      <c r="AF640" s="93"/>
      <c r="AG640" s="93"/>
      <c r="AH640" s="93"/>
      <c r="AI640" s="30"/>
      <c r="AJ640" s="30"/>
      <c r="AK640" s="30"/>
      <c r="AL640" s="30"/>
      <c r="AM640" s="109"/>
      <c r="AN640" s="109"/>
      <c r="AO640" s="30"/>
      <c r="AP640" s="112" t="s">
        <v>1452</v>
      </c>
      <c r="AQ640"/>
      <c r="AR640"/>
      <c r="AS640"/>
      <c r="AT640"/>
      <c r="AU640"/>
      <c r="AV640"/>
    </row>
    <row r="641" spans="27:48" ht="23.45" customHeight="1" x14ac:dyDescent="0.2">
      <c r="AA641" s="97"/>
      <c r="AB641" s="97"/>
      <c r="AC641" s="97"/>
      <c r="AD641" s="97"/>
      <c r="AE641" s="97"/>
      <c r="AF641" s="93"/>
      <c r="AG641" s="93"/>
      <c r="AH641" s="93"/>
      <c r="AI641" s="30"/>
      <c r="AJ641" s="30"/>
      <c r="AK641" s="30"/>
      <c r="AL641" s="30"/>
      <c r="AM641" s="109"/>
      <c r="AN641" s="109"/>
      <c r="AO641" s="30"/>
      <c r="AP641" s="112" t="s">
        <v>1453</v>
      </c>
      <c r="AQ641"/>
      <c r="AR641"/>
      <c r="AS641"/>
      <c r="AT641"/>
      <c r="AU641"/>
      <c r="AV641"/>
    </row>
    <row r="642" spans="27:48" ht="23.45" customHeight="1" x14ac:dyDescent="0.2">
      <c r="AA642" s="97"/>
      <c r="AB642" s="97"/>
      <c r="AC642" s="97"/>
      <c r="AD642" s="97"/>
      <c r="AE642" s="97"/>
      <c r="AF642" s="93"/>
      <c r="AG642" s="93"/>
      <c r="AH642" s="93"/>
      <c r="AI642" s="30"/>
      <c r="AJ642" s="30"/>
      <c r="AK642" s="30"/>
      <c r="AL642" s="30"/>
      <c r="AM642" s="109"/>
      <c r="AN642" s="109"/>
      <c r="AO642" s="30"/>
      <c r="AP642" s="112" t="s">
        <v>1454</v>
      </c>
      <c r="AQ642"/>
      <c r="AR642"/>
      <c r="AS642"/>
      <c r="AT642"/>
      <c r="AU642"/>
      <c r="AV642"/>
    </row>
    <row r="643" spans="27:48" ht="23.45" customHeight="1" x14ac:dyDescent="0.2">
      <c r="AA643" s="97"/>
      <c r="AB643" s="97"/>
      <c r="AC643" s="97"/>
      <c r="AD643" s="97"/>
      <c r="AE643" s="97"/>
      <c r="AF643" s="93"/>
      <c r="AG643" s="93"/>
      <c r="AH643" s="93"/>
      <c r="AI643" s="30"/>
      <c r="AJ643" s="30"/>
      <c r="AK643" s="30"/>
      <c r="AL643" s="30"/>
      <c r="AM643" s="109"/>
      <c r="AN643" s="109"/>
      <c r="AO643" s="30"/>
      <c r="AP643" s="112" t="s">
        <v>1455</v>
      </c>
      <c r="AQ643"/>
      <c r="AR643"/>
      <c r="AS643"/>
      <c r="AT643"/>
      <c r="AU643"/>
      <c r="AV643"/>
    </row>
    <row r="644" spans="27:48" ht="23.45" customHeight="1" x14ac:dyDescent="0.2">
      <c r="AA644" s="97"/>
      <c r="AB644" s="97"/>
      <c r="AC644" s="97"/>
      <c r="AD644" s="97"/>
      <c r="AE644" s="97"/>
      <c r="AF644" s="93"/>
      <c r="AG644" s="93"/>
      <c r="AH644" s="93"/>
      <c r="AI644" s="30"/>
      <c r="AJ644" s="30"/>
      <c r="AK644" s="30"/>
      <c r="AL644" s="30"/>
      <c r="AM644" s="109"/>
      <c r="AN644" s="109"/>
      <c r="AO644" s="30"/>
      <c r="AP644" s="112" t="s">
        <v>1456</v>
      </c>
      <c r="AQ644"/>
      <c r="AR644"/>
      <c r="AS644"/>
      <c r="AT644"/>
      <c r="AU644"/>
      <c r="AV644"/>
    </row>
    <row r="645" spans="27:48" ht="23.45" customHeight="1" x14ac:dyDescent="0.2">
      <c r="AA645" s="97"/>
      <c r="AB645" s="97"/>
      <c r="AC645" s="97"/>
      <c r="AD645" s="97"/>
      <c r="AE645" s="97"/>
      <c r="AF645" s="93"/>
      <c r="AG645" s="93"/>
      <c r="AH645" s="93"/>
      <c r="AI645" s="30"/>
      <c r="AJ645" s="30"/>
      <c r="AK645" s="30"/>
      <c r="AL645" s="30"/>
      <c r="AM645" s="109"/>
      <c r="AN645" s="109"/>
      <c r="AO645" s="30"/>
      <c r="AP645" s="112" t="s">
        <v>1457</v>
      </c>
      <c r="AQ645"/>
      <c r="AR645"/>
      <c r="AS645"/>
      <c r="AT645"/>
      <c r="AU645"/>
      <c r="AV645"/>
    </row>
    <row r="646" spans="27:48" ht="23.45" customHeight="1" x14ac:dyDescent="0.2">
      <c r="AA646" s="97"/>
      <c r="AB646" s="97"/>
      <c r="AC646" s="97"/>
      <c r="AD646" s="97"/>
      <c r="AE646" s="97"/>
      <c r="AF646" s="93"/>
      <c r="AG646" s="93"/>
      <c r="AH646" s="93"/>
      <c r="AI646" s="30"/>
      <c r="AJ646" s="30"/>
      <c r="AK646" s="30"/>
      <c r="AL646" s="30"/>
      <c r="AM646" s="109"/>
      <c r="AN646" s="109"/>
      <c r="AO646" s="30"/>
      <c r="AP646" s="112" t="s">
        <v>1458</v>
      </c>
      <c r="AQ646"/>
      <c r="AR646"/>
      <c r="AS646"/>
      <c r="AT646"/>
      <c r="AU646"/>
      <c r="AV646"/>
    </row>
    <row r="647" spans="27:48" ht="23.45" customHeight="1" x14ac:dyDescent="0.2">
      <c r="AA647" s="97"/>
      <c r="AB647" s="97"/>
      <c r="AC647" s="97"/>
      <c r="AD647" s="97"/>
      <c r="AE647" s="97"/>
      <c r="AF647" s="93"/>
      <c r="AG647" s="93"/>
      <c r="AH647" s="93"/>
      <c r="AI647" s="30"/>
      <c r="AJ647" s="30"/>
      <c r="AK647" s="30"/>
      <c r="AL647" s="30"/>
      <c r="AM647" s="109"/>
      <c r="AN647" s="109"/>
      <c r="AO647" s="30"/>
      <c r="AP647" s="112" t="s">
        <v>1459</v>
      </c>
      <c r="AQ647"/>
      <c r="AR647"/>
      <c r="AS647"/>
      <c r="AT647"/>
      <c r="AU647"/>
      <c r="AV647"/>
    </row>
    <row r="648" spans="27:48" ht="23.45" customHeight="1" x14ac:dyDescent="0.2">
      <c r="AA648" s="97"/>
      <c r="AB648" s="97"/>
      <c r="AC648" s="97"/>
      <c r="AD648" s="97"/>
      <c r="AE648" s="97"/>
      <c r="AF648" s="93"/>
      <c r="AG648" s="93"/>
      <c r="AH648" s="93"/>
      <c r="AI648" s="30"/>
      <c r="AJ648" s="30"/>
      <c r="AK648" s="30"/>
      <c r="AL648" s="30"/>
      <c r="AM648" s="109"/>
      <c r="AN648" s="109"/>
      <c r="AO648" s="30"/>
      <c r="AP648" s="112" t="s">
        <v>1460</v>
      </c>
      <c r="AQ648"/>
      <c r="AR648"/>
      <c r="AS648"/>
      <c r="AT648"/>
      <c r="AU648"/>
      <c r="AV648"/>
    </row>
    <row r="649" spans="27:48" ht="23.45" customHeight="1" x14ac:dyDescent="0.2">
      <c r="AA649" s="97"/>
      <c r="AB649" s="97"/>
      <c r="AC649" s="97"/>
      <c r="AD649" s="97"/>
      <c r="AE649" s="97"/>
      <c r="AF649" s="93"/>
      <c r="AG649" s="93"/>
      <c r="AH649" s="93"/>
      <c r="AI649" s="30"/>
      <c r="AJ649" s="30"/>
      <c r="AK649" s="30"/>
      <c r="AL649" s="30"/>
      <c r="AM649" s="109"/>
      <c r="AN649" s="109"/>
      <c r="AO649" s="30"/>
      <c r="AP649" s="112" t="s">
        <v>1461</v>
      </c>
      <c r="AQ649"/>
      <c r="AR649"/>
      <c r="AS649"/>
      <c r="AT649"/>
      <c r="AU649"/>
      <c r="AV649"/>
    </row>
    <row r="650" spans="27:48" ht="23.45" customHeight="1" x14ac:dyDescent="0.2">
      <c r="AA650" s="97"/>
      <c r="AB650" s="97"/>
      <c r="AC650" s="97"/>
      <c r="AD650" s="97"/>
      <c r="AE650" s="97"/>
      <c r="AF650" s="93"/>
      <c r="AG650" s="93"/>
      <c r="AH650" s="93"/>
      <c r="AI650" s="30"/>
      <c r="AJ650" s="30"/>
      <c r="AK650" s="30"/>
      <c r="AL650" s="30"/>
      <c r="AM650" s="109"/>
      <c r="AN650" s="109"/>
      <c r="AO650" s="30"/>
      <c r="AP650" s="112" t="s">
        <v>1462</v>
      </c>
      <c r="AQ650"/>
      <c r="AR650"/>
      <c r="AS650"/>
      <c r="AT650"/>
      <c r="AU650"/>
      <c r="AV650"/>
    </row>
    <row r="651" spans="27:48" ht="23.45" customHeight="1" x14ac:dyDescent="0.2">
      <c r="AA651" s="97"/>
      <c r="AB651" s="97"/>
      <c r="AC651" s="97"/>
      <c r="AD651" s="97"/>
      <c r="AE651" s="97"/>
      <c r="AF651" s="93"/>
      <c r="AG651" s="93"/>
      <c r="AH651" s="93"/>
      <c r="AI651" s="30"/>
      <c r="AJ651" s="30"/>
      <c r="AK651" s="30"/>
      <c r="AL651" s="30"/>
      <c r="AM651" s="109"/>
      <c r="AN651" s="109"/>
      <c r="AO651" s="30"/>
      <c r="AP651" s="112" t="s">
        <v>1463</v>
      </c>
      <c r="AQ651"/>
      <c r="AR651"/>
      <c r="AS651"/>
      <c r="AT651"/>
      <c r="AU651"/>
      <c r="AV651"/>
    </row>
    <row r="652" spans="27:48" ht="23.45" customHeight="1" x14ac:dyDescent="0.2">
      <c r="AA652" s="97"/>
      <c r="AB652" s="97"/>
      <c r="AC652" s="97"/>
      <c r="AD652" s="97"/>
      <c r="AE652" s="97"/>
      <c r="AF652" s="93"/>
      <c r="AG652" s="93"/>
      <c r="AH652" s="93"/>
      <c r="AI652" s="30"/>
      <c r="AJ652" s="30"/>
      <c r="AK652" s="30"/>
      <c r="AL652" s="30"/>
      <c r="AM652" s="109"/>
      <c r="AN652" s="109"/>
      <c r="AO652" s="30"/>
      <c r="AP652" s="112" t="s">
        <v>1464</v>
      </c>
      <c r="AQ652"/>
      <c r="AR652"/>
      <c r="AS652"/>
      <c r="AT652"/>
      <c r="AU652"/>
      <c r="AV652"/>
    </row>
    <row r="653" spans="27:48" ht="23.45" customHeight="1" x14ac:dyDescent="0.2">
      <c r="AA653" s="97"/>
      <c r="AB653" s="97"/>
      <c r="AC653" s="97"/>
      <c r="AD653" s="97"/>
      <c r="AE653" s="97"/>
      <c r="AF653" s="93"/>
      <c r="AG653" s="93"/>
      <c r="AH653" s="93"/>
      <c r="AI653" s="30"/>
      <c r="AJ653" s="30"/>
      <c r="AK653" s="30"/>
      <c r="AL653" s="30"/>
      <c r="AM653" s="109"/>
      <c r="AN653" s="109"/>
      <c r="AO653" s="30"/>
      <c r="AP653" s="112" t="s">
        <v>1465</v>
      </c>
      <c r="AQ653"/>
      <c r="AR653"/>
      <c r="AS653"/>
      <c r="AT653"/>
      <c r="AU653"/>
      <c r="AV653"/>
    </row>
    <row r="654" spans="27:48" ht="23.45" customHeight="1" x14ac:dyDescent="0.2">
      <c r="AA654" s="97"/>
      <c r="AB654" s="97"/>
      <c r="AC654" s="97"/>
      <c r="AD654" s="97"/>
      <c r="AE654" s="97"/>
      <c r="AF654" s="93"/>
      <c r="AG654" s="93"/>
      <c r="AH654" s="93"/>
      <c r="AI654" s="30"/>
      <c r="AJ654" s="30"/>
      <c r="AK654" s="30"/>
      <c r="AL654" s="30"/>
      <c r="AM654" s="109"/>
      <c r="AN654" s="109"/>
      <c r="AO654" s="30"/>
      <c r="AP654" s="112" t="s">
        <v>1466</v>
      </c>
      <c r="AQ654"/>
      <c r="AR654"/>
      <c r="AS654"/>
      <c r="AT654"/>
      <c r="AU654"/>
      <c r="AV654"/>
    </row>
    <row r="655" spans="27:48" ht="23.45" customHeight="1" x14ac:dyDescent="0.2">
      <c r="AA655" s="97"/>
      <c r="AB655" s="97"/>
      <c r="AC655" s="97"/>
      <c r="AD655" s="97"/>
      <c r="AE655" s="97"/>
      <c r="AF655" s="93"/>
      <c r="AG655" s="93"/>
      <c r="AH655" s="93"/>
      <c r="AI655" s="30"/>
      <c r="AJ655" s="30"/>
      <c r="AK655" s="30"/>
      <c r="AL655" s="30"/>
      <c r="AM655" s="109"/>
      <c r="AN655" s="109"/>
      <c r="AO655" s="30"/>
      <c r="AP655" s="112" t="s">
        <v>1467</v>
      </c>
      <c r="AQ655"/>
      <c r="AR655"/>
      <c r="AS655"/>
      <c r="AT655"/>
      <c r="AU655"/>
      <c r="AV655"/>
    </row>
    <row r="656" spans="27:48" ht="23.45" customHeight="1" x14ac:dyDescent="0.2">
      <c r="AA656" s="97"/>
      <c r="AB656" s="97"/>
      <c r="AC656" s="97"/>
      <c r="AD656" s="97"/>
      <c r="AE656" s="97"/>
      <c r="AF656" s="93"/>
      <c r="AG656" s="93"/>
      <c r="AH656" s="93"/>
      <c r="AI656" s="30"/>
      <c r="AJ656" s="30"/>
      <c r="AK656" s="30"/>
      <c r="AL656" s="30"/>
      <c r="AM656" s="109"/>
      <c r="AN656" s="109"/>
      <c r="AO656" s="30"/>
      <c r="AP656" s="112" t="s">
        <v>1468</v>
      </c>
      <c r="AQ656"/>
      <c r="AR656"/>
      <c r="AS656"/>
      <c r="AT656"/>
      <c r="AU656"/>
      <c r="AV656"/>
    </row>
    <row r="657" spans="27:48" ht="23.45" customHeight="1" x14ac:dyDescent="0.2">
      <c r="AA657" s="97"/>
      <c r="AB657" s="97"/>
      <c r="AC657" s="97"/>
      <c r="AD657" s="97"/>
      <c r="AE657" s="97"/>
      <c r="AF657" s="93"/>
      <c r="AG657" s="93"/>
      <c r="AH657" s="93"/>
      <c r="AI657" s="30"/>
      <c r="AJ657" s="30"/>
      <c r="AK657" s="30"/>
      <c r="AL657" s="30"/>
      <c r="AM657" s="109"/>
      <c r="AN657" s="109"/>
      <c r="AO657" s="30"/>
      <c r="AP657" s="112" t="s">
        <v>1469</v>
      </c>
      <c r="AQ657"/>
      <c r="AR657"/>
      <c r="AS657"/>
      <c r="AT657"/>
      <c r="AU657"/>
      <c r="AV657"/>
    </row>
    <row r="658" spans="27:48" ht="23.45" customHeight="1" x14ac:dyDescent="0.2">
      <c r="AA658" s="97"/>
      <c r="AB658" s="97"/>
      <c r="AC658" s="97"/>
      <c r="AD658" s="97"/>
      <c r="AE658" s="97"/>
      <c r="AF658" s="93"/>
      <c r="AG658" s="93"/>
      <c r="AH658" s="93"/>
      <c r="AI658" s="30"/>
      <c r="AJ658" s="30"/>
      <c r="AK658" s="30"/>
      <c r="AL658" s="30"/>
      <c r="AM658" s="109"/>
      <c r="AN658" s="109"/>
      <c r="AO658" s="30"/>
      <c r="AP658" s="112" t="s">
        <v>1470</v>
      </c>
      <c r="AQ658"/>
      <c r="AR658"/>
      <c r="AS658"/>
      <c r="AT658"/>
      <c r="AU658"/>
      <c r="AV658"/>
    </row>
    <row r="659" spans="27:48" ht="23.45" customHeight="1" x14ac:dyDescent="0.2">
      <c r="AA659" s="97"/>
      <c r="AB659" s="97"/>
      <c r="AC659" s="97"/>
      <c r="AD659" s="97"/>
      <c r="AE659" s="97"/>
      <c r="AF659" s="93"/>
      <c r="AG659" s="93"/>
      <c r="AH659" s="93"/>
      <c r="AI659" s="30"/>
      <c r="AJ659" s="30"/>
      <c r="AK659" s="30"/>
      <c r="AL659" s="30"/>
      <c r="AM659" s="109"/>
      <c r="AN659" s="109"/>
      <c r="AO659" s="30"/>
      <c r="AP659" s="112" t="s">
        <v>1471</v>
      </c>
      <c r="AQ659"/>
      <c r="AR659"/>
      <c r="AS659"/>
      <c r="AT659"/>
      <c r="AU659"/>
      <c r="AV659"/>
    </row>
    <row r="660" spans="27:48" ht="23.45" customHeight="1" x14ac:dyDescent="0.2">
      <c r="AA660" s="97"/>
      <c r="AB660" s="97"/>
      <c r="AC660" s="97"/>
      <c r="AD660" s="97"/>
      <c r="AE660" s="97"/>
      <c r="AF660" s="93"/>
      <c r="AG660" s="93"/>
      <c r="AH660" s="93"/>
      <c r="AI660" s="30"/>
      <c r="AJ660" s="30"/>
      <c r="AK660" s="30"/>
      <c r="AL660" s="30"/>
      <c r="AM660" s="109"/>
      <c r="AN660" s="109"/>
      <c r="AO660" s="30"/>
      <c r="AP660" s="112" t="s">
        <v>1472</v>
      </c>
      <c r="AQ660"/>
      <c r="AR660"/>
      <c r="AS660"/>
      <c r="AT660"/>
      <c r="AU660"/>
      <c r="AV660"/>
    </row>
    <row r="661" spans="27:48" ht="23.45" customHeight="1" x14ac:dyDescent="0.2">
      <c r="AA661" s="97"/>
      <c r="AB661" s="97"/>
      <c r="AC661" s="97"/>
      <c r="AD661" s="97"/>
      <c r="AE661" s="97"/>
      <c r="AF661" s="93"/>
      <c r="AG661" s="93"/>
      <c r="AH661" s="93"/>
      <c r="AI661" s="30"/>
      <c r="AJ661" s="30"/>
      <c r="AK661" s="30"/>
      <c r="AL661" s="30"/>
      <c r="AM661" s="109"/>
      <c r="AN661" s="109"/>
      <c r="AO661" s="30"/>
      <c r="AP661" s="112" t="s">
        <v>1473</v>
      </c>
      <c r="AQ661"/>
      <c r="AR661"/>
      <c r="AS661"/>
      <c r="AT661"/>
      <c r="AU661"/>
      <c r="AV661"/>
    </row>
    <row r="662" spans="27:48" ht="23.45" customHeight="1" x14ac:dyDescent="0.2">
      <c r="AA662" s="97"/>
      <c r="AB662" s="97"/>
      <c r="AC662" s="97"/>
      <c r="AD662" s="97"/>
      <c r="AE662" s="97"/>
      <c r="AF662" s="93"/>
      <c r="AG662" s="93"/>
      <c r="AH662" s="93"/>
      <c r="AI662" s="30"/>
      <c r="AJ662" s="30"/>
      <c r="AK662" s="30"/>
      <c r="AL662" s="30"/>
      <c r="AM662" s="109"/>
      <c r="AN662" s="109"/>
      <c r="AO662" s="30"/>
      <c r="AP662" s="112" t="s">
        <v>1474</v>
      </c>
      <c r="AQ662"/>
      <c r="AR662"/>
      <c r="AS662"/>
      <c r="AT662"/>
      <c r="AU662"/>
      <c r="AV662"/>
    </row>
    <row r="663" spans="27:48" ht="23.45" customHeight="1" x14ac:dyDescent="0.2">
      <c r="AA663" s="97"/>
      <c r="AB663" s="97"/>
      <c r="AC663" s="97"/>
      <c r="AD663" s="97"/>
      <c r="AE663" s="97"/>
      <c r="AF663" s="93"/>
      <c r="AG663" s="93"/>
      <c r="AH663" s="93"/>
      <c r="AI663" s="30"/>
      <c r="AJ663" s="30"/>
      <c r="AK663" s="30"/>
      <c r="AL663" s="30"/>
      <c r="AM663" s="109"/>
      <c r="AN663" s="109"/>
      <c r="AO663" s="30"/>
      <c r="AP663" s="112" t="s">
        <v>1475</v>
      </c>
      <c r="AQ663"/>
      <c r="AR663"/>
      <c r="AS663"/>
      <c r="AT663"/>
      <c r="AU663"/>
      <c r="AV663"/>
    </row>
    <row r="664" spans="27:48" ht="23.45" customHeight="1" x14ac:dyDescent="0.2">
      <c r="AA664" s="97"/>
      <c r="AB664" s="97"/>
      <c r="AC664" s="97"/>
      <c r="AD664" s="97"/>
      <c r="AE664" s="97"/>
      <c r="AF664" s="93"/>
      <c r="AG664" s="93"/>
      <c r="AH664" s="93"/>
      <c r="AI664" s="30"/>
      <c r="AJ664" s="30"/>
      <c r="AK664" s="30"/>
      <c r="AL664" s="30"/>
      <c r="AM664" s="109"/>
      <c r="AN664" s="109"/>
      <c r="AO664" s="30"/>
      <c r="AP664" s="112" t="s">
        <v>1476</v>
      </c>
      <c r="AQ664"/>
      <c r="AR664"/>
      <c r="AS664"/>
      <c r="AT664"/>
      <c r="AU664"/>
      <c r="AV664"/>
    </row>
    <row r="665" spans="27:48" ht="23.45" customHeight="1" x14ac:dyDescent="0.2">
      <c r="AA665" s="97"/>
      <c r="AB665" s="97"/>
      <c r="AC665" s="97"/>
      <c r="AD665" s="97"/>
      <c r="AE665" s="97"/>
      <c r="AF665" s="93"/>
      <c r="AG665" s="93"/>
      <c r="AH665" s="93"/>
      <c r="AI665" s="30"/>
      <c r="AJ665" s="30"/>
      <c r="AK665" s="30"/>
      <c r="AL665" s="30"/>
      <c r="AM665" s="109"/>
      <c r="AN665" s="109"/>
      <c r="AO665" s="30"/>
      <c r="AP665" s="112" t="s">
        <v>1477</v>
      </c>
      <c r="AQ665"/>
      <c r="AR665"/>
      <c r="AS665"/>
      <c r="AT665"/>
      <c r="AU665"/>
      <c r="AV665"/>
    </row>
    <row r="666" spans="27:48" ht="23.45" customHeight="1" x14ac:dyDescent="0.2">
      <c r="AA666" s="97"/>
      <c r="AB666" s="97"/>
      <c r="AC666" s="97"/>
      <c r="AD666" s="97"/>
      <c r="AE666" s="97"/>
      <c r="AF666" s="93"/>
      <c r="AG666" s="93"/>
      <c r="AH666" s="93"/>
      <c r="AI666" s="30"/>
      <c r="AJ666" s="30"/>
      <c r="AK666" s="30"/>
      <c r="AL666" s="30"/>
      <c r="AM666" s="109"/>
      <c r="AN666" s="109"/>
      <c r="AO666" s="30"/>
      <c r="AP666" s="112" t="s">
        <v>1478</v>
      </c>
      <c r="AQ666"/>
      <c r="AR666"/>
      <c r="AS666"/>
      <c r="AT666"/>
      <c r="AU666"/>
      <c r="AV666"/>
    </row>
    <row r="667" spans="27:48" ht="23.45" customHeight="1" x14ac:dyDescent="0.2">
      <c r="AA667" s="97"/>
      <c r="AB667" s="97"/>
      <c r="AC667" s="97"/>
      <c r="AD667" s="97"/>
      <c r="AE667" s="97"/>
      <c r="AF667" s="93"/>
      <c r="AG667" s="93"/>
      <c r="AH667" s="93"/>
      <c r="AI667" s="30"/>
      <c r="AJ667" s="30"/>
      <c r="AK667" s="30"/>
      <c r="AL667" s="30"/>
      <c r="AM667" s="109"/>
      <c r="AN667" s="109"/>
      <c r="AO667" s="30"/>
      <c r="AP667" s="112" t="s">
        <v>1479</v>
      </c>
      <c r="AQ667"/>
      <c r="AR667"/>
      <c r="AS667"/>
      <c r="AT667"/>
      <c r="AU667"/>
      <c r="AV667"/>
    </row>
    <row r="668" spans="27:48" ht="23.45" customHeight="1" x14ac:dyDescent="0.2">
      <c r="AA668" s="97"/>
      <c r="AB668" s="97"/>
      <c r="AC668" s="97"/>
      <c r="AD668" s="97"/>
      <c r="AE668" s="97"/>
      <c r="AF668" s="93"/>
      <c r="AG668" s="93"/>
      <c r="AH668" s="93"/>
      <c r="AI668" s="30"/>
      <c r="AJ668" s="30"/>
      <c r="AK668" s="30"/>
      <c r="AL668" s="30"/>
      <c r="AM668" s="109"/>
      <c r="AN668" s="109"/>
      <c r="AO668" s="30"/>
      <c r="AP668" s="112" t="s">
        <v>1480</v>
      </c>
      <c r="AQ668"/>
      <c r="AR668"/>
      <c r="AS668"/>
      <c r="AT668"/>
      <c r="AU668"/>
      <c r="AV668"/>
    </row>
    <row r="669" spans="27:48" ht="23.45" customHeight="1" x14ac:dyDescent="0.2">
      <c r="AA669" s="97"/>
      <c r="AB669" s="97"/>
      <c r="AC669" s="97"/>
      <c r="AD669" s="97"/>
      <c r="AE669" s="97"/>
      <c r="AF669" s="93"/>
      <c r="AG669" s="93"/>
      <c r="AH669" s="93"/>
      <c r="AI669" s="30"/>
      <c r="AJ669" s="30"/>
      <c r="AK669" s="30"/>
      <c r="AL669" s="30"/>
      <c r="AM669" s="109"/>
      <c r="AN669" s="109"/>
      <c r="AO669" s="30"/>
      <c r="AP669" s="112" t="s">
        <v>1481</v>
      </c>
      <c r="AQ669"/>
      <c r="AR669"/>
      <c r="AS669"/>
      <c r="AT669"/>
      <c r="AU669"/>
      <c r="AV669"/>
    </row>
    <row r="670" spans="27:48" ht="23.45" customHeight="1" x14ac:dyDescent="0.2">
      <c r="AA670" s="97"/>
      <c r="AB670" s="97"/>
      <c r="AC670" s="97"/>
      <c r="AD670" s="97"/>
      <c r="AE670" s="97"/>
      <c r="AF670" s="93"/>
      <c r="AG670" s="93"/>
      <c r="AH670" s="93"/>
      <c r="AI670" s="30"/>
      <c r="AJ670" s="30"/>
      <c r="AK670" s="30"/>
      <c r="AL670" s="30"/>
      <c r="AM670" s="109"/>
      <c r="AN670" s="109"/>
      <c r="AO670" s="30"/>
      <c r="AP670" s="112" t="s">
        <v>1482</v>
      </c>
      <c r="AQ670"/>
      <c r="AR670"/>
      <c r="AS670"/>
      <c r="AT670"/>
      <c r="AU670"/>
      <c r="AV670"/>
    </row>
    <row r="671" spans="27:48" ht="23.45" customHeight="1" x14ac:dyDescent="0.2">
      <c r="AA671" s="97"/>
      <c r="AB671" s="97"/>
      <c r="AC671" s="97"/>
      <c r="AD671" s="97"/>
      <c r="AE671" s="97"/>
      <c r="AF671" s="93"/>
      <c r="AG671" s="93"/>
      <c r="AH671" s="93"/>
      <c r="AI671" s="30"/>
      <c r="AJ671" s="30"/>
      <c r="AK671" s="30"/>
      <c r="AL671" s="30"/>
      <c r="AM671" s="109"/>
      <c r="AN671" s="109"/>
      <c r="AO671" s="30"/>
      <c r="AP671" s="112" t="s">
        <v>1483</v>
      </c>
      <c r="AQ671"/>
      <c r="AR671"/>
      <c r="AS671"/>
      <c r="AT671"/>
      <c r="AU671"/>
      <c r="AV671"/>
    </row>
    <row r="672" spans="27:48" ht="23.45" customHeight="1" x14ac:dyDescent="0.2">
      <c r="AA672" s="97"/>
      <c r="AB672" s="97"/>
      <c r="AC672" s="97"/>
      <c r="AD672" s="97"/>
      <c r="AE672" s="97"/>
      <c r="AF672" s="93"/>
      <c r="AG672" s="93"/>
      <c r="AH672" s="93"/>
      <c r="AI672" s="30"/>
      <c r="AJ672" s="30"/>
      <c r="AK672" s="30"/>
      <c r="AL672" s="30"/>
      <c r="AM672" s="109"/>
      <c r="AN672" s="109"/>
      <c r="AO672" s="30"/>
      <c r="AP672" s="112" t="s">
        <v>1484</v>
      </c>
      <c r="AQ672"/>
      <c r="AR672"/>
      <c r="AS672"/>
      <c r="AT672"/>
      <c r="AU672"/>
      <c r="AV672"/>
    </row>
    <row r="673" spans="27:48" ht="23.45" customHeight="1" x14ac:dyDescent="0.2">
      <c r="AA673" s="97"/>
      <c r="AB673" s="97"/>
      <c r="AC673" s="97"/>
      <c r="AD673" s="97"/>
      <c r="AE673" s="97"/>
      <c r="AF673" s="93"/>
      <c r="AG673" s="93"/>
      <c r="AH673" s="93"/>
      <c r="AI673" s="30"/>
      <c r="AJ673" s="30"/>
      <c r="AK673" s="30"/>
      <c r="AL673" s="30"/>
      <c r="AM673" s="109"/>
      <c r="AN673" s="109"/>
      <c r="AO673" s="30"/>
      <c r="AP673" s="112" t="s">
        <v>1485</v>
      </c>
      <c r="AQ673"/>
      <c r="AR673"/>
      <c r="AS673"/>
      <c r="AT673"/>
      <c r="AU673"/>
      <c r="AV673"/>
    </row>
    <row r="674" spans="27:48" ht="23.45" customHeight="1" x14ac:dyDescent="0.2">
      <c r="AA674" s="97"/>
      <c r="AB674" s="97"/>
      <c r="AC674" s="97"/>
      <c r="AD674" s="97"/>
      <c r="AE674" s="97"/>
      <c r="AF674" s="93"/>
      <c r="AG674" s="93"/>
      <c r="AH674" s="93"/>
      <c r="AI674" s="30"/>
      <c r="AJ674" s="30"/>
      <c r="AK674" s="30"/>
      <c r="AL674" s="30"/>
      <c r="AM674" s="109"/>
      <c r="AN674" s="109"/>
      <c r="AO674" s="30"/>
      <c r="AP674" s="112" t="s">
        <v>1486</v>
      </c>
      <c r="AQ674"/>
      <c r="AR674"/>
      <c r="AS674"/>
      <c r="AT674"/>
      <c r="AU674"/>
      <c r="AV674"/>
    </row>
    <row r="675" spans="27:48" ht="23.45" customHeight="1" x14ac:dyDescent="0.2">
      <c r="AA675" s="97"/>
      <c r="AB675" s="97"/>
      <c r="AC675" s="97"/>
      <c r="AD675" s="97"/>
      <c r="AE675" s="97"/>
      <c r="AF675" s="93"/>
      <c r="AG675" s="93"/>
      <c r="AH675" s="93"/>
      <c r="AI675" s="30"/>
      <c r="AJ675" s="30"/>
      <c r="AK675" s="30"/>
      <c r="AL675" s="30"/>
      <c r="AM675" s="109"/>
      <c r="AN675" s="109"/>
      <c r="AO675" s="30"/>
      <c r="AP675" s="112" t="s">
        <v>1487</v>
      </c>
      <c r="AQ675"/>
      <c r="AR675"/>
      <c r="AS675"/>
      <c r="AT675"/>
      <c r="AU675"/>
      <c r="AV675"/>
    </row>
    <row r="676" spans="27:48" ht="23.45" customHeight="1" x14ac:dyDescent="0.2">
      <c r="AA676" s="97"/>
      <c r="AB676" s="97"/>
      <c r="AC676" s="97"/>
      <c r="AD676" s="97"/>
      <c r="AE676" s="97"/>
      <c r="AF676" s="93"/>
      <c r="AG676" s="93"/>
      <c r="AH676" s="93"/>
      <c r="AI676" s="30"/>
      <c r="AJ676" s="30"/>
      <c r="AK676" s="30"/>
      <c r="AL676" s="30"/>
      <c r="AM676" s="109"/>
      <c r="AN676" s="109"/>
      <c r="AO676" s="30"/>
      <c r="AP676" s="112" t="s">
        <v>1488</v>
      </c>
      <c r="AQ676"/>
      <c r="AR676"/>
      <c r="AS676"/>
      <c r="AT676"/>
      <c r="AU676"/>
      <c r="AV676"/>
    </row>
    <row r="677" spans="27:48" ht="23.45" customHeight="1" x14ac:dyDescent="0.2">
      <c r="AA677" s="97"/>
      <c r="AB677" s="97"/>
      <c r="AC677" s="97"/>
      <c r="AD677" s="97"/>
      <c r="AE677" s="97"/>
      <c r="AF677" s="93"/>
      <c r="AG677" s="93"/>
      <c r="AH677" s="93"/>
      <c r="AI677" s="30"/>
      <c r="AJ677" s="30"/>
      <c r="AK677" s="30"/>
      <c r="AL677" s="30"/>
      <c r="AM677" s="109"/>
      <c r="AN677" s="109"/>
      <c r="AO677" s="30"/>
      <c r="AP677" s="112" t="s">
        <v>1489</v>
      </c>
      <c r="AQ677"/>
      <c r="AR677"/>
      <c r="AS677"/>
      <c r="AT677"/>
      <c r="AU677"/>
      <c r="AV677"/>
    </row>
    <row r="678" spans="27:48" ht="23.45" customHeight="1" x14ac:dyDescent="0.2">
      <c r="AA678" s="97"/>
      <c r="AB678" s="97"/>
      <c r="AC678" s="97"/>
      <c r="AD678" s="97"/>
      <c r="AE678" s="97"/>
      <c r="AF678" s="93"/>
      <c r="AG678" s="93"/>
      <c r="AH678" s="93"/>
      <c r="AI678" s="30"/>
      <c r="AJ678" s="30"/>
      <c r="AK678" s="30"/>
      <c r="AL678" s="30"/>
      <c r="AM678" s="109"/>
      <c r="AN678" s="109"/>
      <c r="AO678" s="30"/>
      <c r="AP678" s="112" t="s">
        <v>1490</v>
      </c>
      <c r="AQ678"/>
      <c r="AR678"/>
      <c r="AS678"/>
      <c r="AT678"/>
      <c r="AU678"/>
      <c r="AV678"/>
    </row>
    <row r="679" spans="27:48" ht="23.45" customHeight="1" x14ac:dyDescent="0.2">
      <c r="AA679" s="97"/>
      <c r="AB679" s="97"/>
      <c r="AC679" s="97"/>
      <c r="AD679" s="97"/>
      <c r="AE679" s="97"/>
      <c r="AF679" s="93"/>
      <c r="AG679" s="93"/>
      <c r="AH679" s="93"/>
      <c r="AI679" s="30"/>
      <c r="AJ679" s="30"/>
      <c r="AK679" s="30"/>
      <c r="AL679" s="30"/>
      <c r="AM679" s="109"/>
      <c r="AN679" s="109"/>
      <c r="AO679" s="30"/>
      <c r="AP679" s="112" t="s">
        <v>1491</v>
      </c>
      <c r="AQ679"/>
      <c r="AR679"/>
      <c r="AS679"/>
      <c r="AT679"/>
      <c r="AU679"/>
      <c r="AV679"/>
    </row>
    <row r="680" spans="27:48" ht="23.45" customHeight="1" x14ac:dyDescent="0.2">
      <c r="AA680" s="97"/>
      <c r="AB680" s="97"/>
      <c r="AC680" s="97"/>
      <c r="AD680" s="97"/>
      <c r="AE680" s="97"/>
      <c r="AF680" s="93"/>
      <c r="AG680" s="93"/>
      <c r="AH680" s="93"/>
      <c r="AI680" s="30"/>
      <c r="AJ680" s="30"/>
      <c r="AK680" s="30"/>
      <c r="AL680" s="30"/>
      <c r="AM680" s="109"/>
      <c r="AN680" s="109"/>
      <c r="AO680" s="30"/>
      <c r="AP680" s="112" t="s">
        <v>1492</v>
      </c>
      <c r="AQ680"/>
      <c r="AR680"/>
      <c r="AS680"/>
      <c r="AT680"/>
      <c r="AU680"/>
      <c r="AV680"/>
    </row>
    <row r="681" spans="27:48" ht="23.45" customHeight="1" x14ac:dyDescent="0.2">
      <c r="AA681" s="97"/>
      <c r="AB681" s="97"/>
      <c r="AC681" s="97"/>
      <c r="AD681" s="97"/>
      <c r="AE681" s="97"/>
      <c r="AF681" s="93"/>
      <c r="AG681" s="93"/>
      <c r="AH681" s="93"/>
      <c r="AI681" s="30"/>
      <c r="AJ681" s="30"/>
      <c r="AK681" s="30"/>
      <c r="AL681" s="30"/>
      <c r="AM681" s="109"/>
      <c r="AN681" s="109"/>
      <c r="AO681" s="30"/>
      <c r="AP681" s="112" t="s">
        <v>1493</v>
      </c>
      <c r="AQ681"/>
      <c r="AR681"/>
      <c r="AS681"/>
      <c r="AT681"/>
      <c r="AU681"/>
      <c r="AV681"/>
    </row>
    <row r="682" spans="27:48" ht="23.45" customHeight="1" x14ac:dyDescent="0.2">
      <c r="AA682" s="97"/>
      <c r="AB682" s="97"/>
      <c r="AC682" s="97"/>
      <c r="AD682" s="97"/>
      <c r="AE682" s="97"/>
      <c r="AF682" s="93"/>
      <c r="AG682" s="93"/>
      <c r="AH682" s="93"/>
      <c r="AI682" s="30"/>
      <c r="AJ682" s="30"/>
      <c r="AK682" s="30"/>
      <c r="AL682" s="30"/>
      <c r="AM682" s="109"/>
      <c r="AN682" s="109"/>
      <c r="AO682" s="30"/>
      <c r="AP682" s="112" t="s">
        <v>1494</v>
      </c>
      <c r="AQ682"/>
      <c r="AR682"/>
      <c r="AS682"/>
      <c r="AT682"/>
      <c r="AU682"/>
      <c r="AV682"/>
    </row>
    <row r="683" spans="27:48" ht="23.45" customHeight="1" x14ac:dyDescent="0.2">
      <c r="AA683" s="97"/>
      <c r="AB683" s="97"/>
      <c r="AC683" s="97"/>
      <c r="AD683" s="97"/>
      <c r="AE683" s="97"/>
      <c r="AF683" s="93"/>
      <c r="AG683" s="93"/>
      <c r="AH683" s="93"/>
      <c r="AI683" s="30"/>
      <c r="AJ683" s="30"/>
      <c r="AK683" s="30"/>
      <c r="AL683" s="30"/>
      <c r="AM683" s="109"/>
      <c r="AN683" s="109"/>
      <c r="AO683" s="30"/>
      <c r="AP683" s="112" t="s">
        <v>1495</v>
      </c>
      <c r="AQ683"/>
      <c r="AR683"/>
      <c r="AS683"/>
      <c r="AT683"/>
      <c r="AU683"/>
      <c r="AV683"/>
    </row>
    <row r="684" spans="27:48" ht="23.45" customHeight="1" x14ac:dyDescent="0.2">
      <c r="AA684" s="97"/>
      <c r="AB684" s="97"/>
      <c r="AC684" s="97"/>
      <c r="AD684" s="97"/>
      <c r="AE684" s="97"/>
      <c r="AF684" s="93"/>
      <c r="AG684" s="93"/>
      <c r="AH684" s="93"/>
      <c r="AI684" s="30"/>
      <c r="AJ684" s="30"/>
      <c r="AK684" s="30"/>
      <c r="AL684" s="30"/>
      <c r="AM684" s="109"/>
      <c r="AN684" s="109"/>
      <c r="AO684" s="30"/>
      <c r="AP684" s="112" t="s">
        <v>1496</v>
      </c>
      <c r="AQ684"/>
      <c r="AR684"/>
      <c r="AS684"/>
      <c r="AT684"/>
      <c r="AU684"/>
      <c r="AV684"/>
    </row>
    <row r="685" spans="27:48" ht="23.45" customHeight="1" x14ac:dyDescent="0.2">
      <c r="AA685" s="97"/>
      <c r="AB685" s="97"/>
      <c r="AC685" s="97"/>
      <c r="AD685" s="97"/>
      <c r="AE685" s="97"/>
      <c r="AF685" s="93"/>
      <c r="AG685" s="93"/>
      <c r="AH685" s="93"/>
      <c r="AI685" s="30"/>
      <c r="AJ685" s="30"/>
      <c r="AK685" s="30"/>
      <c r="AL685" s="30"/>
      <c r="AM685" s="109"/>
      <c r="AN685" s="109"/>
      <c r="AO685" s="30"/>
      <c r="AP685" s="112" t="s">
        <v>1497</v>
      </c>
      <c r="AQ685"/>
      <c r="AR685"/>
      <c r="AS685"/>
      <c r="AT685"/>
      <c r="AU685"/>
      <c r="AV685"/>
    </row>
    <row r="686" spans="27:48" ht="23.45" customHeight="1" x14ac:dyDescent="0.2">
      <c r="AA686" s="97"/>
      <c r="AB686" s="97"/>
      <c r="AC686" s="97"/>
      <c r="AD686" s="97"/>
      <c r="AE686" s="97"/>
      <c r="AF686" s="93"/>
      <c r="AG686" s="93"/>
      <c r="AH686" s="93"/>
      <c r="AI686" s="30"/>
      <c r="AJ686" s="30"/>
      <c r="AK686" s="30"/>
      <c r="AL686" s="30"/>
      <c r="AM686" s="109"/>
      <c r="AN686" s="109"/>
      <c r="AO686" s="30"/>
      <c r="AP686" s="112" t="s">
        <v>1498</v>
      </c>
      <c r="AQ686"/>
      <c r="AR686"/>
      <c r="AS686"/>
      <c r="AT686"/>
      <c r="AU686"/>
      <c r="AV686"/>
    </row>
    <row r="687" spans="27:48" ht="23.45" customHeight="1" x14ac:dyDescent="0.2">
      <c r="AA687" s="97"/>
      <c r="AB687" s="97"/>
      <c r="AC687" s="97"/>
      <c r="AD687" s="97"/>
      <c r="AE687" s="97"/>
      <c r="AF687" s="93"/>
      <c r="AG687" s="93"/>
      <c r="AH687" s="93"/>
      <c r="AI687" s="30"/>
      <c r="AJ687" s="30"/>
      <c r="AK687" s="30"/>
      <c r="AL687" s="30"/>
      <c r="AM687" s="109"/>
      <c r="AN687" s="109"/>
      <c r="AO687" s="30"/>
      <c r="AP687" s="112" t="s">
        <v>1499</v>
      </c>
      <c r="AQ687"/>
      <c r="AR687"/>
      <c r="AS687"/>
      <c r="AT687"/>
      <c r="AU687"/>
      <c r="AV687"/>
    </row>
    <row r="688" spans="27:48" ht="23.45" customHeight="1" x14ac:dyDescent="0.2">
      <c r="AA688" s="97"/>
      <c r="AB688" s="97"/>
      <c r="AC688" s="97"/>
      <c r="AD688" s="97"/>
      <c r="AE688" s="97"/>
      <c r="AF688" s="93"/>
      <c r="AG688" s="93"/>
      <c r="AH688" s="93"/>
      <c r="AI688" s="30"/>
      <c r="AJ688" s="30"/>
      <c r="AK688" s="30"/>
      <c r="AL688" s="30"/>
      <c r="AM688" s="109"/>
      <c r="AN688" s="109"/>
      <c r="AO688" s="30"/>
      <c r="AP688" s="112" t="s">
        <v>1500</v>
      </c>
      <c r="AQ688"/>
      <c r="AR688"/>
      <c r="AS688"/>
      <c r="AT688"/>
      <c r="AU688"/>
      <c r="AV688"/>
    </row>
    <row r="689" spans="27:48" ht="23.45" customHeight="1" x14ac:dyDescent="0.2">
      <c r="AA689" s="97"/>
      <c r="AB689" s="97"/>
      <c r="AC689" s="97"/>
      <c r="AD689" s="97"/>
      <c r="AE689" s="97"/>
      <c r="AF689" s="93"/>
      <c r="AG689" s="93"/>
      <c r="AH689" s="93"/>
      <c r="AI689" s="30"/>
      <c r="AJ689" s="30"/>
      <c r="AK689" s="30"/>
      <c r="AL689" s="30"/>
      <c r="AM689" s="109"/>
      <c r="AN689" s="109"/>
      <c r="AO689" s="30"/>
      <c r="AP689" s="112" t="s">
        <v>1501</v>
      </c>
      <c r="AQ689"/>
      <c r="AR689"/>
      <c r="AS689"/>
      <c r="AT689"/>
      <c r="AU689"/>
      <c r="AV689"/>
    </row>
    <row r="690" spans="27:48" ht="23.45" customHeight="1" x14ac:dyDescent="0.2">
      <c r="AA690" s="97"/>
      <c r="AB690" s="97"/>
      <c r="AC690" s="97"/>
      <c r="AD690" s="97"/>
      <c r="AE690" s="97"/>
      <c r="AF690" s="93"/>
      <c r="AG690" s="93"/>
      <c r="AH690" s="93"/>
      <c r="AI690" s="30"/>
      <c r="AJ690" s="30"/>
      <c r="AK690" s="30"/>
      <c r="AL690" s="30"/>
      <c r="AM690" s="109"/>
      <c r="AN690" s="109"/>
      <c r="AO690" s="30"/>
      <c r="AP690" s="112" t="s">
        <v>1502</v>
      </c>
      <c r="AQ690"/>
      <c r="AR690"/>
      <c r="AS690"/>
      <c r="AT690"/>
      <c r="AU690"/>
      <c r="AV690"/>
    </row>
    <row r="691" spans="27:48" ht="23.45" customHeight="1" x14ac:dyDescent="0.2">
      <c r="AA691" s="97"/>
      <c r="AB691" s="97"/>
      <c r="AC691" s="97"/>
      <c r="AD691" s="97"/>
      <c r="AE691" s="97"/>
      <c r="AF691" s="93"/>
      <c r="AG691" s="93"/>
      <c r="AH691" s="93"/>
      <c r="AI691" s="30"/>
      <c r="AJ691" s="30"/>
      <c r="AK691" s="30"/>
      <c r="AL691" s="30"/>
      <c r="AM691" s="109"/>
      <c r="AN691" s="109"/>
      <c r="AO691" s="30"/>
      <c r="AP691" s="112" t="s">
        <v>1503</v>
      </c>
      <c r="AQ691"/>
      <c r="AR691"/>
      <c r="AS691"/>
      <c r="AT691"/>
      <c r="AU691"/>
      <c r="AV691"/>
    </row>
    <row r="692" spans="27:48" ht="23.45" customHeight="1" x14ac:dyDescent="0.2">
      <c r="AA692" s="97"/>
      <c r="AB692" s="97"/>
      <c r="AC692" s="97"/>
      <c r="AD692" s="97"/>
      <c r="AE692" s="97"/>
      <c r="AF692" s="93"/>
      <c r="AG692" s="93"/>
      <c r="AH692" s="93"/>
      <c r="AI692" s="30"/>
      <c r="AJ692" s="30"/>
      <c r="AK692" s="30"/>
      <c r="AL692" s="30"/>
      <c r="AM692" s="109"/>
      <c r="AN692" s="109"/>
      <c r="AO692" s="30"/>
      <c r="AP692" s="112" t="s">
        <v>1504</v>
      </c>
      <c r="AQ692"/>
      <c r="AR692"/>
      <c r="AS692"/>
      <c r="AT692"/>
      <c r="AU692"/>
      <c r="AV692"/>
    </row>
    <row r="693" spans="27:48" ht="23.45" customHeight="1" x14ac:dyDescent="0.2">
      <c r="AA693" s="97"/>
      <c r="AB693" s="97"/>
      <c r="AC693" s="97"/>
      <c r="AD693" s="97"/>
      <c r="AE693" s="97"/>
      <c r="AF693" s="93"/>
      <c r="AG693" s="93"/>
      <c r="AH693" s="93"/>
      <c r="AI693" s="30"/>
      <c r="AJ693" s="30"/>
      <c r="AK693" s="30"/>
      <c r="AL693" s="30"/>
      <c r="AM693" s="109"/>
      <c r="AN693" s="109"/>
      <c r="AO693" s="30"/>
      <c r="AP693" s="112" t="s">
        <v>1505</v>
      </c>
      <c r="AQ693"/>
      <c r="AR693"/>
      <c r="AS693"/>
      <c r="AT693"/>
      <c r="AU693"/>
      <c r="AV693"/>
    </row>
    <row r="694" spans="27:48" ht="23.45" customHeight="1" x14ac:dyDescent="0.2">
      <c r="AA694" s="97"/>
      <c r="AB694" s="97"/>
      <c r="AC694" s="97"/>
      <c r="AD694" s="97"/>
      <c r="AE694" s="97"/>
      <c r="AF694" s="93"/>
      <c r="AG694" s="93"/>
      <c r="AH694" s="93"/>
      <c r="AI694" s="30"/>
      <c r="AJ694" s="30"/>
      <c r="AK694" s="30"/>
      <c r="AL694" s="30"/>
      <c r="AM694" s="109"/>
      <c r="AN694" s="109"/>
      <c r="AO694" s="30"/>
      <c r="AP694" s="112" t="s">
        <v>1506</v>
      </c>
      <c r="AQ694"/>
      <c r="AR694"/>
      <c r="AS694"/>
      <c r="AT694"/>
      <c r="AU694"/>
      <c r="AV694"/>
    </row>
    <row r="695" spans="27:48" ht="23.45" customHeight="1" x14ac:dyDescent="0.2">
      <c r="AA695" s="97"/>
      <c r="AB695" s="97"/>
      <c r="AC695" s="97"/>
      <c r="AD695" s="97"/>
      <c r="AE695" s="97"/>
      <c r="AF695" s="93"/>
      <c r="AG695" s="93"/>
      <c r="AH695" s="93"/>
      <c r="AI695" s="30"/>
      <c r="AJ695" s="30"/>
      <c r="AK695" s="30"/>
      <c r="AL695" s="30"/>
      <c r="AM695" s="109"/>
      <c r="AN695" s="109"/>
      <c r="AO695" s="30"/>
      <c r="AP695" s="112" t="s">
        <v>1507</v>
      </c>
      <c r="AQ695"/>
      <c r="AR695"/>
      <c r="AS695"/>
      <c r="AT695"/>
      <c r="AU695"/>
      <c r="AV695"/>
    </row>
    <row r="696" spans="27:48" ht="23.45" customHeight="1" x14ac:dyDescent="0.2">
      <c r="AA696" s="97"/>
      <c r="AB696" s="97"/>
      <c r="AC696" s="97"/>
      <c r="AD696" s="97"/>
      <c r="AE696" s="97"/>
      <c r="AF696" s="93"/>
      <c r="AG696" s="93"/>
      <c r="AH696" s="93"/>
      <c r="AI696" s="30"/>
      <c r="AJ696" s="30"/>
      <c r="AK696" s="30"/>
      <c r="AL696" s="30"/>
      <c r="AM696" s="109"/>
      <c r="AN696" s="109"/>
      <c r="AO696" s="30"/>
      <c r="AP696" s="112" t="s">
        <v>1508</v>
      </c>
      <c r="AQ696"/>
      <c r="AR696"/>
      <c r="AS696"/>
      <c r="AT696"/>
      <c r="AU696"/>
      <c r="AV696"/>
    </row>
    <row r="697" spans="27:48" ht="23.45" customHeight="1" x14ac:dyDescent="0.2">
      <c r="AA697" s="97"/>
      <c r="AB697" s="97"/>
      <c r="AC697" s="97"/>
      <c r="AD697" s="97"/>
      <c r="AE697" s="97"/>
      <c r="AF697" s="93"/>
      <c r="AG697" s="93"/>
      <c r="AH697" s="93"/>
      <c r="AI697" s="30"/>
      <c r="AJ697" s="30"/>
      <c r="AK697" s="30"/>
      <c r="AL697" s="30"/>
      <c r="AM697" s="109"/>
      <c r="AN697" s="109"/>
      <c r="AO697" s="30"/>
      <c r="AP697" s="112" t="s">
        <v>1509</v>
      </c>
      <c r="AQ697"/>
      <c r="AR697"/>
      <c r="AS697"/>
      <c r="AT697"/>
      <c r="AU697"/>
      <c r="AV697"/>
    </row>
    <row r="698" spans="27:48" ht="23.45" customHeight="1" x14ac:dyDescent="0.2">
      <c r="AA698" s="97"/>
      <c r="AB698" s="97"/>
      <c r="AC698" s="97"/>
      <c r="AD698" s="97"/>
      <c r="AE698" s="97"/>
      <c r="AF698" s="93"/>
      <c r="AG698" s="93"/>
      <c r="AH698" s="93"/>
      <c r="AI698" s="30"/>
      <c r="AJ698" s="30"/>
      <c r="AK698" s="30"/>
      <c r="AL698" s="30"/>
      <c r="AM698" s="109"/>
      <c r="AN698" s="109"/>
      <c r="AO698" s="30"/>
      <c r="AP698" s="112" t="s">
        <v>1510</v>
      </c>
      <c r="AQ698"/>
      <c r="AR698"/>
      <c r="AS698"/>
      <c r="AT698"/>
      <c r="AU698"/>
      <c r="AV698"/>
    </row>
    <row r="699" spans="27:48" ht="23.45" customHeight="1" x14ac:dyDescent="0.2">
      <c r="AA699" s="97"/>
      <c r="AB699" s="97"/>
      <c r="AC699" s="97"/>
      <c r="AD699" s="97"/>
      <c r="AE699" s="97"/>
      <c r="AF699" s="93"/>
      <c r="AG699" s="93"/>
      <c r="AH699" s="93"/>
      <c r="AI699" s="30"/>
      <c r="AJ699" s="30"/>
      <c r="AK699" s="30"/>
      <c r="AL699" s="30"/>
      <c r="AM699" s="109"/>
      <c r="AN699" s="109"/>
      <c r="AO699" s="30"/>
      <c r="AP699" s="112" t="s">
        <v>1511</v>
      </c>
      <c r="AQ699"/>
      <c r="AR699"/>
      <c r="AS699"/>
      <c r="AT699"/>
      <c r="AU699"/>
      <c r="AV699"/>
    </row>
    <row r="700" spans="27:48" ht="23.45" customHeight="1" x14ac:dyDescent="0.2">
      <c r="AA700" s="97"/>
      <c r="AB700" s="97"/>
      <c r="AC700" s="97"/>
      <c r="AD700" s="97"/>
      <c r="AE700" s="97"/>
      <c r="AF700" s="93"/>
      <c r="AG700" s="93"/>
      <c r="AH700" s="93"/>
      <c r="AI700" s="30"/>
      <c r="AJ700" s="30"/>
      <c r="AK700" s="30"/>
      <c r="AL700" s="30"/>
      <c r="AM700" s="109"/>
      <c r="AN700" s="109"/>
      <c r="AO700" s="30"/>
      <c r="AP700" s="112" t="s">
        <v>1512</v>
      </c>
      <c r="AQ700"/>
      <c r="AR700"/>
      <c r="AS700"/>
      <c r="AT700"/>
      <c r="AU700"/>
      <c r="AV700"/>
    </row>
    <row r="701" spans="27:48" ht="23.45" customHeight="1" x14ac:dyDescent="0.2">
      <c r="AA701" s="97"/>
      <c r="AB701" s="97"/>
      <c r="AC701" s="97"/>
      <c r="AD701" s="97"/>
      <c r="AE701" s="97"/>
      <c r="AF701" s="93"/>
      <c r="AG701" s="93"/>
      <c r="AH701" s="93"/>
      <c r="AI701" s="30"/>
      <c r="AJ701" s="30"/>
      <c r="AK701" s="30"/>
      <c r="AL701" s="30"/>
      <c r="AM701" s="109"/>
      <c r="AN701" s="109"/>
      <c r="AO701" s="30"/>
      <c r="AP701" s="112" t="s">
        <v>1513</v>
      </c>
      <c r="AQ701"/>
      <c r="AR701"/>
      <c r="AS701"/>
      <c r="AT701"/>
      <c r="AU701"/>
      <c r="AV701"/>
    </row>
    <row r="702" spans="27:48" ht="23.45" customHeight="1" x14ac:dyDescent="0.2">
      <c r="AA702" s="97"/>
      <c r="AB702" s="97"/>
      <c r="AC702" s="97"/>
      <c r="AD702" s="97"/>
      <c r="AE702" s="97"/>
      <c r="AF702" s="93"/>
      <c r="AG702" s="93"/>
      <c r="AH702" s="93"/>
      <c r="AI702" s="30"/>
      <c r="AJ702" s="30"/>
      <c r="AK702" s="30"/>
      <c r="AL702" s="30"/>
      <c r="AM702" s="109"/>
      <c r="AN702" s="109"/>
      <c r="AO702" s="30"/>
      <c r="AP702" s="112" t="s">
        <v>1514</v>
      </c>
      <c r="AQ702"/>
      <c r="AR702"/>
      <c r="AS702"/>
      <c r="AT702"/>
      <c r="AU702"/>
      <c r="AV702"/>
    </row>
    <row r="703" spans="27:48" ht="23.45" customHeight="1" x14ac:dyDescent="0.2">
      <c r="AA703" s="97"/>
      <c r="AB703" s="97"/>
      <c r="AC703" s="97"/>
      <c r="AD703" s="97"/>
      <c r="AE703" s="97"/>
      <c r="AF703" s="93"/>
      <c r="AG703" s="93"/>
      <c r="AH703" s="93"/>
      <c r="AI703" s="30"/>
      <c r="AJ703" s="30"/>
      <c r="AK703" s="30"/>
      <c r="AL703" s="30"/>
      <c r="AM703" s="109"/>
      <c r="AN703" s="109"/>
      <c r="AO703" s="30"/>
      <c r="AP703" s="112" t="s">
        <v>1515</v>
      </c>
      <c r="AQ703"/>
      <c r="AR703"/>
      <c r="AS703"/>
      <c r="AT703"/>
      <c r="AU703"/>
      <c r="AV703"/>
    </row>
    <row r="704" spans="27:48" ht="23.45" customHeight="1" x14ac:dyDescent="0.2">
      <c r="AA704" s="97"/>
      <c r="AB704" s="97"/>
      <c r="AC704" s="97"/>
      <c r="AD704" s="97"/>
      <c r="AE704" s="97"/>
      <c r="AF704" s="93"/>
      <c r="AG704" s="93"/>
      <c r="AH704" s="93"/>
      <c r="AI704" s="30"/>
      <c r="AJ704" s="30"/>
      <c r="AK704" s="30"/>
      <c r="AL704" s="30"/>
      <c r="AM704" s="109"/>
      <c r="AN704" s="109"/>
      <c r="AO704" s="30"/>
      <c r="AP704" s="112" t="s">
        <v>1516</v>
      </c>
      <c r="AQ704"/>
      <c r="AR704"/>
      <c r="AS704"/>
      <c r="AT704"/>
      <c r="AU704"/>
      <c r="AV704"/>
    </row>
    <row r="705" spans="27:48" ht="23.45" customHeight="1" x14ac:dyDescent="0.2">
      <c r="AA705" s="97"/>
      <c r="AB705" s="97"/>
      <c r="AC705" s="97"/>
      <c r="AD705" s="97"/>
      <c r="AE705" s="97"/>
      <c r="AF705" s="93"/>
      <c r="AG705" s="93"/>
      <c r="AH705" s="93"/>
      <c r="AI705" s="30"/>
      <c r="AJ705" s="30"/>
      <c r="AK705" s="30"/>
      <c r="AL705" s="30"/>
      <c r="AM705" s="109"/>
      <c r="AN705" s="109"/>
      <c r="AO705" s="30"/>
      <c r="AP705" s="112" t="s">
        <v>1517</v>
      </c>
      <c r="AQ705"/>
      <c r="AR705"/>
      <c r="AS705"/>
      <c r="AT705"/>
      <c r="AU705"/>
      <c r="AV705"/>
    </row>
    <row r="706" spans="27:48" ht="23.45" customHeight="1" x14ac:dyDescent="0.2">
      <c r="AA706" s="97"/>
      <c r="AB706" s="97"/>
      <c r="AC706" s="97"/>
      <c r="AD706" s="97"/>
      <c r="AE706" s="97"/>
      <c r="AF706" s="93"/>
      <c r="AG706" s="93"/>
      <c r="AH706" s="93"/>
      <c r="AI706" s="30"/>
      <c r="AJ706" s="30"/>
      <c r="AK706" s="30"/>
      <c r="AL706" s="30"/>
      <c r="AM706" s="109"/>
      <c r="AN706" s="109"/>
      <c r="AO706" s="30"/>
      <c r="AP706" s="112" t="s">
        <v>1518</v>
      </c>
      <c r="AQ706"/>
      <c r="AR706"/>
      <c r="AS706"/>
      <c r="AT706"/>
      <c r="AU706"/>
      <c r="AV706"/>
    </row>
    <row r="707" spans="27:48" ht="23.45" customHeight="1" x14ac:dyDescent="0.2">
      <c r="AA707" s="97"/>
      <c r="AB707" s="97"/>
      <c r="AC707" s="97"/>
      <c r="AD707" s="97"/>
      <c r="AE707" s="97"/>
      <c r="AF707" s="93"/>
      <c r="AG707" s="93"/>
      <c r="AH707" s="93"/>
      <c r="AI707" s="30"/>
      <c r="AJ707" s="30"/>
      <c r="AK707" s="30"/>
      <c r="AL707" s="30"/>
      <c r="AM707" s="109"/>
      <c r="AN707" s="109"/>
      <c r="AO707" s="30"/>
      <c r="AP707" s="112" t="s">
        <v>1519</v>
      </c>
      <c r="AQ707"/>
      <c r="AR707"/>
      <c r="AS707"/>
      <c r="AT707"/>
      <c r="AU707"/>
      <c r="AV707"/>
    </row>
    <row r="708" spans="27:48" ht="23.45" customHeight="1" x14ac:dyDescent="0.2">
      <c r="AA708" s="97"/>
      <c r="AB708" s="97"/>
      <c r="AC708" s="97"/>
      <c r="AD708" s="97"/>
      <c r="AE708" s="97"/>
      <c r="AF708" s="93"/>
      <c r="AG708" s="93"/>
      <c r="AH708" s="93"/>
      <c r="AI708" s="30"/>
      <c r="AJ708" s="30"/>
      <c r="AK708" s="30"/>
      <c r="AL708" s="30"/>
      <c r="AM708" s="109"/>
      <c r="AN708" s="109"/>
      <c r="AO708" s="30"/>
      <c r="AP708" s="112" t="s">
        <v>1520</v>
      </c>
      <c r="AQ708"/>
      <c r="AR708"/>
      <c r="AS708"/>
      <c r="AT708"/>
      <c r="AU708"/>
      <c r="AV708"/>
    </row>
    <row r="709" spans="27:48" ht="23.45" customHeight="1" x14ac:dyDescent="0.2">
      <c r="AA709" s="97"/>
      <c r="AB709" s="97"/>
      <c r="AC709" s="97"/>
      <c r="AD709" s="97"/>
      <c r="AE709" s="97"/>
      <c r="AF709" s="93"/>
      <c r="AG709" s="93"/>
      <c r="AH709" s="93"/>
      <c r="AI709" s="30"/>
      <c r="AJ709" s="30"/>
      <c r="AK709" s="30"/>
      <c r="AL709" s="30"/>
      <c r="AM709" s="109"/>
      <c r="AN709" s="109"/>
      <c r="AO709" s="30"/>
      <c r="AP709" s="112" t="s">
        <v>1521</v>
      </c>
      <c r="AQ709"/>
      <c r="AR709"/>
      <c r="AS709"/>
      <c r="AT709"/>
      <c r="AU709"/>
      <c r="AV709"/>
    </row>
    <row r="710" spans="27:48" ht="23.45" customHeight="1" x14ac:dyDescent="0.2">
      <c r="AA710" s="97"/>
      <c r="AB710" s="97"/>
      <c r="AC710" s="97"/>
      <c r="AD710" s="97"/>
      <c r="AE710" s="97"/>
      <c r="AF710" s="93"/>
      <c r="AG710" s="93"/>
      <c r="AH710" s="93"/>
      <c r="AI710" s="30"/>
      <c r="AJ710" s="30"/>
      <c r="AK710" s="30"/>
      <c r="AL710" s="30"/>
      <c r="AM710" s="109"/>
      <c r="AN710" s="109"/>
      <c r="AO710" s="30"/>
      <c r="AP710" s="112" t="s">
        <v>1522</v>
      </c>
      <c r="AQ710"/>
      <c r="AR710"/>
      <c r="AS710"/>
      <c r="AT710"/>
      <c r="AU710"/>
      <c r="AV710"/>
    </row>
    <row r="711" spans="27:48" ht="23.45" customHeight="1" x14ac:dyDescent="0.2">
      <c r="AA711" s="97"/>
      <c r="AB711" s="97"/>
      <c r="AC711" s="97"/>
      <c r="AD711" s="97"/>
      <c r="AE711" s="97"/>
      <c r="AF711" s="93"/>
      <c r="AG711" s="93"/>
      <c r="AH711" s="93"/>
      <c r="AI711" s="30"/>
      <c r="AJ711" s="30"/>
      <c r="AK711" s="30"/>
      <c r="AL711" s="30"/>
      <c r="AM711" s="109"/>
      <c r="AN711" s="109"/>
      <c r="AO711" s="30"/>
      <c r="AP711" s="112" t="s">
        <v>1523</v>
      </c>
      <c r="AQ711"/>
      <c r="AR711"/>
      <c r="AS711"/>
      <c r="AT711"/>
      <c r="AU711"/>
      <c r="AV711"/>
    </row>
    <row r="712" spans="27:48" ht="23.45" customHeight="1" x14ac:dyDescent="0.2">
      <c r="AA712" s="97"/>
      <c r="AB712" s="97"/>
      <c r="AC712" s="97"/>
      <c r="AD712" s="97"/>
      <c r="AE712" s="97"/>
      <c r="AF712" s="93"/>
      <c r="AG712" s="93"/>
      <c r="AH712" s="93"/>
      <c r="AI712" s="30"/>
      <c r="AJ712" s="30"/>
      <c r="AK712" s="30"/>
      <c r="AL712" s="30"/>
      <c r="AM712" s="109"/>
      <c r="AN712" s="109"/>
      <c r="AO712" s="30"/>
      <c r="AP712" s="112" t="s">
        <v>1524</v>
      </c>
      <c r="AQ712"/>
      <c r="AR712"/>
      <c r="AS712"/>
      <c r="AT712"/>
      <c r="AU712"/>
      <c r="AV712"/>
    </row>
    <row r="713" spans="27:48" ht="23.45" customHeight="1" x14ac:dyDescent="0.2">
      <c r="AA713" s="97"/>
      <c r="AB713" s="97"/>
      <c r="AC713" s="97"/>
      <c r="AD713" s="97"/>
      <c r="AE713" s="97"/>
      <c r="AF713" s="93"/>
      <c r="AG713" s="93"/>
      <c r="AH713" s="93"/>
      <c r="AI713" s="30"/>
      <c r="AJ713" s="30"/>
      <c r="AK713" s="30"/>
      <c r="AL713" s="30"/>
      <c r="AM713" s="109"/>
      <c r="AN713" s="109"/>
      <c r="AO713" s="30"/>
      <c r="AP713" s="112" t="s">
        <v>1525</v>
      </c>
      <c r="AQ713"/>
      <c r="AR713"/>
      <c r="AS713"/>
      <c r="AT713"/>
      <c r="AU713"/>
      <c r="AV713"/>
    </row>
    <row r="714" spans="27:48" ht="23.45" customHeight="1" x14ac:dyDescent="0.2">
      <c r="AA714" s="97"/>
      <c r="AB714" s="97"/>
      <c r="AC714" s="97"/>
      <c r="AD714" s="97"/>
      <c r="AE714" s="97"/>
      <c r="AF714" s="93"/>
      <c r="AG714" s="93"/>
      <c r="AH714" s="93"/>
      <c r="AI714" s="30"/>
      <c r="AJ714" s="30"/>
      <c r="AK714" s="30"/>
      <c r="AL714" s="30"/>
      <c r="AM714" s="109"/>
      <c r="AN714" s="109"/>
      <c r="AO714" s="30"/>
      <c r="AP714" s="112" t="s">
        <v>1526</v>
      </c>
      <c r="AQ714"/>
      <c r="AR714"/>
      <c r="AS714"/>
      <c r="AT714"/>
      <c r="AU714"/>
      <c r="AV714"/>
    </row>
    <row r="715" spans="27:48" ht="23.45" customHeight="1" x14ac:dyDescent="0.2">
      <c r="AA715" s="97"/>
      <c r="AB715" s="97"/>
      <c r="AC715" s="97"/>
      <c r="AD715" s="97"/>
      <c r="AE715" s="97"/>
      <c r="AF715" s="93"/>
      <c r="AG715" s="93"/>
      <c r="AH715" s="93"/>
      <c r="AI715" s="30"/>
      <c r="AJ715" s="30"/>
      <c r="AK715" s="30"/>
      <c r="AL715" s="30"/>
      <c r="AM715" s="109"/>
      <c r="AN715" s="109"/>
      <c r="AO715" s="30"/>
      <c r="AP715" s="112" t="s">
        <v>1527</v>
      </c>
      <c r="AQ715"/>
      <c r="AR715"/>
      <c r="AS715"/>
      <c r="AT715"/>
      <c r="AU715"/>
      <c r="AV715"/>
    </row>
    <row r="716" spans="27:48" ht="23.45" customHeight="1" x14ac:dyDescent="0.2">
      <c r="AA716" s="97"/>
      <c r="AB716" s="97"/>
      <c r="AC716" s="97"/>
      <c r="AD716" s="97"/>
      <c r="AE716" s="97"/>
      <c r="AF716" s="93"/>
      <c r="AG716" s="93"/>
      <c r="AH716" s="93"/>
      <c r="AI716" s="30"/>
      <c r="AJ716" s="30"/>
      <c r="AK716" s="30"/>
      <c r="AL716" s="30"/>
      <c r="AM716" s="109"/>
      <c r="AN716" s="109"/>
      <c r="AO716" s="30"/>
      <c r="AP716" s="112" t="s">
        <v>1528</v>
      </c>
      <c r="AQ716"/>
      <c r="AR716"/>
      <c r="AS716"/>
      <c r="AT716"/>
      <c r="AU716"/>
      <c r="AV716"/>
    </row>
    <row r="717" spans="27:48" ht="23.45" customHeight="1" x14ac:dyDescent="0.2">
      <c r="AA717" s="97"/>
      <c r="AB717" s="97"/>
      <c r="AC717" s="97"/>
      <c r="AD717" s="97"/>
      <c r="AE717" s="97"/>
      <c r="AF717" s="93"/>
      <c r="AG717" s="93"/>
      <c r="AH717" s="93"/>
      <c r="AI717" s="30"/>
      <c r="AJ717" s="30"/>
      <c r="AK717" s="30"/>
      <c r="AL717" s="30"/>
      <c r="AM717" s="109"/>
      <c r="AN717" s="109"/>
      <c r="AO717" s="30"/>
      <c r="AP717" s="112" t="s">
        <v>1529</v>
      </c>
      <c r="AQ717"/>
      <c r="AR717"/>
      <c r="AS717"/>
      <c r="AT717"/>
      <c r="AU717"/>
      <c r="AV717"/>
    </row>
    <row r="718" spans="27:48" ht="23.45" customHeight="1" x14ac:dyDescent="0.2">
      <c r="AA718" s="97"/>
      <c r="AB718" s="97"/>
      <c r="AC718" s="97"/>
      <c r="AD718" s="97"/>
      <c r="AE718" s="97"/>
      <c r="AF718" s="93"/>
      <c r="AG718" s="93"/>
      <c r="AH718" s="93"/>
      <c r="AI718" s="30"/>
      <c r="AJ718" s="30"/>
      <c r="AK718" s="30"/>
      <c r="AL718" s="30"/>
      <c r="AM718" s="109"/>
      <c r="AN718" s="109"/>
      <c r="AO718" s="30"/>
      <c r="AP718" s="112" t="s">
        <v>1530</v>
      </c>
      <c r="AQ718"/>
      <c r="AR718"/>
      <c r="AS718"/>
      <c r="AT718"/>
      <c r="AU718"/>
      <c r="AV718"/>
    </row>
    <row r="719" spans="27:48" ht="23.45" customHeight="1" x14ac:dyDescent="0.2">
      <c r="AA719" s="97"/>
      <c r="AB719" s="97"/>
      <c r="AC719" s="97"/>
      <c r="AD719" s="97"/>
      <c r="AE719" s="97"/>
      <c r="AF719" s="93"/>
      <c r="AG719" s="93"/>
      <c r="AH719" s="93"/>
      <c r="AI719" s="30"/>
      <c r="AJ719" s="30"/>
      <c r="AK719" s="30"/>
      <c r="AL719" s="30"/>
      <c r="AM719" s="109"/>
      <c r="AN719" s="109"/>
      <c r="AO719" s="30"/>
      <c r="AP719" s="112" t="s">
        <v>1531</v>
      </c>
      <c r="AQ719"/>
      <c r="AR719"/>
      <c r="AS719"/>
      <c r="AT719"/>
      <c r="AU719"/>
      <c r="AV719"/>
    </row>
    <row r="720" spans="27:48" ht="23.45" customHeight="1" x14ac:dyDescent="0.2">
      <c r="AA720" s="97"/>
      <c r="AB720" s="97"/>
      <c r="AC720" s="97"/>
      <c r="AD720" s="97"/>
      <c r="AE720" s="97"/>
      <c r="AF720" s="93"/>
      <c r="AG720" s="93"/>
      <c r="AH720" s="93"/>
      <c r="AI720" s="30"/>
      <c r="AJ720" s="30"/>
      <c r="AK720" s="30"/>
      <c r="AL720" s="30"/>
      <c r="AM720" s="109"/>
      <c r="AN720" s="109"/>
      <c r="AO720" s="30"/>
      <c r="AP720" s="112" t="s">
        <v>1532</v>
      </c>
      <c r="AQ720"/>
      <c r="AR720"/>
      <c r="AS720"/>
      <c r="AT720"/>
      <c r="AU720"/>
      <c r="AV720"/>
    </row>
    <row r="721" spans="27:48" ht="23.45" customHeight="1" x14ac:dyDescent="0.2">
      <c r="AA721" s="97"/>
      <c r="AB721" s="97"/>
      <c r="AC721" s="97"/>
      <c r="AD721" s="97"/>
      <c r="AE721" s="97"/>
      <c r="AF721" s="93"/>
      <c r="AG721" s="93"/>
      <c r="AH721" s="93"/>
      <c r="AI721" s="30"/>
      <c r="AJ721" s="30"/>
      <c r="AK721" s="30"/>
      <c r="AL721" s="30"/>
      <c r="AM721" s="109"/>
      <c r="AN721" s="109"/>
      <c r="AO721" s="30"/>
      <c r="AP721" s="112" t="s">
        <v>1533</v>
      </c>
      <c r="AQ721"/>
      <c r="AR721"/>
      <c r="AS721"/>
      <c r="AT721"/>
      <c r="AU721"/>
      <c r="AV721"/>
    </row>
    <row r="722" spans="27:48" ht="23.45" customHeight="1" x14ac:dyDescent="0.2">
      <c r="AA722" s="97"/>
      <c r="AB722" s="97"/>
      <c r="AC722" s="97"/>
      <c r="AD722" s="97"/>
      <c r="AE722" s="97"/>
      <c r="AF722" s="93"/>
      <c r="AG722" s="93"/>
      <c r="AH722" s="93"/>
      <c r="AI722" s="30"/>
      <c r="AJ722" s="30"/>
      <c r="AK722" s="30"/>
      <c r="AL722" s="30"/>
      <c r="AM722" s="109"/>
      <c r="AN722" s="109"/>
      <c r="AO722" s="30"/>
      <c r="AP722" s="112" t="s">
        <v>1534</v>
      </c>
      <c r="AQ722"/>
      <c r="AR722"/>
      <c r="AS722"/>
      <c r="AT722"/>
      <c r="AU722"/>
      <c r="AV722"/>
    </row>
    <row r="723" spans="27:48" ht="23.45" customHeight="1" x14ac:dyDescent="0.2">
      <c r="AA723" s="97"/>
      <c r="AB723" s="97"/>
      <c r="AC723" s="97"/>
      <c r="AD723" s="97"/>
      <c r="AE723" s="97"/>
      <c r="AF723" s="93"/>
      <c r="AG723" s="93"/>
      <c r="AH723" s="93"/>
      <c r="AI723" s="30"/>
      <c r="AJ723" s="30"/>
      <c r="AK723" s="30"/>
      <c r="AL723" s="30"/>
      <c r="AM723" s="109"/>
      <c r="AN723" s="109"/>
      <c r="AO723" s="30"/>
      <c r="AP723" s="112" t="s">
        <v>1535</v>
      </c>
      <c r="AQ723"/>
      <c r="AR723"/>
      <c r="AS723"/>
      <c r="AT723"/>
      <c r="AU723"/>
      <c r="AV723"/>
    </row>
    <row r="724" spans="27:48" ht="23.45" customHeight="1" x14ac:dyDescent="0.2">
      <c r="AA724" s="97"/>
      <c r="AB724" s="97"/>
      <c r="AC724" s="97"/>
      <c r="AD724" s="97"/>
      <c r="AE724" s="97"/>
      <c r="AF724" s="93"/>
      <c r="AG724" s="93"/>
      <c r="AH724" s="93"/>
      <c r="AI724" s="30"/>
      <c r="AJ724" s="30"/>
      <c r="AK724" s="30"/>
      <c r="AL724" s="30"/>
      <c r="AM724" s="109"/>
      <c r="AN724" s="109"/>
      <c r="AO724" s="30"/>
      <c r="AP724" s="112" t="s">
        <v>1536</v>
      </c>
      <c r="AQ724"/>
      <c r="AR724"/>
      <c r="AS724"/>
      <c r="AT724"/>
      <c r="AU724"/>
      <c r="AV724"/>
    </row>
    <row r="725" spans="27:48" ht="23.45" customHeight="1" x14ac:dyDescent="0.2">
      <c r="AA725" s="97"/>
      <c r="AB725" s="97"/>
      <c r="AC725" s="97"/>
      <c r="AD725" s="97"/>
      <c r="AE725" s="97"/>
      <c r="AF725" s="93"/>
      <c r="AG725" s="93"/>
      <c r="AH725" s="93"/>
      <c r="AI725" s="30"/>
      <c r="AJ725" s="30"/>
      <c r="AK725" s="30"/>
      <c r="AL725" s="30"/>
      <c r="AM725" s="109"/>
      <c r="AN725" s="109"/>
      <c r="AO725" s="30"/>
      <c r="AP725" s="112" t="s">
        <v>1537</v>
      </c>
      <c r="AQ725"/>
      <c r="AR725"/>
      <c r="AS725"/>
      <c r="AT725"/>
      <c r="AU725"/>
      <c r="AV725"/>
    </row>
    <row r="726" spans="27:48" ht="23.45" customHeight="1" x14ac:dyDescent="0.2">
      <c r="AA726" s="97"/>
      <c r="AB726" s="97"/>
      <c r="AC726" s="97"/>
      <c r="AD726" s="97"/>
      <c r="AE726" s="97"/>
      <c r="AF726" s="93"/>
      <c r="AG726" s="93"/>
      <c r="AH726" s="93"/>
      <c r="AI726" s="30"/>
      <c r="AJ726" s="30"/>
      <c r="AK726" s="30"/>
      <c r="AL726" s="30"/>
      <c r="AM726" s="109"/>
      <c r="AN726" s="109"/>
      <c r="AO726" s="30"/>
      <c r="AP726" s="112" t="s">
        <v>1538</v>
      </c>
      <c r="AQ726"/>
      <c r="AR726"/>
      <c r="AS726"/>
      <c r="AT726"/>
      <c r="AU726"/>
      <c r="AV726"/>
    </row>
    <row r="727" spans="27:48" ht="23.45" customHeight="1" x14ac:dyDescent="0.2">
      <c r="AA727" s="97"/>
      <c r="AB727" s="97"/>
      <c r="AC727" s="97"/>
      <c r="AD727" s="97"/>
      <c r="AE727" s="97"/>
      <c r="AF727" s="93"/>
      <c r="AG727" s="93"/>
      <c r="AH727" s="93"/>
      <c r="AI727" s="30"/>
      <c r="AJ727" s="30"/>
      <c r="AK727" s="30"/>
      <c r="AL727" s="30"/>
      <c r="AM727" s="109"/>
      <c r="AN727" s="109"/>
      <c r="AO727" s="30"/>
      <c r="AP727" s="112" t="s">
        <v>1539</v>
      </c>
      <c r="AQ727"/>
      <c r="AR727"/>
      <c r="AS727"/>
      <c r="AT727"/>
      <c r="AU727"/>
      <c r="AV727"/>
    </row>
    <row r="728" spans="27:48" ht="23.45" customHeight="1" x14ac:dyDescent="0.2">
      <c r="AA728" s="97"/>
      <c r="AB728" s="97"/>
      <c r="AC728" s="97"/>
      <c r="AD728" s="97"/>
      <c r="AE728" s="97"/>
      <c r="AF728" s="93"/>
      <c r="AG728" s="93"/>
      <c r="AH728" s="93"/>
      <c r="AI728" s="30"/>
      <c r="AJ728" s="30"/>
      <c r="AK728" s="30"/>
      <c r="AL728" s="30"/>
      <c r="AM728" s="109"/>
      <c r="AN728" s="109"/>
      <c r="AO728" s="30"/>
      <c r="AP728" s="112" t="s">
        <v>1540</v>
      </c>
      <c r="AQ728"/>
      <c r="AR728"/>
      <c r="AS728"/>
      <c r="AT728"/>
      <c r="AU728"/>
      <c r="AV728"/>
    </row>
    <row r="729" spans="27:48" ht="23.45" customHeight="1" x14ac:dyDescent="0.2">
      <c r="AA729" s="97"/>
      <c r="AB729" s="97"/>
      <c r="AC729" s="97"/>
      <c r="AD729" s="97"/>
      <c r="AE729" s="97"/>
      <c r="AF729" s="93"/>
      <c r="AG729" s="93"/>
      <c r="AH729" s="93"/>
      <c r="AI729" s="30"/>
      <c r="AJ729" s="30"/>
      <c r="AK729" s="30"/>
      <c r="AL729" s="30"/>
      <c r="AM729" s="109"/>
      <c r="AN729" s="109"/>
      <c r="AO729" s="30"/>
      <c r="AP729" s="112" t="s">
        <v>1541</v>
      </c>
      <c r="AQ729"/>
      <c r="AR729"/>
      <c r="AS729"/>
      <c r="AT729"/>
      <c r="AU729"/>
      <c r="AV729"/>
    </row>
    <row r="730" spans="27:48" ht="23.45" customHeight="1" x14ac:dyDescent="0.2">
      <c r="AA730" s="97"/>
      <c r="AB730" s="97"/>
      <c r="AC730" s="97"/>
      <c r="AD730" s="97"/>
      <c r="AE730" s="97"/>
      <c r="AF730" s="93"/>
      <c r="AG730" s="93"/>
      <c r="AH730" s="93"/>
      <c r="AI730" s="30"/>
      <c r="AJ730" s="30"/>
      <c r="AK730" s="30"/>
      <c r="AL730" s="30"/>
      <c r="AM730" s="109"/>
      <c r="AN730" s="109"/>
      <c r="AO730" s="30"/>
      <c r="AP730" s="112" t="s">
        <v>1542</v>
      </c>
      <c r="AQ730"/>
      <c r="AR730"/>
      <c r="AS730"/>
      <c r="AT730"/>
      <c r="AU730"/>
      <c r="AV730"/>
    </row>
    <row r="731" spans="27:48" ht="23.45" customHeight="1" x14ac:dyDescent="0.2">
      <c r="AA731" s="97"/>
      <c r="AB731" s="97"/>
      <c r="AC731" s="97"/>
      <c r="AD731" s="97"/>
      <c r="AE731" s="97"/>
      <c r="AF731" s="93"/>
      <c r="AG731" s="93"/>
      <c r="AH731" s="93"/>
      <c r="AI731" s="30"/>
      <c r="AJ731" s="30"/>
      <c r="AK731" s="30"/>
      <c r="AL731" s="30"/>
      <c r="AM731" s="109"/>
      <c r="AN731" s="109"/>
      <c r="AO731" s="30"/>
      <c r="AP731" s="112" t="s">
        <v>1543</v>
      </c>
      <c r="AQ731"/>
      <c r="AR731"/>
      <c r="AS731"/>
      <c r="AT731"/>
      <c r="AU731"/>
      <c r="AV731"/>
    </row>
    <row r="732" spans="27:48" ht="23.45" customHeight="1" x14ac:dyDescent="0.2">
      <c r="AA732" s="97"/>
      <c r="AB732" s="97"/>
      <c r="AC732" s="97"/>
      <c r="AD732" s="97"/>
      <c r="AE732" s="97"/>
      <c r="AF732" s="93"/>
      <c r="AG732" s="93"/>
      <c r="AH732" s="93"/>
      <c r="AI732" s="30"/>
      <c r="AJ732" s="30"/>
      <c r="AK732" s="30"/>
      <c r="AL732" s="30"/>
      <c r="AM732" s="109"/>
      <c r="AN732" s="109"/>
      <c r="AO732" s="30"/>
      <c r="AP732" s="112" t="s">
        <v>1544</v>
      </c>
      <c r="AQ732"/>
      <c r="AR732"/>
      <c r="AS732"/>
      <c r="AT732"/>
      <c r="AU732"/>
      <c r="AV732"/>
    </row>
    <row r="733" spans="27:48" ht="23.45" customHeight="1" x14ac:dyDescent="0.2">
      <c r="AA733" s="97"/>
      <c r="AB733" s="97"/>
      <c r="AC733" s="97"/>
      <c r="AD733" s="97"/>
      <c r="AE733" s="97"/>
      <c r="AF733" s="93"/>
      <c r="AG733" s="93"/>
      <c r="AH733" s="93"/>
      <c r="AI733" s="30"/>
      <c r="AJ733" s="30"/>
      <c r="AK733" s="30"/>
      <c r="AL733" s="30"/>
      <c r="AM733" s="109"/>
      <c r="AN733" s="109"/>
      <c r="AO733" s="30"/>
      <c r="AP733" s="112" t="s">
        <v>1545</v>
      </c>
      <c r="AQ733"/>
      <c r="AR733"/>
      <c r="AS733"/>
      <c r="AT733"/>
      <c r="AU733"/>
      <c r="AV733"/>
    </row>
    <row r="734" spans="27:48" ht="23.45" customHeight="1" x14ac:dyDescent="0.2">
      <c r="AA734" s="97"/>
      <c r="AB734" s="97"/>
      <c r="AC734" s="97"/>
      <c r="AD734" s="97"/>
      <c r="AE734" s="97"/>
      <c r="AF734" s="93"/>
      <c r="AG734" s="93"/>
      <c r="AH734" s="93"/>
      <c r="AI734" s="30"/>
      <c r="AJ734" s="30"/>
      <c r="AK734" s="30"/>
      <c r="AL734" s="30"/>
      <c r="AM734" s="109"/>
      <c r="AN734" s="109"/>
      <c r="AO734" s="30"/>
      <c r="AP734" s="112" t="s">
        <v>1546</v>
      </c>
      <c r="AQ734"/>
      <c r="AR734"/>
      <c r="AS734"/>
      <c r="AT734"/>
      <c r="AU734"/>
      <c r="AV734"/>
    </row>
    <row r="735" spans="27:48" ht="23.45" customHeight="1" x14ac:dyDescent="0.2">
      <c r="AA735" s="97"/>
      <c r="AB735" s="97"/>
      <c r="AC735" s="97"/>
      <c r="AD735" s="97"/>
      <c r="AE735" s="97"/>
      <c r="AF735" s="93"/>
      <c r="AG735" s="93"/>
      <c r="AH735" s="93"/>
      <c r="AI735" s="30"/>
      <c r="AJ735" s="30"/>
      <c r="AK735" s="30"/>
      <c r="AL735" s="30"/>
      <c r="AM735" s="109"/>
      <c r="AN735" s="109"/>
      <c r="AO735" s="30"/>
      <c r="AP735" s="112" t="s">
        <v>1547</v>
      </c>
      <c r="AQ735"/>
      <c r="AR735"/>
      <c r="AS735"/>
      <c r="AT735"/>
      <c r="AU735"/>
      <c r="AV735"/>
    </row>
    <row r="736" spans="27:48" ht="23.45" customHeight="1" x14ac:dyDescent="0.2">
      <c r="AA736" s="97"/>
      <c r="AB736" s="97"/>
      <c r="AC736" s="97"/>
      <c r="AD736" s="97"/>
      <c r="AE736" s="97"/>
      <c r="AF736" s="93"/>
      <c r="AG736" s="93"/>
      <c r="AH736" s="93"/>
      <c r="AI736" s="30"/>
      <c r="AJ736" s="30"/>
      <c r="AK736" s="30"/>
      <c r="AL736" s="30"/>
      <c r="AM736" s="109"/>
      <c r="AN736" s="109"/>
      <c r="AO736" s="30"/>
      <c r="AP736" s="112" t="s">
        <v>1548</v>
      </c>
      <c r="AQ736"/>
      <c r="AR736"/>
      <c r="AS736"/>
      <c r="AT736"/>
      <c r="AU736"/>
      <c r="AV736"/>
    </row>
    <row r="737" spans="27:48" ht="23.45" customHeight="1" x14ac:dyDescent="0.2">
      <c r="AA737" s="97"/>
      <c r="AB737" s="97"/>
      <c r="AC737" s="97"/>
      <c r="AD737" s="97"/>
      <c r="AE737" s="97"/>
      <c r="AF737" s="93"/>
      <c r="AG737" s="93"/>
      <c r="AH737" s="93"/>
      <c r="AI737" s="30"/>
      <c r="AJ737" s="30"/>
      <c r="AK737" s="30"/>
      <c r="AL737" s="30"/>
      <c r="AM737" s="109"/>
      <c r="AN737" s="109"/>
      <c r="AO737" s="30"/>
      <c r="AP737" s="112" t="s">
        <v>1549</v>
      </c>
      <c r="AQ737"/>
      <c r="AR737"/>
      <c r="AS737"/>
      <c r="AT737"/>
      <c r="AU737"/>
      <c r="AV737"/>
    </row>
    <row r="738" spans="27:48" ht="23.45" customHeight="1" x14ac:dyDescent="0.2">
      <c r="AA738" s="97"/>
      <c r="AB738" s="97"/>
      <c r="AC738" s="97"/>
      <c r="AD738" s="97"/>
      <c r="AE738" s="97"/>
      <c r="AF738" s="93"/>
      <c r="AG738" s="93"/>
      <c r="AH738" s="93"/>
      <c r="AI738" s="30"/>
      <c r="AJ738" s="30"/>
      <c r="AK738" s="30"/>
      <c r="AL738" s="30"/>
      <c r="AM738" s="109"/>
      <c r="AN738" s="109"/>
      <c r="AO738" s="30"/>
      <c r="AP738" s="112" t="s">
        <v>1550</v>
      </c>
      <c r="AQ738"/>
      <c r="AR738"/>
      <c r="AS738"/>
      <c r="AT738"/>
      <c r="AU738"/>
      <c r="AV738"/>
    </row>
    <row r="739" spans="27:48" ht="23.45" customHeight="1" x14ac:dyDescent="0.2">
      <c r="AA739" s="97"/>
      <c r="AB739" s="97"/>
      <c r="AC739" s="97"/>
      <c r="AD739" s="97"/>
      <c r="AE739" s="97"/>
      <c r="AF739" s="93"/>
      <c r="AG739" s="93"/>
      <c r="AH739" s="93"/>
      <c r="AI739" s="30"/>
      <c r="AJ739" s="30"/>
      <c r="AK739" s="30"/>
      <c r="AL739" s="30"/>
      <c r="AM739" s="109"/>
      <c r="AN739" s="109"/>
      <c r="AO739" s="30"/>
      <c r="AP739" s="112" t="s">
        <v>1551</v>
      </c>
      <c r="AQ739"/>
      <c r="AR739"/>
      <c r="AS739"/>
      <c r="AT739"/>
      <c r="AU739"/>
      <c r="AV739"/>
    </row>
    <row r="740" spans="27:48" ht="23.45" customHeight="1" x14ac:dyDescent="0.2">
      <c r="AA740" s="97"/>
      <c r="AB740" s="97"/>
      <c r="AC740" s="97"/>
      <c r="AD740" s="97"/>
      <c r="AE740" s="97"/>
      <c r="AF740" s="93"/>
      <c r="AG740" s="93"/>
      <c r="AH740" s="93"/>
      <c r="AI740" s="30"/>
      <c r="AJ740" s="30"/>
      <c r="AK740" s="30"/>
      <c r="AL740" s="30"/>
      <c r="AM740" s="109"/>
      <c r="AN740" s="109"/>
      <c r="AO740" s="30"/>
      <c r="AP740" s="112" t="s">
        <v>1552</v>
      </c>
      <c r="AQ740"/>
      <c r="AR740"/>
      <c r="AS740"/>
      <c r="AT740"/>
      <c r="AU740"/>
      <c r="AV740"/>
    </row>
    <row r="741" spans="27:48" ht="23.45" customHeight="1" x14ac:dyDescent="0.2">
      <c r="AA741" s="97"/>
      <c r="AB741" s="97"/>
      <c r="AC741" s="97"/>
      <c r="AD741" s="97"/>
      <c r="AE741" s="97"/>
      <c r="AF741" s="93"/>
      <c r="AG741" s="93"/>
      <c r="AH741" s="93"/>
      <c r="AI741" s="30"/>
      <c r="AJ741" s="30"/>
      <c r="AK741" s="30"/>
      <c r="AL741" s="30"/>
      <c r="AM741" s="109"/>
      <c r="AN741" s="109"/>
      <c r="AO741" s="30"/>
      <c r="AP741" s="112" t="s">
        <v>1553</v>
      </c>
      <c r="AQ741"/>
      <c r="AR741"/>
      <c r="AS741"/>
      <c r="AT741"/>
      <c r="AU741"/>
      <c r="AV741"/>
    </row>
    <row r="742" spans="27:48" ht="23.45" customHeight="1" x14ac:dyDescent="0.2">
      <c r="AA742" s="97"/>
      <c r="AB742" s="97"/>
      <c r="AC742" s="97"/>
      <c r="AD742" s="97"/>
      <c r="AE742" s="97"/>
      <c r="AF742" s="93"/>
      <c r="AG742" s="93"/>
      <c r="AH742" s="93"/>
      <c r="AI742" s="30"/>
      <c r="AJ742" s="30"/>
      <c r="AK742" s="30"/>
      <c r="AL742" s="30"/>
      <c r="AM742" s="109"/>
      <c r="AN742" s="109"/>
      <c r="AO742" s="30"/>
      <c r="AP742" s="112" t="s">
        <v>1554</v>
      </c>
      <c r="AQ742"/>
      <c r="AR742"/>
      <c r="AS742"/>
      <c r="AT742"/>
      <c r="AU742"/>
      <c r="AV742"/>
    </row>
    <row r="743" spans="27:48" ht="23.45" customHeight="1" x14ac:dyDescent="0.2">
      <c r="AA743" s="97"/>
      <c r="AB743" s="97"/>
      <c r="AC743" s="97"/>
      <c r="AD743" s="97"/>
      <c r="AE743" s="97"/>
      <c r="AF743" s="93"/>
      <c r="AG743" s="93"/>
      <c r="AH743" s="93"/>
      <c r="AI743" s="30"/>
      <c r="AJ743" s="30"/>
      <c r="AK743" s="30"/>
      <c r="AL743" s="30"/>
      <c r="AM743" s="109"/>
      <c r="AN743" s="109"/>
      <c r="AO743" s="30"/>
      <c r="AP743" s="112" t="s">
        <v>1555</v>
      </c>
      <c r="AQ743"/>
      <c r="AR743"/>
      <c r="AS743"/>
      <c r="AT743"/>
      <c r="AU743"/>
      <c r="AV743"/>
    </row>
    <row r="744" spans="27:48" ht="23.45" customHeight="1" x14ac:dyDescent="0.2">
      <c r="AA744" s="97"/>
      <c r="AB744" s="97"/>
      <c r="AC744" s="97"/>
      <c r="AD744" s="97"/>
      <c r="AE744" s="97"/>
      <c r="AF744" s="93"/>
      <c r="AG744" s="93"/>
      <c r="AH744" s="93"/>
      <c r="AI744" s="30"/>
      <c r="AJ744" s="30"/>
      <c r="AK744" s="30"/>
      <c r="AL744" s="30"/>
      <c r="AM744" s="109"/>
      <c r="AN744" s="109"/>
      <c r="AO744" s="30"/>
      <c r="AP744" s="112" t="s">
        <v>1556</v>
      </c>
      <c r="AQ744"/>
      <c r="AR744"/>
      <c r="AS744"/>
      <c r="AT744"/>
      <c r="AU744"/>
      <c r="AV744"/>
    </row>
    <row r="745" spans="27:48" ht="23.45" customHeight="1" x14ac:dyDescent="0.2">
      <c r="AA745" s="97"/>
      <c r="AB745" s="97"/>
      <c r="AC745" s="97"/>
      <c r="AD745" s="97"/>
      <c r="AE745" s="97"/>
      <c r="AF745" s="93"/>
      <c r="AG745" s="93"/>
      <c r="AH745" s="93"/>
      <c r="AI745" s="30"/>
      <c r="AJ745" s="30"/>
      <c r="AK745" s="30"/>
      <c r="AL745" s="30"/>
      <c r="AM745" s="109"/>
      <c r="AN745" s="109"/>
      <c r="AO745" s="30"/>
      <c r="AP745" s="112" t="s">
        <v>1557</v>
      </c>
      <c r="AQ745"/>
      <c r="AR745"/>
      <c r="AS745"/>
      <c r="AT745"/>
      <c r="AU745"/>
      <c r="AV745"/>
    </row>
    <row r="746" spans="27:48" ht="23.45" customHeight="1" x14ac:dyDescent="0.2">
      <c r="AA746" s="97"/>
      <c r="AB746" s="97"/>
      <c r="AC746" s="97"/>
      <c r="AD746" s="97"/>
      <c r="AE746" s="97"/>
      <c r="AF746" s="93"/>
      <c r="AG746" s="93"/>
      <c r="AH746" s="93"/>
      <c r="AI746" s="30"/>
      <c r="AJ746" s="30"/>
      <c r="AK746" s="30"/>
      <c r="AL746" s="30"/>
      <c r="AM746" s="109"/>
      <c r="AN746" s="109"/>
      <c r="AO746" s="30"/>
      <c r="AP746" s="112" t="s">
        <v>1558</v>
      </c>
      <c r="AQ746"/>
      <c r="AR746"/>
      <c r="AS746"/>
      <c r="AT746"/>
      <c r="AU746"/>
      <c r="AV746"/>
    </row>
    <row r="747" spans="27:48" ht="23.45" customHeight="1" x14ac:dyDescent="0.2">
      <c r="AA747" s="97"/>
      <c r="AB747" s="97"/>
      <c r="AC747" s="97"/>
      <c r="AD747" s="97"/>
      <c r="AE747" s="97"/>
      <c r="AF747" s="93"/>
      <c r="AG747" s="93"/>
      <c r="AH747" s="93"/>
      <c r="AI747" s="30"/>
      <c r="AJ747" s="30"/>
      <c r="AK747" s="30"/>
      <c r="AL747" s="30"/>
      <c r="AM747" s="109"/>
      <c r="AN747" s="109"/>
      <c r="AO747" s="30"/>
      <c r="AP747" s="112" t="s">
        <v>1559</v>
      </c>
      <c r="AQ747"/>
      <c r="AR747"/>
      <c r="AS747"/>
      <c r="AT747"/>
      <c r="AU747"/>
      <c r="AV747"/>
    </row>
    <row r="748" spans="27:48" ht="23.45" customHeight="1" x14ac:dyDescent="0.2">
      <c r="AA748" s="97"/>
      <c r="AB748" s="97"/>
      <c r="AC748" s="97"/>
      <c r="AD748" s="97"/>
      <c r="AE748" s="97"/>
      <c r="AF748" s="93"/>
      <c r="AG748" s="93"/>
      <c r="AH748" s="93"/>
      <c r="AI748" s="30"/>
      <c r="AJ748" s="30"/>
      <c r="AK748" s="30"/>
      <c r="AL748" s="30"/>
      <c r="AM748" s="109"/>
      <c r="AN748" s="109"/>
      <c r="AO748" s="30"/>
      <c r="AP748" s="112" t="s">
        <v>1560</v>
      </c>
      <c r="AQ748"/>
      <c r="AR748"/>
      <c r="AS748"/>
      <c r="AT748"/>
      <c r="AU748"/>
      <c r="AV748"/>
    </row>
    <row r="749" spans="27:48" ht="23.45" customHeight="1" x14ac:dyDescent="0.2">
      <c r="AA749" s="97"/>
      <c r="AB749" s="97"/>
      <c r="AC749" s="97"/>
      <c r="AD749" s="97"/>
      <c r="AE749" s="97"/>
      <c r="AF749" s="93"/>
      <c r="AG749" s="93"/>
      <c r="AH749" s="93"/>
      <c r="AI749" s="30"/>
      <c r="AJ749" s="30"/>
      <c r="AK749" s="30"/>
      <c r="AL749" s="30"/>
      <c r="AM749" s="109"/>
      <c r="AN749" s="109"/>
      <c r="AO749" s="30"/>
      <c r="AP749" s="112" t="s">
        <v>1561</v>
      </c>
      <c r="AQ749"/>
      <c r="AR749"/>
      <c r="AS749"/>
      <c r="AT749"/>
      <c r="AU749"/>
      <c r="AV749"/>
    </row>
    <row r="750" spans="27:48" ht="23.45" customHeight="1" x14ac:dyDescent="0.2">
      <c r="AA750" s="97"/>
      <c r="AB750" s="97"/>
      <c r="AC750" s="97"/>
      <c r="AD750" s="97"/>
      <c r="AE750" s="97"/>
      <c r="AF750" s="93"/>
      <c r="AG750" s="93"/>
      <c r="AH750" s="93"/>
      <c r="AI750" s="30"/>
      <c r="AJ750" s="30"/>
      <c r="AK750" s="30"/>
      <c r="AL750" s="30"/>
      <c r="AM750" s="109"/>
      <c r="AN750" s="109"/>
      <c r="AO750" s="30"/>
      <c r="AP750" s="112" t="s">
        <v>1562</v>
      </c>
      <c r="AQ750"/>
      <c r="AR750"/>
      <c r="AS750"/>
      <c r="AT750"/>
      <c r="AU750"/>
      <c r="AV750"/>
    </row>
    <row r="751" spans="27:48" ht="23.45" customHeight="1" x14ac:dyDescent="0.2">
      <c r="AA751" s="97"/>
      <c r="AB751" s="97"/>
      <c r="AC751" s="97"/>
      <c r="AD751" s="97"/>
      <c r="AE751" s="97"/>
      <c r="AF751" s="93"/>
      <c r="AG751" s="93"/>
      <c r="AH751" s="93"/>
      <c r="AI751" s="30"/>
      <c r="AJ751" s="30"/>
      <c r="AK751" s="30"/>
      <c r="AL751" s="30"/>
      <c r="AM751" s="109"/>
      <c r="AN751" s="109"/>
      <c r="AO751" s="30"/>
      <c r="AP751" s="112" t="s">
        <v>1563</v>
      </c>
      <c r="AQ751"/>
      <c r="AR751"/>
      <c r="AS751"/>
      <c r="AT751"/>
      <c r="AU751"/>
      <c r="AV751"/>
    </row>
    <row r="752" spans="27:48" ht="23.45" customHeight="1" x14ac:dyDescent="0.2">
      <c r="AA752" s="97"/>
      <c r="AB752" s="97"/>
      <c r="AC752" s="97"/>
      <c r="AD752" s="97"/>
      <c r="AE752" s="97"/>
      <c r="AF752" s="93"/>
      <c r="AG752" s="93"/>
      <c r="AH752" s="93"/>
      <c r="AI752" s="30"/>
      <c r="AJ752" s="30"/>
      <c r="AK752" s="30"/>
      <c r="AL752" s="30"/>
      <c r="AM752" s="109"/>
      <c r="AN752" s="109"/>
      <c r="AO752" s="30"/>
      <c r="AP752" s="112" t="s">
        <v>1564</v>
      </c>
      <c r="AQ752"/>
      <c r="AR752"/>
      <c r="AS752"/>
      <c r="AT752"/>
      <c r="AU752"/>
      <c r="AV752"/>
    </row>
    <row r="753" spans="27:48" ht="23.45" customHeight="1" x14ac:dyDescent="0.2">
      <c r="AA753" s="97"/>
      <c r="AB753" s="97"/>
      <c r="AC753" s="97"/>
      <c r="AD753" s="97"/>
      <c r="AE753" s="97"/>
      <c r="AF753" s="93"/>
      <c r="AG753" s="93"/>
      <c r="AH753" s="93"/>
      <c r="AI753" s="30"/>
      <c r="AJ753" s="30"/>
      <c r="AK753" s="30"/>
      <c r="AL753" s="30"/>
      <c r="AM753" s="109"/>
      <c r="AN753" s="109"/>
      <c r="AO753" s="30"/>
      <c r="AP753" s="112" t="s">
        <v>1565</v>
      </c>
      <c r="AQ753"/>
      <c r="AR753"/>
      <c r="AS753"/>
      <c r="AT753"/>
      <c r="AU753"/>
      <c r="AV753"/>
    </row>
    <row r="754" spans="27:48" ht="23.45" customHeight="1" x14ac:dyDescent="0.2">
      <c r="AA754" s="97"/>
      <c r="AB754" s="97"/>
      <c r="AC754" s="97"/>
      <c r="AD754" s="97"/>
      <c r="AE754" s="97"/>
      <c r="AF754" s="93"/>
      <c r="AG754" s="93"/>
      <c r="AH754" s="93"/>
      <c r="AI754" s="30"/>
      <c r="AJ754" s="30"/>
      <c r="AK754" s="30"/>
      <c r="AL754" s="30"/>
      <c r="AM754" s="109"/>
      <c r="AN754" s="109"/>
      <c r="AO754" s="30"/>
      <c r="AP754" s="112" t="s">
        <v>1566</v>
      </c>
      <c r="AQ754"/>
      <c r="AR754"/>
      <c r="AS754"/>
      <c r="AT754"/>
      <c r="AU754"/>
      <c r="AV754"/>
    </row>
    <row r="755" spans="27:48" ht="23.45" customHeight="1" x14ac:dyDescent="0.2">
      <c r="AA755" s="97"/>
      <c r="AB755" s="97"/>
      <c r="AC755" s="97"/>
      <c r="AD755" s="97"/>
      <c r="AE755" s="97"/>
      <c r="AF755" s="93"/>
      <c r="AG755" s="93"/>
      <c r="AH755" s="93"/>
      <c r="AI755" s="30"/>
      <c r="AJ755" s="30"/>
      <c r="AK755" s="30"/>
      <c r="AL755" s="30"/>
      <c r="AM755" s="109"/>
      <c r="AN755" s="109"/>
      <c r="AO755" s="30"/>
      <c r="AP755" s="112" t="s">
        <v>1567</v>
      </c>
      <c r="AQ755"/>
      <c r="AR755"/>
      <c r="AS755"/>
      <c r="AT755"/>
      <c r="AU755"/>
      <c r="AV755"/>
    </row>
    <row r="756" spans="27:48" ht="23.45" customHeight="1" x14ac:dyDescent="0.2">
      <c r="AA756" s="97"/>
      <c r="AB756" s="97"/>
      <c r="AC756" s="97"/>
      <c r="AD756" s="97"/>
      <c r="AE756" s="97"/>
      <c r="AF756" s="93"/>
      <c r="AG756" s="93"/>
      <c r="AH756" s="93"/>
      <c r="AI756" s="30"/>
      <c r="AJ756" s="30"/>
      <c r="AK756" s="30"/>
      <c r="AL756" s="30"/>
      <c r="AM756" s="109"/>
      <c r="AN756" s="109"/>
      <c r="AO756" s="30"/>
      <c r="AP756" s="112" t="s">
        <v>1568</v>
      </c>
      <c r="AQ756"/>
      <c r="AR756"/>
      <c r="AS756"/>
      <c r="AT756"/>
      <c r="AU756"/>
      <c r="AV756"/>
    </row>
    <row r="757" spans="27:48" ht="23.45" customHeight="1" x14ac:dyDescent="0.2">
      <c r="AA757" s="97"/>
      <c r="AB757" s="97"/>
      <c r="AC757" s="97"/>
      <c r="AD757" s="97"/>
      <c r="AE757" s="97"/>
      <c r="AF757" s="93"/>
      <c r="AG757" s="93"/>
      <c r="AH757" s="93"/>
      <c r="AI757" s="30"/>
      <c r="AJ757" s="30"/>
      <c r="AK757" s="30"/>
      <c r="AL757" s="30"/>
      <c r="AM757" s="109"/>
      <c r="AN757" s="109"/>
      <c r="AO757" s="30"/>
      <c r="AP757" s="112" t="s">
        <v>1569</v>
      </c>
      <c r="AQ757"/>
      <c r="AR757"/>
      <c r="AS757"/>
      <c r="AT757"/>
      <c r="AU757"/>
      <c r="AV757"/>
    </row>
    <row r="758" spans="27:48" ht="23.45" customHeight="1" x14ac:dyDescent="0.2">
      <c r="AA758" s="97"/>
      <c r="AB758" s="97"/>
      <c r="AC758" s="97"/>
      <c r="AD758" s="97"/>
      <c r="AE758" s="97"/>
      <c r="AF758" s="93"/>
      <c r="AG758" s="93"/>
      <c r="AH758" s="93"/>
      <c r="AI758" s="30"/>
      <c r="AJ758" s="30"/>
      <c r="AK758" s="30"/>
      <c r="AL758" s="30"/>
      <c r="AM758" s="109"/>
      <c r="AN758" s="109"/>
      <c r="AO758" s="30"/>
      <c r="AP758" s="112" t="s">
        <v>1570</v>
      </c>
      <c r="AQ758"/>
      <c r="AR758"/>
      <c r="AS758"/>
      <c r="AT758"/>
      <c r="AU758"/>
      <c r="AV758"/>
    </row>
    <row r="759" spans="27:48" ht="23.45" customHeight="1" x14ac:dyDescent="0.2">
      <c r="AA759" s="97"/>
      <c r="AB759" s="97"/>
      <c r="AC759" s="97"/>
      <c r="AD759" s="97"/>
      <c r="AE759" s="97"/>
      <c r="AF759" s="93"/>
      <c r="AG759" s="93"/>
      <c r="AH759" s="93"/>
      <c r="AI759" s="30"/>
      <c r="AJ759" s="30"/>
      <c r="AK759" s="30"/>
      <c r="AL759" s="30"/>
      <c r="AM759" s="109"/>
      <c r="AN759" s="109"/>
      <c r="AO759" s="30"/>
      <c r="AP759" s="112" t="s">
        <v>1571</v>
      </c>
      <c r="AQ759"/>
      <c r="AR759"/>
      <c r="AS759"/>
      <c r="AT759"/>
      <c r="AU759"/>
      <c r="AV759"/>
    </row>
    <row r="760" spans="27:48" ht="23.45" customHeight="1" x14ac:dyDescent="0.2">
      <c r="AA760" s="97"/>
      <c r="AB760" s="97"/>
      <c r="AC760" s="97"/>
      <c r="AD760" s="97"/>
      <c r="AE760" s="97"/>
      <c r="AF760" s="93"/>
      <c r="AG760" s="93"/>
      <c r="AH760" s="93"/>
      <c r="AI760" s="30"/>
      <c r="AJ760" s="30"/>
      <c r="AK760" s="30"/>
      <c r="AL760" s="30"/>
      <c r="AM760" s="109"/>
      <c r="AN760" s="109"/>
      <c r="AO760" s="30"/>
      <c r="AP760" s="112" t="s">
        <v>1572</v>
      </c>
      <c r="AQ760"/>
      <c r="AR760"/>
      <c r="AS760"/>
      <c r="AT760"/>
      <c r="AU760"/>
      <c r="AV760"/>
    </row>
    <row r="761" spans="27:48" ht="23.45" customHeight="1" x14ac:dyDescent="0.2">
      <c r="AA761" s="97"/>
      <c r="AB761" s="97"/>
      <c r="AC761" s="97"/>
      <c r="AD761" s="97"/>
      <c r="AE761" s="97"/>
      <c r="AF761" s="93"/>
      <c r="AG761" s="93"/>
      <c r="AH761" s="93"/>
      <c r="AI761" s="30"/>
      <c r="AJ761" s="30"/>
      <c r="AK761" s="30"/>
      <c r="AL761" s="30"/>
      <c r="AM761" s="109"/>
      <c r="AN761" s="109"/>
      <c r="AO761" s="30"/>
      <c r="AP761" s="112" t="s">
        <v>1573</v>
      </c>
      <c r="AQ761"/>
      <c r="AR761"/>
      <c r="AS761"/>
      <c r="AT761"/>
      <c r="AU761"/>
      <c r="AV761"/>
    </row>
    <row r="762" spans="27:48" ht="23.45" customHeight="1" x14ac:dyDescent="0.2">
      <c r="AA762" s="97"/>
      <c r="AB762" s="97"/>
      <c r="AC762" s="97"/>
      <c r="AD762" s="97"/>
      <c r="AE762" s="97"/>
      <c r="AF762" s="93"/>
      <c r="AG762" s="93"/>
      <c r="AH762" s="93"/>
      <c r="AI762" s="30"/>
      <c r="AJ762" s="30"/>
      <c r="AK762" s="30"/>
      <c r="AL762" s="30"/>
      <c r="AM762" s="109"/>
      <c r="AN762" s="109"/>
      <c r="AO762" s="30"/>
      <c r="AP762" s="112" t="s">
        <v>1574</v>
      </c>
      <c r="AQ762"/>
      <c r="AR762"/>
      <c r="AS762"/>
      <c r="AT762"/>
      <c r="AU762"/>
      <c r="AV762"/>
    </row>
    <row r="763" spans="27:48" ht="23.45" customHeight="1" x14ac:dyDescent="0.2">
      <c r="AA763" s="97"/>
      <c r="AB763" s="97"/>
      <c r="AC763" s="97"/>
      <c r="AD763" s="97"/>
      <c r="AE763" s="97"/>
      <c r="AF763" s="93"/>
      <c r="AG763" s="93"/>
      <c r="AH763" s="93"/>
      <c r="AI763" s="30"/>
      <c r="AJ763" s="30"/>
      <c r="AK763" s="30"/>
      <c r="AL763" s="30"/>
      <c r="AM763" s="109"/>
      <c r="AN763" s="109"/>
      <c r="AO763" s="30"/>
      <c r="AP763" s="112" t="s">
        <v>1575</v>
      </c>
      <c r="AQ763"/>
      <c r="AR763"/>
      <c r="AS763"/>
      <c r="AT763"/>
      <c r="AU763"/>
      <c r="AV763"/>
    </row>
    <row r="764" spans="27:48" ht="23.45" customHeight="1" x14ac:dyDescent="0.2">
      <c r="AA764" s="97"/>
      <c r="AB764" s="97"/>
      <c r="AC764" s="97"/>
      <c r="AD764" s="97"/>
      <c r="AE764" s="97"/>
      <c r="AF764" s="93"/>
      <c r="AG764" s="93"/>
      <c r="AH764" s="93"/>
      <c r="AI764" s="30"/>
      <c r="AJ764" s="30"/>
      <c r="AK764" s="30"/>
      <c r="AL764" s="30"/>
      <c r="AM764" s="109"/>
      <c r="AN764" s="109"/>
      <c r="AO764" s="30"/>
      <c r="AP764" s="112" t="s">
        <v>1576</v>
      </c>
      <c r="AQ764"/>
      <c r="AR764"/>
      <c r="AS764"/>
      <c r="AT764"/>
      <c r="AU764"/>
      <c r="AV764"/>
    </row>
    <row r="765" spans="27:48" ht="23.45" customHeight="1" x14ac:dyDescent="0.2">
      <c r="AA765" s="97"/>
      <c r="AB765" s="97"/>
      <c r="AC765" s="97"/>
      <c r="AD765" s="97"/>
      <c r="AE765" s="97"/>
      <c r="AF765" s="93"/>
      <c r="AG765" s="93"/>
      <c r="AH765" s="93"/>
      <c r="AI765" s="30"/>
      <c r="AJ765" s="30"/>
      <c r="AK765" s="30"/>
      <c r="AL765" s="30"/>
      <c r="AM765" s="109"/>
      <c r="AN765" s="109"/>
      <c r="AO765" s="30"/>
      <c r="AP765" s="112" t="s">
        <v>1577</v>
      </c>
      <c r="AQ765"/>
      <c r="AR765"/>
      <c r="AS765"/>
      <c r="AT765"/>
      <c r="AU765"/>
      <c r="AV765"/>
    </row>
    <row r="766" spans="27:48" ht="23.45" customHeight="1" x14ac:dyDescent="0.2">
      <c r="AA766" s="97"/>
      <c r="AB766" s="97"/>
      <c r="AC766" s="97"/>
      <c r="AD766" s="97"/>
      <c r="AE766" s="97"/>
      <c r="AF766" s="93"/>
      <c r="AG766" s="93"/>
      <c r="AH766" s="93"/>
      <c r="AI766" s="30"/>
      <c r="AJ766" s="30"/>
      <c r="AK766" s="30"/>
      <c r="AL766" s="30"/>
      <c r="AM766" s="109"/>
      <c r="AN766" s="109"/>
      <c r="AO766" s="30"/>
      <c r="AP766" s="112" t="s">
        <v>1578</v>
      </c>
      <c r="AQ766"/>
      <c r="AR766"/>
      <c r="AS766"/>
      <c r="AT766"/>
      <c r="AU766"/>
      <c r="AV766"/>
    </row>
    <row r="767" spans="27:48" ht="23.45" customHeight="1" x14ac:dyDescent="0.2">
      <c r="AA767" s="97"/>
      <c r="AB767" s="97"/>
      <c r="AC767" s="97"/>
      <c r="AD767" s="97"/>
      <c r="AE767" s="97"/>
      <c r="AF767" s="93"/>
      <c r="AG767" s="93"/>
      <c r="AH767" s="93"/>
      <c r="AI767" s="30"/>
      <c r="AJ767" s="30"/>
      <c r="AK767" s="30"/>
      <c r="AL767" s="30"/>
      <c r="AM767" s="109"/>
      <c r="AN767" s="109"/>
      <c r="AO767" s="30"/>
      <c r="AP767" s="112" t="s">
        <v>1579</v>
      </c>
      <c r="AQ767"/>
      <c r="AR767"/>
      <c r="AS767"/>
      <c r="AT767"/>
      <c r="AU767"/>
      <c r="AV767"/>
    </row>
    <row r="768" spans="27:48" ht="23.45" customHeight="1" x14ac:dyDescent="0.2">
      <c r="AA768" s="97"/>
      <c r="AB768" s="97"/>
      <c r="AC768" s="97"/>
      <c r="AD768" s="97"/>
      <c r="AE768" s="97"/>
      <c r="AF768" s="93"/>
      <c r="AG768" s="93"/>
      <c r="AH768" s="93"/>
      <c r="AI768" s="30"/>
      <c r="AJ768" s="30"/>
      <c r="AK768" s="30"/>
      <c r="AL768" s="30"/>
      <c r="AM768" s="109"/>
      <c r="AN768" s="109"/>
      <c r="AO768" s="30"/>
      <c r="AP768" s="112" t="s">
        <v>1580</v>
      </c>
      <c r="AQ768"/>
      <c r="AR768"/>
      <c r="AS768"/>
      <c r="AT768"/>
      <c r="AU768"/>
      <c r="AV768"/>
    </row>
    <row r="769" spans="27:48" ht="23.45" customHeight="1" x14ac:dyDescent="0.2">
      <c r="AA769" s="97"/>
      <c r="AB769" s="97"/>
      <c r="AC769" s="97"/>
      <c r="AD769" s="97"/>
      <c r="AE769" s="97"/>
      <c r="AF769" s="93"/>
      <c r="AG769" s="93"/>
      <c r="AH769" s="93"/>
      <c r="AI769" s="30"/>
      <c r="AJ769" s="30"/>
      <c r="AK769" s="30"/>
      <c r="AL769" s="30"/>
      <c r="AM769" s="109"/>
      <c r="AN769" s="109"/>
      <c r="AO769" s="30"/>
      <c r="AP769" s="112" t="s">
        <v>1581</v>
      </c>
      <c r="AQ769"/>
      <c r="AR769"/>
      <c r="AS769"/>
      <c r="AT769"/>
      <c r="AU769"/>
      <c r="AV769"/>
    </row>
    <row r="770" spans="27:48" ht="23.45" customHeight="1" x14ac:dyDescent="0.2">
      <c r="AA770" s="97"/>
      <c r="AB770" s="97"/>
      <c r="AC770" s="97"/>
      <c r="AD770" s="97"/>
      <c r="AE770" s="97"/>
      <c r="AF770" s="93"/>
      <c r="AG770" s="93"/>
      <c r="AH770" s="93"/>
      <c r="AI770" s="30"/>
      <c r="AJ770" s="30"/>
      <c r="AK770" s="30"/>
      <c r="AL770" s="30"/>
      <c r="AM770" s="109"/>
      <c r="AN770" s="109"/>
      <c r="AO770" s="30"/>
      <c r="AP770" s="112" t="s">
        <v>1582</v>
      </c>
      <c r="AQ770"/>
      <c r="AR770"/>
      <c r="AS770"/>
      <c r="AT770"/>
      <c r="AU770"/>
      <c r="AV770"/>
    </row>
    <row r="771" spans="27:48" ht="23.45" customHeight="1" x14ac:dyDescent="0.2">
      <c r="AA771" s="97"/>
      <c r="AB771" s="97"/>
      <c r="AC771" s="97"/>
      <c r="AD771" s="97"/>
      <c r="AE771" s="97"/>
      <c r="AF771" s="93"/>
      <c r="AG771" s="93"/>
      <c r="AH771" s="93"/>
      <c r="AI771" s="30"/>
      <c r="AJ771" s="30"/>
      <c r="AK771" s="30"/>
      <c r="AL771" s="30"/>
      <c r="AM771" s="109"/>
      <c r="AN771" s="109"/>
      <c r="AO771" s="30"/>
      <c r="AP771" s="112" t="s">
        <v>1583</v>
      </c>
      <c r="AQ771"/>
      <c r="AR771"/>
      <c r="AS771"/>
      <c r="AT771"/>
      <c r="AU771"/>
      <c r="AV771"/>
    </row>
    <row r="772" spans="27:48" ht="23.45" customHeight="1" x14ac:dyDescent="0.2">
      <c r="AA772" s="97"/>
      <c r="AB772" s="97"/>
      <c r="AC772" s="97"/>
      <c r="AD772" s="97"/>
      <c r="AE772" s="97"/>
      <c r="AF772" s="93"/>
      <c r="AG772" s="93"/>
      <c r="AH772" s="93"/>
      <c r="AI772" s="30"/>
      <c r="AJ772" s="30"/>
      <c r="AK772" s="30"/>
      <c r="AL772" s="30"/>
      <c r="AM772" s="109"/>
      <c r="AN772" s="109"/>
      <c r="AO772" s="30"/>
      <c r="AP772" s="112" t="s">
        <v>1584</v>
      </c>
      <c r="AQ772"/>
      <c r="AR772"/>
      <c r="AS772"/>
      <c r="AT772"/>
      <c r="AU772"/>
      <c r="AV772"/>
    </row>
    <row r="773" spans="27:48" ht="23.45" customHeight="1" x14ac:dyDescent="0.2">
      <c r="AA773" s="97"/>
      <c r="AB773" s="97"/>
      <c r="AC773" s="97"/>
      <c r="AD773" s="97"/>
      <c r="AE773" s="97"/>
      <c r="AF773" s="93"/>
      <c r="AG773" s="93"/>
      <c r="AH773" s="93"/>
      <c r="AI773" s="30"/>
      <c r="AJ773" s="30"/>
      <c r="AK773" s="30"/>
      <c r="AL773" s="30"/>
      <c r="AM773" s="109"/>
      <c r="AN773" s="109"/>
      <c r="AO773" s="30"/>
      <c r="AP773" s="112" t="s">
        <v>1585</v>
      </c>
      <c r="AQ773"/>
      <c r="AR773"/>
      <c r="AS773"/>
      <c r="AT773"/>
      <c r="AU773"/>
      <c r="AV773"/>
    </row>
    <row r="774" spans="27:48" ht="23.45" customHeight="1" x14ac:dyDescent="0.2">
      <c r="AA774" s="97"/>
      <c r="AB774" s="97"/>
      <c r="AC774" s="97"/>
      <c r="AD774" s="97"/>
      <c r="AE774" s="97"/>
      <c r="AF774" s="93"/>
      <c r="AG774" s="93"/>
      <c r="AH774" s="93"/>
      <c r="AI774" s="30"/>
      <c r="AJ774" s="30"/>
      <c r="AK774" s="30"/>
      <c r="AL774" s="30"/>
      <c r="AM774" s="109"/>
      <c r="AN774" s="109"/>
      <c r="AO774" s="30"/>
      <c r="AP774" s="112" t="s">
        <v>1586</v>
      </c>
      <c r="AQ774"/>
      <c r="AR774"/>
      <c r="AS774"/>
      <c r="AT774"/>
      <c r="AU774"/>
      <c r="AV774"/>
    </row>
    <row r="775" spans="27:48" ht="23.45" customHeight="1" x14ac:dyDescent="0.2">
      <c r="AA775" s="97"/>
      <c r="AB775" s="97"/>
      <c r="AC775" s="97"/>
      <c r="AD775" s="97"/>
      <c r="AE775" s="97"/>
      <c r="AF775" s="93"/>
      <c r="AG775" s="93"/>
      <c r="AH775" s="93"/>
      <c r="AI775" s="30"/>
      <c r="AJ775" s="30"/>
      <c r="AK775" s="30"/>
      <c r="AL775" s="30"/>
      <c r="AM775" s="109"/>
      <c r="AN775" s="109"/>
      <c r="AO775" s="30"/>
      <c r="AP775" s="112" t="s">
        <v>1587</v>
      </c>
      <c r="AQ775"/>
      <c r="AR775"/>
      <c r="AS775"/>
      <c r="AT775"/>
      <c r="AU775"/>
      <c r="AV775"/>
    </row>
    <row r="776" spans="27:48" ht="23.45" customHeight="1" x14ac:dyDescent="0.2">
      <c r="AA776" s="97"/>
      <c r="AB776" s="97"/>
      <c r="AC776" s="97"/>
      <c r="AD776" s="97"/>
      <c r="AE776" s="97"/>
      <c r="AF776" s="93"/>
      <c r="AG776" s="93"/>
      <c r="AH776" s="93"/>
      <c r="AI776" s="30"/>
      <c r="AJ776" s="30"/>
      <c r="AK776" s="30"/>
      <c r="AL776" s="30"/>
      <c r="AM776" s="109"/>
      <c r="AN776" s="109"/>
      <c r="AO776" s="30"/>
      <c r="AP776" s="112" t="s">
        <v>1588</v>
      </c>
      <c r="AQ776"/>
      <c r="AR776"/>
      <c r="AS776"/>
      <c r="AT776"/>
      <c r="AU776"/>
      <c r="AV776"/>
    </row>
    <row r="777" spans="27:48" ht="23.45" customHeight="1" x14ac:dyDescent="0.2">
      <c r="AA777" s="97"/>
      <c r="AB777" s="97"/>
      <c r="AC777" s="97"/>
      <c r="AD777" s="97"/>
      <c r="AE777" s="97"/>
      <c r="AF777" s="93"/>
      <c r="AG777" s="93"/>
      <c r="AH777" s="93"/>
      <c r="AI777" s="30"/>
      <c r="AJ777" s="30"/>
      <c r="AK777" s="30"/>
      <c r="AL777" s="30"/>
      <c r="AM777" s="109"/>
      <c r="AN777" s="109"/>
      <c r="AO777" s="30"/>
      <c r="AP777" s="112" t="s">
        <v>1589</v>
      </c>
      <c r="AQ777"/>
      <c r="AR777"/>
      <c r="AS777"/>
      <c r="AT777"/>
      <c r="AU777"/>
      <c r="AV777"/>
    </row>
    <row r="778" spans="27:48" ht="23.45" customHeight="1" x14ac:dyDescent="0.2">
      <c r="AA778" s="97"/>
      <c r="AB778" s="97"/>
      <c r="AC778" s="97"/>
      <c r="AD778" s="97"/>
      <c r="AE778" s="97"/>
      <c r="AF778" s="93"/>
      <c r="AG778" s="93"/>
      <c r="AH778" s="93"/>
      <c r="AI778" s="30"/>
      <c r="AJ778" s="30"/>
      <c r="AK778" s="30"/>
      <c r="AL778" s="30"/>
      <c r="AM778" s="109"/>
      <c r="AN778" s="109"/>
      <c r="AO778" s="30"/>
      <c r="AP778" s="112" t="s">
        <v>1590</v>
      </c>
      <c r="AQ778"/>
      <c r="AR778"/>
      <c r="AS778"/>
      <c r="AT778"/>
      <c r="AU778"/>
      <c r="AV778"/>
    </row>
    <row r="779" spans="27:48" ht="23.45" customHeight="1" x14ac:dyDescent="0.2">
      <c r="AA779" s="97"/>
      <c r="AB779" s="97"/>
      <c r="AC779" s="97"/>
      <c r="AD779" s="97"/>
      <c r="AE779" s="97"/>
      <c r="AF779" s="93"/>
      <c r="AG779" s="93"/>
      <c r="AH779" s="93"/>
      <c r="AI779" s="30"/>
      <c r="AJ779" s="30"/>
      <c r="AK779" s="30"/>
      <c r="AL779" s="30"/>
      <c r="AM779" s="109"/>
      <c r="AN779" s="109"/>
      <c r="AO779" s="30"/>
      <c r="AP779" s="112" t="s">
        <v>1591</v>
      </c>
      <c r="AQ779"/>
      <c r="AR779"/>
      <c r="AS779"/>
      <c r="AT779"/>
      <c r="AU779"/>
      <c r="AV779"/>
    </row>
    <row r="780" spans="27:48" ht="23.45" customHeight="1" x14ac:dyDescent="0.2">
      <c r="AA780" s="97"/>
      <c r="AB780" s="97"/>
      <c r="AC780" s="97"/>
      <c r="AD780" s="97"/>
      <c r="AE780" s="97"/>
      <c r="AF780" s="93"/>
      <c r="AG780" s="93"/>
      <c r="AH780" s="93"/>
      <c r="AI780" s="30"/>
      <c r="AJ780" s="30"/>
      <c r="AK780" s="30"/>
      <c r="AL780" s="30"/>
      <c r="AM780" s="109"/>
      <c r="AN780" s="109"/>
      <c r="AO780" s="30"/>
      <c r="AP780" s="112" t="s">
        <v>1592</v>
      </c>
      <c r="AQ780"/>
      <c r="AR780"/>
      <c r="AS780"/>
      <c r="AT780"/>
      <c r="AU780"/>
      <c r="AV780"/>
    </row>
    <row r="781" spans="27:48" ht="23.45" customHeight="1" x14ac:dyDescent="0.2">
      <c r="AA781" s="97"/>
      <c r="AB781" s="97"/>
      <c r="AC781" s="97"/>
      <c r="AD781" s="97"/>
      <c r="AE781" s="97"/>
      <c r="AF781" s="93"/>
      <c r="AG781" s="93"/>
      <c r="AH781" s="93"/>
      <c r="AI781" s="30"/>
      <c r="AJ781" s="30"/>
      <c r="AK781" s="30"/>
      <c r="AL781" s="30"/>
      <c r="AM781" s="109"/>
      <c r="AN781" s="109"/>
      <c r="AO781" s="30"/>
      <c r="AP781" s="112" t="s">
        <v>1593</v>
      </c>
      <c r="AQ781"/>
      <c r="AR781"/>
      <c r="AS781"/>
      <c r="AT781"/>
      <c r="AU781"/>
      <c r="AV781"/>
    </row>
    <row r="782" spans="27:48" ht="23.45" customHeight="1" x14ac:dyDescent="0.2">
      <c r="AA782" s="97"/>
      <c r="AB782" s="97"/>
      <c r="AC782" s="97"/>
      <c r="AD782" s="97"/>
      <c r="AE782" s="97"/>
      <c r="AF782" s="93"/>
      <c r="AG782" s="93"/>
      <c r="AH782" s="93"/>
      <c r="AI782" s="30"/>
      <c r="AJ782" s="30"/>
      <c r="AK782" s="30"/>
      <c r="AL782" s="30"/>
      <c r="AM782" s="109"/>
      <c r="AN782" s="109"/>
      <c r="AO782" s="30"/>
      <c r="AP782" s="112" t="s">
        <v>1594</v>
      </c>
      <c r="AQ782"/>
      <c r="AR782"/>
      <c r="AS782"/>
      <c r="AT782"/>
      <c r="AU782"/>
      <c r="AV782"/>
    </row>
    <row r="783" spans="27:48" ht="23.45" customHeight="1" x14ac:dyDescent="0.2">
      <c r="AA783" s="97"/>
      <c r="AB783" s="97"/>
      <c r="AC783" s="97"/>
      <c r="AD783" s="97"/>
      <c r="AE783" s="97"/>
      <c r="AF783" s="93"/>
      <c r="AG783" s="93"/>
      <c r="AH783" s="93"/>
      <c r="AI783" s="30"/>
      <c r="AJ783" s="30"/>
      <c r="AK783" s="30"/>
      <c r="AL783" s="30"/>
      <c r="AM783" s="109"/>
      <c r="AN783" s="109"/>
      <c r="AO783" s="30"/>
      <c r="AP783" s="112" t="s">
        <v>1595</v>
      </c>
      <c r="AQ783"/>
      <c r="AR783"/>
      <c r="AS783"/>
      <c r="AT783"/>
      <c r="AU783"/>
      <c r="AV783"/>
    </row>
    <row r="784" spans="27:48" ht="23.45" customHeight="1" x14ac:dyDescent="0.2">
      <c r="AA784" s="97"/>
      <c r="AB784" s="97"/>
      <c r="AC784" s="97"/>
      <c r="AD784" s="97"/>
      <c r="AE784" s="97"/>
      <c r="AF784" s="93"/>
      <c r="AG784" s="93"/>
      <c r="AH784" s="93"/>
      <c r="AI784" s="30"/>
      <c r="AJ784" s="30"/>
      <c r="AK784" s="30"/>
      <c r="AL784" s="30"/>
      <c r="AM784" s="109"/>
      <c r="AN784" s="109"/>
      <c r="AO784" s="30"/>
      <c r="AP784" s="112" t="s">
        <v>1596</v>
      </c>
      <c r="AQ784"/>
      <c r="AR784"/>
      <c r="AS784"/>
      <c r="AT784"/>
      <c r="AU784"/>
      <c r="AV784"/>
    </row>
    <row r="785" spans="27:48" ht="23.45" customHeight="1" x14ac:dyDescent="0.2">
      <c r="AA785" s="97"/>
      <c r="AB785" s="97"/>
      <c r="AC785" s="97"/>
      <c r="AD785" s="97"/>
      <c r="AE785" s="97"/>
      <c r="AF785" s="93"/>
      <c r="AG785" s="93"/>
      <c r="AH785" s="93"/>
      <c r="AI785" s="30"/>
      <c r="AJ785" s="30"/>
      <c r="AK785" s="30"/>
      <c r="AL785" s="30"/>
      <c r="AM785" s="109"/>
      <c r="AN785" s="109"/>
      <c r="AO785" s="30"/>
      <c r="AP785" s="112" t="s">
        <v>1597</v>
      </c>
      <c r="AQ785"/>
      <c r="AR785"/>
      <c r="AS785"/>
      <c r="AT785"/>
      <c r="AU785"/>
      <c r="AV785"/>
    </row>
    <row r="786" spans="27:48" ht="23.45" customHeight="1" x14ac:dyDescent="0.2">
      <c r="AA786" s="97"/>
      <c r="AB786" s="97"/>
      <c r="AC786" s="97"/>
      <c r="AD786" s="97"/>
      <c r="AE786" s="97"/>
      <c r="AF786" s="93"/>
      <c r="AG786" s="93"/>
      <c r="AH786" s="93"/>
      <c r="AI786" s="30"/>
      <c r="AJ786" s="30"/>
      <c r="AK786" s="30"/>
      <c r="AL786" s="30"/>
      <c r="AM786" s="109"/>
      <c r="AN786" s="109"/>
      <c r="AO786" s="30"/>
      <c r="AP786" s="112" t="s">
        <v>1598</v>
      </c>
      <c r="AQ786"/>
      <c r="AR786"/>
      <c r="AS786"/>
      <c r="AT786"/>
      <c r="AU786"/>
      <c r="AV786"/>
    </row>
    <row r="787" spans="27:48" ht="23.45" customHeight="1" x14ac:dyDescent="0.2">
      <c r="AA787" s="97"/>
      <c r="AB787" s="97"/>
      <c r="AC787" s="97"/>
      <c r="AD787" s="97"/>
      <c r="AE787" s="97"/>
      <c r="AF787" s="93"/>
      <c r="AG787" s="93"/>
      <c r="AH787" s="93"/>
      <c r="AI787" s="30"/>
      <c r="AJ787" s="30"/>
      <c r="AK787" s="30"/>
      <c r="AL787" s="30"/>
      <c r="AM787" s="109"/>
      <c r="AN787" s="109"/>
      <c r="AO787" s="30"/>
      <c r="AP787" s="112" t="s">
        <v>1599</v>
      </c>
      <c r="AQ787"/>
      <c r="AR787"/>
      <c r="AS787"/>
      <c r="AT787"/>
      <c r="AU787"/>
      <c r="AV787"/>
    </row>
    <row r="788" spans="27:48" ht="23.45" customHeight="1" x14ac:dyDescent="0.2">
      <c r="AA788" s="97"/>
      <c r="AB788" s="97"/>
      <c r="AC788" s="97"/>
      <c r="AD788" s="97"/>
      <c r="AE788" s="97"/>
      <c r="AF788" s="93"/>
      <c r="AG788" s="93"/>
      <c r="AH788" s="93"/>
      <c r="AI788" s="30"/>
      <c r="AJ788" s="30"/>
      <c r="AK788" s="30"/>
      <c r="AL788" s="30"/>
      <c r="AM788" s="109"/>
      <c r="AN788" s="109"/>
      <c r="AO788" s="30"/>
      <c r="AP788" s="112" t="s">
        <v>1600</v>
      </c>
      <c r="AQ788"/>
      <c r="AR788"/>
      <c r="AS788"/>
      <c r="AT788"/>
      <c r="AU788"/>
      <c r="AV788"/>
    </row>
    <row r="789" spans="27:48" ht="23.45" customHeight="1" x14ac:dyDescent="0.2">
      <c r="AA789" s="97"/>
      <c r="AB789" s="97"/>
      <c r="AC789" s="97"/>
      <c r="AD789" s="97"/>
      <c r="AE789" s="97"/>
      <c r="AF789" s="93"/>
      <c r="AG789" s="93"/>
      <c r="AH789" s="93"/>
      <c r="AI789" s="30"/>
      <c r="AJ789" s="30"/>
      <c r="AK789" s="30"/>
      <c r="AL789" s="30"/>
      <c r="AM789" s="109"/>
      <c r="AN789" s="109"/>
      <c r="AO789" s="30"/>
      <c r="AP789" s="112" t="s">
        <v>1601</v>
      </c>
      <c r="AQ789"/>
      <c r="AR789"/>
      <c r="AS789"/>
      <c r="AT789"/>
      <c r="AU789"/>
      <c r="AV789"/>
    </row>
    <row r="790" spans="27:48" ht="23.45" customHeight="1" x14ac:dyDescent="0.2">
      <c r="AA790" s="97"/>
      <c r="AB790" s="97"/>
      <c r="AC790" s="97"/>
      <c r="AD790" s="97"/>
      <c r="AE790" s="97"/>
      <c r="AF790" s="93"/>
      <c r="AG790" s="93"/>
      <c r="AH790" s="93"/>
      <c r="AI790" s="30"/>
      <c r="AJ790" s="30"/>
      <c r="AK790" s="30"/>
      <c r="AL790" s="30"/>
      <c r="AM790" s="109"/>
      <c r="AN790" s="109"/>
      <c r="AO790" s="30"/>
      <c r="AP790" s="112" t="s">
        <v>1602</v>
      </c>
      <c r="AQ790"/>
      <c r="AR790"/>
      <c r="AS790"/>
      <c r="AT790"/>
      <c r="AU790"/>
      <c r="AV790"/>
    </row>
    <row r="791" spans="27:48" ht="23.45" customHeight="1" x14ac:dyDescent="0.2">
      <c r="AA791" s="97"/>
      <c r="AB791" s="97"/>
      <c r="AC791" s="97"/>
      <c r="AD791" s="97"/>
      <c r="AE791" s="97"/>
      <c r="AF791" s="93"/>
      <c r="AG791" s="93"/>
      <c r="AH791" s="93"/>
      <c r="AI791" s="30"/>
      <c r="AJ791" s="30"/>
      <c r="AK791" s="30"/>
      <c r="AL791" s="30"/>
      <c r="AM791" s="109"/>
      <c r="AN791" s="109"/>
      <c r="AO791" s="30"/>
      <c r="AP791" s="112" t="s">
        <v>1603</v>
      </c>
      <c r="AQ791"/>
      <c r="AR791"/>
      <c r="AS791"/>
      <c r="AT791"/>
      <c r="AU791"/>
      <c r="AV791"/>
    </row>
    <row r="792" spans="27:48" ht="23.45" customHeight="1" x14ac:dyDescent="0.2">
      <c r="AA792" s="97"/>
      <c r="AB792" s="97"/>
      <c r="AC792" s="97"/>
      <c r="AD792" s="97"/>
      <c r="AE792" s="97"/>
      <c r="AF792" s="93"/>
      <c r="AG792" s="93"/>
      <c r="AH792" s="93"/>
      <c r="AI792" s="30"/>
      <c r="AJ792" s="30"/>
      <c r="AK792" s="30"/>
      <c r="AL792" s="30"/>
      <c r="AM792" s="109"/>
      <c r="AN792" s="109"/>
      <c r="AO792" s="30"/>
      <c r="AP792" s="112" t="s">
        <v>1604</v>
      </c>
      <c r="AQ792"/>
      <c r="AR792"/>
      <c r="AS792"/>
      <c r="AT792"/>
      <c r="AU792"/>
      <c r="AV792"/>
    </row>
    <row r="793" spans="27:48" ht="23.45" customHeight="1" x14ac:dyDescent="0.2">
      <c r="AA793" s="97"/>
      <c r="AB793" s="97"/>
      <c r="AC793" s="97"/>
      <c r="AD793" s="97"/>
      <c r="AE793" s="97"/>
      <c r="AF793" s="93"/>
      <c r="AG793" s="93"/>
      <c r="AH793" s="93"/>
      <c r="AI793" s="30"/>
      <c r="AJ793" s="30"/>
      <c r="AK793" s="30"/>
      <c r="AL793" s="30"/>
      <c r="AM793" s="109"/>
      <c r="AN793" s="109"/>
      <c r="AO793" s="30"/>
      <c r="AP793" s="112" t="s">
        <v>1605</v>
      </c>
      <c r="AQ793"/>
      <c r="AR793"/>
      <c r="AS793"/>
      <c r="AT793"/>
      <c r="AU793"/>
      <c r="AV793"/>
    </row>
    <row r="794" spans="27:48" ht="23.45" customHeight="1" x14ac:dyDescent="0.2">
      <c r="AA794" s="97"/>
      <c r="AB794" s="97"/>
      <c r="AC794" s="97"/>
      <c r="AD794" s="97"/>
      <c r="AE794" s="97"/>
      <c r="AF794" s="93"/>
      <c r="AG794" s="93"/>
      <c r="AH794" s="93"/>
      <c r="AI794" s="30"/>
      <c r="AJ794" s="30"/>
      <c r="AK794" s="30"/>
      <c r="AL794" s="30"/>
      <c r="AM794" s="109"/>
      <c r="AN794" s="109"/>
      <c r="AO794" s="30"/>
      <c r="AP794" s="112" t="s">
        <v>1606</v>
      </c>
      <c r="AQ794"/>
      <c r="AR794"/>
      <c r="AS794"/>
      <c r="AT794"/>
      <c r="AU794"/>
      <c r="AV794"/>
    </row>
    <row r="795" spans="27:48" ht="23.45" customHeight="1" x14ac:dyDescent="0.2">
      <c r="AA795" s="97"/>
      <c r="AB795" s="97"/>
      <c r="AC795" s="97"/>
      <c r="AD795" s="97"/>
      <c r="AE795" s="97"/>
      <c r="AF795" s="93"/>
      <c r="AG795" s="93"/>
      <c r="AH795" s="93"/>
      <c r="AI795" s="30"/>
      <c r="AJ795" s="30"/>
      <c r="AK795" s="30"/>
      <c r="AL795" s="30"/>
      <c r="AM795" s="109"/>
      <c r="AN795" s="109"/>
      <c r="AO795" s="30"/>
      <c r="AP795" s="112" t="s">
        <v>1607</v>
      </c>
      <c r="AQ795"/>
      <c r="AR795"/>
      <c r="AS795"/>
      <c r="AT795"/>
      <c r="AU795"/>
      <c r="AV795"/>
    </row>
    <row r="796" spans="27:48" ht="23.45" customHeight="1" x14ac:dyDescent="0.2">
      <c r="AA796" s="97"/>
      <c r="AB796" s="97"/>
      <c r="AC796" s="97"/>
      <c r="AD796" s="97"/>
      <c r="AE796" s="97"/>
      <c r="AF796" s="93"/>
      <c r="AG796" s="93"/>
      <c r="AH796" s="93"/>
      <c r="AI796" s="30"/>
      <c r="AJ796" s="30"/>
      <c r="AK796" s="30"/>
      <c r="AL796" s="30"/>
      <c r="AM796" s="109"/>
      <c r="AN796" s="109"/>
      <c r="AO796" s="30"/>
      <c r="AP796" s="112" t="s">
        <v>1608</v>
      </c>
      <c r="AQ796"/>
      <c r="AR796"/>
      <c r="AS796"/>
      <c r="AT796"/>
      <c r="AU796"/>
      <c r="AV796"/>
    </row>
    <row r="797" spans="27:48" ht="23.45" customHeight="1" x14ac:dyDescent="0.2">
      <c r="AA797" s="97"/>
      <c r="AB797" s="97"/>
      <c r="AC797" s="97"/>
      <c r="AD797" s="97"/>
      <c r="AE797" s="97"/>
      <c r="AF797" s="93"/>
      <c r="AG797" s="93"/>
      <c r="AH797" s="93"/>
      <c r="AI797" s="30"/>
      <c r="AJ797" s="30"/>
      <c r="AK797" s="30"/>
      <c r="AL797" s="30"/>
      <c r="AM797" s="109"/>
      <c r="AN797" s="109"/>
      <c r="AO797" s="30"/>
      <c r="AP797" s="112" t="s">
        <v>1609</v>
      </c>
      <c r="AQ797"/>
      <c r="AR797"/>
      <c r="AS797"/>
      <c r="AT797"/>
      <c r="AU797"/>
      <c r="AV797"/>
    </row>
    <row r="798" spans="27:48" ht="23.45" customHeight="1" x14ac:dyDescent="0.2">
      <c r="AA798" s="97"/>
      <c r="AB798" s="97"/>
      <c r="AC798" s="97"/>
      <c r="AD798" s="97"/>
      <c r="AE798" s="97"/>
      <c r="AF798" s="93"/>
      <c r="AG798" s="93"/>
      <c r="AH798" s="93"/>
      <c r="AI798" s="30"/>
      <c r="AJ798" s="30"/>
      <c r="AK798" s="30"/>
      <c r="AL798" s="30"/>
      <c r="AM798" s="109"/>
      <c r="AN798" s="109"/>
      <c r="AO798" s="30"/>
      <c r="AP798" s="112" t="s">
        <v>1610</v>
      </c>
      <c r="AQ798"/>
      <c r="AR798"/>
      <c r="AS798"/>
      <c r="AT798"/>
      <c r="AU798"/>
      <c r="AV798"/>
    </row>
    <row r="799" spans="27:48" ht="23.45" customHeight="1" x14ac:dyDescent="0.2">
      <c r="AA799" s="97"/>
      <c r="AB799" s="97"/>
      <c r="AC799" s="97"/>
      <c r="AD799" s="97"/>
      <c r="AE799" s="97"/>
      <c r="AF799" s="93"/>
      <c r="AG799" s="93"/>
      <c r="AH799" s="93"/>
      <c r="AI799" s="30"/>
      <c r="AJ799" s="30"/>
      <c r="AK799" s="30"/>
      <c r="AL799" s="30"/>
      <c r="AM799" s="109"/>
      <c r="AN799" s="109"/>
      <c r="AO799" s="30"/>
      <c r="AP799" s="112" t="s">
        <v>1611</v>
      </c>
      <c r="AQ799"/>
      <c r="AR799"/>
      <c r="AS799"/>
      <c r="AT799"/>
      <c r="AU799"/>
      <c r="AV799"/>
    </row>
    <row r="800" spans="27:48" ht="23.45" customHeight="1" x14ac:dyDescent="0.2">
      <c r="AA800" s="97"/>
      <c r="AB800" s="97"/>
      <c r="AC800" s="97"/>
      <c r="AD800" s="97"/>
      <c r="AE800" s="97"/>
      <c r="AF800" s="93"/>
      <c r="AG800" s="93"/>
      <c r="AH800" s="93"/>
      <c r="AI800" s="30"/>
      <c r="AJ800" s="30"/>
      <c r="AK800" s="30"/>
      <c r="AL800" s="30"/>
      <c r="AM800" s="109"/>
      <c r="AN800" s="109"/>
      <c r="AO800" s="30"/>
      <c r="AP800" s="112" t="s">
        <v>1612</v>
      </c>
      <c r="AQ800"/>
      <c r="AR800"/>
      <c r="AS800"/>
      <c r="AT800"/>
      <c r="AU800"/>
      <c r="AV800"/>
    </row>
    <row r="801" spans="27:48" ht="23.45" customHeight="1" x14ac:dyDescent="0.2">
      <c r="AA801" s="97"/>
      <c r="AB801" s="97"/>
      <c r="AC801" s="97"/>
      <c r="AD801" s="97"/>
      <c r="AE801" s="97"/>
      <c r="AF801" s="93"/>
      <c r="AG801" s="93"/>
      <c r="AH801" s="93"/>
      <c r="AI801" s="30"/>
      <c r="AJ801" s="30"/>
      <c r="AK801" s="30"/>
      <c r="AL801" s="30"/>
      <c r="AM801" s="109"/>
      <c r="AN801" s="109"/>
      <c r="AO801" s="30"/>
      <c r="AP801" s="112" t="s">
        <v>1613</v>
      </c>
      <c r="AQ801"/>
      <c r="AR801"/>
      <c r="AS801"/>
      <c r="AT801"/>
      <c r="AU801"/>
      <c r="AV801"/>
    </row>
    <row r="802" spans="27:48" ht="23.45" customHeight="1" x14ac:dyDescent="0.2">
      <c r="AA802" s="97"/>
      <c r="AB802" s="97"/>
      <c r="AC802" s="97"/>
      <c r="AD802" s="97"/>
      <c r="AE802" s="97"/>
      <c r="AF802" s="93"/>
      <c r="AG802" s="93"/>
      <c r="AH802" s="93"/>
      <c r="AI802" s="30"/>
      <c r="AJ802" s="30"/>
      <c r="AK802" s="30"/>
      <c r="AL802" s="30"/>
      <c r="AM802" s="109"/>
      <c r="AN802" s="109"/>
      <c r="AO802" s="30"/>
      <c r="AP802" s="112" t="s">
        <v>1614</v>
      </c>
      <c r="AQ802"/>
      <c r="AR802"/>
      <c r="AS802"/>
      <c r="AT802"/>
      <c r="AU802"/>
      <c r="AV802"/>
    </row>
    <row r="803" spans="27:48" ht="23.45" customHeight="1" x14ac:dyDescent="0.2">
      <c r="AA803" s="97"/>
      <c r="AB803" s="97"/>
      <c r="AC803" s="97"/>
      <c r="AD803" s="97"/>
      <c r="AE803" s="97"/>
      <c r="AF803" s="93"/>
      <c r="AG803" s="93"/>
      <c r="AH803" s="93"/>
      <c r="AI803" s="30"/>
      <c r="AJ803" s="30"/>
      <c r="AK803" s="30"/>
      <c r="AL803" s="30"/>
      <c r="AM803" s="109"/>
      <c r="AN803" s="109"/>
      <c r="AO803" s="30"/>
      <c r="AP803" s="112" t="s">
        <v>1615</v>
      </c>
      <c r="AQ803"/>
      <c r="AR803"/>
      <c r="AS803"/>
      <c r="AT803"/>
      <c r="AU803"/>
      <c r="AV803"/>
    </row>
    <row r="804" spans="27:48" ht="23.45" customHeight="1" x14ac:dyDescent="0.2">
      <c r="AA804" s="97"/>
      <c r="AB804" s="97"/>
      <c r="AC804" s="97"/>
      <c r="AD804" s="97"/>
      <c r="AE804" s="97"/>
      <c r="AF804" s="93"/>
      <c r="AG804" s="93"/>
      <c r="AH804" s="93"/>
      <c r="AI804" s="30"/>
      <c r="AJ804" s="30"/>
      <c r="AK804" s="30"/>
      <c r="AL804" s="30"/>
      <c r="AM804" s="109"/>
      <c r="AN804" s="109"/>
      <c r="AO804" s="30"/>
      <c r="AP804" s="112" t="s">
        <v>1616</v>
      </c>
      <c r="AQ804"/>
      <c r="AR804"/>
      <c r="AS804"/>
      <c r="AT804"/>
      <c r="AU804"/>
      <c r="AV804"/>
    </row>
    <row r="805" spans="27:48" ht="23.45" customHeight="1" x14ac:dyDescent="0.2">
      <c r="AA805" s="97"/>
      <c r="AB805" s="97"/>
      <c r="AC805" s="97"/>
      <c r="AD805" s="97"/>
      <c r="AE805" s="97"/>
      <c r="AF805" s="93"/>
      <c r="AG805" s="93"/>
      <c r="AH805" s="93"/>
      <c r="AI805" s="30"/>
      <c r="AJ805" s="30"/>
      <c r="AK805" s="30"/>
      <c r="AL805" s="30"/>
      <c r="AM805" s="109"/>
      <c r="AN805" s="109"/>
      <c r="AO805" s="30"/>
      <c r="AP805" s="112" t="s">
        <v>1617</v>
      </c>
      <c r="AQ805"/>
      <c r="AR805"/>
      <c r="AS805"/>
      <c r="AT805"/>
      <c r="AU805"/>
      <c r="AV805"/>
    </row>
    <row r="806" spans="27:48" ht="23.45" customHeight="1" x14ac:dyDescent="0.2">
      <c r="AA806" s="97"/>
      <c r="AB806" s="97"/>
      <c r="AC806" s="97"/>
      <c r="AD806" s="97"/>
      <c r="AE806" s="97"/>
      <c r="AF806" s="93"/>
      <c r="AG806" s="93"/>
      <c r="AH806" s="93"/>
      <c r="AI806" s="30"/>
      <c r="AJ806" s="30"/>
      <c r="AK806" s="30"/>
      <c r="AL806" s="30"/>
      <c r="AM806" s="109"/>
      <c r="AN806" s="109"/>
      <c r="AO806" s="30"/>
      <c r="AP806" s="112" t="s">
        <v>1618</v>
      </c>
      <c r="AQ806"/>
      <c r="AR806"/>
      <c r="AS806"/>
      <c r="AT806"/>
      <c r="AU806"/>
      <c r="AV806"/>
    </row>
    <row r="807" spans="27:48" ht="23.45" customHeight="1" x14ac:dyDescent="0.2">
      <c r="AA807" s="97"/>
      <c r="AB807" s="97"/>
      <c r="AC807" s="97"/>
      <c r="AD807" s="97"/>
      <c r="AE807" s="97"/>
      <c r="AF807" s="93"/>
      <c r="AG807" s="93"/>
      <c r="AH807" s="93"/>
      <c r="AI807" s="30"/>
      <c r="AJ807" s="30"/>
      <c r="AK807" s="30"/>
      <c r="AL807" s="30"/>
      <c r="AM807" s="109"/>
      <c r="AN807" s="109"/>
      <c r="AO807" s="30"/>
      <c r="AP807" s="112" t="s">
        <v>1619</v>
      </c>
      <c r="AQ807"/>
      <c r="AR807"/>
      <c r="AS807"/>
      <c r="AT807"/>
      <c r="AU807"/>
      <c r="AV807"/>
    </row>
    <row r="808" spans="27:48" ht="23.45" customHeight="1" x14ac:dyDescent="0.2">
      <c r="AA808" s="97"/>
      <c r="AB808" s="97"/>
      <c r="AC808" s="97"/>
      <c r="AD808" s="97"/>
      <c r="AE808" s="97"/>
      <c r="AF808" s="93"/>
      <c r="AG808" s="93"/>
      <c r="AH808" s="93"/>
      <c r="AI808" s="30"/>
      <c r="AJ808" s="30"/>
      <c r="AK808" s="30"/>
      <c r="AL808" s="30"/>
      <c r="AM808" s="109"/>
      <c r="AN808" s="109"/>
      <c r="AO808" s="30"/>
      <c r="AP808" s="112" t="s">
        <v>1620</v>
      </c>
      <c r="AQ808"/>
      <c r="AR808"/>
      <c r="AS808"/>
      <c r="AT808"/>
      <c r="AU808"/>
      <c r="AV808"/>
    </row>
    <row r="809" spans="27:48" ht="23.45" customHeight="1" x14ac:dyDescent="0.2">
      <c r="AA809" s="97"/>
      <c r="AB809" s="97"/>
      <c r="AC809" s="97"/>
      <c r="AD809" s="97"/>
      <c r="AE809" s="97"/>
      <c r="AF809" s="93"/>
      <c r="AG809" s="93"/>
      <c r="AH809" s="93"/>
      <c r="AI809" s="30"/>
      <c r="AJ809" s="30"/>
      <c r="AK809" s="30"/>
      <c r="AL809" s="30"/>
      <c r="AM809" s="109"/>
      <c r="AN809" s="109"/>
      <c r="AO809" s="30"/>
      <c r="AP809" s="112" t="s">
        <v>1621</v>
      </c>
      <c r="AQ809"/>
      <c r="AR809"/>
      <c r="AS809"/>
      <c r="AT809"/>
      <c r="AU809"/>
      <c r="AV809"/>
    </row>
    <row r="810" spans="27:48" ht="23.45" customHeight="1" x14ac:dyDescent="0.2">
      <c r="AA810" s="97"/>
      <c r="AB810" s="97"/>
      <c r="AC810" s="97"/>
      <c r="AD810" s="97"/>
      <c r="AE810" s="97"/>
      <c r="AF810" s="93"/>
      <c r="AG810" s="93"/>
      <c r="AH810" s="93"/>
      <c r="AI810" s="30"/>
      <c r="AJ810" s="30"/>
      <c r="AK810" s="30"/>
      <c r="AL810" s="30"/>
      <c r="AM810" s="109"/>
      <c r="AN810" s="109"/>
      <c r="AO810" s="30"/>
      <c r="AP810" s="112" t="s">
        <v>1622</v>
      </c>
      <c r="AQ810"/>
      <c r="AR810"/>
      <c r="AS810"/>
      <c r="AT810"/>
      <c r="AU810"/>
      <c r="AV810"/>
    </row>
    <row r="811" spans="27:48" ht="23.45" customHeight="1" x14ac:dyDescent="0.2">
      <c r="AA811" s="97"/>
      <c r="AB811" s="97"/>
      <c r="AC811" s="97"/>
      <c r="AD811" s="97"/>
      <c r="AE811" s="97"/>
      <c r="AF811" s="93"/>
      <c r="AG811" s="93"/>
      <c r="AH811" s="93"/>
      <c r="AI811" s="30"/>
      <c r="AJ811" s="30"/>
      <c r="AK811" s="30"/>
      <c r="AL811" s="30"/>
      <c r="AM811" s="109"/>
      <c r="AN811" s="109"/>
      <c r="AO811" s="30"/>
      <c r="AP811" s="112" t="s">
        <v>1623</v>
      </c>
      <c r="AQ811"/>
      <c r="AR811"/>
      <c r="AS811"/>
      <c r="AT811"/>
      <c r="AU811"/>
      <c r="AV811"/>
    </row>
    <row r="812" spans="27:48" ht="23.45" customHeight="1" x14ac:dyDescent="0.2">
      <c r="AA812" s="97"/>
      <c r="AB812" s="97"/>
      <c r="AC812" s="97"/>
      <c r="AD812" s="97"/>
      <c r="AE812" s="97"/>
      <c r="AF812" s="93"/>
      <c r="AG812" s="93"/>
      <c r="AH812" s="93"/>
      <c r="AI812" s="30"/>
      <c r="AJ812" s="30"/>
      <c r="AK812" s="30"/>
      <c r="AL812" s="30"/>
      <c r="AM812" s="109"/>
      <c r="AN812" s="109"/>
      <c r="AO812" s="30"/>
      <c r="AP812" s="112" t="s">
        <v>1624</v>
      </c>
      <c r="AQ812"/>
      <c r="AR812"/>
      <c r="AS812"/>
      <c r="AT812"/>
      <c r="AU812"/>
      <c r="AV812"/>
    </row>
    <row r="813" spans="27:48" ht="23.45" customHeight="1" x14ac:dyDescent="0.2">
      <c r="AA813" s="97"/>
      <c r="AB813" s="97"/>
      <c r="AC813" s="97"/>
      <c r="AD813" s="97"/>
      <c r="AE813" s="97"/>
      <c r="AF813" s="93"/>
      <c r="AG813" s="93"/>
      <c r="AH813" s="93"/>
      <c r="AI813" s="30"/>
      <c r="AJ813" s="30"/>
      <c r="AK813" s="30"/>
      <c r="AL813" s="30"/>
      <c r="AM813" s="109"/>
      <c r="AN813" s="109"/>
      <c r="AO813" s="30"/>
      <c r="AP813" s="112" t="s">
        <v>1625</v>
      </c>
      <c r="AQ813"/>
      <c r="AR813"/>
      <c r="AS813"/>
      <c r="AT813"/>
      <c r="AU813"/>
      <c r="AV813"/>
    </row>
    <row r="814" spans="27:48" ht="23.45" customHeight="1" x14ac:dyDescent="0.2">
      <c r="AA814" s="97"/>
      <c r="AB814" s="97"/>
      <c r="AC814" s="97"/>
      <c r="AD814" s="97"/>
      <c r="AE814" s="97"/>
      <c r="AF814" s="93"/>
      <c r="AG814" s="93"/>
      <c r="AH814" s="93"/>
      <c r="AI814" s="30"/>
      <c r="AJ814" s="30"/>
      <c r="AK814" s="30"/>
      <c r="AL814" s="30"/>
      <c r="AM814" s="109"/>
      <c r="AN814" s="109"/>
      <c r="AO814" s="30"/>
      <c r="AP814" s="112" t="s">
        <v>1626</v>
      </c>
      <c r="AQ814"/>
      <c r="AR814"/>
      <c r="AS814"/>
      <c r="AT814"/>
      <c r="AU814"/>
      <c r="AV814"/>
    </row>
    <row r="815" spans="27:48" ht="23.45" customHeight="1" x14ac:dyDescent="0.2">
      <c r="AA815" s="97"/>
      <c r="AB815" s="97"/>
      <c r="AC815" s="97"/>
      <c r="AD815" s="97"/>
      <c r="AE815" s="97"/>
      <c r="AF815" s="93"/>
      <c r="AG815" s="93"/>
      <c r="AH815" s="93"/>
      <c r="AI815" s="30"/>
      <c r="AJ815" s="30"/>
      <c r="AK815" s="30"/>
      <c r="AL815" s="30"/>
      <c r="AM815" s="109"/>
      <c r="AN815" s="109"/>
      <c r="AO815" s="30"/>
      <c r="AP815" s="112" t="s">
        <v>1627</v>
      </c>
      <c r="AQ815"/>
      <c r="AR815"/>
      <c r="AS815"/>
      <c r="AT815"/>
      <c r="AU815"/>
      <c r="AV815"/>
    </row>
    <row r="816" spans="27:48" ht="23.45" customHeight="1" x14ac:dyDescent="0.2">
      <c r="AA816" s="97"/>
      <c r="AB816" s="97"/>
      <c r="AC816" s="97"/>
      <c r="AD816" s="97"/>
      <c r="AE816" s="97"/>
      <c r="AF816" s="93"/>
      <c r="AG816" s="93"/>
      <c r="AH816" s="93"/>
      <c r="AI816" s="30"/>
      <c r="AJ816" s="30"/>
      <c r="AK816" s="30"/>
      <c r="AL816" s="30"/>
      <c r="AM816" s="109"/>
      <c r="AN816" s="109"/>
      <c r="AO816" s="30"/>
      <c r="AP816" s="112" t="s">
        <v>1628</v>
      </c>
      <c r="AQ816"/>
      <c r="AR816"/>
      <c r="AS816"/>
      <c r="AT816"/>
      <c r="AU816"/>
      <c r="AV816"/>
    </row>
    <row r="817" spans="27:48" ht="23.45" customHeight="1" x14ac:dyDescent="0.2">
      <c r="AA817" s="97"/>
      <c r="AB817" s="97"/>
      <c r="AC817" s="97"/>
      <c r="AD817" s="97"/>
      <c r="AE817" s="97"/>
      <c r="AF817" s="93"/>
      <c r="AG817" s="93"/>
      <c r="AH817" s="93"/>
      <c r="AI817" s="30"/>
      <c r="AJ817" s="30"/>
      <c r="AK817" s="30"/>
      <c r="AL817" s="30"/>
      <c r="AM817" s="109"/>
      <c r="AN817" s="109"/>
      <c r="AO817" s="30"/>
      <c r="AP817" s="112" t="s">
        <v>1629</v>
      </c>
      <c r="AQ817"/>
      <c r="AR817"/>
      <c r="AS817"/>
      <c r="AT817"/>
      <c r="AU817"/>
      <c r="AV817"/>
    </row>
    <row r="818" spans="27:48" ht="23.45" customHeight="1" x14ac:dyDescent="0.2">
      <c r="AA818" s="97"/>
      <c r="AB818" s="97"/>
      <c r="AC818" s="97"/>
      <c r="AD818" s="97"/>
      <c r="AE818" s="97"/>
      <c r="AF818" s="93"/>
      <c r="AG818" s="93"/>
      <c r="AH818" s="93"/>
      <c r="AI818" s="30"/>
      <c r="AJ818" s="30"/>
      <c r="AK818" s="30"/>
      <c r="AL818" s="30"/>
      <c r="AM818" s="109"/>
      <c r="AN818" s="109"/>
      <c r="AO818" s="30"/>
      <c r="AP818" s="112" t="s">
        <v>1630</v>
      </c>
      <c r="AQ818"/>
      <c r="AR818"/>
      <c r="AS818"/>
      <c r="AT818"/>
      <c r="AU818"/>
      <c r="AV818"/>
    </row>
    <row r="819" spans="27:48" ht="23.45" customHeight="1" x14ac:dyDescent="0.2">
      <c r="AA819" s="97"/>
      <c r="AB819" s="97"/>
      <c r="AC819" s="97"/>
      <c r="AD819" s="97"/>
      <c r="AE819" s="97"/>
      <c r="AF819" s="93"/>
      <c r="AG819" s="93"/>
      <c r="AH819" s="93"/>
      <c r="AI819" s="30"/>
      <c r="AJ819" s="30"/>
      <c r="AK819" s="30"/>
      <c r="AL819" s="30"/>
      <c r="AM819" s="109"/>
      <c r="AN819" s="109"/>
      <c r="AO819" s="30"/>
      <c r="AP819" s="112" t="s">
        <v>1631</v>
      </c>
      <c r="AQ819"/>
      <c r="AR819"/>
      <c r="AS819"/>
      <c r="AT819"/>
      <c r="AU819"/>
      <c r="AV819"/>
    </row>
    <row r="820" spans="27:48" ht="23.45" customHeight="1" x14ac:dyDescent="0.2">
      <c r="AA820" s="97"/>
      <c r="AB820" s="97"/>
      <c r="AC820" s="97"/>
      <c r="AD820" s="97"/>
      <c r="AE820" s="97"/>
      <c r="AF820" s="93"/>
      <c r="AG820" s="93"/>
      <c r="AH820" s="93"/>
      <c r="AI820" s="30"/>
      <c r="AJ820" s="30"/>
      <c r="AK820" s="30"/>
      <c r="AL820" s="30"/>
      <c r="AM820" s="109"/>
      <c r="AN820" s="109"/>
      <c r="AO820" s="30"/>
      <c r="AP820" s="112" t="s">
        <v>1632</v>
      </c>
      <c r="AQ820"/>
      <c r="AR820"/>
      <c r="AS820"/>
      <c r="AT820"/>
      <c r="AU820"/>
      <c r="AV820"/>
    </row>
    <row r="821" spans="27:48" ht="23.45" customHeight="1" x14ac:dyDescent="0.2">
      <c r="AA821" s="97"/>
      <c r="AB821" s="97"/>
      <c r="AC821" s="97"/>
      <c r="AD821" s="97"/>
      <c r="AE821" s="97"/>
      <c r="AF821" s="93"/>
      <c r="AG821" s="93"/>
      <c r="AH821" s="93"/>
      <c r="AI821" s="30"/>
      <c r="AJ821" s="30"/>
      <c r="AK821" s="30"/>
      <c r="AL821" s="30"/>
      <c r="AM821" s="109"/>
      <c r="AN821" s="109"/>
      <c r="AO821" s="30"/>
      <c r="AP821" s="112" t="s">
        <v>1633</v>
      </c>
      <c r="AQ821"/>
      <c r="AR821"/>
      <c r="AS821"/>
      <c r="AT821"/>
      <c r="AU821"/>
      <c r="AV821"/>
    </row>
    <row r="822" spans="27:48" ht="23.45" customHeight="1" x14ac:dyDescent="0.2">
      <c r="AA822" s="97"/>
      <c r="AB822" s="97"/>
      <c r="AC822" s="97"/>
      <c r="AD822" s="97"/>
      <c r="AE822" s="97"/>
      <c r="AF822" s="93"/>
      <c r="AG822" s="93"/>
      <c r="AH822" s="93"/>
      <c r="AI822" s="30"/>
      <c r="AJ822" s="30"/>
      <c r="AK822" s="30"/>
      <c r="AL822" s="30"/>
      <c r="AM822" s="109"/>
      <c r="AN822" s="109"/>
      <c r="AO822" s="30"/>
      <c r="AP822" s="112" t="s">
        <v>1634</v>
      </c>
      <c r="AQ822"/>
      <c r="AR822"/>
      <c r="AS822"/>
      <c r="AT822"/>
      <c r="AU822"/>
      <c r="AV822"/>
    </row>
    <row r="823" spans="27:48" ht="23.45" customHeight="1" x14ac:dyDescent="0.2">
      <c r="AA823" s="97"/>
      <c r="AB823" s="97"/>
      <c r="AC823" s="97"/>
      <c r="AD823" s="97"/>
      <c r="AE823" s="97"/>
      <c r="AF823" s="93"/>
      <c r="AG823" s="93"/>
      <c r="AH823" s="93"/>
      <c r="AI823" s="30"/>
      <c r="AJ823" s="30"/>
      <c r="AK823" s="30"/>
      <c r="AL823" s="30"/>
      <c r="AM823" s="109"/>
      <c r="AN823" s="109"/>
      <c r="AO823" s="30"/>
      <c r="AP823" s="112" t="s">
        <v>1635</v>
      </c>
      <c r="AQ823"/>
      <c r="AR823"/>
      <c r="AS823"/>
      <c r="AT823"/>
      <c r="AU823"/>
      <c r="AV823"/>
    </row>
    <row r="824" spans="27:48" ht="23.45" customHeight="1" x14ac:dyDescent="0.2">
      <c r="AA824" s="97"/>
      <c r="AB824" s="97"/>
      <c r="AC824" s="97"/>
      <c r="AD824" s="97"/>
      <c r="AE824" s="97"/>
      <c r="AF824" s="93"/>
      <c r="AG824" s="93"/>
      <c r="AH824" s="93"/>
      <c r="AI824" s="30"/>
      <c r="AJ824" s="30"/>
      <c r="AK824" s="30"/>
      <c r="AL824" s="30"/>
      <c r="AM824" s="109"/>
      <c r="AN824" s="109"/>
      <c r="AO824" s="30"/>
      <c r="AP824" s="112" t="s">
        <v>1636</v>
      </c>
      <c r="AQ824"/>
      <c r="AR824"/>
      <c r="AS824"/>
      <c r="AT824"/>
      <c r="AU824"/>
      <c r="AV824"/>
    </row>
    <row r="825" spans="27:48" ht="23.45" customHeight="1" x14ac:dyDescent="0.2">
      <c r="AA825" s="97"/>
      <c r="AB825" s="97"/>
      <c r="AC825" s="97"/>
      <c r="AD825" s="97"/>
      <c r="AE825" s="97"/>
      <c r="AF825" s="93"/>
      <c r="AG825" s="93"/>
      <c r="AH825" s="93"/>
      <c r="AI825" s="30"/>
      <c r="AJ825" s="30"/>
      <c r="AK825" s="30"/>
      <c r="AL825" s="30"/>
      <c r="AM825" s="109"/>
      <c r="AN825" s="109"/>
      <c r="AO825" s="30"/>
      <c r="AP825" s="112" t="s">
        <v>1637</v>
      </c>
      <c r="AQ825"/>
      <c r="AR825"/>
      <c r="AS825"/>
      <c r="AT825"/>
      <c r="AU825"/>
      <c r="AV825"/>
    </row>
    <row r="826" spans="27:48" ht="23.45" customHeight="1" x14ac:dyDescent="0.2">
      <c r="AA826" s="97"/>
      <c r="AB826" s="97"/>
      <c r="AC826" s="97"/>
      <c r="AD826" s="97"/>
      <c r="AE826" s="97"/>
      <c r="AF826" s="93"/>
      <c r="AG826" s="93"/>
      <c r="AH826" s="93"/>
      <c r="AI826" s="30"/>
      <c r="AJ826" s="30"/>
      <c r="AK826" s="30"/>
      <c r="AL826" s="30"/>
      <c r="AM826" s="109"/>
      <c r="AN826" s="109"/>
      <c r="AO826" s="30"/>
      <c r="AP826" s="112" t="s">
        <v>1638</v>
      </c>
      <c r="AQ826"/>
      <c r="AR826"/>
      <c r="AS826"/>
      <c r="AT826"/>
      <c r="AU826"/>
      <c r="AV826"/>
    </row>
    <row r="827" spans="27:48" ht="23.45" customHeight="1" x14ac:dyDescent="0.2">
      <c r="AA827" s="97"/>
      <c r="AB827" s="97"/>
      <c r="AC827" s="97"/>
      <c r="AD827" s="97"/>
      <c r="AE827" s="97"/>
      <c r="AF827" s="93"/>
      <c r="AG827" s="93"/>
      <c r="AH827" s="93"/>
      <c r="AI827" s="30"/>
      <c r="AJ827" s="30"/>
      <c r="AK827" s="30"/>
      <c r="AL827" s="30"/>
      <c r="AM827" s="109"/>
      <c r="AN827" s="109"/>
      <c r="AO827" s="30"/>
      <c r="AP827" s="112" t="s">
        <v>1639</v>
      </c>
      <c r="AQ827"/>
      <c r="AR827"/>
      <c r="AS827"/>
      <c r="AT827"/>
      <c r="AU827"/>
      <c r="AV827"/>
    </row>
    <row r="828" spans="27:48" ht="23.45" customHeight="1" x14ac:dyDescent="0.2">
      <c r="AA828" s="97"/>
      <c r="AB828" s="97"/>
      <c r="AC828" s="97"/>
      <c r="AD828" s="97"/>
      <c r="AE828" s="97"/>
      <c r="AF828" s="93"/>
      <c r="AG828" s="93"/>
      <c r="AH828" s="93"/>
      <c r="AI828" s="30"/>
      <c r="AJ828" s="30"/>
      <c r="AK828" s="30"/>
      <c r="AL828" s="30"/>
      <c r="AM828" s="109"/>
      <c r="AN828" s="109"/>
      <c r="AO828" s="30"/>
      <c r="AP828" s="112" t="s">
        <v>1640</v>
      </c>
      <c r="AQ828"/>
      <c r="AR828"/>
      <c r="AS828"/>
      <c r="AT828"/>
      <c r="AU828"/>
      <c r="AV828"/>
    </row>
    <row r="829" spans="27:48" ht="23.45" customHeight="1" x14ac:dyDescent="0.2">
      <c r="AA829" s="97"/>
      <c r="AB829" s="97"/>
      <c r="AC829" s="97"/>
      <c r="AD829" s="97"/>
      <c r="AE829" s="97"/>
      <c r="AF829" s="93"/>
      <c r="AG829" s="93"/>
      <c r="AH829" s="93"/>
      <c r="AI829" s="30"/>
      <c r="AJ829" s="30"/>
      <c r="AK829" s="30"/>
      <c r="AL829" s="30"/>
      <c r="AM829" s="109"/>
      <c r="AN829" s="109"/>
      <c r="AO829" s="30"/>
      <c r="AP829" s="112" t="s">
        <v>1641</v>
      </c>
      <c r="AQ829"/>
      <c r="AR829"/>
      <c r="AS829"/>
      <c r="AT829"/>
      <c r="AU829"/>
      <c r="AV829"/>
    </row>
    <row r="830" spans="27:48" ht="23.45" customHeight="1" x14ac:dyDescent="0.2">
      <c r="AA830" s="97"/>
      <c r="AB830" s="97"/>
      <c r="AC830" s="97"/>
      <c r="AD830" s="97"/>
      <c r="AE830" s="97"/>
      <c r="AF830" s="93"/>
      <c r="AG830" s="93"/>
      <c r="AH830" s="93"/>
      <c r="AI830" s="30"/>
      <c r="AJ830" s="30"/>
      <c r="AK830" s="30"/>
      <c r="AL830" s="30"/>
      <c r="AM830" s="109"/>
      <c r="AN830" s="109"/>
      <c r="AO830" s="30"/>
      <c r="AP830" s="112" t="s">
        <v>1642</v>
      </c>
      <c r="AQ830"/>
      <c r="AR830"/>
      <c r="AS830"/>
      <c r="AT830"/>
      <c r="AU830"/>
      <c r="AV830"/>
    </row>
    <row r="831" spans="27:48" ht="23.45" customHeight="1" x14ac:dyDescent="0.2">
      <c r="AA831" s="97"/>
      <c r="AB831" s="97"/>
      <c r="AC831" s="97"/>
      <c r="AD831" s="97"/>
      <c r="AE831" s="97"/>
      <c r="AF831" s="93"/>
      <c r="AG831" s="93"/>
      <c r="AH831" s="93"/>
      <c r="AI831" s="30"/>
      <c r="AJ831" s="30"/>
      <c r="AK831" s="30"/>
      <c r="AL831" s="30"/>
      <c r="AM831" s="109"/>
      <c r="AN831" s="109"/>
      <c r="AO831" s="30"/>
      <c r="AP831" s="112" t="s">
        <v>1643</v>
      </c>
      <c r="AQ831"/>
      <c r="AR831"/>
      <c r="AS831"/>
      <c r="AT831"/>
      <c r="AU831"/>
      <c r="AV831"/>
    </row>
    <row r="832" spans="27:48" ht="23.45" customHeight="1" x14ac:dyDescent="0.2">
      <c r="AA832" s="97"/>
      <c r="AB832" s="97"/>
      <c r="AC832" s="97"/>
      <c r="AD832" s="97"/>
      <c r="AE832" s="97"/>
      <c r="AF832" s="93"/>
      <c r="AG832" s="93"/>
      <c r="AH832" s="93"/>
      <c r="AI832" s="30"/>
      <c r="AJ832" s="30"/>
      <c r="AK832" s="30"/>
      <c r="AL832" s="30"/>
      <c r="AM832" s="109"/>
      <c r="AN832" s="109"/>
      <c r="AO832" s="30"/>
      <c r="AP832" s="112" t="s">
        <v>1644</v>
      </c>
      <c r="AQ832"/>
      <c r="AR832"/>
      <c r="AS832"/>
      <c r="AT832"/>
      <c r="AU832"/>
      <c r="AV832"/>
    </row>
    <row r="833" spans="27:48" ht="23.45" customHeight="1" x14ac:dyDescent="0.2">
      <c r="AA833" s="97"/>
      <c r="AB833" s="97"/>
      <c r="AC833" s="97"/>
      <c r="AD833" s="97"/>
      <c r="AE833" s="97"/>
      <c r="AF833" s="93"/>
      <c r="AG833" s="93"/>
      <c r="AH833" s="93"/>
      <c r="AI833" s="30"/>
      <c r="AJ833" s="30"/>
      <c r="AK833" s="30"/>
      <c r="AL833" s="30"/>
      <c r="AM833" s="109"/>
      <c r="AN833" s="109"/>
      <c r="AO833" s="30"/>
      <c r="AP833" s="112" t="s">
        <v>1645</v>
      </c>
      <c r="AQ833"/>
      <c r="AR833"/>
      <c r="AS833"/>
      <c r="AT833"/>
      <c r="AU833"/>
      <c r="AV833"/>
    </row>
    <row r="834" spans="27:48" ht="23.45" customHeight="1" x14ac:dyDescent="0.2">
      <c r="AA834" s="97"/>
      <c r="AB834" s="97"/>
      <c r="AC834" s="97"/>
      <c r="AD834" s="97"/>
      <c r="AE834" s="97"/>
      <c r="AF834" s="93"/>
      <c r="AG834" s="93"/>
      <c r="AH834" s="93"/>
      <c r="AI834" s="30"/>
      <c r="AJ834" s="30"/>
      <c r="AK834" s="30"/>
      <c r="AL834" s="30"/>
      <c r="AM834" s="109"/>
      <c r="AN834" s="109"/>
      <c r="AO834" s="30"/>
      <c r="AP834" s="112" t="s">
        <v>1646</v>
      </c>
      <c r="AQ834"/>
      <c r="AR834"/>
      <c r="AS834"/>
      <c r="AT834"/>
      <c r="AU834"/>
      <c r="AV834"/>
    </row>
    <row r="835" spans="27:48" ht="23.45" customHeight="1" x14ac:dyDescent="0.2">
      <c r="AA835" s="97"/>
      <c r="AB835" s="97"/>
      <c r="AC835" s="97"/>
      <c r="AD835" s="97"/>
      <c r="AE835" s="97"/>
      <c r="AF835" s="93"/>
      <c r="AG835" s="93"/>
      <c r="AH835" s="93"/>
      <c r="AI835" s="30"/>
      <c r="AJ835" s="30"/>
      <c r="AK835" s="30"/>
      <c r="AL835" s="30"/>
      <c r="AM835" s="109"/>
      <c r="AN835" s="109"/>
      <c r="AO835" s="30"/>
      <c r="AP835" s="112" t="s">
        <v>1647</v>
      </c>
      <c r="AQ835"/>
      <c r="AR835"/>
      <c r="AS835"/>
      <c r="AT835"/>
      <c r="AU835"/>
      <c r="AV835"/>
    </row>
    <row r="836" spans="27:48" ht="23.45" customHeight="1" x14ac:dyDescent="0.2">
      <c r="AA836" s="97"/>
      <c r="AB836" s="97"/>
      <c r="AC836" s="97"/>
      <c r="AD836" s="97"/>
      <c r="AE836" s="97"/>
      <c r="AF836" s="93"/>
      <c r="AG836" s="93"/>
      <c r="AH836" s="93"/>
      <c r="AI836" s="30"/>
      <c r="AJ836" s="30"/>
      <c r="AK836" s="30"/>
      <c r="AL836" s="30"/>
      <c r="AM836" s="109"/>
      <c r="AN836" s="109"/>
      <c r="AO836" s="30"/>
      <c r="AP836" s="112" t="s">
        <v>1648</v>
      </c>
      <c r="AQ836"/>
      <c r="AR836"/>
      <c r="AS836"/>
      <c r="AT836"/>
      <c r="AU836"/>
      <c r="AV836"/>
    </row>
    <row r="837" spans="27:48" ht="23.45" customHeight="1" x14ac:dyDescent="0.2">
      <c r="AA837" s="97"/>
      <c r="AB837" s="97"/>
      <c r="AC837" s="97"/>
      <c r="AD837" s="97"/>
      <c r="AE837" s="97"/>
      <c r="AF837" s="93"/>
      <c r="AG837" s="93"/>
      <c r="AH837" s="93"/>
      <c r="AI837" s="30"/>
      <c r="AJ837" s="30"/>
      <c r="AK837" s="30"/>
      <c r="AL837" s="30"/>
      <c r="AM837" s="109"/>
      <c r="AN837" s="109"/>
      <c r="AO837" s="30"/>
      <c r="AP837" s="112" t="s">
        <v>1649</v>
      </c>
      <c r="AQ837"/>
      <c r="AR837"/>
      <c r="AS837"/>
      <c r="AT837"/>
      <c r="AU837"/>
      <c r="AV837"/>
    </row>
    <row r="838" spans="27:48" ht="23.45" customHeight="1" x14ac:dyDescent="0.2">
      <c r="AA838" s="97"/>
      <c r="AB838" s="97"/>
      <c r="AC838" s="97"/>
      <c r="AD838" s="97"/>
      <c r="AE838" s="97"/>
      <c r="AF838" s="93"/>
      <c r="AG838" s="93"/>
      <c r="AH838" s="93"/>
      <c r="AI838" s="30"/>
      <c r="AJ838" s="30"/>
      <c r="AK838" s="30"/>
      <c r="AL838" s="30"/>
      <c r="AM838" s="109"/>
      <c r="AN838" s="109"/>
      <c r="AO838" s="30"/>
      <c r="AP838" s="112" t="s">
        <v>1650</v>
      </c>
      <c r="AQ838"/>
      <c r="AR838"/>
      <c r="AS838"/>
      <c r="AT838"/>
      <c r="AU838"/>
      <c r="AV838"/>
    </row>
    <row r="839" spans="27:48" ht="23.45" customHeight="1" x14ac:dyDescent="0.2">
      <c r="AA839" s="97"/>
      <c r="AB839" s="97"/>
      <c r="AC839" s="97"/>
      <c r="AD839" s="97"/>
      <c r="AE839" s="97"/>
      <c r="AF839" s="93"/>
      <c r="AG839" s="93"/>
      <c r="AH839" s="93"/>
      <c r="AI839" s="30"/>
      <c r="AJ839" s="30"/>
      <c r="AK839" s="30"/>
      <c r="AL839" s="30"/>
      <c r="AM839" s="109"/>
      <c r="AN839" s="109"/>
      <c r="AO839" s="30"/>
      <c r="AP839" s="112" t="s">
        <v>1651</v>
      </c>
      <c r="AQ839"/>
      <c r="AR839"/>
      <c r="AS839"/>
      <c r="AT839"/>
      <c r="AU839"/>
      <c r="AV839"/>
    </row>
    <row r="840" spans="27:48" ht="23.45" customHeight="1" x14ac:dyDescent="0.2">
      <c r="AA840" s="97"/>
      <c r="AB840" s="97"/>
      <c r="AC840" s="97"/>
      <c r="AD840" s="97"/>
      <c r="AE840" s="97"/>
      <c r="AF840" s="93"/>
      <c r="AG840" s="93"/>
      <c r="AH840" s="93"/>
      <c r="AI840" s="30"/>
      <c r="AJ840" s="30"/>
      <c r="AK840" s="30"/>
      <c r="AL840" s="30"/>
      <c r="AM840" s="109"/>
      <c r="AN840" s="109"/>
      <c r="AO840" s="30"/>
      <c r="AP840" s="112" t="s">
        <v>1652</v>
      </c>
      <c r="AQ840"/>
      <c r="AR840"/>
      <c r="AS840"/>
      <c r="AT840"/>
      <c r="AU840"/>
      <c r="AV840"/>
    </row>
    <row r="841" spans="27:48" ht="23.45" customHeight="1" x14ac:dyDescent="0.2">
      <c r="AA841" s="97"/>
      <c r="AB841" s="97"/>
      <c r="AC841" s="97"/>
      <c r="AD841" s="97"/>
      <c r="AE841" s="97"/>
      <c r="AF841" s="93"/>
      <c r="AG841" s="93"/>
      <c r="AH841" s="93"/>
      <c r="AI841" s="30"/>
      <c r="AJ841" s="30"/>
      <c r="AK841" s="30"/>
      <c r="AL841" s="30"/>
      <c r="AM841" s="109"/>
      <c r="AN841" s="109"/>
      <c r="AO841" s="30"/>
      <c r="AP841" s="112" t="s">
        <v>1653</v>
      </c>
      <c r="AQ841"/>
      <c r="AR841"/>
      <c r="AS841"/>
      <c r="AT841"/>
      <c r="AU841"/>
      <c r="AV841"/>
    </row>
    <row r="842" spans="27:48" ht="23.45" customHeight="1" x14ac:dyDescent="0.2">
      <c r="AA842" s="97"/>
      <c r="AB842" s="97"/>
      <c r="AC842" s="97"/>
      <c r="AD842" s="97"/>
      <c r="AE842" s="97"/>
      <c r="AF842" s="93"/>
      <c r="AG842" s="93"/>
      <c r="AH842" s="93"/>
      <c r="AI842" s="30"/>
      <c r="AJ842" s="30"/>
      <c r="AK842" s="30"/>
      <c r="AL842" s="30"/>
      <c r="AM842" s="109"/>
      <c r="AN842" s="109"/>
      <c r="AO842" s="30"/>
      <c r="AP842" s="112" t="s">
        <v>1654</v>
      </c>
      <c r="AQ842"/>
      <c r="AR842"/>
      <c r="AS842"/>
      <c r="AT842"/>
      <c r="AU842"/>
      <c r="AV842"/>
    </row>
    <row r="843" spans="27:48" ht="23.45" customHeight="1" x14ac:dyDescent="0.2">
      <c r="AA843" s="97"/>
      <c r="AB843" s="97"/>
      <c r="AC843" s="97"/>
      <c r="AD843" s="97"/>
      <c r="AE843" s="97"/>
      <c r="AF843" s="93"/>
      <c r="AG843" s="93"/>
      <c r="AH843" s="93"/>
      <c r="AI843" s="30"/>
      <c r="AJ843" s="30"/>
      <c r="AK843" s="30"/>
      <c r="AL843" s="30"/>
      <c r="AM843" s="109"/>
      <c r="AN843" s="109"/>
      <c r="AO843" s="30"/>
      <c r="AP843" s="112" t="s">
        <v>1655</v>
      </c>
      <c r="AQ843"/>
      <c r="AR843"/>
      <c r="AS843"/>
      <c r="AT843"/>
      <c r="AU843"/>
      <c r="AV843"/>
    </row>
    <row r="844" spans="27:48" ht="23.45" customHeight="1" x14ac:dyDescent="0.2">
      <c r="AA844" s="97"/>
      <c r="AB844" s="97"/>
      <c r="AC844" s="97"/>
      <c r="AD844" s="97"/>
      <c r="AE844" s="97"/>
      <c r="AF844" s="93"/>
      <c r="AG844" s="93"/>
      <c r="AH844" s="93"/>
      <c r="AI844" s="30"/>
      <c r="AJ844" s="30"/>
      <c r="AK844" s="30"/>
      <c r="AL844" s="30"/>
      <c r="AM844" s="109"/>
      <c r="AN844" s="109"/>
      <c r="AO844" s="30"/>
      <c r="AP844" s="112" t="s">
        <v>1656</v>
      </c>
      <c r="AQ844"/>
      <c r="AR844"/>
      <c r="AS844"/>
      <c r="AT844"/>
      <c r="AU844"/>
      <c r="AV844"/>
    </row>
    <row r="845" spans="27:48" ht="23.45" customHeight="1" x14ac:dyDescent="0.2">
      <c r="AA845" s="97"/>
      <c r="AB845" s="97"/>
      <c r="AC845" s="97"/>
      <c r="AD845" s="97"/>
      <c r="AE845" s="97"/>
      <c r="AF845" s="93"/>
      <c r="AG845" s="93"/>
      <c r="AH845" s="93"/>
      <c r="AI845" s="30"/>
      <c r="AJ845" s="30"/>
      <c r="AK845" s="30"/>
      <c r="AL845" s="30"/>
      <c r="AM845" s="109"/>
      <c r="AN845" s="109"/>
      <c r="AO845" s="30"/>
      <c r="AP845" s="112" t="s">
        <v>1657</v>
      </c>
      <c r="AQ845"/>
      <c r="AR845"/>
      <c r="AS845"/>
      <c r="AT845"/>
      <c r="AU845"/>
      <c r="AV845"/>
    </row>
    <row r="846" spans="27:48" ht="23.45" customHeight="1" x14ac:dyDescent="0.2">
      <c r="AA846" s="97"/>
      <c r="AB846" s="97"/>
      <c r="AC846" s="97"/>
      <c r="AD846" s="97"/>
      <c r="AE846" s="97"/>
      <c r="AF846" s="93"/>
      <c r="AG846" s="93"/>
      <c r="AH846" s="93"/>
      <c r="AI846" s="30"/>
      <c r="AJ846" s="30"/>
      <c r="AK846" s="30"/>
      <c r="AL846" s="30"/>
      <c r="AM846" s="109"/>
      <c r="AN846" s="109"/>
      <c r="AO846" s="30"/>
      <c r="AP846" s="112" t="s">
        <v>1658</v>
      </c>
      <c r="AQ846"/>
      <c r="AR846"/>
      <c r="AS846"/>
      <c r="AT846"/>
      <c r="AU846"/>
      <c r="AV846"/>
    </row>
    <row r="847" spans="27:48" ht="23.45" customHeight="1" x14ac:dyDescent="0.2">
      <c r="AA847" s="97"/>
      <c r="AB847" s="97"/>
      <c r="AC847" s="97"/>
      <c r="AD847" s="97"/>
      <c r="AE847" s="97"/>
      <c r="AF847" s="93"/>
      <c r="AG847" s="93"/>
      <c r="AH847" s="93"/>
      <c r="AI847" s="30"/>
      <c r="AJ847" s="30"/>
      <c r="AK847" s="30"/>
      <c r="AL847" s="30"/>
      <c r="AM847" s="109"/>
      <c r="AN847" s="109"/>
      <c r="AO847" s="30"/>
      <c r="AP847" s="112" t="s">
        <v>1659</v>
      </c>
      <c r="AQ847"/>
      <c r="AR847"/>
      <c r="AS847"/>
      <c r="AT847"/>
      <c r="AU847"/>
      <c r="AV847"/>
    </row>
    <row r="848" spans="27:48" ht="23.45" customHeight="1" x14ac:dyDescent="0.2">
      <c r="AA848" s="97"/>
      <c r="AB848" s="97"/>
      <c r="AC848" s="97"/>
      <c r="AD848" s="97"/>
      <c r="AE848" s="97"/>
      <c r="AF848" s="93"/>
      <c r="AG848" s="93"/>
      <c r="AH848" s="93"/>
      <c r="AI848" s="30"/>
      <c r="AJ848" s="30"/>
      <c r="AK848" s="30"/>
      <c r="AL848" s="30"/>
      <c r="AM848" s="109"/>
      <c r="AN848" s="109"/>
      <c r="AO848" s="30"/>
      <c r="AP848" s="112" t="s">
        <v>1660</v>
      </c>
      <c r="AQ848"/>
      <c r="AR848"/>
      <c r="AS848"/>
      <c r="AT848"/>
      <c r="AU848"/>
      <c r="AV848"/>
    </row>
    <row r="849" spans="27:48" ht="23.45" customHeight="1" x14ac:dyDescent="0.2">
      <c r="AA849" s="97"/>
      <c r="AB849" s="97"/>
      <c r="AC849" s="97"/>
      <c r="AD849" s="97"/>
      <c r="AE849" s="97"/>
      <c r="AF849" s="93"/>
      <c r="AG849" s="93"/>
      <c r="AH849" s="93"/>
      <c r="AI849" s="30"/>
      <c r="AJ849" s="30"/>
      <c r="AK849" s="30"/>
      <c r="AL849" s="30"/>
      <c r="AM849" s="109"/>
      <c r="AN849" s="109"/>
      <c r="AO849" s="30"/>
      <c r="AP849" s="112" t="s">
        <v>1661</v>
      </c>
      <c r="AQ849"/>
      <c r="AR849"/>
      <c r="AS849"/>
      <c r="AT849"/>
      <c r="AU849"/>
      <c r="AV849"/>
    </row>
    <row r="850" spans="27:48" ht="23.45" customHeight="1" x14ac:dyDescent="0.2">
      <c r="AA850" s="97"/>
      <c r="AB850" s="97"/>
      <c r="AC850" s="97"/>
      <c r="AD850" s="97"/>
      <c r="AE850" s="97"/>
      <c r="AF850" s="93"/>
      <c r="AG850" s="93"/>
      <c r="AH850" s="93"/>
      <c r="AI850" s="30"/>
      <c r="AJ850" s="30"/>
      <c r="AK850" s="30"/>
      <c r="AL850" s="30"/>
      <c r="AM850" s="109"/>
      <c r="AN850" s="109"/>
      <c r="AO850" s="30"/>
      <c r="AP850" s="112" t="s">
        <v>1662</v>
      </c>
      <c r="AQ850"/>
      <c r="AR850"/>
      <c r="AS850"/>
      <c r="AT850"/>
      <c r="AU850"/>
      <c r="AV850"/>
    </row>
    <row r="851" spans="27:48" ht="23.45" customHeight="1" x14ac:dyDescent="0.2">
      <c r="AA851" s="97"/>
      <c r="AB851" s="97"/>
      <c r="AC851" s="97"/>
      <c r="AD851" s="97"/>
      <c r="AE851" s="97"/>
      <c r="AF851" s="93"/>
      <c r="AG851" s="93"/>
      <c r="AH851" s="93"/>
      <c r="AI851" s="30"/>
      <c r="AJ851" s="30"/>
      <c r="AK851" s="30"/>
      <c r="AL851" s="30"/>
      <c r="AM851" s="109"/>
      <c r="AN851" s="109"/>
      <c r="AO851" s="30"/>
      <c r="AP851" s="112" t="s">
        <v>1663</v>
      </c>
      <c r="AQ851"/>
      <c r="AR851"/>
      <c r="AS851"/>
      <c r="AT851"/>
      <c r="AU851"/>
      <c r="AV851"/>
    </row>
    <row r="852" spans="27:48" ht="23.45" customHeight="1" x14ac:dyDescent="0.2">
      <c r="AA852" s="97"/>
      <c r="AB852" s="97"/>
      <c r="AC852" s="97"/>
      <c r="AD852" s="97"/>
      <c r="AE852" s="97"/>
      <c r="AF852" s="93"/>
      <c r="AG852" s="93"/>
      <c r="AH852" s="93"/>
      <c r="AI852" s="30"/>
      <c r="AJ852" s="30"/>
      <c r="AK852" s="30"/>
      <c r="AL852" s="30"/>
      <c r="AM852" s="109"/>
      <c r="AN852" s="109"/>
      <c r="AO852" s="30"/>
      <c r="AP852" s="112" t="s">
        <v>1664</v>
      </c>
      <c r="AQ852"/>
      <c r="AR852"/>
      <c r="AS852"/>
      <c r="AT852"/>
      <c r="AU852"/>
      <c r="AV852"/>
    </row>
    <row r="853" spans="27:48" ht="23.45" customHeight="1" x14ac:dyDescent="0.2">
      <c r="AA853" s="97"/>
      <c r="AB853" s="97"/>
      <c r="AC853" s="97"/>
      <c r="AD853" s="97"/>
      <c r="AE853" s="97"/>
      <c r="AF853" s="93"/>
      <c r="AG853" s="93"/>
      <c r="AH853" s="93"/>
      <c r="AI853" s="30"/>
      <c r="AJ853" s="30"/>
      <c r="AK853" s="30"/>
      <c r="AL853" s="30"/>
      <c r="AM853" s="109"/>
      <c r="AN853" s="109"/>
      <c r="AO853" s="30"/>
      <c r="AP853" s="112" t="s">
        <v>1665</v>
      </c>
      <c r="AQ853"/>
      <c r="AR853"/>
      <c r="AS853"/>
      <c r="AT853"/>
      <c r="AU853"/>
      <c r="AV853"/>
    </row>
    <row r="854" spans="27:48" ht="23.45" customHeight="1" x14ac:dyDescent="0.2">
      <c r="AA854" s="97"/>
      <c r="AB854" s="97"/>
      <c r="AC854" s="97"/>
      <c r="AD854" s="97"/>
      <c r="AE854" s="97"/>
      <c r="AF854" s="93"/>
      <c r="AG854" s="93"/>
      <c r="AH854" s="93"/>
      <c r="AI854" s="30"/>
      <c r="AJ854" s="30"/>
      <c r="AK854" s="30"/>
      <c r="AL854" s="30"/>
      <c r="AM854" s="109"/>
      <c r="AN854" s="109"/>
      <c r="AO854" s="30"/>
      <c r="AP854" s="112" t="s">
        <v>1666</v>
      </c>
      <c r="AQ854"/>
      <c r="AR854"/>
      <c r="AS854"/>
      <c r="AT854"/>
      <c r="AU854"/>
      <c r="AV854"/>
    </row>
    <row r="855" spans="27:48" ht="23.45" customHeight="1" x14ac:dyDescent="0.2">
      <c r="AA855" s="97"/>
      <c r="AB855" s="97"/>
      <c r="AC855" s="97"/>
      <c r="AD855" s="97"/>
      <c r="AE855" s="97"/>
      <c r="AF855" s="93"/>
      <c r="AG855" s="93"/>
      <c r="AH855" s="93"/>
      <c r="AI855" s="30"/>
      <c r="AJ855" s="30"/>
      <c r="AK855" s="30"/>
      <c r="AL855" s="30"/>
      <c r="AM855" s="109"/>
      <c r="AN855" s="109"/>
      <c r="AO855" s="30"/>
      <c r="AP855" s="112" t="s">
        <v>1667</v>
      </c>
      <c r="AQ855"/>
      <c r="AR855"/>
      <c r="AS855"/>
      <c r="AT855"/>
      <c r="AU855"/>
      <c r="AV855"/>
    </row>
    <row r="856" spans="27:48" ht="23.45" customHeight="1" x14ac:dyDescent="0.2">
      <c r="AA856" s="97"/>
      <c r="AB856" s="97"/>
      <c r="AC856" s="97"/>
      <c r="AD856" s="97"/>
      <c r="AE856" s="97"/>
      <c r="AF856" s="93"/>
      <c r="AG856" s="93"/>
      <c r="AH856" s="93"/>
      <c r="AI856" s="30"/>
      <c r="AJ856" s="30"/>
      <c r="AK856" s="30"/>
      <c r="AL856" s="30"/>
      <c r="AM856" s="109"/>
      <c r="AN856" s="109"/>
      <c r="AO856" s="30"/>
      <c r="AP856" s="112" t="s">
        <v>1668</v>
      </c>
      <c r="AQ856"/>
      <c r="AR856"/>
      <c r="AS856"/>
      <c r="AT856"/>
      <c r="AU856"/>
      <c r="AV856"/>
    </row>
    <row r="857" spans="27:48" ht="23.45" customHeight="1" x14ac:dyDescent="0.2">
      <c r="AA857" s="97"/>
      <c r="AB857" s="97"/>
      <c r="AC857" s="97"/>
      <c r="AD857" s="97"/>
      <c r="AE857" s="97"/>
      <c r="AF857" s="93"/>
      <c r="AG857" s="93"/>
      <c r="AH857" s="93"/>
      <c r="AI857" s="30"/>
      <c r="AJ857" s="30"/>
      <c r="AK857" s="30"/>
      <c r="AL857" s="30"/>
      <c r="AM857" s="109"/>
      <c r="AN857" s="109"/>
      <c r="AO857" s="30"/>
      <c r="AP857" s="112" t="s">
        <v>1669</v>
      </c>
      <c r="AQ857"/>
      <c r="AR857"/>
      <c r="AS857"/>
      <c r="AT857"/>
      <c r="AU857"/>
      <c r="AV857"/>
    </row>
    <row r="858" spans="27:48" ht="23.45" customHeight="1" x14ac:dyDescent="0.2">
      <c r="AA858" s="97"/>
      <c r="AB858" s="97"/>
      <c r="AC858" s="97"/>
      <c r="AD858" s="97"/>
      <c r="AE858" s="97"/>
      <c r="AF858" s="93"/>
      <c r="AG858" s="93"/>
      <c r="AH858" s="93"/>
      <c r="AI858" s="30"/>
      <c r="AJ858" s="30"/>
      <c r="AK858" s="30"/>
      <c r="AL858" s="30"/>
      <c r="AM858" s="109"/>
      <c r="AN858" s="109"/>
      <c r="AO858" s="30"/>
      <c r="AP858" s="112" t="s">
        <v>1670</v>
      </c>
      <c r="AQ858"/>
      <c r="AR858"/>
      <c r="AS858"/>
      <c r="AT858"/>
      <c r="AU858"/>
      <c r="AV858"/>
    </row>
    <row r="859" spans="27:48" ht="23.45" customHeight="1" x14ac:dyDescent="0.2">
      <c r="AA859" s="97"/>
      <c r="AB859" s="97"/>
      <c r="AC859" s="97"/>
      <c r="AD859" s="97"/>
      <c r="AE859" s="97"/>
      <c r="AF859" s="93"/>
      <c r="AG859" s="93"/>
      <c r="AH859" s="93"/>
      <c r="AI859" s="30"/>
      <c r="AJ859" s="30"/>
      <c r="AK859" s="30"/>
      <c r="AL859" s="30"/>
      <c r="AM859" s="109"/>
      <c r="AN859" s="109"/>
      <c r="AO859" s="30"/>
      <c r="AP859" s="112" t="s">
        <v>1671</v>
      </c>
      <c r="AQ859"/>
      <c r="AR859"/>
      <c r="AS859"/>
      <c r="AT859"/>
      <c r="AU859"/>
      <c r="AV859"/>
    </row>
    <row r="860" spans="27:48" ht="23.45" customHeight="1" x14ac:dyDescent="0.2">
      <c r="AA860" s="97"/>
      <c r="AB860" s="97"/>
      <c r="AC860" s="97"/>
      <c r="AD860" s="97"/>
      <c r="AE860" s="97"/>
      <c r="AF860" s="93"/>
      <c r="AG860" s="93"/>
      <c r="AH860" s="93"/>
      <c r="AI860" s="30"/>
      <c r="AJ860" s="30"/>
      <c r="AK860" s="30"/>
      <c r="AL860" s="30"/>
      <c r="AM860" s="109"/>
      <c r="AN860" s="109"/>
      <c r="AO860" s="30"/>
      <c r="AP860" s="112" t="s">
        <v>1672</v>
      </c>
      <c r="AQ860"/>
      <c r="AR860"/>
      <c r="AS860"/>
      <c r="AT860"/>
      <c r="AU860"/>
      <c r="AV860"/>
    </row>
    <row r="861" spans="27:48" ht="23.45" customHeight="1" x14ac:dyDescent="0.2">
      <c r="AA861" s="97"/>
      <c r="AB861" s="97"/>
      <c r="AC861" s="97"/>
      <c r="AD861" s="97"/>
      <c r="AE861" s="97"/>
      <c r="AF861" s="93"/>
      <c r="AG861" s="93"/>
      <c r="AH861" s="93"/>
      <c r="AI861" s="30"/>
      <c r="AJ861" s="30"/>
      <c r="AK861" s="30"/>
      <c r="AL861" s="30"/>
      <c r="AM861" s="109"/>
      <c r="AN861" s="109"/>
      <c r="AO861" s="30"/>
      <c r="AP861" s="112" t="s">
        <v>1673</v>
      </c>
      <c r="AQ861"/>
      <c r="AR861"/>
      <c r="AS861"/>
      <c r="AT861"/>
      <c r="AU861"/>
      <c r="AV861"/>
    </row>
    <row r="862" spans="27:48" ht="23.45" customHeight="1" x14ac:dyDescent="0.2">
      <c r="AA862" s="97"/>
      <c r="AB862" s="97"/>
      <c r="AC862" s="97"/>
      <c r="AD862" s="97"/>
      <c r="AE862" s="97"/>
      <c r="AF862" s="93"/>
      <c r="AG862" s="93"/>
      <c r="AH862" s="93"/>
      <c r="AI862" s="30"/>
      <c r="AJ862" s="30"/>
      <c r="AK862" s="30"/>
      <c r="AL862" s="30"/>
      <c r="AM862" s="109"/>
      <c r="AN862" s="109"/>
      <c r="AO862" s="30"/>
      <c r="AP862" s="112" t="s">
        <v>1674</v>
      </c>
      <c r="AQ862"/>
      <c r="AR862"/>
      <c r="AS862"/>
      <c r="AT862"/>
      <c r="AU862"/>
      <c r="AV862"/>
    </row>
    <row r="863" spans="27:48" ht="23.45" customHeight="1" x14ac:dyDescent="0.2">
      <c r="AA863" s="97"/>
      <c r="AB863" s="97"/>
      <c r="AC863" s="97"/>
      <c r="AD863" s="97"/>
      <c r="AE863" s="97"/>
      <c r="AF863" s="93"/>
      <c r="AG863" s="93"/>
      <c r="AH863" s="93"/>
      <c r="AI863" s="30"/>
      <c r="AJ863" s="30"/>
      <c r="AK863" s="30"/>
      <c r="AL863" s="30"/>
      <c r="AM863" s="109"/>
      <c r="AN863" s="109"/>
      <c r="AO863" s="30"/>
      <c r="AP863" s="112" t="s">
        <v>1675</v>
      </c>
      <c r="AQ863"/>
      <c r="AR863"/>
      <c r="AS863"/>
      <c r="AT863"/>
      <c r="AU863"/>
      <c r="AV863"/>
    </row>
    <row r="864" spans="27:48" ht="23.45" customHeight="1" x14ac:dyDescent="0.2">
      <c r="AA864" s="97"/>
      <c r="AB864" s="97"/>
      <c r="AC864" s="97"/>
      <c r="AD864" s="97"/>
      <c r="AE864" s="97"/>
      <c r="AF864" s="93"/>
      <c r="AG864" s="93"/>
      <c r="AH864" s="93"/>
      <c r="AI864" s="30"/>
      <c r="AJ864" s="30"/>
      <c r="AK864" s="30"/>
      <c r="AL864" s="30"/>
      <c r="AM864" s="109"/>
      <c r="AN864" s="109"/>
      <c r="AO864" s="30"/>
      <c r="AP864" s="112" t="s">
        <v>1676</v>
      </c>
      <c r="AQ864"/>
      <c r="AR864"/>
      <c r="AS864"/>
      <c r="AT864"/>
      <c r="AU864"/>
      <c r="AV864"/>
    </row>
    <row r="865" spans="27:48" ht="23.45" customHeight="1" x14ac:dyDescent="0.2">
      <c r="AA865" s="97"/>
      <c r="AB865" s="97"/>
      <c r="AC865" s="97"/>
      <c r="AD865" s="97"/>
      <c r="AE865" s="97"/>
      <c r="AF865" s="93"/>
      <c r="AG865" s="93"/>
      <c r="AH865" s="93"/>
      <c r="AI865" s="30"/>
      <c r="AJ865" s="30"/>
      <c r="AK865" s="30"/>
      <c r="AL865" s="30"/>
      <c r="AM865" s="109"/>
      <c r="AN865" s="109"/>
      <c r="AO865" s="30"/>
      <c r="AP865" s="112" t="s">
        <v>1677</v>
      </c>
      <c r="AQ865"/>
      <c r="AR865"/>
      <c r="AS865"/>
      <c r="AT865"/>
      <c r="AU865"/>
      <c r="AV865"/>
    </row>
    <row r="866" spans="27:48" ht="23.45" customHeight="1" x14ac:dyDescent="0.2">
      <c r="AA866" s="97"/>
      <c r="AB866" s="97"/>
      <c r="AC866" s="97"/>
      <c r="AD866" s="97"/>
      <c r="AE866" s="97"/>
      <c r="AF866" s="93"/>
      <c r="AG866" s="93"/>
      <c r="AH866" s="93"/>
      <c r="AI866" s="30"/>
      <c r="AJ866" s="30"/>
      <c r="AK866" s="30"/>
      <c r="AL866" s="30"/>
      <c r="AM866" s="109"/>
      <c r="AN866" s="109"/>
      <c r="AO866" s="30"/>
      <c r="AP866" s="112" t="s">
        <v>1678</v>
      </c>
      <c r="AQ866"/>
      <c r="AR866"/>
      <c r="AS866"/>
      <c r="AT866"/>
      <c r="AU866"/>
      <c r="AV866"/>
    </row>
    <row r="867" spans="27:48" ht="23.45" customHeight="1" x14ac:dyDescent="0.2">
      <c r="AA867" s="97"/>
      <c r="AB867" s="97"/>
      <c r="AC867" s="97"/>
      <c r="AD867" s="97"/>
      <c r="AE867" s="97"/>
      <c r="AF867" s="93"/>
      <c r="AG867" s="93"/>
      <c r="AH867" s="93"/>
      <c r="AI867" s="30"/>
      <c r="AJ867" s="30"/>
      <c r="AK867" s="30"/>
      <c r="AL867" s="30"/>
      <c r="AM867" s="109"/>
      <c r="AN867" s="109"/>
      <c r="AO867" s="30"/>
      <c r="AP867" s="112" t="s">
        <v>1679</v>
      </c>
      <c r="AQ867"/>
      <c r="AR867"/>
      <c r="AS867"/>
      <c r="AT867"/>
      <c r="AU867"/>
      <c r="AV867"/>
    </row>
    <row r="868" spans="27:48" ht="23.45" customHeight="1" x14ac:dyDescent="0.2">
      <c r="AA868" s="97"/>
      <c r="AB868" s="97"/>
      <c r="AC868" s="97"/>
      <c r="AD868" s="97"/>
      <c r="AE868" s="97"/>
      <c r="AF868" s="93"/>
      <c r="AG868" s="93"/>
      <c r="AH868" s="93"/>
      <c r="AI868" s="30"/>
      <c r="AJ868" s="30"/>
      <c r="AK868" s="30"/>
      <c r="AL868" s="30"/>
      <c r="AM868" s="109"/>
      <c r="AN868" s="109"/>
      <c r="AO868" s="30"/>
      <c r="AP868" s="112" t="s">
        <v>1680</v>
      </c>
      <c r="AQ868"/>
      <c r="AR868"/>
      <c r="AS868"/>
      <c r="AT868"/>
      <c r="AU868"/>
      <c r="AV868"/>
    </row>
    <row r="869" spans="27:48" ht="23.45" customHeight="1" x14ac:dyDescent="0.2">
      <c r="AA869" s="97"/>
      <c r="AB869" s="97"/>
      <c r="AC869" s="97"/>
      <c r="AD869" s="97"/>
      <c r="AE869" s="97"/>
      <c r="AF869" s="93"/>
      <c r="AG869" s="93"/>
      <c r="AH869" s="93"/>
      <c r="AI869" s="30"/>
      <c r="AJ869" s="30"/>
      <c r="AK869" s="30"/>
      <c r="AL869" s="30"/>
      <c r="AM869" s="109"/>
      <c r="AN869" s="109"/>
      <c r="AO869" s="30"/>
      <c r="AP869" s="112" t="s">
        <v>1681</v>
      </c>
      <c r="AQ869"/>
      <c r="AR869"/>
      <c r="AS869"/>
      <c r="AT869"/>
      <c r="AU869"/>
      <c r="AV869"/>
    </row>
    <row r="870" spans="27:48" ht="23.45" customHeight="1" x14ac:dyDescent="0.2">
      <c r="AA870" s="97"/>
      <c r="AB870" s="97"/>
      <c r="AC870" s="97"/>
      <c r="AD870" s="97"/>
      <c r="AE870" s="97"/>
      <c r="AF870" s="93"/>
      <c r="AG870" s="93"/>
      <c r="AH870" s="93"/>
      <c r="AI870" s="30"/>
      <c r="AJ870" s="30"/>
      <c r="AK870" s="30"/>
      <c r="AL870" s="30"/>
      <c r="AM870" s="109"/>
      <c r="AN870" s="109"/>
      <c r="AO870" s="30"/>
      <c r="AP870" s="112" t="s">
        <v>1682</v>
      </c>
      <c r="AQ870"/>
      <c r="AR870"/>
      <c r="AS870"/>
      <c r="AT870"/>
      <c r="AU870"/>
      <c r="AV870"/>
    </row>
    <row r="871" spans="27:48" ht="23.45" customHeight="1" x14ac:dyDescent="0.2">
      <c r="AA871" s="97"/>
      <c r="AB871" s="97"/>
      <c r="AC871" s="97"/>
      <c r="AD871" s="97"/>
      <c r="AE871" s="97"/>
      <c r="AF871" s="93"/>
      <c r="AG871" s="93"/>
      <c r="AH871" s="93"/>
      <c r="AI871" s="30"/>
      <c r="AJ871" s="30"/>
      <c r="AK871" s="30"/>
      <c r="AL871" s="30"/>
      <c r="AM871" s="109"/>
      <c r="AN871" s="109"/>
      <c r="AO871" s="30"/>
      <c r="AP871" s="112" t="s">
        <v>1683</v>
      </c>
      <c r="AQ871"/>
      <c r="AR871"/>
      <c r="AS871"/>
      <c r="AT871"/>
      <c r="AU871"/>
      <c r="AV871"/>
    </row>
    <row r="872" spans="27:48" ht="23.45" customHeight="1" x14ac:dyDescent="0.2">
      <c r="AA872" s="97"/>
      <c r="AB872" s="97"/>
      <c r="AC872" s="97"/>
      <c r="AD872" s="97"/>
      <c r="AE872" s="97"/>
      <c r="AF872" s="93"/>
      <c r="AG872" s="93"/>
      <c r="AH872" s="93"/>
      <c r="AI872" s="30"/>
      <c r="AJ872" s="30"/>
      <c r="AK872" s="30"/>
      <c r="AL872" s="30"/>
      <c r="AM872" s="109"/>
      <c r="AN872" s="109"/>
      <c r="AO872" s="30"/>
      <c r="AP872" s="112" t="s">
        <v>1684</v>
      </c>
      <c r="AQ872"/>
      <c r="AR872"/>
      <c r="AS872"/>
      <c r="AT872"/>
      <c r="AU872"/>
      <c r="AV872"/>
    </row>
    <row r="873" spans="27:48" ht="23.45" customHeight="1" x14ac:dyDescent="0.2">
      <c r="AA873" s="97"/>
      <c r="AB873" s="97"/>
      <c r="AC873" s="97"/>
      <c r="AD873" s="97"/>
      <c r="AE873" s="97"/>
      <c r="AF873" s="93"/>
      <c r="AG873" s="93"/>
      <c r="AH873" s="93"/>
      <c r="AI873" s="30"/>
      <c r="AJ873" s="30"/>
      <c r="AK873" s="30"/>
      <c r="AL873" s="30"/>
      <c r="AM873" s="109"/>
      <c r="AN873" s="109"/>
      <c r="AO873" s="30"/>
      <c r="AP873" s="112" t="s">
        <v>1685</v>
      </c>
      <c r="AQ873"/>
      <c r="AR873"/>
      <c r="AS873"/>
      <c r="AT873"/>
      <c r="AU873"/>
      <c r="AV873"/>
    </row>
    <row r="874" spans="27:48" ht="23.45" customHeight="1" x14ac:dyDescent="0.2">
      <c r="AA874" s="97"/>
      <c r="AB874" s="97"/>
      <c r="AC874" s="97"/>
      <c r="AD874" s="97"/>
      <c r="AE874" s="97"/>
      <c r="AF874" s="93"/>
      <c r="AG874" s="93"/>
      <c r="AH874" s="93"/>
      <c r="AI874" s="30"/>
      <c r="AJ874" s="30"/>
      <c r="AK874" s="30"/>
      <c r="AL874" s="30"/>
      <c r="AM874" s="109"/>
      <c r="AN874" s="109"/>
      <c r="AO874" s="30"/>
      <c r="AP874" s="112" t="s">
        <v>1686</v>
      </c>
      <c r="AQ874"/>
      <c r="AR874"/>
      <c r="AS874"/>
      <c r="AT874"/>
      <c r="AU874"/>
      <c r="AV874"/>
    </row>
    <row r="875" spans="27:48" ht="23.45" customHeight="1" x14ac:dyDescent="0.2">
      <c r="AA875" s="97"/>
      <c r="AB875" s="97"/>
      <c r="AC875" s="97"/>
      <c r="AD875" s="97"/>
      <c r="AE875" s="97"/>
      <c r="AF875" s="93"/>
      <c r="AG875" s="93"/>
      <c r="AH875" s="93"/>
      <c r="AI875" s="30"/>
      <c r="AJ875" s="30"/>
      <c r="AK875" s="30"/>
      <c r="AL875" s="30"/>
      <c r="AM875" s="109"/>
      <c r="AN875" s="109"/>
      <c r="AO875" s="30"/>
      <c r="AP875" s="112" t="s">
        <v>1687</v>
      </c>
      <c r="AQ875"/>
      <c r="AR875"/>
      <c r="AS875"/>
      <c r="AT875"/>
      <c r="AU875"/>
      <c r="AV875"/>
    </row>
    <row r="876" spans="27:48" ht="23.45" customHeight="1" x14ac:dyDescent="0.2">
      <c r="AA876" s="97"/>
      <c r="AB876" s="97"/>
      <c r="AC876" s="97"/>
      <c r="AD876" s="97"/>
      <c r="AE876" s="97"/>
      <c r="AF876" s="93"/>
      <c r="AG876" s="93"/>
      <c r="AH876" s="93"/>
      <c r="AI876" s="30"/>
      <c r="AJ876" s="30"/>
      <c r="AK876" s="30"/>
      <c r="AL876" s="30"/>
      <c r="AM876" s="109"/>
      <c r="AN876" s="109"/>
      <c r="AO876" s="30"/>
      <c r="AP876" s="112" t="s">
        <v>1688</v>
      </c>
      <c r="AQ876"/>
      <c r="AR876"/>
      <c r="AS876"/>
      <c r="AT876"/>
      <c r="AU876"/>
      <c r="AV876"/>
    </row>
    <row r="877" spans="27:48" ht="23.45" customHeight="1" x14ac:dyDescent="0.2">
      <c r="AA877" s="97"/>
      <c r="AB877" s="97"/>
      <c r="AC877" s="97"/>
      <c r="AD877" s="97"/>
      <c r="AE877" s="97"/>
      <c r="AF877" s="93"/>
      <c r="AG877" s="93"/>
      <c r="AH877" s="93"/>
      <c r="AI877" s="30"/>
      <c r="AJ877" s="30"/>
      <c r="AK877" s="30"/>
      <c r="AL877" s="30"/>
      <c r="AM877" s="109"/>
      <c r="AN877" s="109"/>
      <c r="AO877" s="30"/>
      <c r="AP877" s="112" t="s">
        <v>1689</v>
      </c>
      <c r="AQ877"/>
      <c r="AR877"/>
      <c r="AS877"/>
      <c r="AT877"/>
      <c r="AU877"/>
      <c r="AV877"/>
    </row>
    <row r="878" spans="27:48" ht="23.45" customHeight="1" x14ac:dyDescent="0.2">
      <c r="AA878" s="97"/>
      <c r="AB878" s="97"/>
      <c r="AC878" s="97"/>
      <c r="AD878" s="97"/>
      <c r="AE878" s="97"/>
      <c r="AF878" s="93"/>
      <c r="AG878" s="93"/>
      <c r="AH878" s="93"/>
      <c r="AI878" s="30"/>
      <c r="AJ878" s="30"/>
      <c r="AK878" s="30"/>
      <c r="AL878" s="30"/>
      <c r="AM878" s="109"/>
      <c r="AN878" s="109"/>
      <c r="AO878" s="30"/>
      <c r="AP878" s="112" t="s">
        <v>1690</v>
      </c>
      <c r="AQ878"/>
      <c r="AR878"/>
      <c r="AS878"/>
      <c r="AT878"/>
      <c r="AU878"/>
      <c r="AV878"/>
    </row>
    <row r="879" spans="27:48" ht="23.45" customHeight="1" x14ac:dyDescent="0.2">
      <c r="AA879" s="97"/>
      <c r="AB879" s="97"/>
      <c r="AC879" s="97"/>
      <c r="AD879" s="97"/>
      <c r="AE879" s="97"/>
      <c r="AF879" s="93"/>
      <c r="AG879" s="93"/>
      <c r="AH879" s="93"/>
      <c r="AI879" s="30"/>
      <c r="AJ879" s="30"/>
      <c r="AK879" s="30"/>
      <c r="AL879" s="30"/>
      <c r="AM879" s="109"/>
      <c r="AN879" s="109"/>
      <c r="AO879" s="30"/>
      <c r="AP879" s="112" t="s">
        <v>1691</v>
      </c>
      <c r="AQ879"/>
      <c r="AR879"/>
      <c r="AS879"/>
      <c r="AT879"/>
      <c r="AU879"/>
      <c r="AV879"/>
    </row>
    <row r="880" spans="27:48" ht="23.45" customHeight="1" x14ac:dyDescent="0.2">
      <c r="AA880" s="97"/>
      <c r="AB880" s="97"/>
      <c r="AC880" s="97"/>
      <c r="AD880" s="97"/>
      <c r="AE880" s="97"/>
      <c r="AF880" s="93"/>
      <c r="AG880" s="93"/>
      <c r="AH880" s="93"/>
      <c r="AI880" s="30"/>
      <c r="AJ880" s="30"/>
      <c r="AK880" s="30"/>
      <c r="AL880" s="30"/>
      <c r="AM880" s="109"/>
      <c r="AN880" s="109"/>
      <c r="AO880" s="30"/>
      <c r="AP880" s="112" t="s">
        <v>1692</v>
      </c>
      <c r="AQ880"/>
      <c r="AR880"/>
      <c r="AS880"/>
      <c r="AT880"/>
      <c r="AU880"/>
      <c r="AV880"/>
    </row>
    <row r="881" spans="27:48" ht="23.45" customHeight="1" x14ac:dyDescent="0.2">
      <c r="AA881" s="97"/>
      <c r="AB881" s="97"/>
      <c r="AC881" s="97"/>
      <c r="AD881" s="97"/>
      <c r="AE881" s="97"/>
      <c r="AF881" s="93"/>
      <c r="AG881" s="93"/>
      <c r="AH881" s="93"/>
      <c r="AI881" s="30"/>
      <c r="AJ881" s="30"/>
      <c r="AK881" s="30"/>
      <c r="AL881" s="30"/>
      <c r="AM881" s="109"/>
      <c r="AN881" s="109"/>
      <c r="AO881" s="30"/>
      <c r="AP881" s="112" t="s">
        <v>1693</v>
      </c>
      <c r="AQ881"/>
      <c r="AR881"/>
      <c r="AS881"/>
      <c r="AT881"/>
      <c r="AU881"/>
      <c r="AV881"/>
    </row>
    <row r="882" spans="27:48" ht="23.45" customHeight="1" x14ac:dyDescent="0.2">
      <c r="AA882" s="97"/>
      <c r="AB882" s="97"/>
      <c r="AC882" s="97"/>
      <c r="AD882" s="97"/>
      <c r="AE882" s="97"/>
      <c r="AF882" s="93"/>
      <c r="AG882" s="93"/>
      <c r="AH882" s="93"/>
      <c r="AI882" s="30"/>
      <c r="AJ882" s="30"/>
      <c r="AK882" s="30"/>
      <c r="AL882" s="30"/>
      <c r="AM882" s="109"/>
      <c r="AN882" s="109"/>
      <c r="AO882" s="30"/>
      <c r="AP882" s="112" t="s">
        <v>1694</v>
      </c>
      <c r="AQ882"/>
      <c r="AR882"/>
      <c r="AS882"/>
      <c r="AT882"/>
      <c r="AU882"/>
      <c r="AV882"/>
    </row>
    <row r="883" spans="27:48" ht="23.45" customHeight="1" x14ac:dyDescent="0.2">
      <c r="AA883" s="97"/>
      <c r="AB883" s="97"/>
      <c r="AC883" s="97"/>
      <c r="AD883" s="97"/>
      <c r="AE883" s="97"/>
      <c r="AF883" s="93"/>
      <c r="AG883" s="93"/>
      <c r="AH883" s="93"/>
      <c r="AI883" s="30"/>
      <c r="AJ883" s="30"/>
      <c r="AK883" s="30"/>
      <c r="AL883" s="30"/>
      <c r="AM883" s="109"/>
      <c r="AN883" s="109"/>
      <c r="AO883" s="30"/>
      <c r="AP883" s="112" t="s">
        <v>1695</v>
      </c>
      <c r="AQ883"/>
      <c r="AR883"/>
      <c r="AS883"/>
      <c r="AT883"/>
      <c r="AU883"/>
      <c r="AV883"/>
    </row>
    <row r="884" spans="27:48" ht="23.45" customHeight="1" x14ac:dyDescent="0.2">
      <c r="AA884" s="97"/>
      <c r="AB884" s="97"/>
      <c r="AC884" s="97"/>
      <c r="AD884" s="97"/>
      <c r="AE884" s="97"/>
      <c r="AF884" s="93"/>
      <c r="AG884" s="93"/>
      <c r="AH884" s="93"/>
      <c r="AI884" s="30"/>
      <c r="AJ884" s="30"/>
      <c r="AK884" s="30"/>
      <c r="AL884" s="30"/>
      <c r="AM884" s="109"/>
      <c r="AN884" s="109"/>
      <c r="AO884" s="30"/>
      <c r="AP884" s="112" t="s">
        <v>1696</v>
      </c>
      <c r="AQ884"/>
      <c r="AR884"/>
      <c r="AS884"/>
      <c r="AT884"/>
      <c r="AU884"/>
      <c r="AV884"/>
    </row>
    <row r="885" spans="27:48" ht="23.45" customHeight="1" x14ac:dyDescent="0.2">
      <c r="AA885" s="97"/>
      <c r="AB885" s="97"/>
      <c r="AC885" s="97"/>
      <c r="AD885" s="97"/>
      <c r="AE885" s="97"/>
      <c r="AF885" s="93"/>
      <c r="AG885" s="93"/>
      <c r="AH885" s="93"/>
      <c r="AI885" s="30"/>
      <c r="AJ885" s="30"/>
      <c r="AK885" s="30"/>
      <c r="AL885" s="30"/>
      <c r="AM885" s="109"/>
      <c r="AN885" s="109"/>
      <c r="AO885" s="30"/>
      <c r="AP885" s="112" t="s">
        <v>1697</v>
      </c>
      <c r="AQ885"/>
      <c r="AR885"/>
      <c r="AS885"/>
      <c r="AT885"/>
      <c r="AU885"/>
      <c r="AV885"/>
    </row>
    <row r="886" spans="27:48" ht="23.45" customHeight="1" x14ac:dyDescent="0.2">
      <c r="AA886" s="97"/>
      <c r="AB886" s="97"/>
      <c r="AC886" s="97"/>
      <c r="AD886" s="97"/>
      <c r="AE886" s="97"/>
      <c r="AF886" s="93"/>
      <c r="AG886" s="93"/>
      <c r="AH886" s="93"/>
      <c r="AI886" s="30"/>
      <c r="AJ886" s="30"/>
      <c r="AK886" s="30"/>
      <c r="AL886" s="30"/>
      <c r="AM886" s="109"/>
      <c r="AN886" s="109"/>
      <c r="AO886" s="30"/>
      <c r="AP886" s="112" t="s">
        <v>1698</v>
      </c>
      <c r="AQ886"/>
      <c r="AR886"/>
      <c r="AS886"/>
      <c r="AT886"/>
      <c r="AU886"/>
      <c r="AV886"/>
    </row>
    <row r="887" spans="27:48" ht="23.45" customHeight="1" x14ac:dyDescent="0.2">
      <c r="AA887" s="97"/>
      <c r="AB887" s="97"/>
      <c r="AC887" s="97"/>
      <c r="AD887" s="97"/>
      <c r="AE887" s="97"/>
      <c r="AF887" s="93"/>
      <c r="AG887" s="93"/>
      <c r="AH887" s="93"/>
      <c r="AI887" s="30"/>
      <c r="AJ887" s="30"/>
      <c r="AK887" s="30"/>
      <c r="AL887" s="30"/>
      <c r="AM887" s="109"/>
      <c r="AN887" s="109"/>
      <c r="AO887" s="30"/>
      <c r="AP887" s="112" t="s">
        <v>1699</v>
      </c>
      <c r="AQ887"/>
      <c r="AR887"/>
      <c r="AS887"/>
      <c r="AT887"/>
      <c r="AU887"/>
      <c r="AV887"/>
    </row>
    <row r="888" spans="27:48" ht="23.45" customHeight="1" x14ac:dyDescent="0.2">
      <c r="AA888" s="97"/>
      <c r="AB888" s="97"/>
      <c r="AC888" s="97"/>
      <c r="AD888" s="97"/>
      <c r="AE888" s="97"/>
      <c r="AF888" s="93"/>
      <c r="AG888" s="93"/>
      <c r="AH888" s="93"/>
      <c r="AI888" s="30"/>
      <c r="AJ888" s="30"/>
      <c r="AK888" s="30"/>
      <c r="AL888" s="30"/>
      <c r="AM888" s="109"/>
      <c r="AN888" s="109"/>
      <c r="AO888" s="30"/>
      <c r="AP888" s="112" t="s">
        <v>1700</v>
      </c>
      <c r="AQ888"/>
      <c r="AR888"/>
      <c r="AS888"/>
      <c r="AT888"/>
      <c r="AU888"/>
      <c r="AV888"/>
    </row>
    <row r="889" spans="27:48" ht="23.45" customHeight="1" x14ac:dyDescent="0.2">
      <c r="AA889" s="97"/>
      <c r="AB889" s="97"/>
      <c r="AC889" s="97"/>
      <c r="AD889" s="97"/>
      <c r="AE889" s="97"/>
      <c r="AF889" s="93"/>
      <c r="AG889" s="93"/>
      <c r="AH889" s="93"/>
      <c r="AI889" s="30"/>
      <c r="AJ889" s="30"/>
      <c r="AK889" s="30"/>
      <c r="AL889" s="30"/>
      <c r="AM889" s="109"/>
      <c r="AN889" s="109"/>
      <c r="AO889" s="30"/>
      <c r="AP889" s="112" t="s">
        <v>1701</v>
      </c>
      <c r="AQ889"/>
      <c r="AR889"/>
      <c r="AS889"/>
      <c r="AT889"/>
      <c r="AU889"/>
      <c r="AV889"/>
    </row>
    <row r="890" spans="27:48" ht="23.45" customHeight="1" x14ac:dyDescent="0.2">
      <c r="AA890" s="97"/>
      <c r="AB890" s="97"/>
      <c r="AC890" s="97"/>
      <c r="AD890" s="97"/>
      <c r="AE890" s="97"/>
      <c r="AF890" s="93"/>
      <c r="AG890" s="93"/>
      <c r="AH890" s="93"/>
      <c r="AI890" s="30"/>
      <c r="AJ890" s="30"/>
      <c r="AK890" s="30"/>
      <c r="AL890" s="30"/>
      <c r="AM890" s="109"/>
      <c r="AN890" s="109"/>
      <c r="AO890" s="30"/>
      <c r="AP890" s="112" t="s">
        <v>1702</v>
      </c>
      <c r="AQ890"/>
      <c r="AR890"/>
      <c r="AS890"/>
      <c r="AT890"/>
      <c r="AU890"/>
      <c r="AV890"/>
    </row>
    <row r="891" spans="27:48" ht="23.45" customHeight="1" x14ac:dyDescent="0.2">
      <c r="AA891" s="97"/>
      <c r="AB891" s="97"/>
      <c r="AC891" s="97"/>
      <c r="AD891" s="97"/>
      <c r="AE891" s="97"/>
      <c r="AF891" s="93"/>
      <c r="AG891" s="93"/>
      <c r="AH891" s="93"/>
      <c r="AI891" s="30"/>
      <c r="AJ891" s="30"/>
      <c r="AK891" s="30"/>
      <c r="AL891" s="30"/>
      <c r="AM891" s="109"/>
      <c r="AN891" s="109"/>
      <c r="AO891" s="30"/>
      <c r="AP891" s="112" t="s">
        <v>1703</v>
      </c>
      <c r="AQ891"/>
      <c r="AR891"/>
      <c r="AS891"/>
      <c r="AT891"/>
      <c r="AU891"/>
      <c r="AV891"/>
    </row>
    <row r="892" spans="27:48" ht="23.45" customHeight="1" x14ac:dyDescent="0.2">
      <c r="AA892" s="97"/>
      <c r="AB892" s="97"/>
      <c r="AC892" s="97"/>
      <c r="AD892" s="97"/>
      <c r="AE892" s="97"/>
      <c r="AF892" s="93"/>
      <c r="AG892" s="93"/>
      <c r="AH892" s="93"/>
      <c r="AI892" s="30"/>
      <c r="AJ892" s="30"/>
      <c r="AK892" s="30"/>
      <c r="AL892" s="30"/>
      <c r="AM892" s="109"/>
      <c r="AN892" s="109"/>
      <c r="AO892" s="30"/>
      <c r="AP892" s="112" t="s">
        <v>1704</v>
      </c>
      <c r="AQ892"/>
      <c r="AR892"/>
      <c r="AS892"/>
      <c r="AT892"/>
      <c r="AU892"/>
      <c r="AV892"/>
    </row>
    <row r="893" spans="27:48" ht="23.45" customHeight="1" x14ac:dyDescent="0.2">
      <c r="AA893" s="97"/>
      <c r="AB893" s="97"/>
      <c r="AC893" s="97"/>
      <c r="AD893" s="97"/>
      <c r="AE893" s="97"/>
      <c r="AF893" s="93"/>
      <c r="AG893" s="93"/>
      <c r="AH893" s="93"/>
      <c r="AI893" s="30"/>
      <c r="AJ893" s="30"/>
      <c r="AK893" s="30"/>
      <c r="AL893" s="30"/>
      <c r="AM893" s="109"/>
      <c r="AN893" s="109"/>
      <c r="AO893" s="30"/>
      <c r="AP893" s="112" t="s">
        <v>1705</v>
      </c>
      <c r="AQ893"/>
      <c r="AR893"/>
      <c r="AS893"/>
      <c r="AT893"/>
      <c r="AU893"/>
      <c r="AV893"/>
    </row>
    <row r="894" spans="27:48" ht="23.45" customHeight="1" x14ac:dyDescent="0.2">
      <c r="AA894" s="97"/>
      <c r="AB894" s="97"/>
      <c r="AC894" s="97"/>
      <c r="AD894" s="97"/>
      <c r="AE894" s="97"/>
      <c r="AF894" s="93"/>
      <c r="AG894" s="93"/>
      <c r="AH894" s="93"/>
      <c r="AI894" s="30"/>
      <c r="AJ894" s="30"/>
      <c r="AK894" s="30"/>
      <c r="AL894" s="30"/>
      <c r="AM894" s="109"/>
      <c r="AN894" s="109"/>
      <c r="AO894" s="30"/>
      <c r="AP894" s="112" t="s">
        <v>1706</v>
      </c>
      <c r="AQ894"/>
      <c r="AR894"/>
      <c r="AS894"/>
      <c r="AT894"/>
      <c r="AU894"/>
      <c r="AV894"/>
    </row>
    <row r="895" spans="27:48" ht="23.45" customHeight="1" x14ac:dyDescent="0.2">
      <c r="AA895" s="97"/>
      <c r="AB895" s="97"/>
      <c r="AC895" s="97"/>
      <c r="AD895" s="97"/>
      <c r="AE895" s="97"/>
      <c r="AF895" s="93"/>
      <c r="AG895" s="93"/>
      <c r="AH895" s="93"/>
      <c r="AI895" s="30"/>
      <c r="AJ895" s="30"/>
      <c r="AK895" s="30"/>
      <c r="AL895" s="30"/>
      <c r="AM895" s="109"/>
      <c r="AN895" s="109"/>
      <c r="AO895" s="30"/>
      <c r="AP895" s="112" t="s">
        <v>1707</v>
      </c>
      <c r="AQ895"/>
      <c r="AR895"/>
      <c r="AS895"/>
      <c r="AT895"/>
      <c r="AU895"/>
      <c r="AV895"/>
    </row>
    <row r="896" spans="27:48" ht="23.45" customHeight="1" x14ac:dyDescent="0.2">
      <c r="AA896" s="97"/>
      <c r="AB896" s="97"/>
      <c r="AC896" s="97"/>
      <c r="AD896" s="97"/>
      <c r="AE896" s="97"/>
      <c r="AF896" s="93"/>
      <c r="AG896" s="93"/>
      <c r="AH896" s="93"/>
      <c r="AI896" s="30"/>
      <c r="AJ896" s="30"/>
      <c r="AK896" s="30"/>
      <c r="AL896" s="30"/>
      <c r="AM896" s="109"/>
      <c r="AN896" s="109"/>
      <c r="AO896" s="30"/>
      <c r="AP896" s="112" t="s">
        <v>1708</v>
      </c>
      <c r="AQ896"/>
      <c r="AR896"/>
      <c r="AS896"/>
      <c r="AT896"/>
      <c r="AU896"/>
      <c r="AV896"/>
    </row>
    <row r="897" spans="27:48" ht="23.45" customHeight="1" x14ac:dyDescent="0.2">
      <c r="AA897" s="97"/>
      <c r="AB897" s="97"/>
      <c r="AC897" s="97"/>
      <c r="AD897" s="97"/>
      <c r="AE897" s="97"/>
      <c r="AF897" s="93"/>
      <c r="AG897" s="93"/>
      <c r="AH897" s="93"/>
      <c r="AI897" s="30"/>
      <c r="AJ897" s="30"/>
      <c r="AK897" s="30"/>
      <c r="AL897" s="30"/>
      <c r="AM897" s="109"/>
      <c r="AN897" s="109"/>
      <c r="AO897" s="30"/>
      <c r="AP897" s="112" t="s">
        <v>1709</v>
      </c>
      <c r="AQ897"/>
      <c r="AR897"/>
      <c r="AS897"/>
      <c r="AT897"/>
      <c r="AU897"/>
      <c r="AV897"/>
    </row>
    <row r="898" spans="27:48" ht="23.45" customHeight="1" x14ac:dyDescent="0.2">
      <c r="AA898" s="97"/>
      <c r="AB898" s="97"/>
      <c r="AC898" s="97"/>
      <c r="AD898" s="97"/>
      <c r="AE898" s="97"/>
      <c r="AF898" s="93"/>
      <c r="AG898" s="93"/>
      <c r="AH898" s="93"/>
      <c r="AI898" s="30"/>
      <c r="AJ898" s="30"/>
      <c r="AK898" s="30"/>
      <c r="AL898" s="30"/>
      <c r="AM898" s="109"/>
      <c r="AN898" s="109"/>
      <c r="AO898" s="30"/>
      <c r="AP898" s="112" t="s">
        <v>1710</v>
      </c>
      <c r="AQ898"/>
      <c r="AR898"/>
      <c r="AS898"/>
      <c r="AT898"/>
      <c r="AU898"/>
      <c r="AV898"/>
    </row>
    <row r="899" spans="27:48" ht="23.45" customHeight="1" x14ac:dyDescent="0.2">
      <c r="AA899" s="97"/>
      <c r="AB899" s="97"/>
      <c r="AC899" s="97"/>
      <c r="AD899" s="97"/>
      <c r="AE899" s="97"/>
      <c r="AF899" s="93"/>
      <c r="AG899" s="93"/>
      <c r="AH899" s="93"/>
      <c r="AI899" s="30"/>
      <c r="AJ899" s="30"/>
      <c r="AK899" s="30"/>
      <c r="AL899" s="30"/>
      <c r="AM899" s="109"/>
      <c r="AN899" s="109"/>
      <c r="AO899" s="30"/>
      <c r="AP899" s="112" t="s">
        <v>1711</v>
      </c>
      <c r="AQ899"/>
      <c r="AR899"/>
      <c r="AS899"/>
      <c r="AT899"/>
      <c r="AU899"/>
      <c r="AV899"/>
    </row>
    <row r="900" spans="27:48" ht="23.45" customHeight="1" x14ac:dyDescent="0.2">
      <c r="AA900" s="97"/>
      <c r="AB900" s="97"/>
      <c r="AC900" s="97"/>
      <c r="AD900" s="97"/>
      <c r="AE900" s="97"/>
      <c r="AF900" s="93"/>
      <c r="AG900" s="93"/>
      <c r="AH900" s="93"/>
      <c r="AI900" s="30"/>
      <c r="AJ900" s="30"/>
      <c r="AK900" s="30"/>
      <c r="AL900" s="30"/>
      <c r="AM900" s="109"/>
      <c r="AN900" s="109"/>
      <c r="AO900" s="30"/>
      <c r="AP900" s="112" t="s">
        <v>1712</v>
      </c>
      <c r="AQ900"/>
      <c r="AR900"/>
      <c r="AS900"/>
      <c r="AT900"/>
      <c r="AU900"/>
      <c r="AV900"/>
    </row>
    <row r="901" spans="27:48" ht="23.45" customHeight="1" x14ac:dyDescent="0.2">
      <c r="AA901" s="97"/>
      <c r="AB901" s="97"/>
      <c r="AC901" s="97"/>
      <c r="AD901" s="97"/>
      <c r="AE901" s="97"/>
      <c r="AF901" s="93"/>
      <c r="AG901" s="93"/>
      <c r="AH901" s="93"/>
      <c r="AI901" s="30"/>
      <c r="AJ901" s="30"/>
      <c r="AK901" s="30"/>
      <c r="AL901" s="30"/>
      <c r="AM901" s="109"/>
      <c r="AN901" s="109"/>
      <c r="AO901" s="30"/>
      <c r="AP901" s="112" t="s">
        <v>1713</v>
      </c>
      <c r="AQ901"/>
      <c r="AR901"/>
      <c r="AS901"/>
      <c r="AT901"/>
      <c r="AU901"/>
      <c r="AV901"/>
    </row>
    <row r="902" spans="27:48" ht="23.45" customHeight="1" x14ac:dyDescent="0.2">
      <c r="AA902" s="97"/>
      <c r="AB902" s="97"/>
      <c r="AC902" s="97"/>
      <c r="AD902" s="97"/>
      <c r="AE902" s="97"/>
      <c r="AF902" s="93"/>
      <c r="AG902" s="93"/>
      <c r="AH902" s="93"/>
      <c r="AI902" s="30"/>
      <c r="AJ902" s="30"/>
      <c r="AK902" s="30"/>
      <c r="AL902" s="30"/>
      <c r="AM902" s="109"/>
      <c r="AN902" s="109"/>
      <c r="AO902" s="30"/>
      <c r="AP902" s="112" t="s">
        <v>1714</v>
      </c>
      <c r="AQ902"/>
      <c r="AR902"/>
      <c r="AS902"/>
      <c r="AT902"/>
      <c r="AU902"/>
      <c r="AV902"/>
    </row>
    <row r="903" spans="27:48" ht="23.45" customHeight="1" x14ac:dyDescent="0.2">
      <c r="AA903" s="97"/>
      <c r="AB903" s="97"/>
      <c r="AC903" s="97"/>
      <c r="AD903" s="97"/>
      <c r="AE903" s="97"/>
      <c r="AF903" s="93"/>
      <c r="AG903" s="93"/>
      <c r="AH903" s="93"/>
      <c r="AI903" s="30"/>
      <c r="AJ903" s="30"/>
      <c r="AK903" s="30"/>
      <c r="AL903" s="30"/>
      <c r="AM903" s="109"/>
      <c r="AN903" s="109"/>
      <c r="AO903" s="30"/>
      <c r="AP903" s="112" t="s">
        <v>1715</v>
      </c>
      <c r="AQ903"/>
      <c r="AR903"/>
      <c r="AS903"/>
      <c r="AT903"/>
      <c r="AU903"/>
      <c r="AV903"/>
    </row>
    <row r="904" spans="27:48" ht="23.45" customHeight="1" x14ac:dyDescent="0.2">
      <c r="AA904" s="97"/>
      <c r="AB904" s="97"/>
      <c r="AC904" s="97"/>
      <c r="AD904" s="97"/>
      <c r="AE904" s="97"/>
      <c r="AF904" s="93"/>
      <c r="AG904" s="93"/>
      <c r="AH904" s="93"/>
      <c r="AI904" s="30"/>
      <c r="AJ904" s="30"/>
      <c r="AK904" s="30"/>
      <c r="AL904" s="30"/>
      <c r="AM904" s="109"/>
      <c r="AN904" s="109"/>
      <c r="AO904" s="30"/>
      <c r="AP904" s="112" t="s">
        <v>1716</v>
      </c>
      <c r="AQ904"/>
      <c r="AR904"/>
      <c r="AS904"/>
      <c r="AT904"/>
      <c r="AU904"/>
      <c r="AV904"/>
    </row>
    <row r="905" spans="27:48" ht="23.45" customHeight="1" x14ac:dyDescent="0.2">
      <c r="AA905" s="97"/>
      <c r="AB905" s="97"/>
      <c r="AC905" s="97"/>
      <c r="AD905" s="97"/>
      <c r="AE905" s="97"/>
      <c r="AF905" s="93"/>
      <c r="AG905" s="93"/>
      <c r="AH905" s="93"/>
      <c r="AI905" s="30"/>
      <c r="AJ905" s="30"/>
      <c r="AK905" s="30"/>
      <c r="AL905" s="30"/>
      <c r="AM905" s="109"/>
      <c r="AN905" s="109"/>
      <c r="AO905" s="30"/>
      <c r="AP905" s="112" t="s">
        <v>1717</v>
      </c>
      <c r="AQ905"/>
      <c r="AR905"/>
      <c r="AS905"/>
      <c r="AT905"/>
      <c r="AU905"/>
      <c r="AV905"/>
    </row>
    <row r="906" spans="27:48" ht="23.45" customHeight="1" x14ac:dyDescent="0.2">
      <c r="AA906" s="97"/>
      <c r="AB906" s="97"/>
      <c r="AC906" s="97"/>
      <c r="AD906" s="97"/>
      <c r="AE906" s="97"/>
      <c r="AF906" s="93"/>
      <c r="AG906" s="93"/>
      <c r="AH906" s="93"/>
      <c r="AI906" s="30"/>
      <c r="AJ906" s="30"/>
      <c r="AK906" s="30"/>
      <c r="AL906" s="30"/>
      <c r="AM906" s="109"/>
      <c r="AN906" s="109"/>
      <c r="AO906" s="30"/>
      <c r="AP906" s="112" t="s">
        <v>1718</v>
      </c>
      <c r="AQ906"/>
      <c r="AR906"/>
      <c r="AS906"/>
      <c r="AT906"/>
      <c r="AU906"/>
      <c r="AV906"/>
    </row>
    <row r="907" spans="27:48" ht="23.45" customHeight="1" x14ac:dyDescent="0.2">
      <c r="AA907" s="97"/>
      <c r="AB907" s="97"/>
      <c r="AC907" s="97"/>
      <c r="AD907" s="97"/>
      <c r="AE907" s="97"/>
      <c r="AF907" s="93"/>
      <c r="AG907" s="93"/>
      <c r="AH907" s="93"/>
      <c r="AI907" s="30"/>
      <c r="AJ907" s="30"/>
      <c r="AK907" s="30"/>
      <c r="AL907" s="30"/>
      <c r="AM907" s="109"/>
      <c r="AN907" s="109"/>
      <c r="AO907" s="30"/>
      <c r="AP907" s="112" t="s">
        <v>1719</v>
      </c>
      <c r="AQ907"/>
      <c r="AR907"/>
      <c r="AS907"/>
      <c r="AT907"/>
      <c r="AU907"/>
      <c r="AV907"/>
    </row>
    <row r="908" spans="27:48" ht="23.45" customHeight="1" x14ac:dyDescent="0.2">
      <c r="AA908" s="97"/>
      <c r="AB908" s="97"/>
      <c r="AC908" s="97"/>
      <c r="AD908" s="97"/>
      <c r="AE908" s="97"/>
      <c r="AF908" s="93"/>
      <c r="AG908" s="93"/>
      <c r="AH908" s="93"/>
      <c r="AI908" s="30"/>
      <c r="AJ908" s="30"/>
      <c r="AK908" s="30"/>
      <c r="AL908" s="30"/>
      <c r="AM908" s="109"/>
      <c r="AN908" s="109"/>
      <c r="AO908" s="30"/>
      <c r="AP908" s="112" t="s">
        <v>1720</v>
      </c>
      <c r="AQ908"/>
      <c r="AR908"/>
      <c r="AS908"/>
      <c r="AT908"/>
      <c r="AU908"/>
      <c r="AV908"/>
    </row>
    <row r="909" spans="27:48" ht="23.45" customHeight="1" x14ac:dyDescent="0.2">
      <c r="AA909" s="97"/>
      <c r="AB909" s="97"/>
      <c r="AC909" s="97"/>
      <c r="AD909" s="97"/>
      <c r="AE909" s="97"/>
      <c r="AF909" s="93"/>
      <c r="AG909" s="93"/>
      <c r="AH909" s="93"/>
      <c r="AI909" s="30"/>
      <c r="AJ909" s="30"/>
      <c r="AK909" s="30"/>
      <c r="AL909" s="30"/>
      <c r="AM909" s="109"/>
      <c r="AN909" s="109"/>
      <c r="AO909" s="30"/>
      <c r="AP909" s="112" t="s">
        <v>1721</v>
      </c>
      <c r="AQ909"/>
      <c r="AR909"/>
      <c r="AS909"/>
      <c r="AT909"/>
      <c r="AU909"/>
      <c r="AV909"/>
    </row>
    <row r="910" spans="27:48" ht="23.45" customHeight="1" x14ac:dyDescent="0.2">
      <c r="AA910" s="97"/>
      <c r="AB910" s="97"/>
      <c r="AC910" s="97"/>
      <c r="AD910" s="97"/>
      <c r="AE910" s="97"/>
      <c r="AF910" s="93"/>
      <c r="AG910" s="93"/>
      <c r="AH910" s="93"/>
      <c r="AI910" s="30"/>
      <c r="AJ910" s="30"/>
      <c r="AK910" s="30"/>
      <c r="AL910" s="30"/>
      <c r="AM910" s="109"/>
      <c r="AN910" s="109"/>
      <c r="AO910" s="30"/>
      <c r="AP910" s="112" t="s">
        <v>1722</v>
      </c>
      <c r="AQ910"/>
      <c r="AR910"/>
      <c r="AS910"/>
      <c r="AT910"/>
      <c r="AU910"/>
      <c r="AV910"/>
    </row>
    <row r="911" spans="27:48" ht="23.45" customHeight="1" x14ac:dyDescent="0.2">
      <c r="AA911" s="97"/>
      <c r="AB911" s="97"/>
      <c r="AC911" s="97"/>
      <c r="AD911" s="97"/>
      <c r="AE911" s="97"/>
      <c r="AF911" s="93"/>
      <c r="AG911" s="93"/>
      <c r="AH911" s="93"/>
      <c r="AI911" s="30"/>
      <c r="AJ911" s="30"/>
      <c r="AK911" s="30"/>
      <c r="AL911" s="30"/>
      <c r="AM911" s="109"/>
      <c r="AN911" s="109"/>
      <c r="AO911" s="30"/>
      <c r="AP911" s="112" t="s">
        <v>1723</v>
      </c>
      <c r="AQ911"/>
      <c r="AR911"/>
      <c r="AS911"/>
      <c r="AT911"/>
      <c r="AU911"/>
      <c r="AV911"/>
    </row>
    <row r="912" spans="27:48" ht="23.45" customHeight="1" x14ac:dyDescent="0.2">
      <c r="AA912" s="97"/>
      <c r="AB912" s="97"/>
      <c r="AC912" s="97"/>
      <c r="AD912" s="97"/>
      <c r="AE912" s="97"/>
      <c r="AF912" s="93"/>
      <c r="AG912" s="93"/>
      <c r="AH912" s="93"/>
      <c r="AI912" s="30"/>
      <c r="AJ912" s="30"/>
      <c r="AK912" s="30"/>
      <c r="AL912" s="30"/>
      <c r="AM912" s="109"/>
      <c r="AN912" s="109"/>
      <c r="AO912" s="30"/>
      <c r="AP912" s="112" t="s">
        <v>1724</v>
      </c>
      <c r="AQ912"/>
      <c r="AR912"/>
      <c r="AS912"/>
      <c r="AT912"/>
      <c r="AU912"/>
      <c r="AV912"/>
    </row>
    <row r="913" spans="27:48" ht="23.45" customHeight="1" x14ac:dyDescent="0.2">
      <c r="AA913" s="97"/>
      <c r="AB913" s="97"/>
      <c r="AC913" s="97"/>
      <c r="AD913" s="97"/>
      <c r="AE913" s="97"/>
      <c r="AF913" s="93"/>
      <c r="AG913" s="93"/>
      <c r="AH913" s="93"/>
      <c r="AI913" s="30"/>
      <c r="AJ913" s="30"/>
      <c r="AK913" s="30"/>
      <c r="AL913" s="30"/>
      <c r="AM913" s="109"/>
      <c r="AN913" s="109"/>
      <c r="AO913" s="30"/>
      <c r="AP913" s="112" t="s">
        <v>1725</v>
      </c>
      <c r="AQ913"/>
      <c r="AR913"/>
      <c r="AS913"/>
      <c r="AT913"/>
      <c r="AU913"/>
      <c r="AV913"/>
    </row>
    <row r="914" spans="27:48" ht="23.45" customHeight="1" x14ac:dyDescent="0.2">
      <c r="AA914" s="97"/>
      <c r="AB914" s="97"/>
      <c r="AC914" s="97"/>
      <c r="AD914" s="97"/>
      <c r="AE914" s="97"/>
      <c r="AF914" s="93"/>
      <c r="AG914" s="93"/>
      <c r="AH914" s="93"/>
      <c r="AI914" s="30"/>
      <c r="AJ914" s="30"/>
      <c r="AK914" s="30"/>
      <c r="AL914" s="30"/>
      <c r="AM914" s="109"/>
      <c r="AN914" s="109"/>
      <c r="AO914" s="30"/>
      <c r="AP914" s="112" t="s">
        <v>1726</v>
      </c>
      <c r="AQ914"/>
      <c r="AR914"/>
      <c r="AS914"/>
      <c r="AT914"/>
      <c r="AU914"/>
      <c r="AV914"/>
    </row>
    <row r="915" spans="27:48" ht="23.45" customHeight="1" x14ac:dyDescent="0.2">
      <c r="AA915" s="97"/>
      <c r="AB915" s="97"/>
      <c r="AC915" s="97"/>
      <c r="AD915" s="97"/>
      <c r="AE915" s="97"/>
      <c r="AF915" s="93"/>
      <c r="AG915" s="93"/>
      <c r="AH915" s="93"/>
      <c r="AI915" s="30"/>
      <c r="AJ915" s="30"/>
      <c r="AK915" s="30"/>
      <c r="AL915" s="30"/>
      <c r="AM915" s="109"/>
      <c r="AN915" s="109"/>
      <c r="AO915" s="30"/>
      <c r="AP915" s="112" t="s">
        <v>1727</v>
      </c>
      <c r="AQ915"/>
      <c r="AR915"/>
      <c r="AS915"/>
      <c r="AT915"/>
      <c r="AU915"/>
      <c r="AV915"/>
    </row>
    <row r="916" spans="27:48" ht="23.45" customHeight="1" x14ac:dyDescent="0.2">
      <c r="AA916" s="97"/>
      <c r="AB916" s="97"/>
      <c r="AC916" s="97"/>
      <c r="AD916" s="97"/>
      <c r="AE916" s="97"/>
      <c r="AF916" s="93"/>
      <c r="AG916" s="93"/>
      <c r="AH916" s="93"/>
      <c r="AI916" s="30"/>
      <c r="AJ916" s="30"/>
      <c r="AK916" s="30"/>
      <c r="AL916" s="30"/>
      <c r="AM916" s="109"/>
      <c r="AN916" s="109"/>
      <c r="AO916" s="30"/>
      <c r="AP916" s="112" t="s">
        <v>1728</v>
      </c>
      <c r="AQ916"/>
      <c r="AR916"/>
      <c r="AS916"/>
      <c r="AT916"/>
      <c r="AU916"/>
      <c r="AV916"/>
    </row>
    <row r="917" spans="27:48" ht="23.45" customHeight="1" x14ac:dyDescent="0.2">
      <c r="AA917" s="97"/>
      <c r="AB917" s="97"/>
      <c r="AC917" s="97"/>
      <c r="AD917" s="97"/>
      <c r="AE917" s="97"/>
      <c r="AF917" s="93"/>
      <c r="AG917" s="93"/>
      <c r="AH917" s="93"/>
      <c r="AI917" s="30"/>
      <c r="AJ917" s="30"/>
      <c r="AK917" s="30"/>
      <c r="AL917" s="30"/>
      <c r="AM917" s="109"/>
      <c r="AN917" s="109"/>
      <c r="AO917" s="30"/>
      <c r="AP917" s="112" t="s">
        <v>1729</v>
      </c>
      <c r="AQ917"/>
      <c r="AR917"/>
      <c r="AS917"/>
      <c r="AT917"/>
      <c r="AU917"/>
      <c r="AV917"/>
    </row>
    <row r="918" spans="27:48" ht="23.45" customHeight="1" x14ac:dyDescent="0.2">
      <c r="AA918" s="97"/>
      <c r="AB918" s="97"/>
      <c r="AC918" s="97"/>
      <c r="AD918" s="97"/>
      <c r="AE918" s="97"/>
      <c r="AF918" s="93"/>
      <c r="AG918" s="93"/>
      <c r="AH918" s="93"/>
      <c r="AI918" s="30"/>
      <c r="AJ918" s="30"/>
      <c r="AK918" s="30"/>
      <c r="AL918" s="30"/>
      <c r="AM918" s="109"/>
      <c r="AN918" s="109"/>
      <c r="AO918" s="30"/>
      <c r="AP918" s="112" t="s">
        <v>1730</v>
      </c>
      <c r="AQ918"/>
      <c r="AR918"/>
      <c r="AS918"/>
      <c r="AT918"/>
      <c r="AU918"/>
      <c r="AV918"/>
    </row>
    <row r="919" spans="27:48" ht="23.45" customHeight="1" x14ac:dyDescent="0.2">
      <c r="AA919" s="97"/>
      <c r="AB919" s="97"/>
      <c r="AC919" s="97"/>
      <c r="AD919" s="97"/>
      <c r="AE919" s="97"/>
      <c r="AF919" s="93"/>
      <c r="AG919" s="93"/>
      <c r="AH919" s="93"/>
      <c r="AI919" s="30"/>
      <c r="AJ919" s="30"/>
      <c r="AK919" s="30"/>
      <c r="AL919" s="30"/>
      <c r="AM919" s="109"/>
      <c r="AN919" s="109"/>
      <c r="AO919" s="30"/>
      <c r="AP919" s="112" t="s">
        <v>1731</v>
      </c>
      <c r="AQ919"/>
      <c r="AR919"/>
      <c r="AS919"/>
      <c r="AT919"/>
      <c r="AU919"/>
      <c r="AV919"/>
    </row>
    <row r="920" spans="27:48" ht="23.45" customHeight="1" x14ac:dyDescent="0.2">
      <c r="AA920" s="97"/>
      <c r="AB920" s="97"/>
      <c r="AC920" s="97"/>
      <c r="AD920" s="97"/>
      <c r="AE920" s="97"/>
      <c r="AF920" s="93"/>
      <c r="AG920" s="93"/>
      <c r="AH920" s="93"/>
      <c r="AI920" s="30"/>
      <c r="AJ920" s="30"/>
      <c r="AK920" s="30"/>
      <c r="AL920" s="30"/>
      <c r="AM920" s="109"/>
      <c r="AN920" s="109"/>
      <c r="AO920" s="30"/>
      <c r="AP920" s="112" t="s">
        <v>1732</v>
      </c>
      <c r="AQ920"/>
      <c r="AR920"/>
      <c r="AS920"/>
      <c r="AT920"/>
      <c r="AU920"/>
      <c r="AV920"/>
    </row>
    <row r="921" spans="27:48" ht="23.45" customHeight="1" x14ac:dyDescent="0.2">
      <c r="AA921" s="97"/>
      <c r="AB921" s="97"/>
      <c r="AC921" s="97"/>
      <c r="AD921" s="97"/>
      <c r="AE921" s="97"/>
      <c r="AF921" s="93"/>
      <c r="AG921" s="93"/>
      <c r="AH921" s="93"/>
      <c r="AI921" s="30"/>
      <c r="AJ921" s="30"/>
      <c r="AK921" s="30"/>
      <c r="AL921" s="30"/>
      <c r="AM921" s="109"/>
      <c r="AN921" s="109"/>
      <c r="AO921" s="30"/>
      <c r="AP921" s="112" t="s">
        <v>1733</v>
      </c>
      <c r="AQ921"/>
      <c r="AR921"/>
      <c r="AS921"/>
      <c r="AT921"/>
      <c r="AU921"/>
      <c r="AV921"/>
    </row>
    <row r="922" spans="27:48" ht="23.45" customHeight="1" x14ac:dyDescent="0.2">
      <c r="AA922" s="97"/>
      <c r="AB922" s="97"/>
      <c r="AC922" s="97"/>
      <c r="AD922" s="97"/>
      <c r="AE922" s="97"/>
      <c r="AF922" s="93"/>
      <c r="AG922" s="93"/>
      <c r="AH922" s="93"/>
      <c r="AI922" s="30"/>
      <c r="AJ922" s="30"/>
      <c r="AK922" s="30"/>
      <c r="AL922" s="30"/>
      <c r="AM922" s="109"/>
      <c r="AN922" s="109"/>
      <c r="AO922" s="30"/>
      <c r="AP922" s="112" t="s">
        <v>1734</v>
      </c>
      <c r="AQ922"/>
      <c r="AR922"/>
      <c r="AS922"/>
      <c r="AT922"/>
      <c r="AU922"/>
      <c r="AV922"/>
    </row>
    <row r="923" spans="27:48" ht="23.45" customHeight="1" x14ac:dyDescent="0.2">
      <c r="AA923" s="97"/>
      <c r="AB923" s="97"/>
      <c r="AC923" s="97"/>
      <c r="AD923" s="97"/>
      <c r="AE923" s="97"/>
      <c r="AF923" s="93"/>
      <c r="AG923" s="93"/>
      <c r="AH923" s="93"/>
      <c r="AI923" s="30"/>
      <c r="AJ923" s="30"/>
      <c r="AK923" s="30"/>
      <c r="AL923" s="30"/>
      <c r="AM923" s="109"/>
      <c r="AN923" s="109"/>
      <c r="AO923" s="30"/>
      <c r="AP923" s="112" t="s">
        <v>1735</v>
      </c>
      <c r="AQ923"/>
      <c r="AR923"/>
      <c r="AS923"/>
      <c r="AT923"/>
      <c r="AU923"/>
      <c r="AV923"/>
    </row>
    <row r="924" spans="27:48" ht="23.45" customHeight="1" x14ac:dyDescent="0.2">
      <c r="AA924" s="97"/>
      <c r="AB924" s="97"/>
      <c r="AC924" s="97"/>
      <c r="AD924" s="97"/>
      <c r="AE924" s="97"/>
      <c r="AF924" s="93"/>
      <c r="AG924" s="93"/>
      <c r="AH924" s="93"/>
      <c r="AI924" s="30"/>
      <c r="AJ924" s="30"/>
      <c r="AK924" s="30"/>
      <c r="AL924" s="30"/>
      <c r="AM924" s="109"/>
      <c r="AN924" s="109"/>
      <c r="AO924" s="30"/>
      <c r="AP924" s="112" t="s">
        <v>1736</v>
      </c>
      <c r="AQ924"/>
      <c r="AR924"/>
      <c r="AS924"/>
      <c r="AT924"/>
      <c r="AU924"/>
      <c r="AV924"/>
    </row>
    <row r="925" spans="27:48" ht="23.45" customHeight="1" x14ac:dyDescent="0.2">
      <c r="AA925" s="97"/>
      <c r="AB925" s="97"/>
      <c r="AC925" s="97"/>
      <c r="AD925" s="97"/>
      <c r="AE925" s="97"/>
      <c r="AF925" s="93"/>
      <c r="AG925" s="93"/>
      <c r="AH925" s="93"/>
      <c r="AI925" s="30"/>
      <c r="AJ925" s="30"/>
      <c r="AK925" s="30"/>
      <c r="AL925" s="30"/>
      <c r="AM925" s="109"/>
      <c r="AN925" s="109"/>
      <c r="AO925" s="30"/>
      <c r="AP925" s="112" t="s">
        <v>1737</v>
      </c>
      <c r="AQ925"/>
      <c r="AR925"/>
      <c r="AS925"/>
      <c r="AT925"/>
      <c r="AU925"/>
      <c r="AV925"/>
    </row>
    <row r="926" spans="27:48" ht="23.45" customHeight="1" x14ac:dyDescent="0.2">
      <c r="AA926" s="97"/>
      <c r="AB926" s="97"/>
      <c r="AC926" s="97"/>
      <c r="AD926" s="97"/>
      <c r="AE926" s="97"/>
      <c r="AF926" s="93"/>
      <c r="AG926" s="93"/>
      <c r="AH926" s="93"/>
      <c r="AI926" s="30"/>
      <c r="AJ926" s="30"/>
      <c r="AK926" s="30"/>
      <c r="AL926" s="30"/>
      <c r="AM926" s="109"/>
      <c r="AN926" s="109"/>
      <c r="AO926" s="30"/>
      <c r="AP926" s="112" t="s">
        <v>1738</v>
      </c>
      <c r="AQ926"/>
      <c r="AR926"/>
      <c r="AS926"/>
      <c r="AT926"/>
      <c r="AU926"/>
      <c r="AV926"/>
    </row>
    <row r="927" spans="27:48" ht="23.45" customHeight="1" x14ac:dyDescent="0.2">
      <c r="AA927" s="97"/>
      <c r="AB927" s="97"/>
      <c r="AC927" s="97"/>
      <c r="AD927" s="97"/>
      <c r="AE927" s="97"/>
      <c r="AF927" s="93"/>
      <c r="AG927" s="93"/>
      <c r="AH927" s="93"/>
      <c r="AI927" s="30"/>
      <c r="AJ927" s="30"/>
      <c r="AK927" s="30"/>
      <c r="AL927" s="30"/>
      <c r="AM927" s="109"/>
      <c r="AN927" s="109"/>
      <c r="AO927" s="30"/>
      <c r="AP927" s="112" t="s">
        <v>1739</v>
      </c>
      <c r="AQ927"/>
      <c r="AR927"/>
      <c r="AS927"/>
      <c r="AT927"/>
      <c r="AU927"/>
      <c r="AV927"/>
    </row>
    <row r="928" spans="27:48" ht="23.45" customHeight="1" x14ac:dyDescent="0.2">
      <c r="AA928" s="97"/>
      <c r="AB928" s="97"/>
      <c r="AC928" s="97"/>
      <c r="AD928" s="97"/>
      <c r="AE928" s="97"/>
      <c r="AF928" s="93"/>
      <c r="AG928" s="93"/>
      <c r="AH928" s="93"/>
      <c r="AI928" s="30"/>
      <c r="AJ928" s="30"/>
      <c r="AK928" s="30"/>
      <c r="AL928" s="30"/>
      <c r="AM928" s="109"/>
      <c r="AN928" s="109"/>
      <c r="AO928" s="30"/>
      <c r="AP928" s="112" t="s">
        <v>1740</v>
      </c>
      <c r="AQ928"/>
      <c r="AR928"/>
      <c r="AS928"/>
      <c r="AT928"/>
      <c r="AU928"/>
      <c r="AV928"/>
    </row>
    <row r="929" spans="27:48" ht="23.45" customHeight="1" x14ac:dyDescent="0.2">
      <c r="AA929" s="97"/>
      <c r="AB929" s="97"/>
      <c r="AC929" s="97"/>
      <c r="AD929" s="97"/>
      <c r="AE929" s="97"/>
      <c r="AF929" s="93"/>
      <c r="AG929" s="93"/>
      <c r="AH929" s="93"/>
      <c r="AI929" s="30"/>
      <c r="AJ929" s="30"/>
      <c r="AK929" s="30"/>
      <c r="AL929" s="30"/>
      <c r="AM929" s="109"/>
      <c r="AN929" s="109"/>
      <c r="AO929" s="30"/>
      <c r="AP929" s="112" t="s">
        <v>1741</v>
      </c>
      <c r="AQ929"/>
      <c r="AR929"/>
      <c r="AS929"/>
      <c r="AT929"/>
      <c r="AU929"/>
      <c r="AV929"/>
    </row>
    <row r="930" spans="27:48" ht="23.45" customHeight="1" x14ac:dyDescent="0.2">
      <c r="AA930" s="97"/>
      <c r="AB930" s="97"/>
      <c r="AC930" s="97"/>
      <c r="AD930" s="97"/>
      <c r="AE930" s="97"/>
      <c r="AF930" s="93"/>
      <c r="AG930" s="93"/>
      <c r="AH930" s="93"/>
      <c r="AI930" s="30"/>
      <c r="AJ930" s="30"/>
      <c r="AK930" s="30"/>
      <c r="AL930" s="30"/>
      <c r="AM930" s="109"/>
      <c r="AN930" s="109"/>
      <c r="AO930" s="30"/>
      <c r="AP930" s="112" t="s">
        <v>1742</v>
      </c>
      <c r="AQ930"/>
      <c r="AR930"/>
      <c r="AS930"/>
      <c r="AT930"/>
      <c r="AU930"/>
      <c r="AV930"/>
    </row>
    <row r="931" spans="27:48" ht="23.45" customHeight="1" x14ac:dyDescent="0.2">
      <c r="AA931" s="97"/>
      <c r="AB931" s="97"/>
      <c r="AC931" s="97"/>
      <c r="AD931" s="97"/>
      <c r="AE931" s="97"/>
      <c r="AF931" s="93"/>
      <c r="AG931" s="93"/>
      <c r="AH931" s="93"/>
      <c r="AI931" s="30"/>
      <c r="AJ931" s="30"/>
      <c r="AK931" s="30"/>
      <c r="AL931" s="30"/>
      <c r="AM931" s="109"/>
      <c r="AN931" s="109"/>
      <c r="AO931" s="30"/>
      <c r="AP931" s="112" t="s">
        <v>1743</v>
      </c>
      <c r="AQ931"/>
      <c r="AR931"/>
      <c r="AS931"/>
      <c r="AT931"/>
      <c r="AU931"/>
      <c r="AV931"/>
    </row>
    <row r="932" spans="27:48" ht="23.45" customHeight="1" x14ac:dyDescent="0.2">
      <c r="AA932" s="97"/>
      <c r="AB932" s="97"/>
      <c r="AC932" s="97"/>
      <c r="AD932" s="97"/>
      <c r="AE932" s="97"/>
      <c r="AF932" s="93"/>
      <c r="AG932" s="93"/>
      <c r="AH932" s="93"/>
      <c r="AI932" s="30"/>
      <c r="AJ932" s="30"/>
      <c r="AK932" s="30"/>
      <c r="AL932" s="30"/>
      <c r="AM932" s="109"/>
      <c r="AN932" s="109"/>
      <c r="AO932" s="30"/>
      <c r="AP932" s="112" t="s">
        <v>1744</v>
      </c>
      <c r="AQ932"/>
      <c r="AR932"/>
      <c r="AS932"/>
      <c r="AT932"/>
      <c r="AU932"/>
      <c r="AV932"/>
    </row>
    <row r="933" spans="27:48" ht="23.45" customHeight="1" x14ac:dyDescent="0.2">
      <c r="AA933" s="97"/>
      <c r="AB933" s="97"/>
      <c r="AC933" s="97"/>
      <c r="AD933" s="97"/>
      <c r="AE933" s="97"/>
      <c r="AF933" s="93"/>
      <c r="AG933" s="93"/>
      <c r="AH933" s="93"/>
      <c r="AI933" s="30"/>
      <c r="AJ933" s="30"/>
      <c r="AK933" s="30"/>
      <c r="AL933" s="30"/>
      <c r="AM933" s="109"/>
      <c r="AN933" s="109"/>
      <c r="AO933" s="30"/>
      <c r="AP933" s="112" t="s">
        <v>1745</v>
      </c>
      <c r="AQ933"/>
      <c r="AR933"/>
      <c r="AS933"/>
      <c r="AT933"/>
      <c r="AU933"/>
      <c r="AV933"/>
    </row>
    <row r="934" spans="27:48" ht="23.45" customHeight="1" x14ac:dyDescent="0.2">
      <c r="AA934" s="97"/>
      <c r="AB934" s="97"/>
      <c r="AC934" s="97"/>
      <c r="AD934" s="97"/>
      <c r="AE934" s="97"/>
      <c r="AF934" s="93"/>
      <c r="AG934" s="93"/>
      <c r="AH934" s="93"/>
      <c r="AI934" s="30"/>
      <c r="AJ934" s="30"/>
      <c r="AK934" s="30"/>
      <c r="AL934" s="30"/>
      <c r="AM934" s="109"/>
      <c r="AN934" s="109"/>
      <c r="AO934" s="30"/>
      <c r="AP934" s="112" t="s">
        <v>1746</v>
      </c>
      <c r="AQ934"/>
      <c r="AR934"/>
      <c r="AS934"/>
      <c r="AT934"/>
      <c r="AU934"/>
      <c r="AV934"/>
    </row>
    <row r="935" spans="27:48" ht="23.45" customHeight="1" x14ac:dyDescent="0.2">
      <c r="AA935" s="97"/>
      <c r="AB935" s="97"/>
      <c r="AC935" s="97"/>
      <c r="AD935" s="97"/>
      <c r="AE935" s="97"/>
      <c r="AF935" s="93"/>
      <c r="AG935" s="93"/>
      <c r="AH935" s="93"/>
      <c r="AI935" s="30"/>
      <c r="AJ935" s="30"/>
      <c r="AK935" s="30"/>
      <c r="AL935" s="30"/>
      <c r="AM935" s="109"/>
      <c r="AN935" s="109"/>
      <c r="AO935" s="30"/>
      <c r="AP935" s="112" t="s">
        <v>1747</v>
      </c>
      <c r="AQ935"/>
      <c r="AR935"/>
      <c r="AS935"/>
      <c r="AT935"/>
      <c r="AU935"/>
      <c r="AV935"/>
    </row>
    <row r="936" spans="27:48" ht="23.45" customHeight="1" x14ac:dyDescent="0.2">
      <c r="AA936" s="97"/>
      <c r="AB936" s="97"/>
      <c r="AC936" s="97"/>
      <c r="AD936" s="97"/>
      <c r="AE936" s="97"/>
      <c r="AF936" s="93"/>
      <c r="AG936" s="93"/>
      <c r="AH936" s="93"/>
      <c r="AI936" s="30"/>
      <c r="AJ936" s="30"/>
      <c r="AK936" s="30"/>
      <c r="AL936" s="30"/>
      <c r="AM936" s="109"/>
      <c r="AN936" s="109"/>
      <c r="AO936" s="30"/>
      <c r="AP936" s="112" t="s">
        <v>1748</v>
      </c>
      <c r="AQ936"/>
      <c r="AR936"/>
      <c r="AS936"/>
      <c r="AT936"/>
      <c r="AU936"/>
      <c r="AV936"/>
    </row>
    <row r="937" spans="27:48" ht="23.45" customHeight="1" x14ac:dyDescent="0.2">
      <c r="AA937" s="97"/>
      <c r="AB937" s="97"/>
      <c r="AC937" s="97"/>
      <c r="AD937" s="97"/>
      <c r="AE937" s="97"/>
      <c r="AF937" s="93"/>
      <c r="AG937" s="93"/>
      <c r="AH937" s="93"/>
      <c r="AI937" s="30"/>
      <c r="AJ937" s="30"/>
      <c r="AK937" s="30"/>
      <c r="AL937" s="30"/>
      <c r="AM937" s="109"/>
      <c r="AN937" s="109"/>
      <c r="AO937" s="30"/>
      <c r="AP937" s="112" t="s">
        <v>1749</v>
      </c>
      <c r="AQ937"/>
      <c r="AR937"/>
      <c r="AS937"/>
      <c r="AT937"/>
      <c r="AU937"/>
      <c r="AV937"/>
    </row>
    <row r="938" spans="27:48" ht="23.45" customHeight="1" x14ac:dyDescent="0.2">
      <c r="AA938" s="97"/>
      <c r="AB938" s="97"/>
      <c r="AC938" s="97"/>
      <c r="AD938" s="97"/>
      <c r="AE938" s="97"/>
      <c r="AF938" s="93"/>
      <c r="AG938" s="93"/>
      <c r="AH938" s="93"/>
      <c r="AI938" s="30"/>
      <c r="AJ938" s="30"/>
      <c r="AK938" s="30"/>
      <c r="AL938" s="30"/>
      <c r="AM938" s="109"/>
      <c r="AN938" s="109"/>
      <c r="AO938" s="30"/>
      <c r="AP938" s="112" t="s">
        <v>1750</v>
      </c>
      <c r="AQ938"/>
      <c r="AR938"/>
      <c r="AS938"/>
      <c r="AT938"/>
      <c r="AU938"/>
      <c r="AV938"/>
    </row>
    <row r="939" spans="27:48" ht="23.45" customHeight="1" x14ac:dyDescent="0.2">
      <c r="AA939" s="97"/>
      <c r="AB939" s="97"/>
      <c r="AC939" s="97"/>
      <c r="AD939" s="97"/>
      <c r="AE939" s="97"/>
      <c r="AF939" s="93"/>
      <c r="AG939" s="93"/>
      <c r="AH939" s="93"/>
      <c r="AI939" s="30"/>
      <c r="AJ939" s="30"/>
      <c r="AK939" s="30"/>
      <c r="AL939" s="30"/>
      <c r="AM939" s="109"/>
      <c r="AN939" s="109"/>
      <c r="AO939" s="30"/>
      <c r="AP939" s="112" t="s">
        <v>1751</v>
      </c>
      <c r="AQ939"/>
      <c r="AR939"/>
      <c r="AS939"/>
      <c r="AT939"/>
      <c r="AU939"/>
      <c r="AV939"/>
    </row>
    <row r="940" spans="27:48" ht="23.45" customHeight="1" x14ac:dyDescent="0.2">
      <c r="AA940" s="97"/>
      <c r="AB940" s="97"/>
      <c r="AC940" s="97"/>
      <c r="AD940" s="97"/>
      <c r="AE940" s="97"/>
      <c r="AF940" s="93"/>
      <c r="AG940" s="93"/>
      <c r="AH940" s="93"/>
      <c r="AI940" s="30"/>
      <c r="AJ940" s="30"/>
      <c r="AK940" s="30"/>
      <c r="AL940" s="30"/>
      <c r="AM940" s="109"/>
      <c r="AN940" s="109"/>
      <c r="AO940" s="30"/>
      <c r="AP940" s="112" t="s">
        <v>1752</v>
      </c>
      <c r="AQ940"/>
      <c r="AR940"/>
      <c r="AS940"/>
      <c r="AT940"/>
      <c r="AU940"/>
      <c r="AV940"/>
    </row>
    <row r="941" spans="27:48" ht="23.45" customHeight="1" x14ac:dyDescent="0.2">
      <c r="AA941" s="97"/>
      <c r="AB941" s="97"/>
      <c r="AC941" s="97"/>
      <c r="AD941" s="97"/>
      <c r="AE941" s="97"/>
      <c r="AF941" s="93"/>
      <c r="AG941" s="93"/>
      <c r="AH941" s="93"/>
      <c r="AI941" s="30"/>
      <c r="AJ941" s="30"/>
      <c r="AK941" s="30"/>
      <c r="AL941" s="30"/>
      <c r="AM941" s="109"/>
      <c r="AN941" s="109"/>
      <c r="AO941" s="30"/>
      <c r="AP941" s="112" t="s">
        <v>1753</v>
      </c>
      <c r="AQ941"/>
      <c r="AR941"/>
      <c r="AS941"/>
      <c r="AT941"/>
      <c r="AU941"/>
      <c r="AV941"/>
    </row>
    <row r="942" spans="27:48" ht="23.45" customHeight="1" x14ac:dyDescent="0.2">
      <c r="AA942" s="97"/>
      <c r="AB942" s="97"/>
      <c r="AC942" s="97"/>
      <c r="AD942" s="97"/>
      <c r="AE942" s="97"/>
      <c r="AF942" s="93"/>
      <c r="AG942" s="93"/>
      <c r="AH942" s="93"/>
      <c r="AI942" s="30"/>
      <c r="AJ942" s="30"/>
      <c r="AK942" s="30"/>
      <c r="AL942" s="30"/>
      <c r="AM942" s="109"/>
      <c r="AN942" s="109"/>
      <c r="AO942" s="30"/>
      <c r="AP942" s="112" t="s">
        <v>1754</v>
      </c>
      <c r="AQ942"/>
      <c r="AR942"/>
      <c r="AS942"/>
      <c r="AT942"/>
      <c r="AU942"/>
      <c r="AV942"/>
    </row>
    <row r="943" spans="27:48" ht="23.45" customHeight="1" x14ac:dyDescent="0.2">
      <c r="AA943" s="97"/>
      <c r="AB943" s="97"/>
      <c r="AC943" s="97"/>
      <c r="AD943" s="97"/>
      <c r="AE943" s="97"/>
      <c r="AF943" s="93"/>
      <c r="AG943" s="93"/>
      <c r="AH943" s="93"/>
      <c r="AI943" s="30"/>
      <c r="AJ943" s="30"/>
      <c r="AK943" s="30"/>
      <c r="AL943" s="30"/>
      <c r="AM943" s="109"/>
      <c r="AN943" s="109"/>
      <c r="AO943" s="30"/>
      <c r="AP943" s="112" t="s">
        <v>1755</v>
      </c>
      <c r="AQ943"/>
      <c r="AR943"/>
      <c r="AS943"/>
      <c r="AT943"/>
      <c r="AU943"/>
      <c r="AV943"/>
    </row>
    <row r="944" spans="27:48" ht="23.45" customHeight="1" x14ac:dyDescent="0.2">
      <c r="AA944" s="97"/>
      <c r="AB944" s="97"/>
      <c r="AC944" s="97"/>
      <c r="AD944" s="97"/>
      <c r="AE944" s="97"/>
      <c r="AF944" s="93"/>
      <c r="AG944" s="93"/>
      <c r="AH944" s="93"/>
      <c r="AI944" s="30"/>
      <c r="AJ944" s="30"/>
      <c r="AK944" s="30"/>
      <c r="AL944" s="30"/>
      <c r="AM944" s="109"/>
      <c r="AN944" s="109"/>
      <c r="AO944" s="30"/>
      <c r="AP944" s="112" t="s">
        <v>1756</v>
      </c>
      <c r="AQ944"/>
      <c r="AR944"/>
      <c r="AS944"/>
      <c r="AT944"/>
      <c r="AU944"/>
      <c r="AV944"/>
    </row>
    <row r="945" spans="27:48" ht="23.45" customHeight="1" x14ac:dyDescent="0.2">
      <c r="AA945" s="97"/>
      <c r="AB945" s="97"/>
      <c r="AC945" s="97"/>
      <c r="AD945" s="97"/>
      <c r="AE945" s="97"/>
      <c r="AF945" s="93"/>
      <c r="AG945" s="93"/>
      <c r="AH945" s="93"/>
      <c r="AI945" s="30"/>
      <c r="AJ945" s="30"/>
      <c r="AK945" s="30"/>
      <c r="AL945" s="30"/>
      <c r="AM945" s="109"/>
      <c r="AN945" s="109"/>
      <c r="AO945" s="30"/>
      <c r="AP945" s="112" t="s">
        <v>1757</v>
      </c>
      <c r="AQ945"/>
      <c r="AR945"/>
      <c r="AS945"/>
      <c r="AT945"/>
      <c r="AU945"/>
      <c r="AV945"/>
    </row>
    <row r="946" spans="27:48" ht="23.45" customHeight="1" x14ac:dyDescent="0.2">
      <c r="AA946" s="97"/>
      <c r="AB946" s="97"/>
      <c r="AC946" s="97"/>
      <c r="AD946" s="97"/>
      <c r="AE946" s="97"/>
      <c r="AF946" s="93"/>
      <c r="AG946" s="93"/>
      <c r="AH946" s="93"/>
      <c r="AI946" s="30"/>
      <c r="AJ946" s="30"/>
      <c r="AK946" s="30"/>
      <c r="AL946" s="30"/>
      <c r="AM946" s="109"/>
      <c r="AN946" s="109"/>
      <c r="AO946" s="30"/>
      <c r="AP946" s="112" t="s">
        <v>1758</v>
      </c>
      <c r="AQ946"/>
      <c r="AR946"/>
      <c r="AS946"/>
      <c r="AT946"/>
      <c r="AU946"/>
      <c r="AV946"/>
    </row>
    <row r="947" spans="27:48" ht="23.45" customHeight="1" x14ac:dyDescent="0.2">
      <c r="AA947" s="97"/>
      <c r="AB947" s="97"/>
      <c r="AC947" s="97"/>
      <c r="AD947" s="97"/>
      <c r="AE947" s="97"/>
      <c r="AF947" s="93"/>
      <c r="AG947" s="93"/>
      <c r="AH947" s="93"/>
      <c r="AI947" s="30"/>
      <c r="AJ947" s="30"/>
      <c r="AK947" s="30"/>
      <c r="AL947" s="30"/>
      <c r="AM947" s="109"/>
      <c r="AN947" s="109"/>
      <c r="AO947" s="30"/>
      <c r="AP947" s="112" t="s">
        <v>1759</v>
      </c>
      <c r="AQ947"/>
      <c r="AR947"/>
      <c r="AS947"/>
      <c r="AT947"/>
      <c r="AU947"/>
      <c r="AV947"/>
    </row>
    <row r="948" spans="27:48" ht="23.45" customHeight="1" x14ac:dyDescent="0.2">
      <c r="AA948" s="97"/>
      <c r="AB948" s="97"/>
      <c r="AC948" s="97"/>
      <c r="AD948" s="97"/>
      <c r="AE948" s="97"/>
      <c r="AF948" s="93"/>
      <c r="AG948" s="93"/>
      <c r="AH948" s="93"/>
      <c r="AI948" s="30"/>
      <c r="AJ948" s="30"/>
      <c r="AK948" s="30"/>
      <c r="AL948" s="30"/>
      <c r="AM948" s="109"/>
      <c r="AN948" s="109"/>
      <c r="AO948" s="30"/>
      <c r="AP948" s="112" t="s">
        <v>1760</v>
      </c>
      <c r="AQ948"/>
      <c r="AR948"/>
      <c r="AS948"/>
      <c r="AT948"/>
      <c r="AU948"/>
      <c r="AV948"/>
    </row>
    <row r="949" spans="27:48" ht="23.45" customHeight="1" x14ac:dyDescent="0.2">
      <c r="AA949" s="97"/>
      <c r="AB949" s="97"/>
      <c r="AC949" s="97"/>
      <c r="AD949" s="97"/>
      <c r="AE949" s="97"/>
      <c r="AF949" s="93"/>
      <c r="AG949" s="93"/>
      <c r="AH949" s="93"/>
      <c r="AI949" s="30"/>
      <c r="AJ949" s="30"/>
      <c r="AK949" s="30"/>
      <c r="AL949" s="30"/>
      <c r="AM949" s="109"/>
      <c r="AN949" s="109"/>
      <c r="AO949" s="30"/>
      <c r="AP949" s="112" t="s">
        <v>1761</v>
      </c>
      <c r="AQ949"/>
      <c r="AR949"/>
      <c r="AS949"/>
      <c r="AT949"/>
      <c r="AU949"/>
      <c r="AV949"/>
    </row>
    <row r="950" spans="27:48" ht="23.45" customHeight="1" x14ac:dyDescent="0.2">
      <c r="AA950" s="97"/>
      <c r="AB950" s="97"/>
      <c r="AC950" s="97"/>
      <c r="AD950" s="97"/>
      <c r="AE950" s="97"/>
      <c r="AF950" s="93"/>
      <c r="AG950" s="93"/>
      <c r="AH950" s="93"/>
      <c r="AI950" s="30"/>
      <c r="AJ950" s="30"/>
      <c r="AK950" s="30"/>
      <c r="AL950" s="30"/>
      <c r="AM950" s="109"/>
      <c r="AN950" s="109"/>
      <c r="AO950" s="30"/>
      <c r="AP950" s="112" t="s">
        <v>1762</v>
      </c>
      <c r="AQ950"/>
      <c r="AR950"/>
      <c r="AS950"/>
      <c r="AT950"/>
      <c r="AU950"/>
      <c r="AV950"/>
    </row>
    <row r="951" spans="27:48" ht="23.45" customHeight="1" x14ac:dyDescent="0.2">
      <c r="AA951" s="97"/>
      <c r="AB951" s="97"/>
      <c r="AC951" s="97"/>
      <c r="AD951" s="97"/>
      <c r="AE951" s="97"/>
      <c r="AF951" s="93"/>
      <c r="AG951" s="93"/>
      <c r="AH951" s="93"/>
      <c r="AI951" s="30"/>
      <c r="AJ951" s="30"/>
      <c r="AK951" s="30"/>
      <c r="AL951" s="30"/>
      <c r="AM951" s="109"/>
      <c r="AN951" s="109"/>
      <c r="AO951" s="30"/>
      <c r="AP951" s="112" t="s">
        <v>1763</v>
      </c>
      <c r="AQ951"/>
      <c r="AR951"/>
      <c r="AS951"/>
      <c r="AT951"/>
      <c r="AU951"/>
      <c r="AV951"/>
    </row>
    <row r="952" spans="27:48" ht="23.45" customHeight="1" x14ac:dyDescent="0.2">
      <c r="AA952" s="97"/>
      <c r="AB952" s="97"/>
      <c r="AC952" s="97"/>
      <c r="AD952" s="97"/>
      <c r="AE952" s="97"/>
      <c r="AF952" s="93"/>
      <c r="AG952" s="93"/>
      <c r="AH952" s="93"/>
      <c r="AI952" s="30"/>
      <c r="AJ952" s="30"/>
      <c r="AK952" s="30"/>
      <c r="AL952" s="30"/>
      <c r="AM952" s="109"/>
      <c r="AN952" s="109"/>
      <c r="AO952" s="30"/>
      <c r="AP952" s="112" t="s">
        <v>1764</v>
      </c>
      <c r="AQ952"/>
      <c r="AR952"/>
      <c r="AS952"/>
      <c r="AT952"/>
      <c r="AU952"/>
      <c r="AV952"/>
    </row>
    <row r="953" spans="27:48" ht="23.45" customHeight="1" x14ac:dyDescent="0.2">
      <c r="AA953" s="97"/>
      <c r="AB953" s="97"/>
      <c r="AC953" s="97"/>
      <c r="AD953" s="97"/>
      <c r="AE953" s="97"/>
      <c r="AF953" s="93"/>
      <c r="AG953" s="93"/>
      <c r="AH953" s="93"/>
      <c r="AI953" s="30"/>
      <c r="AJ953" s="30"/>
      <c r="AK953" s="30"/>
      <c r="AL953" s="30"/>
      <c r="AM953" s="109"/>
      <c r="AN953" s="109"/>
      <c r="AO953" s="30"/>
      <c r="AP953" s="112" t="s">
        <v>1765</v>
      </c>
      <c r="AQ953"/>
      <c r="AR953"/>
      <c r="AS953"/>
      <c r="AT953"/>
      <c r="AU953"/>
      <c r="AV953"/>
    </row>
    <row r="954" spans="27:48" ht="23.45" customHeight="1" x14ac:dyDescent="0.2">
      <c r="AA954" s="97"/>
      <c r="AB954" s="97"/>
      <c r="AC954" s="97"/>
      <c r="AD954" s="97"/>
      <c r="AE954" s="97"/>
      <c r="AF954" s="93"/>
      <c r="AG954" s="93"/>
      <c r="AH954" s="93"/>
      <c r="AI954" s="30"/>
      <c r="AJ954" s="30"/>
      <c r="AK954" s="30"/>
      <c r="AL954" s="30"/>
      <c r="AM954" s="109"/>
      <c r="AN954" s="109"/>
      <c r="AO954" s="30"/>
      <c r="AP954" s="112" t="s">
        <v>1766</v>
      </c>
      <c r="AQ954"/>
      <c r="AR954"/>
      <c r="AS954"/>
      <c r="AT954"/>
      <c r="AU954"/>
      <c r="AV954"/>
    </row>
    <row r="955" spans="27:48" ht="23.45" customHeight="1" x14ac:dyDescent="0.2">
      <c r="AA955" s="97"/>
      <c r="AB955" s="97"/>
      <c r="AC955" s="97"/>
      <c r="AD955" s="97"/>
      <c r="AE955" s="97"/>
      <c r="AF955" s="93"/>
      <c r="AG955" s="93"/>
      <c r="AH955" s="93"/>
      <c r="AI955" s="30"/>
      <c r="AJ955" s="30"/>
      <c r="AK955" s="30"/>
      <c r="AL955" s="30"/>
      <c r="AM955" s="109"/>
      <c r="AN955" s="109"/>
      <c r="AO955" s="30"/>
      <c r="AP955" s="112" t="s">
        <v>1767</v>
      </c>
      <c r="AQ955"/>
      <c r="AR955"/>
      <c r="AS955"/>
      <c r="AT955"/>
      <c r="AU955"/>
      <c r="AV955"/>
    </row>
    <row r="956" spans="27:48" ht="23.45" customHeight="1" x14ac:dyDescent="0.2">
      <c r="AA956" s="97"/>
      <c r="AB956" s="97"/>
      <c r="AC956" s="97"/>
      <c r="AD956" s="97"/>
      <c r="AE956" s="97"/>
      <c r="AF956" s="93"/>
      <c r="AG956" s="93"/>
      <c r="AH956" s="93"/>
      <c r="AI956" s="30"/>
      <c r="AJ956" s="30"/>
      <c r="AK956" s="30"/>
      <c r="AL956" s="30"/>
      <c r="AM956" s="109"/>
      <c r="AN956" s="109"/>
      <c r="AO956" s="30"/>
      <c r="AP956" s="112" t="s">
        <v>1768</v>
      </c>
      <c r="AQ956"/>
      <c r="AR956"/>
      <c r="AS956"/>
      <c r="AT956"/>
      <c r="AU956"/>
      <c r="AV956"/>
    </row>
    <row r="957" spans="27:48" ht="23.45" customHeight="1" x14ac:dyDescent="0.2">
      <c r="AA957" s="97"/>
      <c r="AB957" s="97"/>
      <c r="AC957" s="97"/>
      <c r="AD957" s="97"/>
      <c r="AE957" s="97"/>
      <c r="AF957" s="93"/>
      <c r="AG957" s="93"/>
      <c r="AH957" s="93"/>
      <c r="AI957" s="30"/>
      <c r="AJ957" s="30"/>
      <c r="AK957" s="30"/>
      <c r="AL957" s="30"/>
      <c r="AM957" s="109"/>
      <c r="AN957" s="109"/>
      <c r="AO957" s="30"/>
      <c r="AP957" s="112" t="s">
        <v>1769</v>
      </c>
      <c r="AQ957"/>
      <c r="AR957"/>
      <c r="AS957"/>
      <c r="AT957"/>
      <c r="AU957"/>
      <c r="AV957"/>
    </row>
    <row r="958" spans="27:48" ht="23.45" customHeight="1" x14ac:dyDescent="0.2">
      <c r="AA958" s="97"/>
      <c r="AB958" s="97"/>
      <c r="AC958" s="97"/>
      <c r="AD958" s="97"/>
      <c r="AE958" s="97"/>
      <c r="AF958" s="93"/>
      <c r="AG958" s="93"/>
      <c r="AH958" s="93"/>
      <c r="AI958" s="30"/>
      <c r="AJ958" s="30"/>
      <c r="AK958" s="30"/>
      <c r="AL958" s="30"/>
      <c r="AM958" s="109"/>
      <c r="AN958" s="109"/>
      <c r="AO958" s="30"/>
      <c r="AP958" s="112" t="s">
        <v>1770</v>
      </c>
      <c r="AQ958"/>
      <c r="AR958"/>
      <c r="AS958"/>
      <c r="AT958"/>
      <c r="AU958"/>
      <c r="AV958"/>
    </row>
    <row r="959" spans="27:48" ht="23.45" customHeight="1" x14ac:dyDescent="0.2">
      <c r="AA959" s="97"/>
      <c r="AB959" s="97"/>
      <c r="AC959" s="97"/>
      <c r="AD959" s="97"/>
      <c r="AE959" s="97"/>
      <c r="AF959" s="93"/>
      <c r="AG959" s="93"/>
      <c r="AH959" s="93"/>
      <c r="AI959" s="30"/>
      <c r="AJ959" s="30"/>
      <c r="AK959" s="30"/>
      <c r="AL959" s="30"/>
      <c r="AM959" s="109"/>
      <c r="AN959" s="109"/>
      <c r="AO959" s="30"/>
      <c r="AP959" s="112" t="s">
        <v>1771</v>
      </c>
      <c r="AQ959"/>
      <c r="AR959"/>
      <c r="AS959"/>
      <c r="AT959"/>
      <c r="AU959"/>
      <c r="AV959"/>
    </row>
    <row r="960" spans="27:48" ht="23.45" customHeight="1" x14ac:dyDescent="0.2">
      <c r="AA960" s="97"/>
      <c r="AB960" s="97"/>
      <c r="AC960" s="97"/>
      <c r="AD960" s="97"/>
      <c r="AE960" s="97"/>
      <c r="AF960" s="93"/>
      <c r="AG960" s="93"/>
      <c r="AH960" s="93"/>
      <c r="AI960" s="30"/>
      <c r="AJ960" s="30"/>
      <c r="AK960" s="30"/>
      <c r="AL960" s="30"/>
      <c r="AM960" s="109"/>
      <c r="AN960" s="109"/>
      <c r="AO960" s="30"/>
      <c r="AP960" s="112" t="s">
        <v>1772</v>
      </c>
      <c r="AQ960"/>
      <c r="AR960"/>
      <c r="AS960"/>
      <c r="AT960"/>
      <c r="AU960"/>
      <c r="AV960"/>
    </row>
    <row r="961" spans="27:48" ht="23.45" customHeight="1" x14ac:dyDescent="0.2">
      <c r="AA961" s="97"/>
      <c r="AB961" s="97"/>
      <c r="AC961" s="97"/>
      <c r="AD961" s="97"/>
      <c r="AE961" s="97"/>
      <c r="AF961" s="93"/>
      <c r="AG961" s="93"/>
      <c r="AH961" s="93"/>
      <c r="AI961" s="30"/>
      <c r="AJ961" s="30"/>
      <c r="AK961" s="30"/>
      <c r="AL961" s="30"/>
      <c r="AM961" s="109"/>
      <c r="AN961" s="109"/>
      <c r="AO961" s="30"/>
      <c r="AP961" s="112" t="s">
        <v>1773</v>
      </c>
      <c r="AQ961"/>
      <c r="AR961"/>
      <c r="AS961"/>
      <c r="AT961"/>
      <c r="AU961"/>
      <c r="AV961"/>
    </row>
    <row r="962" spans="27:48" ht="23.45" customHeight="1" x14ac:dyDescent="0.2">
      <c r="AA962" s="97"/>
      <c r="AB962" s="97"/>
      <c r="AC962" s="97"/>
      <c r="AD962" s="97"/>
      <c r="AE962" s="97"/>
      <c r="AF962" s="93"/>
      <c r="AG962" s="93"/>
      <c r="AH962" s="93"/>
      <c r="AI962" s="30"/>
      <c r="AJ962" s="30"/>
      <c r="AK962" s="30"/>
      <c r="AL962" s="30"/>
      <c r="AM962" s="109"/>
      <c r="AN962" s="109"/>
      <c r="AO962" s="30"/>
      <c r="AP962" s="112" t="s">
        <v>1774</v>
      </c>
      <c r="AQ962"/>
      <c r="AR962"/>
      <c r="AS962"/>
      <c r="AT962"/>
      <c r="AU962"/>
      <c r="AV962"/>
    </row>
    <row r="963" spans="27:48" ht="23.45" customHeight="1" x14ac:dyDescent="0.2">
      <c r="AA963" s="97"/>
      <c r="AB963" s="97"/>
      <c r="AC963" s="97"/>
      <c r="AD963" s="97"/>
      <c r="AE963" s="97"/>
      <c r="AF963" s="93"/>
      <c r="AG963" s="93"/>
      <c r="AH963" s="93"/>
      <c r="AI963" s="30"/>
      <c r="AJ963" s="30"/>
      <c r="AK963" s="30"/>
      <c r="AL963" s="30"/>
      <c r="AM963" s="109"/>
      <c r="AN963" s="109"/>
      <c r="AO963" s="30"/>
      <c r="AP963" s="112" t="s">
        <v>1775</v>
      </c>
      <c r="AQ963"/>
      <c r="AR963"/>
      <c r="AS963"/>
      <c r="AT963"/>
      <c r="AU963"/>
      <c r="AV963"/>
    </row>
    <row r="964" spans="27:48" ht="23.45" customHeight="1" x14ac:dyDescent="0.2">
      <c r="AA964" s="97"/>
      <c r="AB964" s="97"/>
      <c r="AC964" s="97"/>
      <c r="AD964" s="97"/>
      <c r="AE964" s="97"/>
      <c r="AF964" s="93"/>
      <c r="AG964" s="93"/>
      <c r="AH964" s="93"/>
      <c r="AI964" s="30"/>
      <c r="AJ964" s="30"/>
      <c r="AK964" s="30"/>
      <c r="AL964" s="30"/>
      <c r="AM964" s="109"/>
      <c r="AN964" s="109"/>
      <c r="AO964" s="30"/>
      <c r="AP964" s="112" t="s">
        <v>1776</v>
      </c>
      <c r="AQ964"/>
      <c r="AR964"/>
      <c r="AS964"/>
      <c r="AT964"/>
      <c r="AU964"/>
      <c r="AV964"/>
    </row>
    <row r="965" spans="27:48" ht="23.45" customHeight="1" x14ac:dyDescent="0.2">
      <c r="AA965" s="97"/>
      <c r="AB965" s="97"/>
      <c r="AC965" s="97"/>
      <c r="AD965" s="97"/>
      <c r="AE965" s="97"/>
      <c r="AF965" s="93"/>
      <c r="AG965" s="93"/>
      <c r="AH965" s="93"/>
      <c r="AI965" s="30"/>
      <c r="AJ965" s="30"/>
      <c r="AK965" s="30"/>
      <c r="AL965" s="30"/>
      <c r="AM965" s="109"/>
      <c r="AN965" s="109"/>
      <c r="AO965" s="30"/>
      <c r="AP965" s="112" t="s">
        <v>1777</v>
      </c>
      <c r="AQ965"/>
      <c r="AR965"/>
      <c r="AS965"/>
      <c r="AT965"/>
      <c r="AU965"/>
      <c r="AV965"/>
    </row>
    <row r="966" spans="27:48" ht="23.45" customHeight="1" x14ac:dyDescent="0.2">
      <c r="AA966" s="97"/>
      <c r="AB966" s="97"/>
      <c r="AC966" s="97"/>
      <c r="AD966" s="97"/>
      <c r="AE966" s="97"/>
      <c r="AF966" s="93"/>
      <c r="AG966" s="93"/>
      <c r="AH966" s="93"/>
      <c r="AI966" s="30"/>
      <c r="AJ966" s="30"/>
      <c r="AK966" s="30"/>
      <c r="AL966" s="30"/>
      <c r="AM966" s="109"/>
      <c r="AN966" s="109"/>
      <c r="AO966" s="30"/>
      <c r="AP966" s="112" t="s">
        <v>1778</v>
      </c>
      <c r="AQ966"/>
      <c r="AR966"/>
      <c r="AS966"/>
      <c r="AT966"/>
      <c r="AU966"/>
      <c r="AV966"/>
    </row>
    <row r="967" spans="27:48" ht="23.45" customHeight="1" x14ac:dyDescent="0.2">
      <c r="AA967" s="97"/>
      <c r="AB967" s="97"/>
      <c r="AC967" s="97"/>
      <c r="AD967" s="97"/>
      <c r="AE967" s="97"/>
      <c r="AF967" s="93"/>
      <c r="AG967" s="93"/>
      <c r="AH967" s="93"/>
      <c r="AI967" s="30"/>
      <c r="AJ967" s="30"/>
      <c r="AK967" s="30"/>
      <c r="AL967" s="30"/>
      <c r="AM967" s="109"/>
      <c r="AN967" s="109"/>
      <c r="AO967" s="30"/>
      <c r="AP967" s="112" t="s">
        <v>1779</v>
      </c>
      <c r="AQ967"/>
      <c r="AR967"/>
      <c r="AS967"/>
      <c r="AT967"/>
      <c r="AU967"/>
      <c r="AV967"/>
    </row>
    <row r="968" spans="27:48" ht="23.45" customHeight="1" x14ac:dyDescent="0.2">
      <c r="AA968" s="97"/>
      <c r="AB968" s="97"/>
      <c r="AC968" s="97"/>
      <c r="AD968" s="97"/>
      <c r="AE968" s="97"/>
      <c r="AF968" s="93"/>
      <c r="AG968" s="93"/>
      <c r="AH968" s="93"/>
      <c r="AI968" s="30"/>
      <c r="AJ968" s="30"/>
      <c r="AK968" s="30"/>
      <c r="AL968" s="30"/>
      <c r="AM968" s="109"/>
      <c r="AN968" s="109"/>
      <c r="AO968" s="30"/>
      <c r="AP968" s="112" t="s">
        <v>1780</v>
      </c>
      <c r="AQ968"/>
      <c r="AR968"/>
      <c r="AS968"/>
      <c r="AT968"/>
      <c r="AU968"/>
      <c r="AV968"/>
    </row>
    <row r="969" spans="27:48" ht="23.45" customHeight="1" x14ac:dyDescent="0.2">
      <c r="AA969" s="97"/>
      <c r="AB969" s="97"/>
      <c r="AC969" s="97"/>
      <c r="AD969" s="97"/>
      <c r="AE969" s="97"/>
      <c r="AF969" s="93"/>
      <c r="AG969" s="93"/>
      <c r="AH969" s="93"/>
      <c r="AI969" s="30"/>
      <c r="AJ969" s="30"/>
      <c r="AK969" s="30"/>
      <c r="AL969" s="30"/>
      <c r="AM969" s="109"/>
      <c r="AN969" s="109"/>
      <c r="AO969" s="30"/>
      <c r="AP969" s="112" t="s">
        <v>1781</v>
      </c>
      <c r="AQ969"/>
      <c r="AR969"/>
      <c r="AS969"/>
      <c r="AT969"/>
      <c r="AU969"/>
      <c r="AV969"/>
    </row>
    <row r="970" spans="27:48" ht="23.45" customHeight="1" x14ac:dyDescent="0.2">
      <c r="AA970" s="97"/>
      <c r="AB970" s="97"/>
      <c r="AC970" s="97"/>
      <c r="AD970" s="97"/>
      <c r="AE970" s="97"/>
      <c r="AF970" s="93"/>
      <c r="AG970" s="93"/>
      <c r="AH970" s="93"/>
      <c r="AI970" s="30"/>
      <c r="AJ970" s="30"/>
      <c r="AK970" s="30"/>
      <c r="AL970" s="30"/>
      <c r="AM970" s="109"/>
      <c r="AN970" s="109"/>
      <c r="AO970" s="30"/>
      <c r="AP970" s="112" t="s">
        <v>1782</v>
      </c>
      <c r="AQ970"/>
      <c r="AR970"/>
      <c r="AS970"/>
      <c r="AT970"/>
      <c r="AU970"/>
      <c r="AV970"/>
    </row>
    <row r="971" spans="27:48" ht="23.45" customHeight="1" x14ac:dyDescent="0.2">
      <c r="AA971" s="97"/>
      <c r="AB971" s="97"/>
      <c r="AC971" s="97"/>
      <c r="AD971" s="97"/>
      <c r="AE971" s="97"/>
      <c r="AF971" s="93"/>
      <c r="AG971" s="93"/>
      <c r="AH971" s="93"/>
      <c r="AI971" s="30"/>
      <c r="AJ971" s="30"/>
      <c r="AK971" s="30"/>
      <c r="AL971" s="30"/>
      <c r="AM971" s="109"/>
      <c r="AN971" s="109"/>
      <c r="AO971" s="30"/>
      <c r="AP971" s="112" t="s">
        <v>1783</v>
      </c>
      <c r="AQ971"/>
      <c r="AR971"/>
      <c r="AS971"/>
      <c r="AT971"/>
      <c r="AU971"/>
      <c r="AV971"/>
    </row>
    <row r="972" spans="27:48" ht="23.45" customHeight="1" x14ac:dyDescent="0.2">
      <c r="AA972" s="97"/>
      <c r="AB972" s="97"/>
      <c r="AC972" s="97"/>
      <c r="AD972" s="97"/>
      <c r="AE972" s="97"/>
      <c r="AF972" s="93"/>
      <c r="AG972" s="93"/>
      <c r="AH972" s="93"/>
      <c r="AI972" s="30"/>
      <c r="AJ972" s="30"/>
      <c r="AK972" s="30"/>
      <c r="AL972" s="30"/>
      <c r="AM972" s="109"/>
      <c r="AN972" s="109"/>
      <c r="AO972" s="30"/>
      <c r="AP972" s="112" t="s">
        <v>1784</v>
      </c>
      <c r="AQ972"/>
      <c r="AR972"/>
      <c r="AS972"/>
      <c r="AT972"/>
      <c r="AU972"/>
      <c r="AV972"/>
    </row>
    <row r="973" spans="27:48" ht="23.45" customHeight="1" x14ac:dyDescent="0.2">
      <c r="AA973" s="97"/>
      <c r="AB973" s="97"/>
      <c r="AC973" s="97"/>
      <c r="AD973" s="97"/>
      <c r="AE973" s="97"/>
      <c r="AF973" s="93"/>
      <c r="AG973" s="93"/>
      <c r="AH973" s="93"/>
      <c r="AI973" s="30"/>
      <c r="AJ973" s="30"/>
      <c r="AK973" s="30"/>
      <c r="AL973" s="30"/>
      <c r="AM973" s="109"/>
      <c r="AN973" s="109"/>
      <c r="AO973" s="30"/>
      <c r="AP973" s="112" t="s">
        <v>1785</v>
      </c>
      <c r="AQ973"/>
      <c r="AR973"/>
      <c r="AS973"/>
      <c r="AT973"/>
      <c r="AU973"/>
      <c r="AV973"/>
    </row>
    <row r="974" spans="27:48" ht="23.45" customHeight="1" x14ac:dyDescent="0.2">
      <c r="AA974" s="97"/>
      <c r="AB974" s="97"/>
      <c r="AC974" s="97"/>
      <c r="AD974" s="97"/>
      <c r="AE974" s="97"/>
      <c r="AF974" s="93"/>
      <c r="AG974" s="93"/>
      <c r="AH974" s="93"/>
      <c r="AI974" s="30"/>
      <c r="AJ974" s="30"/>
      <c r="AK974" s="30"/>
      <c r="AL974" s="30"/>
      <c r="AM974" s="109"/>
      <c r="AN974" s="109"/>
      <c r="AO974" s="30"/>
      <c r="AP974" s="112" t="s">
        <v>1786</v>
      </c>
      <c r="AQ974"/>
      <c r="AR974"/>
      <c r="AS974"/>
      <c r="AT974"/>
      <c r="AU974"/>
      <c r="AV974"/>
    </row>
    <row r="975" spans="27:48" ht="23.45" customHeight="1" x14ac:dyDescent="0.2">
      <c r="AA975" s="97"/>
      <c r="AB975" s="97"/>
      <c r="AC975" s="97"/>
      <c r="AD975" s="97"/>
      <c r="AE975" s="97"/>
      <c r="AF975" s="93"/>
      <c r="AG975" s="93"/>
      <c r="AH975" s="93"/>
      <c r="AI975" s="30"/>
      <c r="AJ975" s="30"/>
      <c r="AK975" s="30"/>
      <c r="AL975" s="30"/>
      <c r="AM975" s="109"/>
      <c r="AN975" s="109"/>
      <c r="AO975" s="30"/>
      <c r="AP975" s="112" t="s">
        <v>1787</v>
      </c>
      <c r="AQ975"/>
      <c r="AR975"/>
      <c r="AS975"/>
      <c r="AT975"/>
      <c r="AU975"/>
      <c r="AV975"/>
    </row>
    <row r="976" spans="27:48" ht="23.45" customHeight="1" x14ac:dyDescent="0.2">
      <c r="AA976" s="97"/>
      <c r="AB976" s="97"/>
      <c r="AC976" s="97"/>
      <c r="AD976" s="97"/>
      <c r="AE976" s="97"/>
      <c r="AF976" s="93"/>
      <c r="AG976" s="93"/>
      <c r="AH976" s="93"/>
      <c r="AI976" s="30"/>
      <c r="AJ976" s="30"/>
      <c r="AK976" s="30"/>
      <c r="AL976" s="30"/>
      <c r="AM976" s="109"/>
      <c r="AN976" s="109"/>
      <c r="AO976" s="30"/>
      <c r="AP976" s="112" t="s">
        <v>1788</v>
      </c>
      <c r="AQ976"/>
      <c r="AR976"/>
      <c r="AS976"/>
      <c r="AT976"/>
      <c r="AU976"/>
      <c r="AV976"/>
    </row>
    <row r="977" spans="27:48" ht="23.45" customHeight="1" x14ac:dyDescent="0.2">
      <c r="AA977" s="97"/>
      <c r="AB977" s="97"/>
      <c r="AC977" s="97"/>
      <c r="AD977" s="97"/>
      <c r="AE977" s="97"/>
      <c r="AF977" s="93"/>
      <c r="AG977" s="93"/>
      <c r="AH977" s="93"/>
      <c r="AI977" s="30"/>
      <c r="AJ977" s="30"/>
      <c r="AK977" s="30"/>
      <c r="AL977" s="30"/>
      <c r="AM977" s="109"/>
      <c r="AN977" s="109"/>
      <c r="AO977" s="30"/>
      <c r="AP977" s="112" t="s">
        <v>1789</v>
      </c>
      <c r="AQ977"/>
      <c r="AR977"/>
      <c r="AS977"/>
      <c r="AT977"/>
      <c r="AU977"/>
      <c r="AV977"/>
    </row>
    <row r="978" spans="27:48" ht="23.45" customHeight="1" x14ac:dyDescent="0.2">
      <c r="AA978" s="97"/>
      <c r="AB978" s="97"/>
      <c r="AC978" s="97"/>
      <c r="AD978" s="97"/>
      <c r="AE978" s="97"/>
      <c r="AF978" s="93"/>
      <c r="AG978" s="93"/>
      <c r="AH978" s="93"/>
      <c r="AI978" s="30"/>
      <c r="AJ978" s="30"/>
      <c r="AK978" s="30"/>
      <c r="AL978" s="30"/>
      <c r="AM978" s="109"/>
      <c r="AN978" s="109"/>
      <c r="AO978" s="30"/>
      <c r="AP978" s="112" t="s">
        <v>1790</v>
      </c>
      <c r="AQ978"/>
      <c r="AR978"/>
      <c r="AS978"/>
      <c r="AT978"/>
      <c r="AU978"/>
      <c r="AV978"/>
    </row>
    <row r="979" spans="27:48" ht="23.45" customHeight="1" x14ac:dyDescent="0.2">
      <c r="AA979" s="97"/>
      <c r="AB979" s="97"/>
      <c r="AC979" s="97"/>
      <c r="AD979" s="97"/>
      <c r="AE979" s="97"/>
      <c r="AF979" s="93"/>
      <c r="AG979" s="93"/>
      <c r="AH979" s="93"/>
      <c r="AI979" s="30"/>
      <c r="AJ979" s="30"/>
      <c r="AK979" s="30"/>
      <c r="AL979" s="30"/>
      <c r="AM979" s="109"/>
      <c r="AN979" s="109"/>
      <c r="AO979" s="30"/>
      <c r="AP979" s="112" t="s">
        <v>1791</v>
      </c>
      <c r="AQ979"/>
      <c r="AR979"/>
      <c r="AS979"/>
      <c r="AT979"/>
      <c r="AU979"/>
      <c r="AV979"/>
    </row>
    <row r="980" spans="27:48" ht="23.45" customHeight="1" x14ac:dyDescent="0.2">
      <c r="AA980" s="97"/>
      <c r="AB980" s="97"/>
      <c r="AC980" s="97"/>
      <c r="AD980" s="97"/>
      <c r="AE980" s="97"/>
      <c r="AF980" s="93"/>
      <c r="AG980" s="93"/>
      <c r="AH980" s="93"/>
      <c r="AI980" s="30"/>
      <c r="AJ980" s="30"/>
      <c r="AK980" s="30"/>
      <c r="AL980" s="30"/>
      <c r="AM980" s="109"/>
      <c r="AN980" s="109"/>
      <c r="AO980" s="30"/>
      <c r="AP980" s="112" t="s">
        <v>1792</v>
      </c>
      <c r="AQ980"/>
      <c r="AR980"/>
      <c r="AS980"/>
      <c r="AT980"/>
      <c r="AU980"/>
      <c r="AV980"/>
    </row>
    <row r="981" spans="27:48" ht="23.45" customHeight="1" x14ac:dyDescent="0.2">
      <c r="AA981" s="97"/>
      <c r="AB981" s="97"/>
      <c r="AC981" s="97"/>
      <c r="AD981" s="97"/>
      <c r="AE981" s="97"/>
      <c r="AF981" s="93"/>
      <c r="AG981" s="93"/>
      <c r="AH981" s="93"/>
      <c r="AI981" s="30"/>
      <c r="AJ981" s="30"/>
      <c r="AK981" s="30"/>
      <c r="AL981" s="30"/>
      <c r="AM981" s="109"/>
      <c r="AN981" s="109"/>
      <c r="AO981" s="30"/>
      <c r="AP981" s="112" t="s">
        <v>1793</v>
      </c>
      <c r="AQ981"/>
      <c r="AR981"/>
      <c r="AS981"/>
      <c r="AT981"/>
      <c r="AU981"/>
      <c r="AV981"/>
    </row>
    <row r="982" spans="27:48" ht="23.45" customHeight="1" x14ac:dyDescent="0.2">
      <c r="AA982" s="97"/>
      <c r="AB982" s="97"/>
      <c r="AC982" s="97"/>
      <c r="AD982" s="97"/>
      <c r="AE982" s="97"/>
      <c r="AF982" s="93"/>
      <c r="AG982" s="93"/>
      <c r="AH982" s="93"/>
      <c r="AI982" s="30"/>
      <c r="AJ982" s="30"/>
      <c r="AK982" s="30"/>
      <c r="AL982" s="30"/>
      <c r="AM982" s="109"/>
      <c r="AN982" s="109"/>
      <c r="AO982" s="30"/>
      <c r="AP982" s="112" t="s">
        <v>1794</v>
      </c>
      <c r="AQ982"/>
      <c r="AR982"/>
      <c r="AS982"/>
      <c r="AT982"/>
      <c r="AU982"/>
      <c r="AV982"/>
    </row>
    <row r="983" spans="27:48" ht="23.45" customHeight="1" x14ac:dyDescent="0.2">
      <c r="AA983" s="97"/>
      <c r="AB983" s="97"/>
      <c r="AC983" s="97"/>
      <c r="AD983" s="97"/>
      <c r="AE983" s="97"/>
      <c r="AF983" s="93"/>
      <c r="AG983" s="93"/>
      <c r="AH983" s="93"/>
      <c r="AI983" s="30"/>
      <c r="AJ983" s="30"/>
      <c r="AK983" s="30"/>
      <c r="AL983" s="30"/>
      <c r="AM983" s="109"/>
      <c r="AN983" s="109"/>
      <c r="AO983" s="30"/>
      <c r="AP983" s="112" t="s">
        <v>1795</v>
      </c>
      <c r="AQ983"/>
      <c r="AR983"/>
      <c r="AS983"/>
      <c r="AT983"/>
      <c r="AU983"/>
      <c r="AV983"/>
    </row>
    <row r="984" spans="27:48" ht="23.45" customHeight="1" x14ac:dyDescent="0.2">
      <c r="AA984" s="97"/>
      <c r="AB984" s="97"/>
      <c r="AC984" s="97"/>
      <c r="AD984" s="97"/>
      <c r="AE984" s="97"/>
      <c r="AF984" s="93"/>
      <c r="AG984" s="93"/>
      <c r="AH984" s="93"/>
      <c r="AI984" s="30"/>
      <c r="AJ984" s="30"/>
      <c r="AK984" s="30"/>
      <c r="AL984" s="30"/>
      <c r="AM984" s="109"/>
      <c r="AN984" s="109"/>
      <c r="AO984" s="30"/>
      <c r="AP984" s="112" t="s">
        <v>1796</v>
      </c>
      <c r="AQ984"/>
      <c r="AR984"/>
      <c r="AS984"/>
      <c r="AT984"/>
      <c r="AU984"/>
      <c r="AV984"/>
    </row>
    <row r="985" spans="27:48" ht="23.45" customHeight="1" x14ac:dyDescent="0.2">
      <c r="AA985" s="97"/>
      <c r="AB985" s="97"/>
      <c r="AC985" s="97"/>
      <c r="AD985" s="97"/>
      <c r="AE985" s="97"/>
      <c r="AF985" s="93"/>
      <c r="AG985" s="93"/>
      <c r="AH985" s="93"/>
      <c r="AI985" s="30"/>
      <c r="AJ985" s="30"/>
      <c r="AK985" s="30"/>
      <c r="AL985" s="30"/>
      <c r="AM985" s="109"/>
      <c r="AN985" s="109"/>
      <c r="AO985" s="30"/>
      <c r="AP985" s="112" t="s">
        <v>1797</v>
      </c>
      <c r="AQ985"/>
      <c r="AR985"/>
      <c r="AS985"/>
      <c r="AT985"/>
      <c r="AU985"/>
      <c r="AV985"/>
    </row>
    <row r="986" spans="27:48" ht="23.45" customHeight="1" x14ac:dyDescent="0.2">
      <c r="AA986" s="97"/>
      <c r="AB986" s="97"/>
      <c r="AC986" s="97"/>
      <c r="AD986" s="97"/>
      <c r="AE986" s="97"/>
      <c r="AF986" s="93"/>
      <c r="AG986" s="93"/>
      <c r="AH986" s="93"/>
      <c r="AI986" s="30"/>
      <c r="AJ986" s="30"/>
      <c r="AK986" s="30"/>
      <c r="AL986" s="30"/>
      <c r="AM986" s="109"/>
      <c r="AN986" s="109"/>
      <c r="AO986" s="30"/>
      <c r="AP986" s="112" t="s">
        <v>1798</v>
      </c>
      <c r="AQ986"/>
      <c r="AR986"/>
      <c r="AS986"/>
      <c r="AT986"/>
      <c r="AU986"/>
      <c r="AV986"/>
    </row>
    <row r="987" spans="27:48" ht="23.45" customHeight="1" x14ac:dyDescent="0.2">
      <c r="AA987" s="97"/>
      <c r="AB987" s="97"/>
      <c r="AC987" s="97"/>
      <c r="AD987" s="97"/>
      <c r="AE987" s="97"/>
      <c r="AF987" s="93"/>
      <c r="AG987" s="93"/>
      <c r="AH987" s="93"/>
      <c r="AI987" s="30"/>
      <c r="AJ987" s="30"/>
      <c r="AK987" s="30"/>
      <c r="AL987" s="30"/>
      <c r="AM987" s="109"/>
      <c r="AN987" s="109"/>
      <c r="AO987" s="30"/>
      <c r="AP987" s="112" t="s">
        <v>1799</v>
      </c>
      <c r="AQ987"/>
      <c r="AR987"/>
      <c r="AS987"/>
      <c r="AT987"/>
      <c r="AU987"/>
      <c r="AV987"/>
    </row>
    <row r="988" spans="27:48" ht="23.45" customHeight="1" x14ac:dyDescent="0.2">
      <c r="AA988" s="97"/>
      <c r="AB988" s="97"/>
      <c r="AC988" s="97"/>
      <c r="AD988" s="97"/>
      <c r="AE988" s="97"/>
      <c r="AF988" s="93"/>
      <c r="AG988" s="93"/>
      <c r="AH988" s="93"/>
      <c r="AI988" s="30"/>
      <c r="AJ988" s="30"/>
      <c r="AK988" s="30"/>
      <c r="AL988" s="30"/>
      <c r="AM988" s="109"/>
      <c r="AN988" s="109"/>
      <c r="AO988" s="30"/>
      <c r="AP988" s="112" t="s">
        <v>1800</v>
      </c>
      <c r="AQ988"/>
      <c r="AR988"/>
      <c r="AS988"/>
      <c r="AT988"/>
      <c r="AU988"/>
      <c r="AV988"/>
    </row>
    <row r="989" spans="27:48" ht="23.45" customHeight="1" x14ac:dyDescent="0.2">
      <c r="AA989" s="97"/>
      <c r="AB989" s="97"/>
      <c r="AC989" s="97"/>
      <c r="AD989" s="97"/>
      <c r="AE989" s="97"/>
      <c r="AF989" s="93"/>
      <c r="AG989" s="93"/>
      <c r="AH989" s="93"/>
      <c r="AI989" s="30"/>
      <c r="AJ989" s="30"/>
      <c r="AK989" s="30"/>
      <c r="AL989" s="30"/>
      <c r="AM989" s="109"/>
      <c r="AN989" s="109"/>
      <c r="AO989" s="30"/>
      <c r="AP989" s="112" t="s">
        <v>1801</v>
      </c>
      <c r="AQ989"/>
      <c r="AR989"/>
      <c r="AS989"/>
      <c r="AT989"/>
      <c r="AU989"/>
      <c r="AV989"/>
    </row>
    <row r="990" spans="27:48" ht="23.45" customHeight="1" x14ac:dyDescent="0.2">
      <c r="AA990" s="97"/>
      <c r="AB990" s="97"/>
      <c r="AC990" s="97"/>
      <c r="AD990" s="97"/>
      <c r="AE990" s="97"/>
      <c r="AF990" s="93"/>
      <c r="AG990" s="93"/>
      <c r="AH990" s="93"/>
      <c r="AI990" s="30"/>
      <c r="AJ990" s="30"/>
      <c r="AK990" s="30"/>
      <c r="AL990" s="30"/>
      <c r="AM990" s="109"/>
      <c r="AN990" s="109"/>
      <c r="AO990" s="30"/>
      <c r="AP990" s="112" t="s">
        <v>1802</v>
      </c>
      <c r="AQ990"/>
      <c r="AR990"/>
      <c r="AS990"/>
      <c r="AT990"/>
      <c r="AU990"/>
      <c r="AV990"/>
    </row>
    <row r="991" spans="27:48" ht="23.45" customHeight="1" x14ac:dyDescent="0.2">
      <c r="AA991" s="97"/>
      <c r="AB991" s="97"/>
      <c r="AC991" s="97"/>
      <c r="AD991" s="97"/>
      <c r="AE991" s="97"/>
      <c r="AF991" s="93"/>
      <c r="AG991" s="93"/>
      <c r="AH991" s="93"/>
      <c r="AI991" s="30"/>
      <c r="AJ991" s="30"/>
      <c r="AK991" s="30"/>
      <c r="AL991" s="30"/>
      <c r="AM991" s="109"/>
      <c r="AN991" s="109"/>
      <c r="AO991" s="30"/>
      <c r="AP991" s="112" t="s">
        <v>1803</v>
      </c>
      <c r="AQ991"/>
      <c r="AR991"/>
      <c r="AS991"/>
      <c r="AT991"/>
      <c r="AU991"/>
      <c r="AV991"/>
    </row>
    <row r="992" spans="27:48" ht="23.45" customHeight="1" x14ac:dyDescent="0.2">
      <c r="AA992" s="97"/>
      <c r="AB992" s="97"/>
      <c r="AC992" s="97"/>
      <c r="AD992" s="97"/>
      <c r="AE992" s="97"/>
      <c r="AF992" s="93"/>
      <c r="AG992" s="93"/>
      <c r="AH992" s="93"/>
      <c r="AI992" s="30"/>
      <c r="AJ992" s="30"/>
      <c r="AK992" s="30"/>
      <c r="AL992" s="30"/>
      <c r="AM992" s="109"/>
      <c r="AN992" s="109"/>
      <c r="AO992" s="30"/>
      <c r="AP992" s="112" t="s">
        <v>1804</v>
      </c>
      <c r="AQ992"/>
      <c r="AR992"/>
      <c r="AS992"/>
      <c r="AT992"/>
      <c r="AU992"/>
      <c r="AV992"/>
    </row>
    <row r="993" spans="27:48" ht="23.45" customHeight="1" x14ac:dyDescent="0.2">
      <c r="AA993" s="97"/>
      <c r="AB993" s="97"/>
      <c r="AC993" s="97"/>
      <c r="AD993" s="97"/>
      <c r="AE993" s="97"/>
      <c r="AF993" s="93"/>
      <c r="AG993" s="93"/>
      <c r="AH993" s="93"/>
      <c r="AI993" s="30"/>
      <c r="AJ993" s="30"/>
      <c r="AK993" s="30"/>
      <c r="AL993" s="30"/>
      <c r="AM993" s="109"/>
      <c r="AN993" s="109"/>
      <c r="AO993" s="30"/>
      <c r="AP993" s="112" t="s">
        <v>1805</v>
      </c>
      <c r="AQ993"/>
      <c r="AR993"/>
      <c r="AS993"/>
      <c r="AT993"/>
      <c r="AU993"/>
      <c r="AV993"/>
    </row>
    <row r="994" spans="27:48" ht="23.45" customHeight="1" x14ac:dyDescent="0.2">
      <c r="AA994" s="97"/>
      <c r="AB994" s="97"/>
      <c r="AC994" s="97"/>
      <c r="AD994" s="97"/>
      <c r="AE994" s="97"/>
      <c r="AF994" s="93"/>
      <c r="AG994" s="93"/>
      <c r="AH994" s="93"/>
      <c r="AI994" s="30"/>
      <c r="AJ994" s="30"/>
      <c r="AK994" s="30"/>
      <c r="AL994" s="30"/>
      <c r="AM994" s="109"/>
      <c r="AN994" s="109"/>
      <c r="AO994" s="30"/>
      <c r="AP994" s="112" t="s">
        <v>1806</v>
      </c>
      <c r="AQ994"/>
      <c r="AR994"/>
      <c r="AS994"/>
      <c r="AT994"/>
      <c r="AU994"/>
      <c r="AV994"/>
    </row>
    <row r="995" spans="27:48" ht="23.45" customHeight="1" x14ac:dyDescent="0.2">
      <c r="AA995" s="97"/>
      <c r="AB995" s="97"/>
      <c r="AC995" s="97"/>
      <c r="AD995" s="97"/>
      <c r="AE995" s="97"/>
      <c r="AF995" s="93"/>
      <c r="AG995" s="93"/>
      <c r="AH995" s="93"/>
      <c r="AI995" s="30"/>
      <c r="AJ995" s="30"/>
      <c r="AK995" s="30"/>
      <c r="AL995" s="30"/>
      <c r="AM995" s="109"/>
      <c r="AN995" s="109"/>
      <c r="AO995" s="30"/>
      <c r="AP995" s="112" t="s">
        <v>1807</v>
      </c>
      <c r="AQ995"/>
      <c r="AR995"/>
      <c r="AS995"/>
      <c r="AT995"/>
      <c r="AU995"/>
      <c r="AV995"/>
    </row>
    <row r="996" spans="27:48" ht="23.45" customHeight="1" x14ac:dyDescent="0.2">
      <c r="AA996" s="97"/>
      <c r="AB996" s="97"/>
      <c r="AC996" s="97"/>
      <c r="AD996" s="97"/>
      <c r="AE996" s="97"/>
      <c r="AF996" s="93"/>
      <c r="AG996" s="93"/>
      <c r="AH996" s="93"/>
      <c r="AI996" s="30"/>
      <c r="AJ996" s="30"/>
      <c r="AK996" s="30"/>
      <c r="AL996" s="30"/>
      <c r="AM996" s="109"/>
      <c r="AN996" s="109"/>
      <c r="AO996" s="30"/>
      <c r="AP996" s="112" t="s">
        <v>1808</v>
      </c>
      <c r="AQ996"/>
      <c r="AR996"/>
      <c r="AS996"/>
      <c r="AT996"/>
      <c r="AU996"/>
      <c r="AV996"/>
    </row>
    <row r="997" spans="27:48" ht="23.45" customHeight="1" x14ac:dyDescent="0.2">
      <c r="AA997" s="97"/>
      <c r="AB997" s="97"/>
      <c r="AC997" s="97"/>
      <c r="AD997" s="97"/>
      <c r="AE997" s="97"/>
      <c r="AF997" s="93"/>
      <c r="AG997" s="93"/>
      <c r="AH997" s="93"/>
      <c r="AI997" s="30"/>
      <c r="AJ997" s="30"/>
      <c r="AK997" s="30"/>
      <c r="AL997" s="30"/>
      <c r="AM997" s="109"/>
      <c r="AN997" s="109"/>
      <c r="AO997" s="30"/>
      <c r="AP997" s="112" t="s">
        <v>1809</v>
      </c>
      <c r="AQ997"/>
      <c r="AR997"/>
      <c r="AS997"/>
      <c r="AT997"/>
      <c r="AU997"/>
      <c r="AV997"/>
    </row>
    <row r="998" spans="27:48" ht="23.45" customHeight="1" x14ac:dyDescent="0.2">
      <c r="AA998" s="97"/>
      <c r="AB998" s="97"/>
      <c r="AC998" s="97"/>
      <c r="AD998" s="97"/>
      <c r="AE998" s="97"/>
      <c r="AF998" s="93"/>
      <c r="AG998" s="93"/>
      <c r="AH998" s="93"/>
      <c r="AI998" s="30"/>
      <c r="AJ998" s="30"/>
      <c r="AK998" s="30"/>
      <c r="AL998" s="30"/>
      <c r="AM998" s="109"/>
      <c r="AN998" s="109"/>
      <c r="AO998" s="30"/>
      <c r="AP998" s="112" t="s">
        <v>1810</v>
      </c>
      <c r="AQ998"/>
      <c r="AR998"/>
      <c r="AS998"/>
      <c r="AT998"/>
      <c r="AU998"/>
      <c r="AV998"/>
    </row>
    <row r="999" spans="27:48" ht="23.45" customHeight="1" x14ac:dyDescent="0.2">
      <c r="AA999" s="97"/>
      <c r="AB999" s="97"/>
      <c r="AC999" s="97"/>
      <c r="AD999" s="97"/>
      <c r="AE999" s="97"/>
      <c r="AF999" s="93"/>
      <c r="AG999" s="93"/>
      <c r="AH999" s="93"/>
      <c r="AI999" s="30"/>
      <c r="AJ999" s="30"/>
      <c r="AK999" s="30"/>
      <c r="AL999" s="30"/>
      <c r="AM999" s="109"/>
      <c r="AN999" s="109"/>
      <c r="AO999" s="30"/>
      <c r="AP999" s="112" t="s">
        <v>1811</v>
      </c>
      <c r="AQ999"/>
      <c r="AR999"/>
      <c r="AS999"/>
      <c r="AT999"/>
      <c r="AU999"/>
      <c r="AV999"/>
    </row>
    <row r="1000" spans="27:48" ht="23.45" customHeight="1" x14ac:dyDescent="0.2">
      <c r="AA1000" s="97"/>
      <c r="AB1000" s="97"/>
      <c r="AC1000" s="97"/>
      <c r="AD1000" s="97"/>
      <c r="AE1000" s="97"/>
      <c r="AF1000" s="93"/>
      <c r="AG1000" s="93"/>
      <c r="AH1000" s="93"/>
      <c r="AI1000" s="30"/>
      <c r="AJ1000" s="30"/>
      <c r="AK1000" s="30"/>
      <c r="AL1000" s="30"/>
      <c r="AM1000" s="109"/>
      <c r="AN1000" s="109"/>
      <c r="AO1000" s="30"/>
      <c r="AP1000" s="112" t="s">
        <v>1812</v>
      </c>
      <c r="AQ1000"/>
      <c r="AR1000"/>
      <c r="AS1000"/>
      <c r="AT1000"/>
      <c r="AU1000"/>
      <c r="AV1000"/>
    </row>
    <row r="1001" spans="27:48" ht="23.45" customHeight="1" x14ac:dyDescent="0.2">
      <c r="AA1001" s="97"/>
      <c r="AB1001" s="97"/>
      <c r="AC1001" s="97"/>
      <c r="AD1001" s="97"/>
      <c r="AE1001" s="97"/>
      <c r="AF1001" s="93"/>
      <c r="AG1001" s="93"/>
      <c r="AH1001" s="93"/>
      <c r="AI1001" s="30"/>
      <c r="AJ1001" s="30"/>
      <c r="AK1001" s="30"/>
      <c r="AL1001" s="30"/>
      <c r="AM1001" s="109"/>
      <c r="AN1001" s="109"/>
      <c r="AO1001" s="30"/>
      <c r="AP1001" s="112" t="s">
        <v>1813</v>
      </c>
      <c r="AQ1001"/>
      <c r="AR1001"/>
      <c r="AS1001"/>
      <c r="AT1001"/>
      <c r="AU1001"/>
      <c r="AV1001"/>
    </row>
    <row r="1002" spans="27:48" ht="23.45" customHeight="1" x14ac:dyDescent="0.2">
      <c r="AA1002" s="97"/>
      <c r="AB1002" s="97"/>
      <c r="AC1002" s="97"/>
      <c r="AD1002" s="97"/>
      <c r="AE1002" s="97"/>
      <c r="AF1002" s="93"/>
      <c r="AG1002" s="93"/>
      <c r="AH1002" s="93"/>
      <c r="AI1002" s="30"/>
      <c r="AJ1002" s="30"/>
      <c r="AK1002" s="30"/>
      <c r="AL1002" s="30"/>
      <c r="AM1002" s="109"/>
      <c r="AN1002" s="109"/>
      <c r="AO1002" s="30"/>
      <c r="AP1002" s="112" t="s">
        <v>1814</v>
      </c>
      <c r="AQ1002"/>
      <c r="AR1002"/>
      <c r="AS1002"/>
      <c r="AT1002"/>
      <c r="AU1002"/>
      <c r="AV1002"/>
    </row>
    <row r="1003" spans="27:48" ht="23.45" customHeight="1" x14ac:dyDescent="0.2">
      <c r="AA1003" s="97"/>
      <c r="AB1003" s="97"/>
      <c r="AC1003" s="97"/>
      <c r="AD1003" s="97"/>
      <c r="AE1003" s="97"/>
      <c r="AF1003" s="93"/>
      <c r="AG1003" s="93"/>
      <c r="AH1003" s="93"/>
      <c r="AI1003" s="30"/>
      <c r="AJ1003" s="30"/>
      <c r="AK1003" s="30"/>
      <c r="AL1003" s="30"/>
      <c r="AM1003" s="109"/>
      <c r="AN1003" s="109"/>
      <c r="AO1003" s="30"/>
      <c r="AP1003" s="112" t="s">
        <v>1815</v>
      </c>
      <c r="AQ1003"/>
      <c r="AR1003"/>
      <c r="AS1003"/>
      <c r="AT1003"/>
      <c r="AU1003"/>
      <c r="AV1003"/>
    </row>
    <row r="1004" spans="27:48" ht="23.45" customHeight="1" x14ac:dyDescent="0.2">
      <c r="AA1004" s="97"/>
      <c r="AB1004" s="97"/>
      <c r="AC1004" s="97"/>
      <c r="AD1004" s="97"/>
      <c r="AE1004" s="97"/>
      <c r="AF1004" s="93"/>
      <c r="AG1004" s="93"/>
      <c r="AH1004" s="93"/>
      <c r="AI1004" s="30"/>
      <c r="AJ1004" s="30"/>
      <c r="AK1004" s="30"/>
      <c r="AL1004" s="30"/>
      <c r="AM1004" s="109"/>
      <c r="AN1004" s="109"/>
      <c r="AO1004" s="30"/>
      <c r="AP1004" s="112" t="s">
        <v>1816</v>
      </c>
      <c r="AQ1004"/>
      <c r="AR1004"/>
      <c r="AS1004"/>
      <c r="AT1004"/>
      <c r="AU1004"/>
      <c r="AV1004"/>
    </row>
    <row r="1005" spans="27:48" ht="23.45" customHeight="1" x14ac:dyDescent="0.2">
      <c r="AA1005" s="97"/>
      <c r="AB1005" s="97"/>
      <c r="AC1005" s="97"/>
      <c r="AD1005" s="97"/>
      <c r="AE1005" s="97"/>
      <c r="AF1005" s="93"/>
      <c r="AG1005" s="93"/>
      <c r="AH1005" s="93"/>
      <c r="AI1005" s="30"/>
      <c r="AJ1005" s="30"/>
      <c r="AK1005" s="30"/>
      <c r="AL1005" s="30"/>
      <c r="AM1005" s="109"/>
      <c r="AN1005" s="109"/>
      <c r="AO1005" s="30"/>
      <c r="AP1005" s="112" t="s">
        <v>1817</v>
      </c>
      <c r="AQ1005"/>
      <c r="AR1005"/>
      <c r="AS1005"/>
      <c r="AT1005"/>
      <c r="AU1005"/>
      <c r="AV1005"/>
    </row>
    <row r="1006" spans="27:48" ht="23.45" customHeight="1" x14ac:dyDescent="0.2">
      <c r="AA1006" s="97"/>
      <c r="AB1006" s="97"/>
      <c r="AC1006" s="97"/>
      <c r="AD1006" s="97"/>
      <c r="AE1006" s="97"/>
      <c r="AF1006" s="93"/>
      <c r="AG1006" s="93"/>
      <c r="AH1006" s="93"/>
      <c r="AI1006" s="30"/>
      <c r="AJ1006" s="30"/>
      <c r="AK1006" s="30"/>
      <c r="AL1006" s="30"/>
      <c r="AM1006" s="109"/>
      <c r="AN1006" s="109"/>
      <c r="AO1006" s="30"/>
      <c r="AP1006" s="112" t="s">
        <v>1818</v>
      </c>
      <c r="AQ1006"/>
      <c r="AR1006"/>
      <c r="AS1006"/>
      <c r="AT1006"/>
      <c r="AU1006"/>
      <c r="AV1006"/>
    </row>
    <row r="1007" spans="27:48" ht="23.45" customHeight="1" x14ac:dyDescent="0.2">
      <c r="AA1007" s="97"/>
      <c r="AB1007" s="97"/>
      <c r="AC1007" s="97"/>
      <c r="AD1007" s="97"/>
      <c r="AE1007" s="97"/>
      <c r="AF1007" s="93"/>
      <c r="AG1007" s="93"/>
      <c r="AH1007" s="93"/>
      <c r="AI1007" s="30"/>
      <c r="AJ1007" s="30"/>
      <c r="AK1007" s="30"/>
      <c r="AL1007" s="30"/>
      <c r="AM1007" s="109"/>
      <c r="AN1007" s="109"/>
      <c r="AO1007" s="30"/>
      <c r="AP1007" s="112" t="s">
        <v>1819</v>
      </c>
      <c r="AQ1007"/>
      <c r="AR1007"/>
      <c r="AS1007"/>
      <c r="AT1007"/>
      <c r="AU1007"/>
      <c r="AV1007"/>
    </row>
    <row r="1008" spans="27:48" ht="23.45" customHeight="1" x14ac:dyDescent="0.2">
      <c r="AA1008" s="97"/>
      <c r="AB1008" s="97"/>
      <c r="AC1008" s="97"/>
      <c r="AD1008" s="97"/>
      <c r="AE1008" s="97"/>
      <c r="AF1008" s="93"/>
      <c r="AG1008" s="93"/>
      <c r="AH1008" s="93"/>
      <c r="AI1008" s="30"/>
      <c r="AJ1008" s="30"/>
      <c r="AK1008" s="30"/>
      <c r="AL1008" s="30"/>
      <c r="AM1008" s="109"/>
      <c r="AN1008" s="109"/>
      <c r="AO1008" s="30"/>
      <c r="AP1008" s="112" t="s">
        <v>1820</v>
      </c>
      <c r="AQ1008"/>
      <c r="AR1008"/>
      <c r="AS1008"/>
      <c r="AT1008"/>
      <c r="AU1008"/>
      <c r="AV1008"/>
    </row>
    <row r="1009" spans="27:48" ht="23.45" customHeight="1" x14ac:dyDescent="0.2">
      <c r="AA1009" s="97"/>
      <c r="AB1009" s="97"/>
      <c r="AC1009" s="97"/>
      <c r="AD1009" s="97"/>
      <c r="AE1009" s="97"/>
      <c r="AF1009" s="93"/>
      <c r="AG1009" s="93"/>
      <c r="AH1009" s="93"/>
      <c r="AI1009" s="30"/>
      <c r="AJ1009" s="30"/>
      <c r="AK1009" s="30"/>
      <c r="AL1009" s="30"/>
      <c r="AM1009" s="109"/>
      <c r="AN1009" s="109"/>
      <c r="AO1009" s="30"/>
      <c r="AP1009" s="112" t="s">
        <v>1821</v>
      </c>
      <c r="AQ1009"/>
      <c r="AR1009"/>
      <c r="AS1009"/>
      <c r="AT1009"/>
      <c r="AU1009"/>
      <c r="AV1009"/>
    </row>
    <row r="1010" spans="27:48" ht="23.45" customHeight="1" x14ac:dyDescent="0.2">
      <c r="AA1010" s="97"/>
      <c r="AB1010" s="97"/>
      <c r="AC1010" s="97"/>
      <c r="AD1010" s="97"/>
      <c r="AE1010" s="97"/>
      <c r="AF1010" s="93"/>
      <c r="AG1010" s="93"/>
      <c r="AH1010" s="93"/>
      <c r="AI1010" s="30"/>
      <c r="AJ1010" s="30"/>
      <c r="AK1010" s="30"/>
      <c r="AL1010" s="30"/>
      <c r="AM1010" s="109"/>
      <c r="AN1010" s="109"/>
      <c r="AO1010" s="30"/>
      <c r="AP1010" s="112" t="s">
        <v>1822</v>
      </c>
      <c r="AQ1010"/>
      <c r="AR1010"/>
      <c r="AS1010"/>
      <c r="AT1010"/>
      <c r="AU1010"/>
      <c r="AV1010"/>
    </row>
    <row r="1011" spans="27:48" ht="23.45" customHeight="1" x14ac:dyDescent="0.2">
      <c r="AA1011" s="97"/>
      <c r="AB1011" s="97"/>
      <c r="AC1011" s="97"/>
      <c r="AD1011" s="97"/>
      <c r="AE1011" s="97"/>
      <c r="AF1011" s="93"/>
      <c r="AG1011" s="93"/>
      <c r="AH1011" s="93"/>
      <c r="AI1011" s="30"/>
      <c r="AJ1011" s="30"/>
      <c r="AK1011" s="30"/>
      <c r="AL1011" s="30"/>
      <c r="AM1011" s="109"/>
      <c r="AN1011" s="109"/>
      <c r="AO1011" s="30"/>
      <c r="AP1011" s="112" t="s">
        <v>1823</v>
      </c>
      <c r="AQ1011"/>
      <c r="AR1011"/>
      <c r="AS1011"/>
      <c r="AT1011"/>
      <c r="AU1011"/>
      <c r="AV1011"/>
    </row>
    <row r="1012" spans="27:48" ht="23.45" customHeight="1" x14ac:dyDescent="0.2">
      <c r="AA1012" s="97"/>
      <c r="AB1012" s="97"/>
      <c r="AC1012" s="97"/>
      <c r="AD1012" s="97"/>
      <c r="AE1012" s="97"/>
      <c r="AF1012" s="93"/>
      <c r="AG1012" s="93"/>
      <c r="AH1012" s="93"/>
      <c r="AI1012" s="30"/>
      <c r="AJ1012" s="30"/>
      <c r="AK1012" s="30"/>
      <c r="AL1012" s="30"/>
      <c r="AM1012" s="109"/>
      <c r="AN1012" s="109"/>
      <c r="AO1012" s="30"/>
      <c r="AP1012" s="112" t="s">
        <v>1824</v>
      </c>
      <c r="AQ1012"/>
      <c r="AR1012"/>
      <c r="AS1012"/>
      <c r="AT1012"/>
      <c r="AU1012"/>
      <c r="AV1012"/>
    </row>
    <row r="1013" spans="27:48" ht="23.45" customHeight="1" x14ac:dyDescent="0.2">
      <c r="AA1013" s="97"/>
      <c r="AB1013" s="97"/>
      <c r="AC1013" s="97"/>
      <c r="AD1013" s="97"/>
      <c r="AE1013" s="97"/>
      <c r="AF1013" s="93"/>
      <c r="AG1013" s="93"/>
      <c r="AH1013" s="93"/>
      <c r="AI1013" s="30"/>
      <c r="AJ1013" s="30"/>
      <c r="AK1013" s="30"/>
      <c r="AL1013" s="30"/>
      <c r="AM1013" s="109"/>
      <c r="AN1013" s="109"/>
      <c r="AO1013" s="30"/>
      <c r="AP1013" s="112" t="s">
        <v>1825</v>
      </c>
      <c r="AQ1013"/>
      <c r="AR1013"/>
      <c r="AS1013"/>
      <c r="AT1013"/>
      <c r="AU1013"/>
      <c r="AV1013"/>
    </row>
    <row r="1014" spans="27:48" ht="23.45" customHeight="1" x14ac:dyDescent="0.2">
      <c r="AA1014" s="97"/>
      <c r="AB1014" s="97"/>
      <c r="AC1014" s="97"/>
      <c r="AD1014" s="97"/>
      <c r="AE1014" s="97"/>
      <c r="AF1014" s="93"/>
      <c r="AG1014" s="93"/>
      <c r="AH1014" s="93"/>
      <c r="AI1014" s="30"/>
      <c r="AJ1014" s="30"/>
      <c r="AK1014" s="30"/>
      <c r="AL1014" s="30"/>
      <c r="AM1014" s="109"/>
      <c r="AN1014" s="109"/>
      <c r="AO1014" s="30"/>
      <c r="AP1014" s="112" t="s">
        <v>1826</v>
      </c>
      <c r="AQ1014"/>
      <c r="AR1014"/>
      <c r="AS1014"/>
      <c r="AT1014"/>
      <c r="AU1014"/>
      <c r="AV1014"/>
    </row>
    <row r="1015" spans="27:48" ht="23.45" customHeight="1" x14ac:dyDescent="0.2">
      <c r="AA1015" s="97"/>
      <c r="AB1015" s="97"/>
      <c r="AC1015" s="97"/>
      <c r="AD1015" s="97"/>
      <c r="AE1015" s="97"/>
      <c r="AF1015" s="93"/>
      <c r="AG1015" s="93"/>
      <c r="AH1015" s="93"/>
      <c r="AI1015" s="30"/>
      <c r="AJ1015" s="30"/>
      <c r="AK1015" s="30"/>
      <c r="AL1015" s="30"/>
      <c r="AM1015" s="109"/>
      <c r="AN1015" s="109"/>
      <c r="AO1015" s="30"/>
      <c r="AP1015" s="112" t="s">
        <v>1827</v>
      </c>
      <c r="AQ1015"/>
      <c r="AR1015"/>
      <c r="AS1015"/>
      <c r="AT1015"/>
      <c r="AU1015"/>
      <c r="AV1015"/>
    </row>
    <row r="1016" spans="27:48" ht="23.45" customHeight="1" x14ac:dyDescent="0.2">
      <c r="AA1016" s="97"/>
      <c r="AB1016" s="97"/>
      <c r="AC1016" s="97"/>
      <c r="AD1016" s="97"/>
      <c r="AE1016" s="97"/>
      <c r="AF1016" s="93"/>
      <c r="AG1016" s="93"/>
      <c r="AH1016" s="93"/>
      <c r="AI1016" s="30"/>
      <c r="AJ1016" s="30"/>
      <c r="AK1016" s="30"/>
      <c r="AL1016" s="30"/>
      <c r="AM1016" s="109"/>
      <c r="AN1016" s="109"/>
      <c r="AO1016" s="30"/>
      <c r="AP1016" s="112" t="s">
        <v>1828</v>
      </c>
      <c r="AQ1016"/>
      <c r="AR1016"/>
      <c r="AS1016"/>
      <c r="AT1016"/>
      <c r="AU1016"/>
      <c r="AV1016"/>
    </row>
    <row r="1017" spans="27:48" ht="23.45" customHeight="1" x14ac:dyDescent="0.2">
      <c r="AA1017" s="97"/>
      <c r="AB1017" s="97"/>
      <c r="AC1017" s="97"/>
      <c r="AD1017" s="97"/>
      <c r="AE1017" s="97"/>
      <c r="AF1017" s="93"/>
      <c r="AG1017" s="93"/>
      <c r="AH1017" s="93"/>
      <c r="AI1017" s="30"/>
      <c r="AJ1017" s="30"/>
      <c r="AK1017" s="30"/>
      <c r="AL1017" s="30"/>
      <c r="AM1017" s="109"/>
      <c r="AN1017" s="109"/>
      <c r="AO1017" s="30"/>
      <c r="AP1017" s="112" t="s">
        <v>1829</v>
      </c>
      <c r="AQ1017"/>
      <c r="AR1017"/>
      <c r="AS1017"/>
      <c r="AT1017"/>
      <c r="AU1017"/>
      <c r="AV1017"/>
    </row>
    <row r="1018" spans="27:48" ht="23.45" customHeight="1" x14ac:dyDescent="0.2">
      <c r="AA1018" s="97"/>
      <c r="AB1018" s="97"/>
      <c r="AC1018" s="97"/>
      <c r="AD1018" s="97"/>
      <c r="AE1018" s="97"/>
      <c r="AF1018" s="93"/>
      <c r="AG1018" s="93"/>
      <c r="AH1018" s="93"/>
      <c r="AI1018" s="30"/>
      <c r="AJ1018" s="30"/>
      <c r="AK1018" s="30"/>
      <c r="AL1018" s="30"/>
      <c r="AM1018" s="109"/>
      <c r="AN1018" s="109"/>
      <c r="AO1018" s="30"/>
      <c r="AP1018" s="112" t="s">
        <v>1830</v>
      </c>
      <c r="AQ1018"/>
      <c r="AR1018"/>
      <c r="AS1018"/>
      <c r="AT1018"/>
      <c r="AU1018"/>
      <c r="AV1018"/>
    </row>
    <row r="1019" spans="27:48" ht="23.45" customHeight="1" x14ac:dyDescent="0.2">
      <c r="AA1019" s="97"/>
      <c r="AB1019" s="97"/>
      <c r="AC1019" s="97"/>
      <c r="AD1019" s="97"/>
      <c r="AE1019" s="97"/>
      <c r="AF1019" s="93"/>
      <c r="AG1019" s="93"/>
      <c r="AH1019" s="93"/>
      <c r="AI1019" s="30"/>
      <c r="AJ1019" s="30"/>
      <c r="AK1019" s="30"/>
      <c r="AL1019" s="30"/>
      <c r="AM1019" s="109"/>
      <c r="AN1019" s="109"/>
      <c r="AO1019" s="30"/>
      <c r="AP1019" s="112" t="s">
        <v>1831</v>
      </c>
      <c r="AQ1019"/>
      <c r="AR1019"/>
      <c r="AS1019"/>
      <c r="AT1019"/>
      <c r="AU1019"/>
      <c r="AV1019"/>
    </row>
    <row r="1020" spans="27:48" ht="23.45" customHeight="1" x14ac:dyDescent="0.2">
      <c r="AA1020" s="97"/>
      <c r="AB1020" s="97"/>
      <c r="AC1020" s="97"/>
      <c r="AD1020" s="97"/>
      <c r="AE1020" s="97"/>
      <c r="AF1020" s="93"/>
      <c r="AG1020" s="93"/>
      <c r="AH1020" s="93"/>
      <c r="AI1020" s="30"/>
      <c r="AJ1020" s="30"/>
      <c r="AK1020" s="30"/>
      <c r="AL1020" s="30"/>
      <c r="AM1020" s="109"/>
      <c r="AN1020" s="109"/>
      <c r="AO1020" s="30"/>
      <c r="AP1020" s="112" t="s">
        <v>1832</v>
      </c>
      <c r="AQ1020"/>
      <c r="AR1020"/>
      <c r="AS1020"/>
      <c r="AT1020"/>
      <c r="AU1020"/>
      <c r="AV1020"/>
    </row>
    <row r="1021" spans="27:48" ht="23.45" customHeight="1" x14ac:dyDescent="0.2">
      <c r="AA1021" s="97"/>
      <c r="AB1021" s="97"/>
      <c r="AC1021" s="97"/>
      <c r="AD1021" s="97"/>
      <c r="AE1021" s="97"/>
      <c r="AF1021" s="93"/>
      <c r="AG1021" s="93"/>
      <c r="AH1021" s="93"/>
      <c r="AI1021" s="30"/>
      <c r="AJ1021" s="30"/>
      <c r="AK1021" s="30"/>
      <c r="AL1021" s="30"/>
      <c r="AM1021" s="109"/>
      <c r="AN1021" s="109"/>
      <c r="AO1021" s="30"/>
      <c r="AP1021" s="112" t="s">
        <v>1833</v>
      </c>
      <c r="AQ1021"/>
      <c r="AR1021"/>
      <c r="AS1021"/>
      <c r="AT1021"/>
      <c r="AU1021"/>
      <c r="AV1021"/>
    </row>
    <row r="1022" spans="27:48" ht="23.45" customHeight="1" x14ac:dyDescent="0.2">
      <c r="AA1022" s="97"/>
      <c r="AB1022" s="97"/>
      <c r="AC1022" s="97"/>
      <c r="AD1022" s="97"/>
      <c r="AE1022" s="97"/>
      <c r="AF1022" s="93"/>
      <c r="AG1022" s="93"/>
      <c r="AH1022" s="93"/>
      <c r="AI1022" s="30"/>
      <c r="AJ1022" s="30"/>
      <c r="AK1022" s="30"/>
      <c r="AL1022" s="30"/>
      <c r="AM1022" s="109"/>
      <c r="AN1022" s="109"/>
      <c r="AO1022" s="30"/>
      <c r="AP1022" s="112" t="s">
        <v>1834</v>
      </c>
      <c r="AQ1022"/>
      <c r="AR1022"/>
      <c r="AS1022"/>
      <c r="AT1022"/>
      <c r="AU1022"/>
      <c r="AV1022"/>
    </row>
    <row r="1023" spans="27:48" ht="23.45" customHeight="1" x14ac:dyDescent="0.2">
      <c r="AA1023" s="97"/>
      <c r="AB1023" s="97"/>
      <c r="AC1023" s="97"/>
      <c r="AD1023" s="97"/>
      <c r="AE1023" s="97"/>
      <c r="AF1023" s="93"/>
      <c r="AG1023" s="93"/>
      <c r="AH1023" s="93"/>
      <c r="AI1023" s="30"/>
      <c r="AJ1023" s="30"/>
      <c r="AK1023" s="30"/>
      <c r="AL1023" s="30"/>
      <c r="AM1023" s="109"/>
      <c r="AN1023" s="109"/>
      <c r="AO1023" s="30"/>
      <c r="AP1023" s="112" t="s">
        <v>1835</v>
      </c>
      <c r="AQ1023"/>
      <c r="AR1023"/>
      <c r="AS1023"/>
      <c r="AT1023"/>
      <c r="AU1023"/>
      <c r="AV1023"/>
    </row>
    <row r="1024" spans="27:48" ht="23.45" customHeight="1" x14ac:dyDescent="0.2">
      <c r="AA1024" s="97"/>
      <c r="AB1024" s="97"/>
      <c r="AC1024" s="97"/>
      <c r="AD1024" s="97"/>
      <c r="AE1024" s="97"/>
      <c r="AF1024" s="93"/>
      <c r="AG1024" s="93"/>
      <c r="AH1024" s="93"/>
      <c r="AI1024" s="30"/>
      <c r="AJ1024" s="30"/>
      <c r="AK1024" s="30"/>
      <c r="AL1024" s="30"/>
      <c r="AM1024" s="109"/>
      <c r="AN1024" s="109"/>
      <c r="AO1024" s="30"/>
      <c r="AP1024" s="112" t="s">
        <v>1836</v>
      </c>
      <c r="AQ1024"/>
      <c r="AR1024"/>
      <c r="AS1024"/>
      <c r="AT1024"/>
      <c r="AU1024"/>
      <c r="AV1024"/>
    </row>
    <row r="1025" spans="27:48" ht="23.45" customHeight="1" x14ac:dyDescent="0.2">
      <c r="AA1025" s="97"/>
      <c r="AB1025" s="97"/>
      <c r="AC1025" s="97"/>
      <c r="AD1025" s="97"/>
      <c r="AE1025" s="97"/>
      <c r="AF1025" s="93"/>
      <c r="AG1025" s="93"/>
      <c r="AH1025" s="93"/>
      <c r="AI1025" s="30"/>
      <c r="AJ1025" s="30"/>
      <c r="AK1025" s="30"/>
      <c r="AL1025" s="30"/>
      <c r="AM1025" s="109"/>
      <c r="AN1025" s="109"/>
      <c r="AO1025" s="30"/>
      <c r="AP1025" s="112" t="s">
        <v>1837</v>
      </c>
      <c r="AQ1025"/>
      <c r="AR1025"/>
      <c r="AS1025"/>
      <c r="AT1025"/>
      <c r="AU1025"/>
      <c r="AV1025"/>
    </row>
    <row r="1026" spans="27:48" ht="23.45" customHeight="1" x14ac:dyDescent="0.2">
      <c r="AA1026" s="97"/>
      <c r="AB1026" s="97"/>
      <c r="AC1026" s="97"/>
      <c r="AD1026" s="97"/>
      <c r="AE1026" s="97"/>
      <c r="AF1026" s="93"/>
      <c r="AG1026" s="93"/>
      <c r="AH1026" s="93"/>
      <c r="AI1026" s="30"/>
      <c r="AJ1026" s="30"/>
      <c r="AK1026" s="30"/>
      <c r="AL1026" s="30"/>
      <c r="AM1026" s="109"/>
      <c r="AN1026" s="109"/>
      <c r="AO1026" s="30"/>
      <c r="AP1026" s="112" t="s">
        <v>1838</v>
      </c>
      <c r="AQ1026"/>
      <c r="AR1026"/>
      <c r="AS1026"/>
      <c r="AT1026"/>
      <c r="AU1026"/>
      <c r="AV1026"/>
    </row>
    <row r="1027" spans="27:48" ht="23.45" customHeight="1" x14ac:dyDescent="0.2">
      <c r="AA1027" s="97"/>
      <c r="AB1027" s="97"/>
      <c r="AC1027" s="97"/>
      <c r="AD1027" s="97"/>
      <c r="AE1027" s="97"/>
      <c r="AF1027" s="93"/>
      <c r="AG1027" s="93"/>
      <c r="AH1027" s="93"/>
      <c r="AI1027" s="30"/>
      <c r="AJ1027" s="30"/>
      <c r="AK1027" s="30"/>
      <c r="AL1027" s="30"/>
      <c r="AM1027" s="109"/>
      <c r="AN1027" s="109"/>
      <c r="AO1027" s="30"/>
      <c r="AP1027" s="112" t="s">
        <v>1839</v>
      </c>
      <c r="AQ1027"/>
      <c r="AR1027"/>
      <c r="AS1027"/>
      <c r="AT1027"/>
      <c r="AU1027"/>
      <c r="AV1027"/>
    </row>
    <row r="1028" spans="27:48" ht="23.45" customHeight="1" x14ac:dyDescent="0.2">
      <c r="AA1028" s="97"/>
      <c r="AB1028" s="97"/>
      <c r="AC1028" s="97"/>
      <c r="AD1028" s="97"/>
      <c r="AE1028" s="97"/>
      <c r="AF1028" s="93"/>
      <c r="AG1028" s="93"/>
      <c r="AH1028" s="93"/>
      <c r="AI1028" s="30"/>
      <c r="AJ1028" s="30"/>
      <c r="AK1028" s="30"/>
      <c r="AL1028" s="30"/>
      <c r="AM1028" s="109"/>
      <c r="AN1028" s="109"/>
      <c r="AO1028" s="30"/>
      <c r="AP1028" s="112" t="s">
        <v>1840</v>
      </c>
      <c r="AQ1028"/>
      <c r="AR1028"/>
      <c r="AS1028"/>
      <c r="AT1028"/>
      <c r="AU1028"/>
      <c r="AV1028"/>
    </row>
    <row r="1029" spans="27:48" ht="23.45" customHeight="1" x14ac:dyDescent="0.2">
      <c r="AA1029" s="97"/>
      <c r="AB1029" s="97"/>
      <c r="AC1029" s="97"/>
      <c r="AD1029" s="97"/>
      <c r="AE1029" s="97"/>
      <c r="AF1029" s="93"/>
      <c r="AG1029" s="93"/>
      <c r="AH1029" s="93"/>
      <c r="AI1029" s="30"/>
      <c r="AJ1029" s="30"/>
      <c r="AK1029" s="30"/>
      <c r="AL1029" s="30"/>
      <c r="AM1029" s="109"/>
      <c r="AN1029" s="109"/>
      <c r="AO1029" s="30"/>
      <c r="AP1029" s="112" t="s">
        <v>1841</v>
      </c>
      <c r="AQ1029"/>
      <c r="AR1029"/>
      <c r="AS1029"/>
      <c r="AT1029"/>
      <c r="AU1029"/>
      <c r="AV1029"/>
    </row>
    <row r="1030" spans="27:48" ht="23.45" customHeight="1" x14ac:dyDescent="0.2">
      <c r="AA1030" s="97"/>
      <c r="AB1030" s="97"/>
      <c r="AC1030" s="97"/>
      <c r="AD1030" s="97"/>
      <c r="AE1030" s="97"/>
      <c r="AF1030" s="93"/>
      <c r="AG1030" s="93"/>
      <c r="AH1030" s="93"/>
      <c r="AI1030" s="30"/>
      <c r="AJ1030" s="30"/>
      <c r="AK1030" s="30"/>
      <c r="AL1030" s="30"/>
      <c r="AM1030" s="109"/>
      <c r="AN1030" s="109"/>
      <c r="AO1030" s="30"/>
      <c r="AP1030" s="112" t="s">
        <v>1842</v>
      </c>
      <c r="AQ1030"/>
      <c r="AR1030"/>
      <c r="AS1030"/>
      <c r="AT1030"/>
      <c r="AU1030"/>
      <c r="AV1030"/>
    </row>
    <row r="1031" spans="27:48" ht="23.45" customHeight="1" x14ac:dyDescent="0.2">
      <c r="AA1031" s="97"/>
      <c r="AB1031" s="97"/>
      <c r="AC1031" s="97"/>
      <c r="AD1031" s="97"/>
      <c r="AE1031" s="97"/>
      <c r="AF1031" s="93"/>
      <c r="AG1031" s="93"/>
      <c r="AH1031" s="93"/>
      <c r="AI1031" s="30"/>
      <c r="AJ1031" s="30"/>
      <c r="AK1031" s="30"/>
      <c r="AL1031" s="30"/>
      <c r="AM1031" s="109"/>
      <c r="AN1031" s="109"/>
      <c r="AO1031" s="30"/>
      <c r="AP1031" s="112" t="s">
        <v>1843</v>
      </c>
      <c r="AQ1031"/>
      <c r="AR1031"/>
      <c r="AS1031"/>
      <c r="AT1031"/>
      <c r="AU1031"/>
      <c r="AV1031"/>
    </row>
    <row r="1032" spans="27:48" ht="23.45" customHeight="1" x14ac:dyDescent="0.2">
      <c r="AA1032" s="97"/>
      <c r="AB1032" s="97"/>
      <c r="AC1032" s="97"/>
      <c r="AD1032" s="97"/>
      <c r="AE1032" s="97"/>
      <c r="AF1032" s="93"/>
      <c r="AG1032" s="93"/>
      <c r="AH1032" s="93"/>
      <c r="AI1032" s="30"/>
      <c r="AJ1032" s="30"/>
      <c r="AK1032" s="30"/>
      <c r="AL1032" s="30"/>
      <c r="AM1032" s="109"/>
      <c r="AN1032" s="109"/>
      <c r="AO1032" s="30"/>
      <c r="AP1032" s="112" t="s">
        <v>1844</v>
      </c>
      <c r="AQ1032"/>
      <c r="AR1032"/>
      <c r="AS1032"/>
      <c r="AT1032"/>
      <c r="AU1032"/>
      <c r="AV1032"/>
    </row>
    <row r="1033" spans="27:48" ht="23.45" customHeight="1" x14ac:dyDescent="0.2">
      <c r="AA1033" s="97"/>
      <c r="AB1033" s="97"/>
      <c r="AC1033" s="97"/>
      <c r="AD1033" s="97"/>
      <c r="AE1033" s="97"/>
      <c r="AF1033" s="93"/>
      <c r="AG1033" s="93"/>
      <c r="AH1033" s="93"/>
      <c r="AI1033" s="30"/>
      <c r="AJ1033" s="30"/>
      <c r="AK1033" s="30"/>
      <c r="AL1033" s="30"/>
      <c r="AM1033" s="109"/>
      <c r="AN1033" s="109"/>
      <c r="AO1033" s="30"/>
      <c r="AP1033" s="112" t="s">
        <v>1845</v>
      </c>
      <c r="AQ1033"/>
      <c r="AR1033"/>
      <c r="AS1033"/>
      <c r="AT1033"/>
      <c r="AU1033"/>
      <c r="AV1033"/>
    </row>
    <row r="1034" spans="27:48" ht="23.45" customHeight="1" x14ac:dyDescent="0.2">
      <c r="AA1034" s="97"/>
      <c r="AB1034" s="97"/>
      <c r="AC1034" s="97"/>
      <c r="AD1034" s="97"/>
      <c r="AE1034" s="97"/>
      <c r="AF1034" s="93"/>
      <c r="AG1034" s="93"/>
      <c r="AH1034" s="93"/>
      <c r="AI1034" s="30"/>
      <c r="AJ1034" s="30"/>
      <c r="AK1034" s="30"/>
      <c r="AL1034" s="30"/>
      <c r="AM1034" s="109"/>
      <c r="AN1034" s="109"/>
      <c r="AO1034" s="30"/>
      <c r="AP1034" s="112" t="s">
        <v>1846</v>
      </c>
      <c r="AQ1034"/>
      <c r="AR1034"/>
      <c r="AS1034"/>
      <c r="AT1034"/>
      <c r="AU1034"/>
      <c r="AV1034"/>
    </row>
    <row r="1035" spans="27:48" ht="23.45" customHeight="1" x14ac:dyDescent="0.2">
      <c r="AA1035" s="97"/>
      <c r="AB1035" s="97"/>
      <c r="AC1035" s="97"/>
      <c r="AD1035" s="97"/>
      <c r="AE1035" s="97"/>
      <c r="AF1035" s="93"/>
      <c r="AG1035" s="93"/>
      <c r="AH1035" s="93"/>
      <c r="AI1035" s="30"/>
      <c r="AJ1035" s="30"/>
      <c r="AK1035" s="30"/>
      <c r="AL1035" s="30"/>
      <c r="AM1035" s="109"/>
      <c r="AN1035" s="109"/>
      <c r="AO1035" s="30"/>
      <c r="AP1035" s="112" t="s">
        <v>1847</v>
      </c>
      <c r="AQ1035"/>
      <c r="AR1035"/>
      <c r="AS1035"/>
      <c r="AT1035"/>
      <c r="AU1035"/>
      <c r="AV1035"/>
    </row>
    <row r="1036" spans="27:48" ht="23.45" customHeight="1" x14ac:dyDescent="0.2">
      <c r="AA1036" s="97"/>
      <c r="AB1036" s="97"/>
      <c r="AC1036" s="97"/>
      <c r="AD1036" s="97"/>
      <c r="AE1036" s="97"/>
      <c r="AF1036" s="93"/>
      <c r="AG1036" s="93"/>
      <c r="AH1036" s="93"/>
      <c r="AI1036" s="30"/>
      <c r="AJ1036" s="30"/>
      <c r="AK1036" s="30"/>
      <c r="AL1036" s="30"/>
      <c r="AM1036" s="109"/>
      <c r="AN1036" s="109"/>
      <c r="AO1036" s="30"/>
      <c r="AP1036" s="112" t="s">
        <v>1848</v>
      </c>
      <c r="AQ1036"/>
      <c r="AR1036"/>
      <c r="AS1036"/>
      <c r="AT1036"/>
      <c r="AU1036"/>
      <c r="AV1036"/>
    </row>
    <row r="1037" spans="27:48" ht="23.45" customHeight="1" x14ac:dyDescent="0.2">
      <c r="AA1037" s="97"/>
      <c r="AB1037" s="97"/>
      <c r="AC1037" s="97"/>
      <c r="AD1037" s="97"/>
      <c r="AE1037" s="97"/>
      <c r="AF1037" s="93"/>
      <c r="AG1037" s="93"/>
      <c r="AH1037" s="93"/>
      <c r="AI1037" s="30"/>
      <c r="AJ1037" s="30"/>
      <c r="AK1037" s="30"/>
      <c r="AL1037" s="30"/>
      <c r="AM1037" s="109"/>
      <c r="AN1037" s="109"/>
      <c r="AO1037" s="30"/>
      <c r="AP1037" s="112" t="s">
        <v>1849</v>
      </c>
      <c r="AQ1037"/>
      <c r="AR1037"/>
      <c r="AS1037"/>
      <c r="AT1037"/>
      <c r="AU1037"/>
      <c r="AV1037"/>
    </row>
    <row r="1038" spans="27:48" ht="23.45" customHeight="1" x14ac:dyDescent="0.2">
      <c r="AA1038" s="97"/>
      <c r="AB1038" s="97"/>
      <c r="AC1038" s="97"/>
      <c r="AD1038" s="97"/>
      <c r="AE1038" s="97"/>
      <c r="AF1038" s="93"/>
      <c r="AG1038" s="93"/>
      <c r="AH1038" s="93"/>
      <c r="AI1038" s="30"/>
      <c r="AJ1038" s="30"/>
      <c r="AK1038" s="30"/>
      <c r="AL1038" s="30"/>
      <c r="AM1038" s="109"/>
      <c r="AN1038" s="109"/>
      <c r="AO1038" s="30"/>
      <c r="AP1038" s="112" t="s">
        <v>1850</v>
      </c>
      <c r="AQ1038"/>
      <c r="AR1038"/>
      <c r="AS1038"/>
      <c r="AT1038"/>
      <c r="AU1038"/>
      <c r="AV1038"/>
    </row>
    <row r="1039" spans="27:48" ht="23.45" customHeight="1" x14ac:dyDescent="0.2">
      <c r="AA1039" s="97"/>
      <c r="AB1039" s="97"/>
      <c r="AC1039" s="97"/>
      <c r="AD1039" s="97"/>
      <c r="AE1039" s="97"/>
      <c r="AF1039" s="93"/>
      <c r="AG1039" s="93"/>
      <c r="AH1039" s="93"/>
      <c r="AI1039" s="30"/>
      <c r="AJ1039" s="30"/>
      <c r="AK1039" s="30"/>
      <c r="AL1039" s="30"/>
      <c r="AM1039" s="109"/>
      <c r="AN1039" s="109"/>
      <c r="AO1039" s="30"/>
      <c r="AP1039" s="112" t="s">
        <v>1851</v>
      </c>
      <c r="AQ1039"/>
      <c r="AR1039"/>
      <c r="AS1039"/>
      <c r="AT1039"/>
      <c r="AU1039"/>
      <c r="AV1039"/>
    </row>
    <row r="1040" spans="27:48" ht="23.45" customHeight="1" x14ac:dyDescent="0.2">
      <c r="AA1040" s="97"/>
      <c r="AB1040" s="97"/>
      <c r="AC1040" s="97"/>
      <c r="AD1040" s="97"/>
      <c r="AE1040" s="97"/>
      <c r="AF1040" s="93"/>
      <c r="AG1040" s="93"/>
      <c r="AH1040" s="93"/>
      <c r="AI1040" s="30"/>
      <c r="AJ1040" s="30"/>
      <c r="AK1040" s="30"/>
      <c r="AL1040" s="30"/>
      <c r="AM1040" s="109"/>
      <c r="AN1040" s="109"/>
      <c r="AO1040" s="30"/>
      <c r="AP1040" s="112" t="s">
        <v>1852</v>
      </c>
      <c r="AQ1040"/>
      <c r="AR1040"/>
      <c r="AS1040"/>
      <c r="AT1040"/>
      <c r="AU1040"/>
      <c r="AV1040"/>
    </row>
    <row r="1041" spans="27:48" ht="23.45" customHeight="1" x14ac:dyDescent="0.2">
      <c r="AA1041" s="97"/>
      <c r="AB1041" s="97"/>
      <c r="AC1041" s="97"/>
      <c r="AD1041" s="97"/>
      <c r="AE1041" s="97"/>
      <c r="AF1041" s="93"/>
      <c r="AG1041" s="93"/>
      <c r="AH1041" s="93"/>
      <c r="AI1041" s="30"/>
      <c r="AJ1041" s="30"/>
      <c r="AK1041" s="30"/>
      <c r="AL1041" s="30"/>
      <c r="AM1041" s="109"/>
      <c r="AN1041" s="109"/>
      <c r="AO1041" s="30"/>
      <c r="AP1041" s="112" t="s">
        <v>1853</v>
      </c>
      <c r="AQ1041"/>
      <c r="AR1041"/>
      <c r="AS1041"/>
      <c r="AT1041"/>
      <c r="AU1041"/>
      <c r="AV1041"/>
    </row>
    <row r="1042" spans="27:48" ht="23.45" customHeight="1" x14ac:dyDescent="0.2">
      <c r="AA1042" s="97"/>
      <c r="AB1042" s="97"/>
      <c r="AC1042" s="97"/>
      <c r="AD1042" s="97"/>
      <c r="AE1042" s="97"/>
      <c r="AF1042" s="93"/>
      <c r="AG1042" s="93"/>
      <c r="AH1042" s="93"/>
      <c r="AI1042" s="30"/>
      <c r="AJ1042" s="30"/>
      <c r="AK1042" s="30"/>
      <c r="AL1042" s="30"/>
      <c r="AM1042" s="109"/>
      <c r="AN1042" s="109"/>
      <c r="AO1042" s="30"/>
      <c r="AP1042" s="112" t="s">
        <v>1854</v>
      </c>
      <c r="AQ1042"/>
      <c r="AR1042"/>
      <c r="AS1042"/>
      <c r="AT1042"/>
      <c r="AU1042"/>
      <c r="AV1042"/>
    </row>
    <row r="1043" spans="27:48" ht="23.45" customHeight="1" x14ac:dyDescent="0.2">
      <c r="AA1043" s="97"/>
      <c r="AB1043" s="97"/>
      <c r="AC1043" s="97"/>
      <c r="AD1043" s="97"/>
      <c r="AE1043" s="97"/>
      <c r="AF1043" s="93"/>
      <c r="AG1043" s="93"/>
      <c r="AH1043" s="93"/>
      <c r="AI1043" s="30"/>
      <c r="AJ1043" s="30"/>
      <c r="AK1043" s="30"/>
      <c r="AL1043" s="30"/>
      <c r="AM1043" s="109"/>
      <c r="AN1043" s="109"/>
      <c r="AO1043" s="30"/>
      <c r="AP1043" s="112" t="s">
        <v>1855</v>
      </c>
      <c r="AQ1043"/>
      <c r="AR1043"/>
      <c r="AS1043"/>
      <c r="AT1043"/>
      <c r="AU1043"/>
      <c r="AV1043"/>
    </row>
    <row r="1044" spans="27:48" ht="23.45" customHeight="1" x14ac:dyDescent="0.2">
      <c r="AA1044" s="97"/>
      <c r="AB1044" s="97"/>
      <c r="AC1044" s="97"/>
      <c r="AD1044" s="97"/>
      <c r="AE1044" s="97"/>
      <c r="AF1044" s="93"/>
      <c r="AG1044" s="93"/>
      <c r="AH1044" s="93"/>
      <c r="AI1044" s="30"/>
      <c r="AJ1044" s="30"/>
      <c r="AK1044" s="30"/>
      <c r="AL1044" s="30"/>
      <c r="AM1044" s="109"/>
      <c r="AN1044" s="109"/>
      <c r="AO1044" s="30"/>
      <c r="AP1044" s="112" t="s">
        <v>1856</v>
      </c>
      <c r="AQ1044"/>
      <c r="AR1044"/>
      <c r="AS1044"/>
      <c r="AT1044"/>
      <c r="AU1044"/>
      <c r="AV1044"/>
    </row>
    <row r="1045" spans="27:48" ht="23.45" customHeight="1" x14ac:dyDescent="0.2">
      <c r="AA1045" s="97"/>
      <c r="AB1045" s="97"/>
      <c r="AC1045" s="97"/>
      <c r="AD1045" s="97"/>
      <c r="AE1045" s="97"/>
      <c r="AF1045" s="93"/>
      <c r="AG1045" s="93"/>
      <c r="AH1045" s="93"/>
      <c r="AI1045" s="30"/>
      <c r="AJ1045" s="30"/>
      <c r="AK1045" s="30"/>
      <c r="AL1045" s="30"/>
      <c r="AM1045" s="109"/>
      <c r="AN1045" s="109"/>
      <c r="AO1045" s="30"/>
      <c r="AP1045" s="112" t="s">
        <v>1857</v>
      </c>
      <c r="AQ1045"/>
      <c r="AR1045"/>
      <c r="AS1045"/>
      <c r="AT1045"/>
      <c r="AU1045"/>
      <c r="AV1045"/>
    </row>
    <row r="1046" spans="27:48" ht="23.45" customHeight="1" x14ac:dyDescent="0.2">
      <c r="AA1046" s="97"/>
      <c r="AB1046" s="97"/>
      <c r="AC1046" s="97"/>
      <c r="AD1046" s="97"/>
      <c r="AE1046" s="97"/>
      <c r="AF1046" s="93"/>
      <c r="AG1046" s="93"/>
      <c r="AH1046" s="93"/>
      <c r="AI1046" s="30"/>
      <c r="AJ1046" s="30"/>
      <c r="AK1046" s="30"/>
      <c r="AL1046" s="30"/>
      <c r="AM1046" s="109"/>
      <c r="AN1046" s="109"/>
      <c r="AO1046" s="30"/>
      <c r="AP1046" s="112" t="s">
        <v>1858</v>
      </c>
      <c r="AQ1046"/>
      <c r="AR1046"/>
      <c r="AS1046"/>
      <c r="AT1046"/>
      <c r="AU1046"/>
      <c r="AV1046"/>
    </row>
    <row r="1047" spans="27:48" ht="23.45" customHeight="1" x14ac:dyDescent="0.2">
      <c r="AA1047" s="97"/>
      <c r="AB1047" s="97"/>
      <c r="AC1047" s="97"/>
      <c r="AD1047" s="97"/>
      <c r="AE1047" s="97"/>
      <c r="AF1047" s="93"/>
      <c r="AG1047" s="93"/>
      <c r="AH1047" s="93"/>
      <c r="AI1047" s="30"/>
      <c r="AJ1047" s="30"/>
      <c r="AK1047" s="30"/>
      <c r="AL1047" s="30"/>
      <c r="AM1047" s="109"/>
      <c r="AN1047" s="109"/>
      <c r="AO1047" s="30"/>
      <c r="AP1047" s="112" t="s">
        <v>1859</v>
      </c>
      <c r="AQ1047"/>
      <c r="AR1047"/>
      <c r="AS1047"/>
      <c r="AT1047"/>
      <c r="AU1047"/>
      <c r="AV1047"/>
    </row>
    <row r="1048" spans="27:48" ht="23.45" customHeight="1" x14ac:dyDescent="0.2">
      <c r="AA1048" s="97"/>
      <c r="AB1048" s="97"/>
      <c r="AC1048" s="97"/>
      <c r="AD1048" s="97"/>
      <c r="AE1048" s="97"/>
      <c r="AF1048" s="93"/>
      <c r="AG1048" s="93"/>
      <c r="AH1048" s="93"/>
      <c r="AI1048" s="30"/>
      <c r="AJ1048" s="30"/>
      <c r="AK1048" s="30"/>
      <c r="AL1048" s="30"/>
      <c r="AM1048" s="109"/>
      <c r="AN1048" s="109"/>
      <c r="AO1048" s="30"/>
      <c r="AP1048" s="112" t="s">
        <v>1860</v>
      </c>
      <c r="AQ1048"/>
      <c r="AR1048"/>
      <c r="AS1048"/>
      <c r="AT1048"/>
      <c r="AU1048"/>
      <c r="AV1048"/>
    </row>
    <row r="1049" spans="27:48" ht="23.45" customHeight="1" x14ac:dyDescent="0.2">
      <c r="AA1049" s="97"/>
      <c r="AB1049" s="97"/>
      <c r="AC1049" s="97"/>
      <c r="AD1049" s="97"/>
      <c r="AE1049" s="97"/>
      <c r="AF1049" s="93"/>
      <c r="AG1049" s="93"/>
      <c r="AH1049" s="93"/>
      <c r="AI1049" s="30"/>
      <c r="AJ1049" s="30"/>
      <c r="AK1049" s="30"/>
      <c r="AL1049" s="30"/>
      <c r="AM1049" s="109"/>
      <c r="AN1049" s="109"/>
      <c r="AO1049" s="30"/>
      <c r="AP1049" s="112" t="s">
        <v>1861</v>
      </c>
      <c r="AQ1049"/>
      <c r="AR1049"/>
      <c r="AS1049"/>
      <c r="AT1049"/>
      <c r="AU1049"/>
      <c r="AV1049"/>
    </row>
    <row r="1050" spans="27:48" ht="23.45" customHeight="1" x14ac:dyDescent="0.2">
      <c r="AA1050" s="97"/>
      <c r="AB1050" s="97"/>
      <c r="AC1050" s="97"/>
      <c r="AD1050" s="97"/>
      <c r="AE1050" s="97"/>
      <c r="AF1050" s="93"/>
      <c r="AG1050" s="93"/>
      <c r="AH1050" s="93"/>
      <c r="AI1050" s="30"/>
      <c r="AJ1050" s="30"/>
      <c r="AK1050" s="30"/>
      <c r="AL1050" s="30"/>
      <c r="AM1050" s="109"/>
      <c r="AN1050" s="109"/>
      <c r="AO1050" s="30"/>
      <c r="AP1050" s="112" t="s">
        <v>1862</v>
      </c>
      <c r="AQ1050"/>
      <c r="AR1050"/>
      <c r="AS1050"/>
      <c r="AT1050"/>
      <c r="AU1050"/>
      <c r="AV1050"/>
    </row>
    <row r="1051" spans="27:48" ht="23.45" customHeight="1" x14ac:dyDescent="0.2">
      <c r="AA1051" s="97"/>
      <c r="AB1051" s="97"/>
      <c r="AC1051" s="97"/>
      <c r="AD1051" s="97"/>
      <c r="AE1051" s="97"/>
      <c r="AF1051" s="93"/>
      <c r="AG1051" s="93"/>
      <c r="AH1051" s="93"/>
      <c r="AI1051" s="30"/>
      <c r="AJ1051" s="30"/>
      <c r="AK1051" s="30"/>
      <c r="AL1051" s="30"/>
      <c r="AM1051" s="109"/>
      <c r="AN1051" s="109"/>
      <c r="AO1051" s="30"/>
      <c r="AP1051" s="112" t="s">
        <v>1863</v>
      </c>
      <c r="AQ1051"/>
      <c r="AR1051"/>
      <c r="AS1051"/>
      <c r="AT1051"/>
      <c r="AU1051"/>
      <c r="AV1051"/>
    </row>
    <row r="1052" spans="27:48" ht="23.45" customHeight="1" x14ac:dyDescent="0.2">
      <c r="AA1052" s="97"/>
      <c r="AB1052" s="97"/>
      <c r="AC1052" s="97"/>
      <c r="AD1052" s="97"/>
      <c r="AE1052" s="97"/>
      <c r="AF1052" s="93"/>
      <c r="AG1052" s="93"/>
      <c r="AH1052" s="93"/>
      <c r="AI1052" s="30"/>
      <c r="AJ1052" s="30"/>
      <c r="AK1052" s="30"/>
      <c r="AL1052" s="30"/>
      <c r="AM1052" s="109"/>
      <c r="AN1052" s="109"/>
      <c r="AO1052" s="30"/>
      <c r="AP1052" s="112" t="s">
        <v>1864</v>
      </c>
      <c r="AQ1052"/>
      <c r="AR1052"/>
      <c r="AS1052"/>
      <c r="AT1052"/>
      <c r="AU1052"/>
      <c r="AV1052"/>
    </row>
    <row r="1053" spans="27:48" ht="23.45" customHeight="1" x14ac:dyDescent="0.2">
      <c r="AA1053" s="97"/>
      <c r="AB1053" s="97"/>
      <c r="AC1053" s="97"/>
      <c r="AD1053" s="97"/>
      <c r="AE1053" s="97"/>
      <c r="AF1053" s="93"/>
      <c r="AG1053" s="93"/>
      <c r="AH1053" s="93"/>
      <c r="AI1053" s="30"/>
      <c r="AJ1053" s="30"/>
      <c r="AK1053" s="30"/>
      <c r="AL1053" s="30"/>
      <c r="AM1053" s="109"/>
      <c r="AN1053" s="109"/>
      <c r="AO1053" s="30"/>
      <c r="AP1053" s="112" t="s">
        <v>1865</v>
      </c>
      <c r="AQ1053"/>
      <c r="AR1053"/>
      <c r="AS1053"/>
      <c r="AT1053"/>
      <c r="AU1053"/>
      <c r="AV1053"/>
    </row>
    <row r="1054" spans="27:48" ht="23.45" customHeight="1" x14ac:dyDescent="0.2">
      <c r="AA1054" s="97"/>
      <c r="AB1054" s="97"/>
      <c r="AC1054" s="97"/>
      <c r="AD1054" s="97"/>
      <c r="AE1054" s="97"/>
      <c r="AF1054" s="93"/>
      <c r="AG1054" s="93"/>
      <c r="AH1054" s="93"/>
      <c r="AI1054" s="30"/>
      <c r="AJ1054" s="30"/>
      <c r="AK1054" s="30"/>
      <c r="AL1054" s="30"/>
      <c r="AM1054" s="109"/>
      <c r="AN1054" s="109"/>
      <c r="AO1054" s="30"/>
      <c r="AP1054" s="112" t="s">
        <v>1866</v>
      </c>
      <c r="AQ1054"/>
      <c r="AR1054"/>
      <c r="AS1054"/>
      <c r="AT1054"/>
      <c r="AU1054"/>
      <c r="AV1054"/>
    </row>
    <row r="1055" spans="27:48" ht="23.45" customHeight="1" x14ac:dyDescent="0.2">
      <c r="AA1055" s="97"/>
      <c r="AB1055" s="97"/>
      <c r="AC1055" s="97"/>
      <c r="AD1055" s="97"/>
      <c r="AE1055" s="97"/>
      <c r="AF1055" s="93"/>
      <c r="AG1055" s="93"/>
      <c r="AH1055" s="93"/>
      <c r="AI1055" s="30"/>
      <c r="AJ1055" s="30"/>
      <c r="AK1055" s="30"/>
      <c r="AL1055" s="30"/>
      <c r="AM1055" s="109"/>
      <c r="AN1055" s="109"/>
      <c r="AO1055" s="30"/>
      <c r="AP1055" s="112" t="s">
        <v>1867</v>
      </c>
      <c r="AQ1055"/>
      <c r="AR1055"/>
      <c r="AS1055"/>
      <c r="AT1055"/>
      <c r="AU1055"/>
      <c r="AV1055"/>
    </row>
    <row r="1056" spans="27:48" ht="23.45" customHeight="1" x14ac:dyDescent="0.2">
      <c r="AA1056" s="97"/>
      <c r="AB1056" s="97"/>
      <c r="AC1056" s="97"/>
      <c r="AD1056" s="97"/>
      <c r="AE1056" s="97"/>
      <c r="AF1056" s="93"/>
      <c r="AG1056" s="93"/>
      <c r="AH1056" s="93"/>
      <c r="AI1056" s="30"/>
      <c r="AJ1056" s="30"/>
      <c r="AK1056" s="30"/>
      <c r="AL1056" s="30"/>
      <c r="AM1056" s="109"/>
      <c r="AN1056" s="109"/>
      <c r="AO1056" s="30"/>
      <c r="AP1056" s="112" t="s">
        <v>1868</v>
      </c>
      <c r="AQ1056"/>
      <c r="AR1056"/>
      <c r="AS1056"/>
      <c r="AT1056"/>
      <c r="AU1056"/>
      <c r="AV1056"/>
    </row>
    <row r="1057" spans="27:48" ht="23.45" customHeight="1" x14ac:dyDescent="0.2">
      <c r="AA1057" s="97"/>
      <c r="AB1057" s="97"/>
      <c r="AC1057" s="97"/>
      <c r="AD1057" s="97"/>
      <c r="AE1057" s="97"/>
      <c r="AF1057" s="93"/>
      <c r="AG1057" s="93"/>
      <c r="AH1057" s="93"/>
      <c r="AI1057" s="30"/>
      <c r="AJ1057" s="30"/>
      <c r="AK1057" s="30"/>
      <c r="AL1057" s="30"/>
      <c r="AM1057" s="109"/>
      <c r="AN1057" s="109"/>
      <c r="AO1057" s="30"/>
      <c r="AP1057" s="112" t="s">
        <v>1869</v>
      </c>
      <c r="AQ1057"/>
      <c r="AR1057"/>
      <c r="AS1057"/>
      <c r="AT1057"/>
      <c r="AU1057"/>
      <c r="AV1057"/>
    </row>
    <row r="1058" spans="27:48" ht="23.45" customHeight="1" x14ac:dyDescent="0.2">
      <c r="AA1058" s="97"/>
      <c r="AB1058" s="97"/>
      <c r="AC1058" s="97"/>
      <c r="AD1058" s="97"/>
      <c r="AE1058" s="97"/>
      <c r="AF1058" s="93"/>
      <c r="AG1058" s="93"/>
      <c r="AH1058" s="93"/>
      <c r="AI1058" s="30"/>
      <c r="AJ1058" s="30"/>
      <c r="AK1058" s="30"/>
      <c r="AL1058" s="30"/>
      <c r="AM1058" s="109"/>
      <c r="AN1058" s="109"/>
      <c r="AO1058" s="30"/>
      <c r="AP1058" s="112" t="s">
        <v>1870</v>
      </c>
      <c r="AQ1058"/>
      <c r="AR1058"/>
      <c r="AS1058"/>
      <c r="AT1058"/>
      <c r="AU1058"/>
      <c r="AV1058"/>
    </row>
    <row r="1059" spans="27:48" ht="23.45" customHeight="1" x14ac:dyDescent="0.2">
      <c r="AA1059" s="97"/>
      <c r="AB1059" s="97"/>
      <c r="AC1059" s="97"/>
      <c r="AD1059" s="97"/>
      <c r="AE1059" s="97"/>
      <c r="AF1059" s="93"/>
      <c r="AG1059" s="93"/>
      <c r="AH1059" s="93"/>
      <c r="AI1059" s="30"/>
      <c r="AJ1059" s="30"/>
      <c r="AK1059" s="30"/>
      <c r="AL1059" s="30"/>
      <c r="AM1059" s="109"/>
      <c r="AN1059" s="109"/>
      <c r="AO1059" s="30"/>
      <c r="AP1059" s="112" t="s">
        <v>1871</v>
      </c>
      <c r="AQ1059"/>
      <c r="AR1059"/>
      <c r="AS1059"/>
      <c r="AT1059"/>
      <c r="AU1059"/>
      <c r="AV1059"/>
    </row>
    <row r="1060" spans="27:48" ht="23.45" customHeight="1" x14ac:dyDescent="0.2">
      <c r="AA1060" s="97"/>
      <c r="AB1060" s="97"/>
      <c r="AC1060" s="97"/>
      <c r="AD1060" s="97"/>
      <c r="AE1060" s="97"/>
      <c r="AF1060" s="93"/>
      <c r="AG1060" s="93"/>
      <c r="AH1060" s="93"/>
      <c r="AI1060" s="30"/>
      <c r="AJ1060" s="30"/>
      <c r="AK1060" s="30"/>
      <c r="AL1060" s="30"/>
      <c r="AM1060" s="109"/>
      <c r="AN1060" s="109"/>
      <c r="AO1060" s="30"/>
      <c r="AP1060" s="112" t="s">
        <v>1872</v>
      </c>
      <c r="AQ1060"/>
      <c r="AR1060"/>
      <c r="AS1060"/>
      <c r="AT1060"/>
      <c r="AU1060"/>
      <c r="AV1060"/>
    </row>
    <row r="1061" spans="27:48" ht="23.45" customHeight="1" x14ac:dyDescent="0.2">
      <c r="AA1061" s="97"/>
      <c r="AB1061" s="97"/>
      <c r="AC1061" s="97"/>
      <c r="AD1061" s="97"/>
      <c r="AE1061" s="97"/>
      <c r="AF1061" s="93"/>
      <c r="AG1061" s="93"/>
      <c r="AH1061" s="93"/>
      <c r="AI1061" s="30"/>
      <c r="AJ1061" s="30"/>
      <c r="AK1061" s="30"/>
      <c r="AL1061" s="30"/>
      <c r="AM1061" s="109"/>
      <c r="AN1061" s="109"/>
      <c r="AO1061" s="30"/>
      <c r="AP1061" s="112" t="s">
        <v>1873</v>
      </c>
      <c r="AQ1061"/>
      <c r="AR1061"/>
      <c r="AS1061"/>
      <c r="AT1061"/>
      <c r="AU1061"/>
      <c r="AV1061"/>
    </row>
    <row r="1062" spans="27:48" ht="23.45" customHeight="1" x14ac:dyDescent="0.2">
      <c r="AA1062" s="97"/>
      <c r="AB1062" s="97"/>
      <c r="AC1062" s="97"/>
      <c r="AD1062" s="97"/>
      <c r="AE1062" s="97"/>
      <c r="AF1062" s="93"/>
      <c r="AG1062" s="93"/>
      <c r="AH1062" s="93"/>
      <c r="AI1062" s="30"/>
      <c r="AJ1062" s="30"/>
      <c r="AK1062" s="30"/>
      <c r="AL1062" s="30"/>
      <c r="AM1062" s="109"/>
      <c r="AN1062" s="109"/>
      <c r="AO1062" s="30"/>
      <c r="AP1062" s="112" t="s">
        <v>1874</v>
      </c>
      <c r="AQ1062"/>
      <c r="AR1062"/>
      <c r="AS1062"/>
      <c r="AT1062"/>
      <c r="AU1062"/>
      <c r="AV1062"/>
    </row>
    <row r="1063" spans="27:48" ht="23.45" customHeight="1" x14ac:dyDescent="0.2">
      <c r="AA1063" s="97"/>
      <c r="AB1063" s="97"/>
      <c r="AC1063" s="97"/>
      <c r="AD1063" s="97"/>
      <c r="AE1063" s="97"/>
      <c r="AF1063" s="93"/>
      <c r="AG1063" s="93"/>
      <c r="AH1063" s="93"/>
      <c r="AI1063" s="30"/>
      <c r="AJ1063" s="30"/>
      <c r="AK1063" s="30"/>
      <c r="AL1063" s="30"/>
      <c r="AM1063" s="109"/>
      <c r="AN1063" s="109"/>
      <c r="AO1063" s="30"/>
      <c r="AP1063" s="112" t="s">
        <v>1875</v>
      </c>
      <c r="AQ1063"/>
      <c r="AR1063"/>
      <c r="AS1063"/>
      <c r="AT1063"/>
      <c r="AU1063"/>
      <c r="AV1063"/>
    </row>
    <row r="1064" spans="27:48" ht="23.45" customHeight="1" x14ac:dyDescent="0.2">
      <c r="AA1064" s="97"/>
      <c r="AB1064" s="97"/>
      <c r="AC1064" s="97"/>
      <c r="AD1064" s="97"/>
      <c r="AE1064" s="97"/>
      <c r="AF1064" s="93"/>
      <c r="AG1064" s="93"/>
      <c r="AH1064" s="93"/>
      <c r="AI1064" s="30"/>
      <c r="AJ1064" s="30"/>
      <c r="AK1064" s="30"/>
      <c r="AL1064" s="30"/>
      <c r="AM1064" s="109"/>
      <c r="AN1064" s="109"/>
      <c r="AO1064" s="30"/>
      <c r="AP1064" s="112" t="s">
        <v>1876</v>
      </c>
      <c r="AQ1064"/>
      <c r="AR1064"/>
      <c r="AS1064"/>
      <c r="AT1064"/>
      <c r="AU1064"/>
      <c r="AV1064"/>
    </row>
    <row r="1065" spans="27:48" ht="23.45" customHeight="1" x14ac:dyDescent="0.2">
      <c r="AA1065" s="97"/>
      <c r="AB1065" s="97"/>
      <c r="AC1065" s="97"/>
      <c r="AD1065" s="97"/>
      <c r="AE1065" s="97"/>
      <c r="AF1065" s="93"/>
      <c r="AG1065" s="93"/>
      <c r="AH1065" s="93"/>
      <c r="AI1065" s="30"/>
      <c r="AJ1065" s="30"/>
      <c r="AK1065" s="30"/>
      <c r="AL1065" s="30"/>
      <c r="AM1065" s="109"/>
      <c r="AN1065" s="109"/>
      <c r="AO1065" s="30"/>
      <c r="AP1065" s="112" t="s">
        <v>1877</v>
      </c>
      <c r="AQ1065"/>
      <c r="AR1065"/>
      <c r="AS1065"/>
      <c r="AT1065"/>
      <c r="AU1065"/>
      <c r="AV1065"/>
    </row>
    <row r="1066" spans="27:48" ht="23.45" customHeight="1" x14ac:dyDescent="0.2">
      <c r="AA1066" s="97"/>
      <c r="AB1066" s="97"/>
      <c r="AC1066" s="97"/>
      <c r="AD1066" s="97"/>
      <c r="AE1066" s="97"/>
      <c r="AF1066" s="93"/>
      <c r="AG1066" s="93"/>
      <c r="AH1066" s="93"/>
      <c r="AI1066" s="30"/>
      <c r="AJ1066" s="30"/>
      <c r="AK1066" s="30"/>
      <c r="AL1066" s="30"/>
      <c r="AM1066" s="109"/>
      <c r="AN1066" s="109"/>
      <c r="AO1066" s="30"/>
      <c r="AP1066" s="112" t="s">
        <v>1878</v>
      </c>
      <c r="AQ1066"/>
      <c r="AR1066"/>
      <c r="AS1066"/>
      <c r="AT1066"/>
      <c r="AU1066"/>
      <c r="AV1066"/>
    </row>
    <row r="1067" spans="27:48" ht="23.45" customHeight="1" x14ac:dyDescent="0.2">
      <c r="AA1067" s="97"/>
      <c r="AB1067" s="97"/>
      <c r="AC1067" s="97"/>
      <c r="AD1067" s="97"/>
      <c r="AE1067" s="97"/>
      <c r="AF1067" s="93"/>
      <c r="AG1067" s="93"/>
      <c r="AH1067" s="93"/>
      <c r="AI1067" s="30"/>
      <c r="AJ1067" s="30"/>
      <c r="AK1067" s="30"/>
      <c r="AL1067" s="30"/>
      <c r="AM1067" s="109"/>
      <c r="AN1067" s="109"/>
      <c r="AO1067" s="30"/>
      <c r="AP1067" s="112" t="s">
        <v>1879</v>
      </c>
      <c r="AQ1067"/>
      <c r="AR1067"/>
      <c r="AS1067"/>
      <c r="AT1067"/>
      <c r="AU1067"/>
      <c r="AV1067"/>
    </row>
    <row r="1068" spans="27:48" ht="23.45" customHeight="1" x14ac:dyDescent="0.2">
      <c r="AA1068" s="97"/>
      <c r="AB1068" s="97"/>
      <c r="AC1068" s="97"/>
      <c r="AD1068" s="97"/>
      <c r="AE1068" s="97"/>
      <c r="AF1068" s="93"/>
      <c r="AG1068" s="93"/>
      <c r="AH1068" s="93"/>
      <c r="AI1068" s="30"/>
      <c r="AJ1068" s="30"/>
      <c r="AK1068" s="30"/>
      <c r="AL1068" s="30"/>
      <c r="AM1068" s="109"/>
      <c r="AN1068" s="109"/>
      <c r="AO1068" s="30"/>
      <c r="AP1068" s="112" t="s">
        <v>1880</v>
      </c>
      <c r="AQ1068"/>
      <c r="AR1068"/>
      <c r="AS1068"/>
      <c r="AT1068"/>
      <c r="AU1068"/>
      <c r="AV1068"/>
    </row>
    <row r="1069" spans="27:48" ht="23.45" customHeight="1" x14ac:dyDescent="0.2">
      <c r="AA1069" s="97"/>
      <c r="AB1069" s="97"/>
      <c r="AC1069" s="97"/>
      <c r="AD1069" s="97"/>
      <c r="AE1069" s="97"/>
      <c r="AF1069" s="93"/>
      <c r="AG1069" s="93"/>
      <c r="AH1069" s="93"/>
      <c r="AI1069" s="30"/>
      <c r="AJ1069" s="30"/>
      <c r="AK1069" s="30"/>
      <c r="AL1069" s="30"/>
      <c r="AM1069" s="109"/>
      <c r="AN1069" s="109"/>
      <c r="AO1069" s="30"/>
      <c r="AP1069" s="112" t="s">
        <v>1881</v>
      </c>
      <c r="AQ1069"/>
      <c r="AR1069"/>
      <c r="AS1069"/>
      <c r="AT1069"/>
      <c r="AU1069"/>
      <c r="AV1069"/>
    </row>
    <row r="1070" spans="27:48" ht="23.45" customHeight="1" x14ac:dyDescent="0.2">
      <c r="AA1070" s="97"/>
      <c r="AB1070" s="97"/>
      <c r="AC1070" s="97"/>
      <c r="AD1070" s="97"/>
      <c r="AE1070" s="97"/>
      <c r="AF1070" s="93"/>
      <c r="AG1070" s="93"/>
      <c r="AH1070" s="93"/>
      <c r="AI1070" s="30"/>
      <c r="AJ1070" s="30"/>
      <c r="AK1070" s="30"/>
      <c r="AL1070" s="30"/>
      <c r="AM1070" s="109"/>
      <c r="AN1070" s="109"/>
      <c r="AO1070" s="30"/>
      <c r="AP1070" s="112" t="s">
        <v>1882</v>
      </c>
      <c r="AQ1070"/>
      <c r="AR1070"/>
      <c r="AS1070"/>
      <c r="AT1070"/>
      <c r="AU1070"/>
      <c r="AV1070"/>
    </row>
    <row r="1071" spans="27:48" ht="23.45" customHeight="1" x14ac:dyDescent="0.2">
      <c r="AA1071" s="97"/>
      <c r="AB1071" s="97"/>
      <c r="AC1071" s="97"/>
      <c r="AD1071" s="97"/>
      <c r="AE1071" s="97"/>
      <c r="AF1071" s="93"/>
      <c r="AG1071" s="93"/>
      <c r="AH1071" s="93"/>
      <c r="AI1071" s="30"/>
      <c r="AJ1071" s="30"/>
      <c r="AK1071" s="30"/>
      <c r="AL1071" s="30"/>
      <c r="AM1071" s="109"/>
      <c r="AN1071" s="109"/>
      <c r="AO1071" s="30"/>
      <c r="AP1071" s="112" t="s">
        <v>1883</v>
      </c>
      <c r="AQ1071"/>
      <c r="AR1071"/>
      <c r="AS1071"/>
      <c r="AT1071"/>
      <c r="AU1071"/>
      <c r="AV1071"/>
    </row>
    <row r="1072" spans="27:48" ht="23.45" customHeight="1" x14ac:dyDescent="0.2">
      <c r="AA1072" s="97"/>
      <c r="AB1072" s="97"/>
      <c r="AC1072" s="97"/>
      <c r="AD1072" s="97"/>
      <c r="AE1072" s="97"/>
      <c r="AF1072" s="93"/>
      <c r="AG1072" s="93"/>
      <c r="AH1072" s="93"/>
      <c r="AI1072" s="30"/>
      <c r="AJ1072" s="30"/>
      <c r="AK1072" s="30"/>
      <c r="AL1072" s="30"/>
      <c r="AM1072" s="109"/>
      <c r="AN1072" s="109"/>
      <c r="AO1072" s="30"/>
      <c r="AP1072" s="112" t="s">
        <v>1884</v>
      </c>
      <c r="AQ1072"/>
      <c r="AR1072"/>
      <c r="AS1072"/>
      <c r="AT1072"/>
      <c r="AU1072"/>
      <c r="AV1072"/>
    </row>
    <row r="1073" spans="27:48" ht="23.45" customHeight="1" x14ac:dyDescent="0.2">
      <c r="AA1073" s="97"/>
      <c r="AB1073" s="97"/>
      <c r="AC1073" s="97"/>
      <c r="AD1073" s="97"/>
      <c r="AE1073" s="97"/>
      <c r="AF1073" s="93"/>
      <c r="AG1073" s="93"/>
      <c r="AH1073" s="93"/>
      <c r="AI1073" s="30"/>
      <c r="AJ1073" s="30"/>
      <c r="AK1073" s="30"/>
      <c r="AL1073" s="30"/>
      <c r="AM1073" s="109"/>
      <c r="AN1073" s="109"/>
      <c r="AO1073" s="30"/>
      <c r="AP1073" s="112" t="s">
        <v>1885</v>
      </c>
      <c r="AQ1073"/>
      <c r="AR1073"/>
      <c r="AS1073"/>
      <c r="AT1073"/>
      <c r="AU1073"/>
      <c r="AV1073"/>
    </row>
    <row r="1074" spans="27:48" ht="23.45" customHeight="1" x14ac:dyDescent="0.2">
      <c r="AA1074" s="97"/>
      <c r="AB1074" s="97"/>
      <c r="AC1074" s="97"/>
      <c r="AD1074" s="97"/>
      <c r="AE1074" s="97"/>
      <c r="AF1074" s="93"/>
      <c r="AG1074" s="93"/>
      <c r="AH1074" s="93"/>
      <c r="AI1074" s="30"/>
      <c r="AJ1074" s="30"/>
      <c r="AK1074" s="30"/>
      <c r="AL1074" s="30"/>
      <c r="AM1074" s="109"/>
      <c r="AN1074" s="109"/>
      <c r="AO1074" s="30"/>
      <c r="AP1074" s="112" t="s">
        <v>1886</v>
      </c>
      <c r="AQ1074"/>
      <c r="AR1074"/>
      <c r="AS1074"/>
      <c r="AT1074"/>
      <c r="AU1074"/>
      <c r="AV1074"/>
    </row>
    <row r="1075" spans="27:48" ht="23.45" customHeight="1" x14ac:dyDescent="0.2">
      <c r="AA1075" s="97"/>
      <c r="AB1075" s="97"/>
      <c r="AC1075" s="97"/>
      <c r="AD1075" s="97"/>
      <c r="AE1075" s="97"/>
      <c r="AF1075" s="93"/>
      <c r="AG1075" s="93"/>
      <c r="AH1075" s="93"/>
      <c r="AI1075" s="30"/>
      <c r="AJ1075" s="30"/>
      <c r="AK1075" s="30"/>
      <c r="AL1075" s="30"/>
      <c r="AM1075" s="109"/>
      <c r="AN1075" s="109"/>
      <c r="AO1075" s="30"/>
      <c r="AP1075" s="112" t="s">
        <v>1887</v>
      </c>
      <c r="AQ1075"/>
      <c r="AR1075"/>
      <c r="AS1075"/>
      <c r="AT1075"/>
      <c r="AU1075"/>
      <c r="AV1075"/>
    </row>
    <row r="1076" spans="27:48" ht="23.45" customHeight="1" x14ac:dyDescent="0.2">
      <c r="AA1076" s="97"/>
      <c r="AB1076" s="97"/>
      <c r="AC1076" s="97"/>
      <c r="AD1076" s="97"/>
      <c r="AE1076" s="97"/>
      <c r="AF1076" s="93"/>
      <c r="AG1076" s="93"/>
      <c r="AH1076" s="93"/>
      <c r="AI1076" s="30"/>
      <c r="AJ1076" s="30"/>
      <c r="AK1076" s="30"/>
      <c r="AL1076" s="30"/>
      <c r="AM1076" s="109"/>
      <c r="AN1076" s="109"/>
      <c r="AO1076" s="30"/>
      <c r="AP1076" s="112" t="s">
        <v>1888</v>
      </c>
      <c r="AQ1076"/>
      <c r="AR1076"/>
      <c r="AS1076"/>
      <c r="AT1076"/>
      <c r="AU1076"/>
      <c r="AV1076"/>
    </row>
    <row r="1077" spans="27:48" ht="23.45" customHeight="1" x14ac:dyDescent="0.2">
      <c r="AA1077" s="97"/>
      <c r="AB1077" s="97"/>
      <c r="AC1077" s="97"/>
      <c r="AD1077" s="97"/>
      <c r="AE1077" s="97"/>
      <c r="AF1077" s="93"/>
      <c r="AG1077" s="93"/>
      <c r="AH1077" s="93"/>
      <c r="AI1077" s="30"/>
      <c r="AJ1077" s="30"/>
      <c r="AK1077" s="30"/>
      <c r="AL1077" s="30"/>
      <c r="AM1077" s="109"/>
      <c r="AN1077" s="109"/>
      <c r="AO1077" s="30"/>
      <c r="AP1077" s="112" t="s">
        <v>1889</v>
      </c>
      <c r="AQ1077"/>
      <c r="AR1077"/>
      <c r="AS1077"/>
      <c r="AT1077"/>
      <c r="AU1077"/>
      <c r="AV1077"/>
    </row>
    <row r="1078" spans="27:48" ht="23.45" customHeight="1" x14ac:dyDescent="0.2">
      <c r="AA1078" s="97"/>
      <c r="AB1078" s="97"/>
      <c r="AC1078" s="97"/>
      <c r="AD1078" s="97"/>
      <c r="AE1078" s="97"/>
      <c r="AF1078" s="93"/>
      <c r="AG1078" s="93"/>
      <c r="AH1078" s="93"/>
      <c r="AI1078" s="30"/>
      <c r="AJ1078" s="30"/>
      <c r="AK1078" s="30"/>
      <c r="AL1078" s="30"/>
      <c r="AM1078" s="109"/>
      <c r="AN1078" s="109"/>
      <c r="AO1078" s="30"/>
      <c r="AP1078" s="112" t="s">
        <v>1890</v>
      </c>
      <c r="AQ1078"/>
      <c r="AR1078"/>
      <c r="AS1078"/>
      <c r="AT1078"/>
      <c r="AU1078"/>
      <c r="AV1078"/>
    </row>
    <row r="1079" spans="27:48" ht="23.45" customHeight="1" x14ac:dyDescent="0.2">
      <c r="AA1079" s="97"/>
      <c r="AB1079" s="97"/>
      <c r="AC1079" s="97"/>
      <c r="AD1079" s="97"/>
      <c r="AE1079" s="97"/>
      <c r="AF1079" s="93"/>
      <c r="AG1079" s="93"/>
      <c r="AH1079" s="93"/>
      <c r="AI1079" s="30"/>
      <c r="AJ1079" s="30"/>
      <c r="AK1079" s="30"/>
      <c r="AL1079" s="30"/>
      <c r="AM1079" s="109"/>
      <c r="AN1079" s="109"/>
      <c r="AO1079" s="30"/>
      <c r="AP1079" s="112" t="s">
        <v>1891</v>
      </c>
      <c r="AQ1079"/>
      <c r="AR1079"/>
      <c r="AS1079"/>
      <c r="AT1079"/>
      <c r="AU1079"/>
      <c r="AV1079"/>
    </row>
    <row r="1080" spans="27:48" ht="23.45" customHeight="1" x14ac:dyDescent="0.2">
      <c r="AA1080" s="97"/>
      <c r="AB1080" s="97"/>
      <c r="AC1080" s="97"/>
      <c r="AD1080" s="97"/>
      <c r="AE1080" s="97"/>
      <c r="AF1080" s="93"/>
      <c r="AG1080" s="93"/>
      <c r="AH1080" s="93"/>
      <c r="AI1080" s="30"/>
      <c r="AJ1080" s="30"/>
      <c r="AK1080" s="30"/>
      <c r="AL1080" s="30"/>
      <c r="AM1080" s="109"/>
      <c r="AN1080" s="109"/>
      <c r="AO1080" s="30"/>
      <c r="AP1080" s="112" t="s">
        <v>1892</v>
      </c>
      <c r="AQ1080"/>
      <c r="AR1080"/>
      <c r="AS1080"/>
      <c r="AT1080"/>
      <c r="AU1080"/>
      <c r="AV1080"/>
    </row>
    <row r="1081" spans="27:48" ht="23.45" customHeight="1" x14ac:dyDescent="0.2">
      <c r="AA1081" s="97"/>
      <c r="AB1081" s="97"/>
      <c r="AC1081" s="97"/>
      <c r="AD1081" s="97"/>
      <c r="AE1081" s="97"/>
      <c r="AF1081" s="93"/>
      <c r="AG1081" s="93"/>
      <c r="AH1081" s="93"/>
      <c r="AI1081" s="30"/>
      <c r="AJ1081" s="30"/>
      <c r="AK1081" s="30"/>
      <c r="AL1081" s="30"/>
      <c r="AM1081" s="109"/>
      <c r="AN1081" s="109"/>
      <c r="AO1081" s="30"/>
      <c r="AP1081" s="112" t="s">
        <v>1893</v>
      </c>
      <c r="AQ1081"/>
      <c r="AR1081"/>
      <c r="AS1081"/>
      <c r="AT1081"/>
      <c r="AU1081"/>
      <c r="AV1081"/>
    </row>
    <row r="1082" spans="27:48" ht="23.45" customHeight="1" x14ac:dyDescent="0.2">
      <c r="AA1082" s="97"/>
      <c r="AB1082" s="97"/>
      <c r="AC1082" s="97"/>
      <c r="AD1082" s="97"/>
      <c r="AE1082" s="97"/>
      <c r="AF1082" s="93"/>
      <c r="AG1082" s="93"/>
      <c r="AH1082" s="93"/>
      <c r="AI1082" s="30"/>
      <c r="AJ1082" s="30"/>
      <c r="AK1082" s="30"/>
      <c r="AL1082" s="30"/>
      <c r="AM1082" s="109"/>
      <c r="AN1082" s="109"/>
      <c r="AO1082" s="30"/>
      <c r="AP1082" s="112" t="s">
        <v>1894</v>
      </c>
      <c r="AQ1082"/>
      <c r="AR1082"/>
      <c r="AS1082"/>
      <c r="AT1082"/>
      <c r="AU1082"/>
      <c r="AV1082"/>
    </row>
    <row r="1083" spans="27:48" ht="23.45" customHeight="1" x14ac:dyDescent="0.2">
      <c r="AA1083" s="97"/>
      <c r="AB1083" s="97"/>
      <c r="AC1083" s="97"/>
      <c r="AD1083" s="97"/>
      <c r="AE1083" s="97"/>
      <c r="AF1083" s="93"/>
      <c r="AG1083" s="93"/>
      <c r="AH1083" s="93"/>
      <c r="AI1083" s="30"/>
      <c r="AJ1083" s="30"/>
      <c r="AK1083" s="30"/>
      <c r="AL1083" s="30"/>
      <c r="AM1083" s="109"/>
      <c r="AN1083" s="109"/>
      <c r="AO1083" s="30"/>
      <c r="AP1083" s="112" t="s">
        <v>1895</v>
      </c>
      <c r="AQ1083"/>
      <c r="AR1083"/>
      <c r="AS1083"/>
      <c r="AT1083"/>
      <c r="AU1083"/>
      <c r="AV1083"/>
    </row>
    <row r="1084" spans="27:48" ht="23.45" customHeight="1" x14ac:dyDescent="0.2">
      <c r="AA1084" s="97"/>
      <c r="AB1084" s="97"/>
      <c r="AC1084" s="97"/>
      <c r="AD1084" s="97"/>
      <c r="AE1084" s="97"/>
      <c r="AF1084" s="93"/>
      <c r="AG1084" s="93"/>
      <c r="AH1084" s="93"/>
      <c r="AI1084" s="30"/>
      <c r="AJ1084" s="30"/>
      <c r="AK1084" s="30"/>
      <c r="AL1084" s="30"/>
      <c r="AM1084" s="109"/>
      <c r="AN1084" s="109"/>
      <c r="AO1084" s="30"/>
      <c r="AP1084" s="112" t="s">
        <v>1896</v>
      </c>
      <c r="AQ1084"/>
      <c r="AR1084"/>
      <c r="AS1084"/>
      <c r="AT1084"/>
      <c r="AU1084"/>
      <c r="AV1084"/>
    </row>
    <row r="1085" spans="27:48" ht="23.45" customHeight="1" x14ac:dyDescent="0.2">
      <c r="AA1085" s="97"/>
      <c r="AB1085" s="97"/>
      <c r="AC1085" s="97"/>
      <c r="AD1085" s="97"/>
      <c r="AE1085" s="97"/>
      <c r="AF1085" s="93"/>
      <c r="AG1085" s="93"/>
      <c r="AH1085" s="93"/>
      <c r="AI1085" s="30"/>
      <c r="AJ1085" s="30"/>
      <c r="AK1085" s="30"/>
      <c r="AL1085" s="30"/>
      <c r="AM1085" s="109"/>
      <c r="AN1085" s="109"/>
      <c r="AO1085" s="30"/>
      <c r="AP1085" s="112" t="s">
        <v>1897</v>
      </c>
      <c r="AQ1085"/>
      <c r="AR1085"/>
      <c r="AS1085"/>
      <c r="AT1085"/>
      <c r="AU1085"/>
      <c r="AV1085"/>
    </row>
    <row r="1086" spans="27:48" ht="23.45" customHeight="1" x14ac:dyDescent="0.2">
      <c r="AA1086" s="97"/>
      <c r="AB1086" s="97"/>
      <c r="AC1086" s="97"/>
      <c r="AD1086" s="97"/>
      <c r="AE1086" s="97"/>
      <c r="AF1086" s="93"/>
      <c r="AG1086" s="93"/>
      <c r="AH1086" s="93"/>
      <c r="AI1086" s="30"/>
      <c r="AJ1086" s="30"/>
      <c r="AK1086" s="30"/>
      <c r="AL1086" s="30"/>
      <c r="AM1086" s="109"/>
      <c r="AN1086" s="109"/>
      <c r="AO1086" s="30"/>
      <c r="AP1086" s="112" t="s">
        <v>1898</v>
      </c>
      <c r="AQ1086"/>
      <c r="AR1086"/>
      <c r="AS1086"/>
      <c r="AT1086"/>
      <c r="AU1086"/>
      <c r="AV1086"/>
    </row>
    <row r="1087" spans="27:48" ht="23.45" customHeight="1" x14ac:dyDescent="0.2">
      <c r="AA1087" s="97"/>
      <c r="AB1087" s="97"/>
      <c r="AC1087" s="97"/>
      <c r="AD1087" s="97"/>
      <c r="AE1087" s="97"/>
      <c r="AF1087" s="93"/>
      <c r="AG1087" s="93"/>
      <c r="AH1087" s="93"/>
      <c r="AI1087" s="30"/>
      <c r="AJ1087" s="30"/>
      <c r="AK1087" s="30"/>
      <c r="AL1087" s="30"/>
      <c r="AM1087" s="109"/>
      <c r="AN1087" s="109"/>
      <c r="AO1087" s="30"/>
      <c r="AP1087" s="112" t="s">
        <v>1899</v>
      </c>
      <c r="AQ1087"/>
      <c r="AR1087"/>
      <c r="AS1087"/>
      <c r="AT1087"/>
      <c r="AU1087"/>
      <c r="AV1087"/>
    </row>
    <row r="1088" spans="27:48" ht="23.45" customHeight="1" x14ac:dyDescent="0.2">
      <c r="AA1088" s="97"/>
      <c r="AB1088" s="97"/>
      <c r="AC1088" s="97"/>
      <c r="AD1088" s="97"/>
      <c r="AE1088" s="97"/>
      <c r="AF1088" s="93"/>
      <c r="AG1088" s="93"/>
      <c r="AH1088" s="93"/>
      <c r="AI1088" s="30"/>
      <c r="AJ1088" s="30"/>
      <c r="AK1088" s="30"/>
      <c r="AL1088" s="30"/>
      <c r="AM1088" s="109"/>
      <c r="AN1088" s="109"/>
      <c r="AO1088" s="30"/>
      <c r="AP1088" s="112" t="s">
        <v>1900</v>
      </c>
      <c r="AQ1088"/>
      <c r="AR1088"/>
      <c r="AS1088"/>
      <c r="AT1088"/>
      <c r="AU1088"/>
      <c r="AV1088"/>
    </row>
    <row r="1089" spans="27:48" ht="23.45" customHeight="1" x14ac:dyDescent="0.2">
      <c r="AA1089" s="97"/>
      <c r="AB1089" s="97"/>
      <c r="AC1089" s="97"/>
      <c r="AD1089" s="97"/>
      <c r="AE1089" s="97"/>
      <c r="AF1089" s="93"/>
      <c r="AG1089" s="93"/>
      <c r="AH1089" s="93"/>
      <c r="AI1089" s="30"/>
      <c r="AJ1089" s="30"/>
      <c r="AK1089" s="30"/>
      <c r="AL1089" s="30"/>
      <c r="AM1089" s="109"/>
      <c r="AN1089" s="109"/>
      <c r="AO1089" s="30"/>
      <c r="AP1089" s="112" t="s">
        <v>1901</v>
      </c>
      <c r="AQ1089"/>
      <c r="AR1089"/>
      <c r="AS1089"/>
      <c r="AT1089"/>
      <c r="AU1089"/>
      <c r="AV1089"/>
    </row>
    <row r="1090" spans="27:48" ht="23.45" customHeight="1" x14ac:dyDescent="0.2">
      <c r="AA1090" s="97"/>
      <c r="AB1090" s="97"/>
      <c r="AC1090" s="97"/>
      <c r="AD1090" s="97"/>
      <c r="AE1090" s="97"/>
      <c r="AF1090" s="93"/>
      <c r="AG1090" s="93"/>
      <c r="AH1090" s="93"/>
      <c r="AI1090" s="30"/>
      <c r="AJ1090" s="30"/>
      <c r="AK1090" s="30"/>
      <c r="AL1090" s="30"/>
      <c r="AM1090" s="109"/>
      <c r="AN1090" s="109"/>
      <c r="AO1090" s="30"/>
      <c r="AP1090" s="112" t="s">
        <v>1902</v>
      </c>
      <c r="AQ1090"/>
      <c r="AR1090"/>
      <c r="AS1090"/>
      <c r="AT1090"/>
      <c r="AU1090"/>
      <c r="AV1090"/>
    </row>
    <row r="1091" spans="27:48" ht="23.45" customHeight="1" x14ac:dyDescent="0.2">
      <c r="AA1091" s="97"/>
      <c r="AB1091" s="97"/>
      <c r="AC1091" s="97"/>
      <c r="AD1091" s="97"/>
      <c r="AE1091" s="97"/>
      <c r="AF1091" s="93"/>
      <c r="AG1091" s="93"/>
      <c r="AH1091" s="93"/>
      <c r="AI1091" s="30"/>
      <c r="AJ1091" s="30"/>
      <c r="AK1091" s="30"/>
      <c r="AL1091" s="30"/>
      <c r="AM1091" s="109"/>
      <c r="AN1091" s="109"/>
      <c r="AO1091" s="30"/>
      <c r="AP1091" s="112" t="s">
        <v>1903</v>
      </c>
      <c r="AQ1091"/>
      <c r="AR1091"/>
      <c r="AS1091"/>
      <c r="AT1091"/>
      <c r="AU1091"/>
      <c r="AV1091"/>
    </row>
    <row r="1092" spans="27:48" ht="23.45" customHeight="1" x14ac:dyDescent="0.2">
      <c r="AA1092" s="97"/>
      <c r="AB1092" s="97"/>
      <c r="AC1092" s="97"/>
      <c r="AD1092" s="97"/>
      <c r="AE1092" s="97"/>
      <c r="AF1092" s="93"/>
      <c r="AG1092" s="93"/>
      <c r="AH1092" s="93"/>
      <c r="AI1092" s="30"/>
      <c r="AJ1092" s="30"/>
      <c r="AK1092" s="30"/>
      <c r="AL1092" s="30"/>
      <c r="AM1092" s="109"/>
      <c r="AN1092" s="109"/>
      <c r="AO1092" s="30"/>
      <c r="AP1092" s="112" t="s">
        <v>1904</v>
      </c>
      <c r="AQ1092"/>
      <c r="AR1092"/>
      <c r="AS1092"/>
      <c r="AT1092"/>
      <c r="AU1092"/>
      <c r="AV1092"/>
    </row>
    <row r="1093" spans="27:48" ht="23.45" customHeight="1" x14ac:dyDescent="0.2">
      <c r="AA1093" s="97"/>
      <c r="AB1093" s="97"/>
      <c r="AC1093" s="97"/>
      <c r="AD1093" s="97"/>
      <c r="AE1093" s="97"/>
      <c r="AF1093" s="93"/>
      <c r="AG1093" s="93"/>
      <c r="AH1093" s="93"/>
      <c r="AI1093" s="30"/>
      <c r="AJ1093" s="30"/>
      <c r="AK1093" s="30"/>
      <c r="AL1093" s="30"/>
      <c r="AM1093" s="109"/>
      <c r="AN1093" s="109"/>
      <c r="AO1093" s="30"/>
      <c r="AP1093" s="112" t="s">
        <v>1905</v>
      </c>
      <c r="AQ1093"/>
      <c r="AR1093"/>
      <c r="AS1093"/>
      <c r="AT1093"/>
      <c r="AU1093"/>
      <c r="AV1093"/>
    </row>
    <row r="1094" spans="27:48" ht="23.45" customHeight="1" x14ac:dyDescent="0.2">
      <c r="AA1094" s="97"/>
      <c r="AB1094" s="97"/>
      <c r="AC1094" s="97"/>
      <c r="AD1094" s="97"/>
      <c r="AE1094" s="97"/>
      <c r="AF1094" s="93"/>
      <c r="AG1094" s="93"/>
      <c r="AH1094" s="93"/>
      <c r="AI1094" s="30"/>
      <c r="AJ1094" s="30"/>
      <c r="AK1094" s="30"/>
      <c r="AL1094" s="30"/>
      <c r="AM1094" s="109"/>
      <c r="AN1094" s="109"/>
      <c r="AO1094" s="30"/>
      <c r="AP1094" s="112" t="s">
        <v>1906</v>
      </c>
      <c r="AQ1094"/>
      <c r="AR1094"/>
      <c r="AS1094"/>
      <c r="AT1094"/>
      <c r="AU1094"/>
      <c r="AV1094"/>
    </row>
    <row r="1095" spans="27:48" ht="23.45" customHeight="1" x14ac:dyDescent="0.2">
      <c r="AA1095" s="97"/>
      <c r="AB1095" s="97"/>
      <c r="AC1095" s="97"/>
      <c r="AD1095" s="97"/>
      <c r="AE1095" s="97"/>
      <c r="AF1095" s="93"/>
      <c r="AG1095" s="93"/>
      <c r="AH1095" s="93"/>
      <c r="AI1095" s="30"/>
      <c r="AJ1095" s="30"/>
      <c r="AK1095" s="30"/>
      <c r="AL1095" s="30"/>
      <c r="AM1095" s="109"/>
      <c r="AN1095" s="109"/>
      <c r="AO1095" s="30"/>
      <c r="AP1095" s="112" t="s">
        <v>1907</v>
      </c>
      <c r="AQ1095"/>
      <c r="AR1095"/>
      <c r="AS1095"/>
      <c r="AT1095"/>
      <c r="AU1095"/>
      <c r="AV1095"/>
    </row>
    <row r="1096" spans="27:48" ht="23.45" customHeight="1" x14ac:dyDescent="0.2">
      <c r="AA1096" s="97"/>
      <c r="AB1096" s="97"/>
      <c r="AC1096" s="97"/>
      <c r="AD1096" s="97"/>
      <c r="AE1096" s="97"/>
      <c r="AF1096" s="93"/>
      <c r="AG1096" s="93"/>
      <c r="AH1096" s="93"/>
      <c r="AI1096" s="30"/>
      <c r="AJ1096" s="30"/>
      <c r="AK1096" s="30"/>
      <c r="AL1096" s="30"/>
      <c r="AM1096" s="109"/>
      <c r="AN1096" s="109"/>
      <c r="AO1096" s="30"/>
      <c r="AP1096" s="112" t="s">
        <v>1908</v>
      </c>
      <c r="AQ1096"/>
      <c r="AR1096"/>
      <c r="AS1096"/>
      <c r="AT1096"/>
      <c r="AU1096"/>
      <c r="AV1096"/>
    </row>
    <row r="1097" spans="27:48" ht="23.45" customHeight="1" x14ac:dyDescent="0.2">
      <c r="AA1097" s="97"/>
      <c r="AB1097" s="97"/>
      <c r="AC1097" s="97"/>
      <c r="AD1097" s="97"/>
      <c r="AE1097" s="97"/>
      <c r="AF1097" s="93"/>
      <c r="AG1097" s="93"/>
      <c r="AH1097" s="93"/>
      <c r="AI1097" s="30"/>
      <c r="AJ1097" s="30"/>
      <c r="AK1097" s="30"/>
      <c r="AL1097" s="30"/>
      <c r="AM1097" s="109"/>
      <c r="AN1097" s="109"/>
      <c r="AO1097" s="30"/>
      <c r="AP1097" s="112" t="s">
        <v>1909</v>
      </c>
      <c r="AQ1097"/>
      <c r="AR1097"/>
      <c r="AS1097"/>
      <c r="AT1097"/>
      <c r="AU1097"/>
      <c r="AV1097"/>
    </row>
    <row r="1098" spans="27:48" ht="23.45" customHeight="1" x14ac:dyDescent="0.2">
      <c r="AA1098" s="97"/>
      <c r="AB1098" s="97"/>
      <c r="AC1098" s="97"/>
      <c r="AD1098" s="97"/>
      <c r="AE1098" s="97"/>
      <c r="AF1098" s="93"/>
      <c r="AG1098" s="93"/>
      <c r="AH1098" s="93"/>
      <c r="AI1098" s="30"/>
      <c r="AJ1098" s="30"/>
      <c r="AK1098" s="30"/>
      <c r="AL1098" s="30"/>
      <c r="AM1098" s="109"/>
      <c r="AN1098" s="109"/>
      <c r="AO1098" s="30"/>
      <c r="AP1098" s="112" t="s">
        <v>1910</v>
      </c>
      <c r="AQ1098"/>
      <c r="AR1098"/>
      <c r="AS1098"/>
      <c r="AT1098"/>
      <c r="AU1098"/>
      <c r="AV1098"/>
    </row>
    <row r="1099" spans="27:48" ht="23.45" customHeight="1" x14ac:dyDescent="0.2">
      <c r="AA1099" s="97"/>
      <c r="AB1099" s="97"/>
      <c r="AC1099" s="97"/>
      <c r="AD1099" s="97"/>
      <c r="AE1099" s="97"/>
      <c r="AF1099" s="93"/>
      <c r="AG1099" s="93"/>
      <c r="AH1099" s="93"/>
      <c r="AI1099" s="30"/>
      <c r="AJ1099" s="30"/>
      <c r="AK1099" s="30"/>
      <c r="AL1099" s="30"/>
      <c r="AM1099" s="109"/>
      <c r="AN1099" s="109"/>
      <c r="AO1099" s="30"/>
      <c r="AP1099" s="112" t="s">
        <v>1911</v>
      </c>
      <c r="AQ1099"/>
      <c r="AR1099"/>
      <c r="AS1099"/>
      <c r="AT1099"/>
      <c r="AU1099"/>
      <c r="AV1099"/>
    </row>
    <row r="1100" spans="27:48" ht="23.45" customHeight="1" x14ac:dyDescent="0.2">
      <c r="AA1100" s="97"/>
      <c r="AB1100" s="97"/>
      <c r="AC1100" s="97"/>
      <c r="AD1100" s="97"/>
      <c r="AE1100" s="97"/>
      <c r="AF1100" s="93"/>
      <c r="AG1100" s="93"/>
      <c r="AH1100" s="93"/>
      <c r="AI1100" s="30"/>
      <c r="AJ1100" s="30"/>
      <c r="AK1100" s="30"/>
      <c r="AL1100" s="30"/>
      <c r="AM1100" s="109"/>
      <c r="AN1100" s="109"/>
      <c r="AO1100" s="30"/>
      <c r="AP1100" s="112" t="s">
        <v>1912</v>
      </c>
      <c r="AQ1100"/>
      <c r="AR1100"/>
      <c r="AS1100"/>
      <c r="AT1100"/>
      <c r="AU1100"/>
      <c r="AV1100"/>
    </row>
    <row r="1101" spans="27:48" ht="23.45" customHeight="1" x14ac:dyDescent="0.2">
      <c r="AA1101" s="97"/>
      <c r="AB1101" s="97"/>
      <c r="AC1101" s="97"/>
      <c r="AD1101" s="97"/>
      <c r="AE1101" s="97"/>
      <c r="AF1101" s="93"/>
      <c r="AG1101" s="93"/>
      <c r="AH1101" s="93"/>
      <c r="AI1101" s="30"/>
      <c r="AJ1101" s="30"/>
      <c r="AK1101" s="30"/>
      <c r="AL1101" s="30"/>
      <c r="AM1101" s="109"/>
      <c r="AN1101" s="109"/>
      <c r="AO1101" s="30"/>
      <c r="AP1101" s="112" t="s">
        <v>1913</v>
      </c>
      <c r="AQ1101"/>
      <c r="AR1101"/>
      <c r="AS1101"/>
      <c r="AT1101"/>
      <c r="AU1101"/>
      <c r="AV1101"/>
    </row>
    <row r="1102" spans="27:48" ht="23.45" customHeight="1" x14ac:dyDescent="0.2">
      <c r="AA1102" s="97"/>
      <c r="AB1102" s="97"/>
      <c r="AC1102" s="97"/>
      <c r="AD1102" s="97"/>
      <c r="AE1102" s="97"/>
      <c r="AF1102" s="93"/>
      <c r="AG1102" s="93"/>
      <c r="AH1102" s="93"/>
      <c r="AI1102" s="30"/>
      <c r="AJ1102" s="30"/>
      <c r="AK1102" s="30"/>
      <c r="AL1102" s="30"/>
      <c r="AM1102" s="109"/>
      <c r="AN1102" s="109"/>
      <c r="AO1102" s="30"/>
      <c r="AP1102" s="112" t="s">
        <v>1914</v>
      </c>
      <c r="AQ1102"/>
      <c r="AR1102"/>
      <c r="AS1102"/>
      <c r="AT1102"/>
      <c r="AU1102"/>
      <c r="AV1102"/>
    </row>
    <row r="1103" spans="27:48" ht="23.45" customHeight="1" x14ac:dyDescent="0.2">
      <c r="AA1103" s="97"/>
      <c r="AB1103" s="97"/>
      <c r="AC1103" s="97"/>
      <c r="AD1103" s="97"/>
      <c r="AE1103" s="97"/>
      <c r="AF1103" s="93"/>
      <c r="AG1103" s="93"/>
      <c r="AH1103" s="93"/>
      <c r="AI1103" s="30"/>
      <c r="AJ1103" s="30"/>
      <c r="AK1103" s="30"/>
      <c r="AL1103" s="30"/>
      <c r="AM1103" s="109"/>
      <c r="AN1103" s="109"/>
      <c r="AO1103" s="30"/>
      <c r="AP1103" s="112" t="s">
        <v>1915</v>
      </c>
      <c r="AQ1103"/>
      <c r="AR1103"/>
      <c r="AS1103"/>
      <c r="AT1103"/>
      <c r="AU1103"/>
      <c r="AV1103"/>
    </row>
    <row r="1104" spans="27:48" ht="23.45" customHeight="1" x14ac:dyDescent="0.2">
      <c r="AA1104" s="97"/>
      <c r="AB1104" s="97"/>
      <c r="AC1104" s="97"/>
      <c r="AD1104" s="97"/>
      <c r="AE1104" s="97"/>
      <c r="AF1104" s="93"/>
      <c r="AG1104" s="93"/>
      <c r="AH1104" s="93"/>
      <c r="AI1104" s="30"/>
      <c r="AJ1104" s="30"/>
      <c r="AK1104" s="30"/>
      <c r="AL1104" s="30"/>
      <c r="AM1104" s="109"/>
      <c r="AN1104" s="109"/>
      <c r="AO1104" s="30"/>
      <c r="AP1104" s="112" t="s">
        <v>1916</v>
      </c>
      <c r="AQ1104"/>
      <c r="AR1104"/>
      <c r="AS1104"/>
      <c r="AT1104"/>
      <c r="AU1104"/>
      <c r="AV1104"/>
    </row>
    <row r="1105" spans="27:48" ht="23.45" customHeight="1" x14ac:dyDescent="0.2">
      <c r="AA1105" s="97"/>
      <c r="AB1105" s="97"/>
      <c r="AC1105" s="97"/>
      <c r="AD1105" s="97"/>
      <c r="AE1105" s="97"/>
      <c r="AF1105" s="93"/>
      <c r="AG1105" s="93"/>
      <c r="AH1105" s="93"/>
      <c r="AI1105" s="30"/>
      <c r="AJ1105" s="30"/>
      <c r="AK1105" s="30"/>
      <c r="AL1105" s="30"/>
      <c r="AM1105" s="109"/>
      <c r="AN1105" s="109"/>
      <c r="AO1105" s="30"/>
      <c r="AP1105" s="112" t="s">
        <v>1917</v>
      </c>
      <c r="AQ1105"/>
      <c r="AR1105"/>
      <c r="AS1105"/>
      <c r="AT1105"/>
      <c r="AU1105"/>
      <c r="AV1105"/>
    </row>
    <row r="1106" spans="27:48" ht="23.45" customHeight="1" x14ac:dyDescent="0.2">
      <c r="AA1106" s="97"/>
      <c r="AB1106" s="97"/>
      <c r="AC1106" s="97"/>
      <c r="AD1106" s="97"/>
      <c r="AE1106" s="97"/>
      <c r="AF1106" s="93"/>
      <c r="AG1106" s="93"/>
      <c r="AH1106" s="93"/>
      <c r="AI1106" s="30"/>
      <c r="AJ1106" s="30"/>
      <c r="AK1106" s="30"/>
      <c r="AL1106" s="30"/>
      <c r="AM1106" s="109"/>
      <c r="AN1106" s="109"/>
      <c r="AO1106" s="30"/>
      <c r="AP1106" s="112" t="s">
        <v>1918</v>
      </c>
      <c r="AQ1106"/>
      <c r="AR1106"/>
      <c r="AS1106"/>
      <c r="AT1106"/>
      <c r="AU1106"/>
      <c r="AV1106"/>
    </row>
    <row r="1107" spans="27:48" ht="23.45" customHeight="1" x14ac:dyDescent="0.2">
      <c r="AA1107" s="97"/>
      <c r="AB1107" s="97"/>
      <c r="AC1107" s="97"/>
      <c r="AD1107" s="97"/>
      <c r="AE1107" s="97"/>
      <c r="AF1107" s="93"/>
      <c r="AG1107" s="93"/>
      <c r="AH1107" s="93"/>
      <c r="AI1107" s="30"/>
      <c r="AJ1107" s="30"/>
      <c r="AK1107" s="30"/>
      <c r="AL1107" s="30"/>
      <c r="AM1107" s="109"/>
      <c r="AN1107" s="109"/>
      <c r="AO1107" s="30"/>
      <c r="AP1107" s="112" t="s">
        <v>1919</v>
      </c>
      <c r="AQ1107"/>
      <c r="AR1107"/>
      <c r="AS1107"/>
      <c r="AT1107"/>
      <c r="AU1107"/>
      <c r="AV1107"/>
    </row>
    <row r="1108" spans="27:48" ht="23.45" customHeight="1" x14ac:dyDescent="0.2">
      <c r="AA1108" s="97"/>
      <c r="AB1108" s="97"/>
      <c r="AC1108" s="97"/>
      <c r="AD1108" s="97"/>
      <c r="AE1108" s="97"/>
      <c r="AF1108" s="93"/>
      <c r="AG1108" s="93"/>
      <c r="AH1108" s="93"/>
      <c r="AI1108" s="30"/>
      <c r="AJ1108" s="30"/>
      <c r="AK1108" s="30"/>
      <c r="AL1108" s="30"/>
      <c r="AM1108" s="109"/>
      <c r="AN1108" s="109"/>
      <c r="AO1108" s="30"/>
      <c r="AP1108" s="112" t="s">
        <v>1920</v>
      </c>
      <c r="AQ1108"/>
      <c r="AR1108"/>
      <c r="AS1108"/>
      <c r="AT1108"/>
      <c r="AU1108"/>
      <c r="AV1108"/>
    </row>
    <row r="1109" spans="27:48" ht="23.45" customHeight="1" x14ac:dyDescent="0.2">
      <c r="AA1109" s="97"/>
      <c r="AB1109" s="97"/>
      <c r="AC1109" s="97"/>
      <c r="AD1109" s="97"/>
      <c r="AE1109" s="97"/>
      <c r="AF1109" s="93"/>
      <c r="AG1109" s="93"/>
      <c r="AH1109" s="93"/>
      <c r="AI1109" s="30"/>
      <c r="AJ1109" s="30"/>
      <c r="AK1109" s="30"/>
      <c r="AL1109" s="30"/>
      <c r="AM1109" s="109"/>
      <c r="AN1109" s="109"/>
      <c r="AO1109" s="30"/>
      <c r="AP1109" s="112" t="s">
        <v>1921</v>
      </c>
      <c r="AQ1109"/>
      <c r="AR1109"/>
      <c r="AS1109"/>
      <c r="AT1109"/>
      <c r="AU1109"/>
      <c r="AV1109"/>
    </row>
    <row r="1110" spans="27:48" ht="23.45" customHeight="1" x14ac:dyDescent="0.2">
      <c r="AA1110" s="97"/>
      <c r="AB1110" s="97"/>
      <c r="AC1110" s="97"/>
      <c r="AD1110" s="97"/>
      <c r="AE1110" s="97"/>
      <c r="AF1110" s="93"/>
      <c r="AG1110" s="93"/>
      <c r="AH1110" s="93"/>
      <c r="AI1110" s="30"/>
      <c r="AJ1110" s="30"/>
      <c r="AK1110" s="30"/>
      <c r="AL1110" s="30"/>
      <c r="AM1110" s="109"/>
      <c r="AN1110" s="109"/>
      <c r="AO1110" s="30"/>
      <c r="AP1110" s="112" t="s">
        <v>1922</v>
      </c>
      <c r="AQ1110"/>
      <c r="AR1110"/>
      <c r="AS1110"/>
      <c r="AT1110"/>
      <c r="AU1110"/>
      <c r="AV1110"/>
    </row>
    <row r="1111" spans="27:48" ht="23.45" customHeight="1" x14ac:dyDescent="0.2">
      <c r="AA1111" s="97"/>
      <c r="AB1111" s="97"/>
      <c r="AC1111" s="97"/>
      <c r="AD1111" s="97"/>
      <c r="AE1111" s="97"/>
      <c r="AF1111" s="93"/>
      <c r="AG1111" s="93"/>
      <c r="AH1111" s="93"/>
      <c r="AI1111" s="30"/>
      <c r="AJ1111" s="30"/>
      <c r="AK1111" s="30"/>
      <c r="AL1111" s="30"/>
      <c r="AM1111" s="109"/>
      <c r="AN1111" s="109"/>
      <c r="AO1111" s="30"/>
      <c r="AP1111" s="109" t="s">
        <v>1923</v>
      </c>
      <c r="AQ1111"/>
      <c r="AR1111"/>
      <c r="AS1111"/>
      <c r="AT1111"/>
      <c r="AU1111"/>
      <c r="AV1111"/>
    </row>
    <row r="1112" spans="27:48" ht="23.45" customHeight="1" x14ac:dyDescent="0.2">
      <c r="AA1112" s="97"/>
      <c r="AB1112" s="97"/>
      <c r="AC1112" s="97"/>
      <c r="AD1112" s="97"/>
      <c r="AE1112" s="97"/>
      <c r="AF1112" s="93"/>
      <c r="AG1112" s="93"/>
      <c r="AH1112" s="93"/>
      <c r="AI1112" s="30"/>
      <c r="AJ1112" s="30"/>
      <c r="AK1112" s="30"/>
      <c r="AL1112" s="30"/>
      <c r="AM1112" s="109"/>
      <c r="AN1112" s="109"/>
      <c r="AO1112" s="30"/>
      <c r="AP1112" s="109" t="s">
        <v>1924</v>
      </c>
      <c r="AQ1112"/>
      <c r="AR1112"/>
      <c r="AS1112"/>
      <c r="AT1112"/>
      <c r="AU1112"/>
      <c r="AV1112"/>
    </row>
    <row r="1113" spans="27:48" ht="23.45" customHeight="1" x14ac:dyDescent="0.2">
      <c r="AA1113" s="97"/>
      <c r="AB1113" s="97"/>
      <c r="AC1113" s="97"/>
      <c r="AD1113" s="97"/>
      <c r="AE1113" s="97"/>
      <c r="AF1113" s="93"/>
      <c r="AG1113" s="93"/>
      <c r="AH1113" s="93"/>
      <c r="AI1113" s="30"/>
      <c r="AJ1113" s="30"/>
      <c r="AK1113" s="30"/>
      <c r="AL1113" s="30"/>
      <c r="AM1113" s="109"/>
      <c r="AN1113" s="109"/>
      <c r="AO1113" s="30"/>
      <c r="AP1113" s="109" t="s">
        <v>1925</v>
      </c>
      <c r="AQ1113"/>
      <c r="AR1113"/>
      <c r="AS1113"/>
      <c r="AT1113"/>
      <c r="AU1113"/>
      <c r="AV1113"/>
    </row>
    <row r="1114" spans="27:48" ht="23.45" customHeight="1" x14ac:dyDescent="0.2">
      <c r="AA1114" s="97"/>
      <c r="AB1114" s="97"/>
      <c r="AC1114" s="97"/>
      <c r="AD1114" s="97"/>
      <c r="AE1114" s="97"/>
      <c r="AF1114" s="93"/>
      <c r="AG1114" s="93"/>
      <c r="AH1114" s="93"/>
      <c r="AI1114" s="30"/>
      <c r="AJ1114" s="30"/>
      <c r="AK1114" s="30"/>
      <c r="AL1114" s="30"/>
      <c r="AM1114" s="109"/>
      <c r="AN1114" s="109"/>
      <c r="AO1114" s="30"/>
      <c r="AP1114" s="109" t="s">
        <v>1926</v>
      </c>
      <c r="AQ1114"/>
      <c r="AR1114"/>
      <c r="AS1114"/>
      <c r="AT1114"/>
      <c r="AU1114"/>
      <c r="AV1114"/>
    </row>
    <row r="1115" spans="27:48" ht="23.45" customHeight="1" x14ac:dyDescent="0.2">
      <c r="AA1115" s="97"/>
      <c r="AB1115" s="97"/>
      <c r="AC1115" s="97"/>
      <c r="AD1115" s="97"/>
      <c r="AE1115" s="97"/>
      <c r="AF1115" s="93"/>
      <c r="AG1115" s="93"/>
      <c r="AH1115" s="93"/>
      <c r="AI1115" s="30"/>
      <c r="AJ1115" s="30"/>
      <c r="AK1115" s="30"/>
      <c r="AL1115" s="30"/>
      <c r="AM1115" s="109"/>
      <c r="AN1115" s="109"/>
      <c r="AO1115" s="30"/>
      <c r="AP1115" s="109" t="s">
        <v>1927</v>
      </c>
      <c r="AQ1115"/>
      <c r="AR1115"/>
      <c r="AS1115"/>
      <c r="AT1115"/>
      <c r="AU1115"/>
      <c r="AV1115"/>
    </row>
    <row r="1116" spans="27:48" ht="23.45" customHeight="1" x14ac:dyDescent="0.2">
      <c r="AA1116" s="97"/>
      <c r="AB1116" s="97"/>
      <c r="AC1116" s="97"/>
      <c r="AD1116" s="97"/>
      <c r="AE1116" s="97"/>
      <c r="AF1116" s="93"/>
      <c r="AG1116" s="93"/>
      <c r="AH1116" s="93"/>
      <c r="AI1116" s="30"/>
      <c r="AJ1116" s="30"/>
      <c r="AK1116" s="30"/>
      <c r="AL1116" s="30"/>
      <c r="AM1116" s="109"/>
      <c r="AN1116" s="109"/>
      <c r="AO1116" s="30"/>
      <c r="AP1116" s="109" t="s">
        <v>1928</v>
      </c>
      <c r="AQ1116"/>
      <c r="AR1116"/>
      <c r="AS1116"/>
      <c r="AT1116"/>
      <c r="AU1116"/>
      <c r="AV1116"/>
    </row>
    <row r="1117" spans="27:48" ht="23.45" customHeight="1" x14ac:dyDescent="0.2">
      <c r="AA1117" s="97"/>
      <c r="AB1117" s="97"/>
      <c r="AC1117" s="97"/>
      <c r="AD1117" s="97"/>
      <c r="AE1117" s="97"/>
      <c r="AF1117" s="93"/>
      <c r="AG1117" s="93"/>
      <c r="AH1117" s="93"/>
      <c r="AI1117" s="30"/>
      <c r="AJ1117" s="30"/>
      <c r="AK1117" s="30"/>
      <c r="AL1117" s="30"/>
      <c r="AM1117" s="109"/>
      <c r="AN1117" s="109"/>
      <c r="AO1117" s="30"/>
      <c r="AP1117" s="109" t="s">
        <v>1929</v>
      </c>
      <c r="AQ1117"/>
      <c r="AR1117"/>
      <c r="AS1117"/>
      <c r="AT1117"/>
      <c r="AU1117"/>
      <c r="AV1117"/>
    </row>
    <row r="1118" spans="27:48" ht="23.45" customHeight="1" x14ac:dyDescent="0.2">
      <c r="AA1118" s="97"/>
      <c r="AB1118" s="97"/>
      <c r="AC1118" s="97"/>
      <c r="AD1118" s="97"/>
      <c r="AE1118" s="97"/>
      <c r="AF1118" s="93"/>
      <c r="AG1118" s="93"/>
      <c r="AH1118" s="93"/>
      <c r="AI1118" s="30"/>
      <c r="AJ1118" s="30"/>
      <c r="AK1118" s="30"/>
      <c r="AL1118" s="30"/>
      <c r="AM1118" s="109"/>
      <c r="AN1118" s="109"/>
      <c r="AO1118" s="30"/>
      <c r="AP1118" s="109" t="s">
        <v>1930</v>
      </c>
      <c r="AQ1118"/>
      <c r="AR1118"/>
      <c r="AS1118"/>
      <c r="AT1118"/>
      <c r="AU1118"/>
      <c r="AV1118"/>
    </row>
    <row r="1119" spans="27:48" ht="23.45" customHeight="1" x14ac:dyDescent="0.2">
      <c r="AA1119" s="97"/>
      <c r="AB1119" s="97"/>
      <c r="AC1119" s="97"/>
      <c r="AD1119" s="97"/>
      <c r="AE1119" s="97"/>
      <c r="AF1119" s="93"/>
      <c r="AG1119" s="93"/>
      <c r="AH1119" s="93"/>
      <c r="AI1119" s="30"/>
      <c r="AJ1119" s="30"/>
      <c r="AK1119" s="30"/>
      <c r="AL1119" s="30"/>
      <c r="AM1119" s="109"/>
      <c r="AN1119" s="109"/>
      <c r="AO1119" s="30"/>
      <c r="AP1119" s="109" t="s">
        <v>1931</v>
      </c>
      <c r="AQ1119"/>
      <c r="AR1119"/>
      <c r="AS1119"/>
      <c r="AT1119"/>
      <c r="AU1119"/>
      <c r="AV1119"/>
    </row>
    <row r="1120" spans="27:48" ht="23.45" customHeight="1" x14ac:dyDescent="0.2">
      <c r="AA1120" s="97"/>
      <c r="AB1120" s="97"/>
      <c r="AC1120" s="97"/>
      <c r="AD1120" s="97"/>
      <c r="AE1120" s="97"/>
      <c r="AF1120" s="93"/>
      <c r="AG1120" s="93"/>
      <c r="AH1120" s="93"/>
      <c r="AI1120" s="30"/>
      <c r="AJ1120" s="30"/>
      <c r="AK1120" s="30"/>
      <c r="AL1120" s="30"/>
      <c r="AM1120" s="109"/>
      <c r="AN1120" s="109"/>
      <c r="AO1120" s="30"/>
      <c r="AP1120" s="109" t="s">
        <v>1932</v>
      </c>
      <c r="AQ1120"/>
      <c r="AR1120"/>
      <c r="AS1120"/>
      <c r="AT1120"/>
      <c r="AU1120"/>
      <c r="AV1120"/>
    </row>
    <row r="1121" spans="27:48" ht="23.45" customHeight="1" x14ac:dyDescent="0.2">
      <c r="AA1121" s="97"/>
      <c r="AB1121" s="97"/>
      <c r="AC1121" s="97"/>
      <c r="AD1121" s="97"/>
      <c r="AE1121" s="97"/>
      <c r="AF1121" s="93"/>
      <c r="AG1121" s="93"/>
      <c r="AH1121" s="93"/>
      <c r="AI1121" s="30"/>
      <c r="AJ1121" s="30"/>
      <c r="AK1121" s="30"/>
      <c r="AL1121" s="30"/>
      <c r="AM1121" s="109"/>
      <c r="AN1121" s="109"/>
      <c r="AO1121" s="30"/>
      <c r="AP1121" s="109" t="s">
        <v>1933</v>
      </c>
      <c r="AQ1121"/>
      <c r="AR1121"/>
      <c r="AS1121"/>
      <c r="AT1121"/>
      <c r="AU1121"/>
      <c r="AV1121"/>
    </row>
    <row r="1122" spans="27:48" ht="23.45" customHeight="1" x14ac:dyDescent="0.2">
      <c r="AA1122" s="97"/>
      <c r="AB1122" s="97"/>
      <c r="AC1122" s="97"/>
      <c r="AD1122" s="97"/>
      <c r="AE1122" s="97"/>
      <c r="AF1122" s="93"/>
      <c r="AG1122" s="93"/>
      <c r="AH1122" s="93"/>
      <c r="AI1122" s="30"/>
      <c r="AJ1122" s="30"/>
      <c r="AK1122" s="30"/>
      <c r="AL1122" s="30"/>
      <c r="AM1122" s="109"/>
      <c r="AN1122" s="109"/>
      <c r="AO1122" s="30"/>
      <c r="AP1122" s="109" t="s">
        <v>1934</v>
      </c>
      <c r="AQ1122"/>
      <c r="AR1122"/>
      <c r="AS1122"/>
      <c r="AT1122"/>
      <c r="AU1122"/>
      <c r="AV1122"/>
    </row>
    <row r="1123" spans="27:48" ht="23.45" customHeight="1" x14ac:dyDescent="0.2">
      <c r="AA1123" s="97"/>
      <c r="AB1123" s="97"/>
      <c r="AC1123" s="97"/>
      <c r="AD1123" s="97"/>
      <c r="AE1123" s="97"/>
      <c r="AF1123" s="93"/>
      <c r="AG1123" s="93"/>
      <c r="AH1123" s="93"/>
      <c r="AI1123" s="30"/>
      <c r="AJ1123" s="30"/>
      <c r="AK1123" s="30"/>
      <c r="AL1123" s="30"/>
      <c r="AM1123" s="109"/>
      <c r="AN1123" s="109"/>
      <c r="AO1123" s="30"/>
      <c r="AP1123" s="109" t="s">
        <v>1935</v>
      </c>
      <c r="AQ1123"/>
      <c r="AR1123"/>
      <c r="AS1123"/>
      <c r="AT1123"/>
      <c r="AU1123"/>
      <c r="AV1123"/>
    </row>
    <row r="1124" spans="27:48" ht="23.45" customHeight="1" x14ac:dyDescent="0.2">
      <c r="AA1124" s="97"/>
      <c r="AB1124" s="97"/>
      <c r="AC1124" s="97"/>
      <c r="AD1124" s="97"/>
      <c r="AE1124" s="97"/>
      <c r="AF1124" s="93"/>
      <c r="AG1124" s="93"/>
      <c r="AH1124" s="93"/>
      <c r="AI1124" s="30"/>
      <c r="AJ1124" s="30"/>
      <c r="AK1124" s="30"/>
      <c r="AL1124" s="30"/>
      <c r="AM1124" s="109"/>
      <c r="AN1124" s="109"/>
      <c r="AO1124" s="30"/>
      <c r="AP1124" s="109" t="s">
        <v>1936</v>
      </c>
      <c r="AQ1124"/>
      <c r="AR1124"/>
      <c r="AS1124"/>
      <c r="AT1124"/>
      <c r="AU1124"/>
      <c r="AV1124"/>
    </row>
    <row r="1125" spans="27:48" ht="23.45" customHeight="1" x14ac:dyDescent="0.2">
      <c r="AA1125" s="97"/>
      <c r="AB1125" s="97"/>
      <c r="AC1125" s="97"/>
      <c r="AD1125" s="97"/>
      <c r="AE1125" s="97"/>
      <c r="AF1125" s="93"/>
      <c r="AG1125" s="93"/>
      <c r="AH1125" s="93"/>
      <c r="AI1125" s="30"/>
      <c r="AJ1125" s="30"/>
      <c r="AK1125" s="30"/>
      <c r="AL1125" s="30"/>
      <c r="AM1125" s="109"/>
      <c r="AN1125" s="109"/>
      <c r="AO1125" s="30"/>
      <c r="AP1125" s="109" t="s">
        <v>1937</v>
      </c>
      <c r="AQ1125"/>
      <c r="AR1125"/>
      <c r="AS1125"/>
      <c r="AT1125"/>
      <c r="AU1125"/>
      <c r="AV1125"/>
    </row>
    <row r="1126" spans="27:48" ht="23.45" customHeight="1" x14ac:dyDescent="0.2">
      <c r="AA1126" s="97"/>
      <c r="AB1126" s="97"/>
      <c r="AC1126" s="97"/>
      <c r="AD1126" s="97"/>
      <c r="AE1126" s="97"/>
      <c r="AF1126" s="93"/>
      <c r="AG1126" s="93"/>
      <c r="AH1126" s="93"/>
      <c r="AI1126" s="30"/>
      <c r="AJ1126" s="30"/>
      <c r="AK1126" s="30"/>
      <c r="AL1126" s="30"/>
      <c r="AM1126" s="109"/>
      <c r="AN1126" s="109"/>
      <c r="AO1126" s="30"/>
      <c r="AP1126" s="109" t="s">
        <v>1938</v>
      </c>
      <c r="AQ1126"/>
      <c r="AR1126"/>
      <c r="AS1126"/>
      <c r="AT1126"/>
      <c r="AU1126"/>
      <c r="AV1126"/>
    </row>
    <row r="1127" spans="27:48" ht="23.45" customHeight="1" x14ac:dyDescent="0.2">
      <c r="AA1127" s="97"/>
      <c r="AB1127" s="97"/>
      <c r="AC1127" s="97"/>
      <c r="AD1127" s="97"/>
      <c r="AE1127" s="97"/>
      <c r="AF1127" s="93"/>
      <c r="AG1127" s="93"/>
      <c r="AH1127" s="93"/>
      <c r="AI1127" s="30"/>
      <c r="AJ1127" s="30"/>
      <c r="AK1127" s="30"/>
      <c r="AL1127" s="30"/>
      <c r="AM1127" s="109"/>
      <c r="AN1127" s="109"/>
      <c r="AO1127" s="30"/>
      <c r="AP1127" s="109" t="s">
        <v>1939</v>
      </c>
      <c r="AQ1127"/>
      <c r="AR1127"/>
      <c r="AS1127"/>
      <c r="AT1127"/>
      <c r="AU1127"/>
      <c r="AV1127"/>
    </row>
    <row r="1128" spans="27:48" ht="23.45" customHeight="1" x14ac:dyDescent="0.2">
      <c r="AA1128" s="97"/>
      <c r="AB1128" s="97"/>
      <c r="AC1128" s="97"/>
      <c r="AD1128" s="97"/>
      <c r="AE1128" s="97"/>
      <c r="AF1128" s="93"/>
      <c r="AG1128" s="93"/>
      <c r="AH1128" s="93"/>
      <c r="AI1128" s="30"/>
      <c r="AJ1128" s="30"/>
      <c r="AK1128" s="30"/>
      <c r="AL1128" s="30"/>
      <c r="AM1128" s="109"/>
      <c r="AN1128" s="109"/>
      <c r="AO1128" s="30"/>
      <c r="AP1128" s="109" t="s">
        <v>1940</v>
      </c>
      <c r="AQ1128"/>
      <c r="AR1128"/>
      <c r="AS1128"/>
      <c r="AT1128"/>
      <c r="AU1128"/>
      <c r="AV1128"/>
    </row>
    <row r="1129" spans="27:48" ht="23.45" customHeight="1" x14ac:dyDescent="0.2">
      <c r="AA1129" s="97"/>
      <c r="AB1129" s="97"/>
      <c r="AC1129" s="97"/>
      <c r="AD1129" s="97"/>
      <c r="AE1129" s="97"/>
      <c r="AF1129" s="93"/>
      <c r="AG1129" s="93"/>
      <c r="AH1129" s="93"/>
      <c r="AI1129" s="30"/>
      <c r="AJ1129" s="30"/>
      <c r="AK1129" s="30"/>
      <c r="AL1129" s="30"/>
      <c r="AM1129" s="109"/>
      <c r="AN1129" s="109"/>
      <c r="AO1129" s="30"/>
      <c r="AP1129" s="109" t="s">
        <v>1941</v>
      </c>
      <c r="AQ1129"/>
      <c r="AR1129"/>
      <c r="AS1129"/>
      <c r="AT1129"/>
      <c r="AU1129"/>
      <c r="AV1129"/>
    </row>
    <row r="1130" spans="27:48" ht="23.45" customHeight="1" x14ac:dyDescent="0.2">
      <c r="AA1130" s="97"/>
      <c r="AB1130" s="97"/>
      <c r="AC1130" s="97"/>
      <c r="AD1130" s="97"/>
      <c r="AE1130" s="97"/>
      <c r="AF1130" s="93"/>
      <c r="AG1130" s="93"/>
      <c r="AH1130" s="93"/>
      <c r="AI1130" s="30"/>
      <c r="AJ1130" s="30"/>
      <c r="AK1130" s="30"/>
      <c r="AL1130" s="30"/>
      <c r="AM1130" s="109"/>
      <c r="AN1130" s="109"/>
      <c r="AO1130" s="30"/>
      <c r="AP1130" s="109" t="s">
        <v>1942</v>
      </c>
      <c r="AQ1130"/>
      <c r="AR1130"/>
      <c r="AS1130"/>
      <c r="AT1130"/>
      <c r="AU1130"/>
      <c r="AV1130"/>
    </row>
    <row r="1131" spans="27:48" ht="23.45" customHeight="1" x14ac:dyDescent="0.2">
      <c r="AA1131" s="97"/>
      <c r="AB1131" s="97"/>
      <c r="AC1131" s="97"/>
      <c r="AD1131" s="97"/>
      <c r="AE1131" s="97"/>
      <c r="AF1131" s="93"/>
      <c r="AG1131" s="93"/>
      <c r="AH1131" s="93"/>
      <c r="AI1131" s="30"/>
      <c r="AJ1131" s="30"/>
      <c r="AK1131" s="30"/>
      <c r="AL1131" s="30"/>
      <c r="AM1131" s="109"/>
      <c r="AN1131" s="109"/>
      <c r="AO1131" s="30"/>
      <c r="AP1131" s="109" t="s">
        <v>1943</v>
      </c>
      <c r="AQ1131"/>
      <c r="AR1131"/>
      <c r="AS1131"/>
      <c r="AT1131"/>
      <c r="AU1131"/>
      <c r="AV1131"/>
    </row>
    <row r="1132" spans="27:48" ht="23.45" customHeight="1" x14ac:dyDescent="0.2">
      <c r="AA1132" s="97"/>
      <c r="AB1132" s="97"/>
      <c r="AC1132" s="97"/>
      <c r="AD1132" s="97"/>
      <c r="AE1132" s="97"/>
      <c r="AF1132" s="93"/>
      <c r="AG1132" s="93"/>
      <c r="AH1132" s="93"/>
      <c r="AI1132" s="30"/>
      <c r="AJ1132" s="30"/>
      <c r="AK1132" s="30"/>
      <c r="AL1132" s="30"/>
      <c r="AM1132" s="109"/>
      <c r="AN1132" s="109"/>
      <c r="AO1132" s="30"/>
      <c r="AP1132" s="109" t="s">
        <v>1944</v>
      </c>
      <c r="AQ1132"/>
      <c r="AR1132"/>
      <c r="AS1132"/>
      <c r="AT1132"/>
      <c r="AU1132"/>
      <c r="AV1132"/>
    </row>
    <row r="1133" spans="27:48" ht="23.45" customHeight="1" x14ac:dyDescent="0.2">
      <c r="AA1133" s="97"/>
      <c r="AB1133" s="97"/>
      <c r="AC1133" s="97"/>
      <c r="AD1133" s="97"/>
      <c r="AE1133" s="97"/>
      <c r="AF1133" s="93"/>
      <c r="AG1133" s="93"/>
      <c r="AH1133" s="93"/>
      <c r="AI1133" s="30"/>
      <c r="AJ1133" s="30"/>
      <c r="AK1133" s="30"/>
      <c r="AL1133" s="30"/>
      <c r="AM1133" s="109"/>
      <c r="AN1133" s="109"/>
      <c r="AO1133" s="30"/>
      <c r="AP1133" s="109" t="s">
        <v>1945</v>
      </c>
      <c r="AQ1133"/>
      <c r="AR1133"/>
      <c r="AS1133"/>
      <c r="AT1133"/>
      <c r="AU1133"/>
      <c r="AV1133"/>
    </row>
    <row r="1134" spans="27:48" ht="23.45" customHeight="1" x14ac:dyDescent="0.2">
      <c r="AA1134" s="97"/>
      <c r="AB1134" s="97"/>
      <c r="AC1134" s="97"/>
      <c r="AD1134" s="97"/>
      <c r="AE1134" s="97"/>
      <c r="AF1134" s="93"/>
      <c r="AG1134" s="93"/>
      <c r="AH1134" s="93"/>
      <c r="AI1134" s="30"/>
      <c r="AJ1134" s="30"/>
      <c r="AK1134" s="30"/>
      <c r="AL1134" s="30"/>
      <c r="AM1134" s="109"/>
      <c r="AN1134" s="109"/>
      <c r="AO1134" s="30"/>
      <c r="AP1134" s="109" t="s">
        <v>1946</v>
      </c>
      <c r="AQ1134"/>
      <c r="AR1134"/>
      <c r="AS1134"/>
      <c r="AT1134"/>
      <c r="AU1134"/>
      <c r="AV1134"/>
    </row>
    <row r="1135" spans="27:48" ht="23.45" customHeight="1" x14ac:dyDescent="0.2">
      <c r="AA1135" s="97"/>
      <c r="AB1135" s="97"/>
      <c r="AC1135" s="97"/>
      <c r="AD1135" s="97"/>
      <c r="AE1135" s="97"/>
      <c r="AF1135" s="93"/>
      <c r="AG1135" s="93"/>
      <c r="AH1135" s="93"/>
      <c r="AI1135" s="30"/>
      <c r="AJ1135" s="30"/>
      <c r="AK1135" s="30"/>
      <c r="AL1135" s="30"/>
      <c r="AM1135" s="109"/>
      <c r="AN1135" s="109"/>
      <c r="AO1135" s="30"/>
      <c r="AP1135" s="109" t="s">
        <v>1947</v>
      </c>
      <c r="AQ1135"/>
      <c r="AR1135"/>
      <c r="AS1135"/>
      <c r="AT1135"/>
      <c r="AU1135"/>
      <c r="AV1135"/>
    </row>
    <row r="1136" spans="27:48" ht="23.45" customHeight="1" x14ac:dyDescent="0.2">
      <c r="AA1136" s="97"/>
      <c r="AB1136" s="97"/>
      <c r="AC1136" s="97"/>
      <c r="AD1136" s="97"/>
      <c r="AE1136" s="97"/>
      <c r="AF1136" s="93"/>
      <c r="AG1136" s="93"/>
      <c r="AH1136" s="93"/>
      <c r="AI1136" s="30"/>
      <c r="AJ1136" s="30"/>
      <c r="AK1136" s="30"/>
      <c r="AL1136" s="30"/>
      <c r="AM1136" s="109"/>
      <c r="AN1136" s="109"/>
      <c r="AO1136" s="30"/>
      <c r="AP1136" s="109" t="s">
        <v>1948</v>
      </c>
      <c r="AQ1136"/>
      <c r="AR1136"/>
      <c r="AS1136"/>
      <c r="AT1136"/>
      <c r="AU1136"/>
      <c r="AV1136"/>
    </row>
    <row r="1137" spans="27:48" ht="23.45" customHeight="1" x14ac:dyDescent="0.2">
      <c r="AA1137" s="97"/>
      <c r="AB1137" s="97"/>
      <c r="AC1137" s="97"/>
      <c r="AD1137" s="97"/>
      <c r="AE1137" s="97"/>
      <c r="AF1137" s="93"/>
      <c r="AG1137" s="93"/>
      <c r="AH1137" s="93"/>
      <c r="AI1137" s="30"/>
      <c r="AJ1137" s="30"/>
      <c r="AK1137" s="30"/>
      <c r="AL1137" s="30"/>
      <c r="AM1137" s="109"/>
      <c r="AN1137" s="109"/>
      <c r="AO1137" s="30"/>
      <c r="AP1137" s="109" t="s">
        <v>1949</v>
      </c>
      <c r="AQ1137"/>
      <c r="AR1137"/>
      <c r="AS1137"/>
      <c r="AT1137"/>
      <c r="AU1137"/>
      <c r="AV1137"/>
    </row>
    <row r="1138" spans="27:48" ht="23.45" customHeight="1" x14ac:dyDescent="0.2">
      <c r="AA1138" s="97"/>
      <c r="AB1138" s="97"/>
      <c r="AC1138" s="97"/>
      <c r="AD1138" s="97"/>
      <c r="AE1138" s="97"/>
      <c r="AF1138" s="93"/>
      <c r="AG1138" s="93"/>
      <c r="AH1138" s="93"/>
      <c r="AI1138" s="30"/>
      <c r="AJ1138" s="30"/>
      <c r="AK1138" s="30"/>
      <c r="AL1138" s="30"/>
      <c r="AM1138" s="109"/>
      <c r="AN1138" s="109"/>
      <c r="AO1138" s="30"/>
      <c r="AP1138" s="109" t="s">
        <v>1950</v>
      </c>
      <c r="AQ1138"/>
      <c r="AR1138"/>
      <c r="AS1138"/>
      <c r="AT1138"/>
      <c r="AU1138"/>
      <c r="AV1138"/>
    </row>
    <row r="1139" spans="27:48" ht="23.45" customHeight="1" x14ac:dyDescent="0.2">
      <c r="AA1139" s="97"/>
      <c r="AB1139" s="97"/>
      <c r="AC1139" s="97"/>
      <c r="AD1139" s="97"/>
      <c r="AE1139" s="97"/>
      <c r="AF1139" s="93"/>
      <c r="AG1139" s="93"/>
      <c r="AH1139" s="93"/>
      <c r="AI1139" s="30"/>
      <c r="AJ1139" s="30"/>
      <c r="AK1139" s="30"/>
      <c r="AL1139" s="30"/>
      <c r="AM1139" s="109"/>
      <c r="AN1139" s="109"/>
      <c r="AO1139" s="30"/>
      <c r="AP1139" s="109" t="s">
        <v>1951</v>
      </c>
      <c r="AQ1139"/>
      <c r="AR1139"/>
      <c r="AS1139"/>
      <c r="AT1139"/>
      <c r="AU1139"/>
      <c r="AV1139"/>
    </row>
    <row r="1140" spans="27:48" ht="23.45" customHeight="1" x14ac:dyDescent="0.2">
      <c r="AA1140" s="97"/>
      <c r="AB1140" s="97"/>
      <c r="AC1140" s="97"/>
      <c r="AD1140" s="97"/>
      <c r="AE1140" s="97"/>
      <c r="AF1140" s="93"/>
      <c r="AG1140" s="93"/>
      <c r="AH1140" s="93"/>
      <c r="AI1140" s="30"/>
      <c r="AJ1140" s="30"/>
      <c r="AK1140" s="30"/>
      <c r="AL1140" s="30"/>
      <c r="AM1140" s="109"/>
      <c r="AN1140" s="109"/>
      <c r="AO1140" s="30"/>
      <c r="AP1140" s="109" t="s">
        <v>1952</v>
      </c>
      <c r="AQ1140"/>
      <c r="AR1140"/>
      <c r="AS1140"/>
      <c r="AT1140"/>
      <c r="AU1140"/>
      <c r="AV1140"/>
    </row>
    <row r="1141" spans="27:48" ht="23.45" customHeight="1" x14ac:dyDescent="0.2">
      <c r="AA1141" s="97"/>
      <c r="AB1141" s="97"/>
      <c r="AC1141" s="97"/>
      <c r="AD1141" s="97"/>
      <c r="AE1141" s="97"/>
      <c r="AF1141" s="93"/>
      <c r="AG1141" s="93"/>
      <c r="AH1141" s="93"/>
      <c r="AI1141" s="30"/>
      <c r="AJ1141" s="30"/>
      <c r="AK1141" s="30"/>
      <c r="AL1141" s="30"/>
      <c r="AM1141" s="109"/>
      <c r="AN1141" s="109"/>
      <c r="AO1141" s="30"/>
      <c r="AP1141" s="109" t="s">
        <v>1953</v>
      </c>
      <c r="AQ1141"/>
      <c r="AR1141"/>
      <c r="AS1141"/>
      <c r="AT1141"/>
      <c r="AU1141"/>
      <c r="AV1141"/>
    </row>
    <row r="1142" spans="27:48" ht="23.45" customHeight="1" x14ac:dyDescent="0.2">
      <c r="AA1142" s="97"/>
      <c r="AB1142" s="97"/>
      <c r="AC1142" s="97"/>
      <c r="AD1142" s="97"/>
      <c r="AE1142" s="97"/>
      <c r="AF1142" s="93"/>
      <c r="AG1142" s="93"/>
      <c r="AH1142" s="93"/>
      <c r="AI1142" s="30"/>
      <c r="AJ1142" s="30"/>
      <c r="AK1142" s="30"/>
      <c r="AL1142" s="30"/>
      <c r="AM1142" s="109"/>
      <c r="AN1142" s="109"/>
      <c r="AO1142" s="30"/>
      <c r="AP1142" s="109" t="s">
        <v>1954</v>
      </c>
      <c r="AQ1142"/>
      <c r="AR1142"/>
      <c r="AS1142"/>
      <c r="AT1142"/>
      <c r="AU1142"/>
      <c r="AV1142"/>
    </row>
    <row r="1143" spans="27:48" ht="23.45" customHeight="1" x14ac:dyDescent="0.2">
      <c r="AA1143" s="97"/>
      <c r="AB1143" s="97"/>
      <c r="AC1143" s="97"/>
      <c r="AD1143" s="97"/>
      <c r="AE1143" s="97"/>
      <c r="AF1143" s="93"/>
      <c r="AG1143" s="93"/>
      <c r="AH1143" s="93"/>
      <c r="AI1143" s="30"/>
      <c r="AJ1143" s="30"/>
      <c r="AK1143" s="30"/>
      <c r="AL1143" s="30"/>
      <c r="AM1143" s="109"/>
      <c r="AN1143" s="109"/>
      <c r="AO1143" s="30"/>
      <c r="AP1143" s="109" t="s">
        <v>1955</v>
      </c>
      <c r="AQ1143"/>
      <c r="AR1143"/>
      <c r="AS1143"/>
      <c r="AT1143"/>
      <c r="AU1143"/>
      <c r="AV1143"/>
    </row>
    <row r="1144" spans="27:48" ht="23.45" customHeight="1" x14ac:dyDescent="0.2">
      <c r="AA1144" s="97"/>
      <c r="AB1144" s="97"/>
      <c r="AC1144" s="97"/>
      <c r="AD1144" s="97"/>
      <c r="AE1144" s="97"/>
      <c r="AF1144" s="93"/>
      <c r="AG1144" s="93"/>
      <c r="AH1144" s="93"/>
      <c r="AI1144" s="30"/>
      <c r="AJ1144" s="30"/>
      <c r="AK1144" s="30"/>
      <c r="AL1144" s="30"/>
      <c r="AM1144" s="109"/>
      <c r="AN1144" s="109"/>
      <c r="AO1144" s="30"/>
      <c r="AP1144" s="109" t="s">
        <v>1956</v>
      </c>
      <c r="AQ1144"/>
      <c r="AR1144"/>
      <c r="AS1144"/>
      <c r="AT1144"/>
      <c r="AU1144"/>
      <c r="AV1144"/>
    </row>
    <row r="1145" spans="27:48" ht="23.45" customHeight="1" x14ac:dyDescent="0.2">
      <c r="AA1145" s="97"/>
      <c r="AB1145" s="97"/>
      <c r="AC1145" s="97"/>
      <c r="AD1145" s="97"/>
      <c r="AE1145" s="97"/>
      <c r="AF1145" s="93"/>
      <c r="AG1145" s="93"/>
      <c r="AH1145" s="93"/>
      <c r="AI1145" s="30"/>
      <c r="AJ1145" s="30"/>
      <c r="AK1145" s="30"/>
      <c r="AL1145" s="30"/>
      <c r="AM1145" s="109"/>
      <c r="AN1145" s="109"/>
      <c r="AO1145" s="30"/>
      <c r="AP1145" s="109" t="s">
        <v>1957</v>
      </c>
      <c r="AQ1145"/>
      <c r="AR1145"/>
      <c r="AS1145"/>
      <c r="AT1145"/>
      <c r="AU1145"/>
      <c r="AV1145"/>
    </row>
    <row r="1146" spans="27:48" ht="23.45" customHeight="1" x14ac:dyDescent="0.2">
      <c r="AA1146" s="97"/>
      <c r="AB1146" s="97"/>
      <c r="AC1146" s="97"/>
      <c r="AD1146" s="97"/>
      <c r="AE1146" s="97"/>
      <c r="AF1146" s="93"/>
      <c r="AG1146" s="93"/>
      <c r="AH1146" s="93"/>
      <c r="AI1146" s="30"/>
      <c r="AJ1146" s="30"/>
      <c r="AK1146" s="30"/>
      <c r="AL1146" s="30"/>
      <c r="AM1146" s="109"/>
      <c r="AN1146" s="109"/>
      <c r="AO1146" s="30"/>
      <c r="AP1146" s="109" t="s">
        <v>1958</v>
      </c>
      <c r="AQ1146"/>
      <c r="AR1146"/>
      <c r="AS1146"/>
      <c r="AT1146"/>
      <c r="AU1146"/>
      <c r="AV1146"/>
    </row>
    <row r="1147" spans="27:48" ht="23.45" customHeight="1" x14ac:dyDescent="0.2">
      <c r="AA1147" s="97"/>
      <c r="AB1147" s="97"/>
      <c r="AC1147" s="97"/>
      <c r="AD1147" s="97"/>
      <c r="AE1147" s="97"/>
      <c r="AF1147" s="93"/>
      <c r="AG1147" s="93"/>
      <c r="AH1147" s="93"/>
      <c r="AI1147" s="30"/>
      <c r="AJ1147" s="30"/>
      <c r="AK1147" s="30"/>
      <c r="AL1147" s="30"/>
      <c r="AM1147" s="109"/>
      <c r="AN1147" s="109"/>
      <c r="AO1147" s="30"/>
      <c r="AP1147" s="109" t="s">
        <v>1959</v>
      </c>
      <c r="AQ1147"/>
      <c r="AR1147"/>
      <c r="AS1147"/>
      <c r="AT1147"/>
      <c r="AU1147"/>
      <c r="AV1147"/>
    </row>
    <row r="1148" spans="27:48" ht="23.45" customHeight="1" x14ac:dyDescent="0.2">
      <c r="AA1148" s="97"/>
      <c r="AB1148" s="97"/>
      <c r="AC1148" s="97"/>
      <c r="AD1148" s="97"/>
      <c r="AE1148" s="97"/>
      <c r="AF1148" s="93"/>
      <c r="AG1148" s="93"/>
      <c r="AH1148" s="93"/>
      <c r="AI1148" s="30"/>
      <c r="AJ1148" s="30"/>
      <c r="AK1148" s="30"/>
      <c r="AL1148" s="30"/>
      <c r="AM1148" s="109"/>
      <c r="AN1148" s="109"/>
      <c r="AO1148" s="30"/>
      <c r="AP1148" s="109" t="s">
        <v>1960</v>
      </c>
      <c r="AQ1148"/>
      <c r="AR1148"/>
      <c r="AS1148"/>
      <c r="AT1148"/>
      <c r="AU1148"/>
      <c r="AV1148"/>
    </row>
    <row r="1149" spans="27:48" ht="23.45" customHeight="1" x14ac:dyDescent="0.2">
      <c r="AA1149" s="97"/>
      <c r="AB1149" s="97"/>
      <c r="AC1149" s="97"/>
      <c r="AD1149" s="97"/>
      <c r="AE1149" s="97"/>
      <c r="AF1149" s="93"/>
      <c r="AG1149" s="93"/>
      <c r="AH1149" s="93"/>
      <c r="AI1149" s="30"/>
      <c r="AJ1149" s="30"/>
      <c r="AK1149" s="30"/>
      <c r="AL1149" s="30"/>
      <c r="AM1149" s="109"/>
      <c r="AN1149" s="109"/>
      <c r="AO1149" s="30"/>
      <c r="AP1149" s="109" t="s">
        <v>1961</v>
      </c>
      <c r="AQ1149"/>
      <c r="AR1149"/>
      <c r="AS1149"/>
      <c r="AT1149"/>
      <c r="AU1149"/>
      <c r="AV1149"/>
    </row>
    <row r="1150" spans="27:48" ht="23.45" customHeight="1" x14ac:dyDescent="0.2">
      <c r="AA1150" s="97"/>
      <c r="AB1150" s="97"/>
      <c r="AC1150" s="97"/>
      <c r="AD1150" s="97"/>
      <c r="AE1150" s="97"/>
      <c r="AF1150" s="93"/>
      <c r="AG1150" s="93"/>
      <c r="AH1150" s="93"/>
      <c r="AI1150" s="30"/>
      <c r="AJ1150" s="30"/>
      <c r="AK1150" s="30"/>
      <c r="AL1150" s="30"/>
      <c r="AM1150" s="109"/>
      <c r="AN1150" s="109"/>
      <c r="AO1150" s="30"/>
      <c r="AP1150" s="109" t="s">
        <v>1962</v>
      </c>
      <c r="AQ1150"/>
      <c r="AR1150"/>
      <c r="AS1150"/>
      <c r="AT1150"/>
      <c r="AU1150"/>
      <c r="AV1150"/>
    </row>
    <row r="1151" spans="27:48" ht="23.45" customHeight="1" x14ac:dyDescent="0.2">
      <c r="AA1151" s="97"/>
      <c r="AB1151" s="97"/>
      <c r="AC1151" s="97"/>
      <c r="AD1151" s="97"/>
      <c r="AE1151" s="97"/>
      <c r="AF1151" s="93"/>
      <c r="AG1151" s="93"/>
      <c r="AH1151" s="93"/>
      <c r="AI1151" s="30"/>
      <c r="AJ1151" s="30"/>
      <c r="AK1151" s="30"/>
      <c r="AL1151" s="30"/>
      <c r="AM1151" s="109"/>
      <c r="AN1151" s="109"/>
      <c r="AO1151" s="30"/>
      <c r="AP1151" s="109" t="s">
        <v>1963</v>
      </c>
      <c r="AQ1151"/>
      <c r="AR1151"/>
      <c r="AS1151"/>
      <c r="AT1151"/>
      <c r="AU1151"/>
      <c r="AV1151"/>
    </row>
    <row r="1152" spans="27:48" ht="23.45" customHeight="1" x14ac:dyDescent="0.2">
      <c r="AA1152" s="97"/>
      <c r="AB1152" s="97"/>
      <c r="AC1152" s="97"/>
      <c r="AD1152" s="97"/>
      <c r="AE1152" s="97"/>
      <c r="AF1152" s="93"/>
      <c r="AG1152" s="93"/>
      <c r="AH1152" s="93"/>
      <c r="AI1152" s="30"/>
      <c r="AJ1152" s="30"/>
      <c r="AK1152" s="30"/>
      <c r="AL1152" s="30"/>
      <c r="AM1152" s="109"/>
      <c r="AN1152" s="109"/>
      <c r="AO1152" s="30"/>
      <c r="AP1152" s="109" t="s">
        <v>1964</v>
      </c>
      <c r="AQ1152"/>
      <c r="AR1152"/>
      <c r="AS1152"/>
      <c r="AT1152"/>
      <c r="AU1152"/>
      <c r="AV1152"/>
    </row>
    <row r="1153" spans="27:48" ht="23.45" customHeight="1" x14ac:dyDescent="0.2">
      <c r="AA1153" s="97"/>
      <c r="AB1153" s="97"/>
      <c r="AC1153" s="97"/>
      <c r="AD1153" s="97"/>
      <c r="AE1153" s="97"/>
      <c r="AF1153" s="93"/>
      <c r="AG1153" s="93"/>
      <c r="AH1153" s="93"/>
      <c r="AI1153" s="30"/>
      <c r="AJ1153" s="30"/>
      <c r="AK1153" s="30"/>
      <c r="AL1153" s="30"/>
      <c r="AM1153" s="109"/>
      <c r="AN1153" s="109"/>
      <c r="AO1153" s="30"/>
      <c r="AP1153" s="109" t="s">
        <v>1965</v>
      </c>
      <c r="AQ1153"/>
      <c r="AR1153"/>
      <c r="AS1153"/>
      <c r="AT1153"/>
      <c r="AU1153"/>
      <c r="AV1153"/>
    </row>
    <row r="1154" spans="27:48" ht="23.45" customHeight="1" x14ac:dyDescent="0.2">
      <c r="AA1154" s="97"/>
      <c r="AB1154" s="97"/>
      <c r="AC1154" s="97"/>
      <c r="AD1154" s="97"/>
      <c r="AE1154" s="97"/>
      <c r="AF1154" s="93"/>
      <c r="AG1154" s="93"/>
      <c r="AH1154" s="93"/>
      <c r="AI1154" s="30"/>
      <c r="AJ1154" s="30"/>
      <c r="AK1154" s="30"/>
      <c r="AL1154" s="30"/>
      <c r="AM1154" s="109"/>
      <c r="AN1154" s="109"/>
      <c r="AO1154" s="30"/>
      <c r="AP1154" s="109" t="s">
        <v>1966</v>
      </c>
      <c r="AQ1154"/>
      <c r="AR1154"/>
      <c r="AS1154"/>
      <c r="AT1154"/>
      <c r="AU1154"/>
      <c r="AV1154"/>
    </row>
    <row r="1155" spans="27:48" ht="23.45" customHeight="1" x14ac:dyDescent="0.2">
      <c r="AA1155" s="97"/>
      <c r="AB1155" s="97"/>
      <c r="AC1155" s="97"/>
      <c r="AD1155" s="97"/>
      <c r="AE1155" s="97"/>
      <c r="AF1155" s="93"/>
      <c r="AG1155" s="93"/>
      <c r="AH1155" s="93"/>
      <c r="AI1155" s="30"/>
      <c r="AJ1155" s="30"/>
      <c r="AK1155" s="30"/>
      <c r="AL1155" s="30"/>
      <c r="AM1155" s="109"/>
      <c r="AN1155" s="109"/>
      <c r="AO1155" s="30"/>
      <c r="AP1155" s="109" t="s">
        <v>1967</v>
      </c>
      <c r="AQ1155"/>
      <c r="AR1155"/>
      <c r="AS1155"/>
      <c r="AT1155"/>
      <c r="AU1155"/>
      <c r="AV1155"/>
    </row>
    <row r="1156" spans="27:48" ht="23.45" customHeight="1" x14ac:dyDescent="0.2">
      <c r="AA1156" s="97"/>
      <c r="AB1156" s="97"/>
      <c r="AC1156" s="97"/>
      <c r="AD1156" s="97"/>
      <c r="AE1156" s="97"/>
      <c r="AF1156" s="93"/>
      <c r="AG1156" s="93"/>
      <c r="AH1156" s="93"/>
      <c r="AI1156" s="30"/>
      <c r="AJ1156" s="30"/>
      <c r="AK1156" s="30"/>
      <c r="AL1156" s="30"/>
      <c r="AM1156" s="109"/>
      <c r="AN1156" s="109"/>
      <c r="AO1156" s="30"/>
      <c r="AP1156" s="109" t="s">
        <v>1968</v>
      </c>
      <c r="AQ1156"/>
      <c r="AR1156"/>
      <c r="AS1156"/>
      <c r="AT1156"/>
      <c r="AU1156"/>
      <c r="AV1156"/>
    </row>
    <row r="1157" spans="27:48" ht="23.45" customHeight="1" x14ac:dyDescent="0.2">
      <c r="AA1157" s="97"/>
      <c r="AB1157" s="97"/>
      <c r="AC1157" s="97"/>
      <c r="AD1157" s="97"/>
      <c r="AE1157" s="97"/>
      <c r="AF1157" s="93"/>
      <c r="AG1157" s="93"/>
      <c r="AH1157" s="93"/>
      <c r="AI1157" s="30"/>
      <c r="AJ1157" s="30"/>
      <c r="AK1157" s="30"/>
      <c r="AL1157" s="30"/>
      <c r="AM1157" s="109"/>
      <c r="AN1157" s="109"/>
      <c r="AO1157" s="30"/>
      <c r="AP1157" s="109" t="s">
        <v>1969</v>
      </c>
      <c r="AQ1157"/>
      <c r="AR1157"/>
      <c r="AS1157"/>
      <c r="AT1157"/>
      <c r="AU1157"/>
      <c r="AV1157"/>
    </row>
    <row r="1158" spans="27:48" ht="23.45" customHeight="1" x14ac:dyDescent="0.2">
      <c r="AA1158" s="97"/>
      <c r="AB1158" s="97"/>
      <c r="AC1158" s="97"/>
      <c r="AD1158" s="97"/>
      <c r="AE1158" s="97"/>
      <c r="AF1158" s="93"/>
      <c r="AG1158" s="93"/>
      <c r="AH1158" s="93"/>
      <c r="AI1158" s="30"/>
      <c r="AJ1158" s="30"/>
      <c r="AK1158" s="30"/>
      <c r="AL1158" s="30"/>
      <c r="AM1158" s="109"/>
      <c r="AN1158" s="109"/>
      <c r="AO1158" s="30"/>
      <c r="AP1158" s="109" t="s">
        <v>1970</v>
      </c>
      <c r="AQ1158"/>
      <c r="AR1158"/>
      <c r="AS1158"/>
      <c r="AT1158"/>
      <c r="AU1158"/>
      <c r="AV1158"/>
    </row>
    <row r="1159" spans="27:48" ht="23.45" customHeight="1" x14ac:dyDescent="0.2">
      <c r="AA1159" s="97"/>
      <c r="AB1159" s="97"/>
      <c r="AC1159" s="97"/>
      <c r="AD1159" s="97"/>
      <c r="AE1159" s="97"/>
      <c r="AF1159" s="93"/>
      <c r="AG1159" s="93"/>
      <c r="AH1159" s="93"/>
      <c r="AI1159" s="30"/>
      <c r="AJ1159" s="30"/>
      <c r="AK1159" s="30"/>
      <c r="AL1159" s="30"/>
      <c r="AM1159" s="109"/>
      <c r="AN1159" s="109"/>
      <c r="AO1159" s="30"/>
      <c r="AP1159" s="109" t="s">
        <v>1971</v>
      </c>
      <c r="AQ1159"/>
      <c r="AR1159"/>
      <c r="AS1159"/>
      <c r="AT1159"/>
      <c r="AU1159"/>
      <c r="AV1159"/>
    </row>
    <row r="1160" spans="27:48" ht="23.45" customHeight="1" x14ac:dyDescent="0.2">
      <c r="AA1160" s="97"/>
      <c r="AB1160" s="97"/>
      <c r="AC1160" s="97"/>
      <c r="AD1160" s="97"/>
      <c r="AE1160" s="97"/>
      <c r="AF1160" s="93"/>
      <c r="AG1160" s="93"/>
      <c r="AH1160" s="93"/>
      <c r="AI1160" s="30"/>
      <c r="AJ1160" s="30"/>
      <c r="AK1160" s="30"/>
      <c r="AL1160" s="30"/>
      <c r="AM1160" s="109"/>
      <c r="AN1160" s="109"/>
      <c r="AO1160" s="30"/>
      <c r="AP1160" s="109" t="s">
        <v>1972</v>
      </c>
      <c r="AQ1160"/>
      <c r="AR1160"/>
      <c r="AS1160"/>
      <c r="AT1160"/>
      <c r="AU1160"/>
      <c r="AV1160"/>
    </row>
    <row r="1161" spans="27:48" ht="23.45" customHeight="1" x14ac:dyDescent="0.2">
      <c r="AA1161" s="97"/>
      <c r="AB1161" s="97"/>
      <c r="AC1161" s="97"/>
      <c r="AD1161" s="97"/>
      <c r="AE1161" s="97"/>
      <c r="AF1161" s="93"/>
      <c r="AG1161" s="93"/>
      <c r="AH1161" s="93"/>
      <c r="AI1161" s="30"/>
      <c r="AJ1161" s="30"/>
      <c r="AK1161" s="30"/>
      <c r="AL1161" s="30"/>
      <c r="AM1161" s="109"/>
      <c r="AN1161" s="109"/>
      <c r="AO1161" s="30"/>
      <c r="AP1161" s="109" t="s">
        <v>1973</v>
      </c>
      <c r="AQ1161"/>
      <c r="AR1161"/>
      <c r="AS1161"/>
      <c r="AT1161"/>
      <c r="AU1161"/>
      <c r="AV1161"/>
    </row>
    <row r="1162" spans="27:48" ht="23.45" customHeight="1" x14ac:dyDescent="0.2">
      <c r="AA1162" s="97"/>
      <c r="AB1162" s="97"/>
      <c r="AC1162" s="97"/>
      <c r="AD1162" s="97"/>
      <c r="AE1162" s="97"/>
      <c r="AF1162" s="93"/>
      <c r="AG1162" s="93"/>
      <c r="AH1162" s="93"/>
      <c r="AI1162" s="30"/>
      <c r="AJ1162" s="30"/>
      <c r="AK1162" s="30"/>
      <c r="AL1162" s="30"/>
      <c r="AM1162" s="109"/>
      <c r="AN1162" s="109"/>
      <c r="AO1162" s="30"/>
      <c r="AP1162" s="109" t="s">
        <v>1974</v>
      </c>
      <c r="AQ1162"/>
      <c r="AR1162"/>
      <c r="AS1162"/>
      <c r="AT1162"/>
      <c r="AU1162"/>
      <c r="AV1162"/>
    </row>
    <row r="1163" spans="27:48" ht="23.45" customHeight="1" x14ac:dyDescent="0.2">
      <c r="AA1163" s="97"/>
      <c r="AB1163" s="97"/>
      <c r="AC1163" s="97"/>
      <c r="AD1163" s="97"/>
      <c r="AE1163" s="97"/>
      <c r="AF1163" s="93"/>
      <c r="AG1163" s="93"/>
      <c r="AH1163" s="93"/>
      <c r="AI1163" s="30"/>
      <c r="AJ1163" s="30"/>
      <c r="AK1163" s="30"/>
      <c r="AL1163" s="30"/>
      <c r="AM1163" s="109"/>
      <c r="AN1163" s="109"/>
      <c r="AO1163" s="30"/>
      <c r="AP1163" s="109" t="s">
        <v>1975</v>
      </c>
      <c r="AQ1163"/>
      <c r="AR1163"/>
      <c r="AS1163"/>
      <c r="AT1163"/>
      <c r="AU1163"/>
      <c r="AV1163"/>
    </row>
    <row r="1164" spans="27:48" ht="23.45" customHeight="1" x14ac:dyDescent="0.2">
      <c r="AA1164" s="97"/>
      <c r="AB1164" s="97"/>
      <c r="AC1164" s="97"/>
      <c r="AD1164" s="97"/>
      <c r="AE1164" s="97"/>
      <c r="AF1164" s="93"/>
      <c r="AG1164" s="93"/>
      <c r="AH1164" s="93"/>
      <c r="AI1164" s="30"/>
      <c r="AJ1164" s="30"/>
      <c r="AK1164" s="30"/>
      <c r="AL1164" s="30"/>
      <c r="AM1164" s="109"/>
      <c r="AN1164" s="109"/>
      <c r="AO1164" s="30"/>
      <c r="AP1164" s="109" t="s">
        <v>1976</v>
      </c>
      <c r="AQ1164"/>
      <c r="AR1164"/>
      <c r="AS1164"/>
      <c r="AT1164"/>
      <c r="AU1164"/>
      <c r="AV1164"/>
    </row>
    <row r="1165" spans="27:48" ht="23.45" customHeight="1" x14ac:dyDescent="0.2">
      <c r="AA1165" s="97"/>
      <c r="AB1165" s="97"/>
      <c r="AC1165" s="97"/>
      <c r="AD1165" s="97"/>
      <c r="AE1165" s="97"/>
      <c r="AF1165" s="93"/>
      <c r="AG1165" s="93"/>
      <c r="AH1165" s="93"/>
      <c r="AI1165" s="30"/>
      <c r="AJ1165" s="30"/>
      <c r="AK1165" s="30"/>
      <c r="AL1165" s="30"/>
      <c r="AM1165" s="109"/>
      <c r="AN1165" s="109"/>
      <c r="AO1165" s="30"/>
      <c r="AP1165" s="109" t="s">
        <v>1977</v>
      </c>
      <c r="AQ1165"/>
      <c r="AR1165"/>
      <c r="AS1165"/>
      <c r="AT1165"/>
      <c r="AU1165"/>
      <c r="AV1165"/>
    </row>
    <row r="1166" spans="27:48" ht="23.45" customHeight="1" x14ac:dyDescent="0.2">
      <c r="AA1166" s="97"/>
      <c r="AB1166" s="97"/>
      <c r="AC1166" s="97"/>
      <c r="AD1166" s="97"/>
      <c r="AE1166" s="97"/>
      <c r="AF1166" s="93"/>
      <c r="AG1166" s="93"/>
      <c r="AH1166" s="93"/>
      <c r="AI1166" s="30"/>
      <c r="AJ1166" s="30"/>
      <c r="AK1166" s="30"/>
      <c r="AL1166" s="30"/>
      <c r="AM1166" s="109"/>
      <c r="AN1166" s="109"/>
      <c r="AO1166" s="30"/>
      <c r="AP1166" s="109" t="s">
        <v>1978</v>
      </c>
      <c r="AQ1166"/>
      <c r="AR1166"/>
      <c r="AS1166"/>
      <c r="AT1166"/>
      <c r="AU1166"/>
      <c r="AV1166"/>
    </row>
    <row r="1167" spans="27:48" ht="23.45" customHeight="1" x14ac:dyDescent="0.2">
      <c r="AA1167" s="97"/>
      <c r="AB1167" s="97"/>
      <c r="AC1167" s="97"/>
      <c r="AD1167" s="97"/>
      <c r="AE1167" s="97"/>
      <c r="AF1167" s="93"/>
      <c r="AG1167" s="93"/>
      <c r="AH1167" s="93"/>
      <c r="AI1167" s="30"/>
      <c r="AJ1167" s="30"/>
      <c r="AK1167" s="30"/>
      <c r="AL1167" s="30"/>
      <c r="AM1167" s="109"/>
      <c r="AN1167" s="109"/>
      <c r="AO1167" s="30"/>
      <c r="AP1167" s="109" t="s">
        <v>1979</v>
      </c>
      <c r="AQ1167"/>
      <c r="AR1167"/>
      <c r="AS1167"/>
      <c r="AT1167"/>
      <c r="AU1167"/>
      <c r="AV1167"/>
    </row>
    <row r="1168" spans="27:48" ht="23.45" customHeight="1" x14ac:dyDescent="0.2">
      <c r="AA1168" s="97"/>
      <c r="AB1168" s="97"/>
      <c r="AC1168" s="97"/>
      <c r="AD1168" s="97"/>
      <c r="AE1168" s="97"/>
      <c r="AF1168" s="93"/>
      <c r="AG1168" s="93"/>
      <c r="AH1168" s="93"/>
      <c r="AI1168" s="30"/>
      <c r="AJ1168" s="30"/>
      <c r="AK1168" s="30"/>
      <c r="AL1168" s="30"/>
      <c r="AM1168" s="109"/>
      <c r="AN1168" s="109"/>
      <c r="AO1168" s="30"/>
      <c r="AP1168" s="109" t="s">
        <v>1980</v>
      </c>
      <c r="AQ1168"/>
      <c r="AR1168"/>
      <c r="AS1168"/>
      <c r="AT1168"/>
      <c r="AU1168"/>
      <c r="AV1168"/>
    </row>
    <row r="1169" spans="27:48" ht="23.45" customHeight="1" x14ac:dyDescent="0.2">
      <c r="AA1169" s="97"/>
      <c r="AB1169" s="97"/>
      <c r="AC1169" s="97"/>
      <c r="AD1169" s="97"/>
      <c r="AE1169" s="97"/>
      <c r="AF1169" s="93"/>
      <c r="AG1169" s="93"/>
      <c r="AH1169" s="93"/>
      <c r="AI1169" s="30"/>
      <c r="AJ1169" s="30"/>
      <c r="AK1169" s="30"/>
      <c r="AL1169" s="30"/>
      <c r="AM1169" s="109"/>
      <c r="AN1169" s="109"/>
      <c r="AO1169" s="30"/>
      <c r="AP1169" s="109" t="s">
        <v>1981</v>
      </c>
      <c r="AQ1169"/>
      <c r="AR1169"/>
      <c r="AS1169"/>
      <c r="AT1169"/>
      <c r="AU1169"/>
      <c r="AV1169"/>
    </row>
    <row r="1170" spans="27:48" ht="23.45" customHeight="1" x14ac:dyDescent="0.2">
      <c r="AA1170" s="97"/>
      <c r="AB1170" s="97"/>
      <c r="AC1170" s="97"/>
      <c r="AD1170" s="97"/>
      <c r="AE1170" s="97"/>
      <c r="AF1170" s="93"/>
      <c r="AG1170" s="93"/>
      <c r="AH1170" s="93"/>
      <c r="AI1170" s="30"/>
      <c r="AJ1170" s="30"/>
      <c r="AK1170" s="30"/>
      <c r="AL1170" s="30"/>
      <c r="AM1170" s="109"/>
      <c r="AN1170" s="109"/>
      <c r="AO1170" s="30"/>
      <c r="AP1170" s="109" t="s">
        <v>1982</v>
      </c>
      <c r="AQ1170"/>
      <c r="AR1170"/>
      <c r="AS1170"/>
      <c r="AT1170"/>
      <c r="AU1170"/>
      <c r="AV1170"/>
    </row>
    <row r="1171" spans="27:48" ht="23.45" customHeight="1" x14ac:dyDescent="0.2">
      <c r="AA1171" s="97"/>
      <c r="AB1171" s="97"/>
      <c r="AC1171" s="97"/>
      <c r="AD1171" s="97"/>
      <c r="AE1171" s="97"/>
      <c r="AF1171" s="93"/>
      <c r="AG1171" s="93"/>
      <c r="AH1171" s="93"/>
      <c r="AI1171" s="30"/>
      <c r="AJ1171" s="30"/>
      <c r="AK1171" s="30"/>
      <c r="AL1171" s="30"/>
      <c r="AM1171" s="109"/>
      <c r="AN1171" s="109"/>
      <c r="AO1171" s="30"/>
      <c r="AP1171" s="109" t="s">
        <v>1983</v>
      </c>
      <c r="AQ1171"/>
      <c r="AR1171"/>
      <c r="AS1171"/>
      <c r="AT1171"/>
      <c r="AU1171"/>
      <c r="AV1171"/>
    </row>
    <row r="1172" spans="27:48" ht="23.45" customHeight="1" x14ac:dyDescent="0.2">
      <c r="AA1172" s="97"/>
      <c r="AB1172" s="97"/>
      <c r="AC1172" s="97"/>
      <c r="AD1172" s="97"/>
      <c r="AE1172" s="97"/>
      <c r="AF1172" s="93"/>
      <c r="AG1172" s="93"/>
      <c r="AH1172" s="93"/>
      <c r="AI1172" s="30"/>
      <c r="AJ1172" s="30"/>
      <c r="AK1172" s="30"/>
      <c r="AL1172" s="30"/>
      <c r="AM1172" s="109"/>
      <c r="AN1172" s="109"/>
      <c r="AO1172" s="30"/>
      <c r="AP1172" s="109" t="s">
        <v>1984</v>
      </c>
      <c r="AQ1172"/>
      <c r="AR1172"/>
      <c r="AS1172"/>
      <c r="AT1172"/>
      <c r="AU1172"/>
      <c r="AV1172"/>
    </row>
    <row r="1173" spans="27:48" ht="23.45" customHeight="1" x14ac:dyDescent="0.2">
      <c r="AA1173" s="97"/>
      <c r="AB1173" s="97"/>
      <c r="AC1173" s="97"/>
      <c r="AD1173" s="97"/>
      <c r="AE1173" s="97"/>
      <c r="AF1173" s="93"/>
      <c r="AG1173" s="93"/>
      <c r="AH1173" s="93"/>
      <c r="AI1173" s="30"/>
      <c r="AJ1173" s="30"/>
      <c r="AK1173" s="30"/>
      <c r="AL1173" s="30"/>
      <c r="AM1173" s="109"/>
      <c r="AN1173" s="109"/>
      <c r="AO1173" s="30"/>
      <c r="AP1173" s="109" t="s">
        <v>1985</v>
      </c>
      <c r="AQ1173"/>
      <c r="AR1173"/>
      <c r="AS1173"/>
      <c r="AT1173"/>
      <c r="AU1173"/>
      <c r="AV1173"/>
    </row>
    <row r="1174" spans="27:48" ht="23.45" customHeight="1" x14ac:dyDescent="0.2">
      <c r="AA1174" s="97"/>
      <c r="AB1174" s="97"/>
      <c r="AC1174" s="97"/>
      <c r="AD1174" s="97"/>
      <c r="AE1174" s="97"/>
      <c r="AF1174" s="93"/>
      <c r="AG1174" s="93"/>
      <c r="AH1174" s="93"/>
      <c r="AI1174" s="30"/>
      <c r="AJ1174" s="30"/>
      <c r="AK1174" s="30"/>
      <c r="AL1174" s="30"/>
      <c r="AM1174" s="109"/>
      <c r="AN1174" s="109"/>
      <c r="AO1174" s="30"/>
      <c r="AP1174" s="109" t="s">
        <v>1986</v>
      </c>
      <c r="AQ1174"/>
      <c r="AR1174"/>
      <c r="AS1174"/>
      <c r="AT1174"/>
      <c r="AU1174"/>
      <c r="AV1174"/>
    </row>
    <row r="1175" spans="27:48" ht="23.45" customHeight="1" x14ac:dyDescent="0.2">
      <c r="AA1175" s="97"/>
      <c r="AB1175" s="97"/>
      <c r="AC1175" s="97"/>
      <c r="AD1175" s="97"/>
      <c r="AE1175" s="97"/>
      <c r="AF1175" s="93"/>
      <c r="AG1175" s="93"/>
      <c r="AH1175" s="93"/>
      <c r="AI1175" s="30"/>
      <c r="AJ1175" s="30"/>
      <c r="AK1175" s="30"/>
      <c r="AL1175" s="30"/>
      <c r="AM1175" s="109"/>
      <c r="AN1175" s="109"/>
      <c r="AO1175" s="30"/>
      <c r="AP1175" s="109" t="s">
        <v>1987</v>
      </c>
      <c r="AQ1175"/>
      <c r="AR1175"/>
      <c r="AS1175"/>
      <c r="AT1175"/>
      <c r="AU1175"/>
      <c r="AV1175"/>
    </row>
    <row r="1176" spans="27:48" ht="23.45" customHeight="1" x14ac:dyDescent="0.2">
      <c r="AA1176" s="97"/>
      <c r="AB1176" s="97"/>
      <c r="AC1176" s="97"/>
      <c r="AD1176" s="97"/>
      <c r="AE1176" s="97"/>
      <c r="AF1176" s="93"/>
      <c r="AG1176" s="93"/>
      <c r="AH1176" s="93"/>
      <c r="AI1176" s="30"/>
      <c r="AJ1176" s="30"/>
      <c r="AK1176" s="30"/>
      <c r="AL1176" s="30"/>
      <c r="AM1176" s="109"/>
      <c r="AN1176" s="109"/>
      <c r="AO1176" s="30"/>
      <c r="AP1176" s="109" t="s">
        <v>1988</v>
      </c>
      <c r="AQ1176"/>
      <c r="AR1176"/>
      <c r="AS1176"/>
      <c r="AT1176"/>
      <c r="AU1176"/>
      <c r="AV1176"/>
    </row>
    <row r="1177" spans="27:48" ht="23.45" customHeight="1" x14ac:dyDescent="0.2">
      <c r="AA1177" s="97"/>
      <c r="AB1177" s="97"/>
      <c r="AC1177" s="97"/>
      <c r="AD1177" s="97"/>
      <c r="AE1177" s="97"/>
      <c r="AF1177" s="93"/>
      <c r="AG1177" s="93"/>
      <c r="AH1177" s="93"/>
      <c r="AI1177" s="30"/>
      <c r="AJ1177" s="30"/>
      <c r="AK1177" s="30"/>
      <c r="AL1177" s="30"/>
      <c r="AM1177" s="109"/>
      <c r="AN1177" s="109"/>
      <c r="AO1177" s="30"/>
      <c r="AP1177" s="109" t="s">
        <v>1989</v>
      </c>
      <c r="AQ1177"/>
      <c r="AR1177"/>
      <c r="AS1177"/>
      <c r="AT1177"/>
      <c r="AU1177"/>
      <c r="AV1177"/>
    </row>
    <row r="1178" spans="27:48" ht="23.45" customHeight="1" x14ac:dyDescent="0.2">
      <c r="AA1178" s="97"/>
      <c r="AB1178" s="97"/>
      <c r="AC1178" s="97"/>
      <c r="AD1178" s="97"/>
      <c r="AE1178" s="97"/>
      <c r="AF1178" s="93"/>
      <c r="AG1178" s="93"/>
      <c r="AH1178" s="93"/>
      <c r="AI1178" s="30"/>
      <c r="AJ1178" s="30"/>
      <c r="AK1178" s="30"/>
      <c r="AL1178" s="30"/>
      <c r="AM1178" s="109"/>
      <c r="AN1178" s="109"/>
      <c r="AO1178" s="30"/>
      <c r="AP1178" s="109" t="s">
        <v>1990</v>
      </c>
      <c r="AQ1178"/>
      <c r="AR1178"/>
      <c r="AS1178"/>
      <c r="AT1178"/>
      <c r="AU1178"/>
      <c r="AV1178"/>
    </row>
    <row r="1179" spans="27:48" ht="23.45" customHeight="1" x14ac:dyDescent="0.2">
      <c r="AA1179" s="97"/>
      <c r="AB1179" s="97"/>
      <c r="AC1179" s="97"/>
      <c r="AD1179" s="97"/>
      <c r="AE1179" s="97"/>
      <c r="AF1179" s="93"/>
      <c r="AG1179" s="93"/>
      <c r="AH1179" s="93"/>
      <c r="AI1179" s="30"/>
      <c r="AJ1179" s="30"/>
      <c r="AK1179" s="30"/>
      <c r="AL1179" s="30"/>
      <c r="AM1179" s="109"/>
      <c r="AN1179" s="109"/>
      <c r="AO1179" s="30"/>
      <c r="AP1179" s="109" t="s">
        <v>1991</v>
      </c>
      <c r="AQ1179"/>
      <c r="AR1179"/>
      <c r="AS1179"/>
      <c r="AT1179"/>
      <c r="AU1179"/>
      <c r="AV1179"/>
    </row>
    <row r="1180" spans="27:48" ht="23.45" customHeight="1" x14ac:dyDescent="0.2">
      <c r="AA1180" s="97"/>
      <c r="AB1180" s="97"/>
      <c r="AC1180" s="97"/>
      <c r="AD1180" s="97"/>
      <c r="AE1180" s="97"/>
      <c r="AF1180" s="93"/>
      <c r="AG1180" s="93"/>
      <c r="AH1180" s="93"/>
      <c r="AI1180" s="30"/>
      <c r="AJ1180" s="30"/>
      <c r="AK1180" s="30"/>
      <c r="AL1180" s="30"/>
      <c r="AM1180" s="109"/>
      <c r="AN1180" s="109"/>
      <c r="AO1180" s="30"/>
      <c r="AP1180" s="109" t="s">
        <v>1992</v>
      </c>
      <c r="AQ1180"/>
      <c r="AR1180"/>
      <c r="AS1180"/>
      <c r="AT1180"/>
      <c r="AU1180"/>
      <c r="AV1180"/>
    </row>
    <row r="1181" spans="27:48" ht="23.45" customHeight="1" x14ac:dyDescent="0.2">
      <c r="AA1181" s="97"/>
      <c r="AB1181" s="97"/>
      <c r="AC1181" s="97"/>
      <c r="AD1181" s="97"/>
      <c r="AE1181" s="97"/>
      <c r="AF1181" s="93"/>
      <c r="AG1181" s="93"/>
      <c r="AH1181" s="93"/>
      <c r="AI1181" s="30"/>
      <c r="AJ1181" s="30"/>
      <c r="AK1181" s="30"/>
      <c r="AL1181" s="30"/>
      <c r="AM1181" s="109"/>
      <c r="AN1181" s="109"/>
      <c r="AO1181" s="30"/>
      <c r="AP1181" s="109" t="s">
        <v>1993</v>
      </c>
      <c r="AQ1181"/>
      <c r="AR1181"/>
      <c r="AS1181"/>
      <c r="AT1181"/>
      <c r="AU1181"/>
      <c r="AV1181"/>
    </row>
    <row r="1182" spans="27:48" ht="23.45" customHeight="1" x14ac:dyDescent="0.2">
      <c r="AA1182" s="97"/>
      <c r="AB1182" s="97"/>
      <c r="AC1182" s="97"/>
      <c r="AD1182" s="97"/>
      <c r="AE1182" s="97"/>
      <c r="AF1182" s="93"/>
      <c r="AG1182" s="93"/>
      <c r="AH1182" s="93"/>
      <c r="AI1182" s="30"/>
      <c r="AJ1182" s="30"/>
      <c r="AK1182" s="30"/>
      <c r="AL1182" s="30"/>
      <c r="AM1182" s="109"/>
      <c r="AN1182" s="109"/>
      <c r="AO1182" s="30"/>
      <c r="AP1182" s="109" t="s">
        <v>1994</v>
      </c>
      <c r="AQ1182"/>
      <c r="AR1182"/>
      <c r="AS1182"/>
      <c r="AT1182"/>
      <c r="AU1182"/>
      <c r="AV1182"/>
    </row>
    <row r="1183" spans="27:48" ht="23.45" customHeight="1" x14ac:dyDescent="0.2">
      <c r="AA1183" s="97"/>
      <c r="AB1183" s="97"/>
      <c r="AC1183" s="97"/>
      <c r="AD1183" s="97"/>
      <c r="AE1183" s="97"/>
      <c r="AF1183" s="93"/>
      <c r="AG1183" s="93"/>
      <c r="AH1183" s="93"/>
      <c r="AI1183" s="30"/>
      <c r="AJ1183" s="30"/>
      <c r="AK1183" s="30"/>
      <c r="AL1183" s="30"/>
      <c r="AM1183" s="109"/>
      <c r="AN1183" s="109"/>
      <c r="AO1183" s="30"/>
      <c r="AP1183" s="109" t="s">
        <v>1995</v>
      </c>
      <c r="AQ1183"/>
      <c r="AR1183"/>
      <c r="AS1183"/>
      <c r="AT1183"/>
      <c r="AU1183"/>
      <c r="AV1183"/>
    </row>
    <row r="1184" spans="27:48" ht="23.45" customHeight="1" x14ac:dyDescent="0.2">
      <c r="AA1184" s="97"/>
      <c r="AB1184" s="97"/>
      <c r="AC1184" s="97"/>
      <c r="AD1184" s="97"/>
      <c r="AE1184" s="97"/>
      <c r="AF1184" s="93"/>
      <c r="AG1184" s="93"/>
      <c r="AH1184" s="93"/>
      <c r="AI1184" s="30"/>
      <c r="AJ1184" s="30"/>
      <c r="AK1184" s="30"/>
      <c r="AL1184" s="30"/>
      <c r="AM1184" s="109"/>
      <c r="AN1184" s="109"/>
      <c r="AO1184" s="30"/>
      <c r="AP1184" s="109" t="s">
        <v>1996</v>
      </c>
      <c r="AQ1184"/>
      <c r="AR1184"/>
      <c r="AS1184"/>
      <c r="AT1184"/>
      <c r="AU1184"/>
      <c r="AV1184"/>
    </row>
    <row r="1185" spans="27:48" ht="23.45" customHeight="1" x14ac:dyDescent="0.2">
      <c r="AA1185" s="97"/>
      <c r="AB1185" s="97"/>
      <c r="AC1185" s="97"/>
      <c r="AD1185" s="97"/>
      <c r="AE1185" s="97"/>
      <c r="AF1185" s="93"/>
      <c r="AG1185" s="93"/>
      <c r="AH1185" s="93"/>
      <c r="AI1185" s="30"/>
      <c r="AJ1185" s="30"/>
      <c r="AK1185" s="30"/>
      <c r="AL1185" s="30"/>
      <c r="AM1185" s="109"/>
      <c r="AN1185" s="109"/>
      <c r="AO1185" s="30"/>
      <c r="AP1185" s="109" t="s">
        <v>1997</v>
      </c>
      <c r="AQ1185"/>
      <c r="AR1185"/>
      <c r="AS1185"/>
      <c r="AT1185"/>
      <c r="AU1185"/>
      <c r="AV1185"/>
    </row>
    <row r="1186" spans="27:48" ht="23.45" customHeight="1" x14ac:dyDescent="0.2">
      <c r="AA1186" s="97"/>
      <c r="AB1186" s="97"/>
      <c r="AC1186" s="97"/>
      <c r="AD1186" s="97"/>
      <c r="AE1186" s="97"/>
      <c r="AF1186" s="93"/>
      <c r="AG1186" s="93"/>
      <c r="AH1186" s="93"/>
      <c r="AI1186" s="30"/>
      <c r="AJ1186" s="30"/>
      <c r="AK1186" s="30"/>
      <c r="AL1186" s="30"/>
      <c r="AM1186" s="109"/>
      <c r="AN1186" s="109"/>
      <c r="AO1186" s="30"/>
      <c r="AP1186" s="109" t="s">
        <v>1998</v>
      </c>
      <c r="AQ1186"/>
      <c r="AR1186"/>
      <c r="AS1186"/>
      <c r="AT1186"/>
      <c r="AU1186"/>
      <c r="AV1186"/>
    </row>
    <row r="1187" spans="27:48" ht="23.45" customHeight="1" x14ac:dyDescent="0.2">
      <c r="AA1187" s="97"/>
      <c r="AB1187" s="97"/>
      <c r="AC1187" s="97"/>
      <c r="AD1187" s="97"/>
      <c r="AE1187" s="97"/>
      <c r="AF1187" s="93"/>
      <c r="AG1187" s="93"/>
      <c r="AH1187" s="93"/>
      <c r="AI1187" s="30"/>
      <c r="AJ1187" s="30"/>
      <c r="AK1187" s="30"/>
      <c r="AL1187" s="30"/>
      <c r="AM1187" s="109"/>
      <c r="AN1187" s="109"/>
      <c r="AO1187" s="30"/>
      <c r="AP1187" s="109" t="s">
        <v>1999</v>
      </c>
      <c r="AQ1187"/>
      <c r="AR1187"/>
      <c r="AS1187"/>
      <c r="AT1187"/>
      <c r="AU1187"/>
      <c r="AV1187"/>
    </row>
    <row r="1188" spans="27:48" ht="23.45" customHeight="1" x14ac:dyDescent="0.2">
      <c r="AA1188" s="97"/>
      <c r="AB1188" s="97"/>
      <c r="AC1188" s="97"/>
      <c r="AD1188" s="97"/>
      <c r="AE1188" s="97"/>
      <c r="AF1188" s="93"/>
      <c r="AG1188" s="93"/>
      <c r="AH1188" s="93"/>
      <c r="AI1188" s="30"/>
      <c r="AJ1188" s="30"/>
      <c r="AK1188" s="30"/>
      <c r="AL1188" s="30"/>
      <c r="AM1188" s="109"/>
      <c r="AN1188" s="109"/>
      <c r="AO1188" s="30"/>
      <c r="AP1188" s="109" t="s">
        <v>2000</v>
      </c>
      <c r="AQ1188"/>
      <c r="AR1188"/>
      <c r="AS1188"/>
      <c r="AT1188"/>
      <c r="AU1188"/>
      <c r="AV1188"/>
    </row>
    <row r="1189" spans="27:48" ht="23.45" customHeight="1" x14ac:dyDescent="0.2">
      <c r="AA1189" s="97"/>
      <c r="AB1189" s="97"/>
      <c r="AC1189" s="97"/>
      <c r="AD1189" s="97"/>
      <c r="AE1189" s="97"/>
      <c r="AF1189" s="93"/>
      <c r="AG1189" s="93"/>
      <c r="AH1189" s="93"/>
      <c r="AI1189" s="30"/>
      <c r="AJ1189" s="30"/>
      <c r="AK1189" s="30"/>
      <c r="AL1189" s="30"/>
      <c r="AM1189" s="109"/>
      <c r="AN1189" s="109"/>
      <c r="AO1189" s="30"/>
      <c r="AP1189" s="109" t="s">
        <v>2001</v>
      </c>
      <c r="AQ1189"/>
      <c r="AR1189"/>
      <c r="AS1189"/>
      <c r="AT1189"/>
      <c r="AU1189"/>
      <c r="AV1189"/>
    </row>
    <row r="1190" spans="27:48" ht="23.45" customHeight="1" x14ac:dyDescent="0.2">
      <c r="AA1190" s="97"/>
      <c r="AB1190" s="97"/>
      <c r="AC1190" s="97"/>
      <c r="AD1190" s="97"/>
      <c r="AE1190" s="97"/>
      <c r="AF1190" s="93"/>
      <c r="AG1190" s="93"/>
      <c r="AH1190" s="93"/>
      <c r="AI1190" s="30"/>
      <c r="AJ1190" s="30"/>
      <c r="AK1190" s="30"/>
      <c r="AL1190" s="30"/>
      <c r="AM1190" s="109"/>
      <c r="AN1190" s="109"/>
      <c r="AO1190" s="30"/>
      <c r="AP1190" s="109" t="s">
        <v>2002</v>
      </c>
      <c r="AQ1190"/>
      <c r="AR1190"/>
      <c r="AS1190"/>
      <c r="AT1190"/>
      <c r="AU1190"/>
      <c r="AV1190"/>
    </row>
    <row r="1191" spans="27:48" ht="23.45" customHeight="1" x14ac:dyDescent="0.2">
      <c r="AA1191" s="97"/>
      <c r="AB1191" s="97"/>
      <c r="AC1191" s="97"/>
      <c r="AD1191" s="97"/>
      <c r="AE1191" s="97"/>
      <c r="AF1191" s="93"/>
      <c r="AG1191" s="93"/>
      <c r="AH1191" s="93"/>
      <c r="AI1191" s="30"/>
      <c r="AJ1191" s="30"/>
      <c r="AK1191" s="30"/>
      <c r="AL1191" s="30"/>
      <c r="AM1191" s="109"/>
      <c r="AN1191" s="109"/>
      <c r="AO1191" s="30"/>
      <c r="AP1191" s="109" t="s">
        <v>2003</v>
      </c>
      <c r="AQ1191"/>
      <c r="AR1191"/>
      <c r="AS1191"/>
      <c r="AT1191"/>
      <c r="AU1191"/>
      <c r="AV1191"/>
    </row>
    <row r="1192" spans="27:48" ht="23.45" customHeight="1" x14ac:dyDescent="0.2">
      <c r="AA1192" s="97"/>
      <c r="AB1192" s="97"/>
      <c r="AC1192" s="97"/>
      <c r="AD1192" s="97"/>
      <c r="AE1192" s="97"/>
      <c r="AF1192" s="93"/>
      <c r="AG1192" s="93"/>
      <c r="AH1192" s="93"/>
      <c r="AI1192" s="30"/>
      <c r="AJ1192" s="30"/>
      <c r="AK1192" s="30"/>
      <c r="AL1192" s="30"/>
      <c r="AM1192" s="109"/>
      <c r="AN1192" s="109"/>
      <c r="AO1192" s="30"/>
      <c r="AP1192" s="109" t="s">
        <v>2004</v>
      </c>
      <c r="AQ1192"/>
      <c r="AR1192"/>
      <c r="AS1192"/>
      <c r="AT1192"/>
      <c r="AU1192"/>
      <c r="AV1192"/>
    </row>
    <row r="1193" spans="27:48" ht="23.45" customHeight="1" x14ac:dyDescent="0.2">
      <c r="AA1193" s="97"/>
      <c r="AB1193" s="97"/>
      <c r="AC1193" s="97"/>
      <c r="AD1193" s="97"/>
      <c r="AE1193" s="97"/>
      <c r="AF1193" s="93"/>
      <c r="AG1193" s="93"/>
      <c r="AH1193" s="93"/>
      <c r="AI1193" s="30"/>
      <c r="AJ1193" s="30"/>
      <c r="AK1193" s="30"/>
      <c r="AL1193" s="30"/>
      <c r="AM1193" s="109"/>
      <c r="AN1193" s="109"/>
      <c r="AO1193" s="30"/>
      <c r="AP1193" s="109" t="s">
        <v>2005</v>
      </c>
      <c r="AQ1193"/>
      <c r="AR1193"/>
      <c r="AS1193"/>
      <c r="AT1193"/>
      <c r="AU1193"/>
      <c r="AV1193"/>
    </row>
    <row r="1194" spans="27:48" ht="23.45" customHeight="1" x14ac:dyDescent="0.2">
      <c r="AA1194" s="97"/>
      <c r="AB1194" s="97"/>
      <c r="AC1194" s="97"/>
      <c r="AD1194" s="97"/>
      <c r="AE1194" s="97"/>
      <c r="AF1194" s="93"/>
      <c r="AG1194" s="93"/>
      <c r="AH1194" s="93"/>
      <c r="AI1194" s="30"/>
      <c r="AJ1194" s="30"/>
      <c r="AK1194" s="30"/>
      <c r="AL1194" s="30"/>
      <c r="AM1194" s="109"/>
      <c r="AN1194" s="109"/>
      <c r="AO1194" s="30"/>
      <c r="AP1194" s="109" t="s">
        <v>2006</v>
      </c>
      <c r="AQ1194"/>
      <c r="AR1194"/>
      <c r="AS1194"/>
      <c r="AT1194"/>
      <c r="AU1194"/>
      <c r="AV1194"/>
    </row>
    <row r="1195" spans="27:48" ht="23.45" customHeight="1" x14ac:dyDescent="0.2">
      <c r="AA1195" s="97"/>
      <c r="AB1195" s="97"/>
      <c r="AC1195" s="97"/>
      <c r="AD1195" s="97"/>
      <c r="AE1195" s="97"/>
      <c r="AF1195" s="93"/>
      <c r="AG1195" s="93"/>
      <c r="AH1195" s="93"/>
      <c r="AI1195" s="30"/>
      <c r="AJ1195" s="30"/>
      <c r="AK1195" s="30"/>
      <c r="AL1195" s="30"/>
      <c r="AM1195" s="109"/>
      <c r="AN1195" s="109"/>
      <c r="AO1195" s="30"/>
      <c r="AP1195" s="109" t="s">
        <v>2007</v>
      </c>
      <c r="AQ1195"/>
      <c r="AR1195"/>
      <c r="AS1195"/>
      <c r="AT1195"/>
      <c r="AU1195"/>
      <c r="AV1195"/>
    </row>
    <row r="1196" spans="27:48" ht="23.45" customHeight="1" x14ac:dyDescent="0.2">
      <c r="AA1196" s="97"/>
      <c r="AB1196" s="97"/>
      <c r="AC1196" s="97"/>
      <c r="AD1196" s="97"/>
      <c r="AE1196" s="97"/>
      <c r="AF1196" s="93"/>
      <c r="AG1196" s="93"/>
      <c r="AH1196" s="93"/>
      <c r="AI1196" s="30"/>
      <c r="AJ1196" s="30"/>
      <c r="AK1196" s="30"/>
      <c r="AL1196" s="30"/>
      <c r="AM1196" s="109"/>
      <c r="AN1196" s="109"/>
      <c r="AO1196" s="30"/>
      <c r="AP1196" s="109" t="s">
        <v>2008</v>
      </c>
      <c r="AQ1196"/>
      <c r="AR1196"/>
      <c r="AS1196"/>
      <c r="AT1196"/>
      <c r="AU1196"/>
      <c r="AV1196"/>
    </row>
    <row r="1197" spans="27:48" ht="23.45" customHeight="1" x14ac:dyDescent="0.2">
      <c r="AA1197" s="97"/>
      <c r="AB1197" s="97"/>
      <c r="AC1197" s="97"/>
      <c r="AD1197" s="97"/>
      <c r="AE1197" s="97"/>
      <c r="AF1197" s="93"/>
      <c r="AG1197" s="93"/>
      <c r="AH1197" s="93"/>
      <c r="AI1197" s="30"/>
      <c r="AJ1197" s="30"/>
      <c r="AK1197" s="30"/>
      <c r="AL1197" s="30"/>
      <c r="AM1197" s="109"/>
      <c r="AN1197" s="109"/>
      <c r="AO1197" s="30"/>
      <c r="AP1197" s="109" t="s">
        <v>2009</v>
      </c>
      <c r="AQ1197"/>
      <c r="AR1197"/>
      <c r="AS1197"/>
      <c r="AT1197"/>
      <c r="AU1197"/>
      <c r="AV1197"/>
    </row>
    <row r="1198" spans="27:48" ht="23.45" customHeight="1" x14ac:dyDescent="0.2">
      <c r="AA1198" s="97"/>
      <c r="AB1198" s="97"/>
      <c r="AC1198" s="97"/>
      <c r="AD1198" s="97"/>
      <c r="AE1198" s="97"/>
      <c r="AF1198" s="93"/>
      <c r="AG1198" s="93"/>
      <c r="AH1198" s="93"/>
      <c r="AI1198" s="30"/>
      <c r="AJ1198" s="30"/>
      <c r="AK1198" s="30"/>
      <c r="AL1198" s="30"/>
      <c r="AM1198" s="109"/>
      <c r="AN1198" s="109"/>
      <c r="AO1198" s="30"/>
      <c r="AP1198" s="109" t="s">
        <v>2010</v>
      </c>
      <c r="AQ1198"/>
      <c r="AR1198"/>
      <c r="AS1198"/>
      <c r="AT1198"/>
      <c r="AU1198"/>
      <c r="AV1198"/>
    </row>
    <row r="1199" spans="27:48" ht="23.45" customHeight="1" x14ac:dyDescent="0.2">
      <c r="AA1199" s="97"/>
      <c r="AB1199" s="97"/>
      <c r="AC1199" s="97"/>
      <c r="AD1199" s="97"/>
      <c r="AE1199" s="97"/>
      <c r="AF1199" s="93"/>
      <c r="AG1199" s="93"/>
      <c r="AH1199" s="93"/>
      <c r="AI1199" s="30"/>
      <c r="AJ1199" s="30"/>
      <c r="AK1199" s="30"/>
      <c r="AL1199" s="30"/>
      <c r="AM1199" s="109"/>
      <c r="AN1199" s="109"/>
      <c r="AO1199" s="30"/>
      <c r="AP1199" s="109" t="s">
        <v>2011</v>
      </c>
      <c r="AQ1199"/>
      <c r="AR1199"/>
      <c r="AS1199"/>
      <c r="AT1199"/>
      <c r="AU1199"/>
      <c r="AV1199"/>
    </row>
    <row r="1200" spans="27:48" ht="23.45" customHeight="1" x14ac:dyDescent="0.2">
      <c r="AA1200" s="97"/>
      <c r="AB1200" s="97"/>
      <c r="AC1200" s="97"/>
      <c r="AD1200" s="97"/>
      <c r="AE1200" s="97"/>
      <c r="AF1200" s="93"/>
      <c r="AG1200" s="93"/>
      <c r="AH1200" s="93"/>
      <c r="AI1200" s="30"/>
      <c r="AJ1200" s="30"/>
      <c r="AK1200" s="30"/>
      <c r="AL1200" s="30"/>
      <c r="AM1200" s="109"/>
      <c r="AN1200" s="109"/>
      <c r="AO1200" s="30"/>
      <c r="AP1200" s="109" t="s">
        <v>2012</v>
      </c>
      <c r="AQ1200"/>
      <c r="AR1200"/>
      <c r="AS1200"/>
      <c r="AT1200"/>
      <c r="AU1200"/>
      <c r="AV1200"/>
    </row>
    <row r="1201" spans="27:48" ht="23.45" customHeight="1" x14ac:dyDescent="0.2">
      <c r="AA1201" s="97"/>
      <c r="AB1201" s="97"/>
      <c r="AC1201" s="97"/>
      <c r="AD1201" s="97"/>
      <c r="AE1201" s="97"/>
      <c r="AF1201" s="93"/>
      <c r="AG1201" s="93"/>
      <c r="AH1201" s="93"/>
      <c r="AI1201" s="30"/>
      <c r="AJ1201" s="30"/>
      <c r="AK1201" s="30"/>
      <c r="AL1201" s="30"/>
      <c r="AM1201" s="109"/>
      <c r="AN1201" s="109"/>
      <c r="AO1201" s="30"/>
      <c r="AP1201" s="109" t="s">
        <v>2013</v>
      </c>
      <c r="AQ1201"/>
      <c r="AR1201"/>
      <c r="AS1201"/>
      <c r="AT1201"/>
      <c r="AU1201"/>
      <c r="AV1201"/>
    </row>
    <row r="1202" spans="27:48" ht="23.45" customHeight="1" x14ac:dyDescent="0.2">
      <c r="AA1202" s="97"/>
      <c r="AB1202" s="97"/>
      <c r="AC1202" s="97"/>
      <c r="AD1202" s="97"/>
      <c r="AE1202" s="97"/>
      <c r="AF1202" s="93"/>
      <c r="AG1202" s="93"/>
      <c r="AH1202" s="93"/>
      <c r="AI1202" s="30"/>
      <c r="AJ1202" s="30"/>
      <c r="AK1202" s="30"/>
      <c r="AL1202" s="30"/>
      <c r="AM1202" s="109"/>
      <c r="AN1202" s="109"/>
      <c r="AO1202" s="30"/>
      <c r="AP1202" s="109" t="s">
        <v>2014</v>
      </c>
      <c r="AQ1202"/>
      <c r="AR1202"/>
      <c r="AS1202"/>
      <c r="AT1202"/>
      <c r="AU1202"/>
      <c r="AV1202"/>
    </row>
    <row r="1203" spans="27:48" ht="23.45" customHeight="1" x14ac:dyDescent="0.2">
      <c r="AA1203" s="97"/>
      <c r="AB1203" s="97"/>
      <c r="AC1203" s="97"/>
      <c r="AD1203" s="97"/>
      <c r="AE1203" s="97"/>
      <c r="AF1203" s="93"/>
      <c r="AG1203" s="93"/>
      <c r="AH1203" s="93"/>
      <c r="AI1203" s="30"/>
      <c r="AJ1203" s="30"/>
      <c r="AK1203" s="30"/>
      <c r="AL1203" s="30"/>
      <c r="AM1203" s="109"/>
      <c r="AN1203" s="109"/>
      <c r="AO1203" s="30"/>
      <c r="AP1203" s="109" t="s">
        <v>2015</v>
      </c>
      <c r="AQ1203"/>
      <c r="AR1203"/>
      <c r="AS1203"/>
      <c r="AT1203"/>
      <c r="AU1203"/>
      <c r="AV1203"/>
    </row>
    <row r="1204" spans="27:48" ht="23.45" customHeight="1" x14ac:dyDescent="0.2">
      <c r="AA1204" s="97"/>
      <c r="AB1204" s="97"/>
      <c r="AC1204" s="97"/>
      <c r="AD1204" s="97"/>
      <c r="AE1204" s="97"/>
      <c r="AF1204" s="93"/>
      <c r="AG1204" s="93"/>
      <c r="AH1204" s="93"/>
      <c r="AI1204" s="30"/>
      <c r="AJ1204" s="30"/>
      <c r="AK1204" s="30"/>
      <c r="AL1204" s="30"/>
      <c r="AM1204" s="109"/>
      <c r="AN1204" s="109"/>
      <c r="AO1204" s="30"/>
      <c r="AP1204" s="109" t="s">
        <v>2016</v>
      </c>
      <c r="AQ1204"/>
      <c r="AR1204"/>
      <c r="AS1204"/>
      <c r="AT1204"/>
      <c r="AU1204"/>
      <c r="AV1204"/>
    </row>
    <row r="1205" spans="27:48" ht="23.45" customHeight="1" x14ac:dyDescent="0.2">
      <c r="AA1205" s="97"/>
      <c r="AB1205" s="97"/>
      <c r="AC1205" s="97"/>
      <c r="AD1205" s="97"/>
      <c r="AE1205" s="97"/>
      <c r="AF1205" s="93"/>
      <c r="AG1205" s="93"/>
      <c r="AH1205" s="93"/>
      <c r="AI1205" s="30"/>
      <c r="AJ1205" s="30"/>
      <c r="AK1205" s="30"/>
      <c r="AL1205" s="30"/>
      <c r="AM1205" s="109"/>
      <c r="AN1205" s="109"/>
      <c r="AO1205" s="30"/>
      <c r="AP1205" s="109" t="s">
        <v>2017</v>
      </c>
      <c r="AQ1205"/>
      <c r="AR1205"/>
      <c r="AS1205"/>
      <c r="AT1205"/>
      <c r="AU1205"/>
      <c r="AV1205"/>
    </row>
    <row r="1206" spans="27:48" ht="23.45" customHeight="1" x14ac:dyDescent="0.2">
      <c r="AA1206" s="97"/>
      <c r="AB1206" s="97"/>
      <c r="AC1206" s="97"/>
      <c r="AD1206" s="97"/>
      <c r="AE1206" s="97"/>
      <c r="AF1206" s="93"/>
      <c r="AG1206" s="93"/>
      <c r="AH1206" s="93"/>
      <c r="AI1206" s="30"/>
      <c r="AJ1206" s="30"/>
      <c r="AK1206" s="30"/>
      <c r="AL1206" s="30"/>
      <c r="AM1206" s="109"/>
      <c r="AN1206" s="109"/>
      <c r="AO1206" s="30"/>
      <c r="AP1206" s="109" t="s">
        <v>2018</v>
      </c>
      <c r="AQ1206"/>
      <c r="AR1206"/>
      <c r="AS1206"/>
      <c r="AT1206"/>
      <c r="AU1206"/>
      <c r="AV1206"/>
    </row>
    <row r="1207" spans="27:48" ht="23.45" customHeight="1" x14ac:dyDescent="0.2">
      <c r="AA1207" s="97"/>
      <c r="AB1207" s="97"/>
      <c r="AC1207" s="97"/>
      <c r="AD1207" s="97"/>
      <c r="AE1207" s="97"/>
      <c r="AF1207" s="93"/>
      <c r="AG1207" s="93"/>
      <c r="AH1207" s="93"/>
      <c r="AI1207" s="30"/>
      <c r="AJ1207" s="30"/>
      <c r="AK1207" s="30"/>
      <c r="AL1207" s="30"/>
      <c r="AM1207" s="109"/>
      <c r="AN1207" s="109"/>
      <c r="AO1207" s="30"/>
      <c r="AP1207" s="109">
        <v>820005</v>
      </c>
      <c r="AQ1207"/>
      <c r="AR1207"/>
      <c r="AS1207"/>
      <c r="AT1207"/>
      <c r="AU1207"/>
      <c r="AV1207"/>
    </row>
    <row r="1208" spans="27:48" ht="23.45" customHeight="1" x14ac:dyDescent="0.2">
      <c r="AA1208" s="97"/>
      <c r="AB1208" s="97"/>
      <c r="AC1208" s="97"/>
      <c r="AD1208" s="97"/>
      <c r="AE1208" s="97"/>
      <c r="AF1208" s="93"/>
      <c r="AG1208" s="93"/>
      <c r="AH1208" s="93"/>
      <c r="AI1208" s="30"/>
      <c r="AJ1208" s="30"/>
      <c r="AK1208" s="30"/>
      <c r="AL1208" s="30"/>
      <c r="AM1208" s="109"/>
      <c r="AN1208" s="109"/>
      <c r="AO1208" s="30"/>
      <c r="AP1208" s="109">
        <v>820105</v>
      </c>
      <c r="AQ1208"/>
      <c r="AR1208"/>
      <c r="AS1208"/>
      <c r="AT1208"/>
      <c r="AU1208"/>
      <c r="AV1208"/>
    </row>
    <row r="1209" spans="27:48" ht="23.45" customHeight="1" x14ac:dyDescent="0.2">
      <c r="AA1209" s="97"/>
      <c r="AB1209" s="97"/>
      <c r="AC1209" s="97"/>
      <c r="AD1209" s="97"/>
      <c r="AE1209" s="97"/>
      <c r="AF1209" s="93"/>
      <c r="AG1209" s="93"/>
      <c r="AH1209" s="93"/>
      <c r="AI1209" s="30"/>
      <c r="AJ1209" s="30"/>
      <c r="AK1209" s="30"/>
      <c r="AL1209" s="30"/>
      <c r="AM1209" s="109"/>
      <c r="AN1209" s="109"/>
      <c r="AO1209" s="30"/>
      <c r="AP1209" s="109">
        <v>820205</v>
      </c>
      <c r="AQ1209"/>
      <c r="AR1209"/>
      <c r="AS1209"/>
      <c r="AT1209"/>
      <c r="AU1209"/>
      <c r="AV1209"/>
    </row>
    <row r="1210" spans="27:48" ht="23.45" customHeight="1" x14ac:dyDescent="0.2">
      <c r="AA1210" s="97"/>
      <c r="AB1210" s="97"/>
      <c r="AC1210" s="97"/>
      <c r="AD1210" s="97"/>
      <c r="AE1210" s="97"/>
      <c r="AF1210" s="93"/>
      <c r="AG1210" s="93"/>
      <c r="AH1210" s="93"/>
      <c r="AI1210" s="30"/>
      <c r="AJ1210" s="30"/>
      <c r="AK1210" s="30"/>
      <c r="AL1210" s="30"/>
      <c r="AM1210" s="109"/>
      <c r="AN1210" s="109"/>
      <c r="AO1210" s="30"/>
      <c r="AP1210" s="109">
        <v>820305</v>
      </c>
      <c r="AQ1210"/>
      <c r="AR1210"/>
      <c r="AS1210"/>
      <c r="AT1210"/>
      <c r="AU1210"/>
      <c r="AV1210"/>
    </row>
    <row r="1211" spans="27:48" ht="23.45" customHeight="1" x14ac:dyDescent="0.2">
      <c r="AA1211" s="97"/>
      <c r="AB1211" s="97"/>
      <c r="AC1211" s="97"/>
      <c r="AD1211" s="97"/>
      <c r="AE1211" s="97"/>
      <c r="AF1211" s="93"/>
      <c r="AG1211" s="93"/>
      <c r="AH1211" s="93"/>
      <c r="AI1211" s="30"/>
      <c r="AJ1211" s="30"/>
      <c r="AK1211" s="30"/>
      <c r="AL1211" s="30"/>
      <c r="AM1211" s="109"/>
      <c r="AN1211" s="109"/>
      <c r="AO1211" s="30"/>
      <c r="AP1211" s="109">
        <v>820505</v>
      </c>
      <c r="AQ1211"/>
      <c r="AR1211"/>
      <c r="AS1211"/>
      <c r="AT1211"/>
      <c r="AU1211"/>
      <c r="AV1211"/>
    </row>
    <row r="1212" spans="27:48" ht="23.45" customHeight="1" x14ac:dyDescent="0.2">
      <c r="AA1212" s="97"/>
      <c r="AB1212" s="97"/>
      <c r="AC1212" s="97"/>
      <c r="AD1212" s="97"/>
      <c r="AE1212" s="97"/>
      <c r="AF1212" s="93"/>
      <c r="AG1212" s="93"/>
      <c r="AH1212" s="93"/>
      <c r="AI1212" s="30"/>
      <c r="AJ1212" s="30"/>
      <c r="AK1212" s="30"/>
      <c r="AL1212" s="30"/>
      <c r="AM1212" s="109"/>
      <c r="AN1212" s="109"/>
      <c r="AO1212" s="30"/>
      <c r="AP1212" s="109">
        <v>820605</v>
      </c>
      <c r="AQ1212"/>
      <c r="AR1212"/>
      <c r="AS1212"/>
      <c r="AT1212"/>
      <c r="AU1212"/>
      <c r="AV1212"/>
    </row>
    <row r="1213" spans="27:48" ht="23.45" customHeight="1" x14ac:dyDescent="0.2">
      <c r="AA1213" s="97"/>
      <c r="AB1213" s="97"/>
      <c r="AC1213" s="97"/>
      <c r="AD1213" s="97"/>
      <c r="AE1213" s="97"/>
      <c r="AF1213" s="93"/>
      <c r="AG1213" s="93"/>
      <c r="AH1213" s="93"/>
      <c r="AI1213" s="30"/>
      <c r="AJ1213" s="30"/>
      <c r="AK1213" s="30"/>
      <c r="AL1213" s="30"/>
      <c r="AM1213" s="109"/>
      <c r="AN1213" s="109"/>
      <c r="AO1213" s="30"/>
      <c r="AP1213" s="109">
        <v>820705</v>
      </c>
      <c r="AQ1213"/>
      <c r="AR1213"/>
      <c r="AS1213"/>
      <c r="AT1213"/>
      <c r="AU1213"/>
      <c r="AV1213"/>
    </row>
    <row r="1214" spans="27:48" ht="23.45" customHeight="1" x14ac:dyDescent="0.2">
      <c r="AA1214" s="97"/>
      <c r="AB1214" s="97"/>
      <c r="AC1214" s="97"/>
      <c r="AD1214" s="97"/>
      <c r="AE1214" s="97"/>
      <c r="AF1214" s="93"/>
      <c r="AG1214" s="93"/>
      <c r="AH1214" s="93"/>
      <c r="AI1214" s="30"/>
      <c r="AJ1214" s="30"/>
      <c r="AK1214" s="30"/>
      <c r="AL1214" s="30"/>
      <c r="AM1214" s="109"/>
      <c r="AN1214" s="109"/>
      <c r="AO1214" s="30"/>
      <c r="AP1214" s="109">
        <v>820905</v>
      </c>
      <c r="AQ1214"/>
      <c r="AR1214"/>
      <c r="AS1214"/>
      <c r="AT1214"/>
      <c r="AU1214"/>
      <c r="AV1214"/>
    </row>
    <row r="1215" spans="27:48" ht="23.45" customHeight="1" x14ac:dyDescent="0.2">
      <c r="AA1215" s="97"/>
      <c r="AB1215" s="97"/>
      <c r="AC1215" s="97"/>
      <c r="AD1215" s="97"/>
      <c r="AE1215" s="97"/>
      <c r="AF1215" s="93"/>
      <c r="AG1215" s="93"/>
      <c r="AH1215" s="93"/>
      <c r="AI1215" s="30"/>
      <c r="AJ1215" s="30"/>
      <c r="AK1215" s="30"/>
      <c r="AL1215" s="30"/>
      <c r="AM1215" s="109"/>
      <c r="AN1215" s="109"/>
      <c r="AO1215" s="30"/>
      <c r="AP1215" s="109">
        <v>821105</v>
      </c>
      <c r="AQ1215"/>
      <c r="AR1215"/>
      <c r="AS1215"/>
      <c r="AT1215"/>
      <c r="AU1215"/>
      <c r="AV1215"/>
    </row>
    <row r="1216" spans="27:48" ht="23.45" customHeight="1" x14ac:dyDescent="0.2">
      <c r="AA1216" s="97"/>
      <c r="AB1216" s="97"/>
      <c r="AC1216" s="97"/>
      <c r="AD1216" s="97"/>
      <c r="AE1216" s="97"/>
      <c r="AF1216" s="93"/>
      <c r="AG1216" s="93"/>
      <c r="AH1216" s="93"/>
      <c r="AI1216" s="30"/>
      <c r="AJ1216" s="30"/>
      <c r="AK1216" s="30"/>
      <c r="AL1216" s="30"/>
      <c r="AM1216" s="109"/>
      <c r="AN1216" s="109"/>
      <c r="AO1216" s="30"/>
      <c r="AP1216" s="109">
        <v>821205</v>
      </c>
      <c r="AQ1216"/>
      <c r="AR1216"/>
      <c r="AS1216"/>
      <c r="AT1216"/>
      <c r="AU1216"/>
      <c r="AV1216"/>
    </row>
    <row r="1217" spans="27:48" ht="23.45" customHeight="1" x14ac:dyDescent="0.2">
      <c r="AA1217" s="97"/>
      <c r="AB1217" s="97"/>
      <c r="AC1217" s="97"/>
      <c r="AD1217" s="97"/>
      <c r="AE1217" s="97"/>
      <c r="AF1217" s="93"/>
      <c r="AG1217" s="93"/>
      <c r="AH1217" s="93"/>
      <c r="AI1217" s="30"/>
      <c r="AJ1217" s="30"/>
      <c r="AK1217" s="30"/>
      <c r="AL1217" s="30"/>
      <c r="AM1217" s="109"/>
      <c r="AN1217" s="109"/>
      <c r="AO1217" s="30"/>
      <c r="AP1217" s="109">
        <v>821305</v>
      </c>
      <c r="AQ1217"/>
      <c r="AR1217"/>
      <c r="AS1217"/>
      <c r="AT1217"/>
      <c r="AU1217"/>
      <c r="AV1217"/>
    </row>
    <row r="1218" spans="27:48" ht="23.45" customHeight="1" x14ac:dyDescent="0.2">
      <c r="AA1218" s="97"/>
      <c r="AB1218" s="97"/>
      <c r="AC1218" s="97"/>
      <c r="AD1218" s="97"/>
      <c r="AE1218" s="97"/>
      <c r="AF1218" s="93"/>
      <c r="AG1218" s="93"/>
      <c r="AH1218" s="93"/>
      <c r="AI1218" s="30"/>
      <c r="AJ1218" s="30"/>
      <c r="AK1218" s="30"/>
      <c r="AL1218" s="30"/>
      <c r="AM1218" s="109"/>
      <c r="AN1218" s="109"/>
      <c r="AO1218" s="30"/>
      <c r="AP1218" s="109">
        <v>821805</v>
      </c>
      <c r="AQ1218"/>
      <c r="AR1218"/>
      <c r="AS1218"/>
      <c r="AT1218"/>
      <c r="AU1218"/>
      <c r="AV1218"/>
    </row>
    <row r="1219" spans="27:48" ht="23.45" customHeight="1" x14ac:dyDescent="0.2">
      <c r="AA1219" s="97"/>
      <c r="AB1219" s="97"/>
      <c r="AC1219" s="97"/>
      <c r="AD1219" s="97"/>
      <c r="AE1219" s="97"/>
      <c r="AF1219" s="93"/>
      <c r="AG1219" s="93"/>
      <c r="AH1219" s="93"/>
      <c r="AI1219" s="30"/>
      <c r="AJ1219" s="30"/>
      <c r="AK1219" s="30"/>
      <c r="AL1219" s="30"/>
      <c r="AM1219" s="109"/>
      <c r="AN1219" s="109"/>
      <c r="AO1219" s="30"/>
      <c r="AP1219" s="109">
        <v>821905</v>
      </c>
      <c r="AQ1219"/>
      <c r="AR1219"/>
      <c r="AS1219"/>
      <c r="AT1219"/>
      <c r="AU1219"/>
      <c r="AV1219"/>
    </row>
    <row r="1220" spans="27:48" ht="23.45" customHeight="1" x14ac:dyDescent="0.2">
      <c r="AA1220" s="97"/>
      <c r="AB1220" s="97"/>
      <c r="AC1220" s="97"/>
      <c r="AD1220" s="97"/>
      <c r="AE1220" s="97"/>
      <c r="AF1220" s="93"/>
      <c r="AG1220" s="93"/>
      <c r="AH1220" s="93"/>
      <c r="AI1220" s="30"/>
      <c r="AJ1220" s="30"/>
      <c r="AK1220" s="30"/>
      <c r="AL1220" s="30"/>
      <c r="AM1220" s="109"/>
      <c r="AN1220" s="109"/>
      <c r="AO1220" s="30"/>
      <c r="AP1220" s="109">
        <v>822005</v>
      </c>
      <c r="AQ1220"/>
      <c r="AR1220"/>
      <c r="AS1220"/>
      <c r="AT1220"/>
      <c r="AU1220"/>
      <c r="AV1220"/>
    </row>
    <row r="1221" spans="27:48" ht="23.45" customHeight="1" x14ac:dyDescent="0.2">
      <c r="AA1221" s="97"/>
      <c r="AB1221" s="97"/>
      <c r="AC1221" s="97"/>
      <c r="AD1221" s="97"/>
      <c r="AE1221" s="97"/>
      <c r="AF1221" s="93"/>
      <c r="AG1221" s="93"/>
      <c r="AH1221" s="93"/>
      <c r="AI1221" s="30"/>
      <c r="AJ1221" s="30"/>
      <c r="AK1221" s="30"/>
      <c r="AL1221" s="30"/>
      <c r="AM1221" s="109"/>
      <c r="AN1221" s="109"/>
      <c r="AO1221" s="30"/>
      <c r="AP1221" s="109">
        <v>822105</v>
      </c>
      <c r="AQ1221"/>
      <c r="AR1221"/>
      <c r="AS1221"/>
      <c r="AT1221"/>
      <c r="AU1221"/>
      <c r="AV1221"/>
    </row>
    <row r="1222" spans="27:48" ht="23.45" customHeight="1" x14ac:dyDescent="0.2">
      <c r="AA1222" s="97"/>
      <c r="AB1222" s="97"/>
      <c r="AC1222" s="97"/>
      <c r="AD1222" s="97"/>
      <c r="AE1222" s="97"/>
      <c r="AF1222" s="93"/>
      <c r="AG1222" s="93"/>
      <c r="AH1222" s="93"/>
      <c r="AI1222" s="30"/>
      <c r="AJ1222" s="30"/>
      <c r="AK1222" s="30"/>
      <c r="AL1222" s="30"/>
      <c r="AM1222" s="109"/>
      <c r="AN1222" s="109"/>
      <c r="AO1222" s="30"/>
      <c r="AP1222" s="109">
        <v>822205</v>
      </c>
      <c r="AQ1222"/>
      <c r="AR1222"/>
      <c r="AS1222"/>
      <c r="AT1222"/>
      <c r="AU1222"/>
      <c r="AV1222"/>
    </row>
    <row r="1223" spans="27:48" ht="23.45" customHeight="1" x14ac:dyDescent="0.2">
      <c r="AA1223" s="97"/>
      <c r="AB1223" s="97"/>
      <c r="AC1223" s="97"/>
      <c r="AD1223" s="97"/>
      <c r="AE1223" s="97"/>
      <c r="AF1223" s="93"/>
      <c r="AG1223" s="93"/>
      <c r="AH1223" s="93"/>
      <c r="AI1223" s="30"/>
      <c r="AJ1223" s="30"/>
      <c r="AK1223" s="30"/>
      <c r="AL1223" s="30"/>
      <c r="AM1223" s="109"/>
      <c r="AN1223" s="109"/>
      <c r="AO1223" s="30"/>
      <c r="AP1223" s="109">
        <v>822305</v>
      </c>
      <c r="AQ1223"/>
      <c r="AR1223"/>
      <c r="AS1223"/>
      <c r="AT1223"/>
      <c r="AU1223"/>
      <c r="AV1223"/>
    </row>
    <row r="1224" spans="27:48" ht="23.45" customHeight="1" x14ac:dyDescent="0.2">
      <c r="AA1224" s="97"/>
      <c r="AB1224" s="97"/>
      <c r="AC1224" s="97"/>
      <c r="AD1224" s="97"/>
      <c r="AE1224" s="97"/>
      <c r="AF1224" s="93"/>
      <c r="AG1224" s="93"/>
      <c r="AH1224" s="93"/>
      <c r="AI1224" s="30"/>
      <c r="AJ1224" s="30"/>
      <c r="AK1224" s="30"/>
      <c r="AL1224" s="30"/>
      <c r="AM1224" s="109"/>
      <c r="AN1224" s="109"/>
      <c r="AO1224" s="30"/>
      <c r="AP1224" s="109">
        <v>822405</v>
      </c>
      <c r="AQ1224"/>
      <c r="AR1224"/>
      <c r="AS1224"/>
      <c r="AT1224"/>
      <c r="AU1224"/>
      <c r="AV1224"/>
    </row>
    <row r="1225" spans="27:48" ht="23.45" customHeight="1" x14ac:dyDescent="0.2">
      <c r="AA1225" s="97"/>
      <c r="AB1225" s="97"/>
      <c r="AC1225" s="97"/>
      <c r="AD1225" s="97"/>
      <c r="AE1225" s="97"/>
      <c r="AF1225" s="93"/>
      <c r="AG1225" s="93"/>
      <c r="AH1225" s="93"/>
      <c r="AI1225" s="30"/>
      <c r="AJ1225" s="30"/>
      <c r="AK1225" s="30"/>
      <c r="AL1225" s="30"/>
      <c r="AM1225" s="109"/>
      <c r="AN1225" s="109"/>
      <c r="AO1225" s="30"/>
      <c r="AP1225" s="109">
        <v>822505</v>
      </c>
      <c r="AQ1225"/>
      <c r="AR1225"/>
      <c r="AS1225"/>
      <c r="AT1225"/>
      <c r="AU1225"/>
      <c r="AV1225"/>
    </row>
    <row r="1226" spans="27:48" ht="23.45" customHeight="1" x14ac:dyDescent="0.2">
      <c r="AA1226" s="97"/>
      <c r="AB1226" s="97"/>
      <c r="AC1226" s="97"/>
      <c r="AD1226" s="97"/>
      <c r="AE1226" s="97"/>
      <c r="AF1226" s="93"/>
      <c r="AG1226" s="93"/>
      <c r="AH1226" s="93"/>
      <c r="AI1226" s="30"/>
      <c r="AJ1226" s="30"/>
      <c r="AK1226" s="30"/>
      <c r="AL1226" s="30"/>
      <c r="AM1226" s="109"/>
      <c r="AN1226" s="109"/>
      <c r="AO1226" s="30"/>
      <c r="AP1226" s="109" t="s">
        <v>2019</v>
      </c>
      <c r="AQ1226"/>
      <c r="AR1226"/>
      <c r="AS1226"/>
      <c r="AT1226"/>
      <c r="AU1226"/>
      <c r="AV1226"/>
    </row>
    <row r="1227" spans="27:48" ht="23.45" customHeight="1" x14ac:dyDescent="0.2">
      <c r="AA1227" s="97"/>
      <c r="AB1227" s="97"/>
      <c r="AC1227" s="97"/>
      <c r="AD1227" s="97"/>
      <c r="AE1227" s="97"/>
      <c r="AF1227" s="93"/>
      <c r="AG1227" s="93"/>
      <c r="AH1227" s="93"/>
      <c r="AI1227" s="30"/>
      <c r="AJ1227" s="30"/>
      <c r="AK1227" s="30"/>
      <c r="AL1227" s="30"/>
      <c r="AM1227" s="109"/>
      <c r="AN1227" s="109"/>
      <c r="AO1227" s="30"/>
      <c r="AP1227" s="109" t="s">
        <v>2020</v>
      </c>
      <c r="AQ1227"/>
      <c r="AR1227"/>
      <c r="AS1227"/>
      <c r="AT1227"/>
      <c r="AU1227"/>
      <c r="AV1227"/>
    </row>
    <row r="1228" spans="27:48" ht="23.45" customHeight="1" x14ac:dyDescent="0.2">
      <c r="AA1228" s="97"/>
      <c r="AB1228" s="97"/>
      <c r="AC1228" s="97"/>
      <c r="AD1228" s="97"/>
      <c r="AE1228" s="97"/>
      <c r="AF1228" s="93"/>
      <c r="AG1228" s="93"/>
      <c r="AH1228" s="93"/>
      <c r="AI1228" s="30"/>
      <c r="AJ1228" s="30"/>
      <c r="AK1228" s="30"/>
      <c r="AL1228" s="30"/>
      <c r="AM1228" s="109"/>
      <c r="AN1228" s="109"/>
      <c r="AO1228" s="30"/>
      <c r="AP1228" s="109" t="s">
        <v>2021</v>
      </c>
      <c r="AQ1228"/>
      <c r="AR1228"/>
      <c r="AS1228"/>
      <c r="AT1228"/>
      <c r="AU1228"/>
      <c r="AV1228"/>
    </row>
    <row r="1229" spans="27:48" ht="23.45" customHeight="1" x14ac:dyDescent="0.2">
      <c r="AA1229" s="97"/>
      <c r="AB1229" s="97"/>
      <c r="AC1229" s="97"/>
      <c r="AD1229" s="97"/>
      <c r="AE1229" s="97"/>
      <c r="AF1229" s="93"/>
      <c r="AG1229" s="93"/>
      <c r="AH1229" s="93"/>
      <c r="AI1229" s="30"/>
      <c r="AJ1229" s="30"/>
      <c r="AK1229" s="30"/>
      <c r="AL1229" s="30"/>
      <c r="AM1229" s="109"/>
      <c r="AN1229" s="109"/>
      <c r="AO1229" s="30"/>
      <c r="AP1229" s="109" t="s">
        <v>2022</v>
      </c>
      <c r="AQ1229"/>
      <c r="AR1229"/>
      <c r="AS1229"/>
      <c r="AT1229"/>
      <c r="AU1229"/>
      <c r="AV1229"/>
    </row>
    <row r="1230" spans="27:48" ht="23.45" customHeight="1" x14ac:dyDescent="0.2">
      <c r="AA1230" s="97"/>
      <c r="AB1230" s="97"/>
      <c r="AC1230" s="97"/>
      <c r="AD1230" s="97"/>
      <c r="AE1230" s="97"/>
      <c r="AF1230" s="93"/>
      <c r="AG1230" s="93"/>
      <c r="AH1230" s="93"/>
      <c r="AI1230" s="30"/>
      <c r="AJ1230" s="30"/>
      <c r="AK1230" s="30"/>
      <c r="AL1230" s="30"/>
      <c r="AM1230" s="109"/>
      <c r="AN1230" s="109"/>
      <c r="AO1230" s="30"/>
      <c r="AP1230" s="109" t="s">
        <v>2023</v>
      </c>
      <c r="AQ1230"/>
      <c r="AR1230"/>
      <c r="AS1230"/>
      <c r="AT1230"/>
      <c r="AU1230"/>
      <c r="AV1230"/>
    </row>
    <row r="1231" spans="27:48" ht="23.45" customHeight="1" x14ac:dyDescent="0.2">
      <c r="AA1231" s="97"/>
      <c r="AB1231" s="97"/>
      <c r="AC1231" s="97"/>
      <c r="AD1231" s="97"/>
      <c r="AE1231" s="97"/>
      <c r="AF1231" s="93"/>
      <c r="AG1231" s="93"/>
      <c r="AH1231" s="93"/>
      <c r="AI1231" s="30"/>
      <c r="AJ1231" s="30"/>
      <c r="AK1231" s="30"/>
      <c r="AL1231" s="30"/>
      <c r="AM1231" s="109"/>
      <c r="AN1231" s="109"/>
      <c r="AO1231" s="30"/>
      <c r="AP1231" s="109" t="s">
        <v>2024</v>
      </c>
      <c r="AQ1231"/>
      <c r="AR1231"/>
      <c r="AS1231"/>
      <c r="AT1231"/>
      <c r="AU1231"/>
      <c r="AV1231"/>
    </row>
    <row r="1232" spans="27:48" ht="23.45" customHeight="1" x14ac:dyDescent="0.2">
      <c r="AA1232" s="97"/>
      <c r="AB1232" s="97"/>
      <c r="AC1232" s="97"/>
      <c r="AD1232" s="97"/>
      <c r="AE1232" s="97"/>
      <c r="AF1232" s="93"/>
      <c r="AG1232" s="93"/>
      <c r="AH1232" s="93"/>
      <c r="AI1232" s="30"/>
      <c r="AJ1232" s="30"/>
      <c r="AK1232" s="30"/>
      <c r="AL1232" s="30"/>
      <c r="AM1232" s="109"/>
      <c r="AN1232" s="109"/>
      <c r="AO1232" s="30"/>
      <c r="AP1232" s="109" t="s">
        <v>2025</v>
      </c>
      <c r="AQ1232"/>
      <c r="AR1232"/>
      <c r="AS1232"/>
      <c r="AT1232"/>
      <c r="AU1232"/>
      <c r="AV1232"/>
    </row>
    <row r="1233" spans="27:48" ht="23.45" customHeight="1" x14ac:dyDescent="0.2">
      <c r="AA1233" s="97"/>
      <c r="AB1233" s="97"/>
      <c r="AC1233" s="97"/>
      <c r="AD1233" s="97"/>
      <c r="AE1233" s="97"/>
      <c r="AF1233" s="93"/>
      <c r="AG1233" s="93"/>
      <c r="AH1233" s="93"/>
      <c r="AI1233" s="30"/>
      <c r="AJ1233" s="30"/>
      <c r="AK1233" s="30"/>
      <c r="AL1233" s="30"/>
      <c r="AM1233" s="109"/>
      <c r="AN1233" s="109"/>
      <c r="AO1233" s="30"/>
      <c r="AP1233" s="109" t="s">
        <v>2026</v>
      </c>
      <c r="AQ1233"/>
      <c r="AR1233"/>
      <c r="AS1233"/>
      <c r="AT1233"/>
      <c r="AU1233"/>
      <c r="AV1233"/>
    </row>
    <row r="1234" spans="27:48" ht="23.45" customHeight="1" x14ac:dyDescent="0.2">
      <c r="AA1234" s="97"/>
      <c r="AB1234" s="97"/>
      <c r="AC1234" s="97"/>
      <c r="AD1234" s="97"/>
      <c r="AE1234" s="97"/>
      <c r="AF1234" s="93"/>
      <c r="AG1234" s="93"/>
      <c r="AH1234" s="93"/>
      <c r="AI1234" s="30"/>
      <c r="AJ1234" s="30"/>
      <c r="AK1234" s="30"/>
      <c r="AL1234" s="30"/>
      <c r="AM1234" s="109"/>
      <c r="AN1234" s="109"/>
      <c r="AO1234" s="30"/>
      <c r="AP1234" s="109" t="s">
        <v>2027</v>
      </c>
      <c r="AQ1234"/>
      <c r="AR1234"/>
      <c r="AS1234"/>
      <c r="AT1234"/>
      <c r="AU1234"/>
      <c r="AV1234"/>
    </row>
    <row r="1235" spans="27:48" ht="23.45" customHeight="1" x14ac:dyDescent="0.2">
      <c r="AA1235" s="97"/>
      <c r="AB1235" s="97"/>
      <c r="AC1235" s="97"/>
      <c r="AD1235" s="97"/>
      <c r="AE1235" s="97"/>
      <c r="AF1235" s="93"/>
      <c r="AG1235" s="93"/>
      <c r="AH1235" s="93"/>
      <c r="AI1235" s="30"/>
      <c r="AJ1235" s="30"/>
      <c r="AK1235" s="30"/>
      <c r="AL1235" s="30"/>
      <c r="AM1235" s="109"/>
      <c r="AN1235" s="109"/>
      <c r="AO1235" s="30"/>
      <c r="AP1235" s="109" t="s">
        <v>2028</v>
      </c>
      <c r="AQ1235"/>
      <c r="AR1235"/>
      <c r="AS1235"/>
      <c r="AT1235"/>
      <c r="AU1235"/>
      <c r="AV1235"/>
    </row>
    <row r="1236" spans="27:48" ht="23.45" customHeight="1" x14ac:dyDescent="0.2">
      <c r="AA1236" s="97"/>
      <c r="AB1236" s="97"/>
      <c r="AC1236" s="97"/>
      <c r="AD1236" s="97"/>
      <c r="AE1236" s="97"/>
      <c r="AF1236" s="93"/>
      <c r="AG1236" s="93"/>
      <c r="AH1236" s="93"/>
      <c r="AI1236" s="30"/>
      <c r="AJ1236" s="30"/>
      <c r="AK1236" s="30"/>
      <c r="AL1236" s="30"/>
      <c r="AM1236" s="109"/>
      <c r="AN1236" s="109"/>
      <c r="AO1236" s="30"/>
      <c r="AP1236" s="109" t="s">
        <v>2029</v>
      </c>
      <c r="AQ1236"/>
      <c r="AR1236"/>
      <c r="AS1236"/>
      <c r="AT1236"/>
      <c r="AU1236"/>
      <c r="AV1236"/>
    </row>
    <row r="1237" spans="27:48" ht="23.45" customHeight="1" x14ac:dyDescent="0.2">
      <c r="AA1237" s="97"/>
      <c r="AB1237" s="97"/>
      <c r="AC1237" s="97"/>
      <c r="AD1237" s="97"/>
      <c r="AE1237" s="97"/>
      <c r="AF1237" s="93"/>
      <c r="AG1237" s="93"/>
      <c r="AH1237" s="93"/>
      <c r="AI1237" s="30"/>
      <c r="AJ1237" s="30"/>
      <c r="AK1237" s="30"/>
      <c r="AL1237" s="30"/>
      <c r="AM1237" s="109"/>
      <c r="AN1237" s="109"/>
      <c r="AO1237" s="30"/>
      <c r="AP1237" s="109" t="s">
        <v>2030</v>
      </c>
      <c r="AQ1237"/>
      <c r="AR1237"/>
      <c r="AS1237"/>
      <c r="AT1237"/>
      <c r="AU1237"/>
      <c r="AV1237"/>
    </row>
    <row r="1238" spans="27:48" ht="23.45" customHeight="1" x14ac:dyDescent="0.2">
      <c r="AA1238" s="97"/>
      <c r="AB1238" s="97"/>
      <c r="AC1238" s="97"/>
      <c r="AD1238" s="97"/>
      <c r="AE1238" s="97"/>
      <c r="AF1238" s="93"/>
      <c r="AG1238" s="93"/>
      <c r="AH1238" s="93"/>
      <c r="AI1238" s="30"/>
      <c r="AJ1238" s="30"/>
      <c r="AK1238" s="30"/>
      <c r="AL1238" s="30"/>
      <c r="AM1238" s="109"/>
      <c r="AN1238" s="109"/>
      <c r="AO1238" s="30"/>
      <c r="AP1238" s="109" t="s">
        <v>2031</v>
      </c>
      <c r="AQ1238"/>
      <c r="AR1238"/>
      <c r="AS1238"/>
      <c r="AT1238"/>
      <c r="AU1238"/>
      <c r="AV1238"/>
    </row>
    <row r="1239" spans="27:48" ht="23.45" customHeight="1" x14ac:dyDescent="0.2">
      <c r="AA1239" s="97"/>
      <c r="AB1239" s="97"/>
      <c r="AC1239" s="97"/>
      <c r="AD1239" s="97"/>
      <c r="AE1239" s="97"/>
      <c r="AF1239" s="93"/>
      <c r="AG1239" s="93"/>
      <c r="AH1239" s="93"/>
      <c r="AI1239" s="30"/>
      <c r="AJ1239" s="30"/>
      <c r="AK1239" s="30"/>
      <c r="AL1239" s="30"/>
      <c r="AM1239" s="109"/>
      <c r="AN1239" s="109"/>
      <c r="AO1239" s="30"/>
      <c r="AP1239" s="109">
        <v>822605</v>
      </c>
      <c r="AQ1239"/>
      <c r="AR1239"/>
      <c r="AS1239"/>
      <c r="AT1239"/>
      <c r="AU1239"/>
      <c r="AV1239"/>
    </row>
    <row r="1240" spans="27:48" ht="23.45" customHeight="1" x14ac:dyDescent="0.2">
      <c r="AA1240" s="97"/>
      <c r="AB1240" s="97"/>
      <c r="AC1240" s="97"/>
      <c r="AD1240" s="97"/>
      <c r="AE1240" s="97"/>
      <c r="AF1240" s="93"/>
      <c r="AG1240" s="93"/>
      <c r="AH1240" s="93"/>
      <c r="AI1240" s="30"/>
      <c r="AJ1240" s="30"/>
      <c r="AK1240" s="30"/>
      <c r="AL1240" s="30"/>
      <c r="AM1240" s="109"/>
      <c r="AN1240" s="109"/>
      <c r="AO1240" s="30"/>
      <c r="AP1240" s="109">
        <v>822705</v>
      </c>
      <c r="AQ1240"/>
      <c r="AR1240"/>
      <c r="AS1240"/>
      <c r="AT1240"/>
      <c r="AU1240"/>
      <c r="AV1240"/>
    </row>
    <row r="1241" spans="27:48" ht="23.45" customHeight="1" x14ac:dyDescent="0.2">
      <c r="AA1241" s="97"/>
      <c r="AB1241" s="97"/>
      <c r="AC1241" s="97"/>
      <c r="AD1241" s="97"/>
      <c r="AE1241" s="97"/>
      <c r="AF1241" s="93"/>
      <c r="AG1241" s="93"/>
      <c r="AH1241" s="93"/>
      <c r="AI1241" s="30"/>
      <c r="AJ1241" s="30"/>
      <c r="AK1241" s="30"/>
      <c r="AL1241" s="30"/>
      <c r="AM1241" s="109"/>
      <c r="AN1241" s="109"/>
      <c r="AO1241" s="30"/>
      <c r="AP1241" s="109">
        <v>822805</v>
      </c>
      <c r="AQ1241"/>
      <c r="AR1241"/>
      <c r="AS1241"/>
      <c r="AT1241"/>
      <c r="AU1241"/>
      <c r="AV1241"/>
    </row>
    <row r="1242" spans="27:48" ht="23.45" customHeight="1" x14ac:dyDescent="0.2">
      <c r="AA1242" s="97"/>
      <c r="AB1242" s="97"/>
      <c r="AC1242" s="97"/>
      <c r="AD1242" s="97"/>
      <c r="AE1242" s="97"/>
      <c r="AF1242" s="93"/>
      <c r="AG1242" s="93"/>
      <c r="AH1242" s="93"/>
      <c r="AI1242" s="30"/>
      <c r="AJ1242" s="30"/>
      <c r="AK1242" s="30"/>
      <c r="AL1242" s="30"/>
      <c r="AM1242" s="109"/>
      <c r="AN1242" s="109"/>
      <c r="AO1242" s="30"/>
      <c r="AP1242" s="109">
        <v>823005</v>
      </c>
      <c r="AQ1242"/>
      <c r="AR1242"/>
      <c r="AS1242"/>
      <c r="AT1242"/>
      <c r="AU1242"/>
      <c r="AV1242"/>
    </row>
    <row r="1243" spans="27:48" ht="23.45" customHeight="1" x14ac:dyDescent="0.2">
      <c r="AA1243" s="97"/>
      <c r="AB1243" s="97"/>
      <c r="AC1243" s="97"/>
      <c r="AD1243" s="97"/>
      <c r="AE1243" s="97"/>
      <c r="AF1243" s="93"/>
      <c r="AG1243" s="93"/>
      <c r="AH1243" s="93"/>
      <c r="AI1243" s="30"/>
      <c r="AJ1243" s="30"/>
      <c r="AK1243" s="30"/>
      <c r="AL1243" s="30"/>
      <c r="AM1243" s="109"/>
      <c r="AN1243" s="109"/>
      <c r="AO1243" s="30"/>
      <c r="AP1243" s="109">
        <v>823105</v>
      </c>
      <c r="AQ1243"/>
      <c r="AR1243"/>
      <c r="AS1243"/>
      <c r="AT1243"/>
      <c r="AU1243"/>
      <c r="AV1243"/>
    </row>
    <row r="1244" spans="27:48" ht="23.45" customHeight="1" x14ac:dyDescent="0.2">
      <c r="AA1244" s="97"/>
      <c r="AB1244" s="97"/>
      <c r="AC1244" s="97"/>
      <c r="AD1244" s="97"/>
      <c r="AE1244" s="97"/>
      <c r="AF1244" s="93"/>
      <c r="AG1244" s="93"/>
      <c r="AH1244" s="93"/>
      <c r="AI1244" s="30"/>
      <c r="AJ1244" s="30"/>
      <c r="AK1244" s="30"/>
      <c r="AL1244" s="30"/>
      <c r="AM1244" s="109"/>
      <c r="AN1244" s="109"/>
      <c r="AO1244" s="30"/>
      <c r="AP1244" s="109">
        <v>823205</v>
      </c>
      <c r="AQ1244"/>
      <c r="AR1244"/>
      <c r="AS1244"/>
      <c r="AT1244"/>
      <c r="AU1244"/>
      <c r="AV1244"/>
    </row>
    <row r="1245" spans="27:48" ht="23.45" customHeight="1" x14ac:dyDescent="0.2">
      <c r="AA1245" s="97"/>
      <c r="AB1245" s="97"/>
      <c r="AC1245" s="97"/>
      <c r="AD1245" s="97"/>
      <c r="AE1245" s="97"/>
      <c r="AF1245" s="93"/>
      <c r="AG1245" s="93"/>
      <c r="AH1245" s="93"/>
      <c r="AI1245" s="30"/>
      <c r="AJ1245" s="30"/>
      <c r="AK1245" s="30"/>
      <c r="AL1245" s="30"/>
      <c r="AM1245" s="109"/>
      <c r="AN1245" s="109"/>
      <c r="AO1245" s="30"/>
      <c r="AP1245" s="109">
        <v>823305</v>
      </c>
      <c r="AQ1245"/>
      <c r="AR1245"/>
      <c r="AS1245"/>
      <c r="AT1245"/>
      <c r="AU1245"/>
      <c r="AV1245"/>
    </row>
    <row r="1246" spans="27:48" ht="23.45" customHeight="1" x14ac:dyDescent="0.2">
      <c r="AA1246" s="97"/>
      <c r="AB1246" s="97"/>
      <c r="AC1246" s="97"/>
      <c r="AD1246" s="97"/>
      <c r="AE1246" s="97"/>
      <c r="AF1246" s="93"/>
      <c r="AG1246" s="93"/>
      <c r="AH1246" s="93"/>
      <c r="AI1246" s="30"/>
      <c r="AJ1246" s="30"/>
      <c r="AK1246" s="30"/>
      <c r="AL1246" s="30"/>
      <c r="AM1246" s="109"/>
      <c r="AN1246" s="109"/>
      <c r="AO1246" s="30"/>
      <c r="AP1246" s="109">
        <v>823405</v>
      </c>
      <c r="AQ1246"/>
      <c r="AR1246"/>
      <c r="AS1246"/>
      <c r="AT1246"/>
      <c r="AU1246"/>
      <c r="AV1246"/>
    </row>
    <row r="1247" spans="27:48" ht="23.45" customHeight="1" x14ac:dyDescent="0.2">
      <c r="AA1247" s="97"/>
      <c r="AB1247" s="97"/>
      <c r="AC1247" s="97"/>
      <c r="AD1247" s="97"/>
      <c r="AE1247" s="97"/>
      <c r="AF1247" s="93"/>
      <c r="AG1247" s="93"/>
      <c r="AH1247" s="93"/>
      <c r="AI1247" s="30"/>
      <c r="AJ1247" s="30"/>
      <c r="AK1247" s="30"/>
      <c r="AL1247" s="30"/>
      <c r="AM1247" s="109"/>
      <c r="AN1247" s="109"/>
      <c r="AO1247" s="30"/>
      <c r="AP1247" s="109">
        <v>823505</v>
      </c>
      <c r="AQ1247"/>
      <c r="AR1247"/>
      <c r="AS1247"/>
      <c r="AT1247"/>
      <c r="AU1247"/>
      <c r="AV1247"/>
    </row>
    <row r="1248" spans="27:48" ht="23.45" customHeight="1" x14ac:dyDescent="0.2">
      <c r="AA1248" s="97"/>
      <c r="AB1248" s="97"/>
      <c r="AC1248" s="97"/>
      <c r="AD1248" s="97"/>
      <c r="AE1248" s="97"/>
      <c r="AF1248" s="93"/>
      <c r="AG1248" s="93"/>
      <c r="AH1248" s="93"/>
      <c r="AI1248" s="30"/>
      <c r="AJ1248" s="30"/>
      <c r="AK1248" s="30"/>
      <c r="AL1248" s="30"/>
      <c r="AM1248" s="109"/>
      <c r="AN1248" s="109"/>
      <c r="AO1248" s="30"/>
      <c r="AP1248" s="109">
        <v>823605</v>
      </c>
      <c r="AQ1248"/>
      <c r="AR1248"/>
      <c r="AS1248"/>
      <c r="AT1248"/>
      <c r="AU1248"/>
      <c r="AV1248"/>
    </row>
    <row r="1249" spans="27:48" ht="23.45" customHeight="1" x14ac:dyDescent="0.2">
      <c r="AA1249" s="97"/>
      <c r="AB1249" s="97"/>
      <c r="AC1249" s="97"/>
      <c r="AD1249" s="97"/>
      <c r="AE1249" s="97"/>
      <c r="AF1249" s="93"/>
      <c r="AG1249" s="93"/>
      <c r="AH1249" s="93"/>
      <c r="AI1249" s="30"/>
      <c r="AJ1249" s="30"/>
      <c r="AK1249" s="30"/>
      <c r="AL1249" s="30"/>
      <c r="AM1249" s="109"/>
      <c r="AN1249" s="109"/>
      <c r="AO1249" s="30"/>
      <c r="AP1249" s="109">
        <v>823705</v>
      </c>
      <c r="AQ1249"/>
      <c r="AR1249"/>
      <c r="AS1249"/>
      <c r="AT1249"/>
      <c r="AU1249"/>
      <c r="AV1249"/>
    </row>
    <row r="1250" spans="27:48" ht="23.45" customHeight="1" x14ac:dyDescent="0.2">
      <c r="AA1250" s="97"/>
      <c r="AB1250" s="97"/>
      <c r="AC1250" s="97"/>
      <c r="AD1250" s="97"/>
      <c r="AE1250" s="97"/>
      <c r="AF1250" s="93"/>
      <c r="AG1250" s="93"/>
      <c r="AH1250" s="93"/>
      <c r="AI1250" s="30"/>
      <c r="AJ1250" s="30"/>
      <c r="AK1250" s="30"/>
      <c r="AL1250" s="30"/>
      <c r="AM1250" s="109"/>
      <c r="AN1250" s="109"/>
      <c r="AO1250" s="30"/>
      <c r="AP1250" s="109">
        <v>823905</v>
      </c>
      <c r="AQ1250"/>
      <c r="AR1250"/>
      <c r="AS1250"/>
      <c r="AT1250"/>
      <c r="AU1250"/>
      <c r="AV1250"/>
    </row>
    <row r="1251" spans="27:48" ht="23.45" customHeight="1" x14ac:dyDescent="0.2">
      <c r="AA1251" s="97"/>
      <c r="AB1251" s="97"/>
      <c r="AC1251" s="97"/>
      <c r="AD1251" s="97"/>
      <c r="AE1251" s="97"/>
      <c r="AF1251" s="93"/>
      <c r="AG1251" s="93"/>
      <c r="AH1251" s="93"/>
      <c r="AI1251" s="30"/>
      <c r="AJ1251" s="30"/>
      <c r="AK1251" s="30"/>
      <c r="AL1251" s="30"/>
      <c r="AM1251" s="109"/>
      <c r="AN1251" s="109"/>
      <c r="AO1251" s="30"/>
      <c r="AP1251" s="109">
        <v>824005</v>
      </c>
      <c r="AQ1251"/>
      <c r="AR1251"/>
      <c r="AS1251"/>
      <c r="AT1251"/>
      <c r="AU1251"/>
      <c r="AV1251"/>
    </row>
    <row r="1252" spans="27:48" ht="23.45" customHeight="1" x14ac:dyDescent="0.2">
      <c r="AA1252" s="97"/>
      <c r="AB1252" s="97"/>
      <c r="AC1252" s="97"/>
      <c r="AD1252" s="97"/>
      <c r="AE1252" s="97"/>
      <c r="AF1252" s="93"/>
      <c r="AG1252" s="93"/>
      <c r="AH1252" s="93"/>
      <c r="AI1252" s="30"/>
      <c r="AJ1252" s="30"/>
      <c r="AK1252" s="30"/>
      <c r="AL1252" s="30"/>
      <c r="AM1252" s="109"/>
      <c r="AN1252" s="109"/>
      <c r="AO1252" s="30"/>
      <c r="AP1252" s="109">
        <v>824105</v>
      </c>
      <c r="AQ1252"/>
      <c r="AR1252"/>
      <c r="AS1252"/>
      <c r="AT1252"/>
      <c r="AU1252"/>
      <c r="AV1252"/>
    </row>
    <row r="1253" spans="27:48" ht="23.45" customHeight="1" x14ac:dyDescent="0.2">
      <c r="AA1253" s="97"/>
      <c r="AB1253" s="97"/>
      <c r="AC1253" s="97"/>
      <c r="AD1253" s="97"/>
      <c r="AE1253" s="97"/>
      <c r="AF1253" s="93"/>
      <c r="AG1253" s="93"/>
      <c r="AH1253" s="93"/>
      <c r="AI1253" s="30"/>
      <c r="AJ1253" s="30"/>
      <c r="AK1253" s="30"/>
      <c r="AL1253" s="30"/>
      <c r="AM1253" s="109"/>
      <c r="AN1253" s="109"/>
      <c r="AO1253" s="30"/>
      <c r="AP1253" s="109">
        <v>824205</v>
      </c>
      <c r="AQ1253"/>
      <c r="AR1253"/>
      <c r="AS1253"/>
      <c r="AT1253"/>
      <c r="AU1253"/>
      <c r="AV1253"/>
    </row>
    <row r="1254" spans="27:48" ht="23.45" customHeight="1" x14ac:dyDescent="0.2">
      <c r="AA1254" s="97"/>
      <c r="AB1254" s="97"/>
      <c r="AC1254" s="97"/>
      <c r="AD1254" s="97"/>
      <c r="AE1254" s="97"/>
      <c r="AF1254" s="93"/>
      <c r="AG1254" s="93"/>
      <c r="AH1254" s="93"/>
      <c r="AI1254" s="30"/>
      <c r="AJ1254" s="30"/>
      <c r="AK1254" s="30"/>
      <c r="AL1254" s="30"/>
      <c r="AM1254" s="109"/>
      <c r="AN1254" s="109"/>
      <c r="AO1254" s="30"/>
      <c r="AP1254" s="109">
        <v>824405</v>
      </c>
      <c r="AQ1254"/>
      <c r="AR1254"/>
      <c r="AS1254"/>
      <c r="AT1254"/>
      <c r="AU1254"/>
      <c r="AV1254"/>
    </row>
    <row r="1255" spans="27:48" ht="23.45" customHeight="1" x14ac:dyDescent="0.2">
      <c r="AA1255" s="97"/>
      <c r="AB1255" s="97"/>
      <c r="AC1255" s="97"/>
      <c r="AD1255" s="97"/>
      <c r="AE1255" s="97"/>
      <c r="AF1255" s="93"/>
      <c r="AG1255" s="93"/>
      <c r="AH1255" s="93"/>
      <c r="AI1255" s="30"/>
      <c r="AJ1255" s="30"/>
      <c r="AK1255" s="30"/>
      <c r="AL1255" s="30"/>
      <c r="AM1255" s="109"/>
      <c r="AN1255" s="109"/>
      <c r="AO1255" s="30"/>
      <c r="AP1255" s="109">
        <v>824505</v>
      </c>
      <c r="AQ1255"/>
      <c r="AR1255"/>
      <c r="AS1255"/>
      <c r="AT1255"/>
      <c r="AU1255"/>
      <c r="AV1255"/>
    </row>
    <row r="1256" spans="27:48" ht="23.45" customHeight="1" x14ac:dyDescent="0.2">
      <c r="AA1256" s="97"/>
      <c r="AB1256" s="97"/>
      <c r="AC1256" s="97"/>
      <c r="AD1256" s="97"/>
      <c r="AE1256" s="97"/>
      <c r="AF1256" s="93"/>
      <c r="AG1256" s="93"/>
      <c r="AH1256" s="93"/>
      <c r="AI1256" s="30"/>
      <c r="AJ1256" s="30"/>
      <c r="AK1256" s="30"/>
      <c r="AL1256" s="30"/>
      <c r="AM1256" s="109"/>
      <c r="AN1256" s="109"/>
      <c r="AO1256" s="30"/>
      <c r="AP1256" s="109">
        <v>824605</v>
      </c>
      <c r="AQ1256"/>
      <c r="AR1256"/>
      <c r="AS1256"/>
      <c r="AT1256"/>
      <c r="AU1256"/>
      <c r="AV1256"/>
    </row>
    <row r="1257" spans="27:48" ht="23.45" customHeight="1" x14ac:dyDescent="0.2">
      <c r="AA1257" s="97"/>
      <c r="AB1257" s="97"/>
      <c r="AC1257" s="97"/>
      <c r="AD1257" s="97"/>
      <c r="AE1257" s="97"/>
      <c r="AF1257" s="93"/>
      <c r="AG1257" s="93"/>
      <c r="AH1257" s="93"/>
      <c r="AI1257" s="30"/>
      <c r="AJ1257" s="30"/>
      <c r="AK1257" s="30"/>
      <c r="AL1257" s="30"/>
      <c r="AM1257" s="109"/>
      <c r="AN1257" s="109"/>
      <c r="AO1257" s="30"/>
      <c r="AP1257" s="109">
        <v>824705</v>
      </c>
      <c r="AQ1257"/>
      <c r="AR1257"/>
      <c r="AS1257"/>
      <c r="AT1257"/>
      <c r="AU1257"/>
      <c r="AV1257"/>
    </row>
    <row r="1258" spans="27:48" ht="23.45" customHeight="1" x14ac:dyDescent="0.2">
      <c r="AA1258" s="97"/>
      <c r="AB1258" s="97"/>
      <c r="AC1258" s="97"/>
      <c r="AD1258" s="97"/>
      <c r="AE1258" s="97"/>
      <c r="AF1258" s="93"/>
      <c r="AG1258" s="93"/>
      <c r="AH1258" s="93"/>
      <c r="AI1258" s="30"/>
      <c r="AJ1258" s="30"/>
      <c r="AK1258" s="30"/>
      <c r="AL1258" s="30"/>
      <c r="AM1258" s="109"/>
      <c r="AN1258" s="109"/>
      <c r="AO1258" s="30"/>
      <c r="AP1258" s="109">
        <v>824805</v>
      </c>
      <c r="AQ1258"/>
      <c r="AR1258"/>
      <c r="AS1258"/>
      <c r="AT1258"/>
      <c r="AU1258"/>
      <c r="AV1258"/>
    </row>
    <row r="1259" spans="27:48" ht="23.45" customHeight="1" x14ac:dyDescent="0.2">
      <c r="AA1259" s="97"/>
      <c r="AB1259" s="97"/>
      <c r="AC1259" s="97"/>
      <c r="AD1259" s="97"/>
      <c r="AE1259" s="97"/>
      <c r="AF1259" s="93"/>
      <c r="AG1259" s="93"/>
      <c r="AH1259" s="93"/>
      <c r="AI1259" s="30"/>
      <c r="AJ1259" s="30"/>
      <c r="AK1259" s="30"/>
      <c r="AL1259" s="30"/>
      <c r="AM1259" s="109"/>
      <c r="AN1259" s="109"/>
      <c r="AO1259" s="30"/>
      <c r="AP1259" s="109">
        <v>824905</v>
      </c>
      <c r="AQ1259"/>
      <c r="AR1259"/>
      <c r="AS1259"/>
      <c r="AT1259"/>
      <c r="AU1259"/>
      <c r="AV1259"/>
    </row>
    <row r="1260" spans="27:48" ht="23.45" customHeight="1" x14ac:dyDescent="0.2">
      <c r="AA1260" s="97"/>
      <c r="AB1260" s="97"/>
      <c r="AC1260" s="97"/>
      <c r="AD1260" s="97"/>
      <c r="AE1260" s="97"/>
      <c r="AF1260" s="93"/>
      <c r="AG1260" s="93"/>
      <c r="AH1260" s="93"/>
      <c r="AI1260" s="30"/>
      <c r="AJ1260" s="30"/>
      <c r="AK1260" s="30"/>
      <c r="AL1260" s="30"/>
      <c r="AM1260" s="109"/>
      <c r="AN1260" s="109"/>
      <c r="AO1260" s="30"/>
      <c r="AP1260" s="109">
        <v>825005</v>
      </c>
      <c r="AQ1260"/>
      <c r="AR1260"/>
      <c r="AS1260"/>
      <c r="AT1260"/>
      <c r="AU1260"/>
      <c r="AV1260"/>
    </row>
    <row r="1261" spans="27:48" ht="23.45" customHeight="1" x14ac:dyDescent="0.2">
      <c r="AA1261" s="97"/>
      <c r="AB1261" s="97"/>
      <c r="AC1261" s="97"/>
      <c r="AD1261" s="97"/>
      <c r="AE1261" s="97"/>
      <c r="AF1261" s="93"/>
      <c r="AG1261" s="93"/>
      <c r="AH1261" s="93"/>
      <c r="AI1261" s="30"/>
      <c r="AJ1261" s="30"/>
      <c r="AK1261" s="30"/>
      <c r="AL1261" s="30"/>
      <c r="AM1261" s="109"/>
      <c r="AN1261" s="109"/>
      <c r="AO1261" s="30"/>
      <c r="AP1261" s="109">
        <v>825105</v>
      </c>
      <c r="AQ1261"/>
      <c r="AR1261"/>
      <c r="AS1261"/>
      <c r="AT1261"/>
      <c r="AU1261"/>
      <c r="AV1261"/>
    </row>
    <row r="1262" spans="27:48" ht="23.45" customHeight="1" x14ac:dyDescent="0.2">
      <c r="AA1262" s="97"/>
      <c r="AB1262" s="97"/>
      <c r="AC1262" s="97"/>
      <c r="AD1262" s="97"/>
      <c r="AE1262" s="97"/>
      <c r="AF1262" s="93"/>
      <c r="AG1262" s="93"/>
      <c r="AH1262" s="93"/>
      <c r="AI1262" s="30"/>
      <c r="AJ1262" s="30"/>
      <c r="AK1262" s="30"/>
      <c r="AL1262" s="30"/>
      <c r="AM1262" s="109"/>
      <c r="AN1262" s="109"/>
      <c r="AO1262" s="30"/>
      <c r="AP1262" s="109">
        <v>825205</v>
      </c>
      <c r="AQ1262"/>
      <c r="AR1262"/>
      <c r="AS1262"/>
      <c r="AT1262"/>
      <c r="AU1262"/>
      <c r="AV1262"/>
    </row>
    <row r="1263" spans="27:48" ht="23.45" customHeight="1" x14ac:dyDescent="0.2">
      <c r="AA1263" s="97"/>
      <c r="AB1263" s="97"/>
      <c r="AC1263" s="97"/>
      <c r="AD1263" s="97"/>
      <c r="AE1263" s="97"/>
      <c r="AF1263" s="93"/>
      <c r="AG1263" s="93"/>
      <c r="AH1263" s="93"/>
      <c r="AI1263" s="30"/>
      <c r="AJ1263" s="30"/>
      <c r="AK1263" s="30"/>
      <c r="AL1263" s="30"/>
      <c r="AM1263" s="109"/>
      <c r="AN1263" s="109"/>
      <c r="AO1263" s="30"/>
      <c r="AP1263" s="109">
        <v>825305</v>
      </c>
      <c r="AQ1263"/>
      <c r="AR1263"/>
      <c r="AS1263"/>
      <c r="AT1263"/>
      <c r="AU1263"/>
      <c r="AV1263"/>
    </row>
    <row r="1264" spans="27:48" ht="23.45" customHeight="1" x14ac:dyDescent="0.2">
      <c r="AA1264" s="97"/>
      <c r="AB1264" s="97"/>
      <c r="AC1264" s="97"/>
      <c r="AD1264" s="97"/>
      <c r="AE1264" s="97"/>
      <c r="AF1264" s="93"/>
      <c r="AG1264" s="93"/>
      <c r="AH1264" s="93"/>
      <c r="AI1264" s="30"/>
      <c r="AJ1264" s="30"/>
      <c r="AK1264" s="30"/>
      <c r="AL1264" s="30"/>
      <c r="AM1264" s="109"/>
      <c r="AN1264" s="109"/>
      <c r="AO1264" s="30"/>
      <c r="AP1264" s="109">
        <v>825405</v>
      </c>
      <c r="AQ1264"/>
      <c r="AR1264"/>
      <c r="AS1264"/>
      <c r="AT1264"/>
      <c r="AU1264"/>
      <c r="AV1264"/>
    </row>
    <row r="1265" spans="27:48" ht="23.45" customHeight="1" x14ac:dyDescent="0.2">
      <c r="AA1265" s="97"/>
      <c r="AB1265" s="97"/>
      <c r="AC1265" s="97"/>
      <c r="AD1265" s="97"/>
      <c r="AE1265" s="97"/>
      <c r="AF1265" s="93"/>
      <c r="AG1265" s="93"/>
      <c r="AH1265" s="93"/>
      <c r="AI1265" s="30"/>
      <c r="AJ1265" s="30"/>
      <c r="AK1265" s="30"/>
      <c r="AL1265" s="30"/>
      <c r="AM1265" s="109"/>
      <c r="AN1265" s="109"/>
      <c r="AO1265" s="30"/>
      <c r="AP1265" s="109">
        <v>825605</v>
      </c>
      <c r="AQ1265"/>
      <c r="AR1265"/>
      <c r="AS1265"/>
      <c r="AT1265"/>
      <c r="AU1265"/>
      <c r="AV1265"/>
    </row>
    <row r="1266" spans="27:48" ht="23.45" customHeight="1" x14ac:dyDescent="0.2">
      <c r="AA1266" s="97"/>
      <c r="AB1266" s="97"/>
      <c r="AC1266" s="97"/>
      <c r="AD1266" s="97"/>
      <c r="AE1266" s="97"/>
      <c r="AF1266" s="93"/>
      <c r="AG1266" s="93"/>
      <c r="AH1266" s="93"/>
      <c r="AI1266" s="30"/>
      <c r="AJ1266" s="30"/>
      <c r="AK1266" s="30"/>
      <c r="AL1266" s="30"/>
      <c r="AM1266" s="109"/>
      <c r="AN1266" s="109"/>
      <c r="AO1266" s="30"/>
      <c r="AP1266" s="109" t="s">
        <v>2032</v>
      </c>
      <c r="AQ1266"/>
      <c r="AR1266"/>
      <c r="AS1266"/>
      <c r="AT1266"/>
      <c r="AU1266"/>
      <c r="AV1266"/>
    </row>
    <row r="1267" spans="27:48" ht="23.45" customHeight="1" x14ac:dyDescent="0.2">
      <c r="AA1267" s="97"/>
      <c r="AB1267" s="97"/>
      <c r="AC1267" s="97"/>
      <c r="AD1267" s="97"/>
      <c r="AE1267" s="97"/>
      <c r="AF1267" s="93"/>
      <c r="AG1267" s="93"/>
      <c r="AH1267" s="93"/>
      <c r="AI1267" s="30"/>
      <c r="AJ1267" s="30"/>
      <c r="AK1267" s="30"/>
      <c r="AL1267" s="30"/>
      <c r="AM1267" s="109"/>
      <c r="AN1267" s="109"/>
      <c r="AO1267" s="30"/>
      <c r="AP1267" s="109" t="s">
        <v>2033</v>
      </c>
      <c r="AQ1267"/>
      <c r="AR1267"/>
      <c r="AS1267"/>
      <c r="AT1267"/>
      <c r="AU1267"/>
      <c r="AV1267"/>
    </row>
    <row r="1268" spans="27:48" ht="23.45" customHeight="1" x14ac:dyDescent="0.2">
      <c r="AA1268" s="97"/>
      <c r="AB1268" s="97"/>
      <c r="AC1268" s="97"/>
      <c r="AD1268" s="97"/>
      <c r="AE1268" s="97"/>
      <c r="AF1268" s="93"/>
      <c r="AG1268" s="93"/>
      <c r="AH1268" s="93"/>
      <c r="AI1268" s="30"/>
      <c r="AJ1268" s="30"/>
      <c r="AK1268" s="30"/>
      <c r="AL1268" s="30"/>
      <c r="AM1268" s="109"/>
      <c r="AN1268" s="109"/>
      <c r="AO1268" s="30"/>
      <c r="AP1268" s="109" t="s">
        <v>2034</v>
      </c>
      <c r="AQ1268"/>
      <c r="AR1268"/>
      <c r="AS1268"/>
      <c r="AT1268"/>
      <c r="AU1268"/>
      <c r="AV1268"/>
    </row>
    <row r="1269" spans="27:48" ht="23.45" customHeight="1" x14ac:dyDescent="0.2">
      <c r="AA1269" s="97"/>
      <c r="AB1269" s="97"/>
      <c r="AC1269" s="97"/>
      <c r="AD1269" s="97"/>
      <c r="AE1269" s="97"/>
      <c r="AF1269" s="93"/>
      <c r="AG1269" s="93"/>
      <c r="AH1269" s="93"/>
      <c r="AI1269" s="30"/>
      <c r="AJ1269" s="30"/>
      <c r="AK1269" s="30"/>
      <c r="AL1269" s="30"/>
      <c r="AM1269" s="109"/>
      <c r="AN1269" s="109"/>
      <c r="AO1269" s="30"/>
      <c r="AP1269" s="109" t="s">
        <v>2035</v>
      </c>
      <c r="AQ1269"/>
      <c r="AR1269"/>
      <c r="AS1269"/>
      <c r="AT1269"/>
      <c r="AU1269"/>
      <c r="AV1269"/>
    </row>
    <row r="1270" spans="27:48" ht="23.45" customHeight="1" x14ac:dyDescent="0.2">
      <c r="AA1270" s="97"/>
      <c r="AB1270" s="97"/>
      <c r="AC1270" s="97"/>
      <c r="AD1270" s="97"/>
      <c r="AE1270" s="97"/>
      <c r="AF1270" s="93"/>
      <c r="AG1270" s="93"/>
      <c r="AH1270" s="93"/>
      <c r="AI1270" s="30"/>
      <c r="AJ1270" s="30"/>
      <c r="AK1270" s="30"/>
      <c r="AL1270" s="30"/>
      <c r="AM1270" s="109"/>
      <c r="AN1270" s="109"/>
      <c r="AO1270" s="30"/>
      <c r="AP1270" s="109" t="s">
        <v>2036</v>
      </c>
      <c r="AQ1270"/>
      <c r="AR1270"/>
      <c r="AS1270"/>
      <c r="AT1270"/>
      <c r="AU1270"/>
      <c r="AV1270"/>
    </row>
    <row r="1271" spans="27:48" ht="23.45" customHeight="1" x14ac:dyDescent="0.2">
      <c r="AA1271" s="97"/>
      <c r="AB1271" s="97"/>
      <c r="AC1271" s="97"/>
      <c r="AD1271" s="97"/>
      <c r="AE1271" s="97"/>
      <c r="AF1271" s="93"/>
      <c r="AG1271" s="93"/>
      <c r="AH1271" s="93"/>
      <c r="AI1271" s="30"/>
      <c r="AJ1271" s="30"/>
      <c r="AK1271" s="30"/>
      <c r="AL1271" s="30"/>
      <c r="AM1271" s="109"/>
      <c r="AN1271" s="109"/>
      <c r="AO1271" s="30"/>
      <c r="AP1271" s="109" t="s">
        <v>2037</v>
      </c>
      <c r="AQ1271"/>
      <c r="AR1271"/>
      <c r="AS1271"/>
      <c r="AT1271"/>
      <c r="AU1271"/>
      <c r="AV1271"/>
    </row>
    <row r="1272" spans="27:48" ht="23.45" customHeight="1" x14ac:dyDescent="0.2">
      <c r="AA1272" s="97"/>
      <c r="AB1272" s="97"/>
      <c r="AC1272" s="97"/>
      <c r="AD1272" s="97"/>
      <c r="AE1272" s="97"/>
      <c r="AF1272" s="93"/>
      <c r="AG1272" s="93"/>
      <c r="AH1272" s="93"/>
      <c r="AI1272" s="30"/>
      <c r="AJ1272" s="30"/>
      <c r="AK1272" s="30"/>
      <c r="AL1272" s="30"/>
      <c r="AM1272" s="109"/>
      <c r="AN1272" s="109"/>
      <c r="AO1272" s="30"/>
      <c r="AP1272" s="109" t="s">
        <v>2038</v>
      </c>
      <c r="AQ1272"/>
      <c r="AR1272"/>
      <c r="AS1272"/>
      <c r="AT1272"/>
      <c r="AU1272"/>
      <c r="AV1272"/>
    </row>
    <row r="1273" spans="27:48" ht="23.45" customHeight="1" x14ac:dyDescent="0.2">
      <c r="AA1273" s="97"/>
      <c r="AB1273" s="97"/>
      <c r="AC1273" s="97"/>
      <c r="AD1273" s="97"/>
      <c r="AE1273" s="97"/>
      <c r="AF1273" s="93"/>
      <c r="AG1273" s="93"/>
      <c r="AH1273" s="93"/>
      <c r="AI1273" s="30"/>
      <c r="AJ1273" s="30"/>
      <c r="AK1273" s="30"/>
      <c r="AL1273" s="30"/>
      <c r="AM1273" s="109"/>
      <c r="AN1273" s="109"/>
      <c r="AO1273" s="30"/>
      <c r="AP1273" s="109" t="s">
        <v>2039</v>
      </c>
      <c r="AQ1273"/>
      <c r="AR1273"/>
      <c r="AS1273"/>
      <c r="AT1273"/>
      <c r="AU1273"/>
      <c r="AV1273"/>
    </row>
    <row r="1274" spans="27:48" ht="23.45" customHeight="1" x14ac:dyDescent="0.2">
      <c r="AA1274" s="97"/>
      <c r="AB1274" s="97"/>
      <c r="AC1274" s="97"/>
      <c r="AD1274" s="97"/>
      <c r="AE1274" s="97"/>
      <c r="AF1274" s="93"/>
      <c r="AG1274" s="93"/>
      <c r="AH1274" s="93"/>
      <c r="AI1274" s="30"/>
      <c r="AJ1274" s="30"/>
      <c r="AK1274" s="30"/>
      <c r="AL1274" s="30"/>
      <c r="AM1274" s="109"/>
      <c r="AN1274" s="109"/>
      <c r="AO1274" s="30"/>
      <c r="AP1274" s="109" t="s">
        <v>2040</v>
      </c>
      <c r="AQ1274"/>
      <c r="AR1274"/>
      <c r="AS1274"/>
      <c r="AT1274"/>
      <c r="AU1274"/>
      <c r="AV1274"/>
    </row>
    <row r="1275" spans="27:48" ht="23.45" customHeight="1" x14ac:dyDescent="0.2">
      <c r="AA1275" s="97"/>
      <c r="AB1275" s="97"/>
      <c r="AC1275" s="97"/>
      <c r="AD1275" s="97"/>
      <c r="AE1275" s="97"/>
      <c r="AF1275" s="93"/>
      <c r="AG1275" s="93"/>
      <c r="AH1275" s="93"/>
      <c r="AI1275" s="30"/>
      <c r="AJ1275" s="30"/>
      <c r="AK1275" s="30"/>
      <c r="AL1275" s="30"/>
      <c r="AM1275" s="109"/>
      <c r="AN1275" s="109"/>
      <c r="AO1275" s="30"/>
      <c r="AP1275" s="109" t="s">
        <v>2041</v>
      </c>
      <c r="AQ1275"/>
      <c r="AR1275"/>
      <c r="AS1275"/>
      <c r="AT1275"/>
      <c r="AU1275"/>
      <c r="AV1275"/>
    </row>
    <row r="1276" spans="27:48" ht="23.45" customHeight="1" x14ac:dyDescent="0.2">
      <c r="AA1276" s="97"/>
      <c r="AB1276" s="97"/>
      <c r="AC1276" s="97"/>
      <c r="AD1276" s="97"/>
      <c r="AE1276" s="97"/>
      <c r="AF1276" s="93"/>
      <c r="AG1276" s="93"/>
      <c r="AH1276" s="93"/>
      <c r="AI1276" s="30"/>
      <c r="AJ1276" s="30"/>
      <c r="AK1276" s="30"/>
      <c r="AL1276" s="30"/>
      <c r="AM1276" s="109"/>
      <c r="AN1276" s="109"/>
      <c r="AO1276" s="30"/>
      <c r="AP1276" s="109" t="s">
        <v>2042</v>
      </c>
      <c r="AQ1276"/>
      <c r="AR1276"/>
      <c r="AS1276"/>
      <c r="AT1276"/>
      <c r="AU1276"/>
      <c r="AV1276"/>
    </row>
    <row r="1277" spans="27:48" ht="23.45" customHeight="1" x14ac:dyDescent="0.2">
      <c r="AA1277" s="97"/>
      <c r="AB1277" s="97"/>
      <c r="AC1277" s="97"/>
      <c r="AD1277" s="97"/>
      <c r="AE1277" s="97"/>
      <c r="AF1277" s="93"/>
      <c r="AG1277" s="93"/>
      <c r="AH1277" s="93"/>
      <c r="AI1277" s="30"/>
      <c r="AJ1277" s="30"/>
      <c r="AK1277" s="30"/>
      <c r="AL1277" s="30"/>
      <c r="AM1277" s="109"/>
      <c r="AN1277" s="109"/>
      <c r="AO1277" s="30"/>
      <c r="AP1277" s="109" t="s">
        <v>2043</v>
      </c>
      <c r="AQ1277"/>
      <c r="AR1277"/>
      <c r="AS1277"/>
      <c r="AT1277"/>
      <c r="AU1277"/>
      <c r="AV1277"/>
    </row>
    <row r="1278" spans="27:48" ht="23.45" customHeight="1" x14ac:dyDescent="0.2">
      <c r="AA1278" s="97"/>
      <c r="AB1278" s="97"/>
      <c r="AC1278" s="97"/>
      <c r="AD1278" s="97"/>
      <c r="AE1278" s="97"/>
      <c r="AF1278" s="93"/>
      <c r="AG1278" s="93"/>
      <c r="AH1278" s="93"/>
      <c r="AI1278" s="30"/>
      <c r="AJ1278" s="30"/>
      <c r="AK1278" s="30"/>
      <c r="AL1278" s="30"/>
      <c r="AM1278" s="109"/>
      <c r="AN1278" s="109"/>
      <c r="AO1278" s="30"/>
      <c r="AP1278" s="109" t="s">
        <v>2044</v>
      </c>
      <c r="AQ1278"/>
      <c r="AR1278"/>
      <c r="AS1278"/>
      <c r="AT1278"/>
      <c r="AU1278"/>
      <c r="AV1278"/>
    </row>
    <row r="1279" spans="27:48" ht="23.45" customHeight="1" x14ac:dyDescent="0.2">
      <c r="AA1279" s="97"/>
      <c r="AB1279" s="97"/>
      <c r="AC1279" s="97"/>
      <c r="AD1279" s="97"/>
      <c r="AE1279" s="97"/>
      <c r="AF1279" s="93"/>
      <c r="AG1279" s="93"/>
      <c r="AH1279" s="93"/>
      <c r="AI1279" s="30"/>
      <c r="AJ1279" s="30"/>
      <c r="AK1279" s="30"/>
      <c r="AL1279" s="30"/>
      <c r="AM1279" s="109"/>
      <c r="AN1279" s="109"/>
      <c r="AO1279" s="30"/>
      <c r="AP1279" s="109" t="s">
        <v>2045</v>
      </c>
      <c r="AQ1279"/>
      <c r="AR1279"/>
      <c r="AS1279"/>
      <c r="AT1279"/>
      <c r="AU1279"/>
      <c r="AV1279"/>
    </row>
    <row r="1280" spans="27:48" ht="23.45" customHeight="1" x14ac:dyDescent="0.2">
      <c r="AA1280" s="97"/>
      <c r="AB1280" s="97"/>
      <c r="AC1280" s="97"/>
      <c r="AD1280" s="97"/>
      <c r="AE1280" s="97"/>
      <c r="AF1280" s="93"/>
      <c r="AG1280" s="93"/>
      <c r="AH1280" s="93"/>
      <c r="AI1280" s="30"/>
      <c r="AJ1280" s="30"/>
      <c r="AK1280" s="30"/>
      <c r="AL1280" s="30"/>
      <c r="AM1280" s="109"/>
      <c r="AN1280" s="109"/>
      <c r="AO1280" s="30"/>
      <c r="AP1280" s="109" t="s">
        <v>2046</v>
      </c>
      <c r="AQ1280"/>
      <c r="AR1280"/>
      <c r="AS1280"/>
      <c r="AT1280"/>
      <c r="AU1280"/>
      <c r="AV1280"/>
    </row>
    <row r="1281" spans="27:48" ht="23.45" customHeight="1" x14ac:dyDescent="0.2">
      <c r="AA1281" s="97"/>
      <c r="AB1281" s="97"/>
      <c r="AC1281" s="97"/>
      <c r="AD1281" s="97"/>
      <c r="AE1281" s="97"/>
      <c r="AF1281" s="93"/>
      <c r="AG1281" s="93"/>
      <c r="AH1281" s="93"/>
      <c r="AI1281" s="30"/>
      <c r="AJ1281" s="30"/>
      <c r="AK1281" s="30"/>
      <c r="AL1281" s="30"/>
      <c r="AM1281" s="109"/>
      <c r="AN1281" s="109"/>
      <c r="AO1281" s="30"/>
      <c r="AP1281" s="109" t="s">
        <v>2047</v>
      </c>
      <c r="AQ1281"/>
      <c r="AR1281"/>
      <c r="AS1281"/>
      <c r="AT1281"/>
      <c r="AU1281"/>
      <c r="AV1281"/>
    </row>
    <row r="1282" spans="27:48" ht="23.45" customHeight="1" x14ac:dyDescent="0.2">
      <c r="AA1282" s="97"/>
      <c r="AB1282" s="97"/>
      <c r="AC1282" s="97"/>
      <c r="AD1282" s="97"/>
      <c r="AE1282" s="97"/>
      <c r="AF1282" s="93"/>
      <c r="AG1282" s="93"/>
      <c r="AH1282" s="93"/>
      <c r="AI1282" s="30"/>
      <c r="AJ1282" s="30"/>
      <c r="AK1282" s="30"/>
      <c r="AL1282" s="30"/>
      <c r="AM1282" s="109"/>
      <c r="AN1282" s="109"/>
      <c r="AO1282" s="30"/>
      <c r="AP1282" s="109" t="s">
        <v>2048</v>
      </c>
      <c r="AQ1282"/>
      <c r="AR1282"/>
      <c r="AS1282"/>
      <c r="AT1282"/>
      <c r="AU1282"/>
      <c r="AV1282"/>
    </row>
    <row r="1283" spans="27:48" ht="23.45" customHeight="1" x14ac:dyDescent="0.2">
      <c r="AA1283" s="97"/>
      <c r="AB1283" s="97"/>
      <c r="AC1283" s="97"/>
      <c r="AD1283" s="97"/>
      <c r="AE1283" s="97"/>
      <c r="AF1283" s="93"/>
      <c r="AG1283" s="93"/>
      <c r="AH1283" s="93"/>
      <c r="AI1283" s="30"/>
      <c r="AJ1283" s="30"/>
      <c r="AK1283" s="30"/>
      <c r="AL1283" s="30"/>
      <c r="AM1283" s="109"/>
      <c r="AN1283" s="109"/>
      <c r="AO1283" s="30"/>
      <c r="AP1283" s="109" t="s">
        <v>2049</v>
      </c>
      <c r="AQ1283"/>
      <c r="AR1283"/>
      <c r="AS1283"/>
      <c r="AT1283"/>
      <c r="AU1283"/>
      <c r="AV1283"/>
    </row>
    <row r="1284" spans="27:48" ht="23.45" customHeight="1" x14ac:dyDescent="0.2">
      <c r="AA1284" s="97"/>
      <c r="AB1284" s="97"/>
      <c r="AC1284" s="97"/>
      <c r="AD1284" s="97"/>
      <c r="AE1284" s="97"/>
      <c r="AF1284" s="93"/>
      <c r="AG1284" s="93"/>
      <c r="AH1284" s="93"/>
      <c r="AI1284" s="30"/>
      <c r="AJ1284" s="30"/>
      <c r="AK1284" s="30"/>
      <c r="AL1284" s="30"/>
      <c r="AM1284" s="109"/>
      <c r="AN1284" s="109"/>
      <c r="AO1284" s="30"/>
      <c r="AP1284" s="109" t="s">
        <v>2050</v>
      </c>
      <c r="AQ1284"/>
      <c r="AR1284"/>
      <c r="AS1284"/>
      <c r="AT1284"/>
      <c r="AU1284"/>
      <c r="AV1284"/>
    </row>
    <row r="1285" spans="27:48" ht="23.45" customHeight="1" x14ac:dyDescent="0.2">
      <c r="AA1285" s="97"/>
      <c r="AB1285" s="97"/>
      <c r="AC1285" s="97"/>
      <c r="AD1285" s="97"/>
      <c r="AE1285" s="97"/>
      <c r="AF1285" s="93"/>
      <c r="AG1285" s="93"/>
      <c r="AH1285" s="93"/>
      <c r="AI1285" s="30"/>
      <c r="AJ1285" s="30"/>
      <c r="AK1285" s="30"/>
      <c r="AL1285" s="30"/>
      <c r="AM1285" s="109"/>
      <c r="AN1285" s="109"/>
      <c r="AO1285" s="30"/>
      <c r="AP1285" s="109" t="s">
        <v>2051</v>
      </c>
      <c r="AQ1285"/>
      <c r="AR1285"/>
      <c r="AS1285"/>
      <c r="AT1285"/>
      <c r="AU1285"/>
      <c r="AV1285"/>
    </row>
    <row r="1286" spans="27:48" ht="23.45" customHeight="1" x14ac:dyDescent="0.2">
      <c r="AA1286" s="97"/>
      <c r="AB1286" s="97"/>
      <c r="AC1286" s="97"/>
      <c r="AD1286" s="97"/>
      <c r="AE1286" s="97"/>
      <c r="AF1286" s="93"/>
      <c r="AG1286" s="93"/>
      <c r="AH1286" s="93"/>
      <c r="AI1286" s="30"/>
      <c r="AJ1286" s="30"/>
      <c r="AK1286" s="30"/>
      <c r="AL1286" s="30"/>
      <c r="AM1286" s="109"/>
      <c r="AN1286" s="109"/>
      <c r="AO1286" s="30"/>
      <c r="AP1286" s="109" t="s">
        <v>2052</v>
      </c>
      <c r="AQ1286"/>
      <c r="AR1286"/>
      <c r="AS1286"/>
      <c r="AT1286"/>
      <c r="AU1286"/>
      <c r="AV1286"/>
    </row>
    <row r="1287" spans="27:48" ht="23.45" customHeight="1" x14ac:dyDescent="0.2">
      <c r="AA1287" s="97"/>
      <c r="AB1287" s="97"/>
      <c r="AC1287" s="97"/>
      <c r="AD1287" s="97"/>
      <c r="AE1287" s="97"/>
      <c r="AF1287" s="93"/>
      <c r="AG1287" s="93"/>
      <c r="AH1287" s="93"/>
      <c r="AI1287" s="30"/>
      <c r="AJ1287" s="30"/>
      <c r="AK1287" s="30"/>
      <c r="AL1287" s="30"/>
      <c r="AM1287" s="109"/>
      <c r="AN1287" s="109"/>
      <c r="AO1287" s="30"/>
      <c r="AP1287" s="109" t="s">
        <v>2053</v>
      </c>
      <c r="AQ1287"/>
      <c r="AR1287"/>
      <c r="AS1287"/>
      <c r="AT1287"/>
      <c r="AU1287"/>
      <c r="AV1287"/>
    </row>
    <row r="1288" spans="27:48" ht="23.45" customHeight="1" x14ac:dyDescent="0.2">
      <c r="AA1288" s="97"/>
      <c r="AB1288" s="97"/>
      <c r="AC1288" s="97"/>
      <c r="AD1288" s="97"/>
      <c r="AE1288" s="97"/>
      <c r="AF1288" s="93"/>
      <c r="AG1288" s="93"/>
      <c r="AH1288" s="93"/>
      <c r="AI1288" s="30"/>
      <c r="AJ1288" s="30"/>
      <c r="AK1288" s="30"/>
      <c r="AL1288" s="30"/>
      <c r="AM1288" s="109"/>
      <c r="AN1288" s="109"/>
      <c r="AO1288" s="30"/>
      <c r="AP1288" s="109" t="s">
        <v>2054</v>
      </c>
      <c r="AQ1288"/>
      <c r="AR1288"/>
      <c r="AS1288"/>
      <c r="AT1288"/>
      <c r="AU1288"/>
      <c r="AV1288"/>
    </row>
    <row r="1289" spans="27:48" ht="23.45" customHeight="1" x14ac:dyDescent="0.2">
      <c r="AA1289" s="97"/>
      <c r="AB1289" s="97"/>
      <c r="AC1289" s="97"/>
      <c r="AD1289" s="97"/>
      <c r="AE1289" s="97"/>
      <c r="AF1289" s="93"/>
      <c r="AG1289" s="93"/>
      <c r="AH1289" s="93"/>
      <c r="AI1289" s="30"/>
      <c r="AJ1289" s="30"/>
      <c r="AK1289" s="30"/>
      <c r="AL1289" s="30"/>
      <c r="AM1289" s="109"/>
      <c r="AN1289" s="109"/>
      <c r="AO1289" s="30"/>
      <c r="AP1289" s="109" t="s">
        <v>2055</v>
      </c>
      <c r="AQ1289"/>
      <c r="AR1289"/>
      <c r="AS1289"/>
      <c r="AT1289"/>
      <c r="AU1289"/>
      <c r="AV1289"/>
    </row>
    <row r="1290" spans="27:48" ht="23.45" customHeight="1" x14ac:dyDescent="0.2">
      <c r="AA1290" s="97"/>
      <c r="AB1290" s="97"/>
      <c r="AC1290" s="97"/>
      <c r="AD1290" s="97"/>
      <c r="AE1290" s="97"/>
      <c r="AF1290" s="93"/>
      <c r="AG1290" s="93"/>
      <c r="AH1290" s="93"/>
      <c r="AI1290" s="30"/>
      <c r="AJ1290" s="30"/>
      <c r="AK1290" s="30"/>
      <c r="AL1290" s="30"/>
      <c r="AM1290" s="109"/>
      <c r="AN1290" s="109"/>
      <c r="AO1290" s="30"/>
      <c r="AP1290" s="109" t="s">
        <v>2056</v>
      </c>
      <c r="AQ1290"/>
      <c r="AR1290"/>
      <c r="AS1290"/>
      <c r="AT1290"/>
      <c r="AU1290"/>
      <c r="AV1290"/>
    </row>
    <row r="1291" spans="27:48" ht="23.45" customHeight="1" x14ac:dyDescent="0.2">
      <c r="AA1291" s="97"/>
      <c r="AB1291" s="97"/>
      <c r="AC1291" s="97"/>
      <c r="AD1291" s="97"/>
      <c r="AE1291" s="97"/>
      <c r="AF1291" s="93"/>
      <c r="AG1291" s="93"/>
      <c r="AH1291" s="93"/>
      <c r="AI1291" s="30"/>
      <c r="AJ1291" s="30"/>
      <c r="AK1291" s="30"/>
      <c r="AL1291" s="30"/>
      <c r="AM1291" s="109"/>
      <c r="AN1291" s="109"/>
      <c r="AO1291" s="30"/>
      <c r="AP1291" s="109" t="s">
        <v>2057</v>
      </c>
      <c r="AQ1291"/>
      <c r="AR1291"/>
      <c r="AS1291"/>
      <c r="AT1291"/>
      <c r="AU1291"/>
      <c r="AV1291"/>
    </row>
    <row r="1292" spans="27:48" ht="23.45" customHeight="1" x14ac:dyDescent="0.2">
      <c r="AA1292" s="97"/>
      <c r="AB1292" s="97"/>
      <c r="AC1292" s="97"/>
      <c r="AD1292" s="97"/>
      <c r="AE1292" s="97"/>
      <c r="AF1292" s="93"/>
      <c r="AG1292" s="93"/>
      <c r="AH1292" s="93"/>
      <c r="AI1292" s="30"/>
      <c r="AJ1292" s="30"/>
      <c r="AK1292" s="30"/>
      <c r="AL1292" s="30"/>
      <c r="AM1292" s="109"/>
      <c r="AN1292" s="109"/>
      <c r="AO1292" s="30"/>
      <c r="AP1292" s="109" t="s">
        <v>2058</v>
      </c>
      <c r="AQ1292"/>
      <c r="AR1292"/>
      <c r="AS1292"/>
      <c r="AT1292"/>
      <c r="AU1292"/>
      <c r="AV1292"/>
    </row>
    <row r="1293" spans="27:48" ht="23.45" customHeight="1" x14ac:dyDescent="0.2">
      <c r="AA1293" s="97"/>
      <c r="AB1293" s="97"/>
      <c r="AC1293" s="97"/>
      <c r="AD1293" s="97"/>
      <c r="AE1293" s="97"/>
      <c r="AF1293" s="93"/>
      <c r="AG1293" s="93"/>
      <c r="AH1293" s="93"/>
      <c r="AI1293" s="30"/>
      <c r="AJ1293" s="30"/>
      <c r="AK1293" s="30"/>
      <c r="AL1293" s="30"/>
      <c r="AM1293" s="109"/>
      <c r="AN1293" s="109"/>
      <c r="AO1293" s="30"/>
      <c r="AP1293" s="109" t="s">
        <v>2059</v>
      </c>
      <c r="AQ1293"/>
      <c r="AR1293"/>
      <c r="AS1293"/>
      <c r="AT1293"/>
      <c r="AU1293"/>
      <c r="AV1293"/>
    </row>
    <row r="1294" spans="27:48" ht="23.45" customHeight="1" x14ac:dyDescent="0.2">
      <c r="AA1294" s="97"/>
      <c r="AB1294" s="97"/>
      <c r="AC1294" s="97"/>
      <c r="AD1294" s="97"/>
      <c r="AE1294" s="97"/>
      <c r="AF1294" s="93"/>
      <c r="AG1294" s="93"/>
      <c r="AH1294" s="93"/>
      <c r="AI1294" s="30"/>
      <c r="AJ1294" s="30"/>
      <c r="AK1294" s="30"/>
      <c r="AL1294" s="30"/>
      <c r="AM1294" s="109"/>
      <c r="AN1294" s="109"/>
      <c r="AO1294" s="30"/>
      <c r="AP1294" s="109">
        <v>825805</v>
      </c>
      <c r="AQ1294"/>
      <c r="AR1294"/>
      <c r="AS1294"/>
      <c r="AT1294"/>
      <c r="AU1294"/>
      <c r="AV1294"/>
    </row>
    <row r="1295" spans="27:48" ht="23.45" customHeight="1" x14ac:dyDescent="0.2">
      <c r="AA1295" s="97"/>
      <c r="AB1295" s="97"/>
      <c r="AC1295" s="97"/>
      <c r="AD1295" s="97"/>
      <c r="AE1295" s="97"/>
      <c r="AF1295" s="93"/>
      <c r="AG1295" s="93"/>
      <c r="AH1295" s="93"/>
      <c r="AI1295" s="30"/>
      <c r="AJ1295" s="30"/>
      <c r="AK1295" s="30"/>
      <c r="AL1295" s="30"/>
      <c r="AM1295" s="109"/>
      <c r="AN1295" s="109"/>
      <c r="AO1295" s="30"/>
      <c r="AP1295" s="109">
        <v>825905</v>
      </c>
      <c r="AQ1295"/>
      <c r="AR1295"/>
      <c r="AS1295"/>
      <c r="AT1295"/>
      <c r="AU1295"/>
      <c r="AV1295"/>
    </row>
    <row r="1296" spans="27:48" ht="23.45" customHeight="1" x14ac:dyDescent="0.2">
      <c r="AA1296" s="97"/>
      <c r="AB1296" s="97"/>
      <c r="AC1296" s="97"/>
      <c r="AD1296" s="97"/>
      <c r="AE1296" s="97"/>
      <c r="AF1296" s="93"/>
      <c r="AG1296" s="93"/>
      <c r="AH1296" s="93"/>
      <c r="AI1296" s="30"/>
      <c r="AJ1296" s="30"/>
      <c r="AK1296" s="30"/>
      <c r="AL1296" s="30"/>
      <c r="AM1296" s="109"/>
      <c r="AN1296" s="109"/>
      <c r="AO1296" s="30"/>
      <c r="AP1296" s="109">
        <v>826005</v>
      </c>
      <c r="AQ1296"/>
      <c r="AR1296"/>
      <c r="AS1296"/>
      <c r="AT1296"/>
      <c r="AU1296"/>
      <c r="AV1296"/>
    </row>
    <row r="1297" spans="27:48" ht="23.45" customHeight="1" x14ac:dyDescent="0.2">
      <c r="AA1297" s="97"/>
      <c r="AB1297" s="97"/>
      <c r="AC1297" s="97"/>
      <c r="AD1297" s="97"/>
      <c r="AE1297" s="97"/>
      <c r="AF1297" s="93"/>
      <c r="AG1297" s="93"/>
      <c r="AH1297" s="93"/>
      <c r="AI1297" s="30"/>
      <c r="AJ1297" s="30"/>
      <c r="AK1297" s="30"/>
      <c r="AL1297" s="30"/>
      <c r="AM1297" s="109"/>
      <c r="AN1297" s="109"/>
      <c r="AO1297" s="30"/>
      <c r="AP1297" s="109">
        <v>826105</v>
      </c>
      <c r="AQ1297"/>
      <c r="AR1297"/>
      <c r="AS1297"/>
      <c r="AT1297"/>
      <c r="AU1297"/>
      <c r="AV1297"/>
    </row>
    <row r="1298" spans="27:48" ht="23.45" customHeight="1" x14ac:dyDescent="0.2">
      <c r="AA1298" s="97"/>
      <c r="AB1298" s="97"/>
      <c r="AC1298" s="97"/>
      <c r="AD1298" s="97"/>
      <c r="AE1298" s="97"/>
      <c r="AF1298" s="93"/>
      <c r="AG1298" s="93"/>
      <c r="AH1298" s="93"/>
      <c r="AI1298" s="30"/>
      <c r="AJ1298" s="30"/>
      <c r="AK1298" s="30"/>
      <c r="AL1298" s="30"/>
      <c r="AM1298" s="109"/>
      <c r="AN1298" s="109"/>
      <c r="AO1298" s="30"/>
      <c r="AP1298" s="109">
        <v>826205</v>
      </c>
      <c r="AQ1298"/>
      <c r="AR1298"/>
      <c r="AS1298"/>
      <c r="AT1298"/>
      <c r="AU1298"/>
      <c r="AV1298"/>
    </row>
    <row r="1299" spans="27:48" ht="23.45" customHeight="1" x14ac:dyDescent="0.2">
      <c r="AA1299" s="97"/>
      <c r="AB1299" s="97"/>
      <c r="AC1299" s="97"/>
      <c r="AD1299" s="97"/>
      <c r="AE1299" s="97"/>
      <c r="AF1299" s="93"/>
      <c r="AG1299" s="93"/>
      <c r="AH1299" s="93"/>
      <c r="AI1299" s="30"/>
      <c r="AJ1299" s="30"/>
      <c r="AK1299" s="30"/>
      <c r="AL1299" s="30"/>
      <c r="AM1299" s="109"/>
      <c r="AN1299" s="109"/>
      <c r="AO1299" s="30"/>
      <c r="AP1299" s="109">
        <v>826305</v>
      </c>
      <c r="AQ1299"/>
      <c r="AR1299"/>
      <c r="AS1299"/>
      <c r="AT1299"/>
      <c r="AU1299"/>
      <c r="AV1299"/>
    </row>
    <row r="1300" spans="27:48" ht="23.45" customHeight="1" x14ac:dyDescent="0.2">
      <c r="AA1300" s="97"/>
      <c r="AB1300" s="97"/>
      <c r="AC1300" s="97"/>
      <c r="AD1300" s="97"/>
      <c r="AE1300" s="97"/>
      <c r="AF1300" s="93"/>
      <c r="AG1300" s="93"/>
      <c r="AH1300" s="93"/>
      <c r="AI1300" s="30"/>
      <c r="AJ1300" s="30"/>
      <c r="AK1300" s="30"/>
      <c r="AL1300" s="30"/>
      <c r="AM1300" s="109"/>
      <c r="AN1300" s="109"/>
      <c r="AO1300" s="30"/>
      <c r="AP1300" s="109">
        <v>826405</v>
      </c>
      <c r="AQ1300"/>
      <c r="AR1300"/>
      <c r="AS1300"/>
      <c r="AT1300"/>
      <c r="AU1300"/>
      <c r="AV1300"/>
    </row>
    <row r="1301" spans="27:48" ht="23.45" customHeight="1" x14ac:dyDescent="0.2">
      <c r="AA1301" s="97"/>
      <c r="AB1301" s="97"/>
      <c r="AC1301" s="97"/>
      <c r="AD1301" s="97"/>
      <c r="AE1301" s="97"/>
      <c r="AF1301" s="93"/>
      <c r="AG1301" s="93"/>
      <c r="AH1301" s="93"/>
      <c r="AI1301" s="30"/>
      <c r="AJ1301" s="30"/>
      <c r="AK1301" s="30"/>
      <c r="AL1301" s="30"/>
      <c r="AM1301" s="109"/>
      <c r="AN1301" s="109"/>
      <c r="AO1301" s="30"/>
      <c r="AP1301" s="109">
        <v>826605</v>
      </c>
      <c r="AQ1301"/>
      <c r="AR1301"/>
      <c r="AS1301"/>
      <c r="AT1301"/>
      <c r="AU1301"/>
      <c r="AV1301"/>
    </row>
    <row r="1302" spans="27:48" ht="23.45" customHeight="1" x14ac:dyDescent="0.2">
      <c r="AA1302" s="97"/>
      <c r="AB1302" s="97"/>
      <c r="AC1302" s="97"/>
      <c r="AD1302" s="97"/>
      <c r="AE1302" s="97"/>
      <c r="AF1302" s="93"/>
      <c r="AG1302" s="93"/>
      <c r="AH1302" s="93"/>
      <c r="AI1302" s="30"/>
      <c r="AJ1302" s="30"/>
      <c r="AK1302" s="30"/>
      <c r="AL1302" s="30"/>
      <c r="AM1302" s="109"/>
      <c r="AN1302" s="109"/>
      <c r="AO1302" s="30"/>
      <c r="AP1302" s="109" t="s">
        <v>2060</v>
      </c>
      <c r="AQ1302"/>
      <c r="AR1302"/>
      <c r="AS1302"/>
      <c r="AT1302"/>
      <c r="AU1302"/>
      <c r="AV1302"/>
    </row>
    <row r="1303" spans="27:48" ht="23.45" customHeight="1" x14ac:dyDescent="0.2">
      <c r="AA1303" s="97"/>
      <c r="AB1303" s="97"/>
      <c r="AC1303" s="97"/>
      <c r="AD1303" s="97"/>
      <c r="AE1303" s="97"/>
      <c r="AF1303" s="93"/>
      <c r="AG1303" s="93"/>
      <c r="AH1303" s="93"/>
      <c r="AI1303" s="30"/>
      <c r="AJ1303" s="30"/>
      <c r="AK1303" s="30"/>
      <c r="AL1303" s="30"/>
      <c r="AM1303" s="109"/>
      <c r="AN1303" s="109"/>
      <c r="AO1303" s="30"/>
      <c r="AP1303" s="109" t="s">
        <v>2061</v>
      </c>
      <c r="AQ1303"/>
      <c r="AR1303"/>
      <c r="AS1303"/>
      <c r="AT1303"/>
      <c r="AU1303"/>
      <c r="AV1303"/>
    </row>
    <row r="1304" spans="27:48" ht="23.45" customHeight="1" x14ac:dyDescent="0.2">
      <c r="AA1304" s="97"/>
      <c r="AB1304" s="97"/>
      <c r="AC1304" s="97"/>
      <c r="AD1304" s="97"/>
      <c r="AE1304" s="97"/>
      <c r="AF1304" s="93"/>
      <c r="AG1304" s="93"/>
      <c r="AH1304" s="93"/>
      <c r="AI1304" s="30"/>
      <c r="AJ1304" s="30"/>
      <c r="AK1304" s="30"/>
      <c r="AL1304" s="30"/>
      <c r="AM1304" s="109"/>
      <c r="AN1304" s="109"/>
      <c r="AO1304" s="30"/>
      <c r="AP1304" s="109" t="s">
        <v>2062</v>
      </c>
      <c r="AQ1304"/>
      <c r="AR1304"/>
      <c r="AS1304"/>
      <c r="AT1304"/>
      <c r="AU1304"/>
      <c r="AV1304"/>
    </row>
    <row r="1305" spans="27:48" ht="23.45" customHeight="1" x14ac:dyDescent="0.2">
      <c r="AA1305" s="97"/>
      <c r="AB1305" s="97"/>
      <c r="AC1305" s="97"/>
      <c r="AD1305" s="97"/>
      <c r="AE1305" s="97"/>
      <c r="AF1305" s="93"/>
      <c r="AG1305" s="93"/>
      <c r="AH1305" s="93"/>
      <c r="AI1305" s="30"/>
      <c r="AJ1305" s="30"/>
      <c r="AK1305" s="30"/>
      <c r="AL1305" s="30"/>
      <c r="AM1305" s="109"/>
      <c r="AN1305" s="109"/>
      <c r="AO1305" s="30"/>
      <c r="AP1305" s="109" t="s">
        <v>2063</v>
      </c>
      <c r="AQ1305"/>
      <c r="AR1305"/>
      <c r="AS1305"/>
      <c r="AT1305"/>
      <c r="AU1305"/>
      <c r="AV1305"/>
    </row>
    <row r="1306" spans="27:48" ht="23.45" customHeight="1" x14ac:dyDescent="0.2">
      <c r="AA1306" s="97"/>
      <c r="AB1306" s="97"/>
      <c r="AC1306" s="97"/>
      <c r="AD1306" s="97"/>
      <c r="AE1306" s="97"/>
      <c r="AF1306" s="93"/>
      <c r="AG1306" s="93"/>
      <c r="AH1306" s="93"/>
      <c r="AI1306" s="30"/>
      <c r="AJ1306" s="30"/>
      <c r="AK1306" s="30"/>
      <c r="AL1306" s="30"/>
      <c r="AM1306" s="109"/>
      <c r="AN1306" s="109"/>
      <c r="AO1306" s="30"/>
      <c r="AP1306" s="109" t="s">
        <v>2064</v>
      </c>
      <c r="AQ1306"/>
      <c r="AR1306"/>
      <c r="AS1306"/>
      <c r="AT1306"/>
      <c r="AU1306"/>
      <c r="AV1306"/>
    </row>
    <row r="1307" spans="27:48" ht="23.45" customHeight="1" x14ac:dyDescent="0.2">
      <c r="AA1307" s="97"/>
      <c r="AB1307" s="97"/>
      <c r="AC1307" s="97"/>
      <c r="AD1307" s="97"/>
      <c r="AE1307" s="97"/>
      <c r="AF1307" s="93"/>
      <c r="AG1307" s="93"/>
      <c r="AH1307" s="93"/>
      <c r="AI1307" s="30"/>
      <c r="AJ1307" s="30"/>
      <c r="AK1307" s="30"/>
      <c r="AL1307" s="30"/>
      <c r="AM1307" s="109"/>
      <c r="AN1307" s="109"/>
      <c r="AO1307" s="30"/>
      <c r="AP1307" s="109" t="s">
        <v>2065</v>
      </c>
      <c r="AQ1307"/>
      <c r="AR1307"/>
      <c r="AS1307"/>
      <c r="AT1307"/>
      <c r="AU1307"/>
      <c r="AV1307"/>
    </row>
    <row r="1308" spans="27:48" ht="23.45" customHeight="1" x14ac:dyDescent="0.2">
      <c r="AA1308" s="97"/>
      <c r="AB1308" s="97"/>
      <c r="AC1308" s="97"/>
      <c r="AD1308" s="97"/>
      <c r="AE1308" s="97"/>
      <c r="AF1308" s="93"/>
      <c r="AG1308" s="93"/>
      <c r="AH1308" s="93"/>
      <c r="AI1308" s="30"/>
      <c r="AJ1308" s="30"/>
      <c r="AK1308" s="30"/>
      <c r="AL1308" s="30"/>
      <c r="AM1308" s="109"/>
      <c r="AN1308" s="109"/>
      <c r="AO1308" s="30"/>
      <c r="AP1308" s="109" t="s">
        <v>2066</v>
      </c>
      <c r="AQ1308"/>
      <c r="AR1308"/>
      <c r="AS1308"/>
      <c r="AT1308"/>
      <c r="AU1308"/>
      <c r="AV1308"/>
    </row>
    <row r="1309" spans="27:48" ht="23.45" customHeight="1" x14ac:dyDescent="0.2">
      <c r="AA1309" s="97"/>
      <c r="AB1309" s="97"/>
      <c r="AC1309" s="97"/>
      <c r="AD1309" s="97"/>
      <c r="AE1309" s="97"/>
      <c r="AF1309" s="93"/>
      <c r="AG1309" s="93"/>
      <c r="AH1309" s="93"/>
      <c r="AI1309" s="30"/>
      <c r="AJ1309" s="30"/>
      <c r="AK1309" s="30"/>
      <c r="AL1309" s="30"/>
      <c r="AM1309" s="109"/>
      <c r="AN1309" s="109"/>
      <c r="AO1309" s="30"/>
      <c r="AP1309" s="109" t="s">
        <v>2067</v>
      </c>
      <c r="AQ1309"/>
      <c r="AR1309"/>
      <c r="AS1309"/>
      <c r="AT1309"/>
      <c r="AU1309"/>
      <c r="AV1309"/>
    </row>
    <row r="1310" spans="27:48" ht="23.45" customHeight="1" x14ac:dyDescent="0.2">
      <c r="AA1310" s="97"/>
      <c r="AB1310" s="97"/>
      <c r="AC1310" s="97"/>
      <c r="AD1310" s="97"/>
      <c r="AE1310" s="97"/>
      <c r="AF1310" s="93"/>
      <c r="AG1310" s="93"/>
      <c r="AH1310" s="93"/>
      <c r="AI1310" s="30"/>
      <c r="AJ1310" s="30"/>
      <c r="AK1310" s="30"/>
      <c r="AL1310" s="30"/>
      <c r="AM1310" s="109"/>
      <c r="AN1310" s="109"/>
      <c r="AO1310" s="30"/>
      <c r="AP1310" s="109" t="s">
        <v>2068</v>
      </c>
      <c r="AQ1310"/>
      <c r="AR1310"/>
      <c r="AS1310"/>
      <c r="AT1310"/>
      <c r="AU1310"/>
      <c r="AV1310"/>
    </row>
    <row r="1311" spans="27:48" ht="23.45" customHeight="1" x14ac:dyDescent="0.2">
      <c r="AA1311" s="97"/>
      <c r="AB1311" s="97"/>
      <c r="AC1311" s="97"/>
      <c r="AD1311" s="97"/>
      <c r="AE1311" s="97"/>
      <c r="AF1311" s="93"/>
      <c r="AG1311" s="93"/>
      <c r="AH1311" s="93"/>
      <c r="AI1311" s="30"/>
      <c r="AJ1311" s="30"/>
      <c r="AK1311" s="30"/>
      <c r="AL1311" s="30"/>
      <c r="AM1311" s="109"/>
      <c r="AN1311" s="109"/>
      <c r="AO1311" s="30"/>
      <c r="AP1311" s="109" t="s">
        <v>2069</v>
      </c>
      <c r="AQ1311"/>
      <c r="AR1311"/>
      <c r="AS1311"/>
      <c r="AT1311"/>
      <c r="AU1311"/>
      <c r="AV1311"/>
    </row>
    <row r="1312" spans="27:48" ht="23.45" customHeight="1" x14ac:dyDescent="0.2">
      <c r="AA1312" s="97"/>
      <c r="AB1312" s="97"/>
      <c r="AC1312" s="97"/>
      <c r="AD1312" s="97"/>
      <c r="AE1312" s="97"/>
      <c r="AF1312" s="93"/>
      <c r="AG1312" s="93"/>
      <c r="AH1312" s="93"/>
      <c r="AI1312" s="30"/>
      <c r="AJ1312" s="30"/>
      <c r="AK1312" s="30"/>
      <c r="AL1312" s="30"/>
      <c r="AM1312" s="109"/>
      <c r="AN1312" s="109"/>
      <c r="AO1312" s="30"/>
      <c r="AP1312" s="109" t="s">
        <v>2070</v>
      </c>
      <c r="AQ1312"/>
      <c r="AR1312"/>
      <c r="AS1312"/>
      <c r="AT1312"/>
      <c r="AU1312"/>
      <c r="AV1312"/>
    </row>
    <row r="1313" spans="27:48" ht="23.45" customHeight="1" x14ac:dyDescent="0.2">
      <c r="AA1313" s="97"/>
      <c r="AB1313" s="97"/>
      <c r="AC1313" s="97"/>
      <c r="AD1313" s="97"/>
      <c r="AE1313" s="97"/>
      <c r="AF1313" s="93"/>
      <c r="AG1313" s="93"/>
      <c r="AH1313" s="93"/>
      <c r="AI1313" s="30"/>
      <c r="AJ1313" s="30"/>
      <c r="AK1313" s="30"/>
      <c r="AL1313" s="30"/>
      <c r="AM1313" s="109"/>
      <c r="AN1313" s="109"/>
      <c r="AO1313" s="30"/>
      <c r="AP1313" s="109" t="s">
        <v>2071</v>
      </c>
      <c r="AQ1313"/>
      <c r="AR1313"/>
      <c r="AS1313"/>
      <c r="AT1313"/>
      <c r="AU1313"/>
      <c r="AV1313"/>
    </row>
    <row r="1314" spans="27:48" ht="23.45" customHeight="1" x14ac:dyDescent="0.2">
      <c r="AA1314" s="97"/>
      <c r="AB1314" s="97"/>
      <c r="AC1314" s="97"/>
      <c r="AD1314" s="97"/>
      <c r="AE1314" s="97"/>
      <c r="AF1314" s="93"/>
      <c r="AG1314" s="93"/>
      <c r="AH1314" s="93"/>
      <c r="AI1314" s="30"/>
      <c r="AJ1314" s="30"/>
      <c r="AK1314" s="30"/>
      <c r="AL1314" s="30"/>
      <c r="AM1314" s="109"/>
      <c r="AN1314" s="109"/>
      <c r="AO1314" s="30"/>
      <c r="AP1314" s="109" t="s">
        <v>2072</v>
      </c>
      <c r="AQ1314"/>
      <c r="AR1314"/>
      <c r="AS1314"/>
      <c r="AT1314"/>
      <c r="AU1314"/>
      <c r="AV1314"/>
    </row>
    <row r="1315" spans="27:48" ht="23.45" customHeight="1" x14ac:dyDescent="0.2">
      <c r="AA1315" s="97"/>
      <c r="AB1315" s="97"/>
      <c r="AC1315" s="97"/>
      <c r="AD1315" s="97"/>
      <c r="AE1315" s="97"/>
      <c r="AF1315" s="93"/>
      <c r="AG1315" s="93"/>
      <c r="AH1315" s="93"/>
      <c r="AI1315" s="30"/>
      <c r="AJ1315" s="30"/>
      <c r="AK1315" s="30"/>
      <c r="AL1315" s="30"/>
      <c r="AM1315" s="109"/>
      <c r="AN1315" s="109"/>
      <c r="AO1315" s="30"/>
      <c r="AP1315" s="109" t="s">
        <v>2073</v>
      </c>
      <c r="AQ1315"/>
      <c r="AR1315"/>
      <c r="AS1315"/>
      <c r="AT1315"/>
      <c r="AU1315"/>
      <c r="AV1315"/>
    </row>
    <row r="1316" spans="27:48" ht="23.45" customHeight="1" x14ac:dyDescent="0.2">
      <c r="AA1316" s="97"/>
      <c r="AB1316" s="97"/>
      <c r="AC1316" s="97"/>
      <c r="AD1316" s="97"/>
      <c r="AE1316" s="97"/>
      <c r="AF1316" s="93"/>
      <c r="AG1316" s="93"/>
      <c r="AH1316" s="93"/>
      <c r="AI1316" s="30"/>
      <c r="AJ1316" s="30"/>
      <c r="AK1316" s="30"/>
      <c r="AL1316" s="30"/>
      <c r="AM1316" s="109"/>
      <c r="AN1316" s="109"/>
      <c r="AO1316" s="30"/>
      <c r="AP1316" s="109">
        <v>896605</v>
      </c>
      <c r="AQ1316"/>
      <c r="AR1316"/>
      <c r="AS1316"/>
      <c r="AT1316"/>
      <c r="AU1316"/>
      <c r="AV1316"/>
    </row>
    <row r="1317" spans="27:48" ht="23.45" customHeight="1" x14ac:dyDescent="0.2">
      <c r="AA1317" s="97"/>
      <c r="AB1317" s="97"/>
      <c r="AC1317" s="97"/>
      <c r="AD1317" s="97"/>
      <c r="AE1317" s="97"/>
      <c r="AF1317" s="93"/>
      <c r="AG1317" s="93"/>
      <c r="AH1317" s="93"/>
      <c r="AI1317" s="30"/>
      <c r="AJ1317" s="30"/>
      <c r="AK1317" s="30"/>
      <c r="AL1317" s="30"/>
      <c r="AM1317" s="109"/>
      <c r="AN1317" s="109"/>
      <c r="AO1317" s="30"/>
      <c r="AP1317" s="109" t="s">
        <v>2074</v>
      </c>
      <c r="AQ1317"/>
      <c r="AR1317"/>
      <c r="AS1317"/>
      <c r="AT1317"/>
      <c r="AU1317"/>
      <c r="AV1317"/>
    </row>
    <row r="1318" spans="27:48" ht="23.45" customHeight="1" x14ac:dyDescent="0.2">
      <c r="AA1318" s="97"/>
      <c r="AB1318" s="97"/>
      <c r="AC1318" s="97"/>
      <c r="AD1318" s="97"/>
      <c r="AE1318" s="97"/>
      <c r="AF1318" s="93"/>
      <c r="AG1318" s="93"/>
      <c r="AH1318" s="93"/>
      <c r="AI1318" s="30"/>
      <c r="AJ1318" s="30"/>
      <c r="AK1318" s="30"/>
      <c r="AL1318" s="30"/>
      <c r="AM1318" s="109"/>
      <c r="AN1318" s="109"/>
      <c r="AO1318" s="30"/>
      <c r="AP1318" s="109" t="s">
        <v>2075</v>
      </c>
      <c r="AQ1318"/>
      <c r="AR1318"/>
      <c r="AS1318"/>
      <c r="AT1318"/>
      <c r="AU1318"/>
      <c r="AV1318"/>
    </row>
    <row r="1319" spans="27:48" ht="23.45" customHeight="1" x14ac:dyDescent="0.2">
      <c r="AA1319" s="97"/>
      <c r="AB1319" s="97"/>
      <c r="AC1319" s="97"/>
      <c r="AD1319" s="97"/>
      <c r="AE1319" s="97"/>
      <c r="AF1319" s="93"/>
      <c r="AG1319" s="93"/>
      <c r="AH1319" s="93"/>
      <c r="AI1319" s="30"/>
      <c r="AJ1319" s="30"/>
      <c r="AK1319" s="30"/>
      <c r="AL1319" s="30"/>
      <c r="AM1319" s="109"/>
      <c r="AN1319" s="109"/>
      <c r="AO1319" s="30"/>
      <c r="AP1319" s="109" t="s">
        <v>2076</v>
      </c>
      <c r="AQ1319"/>
      <c r="AR1319"/>
      <c r="AS1319"/>
      <c r="AT1319"/>
      <c r="AU1319"/>
      <c r="AV1319"/>
    </row>
    <row r="1320" spans="27:48" ht="23.45" customHeight="1" x14ac:dyDescent="0.2">
      <c r="AA1320" s="97"/>
      <c r="AB1320" s="97"/>
      <c r="AC1320" s="97"/>
      <c r="AD1320" s="97"/>
      <c r="AE1320" s="97"/>
      <c r="AF1320" s="93"/>
      <c r="AG1320" s="93"/>
      <c r="AH1320" s="93"/>
      <c r="AI1320" s="30"/>
      <c r="AJ1320" s="30"/>
      <c r="AK1320" s="30"/>
      <c r="AL1320" s="30"/>
      <c r="AM1320" s="109"/>
      <c r="AN1320" s="109"/>
      <c r="AO1320" s="30"/>
      <c r="AP1320" s="109" t="s">
        <v>2077</v>
      </c>
      <c r="AQ1320"/>
      <c r="AR1320"/>
      <c r="AS1320"/>
      <c r="AT1320"/>
      <c r="AU1320"/>
      <c r="AV1320"/>
    </row>
    <row r="1321" spans="27:48" ht="23.45" customHeight="1" x14ac:dyDescent="0.2">
      <c r="AA1321" s="97"/>
      <c r="AB1321" s="97"/>
      <c r="AC1321" s="97"/>
      <c r="AD1321" s="97"/>
      <c r="AE1321" s="97"/>
      <c r="AF1321" s="93"/>
      <c r="AG1321" s="93"/>
      <c r="AH1321" s="93"/>
      <c r="AI1321" s="30"/>
      <c r="AJ1321" s="30"/>
      <c r="AK1321" s="30"/>
      <c r="AL1321" s="30"/>
      <c r="AM1321" s="109"/>
      <c r="AN1321" s="109"/>
      <c r="AO1321" s="30"/>
      <c r="AP1321" s="109" t="s">
        <v>2078</v>
      </c>
      <c r="AQ1321"/>
      <c r="AR1321"/>
      <c r="AS1321"/>
      <c r="AT1321"/>
      <c r="AU1321"/>
      <c r="AV1321"/>
    </row>
    <row r="1322" spans="27:48" ht="23.45" customHeight="1" x14ac:dyDescent="0.2">
      <c r="AA1322" s="97"/>
      <c r="AB1322" s="97"/>
      <c r="AC1322" s="97"/>
      <c r="AD1322" s="97"/>
      <c r="AE1322" s="97"/>
      <c r="AF1322" s="93"/>
      <c r="AG1322" s="93"/>
      <c r="AH1322" s="93"/>
      <c r="AI1322" s="30"/>
      <c r="AJ1322" s="30"/>
      <c r="AK1322" s="30"/>
      <c r="AL1322" s="30"/>
      <c r="AM1322" s="109"/>
      <c r="AN1322" s="109"/>
      <c r="AO1322" s="30"/>
      <c r="AP1322" s="109" t="s">
        <v>2079</v>
      </c>
      <c r="AQ1322"/>
      <c r="AR1322"/>
      <c r="AS1322"/>
      <c r="AT1322"/>
      <c r="AU1322"/>
      <c r="AV1322"/>
    </row>
    <row r="1323" spans="27:48" ht="23.45" customHeight="1" x14ac:dyDescent="0.2">
      <c r="AA1323" s="97"/>
      <c r="AB1323" s="97"/>
      <c r="AC1323" s="97"/>
      <c r="AD1323" s="97"/>
      <c r="AE1323" s="97"/>
      <c r="AF1323" s="93"/>
      <c r="AG1323" s="93"/>
      <c r="AH1323" s="93"/>
      <c r="AI1323" s="30"/>
      <c r="AJ1323" s="30"/>
      <c r="AK1323" s="30"/>
      <c r="AL1323" s="30"/>
      <c r="AM1323" s="109"/>
      <c r="AN1323" s="109"/>
      <c r="AO1323" s="30"/>
      <c r="AP1323" s="109" t="s">
        <v>2080</v>
      </c>
      <c r="AQ1323"/>
      <c r="AR1323"/>
      <c r="AS1323"/>
      <c r="AT1323"/>
      <c r="AU1323"/>
      <c r="AV1323"/>
    </row>
    <row r="1324" spans="27:48" ht="23.45" customHeight="1" x14ac:dyDescent="0.2">
      <c r="AA1324" s="97"/>
      <c r="AB1324" s="97"/>
      <c r="AC1324" s="97"/>
      <c r="AD1324" s="97"/>
      <c r="AE1324" s="97"/>
      <c r="AF1324" s="93"/>
      <c r="AG1324" s="93"/>
      <c r="AH1324" s="93"/>
      <c r="AI1324" s="30"/>
      <c r="AJ1324" s="30"/>
      <c r="AK1324" s="30"/>
      <c r="AL1324" s="30"/>
      <c r="AM1324" s="109"/>
      <c r="AN1324" s="109"/>
      <c r="AO1324" s="30"/>
      <c r="AP1324" s="109" t="s">
        <v>2081</v>
      </c>
      <c r="AQ1324"/>
      <c r="AR1324"/>
      <c r="AS1324"/>
      <c r="AT1324"/>
      <c r="AU1324"/>
      <c r="AV1324"/>
    </row>
    <row r="1325" spans="27:48" ht="23.45" customHeight="1" x14ac:dyDescent="0.2">
      <c r="AA1325" s="97"/>
      <c r="AB1325" s="97"/>
      <c r="AC1325" s="97"/>
      <c r="AD1325" s="97"/>
      <c r="AE1325" s="97"/>
      <c r="AF1325" s="93"/>
      <c r="AG1325" s="93"/>
      <c r="AH1325" s="93"/>
      <c r="AI1325" s="30"/>
      <c r="AJ1325" s="30"/>
      <c r="AK1325" s="30"/>
      <c r="AL1325" s="30"/>
      <c r="AM1325" s="109"/>
      <c r="AN1325" s="109"/>
      <c r="AO1325" s="30"/>
      <c r="AP1325" s="109" t="s">
        <v>2082</v>
      </c>
      <c r="AQ1325"/>
      <c r="AR1325"/>
      <c r="AS1325"/>
      <c r="AT1325"/>
      <c r="AU1325"/>
      <c r="AV1325"/>
    </row>
    <row r="1326" spans="27:48" ht="23.45" customHeight="1" x14ac:dyDescent="0.2">
      <c r="AA1326" s="97"/>
      <c r="AB1326" s="97"/>
      <c r="AC1326" s="97"/>
      <c r="AD1326" s="97"/>
      <c r="AE1326" s="97"/>
      <c r="AF1326" s="93"/>
      <c r="AG1326" s="93"/>
      <c r="AH1326" s="93"/>
      <c r="AI1326" s="30"/>
      <c r="AJ1326" s="30"/>
      <c r="AK1326" s="30"/>
      <c r="AL1326" s="30"/>
      <c r="AM1326" s="109"/>
      <c r="AN1326" s="109"/>
      <c r="AO1326" s="30"/>
      <c r="AP1326" s="109" t="s">
        <v>2083</v>
      </c>
      <c r="AQ1326"/>
      <c r="AR1326"/>
      <c r="AS1326"/>
      <c r="AT1326"/>
      <c r="AU1326"/>
      <c r="AV1326"/>
    </row>
    <row r="1327" spans="27:48" ht="23.45" customHeight="1" x14ac:dyDescent="0.2">
      <c r="AA1327" s="97"/>
      <c r="AB1327" s="97"/>
      <c r="AC1327" s="97"/>
      <c r="AD1327" s="97"/>
      <c r="AE1327" s="97"/>
      <c r="AF1327" s="93"/>
      <c r="AG1327" s="93"/>
      <c r="AH1327" s="93"/>
      <c r="AI1327" s="30"/>
      <c r="AJ1327" s="30"/>
      <c r="AK1327" s="30"/>
      <c r="AL1327" s="30"/>
      <c r="AM1327" s="109"/>
      <c r="AN1327" s="109"/>
      <c r="AO1327" s="30"/>
      <c r="AP1327" s="109" t="s">
        <v>2084</v>
      </c>
      <c r="AQ1327"/>
      <c r="AR1327"/>
      <c r="AS1327"/>
      <c r="AT1327"/>
      <c r="AU1327"/>
      <c r="AV1327"/>
    </row>
    <row r="1328" spans="27:48" ht="23.45" customHeight="1" x14ac:dyDescent="0.2">
      <c r="AA1328" s="97"/>
      <c r="AB1328" s="97"/>
      <c r="AC1328" s="97"/>
      <c r="AD1328" s="97"/>
      <c r="AE1328" s="97"/>
      <c r="AF1328" s="93"/>
      <c r="AG1328" s="93"/>
      <c r="AH1328" s="93"/>
      <c r="AI1328" s="30"/>
      <c r="AJ1328" s="30"/>
      <c r="AK1328" s="30"/>
      <c r="AL1328" s="30"/>
      <c r="AM1328" s="109"/>
      <c r="AN1328" s="109"/>
      <c r="AO1328" s="30"/>
      <c r="AP1328" s="109" t="s">
        <v>2085</v>
      </c>
      <c r="AQ1328"/>
      <c r="AR1328"/>
      <c r="AS1328"/>
      <c r="AT1328"/>
      <c r="AU1328"/>
      <c r="AV1328"/>
    </row>
    <row r="1329" spans="27:48" ht="23.45" customHeight="1" x14ac:dyDescent="0.2">
      <c r="AA1329" s="97"/>
      <c r="AB1329" s="97"/>
      <c r="AC1329" s="97"/>
      <c r="AD1329" s="97"/>
      <c r="AE1329" s="97"/>
      <c r="AF1329" s="93"/>
      <c r="AG1329" s="93"/>
      <c r="AH1329" s="93"/>
      <c r="AI1329" s="30"/>
      <c r="AJ1329" s="30"/>
      <c r="AK1329" s="30"/>
      <c r="AL1329" s="30"/>
      <c r="AM1329" s="109"/>
      <c r="AN1329" s="109"/>
      <c r="AO1329" s="30"/>
      <c r="AP1329" s="109" t="s">
        <v>2086</v>
      </c>
      <c r="AQ1329"/>
      <c r="AR1329"/>
      <c r="AS1329"/>
      <c r="AT1329"/>
      <c r="AU1329"/>
      <c r="AV1329"/>
    </row>
    <row r="1330" spans="27:48" ht="23.45" customHeight="1" x14ac:dyDescent="0.2">
      <c r="AA1330" s="97"/>
      <c r="AB1330" s="97"/>
      <c r="AC1330" s="97"/>
      <c r="AD1330" s="97"/>
      <c r="AE1330" s="97"/>
      <c r="AF1330" s="93"/>
      <c r="AG1330" s="93"/>
      <c r="AH1330" s="93"/>
      <c r="AI1330" s="30"/>
      <c r="AJ1330" s="30"/>
      <c r="AK1330" s="30"/>
      <c r="AL1330" s="30"/>
      <c r="AM1330" s="109"/>
      <c r="AN1330" s="109"/>
      <c r="AO1330" s="30"/>
      <c r="AP1330" s="109" t="s">
        <v>2087</v>
      </c>
      <c r="AQ1330"/>
      <c r="AR1330"/>
      <c r="AS1330"/>
      <c r="AT1330"/>
      <c r="AU1330"/>
      <c r="AV1330"/>
    </row>
    <row r="1331" spans="27:48" ht="23.45" customHeight="1" x14ac:dyDescent="0.2">
      <c r="AA1331" s="97"/>
      <c r="AB1331" s="97"/>
      <c r="AC1331" s="97"/>
      <c r="AD1331" s="97"/>
      <c r="AE1331" s="97"/>
      <c r="AF1331" s="93"/>
      <c r="AG1331" s="93"/>
      <c r="AH1331" s="93"/>
      <c r="AI1331" s="30"/>
      <c r="AJ1331" s="30"/>
      <c r="AK1331" s="30"/>
      <c r="AL1331" s="30"/>
      <c r="AM1331" s="109"/>
      <c r="AN1331" s="109"/>
      <c r="AO1331" s="30"/>
      <c r="AP1331" s="109" t="s">
        <v>2088</v>
      </c>
      <c r="AQ1331"/>
      <c r="AR1331"/>
      <c r="AS1331"/>
      <c r="AT1331"/>
      <c r="AU1331"/>
      <c r="AV1331"/>
    </row>
    <row r="1332" spans="27:48" ht="23.45" customHeight="1" x14ac:dyDescent="0.2">
      <c r="AA1332" s="97"/>
      <c r="AB1332" s="97"/>
      <c r="AC1332" s="97"/>
      <c r="AD1332" s="97"/>
      <c r="AE1332" s="97"/>
      <c r="AF1332" s="93"/>
      <c r="AG1332" s="93"/>
      <c r="AH1332" s="93"/>
      <c r="AI1332" s="30"/>
      <c r="AJ1332" s="30"/>
      <c r="AK1332" s="30"/>
      <c r="AL1332" s="30"/>
      <c r="AM1332" s="109"/>
      <c r="AN1332" s="109"/>
      <c r="AO1332" s="30"/>
      <c r="AP1332" s="109" t="s">
        <v>2089</v>
      </c>
      <c r="AQ1332"/>
      <c r="AR1332"/>
      <c r="AS1332"/>
      <c r="AT1332"/>
      <c r="AU1332"/>
      <c r="AV1332"/>
    </row>
    <row r="1333" spans="27:48" ht="23.45" customHeight="1" x14ac:dyDescent="0.2">
      <c r="AA1333" s="97"/>
      <c r="AB1333" s="97"/>
      <c r="AC1333" s="97"/>
      <c r="AD1333" s="97"/>
      <c r="AE1333" s="97"/>
      <c r="AF1333" s="93"/>
      <c r="AG1333" s="93"/>
      <c r="AH1333" s="93"/>
      <c r="AI1333" s="30"/>
      <c r="AJ1333" s="30"/>
      <c r="AK1333" s="30"/>
      <c r="AL1333" s="30"/>
      <c r="AM1333" s="109"/>
      <c r="AN1333" s="109"/>
      <c r="AO1333" s="30"/>
      <c r="AP1333" s="109" t="s">
        <v>2090</v>
      </c>
      <c r="AQ1333"/>
      <c r="AR1333"/>
      <c r="AS1333"/>
      <c r="AT1333"/>
      <c r="AU1333"/>
      <c r="AV1333"/>
    </row>
    <row r="1334" spans="27:48" ht="23.45" customHeight="1" x14ac:dyDescent="0.2">
      <c r="AA1334" s="97"/>
      <c r="AB1334" s="97"/>
      <c r="AC1334" s="97"/>
      <c r="AD1334" s="97"/>
      <c r="AE1334" s="97"/>
      <c r="AF1334" s="93"/>
      <c r="AG1334" s="93"/>
      <c r="AH1334" s="93"/>
      <c r="AI1334" s="30"/>
      <c r="AJ1334" s="30"/>
      <c r="AK1334" s="30"/>
      <c r="AL1334" s="30"/>
      <c r="AM1334" s="109"/>
      <c r="AN1334" s="109"/>
      <c r="AO1334" s="30"/>
      <c r="AP1334" s="109" t="s">
        <v>2091</v>
      </c>
      <c r="AQ1334"/>
      <c r="AR1334"/>
      <c r="AS1334"/>
      <c r="AT1334"/>
      <c r="AU1334"/>
      <c r="AV1334"/>
    </row>
    <row r="1335" spans="27:48" ht="23.45" customHeight="1" x14ac:dyDescent="0.2">
      <c r="AA1335" s="97"/>
      <c r="AB1335" s="97"/>
      <c r="AC1335" s="97"/>
      <c r="AD1335" s="97"/>
      <c r="AE1335" s="97"/>
      <c r="AF1335" s="93"/>
      <c r="AG1335" s="93"/>
      <c r="AH1335" s="93"/>
      <c r="AI1335" s="30"/>
      <c r="AJ1335" s="30"/>
      <c r="AK1335" s="30"/>
      <c r="AL1335" s="30"/>
      <c r="AM1335" s="109"/>
      <c r="AN1335" s="109"/>
      <c r="AO1335" s="30"/>
      <c r="AP1335" s="109" t="s">
        <v>2092</v>
      </c>
      <c r="AQ1335"/>
      <c r="AR1335"/>
      <c r="AS1335"/>
      <c r="AT1335"/>
      <c r="AU1335"/>
      <c r="AV1335"/>
    </row>
    <row r="1336" spans="27:48" ht="23.45" customHeight="1" x14ac:dyDescent="0.2">
      <c r="AA1336" s="97"/>
      <c r="AB1336" s="97"/>
      <c r="AC1336" s="97"/>
      <c r="AD1336" s="97"/>
      <c r="AE1336" s="97"/>
      <c r="AF1336" s="93"/>
      <c r="AG1336" s="93"/>
      <c r="AH1336" s="93"/>
      <c r="AI1336" s="30"/>
      <c r="AJ1336" s="30"/>
      <c r="AK1336" s="30"/>
      <c r="AL1336" s="30"/>
      <c r="AM1336" s="109"/>
      <c r="AN1336" s="109"/>
      <c r="AO1336" s="30"/>
      <c r="AP1336" s="109" t="s">
        <v>2093</v>
      </c>
      <c r="AQ1336"/>
      <c r="AR1336"/>
      <c r="AS1336"/>
      <c r="AT1336"/>
      <c r="AU1336"/>
      <c r="AV1336"/>
    </row>
    <row r="1337" spans="27:48" ht="23.45" customHeight="1" x14ac:dyDescent="0.2">
      <c r="AA1337" s="97"/>
      <c r="AB1337" s="97"/>
      <c r="AC1337" s="97"/>
      <c r="AD1337" s="97"/>
      <c r="AE1337" s="97"/>
      <c r="AF1337" s="93"/>
      <c r="AG1337" s="93"/>
      <c r="AH1337" s="93"/>
      <c r="AI1337" s="30"/>
      <c r="AJ1337" s="30"/>
      <c r="AK1337" s="30"/>
      <c r="AL1337" s="30"/>
      <c r="AM1337" s="109"/>
      <c r="AN1337" s="109"/>
      <c r="AO1337" s="30"/>
      <c r="AP1337" s="109" t="s">
        <v>2094</v>
      </c>
      <c r="AQ1337"/>
      <c r="AR1337"/>
      <c r="AS1337"/>
      <c r="AT1337"/>
      <c r="AU1337"/>
      <c r="AV1337"/>
    </row>
    <row r="1338" spans="27:48" ht="23.45" customHeight="1" x14ac:dyDescent="0.2">
      <c r="AA1338" s="97"/>
      <c r="AB1338" s="97"/>
      <c r="AC1338" s="97"/>
      <c r="AD1338" s="97"/>
      <c r="AE1338" s="97"/>
      <c r="AF1338" s="93"/>
      <c r="AG1338" s="93"/>
      <c r="AH1338" s="93"/>
      <c r="AI1338" s="30"/>
      <c r="AJ1338" s="30"/>
      <c r="AK1338" s="30"/>
      <c r="AL1338" s="30"/>
      <c r="AM1338" s="109"/>
      <c r="AN1338" s="109"/>
      <c r="AO1338" s="30"/>
      <c r="AP1338" s="109" t="s">
        <v>2095</v>
      </c>
      <c r="AQ1338"/>
      <c r="AR1338"/>
      <c r="AS1338"/>
      <c r="AT1338"/>
      <c r="AU1338"/>
      <c r="AV1338"/>
    </row>
    <row r="1339" spans="27:48" ht="23.45" customHeight="1" x14ac:dyDescent="0.2">
      <c r="AA1339" s="97"/>
      <c r="AB1339" s="97"/>
      <c r="AC1339" s="97"/>
      <c r="AD1339" s="97"/>
      <c r="AE1339" s="97"/>
      <c r="AF1339" s="93"/>
      <c r="AG1339" s="93"/>
      <c r="AH1339" s="93"/>
      <c r="AI1339" s="30"/>
      <c r="AJ1339" s="30"/>
      <c r="AK1339" s="30"/>
      <c r="AL1339" s="30"/>
      <c r="AM1339" s="109"/>
      <c r="AN1339" s="109"/>
      <c r="AO1339" s="30"/>
      <c r="AP1339" s="109" t="s">
        <v>2096</v>
      </c>
      <c r="AQ1339"/>
      <c r="AR1339"/>
      <c r="AS1339"/>
      <c r="AT1339"/>
      <c r="AU1339"/>
      <c r="AV1339"/>
    </row>
    <row r="1340" spans="27:48" ht="23.45" customHeight="1" x14ac:dyDescent="0.2">
      <c r="AA1340" s="97"/>
      <c r="AB1340" s="97"/>
      <c r="AC1340" s="97"/>
      <c r="AD1340" s="97"/>
      <c r="AE1340" s="97"/>
      <c r="AF1340" s="93"/>
      <c r="AG1340" s="93"/>
      <c r="AH1340" s="93"/>
      <c r="AI1340" s="30"/>
      <c r="AJ1340" s="30"/>
      <c r="AK1340" s="30"/>
      <c r="AL1340" s="30"/>
      <c r="AM1340" s="109"/>
      <c r="AN1340" s="109"/>
      <c r="AO1340" s="30"/>
      <c r="AP1340" s="109" t="s">
        <v>2097</v>
      </c>
      <c r="AQ1340"/>
      <c r="AR1340"/>
      <c r="AS1340"/>
      <c r="AT1340"/>
      <c r="AU1340"/>
      <c r="AV1340"/>
    </row>
    <row r="1341" spans="27:48" ht="23.45" customHeight="1" x14ac:dyDescent="0.2">
      <c r="AA1341" s="97"/>
      <c r="AB1341" s="97"/>
      <c r="AC1341" s="97"/>
      <c r="AD1341" s="97"/>
      <c r="AE1341" s="97"/>
      <c r="AF1341" s="93"/>
      <c r="AG1341" s="93"/>
      <c r="AH1341" s="93"/>
      <c r="AI1341" s="30"/>
      <c r="AJ1341" s="30"/>
      <c r="AK1341" s="30"/>
      <c r="AL1341" s="30"/>
      <c r="AM1341" s="109"/>
      <c r="AN1341" s="109"/>
      <c r="AO1341" s="30"/>
      <c r="AP1341" s="109" t="s">
        <v>2098</v>
      </c>
      <c r="AQ1341"/>
      <c r="AR1341"/>
      <c r="AS1341"/>
      <c r="AT1341"/>
      <c r="AU1341"/>
      <c r="AV1341"/>
    </row>
    <row r="1342" spans="27:48" ht="23.45" customHeight="1" x14ac:dyDescent="0.2">
      <c r="AA1342" s="97"/>
      <c r="AB1342" s="97"/>
      <c r="AC1342" s="97"/>
      <c r="AD1342" s="97"/>
      <c r="AE1342" s="97"/>
      <c r="AF1342" s="93"/>
      <c r="AG1342" s="93"/>
      <c r="AH1342" s="93"/>
      <c r="AI1342" s="30"/>
      <c r="AJ1342" s="30"/>
      <c r="AK1342" s="30"/>
      <c r="AL1342" s="30"/>
      <c r="AM1342" s="109"/>
      <c r="AN1342" s="109"/>
      <c r="AO1342" s="30"/>
      <c r="AP1342" s="109" t="s">
        <v>2099</v>
      </c>
      <c r="AQ1342"/>
      <c r="AR1342"/>
      <c r="AS1342"/>
      <c r="AT1342"/>
      <c r="AU1342"/>
      <c r="AV1342"/>
    </row>
    <row r="1343" spans="27:48" ht="23.45" customHeight="1" x14ac:dyDescent="0.2">
      <c r="AA1343" s="97"/>
      <c r="AB1343" s="97"/>
      <c r="AC1343" s="97"/>
      <c r="AD1343" s="97"/>
      <c r="AE1343" s="97"/>
      <c r="AF1343" s="93"/>
      <c r="AG1343" s="93"/>
      <c r="AH1343" s="93"/>
      <c r="AI1343" s="30"/>
      <c r="AJ1343" s="30"/>
      <c r="AK1343" s="30"/>
      <c r="AL1343" s="30"/>
      <c r="AM1343" s="109"/>
      <c r="AN1343" s="109"/>
      <c r="AO1343" s="30"/>
      <c r="AP1343" s="109" t="s">
        <v>2100</v>
      </c>
      <c r="AQ1343"/>
      <c r="AR1343"/>
      <c r="AS1343"/>
      <c r="AT1343"/>
      <c r="AU1343"/>
      <c r="AV1343"/>
    </row>
    <row r="1344" spans="27:48" ht="23.45" customHeight="1" x14ac:dyDescent="0.2">
      <c r="AA1344" s="97"/>
      <c r="AB1344" s="97"/>
      <c r="AC1344" s="97"/>
      <c r="AD1344" s="97"/>
      <c r="AE1344" s="97"/>
      <c r="AF1344" s="93"/>
      <c r="AG1344" s="93"/>
      <c r="AH1344" s="93"/>
      <c r="AI1344" s="30"/>
      <c r="AJ1344" s="30"/>
      <c r="AK1344" s="30"/>
      <c r="AL1344" s="30"/>
      <c r="AM1344" s="109"/>
      <c r="AN1344" s="109"/>
      <c r="AO1344" s="30"/>
      <c r="AP1344" s="109" t="s">
        <v>2101</v>
      </c>
      <c r="AQ1344"/>
      <c r="AR1344"/>
      <c r="AS1344"/>
      <c r="AT1344"/>
      <c r="AU1344"/>
      <c r="AV1344"/>
    </row>
    <row r="1345" spans="27:48" ht="23.45" customHeight="1" x14ac:dyDescent="0.2">
      <c r="AA1345" s="97"/>
      <c r="AB1345" s="97"/>
      <c r="AC1345" s="97"/>
      <c r="AD1345" s="97"/>
      <c r="AE1345" s="97"/>
      <c r="AF1345" s="93"/>
      <c r="AG1345" s="93"/>
      <c r="AH1345" s="93"/>
      <c r="AI1345" s="30"/>
      <c r="AJ1345" s="30"/>
      <c r="AK1345" s="30"/>
      <c r="AL1345" s="30"/>
      <c r="AM1345" s="109"/>
      <c r="AN1345" s="109"/>
      <c r="AO1345" s="30"/>
      <c r="AP1345" s="109" t="s">
        <v>2102</v>
      </c>
      <c r="AQ1345"/>
      <c r="AR1345"/>
      <c r="AS1345"/>
      <c r="AT1345"/>
      <c r="AU1345"/>
      <c r="AV1345"/>
    </row>
    <row r="1346" spans="27:48" ht="23.45" customHeight="1" x14ac:dyDescent="0.2">
      <c r="AA1346" s="97"/>
      <c r="AB1346" s="97"/>
      <c r="AC1346" s="97"/>
      <c r="AD1346" s="97"/>
      <c r="AE1346" s="97"/>
      <c r="AF1346" s="93"/>
      <c r="AG1346" s="93"/>
      <c r="AH1346" s="93"/>
      <c r="AI1346" s="30"/>
      <c r="AJ1346" s="30"/>
      <c r="AK1346" s="30"/>
      <c r="AL1346" s="30"/>
      <c r="AM1346" s="109"/>
      <c r="AN1346" s="109"/>
      <c r="AO1346" s="30"/>
      <c r="AP1346" s="109" t="s">
        <v>2103</v>
      </c>
      <c r="AQ1346"/>
      <c r="AR1346"/>
      <c r="AS1346"/>
      <c r="AT1346"/>
      <c r="AU1346"/>
      <c r="AV1346"/>
    </row>
    <row r="1347" spans="27:48" ht="23.45" customHeight="1" x14ac:dyDescent="0.2">
      <c r="AA1347" s="97"/>
      <c r="AB1347" s="97"/>
      <c r="AC1347" s="97"/>
      <c r="AD1347" s="97"/>
      <c r="AE1347" s="97"/>
      <c r="AF1347" s="93"/>
      <c r="AG1347" s="93"/>
      <c r="AH1347" s="93"/>
      <c r="AI1347" s="30"/>
      <c r="AJ1347" s="30"/>
      <c r="AK1347" s="30"/>
      <c r="AL1347" s="30"/>
      <c r="AM1347" s="109"/>
      <c r="AN1347" s="109"/>
      <c r="AO1347" s="30"/>
      <c r="AP1347" s="109" t="s">
        <v>2104</v>
      </c>
      <c r="AQ1347"/>
      <c r="AR1347"/>
      <c r="AS1347"/>
      <c r="AT1347"/>
      <c r="AU1347"/>
      <c r="AV1347"/>
    </row>
    <row r="1348" spans="27:48" ht="23.45" customHeight="1" x14ac:dyDescent="0.2">
      <c r="AA1348" s="97"/>
      <c r="AB1348" s="97"/>
      <c r="AC1348" s="97"/>
      <c r="AD1348" s="97"/>
      <c r="AE1348" s="97"/>
      <c r="AF1348" s="93"/>
      <c r="AG1348" s="93"/>
      <c r="AH1348" s="93"/>
      <c r="AI1348" s="30"/>
      <c r="AJ1348" s="30"/>
      <c r="AK1348" s="30"/>
      <c r="AL1348" s="30"/>
      <c r="AM1348" s="109"/>
      <c r="AN1348" s="109"/>
      <c r="AO1348" s="30"/>
      <c r="AP1348" s="109" t="s">
        <v>2105</v>
      </c>
      <c r="AQ1348"/>
      <c r="AR1348"/>
      <c r="AS1348"/>
      <c r="AT1348"/>
      <c r="AU1348"/>
      <c r="AV1348"/>
    </row>
    <row r="1349" spans="27:48" ht="23.45" customHeight="1" x14ac:dyDescent="0.2">
      <c r="AA1349" s="97"/>
      <c r="AB1349" s="97"/>
      <c r="AC1349" s="97"/>
      <c r="AD1349" s="97"/>
      <c r="AE1349" s="97"/>
      <c r="AF1349" s="93"/>
      <c r="AG1349" s="93"/>
      <c r="AH1349" s="93"/>
      <c r="AI1349" s="30"/>
      <c r="AJ1349" s="30"/>
      <c r="AK1349" s="30"/>
      <c r="AL1349" s="30"/>
      <c r="AM1349" s="109"/>
      <c r="AN1349" s="109"/>
      <c r="AO1349" s="30"/>
      <c r="AP1349" s="109" t="s">
        <v>2106</v>
      </c>
      <c r="AQ1349"/>
      <c r="AR1349"/>
      <c r="AS1349"/>
      <c r="AT1349"/>
      <c r="AU1349"/>
      <c r="AV1349"/>
    </row>
    <row r="1350" spans="27:48" ht="23.45" customHeight="1" x14ac:dyDescent="0.2">
      <c r="AA1350" s="97"/>
      <c r="AB1350" s="97"/>
      <c r="AC1350" s="97"/>
      <c r="AD1350" s="97"/>
      <c r="AE1350" s="97"/>
      <c r="AF1350" s="93"/>
      <c r="AG1350" s="93"/>
      <c r="AH1350" s="93"/>
      <c r="AI1350" s="30"/>
      <c r="AJ1350" s="30"/>
      <c r="AK1350" s="30"/>
      <c r="AL1350" s="30"/>
      <c r="AM1350" s="109"/>
      <c r="AN1350" s="109"/>
      <c r="AO1350" s="30"/>
      <c r="AP1350" s="109" t="s">
        <v>2107</v>
      </c>
      <c r="AQ1350"/>
      <c r="AR1350"/>
      <c r="AS1350"/>
      <c r="AT1350"/>
      <c r="AU1350"/>
      <c r="AV1350"/>
    </row>
    <row r="1351" spans="27:48" ht="23.45" customHeight="1" x14ac:dyDescent="0.2">
      <c r="AA1351" s="97"/>
      <c r="AB1351" s="97"/>
      <c r="AC1351" s="97"/>
      <c r="AD1351" s="97"/>
      <c r="AE1351" s="97"/>
      <c r="AF1351" s="93"/>
      <c r="AG1351" s="93"/>
      <c r="AH1351" s="93"/>
      <c r="AI1351" s="30"/>
      <c r="AJ1351" s="30"/>
      <c r="AK1351" s="30"/>
      <c r="AL1351" s="30"/>
      <c r="AM1351" s="109"/>
      <c r="AN1351" s="109"/>
      <c r="AO1351" s="30"/>
      <c r="AP1351" s="109" t="s">
        <v>2108</v>
      </c>
      <c r="AQ1351"/>
      <c r="AR1351"/>
      <c r="AS1351"/>
      <c r="AT1351"/>
      <c r="AU1351"/>
      <c r="AV1351"/>
    </row>
    <row r="1352" spans="27:48" ht="23.45" customHeight="1" x14ac:dyDescent="0.2">
      <c r="AA1352" s="97"/>
      <c r="AB1352" s="97"/>
      <c r="AC1352" s="97"/>
      <c r="AD1352" s="97"/>
      <c r="AE1352" s="97"/>
      <c r="AF1352" s="93"/>
      <c r="AG1352" s="93"/>
      <c r="AH1352" s="93"/>
      <c r="AI1352" s="30"/>
      <c r="AJ1352" s="30"/>
      <c r="AK1352" s="30"/>
      <c r="AL1352" s="30"/>
      <c r="AM1352" s="109"/>
      <c r="AN1352" s="109"/>
      <c r="AO1352" s="30"/>
      <c r="AP1352" s="109" t="s">
        <v>2109</v>
      </c>
      <c r="AQ1352"/>
      <c r="AR1352"/>
      <c r="AS1352"/>
      <c r="AT1352"/>
      <c r="AU1352"/>
      <c r="AV1352"/>
    </row>
    <row r="1353" spans="27:48" ht="23.45" customHeight="1" x14ac:dyDescent="0.2">
      <c r="AA1353" s="97"/>
      <c r="AB1353" s="97"/>
      <c r="AC1353" s="97"/>
      <c r="AD1353" s="97"/>
      <c r="AE1353" s="97"/>
      <c r="AF1353" s="93"/>
      <c r="AG1353" s="93"/>
      <c r="AH1353" s="93"/>
      <c r="AI1353" s="30"/>
      <c r="AJ1353" s="30"/>
      <c r="AK1353" s="30"/>
      <c r="AL1353" s="30"/>
      <c r="AM1353" s="109"/>
      <c r="AN1353" s="109"/>
      <c r="AO1353" s="30"/>
      <c r="AP1353" s="109" t="s">
        <v>2110</v>
      </c>
      <c r="AQ1353"/>
      <c r="AR1353"/>
      <c r="AS1353"/>
      <c r="AT1353"/>
      <c r="AU1353"/>
      <c r="AV1353"/>
    </row>
    <row r="1354" spans="27:48" ht="23.45" customHeight="1" x14ac:dyDescent="0.2">
      <c r="AA1354" s="97"/>
      <c r="AB1354" s="97"/>
      <c r="AC1354" s="97"/>
      <c r="AD1354" s="97"/>
      <c r="AE1354" s="97"/>
      <c r="AF1354" s="93"/>
      <c r="AG1354" s="93"/>
      <c r="AH1354" s="93"/>
      <c r="AI1354" s="30"/>
      <c r="AJ1354" s="30"/>
      <c r="AK1354" s="30"/>
      <c r="AL1354" s="30"/>
      <c r="AM1354" s="109"/>
      <c r="AN1354" s="109"/>
      <c r="AO1354" s="30"/>
      <c r="AP1354" s="109" t="s">
        <v>2111</v>
      </c>
      <c r="AQ1354"/>
      <c r="AR1354"/>
      <c r="AS1354"/>
      <c r="AT1354"/>
      <c r="AU1354"/>
      <c r="AV1354"/>
    </row>
    <row r="1355" spans="27:48" ht="23.45" customHeight="1" x14ac:dyDescent="0.2">
      <c r="AA1355" s="97"/>
      <c r="AB1355" s="97"/>
      <c r="AC1355" s="97"/>
      <c r="AD1355" s="97"/>
      <c r="AE1355" s="97"/>
      <c r="AF1355" s="93"/>
      <c r="AG1355" s="93"/>
      <c r="AH1355" s="93"/>
      <c r="AI1355" s="30"/>
      <c r="AJ1355" s="30"/>
      <c r="AK1355" s="30"/>
      <c r="AL1355" s="30"/>
      <c r="AM1355" s="109"/>
      <c r="AN1355" s="109"/>
      <c r="AO1355" s="30"/>
      <c r="AP1355" s="109" t="s">
        <v>2112</v>
      </c>
      <c r="AQ1355"/>
      <c r="AR1355"/>
      <c r="AS1355"/>
      <c r="AT1355"/>
      <c r="AU1355"/>
      <c r="AV1355"/>
    </row>
    <row r="1356" spans="27:48" ht="23.45" customHeight="1" x14ac:dyDescent="0.2">
      <c r="AA1356" s="97"/>
      <c r="AB1356" s="97"/>
      <c r="AC1356" s="97"/>
      <c r="AD1356" s="97"/>
      <c r="AE1356" s="97"/>
      <c r="AF1356" s="93"/>
      <c r="AG1356" s="93"/>
      <c r="AH1356" s="93"/>
      <c r="AI1356" s="30"/>
      <c r="AJ1356" s="30"/>
      <c r="AK1356" s="30"/>
      <c r="AL1356" s="30"/>
      <c r="AM1356" s="109"/>
      <c r="AN1356" s="109"/>
      <c r="AO1356" s="30"/>
      <c r="AP1356" s="109" t="s">
        <v>2113</v>
      </c>
      <c r="AQ1356"/>
      <c r="AR1356"/>
      <c r="AS1356"/>
      <c r="AT1356"/>
      <c r="AU1356"/>
      <c r="AV1356"/>
    </row>
    <row r="1357" spans="27:48" ht="23.45" customHeight="1" x14ac:dyDescent="0.2">
      <c r="AA1357" s="97"/>
      <c r="AB1357" s="97"/>
      <c r="AC1357" s="97"/>
      <c r="AD1357" s="97"/>
      <c r="AE1357" s="97"/>
      <c r="AF1357" s="93"/>
      <c r="AG1357" s="93"/>
      <c r="AH1357" s="93"/>
      <c r="AI1357" s="30"/>
      <c r="AJ1357" s="30"/>
      <c r="AK1357" s="30"/>
      <c r="AL1357" s="30"/>
      <c r="AM1357" s="109"/>
      <c r="AN1357" s="109"/>
      <c r="AO1357" s="30"/>
      <c r="AP1357" s="109" t="s">
        <v>2114</v>
      </c>
      <c r="AQ1357"/>
      <c r="AR1357"/>
      <c r="AS1357"/>
      <c r="AT1357"/>
      <c r="AU1357"/>
      <c r="AV1357"/>
    </row>
    <row r="1358" spans="27:48" ht="23.45" customHeight="1" x14ac:dyDescent="0.2">
      <c r="AA1358" s="97"/>
      <c r="AB1358" s="97"/>
      <c r="AC1358" s="97"/>
      <c r="AD1358" s="97"/>
      <c r="AE1358" s="97"/>
      <c r="AF1358" s="93"/>
      <c r="AG1358" s="93"/>
      <c r="AH1358" s="93"/>
      <c r="AI1358" s="30"/>
      <c r="AJ1358" s="30"/>
      <c r="AK1358" s="30"/>
      <c r="AL1358" s="30"/>
      <c r="AM1358" s="109"/>
      <c r="AN1358" s="109"/>
      <c r="AO1358" s="30"/>
      <c r="AP1358" s="109" t="s">
        <v>2115</v>
      </c>
      <c r="AQ1358"/>
      <c r="AR1358"/>
      <c r="AS1358"/>
      <c r="AT1358"/>
      <c r="AU1358"/>
      <c r="AV1358"/>
    </row>
    <row r="1359" spans="27:48" ht="23.45" customHeight="1" x14ac:dyDescent="0.2">
      <c r="AA1359" s="97"/>
      <c r="AB1359" s="97"/>
      <c r="AC1359" s="97"/>
      <c r="AD1359" s="97"/>
      <c r="AE1359" s="97"/>
      <c r="AF1359" s="93"/>
      <c r="AG1359" s="93"/>
      <c r="AH1359" s="93"/>
      <c r="AI1359" s="30"/>
      <c r="AJ1359" s="30"/>
      <c r="AK1359" s="30"/>
      <c r="AL1359" s="30"/>
      <c r="AM1359" s="109"/>
      <c r="AN1359" s="109"/>
      <c r="AO1359" s="30"/>
      <c r="AP1359" s="109" t="s">
        <v>2116</v>
      </c>
      <c r="AQ1359"/>
      <c r="AR1359"/>
      <c r="AS1359"/>
      <c r="AT1359"/>
      <c r="AU1359"/>
      <c r="AV1359"/>
    </row>
    <row r="1360" spans="27:48" ht="23.45" customHeight="1" x14ac:dyDescent="0.2">
      <c r="AA1360" s="97"/>
      <c r="AB1360" s="97"/>
      <c r="AC1360" s="97"/>
      <c r="AD1360" s="97"/>
      <c r="AE1360" s="97"/>
      <c r="AF1360" s="93"/>
      <c r="AG1360" s="93"/>
      <c r="AH1360" s="93"/>
      <c r="AI1360" s="30"/>
      <c r="AJ1360" s="30"/>
      <c r="AK1360" s="30"/>
      <c r="AL1360" s="30"/>
      <c r="AM1360" s="109"/>
      <c r="AN1360" s="109"/>
      <c r="AO1360" s="30"/>
      <c r="AP1360" s="109" t="s">
        <v>2117</v>
      </c>
      <c r="AQ1360"/>
      <c r="AR1360"/>
      <c r="AS1360"/>
      <c r="AT1360"/>
      <c r="AU1360"/>
      <c r="AV1360"/>
    </row>
    <row r="1361" spans="27:48" ht="23.45" customHeight="1" x14ac:dyDescent="0.2">
      <c r="AA1361" s="97"/>
      <c r="AB1361" s="97"/>
      <c r="AC1361" s="97"/>
      <c r="AD1361" s="97"/>
      <c r="AE1361" s="97"/>
      <c r="AF1361" s="93"/>
      <c r="AG1361" s="93"/>
      <c r="AH1361" s="93"/>
      <c r="AI1361" s="30"/>
      <c r="AJ1361" s="30"/>
      <c r="AK1361" s="30"/>
      <c r="AL1361" s="30"/>
      <c r="AM1361" s="109"/>
      <c r="AN1361" s="109"/>
      <c r="AO1361" s="30"/>
      <c r="AP1361" s="109" t="s">
        <v>2118</v>
      </c>
      <c r="AQ1361"/>
      <c r="AR1361"/>
      <c r="AS1361"/>
      <c r="AT1361"/>
      <c r="AU1361"/>
      <c r="AV1361"/>
    </row>
    <row r="1362" spans="27:48" ht="23.45" customHeight="1" x14ac:dyDescent="0.2">
      <c r="AA1362" s="97"/>
      <c r="AB1362" s="97"/>
      <c r="AC1362" s="97"/>
      <c r="AD1362" s="97"/>
      <c r="AE1362" s="97"/>
      <c r="AF1362" s="93"/>
      <c r="AG1362" s="93"/>
      <c r="AH1362" s="93"/>
      <c r="AI1362" s="30"/>
      <c r="AJ1362" s="30"/>
      <c r="AK1362" s="30"/>
      <c r="AL1362" s="30"/>
      <c r="AM1362" s="109"/>
      <c r="AN1362" s="109"/>
      <c r="AO1362" s="30"/>
      <c r="AP1362" s="109" t="s">
        <v>2119</v>
      </c>
      <c r="AQ1362"/>
      <c r="AR1362"/>
      <c r="AS1362"/>
      <c r="AT1362"/>
      <c r="AU1362"/>
      <c r="AV1362"/>
    </row>
    <row r="1363" spans="27:48" ht="23.45" customHeight="1" x14ac:dyDescent="0.2">
      <c r="AA1363" s="97"/>
      <c r="AB1363" s="97"/>
      <c r="AC1363" s="97"/>
      <c r="AD1363" s="97"/>
      <c r="AE1363" s="97"/>
      <c r="AF1363" s="93"/>
      <c r="AG1363" s="93"/>
      <c r="AH1363" s="93"/>
      <c r="AI1363" s="30"/>
      <c r="AJ1363" s="30"/>
      <c r="AK1363" s="30"/>
      <c r="AL1363" s="30"/>
      <c r="AM1363" s="109"/>
      <c r="AN1363" s="109"/>
      <c r="AO1363" s="30"/>
      <c r="AP1363" s="109" t="s">
        <v>2120</v>
      </c>
      <c r="AQ1363"/>
      <c r="AR1363"/>
      <c r="AS1363"/>
      <c r="AT1363"/>
      <c r="AU1363"/>
      <c r="AV1363"/>
    </row>
    <row r="1364" spans="27:48" ht="23.45" customHeight="1" x14ac:dyDescent="0.2">
      <c r="AA1364" s="97"/>
      <c r="AB1364" s="97"/>
      <c r="AC1364" s="97"/>
      <c r="AD1364" s="97"/>
      <c r="AE1364" s="97"/>
      <c r="AF1364" s="93"/>
      <c r="AG1364" s="93"/>
      <c r="AH1364" s="93"/>
      <c r="AI1364" s="30"/>
      <c r="AJ1364" s="30"/>
      <c r="AK1364" s="30"/>
      <c r="AL1364" s="30"/>
      <c r="AM1364" s="109"/>
      <c r="AN1364" s="109"/>
      <c r="AO1364" s="30"/>
      <c r="AP1364" s="109" t="s">
        <v>2121</v>
      </c>
      <c r="AQ1364"/>
      <c r="AR1364"/>
      <c r="AS1364"/>
      <c r="AT1364"/>
      <c r="AU1364"/>
      <c r="AV1364"/>
    </row>
    <row r="1365" spans="27:48" ht="23.45" customHeight="1" x14ac:dyDescent="0.2">
      <c r="AA1365" s="97"/>
      <c r="AB1365" s="97"/>
      <c r="AC1365" s="97"/>
      <c r="AD1365" s="97"/>
      <c r="AE1365" s="97"/>
      <c r="AF1365" s="93"/>
      <c r="AG1365" s="93"/>
      <c r="AH1365" s="93"/>
      <c r="AI1365" s="30"/>
      <c r="AJ1365" s="30"/>
      <c r="AK1365" s="30"/>
      <c r="AL1365" s="30"/>
      <c r="AM1365" s="109"/>
      <c r="AN1365" s="109"/>
      <c r="AO1365" s="30"/>
      <c r="AP1365" s="109" t="s">
        <v>2122</v>
      </c>
      <c r="AQ1365"/>
      <c r="AR1365"/>
      <c r="AS1365"/>
      <c r="AT1365"/>
      <c r="AU1365"/>
      <c r="AV1365"/>
    </row>
    <row r="1366" spans="27:48" ht="23.45" customHeight="1" x14ac:dyDescent="0.2">
      <c r="AA1366" s="97"/>
      <c r="AB1366" s="97"/>
      <c r="AC1366" s="97"/>
      <c r="AD1366" s="97"/>
      <c r="AE1366" s="97"/>
      <c r="AF1366" s="93"/>
      <c r="AG1366" s="93"/>
      <c r="AH1366" s="93"/>
      <c r="AI1366" s="30"/>
      <c r="AJ1366" s="30"/>
      <c r="AK1366" s="30"/>
      <c r="AL1366" s="30"/>
      <c r="AM1366" s="109"/>
      <c r="AN1366" s="109"/>
      <c r="AO1366" s="30"/>
      <c r="AP1366" s="109" t="s">
        <v>2123</v>
      </c>
      <c r="AQ1366"/>
      <c r="AR1366"/>
      <c r="AS1366"/>
      <c r="AT1366"/>
      <c r="AU1366"/>
      <c r="AV1366"/>
    </row>
    <row r="1367" spans="27:48" ht="23.45" customHeight="1" x14ac:dyDescent="0.2">
      <c r="AA1367" s="97"/>
      <c r="AB1367" s="97"/>
      <c r="AC1367" s="97"/>
      <c r="AD1367" s="97"/>
      <c r="AE1367" s="97"/>
      <c r="AF1367" s="93"/>
      <c r="AG1367" s="93"/>
      <c r="AH1367" s="93"/>
      <c r="AI1367" s="30"/>
      <c r="AJ1367" s="30"/>
      <c r="AK1367" s="30"/>
      <c r="AL1367" s="30"/>
      <c r="AM1367" s="109"/>
      <c r="AN1367" s="109"/>
      <c r="AO1367" s="30"/>
      <c r="AP1367" s="109" t="s">
        <v>2124</v>
      </c>
      <c r="AQ1367"/>
      <c r="AR1367"/>
      <c r="AS1367"/>
      <c r="AT1367"/>
      <c r="AU1367"/>
      <c r="AV1367"/>
    </row>
    <row r="1368" spans="27:48" ht="23.45" customHeight="1" x14ac:dyDescent="0.2">
      <c r="AA1368" s="97"/>
      <c r="AB1368" s="97"/>
      <c r="AC1368" s="97"/>
      <c r="AD1368" s="97"/>
      <c r="AE1368" s="97"/>
      <c r="AF1368" s="93"/>
      <c r="AG1368" s="93"/>
      <c r="AH1368" s="93"/>
      <c r="AI1368" s="30"/>
      <c r="AJ1368" s="30"/>
      <c r="AK1368" s="30"/>
      <c r="AL1368" s="30"/>
      <c r="AM1368" s="109"/>
      <c r="AN1368" s="109"/>
      <c r="AO1368" s="30"/>
      <c r="AP1368" s="109" t="s">
        <v>2125</v>
      </c>
      <c r="AQ1368"/>
      <c r="AR1368"/>
      <c r="AS1368"/>
      <c r="AT1368"/>
      <c r="AU1368"/>
      <c r="AV1368"/>
    </row>
    <row r="1369" spans="27:48" ht="23.45" customHeight="1" x14ac:dyDescent="0.2">
      <c r="AA1369" s="97"/>
      <c r="AB1369" s="97"/>
      <c r="AC1369" s="97"/>
      <c r="AD1369" s="97"/>
      <c r="AE1369" s="97"/>
      <c r="AF1369" s="93"/>
      <c r="AG1369" s="93"/>
      <c r="AH1369" s="93"/>
      <c r="AI1369" s="30"/>
      <c r="AJ1369" s="30"/>
      <c r="AK1369" s="30"/>
      <c r="AL1369" s="30"/>
      <c r="AM1369" s="109"/>
      <c r="AN1369" s="109"/>
      <c r="AO1369" s="30"/>
      <c r="AP1369" s="109" t="s">
        <v>2126</v>
      </c>
      <c r="AQ1369"/>
      <c r="AR1369"/>
      <c r="AS1369"/>
      <c r="AT1369"/>
      <c r="AU1369"/>
      <c r="AV1369"/>
    </row>
    <row r="1370" spans="27:48" ht="23.45" customHeight="1" x14ac:dyDescent="0.2">
      <c r="AA1370" s="97"/>
      <c r="AB1370" s="97"/>
      <c r="AC1370" s="97"/>
      <c r="AD1370" s="97"/>
      <c r="AE1370" s="97"/>
      <c r="AF1370" s="93"/>
      <c r="AG1370" s="93"/>
      <c r="AH1370" s="93"/>
      <c r="AI1370" s="30"/>
      <c r="AJ1370" s="30"/>
      <c r="AK1370" s="30"/>
      <c r="AL1370" s="30"/>
      <c r="AM1370" s="109"/>
      <c r="AN1370" s="109"/>
      <c r="AO1370" s="30"/>
      <c r="AP1370" s="109" t="s">
        <v>2127</v>
      </c>
      <c r="AQ1370"/>
      <c r="AR1370"/>
      <c r="AS1370"/>
      <c r="AT1370"/>
      <c r="AU1370"/>
      <c r="AV1370"/>
    </row>
    <row r="1371" spans="27:48" ht="23.45" customHeight="1" x14ac:dyDescent="0.2">
      <c r="AA1371" s="97"/>
      <c r="AB1371" s="97"/>
      <c r="AC1371" s="97"/>
      <c r="AD1371" s="97"/>
      <c r="AE1371" s="97"/>
      <c r="AF1371" s="93"/>
      <c r="AG1371" s="93"/>
      <c r="AH1371" s="93"/>
      <c r="AI1371" s="30"/>
      <c r="AJ1371" s="30"/>
      <c r="AK1371" s="30"/>
      <c r="AL1371" s="30"/>
      <c r="AM1371" s="109"/>
      <c r="AN1371" s="109"/>
      <c r="AO1371" s="30"/>
      <c r="AP1371" s="109" t="s">
        <v>2128</v>
      </c>
      <c r="AQ1371"/>
      <c r="AR1371"/>
      <c r="AS1371"/>
      <c r="AT1371"/>
      <c r="AU1371"/>
      <c r="AV1371"/>
    </row>
    <row r="1372" spans="27:48" ht="23.45" customHeight="1" x14ac:dyDescent="0.2">
      <c r="AA1372" s="97"/>
      <c r="AB1372" s="97"/>
      <c r="AC1372" s="97"/>
      <c r="AD1372" s="97"/>
      <c r="AE1372" s="97"/>
      <c r="AF1372" s="93"/>
      <c r="AG1372" s="93"/>
      <c r="AH1372" s="93"/>
      <c r="AI1372" s="30"/>
      <c r="AJ1372" s="30"/>
      <c r="AK1372" s="30"/>
      <c r="AL1372" s="30"/>
      <c r="AM1372" s="109"/>
      <c r="AN1372" s="109"/>
      <c r="AO1372" s="30"/>
      <c r="AP1372" s="109" t="s">
        <v>2129</v>
      </c>
      <c r="AQ1372"/>
      <c r="AR1372"/>
      <c r="AS1372"/>
      <c r="AT1372"/>
      <c r="AU1372"/>
      <c r="AV1372"/>
    </row>
    <row r="1373" spans="27:48" ht="23.45" customHeight="1" x14ac:dyDescent="0.2">
      <c r="AA1373" s="97"/>
      <c r="AB1373" s="97"/>
      <c r="AC1373" s="97"/>
      <c r="AD1373" s="97"/>
      <c r="AE1373" s="97"/>
      <c r="AF1373" s="93"/>
      <c r="AG1373" s="93"/>
      <c r="AH1373" s="93"/>
      <c r="AI1373" s="30"/>
      <c r="AJ1373" s="30"/>
      <c r="AK1373" s="30"/>
      <c r="AL1373" s="30"/>
      <c r="AM1373" s="109"/>
      <c r="AN1373" s="109"/>
      <c r="AO1373" s="30"/>
      <c r="AP1373" s="109" t="s">
        <v>2130</v>
      </c>
      <c r="AQ1373"/>
      <c r="AR1373"/>
      <c r="AS1373"/>
      <c r="AT1373"/>
      <c r="AU1373"/>
      <c r="AV1373"/>
    </row>
    <row r="1374" spans="27:48" ht="23.45" customHeight="1" x14ac:dyDescent="0.2">
      <c r="AA1374" s="97"/>
      <c r="AB1374" s="97"/>
      <c r="AC1374" s="97"/>
      <c r="AD1374" s="97"/>
      <c r="AE1374" s="97"/>
      <c r="AF1374" s="93"/>
      <c r="AG1374" s="93"/>
      <c r="AH1374" s="93"/>
      <c r="AI1374" s="30"/>
      <c r="AJ1374" s="30"/>
      <c r="AK1374" s="30"/>
      <c r="AL1374" s="30"/>
      <c r="AM1374" s="109"/>
      <c r="AN1374" s="109"/>
      <c r="AO1374" s="30"/>
      <c r="AP1374" s="109" t="s">
        <v>2131</v>
      </c>
      <c r="AQ1374"/>
      <c r="AR1374"/>
      <c r="AS1374"/>
      <c r="AT1374"/>
      <c r="AU1374"/>
      <c r="AV1374"/>
    </row>
    <row r="1375" spans="27:48" ht="23.45" customHeight="1" x14ac:dyDescent="0.2">
      <c r="AA1375" s="97"/>
      <c r="AB1375" s="97"/>
      <c r="AC1375" s="97"/>
      <c r="AD1375" s="97"/>
      <c r="AE1375" s="97"/>
      <c r="AF1375" s="93"/>
      <c r="AG1375" s="93"/>
      <c r="AH1375" s="93"/>
      <c r="AI1375" s="30"/>
      <c r="AJ1375" s="30"/>
      <c r="AK1375" s="30"/>
      <c r="AL1375" s="30"/>
      <c r="AM1375" s="109"/>
      <c r="AN1375" s="109"/>
      <c r="AO1375" s="30"/>
      <c r="AP1375" s="109" t="s">
        <v>2132</v>
      </c>
      <c r="AQ1375"/>
      <c r="AR1375"/>
      <c r="AS1375"/>
      <c r="AT1375"/>
      <c r="AU1375"/>
      <c r="AV1375"/>
    </row>
    <row r="1376" spans="27:48" ht="23.45" customHeight="1" x14ac:dyDescent="0.2">
      <c r="AA1376" s="97"/>
      <c r="AB1376" s="97"/>
      <c r="AC1376" s="97"/>
      <c r="AD1376" s="97"/>
      <c r="AE1376" s="97"/>
      <c r="AF1376" s="93"/>
      <c r="AG1376" s="93"/>
      <c r="AH1376" s="93"/>
      <c r="AI1376" s="30"/>
      <c r="AJ1376" s="30"/>
      <c r="AK1376" s="30"/>
      <c r="AL1376" s="30"/>
      <c r="AM1376" s="109"/>
      <c r="AN1376" s="109"/>
      <c r="AO1376" s="30"/>
      <c r="AP1376" s="109" t="s">
        <v>2133</v>
      </c>
      <c r="AQ1376"/>
      <c r="AR1376"/>
      <c r="AS1376"/>
      <c r="AT1376"/>
      <c r="AU1376"/>
      <c r="AV1376"/>
    </row>
    <row r="1377" spans="27:48" ht="23.45" customHeight="1" x14ac:dyDescent="0.2">
      <c r="AA1377" s="97"/>
      <c r="AB1377" s="97"/>
      <c r="AC1377" s="97"/>
      <c r="AD1377" s="97"/>
      <c r="AE1377" s="97"/>
      <c r="AF1377" s="93"/>
      <c r="AG1377" s="93"/>
      <c r="AH1377" s="93"/>
      <c r="AI1377" s="30"/>
      <c r="AJ1377" s="30"/>
      <c r="AK1377" s="30"/>
      <c r="AL1377" s="30"/>
      <c r="AM1377" s="109"/>
      <c r="AN1377" s="109"/>
      <c r="AO1377" s="30"/>
      <c r="AP1377" s="109" t="s">
        <v>2134</v>
      </c>
      <c r="AQ1377"/>
      <c r="AR1377"/>
      <c r="AS1377"/>
      <c r="AT1377"/>
      <c r="AU1377"/>
      <c r="AV1377"/>
    </row>
    <row r="1378" spans="27:48" ht="23.45" customHeight="1" x14ac:dyDescent="0.2">
      <c r="AA1378" s="97"/>
      <c r="AB1378" s="97"/>
      <c r="AC1378" s="97"/>
      <c r="AD1378" s="97"/>
      <c r="AE1378" s="97"/>
      <c r="AF1378" s="93"/>
      <c r="AG1378" s="93"/>
      <c r="AH1378" s="93"/>
      <c r="AI1378" s="30"/>
      <c r="AJ1378" s="30"/>
      <c r="AK1378" s="30"/>
      <c r="AL1378" s="30"/>
      <c r="AM1378" s="109"/>
      <c r="AN1378" s="109"/>
      <c r="AO1378" s="30"/>
      <c r="AP1378" s="109" t="s">
        <v>2135</v>
      </c>
      <c r="AQ1378"/>
      <c r="AR1378"/>
      <c r="AS1378"/>
      <c r="AT1378"/>
      <c r="AU1378"/>
      <c r="AV1378"/>
    </row>
    <row r="1379" spans="27:48" ht="23.45" customHeight="1" x14ac:dyDescent="0.2">
      <c r="AA1379" s="97"/>
      <c r="AB1379" s="97"/>
      <c r="AC1379" s="97"/>
      <c r="AD1379" s="97"/>
      <c r="AE1379" s="97"/>
      <c r="AF1379" s="93"/>
      <c r="AG1379" s="93"/>
      <c r="AH1379" s="93"/>
      <c r="AI1379" s="30"/>
      <c r="AJ1379" s="30"/>
      <c r="AK1379" s="30"/>
      <c r="AL1379" s="30"/>
      <c r="AM1379" s="109"/>
      <c r="AN1379" s="109"/>
      <c r="AO1379" s="30"/>
      <c r="AP1379" s="109" t="s">
        <v>2136</v>
      </c>
      <c r="AQ1379"/>
      <c r="AR1379"/>
      <c r="AS1379"/>
      <c r="AT1379"/>
      <c r="AU1379"/>
      <c r="AV1379"/>
    </row>
    <row r="1380" spans="27:48" ht="23.45" customHeight="1" x14ac:dyDescent="0.2">
      <c r="AA1380" s="97"/>
      <c r="AB1380" s="97"/>
      <c r="AC1380" s="97"/>
      <c r="AD1380" s="97"/>
      <c r="AE1380" s="97"/>
      <c r="AF1380" s="93"/>
      <c r="AG1380" s="93"/>
      <c r="AH1380" s="93"/>
      <c r="AI1380" s="30"/>
      <c r="AJ1380" s="30"/>
      <c r="AK1380" s="30"/>
      <c r="AL1380" s="30"/>
      <c r="AM1380" s="109"/>
      <c r="AN1380" s="109"/>
      <c r="AO1380" s="30"/>
      <c r="AP1380" s="109" t="s">
        <v>2137</v>
      </c>
      <c r="AQ1380"/>
      <c r="AR1380"/>
      <c r="AS1380"/>
      <c r="AT1380"/>
      <c r="AU1380"/>
      <c r="AV1380"/>
    </row>
    <row r="1381" spans="27:48" ht="23.45" customHeight="1" x14ac:dyDescent="0.2">
      <c r="AA1381" s="97"/>
      <c r="AB1381" s="97"/>
      <c r="AC1381" s="97"/>
      <c r="AD1381" s="97"/>
      <c r="AE1381" s="97"/>
      <c r="AF1381" s="93"/>
      <c r="AG1381" s="93"/>
      <c r="AH1381" s="93"/>
      <c r="AI1381" s="30"/>
      <c r="AJ1381" s="30"/>
      <c r="AK1381" s="30"/>
      <c r="AL1381" s="30"/>
      <c r="AM1381" s="109"/>
      <c r="AN1381" s="109"/>
      <c r="AO1381" s="30"/>
      <c r="AP1381" s="109" t="s">
        <v>2138</v>
      </c>
      <c r="AQ1381"/>
      <c r="AR1381"/>
      <c r="AS1381"/>
      <c r="AT1381"/>
      <c r="AU1381"/>
      <c r="AV1381"/>
    </row>
    <row r="1382" spans="27:48" ht="23.45" customHeight="1" x14ac:dyDescent="0.2">
      <c r="AA1382" s="97"/>
      <c r="AB1382" s="97"/>
      <c r="AC1382" s="97"/>
      <c r="AD1382" s="97"/>
      <c r="AE1382" s="97"/>
      <c r="AF1382" s="93"/>
      <c r="AG1382" s="93"/>
      <c r="AH1382" s="93"/>
      <c r="AI1382" s="30"/>
      <c r="AJ1382" s="30"/>
      <c r="AK1382" s="30"/>
      <c r="AL1382" s="30"/>
      <c r="AM1382" s="109"/>
      <c r="AN1382" s="109"/>
      <c r="AO1382" s="30"/>
      <c r="AP1382" s="109" t="s">
        <v>2139</v>
      </c>
      <c r="AQ1382"/>
      <c r="AR1382"/>
      <c r="AS1382"/>
      <c r="AT1382"/>
      <c r="AU1382"/>
      <c r="AV1382"/>
    </row>
    <row r="1383" spans="27:48" ht="23.45" customHeight="1" x14ac:dyDescent="0.2">
      <c r="AA1383" s="97"/>
      <c r="AB1383" s="97"/>
      <c r="AC1383" s="97"/>
      <c r="AD1383" s="97"/>
      <c r="AE1383" s="97"/>
      <c r="AF1383" s="93"/>
      <c r="AG1383" s="93"/>
      <c r="AH1383" s="93"/>
      <c r="AI1383" s="30"/>
      <c r="AJ1383" s="30"/>
      <c r="AK1383" s="30"/>
      <c r="AL1383" s="30"/>
      <c r="AM1383" s="109"/>
      <c r="AN1383" s="109"/>
      <c r="AO1383" s="30"/>
      <c r="AP1383" s="109" t="s">
        <v>2140</v>
      </c>
      <c r="AQ1383"/>
      <c r="AR1383"/>
      <c r="AS1383"/>
      <c r="AT1383"/>
      <c r="AU1383"/>
      <c r="AV1383"/>
    </row>
    <row r="1384" spans="27:48" ht="23.45" customHeight="1" x14ac:dyDescent="0.2">
      <c r="AA1384" s="97"/>
      <c r="AB1384" s="97"/>
      <c r="AC1384" s="97"/>
      <c r="AD1384" s="97"/>
      <c r="AE1384" s="97"/>
      <c r="AF1384" s="93"/>
      <c r="AG1384" s="93"/>
      <c r="AH1384" s="93"/>
      <c r="AI1384" s="30"/>
      <c r="AJ1384" s="30"/>
      <c r="AK1384" s="30"/>
      <c r="AL1384" s="30"/>
      <c r="AM1384" s="109"/>
      <c r="AN1384" s="109"/>
      <c r="AO1384" s="30"/>
      <c r="AP1384" s="109" t="s">
        <v>2141</v>
      </c>
      <c r="AQ1384"/>
      <c r="AR1384"/>
      <c r="AS1384"/>
      <c r="AT1384"/>
      <c r="AU1384"/>
      <c r="AV1384"/>
    </row>
    <row r="1385" spans="27:48" ht="23.45" customHeight="1" x14ac:dyDescent="0.2">
      <c r="AA1385" s="97"/>
      <c r="AB1385" s="97"/>
      <c r="AC1385" s="97"/>
      <c r="AD1385" s="97"/>
      <c r="AE1385" s="97"/>
      <c r="AF1385" s="93"/>
      <c r="AG1385" s="93"/>
      <c r="AH1385" s="93"/>
      <c r="AI1385" s="30"/>
      <c r="AJ1385" s="30"/>
      <c r="AK1385" s="30"/>
      <c r="AL1385" s="30"/>
      <c r="AM1385" s="109"/>
      <c r="AN1385" s="109"/>
      <c r="AO1385" s="30"/>
      <c r="AP1385" s="109" t="s">
        <v>2142</v>
      </c>
      <c r="AQ1385"/>
      <c r="AR1385"/>
      <c r="AS1385"/>
      <c r="AT1385"/>
      <c r="AU1385"/>
      <c r="AV1385"/>
    </row>
    <row r="1386" spans="27:48" ht="23.45" customHeight="1" x14ac:dyDescent="0.2">
      <c r="AA1386" s="97"/>
      <c r="AB1386" s="97"/>
      <c r="AC1386" s="97"/>
      <c r="AD1386" s="97"/>
      <c r="AE1386" s="97"/>
      <c r="AF1386" s="93"/>
      <c r="AG1386" s="93"/>
      <c r="AH1386" s="93"/>
      <c r="AI1386" s="30"/>
      <c r="AJ1386" s="30"/>
      <c r="AK1386" s="30"/>
      <c r="AL1386" s="30"/>
      <c r="AM1386" s="109"/>
      <c r="AN1386" s="109"/>
      <c r="AO1386" s="30"/>
      <c r="AP1386" s="109" t="s">
        <v>2143</v>
      </c>
      <c r="AQ1386"/>
      <c r="AR1386"/>
      <c r="AS1386"/>
      <c r="AT1386"/>
      <c r="AU1386"/>
      <c r="AV1386"/>
    </row>
    <row r="1387" spans="27:48" ht="23.45" customHeight="1" x14ac:dyDescent="0.2">
      <c r="AA1387" s="97"/>
      <c r="AB1387" s="97"/>
      <c r="AC1387" s="97"/>
      <c r="AD1387" s="97"/>
      <c r="AE1387" s="97"/>
      <c r="AF1387" s="93"/>
      <c r="AG1387" s="93"/>
      <c r="AH1387" s="93"/>
      <c r="AI1387" s="30"/>
      <c r="AJ1387" s="30"/>
      <c r="AK1387" s="30"/>
      <c r="AL1387" s="30"/>
      <c r="AM1387" s="109"/>
      <c r="AN1387" s="109"/>
      <c r="AO1387" s="30"/>
      <c r="AP1387" s="109" t="s">
        <v>2144</v>
      </c>
      <c r="AQ1387"/>
      <c r="AR1387"/>
      <c r="AS1387"/>
      <c r="AT1387"/>
      <c r="AU1387"/>
      <c r="AV1387"/>
    </row>
    <row r="1388" spans="27:48" ht="23.45" customHeight="1" x14ac:dyDescent="0.2">
      <c r="AA1388" s="97"/>
      <c r="AB1388" s="97"/>
      <c r="AC1388" s="97"/>
      <c r="AD1388" s="97"/>
      <c r="AE1388" s="97"/>
      <c r="AF1388" s="93"/>
      <c r="AG1388" s="93"/>
      <c r="AH1388" s="93"/>
      <c r="AI1388" s="30"/>
      <c r="AJ1388" s="30"/>
      <c r="AK1388" s="30"/>
      <c r="AL1388" s="30"/>
      <c r="AM1388" s="109"/>
      <c r="AN1388" s="109"/>
      <c r="AO1388" s="30"/>
      <c r="AP1388" s="109" t="s">
        <v>2145</v>
      </c>
      <c r="AQ1388"/>
      <c r="AR1388"/>
      <c r="AS1388"/>
      <c r="AT1388"/>
      <c r="AU1388"/>
      <c r="AV1388"/>
    </row>
    <row r="1389" spans="27:48" ht="23.45" customHeight="1" x14ac:dyDescent="0.2">
      <c r="AA1389" s="97"/>
      <c r="AB1389" s="97"/>
      <c r="AC1389" s="97"/>
      <c r="AD1389" s="97"/>
      <c r="AE1389" s="97"/>
      <c r="AF1389" s="93"/>
      <c r="AG1389" s="93"/>
      <c r="AH1389" s="93"/>
      <c r="AI1389" s="30"/>
      <c r="AJ1389" s="30"/>
      <c r="AK1389" s="30"/>
      <c r="AL1389" s="30"/>
      <c r="AM1389" s="109"/>
      <c r="AN1389" s="109"/>
      <c r="AO1389" s="30"/>
      <c r="AP1389" s="109" t="s">
        <v>2146</v>
      </c>
      <c r="AQ1389"/>
      <c r="AR1389"/>
      <c r="AS1389"/>
      <c r="AT1389"/>
      <c r="AU1389"/>
      <c r="AV1389"/>
    </row>
    <row r="1390" spans="27:48" ht="23.45" customHeight="1" x14ac:dyDescent="0.2">
      <c r="AA1390" s="97"/>
      <c r="AB1390" s="97"/>
      <c r="AC1390" s="97"/>
      <c r="AD1390" s="97"/>
      <c r="AE1390" s="97"/>
      <c r="AF1390" s="93"/>
      <c r="AG1390" s="93"/>
      <c r="AH1390" s="93"/>
      <c r="AI1390" s="30"/>
      <c r="AJ1390" s="30"/>
      <c r="AK1390" s="30"/>
      <c r="AL1390" s="30"/>
      <c r="AM1390" s="109"/>
      <c r="AN1390" s="109"/>
      <c r="AO1390" s="30"/>
      <c r="AP1390" s="109" t="s">
        <v>2147</v>
      </c>
      <c r="AQ1390"/>
      <c r="AR1390"/>
      <c r="AS1390"/>
      <c r="AT1390"/>
      <c r="AU1390"/>
      <c r="AV1390"/>
    </row>
    <row r="1391" spans="27:48" ht="23.45" customHeight="1" x14ac:dyDescent="0.2">
      <c r="AA1391" s="97"/>
      <c r="AB1391" s="97"/>
      <c r="AC1391" s="97"/>
      <c r="AD1391" s="97"/>
      <c r="AE1391" s="97"/>
      <c r="AF1391" s="93"/>
      <c r="AG1391" s="93"/>
      <c r="AH1391" s="93"/>
      <c r="AI1391" s="30"/>
      <c r="AJ1391" s="30"/>
      <c r="AK1391" s="30"/>
      <c r="AL1391" s="30"/>
      <c r="AM1391" s="109"/>
      <c r="AN1391" s="109"/>
      <c r="AO1391" s="30"/>
      <c r="AP1391" s="109" t="s">
        <v>2148</v>
      </c>
      <c r="AQ1391"/>
      <c r="AR1391"/>
      <c r="AS1391"/>
      <c r="AT1391"/>
      <c r="AU1391"/>
      <c r="AV1391"/>
    </row>
    <row r="1392" spans="27:48" ht="23.45" customHeight="1" x14ac:dyDescent="0.2">
      <c r="AA1392" s="97"/>
      <c r="AB1392" s="97"/>
      <c r="AC1392" s="97"/>
      <c r="AD1392" s="97"/>
      <c r="AE1392" s="97"/>
      <c r="AF1392" s="93"/>
      <c r="AG1392" s="93"/>
      <c r="AH1392" s="93"/>
      <c r="AI1392" s="30"/>
      <c r="AJ1392" s="30"/>
      <c r="AK1392" s="30"/>
      <c r="AL1392" s="30"/>
      <c r="AM1392" s="109"/>
      <c r="AN1392" s="109"/>
      <c r="AO1392" s="30"/>
      <c r="AP1392" s="109" t="s">
        <v>2149</v>
      </c>
      <c r="AQ1392"/>
      <c r="AR1392"/>
      <c r="AS1392"/>
      <c r="AT1392"/>
      <c r="AU1392"/>
      <c r="AV1392"/>
    </row>
    <row r="1393" spans="27:48" ht="23.45" customHeight="1" x14ac:dyDescent="0.2">
      <c r="AA1393" s="97"/>
      <c r="AB1393" s="97"/>
      <c r="AC1393" s="97"/>
      <c r="AD1393" s="97"/>
      <c r="AE1393" s="97"/>
      <c r="AF1393" s="93"/>
      <c r="AG1393" s="93"/>
      <c r="AH1393" s="93"/>
      <c r="AI1393" s="30"/>
      <c r="AJ1393" s="30"/>
      <c r="AK1393" s="30"/>
      <c r="AL1393" s="30"/>
      <c r="AM1393" s="109"/>
      <c r="AN1393" s="109"/>
      <c r="AO1393" s="30"/>
      <c r="AP1393" s="109" t="s">
        <v>2150</v>
      </c>
      <c r="AQ1393"/>
      <c r="AR1393"/>
      <c r="AS1393"/>
      <c r="AT1393"/>
      <c r="AU1393"/>
      <c r="AV1393"/>
    </row>
    <row r="1394" spans="27:48" ht="23.45" customHeight="1" x14ac:dyDescent="0.2">
      <c r="AA1394" s="97"/>
      <c r="AB1394" s="97"/>
      <c r="AC1394" s="97"/>
      <c r="AD1394" s="97"/>
      <c r="AE1394" s="97"/>
      <c r="AF1394" s="93"/>
      <c r="AG1394" s="93"/>
      <c r="AH1394" s="93"/>
      <c r="AI1394" s="30"/>
      <c r="AJ1394" s="30"/>
      <c r="AK1394" s="30"/>
      <c r="AL1394" s="30"/>
      <c r="AM1394" s="109"/>
      <c r="AN1394" s="109"/>
      <c r="AO1394" s="30"/>
      <c r="AP1394" s="109" t="s">
        <v>2151</v>
      </c>
      <c r="AQ1394"/>
      <c r="AR1394"/>
      <c r="AS1394"/>
      <c r="AT1394"/>
      <c r="AU1394"/>
      <c r="AV1394"/>
    </row>
    <row r="1395" spans="27:48" ht="23.45" customHeight="1" x14ac:dyDescent="0.2">
      <c r="AA1395" s="97"/>
      <c r="AB1395" s="97"/>
      <c r="AC1395" s="97"/>
      <c r="AD1395" s="97"/>
      <c r="AE1395" s="97"/>
      <c r="AF1395" s="93"/>
      <c r="AG1395" s="93"/>
      <c r="AH1395" s="93"/>
      <c r="AI1395" s="30"/>
      <c r="AJ1395" s="30"/>
      <c r="AK1395" s="30"/>
      <c r="AL1395" s="30"/>
      <c r="AM1395" s="109"/>
      <c r="AN1395" s="109"/>
      <c r="AO1395" s="30"/>
      <c r="AP1395" s="109" t="s">
        <v>2152</v>
      </c>
      <c r="AQ1395"/>
      <c r="AR1395"/>
      <c r="AS1395"/>
      <c r="AT1395"/>
      <c r="AU1395"/>
      <c r="AV1395"/>
    </row>
    <row r="1396" spans="27:48" ht="23.45" customHeight="1" x14ac:dyDescent="0.2">
      <c r="AA1396" s="97"/>
      <c r="AB1396" s="97"/>
      <c r="AC1396" s="97"/>
      <c r="AD1396" s="97"/>
      <c r="AE1396" s="97"/>
      <c r="AF1396" s="93"/>
      <c r="AG1396" s="93"/>
      <c r="AH1396" s="93"/>
      <c r="AI1396" s="30"/>
      <c r="AJ1396" s="30"/>
      <c r="AK1396" s="30"/>
      <c r="AL1396" s="30"/>
      <c r="AM1396" s="109"/>
      <c r="AN1396" s="109"/>
      <c r="AO1396" s="30"/>
      <c r="AP1396" s="109" t="s">
        <v>2153</v>
      </c>
      <c r="AQ1396"/>
      <c r="AR1396"/>
      <c r="AS1396"/>
      <c r="AT1396"/>
      <c r="AU1396"/>
      <c r="AV1396"/>
    </row>
    <row r="1397" spans="27:48" ht="23.45" customHeight="1" x14ac:dyDescent="0.2">
      <c r="AA1397" s="97"/>
      <c r="AB1397" s="97"/>
      <c r="AC1397" s="97"/>
      <c r="AD1397" s="97"/>
      <c r="AE1397" s="97"/>
      <c r="AF1397" s="93"/>
      <c r="AG1397" s="93"/>
      <c r="AH1397" s="93"/>
      <c r="AI1397" s="30"/>
      <c r="AJ1397" s="30"/>
      <c r="AK1397" s="30"/>
      <c r="AL1397" s="30"/>
      <c r="AM1397" s="109"/>
      <c r="AN1397" s="109"/>
      <c r="AO1397" s="30"/>
      <c r="AP1397" s="109" t="s">
        <v>2154</v>
      </c>
      <c r="AQ1397"/>
      <c r="AR1397"/>
      <c r="AS1397"/>
      <c r="AT1397"/>
      <c r="AU1397"/>
      <c r="AV1397"/>
    </row>
    <row r="1398" spans="27:48" ht="23.45" customHeight="1" x14ac:dyDescent="0.2">
      <c r="AA1398" s="97"/>
      <c r="AB1398" s="97"/>
      <c r="AC1398" s="97"/>
      <c r="AD1398" s="97"/>
      <c r="AE1398" s="97"/>
      <c r="AF1398" s="93"/>
      <c r="AG1398" s="93"/>
      <c r="AH1398" s="93"/>
      <c r="AI1398" s="30"/>
      <c r="AJ1398" s="30"/>
      <c r="AK1398" s="30"/>
      <c r="AL1398" s="30"/>
      <c r="AM1398" s="109"/>
      <c r="AN1398" s="109"/>
      <c r="AO1398" s="30"/>
      <c r="AP1398" s="109" t="s">
        <v>2155</v>
      </c>
      <c r="AQ1398"/>
      <c r="AR1398"/>
      <c r="AS1398"/>
      <c r="AT1398"/>
      <c r="AU1398"/>
      <c r="AV1398"/>
    </row>
    <row r="1399" spans="27:48" ht="23.45" customHeight="1" x14ac:dyDescent="0.2">
      <c r="AA1399" s="97"/>
      <c r="AB1399" s="97"/>
      <c r="AC1399" s="97"/>
      <c r="AD1399" s="97"/>
      <c r="AE1399" s="97"/>
      <c r="AF1399" s="93"/>
      <c r="AG1399" s="93"/>
      <c r="AH1399" s="93"/>
      <c r="AI1399" s="30"/>
      <c r="AJ1399" s="30"/>
      <c r="AK1399" s="30"/>
      <c r="AL1399" s="30"/>
      <c r="AM1399" s="109"/>
      <c r="AN1399" s="109"/>
      <c r="AO1399" s="30"/>
      <c r="AP1399" s="109" t="s">
        <v>2156</v>
      </c>
      <c r="AQ1399"/>
      <c r="AR1399"/>
      <c r="AS1399"/>
      <c r="AT1399"/>
      <c r="AU1399"/>
      <c r="AV1399"/>
    </row>
    <row r="1400" spans="27:48" ht="23.45" customHeight="1" x14ac:dyDescent="0.2">
      <c r="AA1400" s="97"/>
      <c r="AB1400" s="97"/>
      <c r="AC1400" s="97"/>
      <c r="AD1400" s="97"/>
      <c r="AE1400" s="97"/>
      <c r="AF1400" s="93"/>
      <c r="AG1400" s="93"/>
      <c r="AH1400" s="93"/>
      <c r="AI1400" s="30"/>
      <c r="AJ1400" s="30"/>
      <c r="AK1400" s="30"/>
      <c r="AL1400" s="30"/>
      <c r="AM1400" s="109"/>
      <c r="AN1400" s="109"/>
      <c r="AO1400" s="30"/>
      <c r="AP1400" s="109" t="s">
        <v>2157</v>
      </c>
      <c r="AQ1400"/>
      <c r="AR1400"/>
      <c r="AS1400"/>
      <c r="AT1400"/>
      <c r="AU1400"/>
      <c r="AV1400"/>
    </row>
    <row r="1401" spans="27:48" ht="23.45" customHeight="1" x14ac:dyDescent="0.2">
      <c r="AA1401" s="97"/>
      <c r="AB1401" s="97"/>
      <c r="AC1401" s="97"/>
      <c r="AD1401" s="97"/>
      <c r="AE1401" s="97"/>
      <c r="AF1401" s="93"/>
      <c r="AG1401" s="93"/>
      <c r="AH1401" s="93"/>
      <c r="AI1401" s="30"/>
      <c r="AJ1401" s="30"/>
      <c r="AK1401" s="30"/>
      <c r="AL1401" s="30"/>
      <c r="AM1401" s="109"/>
      <c r="AN1401" s="109"/>
      <c r="AO1401" s="30"/>
      <c r="AP1401" s="109" t="s">
        <v>2158</v>
      </c>
      <c r="AQ1401"/>
      <c r="AR1401"/>
      <c r="AS1401"/>
      <c r="AT1401"/>
      <c r="AU1401"/>
      <c r="AV1401"/>
    </row>
    <row r="1402" spans="27:48" ht="23.45" customHeight="1" x14ac:dyDescent="0.2">
      <c r="AA1402" s="97"/>
      <c r="AB1402" s="97"/>
      <c r="AC1402" s="97"/>
      <c r="AD1402" s="97"/>
      <c r="AE1402" s="97"/>
      <c r="AF1402" s="93"/>
      <c r="AG1402" s="93"/>
      <c r="AH1402" s="93"/>
      <c r="AI1402" s="30"/>
      <c r="AJ1402" s="30"/>
      <c r="AK1402" s="30"/>
      <c r="AL1402" s="30"/>
      <c r="AM1402" s="109"/>
      <c r="AN1402" s="109"/>
      <c r="AO1402" s="30"/>
      <c r="AP1402" s="109" t="s">
        <v>2159</v>
      </c>
      <c r="AQ1402"/>
      <c r="AR1402"/>
      <c r="AS1402"/>
      <c r="AT1402"/>
      <c r="AU1402"/>
      <c r="AV1402"/>
    </row>
    <row r="1403" spans="27:48" ht="23.45" customHeight="1" x14ac:dyDescent="0.2">
      <c r="AA1403" s="97"/>
      <c r="AB1403" s="97"/>
      <c r="AC1403" s="97"/>
      <c r="AD1403" s="97"/>
      <c r="AE1403" s="97"/>
      <c r="AF1403" s="93"/>
      <c r="AG1403" s="93"/>
      <c r="AH1403" s="93"/>
      <c r="AI1403" s="30"/>
      <c r="AJ1403" s="30"/>
      <c r="AK1403" s="30"/>
      <c r="AL1403" s="30"/>
      <c r="AM1403" s="109"/>
      <c r="AN1403" s="109"/>
      <c r="AO1403" s="30"/>
      <c r="AP1403" s="109" t="s">
        <v>2160</v>
      </c>
      <c r="AQ1403"/>
      <c r="AR1403"/>
      <c r="AS1403"/>
      <c r="AT1403"/>
      <c r="AU1403"/>
      <c r="AV1403"/>
    </row>
    <row r="1404" spans="27:48" ht="23.45" customHeight="1" x14ac:dyDescent="0.2">
      <c r="AA1404" s="97"/>
      <c r="AB1404" s="97"/>
      <c r="AC1404" s="97"/>
      <c r="AD1404" s="97"/>
      <c r="AE1404" s="97"/>
      <c r="AF1404" s="93"/>
      <c r="AG1404" s="93"/>
      <c r="AH1404" s="93"/>
      <c r="AI1404" s="30"/>
      <c r="AJ1404" s="30"/>
      <c r="AK1404" s="30"/>
      <c r="AL1404" s="30"/>
      <c r="AM1404" s="109"/>
      <c r="AN1404" s="109"/>
      <c r="AO1404" s="30"/>
      <c r="AP1404" s="109" t="s">
        <v>2161</v>
      </c>
      <c r="AQ1404"/>
      <c r="AR1404"/>
      <c r="AS1404"/>
      <c r="AT1404"/>
      <c r="AU1404"/>
      <c r="AV1404"/>
    </row>
    <row r="1405" spans="27:48" ht="23.45" customHeight="1" x14ac:dyDescent="0.2">
      <c r="AA1405" s="97"/>
      <c r="AB1405" s="97"/>
      <c r="AC1405" s="97"/>
      <c r="AD1405" s="97"/>
      <c r="AE1405" s="97"/>
      <c r="AF1405" s="93"/>
      <c r="AG1405" s="93"/>
      <c r="AH1405" s="93"/>
      <c r="AI1405" s="30"/>
      <c r="AJ1405" s="30"/>
      <c r="AK1405" s="30"/>
      <c r="AL1405" s="30"/>
      <c r="AM1405" s="109"/>
      <c r="AN1405" s="109"/>
      <c r="AO1405" s="30"/>
      <c r="AP1405" s="109" t="s">
        <v>2162</v>
      </c>
      <c r="AQ1405"/>
      <c r="AR1405"/>
      <c r="AS1405"/>
      <c r="AT1405"/>
      <c r="AU1405"/>
      <c r="AV1405"/>
    </row>
    <row r="1406" spans="27:48" ht="23.45" customHeight="1" x14ac:dyDescent="0.2">
      <c r="AA1406" s="97"/>
      <c r="AB1406" s="97"/>
      <c r="AC1406" s="97"/>
      <c r="AD1406" s="97"/>
      <c r="AE1406" s="97"/>
      <c r="AF1406" s="93"/>
      <c r="AG1406" s="93"/>
      <c r="AH1406" s="93"/>
      <c r="AI1406" s="30"/>
      <c r="AJ1406" s="30"/>
      <c r="AK1406" s="30"/>
      <c r="AL1406" s="30"/>
      <c r="AM1406" s="109"/>
      <c r="AN1406" s="109"/>
      <c r="AO1406" s="30"/>
      <c r="AP1406" s="109" t="s">
        <v>2163</v>
      </c>
      <c r="AQ1406"/>
      <c r="AR1406"/>
      <c r="AS1406"/>
      <c r="AT1406"/>
      <c r="AU1406"/>
      <c r="AV1406"/>
    </row>
    <row r="1407" spans="27:48" ht="23.45" customHeight="1" x14ac:dyDescent="0.2">
      <c r="AA1407" s="97"/>
      <c r="AB1407" s="97"/>
      <c r="AC1407" s="97"/>
      <c r="AD1407" s="97"/>
      <c r="AE1407" s="97"/>
      <c r="AF1407" s="93"/>
      <c r="AG1407" s="93"/>
      <c r="AH1407" s="93"/>
      <c r="AI1407" s="30"/>
      <c r="AJ1407" s="30"/>
      <c r="AK1407" s="30"/>
      <c r="AL1407" s="30"/>
      <c r="AM1407" s="109"/>
      <c r="AN1407" s="109"/>
      <c r="AO1407" s="30"/>
      <c r="AP1407" s="109" t="s">
        <v>2164</v>
      </c>
      <c r="AQ1407"/>
      <c r="AR1407"/>
      <c r="AS1407"/>
      <c r="AT1407"/>
      <c r="AU1407"/>
      <c r="AV1407"/>
    </row>
    <row r="1408" spans="27:48" ht="23.45" customHeight="1" x14ac:dyDescent="0.2">
      <c r="AA1408" s="97"/>
      <c r="AB1408" s="97"/>
      <c r="AC1408" s="97"/>
      <c r="AD1408" s="97"/>
      <c r="AE1408" s="97"/>
      <c r="AF1408" s="93"/>
      <c r="AG1408" s="93"/>
      <c r="AH1408" s="93"/>
      <c r="AI1408" s="30"/>
      <c r="AJ1408" s="30"/>
      <c r="AK1408" s="30"/>
      <c r="AL1408" s="30"/>
      <c r="AM1408" s="109"/>
      <c r="AN1408" s="109"/>
      <c r="AO1408" s="30"/>
      <c r="AP1408" s="109" t="s">
        <v>2165</v>
      </c>
      <c r="AQ1408"/>
      <c r="AR1408"/>
      <c r="AS1408"/>
      <c r="AT1408"/>
      <c r="AU1408"/>
      <c r="AV1408"/>
    </row>
    <row r="1409" spans="27:48" ht="23.45" customHeight="1" x14ac:dyDescent="0.2">
      <c r="AA1409" s="97"/>
      <c r="AB1409" s="97"/>
      <c r="AC1409" s="97"/>
      <c r="AD1409" s="97"/>
      <c r="AE1409" s="97"/>
      <c r="AF1409" s="93"/>
      <c r="AG1409" s="93"/>
      <c r="AH1409" s="93"/>
      <c r="AI1409" s="30"/>
      <c r="AJ1409" s="30"/>
      <c r="AK1409" s="30"/>
      <c r="AL1409" s="30"/>
      <c r="AM1409" s="109"/>
      <c r="AN1409" s="109"/>
      <c r="AO1409" s="30"/>
      <c r="AP1409" s="109" t="s">
        <v>2166</v>
      </c>
      <c r="AQ1409"/>
      <c r="AR1409"/>
      <c r="AS1409"/>
      <c r="AT1409"/>
      <c r="AU1409"/>
      <c r="AV1409"/>
    </row>
    <row r="1410" spans="27:48" ht="23.45" customHeight="1" x14ac:dyDescent="0.2">
      <c r="AA1410" s="97"/>
      <c r="AB1410" s="97"/>
      <c r="AC1410" s="97"/>
      <c r="AD1410" s="97"/>
      <c r="AE1410" s="97"/>
      <c r="AF1410" s="93"/>
      <c r="AG1410" s="93"/>
      <c r="AH1410" s="93"/>
      <c r="AI1410" s="30"/>
      <c r="AJ1410" s="30"/>
      <c r="AK1410" s="30"/>
      <c r="AL1410" s="30"/>
      <c r="AM1410" s="109"/>
      <c r="AN1410" s="109"/>
      <c r="AO1410" s="30"/>
      <c r="AP1410" s="109" t="s">
        <v>2167</v>
      </c>
      <c r="AQ1410"/>
      <c r="AR1410"/>
      <c r="AS1410"/>
      <c r="AT1410"/>
      <c r="AU1410"/>
      <c r="AV1410"/>
    </row>
    <row r="1411" spans="27:48" ht="23.45" customHeight="1" x14ac:dyDescent="0.2">
      <c r="AA1411" s="97"/>
      <c r="AB1411" s="97"/>
      <c r="AC1411" s="97"/>
      <c r="AD1411" s="97"/>
      <c r="AE1411" s="97"/>
      <c r="AF1411" s="93"/>
      <c r="AG1411" s="93"/>
      <c r="AH1411" s="93"/>
      <c r="AI1411" s="30"/>
      <c r="AJ1411" s="30"/>
      <c r="AK1411" s="30"/>
      <c r="AL1411" s="30"/>
      <c r="AM1411" s="109"/>
      <c r="AN1411" s="109"/>
      <c r="AO1411" s="30"/>
      <c r="AP1411" s="109" t="s">
        <v>2168</v>
      </c>
      <c r="AQ1411"/>
      <c r="AR1411"/>
      <c r="AS1411"/>
      <c r="AT1411"/>
      <c r="AU1411"/>
      <c r="AV1411"/>
    </row>
    <row r="1412" spans="27:48" ht="23.45" customHeight="1" x14ac:dyDescent="0.2">
      <c r="AA1412" s="97"/>
      <c r="AB1412" s="97"/>
      <c r="AC1412" s="97"/>
      <c r="AD1412" s="97"/>
      <c r="AE1412" s="97"/>
      <c r="AF1412" s="93"/>
      <c r="AG1412" s="93"/>
      <c r="AH1412" s="93"/>
      <c r="AI1412" s="30"/>
      <c r="AJ1412" s="30"/>
      <c r="AK1412" s="30"/>
      <c r="AL1412" s="30"/>
      <c r="AM1412" s="109"/>
      <c r="AN1412" s="109"/>
      <c r="AO1412" s="30"/>
      <c r="AP1412" s="109" t="s">
        <v>2169</v>
      </c>
      <c r="AQ1412"/>
      <c r="AR1412"/>
      <c r="AS1412"/>
      <c r="AT1412"/>
      <c r="AU1412"/>
      <c r="AV1412"/>
    </row>
    <row r="1413" spans="27:48" ht="23.45" customHeight="1" x14ac:dyDescent="0.2">
      <c r="AA1413" s="97"/>
      <c r="AB1413" s="97"/>
      <c r="AC1413" s="97"/>
      <c r="AD1413" s="97"/>
      <c r="AE1413" s="97"/>
      <c r="AF1413" s="93"/>
      <c r="AG1413" s="93"/>
      <c r="AH1413" s="93"/>
      <c r="AI1413" s="30"/>
      <c r="AJ1413" s="30"/>
      <c r="AK1413" s="30"/>
      <c r="AL1413" s="30"/>
      <c r="AM1413" s="109"/>
      <c r="AN1413" s="109"/>
      <c r="AO1413" s="30"/>
      <c r="AP1413" s="109" t="s">
        <v>2170</v>
      </c>
      <c r="AQ1413"/>
      <c r="AR1413"/>
      <c r="AS1413"/>
      <c r="AT1413"/>
      <c r="AU1413"/>
      <c r="AV1413"/>
    </row>
    <row r="1414" spans="27:48" ht="23.45" customHeight="1" x14ac:dyDescent="0.2">
      <c r="AA1414" s="97"/>
      <c r="AB1414" s="97"/>
      <c r="AC1414" s="97"/>
      <c r="AD1414" s="97"/>
      <c r="AE1414" s="97"/>
      <c r="AF1414" s="93"/>
      <c r="AG1414" s="93"/>
      <c r="AH1414" s="93"/>
      <c r="AI1414" s="30"/>
      <c r="AJ1414" s="30"/>
      <c r="AK1414" s="30"/>
      <c r="AL1414" s="30"/>
      <c r="AM1414" s="109"/>
      <c r="AN1414" s="109"/>
      <c r="AO1414" s="30"/>
      <c r="AP1414" s="109" t="s">
        <v>2171</v>
      </c>
      <c r="AQ1414"/>
      <c r="AR1414"/>
      <c r="AS1414"/>
      <c r="AT1414"/>
      <c r="AU1414"/>
      <c r="AV1414"/>
    </row>
    <row r="1415" spans="27:48" ht="23.45" customHeight="1" x14ac:dyDescent="0.2">
      <c r="AA1415" s="97"/>
      <c r="AB1415" s="97"/>
      <c r="AC1415" s="97"/>
      <c r="AD1415" s="97"/>
      <c r="AE1415" s="97"/>
      <c r="AF1415" s="93"/>
      <c r="AG1415" s="93"/>
      <c r="AH1415" s="93"/>
      <c r="AI1415" s="30"/>
      <c r="AJ1415" s="30"/>
      <c r="AK1415" s="30"/>
      <c r="AL1415" s="30"/>
      <c r="AM1415" s="109"/>
      <c r="AN1415" s="109"/>
      <c r="AO1415" s="30"/>
      <c r="AP1415" s="109" t="s">
        <v>2172</v>
      </c>
      <c r="AQ1415"/>
      <c r="AR1415"/>
      <c r="AS1415"/>
      <c r="AT1415"/>
      <c r="AU1415"/>
      <c r="AV1415"/>
    </row>
    <row r="1416" spans="27:48" ht="23.45" customHeight="1" x14ac:dyDescent="0.2">
      <c r="AA1416" s="97"/>
      <c r="AB1416" s="97"/>
      <c r="AC1416" s="97"/>
      <c r="AD1416" s="97"/>
      <c r="AE1416" s="97"/>
      <c r="AF1416" s="93"/>
      <c r="AG1416" s="93"/>
      <c r="AH1416" s="93"/>
      <c r="AI1416" s="30"/>
      <c r="AJ1416" s="30"/>
      <c r="AK1416" s="30"/>
      <c r="AL1416" s="30"/>
      <c r="AM1416" s="109"/>
      <c r="AN1416" s="109"/>
      <c r="AO1416" s="30"/>
      <c r="AP1416" s="109" t="s">
        <v>2173</v>
      </c>
      <c r="AQ1416"/>
      <c r="AR1416"/>
      <c r="AS1416"/>
      <c r="AT1416"/>
      <c r="AU1416"/>
      <c r="AV1416"/>
    </row>
    <row r="1417" spans="27:48" ht="23.45" customHeight="1" x14ac:dyDescent="0.2">
      <c r="AA1417" s="97"/>
      <c r="AB1417" s="97"/>
      <c r="AC1417" s="97"/>
      <c r="AD1417" s="97"/>
      <c r="AE1417" s="97"/>
      <c r="AF1417" s="93"/>
      <c r="AG1417" s="93"/>
      <c r="AH1417" s="93"/>
      <c r="AI1417" s="30"/>
      <c r="AJ1417" s="30"/>
      <c r="AK1417" s="30"/>
      <c r="AL1417" s="30"/>
      <c r="AM1417" s="109"/>
      <c r="AN1417" s="109"/>
      <c r="AO1417" s="30"/>
      <c r="AP1417" s="109" t="s">
        <v>2174</v>
      </c>
      <c r="AQ1417"/>
      <c r="AR1417"/>
      <c r="AS1417"/>
      <c r="AT1417"/>
      <c r="AU1417"/>
      <c r="AV1417"/>
    </row>
    <row r="1418" spans="27:48" ht="23.45" customHeight="1" x14ac:dyDescent="0.2">
      <c r="AA1418" s="97"/>
      <c r="AB1418" s="97"/>
      <c r="AC1418" s="97"/>
      <c r="AD1418" s="97"/>
      <c r="AE1418" s="97"/>
      <c r="AF1418" s="93"/>
      <c r="AG1418" s="93"/>
      <c r="AH1418" s="93"/>
      <c r="AI1418" s="30"/>
      <c r="AJ1418" s="30"/>
      <c r="AK1418" s="30"/>
      <c r="AL1418" s="30"/>
      <c r="AM1418" s="109"/>
      <c r="AN1418" s="109"/>
      <c r="AO1418" s="30"/>
      <c r="AP1418" s="109" t="s">
        <v>2175</v>
      </c>
      <c r="AQ1418"/>
      <c r="AR1418"/>
      <c r="AS1418"/>
      <c r="AT1418"/>
      <c r="AU1418"/>
      <c r="AV1418"/>
    </row>
    <row r="1419" spans="27:48" ht="23.45" customHeight="1" x14ac:dyDescent="0.2">
      <c r="AA1419" s="97"/>
      <c r="AB1419" s="97"/>
      <c r="AC1419" s="97"/>
      <c r="AD1419" s="97"/>
      <c r="AE1419" s="97"/>
      <c r="AF1419" s="93"/>
      <c r="AG1419" s="93"/>
      <c r="AH1419" s="93"/>
      <c r="AI1419" s="30"/>
      <c r="AJ1419" s="30"/>
      <c r="AK1419" s="30"/>
      <c r="AL1419" s="30"/>
      <c r="AM1419" s="109"/>
      <c r="AN1419" s="109"/>
      <c r="AO1419" s="30"/>
      <c r="AP1419" s="109" t="s">
        <v>2176</v>
      </c>
      <c r="AQ1419"/>
      <c r="AR1419"/>
      <c r="AS1419"/>
      <c r="AT1419"/>
      <c r="AU1419"/>
      <c r="AV1419"/>
    </row>
    <row r="1420" spans="27:48" ht="23.45" customHeight="1" x14ac:dyDescent="0.2">
      <c r="AA1420" s="97"/>
      <c r="AB1420" s="97"/>
      <c r="AC1420" s="97"/>
      <c r="AD1420" s="97"/>
      <c r="AE1420" s="97"/>
      <c r="AF1420" s="93"/>
      <c r="AG1420" s="93"/>
      <c r="AH1420" s="93"/>
      <c r="AI1420" s="30"/>
      <c r="AJ1420" s="30"/>
      <c r="AK1420" s="30"/>
      <c r="AL1420" s="30"/>
      <c r="AM1420" s="109"/>
      <c r="AN1420" s="109"/>
      <c r="AO1420" s="30"/>
      <c r="AP1420" s="109" t="s">
        <v>2177</v>
      </c>
      <c r="AQ1420"/>
      <c r="AR1420"/>
      <c r="AS1420"/>
      <c r="AT1420"/>
      <c r="AU1420"/>
      <c r="AV1420"/>
    </row>
    <row r="1421" spans="27:48" ht="23.45" customHeight="1" x14ac:dyDescent="0.2">
      <c r="AA1421" s="97"/>
      <c r="AB1421" s="97"/>
      <c r="AC1421" s="97"/>
      <c r="AD1421" s="97"/>
      <c r="AE1421" s="97"/>
      <c r="AF1421" s="93"/>
      <c r="AG1421" s="93"/>
      <c r="AH1421" s="93"/>
      <c r="AI1421" s="30"/>
      <c r="AJ1421" s="30"/>
      <c r="AK1421" s="30"/>
      <c r="AL1421" s="30"/>
      <c r="AM1421" s="109"/>
      <c r="AN1421" s="109"/>
      <c r="AO1421" s="30"/>
      <c r="AP1421" s="109" t="s">
        <v>2178</v>
      </c>
      <c r="AQ1421"/>
      <c r="AR1421"/>
      <c r="AS1421"/>
      <c r="AT1421"/>
      <c r="AU1421"/>
      <c r="AV1421"/>
    </row>
    <row r="1422" spans="27:48" ht="23.45" customHeight="1" x14ac:dyDescent="0.2">
      <c r="AA1422" s="97"/>
      <c r="AB1422" s="97"/>
      <c r="AC1422" s="97"/>
      <c r="AD1422" s="97"/>
      <c r="AE1422" s="97"/>
      <c r="AF1422" s="93"/>
      <c r="AG1422" s="93"/>
      <c r="AH1422" s="93"/>
      <c r="AI1422" s="30"/>
      <c r="AJ1422" s="30"/>
      <c r="AK1422" s="30"/>
      <c r="AL1422" s="30"/>
      <c r="AM1422" s="109"/>
      <c r="AN1422" s="109"/>
      <c r="AO1422" s="30"/>
      <c r="AP1422" s="109" t="s">
        <v>2179</v>
      </c>
      <c r="AQ1422"/>
      <c r="AR1422"/>
      <c r="AS1422"/>
      <c r="AT1422"/>
      <c r="AU1422"/>
      <c r="AV1422"/>
    </row>
    <row r="1423" spans="27:48" ht="23.45" customHeight="1" x14ac:dyDescent="0.2">
      <c r="AA1423" s="97"/>
      <c r="AB1423" s="97"/>
      <c r="AC1423" s="97"/>
      <c r="AD1423" s="97"/>
      <c r="AE1423" s="97"/>
      <c r="AF1423" s="93"/>
      <c r="AG1423" s="93"/>
      <c r="AH1423" s="93"/>
      <c r="AI1423" s="30"/>
      <c r="AJ1423" s="30"/>
      <c r="AK1423" s="30"/>
      <c r="AL1423" s="30"/>
      <c r="AM1423" s="109"/>
      <c r="AN1423" s="109"/>
      <c r="AO1423" s="30"/>
      <c r="AP1423" s="109" t="s">
        <v>2180</v>
      </c>
      <c r="AQ1423"/>
      <c r="AR1423"/>
      <c r="AS1423"/>
      <c r="AT1423"/>
      <c r="AU1423"/>
      <c r="AV1423"/>
    </row>
    <row r="1424" spans="27:48" ht="23.45" customHeight="1" x14ac:dyDescent="0.2">
      <c r="AA1424" s="97"/>
      <c r="AB1424" s="97"/>
      <c r="AC1424" s="97"/>
      <c r="AD1424" s="97"/>
      <c r="AE1424" s="97"/>
      <c r="AF1424" s="93"/>
      <c r="AG1424" s="93"/>
      <c r="AH1424" s="93"/>
      <c r="AI1424" s="30"/>
      <c r="AJ1424" s="30"/>
      <c r="AK1424" s="30"/>
      <c r="AL1424" s="30"/>
      <c r="AM1424" s="109"/>
      <c r="AN1424" s="109"/>
      <c r="AO1424" s="30"/>
      <c r="AP1424" s="109" t="s">
        <v>2181</v>
      </c>
      <c r="AQ1424"/>
      <c r="AR1424"/>
      <c r="AS1424"/>
      <c r="AT1424"/>
      <c r="AU1424"/>
      <c r="AV1424"/>
    </row>
    <row r="1425" spans="27:48" ht="23.45" customHeight="1" x14ac:dyDescent="0.2">
      <c r="AA1425" s="97"/>
      <c r="AB1425" s="97"/>
      <c r="AC1425" s="97"/>
      <c r="AD1425" s="97"/>
      <c r="AE1425" s="97"/>
      <c r="AF1425" s="93"/>
      <c r="AG1425" s="93"/>
      <c r="AH1425" s="93"/>
      <c r="AI1425" s="30"/>
      <c r="AJ1425" s="30"/>
      <c r="AK1425" s="30"/>
      <c r="AL1425" s="30"/>
      <c r="AM1425" s="109"/>
      <c r="AN1425" s="109"/>
      <c r="AO1425" s="30"/>
      <c r="AP1425" s="109" t="s">
        <v>2182</v>
      </c>
      <c r="AQ1425"/>
      <c r="AR1425"/>
      <c r="AS1425"/>
      <c r="AT1425"/>
      <c r="AU1425"/>
      <c r="AV1425"/>
    </row>
    <row r="1426" spans="27:48" ht="23.45" customHeight="1" x14ac:dyDescent="0.2">
      <c r="AA1426" s="97"/>
      <c r="AB1426" s="97"/>
      <c r="AC1426" s="97"/>
      <c r="AD1426" s="97"/>
      <c r="AE1426" s="97"/>
      <c r="AF1426" s="93"/>
      <c r="AG1426" s="93"/>
      <c r="AH1426" s="93"/>
      <c r="AI1426" s="30"/>
      <c r="AJ1426" s="30"/>
      <c r="AK1426" s="30"/>
      <c r="AL1426" s="30"/>
      <c r="AM1426" s="109"/>
      <c r="AN1426" s="109"/>
      <c r="AO1426" s="30"/>
      <c r="AP1426" s="109" t="s">
        <v>2183</v>
      </c>
      <c r="AQ1426"/>
      <c r="AR1426"/>
      <c r="AS1426"/>
      <c r="AT1426"/>
      <c r="AU1426"/>
      <c r="AV1426"/>
    </row>
    <row r="1427" spans="27:48" ht="23.45" customHeight="1" x14ac:dyDescent="0.2">
      <c r="AA1427" s="97"/>
      <c r="AB1427" s="97"/>
      <c r="AC1427" s="97"/>
      <c r="AD1427" s="97"/>
      <c r="AE1427" s="97"/>
      <c r="AF1427" s="93"/>
      <c r="AG1427" s="93"/>
      <c r="AH1427" s="93"/>
      <c r="AI1427" s="30"/>
      <c r="AJ1427" s="30"/>
      <c r="AK1427" s="30"/>
      <c r="AL1427" s="30"/>
      <c r="AM1427" s="109"/>
      <c r="AN1427" s="109"/>
      <c r="AO1427" s="30"/>
      <c r="AP1427" s="109" t="s">
        <v>2184</v>
      </c>
      <c r="AQ1427"/>
      <c r="AR1427"/>
      <c r="AS1427"/>
      <c r="AT1427"/>
      <c r="AU1427"/>
      <c r="AV1427"/>
    </row>
    <row r="1428" spans="27:48" ht="23.45" customHeight="1" x14ac:dyDescent="0.2">
      <c r="AA1428" s="97"/>
      <c r="AB1428" s="97"/>
      <c r="AC1428" s="97"/>
      <c r="AD1428" s="97"/>
      <c r="AE1428" s="97"/>
      <c r="AF1428" s="93"/>
      <c r="AG1428" s="93"/>
      <c r="AH1428" s="93"/>
      <c r="AI1428" s="30"/>
      <c r="AJ1428" s="30"/>
      <c r="AK1428" s="30"/>
      <c r="AL1428" s="30"/>
      <c r="AM1428" s="109"/>
      <c r="AN1428" s="109"/>
      <c r="AO1428" s="30"/>
      <c r="AP1428" s="109" t="s">
        <v>2185</v>
      </c>
      <c r="AQ1428"/>
      <c r="AR1428"/>
      <c r="AS1428"/>
      <c r="AT1428"/>
      <c r="AU1428"/>
      <c r="AV1428"/>
    </row>
    <row r="1429" spans="27:48" ht="23.45" customHeight="1" x14ac:dyDescent="0.2">
      <c r="AA1429" s="97"/>
      <c r="AB1429" s="97"/>
      <c r="AC1429" s="97"/>
      <c r="AD1429" s="97"/>
      <c r="AE1429" s="97"/>
      <c r="AF1429" s="93"/>
      <c r="AG1429" s="93"/>
      <c r="AH1429" s="93"/>
      <c r="AI1429" s="30"/>
      <c r="AJ1429" s="30"/>
      <c r="AK1429" s="30"/>
      <c r="AL1429" s="30"/>
      <c r="AM1429" s="109"/>
      <c r="AN1429" s="109"/>
      <c r="AO1429" s="30"/>
      <c r="AP1429" s="109" t="s">
        <v>2186</v>
      </c>
      <c r="AQ1429"/>
      <c r="AR1429"/>
      <c r="AS1429"/>
      <c r="AT1429"/>
      <c r="AU1429"/>
      <c r="AV1429"/>
    </row>
    <row r="1430" spans="27:48" ht="23.45" customHeight="1" x14ac:dyDescent="0.2">
      <c r="AA1430" s="97"/>
      <c r="AB1430" s="97"/>
      <c r="AC1430" s="97"/>
      <c r="AD1430" s="97"/>
      <c r="AE1430" s="97"/>
      <c r="AF1430" s="93"/>
      <c r="AG1430" s="93"/>
      <c r="AH1430" s="93"/>
      <c r="AI1430" s="30"/>
      <c r="AJ1430" s="30"/>
      <c r="AK1430" s="30"/>
      <c r="AL1430" s="30"/>
      <c r="AM1430" s="109"/>
      <c r="AN1430" s="109"/>
      <c r="AO1430" s="30"/>
      <c r="AP1430" s="109" t="s">
        <v>2187</v>
      </c>
      <c r="AQ1430"/>
      <c r="AR1430"/>
      <c r="AS1430"/>
      <c r="AT1430"/>
      <c r="AU1430"/>
      <c r="AV1430"/>
    </row>
    <row r="1431" spans="27:48" ht="23.45" customHeight="1" x14ac:dyDescent="0.2">
      <c r="AA1431" s="97"/>
      <c r="AB1431" s="97"/>
      <c r="AC1431" s="97"/>
      <c r="AD1431" s="97"/>
      <c r="AE1431" s="97"/>
      <c r="AF1431" s="93"/>
      <c r="AG1431" s="93"/>
      <c r="AH1431" s="93"/>
      <c r="AI1431" s="30"/>
      <c r="AJ1431" s="30"/>
      <c r="AK1431" s="30"/>
      <c r="AL1431" s="30"/>
      <c r="AM1431" s="109"/>
      <c r="AN1431" s="109"/>
      <c r="AO1431" s="30"/>
      <c r="AP1431" s="109" t="s">
        <v>2188</v>
      </c>
      <c r="AQ1431"/>
      <c r="AR1431"/>
      <c r="AS1431"/>
      <c r="AT1431"/>
      <c r="AU1431"/>
      <c r="AV1431"/>
    </row>
    <row r="1432" spans="27:48" ht="23.45" customHeight="1" x14ac:dyDescent="0.2">
      <c r="AA1432" s="97"/>
      <c r="AB1432" s="97"/>
      <c r="AC1432" s="97"/>
      <c r="AD1432" s="97"/>
      <c r="AE1432" s="97"/>
      <c r="AF1432" s="93"/>
      <c r="AG1432" s="93"/>
      <c r="AH1432" s="93"/>
      <c r="AI1432" s="30"/>
      <c r="AJ1432" s="30"/>
      <c r="AK1432" s="30"/>
      <c r="AL1432" s="30"/>
      <c r="AM1432" s="109"/>
      <c r="AN1432" s="109"/>
      <c r="AO1432" s="30"/>
      <c r="AP1432" s="109" t="s">
        <v>2189</v>
      </c>
      <c r="AQ1432"/>
      <c r="AR1432"/>
      <c r="AS1432"/>
      <c r="AT1432"/>
      <c r="AU1432"/>
      <c r="AV1432"/>
    </row>
    <row r="1433" spans="27:48" ht="23.45" customHeight="1" x14ac:dyDescent="0.2">
      <c r="AA1433" s="97"/>
      <c r="AB1433" s="97"/>
      <c r="AC1433" s="97"/>
      <c r="AD1433" s="97"/>
      <c r="AE1433" s="97"/>
      <c r="AF1433" s="93"/>
      <c r="AG1433" s="93"/>
      <c r="AH1433" s="93"/>
      <c r="AI1433" s="30"/>
      <c r="AJ1433" s="30"/>
      <c r="AK1433" s="30"/>
      <c r="AL1433" s="30"/>
      <c r="AM1433" s="109"/>
      <c r="AN1433" s="109"/>
      <c r="AO1433" s="30"/>
      <c r="AP1433" s="109" t="s">
        <v>2190</v>
      </c>
      <c r="AQ1433"/>
      <c r="AR1433"/>
      <c r="AS1433"/>
      <c r="AT1433"/>
      <c r="AU1433"/>
      <c r="AV1433"/>
    </row>
    <row r="1434" spans="27:48" ht="23.45" customHeight="1" x14ac:dyDescent="0.2">
      <c r="AA1434" s="97"/>
      <c r="AB1434" s="97"/>
      <c r="AC1434" s="97"/>
      <c r="AD1434" s="97"/>
      <c r="AE1434" s="97"/>
      <c r="AF1434" s="93"/>
      <c r="AG1434" s="93"/>
      <c r="AH1434" s="93"/>
      <c r="AI1434" s="30"/>
      <c r="AJ1434" s="30"/>
      <c r="AK1434" s="30"/>
      <c r="AL1434" s="30"/>
      <c r="AM1434" s="109"/>
      <c r="AN1434" s="109"/>
      <c r="AO1434" s="30"/>
      <c r="AP1434" s="109" t="s">
        <v>2191</v>
      </c>
      <c r="AQ1434"/>
      <c r="AR1434"/>
      <c r="AS1434"/>
      <c r="AT1434"/>
      <c r="AU1434"/>
      <c r="AV1434"/>
    </row>
    <row r="1435" spans="27:48" ht="23.45" customHeight="1" x14ac:dyDescent="0.2">
      <c r="AA1435" s="97"/>
      <c r="AB1435" s="97"/>
      <c r="AC1435" s="97"/>
      <c r="AD1435" s="97"/>
      <c r="AE1435" s="97"/>
      <c r="AF1435" s="93"/>
      <c r="AG1435" s="93"/>
      <c r="AH1435" s="93"/>
      <c r="AI1435" s="30"/>
      <c r="AJ1435" s="30"/>
      <c r="AK1435" s="30"/>
      <c r="AL1435" s="30"/>
      <c r="AM1435" s="109"/>
      <c r="AN1435" s="109"/>
      <c r="AO1435" s="30"/>
      <c r="AP1435" s="109" t="s">
        <v>2192</v>
      </c>
      <c r="AQ1435"/>
      <c r="AR1435"/>
      <c r="AS1435"/>
      <c r="AT1435"/>
      <c r="AU1435"/>
      <c r="AV1435"/>
    </row>
    <row r="1436" spans="27:48" ht="23.45" customHeight="1" x14ac:dyDescent="0.2">
      <c r="AA1436" s="97"/>
      <c r="AB1436" s="97"/>
      <c r="AC1436" s="97"/>
      <c r="AD1436" s="97"/>
      <c r="AE1436" s="97"/>
      <c r="AF1436" s="93"/>
      <c r="AG1436" s="93"/>
      <c r="AH1436" s="93"/>
      <c r="AI1436" s="30"/>
      <c r="AJ1436" s="30"/>
      <c r="AK1436" s="30"/>
      <c r="AL1436" s="30"/>
      <c r="AM1436" s="109"/>
      <c r="AN1436" s="109"/>
      <c r="AO1436" s="30"/>
      <c r="AP1436" s="109" t="s">
        <v>2193</v>
      </c>
      <c r="AQ1436"/>
      <c r="AR1436"/>
      <c r="AS1436"/>
      <c r="AT1436"/>
      <c r="AU1436"/>
      <c r="AV1436"/>
    </row>
    <row r="1437" spans="27:48" ht="23.45" customHeight="1" x14ac:dyDescent="0.2">
      <c r="AA1437" s="97"/>
      <c r="AB1437" s="97"/>
      <c r="AC1437" s="97"/>
      <c r="AD1437" s="97"/>
      <c r="AE1437" s="97"/>
      <c r="AF1437" s="93"/>
      <c r="AG1437" s="93"/>
      <c r="AH1437" s="93"/>
      <c r="AI1437" s="30"/>
      <c r="AJ1437" s="30"/>
      <c r="AK1437" s="30"/>
      <c r="AL1437" s="30"/>
      <c r="AM1437" s="109"/>
      <c r="AN1437" s="109"/>
      <c r="AO1437" s="30"/>
      <c r="AP1437" s="109" t="s">
        <v>2194</v>
      </c>
      <c r="AQ1437"/>
      <c r="AR1437"/>
      <c r="AS1437"/>
      <c r="AT1437"/>
      <c r="AU1437"/>
      <c r="AV1437"/>
    </row>
    <row r="1438" spans="27:48" ht="23.45" customHeight="1" x14ac:dyDescent="0.2">
      <c r="AA1438" s="97"/>
      <c r="AB1438" s="97"/>
      <c r="AC1438" s="97"/>
      <c r="AD1438" s="97"/>
      <c r="AE1438" s="97"/>
      <c r="AF1438" s="93"/>
      <c r="AG1438" s="93"/>
      <c r="AH1438" s="93"/>
      <c r="AI1438" s="30"/>
      <c r="AJ1438" s="30"/>
      <c r="AK1438" s="30"/>
      <c r="AL1438" s="30"/>
      <c r="AM1438" s="109"/>
      <c r="AN1438" s="109"/>
      <c r="AO1438" s="30"/>
      <c r="AP1438" s="109" t="s">
        <v>2195</v>
      </c>
      <c r="AQ1438"/>
      <c r="AR1438"/>
      <c r="AS1438"/>
      <c r="AT1438"/>
      <c r="AU1438"/>
      <c r="AV1438"/>
    </row>
    <row r="1439" spans="27:48" ht="23.45" customHeight="1" x14ac:dyDescent="0.2">
      <c r="AA1439" s="97"/>
      <c r="AB1439" s="97"/>
      <c r="AC1439" s="97"/>
      <c r="AD1439" s="97"/>
      <c r="AE1439" s="97"/>
      <c r="AF1439" s="93"/>
      <c r="AG1439" s="93"/>
      <c r="AH1439" s="93"/>
      <c r="AI1439" s="30"/>
      <c r="AJ1439" s="30"/>
      <c r="AK1439" s="30"/>
      <c r="AL1439" s="30"/>
      <c r="AM1439" s="109"/>
      <c r="AN1439" s="109"/>
      <c r="AO1439" s="30"/>
      <c r="AP1439" s="109" t="s">
        <v>2196</v>
      </c>
      <c r="AQ1439"/>
      <c r="AR1439"/>
      <c r="AS1439"/>
      <c r="AT1439"/>
      <c r="AU1439"/>
      <c r="AV1439"/>
    </row>
    <row r="1440" spans="27:48" ht="23.45" customHeight="1" x14ac:dyDescent="0.2">
      <c r="AA1440" s="97"/>
      <c r="AB1440" s="97"/>
      <c r="AC1440" s="97"/>
      <c r="AD1440" s="97"/>
      <c r="AE1440" s="97"/>
      <c r="AF1440" s="93"/>
      <c r="AG1440" s="93"/>
      <c r="AH1440" s="93"/>
      <c r="AI1440" s="30"/>
      <c r="AJ1440" s="30"/>
      <c r="AK1440" s="30"/>
      <c r="AL1440" s="30"/>
      <c r="AM1440" s="109"/>
      <c r="AN1440" s="109"/>
      <c r="AO1440" s="30"/>
      <c r="AP1440" s="109" t="s">
        <v>2197</v>
      </c>
      <c r="AQ1440"/>
      <c r="AR1440"/>
      <c r="AS1440"/>
      <c r="AT1440"/>
      <c r="AU1440"/>
      <c r="AV1440"/>
    </row>
    <row r="1441" spans="27:48" ht="23.45" customHeight="1" x14ac:dyDescent="0.2">
      <c r="AA1441" s="97"/>
      <c r="AB1441" s="97"/>
      <c r="AC1441" s="97"/>
      <c r="AD1441" s="97"/>
      <c r="AE1441" s="97"/>
      <c r="AF1441" s="93"/>
      <c r="AG1441" s="93"/>
      <c r="AH1441" s="93"/>
      <c r="AI1441" s="30"/>
      <c r="AJ1441" s="30"/>
      <c r="AK1441" s="30"/>
      <c r="AL1441" s="30"/>
      <c r="AM1441" s="109"/>
      <c r="AN1441" s="109"/>
      <c r="AO1441" s="30"/>
      <c r="AP1441" s="109" t="s">
        <v>2198</v>
      </c>
      <c r="AQ1441"/>
      <c r="AR1441"/>
      <c r="AS1441"/>
      <c r="AT1441"/>
      <c r="AU1441"/>
      <c r="AV1441"/>
    </row>
    <row r="1442" spans="27:48" ht="23.45" customHeight="1" x14ac:dyDescent="0.2">
      <c r="AA1442" s="97"/>
      <c r="AB1442" s="97"/>
      <c r="AC1442" s="97"/>
      <c r="AD1442" s="97"/>
      <c r="AE1442" s="97"/>
      <c r="AF1442" s="93"/>
      <c r="AG1442" s="93"/>
      <c r="AH1442" s="93"/>
      <c r="AI1442" s="30"/>
      <c r="AJ1442" s="30"/>
      <c r="AK1442" s="30"/>
      <c r="AL1442" s="30"/>
      <c r="AM1442" s="109"/>
      <c r="AN1442" s="109"/>
      <c r="AO1442" s="30"/>
      <c r="AP1442" s="109" t="s">
        <v>2199</v>
      </c>
      <c r="AQ1442"/>
      <c r="AR1442"/>
      <c r="AS1442"/>
      <c r="AT1442"/>
      <c r="AU1442"/>
      <c r="AV1442"/>
    </row>
    <row r="1443" spans="27:48" ht="23.45" customHeight="1" x14ac:dyDescent="0.2">
      <c r="AA1443" s="97"/>
      <c r="AB1443" s="97"/>
      <c r="AC1443" s="97"/>
      <c r="AD1443" s="97"/>
      <c r="AE1443" s="97"/>
      <c r="AF1443" s="93"/>
      <c r="AG1443" s="93"/>
      <c r="AH1443" s="93"/>
      <c r="AI1443" s="30"/>
      <c r="AJ1443" s="30"/>
      <c r="AK1443" s="30"/>
      <c r="AL1443" s="30"/>
      <c r="AM1443" s="109"/>
      <c r="AN1443" s="109"/>
      <c r="AO1443" s="30"/>
      <c r="AP1443" s="109" t="s">
        <v>2200</v>
      </c>
      <c r="AQ1443"/>
      <c r="AR1443"/>
      <c r="AS1443"/>
      <c r="AT1443"/>
      <c r="AU1443"/>
      <c r="AV1443"/>
    </row>
    <row r="1444" spans="27:48" ht="23.45" customHeight="1" x14ac:dyDescent="0.2">
      <c r="AA1444" s="97"/>
      <c r="AB1444" s="97"/>
      <c r="AC1444" s="97"/>
      <c r="AD1444" s="97"/>
      <c r="AE1444" s="97"/>
      <c r="AF1444" s="93"/>
      <c r="AG1444" s="93"/>
      <c r="AH1444" s="93"/>
      <c r="AI1444" s="30"/>
      <c r="AJ1444" s="30"/>
      <c r="AK1444" s="30"/>
      <c r="AL1444" s="30"/>
      <c r="AM1444" s="109"/>
      <c r="AN1444" s="109"/>
      <c r="AO1444" s="30"/>
      <c r="AP1444" s="109" t="s">
        <v>2201</v>
      </c>
      <c r="AQ1444"/>
      <c r="AR1444"/>
      <c r="AS1444"/>
      <c r="AT1444"/>
      <c r="AU1444"/>
      <c r="AV1444"/>
    </row>
    <row r="1445" spans="27:48" ht="23.45" customHeight="1" x14ac:dyDescent="0.2">
      <c r="AA1445" s="97"/>
      <c r="AB1445" s="97"/>
      <c r="AC1445" s="97"/>
      <c r="AD1445" s="97"/>
      <c r="AE1445" s="97"/>
      <c r="AF1445" s="93"/>
      <c r="AG1445" s="93"/>
      <c r="AH1445" s="93"/>
      <c r="AI1445" s="30"/>
      <c r="AJ1445" s="30"/>
      <c r="AK1445" s="30"/>
      <c r="AL1445" s="30"/>
      <c r="AM1445" s="109"/>
      <c r="AN1445" s="109"/>
      <c r="AO1445" s="30"/>
      <c r="AP1445" s="109" t="s">
        <v>2202</v>
      </c>
      <c r="AQ1445"/>
      <c r="AR1445"/>
      <c r="AS1445"/>
      <c r="AT1445"/>
      <c r="AU1445"/>
      <c r="AV1445"/>
    </row>
    <row r="1446" spans="27:48" ht="23.45" customHeight="1" x14ac:dyDescent="0.2">
      <c r="AA1446" s="97"/>
      <c r="AB1446" s="97"/>
      <c r="AC1446" s="97"/>
      <c r="AD1446" s="97"/>
      <c r="AE1446" s="97"/>
      <c r="AF1446" s="93"/>
      <c r="AG1446" s="93"/>
      <c r="AH1446" s="93"/>
      <c r="AI1446" s="30"/>
      <c r="AJ1446" s="30"/>
      <c r="AK1446" s="30"/>
      <c r="AL1446" s="30"/>
      <c r="AM1446" s="109"/>
      <c r="AN1446" s="109"/>
      <c r="AO1446" s="30"/>
      <c r="AP1446" s="109" t="s">
        <v>2203</v>
      </c>
      <c r="AQ1446"/>
      <c r="AR1446"/>
      <c r="AS1446"/>
      <c r="AT1446"/>
      <c r="AU1446"/>
      <c r="AV1446"/>
    </row>
    <row r="1447" spans="27:48" ht="23.45" customHeight="1" x14ac:dyDescent="0.2">
      <c r="AA1447" s="97"/>
      <c r="AB1447" s="97"/>
      <c r="AC1447" s="97"/>
      <c r="AD1447" s="97"/>
      <c r="AE1447" s="97"/>
      <c r="AF1447" s="93"/>
      <c r="AG1447" s="93"/>
      <c r="AH1447" s="93"/>
      <c r="AI1447" s="30"/>
      <c r="AJ1447" s="30"/>
      <c r="AK1447" s="30"/>
      <c r="AL1447" s="30"/>
      <c r="AM1447" s="109"/>
      <c r="AN1447" s="109"/>
      <c r="AO1447" s="30"/>
      <c r="AP1447" s="109" t="s">
        <v>2204</v>
      </c>
      <c r="AQ1447"/>
      <c r="AR1447"/>
      <c r="AS1447"/>
      <c r="AT1447"/>
      <c r="AU1447"/>
      <c r="AV1447"/>
    </row>
    <row r="1448" spans="27:48" ht="23.45" customHeight="1" x14ac:dyDescent="0.2">
      <c r="AA1448" s="97"/>
      <c r="AB1448" s="97"/>
      <c r="AC1448" s="97"/>
      <c r="AD1448" s="97"/>
      <c r="AE1448" s="97"/>
      <c r="AF1448" s="93"/>
      <c r="AG1448" s="93"/>
      <c r="AH1448" s="93"/>
      <c r="AI1448" s="30"/>
      <c r="AJ1448" s="30"/>
      <c r="AK1448" s="30"/>
      <c r="AL1448" s="30"/>
      <c r="AM1448" s="109"/>
      <c r="AN1448" s="109"/>
      <c r="AO1448" s="30"/>
      <c r="AP1448" s="109" t="s">
        <v>2205</v>
      </c>
      <c r="AQ1448"/>
      <c r="AR1448"/>
      <c r="AS1448"/>
      <c r="AT1448"/>
      <c r="AU1448"/>
      <c r="AV1448"/>
    </row>
    <row r="1449" spans="27:48" ht="23.45" customHeight="1" x14ac:dyDescent="0.2">
      <c r="AA1449" s="97"/>
      <c r="AB1449" s="97"/>
      <c r="AC1449" s="97"/>
      <c r="AD1449" s="97"/>
      <c r="AE1449" s="97"/>
      <c r="AF1449" s="93"/>
      <c r="AG1449" s="93"/>
      <c r="AH1449" s="93"/>
      <c r="AI1449" s="30"/>
      <c r="AJ1449" s="30"/>
      <c r="AK1449" s="30"/>
      <c r="AL1449" s="30"/>
      <c r="AM1449" s="109"/>
      <c r="AN1449" s="109"/>
      <c r="AO1449" s="30"/>
      <c r="AP1449" s="109" t="s">
        <v>2206</v>
      </c>
      <c r="AQ1449"/>
      <c r="AR1449"/>
      <c r="AS1449"/>
      <c r="AT1449"/>
      <c r="AU1449"/>
      <c r="AV1449"/>
    </row>
    <row r="1450" spans="27:48" ht="23.45" customHeight="1" x14ac:dyDescent="0.2">
      <c r="AA1450" s="97"/>
      <c r="AB1450" s="97"/>
      <c r="AC1450" s="97"/>
      <c r="AD1450" s="97"/>
      <c r="AE1450" s="97"/>
      <c r="AF1450" s="93"/>
      <c r="AG1450" s="93"/>
      <c r="AH1450" s="93"/>
      <c r="AI1450" s="30"/>
      <c r="AJ1450" s="30"/>
      <c r="AK1450" s="30"/>
      <c r="AL1450" s="30"/>
      <c r="AM1450" s="109"/>
      <c r="AN1450" s="109"/>
      <c r="AO1450" s="30"/>
      <c r="AP1450" s="109" t="s">
        <v>2207</v>
      </c>
      <c r="AQ1450"/>
      <c r="AR1450"/>
      <c r="AS1450"/>
      <c r="AT1450"/>
      <c r="AU1450"/>
      <c r="AV1450"/>
    </row>
    <row r="1451" spans="27:48" ht="23.45" customHeight="1" x14ac:dyDescent="0.2">
      <c r="AA1451" s="97"/>
      <c r="AB1451" s="97"/>
      <c r="AC1451" s="97"/>
      <c r="AD1451" s="97"/>
      <c r="AE1451" s="97"/>
      <c r="AF1451" s="93"/>
      <c r="AG1451" s="93"/>
      <c r="AH1451" s="93"/>
      <c r="AI1451" s="30"/>
      <c r="AJ1451" s="30"/>
      <c r="AK1451" s="30"/>
      <c r="AL1451" s="30"/>
      <c r="AM1451" s="109"/>
      <c r="AN1451" s="109"/>
      <c r="AO1451" s="30"/>
      <c r="AP1451" s="109" t="s">
        <v>2208</v>
      </c>
      <c r="AQ1451"/>
      <c r="AR1451"/>
      <c r="AS1451"/>
      <c r="AT1451"/>
      <c r="AU1451"/>
      <c r="AV1451"/>
    </row>
    <row r="1452" spans="27:48" ht="23.45" customHeight="1" x14ac:dyDescent="0.2">
      <c r="AA1452" s="97"/>
      <c r="AB1452" s="97"/>
      <c r="AC1452" s="97"/>
      <c r="AD1452" s="97"/>
      <c r="AE1452" s="97"/>
      <c r="AF1452" s="93"/>
      <c r="AG1452" s="93"/>
      <c r="AH1452" s="93"/>
      <c r="AI1452" s="30"/>
      <c r="AJ1452" s="30"/>
      <c r="AK1452" s="30"/>
      <c r="AL1452" s="30"/>
      <c r="AM1452" s="109"/>
      <c r="AN1452" s="109"/>
      <c r="AO1452" s="30"/>
      <c r="AP1452" s="109" t="s">
        <v>2209</v>
      </c>
      <c r="AQ1452"/>
      <c r="AR1452"/>
      <c r="AS1452"/>
      <c r="AT1452"/>
      <c r="AU1452"/>
      <c r="AV1452"/>
    </row>
    <row r="1453" spans="27:48" ht="23.45" customHeight="1" x14ac:dyDescent="0.2">
      <c r="AA1453" s="97"/>
      <c r="AB1453" s="97"/>
      <c r="AC1453" s="97"/>
      <c r="AD1453" s="97"/>
      <c r="AE1453" s="97"/>
      <c r="AF1453" s="93"/>
      <c r="AG1453" s="93"/>
      <c r="AH1453" s="93"/>
      <c r="AI1453" s="30"/>
      <c r="AJ1453" s="30"/>
      <c r="AK1453" s="30"/>
      <c r="AL1453" s="30"/>
      <c r="AM1453" s="109"/>
      <c r="AN1453" s="109"/>
      <c r="AO1453" s="30"/>
      <c r="AP1453" s="109" t="s">
        <v>2210</v>
      </c>
      <c r="AQ1453"/>
      <c r="AR1453"/>
      <c r="AS1453"/>
      <c r="AT1453"/>
      <c r="AU1453"/>
      <c r="AV1453"/>
    </row>
    <row r="1454" spans="27:48" ht="23.45" customHeight="1" x14ac:dyDescent="0.2">
      <c r="AA1454" s="97"/>
      <c r="AB1454" s="97"/>
      <c r="AC1454" s="97"/>
      <c r="AD1454" s="97"/>
      <c r="AE1454" s="97"/>
      <c r="AF1454" s="93"/>
      <c r="AG1454" s="93"/>
      <c r="AH1454" s="93"/>
      <c r="AI1454" s="30"/>
      <c r="AJ1454" s="30"/>
      <c r="AK1454" s="30"/>
      <c r="AL1454" s="30"/>
      <c r="AM1454" s="109"/>
      <c r="AN1454" s="109"/>
      <c r="AO1454" s="30"/>
      <c r="AP1454" s="109" t="s">
        <v>2211</v>
      </c>
      <c r="AQ1454"/>
      <c r="AR1454"/>
      <c r="AS1454"/>
      <c r="AT1454"/>
      <c r="AU1454"/>
      <c r="AV1454"/>
    </row>
    <row r="1455" spans="27:48" ht="23.45" customHeight="1" x14ac:dyDescent="0.2">
      <c r="AA1455" s="97"/>
      <c r="AB1455" s="97"/>
      <c r="AC1455" s="97"/>
      <c r="AD1455" s="97"/>
      <c r="AE1455" s="97"/>
      <c r="AF1455" s="93"/>
      <c r="AG1455" s="93"/>
      <c r="AH1455" s="93"/>
      <c r="AI1455" s="30"/>
      <c r="AJ1455" s="30"/>
      <c r="AK1455" s="30"/>
      <c r="AL1455" s="30"/>
      <c r="AM1455" s="109"/>
      <c r="AN1455" s="109"/>
      <c r="AO1455" s="30"/>
      <c r="AP1455" s="109" t="s">
        <v>2212</v>
      </c>
      <c r="AQ1455"/>
      <c r="AR1455"/>
      <c r="AS1455"/>
      <c r="AT1455"/>
      <c r="AU1455"/>
      <c r="AV1455"/>
    </row>
    <row r="1456" spans="27:48" ht="23.45" customHeight="1" x14ac:dyDescent="0.2">
      <c r="AA1456" s="97"/>
      <c r="AB1456" s="97"/>
      <c r="AC1456" s="97"/>
      <c r="AD1456" s="97"/>
      <c r="AE1456" s="97"/>
      <c r="AF1456" s="93"/>
      <c r="AG1456" s="93"/>
      <c r="AH1456" s="93"/>
      <c r="AI1456" s="30"/>
      <c r="AJ1456" s="30"/>
      <c r="AK1456" s="30"/>
      <c r="AL1456" s="30"/>
      <c r="AM1456" s="109"/>
      <c r="AN1456" s="109"/>
      <c r="AO1456" s="30"/>
      <c r="AP1456" s="109" t="s">
        <v>2213</v>
      </c>
      <c r="AQ1456"/>
      <c r="AR1456"/>
      <c r="AS1456"/>
      <c r="AT1456"/>
      <c r="AU1456"/>
      <c r="AV1456"/>
    </row>
    <row r="1457" spans="27:48" ht="23.45" customHeight="1" x14ac:dyDescent="0.2">
      <c r="AA1457" s="97"/>
      <c r="AB1457" s="97"/>
      <c r="AC1457" s="97"/>
      <c r="AD1457" s="97"/>
      <c r="AE1457" s="97"/>
      <c r="AF1457" s="93"/>
      <c r="AG1457" s="93"/>
      <c r="AH1457" s="93"/>
      <c r="AI1457" s="30"/>
      <c r="AJ1457" s="30"/>
      <c r="AK1457" s="30"/>
      <c r="AL1457" s="30"/>
      <c r="AM1457" s="109"/>
      <c r="AN1457" s="109"/>
      <c r="AO1457" s="30"/>
      <c r="AP1457" s="109" t="s">
        <v>2214</v>
      </c>
      <c r="AQ1457"/>
      <c r="AR1457"/>
      <c r="AS1457"/>
      <c r="AT1457"/>
      <c r="AU1457"/>
      <c r="AV1457"/>
    </row>
    <row r="1458" spans="27:48" ht="23.45" customHeight="1" x14ac:dyDescent="0.2">
      <c r="AA1458" s="97"/>
      <c r="AB1458" s="97"/>
      <c r="AC1458" s="97"/>
      <c r="AD1458" s="97"/>
      <c r="AE1458" s="97"/>
      <c r="AF1458" s="93"/>
      <c r="AG1458" s="93"/>
      <c r="AH1458" s="93"/>
      <c r="AI1458" s="30"/>
      <c r="AJ1458" s="30"/>
      <c r="AK1458" s="30"/>
      <c r="AL1458" s="30"/>
      <c r="AM1458" s="109"/>
      <c r="AN1458" s="109"/>
      <c r="AO1458" s="30"/>
      <c r="AP1458" s="109" t="s">
        <v>2215</v>
      </c>
      <c r="AQ1458"/>
      <c r="AR1458"/>
      <c r="AS1458"/>
      <c r="AT1458"/>
      <c r="AU1458"/>
      <c r="AV1458"/>
    </row>
    <row r="1459" spans="27:48" ht="23.45" customHeight="1" x14ac:dyDescent="0.2">
      <c r="AA1459" s="97"/>
      <c r="AB1459" s="97"/>
      <c r="AC1459" s="97"/>
      <c r="AD1459" s="97"/>
      <c r="AE1459" s="97"/>
      <c r="AF1459" s="93"/>
      <c r="AG1459" s="93"/>
      <c r="AH1459" s="93"/>
      <c r="AI1459" s="30"/>
      <c r="AJ1459" s="30"/>
      <c r="AK1459" s="30"/>
      <c r="AL1459" s="30"/>
      <c r="AM1459" s="109"/>
      <c r="AN1459" s="109"/>
      <c r="AO1459" s="30"/>
      <c r="AP1459" s="109" t="s">
        <v>2216</v>
      </c>
      <c r="AQ1459"/>
      <c r="AR1459"/>
      <c r="AS1459"/>
      <c r="AT1459"/>
      <c r="AU1459"/>
      <c r="AV1459"/>
    </row>
    <row r="1460" spans="27:48" ht="23.45" customHeight="1" x14ac:dyDescent="0.2">
      <c r="AA1460" s="97"/>
      <c r="AB1460" s="97"/>
      <c r="AC1460" s="97"/>
      <c r="AD1460" s="97"/>
      <c r="AE1460" s="97"/>
      <c r="AF1460" s="93"/>
      <c r="AG1460" s="93"/>
      <c r="AH1460" s="93"/>
      <c r="AI1460" s="30"/>
      <c r="AJ1460" s="30"/>
      <c r="AK1460" s="30"/>
      <c r="AL1460" s="30"/>
      <c r="AM1460" s="109"/>
      <c r="AN1460" s="109"/>
      <c r="AO1460" s="30"/>
      <c r="AP1460" s="109" t="s">
        <v>2217</v>
      </c>
      <c r="AQ1460"/>
      <c r="AR1460"/>
      <c r="AS1460"/>
      <c r="AT1460"/>
      <c r="AU1460"/>
      <c r="AV1460"/>
    </row>
    <row r="1461" spans="27:48" ht="23.45" customHeight="1" x14ac:dyDescent="0.2">
      <c r="AA1461" s="97"/>
      <c r="AB1461" s="97"/>
      <c r="AC1461" s="97"/>
      <c r="AD1461" s="97"/>
      <c r="AE1461" s="97"/>
      <c r="AF1461" s="93"/>
      <c r="AG1461" s="93"/>
      <c r="AH1461" s="93"/>
      <c r="AI1461" s="30"/>
      <c r="AJ1461" s="30"/>
      <c r="AK1461" s="30"/>
      <c r="AL1461" s="30"/>
      <c r="AM1461" s="109"/>
      <c r="AN1461" s="109"/>
      <c r="AO1461" s="30"/>
      <c r="AP1461" s="109" t="s">
        <v>2218</v>
      </c>
      <c r="AQ1461"/>
      <c r="AR1461"/>
      <c r="AS1461"/>
      <c r="AT1461"/>
      <c r="AU1461"/>
      <c r="AV1461"/>
    </row>
    <row r="1462" spans="27:48" ht="23.45" customHeight="1" x14ac:dyDescent="0.2">
      <c r="AA1462" s="97"/>
      <c r="AB1462" s="97"/>
      <c r="AC1462" s="97"/>
      <c r="AD1462" s="97"/>
      <c r="AE1462" s="97"/>
      <c r="AF1462" s="93"/>
      <c r="AG1462" s="93"/>
      <c r="AH1462" s="93"/>
      <c r="AI1462" s="30"/>
      <c r="AJ1462" s="30"/>
      <c r="AK1462" s="30"/>
      <c r="AL1462" s="30"/>
      <c r="AM1462" s="109"/>
      <c r="AN1462" s="109"/>
      <c r="AO1462" s="30"/>
      <c r="AP1462" s="109" t="s">
        <v>2219</v>
      </c>
      <c r="AQ1462"/>
      <c r="AR1462"/>
      <c r="AS1462"/>
      <c r="AT1462"/>
      <c r="AU1462"/>
      <c r="AV1462"/>
    </row>
    <row r="1463" spans="27:48" ht="23.45" customHeight="1" x14ac:dyDescent="0.2">
      <c r="AA1463" s="97"/>
      <c r="AB1463" s="97"/>
      <c r="AC1463" s="97"/>
      <c r="AD1463" s="97"/>
      <c r="AE1463" s="97"/>
      <c r="AF1463" s="93"/>
      <c r="AG1463" s="93"/>
      <c r="AH1463" s="93"/>
      <c r="AI1463" s="30"/>
      <c r="AJ1463" s="30"/>
      <c r="AK1463" s="30"/>
      <c r="AL1463" s="30"/>
      <c r="AM1463" s="109"/>
      <c r="AN1463" s="109"/>
      <c r="AO1463" s="30"/>
      <c r="AP1463" s="109" t="s">
        <v>2220</v>
      </c>
      <c r="AQ1463"/>
      <c r="AR1463"/>
      <c r="AS1463"/>
      <c r="AT1463"/>
      <c r="AU1463"/>
      <c r="AV1463"/>
    </row>
    <row r="1464" spans="27:48" ht="23.45" customHeight="1" x14ac:dyDescent="0.2">
      <c r="AA1464" s="97"/>
      <c r="AB1464" s="97"/>
      <c r="AC1464" s="97"/>
      <c r="AD1464" s="97"/>
      <c r="AE1464" s="97"/>
      <c r="AF1464" s="93"/>
      <c r="AG1464" s="93"/>
      <c r="AH1464" s="93"/>
      <c r="AI1464" s="30"/>
      <c r="AJ1464" s="30"/>
      <c r="AK1464" s="30"/>
      <c r="AL1464" s="30"/>
      <c r="AM1464" s="109"/>
      <c r="AN1464" s="109"/>
      <c r="AO1464" s="30"/>
      <c r="AP1464" s="109" t="s">
        <v>2221</v>
      </c>
      <c r="AQ1464"/>
      <c r="AR1464"/>
      <c r="AS1464"/>
      <c r="AT1464"/>
      <c r="AU1464"/>
      <c r="AV1464"/>
    </row>
    <row r="1465" spans="27:48" ht="23.45" customHeight="1" x14ac:dyDescent="0.2">
      <c r="AA1465" s="97"/>
      <c r="AB1465" s="97"/>
      <c r="AC1465" s="97"/>
      <c r="AD1465" s="97"/>
      <c r="AE1465" s="97"/>
      <c r="AF1465" s="93"/>
      <c r="AG1465" s="93"/>
      <c r="AH1465" s="93"/>
      <c r="AI1465" s="30"/>
      <c r="AJ1465" s="30"/>
      <c r="AK1465" s="30"/>
      <c r="AL1465" s="30"/>
      <c r="AM1465" s="109"/>
      <c r="AN1465" s="109"/>
      <c r="AO1465" s="30"/>
      <c r="AP1465" s="109" t="s">
        <v>2222</v>
      </c>
      <c r="AQ1465"/>
      <c r="AR1465"/>
      <c r="AS1465"/>
      <c r="AT1465"/>
      <c r="AU1465"/>
      <c r="AV1465"/>
    </row>
    <row r="1466" spans="27:48" ht="23.45" customHeight="1" x14ac:dyDescent="0.2">
      <c r="AA1466" s="97"/>
      <c r="AB1466" s="97"/>
      <c r="AC1466" s="97"/>
      <c r="AD1466" s="97"/>
      <c r="AE1466" s="97"/>
      <c r="AF1466" s="93"/>
      <c r="AG1466" s="93"/>
      <c r="AH1466" s="93"/>
      <c r="AI1466" s="30"/>
      <c r="AJ1466" s="30"/>
      <c r="AK1466" s="30"/>
      <c r="AL1466" s="30"/>
      <c r="AM1466" s="109"/>
      <c r="AN1466" s="109"/>
      <c r="AO1466" s="30"/>
      <c r="AP1466" s="109" t="s">
        <v>2223</v>
      </c>
      <c r="AQ1466"/>
      <c r="AR1466"/>
      <c r="AS1466"/>
      <c r="AT1466"/>
      <c r="AU1466"/>
      <c r="AV1466"/>
    </row>
    <row r="1467" spans="27:48" ht="23.45" customHeight="1" x14ac:dyDescent="0.2">
      <c r="AA1467" s="97"/>
      <c r="AB1467" s="97"/>
      <c r="AC1467" s="97"/>
      <c r="AD1467" s="97"/>
      <c r="AE1467" s="97"/>
      <c r="AF1467" s="93"/>
      <c r="AG1467" s="93"/>
      <c r="AH1467" s="93"/>
      <c r="AI1467" s="30"/>
      <c r="AJ1467" s="30"/>
      <c r="AK1467" s="30"/>
      <c r="AL1467" s="30"/>
      <c r="AM1467" s="109"/>
      <c r="AN1467" s="109"/>
      <c r="AO1467" s="30"/>
      <c r="AP1467" s="109" t="s">
        <v>2224</v>
      </c>
      <c r="AQ1467"/>
      <c r="AR1467"/>
      <c r="AS1467"/>
      <c r="AT1467"/>
      <c r="AU1467"/>
      <c r="AV1467"/>
    </row>
    <row r="1468" spans="27:48" ht="23.45" customHeight="1" x14ac:dyDescent="0.2">
      <c r="AA1468" s="97"/>
      <c r="AB1468" s="97"/>
      <c r="AC1468" s="97"/>
      <c r="AD1468" s="97"/>
      <c r="AE1468" s="97"/>
      <c r="AF1468" s="93"/>
      <c r="AG1468" s="93"/>
      <c r="AH1468" s="93"/>
      <c r="AI1468" s="30"/>
      <c r="AJ1468" s="30"/>
      <c r="AK1468" s="30"/>
      <c r="AL1468" s="30"/>
      <c r="AM1468" s="109"/>
      <c r="AN1468" s="109"/>
      <c r="AO1468" s="30"/>
      <c r="AP1468" s="109" t="s">
        <v>2225</v>
      </c>
      <c r="AQ1468"/>
      <c r="AR1468"/>
      <c r="AS1468"/>
      <c r="AT1468"/>
      <c r="AU1468"/>
      <c r="AV1468"/>
    </row>
    <row r="1469" spans="27:48" ht="23.45" customHeight="1" x14ac:dyDescent="0.2">
      <c r="AA1469" s="97"/>
      <c r="AB1469" s="97"/>
      <c r="AC1469" s="97"/>
      <c r="AD1469" s="97"/>
      <c r="AE1469" s="97"/>
      <c r="AF1469" s="93"/>
      <c r="AG1469" s="93"/>
      <c r="AH1469" s="93"/>
      <c r="AI1469" s="30"/>
      <c r="AJ1469" s="30"/>
      <c r="AK1469" s="30"/>
      <c r="AL1469" s="30"/>
      <c r="AM1469" s="109"/>
      <c r="AN1469" s="109"/>
      <c r="AO1469" s="30"/>
      <c r="AP1469" s="109" t="s">
        <v>2226</v>
      </c>
      <c r="AQ1469"/>
      <c r="AR1469"/>
      <c r="AS1469"/>
      <c r="AT1469"/>
      <c r="AU1469"/>
      <c r="AV1469"/>
    </row>
    <row r="1470" spans="27:48" ht="23.45" customHeight="1" x14ac:dyDescent="0.2">
      <c r="AA1470" s="97"/>
      <c r="AB1470" s="97"/>
      <c r="AC1470" s="97"/>
      <c r="AD1470" s="97"/>
      <c r="AE1470" s="97"/>
      <c r="AF1470" s="93"/>
      <c r="AG1470" s="93"/>
      <c r="AH1470" s="93"/>
      <c r="AI1470" s="30"/>
      <c r="AJ1470" s="30"/>
      <c r="AK1470" s="30"/>
      <c r="AL1470" s="30"/>
      <c r="AM1470" s="109"/>
      <c r="AN1470" s="109"/>
      <c r="AO1470" s="30"/>
      <c r="AP1470" s="109" t="s">
        <v>2227</v>
      </c>
      <c r="AQ1470"/>
      <c r="AR1470"/>
      <c r="AS1470"/>
      <c r="AT1470"/>
      <c r="AU1470"/>
      <c r="AV1470"/>
    </row>
    <row r="1471" spans="27:48" ht="23.45" customHeight="1" x14ac:dyDescent="0.2">
      <c r="AA1471" s="97"/>
      <c r="AB1471" s="97"/>
      <c r="AC1471" s="97"/>
      <c r="AD1471" s="97"/>
      <c r="AE1471" s="97"/>
      <c r="AF1471" s="93"/>
      <c r="AG1471" s="93"/>
      <c r="AH1471" s="93"/>
      <c r="AI1471" s="30"/>
      <c r="AJ1471" s="30"/>
      <c r="AK1471" s="30"/>
      <c r="AL1471" s="30"/>
      <c r="AM1471" s="109"/>
      <c r="AN1471" s="109"/>
      <c r="AO1471" s="30"/>
      <c r="AP1471" s="109" t="s">
        <v>2228</v>
      </c>
      <c r="AQ1471"/>
      <c r="AR1471"/>
      <c r="AS1471"/>
      <c r="AT1471"/>
      <c r="AU1471"/>
      <c r="AV1471"/>
    </row>
    <row r="1472" spans="27:48" ht="23.45" customHeight="1" x14ac:dyDescent="0.2">
      <c r="AA1472" s="97"/>
      <c r="AB1472" s="97"/>
      <c r="AC1472" s="97"/>
      <c r="AD1472" s="97"/>
      <c r="AE1472" s="97"/>
      <c r="AF1472" s="93"/>
      <c r="AG1472" s="93"/>
      <c r="AH1472" s="93"/>
      <c r="AI1472" s="30"/>
      <c r="AJ1472" s="30"/>
      <c r="AK1472" s="30"/>
      <c r="AL1472" s="30"/>
      <c r="AM1472" s="109"/>
      <c r="AN1472" s="109"/>
      <c r="AO1472" s="30"/>
      <c r="AP1472" s="109" t="s">
        <v>2229</v>
      </c>
      <c r="AQ1472"/>
      <c r="AR1472"/>
      <c r="AS1472"/>
      <c r="AT1472"/>
      <c r="AU1472"/>
      <c r="AV1472"/>
    </row>
    <row r="1473" spans="27:48" ht="23.45" customHeight="1" x14ac:dyDescent="0.2">
      <c r="AA1473" s="97"/>
      <c r="AB1473" s="97"/>
      <c r="AC1473" s="97"/>
      <c r="AD1473" s="97"/>
      <c r="AE1473" s="97"/>
      <c r="AF1473" s="93"/>
      <c r="AG1473" s="93"/>
      <c r="AH1473" s="93"/>
      <c r="AI1473" s="30"/>
      <c r="AJ1473" s="30"/>
      <c r="AK1473" s="30"/>
      <c r="AL1473" s="30"/>
      <c r="AM1473" s="109"/>
      <c r="AN1473" s="109"/>
      <c r="AO1473" s="30"/>
      <c r="AP1473" s="109" t="s">
        <v>2230</v>
      </c>
      <c r="AQ1473"/>
      <c r="AR1473"/>
      <c r="AS1473"/>
      <c r="AT1473"/>
      <c r="AU1473"/>
      <c r="AV1473"/>
    </row>
    <row r="1474" spans="27:48" ht="23.45" customHeight="1" x14ac:dyDescent="0.2">
      <c r="AA1474" s="97"/>
      <c r="AB1474" s="97"/>
      <c r="AC1474" s="97"/>
      <c r="AD1474" s="97"/>
      <c r="AE1474" s="97"/>
      <c r="AF1474" s="93"/>
      <c r="AG1474" s="93"/>
      <c r="AH1474" s="93"/>
      <c r="AI1474" s="30"/>
      <c r="AJ1474" s="30"/>
      <c r="AK1474" s="30"/>
      <c r="AL1474" s="30"/>
      <c r="AM1474" s="109"/>
      <c r="AN1474" s="109"/>
      <c r="AO1474" s="30"/>
      <c r="AP1474" s="109">
        <v>145</v>
      </c>
      <c r="AQ1474"/>
      <c r="AR1474"/>
      <c r="AS1474"/>
      <c r="AT1474"/>
      <c r="AU1474"/>
      <c r="AV1474"/>
    </row>
    <row r="1475" spans="27:48" ht="23.45" customHeight="1" x14ac:dyDescent="0.2">
      <c r="AA1475" s="97"/>
      <c r="AB1475" s="97"/>
      <c r="AC1475" s="97"/>
      <c r="AD1475" s="97"/>
      <c r="AE1475" s="97"/>
      <c r="AF1475" s="93"/>
      <c r="AG1475" s="93"/>
      <c r="AH1475" s="93"/>
      <c r="AI1475" s="30"/>
      <c r="AJ1475" s="30"/>
      <c r="AK1475" s="30"/>
      <c r="AL1475" s="30"/>
      <c r="AM1475" s="109"/>
      <c r="AN1475" s="109"/>
      <c r="AO1475" s="30"/>
      <c r="AP1475" s="109">
        <v>146</v>
      </c>
      <c r="AQ1475"/>
      <c r="AR1475"/>
      <c r="AS1475"/>
      <c r="AT1475"/>
      <c r="AU1475"/>
      <c r="AV1475"/>
    </row>
    <row r="1476" spans="27:48" ht="23.45" customHeight="1" x14ac:dyDescent="0.2">
      <c r="AA1476" s="97"/>
      <c r="AB1476" s="97"/>
      <c r="AC1476" s="97"/>
      <c r="AD1476" s="97"/>
      <c r="AE1476" s="97"/>
      <c r="AF1476" s="93"/>
      <c r="AG1476" s="93"/>
      <c r="AH1476" s="93"/>
      <c r="AI1476" s="30"/>
      <c r="AJ1476" s="30"/>
      <c r="AK1476" s="30"/>
      <c r="AL1476" s="30"/>
      <c r="AM1476" s="109"/>
      <c r="AN1476" s="109"/>
      <c r="AO1476" s="30"/>
      <c r="AP1476" s="109">
        <v>148</v>
      </c>
      <c r="AQ1476"/>
      <c r="AR1476"/>
      <c r="AS1476"/>
      <c r="AT1476"/>
      <c r="AU1476"/>
      <c r="AV1476"/>
    </row>
    <row r="1477" spans="27:48" ht="23.45" customHeight="1" x14ac:dyDescent="0.2">
      <c r="AA1477" s="97"/>
      <c r="AB1477" s="97"/>
      <c r="AC1477" s="97"/>
      <c r="AD1477" s="97"/>
      <c r="AE1477" s="97"/>
      <c r="AF1477" s="93"/>
      <c r="AG1477" s="93"/>
      <c r="AH1477" s="93"/>
      <c r="AI1477" s="30"/>
      <c r="AJ1477" s="30"/>
      <c r="AK1477" s="30"/>
      <c r="AL1477" s="30"/>
      <c r="AM1477" s="109"/>
      <c r="AN1477" s="109"/>
      <c r="AO1477" s="30"/>
      <c r="AP1477" s="109">
        <v>102</v>
      </c>
      <c r="AQ1477"/>
      <c r="AR1477"/>
      <c r="AS1477"/>
      <c r="AT1477"/>
      <c r="AU1477"/>
      <c r="AV1477"/>
    </row>
    <row r="1478" spans="27:48" ht="23.45" customHeight="1" x14ac:dyDescent="0.2">
      <c r="AA1478" s="97"/>
      <c r="AB1478" s="97"/>
      <c r="AC1478" s="97"/>
      <c r="AD1478" s="97"/>
      <c r="AE1478" s="97"/>
      <c r="AF1478" s="93"/>
      <c r="AG1478" s="93"/>
      <c r="AH1478" s="93"/>
      <c r="AI1478" s="30"/>
      <c r="AJ1478" s="30"/>
      <c r="AK1478" s="30"/>
      <c r="AL1478" s="30"/>
      <c r="AM1478" s="109"/>
      <c r="AN1478" s="109"/>
      <c r="AO1478" s="30"/>
      <c r="AP1478" s="109" t="s">
        <v>2231</v>
      </c>
      <c r="AQ1478"/>
      <c r="AR1478"/>
      <c r="AS1478"/>
      <c r="AT1478"/>
      <c r="AU1478"/>
      <c r="AV1478"/>
    </row>
    <row r="1479" spans="27:48" ht="23.45" customHeight="1" x14ac:dyDescent="0.2">
      <c r="AA1479" s="97"/>
      <c r="AB1479" s="97"/>
      <c r="AC1479" s="97"/>
      <c r="AD1479" s="97"/>
      <c r="AE1479" s="97"/>
      <c r="AF1479" s="93"/>
      <c r="AG1479" s="93"/>
      <c r="AH1479" s="93"/>
      <c r="AI1479" s="30"/>
      <c r="AJ1479" s="30"/>
      <c r="AK1479" s="30"/>
      <c r="AL1479" s="30"/>
      <c r="AM1479" s="109"/>
      <c r="AN1479" s="109"/>
      <c r="AO1479" s="30"/>
      <c r="AP1479" s="109" t="s">
        <v>2232</v>
      </c>
      <c r="AQ1479"/>
      <c r="AR1479"/>
      <c r="AS1479"/>
      <c r="AT1479"/>
      <c r="AU1479"/>
      <c r="AV1479"/>
    </row>
    <row r="1480" spans="27:48" ht="23.45" customHeight="1" x14ac:dyDescent="0.2">
      <c r="AA1480" s="97"/>
      <c r="AB1480" s="97"/>
      <c r="AC1480" s="97"/>
      <c r="AD1480" s="97"/>
      <c r="AE1480" s="97"/>
      <c r="AF1480" s="93"/>
      <c r="AG1480" s="93"/>
      <c r="AH1480" s="93"/>
      <c r="AI1480" s="30"/>
      <c r="AJ1480" s="30"/>
      <c r="AK1480" s="30"/>
      <c r="AL1480" s="30"/>
      <c r="AM1480" s="109"/>
      <c r="AN1480" s="109"/>
      <c r="AO1480" s="30"/>
      <c r="AP1480" s="109" t="s">
        <v>2233</v>
      </c>
      <c r="AQ1480"/>
      <c r="AR1480"/>
      <c r="AS1480"/>
      <c r="AT1480"/>
      <c r="AU1480"/>
      <c r="AV1480"/>
    </row>
    <row r="1481" spans="27:48" ht="23.45" customHeight="1" x14ac:dyDescent="0.2">
      <c r="AA1481" s="97"/>
      <c r="AB1481" s="97"/>
      <c r="AC1481" s="97"/>
      <c r="AD1481" s="97"/>
      <c r="AE1481" s="97"/>
      <c r="AF1481" s="93"/>
      <c r="AG1481" s="93"/>
      <c r="AH1481" s="93"/>
      <c r="AI1481" s="30"/>
      <c r="AJ1481" s="30"/>
      <c r="AK1481" s="30"/>
      <c r="AL1481" s="30"/>
      <c r="AM1481" s="109"/>
      <c r="AN1481" s="109"/>
      <c r="AO1481" s="30"/>
      <c r="AP1481" s="109" t="s">
        <v>2234</v>
      </c>
      <c r="AQ1481"/>
      <c r="AR1481"/>
      <c r="AS1481"/>
      <c r="AT1481"/>
      <c r="AU1481"/>
      <c r="AV1481"/>
    </row>
    <row r="1482" spans="27:48" ht="23.45" customHeight="1" x14ac:dyDescent="0.2">
      <c r="AA1482" s="97"/>
      <c r="AB1482" s="97"/>
      <c r="AC1482" s="97"/>
      <c r="AD1482" s="97"/>
      <c r="AE1482" s="97"/>
      <c r="AF1482" s="93"/>
      <c r="AG1482" s="93"/>
      <c r="AH1482" s="93"/>
      <c r="AI1482" s="30"/>
      <c r="AJ1482" s="30"/>
      <c r="AK1482" s="30"/>
      <c r="AL1482" s="30"/>
      <c r="AM1482" s="109"/>
      <c r="AN1482" s="109"/>
      <c r="AO1482" s="30"/>
      <c r="AP1482" s="109" t="s">
        <v>2235</v>
      </c>
      <c r="AQ1482"/>
      <c r="AR1482"/>
      <c r="AS1482"/>
      <c r="AT1482"/>
      <c r="AU1482"/>
      <c r="AV1482"/>
    </row>
    <row r="1483" spans="27:48" ht="23.45" customHeight="1" x14ac:dyDescent="0.2">
      <c r="AA1483" s="97"/>
      <c r="AB1483" s="97"/>
      <c r="AC1483" s="97"/>
      <c r="AD1483" s="97"/>
      <c r="AE1483" s="97"/>
      <c r="AF1483" s="93"/>
      <c r="AG1483" s="93"/>
      <c r="AH1483" s="93"/>
      <c r="AI1483" s="30"/>
      <c r="AJ1483" s="30"/>
      <c r="AK1483" s="30"/>
      <c r="AL1483" s="30"/>
      <c r="AM1483" s="109"/>
      <c r="AN1483" s="109"/>
      <c r="AO1483" s="30"/>
      <c r="AP1483" s="109" t="s">
        <v>2236</v>
      </c>
      <c r="AQ1483"/>
      <c r="AR1483"/>
      <c r="AS1483"/>
      <c r="AT1483"/>
      <c r="AU1483"/>
      <c r="AV1483"/>
    </row>
    <row r="1484" spans="27:48" ht="23.45" customHeight="1" x14ac:dyDescent="0.2">
      <c r="AA1484" s="97"/>
      <c r="AB1484" s="97"/>
      <c r="AC1484" s="97"/>
      <c r="AD1484" s="97"/>
      <c r="AE1484" s="97"/>
      <c r="AF1484" s="93"/>
      <c r="AG1484" s="93"/>
      <c r="AH1484" s="93"/>
      <c r="AI1484" s="30"/>
      <c r="AJ1484" s="30"/>
      <c r="AK1484" s="30"/>
      <c r="AL1484" s="30"/>
      <c r="AM1484" s="109"/>
      <c r="AN1484" s="109"/>
      <c r="AO1484" s="30"/>
      <c r="AP1484" s="109" t="s">
        <v>2237</v>
      </c>
      <c r="AQ1484"/>
      <c r="AR1484"/>
      <c r="AS1484"/>
      <c r="AT1484"/>
      <c r="AU1484"/>
      <c r="AV1484"/>
    </row>
    <row r="1485" spans="27:48" ht="23.45" customHeight="1" x14ac:dyDescent="0.2">
      <c r="AA1485" s="97"/>
      <c r="AB1485" s="97"/>
      <c r="AC1485" s="97"/>
      <c r="AD1485" s="97"/>
      <c r="AE1485" s="97"/>
      <c r="AF1485" s="93"/>
      <c r="AG1485" s="93"/>
      <c r="AH1485" s="93"/>
      <c r="AI1485" s="30"/>
      <c r="AJ1485" s="30"/>
      <c r="AK1485" s="30"/>
      <c r="AL1485" s="30"/>
      <c r="AM1485" s="109"/>
      <c r="AN1485" s="109"/>
      <c r="AO1485" s="30"/>
      <c r="AP1485" s="109" t="s">
        <v>2238</v>
      </c>
      <c r="AQ1485"/>
      <c r="AR1485"/>
      <c r="AS1485"/>
      <c r="AT1485"/>
      <c r="AU1485"/>
      <c r="AV1485"/>
    </row>
    <row r="1486" spans="27:48" ht="23.45" customHeight="1" x14ac:dyDescent="0.2">
      <c r="AA1486" s="97"/>
      <c r="AB1486" s="97"/>
      <c r="AC1486" s="97"/>
      <c r="AD1486" s="97"/>
      <c r="AE1486" s="97"/>
      <c r="AF1486" s="93"/>
      <c r="AG1486" s="93"/>
      <c r="AH1486" s="93"/>
      <c r="AI1486" s="30"/>
      <c r="AJ1486" s="30"/>
      <c r="AK1486" s="30"/>
      <c r="AL1486" s="30"/>
      <c r="AM1486" s="109"/>
      <c r="AN1486" s="109"/>
      <c r="AO1486" s="30"/>
      <c r="AP1486" s="109" t="s">
        <v>2239</v>
      </c>
      <c r="AQ1486"/>
      <c r="AR1486"/>
      <c r="AS1486"/>
      <c r="AT1486"/>
      <c r="AU1486"/>
      <c r="AV1486"/>
    </row>
    <row r="1487" spans="27:48" ht="23.45" customHeight="1" x14ac:dyDescent="0.2">
      <c r="AA1487" s="97"/>
      <c r="AB1487" s="97"/>
      <c r="AC1487" s="97"/>
      <c r="AD1487" s="97"/>
      <c r="AE1487" s="97"/>
      <c r="AF1487" s="93"/>
      <c r="AG1487" s="93"/>
      <c r="AH1487" s="93"/>
      <c r="AI1487" s="30"/>
      <c r="AJ1487" s="30"/>
      <c r="AK1487" s="30"/>
      <c r="AL1487" s="30"/>
      <c r="AM1487" s="109"/>
      <c r="AN1487" s="109"/>
      <c r="AO1487" s="30"/>
      <c r="AP1487" s="109" t="s">
        <v>2240</v>
      </c>
      <c r="AQ1487"/>
      <c r="AR1487"/>
      <c r="AS1487"/>
      <c r="AT1487"/>
      <c r="AU1487"/>
      <c r="AV1487"/>
    </row>
    <row r="1488" spans="27:48" ht="23.45" customHeight="1" x14ac:dyDescent="0.2">
      <c r="AA1488" s="97"/>
      <c r="AB1488" s="97"/>
      <c r="AC1488" s="97"/>
      <c r="AD1488" s="97"/>
      <c r="AE1488" s="97"/>
      <c r="AF1488" s="93"/>
      <c r="AG1488" s="93"/>
      <c r="AH1488" s="93"/>
      <c r="AI1488" s="30"/>
      <c r="AJ1488" s="30"/>
      <c r="AK1488" s="30"/>
      <c r="AL1488" s="30"/>
      <c r="AM1488" s="109"/>
      <c r="AN1488" s="109"/>
      <c r="AO1488" s="30"/>
      <c r="AP1488" s="109" t="s">
        <v>2241</v>
      </c>
      <c r="AQ1488"/>
      <c r="AR1488"/>
      <c r="AS1488"/>
      <c r="AT1488"/>
      <c r="AU1488"/>
      <c r="AV1488"/>
    </row>
    <row r="1489" spans="27:48" ht="23.45" customHeight="1" x14ac:dyDescent="0.2">
      <c r="AA1489" s="97"/>
      <c r="AB1489" s="97"/>
      <c r="AC1489" s="97"/>
      <c r="AD1489" s="97"/>
      <c r="AE1489" s="97"/>
      <c r="AF1489" s="93"/>
      <c r="AG1489" s="93"/>
      <c r="AH1489" s="93"/>
      <c r="AI1489" s="30"/>
      <c r="AJ1489" s="30"/>
      <c r="AK1489" s="30"/>
      <c r="AL1489" s="30"/>
      <c r="AM1489" s="109"/>
      <c r="AN1489" s="109"/>
      <c r="AO1489" s="30"/>
      <c r="AP1489" s="109" t="s">
        <v>2242</v>
      </c>
      <c r="AQ1489"/>
      <c r="AR1489"/>
      <c r="AS1489"/>
      <c r="AT1489"/>
      <c r="AU1489"/>
      <c r="AV1489"/>
    </row>
    <row r="1490" spans="27:48" ht="23.45" customHeight="1" x14ac:dyDescent="0.2">
      <c r="AA1490" s="97"/>
      <c r="AB1490" s="97"/>
      <c r="AC1490" s="97"/>
      <c r="AD1490" s="97"/>
      <c r="AE1490" s="97"/>
      <c r="AF1490" s="93"/>
      <c r="AG1490" s="93"/>
      <c r="AH1490" s="93"/>
      <c r="AI1490" s="30"/>
      <c r="AJ1490" s="30"/>
      <c r="AK1490" s="30"/>
      <c r="AL1490" s="30"/>
      <c r="AM1490" s="109"/>
      <c r="AN1490" s="109"/>
      <c r="AO1490" s="30"/>
      <c r="AP1490" s="109" t="s">
        <v>2243</v>
      </c>
      <c r="AQ1490"/>
      <c r="AR1490"/>
      <c r="AS1490"/>
      <c r="AT1490"/>
      <c r="AU1490"/>
      <c r="AV1490"/>
    </row>
    <row r="1491" spans="27:48" ht="23.45" customHeight="1" x14ac:dyDescent="0.2">
      <c r="AA1491" s="97"/>
      <c r="AB1491" s="97"/>
      <c r="AC1491" s="97"/>
      <c r="AD1491" s="97"/>
      <c r="AE1491" s="97"/>
      <c r="AF1491" s="93"/>
      <c r="AG1491" s="93"/>
      <c r="AH1491" s="93"/>
      <c r="AI1491" s="30"/>
      <c r="AJ1491" s="30"/>
      <c r="AK1491" s="30"/>
      <c r="AL1491" s="30"/>
      <c r="AM1491" s="109"/>
      <c r="AN1491" s="109"/>
      <c r="AO1491" s="30"/>
      <c r="AP1491" s="109" t="s">
        <v>2244</v>
      </c>
      <c r="AQ1491"/>
      <c r="AR1491"/>
      <c r="AS1491"/>
      <c r="AT1491"/>
      <c r="AU1491"/>
      <c r="AV1491"/>
    </row>
    <row r="1492" spans="27:48" ht="23.45" customHeight="1" x14ac:dyDescent="0.2">
      <c r="AA1492" s="97"/>
      <c r="AB1492" s="97"/>
      <c r="AC1492" s="97"/>
      <c r="AD1492" s="97"/>
      <c r="AE1492" s="97"/>
      <c r="AF1492" s="93"/>
      <c r="AG1492" s="93"/>
      <c r="AH1492" s="93"/>
      <c r="AI1492" s="30"/>
      <c r="AJ1492" s="30"/>
      <c r="AK1492" s="30"/>
      <c r="AL1492" s="30"/>
      <c r="AM1492" s="109"/>
      <c r="AN1492" s="109"/>
      <c r="AO1492" s="30"/>
      <c r="AP1492" s="109" t="s">
        <v>2245</v>
      </c>
      <c r="AQ1492"/>
      <c r="AR1492"/>
      <c r="AS1492"/>
      <c r="AT1492"/>
      <c r="AU1492"/>
      <c r="AV1492"/>
    </row>
    <row r="1493" spans="27:48" ht="23.45" customHeight="1" x14ac:dyDescent="0.2">
      <c r="AA1493" s="97"/>
      <c r="AB1493" s="97"/>
      <c r="AC1493" s="97"/>
      <c r="AD1493" s="97"/>
      <c r="AE1493" s="97"/>
      <c r="AF1493" s="93"/>
      <c r="AG1493" s="93"/>
      <c r="AH1493" s="93"/>
      <c r="AI1493" s="30"/>
      <c r="AJ1493" s="30"/>
      <c r="AK1493" s="30"/>
      <c r="AL1493" s="30"/>
      <c r="AM1493" s="109"/>
      <c r="AN1493" s="109"/>
      <c r="AO1493" s="30"/>
      <c r="AP1493" s="109" t="s">
        <v>2246</v>
      </c>
      <c r="AQ1493"/>
      <c r="AR1493"/>
      <c r="AS1493"/>
      <c r="AT1493"/>
      <c r="AU1493"/>
      <c r="AV1493"/>
    </row>
    <row r="1494" spans="27:48" ht="23.45" customHeight="1" x14ac:dyDescent="0.2">
      <c r="AA1494" s="97"/>
      <c r="AB1494" s="97"/>
      <c r="AC1494" s="97"/>
      <c r="AD1494" s="97"/>
      <c r="AE1494" s="97"/>
      <c r="AF1494" s="93"/>
      <c r="AG1494" s="93"/>
      <c r="AH1494" s="93"/>
      <c r="AI1494" s="30"/>
      <c r="AJ1494" s="30"/>
      <c r="AK1494" s="30"/>
      <c r="AL1494" s="30"/>
      <c r="AM1494" s="109"/>
      <c r="AN1494" s="109"/>
      <c r="AO1494" s="30"/>
      <c r="AP1494" s="109" t="s">
        <v>2247</v>
      </c>
      <c r="AQ1494"/>
      <c r="AR1494"/>
      <c r="AS1494"/>
      <c r="AT1494"/>
      <c r="AU1494"/>
      <c r="AV1494"/>
    </row>
    <row r="1495" spans="27:48" ht="23.45" customHeight="1" x14ac:dyDescent="0.2">
      <c r="AA1495" s="97"/>
      <c r="AB1495" s="97"/>
      <c r="AC1495" s="97"/>
      <c r="AD1495" s="97"/>
      <c r="AE1495" s="97"/>
      <c r="AF1495" s="93"/>
      <c r="AG1495" s="93"/>
      <c r="AH1495" s="93"/>
      <c r="AI1495" s="30"/>
      <c r="AJ1495" s="30"/>
      <c r="AK1495" s="30"/>
      <c r="AL1495" s="30"/>
      <c r="AM1495" s="109"/>
      <c r="AN1495" s="109"/>
      <c r="AO1495" s="30"/>
      <c r="AP1495" s="109" t="s">
        <v>2248</v>
      </c>
      <c r="AQ1495"/>
      <c r="AR1495"/>
      <c r="AS1495"/>
      <c r="AT1495"/>
      <c r="AU1495"/>
      <c r="AV1495"/>
    </row>
    <row r="1496" spans="27:48" ht="23.45" customHeight="1" x14ac:dyDescent="0.2">
      <c r="AA1496" s="97"/>
      <c r="AB1496" s="97"/>
      <c r="AC1496" s="97"/>
      <c r="AD1496" s="97"/>
      <c r="AE1496" s="97"/>
      <c r="AF1496" s="93"/>
      <c r="AG1496" s="93"/>
      <c r="AH1496" s="93"/>
      <c r="AI1496" s="30"/>
      <c r="AJ1496" s="30"/>
      <c r="AK1496" s="30"/>
      <c r="AL1496" s="30"/>
      <c r="AM1496" s="109"/>
      <c r="AN1496" s="109"/>
      <c r="AO1496" s="30"/>
      <c r="AP1496" s="109" t="s">
        <v>2249</v>
      </c>
      <c r="AQ1496"/>
      <c r="AR1496"/>
      <c r="AS1496"/>
      <c r="AT1496"/>
      <c r="AU1496"/>
      <c r="AV1496"/>
    </row>
    <row r="1497" spans="27:48" ht="23.45" customHeight="1" x14ac:dyDescent="0.2">
      <c r="AA1497" s="97"/>
      <c r="AB1497" s="97"/>
      <c r="AC1497" s="97"/>
      <c r="AD1497" s="97"/>
      <c r="AE1497" s="97"/>
      <c r="AF1497" s="93"/>
      <c r="AG1497" s="93"/>
      <c r="AH1497" s="93"/>
      <c r="AI1497" s="30"/>
      <c r="AJ1497" s="30"/>
      <c r="AK1497" s="30"/>
      <c r="AL1497" s="30"/>
      <c r="AM1497" s="109"/>
      <c r="AN1497" s="109"/>
      <c r="AO1497" s="30"/>
      <c r="AP1497" s="109" t="s">
        <v>2250</v>
      </c>
      <c r="AQ1497"/>
      <c r="AR1497"/>
      <c r="AS1497"/>
      <c r="AT1497"/>
      <c r="AU1497"/>
      <c r="AV1497"/>
    </row>
    <row r="1498" spans="27:48" ht="23.45" customHeight="1" x14ac:dyDescent="0.2">
      <c r="AA1498" s="97"/>
      <c r="AB1498" s="97"/>
      <c r="AC1498" s="97"/>
      <c r="AD1498" s="97"/>
      <c r="AE1498" s="97"/>
      <c r="AF1498" s="93"/>
      <c r="AG1498" s="93"/>
      <c r="AH1498" s="93"/>
      <c r="AI1498" s="30"/>
      <c r="AJ1498" s="30"/>
      <c r="AK1498" s="30"/>
      <c r="AL1498" s="30"/>
      <c r="AM1498" s="109"/>
      <c r="AN1498" s="109"/>
      <c r="AO1498" s="30"/>
      <c r="AP1498" s="109" t="s">
        <v>2251</v>
      </c>
      <c r="AQ1498"/>
      <c r="AR1498"/>
      <c r="AS1498"/>
      <c r="AT1498"/>
      <c r="AU1498"/>
      <c r="AV1498"/>
    </row>
    <row r="1499" spans="27:48" ht="23.45" customHeight="1" x14ac:dyDescent="0.2">
      <c r="AA1499" s="97"/>
      <c r="AB1499" s="97"/>
      <c r="AC1499" s="97"/>
      <c r="AD1499" s="97"/>
      <c r="AE1499" s="97"/>
      <c r="AF1499" s="93"/>
      <c r="AG1499" s="93"/>
      <c r="AH1499" s="93"/>
      <c r="AI1499" s="30"/>
      <c r="AJ1499" s="30"/>
      <c r="AK1499" s="30"/>
      <c r="AL1499" s="30"/>
      <c r="AM1499" s="109"/>
      <c r="AN1499" s="109"/>
      <c r="AO1499" s="30"/>
      <c r="AP1499" s="109" t="s">
        <v>2252</v>
      </c>
      <c r="AQ1499"/>
      <c r="AR1499"/>
      <c r="AS1499"/>
      <c r="AT1499"/>
      <c r="AU1499"/>
      <c r="AV1499"/>
    </row>
    <row r="1500" spans="27:48" ht="23.45" customHeight="1" x14ac:dyDescent="0.2">
      <c r="AA1500" s="97"/>
      <c r="AB1500" s="97"/>
      <c r="AC1500" s="97"/>
      <c r="AD1500" s="97"/>
      <c r="AE1500" s="97"/>
      <c r="AF1500" s="93"/>
      <c r="AG1500" s="93"/>
      <c r="AH1500" s="93"/>
      <c r="AI1500" s="30"/>
      <c r="AJ1500" s="30"/>
      <c r="AK1500" s="30"/>
      <c r="AL1500" s="30"/>
      <c r="AM1500" s="109"/>
      <c r="AN1500" s="109"/>
      <c r="AO1500" s="30"/>
      <c r="AP1500" s="109" t="s">
        <v>2253</v>
      </c>
      <c r="AQ1500"/>
      <c r="AR1500"/>
      <c r="AS1500"/>
      <c r="AT1500"/>
      <c r="AU1500"/>
      <c r="AV1500"/>
    </row>
    <row r="1501" spans="27:48" ht="23.45" customHeight="1" x14ac:dyDescent="0.2">
      <c r="AA1501" s="97"/>
      <c r="AB1501" s="97"/>
      <c r="AC1501" s="97"/>
      <c r="AD1501" s="97"/>
      <c r="AE1501" s="97"/>
      <c r="AF1501" s="93"/>
      <c r="AG1501" s="93"/>
      <c r="AH1501" s="93"/>
      <c r="AI1501" s="30"/>
      <c r="AJ1501" s="30"/>
      <c r="AK1501" s="30"/>
      <c r="AL1501" s="30"/>
      <c r="AM1501" s="109"/>
      <c r="AN1501" s="109"/>
      <c r="AO1501" s="30"/>
      <c r="AP1501" s="109" t="s">
        <v>2254</v>
      </c>
      <c r="AQ1501"/>
      <c r="AR1501"/>
      <c r="AS1501"/>
      <c r="AT1501"/>
      <c r="AU1501"/>
      <c r="AV1501"/>
    </row>
    <row r="1502" spans="27:48" ht="23.45" customHeight="1" x14ac:dyDescent="0.2">
      <c r="AA1502" s="97"/>
      <c r="AB1502" s="97"/>
      <c r="AC1502" s="97"/>
      <c r="AD1502" s="97"/>
      <c r="AE1502" s="97"/>
      <c r="AF1502" s="93"/>
      <c r="AG1502" s="93"/>
      <c r="AH1502" s="93"/>
      <c r="AI1502" s="30"/>
      <c r="AJ1502" s="30"/>
      <c r="AK1502" s="30"/>
      <c r="AL1502" s="30"/>
      <c r="AM1502" s="109"/>
      <c r="AN1502" s="109"/>
      <c r="AO1502" s="30"/>
      <c r="AP1502" s="109" t="s">
        <v>2255</v>
      </c>
      <c r="AQ1502"/>
      <c r="AR1502"/>
      <c r="AS1502"/>
      <c r="AT1502"/>
      <c r="AU1502"/>
      <c r="AV1502"/>
    </row>
    <row r="1503" spans="27:48" ht="23.45" customHeight="1" x14ac:dyDescent="0.2">
      <c r="AA1503" s="97"/>
      <c r="AB1503" s="97"/>
      <c r="AC1503" s="97"/>
      <c r="AD1503" s="97"/>
      <c r="AE1503" s="97"/>
      <c r="AF1503" s="93"/>
      <c r="AG1503" s="93"/>
      <c r="AH1503" s="93"/>
      <c r="AI1503" s="30"/>
      <c r="AJ1503" s="30"/>
      <c r="AK1503" s="30"/>
      <c r="AL1503" s="30"/>
      <c r="AM1503" s="109"/>
      <c r="AN1503" s="109"/>
      <c r="AO1503" s="30"/>
      <c r="AP1503" s="109" t="s">
        <v>2256</v>
      </c>
      <c r="AQ1503"/>
      <c r="AR1503"/>
      <c r="AS1503"/>
      <c r="AT1503"/>
      <c r="AU1503"/>
      <c r="AV1503"/>
    </row>
    <row r="1504" spans="27:48" ht="23.45" customHeight="1" x14ac:dyDescent="0.2">
      <c r="AA1504" s="97"/>
      <c r="AB1504" s="97"/>
      <c r="AC1504" s="97"/>
      <c r="AD1504" s="97"/>
      <c r="AE1504" s="97"/>
      <c r="AF1504" s="93"/>
      <c r="AG1504" s="93"/>
      <c r="AH1504" s="93"/>
      <c r="AI1504" s="30"/>
      <c r="AJ1504" s="30"/>
      <c r="AK1504" s="30"/>
      <c r="AL1504" s="30"/>
      <c r="AM1504" s="109"/>
      <c r="AN1504" s="109"/>
      <c r="AO1504" s="30"/>
      <c r="AP1504" s="109" t="s">
        <v>2257</v>
      </c>
      <c r="AQ1504"/>
      <c r="AR1504"/>
      <c r="AS1504"/>
      <c r="AT1504"/>
      <c r="AU1504"/>
      <c r="AV1504"/>
    </row>
    <row r="1505" spans="27:48" ht="23.45" customHeight="1" x14ac:dyDescent="0.2">
      <c r="AA1505" s="97"/>
      <c r="AB1505" s="97"/>
      <c r="AC1505" s="97"/>
      <c r="AD1505" s="97"/>
      <c r="AE1505" s="97"/>
      <c r="AF1505" s="93"/>
      <c r="AG1505" s="93"/>
      <c r="AH1505" s="93"/>
      <c r="AI1505" s="30"/>
      <c r="AJ1505" s="30"/>
      <c r="AK1505" s="30"/>
      <c r="AL1505" s="30"/>
      <c r="AM1505" s="109"/>
      <c r="AN1505" s="109"/>
      <c r="AO1505" s="30"/>
      <c r="AP1505" s="109" t="s">
        <v>2258</v>
      </c>
      <c r="AQ1505"/>
      <c r="AR1505"/>
      <c r="AS1505"/>
      <c r="AT1505"/>
      <c r="AU1505"/>
      <c r="AV1505"/>
    </row>
    <row r="1506" spans="27:48" ht="23.45" customHeight="1" x14ac:dyDescent="0.2">
      <c r="AA1506" s="97"/>
      <c r="AB1506" s="97"/>
      <c r="AC1506" s="97"/>
      <c r="AD1506" s="97"/>
      <c r="AE1506" s="97"/>
      <c r="AF1506" s="93"/>
      <c r="AG1506" s="93"/>
      <c r="AH1506" s="93"/>
      <c r="AI1506" s="30"/>
      <c r="AJ1506" s="30"/>
      <c r="AK1506" s="30"/>
      <c r="AL1506" s="30"/>
      <c r="AM1506" s="109"/>
      <c r="AN1506" s="109"/>
      <c r="AO1506" s="30"/>
      <c r="AP1506" s="109" t="s">
        <v>2259</v>
      </c>
      <c r="AQ1506"/>
      <c r="AR1506"/>
      <c r="AS1506"/>
      <c r="AT1506"/>
      <c r="AU1506"/>
      <c r="AV1506"/>
    </row>
    <row r="1507" spans="27:48" ht="23.45" customHeight="1" x14ac:dyDescent="0.2">
      <c r="AA1507" s="97"/>
      <c r="AB1507" s="97"/>
      <c r="AC1507" s="97"/>
      <c r="AD1507" s="97"/>
      <c r="AE1507" s="97"/>
      <c r="AF1507" s="93"/>
      <c r="AG1507" s="93"/>
      <c r="AH1507" s="93"/>
      <c r="AI1507" s="30"/>
      <c r="AJ1507" s="30"/>
      <c r="AK1507" s="30"/>
      <c r="AL1507" s="30"/>
      <c r="AM1507" s="109"/>
      <c r="AN1507" s="109"/>
      <c r="AO1507" s="30"/>
      <c r="AP1507" s="109" t="s">
        <v>2260</v>
      </c>
      <c r="AQ1507"/>
      <c r="AR1507"/>
      <c r="AS1507"/>
      <c r="AT1507"/>
      <c r="AU1507"/>
      <c r="AV1507"/>
    </row>
    <row r="1508" spans="27:48" ht="23.45" customHeight="1" x14ac:dyDescent="0.2">
      <c r="AA1508" s="97"/>
      <c r="AB1508" s="97"/>
      <c r="AC1508" s="97"/>
      <c r="AD1508" s="97"/>
      <c r="AE1508" s="97"/>
      <c r="AF1508" s="93"/>
      <c r="AG1508" s="93"/>
      <c r="AH1508" s="93"/>
      <c r="AI1508" s="30"/>
      <c r="AJ1508" s="30"/>
      <c r="AK1508" s="30"/>
      <c r="AL1508" s="30"/>
      <c r="AM1508" s="109"/>
      <c r="AN1508" s="109"/>
      <c r="AO1508" s="30"/>
      <c r="AP1508" s="109" t="s">
        <v>2261</v>
      </c>
      <c r="AQ1508"/>
      <c r="AR1508"/>
      <c r="AS1508"/>
      <c r="AT1508"/>
      <c r="AU1508"/>
      <c r="AV1508"/>
    </row>
    <row r="1509" spans="27:48" ht="23.45" customHeight="1" x14ac:dyDescent="0.2">
      <c r="AA1509" s="97"/>
      <c r="AB1509" s="97"/>
      <c r="AC1509" s="97"/>
      <c r="AD1509" s="97"/>
      <c r="AE1509" s="97"/>
      <c r="AF1509" s="93"/>
      <c r="AG1509" s="93"/>
      <c r="AH1509" s="93"/>
      <c r="AI1509" s="30"/>
      <c r="AJ1509" s="30"/>
      <c r="AK1509" s="30"/>
      <c r="AL1509" s="30"/>
      <c r="AM1509" s="109"/>
      <c r="AN1509" s="109"/>
      <c r="AO1509" s="30"/>
      <c r="AP1509" s="109" t="s">
        <v>2262</v>
      </c>
      <c r="AQ1509"/>
      <c r="AR1509"/>
      <c r="AS1509"/>
      <c r="AT1509"/>
      <c r="AU1509"/>
      <c r="AV1509"/>
    </row>
    <row r="1510" spans="27:48" ht="23.45" customHeight="1" x14ac:dyDescent="0.2">
      <c r="AA1510" s="97"/>
      <c r="AB1510" s="97"/>
      <c r="AC1510" s="97"/>
      <c r="AD1510" s="97"/>
      <c r="AE1510" s="97"/>
      <c r="AF1510" s="93"/>
      <c r="AG1510" s="93"/>
      <c r="AH1510" s="93"/>
      <c r="AI1510" s="30"/>
      <c r="AJ1510" s="30"/>
      <c r="AK1510" s="30"/>
      <c r="AL1510" s="30"/>
      <c r="AM1510" s="109"/>
      <c r="AN1510" s="109"/>
      <c r="AO1510" s="30"/>
      <c r="AP1510" s="109" t="s">
        <v>2263</v>
      </c>
      <c r="AQ1510"/>
      <c r="AR1510"/>
      <c r="AS1510"/>
      <c r="AT1510"/>
      <c r="AU1510"/>
      <c r="AV1510"/>
    </row>
    <row r="1511" spans="27:48" ht="23.45" customHeight="1" x14ac:dyDescent="0.2">
      <c r="AA1511" s="97"/>
      <c r="AB1511" s="97"/>
      <c r="AC1511" s="97"/>
      <c r="AD1511" s="97"/>
      <c r="AE1511" s="97"/>
      <c r="AF1511" s="93"/>
      <c r="AG1511" s="93"/>
      <c r="AH1511" s="93"/>
      <c r="AI1511" s="30"/>
      <c r="AJ1511" s="30"/>
      <c r="AK1511" s="30"/>
      <c r="AL1511" s="30"/>
      <c r="AM1511" s="109"/>
      <c r="AN1511" s="109"/>
      <c r="AO1511" s="30"/>
      <c r="AP1511" s="109" t="s">
        <v>2264</v>
      </c>
      <c r="AQ1511"/>
      <c r="AR1511"/>
      <c r="AS1511"/>
      <c r="AT1511"/>
      <c r="AU1511"/>
      <c r="AV1511"/>
    </row>
    <row r="1512" spans="27:48" ht="23.45" customHeight="1" x14ac:dyDescent="0.2">
      <c r="AA1512" s="97"/>
      <c r="AB1512" s="97"/>
      <c r="AC1512" s="97"/>
      <c r="AD1512" s="97"/>
      <c r="AE1512" s="97"/>
      <c r="AF1512" s="93"/>
      <c r="AG1512" s="93"/>
      <c r="AH1512" s="93"/>
      <c r="AI1512" s="30"/>
      <c r="AJ1512" s="30"/>
      <c r="AK1512" s="30"/>
      <c r="AL1512" s="30"/>
      <c r="AM1512" s="109"/>
      <c r="AN1512" s="109"/>
      <c r="AO1512" s="30"/>
      <c r="AP1512" s="109" t="s">
        <v>2265</v>
      </c>
      <c r="AQ1512"/>
      <c r="AR1512"/>
      <c r="AS1512"/>
      <c r="AT1512"/>
      <c r="AU1512"/>
      <c r="AV1512"/>
    </row>
    <row r="1513" spans="27:48" ht="23.45" customHeight="1" x14ac:dyDescent="0.2">
      <c r="AA1513" s="97"/>
      <c r="AB1513" s="97"/>
      <c r="AC1513" s="97"/>
      <c r="AD1513" s="97"/>
      <c r="AE1513" s="97"/>
      <c r="AF1513" s="93"/>
      <c r="AG1513" s="93"/>
      <c r="AH1513" s="93"/>
      <c r="AI1513" s="30"/>
      <c r="AJ1513" s="30"/>
      <c r="AK1513" s="30"/>
      <c r="AL1513" s="30"/>
      <c r="AM1513" s="109"/>
      <c r="AN1513" s="109"/>
      <c r="AO1513" s="30"/>
      <c r="AP1513" s="109" t="s">
        <v>2266</v>
      </c>
      <c r="AQ1513"/>
      <c r="AR1513"/>
      <c r="AS1513"/>
      <c r="AT1513"/>
      <c r="AU1513"/>
      <c r="AV1513"/>
    </row>
    <row r="1514" spans="27:48" ht="23.45" customHeight="1" x14ac:dyDescent="0.2">
      <c r="AA1514" s="97"/>
      <c r="AB1514" s="97"/>
      <c r="AC1514" s="97"/>
      <c r="AD1514" s="97"/>
      <c r="AE1514" s="97"/>
      <c r="AF1514" s="93"/>
      <c r="AG1514" s="93"/>
      <c r="AH1514" s="93"/>
      <c r="AI1514" s="30"/>
      <c r="AJ1514" s="30"/>
      <c r="AK1514" s="30"/>
      <c r="AL1514" s="30"/>
      <c r="AM1514" s="109"/>
      <c r="AN1514" s="109"/>
      <c r="AO1514" s="30"/>
      <c r="AP1514" s="109" t="s">
        <v>2267</v>
      </c>
      <c r="AQ1514"/>
      <c r="AR1514"/>
      <c r="AS1514"/>
      <c r="AT1514"/>
      <c r="AU1514"/>
      <c r="AV1514"/>
    </row>
    <row r="1515" spans="27:48" ht="23.45" customHeight="1" x14ac:dyDescent="0.2">
      <c r="AA1515" s="97"/>
      <c r="AB1515" s="97"/>
      <c r="AC1515" s="97"/>
      <c r="AD1515" s="97"/>
      <c r="AE1515" s="97"/>
      <c r="AF1515" s="93"/>
      <c r="AG1515" s="93"/>
      <c r="AH1515" s="93"/>
      <c r="AI1515" s="30"/>
      <c r="AJ1515" s="30"/>
      <c r="AK1515" s="30"/>
      <c r="AL1515" s="30"/>
      <c r="AM1515" s="109"/>
      <c r="AN1515" s="109"/>
      <c r="AO1515" s="30"/>
      <c r="AP1515" s="109" t="s">
        <v>2268</v>
      </c>
      <c r="AQ1515"/>
      <c r="AR1515"/>
      <c r="AS1515"/>
      <c r="AT1515"/>
      <c r="AU1515"/>
      <c r="AV1515"/>
    </row>
    <row r="1516" spans="27:48" ht="23.45" customHeight="1" x14ac:dyDescent="0.2">
      <c r="AA1516" s="97"/>
      <c r="AB1516" s="97"/>
      <c r="AC1516" s="97"/>
      <c r="AD1516" s="97"/>
      <c r="AE1516" s="97"/>
      <c r="AF1516" s="93"/>
      <c r="AG1516" s="93"/>
      <c r="AH1516" s="93"/>
      <c r="AI1516" s="30"/>
      <c r="AJ1516" s="30"/>
      <c r="AK1516" s="30"/>
      <c r="AL1516" s="30"/>
      <c r="AM1516" s="109"/>
      <c r="AN1516" s="109"/>
      <c r="AO1516" s="30"/>
      <c r="AP1516" s="109" t="s">
        <v>2269</v>
      </c>
      <c r="AQ1516"/>
      <c r="AR1516"/>
      <c r="AS1516"/>
      <c r="AT1516"/>
      <c r="AU1516"/>
      <c r="AV1516"/>
    </row>
    <row r="1517" spans="27:48" ht="23.45" customHeight="1" x14ac:dyDescent="0.2">
      <c r="AA1517" s="97"/>
      <c r="AB1517" s="97"/>
      <c r="AC1517" s="97"/>
      <c r="AD1517" s="97"/>
      <c r="AE1517" s="97"/>
      <c r="AF1517" s="93"/>
      <c r="AG1517" s="93"/>
      <c r="AH1517" s="93"/>
      <c r="AI1517" s="30"/>
      <c r="AJ1517" s="30"/>
      <c r="AK1517" s="30"/>
      <c r="AL1517" s="30"/>
      <c r="AM1517" s="109"/>
      <c r="AN1517" s="109"/>
      <c r="AO1517" s="30"/>
      <c r="AP1517" s="109" t="s">
        <v>2270</v>
      </c>
      <c r="AQ1517"/>
      <c r="AR1517"/>
      <c r="AS1517"/>
      <c r="AT1517"/>
      <c r="AU1517"/>
      <c r="AV1517"/>
    </row>
    <row r="1518" spans="27:48" ht="23.45" customHeight="1" x14ac:dyDescent="0.2">
      <c r="AA1518" s="97"/>
      <c r="AB1518" s="97"/>
      <c r="AC1518" s="97"/>
      <c r="AD1518" s="97"/>
      <c r="AE1518" s="97"/>
      <c r="AF1518" s="93"/>
      <c r="AG1518" s="93"/>
      <c r="AH1518" s="93"/>
      <c r="AI1518" s="30"/>
      <c r="AJ1518" s="30"/>
      <c r="AK1518" s="30"/>
      <c r="AL1518" s="30"/>
      <c r="AM1518" s="109"/>
      <c r="AN1518" s="109"/>
      <c r="AO1518" s="30"/>
      <c r="AP1518" s="109" t="s">
        <v>2271</v>
      </c>
      <c r="AQ1518"/>
      <c r="AR1518"/>
      <c r="AS1518"/>
      <c r="AT1518"/>
      <c r="AU1518"/>
      <c r="AV1518"/>
    </row>
    <row r="1519" spans="27:48" ht="23.45" customHeight="1" x14ac:dyDescent="0.2">
      <c r="AA1519" s="97"/>
      <c r="AB1519" s="97"/>
      <c r="AC1519" s="97"/>
      <c r="AD1519" s="97"/>
      <c r="AE1519" s="97"/>
      <c r="AF1519" s="93"/>
      <c r="AG1519" s="93"/>
      <c r="AH1519" s="93"/>
      <c r="AI1519" s="30"/>
      <c r="AJ1519" s="30"/>
      <c r="AK1519" s="30"/>
      <c r="AL1519" s="30"/>
      <c r="AM1519" s="109"/>
      <c r="AN1519" s="109"/>
      <c r="AO1519" s="30"/>
      <c r="AP1519" s="109" t="s">
        <v>2272</v>
      </c>
      <c r="AQ1519"/>
      <c r="AR1519"/>
      <c r="AS1519"/>
      <c r="AT1519"/>
      <c r="AU1519"/>
      <c r="AV1519"/>
    </row>
    <row r="1520" spans="27:48" ht="23.45" customHeight="1" x14ac:dyDescent="0.2">
      <c r="AA1520" s="97"/>
      <c r="AB1520" s="97"/>
      <c r="AC1520" s="97"/>
      <c r="AD1520" s="97"/>
      <c r="AE1520" s="97"/>
      <c r="AF1520" s="93"/>
      <c r="AG1520" s="93"/>
      <c r="AH1520" s="93"/>
      <c r="AI1520" s="30"/>
      <c r="AJ1520" s="30"/>
      <c r="AK1520" s="30"/>
      <c r="AL1520" s="30"/>
      <c r="AM1520" s="109"/>
      <c r="AN1520" s="109"/>
      <c r="AO1520" s="30"/>
      <c r="AP1520" s="109" t="s">
        <v>2273</v>
      </c>
      <c r="AQ1520"/>
      <c r="AR1520"/>
      <c r="AS1520"/>
      <c r="AT1520"/>
      <c r="AU1520"/>
      <c r="AV1520"/>
    </row>
    <row r="1521" spans="27:48" ht="23.45" customHeight="1" x14ac:dyDescent="0.2">
      <c r="AA1521" s="97"/>
      <c r="AB1521" s="97"/>
      <c r="AC1521" s="97"/>
      <c r="AD1521" s="97"/>
      <c r="AE1521" s="97"/>
      <c r="AF1521" s="93"/>
      <c r="AG1521" s="93"/>
      <c r="AH1521" s="93"/>
      <c r="AI1521" s="30"/>
      <c r="AJ1521" s="30"/>
      <c r="AK1521" s="30"/>
      <c r="AL1521" s="30"/>
      <c r="AM1521" s="109"/>
      <c r="AN1521" s="109"/>
      <c r="AO1521" s="30"/>
      <c r="AP1521" s="109" t="s">
        <v>2274</v>
      </c>
      <c r="AQ1521"/>
      <c r="AR1521"/>
      <c r="AS1521"/>
      <c r="AT1521"/>
      <c r="AU1521"/>
      <c r="AV1521"/>
    </row>
    <row r="1522" spans="27:48" ht="23.45" customHeight="1" x14ac:dyDescent="0.2">
      <c r="AA1522" s="97"/>
      <c r="AB1522" s="97"/>
      <c r="AC1522" s="97"/>
      <c r="AD1522" s="97"/>
      <c r="AE1522" s="97"/>
      <c r="AF1522" s="93"/>
      <c r="AG1522" s="93"/>
      <c r="AH1522" s="93"/>
      <c r="AI1522" s="30"/>
      <c r="AJ1522" s="30"/>
      <c r="AK1522" s="30"/>
      <c r="AL1522" s="30"/>
      <c r="AM1522" s="109"/>
      <c r="AN1522" s="109"/>
      <c r="AO1522" s="30"/>
      <c r="AP1522" s="109" t="s">
        <v>2275</v>
      </c>
      <c r="AQ1522"/>
      <c r="AR1522"/>
      <c r="AS1522"/>
      <c r="AT1522"/>
      <c r="AU1522"/>
      <c r="AV1522"/>
    </row>
    <row r="1523" spans="27:48" ht="23.45" customHeight="1" x14ac:dyDescent="0.2">
      <c r="AA1523" s="97"/>
      <c r="AB1523" s="97"/>
      <c r="AC1523" s="97"/>
      <c r="AD1523" s="97"/>
      <c r="AE1523" s="97"/>
      <c r="AF1523" s="93"/>
      <c r="AG1523" s="93"/>
      <c r="AH1523" s="93"/>
      <c r="AI1523" s="30"/>
      <c r="AJ1523" s="30"/>
      <c r="AK1523" s="30"/>
      <c r="AL1523" s="30"/>
      <c r="AM1523" s="109"/>
      <c r="AN1523" s="109"/>
      <c r="AO1523" s="30"/>
      <c r="AP1523" s="109" t="s">
        <v>2276</v>
      </c>
      <c r="AQ1523"/>
      <c r="AR1523"/>
      <c r="AS1523"/>
      <c r="AT1523"/>
      <c r="AU1523"/>
      <c r="AV1523"/>
    </row>
    <row r="1524" spans="27:48" ht="23.45" customHeight="1" x14ac:dyDescent="0.2">
      <c r="AA1524" s="97"/>
      <c r="AB1524" s="97"/>
      <c r="AC1524" s="97"/>
      <c r="AD1524" s="97"/>
      <c r="AE1524" s="97"/>
      <c r="AF1524" s="93"/>
      <c r="AG1524" s="93"/>
      <c r="AH1524" s="93"/>
      <c r="AI1524" s="30"/>
      <c r="AJ1524" s="30"/>
      <c r="AK1524" s="30"/>
      <c r="AL1524" s="30"/>
      <c r="AM1524" s="109"/>
      <c r="AN1524" s="109"/>
      <c r="AO1524" s="30"/>
      <c r="AP1524" s="109" t="s">
        <v>2277</v>
      </c>
      <c r="AQ1524"/>
      <c r="AR1524"/>
      <c r="AS1524"/>
      <c r="AT1524"/>
      <c r="AU1524"/>
      <c r="AV1524"/>
    </row>
    <row r="1525" spans="27:48" ht="23.45" customHeight="1" x14ac:dyDescent="0.2">
      <c r="AA1525" s="97"/>
      <c r="AB1525" s="97"/>
      <c r="AC1525" s="97"/>
      <c r="AD1525" s="97"/>
      <c r="AE1525" s="97"/>
      <c r="AF1525" s="93"/>
      <c r="AG1525" s="93"/>
      <c r="AH1525" s="93"/>
      <c r="AI1525" s="30"/>
      <c r="AJ1525" s="30"/>
      <c r="AK1525" s="30"/>
      <c r="AL1525" s="30"/>
      <c r="AM1525" s="109"/>
      <c r="AN1525" s="109"/>
      <c r="AO1525" s="30"/>
      <c r="AP1525" s="109" t="s">
        <v>2278</v>
      </c>
      <c r="AQ1525"/>
      <c r="AR1525"/>
      <c r="AS1525"/>
      <c r="AT1525"/>
      <c r="AU1525"/>
      <c r="AV1525"/>
    </row>
    <row r="1526" spans="27:48" ht="23.45" customHeight="1" x14ac:dyDescent="0.2">
      <c r="AA1526" s="97"/>
      <c r="AB1526" s="97"/>
      <c r="AC1526" s="97"/>
      <c r="AD1526" s="97"/>
      <c r="AE1526" s="97"/>
      <c r="AF1526" s="93"/>
      <c r="AG1526" s="93"/>
      <c r="AH1526" s="93"/>
      <c r="AI1526" s="30"/>
      <c r="AJ1526" s="30"/>
      <c r="AK1526" s="30"/>
      <c r="AL1526" s="30"/>
      <c r="AM1526" s="109"/>
      <c r="AN1526" s="109"/>
      <c r="AO1526" s="30"/>
      <c r="AP1526" s="109" t="s">
        <v>2279</v>
      </c>
      <c r="AQ1526"/>
      <c r="AR1526"/>
      <c r="AS1526"/>
      <c r="AT1526"/>
      <c r="AU1526"/>
      <c r="AV1526"/>
    </row>
    <row r="1527" spans="27:48" ht="23.45" customHeight="1" x14ac:dyDescent="0.2">
      <c r="AA1527" s="97"/>
      <c r="AB1527" s="97"/>
      <c r="AC1527" s="97"/>
      <c r="AD1527" s="97"/>
      <c r="AE1527" s="97"/>
      <c r="AF1527" s="93"/>
      <c r="AG1527" s="93"/>
      <c r="AH1527" s="93"/>
      <c r="AI1527" s="30"/>
      <c r="AJ1527" s="30"/>
      <c r="AK1527" s="30"/>
      <c r="AL1527" s="30"/>
      <c r="AM1527" s="109"/>
      <c r="AN1527" s="109"/>
      <c r="AO1527" s="30"/>
      <c r="AP1527" s="109" t="s">
        <v>2280</v>
      </c>
      <c r="AQ1527"/>
      <c r="AR1527"/>
      <c r="AS1527"/>
      <c r="AT1527"/>
      <c r="AU1527"/>
      <c r="AV1527"/>
    </row>
    <row r="1528" spans="27:48" ht="23.45" customHeight="1" x14ac:dyDescent="0.2">
      <c r="AA1528" s="97"/>
      <c r="AB1528" s="97"/>
      <c r="AC1528" s="97"/>
      <c r="AD1528" s="97"/>
      <c r="AE1528" s="97"/>
      <c r="AF1528" s="93"/>
      <c r="AG1528" s="93"/>
      <c r="AH1528" s="93"/>
      <c r="AI1528" s="30"/>
      <c r="AJ1528" s="30"/>
      <c r="AK1528" s="30"/>
      <c r="AL1528" s="30"/>
      <c r="AM1528" s="109"/>
      <c r="AN1528" s="109"/>
      <c r="AO1528" s="30"/>
      <c r="AP1528" s="109" t="s">
        <v>2281</v>
      </c>
      <c r="AQ1528"/>
      <c r="AR1528"/>
      <c r="AS1528"/>
      <c r="AT1528"/>
      <c r="AU1528"/>
      <c r="AV1528"/>
    </row>
    <row r="1529" spans="27:48" ht="23.45" customHeight="1" x14ac:dyDescent="0.2">
      <c r="AA1529" s="97"/>
      <c r="AB1529" s="97"/>
      <c r="AC1529" s="97"/>
      <c r="AD1529" s="97"/>
      <c r="AE1529" s="97"/>
      <c r="AF1529" s="93"/>
      <c r="AG1529" s="93"/>
      <c r="AH1529" s="93"/>
      <c r="AI1529" s="30"/>
      <c r="AJ1529" s="30"/>
      <c r="AK1529" s="30"/>
      <c r="AL1529" s="30"/>
      <c r="AM1529" s="109"/>
      <c r="AN1529" s="109"/>
      <c r="AO1529" s="30"/>
      <c r="AP1529" s="109" t="s">
        <v>2282</v>
      </c>
      <c r="AQ1529"/>
      <c r="AR1529"/>
      <c r="AS1529"/>
      <c r="AT1529"/>
      <c r="AU1529"/>
      <c r="AV1529"/>
    </row>
    <row r="1530" spans="27:48" ht="23.45" customHeight="1" x14ac:dyDescent="0.2">
      <c r="AA1530" s="97"/>
      <c r="AB1530" s="97"/>
      <c r="AC1530" s="97"/>
      <c r="AD1530" s="97"/>
      <c r="AE1530" s="97"/>
      <c r="AF1530" s="93"/>
      <c r="AG1530" s="93"/>
      <c r="AH1530" s="93"/>
      <c r="AI1530" s="30"/>
      <c r="AJ1530" s="30"/>
      <c r="AK1530" s="30"/>
      <c r="AL1530" s="30"/>
      <c r="AM1530" s="109"/>
      <c r="AN1530" s="109"/>
      <c r="AO1530" s="30"/>
      <c r="AP1530" s="109" t="s">
        <v>2283</v>
      </c>
      <c r="AQ1530"/>
      <c r="AR1530"/>
      <c r="AS1530"/>
      <c r="AT1530"/>
      <c r="AU1530"/>
      <c r="AV1530"/>
    </row>
    <row r="1531" spans="27:48" ht="23.45" customHeight="1" x14ac:dyDescent="0.2">
      <c r="AA1531" s="97"/>
      <c r="AB1531" s="97"/>
      <c r="AC1531" s="97"/>
      <c r="AD1531" s="97"/>
      <c r="AE1531" s="97"/>
      <c r="AF1531" s="93"/>
      <c r="AG1531" s="93"/>
      <c r="AH1531" s="93"/>
      <c r="AI1531" s="30"/>
      <c r="AJ1531" s="30"/>
      <c r="AK1531" s="30"/>
      <c r="AL1531" s="30"/>
      <c r="AM1531" s="109"/>
      <c r="AN1531" s="109"/>
      <c r="AO1531" s="30"/>
      <c r="AP1531" s="109" t="s">
        <v>2284</v>
      </c>
      <c r="AQ1531"/>
      <c r="AR1531"/>
      <c r="AS1531"/>
      <c r="AT1531"/>
      <c r="AU1531"/>
      <c r="AV1531"/>
    </row>
    <row r="1532" spans="27:48" ht="23.45" customHeight="1" x14ac:dyDescent="0.2">
      <c r="AA1532" s="97"/>
      <c r="AB1532" s="97"/>
      <c r="AC1532" s="97"/>
      <c r="AD1532" s="97"/>
      <c r="AE1532" s="97"/>
      <c r="AF1532" s="93"/>
      <c r="AG1532" s="93"/>
      <c r="AH1532" s="93"/>
      <c r="AI1532" s="30"/>
      <c r="AJ1532" s="30"/>
      <c r="AK1532" s="30"/>
      <c r="AL1532" s="30"/>
      <c r="AM1532" s="109"/>
      <c r="AN1532" s="109"/>
      <c r="AO1532" s="30"/>
      <c r="AP1532" s="109" t="s">
        <v>2285</v>
      </c>
      <c r="AQ1532"/>
      <c r="AR1532"/>
      <c r="AS1532"/>
      <c r="AT1532"/>
      <c r="AU1532"/>
      <c r="AV1532"/>
    </row>
    <row r="1533" spans="27:48" ht="23.45" customHeight="1" x14ac:dyDescent="0.2">
      <c r="AA1533" s="97"/>
      <c r="AB1533" s="97"/>
      <c r="AC1533" s="97"/>
      <c r="AD1533" s="97"/>
      <c r="AE1533" s="97"/>
      <c r="AF1533" s="93"/>
      <c r="AG1533" s="93"/>
      <c r="AH1533" s="93"/>
      <c r="AI1533" s="30"/>
      <c r="AJ1533" s="30"/>
      <c r="AK1533" s="30"/>
      <c r="AL1533" s="30"/>
      <c r="AM1533" s="109"/>
      <c r="AN1533" s="109"/>
      <c r="AO1533" s="30"/>
      <c r="AP1533" s="109" t="s">
        <v>2286</v>
      </c>
      <c r="AQ1533"/>
      <c r="AR1533"/>
      <c r="AS1533"/>
      <c r="AT1533"/>
      <c r="AU1533"/>
      <c r="AV1533"/>
    </row>
    <row r="1534" spans="27:48" ht="23.45" customHeight="1" x14ac:dyDescent="0.2">
      <c r="AA1534" s="97"/>
      <c r="AB1534" s="97"/>
      <c r="AC1534" s="97"/>
      <c r="AD1534" s="97"/>
      <c r="AE1534" s="97"/>
      <c r="AF1534" s="93"/>
      <c r="AG1534" s="93"/>
      <c r="AH1534" s="93"/>
      <c r="AI1534" s="30"/>
      <c r="AJ1534" s="30"/>
      <c r="AK1534" s="30"/>
      <c r="AL1534" s="30"/>
      <c r="AM1534" s="109"/>
      <c r="AN1534" s="109"/>
      <c r="AO1534" s="30"/>
      <c r="AP1534" s="109" t="s">
        <v>2287</v>
      </c>
      <c r="AQ1534"/>
      <c r="AR1534"/>
      <c r="AS1534"/>
      <c r="AT1534"/>
      <c r="AU1534"/>
      <c r="AV1534"/>
    </row>
    <row r="1535" spans="27:48" ht="23.45" customHeight="1" x14ac:dyDescent="0.2">
      <c r="AA1535" s="97"/>
      <c r="AB1535" s="97"/>
      <c r="AC1535" s="97"/>
      <c r="AD1535" s="97"/>
      <c r="AE1535" s="97"/>
      <c r="AF1535" s="93"/>
      <c r="AG1535" s="93"/>
      <c r="AH1535" s="93"/>
      <c r="AI1535" s="30"/>
      <c r="AJ1535" s="30"/>
      <c r="AK1535" s="30"/>
      <c r="AL1535" s="30"/>
      <c r="AM1535" s="109"/>
      <c r="AN1535" s="109"/>
      <c r="AO1535" s="30"/>
      <c r="AP1535" s="109" t="s">
        <v>2288</v>
      </c>
      <c r="AQ1535"/>
      <c r="AR1535"/>
      <c r="AS1535"/>
      <c r="AT1535"/>
      <c r="AU1535"/>
      <c r="AV1535"/>
    </row>
    <row r="1536" spans="27:48" ht="23.45" customHeight="1" x14ac:dyDescent="0.2">
      <c r="AA1536" s="97"/>
      <c r="AB1536" s="97"/>
      <c r="AC1536" s="97"/>
      <c r="AD1536" s="97"/>
      <c r="AE1536" s="97"/>
      <c r="AF1536" s="93"/>
      <c r="AG1536" s="93"/>
      <c r="AH1536" s="93"/>
      <c r="AI1536" s="30"/>
      <c r="AJ1536" s="30"/>
      <c r="AK1536" s="30"/>
      <c r="AL1536" s="30"/>
      <c r="AM1536" s="109"/>
      <c r="AN1536" s="109"/>
      <c r="AO1536" s="30"/>
      <c r="AP1536" s="109" t="s">
        <v>2289</v>
      </c>
      <c r="AQ1536"/>
      <c r="AR1536"/>
      <c r="AS1536"/>
      <c r="AT1536"/>
      <c r="AU1536"/>
      <c r="AV1536"/>
    </row>
    <row r="1537" spans="27:48" ht="23.45" customHeight="1" x14ac:dyDescent="0.2">
      <c r="AA1537" s="97"/>
      <c r="AB1537" s="97"/>
      <c r="AC1537" s="97"/>
      <c r="AD1537" s="97"/>
      <c r="AE1537" s="97"/>
      <c r="AF1537" s="93"/>
      <c r="AG1537" s="93"/>
      <c r="AH1537" s="93"/>
      <c r="AI1537" s="30"/>
      <c r="AJ1537" s="30"/>
      <c r="AK1537" s="30"/>
      <c r="AL1537" s="30"/>
      <c r="AM1537" s="109"/>
      <c r="AN1537" s="109"/>
      <c r="AO1537" s="30"/>
      <c r="AP1537" s="109" t="s">
        <v>2290</v>
      </c>
      <c r="AQ1537"/>
      <c r="AR1537"/>
      <c r="AS1537"/>
      <c r="AT1537"/>
      <c r="AU1537"/>
      <c r="AV1537"/>
    </row>
    <row r="1538" spans="27:48" ht="23.45" customHeight="1" x14ac:dyDescent="0.2">
      <c r="AA1538" s="97"/>
      <c r="AB1538" s="97"/>
      <c r="AC1538" s="97"/>
      <c r="AD1538" s="97"/>
      <c r="AE1538" s="97"/>
      <c r="AF1538" s="93"/>
      <c r="AG1538" s="93"/>
      <c r="AH1538" s="93"/>
      <c r="AI1538" s="30"/>
      <c r="AJ1538" s="30"/>
      <c r="AK1538" s="30"/>
      <c r="AL1538" s="30"/>
      <c r="AM1538" s="109"/>
      <c r="AN1538" s="109"/>
      <c r="AO1538" s="30"/>
      <c r="AP1538" s="109" t="s">
        <v>2291</v>
      </c>
      <c r="AQ1538"/>
      <c r="AR1538"/>
      <c r="AS1538"/>
      <c r="AT1538"/>
      <c r="AU1538"/>
      <c r="AV1538"/>
    </row>
    <row r="1539" spans="27:48" ht="23.45" customHeight="1" x14ac:dyDescent="0.2">
      <c r="AA1539" s="97"/>
      <c r="AB1539" s="97"/>
      <c r="AC1539" s="97"/>
      <c r="AD1539" s="97"/>
      <c r="AE1539" s="97"/>
      <c r="AF1539" s="93"/>
      <c r="AG1539" s="93"/>
      <c r="AH1539" s="93"/>
      <c r="AI1539" s="30"/>
      <c r="AJ1539" s="30"/>
      <c r="AK1539" s="30"/>
      <c r="AL1539" s="30"/>
      <c r="AM1539" s="109"/>
      <c r="AN1539" s="109"/>
      <c r="AO1539" s="30"/>
      <c r="AP1539" s="109" t="s">
        <v>2292</v>
      </c>
      <c r="AQ1539"/>
      <c r="AR1539"/>
      <c r="AS1539"/>
      <c r="AT1539"/>
      <c r="AU1539"/>
      <c r="AV1539"/>
    </row>
    <row r="1540" spans="27:48" ht="23.45" customHeight="1" x14ac:dyDescent="0.2">
      <c r="AA1540" s="97"/>
      <c r="AB1540" s="97"/>
      <c r="AC1540" s="97"/>
      <c r="AD1540" s="97"/>
      <c r="AE1540" s="97"/>
      <c r="AF1540" s="93"/>
      <c r="AG1540" s="93"/>
      <c r="AH1540" s="93"/>
      <c r="AI1540" s="30"/>
      <c r="AJ1540" s="30"/>
      <c r="AK1540" s="30"/>
      <c r="AL1540" s="30"/>
      <c r="AM1540" s="109"/>
      <c r="AN1540" s="109"/>
      <c r="AO1540" s="30"/>
      <c r="AP1540" s="109" t="s">
        <v>2293</v>
      </c>
      <c r="AQ1540"/>
      <c r="AR1540"/>
      <c r="AS1540"/>
      <c r="AT1540"/>
      <c r="AU1540"/>
      <c r="AV1540"/>
    </row>
    <row r="1541" spans="27:48" ht="23.45" customHeight="1" x14ac:dyDescent="0.2">
      <c r="AA1541" s="97"/>
      <c r="AB1541" s="97"/>
      <c r="AC1541" s="97"/>
      <c r="AD1541" s="97"/>
      <c r="AE1541" s="97"/>
      <c r="AF1541" s="93"/>
      <c r="AG1541" s="93"/>
      <c r="AH1541" s="93"/>
      <c r="AI1541" s="30"/>
      <c r="AJ1541" s="30"/>
      <c r="AK1541" s="30"/>
      <c r="AL1541" s="30"/>
      <c r="AM1541" s="109"/>
      <c r="AN1541" s="109"/>
      <c r="AO1541" s="30"/>
      <c r="AP1541" s="109" t="s">
        <v>2294</v>
      </c>
      <c r="AQ1541"/>
      <c r="AR1541"/>
      <c r="AS1541"/>
      <c r="AT1541"/>
      <c r="AU1541"/>
      <c r="AV1541"/>
    </row>
    <row r="1542" spans="27:48" ht="23.45" customHeight="1" x14ac:dyDescent="0.2">
      <c r="AA1542" s="97"/>
      <c r="AB1542" s="97"/>
      <c r="AC1542" s="97"/>
      <c r="AD1542" s="97"/>
      <c r="AE1542" s="97"/>
      <c r="AF1542" s="93"/>
      <c r="AG1542" s="93"/>
      <c r="AH1542" s="93"/>
      <c r="AI1542" s="30"/>
      <c r="AJ1542" s="30"/>
      <c r="AK1542" s="30"/>
      <c r="AL1542" s="30"/>
      <c r="AM1542" s="109"/>
      <c r="AN1542" s="109"/>
      <c r="AO1542" s="30"/>
      <c r="AP1542" s="109" t="s">
        <v>2295</v>
      </c>
      <c r="AQ1542"/>
      <c r="AR1542"/>
      <c r="AS1542"/>
      <c r="AT1542"/>
      <c r="AU1542"/>
      <c r="AV1542"/>
    </row>
    <row r="1543" spans="27:48" ht="23.45" customHeight="1" x14ac:dyDescent="0.2">
      <c r="AA1543" s="97"/>
      <c r="AB1543" s="97"/>
      <c r="AC1543" s="97"/>
      <c r="AD1543" s="97"/>
      <c r="AE1543" s="97"/>
      <c r="AF1543" s="93"/>
      <c r="AG1543" s="93"/>
      <c r="AH1543" s="93"/>
      <c r="AI1543" s="30"/>
      <c r="AJ1543" s="30"/>
      <c r="AK1543" s="30"/>
      <c r="AL1543" s="30"/>
      <c r="AM1543" s="109"/>
      <c r="AN1543" s="109"/>
      <c r="AO1543" s="30"/>
      <c r="AP1543" s="109" t="s">
        <v>2296</v>
      </c>
      <c r="AQ1543"/>
      <c r="AR1543"/>
      <c r="AS1543"/>
      <c r="AT1543"/>
      <c r="AU1543"/>
      <c r="AV1543"/>
    </row>
    <row r="1544" spans="27:48" ht="23.45" customHeight="1" x14ac:dyDescent="0.2">
      <c r="AA1544" s="97"/>
      <c r="AB1544" s="97"/>
      <c r="AC1544" s="97"/>
      <c r="AD1544" s="97"/>
      <c r="AE1544" s="97"/>
      <c r="AF1544" s="93"/>
      <c r="AG1544" s="93"/>
      <c r="AH1544" s="93"/>
      <c r="AI1544" s="30"/>
      <c r="AJ1544" s="30"/>
      <c r="AK1544" s="30"/>
      <c r="AL1544" s="30"/>
      <c r="AM1544" s="109"/>
      <c r="AN1544" s="109"/>
      <c r="AO1544" s="30"/>
      <c r="AP1544" s="109" t="s">
        <v>2297</v>
      </c>
      <c r="AQ1544"/>
      <c r="AR1544"/>
      <c r="AS1544"/>
      <c r="AT1544"/>
      <c r="AU1544"/>
      <c r="AV1544"/>
    </row>
    <row r="1545" spans="27:48" ht="23.45" customHeight="1" x14ac:dyDescent="0.2">
      <c r="AA1545" s="97"/>
      <c r="AB1545" s="97"/>
      <c r="AC1545" s="97"/>
      <c r="AD1545" s="97"/>
      <c r="AE1545" s="97"/>
      <c r="AF1545" s="93"/>
      <c r="AG1545" s="93"/>
      <c r="AH1545" s="93"/>
      <c r="AI1545" s="30"/>
      <c r="AJ1545" s="30"/>
      <c r="AK1545" s="30"/>
      <c r="AL1545" s="30"/>
      <c r="AM1545" s="109"/>
      <c r="AN1545" s="109"/>
      <c r="AO1545" s="30"/>
      <c r="AP1545" s="109" t="s">
        <v>2298</v>
      </c>
      <c r="AQ1545"/>
      <c r="AR1545"/>
      <c r="AS1545"/>
      <c r="AT1545"/>
      <c r="AU1545"/>
      <c r="AV1545"/>
    </row>
    <row r="1546" spans="27:48" ht="23.45" customHeight="1" x14ac:dyDescent="0.2">
      <c r="AA1546" s="97"/>
      <c r="AB1546" s="97"/>
      <c r="AC1546" s="97"/>
      <c r="AD1546" s="97"/>
      <c r="AE1546" s="97"/>
      <c r="AF1546" s="93"/>
      <c r="AG1546" s="93"/>
      <c r="AH1546" s="93"/>
      <c r="AI1546" s="30"/>
      <c r="AJ1546" s="30"/>
      <c r="AK1546" s="30"/>
      <c r="AL1546" s="30"/>
      <c r="AM1546" s="109"/>
      <c r="AN1546" s="109"/>
      <c r="AO1546" s="30"/>
      <c r="AP1546" s="109" t="s">
        <v>2299</v>
      </c>
      <c r="AQ1546"/>
      <c r="AR1546"/>
      <c r="AS1546"/>
      <c r="AT1546"/>
      <c r="AU1546"/>
      <c r="AV1546"/>
    </row>
    <row r="1547" spans="27:48" ht="23.45" customHeight="1" x14ac:dyDescent="0.2">
      <c r="AA1547" s="97"/>
      <c r="AB1547" s="97"/>
      <c r="AC1547" s="97"/>
      <c r="AD1547" s="97"/>
      <c r="AE1547" s="97"/>
      <c r="AF1547" s="93"/>
      <c r="AG1547" s="93"/>
      <c r="AH1547" s="93"/>
      <c r="AI1547" s="30"/>
      <c r="AJ1547" s="30"/>
      <c r="AK1547" s="30"/>
      <c r="AL1547" s="30"/>
      <c r="AM1547" s="109"/>
      <c r="AN1547" s="109"/>
      <c r="AO1547" s="30"/>
      <c r="AP1547" s="109" t="s">
        <v>2300</v>
      </c>
      <c r="AQ1547"/>
      <c r="AR1547"/>
      <c r="AS1547"/>
      <c r="AT1547"/>
      <c r="AU1547"/>
      <c r="AV1547"/>
    </row>
    <row r="1548" spans="27:48" ht="23.45" customHeight="1" x14ac:dyDescent="0.2">
      <c r="AA1548" s="97"/>
      <c r="AB1548" s="97"/>
      <c r="AC1548" s="97"/>
      <c r="AD1548" s="97"/>
      <c r="AE1548" s="97"/>
      <c r="AF1548" s="93"/>
      <c r="AG1548" s="93"/>
      <c r="AH1548" s="93"/>
      <c r="AI1548" s="30"/>
      <c r="AJ1548" s="30"/>
      <c r="AK1548" s="30"/>
      <c r="AL1548" s="30"/>
      <c r="AM1548" s="109"/>
      <c r="AN1548" s="109"/>
      <c r="AO1548" s="30"/>
      <c r="AP1548" s="109" t="s">
        <v>2301</v>
      </c>
      <c r="AQ1548"/>
      <c r="AR1548"/>
      <c r="AS1548"/>
      <c r="AT1548"/>
      <c r="AU1548"/>
      <c r="AV1548"/>
    </row>
    <row r="1549" spans="27:48" ht="23.45" customHeight="1" x14ac:dyDescent="0.2">
      <c r="AA1549" s="97"/>
      <c r="AB1549" s="97"/>
      <c r="AC1549" s="97"/>
      <c r="AD1549" s="97"/>
      <c r="AE1549" s="97"/>
      <c r="AF1549" s="93"/>
      <c r="AG1549" s="93"/>
      <c r="AH1549" s="93"/>
      <c r="AI1549" s="30"/>
      <c r="AJ1549" s="30"/>
      <c r="AK1549" s="30"/>
      <c r="AL1549" s="30"/>
      <c r="AM1549" s="109"/>
      <c r="AN1549" s="109"/>
      <c r="AO1549" s="30"/>
      <c r="AP1549" s="109" t="s">
        <v>2302</v>
      </c>
      <c r="AQ1549"/>
      <c r="AR1549"/>
      <c r="AS1549"/>
      <c r="AT1549"/>
      <c r="AU1549"/>
      <c r="AV1549"/>
    </row>
    <row r="1550" spans="27:48" ht="23.45" customHeight="1" x14ac:dyDescent="0.2">
      <c r="AA1550" s="97"/>
      <c r="AB1550" s="97"/>
      <c r="AC1550" s="97"/>
      <c r="AD1550" s="97"/>
      <c r="AE1550" s="97"/>
      <c r="AF1550" s="93"/>
      <c r="AG1550" s="93"/>
      <c r="AH1550" s="93"/>
      <c r="AI1550" s="30"/>
      <c r="AJ1550" s="30"/>
      <c r="AK1550" s="30"/>
      <c r="AL1550" s="30"/>
      <c r="AM1550" s="109"/>
      <c r="AN1550" s="109"/>
      <c r="AO1550" s="30"/>
      <c r="AP1550" s="109" t="s">
        <v>2303</v>
      </c>
      <c r="AQ1550"/>
      <c r="AR1550"/>
      <c r="AS1550"/>
      <c r="AT1550"/>
      <c r="AU1550"/>
      <c r="AV1550"/>
    </row>
    <row r="1551" spans="27:48" ht="23.45" customHeight="1" x14ac:dyDescent="0.2">
      <c r="AA1551" s="97"/>
      <c r="AB1551" s="97"/>
      <c r="AC1551" s="97"/>
      <c r="AD1551" s="97"/>
      <c r="AE1551" s="97"/>
      <c r="AF1551" s="93"/>
      <c r="AG1551" s="93"/>
      <c r="AH1551" s="93"/>
      <c r="AI1551" s="30"/>
      <c r="AJ1551" s="30"/>
      <c r="AK1551" s="30"/>
      <c r="AL1551" s="30"/>
      <c r="AM1551" s="109"/>
      <c r="AN1551" s="109"/>
      <c r="AO1551" s="30"/>
      <c r="AP1551" s="109" t="s">
        <v>2304</v>
      </c>
      <c r="AQ1551"/>
      <c r="AR1551"/>
      <c r="AS1551"/>
      <c r="AT1551"/>
      <c r="AU1551"/>
      <c r="AV1551"/>
    </row>
    <row r="1552" spans="27:48" ht="23.45" customHeight="1" x14ac:dyDescent="0.2">
      <c r="AA1552" s="97"/>
      <c r="AB1552" s="97"/>
      <c r="AC1552" s="97"/>
      <c r="AD1552" s="97"/>
      <c r="AE1552" s="97"/>
      <c r="AF1552" s="93"/>
      <c r="AG1552" s="93"/>
      <c r="AH1552" s="93"/>
      <c r="AI1552" s="30"/>
      <c r="AJ1552" s="30"/>
      <c r="AK1552" s="30"/>
      <c r="AL1552" s="30"/>
      <c r="AM1552" s="109"/>
      <c r="AN1552" s="109"/>
      <c r="AO1552" s="30"/>
      <c r="AP1552" s="109" t="s">
        <v>2305</v>
      </c>
      <c r="AQ1552"/>
      <c r="AR1552"/>
      <c r="AS1552"/>
      <c r="AT1552"/>
      <c r="AU1552"/>
      <c r="AV1552"/>
    </row>
    <row r="1553" spans="27:48" ht="23.45" customHeight="1" x14ac:dyDescent="0.2">
      <c r="AA1553" s="97"/>
      <c r="AB1553" s="97"/>
      <c r="AC1553" s="97"/>
      <c r="AD1553" s="97"/>
      <c r="AE1553" s="97"/>
      <c r="AF1553" s="93"/>
      <c r="AG1553" s="93"/>
      <c r="AH1553" s="93"/>
      <c r="AI1553" s="30"/>
      <c r="AJ1553" s="30"/>
      <c r="AK1553" s="30"/>
      <c r="AL1553" s="30"/>
      <c r="AM1553" s="109"/>
      <c r="AN1553" s="109"/>
      <c r="AO1553" s="30"/>
      <c r="AP1553" s="109" t="s">
        <v>2306</v>
      </c>
      <c r="AQ1553"/>
      <c r="AR1553"/>
      <c r="AS1553"/>
      <c r="AT1553"/>
      <c r="AU1553"/>
      <c r="AV1553"/>
    </row>
    <row r="1554" spans="27:48" ht="23.45" customHeight="1" x14ac:dyDescent="0.2">
      <c r="AA1554" s="97"/>
      <c r="AB1554" s="97"/>
      <c r="AC1554" s="97"/>
      <c r="AD1554" s="97"/>
      <c r="AE1554" s="97"/>
      <c r="AF1554" s="93"/>
      <c r="AG1554" s="93"/>
      <c r="AH1554" s="93"/>
      <c r="AI1554" s="30"/>
      <c r="AJ1554" s="30"/>
      <c r="AK1554" s="30"/>
      <c r="AL1554" s="30"/>
      <c r="AM1554" s="109"/>
      <c r="AN1554" s="109"/>
      <c r="AO1554" s="30"/>
      <c r="AP1554" s="109" t="s">
        <v>2307</v>
      </c>
      <c r="AQ1554"/>
      <c r="AR1554"/>
      <c r="AS1554"/>
      <c r="AT1554"/>
      <c r="AU1554"/>
      <c r="AV1554"/>
    </row>
    <row r="1555" spans="27:48" ht="23.45" customHeight="1" x14ac:dyDescent="0.2">
      <c r="AA1555" s="97"/>
      <c r="AB1555" s="97"/>
      <c r="AC1555" s="97"/>
      <c r="AD1555" s="97"/>
      <c r="AE1555" s="97"/>
      <c r="AF1555" s="93"/>
      <c r="AG1555" s="93"/>
      <c r="AH1555" s="93"/>
      <c r="AI1555" s="30"/>
      <c r="AJ1555" s="30"/>
      <c r="AK1555" s="30"/>
      <c r="AL1555" s="30"/>
      <c r="AM1555" s="109"/>
      <c r="AN1555" s="109"/>
      <c r="AO1555" s="30"/>
      <c r="AP1555" s="109" t="s">
        <v>2308</v>
      </c>
      <c r="AQ1555"/>
      <c r="AR1555"/>
      <c r="AS1555"/>
      <c r="AT1555"/>
      <c r="AU1555"/>
      <c r="AV1555"/>
    </row>
    <row r="1556" spans="27:48" ht="23.45" customHeight="1" x14ac:dyDescent="0.2">
      <c r="AA1556" s="97"/>
      <c r="AB1556" s="97"/>
      <c r="AC1556" s="97"/>
      <c r="AD1556" s="97"/>
      <c r="AE1556" s="97"/>
      <c r="AF1556" s="93"/>
      <c r="AG1556" s="93"/>
      <c r="AH1556" s="93"/>
      <c r="AI1556" s="30"/>
      <c r="AJ1556" s="30"/>
      <c r="AK1556" s="30"/>
      <c r="AL1556" s="30"/>
      <c r="AM1556" s="109"/>
      <c r="AN1556" s="109"/>
      <c r="AO1556" s="30"/>
      <c r="AP1556" s="109" t="s">
        <v>2309</v>
      </c>
      <c r="AQ1556"/>
      <c r="AR1556"/>
      <c r="AS1556"/>
      <c r="AT1556"/>
      <c r="AU1556"/>
      <c r="AV1556"/>
    </row>
    <row r="1557" spans="27:48" ht="23.45" customHeight="1" x14ac:dyDescent="0.2">
      <c r="AA1557" s="97"/>
      <c r="AB1557" s="97"/>
      <c r="AC1557" s="97"/>
      <c r="AD1557" s="97"/>
      <c r="AE1557" s="97"/>
      <c r="AF1557" s="93"/>
      <c r="AG1557" s="93"/>
      <c r="AH1557" s="93"/>
      <c r="AI1557" s="30"/>
      <c r="AJ1557" s="30"/>
      <c r="AK1557" s="30"/>
      <c r="AL1557" s="30"/>
      <c r="AM1557" s="109"/>
      <c r="AN1557" s="109"/>
      <c r="AO1557" s="30"/>
      <c r="AP1557" s="109" t="s">
        <v>2310</v>
      </c>
      <c r="AQ1557"/>
      <c r="AR1557"/>
      <c r="AS1557"/>
      <c r="AT1557"/>
      <c r="AU1557"/>
      <c r="AV1557"/>
    </row>
    <row r="1558" spans="27:48" ht="23.45" customHeight="1" x14ac:dyDescent="0.2">
      <c r="AA1558" s="97"/>
      <c r="AB1558" s="97"/>
      <c r="AC1558" s="97"/>
      <c r="AD1558" s="97"/>
      <c r="AE1558" s="97"/>
      <c r="AF1558" s="93"/>
      <c r="AG1558" s="93"/>
      <c r="AH1558" s="93"/>
      <c r="AI1558" s="30"/>
      <c r="AJ1558" s="30"/>
      <c r="AK1558" s="30"/>
      <c r="AL1558" s="30"/>
      <c r="AM1558" s="109"/>
      <c r="AN1558" s="109"/>
      <c r="AO1558" s="30"/>
      <c r="AP1558" s="109" t="s">
        <v>2311</v>
      </c>
      <c r="AQ1558"/>
      <c r="AR1558"/>
      <c r="AS1558"/>
      <c r="AT1558"/>
      <c r="AU1558"/>
      <c r="AV1558"/>
    </row>
    <row r="1559" spans="27:48" ht="23.45" customHeight="1" x14ac:dyDescent="0.2">
      <c r="AA1559" s="97"/>
      <c r="AB1559" s="97"/>
      <c r="AC1559" s="97"/>
      <c r="AD1559" s="97"/>
      <c r="AE1559" s="97"/>
      <c r="AF1559" s="93"/>
      <c r="AG1559" s="93"/>
      <c r="AH1559" s="93"/>
      <c r="AI1559" s="30"/>
      <c r="AJ1559" s="30"/>
      <c r="AK1559" s="30"/>
      <c r="AL1559" s="30"/>
      <c r="AM1559" s="109"/>
      <c r="AN1559" s="109"/>
      <c r="AO1559" s="30"/>
      <c r="AP1559" s="109" t="s">
        <v>2312</v>
      </c>
      <c r="AQ1559"/>
      <c r="AR1559"/>
      <c r="AS1559"/>
      <c r="AT1559"/>
      <c r="AU1559"/>
      <c r="AV1559"/>
    </row>
    <row r="1560" spans="27:48" ht="23.45" customHeight="1" x14ac:dyDescent="0.2">
      <c r="AA1560" s="97"/>
      <c r="AB1560" s="97"/>
      <c r="AC1560" s="97"/>
      <c r="AD1560" s="97"/>
      <c r="AE1560" s="97"/>
      <c r="AF1560" s="93"/>
      <c r="AG1560" s="93"/>
      <c r="AH1560" s="93"/>
      <c r="AI1560" s="30"/>
      <c r="AJ1560" s="30"/>
      <c r="AK1560" s="30"/>
      <c r="AL1560" s="30"/>
      <c r="AM1560" s="109"/>
      <c r="AN1560" s="109"/>
      <c r="AO1560" s="30"/>
      <c r="AP1560" s="109" t="s">
        <v>2313</v>
      </c>
      <c r="AQ1560"/>
      <c r="AR1560"/>
      <c r="AS1560"/>
      <c r="AT1560"/>
      <c r="AU1560"/>
      <c r="AV1560"/>
    </row>
    <row r="1561" spans="27:48" ht="23.45" customHeight="1" x14ac:dyDescent="0.2">
      <c r="AA1561" s="97"/>
      <c r="AB1561" s="97"/>
      <c r="AC1561" s="97"/>
      <c r="AD1561" s="97"/>
      <c r="AE1561" s="97"/>
      <c r="AF1561" s="93"/>
      <c r="AG1561" s="93"/>
      <c r="AH1561" s="93"/>
      <c r="AI1561" s="30"/>
      <c r="AJ1561" s="30"/>
      <c r="AK1561" s="30"/>
      <c r="AL1561" s="30"/>
      <c r="AM1561" s="109"/>
      <c r="AN1561" s="109"/>
      <c r="AO1561" s="30"/>
      <c r="AP1561" s="109" t="s">
        <v>2314</v>
      </c>
      <c r="AQ1561"/>
      <c r="AR1561"/>
      <c r="AS1561"/>
      <c r="AT1561"/>
      <c r="AU1561"/>
      <c r="AV1561"/>
    </row>
    <row r="1562" spans="27:48" ht="23.45" customHeight="1" x14ac:dyDescent="0.2">
      <c r="AA1562" s="97"/>
      <c r="AB1562" s="97"/>
      <c r="AC1562" s="97"/>
      <c r="AD1562" s="97"/>
      <c r="AE1562" s="97"/>
      <c r="AF1562" s="93"/>
      <c r="AG1562" s="93"/>
      <c r="AH1562" s="93"/>
      <c r="AI1562" s="30"/>
      <c r="AJ1562" s="30"/>
      <c r="AK1562" s="30"/>
      <c r="AL1562" s="30"/>
      <c r="AM1562" s="109"/>
      <c r="AN1562" s="109"/>
      <c r="AO1562" s="30"/>
      <c r="AP1562" s="109" t="s">
        <v>2315</v>
      </c>
      <c r="AQ1562"/>
      <c r="AR1562"/>
      <c r="AS1562"/>
      <c r="AT1562"/>
      <c r="AU1562"/>
      <c r="AV1562"/>
    </row>
    <row r="1563" spans="27:48" ht="23.45" customHeight="1" x14ac:dyDescent="0.2">
      <c r="AA1563" s="97"/>
      <c r="AB1563" s="97"/>
      <c r="AC1563" s="97"/>
      <c r="AD1563" s="97"/>
      <c r="AE1563" s="97"/>
      <c r="AF1563" s="93"/>
      <c r="AG1563" s="93"/>
      <c r="AH1563" s="93"/>
      <c r="AI1563" s="30"/>
      <c r="AJ1563" s="30"/>
      <c r="AK1563" s="30"/>
      <c r="AL1563" s="30"/>
      <c r="AM1563" s="109"/>
      <c r="AN1563" s="109"/>
      <c r="AO1563" s="30"/>
      <c r="AP1563" s="109" t="s">
        <v>2316</v>
      </c>
      <c r="AQ1563"/>
      <c r="AR1563"/>
      <c r="AS1563"/>
      <c r="AT1563"/>
      <c r="AU1563"/>
      <c r="AV1563"/>
    </row>
    <row r="1564" spans="27:48" ht="23.45" customHeight="1" x14ac:dyDescent="0.2">
      <c r="AA1564" s="97"/>
      <c r="AB1564" s="97"/>
      <c r="AC1564" s="97"/>
      <c r="AD1564" s="97"/>
      <c r="AE1564" s="97"/>
      <c r="AF1564" s="93"/>
      <c r="AG1564" s="93"/>
      <c r="AH1564" s="93"/>
      <c r="AI1564" s="30"/>
      <c r="AJ1564" s="30"/>
      <c r="AK1564" s="30"/>
      <c r="AL1564" s="30"/>
      <c r="AM1564" s="109"/>
      <c r="AN1564" s="109"/>
      <c r="AO1564" s="30"/>
      <c r="AP1564" s="109" t="s">
        <v>2317</v>
      </c>
      <c r="AQ1564"/>
      <c r="AR1564"/>
      <c r="AS1564"/>
      <c r="AT1564"/>
      <c r="AU1564"/>
      <c r="AV1564"/>
    </row>
    <row r="1565" spans="27:48" ht="23.45" customHeight="1" x14ac:dyDescent="0.2">
      <c r="AA1565" s="97"/>
      <c r="AB1565" s="97"/>
      <c r="AC1565" s="97"/>
      <c r="AD1565" s="97"/>
      <c r="AE1565" s="97"/>
      <c r="AF1565" s="93"/>
      <c r="AG1565" s="93"/>
      <c r="AH1565" s="93"/>
      <c r="AI1565" s="30"/>
      <c r="AJ1565" s="30"/>
      <c r="AK1565" s="30"/>
      <c r="AL1565" s="30"/>
      <c r="AM1565" s="109"/>
      <c r="AN1565" s="109"/>
      <c r="AO1565" s="30"/>
      <c r="AP1565" s="109" t="s">
        <v>2318</v>
      </c>
      <c r="AQ1565"/>
      <c r="AR1565"/>
      <c r="AS1565"/>
      <c r="AT1565"/>
      <c r="AU1565"/>
      <c r="AV1565"/>
    </row>
    <row r="1566" spans="27:48" ht="23.45" customHeight="1" x14ac:dyDescent="0.2">
      <c r="AA1566" s="97"/>
      <c r="AB1566" s="97"/>
      <c r="AC1566" s="97"/>
      <c r="AD1566" s="97"/>
      <c r="AE1566" s="97"/>
      <c r="AF1566" s="93"/>
      <c r="AG1566" s="93"/>
      <c r="AH1566" s="93"/>
      <c r="AI1566" s="30"/>
      <c r="AJ1566" s="30"/>
      <c r="AK1566" s="30"/>
      <c r="AL1566" s="30"/>
      <c r="AM1566" s="109"/>
      <c r="AN1566" s="109"/>
      <c r="AO1566" s="30"/>
      <c r="AP1566" s="109" t="s">
        <v>2319</v>
      </c>
      <c r="AQ1566"/>
      <c r="AR1566"/>
      <c r="AS1566"/>
      <c r="AT1566"/>
      <c r="AU1566"/>
      <c r="AV1566"/>
    </row>
    <row r="1567" spans="27:48" ht="23.45" customHeight="1" x14ac:dyDescent="0.2">
      <c r="AA1567" s="97"/>
      <c r="AB1567" s="97"/>
      <c r="AC1567" s="97"/>
      <c r="AD1567" s="97"/>
      <c r="AE1567" s="97"/>
      <c r="AF1567" s="93"/>
      <c r="AG1567" s="93"/>
      <c r="AH1567" s="93"/>
      <c r="AI1567" s="30"/>
      <c r="AJ1567" s="30"/>
      <c r="AK1567" s="30"/>
      <c r="AL1567" s="30"/>
      <c r="AM1567" s="109"/>
      <c r="AN1567" s="109"/>
      <c r="AO1567" s="30"/>
      <c r="AP1567" s="109" t="s">
        <v>2320</v>
      </c>
      <c r="AQ1567"/>
      <c r="AR1567"/>
      <c r="AS1567"/>
      <c r="AT1567"/>
      <c r="AU1567"/>
      <c r="AV1567"/>
    </row>
    <row r="1568" spans="27:48" ht="23.45" customHeight="1" x14ac:dyDescent="0.2">
      <c r="AA1568" s="97"/>
      <c r="AB1568" s="97"/>
      <c r="AC1568" s="97"/>
      <c r="AD1568" s="97"/>
      <c r="AE1568" s="97"/>
      <c r="AF1568" s="93"/>
      <c r="AG1568" s="93"/>
      <c r="AH1568" s="93"/>
      <c r="AI1568" s="30"/>
      <c r="AJ1568" s="30"/>
      <c r="AK1568" s="30"/>
      <c r="AL1568" s="30"/>
      <c r="AM1568" s="109"/>
      <c r="AN1568" s="109"/>
      <c r="AO1568" s="30"/>
      <c r="AP1568" s="109" t="s">
        <v>2321</v>
      </c>
      <c r="AQ1568"/>
      <c r="AR1568"/>
      <c r="AS1568"/>
      <c r="AT1568"/>
      <c r="AU1568"/>
      <c r="AV1568"/>
    </row>
    <row r="1569" spans="27:48" ht="23.45" customHeight="1" x14ac:dyDescent="0.2">
      <c r="AA1569" s="97"/>
      <c r="AB1569" s="97"/>
      <c r="AC1569" s="97"/>
      <c r="AD1569" s="97"/>
      <c r="AE1569" s="97"/>
      <c r="AF1569" s="93"/>
      <c r="AG1569" s="93"/>
      <c r="AH1569" s="93"/>
      <c r="AI1569" s="30"/>
      <c r="AJ1569" s="30"/>
      <c r="AK1569" s="30"/>
      <c r="AL1569" s="30"/>
      <c r="AM1569" s="109"/>
      <c r="AN1569" s="109"/>
      <c r="AO1569" s="30"/>
      <c r="AP1569" s="109" t="s">
        <v>2322</v>
      </c>
      <c r="AQ1569"/>
      <c r="AR1569"/>
      <c r="AS1569"/>
      <c r="AT1569"/>
      <c r="AU1569"/>
      <c r="AV1569"/>
    </row>
    <row r="1570" spans="27:48" ht="23.45" customHeight="1" x14ac:dyDescent="0.2">
      <c r="AA1570" s="97"/>
      <c r="AB1570" s="97"/>
      <c r="AC1570" s="97"/>
      <c r="AD1570" s="97"/>
      <c r="AE1570" s="97"/>
      <c r="AF1570" s="93"/>
      <c r="AG1570" s="93"/>
      <c r="AH1570" s="93"/>
      <c r="AI1570" s="30"/>
      <c r="AJ1570" s="30"/>
      <c r="AK1570" s="30"/>
      <c r="AL1570" s="30"/>
      <c r="AM1570" s="109"/>
      <c r="AN1570" s="109"/>
      <c r="AO1570" s="30"/>
      <c r="AP1570" s="109" t="s">
        <v>2323</v>
      </c>
      <c r="AQ1570"/>
      <c r="AR1570"/>
      <c r="AS1570"/>
      <c r="AT1570"/>
      <c r="AU1570"/>
      <c r="AV1570"/>
    </row>
    <row r="1571" spans="27:48" ht="23.45" customHeight="1" x14ac:dyDescent="0.2">
      <c r="AA1571" s="97"/>
      <c r="AB1571" s="97"/>
      <c r="AC1571" s="97"/>
      <c r="AD1571" s="97"/>
      <c r="AE1571" s="97"/>
      <c r="AF1571" s="93"/>
      <c r="AG1571" s="93"/>
      <c r="AH1571" s="93"/>
      <c r="AI1571" s="30"/>
      <c r="AJ1571" s="30"/>
      <c r="AK1571" s="30"/>
      <c r="AL1571" s="30"/>
      <c r="AM1571" s="109"/>
      <c r="AN1571" s="109"/>
      <c r="AO1571" s="30"/>
      <c r="AP1571" s="109" t="s">
        <v>2324</v>
      </c>
      <c r="AQ1571"/>
      <c r="AR1571"/>
      <c r="AS1571"/>
      <c r="AT1571"/>
      <c r="AU1571"/>
      <c r="AV1571"/>
    </row>
    <row r="1572" spans="27:48" ht="23.45" customHeight="1" x14ac:dyDescent="0.2">
      <c r="AA1572" s="97"/>
      <c r="AB1572" s="97"/>
      <c r="AC1572" s="97"/>
      <c r="AD1572" s="97"/>
      <c r="AE1572" s="97"/>
      <c r="AF1572" s="93"/>
      <c r="AG1572" s="93"/>
      <c r="AH1572" s="93"/>
      <c r="AI1572" s="30"/>
      <c r="AJ1572" s="30"/>
      <c r="AK1572" s="30"/>
      <c r="AL1572" s="30"/>
      <c r="AM1572" s="109"/>
      <c r="AN1572" s="109"/>
      <c r="AO1572" s="30"/>
      <c r="AP1572" s="109" t="s">
        <v>2325</v>
      </c>
      <c r="AQ1572"/>
      <c r="AR1572"/>
      <c r="AS1572"/>
      <c r="AT1572"/>
      <c r="AU1572"/>
      <c r="AV1572"/>
    </row>
    <row r="1573" spans="27:48" ht="23.45" customHeight="1" x14ac:dyDescent="0.2">
      <c r="AA1573" s="97"/>
      <c r="AB1573" s="97"/>
      <c r="AC1573" s="97"/>
      <c r="AD1573" s="97"/>
      <c r="AE1573" s="97"/>
      <c r="AF1573" s="93"/>
      <c r="AG1573" s="93"/>
      <c r="AH1573" s="93"/>
      <c r="AI1573" s="30"/>
      <c r="AJ1573" s="30"/>
      <c r="AK1573" s="30"/>
      <c r="AL1573" s="30"/>
      <c r="AM1573" s="109"/>
      <c r="AN1573" s="109"/>
      <c r="AO1573" s="30"/>
      <c r="AP1573" s="109" t="s">
        <v>2326</v>
      </c>
      <c r="AQ1573"/>
      <c r="AR1573"/>
      <c r="AS1573"/>
      <c r="AT1573"/>
      <c r="AU1573"/>
      <c r="AV1573"/>
    </row>
    <row r="1574" spans="27:48" ht="23.45" customHeight="1" x14ac:dyDescent="0.2">
      <c r="AA1574" s="97"/>
      <c r="AB1574" s="97"/>
      <c r="AC1574" s="97"/>
      <c r="AD1574" s="97"/>
      <c r="AE1574" s="97"/>
      <c r="AF1574" s="93"/>
      <c r="AG1574" s="93"/>
      <c r="AH1574" s="93"/>
      <c r="AI1574" s="30"/>
      <c r="AJ1574" s="30"/>
      <c r="AK1574" s="30"/>
      <c r="AL1574" s="30"/>
      <c r="AM1574" s="109"/>
      <c r="AN1574" s="109"/>
      <c r="AO1574" s="30"/>
      <c r="AP1574" s="109" t="s">
        <v>2327</v>
      </c>
      <c r="AQ1574"/>
      <c r="AR1574"/>
      <c r="AS1574"/>
      <c r="AT1574"/>
      <c r="AU1574"/>
      <c r="AV1574"/>
    </row>
    <row r="1575" spans="27:48" ht="23.45" customHeight="1" x14ac:dyDescent="0.2">
      <c r="AA1575" s="97"/>
      <c r="AB1575" s="97"/>
      <c r="AC1575" s="97"/>
      <c r="AD1575" s="97"/>
      <c r="AE1575" s="97"/>
      <c r="AF1575" s="93"/>
      <c r="AG1575" s="93"/>
      <c r="AH1575" s="93"/>
      <c r="AI1575" s="30"/>
      <c r="AJ1575" s="30"/>
      <c r="AK1575" s="30"/>
      <c r="AL1575" s="30"/>
      <c r="AM1575" s="109"/>
      <c r="AN1575" s="109"/>
      <c r="AO1575" s="30"/>
      <c r="AP1575" s="109" t="s">
        <v>2328</v>
      </c>
      <c r="AQ1575"/>
      <c r="AR1575"/>
      <c r="AS1575"/>
      <c r="AT1575"/>
      <c r="AU1575"/>
      <c r="AV1575"/>
    </row>
    <row r="1576" spans="27:48" ht="23.45" customHeight="1" x14ac:dyDescent="0.2">
      <c r="AA1576" s="97"/>
      <c r="AB1576" s="97"/>
      <c r="AC1576" s="97"/>
      <c r="AD1576" s="97"/>
      <c r="AE1576" s="97"/>
      <c r="AF1576" s="93"/>
      <c r="AG1576" s="93"/>
      <c r="AH1576" s="93"/>
      <c r="AI1576" s="30"/>
      <c r="AJ1576" s="30"/>
      <c r="AK1576" s="30"/>
      <c r="AL1576" s="30"/>
      <c r="AM1576" s="109"/>
      <c r="AN1576" s="109"/>
      <c r="AO1576" s="30"/>
      <c r="AP1576" s="109" t="s">
        <v>2329</v>
      </c>
      <c r="AQ1576"/>
      <c r="AR1576"/>
      <c r="AS1576"/>
      <c r="AT1576"/>
      <c r="AU1576"/>
      <c r="AV1576"/>
    </row>
    <row r="1577" spans="27:48" ht="23.45" customHeight="1" x14ac:dyDescent="0.2">
      <c r="AA1577" s="97"/>
      <c r="AB1577" s="97"/>
      <c r="AC1577" s="97"/>
      <c r="AD1577" s="97"/>
      <c r="AE1577" s="97"/>
      <c r="AF1577" s="93"/>
      <c r="AG1577" s="93"/>
      <c r="AH1577" s="93"/>
      <c r="AI1577" s="30"/>
      <c r="AJ1577" s="30"/>
      <c r="AK1577" s="30"/>
      <c r="AL1577" s="30"/>
      <c r="AM1577" s="109"/>
      <c r="AN1577" s="109"/>
      <c r="AO1577" s="30"/>
      <c r="AP1577" s="109" t="s">
        <v>2330</v>
      </c>
      <c r="AQ1577"/>
      <c r="AR1577"/>
      <c r="AS1577"/>
      <c r="AT1577"/>
      <c r="AU1577"/>
      <c r="AV1577"/>
    </row>
    <row r="1578" spans="27:48" ht="23.45" customHeight="1" x14ac:dyDescent="0.2">
      <c r="AA1578" s="97"/>
      <c r="AB1578" s="97"/>
      <c r="AC1578" s="97"/>
      <c r="AD1578" s="97"/>
      <c r="AE1578" s="97"/>
      <c r="AF1578" s="93"/>
      <c r="AG1578" s="93"/>
      <c r="AH1578" s="93"/>
      <c r="AI1578" s="30"/>
      <c r="AJ1578" s="30"/>
      <c r="AK1578" s="30"/>
      <c r="AL1578" s="30"/>
      <c r="AM1578" s="109"/>
      <c r="AN1578" s="109"/>
      <c r="AO1578" s="30"/>
      <c r="AP1578" s="109" t="s">
        <v>2331</v>
      </c>
      <c r="AQ1578"/>
      <c r="AR1578"/>
      <c r="AS1578"/>
      <c r="AT1578"/>
      <c r="AU1578"/>
      <c r="AV1578"/>
    </row>
    <row r="1579" spans="27:48" ht="23.45" customHeight="1" x14ac:dyDescent="0.2">
      <c r="AA1579" s="97"/>
      <c r="AB1579" s="97"/>
      <c r="AC1579" s="97"/>
      <c r="AD1579" s="97"/>
      <c r="AE1579" s="97"/>
      <c r="AF1579" s="93"/>
      <c r="AG1579" s="93"/>
      <c r="AH1579" s="93"/>
      <c r="AI1579" s="30"/>
      <c r="AJ1579" s="30"/>
      <c r="AK1579" s="30"/>
      <c r="AL1579" s="30"/>
      <c r="AM1579" s="109"/>
      <c r="AN1579" s="109"/>
      <c r="AO1579" s="30"/>
      <c r="AP1579" s="109" t="s">
        <v>2332</v>
      </c>
      <c r="AQ1579"/>
      <c r="AR1579"/>
      <c r="AS1579"/>
      <c r="AT1579"/>
      <c r="AU1579"/>
      <c r="AV1579"/>
    </row>
    <row r="1580" spans="27:48" ht="23.45" customHeight="1" x14ac:dyDescent="0.2">
      <c r="AA1580" s="97"/>
      <c r="AB1580" s="97"/>
      <c r="AC1580" s="97"/>
      <c r="AD1580" s="97"/>
      <c r="AE1580" s="97"/>
      <c r="AF1580" s="93"/>
      <c r="AG1580" s="93"/>
      <c r="AH1580" s="93"/>
      <c r="AI1580" s="30"/>
      <c r="AJ1580" s="30"/>
      <c r="AK1580" s="30"/>
      <c r="AL1580" s="30"/>
      <c r="AM1580" s="109"/>
      <c r="AN1580" s="109"/>
      <c r="AO1580" s="30"/>
      <c r="AP1580" s="109" t="s">
        <v>2333</v>
      </c>
      <c r="AQ1580"/>
      <c r="AR1580"/>
      <c r="AS1580"/>
      <c r="AT1580"/>
      <c r="AU1580"/>
      <c r="AV1580"/>
    </row>
    <row r="1581" spans="27:48" ht="23.45" customHeight="1" x14ac:dyDescent="0.2">
      <c r="AA1581" s="97"/>
      <c r="AB1581" s="97"/>
      <c r="AC1581" s="97"/>
      <c r="AD1581" s="97"/>
      <c r="AE1581" s="97"/>
      <c r="AF1581" s="93"/>
      <c r="AG1581" s="93"/>
      <c r="AH1581" s="93"/>
      <c r="AI1581" s="30"/>
      <c r="AJ1581" s="30"/>
      <c r="AK1581" s="30"/>
      <c r="AL1581" s="30"/>
      <c r="AM1581" s="109"/>
      <c r="AN1581" s="109"/>
      <c r="AO1581" s="30"/>
      <c r="AP1581" s="109" t="s">
        <v>2334</v>
      </c>
      <c r="AQ1581"/>
      <c r="AR1581"/>
      <c r="AS1581"/>
      <c r="AT1581"/>
      <c r="AU1581"/>
      <c r="AV1581"/>
    </row>
    <row r="1582" spans="27:48" ht="23.45" customHeight="1" x14ac:dyDescent="0.2">
      <c r="AA1582" s="97"/>
      <c r="AB1582" s="97"/>
      <c r="AC1582" s="97"/>
      <c r="AD1582" s="97"/>
      <c r="AE1582" s="97"/>
      <c r="AF1582" s="93"/>
      <c r="AG1582" s="93"/>
      <c r="AH1582" s="93"/>
      <c r="AI1582" s="30"/>
      <c r="AJ1582" s="30"/>
      <c r="AK1582" s="30"/>
      <c r="AL1582" s="30"/>
      <c r="AM1582" s="109"/>
      <c r="AN1582" s="109"/>
      <c r="AO1582" s="30"/>
      <c r="AP1582" s="109" t="s">
        <v>2335</v>
      </c>
      <c r="AQ1582"/>
      <c r="AR1582"/>
      <c r="AS1582"/>
      <c r="AT1582"/>
      <c r="AU1582"/>
      <c r="AV1582"/>
    </row>
    <row r="1583" spans="27:48" ht="23.45" customHeight="1" x14ac:dyDescent="0.2">
      <c r="AA1583" s="97"/>
      <c r="AB1583" s="97"/>
      <c r="AC1583" s="97"/>
      <c r="AD1583" s="97"/>
      <c r="AE1583" s="97"/>
      <c r="AF1583" s="93"/>
      <c r="AG1583" s="93"/>
      <c r="AH1583" s="93"/>
      <c r="AI1583" s="30"/>
      <c r="AJ1583" s="30"/>
      <c r="AK1583" s="30"/>
      <c r="AL1583" s="30"/>
      <c r="AM1583" s="109"/>
      <c r="AN1583" s="109"/>
      <c r="AO1583" s="30"/>
      <c r="AP1583" s="109" t="s">
        <v>2336</v>
      </c>
      <c r="AQ1583"/>
      <c r="AR1583"/>
      <c r="AS1583"/>
      <c r="AT1583"/>
      <c r="AU1583"/>
      <c r="AV1583"/>
    </row>
    <row r="1584" spans="27:48" ht="23.45" customHeight="1" x14ac:dyDescent="0.2">
      <c r="AA1584" s="97"/>
      <c r="AB1584" s="97"/>
      <c r="AC1584" s="97"/>
      <c r="AD1584" s="97"/>
      <c r="AE1584" s="97"/>
      <c r="AF1584" s="93"/>
      <c r="AG1584" s="93"/>
      <c r="AH1584" s="93"/>
      <c r="AI1584" s="30"/>
      <c r="AJ1584" s="30"/>
      <c r="AK1584" s="30"/>
      <c r="AL1584" s="30"/>
      <c r="AM1584" s="109"/>
      <c r="AN1584" s="109"/>
      <c r="AO1584" s="30"/>
      <c r="AP1584" s="109" t="s">
        <v>2337</v>
      </c>
      <c r="AQ1584"/>
      <c r="AR1584"/>
      <c r="AS1584"/>
      <c r="AT1584"/>
      <c r="AU1584"/>
      <c r="AV1584"/>
    </row>
    <row r="1585" spans="27:48" ht="23.45" customHeight="1" x14ac:dyDescent="0.2">
      <c r="AA1585" s="97"/>
      <c r="AB1585" s="97"/>
      <c r="AC1585" s="97"/>
      <c r="AD1585" s="97"/>
      <c r="AE1585" s="97"/>
      <c r="AF1585" s="93"/>
      <c r="AG1585" s="93"/>
      <c r="AH1585" s="93"/>
      <c r="AI1585" s="30"/>
      <c r="AJ1585" s="30"/>
      <c r="AK1585" s="30"/>
      <c r="AL1585" s="30"/>
      <c r="AM1585" s="109"/>
      <c r="AN1585" s="109"/>
      <c r="AO1585" s="30"/>
      <c r="AP1585" s="109" t="s">
        <v>2338</v>
      </c>
      <c r="AQ1585"/>
      <c r="AR1585"/>
      <c r="AS1585"/>
      <c r="AT1585"/>
      <c r="AU1585"/>
      <c r="AV1585"/>
    </row>
    <row r="1586" spans="27:48" ht="23.45" customHeight="1" x14ac:dyDescent="0.2">
      <c r="AA1586" s="97"/>
      <c r="AB1586" s="97"/>
      <c r="AC1586" s="97"/>
      <c r="AD1586" s="97"/>
      <c r="AE1586" s="97"/>
      <c r="AF1586" s="93"/>
      <c r="AG1586" s="93"/>
      <c r="AH1586" s="93"/>
      <c r="AI1586" s="30"/>
      <c r="AJ1586" s="30"/>
      <c r="AK1586" s="30"/>
      <c r="AL1586" s="30"/>
      <c r="AM1586" s="109"/>
      <c r="AN1586" s="109"/>
      <c r="AO1586" s="30"/>
      <c r="AP1586" s="109" t="s">
        <v>2339</v>
      </c>
      <c r="AQ1586"/>
      <c r="AR1586"/>
      <c r="AS1586"/>
      <c r="AT1586"/>
      <c r="AU1586"/>
      <c r="AV1586"/>
    </row>
    <row r="1587" spans="27:48" ht="23.45" customHeight="1" x14ac:dyDescent="0.2">
      <c r="AA1587" s="97"/>
      <c r="AB1587" s="97"/>
      <c r="AC1587" s="97"/>
      <c r="AD1587" s="97"/>
      <c r="AE1587" s="97"/>
      <c r="AF1587" s="93"/>
      <c r="AG1587" s="93"/>
      <c r="AH1587" s="93"/>
      <c r="AI1587" s="30"/>
      <c r="AJ1587" s="30"/>
      <c r="AK1587" s="30"/>
      <c r="AL1587" s="30"/>
      <c r="AM1587" s="109"/>
      <c r="AN1587" s="109"/>
      <c r="AO1587" s="30"/>
      <c r="AP1587" s="109" t="s">
        <v>2340</v>
      </c>
      <c r="AQ1587"/>
      <c r="AR1587"/>
      <c r="AS1587"/>
      <c r="AT1587"/>
      <c r="AU1587"/>
      <c r="AV1587"/>
    </row>
    <row r="1588" spans="27:48" ht="23.45" customHeight="1" x14ac:dyDescent="0.2">
      <c r="AA1588" s="97"/>
      <c r="AB1588" s="97"/>
      <c r="AC1588" s="97"/>
      <c r="AD1588" s="97"/>
      <c r="AE1588" s="97"/>
      <c r="AF1588" s="93"/>
      <c r="AG1588" s="93"/>
      <c r="AH1588" s="93"/>
      <c r="AI1588" s="30"/>
      <c r="AJ1588" s="30"/>
      <c r="AK1588" s="30"/>
      <c r="AL1588" s="30"/>
      <c r="AM1588" s="109"/>
      <c r="AN1588" s="109"/>
      <c r="AO1588" s="30"/>
      <c r="AP1588" s="109" t="s">
        <v>2341</v>
      </c>
      <c r="AQ1588"/>
      <c r="AR1588"/>
      <c r="AS1588"/>
      <c r="AT1588"/>
      <c r="AU1588"/>
      <c r="AV1588"/>
    </row>
    <row r="1589" spans="27:48" ht="23.45" customHeight="1" x14ac:dyDescent="0.2">
      <c r="AA1589" s="97"/>
      <c r="AB1589" s="97"/>
      <c r="AC1589" s="97"/>
      <c r="AD1589" s="97"/>
      <c r="AE1589" s="97"/>
      <c r="AF1589" s="93"/>
      <c r="AG1589" s="93"/>
      <c r="AH1589" s="93"/>
      <c r="AI1589" s="30"/>
      <c r="AJ1589" s="30"/>
      <c r="AK1589" s="30"/>
      <c r="AL1589" s="30"/>
      <c r="AM1589" s="109"/>
      <c r="AN1589" s="109"/>
      <c r="AO1589" s="30"/>
      <c r="AP1589" s="109" t="s">
        <v>2342</v>
      </c>
      <c r="AQ1589"/>
      <c r="AR1589"/>
      <c r="AS1589"/>
      <c r="AT1589"/>
      <c r="AU1589"/>
      <c r="AV1589"/>
    </row>
    <row r="1590" spans="27:48" ht="23.45" customHeight="1" x14ac:dyDescent="0.2">
      <c r="AA1590" s="97"/>
      <c r="AB1590" s="97"/>
      <c r="AC1590" s="97"/>
      <c r="AD1590" s="97"/>
      <c r="AE1590" s="97"/>
      <c r="AF1590" s="93"/>
      <c r="AG1590" s="93"/>
      <c r="AH1590" s="93"/>
      <c r="AI1590" s="30"/>
      <c r="AJ1590" s="30"/>
      <c r="AK1590" s="30"/>
      <c r="AL1590" s="30"/>
      <c r="AM1590" s="109"/>
      <c r="AN1590" s="109"/>
      <c r="AO1590" s="30"/>
      <c r="AP1590" s="109" t="s">
        <v>2343</v>
      </c>
      <c r="AQ1590"/>
      <c r="AR1590"/>
      <c r="AS1590"/>
      <c r="AT1590"/>
      <c r="AU1590"/>
      <c r="AV1590"/>
    </row>
    <row r="1591" spans="27:48" ht="23.45" customHeight="1" x14ac:dyDescent="0.2">
      <c r="AA1591" s="97"/>
      <c r="AB1591" s="97"/>
      <c r="AC1591" s="97"/>
      <c r="AD1591" s="97"/>
      <c r="AE1591" s="97"/>
      <c r="AF1591" s="93"/>
      <c r="AG1591" s="93"/>
      <c r="AH1591" s="93"/>
      <c r="AI1591" s="30"/>
      <c r="AJ1591" s="30"/>
      <c r="AK1591" s="30"/>
      <c r="AL1591" s="30"/>
      <c r="AM1591" s="109"/>
      <c r="AN1591" s="109"/>
      <c r="AO1591" s="30"/>
      <c r="AP1591" s="109" t="s">
        <v>2344</v>
      </c>
      <c r="AQ1591"/>
      <c r="AR1591"/>
      <c r="AS1591"/>
      <c r="AT1591"/>
      <c r="AU1591"/>
      <c r="AV1591"/>
    </row>
    <row r="1592" spans="27:48" ht="23.45" customHeight="1" x14ac:dyDescent="0.2">
      <c r="AA1592" s="97"/>
      <c r="AB1592" s="97"/>
      <c r="AC1592" s="97"/>
      <c r="AD1592" s="97"/>
      <c r="AE1592" s="97"/>
      <c r="AF1592" s="93"/>
      <c r="AG1592" s="93"/>
      <c r="AH1592" s="93"/>
      <c r="AI1592" s="30"/>
      <c r="AJ1592" s="30"/>
      <c r="AK1592" s="30"/>
      <c r="AL1592" s="30"/>
      <c r="AM1592" s="109"/>
      <c r="AN1592" s="109"/>
      <c r="AO1592" s="30"/>
      <c r="AP1592" s="109" t="s">
        <v>2345</v>
      </c>
      <c r="AQ1592"/>
      <c r="AR1592"/>
      <c r="AS1592"/>
      <c r="AT1592"/>
      <c r="AU1592"/>
      <c r="AV1592"/>
    </row>
    <row r="1593" spans="27:48" ht="23.45" customHeight="1" x14ac:dyDescent="0.2">
      <c r="AA1593" s="97"/>
      <c r="AB1593" s="97"/>
      <c r="AC1593" s="97"/>
      <c r="AD1593" s="97"/>
      <c r="AE1593" s="97"/>
      <c r="AF1593" s="93"/>
      <c r="AG1593" s="93"/>
      <c r="AH1593" s="93"/>
      <c r="AI1593" s="30"/>
      <c r="AJ1593" s="30"/>
      <c r="AK1593" s="30"/>
      <c r="AL1593" s="30"/>
      <c r="AM1593" s="109"/>
      <c r="AN1593" s="109"/>
      <c r="AO1593" s="30"/>
      <c r="AP1593" s="109" t="s">
        <v>2346</v>
      </c>
      <c r="AQ1593"/>
      <c r="AR1593"/>
      <c r="AS1593"/>
      <c r="AT1593"/>
      <c r="AU1593"/>
      <c r="AV1593"/>
    </row>
    <row r="1594" spans="27:48" ht="23.45" customHeight="1" x14ac:dyDescent="0.2">
      <c r="AA1594" s="97"/>
      <c r="AB1594" s="97"/>
      <c r="AC1594" s="97"/>
      <c r="AD1594" s="97"/>
      <c r="AE1594" s="97"/>
      <c r="AF1594" s="93"/>
      <c r="AG1594" s="93"/>
      <c r="AH1594" s="93"/>
      <c r="AI1594" s="30"/>
      <c r="AJ1594" s="30"/>
      <c r="AK1594" s="30"/>
      <c r="AL1594" s="30"/>
      <c r="AM1594" s="109"/>
      <c r="AN1594" s="109"/>
      <c r="AO1594" s="30"/>
      <c r="AP1594" s="109" t="s">
        <v>2347</v>
      </c>
      <c r="AQ1594"/>
      <c r="AR1594"/>
      <c r="AS1594"/>
      <c r="AT1594"/>
      <c r="AU1594"/>
      <c r="AV1594"/>
    </row>
    <row r="1595" spans="27:48" ht="23.45" customHeight="1" x14ac:dyDescent="0.2">
      <c r="AA1595" s="97"/>
      <c r="AB1595" s="97"/>
      <c r="AC1595" s="97"/>
      <c r="AD1595" s="97"/>
      <c r="AE1595" s="97"/>
      <c r="AF1595" s="93"/>
      <c r="AG1595" s="93"/>
      <c r="AH1595" s="93"/>
      <c r="AI1595" s="30"/>
      <c r="AJ1595" s="30"/>
      <c r="AK1595" s="30"/>
      <c r="AL1595" s="30"/>
      <c r="AM1595" s="109"/>
      <c r="AN1595" s="109"/>
      <c r="AO1595" s="30"/>
      <c r="AP1595" s="109" t="s">
        <v>2348</v>
      </c>
      <c r="AQ1595"/>
      <c r="AR1595"/>
      <c r="AS1595"/>
      <c r="AT1595"/>
      <c r="AU1595"/>
      <c r="AV1595"/>
    </row>
    <row r="1596" spans="27:48" ht="23.45" customHeight="1" x14ac:dyDescent="0.2">
      <c r="AA1596" s="97"/>
      <c r="AB1596" s="97"/>
      <c r="AC1596" s="97"/>
      <c r="AD1596" s="97"/>
      <c r="AE1596" s="97"/>
      <c r="AF1596" s="93"/>
      <c r="AG1596" s="93"/>
      <c r="AH1596" s="93"/>
      <c r="AI1596" s="30"/>
      <c r="AJ1596" s="30"/>
      <c r="AK1596" s="30"/>
      <c r="AL1596" s="30"/>
      <c r="AM1596" s="109"/>
      <c r="AN1596" s="109"/>
      <c r="AO1596" s="30"/>
      <c r="AP1596" s="109" t="s">
        <v>2349</v>
      </c>
      <c r="AQ1596"/>
      <c r="AR1596"/>
      <c r="AS1596"/>
      <c r="AT1596"/>
      <c r="AU1596"/>
      <c r="AV1596"/>
    </row>
    <row r="1597" spans="27:48" ht="23.45" customHeight="1" x14ac:dyDescent="0.2">
      <c r="AA1597" s="97"/>
      <c r="AB1597" s="97"/>
      <c r="AC1597" s="97"/>
      <c r="AD1597" s="97"/>
      <c r="AE1597" s="97"/>
      <c r="AF1597" s="93"/>
      <c r="AG1597" s="93"/>
      <c r="AH1597" s="93"/>
      <c r="AI1597" s="30"/>
      <c r="AJ1597" s="30"/>
      <c r="AK1597" s="30"/>
      <c r="AL1597" s="30"/>
      <c r="AM1597" s="109"/>
      <c r="AN1597" s="109"/>
      <c r="AO1597" s="30"/>
      <c r="AP1597" s="109" t="s">
        <v>2350</v>
      </c>
      <c r="AQ1597"/>
      <c r="AR1597"/>
      <c r="AS1597"/>
      <c r="AT1597"/>
      <c r="AU1597"/>
      <c r="AV1597"/>
    </row>
    <row r="1598" spans="27:48" ht="23.45" customHeight="1" x14ac:dyDescent="0.2">
      <c r="AA1598" s="97"/>
      <c r="AB1598" s="97"/>
      <c r="AC1598" s="97"/>
      <c r="AD1598" s="97"/>
      <c r="AE1598" s="97"/>
      <c r="AF1598" s="93"/>
      <c r="AG1598" s="93"/>
      <c r="AH1598" s="93"/>
      <c r="AI1598" s="30"/>
      <c r="AJ1598" s="30"/>
      <c r="AK1598" s="30"/>
      <c r="AL1598" s="30"/>
      <c r="AM1598" s="109"/>
      <c r="AN1598" s="109"/>
      <c r="AO1598" s="30"/>
      <c r="AP1598" s="109" t="s">
        <v>2351</v>
      </c>
      <c r="AQ1598"/>
      <c r="AR1598"/>
      <c r="AS1598"/>
      <c r="AT1598"/>
      <c r="AU1598"/>
      <c r="AV1598"/>
    </row>
    <row r="1599" spans="27:48" ht="23.45" customHeight="1" x14ac:dyDescent="0.2">
      <c r="AA1599" s="97"/>
      <c r="AB1599" s="97"/>
      <c r="AC1599" s="97"/>
      <c r="AD1599" s="97"/>
      <c r="AE1599" s="97"/>
      <c r="AF1599" s="93"/>
      <c r="AG1599" s="93"/>
      <c r="AH1599" s="93"/>
      <c r="AI1599" s="30"/>
      <c r="AJ1599" s="30"/>
      <c r="AK1599" s="30"/>
      <c r="AL1599" s="30"/>
      <c r="AM1599" s="109"/>
      <c r="AN1599" s="109"/>
      <c r="AO1599" s="30"/>
      <c r="AP1599" s="109" t="s">
        <v>2352</v>
      </c>
      <c r="AQ1599"/>
      <c r="AR1599"/>
      <c r="AS1599"/>
      <c r="AT1599"/>
      <c r="AU1599"/>
      <c r="AV1599"/>
    </row>
    <row r="1600" spans="27:48" ht="23.45" customHeight="1" x14ac:dyDescent="0.2">
      <c r="AA1600" s="97"/>
      <c r="AB1600" s="97"/>
      <c r="AC1600" s="97"/>
      <c r="AD1600" s="97"/>
      <c r="AE1600" s="97"/>
      <c r="AF1600" s="93"/>
      <c r="AG1600" s="93"/>
      <c r="AH1600" s="93"/>
      <c r="AI1600" s="30"/>
      <c r="AJ1600" s="30"/>
      <c r="AK1600" s="30"/>
      <c r="AL1600" s="30"/>
      <c r="AM1600" s="109"/>
      <c r="AN1600" s="109"/>
      <c r="AO1600" s="30"/>
      <c r="AP1600" s="109" t="s">
        <v>2353</v>
      </c>
      <c r="AQ1600"/>
      <c r="AR1600"/>
      <c r="AS1600"/>
      <c r="AT1600"/>
      <c r="AU1600"/>
      <c r="AV1600"/>
    </row>
    <row r="1601" spans="27:48" ht="23.45" customHeight="1" x14ac:dyDescent="0.2">
      <c r="AA1601" s="97"/>
      <c r="AB1601" s="97"/>
      <c r="AC1601" s="97"/>
      <c r="AD1601" s="97"/>
      <c r="AE1601" s="97"/>
      <c r="AF1601" s="93"/>
      <c r="AG1601" s="93"/>
      <c r="AH1601" s="93"/>
      <c r="AI1601" s="30"/>
      <c r="AJ1601" s="30"/>
      <c r="AK1601" s="30"/>
      <c r="AL1601" s="30"/>
      <c r="AM1601" s="109"/>
      <c r="AN1601" s="109"/>
      <c r="AO1601" s="30"/>
      <c r="AP1601" s="109" t="s">
        <v>2354</v>
      </c>
      <c r="AQ1601"/>
      <c r="AR1601"/>
      <c r="AS1601"/>
      <c r="AT1601"/>
      <c r="AU1601"/>
      <c r="AV1601"/>
    </row>
    <row r="1602" spans="27:48" ht="23.45" customHeight="1" x14ac:dyDescent="0.2">
      <c r="AA1602" s="97"/>
      <c r="AB1602" s="97"/>
      <c r="AC1602" s="97"/>
      <c r="AD1602" s="97"/>
      <c r="AE1602" s="97"/>
      <c r="AF1602" s="93"/>
      <c r="AG1602" s="93"/>
      <c r="AH1602" s="93"/>
      <c r="AI1602" s="30"/>
      <c r="AJ1602" s="30"/>
      <c r="AK1602" s="30"/>
      <c r="AL1602" s="30"/>
      <c r="AM1602" s="109"/>
      <c r="AN1602" s="109"/>
      <c r="AO1602" s="30"/>
      <c r="AP1602" s="109" t="s">
        <v>2355</v>
      </c>
      <c r="AQ1602"/>
      <c r="AR1602"/>
      <c r="AS1602"/>
      <c r="AT1602"/>
      <c r="AU1602"/>
      <c r="AV1602"/>
    </row>
    <row r="1603" spans="27:48" ht="23.45" customHeight="1" x14ac:dyDescent="0.2">
      <c r="AA1603" s="97"/>
      <c r="AB1603" s="97"/>
      <c r="AC1603" s="97"/>
      <c r="AD1603" s="97"/>
      <c r="AE1603" s="97"/>
      <c r="AF1603" s="93"/>
      <c r="AG1603" s="93"/>
      <c r="AH1603" s="93"/>
      <c r="AI1603" s="30"/>
      <c r="AJ1603" s="30"/>
      <c r="AK1603" s="30"/>
      <c r="AL1603" s="30"/>
      <c r="AM1603" s="109"/>
      <c r="AN1603" s="109"/>
      <c r="AO1603" s="30"/>
      <c r="AP1603" s="109" t="s">
        <v>2356</v>
      </c>
      <c r="AQ1603"/>
      <c r="AR1603"/>
      <c r="AS1603"/>
      <c r="AT1603"/>
      <c r="AU1603"/>
      <c r="AV1603"/>
    </row>
    <row r="1604" spans="27:48" ht="23.45" customHeight="1" x14ac:dyDescent="0.2">
      <c r="AA1604" s="97"/>
      <c r="AB1604" s="97"/>
      <c r="AC1604" s="97"/>
      <c r="AD1604" s="97"/>
      <c r="AE1604" s="97"/>
      <c r="AF1604" s="93"/>
      <c r="AG1604" s="93"/>
      <c r="AH1604" s="93"/>
      <c r="AI1604" s="30"/>
      <c r="AJ1604" s="30"/>
      <c r="AK1604" s="30"/>
      <c r="AL1604" s="30"/>
      <c r="AM1604" s="109"/>
      <c r="AN1604" s="109"/>
      <c r="AO1604" s="30"/>
      <c r="AP1604" s="109" t="s">
        <v>2357</v>
      </c>
      <c r="AQ1604"/>
      <c r="AR1604"/>
      <c r="AS1604"/>
      <c r="AT1604"/>
      <c r="AU1604"/>
      <c r="AV1604"/>
    </row>
    <row r="1605" spans="27:48" ht="23.45" customHeight="1" x14ac:dyDescent="0.2">
      <c r="AA1605" s="97"/>
      <c r="AB1605" s="97"/>
      <c r="AC1605" s="97"/>
      <c r="AD1605" s="97"/>
      <c r="AE1605" s="97"/>
      <c r="AF1605" s="93"/>
      <c r="AG1605" s="93"/>
      <c r="AH1605" s="93"/>
      <c r="AI1605" s="30"/>
      <c r="AJ1605" s="30"/>
      <c r="AK1605" s="30"/>
      <c r="AL1605" s="30"/>
      <c r="AM1605" s="109"/>
      <c r="AN1605" s="109"/>
      <c r="AO1605" s="30"/>
      <c r="AP1605" s="109" t="s">
        <v>2358</v>
      </c>
      <c r="AQ1605"/>
      <c r="AR1605"/>
      <c r="AS1605"/>
      <c r="AT1605"/>
      <c r="AU1605"/>
      <c r="AV1605"/>
    </row>
    <row r="1606" spans="27:48" ht="23.45" customHeight="1" x14ac:dyDescent="0.2">
      <c r="AA1606" s="97"/>
      <c r="AB1606" s="97"/>
      <c r="AC1606" s="97"/>
      <c r="AD1606" s="97"/>
      <c r="AE1606" s="97"/>
      <c r="AF1606" s="93"/>
      <c r="AG1606" s="93"/>
      <c r="AH1606" s="93"/>
      <c r="AI1606" s="30"/>
      <c r="AJ1606" s="30"/>
      <c r="AK1606" s="30"/>
      <c r="AL1606" s="30"/>
      <c r="AM1606" s="109"/>
      <c r="AN1606" s="109"/>
      <c r="AO1606" s="30"/>
      <c r="AP1606" s="109" t="s">
        <v>2359</v>
      </c>
      <c r="AQ1606"/>
      <c r="AR1606"/>
      <c r="AS1606"/>
      <c r="AT1606"/>
      <c r="AU1606"/>
      <c r="AV1606"/>
    </row>
    <row r="1607" spans="27:48" ht="23.45" customHeight="1" x14ac:dyDescent="0.2">
      <c r="AA1607" s="97"/>
      <c r="AB1607" s="97"/>
      <c r="AC1607" s="97"/>
      <c r="AD1607" s="97"/>
      <c r="AE1607" s="97"/>
      <c r="AF1607" s="93"/>
      <c r="AG1607" s="93"/>
      <c r="AH1607" s="93"/>
      <c r="AI1607" s="30"/>
      <c r="AJ1607" s="30"/>
      <c r="AK1607" s="30"/>
      <c r="AL1607" s="30"/>
      <c r="AM1607" s="109"/>
      <c r="AN1607" s="109"/>
      <c r="AO1607" s="30"/>
      <c r="AP1607" s="109" t="s">
        <v>2360</v>
      </c>
      <c r="AQ1607"/>
      <c r="AR1607"/>
      <c r="AS1607"/>
      <c r="AT1607"/>
      <c r="AU1607"/>
      <c r="AV1607"/>
    </row>
    <row r="1608" spans="27:48" ht="23.45" customHeight="1" x14ac:dyDescent="0.2">
      <c r="AA1608" s="97"/>
      <c r="AB1608" s="97"/>
      <c r="AC1608" s="97"/>
      <c r="AD1608" s="97"/>
      <c r="AE1608" s="97"/>
      <c r="AF1608" s="93"/>
      <c r="AG1608" s="93"/>
      <c r="AH1608" s="93"/>
      <c r="AI1608" s="30"/>
      <c r="AJ1608" s="30"/>
      <c r="AK1608" s="30"/>
      <c r="AL1608" s="30"/>
      <c r="AM1608" s="109"/>
      <c r="AN1608" s="109"/>
      <c r="AO1608" s="30"/>
      <c r="AP1608" s="109" t="s">
        <v>2361</v>
      </c>
      <c r="AQ1608"/>
      <c r="AR1608"/>
      <c r="AS1608"/>
      <c r="AT1608"/>
      <c r="AU1608"/>
      <c r="AV1608"/>
    </row>
    <row r="1609" spans="27:48" ht="23.45" customHeight="1" x14ac:dyDescent="0.2">
      <c r="AA1609" s="97"/>
      <c r="AB1609" s="97"/>
      <c r="AC1609" s="97"/>
      <c r="AD1609" s="97"/>
      <c r="AE1609" s="97"/>
      <c r="AF1609" s="93"/>
      <c r="AG1609" s="93"/>
      <c r="AH1609" s="93"/>
      <c r="AI1609" s="30"/>
      <c r="AJ1609" s="30"/>
      <c r="AK1609" s="30"/>
      <c r="AL1609" s="30"/>
      <c r="AM1609" s="109"/>
      <c r="AN1609" s="109"/>
      <c r="AO1609" s="30"/>
      <c r="AP1609" s="109" t="s">
        <v>2362</v>
      </c>
      <c r="AQ1609"/>
      <c r="AR1609"/>
      <c r="AS1609"/>
      <c r="AT1609"/>
      <c r="AU1609"/>
      <c r="AV1609"/>
    </row>
    <row r="1610" spans="27:48" ht="23.45" customHeight="1" x14ac:dyDescent="0.2">
      <c r="AA1610" s="97"/>
      <c r="AB1610" s="97"/>
      <c r="AC1610" s="97"/>
      <c r="AD1610" s="97"/>
      <c r="AE1610" s="97"/>
      <c r="AF1610" s="93"/>
      <c r="AG1610" s="93"/>
      <c r="AH1610" s="93"/>
      <c r="AI1610" s="30"/>
      <c r="AJ1610" s="30"/>
      <c r="AK1610" s="30"/>
      <c r="AL1610" s="30"/>
      <c r="AM1610" s="109"/>
      <c r="AN1610" s="109"/>
      <c r="AO1610" s="30"/>
      <c r="AP1610" s="109" t="s">
        <v>2363</v>
      </c>
      <c r="AQ1610"/>
      <c r="AR1610"/>
      <c r="AS1610"/>
      <c r="AT1610"/>
      <c r="AU1610"/>
      <c r="AV1610"/>
    </row>
    <row r="1611" spans="27:48" ht="23.45" customHeight="1" x14ac:dyDescent="0.2">
      <c r="AA1611" s="97"/>
      <c r="AB1611" s="97"/>
      <c r="AC1611" s="97"/>
      <c r="AD1611" s="97"/>
      <c r="AE1611" s="97"/>
      <c r="AF1611" s="93"/>
      <c r="AG1611" s="93"/>
      <c r="AH1611" s="93"/>
      <c r="AI1611" s="30"/>
      <c r="AJ1611" s="30"/>
      <c r="AK1611" s="30"/>
      <c r="AL1611" s="30"/>
      <c r="AM1611" s="109"/>
      <c r="AN1611" s="109"/>
      <c r="AO1611" s="30"/>
      <c r="AP1611" s="109" t="s">
        <v>2364</v>
      </c>
      <c r="AQ1611"/>
      <c r="AR1611"/>
      <c r="AS1611"/>
      <c r="AT1611"/>
      <c r="AU1611"/>
      <c r="AV1611"/>
    </row>
    <row r="1612" spans="27:48" ht="23.45" customHeight="1" x14ac:dyDescent="0.2">
      <c r="AA1612" s="97"/>
      <c r="AB1612" s="97"/>
      <c r="AC1612" s="97"/>
      <c r="AD1612" s="97"/>
      <c r="AE1612" s="97"/>
      <c r="AF1612" s="93"/>
      <c r="AG1612" s="93"/>
      <c r="AH1612" s="93"/>
      <c r="AI1612" s="30"/>
      <c r="AJ1612" s="30"/>
      <c r="AK1612" s="30"/>
      <c r="AL1612" s="30"/>
      <c r="AM1612" s="109"/>
      <c r="AN1612" s="109"/>
      <c r="AO1612" s="30"/>
      <c r="AP1612" s="109" t="s">
        <v>2365</v>
      </c>
      <c r="AQ1612"/>
      <c r="AR1612"/>
      <c r="AS1612"/>
      <c r="AT1612"/>
      <c r="AU1612"/>
      <c r="AV1612"/>
    </row>
    <row r="1613" spans="27:48" ht="23.45" customHeight="1" x14ac:dyDescent="0.2">
      <c r="AA1613" s="97"/>
      <c r="AB1613" s="97"/>
      <c r="AC1613" s="97"/>
      <c r="AD1613" s="97"/>
      <c r="AE1613" s="97"/>
      <c r="AF1613" s="93"/>
      <c r="AG1613" s="93"/>
      <c r="AH1613" s="93"/>
      <c r="AI1613" s="30"/>
      <c r="AJ1613" s="30"/>
      <c r="AK1613" s="30"/>
      <c r="AL1613" s="30"/>
      <c r="AM1613" s="109"/>
      <c r="AN1613" s="109"/>
      <c r="AO1613" s="30"/>
      <c r="AP1613" s="109" t="s">
        <v>2366</v>
      </c>
      <c r="AQ1613"/>
      <c r="AR1613"/>
      <c r="AS1613"/>
      <c r="AT1613"/>
      <c r="AU1613"/>
      <c r="AV1613"/>
    </row>
    <row r="1614" spans="27:48" ht="23.45" customHeight="1" x14ac:dyDescent="0.2">
      <c r="AA1614" s="97"/>
      <c r="AB1614" s="97"/>
      <c r="AC1614" s="97"/>
      <c r="AD1614" s="97"/>
      <c r="AE1614" s="97"/>
      <c r="AF1614" s="93"/>
      <c r="AG1614" s="93"/>
      <c r="AH1614" s="93"/>
      <c r="AI1614" s="30"/>
      <c r="AJ1614" s="30"/>
      <c r="AK1614" s="30"/>
      <c r="AL1614" s="30"/>
      <c r="AM1614" s="109"/>
      <c r="AN1614" s="109"/>
      <c r="AO1614" s="30"/>
      <c r="AP1614" s="109" t="s">
        <v>2367</v>
      </c>
      <c r="AQ1614"/>
      <c r="AR1614"/>
      <c r="AS1614"/>
      <c r="AT1614"/>
      <c r="AU1614"/>
      <c r="AV1614"/>
    </row>
    <row r="1615" spans="27:48" ht="23.45" customHeight="1" x14ac:dyDescent="0.2">
      <c r="AA1615" s="97"/>
      <c r="AB1615" s="97"/>
      <c r="AC1615" s="97"/>
      <c r="AD1615" s="97"/>
      <c r="AE1615" s="97"/>
      <c r="AF1615" s="93"/>
      <c r="AG1615" s="93"/>
      <c r="AH1615" s="93"/>
      <c r="AI1615" s="30"/>
      <c r="AJ1615" s="30"/>
      <c r="AK1615" s="30"/>
      <c r="AL1615" s="30"/>
      <c r="AM1615" s="109"/>
      <c r="AN1615" s="109"/>
      <c r="AO1615" s="30"/>
      <c r="AP1615" s="109" t="s">
        <v>2368</v>
      </c>
      <c r="AQ1615"/>
      <c r="AR1615"/>
      <c r="AS1615"/>
      <c r="AT1615"/>
      <c r="AU1615"/>
      <c r="AV1615"/>
    </row>
    <row r="1616" spans="27:48" ht="23.45" customHeight="1" x14ac:dyDescent="0.2">
      <c r="AA1616" s="97"/>
      <c r="AB1616" s="97"/>
      <c r="AC1616" s="97"/>
      <c r="AD1616" s="97"/>
      <c r="AE1616" s="97"/>
      <c r="AF1616" s="93"/>
      <c r="AG1616" s="93"/>
      <c r="AH1616" s="93"/>
      <c r="AI1616" s="30"/>
      <c r="AJ1616" s="30"/>
      <c r="AK1616" s="30"/>
      <c r="AL1616" s="30"/>
      <c r="AM1616" s="109"/>
      <c r="AN1616" s="109"/>
      <c r="AO1616" s="30"/>
      <c r="AP1616" s="109" t="s">
        <v>2369</v>
      </c>
      <c r="AQ1616"/>
      <c r="AR1616"/>
      <c r="AS1616"/>
      <c r="AT1616"/>
      <c r="AU1616"/>
      <c r="AV1616"/>
    </row>
    <row r="1617" spans="27:48" ht="23.45" customHeight="1" x14ac:dyDescent="0.2">
      <c r="AA1617" s="97"/>
      <c r="AB1617" s="97"/>
      <c r="AC1617" s="97"/>
      <c r="AD1617" s="97"/>
      <c r="AE1617" s="97"/>
      <c r="AF1617" s="93"/>
      <c r="AG1617" s="93"/>
      <c r="AH1617" s="93"/>
      <c r="AI1617" s="30"/>
      <c r="AJ1617" s="30"/>
      <c r="AK1617" s="30"/>
      <c r="AL1617" s="30"/>
      <c r="AM1617" s="109"/>
      <c r="AN1617" s="109"/>
      <c r="AO1617" s="30"/>
      <c r="AP1617" s="109" t="s">
        <v>2370</v>
      </c>
      <c r="AQ1617"/>
      <c r="AR1617"/>
      <c r="AS1617"/>
      <c r="AT1617"/>
      <c r="AU1617"/>
      <c r="AV1617"/>
    </row>
    <row r="1618" spans="27:48" ht="23.45" customHeight="1" x14ac:dyDescent="0.2">
      <c r="AA1618" s="97"/>
      <c r="AB1618" s="97"/>
      <c r="AC1618" s="97"/>
      <c r="AD1618" s="97"/>
      <c r="AE1618" s="97"/>
      <c r="AF1618" s="93"/>
      <c r="AG1618" s="93"/>
      <c r="AH1618" s="93"/>
      <c r="AI1618" s="30"/>
      <c r="AJ1618" s="30"/>
      <c r="AK1618" s="30"/>
      <c r="AL1618" s="30"/>
      <c r="AM1618" s="109"/>
      <c r="AN1618" s="109"/>
      <c r="AO1618" s="30"/>
      <c r="AP1618" s="109" t="s">
        <v>2371</v>
      </c>
      <c r="AQ1618"/>
      <c r="AR1618"/>
      <c r="AS1618"/>
      <c r="AT1618"/>
      <c r="AU1618"/>
      <c r="AV1618"/>
    </row>
    <row r="1619" spans="27:48" ht="23.45" customHeight="1" x14ac:dyDescent="0.2">
      <c r="AA1619" s="97"/>
      <c r="AB1619" s="97"/>
      <c r="AC1619" s="97"/>
      <c r="AD1619" s="97"/>
      <c r="AE1619" s="97"/>
      <c r="AF1619" s="93"/>
      <c r="AG1619" s="93"/>
      <c r="AH1619" s="93"/>
      <c r="AI1619" s="30"/>
      <c r="AJ1619" s="30"/>
      <c r="AK1619" s="30"/>
      <c r="AL1619" s="30"/>
      <c r="AM1619" s="109"/>
      <c r="AN1619" s="109"/>
      <c r="AO1619" s="30"/>
      <c r="AP1619" s="109" t="s">
        <v>2372</v>
      </c>
      <c r="AQ1619"/>
      <c r="AR1619"/>
      <c r="AS1619"/>
      <c r="AT1619"/>
      <c r="AU1619"/>
      <c r="AV1619"/>
    </row>
    <row r="1620" spans="27:48" ht="23.45" customHeight="1" x14ac:dyDescent="0.2">
      <c r="AA1620" s="97"/>
      <c r="AB1620" s="97"/>
      <c r="AC1620" s="97"/>
      <c r="AD1620" s="97"/>
      <c r="AE1620" s="97"/>
      <c r="AF1620" s="93"/>
      <c r="AG1620" s="93"/>
      <c r="AH1620" s="93"/>
      <c r="AI1620" s="30"/>
      <c r="AJ1620" s="30"/>
      <c r="AK1620" s="30"/>
      <c r="AL1620" s="30"/>
      <c r="AM1620" s="109"/>
      <c r="AN1620" s="109"/>
      <c r="AO1620" s="30"/>
      <c r="AP1620" s="109" t="s">
        <v>2373</v>
      </c>
      <c r="AQ1620"/>
      <c r="AR1620"/>
      <c r="AS1620"/>
      <c r="AT1620"/>
      <c r="AU1620"/>
      <c r="AV1620"/>
    </row>
    <row r="1621" spans="27:48" ht="23.45" customHeight="1" x14ac:dyDescent="0.2">
      <c r="AA1621" s="97"/>
      <c r="AB1621" s="97"/>
      <c r="AC1621" s="97"/>
      <c r="AD1621" s="97"/>
      <c r="AE1621" s="97"/>
      <c r="AF1621" s="93"/>
      <c r="AG1621" s="93"/>
      <c r="AH1621" s="93"/>
      <c r="AI1621" s="30"/>
      <c r="AJ1621" s="30"/>
      <c r="AK1621" s="30"/>
      <c r="AL1621" s="30"/>
      <c r="AM1621" s="109"/>
      <c r="AN1621" s="109"/>
      <c r="AO1621" s="30"/>
      <c r="AP1621" s="109" t="s">
        <v>2374</v>
      </c>
      <c r="AQ1621"/>
      <c r="AR1621"/>
      <c r="AS1621"/>
      <c r="AT1621"/>
      <c r="AU1621"/>
      <c r="AV1621"/>
    </row>
    <row r="1622" spans="27:48" ht="23.45" customHeight="1" x14ac:dyDescent="0.2">
      <c r="AA1622" s="97"/>
      <c r="AB1622" s="97"/>
      <c r="AC1622" s="97"/>
      <c r="AD1622" s="97"/>
      <c r="AE1622" s="97"/>
      <c r="AF1622" s="93"/>
      <c r="AG1622" s="93"/>
      <c r="AH1622" s="93"/>
      <c r="AI1622" s="30"/>
      <c r="AJ1622" s="30"/>
      <c r="AK1622" s="30"/>
      <c r="AL1622" s="30"/>
      <c r="AM1622" s="109"/>
      <c r="AN1622" s="109"/>
      <c r="AO1622" s="30"/>
      <c r="AP1622" s="109" t="s">
        <v>2375</v>
      </c>
      <c r="AQ1622"/>
      <c r="AR1622"/>
      <c r="AS1622"/>
      <c r="AT1622"/>
      <c r="AU1622"/>
      <c r="AV1622"/>
    </row>
    <row r="1623" spans="27:48" ht="23.45" customHeight="1" x14ac:dyDescent="0.2">
      <c r="AA1623" s="97"/>
      <c r="AB1623" s="97"/>
      <c r="AC1623" s="97"/>
      <c r="AD1623" s="97"/>
      <c r="AE1623" s="97"/>
      <c r="AF1623" s="93"/>
      <c r="AG1623" s="93"/>
      <c r="AH1623" s="93"/>
      <c r="AI1623" s="30"/>
      <c r="AJ1623" s="30"/>
      <c r="AK1623" s="30"/>
      <c r="AL1623" s="30"/>
      <c r="AM1623" s="109"/>
      <c r="AN1623" s="109"/>
      <c r="AO1623" s="30"/>
      <c r="AP1623" s="109" t="s">
        <v>2376</v>
      </c>
      <c r="AQ1623"/>
      <c r="AR1623"/>
      <c r="AS1623"/>
      <c r="AT1623"/>
      <c r="AU1623"/>
      <c r="AV1623"/>
    </row>
    <row r="1624" spans="27:48" ht="23.45" customHeight="1" x14ac:dyDescent="0.2">
      <c r="AA1624" s="97"/>
      <c r="AB1624" s="97"/>
      <c r="AC1624" s="97"/>
      <c r="AD1624" s="97"/>
      <c r="AE1624" s="97"/>
      <c r="AF1624" s="93"/>
      <c r="AG1624" s="93"/>
      <c r="AH1624" s="93"/>
      <c r="AI1624" s="30"/>
      <c r="AJ1624" s="30"/>
      <c r="AK1624" s="30"/>
      <c r="AL1624" s="30"/>
      <c r="AM1624" s="109"/>
      <c r="AN1624" s="109"/>
      <c r="AO1624" s="30"/>
      <c r="AP1624" s="109" t="s">
        <v>2377</v>
      </c>
      <c r="AQ1624"/>
      <c r="AR1624"/>
      <c r="AS1624"/>
      <c r="AT1624"/>
      <c r="AU1624"/>
      <c r="AV1624"/>
    </row>
    <row r="1625" spans="27:48" ht="23.45" customHeight="1" x14ac:dyDescent="0.2">
      <c r="AA1625" s="97"/>
      <c r="AB1625" s="97"/>
      <c r="AC1625" s="97"/>
      <c r="AD1625" s="97"/>
      <c r="AE1625" s="97"/>
      <c r="AF1625" s="93"/>
      <c r="AG1625" s="93"/>
      <c r="AH1625" s="93"/>
      <c r="AI1625" s="30"/>
      <c r="AJ1625" s="30"/>
      <c r="AK1625" s="30"/>
      <c r="AL1625" s="30"/>
      <c r="AM1625" s="109"/>
      <c r="AN1625" s="109"/>
      <c r="AO1625" s="30"/>
      <c r="AP1625" s="109" t="s">
        <v>2378</v>
      </c>
      <c r="AQ1625"/>
      <c r="AR1625"/>
      <c r="AS1625"/>
      <c r="AT1625"/>
      <c r="AU1625"/>
      <c r="AV1625"/>
    </row>
    <row r="1626" spans="27:48" ht="23.45" customHeight="1" x14ac:dyDescent="0.2">
      <c r="AA1626" s="97"/>
      <c r="AB1626" s="97"/>
      <c r="AC1626" s="97"/>
      <c r="AD1626" s="97"/>
      <c r="AE1626" s="97"/>
      <c r="AF1626" s="93"/>
      <c r="AG1626" s="93"/>
      <c r="AH1626" s="93"/>
      <c r="AI1626" s="30"/>
      <c r="AJ1626" s="30"/>
      <c r="AK1626" s="30"/>
      <c r="AL1626" s="30"/>
      <c r="AM1626" s="109"/>
      <c r="AN1626" s="109"/>
      <c r="AO1626" s="30"/>
      <c r="AP1626" s="109" t="s">
        <v>2379</v>
      </c>
      <c r="AQ1626"/>
      <c r="AR1626"/>
      <c r="AS1626"/>
      <c r="AT1626"/>
      <c r="AU1626"/>
      <c r="AV1626"/>
    </row>
    <row r="1627" spans="27:48" ht="23.45" customHeight="1" x14ac:dyDescent="0.2">
      <c r="AA1627" s="97"/>
      <c r="AB1627" s="97"/>
      <c r="AC1627" s="97"/>
      <c r="AD1627" s="97"/>
      <c r="AE1627" s="97"/>
      <c r="AF1627" s="93"/>
      <c r="AG1627" s="93"/>
      <c r="AH1627" s="93"/>
      <c r="AI1627" s="30"/>
      <c r="AJ1627" s="30"/>
      <c r="AK1627" s="30"/>
      <c r="AL1627" s="30"/>
      <c r="AM1627" s="109"/>
      <c r="AN1627" s="109"/>
      <c r="AO1627" s="30"/>
      <c r="AP1627" s="109" t="s">
        <v>2380</v>
      </c>
      <c r="AQ1627"/>
      <c r="AR1627"/>
      <c r="AS1627"/>
      <c r="AT1627"/>
      <c r="AU1627"/>
      <c r="AV1627"/>
    </row>
    <row r="1628" spans="27:48" ht="23.45" customHeight="1" x14ac:dyDescent="0.2">
      <c r="AA1628" s="97"/>
      <c r="AB1628" s="97"/>
      <c r="AC1628" s="97"/>
      <c r="AD1628" s="97"/>
      <c r="AE1628" s="97"/>
      <c r="AF1628" s="93"/>
      <c r="AG1628" s="93"/>
      <c r="AH1628" s="93"/>
      <c r="AI1628" s="30"/>
      <c r="AJ1628" s="30"/>
      <c r="AK1628" s="30"/>
      <c r="AL1628" s="30"/>
      <c r="AM1628" s="109"/>
      <c r="AN1628" s="109"/>
      <c r="AO1628" s="30"/>
      <c r="AP1628" s="109" t="s">
        <v>2381</v>
      </c>
      <c r="AQ1628"/>
      <c r="AR1628"/>
      <c r="AS1628"/>
      <c r="AT1628"/>
      <c r="AU1628"/>
      <c r="AV1628"/>
    </row>
    <row r="1629" spans="27:48" ht="23.45" customHeight="1" x14ac:dyDescent="0.2">
      <c r="AA1629" s="97"/>
      <c r="AB1629" s="97"/>
      <c r="AC1629" s="97"/>
      <c r="AD1629" s="97"/>
      <c r="AE1629" s="97"/>
      <c r="AF1629" s="93"/>
      <c r="AG1629" s="93"/>
      <c r="AH1629" s="93"/>
      <c r="AI1629" s="30"/>
      <c r="AJ1629" s="30"/>
      <c r="AK1629" s="30"/>
      <c r="AL1629" s="30"/>
      <c r="AM1629" s="109"/>
      <c r="AN1629" s="109"/>
      <c r="AO1629" s="30"/>
      <c r="AP1629" s="109" t="s">
        <v>2382</v>
      </c>
      <c r="AQ1629"/>
      <c r="AR1629"/>
      <c r="AS1629"/>
      <c r="AT1629"/>
      <c r="AU1629"/>
      <c r="AV1629"/>
    </row>
    <row r="1630" spans="27:48" ht="23.45" customHeight="1" x14ac:dyDescent="0.2">
      <c r="AA1630" s="97"/>
      <c r="AB1630" s="97"/>
      <c r="AC1630" s="97"/>
      <c r="AD1630" s="97"/>
      <c r="AE1630" s="97"/>
      <c r="AF1630" s="93"/>
      <c r="AG1630" s="93"/>
      <c r="AH1630" s="93"/>
      <c r="AI1630" s="30"/>
      <c r="AJ1630" s="30"/>
      <c r="AK1630" s="30"/>
      <c r="AL1630" s="30"/>
      <c r="AM1630" s="109"/>
      <c r="AN1630" s="109"/>
      <c r="AO1630" s="30"/>
      <c r="AP1630" s="109" t="s">
        <v>2383</v>
      </c>
      <c r="AQ1630"/>
      <c r="AR1630"/>
      <c r="AS1630"/>
      <c r="AT1630"/>
      <c r="AU1630"/>
      <c r="AV1630"/>
    </row>
    <row r="1631" spans="27:48" ht="23.45" customHeight="1" x14ac:dyDescent="0.2">
      <c r="AA1631" s="97"/>
      <c r="AB1631" s="97"/>
      <c r="AC1631" s="97"/>
      <c r="AD1631" s="97"/>
      <c r="AE1631" s="97"/>
      <c r="AF1631" s="93"/>
      <c r="AG1631" s="93"/>
      <c r="AH1631" s="93"/>
      <c r="AI1631" s="30"/>
      <c r="AJ1631" s="30"/>
      <c r="AK1631" s="30"/>
      <c r="AL1631" s="30"/>
      <c r="AM1631" s="109"/>
      <c r="AN1631" s="109"/>
      <c r="AO1631" s="30"/>
      <c r="AP1631" s="109" t="s">
        <v>2384</v>
      </c>
      <c r="AQ1631"/>
      <c r="AR1631"/>
      <c r="AS1631"/>
      <c r="AT1631"/>
      <c r="AU1631"/>
      <c r="AV1631"/>
    </row>
    <row r="1632" spans="27:48" ht="23.45" customHeight="1" x14ac:dyDescent="0.2">
      <c r="AA1632" s="97"/>
      <c r="AB1632" s="97"/>
      <c r="AC1632" s="97"/>
      <c r="AD1632" s="97"/>
      <c r="AE1632" s="97"/>
      <c r="AF1632" s="93"/>
      <c r="AG1632" s="93"/>
      <c r="AH1632" s="93"/>
      <c r="AI1632" s="30"/>
      <c r="AJ1632" s="30"/>
      <c r="AK1632" s="30"/>
      <c r="AL1632" s="30"/>
      <c r="AM1632" s="109"/>
      <c r="AN1632" s="109"/>
      <c r="AO1632" s="30"/>
      <c r="AP1632" s="109" t="s">
        <v>2385</v>
      </c>
      <c r="AQ1632"/>
      <c r="AR1632"/>
      <c r="AS1632"/>
      <c r="AT1632"/>
      <c r="AU1632"/>
      <c r="AV1632"/>
    </row>
    <row r="1633" spans="27:48" ht="23.45" customHeight="1" x14ac:dyDescent="0.2">
      <c r="AA1633" s="97"/>
      <c r="AB1633" s="97"/>
      <c r="AC1633" s="97"/>
      <c r="AD1633" s="97"/>
      <c r="AE1633" s="97"/>
      <c r="AF1633" s="93"/>
      <c r="AG1633" s="93"/>
      <c r="AH1633" s="93"/>
      <c r="AI1633" s="30"/>
      <c r="AJ1633" s="30"/>
      <c r="AK1633" s="30"/>
      <c r="AL1633" s="30"/>
      <c r="AM1633" s="109"/>
      <c r="AN1633" s="109"/>
      <c r="AO1633" s="30"/>
      <c r="AP1633" s="109" t="s">
        <v>2386</v>
      </c>
      <c r="AQ1633"/>
      <c r="AR1633"/>
      <c r="AS1633"/>
      <c r="AT1633"/>
      <c r="AU1633"/>
      <c r="AV1633"/>
    </row>
    <row r="1634" spans="27:48" ht="23.45" customHeight="1" x14ac:dyDescent="0.2">
      <c r="AA1634" s="97"/>
      <c r="AB1634" s="97"/>
      <c r="AC1634" s="97"/>
      <c r="AD1634" s="97"/>
      <c r="AE1634" s="97"/>
      <c r="AF1634" s="93"/>
      <c r="AG1634" s="93"/>
      <c r="AH1634" s="93"/>
      <c r="AI1634" s="30"/>
      <c r="AJ1634" s="30"/>
      <c r="AK1634" s="30"/>
      <c r="AL1634" s="30"/>
      <c r="AM1634" s="109"/>
      <c r="AN1634" s="109"/>
      <c r="AO1634" s="30"/>
      <c r="AP1634" s="109" t="s">
        <v>2387</v>
      </c>
      <c r="AQ1634"/>
      <c r="AR1634"/>
      <c r="AS1634"/>
      <c r="AT1634"/>
      <c r="AU1634"/>
      <c r="AV1634"/>
    </row>
    <row r="1635" spans="27:48" ht="23.45" customHeight="1" x14ac:dyDescent="0.2">
      <c r="AA1635" s="97"/>
      <c r="AB1635" s="97"/>
      <c r="AC1635" s="97"/>
      <c r="AD1635" s="97"/>
      <c r="AE1635" s="97"/>
      <c r="AF1635" s="93"/>
      <c r="AG1635" s="93"/>
      <c r="AH1635" s="93"/>
      <c r="AI1635" s="30"/>
      <c r="AJ1635" s="30"/>
      <c r="AK1635" s="30"/>
      <c r="AL1635" s="30"/>
      <c r="AM1635" s="109"/>
      <c r="AN1635" s="109"/>
      <c r="AO1635" s="30"/>
      <c r="AP1635" s="109" t="s">
        <v>2388</v>
      </c>
      <c r="AQ1635"/>
      <c r="AR1635"/>
      <c r="AS1635"/>
      <c r="AT1635"/>
      <c r="AU1635"/>
      <c r="AV1635"/>
    </row>
    <row r="1636" spans="27:48" ht="23.45" customHeight="1" x14ac:dyDescent="0.2">
      <c r="AA1636" s="97"/>
      <c r="AB1636" s="97"/>
      <c r="AC1636" s="97"/>
      <c r="AD1636" s="97"/>
      <c r="AE1636" s="97"/>
      <c r="AF1636" s="93"/>
      <c r="AG1636" s="93"/>
      <c r="AH1636" s="93"/>
      <c r="AI1636" s="30"/>
      <c r="AJ1636" s="30"/>
      <c r="AK1636" s="30"/>
      <c r="AL1636" s="30"/>
      <c r="AM1636" s="109"/>
      <c r="AN1636" s="109"/>
      <c r="AO1636" s="30"/>
      <c r="AP1636" s="109" t="s">
        <v>2389</v>
      </c>
      <c r="AQ1636"/>
      <c r="AR1636"/>
      <c r="AS1636"/>
      <c r="AT1636"/>
      <c r="AU1636"/>
      <c r="AV1636"/>
    </row>
    <row r="1637" spans="27:48" ht="23.45" customHeight="1" x14ac:dyDescent="0.2">
      <c r="AA1637" s="97"/>
      <c r="AB1637" s="97"/>
      <c r="AC1637" s="97"/>
      <c r="AD1637" s="97"/>
      <c r="AE1637" s="97"/>
      <c r="AF1637" s="93"/>
      <c r="AG1637" s="93"/>
      <c r="AH1637" s="93"/>
      <c r="AI1637" s="30"/>
      <c r="AJ1637" s="30"/>
      <c r="AK1637" s="30"/>
      <c r="AL1637" s="30"/>
      <c r="AM1637" s="109"/>
      <c r="AN1637" s="109"/>
      <c r="AO1637" s="30"/>
      <c r="AP1637" s="109" t="s">
        <v>2390</v>
      </c>
      <c r="AQ1637"/>
      <c r="AR1637"/>
      <c r="AS1637"/>
      <c r="AT1637"/>
      <c r="AU1637"/>
      <c r="AV1637"/>
    </row>
    <row r="1638" spans="27:48" ht="23.45" customHeight="1" x14ac:dyDescent="0.2">
      <c r="AA1638" s="97"/>
      <c r="AB1638" s="97"/>
      <c r="AC1638" s="97"/>
      <c r="AD1638" s="97"/>
      <c r="AE1638" s="97"/>
      <c r="AF1638" s="93"/>
      <c r="AG1638" s="93"/>
      <c r="AH1638" s="93"/>
      <c r="AI1638" s="30"/>
      <c r="AJ1638" s="30"/>
      <c r="AK1638" s="30"/>
      <c r="AL1638" s="30"/>
      <c r="AM1638" s="109"/>
      <c r="AN1638" s="109"/>
      <c r="AO1638" s="30"/>
      <c r="AP1638" s="109" t="s">
        <v>2391</v>
      </c>
      <c r="AQ1638"/>
      <c r="AR1638"/>
      <c r="AS1638"/>
      <c r="AT1638"/>
      <c r="AU1638"/>
      <c r="AV1638"/>
    </row>
    <row r="1639" spans="27:48" ht="23.45" customHeight="1" x14ac:dyDescent="0.2">
      <c r="AA1639" s="97"/>
      <c r="AB1639" s="97"/>
      <c r="AC1639" s="97"/>
      <c r="AD1639" s="97"/>
      <c r="AE1639" s="97"/>
      <c r="AF1639" s="93"/>
      <c r="AG1639" s="93"/>
      <c r="AH1639" s="93"/>
      <c r="AI1639" s="30"/>
      <c r="AJ1639" s="30"/>
      <c r="AK1639" s="30"/>
      <c r="AL1639" s="30"/>
      <c r="AM1639" s="109"/>
      <c r="AN1639" s="109"/>
      <c r="AO1639" s="30"/>
      <c r="AP1639" s="109" t="s">
        <v>2392</v>
      </c>
      <c r="AQ1639"/>
      <c r="AR1639"/>
      <c r="AS1639"/>
      <c r="AT1639"/>
      <c r="AU1639"/>
      <c r="AV1639"/>
    </row>
    <row r="1640" spans="27:48" ht="23.45" customHeight="1" x14ac:dyDescent="0.2">
      <c r="AA1640" s="97"/>
      <c r="AB1640" s="97"/>
      <c r="AC1640" s="97"/>
      <c r="AD1640" s="97"/>
      <c r="AE1640" s="97"/>
      <c r="AF1640" s="93"/>
      <c r="AG1640" s="93"/>
      <c r="AH1640" s="93"/>
      <c r="AI1640" s="30"/>
      <c r="AJ1640" s="30"/>
      <c r="AK1640" s="30"/>
      <c r="AL1640" s="30"/>
      <c r="AM1640" s="109"/>
      <c r="AN1640" s="109"/>
      <c r="AO1640" s="30"/>
      <c r="AP1640" s="109" t="s">
        <v>2393</v>
      </c>
      <c r="AQ1640"/>
      <c r="AR1640"/>
      <c r="AS1640"/>
      <c r="AT1640"/>
      <c r="AU1640"/>
      <c r="AV1640"/>
    </row>
    <row r="1641" spans="27:48" ht="23.45" customHeight="1" x14ac:dyDescent="0.2">
      <c r="AA1641" s="97"/>
      <c r="AB1641" s="97"/>
      <c r="AC1641" s="97"/>
      <c r="AD1641" s="97"/>
      <c r="AE1641" s="97"/>
      <c r="AF1641" s="93"/>
      <c r="AG1641" s="93"/>
      <c r="AH1641" s="93"/>
      <c r="AI1641" s="30"/>
      <c r="AJ1641" s="30"/>
      <c r="AK1641" s="30"/>
      <c r="AL1641" s="30"/>
      <c r="AM1641" s="109"/>
      <c r="AN1641" s="109"/>
      <c r="AO1641" s="30"/>
      <c r="AP1641" s="109" t="s">
        <v>2394</v>
      </c>
      <c r="AQ1641"/>
      <c r="AR1641"/>
      <c r="AS1641"/>
      <c r="AT1641"/>
      <c r="AU1641"/>
      <c r="AV1641"/>
    </row>
    <row r="1642" spans="27:48" ht="23.45" customHeight="1" x14ac:dyDescent="0.2">
      <c r="AA1642" s="97"/>
      <c r="AB1642" s="97"/>
      <c r="AC1642" s="97"/>
      <c r="AD1642" s="97"/>
      <c r="AE1642" s="97"/>
      <c r="AF1642" s="93"/>
      <c r="AG1642" s="93"/>
      <c r="AH1642" s="93"/>
      <c r="AI1642" s="30"/>
      <c r="AJ1642" s="30"/>
      <c r="AK1642" s="30"/>
      <c r="AL1642" s="30"/>
      <c r="AM1642" s="109"/>
      <c r="AN1642" s="109"/>
      <c r="AO1642" s="30"/>
      <c r="AP1642" s="109" t="s">
        <v>2395</v>
      </c>
      <c r="AQ1642"/>
      <c r="AR1642"/>
      <c r="AS1642"/>
      <c r="AT1642"/>
      <c r="AU1642"/>
      <c r="AV1642"/>
    </row>
    <row r="1643" spans="27:48" ht="23.45" customHeight="1" x14ac:dyDescent="0.2">
      <c r="AA1643" s="97"/>
      <c r="AB1643" s="97"/>
      <c r="AC1643" s="97"/>
      <c r="AD1643" s="97"/>
      <c r="AE1643" s="97"/>
      <c r="AF1643" s="93"/>
      <c r="AG1643" s="93"/>
      <c r="AH1643" s="93"/>
      <c r="AI1643" s="30"/>
      <c r="AJ1643" s="30"/>
      <c r="AK1643" s="30"/>
      <c r="AL1643" s="30"/>
      <c r="AM1643" s="109"/>
      <c r="AN1643" s="109"/>
      <c r="AO1643" s="30"/>
      <c r="AP1643" s="109" t="s">
        <v>2396</v>
      </c>
      <c r="AQ1643"/>
      <c r="AR1643"/>
      <c r="AS1643"/>
      <c r="AT1643"/>
      <c r="AU1643"/>
      <c r="AV1643"/>
    </row>
    <row r="1644" spans="27:48" ht="23.45" customHeight="1" x14ac:dyDescent="0.2">
      <c r="AA1644" s="97"/>
      <c r="AB1644" s="97"/>
      <c r="AC1644" s="97"/>
      <c r="AD1644" s="97"/>
      <c r="AE1644" s="97"/>
      <c r="AF1644" s="93"/>
      <c r="AG1644" s="93"/>
      <c r="AH1644" s="93"/>
      <c r="AI1644" s="30"/>
      <c r="AJ1644" s="30"/>
      <c r="AK1644" s="30"/>
      <c r="AL1644" s="30"/>
      <c r="AM1644" s="109"/>
      <c r="AN1644" s="109"/>
      <c r="AO1644" s="30"/>
      <c r="AP1644" s="109" t="s">
        <v>2397</v>
      </c>
      <c r="AQ1644"/>
      <c r="AR1644"/>
      <c r="AS1644"/>
      <c r="AT1644"/>
      <c r="AU1644"/>
      <c r="AV1644"/>
    </row>
    <row r="1645" spans="27:48" ht="23.45" customHeight="1" x14ac:dyDescent="0.2">
      <c r="AA1645" s="97"/>
      <c r="AB1645" s="97"/>
      <c r="AC1645" s="97"/>
      <c r="AD1645" s="97"/>
      <c r="AE1645" s="97"/>
      <c r="AF1645" s="93"/>
      <c r="AG1645" s="93"/>
      <c r="AH1645" s="93"/>
      <c r="AI1645" s="30"/>
      <c r="AJ1645" s="30"/>
      <c r="AK1645" s="30"/>
      <c r="AL1645" s="30"/>
      <c r="AM1645" s="109"/>
      <c r="AN1645" s="109"/>
      <c r="AO1645" s="30"/>
      <c r="AP1645" s="109" t="s">
        <v>2398</v>
      </c>
      <c r="AQ1645"/>
      <c r="AR1645"/>
      <c r="AS1645"/>
      <c r="AT1645"/>
      <c r="AU1645"/>
      <c r="AV1645"/>
    </row>
    <row r="1646" spans="27:48" ht="23.45" customHeight="1" x14ac:dyDescent="0.2">
      <c r="AA1646" s="97"/>
      <c r="AB1646" s="97"/>
      <c r="AC1646" s="97"/>
      <c r="AD1646" s="97"/>
      <c r="AE1646" s="97"/>
      <c r="AF1646" s="93"/>
      <c r="AG1646" s="93"/>
      <c r="AH1646" s="93"/>
      <c r="AI1646" s="30"/>
      <c r="AJ1646" s="30"/>
      <c r="AK1646" s="30"/>
      <c r="AL1646" s="30"/>
      <c r="AM1646" s="109"/>
      <c r="AN1646" s="109"/>
      <c r="AO1646" s="30"/>
      <c r="AP1646" s="109" t="s">
        <v>2399</v>
      </c>
      <c r="AQ1646"/>
      <c r="AR1646"/>
      <c r="AS1646"/>
      <c r="AT1646"/>
      <c r="AU1646"/>
      <c r="AV1646"/>
    </row>
    <row r="1647" spans="27:48" ht="23.45" customHeight="1" x14ac:dyDescent="0.2">
      <c r="AA1647" s="97"/>
      <c r="AB1647" s="97"/>
      <c r="AC1647" s="97"/>
      <c r="AD1647" s="97"/>
      <c r="AE1647" s="97"/>
      <c r="AF1647" s="93"/>
      <c r="AG1647" s="93"/>
      <c r="AH1647" s="93"/>
      <c r="AI1647" s="30"/>
      <c r="AJ1647" s="30"/>
      <c r="AK1647" s="30"/>
      <c r="AL1647" s="30"/>
      <c r="AM1647" s="109"/>
      <c r="AN1647" s="109"/>
      <c r="AO1647" s="30"/>
      <c r="AP1647" s="109" t="s">
        <v>2400</v>
      </c>
      <c r="AQ1647"/>
      <c r="AR1647"/>
      <c r="AS1647"/>
      <c r="AT1647"/>
      <c r="AU1647"/>
      <c r="AV1647"/>
    </row>
    <row r="1648" spans="27:48" ht="23.45" customHeight="1" x14ac:dyDescent="0.2">
      <c r="AA1648" s="97"/>
      <c r="AB1648" s="97"/>
      <c r="AC1648" s="97"/>
      <c r="AD1648" s="97"/>
      <c r="AE1648" s="97"/>
      <c r="AF1648" s="93"/>
      <c r="AG1648" s="93"/>
      <c r="AH1648" s="93"/>
      <c r="AI1648" s="30"/>
      <c r="AJ1648" s="30"/>
      <c r="AK1648" s="30"/>
      <c r="AL1648" s="30"/>
      <c r="AM1648" s="109"/>
      <c r="AN1648" s="109"/>
      <c r="AO1648" s="30"/>
      <c r="AP1648" s="109" t="s">
        <v>2401</v>
      </c>
      <c r="AQ1648"/>
      <c r="AR1648"/>
      <c r="AS1648"/>
      <c r="AT1648"/>
      <c r="AU1648"/>
      <c r="AV1648"/>
    </row>
    <row r="1649" spans="27:48" ht="23.45" customHeight="1" x14ac:dyDescent="0.2">
      <c r="AA1649" s="97"/>
      <c r="AB1649" s="97"/>
      <c r="AC1649" s="97"/>
      <c r="AD1649" s="97"/>
      <c r="AE1649" s="97"/>
      <c r="AF1649" s="93"/>
      <c r="AG1649" s="93"/>
      <c r="AH1649" s="93"/>
      <c r="AI1649" s="30"/>
      <c r="AJ1649" s="30"/>
      <c r="AK1649" s="30"/>
      <c r="AL1649" s="30"/>
      <c r="AM1649" s="109"/>
      <c r="AN1649" s="109"/>
      <c r="AO1649" s="30"/>
      <c r="AP1649" s="109" t="s">
        <v>2402</v>
      </c>
      <c r="AQ1649"/>
      <c r="AR1649"/>
      <c r="AS1649"/>
      <c r="AT1649"/>
      <c r="AU1649"/>
      <c r="AV1649"/>
    </row>
    <row r="1650" spans="27:48" ht="23.45" customHeight="1" x14ac:dyDescent="0.2">
      <c r="AA1650" s="97"/>
      <c r="AB1650" s="97"/>
      <c r="AC1650" s="97"/>
      <c r="AD1650" s="97"/>
      <c r="AE1650" s="97"/>
      <c r="AF1650" s="93"/>
      <c r="AG1650" s="93"/>
      <c r="AH1650" s="93"/>
      <c r="AI1650" s="30"/>
      <c r="AJ1650" s="30"/>
      <c r="AK1650" s="30"/>
      <c r="AL1650" s="30"/>
      <c r="AM1650" s="109"/>
      <c r="AN1650" s="109"/>
      <c r="AO1650" s="30"/>
      <c r="AP1650" s="109" t="s">
        <v>2403</v>
      </c>
      <c r="AQ1650"/>
      <c r="AR1650"/>
      <c r="AS1650"/>
      <c r="AT1650"/>
      <c r="AU1650"/>
      <c r="AV1650"/>
    </row>
    <row r="1651" spans="27:48" ht="23.45" customHeight="1" x14ac:dyDescent="0.2">
      <c r="AA1651" s="97"/>
      <c r="AB1651" s="97"/>
      <c r="AC1651" s="97"/>
      <c r="AD1651" s="97"/>
      <c r="AE1651" s="97"/>
      <c r="AF1651" s="93"/>
      <c r="AG1651" s="93"/>
      <c r="AH1651" s="93"/>
      <c r="AI1651" s="30"/>
      <c r="AJ1651" s="30"/>
      <c r="AK1651" s="30"/>
      <c r="AL1651" s="30"/>
      <c r="AM1651" s="109"/>
      <c r="AN1651" s="109"/>
      <c r="AO1651" s="30"/>
      <c r="AP1651" s="109" t="s">
        <v>2404</v>
      </c>
      <c r="AQ1651"/>
      <c r="AR1651"/>
      <c r="AS1651"/>
      <c r="AT1651"/>
      <c r="AU1651"/>
      <c r="AV1651"/>
    </row>
    <row r="1652" spans="27:48" ht="23.45" customHeight="1" x14ac:dyDescent="0.2">
      <c r="AA1652" s="97"/>
      <c r="AB1652" s="97"/>
      <c r="AC1652" s="97"/>
      <c r="AD1652" s="97"/>
      <c r="AE1652" s="97"/>
      <c r="AF1652" s="93"/>
      <c r="AG1652" s="93"/>
      <c r="AH1652" s="93"/>
      <c r="AI1652" s="30"/>
      <c r="AJ1652" s="30"/>
      <c r="AK1652" s="30"/>
      <c r="AL1652" s="30"/>
      <c r="AM1652" s="109"/>
      <c r="AN1652" s="109"/>
      <c r="AO1652" s="30"/>
      <c r="AP1652" s="109" t="s">
        <v>2405</v>
      </c>
      <c r="AQ1652"/>
      <c r="AR1652"/>
      <c r="AS1652"/>
      <c r="AT1652"/>
      <c r="AU1652"/>
      <c r="AV1652"/>
    </row>
    <row r="1653" spans="27:48" ht="23.45" customHeight="1" x14ac:dyDescent="0.2">
      <c r="AA1653" s="97"/>
      <c r="AB1653" s="97"/>
      <c r="AC1653" s="97"/>
      <c r="AD1653" s="97"/>
      <c r="AE1653" s="97"/>
      <c r="AF1653" s="93"/>
      <c r="AG1653" s="93"/>
      <c r="AH1653" s="93"/>
      <c r="AI1653" s="30"/>
      <c r="AJ1653" s="30"/>
      <c r="AK1653" s="30"/>
      <c r="AL1653" s="30"/>
      <c r="AM1653" s="109"/>
      <c r="AN1653" s="109"/>
      <c r="AO1653" s="30"/>
      <c r="AP1653" s="109" t="s">
        <v>2406</v>
      </c>
      <c r="AQ1653"/>
      <c r="AR1653"/>
      <c r="AS1653"/>
      <c r="AT1653"/>
      <c r="AU1653"/>
      <c r="AV1653"/>
    </row>
    <row r="1654" spans="27:48" ht="23.45" customHeight="1" x14ac:dyDescent="0.2">
      <c r="AA1654" s="97"/>
      <c r="AB1654" s="97"/>
      <c r="AC1654" s="97"/>
      <c r="AD1654" s="97"/>
      <c r="AE1654" s="97"/>
      <c r="AF1654" s="93"/>
      <c r="AG1654" s="93"/>
      <c r="AH1654" s="93"/>
      <c r="AI1654" s="30"/>
      <c r="AJ1654" s="30"/>
      <c r="AK1654" s="30"/>
      <c r="AL1654" s="30"/>
      <c r="AM1654" s="109"/>
      <c r="AN1654" s="109"/>
      <c r="AO1654" s="30"/>
      <c r="AP1654" s="109" t="s">
        <v>2407</v>
      </c>
      <c r="AQ1654"/>
      <c r="AR1654"/>
      <c r="AS1654"/>
      <c r="AT1654"/>
      <c r="AU1654"/>
      <c r="AV1654"/>
    </row>
    <row r="1655" spans="27:48" ht="23.45" customHeight="1" x14ac:dyDescent="0.2">
      <c r="AA1655" s="97"/>
      <c r="AB1655" s="97"/>
      <c r="AC1655" s="97"/>
      <c r="AD1655" s="97"/>
      <c r="AE1655" s="97"/>
      <c r="AF1655" s="93"/>
      <c r="AG1655" s="93"/>
      <c r="AH1655" s="93"/>
      <c r="AI1655" s="30"/>
      <c r="AJ1655" s="30"/>
      <c r="AK1655" s="30"/>
      <c r="AL1655" s="30"/>
      <c r="AM1655" s="109"/>
      <c r="AN1655" s="109"/>
      <c r="AO1655" s="30"/>
      <c r="AP1655" s="109" t="s">
        <v>2408</v>
      </c>
      <c r="AQ1655"/>
      <c r="AR1655"/>
      <c r="AS1655"/>
      <c r="AT1655"/>
      <c r="AU1655"/>
      <c r="AV1655"/>
    </row>
    <row r="1656" spans="27:48" ht="23.45" customHeight="1" x14ac:dyDescent="0.2">
      <c r="AA1656" s="97"/>
      <c r="AB1656" s="97"/>
      <c r="AC1656" s="97"/>
      <c r="AD1656" s="97"/>
      <c r="AE1656" s="97"/>
      <c r="AF1656" s="93"/>
      <c r="AG1656" s="93"/>
      <c r="AH1656" s="93"/>
      <c r="AI1656" s="30"/>
      <c r="AJ1656" s="30"/>
      <c r="AK1656" s="30"/>
      <c r="AL1656" s="30"/>
      <c r="AM1656" s="109"/>
      <c r="AN1656" s="109"/>
      <c r="AO1656" s="30"/>
      <c r="AP1656" s="109" t="s">
        <v>2409</v>
      </c>
      <c r="AQ1656"/>
      <c r="AR1656"/>
      <c r="AS1656"/>
      <c r="AT1656"/>
      <c r="AU1656"/>
      <c r="AV1656"/>
    </row>
    <row r="1657" spans="27:48" ht="23.45" customHeight="1" x14ac:dyDescent="0.2">
      <c r="AA1657" s="97"/>
      <c r="AB1657" s="97"/>
      <c r="AC1657" s="97"/>
      <c r="AD1657" s="97"/>
      <c r="AE1657" s="97"/>
      <c r="AF1657" s="93"/>
      <c r="AG1657" s="93"/>
      <c r="AH1657" s="93"/>
      <c r="AI1657" s="30"/>
      <c r="AJ1657" s="30"/>
      <c r="AK1657" s="30"/>
      <c r="AL1657" s="30"/>
      <c r="AM1657" s="109"/>
      <c r="AN1657" s="109"/>
      <c r="AO1657" s="30"/>
      <c r="AP1657" s="109" t="s">
        <v>2410</v>
      </c>
      <c r="AQ1657"/>
      <c r="AR1657"/>
      <c r="AS1657"/>
      <c r="AT1657"/>
      <c r="AU1657"/>
      <c r="AV1657"/>
    </row>
    <row r="1658" spans="27:48" ht="23.45" customHeight="1" x14ac:dyDescent="0.2">
      <c r="AA1658" s="97"/>
      <c r="AB1658" s="97"/>
      <c r="AC1658" s="97"/>
      <c r="AD1658" s="97"/>
      <c r="AE1658" s="97"/>
      <c r="AF1658" s="93"/>
      <c r="AG1658" s="93"/>
      <c r="AH1658" s="93"/>
      <c r="AI1658" s="30"/>
      <c r="AJ1658" s="30"/>
      <c r="AK1658" s="30"/>
      <c r="AL1658" s="30"/>
      <c r="AM1658" s="109"/>
      <c r="AN1658" s="109"/>
      <c r="AO1658" s="30"/>
      <c r="AP1658" s="109" t="s">
        <v>2411</v>
      </c>
      <c r="AQ1658"/>
      <c r="AR1658"/>
      <c r="AS1658"/>
      <c r="AT1658"/>
      <c r="AU1658"/>
      <c r="AV1658"/>
    </row>
    <row r="1659" spans="27:48" ht="23.45" customHeight="1" x14ac:dyDescent="0.2">
      <c r="AA1659" s="97"/>
      <c r="AB1659" s="97"/>
      <c r="AC1659" s="97"/>
      <c r="AD1659" s="97"/>
      <c r="AE1659" s="97"/>
      <c r="AF1659" s="93"/>
      <c r="AG1659" s="93"/>
      <c r="AH1659" s="93"/>
      <c r="AI1659" s="30"/>
      <c r="AJ1659" s="30"/>
      <c r="AK1659" s="30"/>
      <c r="AL1659" s="30"/>
      <c r="AM1659" s="109"/>
      <c r="AN1659" s="109"/>
      <c r="AO1659" s="30"/>
      <c r="AP1659" s="109" t="s">
        <v>2412</v>
      </c>
      <c r="AQ1659"/>
      <c r="AR1659"/>
      <c r="AS1659"/>
      <c r="AT1659"/>
      <c r="AU1659"/>
      <c r="AV1659"/>
    </row>
    <row r="1660" spans="27:48" ht="23.45" customHeight="1" x14ac:dyDescent="0.2">
      <c r="AA1660" s="97"/>
      <c r="AB1660" s="97"/>
      <c r="AC1660" s="97"/>
      <c r="AD1660" s="97"/>
      <c r="AE1660" s="97"/>
      <c r="AF1660" s="93"/>
      <c r="AG1660" s="93"/>
      <c r="AH1660" s="93"/>
      <c r="AI1660" s="30"/>
      <c r="AJ1660" s="30"/>
      <c r="AK1660" s="30"/>
      <c r="AL1660" s="30"/>
      <c r="AM1660" s="109"/>
      <c r="AN1660" s="109"/>
      <c r="AO1660" s="30"/>
      <c r="AP1660" s="109" t="s">
        <v>2413</v>
      </c>
      <c r="AQ1660"/>
      <c r="AR1660"/>
      <c r="AS1660"/>
      <c r="AT1660"/>
      <c r="AU1660"/>
      <c r="AV1660"/>
    </row>
    <row r="1661" spans="27:48" ht="23.45" customHeight="1" x14ac:dyDescent="0.2">
      <c r="AA1661" s="97"/>
      <c r="AB1661" s="97"/>
      <c r="AC1661" s="97"/>
      <c r="AD1661" s="97"/>
      <c r="AE1661" s="97"/>
      <c r="AF1661" s="93"/>
      <c r="AG1661" s="93"/>
      <c r="AH1661" s="93"/>
      <c r="AI1661" s="30"/>
      <c r="AJ1661" s="30"/>
      <c r="AK1661" s="30"/>
      <c r="AL1661" s="30"/>
      <c r="AM1661" s="109"/>
      <c r="AN1661" s="109"/>
      <c r="AO1661" s="30"/>
      <c r="AP1661" s="109" t="s">
        <v>2414</v>
      </c>
      <c r="AQ1661"/>
      <c r="AR1661"/>
      <c r="AS1661"/>
      <c r="AT1661"/>
      <c r="AU1661"/>
      <c r="AV1661"/>
    </row>
    <row r="1662" spans="27:48" ht="23.45" customHeight="1" x14ac:dyDescent="0.2">
      <c r="AA1662" s="97"/>
      <c r="AB1662" s="97"/>
      <c r="AC1662" s="97"/>
      <c r="AD1662" s="97"/>
      <c r="AE1662" s="97"/>
      <c r="AF1662" s="93"/>
      <c r="AG1662" s="93"/>
      <c r="AH1662" s="93"/>
      <c r="AI1662" s="30"/>
      <c r="AJ1662" s="30"/>
      <c r="AK1662" s="30"/>
      <c r="AL1662" s="30"/>
      <c r="AM1662" s="109"/>
      <c r="AN1662" s="109"/>
      <c r="AO1662" s="30"/>
      <c r="AP1662" s="109" t="s">
        <v>2415</v>
      </c>
      <c r="AQ1662"/>
      <c r="AR1662"/>
      <c r="AS1662"/>
      <c r="AT1662"/>
      <c r="AU1662"/>
      <c r="AV1662"/>
    </row>
    <row r="1663" spans="27:48" ht="23.45" customHeight="1" x14ac:dyDescent="0.2">
      <c r="AA1663" s="97"/>
      <c r="AB1663" s="97"/>
      <c r="AC1663" s="97"/>
      <c r="AD1663" s="97"/>
      <c r="AE1663" s="97"/>
      <c r="AF1663" s="93"/>
      <c r="AG1663" s="93"/>
      <c r="AH1663" s="93"/>
      <c r="AI1663" s="30"/>
      <c r="AJ1663" s="30"/>
      <c r="AK1663" s="30"/>
      <c r="AL1663" s="30"/>
      <c r="AM1663" s="109"/>
      <c r="AN1663" s="109"/>
      <c r="AO1663" s="30"/>
      <c r="AP1663" s="109" t="s">
        <v>2416</v>
      </c>
      <c r="AQ1663"/>
      <c r="AR1663"/>
      <c r="AS1663"/>
      <c r="AT1663"/>
      <c r="AU1663"/>
      <c r="AV1663"/>
    </row>
    <row r="1664" spans="27:48" ht="23.45" customHeight="1" x14ac:dyDescent="0.2">
      <c r="AA1664" s="97"/>
      <c r="AB1664" s="97"/>
      <c r="AC1664" s="97"/>
      <c r="AD1664" s="97"/>
      <c r="AE1664" s="97"/>
      <c r="AF1664" s="93"/>
      <c r="AG1664" s="93"/>
      <c r="AH1664" s="93"/>
      <c r="AI1664" s="30"/>
      <c r="AJ1664" s="30"/>
      <c r="AK1664" s="30"/>
      <c r="AL1664" s="30"/>
      <c r="AM1664" s="109"/>
      <c r="AN1664" s="109"/>
      <c r="AO1664" s="30"/>
      <c r="AP1664" s="109" t="s">
        <v>2417</v>
      </c>
      <c r="AQ1664"/>
      <c r="AR1664"/>
      <c r="AS1664"/>
      <c r="AT1664"/>
      <c r="AU1664"/>
      <c r="AV1664"/>
    </row>
    <row r="1665" spans="27:48" ht="23.45" customHeight="1" x14ac:dyDescent="0.2">
      <c r="AA1665" s="97"/>
      <c r="AB1665" s="97"/>
      <c r="AC1665" s="97"/>
      <c r="AD1665" s="97"/>
      <c r="AE1665" s="97"/>
      <c r="AF1665" s="93"/>
      <c r="AG1665" s="93"/>
      <c r="AH1665" s="93"/>
      <c r="AI1665" s="30"/>
      <c r="AJ1665" s="30"/>
      <c r="AK1665" s="30"/>
      <c r="AL1665" s="30"/>
      <c r="AM1665" s="109"/>
      <c r="AN1665" s="109"/>
      <c r="AO1665" s="30"/>
      <c r="AP1665" s="109" t="s">
        <v>2418</v>
      </c>
      <c r="AQ1665"/>
      <c r="AR1665"/>
      <c r="AS1665"/>
      <c r="AT1665"/>
      <c r="AU1665"/>
      <c r="AV1665"/>
    </row>
    <row r="1666" spans="27:48" ht="23.45" customHeight="1" x14ac:dyDescent="0.2">
      <c r="AA1666" s="97"/>
      <c r="AB1666" s="97"/>
      <c r="AC1666" s="97"/>
      <c r="AD1666" s="97"/>
      <c r="AE1666" s="97"/>
      <c r="AF1666" s="93"/>
      <c r="AG1666" s="93"/>
      <c r="AH1666" s="93"/>
      <c r="AI1666" s="30"/>
      <c r="AJ1666" s="30"/>
      <c r="AK1666" s="30"/>
      <c r="AL1666" s="30"/>
      <c r="AM1666" s="109"/>
      <c r="AN1666" s="109"/>
      <c r="AO1666" s="30"/>
      <c r="AP1666" s="109" t="s">
        <v>2419</v>
      </c>
      <c r="AQ1666"/>
      <c r="AR1666"/>
      <c r="AS1666"/>
      <c r="AT1666"/>
      <c r="AU1666"/>
      <c r="AV1666"/>
    </row>
    <row r="1667" spans="27:48" ht="23.45" customHeight="1" x14ac:dyDescent="0.2">
      <c r="AA1667" s="97"/>
      <c r="AB1667" s="97"/>
      <c r="AC1667" s="97"/>
      <c r="AD1667" s="97"/>
      <c r="AE1667" s="97"/>
      <c r="AF1667" s="93"/>
      <c r="AG1667" s="93"/>
      <c r="AH1667" s="93"/>
      <c r="AI1667" s="30"/>
      <c r="AJ1667" s="30"/>
      <c r="AK1667" s="30"/>
      <c r="AL1667" s="30"/>
      <c r="AM1667" s="109"/>
      <c r="AN1667" s="109"/>
      <c r="AO1667" s="30"/>
      <c r="AP1667" s="109" t="s">
        <v>2420</v>
      </c>
      <c r="AQ1667"/>
      <c r="AR1667"/>
      <c r="AS1667"/>
      <c r="AT1667"/>
      <c r="AU1667"/>
      <c r="AV1667"/>
    </row>
    <row r="1668" spans="27:48" ht="23.45" customHeight="1" x14ac:dyDescent="0.2">
      <c r="AA1668" s="97"/>
      <c r="AB1668" s="97"/>
      <c r="AC1668" s="97"/>
      <c r="AD1668" s="97"/>
      <c r="AE1668" s="97"/>
      <c r="AF1668" s="93"/>
      <c r="AG1668" s="93"/>
      <c r="AH1668" s="93"/>
      <c r="AI1668" s="30"/>
      <c r="AJ1668" s="30"/>
      <c r="AK1668" s="30"/>
      <c r="AL1668" s="30"/>
      <c r="AM1668" s="109"/>
      <c r="AN1668" s="109"/>
      <c r="AO1668" s="30"/>
      <c r="AP1668" s="109" t="s">
        <v>2421</v>
      </c>
      <c r="AQ1668"/>
      <c r="AR1668"/>
      <c r="AS1668"/>
      <c r="AT1668"/>
      <c r="AU1668"/>
      <c r="AV1668"/>
    </row>
    <row r="1669" spans="27:48" ht="23.45" customHeight="1" x14ac:dyDescent="0.2">
      <c r="AA1669" s="97"/>
      <c r="AB1669" s="97"/>
      <c r="AC1669" s="97"/>
      <c r="AD1669" s="97"/>
      <c r="AE1669" s="97"/>
      <c r="AF1669" s="93"/>
      <c r="AG1669" s="93"/>
      <c r="AH1669" s="93"/>
      <c r="AI1669" s="30"/>
      <c r="AJ1669" s="30"/>
      <c r="AK1669" s="30"/>
      <c r="AL1669" s="30"/>
      <c r="AM1669" s="109"/>
      <c r="AN1669" s="109"/>
      <c r="AO1669" s="30"/>
      <c r="AP1669" s="109" t="s">
        <v>2422</v>
      </c>
      <c r="AQ1669"/>
      <c r="AR1669"/>
      <c r="AS1669"/>
      <c r="AT1669"/>
      <c r="AU1669"/>
      <c r="AV1669"/>
    </row>
    <row r="1670" spans="27:48" ht="23.45" customHeight="1" x14ac:dyDescent="0.2">
      <c r="AA1670" s="97"/>
      <c r="AB1670" s="97"/>
      <c r="AC1670" s="97"/>
      <c r="AD1670" s="97"/>
      <c r="AE1670" s="97"/>
      <c r="AF1670" s="93"/>
      <c r="AG1670" s="93"/>
      <c r="AH1670" s="93"/>
      <c r="AI1670" s="30"/>
      <c r="AJ1670" s="30"/>
      <c r="AK1670" s="30"/>
      <c r="AL1670" s="30"/>
      <c r="AM1670" s="109"/>
      <c r="AN1670" s="109"/>
      <c r="AO1670" s="30"/>
      <c r="AP1670" s="109" t="s">
        <v>2423</v>
      </c>
      <c r="AQ1670"/>
      <c r="AR1670"/>
      <c r="AS1670"/>
      <c r="AT1670"/>
      <c r="AU1670"/>
      <c r="AV1670"/>
    </row>
    <row r="1671" spans="27:48" ht="23.45" customHeight="1" x14ac:dyDescent="0.2">
      <c r="AA1671" s="97"/>
      <c r="AB1671" s="97"/>
      <c r="AC1671" s="97"/>
      <c r="AD1671" s="97"/>
      <c r="AE1671" s="97"/>
      <c r="AF1671" s="93"/>
      <c r="AG1671" s="93"/>
      <c r="AH1671" s="93"/>
      <c r="AI1671" s="30"/>
      <c r="AJ1671" s="30"/>
      <c r="AK1671" s="30"/>
      <c r="AL1671" s="30"/>
      <c r="AM1671" s="109"/>
      <c r="AN1671" s="109"/>
      <c r="AO1671" s="30"/>
      <c r="AP1671" s="109" t="s">
        <v>2424</v>
      </c>
      <c r="AQ1671"/>
      <c r="AR1671"/>
      <c r="AS1671"/>
      <c r="AT1671"/>
      <c r="AU1671"/>
      <c r="AV1671"/>
    </row>
    <row r="1672" spans="27:48" ht="23.45" customHeight="1" x14ac:dyDescent="0.2">
      <c r="AA1672" s="97"/>
      <c r="AB1672" s="97"/>
      <c r="AC1672" s="97"/>
      <c r="AD1672" s="97"/>
      <c r="AE1672" s="97"/>
      <c r="AF1672" s="93"/>
      <c r="AG1672" s="93"/>
      <c r="AH1672" s="93"/>
      <c r="AI1672" s="30"/>
      <c r="AJ1672" s="30"/>
      <c r="AK1672" s="30"/>
      <c r="AL1672" s="30"/>
      <c r="AM1672" s="109"/>
      <c r="AN1672" s="109"/>
      <c r="AO1672" s="30"/>
      <c r="AP1672" s="109" t="s">
        <v>2425</v>
      </c>
      <c r="AQ1672"/>
      <c r="AR1672"/>
      <c r="AS1672"/>
      <c r="AT1672"/>
      <c r="AU1672"/>
      <c r="AV1672"/>
    </row>
    <row r="1673" spans="27:48" ht="23.45" customHeight="1" x14ac:dyDescent="0.2">
      <c r="AA1673" s="97"/>
      <c r="AB1673" s="97"/>
      <c r="AC1673" s="97"/>
      <c r="AD1673" s="97"/>
      <c r="AE1673" s="97"/>
      <c r="AF1673" s="93"/>
      <c r="AG1673" s="93"/>
      <c r="AH1673" s="93"/>
      <c r="AI1673" s="30"/>
      <c r="AJ1673" s="30"/>
      <c r="AK1673" s="30"/>
      <c r="AL1673" s="30"/>
      <c r="AM1673" s="109"/>
      <c r="AN1673" s="109"/>
      <c r="AO1673" s="30"/>
      <c r="AP1673" s="109" t="s">
        <v>2426</v>
      </c>
      <c r="AQ1673"/>
      <c r="AR1673"/>
      <c r="AS1673"/>
      <c r="AT1673"/>
      <c r="AU1673"/>
      <c r="AV1673"/>
    </row>
    <row r="1674" spans="27:48" ht="23.45" customHeight="1" x14ac:dyDescent="0.2">
      <c r="AA1674" s="97"/>
      <c r="AB1674" s="97"/>
      <c r="AC1674" s="97"/>
      <c r="AD1674" s="97"/>
      <c r="AE1674" s="97"/>
      <c r="AF1674" s="93"/>
      <c r="AG1674" s="93"/>
      <c r="AH1674" s="93"/>
      <c r="AI1674" s="30"/>
      <c r="AJ1674" s="30"/>
      <c r="AK1674" s="30"/>
      <c r="AL1674" s="30"/>
      <c r="AM1674" s="109"/>
      <c r="AN1674" s="109"/>
      <c r="AO1674" s="30"/>
      <c r="AP1674" s="109" t="s">
        <v>2427</v>
      </c>
      <c r="AQ1674"/>
      <c r="AR1674"/>
      <c r="AS1674"/>
      <c r="AT1674"/>
      <c r="AU1674"/>
      <c r="AV1674"/>
    </row>
    <row r="1675" spans="27:48" ht="23.45" customHeight="1" x14ac:dyDescent="0.2">
      <c r="AA1675" s="97"/>
      <c r="AB1675" s="97"/>
      <c r="AC1675" s="97"/>
      <c r="AD1675" s="97"/>
      <c r="AE1675" s="97"/>
      <c r="AF1675" s="93"/>
      <c r="AG1675" s="93"/>
      <c r="AH1675" s="93"/>
      <c r="AI1675" s="30"/>
      <c r="AJ1675" s="30"/>
      <c r="AK1675" s="30"/>
      <c r="AL1675" s="30"/>
      <c r="AM1675" s="109"/>
      <c r="AN1675" s="109"/>
      <c r="AO1675" s="30"/>
      <c r="AP1675" s="109" t="s">
        <v>2428</v>
      </c>
      <c r="AQ1675"/>
      <c r="AR1675"/>
      <c r="AS1675"/>
      <c r="AT1675"/>
      <c r="AU1675"/>
      <c r="AV1675"/>
    </row>
    <row r="1676" spans="27:48" ht="23.45" customHeight="1" x14ac:dyDescent="0.2">
      <c r="AA1676" s="97"/>
      <c r="AB1676" s="97"/>
      <c r="AC1676" s="97"/>
      <c r="AD1676" s="97"/>
      <c r="AE1676" s="97"/>
      <c r="AF1676" s="93"/>
      <c r="AG1676" s="93"/>
      <c r="AH1676" s="93"/>
      <c r="AI1676" s="30"/>
      <c r="AJ1676" s="30"/>
      <c r="AK1676" s="30"/>
      <c r="AL1676" s="30"/>
      <c r="AM1676" s="109"/>
      <c r="AN1676" s="109"/>
      <c r="AO1676" s="30"/>
      <c r="AP1676" s="109" t="s">
        <v>2429</v>
      </c>
      <c r="AQ1676"/>
      <c r="AR1676"/>
      <c r="AS1676"/>
      <c r="AT1676"/>
      <c r="AU1676"/>
      <c r="AV1676"/>
    </row>
    <row r="1677" spans="27:48" ht="23.45" customHeight="1" x14ac:dyDescent="0.2">
      <c r="AA1677" s="97"/>
      <c r="AB1677" s="97"/>
      <c r="AC1677" s="97"/>
      <c r="AD1677" s="97"/>
      <c r="AE1677" s="97"/>
      <c r="AF1677" s="93"/>
      <c r="AG1677" s="93"/>
      <c r="AH1677" s="93"/>
      <c r="AI1677" s="30"/>
      <c r="AJ1677" s="30"/>
      <c r="AK1677" s="30"/>
      <c r="AL1677" s="30"/>
      <c r="AM1677" s="109"/>
      <c r="AN1677" s="109"/>
      <c r="AO1677" s="30"/>
      <c r="AP1677" s="109" t="s">
        <v>2430</v>
      </c>
      <c r="AQ1677"/>
      <c r="AR1677"/>
      <c r="AS1677"/>
      <c r="AT1677"/>
      <c r="AU1677"/>
      <c r="AV1677"/>
    </row>
    <row r="1678" spans="27:48" ht="23.45" customHeight="1" x14ac:dyDescent="0.2">
      <c r="AA1678" s="97"/>
      <c r="AB1678" s="97"/>
      <c r="AC1678" s="97"/>
      <c r="AD1678" s="97"/>
      <c r="AE1678" s="97"/>
      <c r="AF1678" s="93"/>
      <c r="AG1678" s="93"/>
      <c r="AH1678" s="93"/>
      <c r="AI1678" s="30"/>
      <c r="AJ1678" s="30"/>
      <c r="AK1678" s="30"/>
      <c r="AL1678" s="30"/>
      <c r="AM1678" s="109"/>
      <c r="AN1678" s="109"/>
      <c r="AO1678" s="30"/>
      <c r="AP1678" s="109" t="s">
        <v>2431</v>
      </c>
      <c r="AQ1678"/>
      <c r="AR1678"/>
      <c r="AS1678"/>
      <c r="AT1678"/>
      <c r="AU1678"/>
      <c r="AV1678"/>
    </row>
    <row r="1679" spans="27:48" ht="23.45" customHeight="1" x14ac:dyDescent="0.2">
      <c r="AA1679" s="97"/>
      <c r="AB1679" s="97"/>
      <c r="AC1679" s="97"/>
      <c r="AD1679" s="97"/>
      <c r="AE1679" s="97"/>
      <c r="AF1679" s="93"/>
      <c r="AG1679" s="93"/>
      <c r="AH1679" s="93"/>
      <c r="AI1679" s="30"/>
      <c r="AJ1679" s="30"/>
      <c r="AK1679" s="30"/>
      <c r="AL1679" s="30"/>
      <c r="AM1679" s="109"/>
      <c r="AN1679" s="109"/>
      <c r="AO1679" s="30"/>
      <c r="AP1679" s="109" t="s">
        <v>2432</v>
      </c>
      <c r="AQ1679"/>
      <c r="AR1679"/>
      <c r="AS1679"/>
      <c r="AT1679"/>
      <c r="AU1679"/>
      <c r="AV1679"/>
    </row>
    <row r="1680" spans="27:48" ht="23.45" customHeight="1" x14ac:dyDescent="0.2">
      <c r="AA1680" s="97"/>
      <c r="AB1680" s="97"/>
      <c r="AC1680" s="97"/>
      <c r="AD1680" s="97"/>
      <c r="AE1680" s="97"/>
      <c r="AF1680" s="93"/>
      <c r="AG1680" s="93"/>
      <c r="AH1680" s="93"/>
      <c r="AI1680" s="30"/>
      <c r="AJ1680" s="30"/>
      <c r="AK1680" s="30"/>
      <c r="AL1680" s="30"/>
      <c r="AM1680" s="109"/>
      <c r="AN1680" s="109"/>
      <c r="AO1680" s="30"/>
      <c r="AP1680" s="109" t="s">
        <v>2433</v>
      </c>
      <c r="AQ1680"/>
      <c r="AR1680"/>
      <c r="AS1680"/>
      <c r="AT1680"/>
      <c r="AU1680"/>
      <c r="AV1680"/>
    </row>
    <row r="1681" spans="27:48" ht="23.45" customHeight="1" x14ac:dyDescent="0.2">
      <c r="AA1681" s="97"/>
      <c r="AB1681" s="97"/>
      <c r="AC1681" s="97"/>
      <c r="AD1681" s="97"/>
      <c r="AE1681" s="97"/>
      <c r="AF1681" s="93"/>
      <c r="AG1681" s="93"/>
      <c r="AH1681" s="93"/>
      <c r="AI1681" s="30"/>
      <c r="AJ1681" s="30"/>
      <c r="AK1681" s="30"/>
      <c r="AL1681" s="30"/>
      <c r="AM1681" s="109"/>
      <c r="AN1681" s="109"/>
      <c r="AO1681" s="30"/>
      <c r="AP1681" s="109" t="s">
        <v>2434</v>
      </c>
      <c r="AQ1681"/>
      <c r="AR1681"/>
      <c r="AS1681"/>
      <c r="AT1681"/>
      <c r="AU1681"/>
      <c r="AV1681"/>
    </row>
    <row r="1682" spans="27:48" ht="23.45" customHeight="1" x14ac:dyDescent="0.2">
      <c r="AA1682" s="97"/>
      <c r="AB1682" s="97"/>
      <c r="AC1682" s="97"/>
      <c r="AD1682" s="97"/>
      <c r="AE1682" s="97"/>
      <c r="AF1682" s="93"/>
      <c r="AG1682" s="93"/>
      <c r="AH1682" s="93"/>
      <c r="AI1682" s="30"/>
      <c r="AJ1682" s="30"/>
      <c r="AK1682" s="30"/>
      <c r="AL1682" s="30"/>
      <c r="AM1682" s="109"/>
      <c r="AN1682" s="109"/>
      <c r="AO1682" s="30"/>
      <c r="AP1682" s="109" t="s">
        <v>2435</v>
      </c>
      <c r="AQ1682"/>
      <c r="AR1682"/>
      <c r="AS1682"/>
      <c r="AT1682"/>
      <c r="AU1682"/>
      <c r="AV1682"/>
    </row>
    <row r="1683" spans="27:48" ht="23.45" customHeight="1" x14ac:dyDescent="0.2">
      <c r="AA1683" s="97"/>
      <c r="AB1683" s="97"/>
      <c r="AC1683" s="97"/>
      <c r="AD1683" s="97"/>
      <c r="AE1683" s="97"/>
      <c r="AF1683" s="93"/>
      <c r="AG1683" s="93"/>
      <c r="AH1683" s="93"/>
      <c r="AI1683" s="30"/>
      <c r="AJ1683" s="30"/>
      <c r="AK1683" s="30"/>
      <c r="AL1683" s="30"/>
      <c r="AM1683" s="109"/>
      <c r="AN1683" s="109"/>
      <c r="AO1683" s="30"/>
      <c r="AP1683" s="109" t="s">
        <v>2436</v>
      </c>
      <c r="AQ1683"/>
      <c r="AR1683"/>
      <c r="AS1683"/>
      <c r="AT1683"/>
      <c r="AU1683"/>
      <c r="AV1683"/>
    </row>
    <row r="1684" spans="27:48" ht="23.45" customHeight="1" x14ac:dyDescent="0.2">
      <c r="AA1684" s="97"/>
      <c r="AB1684" s="97"/>
      <c r="AC1684" s="97"/>
      <c r="AD1684" s="97"/>
      <c r="AE1684" s="97"/>
      <c r="AF1684" s="93"/>
      <c r="AG1684" s="93"/>
      <c r="AH1684" s="93"/>
      <c r="AI1684" s="30"/>
      <c r="AJ1684" s="30"/>
      <c r="AK1684" s="30"/>
      <c r="AL1684" s="30"/>
      <c r="AM1684" s="109"/>
      <c r="AN1684" s="109"/>
      <c r="AO1684" s="30"/>
      <c r="AP1684" s="109" t="s">
        <v>2437</v>
      </c>
      <c r="AQ1684"/>
      <c r="AR1684"/>
      <c r="AS1684"/>
      <c r="AT1684"/>
      <c r="AU1684"/>
      <c r="AV1684"/>
    </row>
    <row r="1685" spans="27:48" ht="23.45" customHeight="1" x14ac:dyDescent="0.2">
      <c r="AA1685" s="97"/>
      <c r="AB1685" s="97"/>
      <c r="AC1685" s="97"/>
      <c r="AD1685" s="97"/>
      <c r="AE1685" s="97"/>
      <c r="AF1685" s="93"/>
      <c r="AG1685" s="93"/>
      <c r="AH1685" s="93"/>
      <c r="AI1685" s="30"/>
      <c r="AJ1685" s="30"/>
      <c r="AK1685" s="30"/>
      <c r="AL1685" s="30"/>
      <c r="AM1685" s="109"/>
      <c r="AN1685" s="109"/>
      <c r="AO1685" s="30"/>
      <c r="AP1685" s="109" t="s">
        <v>2438</v>
      </c>
      <c r="AQ1685"/>
      <c r="AR1685"/>
      <c r="AS1685"/>
      <c r="AT1685"/>
      <c r="AU1685"/>
      <c r="AV1685"/>
    </row>
    <row r="1686" spans="27:48" ht="23.45" customHeight="1" x14ac:dyDescent="0.2">
      <c r="AA1686" s="97"/>
      <c r="AB1686" s="97"/>
      <c r="AC1686" s="97"/>
      <c r="AD1686" s="97"/>
      <c r="AE1686" s="97"/>
      <c r="AF1686" s="93"/>
      <c r="AG1686" s="93"/>
      <c r="AH1686" s="93"/>
      <c r="AI1686" s="30"/>
      <c r="AJ1686" s="30"/>
      <c r="AK1686" s="30"/>
      <c r="AL1686" s="30"/>
      <c r="AM1686" s="109"/>
      <c r="AN1686" s="109"/>
      <c r="AO1686" s="30"/>
      <c r="AP1686" s="109" t="s">
        <v>2439</v>
      </c>
      <c r="AQ1686"/>
      <c r="AR1686"/>
      <c r="AS1686"/>
      <c r="AT1686"/>
      <c r="AU1686"/>
      <c r="AV1686"/>
    </row>
    <row r="1687" spans="27:48" ht="23.45" customHeight="1" x14ac:dyDescent="0.2">
      <c r="AA1687" s="97"/>
      <c r="AB1687" s="97"/>
      <c r="AC1687" s="97"/>
      <c r="AD1687" s="97"/>
      <c r="AE1687" s="97"/>
      <c r="AF1687" s="93"/>
      <c r="AG1687" s="93"/>
      <c r="AH1687" s="93"/>
      <c r="AI1687" s="30"/>
      <c r="AJ1687" s="30"/>
      <c r="AK1687" s="30"/>
      <c r="AL1687" s="30"/>
      <c r="AM1687" s="109"/>
      <c r="AN1687" s="109"/>
      <c r="AO1687" s="30"/>
      <c r="AP1687" s="109" t="s">
        <v>2440</v>
      </c>
      <c r="AQ1687"/>
      <c r="AR1687"/>
      <c r="AS1687"/>
      <c r="AT1687"/>
      <c r="AU1687"/>
      <c r="AV1687"/>
    </row>
    <row r="1688" spans="27:48" ht="23.45" customHeight="1" x14ac:dyDescent="0.2">
      <c r="AA1688" s="97"/>
      <c r="AB1688" s="97"/>
      <c r="AC1688" s="97"/>
      <c r="AD1688" s="97"/>
      <c r="AE1688" s="97"/>
      <c r="AF1688" s="93"/>
      <c r="AG1688" s="93"/>
      <c r="AH1688" s="93"/>
      <c r="AI1688" s="30"/>
      <c r="AJ1688" s="30"/>
      <c r="AK1688" s="30"/>
      <c r="AL1688" s="30"/>
      <c r="AM1688" s="109"/>
      <c r="AN1688" s="109"/>
      <c r="AO1688" s="30"/>
      <c r="AP1688" s="109" t="s">
        <v>2441</v>
      </c>
      <c r="AQ1688"/>
      <c r="AR1688"/>
      <c r="AS1688"/>
      <c r="AT1688"/>
      <c r="AU1688"/>
      <c r="AV1688"/>
    </row>
    <row r="1689" spans="27:48" ht="23.45" customHeight="1" x14ac:dyDescent="0.2">
      <c r="AA1689" s="97"/>
      <c r="AB1689" s="97"/>
      <c r="AC1689" s="97"/>
      <c r="AD1689" s="97"/>
      <c r="AE1689" s="97"/>
      <c r="AF1689" s="93"/>
      <c r="AG1689" s="93"/>
      <c r="AH1689" s="93"/>
      <c r="AI1689" s="30"/>
      <c r="AJ1689" s="30"/>
      <c r="AK1689" s="30"/>
      <c r="AL1689" s="30"/>
      <c r="AM1689" s="109"/>
      <c r="AN1689" s="109"/>
      <c r="AO1689" s="30"/>
      <c r="AP1689" s="109" t="s">
        <v>2442</v>
      </c>
      <c r="AQ1689"/>
      <c r="AR1689"/>
      <c r="AS1689"/>
      <c r="AT1689"/>
      <c r="AU1689"/>
      <c r="AV1689"/>
    </row>
    <row r="1690" spans="27:48" ht="23.45" customHeight="1" x14ac:dyDescent="0.2">
      <c r="AA1690" s="97"/>
      <c r="AB1690" s="97"/>
      <c r="AC1690" s="97"/>
      <c r="AD1690" s="97"/>
      <c r="AE1690" s="97"/>
      <c r="AF1690" s="93"/>
      <c r="AG1690" s="93"/>
      <c r="AH1690" s="93"/>
      <c r="AI1690" s="30"/>
      <c r="AJ1690" s="30"/>
      <c r="AK1690" s="30"/>
      <c r="AL1690" s="30"/>
      <c r="AM1690" s="109"/>
      <c r="AN1690" s="109"/>
      <c r="AO1690" s="30"/>
      <c r="AP1690" s="109" t="s">
        <v>2443</v>
      </c>
      <c r="AQ1690"/>
      <c r="AR1690"/>
      <c r="AS1690"/>
      <c r="AT1690"/>
      <c r="AU1690"/>
      <c r="AV1690"/>
    </row>
    <row r="1691" spans="27:48" ht="23.45" customHeight="1" x14ac:dyDescent="0.2">
      <c r="AA1691" s="97"/>
      <c r="AB1691" s="97"/>
      <c r="AC1691" s="97"/>
      <c r="AD1691" s="97"/>
      <c r="AE1691" s="97"/>
      <c r="AF1691" s="93"/>
      <c r="AG1691" s="93"/>
      <c r="AH1691" s="93"/>
      <c r="AI1691" s="30"/>
      <c r="AJ1691" s="30"/>
      <c r="AK1691" s="30"/>
      <c r="AL1691" s="30"/>
      <c r="AM1691" s="109"/>
      <c r="AN1691" s="109"/>
      <c r="AO1691" s="30"/>
      <c r="AP1691" s="109" t="s">
        <v>2444</v>
      </c>
      <c r="AQ1691"/>
      <c r="AR1691"/>
      <c r="AS1691"/>
      <c r="AT1691"/>
      <c r="AU1691"/>
      <c r="AV1691"/>
    </row>
    <row r="1692" spans="27:48" ht="23.45" customHeight="1" x14ac:dyDescent="0.2">
      <c r="AA1692" s="97"/>
      <c r="AB1692" s="97"/>
      <c r="AC1692" s="97"/>
      <c r="AD1692" s="97"/>
      <c r="AE1692" s="97"/>
      <c r="AF1692" s="93"/>
      <c r="AG1692" s="93"/>
      <c r="AH1692" s="93"/>
      <c r="AI1692" s="30"/>
      <c r="AJ1692" s="30"/>
      <c r="AK1692" s="30"/>
      <c r="AL1692" s="30"/>
      <c r="AM1692" s="109"/>
      <c r="AN1692" s="109"/>
      <c r="AO1692" s="30"/>
      <c r="AP1692" s="109" t="s">
        <v>2445</v>
      </c>
      <c r="AQ1692"/>
      <c r="AR1692"/>
      <c r="AS1692"/>
      <c r="AT1692"/>
      <c r="AU1692"/>
      <c r="AV1692"/>
    </row>
    <row r="1693" spans="27:48" ht="23.45" customHeight="1" x14ac:dyDescent="0.2">
      <c r="AA1693" s="97"/>
      <c r="AB1693" s="97"/>
      <c r="AC1693" s="97"/>
      <c r="AD1693" s="97"/>
      <c r="AE1693" s="97"/>
      <c r="AF1693" s="93"/>
      <c r="AG1693" s="93"/>
      <c r="AH1693" s="93"/>
      <c r="AI1693" s="30"/>
      <c r="AJ1693" s="30"/>
      <c r="AK1693" s="30"/>
      <c r="AL1693" s="30"/>
      <c r="AM1693" s="109"/>
      <c r="AN1693" s="109"/>
      <c r="AO1693" s="30"/>
      <c r="AP1693" s="109" t="s">
        <v>2446</v>
      </c>
      <c r="AQ1693"/>
      <c r="AR1693"/>
      <c r="AS1693"/>
      <c r="AT1693"/>
      <c r="AU1693"/>
      <c r="AV1693"/>
    </row>
    <row r="1694" spans="27:48" ht="23.45" customHeight="1" x14ac:dyDescent="0.2">
      <c r="AA1694" s="97"/>
      <c r="AB1694" s="97"/>
      <c r="AC1694" s="97"/>
      <c r="AD1694" s="97"/>
      <c r="AE1694" s="97"/>
      <c r="AF1694" s="93"/>
      <c r="AG1694" s="93"/>
      <c r="AH1694" s="93"/>
      <c r="AI1694" s="30"/>
      <c r="AJ1694" s="30"/>
      <c r="AK1694" s="30"/>
      <c r="AL1694" s="30"/>
      <c r="AM1694" s="109"/>
      <c r="AN1694" s="109"/>
      <c r="AO1694" s="30"/>
      <c r="AP1694" s="109" t="s">
        <v>2447</v>
      </c>
      <c r="AQ1694"/>
      <c r="AR1694"/>
      <c r="AS1694"/>
      <c r="AT1694"/>
      <c r="AU1694"/>
      <c r="AV1694"/>
    </row>
    <row r="1695" spans="27:48" ht="23.45" customHeight="1" x14ac:dyDescent="0.2">
      <c r="AA1695" s="97"/>
      <c r="AB1695" s="97"/>
      <c r="AC1695" s="97"/>
      <c r="AD1695" s="97"/>
      <c r="AE1695" s="97"/>
      <c r="AF1695" s="93"/>
      <c r="AG1695" s="93"/>
      <c r="AH1695" s="93"/>
      <c r="AI1695" s="30"/>
      <c r="AJ1695" s="30"/>
      <c r="AK1695" s="30"/>
      <c r="AL1695" s="30"/>
      <c r="AM1695" s="109"/>
      <c r="AN1695" s="109"/>
      <c r="AO1695" s="30"/>
      <c r="AP1695" s="109" t="s">
        <v>2448</v>
      </c>
      <c r="AQ1695"/>
      <c r="AR1695"/>
      <c r="AS1695"/>
      <c r="AT1695"/>
      <c r="AU1695"/>
      <c r="AV1695"/>
    </row>
    <row r="1696" spans="27:48" ht="23.45" customHeight="1" x14ac:dyDescent="0.2">
      <c r="AA1696" s="97"/>
      <c r="AB1696" s="97"/>
      <c r="AC1696" s="97"/>
      <c r="AD1696" s="97"/>
      <c r="AE1696" s="97"/>
      <c r="AF1696" s="93"/>
      <c r="AG1696" s="93"/>
      <c r="AH1696" s="93"/>
      <c r="AI1696" s="30"/>
      <c r="AJ1696" s="30"/>
      <c r="AK1696" s="30"/>
      <c r="AL1696" s="30"/>
      <c r="AM1696" s="109"/>
      <c r="AN1696" s="109"/>
      <c r="AO1696" s="30"/>
      <c r="AP1696" s="109" t="s">
        <v>2449</v>
      </c>
      <c r="AQ1696"/>
      <c r="AR1696"/>
      <c r="AS1696"/>
      <c r="AT1696"/>
      <c r="AU1696"/>
      <c r="AV1696"/>
    </row>
    <row r="1697" spans="27:48" ht="23.45" customHeight="1" x14ac:dyDescent="0.2">
      <c r="AA1697" s="97"/>
      <c r="AB1697" s="97"/>
      <c r="AC1697" s="97"/>
      <c r="AD1697" s="97"/>
      <c r="AE1697" s="97"/>
      <c r="AF1697" s="93"/>
      <c r="AG1697" s="93"/>
      <c r="AH1697" s="93"/>
      <c r="AI1697" s="30"/>
      <c r="AJ1697" s="30"/>
      <c r="AK1697" s="30"/>
      <c r="AL1697" s="30"/>
      <c r="AM1697" s="109"/>
      <c r="AN1697" s="109"/>
      <c r="AO1697" s="30"/>
      <c r="AP1697" s="109" t="s">
        <v>2450</v>
      </c>
      <c r="AQ1697"/>
      <c r="AR1697"/>
      <c r="AS1697"/>
      <c r="AT1697"/>
      <c r="AU1697"/>
      <c r="AV1697"/>
    </row>
    <row r="1698" spans="27:48" ht="23.45" customHeight="1" x14ac:dyDescent="0.2">
      <c r="AA1698" s="97"/>
      <c r="AB1698" s="97"/>
      <c r="AC1698" s="97"/>
      <c r="AD1698" s="97"/>
      <c r="AE1698" s="97"/>
      <c r="AF1698" s="93"/>
      <c r="AG1698" s="93"/>
      <c r="AH1698" s="93"/>
      <c r="AI1698" s="30"/>
      <c r="AJ1698" s="30"/>
      <c r="AK1698" s="30"/>
      <c r="AL1698" s="30"/>
      <c r="AM1698" s="109"/>
      <c r="AN1698" s="109"/>
      <c r="AO1698" s="30"/>
      <c r="AP1698" s="109" t="s">
        <v>2451</v>
      </c>
      <c r="AQ1698"/>
      <c r="AR1698"/>
      <c r="AS1698"/>
      <c r="AT1698"/>
      <c r="AU1698"/>
      <c r="AV1698"/>
    </row>
    <row r="1699" spans="27:48" ht="23.45" customHeight="1" x14ac:dyDescent="0.2">
      <c r="AA1699" s="97"/>
      <c r="AB1699" s="97"/>
      <c r="AC1699" s="97"/>
      <c r="AD1699" s="97"/>
      <c r="AE1699" s="97"/>
      <c r="AF1699" s="93"/>
      <c r="AG1699" s="93"/>
      <c r="AH1699" s="93"/>
      <c r="AI1699" s="30"/>
      <c r="AJ1699" s="30"/>
      <c r="AK1699" s="30"/>
      <c r="AL1699" s="30"/>
      <c r="AM1699" s="109"/>
      <c r="AN1699" s="109"/>
      <c r="AO1699" s="30"/>
      <c r="AP1699" s="109" t="s">
        <v>2452</v>
      </c>
      <c r="AQ1699"/>
      <c r="AR1699"/>
      <c r="AS1699"/>
      <c r="AT1699"/>
      <c r="AU1699"/>
      <c r="AV1699"/>
    </row>
    <row r="1700" spans="27:48" ht="23.45" customHeight="1" x14ac:dyDescent="0.2">
      <c r="AA1700" s="97"/>
      <c r="AB1700" s="97"/>
      <c r="AC1700" s="97"/>
      <c r="AD1700" s="97"/>
      <c r="AE1700" s="97"/>
      <c r="AF1700" s="93"/>
      <c r="AG1700" s="93"/>
      <c r="AH1700" s="93"/>
      <c r="AI1700" s="30"/>
      <c r="AJ1700" s="30"/>
      <c r="AK1700" s="30"/>
      <c r="AL1700" s="30"/>
      <c r="AM1700" s="109"/>
      <c r="AN1700" s="109"/>
      <c r="AO1700" s="30"/>
      <c r="AP1700" s="109" t="s">
        <v>2453</v>
      </c>
      <c r="AQ1700"/>
      <c r="AR1700"/>
      <c r="AS1700"/>
      <c r="AT1700"/>
      <c r="AU1700"/>
      <c r="AV1700"/>
    </row>
    <row r="1701" spans="27:48" ht="23.45" customHeight="1" x14ac:dyDescent="0.2">
      <c r="AA1701" s="97"/>
      <c r="AB1701" s="97"/>
      <c r="AC1701" s="97"/>
      <c r="AD1701" s="97"/>
      <c r="AE1701" s="97"/>
      <c r="AF1701" s="93"/>
      <c r="AG1701" s="93"/>
      <c r="AH1701" s="93"/>
      <c r="AI1701" s="30"/>
      <c r="AJ1701" s="30"/>
      <c r="AK1701" s="30"/>
      <c r="AL1701" s="30"/>
      <c r="AM1701" s="109"/>
      <c r="AN1701" s="109"/>
      <c r="AO1701" s="30"/>
      <c r="AP1701" s="109" t="s">
        <v>2454</v>
      </c>
      <c r="AQ1701"/>
      <c r="AR1701"/>
      <c r="AS1701"/>
      <c r="AT1701"/>
      <c r="AU1701"/>
      <c r="AV1701"/>
    </row>
    <row r="1702" spans="27:48" ht="23.45" customHeight="1" x14ac:dyDescent="0.2">
      <c r="AA1702" s="97"/>
      <c r="AB1702" s="97"/>
      <c r="AC1702" s="97"/>
      <c r="AD1702" s="97"/>
      <c r="AE1702" s="97"/>
      <c r="AF1702" s="93"/>
      <c r="AG1702" s="93"/>
      <c r="AH1702" s="93"/>
      <c r="AI1702" s="30"/>
      <c r="AJ1702" s="30"/>
      <c r="AK1702" s="30"/>
      <c r="AL1702" s="30"/>
      <c r="AM1702" s="109"/>
      <c r="AN1702" s="109"/>
      <c r="AO1702" s="30"/>
      <c r="AP1702" s="109" t="s">
        <v>2455</v>
      </c>
      <c r="AQ1702"/>
      <c r="AR1702"/>
      <c r="AS1702"/>
      <c r="AT1702"/>
      <c r="AU1702"/>
      <c r="AV1702"/>
    </row>
    <row r="1703" spans="27:48" ht="23.45" customHeight="1" x14ac:dyDescent="0.2">
      <c r="AA1703" s="97"/>
      <c r="AB1703" s="97"/>
      <c r="AC1703" s="97"/>
      <c r="AD1703" s="97"/>
      <c r="AE1703" s="97"/>
      <c r="AF1703" s="93"/>
      <c r="AG1703" s="93"/>
      <c r="AH1703" s="93"/>
      <c r="AI1703" s="30"/>
      <c r="AJ1703" s="30"/>
      <c r="AK1703" s="30"/>
      <c r="AL1703" s="30"/>
      <c r="AM1703" s="109"/>
      <c r="AN1703" s="109"/>
      <c r="AO1703" s="30"/>
      <c r="AP1703" s="109" t="s">
        <v>2456</v>
      </c>
      <c r="AQ1703"/>
      <c r="AR1703"/>
      <c r="AS1703"/>
      <c r="AT1703"/>
      <c r="AU1703"/>
      <c r="AV1703"/>
    </row>
    <row r="1704" spans="27:48" ht="23.45" customHeight="1" x14ac:dyDescent="0.2">
      <c r="AA1704" s="97"/>
      <c r="AB1704" s="97"/>
      <c r="AC1704" s="97"/>
      <c r="AD1704" s="97"/>
      <c r="AE1704" s="97"/>
      <c r="AF1704" s="93"/>
      <c r="AG1704" s="93"/>
      <c r="AH1704" s="93"/>
      <c r="AI1704" s="30"/>
      <c r="AJ1704" s="30"/>
      <c r="AK1704" s="30"/>
      <c r="AL1704" s="30"/>
      <c r="AM1704" s="109"/>
      <c r="AN1704" s="109"/>
      <c r="AO1704" s="30"/>
      <c r="AP1704" s="109" t="s">
        <v>2457</v>
      </c>
      <c r="AQ1704"/>
      <c r="AR1704"/>
      <c r="AS1704"/>
      <c r="AT1704"/>
      <c r="AU1704"/>
      <c r="AV1704"/>
    </row>
    <row r="1705" spans="27:48" ht="23.45" customHeight="1" x14ac:dyDescent="0.2">
      <c r="AA1705" s="97"/>
      <c r="AB1705" s="97"/>
      <c r="AC1705" s="97"/>
      <c r="AD1705" s="97"/>
      <c r="AE1705" s="97"/>
      <c r="AF1705" s="93"/>
      <c r="AG1705" s="93"/>
      <c r="AH1705" s="93"/>
      <c r="AI1705" s="30"/>
      <c r="AJ1705" s="30"/>
      <c r="AK1705" s="30"/>
      <c r="AL1705" s="30"/>
      <c r="AM1705" s="109"/>
      <c r="AN1705" s="109"/>
      <c r="AO1705" s="30"/>
      <c r="AP1705" s="109" t="s">
        <v>2458</v>
      </c>
      <c r="AQ1705"/>
      <c r="AR1705"/>
      <c r="AS1705"/>
      <c r="AT1705"/>
      <c r="AU1705"/>
      <c r="AV1705"/>
    </row>
    <row r="1706" spans="27:48" ht="23.45" customHeight="1" x14ac:dyDescent="0.2">
      <c r="AA1706" s="97"/>
      <c r="AB1706" s="97"/>
      <c r="AC1706" s="97"/>
      <c r="AD1706" s="97"/>
      <c r="AE1706" s="97"/>
      <c r="AF1706" s="93"/>
      <c r="AG1706" s="93"/>
      <c r="AH1706" s="93"/>
      <c r="AI1706" s="30"/>
      <c r="AJ1706" s="30"/>
      <c r="AK1706" s="30"/>
      <c r="AL1706" s="30"/>
      <c r="AM1706" s="109"/>
      <c r="AN1706" s="109"/>
      <c r="AO1706" s="30"/>
      <c r="AP1706" s="109" t="s">
        <v>2459</v>
      </c>
      <c r="AQ1706"/>
      <c r="AR1706"/>
      <c r="AS1706"/>
      <c r="AT1706"/>
      <c r="AU1706"/>
      <c r="AV1706"/>
    </row>
    <row r="1707" spans="27:48" ht="23.45" customHeight="1" x14ac:dyDescent="0.2">
      <c r="AA1707" s="97"/>
      <c r="AB1707" s="97"/>
      <c r="AC1707" s="97"/>
      <c r="AD1707" s="97"/>
      <c r="AE1707" s="97"/>
      <c r="AF1707" s="93"/>
      <c r="AG1707" s="93"/>
      <c r="AH1707" s="93"/>
      <c r="AI1707" s="30"/>
      <c r="AJ1707" s="30"/>
      <c r="AK1707" s="30"/>
      <c r="AL1707" s="30"/>
      <c r="AM1707" s="109"/>
      <c r="AN1707" s="109"/>
      <c r="AO1707" s="30"/>
      <c r="AP1707" s="109" t="s">
        <v>2460</v>
      </c>
      <c r="AQ1707"/>
      <c r="AR1707"/>
      <c r="AS1707"/>
      <c r="AT1707"/>
      <c r="AU1707"/>
      <c r="AV1707"/>
    </row>
    <row r="1708" spans="27:48" ht="23.45" customHeight="1" x14ac:dyDescent="0.2">
      <c r="AA1708" s="97"/>
      <c r="AB1708" s="97"/>
      <c r="AC1708" s="97"/>
      <c r="AD1708" s="97"/>
      <c r="AE1708" s="97"/>
      <c r="AF1708" s="93"/>
      <c r="AG1708" s="93"/>
      <c r="AH1708" s="93"/>
      <c r="AI1708" s="30"/>
      <c r="AJ1708" s="30"/>
      <c r="AK1708" s="30"/>
      <c r="AL1708" s="30"/>
      <c r="AM1708" s="109"/>
      <c r="AN1708" s="109"/>
      <c r="AO1708" s="30"/>
      <c r="AP1708" s="109" t="s">
        <v>2461</v>
      </c>
      <c r="AQ1708"/>
      <c r="AR1708"/>
      <c r="AS1708"/>
      <c r="AT1708"/>
      <c r="AU1708"/>
      <c r="AV1708"/>
    </row>
    <row r="1709" spans="27:48" ht="23.45" customHeight="1" x14ac:dyDescent="0.2">
      <c r="AA1709" s="97"/>
      <c r="AB1709" s="97"/>
      <c r="AC1709" s="97"/>
      <c r="AD1709" s="97"/>
      <c r="AE1709" s="97"/>
      <c r="AF1709" s="93"/>
      <c r="AG1709" s="93"/>
      <c r="AH1709" s="93"/>
      <c r="AI1709" s="30"/>
      <c r="AJ1709" s="30"/>
      <c r="AK1709" s="30"/>
      <c r="AL1709" s="30"/>
      <c r="AM1709" s="109"/>
      <c r="AN1709" s="109"/>
      <c r="AO1709" s="30"/>
      <c r="AP1709" s="109" t="s">
        <v>2462</v>
      </c>
      <c r="AQ1709"/>
      <c r="AR1709"/>
      <c r="AS1709"/>
      <c r="AT1709"/>
      <c r="AU1709"/>
      <c r="AV1709"/>
    </row>
    <row r="1710" spans="27:48" ht="23.45" customHeight="1" x14ac:dyDescent="0.2">
      <c r="AA1710" s="97"/>
      <c r="AB1710" s="97"/>
      <c r="AC1710" s="97"/>
      <c r="AD1710" s="97"/>
      <c r="AE1710" s="97"/>
      <c r="AF1710" s="93"/>
      <c r="AG1710" s="93"/>
      <c r="AH1710" s="93"/>
      <c r="AI1710" s="30"/>
      <c r="AJ1710" s="30"/>
      <c r="AK1710" s="30"/>
      <c r="AL1710" s="30"/>
      <c r="AM1710" s="109"/>
      <c r="AN1710" s="109"/>
      <c r="AO1710" s="30"/>
      <c r="AP1710" s="109" t="s">
        <v>2463</v>
      </c>
      <c r="AQ1710"/>
      <c r="AR1710"/>
      <c r="AS1710"/>
      <c r="AT1710"/>
      <c r="AU1710"/>
      <c r="AV1710"/>
    </row>
    <row r="1711" spans="27:48" ht="23.45" customHeight="1" x14ac:dyDescent="0.2">
      <c r="AA1711" s="97"/>
      <c r="AB1711" s="97"/>
      <c r="AC1711" s="97"/>
      <c r="AD1711" s="97"/>
      <c r="AE1711" s="97"/>
      <c r="AF1711" s="93"/>
      <c r="AG1711" s="93"/>
      <c r="AH1711" s="93"/>
      <c r="AI1711" s="30"/>
      <c r="AJ1711" s="30"/>
      <c r="AK1711" s="30"/>
      <c r="AL1711" s="30"/>
      <c r="AM1711" s="109"/>
      <c r="AN1711" s="109"/>
      <c r="AO1711" s="30"/>
      <c r="AP1711" s="109" t="s">
        <v>2464</v>
      </c>
      <c r="AQ1711"/>
      <c r="AR1711"/>
      <c r="AS1711"/>
      <c r="AT1711"/>
      <c r="AU1711"/>
      <c r="AV1711"/>
    </row>
    <row r="1712" spans="27:48" ht="23.45" customHeight="1" x14ac:dyDescent="0.2">
      <c r="AA1712" s="97"/>
      <c r="AB1712" s="97"/>
      <c r="AC1712" s="97"/>
      <c r="AD1712" s="97"/>
      <c r="AE1712" s="97"/>
      <c r="AF1712" s="93"/>
      <c r="AG1712" s="93"/>
      <c r="AH1712" s="93"/>
      <c r="AI1712" s="30"/>
      <c r="AJ1712" s="30"/>
      <c r="AK1712" s="30"/>
      <c r="AL1712" s="30"/>
      <c r="AM1712" s="109"/>
      <c r="AN1712" s="109"/>
      <c r="AO1712" s="30"/>
      <c r="AP1712" s="109" t="s">
        <v>2465</v>
      </c>
      <c r="AQ1712"/>
      <c r="AR1712"/>
      <c r="AS1712"/>
      <c r="AT1712"/>
      <c r="AU1712"/>
      <c r="AV1712"/>
    </row>
    <row r="1713" spans="27:48" ht="23.45" customHeight="1" x14ac:dyDescent="0.2">
      <c r="AA1713" s="97"/>
      <c r="AB1713" s="97"/>
      <c r="AC1713" s="97"/>
      <c r="AD1713" s="97"/>
      <c r="AE1713" s="97"/>
      <c r="AF1713" s="93"/>
      <c r="AG1713" s="93"/>
      <c r="AH1713" s="93"/>
      <c r="AI1713" s="30"/>
      <c r="AJ1713" s="30"/>
      <c r="AK1713" s="30"/>
      <c r="AL1713" s="30"/>
      <c r="AM1713" s="109"/>
      <c r="AN1713" s="109"/>
      <c r="AO1713" s="30"/>
      <c r="AP1713" s="109" t="s">
        <v>2466</v>
      </c>
      <c r="AQ1713"/>
      <c r="AR1713"/>
      <c r="AS1713"/>
      <c r="AT1713"/>
      <c r="AU1713"/>
      <c r="AV1713"/>
    </row>
    <row r="1714" spans="27:48" ht="23.45" customHeight="1" x14ac:dyDescent="0.2">
      <c r="AA1714" s="97"/>
      <c r="AB1714" s="97"/>
      <c r="AC1714" s="97"/>
      <c r="AD1714" s="97"/>
      <c r="AE1714" s="97"/>
      <c r="AF1714" s="93"/>
      <c r="AG1714" s="93"/>
      <c r="AH1714" s="93"/>
      <c r="AI1714" s="30"/>
      <c r="AJ1714" s="30"/>
      <c r="AK1714" s="30"/>
      <c r="AL1714" s="30"/>
      <c r="AM1714" s="109"/>
      <c r="AN1714" s="109"/>
      <c r="AO1714" s="30"/>
      <c r="AP1714" s="109" t="s">
        <v>2467</v>
      </c>
      <c r="AQ1714"/>
      <c r="AR1714"/>
      <c r="AS1714"/>
      <c r="AT1714"/>
      <c r="AU1714"/>
      <c r="AV1714"/>
    </row>
    <row r="1715" spans="27:48" ht="23.45" customHeight="1" x14ac:dyDescent="0.2">
      <c r="AA1715" s="97"/>
      <c r="AB1715" s="97"/>
      <c r="AC1715" s="97"/>
      <c r="AD1715" s="97"/>
      <c r="AE1715" s="97"/>
      <c r="AF1715" s="93"/>
      <c r="AG1715" s="93"/>
      <c r="AH1715" s="93"/>
      <c r="AI1715" s="30"/>
      <c r="AJ1715" s="30"/>
      <c r="AK1715" s="30"/>
      <c r="AL1715" s="30"/>
      <c r="AM1715" s="109"/>
      <c r="AN1715" s="109"/>
      <c r="AO1715" s="30"/>
      <c r="AP1715" s="109" t="s">
        <v>2468</v>
      </c>
      <c r="AQ1715"/>
      <c r="AR1715"/>
      <c r="AS1715"/>
      <c r="AT1715"/>
      <c r="AU1715"/>
      <c r="AV1715"/>
    </row>
    <row r="1716" spans="27:48" ht="23.45" customHeight="1" x14ac:dyDescent="0.2">
      <c r="AA1716" s="97"/>
      <c r="AB1716" s="97"/>
      <c r="AC1716" s="97"/>
      <c r="AD1716" s="97"/>
      <c r="AE1716" s="97"/>
      <c r="AF1716" s="93"/>
      <c r="AG1716" s="93"/>
      <c r="AH1716" s="93"/>
      <c r="AI1716" s="30"/>
      <c r="AJ1716" s="30"/>
      <c r="AK1716" s="30"/>
      <c r="AL1716" s="30"/>
      <c r="AM1716" s="109"/>
      <c r="AN1716" s="109"/>
      <c r="AO1716" s="30"/>
      <c r="AP1716" s="109" t="s">
        <v>2469</v>
      </c>
      <c r="AQ1716"/>
      <c r="AR1716"/>
      <c r="AS1716"/>
      <c r="AT1716"/>
      <c r="AU1716"/>
      <c r="AV1716"/>
    </row>
    <row r="1717" spans="27:48" ht="23.45" customHeight="1" x14ac:dyDescent="0.2">
      <c r="AA1717" s="97"/>
      <c r="AB1717" s="97"/>
      <c r="AC1717" s="97"/>
      <c r="AD1717" s="97"/>
      <c r="AE1717" s="97"/>
      <c r="AF1717" s="93"/>
      <c r="AG1717" s="93"/>
      <c r="AH1717" s="93"/>
      <c r="AI1717" s="30"/>
      <c r="AJ1717" s="30"/>
      <c r="AK1717" s="30"/>
      <c r="AL1717" s="30"/>
      <c r="AM1717" s="109"/>
      <c r="AN1717" s="109"/>
      <c r="AO1717" s="30"/>
      <c r="AP1717" s="109" t="s">
        <v>2470</v>
      </c>
      <c r="AQ1717"/>
      <c r="AR1717"/>
      <c r="AS1717"/>
      <c r="AT1717"/>
      <c r="AU1717"/>
      <c r="AV1717"/>
    </row>
    <row r="1718" spans="27:48" ht="23.45" customHeight="1" x14ac:dyDescent="0.2">
      <c r="AA1718" s="97"/>
      <c r="AB1718" s="97"/>
      <c r="AC1718" s="97"/>
      <c r="AD1718" s="97"/>
      <c r="AE1718" s="97"/>
      <c r="AF1718" s="93"/>
      <c r="AG1718" s="93"/>
      <c r="AH1718" s="93"/>
      <c r="AI1718" s="30"/>
      <c r="AJ1718" s="30"/>
      <c r="AK1718" s="30"/>
      <c r="AL1718" s="30"/>
      <c r="AM1718" s="109"/>
      <c r="AN1718" s="109"/>
      <c r="AO1718" s="30"/>
      <c r="AP1718" s="109" t="s">
        <v>2471</v>
      </c>
      <c r="AQ1718"/>
      <c r="AR1718"/>
      <c r="AS1718"/>
      <c r="AT1718"/>
      <c r="AU1718"/>
      <c r="AV1718"/>
    </row>
    <row r="1719" spans="27:48" ht="23.45" customHeight="1" x14ac:dyDescent="0.2">
      <c r="AA1719" s="97"/>
      <c r="AB1719" s="97"/>
      <c r="AC1719" s="97"/>
      <c r="AD1719" s="97"/>
      <c r="AE1719" s="97"/>
      <c r="AF1719" s="93"/>
      <c r="AG1719" s="93"/>
      <c r="AH1719" s="93"/>
      <c r="AI1719" s="30"/>
      <c r="AJ1719" s="30"/>
      <c r="AK1719" s="30"/>
      <c r="AL1719" s="30"/>
      <c r="AM1719" s="109"/>
      <c r="AN1719" s="109"/>
      <c r="AO1719" s="30"/>
      <c r="AP1719" s="109" t="s">
        <v>2472</v>
      </c>
      <c r="AQ1719"/>
      <c r="AR1719"/>
      <c r="AS1719"/>
      <c r="AT1719"/>
      <c r="AU1719"/>
      <c r="AV1719"/>
    </row>
    <row r="1720" spans="27:48" ht="23.45" customHeight="1" x14ac:dyDescent="0.2">
      <c r="AA1720" s="97"/>
      <c r="AB1720" s="97"/>
      <c r="AC1720" s="97"/>
      <c r="AD1720" s="97"/>
      <c r="AE1720" s="97"/>
      <c r="AF1720" s="93"/>
      <c r="AG1720" s="93"/>
      <c r="AH1720" s="93"/>
      <c r="AI1720" s="30"/>
      <c r="AJ1720" s="30"/>
      <c r="AK1720" s="30"/>
      <c r="AL1720" s="30"/>
      <c r="AM1720" s="109"/>
      <c r="AN1720" s="109"/>
      <c r="AO1720" s="30"/>
      <c r="AP1720" s="109" t="s">
        <v>2473</v>
      </c>
      <c r="AQ1720"/>
      <c r="AR1720"/>
      <c r="AS1720"/>
      <c r="AT1720"/>
      <c r="AU1720"/>
      <c r="AV1720"/>
    </row>
    <row r="1721" spans="27:48" ht="23.45" customHeight="1" x14ac:dyDescent="0.2">
      <c r="AA1721" s="97"/>
      <c r="AB1721" s="97"/>
      <c r="AC1721" s="97"/>
      <c r="AD1721" s="97"/>
      <c r="AE1721" s="97"/>
      <c r="AF1721" s="93"/>
      <c r="AG1721" s="93"/>
      <c r="AH1721" s="93"/>
      <c r="AI1721" s="30"/>
      <c r="AJ1721" s="30"/>
      <c r="AK1721" s="30"/>
      <c r="AL1721" s="30"/>
      <c r="AM1721" s="109"/>
      <c r="AN1721" s="109"/>
      <c r="AO1721" s="30"/>
      <c r="AP1721" s="109" t="s">
        <v>2474</v>
      </c>
      <c r="AQ1721"/>
      <c r="AR1721"/>
      <c r="AS1721"/>
      <c r="AT1721"/>
      <c r="AU1721"/>
      <c r="AV1721"/>
    </row>
    <row r="1722" spans="27:48" ht="23.45" customHeight="1" x14ac:dyDescent="0.2">
      <c r="AA1722" s="97"/>
      <c r="AB1722" s="97"/>
      <c r="AC1722" s="97"/>
      <c r="AD1722" s="97"/>
      <c r="AE1722" s="97"/>
      <c r="AF1722" s="93"/>
      <c r="AG1722" s="93"/>
      <c r="AH1722" s="93"/>
      <c r="AI1722" s="30"/>
      <c r="AJ1722" s="30"/>
      <c r="AK1722" s="30"/>
      <c r="AL1722" s="30"/>
      <c r="AM1722" s="109"/>
      <c r="AN1722" s="109"/>
      <c r="AO1722" s="30"/>
      <c r="AP1722" s="109" t="s">
        <v>2475</v>
      </c>
      <c r="AQ1722"/>
      <c r="AR1722"/>
      <c r="AS1722"/>
      <c r="AT1722"/>
      <c r="AU1722"/>
      <c r="AV1722"/>
    </row>
    <row r="1723" spans="27:48" ht="23.45" customHeight="1" x14ac:dyDescent="0.2">
      <c r="AA1723" s="97"/>
      <c r="AB1723" s="97"/>
      <c r="AC1723" s="97"/>
      <c r="AD1723" s="97"/>
      <c r="AE1723" s="97"/>
      <c r="AF1723" s="93"/>
      <c r="AG1723" s="93"/>
      <c r="AH1723" s="93"/>
      <c r="AI1723" s="30"/>
      <c r="AJ1723" s="30"/>
      <c r="AK1723" s="30"/>
      <c r="AL1723" s="30"/>
      <c r="AM1723" s="109"/>
      <c r="AN1723" s="109"/>
      <c r="AO1723" s="30"/>
      <c r="AP1723" s="109" t="s">
        <v>2476</v>
      </c>
      <c r="AQ1723"/>
      <c r="AR1723"/>
      <c r="AS1723"/>
      <c r="AT1723"/>
      <c r="AU1723"/>
      <c r="AV1723"/>
    </row>
    <row r="1724" spans="27:48" ht="23.45" customHeight="1" x14ac:dyDescent="0.2">
      <c r="AA1724" s="97"/>
      <c r="AB1724" s="97"/>
      <c r="AC1724" s="97"/>
      <c r="AD1724" s="97"/>
      <c r="AE1724" s="97"/>
      <c r="AF1724" s="93"/>
      <c r="AG1724" s="93"/>
      <c r="AH1724" s="93"/>
      <c r="AI1724" s="30"/>
      <c r="AJ1724" s="30"/>
      <c r="AK1724" s="30"/>
      <c r="AL1724" s="30"/>
      <c r="AM1724" s="109"/>
      <c r="AN1724" s="109"/>
      <c r="AO1724" s="30"/>
      <c r="AP1724" s="109" t="s">
        <v>2477</v>
      </c>
      <c r="AQ1724"/>
      <c r="AR1724"/>
      <c r="AS1724"/>
      <c r="AT1724"/>
      <c r="AU1724"/>
      <c r="AV1724"/>
    </row>
    <row r="1725" spans="27:48" ht="23.45" customHeight="1" x14ac:dyDescent="0.2">
      <c r="AA1725" s="97"/>
      <c r="AB1725" s="97"/>
      <c r="AC1725" s="97"/>
      <c r="AD1725" s="97"/>
      <c r="AE1725" s="97"/>
      <c r="AF1725" s="93"/>
      <c r="AG1725" s="93"/>
      <c r="AH1725" s="93"/>
      <c r="AI1725" s="30"/>
      <c r="AJ1725" s="30"/>
      <c r="AK1725" s="30"/>
      <c r="AL1725" s="30"/>
      <c r="AM1725" s="109"/>
      <c r="AN1725" s="109"/>
      <c r="AO1725" s="30"/>
      <c r="AP1725" s="109" t="s">
        <v>2478</v>
      </c>
      <c r="AQ1725"/>
      <c r="AR1725"/>
      <c r="AS1725"/>
      <c r="AT1725"/>
      <c r="AU1725"/>
      <c r="AV1725"/>
    </row>
    <row r="1726" spans="27:48" ht="23.45" customHeight="1" x14ac:dyDescent="0.2">
      <c r="AA1726" s="97"/>
      <c r="AB1726" s="97"/>
      <c r="AC1726" s="97"/>
      <c r="AD1726" s="97"/>
      <c r="AE1726" s="97"/>
      <c r="AF1726" s="93"/>
      <c r="AG1726" s="93"/>
      <c r="AH1726" s="93"/>
      <c r="AI1726" s="30"/>
      <c r="AJ1726" s="30"/>
      <c r="AK1726" s="30"/>
      <c r="AL1726" s="30"/>
      <c r="AM1726" s="109"/>
      <c r="AN1726" s="109"/>
      <c r="AO1726" s="30"/>
      <c r="AP1726" s="109" t="s">
        <v>2479</v>
      </c>
      <c r="AQ1726"/>
      <c r="AR1726"/>
      <c r="AS1726"/>
      <c r="AT1726"/>
      <c r="AU1726"/>
      <c r="AV1726"/>
    </row>
    <row r="1727" spans="27:48" ht="23.45" customHeight="1" x14ac:dyDescent="0.2">
      <c r="AA1727" s="97"/>
      <c r="AB1727" s="97"/>
      <c r="AC1727" s="97"/>
      <c r="AD1727" s="97"/>
      <c r="AE1727" s="97"/>
      <c r="AF1727" s="93"/>
      <c r="AG1727" s="93"/>
      <c r="AH1727" s="93"/>
      <c r="AI1727" s="30"/>
      <c r="AJ1727" s="30"/>
      <c r="AK1727" s="30"/>
      <c r="AL1727" s="30"/>
      <c r="AM1727" s="109"/>
      <c r="AN1727" s="109"/>
      <c r="AO1727" s="30"/>
      <c r="AP1727" s="109" t="s">
        <v>2480</v>
      </c>
      <c r="AQ1727"/>
      <c r="AR1727"/>
      <c r="AS1727"/>
      <c r="AT1727"/>
      <c r="AU1727"/>
      <c r="AV1727"/>
    </row>
    <row r="1728" spans="27:48" ht="23.45" customHeight="1" x14ac:dyDescent="0.2">
      <c r="AA1728" s="97"/>
      <c r="AB1728" s="97"/>
      <c r="AC1728" s="97"/>
      <c r="AD1728" s="97"/>
      <c r="AE1728" s="97"/>
      <c r="AF1728" s="93"/>
      <c r="AG1728" s="93"/>
      <c r="AH1728" s="93"/>
      <c r="AI1728" s="30"/>
      <c r="AJ1728" s="30"/>
      <c r="AK1728" s="30"/>
      <c r="AL1728" s="30"/>
      <c r="AM1728" s="109"/>
      <c r="AN1728" s="109"/>
      <c r="AO1728" s="30"/>
      <c r="AP1728" s="109" t="s">
        <v>2481</v>
      </c>
      <c r="AQ1728"/>
      <c r="AR1728"/>
      <c r="AS1728"/>
      <c r="AT1728"/>
      <c r="AU1728"/>
      <c r="AV1728"/>
    </row>
    <row r="1729" spans="27:48" ht="23.45" customHeight="1" x14ac:dyDescent="0.2">
      <c r="AA1729" s="97"/>
      <c r="AB1729" s="97"/>
      <c r="AC1729" s="97"/>
      <c r="AD1729" s="97"/>
      <c r="AE1729" s="97"/>
      <c r="AF1729" s="93"/>
      <c r="AG1729" s="93"/>
      <c r="AH1729" s="93"/>
      <c r="AI1729" s="30"/>
      <c r="AJ1729" s="30"/>
      <c r="AK1729" s="30"/>
      <c r="AL1729" s="30"/>
      <c r="AM1729" s="109"/>
      <c r="AN1729" s="109"/>
      <c r="AO1729" s="30"/>
      <c r="AP1729" s="109" t="s">
        <v>2482</v>
      </c>
      <c r="AQ1729"/>
      <c r="AR1729"/>
      <c r="AS1729"/>
      <c r="AT1729"/>
      <c r="AU1729"/>
      <c r="AV1729"/>
    </row>
    <row r="1730" spans="27:48" ht="23.45" customHeight="1" x14ac:dyDescent="0.2">
      <c r="AA1730" s="97"/>
      <c r="AB1730" s="97"/>
      <c r="AC1730" s="97"/>
      <c r="AD1730" s="97"/>
      <c r="AE1730" s="97"/>
      <c r="AF1730" s="93"/>
      <c r="AG1730" s="93"/>
      <c r="AH1730" s="93"/>
      <c r="AI1730" s="30"/>
      <c r="AJ1730" s="30"/>
      <c r="AK1730" s="30"/>
      <c r="AL1730" s="30"/>
      <c r="AM1730" s="109"/>
      <c r="AN1730" s="109"/>
      <c r="AO1730" s="30"/>
      <c r="AP1730" s="109" t="s">
        <v>2483</v>
      </c>
      <c r="AQ1730"/>
      <c r="AR1730"/>
      <c r="AS1730"/>
      <c r="AT1730"/>
      <c r="AU1730"/>
      <c r="AV1730"/>
    </row>
    <row r="1731" spans="27:48" ht="23.45" customHeight="1" x14ac:dyDescent="0.2">
      <c r="AA1731" s="97"/>
      <c r="AB1731" s="97"/>
      <c r="AC1731" s="97"/>
      <c r="AD1731" s="97"/>
      <c r="AE1731" s="97"/>
      <c r="AF1731" s="93"/>
      <c r="AG1731" s="93"/>
      <c r="AH1731" s="93"/>
      <c r="AI1731" s="30"/>
      <c r="AJ1731" s="30"/>
      <c r="AK1731" s="30"/>
      <c r="AL1731" s="30"/>
      <c r="AM1731" s="109"/>
      <c r="AN1731" s="109"/>
      <c r="AO1731" s="30"/>
      <c r="AP1731" s="109" t="s">
        <v>2484</v>
      </c>
      <c r="AQ1731"/>
      <c r="AR1731"/>
      <c r="AS1731"/>
      <c r="AT1731"/>
      <c r="AU1731"/>
      <c r="AV1731"/>
    </row>
    <row r="1732" spans="27:48" ht="23.45" customHeight="1" x14ac:dyDescent="0.2">
      <c r="AA1732" s="97"/>
      <c r="AB1732" s="97"/>
      <c r="AC1732" s="97"/>
      <c r="AD1732" s="97"/>
      <c r="AE1732" s="97"/>
      <c r="AF1732" s="93"/>
      <c r="AG1732" s="93"/>
      <c r="AH1732" s="93"/>
      <c r="AI1732" s="30"/>
      <c r="AJ1732" s="30"/>
      <c r="AK1732" s="30"/>
      <c r="AL1732" s="30"/>
      <c r="AM1732" s="109"/>
      <c r="AN1732" s="109"/>
      <c r="AO1732" s="30"/>
      <c r="AP1732" s="109" t="s">
        <v>2485</v>
      </c>
      <c r="AQ1732"/>
      <c r="AR1732"/>
      <c r="AS1732"/>
      <c r="AT1732"/>
      <c r="AU1732"/>
      <c r="AV1732"/>
    </row>
    <row r="1733" spans="27:48" ht="23.45" customHeight="1" x14ac:dyDescent="0.2">
      <c r="AA1733" s="97"/>
      <c r="AB1733" s="97"/>
      <c r="AC1733" s="97"/>
      <c r="AD1733" s="97"/>
      <c r="AE1733" s="97"/>
      <c r="AF1733" s="93"/>
      <c r="AG1733" s="93"/>
      <c r="AH1733" s="93"/>
      <c r="AI1733" s="30"/>
      <c r="AJ1733" s="30"/>
      <c r="AK1733" s="30"/>
      <c r="AL1733" s="30"/>
      <c r="AM1733" s="109"/>
      <c r="AN1733" s="109"/>
      <c r="AO1733" s="30"/>
      <c r="AP1733" s="109" t="s">
        <v>2486</v>
      </c>
      <c r="AQ1733"/>
      <c r="AR1733"/>
      <c r="AS1733"/>
      <c r="AT1733"/>
      <c r="AU1733"/>
      <c r="AV1733"/>
    </row>
    <row r="1734" spans="27:48" ht="23.45" customHeight="1" x14ac:dyDescent="0.2">
      <c r="AA1734" s="97"/>
      <c r="AB1734" s="97"/>
      <c r="AC1734" s="97"/>
      <c r="AD1734" s="97"/>
      <c r="AE1734" s="97"/>
      <c r="AF1734" s="93"/>
      <c r="AG1734" s="93"/>
      <c r="AH1734" s="93"/>
      <c r="AI1734" s="30"/>
      <c r="AJ1734" s="30"/>
      <c r="AK1734" s="30"/>
      <c r="AL1734" s="30"/>
      <c r="AM1734" s="109"/>
      <c r="AN1734" s="109"/>
      <c r="AO1734" s="30"/>
      <c r="AP1734" s="109" t="s">
        <v>2487</v>
      </c>
      <c r="AQ1734"/>
      <c r="AR1734"/>
      <c r="AS1734"/>
      <c r="AT1734"/>
      <c r="AU1734"/>
      <c r="AV1734"/>
    </row>
    <row r="1735" spans="27:48" ht="23.45" customHeight="1" x14ac:dyDescent="0.2">
      <c r="AA1735" s="97"/>
      <c r="AB1735" s="97"/>
      <c r="AC1735" s="97"/>
      <c r="AD1735" s="97"/>
      <c r="AE1735" s="97"/>
      <c r="AF1735" s="93"/>
      <c r="AG1735" s="93"/>
      <c r="AH1735" s="93"/>
      <c r="AI1735" s="30"/>
      <c r="AJ1735" s="30"/>
      <c r="AK1735" s="30"/>
      <c r="AL1735" s="30"/>
      <c r="AM1735" s="109"/>
      <c r="AN1735" s="109"/>
      <c r="AO1735" s="30"/>
      <c r="AP1735" s="109" t="s">
        <v>2488</v>
      </c>
      <c r="AQ1735"/>
      <c r="AR1735"/>
      <c r="AS1735"/>
      <c r="AT1735"/>
      <c r="AU1735"/>
      <c r="AV1735"/>
    </row>
    <row r="1736" spans="27:48" ht="23.45" customHeight="1" x14ac:dyDescent="0.2">
      <c r="AA1736" s="97"/>
      <c r="AB1736" s="97"/>
      <c r="AC1736" s="97"/>
      <c r="AD1736" s="97"/>
      <c r="AE1736" s="97"/>
      <c r="AF1736" s="93"/>
      <c r="AG1736" s="93"/>
      <c r="AH1736" s="93"/>
      <c r="AI1736" s="30"/>
      <c r="AJ1736" s="30"/>
      <c r="AK1736" s="30"/>
      <c r="AL1736" s="30"/>
      <c r="AM1736" s="109"/>
      <c r="AN1736" s="109"/>
      <c r="AO1736" s="30"/>
      <c r="AP1736" s="109" t="s">
        <v>2489</v>
      </c>
      <c r="AQ1736"/>
      <c r="AR1736"/>
      <c r="AS1736"/>
      <c r="AT1736"/>
      <c r="AU1736"/>
      <c r="AV1736"/>
    </row>
    <row r="1737" spans="27:48" ht="23.45" customHeight="1" x14ac:dyDescent="0.2">
      <c r="AA1737" s="97"/>
      <c r="AB1737" s="97"/>
      <c r="AC1737" s="97"/>
      <c r="AD1737" s="97"/>
      <c r="AE1737" s="97"/>
      <c r="AF1737" s="93"/>
      <c r="AG1737" s="93"/>
      <c r="AH1737" s="93"/>
      <c r="AI1737" s="30"/>
      <c r="AJ1737" s="30"/>
      <c r="AK1737" s="30"/>
      <c r="AL1737" s="30"/>
      <c r="AM1737" s="109"/>
      <c r="AN1737" s="109"/>
      <c r="AO1737" s="30"/>
      <c r="AP1737" s="109" t="s">
        <v>2490</v>
      </c>
      <c r="AQ1737"/>
      <c r="AR1737"/>
      <c r="AS1737"/>
      <c r="AT1737"/>
      <c r="AU1737"/>
      <c r="AV1737"/>
    </row>
    <row r="1738" spans="27:48" ht="23.45" customHeight="1" x14ac:dyDescent="0.2">
      <c r="AA1738" s="97"/>
      <c r="AB1738" s="97"/>
      <c r="AC1738" s="97"/>
      <c r="AD1738" s="97"/>
      <c r="AE1738" s="97"/>
      <c r="AF1738" s="93"/>
      <c r="AG1738" s="93"/>
      <c r="AH1738" s="93"/>
      <c r="AI1738" s="30"/>
      <c r="AJ1738" s="30"/>
      <c r="AK1738" s="30"/>
      <c r="AL1738" s="30"/>
      <c r="AM1738" s="109"/>
      <c r="AN1738" s="109"/>
      <c r="AO1738" s="30"/>
      <c r="AP1738" s="109" t="s">
        <v>2491</v>
      </c>
      <c r="AQ1738"/>
      <c r="AR1738"/>
      <c r="AS1738"/>
      <c r="AT1738"/>
      <c r="AU1738"/>
      <c r="AV1738"/>
    </row>
    <row r="1739" spans="27:48" ht="23.45" customHeight="1" x14ac:dyDescent="0.2">
      <c r="AA1739" s="97"/>
      <c r="AB1739" s="97"/>
      <c r="AC1739" s="97"/>
      <c r="AD1739" s="97"/>
      <c r="AE1739" s="97"/>
      <c r="AF1739" s="93"/>
      <c r="AG1739" s="93"/>
      <c r="AH1739" s="93"/>
      <c r="AI1739" s="30"/>
      <c r="AJ1739" s="30"/>
      <c r="AK1739" s="30"/>
      <c r="AL1739" s="30"/>
      <c r="AM1739" s="109"/>
      <c r="AN1739" s="109"/>
      <c r="AO1739" s="30"/>
      <c r="AP1739" s="109" t="s">
        <v>2492</v>
      </c>
      <c r="AQ1739"/>
      <c r="AR1739"/>
      <c r="AS1739"/>
      <c r="AT1739"/>
      <c r="AU1739"/>
      <c r="AV1739"/>
    </row>
    <row r="1740" spans="27:48" ht="23.45" customHeight="1" x14ac:dyDescent="0.2">
      <c r="AA1740" s="97"/>
      <c r="AB1740" s="97"/>
      <c r="AC1740" s="97"/>
      <c r="AD1740" s="97"/>
      <c r="AE1740" s="97"/>
      <c r="AF1740" s="93"/>
      <c r="AG1740" s="93"/>
      <c r="AH1740" s="93"/>
      <c r="AI1740" s="30"/>
      <c r="AJ1740" s="30"/>
      <c r="AK1740" s="30"/>
      <c r="AL1740" s="30"/>
      <c r="AM1740" s="109"/>
      <c r="AN1740" s="109"/>
      <c r="AO1740" s="30"/>
      <c r="AP1740" s="109" t="s">
        <v>2493</v>
      </c>
      <c r="AQ1740"/>
      <c r="AR1740"/>
      <c r="AS1740"/>
      <c r="AT1740"/>
      <c r="AU1740"/>
      <c r="AV1740"/>
    </row>
    <row r="1741" spans="27:48" ht="23.45" customHeight="1" x14ac:dyDescent="0.2">
      <c r="AA1741" s="97"/>
      <c r="AB1741" s="97"/>
      <c r="AC1741" s="97"/>
      <c r="AD1741" s="97"/>
      <c r="AE1741" s="97"/>
      <c r="AF1741" s="93"/>
      <c r="AG1741" s="93"/>
      <c r="AH1741" s="93"/>
      <c r="AI1741" s="30"/>
      <c r="AJ1741" s="30"/>
      <c r="AK1741" s="30"/>
      <c r="AL1741" s="30"/>
      <c r="AM1741" s="109"/>
      <c r="AN1741" s="109"/>
      <c r="AO1741" s="30"/>
      <c r="AP1741" s="109" t="s">
        <v>2494</v>
      </c>
      <c r="AQ1741"/>
      <c r="AR1741"/>
      <c r="AS1741"/>
      <c r="AT1741"/>
      <c r="AU1741"/>
      <c r="AV1741"/>
    </row>
    <row r="1742" spans="27:48" ht="23.45" customHeight="1" x14ac:dyDescent="0.2">
      <c r="AA1742" s="97"/>
      <c r="AB1742" s="97"/>
      <c r="AC1742" s="97"/>
      <c r="AD1742" s="97"/>
      <c r="AE1742" s="97"/>
      <c r="AF1742" s="93"/>
      <c r="AG1742" s="93"/>
      <c r="AH1742" s="93"/>
      <c r="AI1742" s="30"/>
      <c r="AJ1742" s="30"/>
      <c r="AK1742" s="30"/>
      <c r="AL1742" s="30"/>
      <c r="AM1742" s="109"/>
      <c r="AN1742" s="109"/>
      <c r="AO1742" s="30"/>
      <c r="AP1742" s="109" t="s">
        <v>2495</v>
      </c>
      <c r="AQ1742"/>
      <c r="AR1742"/>
      <c r="AS1742"/>
      <c r="AT1742"/>
      <c r="AU1742"/>
      <c r="AV1742"/>
    </row>
    <row r="1743" spans="27:48" ht="23.45" customHeight="1" x14ac:dyDescent="0.2">
      <c r="AA1743" s="97"/>
      <c r="AB1743" s="97"/>
      <c r="AC1743" s="97"/>
      <c r="AD1743" s="97"/>
      <c r="AE1743" s="97"/>
      <c r="AF1743" s="93"/>
      <c r="AG1743" s="93"/>
      <c r="AH1743" s="93"/>
      <c r="AI1743" s="30"/>
      <c r="AJ1743" s="30"/>
      <c r="AK1743" s="30"/>
      <c r="AL1743" s="30"/>
      <c r="AM1743" s="109"/>
      <c r="AN1743" s="109"/>
      <c r="AO1743" s="30"/>
      <c r="AP1743" s="109" t="s">
        <v>2496</v>
      </c>
      <c r="AQ1743"/>
      <c r="AR1743"/>
      <c r="AS1743"/>
      <c r="AT1743"/>
      <c r="AU1743"/>
      <c r="AV1743"/>
    </row>
    <row r="1744" spans="27:48" ht="23.45" customHeight="1" x14ac:dyDescent="0.2">
      <c r="AA1744" s="97"/>
      <c r="AB1744" s="97"/>
      <c r="AC1744" s="97"/>
      <c r="AD1744" s="97"/>
      <c r="AE1744" s="97"/>
      <c r="AF1744" s="93"/>
      <c r="AG1744" s="93"/>
      <c r="AH1744" s="93"/>
      <c r="AI1744" s="30"/>
      <c r="AJ1744" s="30"/>
      <c r="AK1744" s="30"/>
      <c r="AL1744" s="30"/>
      <c r="AM1744" s="109"/>
      <c r="AN1744" s="109"/>
      <c r="AO1744" s="30"/>
      <c r="AP1744" s="109" t="s">
        <v>2497</v>
      </c>
      <c r="AQ1744"/>
      <c r="AR1744"/>
      <c r="AS1744"/>
      <c r="AT1744"/>
      <c r="AU1744"/>
      <c r="AV1744"/>
    </row>
    <row r="1745" spans="27:48" ht="23.45" customHeight="1" x14ac:dyDescent="0.2">
      <c r="AA1745" s="97"/>
      <c r="AB1745" s="97"/>
      <c r="AC1745" s="97"/>
      <c r="AD1745" s="97"/>
      <c r="AE1745" s="97"/>
      <c r="AF1745" s="93"/>
      <c r="AG1745" s="93"/>
      <c r="AH1745" s="93"/>
      <c r="AI1745" s="30"/>
      <c r="AJ1745" s="30"/>
      <c r="AK1745" s="30"/>
      <c r="AL1745" s="30"/>
      <c r="AM1745" s="109"/>
      <c r="AN1745" s="109"/>
      <c r="AO1745" s="30"/>
      <c r="AP1745" s="109" t="s">
        <v>2498</v>
      </c>
      <c r="AQ1745"/>
      <c r="AR1745"/>
      <c r="AS1745"/>
      <c r="AT1745"/>
      <c r="AU1745"/>
      <c r="AV1745"/>
    </row>
    <row r="1746" spans="27:48" ht="23.45" customHeight="1" x14ac:dyDescent="0.2">
      <c r="AA1746" s="97"/>
      <c r="AB1746" s="97"/>
      <c r="AC1746" s="97"/>
      <c r="AD1746" s="97"/>
      <c r="AE1746" s="97"/>
      <c r="AF1746" s="93"/>
      <c r="AG1746" s="93"/>
      <c r="AH1746" s="93"/>
      <c r="AI1746" s="30"/>
      <c r="AJ1746" s="30"/>
      <c r="AK1746" s="30"/>
      <c r="AL1746" s="30"/>
      <c r="AM1746" s="109"/>
      <c r="AN1746" s="109"/>
      <c r="AO1746" s="30"/>
      <c r="AP1746" s="109" t="s">
        <v>2499</v>
      </c>
      <c r="AQ1746"/>
      <c r="AR1746"/>
      <c r="AS1746"/>
      <c r="AT1746"/>
      <c r="AU1746"/>
      <c r="AV1746"/>
    </row>
    <row r="1747" spans="27:48" ht="23.45" customHeight="1" x14ac:dyDescent="0.2">
      <c r="AA1747" s="97"/>
      <c r="AB1747" s="97"/>
      <c r="AC1747" s="97"/>
      <c r="AD1747" s="97"/>
      <c r="AE1747" s="97"/>
      <c r="AF1747" s="93"/>
      <c r="AG1747" s="93"/>
      <c r="AH1747" s="93"/>
      <c r="AI1747" s="30"/>
      <c r="AJ1747" s="30"/>
      <c r="AK1747" s="30"/>
      <c r="AL1747" s="30"/>
      <c r="AM1747" s="109"/>
      <c r="AN1747" s="109"/>
      <c r="AO1747" s="30"/>
      <c r="AP1747" s="109" t="s">
        <v>2500</v>
      </c>
      <c r="AQ1747"/>
      <c r="AR1747"/>
      <c r="AS1747"/>
      <c r="AT1747"/>
      <c r="AU1747"/>
      <c r="AV1747"/>
    </row>
    <row r="1748" spans="27:48" ht="23.45" customHeight="1" x14ac:dyDescent="0.2">
      <c r="AA1748" s="97"/>
      <c r="AB1748" s="97"/>
      <c r="AC1748" s="97"/>
      <c r="AD1748" s="97"/>
      <c r="AE1748" s="97"/>
      <c r="AF1748" s="93"/>
      <c r="AG1748" s="93"/>
      <c r="AH1748" s="93"/>
      <c r="AI1748" s="30"/>
      <c r="AJ1748" s="30"/>
      <c r="AK1748" s="30"/>
      <c r="AL1748" s="30"/>
      <c r="AM1748" s="109"/>
      <c r="AN1748" s="109"/>
      <c r="AO1748" s="30"/>
      <c r="AP1748" s="109" t="s">
        <v>2501</v>
      </c>
      <c r="AQ1748"/>
      <c r="AR1748"/>
      <c r="AS1748"/>
      <c r="AT1748"/>
      <c r="AU1748"/>
      <c r="AV1748"/>
    </row>
    <row r="1749" spans="27:48" ht="23.45" customHeight="1" x14ac:dyDescent="0.2">
      <c r="AA1749" s="97"/>
      <c r="AB1749" s="97"/>
      <c r="AC1749" s="97"/>
      <c r="AD1749" s="97"/>
      <c r="AE1749" s="97"/>
      <c r="AF1749" s="93"/>
      <c r="AG1749" s="93"/>
      <c r="AH1749" s="93"/>
      <c r="AI1749" s="30"/>
      <c r="AJ1749" s="30"/>
      <c r="AK1749" s="30"/>
      <c r="AL1749" s="30"/>
      <c r="AM1749" s="109"/>
      <c r="AN1749" s="109"/>
      <c r="AO1749" s="30"/>
      <c r="AP1749" s="109" t="s">
        <v>2502</v>
      </c>
      <c r="AQ1749"/>
      <c r="AR1749"/>
      <c r="AS1749"/>
      <c r="AT1749"/>
      <c r="AU1749"/>
      <c r="AV1749"/>
    </row>
    <row r="1750" spans="27:48" ht="23.45" customHeight="1" x14ac:dyDescent="0.2">
      <c r="AA1750" s="97"/>
      <c r="AB1750" s="97"/>
      <c r="AC1750" s="97"/>
      <c r="AD1750" s="97"/>
      <c r="AE1750" s="97"/>
      <c r="AF1750" s="93"/>
      <c r="AG1750" s="93"/>
      <c r="AH1750" s="93"/>
      <c r="AI1750" s="30"/>
      <c r="AJ1750" s="30"/>
      <c r="AK1750" s="30"/>
      <c r="AL1750" s="30"/>
      <c r="AM1750" s="109"/>
      <c r="AN1750" s="109"/>
      <c r="AO1750" s="30"/>
      <c r="AP1750" s="109" t="s">
        <v>2503</v>
      </c>
      <c r="AQ1750"/>
      <c r="AR1750"/>
      <c r="AS1750"/>
      <c r="AT1750"/>
      <c r="AU1750"/>
      <c r="AV1750"/>
    </row>
    <row r="1751" spans="27:48" ht="23.45" customHeight="1" x14ac:dyDescent="0.2">
      <c r="AA1751" s="97"/>
      <c r="AB1751" s="97"/>
      <c r="AC1751" s="97"/>
      <c r="AD1751" s="97"/>
      <c r="AE1751" s="97"/>
      <c r="AF1751" s="93"/>
      <c r="AG1751" s="93"/>
      <c r="AH1751" s="93"/>
      <c r="AI1751" s="30"/>
      <c r="AJ1751" s="30"/>
      <c r="AK1751" s="30"/>
      <c r="AL1751" s="30"/>
      <c r="AM1751" s="109"/>
      <c r="AN1751" s="109"/>
      <c r="AO1751" s="30"/>
      <c r="AP1751" s="109" t="s">
        <v>2504</v>
      </c>
      <c r="AQ1751"/>
      <c r="AR1751"/>
      <c r="AS1751"/>
      <c r="AT1751"/>
      <c r="AU1751"/>
      <c r="AV1751"/>
    </row>
    <row r="1752" spans="27:48" ht="23.45" customHeight="1" x14ac:dyDescent="0.2">
      <c r="AA1752" s="97"/>
      <c r="AB1752" s="97"/>
      <c r="AC1752" s="97"/>
      <c r="AD1752" s="97"/>
      <c r="AE1752" s="97"/>
      <c r="AF1752" s="93"/>
      <c r="AG1752" s="93"/>
      <c r="AH1752" s="93"/>
      <c r="AI1752" s="30"/>
      <c r="AJ1752" s="30"/>
      <c r="AK1752" s="30"/>
      <c r="AL1752" s="30"/>
      <c r="AM1752" s="109"/>
      <c r="AN1752" s="109"/>
      <c r="AO1752" s="30"/>
      <c r="AP1752" s="109" t="s">
        <v>2505</v>
      </c>
      <c r="AQ1752"/>
      <c r="AR1752"/>
      <c r="AS1752"/>
      <c r="AT1752"/>
      <c r="AU1752"/>
      <c r="AV1752"/>
    </row>
    <row r="1753" spans="27:48" ht="23.45" customHeight="1" x14ac:dyDescent="0.2">
      <c r="AA1753" s="97"/>
      <c r="AB1753" s="97"/>
      <c r="AC1753" s="97"/>
      <c r="AD1753" s="97"/>
      <c r="AE1753" s="97"/>
      <c r="AF1753" s="93"/>
      <c r="AG1753" s="93"/>
      <c r="AH1753" s="93"/>
      <c r="AI1753" s="30"/>
      <c r="AJ1753" s="30"/>
      <c r="AK1753" s="30"/>
      <c r="AL1753" s="30"/>
      <c r="AM1753" s="109"/>
      <c r="AN1753" s="109"/>
      <c r="AO1753" s="30"/>
      <c r="AP1753" s="109" t="s">
        <v>2506</v>
      </c>
      <c r="AQ1753"/>
      <c r="AR1753"/>
      <c r="AS1753"/>
      <c r="AT1753"/>
      <c r="AU1753"/>
      <c r="AV1753"/>
    </row>
    <row r="1754" spans="27:48" ht="23.45" customHeight="1" x14ac:dyDescent="0.2">
      <c r="AA1754" s="97"/>
      <c r="AB1754" s="97"/>
      <c r="AC1754" s="97"/>
      <c r="AD1754" s="97"/>
      <c r="AE1754" s="97"/>
      <c r="AF1754" s="93"/>
      <c r="AG1754" s="93"/>
      <c r="AH1754" s="93"/>
      <c r="AI1754" s="30"/>
      <c r="AJ1754" s="30"/>
      <c r="AK1754" s="30"/>
      <c r="AL1754" s="30"/>
      <c r="AM1754" s="109"/>
      <c r="AN1754" s="109"/>
      <c r="AO1754" s="30"/>
      <c r="AP1754" s="109" t="s">
        <v>2507</v>
      </c>
      <c r="AQ1754"/>
      <c r="AR1754"/>
      <c r="AS1754"/>
      <c r="AT1754"/>
      <c r="AU1754"/>
      <c r="AV1754"/>
    </row>
    <row r="1755" spans="27:48" ht="23.45" customHeight="1" x14ac:dyDescent="0.2">
      <c r="AA1755" s="97"/>
      <c r="AB1755" s="97"/>
      <c r="AC1755" s="97"/>
      <c r="AD1755" s="97"/>
      <c r="AE1755" s="97"/>
      <c r="AF1755" s="93"/>
      <c r="AG1755" s="93"/>
      <c r="AH1755" s="93"/>
      <c r="AI1755" s="30"/>
      <c r="AJ1755" s="30"/>
      <c r="AK1755" s="30"/>
      <c r="AL1755" s="30"/>
      <c r="AM1755" s="109"/>
      <c r="AN1755" s="109"/>
      <c r="AO1755" s="30"/>
      <c r="AP1755" s="109" t="s">
        <v>2508</v>
      </c>
      <c r="AQ1755"/>
      <c r="AR1755"/>
      <c r="AS1755"/>
      <c r="AT1755"/>
      <c r="AU1755"/>
      <c r="AV1755"/>
    </row>
    <row r="1756" spans="27:48" ht="23.45" customHeight="1" x14ac:dyDescent="0.2">
      <c r="AA1756" s="97"/>
      <c r="AB1756" s="97"/>
      <c r="AC1756" s="97"/>
      <c r="AD1756" s="97"/>
      <c r="AE1756" s="97"/>
      <c r="AF1756" s="93"/>
      <c r="AG1756" s="93"/>
      <c r="AH1756" s="93"/>
      <c r="AI1756" s="30"/>
      <c r="AJ1756" s="30"/>
      <c r="AK1756" s="30"/>
      <c r="AL1756" s="30"/>
      <c r="AM1756" s="109"/>
      <c r="AN1756" s="109"/>
      <c r="AO1756" s="30"/>
      <c r="AP1756" s="109">
        <v>825705</v>
      </c>
      <c r="AQ1756"/>
      <c r="AR1756"/>
      <c r="AS1756"/>
      <c r="AT1756"/>
      <c r="AU1756"/>
      <c r="AV1756"/>
    </row>
    <row r="1757" spans="27:48" ht="23.45" customHeight="1" x14ac:dyDescent="0.2">
      <c r="AA1757" s="97"/>
      <c r="AB1757" s="97"/>
      <c r="AC1757" s="97"/>
      <c r="AD1757" s="97"/>
      <c r="AE1757" s="97"/>
      <c r="AF1757" s="93"/>
      <c r="AG1757" s="93"/>
      <c r="AH1757" s="93"/>
      <c r="AI1757" s="30"/>
      <c r="AJ1757" s="30"/>
      <c r="AK1757" s="30"/>
      <c r="AL1757" s="30"/>
      <c r="AM1757" s="109"/>
      <c r="AN1757" s="109"/>
      <c r="AO1757" s="30"/>
      <c r="AP1757" s="109" t="s">
        <v>2509</v>
      </c>
      <c r="AQ1757"/>
      <c r="AR1757"/>
      <c r="AS1757"/>
      <c r="AT1757"/>
      <c r="AU1757"/>
      <c r="AV1757"/>
    </row>
    <row r="1758" spans="27:48" ht="23.45" customHeight="1" x14ac:dyDescent="0.2">
      <c r="AA1758" s="97"/>
      <c r="AB1758" s="97"/>
      <c r="AC1758" s="97"/>
      <c r="AD1758" s="97"/>
      <c r="AE1758" s="97"/>
      <c r="AF1758" s="93"/>
      <c r="AG1758" s="93"/>
      <c r="AH1758" s="93"/>
      <c r="AI1758" s="30"/>
      <c r="AJ1758" s="30"/>
      <c r="AK1758" s="30"/>
      <c r="AL1758" s="30"/>
      <c r="AM1758" s="109"/>
      <c r="AN1758" s="109"/>
      <c r="AO1758" s="30"/>
      <c r="AP1758" s="109" t="s">
        <v>2510</v>
      </c>
      <c r="AQ1758"/>
      <c r="AR1758"/>
      <c r="AS1758"/>
      <c r="AT1758"/>
      <c r="AU1758"/>
      <c r="AV1758"/>
    </row>
    <row r="1759" spans="27:48" ht="23.45" customHeight="1" x14ac:dyDescent="0.2">
      <c r="AA1759" s="97"/>
      <c r="AB1759" s="97"/>
      <c r="AC1759" s="97"/>
      <c r="AD1759" s="97"/>
      <c r="AE1759" s="97"/>
      <c r="AF1759" s="93"/>
      <c r="AG1759" s="93"/>
      <c r="AH1759" s="93"/>
      <c r="AI1759" s="30"/>
      <c r="AJ1759" s="30"/>
      <c r="AK1759" s="30"/>
      <c r="AL1759" s="30"/>
      <c r="AM1759" s="109"/>
      <c r="AN1759" s="109"/>
      <c r="AO1759" s="30"/>
      <c r="AP1759" s="109" t="s">
        <v>2511</v>
      </c>
      <c r="AQ1759"/>
      <c r="AR1759"/>
      <c r="AS1759"/>
      <c r="AT1759"/>
      <c r="AU1759"/>
      <c r="AV1759"/>
    </row>
    <row r="1760" spans="27:48" ht="23.45" customHeight="1" x14ac:dyDescent="0.2">
      <c r="AA1760" s="97"/>
      <c r="AB1760" s="97"/>
      <c r="AC1760" s="97"/>
      <c r="AD1760" s="97"/>
      <c r="AE1760" s="97"/>
      <c r="AF1760" s="93"/>
      <c r="AG1760" s="93"/>
      <c r="AH1760" s="93"/>
      <c r="AI1760" s="30"/>
      <c r="AJ1760" s="30"/>
      <c r="AK1760" s="30"/>
      <c r="AL1760" s="30"/>
      <c r="AM1760" s="109"/>
      <c r="AN1760" s="109"/>
      <c r="AO1760" s="30"/>
      <c r="AP1760" s="109" t="s">
        <v>2512</v>
      </c>
      <c r="AQ1760"/>
      <c r="AR1760"/>
      <c r="AS1760"/>
      <c r="AT1760"/>
      <c r="AU1760"/>
      <c r="AV1760"/>
    </row>
    <row r="1761" spans="27:48" ht="23.45" customHeight="1" x14ac:dyDescent="0.2">
      <c r="AA1761" s="97"/>
      <c r="AB1761" s="97"/>
      <c r="AC1761" s="97"/>
      <c r="AD1761" s="97"/>
      <c r="AE1761" s="97"/>
      <c r="AF1761" s="93"/>
      <c r="AG1761" s="93"/>
      <c r="AH1761" s="93"/>
      <c r="AI1761" s="30"/>
      <c r="AJ1761" s="30"/>
      <c r="AK1761" s="30"/>
      <c r="AL1761" s="30"/>
      <c r="AM1761" s="109"/>
      <c r="AN1761" s="109"/>
      <c r="AO1761" s="30"/>
      <c r="AP1761" s="109" t="s">
        <v>2513</v>
      </c>
      <c r="AQ1761"/>
      <c r="AR1761"/>
      <c r="AS1761"/>
      <c r="AT1761"/>
      <c r="AU1761"/>
      <c r="AV1761"/>
    </row>
    <row r="1762" spans="27:48" ht="23.45" customHeight="1" x14ac:dyDescent="0.2">
      <c r="AA1762" s="97"/>
      <c r="AB1762" s="97"/>
      <c r="AC1762" s="97"/>
      <c r="AD1762" s="97"/>
      <c r="AE1762" s="97"/>
      <c r="AF1762" s="93"/>
      <c r="AG1762" s="93"/>
      <c r="AH1762" s="93"/>
      <c r="AI1762" s="30"/>
      <c r="AJ1762" s="30"/>
      <c r="AK1762" s="30"/>
      <c r="AL1762" s="30"/>
      <c r="AM1762" s="109"/>
      <c r="AN1762" s="109"/>
      <c r="AO1762" s="30"/>
      <c r="AP1762" s="109" t="s">
        <v>2514</v>
      </c>
      <c r="AQ1762"/>
      <c r="AR1762"/>
      <c r="AS1762"/>
      <c r="AT1762"/>
      <c r="AU1762"/>
      <c r="AV1762"/>
    </row>
    <row r="1763" spans="27:48" ht="23.45" customHeight="1" x14ac:dyDescent="0.2">
      <c r="AA1763" s="97"/>
      <c r="AB1763" s="97"/>
      <c r="AC1763" s="97"/>
      <c r="AD1763" s="97"/>
      <c r="AE1763" s="97"/>
      <c r="AF1763" s="93"/>
      <c r="AG1763" s="93"/>
      <c r="AH1763" s="93"/>
      <c r="AI1763" s="30"/>
      <c r="AJ1763" s="30"/>
      <c r="AK1763" s="30"/>
      <c r="AL1763" s="30"/>
      <c r="AM1763" s="109"/>
      <c r="AN1763" s="109"/>
      <c r="AO1763" s="30"/>
      <c r="AP1763" s="109" t="s">
        <v>2515</v>
      </c>
      <c r="AQ1763"/>
      <c r="AR1763"/>
      <c r="AS1763"/>
      <c r="AT1763"/>
      <c r="AU1763"/>
      <c r="AV1763"/>
    </row>
    <row r="1764" spans="27:48" ht="23.45" customHeight="1" x14ac:dyDescent="0.2">
      <c r="AA1764" s="97"/>
      <c r="AB1764" s="97"/>
      <c r="AC1764" s="97"/>
      <c r="AD1764" s="97"/>
      <c r="AE1764" s="97"/>
      <c r="AF1764" s="93"/>
      <c r="AG1764" s="93"/>
      <c r="AH1764" s="93"/>
      <c r="AI1764" s="30"/>
      <c r="AJ1764" s="30"/>
      <c r="AK1764" s="30"/>
      <c r="AL1764" s="30"/>
      <c r="AM1764" s="109"/>
      <c r="AN1764" s="109"/>
      <c r="AO1764" s="30"/>
      <c r="AP1764" s="109" t="s">
        <v>2516</v>
      </c>
      <c r="AQ1764"/>
      <c r="AR1764"/>
      <c r="AS1764"/>
      <c r="AT1764"/>
      <c r="AU1764"/>
      <c r="AV1764"/>
    </row>
    <row r="1765" spans="27:48" ht="23.45" customHeight="1" x14ac:dyDescent="0.2">
      <c r="AA1765" s="97"/>
      <c r="AB1765" s="97"/>
      <c r="AC1765" s="97"/>
      <c r="AD1765" s="97"/>
      <c r="AE1765" s="97"/>
      <c r="AF1765" s="93"/>
      <c r="AG1765" s="93"/>
      <c r="AH1765" s="93"/>
      <c r="AI1765" s="30"/>
      <c r="AJ1765" s="30"/>
      <c r="AK1765" s="30"/>
      <c r="AL1765" s="30"/>
      <c r="AM1765" s="109"/>
      <c r="AN1765" s="109"/>
      <c r="AO1765" s="30"/>
      <c r="AP1765" s="109" t="s">
        <v>2517</v>
      </c>
      <c r="AQ1765"/>
      <c r="AR1765"/>
      <c r="AS1765"/>
      <c r="AT1765"/>
      <c r="AU1765"/>
      <c r="AV1765"/>
    </row>
    <row r="1766" spans="27:48" ht="23.45" customHeight="1" x14ac:dyDescent="0.2">
      <c r="AA1766" s="97"/>
      <c r="AB1766" s="97"/>
      <c r="AC1766" s="97"/>
      <c r="AD1766" s="97"/>
      <c r="AE1766" s="97"/>
      <c r="AF1766" s="93"/>
      <c r="AG1766" s="93"/>
      <c r="AH1766" s="93"/>
      <c r="AI1766" s="30"/>
      <c r="AJ1766" s="30"/>
      <c r="AK1766" s="30"/>
      <c r="AL1766" s="30"/>
      <c r="AM1766" s="109"/>
      <c r="AN1766" s="109"/>
      <c r="AO1766" s="30"/>
      <c r="AP1766" s="109" t="s">
        <v>2518</v>
      </c>
      <c r="AQ1766"/>
      <c r="AR1766"/>
      <c r="AS1766"/>
      <c r="AT1766"/>
      <c r="AU1766"/>
      <c r="AV1766"/>
    </row>
    <row r="1767" spans="27:48" ht="23.45" customHeight="1" x14ac:dyDescent="0.2">
      <c r="AA1767" s="97"/>
      <c r="AB1767" s="97"/>
      <c r="AC1767" s="97"/>
      <c r="AD1767" s="97"/>
      <c r="AE1767" s="97"/>
      <c r="AF1767" s="93"/>
      <c r="AG1767" s="93"/>
      <c r="AH1767" s="93"/>
      <c r="AI1767" s="30"/>
      <c r="AJ1767" s="30"/>
      <c r="AK1767" s="30"/>
      <c r="AL1767" s="30"/>
      <c r="AM1767" s="109"/>
      <c r="AN1767" s="109"/>
      <c r="AO1767" s="30"/>
      <c r="AP1767" s="109" t="s">
        <v>2519</v>
      </c>
      <c r="AQ1767"/>
      <c r="AR1767"/>
      <c r="AS1767"/>
      <c r="AT1767"/>
      <c r="AU1767"/>
      <c r="AV1767"/>
    </row>
    <row r="1768" spans="27:48" ht="23.45" customHeight="1" x14ac:dyDescent="0.2">
      <c r="AA1768" s="97"/>
      <c r="AB1768" s="97"/>
      <c r="AC1768" s="97"/>
      <c r="AD1768" s="97"/>
      <c r="AE1768" s="97"/>
      <c r="AF1768" s="93"/>
      <c r="AG1768" s="93"/>
      <c r="AH1768" s="93"/>
      <c r="AI1768" s="30"/>
      <c r="AJ1768" s="30"/>
      <c r="AK1768" s="30"/>
      <c r="AL1768" s="30"/>
      <c r="AM1768" s="109"/>
      <c r="AN1768" s="109"/>
      <c r="AO1768" s="30"/>
      <c r="AP1768" s="109" t="s">
        <v>2520</v>
      </c>
      <c r="AQ1768"/>
      <c r="AR1768"/>
      <c r="AS1768"/>
      <c r="AT1768"/>
      <c r="AU1768"/>
      <c r="AV1768"/>
    </row>
    <row r="1769" spans="27:48" ht="23.45" customHeight="1" x14ac:dyDescent="0.2">
      <c r="AA1769" s="97"/>
      <c r="AB1769" s="97"/>
      <c r="AC1769" s="97"/>
      <c r="AD1769" s="97"/>
      <c r="AE1769" s="97"/>
      <c r="AF1769" s="93"/>
      <c r="AG1769" s="93"/>
      <c r="AH1769" s="93"/>
      <c r="AI1769" s="30"/>
      <c r="AJ1769" s="30"/>
      <c r="AK1769" s="30"/>
      <c r="AL1769" s="30"/>
      <c r="AM1769" s="109"/>
      <c r="AN1769" s="109"/>
      <c r="AO1769" s="30"/>
      <c r="AP1769" s="109" t="s">
        <v>2521</v>
      </c>
      <c r="AQ1769"/>
      <c r="AR1769"/>
      <c r="AS1769"/>
      <c r="AT1769"/>
      <c r="AU1769"/>
      <c r="AV1769"/>
    </row>
    <row r="1770" spans="27:48" ht="23.45" customHeight="1" x14ac:dyDescent="0.2">
      <c r="AA1770" s="97"/>
      <c r="AB1770" s="97"/>
      <c r="AC1770" s="97"/>
      <c r="AD1770" s="97"/>
      <c r="AE1770" s="97"/>
      <c r="AF1770" s="93"/>
      <c r="AG1770" s="93"/>
      <c r="AH1770" s="93"/>
      <c r="AI1770" s="30"/>
      <c r="AJ1770" s="30"/>
      <c r="AK1770" s="30"/>
      <c r="AL1770" s="30"/>
      <c r="AM1770" s="109"/>
      <c r="AN1770" s="109"/>
      <c r="AO1770" s="30"/>
      <c r="AP1770" s="109" t="s">
        <v>2522</v>
      </c>
      <c r="AQ1770"/>
      <c r="AR1770"/>
      <c r="AS1770"/>
      <c r="AT1770"/>
      <c r="AU1770"/>
      <c r="AV1770"/>
    </row>
    <row r="1771" spans="27:48" ht="23.45" customHeight="1" x14ac:dyDescent="0.2">
      <c r="AA1771" s="97"/>
      <c r="AB1771" s="97"/>
      <c r="AC1771" s="97"/>
      <c r="AD1771" s="97"/>
      <c r="AE1771" s="97"/>
      <c r="AF1771" s="93"/>
      <c r="AG1771" s="93"/>
      <c r="AH1771" s="93"/>
      <c r="AI1771" s="30"/>
      <c r="AJ1771" s="30"/>
      <c r="AK1771" s="30"/>
      <c r="AL1771" s="30"/>
      <c r="AM1771" s="109"/>
      <c r="AN1771" s="109"/>
      <c r="AO1771" s="30"/>
      <c r="AP1771" s="109" t="s">
        <v>2523</v>
      </c>
      <c r="AQ1771"/>
      <c r="AR1771"/>
      <c r="AS1771"/>
      <c r="AT1771"/>
      <c r="AU1771"/>
      <c r="AV1771"/>
    </row>
    <row r="1772" spans="27:48" ht="23.45" customHeight="1" x14ac:dyDescent="0.2">
      <c r="AA1772" s="97"/>
      <c r="AB1772" s="97"/>
      <c r="AC1772" s="97"/>
      <c r="AD1772" s="97"/>
      <c r="AE1772" s="97"/>
      <c r="AF1772" s="93"/>
      <c r="AG1772" s="93"/>
      <c r="AH1772" s="93"/>
      <c r="AI1772" s="30"/>
      <c r="AJ1772" s="30"/>
      <c r="AK1772" s="30"/>
      <c r="AL1772" s="30"/>
      <c r="AM1772" s="109"/>
      <c r="AN1772" s="109"/>
      <c r="AO1772" s="30"/>
      <c r="AP1772" s="109" t="s">
        <v>2524</v>
      </c>
      <c r="AQ1772"/>
      <c r="AR1772"/>
      <c r="AS1772"/>
      <c r="AT1772"/>
      <c r="AU1772"/>
      <c r="AV1772"/>
    </row>
    <row r="1773" spans="27:48" ht="23.45" customHeight="1" x14ac:dyDescent="0.2">
      <c r="AA1773" s="97"/>
      <c r="AB1773" s="97"/>
      <c r="AC1773" s="97"/>
      <c r="AD1773" s="97"/>
      <c r="AE1773" s="97"/>
      <c r="AF1773" s="93"/>
      <c r="AG1773" s="93"/>
      <c r="AH1773" s="93"/>
      <c r="AI1773" s="30"/>
      <c r="AJ1773" s="30"/>
      <c r="AK1773" s="30"/>
      <c r="AL1773" s="30"/>
      <c r="AM1773" s="109"/>
      <c r="AN1773" s="109"/>
      <c r="AO1773" s="30"/>
      <c r="AP1773" s="109" t="s">
        <v>2525</v>
      </c>
      <c r="AQ1773"/>
      <c r="AR1773"/>
      <c r="AS1773"/>
      <c r="AT1773"/>
      <c r="AU1773"/>
      <c r="AV1773"/>
    </row>
    <row r="1774" spans="27:48" ht="23.45" customHeight="1" x14ac:dyDescent="0.2">
      <c r="AA1774" s="97"/>
      <c r="AB1774" s="97"/>
      <c r="AC1774" s="97"/>
      <c r="AD1774" s="97"/>
      <c r="AE1774" s="97"/>
      <c r="AF1774" s="93"/>
      <c r="AG1774" s="93"/>
      <c r="AH1774" s="93"/>
      <c r="AI1774" s="30"/>
      <c r="AJ1774" s="30"/>
      <c r="AK1774" s="30"/>
      <c r="AL1774" s="30"/>
      <c r="AM1774" s="109"/>
      <c r="AN1774" s="109"/>
      <c r="AO1774" s="30"/>
      <c r="AP1774" s="109" t="s">
        <v>2526</v>
      </c>
      <c r="AQ1774"/>
      <c r="AR1774"/>
      <c r="AS1774"/>
      <c r="AT1774"/>
      <c r="AU1774"/>
      <c r="AV1774"/>
    </row>
    <row r="1775" spans="27:48" ht="23.45" customHeight="1" x14ac:dyDescent="0.2">
      <c r="AA1775" s="97"/>
      <c r="AB1775" s="97"/>
      <c r="AC1775" s="97"/>
      <c r="AD1775" s="97"/>
      <c r="AE1775" s="97"/>
      <c r="AF1775" s="93"/>
      <c r="AG1775" s="93"/>
      <c r="AH1775" s="93"/>
      <c r="AI1775" s="30"/>
      <c r="AJ1775" s="30"/>
      <c r="AK1775" s="30"/>
      <c r="AL1775" s="30"/>
      <c r="AM1775" s="109"/>
      <c r="AN1775" s="109"/>
      <c r="AO1775" s="30"/>
      <c r="AP1775" s="109" t="s">
        <v>2527</v>
      </c>
      <c r="AQ1775"/>
      <c r="AR1775"/>
      <c r="AS1775"/>
      <c r="AT1775"/>
      <c r="AU1775"/>
      <c r="AV1775"/>
    </row>
    <row r="1776" spans="27:48" ht="23.45" customHeight="1" x14ac:dyDescent="0.2">
      <c r="AA1776" s="97"/>
      <c r="AB1776" s="97"/>
      <c r="AC1776" s="97"/>
      <c r="AD1776" s="97"/>
      <c r="AE1776" s="97"/>
      <c r="AF1776" s="93"/>
      <c r="AG1776" s="93"/>
      <c r="AH1776" s="93"/>
      <c r="AI1776" s="30"/>
      <c r="AJ1776" s="30"/>
      <c r="AK1776" s="30"/>
      <c r="AL1776" s="30"/>
      <c r="AM1776" s="109"/>
      <c r="AN1776" s="109"/>
      <c r="AO1776" s="30"/>
      <c r="AP1776" s="109" t="s">
        <v>2528</v>
      </c>
      <c r="AQ1776"/>
      <c r="AR1776"/>
      <c r="AS1776"/>
      <c r="AT1776"/>
      <c r="AU1776"/>
      <c r="AV1776"/>
    </row>
    <row r="1777" spans="27:48" ht="23.45" customHeight="1" x14ac:dyDescent="0.2">
      <c r="AA1777" s="97"/>
      <c r="AB1777" s="97"/>
      <c r="AC1777" s="97"/>
      <c r="AD1777" s="97"/>
      <c r="AE1777" s="97"/>
      <c r="AF1777" s="93"/>
      <c r="AG1777" s="93"/>
      <c r="AH1777" s="93"/>
      <c r="AI1777" s="30"/>
      <c r="AJ1777" s="30"/>
      <c r="AK1777" s="30"/>
      <c r="AL1777" s="30"/>
      <c r="AM1777" s="109"/>
      <c r="AN1777" s="109"/>
      <c r="AO1777" s="30"/>
      <c r="AP1777" s="109" t="s">
        <v>2529</v>
      </c>
      <c r="AQ1777"/>
      <c r="AR1777"/>
      <c r="AS1777"/>
      <c r="AT1777"/>
      <c r="AU1777"/>
      <c r="AV1777"/>
    </row>
    <row r="1778" spans="27:48" ht="23.45" customHeight="1" x14ac:dyDescent="0.2">
      <c r="AA1778" s="97"/>
      <c r="AB1778" s="97"/>
      <c r="AC1778" s="97"/>
      <c r="AD1778" s="97"/>
      <c r="AE1778" s="97"/>
      <c r="AF1778" s="93"/>
      <c r="AG1778" s="93"/>
      <c r="AH1778" s="93"/>
      <c r="AI1778" s="30"/>
      <c r="AJ1778" s="30"/>
      <c r="AK1778" s="30"/>
      <c r="AL1778" s="30"/>
      <c r="AM1778" s="109"/>
      <c r="AN1778" s="109"/>
      <c r="AO1778" s="30"/>
      <c r="AP1778" s="109" t="s">
        <v>2530</v>
      </c>
      <c r="AQ1778"/>
      <c r="AR1778"/>
      <c r="AS1778"/>
      <c r="AT1778"/>
      <c r="AU1778"/>
      <c r="AV1778"/>
    </row>
    <row r="1779" spans="27:48" ht="23.45" customHeight="1" x14ac:dyDescent="0.2">
      <c r="AA1779" s="97"/>
      <c r="AB1779" s="97"/>
      <c r="AC1779" s="97"/>
      <c r="AD1779" s="97"/>
      <c r="AE1779" s="97"/>
      <c r="AF1779" s="93"/>
      <c r="AG1779" s="93"/>
      <c r="AH1779" s="93"/>
      <c r="AI1779" s="30"/>
      <c r="AJ1779" s="30"/>
      <c r="AK1779" s="30"/>
      <c r="AL1779" s="30"/>
      <c r="AM1779" s="109"/>
      <c r="AN1779" s="109"/>
      <c r="AO1779" s="30"/>
      <c r="AP1779" s="109" t="s">
        <v>2531</v>
      </c>
      <c r="AQ1779"/>
      <c r="AR1779"/>
      <c r="AS1779"/>
      <c r="AT1779"/>
      <c r="AU1779"/>
      <c r="AV1779"/>
    </row>
    <row r="1780" spans="27:48" ht="23.45" customHeight="1" x14ac:dyDescent="0.2">
      <c r="AA1780" s="97"/>
      <c r="AB1780" s="97"/>
      <c r="AC1780" s="97"/>
      <c r="AD1780" s="97"/>
      <c r="AE1780" s="97"/>
      <c r="AF1780" s="93"/>
      <c r="AG1780" s="93"/>
      <c r="AH1780" s="93"/>
      <c r="AI1780" s="30"/>
      <c r="AJ1780" s="30"/>
      <c r="AK1780" s="30"/>
      <c r="AL1780" s="30"/>
      <c r="AM1780" s="109"/>
      <c r="AN1780" s="109"/>
      <c r="AO1780" s="30"/>
      <c r="AP1780" s="109" t="s">
        <v>2532</v>
      </c>
      <c r="AQ1780"/>
      <c r="AR1780"/>
      <c r="AS1780"/>
      <c r="AT1780"/>
      <c r="AU1780"/>
      <c r="AV1780"/>
    </row>
    <row r="1781" spans="27:48" ht="23.45" customHeight="1" x14ac:dyDescent="0.2">
      <c r="AA1781" s="97"/>
      <c r="AB1781" s="97"/>
      <c r="AC1781" s="97"/>
      <c r="AD1781" s="97"/>
      <c r="AE1781" s="97"/>
      <c r="AF1781" s="93"/>
      <c r="AG1781" s="93"/>
      <c r="AH1781" s="93"/>
      <c r="AI1781" s="30"/>
      <c r="AJ1781" s="30"/>
      <c r="AK1781" s="30"/>
      <c r="AL1781" s="30"/>
      <c r="AM1781" s="109"/>
      <c r="AN1781" s="109"/>
      <c r="AO1781" s="30"/>
      <c r="AP1781" s="109" t="s">
        <v>2533</v>
      </c>
      <c r="AQ1781"/>
      <c r="AR1781"/>
      <c r="AS1781"/>
      <c r="AT1781"/>
      <c r="AU1781"/>
      <c r="AV1781"/>
    </row>
    <row r="1782" spans="27:48" ht="23.45" customHeight="1" x14ac:dyDescent="0.2">
      <c r="AA1782" s="97"/>
      <c r="AB1782" s="97"/>
      <c r="AC1782" s="97"/>
      <c r="AD1782" s="97"/>
      <c r="AE1782" s="97"/>
      <c r="AF1782" s="93"/>
      <c r="AG1782" s="93"/>
      <c r="AH1782" s="93"/>
      <c r="AI1782" s="30"/>
      <c r="AJ1782" s="30"/>
      <c r="AK1782" s="30"/>
      <c r="AL1782" s="30"/>
      <c r="AM1782" s="109"/>
      <c r="AN1782" s="109"/>
      <c r="AO1782" s="30"/>
      <c r="AP1782" s="109" t="s">
        <v>2534</v>
      </c>
      <c r="AQ1782"/>
      <c r="AR1782"/>
      <c r="AS1782"/>
      <c r="AT1782"/>
      <c r="AU1782"/>
      <c r="AV1782"/>
    </row>
    <row r="1783" spans="27:48" ht="23.45" customHeight="1" x14ac:dyDescent="0.2">
      <c r="AA1783" s="97"/>
      <c r="AB1783" s="97"/>
      <c r="AC1783" s="97"/>
      <c r="AD1783" s="97"/>
      <c r="AE1783" s="97"/>
      <c r="AF1783" s="93"/>
      <c r="AG1783" s="93"/>
      <c r="AH1783" s="93"/>
      <c r="AI1783" s="30"/>
      <c r="AJ1783" s="30"/>
      <c r="AK1783" s="30"/>
      <c r="AL1783" s="30"/>
      <c r="AM1783" s="109"/>
      <c r="AN1783" s="109"/>
      <c r="AO1783" s="30"/>
      <c r="AP1783" s="109" t="s">
        <v>2535</v>
      </c>
      <c r="AQ1783"/>
      <c r="AR1783"/>
      <c r="AS1783"/>
      <c r="AT1783"/>
      <c r="AU1783"/>
      <c r="AV1783"/>
    </row>
    <row r="1784" spans="27:48" ht="23.45" customHeight="1" x14ac:dyDescent="0.2">
      <c r="AA1784" s="97"/>
      <c r="AB1784" s="97"/>
      <c r="AC1784" s="97"/>
      <c r="AD1784" s="97"/>
      <c r="AE1784" s="97"/>
      <c r="AF1784" s="93"/>
      <c r="AG1784" s="93"/>
      <c r="AH1784" s="93"/>
      <c r="AI1784" s="30"/>
      <c r="AJ1784" s="30"/>
      <c r="AK1784" s="30"/>
      <c r="AL1784" s="30"/>
      <c r="AM1784" s="109"/>
      <c r="AN1784" s="109"/>
      <c r="AO1784" s="30"/>
      <c r="AP1784" s="109" t="s">
        <v>2536</v>
      </c>
      <c r="AQ1784"/>
      <c r="AR1784"/>
      <c r="AS1784"/>
      <c r="AT1784"/>
      <c r="AU1784"/>
      <c r="AV1784"/>
    </row>
    <row r="1785" spans="27:48" ht="23.45" customHeight="1" x14ac:dyDescent="0.2">
      <c r="AA1785" s="97"/>
      <c r="AB1785" s="97"/>
      <c r="AC1785" s="97"/>
      <c r="AD1785" s="97"/>
      <c r="AE1785" s="97"/>
      <c r="AF1785" s="93"/>
      <c r="AG1785" s="93"/>
      <c r="AH1785" s="93"/>
      <c r="AI1785" s="30"/>
      <c r="AJ1785" s="30"/>
      <c r="AK1785" s="30"/>
      <c r="AL1785" s="30"/>
      <c r="AM1785" s="109"/>
      <c r="AN1785" s="109"/>
      <c r="AO1785" s="30"/>
      <c r="AP1785" s="109" t="s">
        <v>2537</v>
      </c>
      <c r="AQ1785"/>
      <c r="AR1785"/>
      <c r="AS1785"/>
      <c r="AT1785"/>
      <c r="AU1785"/>
      <c r="AV1785"/>
    </row>
    <row r="1786" spans="27:48" ht="23.45" customHeight="1" x14ac:dyDescent="0.2">
      <c r="AA1786" s="97"/>
      <c r="AB1786" s="97"/>
      <c r="AC1786" s="97"/>
      <c r="AD1786" s="97"/>
      <c r="AE1786" s="97"/>
      <c r="AF1786" s="93"/>
      <c r="AG1786" s="93"/>
      <c r="AH1786" s="93"/>
      <c r="AI1786" s="30"/>
      <c r="AJ1786" s="30"/>
      <c r="AK1786" s="30"/>
      <c r="AL1786" s="30"/>
      <c r="AM1786" s="109"/>
      <c r="AN1786" s="109"/>
      <c r="AO1786" s="30"/>
      <c r="AP1786" s="109" t="s">
        <v>2538</v>
      </c>
      <c r="AQ1786"/>
      <c r="AR1786"/>
      <c r="AS1786"/>
      <c r="AT1786"/>
      <c r="AU1786"/>
      <c r="AV1786"/>
    </row>
    <row r="1787" spans="27:48" ht="23.45" customHeight="1" x14ac:dyDescent="0.2">
      <c r="AA1787" s="97"/>
      <c r="AB1787" s="97"/>
      <c r="AC1787" s="97"/>
      <c r="AD1787" s="97"/>
      <c r="AE1787" s="97"/>
      <c r="AF1787" s="93"/>
      <c r="AG1787" s="93"/>
      <c r="AH1787" s="93"/>
      <c r="AI1787" s="30"/>
      <c r="AJ1787" s="30"/>
      <c r="AK1787" s="30"/>
      <c r="AL1787" s="30"/>
      <c r="AM1787" s="109"/>
      <c r="AN1787" s="109"/>
      <c r="AO1787" s="30"/>
      <c r="AP1787" s="109" t="s">
        <v>2539</v>
      </c>
      <c r="AQ1787"/>
      <c r="AR1787"/>
      <c r="AS1787"/>
      <c r="AT1787"/>
      <c r="AU1787"/>
      <c r="AV1787"/>
    </row>
    <row r="1788" spans="27:48" ht="23.45" customHeight="1" x14ac:dyDescent="0.2">
      <c r="AA1788" s="97"/>
      <c r="AB1788" s="97"/>
      <c r="AC1788" s="97"/>
      <c r="AD1788" s="97"/>
      <c r="AE1788" s="97"/>
      <c r="AF1788" s="93"/>
      <c r="AG1788" s="93"/>
      <c r="AH1788" s="93"/>
      <c r="AI1788" s="30"/>
      <c r="AJ1788" s="30"/>
      <c r="AK1788" s="30"/>
      <c r="AL1788" s="30"/>
      <c r="AM1788" s="109"/>
      <c r="AN1788" s="109"/>
      <c r="AO1788" s="30"/>
      <c r="AP1788" s="109" t="s">
        <v>2540</v>
      </c>
      <c r="AQ1788"/>
      <c r="AR1788"/>
      <c r="AS1788"/>
      <c r="AT1788"/>
      <c r="AU1788"/>
      <c r="AV1788"/>
    </row>
    <row r="1789" spans="27:48" ht="23.45" customHeight="1" x14ac:dyDescent="0.2">
      <c r="AA1789" s="97"/>
      <c r="AB1789" s="97"/>
      <c r="AC1789" s="97"/>
      <c r="AD1789" s="97"/>
      <c r="AE1789" s="97"/>
      <c r="AF1789" s="93"/>
      <c r="AG1789" s="93"/>
      <c r="AH1789" s="93"/>
      <c r="AI1789" s="30"/>
      <c r="AJ1789" s="30"/>
      <c r="AK1789" s="30"/>
      <c r="AL1789" s="30"/>
      <c r="AM1789" s="109"/>
      <c r="AN1789" s="109"/>
      <c r="AO1789" s="30"/>
      <c r="AP1789" s="109" t="s">
        <v>2541</v>
      </c>
      <c r="AQ1789"/>
      <c r="AR1789"/>
      <c r="AS1789"/>
      <c r="AT1789"/>
      <c r="AU1789"/>
      <c r="AV1789"/>
    </row>
    <row r="1790" spans="27:48" ht="23.45" customHeight="1" x14ac:dyDescent="0.2">
      <c r="AA1790" s="97"/>
      <c r="AB1790" s="97"/>
      <c r="AC1790" s="97"/>
      <c r="AD1790" s="97"/>
      <c r="AE1790" s="97"/>
      <c r="AF1790" s="93"/>
      <c r="AG1790" s="93"/>
      <c r="AH1790" s="93"/>
      <c r="AI1790" s="30"/>
      <c r="AJ1790" s="30"/>
      <c r="AK1790" s="30"/>
      <c r="AL1790" s="30"/>
      <c r="AM1790" s="109"/>
      <c r="AN1790" s="109"/>
      <c r="AO1790" s="30"/>
      <c r="AP1790" s="109" t="s">
        <v>2542</v>
      </c>
      <c r="AQ1790"/>
      <c r="AR1790"/>
      <c r="AS1790"/>
      <c r="AT1790"/>
      <c r="AU1790"/>
      <c r="AV1790"/>
    </row>
    <row r="1791" spans="27:48" ht="23.45" customHeight="1" x14ac:dyDescent="0.2">
      <c r="AA1791" s="97"/>
      <c r="AB1791" s="97"/>
      <c r="AC1791" s="97"/>
      <c r="AD1791" s="97"/>
      <c r="AE1791" s="97"/>
      <c r="AF1791" s="93"/>
      <c r="AG1791" s="93"/>
      <c r="AH1791" s="93"/>
      <c r="AI1791" s="30"/>
      <c r="AJ1791" s="30"/>
      <c r="AK1791" s="30"/>
      <c r="AL1791" s="30"/>
      <c r="AM1791" s="109"/>
      <c r="AN1791" s="109"/>
      <c r="AO1791" s="30"/>
      <c r="AP1791" s="109" t="s">
        <v>2543</v>
      </c>
      <c r="AQ1791"/>
      <c r="AR1791"/>
      <c r="AS1791"/>
      <c r="AT1791"/>
      <c r="AU1791"/>
      <c r="AV1791"/>
    </row>
    <row r="1792" spans="27:48" ht="23.45" customHeight="1" x14ac:dyDescent="0.2">
      <c r="AA1792" s="97"/>
      <c r="AB1792" s="97"/>
      <c r="AC1792" s="97"/>
      <c r="AD1792" s="97"/>
      <c r="AE1792" s="97"/>
      <c r="AF1792" s="93"/>
      <c r="AG1792" s="93"/>
      <c r="AH1792" s="93"/>
      <c r="AI1792" s="30"/>
      <c r="AJ1792" s="30"/>
      <c r="AK1792" s="30"/>
      <c r="AL1792" s="30"/>
      <c r="AM1792" s="109"/>
      <c r="AN1792" s="109"/>
      <c r="AO1792" s="30"/>
      <c r="AP1792" s="109">
        <v>4</v>
      </c>
      <c r="AQ1792"/>
      <c r="AR1792"/>
      <c r="AS1792"/>
      <c r="AT1792"/>
      <c r="AU1792"/>
      <c r="AV1792"/>
    </row>
    <row r="1793" spans="27:48" ht="23.45" customHeight="1" x14ac:dyDescent="0.2">
      <c r="AA1793" s="97"/>
      <c r="AB1793" s="97"/>
      <c r="AC1793" s="97"/>
      <c r="AD1793" s="97"/>
      <c r="AE1793" s="97"/>
      <c r="AF1793" s="93"/>
      <c r="AG1793" s="93"/>
      <c r="AH1793" s="93"/>
      <c r="AI1793" s="30"/>
      <c r="AJ1793" s="30"/>
      <c r="AK1793" s="30"/>
      <c r="AL1793" s="30"/>
      <c r="AM1793" s="109"/>
      <c r="AN1793" s="109"/>
      <c r="AO1793" s="30"/>
      <c r="AP1793" s="109" t="s">
        <v>2544</v>
      </c>
      <c r="AQ1793"/>
      <c r="AR1793"/>
      <c r="AS1793"/>
      <c r="AT1793"/>
      <c r="AU1793"/>
      <c r="AV1793"/>
    </row>
    <row r="1794" spans="27:48" ht="23.45" customHeight="1" x14ac:dyDescent="0.2">
      <c r="AA1794" s="97"/>
      <c r="AB1794" s="97"/>
      <c r="AC1794" s="97"/>
      <c r="AD1794" s="97"/>
      <c r="AE1794" s="97"/>
      <c r="AF1794" s="93"/>
      <c r="AG1794" s="93"/>
      <c r="AH1794" s="93"/>
      <c r="AI1794" s="30"/>
      <c r="AJ1794" s="30"/>
      <c r="AK1794" s="30"/>
      <c r="AL1794" s="30"/>
      <c r="AM1794" s="109"/>
      <c r="AN1794" s="109"/>
      <c r="AO1794" s="30"/>
      <c r="AP1794" s="109">
        <v>34</v>
      </c>
      <c r="AQ1794"/>
      <c r="AR1794"/>
      <c r="AS1794"/>
      <c r="AT1794"/>
      <c r="AU1794"/>
      <c r="AV1794"/>
    </row>
    <row r="1795" spans="27:48" ht="23.45" customHeight="1" x14ac:dyDescent="0.2">
      <c r="AA1795" s="97"/>
      <c r="AB1795" s="97"/>
      <c r="AC1795" s="97"/>
      <c r="AD1795" s="97"/>
      <c r="AE1795" s="97"/>
      <c r="AF1795" s="93"/>
      <c r="AG1795" s="93"/>
      <c r="AH1795" s="93"/>
      <c r="AI1795" s="30"/>
      <c r="AJ1795" s="30"/>
      <c r="AK1795" s="30"/>
      <c r="AL1795" s="30"/>
      <c r="AM1795" s="109"/>
      <c r="AN1795" s="109"/>
      <c r="AO1795" s="30"/>
      <c r="AP1795" s="109">
        <v>205</v>
      </c>
      <c r="AQ1795"/>
      <c r="AR1795"/>
      <c r="AS1795"/>
      <c r="AT1795"/>
      <c r="AU1795"/>
      <c r="AV1795"/>
    </row>
    <row r="1796" spans="27:48" ht="23.45" customHeight="1" x14ac:dyDescent="0.2">
      <c r="AA1796" s="97"/>
      <c r="AB1796" s="97"/>
      <c r="AC1796" s="97"/>
      <c r="AD1796" s="97"/>
      <c r="AE1796" s="97"/>
      <c r="AF1796" s="93"/>
      <c r="AG1796" s="93"/>
      <c r="AH1796" s="93"/>
      <c r="AI1796" s="30"/>
      <c r="AJ1796" s="30"/>
      <c r="AK1796" s="30"/>
      <c r="AL1796" s="30"/>
      <c r="AM1796" s="109"/>
      <c r="AN1796" s="109"/>
      <c r="AO1796" s="30"/>
      <c r="AP1796" s="109">
        <v>361</v>
      </c>
      <c r="AQ1796"/>
      <c r="AR1796"/>
      <c r="AS1796"/>
      <c r="AT1796"/>
      <c r="AU1796"/>
      <c r="AV1796"/>
    </row>
    <row r="1797" spans="27:48" ht="23.45" customHeight="1" x14ac:dyDescent="0.2">
      <c r="AA1797" s="97"/>
      <c r="AB1797" s="97"/>
      <c r="AC1797" s="97"/>
      <c r="AD1797" s="97"/>
      <c r="AE1797" s="97"/>
      <c r="AF1797" s="93"/>
      <c r="AG1797" s="93"/>
      <c r="AH1797" s="93"/>
      <c r="AI1797" s="30"/>
      <c r="AJ1797" s="30"/>
      <c r="AK1797" s="30"/>
      <c r="AL1797" s="30"/>
      <c r="AM1797" s="109"/>
      <c r="AN1797" s="109"/>
      <c r="AO1797" s="30"/>
      <c r="AP1797" s="109">
        <v>364</v>
      </c>
      <c r="AQ1797"/>
      <c r="AR1797"/>
      <c r="AS1797"/>
      <c r="AT1797"/>
      <c r="AU1797"/>
      <c r="AV1797"/>
    </row>
    <row r="1798" spans="27:48" ht="23.45" customHeight="1" x14ac:dyDescent="0.2">
      <c r="AA1798" s="97"/>
      <c r="AB1798" s="97"/>
      <c r="AC1798" s="97"/>
      <c r="AD1798" s="97"/>
      <c r="AE1798" s="97"/>
      <c r="AF1798" s="93"/>
      <c r="AG1798" s="93"/>
      <c r="AH1798" s="93"/>
      <c r="AI1798" s="30"/>
      <c r="AJ1798" s="30"/>
      <c r="AK1798" s="30"/>
      <c r="AL1798" s="30"/>
      <c r="AM1798" s="109"/>
      <c r="AN1798" s="109"/>
      <c r="AO1798" s="30"/>
      <c r="AP1798" s="109" t="s">
        <v>2545</v>
      </c>
      <c r="AQ1798"/>
      <c r="AR1798"/>
      <c r="AS1798"/>
      <c r="AT1798"/>
      <c r="AU1798"/>
      <c r="AV1798"/>
    </row>
    <row r="1799" spans="27:48" ht="23.45" customHeight="1" x14ac:dyDescent="0.2">
      <c r="AA1799" s="97"/>
      <c r="AB1799" s="97"/>
      <c r="AC1799" s="97"/>
      <c r="AD1799" s="97"/>
      <c r="AE1799" s="97"/>
      <c r="AF1799" s="93"/>
      <c r="AG1799" s="93"/>
      <c r="AH1799" s="93"/>
      <c r="AI1799" s="30"/>
      <c r="AJ1799" s="30"/>
      <c r="AK1799" s="30"/>
      <c r="AL1799" s="30"/>
      <c r="AM1799" s="109"/>
      <c r="AN1799" s="109"/>
      <c r="AO1799" s="30"/>
      <c r="AP1799" s="109" t="s">
        <v>2546</v>
      </c>
      <c r="AQ1799"/>
      <c r="AR1799"/>
      <c r="AS1799"/>
      <c r="AT1799"/>
      <c r="AU1799"/>
      <c r="AV1799"/>
    </row>
    <row r="1800" spans="27:48" ht="23.45" customHeight="1" x14ac:dyDescent="0.2">
      <c r="AA1800" s="97"/>
      <c r="AB1800" s="97"/>
      <c r="AC1800" s="97"/>
      <c r="AD1800" s="97"/>
      <c r="AE1800" s="97"/>
      <c r="AF1800" s="93"/>
      <c r="AG1800" s="93"/>
      <c r="AH1800" s="93"/>
      <c r="AI1800" s="30"/>
      <c r="AJ1800" s="30"/>
      <c r="AK1800" s="30"/>
      <c r="AL1800" s="30"/>
      <c r="AM1800" s="109"/>
      <c r="AN1800" s="109"/>
      <c r="AO1800" s="30"/>
      <c r="AP1800" s="109" t="s">
        <v>2547</v>
      </c>
      <c r="AQ1800"/>
      <c r="AR1800"/>
      <c r="AS1800"/>
      <c r="AT1800"/>
      <c r="AU1800"/>
      <c r="AV1800"/>
    </row>
    <row r="1801" spans="27:48" ht="23.45" customHeight="1" x14ac:dyDescent="0.2">
      <c r="AA1801" s="97"/>
      <c r="AB1801" s="97"/>
      <c r="AC1801" s="97"/>
      <c r="AD1801" s="97"/>
      <c r="AE1801" s="97"/>
      <c r="AF1801" s="93"/>
      <c r="AG1801" s="93"/>
      <c r="AH1801" s="93"/>
      <c r="AI1801" s="30"/>
      <c r="AJ1801" s="30"/>
      <c r="AK1801" s="30"/>
      <c r="AL1801" s="30"/>
      <c r="AM1801" s="109"/>
      <c r="AN1801" s="109"/>
      <c r="AO1801" s="30"/>
      <c r="AP1801" s="109" t="s">
        <v>2548</v>
      </c>
      <c r="AQ1801"/>
      <c r="AR1801"/>
      <c r="AS1801"/>
      <c r="AT1801"/>
      <c r="AU1801"/>
      <c r="AV1801"/>
    </row>
    <row r="1802" spans="27:48" ht="23.45" customHeight="1" x14ac:dyDescent="0.2">
      <c r="AA1802" s="97"/>
      <c r="AB1802" s="97"/>
      <c r="AC1802" s="97"/>
      <c r="AD1802" s="97"/>
      <c r="AE1802" s="97"/>
      <c r="AF1802" s="93"/>
      <c r="AG1802" s="93"/>
      <c r="AH1802" s="93"/>
      <c r="AI1802" s="30"/>
      <c r="AJ1802" s="30"/>
      <c r="AK1802" s="30"/>
      <c r="AL1802" s="30"/>
      <c r="AM1802" s="109"/>
      <c r="AN1802" s="109"/>
      <c r="AO1802" s="30"/>
      <c r="AP1802" s="109" t="s">
        <v>2549</v>
      </c>
      <c r="AQ1802"/>
      <c r="AR1802"/>
      <c r="AS1802"/>
      <c r="AT1802"/>
      <c r="AU1802"/>
      <c r="AV1802"/>
    </row>
    <row r="1803" spans="27:48" ht="23.45" customHeight="1" x14ac:dyDescent="0.2">
      <c r="AA1803" s="97"/>
      <c r="AB1803" s="97"/>
      <c r="AC1803" s="97"/>
      <c r="AD1803" s="97"/>
      <c r="AE1803" s="97"/>
      <c r="AF1803" s="93"/>
      <c r="AG1803" s="93"/>
      <c r="AH1803" s="93"/>
      <c r="AI1803" s="30"/>
      <c r="AJ1803" s="30"/>
      <c r="AK1803" s="30"/>
      <c r="AL1803" s="30"/>
      <c r="AM1803" s="109"/>
      <c r="AN1803" s="109"/>
      <c r="AO1803" s="30"/>
      <c r="AP1803" s="109" t="s">
        <v>2550</v>
      </c>
      <c r="AQ1803"/>
      <c r="AR1803"/>
      <c r="AS1803"/>
      <c r="AT1803"/>
      <c r="AU1803"/>
      <c r="AV1803"/>
    </row>
    <row r="1804" spans="27:48" ht="23.45" customHeight="1" x14ac:dyDescent="0.2">
      <c r="AA1804" s="97"/>
      <c r="AB1804" s="97"/>
      <c r="AC1804" s="97"/>
      <c r="AD1804" s="97"/>
      <c r="AE1804" s="97"/>
      <c r="AF1804" s="93"/>
      <c r="AG1804" s="93"/>
      <c r="AH1804" s="93"/>
      <c r="AI1804" s="30"/>
      <c r="AJ1804" s="30"/>
      <c r="AK1804" s="30"/>
      <c r="AL1804" s="30"/>
      <c r="AM1804" s="109"/>
      <c r="AN1804" s="109"/>
      <c r="AO1804" s="30"/>
      <c r="AP1804" s="109" t="s">
        <v>2551</v>
      </c>
      <c r="AQ1804"/>
      <c r="AR1804"/>
      <c r="AS1804"/>
      <c r="AT1804"/>
      <c r="AU1804"/>
      <c r="AV1804"/>
    </row>
    <row r="1805" spans="27:48" ht="23.45" customHeight="1" x14ac:dyDescent="0.2">
      <c r="AA1805" s="97"/>
      <c r="AB1805" s="97"/>
      <c r="AC1805" s="97"/>
      <c r="AD1805" s="97"/>
      <c r="AE1805" s="97"/>
      <c r="AF1805" s="93"/>
      <c r="AG1805" s="93"/>
      <c r="AH1805" s="93"/>
      <c r="AI1805" s="30"/>
      <c r="AJ1805" s="30"/>
      <c r="AK1805" s="30"/>
      <c r="AL1805" s="30"/>
      <c r="AM1805" s="109"/>
      <c r="AN1805" s="109"/>
      <c r="AO1805" s="30"/>
      <c r="AP1805" s="109" t="s">
        <v>2552</v>
      </c>
      <c r="AQ1805"/>
      <c r="AR1805"/>
      <c r="AS1805"/>
      <c r="AT1805"/>
      <c r="AU1805"/>
      <c r="AV1805"/>
    </row>
    <row r="1806" spans="27:48" ht="23.45" customHeight="1" x14ac:dyDescent="0.2">
      <c r="AA1806" s="97"/>
      <c r="AB1806" s="97"/>
      <c r="AC1806" s="97"/>
      <c r="AD1806" s="97"/>
      <c r="AE1806" s="97"/>
      <c r="AF1806" s="93"/>
      <c r="AG1806" s="93"/>
      <c r="AH1806" s="93"/>
      <c r="AI1806" s="30"/>
      <c r="AJ1806" s="30"/>
      <c r="AK1806" s="30"/>
      <c r="AL1806" s="30"/>
      <c r="AM1806" s="109"/>
      <c r="AN1806" s="109"/>
      <c r="AO1806" s="30"/>
      <c r="AP1806" s="109" t="s">
        <v>2553</v>
      </c>
      <c r="AQ1806"/>
      <c r="AR1806"/>
      <c r="AS1806"/>
      <c r="AT1806"/>
      <c r="AU1806"/>
      <c r="AV1806"/>
    </row>
    <row r="1807" spans="27:48" ht="23.45" customHeight="1" x14ac:dyDescent="0.2">
      <c r="AA1807" s="97"/>
      <c r="AB1807" s="97"/>
      <c r="AC1807" s="97"/>
      <c r="AD1807" s="97"/>
      <c r="AE1807" s="97"/>
      <c r="AF1807" s="93"/>
      <c r="AG1807" s="93"/>
      <c r="AH1807" s="93"/>
      <c r="AI1807" s="30"/>
      <c r="AJ1807" s="30"/>
      <c r="AK1807" s="30"/>
      <c r="AL1807" s="30"/>
      <c r="AM1807" s="109"/>
      <c r="AN1807" s="109"/>
      <c r="AO1807" s="30"/>
      <c r="AP1807" s="109" t="s">
        <v>2554</v>
      </c>
      <c r="AQ1807"/>
      <c r="AR1807"/>
      <c r="AS1807"/>
      <c r="AT1807"/>
      <c r="AU1807"/>
      <c r="AV1807"/>
    </row>
    <row r="1808" spans="27:48" ht="23.45" customHeight="1" x14ac:dyDescent="0.2">
      <c r="AA1808" s="97"/>
      <c r="AB1808" s="97"/>
      <c r="AC1808" s="97"/>
      <c r="AD1808" s="97"/>
      <c r="AE1808" s="97"/>
      <c r="AF1808" s="93"/>
      <c r="AG1808" s="93"/>
      <c r="AH1808" s="93"/>
      <c r="AI1808" s="30"/>
      <c r="AJ1808" s="30"/>
      <c r="AK1808" s="30"/>
      <c r="AL1808" s="30"/>
      <c r="AM1808" s="109"/>
      <c r="AN1808" s="109"/>
      <c r="AO1808" s="30"/>
      <c r="AP1808" s="109" t="s">
        <v>2555</v>
      </c>
      <c r="AQ1808"/>
      <c r="AR1808"/>
      <c r="AS1808"/>
      <c r="AT1808"/>
      <c r="AU1808"/>
      <c r="AV1808"/>
    </row>
    <row r="1809" spans="27:48" ht="23.45" customHeight="1" x14ac:dyDescent="0.2">
      <c r="AA1809" s="97"/>
      <c r="AB1809" s="97"/>
      <c r="AC1809" s="97"/>
      <c r="AD1809" s="97"/>
      <c r="AE1809" s="97"/>
      <c r="AF1809" s="93"/>
      <c r="AG1809" s="93"/>
      <c r="AH1809" s="93"/>
      <c r="AI1809" s="30"/>
      <c r="AJ1809" s="30"/>
      <c r="AK1809" s="30"/>
      <c r="AL1809" s="30"/>
      <c r="AM1809" s="109"/>
      <c r="AN1809" s="109"/>
      <c r="AO1809" s="30"/>
      <c r="AP1809" s="109" t="s">
        <v>2556</v>
      </c>
      <c r="AQ1809"/>
      <c r="AR1809"/>
      <c r="AS1809"/>
      <c r="AT1809"/>
      <c r="AU1809"/>
      <c r="AV1809"/>
    </row>
    <row r="1810" spans="27:48" ht="23.45" customHeight="1" x14ac:dyDescent="0.2">
      <c r="AA1810" s="97"/>
      <c r="AB1810" s="97"/>
      <c r="AC1810" s="97"/>
      <c r="AD1810" s="97"/>
      <c r="AE1810" s="97"/>
      <c r="AF1810" s="93"/>
      <c r="AG1810" s="93"/>
      <c r="AH1810" s="93"/>
      <c r="AI1810" s="30"/>
      <c r="AJ1810" s="30"/>
      <c r="AK1810" s="30"/>
      <c r="AL1810" s="30"/>
      <c r="AM1810" s="109"/>
      <c r="AN1810" s="109"/>
      <c r="AO1810" s="30"/>
      <c r="AP1810" s="109" t="s">
        <v>2557</v>
      </c>
      <c r="AQ1810"/>
      <c r="AR1810"/>
      <c r="AS1810"/>
      <c r="AT1810"/>
      <c r="AU1810"/>
      <c r="AV1810"/>
    </row>
    <row r="1811" spans="27:48" ht="23.45" customHeight="1" x14ac:dyDescent="0.2">
      <c r="AA1811" s="97"/>
      <c r="AB1811" s="97"/>
      <c r="AC1811" s="97"/>
      <c r="AD1811" s="97"/>
      <c r="AE1811" s="97"/>
      <c r="AF1811" s="93"/>
      <c r="AG1811" s="93"/>
      <c r="AH1811" s="93"/>
      <c r="AI1811" s="30"/>
      <c r="AJ1811" s="30"/>
      <c r="AK1811" s="30"/>
      <c r="AL1811" s="30"/>
      <c r="AM1811" s="109"/>
      <c r="AN1811" s="109"/>
      <c r="AO1811" s="30"/>
      <c r="AP1811" s="109" t="s">
        <v>2558</v>
      </c>
      <c r="AQ1811"/>
      <c r="AR1811"/>
      <c r="AS1811"/>
      <c r="AT1811"/>
      <c r="AU1811"/>
      <c r="AV1811"/>
    </row>
    <row r="1812" spans="27:48" ht="23.45" customHeight="1" x14ac:dyDescent="0.2">
      <c r="AA1812" s="97"/>
      <c r="AB1812" s="97"/>
      <c r="AC1812" s="97"/>
      <c r="AD1812" s="97"/>
      <c r="AE1812" s="97"/>
      <c r="AF1812" s="93"/>
      <c r="AG1812" s="93"/>
      <c r="AH1812" s="93"/>
      <c r="AI1812" s="30"/>
      <c r="AJ1812" s="30"/>
      <c r="AK1812" s="30"/>
      <c r="AL1812" s="30"/>
      <c r="AM1812" s="109"/>
      <c r="AN1812" s="109"/>
      <c r="AO1812" s="30"/>
      <c r="AP1812" s="109" t="s">
        <v>2559</v>
      </c>
      <c r="AQ1812"/>
      <c r="AR1812"/>
      <c r="AS1812"/>
      <c r="AT1812"/>
      <c r="AU1812"/>
      <c r="AV1812"/>
    </row>
    <row r="1813" spans="27:48" ht="23.45" customHeight="1" x14ac:dyDescent="0.2">
      <c r="AA1813" s="97"/>
      <c r="AB1813" s="97"/>
      <c r="AC1813" s="97"/>
      <c r="AD1813" s="97"/>
      <c r="AE1813" s="97"/>
      <c r="AF1813" s="93"/>
      <c r="AG1813" s="93"/>
      <c r="AH1813" s="93"/>
      <c r="AI1813" s="30"/>
      <c r="AJ1813" s="30"/>
      <c r="AK1813" s="30"/>
      <c r="AL1813" s="30"/>
      <c r="AM1813" s="109"/>
      <c r="AN1813" s="109"/>
      <c r="AO1813" s="30"/>
      <c r="AP1813" s="109" t="s">
        <v>2560</v>
      </c>
      <c r="AQ1813"/>
      <c r="AR1813"/>
      <c r="AS1813"/>
      <c r="AT1813"/>
      <c r="AU1813"/>
      <c r="AV1813"/>
    </row>
    <row r="1814" spans="27:48" ht="23.45" customHeight="1" x14ac:dyDescent="0.2">
      <c r="AA1814" s="97"/>
      <c r="AB1814" s="97"/>
      <c r="AC1814" s="97"/>
      <c r="AD1814" s="97"/>
      <c r="AE1814" s="97"/>
      <c r="AF1814" s="93"/>
      <c r="AG1814" s="93"/>
      <c r="AH1814" s="93"/>
      <c r="AI1814" s="30"/>
      <c r="AJ1814" s="30"/>
      <c r="AK1814" s="30"/>
      <c r="AL1814" s="30"/>
      <c r="AM1814" s="109"/>
      <c r="AN1814" s="109"/>
      <c r="AO1814" s="30"/>
      <c r="AP1814" s="109" t="s">
        <v>2561</v>
      </c>
      <c r="AQ1814"/>
      <c r="AR1814"/>
      <c r="AS1814"/>
      <c r="AT1814"/>
      <c r="AU1814"/>
      <c r="AV1814"/>
    </row>
    <row r="1815" spans="27:48" ht="23.45" customHeight="1" x14ac:dyDescent="0.2">
      <c r="AA1815" s="97"/>
      <c r="AB1815" s="97"/>
      <c r="AC1815" s="97"/>
      <c r="AD1815" s="97"/>
      <c r="AE1815" s="97"/>
      <c r="AF1815" s="93"/>
      <c r="AG1815" s="93"/>
      <c r="AH1815" s="93"/>
      <c r="AI1815" s="30"/>
      <c r="AJ1815" s="30"/>
      <c r="AK1815" s="30"/>
      <c r="AL1815" s="30"/>
      <c r="AM1815" s="109"/>
      <c r="AN1815" s="109"/>
      <c r="AO1815" s="30"/>
      <c r="AP1815" s="109">
        <v>423</v>
      </c>
      <c r="AQ1815"/>
      <c r="AR1815"/>
      <c r="AS1815"/>
      <c r="AT1815"/>
      <c r="AU1815"/>
      <c r="AV1815"/>
    </row>
    <row r="1816" spans="27:48" ht="23.45" customHeight="1" x14ac:dyDescent="0.2">
      <c r="AA1816" s="97"/>
      <c r="AB1816" s="97"/>
      <c r="AC1816" s="97"/>
      <c r="AD1816" s="97"/>
      <c r="AE1816" s="97"/>
      <c r="AF1816" s="93"/>
      <c r="AG1816" s="93"/>
      <c r="AH1816" s="93"/>
      <c r="AI1816" s="30"/>
      <c r="AJ1816" s="30"/>
      <c r="AK1816" s="30"/>
      <c r="AL1816" s="30"/>
      <c r="AM1816" s="109"/>
      <c r="AN1816" s="109"/>
      <c r="AO1816" s="30"/>
      <c r="AP1816" s="109">
        <v>581</v>
      </c>
      <c r="AQ1816"/>
      <c r="AR1816"/>
      <c r="AS1816"/>
      <c r="AT1816"/>
      <c r="AU1816"/>
      <c r="AV1816"/>
    </row>
    <row r="1817" spans="27:48" ht="23.45" customHeight="1" x14ac:dyDescent="0.2">
      <c r="AA1817" s="97"/>
      <c r="AB1817" s="97"/>
      <c r="AC1817" s="97"/>
      <c r="AD1817" s="97"/>
      <c r="AE1817" s="97"/>
      <c r="AF1817" s="93"/>
      <c r="AG1817" s="93"/>
      <c r="AH1817" s="93"/>
      <c r="AI1817" s="30"/>
      <c r="AJ1817" s="30"/>
      <c r="AK1817" s="30"/>
      <c r="AL1817" s="30"/>
      <c r="AM1817" s="109"/>
      <c r="AN1817" s="109"/>
      <c r="AO1817" s="30"/>
      <c r="AP1817" s="109" t="s">
        <v>2562</v>
      </c>
      <c r="AQ1817"/>
      <c r="AR1817"/>
      <c r="AS1817"/>
      <c r="AT1817"/>
      <c r="AU1817"/>
      <c r="AV1817"/>
    </row>
    <row r="1818" spans="27:48" ht="23.45" customHeight="1" x14ac:dyDescent="0.2">
      <c r="AA1818" s="97"/>
      <c r="AB1818" s="97"/>
      <c r="AC1818" s="97"/>
      <c r="AD1818" s="97"/>
      <c r="AE1818" s="97"/>
      <c r="AF1818" s="93"/>
      <c r="AG1818" s="93"/>
      <c r="AH1818" s="93"/>
      <c r="AI1818" s="30"/>
      <c r="AJ1818" s="30"/>
      <c r="AK1818" s="30"/>
      <c r="AL1818" s="30"/>
      <c r="AM1818" s="109"/>
      <c r="AN1818" s="109"/>
      <c r="AO1818" s="30"/>
      <c r="AP1818" s="109" t="s">
        <v>2563</v>
      </c>
      <c r="AQ1818"/>
      <c r="AR1818"/>
      <c r="AS1818"/>
      <c r="AT1818"/>
      <c r="AU1818"/>
      <c r="AV1818"/>
    </row>
    <row r="1819" spans="27:48" ht="23.45" customHeight="1" x14ac:dyDescent="0.2">
      <c r="AA1819" s="97"/>
      <c r="AB1819" s="97"/>
      <c r="AC1819" s="97"/>
      <c r="AD1819" s="97"/>
      <c r="AE1819" s="97"/>
      <c r="AF1819" s="93"/>
      <c r="AG1819" s="93"/>
      <c r="AH1819" s="93"/>
      <c r="AI1819" s="30"/>
      <c r="AJ1819" s="30"/>
      <c r="AK1819" s="30"/>
      <c r="AL1819" s="30"/>
      <c r="AM1819" s="109"/>
      <c r="AN1819" s="109"/>
      <c r="AO1819" s="30"/>
      <c r="AP1819" s="109" t="s">
        <v>2564</v>
      </c>
      <c r="AQ1819"/>
      <c r="AR1819"/>
      <c r="AS1819"/>
      <c r="AT1819"/>
      <c r="AU1819"/>
      <c r="AV1819"/>
    </row>
    <row r="1820" spans="27:48" ht="23.45" customHeight="1" x14ac:dyDescent="0.2">
      <c r="AA1820" s="97"/>
      <c r="AB1820" s="97"/>
      <c r="AC1820" s="97"/>
      <c r="AD1820" s="97"/>
      <c r="AE1820" s="97"/>
      <c r="AF1820" s="93"/>
      <c r="AG1820" s="93"/>
      <c r="AH1820" s="93"/>
      <c r="AI1820" s="30"/>
      <c r="AJ1820" s="30"/>
      <c r="AK1820" s="30"/>
      <c r="AL1820" s="30"/>
      <c r="AM1820" s="109"/>
      <c r="AN1820" s="109"/>
      <c r="AO1820" s="30"/>
      <c r="AP1820" s="109" t="s">
        <v>2565</v>
      </c>
      <c r="AQ1820"/>
      <c r="AR1820"/>
      <c r="AS1820"/>
      <c r="AT1820"/>
      <c r="AU1820"/>
      <c r="AV1820"/>
    </row>
    <row r="1821" spans="27:48" ht="23.45" customHeight="1" x14ac:dyDescent="0.2">
      <c r="AA1821" s="97"/>
      <c r="AB1821" s="97"/>
      <c r="AC1821" s="97"/>
      <c r="AD1821" s="97"/>
      <c r="AE1821" s="97"/>
      <c r="AF1821" s="93"/>
      <c r="AG1821" s="93"/>
      <c r="AH1821" s="93"/>
      <c r="AI1821" s="30"/>
      <c r="AJ1821" s="30"/>
      <c r="AK1821" s="30"/>
      <c r="AL1821" s="30"/>
      <c r="AM1821" s="109"/>
      <c r="AN1821" s="109"/>
      <c r="AO1821" s="30"/>
      <c r="AP1821" s="109" t="s">
        <v>2566</v>
      </c>
      <c r="AQ1821"/>
      <c r="AR1821"/>
      <c r="AS1821"/>
      <c r="AT1821"/>
      <c r="AU1821"/>
      <c r="AV1821"/>
    </row>
    <row r="1822" spans="27:48" ht="23.45" customHeight="1" x14ac:dyDescent="0.2">
      <c r="AA1822" s="97"/>
      <c r="AB1822" s="97"/>
      <c r="AC1822" s="97"/>
      <c r="AD1822" s="97"/>
      <c r="AE1822" s="97"/>
      <c r="AF1822" s="93"/>
      <c r="AG1822" s="93"/>
      <c r="AH1822" s="93"/>
      <c r="AI1822" s="30"/>
      <c r="AJ1822" s="30"/>
      <c r="AK1822" s="30"/>
      <c r="AL1822" s="30"/>
      <c r="AM1822" s="109"/>
      <c r="AN1822" s="109"/>
      <c r="AO1822" s="30"/>
      <c r="AP1822" s="109" t="s">
        <v>2567</v>
      </c>
      <c r="AQ1822"/>
      <c r="AR1822"/>
      <c r="AS1822"/>
      <c r="AT1822"/>
      <c r="AU1822"/>
      <c r="AV1822"/>
    </row>
    <row r="1823" spans="27:48" ht="23.45" customHeight="1" x14ac:dyDescent="0.2">
      <c r="AA1823" s="97"/>
      <c r="AB1823" s="97"/>
      <c r="AC1823" s="97"/>
      <c r="AD1823" s="97"/>
      <c r="AE1823" s="97"/>
      <c r="AF1823" s="93"/>
      <c r="AG1823" s="93"/>
      <c r="AH1823" s="93"/>
      <c r="AI1823" s="30"/>
      <c r="AJ1823" s="30"/>
      <c r="AK1823" s="30"/>
      <c r="AL1823" s="30"/>
      <c r="AM1823" s="109"/>
      <c r="AN1823" s="109"/>
      <c r="AO1823" s="30"/>
      <c r="AP1823" s="109" t="s">
        <v>2568</v>
      </c>
      <c r="AQ1823"/>
      <c r="AR1823"/>
      <c r="AS1823"/>
      <c r="AT1823"/>
      <c r="AU1823"/>
      <c r="AV1823"/>
    </row>
    <row r="1824" spans="27:48" ht="23.45" customHeight="1" x14ac:dyDescent="0.2">
      <c r="AA1824" s="97"/>
      <c r="AB1824" s="97"/>
      <c r="AC1824" s="97"/>
      <c r="AD1824" s="97"/>
      <c r="AE1824" s="97"/>
      <c r="AF1824" s="93"/>
      <c r="AG1824" s="93"/>
      <c r="AH1824" s="93"/>
      <c r="AI1824" s="30"/>
      <c r="AJ1824" s="30"/>
      <c r="AK1824" s="30"/>
      <c r="AL1824" s="30"/>
      <c r="AM1824" s="109"/>
      <c r="AN1824" s="109"/>
      <c r="AO1824" s="30"/>
      <c r="AP1824" s="109" t="s">
        <v>2569</v>
      </c>
      <c r="AQ1824"/>
      <c r="AR1824"/>
      <c r="AS1824"/>
      <c r="AT1824"/>
      <c r="AU1824"/>
      <c r="AV1824"/>
    </row>
    <row r="1825" spans="27:48" ht="23.45" customHeight="1" x14ac:dyDescent="0.2">
      <c r="AA1825" s="97"/>
      <c r="AB1825" s="97"/>
      <c r="AC1825" s="97"/>
      <c r="AD1825" s="97"/>
      <c r="AE1825" s="97"/>
      <c r="AF1825" s="93"/>
      <c r="AG1825" s="93"/>
      <c r="AH1825" s="93"/>
      <c r="AI1825" s="30"/>
      <c r="AJ1825" s="30"/>
      <c r="AK1825" s="30"/>
      <c r="AL1825" s="30"/>
      <c r="AM1825" s="109"/>
      <c r="AN1825" s="109"/>
      <c r="AO1825" s="30"/>
      <c r="AP1825" s="109" t="s">
        <v>2570</v>
      </c>
      <c r="AQ1825"/>
      <c r="AR1825"/>
      <c r="AS1825"/>
      <c r="AT1825"/>
      <c r="AU1825"/>
      <c r="AV1825"/>
    </row>
    <row r="1826" spans="27:48" ht="23.45" customHeight="1" x14ac:dyDescent="0.2">
      <c r="AA1826" s="97"/>
      <c r="AB1826" s="97"/>
      <c r="AC1826" s="97"/>
      <c r="AD1826" s="97"/>
      <c r="AE1826" s="97"/>
      <c r="AF1826" s="93"/>
      <c r="AG1826" s="93"/>
      <c r="AH1826" s="93"/>
      <c r="AI1826" s="30"/>
      <c r="AJ1826" s="30"/>
      <c r="AK1826" s="30"/>
      <c r="AL1826" s="30"/>
      <c r="AM1826" s="109"/>
      <c r="AN1826" s="109"/>
      <c r="AO1826" s="30"/>
      <c r="AP1826" s="109" t="s">
        <v>2571</v>
      </c>
      <c r="AQ1826"/>
      <c r="AR1826"/>
      <c r="AS1826"/>
      <c r="AT1826"/>
      <c r="AU1826"/>
      <c r="AV1826"/>
    </row>
    <row r="1827" spans="27:48" ht="23.45" customHeight="1" x14ac:dyDescent="0.2">
      <c r="AA1827" s="97"/>
      <c r="AB1827" s="97"/>
      <c r="AC1827" s="97"/>
      <c r="AD1827" s="97"/>
      <c r="AE1827" s="97"/>
      <c r="AF1827" s="93"/>
      <c r="AG1827" s="93"/>
      <c r="AH1827" s="93"/>
      <c r="AI1827" s="30"/>
      <c r="AJ1827" s="30"/>
      <c r="AK1827" s="30"/>
      <c r="AL1827" s="30"/>
      <c r="AM1827" s="109"/>
      <c r="AN1827" s="109"/>
      <c r="AO1827" s="30"/>
      <c r="AP1827" s="109" t="s">
        <v>2572</v>
      </c>
      <c r="AQ1827"/>
      <c r="AR1827"/>
      <c r="AS1827"/>
      <c r="AT1827"/>
      <c r="AU1827"/>
      <c r="AV1827"/>
    </row>
    <row r="1828" spans="27:48" ht="23.45" customHeight="1" x14ac:dyDescent="0.2">
      <c r="AA1828" s="97"/>
      <c r="AB1828" s="97"/>
      <c r="AC1828" s="97"/>
      <c r="AD1828" s="97"/>
      <c r="AE1828" s="97"/>
      <c r="AF1828" s="93"/>
      <c r="AG1828" s="93"/>
      <c r="AH1828" s="93"/>
      <c r="AI1828" s="30"/>
      <c r="AJ1828" s="30"/>
      <c r="AK1828" s="30"/>
      <c r="AL1828" s="30"/>
      <c r="AM1828" s="109"/>
      <c r="AN1828" s="109"/>
      <c r="AO1828" s="30"/>
      <c r="AP1828" s="109" t="s">
        <v>2573</v>
      </c>
      <c r="AQ1828"/>
      <c r="AR1828"/>
      <c r="AS1828"/>
      <c r="AT1828"/>
      <c r="AU1828"/>
      <c r="AV1828"/>
    </row>
    <row r="1829" spans="27:48" ht="23.45" customHeight="1" x14ac:dyDescent="0.2">
      <c r="AA1829" s="97"/>
      <c r="AB1829" s="97"/>
      <c r="AC1829" s="97"/>
      <c r="AD1829" s="97"/>
      <c r="AE1829" s="97"/>
      <c r="AF1829" s="93"/>
      <c r="AG1829" s="93"/>
      <c r="AH1829" s="93"/>
      <c r="AI1829" s="30"/>
      <c r="AJ1829" s="30"/>
      <c r="AK1829" s="30"/>
      <c r="AL1829" s="30"/>
      <c r="AM1829" s="109"/>
      <c r="AN1829" s="109"/>
      <c r="AO1829" s="30"/>
      <c r="AP1829" s="109" t="s">
        <v>2574</v>
      </c>
      <c r="AQ1829"/>
      <c r="AR1829"/>
      <c r="AS1829"/>
      <c r="AT1829"/>
      <c r="AU1829"/>
      <c r="AV1829"/>
    </row>
    <row r="1830" spans="27:48" ht="23.45" customHeight="1" x14ac:dyDescent="0.2">
      <c r="AA1830" s="97"/>
      <c r="AB1830" s="97"/>
      <c r="AC1830" s="97"/>
      <c r="AD1830" s="97"/>
      <c r="AE1830" s="97"/>
      <c r="AF1830" s="93"/>
      <c r="AG1830" s="93"/>
      <c r="AH1830" s="93"/>
      <c r="AI1830" s="30"/>
      <c r="AJ1830" s="30"/>
      <c r="AK1830" s="30"/>
      <c r="AL1830" s="30"/>
      <c r="AM1830" s="109"/>
      <c r="AN1830" s="109"/>
      <c r="AO1830" s="30"/>
      <c r="AP1830" s="109" t="s">
        <v>2575</v>
      </c>
      <c r="AQ1830"/>
      <c r="AR1830"/>
      <c r="AS1830"/>
      <c r="AT1830"/>
      <c r="AU1830"/>
      <c r="AV1830"/>
    </row>
    <row r="1831" spans="27:48" ht="23.45" customHeight="1" x14ac:dyDescent="0.2">
      <c r="AA1831" s="97"/>
      <c r="AB1831" s="97"/>
      <c r="AC1831" s="97"/>
      <c r="AD1831" s="97"/>
      <c r="AE1831" s="97"/>
      <c r="AF1831" s="93"/>
      <c r="AG1831" s="93"/>
      <c r="AH1831" s="93"/>
      <c r="AI1831" s="30"/>
      <c r="AJ1831" s="30"/>
      <c r="AK1831" s="30"/>
      <c r="AL1831" s="30"/>
      <c r="AM1831" s="109"/>
      <c r="AN1831" s="109"/>
      <c r="AO1831" s="30"/>
      <c r="AP1831" s="109" t="s">
        <v>2576</v>
      </c>
      <c r="AQ1831"/>
      <c r="AR1831"/>
      <c r="AS1831"/>
      <c r="AT1831"/>
      <c r="AU1831"/>
      <c r="AV1831"/>
    </row>
    <row r="1832" spans="27:48" ht="23.45" customHeight="1" x14ac:dyDescent="0.2">
      <c r="AA1832" s="97"/>
      <c r="AB1832" s="97"/>
      <c r="AC1832" s="97"/>
      <c r="AD1832" s="97"/>
      <c r="AE1832" s="97"/>
      <c r="AF1832" s="93"/>
      <c r="AG1832" s="93"/>
      <c r="AH1832" s="93"/>
      <c r="AI1832" s="30"/>
      <c r="AJ1832" s="30"/>
      <c r="AK1832" s="30"/>
      <c r="AL1832" s="30"/>
      <c r="AM1832" s="109"/>
      <c r="AN1832" s="109"/>
      <c r="AO1832" s="30"/>
      <c r="AP1832" s="109" t="s">
        <v>2577</v>
      </c>
      <c r="AQ1832"/>
      <c r="AR1832"/>
      <c r="AS1832"/>
      <c r="AT1832"/>
      <c r="AU1832"/>
      <c r="AV1832"/>
    </row>
    <row r="1833" spans="27:48" ht="23.45" customHeight="1" x14ac:dyDescent="0.2">
      <c r="AA1833" s="97"/>
      <c r="AB1833" s="97"/>
      <c r="AC1833" s="97"/>
      <c r="AD1833" s="97"/>
      <c r="AE1833" s="97"/>
      <c r="AF1833" s="93"/>
      <c r="AG1833" s="93"/>
      <c r="AH1833" s="93"/>
      <c r="AI1833" s="30"/>
      <c r="AJ1833" s="30"/>
      <c r="AK1833" s="30"/>
      <c r="AL1833" s="30"/>
      <c r="AM1833" s="109"/>
      <c r="AN1833" s="109"/>
      <c r="AO1833" s="30"/>
      <c r="AP1833" s="109" t="s">
        <v>2578</v>
      </c>
      <c r="AQ1833"/>
      <c r="AR1833"/>
      <c r="AS1833"/>
      <c r="AT1833"/>
      <c r="AU1833"/>
      <c r="AV1833"/>
    </row>
    <row r="1834" spans="27:48" ht="23.45" customHeight="1" x14ac:dyDescent="0.2">
      <c r="AA1834" s="97"/>
      <c r="AB1834" s="97"/>
      <c r="AC1834" s="97"/>
      <c r="AD1834" s="97"/>
      <c r="AE1834" s="97"/>
      <c r="AF1834" s="93"/>
      <c r="AG1834" s="93"/>
      <c r="AH1834" s="93"/>
      <c r="AI1834" s="30"/>
      <c r="AJ1834" s="30"/>
      <c r="AK1834" s="30"/>
      <c r="AL1834" s="30"/>
      <c r="AM1834" s="109"/>
      <c r="AN1834" s="109"/>
      <c r="AO1834" s="30"/>
      <c r="AP1834" s="109" t="s">
        <v>2579</v>
      </c>
      <c r="AQ1834"/>
      <c r="AR1834"/>
      <c r="AS1834"/>
      <c r="AT1834"/>
      <c r="AU1834"/>
      <c r="AV1834"/>
    </row>
    <row r="1835" spans="27:48" ht="23.45" customHeight="1" x14ac:dyDescent="0.2">
      <c r="AA1835" s="97"/>
      <c r="AB1835" s="97"/>
      <c r="AC1835" s="97"/>
      <c r="AD1835" s="97"/>
      <c r="AE1835" s="97"/>
      <c r="AF1835" s="93"/>
      <c r="AG1835" s="93"/>
      <c r="AH1835" s="93"/>
      <c r="AI1835" s="30"/>
      <c r="AJ1835" s="30"/>
      <c r="AK1835" s="30"/>
      <c r="AL1835" s="30"/>
      <c r="AM1835" s="109"/>
      <c r="AN1835" s="109"/>
      <c r="AO1835" s="30"/>
      <c r="AP1835" s="109" t="s">
        <v>2580</v>
      </c>
      <c r="AQ1835"/>
      <c r="AR1835"/>
      <c r="AS1835"/>
      <c r="AT1835"/>
      <c r="AU1835"/>
      <c r="AV1835"/>
    </row>
    <row r="1836" spans="27:48" ht="23.45" customHeight="1" x14ac:dyDescent="0.2">
      <c r="AA1836" s="97"/>
      <c r="AB1836" s="97"/>
      <c r="AC1836" s="97"/>
      <c r="AD1836" s="97"/>
      <c r="AE1836" s="97"/>
      <c r="AF1836" s="93"/>
      <c r="AG1836" s="93"/>
      <c r="AH1836" s="93"/>
      <c r="AI1836" s="30"/>
      <c r="AJ1836" s="30"/>
      <c r="AK1836" s="30"/>
      <c r="AL1836" s="30"/>
      <c r="AM1836" s="109"/>
      <c r="AN1836" s="109"/>
      <c r="AO1836" s="30"/>
      <c r="AP1836" s="109" t="s">
        <v>2581</v>
      </c>
      <c r="AQ1836"/>
      <c r="AR1836"/>
      <c r="AS1836"/>
      <c r="AT1836"/>
      <c r="AU1836"/>
      <c r="AV1836"/>
    </row>
    <row r="1837" spans="27:48" ht="23.45" customHeight="1" x14ac:dyDescent="0.2">
      <c r="AA1837" s="97"/>
      <c r="AB1837" s="97"/>
      <c r="AC1837" s="97"/>
      <c r="AD1837" s="97"/>
      <c r="AE1837" s="97"/>
      <c r="AF1837" s="93"/>
      <c r="AG1837" s="93"/>
      <c r="AH1837" s="93"/>
      <c r="AI1837" s="30"/>
      <c r="AJ1837" s="30"/>
      <c r="AK1837" s="30"/>
      <c r="AL1837" s="30"/>
      <c r="AM1837" s="109"/>
      <c r="AN1837" s="109"/>
      <c r="AO1837" s="30"/>
      <c r="AP1837" s="109" t="s">
        <v>2582</v>
      </c>
      <c r="AQ1837"/>
      <c r="AR1837"/>
      <c r="AS1837"/>
      <c r="AT1837"/>
      <c r="AU1837"/>
      <c r="AV1837"/>
    </row>
    <row r="1838" spans="27:48" ht="23.45" customHeight="1" x14ac:dyDescent="0.2">
      <c r="AA1838" s="97"/>
      <c r="AB1838" s="97"/>
      <c r="AC1838" s="97"/>
      <c r="AD1838" s="97"/>
      <c r="AE1838" s="97"/>
      <c r="AF1838" s="93"/>
      <c r="AG1838" s="93"/>
      <c r="AH1838" s="93"/>
      <c r="AI1838" s="30"/>
      <c r="AJ1838" s="30"/>
      <c r="AK1838" s="30"/>
      <c r="AL1838" s="30"/>
      <c r="AM1838" s="109"/>
      <c r="AN1838" s="109"/>
      <c r="AO1838" s="30"/>
      <c r="AP1838" s="109" t="s">
        <v>2583</v>
      </c>
      <c r="AQ1838"/>
      <c r="AR1838"/>
      <c r="AS1838"/>
      <c r="AT1838"/>
      <c r="AU1838"/>
      <c r="AV1838"/>
    </row>
    <row r="1839" spans="27:48" ht="23.45" customHeight="1" x14ac:dyDescent="0.2">
      <c r="AA1839" s="97"/>
      <c r="AB1839" s="97"/>
      <c r="AC1839" s="97"/>
      <c r="AD1839" s="97"/>
      <c r="AE1839" s="97"/>
      <c r="AF1839" s="93"/>
      <c r="AG1839" s="93"/>
      <c r="AH1839" s="93"/>
      <c r="AI1839" s="30"/>
      <c r="AJ1839" s="30"/>
      <c r="AK1839" s="30"/>
      <c r="AL1839" s="30"/>
      <c r="AM1839" s="109"/>
      <c r="AN1839" s="109"/>
      <c r="AO1839" s="30"/>
      <c r="AP1839" s="109" t="s">
        <v>2584</v>
      </c>
      <c r="AQ1839"/>
      <c r="AR1839"/>
      <c r="AS1839"/>
      <c r="AT1839"/>
      <c r="AU1839"/>
      <c r="AV1839"/>
    </row>
    <row r="1840" spans="27:48" ht="23.45" customHeight="1" x14ac:dyDescent="0.2">
      <c r="AA1840" s="97"/>
      <c r="AB1840" s="97"/>
      <c r="AC1840" s="97"/>
      <c r="AD1840" s="97"/>
      <c r="AE1840" s="97"/>
      <c r="AF1840" s="93"/>
      <c r="AG1840" s="93"/>
      <c r="AH1840" s="93"/>
      <c r="AI1840" s="30"/>
      <c r="AJ1840" s="30"/>
      <c r="AK1840" s="30"/>
      <c r="AL1840" s="30"/>
      <c r="AM1840" s="109"/>
      <c r="AN1840" s="109"/>
      <c r="AO1840" s="30"/>
      <c r="AP1840" s="109" t="s">
        <v>2585</v>
      </c>
      <c r="AQ1840"/>
      <c r="AR1840"/>
      <c r="AS1840"/>
      <c r="AT1840"/>
      <c r="AU1840"/>
      <c r="AV1840"/>
    </row>
    <row r="1841" spans="27:48" ht="23.45" customHeight="1" x14ac:dyDescent="0.2">
      <c r="AA1841" s="97"/>
      <c r="AB1841" s="97"/>
      <c r="AC1841" s="97"/>
      <c r="AD1841" s="97"/>
      <c r="AE1841" s="97"/>
      <c r="AF1841" s="93"/>
      <c r="AG1841" s="93"/>
      <c r="AH1841" s="93"/>
      <c r="AI1841" s="30"/>
      <c r="AJ1841" s="30"/>
      <c r="AK1841" s="30"/>
      <c r="AL1841" s="30"/>
      <c r="AM1841" s="109"/>
      <c r="AN1841" s="109"/>
      <c r="AO1841" s="30"/>
      <c r="AP1841" s="109" t="s">
        <v>2586</v>
      </c>
      <c r="AQ1841"/>
      <c r="AR1841"/>
      <c r="AS1841"/>
      <c r="AT1841"/>
      <c r="AU1841"/>
      <c r="AV1841"/>
    </row>
    <row r="1842" spans="27:48" ht="23.45" customHeight="1" x14ac:dyDescent="0.2">
      <c r="AA1842" s="97"/>
      <c r="AB1842" s="97"/>
      <c r="AC1842" s="97"/>
      <c r="AD1842" s="97"/>
      <c r="AE1842" s="97"/>
      <c r="AF1842" s="93"/>
      <c r="AG1842" s="93"/>
      <c r="AH1842" s="93"/>
      <c r="AI1842" s="30"/>
      <c r="AJ1842" s="30"/>
      <c r="AK1842" s="30"/>
      <c r="AL1842" s="30"/>
      <c r="AM1842" s="109"/>
      <c r="AN1842" s="109"/>
      <c r="AO1842" s="30"/>
      <c r="AP1842" s="109">
        <v>260</v>
      </c>
      <c r="AQ1842"/>
      <c r="AR1842"/>
      <c r="AS1842"/>
      <c r="AT1842"/>
      <c r="AU1842"/>
      <c r="AV1842"/>
    </row>
    <row r="1843" spans="27:48" ht="23.45" customHeight="1" x14ac:dyDescent="0.2">
      <c r="AA1843" s="97"/>
      <c r="AB1843" s="97"/>
      <c r="AC1843" s="97"/>
      <c r="AD1843" s="97"/>
      <c r="AE1843" s="97"/>
      <c r="AF1843" s="93"/>
      <c r="AG1843" s="93"/>
      <c r="AH1843" s="93"/>
      <c r="AI1843" s="30"/>
      <c r="AJ1843" s="30"/>
      <c r="AK1843" s="30"/>
      <c r="AL1843" s="30"/>
      <c r="AM1843" s="109"/>
      <c r="AN1843" s="109"/>
      <c r="AO1843" s="30"/>
      <c r="AP1843" s="109" t="s">
        <v>2587</v>
      </c>
      <c r="AQ1843"/>
      <c r="AR1843"/>
      <c r="AS1843"/>
      <c r="AT1843"/>
      <c r="AU1843"/>
      <c r="AV1843"/>
    </row>
    <row r="1844" spans="27:48" ht="23.45" customHeight="1" x14ac:dyDescent="0.2">
      <c r="AA1844" s="97"/>
      <c r="AB1844" s="97"/>
      <c r="AC1844" s="97"/>
      <c r="AD1844" s="97"/>
      <c r="AE1844" s="97"/>
      <c r="AF1844" s="93"/>
      <c r="AG1844" s="93"/>
      <c r="AH1844" s="93"/>
      <c r="AI1844" s="30"/>
      <c r="AJ1844" s="30"/>
      <c r="AK1844" s="30"/>
      <c r="AL1844" s="30"/>
      <c r="AM1844" s="109"/>
      <c r="AN1844" s="109"/>
      <c r="AO1844" s="30"/>
      <c r="AP1844" s="109">
        <v>821405</v>
      </c>
      <c r="AQ1844"/>
      <c r="AR1844"/>
      <c r="AS1844"/>
      <c r="AT1844"/>
      <c r="AU1844"/>
      <c r="AV1844"/>
    </row>
    <row r="1845" spans="27:48" ht="23.45" customHeight="1" x14ac:dyDescent="0.2">
      <c r="AA1845" s="97"/>
      <c r="AB1845" s="97"/>
      <c r="AC1845" s="97"/>
      <c r="AD1845" s="97"/>
      <c r="AE1845" s="97"/>
      <c r="AF1845" s="93"/>
      <c r="AG1845" s="93"/>
      <c r="AH1845" s="93"/>
      <c r="AI1845" s="30"/>
      <c r="AJ1845" s="30"/>
      <c r="AK1845" s="30"/>
      <c r="AL1845" s="30"/>
      <c r="AM1845" s="109"/>
      <c r="AN1845" s="109"/>
      <c r="AO1845" s="30"/>
      <c r="AP1845" s="109" t="s">
        <v>2588</v>
      </c>
      <c r="AQ1845"/>
      <c r="AR1845"/>
      <c r="AS1845"/>
      <c r="AT1845"/>
      <c r="AU1845"/>
      <c r="AV1845"/>
    </row>
    <row r="1846" spans="27:48" ht="23.45" customHeight="1" x14ac:dyDescent="0.2">
      <c r="AA1846" s="97"/>
      <c r="AB1846" s="97"/>
      <c r="AC1846" s="97"/>
      <c r="AD1846" s="97"/>
      <c r="AE1846" s="97"/>
      <c r="AF1846" s="93"/>
      <c r="AG1846" s="93"/>
      <c r="AH1846" s="93"/>
      <c r="AI1846" s="30"/>
      <c r="AJ1846" s="30"/>
      <c r="AK1846" s="30"/>
      <c r="AL1846" s="30"/>
      <c r="AM1846" s="109"/>
      <c r="AN1846" s="109"/>
      <c r="AO1846" s="30"/>
      <c r="AP1846" s="109">
        <v>823805</v>
      </c>
      <c r="AQ1846"/>
      <c r="AR1846"/>
      <c r="AS1846"/>
      <c r="AT1846"/>
      <c r="AU1846"/>
      <c r="AV1846"/>
    </row>
    <row r="1847" spans="27:48" ht="23.45" customHeight="1" x14ac:dyDescent="0.2">
      <c r="AA1847" s="97"/>
      <c r="AB1847" s="97"/>
      <c r="AC1847" s="97"/>
      <c r="AD1847" s="97"/>
      <c r="AE1847" s="97"/>
      <c r="AF1847" s="93"/>
      <c r="AG1847" s="93"/>
      <c r="AH1847" s="93"/>
      <c r="AI1847" s="30"/>
      <c r="AJ1847" s="30"/>
      <c r="AK1847" s="30"/>
      <c r="AL1847" s="30"/>
      <c r="AM1847" s="109"/>
      <c r="AN1847" s="109"/>
      <c r="AO1847" s="30"/>
      <c r="AP1847" s="109">
        <v>824305</v>
      </c>
      <c r="AQ1847"/>
      <c r="AR1847"/>
      <c r="AS1847"/>
      <c r="AT1847"/>
      <c r="AU1847"/>
      <c r="AV1847"/>
    </row>
    <row r="1848" spans="27:48" ht="23.45" customHeight="1" x14ac:dyDescent="0.2">
      <c r="AA1848" s="97"/>
      <c r="AB1848" s="97"/>
      <c r="AC1848" s="97"/>
      <c r="AD1848" s="97"/>
      <c r="AE1848" s="97"/>
      <c r="AF1848" s="93"/>
      <c r="AG1848" s="93"/>
      <c r="AH1848" s="93"/>
      <c r="AI1848" s="30"/>
      <c r="AJ1848" s="30"/>
      <c r="AK1848" s="30"/>
      <c r="AL1848" s="30"/>
      <c r="AM1848" s="109"/>
      <c r="AN1848" s="109"/>
      <c r="AO1848" s="30"/>
      <c r="AP1848" s="109" t="s">
        <v>2589</v>
      </c>
      <c r="AQ1848"/>
      <c r="AR1848"/>
      <c r="AS1848"/>
      <c r="AT1848"/>
      <c r="AU1848"/>
      <c r="AV1848"/>
    </row>
    <row r="1849" spans="27:48" ht="23.45" customHeight="1" x14ac:dyDescent="0.2">
      <c r="AA1849" s="97"/>
      <c r="AB1849" s="97"/>
      <c r="AC1849" s="97"/>
      <c r="AD1849" s="97"/>
      <c r="AE1849" s="97"/>
      <c r="AF1849" s="93"/>
      <c r="AG1849" s="93"/>
      <c r="AH1849" s="93"/>
      <c r="AI1849" s="30"/>
      <c r="AJ1849" s="30"/>
      <c r="AK1849" s="30"/>
      <c r="AL1849" s="30"/>
      <c r="AM1849" s="109"/>
      <c r="AN1849" s="109"/>
      <c r="AO1849" s="30"/>
      <c r="AP1849" s="109" t="s">
        <v>2590</v>
      </c>
      <c r="AQ1849"/>
      <c r="AR1849"/>
      <c r="AS1849"/>
      <c r="AT1849"/>
      <c r="AU1849"/>
      <c r="AV1849"/>
    </row>
    <row r="1850" spans="27:48" ht="23.45" customHeight="1" x14ac:dyDescent="0.2">
      <c r="AA1850" s="97"/>
      <c r="AB1850" s="97"/>
      <c r="AC1850" s="97"/>
      <c r="AD1850" s="97"/>
      <c r="AE1850" s="97"/>
      <c r="AF1850" s="93"/>
      <c r="AG1850" s="93"/>
      <c r="AH1850" s="93"/>
      <c r="AI1850" s="30"/>
      <c r="AJ1850" s="30"/>
      <c r="AK1850" s="30"/>
      <c r="AL1850" s="30"/>
      <c r="AM1850" s="109"/>
      <c r="AN1850" s="109"/>
      <c r="AO1850" s="30"/>
      <c r="AP1850" s="109" t="s">
        <v>2591</v>
      </c>
      <c r="AQ1850"/>
      <c r="AR1850"/>
      <c r="AS1850"/>
      <c r="AT1850"/>
      <c r="AU1850"/>
      <c r="AV1850"/>
    </row>
    <row r="1851" spans="27:48" ht="23.45" customHeight="1" x14ac:dyDescent="0.2">
      <c r="AA1851" s="97"/>
      <c r="AB1851" s="97"/>
      <c r="AC1851" s="97"/>
      <c r="AD1851" s="97"/>
      <c r="AE1851" s="97"/>
      <c r="AF1851" s="93"/>
      <c r="AG1851" s="93"/>
      <c r="AH1851" s="93"/>
      <c r="AI1851" s="30"/>
      <c r="AJ1851" s="30"/>
      <c r="AK1851" s="30"/>
      <c r="AL1851" s="30"/>
      <c r="AM1851" s="109"/>
      <c r="AN1851" s="109"/>
      <c r="AO1851" s="30"/>
      <c r="AP1851" s="109" t="s">
        <v>2592</v>
      </c>
      <c r="AQ1851"/>
      <c r="AR1851"/>
      <c r="AS1851"/>
      <c r="AT1851"/>
      <c r="AU1851"/>
      <c r="AV1851"/>
    </row>
    <row r="1852" spans="27:48" ht="23.45" customHeight="1" x14ac:dyDescent="0.2">
      <c r="AA1852" s="97"/>
      <c r="AB1852" s="97"/>
      <c r="AC1852" s="97"/>
      <c r="AD1852" s="97"/>
      <c r="AE1852" s="97"/>
      <c r="AF1852" s="93"/>
      <c r="AG1852" s="93"/>
      <c r="AH1852" s="93"/>
      <c r="AI1852" s="30"/>
      <c r="AJ1852" s="30"/>
      <c r="AK1852" s="30"/>
      <c r="AL1852" s="30"/>
      <c r="AM1852" s="109"/>
      <c r="AN1852" s="109"/>
      <c r="AO1852" s="30"/>
      <c r="AP1852" s="109" t="s">
        <v>2593</v>
      </c>
      <c r="AQ1852"/>
      <c r="AR1852"/>
      <c r="AS1852"/>
      <c r="AT1852"/>
      <c r="AU1852"/>
      <c r="AV1852"/>
    </row>
    <row r="1853" spans="27:48" ht="23.45" customHeight="1" x14ac:dyDescent="0.2">
      <c r="AA1853" s="97"/>
      <c r="AB1853" s="97"/>
      <c r="AC1853" s="97"/>
      <c r="AD1853" s="97"/>
      <c r="AE1853" s="97"/>
      <c r="AF1853" s="93"/>
      <c r="AG1853" s="93"/>
      <c r="AH1853" s="93"/>
      <c r="AI1853" s="30"/>
      <c r="AJ1853" s="30"/>
      <c r="AK1853" s="30"/>
      <c r="AL1853" s="30"/>
      <c r="AM1853" s="109"/>
      <c r="AN1853" s="109"/>
      <c r="AO1853" s="30"/>
      <c r="AP1853" s="109" t="s">
        <v>2594</v>
      </c>
      <c r="AQ1853"/>
      <c r="AR1853"/>
      <c r="AS1853"/>
      <c r="AT1853"/>
      <c r="AU1853"/>
      <c r="AV1853"/>
    </row>
    <row r="1854" spans="27:48" ht="23.45" customHeight="1" x14ac:dyDescent="0.2">
      <c r="AA1854" s="97"/>
      <c r="AB1854" s="97"/>
      <c r="AC1854" s="97"/>
      <c r="AD1854" s="97"/>
      <c r="AE1854" s="97"/>
      <c r="AF1854" s="93"/>
      <c r="AG1854" s="93"/>
      <c r="AH1854" s="93"/>
      <c r="AI1854" s="30"/>
      <c r="AJ1854" s="30"/>
      <c r="AK1854" s="30"/>
      <c r="AL1854" s="30"/>
      <c r="AM1854" s="109"/>
      <c r="AN1854" s="109"/>
      <c r="AO1854" s="30"/>
      <c r="AP1854" s="109" t="s">
        <v>2595</v>
      </c>
      <c r="AQ1854"/>
      <c r="AR1854"/>
      <c r="AS1854"/>
      <c r="AT1854"/>
      <c r="AU1854"/>
      <c r="AV1854"/>
    </row>
    <row r="1855" spans="27:48" ht="23.45" customHeight="1" x14ac:dyDescent="0.2">
      <c r="AA1855" s="97"/>
      <c r="AB1855" s="97"/>
      <c r="AC1855" s="97"/>
      <c r="AD1855" s="97"/>
      <c r="AE1855" s="97"/>
      <c r="AF1855" s="93"/>
      <c r="AG1855" s="93"/>
      <c r="AH1855" s="93"/>
      <c r="AI1855" s="30"/>
      <c r="AJ1855" s="30"/>
      <c r="AK1855" s="30"/>
      <c r="AL1855" s="30"/>
      <c r="AM1855" s="109"/>
      <c r="AN1855" s="109"/>
      <c r="AO1855" s="30"/>
      <c r="AP1855" s="109">
        <v>422</v>
      </c>
      <c r="AQ1855"/>
      <c r="AR1855"/>
      <c r="AS1855"/>
      <c r="AT1855"/>
      <c r="AU1855"/>
      <c r="AV1855"/>
    </row>
    <row r="1856" spans="27:48" ht="23.45" customHeight="1" x14ac:dyDescent="0.2">
      <c r="AA1856" s="97"/>
      <c r="AB1856" s="97"/>
      <c r="AC1856" s="97"/>
      <c r="AD1856" s="97"/>
      <c r="AE1856" s="97"/>
      <c r="AF1856" s="93"/>
      <c r="AG1856" s="93"/>
      <c r="AH1856" s="93"/>
      <c r="AI1856" s="30"/>
      <c r="AJ1856" s="30"/>
      <c r="AK1856" s="30"/>
      <c r="AL1856" s="30"/>
      <c r="AM1856" s="109"/>
      <c r="AN1856" s="109"/>
      <c r="AO1856" s="30"/>
      <c r="AP1856" s="109">
        <v>551</v>
      </c>
      <c r="AQ1856"/>
      <c r="AR1856"/>
      <c r="AS1856"/>
      <c r="AT1856"/>
      <c r="AU1856"/>
      <c r="AV1856"/>
    </row>
    <row r="1857" spans="27:48" ht="23.45" customHeight="1" x14ac:dyDescent="0.2">
      <c r="AA1857" s="97"/>
      <c r="AB1857" s="97"/>
      <c r="AC1857" s="97"/>
      <c r="AD1857" s="97"/>
      <c r="AE1857" s="97"/>
      <c r="AF1857" s="93"/>
      <c r="AG1857" s="93"/>
      <c r="AH1857" s="93"/>
      <c r="AI1857" s="30"/>
      <c r="AJ1857" s="30"/>
      <c r="AK1857" s="30"/>
      <c r="AL1857" s="30"/>
      <c r="AM1857" s="109"/>
      <c r="AN1857" s="109"/>
      <c r="AO1857" s="30"/>
      <c r="AP1857" s="109">
        <v>568</v>
      </c>
      <c r="AQ1857"/>
      <c r="AR1857"/>
      <c r="AS1857"/>
      <c r="AT1857"/>
      <c r="AU1857"/>
      <c r="AV1857"/>
    </row>
    <row r="1858" spans="27:48" ht="23.45" customHeight="1" x14ac:dyDescent="0.2">
      <c r="AA1858" s="97"/>
      <c r="AB1858" s="97"/>
      <c r="AC1858" s="97"/>
      <c r="AD1858" s="97"/>
      <c r="AE1858" s="97"/>
      <c r="AF1858" s="93"/>
      <c r="AG1858" s="93"/>
      <c r="AH1858" s="93"/>
      <c r="AI1858" s="30"/>
      <c r="AJ1858" s="30"/>
      <c r="AK1858" s="30"/>
      <c r="AL1858" s="30"/>
      <c r="AM1858" s="109"/>
      <c r="AN1858" s="109"/>
      <c r="AO1858" s="30"/>
      <c r="AP1858" s="109">
        <v>60</v>
      </c>
      <c r="AQ1858"/>
      <c r="AR1858"/>
      <c r="AS1858"/>
      <c r="AT1858"/>
      <c r="AU1858"/>
      <c r="AV1858"/>
    </row>
    <row r="1859" spans="27:48" ht="23.45" customHeight="1" x14ac:dyDescent="0.2">
      <c r="AA1859" s="97"/>
      <c r="AB1859" s="97"/>
      <c r="AC1859" s="97"/>
      <c r="AD1859" s="97"/>
      <c r="AE1859" s="97"/>
      <c r="AF1859" s="93"/>
      <c r="AG1859" s="93"/>
      <c r="AH1859" s="93"/>
      <c r="AI1859" s="30"/>
      <c r="AJ1859" s="30"/>
      <c r="AK1859" s="30"/>
      <c r="AL1859" s="30"/>
      <c r="AM1859" s="109"/>
      <c r="AN1859" s="109"/>
      <c r="AO1859" s="30"/>
      <c r="AP1859" s="109" t="s">
        <v>2596</v>
      </c>
      <c r="AQ1859"/>
      <c r="AR1859"/>
      <c r="AS1859"/>
      <c r="AT1859"/>
      <c r="AU1859"/>
      <c r="AV1859"/>
    </row>
    <row r="1860" spans="27:48" ht="23.45" customHeight="1" x14ac:dyDescent="0.2">
      <c r="AA1860" s="97"/>
      <c r="AB1860" s="97"/>
      <c r="AC1860" s="97"/>
      <c r="AD1860" s="97"/>
      <c r="AE1860" s="97"/>
      <c r="AF1860" s="93"/>
      <c r="AG1860" s="93"/>
      <c r="AH1860" s="93"/>
      <c r="AI1860" s="30"/>
      <c r="AJ1860" s="30"/>
      <c r="AK1860" s="30"/>
      <c r="AL1860" s="30"/>
      <c r="AM1860" s="109"/>
      <c r="AN1860" s="109"/>
      <c r="AO1860" s="30"/>
      <c r="AP1860" s="109" t="s">
        <v>2597</v>
      </c>
      <c r="AQ1860"/>
      <c r="AR1860"/>
      <c r="AS1860"/>
      <c r="AT1860"/>
      <c r="AU1860"/>
      <c r="AV1860"/>
    </row>
    <row r="1861" spans="27:48" ht="23.45" customHeight="1" x14ac:dyDescent="0.2">
      <c r="AA1861" s="97"/>
      <c r="AB1861" s="97"/>
      <c r="AC1861" s="97"/>
      <c r="AD1861" s="97"/>
      <c r="AE1861" s="97"/>
      <c r="AF1861" s="93"/>
      <c r="AG1861" s="93"/>
      <c r="AH1861" s="93"/>
      <c r="AI1861" s="30"/>
      <c r="AJ1861" s="30"/>
      <c r="AK1861" s="30"/>
      <c r="AL1861" s="30"/>
      <c r="AM1861" s="109"/>
      <c r="AN1861" s="109"/>
      <c r="AO1861" s="30"/>
      <c r="AP1861" s="109" t="s">
        <v>2598</v>
      </c>
      <c r="AQ1861"/>
      <c r="AR1861"/>
      <c r="AS1861"/>
      <c r="AT1861"/>
      <c r="AU1861"/>
      <c r="AV1861"/>
    </row>
    <row r="1862" spans="27:48" ht="23.45" customHeight="1" x14ac:dyDescent="0.2">
      <c r="AA1862" s="97"/>
      <c r="AB1862" s="97"/>
      <c r="AC1862" s="97"/>
      <c r="AD1862" s="97"/>
      <c r="AE1862" s="97"/>
      <c r="AF1862" s="93"/>
      <c r="AG1862" s="93"/>
      <c r="AH1862" s="93"/>
      <c r="AI1862" s="30"/>
      <c r="AJ1862" s="30"/>
      <c r="AK1862" s="30"/>
      <c r="AL1862" s="30"/>
      <c r="AM1862" s="109"/>
      <c r="AN1862" s="109"/>
      <c r="AO1862" s="30"/>
      <c r="AP1862" s="109" t="s">
        <v>2599</v>
      </c>
      <c r="AQ1862"/>
      <c r="AR1862"/>
      <c r="AS1862"/>
      <c r="AT1862"/>
      <c r="AU1862"/>
      <c r="AV1862"/>
    </row>
    <row r="1863" spans="27:48" ht="23.45" customHeight="1" x14ac:dyDescent="0.2">
      <c r="AA1863" s="97"/>
      <c r="AB1863" s="97"/>
      <c r="AC1863" s="97"/>
      <c r="AD1863" s="97"/>
      <c r="AE1863" s="97"/>
      <c r="AF1863" s="93"/>
      <c r="AG1863" s="93"/>
      <c r="AH1863" s="93"/>
      <c r="AI1863" s="30"/>
      <c r="AJ1863" s="30"/>
      <c r="AK1863" s="30"/>
      <c r="AL1863" s="30"/>
      <c r="AM1863" s="109"/>
      <c r="AN1863" s="109"/>
      <c r="AO1863" s="30"/>
      <c r="AP1863" s="109" t="s">
        <v>2600</v>
      </c>
      <c r="AQ1863"/>
      <c r="AR1863"/>
      <c r="AS1863"/>
      <c r="AT1863"/>
      <c r="AU1863"/>
      <c r="AV1863"/>
    </row>
    <row r="1864" spans="27:48" ht="23.45" customHeight="1" x14ac:dyDescent="0.2">
      <c r="AA1864" s="97"/>
      <c r="AB1864" s="97"/>
      <c r="AC1864" s="97"/>
      <c r="AD1864" s="97"/>
      <c r="AE1864" s="97"/>
      <c r="AF1864" s="93"/>
      <c r="AG1864" s="93"/>
      <c r="AH1864" s="93"/>
      <c r="AI1864" s="30"/>
      <c r="AJ1864" s="30"/>
      <c r="AK1864" s="30"/>
      <c r="AL1864" s="30"/>
      <c r="AM1864" s="109"/>
      <c r="AN1864" s="109"/>
      <c r="AO1864" s="30"/>
      <c r="AP1864" s="109" t="s">
        <v>2601</v>
      </c>
      <c r="AQ1864"/>
      <c r="AR1864"/>
      <c r="AS1864"/>
      <c r="AT1864"/>
      <c r="AU1864"/>
      <c r="AV1864"/>
    </row>
    <row r="1865" spans="27:48" ht="23.45" customHeight="1" x14ac:dyDescent="0.2">
      <c r="AA1865" s="97"/>
      <c r="AB1865" s="97"/>
      <c r="AC1865" s="97"/>
      <c r="AD1865" s="97"/>
      <c r="AE1865" s="97"/>
      <c r="AF1865" s="93"/>
      <c r="AG1865" s="93"/>
      <c r="AH1865" s="93"/>
      <c r="AI1865" s="30"/>
      <c r="AJ1865" s="30"/>
      <c r="AK1865" s="30"/>
      <c r="AL1865" s="30"/>
      <c r="AM1865" s="109"/>
      <c r="AN1865" s="109"/>
      <c r="AO1865" s="30"/>
      <c r="AP1865" s="109" t="s">
        <v>2602</v>
      </c>
      <c r="AQ1865"/>
      <c r="AR1865"/>
      <c r="AS1865"/>
      <c r="AT1865"/>
      <c r="AU1865"/>
      <c r="AV1865"/>
    </row>
    <row r="1866" spans="27:48" ht="23.45" customHeight="1" x14ac:dyDescent="0.2">
      <c r="AA1866" s="97"/>
      <c r="AB1866" s="97"/>
      <c r="AC1866" s="97"/>
      <c r="AD1866" s="97"/>
      <c r="AE1866" s="97"/>
      <c r="AF1866" s="93"/>
      <c r="AG1866" s="93"/>
      <c r="AH1866" s="93"/>
      <c r="AI1866" s="30"/>
      <c r="AJ1866" s="30"/>
      <c r="AK1866" s="30"/>
      <c r="AL1866" s="30"/>
      <c r="AM1866" s="109"/>
      <c r="AN1866" s="109"/>
      <c r="AO1866" s="30"/>
      <c r="AP1866" s="109" t="s">
        <v>2603</v>
      </c>
      <c r="AQ1866"/>
      <c r="AR1866"/>
      <c r="AS1866"/>
      <c r="AT1866"/>
      <c r="AU1866"/>
      <c r="AV1866"/>
    </row>
    <row r="1867" spans="27:48" ht="23.45" customHeight="1" x14ac:dyDescent="0.2">
      <c r="AA1867" s="97"/>
      <c r="AB1867" s="97"/>
      <c r="AC1867" s="97"/>
      <c r="AD1867" s="97"/>
      <c r="AE1867" s="97"/>
      <c r="AF1867" s="93"/>
      <c r="AG1867" s="93"/>
      <c r="AH1867" s="93"/>
      <c r="AI1867" s="30"/>
      <c r="AJ1867" s="30"/>
      <c r="AK1867" s="30"/>
      <c r="AL1867" s="30"/>
      <c r="AM1867" s="109"/>
      <c r="AN1867" s="109"/>
      <c r="AO1867" s="30"/>
      <c r="AP1867" s="109" t="s">
        <v>2604</v>
      </c>
      <c r="AQ1867"/>
      <c r="AR1867"/>
      <c r="AS1867"/>
      <c r="AT1867"/>
      <c r="AU1867"/>
      <c r="AV1867"/>
    </row>
    <row r="1868" spans="27:48" ht="23.45" customHeight="1" x14ac:dyDescent="0.2">
      <c r="AA1868" s="97"/>
      <c r="AB1868" s="97"/>
      <c r="AC1868" s="97"/>
      <c r="AD1868" s="97"/>
      <c r="AE1868" s="97"/>
      <c r="AF1868" s="93"/>
      <c r="AG1868" s="93"/>
      <c r="AH1868" s="93"/>
      <c r="AI1868" s="30"/>
      <c r="AJ1868" s="30"/>
      <c r="AK1868" s="30"/>
      <c r="AL1868" s="30"/>
      <c r="AM1868" s="109"/>
      <c r="AN1868" s="109"/>
      <c r="AO1868" s="30"/>
      <c r="AP1868" s="109" t="s">
        <v>2605</v>
      </c>
      <c r="AQ1868"/>
      <c r="AR1868"/>
      <c r="AS1868"/>
      <c r="AT1868"/>
      <c r="AU1868"/>
      <c r="AV1868"/>
    </row>
    <row r="1869" spans="27:48" ht="23.45" customHeight="1" x14ac:dyDescent="0.2">
      <c r="AA1869" s="97"/>
      <c r="AB1869" s="97"/>
      <c r="AC1869" s="97"/>
      <c r="AD1869" s="97"/>
      <c r="AE1869" s="97"/>
      <c r="AF1869" s="93"/>
      <c r="AG1869" s="93"/>
      <c r="AH1869" s="93"/>
      <c r="AI1869" s="30"/>
      <c r="AJ1869" s="30"/>
      <c r="AK1869" s="30"/>
      <c r="AL1869" s="30"/>
      <c r="AM1869" s="109"/>
      <c r="AN1869" s="109"/>
      <c r="AO1869" s="30"/>
      <c r="AP1869" s="109" t="s">
        <v>2606</v>
      </c>
      <c r="AQ1869"/>
      <c r="AR1869"/>
      <c r="AS1869"/>
      <c r="AT1869"/>
      <c r="AU1869"/>
      <c r="AV1869"/>
    </row>
    <row r="1870" spans="27:48" ht="23.45" customHeight="1" x14ac:dyDescent="0.2">
      <c r="AA1870" s="97"/>
      <c r="AB1870" s="97"/>
      <c r="AC1870" s="97"/>
      <c r="AD1870" s="97"/>
      <c r="AE1870" s="97"/>
      <c r="AF1870" s="93"/>
      <c r="AG1870" s="93"/>
      <c r="AH1870" s="93"/>
      <c r="AI1870" s="30"/>
      <c r="AJ1870" s="30"/>
      <c r="AK1870" s="30"/>
      <c r="AL1870" s="30"/>
      <c r="AM1870" s="109"/>
      <c r="AN1870" s="109"/>
      <c r="AO1870" s="30"/>
      <c r="AP1870" s="109" t="s">
        <v>2607</v>
      </c>
      <c r="AQ1870"/>
      <c r="AR1870"/>
      <c r="AS1870"/>
      <c r="AT1870"/>
      <c r="AU1870"/>
      <c r="AV1870"/>
    </row>
    <row r="1871" spans="27:48" ht="23.45" customHeight="1" x14ac:dyDescent="0.2">
      <c r="AA1871" s="97"/>
      <c r="AB1871" s="97"/>
      <c r="AC1871" s="97"/>
      <c r="AD1871" s="97"/>
      <c r="AE1871" s="97"/>
      <c r="AF1871" s="93"/>
      <c r="AG1871" s="93"/>
      <c r="AH1871" s="93"/>
      <c r="AI1871" s="30"/>
      <c r="AJ1871" s="30"/>
      <c r="AK1871" s="30"/>
      <c r="AL1871" s="30"/>
      <c r="AM1871" s="109"/>
      <c r="AN1871" s="109"/>
      <c r="AO1871" s="30"/>
      <c r="AP1871" s="109" t="s">
        <v>2608</v>
      </c>
      <c r="AQ1871"/>
      <c r="AR1871"/>
      <c r="AS1871"/>
      <c r="AT1871"/>
      <c r="AU1871"/>
      <c r="AV1871"/>
    </row>
    <row r="1872" spans="27:48" ht="23.45" customHeight="1" x14ac:dyDescent="0.2">
      <c r="AA1872" s="97"/>
      <c r="AB1872" s="97"/>
      <c r="AC1872" s="97"/>
      <c r="AD1872" s="97"/>
      <c r="AE1872" s="97"/>
      <c r="AF1872" s="93"/>
      <c r="AG1872" s="93"/>
      <c r="AH1872" s="93"/>
      <c r="AI1872" s="30"/>
      <c r="AJ1872" s="30"/>
      <c r="AK1872" s="30"/>
      <c r="AL1872" s="30"/>
      <c r="AM1872" s="109"/>
      <c r="AN1872" s="109"/>
      <c r="AO1872" s="30"/>
      <c r="AP1872" s="109" t="s">
        <v>2609</v>
      </c>
      <c r="AQ1872"/>
      <c r="AR1872"/>
      <c r="AS1872"/>
      <c r="AT1872"/>
      <c r="AU1872"/>
      <c r="AV1872"/>
    </row>
    <row r="1873" spans="27:48" ht="23.45" customHeight="1" x14ac:dyDescent="0.2">
      <c r="AA1873" s="97"/>
      <c r="AB1873" s="97"/>
      <c r="AC1873" s="97"/>
      <c r="AD1873" s="97"/>
      <c r="AE1873" s="97"/>
      <c r="AF1873" s="93"/>
      <c r="AG1873" s="93"/>
      <c r="AH1873" s="93"/>
      <c r="AI1873" s="30"/>
      <c r="AJ1873" s="30"/>
      <c r="AK1873" s="30"/>
      <c r="AL1873" s="30"/>
      <c r="AM1873" s="109"/>
      <c r="AN1873" s="109"/>
      <c r="AO1873" s="30"/>
      <c r="AP1873" s="109" t="s">
        <v>2610</v>
      </c>
      <c r="AQ1873"/>
      <c r="AR1873"/>
      <c r="AS1873"/>
      <c r="AT1873"/>
      <c r="AU1873"/>
      <c r="AV1873"/>
    </row>
    <row r="1874" spans="27:48" ht="23.45" customHeight="1" x14ac:dyDescent="0.2">
      <c r="AA1874" s="97"/>
      <c r="AB1874" s="97"/>
      <c r="AC1874" s="97"/>
      <c r="AD1874" s="97"/>
      <c r="AE1874" s="97"/>
      <c r="AF1874" s="93"/>
      <c r="AG1874" s="93"/>
      <c r="AH1874" s="93"/>
      <c r="AI1874" s="30"/>
      <c r="AJ1874" s="30"/>
      <c r="AK1874" s="30"/>
      <c r="AL1874" s="30"/>
      <c r="AM1874" s="109"/>
      <c r="AN1874" s="109"/>
      <c r="AO1874" s="30"/>
      <c r="AP1874" s="109" t="s">
        <v>2611</v>
      </c>
      <c r="AQ1874"/>
      <c r="AR1874"/>
      <c r="AS1874"/>
      <c r="AT1874"/>
      <c r="AU1874"/>
      <c r="AV1874"/>
    </row>
    <row r="1875" spans="27:48" ht="23.45" customHeight="1" x14ac:dyDescent="0.2">
      <c r="AA1875" s="97"/>
      <c r="AB1875" s="97"/>
      <c r="AC1875" s="97"/>
      <c r="AD1875" s="97"/>
      <c r="AE1875" s="97"/>
      <c r="AF1875" s="93"/>
      <c r="AG1875" s="93"/>
      <c r="AH1875" s="93"/>
      <c r="AI1875" s="30"/>
      <c r="AJ1875" s="30"/>
      <c r="AK1875" s="30"/>
      <c r="AL1875" s="30"/>
      <c r="AM1875" s="109"/>
      <c r="AN1875" s="109"/>
      <c r="AO1875" s="30"/>
      <c r="AP1875" s="109" t="s">
        <v>2612</v>
      </c>
      <c r="AQ1875"/>
      <c r="AR1875"/>
      <c r="AS1875"/>
      <c r="AT1875"/>
      <c r="AU1875"/>
      <c r="AV1875"/>
    </row>
    <row r="1876" spans="27:48" ht="23.45" customHeight="1" x14ac:dyDescent="0.2">
      <c r="AA1876" s="97"/>
      <c r="AB1876" s="97"/>
      <c r="AC1876" s="97"/>
      <c r="AD1876" s="97"/>
      <c r="AE1876" s="97"/>
      <c r="AF1876" s="93"/>
      <c r="AG1876" s="93"/>
      <c r="AH1876" s="93"/>
      <c r="AI1876" s="30"/>
      <c r="AJ1876" s="30"/>
      <c r="AK1876" s="30"/>
      <c r="AL1876" s="30"/>
      <c r="AM1876" s="109"/>
      <c r="AN1876" s="109"/>
      <c r="AO1876" s="30"/>
      <c r="AP1876" s="109" t="s">
        <v>2613</v>
      </c>
      <c r="AQ1876"/>
      <c r="AR1876"/>
      <c r="AS1876"/>
      <c r="AT1876"/>
      <c r="AU1876"/>
      <c r="AV1876"/>
    </row>
    <row r="1877" spans="27:48" ht="23.45" customHeight="1" x14ac:dyDescent="0.2">
      <c r="AA1877" s="97"/>
      <c r="AB1877" s="97"/>
      <c r="AC1877" s="97"/>
      <c r="AD1877" s="97"/>
      <c r="AE1877" s="97"/>
      <c r="AF1877" s="93"/>
      <c r="AG1877" s="93"/>
      <c r="AH1877" s="93"/>
      <c r="AI1877" s="30"/>
      <c r="AJ1877" s="30"/>
      <c r="AK1877" s="30"/>
      <c r="AL1877" s="30"/>
      <c r="AM1877" s="109"/>
      <c r="AN1877" s="109"/>
      <c r="AO1877" s="30"/>
      <c r="AP1877" s="109" t="s">
        <v>2614</v>
      </c>
      <c r="AQ1877"/>
      <c r="AR1877"/>
      <c r="AS1877"/>
      <c r="AT1877"/>
      <c r="AU1877"/>
      <c r="AV1877"/>
    </row>
    <row r="1878" spans="27:48" ht="23.45" customHeight="1" x14ac:dyDescent="0.2">
      <c r="AA1878" s="97"/>
      <c r="AB1878" s="97"/>
      <c r="AC1878" s="97"/>
      <c r="AD1878" s="97"/>
      <c r="AE1878" s="97"/>
      <c r="AF1878" s="93"/>
      <c r="AG1878" s="93"/>
      <c r="AH1878" s="93"/>
      <c r="AI1878" s="30"/>
      <c r="AJ1878" s="30"/>
      <c r="AK1878" s="30"/>
      <c r="AL1878" s="30"/>
      <c r="AM1878" s="109"/>
      <c r="AN1878" s="109"/>
      <c r="AO1878" s="30"/>
      <c r="AP1878" s="109" t="s">
        <v>2615</v>
      </c>
      <c r="AQ1878"/>
      <c r="AR1878"/>
      <c r="AS1878"/>
      <c r="AT1878"/>
      <c r="AU1878"/>
      <c r="AV1878"/>
    </row>
    <row r="1879" spans="27:48" ht="23.45" customHeight="1" x14ac:dyDescent="0.2">
      <c r="AA1879" s="97"/>
      <c r="AB1879" s="97"/>
      <c r="AC1879" s="97"/>
      <c r="AD1879" s="97"/>
      <c r="AE1879" s="97"/>
      <c r="AF1879" s="93"/>
      <c r="AG1879" s="93"/>
      <c r="AH1879" s="93"/>
      <c r="AI1879" s="30"/>
      <c r="AJ1879" s="30"/>
      <c r="AK1879" s="30"/>
      <c r="AL1879" s="30"/>
      <c r="AM1879" s="109"/>
      <c r="AN1879" s="109"/>
      <c r="AO1879" s="30"/>
      <c r="AP1879" s="109" t="s">
        <v>2616</v>
      </c>
      <c r="AQ1879"/>
      <c r="AR1879"/>
      <c r="AS1879"/>
      <c r="AT1879"/>
      <c r="AU1879"/>
      <c r="AV1879"/>
    </row>
    <row r="1880" spans="27:48" ht="23.45" customHeight="1" x14ac:dyDescent="0.2">
      <c r="AA1880" s="97"/>
      <c r="AB1880" s="97"/>
      <c r="AC1880" s="97"/>
      <c r="AD1880" s="97"/>
      <c r="AE1880" s="97"/>
      <c r="AF1880" s="93"/>
      <c r="AG1880" s="93"/>
      <c r="AH1880" s="93"/>
      <c r="AI1880" s="30"/>
      <c r="AJ1880" s="30"/>
      <c r="AK1880" s="30"/>
      <c r="AL1880" s="30"/>
      <c r="AM1880" s="109"/>
      <c r="AN1880" s="109"/>
      <c r="AO1880" s="30"/>
      <c r="AP1880" s="109" t="s">
        <v>2617</v>
      </c>
      <c r="AQ1880"/>
      <c r="AR1880"/>
      <c r="AS1880"/>
      <c r="AT1880"/>
      <c r="AU1880"/>
      <c r="AV1880"/>
    </row>
    <row r="1881" spans="27:48" ht="23.45" customHeight="1" x14ac:dyDescent="0.2">
      <c r="AA1881" s="97"/>
      <c r="AB1881" s="97"/>
      <c r="AC1881" s="97"/>
      <c r="AD1881" s="97"/>
      <c r="AE1881" s="97"/>
      <c r="AF1881" s="93"/>
      <c r="AG1881" s="93"/>
      <c r="AH1881" s="93"/>
      <c r="AI1881" s="30"/>
      <c r="AJ1881" s="30"/>
      <c r="AK1881" s="30"/>
      <c r="AL1881" s="30"/>
      <c r="AM1881" s="109"/>
      <c r="AN1881" s="109"/>
      <c r="AO1881" s="30"/>
      <c r="AP1881" s="109" t="s">
        <v>2618</v>
      </c>
      <c r="AQ1881"/>
      <c r="AR1881"/>
      <c r="AS1881"/>
      <c r="AT1881"/>
      <c r="AU1881"/>
      <c r="AV1881"/>
    </row>
    <row r="1882" spans="27:48" ht="23.45" customHeight="1" x14ac:dyDescent="0.2">
      <c r="AA1882" s="97"/>
      <c r="AB1882" s="97"/>
      <c r="AC1882" s="97"/>
      <c r="AD1882" s="97"/>
      <c r="AE1882" s="97"/>
      <c r="AF1882" s="93"/>
      <c r="AG1882" s="93"/>
      <c r="AH1882" s="93"/>
      <c r="AI1882" s="30"/>
      <c r="AJ1882" s="30"/>
      <c r="AK1882" s="30"/>
      <c r="AL1882" s="30"/>
      <c r="AM1882" s="109"/>
      <c r="AN1882" s="109"/>
      <c r="AO1882" s="30"/>
      <c r="AP1882" s="109" t="s">
        <v>2619</v>
      </c>
      <c r="AQ1882"/>
      <c r="AR1882"/>
      <c r="AS1882"/>
      <c r="AT1882"/>
      <c r="AU1882"/>
      <c r="AV1882"/>
    </row>
    <row r="1883" spans="27:48" ht="23.45" customHeight="1" x14ac:dyDescent="0.2">
      <c r="AA1883" s="97"/>
      <c r="AB1883" s="97"/>
      <c r="AC1883" s="97"/>
      <c r="AD1883" s="97"/>
      <c r="AE1883" s="97"/>
      <c r="AF1883" s="93"/>
      <c r="AG1883" s="93"/>
      <c r="AH1883" s="93"/>
      <c r="AI1883" s="30"/>
      <c r="AJ1883" s="30"/>
      <c r="AK1883" s="30"/>
      <c r="AL1883" s="30"/>
      <c r="AM1883" s="109"/>
      <c r="AN1883" s="109"/>
      <c r="AO1883" s="30"/>
      <c r="AP1883" s="109" t="s">
        <v>2620</v>
      </c>
      <c r="AQ1883"/>
      <c r="AR1883"/>
      <c r="AS1883"/>
      <c r="AT1883"/>
      <c r="AU1883"/>
      <c r="AV1883"/>
    </row>
    <row r="1884" spans="27:48" ht="23.45" customHeight="1" x14ac:dyDescent="0.2">
      <c r="AA1884" s="97"/>
      <c r="AB1884" s="97"/>
      <c r="AC1884" s="97"/>
      <c r="AD1884" s="97"/>
      <c r="AE1884" s="97"/>
      <c r="AF1884" s="93"/>
      <c r="AG1884" s="93"/>
      <c r="AH1884" s="93"/>
      <c r="AI1884" s="30"/>
      <c r="AJ1884" s="30"/>
      <c r="AK1884" s="30"/>
      <c r="AL1884" s="30"/>
      <c r="AM1884" s="109"/>
      <c r="AN1884" s="109"/>
      <c r="AO1884" s="30"/>
      <c r="AP1884" s="109" t="s">
        <v>2621</v>
      </c>
      <c r="AQ1884"/>
      <c r="AR1884"/>
      <c r="AS1884"/>
      <c r="AT1884"/>
      <c r="AU1884"/>
      <c r="AV1884"/>
    </row>
    <row r="1885" spans="27:48" ht="23.45" customHeight="1" x14ac:dyDescent="0.2">
      <c r="AA1885" s="97"/>
      <c r="AB1885" s="97"/>
      <c r="AC1885" s="97"/>
      <c r="AD1885" s="97"/>
      <c r="AE1885" s="97"/>
      <c r="AF1885" s="93"/>
      <c r="AG1885" s="93"/>
      <c r="AH1885" s="93"/>
      <c r="AI1885" s="30"/>
      <c r="AJ1885" s="30"/>
      <c r="AK1885" s="30"/>
      <c r="AL1885" s="30"/>
      <c r="AM1885" s="109"/>
      <c r="AN1885" s="109"/>
      <c r="AO1885" s="30"/>
      <c r="AP1885" s="109" t="s">
        <v>2622</v>
      </c>
      <c r="AQ1885"/>
      <c r="AR1885"/>
      <c r="AS1885"/>
      <c r="AT1885"/>
      <c r="AU1885"/>
      <c r="AV1885"/>
    </row>
    <row r="1886" spans="27:48" ht="23.45" customHeight="1" x14ac:dyDescent="0.2">
      <c r="AA1886" s="97"/>
      <c r="AB1886" s="97"/>
      <c r="AC1886" s="97"/>
      <c r="AD1886" s="97"/>
      <c r="AE1886" s="97"/>
      <c r="AF1886" s="93"/>
      <c r="AG1886" s="93"/>
      <c r="AH1886" s="93"/>
      <c r="AI1886" s="30"/>
      <c r="AJ1886" s="30"/>
      <c r="AK1886" s="30"/>
      <c r="AL1886" s="30"/>
      <c r="AM1886" s="109"/>
      <c r="AN1886" s="109"/>
      <c r="AO1886" s="30"/>
      <c r="AP1886" s="109" t="s">
        <v>2623</v>
      </c>
      <c r="AQ1886"/>
      <c r="AR1886"/>
      <c r="AS1886"/>
      <c r="AT1886"/>
      <c r="AU1886"/>
      <c r="AV1886"/>
    </row>
    <row r="1887" spans="27:48" ht="23.45" customHeight="1" x14ac:dyDescent="0.2">
      <c r="AA1887" s="97"/>
      <c r="AB1887" s="97"/>
      <c r="AC1887" s="97"/>
      <c r="AD1887" s="97"/>
      <c r="AE1887" s="97"/>
      <c r="AF1887" s="93"/>
      <c r="AG1887" s="93"/>
      <c r="AH1887" s="93"/>
      <c r="AI1887" s="30"/>
      <c r="AJ1887" s="30"/>
      <c r="AK1887" s="30"/>
      <c r="AL1887" s="30"/>
      <c r="AM1887" s="109"/>
      <c r="AN1887" s="109"/>
      <c r="AO1887" s="30"/>
      <c r="AP1887" s="109" t="s">
        <v>2624</v>
      </c>
      <c r="AQ1887"/>
      <c r="AR1887"/>
      <c r="AS1887"/>
      <c r="AT1887"/>
      <c r="AU1887"/>
      <c r="AV1887"/>
    </row>
    <row r="1888" spans="27:48" ht="23.45" customHeight="1" x14ac:dyDescent="0.2">
      <c r="AA1888" s="97"/>
      <c r="AB1888" s="97"/>
      <c r="AC1888" s="97"/>
      <c r="AD1888" s="97"/>
      <c r="AE1888" s="97"/>
      <c r="AF1888" s="93"/>
      <c r="AG1888" s="93"/>
      <c r="AH1888" s="93"/>
      <c r="AI1888" s="30"/>
      <c r="AJ1888" s="30"/>
      <c r="AK1888" s="30"/>
      <c r="AL1888" s="30"/>
      <c r="AM1888" s="109"/>
      <c r="AN1888" s="109"/>
      <c r="AO1888" s="30"/>
      <c r="AP1888" s="109" t="s">
        <v>2625</v>
      </c>
      <c r="AQ1888"/>
      <c r="AR1888"/>
      <c r="AS1888"/>
      <c r="AT1888"/>
      <c r="AU1888"/>
      <c r="AV1888"/>
    </row>
    <row r="1889" spans="27:48" ht="23.45" customHeight="1" x14ac:dyDescent="0.2">
      <c r="AA1889" s="97"/>
      <c r="AB1889" s="97"/>
      <c r="AC1889" s="97"/>
      <c r="AD1889" s="97"/>
      <c r="AE1889" s="97"/>
      <c r="AF1889" s="93"/>
      <c r="AG1889" s="93"/>
      <c r="AH1889" s="93"/>
      <c r="AI1889" s="30"/>
      <c r="AJ1889" s="30"/>
      <c r="AK1889" s="30"/>
      <c r="AL1889" s="30"/>
      <c r="AM1889" s="109"/>
      <c r="AN1889" s="109"/>
      <c r="AO1889" s="30"/>
      <c r="AP1889" s="109" t="s">
        <v>2626</v>
      </c>
      <c r="AQ1889"/>
      <c r="AR1889"/>
      <c r="AS1889"/>
      <c r="AT1889"/>
      <c r="AU1889"/>
      <c r="AV1889"/>
    </row>
    <row r="1890" spans="27:48" ht="23.45" customHeight="1" x14ac:dyDescent="0.2">
      <c r="AA1890" s="97"/>
      <c r="AB1890" s="97"/>
      <c r="AC1890" s="97"/>
      <c r="AD1890" s="97"/>
      <c r="AE1890" s="97"/>
      <c r="AF1890" s="93"/>
      <c r="AG1890" s="93"/>
      <c r="AH1890" s="93"/>
      <c r="AI1890" s="30"/>
      <c r="AJ1890" s="30"/>
      <c r="AK1890" s="30"/>
      <c r="AL1890" s="30"/>
      <c r="AM1890" s="109"/>
      <c r="AN1890" s="109"/>
      <c r="AO1890" s="30"/>
      <c r="AP1890" s="109" t="s">
        <v>2627</v>
      </c>
      <c r="AQ1890"/>
      <c r="AR1890"/>
      <c r="AS1890"/>
      <c r="AT1890"/>
      <c r="AU1890"/>
      <c r="AV1890"/>
    </row>
    <row r="1891" spans="27:48" ht="23.45" customHeight="1" x14ac:dyDescent="0.2">
      <c r="AA1891" s="97"/>
      <c r="AB1891" s="97"/>
      <c r="AC1891" s="97"/>
      <c r="AD1891" s="97"/>
      <c r="AE1891" s="97"/>
      <c r="AF1891" s="93"/>
      <c r="AG1891" s="93"/>
      <c r="AH1891" s="93"/>
      <c r="AI1891" s="30"/>
      <c r="AJ1891" s="30"/>
      <c r="AK1891" s="30"/>
      <c r="AL1891" s="30"/>
      <c r="AM1891" s="109"/>
      <c r="AN1891" s="109"/>
      <c r="AO1891" s="30"/>
      <c r="AP1891" s="109" t="s">
        <v>2628</v>
      </c>
      <c r="AQ1891"/>
      <c r="AR1891"/>
      <c r="AS1891"/>
      <c r="AT1891"/>
      <c r="AU1891"/>
      <c r="AV1891"/>
    </row>
    <row r="1892" spans="27:48" ht="23.45" customHeight="1" x14ac:dyDescent="0.2">
      <c r="AA1892" s="97"/>
      <c r="AB1892" s="97"/>
      <c r="AC1892" s="97"/>
      <c r="AD1892" s="97"/>
      <c r="AE1892" s="97"/>
      <c r="AF1892" s="93"/>
      <c r="AG1892" s="93"/>
      <c r="AH1892" s="93"/>
      <c r="AI1892" s="30"/>
      <c r="AJ1892" s="30"/>
      <c r="AK1892" s="30"/>
      <c r="AL1892" s="30"/>
      <c r="AM1892" s="109"/>
      <c r="AN1892" s="109"/>
      <c r="AO1892" s="30"/>
      <c r="AP1892" s="109" t="s">
        <v>2629</v>
      </c>
      <c r="AQ1892"/>
      <c r="AR1892"/>
      <c r="AS1892"/>
      <c r="AT1892"/>
      <c r="AU1892"/>
      <c r="AV1892"/>
    </row>
    <row r="1893" spans="27:48" ht="23.45" customHeight="1" x14ac:dyDescent="0.2">
      <c r="AA1893" s="97"/>
      <c r="AB1893" s="97"/>
      <c r="AC1893" s="97"/>
      <c r="AD1893" s="97"/>
      <c r="AE1893" s="97"/>
      <c r="AF1893" s="93"/>
      <c r="AG1893" s="93"/>
      <c r="AH1893" s="93"/>
      <c r="AI1893" s="30"/>
      <c r="AJ1893" s="30"/>
      <c r="AK1893" s="30"/>
      <c r="AL1893" s="30"/>
      <c r="AM1893" s="109"/>
      <c r="AN1893" s="109"/>
      <c r="AO1893" s="30"/>
      <c r="AP1893" s="109" t="s">
        <v>2630</v>
      </c>
      <c r="AQ1893"/>
      <c r="AR1893"/>
      <c r="AS1893"/>
      <c r="AT1893"/>
      <c r="AU1893"/>
      <c r="AV1893"/>
    </row>
    <row r="1894" spans="27:48" ht="23.45" customHeight="1" x14ac:dyDescent="0.2">
      <c r="AA1894" s="97"/>
      <c r="AB1894" s="97"/>
      <c r="AC1894" s="97"/>
      <c r="AD1894" s="97"/>
      <c r="AE1894" s="97"/>
      <c r="AF1894" s="93"/>
      <c r="AG1894" s="93"/>
      <c r="AH1894" s="93"/>
      <c r="AI1894" s="30"/>
      <c r="AJ1894" s="30"/>
      <c r="AK1894" s="30"/>
      <c r="AL1894" s="30"/>
      <c r="AM1894" s="109"/>
      <c r="AN1894" s="109"/>
      <c r="AO1894" s="30"/>
      <c r="AP1894" s="109" t="s">
        <v>2631</v>
      </c>
      <c r="AQ1894"/>
      <c r="AR1894"/>
      <c r="AS1894"/>
      <c r="AT1894"/>
      <c r="AU1894"/>
      <c r="AV1894"/>
    </row>
    <row r="1895" spans="27:48" ht="23.45" customHeight="1" x14ac:dyDescent="0.2">
      <c r="AA1895" s="97"/>
      <c r="AB1895" s="97"/>
      <c r="AC1895" s="97"/>
      <c r="AD1895" s="97"/>
      <c r="AE1895" s="97"/>
      <c r="AF1895" s="93"/>
      <c r="AG1895" s="93"/>
      <c r="AH1895" s="93"/>
      <c r="AI1895" s="30"/>
      <c r="AJ1895" s="30"/>
      <c r="AK1895" s="30"/>
      <c r="AL1895" s="30"/>
      <c r="AM1895" s="109"/>
      <c r="AN1895" s="109"/>
      <c r="AO1895" s="30"/>
      <c r="AP1895" s="109" t="s">
        <v>2632</v>
      </c>
      <c r="AQ1895"/>
      <c r="AR1895"/>
      <c r="AS1895"/>
      <c r="AT1895"/>
      <c r="AU1895"/>
      <c r="AV1895"/>
    </row>
    <row r="1896" spans="27:48" ht="23.45" customHeight="1" x14ac:dyDescent="0.2">
      <c r="AA1896" s="97"/>
      <c r="AB1896" s="97"/>
      <c r="AC1896" s="97"/>
      <c r="AD1896" s="97"/>
      <c r="AE1896" s="97"/>
      <c r="AF1896" s="93"/>
      <c r="AG1896" s="93"/>
      <c r="AH1896" s="93"/>
      <c r="AI1896" s="30"/>
      <c r="AJ1896" s="30"/>
      <c r="AK1896" s="30"/>
      <c r="AL1896" s="30"/>
      <c r="AM1896" s="109"/>
      <c r="AN1896" s="109"/>
      <c r="AO1896" s="30"/>
      <c r="AP1896" s="109" t="s">
        <v>2633</v>
      </c>
      <c r="AQ1896"/>
      <c r="AR1896"/>
      <c r="AS1896"/>
      <c r="AT1896"/>
      <c r="AU1896"/>
      <c r="AV1896"/>
    </row>
    <row r="1897" spans="27:48" ht="23.45" customHeight="1" x14ac:dyDescent="0.2">
      <c r="AA1897" s="97"/>
      <c r="AB1897" s="97"/>
      <c r="AC1897" s="97"/>
      <c r="AD1897" s="97"/>
      <c r="AE1897" s="97"/>
      <c r="AF1897" s="93"/>
      <c r="AG1897" s="93"/>
      <c r="AH1897" s="93"/>
      <c r="AI1897" s="30"/>
      <c r="AJ1897" s="30"/>
      <c r="AK1897" s="30"/>
      <c r="AL1897" s="30"/>
      <c r="AM1897" s="109"/>
      <c r="AN1897" s="109"/>
      <c r="AO1897" s="30"/>
      <c r="AP1897" s="109" t="s">
        <v>2634</v>
      </c>
      <c r="AQ1897"/>
      <c r="AR1897"/>
      <c r="AS1897"/>
      <c r="AT1897"/>
      <c r="AU1897"/>
      <c r="AV1897"/>
    </row>
    <row r="1898" spans="27:48" ht="23.45" customHeight="1" x14ac:dyDescent="0.2">
      <c r="AA1898" s="97"/>
      <c r="AB1898" s="97"/>
      <c r="AC1898" s="97"/>
      <c r="AD1898" s="97"/>
      <c r="AE1898" s="97"/>
      <c r="AF1898" s="93"/>
      <c r="AG1898" s="93"/>
      <c r="AH1898" s="93"/>
      <c r="AI1898" s="30"/>
      <c r="AJ1898" s="30"/>
      <c r="AK1898" s="30"/>
      <c r="AL1898" s="30"/>
      <c r="AM1898" s="109"/>
      <c r="AN1898" s="109"/>
      <c r="AO1898" s="30"/>
      <c r="AP1898" s="109" t="s">
        <v>2635</v>
      </c>
      <c r="AQ1898"/>
      <c r="AR1898"/>
      <c r="AS1898"/>
      <c r="AT1898"/>
      <c r="AU1898"/>
      <c r="AV1898"/>
    </row>
    <row r="1899" spans="27:48" ht="23.45" customHeight="1" x14ac:dyDescent="0.2">
      <c r="AA1899" s="97"/>
      <c r="AB1899" s="97"/>
      <c r="AC1899" s="97"/>
      <c r="AD1899" s="97"/>
      <c r="AE1899" s="97"/>
      <c r="AF1899" s="93"/>
      <c r="AG1899" s="93"/>
      <c r="AH1899" s="93"/>
      <c r="AI1899" s="30"/>
      <c r="AJ1899" s="30"/>
      <c r="AK1899" s="30"/>
      <c r="AL1899" s="30"/>
      <c r="AM1899" s="109"/>
      <c r="AN1899" s="109"/>
      <c r="AO1899" s="30"/>
      <c r="AP1899" s="109" t="s">
        <v>2636</v>
      </c>
      <c r="AQ1899"/>
      <c r="AR1899"/>
      <c r="AS1899"/>
      <c r="AT1899"/>
      <c r="AU1899"/>
      <c r="AV1899"/>
    </row>
    <row r="1900" spans="27:48" ht="23.45" customHeight="1" x14ac:dyDescent="0.2">
      <c r="AA1900" s="97"/>
      <c r="AB1900" s="97"/>
      <c r="AC1900" s="97"/>
      <c r="AD1900" s="97"/>
      <c r="AE1900" s="97"/>
      <c r="AF1900" s="93"/>
      <c r="AG1900" s="93"/>
      <c r="AH1900" s="93"/>
      <c r="AI1900" s="30"/>
      <c r="AJ1900" s="30"/>
      <c r="AK1900" s="30"/>
      <c r="AL1900" s="30"/>
      <c r="AM1900" s="109"/>
      <c r="AN1900" s="109"/>
      <c r="AO1900" s="30"/>
      <c r="AP1900" s="109" t="s">
        <v>2637</v>
      </c>
      <c r="AQ1900"/>
      <c r="AR1900"/>
      <c r="AS1900"/>
      <c r="AT1900"/>
      <c r="AU1900"/>
      <c r="AV1900"/>
    </row>
    <row r="1901" spans="27:48" ht="23.45" customHeight="1" x14ac:dyDescent="0.2">
      <c r="AA1901" s="97"/>
      <c r="AB1901" s="97"/>
      <c r="AC1901" s="97"/>
      <c r="AD1901" s="97"/>
      <c r="AE1901" s="97"/>
      <c r="AF1901" s="93"/>
      <c r="AG1901" s="93"/>
      <c r="AH1901" s="93"/>
      <c r="AI1901" s="30"/>
      <c r="AJ1901" s="30"/>
      <c r="AK1901" s="30"/>
      <c r="AL1901" s="30"/>
      <c r="AM1901" s="109"/>
      <c r="AN1901" s="109"/>
      <c r="AO1901" s="30"/>
      <c r="AP1901" s="109" t="s">
        <v>2638</v>
      </c>
      <c r="AQ1901"/>
      <c r="AR1901"/>
      <c r="AS1901"/>
      <c r="AT1901"/>
      <c r="AU1901"/>
      <c r="AV1901"/>
    </row>
    <row r="1902" spans="27:48" ht="23.45" customHeight="1" x14ac:dyDescent="0.2">
      <c r="AA1902" s="97"/>
      <c r="AB1902" s="97"/>
      <c r="AC1902" s="97"/>
      <c r="AD1902" s="97"/>
      <c r="AE1902" s="97"/>
      <c r="AF1902" s="93"/>
      <c r="AG1902" s="93"/>
      <c r="AH1902" s="93"/>
      <c r="AI1902" s="30"/>
      <c r="AJ1902" s="30"/>
      <c r="AK1902" s="30"/>
      <c r="AL1902" s="30"/>
      <c r="AM1902" s="109"/>
      <c r="AN1902" s="109"/>
      <c r="AO1902" s="30"/>
      <c r="AP1902" s="109">
        <v>961</v>
      </c>
      <c r="AQ1902"/>
      <c r="AR1902"/>
      <c r="AS1902"/>
      <c r="AT1902"/>
      <c r="AU1902"/>
      <c r="AV1902"/>
    </row>
    <row r="1903" spans="27:48" ht="23.45" customHeight="1" x14ac:dyDescent="0.2">
      <c r="AA1903" s="97"/>
      <c r="AB1903" s="97"/>
      <c r="AC1903" s="97"/>
      <c r="AD1903" s="97"/>
      <c r="AE1903" s="97"/>
      <c r="AF1903" s="93"/>
      <c r="AG1903" s="93"/>
      <c r="AH1903" s="93"/>
      <c r="AI1903" s="30"/>
      <c r="AJ1903" s="30"/>
      <c r="AK1903" s="30"/>
      <c r="AL1903" s="30"/>
      <c r="AM1903" s="109"/>
      <c r="AN1903" s="109"/>
      <c r="AO1903" s="30"/>
      <c r="AP1903" s="109">
        <v>118</v>
      </c>
      <c r="AQ1903"/>
      <c r="AR1903"/>
      <c r="AS1903"/>
      <c r="AT1903"/>
      <c r="AU1903"/>
      <c r="AV1903"/>
    </row>
    <row r="1904" spans="27:48" ht="23.45" customHeight="1" x14ac:dyDescent="0.2">
      <c r="AA1904" s="97"/>
      <c r="AB1904" s="97"/>
      <c r="AC1904" s="97"/>
      <c r="AD1904" s="97"/>
      <c r="AE1904" s="97"/>
      <c r="AF1904" s="93"/>
      <c r="AG1904" s="93"/>
      <c r="AH1904" s="93"/>
      <c r="AI1904" s="30"/>
      <c r="AJ1904" s="30"/>
      <c r="AK1904" s="30"/>
      <c r="AL1904" s="30"/>
      <c r="AM1904" s="109"/>
      <c r="AN1904" s="109"/>
      <c r="AO1904" s="30"/>
      <c r="AP1904" s="109">
        <v>149</v>
      </c>
      <c r="AQ1904"/>
      <c r="AR1904"/>
      <c r="AS1904"/>
      <c r="AT1904"/>
      <c r="AU1904"/>
      <c r="AV1904"/>
    </row>
    <row r="1905" spans="27:48" ht="23.45" customHeight="1" x14ac:dyDescent="0.2">
      <c r="AA1905" s="97"/>
      <c r="AB1905" s="97"/>
      <c r="AC1905" s="97"/>
      <c r="AD1905" s="97"/>
      <c r="AE1905" s="97"/>
      <c r="AF1905" s="93"/>
      <c r="AG1905" s="93"/>
      <c r="AH1905" s="93"/>
      <c r="AI1905" s="30"/>
      <c r="AJ1905" s="30"/>
      <c r="AK1905" s="30"/>
      <c r="AL1905" s="30"/>
      <c r="AM1905" s="109"/>
      <c r="AN1905" s="109"/>
      <c r="AO1905" s="30"/>
      <c r="AP1905" s="109">
        <v>147</v>
      </c>
      <c r="AQ1905"/>
      <c r="AR1905"/>
      <c r="AS1905"/>
      <c r="AT1905"/>
      <c r="AU1905"/>
      <c r="AV1905"/>
    </row>
    <row r="1906" spans="27:48" ht="23.45" customHeight="1" x14ac:dyDescent="0.2">
      <c r="AA1906" s="97"/>
      <c r="AB1906" s="97"/>
      <c r="AC1906" s="97"/>
      <c r="AD1906" s="97"/>
      <c r="AE1906" s="97"/>
      <c r="AF1906" s="93"/>
      <c r="AG1906" s="93"/>
      <c r="AH1906" s="93"/>
      <c r="AI1906" s="30"/>
      <c r="AJ1906" s="30"/>
      <c r="AK1906" s="30"/>
      <c r="AL1906" s="30"/>
      <c r="AM1906" s="109"/>
      <c r="AN1906" s="109"/>
      <c r="AO1906" s="30"/>
      <c r="AP1906" s="109" t="s">
        <v>2639</v>
      </c>
      <c r="AQ1906"/>
      <c r="AR1906"/>
      <c r="AS1906"/>
      <c r="AT1906"/>
      <c r="AU1906"/>
      <c r="AV1906"/>
    </row>
    <row r="1907" spans="27:48" ht="23.45" customHeight="1" x14ac:dyDescent="0.2">
      <c r="AA1907" s="97"/>
      <c r="AB1907" s="97"/>
      <c r="AC1907" s="97"/>
      <c r="AD1907" s="97"/>
      <c r="AE1907" s="97"/>
      <c r="AF1907" s="93"/>
      <c r="AG1907" s="93"/>
      <c r="AH1907" s="93"/>
      <c r="AI1907" s="30"/>
      <c r="AJ1907" s="30"/>
      <c r="AK1907" s="30"/>
      <c r="AL1907" s="30"/>
      <c r="AM1907" s="109"/>
      <c r="AN1907" s="109"/>
      <c r="AO1907" s="30"/>
      <c r="AP1907" s="109" t="s">
        <v>2640</v>
      </c>
      <c r="AQ1907"/>
      <c r="AR1907"/>
      <c r="AS1907"/>
      <c r="AT1907"/>
      <c r="AU1907"/>
      <c r="AV1907"/>
    </row>
    <row r="1908" spans="27:48" ht="23.45" customHeight="1" x14ac:dyDescent="0.2">
      <c r="AA1908" s="97"/>
      <c r="AB1908" s="97"/>
      <c r="AC1908" s="97"/>
      <c r="AD1908" s="97"/>
      <c r="AE1908" s="97"/>
      <c r="AF1908" s="93"/>
      <c r="AG1908" s="93"/>
      <c r="AH1908" s="93"/>
      <c r="AI1908" s="30"/>
      <c r="AJ1908" s="30"/>
      <c r="AK1908" s="30"/>
      <c r="AL1908" s="30"/>
      <c r="AM1908" s="109"/>
      <c r="AN1908" s="109"/>
      <c r="AO1908" s="30"/>
      <c r="AP1908" s="109" t="s">
        <v>2641</v>
      </c>
      <c r="AQ1908"/>
      <c r="AR1908"/>
      <c r="AS1908"/>
      <c r="AT1908"/>
      <c r="AU1908"/>
      <c r="AV1908"/>
    </row>
    <row r="1909" spans="27:48" ht="23.45" customHeight="1" x14ac:dyDescent="0.2">
      <c r="AA1909" s="97"/>
      <c r="AB1909" s="97"/>
      <c r="AC1909" s="97"/>
      <c r="AD1909" s="97"/>
      <c r="AE1909" s="97"/>
      <c r="AF1909" s="93"/>
      <c r="AG1909" s="93"/>
      <c r="AH1909" s="93"/>
      <c r="AI1909" s="30"/>
      <c r="AJ1909" s="30"/>
      <c r="AK1909" s="30"/>
      <c r="AL1909" s="30"/>
      <c r="AM1909" s="109"/>
      <c r="AN1909" s="109"/>
      <c r="AO1909" s="30"/>
      <c r="AP1909" s="109" t="s">
        <v>2642</v>
      </c>
      <c r="AQ1909"/>
      <c r="AR1909"/>
      <c r="AS1909"/>
      <c r="AT1909"/>
      <c r="AU1909"/>
      <c r="AV1909"/>
    </row>
    <row r="1910" spans="27:48" ht="23.45" customHeight="1" x14ac:dyDescent="0.2">
      <c r="AA1910" s="97"/>
      <c r="AB1910" s="97"/>
      <c r="AC1910" s="97"/>
      <c r="AD1910" s="97"/>
      <c r="AE1910" s="97"/>
      <c r="AF1910" s="93"/>
      <c r="AG1910" s="93"/>
      <c r="AH1910" s="93"/>
      <c r="AI1910" s="30"/>
      <c r="AJ1910" s="30"/>
      <c r="AK1910" s="30"/>
      <c r="AL1910" s="30"/>
      <c r="AM1910" s="109"/>
      <c r="AN1910" s="109"/>
      <c r="AO1910" s="30"/>
      <c r="AP1910" s="109" t="s">
        <v>2643</v>
      </c>
      <c r="AQ1910"/>
      <c r="AR1910"/>
      <c r="AS1910"/>
      <c r="AT1910"/>
      <c r="AU1910"/>
      <c r="AV1910"/>
    </row>
    <row r="1911" spans="27:48" ht="23.45" customHeight="1" x14ac:dyDescent="0.2">
      <c r="AA1911" s="97"/>
      <c r="AB1911" s="97"/>
      <c r="AC1911" s="97"/>
      <c r="AD1911" s="97"/>
      <c r="AE1911" s="97"/>
      <c r="AF1911" s="93"/>
      <c r="AG1911" s="93"/>
      <c r="AH1911" s="93"/>
      <c r="AI1911" s="30"/>
      <c r="AJ1911" s="30"/>
      <c r="AK1911" s="30"/>
      <c r="AL1911" s="30"/>
      <c r="AM1911" s="109"/>
      <c r="AN1911" s="109"/>
      <c r="AO1911" s="30"/>
      <c r="AP1911" s="109" t="s">
        <v>2644</v>
      </c>
      <c r="AQ1911"/>
      <c r="AR1911"/>
      <c r="AS1911"/>
      <c r="AT1911"/>
      <c r="AU1911"/>
      <c r="AV1911"/>
    </row>
    <row r="1912" spans="27:48" ht="23.45" customHeight="1" x14ac:dyDescent="0.2">
      <c r="AA1912" s="97"/>
      <c r="AB1912" s="97"/>
      <c r="AC1912" s="97"/>
      <c r="AD1912" s="97"/>
      <c r="AE1912" s="97"/>
      <c r="AF1912" s="93"/>
      <c r="AG1912" s="93"/>
      <c r="AH1912" s="93"/>
      <c r="AI1912" s="30"/>
      <c r="AJ1912" s="30"/>
      <c r="AK1912" s="30"/>
      <c r="AL1912" s="30"/>
      <c r="AM1912" s="109"/>
      <c r="AN1912" s="109"/>
      <c r="AO1912" s="30"/>
      <c r="AP1912" s="109" t="s">
        <v>2645</v>
      </c>
      <c r="AQ1912"/>
      <c r="AR1912"/>
      <c r="AS1912"/>
      <c r="AT1912"/>
      <c r="AU1912"/>
      <c r="AV1912"/>
    </row>
    <row r="1913" spans="27:48" ht="23.45" customHeight="1" x14ac:dyDescent="0.2">
      <c r="AA1913" s="97"/>
      <c r="AB1913" s="97"/>
      <c r="AC1913" s="97"/>
      <c r="AD1913" s="97"/>
      <c r="AE1913" s="97"/>
      <c r="AF1913" s="93"/>
      <c r="AG1913" s="93"/>
      <c r="AH1913" s="93"/>
      <c r="AI1913" s="30"/>
      <c r="AJ1913" s="30"/>
      <c r="AK1913" s="30"/>
      <c r="AL1913" s="30"/>
      <c r="AM1913" s="109"/>
      <c r="AN1913" s="109"/>
      <c r="AO1913" s="30"/>
      <c r="AP1913" s="109" t="s">
        <v>2646</v>
      </c>
      <c r="AQ1913"/>
      <c r="AR1913"/>
      <c r="AS1913"/>
      <c r="AT1913"/>
      <c r="AU1913"/>
      <c r="AV1913"/>
    </row>
    <row r="1914" spans="27:48" ht="23.45" customHeight="1" x14ac:dyDescent="0.2">
      <c r="AA1914" s="97"/>
      <c r="AB1914" s="97"/>
      <c r="AC1914" s="97"/>
      <c r="AD1914" s="97"/>
      <c r="AE1914" s="97"/>
      <c r="AF1914" s="93"/>
      <c r="AG1914" s="93"/>
      <c r="AH1914" s="93"/>
      <c r="AI1914" s="30"/>
      <c r="AJ1914" s="30"/>
      <c r="AK1914" s="30"/>
      <c r="AL1914" s="30"/>
      <c r="AM1914" s="109"/>
      <c r="AN1914" s="109"/>
      <c r="AO1914" s="30"/>
      <c r="AP1914" s="109" t="s">
        <v>2647</v>
      </c>
      <c r="AQ1914"/>
      <c r="AR1914"/>
      <c r="AS1914"/>
      <c r="AT1914"/>
      <c r="AU1914"/>
      <c r="AV1914"/>
    </row>
    <row r="1915" spans="27:48" ht="23.45" customHeight="1" x14ac:dyDescent="0.2">
      <c r="AA1915" s="97"/>
      <c r="AB1915" s="97"/>
      <c r="AC1915" s="97"/>
      <c r="AD1915" s="97"/>
      <c r="AE1915" s="97"/>
      <c r="AF1915" s="93"/>
      <c r="AG1915" s="93"/>
      <c r="AH1915" s="93"/>
      <c r="AI1915" s="30"/>
      <c r="AJ1915" s="30"/>
      <c r="AK1915" s="30"/>
      <c r="AL1915" s="30"/>
      <c r="AM1915" s="109"/>
      <c r="AN1915" s="109"/>
      <c r="AO1915" s="30"/>
      <c r="AP1915" s="109" t="s">
        <v>2648</v>
      </c>
      <c r="AQ1915"/>
      <c r="AR1915"/>
      <c r="AS1915"/>
      <c r="AT1915"/>
      <c r="AU1915"/>
      <c r="AV1915"/>
    </row>
    <row r="1916" spans="27:48" ht="23.45" customHeight="1" x14ac:dyDescent="0.2">
      <c r="AA1916" s="97"/>
      <c r="AB1916" s="97"/>
      <c r="AC1916" s="97"/>
      <c r="AD1916" s="97"/>
      <c r="AE1916" s="97"/>
      <c r="AF1916" s="93"/>
      <c r="AG1916" s="93"/>
      <c r="AH1916" s="93"/>
      <c r="AI1916" s="30"/>
      <c r="AJ1916" s="30"/>
      <c r="AK1916" s="30"/>
      <c r="AL1916" s="30"/>
      <c r="AM1916" s="109"/>
      <c r="AN1916" s="109"/>
      <c r="AO1916" s="30"/>
      <c r="AP1916" s="109" t="s">
        <v>2649</v>
      </c>
      <c r="AQ1916"/>
      <c r="AR1916"/>
      <c r="AS1916"/>
      <c r="AT1916"/>
      <c r="AU1916"/>
      <c r="AV1916"/>
    </row>
    <row r="1917" spans="27:48" ht="23.45" customHeight="1" x14ac:dyDescent="0.2">
      <c r="AA1917" s="97"/>
      <c r="AB1917" s="97"/>
      <c r="AC1917" s="97"/>
      <c r="AD1917" s="97"/>
      <c r="AE1917" s="97"/>
      <c r="AF1917" s="93"/>
      <c r="AG1917" s="93"/>
      <c r="AH1917" s="93"/>
      <c r="AI1917" s="30"/>
      <c r="AJ1917" s="30"/>
      <c r="AK1917" s="30"/>
      <c r="AL1917" s="30"/>
      <c r="AM1917" s="109"/>
      <c r="AN1917" s="109"/>
      <c r="AO1917" s="30"/>
      <c r="AP1917" s="109" t="s">
        <v>2650</v>
      </c>
      <c r="AQ1917"/>
      <c r="AR1917"/>
      <c r="AS1917"/>
      <c r="AT1917"/>
      <c r="AU1917"/>
      <c r="AV1917"/>
    </row>
    <row r="1918" spans="27:48" ht="23.45" customHeight="1" x14ac:dyDescent="0.2">
      <c r="AA1918" s="97"/>
      <c r="AB1918" s="97"/>
      <c r="AC1918" s="97"/>
      <c r="AD1918" s="97"/>
      <c r="AE1918" s="97"/>
      <c r="AF1918" s="93"/>
      <c r="AG1918" s="93"/>
      <c r="AH1918" s="93"/>
      <c r="AI1918" s="30"/>
      <c r="AJ1918" s="30"/>
      <c r="AK1918" s="30"/>
      <c r="AL1918" s="30"/>
      <c r="AM1918" s="109"/>
      <c r="AN1918" s="109"/>
      <c r="AO1918" s="30"/>
      <c r="AP1918" s="109" t="s">
        <v>2651</v>
      </c>
      <c r="AQ1918"/>
      <c r="AR1918"/>
      <c r="AS1918"/>
      <c r="AT1918"/>
      <c r="AU1918"/>
      <c r="AV1918"/>
    </row>
    <row r="1919" spans="27:48" ht="23.45" customHeight="1" x14ac:dyDescent="0.2">
      <c r="AA1919" s="97"/>
      <c r="AB1919" s="97"/>
      <c r="AC1919" s="97"/>
      <c r="AD1919" s="97"/>
      <c r="AE1919" s="97"/>
      <c r="AF1919" s="93"/>
      <c r="AG1919" s="93"/>
      <c r="AH1919" s="93"/>
      <c r="AI1919" s="30"/>
      <c r="AJ1919" s="30"/>
      <c r="AK1919" s="30"/>
      <c r="AL1919" s="30"/>
      <c r="AM1919" s="109"/>
      <c r="AN1919" s="109"/>
      <c r="AO1919" s="30"/>
      <c r="AP1919" s="109" t="s">
        <v>2652</v>
      </c>
      <c r="AQ1919"/>
      <c r="AR1919"/>
      <c r="AS1919"/>
      <c r="AT1919"/>
      <c r="AU1919"/>
      <c r="AV1919"/>
    </row>
    <row r="1920" spans="27:48" ht="23.45" customHeight="1" x14ac:dyDescent="0.2">
      <c r="AA1920" s="97"/>
      <c r="AB1920" s="97"/>
      <c r="AC1920" s="97"/>
      <c r="AD1920" s="97"/>
      <c r="AE1920" s="97"/>
      <c r="AF1920" s="93"/>
      <c r="AG1920" s="93"/>
      <c r="AH1920" s="93"/>
      <c r="AI1920" s="30"/>
      <c r="AJ1920" s="30"/>
      <c r="AK1920" s="30"/>
      <c r="AL1920" s="30"/>
      <c r="AM1920" s="109"/>
      <c r="AN1920" s="109"/>
      <c r="AO1920" s="30"/>
      <c r="AP1920" s="109" t="s">
        <v>2653</v>
      </c>
      <c r="AQ1920"/>
      <c r="AR1920"/>
      <c r="AS1920"/>
      <c r="AT1920"/>
      <c r="AU1920"/>
      <c r="AV1920"/>
    </row>
    <row r="1921" spans="27:48" ht="23.45" customHeight="1" x14ac:dyDescent="0.2">
      <c r="AA1921" s="97"/>
      <c r="AB1921" s="97"/>
      <c r="AC1921" s="97"/>
      <c r="AD1921" s="97"/>
      <c r="AE1921" s="97"/>
      <c r="AF1921" s="93"/>
      <c r="AG1921" s="93"/>
      <c r="AH1921" s="93"/>
      <c r="AI1921" s="30"/>
      <c r="AJ1921" s="30"/>
      <c r="AK1921" s="30"/>
      <c r="AL1921" s="30"/>
      <c r="AM1921" s="109"/>
      <c r="AN1921" s="109"/>
      <c r="AO1921" s="30"/>
      <c r="AP1921" s="109" t="s">
        <v>2654</v>
      </c>
      <c r="AQ1921"/>
      <c r="AR1921"/>
      <c r="AS1921"/>
      <c r="AT1921"/>
      <c r="AU1921"/>
      <c r="AV1921"/>
    </row>
    <row r="1922" spans="27:48" ht="23.45" customHeight="1" x14ac:dyDescent="0.2">
      <c r="AA1922" s="97"/>
      <c r="AB1922" s="97"/>
      <c r="AC1922" s="97"/>
      <c r="AD1922" s="97"/>
      <c r="AE1922" s="97"/>
      <c r="AF1922" s="93"/>
      <c r="AG1922" s="93"/>
      <c r="AH1922" s="93"/>
      <c r="AI1922" s="30"/>
      <c r="AJ1922" s="30"/>
      <c r="AK1922" s="30"/>
      <c r="AL1922" s="30"/>
      <c r="AM1922" s="109"/>
      <c r="AN1922" s="109"/>
      <c r="AO1922" s="30"/>
      <c r="AP1922" s="109" t="s">
        <v>2655</v>
      </c>
      <c r="AQ1922"/>
      <c r="AR1922"/>
      <c r="AS1922"/>
      <c r="AT1922"/>
      <c r="AU1922"/>
      <c r="AV1922"/>
    </row>
    <row r="1923" spans="27:48" ht="23.45" customHeight="1" x14ac:dyDescent="0.2">
      <c r="AA1923" s="97"/>
      <c r="AB1923" s="97"/>
      <c r="AC1923" s="97"/>
      <c r="AD1923" s="97"/>
      <c r="AE1923" s="97"/>
      <c r="AF1923" s="93"/>
      <c r="AG1923" s="93"/>
      <c r="AH1923" s="93"/>
      <c r="AI1923" s="30"/>
      <c r="AJ1923" s="30"/>
      <c r="AK1923" s="30"/>
      <c r="AL1923" s="30"/>
      <c r="AM1923" s="109"/>
      <c r="AN1923" s="109"/>
      <c r="AO1923" s="30"/>
      <c r="AP1923" s="109" t="s">
        <v>2656</v>
      </c>
      <c r="AQ1923"/>
      <c r="AR1923"/>
      <c r="AS1923"/>
      <c r="AT1923"/>
      <c r="AU1923"/>
      <c r="AV1923"/>
    </row>
    <row r="1924" spans="27:48" ht="23.45" customHeight="1" x14ac:dyDescent="0.2">
      <c r="AA1924" s="97"/>
      <c r="AB1924" s="97"/>
      <c r="AC1924" s="97"/>
      <c r="AD1924" s="97"/>
      <c r="AE1924" s="97"/>
      <c r="AF1924" s="93"/>
      <c r="AG1924" s="93"/>
      <c r="AH1924" s="93"/>
      <c r="AI1924" s="30"/>
      <c r="AJ1924" s="30"/>
      <c r="AK1924" s="30"/>
      <c r="AL1924" s="30"/>
      <c r="AM1924" s="109"/>
      <c r="AN1924" s="109"/>
      <c r="AO1924" s="30"/>
      <c r="AP1924" s="109" t="s">
        <v>2657</v>
      </c>
      <c r="AQ1924"/>
      <c r="AR1924"/>
      <c r="AS1924"/>
      <c r="AT1924"/>
      <c r="AU1924"/>
      <c r="AV1924"/>
    </row>
    <row r="1925" spans="27:48" ht="23.45" customHeight="1" x14ac:dyDescent="0.2">
      <c r="AA1925" s="97"/>
      <c r="AB1925" s="97"/>
      <c r="AC1925" s="97"/>
      <c r="AD1925" s="97"/>
      <c r="AE1925" s="97"/>
      <c r="AF1925" s="93"/>
      <c r="AG1925" s="93"/>
      <c r="AH1925" s="93"/>
      <c r="AI1925" s="30"/>
      <c r="AJ1925" s="30"/>
      <c r="AK1925" s="30"/>
      <c r="AL1925" s="30"/>
      <c r="AM1925" s="109"/>
      <c r="AN1925" s="109"/>
      <c r="AO1925" s="30"/>
      <c r="AP1925" s="109" t="s">
        <v>2658</v>
      </c>
      <c r="AQ1925"/>
      <c r="AR1925"/>
      <c r="AS1925"/>
      <c r="AT1925"/>
      <c r="AU1925"/>
      <c r="AV1925"/>
    </row>
    <row r="1926" spans="27:48" ht="23.45" customHeight="1" x14ac:dyDescent="0.2">
      <c r="AA1926" s="97"/>
      <c r="AB1926" s="97"/>
      <c r="AC1926" s="97"/>
      <c r="AD1926" s="97"/>
      <c r="AE1926" s="97"/>
      <c r="AF1926" s="93"/>
      <c r="AG1926" s="93"/>
      <c r="AH1926" s="93"/>
      <c r="AI1926" s="30"/>
      <c r="AJ1926" s="30"/>
      <c r="AK1926" s="30"/>
      <c r="AL1926" s="30"/>
      <c r="AM1926" s="109"/>
      <c r="AN1926" s="109"/>
      <c r="AO1926" s="30"/>
      <c r="AP1926" s="109" t="s">
        <v>2659</v>
      </c>
      <c r="AQ1926"/>
      <c r="AR1926"/>
      <c r="AS1926"/>
      <c r="AT1926"/>
      <c r="AU1926"/>
      <c r="AV1926"/>
    </row>
    <row r="1927" spans="27:48" ht="23.45" customHeight="1" x14ac:dyDescent="0.2">
      <c r="AA1927" s="97"/>
      <c r="AB1927" s="97"/>
      <c r="AC1927" s="97"/>
      <c r="AD1927" s="97"/>
      <c r="AE1927" s="97"/>
      <c r="AF1927" s="93"/>
      <c r="AG1927" s="93"/>
      <c r="AH1927" s="93"/>
      <c r="AI1927" s="30"/>
      <c r="AJ1927" s="30"/>
      <c r="AK1927" s="30"/>
      <c r="AL1927" s="30"/>
      <c r="AM1927" s="109"/>
      <c r="AN1927" s="109"/>
      <c r="AO1927" s="30"/>
      <c r="AP1927" s="109" t="s">
        <v>2660</v>
      </c>
      <c r="AQ1927"/>
      <c r="AR1927"/>
      <c r="AS1927"/>
      <c r="AT1927"/>
      <c r="AU1927"/>
      <c r="AV1927"/>
    </row>
    <row r="1928" spans="27:48" ht="23.45" customHeight="1" x14ac:dyDescent="0.2">
      <c r="AA1928" s="97"/>
      <c r="AB1928" s="97"/>
      <c r="AC1928" s="97"/>
      <c r="AD1928" s="97"/>
      <c r="AE1928" s="97"/>
      <c r="AF1928" s="93"/>
      <c r="AG1928" s="93"/>
      <c r="AH1928" s="93"/>
      <c r="AI1928" s="30"/>
      <c r="AJ1928" s="30"/>
      <c r="AK1928" s="30"/>
      <c r="AL1928" s="30"/>
      <c r="AM1928" s="109"/>
      <c r="AN1928" s="109"/>
      <c r="AO1928" s="30"/>
      <c r="AP1928" s="109" t="s">
        <v>2661</v>
      </c>
      <c r="AQ1928"/>
      <c r="AR1928"/>
      <c r="AS1928"/>
      <c r="AT1928"/>
      <c r="AU1928"/>
      <c r="AV1928"/>
    </row>
    <row r="1929" spans="27:48" ht="23.45" customHeight="1" x14ac:dyDescent="0.2">
      <c r="AA1929" s="97"/>
      <c r="AB1929" s="97"/>
      <c r="AC1929" s="97"/>
      <c r="AD1929" s="97"/>
      <c r="AE1929" s="97"/>
      <c r="AF1929" s="93"/>
      <c r="AG1929" s="93"/>
      <c r="AH1929" s="93"/>
      <c r="AI1929" s="30"/>
      <c r="AJ1929" s="30"/>
      <c r="AK1929" s="30"/>
      <c r="AL1929" s="30"/>
      <c r="AM1929" s="109"/>
      <c r="AN1929" s="109"/>
      <c r="AO1929" s="30"/>
      <c r="AP1929" s="109" t="s">
        <v>2662</v>
      </c>
      <c r="AQ1929"/>
      <c r="AR1929"/>
      <c r="AS1929"/>
      <c r="AT1929"/>
      <c r="AU1929"/>
      <c r="AV1929"/>
    </row>
    <row r="1930" spans="27:48" ht="23.45" customHeight="1" x14ac:dyDescent="0.2">
      <c r="AA1930" s="97"/>
      <c r="AB1930" s="97"/>
      <c r="AC1930" s="97"/>
      <c r="AD1930" s="97"/>
      <c r="AE1930" s="97"/>
      <c r="AF1930" s="93"/>
      <c r="AG1930" s="93"/>
      <c r="AH1930" s="93"/>
      <c r="AI1930" s="30"/>
      <c r="AJ1930" s="30"/>
      <c r="AK1930" s="30"/>
      <c r="AL1930" s="30"/>
      <c r="AM1930" s="109"/>
      <c r="AN1930" s="109"/>
      <c r="AO1930" s="30"/>
      <c r="AP1930" s="109" t="s">
        <v>2663</v>
      </c>
      <c r="AQ1930"/>
      <c r="AR1930"/>
      <c r="AS1930"/>
      <c r="AT1930"/>
      <c r="AU1930"/>
      <c r="AV1930"/>
    </row>
    <row r="1931" spans="27:48" ht="23.45" customHeight="1" x14ac:dyDescent="0.2">
      <c r="AA1931" s="97"/>
      <c r="AB1931" s="97"/>
      <c r="AC1931" s="97"/>
      <c r="AD1931" s="97"/>
      <c r="AE1931" s="97"/>
      <c r="AF1931" s="93"/>
      <c r="AG1931" s="93"/>
      <c r="AH1931" s="93"/>
      <c r="AI1931" s="30"/>
      <c r="AJ1931" s="30"/>
      <c r="AK1931" s="30"/>
      <c r="AL1931" s="30"/>
      <c r="AM1931" s="109"/>
      <c r="AN1931" s="109"/>
      <c r="AO1931" s="30"/>
      <c r="AP1931" s="109" t="s">
        <v>2664</v>
      </c>
      <c r="AQ1931"/>
      <c r="AR1931"/>
      <c r="AS1931"/>
      <c r="AT1931"/>
      <c r="AU1931"/>
      <c r="AV1931"/>
    </row>
    <row r="1932" spans="27:48" ht="23.45" customHeight="1" x14ac:dyDescent="0.2">
      <c r="AA1932" s="97"/>
      <c r="AB1932" s="97"/>
      <c r="AC1932" s="97"/>
      <c r="AD1932" s="97"/>
      <c r="AE1932" s="97"/>
      <c r="AF1932" s="93"/>
      <c r="AG1932" s="93"/>
      <c r="AH1932" s="93"/>
      <c r="AI1932" s="30"/>
      <c r="AJ1932" s="30"/>
      <c r="AK1932" s="30"/>
      <c r="AL1932" s="30"/>
      <c r="AM1932" s="109"/>
      <c r="AN1932" s="109"/>
      <c r="AO1932" s="30"/>
      <c r="AP1932" s="109" t="s">
        <v>2665</v>
      </c>
      <c r="AQ1932"/>
      <c r="AR1932"/>
      <c r="AS1932"/>
      <c r="AT1932"/>
      <c r="AU1932"/>
      <c r="AV1932"/>
    </row>
    <row r="1933" spans="27:48" ht="23.45" customHeight="1" x14ac:dyDescent="0.2">
      <c r="AA1933" s="97"/>
      <c r="AB1933" s="97"/>
      <c r="AC1933" s="97"/>
      <c r="AD1933" s="97"/>
      <c r="AE1933" s="97"/>
      <c r="AF1933" s="93"/>
      <c r="AG1933" s="93"/>
      <c r="AH1933" s="93"/>
      <c r="AI1933" s="30"/>
      <c r="AJ1933" s="30"/>
      <c r="AK1933" s="30"/>
      <c r="AL1933" s="30"/>
      <c r="AM1933" s="109"/>
      <c r="AN1933" s="109"/>
      <c r="AO1933" s="30"/>
      <c r="AP1933" s="109" t="s">
        <v>2666</v>
      </c>
      <c r="AQ1933"/>
      <c r="AR1933"/>
      <c r="AS1933"/>
      <c r="AT1933"/>
      <c r="AU1933"/>
      <c r="AV1933"/>
    </row>
    <row r="1934" spans="27:48" ht="23.45" customHeight="1" x14ac:dyDescent="0.2">
      <c r="AA1934" s="97"/>
      <c r="AB1934" s="97"/>
      <c r="AC1934" s="97"/>
      <c r="AD1934" s="97"/>
      <c r="AE1934" s="97"/>
      <c r="AF1934" s="93"/>
      <c r="AG1934" s="93"/>
      <c r="AH1934" s="93"/>
      <c r="AI1934" s="30"/>
      <c r="AJ1934" s="30"/>
      <c r="AK1934" s="30"/>
      <c r="AL1934" s="30"/>
      <c r="AM1934" s="109"/>
      <c r="AN1934" s="109"/>
      <c r="AO1934" s="30"/>
      <c r="AP1934" s="109" t="s">
        <v>2667</v>
      </c>
      <c r="AQ1934"/>
      <c r="AR1934"/>
      <c r="AS1934"/>
      <c r="AT1934"/>
      <c r="AU1934"/>
      <c r="AV1934"/>
    </row>
    <row r="1935" spans="27:48" ht="23.45" customHeight="1" x14ac:dyDescent="0.2">
      <c r="AA1935" s="97"/>
      <c r="AB1935" s="97"/>
      <c r="AC1935" s="97"/>
      <c r="AD1935" s="97"/>
      <c r="AE1935" s="97"/>
      <c r="AF1935" s="93"/>
      <c r="AG1935" s="93"/>
      <c r="AH1935" s="93"/>
      <c r="AI1935" s="30"/>
      <c r="AJ1935" s="30"/>
      <c r="AK1935" s="30"/>
      <c r="AL1935" s="30"/>
      <c r="AM1935" s="109"/>
      <c r="AN1935" s="109"/>
      <c r="AO1935" s="30"/>
      <c r="AP1935" s="109" t="s">
        <v>2668</v>
      </c>
      <c r="AQ1935"/>
      <c r="AR1935"/>
      <c r="AS1935"/>
      <c r="AT1935"/>
      <c r="AU1935"/>
      <c r="AV1935"/>
    </row>
    <row r="1936" spans="27:48" ht="23.45" customHeight="1" x14ac:dyDescent="0.2">
      <c r="AA1936" s="97"/>
      <c r="AB1936" s="97"/>
      <c r="AC1936" s="97"/>
      <c r="AD1936" s="97"/>
      <c r="AE1936" s="97"/>
      <c r="AF1936" s="93"/>
      <c r="AG1936" s="93"/>
      <c r="AH1936" s="93"/>
      <c r="AI1936" s="30"/>
      <c r="AJ1936" s="30"/>
      <c r="AK1936" s="30"/>
      <c r="AL1936" s="30"/>
      <c r="AM1936" s="109"/>
      <c r="AN1936" s="109"/>
      <c r="AO1936" s="30"/>
      <c r="AP1936" s="109" t="s">
        <v>2669</v>
      </c>
      <c r="AQ1936"/>
      <c r="AR1936"/>
      <c r="AS1936"/>
      <c r="AT1936"/>
      <c r="AU1936"/>
      <c r="AV1936"/>
    </row>
    <row r="1937" spans="27:48" ht="23.45" customHeight="1" x14ac:dyDescent="0.2">
      <c r="AA1937" s="97"/>
      <c r="AB1937" s="97"/>
      <c r="AC1937" s="97"/>
      <c r="AD1937" s="97"/>
      <c r="AE1937" s="97"/>
      <c r="AF1937" s="93"/>
      <c r="AG1937" s="93"/>
      <c r="AH1937" s="93"/>
      <c r="AI1937" s="30"/>
      <c r="AJ1937" s="30"/>
      <c r="AK1937" s="30"/>
      <c r="AL1937" s="30"/>
      <c r="AM1937" s="109"/>
      <c r="AN1937" s="109"/>
      <c r="AO1937" s="30"/>
      <c r="AP1937" s="109" t="s">
        <v>2670</v>
      </c>
      <c r="AQ1937"/>
      <c r="AR1937"/>
      <c r="AS1937"/>
      <c r="AT1937"/>
      <c r="AU1937"/>
      <c r="AV1937"/>
    </row>
    <row r="1938" spans="27:48" ht="23.45" customHeight="1" x14ac:dyDescent="0.2">
      <c r="AA1938" s="97"/>
      <c r="AB1938" s="97"/>
      <c r="AC1938" s="97"/>
      <c r="AD1938" s="97"/>
      <c r="AE1938" s="97"/>
      <c r="AF1938" s="93"/>
      <c r="AG1938" s="93"/>
      <c r="AH1938" s="93"/>
      <c r="AI1938" s="30"/>
      <c r="AJ1938" s="30"/>
      <c r="AK1938" s="30"/>
      <c r="AL1938" s="30"/>
      <c r="AM1938" s="109"/>
      <c r="AN1938" s="109"/>
      <c r="AO1938" s="30"/>
      <c r="AP1938" s="109" t="s">
        <v>2671</v>
      </c>
      <c r="AQ1938"/>
      <c r="AR1938"/>
      <c r="AS1938"/>
      <c r="AT1938"/>
      <c r="AU1938"/>
      <c r="AV1938"/>
    </row>
    <row r="1939" spans="27:48" ht="23.45" customHeight="1" x14ac:dyDescent="0.2">
      <c r="AA1939" s="97"/>
      <c r="AB1939" s="97"/>
      <c r="AC1939" s="97"/>
      <c r="AD1939" s="97"/>
      <c r="AE1939" s="97"/>
      <c r="AF1939" s="93"/>
      <c r="AG1939" s="93"/>
      <c r="AH1939" s="93"/>
      <c r="AI1939" s="30"/>
      <c r="AJ1939" s="30"/>
      <c r="AK1939" s="30"/>
      <c r="AL1939" s="30"/>
      <c r="AM1939" s="109"/>
      <c r="AN1939" s="109"/>
      <c r="AO1939" s="30"/>
      <c r="AP1939" s="109" t="s">
        <v>2672</v>
      </c>
      <c r="AQ1939"/>
      <c r="AR1939"/>
      <c r="AS1939"/>
      <c r="AT1939"/>
      <c r="AU1939"/>
      <c r="AV1939"/>
    </row>
    <row r="1940" spans="27:48" ht="23.45" customHeight="1" x14ac:dyDescent="0.2">
      <c r="AA1940" s="97"/>
      <c r="AB1940" s="97"/>
      <c r="AC1940" s="97"/>
      <c r="AD1940" s="97"/>
      <c r="AE1940" s="97"/>
      <c r="AF1940" s="93"/>
      <c r="AG1940" s="93"/>
      <c r="AH1940" s="93"/>
      <c r="AI1940" s="30"/>
      <c r="AJ1940" s="30"/>
      <c r="AK1940" s="30"/>
      <c r="AL1940" s="30"/>
      <c r="AM1940" s="109"/>
      <c r="AN1940" s="109"/>
      <c r="AO1940" s="30"/>
      <c r="AP1940" s="109" t="s">
        <v>2673</v>
      </c>
      <c r="AQ1940"/>
      <c r="AR1940"/>
      <c r="AS1940"/>
      <c r="AT1940"/>
      <c r="AU1940"/>
      <c r="AV1940"/>
    </row>
    <row r="1941" spans="27:48" ht="23.45" customHeight="1" x14ac:dyDescent="0.2">
      <c r="AA1941" s="97"/>
      <c r="AB1941" s="97"/>
      <c r="AC1941" s="97"/>
      <c r="AD1941" s="97"/>
      <c r="AE1941" s="97"/>
      <c r="AF1941" s="93"/>
      <c r="AG1941" s="93"/>
      <c r="AH1941" s="93"/>
      <c r="AI1941" s="30"/>
      <c r="AJ1941" s="30"/>
      <c r="AK1941" s="30"/>
      <c r="AL1941" s="30"/>
      <c r="AM1941" s="109"/>
      <c r="AN1941" s="109"/>
      <c r="AO1941" s="30"/>
      <c r="AP1941" s="109" t="s">
        <v>2674</v>
      </c>
      <c r="AQ1941"/>
      <c r="AR1941"/>
      <c r="AS1941"/>
      <c r="AT1941"/>
      <c r="AU1941"/>
      <c r="AV1941"/>
    </row>
    <row r="1942" spans="27:48" ht="23.45" customHeight="1" x14ac:dyDescent="0.2">
      <c r="AA1942" s="97"/>
      <c r="AB1942" s="97"/>
      <c r="AC1942" s="97"/>
      <c r="AD1942" s="97"/>
      <c r="AE1942" s="97"/>
      <c r="AF1942" s="93"/>
      <c r="AG1942" s="93"/>
      <c r="AH1942" s="93"/>
      <c r="AI1942" s="30"/>
      <c r="AJ1942" s="30"/>
      <c r="AK1942" s="30"/>
      <c r="AL1942" s="30"/>
      <c r="AM1942" s="109"/>
      <c r="AN1942" s="109"/>
      <c r="AO1942" s="30"/>
      <c r="AP1942" s="109" t="s">
        <v>2675</v>
      </c>
      <c r="AQ1942"/>
      <c r="AR1942"/>
      <c r="AS1942"/>
      <c r="AT1942"/>
      <c r="AU1942"/>
      <c r="AV1942"/>
    </row>
    <row r="1943" spans="27:48" ht="23.45" customHeight="1" x14ac:dyDescent="0.2">
      <c r="AA1943" s="97"/>
      <c r="AB1943" s="97"/>
      <c r="AC1943" s="97"/>
      <c r="AD1943" s="97"/>
      <c r="AE1943" s="97"/>
      <c r="AF1943" s="93"/>
      <c r="AG1943" s="93"/>
      <c r="AH1943" s="93"/>
      <c r="AI1943" s="30"/>
      <c r="AJ1943" s="30"/>
      <c r="AK1943" s="30"/>
      <c r="AL1943" s="30"/>
      <c r="AM1943" s="109"/>
      <c r="AN1943" s="109"/>
      <c r="AO1943" s="30"/>
      <c r="AP1943" s="109" t="s">
        <v>2676</v>
      </c>
      <c r="AQ1943"/>
      <c r="AR1943"/>
      <c r="AS1943"/>
      <c r="AT1943"/>
      <c r="AU1943"/>
      <c r="AV1943"/>
    </row>
    <row r="1944" spans="27:48" ht="23.45" customHeight="1" x14ac:dyDescent="0.2">
      <c r="AA1944" s="97"/>
      <c r="AB1944" s="97"/>
      <c r="AC1944" s="97"/>
      <c r="AD1944" s="97"/>
      <c r="AE1944" s="97"/>
      <c r="AF1944" s="93"/>
      <c r="AG1944" s="93"/>
      <c r="AH1944" s="93"/>
      <c r="AI1944" s="30"/>
      <c r="AJ1944" s="30"/>
      <c r="AK1944" s="30"/>
      <c r="AL1944" s="30"/>
      <c r="AM1944" s="109"/>
      <c r="AN1944" s="109"/>
      <c r="AO1944" s="30"/>
      <c r="AP1944" s="109" t="s">
        <v>2677</v>
      </c>
      <c r="AQ1944"/>
      <c r="AR1944"/>
      <c r="AS1944"/>
      <c r="AT1944"/>
      <c r="AU1944"/>
      <c r="AV1944"/>
    </row>
    <row r="1945" spans="27:48" ht="23.45" customHeight="1" x14ac:dyDescent="0.2">
      <c r="AA1945" s="97"/>
      <c r="AB1945" s="97"/>
      <c r="AC1945" s="97"/>
      <c r="AD1945" s="97"/>
      <c r="AE1945" s="97"/>
      <c r="AF1945" s="93"/>
      <c r="AG1945" s="93"/>
      <c r="AH1945" s="93"/>
      <c r="AI1945" s="30"/>
      <c r="AJ1945" s="30"/>
      <c r="AK1945" s="30"/>
      <c r="AL1945" s="30"/>
      <c r="AM1945" s="109"/>
      <c r="AN1945" s="109"/>
      <c r="AO1945" s="30"/>
      <c r="AP1945" s="109" t="s">
        <v>2678</v>
      </c>
      <c r="AQ1945"/>
      <c r="AR1945"/>
      <c r="AS1945"/>
      <c r="AT1945"/>
      <c r="AU1945"/>
      <c r="AV1945"/>
    </row>
    <row r="1946" spans="27:48" ht="23.45" customHeight="1" x14ac:dyDescent="0.2">
      <c r="AA1946" s="97"/>
      <c r="AB1946" s="97"/>
      <c r="AC1946" s="97"/>
      <c r="AD1946" s="97"/>
      <c r="AE1946" s="97"/>
      <c r="AF1946" s="93"/>
      <c r="AG1946" s="93"/>
      <c r="AH1946" s="93"/>
      <c r="AI1946" s="30"/>
      <c r="AJ1946" s="30"/>
      <c r="AK1946" s="30"/>
      <c r="AL1946" s="30"/>
      <c r="AM1946" s="109"/>
      <c r="AN1946" s="109"/>
      <c r="AO1946" s="30"/>
      <c r="AP1946" s="109" t="s">
        <v>2679</v>
      </c>
      <c r="AQ1946"/>
      <c r="AR1946"/>
      <c r="AS1946"/>
      <c r="AT1946"/>
      <c r="AU1946"/>
      <c r="AV1946"/>
    </row>
    <row r="1947" spans="27:48" ht="23.45" customHeight="1" x14ac:dyDescent="0.2">
      <c r="AA1947" s="97"/>
      <c r="AB1947" s="97"/>
      <c r="AC1947" s="97"/>
      <c r="AD1947" s="97"/>
      <c r="AE1947" s="97"/>
      <c r="AF1947" s="93"/>
      <c r="AG1947" s="93"/>
      <c r="AH1947" s="93"/>
      <c r="AI1947" s="30"/>
      <c r="AJ1947" s="30"/>
      <c r="AK1947" s="30"/>
      <c r="AL1947" s="30"/>
      <c r="AM1947" s="109"/>
      <c r="AN1947" s="109"/>
      <c r="AO1947" s="30"/>
      <c r="AP1947" s="109" t="s">
        <v>2680</v>
      </c>
      <c r="AQ1947"/>
      <c r="AR1947"/>
      <c r="AS1947"/>
      <c r="AT1947"/>
      <c r="AU1947"/>
      <c r="AV1947"/>
    </row>
    <row r="1948" spans="27:48" ht="23.45" customHeight="1" x14ac:dyDescent="0.2">
      <c r="AA1948" s="97"/>
      <c r="AB1948" s="97"/>
      <c r="AC1948" s="97"/>
      <c r="AD1948" s="97"/>
      <c r="AE1948" s="97"/>
      <c r="AF1948" s="93"/>
      <c r="AG1948" s="93"/>
      <c r="AH1948" s="93"/>
      <c r="AI1948" s="30"/>
      <c r="AJ1948" s="30"/>
      <c r="AK1948" s="30"/>
      <c r="AL1948" s="30"/>
      <c r="AM1948" s="109"/>
      <c r="AN1948" s="109"/>
      <c r="AO1948" s="30"/>
      <c r="AP1948" s="109" t="s">
        <v>2681</v>
      </c>
      <c r="AQ1948"/>
      <c r="AR1948"/>
      <c r="AS1948"/>
      <c r="AT1948"/>
      <c r="AU1948"/>
      <c r="AV1948"/>
    </row>
    <row r="1949" spans="27:48" ht="23.45" customHeight="1" x14ac:dyDescent="0.2">
      <c r="AA1949" s="97"/>
      <c r="AB1949" s="97"/>
      <c r="AC1949" s="97"/>
      <c r="AD1949" s="97"/>
      <c r="AE1949" s="97"/>
      <c r="AF1949" s="93"/>
      <c r="AG1949" s="93"/>
      <c r="AH1949" s="93"/>
      <c r="AI1949" s="30"/>
      <c r="AJ1949" s="30"/>
      <c r="AK1949" s="30"/>
      <c r="AL1949" s="30"/>
      <c r="AM1949" s="109"/>
      <c r="AN1949" s="109"/>
      <c r="AO1949" s="30"/>
      <c r="AP1949" s="109" t="s">
        <v>2682</v>
      </c>
      <c r="AQ1949"/>
      <c r="AR1949"/>
      <c r="AS1949"/>
      <c r="AT1949"/>
      <c r="AU1949"/>
      <c r="AV1949"/>
    </row>
    <row r="1950" spans="27:48" ht="23.45" customHeight="1" x14ac:dyDescent="0.2">
      <c r="AA1950" s="97"/>
      <c r="AB1950" s="97"/>
      <c r="AC1950" s="97"/>
      <c r="AD1950" s="97"/>
      <c r="AE1950" s="97"/>
      <c r="AF1950" s="93"/>
      <c r="AG1950" s="93"/>
      <c r="AH1950" s="93"/>
      <c r="AI1950" s="30"/>
      <c r="AJ1950" s="30"/>
      <c r="AK1950" s="30"/>
      <c r="AL1950" s="30"/>
      <c r="AM1950" s="109"/>
      <c r="AN1950" s="109"/>
      <c r="AO1950" s="30"/>
      <c r="AP1950" s="109" t="s">
        <v>2683</v>
      </c>
      <c r="AQ1950"/>
      <c r="AR1950"/>
      <c r="AS1950"/>
      <c r="AT1950"/>
      <c r="AU1950"/>
      <c r="AV1950"/>
    </row>
    <row r="1951" spans="27:48" ht="23.45" customHeight="1" x14ac:dyDescent="0.2">
      <c r="AA1951" s="97"/>
      <c r="AB1951" s="97"/>
      <c r="AC1951" s="97"/>
      <c r="AD1951" s="97"/>
      <c r="AE1951" s="97"/>
      <c r="AF1951" s="93"/>
      <c r="AG1951" s="93"/>
      <c r="AH1951" s="93"/>
      <c r="AI1951" s="30"/>
      <c r="AJ1951" s="30"/>
      <c r="AK1951" s="30"/>
      <c r="AL1951" s="30"/>
      <c r="AM1951" s="109"/>
      <c r="AN1951" s="109"/>
      <c r="AO1951" s="30"/>
      <c r="AP1951" s="109" t="s">
        <v>2684</v>
      </c>
      <c r="AQ1951"/>
      <c r="AR1951"/>
      <c r="AS1951"/>
      <c r="AT1951"/>
      <c r="AU1951"/>
      <c r="AV1951"/>
    </row>
    <row r="1952" spans="27:48" ht="23.45" customHeight="1" x14ac:dyDescent="0.2">
      <c r="AA1952" s="97"/>
      <c r="AB1952" s="97"/>
      <c r="AC1952" s="97"/>
      <c r="AD1952" s="97"/>
      <c r="AE1952" s="97"/>
      <c r="AF1952" s="93"/>
      <c r="AG1952" s="93"/>
      <c r="AH1952" s="93"/>
      <c r="AI1952" s="30"/>
      <c r="AJ1952" s="30"/>
      <c r="AK1952" s="30"/>
      <c r="AL1952" s="30"/>
      <c r="AM1952" s="109"/>
      <c r="AN1952" s="109"/>
      <c r="AO1952" s="30"/>
      <c r="AP1952" s="109" t="s">
        <v>2685</v>
      </c>
      <c r="AQ1952"/>
      <c r="AR1952"/>
      <c r="AS1952"/>
      <c r="AT1952"/>
      <c r="AU1952"/>
      <c r="AV1952"/>
    </row>
    <row r="1953" spans="27:48" ht="23.45" customHeight="1" x14ac:dyDescent="0.2">
      <c r="AA1953" s="97"/>
      <c r="AB1953" s="97"/>
      <c r="AC1953" s="97"/>
      <c r="AD1953" s="97"/>
      <c r="AE1953" s="97"/>
      <c r="AF1953" s="93"/>
      <c r="AG1953" s="93"/>
      <c r="AH1953" s="93"/>
      <c r="AI1953" s="30"/>
      <c r="AJ1953" s="30"/>
      <c r="AK1953" s="30"/>
      <c r="AL1953" s="30"/>
      <c r="AM1953" s="109"/>
      <c r="AN1953" s="109"/>
      <c r="AO1953" s="30"/>
      <c r="AP1953" s="109" t="s">
        <v>2686</v>
      </c>
      <c r="AQ1953"/>
      <c r="AR1953"/>
      <c r="AS1953"/>
      <c r="AT1953"/>
      <c r="AU1953"/>
      <c r="AV1953"/>
    </row>
    <row r="1954" spans="27:48" ht="23.45" customHeight="1" x14ac:dyDescent="0.2">
      <c r="AA1954" s="97"/>
      <c r="AB1954" s="97"/>
      <c r="AC1954" s="97"/>
      <c r="AD1954" s="97"/>
      <c r="AE1954" s="97"/>
      <c r="AF1954" s="93"/>
      <c r="AG1954" s="93"/>
      <c r="AH1954" s="93"/>
      <c r="AI1954" s="30"/>
      <c r="AJ1954" s="30"/>
      <c r="AK1954" s="30"/>
      <c r="AL1954" s="30"/>
      <c r="AM1954" s="109"/>
      <c r="AN1954" s="109"/>
      <c r="AO1954" s="30"/>
      <c r="AP1954" s="109" t="s">
        <v>2687</v>
      </c>
      <c r="AQ1954"/>
      <c r="AR1954"/>
      <c r="AS1954"/>
      <c r="AT1954"/>
      <c r="AU1954"/>
      <c r="AV1954"/>
    </row>
    <row r="1955" spans="27:48" ht="23.45" customHeight="1" x14ac:dyDescent="0.2">
      <c r="AA1955" s="97"/>
      <c r="AB1955" s="97"/>
      <c r="AC1955" s="97"/>
      <c r="AD1955" s="97"/>
      <c r="AE1955" s="97"/>
      <c r="AF1955" s="93"/>
      <c r="AG1955" s="93"/>
      <c r="AH1955" s="93"/>
      <c r="AI1955" s="30"/>
      <c r="AJ1955" s="30"/>
      <c r="AK1955" s="30"/>
      <c r="AL1955" s="30"/>
      <c r="AM1955" s="109"/>
      <c r="AN1955" s="109"/>
      <c r="AO1955" s="30"/>
      <c r="AP1955" s="109" t="s">
        <v>2688</v>
      </c>
      <c r="AQ1955"/>
      <c r="AR1955"/>
      <c r="AS1955"/>
      <c r="AT1955"/>
      <c r="AU1955"/>
      <c r="AV1955"/>
    </row>
    <row r="1956" spans="27:48" ht="23.45" customHeight="1" x14ac:dyDescent="0.2">
      <c r="AA1956" s="97"/>
      <c r="AB1956" s="97"/>
      <c r="AC1956" s="97"/>
      <c r="AD1956" s="97"/>
      <c r="AE1956" s="97"/>
      <c r="AF1956" s="93"/>
      <c r="AG1956" s="93"/>
      <c r="AH1956" s="93"/>
      <c r="AI1956" s="30"/>
      <c r="AJ1956" s="30"/>
      <c r="AK1956" s="30"/>
      <c r="AL1956" s="30"/>
      <c r="AM1956" s="109"/>
      <c r="AN1956" s="109"/>
      <c r="AO1956" s="30"/>
      <c r="AP1956" s="109" t="s">
        <v>2689</v>
      </c>
      <c r="AQ1956"/>
      <c r="AR1956"/>
      <c r="AS1956"/>
      <c r="AT1956"/>
      <c r="AU1956"/>
      <c r="AV1956"/>
    </row>
    <row r="1957" spans="27:48" ht="23.45" customHeight="1" x14ac:dyDescent="0.2">
      <c r="AA1957" s="97"/>
      <c r="AB1957" s="97"/>
      <c r="AC1957" s="97"/>
      <c r="AD1957" s="97"/>
      <c r="AE1957" s="97"/>
      <c r="AF1957" s="93"/>
      <c r="AG1957" s="93"/>
      <c r="AH1957" s="93"/>
      <c r="AI1957" s="30"/>
      <c r="AJ1957" s="30"/>
      <c r="AK1957" s="30"/>
      <c r="AL1957" s="30"/>
      <c r="AM1957" s="109"/>
      <c r="AN1957" s="109"/>
      <c r="AO1957" s="30"/>
      <c r="AP1957" s="109" t="s">
        <v>2690</v>
      </c>
      <c r="AQ1957"/>
      <c r="AR1957"/>
      <c r="AS1957"/>
      <c r="AT1957"/>
      <c r="AU1957"/>
      <c r="AV1957"/>
    </row>
    <row r="1958" spans="27:48" ht="23.45" customHeight="1" x14ac:dyDescent="0.2">
      <c r="AA1958" s="97"/>
      <c r="AB1958" s="97"/>
      <c r="AC1958" s="97"/>
      <c r="AD1958" s="97"/>
      <c r="AE1958" s="97"/>
      <c r="AF1958" s="93"/>
      <c r="AG1958" s="93"/>
      <c r="AH1958" s="93"/>
      <c r="AI1958" s="30"/>
      <c r="AJ1958" s="30"/>
      <c r="AK1958" s="30"/>
      <c r="AL1958" s="30"/>
      <c r="AM1958" s="109"/>
      <c r="AN1958" s="109"/>
      <c r="AO1958" s="30"/>
      <c r="AP1958" s="109" t="s">
        <v>2691</v>
      </c>
      <c r="AQ1958"/>
      <c r="AR1958"/>
      <c r="AS1958"/>
      <c r="AT1958"/>
      <c r="AU1958"/>
      <c r="AV1958"/>
    </row>
    <row r="1959" spans="27:48" ht="23.45" customHeight="1" x14ac:dyDescent="0.2">
      <c r="AA1959" s="97"/>
      <c r="AB1959" s="97"/>
      <c r="AC1959" s="97"/>
      <c r="AD1959" s="97"/>
      <c r="AE1959" s="97"/>
      <c r="AF1959" s="93"/>
      <c r="AG1959" s="93"/>
      <c r="AH1959" s="93"/>
      <c r="AI1959" s="30"/>
      <c r="AJ1959" s="30"/>
      <c r="AK1959" s="30"/>
      <c r="AL1959" s="30"/>
      <c r="AM1959" s="109"/>
      <c r="AN1959" s="109"/>
      <c r="AO1959" s="30"/>
      <c r="AP1959" s="109" t="s">
        <v>2692</v>
      </c>
      <c r="AQ1959"/>
      <c r="AR1959"/>
      <c r="AS1959"/>
      <c r="AT1959"/>
      <c r="AU1959"/>
      <c r="AV1959"/>
    </row>
    <row r="1960" spans="27:48" ht="23.45" customHeight="1" x14ac:dyDescent="0.2">
      <c r="AA1960" s="97"/>
      <c r="AB1960" s="97"/>
      <c r="AC1960" s="97"/>
      <c r="AD1960" s="97"/>
      <c r="AE1960" s="97"/>
      <c r="AF1960" s="93"/>
      <c r="AG1960" s="93"/>
      <c r="AH1960" s="93"/>
      <c r="AI1960" s="30"/>
      <c r="AJ1960" s="30"/>
      <c r="AK1960" s="30"/>
      <c r="AL1960" s="30"/>
      <c r="AM1960" s="109"/>
      <c r="AN1960" s="109"/>
      <c r="AO1960" s="30"/>
      <c r="AP1960" s="109" t="s">
        <v>2693</v>
      </c>
      <c r="AQ1960"/>
      <c r="AR1960"/>
      <c r="AS1960"/>
      <c r="AT1960"/>
      <c r="AU1960"/>
      <c r="AV1960"/>
    </row>
    <row r="1961" spans="27:48" ht="23.45" customHeight="1" x14ac:dyDescent="0.2">
      <c r="AA1961" s="97"/>
      <c r="AB1961" s="97"/>
      <c r="AC1961" s="97"/>
      <c r="AD1961" s="97"/>
      <c r="AE1961" s="97"/>
      <c r="AF1961" s="93"/>
      <c r="AG1961" s="93"/>
      <c r="AH1961" s="93"/>
      <c r="AI1961" s="30"/>
      <c r="AJ1961" s="30"/>
      <c r="AK1961" s="30"/>
      <c r="AL1961" s="30"/>
      <c r="AM1961" s="109"/>
      <c r="AN1961" s="109"/>
      <c r="AO1961" s="30"/>
      <c r="AP1961" s="109" t="s">
        <v>2694</v>
      </c>
      <c r="AQ1961"/>
      <c r="AR1961"/>
      <c r="AS1961"/>
      <c r="AT1961"/>
      <c r="AU1961"/>
      <c r="AV1961"/>
    </row>
    <row r="1962" spans="27:48" ht="23.45" customHeight="1" x14ac:dyDescent="0.2">
      <c r="AA1962" s="97"/>
      <c r="AB1962" s="97"/>
      <c r="AC1962" s="97"/>
      <c r="AD1962" s="97"/>
      <c r="AE1962" s="97"/>
      <c r="AF1962" s="93"/>
      <c r="AG1962" s="93"/>
      <c r="AH1962" s="93"/>
      <c r="AI1962" s="30"/>
      <c r="AJ1962" s="30"/>
      <c r="AK1962" s="30"/>
      <c r="AL1962" s="30"/>
      <c r="AM1962" s="109"/>
      <c r="AN1962" s="109"/>
      <c r="AO1962" s="30"/>
      <c r="AP1962" s="109" t="s">
        <v>2695</v>
      </c>
      <c r="AQ1962"/>
      <c r="AR1962"/>
      <c r="AS1962"/>
      <c r="AT1962"/>
      <c r="AU1962"/>
      <c r="AV1962"/>
    </row>
    <row r="1963" spans="27:48" ht="23.45" customHeight="1" x14ac:dyDescent="0.2">
      <c r="AA1963" s="97"/>
      <c r="AB1963" s="97"/>
      <c r="AC1963" s="97"/>
      <c r="AD1963" s="97"/>
      <c r="AE1963" s="97"/>
      <c r="AF1963" s="93"/>
      <c r="AG1963" s="93"/>
      <c r="AH1963" s="93"/>
      <c r="AI1963" s="30"/>
      <c r="AJ1963" s="30"/>
      <c r="AK1963" s="30"/>
      <c r="AL1963" s="30"/>
      <c r="AM1963" s="109"/>
      <c r="AN1963" s="109"/>
      <c r="AO1963" s="30"/>
      <c r="AP1963" s="109" t="s">
        <v>2696</v>
      </c>
      <c r="AQ1963"/>
      <c r="AR1963"/>
      <c r="AS1963"/>
      <c r="AT1963"/>
      <c r="AU1963"/>
      <c r="AV1963"/>
    </row>
    <row r="1964" spans="27:48" ht="23.45" customHeight="1" x14ac:dyDescent="0.2">
      <c r="AA1964" s="97"/>
      <c r="AB1964" s="97"/>
      <c r="AC1964" s="97"/>
      <c r="AD1964" s="97"/>
      <c r="AE1964" s="97"/>
      <c r="AF1964" s="93"/>
      <c r="AG1964" s="93"/>
      <c r="AH1964" s="93"/>
      <c r="AI1964" s="30"/>
      <c r="AJ1964" s="30"/>
      <c r="AK1964" s="30"/>
      <c r="AL1964" s="30"/>
      <c r="AM1964" s="109"/>
      <c r="AN1964" s="109"/>
      <c r="AO1964" s="30"/>
      <c r="AP1964" s="109" t="s">
        <v>2697</v>
      </c>
      <c r="AQ1964"/>
      <c r="AR1964"/>
      <c r="AS1964"/>
      <c r="AT1964"/>
      <c r="AU1964"/>
      <c r="AV1964"/>
    </row>
    <row r="1965" spans="27:48" ht="23.45" customHeight="1" x14ac:dyDescent="0.2">
      <c r="AA1965" s="97"/>
      <c r="AB1965" s="97"/>
      <c r="AC1965" s="97"/>
      <c r="AD1965" s="97"/>
      <c r="AE1965" s="97"/>
      <c r="AF1965" s="93"/>
      <c r="AG1965" s="93"/>
      <c r="AH1965" s="93"/>
      <c r="AI1965" s="30"/>
      <c r="AJ1965" s="30"/>
      <c r="AK1965" s="30"/>
      <c r="AL1965" s="30"/>
      <c r="AM1965" s="109"/>
      <c r="AN1965" s="109"/>
      <c r="AO1965" s="30"/>
      <c r="AP1965" s="109" t="s">
        <v>2698</v>
      </c>
      <c r="AQ1965"/>
      <c r="AR1965"/>
      <c r="AS1965"/>
      <c r="AT1965"/>
      <c r="AU1965"/>
      <c r="AV1965"/>
    </row>
    <row r="1966" spans="27:48" ht="23.45" customHeight="1" x14ac:dyDescent="0.2">
      <c r="AA1966" s="97"/>
      <c r="AB1966" s="97"/>
      <c r="AC1966" s="97"/>
      <c r="AD1966" s="97"/>
      <c r="AE1966" s="97"/>
      <c r="AF1966" s="93"/>
      <c r="AG1966" s="93"/>
      <c r="AH1966" s="93"/>
      <c r="AI1966" s="30"/>
      <c r="AJ1966" s="30"/>
      <c r="AK1966" s="30"/>
      <c r="AL1966" s="30"/>
      <c r="AM1966" s="109"/>
      <c r="AN1966" s="109"/>
      <c r="AO1966" s="30"/>
      <c r="AP1966" s="109" t="s">
        <v>2699</v>
      </c>
      <c r="AQ1966"/>
      <c r="AR1966"/>
      <c r="AS1966"/>
      <c r="AT1966"/>
      <c r="AU1966"/>
      <c r="AV1966"/>
    </row>
    <row r="1967" spans="27:48" ht="23.45" customHeight="1" x14ac:dyDescent="0.2">
      <c r="AA1967" s="97"/>
      <c r="AB1967" s="97"/>
      <c r="AC1967" s="97"/>
      <c r="AD1967" s="97"/>
      <c r="AE1967" s="97"/>
      <c r="AF1967" s="93"/>
      <c r="AG1967" s="93"/>
      <c r="AH1967" s="93"/>
      <c r="AI1967" s="30"/>
      <c r="AJ1967" s="30"/>
      <c r="AK1967" s="30"/>
      <c r="AL1967" s="30"/>
      <c r="AM1967" s="109"/>
      <c r="AN1967" s="109"/>
      <c r="AO1967" s="30"/>
      <c r="AP1967" s="109" t="s">
        <v>2700</v>
      </c>
      <c r="AQ1967"/>
      <c r="AR1967"/>
      <c r="AS1967"/>
      <c r="AT1967"/>
      <c r="AU1967"/>
      <c r="AV1967"/>
    </row>
    <row r="1968" spans="27:48" ht="23.45" customHeight="1" x14ac:dyDescent="0.2">
      <c r="AA1968" s="97"/>
      <c r="AB1968" s="97"/>
      <c r="AC1968" s="97"/>
      <c r="AD1968" s="97"/>
      <c r="AE1968" s="97"/>
      <c r="AF1968" s="93"/>
      <c r="AG1968" s="93"/>
      <c r="AH1968" s="93"/>
      <c r="AI1968" s="30"/>
      <c r="AJ1968" s="30"/>
      <c r="AK1968" s="30"/>
      <c r="AL1968" s="30"/>
      <c r="AM1968" s="109"/>
      <c r="AN1968" s="109"/>
      <c r="AO1968" s="30"/>
      <c r="AP1968" s="109" t="s">
        <v>2701</v>
      </c>
      <c r="AQ1968"/>
      <c r="AR1968"/>
      <c r="AS1968"/>
      <c r="AT1968"/>
      <c r="AU1968"/>
      <c r="AV1968"/>
    </row>
    <row r="1969" spans="27:48" ht="23.45" customHeight="1" x14ac:dyDescent="0.2">
      <c r="AA1969" s="97"/>
      <c r="AB1969" s="97"/>
      <c r="AC1969" s="97"/>
      <c r="AD1969" s="97"/>
      <c r="AE1969" s="97"/>
      <c r="AF1969" s="93"/>
      <c r="AG1969" s="93"/>
      <c r="AH1969" s="93"/>
      <c r="AI1969" s="30"/>
      <c r="AJ1969" s="30"/>
      <c r="AK1969" s="30"/>
      <c r="AL1969" s="30"/>
      <c r="AM1969" s="109"/>
      <c r="AN1969" s="109"/>
      <c r="AO1969" s="30"/>
      <c r="AP1969" s="109" t="s">
        <v>2702</v>
      </c>
      <c r="AQ1969"/>
      <c r="AR1969"/>
      <c r="AS1969"/>
      <c r="AT1969"/>
      <c r="AU1969"/>
      <c r="AV1969"/>
    </row>
    <row r="1970" spans="27:48" ht="23.45" customHeight="1" x14ac:dyDescent="0.2">
      <c r="AA1970" s="97"/>
      <c r="AB1970" s="97"/>
      <c r="AC1970" s="97"/>
      <c r="AD1970" s="97"/>
      <c r="AE1970" s="97"/>
      <c r="AF1970" s="93"/>
      <c r="AG1970" s="93"/>
      <c r="AH1970" s="93"/>
      <c r="AI1970" s="30"/>
      <c r="AJ1970" s="30"/>
      <c r="AK1970" s="30"/>
      <c r="AL1970" s="30"/>
      <c r="AM1970" s="109"/>
      <c r="AN1970" s="109"/>
      <c r="AO1970" s="30"/>
      <c r="AP1970" s="109" t="s">
        <v>2703</v>
      </c>
      <c r="AQ1970"/>
      <c r="AR1970"/>
      <c r="AS1970"/>
      <c r="AT1970"/>
      <c r="AU1970"/>
      <c r="AV1970"/>
    </row>
    <row r="1971" spans="27:48" ht="23.45" customHeight="1" x14ac:dyDescent="0.2">
      <c r="AA1971" s="97"/>
      <c r="AB1971" s="97"/>
      <c r="AC1971" s="97"/>
      <c r="AD1971" s="97"/>
      <c r="AE1971" s="97"/>
      <c r="AF1971" s="93"/>
      <c r="AG1971" s="93"/>
      <c r="AH1971" s="93"/>
      <c r="AI1971" s="30"/>
      <c r="AJ1971" s="30"/>
      <c r="AK1971" s="30"/>
      <c r="AL1971" s="30"/>
      <c r="AM1971" s="109"/>
      <c r="AN1971" s="109"/>
      <c r="AO1971" s="30"/>
      <c r="AP1971" s="109" t="s">
        <v>2704</v>
      </c>
      <c r="AQ1971"/>
      <c r="AR1971"/>
      <c r="AS1971"/>
      <c r="AT1971"/>
      <c r="AU1971"/>
      <c r="AV1971"/>
    </row>
    <row r="1972" spans="27:48" ht="23.45" customHeight="1" x14ac:dyDescent="0.2">
      <c r="AA1972" s="97"/>
      <c r="AB1972" s="97"/>
      <c r="AC1972" s="97"/>
      <c r="AD1972" s="97"/>
      <c r="AE1972" s="97"/>
      <c r="AF1972" s="93"/>
      <c r="AG1972" s="93"/>
      <c r="AH1972" s="93"/>
      <c r="AI1972" s="30"/>
      <c r="AJ1972" s="30"/>
      <c r="AK1972" s="30"/>
      <c r="AL1972" s="30"/>
      <c r="AM1972" s="109"/>
      <c r="AN1972" s="109"/>
      <c r="AO1972" s="30"/>
      <c r="AP1972" s="109" t="s">
        <v>2705</v>
      </c>
      <c r="AQ1972"/>
      <c r="AR1972"/>
      <c r="AS1972"/>
      <c r="AT1972"/>
      <c r="AU1972"/>
      <c r="AV1972"/>
    </row>
    <row r="1973" spans="27:48" ht="23.45" customHeight="1" x14ac:dyDescent="0.2">
      <c r="AA1973" s="97"/>
      <c r="AB1973" s="97"/>
      <c r="AC1973" s="97"/>
      <c r="AD1973" s="97"/>
      <c r="AE1973" s="97"/>
      <c r="AF1973" s="93"/>
      <c r="AG1973" s="93"/>
      <c r="AH1973" s="93"/>
      <c r="AI1973" s="30"/>
      <c r="AJ1973" s="30"/>
      <c r="AK1973" s="30"/>
      <c r="AL1973" s="30"/>
      <c r="AM1973" s="109"/>
      <c r="AN1973" s="109"/>
      <c r="AO1973" s="30"/>
      <c r="AP1973" s="109" t="s">
        <v>2706</v>
      </c>
      <c r="AQ1973"/>
      <c r="AR1973"/>
      <c r="AS1973"/>
      <c r="AT1973"/>
      <c r="AU1973"/>
      <c r="AV1973"/>
    </row>
    <row r="1974" spans="27:48" ht="23.45" customHeight="1" x14ac:dyDescent="0.2">
      <c r="AA1974" s="97"/>
      <c r="AB1974" s="97"/>
      <c r="AC1974" s="97"/>
      <c r="AD1974" s="97"/>
      <c r="AE1974" s="97"/>
      <c r="AF1974" s="93"/>
      <c r="AG1974" s="93"/>
      <c r="AH1974" s="93"/>
      <c r="AI1974" s="30"/>
      <c r="AJ1974" s="30"/>
      <c r="AK1974" s="30"/>
      <c r="AL1974" s="30"/>
      <c r="AM1974" s="109"/>
      <c r="AN1974" s="109"/>
      <c r="AO1974" s="30"/>
      <c r="AP1974" s="109" t="s">
        <v>2707</v>
      </c>
      <c r="AQ1974"/>
      <c r="AR1974"/>
      <c r="AS1974"/>
      <c r="AT1974"/>
      <c r="AU1974"/>
      <c r="AV1974"/>
    </row>
    <row r="1975" spans="27:48" ht="23.45" customHeight="1" x14ac:dyDescent="0.2">
      <c r="AA1975" s="97"/>
      <c r="AB1975" s="97"/>
      <c r="AC1975" s="97"/>
      <c r="AD1975" s="97"/>
      <c r="AE1975" s="97"/>
      <c r="AF1975" s="93"/>
      <c r="AG1975" s="93"/>
      <c r="AH1975" s="93"/>
      <c r="AI1975" s="30"/>
      <c r="AJ1975" s="30"/>
      <c r="AK1975" s="30"/>
      <c r="AL1975" s="30"/>
      <c r="AM1975" s="109"/>
      <c r="AN1975" s="109"/>
      <c r="AO1975" s="30"/>
      <c r="AP1975" s="109" t="s">
        <v>2708</v>
      </c>
      <c r="AQ1975"/>
      <c r="AR1975"/>
      <c r="AS1975"/>
      <c r="AT1975"/>
      <c r="AU1975"/>
      <c r="AV1975"/>
    </row>
    <row r="1976" spans="27:48" ht="23.45" customHeight="1" x14ac:dyDescent="0.2">
      <c r="AA1976" s="97"/>
      <c r="AB1976" s="97"/>
      <c r="AC1976" s="97"/>
      <c r="AD1976" s="97"/>
      <c r="AE1976" s="97"/>
      <c r="AF1976" s="93"/>
      <c r="AG1976" s="93"/>
      <c r="AH1976" s="93"/>
      <c r="AI1976" s="30"/>
      <c r="AJ1976" s="30"/>
      <c r="AK1976" s="30"/>
      <c r="AL1976" s="30"/>
      <c r="AM1976" s="109"/>
      <c r="AN1976" s="109"/>
      <c r="AO1976" s="30"/>
      <c r="AP1976" s="109" t="s">
        <v>2709</v>
      </c>
      <c r="AQ1976"/>
      <c r="AR1976"/>
      <c r="AS1976"/>
      <c r="AT1976"/>
      <c r="AU1976"/>
      <c r="AV1976"/>
    </row>
    <row r="1977" spans="27:48" ht="23.45" customHeight="1" x14ac:dyDescent="0.2">
      <c r="AA1977" s="97"/>
      <c r="AB1977" s="97"/>
      <c r="AC1977" s="97"/>
      <c r="AD1977" s="97"/>
      <c r="AE1977" s="97"/>
      <c r="AF1977" s="93"/>
      <c r="AG1977" s="93"/>
      <c r="AH1977" s="93"/>
      <c r="AI1977" s="30"/>
      <c r="AJ1977" s="30"/>
      <c r="AK1977" s="30"/>
      <c r="AL1977" s="30"/>
      <c r="AM1977" s="109"/>
      <c r="AN1977" s="109"/>
      <c r="AO1977" s="30"/>
      <c r="AP1977" s="109" t="s">
        <v>2710</v>
      </c>
      <c r="AQ1977"/>
      <c r="AR1977"/>
      <c r="AS1977"/>
      <c r="AT1977"/>
      <c r="AU1977"/>
      <c r="AV1977"/>
    </row>
    <row r="1978" spans="27:48" ht="23.45" customHeight="1" x14ac:dyDescent="0.2">
      <c r="AA1978" s="97"/>
      <c r="AB1978" s="97"/>
      <c r="AC1978" s="97"/>
      <c r="AD1978" s="97"/>
      <c r="AE1978" s="97"/>
      <c r="AF1978" s="93"/>
      <c r="AG1978" s="93"/>
      <c r="AH1978" s="93"/>
      <c r="AI1978" s="30"/>
      <c r="AJ1978" s="30"/>
      <c r="AK1978" s="30"/>
      <c r="AL1978" s="30"/>
      <c r="AM1978" s="109"/>
      <c r="AN1978" s="109"/>
      <c r="AO1978" s="30"/>
      <c r="AP1978" s="109" t="s">
        <v>2711</v>
      </c>
      <c r="AQ1978"/>
      <c r="AR1978"/>
      <c r="AS1978"/>
      <c r="AT1978"/>
      <c r="AU1978"/>
      <c r="AV1978"/>
    </row>
    <row r="1979" spans="27:48" ht="23.45" customHeight="1" x14ac:dyDescent="0.2">
      <c r="AA1979" s="97"/>
      <c r="AB1979" s="97"/>
      <c r="AC1979" s="97"/>
      <c r="AD1979" s="97"/>
      <c r="AE1979" s="97"/>
      <c r="AF1979" s="93"/>
      <c r="AG1979" s="93"/>
      <c r="AH1979" s="93"/>
      <c r="AI1979" s="30"/>
      <c r="AJ1979" s="30"/>
      <c r="AK1979" s="30"/>
      <c r="AL1979" s="30"/>
      <c r="AM1979" s="109"/>
      <c r="AN1979" s="109"/>
      <c r="AO1979" s="30"/>
      <c r="AP1979" s="109" t="s">
        <v>2712</v>
      </c>
      <c r="AQ1979"/>
      <c r="AR1979"/>
      <c r="AS1979"/>
      <c r="AT1979"/>
      <c r="AU1979"/>
      <c r="AV1979"/>
    </row>
    <row r="1980" spans="27:48" ht="23.45" customHeight="1" x14ac:dyDescent="0.2">
      <c r="AA1980" s="97"/>
      <c r="AB1980" s="97"/>
      <c r="AC1980" s="97"/>
      <c r="AD1980" s="97"/>
      <c r="AE1980" s="97"/>
      <c r="AF1980" s="93"/>
      <c r="AG1980" s="93"/>
      <c r="AH1980" s="93"/>
      <c r="AI1980" s="30"/>
      <c r="AJ1980" s="30"/>
      <c r="AK1980" s="30"/>
      <c r="AL1980" s="30"/>
      <c r="AM1980" s="109"/>
      <c r="AN1980" s="109"/>
      <c r="AO1980" s="30"/>
      <c r="AP1980" s="109" t="s">
        <v>2713</v>
      </c>
      <c r="AQ1980"/>
      <c r="AR1980"/>
      <c r="AS1980"/>
      <c r="AT1980"/>
      <c r="AU1980"/>
      <c r="AV1980"/>
    </row>
    <row r="1981" spans="27:48" ht="23.45" customHeight="1" x14ac:dyDescent="0.2">
      <c r="AA1981" s="97"/>
      <c r="AB1981" s="97"/>
      <c r="AC1981" s="97"/>
      <c r="AD1981" s="97"/>
      <c r="AE1981" s="97"/>
      <c r="AF1981" s="93"/>
      <c r="AG1981" s="93"/>
      <c r="AH1981" s="93"/>
      <c r="AI1981" s="30"/>
      <c r="AJ1981" s="30"/>
      <c r="AK1981" s="30"/>
      <c r="AL1981" s="30"/>
      <c r="AM1981" s="109"/>
      <c r="AN1981" s="109"/>
      <c r="AO1981" s="30"/>
      <c r="AP1981" s="109" t="s">
        <v>2714</v>
      </c>
      <c r="AQ1981"/>
      <c r="AR1981"/>
      <c r="AS1981"/>
      <c r="AT1981"/>
      <c r="AU1981"/>
      <c r="AV1981"/>
    </row>
    <row r="1982" spans="27:48" ht="23.45" customHeight="1" x14ac:dyDescent="0.2">
      <c r="AA1982" s="97"/>
      <c r="AB1982" s="97"/>
      <c r="AC1982" s="97"/>
      <c r="AD1982" s="97"/>
      <c r="AE1982" s="97"/>
      <c r="AF1982" s="93"/>
      <c r="AG1982" s="93"/>
      <c r="AH1982" s="93"/>
      <c r="AI1982" s="30"/>
      <c r="AJ1982" s="30"/>
      <c r="AK1982" s="30"/>
      <c r="AL1982" s="30"/>
      <c r="AM1982" s="109"/>
      <c r="AN1982" s="109"/>
      <c r="AO1982" s="30"/>
      <c r="AP1982" s="109" t="s">
        <v>2715</v>
      </c>
      <c r="AQ1982"/>
      <c r="AR1982"/>
      <c r="AS1982"/>
      <c r="AT1982"/>
      <c r="AU1982"/>
      <c r="AV1982"/>
    </row>
    <row r="1983" spans="27:48" ht="23.45" customHeight="1" x14ac:dyDescent="0.2">
      <c r="AA1983" s="97"/>
      <c r="AB1983" s="97"/>
      <c r="AC1983" s="97"/>
      <c r="AD1983" s="97"/>
      <c r="AE1983" s="97"/>
      <c r="AF1983" s="93"/>
      <c r="AG1983" s="93"/>
      <c r="AH1983" s="93"/>
      <c r="AI1983" s="30"/>
      <c r="AJ1983" s="30"/>
      <c r="AK1983" s="30"/>
      <c r="AL1983" s="30"/>
      <c r="AM1983" s="109"/>
      <c r="AN1983" s="109"/>
      <c r="AO1983" s="30"/>
      <c r="AP1983" s="109" t="s">
        <v>2716</v>
      </c>
      <c r="AQ1983"/>
      <c r="AR1983"/>
      <c r="AS1983"/>
      <c r="AT1983"/>
      <c r="AU1983"/>
      <c r="AV1983"/>
    </row>
    <row r="1984" spans="27:48" ht="23.45" customHeight="1" x14ac:dyDescent="0.2">
      <c r="AA1984" s="97"/>
      <c r="AB1984" s="97"/>
      <c r="AC1984" s="97"/>
      <c r="AD1984" s="97"/>
      <c r="AE1984" s="97"/>
      <c r="AF1984" s="93"/>
      <c r="AG1984" s="93"/>
      <c r="AH1984" s="93"/>
      <c r="AI1984" s="30"/>
      <c r="AJ1984" s="30"/>
      <c r="AK1984" s="30"/>
      <c r="AL1984" s="30"/>
      <c r="AM1984" s="109"/>
      <c r="AN1984" s="109"/>
      <c r="AO1984" s="30"/>
      <c r="AP1984" s="109" t="s">
        <v>2717</v>
      </c>
      <c r="AQ1984"/>
      <c r="AR1984"/>
      <c r="AS1984"/>
      <c r="AT1984"/>
      <c r="AU1984"/>
      <c r="AV1984"/>
    </row>
    <row r="1985" spans="27:48" ht="23.45" customHeight="1" x14ac:dyDescent="0.2">
      <c r="AA1985" s="97"/>
      <c r="AB1985" s="97"/>
      <c r="AC1985" s="97"/>
      <c r="AD1985" s="97"/>
      <c r="AE1985" s="97"/>
      <c r="AF1985" s="93"/>
      <c r="AG1985" s="93"/>
      <c r="AH1985" s="93"/>
      <c r="AI1985" s="30"/>
      <c r="AJ1985" s="30"/>
      <c r="AK1985" s="30"/>
      <c r="AL1985" s="30"/>
      <c r="AM1985" s="109"/>
      <c r="AN1985" s="109"/>
      <c r="AO1985" s="30"/>
      <c r="AP1985" s="109" t="s">
        <v>2718</v>
      </c>
      <c r="AQ1985"/>
      <c r="AR1985"/>
      <c r="AS1985"/>
      <c r="AT1985"/>
      <c r="AU1985"/>
      <c r="AV1985"/>
    </row>
    <row r="1986" spans="27:48" ht="23.45" customHeight="1" x14ac:dyDescent="0.2">
      <c r="AA1986" s="97"/>
      <c r="AB1986" s="97"/>
      <c r="AC1986" s="97"/>
      <c r="AD1986" s="97"/>
      <c r="AE1986" s="97"/>
      <c r="AF1986" s="93"/>
      <c r="AG1986" s="93"/>
      <c r="AH1986" s="93"/>
      <c r="AI1986" s="30"/>
      <c r="AJ1986" s="30"/>
      <c r="AK1986" s="30"/>
      <c r="AL1986" s="30"/>
      <c r="AM1986" s="109"/>
      <c r="AN1986" s="109"/>
      <c r="AO1986" s="30"/>
      <c r="AP1986" s="109" t="s">
        <v>2719</v>
      </c>
      <c r="AQ1986"/>
      <c r="AR1986"/>
      <c r="AS1986"/>
      <c r="AT1986"/>
      <c r="AU1986"/>
      <c r="AV1986"/>
    </row>
    <row r="1987" spans="27:48" ht="23.45" customHeight="1" x14ac:dyDescent="0.2">
      <c r="AA1987" s="97"/>
      <c r="AB1987" s="97"/>
      <c r="AC1987" s="97"/>
      <c r="AD1987" s="97"/>
      <c r="AE1987" s="97"/>
      <c r="AF1987" s="93"/>
      <c r="AG1987" s="93"/>
      <c r="AH1987" s="93"/>
      <c r="AI1987" s="30"/>
      <c r="AJ1987" s="30"/>
      <c r="AK1987" s="30"/>
      <c r="AL1987" s="30"/>
      <c r="AM1987" s="109"/>
      <c r="AN1987" s="109"/>
      <c r="AO1987" s="30"/>
      <c r="AP1987" s="109" t="s">
        <v>2720</v>
      </c>
      <c r="AQ1987"/>
      <c r="AR1987"/>
      <c r="AS1987"/>
      <c r="AT1987"/>
      <c r="AU1987"/>
      <c r="AV1987"/>
    </row>
    <row r="1988" spans="27:48" ht="23.45" customHeight="1" x14ac:dyDescent="0.2">
      <c r="AA1988" s="97"/>
      <c r="AB1988" s="97"/>
      <c r="AC1988" s="97"/>
      <c r="AD1988" s="97"/>
      <c r="AE1988" s="97"/>
      <c r="AF1988" s="93"/>
      <c r="AG1988" s="93"/>
      <c r="AH1988" s="93"/>
      <c r="AI1988" s="30"/>
      <c r="AJ1988" s="30"/>
      <c r="AK1988" s="30"/>
      <c r="AL1988" s="30"/>
      <c r="AM1988" s="109"/>
      <c r="AN1988" s="109"/>
      <c r="AO1988" s="30"/>
      <c r="AP1988" s="109" t="s">
        <v>2721</v>
      </c>
      <c r="AQ1988"/>
      <c r="AR1988"/>
      <c r="AS1988"/>
      <c r="AT1988"/>
      <c r="AU1988"/>
      <c r="AV1988"/>
    </row>
    <row r="1989" spans="27:48" ht="23.45" customHeight="1" x14ac:dyDescent="0.2">
      <c r="AA1989" s="97"/>
      <c r="AB1989" s="97"/>
      <c r="AC1989" s="97"/>
      <c r="AD1989" s="97"/>
      <c r="AE1989" s="97"/>
      <c r="AF1989" s="93"/>
      <c r="AG1989" s="93"/>
      <c r="AH1989" s="93"/>
      <c r="AI1989" s="30"/>
      <c r="AJ1989" s="30"/>
      <c r="AK1989" s="30"/>
      <c r="AL1989" s="30"/>
      <c r="AM1989" s="109"/>
      <c r="AN1989" s="109"/>
      <c r="AO1989" s="30"/>
      <c r="AP1989" s="109" t="s">
        <v>2722</v>
      </c>
      <c r="AQ1989"/>
      <c r="AR1989"/>
      <c r="AS1989"/>
      <c r="AT1989"/>
      <c r="AU1989"/>
      <c r="AV1989"/>
    </row>
    <row r="1990" spans="27:48" ht="23.45" customHeight="1" x14ac:dyDescent="0.2">
      <c r="AA1990" s="97"/>
      <c r="AB1990" s="97"/>
      <c r="AC1990" s="97"/>
      <c r="AD1990" s="97"/>
      <c r="AE1990" s="97"/>
      <c r="AF1990" s="93"/>
      <c r="AG1990" s="93"/>
      <c r="AH1990" s="93"/>
      <c r="AI1990" s="30"/>
      <c r="AJ1990" s="30"/>
      <c r="AK1990" s="30"/>
      <c r="AL1990" s="30"/>
      <c r="AM1990" s="109"/>
      <c r="AN1990" s="109"/>
      <c r="AO1990" s="30"/>
      <c r="AP1990" s="109" t="s">
        <v>2723</v>
      </c>
      <c r="AQ1990"/>
      <c r="AR1990"/>
      <c r="AS1990"/>
      <c r="AT1990"/>
      <c r="AU1990"/>
      <c r="AV1990"/>
    </row>
    <row r="1991" spans="27:48" ht="23.45" customHeight="1" x14ac:dyDescent="0.2">
      <c r="AA1991" s="97"/>
      <c r="AB1991" s="97"/>
      <c r="AC1991" s="97"/>
      <c r="AD1991" s="97"/>
      <c r="AE1991" s="97"/>
      <c r="AF1991" s="93"/>
      <c r="AG1991" s="93"/>
      <c r="AH1991" s="93"/>
      <c r="AI1991" s="30"/>
      <c r="AJ1991" s="30"/>
      <c r="AK1991" s="30"/>
      <c r="AL1991" s="30"/>
      <c r="AM1991" s="109"/>
      <c r="AN1991" s="109"/>
      <c r="AO1991" s="30"/>
      <c r="AP1991" s="109" t="s">
        <v>2724</v>
      </c>
      <c r="AQ1991"/>
      <c r="AR1991"/>
      <c r="AS1991"/>
      <c r="AT1991"/>
      <c r="AU1991"/>
      <c r="AV1991"/>
    </row>
    <row r="1992" spans="27:48" ht="23.45" customHeight="1" x14ac:dyDescent="0.2">
      <c r="AA1992" s="97"/>
      <c r="AB1992" s="97"/>
      <c r="AC1992" s="97"/>
      <c r="AD1992" s="97"/>
      <c r="AE1992" s="97"/>
      <c r="AF1992" s="93"/>
      <c r="AG1992" s="93"/>
      <c r="AH1992" s="93"/>
      <c r="AI1992" s="30"/>
      <c r="AJ1992" s="30"/>
      <c r="AK1992" s="30"/>
      <c r="AL1992" s="30"/>
      <c r="AM1992" s="109"/>
      <c r="AN1992" s="109"/>
      <c r="AO1992" s="30"/>
      <c r="AP1992" s="109" t="s">
        <v>2725</v>
      </c>
      <c r="AQ1992"/>
      <c r="AR1992"/>
      <c r="AS1992"/>
      <c r="AT1992"/>
      <c r="AU1992"/>
      <c r="AV1992"/>
    </row>
    <row r="1993" spans="27:48" ht="23.45" customHeight="1" x14ac:dyDescent="0.2">
      <c r="AA1993" s="97"/>
      <c r="AB1993" s="97"/>
      <c r="AC1993" s="97"/>
      <c r="AD1993" s="97"/>
      <c r="AE1993" s="97"/>
      <c r="AF1993" s="93"/>
      <c r="AG1993" s="93"/>
      <c r="AH1993" s="93"/>
      <c r="AI1993" s="30"/>
      <c r="AJ1993" s="30"/>
      <c r="AK1993" s="30"/>
      <c r="AL1993" s="30"/>
      <c r="AM1993" s="109"/>
      <c r="AN1993" s="109"/>
      <c r="AO1993" s="30"/>
      <c r="AP1993" s="109" t="s">
        <v>2726</v>
      </c>
      <c r="AQ1993"/>
      <c r="AR1993"/>
      <c r="AS1993"/>
      <c r="AT1993"/>
      <c r="AU1993"/>
      <c r="AV1993"/>
    </row>
    <row r="1994" spans="27:48" ht="23.45" customHeight="1" x14ac:dyDescent="0.2">
      <c r="AA1994" s="97"/>
      <c r="AB1994" s="97"/>
      <c r="AC1994" s="97"/>
      <c r="AD1994" s="97"/>
      <c r="AE1994" s="97"/>
      <c r="AF1994" s="93"/>
      <c r="AG1994" s="93"/>
      <c r="AH1994" s="93"/>
      <c r="AI1994" s="30"/>
      <c r="AJ1994" s="30"/>
      <c r="AK1994" s="30"/>
      <c r="AL1994" s="30"/>
      <c r="AM1994" s="109"/>
      <c r="AN1994" s="109"/>
      <c r="AO1994" s="30"/>
      <c r="AP1994" s="109" t="s">
        <v>2727</v>
      </c>
      <c r="AQ1994"/>
      <c r="AR1994"/>
      <c r="AS1994"/>
      <c r="AT1994"/>
      <c r="AU1994"/>
      <c r="AV1994"/>
    </row>
    <row r="1995" spans="27:48" ht="23.45" customHeight="1" x14ac:dyDescent="0.2">
      <c r="AA1995" s="97"/>
      <c r="AB1995" s="97"/>
      <c r="AC1995" s="97"/>
      <c r="AD1995" s="97"/>
      <c r="AE1995" s="97"/>
      <c r="AF1995" s="93"/>
      <c r="AG1995" s="93"/>
      <c r="AH1995" s="93"/>
      <c r="AI1995" s="30"/>
      <c r="AJ1995" s="30"/>
      <c r="AK1995" s="30"/>
      <c r="AL1995" s="30"/>
      <c r="AM1995" s="109"/>
      <c r="AN1995" s="109"/>
      <c r="AO1995" s="30"/>
      <c r="AP1995" s="109" t="s">
        <v>2728</v>
      </c>
      <c r="AQ1995"/>
      <c r="AR1995"/>
      <c r="AS1995"/>
      <c r="AT1995"/>
      <c r="AU1995"/>
      <c r="AV1995"/>
    </row>
    <row r="1996" spans="27:48" ht="23.45" customHeight="1" x14ac:dyDescent="0.2">
      <c r="AA1996" s="97"/>
      <c r="AB1996" s="97"/>
      <c r="AC1996" s="97"/>
      <c r="AD1996" s="97"/>
      <c r="AE1996" s="97"/>
      <c r="AF1996" s="93"/>
      <c r="AG1996" s="93"/>
      <c r="AH1996" s="93"/>
      <c r="AI1996" s="30"/>
      <c r="AJ1996" s="30"/>
      <c r="AK1996" s="30"/>
      <c r="AL1996" s="30"/>
      <c r="AM1996" s="109"/>
      <c r="AN1996" s="109"/>
      <c r="AO1996" s="30"/>
      <c r="AP1996" s="109" t="s">
        <v>2729</v>
      </c>
      <c r="AQ1996"/>
      <c r="AR1996"/>
      <c r="AS1996"/>
      <c r="AT1996"/>
      <c r="AU1996"/>
      <c r="AV1996"/>
    </row>
    <row r="1997" spans="27:48" ht="23.45" customHeight="1" x14ac:dyDescent="0.2">
      <c r="AA1997" s="97"/>
      <c r="AB1997" s="97"/>
      <c r="AC1997" s="97"/>
      <c r="AD1997" s="97"/>
      <c r="AE1997" s="97"/>
      <c r="AF1997" s="93"/>
      <c r="AG1997" s="93"/>
      <c r="AH1997" s="93"/>
      <c r="AI1997" s="30"/>
      <c r="AJ1997" s="30"/>
      <c r="AK1997" s="30"/>
      <c r="AL1997" s="30"/>
      <c r="AM1997" s="109"/>
      <c r="AN1997" s="109"/>
      <c r="AO1997" s="30"/>
      <c r="AP1997" s="109" t="s">
        <v>2730</v>
      </c>
      <c r="AQ1997"/>
      <c r="AR1997"/>
      <c r="AS1997"/>
      <c r="AT1997"/>
      <c r="AU1997"/>
      <c r="AV1997"/>
    </row>
    <row r="1998" spans="27:48" ht="23.45" customHeight="1" x14ac:dyDescent="0.2">
      <c r="AA1998" s="97"/>
      <c r="AB1998" s="97"/>
      <c r="AC1998" s="97"/>
      <c r="AD1998" s="97"/>
      <c r="AE1998" s="97"/>
      <c r="AF1998" s="93"/>
      <c r="AG1998" s="93"/>
      <c r="AH1998" s="93"/>
      <c r="AI1998" s="30"/>
      <c r="AJ1998" s="30"/>
      <c r="AK1998" s="30"/>
      <c r="AL1998" s="30"/>
      <c r="AM1998" s="109"/>
      <c r="AN1998" s="109"/>
      <c r="AO1998" s="30"/>
      <c r="AP1998" s="109" t="s">
        <v>2731</v>
      </c>
      <c r="AQ1998"/>
      <c r="AR1998"/>
      <c r="AS1998"/>
      <c r="AT1998"/>
      <c r="AU1998"/>
      <c r="AV1998"/>
    </row>
    <row r="1999" spans="27:48" ht="23.45" customHeight="1" x14ac:dyDescent="0.2">
      <c r="AA1999" s="97"/>
      <c r="AB1999" s="97"/>
      <c r="AC1999" s="97"/>
      <c r="AD1999" s="97"/>
      <c r="AE1999" s="97"/>
      <c r="AF1999" s="93"/>
      <c r="AG1999" s="93"/>
      <c r="AH1999" s="93"/>
      <c r="AI1999" s="30"/>
      <c r="AJ1999" s="30"/>
      <c r="AK1999" s="30"/>
      <c r="AL1999" s="30"/>
      <c r="AM1999" s="109"/>
      <c r="AN1999" s="109"/>
      <c r="AO1999" s="30"/>
      <c r="AP1999" s="109" t="s">
        <v>2732</v>
      </c>
      <c r="AQ1999"/>
      <c r="AR1999"/>
      <c r="AS1999"/>
      <c r="AT1999"/>
      <c r="AU1999"/>
      <c r="AV1999"/>
    </row>
    <row r="2000" spans="27:48" ht="23.45" customHeight="1" x14ac:dyDescent="0.2">
      <c r="AA2000" s="97"/>
      <c r="AB2000" s="97"/>
      <c r="AC2000" s="97"/>
      <c r="AD2000" s="97"/>
      <c r="AE2000" s="97"/>
      <c r="AF2000" s="93"/>
      <c r="AG2000" s="93"/>
      <c r="AH2000" s="93"/>
      <c r="AI2000" s="30"/>
      <c r="AJ2000" s="30"/>
      <c r="AK2000" s="30"/>
      <c r="AL2000" s="30"/>
      <c r="AM2000" s="109"/>
      <c r="AN2000" s="109"/>
      <c r="AO2000" s="30"/>
      <c r="AP2000" s="109" t="s">
        <v>2733</v>
      </c>
      <c r="AQ2000"/>
      <c r="AR2000"/>
      <c r="AS2000"/>
      <c r="AT2000"/>
      <c r="AU2000"/>
      <c r="AV2000"/>
    </row>
    <row r="2001" spans="27:48" ht="23.45" customHeight="1" x14ac:dyDescent="0.2">
      <c r="AA2001" s="97"/>
      <c r="AB2001" s="97"/>
      <c r="AC2001" s="97"/>
      <c r="AD2001" s="97"/>
      <c r="AE2001" s="97"/>
      <c r="AF2001" s="93"/>
      <c r="AG2001" s="93"/>
      <c r="AH2001" s="93"/>
      <c r="AI2001" s="30"/>
      <c r="AJ2001" s="30"/>
      <c r="AK2001" s="30"/>
      <c r="AL2001" s="30"/>
      <c r="AM2001" s="109"/>
      <c r="AN2001" s="109"/>
      <c r="AO2001" s="30"/>
      <c r="AP2001" s="109" t="s">
        <v>2734</v>
      </c>
      <c r="AQ2001"/>
      <c r="AR2001"/>
      <c r="AS2001"/>
      <c r="AT2001"/>
      <c r="AU2001"/>
      <c r="AV2001"/>
    </row>
    <row r="2002" spans="27:48" ht="23.45" customHeight="1" x14ac:dyDescent="0.2">
      <c r="AA2002" s="97"/>
      <c r="AB2002" s="97"/>
      <c r="AC2002" s="97"/>
      <c r="AD2002" s="97"/>
      <c r="AE2002" s="97"/>
      <c r="AF2002" s="93"/>
      <c r="AG2002" s="93"/>
      <c r="AH2002" s="93"/>
      <c r="AI2002" s="30"/>
      <c r="AJ2002" s="30"/>
      <c r="AK2002" s="30"/>
      <c r="AL2002" s="30"/>
      <c r="AM2002" s="109"/>
      <c r="AN2002" s="109"/>
      <c r="AO2002" s="30"/>
      <c r="AP2002" s="109" t="s">
        <v>2735</v>
      </c>
      <c r="AQ2002"/>
      <c r="AR2002"/>
      <c r="AS2002"/>
      <c r="AT2002"/>
      <c r="AU2002"/>
      <c r="AV2002"/>
    </row>
    <row r="2003" spans="27:48" ht="23.45" customHeight="1" x14ac:dyDescent="0.2">
      <c r="AA2003" s="97"/>
      <c r="AB2003" s="97"/>
      <c r="AC2003" s="97"/>
      <c r="AD2003" s="97"/>
      <c r="AE2003" s="97"/>
      <c r="AF2003" s="93"/>
      <c r="AG2003" s="93"/>
      <c r="AH2003" s="93"/>
      <c r="AI2003" s="30"/>
      <c r="AJ2003" s="30"/>
      <c r="AK2003" s="30"/>
      <c r="AL2003" s="30"/>
      <c r="AM2003" s="109"/>
      <c r="AN2003" s="109"/>
      <c r="AO2003" s="30"/>
      <c r="AP2003" s="109" t="s">
        <v>2736</v>
      </c>
      <c r="AQ2003"/>
      <c r="AR2003"/>
      <c r="AS2003"/>
      <c r="AT2003"/>
      <c r="AU2003"/>
      <c r="AV2003"/>
    </row>
    <row r="2004" spans="27:48" ht="23.45" customHeight="1" x14ac:dyDescent="0.2">
      <c r="AA2004" s="97"/>
      <c r="AB2004" s="97"/>
      <c r="AC2004" s="97"/>
      <c r="AD2004" s="97"/>
      <c r="AE2004" s="97"/>
      <c r="AF2004" s="93"/>
      <c r="AG2004" s="93"/>
      <c r="AH2004" s="93"/>
      <c r="AI2004" s="30"/>
      <c r="AJ2004" s="30"/>
      <c r="AK2004" s="30"/>
      <c r="AL2004" s="30"/>
      <c r="AM2004" s="109"/>
      <c r="AN2004" s="109"/>
      <c r="AO2004" s="30"/>
      <c r="AP2004" s="109" t="s">
        <v>2737</v>
      </c>
      <c r="AQ2004"/>
      <c r="AR2004"/>
      <c r="AS2004"/>
      <c r="AT2004"/>
      <c r="AU2004"/>
      <c r="AV2004"/>
    </row>
    <row r="2005" spans="27:48" ht="23.45" customHeight="1" x14ac:dyDescent="0.2">
      <c r="AA2005" s="97"/>
      <c r="AB2005" s="97"/>
      <c r="AC2005" s="97"/>
      <c r="AD2005" s="97"/>
      <c r="AE2005" s="97"/>
      <c r="AF2005" s="93"/>
      <c r="AG2005" s="93"/>
      <c r="AH2005" s="93"/>
      <c r="AI2005" s="30"/>
      <c r="AJ2005" s="30"/>
      <c r="AK2005" s="30"/>
      <c r="AL2005" s="30"/>
      <c r="AM2005" s="109"/>
      <c r="AN2005" s="109"/>
      <c r="AO2005" s="30"/>
      <c r="AP2005" s="109" t="s">
        <v>2738</v>
      </c>
      <c r="AQ2005"/>
      <c r="AR2005"/>
      <c r="AS2005"/>
      <c r="AT2005"/>
      <c r="AU2005"/>
      <c r="AV2005"/>
    </row>
    <row r="2006" spans="27:48" ht="23.45" customHeight="1" x14ac:dyDescent="0.2">
      <c r="AA2006" s="97"/>
      <c r="AB2006" s="97"/>
      <c r="AC2006" s="97"/>
      <c r="AD2006" s="97"/>
      <c r="AE2006" s="97"/>
      <c r="AF2006" s="93"/>
      <c r="AG2006" s="93"/>
      <c r="AH2006" s="93"/>
      <c r="AI2006" s="30"/>
      <c r="AJ2006" s="30"/>
      <c r="AK2006" s="30"/>
      <c r="AL2006" s="30"/>
      <c r="AM2006" s="109"/>
      <c r="AN2006" s="109"/>
      <c r="AO2006" s="30"/>
      <c r="AP2006" s="109" t="s">
        <v>2739</v>
      </c>
      <c r="AQ2006"/>
      <c r="AR2006"/>
      <c r="AS2006"/>
      <c r="AT2006"/>
      <c r="AU2006"/>
      <c r="AV2006"/>
    </row>
    <row r="2007" spans="27:48" ht="23.45" customHeight="1" x14ac:dyDescent="0.2">
      <c r="AA2007" s="97"/>
      <c r="AB2007" s="97"/>
      <c r="AC2007" s="97"/>
      <c r="AD2007" s="97"/>
      <c r="AE2007" s="97"/>
      <c r="AF2007" s="93"/>
      <c r="AG2007" s="93"/>
      <c r="AH2007" s="93"/>
      <c r="AI2007" s="30"/>
      <c r="AJ2007" s="30"/>
      <c r="AK2007" s="30"/>
      <c r="AL2007" s="30"/>
      <c r="AM2007" s="109"/>
      <c r="AN2007" s="109"/>
      <c r="AO2007" s="30"/>
      <c r="AP2007" s="109" t="s">
        <v>2740</v>
      </c>
      <c r="AQ2007"/>
      <c r="AR2007"/>
      <c r="AS2007"/>
      <c r="AT2007"/>
      <c r="AU2007"/>
      <c r="AV2007"/>
    </row>
    <row r="2008" spans="27:48" ht="23.45" customHeight="1" x14ac:dyDescent="0.2">
      <c r="AA2008" s="97"/>
      <c r="AB2008" s="97"/>
      <c r="AC2008" s="97"/>
      <c r="AD2008" s="97"/>
      <c r="AE2008" s="97"/>
      <c r="AF2008" s="93"/>
      <c r="AG2008" s="93"/>
      <c r="AH2008" s="93"/>
      <c r="AI2008" s="30"/>
      <c r="AJ2008" s="30"/>
      <c r="AK2008" s="30"/>
      <c r="AL2008" s="30"/>
      <c r="AM2008" s="109"/>
      <c r="AN2008" s="109"/>
      <c r="AO2008" s="30"/>
      <c r="AP2008" s="109" t="s">
        <v>2741</v>
      </c>
      <c r="AQ2008"/>
      <c r="AR2008"/>
      <c r="AS2008"/>
      <c r="AT2008"/>
      <c r="AU2008"/>
      <c r="AV2008"/>
    </row>
    <row r="2009" spans="27:48" ht="23.45" customHeight="1" x14ac:dyDescent="0.2">
      <c r="AA2009" s="97"/>
      <c r="AB2009" s="97"/>
      <c r="AC2009" s="97"/>
      <c r="AD2009" s="97"/>
      <c r="AE2009" s="97"/>
      <c r="AF2009" s="93"/>
      <c r="AG2009" s="93"/>
      <c r="AH2009" s="93"/>
      <c r="AI2009" s="30"/>
      <c r="AJ2009" s="30"/>
      <c r="AK2009" s="30"/>
      <c r="AL2009" s="30"/>
      <c r="AM2009" s="109"/>
      <c r="AN2009" s="109"/>
      <c r="AO2009" s="30"/>
      <c r="AP2009" s="109" t="s">
        <v>2742</v>
      </c>
      <c r="AQ2009"/>
      <c r="AR2009"/>
      <c r="AS2009"/>
      <c r="AT2009"/>
      <c r="AU2009"/>
      <c r="AV2009"/>
    </row>
    <row r="2010" spans="27:48" ht="23.45" customHeight="1" x14ac:dyDescent="0.2">
      <c r="AA2010" s="97"/>
      <c r="AB2010" s="97"/>
      <c r="AC2010" s="97"/>
      <c r="AD2010" s="97"/>
      <c r="AE2010" s="97"/>
      <c r="AF2010" s="93"/>
      <c r="AG2010" s="93"/>
      <c r="AH2010" s="93"/>
      <c r="AI2010" s="30"/>
      <c r="AJ2010" s="30"/>
      <c r="AK2010" s="30"/>
      <c r="AL2010" s="30"/>
      <c r="AM2010" s="109"/>
      <c r="AN2010" s="109"/>
      <c r="AO2010" s="30"/>
      <c r="AP2010" s="109" t="s">
        <v>2743</v>
      </c>
      <c r="AQ2010"/>
      <c r="AR2010"/>
      <c r="AS2010"/>
      <c r="AT2010"/>
      <c r="AU2010"/>
      <c r="AV2010"/>
    </row>
    <row r="2011" spans="27:48" ht="23.45" customHeight="1" x14ac:dyDescent="0.2">
      <c r="AA2011" s="97"/>
      <c r="AB2011" s="97"/>
      <c r="AC2011" s="97"/>
      <c r="AD2011" s="97"/>
      <c r="AE2011" s="97"/>
      <c r="AF2011" s="93"/>
      <c r="AG2011" s="93"/>
      <c r="AH2011" s="93"/>
      <c r="AI2011" s="30"/>
      <c r="AJ2011" s="30"/>
      <c r="AK2011" s="30"/>
      <c r="AL2011" s="30"/>
      <c r="AM2011" s="109"/>
      <c r="AN2011" s="109"/>
      <c r="AO2011" s="30"/>
      <c r="AP2011" s="109" t="s">
        <v>2744</v>
      </c>
      <c r="AQ2011"/>
      <c r="AR2011"/>
      <c r="AS2011"/>
      <c r="AT2011"/>
      <c r="AU2011"/>
      <c r="AV2011"/>
    </row>
    <row r="2012" spans="27:48" ht="23.45" customHeight="1" x14ac:dyDescent="0.2">
      <c r="AA2012" s="97"/>
      <c r="AB2012" s="97"/>
      <c r="AC2012" s="97"/>
      <c r="AD2012" s="97"/>
      <c r="AE2012" s="97"/>
      <c r="AF2012" s="93"/>
      <c r="AG2012" s="93"/>
      <c r="AH2012" s="93"/>
      <c r="AI2012" s="30"/>
      <c r="AJ2012" s="30"/>
      <c r="AK2012" s="30"/>
      <c r="AL2012" s="30"/>
      <c r="AM2012" s="109"/>
      <c r="AN2012" s="109"/>
      <c r="AO2012" s="30"/>
      <c r="AP2012" s="109" t="s">
        <v>2745</v>
      </c>
      <c r="AQ2012"/>
      <c r="AR2012"/>
      <c r="AS2012"/>
      <c r="AT2012"/>
      <c r="AU2012"/>
      <c r="AV2012"/>
    </row>
    <row r="2013" spans="27:48" ht="23.45" customHeight="1" x14ac:dyDescent="0.2">
      <c r="AA2013" s="97"/>
      <c r="AB2013" s="97"/>
      <c r="AC2013" s="97"/>
      <c r="AD2013" s="97"/>
      <c r="AE2013" s="97"/>
      <c r="AF2013" s="93"/>
      <c r="AG2013" s="93"/>
      <c r="AH2013" s="93"/>
      <c r="AI2013" s="30"/>
      <c r="AJ2013" s="30"/>
      <c r="AK2013" s="30"/>
      <c r="AL2013" s="30"/>
      <c r="AM2013" s="109"/>
      <c r="AN2013" s="109"/>
      <c r="AO2013" s="30"/>
      <c r="AP2013" s="109" t="s">
        <v>2746</v>
      </c>
      <c r="AQ2013"/>
      <c r="AR2013"/>
      <c r="AS2013"/>
      <c r="AT2013"/>
      <c r="AU2013"/>
      <c r="AV2013"/>
    </row>
    <row r="2014" spans="27:48" ht="23.45" customHeight="1" x14ac:dyDescent="0.2">
      <c r="AA2014" s="97"/>
      <c r="AB2014" s="97"/>
      <c r="AC2014" s="97"/>
      <c r="AD2014" s="97"/>
      <c r="AE2014" s="97"/>
      <c r="AF2014" s="93"/>
      <c r="AG2014" s="93"/>
      <c r="AH2014" s="93"/>
      <c r="AI2014" s="30"/>
      <c r="AJ2014" s="30"/>
      <c r="AK2014" s="30"/>
      <c r="AL2014" s="30"/>
      <c r="AM2014" s="109"/>
      <c r="AN2014" s="109"/>
      <c r="AO2014" s="30"/>
      <c r="AP2014" s="109" t="s">
        <v>2747</v>
      </c>
      <c r="AQ2014"/>
      <c r="AR2014"/>
      <c r="AS2014"/>
      <c r="AT2014"/>
      <c r="AU2014"/>
      <c r="AV2014"/>
    </row>
    <row r="2015" spans="27:48" ht="23.45" customHeight="1" x14ac:dyDescent="0.2">
      <c r="AA2015" s="97"/>
      <c r="AB2015" s="97"/>
      <c r="AC2015" s="97"/>
      <c r="AD2015" s="97"/>
      <c r="AE2015" s="97"/>
      <c r="AF2015" s="93"/>
      <c r="AG2015" s="93"/>
      <c r="AH2015" s="93"/>
      <c r="AI2015" s="30"/>
      <c r="AJ2015" s="30"/>
      <c r="AK2015" s="30"/>
      <c r="AL2015" s="30"/>
      <c r="AM2015" s="109"/>
      <c r="AN2015" s="109"/>
      <c r="AO2015" s="30"/>
      <c r="AP2015" s="109" t="s">
        <v>2748</v>
      </c>
      <c r="AQ2015"/>
      <c r="AR2015"/>
      <c r="AS2015"/>
      <c r="AT2015"/>
      <c r="AU2015"/>
      <c r="AV2015"/>
    </row>
    <row r="2016" spans="27:48" ht="23.45" customHeight="1" x14ac:dyDescent="0.2">
      <c r="AA2016" s="97"/>
      <c r="AB2016" s="97"/>
      <c r="AC2016" s="97"/>
      <c r="AD2016" s="97"/>
      <c r="AE2016" s="97"/>
      <c r="AF2016" s="93"/>
      <c r="AG2016" s="93"/>
      <c r="AH2016" s="93"/>
      <c r="AI2016" s="30"/>
      <c r="AJ2016" s="30"/>
      <c r="AK2016" s="30"/>
      <c r="AL2016" s="30"/>
      <c r="AM2016" s="109"/>
      <c r="AN2016" s="109"/>
      <c r="AO2016" s="30"/>
      <c r="AP2016" s="109" t="s">
        <v>2749</v>
      </c>
      <c r="AQ2016"/>
      <c r="AR2016"/>
      <c r="AS2016"/>
      <c r="AT2016"/>
      <c r="AU2016"/>
      <c r="AV2016"/>
    </row>
    <row r="2017" spans="27:48" ht="23.45" customHeight="1" x14ac:dyDescent="0.2">
      <c r="AA2017" s="97"/>
      <c r="AB2017" s="97"/>
      <c r="AC2017" s="97"/>
      <c r="AD2017" s="97"/>
      <c r="AE2017" s="97"/>
      <c r="AF2017" s="93"/>
      <c r="AG2017" s="93"/>
      <c r="AH2017" s="93"/>
      <c r="AI2017" s="30"/>
      <c r="AJ2017" s="30"/>
      <c r="AK2017" s="30"/>
      <c r="AL2017" s="30"/>
      <c r="AM2017" s="109"/>
      <c r="AN2017" s="109"/>
      <c r="AO2017" s="30"/>
      <c r="AP2017" s="109" t="s">
        <v>2750</v>
      </c>
      <c r="AQ2017"/>
      <c r="AR2017"/>
      <c r="AS2017"/>
      <c r="AT2017"/>
      <c r="AU2017"/>
      <c r="AV2017"/>
    </row>
    <row r="2018" spans="27:48" ht="23.45" customHeight="1" x14ac:dyDescent="0.2">
      <c r="AA2018" s="97"/>
      <c r="AB2018" s="97"/>
      <c r="AC2018" s="97"/>
      <c r="AD2018" s="97"/>
      <c r="AE2018" s="97"/>
      <c r="AF2018" s="93"/>
      <c r="AG2018" s="93"/>
      <c r="AH2018" s="93"/>
      <c r="AI2018" s="30"/>
      <c r="AJ2018" s="30"/>
      <c r="AK2018" s="30"/>
      <c r="AL2018" s="30"/>
      <c r="AM2018" s="109"/>
      <c r="AN2018" s="109"/>
      <c r="AO2018" s="30"/>
      <c r="AP2018" s="109" t="s">
        <v>2751</v>
      </c>
      <c r="AQ2018"/>
      <c r="AR2018"/>
      <c r="AS2018"/>
      <c r="AT2018"/>
      <c r="AU2018"/>
      <c r="AV2018"/>
    </row>
    <row r="2019" spans="27:48" ht="23.45" customHeight="1" x14ac:dyDescent="0.2">
      <c r="AA2019" s="97"/>
      <c r="AB2019" s="97"/>
      <c r="AC2019" s="97"/>
      <c r="AD2019" s="97"/>
      <c r="AE2019" s="97"/>
      <c r="AF2019" s="93"/>
      <c r="AG2019" s="93"/>
      <c r="AH2019" s="93"/>
      <c r="AI2019" s="30"/>
      <c r="AJ2019" s="30"/>
      <c r="AK2019" s="30"/>
      <c r="AL2019" s="30"/>
      <c r="AM2019" s="109"/>
      <c r="AN2019" s="109"/>
      <c r="AO2019" s="30"/>
      <c r="AP2019" s="109" t="s">
        <v>2752</v>
      </c>
      <c r="AQ2019"/>
      <c r="AR2019"/>
      <c r="AS2019"/>
      <c r="AT2019"/>
      <c r="AU2019"/>
      <c r="AV2019"/>
    </row>
    <row r="2020" spans="27:48" ht="23.45" customHeight="1" x14ac:dyDescent="0.2">
      <c r="AA2020" s="97"/>
      <c r="AB2020" s="97"/>
      <c r="AC2020" s="97"/>
      <c r="AD2020" s="97"/>
      <c r="AE2020" s="97"/>
      <c r="AF2020" s="93"/>
      <c r="AG2020" s="93"/>
      <c r="AH2020" s="93"/>
      <c r="AI2020" s="30"/>
      <c r="AJ2020" s="30"/>
      <c r="AK2020" s="30"/>
      <c r="AL2020" s="30"/>
      <c r="AM2020" s="109"/>
      <c r="AN2020" s="109"/>
      <c r="AO2020" s="30"/>
      <c r="AP2020" s="109" t="s">
        <v>2753</v>
      </c>
      <c r="AQ2020"/>
      <c r="AR2020"/>
      <c r="AS2020"/>
      <c r="AT2020"/>
      <c r="AU2020"/>
      <c r="AV2020"/>
    </row>
    <row r="2021" spans="27:48" ht="23.45" customHeight="1" x14ac:dyDescent="0.2">
      <c r="AA2021" s="97"/>
      <c r="AB2021" s="97"/>
      <c r="AC2021" s="97"/>
      <c r="AD2021" s="97"/>
      <c r="AE2021" s="97"/>
      <c r="AF2021" s="93"/>
      <c r="AG2021" s="93"/>
      <c r="AH2021" s="93"/>
      <c r="AI2021" s="30"/>
      <c r="AJ2021" s="30"/>
      <c r="AK2021" s="30"/>
      <c r="AL2021" s="30"/>
      <c r="AM2021" s="109"/>
      <c r="AN2021" s="109"/>
      <c r="AO2021" s="30"/>
      <c r="AP2021" s="109" t="s">
        <v>2754</v>
      </c>
      <c r="AQ2021"/>
      <c r="AR2021"/>
      <c r="AS2021"/>
      <c r="AT2021"/>
      <c r="AU2021"/>
      <c r="AV2021"/>
    </row>
    <row r="2022" spans="27:48" ht="23.45" customHeight="1" x14ac:dyDescent="0.2">
      <c r="AA2022" s="97"/>
      <c r="AB2022" s="97"/>
      <c r="AC2022" s="97"/>
      <c r="AD2022" s="97"/>
      <c r="AE2022" s="97"/>
      <c r="AF2022" s="93"/>
      <c r="AG2022" s="93"/>
      <c r="AH2022" s="93"/>
      <c r="AI2022" s="30"/>
      <c r="AJ2022" s="30"/>
      <c r="AK2022" s="30"/>
      <c r="AL2022" s="30"/>
      <c r="AM2022" s="109"/>
      <c r="AN2022" s="109"/>
      <c r="AO2022" s="30"/>
      <c r="AP2022" s="109" t="s">
        <v>2755</v>
      </c>
      <c r="AQ2022"/>
      <c r="AR2022"/>
      <c r="AS2022"/>
      <c r="AT2022"/>
      <c r="AU2022"/>
      <c r="AV2022"/>
    </row>
    <row r="2023" spans="27:48" ht="23.45" customHeight="1" x14ac:dyDescent="0.2">
      <c r="AA2023" s="97"/>
      <c r="AB2023" s="97"/>
      <c r="AC2023" s="97"/>
      <c r="AD2023" s="97"/>
      <c r="AE2023" s="97"/>
      <c r="AF2023" s="93"/>
      <c r="AG2023" s="93"/>
      <c r="AH2023" s="93"/>
      <c r="AI2023" s="30"/>
      <c r="AJ2023" s="30"/>
      <c r="AK2023" s="30"/>
      <c r="AL2023" s="30"/>
      <c r="AM2023" s="109"/>
      <c r="AN2023" s="109"/>
      <c r="AO2023" s="30"/>
      <c r="AP2023" s="109" t="s">
        <v>2756</v>
      </c>
      <c r="AQ2023"/>
      <c r="AR2023"/>
      <c r="AS2023"/>
      <c r="AT2023"/>
      <c r="AU2023"/>
      <c r="AV2023"/>
    </row>
    <row r="2024" spans="27:48" ht="23.45" customHeight="1" x14ac:dyDescent="0.2">
      <c r="AA2024" s="97"/>
      <c r="AB2024" s="97"/>
      <c r="AC2024" s="97"/>
      <c r="AD2024" s="97"/>
      <c r="AE2024" s="97"/>
      <c r="AF2024" s="93"/>
      <c r="AG2024" s="93"/>
      <c r="AH2024" s="93"/>
      <c r="AI2024" s="30"/>
      <c r="AJ2024" s="30"/>
      <c r="AK2024" s="30"/>
      <c r="AL2024" s="30"/>
      <c r="AM2024" s="109"/>
      <c r="AN2024" s="109"/>
      <c r="AO2024" s="30"/>
      <c r="AP2024" s="109" t="s">
        <v>2757</v>
      </c>
      <c r="AQ2024"/>
      <c r="AR2024"/>
      <c r="AS2024"/>
      <c r="AT2024"/>
      <c r="AU2024"/>
      <c r="AV2024"/>
    </row>
    <row r="2025" spans="27:48" ht="23.45" customHeight="1" x14ac:dyDescent="0.2">
      <c r="AA2025" s="97"/>
      <c r="AB2025" s="97"/>
      <c r="AC2025" s="97"/>
      <c r="AD2025" s="97"/>
      <c r="AE2025" s="97"/>
      <c r="AF2025" s="93"/>
      <c r="AG2025" s="93"/>
      <c r="AH2025" s="93"/>
      <c r="AI2025" s="30"/>
      <c r="AJ2025" s="30"/>
      <c r="AK2025" s="30"/>
      <c r="AL2025" s="30"/>
      <c r="AM2025" s="109"/>
      <c r="AN2025" s="109"/>
      <c r="AO2025" s="30"/>
      <c r="AP2025" s="109" t="s">
        <v>2758</v>
      </c>
      <c r="AQ2025"/>
      <c r="AR2025"/>
      <c r="AS2025"/>
      <c r="AT2025"/>
      <c r="AU2025"/>
      <c r="AV2025"/>
    </row>
    <row r="2026" spans="27:48" ht="23.45" customHeight="1" x14ac:dyDescent="0.2">
      <c r="AA2026" s="97"/>
      <c r="AB2026" s="97"/>
      <c r="AC2026" s="97"/>
      <c r="AD2026" s="97"/>
      <c r="AE2026" s="97"/>
      <c r="AF2026" s="93"/>
      <c r="AG2026" s="93"/>
      <c r="AH2026" s="93"/>
      <c r="AI2026" s="30"/>
      <c r="AJ2026" s="30"/>
      <c r="AK2026" s="30"/>
      <c r="AL2026" s="30"/>
      <c r="AM2026" s="109"/>
      <c r="AN2026" s="109"/>
      <c r="AO2026" s="30"/>
      <c r="AP2026" s="109" t="s">
        <v>2759</v>
      </c>
      <c r="AQ2026"/>
      <c r="AR2026"/>
      <c r="AS2026"/>
      <c r="AT2026"/>
      <c r="AU2026"/>
      <c r="AV2026"/>
    </row>
    <row r="2027" spans="27:48" ht="23.45" customHeight="1" x14ac:dyDescent="0.2">
      <c r="AA2027" s="97"/>
      <c r="AB2027" s="97"/>
      <c r="AC2027" s="97"/>
      <c r="AD2027" s="97"/>
      <c r="AE2027" s="97"/>
      <c r="AF2027" s="93"/>
      <c r="AG2027" s="93"/>
      <c r="AH2027" s="93"/>
      <c r="AI2027" s="30"/>
      <c r="AJ2027" s="30"/>
      <c r="AK2027" s="30"/>
      <c r="AL2027" s="30"/>
      <c r="AM2027" s="109"/>
      <c r="AN2027" s="109"/>
      <c r="AO2027" s="30"/>
      <c r="AP2027" s="109" t="s">
        <v>2760</v>
      </c>
      <c r="AQ2027"/>
      <c r="AR2027"/>
      <c r="AS2027"/>
      <c r="AT2027"/>
      <c r="AU2027"/>
      <c r="AV2027"/>
    </row>
    <row r="2028" spans="27:48" ht="23.45" customHeight="1" x14ac:dyDescent="0.2">
      <c r="AA2028" s="97"/>
      <c r="AB2028" s="97"/>
      <c r="AC2028" s="97"/>
      <c r="AD2028" s="97"/>
      <c r="AE2028" s="97"/>
      <c r="AF2028" s="93"/>
      <c r="AG2028" s="93"/>
      <c r="AH2028" s="93"/>
      <c r="AI2028" s="30"/>
      <c r="AJ2028" s="30"/>
      <c r="AK2028" s="30"/>
      <c r="AL2028" s="30"/>
      <c r="AM2028" s="109"/>
      <c r="AN2028" s="109"/>
      <c r="AO2028" s="30"/>
      <c r="AP2028" s="109" t="s">
        <v>2761</v>
      </c>
      <c r="AQ2028"/>
      <c r="AR2028"/>
      <c r="AS2028"/>
      <c r="AT2028"/>
      <c r="AU2028"/>
      <c r="AV2028"/>
    </row>
    <row r="2029" spans="27:48" ht="23.45" customHeight="1" x14ac:dyDescent="0.2">
      <c r="AA2029" s="97"/>
      <c r="AB2029" s="97"/>
      <c r="AC2029" s="97"/>
      <c r="AD2029" s="97"/>
      <c r="AE2029" s="97"/>
      <c r="AF2029" s="93"/>
      <c r="AG2029" s="93"/>
      <c r="AH2029" s="93"/>
      <c r="AI2029" s="30"/>
      <c r="AJ2029" s="30"/>
      <c r="AK2029" s="30"/>
      <c r="AL2029" s="30"/>
      <c r="AM2029" s="109"/>
      <c r="AN2029" s="109"/>
      <c r="AO2029" s="30"/>
      <c r="AP2029" s="109" t="s">
        <v>2762</v>
      </c>
      <c r="AQ2029"/>
      <c r="AR2029"/>
      <c r="AS2029"/>
      <c r="AT2029"/>
      <c r="AU2029"/>
      <c r="AV2029"/>
    </row>
    <row r="2030" spans="27:48" ht="23.45" customHeight="1" x14ac:dyDescent="0.2">
      <c r="AA2030" s="97"/>
      <c r="AB2030" s="97"/>
      <c r="AC2030" s="97"/>
      <c r="AD2030" s="97"/>
      <c r="AE2030" s="97"/>
      <c r="AF2030" s="93"/>
      <c r="AG2030" s="93"/>
      <c r="AH2030" s="93"/>
      <c r="AI2030" s="30"/>
      <c r="AJ2030" s="30"/>
      <c r="AK2030" s="30"/>
      <c r="AL2030" s="30"/>
      <c r="AM2030" s="109"/>
      <c r="AN2030" s="109"/>
      <c r="AO2030" s="30"/>
      <c r="AP2030" s="109" t="s">
        <v>2763</v>
      </c>
      <c r="AQ2030"/>
      <c r="AR2030"/>
      <c r="AS2030"/>
      <c r="AT2030"/>
      <c r="AU2030"/>
      <c r="AV2030"/>
    </row>
    <row r="2031" spans="27:48" ht="23.45" customHeight="1" x14ac:dyDescent="0.2">
      <c r="AA2031" s="97"/>
      <c r="AB2031" s="97"/>
      <c r="AC2031" s="97"/>
      <c r="AD2031" s="97"/>
      <c r="AE2031" s="97"/>
      <c r="AF2031" s="93"/>
      <c r="AG2031" s="93"/>
      <c r="AH2031" s="93"/>
      <c r="AI2031" s="30"/>
      <c r="AJ2031" s="30"/>
      <c r="AK2031" s="30"/>
      <c r="AL2031" s="30"/>
      <c r="AM2031" s="109"/>
      <c r="AN2031" s="109"/>
      <c r="AO2031" s="30"/>
      <c r="AP2031" s="109" t="s">
        <v>2764</v>
      </c>
      <c r="AQ2031"/>
      <c r="AR2031"/>
      <c r="AS2031"/>
      <c r="AT2031"/>
      <c r="AU2031"/>
      <c r="AV2031"/>
    </row>
    <row r="2032" spans="27:48" ht="23.45" customHeight="1" x14ac:dyDescent="0.2">
      <c r="AA2032" s="97"/>
      <c r="AB2032" s="97"/>
      <c r="AC2032" s="97"/>
      <c r="AD2032" s="97"/>
      <c r="AE2032" s="97"/>
      <c r="AF2032" s="93"/>
      <c r="AG2032" s="93"/>
      <c r="AH2032" s="93"/>
      <c r="AI2032" s="30"/>
      <c r="AJ2032" s="30"/>
      <c r="AK2032" s="30"/>
      <c r="AL2032" s="30"/>
      <c r="AM2032" s="109"/>
      <c r="AN2032" s="109"/>
      <c r="AO2032" s="30"/>
      <c r="AP2032" s="109" t="s">
        <v>2765</v>
      </c>
      <c r="AQ2032"/>
      <c r="AR2032"/>
      <c r="AS2032"/>
      <c r="AT2032"/>
      <c r="AU2032"/>
      <c r="AV2032"/>
    </row>
    <row r="2033" spans="27:48" ht="23.45" customHeight="1" x14ac:dyDescent="0.2">
      <c r="AA2033" s="97"/>
      <c r="AB2033" s="97"/>
      <c r="AC2033" s="97"/>
      <c r="AD2033" s="97"/>
      <c r="AE2033" s="97"/>
      <c r="AF2033" s="93"/>
      <c r="AG2033" s="93"/>
      <c r="AH2033" s="93"/>
      <c r="AI2033" s="30"/>
      <c r="AJ2033" s="30"/>
      <c r="AK2033" s="30"/>
      <c r="AL2033" s="30"/>
      <c r="AM2033" s="109"/>
      <c r="AN2033" s="109"/>
      <c r="AO2033" s="30"/>
      <c r="AP2033" s="109" t="s">
        <v>2766</v>
      </c>
      <c r="AQ2033"/>
      <c r="AR2033"/>
      <c r="AS2033"/>
      <c r="AT2033"/>
      <c r="AU2033"/>
      <c r="AV2033"/>
    </row>
    <row r="2034" spans="27:48" ht="23.45" customHeight="1" x14ac:dyDescent="0.2">
      <c r="AA2034" s="97"/>
      <c r="AB2034" s="97"/>
      <c r="AC2034" s="97"/>
      <c r="AD2034" s="97"/>
      <c r="AE2034" s="97"/>
      <c r="AF2034" s="93"/>
      <c r="AG2034" s="93"/>
      <c r="AH2034" s="93"/>
      <c r="AI2034" s="30"/>
      <c r="AJ2034" s="30"/>
      <c r="AK2034" s="30"/>
      <c r="AL2034" s="30"/>
      <c r="AM2034" s="109"/>
      <c r="AN2034" s="109"/>
      <c r="AO2034" s="30"/>
      <c r="AP2034" s="109" t="s">
        <v>2767</v>
      </c>
      <c r="AQ2034"/>
      <c r="AR2034"/>
      <c r="AS2034"/>
      <c r="AT2034"/>
      <c r="AU2034"/>
      <c r="AV2034"/>
    </row>
    <row r="2035" spans="27:48" ht="23.45" customHeight="1" x14ac:dyDescent="0.2">
      <c r="AA2035" s="97"/>
      <c r="AB2035" s="97"/>
      <c r="AC2035" s="97"/>
      <c r="AD2035" s="97"/>
      <c r="AE2035" s="97"/>
      <c r="AF2035" s="93"/>
      <c r="AG2035" s="93"/>
      <c r="AH2035" s="93"/>
      <c r="AI2035" s="30"/>
      <c r="AJ2035" s="30"/>
      <c r="AK2035" s="30"/>
      <c r="AL2035" s="30"/>
      <c r="AM2035" s="109"/>
      <c r="AN2035" s="109"/>
      <c r="AO2035" s="30"/>
      <c r="AP2035" s="109" t="s">
        <v>2768</v>
      </c>
      <c r="AQ2035"/>
      <c r="AR2035"/>
      <c r="AS2035"/>
      <c r="AT2035"/>
      <c r="AU2035"/>
      <c r="AV2035"/>
    </row>
    <row r="2036" spans="27:48" ht="23.45" customHeight="1" x14ac:dyDescent="0.2">
      <c r="AA2036" s="97"/>
      <c r="AB2036" s="97"/>
      <c r="AC2036" s="97"/>
      <c r="AD2036" s="97"/>
      <c r="AE2036" s="97"/>
      <c r="AF2036" s="93"/>
      <c r="AG2036" s="93"/>
      <c r="AH2036" s="93"/>
      <c r="AI2036" s="30"/>
      <c r="AJ2036" s="30"/>
      <c r="AK2036" s="30"/>
      <c r="AL2036" s="30"/>
      <c r="AM2036" s="109"/>
      <c r="AN2036" s="109"/>
      <c r="AO2036" s="30"/>
      <c r="AP2036" s="109" t="s">
        <v>2769</v>
      </c>
      <c r="AQ2036"/>
      <c r="AR2036"/>
      <c r="AS2036"/>
      <c r="AT2036"/>
      <c r="AU2036"/>
      <c r="AV2036"/>
    </row>
    <row r="2037" spans="27:48" ht="23.45" customHeight="1" x14ac:dyDescent="0.2">
      <c r="AA2037" s="97"/>
      <c r="AB2037" s="97"/>
      <c r="AC2037" s="97"/>
      <c r="AD2037" s="97"/>
      <c r="AE2037" s="97"/>
      <c r="AF2037" s="93"/>
      <c r="AG2037" s="93"/>
      <c r="AH2037" s="93"/>
      <c r="AI2037" s="30"/>
      <c r="AJ2037" s="30"/>
      <c r="AK2037" s="30"/>
      <c r="AL2037" s="30"/>
      <c r="AM2037" s="109"/>
      <c r="AN2037" s="109"/>
      <c r="AO2037" s="30"/>
      <c r="AP2037" s="109" t="s">
        <v>2770</v>
      </c>
      <c r="AQ2037"/>
      <c r="AR2037"/>
      <c r="AS2037"/>
      <c r="AT2037"/>
      <c r="AU2037"/>
      <c r="AV2037"/>
    </row>
    <row r="2038" spans="27:48" ht="23.45" customHeight="1" x14ac:dyDescent="0.2">
      <c r="AA2038" s="97"/>
      <c r="AB2038" s="97"/>
      <c r="AC2038" s="97"/>
      <c r="AD2038" s="97"/>
      <c r="AE2038" s="97"/>
      <c r="AF2038" s="93"/>
      <c r="AG2038" s="93"/>
      <c r="AH2038" s="93"/>
      <c r="AI2038" s="30"/>
      <c r="AJ2038" s="30"/>
      <c r="AK2038" s="30"/>
      <c r="AL2038" s="30"/>
      <c r="AM2038" s="109"/>
      <c r="AN2038" s="109"/>
      <c r="AO2038" s="30"/>
      <c r="AP2038" s="109" t="s">
        <v>2771</v>
      </c>
      <c r="AQ2038"/>
      <c r="AR2038"/>
      <c r="AS2038"/>
      <c r="AT2038"/>
      <c r="AU2038"/>
      <c r="AV2038"/>
    </row>
    <row r="2039" spans="27:48" ht="23.45" customHeight="1" x14ac:dyDescent="0.2">
      <c r="AA2039" s="97"/>
      <c r="AB2039" s="97"/>
      <c r="AC2039" s="97"/>
      <c r="AD2039" s="97"/>
      <c r="AE2039" s="97"/>
      <c r="AF2039" s="93"/>
      <c r="AG2039" s="93"/>
      <c r="AH2039" s="93"/>
      <c r="AI2039" s="30"/>
      <c r="AJ2039" s="30"/>
      <c r="AK2039" s="30"/>
      <c r="AL2039" s="30"/>
      <c r="AM2039" s="109"/>
      <c r="AN2039" s="109"/>
      <c r="AO2039" s="30"/>
      <c r="AP2039" s="109" t="s">
        <v>2772</v>
      </c>
      <c r="AQ2039"/>
      <c r="AR2039"/>
      <c r="AS2039"/>
      <c r="AT2039"/>
      <c r="AU2039"/>
      <c r="AV2039"/>
    </row>
    <row r="2040" spans="27:48" ht="23.45" customHeight="1" x14ac:dyDescent="0.2">
      <c r="AA2040" s="97"/>
      <c r="AB2040" s="97"/>
      <c r="AC2040" s="97"/>
      <c r="AD2040" s="97"/>
      <c r="AE2040" s="97"/>
      <c r="AF2040" s="93"/>
      <c r="AG2040" s="93"/>
      <c r="AH2040" s="93"/>
      <c r="AI2040" s="30"/>
      <c r="AJ2040" s="30"/>
      <c r="AK2040" s="30"/>
      <c r="AL2040" s="30"/>
      <c r="AM2040" s="109"/>
      <c r="AN2040" s="109"/>
      <c r="AO2040" s="30"/>
      <c r="AP2040" s="109" t="s">
        <v>2773</v>
      </c>
      <c r="AQ2040"/>
      <c r="AR2040"/>
      <c r="AS2040"/>
      <c r="AT2040"/>
      <c r="AU2040"/>
      <c r="AV2040"/>
    </row>
    <row r="2041" spans="27:48" ht="23.45" customHeight="1" x14ac:dyDescent="0.2">
      <c r="AA2041" s="97"/>
      <c r="AB2041" s="97"/>
      <c r="AC2041" s="97"/>
      <c r="AD2041" s="97"/>
      <c r="AE2041" s="97"/>
      <c r="AF2041" s="93"/>
      <c r="AG2041" s="93"/>
      <c r="AH2041" s="93"/>
      <c r="AI2041" s="30"/>
      <c r="AJ2041" s="30"/>
      <c r="AK2041" s="30"/>
      <c r="AL2041" s="30"/>
      <c r="AM2041" s="109"/>
      <c r="AN2041" s="109"/>
      <c r="AO2041" s="30"/>
      <c r="AP2041" s="109" t="s">
        <v>2774</v>
      </c>
      <c r="AQ2041"/>
      <c r="AR2041"/>
      <c r="AS2041"/>
      <c r="AT2041"/>
      <c r="AU2041"/>
      <c r="AV2041"/>
    </row>
    <row r="2042" spans="27:48" ht="23.45" customHeight="1" x14ac:dyDescent="0.2">
      <c r="AA2042" s="97"/>
      <c r="AB2042" s="97"/>
      <c r="AC2042" s="97"/>
      <c r="AD2042" s="97"/>
      <c r="AE2042" s="97"/>
      <c r="AF2042" s="93"/>
      <c r="AG2042" s="93"/>
      <c r="AH2042" s="93"/>
      <c r="AI2042" s="30"/>
      <c r="AJ2042" s="30"/>
      <c r="AK2042" s="30"/>
      <c r="AL2042" s="30"/>
      <c r="AM2042" s="109"/>
      <c r="AN2042" s="109"/>
      <c r="AO2042" s="30"/>
      <c r="AP2042" s="109" t="s">
        <v>2775</v>
      </c>
      <c r="AQ2042"/>
      <c r="AR2042"/>
      <c r="AS2042"/>
      <c r="AT2042"/>
      <c r="AU2042"/>
      <c r="AV2042"/>
    </row>
    <row r="2043" spans="27:48" ht="23.45" customHeight="1" x14ac:dyDescent="0.2">
      <c r="AA2043" s="97"/>
      <c r="AB2043" s="97"/>
      <c r="AC2043" s="97"/>
      <c r="AD2043" s="97"/>
      <c r="AE2043" s="97"/>
      <c r="AF2043" s="93"/>
      <c r="AG2043" s="93"/>
      <c r="AH2043" s="93"/>
      <c r="AI2043" s="30"/>
      <c r="AJ2043" s="30"/>
      <c r="AK2043" s="30"/>
      <c r="AL2043" s="30"/>
      <c r="AM2043" s="109"/>
      <c r="AN2043" s="109"/>
      <c r="AO2043" s="30"/>
      <c r="AP2043" s="109" t="s">
        <v>2776</v>
      </c>
      <c r="AQ2043"/>
      <c r="AR2043"/>
      <c r="AS2043"/>
      <c r="AT2043"/>
      <c r="AU2043"/>
      <c r="AV2043"/>
    </row>
    <row r="2044" spans="27:48" ht="23.45" customHeight="1" x14ac:dyDescent="0.2">
      <c r="AA2044" s="97"/>
      <c r="AB2044" s="97"/>
      <c r="AC2044" s="97"/>
      <c r="AD2044" s="97"/>
      <c r="AE2044" s="97"/>
      <c r="AF2044" s="93"/>
      <c r="AG2044" s="93"/>
      <c r="AH2044" s="93"/>
      <c r="AI2044" s="30"/>
      <c r="AJ2044" s="30"/>
      <c r="AK2044" s="30"/>
      <c r="AL2044" s="30"/>
      <c r="AM2044" s="109"/>
      <c r="AN2044" s="109"/>
      <c r="AO2044" s="30"/>
      <c r="AP2044" s="109" t="s">
        <v>2777</v>
      </c>
      <c r="AQ2044"/>
      <c r="AR2044"/>
      <c r="AS2044"/>
      <c r="AT2044"/>
      <c r="AU2044"/>
      <c r="AV2044"/>
    </row>
    <row r="2045" spans="27:48" ht="23.45" customHeight="1" x14ac:dyDescent="0.2">
      <c r="AA2045" s="97"/>
      <c r="AB2045" s="97"/>
      <c r="AC2045" s="97"/>
      <c r="AD2045" s="97"/>
      <c r="AE2045" s="97"/>
      <c r="AF2045" s="93"/>
      <c r="AG2045" s="93"/>
      <c r="AH2045" s="93"/>
      <c r="AI2045" s="30"/>
      <c r="AJ2045" s="30"/>
      <c r="AK2045" s="30"/>
      <c r="AL2045" s="30"/>
      <c r="AM2045" s="109"/>
      <c r="AN2045" s="109"/>
      <c r="AO2045" s="30"/>
      <c r="AP2045" s="109" t="s">
        <v>2778</v>
      </c>
      <c r="AQ2045"/>
      <c r="AR2045"/>
      <c r="AS2045"/>
      <c r="AT2045"/>
      <c r="AU2045"/>
      <c r="AV2045"/>
    </row>
    <row r="2046" spans="27:48" ht="23.45" customHeight="1" x14ac:dyDescent="0.2">
      <c r="AA2046" s="97"/>
      <c r="AB2046" s="97"/>
      <c r="AC2046" s="97"/>
      <c r="AD2046" s="97"/>
      <c r="AE2046" s="97"/>
      <c r="AF2046" s="93"/>
      <c r="AG2046" s="93"/>
      <c r="AH2046" s="93"/>
      <c r="AI2046" s="30"/>
      <c r="AJ2046" s="30"/>
      <c r="AK2046" s="30"/>
      <c r="AL2046" s="30"/>
      <c r="AM2046" s="109"/>
      <c r="AN2046" s="109"/>
      <c r="AO2046" s="30"/>
      <c r="AP2046" s="109" t="s">
        <v>2779</v>
      </c>
      <c r="AQ2046"/>
      <c r="AR2046"/>
      <c r="AS2046"/>
      <c r="AT2046"/>
      <c r="AU2046"/>
      <c r="AV2046"/>
    </row>
    <row r="2047" spans="27:48" ht="23.45" customHeight="1" x14ac:dyDescent="0.2">
      <c r="AA2047" s="97"/>
      <c r="AB2047" s="97"/>
      <c r="AC2047" s="97"/>
      <c r="AD2047" s="97"/>
      <c r="AE2047" s="97"/>
      <c r="AF2047" s="93"/>
      <c r="AG2047" s="93"/>
      <c r="AH2047" s="93"/>
      <c r="AI2047" s="30"/>
      <c r="AJ2047" s="30"/>
      <c r="AK2047" s="30"/>
      <c r="AL2047" s="30"/>
      <c r="AM2047" s="109"/>
      <c r="AN2047" s="109"/>
      <c r="AO2047" s="30"/>
      <c r="AP2047" s="109" t="s">
        <v>2780</v>
      </c>
      <c r="AQ2047"/>
      <c r="AR2047"/>
      <c r="AS2047"/>
      <c r="AT2047"/>
      <c r="AU2047"/>
      <c r="AV2047"/>
    </row>
    <row r="2048" spans="27:48" ht="23.45" customHeight="1" x14ac:dyDescent="0.2">
      <c r="AA2048" s="97"/>
      <c r="AB2048" s="97"/>
      <c r="AC2048" s="97"/>
      <c r="AD2048" s="97"/>
      <c r="AE2048" s="97"/>
      <c r="AF2048" s="93"/>
      <c r="AG2048" s="93"/>
      <c r="AH2048" s="93"/>
      <c r="AI2048" s="30"/>
      <c r="AJ2048" s="30"/>
      <c r="AK2048" s="30"/>
      <c r="AL2048" s="30"/>
      <c r="AM2048" s="109"/>
      <c r="AN2048" s="109"/>
      <c r="AO2048" s="30"/>
      <c r="AP2048" s="109" t="s">
        <v>2781</v>
      </c>
      <c r="AQ2048"/>
      <c r="AR2048"/>
      <c r="AS2048"/>
      <c r="AT2048"/>
      <c r="AU2048"/>
      <c r="AV2048"/>
    </row>
    <row r="2049" spans="27:48" ht="23.45" customHeight="1" x14ac:dyDescent="0.2">
      <c r="AA2049" s="97"/>
      <c r="AB2049" s="97"/>
      <c r="AC2049" s="97"/>
      <c r="AD2049" s="97"/>
      <c r="AE2049" s="97"/>
      <c r="AF2049" s="93"/>
      <c r="AG2049" s="93"/>
      <c r="AH2049" s="93"/>
      <c r="AI2049" s="30"/>
      <c r="AJ2049" s="30"/>
      <c r="AK2049" s="30"/>
      <c r="AL2049" s="30"/>
      <c r="AM2049" s="109"/>
      <c r="AN2049" s="109"/>
      <c r="AO2049" s="30"/>
      <c r="AP2049" s="109" t="s">
        <v>2782</v>
      </c>
      <c r="AQ2049"/>
      <c r="AR2049"/>
      <c r="AS2049"/>
      <c r="AT2049"/>
      <c r="AU2049"/>
      <c r="AV2049"/>
    </row>
    <row r="2050" spans="27:48" ht="23.45" customHeight="1" x14ac:dyDescent="0.2">
      <c r="AA2050" s="97"/>
      <c r="AB2050" s="97"/>
      <c r="AC2050" s="97"/>
      <c r="AD2050" s="97"/>
      <c r="AE2050" s="97"/>
      <c r="AF2050" s="93"/>
      <c r="AG2050" s="93"/>
      <c r="AH2050" s="93"/>
      <c r="AI2050" s="30"/>
      <c r="AJ2050" s="30"/>
      <c r="AK2050" s="30"/>
      <c r="AL2050" s="30"/>
      <c r="AM2050" s="109"/>
      <c r="AN2050" s="109"/>
      <c r="AO2050" s="30"/>
      <c r="AP2050" s="109" t="s">
        <v>2783</v>
      </c>
      <c r="AQ2050"/>
      <c r="AR2050"/>
      <c r="AS2050"/>
      <c r="AT2050"/>
      <c r="AU2050"/>
      <c r="AV2050"/>
    </row>
    <row r="2051" spans="27:48" ht="23.45" customHeight="1" x14ac:dyDescent="0.2">
      <c r="AA2051" s="97"/>
      <c r="AB2051" s="97"/>
      <c r="AC2051" s="97"/>
      <c r="AD2051" s="97"/>
      <c r="AE2051" s="97"/>
      <c r="AF2051" s="93"/>
      <c r="AG2051" s="93"/>
      <c r="AH2051" s="93"/>
      <c r="AI2051" s="30"/>
      <c r="AJ2051" s="30"/>
      <c r="AK2051" s="30"/>
      <c r="AL2051" s="30"/>
      <c r="AM2051" s="109"/>
      <c r="AN2051" s="109"/>
      <c r="AO2051" s="30"/>
      <c r="AP2051" s="109" t="s">
        <v>2784</v>
      </c>
      <c r="AQ2051"/>
      <c r="AR2051"/>
      <c r="AS2051"/>
      <c r="AT2051"/>
      <c r="AU2051"/>
      <c r="AV2051"/>
    </row>
    <row r="2052" spans="27:48" ht="23.45" customHeight="1" x14ac:dyDescent="0.2">
      <c r="AA2052" s="97"/>
      <c r="AB2052" s="97"/>
      <c r="AC2052" s="97"/>
      <c r="AD2052" s="97"/>
      <c r="AE2052" s="97"/>
      <c r="AF2052" s="93"/>
      <c r="AG2052" s="93"/>
      <c r="AH2052" s="93"/>
      <c r="AI2052" s="30"/>
      <c r="AJ2052" s="30"/>
      <c r="AK2052" s="30"/>
      <c r="AL2052" s="30"/>
      <c r="AM2052" s="109"/>
      <c r="AN2052" s="109"/>
      <c r="AO2052" s="30"/>
      <c r="AP2052" s="109" t="s">
        <v>2785</v>
      </c>
      <c r="AQ2052"/>
      <c r="AR2052"/>
      <c r="AS2052"/>
      <c r="AT2052"/>
      <c r="AU2052"/>
      <c r="AV2052"/>
    </row>
    <row r="2053" spans="27:48" ht="23.45" customHeight="1" x14ac:dyDescent="0.2">
      <c r="AA2053" s="97"/>
      <c r="AB2053" s="97"/>
      <c r="AC2053" s="97"/>
      <c r="AD2053" s="97"/>
      <c r="AE2053" s="97"/>
      <c r="AF2053" s="93"/>
      <c r="AG2053" s="93"/>
      <c r="AH2053" s="93"/>
      <c r="AI2053" s="30"/>
      <c r="AJ2053" s="30"/>
      <c r="AK2053" s="30"/>
      <c r="AL2053" s="30"/>
      <c r="AM2053" s="109"/>
      <c r="AN2053" s="109"/>
      <c r="AO2053" s="30"/>
      <c r="AP2053" s="109" t="s">
        <v>2786</v>
      </c>
      <c r="AQ2053"/>
      <c r="AR2053"/>
      <c r="AS2053"/>
      <c r="AT2053"/>
      <c r="AU2053"/>
      <c r="AV2053"/>
    </row>
    <row r="2054" spans="27:48" ht="23.45" customHeight="1" x14ac:dyDescent="0.2">
      <c r="AA2054" s="97"/>
      <c r="AB2054" s="97"/>
      <c r="AC2054" s="97"/>
      <c r="AD2054" s="97"/>
      <c r="AE2054" s="97"/>
      <c r="AF2054" s="93"/>
      <c r="AG2054" s="93"/>
      <c r="AH2054" s="93"/>
      <c r="AI2054" s="30"/>
      <c r="AJ2054" s="30"/>
      <c r="AK2054" s="30"/>
      <c r="AL2054" s="30"/>
      <c r="AM2054" s="109"/>
      <c r="AN2054" s="109"/>
      <c r="AO2054" s="30"/>
      <c r="AP2054" s="109" t="s">
        <v>2787</v>
      </c>
      <c r="AQ2054"/>
      <c r="AR2054"/>
      <c r="AS2054"/>
      <c r="AT2054"/>
      <c r="AU2054"/>
      <c r="AV2054"/>
    </row>
    <row r="2055" spans="27:48" ht="23.45" customHeight="1" x14ac:dyDescent="0.2">
      <c r="AA2055" s="97"/>
      <c r="AB2055" s="97"/>
      <c r="AC2055" s="97"/>
      <c r="AD2055" s="97"/>
      <c r="AE2055" s="97"/>
      <c r="AF2055" s="93"/>
      <c r="AG2055" s="93"/>
      <c r="AH2055" s="93"/>
      <c r="AI2055" s="30"/>
      <c r="AJ2055" s="30"/>
      <c r="AK2055" s="30"/>
      <c r="AL2055" s="30"/>
      <c r="AM2055" s="109"/>
      <c r="AN2055" s="109"/>
      <c r="AO2055" s="30"/>
      <c r="AP2055" s="109" t="s">
        <v>2788</v>
      </c>
      <c r="AQ2055"/>
      <c r="AR2055"/>
      <c r="AS2055"/>
      <c r="AT2055"/>
      <c r="AU2055"/>
      <c r="AV2055"/>
    </row>
    <row r="2056" spans="27:48" ht="23.45" customHeight="1" x14ac:dyDescent="0.2">
      <c r="AA2056" s="97"/>
      <c r="AB2056" s="97"/>
      <c r="AC2056" s="97"/>
      <c r="AD2056" s="97"/>
      <c r="AE2056" s="97"/>
      <c r="AF2056" s="93"/>
      <c r="AG2056" s="93"/>
      <c r="AH2056" s="93"/>
      <c r="AI2056" s="30"/>
      <c r="AJ2056" s="30"/>
      <c r="AK2056" s="30"/>
      <c r="AL2056" s="30"/>
      <c r="AM2056" s="109"/>
      <c r="AN2056" s="109"/>
      <c r="AO2056" s="30"/>
      <c r="AP2056" s="109" t="s">
        <v>2789</v>
      </c>
      <c r="AQ2056"/>
      <c r="AR2056"/>
      <c r="AS2056"/>
      <c r="AT2056"/>
      <c r="AU2056"/>
      <c r="AV2056"/>
    </row>
    <row r="2057" spans="27:48" ht="23.45" customHeight="1" x14ac:dyDescent="0.2">
      <c r="AA2057" s="97"/>
      <c r="AB2057" s="97"/>
      <c r="AC2057" s="97"/>
      <c r="AD2057" s="97"/>
      <c r="AE2057" s="97"/>
      <c r="AF2057" s="93"/>
      <c r="AG2057" s="93"/>
      <c r="AH2057" s="93"/>
      <c r="AI2057" s="30"/>
      <c r="AJ2057" s="30"/>
      <c r="AK2057" s="30"/>
      <c r="AL2057" s="30"/>
      <c r="AM2057" s="109"/>
      <c r="AN2057" s="109"/>
      <c r="AO2057" s="30"/>
      <c r="AP2057" s="109" t="s">
        <v>2790</v>
      </c>
      <c r="AQ2057"/>
      <c r="AR2057"/>
      <c r="AS2057"/>
      <c r="AT2057"/>
      <c r="AU2057"/>
      <c r="AV2057"/>
    </row>
    <row r="2058" spans="27:48" ht="23.45" customHeight="1" x14ac:dyDescent="0.2">
      <c r="AA2058" s="97"/>
      <c r="AB2058" s="97"/>
      <c r="AC2058" s="97"/>
      <c r="AD2058" s="97"/>
      <c r="AE2058" s="97"/>
      <c r="AF2058" s="93"/>
      <c r="AG2058" s="93"/>
      <c r="AH2058" s="93"/>
      <c r="AI2058" s="30"/>
      <c r="AJ2058" s="30"/>
      <c r="AK2058" s="30"/>
      <c r="AL2058" s="30"/>
      <c r="AM2058" s="109"/>
      <c r="AN2058" s="109"/>
      <c r="AO2058" s="30"/>
      <c r="AP2058" s="109" t="s">
        <v>2791</v>
      </c>
      <c r="AQ2058"/>
      <c r="AR2058"/>
      <c r="AS2058"/>
      <c r="AT2058"/>
      <c r="AU2058"/>
      <c r="AV2058"/>
    </row>
    <row r="2059" spans="27:48" ht="23.45" customHeight="1" x14ac:dyDescent="0.2">
      <c r="AA2059" s="97"/>
      <c r="AB2059" s="97"/>
      <c r="AC2059" s="97"/>
      <c r="AD2059" s="97"/>
      <c r="AE2059" s="97"/>
      <c r="AF2059" s="93"/>
      <c r="AG2059" s="93"/>
      <c r="AH2059" s="93"/>
      <c r="AI2059" s="30"/>
      <c r="AJ2059" s="30"/>
      <c r="AK2059" s="30"/>
      <c r="AL2059" s="30"/>
      <c r="AM2059" s="109"/>
      <c r="AN2059" s="109"/>
      <c r="AO2059" s="30"/>
      <c r="AP2059" s="109" t="s">
        <v>2792</v>
      </c>
      <c r="AQ2059"/>
      <c r="AR2059"/>
      <c r="AS2059"/>
      <c r="AT2059"/>
      <c r="AU2059"/>
      <c r="AV2059"/>
    </row>
    <row r="2060" spans="27:48" ht="23.45" customHeight="1" x14ac:dyDescent="0.2">
      <c r="AA2060" s="97"/>
      <c r="AB2060" s="97"/>
      <c r="AC2060" s="97"/>
      <c r="AD2060" s="97"/>
      <c r="AE2060" s="97"/>
      <c r="AF2060" s="93"/>
      <c r="AG2060" s="93"/>
      <c r="AH2060" s="93"/>
      <c r="AI2060" s="30"/>
      <c r="AJ2060" s="30"/>
      <c r="AK2060" s="30"/>
      <c r="AL2060" s="30"/>
      <c r="AM2060" s="109"/>
      <c r="AN2060" s="109"/>
      <c r="AO2060" s="30"/>
      <c r="AP2060" s="109" t="s">
        <v>2793</v>
      </c>
      <c r="AQ2060"/>
      <c r="AR2060"/>
      <c r="AS2060"/>
      <c r="AT2060"/>
      <c r="AU2060"/>
      <c r="AV2060"/>
    </row>
    <row r="2061" spans="27:48" ht="23.45" customHeight="1" x14ac:dyDescent="0.2">
      <c r="AA2061" s="97"/>
      <c r="AB2061" s="97"/>
      <c r="AC2061" s="97"/>
      <c r="AD2061" s="97"/>
      <c r="AE2061" s="97"/>
      <c r="AF2061" s="93"/>
      <c r="AG2061" s="93"/>
      <c r="AH2061" s="93"/>
      <c r="AI2061" s="30"/>
      <c r="AJ2061" s="30"/>
      <c r="AK2061" s="30"/>
      <c r="AL2061" s="30"/>
      <c r="AM2061" s="109"/>
      <c r="AN2061" s="109"/>
      <c r="AO2061" s="30"/>
      <c r="AP2061" s="109" t="s">
        <v>2794</v>
      </c>
      <c r="AQ2061"/>
      <c r="AR2061"/>
      <c r="AS2061"/>
      <c r="AT2061"/>
      <c r="AU2061"/>
      <c r="AV2061"/>
    </row>
    <row r="2062" spans="27:48" ht="23.45" customHeight="1" x14ac:dyDescent="0.2">
      <c r="AA2062" s="97"/>
      <c r="AB2062" s="97"/>
      <c r="AC2062" s="97"/>
      <c r="AD2062" s="97"/>
      <c r="AE2062" s="97"/>
      <c r="AF2062" s="93"/>
      <c r="AG2062" s="93"/>
      <c r="AH2062" s="93"/>
      <c r="AI2062" s="30"/>
      <c r="AJ2062" s="30"/>
      <c r="AK2062" s="30"/>
      <c r="AL2062" s="30"/>
      <c r="AM2062" s="109"/>
      <c r="AN2062" s="109"/>
      <c r="AO2062" s="30"/>
      <c r="AP2062" s="109" t="s">
        <v>2795</v>
      </c>
      <c r="AQ2062"/>
      <c r="AR2062"/>
      <c r="AS2062"/>
      <c r="AT2062"/>
      <c r="AU2062"/>
      <c r="AV2062"/>
    </row>
    <row r="2063" spans="27:48" ht="23.45" customHeight="1" x14ac:dyDescent="0.2">
      <c r="AA2063" s="97"/>
      <c r="AB2063" s="97"/>
      <c r="AC2063" s="97"/>
      <c r="AD2063" s="97"/>
      <c r="AE2063" s="97"/>
      <c r="AF2063" s="93"/>
      <c r="AG2063" s="93"/>
      <c r="AH2063" s="93"/>
      <c r="AI2063" s="30"/>
      <c r="AJ2063" s="30"/>
      <c r="AK2063" s="30"/>
      <c r="AL2063" s="30"/>
      <c r="AM2063" s="109"/>
      <c r="AN2063" s="109"/>
      <c r="AO2063" s="30"/>
      <c r="AP2063" s="109" t="s">
        <v>2796</v>
      </c>
      <c r="AQ2063"/>
      <c r="AR2063"/>
      <c r="AS2063"/>
      <c r="AT2063"/>
      <c r="AU2063"/>
      <c r="AV2063"/>
    </row>
    <row r="2064" spans="27:48" ht="23.45" customHeight="1" x14ac:dyDescent="0.2">
      <c r="AA2064" s="97"/>
      <c r="AB2064" s="97"/>
      <c r="AC2064" s="97"/>
      <c r="AD2064" s="97"/>
      <c r="AE2064" s="97"/>
      <c r="AF2064" s="93"/>
      <c r="AG2064" s="93"/>
      <c r="AH2064" s="93"/>
      <c r="AI2064" s="30"/>
      <c r="AJ2064" s="30"/>
      <c r="AK2064" s="30"/>
      <c r="AL2064" s="30"/>
      <c r="AM2064" s="109"/>
      <c r="AN2064" s="109"/>
      <c r="AO2064" s="30"/>
      <c r="AP2064" s="109" t="s">
        <v>2797</v>
      </c>
      <c r="AQ2064"/>
      <c r="AR2064"/>
      <c r="AS2064"/>
      <c r="AT2064"/>
      <c r="AU2064"/>
      <c r="AV2064"/>
    </row>
    <row r="2065" spans="27:48" ht="23.45" customHeight="1" x14ac:dyDescent="0.2">
      <c r="AA2065" s="97"/>
      <c r="AB2065" s="97"/>
      <c r="AC2065" s="97"/>
      <c r="AD2065" s="97"/>
      <c r="AE2065" s="97"/>
      <c r="AF2065" s="93"/>
      <c r="AG2065" s="93"/>
      <c r="AH2065" s="93"/>
      <c r="AI2065" s="30"/>
      <c r="AJ2065" s="30"/>
      <c r="AK2065" s="30"/>
      <c r="AL2065" s="30"/>
      <c r="AM2065" s="109"/>
      <c r="AN2065" s="109"/>
      <c r="AO2065" s="30"/>
      <c r="AP2065" s="109" t="s">
        <v>2798</v>
      </c>
      <c r="AQ2065"/>
      <c r="AR2065"/>
      <c r="AS2065"/>
      <c r="AT2065"/>
      <c r="AU2065"/>
      <c r="AV2065"/>
    </row>
    <row r="2066" spans="27:48" ht="23.45" customHeight="1" x14ac:dyDescent="0.2">
      <c r="AA2066" s="97"/>
      <c r="AB2066" s="97"/>
      <c r="AC2066" s="97"/>
      <c r="AD2066" s="97"/>
      <c r="AE2066" s="97"/>
      <c r="AF2066" s="93"/>
      <c r="AG2066" s="93"/>
      <c r="AH2066" s="93"/>
      <c r="AI2066" s="30"/>
      <c r="AJ2066" s="30"/>
      <c r="AK2066" s="30"/>
      <c r="AL2066" s="30"/>
      <c r="AM2066" s="109"/>
      <c r="AN2066" s="109"/>
      <c r="AO2066" s="30"/>
      <c r="AP2066" s="109" t="s">
        <v>2799</v>
      </c>
      <c r="AQ2066"/>
      <c r="AR2066"/>
      <c r="AS2066"/>
      <c r="AT2066"/>
      <c r="AU2066"/>
      <c r="AV2066"/>
    </row>
    <row r="2067" spans="27:48" ht="23.45" customHeight="1" x14ac:dyDescent="0.2">
      <c r="AA2067" s="97"/>
      <c r="AB2067" s="97"/>
      <c r="AC2067" s="97"/>
      <c r="AD2067" s="97"/>
      <c r="AE2067" s="97"/>
      <c r="AF2067" s="93"/>
      <c r="AG2067" s="93"/>
      <c r="AH2067" s="93"/>
      <c r="AI2067" s="30"/>
      <c r="AJ2067" s="30"/>
      <c r="AK2067" s="30"/>
      <c r="AL2067" s="30"/>
      <c r="AM2067" s="109"/>
      <c r="AN2067" s="109"/>
      <c r="AO2067" s="30"/>
      <c r="AP2067" s="109" t="s">
        <v>2800</v>
      </c>
      <c r="AQ2067"/>
      <c r="AR2067"/>
      <c r="AS2067"/>
      <c r="AT2067"/>
      <c r="AU2067"/>
      <c r="AV2067"/>
    </row>
    <row r="2068" spans="27:48" ht="23.45" customHeight="1" x14ac:dyDescent="0.2">
      <c r="AA2068" s="97"/>
      <c r="AB2068" s="97"/>
      <c r="AC2068" s="97"/>
      <c r="AD2068" s="97"/>
      <c r="AE2068" s="97"/>
      <c r="AF2068" s="93"/>
      <c r="AG2068" s="93"/>
      <c r="AH2068" s="93"/>
      <c r="AI2068" s="30"/>
      <c r="AJ2068" s="30"/>
      <c r="AK2068" s="30"/>
      <c r="AL2068" s="30"/>
      <c r="AM2068" s="109"/>
      <c r="AN2068" s="109"/>
      <c r="AO2068" s="30"/>
      <c r="AP2068" s="109" t="s">
        <v>2801</v>
      </c>
      <c r="AQ2068"/>
      <c r="AR2068"/>
      <c r="AS2068"/>
      <c r="AT2068"/>
      <c r="AU2068"/>
      <c r="AV2068"/>
    </row>
    <row r="2069" spans="27:48" ht="23.45" customHeight="1" x14ac:dyDescent="0.2">
      <c r="AA2069" s="97"/>
      <c r="AB2069" s="97"/>
      <c r="AC2069" s="97"/>
      <c r="AD2069" s="97"/>
      <c r="AE2069" s="97"/>
      <c r="AF2069" s="93"/>
      <c r="AG2069" s="93"/>
      <c r="AH2069" s="93"/>
      <c r="AI2069" s="30"/>
      <c r="AJ2069" s="30"/>
      <c r="AK2069" s="30"/>
      <c r="AL2069" s="30"/>
      <c r="AM2069" s="109"/>
      <c r="AN2069" s="109"/>
      <c r="AO2069" s="30"/>
      <c r="AP2069" s="109" t="s">
        <v>2802</v>
      </c>
      <c r="AQ2069"/>
      <c r="AR2069"/>
      <c r="AS2069"/>
      <c r="AT2069"/>
      <c r="AU2069"/>
      <c r="AV2069"/>
    </row>
    <row r="2070" spans="27:48" ht="23.45" customHeight="1" x14ac:dyDescent="0.2">
      <c r="AA2070" s="97"/>
      <c r="AB2070" s="97"/>
      <c r="AC2070" s="97"/>
      <c r="AD2070" s="97"/>
      <c r="AE2070" s="97"/>
      <c r="AF2070" s="93"/>
      <c r="AG2070" s="93"/>
      <c r="AH2070" s="93"/>
      <c r="AI2070" s="30"/>
      <c r="AJ2070" s="30"/>
      <c r="AK2070" s="30"/>
      <c r="AL2070" s="30"/>
      <c r="AM2070" s="109"/>
      <c r="AN2070" s="109"/>
      <c r="AO2070" s="30"/>
      <c r="AP2070" s="109" t="s">
        <v>2803</v>
      </c>
      <c r="AQ2070"/>
      <c r="AR2070"/>
      <c r="AS2070"/>
      <c r="AT2070"/>
      <c r="AU2070"/>
      <c r="AV2070"/>
    </row>
    <row r="2071" spans="27:48" ht="23.45" customHeight="1" x14ac:dyDescent="0.2">
      <c r="AA2071" s="97"/>
      <c r="AB2071" s="97"/>
      <c r="AC2071" s="97"/>
      <c r="AD2071" s="97"/>
      <c r="AE2071" s="97"/>
      <c r="AF2071" s="93"/>
      <c r="AG2071" s="93"/>
      <c r="AH2071" s="93"/>
      <c r="AI2071" s="30"/>
      <c r="AJ2071" s="30"/>
      <c r="AK2071" s="30"/>
      <c r="AL2071" s="30"/>
      <c r="AM2071" s="109"/>
      <c r="AN2071" s="109"/>
      <c r="AO2071" s="30"/>
      <c r="AP2071" s="109" t="s">
        <v>2804</v>
      </c>
      <c r="AQ2071"/>
      <c r="AR2071"/>
      <c r="AS2071"/>
      <c r="AT2071"/>
      <c r="AU2071"/>
      <c r="AV2071"/>
    </row>
    <row r="2072" spans="27:48" ht="23.45" customHeight="1" x14ac:dyDescent="0.2">
      <c r="AA2072" s="97"/>
      <c r="AB2072" s="97"/>
      <c r="AC2072" s="97"/>
      <c r="AD2072" s="97"/>
      <c r="AE2072" s="97"/>
      <c r="AF2072" s="93"/>
      <c r="AG2072" s="93"/>
      <c r="AH2072" s="93"/>
      <c r="AI2072" s="30"/>
      <c r="AJ2072" s="30"/>
      <c r="AK2072" s="30"/>
      <c r="AL2072" s="30"/>
      <c r="AM2072" s="109"/>
      <c r="AN2072" s="109"/>
      <c r="AO2072" s="30"/>
      <c r="AP2072" s="109" t="s">
        <v>2805</v>
      </c>
      <c r="AQ2072"/>
      <c r="AR2072"/>
      <c r="AS2072"/>
      <c r="AT2072"/>
      <c r="AU2072"/>
      <c r="AV2072"/>
    </row>
    <row r="2073" spans="27:48" ht="23.45" customHeight="1" x14ac:dyDescent="0.2">
      <c r="AA2073" s="97"/>
      <c r="AB2073" s="97"/>
      <c r="AC2073" s="97"/>
      <c r="AD2073" s="97"/>
      <c r="AE2073" s="97"/>
      <c r="AF2073" s="93"/>
      <c r="AG2073" s="93"/>
      <c r="AH2073" s="93"/>
      <c r="AI2073" s="30"/>
      <c r="AJ2073" s="30"/>
      <c r="AK2073" s="30"/>
      <c r="AL2073" s="30"/>
      <c r="AM2073" s="109"/>
      <c r="AN2073" s="109"/>
      <c r="AO2073" s="30"/>
      <c r="AP2073" s="109" t="s">
        <v>2806</v>
      </c>
      <c r="AQ2073"/>
      <c r="AR2073"/>
      <c r="AS2073"/>
      <c r="AT2073"/>
      <c r="AU2073"/>
      <c r="AV2073"/>
    </row>
    <row r="2074" spans="27:48" ht="23.45" customHeight="1" x14ac:dyDescent="0.2">
      <c r="AA2074" s="97"/>
      <c r="AB2074" s="97"/>
      <c r="AC2074" s="97"/>
      <c r="AD2074" s="97"/>
      <c r="AE2074" s="97"/>
      <c r="AF2074" s="93"/>
      <c r="AG2074" s="93"/>
      <c r="AH2074" s="93"/>
      <c r="AI2074" s="30"/>
      <c r="AJ2074" s="30"/>
      <c r="AK2074" s="30"/>
      <c r="AL2074" s="30"/>
      <c r="AM2074" s="109"/>
      <c r="AN2074" s="109"/>
      <c r="AO2074" s="30"/>
      <c r="AP2074" s="109" t="s">
        <v>2807</v>
      </c>
      <c r="AQ2074"/>
      <c r="AR2074"/>
      <c r="AS2074"/>
      <c r="AT2074"/>
      <c r="AU2074"/>
      <c r="AV2074"/>
    </row>
    <row r="2075" spans="27:48" ht="23.45" customHeight="1" x14ac:dyDescent="0.2">
      <c r="AA2075" s="97"/>
      <c r="AB2075" s="97"/>
      <c r="AC2075" s="97"/>
      <c r="AD2075" s="97"/>
      <c r="AE2075" s="97"/>
      <c r="AF2075" s="93"/>
      <c r="AG2075" s="93"/>
      <c r="AH2075" s="93"/>
      <c r="AI2075" s="30"/>
      <c r="AJ2075" s="30"/>
      <c r="AK2075" s="30"/>
      <c r="AL2075" s="30"/>
      <c r="AM2075" s="109"/>
      <c r="AN2075" s="109"/>
      <c r="AO2075" s="30"/>
      <c r="AP2075" s="109" t="s">
        <v>2808</v>
      </c>
      <c r="AQ2075"/>
      <c r="AR2075"/>
      <c r="AS2075"/>
      <c r="AT2075"/>
      <c r="AU2075"/>
      <c r="AV2075"/>
    </row>
    <row r="2076" spans="27:48" ht="23.45" customHeight="1" x14ac:dyDescent="0.2">
      <c r="AA2076" s="97"/>
      <c r="AB2076" s="97"/>
      <c r="AC2076" s="97"/>
      <c r="AD2076" s="97"/>
      <c r="AE2076" s="97"/>
      <c r="AF2076" s="93"/>
      <c r="AG2076" s="93"/>
      <c r="AH2076" s="93"/>
      <c r="AI2076" s="30"/>
      <c r="AJ2076" s="30"/>
      <c r="AK2076" s="30"/>
      <c r="AL2076" s="30"/>
      <c r="AM2076" s="109"/>
      <c r="AN2076" s="109"/>
      <c r="AO2076" s="30"/>
      <c r="AP2076" s="109" t="s">
        <v>2809</v>
      </c>
      <c r="AQ2076"/>
      <c r="AR2076"/>
      <c r="AS2076"/>
      <c r="AT2076"/>
      <c r="AU2076"/>
      <c r="AV2076"/>
    </row>
    <row r="2077" spans="27:48" ht="23.45" customHeight="1" x14ac:dyDescent="0.2">
      <c r="AA2077" s="97"/>
      <c r="AB2077" s="97"/>
      <c r="AC2077" s="97"/>
      <c r="AD2077" s="97"/>
      <c r="AE2077" s="97"/>
      <c r="AF2077" s="93"/>
      <c r="AG2077" s="93"/>
      <c r="AH2077" s="93"/>
      <c r="AI2077" s="30"/>
      <c r="AJ2077" s="30"/>
      <c r="AK2077" s="30"/>
      <c r="AL2077" s="30"/>
      <c r="AM2077" s="109"/>
      <c r="AN2077" s="109"/>
      <c r="AO2077" s="30"/>
      <c r="AP2077" s="109" t="s">
        <v>2810</v>
      </c>
      <c r="AQ2077"/>
      <c r="AR2077"/>
      <c r="AS2077"/>
      <c r="AT2077"/>
      <c r="AU2077"/>
      <c r="AV2077"/>
    </row>
    <row r="2078" spans="27:48" ht="23.45" customHeight="1" x14ac:dyDescent="0.2">
      <c r="AA2078" s="97"/>
      <c r="AB2078" s="97"/>
      <c r="AC2078" s="97"/>
      <c r="AD2078" s="97"/>
      <c r="AE2078" s="97"/>
      <c r="AF2078" s="93"/>
      <c r="AG2078" s="93"/>
      <c r="AH2078" s="93"/>
      <c r="AI2078" s="30"/>
      <c r="AJ2078" s="30"/>
      <c r="AK2078" s="30"/>
      <c r="AL2078" s="30"/>
      <c r="AM2078" s="109"/>
      <c r="AN2078" s="109"/>
      <c r="AO2078" s="30"/>
      <c r="AP2078" s="109" t="s">
        <v>2811</v>
      </c>
      <c r="AQ2078"/>
      <c r="AR2078"/>
      <c r="AS2078"/>
      <c r="AT2078"/>
      <c r="AU2078"/>
      <c r="AV2078"/>
    </row>
    <row r="2079" spans="27:48" ht="23.45" customHeight="1" x14ac:dyDescent="0.2">
      <c r="AA2079" s="97"/>
      <c r="AB2079" s="97"/>
      <c r="AC2079" s="97"/>
      <c r="AD2079" s="97"/>
      <c r="AE2079" s="97"/>
      <c r="AF2079" s="93"/>
      <c r="AG2079" s="93"/>
      <c r="AH2079" s="93"/>
      <c r="AI2079" s="30"/>
      <c r="AJ2079" s="30"/>
      <c r="AK2079" s="30"/>
      <c r="AL2079" s="30"/>
      <c r="AM2079" s="109"/>
      <c r="AN2079" s="109"/>
      <c r="AO2079" s="30"/>
      <c r="AP2079" s="109" t="s">
        <v>2812</v>
      </c>
      <c r="AQ2079"/>
      <c r="AR2079"/>
      <c r="AS2079"/>
      <c r="AT2079"/>
      <c r="AU2079"/>
      <c r="AV2079"/>
    </row>
    <row r="2080" spans="27:48" ht="23.45" customHeight="1" x14ac:dyDescent="0.2">
      <c r="AA2080" s="97"/>
      <c r="AB2080" s="97"/>
      <c r="AC2080" s="97"/>
      <c r="AD2080" s="97"/>
      <c r="AE2080" s="97"/>
      <c r="AF2080" s="93"/>
      <c r="AG2080" s="93"/>
      <c r="AH2080" s="93"/>
      <c r="AI2080" s="30"/>
      <c r="AJ2080" s="30"/>
      <c r="AK2080" s="30"/>
      <c r="AL2080" s="30"/>
      <c r="AM2080" s="109"/>
      <c r="AN2080" s="109"/>
      <c r="AO2080" s="30"/>
      <c r="AP2080" s="109" t="s">
        <v>2813</v>
      </c>
      <c r="AQ2080"/>
      <c r="AR2080"/>
      <c r="AS2080"/>
      <c r="AT2080"/>
      <c r="AU2080"/>
      <c r="AV2080"/>
    </row>
    <row r="2081" spans="27:48" ht="23.45" customHeight="1" x14ac:dyDescent="0.2">
      <c r="AA2081" s="97"/>
      <c r="AB2081" s="97"/>
      <c r="AC2081" s="97"/>
      <c r="AD2081" s="97"/>
      <c r="AE2081" s="97"/>
      <c r="AF2081" s="93"/>
      <c r="AG2081" s="93"/>
      <c r="AH2081" s="93"/>
      <c r="AI2081" s="30"/>
      <c r="AJ2081" s="30"/>
      <c r="AK2081" s="30"/>
      <c r="AL2081" s="30"/>
      <c r="AM2081" s="109"/>
      <c r="AN2081" s="109"/>
      <c r="AO2081" s="30"/>
      <c r="AP2081" s="109" t="s">
        <v>2814</v>
      </c>
      <c r="AQ2081"/>
      <c r="AR2081"/>
      <c r="AS2081"/>
      <c r="AT2081"/>
      <c r="AU2081"/>
      <c r="AV2081"/>
    </row>
    <row r="2082" spans="27:48" ht="23.45" customHeight="1" x14ac:dyDescent="0.2">
      <c r="AA2082" s="97"/>
      <c r="AB2082" s="97"/>
      <c r="AC2082" s="97"/>
      <c r="AD2082" s="97"/>
      <c r="AE2082" s="97"/>
      <c r="AF2082" s="93"/>
      <c r="AG2082" s="93"/>
      <c r="AH2082" s="93"/>
      <c r="AI2082" s="30"/>
      <c r="AJ2082" s="30"/>
      <c r="AK2082" s="30"/>
      <c r="AL2082" s="30"/>
      <c r="AM2082" s="109"/>
      <c r="AN2082" s="109"/>
      <c r="AO2082" s="30"/>
      <c r="AP2082" s="109" t="s">
        <v>2815</v>
      </c>
      <c r="AQ2082"/>
      <c r="AR2082"/>
      <c r="AS2082"/>
      <c r="AT2082"/>
      <c r="AU2082"/>
      <c r="AV2082"/>
    </row>
    <row r="2083" spans="27:48" ht="23.45" customHeight="1" x14ac:dyDescent="0.2">
      <c r="AA2083" s="97"/>
      <c r="AB2083" s="97"/>
      <c r="AC2083" s="97"/>
      <c r="AD2083" s="97"/>
      <c r="AE2083" s="97"/>
      <c r="AF2083" s="93"/>
      <c r="AG2083" s="93"/>
      <c r="AH2083" s="93"/>
      <c r="AI2083" s="30"/>
      <c r="AJ2083" s="30"/>
      <c r="AK2083" s="30"/>
      <c r="AL2083" s="30"/>
      <c r="AM2083" s="109"/>
      <c r="AN2083" s="109"/>
      <c r="AO2083" s="30"/>
      <c r="AP2083" s="109" t="s">
        <v>2816</v>
      </c>
      <c r="AQ2083"/>
      <c r="AR2083"/>
      <c r="AS2083"/>
      <c r="AT2083"/>
      <c r="AU2083"/>
      <c r="AV2083"/>
    </row>
    <row r="2084" spans="27:48" ht="23.45" customHeight="1" x14ac:dyDescent="0.2">
      <c r="AA2084" s="97"/>
      <c r="AB2084" s="97"/>
      <c r="AC2084" s="97"/>
      <c r="AD2084" s="97"/>
      <c r="AE2084" s="97"/>
      <c r="AF2084" s="93"/>
      <c r="AG2084" s="93"/>
      <c r="AH2084" s="93"/>
      <c r="AI2084" s="30"/>
      <c r="AJ2084" s="30"/>
      <c r="AK2084" s="30"/>
      <c r="AL2084" s="30"/>
      <c r="AM2084" s="109"/>
      <c r="AN2084" s="109"/>
      <c r="AO2084" s="30"/>
      <c r="AP2084" s="109" t="s">
        <v>2817</v>
      </c>
      <c r="AQ2084"/>
      <c r="AR2084"/>
      <c r="AS2084"/>
      <c r="AT2084"/>
      <c r="AU2084"/>
      <c r="AV2084"/>
    </row>
    <row r="2085" spans="27:48" ht="23.45" customHeight="1" x14ac:dyDescent="0.2">
      <c r="AA2085" s="97"/>
      <c r="AB2085" s="97"/>
      <c r="AC2085" s="97"/>
      <c r="AD2085" s="97"/>
      <c r="AE2085" s="97"/>
      <c r="AF2085" s="93"/>
      <c r="AG2085" s="93"/>
      <c r="AH2085" s="93"/>
      <c r="AI2085" s="30"/>
      <c r="AJ2085" s="30"/>
      <c r="AK2085" s="30"/>
      <c r="AL2085" s="30"/>
      <c r="AM2085" s="109"/>
      <c r="AN2085" s="109"/>
      <c r="AO2085" s="30"/>
      <c r="AP2085" s="109" t="s">
        <v>2818</v>
      </c>
      <c r="AQ2085"/>
      <c r="AR2085"/>
      <c r="AS2085"/>
      <c r="AT2085"/>
      <c r="AU2085"/>
      <c r="AV2085"/>
    </row>
    <row r="2086" spans="27:48" ht="23.45" customHeight="1" x14ac:dyDescent="0.2">
      <c r="AA2086" s="97"/>
      <c r="AB2086" s="97"/>
      <c r="AC2086" s="97"/>
      <c r="AD2086" s="97"/>
      <c r="AE2086" s="97"/>
      <c r="AF2086" s="93"/>
      <c r="AG2086" s="93"/>
      <c r="AH2086" s="93"/>
      <c r="AI2086" s="30"/>
      <c r="AJ2086" s="30"/>
      <c r="AK2086" s="30"/>
      <c r="AL2086" s="30"/>
      <c r="AM2086" s="109"/>
      <c r="AN2086" s="109"/>
      <c r="AO2086" s="30"/>
      <c r="AP2086" s="109" t="s">
        <v>2819</v>
      </c>
      <c r="AQ2086"/>
      <c r="AR2086"/>
      <c r="AS2086"/>
      <c r="AT2086"/>
      <c r="AU2086"/>
      <c r="AV2086"/>
    </row>
    <row r="2087" spans="27:48" ht="23.45" customHeight="1" x14ac:dyDescent="0.2">
      <c r="AA2087" s="97"/>
      <c r="AB2087" s="97"/>
      <c r="AC2087" s="97"/>
      <c r="AD2087" s="97"/>
      <c r="AE2087" s="97"/>
      <c r="AF2087" s="93"/>
      <c r="AG2087" s="93"/>
      <c r="AH2087" s="93"/>
      <c r="AI2087" s="30"/>
      <c r="AJ2087" s="30"/>
      <c r="AK2087" s="30"/>
      <c r="AL2087" s="30"/>
      <c r="AM2087" s="109"/>
      <c r="AN2087" s="109"/>
      <c r="AO2087" s="30"/>
      <c r="AP2087" s="109" t="s">
        <v>2820</v>
      </c>
      <c r="AQ2087"/>
      <c r="AR2087"/>
      <c r="AS2087"/>
      <c r="AT2087"/>
      <c r="AU2087"/>
      <c r="AV2087"/>
    </row>
    <row r="2088" spans="27:48" ht="23.45" customHeight="1" x14ac:dyDescent="0.2">
      <c r="AA2088" s="97"/>
      <c r="AB2088" s="97"/>
      <c r="AC2088" s="97"/>
      <c r="AD2088" s="97"/>
      <c r="AE2088" s="97"/>
      <c r="AF2088" s="93"/>
      <c r="AG2088" s="93"/>
      <c r="AH2088" s="93"/>
      <c r="AI2088" s="30"/>
      <c r="AJ2088" s="30"/>
      <c r="AK2088" s="30"/>
      <c r="AL2088" s="30"/>
      <c r="AM2088" s="109"/>
      <c r="AN2088" s="109"/>
      <c r="AO2088" s="30"/>
      <c r="AP2088" s="109" t="s">
        <v>2821</v>
      </c>
      <c r="AQ2088"/>
      <c r="AR2088"/>
      <c r="AS2088"/>
      <c r="AT2088"/>
      <c r="AU2088"/>
      <c r="AV2088"/>
    </row>
    <row r="2089" spans="27:48" ht="23.45" customHeight="1" x14ac:dyDescent="0.2">
      <c r="AA2089" s="97"/>
      <c r="AB2089" s="97"/>
      <c r="AC2089" s="97"/>
      <c r="AD2089" s="97"/>
      <c r="AE2089" s="97"/>
      <c r="AF2089" s="93"/>
      <c r="AG2089" s="93"/>
      <c r="AH2089" s="93"/>
      <c r="AI2089" s="30"/>
      <c r="AJ2089" s="30"/>
      <c r="AK2089" s="30"/>
      <c r="AL2089" s="30"/>
      <c r="AM2089" s="109"/>
      <c r="AN2089" s="109"/>
      <c r="AO2089" s="30"/>
      <c r="AP2089" s="109" t="s">
        <v>2822</v>
      </c>
      <c r="AQ2089"/>
      <c r="AR2089"/>
      <c r="AS2089"/>
      <c r="AT2089"/>
      <c r="AU2089"/>
      <c r="AV2089"/>
    </row>
    <row r="2090" spans="27:48" ht="23.45" customHeight="1" x14ac:dyDescent="0.2">
      <c r="AA2090" s="97"/>
      <c r="AB2090" s="97"/>
      <c r="AC2090" s="97"/>
      <c r="AD2090" s="97"/>
      <c r="AE2090" s="97"/>
      <c r="AF2090" s="93"/>
      <c r="AG2090" s="93"/>
      <c r="AH2090" s="93"/>
      <c r="AI2090" s="30"/>
      <c r="AJ2090" s="30"/>
      <c r="AK2090" s="30"/>
      <c r="AL2090" s="30"/>
      <c r="AM2090" s="109"/>
      <c r="AN2090" s="109"/>
      <c r="AO2090" s="30"/>
      <c r="AP2090" s="109" t="s">
        <v>2823</v>
      </c>
      <c r="AQ2090"/>
      <c r="AR2090"/>
      <c r="AS2090"/>
      <c r="AT2090"/>
      <c r="AU2090"/>
      <c r="AV2090"/>
    </row>
    <row r="2091" spans="27:48" ht="23.45" customHeight="1" x14ac:dyDescent="0.2">
      <c r="AA2091" s="97"/>
      <c r="AB2091" s="97"/>
      <c r="AC2091" s="97"/>
      <c r="AD2091" s="97"/>
      <c r="AE2091" s="97"/>
      <c r="AF2091" s="93"/>
      <c r="AG2091" s="93"/>
      <c r="AH2091" s="93"/>
      <c r="AI2091" s="30"/>
      <c r="AJ2091" s="30"/>
      <c r="AK2091" s="30"/>
      <c r="AL2091" s="30"/>
      <c r="AM2091" s="109"/>
      <c r="AN2091" s="109"/>
      <c r="AO2091" s="30"/>
      <c r="AP2091" s="109" t="s">
        <v>2824</v>
      </c>
      <c r="AQ2091"/>
      <c r="AR2091"/>
      <c r="AS2091"/>
      <c r="AT2091"/>
      <c r="AU2091"/>
      <c r="AV2091"/>
    </row>
    <row r="2092" spans="27:48" ht="23.45" customHeight="1" x14ac:dyDescent="0.2">
      <c r="AA2092" s="97"/>
      <c r="AB2092" s="97"/>
      <c r="AC2092" s="97"/>
      <c r="AD2092" s="97"/>
      <c r="AE2092" s="97"/>
      <c r="AF2092" s="93"/>
      <c r="AG2092" s="93"/>
      <c r="AH2092" s="93"/>
      <c r="AI2092" s="30"/>
      <c r="AJ2092" s="30"/>
      <c r="AK2092" s="30"/>
      <c r="AL2092" s="30"/>
      <c r="AM2092" s="109"/>
      <c r="AN2092" s="109"/>
      <c r="AO2092" s="30"/>
      <c r="AP2092" s="109" t="s">
        <v>2825</v>
      </c>
      <c r="AQ2092"/>
      <c r="AR2092"/>
      <c r="AS2092"/>
      <c r="AT2092"/>
      <c r="AU2092"/>
      <c r="AV2092"/>
    </row>
    <row r="2093" spans="27:48" ht="23.45" customHeight="1" x14ac:dyDescent="0.2">
      <c r="AA2093" s="97"/>
      <c r="AB2093" s="97"/>
      <c r="AC2093" s="97"/>
      <c r="AD2093" s="97"/>
      <c r="AE2093" s="97"/>
      <c r="AF2093" s="93"/>
      <c r="AG2093" s="93"/>
      <c r="AH2093" s="93"/>
      <c r="AI2093" s="30"/>
      <c r="AJ2093" s="30"/>
      <c r="AK2093" s="30"/>
      <c r="AL2093" s="30"/>
      <c r="AM2093" s="109"/>
      <c r="AN2093" s="109"/>
      <c r="AO2093" s="30"/>
      <c r="AP2093" s="109" t="s">
        <v>2826</v>
      </c>
      <c r="AQ2093"/>
      <c r="AR2093"/>
      <c r="AS2093"/>
      <c r="AT2093"/>
      <c r="AU2093"/>
      <c r="AV2093"/>
    </row>
    <row r="2094" spans="27:48" ht="23.45" customHeight="1" x14ac:dyDescent="0.2">
      <c r="AA2094" s="97"/>
      <c r="AB2094" s="97"/>
      <c r="AC2094" s="97"/>
      <c r="AD2094" s="97"/>
      <c r="AE2094" s="97"/>
      <c r="AF2094" s="93"/>
      <c r="AG2094" s="93"/>
      <c r="AH2094" s="93"/>
      <c r="AI2094" s="30"/>
      <c r="AJ2094" s="30"/>
      <c r="AK2094" s="30"/>
      <c r="AL2094" s="30"/>
      <c r="AM2094" s="109"/>
      <c r="AN2094" s="109"/>
      <c r="AO2094" s="30"/>
      <c r="AP2094" s="109" t="s">
        <v>2827</v>
      </c>
      <c r="AQ2094"/>
      <c r="AR2094"/>
      <c r="AS2094"/>
      <c r="AT2094"/>
      <c r="AU2094"/>
      <c r="AV2094"/>
    </row>
    <row r="2095" spans="27:48" ht="23.45" customHeight="1" x14ac:dyDescent="0.2">
      <c r="AA2095" s="97"/>
      <c r="AB2095" s="97"/>
      <c r="AC2095" s="97"/>
      <c r="AD2095" s="97"/>
      <c r="AE2095" s="97"/>
      <c r="AF2095" s="93"/>
      <c r="AG2095" s="93"/>
      <c r="AH2095" s="93"/>
      <c r="AI2095" s="30"/>
      <c r="AJ2095" s="30"/>
      <c r="AK2095" s="30"/>
      <c r="AL2095" s="30"/>
      <c r="AM2095" s="109"/>
      <c r="AN2095" s="109"/>
      <c r="AO2095" s="30"/>
      <c r="AP2095" s="109" t="s">
        <v>2828</v>
      </c>
      <c r="AQ2095"/>
      <c r="AR2095"/>
      <c r="AS2095"/>
      <c r="AT2095"/>
      <c r="AU2095"/>
      <c r="AV2095"/>
    </row>
    <row r="2096" spans="27:48" ht="23.45" customHeight="1" x14ac:dyDescent="0.2">
      <c r="AA2096" s="97"/>
      <c r="AB2096" s="97"/>
      <c r="AC2096" s="97"/>
      <c r="AD2096" s="97"/>
      <c r="AE2096" s="97"/>
      <c r="AF2096" s="93"/>
      <c r="AG2096" s="93"/>
      <c r="AH2096" s="93"/>
      <c r="AI2096" s="30"/>
      <c r="AJ2096" s="30"/>
      <c r="AK2096" s="30"/>
      <c r="AL2096" s="30"/>
      <c r="AM2096" s="109"/>
      <c r="AN2096" s="109"/>
      <c r="AO2096" s="30"/>
      <c r="AP2096" s="109" t="s">
        <v>2829</v>
      </c>
      <c r="AQ2096"/>
      <c r="AR2096"/>
      <c r="AS2096"/>
      <c r="AT2096"/>
      <c r="AU2096"/>
      <c r="AV2096"/>
    </row>
    <row r="2097" spans="27:48" ht="23.45" customHeight="1" x14ac:dyDescent="0.2">
      <c r="AA2097" s="97"/>
      <c r="AB2097" s="97"/>
      <c r="AC2097" s="97"/>
      <c r="AD2097" s="97"/>
      <c r="AE2097" s="97"/>
      <c r="AF2097" s="93"/>
      <c r="AG2097" s="93"/>
      <c r="AH2097" s="93"/>
      <c r="AI2097" s="30"/>
      <c r="AJ2097" s="30"/>
      <c r="AK2097" s="30"/>
      <c r="AL2097" s="30"/>
      <c r="AM2097" s="109"/>
      <c r="AN2097" s="109"/>
      <c r="AO2097" s="30"/>
      <c r="AP2097" s="109" t="s">
        <v>2830</v>
      </c>
      <c r="AQ2097"/>
      <c r="AR2097"/>
      <c r="AS2097"/>
      <c r="AT2097"/>
      <c r="AU2097"/>
      <c r="AV2097"/>
    </row>
    <row r="2098" spans="27:48" ht="23.45" customHeight="1" x14ac:dyDescent="0.2">
      <c r="AA2098" s="97"/>
      <c r="AB2098" s="97"/>
      <c r="AC2098" s="97"/>
      <c r="AD2098" s="97"/>
      <c r="AE2098" s="97"/>
      <c r="AF2098" s="93"/>
      <c r="AG2098" s="93"/>
      <c r="AH2098" s="93"/>
      <c r="AI2098" s="30"/>
      <c r="AJ2098" s="30"/>
      <c r="AK2098" s="30"/>
      <c r="AL2098" s="30"/>
      <c r="AM2098" s="109"/>
      <c r="AN2098" s="109"/>
      <c r="AO2098" s="30"/>
      <c r="AP2098" s="109" t="s">
        <v>2831</v>
      </c>
      <c r="AQ2098"/>
      <c r="AR2098"/>
      <c r="AS2098"/>
      <c r="AT2098"/>
      <c r="AU2098"/>
      <c r="AV2098"/>
    </row>
    <row r="2099" spans="27:48" ht="23.45" customHeight="1" x14ac:dyDescent="0.2">
      <c r="AA2099" s="97"/>
      <c r="AB2099" s="97"/>
      <c r="AC2099" s="97"/>
      <c r="AD2099" s="97"/>
      <c r="AE2099" s="97"/>
      <c r="AF2099" s="93"/>
      <c r="AG2099" s="93"/>
      <c r="AH2099" s="93"/>
      <c r="AI2099" s="30"/>
      <c r="AJ2099" s="30"/>
      <c r="AK2099" s="30"/>
      <c r="AL2099" s="30"/>
      <c r="AM2099" s="109"/>
      <c r="AN2099" s="109"/>
      <c r="AO2099" s="30"/>
      <c r="AP2099" s="109" t="s">
        <v>2832</v>
      </c>
      <c r="AQ2099"/>
      <c r="AR2099"/>
      <c r="AS2099"/>
      <c r="AT2099"/>
      <c r="AU2099"/>
      <c r="AV2099"/>
    </row>
    <row r="2100" spans="27:48" ht="23.45" customHeight="1" x14ac:dyDescent="0.2">
      <c r="AA2100" s="97"/>
      <c r="AB2100" s="97"/>
      <c r="AC2100" s="97"/>
      <c r="AD2100" s="97"/>
      <c r="AE2100" s="97"/>
      <c r="AF2100" s="93"/>
      <c r="AG2100" s="93"/>
      <c r="AH2100" s="93"/>
      <c r="AI2100" s="30"/>
      <c r="AJ2100" s="30"/>
      <c r="AK2100" s="30"/>
      <c r="AL2100" s="30"/>
      <c r="AM2100" s="109"/>
      <c r="AN2100" s="109"/>
      <c r="AO2100" s="30"/>
      <c r="AP2100" s="109" t="s">
        <v>2833</v>
      </c>
      <c r="AQ2100"/>
      <c r="AR2100"/>
      <c r="AS2100"/>
      <c r="AT2100"/>
      <c r="AU2100"/>
      <c r="AV2100"/>
    </row>
    <row r="2101" spans="27:48" ht="23.45" customHeight="1" x14ac:dyDescent="0.2">
      <c r="AA2101" s="97"/>
      <c r="AB2101" s="97"/>
      <c r="AC2101" s="97"/>
      <c r="AD2101" s="97"/>
      <c r="AE2101" s="97"/>
      <c r="AF2101" s="93"/>
      <c r="AG2101" s="93"/>
      <c r="AH2101" s="93"/>
      <c r="AI2101" s="30"/>
      <c r="AJ2101" s="30"/>
      <c r="AK2101" s="30"/>
      <c r="AL2101" s="30"/>
      <c r="AM2101" s="109"/>
      <c r="AN2101" s="109"/>
      <c r="AO2101" s="30"/>
      <c r="AP2101" s="109" t="s">
        <v>2834</v>
      </c>
      <c r="AQ2101"/>
      <c r="AR2101"/>
      <c r="AS2101"/>
      <c r="AT2101"/>
      <c r="AU2101"/>
      <c r="AV2101"/>
    </row>
    <row r="2102" spans="27:48" ht="23.45" customHeight="1" x14ac:dyDescent="0.2">
      <c r="AA2102" s="97"/>
      <c r="AB2102" s="97"/>
      <c r="AC2102" s="97"/>
      <c r="AD2102" s="97"/>
      <c r="AE2102" s="97"/>
      <c r="AF2102" s="93"/>
      <c r="AG2102" s="93"/>
      <c r="AH2102" s="93"/>
      <c r="AI2102" s="30"/>
      <c r="AJ2102" s="30"/>
      <c r="AK2102" s="30"/>
      <c r="AL2102" s="30"/>
      <c r="AM2102" s="109"/>
      <c r="AN2102" s="109"/>
      <c r="AO2102" s="30"/>
      <c r="AP2102" s="109" t="s">
        <v>2835</v>
      </c>
      <c r="AQ2102"/>
      <c r="AR2102"/>
      <c r="AS2102"/>
      <c r="AT2102"/>
      <c r="AU2102"/>
      <c r="AV2102"/>
    </row>
    <row r="2103" spans="27:48" ht="23.45" customHeight="1" x14ac:dyDescent="0.2">
      <c r="AA2103" s="97"/>
      <c r="AB2103" s="97"/>
      <c r="AC2103" s="97"/>
      <c r="AD2103" s="97"/>
      <c r="AE2103" s="97"/>
      <c r="AF2103" s="93"/>
      <c r="AG2103" s="93"/>
      <c r="AH2103" s="93"/>
      <c r="AI2103" s="30"/>
      <c r="AJ2103" s="30"/>
      <c r="AK2103" s="30"/>
      <c r="AL2103" s="30"/>
      <c r="AM2103" s="109"/>
      <c r="AN2103" s="109"/>
      <c r="AO2103" s="30"/>
      <c r="AP2103" s="109" t="s">
        <v>2836</v>
      </c>
      <c r="AQ2103"/>
      <c r="AR2103"/>
      <c r="AS2103"/>
      <c r="AT2103"/>
      <c r="AU2103"/>
      <c r="AV2103"/>
    </row>
    <row r="2104" spans="27:48" ht="23.45" customHeight="1" x14ac:dyDescent="0.2">
      <c r="AA2104" s="97"/>
      <c r="AB2104" s="97"/>
      <c r="AC2104" s="97"/>
      <c r="AD2104" s="97"/>
      <c r="AE2104" s="97"/>
      <c r="AF2104" s="93"/>
      <c r="AG2104" s="93"/>
      <c r="AH2104" s="93"/>
      <c r="AI2104" s="30"/>
      <c r="AJ2104" s="30"/>
      <c r="AK2104" s="30"/>
      <c r="AL2104" s="30"/>
      <c r="AM2104" s="109"/>
      <c r="AN2104" s="109"/>
      <c r="AO2104" s="30"/>
      <c r="AP2104" s="109" t="s">
        <v>2837</v>
      </c>
      <c r="AQ2104"/>
      <c r="AR2104"/>
      <c r="AS2104"/>
      <c r="AT2104"/>
      <c r="AU2104"/>
      <c r="AV2104"/>
    </row>
    <row r="2105" spans="27:48" ht="23.45" customHeight="1" x14ac:dyDescent="0.2">
      <c r="AA2105" s="97"/>
      <c r="AB2105" s="97"/>
      <c r="AC2105" s="97"/>
      <c r="AD2105" s="97"/>
      <c r="AE2105" s="97"/>
      <c r="AF2105" s="93"/>
      <c r="AG2105" s="93"/>
      <c r="AH2105" s="93"/>
      <c r="AI2105" s="30"/>
      <c r="AJ2105" s="30"/>
      <c r="AK2105" s="30"/>
      <c r="AL2105" s="30"/>
      <c r="AM2105" s="109"/>
      <c r="AN2105" s="109"/>
      <c r="AO2105" s="30"/>
      <c r="AP2105" s="109" t="s">
        <v>2838</v>
      </c>
      <c r="AQ2105"/>
      <c r="AR2105"/>
      <c r="AS2105"/>
      <c r="AT2105"/>
      <c r="AU2105"/>
      <c r="AV2105"/>
    </row>
    <row r="2106" spans="27:48" ht="23.45" customHeight="1" x14ac:dyDescent="0.2">
      <c r="AA2106" s="97"/>
      <c r="AB2106" s="97"/>
      <c r="AC2106" s="97"/>
      <c r="AD2106" s="97"/>
      <c r="AE2106" s="97"/>
      <c r="AF2106" s="93"/>
      <c r="AG2106" s="93"/>
      <c r="AH2106" s="93"/>
      <c r="AI2106" s="30"/>
      <c r="AJ2106" s="30"/>
      <c r="AK2106" s="30"/>
      <c r="AL2106" s="30"/>
      <c r="AM2106" s="109"/>
      <c r="AN2106" s="109"/>
      <c r="AO2106" s="30"/>
      <c r="AP2106" s="109" t="s">
        <v>2839</v>
      </c>
      <c r="AQ2106"/>
      <c r="AR2106"/>
      <c r="AS2106"/>
      <c r="AT2106"/>
      <c r="AU2106"/>
      <c r="AV2106"/>
    </row>
    <row r="2107" spans="27:48" ht="23.45" customHeight="1" x14ac:dyDescent="0.2">
      <c r="AA2107" s="97"/>
      <c r="AB2107" s="97"/>
      <c r="AC2107" s="97"/>
      <c r="AD2107" s="97"/>
      <c r="AE2107" s="97"/>
      <c r="AF2107" s="93"/>
      <c r="AG2107" s="93"/>
      <c r="AH2107" s="93"/>
      <c r="AI2107" s="30"/>
      <c r="AJ2107" s="30"/>
      <c r="AK2107" s="30"/>
      <c r="AL2107" s="30"/>
      <c r="AM2107" s="109"/>
      <c r="AN2107" s="109"/>
      <c r="AO2107" s="30"/>
      <c r="AP2107" s="109" t="s">
        <v>2840</v>
      </c>
      <c r="AQ2107"/>
      <c r="AR2107"/>
      <c r="AS2107"/>
      <c r="AT2107"/>
      <c r="AU2107"/>
      <c r="AV2107"/>
    </row>
    <row r="2108" spans="27:48" ht="23.45" customHeight="1" x14ac:dyDescent="0.2">
      <c r="AA2108" s="97"/>
      <c r="AB2108" s="97"/>
      <c r="AC2108" s="97"/>
      <c r="AD2108" s="97"/>
      <c r="AE2108" s="97"/>
      <c r="AF2108" s="93"/>
      <c r="AG2108" s="93"/>
      <c r="AH2108" s="93"/>
      <c r="AI2108" s="30"/>
      <c r="AJ2108" s="30"/>
      <c r="AK2108" s="30"/>
      <c r="AL2108" s="30"/>
      <c r="AM2108" s="109"/>
      <c r="AN2108" s="109"/>
      <c r="AO2108" s="30"/>
      <c r="AP2108" s="109" t="s">
        <v>2841</v>
      </c>
      <c r="AQ2108"/>
      <c r="AR2108"/>
      <c r="AS2108"/>
      <c r="AT2108"/>
      <c r="AU2108"/>
      <c r="AV2108"/>
    </row>
    <row r="2109" spans="27:48" ht="23.45" customHeight="1" x14ac:dyDescent="0.2">
      <c r="AA2109" s="97"/>
      <c r="AB2109" s="97"/>
      <c r="AC2109" s="97"/>
      <c r="AD2109" s="97"/>
      <c r="AE2109" s="97"/>
      <c r="AF2109" s="93"/>
      <c r="AG2109" s="93"/>
      <c r="AH2109" s="93"/>
      <c r="AI2109" s="30"/>
      <c r="AJ2109" s="30"/>
      <c r="AK2109" s="30"/>
      <c r="AL2109" s="30"/>
      <c r="AM2109" s="109"/>
      <c r="AN2109" s="109"/>
      <c r="AO2109" s="30"/>
      <c r="AP2109" s="109" t="s">
        <v>2842</v>
      </c>
      <c r="AQ2109"/>
      <c r="AR2109"/>
      <c r="AS2109"/>
      <c r="AT2109"/>
      <c r="AU2109"/>
      <c r="AV2109"/>
    </row>
    <row r="2110" spans="27:48" ht="23.45" customHeight="1" x14ac:dyDescent="0.2">
      <c r="AA2110" s="97"/>
      <c r="AB2110" s="97"/>
      <c r="AC2110" s="97"/>
      <c r="AD2110" s="97"/>
      <c r="AE2110" s="97"/>
      <c r="AF2110" s="93"/>
      <c r="AG2110" s="93"/>
      <c r="AH2110" s="93"/>
      <c r="AI2110" s="30"/>
      <c r="AJ2110" s="30"/>
      <c r="AK2110" s="30"/>
      <c r="AL2110" s="30"/>
      <c r="AM2110" s="109"/>
      <c r="AN2110" s="109"/>
      <c r="AO2110" s="30"/>
      <c r="AP2110" s="109" t="s">
        <v>2843</v>
      </c>
      <c r="AQ2110"/>
      <c r="AR2110"/>
      <c r="AS2110"/>
      <c r="AT2110"/>
      <c r="AU2110"/>
      <c r="AV2110"/>
    </row>
    <row r="2111" spans="27:48" ht="23.45" customHeight="1" x14ac:dyDescent="0.2">
      <c r="AA2111" s="97"/>
      <c r="AB2111" s="97"/>
      <c r="AC2111" s="97"/>
      <c r="AD2111" s="97"/>
      <c r="AE2111" s="97"/>
      <c r="AF2111" s="93"/>
      <c r="AG2111" s="93"/>
      <c r="AH2111" s="93"/>
      <c r="AI2111" s="30"/>
      <c r="AJ2111" s="30"/>
      <c r="AK2111" s="30"/>
      <c r="AL2111" s="30"/>
      <c r="AM2111" s="109"/>
      <c r="AN2111" s="109"/>
      <c r="AO2111" s="30"/>
      <c r="AP2111" s="109" t="s">
        <v>2844</v>
      </c>
      <c r="AQ2111"/>
      <c r="AR2111"/>
      <c r="AS2111"/>
      <c r="AT2111"/>
      <c r="AU2111"/>
      <c r="AV2111"/>
    </row>
    <row r="2112" spans="27:48" ht="23.45" customHeight="1" x14ac:dyDescent="0.2">
      <c r="AA2112" s="97"/>
      <c r="AB2112" s="97"/>
      <c r="AC2112" s="97"/>
      <c r="AD2112" s="97"/>
      <c r="AE2112" s="97"/>
      <c r="AF2112" s="93"/>
      <c r="AG2112" s="93"/>
      <c r="AH2112" s="93"/>
      <c r="AI2112" s="30"/>
      <c r="AJ2112" s="30"/>
      <c r="AK2112" s="30"/>
      <c r="AL2112" s="30"/>
      <c r="AM2112" s="109"/>
      <c r="AN2112" s="109"/>
      <c r="AO2112" s="30"/>
      <c r="AP2112" s="109" t="s">
        <v>2845</v>
      </c>
      <c r="AQ2112"/>
      <c r="AR2112"/>
      <c r="AS2112"/>
      <c r="AT2112"/>
      <c r="AU2112"/>
      <c r="AV2112"/>
    </row>
    <row r="2113" spans="27:48" ht="23.45" customHeight="1" x14ac:dyDescent="0.2">
      <c r="AA2113" s="97"/>
      <c r="AB2113" s="97"/>
      <c r="AC2113" s="97"/>
      <c r="AD2113" s="97"/>
      <c r="AE2113" s="97"/>
      <c r="AF2113" s="93"/>
      <c r="AG2113" s="93"/>
      <c r="AH2113" s="93"/>
      <c r="AI2113" s="30"/>
      <c r="AJ2113" s="30"/>
      <c r="AK2113" s="30"/>
      <c r="AL2113" s="30"/>
      <c r="AM2113" s="109"/>
      <c r="AN2113" s="109"/>
      <c r="AO2113" s="30"/>
      <c r="AP2113" s="109" t="s">
        <v>2846</v>
      </c>
      <c r="AQ2113"/>
      <c r="AR2113"/>
      <c r="AS2113"/>
      <c r="AT2113"/>
      <c r="AU2113"/>
      <c r="AV2113"/>
    </row>
    <row r="2114" spans="27:48" ht="23.45" customHeight="1" x14ac:dyDescent="0.2">
      <c r="AA2114" s="97"/>
      <c r="AB2114" s="97"/>
      <c r="AC2114" s="97"/>
      <c r="AD2114" s="97"/>
      <c r="AE2114" s="97"/>
      <c r="AF2114" s="93"/>
      <c r="AG2114" s="93"/>
      <c r="AH2114" s="93"/>
      <c r="AI2114" s="30"/>
      <c r="AJ2114" s="30"/>
      <c r="AK2114" s="30"/>
      <c r="AL2114" s="30"/>
      <c r="AM2114" s="109"/>
      <c r="AN2114" s="109"/>
      <c r="AO2114" s="30"/>
      <c r="AP2114" s="109" t="s">
        <v>2847</v>
      </c>
      <c r="AQ2114"/>
      <c r="AR2114"/>
      <c r="AS2114"/>
      <c r="AT2114"/>
      <c r="AU2114"/>
      <c r="AV2114"/>
    </row>
    <row r="2115" spans="27:48" ht="23.45" customHeight="1" x14ac:dyDescent="0.2">
      <c r="AA2115" s="97"/>
      <c r="AB2115" s="97"/>
      <c r="AC2115" s="97"/>
      <c r="AD2115" s="97"/>
      <c r="AE2115" s="97"/>
      <c r="AF2115" s="93"/>
      <c r="AG2115" s="93"/>
      <c r="AH2115" s="93"/>
      <c r="AI2115" s="30"/>
      <c r="AJ2115" s="30"/>
      <c r="AK2115" s="30"/>
      <c r="AL2115" s="30"/>
      <c r="AM2115" s="109"/>
      <c r="AN2115" s="109"/>
      <c r="AO2115" s="30"/>
      <c r="AP2115" s="109" t="s">
        <v>2848</v>
      </c>
      <c r="AQ2115"/>
      <c r="AR2115"/>
      <c r="AS2115"/>
      <c r="AT2115"/>
      <c r="AU2115"/>
      <c r="AV2115"/>
    </row>
    <row r="2116" spans="27:48" ht="23.45" customHeight="1" x14ac:dyDescent="0.2">
      <c r="AA2116" s="97"/>
      <c r="AB2116" s="97"/>
      <c r="AC2116" s="97"/>
      <c r="AD2116" s="97"/>
      <c r="AE2116" s="97"/>
      <c r="AF2116" s="93"/>
      <c r="AG2116" s="93"/>
      <c r="AH2116" s="93"/>
      <c r="AI2116" s="30"/>
      <c r="AJ2116" s="30"/>
      <c r="AK2116" s="30"/>
      <c r="AL2116" s="30"/>
      <c r="AM2116" s="109"/>
      <c r="AN2116" s="109"/>
      <c r="AO2116" s="30"/>
      <c r="AP2116" s="109" t="s">
        <v>2849</v>
      </c>
      <c r="AQ2116"/>
      <c r="AR2116"/>
      <c r="AS2116"/>
      <c r="AT2116"/>
      <c r="AU2116"/>
      <c r="AV2116"/>
    </row>
    <row r="2117" spans="27:48" ht="23.45" customHeight="1" x14ac:dyDescent="0.2">
      <c r="AA2117" s="97"/>
      <c r="AB2117" s="97"/>
      <c r="AC2117" s="97"/>
      <c r="AD2117" s="97"/>
      <c r="AE2117" s="97"/>
      <c r="AF2117" s="93"/>
      <c r="AG2117" s="93"/>
      <c r="AH2117" s="93"/>
      <c r="AI2117" s="30"/>
      <c r="AJ2117" s="30"/>
      <c r="AK2117" s="30"/>
      <c r="AL2117" s="30"/>
      <c r="AM2117" s="109"/>
      <c r="AN2117" s="109"/>
      <c r="AO2117" s="30"/>
      <c r="AP2117" s="109" t="s">
        <v>2850</v>
      </c>
      <c r="AQ2117"/>
      <c r="AR2117"/>
      <c r="AS2117"/>
      <c r="AT2117"/>
      <c r="AU2117"/>
      <c r="AV2117"/>
    </row>
    <row r="2118" spans="27:48" ht="23.45" customHeight="1" x14ac:dyDescent="0.2">
      <c r="AA2118" s="97"/>
      <c r="AB2118" s="97"/>
      <c r="AC2118" s="97"/>
      <c r="AD2118" s="97"/>
      <c r="AE2118" s="97"/>
      <c r="AF2118" s="93"/>
      <c r="AG2118" s="93"/>
      <c r="AH2118" s="93"/>
      <c r="AI2118" s="30"/>
      <c r="AJ2118" s="30"/>
      <c r="AK2118" s="30"/>
      <c r="AL2118" s="30"/>
      <c r="AM2118" s="109"/>
      <c r="AN2118" s="109"/>
      <c r="AO2118" s="30"/>
      <c r="AP2118" s="109" t="s">
        <v>2851</v>
      </c>
      <c r="AQ2118"/>
      <c r="AR2118"/>
      <c r="AS2118"/>
      <c r="AT2118"/>
      <c r="AU2118"/>
      <c r="AV2118"/>
    </row>
    <row r="2119" spans="27:48" ht="23.45" customHeight="1" x14ac:dyDescent="0.2">
      <c r="AA2119" s="97"/>
      <c r="AB2119" s="97"/>
      <c r="AC2119" s="97"/>
      <c r="AD2119" s="97"/>
      <c r="AE2119" s="97"/>
      <c r="AF2119" s="93"/>
      <c r="AG2119" s="93"/>
      <c r="AH2119" s="93"/>
      <c r="AI2119" s="30"/>
      <c r="AJ2119" s="30"/>
      <c r="AK2119" s="30"/>
      <c r="AL2119" s="30"/>
      <c r="AM2119" s="109"/>
      <c r="AN2119" s="109"/>
      <c r="AO2119" s="30"/>
      <c r="AP2119" s="109" t="s">
        <v>2852</v>
      </c>
      <c r="AQ2119"/>
      <c r="AR2119"/>
      <c r="AS2119"/>
      <c r="AT2119"/>
      <c r="AU2119"/>
      <c r="AV2119"/>
    </row>
    <row r="2120" spans="27:48" ht="23.45" customHeight="1" x14ac:dyDescent="0.2">
      <c r="AA2120" s="97"/>
      <c r="AB2120" s="97"/>
      <c r="AC2120" s="97"/>
      <c r="AD2120" s="97"/>
      <c r="AE2120" s="97"/>
      <c r="AF2120" s="93"/>
      <c r="AG2120" s="93"/>
      <c r="AH2120" s="93"/>
      <c r="AI2120" s="30"/>
      <c r="AJ2120" s="30"/>
      <c r="AK2120" s="30"/>
      <c r="AL2120" s="30"/>
      <c r="AM2120" s="109"/>
      <c r="AN2120" s="109"/>
      <c r="AO2120" s="30"/>
      <c r="AP2120" s="109" t="s">
        <v>2853</v>
      </c>
      <c r="AQ2120"/>
      <c r="AR2120"/>
      <c r="AS2120"/>
      <c r="AT2120"/>
      <c r="AU2120"/>
      <c r="AV2120"/>
    </row>
    <row r="2121" spans="27:48" ht="23.45" customHeight="1" x14ac:dyDescent="0.2">
      <c r="AA2121" s="97"/>
      <c r="AB2121" s="97"/>
      <c r="AC2121" s="97"/>
      <c r="AD2121" s="97"/>
      <c r="AE2121" s="97"/>
      <c r="AF2121" s="93"/>
      <c r="AG2121" s="93"/>
      <c r="AH2121" s="93"/>
      <c r="AI2121" s="30"/>
      <c r="AJ2121" s="30"/>
      <c r="AK2121" s="30"/>
      <c r="AL2121" s="30"/>
      <c r="AM2121" s="109"/>
      <c r="AN2121" s="109"/>
      <c r="AO2121" s="30"/>
      <c r="AP2121" s="109" t="s">
        <v>2854</v>
      </c>
      <c r="AQ2121"/>
      <c r="AR2121"/>
      <c r="AS2121"/>
      <c r="AT2121"/>
      <c r="AU2121"/>
      <c r="AV2121"/>
    </row>
    <row r="2122" spans="27:48" ht="23.45" customHeight="1" x14ac:dyDescent="0.2">
      <c r="AA2122" s="97"/>
      <c r="AB2122" s="97"/>
      <c r="AC2122" s="97"/>
      <c r="AD2122" s="97"/>
      <c r="AE2122" s="97"/>
      <c r="AF2122" s="93"/>
      <c r="AG2122" s="93"/>
      <c r="AH2122" s="93"/>
      <c r="AI2122" s="30"/>
      <c r="AJ2122" s="30"/>
      <c r="AK2122" s="30"/>
      <c r="AL2122" s="30"/>
      <c r="AM2122" s="109"/>
      <c r="AN2122" s="109"/>
      <c r="AO2122" s="30"/>
      <c r="AP2122" s="109" t="s">
        <v>2855</v>
      </c>
      <c r="AQ2122"/>
      <c r="AR2122"/>
      <c r="AS2122"/>
      <c r="AT2122"/>
      <c r="AU2122"/>
      <c r="AV2122"/>
    </row>
    <row r="2123" spans="27:48" ht="23.45" customHeight="1" x14ac:dyDescent="0.2">
      <c r="AA2123" s="97"/>
      <c r="AB2123" s="97"/>
      <c r="AC2123" s="97"/>
      <c r="AD2123" s="97"/>
      <c r="AE2123" s="97"/>
      <c r="AF2123" s="93"/>
      <c r="AG2123" s="93"/>
      <c r="AH2123" s="93"/>
      <c r="AI2123" s="30"/>
      <c r="AJ2123" s="30"/>
      <c r="AK2123" s="30"/>
      <c r="AL2123" s="30"/>
      <c r="AM2123" s="109"/>
      <c r="AN2123" s="109"/>
      <c r="AO2123" s="30"/>
      <c r="AP2123" s="109" t="s">
        <v>2856</v>
      </c>
      <c r="AQ2123"/>
      <c r="AR2123"/>
      <c r="AS2123"/>
      <c r="AT2123"/>
      <c r="AU2123"/>
      <c r="AV2123"/>
    </row>
    <row r="2124" spans="27:48" ht="23.45" customHeight="1" x14ac:dyDescent="0.2">
      <c r="AA2124" s="97"/>
      <c r="AB2124" s="97"/>
      <c r="AC2124" s="97"/>
      <c r="AD2124" s="97"/>
      <c r="AE2124" s="97"/>
      <c r="AF2124" s="93"/>
      <c r="AG2124" s="93"/>
      <c r="AH2124" s="93"/>
      <c r="AI2124" s="30"/>
      <c r="AJ2124" s="30"/>
      <c r="AK2124" s="30"/>
      <c r="AL2124" s="30"/>
      <c r="AM2124" s="109"/>
      <c r="AN2124" s="109"/>
      <c r="AO2124" s="30"/>
      <c r="AP2124" s="109" t="s">
        <v>2857</v>
      </c>
      <c r="AQ2124"/>
      <c r="AR2124"/>
      <c r="AS2124"/>
      <c r="AT2124"/>
      <c r="AU2124"/>
      <c r="AV2124"/>
    </row>
    <row r="2125" spans="27:48" ht="23.45" customHeight="1" x14ac:dyDescent="0.2">
      <c r="AA2125" s="97"/>
      <c r="AB2125" s="97"/>
      <c r="AC2125" s="97"/>
      <c r="AD2125" s="97"/>
      <c r="AE2125" s="97"/>
      <c r="AF2125" s="93"/>
      <c r="AG2125" s="93"/>
      <c r="AH2125" s="93"/>
      <c r="AI2125" s="30"/>
      <c r="AJ2125" s="30"/>
      <c r="AK2125" s="30"/>
      <c r="AL2125" s="30"/>
      <c r="AM2125" s="109"/>
      <c r="AN2125" s="109"/>
      <c r="AO2125" s="30"/>
      <c r="AP2125" s="109" t="s">
        <v>2858</v>
      </c>
      <c r="AQ2125"/>
      <c r="AR2125"/>
      <c r="AS2125"/>
      <c r="AT2125"/>
      <c r="AU2125"/>
      <c r="AV2125"/>
    </row>
    <row r="2126" spans="27:48" ht="23.45" customHeight="1" x14ac:dyDescent="0.2">
      <c r="AA2126" s="97"/>
      <c r="AB2126" s="97"/>
      <c r="AC2126" s="97"/>
      <c r="AD2126" s="97"/>
      <c r="AE2126" s="97"/>
      <c r="AF2126" s="93"/>
      <c r="AG2126" s="93"/>
      <c r="AH2126" s="93"/>
      <c r="AI2126" s="30"/>
      <c r="AJ2126" s="30"/>
      <c r="AK2126" s="30"/>
      <c r="AL2126" s="30"/>
      <c r="AM2126" s="109"/>
      <c r="AN2126" s="109"/>
      <c r="AO2126" s="30"/>
      <c r="AP2126" s="109" t="s">
        <v>2859</v>
      </c>
      <c r="AQ2126"/>
      <c r="AR2126"/>
      <c r="AS2126"/>
      <c r="AT2126"/>
      <c r="AU2126"/>
      <c r="AV2126"/>
    </row>
    <row r="2127" spans="27:48" ht="23.45" customHeight="1" x14ac:dyDescent="0.2">
      <c r="AA2127" s="97"/>
      <c r="AB2127" s="97"/>
      <c r="AC2127" s="97"/>
      <c r="AD2127" s="97"/>
      <c r="AE2127" s="97"/>
      <c r="AF2127" s="93"/>
      <c r="AG2127" s="93"/>
      <c r="AH2127" s="93"/>
      <c r="AI2127" s="30"/>
      <c r="AJ2127" s="30"/>
      <c r="AK2127" s="30"/>
      <c r="AL2127" s="30"/>
      <c r="AM2127" s="109"/>
      <c r="AN2127" s="109"/>
      <c r="AO2127" s="30"/>
      <c r="AP2127" s="109" t="s">
        <v>2860</v>
      </c>
      <c r="AQ2127"/>
      <c r="AR2127"/>
      <c r="AS2127"/>
      <c r="AT2127"/>
      <c r="AU2127"/>
      <c r="AV2127"/>
    </row>
    <row r="2128" spans="27:48" ht="23.45" customHeight="1" x14ac:dyDescent="0.2">
      <c r="AA2128" s="97"/>
      <c r="AB2128" s="97"/>
      <c r="AC2128" s="97"/>
      <c r="AD2128" s="97"/>
      <c r="AE2128" s="97"/>
      <c r="AF2128" s="93"/>
      <c r="AG2128" s="93"/>
      <c r="AH2128" s="93"/>
      <c r="AI2128" s="30"/>
      <c r="AJ2128" s="30"/>
      <c r="AK2128" s="30"/>
      <c r="AL2128" s="30"/>
      <c r="AM2128" s="109"/>
      <c r="AN2128" s="109"/>
      <c r="AO2128" s="30"/>
      <c r="AP2128" s="109" t="s">
        <v>2861</v>
      </c>
      <c r="AQ2128"/>
      <c r="AR2128"/>
      <c r="AS2128"/>
      <c r="AT2128"/>
      <c r="AU2128"/>
      <c r="AV2128"/>
    </row>
    <row r="2129" spans="27:48" ht="23.45" customHeight="1" x14ac:dyDescent="0.2">
      <c r="AA2129" s="97"/>
      <c r="AB2129" s="97"/>
      <c r="AC2129" s="97"/>
      <c r="AD2129" s="97"/>
      <c r="AE2129" s="97"/>
      <c r="AF2129" s="93"/>
      <c r="AG2129" s="93"/>
      <c r="AH2129" s="93"/>
      <c r="AI2129" s="30"/>
      <c r="AJ2129" s="30"/>
      <c r="AK2129" s="30"/>
      <c r="AL2129" s="30"/>
      <c r="AM2129" s="109"/>
      <c r="AN2129" s="109"/>
      <c r="AO2129" s="30"/>
      <c r="AP2129" s="109" t="s">
        <v>2862</v>
      </c>
      <c r="AQ2129"/>
      <c r="AR2129"/>
      <c r="AS2129"/>
      <c r="AT2129"/>
      <c r="AU2129"/>
      <c r="AV2129"/>
    </row>
    <row r="2130" spans="27:48" ht="23.45" customHeight="1" x14ac:dyDescent="0.2">
      <c r="AA2130" s="97"/>
      <c r="AB2130" s="97"/>
      <c r="AC2130" s="97"/>
      <c r="AD2130" s="97"/>
      <c r="AE2130" s="97"/>
      <c r="AF2130" s="93"/>
      <c r="AG2130" s="93"/>
      <c r="AH2130" s="93"/>
      <c r="AI2130" s="30"/>
      <c r="AJ2130" s="30"/>
      <c r="AK2130" s="30"/>
      <c r="AL2130" s="30"/>
      <c r="AM2130" s="109"/>
      <c r="AN2130" s="109"/>
      <c r="AO2130" s="30"/>
      <c r="AP2130" s="109" t="s">
        <v>2863</v>
      </c>
      <c r="AQ2130"/>
      <c r="AR2130"/>
      <c r="AS2130"/>
      <c r="AT2130"/>
      <c r="AU2130"/>
      <c r="AV2130"/>
    </row>
    <row r="2131" spans="27:48" ht="23.45" customHeight="1" x14ac:dyDescent="0.2">
      <c r="AA2131" s="97"/>
      <c r="AB2131" s="97"/>
      <c r="AC2131" s="97"/>
      <c r="AD2131" s="97"/>
      <c r="AE2131" s="97"/>
      <c r="AF2131" s="93"/>
      <c r="AG2131" s="93"/>
      <c r="AH2131" s="93"/>
      <c r="AI2131" s="30"/>
      <c r="AJ2131" s="30"/>
      <c r="AK2131" s="30"/>
      <c r="AL2131" s="30"/>
      <c r="AM2131" s="109"/>
      <c r="AN2131" s="109"/>
      <c r="AO2131" s="30"/>
      <c r="AP2131" s="109" t="s">
        <v>2864</v>
      </c>
      <c r="AQ2131"/>
      <c r="AR2131"/>
      <c r="AS2131"/>
      <c r="AT2131"/>
      <c r="AU2131"/>
      <c r="AV2131"/>
    </row>
    <row r="2132" spans="27:48" ht="23.45" customHeight="1" x14ac:dyDescent="0.2">
      <c r="AA2132" s="97"/>
      <c r="AB2132" s="97"/>
      <c r="AC2132" s="97"/>
      <c r="AD2132" s="97"/>
      <c r="AE2132" s="97"/>
      <c r="AF2132" s="93"/>
      <c r="AG2132" s="93"/>
      <c r="AH2132" s="93"/>
      <c r="AI2132" s="30"/>
      <c r="AJ2132" s="30"/>
      <c r="AK2132" s="30"/>
      <c r="AL2132" s="30"/>
      <c r="AM2132" s="109"/>
      <c r="AN2132" s="109"/>
      <c r="AO2132" s="30"/>
      <c r="AP2132" s="109" t="s">
        <v>2865</v>
      </c>
      <c r="AQ2132"/>
      <c r="AR2132"/>
      <c r="AS2132"/>
      <c r="AT2132"/>
      <c r="AU2132"/>
      <c r="AV2132"/>
    </row>
    <row r="2133" spans="27:48" ht="23.45" customHeight="1" x14ac:dyDescent="0.2">
      <c r="AA2133" s="97"/>
      <c r="AB2133" s="97"/>
      <c r="AC2133" s="97"/>
      <c r="AD2133" s="97"/>
      <c r="AE2133" s="97"/>
      <c r="AF2133" s="93"/>
      <c r="AG2133" s="93"/>
      <c r="AH2133" s="93"/>
      <c r="AI2133" s="30"/>
      <c r="AJ2133" s="30"/>
      <c r="AK2133" s="30"/>
      <c r="AL2133" s="30"/>
      <c r="AM2133" s="109"/>
      <c r="AN2133" s="109"/>
      <c r="AO2133" s="30"/>
      <c r="AP2133" s="109" t="s">
        <v>2866</v>
      </c>
      <c r="AQ2133"/>
      <c r="AR2133"/>
      <c r="AS2133"/>
      <c r="AT2133"/>
      <c r="AU2133"/>
      <c r="AV2133"/>
    </row>
    <row r="2134" spans="27:48" ht="23.45" customHeight="1" x14ac:dyDescent="0.2">
      <c r="AA2134" s="97"/>
      <c r="AB2134" s="97"/>
      <c r="AC2134" s="97"/>
      <c r="AD2134" s="97"/>
      <c r="AE2134" s="97"/>
      <c r="AF2134" s="93"/>
      <c r="AG2134" s="93"/>
      <c r="AH2134" s="93"/>
      <c r="AI2134" s="30"/>
      <c r="AJ2134" s="30"/>
      <c r="AK2134" s="30"/>
      <c r="AL2134" s="30"/>
      <c r="AM2134" s="109"/>
      <c r="AN2134" s="109"/>
      <c r="AO2134" s="30"/>
      <c r="AP2134" s="109" t="s">
        <v>2867</v>
      </c>
      <c r="AQ2134"/>
      <c r="AR2134"/>
      <c r="AS2134"/>
      <c r="AT2134"/>
      <c r="AU2134"/>
      <c r="AV2134"/>
    </row>
    <row r="2135" spans="27:48" ht="23.45" customHeight="1" x14ac:dyDescent="0.2">
      <c r="AA2135" s="97"/>
      <c r="AB2135" s="97"/>
      <c r="AC2135" s="97"/>
      <c r="AD2135" s="97"/>
      <c r="AE2135" s="97"/>
      <c r="AF2135" s="93"/>
      <c r="AG2135" s="93"/>
      <c r="AH2135" s="93"/>
      <c r="AI2135" s="30"/>
      <c r="AJ2135" s="30"/>
      <c r="AK2135" s="30"/>
      <c r="AL2135" s="30"/>
      <c r="AM2135" s="109"/>
      <c r="AN2135" s="109"/>
      <c r="AO2135" s="30"/>
      <c r="AP2135" s="109" t="s">
        <v>2868</v>
      </c>
      <c r="AQ2135"/>
      <c r="AR2135"/>
      <c r="AS2135"/>
      <c r="AT2135"/>
      <c r="AU2135"/>
      <c r="AV2135"/>
    </row>
    <row r="2136" spans="27:48" ht="23.45" customHeight="1" x14ac:dyDescent="0.2">
      <c r="AA2136" s="97"/>
      <c r="AB2136" s="97"/>
      <c r="AC2136" s="97"/>
      <c r="AD2136" s="97"/>
      <c r="AE2136" s="97"/>
      <c r="AF2136" s="93"/>
      <c r="AG2136" s="93"/>
      <c r="AH2136" s="93"/>
      <c r="AI2136" s="30"/>
      <c r="AJ2136" s="30"/>
      <c r="AK2136" s="30"/>
      <c r="AL2136" s="30"/>
      <c r="AM2136" s="109"/>
      <c r="AN2136" s="109"/>
      <c r="AO2136" s="30"/>
      <c r="AP2136" s="109" t="s">
        <v>2869</v>
      </c>
      <c r="AQ2136"/>
      <c r="AR2136"/>
      <c r="AS2136"/>
      <c r="AT2136"/>
      <c r="AU2136"/>
      <c r="AV2136"/>
    </row>
    <row r="2137" spans="27:48" ht="23.45" customHeight="1" x14ac:dyDescent="0.2">
      <c r="AA2137" s="97"/>
      <c r="AB2137" s="97"/>
      <c r="AC2137" s="97"/>
      <c r="AD2137" s="97"/>
      <c r="AE2137" s="97"/>
      <c r="AF2137" s="93"/>
      <c r="AG2137" s="93"/>
      <c r="AH2137" s="93"/>
      <c r="AI2137" s="30"/>
      <c r="AJ2137" s="30"/>
      <c r="AK2137" s="30"/>
      <c r="AL2137" s="30"/>
      <c r="AM2137" s="109"/>
      <c r="AN2137" s="109"/>
      <c r="AO2137" s="30"/>
      <c r="AP2137" s="109" t="s">
        <v>2870</v>
      </c>
      <c r="AQ2137"/>
      <c r="AR2137"/>
      <c r="AS2137"/>
      <c r="AT2137"/>
      <c r="AU2137"/>
      <c r="AV2137"/>
    </row>
    <row r="2138" spans="27:48" ht="23.45" customHeight="1" x14ac:dyDescent="0.2">
      <c r="AA2138" s="97"/>
      <c r="AB2138" s="97"/>
      <c r="AC2138" s="97"/>
      <c r="AD2138" s="97"/>
      <c r="AE2138" s="97"/>
      <c r="AF2138" s="93"/>
      <c r="AG2138" s="93"/>
      <c r="AH2138" s="93"/>
      <c r="AI2138" s="30"/>
      <c r="AJ2138" s="30"/>
      <c r="AK2138" s="30"/>
      <c r="AL2138" s="30"/>
      <c r="AM2138" s="109"/>
      <c r="AN2138" s="109"/>
      <c r="AO2138" s="30"/>
      <c r="AP2138" s="109" t="s">
        <v>2871</v>
      </c>
      <c r="AQ2138"/>
      <c r="AR2138"/>
      <c r="AS2138"/>
      <c r="AT2138"/>
      <c r="AU2138"/>
      <c r="AV2138"/>
    </row>
    <row r="2139" spans="27:48" ht="23.45" customHeight="1" x14ac:dyDescent="0.2">
      <c r="AA2139" s="97"/>
      <c r="AB2139" s="97"/>
      <c r="AC2139" s="97"/>
      <c r="AD2139" s="97"/>
      <c r="AE2139" s="97"/>
      <c r="AF2139" s="93"/>
      <c r="AG2139" s="93"/>
      <c r="AH2139" s="93"/>
      <c r="AI2139" s="30"/>
      <c r="AJ2139" s="30"/>
      <c r="AK2139" s="30"/>
      <c r="AL2139" s="30"/>
      <c r="AM2139" s="109"/>
      <c r="AN2139" s="109"/>
      <c r="AO2139" s="30"/>
      <c r="AP2139" s="109" t="s">
        <v>2872</v>
      </c>
      <c r="AQ2139"/>
      <c r="AR2139"/>
      <c r="AS2139"/>
      <c r="AT2139"/>
      <c r="AU2139"/>
      <c r="AV2139"/>
    </row>
    <row r="2140" spans="27:48" ht="23.45" customHeight="1" x14ac:dyDescent="0.2">
      <c r="AA2140" s="97"/>
      <c r="AB2140" s="97"/>
      <c r="AC2140" s="97"/>
      <c r="AD2140" s="97"/>
      <c r="AE2140" s="97"/>
      <c r="AF2140" s="93"/>
      <c r="AG2140" s="93"/>
      <c r="AH2140" s="93"/>
      <c r="AI2140" s="30"/>
      <c r="AJ2140" s="30"/>
      <c r="AK2140" s="30"/>
      <c r="AL2140" s="30"/>
      <c r="AM2140" s="109"/>
      <c r="AN2140" s="109"/>
      <c r="AO2140" s="30"/>
      <c r="AP2140" s="109" t="s">
        <v>2873</v>
      </c>
      <c r="AQ2140"/>
      <c r="AR2140"/>
      <c r="AS2140"/>
      <c r="AT2140"/>
      <c r="AU2140"/>
      <c r="AV2140"/>
    </row>
    <row r="2141" spans="27:48" ht="23.45" customHeight="1" x14ac:dyDescent="0.2">
      <c r="AA2141" s="97"/>
      <c r="AB2141" s="97"/>
      <c r="AC2141" s="97"/>
      <c r="AD2141" s="97"/>
      <c r="AE2141" s="97"/>
      <c r="AF2141" s="93"/>
      <c r="AG2141" s="93"/>
      <c r="AH2141" s="93"/>
      <c r="AI2141" s="30"/>
      <c r="AJ2141" s="30"/>
      <c r="AK2141" s="30"/>
      <c r="AL2141" s="30"/>
      <c r="AM2141" s="109"/>
      <c r="AN2141" s="109"/>
      <c r="AO2141" s="30"/>
      <c r="AP2141" s="109" t="s">
        <v>2874</v>
      </c>
      <c r="AQ2141"/>
      <c r="AR2141"/>
      <c r="AS2141"/>
      <c r="AT2141"/>
      <c r="AU2141"/>
      <c r="AV2141"/>
    </row>
    <row r="2142" spans="27:48" ht="23.45" customHeight="1" x14ac:dyDescent="0.2">
      <c r="AA2142" s="97"/>
      <c r="AB2142" s="97"/>
      <c r="AC2142" s="97"/>
      <c r="AD2142" s="97"/>
      <c r="AE2142" s="97"/>
      <c r="AF2142" s="93"/>
      <c r="AG2142" s="93"/>
      <c r="AH2142" s="93"/>
      <c r="AI2142" s="30"/>
      <c r="AJ2142" s="30"/>
      <c r="AK2142" s="30"/>
      <c r="AL2142" s="30"/>
      <c r="AM2142" s="109"/>
      <c r="AN2142" s="109"/>
      <c r="AO2142" s="30"/>
      <c r="AP2142" s="109" t="s">
        <v>2875</v>
      </c>
      <c r="AQ2142"/>
      <c r="AR2142"/>
      <c r="AS2142"/>
      <c r="AT2142"/>
      <c r="AU2142"/>
      <c r="AV2142"/>
    </row>
    <row r="2143" spans="27:48" ht="23.45" customHeight="1" x14ac:dyDescent="0.2">
      <c r="AA2143" s="97"/>
      <c r="AB2143" s="97"/>
      <c r="AC2143" s="97"/>
      <c r="AD2143" s="97"/>
      <c r="AE2143" s="97"/>
      <c r="AF2143" s="93"/>
      <c r="AG2143" s="93"/>
      <c r="AH2143" s="93"/>
      <c r="AI2143" s="30"/>
      <c r="AJ2143" s="30"/>
      <c r="AK2143" s="30"/>
      <c r="AL2143" s="30"/>
      <c r="AM2143" s="109"/>
      <c r="AN2143" s="109"/>
      <c r="AO2143" s="30"/>
      <c r="AP2143" s="109" t="s">
        <v>2876</v>
      </c>
      <c r="AQ2143"/>
      <c r="AR2143"/>
      <c r="AS2143"/>
      <c r="AT2143"/>
      <c r="AU2143"/>
      <c r="AV2143"/>
    </row>
    <row r="2144" spans="27:48" ht="23.45" customHeight="1" x14ac:dyDescent="0.2">
      <c r="AA2144" s="97"/>
      <c r="AB2144" s="97"/>
      <c r="AC2144" s="97"/>
      <c r="AD2144" s="97"/>
      <c r="AE2144" s="97"/>
      <c r="AF2144" s="93"/>
      <c r="AG2144" s="93"/>
      <c r="AH2144" s="93"/>
      <c r="AI2144" s="30"/>
      <c r="AJ2144" s="30"/>
      <c r="AK2144" s="30"/>
      <c r="AL2144" s="30"/>
      <c r="AM2144" s="109"/>
      <c r="AN2144" s="109"/>
      <c r="AO2144" s="30"/>
      <c r="AP2144" s="109" t="s">
        <v>2877</v>
      </c>
      <c r="AQ2144"/>
      <c r="AR2144"/>
      <c r="AS2144"/>
      <c r="AT2144"/>
      <c r="AU2144"/>
      <c r="AV2144"/>
    </row>
    <row r="2145" spans="27:48" ht="23.45" customHeight="1" x14ac:dyDescent="0.2">
      <c r="AA2145" s="97"/>
      <c r="AB2145" s="97"/>
      <c r="AC2145" s="97"/>
      <c r="AD2145" s="97"/>
      <c r="AE2145" s="97"/>
      <c r="AF2145" s="93"/>
      <c r="AG2145" s="93"/>
      <c r="AH2145" s="93"/>
      <c r="AI2145" s="30"/>
      <c r="AJ2145" s="30"/>
      <c r="AK2145" s="30"/>
      <c r="AL2145" s="30"/>
      <c r="AM2145" s="109"/>
      <c r="AN2145" s="109"/>
      <c r="AO2145" s="30"/>
      <c r="AP2145" s="109" t="s">
        <v>2878</v>
      </c>
      <c r="AQ2145"/>
      <c r="AR2145"/>
      <c r="AS2145"/>
      <c r="AT2145"/>
      <c r="AU2145"/>
      <c r="AV2145"/>
    </row>
  </sheetData>
  <sheetProtection algorithmName="SHA-512" hashValue="fBRbkBf25BW/V16+OkLGPKFvDwo174/TIceAODLDfuqqPyEICFw9q5na/WJ+9JE9gjC25DAPILsVZ4xSws2P3g==" saltValue="4+2nxhyy82qQHY6lMNbmKw==" spinCount="100000" sheet="1" formatColumns="0" formatRows="0" selectLockedCells="1"/>
  <mergeCells count="87">
    <mergeCell ref="C7:D7"/>
    <mergeCell ref="C8:D8"/>
    <mergeCell ref="C140:E140"/>
    <mergeCell ref="G7:J7"/>
    <mergeCell ref="A192:N192"/>
    <mergeCell ref="L39:N39"/>
    <mergeCell ref="L40:N40"/>
    <mergeCell ref="I15:K15"/>
    <mergeCell ref="C39:E39"/>
    <mergeCell ref="C15:E15"/>
    <mergeCell ref="B38:N38"/>
    <mergeCell ref="A90:A115"/>
    <mergeCell ref="I40:K40"/>
    <mergeCell ref="F194:H194"/>
    <mergeCell ref="B151:E151"/>
    <mergeCell ref="B90:H90"/>
    <mergeCell ref="C123:E123"/>
    <mergeCell ref="B124:E124"/>
    <mergeCell ref="B116:H116"/>
    <mergeCell ref="L194:N194"/>
    <mergeCell ref="L193:N193"/>
    <mergeCell ref="B18:E18"/>
    <mergeCell ref="A193:B193"/>
    <mergeCell ref="I194:K194"/>
    <mergeCell ref="C194:E194"/>
    <mergeCell ref="A194:B194"/>
    <mergeCell ref="C193:K193"/>
    <mergeCell ref="C169:E169"/>
    <mergeCell ref="A116:A191"/>
    <mergeCell ref="B137:E137"/>
    <mergeCell ref="C139:E139"/>
    <mergeCell ref="C58:E58"/>
    <mergeCell ref="C40:E40"/>
    <mergeCell ref="F40:H40"/>
    <mergeCell ref="F39:K39"/>
    <mergeCell ref="A195:B195"/>
    <mergeCell ref="I6:J6"/>
    <mergeCell ref="A3:A37"/>
    <mergeCell ref="B15:B16"/>
    <mergeCell ref="F15:H15"/>
    <mergeCell ref="I18:K18"/>
    <mergeCell ref="D36:H36"/>
    <mergeCell ref="D3:E3"/>
    <mergeCell ref="F3:I3"/>
    <mergeCell ref="G5:H5"/>
    <mergeCell ref="C9:D9"/>
    <mergeCell ref="F18:H18"/>
    <mergeCell ref="C14:K14"/>
    <mergeCell ref="F58:H58"/>
    <mergeCell ref="B138:E138"/>
    <mergeCell ref="A38:A89"/>
    <mergeCell ref="A1:K1"/>
    <mergeCell ref="C6:D6"/>
    <mergeCell ref="C5:E5"/>
    <mergeCell ref="G4:H4"/>
    <mergeCell ref="A2:K2"/>
    <mergeCell ref="I4:K4"/>
    <mergeCell ref="I5:K5"/>
    <mergeCell ref="G6:H6"/>
    <mergeCell ref="J3:M3"/>
    <mergeCell ref="L218:N218"/>
    <mergeCell ref="L219:N219"/>
    <mergeCell ref="C218:K218"/>
    <mergeCell ref="C219:E219"/>
    <mergeCell ref="F219:H219"/>
    <mergeCell ref="I219:K219"/>
    <mergeCell ref="A218:B218"/>
    <mergeCell ref="A217:B217"/>
    <mergeCell ref="A196:B196"/>
    <mergeCell ref="A200:B200"/>
    <mergeCell ref="A206:B206"/>
    <mergeCell ref="A205:B205"/>
    <mergeCell ref="A211:B211"/>
    <mergeCell ref="A212:B212"/>
    <mergeCell ref="A199:B199"/>
    <mergeCell ref="A290:B290"/>
    <mergeCell ref="A219:B219"/>
    <mergeCell ref="A246:B246"/>
    <mergeCell ref="A261:B261"/>
    <mergeCell ref="A221:B221"/>
    <mergeCell ref="A232:B232"/>
    <mergeCell ref="A262:B262"/>
    <mergeCell ref="A276:B276"/>
    <mergeCell ref="A277:B277"/>
    <mergeCell ref="A220:B220"/>
    <mergeCell ref="A247:B247"/>
    <mergeCell ref="A231:B231"/>
  </mergeCells>
  <phoneticPr fontId="0" type="noConversion"/>
  <dataValidations count="19">
    <dataValidation type="whole" operator="lessThan" allowBlank="1" showErrorMessage="1" error="Please enter a valid whole number" sqref="C20:D20 C60:D63 F60:G63 C81:D88 F81:G88 C93:D106 F93:G106 C109:D115 F109:G115 F118:G121 F124:G124 F127:G135 F138:G138 F141:G150 F154:G167 F170:G172 F176:G190 F42:G56 I42:J56 L42:M56 C42:D56 F66:G78 C66:D78" xr:uid="{00000000-0002-0000-0900-000000000000}">
      <formula1>100</formula1>
    </dataValidation>
    <dataValidation type="whole" operator="lessThan" allowBlank="1" showErrorMessage="1" error="Please enter a valid number" sqref="C17:D17 F17:G17" xr:uid="{00000000-0002-0000-0900-000001000000}">
      <formula1>100</formula1>
    </dataValidation>
    <dataValidation type="whole" operator="lessThan" allowBlank="1" showInputMessage="1" showErrorMessage="1" promptTitle="Attention" prompt="Please Enter a Zero (0) or 1 in the space provided. Please select only One Training Area" sqref="C22:C37" xr:uid="{00000000-0002-0000-0900-000002000000}">
      <formula1>2</formula1>
    </dataValidation>
    <dataValidation type="list" allowBlank="1" showInputMessage="1" showErrorMessage="1" sqref="A223:A230" xr:uid="{00000000-0002-0000-0900-000003000000}">
      <formula1>$AJ$3:$AJ$28</formula1>
    </dataValidation>
    <dataValidation type="list" allowBlank="1" showInputMessage="1" showErrorMessage="1" sqref="A198" xr:uid="{00000000-0002-0000-0900-000004000000}">
      <formula1>$AI$3</formula1>
    </dataValidation>
    <dataValidation type="list" allowBlank="1" showInputMessage="1" showErrorMessage="1" sqref="C12" xr:uid="{00000000-0002-0000-0900-000005000000}">
      <formula1>$AC$3:$AC$4</formula1>
    </dataValidation>
    <dataValidation type="list" allowBlank="1" showInputMessage="1" showErrorMessage="1" sqref="I5:K5" xr:uid="{00000000-0002-0000-0900-000006000000}">
      <formula1>$AE$3:$AE$6</formula1>
    </dataValidation>
    <dataValidation type="list" allowBlank="1" showInputMessage="1" showErrorMessage="1" sqref="I4:K4" xr:uid="{00000000-0002-0000-0900-000007000000}">
      <formula1>$AD$3:$AD$4</formula1>
    </dataValidation>
    <dataValidation type="list" allowBlank="1" showInputMessage="1" showErrorMessage="1" sqref="D4" xr:uid="{00000000-0002-0000-0900-000008000000}">
      <formula1>$AB$2:$AB$25</formula1>
    </dataValidation>
    <dataValidation type="list" allowBlank="1" showInputMessage="1" showErrorMessage="1" sqref="C4" xr:uid="{00000000-0002-0000-0900-000009000000}">
      <formula1>$Z$2:$Z$5</formula1>
    </dataValidation>
    <dataValidation type="list" allowBlank="1" showInputMessage="1" showErrorMessage="1" sqref="A264:A275" xr:uid="{00000000-0002-0000-0900-00000A000000}">
      <formula1>$AP$3:$AP$2145</formula1>
    </dataValidation>
    <dataValidation type="list" allowBlank="1" showInputMessage="1" showErrorMessage="1" sqref="A249:A260" xr:uid="{00000000-0002-0000-0900-00000B000000}">
      <formula1>$AN$3:$AN$437</formula1>
    </dataValidation>
    <dataValidation type="list" allowBlank="1" showInputMessage="1" showErrorMessage="1" sqref="A234:A245" xr:uid="{00000000-0002-0000-0900-00000C000000}">
      <formula1>$AL$3:$AL$136</formula1>
    </dataValidation>
    <dataValidation type="list" allowBlank="1" showInputMessage="1" showErrorMessage="1" sqref="A215:A216" xr:uid="{00000000-0002-0000-0900-00000D000000}">
      <formula1>$AO$3:$AO$212</formula1>
    </dataValidation>
    <dataValidation type="list" allowBlank="1" showInputMessage="1" showErrorMessage="1" sqref="A214" xr:uid="{00000000-0002-0000-0900-00000E000000}">
      <formula1>$AO$3:$AO$211</formula1>
    </dataValidation>
    <dataValidation type="list" allowBlank="1" showInputMessage="1" showErrorMessage="1" sqref="A208:A210" xr:uid="{00000000-0002-0000-0900-00000F000000}">
      <formula1>$AM$3:$AM$46</formula1>
    </dataValidation>
    <dataValidation type="list" allowBlank="1" showInputMessage="1" showErrorMessage="1" sqref="A202:A204" xr:uid="{00000000-0002-0000-0900-000010000000}">
      <formula1>$AK$3:$AK$7</formula1>
    </dataValidation>
    <dataValidation type="list" allowBlank="1" showInputMessage="1" showErrorMessage="1" sqref="C5:E5" xr:uid="{00000000-0002-0000-0900-000011000000}">
      <formula1>MajorAwardsTitle</formula1>
    </dataValidation>
    <dataValidation type="list" allowBlank="1" showInputMessage="1" showErrorMessage="1" sqref="C3" xr:uid="{00000000-0002-0000-0900-000012000000}">
      <formula1>Programme_Code</formula1>
    </dataValidation>
  </dataValidations>
  <pageMargins left="0.70866141732283472" right="0.70866141732283472" top="0.74803149606299213" bottom="0.74803149606299213" header="0.31496062992125984" footer="0.31496062992125984"/>
  <pageSetup paperSize="9" scale="10" fitToHeight="0" orientation="portrait" r:id="rId1"/>
  <headerFooter alignWithMargins="0">
    <oddHeader>&amp;L&amp;"Calibri,Bold"&amp;12Transition Quality Assurance System (TQAS)</oddHeader>
    <oddFooter>&amp;C&amp;G&amp;R&amp;"Calibri,Bold"
&amp;11TQAS-8d-F26/STP Statistical Returns/MSLETB/V1.2</oddFooter>
  </headerFooter>
  <rowBreaks count="4" manualBreakCount="4">
    <brk id="89" max="16383" man="1"/>
    <brk id="115" max="16383" man="1"/>
    <brk id="191" max="13" man="1"/>
    <brk id="217" max="16383" man="1"/>
  </rowBreaks>
  <legacyDrawing r:id="rId2"/>
  <legacyDrawingHF r:id="rId3"/>
  <tableParts count="2">
    <tablePart r:id="rId4"/>
    <tablePart r:id="rId5"/>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C00000"/>
    <pageSetUpPr fitToPage="1"/>
  </sheetPr>
  <dimension ref="A1:FG2145"/>
  <sheetViews>
    <sheetView view="pageLayout" topLeftCell="B2" zoomScaleNormal="70" zoomScaleSheetLayoutView="50" workbookViewId="0">
      <selection activeCell="C4" sqref="C4"/>
    </sheetView>
  </sheetViews>
  <sheetFormatPr defaultColWidth="14.140625" defaultRowHeight="23.45" customHeight="1" x14ac:dyDescent="0.2"/>
  <cols>
    <col min="1" max="1" width="15.7109375" style="358" customWidth="1"/>
    <col min="2" max="2" width="70.7109375" style="156" customWidth="1"/>
    <col min="3" max="3" width="14.7109375" style="156" customWidth="1"/>
    <col min="4" max="4" width="14.85546875" style="156" customWidth="1"/>
    <col min="5" max="7" width="14.7109375" style="156" customWidth="1"/>
    <col min="8" max="8" width="14.42578125" style="156" customWidth="1"/>
    <col min="9" max="12" width="14.7109375" style="156" customWidth="1"/>
    <col min="13" max="13" width="14.7109375" style="359" customWidth="1"/>
    <col min="14" max="14" width="14.7109375" style="156" customWidth="1"/>
    <col min="15" max="29" width="14.140625" style="156"/>
    <col min="30" max="30" width="22" style="156" customWidth="1"/>
    <col min="31" max="31" width="40.28515625" style="156" customWidth="1"/>
    <col min="32" max="46" width="14.140625" style="156"/>
    <col min="47" max="47" width="33.28515625" style="156" customWidth="1"/>
    <col min="48" max="48" width="14.140625" style="156"/>
    <col min="49" max="49" width="65.28515625" style="156" customWidth="1"/>
    <col min="50" max="50" width="18.42578125" style="156" customWidth="1"/>
    <col min="51" max="51" width="17.140625" style="156" customWidth="1"/>
    <col min="52" max="16384" width="14.140625" style="156"/>
  </cols>
  <sheetData>
    <row r="1" spans="1:51" ht="23.45" customHeight="1" x14ac:dyDescent="0.4">
      <c r="A1" s="922" t="s">
        <v>2879</v>
      </c>
      <c r="B1" s="923"/>
      <c r="C1" s="923"/>
      <c r="D1" s="923"/>
      <c r="E1" s="923"/>
      <c r="F1" s="923"/>
      <c r="G1" s="923"/>
      <c r="H1" s="923"/>
      <c r="I1" s="923"/>
      <c r="J1" s="923"/>
      <c r="K1" s="923"/>
      <c r="L1" s="153"/>
      <c r="M1" s="154"/>
      <c r="N1" s="153"/>
      <c r="O1" s="153"/>
      <c r="P1" s="155"/>
      <c r="Q1" s="155"/>
      <c r="X1" s="550" t="s">
        <v>6128</v>
      </c>
      <c r="Y1" s="550" t="s">
        <v>3183</v>
      </c>
      <c r="Z1" s="550" t="s">
        <v>71</v>
      </c>
      <c r="AA1" s="101" t="s">
        <v>31</v>
      </c>
      <c r="AB1" s="102" t="s">
        <v>32</v>
      </c>
      <c r="AC1" s="103" t="s">
        <v>33</v>
      </c>
      <c r="AD1" s="104" t="s">
        <v>34</v>
      </c>
      <c r="AE1" s="499" t="s">
        <v>35</v>
      </c>
      <c r="AF1" s="604" t="s">
        <v>36</v>
      </c>
      <c r="AG1" s="104" t="s">
        <v>37</v>
      </c>
      <c r="AH1" s="107" t="s">
        <v>38</v>
      </c>
      <c r="AI1" s="113" t="s">
        <v>39</v>
      </c>
      <c r="AJ1" s="113" t="s">
        <v>40</v>
      </c>
      <c r="AK1" s="113" t="s">
        <v>41</v>
      </c>
      <c r="AL1" s="113" t="s">
        <v>42</v>
      </c>
      <c r="AM1" s="113" t="s">
        <v>43</v>
      </c>
      <c r="AN1" s="113" t="s">
        <v>44</v>
      </c>
      <c r="AO1" s="113" t="s">
        <v>45</v>
      </c>
      <c r="AP1" s="113" t="s">
        <v>46</v>
      </c>
      <c r="AQ1" s="148"/>
      <c r="AR1" s="461" t="s">
        <v>2880</v>
      </c>
      <c r="AS1" s="461" t="s">
        <v>48</v>
      </c>
      <c r="AT1" s="92"/>
      <c r="AU1" s="461" t="s">
        <v>49</v>
      </c>
      <c r="AV1" s="461" t="s">
        <v>48</v>
      </c>
      <c r="AW1" s="630" t="s">
        <v>2883</v>
      </c>
    </row>
    <row r="2" spans="1:51" ht="23.45" customHeight="1" x14ac:dyDescent="0.4">
      <c r="A2" s="932" t="s">
        <v>52</v>
      </c>
      <c r="B2" s="932"/>
      <c r="C2" s="932"/>
      <c r="D2" s="932"/>
      <c r="E2" s="932"/>
      <c r="F2" s="932"/>
      <c r="G2" s="932"/>
      <c r="H2" s="932"/>
      <c r="I2" s="932"/>
      <c r="J2" s="932"/>
      <c r="K2" s="932"/>
      <c r="L2" s="153"/>
      <c r="M2" s="154"/>
      <c r="N2" s="153"/>
      <c r="O2" s="153"/>
      <c r="P2" s="155"/>
      <c r="Q2" s="155"/>
      <c r="X2" s="550"/>
      <c r="Y2" s="550"/>
      <c r="Z2" s="590" t="s">
        <v>2882</v>
      </c>
      <c r="AA2" s="560"/>
      <c r="AB2" s="561"/>
      <c r="AC2" s="562"/>
      <c r="AD2" s="107"/>
      <c r="AE2" s="499"/>
      <c r="AF2" s="604"/>
      <c r="AG2" s="104"/>
      <c r="AH2" s="107"/>
      <c r="AI2" s="113"/>
      <c r="AJ2" s="113"/>
      <c r="AK2" s="113"/>
      <c r="AL2" s="113"/>
      <c r="AM2" s="113"/>
      <c r="AN2" s="113"/>
      <c r="AO2" s="113"/>
      <c r="AP2" s="113"/>
      <c r="AQ2" s="148"/>
      <c r="AR2" s="461"/>
      <c r="AS2" s="461"/>
      <c r="AT2" s="92"/>
      <c r="AU2" s="461"/>
      <c r="AV2" s="461"/>
      <c r="AW2" t="s">
        <v>2883</v>
      </c>
      <c r="AX2" s="464" t="s">
        <v>3184</v>
      </c>
      <c r="AY2" s="464" t="s">
        <v>6128</v>
      </c>
    </row>
    <row r="3" spans="1:51" ht="41.25" customHeight="1" x14ac:dyDescent="0.25">
      <c r="A3" s="917" t="s">
        <v>2886</v>
      </c>
      <c r="B3" s="809" t="s">
        <v>2887</v>
      </c>
      <c r="C3" s="805"/>
      <c r="D3" s="966" t="s">
        <v>2888</v>
      </c>
      <c r="E3" s="966"/>
      <c r="F3" s="966" t="e">
        <f>VLOOKUP(C3,ProgrammeName,2,FALSE)</f>
        <v>#N/A</v>
      </c>
      <c r="G3" s="966"/>
      <c r="H3" s="966"/>
      <c r="I3" s="966"/>
      <c r="J3" s="967"/>
      <c r="K3" s="968"/>
      <c r="L3" s="968"/>
      <c r="M3" s="969"/>
      <c r="N3" s="153"/>
      <c r="O3" s="153"/>
      <c r="P3" s="155"/>
      <c r="Q3" s="155"/>
      <c r="X3" s="440" t="s">
        <v>2889</v>
      </c>
      <c r="Y3" s="440" t="s">
        <v>2890</v>
      </c>
      <c r="Z3" s="590" t="s">
        <v>2891</v>
      </c>
      <c r="AA3" s="20" t="s">
        <v>53</v>
      </c>
      <c r="AB3" s="19">
        <v>2012</v>
      </c>
      <c r="AC3" s="20" t="s">
        <v>54</v>
      </c>
      <c r="AD3" s="149" t="s">
        <v>55</v>
      </c>
      <c r="AE3" s="500" t="s">
        <v>56</v>
      </c>
      <c r="AF3" s="605" t="s">
        <v>57</v>
      </c>
      <c r="AG3" s="96" t="s">
        <v>58</v>
      </c>
      <c r="AH3" s="108" t="s">
        <v>59</v>
      </c>
      <c r="AI3" s="111" t="s">
        <v>60</v>
      </c>
      <c r="AJ3" s="111" t="s">
        <v>61</v>
      </c>
      <c r="AK3" s="112" t="s">
        <v>62</v>
      </c>
      <c r="AL3" s="112" t="s">
        <v>63</v>
      </c>
      <c r="AM3" s="112">
        <v>910004</v>
      </c>
      <c r="AN3" s="112">
        <v>153</v>
      </c>
      <c r="AO3" s="609">
        <v>920005</v>
      </c>
      <c r="AP3" s="112">
        <v>47</v>
      </c>
      <c r="AQ3"/>
      <c r="AR3" s="462" t="s">
        <v>2892</v>
      </c>
      <c r="AS3" s="462" t="s">
        <v>65</v>
      </c>
      <c r="AT3"/>
      <c r="AU3" s="464" t="s">
        <v>66</v>
      </c>
      <c r="AV3" s="466" t="s">
        <v>67</v>
      </c>
      <c r="AW3" t="s">
        <v>2893</v>
      </c>
      <c r="AX3" s="464" t="s">
        <v>422</v>
      </c>
      <c r="AY3" t="s">
        <v>2889</v>
      </c>
    </row>
    <row r="4" spans="1:51" s="159" customFormat="1" ht="38.25" customHeight="1" x14ac:dyDescent="0.3">
      <c r="A4" s="918"/>
      <c r="B4" s="809" t="s">
        <v>2894</v>
      </c>
      <c r="C4" s="649" t="s">
        <v>2882</v>
      </c>
      <c r="D4" s="650">
        <v>2024</v>
      </c>
      <c r="E4" s="814"/>
      <c r="F4" s="549" t="s">
        <v>6127</v>
      </c>
      <c r="G4" s="942" t="s">
        <v>34</v>
      </c>
      <c r="H4" s="942"/>
      <c r="I4" s="1021"/>
      <c r="J4" s="1021"/>
      <c r="K4" s="1021"/>
      <c r="L4" s="157"/>
      <c r="M4" s="157"/>
      <c r="N4" s="157"/>
      <c r="O4" s="157"/>
      <c r="P4" s="158"/>
      <c r="Q4" s="158"/>
      <c r="X4" s="440" t="s">
        <v>2896</v>
      </c>
      <c r="Y4" s="440" t="s">
        <v>2897</v>
      </c>
      <c r="Z4" s="590" t="s">
        <v>2898</v>
      </c>
      <c r="AA4" s="20" t="s">
        <v>73</v>
      </c>
      <c r="AB4" s="19">
        <v>2013</v>
      </c>
      <c r="AC4" s="20" t="s">
        <v>74</v>
      </c>
      <c r="AD4" s="149" t="s">
        <v>75</v>
      </c>
      <c r="AE4" s="500" t="s">
        <v>76</v>
      </c>
      <c r="AF4" s="605" t="s">
        <v>77</v>
      </c>
      <c r="AG4" s="96" t="s">
        <v>78</v>
      </c>
      <c r="AH4" s="108" t="s">
        <v>79</v>
      </c>
      <c r="AI4" s="30"/>
      <c r="AJ4" s="111" t="s">
        <v>80</v>
      </c>
      <c r="AK4" s="112" t="s">
        <v>81</v>
      </c>
      <c r="AL4" s="112" t="s">
        <v>82</v>
      </c>
      <c r="AM4" s="112">
        <v>910104</v>
      </c>
      <c r="AN4" s="112">
        <v>159</v>
      </c>
      <c r="AO4" s="112">
        <v>920105</v>
      </c>
      <c r="AP4" s="112">
        <v>48</v>
      </c>
      <c r="AQ4"/>
      <c r="AR4" s="462" t="s">
        <v>2899</v>
      </c>
      <c r="AS4" s="462" t="s">
        <v>84</v>
      </c>
      <c r="AT4"/>
      <c r="AU4" s="464" t="s">
        <v>105</v>
      </c>
      <c r="AV4" s="466" t="s">
        <v>105</v>
      </c>
      <c r="AW4" t="s">
        <v>2900</v>
      </c>
      <c r="AX4" s="464" t="s">
        <v>116</v>
      </c>
      <c r="AY4" t="s">
        <v>2889</v>
      </c>
    </row>
    <row r="5" spans="1:51" ht="33.75" customHeight="1" x14ac:dyDescent="0.25">
      <c r="A5" s="918"/>
      <c r="B5" s="810" t="s">
        <v>2901</v>
      </c>
      <c r="C5" s="940"/>
      <c r="D5" s="940"/>
      <c r="E5" s="941"/>
      <c r="F5" s="633" t="e">
        <f>VLOOKUP(C5,MajorAwards,2,FALSE)</f>
        <v>#N/A</v>
      </c>
      <c r="G5" s="942" t="s">
        <v>35</v>
      </c>
      <c r="H5" s="942"/>
      <c r="I5" s="893"/>
      <c r="J5" s="893"/>
      <c r="K5" s="893"/>
      <c r="L5" s="162" t="s">
        <v>2902</v>
      </c>
      <c r="M5" s="163" t="s">
        <v>2902</v>
      </c>
      <c r="N5" s="161"/>
      <c r="O5" s="161"/>
      <c r="P5" s="155"/>
      <c r="Q5" s="155"/>
      <c r="X5" s="440" t="s">
        <v>2903</v>
      </c>
      <c r="Y5" s="440" t="s">
        <v>2904</v>
      </c>
      <c r="Z5" s="590" t="s">
        <v>2895</v>
      </c>
      <c r="AA5" s="20" t="s">
        <v>93</v>
      </c>
      <c r="AB5" s="19">
        <v>2014</v>
      </c>
      <c r="AC5" s="100"/>
      <c r="AD5" s="97"/>
      <c r="AE5" s="500" t="s">
        <v>94</v>
      </c>
      <c r="AF5" s="605" t="s">
        <v>95</v>
      </c>
      <c r="AG5" s="96" t="s">
        <v>96</v>
      </c>
      <c r="AH5" s="108" t="s">
        <v>97</v>
      </c>
      <c r="AI5" s="30"/>
      <c r="AJ5" s="111" t="s">
        <v>98</v>
      </c>
      <c r="AK5" s="112" t="s">
        <v>99</v>
      </c>
      <c r="AL5" s="112" t="s">
        <v>100</v>
      </c>
      <c r="AM5" s="112">
        <v>910304</v>
      </c>
      <c r="AN5" s="112" t="s">
        <v>101</v>
      </c>
      <c r="AO5" s="112">
        <v>920205</v>
      </c>
      <c r="AP5" s="112">
        <v>49</v>
      </c>
      <c r="AQ5"/>
      <c r="AR5" s="462" t="s">
        <v>2905</v>
      </c>
      <c r="AS5" s="462" t="s">
        <v>103</v>
      </c>
      <c r="AT5"/>
      <c r="AU5" s="464" t="s">
        <v>137</v>
      </c>
      <c r="AV5" s="466" t="s">
        <v>138</v>
      </c>
      <c r="AW5" t="s">
        <v>2906</v>
      </c>
      <c r="AX5" t="s">
        <v>62</v>
      </c>
      <c r="AY5" t="s">
        <v>2889</v>
      </c>
    </row>
    <row r="6" spans="1:51" ht="23.45" customHeight="1" x14ac:dyDescent="0.2">
      <c r="A6" s="918"/>
      <c r="B6" s="809" t="s">
        <v>2907</v>
      </c>
      <c r="C6" s="935">
        <f>'Cover Sheet'!B7</f>
        <v>0</v>
      </c>
      <c r="D6" s="936"/>
      <c r="E6" s="786"/>
      <c r="F6" s="633" t="e">
        <f>VLOOKUP(C5,MajorAwards,3,FALSE)</f>
        <v>#N/A</v>
      </c>
      <c r="G6" s="1050" t="s">
        <v>2908</v>
      </c>
      <c r="H6" s="1050"/>
      <c r="I6" s="1051" t="e">
        <f>$F$8&amp;""&amp;$F$9&amp;""&amp;$F$10&amp;" "&amp;$F$11</f>
        <v>#N/A</v>
      </c>
      <c r="J6" s="1051"/>
      <c r="K6" s="165" t="s">
        <v>2902</v>
      </c>
      <c r="L6" s="165"/>
      <c r="M6" s="166"/>
      <c r="N6" s="165"/>
      <c r="O6" s="165"/>
      <c r="P6" s="155"/>
      <c r="Q6" s="155"/>
      <c r="X6" s="440" t="s">
        <v>2909</v>
      </c>
      <c r="Y6" s="440" t="s">
        <v>2910</v>
      </c>
      <c r="AA6" s="20" t="s">
        <v>110</v>
      </c>
      <c r="AB6" s="19">
        <v>2015</v>
      </c>
      <c r="AC6" s="98"/>
      <c r="AD6" s="97"/>
      <c r="AE6" s="501" t="s">
        <v>111</v>
      </c>
      <c r="AF6" s="605" t="s">
        <v>112</v>
      </c>
      <c r="AG6" s="96" t="s">
        <v>113</v>
      </c>
      <c r="AH6" s="108" t="s">
        <v>114</v>
      </c>
      <c r="AI6" s="30"/>
      <c r="AJ6" s="111" t="s">
        <v>115</v>
      </c>
      <c r="AK6" s="112" t="s">
        <v>116</v>
      </c>
      <c r="AL6" s="112" t="s">
        <v>117</v>
      </c>
      <c r="AM6" s="112">
        <v>910404</v>
      </c>
      <c r="AN6" s="112">
        <v>165</v>
      </c>
      <c r="AO6" s="110">
        <v>920305</v>
      </c>
      <c r="AP6" s="112" t="s">
        <v>118</v>
      </c>
      <c r="AQ6"/>
      <c r="AR6" s="462" t="s">
        <v>57</v>
      </c>
      <c r="AS6" s="462" t="s">
        <v>120</v>
      </c>
      <c r="AT6"/>
      <c r="AU6" s="465" t="s">
        <v>152</v>
      </c>
      <c r="AV6" s="466" t="s">
        <v>153</v>
      </c>
      <c r="AW6" t="s">
        <v>2911</v>
      </c>
      <c r="AX6" t="s">
        <v>99</v>
      </c>
      <c r="AY6" t="s">
        <v>2889</v>
      </c>
    </row>
    <row r="7" spans="1:51" ht="23.45" customHeight="1" x14ac:dyDescent="0.2">
      <c r="A7" s="918"/>
      <c r="B7" s="809" t="s">
        <v>156</v>
      </c>
      <c r="C7" s="915">
        <f>'Cover Sheet'!B8</f>
        <v>0</v>
      </c>
      <c r="D7" s="916"/>
      <c r="E7" s="160"/>
      <c r="F7" s="548"/>
      <c r="G7" s="1062" t="s">
        <v>2912</v>
      </c>
      <c r="H7" s="1063"/>
      <c r="I7" s="1063"/>
      <c r="J7" s="1064"/>
      <c r="K7" s="165"/>
      <c r="L7" s="165"/>
      <c r="M7" s="166"/>
      <c r="N7" s="165"/>
      <c r="O7" s="165"/>
      <c r="P7" s="155"/>
      <c r="Q7" s="155"/>
      <c r="AA7" s="20" t="s">
        <v>127</v>
      </c>
      <c r="AB7" s="19">
        <v>2016</v>
      </c>
      <c r="AC7" s="98"/>
      <c r="AD7" s="97"/>
      <c r="AE7" s="97"/>
      <c r="AF7" s="605" t="s">
        <v>128</v>
      </c>
      <c r="AG7" s="96" t="s">
        <v>129</v>
      </c>
      <c r="AH7" s="108" t="s">
        <v>130</v>
      </c>
      <c r="AI7" s="30"/>
      <c r="AJ7" s="111" t="s">
        <v>131</v>
      </c>
      <c r="AK7" s="112" t="s">
        <v>422</v>
      </c>
      <c r="AL7" s="112" t="s">
        <v>132</v>
      </c>
      <c r="AM7" s="112">
        <v>910504</v>
      </c>
      <c r="AN7" s="112" t="s">
        <v>133</v>
      </c>
      <c r="AO7" s="112">
        <v>920405</v>
      </c>
      <c r="AP7" s="112" t="s">
        <v>134</v>
      </c>
      <c r="AQ7"/>
      <c r="AR7" s="462" t="s">
        <v>2913</v>
      </c>
      <c r="AS7" s="462" t="s">
        <v>136</v>
      </c>
      <c r="AT7"/>
      <c r="AU7" s="465" t="s">
        <v>167</v>
      </c>
      <c r="AV7" s="466" t="s">
        <v>168</v>
      </c>
      <c r="AW7" t="s">
        <v>2914</v>
      </c>
      <c r="AX7" t="s">
        <v>81</v>
      </c>
      <c r="AY7" t="s">
        <v>2889</v>
      </c>
    </row>
    <row r="8" spans="1:51" ht="23.45" customHeight="1" x14ac:dyDescent="0.25">
      <c r="A8" s="918"/>
      <c r="B8" s="809" t="s">
        <v>2915</v>
      </c>
      <c r="C8" s="915">
        <f>'Cover Sheet'!B9</f>
        <v>0</v>
      </c>
      <c r="D8" s="916"/>
      <c r="E8" s="467"/>
      <c r="F8" s="468" t="e">
        <f>VLOOKUP('Cover Sheet'!B6,'Drop List'!$U$2:$V$19,2)</f>
        <v>#N/A</v>
      </c>
      <c r="G8" s="468"/>
      <c r="H8" s="164"/>
      <c r="I8" s="164"/>
      <c r="J8" s="165"/>
      <c r="K8" s="167"/>
      <c r="L8" s="165"/>
      <c r="M8" s="166"/>
      <c r="N8" s="165"/>
      <c r="O8" s="165"/>
      <c r="P8" s="155"/>
      <c r="Q8" s="155"/>
      <c r="AA8" s="20" t="s">
        <v>143</v>
      </c>
      <c r="AB8" s="19">
        <v>2017</v>
      </c>
      <c r="AC8" s="98"/>
      <c r="AD8" s="97"/>
      <c r="AE8" s="97"/>
      <c r="AF8" s="605" t="s">
        <v>144</v>
      </c>
      <c r="AG8" s="96" t="s">
        <v>145</v>
      </c>
      <c r="AH8" s="108" t="s">
        <v>146</v>
      </c>
      <c r="AI8" s="30"/>
      <c r="AJ8" s="111" t="s">
        <v>147</v>
      </c>
      <c r="AK8" s="30"/>
      <c r="AL8" s="112" t="s">
        <v>148</v>
      </c>
      <c r="AM8" s="112">
        <v>910604</v>
      </c>
      <c r="AN8" s="112" t="s">
        <v>149</v>
      </c>
      <c r="AO8" s="112">
        <v>920505</v>
      </c>
      <c r="AP8" s="112">
        <v>50</v>
      </c>
      <c r="AQ8"/>
      <c r="AR8" s="462" t="s">
        <v>2916</v>
      </c>
      <c r="AS8" s="462" t="s">
        <v>151</v>
      </c>
      <c r="AT8"/>
      <c r="AU8" s="464" t="s">
        <v>181</v>
      </c>
      <c r="AV8" s="466" t="s">
        <v>182</v>
      </c>
      <c r="AW8" t="s">
        <v>2917</v>
      </c>
      <c r="AX8" t="s">
        <v>430</v>
      </c>
      <c r="AY8" t="s">
        <v>2896</v>
      </c>
    </row>
    <row r="9" spans="1:51" ht="23.45" customHeight="1" x14ac:dyDescent="0.2">
      <c r="A9" s="918"/>
      <c r="B9" s="809" t="s">
        <v>185</v>
      </c>
      <c r="C9" s="915">
        <f>'Cover Sheet'!B10</f>
        <v>0</v>
      </c>
      <c r="D9" s="916"/>
      <c r="E9" s="467"/>
      <c r="F9" s="468" t="e">
        <f>VLOOKUP('Cover Sheet'!$B$5,'Drop List'!R2:S15,2)</f>
        <v>#N/A</v>
      </c>
      <c r="G9" s="468"/>
      <c r="H9" s="471" t="s">
        <v>2918</v>
      </c>
      <c r="I9" s="471" t="s">
        <v>2919</v>
      </c>
      <c r="J9" s="472" t="s">
        <v>2920</v>
      </c>
      <c r="K9" s="472" t="s">
        <v>2921</v>
      </c>
      <c r="L9" s="165"/>
      <c r="M9" s="166"/>
      <c r="N9" s="165"/>
      <c r="O9" s="165"/>
      <c r="P9" s="155"/>
      <c r="Q9" s="155"/>
      <c r="AA9" s="20" t="s">
        <v>158</v>
      </c>
      <c r="AB9" s="19">
        <v>2018</v>
      </c>
      <c r="AC9" s="98"/>
      <c r="AD9" s="97"/>
      <c r="AE9" s="97"/>
      <c r="AF9" s="605" t="s">
        <v>159</v>
      </c>
      <c r="AG9" s="96" t="s">
        <v>160</v>
      </c>
      <c r="AH9" s="108" t="s">
        <v>161</v>
      </c>
      <c r="AI9" s="30"/>
      <c r="AJ9" s="111" t="s">
        <v>162</v>
      </c>
      <c r="AK9" s="30"/>
      <c r="AL9" s="112" t="s">
        <v>163</v>
      </c>
      <c r="AM9" s="112">
        <v>910704</v>
      </c>
      <c r="AN9" s="112" t="s">
        <v>164</v>
      </c>
      <c r="AO9" s="112">
        <v>920605</v>
      </c>
      <c r="AP9" s="112">
        <v>51</v>
      </c>
      <c r="AQ9"/>
      <c r="AR9" s="462" t="s">
        <v>159</v>
      </c>
      <c r="AS9" s="462" t="s">
        <v>166</v>
      </c>
      <c r="AT9"/>
      <c r="AU9" s="464" t="s">
        <v>2922</v>
      </c>
      <c r="AV9" s="466" t="s">
        <v>2923</v>
      </c>
      <c r="AW9" t="s">
        <v>2924</v>
      </c>
      <c r="AX9" t="s">
        <v>400</v>
      </c>
      <c r="AY9" t="s">
        <v>2896</v>
      </c>
    </row>
    <row r="10" spans="1:51" ht="23.45" customHeight="1" x14ac:dyDescent="0.2">
      <c r="A10" s="918"/>
      <c r="B10" s="811" t="s">
        <v>36</v>
      </c>
      <c r="C10" s="632">
        <f>'Cover Sheet'!B11</f>
        <v>0</v>
      </c>
      <c r="D10" s="470"/>
      <c r="E10" s="467"/>
      <c r="F10" s="468" t="e">
        <f>'Course Titles'!M10</f>
        <v>#N/A</v>
      </c>
      <c r="G10" s="469"/>
      <c r="H10" s="473">
        <f>IF($I$5="Centre Based Learning (CBL)",1,0)</f>
        <v>0</v>
      </c>
      <c r="I10" s="473">
        <f>IF($I$5="Blended Learning (BL)",1,0)</f>
        <v>0</v>
      </c>
      <c r="J10" s="473">
        <f>IF($I$5="Employer Based Training (EBT)",1,0)</f>
        <v>0</v>
      </c>
      <c r="K10" s="473">
        <f>IF($I$5="Mixed Learning (CBL+EBT)",1,0)</f>
        <v>0</v>
      </c>
      <c r="L10" s="165"/>
      <c r="M10" s="166"/>
      <c r="N10" s="165"/>
      <c r="O10" s="165"/>
      <c r="P10" s="155"/>
      <c r="Q10" s="155"/>
      <c r="AA10" s="20" t="s">
        <v>173</v>
      </c>
      <c r="AB10" s="19">
        <v>2019</v>
      </c>
      <c r="AC10" s="98"/>
      <c r="AD10" s="97"/>
      <c r="AE10" s="97"/>
      <c r="AF10" s="605" t="s">
        <v>174</v>
      </c>
      <c r="AG10" s="96" t="s">
        <v>175</v>
      </c>
      <c r="AH10" s="108" t="s">
        <v>176</v>
      </c>
      <c r="AI10" s="30"/>
      <c r="AJ10" s="111" t="s">
        <v>177</v>
      </c>
      <c r="AK10" s="30"/>
      <c r="AL10" s="112" t="s">
        <v>178</v>
      </c>
      <c r="AM10" s="112">
        <v>910804</v>
      </c>
      <c r="AN10" s="112">
        <v>171</v>
      </c>
      <c r="AO10" s="112">
        <v>920705</v>
      </c>
      <c r="AP10" s="112">
        <v>54</v>
      </c>
      <c r="AQ10"/>
      <c r="AR10" s="462" t="s">
        <v>2925</v>
      </c>
      <c r="AS10" s="462" t="s">
        <v>180</v>
      </c>
      <c r="AT10"/>
      <c r="AU10" s="464" t="s">
        <v>209</v>
      </c>
      <c r="AV10" s="466" t="s">
        <v>210</v>
      </c>
      <c r="AW10" t="s">
        <v>2926</v>
      </c>
      <c r="AX10" t="s">
        <v>387</v>
      </c>
      <c r="AY10" t="s">
        <v>2896</v>
      </c>
    </row>
    <row r="11" spans="1:51" ht="23.45" customHeight="1" x14ac:dyDescent="0.25">
      <c r="A11" s="918"/>
      <c r="B11" s="812" t="s">
        <v>2927</v>
      </c>
      <c r="C11" s="168"/>
      <c r="D11" s="470"/>
      <c r="E11" s="467"/>
      <c r="F11" s="468" t="e">
        <f>VLOOKUP(F6,X3:Y6,2)</f>
        <v>#N/A</v>
      </c>
      <c r="G11" s="467"/>
      <c r="H11" s="474" t="s">
        <v>2928</v>
      </c>
      <c r="I11" s="473" t="s">
        <v>2929</v>
      </c>
      <c r="J11" s="475"/>
      <c r="K11" s="475"/>
      <c r="L11" s="165"/>
      <c r="M11" s="166"/>
      <c r="N11" s="165"/>
      <c r="O11" s="165"/>
      <c r="P11" s="155"/>
      <c r="Q11" s="155"/>
      <c r="AA11" s="20" t="s">
        <v>187</v>
      </c>
      <c r="AB11" s="19">
        <v>2020</v>
      </c>
      <c r="AC11" s="98"/>
      <c r="AD11" s="97"/>
      <c r="AE11" s="97"/>
      <c r="AF11" s="605" t="s">
        <v>188</v>
      </c>
      <c r="AG11" s="96" t="s">
        <v>189</v>
      </c>
      <c r="AH11" s="108" t="s">
        <v>190</v>
      </c>
      <c r="AI11" s="30"/>
      <c r="AJ11" s="111" t="s">
        <v>191</v>
      </c>
      <c r="AK11" s="30"/>
      <c r="AL11" s="112" t="s">
        <v>192</v>
      </c>
      <c r="AM11" s="112">
        <v>911004</v>
      </c>
      <c r="AN11" s="112" t="s">
        <v>193</v>
      </c>
      <c r="AO11" s="110">
        <v>920805</v>
      </c>
      <c r="AP11" s="112">
        <v>55</v>
      </c>
      <c r="AQ11"/>
      <c r="AR11" s="462" t="s">
        <v>2930</v>
      </c>
      <c r="AS11" s="462" t="s">
        <v>195</v>
      </c>
      <c r="AT11"/>
      <c r="AU11" s="465" t="s">
        <v>224</v>
      </c>
      <c r="AV11" s="466" t="s">
        <v>225</v>
      </c>
      <c r="AW11" t="s">
        <v>2931</v>
      </c>
      <c r="AX11" t="s">
        <v>434</v>
      </c>
      <c r="AY11" t="s">
        <v>2896</v>
      </c>
    </row>
    <row r="12" spans="1:51" ht="23.45" customHeight="1" x14ac:dyDescent="0.25">
      <c r="A12" s="918"/>
      <c r="B12" s="812" t="s">
        <v>2932</v>
      </c>
      <c r="C12" s="169"/>
      <c r="D12" s="470">
        <f>IF(C12="fixed",1,0)</f>
        <v>0</v>
      </c>
      <c r="E12" s="467">
        <f>IF(C12="Continuous",1,0)</f>
        <v>0</v>
      </c>
      <c r="F12" s="468"/>
      <c r="G12" s="467"/>
      <c r="H12" s="474">
        <f>IF(I4="Introductory Skills Training",1,0)</f>
        <v>0</v>
      </c>
      <c r="I12" s="474">
        <f>IF(I4="Specific Skills Training",1,0)</f>
        <v>0</v>
      </c>
      <c r="J12" s="475"/>
      <c r="K12" s="475"/>
      <c r="L12" s="165"/>
      <c r="M12" s="166"/>
      <c r="N12" s="165"/>
      <c r="O12" s="165"/>
      <c r="P12" s="155"/>
      <c r="Q12" s="155"/>
      <c r="AA12" s="20" t="s">
        <v>200</v>
      </c>
      <c r="AB12" s="19">
        <v>2021</v>
      </c>
      <c r="AC12" s="98"/>
      <c r="AD12" s="97"/>
      <c r="AE12" s="97"/>
      <c r="AF12" s="605" t="s">
        <v>201</v>
      </c>
      <c r="AG12" s="96" t="s">
        <v>202</v>
      </c>
      <c r="AH12" s="108" t="s">
        <v>203</v>
      </c>
      <c r="AI12" s="30"/>
      <c r="AJ12" s="111" t="s">
        <v>204</v>
      </c>
      <c r="AK12" s="30"/>
      <c r="AL12" s="112" t="s">
        <v>205</v>
      </c>
      <c r="AM12" s="112">
        <v>911104</v>
      </c>
      <c r="AN12" s="112" t="s">
        <v>206</v>
      </c>
      <c r="AO12" s="112">
        <v>921005</v>
      </c>
      <c r="AP12" s="112">
        <v>56</v>
      </c>
      <c r="AQ12"/>
      <c r="AR12" s="462" t="s">
        <v>2933</v>
      </c>
      <c r="AS12" s="463" t="s">
        <v>208</v>
      </c>
      <c r="AT12"/>
      <c r="AU12" s="464" t="s">
        <v>237</v>
      </c>
      <c r="AV12" s="466" t="s">
        <v>238</v>
      </c>
      <c r="AW12" t="s">
        <v>2934</v>
      </c>
      <c r="AX12" t="s">
        <v>419</v>
      </c>
      <c r="AY12" t="s">
        <v>2896</v>
      </c>
    </row>
    <row r="13" spans="1:51" ht="25.5" customHeight="1" x14ac:dyDescent="0.25">
      <c r="A13" s="918"/>
      <c r="B13" s="813" t="s">
        <v>2935</v>
      </c>
      <c r="C13" s="534"/>
      <c r="D13" s="502" t="s">
        <v>2936</v>
      </c>
      <c r="E13" s="534"/>
      <c r="F13" s="164"/>
      <c r="G13" s="503"/>
      <c r="H13" s="503"/>
      <c r="I13" s="165"/>
      <c r="J13" s="165"/>
      <c r="K13" s="165"/>
      <c r="L13" s="165"/>
      <c r="M13" s="166"/>
      <c r="N13" s="165"/>
      <c r="O13" s="165"/>
      <c r="P13" s="155"/>
      <c r="Q13" s="155"/>
      <c r="AA13" s="504" t="s">
        <v>215</v>
      </c>
      <c r="AB13" s="505">
        <v>2022</v>
      </c>
      <c r="AC13" s="506"/>
      <c r="AD13" s="507"/>
      <c r="AE13" s="507"/>
      <c r="AF13" s="606" t="s">
        <v>216</v>
      </c>
      <c r="AG13" s="508" t="s">
        <v>217</v>
      </c>
      <c r="AH13" s="509" t="s">
        <v>218</v>
      </c>
      <c r="AI13" s="510"/>
      <c r="AJ13" s="511" t="s">
        <v>219</v>
      </c>
      <c r="AK13" s="510"/>
      <c r="AL13" s="112" t="s">
        <v>220</v>
      </c>
      <c r="AM13" s="112">
        <v>911204</v>
      </c>
      <c r="AN13" s="512" t="s">
        <v>221</v>
      </c>
      <c r="AO13" s="112">
        <v>921105</v>
      </c>
      <c r="AP13" s="512">
        <v>58</v>
      </c>
      <c r="AQ13" s="513"/>
      <c r="AR13" s="514" t="s">
        <v>341</v>
      </c>
      <c r="AS13" s="514" t="s">
        <v>223</v>
      </c>
      <c r="AT13" s="513"/>
      <c r="AU13" s="515" t="s">
        <v>273</v>
      </c>
      <c r="AV13" s="516" t="s">
        <v>274</v>
      </c>
      <c r="AW13" t="s">
        <v>2937</v>
      </c>
      <c r="AX13" t="s">
        <v>410</v>
      </c>
      <c r="AY13" t="s">
        <v>2896</v>
      </c>
    </row>
    <row r="14" spans="1:51" ht="23.45" customHeight="1" x14ac:dyDescent="0.2">
      <c r="A14" s="918"/>
      <c r="B14" s="579" t="s">
        <v>2938</v>
      </c>
      <c r="C14" s="924">
        <f>I4</f>
        <v>0</v>
      </c>
      <c r="D14" s="925"/>
      <c r="E14" s="925"/>
      <c r="F14" s="925"/>
      <c r="G14" s="925"/>
      <c r="H14" s="925"/>
      <c r="I14" s="925"/>
      <c r="J14" s="925"/>
      <c r="K14" s="926"/>
      <c r="L14" s="165"/>
      <c r="M14" s="166"/>
      <c r="N14" s="165"/>
      <c r="O14" s="165"/>
      <c r="P14" s="155"/>
      <c r="Q14" s="155"/>
      <c r="AA14" s="20" t="s">
        <v>229</v>
      </c>
      <c r="AB14" s="19">
        <v>2023</v>
      </c>
      <c r="AC14" s="99"/>
      <c r="AD14" s="97"/>
      <c r="AE14" s="97"/>
      <c r="AF14" s="605" t="s">
        <v>230</v>
      </c>
      <c r="AG14" s="96" t="s">
        <v>231</v>
      </c>
      <c r="AH14" s="108" t="s">
        <v>232</v>
      </c>
      <c r="AI14" s="30"/>
      <c r="AJ14" s="111" t="s">
        <v>233</v>
      </c>
      <c r="AK14" s="30"/>
      <c r="AL14" s="112" t="s">
        <v>234</v>
      </c>
      <c r="AM14" s="112">
        <v>911304</v>
      </c>
      <c r="AN14" s="112">
        <v>206</v>
      </c>
      <c r="AO14" s="112">
        <v>921205</v>
      </c>
      <c r="AP14" s="112">
        <v>59</v>
      </c>
      <c r="AQ14"/>
      <c r="AR14" s="462" t="s">
        <v>2939</v>
      </c>
      <c r="AS14" s="462" t="s">
        <v>236</v>
      </c>
      <c r="AT14"/>
      <c r="AU14" s="464" t="s">
        <v>283</v>
      </c>
      <c r="AV14" s="466" t="s">
        <v>284</v>
      </c>
      <c r="AW14" t="s">
        <v>2940</v>
      </c>
      <c r="AX14" t="s">
        <v>382</v>
      </c>
      <c r="AY14" t="s">
        <v>2896</v>
      </c>
    </row>
    <row r="15" spans="1:51" ht="52.5" customHeight="1" x14ac:dyDescent="0.2">
      <c r="A15" s="918"/>
      <c r="B15" s="927" t="s">
        <v>35</v>
      </c>
      <c r="C15" s="929" t="s">
        <v>2941</v>
      </c>
      <c r="D15" s="930"/>
      <c r="E15" s="931"/>
      <c r="F15" s="963" t="s">
        <v>2942</v>
      </c>
      <c r="G15" s="964"/>
      <c r="H15" s="965"/>
      <c r="I15" s="960" t="s">
        <v>2943</v>
      </c>
      <c r="J15" s="961"/>
      <c r="K15" s="962"/>
      <c r="L15" s="170"/>
      <c r="M15" s="170"/>
      <c r="N15" s="170"/>
      <c r="O15" s="170"/>
      <c r="P15" s="171"/>
      <c r="Q15" s="172"/>
      <c r="AA15" s="20"/>
      <c r="AB15" s="19">
        <v>2024</v>
      </c>
      <c r="AC15" s="98"/>
      <c r="AD15" s="97"/>
      <c r="AE15" s="97"/>
      <c r="AF15" s="43" t="s">
        <v>242</v>
      </c>
      <c r="AG15" s="96" t="s">
        <v>243</v>
      </c>
      <c r="AH15" s="108" t="s">
        <v>244</v>
      </c>
      <c r="AI15" s="30"/>
      <c r="AJ15" s="111" t="s">
        <v>245</v>
      </c>
      <c r="AK15" s="30"/>
      <c r="AL15" s="112" t="s">
        <v>246</v>
      </c>
      <c r="AM15" s="112">
        <v>911404</v>
      </c>
      <c r="AN15" s="112">
        <v>209</v>
      </c>
      <c r="AO15" s="112">
        <v>921305</v>
      </c>
      <c r="AP15" s="112" t="s">
        <v>247</v>
      </c>
      <c r="AQ15"/>
      <c r="AR15" s="462" t="s">
        <v>2944</v>
      </c>
      <c r="AS15" s="462" t="s">
        <v>249</v>
      </c>
      <c r="AT15"/>
      <c r="AU15" s="464" t="s">
        <v>299</v>
      </c>
      <c r="AV15" s="466" t="s">
        <v>300</v>
      </c>
      <c r="AW15" t="s">
        <v>2945</v>
      </c>
      <c r="AX15" t="s">
        <v>392</v>
      </c>
      <c r="AY15" t="s">
        <v>2896</v>
      </c>
    </row>
    <row r="16" spans="1:51" ht="23.45" customHeight="1" thickBot="1" x14ac:dyDescent="0.25">
      <c r="A16" s="918"/>
      <c r="B16" s="928"/>
      <c r="C16" s="173" t="s">
        <v>2946</v>
      </c>
      <c r="D16" s="174" t="s">
        <v>2947</v>
      </c>
      <c r="E16" s="175" t="s">
        <v>2948</v>
      </c>
      <c r="F16" s="176" t="s">
        <v>2946</v>
      </c>
      <c r="G16" s="177" t="s">
        <v>2947</v>
      </c>
      <c r="H16" s="178" t="s">
        <v>2948</v>
      </c>
      <c r="I16" s="179" t="s">
        <v>2946</v>
      </c>
      <c r="J16" s="177" t="s">
        <v>2947</v>
      </c>
      <c r="K16" s="177" t="s">
        <v>2948</v>
      </c>
      <c r="L16" s="180"/>
      <c r="M16" s="181"/>
      <c r="N16" s="180"/>
      <c r="O16" s="180"/>
      <c r="P16" s="172"/>
      <c r="Q16" s="172"/>
      <c r="AA16" s="20"/>
      <c r="AB16" s="19">
        <v>2025</v>
      </c>
      <c r="AC16" s="98"/>
      <c r="AD16" s="97"/>
      <c r="AE16" s="97"/>
      <c r="AF16" s="43" t="s">
        <v>254</v>
      </c>
      <c r="AG16" s="96" t="s">
        <v>255</v>
      </c>
      <c r="AH16" s="108" t="s">
        <v>256</v>
      </c>
      <c r="AI16" s="30"/>
      <c r="AJ16" s="111" t="s">
        <v>257</v>
      </c>
      <c r="AK16" s="30"/>
      <c r="AL16" s="112" t="s">
        <v>258</v>
      </c>
      <c r="AM16" s="112">
        <v>911504</v>
      </c>
      <c r="AN16" s="112">
        <v>210</v>
      </c>
      <c r="AO16" s="110">
        <v>921405</v>
      </c>
      <c r="AP16" s="112" t="s">
        <v>259</v>
      </c>
      <c r="AQ16"/>
      <c r="AR16" s="462" t="s">
        <v>2949</v>
      </c>
      <c r="AS16" s="462" t="s">
        <v>261</v>
      </c>
      <c r="AT16"/>
      <c r="AU16" s="464" t="s">
        <v>310</v>
      </c>
      <c r="AV16" s="466" t="s">
        <v>311</v>
      </c>
      <c r="AW16" t="s">
        <v>2950</v>
      </c>
      <c r="AX16" t="s">
        <v>396</v>
      </c>
      <c r="AY16" t="s">
        <v>2896</v>
      </c>
    </row>
    <row r="17" spans="1:51" ht="23.45" customHeight="1" thickBot="1" x14ac:dyDescent="0.25">
      <c r="A17" s="918"/>
      <c r="B17" s="182" t="s">
        <v>2951</v>
      </c>
      <c r="C17" s="183"/>
      <c r="D17" s="183"/>
      <c r="E17" s="184">
        <f>SUM(C17:D17)</f>
        <v>0</v>
      </c>
      <c r="F17" s="185"/>
      <c r="G17" s="185"/>
      <c r="H17" s="186">
        <f>SUM(F17:G17)</f>
        <v>0</v>
      </c>
      <c r="I17" s="187">
        <f>SUM(C17+F17)</f>
        <v>0</v>
      </c>
      <c r="J17" s="187">
        <f>SUM(D17+G17)</f>
        <v>0</v>
      </c>
      <c r="K17" s="188">
        <f>SUM(I17:J17)</f>
        <v>0</v>
      </c>
      <c r="L17" s="21"/>
      <c r="M17" s="21"/>
      <c r="N17" s="21"/>
      <c r="O17" s="21"/>
      <c r="P17" s="31"/>
      <c r="Q17" s="172"/>
      <c r="AA17" s="20"/>
      <c r="AB17" s="505">
        <v>2026</v>
      </c>
      <c r="AC17" s="98"/>
      <c r="AD17" s="97"/>
      <c r="AE17" s="97"/>
      <c r="AF17" s="43" t="s">
        <v>266</v>
      </c>
      <c r="AG17" s="96" t="s">
        <v>267</v>
      </c>
      <c r="AH17" s="108" t="s">
        <v>268</v>
      </c>
      <c r="AI17" s="30"/>
      <c r="AJ17" s="111" t="s">
        <v>269</v>
      </c>
      <c r="AK17" s="30"/>
      <c r="AL17" s="112" t="s">
        <v>270</v>
      </c>
      <c r="AM17" s="112" t="s">
        <v>271</v>
      </c>
      <c r="AN17" s="112">
        <v>211</v>
      </c>
      <c r="AO17" s="112">
        <v>921505</v>
      </c>
      <c r="AP17" s="112" t="s">
        <v>272</v>
      </c>
      <c r="AQ17"/>
      <c r="AR17"/>
      <c r="AS17"/>
      <c r="AT17"/>
      <c r="AU17" s="464" t="s">
        <v>2952</v>
      </c>
      <c r="AV17" s="466" t="s">
        <v>321</v>
      </c>
      <c r="AW17" t="s">
        <v>2953</v>
      </c>
      <c r="AX17" t="s">
        <v>413</v>
      </c>
      <c r="AY17" t="s">
        <v>2896</v>
      </c>
    </row>
    <row r="18" spans="1:51" s="155" customFormat="1" ht="23.45" customHeight="1" x14ac:dyDescent="0.2">
      <c r="A18" s="918"/>
      <c r="B18" s="957" t="s">
        <v>3185</v>
      </c>
      <c r="C18" s="957"/>
      <c r="D18" s="957"/>
      <c r="E18" s="958"/>
      <c r="F18" s="959"/>
      <c r="G18" s="959"/>
      <c r="H18" s="959"/>
      <c r="I18" s="959"/>
      <c r="J18" s="959"/>
      <c r="K18" s="959"/>
      <c r="L18" s="170"/>
      <c r="M18" s="181"/>
      <c r="N18" s="180"/>
      <c r="O18" s="180"/>
      <c r="P18" s="31"/>
      <c r="Q18" s="172"/>
      <c r="AA18" s="20"/>
      <c r="AB18" s="19">
        <v>2027</v>
      </c>
      <c r="AC18" s="98"/>
      <c r="AD18" s="97"/>
      <c r="AE18" s="97"/>
      <c r="AF18" s="43" t="s">
        <v>277</v>
      </c>
      <c r="AG18" s="96" t="s">
        <v>277</v>
      </c>
      <c r="AH18" s="108" t="s">
        <v>278</v>
      </c>
      <c r="AI18" s="30"/>
      <c r="AJ18" s="111" t="s">
        <v>279</v>
      </c>
      <c r="AK18" s="30"/>
      <c r="AL18" s="112" t="s">
        <v>280</v>
      </c>
      <c r="AM18" s="112" t="s">
        <v>281</v>
      </c>
      <c r="AN18" s="112">
        <v>212</v>
      </c>
      <c r="AO18" s="112">
        <v>921605</v>
      </c>
      <c r="AP18" s="112" t="s">
        <v>282</v>
      </c>
      <c r="AQ18"/>
      <c r="AR18"/>
      <c r="AS18"/>
      <c r="AT18"/>
      <c r="AU18" s="464" t="s">
        <v>330</v>
      </c>
      <c r="AV18" s="466" t="s">
        <v>330</v>
      </c>
      <c r="AW18" t="s">
        <v>2955</v>
      </c>
      <c r="AX18" t="s">
        <v>438</v>
      </c>
      <c r="AY18" t="s">
        <v>2896</v>
      </c>
    </row>
    <row r="19" spans="1:51" ht="38.25" customHeight="1" thickBot="1" x14ac:dyDescent="0.3">
      <c r="A19" s="918"/>
      <c r="B19" s="571" t="s">
        <v>2956</v>
      </c>
      <c r="C19" s="824" t="s">
        <v>2957</v>
      </c>
      <c r="D19" s="824" t="s">
        <v>2947</v>
      </c>
      <c r="E19" s="194" t="s">
        <v>2948</v>
      </c>
      <c r="F19" s="195"/>
      <c r="G19" s="195"/>
      <c r="H19" s="195"/>
      <c r="I19" s="195"/>
      <c r="J19" s="195"/>
      <c r="K19" s="195"/>
      <c r="L19" s="21"/>
      <c r="M19" s="21"/>
      <c r="N19" s="21"/>
      <c r="O19" s="21"/>
      <c r="P19" s="172"/>
      <c r="Q19" s="172"/>
      <c r="AA19" s="20"/>
      <c r="AB19" s="19">
        <v>2028</v>
      </c>
      <c r="AC19" s="98"/>
      <c r="AD19" s="97"/>
      <c r="AE19" s="97"/>
      <c r="AF19" s="43" t="s">
        <v>291</v>
      </c>
      <c r="AG19" s="96" t="s">
        <v>292</v>
      </c>
      <c r="AH19" s="108" t="s">
        <v>293</v>
      </c>
      <c r="AI19" s="30"/>
      <c r="AJ19" s="111" t="s">
        <v>294</v>
      </c>
      <c r="AK19" s="30"/>
      <c r="AL19" s="112" t="s">
        <v>295</v>
      </c>
      <c r="AM19" s="112" t="s">
        <v>296</v>
      </c>
      <c r="AN19" s="112" t="s">
        <v>297</v>
      </c>
      <c r="AO19" s="112">
        <v>921705</v>
      </c>
      <c r="AP19" s="112" t="s">
        <v>298</v>
      </c>
      <c r="AQ19"/>
      <c r="AR19"/>
      <c r="AS19"/>
      <c r="AT19"/>
      <c r="AU19" s="464" t="s">
        <v>338</v>
      </c>
      <c r="AV19" s="466" t="s">
        <v>339</v>
      </c>
      <c r="AW19" t="s">
        <v>2958</v>
      </c>
      <c r="AX19" t="s">
        <v>2959</v>
      </c>
      <c r="AY19" t="s">
        <v>2896</v>
      </c>
    </row>
    <row r="20" spans="1:51" ht="39" customHeight="1" x14ac:dyDescent="0.2">
      <c r="A20" s="918"/>
      <c r="B20" s="196" t="s">
        <v>2960</v>
      </c>
      <c r="C20" s="197"/>
      <c r="D20" s="197"/>
      <c r="E20" s="188">
        <f>SUM(C20:D20)</f>
        <v>0</v>
      </c>
      <c r="F20" s="192"/>
      <c r="G20" s="192"/>
      <c r="H20" s="193"/>
      <c r="I20" s="192"/>
      <c r="J20" s="192"/>
      <c r="K20" s="193"/>
      <c r="L20" s="21"/>
      <c r="M20" s="21"/>
      <c r="N20" s="21"/>
      <c r="O20" s="21"/>
      <c r="P20" s="31"/>
      <c r="Q20" s="155"/>
      <c r="AA20" s="20"/>
      <c r="AB20" s="19">
        <v>2029</v>
      </c>
      <c r="AC20" s="98"/>
      <c r="AD20" s="97"/>
      <c r="AE20" s="97"/>
      <c r="AF20" s="43" t="s">
        <v>302</v>
      </c>
      <c r="AG20" s="96" t="s">
        <v>303</v>
      </c>
      <c r="AH20" s="108" t="s">
        <v>304</v>
      </c>
      <c r="AI20" s="30"/>
      <c r="AJ20" s="111" t="s">
        <v>305</v>
      </c>
      <c r="AK20" s="30"/>
      <c r="AL20" s="112" t="s">
        <v>306</v>
      </c>
      <c r="AM20" s="112" t="s">
        <v>307</v>
      </c>
      <c r="AN20" s="112" t="s">
        <v>308</v>
      </c>
      <c r="AO20" s="112">
        <v>921905</v>
      </c>
      <c r="AP20" s="112" t="s">
        <v>309</v>
      </c>
      <c r="AQ20"/>
      <c r="AR20"/>
      <c r="AS20"/>
      <c r="AT20"/>
      <c r="AU20"/>
      <c r="AV20"/>
      <c r="AW20" t="s">
        <v>2961</v>
      </c>
      <c r="AX20" t="s">
        <v>1148</v>
      </c>
      <c r="AY20" t="s">
        <v>2896</v>
      </c>
    </row>
    <row r="21" spans="1:51" ht="23.45" customHeight="1" x14ac:dyDescent="0.25">
      <c r="A21" s="918"/>
      <c r="B21" s="18" t="s">
        <v>2962</v>
      </c>
      <c r="C21" s="198"/>
      <c r="D21" s="190"/>
      <c r="E21" s="199"/>
      <c r="F21" s="199"/>
      <c r="G21" s="199"/>
      <c r="H21" s="199"/>
      <c r="I21" s="180"/>
      <c r="J21" s="180"/>
      <c r="K21" s="180"/>
      <c r="L21" s="170"/>
      <c r="M21" s="181"/>
      <c r="N21" s="180"/>
      <c r="O21" s="180"/>
      <c r="P21" s="31"/>
      <c r="Q21" s="155"/>
      <c r="AA21" s="20"/>
      <c r="AB21" s="505">
        <v>2030</v>
      </c>
      <c r="AC21" s="98"/>
      <c r="AD21" s="97"/>
      <c r="AE21" s="97"/>
      <c r="AF21" s="43" t="s">
        <v>313</v>
      </c>
      <c r="AG21" s="96" t="s">
        <v>314</v>
      </c>
      <c r="AH21" s="108" t="s">
        <v>315</v>
      </c>
      <c r="AI21" s="30"/>
      <c r="AJ21" s="111" t="s">
        <v>316</v>
      </c>
      <c r="AK21" s="30"/>
      <c r="AL21" s="112" t="s">
        <v>317</v>
      </c>
      <c r="AM21" s="112" t="s">
        <v>318</v>
      </c>
      <c r="AN21" s="112">
        <v>124</v>
      </c>
      <c r="AO21" s="112">
        <v>922005</v>
      </c>
      <c r="AP21" s="112" t="s">
        <v>319</v>
      </c>
      <c r="AQ21"/>
      <c r="AR21"/>
      <c r="AS21"/>
      <c r="AT21"/>
      <c r="AU21"/>
      <c r="AV21"/>
      <c r="AW21" t="s">
        <v>2963</v>
      </c>
      <c r="AX21" t="s">
        <v>770</v>
      </c>
      <c r="AY21" t="s">
        <v>2903</v>
      </c>
    </row>
    <row r="22" spans="1:51" ht="23.45" customHeight="1" x14ac:dyDescent="0.2">
      <c r="A22" s="918"/>
      <c r="B22" s="641" t="s">
        <v>2964</v>
      </c>
      <c r="C22" s="585"/>
      <c r="D22" s="192"/>
      <c r="E22" s="199"/>
      <c r="F22" s="199"/>
      <c r="G22" s="199"/>
      <c r="H22" s="199"/>
      <c r="I22" s="180"/>
      <c r="J22" s="180"/>
      <c r="K22" s="180"/>
      <c r="L22" s="21"/>
      <c r="M22" s="21"/>
      <c r="N22" s="21"/>
      <c r="O22" s="21"/>
      <c r="P22" s="172"/>
      <c r="Q22" s="155"/>
      <c r="AA22" s="20"/>
      <c r="AB22" s="19">
        <v>2031</v>
      </c>
      <c r="AC22" s="98"/>
      <c r="AD22" s="97"/>
      <c r="AE22" s="97"/>
      <c r="AF22" s="43" t="s">
        <v>323</v>
      </c>
      <c r="AG22" s="96" t="s">
        <v>324</v>
      </c>
      <c r="AH22" s="108" t="s">
        <v>325</v>
      </c>
      <c r="AI22" s="30"/>
      <c r="AJ22" s="111" t="s">
        <v>326</v>
      </c>
      <c r="AK22" s="30"/>
      <c r="AL22" s="112" t="s">
        <v>327</v>
      </c>
      <c r="AM22" s="112" t="s">
        <v>328</v>
      </c>
      <c r="AN22" s="112">
        <v>126</v>
      </c>
      <c r="AO22" s="112">
        <v>922105</v>
      </c>
      <c r="AP22" s="112" t="s">
        <v>329</v>
      </c>
      <c r="AQ22"/>
      <c r="AR22"/>
      <c r="AS22"/>
      <c r="AT22"/>
      <c r="AU22"/>
      <c r="AV22"/>
      <c r="AW22" t="s">
        <v>2965</v>
      </c>
      <c r="AX22" t="s">
        <v>735</v>
      </c>
      <c r="AY22" t="s">
        <v>2903</v>
      </c>
    </row>
    <row r="23" spans="1:51" ht="23.45" customHeight="1" x14ac:dyDescent="0.2">
      <c r="A23" s="918"/>
      <c r="B23" s="641" t="s">
        <v>2966</v>
      </c>
      <c r="C23" s="585"/>
      <c r="D23" s="192"/>
      <c r="E23" s="199"/>
      <c r="F23" s="199"/>
      <c r="G23" s="199"/>
      <c r="H23" s="199"/>
      <c r="I23" s="180"/>
      <c r="J23" s="180"/>
      <c r="K23" s="180"/>
      <c r="L23" s="21"/>
      <c r="M23" s="21"/>
      <c r="N23" s="21"/>
      <c r="O23" s="21"/>
      <c r="P23" s="31"/>
      <c r="Q23" s="155"/>
      <c r="AA23" s="20"/>
      <c r="AB23" s="19">
        <v>2032</v>
      </c>
      <c r="AC23" s="98"/>
      <c r="AD23" s="97"/>
      <c r="AE23" s="97"/>
      <c r="AF23" s="43" t="s">
        <v>332</v>
      </c>
      <c r="AG23" s="96" t="s">
        <v>333</v>
      </c>
      <c r="AH23" s="108" t="s">
        <v>334</v>
      </c>
      <c r="AI23" s="30"/>
      <c r="AJ23" s="111" t="s">
        <v>335</v>
      </c>
      <c r="AK23" s="30"/>
      <c r="AL23" s="112" t="s">
        <v>336</v>
      </c>
      <c r="AM23" s="112" t="s">
        <v>337</v>
      </c>
      <c r="AN23" s="112">
        <v>127</v>
      </c>
      <c r="AO23" s="112">
        <v>922205</v>
      </c>
      <c r="AP23" s="112">
        <v>1</v>
      </c>
      <c r="AQ23"/>
      <c r="AR23"/>
      <c r="AS23"/>
      <c r="AT23"/>
      <c r="AU23"/>
      <c r="AV23"/>
      <c r="AW23" t="s">
        <v>2967</v>
      </c>
      <c r="AX23" t="s">
        <v>751</v>
      </c>
      <c r="AY23" t="s">
        <v>2903</v>
      </c>
    </row>
    <row r="24" spans="1:51" ht="23.45" customHeight="1" x14ac:dyDescent="0.2">
      <c r="A24" s="918"/>
      <c r="B24" s="641" t="s">
        <v>2968</v>
      </c>
      <c r="C24" s="585"/>
      <c r="D24" s="192"/>
      <c r="E24" s="199"/>
      <c r="F24" s="199"/>
      <c r="G24" s="199"/>
      <c r="H24" s="199"/>
      <c r="I24" s="180"/>
      <c r="J24" s="180"/>
      <c r="K24" s="180"/>
      <c r="L24" s="21"/>
      <c r="M24" s="21"/>
      <c r="N24" s="21"/>
      <c r="O24" s="21"/>
      <c r="P24" s="31"/>
      <c r="Q24" s="155"/>
      <c r="AA24" s="20"/>
      <c r="AB24" s="19">
        <v>2033</v>
      </c>
      <c r="AC24" s="98"/>
      <c r="AD24" s="97"/>
      <c r="AE24" s="97"/>
      <c r="AF24" s="43" t="s">
        <v>341</v>
      </c>
      <c r="AG24" s="96" t="s">
        <v>342</v>
      </c>
      <c r="AH24" s="108" t="s">
        <v>343</v>
      </c>
      <c r="AI24" s="30"/>
      <c r="AJ24" s="111" t="s">
        <v>344</v>
      </c>
      <c r="AK24" s="30"/>
      <c r="AL24" s="112" t="s">
        <v>345</v>
      </c>
      <c r="AM24" s="112" t="s">
        <v>346</v>
      </c>
      <c r="AN24" s="112">
        <v>128</v>
      </c>
      <c r="AO24" s="112">
        <v>922305</v>
      </c>
      <c r="AP24" s="112">
        <v>2</v>
      </c>
      <c r="AQ24"/>
      <c r="AR24"/>
      <c r="AS24"/>
      <c r="AT24"/>
      <c r="AU24"/>
      <c r="AV24"/>
      <c r="AW24" t="s">
        <v>2969</v>
      </c>
      <c r="AX24" t="s">
        <v>741</v>
      </c>
      <c r="AY24" t="s">
        <v>2903</v>
      </c>
    </row>
    <row r="25" spans="1:51" ht="23.45" customHeight="1" x14ac:dyDescent="0.2">
      <c r="A25" s="918"/>
      <c r="B25" s="641" t="s">
        <v>2970</v>
      </c>
      <c r="C25" s="585"/>
      <c r="D25" s="192"/>
      <c r="E25" s="199"/>
      <c r="F25" s="199"/>
      <c r="G25" s="199"/>
      <c r="H25" s="199"/>
      <c r="I25" s="180"/>
      <c r="J25" s="180"/>
      <c r="K25" s="180"/>
      <c r="L25" s="21"/>
      <c r="M25" s="21"/>
      <c r="N25" s="21"/>
      <c r="O25" s="21"/>
      <c r="P25" s="31"/>
      <c r="Q25" s="155"/>
      <c r="AA25" s="20"/>
      <c r="AB25" s="505">
        <v>2034</v>
      </c>
      <c r="AC25" s="98"/>
      <c r="AD25" s="97"/>
      <c r="AE25" s="97"/>
      <c r="AF25" s="43" t="s">
        <v>348</v>
      </c>
      <c r="AG25" s="96" t="s">
        <v>349</v>
      </c>
      <c r="AH25" s="108" t="s">
        <v>350</v>
      </c>
      <c r="AI25" s="30"/>
      <c r="AJ25" s="111" t="s">
        <v>351</v>
      </c>
      <c r="AK25" s="30"/>
      <c r="AL25" s="112" t="s">
        <v>352</v>
      </c>
      <c r="AM25" s="112" t="s">
        <v>353</v>
      </c>
      <c r="AN25" s="112">
        <v>132</v>
      </c>
      <c r="AO25" s="112">
        <v>922405</v>
      </c>
      <c r="AP25" s="112">
        <v>3</v>
      </c>
      <c r="AQ25"/>
      <c r="AR25"/>
      <c r="AS25"/>
      <c r="AT25"/>
      <c r="AU25"/>
      <c r="AV25"/>
      <c r="AW25" t="s">
        <v>2971</v>
      </c>
      <c r="AX25" t="s">
        <v>839</v>
      </c>
      <c r="AY25" t="s">
        <v>2903</v>
      </c>
    </row>
    <row r="26" spans="1:51" ht="23.45" customHeight="1" x14ac:dyDescent="0.2">
      <c r="A26" s="918"/>
      <c r="B26" s="641" t="s">
        <v>2972</v>
      </c>
      <c r="C26" s="585"/>
      <c r="D26" s="192"/>
      <c r="E26" s="199"/>
      <c r="F26" s="199"/>
      <c r="G26" s="199"/>
      <c r="H26" s="199"/>
      <c r="I26" s="180"/>
      <c r="J26" s="180"/>
      <c r="K26" s="180"/>
      <c r="L26" s="21"/>
      <c r="M26" s="21"/>
      <c r="N26" s="21"/>
      <c r="O26" s="21"/>
      <c r="P26" s="31"/>
      <c r="Q26" s="155"/>
      <c r="AA26" s="97"/>
      <c r="AB26" s="97"/>
      <c r="AC26" s="97"/>
      <c r="AD26" s="97"/>
      <c r="AE26" s="97"/>
      <c r="AF26" s="43" t="s">
        <v>355</v>
      </c>
      <c r="AG26" s="96" t="s">
        <v>356</v>
      </c>
      <c r="AH26" s="108" t="s">
        <v>357</v>
      </c>
      <c r="AI26" s="30"/>
      <c r="AJ26" s="111" t="s">
        <v>358</v>
      </c>
      <c r="AK26" s="30"/>
      <c r="AL26" s="112" t="s">
        <v>359</v>
      </c>
      <c r="AM26" s="112" t="s">
        <v>360</v>
      </c>
      <c r="AN26" s="112">
        <v>133</v>
      </c>
      <c r="AO26" s="112">
        <v>922505</v>
      </c>
      <c r="AP26" s="112">
        <v>5</v>
      </c>
      <c r="AQ26"/>
      <c r="AR26"/>
      <c r="AS26"/>
      <c r="AT26"/>
      <c r="AU26"/>
      <c r="AV26"/>
      <c r="AW26" t="s">
        <v>2973</v>
      </c>
      <c r="AX26" t="s">
        <v>754</v>
      </c>
      <c r="AY26" t="s">
        <v>2903</v>
      </c>
    </row>
    <row r="27" spans="1:51" ht="23.45" customHeight="1" x14ac:dyDescent="0.2">
      <c r="A27" s="918"/>
      <c r="B27" s="641" t="s">
        <v>2974</v>
      </c>
      <c r="C27" s="585"/>
      <c r="D27" s="192"/>
      <c r="E27" s="192"/>
      <c r="F27" s="192"/>
      <c r="G27" s="192"/>
      <c r="H27" s="192"/>
      <c r="I27" s="180"/>
      <c r="J27" s="180"/>
      <c r="K27" s="180"/>
      <c r="L27" s="21"/>
      <c r="M27" s="21"/>
      <c r="N27" s="21"/>
      <c r="O27" s="21"/>
      <c r="P27" s="31"/>
      <c r="Q27" s="155"/>
      <c r="AA27" s="97"/>
      <c r="AB27" s="97"/>
      <c r="AC27" s="97"/>
      <c r="AD27" s="97"/>
      <c r="AE27" s="97"/>
      <c r="AF27" s="43" t="s">
        <v>362</v>
      </c>
      <c r="AG27" s="96" t="s">
        <v>363</v>
      </c>
      <c r="AH27" s="108" t="s">
        <v>364</v>
      </c>
      <c r="AI27" s="30"/>
      <c r="AJ27" s="111" t="s">
        <v>365</v>
      </c>
      <c r="AK27" s="30"/>
      <c r="AL27" s="112" t="s">
        <v>366</v>
      </c>
      <c r="AM27" s="112" t="s">
        <v>367</v>
      </c>
      <c r="AN27" s="112" t="s">
        <v>368</v>
      </c>
      <c r="AO27" s="112">
        <v>922605</v>
      </c>
      <c r="AP27" s="112">
        <v>6</v>
      </c>
      <c r="AQ27"/>
      <c r="AR27"/>
      <c r="AS27"/>
      <c r="AT27"/>
      <c r="AU27"/>
      <c r="AV27"/>
      <c r="AW27" t="s">
        <v>2975</v>
      </c>
      <c r="AX27" t="s">
        <v>868</v>
      </c>
      <c r="AY27" t="s">
        <v>2903</v>
      </c>
    </row>
    <row r="28" spans="1:51" ht="23.45" customHeight="1" x14ac:dyDescent="0.2">
      <c r="A28" s="918"/>
      <c r="B28" s="641" t="s">
        <v>2976</v>
      </c>
      <c r="C28" s="585"/>
      <c r="D28" s="192"/>
      <c r="E28" s="192"/>
      <c r="F28" s="192"/>
      <c r="G28" s="192"/>
      <c r="H28" s="192"/>
      <c r="I28" s="180"/>
      <c r="J28" s="180"/>
      <c r="K28" s="180"/>
      <c r="L28" s="21"/>
      <c r="M28" s="21"/>
      <c r="N28" s="21"/>
      <c r="O28" s="21"/>
      <c r="P28" s="31"/>
      <c r="Q28" s="155"/>
      <c r="AA28" s="97"/>
      <c r="AB28" s="97"/>
      <c r="AC28" s="97"/>
      <c r="AD28" s="97"/>
      <c r="AE28" s="97"/>
      <c r="AF28" s="43" t="s">
        <v>370</v>
      </c>
      <c r="AG28" s="96" t="s">
        <v>371</v>
      </c>
      <c r="AH28" s="108" t="s">
        <v>372</v>
      </c>
      <c r="AI28" s="30"/>
      <c r="AJ28" s="111" t="s">
        <v>373</v>
      </c>
      <c r="AK28" s="30"/>
      <c r="AL28" s="112" t="s">
        <v>374</v>
      </c>
      <c r="AM28" s="112" t="s">
        <v>375</v>
      </c>
      <c r="AN28" s="112" t="s">
        <v>376</v>
      </c>
      <c r="AO28" s="112">
        <v>922705</v>
      </c>
      <c r="AP28" s="112">
        <v>7</v>
      </c>
      <c r="AQ28"/>
      <c r="AR28"/>
      <c r="AS28"/>
      <c r="AT28"/>
      <c r="AU28"/>
      <c r="AV28"/>
      <c r="AW28" t="s">
        <v>2977</v>
      </c>
      <c r="AX28" t="s">
        <v>878</v>
      </c>
      <c r="AY28" t="s">
        <v>2903</v>
      </c>
    </row>
    <row r="29" spans="1:51" ht="23.45" customHeight="1" x14ac:dyDescent="0.2">
      <c r="A29" s="918"/>
      <c r="B29" s="641" t="s">
        <v>2978</v>
      </c>
      <c r="C29" s="585"/>
      <c r="D29" s="192"/>
      <c r="E29" s="192"/>
      <c r="F29" s="192"/>
      <c r="G29" s="192"/>
      <c r="H29" s="192"/>
      <c r="I29" s="180"/>
      <c r="J29" s="180"/>
      <c r="K29" s="180"/>
      <c r="L29" s="21"/>
      <c r="M29" s="21"/>
      <c r="N29" s="21"/>
      <c r="O29" s="21"/>
      <c r="P29" s="31"/>
      <c r="Q29" s="155"/>
      <c r="AA29" s="97"/>
      <c r="AB29" s="97"/>
      <c r="AC29" s="97"/>
      <c r="AD29" s="97"/>
      <c r="AE29" s="97"/>
      <c r="AF29" s="43" t="s">
        <v>378</v>
      </c>
      <c r="AG29" s="96" t="s">
        <v>379</v>
      </c>
      <c r="AH29" s="108" t="s">
        <v>380</v>
      </c>
      <c r="AI29" s="30"/>
      <c r="AJ29" s="30"/>
      <c r="AK29" s="30"/>
      <c r="AL29" s="112" t="s">
        <v>381</v>
      </c>
      <c r="AM29" s="109" t="s">
        <v>382</v>
      </c>
      <c r="AN29" s="112">
        <v>320</v>
      </c>
      <c r="AO29" s="112">
        <v>922805</v>
      </c>
      <c r="AP29" s="112">
        <v>8</v>
      </c>
      <c r="AQ29"/>
      <c r="AR29"/>
      <c r="AS29"/>
      <c r="AT29"/>
      <c r="AU29"/>
      <c r="AV29"/>
      <c r="AW29" t="s">
        <v>2979</v>
      </c>
      <c r="AX29" t="s">
        <v>731</v>
      </c>
      <c r="AY29" t="s">
        <v>2903</v>
      </c>
    </row>
    <row r="30" spans="1:51" ht="23.45" customHeight="1" x14ac:dyDescent="0.2">
      <c r="A30" s="918"/>
      <c r="B30" s="641" t="s">
        <v>2980</v>
      </c>
      <c r="C30" s="585"/>
      <c r="D30" s="192"/>
      <c r="E30" s="192"/>
      <c r="F30" s="192"/>
      <c r="G30" s="192"/>
      <c r="H30" s="192"/>
      <c r="I30" s="180"/>
      <c r="J30" s="180"/>
      <c r="K30" s="180"/>
      <c r="L30" s="21"/>
      <c r="M30" s="21"/>
      <c r="N30" s="21"/>
      <c r="O30" s="21"/>
      <c r="P30" s="31"/>
      <c r="Q30" s="155"/>
      <c r="AA30" s="97"/>
      <c r="AB30" s="97"/>
      <c r="AC30" s="97"/>
      <c r="AD30" s="97"/>
      <c r="AE30" s="97"/>
      <c r="AF30" s="43" t="s">
        <v>383</v>
      </c>
      <c r="AG30" s="96" t="s">
        <v>384</v>
      </c>
      <c r="AH30" s="108" t="s">
        <v>385</v>
      </c>
      <c r="AI30" s="30"/>
      <c r="AJ30" s="30"/>
      <c r="AK30" s="30"/>
      <c r="AL30" s="112" t="s">
        <v>386</v>
      </c>
      <c r="AM30" s="109" t="s">
        <v>387</v>
      </c>
      <c r="AN30" s="112">
        <v>324</v>
      </c>
      <c r="AO30" s="112">
        <v>922905</v>
      </c>
      <c r="AP30" s="112">
        <v>9</v>
      </c>
      <c r="AQ30"/>
      <c r="AR30"/>
      <c r="AS30"/>
      <c r="AT30"/>
      <c r="AU30"/>
      <c r="AV30"/>
      <c r="AW30" t="s">
        <v>2981</v>
      </c>
      <c r="AX30" t="s">
        <v>737</v>
      </c>
      <c r="AY30" t="s">
        <v>2903</v>
      </c>
    </row>
    <row r="31" spans="1:51" ht="23.45" customHeight="1" x14ac:dyDescent="0.2">
      <c r="A31" s="918"/>
      <c r="B31" s="641" t="s">
        <v>2982</v>
      </c>
      <c r="C31" s="585"/>
      <c r="D31" s="192"/>
      <c r="E31" s="192"/>
      <c r="F31" s="192"/>
      <c r="G31" s="192"/>
      <c r="H31" s="192"/>
      <c r="I31" s="180"/>
      <c r="J31" s="180"/>
      <c r="K31" s="180"/>
      <c r="L31" s="21"/>
      <c r="M31" s="21"/>
      <c r="N31" s="21"/>
      <c r="O31" s="21"/>
      <c r="P31" s="31"/>
      <c r="Q31" s="155"/>
      <c r="AA31" s="97"/>
      <c r="AB31" s="97"/>
      <c r="AC31" s="97"/>
      <c r="AD31" s="97"/>
      <c r="AE31" s="97"/>
      <c r="AF31" s="43" t="s">
        <v>388</v>
      </c>
      <c r="AG31" s="96" t="s">
        <v>389</v>
      </c>
      <c r="AH31" s="108" t="s">
        <v>390</v>
      </c>
      <c r="AI31" s="30"/>
      <c r="AJ31" s="30"/>
      <c r="AK31" s="30"/>
      <c r="AL31" s="112" t="s">
        <v>391</v>
      </c>
      <c r="AM31" s="109" t="s">
        <v>392</v>
      </c>
      <c r="AN31" s="112" t="s">
        <v>393</v>
      </c>
      <c r="AO31" s="112">
        <v>923005</v>
      </c>
      <c r="AP31" s="112">
        <v>10</v>
      </c>
      <c r="AQ31"/>
      <c r="AR31"/>
      <c r="AS31"/>
      <c r="AT31"/>
      <c r="AU31"/>
      <c r="AV31"/>
      <c r="AW31" t="s">
        <v>2983</v>
      </c>
      <c r="AX31" t="s">
        <v>824</v>
      </c>
      <c r="AY31" t="s">
        <v>2903</v>
      </c>
    </row>
    <row r="32" spans="1:51" ht="23.45" customHeight="1" x14ac:dyDescent="0.2">
      <c r="A32" s="918"/>
      <c r="B32" s="641" t="s">
        <v>2984</v>
      </c>
      <c r="C32" s="585"/>
      <c r="D32" s="192"/>
      <c r="E32" s="192"/>
      <c r="F32" s="192"/>
      <c r="G32" s="192"/>
      <c r="H32" s="192"/>
      <c r="I32" s="180"/>
      <c r="J32" s="180"/>
      <c r="K32" s="180"/>
      <c r="L32" s="21"/>
      <c r="M32" s="21"/>
      <c r="N32" s="21"/>
      <c r="O32" s="21"/>
      <c r="P32" s="31"/>
      <c r="Q32" s="155"/>
      <c r="AA32" s="97"/>
      <c r="AB32" s="97"/>
      <c r="AC32" s="97"/>
      <c r="AD32" s="97"/>
      <c r="AE32" s="97"/>
      <c r="AF32" s="93"/>
      <c r="AG32" s="93"/>
      <c r="AH32" s="94"/>
      <c r="AI32" s="30"/>
      <c r="AJ32" s="30"/>
      <c r="AK32" s="30"/>
      <c r="AL32" s="112" t="s">
        <v>395</v>
      </c>
      <c r="AM32" s="109" t="s">
        <v>396</v>
      </c>
      <c r="AN32" s="112" t="s">
        <v>397</v>
      </c>
      <c r="AO32" s="112">
        <v>923105</v>
      </c>
      <c r="AP32" s="112">
        <v>11</v>
      </c>
      <c r="AQ32"/>
      <c r="AR32"/>
      <c r="AS32"/>
      <c r="AT32"/>
      <c r="AU32"/>
      <c r="AV32"/>
      <c r="AW32" t="s">
        <v>2985</v>
      </c>
      <c r="AX32" t="s">
        <v>798</v>
      </c>
      <c r="AY32" t="s">
        <v>2903</v>
      </c>
    </row>
    <row r="33" spans="1:51" ht="23.45" customHeight="1" x14ac:dyDescent="0.2">
      <c r="A33" s="918"/>
      <c r="B33" s="641" t="s">
        <v>2986</v>
      </c>
      <c r="C33" s="585"/>
      <c r="D33" s="192"/>
      <c r="E33" s="192"/>
      <c r="F33" s="192"/>
      <c r="G33" s="192"/>
      <c r="H33" s="192"/>
      <c r="I33" s="180"/>
      <c r="J33" s="180"/>
      <c r="K33" s="180"/>
      <c r="L33" s="21"/>
      <c r="M33" s="21"/>
      <c r="N33" s="21"/>
      <c r="O33" s="21"/>
      <c r="P33" s="31"/>
      <c r="Q33" s="155"/>
      <c r="AA33" s="97"/>
      <c r="AB33" s="97"/>
      <c r="AC33" s="97"/>
      <c r="AD33" s="97"/>
      <c r="AE33" s="97"/>
      <c r="AF33" s="93"/>
      <c r="AG33" s="93"/>
      <c r="AH33" s="94"/>
      <c r="AI33" s="30"/>
      <c r="AJ33" s="30"/>
      <c r="AK33" s="30"/>
      <c r="AL33" s="112" t="s">
        <v>399</v>
      </c>
      <c r="AM33" s="109" t="s">
        <v>400</v>
      </c>
      <c r="AN33" s="112" t="s">
        <v>401</v>
      </c>
      <c r="AO33" s="112">
        <v>923205</v>
      </c>
      <c r="AP33" s="112">
        <v>12</v>
      </c>
      <c r="AQ33"/>
      <c r="AR33"/>
      <c r="AS33"/>
      <c r="AT33"/>
      <c r="AU33"/>
      <c r="AV33"/>
      <c r="AW33" t="s">
        <v>2987</v>
      </c>
      <c r="AX33" t="s">
        <v>733</v>
      </c>
      <c r="AY33" t="s">
        <v>2903</v>
      </c>
    </row>
    <row r="34" spans="1:51" ht="23.45" customHeight="1" x14ac:dyDescent="0.2">
      <c r="A34" s="918"/>
      <c r="B34" s="641" t="s">
        <v>2988</v>
      </c>
      <c r="C34" s="585"/>
      <c r="D34" s="192"/>
      <c r="E34" s="192"/>
      <c r="F34" s="192"/>
      <c r="G34" s="192"/>
      <c r="H34" s="192"/>
      <c r="I34" s="180"/>
      <c r="J34" s="180"/>
      <c r="K34" s="180"/>
      <c r="L34" s="21"/>
      <c r="M34" s="21"/>
      <c r="N34" s="21"/>
      <c r="O34" s="21"/>
      <c r="P34" s="31"/>
      <c r="Q34" s="155"/>
      <c r="AA34" s="97"/>
      <c r="AB34" s="97"/>
      <c r="AC34" s="97"/>
      <c r="AD34" s="97"/>
      <c r="AE34" s="97"/>
      <c r="AF34" s="97"/>
      <c r="AG34"/>
      <c r="AH34"/>
      <c r="AI34" s="30"/>
      <c r="AJ34" s="30"/>
      <c r="AK34" s="30"/>
      <c r="AL34" s="112" t="s">
        <v>403</v>
      </c>
      <c r="AM34" s="109" t="s">
        <v>404</v>
      </c>
      <c r="AN34" s="112">
        <v>350</v>
      </c>
      <c r="AO34" s="112">
        <v>923305</v>
      </c>
      <c r="AP34" s="112">
        <v>13</v>
      </c>
      <c r="AQ34"/>
      <c r="AR34"/>
      <c r="AS34"/>
      <c r="AT34"/>
      <c r="AU34"/>
      <c r="AV34"/>
      <c r="AW34" t="s">
        <v>2989</v>
      </c>
      <c r="AX34" t="s">
        <v>604</v>
      </c>
      <c r="AY34" t="s">
        <v>2903</v>
      </c>
    </row>
    <row r="35" spans="1:51" ht="23.45" customHeight="1" x14ac:dyDescent="0.25">
      <c r="A35" s="918"/>
      <c r="B35" s="641" t="s">
        <v>2990</v>
      </c>
      <c r="C35" s="585"/>
      <c r="D35" s="193"/>
      <c r="E35" s="200"/>
      <c r="F35" s="201"/>
      <c r="G35" s="201"/>
      <c r="H35" s="200"/>
      <c r="I35" s="180"/>
      <c r="J35" s="180"/>
      <c r="K35" s="180"/>
      <c r="L35" s="22"/>
      <c r="M35" s="22"/>
      <c r="N35" s="22"/>
      <c r="O35" s="22"/>
      <c r="P35" s="31"/>
      <c r="Q35" s="155"/>
      <c r="AA35" s="97"/>
      <c r="AB35" s="97"/>
      <c r="AC35" s="97"/>
      <c r="AD35" s="97"/>
      <c r="AE35" s="97"/>
      <c r="AF35"/>
      <c r="AG35"/>
      <c r="AH35"/>
      <c r="AI35" s="30"/>
      <c r="AJ35" s="30"/>
      <c r="AK35" s="30"/>
      <c r="AL35" s="112" t="s">
        <v>406</v>
      </c>
      <c r="AM35" s="109" t="s">
        <v>407</v>
      </c>
      <c r="AN35" s="112">
        <v>351</v>
      </c>
      <c r="AO35" s="112">
        <v>923405</v>
      </c>
      <c r="AP35" s="112">
        <v>14</v>
      </c>
      <c r="AQ35"/>
      <c r="AR35"/>
      <c r="AS35"/>
      <c r="AT35"/>
      <c r="AU35"/>
      <c r="AV35"/>
      <c r="AW35" t="s">
        <v>2991</v>
      </c>
      <c r="AX35" t="s">
        <v>743</v>
      </c>
      <c r="AY35" t="s">
        <v>2903</v>
      </c>
    </row>
    <row r="36" spans="1:51" ht="23.45" customHeight="1" x14ac:dyDescent="0.2">
      <c r="A36" s="918"/>
      <c r="B36" s="634" t="s">
        <v>2992</v>
      </c>
      <c r="C36" s="585"/>
      <c r="D36" s="1001" t="str">
        <f>IF(C36&gt;1,"Please Select Only 1 Programme Category","")</f>
        <v/>
      </c>
      <c r="E36" s="1002"/>
      <c r="F36" s="1002"/>
      <c r="G36" s="1002"/>
      <c r="H36" s="1002"/>
      <c r="I36" s="180"/>
      <c r="J36" s="180"/>
      <c r="K36" s="180"/>
      <c r="L36" s="22"/>
      <c r="M36" s="22"/>
      <c r="N36" s="22"/>
      <c r="O36" s="22"/>
      <c r="P36" s="32"/>
      <c r="Q36" s="155"/>
      <c r="AA36" s="97"/>
      <c r="AB36" s="97"/>
      <c r="AC36" s="97"/>
      <c r="AD36" s="97"/>
      <c r="AE36" s="97"/>
      <c r="AF36" s="93"/>
      <c r="AG36" s="93"/>
      <c r="AH36" s="93"/>
      <c r="AI36" s="30"/>
      <c r="AJ36" s="30"/>
      <c r="AK36" s="30"/>
      <c r="AL36" s="112" t="s">
        <v>409</v>
      </c>
      <c r="AM36" s="109" t="s">
        <v>410</v>
      </c>
      <c r="AN36" s="112">
        <v>352</v>
      </c>
      <c r="AO36" s="112">
        <v>923505</v>
      </c>
      <c r="AP36" s="112">
        <v>15</v>
      </c>
      <c r="AQ36"/>
      <c r="AR36"/>
      <c r="AS36"/>
      <c r="AT36"/>
      <c r="AU36"/>
      <c r="AV36"/>
      <c r="AW36" t="s">
        <v>2993</v>
      </c>
      <c r="AX36" t="s">
        <v>829</v>
      </c>
      <c r="AY36" t="s">
        <v>2903</v>
      </c>
    </row>
    <row r="37" spans="1:51" ht="21" customHeight="1" x14ac:dyDescent="0.2">
      <c r="A37" s="919"/>
      <c r="B37" s="642" t="s">
        <v>3192</v>
      </c>
      <c r="C37" s="585"/>
      <c r="D37" s="818"/>
      <c r="E37" s="818"/>
      <c r="F37" s="818"/>
      <c r="G37" s="818"/>
      <c r="H37" s="818"/>
      <c r="I37" s="180"/>
      <c r="J37" s="180"/>
      <c r="K37" s="180"/>
      <c r="L37" s="22"/>
      <c r="M37" s="22"/>
      <c r="N37" s="22"/>
      <c r="O37" s="22"/>
      <c r="P37" s="32"/>
      <c r="Q37" s="155"/>
      <c r="AA37" s="97"/>
      <c r="AB37" s="97"/>
      <c r="AC37" s="97"/>
      <c r="AD37" s="97"/>
      <c r="AE37" s="97"/>
      <c r="AF37" s="93"/>
      <c r="AG37" s="93"/>
      <c r="AH37" s="93"/>
      <c r="AI37" s="30"/>
      <c r="AJ37" s="30"/>
      <c r="AK37" s="30"/>
      <c r="AL37" s="112" t="s">
        <v>412</v>
      </c>
      <c r="AM37" s="109" t="s">
        <v>413</v>
      </c>
      <c r="AN37" s="112">
        <v>375</v>
      </c>
      <c r="AO37" s="112">
        <v>923605</v>
      </c>
      <c r="AP37" s="112">
        <v>16</v>
      </c>
      <c r="AQ37"/>
      <c r="AR37"/>
      <c r="AS37"/>
      <c r="AT37"/>
      <c r="AU37"/>
      <c r="AV37"/>
      <c r="AW37" t="s">
        <v>2995</v>
      </c>
      <c r="AX37" t="s">
        <v>760</v>
      </c>
      <c r="AY37" t="s">
        <v>2903</v>
      </c>
    </row>
    <row r="38" spans="1:51" ht="28.5" customHeight="1" thickBot="1" x14ac:dyDescent="0.25">
      <c r="A38" s="1028" t="s">
        <v>2996</v>
      </c>
      <c r="B38" s="1024" t="s">
        <v>2997</v>
      </c>
      <c r="C38" s="1000"/>
      <c r="D38" s="1000"/>
      <c r="E38" s="1000"/>
      <c r="F38" s="1000"/>
      <c r="G38" s="1000"/>
      <c r="H38" s="1000"/>
      <c r="I38" s="1000"/>
      <c r="J38" s="1000"/>
      <c r="K38" s="1000"/>
      <c r="L38" s="1000"/>
      <c r="M38" s="1000"/>
      <c r="N38" s="1000"/>
      <c r="O38" s="180"/>
      <c r="P38" s="32"/>
      <c r="Q38" s="155"/>
      <c r="AA38" s="97"/>
      <c r="AB38" s="97"/>
      <c r="AC38" s="97"/>
      <c r="AD38" s="97"/>
      <c r="AE38" s="97"/>
      <c r="AF38" s="93"/>
      <c r="AG38" s="93"/>
      <c r="AH38" s="93"/>
      <c r="AI38" s="30"/>
      <c r="AJ38" s="30"/>
      <c r="AK38" s="30"/>
      <c r="AL38" s="112" t="s">
        <v>415</v>
      </c>
      <c r="AM38" s="109" t="s">
        <v>416</v>
      </c>
      <c r="AN38" s="112">
        <v>401</v>
      </c>
      <c r="AO38" s="112">
        <v>923705</v>
      </c>
      <c r="AP38" s="112">
        <v>17</v>
      </c>
      <c r="AQ38"/>
      <c r="AR38"/>
      <c r="AS38"/>
      <c r="AT38"/>
      <c r="AU38"/>
      <c r="AV38"/>
      <c r="AW38" t="s">
        <v>3001</v>
      </c>
      <c r="AX38" t="s">
        <v>875</v>
      </c>
      <c r="AY38" t="s">
        <v>2903</v>
      </c>
    </row>
    <row r="39" spans="1:51" ht="35.25" customHeight="1" thickBot="1" x14ac:dyDescent="0.25">
      <c r="A39" s="1029"/>
      <c r="B39" s="603"/>
      <c r="C39" s="950" t="s">
        <v>2998</v>
      </c>
      <c r="D39" s="951"/>
      <c r="E39" s="952"/>
      <c r="F39" s="950" t="s">
        <v>2999</v>
      </c>
      <c r="G39" s="951"/>
      <c r="H39" s="951"/>
      <c r="I39" s="951"/>
      <c r="J39" s="951"/>
      <c r="K39" s="952"/>
      <c r="L39" s="953" t="s">
        <v>3000</v>
      </c>
      <c r="M39" s="954"/>
      <c r="N39" s="955"/>
      <c r="O39" s="202"/>
      <c r="P39" s="172"/>
      <c r="Q39" s="155"/>
      <c r="AA39" s="97"/>
      <c r="AB39" s="97"/>
      <c r="AC39" s="97"/>
      <c r="AD39" s="97"/>
      <c r="AE39" s="97"/>
      <c r="AF39" s="93"/>
      <c r="AG39" s="93"/>
      <c r="AH39" s="93"/>
      <c r="AI39" s="30"/>
      <c r="AJ39" s="30"/>
      <c r="AK39" s="30"/>
      <c r="AL39" s="112" t="s">
        <v>418</v>
      </c>
      <c r="AM39" s="109" t="s">
        <v>419</v>
      </c>
      <c r="AN39" s="112">
        <v>402</v>
      </c>
      <c r="AO39" s="112">
        <v>923805</v>
      </c>
      <c r="AP39" s="112">
        <v>18</v>
      </c>
      <c r="AQ39"/>
      <c r="AR39"/>
      <c r="AS39"/>
      <c r="AT39"/>
      <c r="AU39"/>
      <c r="AV39"/>
      <c r="AW39" t="s">
        <v>3005</v>
      </c>
      <c r="AX39" t="s">
        <v>789</v>
      </c>
      <c r="AY39" t="s">
        <v>2903</v>
      </c>
    </row>
    <row r="40" spans="1:51" ht="51" customHeight="1" thickBot="1" x14ac:dyDescent="0.25">
      <c r="A40" s="1029"/>
      <c r="B40" s="572" t="s">
        <v>3002</v>
      </c>
      <c r="C40" s="994" t="s">
        <v>2941</v>
      </c>
      <c r="D40" s="995"/>
      <c r="E40" s="996"/>
      <c r="F40" s="909" t="s">
        <v>3003</v>
      </c>
      <c r="G40" s="910"/>
      <c r="H40" s="956"/>
      <c r="I40" s="993" t="s">
        <v>3004</v>
      </c>
      <c r="J40" s="910"/>
      <c r="K40" s="911"/>
      <c r="L40" s="975" t="s">
        <v>2942</v>
      </c>
      <c r="M40" s="976"/>
      <c r="N40" s="977"/>
      <c r="O40" s="180"/>
      <c r="P40" s="155"/>
      <c r="Q40" s="155"/>
      <c r="AA40" s="97"/>
      <c r="AB40" s="97"/>
      <c r="AC40" s="97"/>
      <c r="AD40" s="97"/>
      <c r="AE40" s="97"/>
      <c r="AF40" s="93"/>
      <c r="AG40" s="93"/>
      <c r="AH40" s="93"/>
      <c r="AI40" s="30"/>
      <c r="AJ40" s="30"/>
      <c r="AK40" s="30"/>
      <c r="AL40" s="112" t="s">
        <v>422</v>
      </c>
      <c r="AM40" s="109">
        <v>910904</v>
      </c>
      <c r="AN40" s="112">
        <v>406</v>
      </c>
      <c r="AO40" s="112">
        <v>934105</v>
      </c>
      <c r="AP40" s="112">
        <v>19</v>
      </c>
      <c r="AQ40"/>
      <c r="AR40"/>
      <c r="AS40"/>
      <c r="AT40"/>
      <c r="AU40"/>
      <c r="AV40"/>
      <c r="AW40" t="s">
        <v>3006</v>
      </c>
      <c r="AX40" t="s">
        <v>727</v>
      </c>
      <c r="AY40" t="s">
        <v>2903</v>
      </c>
    </row>
    <row r="41" spans="1:51" ht="23.45" customHeight="1" x14ac:dyDescent="0.25">
      <c r="A41" s="1029"/>
      <c r="B41" s="35"/>
      <c r="C41" s="203" t="s">
        <v>2946</v>
      </c>
      <c r="D41" s="204" t="s">
        <v>2947</v>
      </c>
      <c r="E41" s="205" t="s">
        <v>2948</v>
      </c>
      <c r="F41" s="636" t="s">
        <v>2946</v>
      </c>
      <c r="G41" s="637" t="s">
        <v>2947</v>
      </c>
      <c r="H41" s="638" t="s">
        <v>2948</v>
      </c>
      <c r="I41" s="639" t="s">
        <v>2946</v>
      </c>
      <c r="J41" s="636" t="s">
        <v>2947</v>
      </c>
      <c r="K41" s="636" t="s">
        <v>2948</v>
      </c>
      <c r="L41" s="206" t="s">
        <v>2946</v>
      </c>
      <c r="M41" s="207" t="s">
        <v>2947</v>
      </c>
      <c r="N41" s="208" t="s">
        <v>2948</v>
      </c>
      <c r="O41" s="180"/>
      <c r="P41" s="209"/>
      <c r="Q41" s="155"/>
      <c r="AA41" s="97"/>
      <c r="AB41" s="97"/>
      <c r="AC41" s="97"/>
      <c r="AD41" s="97"/>
      <c r="AE41" s="97"/>
      <c r="AF41" s="93"/>
      <c r="AG41" s="93"/>
      <c r="AH41" s="93"/>
      <c r="AI41" s="30"/>
      <c r="AJ41" s="30"/>
      <c r="AK41" s="30"/>
      <c r="AL41" s="112" t="s">
        <v>425</v>
      </c>
      <c r="AM41" s="109">
        <v>911604</v>
      </c>
      <c r="AN41" s="112">
        <v>407</v>
      </c>
      <c r="AO41" s="110">
        <v>934205</v>
      </c>
      <c r="AP41" s="112" t="s">
        <v>427</v>
      </c>
      <c r="AQ41"/>
      <c r="AR41"/>
      <c r="AS41"/>
      <c r="AT41"/>
      <c r="AU41"/>
      <c r="AV41"/>
      <c r="AW41" t="s">
        <v>3008</v>
      </c>
      <c r="AX41" t="s">
        <v>766</v>
      </c>
      <c r="AY41" t="s">
        <v>2903</v>
      </c>
    </row>
    <row r="42" spans="1:51" ht="15.75" x14ac:dyDescent="0.2">
      <c r="A42" s="1029"/>
      <c r="B42" s="189" t="s">
        <v>3007</v>
      </c>
      <c r="C42" s="327"/>
      <c r="D42" s="327"/>
      <c r="E42" s="211">
        <f t="shared" ref="E42:E57" si="0">C42+D42</f>
        <v>0</v>
      </c>
      <c r="F42" s="327"/>
      <c r="G42" s="327"/>
      <c r="H42" s="210">
        <f>SUM(F42:G42)</f>
        <v>0</v>
      </c>
      <c r="I42" s="327"/>
      <c r="J42" s="327"/>
      <c r="K42" s="210">
        <f>SUM(I42:J42)</f>
        <v>0</v>
      </c>
      <c r="L42" s="327"/>
      <c r="M42" s="327"/>
      <c r="N42" s="211">
        <f t="shared" ref="N42:N57" si="1">L42+M42</f>
        <v>0</v>
      </c>
      <c r="O42" s="180"/>
      <c r="P42" s="209"/>
      <c r="Q42" s="155"/>
      <c r="AA42" s="97"/>
      <c r="AB42" s="97"/>
      <c r="AC42" s="97"/>
      <c r="AD42" s="97"/>
      <c r="AE42" s="97"/>
      <c r="AF42" s="93"/>
      <c r="AG42" s="93"/>
      <c r="AH42" s="93"/>
      <c r="AI42" s="30"/>
      <c r="AJ42" s="30"/>
      <c r="AK42" s="30"/>
      <c r="AL42" s="112" t="s">
        <v>429</v>
      </c>
      <c r="AM42" s="109" t="s">
        <v>430</v>
      </c>
      <c r="AN42" s="112">
        <v>515</v>
      </c>
      <c r="AO42" s="112">
        <v>934206</v>
      </c>
      <c r="AP42" s="112">
        <v>20</v>
      </c>
      <c r="AQ42"/>
      <c r="AR42"/>
      <c r="AS42"/>
      <c r="AT42"/>
      <c r="AU42"/>
      <c r="AV42"/>
      <c r="AW42" t="s">
        <v>3010</v>
      </c>
      <c r="AX42"/>
      <c r="AY42" t="s">
        <v>2903</v>
      </c>
    </row>
    <row r="43" spans="1:51" ht="15.75" x14ac:dyDescent="0.2">
      <c r="A43" s="1029"/>
      <c r="B43" s="189" t="s">
        <v>3009</v>
      </c>
      <c r="C43" s="327"/>
      <c r="D43" s="327"/>
      <c r="E43" s="211">
        <f t="shared" si="0"/>
        <v>0</v>
      </c>
      <c r="F43" s="327"/>
      <c r="G43" s="327"/>
      <c r="H43" s="210">
        <f t="shared" ref="H43:H55" si="2">SUM(F43:G43)</f>
        <v>0</v>
      </c>
      <c r="I43" s="327"/>
      <c r="J43" s="327"/>
      <c r="K43" s="210">
        <f t="shared" ref="K43:K55" si="3">SUM(I43:J43)</f>
        <v>0</v>
      </c>
      <c r="L43" s="327"/>
      <c r="M43" s="327"/>
      <c r="N43" s="211">
        <f t="shared" si="1"/>
        <v>0</v>
      </c>
      <c r="O43" s="180"/>
      <c r="P43" s="209"/>
      <c r="Q43" s="155"/>
      <c r="AA43" s="97"/>
      <c r="AB43" s="97"/>
      <c r="AC43" s="97"/>
      <c r="AD43" s="97"/>
      <c r="AE43" s="97"/>
      <c r="AF43" s="93"/>
      <c r="AG43" s="93"/>
      <c r="AH43" s="93"/>
      <c r="AI43" s="30"/>
      <c r="AJ43" s="30"/>
      <c r="AK43" s="30"/>
      <c r="AL43" s="112" t="s">
        <v>433</v>
      </c>
      <c r="AM43" s="109" t="s">
        <v>434</v>
      </c>
      <c r="AN43" s="112">
        <v>516</v>
      </c>
      <c r="AO43" s="110" t="s">
        <v>604</v>
      </c>
      <c r="AP43" s="112">
        <v>21</v>
      </c>
      <c r="AQ43"/>
      <c r="AR43"/>
      <c r="AS43"/>
      <c r="AT43"/>
      <c r="AU43"/>
      <c r="AV43"/>
      <c r="AW43" t="s">
        <v>3012</v>
      </c>
      <c r="AX43" t="s">
        <v>763</v>
      </c>
      <c r="AY43" t="s">
        <v>2903</v>
      </c>
    </row>
    <row r="44" spans="1:51" ht="15.75" x14ac:dyDescent="0.2">
      <c r="A44" s="1029"/>
      <c r="B44" s="189" t="s">
        <v>3011</v>
      </c>
      <c r="C44" s="327"/>
      <c r="D44" s="327"/>
      <c r="E44" s="211">
        <f t="shared" si="0"/>
        <v>0</v>
      </c>
      <c r="F44" s="327"/>
      <c r="G44" s="327"/>
      <c r="H44" s="210">
        <f t="shared" si="2"/>
        <v>0</v>
      </c>
      <c r="I44" s="327"/>
      <c r="J44" s="327"/>
      <c r="K44" s="210">
        <f t="shared" si="3"/>
        <v>0</v>
      </c>
      <c r="L44" s="327"/>
      <c r="M44" s="327"/>
      <c r="N44" s="211">
        <f t="shared" si="1"/>
        <v>0</v>
      </c>
      <c r="O44" s="180"/>
      <c r="P44" s="209"/>
      <c r="Q44" s="155"/>
      <c r="AA44" s="97"/>
      <c r="AB44" s="97"/>
      <c r="AC44" s="97"/>
      <c r="AD44" s="97"/>
      <c r="AE44" s="97"/>
      <c r="AF44" s="93"/>
      <c r="AG44" s="93"/>
      <c r="AH44" s="93"/>
      <c r="AI44" s="30"/>
      <c r="AJ44" s="30"/>
      <c r="AK44" s="30"/>
      <c r="AL44" s="112" t="s">
        <v>437</v>
      </c>
      <c r="AM44" s="109" t="s">
        <v>438</v>
      </c>
      <c r="AN44" s="112">
        <v>517</v>
      </c>
      <c r="AO44" s="110" t="s">
        <v>770</v>
      </c>
      <c r="AP44" s="112">
        <v>24</v>
      </c>
      <c r="AQ44"/>
      <c r="AR44"/>
      <c r="AS44"/>
      <c r="AT44"/>
      <c r="AU44"/>
      <c r="AV44"/>
      <c r="AW44" t="s">
        <v>3014</v>
      </c>
      <c r="AX44" t="s">
        <v>795</v>
      </c>
      <c r="AY44" t="s">
        <v>2903</v>
      </c>
    </row>
    <row r="45" spans="1:51" ht="15.75" x14ac:dyDescent="0.2">
      <c r="A45" s="1029"/>
      <c r="B45" s="189" t="s">
        <v>3013</v>
      </c>
      <c r="C45" s="327"/>
      <c r="D45" s="327"/>
      <c r="E45" s="211">
        <f t="shared" si="0"/>
        <v>0</v>
      </c>
      <c r="F45" s="327"/>
      <c r="G45" s="327"/>
      <c r="H45" s="210">
        <f t="shared" si="2"/>
        <v>0</v>
      </c>
      <c r="I45" s="327"/>
      <c r="J45" s="327"/>
      <c r="K45" s="210">
        <f t="shared" si="3"/>
        <v>0</v>
      </c>
      <c r="L45" s="327"/>
      <c r="M45" s="327"/>
      <c r="N45" s="211">
        <f t="shared" si="1"/>
        <v>0</v>
      </c>
      <c r="O45" s="180"/>
      <c r="P45" s="209"/>
      <c r="Q45" s="155"/>
      <c r="AA45" s="97"/>
      <c r="AB45" s="97"/>
      <c r="AC45" s="97"/>
      <c r="AD45" s="97"/>
      <c r="AE45" s="97"/>
      <c r="AF45" s="93"/>
      <c r="AG45" s="93"/>
      <c r="AH45" s="93"/>
      <c r="AI45" s="30"/>
      <c r="AJ45" s="30"/>
      <c r="AK45" s="30"/>
      <c r="AL45" s="112" t="s">
        <v>441</v>
      </c>
      <c r="AM45" s="109" t="s">
        <v>2959</v>
      </c>
      <c r="AN45" s="112">
        <v>518</v>
      </c>
      <c r="AO45" s="110" t="s">
        <v>772</v>
      </c>
      <c r="AP45" s="112">
        <v>25</v>
      </c>
      <c r="AQ45"/>
      <c r="AR45"/>
      <c r="AS45"/>
      <c r="AT45"/>
      <c r="AU45"/>
      <c r="AV45"/>
      <c r="AW45" t="s">
        <v>3016</v>
      </c>
      <c r="AX45" t="s">
        <v>757</v>
      </c>
      <c r="AY45" t="s">
        <v>2903</v>
      </c>
    </row>
    <row r="46" spans="1:51" ht="15.75" x14ac:dyDescent="0.2">
      <c r="A46" s="1029"/>
      <c r="B46" s="189" t="s">
        <v>3015</v>
      </c>
      <c r="C46" s="327"/>
      <c r="D46" s="327"/>
      <c r="E46" s="211">
        <f t="shared" si="0"/>
        <v>0</v>
      </c>
      <c r="F46" s="327"/>
      <c r="G46" s="327"/>
      <c r="H46" s="210">
        <f t="shared" si="2"/>
        <v>0</v>
      </c>
      <c r="I46" s="327"/>
      <c r="J46" s="327"/>
      <c r="K46" s="210">
        <f t="shared" si="3"/>
        <v>0</v>
      </c>
      <c r="L46" s="327"/>
      <c r="M46" s="327"/>
      <c r="N46" s="211">
        <f t="shared" si="1"/>
        <v>0</v>
      </c>
      <c r="O46" s="180"/>
      <c r="P46" s="209"/>
      <c r="Q46" s="155"/>
      <c r="AA46" s="97"/>
      <c r="AB46" s="97"/>
      <c r="AC46" s="97"/>
      <c r="AD46" s="97"/>
      <c r="AE46" s="97"/>
      <c r="AF46" s="93"/>
      <c r="AG46" s="93"/>
      <c r="AH46" s="93"/>
      <c r="AI46" s="30"/>
      <c r="AJ46" s="30"/>
      <c r="AK46" s="30"/>
      <c r="AL46" s="112" t="s">
        <v>444</v>
      </c>
      <c r="AM46" s="109" t="s">
        <v>1148</v>
      </c>
      <c r="AN46" s="112">
        <v>519</v>
      </c>
      <c r="AO46" s="110" t="s">
        <v>731</v>
      </c>
      <c r="AP46" s="112">
        <v>26</v>
      </c>
      <c r="AQ46"/>
      <c r="AR46"/>
      <c r="AS46"/>
      <c r="AT46"/>
      <c r="AU46"/>
      <c r="AV46"/>
      <c r="AW46" t="s">
        <v>3018</v>
      </c>
      <c r="AX46" t="s">
        <v>3019</v>
      </c>
      <c r="AY46" t="s">
        <v>2903</v>
      </c>
    </row>
    <row r="47" spans="1:51" ht="15.75" x14ac:dyDescent="0.2">
      <c r="A47" s="1029"/>
      <c r="B47" s="189" t="s">
        <v>3017</v>
      </c>
      <c r="C47" s="327"/>
      <c r="D47" s="327"/>
      <c r="E47" s="211">
        <f t="shared" si="0"/>
        <v>0</v>
      </c>
      <c r="F47" s="327"/>
      <c r="G47" s="327"/>
      <c r="H47" s="210">
        <f t="shared" si="2"/>
        <v>0</v>
      </c>
      <c r="I47" s="327"/>
      <c r="J47" s="327"/>
      <c r="K47" s="210">
        <f t="shared" si="3"/>
        <v>0</v>
      </c>
      <c r="L47" s="327"/>
      <c r="M47" s="327"/>
      <c r="N47" s="211">
        <f t="shared" si="1"/>
        <v>0</v>
      </c>
      <c r="O47" s="180"/>
      <c r="P47" s="209"/>
      <c r="Q47" s="155"/>
      <c r="AA47" s="97"/>
      <c r="AB47" s="97"/>
      <c r="AC47" s="97"/>
      <c r="AD47" s="97"/>
      <c r="AE47" s="97"/>
      <c r="AF47" s="93"/>
      <c r="AG47" s="93"/>
      <c r="AH47" s="93"/>
      <c r="AI47" s="30"/>
      <c r="AJ47" s="30"/>
      <c r="AK47" s="30"/>
      <c r="AL47" s="112" t="s">
        <v>447</v>
      </c>
      <c r="AM47" s="109"/>
      <c r="AN47" s="112">
        <v>550</v>
      </c>
      <c r="AO47" s="110" t="s">
        <v>739</v>
      </c>
      <c r="AP47" s="112" t="s">
        <v>449</v>
      </c>
      <c r="AQ47"/>
      <c r="AR47"/>
      <c r="AS47"/>
      <c r="AT47"/>
      <c r="AU47"/>
      <c r="AV47"/>
      <c r="AW47" s="489"/>
    </row>
    <row r="48" spans="1:51" ht="15.75" x14ac:dyDescent="0.2">
      <c r="A48" s="1029"/>
      <c r="B48" s="189" t="s">
        <v>3020</v>
      </c>
      <c r="C48" s="327"/>
      <c r="D48" s="327"/>
      <c r="E48" s="211">
        <f t="shared" si="0"/>
        <v>0</v>
      </c>
      <c r="F48" s="327"/>
      <c r="G48" s="327"/>
      <c r="H48" s="210">
        <f t="shared" si="2"/>
        <v>0</v>
      </c>
      <c r="I48" s="327"/>
      <c r="J48" s="327"/>
      <c r="K48" s="210">
        <f t="shared" si="3"/>
        <v>0</v>
      </c>
      <c r="L48" s="327"/>
      <c r="M48" s="327"/>
      <c r="N48" s="211">
        <f t="shared" si="1"/>
        <v>0</v>
      </c>
      <c r="O48" s="180"/>
      <c r="P48" s="209"/>
      <c r="Q48" s="155"/>
      <c r="AA48" s="97"/>
      <c r="AB48" s="97"/>
      <c r="AC48" s="97"/>
      <c r="AD48" s="97"/>
      <c r="AE48" s="97"/>
      <c r="AF48" s="93"/>
      <c r="AG48" s="93"/>
      <c r="AH48" s="93"/>
      <c r="AI48" s="30"/>
      <c r="AJ48" s="30"/>
      <c r="AK48" s="30"/>
      <c r="AL48" s="112" t="s">
        <v>451</v>
      </c>
      <c r="AM48" s="109"/>
      <c r="AN48" s="112">
        <v>557</v>
      </c>
      <c r="AO48" s="110" t="s">
        <v>741</v>
      </c>
      <c r="AP48" s="112" t="s">
        <v>453</v>
      </c>
      <c r="AQ48"/>
      <c r="AR48"/>
      <c r="AS48"/>
      <c r="AT48"/>
      <c r="AU48"/>
      <c r="AV48"/>
      <c r="AW48" s="487"/>
    </row>
    <row r="49" spans="1:48" ht="15.75" x14ac:dyDescent="0.2">
      <c r="A49" s="1029"/>
      <c r="B49" s="189" t="s">
        <v>3021</v>
      </c>
      <c r="C49" s="327"/>
      <c r="D49" s="327"/>
      <c r="E49" s="211">
        <f t="shared" si="0"/>
        <v>0</v>
      </c>
      <c r="F49" s="327"/>
      <c r="G49" s="327"/>
      <c r="H49" s="210">
        <f t="shared" si="2"/>
        <v>0</v>
      </c>
      <c r="I49" s="327"/>
      <c r="J49" s="327"/>
      <c r="K49" s="210">
        <f t="shared" si="3"/>
        <v>0</v>
      </c>
      <c r="L49" s="327"/>
      <c r="M49" s="327"/>
      <c r="N49" s="211">
        <f t="shared" si="1"/>
        <v>0</v>
      </c>
      <c r="O49" s="180"/>
      <c r="P49" s="209"/>
      <c r="Q49" s="155"/>
      <c r="AA49" s="97"/>
      <c r="AB49" s="97"/>
      <c r="AC49" s="97"/>
      <c r="AD49" s="97"/>
      <c r="AE49" s="97"/>
      <c r="AF49" s="93"/>
      <c r="AG49" s="93"/>
      <c r="AH49" s="93"/>
      <c r="AI49" s="30"/>
      <c r="AJ49" s="30"/>
      <c r="AK49" s="30"/>
      <c r="AL49" s="112" t="s">
        <v>455</v>
      </c>
      <c r="AM49" s="109"/>
      <c r="AN49" s="112">
        <v>558</v>
      </c>
      <c r="AO49" s="110" t="s">
        <v>751</v>
      </c>
      <c r="AP49" s="112">
        <v>31</v>
      </c>
      <c r="AQ49"/>
      <c r="AR49"/>
      <c r="AS49"/>
      <c r="AT49"/>
      <c r="AU49"/>
      <c r="AV49"/>
    </row>
    <row r="50" spans="1:48" ht="15.75" x14ac:dyDescent="0.2">
      <c r="A50" s="1029"/>
      <c r="B50" s="189" t="s">
        <v>3022</v>
      </c>
      <c r="C50" s="327"/>
      <c r="D50" s="327"/>
      <c r="E50" s="211">
        <f t="shared" si="0"/>
        <v>0</v>
      </c>
      <c r="F50" s="327"/>
      <c r="G50" s="327"/>
      <c r="H50" s="210">
        <f t="shared" si="2"/>
        <v>0</v>
      </c>
      <c r="I50" s="327"/>
      <c r="J50" s="327"/>
      <c r="K50" s="210">
        <f t="shared" si="3"/>
        <v>0</v>
      </c>
      <c r="L50" s="327"/>
      <c r="M50" s="327"/>
      <c r="N50" s="211">
        <f t="shared" si="1"/>
        <v>0</v>
      </c>
      <c r="O50" s="180"/>
      <c r="P50" s="209"/>
      <c r="Q50" s="155"/>
      <c r="AA50" s="97"/>
      <c r="AB50" s="97"/>
      <c r="AC50" s="97"/>
      <c r="AD50" s="97"/>
      <c r="AE50" s="97"/>
      <c r="AF50" s="93"/>
      <c r="AG50" s="93"/>
      <c r="AH50" s="93"/>
      <c r="AI50" s="30"/>
      <c r="AJ50" s="30"/>
      <c r="AK50" s="30"/>
      <c r="AL50" s="112" t="s">
        <v>458</v>
      </c>
      <c r="AM50" s="109"/>
      <c r="AN50" s="112">
        <v>559</v>
      </c>
      <c r="AO50" s="110" t="s">
        <v>760</v>
      </c>
      <c r="AP50" s="112">
        <v>35</v>
      </c>
      <c r="AQ50"/>
      <c r="AR50"/>
      <c r="AS50"/>
      <c r="AT50"/>
      <c r="AU50"/>
      <c r="AV50"/>
    </row>
    <row r="51" spans="1:48" ht="15.75" x14ac:dyDescent="0.2">
      <c r="A51" s="1029"/>
      <c r="B51" s="189" t="s">
        <v>3023</v>
      </c>
      <c r="C51" s="327"/>
      <c r="D51" s="327"/>
      <c r="E51" s="211">
        <f t="shared" si="0"/>
        <v>0</v>
      </c>
      <c r="F51" s="327"/>
      <c r="G51" s="327"/>
      <c r="H51" s="210">
        <f t="shared" si="2"/>
        <v>0</v>
      </c>
      <c r="I51" s="327"/>
      <c r="J51" s="327"/>
      <c r="K51" s="210">
        <f t="shared" si="3"/>
        <v>0</v>
      </c>
      <c r="L51" s="327"/>
      <c r="M51" s="327"/>
      <c r="N51" s="211">
        <f t="shared" si="1"/>
        <v>0</v>
      </c>
      <c r="O51" s="180"/>
      <c r="P51" s="209"/>
      <c r="Q51" s="155"/>
      <c r="AA51" s="97"/>
      <c r="AB51" s="97"/>
      <c r="AC51" s="97"/>
      <c r="AD51" s="97"/>
      <c r="AE51" s="97"/>
      <c r="AF51" s="93"/>
      <c r="AG51" s="93"/>
      <c r="AH51" s="93"/>
      <c r="AI51" s="30"/>
      <c r="AJ51" s="30"/>
      <c r="AK51" s="30"/>
      <c r="AL51" s="112" t="s">
        <v>461</v>
      </c>
      <c r="AM51" s="109"/>
      <c r="AN51" s="112">
        <v>560</v>
      </c>
      <c r="AO51" s="110" t="s">
        <v>763</v>
      </c>
      <c r="AP51" s="112">
        <v>36</v>
      </c>
      <c r="AQ51"/>
      <c r="AR51"/>
      <c r="AS51"/>
      <c r="AT51"/>
      <c r="AU51"/>
      <c r="AV51"/>
    </row>
    <row r="52" spans="1:48" ht="15.75" x14ac:dyDescent="0.2">
      <c r="A52" s="1029"/>
      <c r="B52" s="189" t="s">
        <v>3024</v>
      </c>
      <c r="C52" s="327"/>
      <c r="D52" s="327"/>
      <c r="E52" s="211">
        <f t="shared" si="0"/>
        <v>0</v>
      </c>
      <c r="F52" s="327"/>
      <c r="G52" s="327"/>
      <c r="H52" s="210">
        <f t="shared" si="2"/>
        <v>0</v>
      </c>
      <c r="I52" s="327"/>
      <c r="J52" s="327"/>
      <c r="K52" s="210">
        <f t="shared" si="3"/>
        <v>0</v>
      </c>
      <c r="L52" s="327"/>
      <c r="M52" s="327"/>
      <c r="N52" s="211">
        <f t="shared" si="1"/>
        <v>0</v>
      </c>
      <c r="O52" s="180"/>
      <c r="P52" s="209"/>
      <c r="Q52" s="155"/>
      <c r="AA52" s="97"/>
      <c r="AB52" s="97"/>
      <c r="AC52" s="97"/>
      <c r="AD52" s="97"/>
      <c r="AE52" s="97"/>
      <c r="AF52" s="93"/>
      <c r="AG52" s="93"/>
      <c r="AH52" s="93"/>
      <c r="AI52" s="30"/>
      <c r="AJ52" s="30"/>
      <c r="AK52" s="30"/>
      <c r="AL52" s="112" t="s">
        <v>464</v>
      </c>
      <c r="AM52" s="109"/>
      <c r="AN52" s="112">
        <v>561</v>
      </c>
      <c r="AO52" s="110" t="s">
        <v>733</v>
      </c>
      <c r="AP52" s="112">
        <v>37</v>
      </c>
      <c r="AQ52"/>
      <c r="AR52"/>
      <c r="AS52"/>
      <c r="AT52"/>
      <c r="AU52"/>
      <c r="AV52"/>
    </row>
    <row r="53" spans="1:48" ht="15.75" x14ac:dyDescent="0.2">
      <c r="A53" s="1029"/>
      <c r="B53" s="189" t="s">
        <v>3025</v>
      </c>
      <c r="C53" s="327"/>
      <c r="D53" s="327"/>
      <c r="E53" s="211">
        <f t="shared" si="0"/>
        <v>0</v>
      </c>
      <c r="F53" s="327"/>
      <c r="G53" s="327"/>
      <c r="H53" s="210">
        <f t="shared" si="2"/>
        <v>0</v>
      </c>
      <c r="I53" s="327"/>
      <c r="J53" s="327"/>
      <c r="K53" s="210">
        <f t="shared" si="3"/>
        <v>0</v>
      </c>
      <c r="L53" s="327"/>
      <c r="M53" s="327"/>
      <c r="N53" s="211">
        <f t="shared" si="1"/>
        <v>0</v>
      </c>
      <c r="O53" s="180"/>
      <c r="P53" s="209"/>
      <c r="Q53" s="155"/>
      <c r="AA53" s="97"/>
      <c r="AB53" s="97"/>
      <c r="AC53" s="97"/>
      <c r="AD53" s="97"/>
      <c r="AE53" s="97"/>
      <c r="AF53" s="93"/>
      <c r="AG53" s="93"/>
      <c r="AH53" s="93"/>
      <c r="AI53" s="30"/>
      <c r="AJ53" s="30"/>
      <c r="AK53" s="30"/>
      <c r="AL53" s="112" t="s">
        <v>466</v>
      </c>
      <c r="AM53" s="109"/>
      <c r="AN53" s="112">
        <v>562</v>
      </c>
      <c r="AO53" s="110" t="s">
        <v>735</v>
      </c>
      <c r="AP53" s="112">
        <v>38</v>
      </c>
      <c r="AQ53"/>
      <c r="AR53"/>
      <c r="AS53"/>
      <c r="AT53"/>
      <c r="AU53"/>
      <c r="AV53"/>
    </row>
    <row r="54" spans="1:48" ht="15.75" x14ac:dyDescent="0.2">
      <c r="A54" s="1029"/>
      <c r="B54" s="189" t="s">
        <v>3026</v>
      </c>
      <c r="C54" s="327"/>
      <c r="D54" s="327"/>
      <c r="E54" s="211">
        <f t="shared" si="0"/>
        <v>0</v>
      </c>
      <c r="F54" s="327"/>
      <c r="G54" s="327"/>
      <c r="H54" s="210">
        <f t="shared" si="2"/>
        <v>0</v>
      </c>
      <c r="I54" s="327"/>
      <c r="J54" s="327"/>
      <c r="K54" s="210">
        <f t="shared" si="3"/>
        <v>0</v>
      </c>
      <c r="L54" s="327"/>
      <c r="M54" s="327"/>
      <c r="N54" s="211">
        <f t="shared" si="1"/>
        <v>0</v>
      </c>
      <c r="O54" s="180"/>
      <c r="P54" s="209"/>
      <c r="Q54" s="155"/>
      <c r="AA54" s="97"/>
      <c r="AB54" s="97"/>
      <c r="AC54" s="97"/>
      <c r="AD54" s="97"/>
      <c r="AE54" s="97"/>
      <c r="AF54" s="93"/>
      <c r="AG54" s="93"/>
      <c r="AH54" s="93"/>
      <c r="AI54" s="30"/>
      <c r="AJ54" s="30"/>
      <c r="AK54" s="30"/>
      <c r="AL54" s="112" t="s">
        <v>468</v>
      </c>
      <c r="AM54" s="109"/>
      <c r="AN54" s="112">
        <v>563</v>
      </c>
      <c r="AO54" s="110" t="s">
        <v>743</v>
      </c>
      <c r="AP54" s="112">
        <v>39</v>
      </c>
      <c r="AQ54"/>
      <c r="AR54"/>
      <c r="AS54"/>
      <c r="AT54"/>
      <c r="AU54"/>
      <c r="AV54"/>
    </row>
    <row r="55" spans="1:48" ht="15.75" x14ac:dyDescent="0.2">
      <c r="A55" s="1029"/>
      <c r="B55" s="563" t="s">
        <v>3027</v>
      </c>
      <c r="C55" s="327"/>
      <c r="D55" s="327"/>
      <c r="E55" s="211">
        <f t="shared" si="0"/>
        <v>0</v>
      </c>
      <c r="F55" s="327"/>
      <c r="G55" s="327"/>
      <c r="H55" s="210">
        <f t="shared" si="2"/>
        <v>0</v>
      </c>
      <c r="I55" s="327"/>
      <c r="J55" s="327"/>
      <c r="K55" s="210">
        <f t="shared" si="3"/>
        <v>0</v>
      </c>
      <c r="L55" s="327"/>
      <c r="M55" s="327"/>
      <c r="N55" s="211">
        <f t="shared" si="1"/>
        <v>0</v>
      </c>
      <c r="O55" s="180"/>
      <c r="P55" s="209"/>
      <c r="Q55" s="155"/>
      <c r="AA55" s="97"/>
      <c r="AB55" s="97"/>
      <c r="AC55" s="97"/>
      <c r="AD55" s="97"/>
      <c r="AE55" s="97"/>
      <c r="AF55" s="93"/>
      <c r="AG55" s="93"/>
      <c r="AH55" s="93"/>
      <c r="AI55" s="30"/>
      <c r="AJ55" s="30"/>
      <c r="AK55" s="30"/>
      <c r="AL55" s="112" t="s">
        <v>470</v>
      </c>
      <c r="AM55" s="109"/>
      <c r="AN55" s="112">
        <v>564</v>
      </c>
      <c r="AO55" s="110" t="s">
        <v>723</v>
      </c>
      <c r="AP55" s="112" t="s">
        <v>472</v>
      </c>
      <c r="AQ55"/>
      <c r="AR55"/>
      <c r="AS55"/>
      <c r="AT55"/>
      <c r="AU55"/>
      <c r="AV55"/>
    </row>
    <row r="56" spans="1:48" ht="20.25" customHeight="1" x14ac:dyDescent="0.2">
      <c r="A56" s="1029"/>
      <c r="B56" s="563" t="s">
        <v>3027</v>
      </c>
      <c r="C56" s="327"/>
      <c r="D56" s="327"/>
      <c r="E56" s="211">
        <f>C56+D56</f>
        <v>0</v>
      </c>
      <c r="F56" s="327"/>
      <c r="G56" s="327"/>
      <c r="H56" s="210">
        <f>SUM(F56:G56)</f>
        <v>0</v>
      </c>
      <c r="I56" s="327"/>
      <c r="J56" s="327"/>
      <c r="K56" s="210">
        <f>SUM(I56:J56)</f>
        <v>0</v>
      </c>
      <c r="L56" s="327"/>
      <c r="M56" s="327"/>
      <c r="N56" s="211">
        <f>L56+M56</f>
        <v>0</v>
      </c>
      <c r="O56" s="180"/>
      <c r="P56" s="209"/>
      <c r="Q56" s="155"/>
      <c r="AA56" s="97"/>
      <c r="AB56" s="97"/>
      <c r="AC56" s="97"/>
      <c r="AD56" s="97"/>
      <c r="AE56" s="97"/>
      <c r="AF56" s="93"/>
      <c r="AG56" s="93"/>
      <c r="AH56" s="93"/>
      <c r="AI56" s="30"/>
      <c r="AJ56" s="30"/>
      <c r="AK56" s="30"/>
      <c r="AL56" s="112" t="s">
        <v>473</v>
      </c>
      <c r="AM56" s="109"/>
      <c r="AN56" s="112">
        <v>62</v>
      </c>
      <c r="AO56" s="110" t="s">
        <v>766</v>
      </c>
      <c r="AP56" s="112" t="s">
        <v>475</v>
      </c>
      <c r="AQ56"/>
      <c r="AR56"/>
      <c r="AS56"/>
      <c r="AT56"/>
      <c r="AU56"/>
      <c r="AV56"/>
    </row>
    <row r="57" spans="1:48" ht="25.5" customHeight="1" thickBot="1" x14ac:dyDescent="0.3">
      <c r="A57" s="1029"/>
      <c r="B57" s="825" t="s">
        <v>2948</v>
      </c>
      <c r="C57" s="211">
        <f>SUM(C42:C55)</f>
        <v>0</v>
      </c>
      <c r="D57" s="211">
        <f>SUM(D42:D55)</f>
        <v>0</v>
      </c>
      <c r="E57" s="211">
        <f t="shared" si="0"/>
        <v>0</v>
      </c>
      <c r="F57" s="212">
        <f t="shared" ref="F57:M57" si="4">SUM(F42:F55)</f>
        <v>0</v>
      </c>
      <c r="G57" s="212">
        <f t="shared" si="4"/>
        <v>0</v>
      </c>
      <c r="H57" s="532">
        <f t="shared" si="4"/>
        <v>0</v>
      </c>
      <c r="I57" s="210">
        <f t="shared" si="4"/>
        <v>0</v>
      </c>
      <c r="J57" s="210">
        <f t="shared" si="4"/>
        <v>0</v>
      </c>
      <c r="K57" s="210">
        <f t="shared" si="4"/>
        <v>0</v>
      </c>
      <c r="L57" s="211">
        <f t="shared" si="4"/>
        <v>0</v>
      </c>
      <c r="M57" s="211">
        <f t="shared" si="4"/>
        <v>0</v>
      </c>
      <c r="N57" s="211">
        <f t="shared" si="1"/>
        <v>0</v>
      </c>
      <c r="O57" s="180"/>
      <c r="P57" s="209"/>
      <c r="Q57" s="155"/>
      <c r="AA57" s="97"/>
      <c r="AB57" s="97"/>
      <c r="AC57" s="97"/>
      <c r="AD57" s="97"/>
      <c r="AE57" s="97"/>
      <c r="AF57" s="93"/>
      <c r="AG57" s="93"/>
      <c r="AH57" s="93"/>
      <c r="AI57" s="30"/>
      <c r="AJ57" s="30"/>
      <c r="AK57" s="30"/>
      <c r="AL57" s="112"/>
      <c r="AM57" s="109"/>
      <c r="AN57" s="112"/>
      <c r="AO57" s="110" t="s">
        <v>725</v>
      </c>
      <c r="AP57" s="112"/>
      <c r="AQ57"/>
      <c r="AR57"/>
      <c r="AS57"/>
      <c r="AT57"/>
      <c r="AU57"/>
      <c r="AV57"/>
    </row>
    <row r="58" spans="1:48" ht="56.25" customHeight="1" thickBot="1" x14ac:dyDescent="0.25">
      <c r="A58" s="1029"/>
      <c r="B58" s="573" t="s">
        <v>3028</v>
      </c>
      <c r="C58" s="995" t="s">
        <v>2941</v>
      </c>
      <c r="D58" s="995"/>
      <c r="E58" s="995"/>
      <c r="F58" s="976" t="s">
        <v>2942</v>
      </c>
      <c r="G58" s="976"/>
      <c r="H58" s="977"/>
      <c r="I58" s="530"/>
      <c r="J58" s="530"/>
      <c r="K58" s="530"/>
      <c r="L58" s="531"/>
      <c r="M58" s="531"/>
      <c r="N58" s="531"/>
      <c r="O58" s="180"/>
      <c r="P58" s="209"/>
      <c r="Q58" s="155"/>
      <c r="AA58" s="97"/>
      <c r="AB58" s="97"/>
      <c r="AC58" s="97"/>
      <c r="AD58" s="97"/>
      <c r="AE58" s="97"/>
      <c r="AF58" s="93"/>
      <c r="AG58" s="93"/>
      <c r="AH58" s="93"/>
      <c r="AI58" s="30"/>
      <c r="AJ58" s="30"/>
      <c r="AK58" s="30"/>
      <c r="AL58" s="112" t="s">
        <v>476</v>
      </c>
      <c r="AM58" s="109"/>
      <c r="AN58" s="112">
        <v>63</v>
      </c>
      <c r="AO58" s="110" t="s">
        <v>737</v>
      </c>
      <c r="AP58" s="112">
        <v>40</v>
      </c>
      <c r="AQ58"/>
      <c r="AR58"/>
      <c r="AS58"/>
      <c r="AT58"/>
      <c r="AU58"/>
      <c r="AV58"/>
    </row>
    <row r="59" spans="1:48" ht="23.45" customHeight="1" thickBot="1" x14ac:dyDescent="0.25">
      <c r="A59" s="1029"/>
      <c r="B59" s="533"/>
      <c r="C59" s="736" t="s">
        <v>2946</v>
      </c>
      <c r="D59" s="737" t="s">
        <v>2947</v>
      </c>
      <c r="E59" s="738" t="s">
        <v>2948</v>
      </c>
      <c r="F59" s="739" t="s">
        <v>2946</v>
      </c>
      <c r="G59" s="740" t="s">
        <v>2947</v>
      </c>
      <c r="H59" s="218" t="s">
        <v>2948</v>
      </c>
      <c r="I59" s="180"/>
      <c r="J59" s="180"/>
      <c r="K59" s="180"/>
      <c r="L59" s="180"/>
      <c r="M59" s="180"/>
      <c r="N59" s="180"/>
      <c r="O59" s="180"/>
      <c r="P59" s="209"/>
      <c r="Q59" s="155"/>
      <c r="AA59" s="97"/>
      <c r="AB59" s="97"/>
      <c r="AC59" s="97"/>
      <c r="AD59" s="97"/>
      <c r="AE59" s="97"/>
      <c r="AF59" s="93"/>
      <c r="AG59" s="93"/>
      <c r="AH59" s="93"/>
      <c r="AI59" s="30"/>
      <c r="AJ59" s="30"/>
      <c r="AK59" s="30"/>
      <c r="AL59" s="112" t="s">
        <v>478</v>
      </c>
      <c r="AM59" s="109"/>
      <c r="AN59" s="112">
        <v>64</v>
      </c>
      <c r="AO59" s="110" t="s">
        <v>719</v>
      </c>
      <c r="AP59" s="112">
        <v>41</v>
      </c>
      <c r="AQ59"/>
      <c r="AR59"/>
      <c r="AS59"/>
      <c r="AT59"/>
      <c r="AU59"/>
      <c r="AV59"/>
    </row>
    <row r="60" spans="1:48" ht="23.45" customHeight="1" x14ac:dyDescent="0.2">
      <c r="A60" s="1029"/>
      <c r="B60" s="196" t="s">
        <v>3029</v>
      </c>
      <c r="C60" s="585"/>
      <c r="D60" s="585"/>
      <c r="E60" s="223">
        <f>C60+D60</f>
        <v>0</v>
      </c>
      <c r="F60" s="585"/>
      <c r="G60" s="585"/>
      <c r="H60" s="220">
        <f>F60+G60</f>
        <v>0</v>
      </c>
      <c r="I60" s="180"/>
      <c r="J60" s="180"/>
      <c r="K60" s="180"/>
      <c r="L60" s="180"/>
      <c r="M60" s="180"/>
      <c r="N60" s="180"/>
      <c r="O60" s="180"/>
      <c r="P60" s="209"/>
      <c r="Q60" s="155"/>
      <c r="AA60" s="97"/>
      <c r="AB60" s="97"/>
      <c r="AC60" s="97"/>
      <c r="AD60" s="97"/>
      <c r="AE60" s="97"/>
      <c r="AF60" s="93"/>
      <c r="AG60" s="93"/>
      <c r="AH60" s="93"/>
      <c r="AI60" s="30"/>
      <c r="AJ60" s="30"/>
      <c r="AK60" s="30"/>
      <c r="AL60" s="112" t="s">
        <v>480</v>
      </c>
      <c r="AM60" s="109"/>
      <c r="AN60" s="112">
        <v>65</v>
      </c>
      <c r="AO60" s="110" t="s">
        <v>721</v>
      </c>
      <c r="AP60" s="112">
        <v>42</v>
      </c>
      <c r="AQ60"/>
      <c r="AR60"/>
      <c r="AS60"/>
      <c r="AT60"/>
      <c r="AU60"/>
      <c r="AV60"/>
    </row>
    <row r="61" spans="1:48" ht="23.45" customHeight="1" x14ac:dyDescent="0.2">
      <c r="A61" s="1029"/>
      <c r="B61" s="221" t="s">
        <v>3030</v>
      </c>
      <c r="C61" s="585"/>
      <c r="D61" s="585"/>
      <c r="E61" s="223">
        <f>C61+D61</f>
        <v>0</v>
      </c>
      <c r="F61" s="585"/>
      <c r="G61" s="585"/>
      <c r="H61" s="223">
        <f>F61+G61</f>
        <v>0</v>
      </c>
      <c r="I61" s="180"/>
      <c r="J61" s="180"/>
      <c r="K61" s="180"/>
      <c r="L61" s="180"/>
      <c r="M61" s="180"/>
      <c r="N61" s="180"/>
      <c r="O61" s="180"/>
      <c r="P61" s="209"/>
      <c r="Q61" s="155"/>
      <c r="AA61" s="97"/>
      <c r="AB61" s="97"/>
      <c r="AC61" s="97"/>
      <c r="AD61" s="97"/>
      <c r="AE61" s="97"/>
      <c r="AF61" s="93"/>
      <c r="AG61" s="93"/>
      <c r="AH61" s="93"/>
      <c r="AI61" s="30"/>
      <c r="AJ61" s="30"/>
      <c r="AK61" s="30"/>
      <c r="AL61" s="112" t="s">
        <v>482</v>
      </c>
      <c r="AM61" s="109"/>
      <c r="AN61" s="112">
        <v>693</v>
      </c>
      <c r="AO61" s="110" t="s">
        <v>727</v>
      </c>
      <c r="AP61" s="112">
        <v>43</v>
      </c>
      <c r="AQ61"/>
      <c r="AR61"/>
      <c r="AS61"/>
      <c r="AT61"/>
      <c r="AU61"/>
      <c r="AV61"/>
    </row>
    <row r="62" spans="1:48" ht="23.45" customHeight="1" x14ac:dyDescent="0.2">
      <c r="A62" s="1029"/>
      <c r="B62" s="221" t="s">
        <v>3031</v>
      </c>
      <c r="C62" s="585"/>
      <c r="D62" s="585"/>
      <c r="E62" s="223">
        <f>C62+D62</f>
        <v>0</v>
      </c>
      <c r="F62" s="585"/>
      <c r="G62" s="585"/>
      <c r="H62" s="223">
        <f>F62+G62</f>
        <v>0</v>
      </c>
      <c r="I62" s="180"/>
      <c r="J62" s="180"/>
      <c r="K62" s="180"/>
      <c r="L62" s="180"/>
      <c r="M62" s="180"/>
      <c r="N62" s="180"/>
      <c r="O62" s="180"/>
      <c r="P62" s="209"/>
      <c r="Q62" s="155"/>
      <c r="AA62" s="97"/>
      <c r="AB62" s="97"/>
      <c r="AC62" s="97"/>
      <c r="AD62" s="97"/>
      <c r="AE62" s="97"/>
      <c r="AF62" s="93"/>
      <c r="AG62" s="93"/>
      <c r="AH62" s="93"/>
      <c r="AI62" s="30"/>
      <c r="AJ62" s="30"/>
      <c r="AK62" s="30"/>
      <c r="AL62" s="112" t="s">
        <v>484</v>
      </c>
      <c r="AM62" s="109"/>
      <c r="AN62" s="112">
        <v>694</v>
      </c>
      <c r="AO62" s="110" t="s">
        <v>795</v>
      </c>
      <c r="AP62" s="112">
        <v>44</v>
      </c>
      <c r="AQ62"/>
      <c r="AR62"/>
      <c r="AS62"/>
      <c r="AT62"/>
      <c r="AU62"/>
      <c r="AV62"/>
    </row>
    <row r="63" spans="1:48" ht="19.5" customHeight="1" x14ac:dyDescent="0.2">
      <c r="A63" s="1029"/>
      <c r="B63" s="224" t="s">
        <v>3032</v>
      </c>
      <c r="C63" s="585"/>
      <c r="D63" s="585"/>
      <c r="E63" s="223">
        <f>C63+D63</f>
        <v>0</v>
      </c>
      <c r="F63" s="585"/>
      <c r="G63" s="585"/>
      <c r="H63" s="223">
        <f>F63+G63</f>
        <v>0</v>
      </c>
      <c r="I63" s="180"/>
      <c r="J63" s="180"/>
      <c r="K63" s="180"/>
      <c r="L63" s="180"/>
      <c r="M63" s="180"/>
      <c r="N63" s="180"/>
      <c r="O63" s="180"/>
      <c r="P63" s="209"/>
      <c r="Q63" s="155"/>
      <c r="AA63" s="97"/>
      <c r="AB63" s="97"/>
      <c r="AC63" s="97"/>
      <c r="AD63" s="97"/>
      <c r="AE63" s="97"/>
      <c r="AF63" s="93"/>
      <c r="AG63" s="93"/>
      <c r="AH63" s="93"/>
      <c r="AI63" s="30"/>
      <c r="AJ63" s="30"/>
      <c r="AK63" s="30"/>
      <c r="AL63" s="112" t="s">
        <v>486</v>
      </c>
      <c r="AM63" s="109"/>
      <c r="AN63" s="112">
        <v>696</v>
      </c>
      <c r="AO63" s="110" t="s">
        <v>729</v>
      </c>
      <c r="AP63" s="112">
        <v>45</v>
      </c>
      <c r="AQ63"/>
      <c r="AR63"/>
      <c r="AS63"/>
      <c r="AT63"/>
      <c r="AU63"/>
      <c r="AV63"/>
    </row>
    <row r="64" spans="1:48" ht="17.25" customHeight="1" thickBot="1" x14ac:dyDescent="0.3">
      <c r="A64" s="1029"/>
      <c r="B64" s="225" t="s">
        <v>2948</v>
      </c>
      <c r="C64" s="226">
        <f>SUM(C60:C63)</f>
        <v>0</v>
      </c>
      <c r="D64" s="227">
        <f>SUM(D60:D63)</f>
        <v>0</v>
      </c>
      <c r="E64" s="228">
        <f>C64+D64</f>
        <v>0</v>
      </c>
      <c r="F64" s="229">
        <f>SUM(F60:F63)</f>
        <v>0</v>
      </c>
      <c r="G64" s="230">
        <f>SUM(G60:G63)</f>
        <v>0</v>
      </c>
      <c r="H64" s="223">
        <f>F64+G64</f>
        <v>0</v>
      </c>
      <c r="I64" s="180"/>
      <c r="J64" s="180"/>
      <c r="K64" s="180"/>
      <c r="L64" s="180"/>
      <c r="M64" s="180"/>
      <c r="N64" s="180"/>
      <c r="O64" s="180"/>
      <c r="P64" s="209"/>
      <c r="Q64" s="155"/>
      <c r="AA64" s="97"/>
      <c r="AB64" s="97"/>
      <c r="AC64" s="97"/>
      <c r="AD64" s="97"/>
      <c r="AE64" s="97"/>
      <c r="AF64" s="93"/>
      <c r="AG64" s="93"/>
      <c r="AH64" s="93"/>
      <c r="AI64" s="30"/>
      <c r="AJ64" s="30"/>
      <c r="AK64" s="30"/>
      <c r="AL64" s="112" t="s">
        <v>488</v>
      </c>
      <c r="AM64" s="109"/>
      <c r="AN64" s="112" t="s">
        <v>489</v>
      </c>
      <c r="AO64" s="110" t="s">
        <v>745</v>
      </c>
      <c r="AP64" s="112">
        <v>46</v>
      </c>
      <c r="AQ64"/>
      <c r="AR64"/>
      <c r="AS64"/>
      <c r="AT64"/>
      <c r="AU64"/>
      <c r="AV64"/>
    </row>
    <row r="65" spans="1:48" ht="27" customHeight="1" x14ac:dyDescent="0.25">
      <c r="A65" s="1029"/>
      <c r="B65" s="635" t="s">
        <v>3033</v>
      </c>
      <c r="C65" s="231" t="s">
        <v>2946</v>
      </c>
      <c r="D65" s="713" t="s">
        <v>2947</v>
      </c>
      <c r="E65" s="714" t="s">
        <v>2948</v>
      </c>
      <c r="F65" s="232" t="s">
        <v>2946</v>
      </c>
      <c r="G65" s="233" t="s">
        <v>2947</v>
      </c>
      <c r="H65" s="234" t="s">
        <v>2948</v>
      </c>
      <c r="I65" s="180"/>
      <c r="J65" s="180"/>
      <c r="K65" s="180"/>
      <c r="L65" s="180"/>
      <c r="M65" s="180"/>
      <c r="N65" s="180"/>
      <c r="O65" s="180"/>
      <c r="P65" s="209"/>
      <c r="Q65" s="155"/>
      <c r="AA65" s="97"/>
      <c r="AB65" s="97"/>
      <c r="AC65" s="97"/>
      <c r="AD65" s="97"/>
      <c r="AE65" s="97"/>
      <c r="AF65" s="93"/>
      <c r="AG65" s="93"/>
      <c r="AH65" s="93"/>
      <c r="AI65" s="30"/>
      <c r="AJ65" s="30"/>
      <c r="AK65" s="30"/>
      <c r="AL65" s="112" t="s">
        <v>491</v>
      </c>
      <c r="AM65" s="109"/>
      <c r="AN65" s="112">
        <v>470</v>
      </c>
      <c r="AO65" s="110" t="s">
        <v>754</v>
      </c>
      <c r="AP65" s="112">
        <v>152</v>
      </c>
      <c r="AQ65"/>
      <c r="AR65"/>
      <c r="AS65"/>
      <c r="AT65"/>
      <c r="AU65"/>
      <c r="AV65"/>
    </row>
    <row r="66" spans="1:48" ht="20.25" customHeight="1" x14ac:dyDescent="0.2">
      <c r="A66" s="1029"/>
      <c r="B66" s="694" t="s">
        <v>3034</v>
      </c>
      <c r="C66" s="585"/>
      <c r="D66" s="585"/>
      <c r="E66" s="223">
        <f t="shared" ref="E66:E77" si="5">C66+D66</f>
        <v>0</v>
      </c>
      <c r="F66" s="585"/>
      <c r="G66" s="585"/>
      <c r="H66" s="223">
        <f t="shared" ref="H66:H77" si="6">F66+G66</f>
        <v>0</v>
      </c>
      <c r="I66" s="21"/>
      <c r="J66" s="21"/>
      <c r="K66" s="180"/>
      <c r="L66" s="180"/>
      <c r="M66" s="180"/>
      <c r="N66" s="180"/>
      <c r="O66" s="180"/>
      <c r="P66" s="209"/>
      <c r="Q66" s="155"/>
      <c r="AA66" s="97"/>
      <c r="AB66" s="97"/>
      <c r="AC66" s="97"/>
      <c r="AD66" s="97"/>
      <c r="AE66" s="97"/>
      <c r="AF66" s="93"/>
      <c r="AG66" s="93"/>
      <c r="AH66" s="93"/>
      <c r="AI66" s="30"/>
      <c r="AJ66" s="30"/>
      <c r="AK66" s="30"/>
      <c r="AL66" s="112" t="s">
        <v>493</v>
      </c>
      <c r="AM66" s="109"/>
      <c r="AN66" s="112">
        <v>471</v>
      </c>
      <c r="AO66" s="110" t="s">
        <v>757</v>
      </c>
      <c r="AP66" s="112">
        <v>154</v>
      </c>
      <c r="AQ66"/>
      <c r="AR66"/>
      <c r="AS66"/>
      <c r="AT66"/>
      <c r="AU66"/>
      <c r="AV66"/>
    </row>
    <row r="67" spans="1:48" ht="20.25" customHeight="1" x14ac:dyDescent="0.2">
      <c r="A67" s="1029"/>
      <c r="B67" s="694" t="s">
        <v>3035</v>
      </c>
      <c r="C67" s="585"/>
      <c r="D67" s="585"/>
      <c r="E67" s="223">
        <f t="shared" si="5"/>
        <v>0</v>
      </c>
      <c r="F67" s="585"/>
      <c r="G67" s="585"/>
      <c r="H67" s="223">
        <f t="shared" si="6"/>
        <v>0</v>
      </c>
      <c r="I67" s="21"/>
      <c r="J67" s="21"/>
      <c r="K67" s="180"/>
      <c r="L67" s="180"/>
      <c r="M67" s="180"/>
      <c r="N67" s="180"/>
      <c r="O67" s="180"/>
      <c r="P67" s="209"/>
      <c r="Q67" s="155"/>
      <c r="AA67" s="97"/>
      <c r="AB67" s="97"/>
      <c r="AC67" s="97"/>
      <c r="AD67" s="97"/>
      <c r="AE67" s="97"/>
      <c r="AF67" s="93"/>
      <c r="AG67" s="93"/>
      <c r="AH67" s="93"/>
      <c r="AI67" s="30"/>
      <c r="AJ67" s="30"/>
      <c r="AK67" s="30"/>
      <c r="AL67" s="112" t="s">
        <v>495</v>
      </c>
      <c r="AM67" s="109"/>
      <c r="AN67" s="112">
        <v>472</v>
      </c>
      <c r="AO67" s="110" t="s">
        <v>792</v>
      </c>
      <c r="AP67" s="112" t="s">
        <v>497</v>
      </c>
      <c r="AQ67"/>
      <c r="AR67"/>
      <c r="AS67"/>
      <c r="AT67"/>
      <c r="AU67"/>
      <c r="AV67"/>
    </row>
    <row r="68" spans="1:48" ht="27" customHeight="1" x14ac:dyDescent="0.2">
      <c r="A68" s="1029"/>
      <c r="B68" s="694" t="s">
        <v>3036</v>
      </c>
      <c r="C68" s="585"/>
      <c r="D68" s="585"/>
      <c r="E68" s="223">
        <f t="shared" si="5"/>
        <v>0</v>
      </c>
      <c r="F68" s="585"/>
      <c r="G68" s="585"/>
      <c r="H68" s="223">
        <f t="shared" si="6"/>
        <v>0</v>
      </c>
      <c r="I68" s="21"/>
      <c r="J68" s="21"/>
      <c r="K68" s="180"/>
      <c r="L68" s="180"/>
      <c r="M68" s="180"/>
      <c r="N68" s="180"/>
      <c r="O68" s="180"/>
      <c r="P68" s="209"/>
      <c r="Q68" s="155"/>
      <c r="AA68" s="97"/>
      <c r="AB68" s="97"/>
      <c r="AC68" s="97"/>
      <c r="AD68" s="97"/>
      <c r="AE68" s="97"/>
      <c r="AF68" s="93"/>
      <c r="AG68" s="93"/>
      <c r="AH68" s="93"/>
      <c r="AI68" s="30"/>
      <c r="AJ68" s="30"/>
      <c r="AK68" s="30"/>
      <c r="AL68" s="112" t="s">
        <v>498</v>
      </c>
      <c r="AM68" s="109"/>
      <c r="AN68" s="112">
        <v>473</v>
      </c>
      <c r="AO68" s="110" t="s">
        <v>748</v>
      </c>
      <c r="AP68" s="112">
        <v>160</v>
      </c>
      <c r="AQ68"/>
      <c r="AR68"/>
      <c r="AS68"/>
      <c r="AT68"/>
      <c r="AU68"/>
      <c r="AV68"/>
    </row>
    <row r="69" spans="1:48" ht="20.25" customHeight="1" x14ac:dyDescent="0.2">
      <c r="A69" s="1029"/>
      <c r="B69" s="694" t="s">
        <v>3037</v>
      </c>
      <c r="C69" s="585"/>
      <c r="D69" s="585"/>
      <c r="E69" s="223">
        <f t="shared" si="5"/>
        <v>0</v>
      </c>
      <c r="F69" s="585"/>
      <c r="G69" s="585"/>
      <c r="H69" s="223">
        <f t="shared" si="6"/>
        <v>0</v>
      </c>
      <c r="I69" s="180"/>
      <c r="J69" s="180"/>
      <c r="K69" s="180"/>
      <c r="L69" s="180"/>
      <c r="M69" s="180"/>
      <c r="N69" s="180"/>
      <c r="O69" s="180"/>
      <c r="P69" s="209"/>
      <c r="Q69" s="155"/>
      <c r="AA69" s="97"/>
      <c r="AB69" s="97"/>
      <c r="AC69" s="97"/>
      <c r="AD69" s="97"/>
      <c r="AE69" s="97"/>
      <c r="AF69" s="93"/>
      <c r="AG69" s="93"/>
      <c r="AH69" s="93"/>
      <c r="AI69" s="30"/>
      <c r="AJ69" s="30"/>
      <c r="AK69" s="30"/>
      <c r="AL69" s="112" t="s">
        <v>500</v>
      </c>
      <c r="AM69" s="109"/>
      <c r="AN69" s="112">
        <v>474</v>
      </c>
      <c r="AO69" s="110" t="s">
        <v>768</v>
      </c>
      <c r="AP69" s="112">
        <v>161</v>
      </c>
      <c r="AQ69"/>
      <c r="AR69"/>
      <c r="AS69"/>
      <c r="AT69"/>
      <c r="AU69"/>
      <c r="AV69"/>
    </row>
    <row r="70" spans="1:48" ht="20.25" customHeight="1" x14ac:dyDescent="0.2">
      <c r="A70" s="1029"/>
      <c r="B70" s="694" t="s">
        <v>3038</v>
      </c>
      <c r="C70" s="585"/>
      <c r="D70" s="585"/>
      <c r="E70" s="223">
        <f t="shared" si="5"/>
        <v>0</v>
      </c>
      <c r="F70" s="585"/>
      <c r="G70" s="585"/>
      <c r="H70" s="223">
        <f t="shared" si="6"/>
        <v>0</v>
      </c>
      <c r="I70" s="180"/>
      <c r="J70" s="180"/>
      <c r="K70" s="180"/>
      <c r="L70" s="180"/>
      <c r="M70" s="180"/>
      <c r="N70" s="180"/>
      <c r="O70" s="180"/>
      <c r="P70" s="209"/>
      <c r="Q70" s="155"/>
      <c r="AA70" s="97"/>
      <c r="AB70" s="97"/>
      <c r="AC70" s="97"/>
      <c r="AD70" s="97"/>
      <c r="AE70" s="97"/>
      <c r="AF70" s="93"/>
      <c r="AG70" s="93"/>
      <c r="AH70" s="93"/>
      <c r="AI70" s="30"/>
      <c r="AJ70" s="30"/>
      <c r="AK70" s="30"/>
      <c r="AL70" s="112" t="s">
        <v>502</v>
      </c>
      <c r="AM70" s="109"/>
      <c r="AN70" s="112">
        <v>475</v>
      </c>
      <c r="AO70" s="110" t="s">
        <v>835</v>
      </c>
      <c r="AP70" s="112">
        <v>162</v>
      </c>
      <c r="AQ70"/>
      <c r="AR70"/>
      <c r="AS70"/>
      <c r="AT70"/>
      <c r="AU70"/>
      <c r="AV70"/>
    </row>
    <row r="71" spans="1:48" ht="27.75" customHeight="1" x14ac:dyDescent="0.2">
      <c r="A71" s="1029"/>
      <c r="B71" s="694" t="s">
        <v>3039</v>
      </c>
      <c r="C71" s="585"/>
      <c r="D71" s="585"/>
      <c r="E71" s="223">
        <f t="shared" si="5"/>
        <v>0</v>
      </c>
      <c r="F71" s="585"/>
      <c r="G71" s="585"/>
      <c r="H71" s="223">
        <f t="shared" si="6"/>
        <v>0</v>
      </c>
      <c r="I71" s="180"/>
      <c r="J71" s="180"/>
      <c r="K71" s="180"/>
      <c r="L71" s="180"/>
      <c r="M71" s="180"/>
      <c r="N71" s="180"/>
      <c r="O71" s="180"/>
      <c r="P71" s="209"/>
      <c r="Q71" s="155"/>
      <c r="AA71" s="97"/>
      <c r="AB71" s="97"/>
      <c r="AC71" s="97"/>
      <c r="AD71" s="97"/>
      <c r="AE71" s="97"/>
      <c r="AF71" s="93"/>
      <c r="AG71" s="93"/>
      <c r="AH71" s="93"/>
      <c r="AI71" s="30"/>
      <c r="AJ71" s="30"/>
      <c r="AK71" s="30"/>
      <c r="AL71" s="112" t="s">
        <v>504</v>
      </c>
      <c r="AM71" s="109"/>
      <c r="AN71" s="112">
        <v>476</v>
      </c>
      <c r="AO71" s="110" t="s">
        <v>831</v>
      </c>
      <c r="AP71" s="112">
        <v>164</v>
      </c>
      <c r="AQ71"/>
      <c r="AR71"/>
      <c r="AS71"/>
      <c r="AT71"/>
      <c r="AU71"/>
      <c r="AV71"/>
    </row>
    <row r="72" spans="1:48" ht="20.25" customHeight="1" x14ac:dyDescent="0.2">
      <c r="A72" s="1029"/>
      <c r="B72" s="694" t="s">
        <v>3040</v>
      </c>
      <c r="C72" s="585"/>
      <c r="D72" s="585"/>
      <c r="E72" s="223">
        <f t="shared" si="5"/>
        <v>0</v>
      </c>
      <c r="F72" s="585"/>
      <c r="G72" s="585"/>
      <c r="H72" s="223">
        <f t="shared" si="6"/>
        <v>0</v>
      </c>
      <c r="I72" s="180"/>
      <c r="J72" s="180"/>
      <c r="K72" s="180"/>
      <c r="L72" s="180"/>
      <c r="M72" s="180"/>
      <c r="N72" s="180"/>
      <c r="O72" s="180"/>
      <c r="P72" s="209"/>
      <c r="Q72" s="155"/>
      <c r="AA72" s="97"/>
      <c r="AB72" s="97"/>
      <c r="AC72" s="97"/>
      <c r="AD72" s="97"/>
      <c r="AE72" s="97"/>
      <c r="AF72" s="93"/>
      <c r="AG72" s="93"/>
      <c r="AH72" s="93"/>
      <c r="AI72" s="30"/>
      <c r="AJ72" s="30"/>
      <c r="AK72" s="30"/>
      <c r="AL72" s="112" t="s">
        <v>506</v>
      </c>
      <c r="AM72" s="109"/>
      <c r="AN72" s="112">
        <v>477</v>
      </c>
      <c r="AO72" s="110" t="s">
        <v>837</v>
      </c>
      <c r="AP72" s="112">
        <v>166</v>
      </c>
      <c r="AQ72"/>
      <c r="AR72"/>
      <c r="AS72"/>
      <c r="AT72"/>
      <c r="AU72"/>
      <c r="AV72"/>
    </row>
    <row r="73" spans="1:48" ht="20.25" customHeight="1" x14ac:dyDescent="0.2">
      <c r="A73" s="1029"/>
      <c r="B73" s="694" t="s">
        <v>3041</v>
      </c>
      <c r="C73" s="585"/>
      <c r="D73" s="585"/>
      <c r="E73" s="223">
        <f t="shared" si="5"/>
        <v>0</v>
      </c>
      <c r="F73" s="585"/>
      <c r="G73" s="585"/>
      <c r="H73" s="223">
        <f t="shared" si="6"/>
        <v>0</v>
      </c>
      <c r="I73" s="180"/>
      <c r="J73" s="180"/>
      <c r="K73" s="180"/>
      <c r="L73" s="180"/>
      <c r="M73" s="180"/>
      <c r="N73" s="180"/>
      <c r="O73" s="180"/>
      <c r="P73" s="209"/>
      <c r="Q73" s="155"/>
      <c r="AA73" s="97"/>
      <c r="AB73" s="97"/>
      <c r="AC73" s="97"/>
      <c r="AD73" s="97"/>
      <c r="AE73" s="97"/>
      <c r="AF73" s="93"/>
      <c r="AG73" s="93"/>
      <c r="AH73" s="93"/>
      <c r="AI73" s="30"/>
      <c r="AJ73" s="30"/>
      <c r="AK73" s="30"/>
      <c r="AL73" s="112" t="s">
        <v>508</v>
      </c>
      <c r="AM73" s="109"/>
      <c r="AN73" s="112">
        <v>478</v>
      </c>
      <c r="AO73" s="110" t="s">
        <v>824</v>
      </c>
      <c r="AP73" s="112" t="s">
        <v>510</v>
      </c>
      <c r="AQ73"/>
      <c r="AR73"/>
      <c r="AS73"/>
      <c r="AT73"/>
      <c r="AU73"/>
      <c r="AV73"/>
    </row>
    <row r="74" spans="1:48" ht="20.25" customHeight="1" x14ac:dyDescent="0.2">
      <c r="A74" s="1029"/>
      <c r="B74" s="694" t="s">
        <v>3042</v>
      </c>
      <c r="C74" s="585"/>
      <c r="D74" s="585"/>
      <c r="E74" s="223">
        <f t="shared" si="5"/>
        <v>0</v>
      </c>
      <c r="F74" s="585"/>
      <c r="G74" s="585"/>
      <c r="H74" s="223">
        <f t="shared" si="6"/>
        <v>0</v>
      </c>
      <c r="I74" s="180"/>
      <c r="J74" s="180"/>
      <c r="K74" s="180"/>
      <c r="L74" s="180"/>
      <c r="M74" s="180"/>
      <c r="N74" s="180"/>
      <c r="O74" s="180"/>
      <c r="P74" s="209"/>
      <c r="Q74" s="155"/>
      <c r="AA74" s="97"/>
      <c r="AB74" s="97"/>
      <c r="AC74" s="97"/>
      <c r="AD74" s="97"/>
      <c r="AE74" s="97"/>
      <c r="AF74" s="93"/>
      <c r="AG74" s="93"/>
      <c r="AH74" s="93"/>
      <c r="AI74" s="30"/>
      <c r="AJ74" s="30"/>
      <c r="AK74" s="30"/>
      <c r="AL74" s="112" t="s">
        <v>511</v>
      </c>
      <c r="AM74" s="109"/>
      <c r="AN74" s="112">
        <v>479</v>
      </c>
      <c r="AO74" s="110" t="s">
        <v>833</v>
      </c>
      <c r="AP74" s="112" t="s">
        <v>513</v>
      </c>
      <c r="AQ74"/>
      <c r="AR74"/>
      <c r="AS74"/>
      <c r="AT74"/>
      <c r="AU74"/>
      <c r="AV74"/>
    </row>
    <row r="75" spans="1:48" ht="20.25" customHeight="1" x14ac:dyDescent="0.2">
      <c r="A75" s="1029"/>
      <c r="B75" s="694" t="s">
        <v>3043</v>
      </c>
      <c r="C75" s="585"/>
      <c r="D75" s="585"/>
      <c r="E75" s="223">
        <f t="shared" si="5"/>
        <v>0</v>
      </c>
      <c r="F75" s="585"/>
      <c r="G75" s="585"/>
      <c r="H75" s="223">
        <f t="shared" si="6"/>
        <v>0</v>
      </c>
      <c r="I75" s="180"/>
      <c r="J75" s="180"/>
      <c r="K75" s="180"/>
      <c r="L75" s="180"/>
      <c r="M75" s="180"/>
      <c r="N75" s="180"/>
      <c r="O75" s="180"/>
      <c r="P75" s="209"/>
      <c r="Q75" s="155"/>
      <c r="AA75" s="97"/>
      <c r="AB75" s="97"/>
      <c r="AC75" s="97"/>
      <c r="AD75" s="97"/>
      <c r="AE75" s="97"/>
      <c r="AF75" s="93"/>
      <c r="AG75" s="93"/>
      <c r="AH75" s="93"/>
      <c r="AI75" s="30"/>
      <c r="AJ75" s="30"/>
      <c r="AK75" s="30"/>
      <c r="AL75" s="112" t="s">
        <v>514</v>
      </c>
      <c r="AM75" s="109"/>
      <c r="AN75" s="112">
        <v>772</v>
      </c>
      <c r="AO75" s="110" t="s">
        <v>845</v>
      </c>
      <c r="AP75" s="112">
        <v>262</v>
      </c>
      <c r="AQ75"/>
      <c r="AR75"/>
      <c r="AS75"/>
      <c r="AT75"/>
      <c r="AU75"/>
      <c r="AV75"/>
    </row>
    <row r="76" spans="1:48" ht="20.25" customHeight="1" x14ac:dyDescent="0.2">
      <c r="A76" s="1029"/>
      <c r="B76" s="694" t="s">
        <v>3044</v>
      </c>
      <c r="C76" s="585"/>
      <c r="D76" s="585"/>
      <c r="E76" s="223">
        <f t="shared" si="5"/>
        <v>0</v>
      </c>
      <c r="F76" s="585"/>
      <c r="G76" s="585"/>
      <c r="H76" s="223">
        <f t="shared" si="6"/>
        <v>0</v>
      </c>
      <c r="I76" s="180"/>
      <c r="J76" s="180"/>
      <c r="K76" s="180"/>
      <c r="L76" s="180"/>
      <c r="M76" s="180"/>
      <c r="N76" s="180"/>
      <c r="O76" s="180"/>
      <c r="P76" s="209"/>
      <c r="Q76" s="155"/>
      <c r="AA76" s="97"/>
      <c r="AB76" s="97"/>
      <c r="AC76" s="97"/>
      <c r="AD76" s="97"/>
      <c r="AE76" s="97"/>
      <c r="AF76" s="93"/>
      <c r="AG76" s="93"/>
      <c r="AH76" s="93"/>
      <c r="AI76" s="30"/>
      <c r="AJ76" s="30"/>
      <c r="AK76" s="30"/>
      <c r="AL76" s="112"/>
      <c r="AM76" s="109"/>
      <c r="AN76" s="112"/>
      <c r="AO76" s="110" t="s">
        <v>798</v>
      </c>
      <c r="AP76" s="112"/>
      <c r="AQ76"/>
      <c r="AR76"/>
      <c r="AS76"/>
      <c r="AT76"/>
      <c r="AU76"/>
      <c r="AV76"/>
    </row>
    <row r="77" spans="1:48" ht="20.25" customHeight="1" x14ac:dyDescent="0.2">
      <c r="A77" s="1029"/>
      <c r="B77" s="695" t="s">
        <v>3045</v>
      </c>
      <c r="C77" s="585"/>
      <c r="D77" s="585"/>
      <c r="E77" s="223">
        <f t="shared" si="5"/>
        <v>0</v>
      </c>
      <c r="F77" s="585"/>
      <c r="G77" s="585"/>
      <c r="H77" s="223">
        <f t="shared" si="6"/>
        <v>0</v>
      </c>
      <c r="I77" s="180"/>
      <c r="J77" s="180"/>
      <c r="K77" s="180"/>
      <c r="L77" s="180"/>
      <c r="M77" s="180"/>
      <c r="N77" s="180"/>
      <c r="O77" s="180"/>
      <c r="P77" s="209"/>
      <c r="Q77" s="155"/>
      <c r="AA77" s="97"/>
      <c r="AB77" s="97"/>
      <c r="AC77" s="97"/>
      <c r="AD77" s="97"/>
      <c r="AE77" s="97"/>
      <c r="AF77" s="93"/>
      <c r="AG77" s="93"/>
      <c r="AH77" s="93"/>
      <c r="AI77" s="30"/>
      <c r="AJ77" s="30"/>
      <c r="AK77" s="30"/>
      <c r="AL77" s="112" t="s">
        <v>516</v>
      </c>
      <c r="AM77" s="109"/>
      <c r="AN77" s="112">
        <v>911</v>
      </c>
      <c r="AO77" s="110" t="s">
        <v>810</v>
      </c>
      <c r="AP77" s="112" t="s">
        <v>518</v>
      </c>
      <c r="AQ77"/>
      <c r="AR77"/>
      <c r="AS77"/>
      <c r="AT77"/>
      <c r="AU77"/>
      <c r="AV77"/>
    </row>
    <row r="78" spans="1:48" ht="20.25" customHeight="1" x14ac:dyDescent="0.2">
      <c r="A78" s="1029"/>
      <c r="B78" s="695" t="s">
        <v>3045</v>
      </c>
      <c r="C78" s="585"/>
      <c r="D78" s="585"/>
      <c r="E78" s="223">
        <f>C78+D78</f>
        <v>0</v>
      </c>
      <c r="F78" s="585"/>
      <c r="G78" s="585"/>
      <c r="H78" s="223">
        <f>F78+G78</f>
        <v>0</v>
      </c>
      <c r="I78" s="180"/>
      <c r="J78" s="180"/>
      <c r="K78" s="180"/>
      <c r="L78" s="180"/>
      <c r="M78" s="180"/>
      <c r="N78" s="180"/>
      <c r="O78" s="180"/>
      <c r="P78" s="209"/>
      <c r="Q78" s="155"/>
      <c r="AA78" s="97"/>
      <c r="AB78" s="97"/>
      <c r="AC78" s="97"/>
      <c r="AD78" s="97"/>
      <c r="AE78" s="97"/>
      <c r="AF78" s="93"/>
      <c r="AG78" s="93"/>
      <c r="AH78" s="93"/>
      <c r="AI78" s="30"/>
      <c r="AJ78" s="30"/>
      <c r="AK78" s="30"/>
      <c r="AL78" s="112" t="s">
        <v>519</v>
      </c>
      <c r="AM78" s="109"/>
      <c r="AN78" s="112">
        <v>916</v>
      </c>
      <c r="AO78" s="110" t="s">
        <v>847</v>
      </c>
      <c r="AP78" s="112" t="s">
        <v>521</v>
      </c>
      <c r="AQ78"/>
      <c r="AR78"/>
      <c r="AS78"/>
      <c r="AT78"/>
      <c r="AU78"/>
      <c r="AV78"/>
    </row>
    <row r="79" spans="1:48" ht="23.45" customHeight="1" thickBot="1" x14ac:dyDescent="0.3">
      <c r="A79" s="1029"/>
      <c r="B79" s="602" t="s">
        <v>2948</v>
      </c>
      <c r="C79" s="229">
        <f t="shared" ref="C79:H79" si="7">SUM(C66:C78)</f>
        <v>0</v>
      </c>
      <c r="D79" s="229">
        <f t="shared" si="7"/>
        <v>0</v>
      </c>
      <c r="E79" s="229">
        <f t="shared" si="7"/>
        <v>0</v>
      </c>
      <c r="F79" s="229">
        <f t="shared" si="7"/>
        <v>0</v>
      </c>
      <c r="G79" s="229">
        <f t="shared" si="7"/>
        <v>0</v>
      </c>
      <c r="H79" s="229">
        <f t="shared" si="7"/>
        <v>0</v>
      </c>
      <c r="I79" s="180"/>
      <c r="J79" s="180"/>
      <c r="K79" s="180"/>
      <c r="L79" s="180"/>
      <c r="M79" s="180"/>
      <c r="N79" s="180"/>
      <c r="O79" s="180"/>
      <c r="P79" s="209"/>
      <c r="Q79" s="155"/>
      <c r="AA79" s="97"/>
      <c r="AB79" s="97"/>
      <c r="AC79" s="97"/>
      <c r="AD79" s="97"/>
      <c r="AE79" s="97"/>
      <c r="AF79" s="93"/>
      <c r="AG79" s="93"/>
      <c r="AH79" s="93"/>
      <c r="AI79" s="30"/>
      <c r="AJ79" s="30"/>
      <c r="AK79" s="30"/>
      <c r="AL79" s="112" t="s">
        <v>522</v>
      </c>
      <c r="AM79" s="109"/>
      <c r="AN79" s="112">
        <v>917</v>
      </c>
      <c r="AO79" s="110" t="s">
        <v>839</v>
      </c>
      <c r="AP79" s="112" t="s">
        <v>524</v>
      </c>
      <c r="AQ79"/>
      <c r="AR79"/>
      <c r="AS79"/>
      <c r="AT79"/>
      <c r="AU79"/>
      <c r="AV79"/>
    </row>
    <row r="80" spans="1:48" ht="23.45" customHeight="1" thickBot="1" x14ac:dyDescent="0.3">
      <c r="A80" s="1029"/>
      <c r="B80" s="33" t="s">
        <v>3046</v>
      </c>
      <c r="C80" s="203" t="s">
        <v>2946</v>
      </c>
      <c r="D80" s="204" t="s">
        <v>2947</v>
      </c>
      <c r="E80" s="742" t="s">
        <v>2948</v>
      </c>
      <c r="F80" s="743" t="s">
        <v>2946</v>
      </c>
      <c r="G80" s="744" t="s">
        <v>2947</v>
      </c>
      <c r="H80" s="241" t="s">
        <v>2948</v>
      </c>
      <c r="I80" s="180"/>
      <c r="J80" s="180"/>
      <c r="K80" s="180"/>
      <c r="L80" s="180"/>
      <c r="M80" s="180"/>
      <c r="N80" s="180"/>
      <c r="O80" s="180"/>
      <c r="P80" s="209"/>
      <c r="Q80" s="155"/>
      <c r="AA80" s="97"/>
      <c r="AB80" s="97"/>
      <c r="AC80" s="97"/>
      <c r="AD80" s="97"/>
      <c r="AE80" s="97"/>
      <c r="AF80" s="93"/>
      <c r="AG80" s="93"/>
      <c r="AH80" s="93"/>
      <c r="AI80" s="30"/>
      <c r="AJ80" s="30"/>
      <c r="AK80" s="30"/>
      <c r="AL80" s="112" t="s">
        <v>525</v>
      </c>
      <c r="AM80" s="109"/>
      <c r="AN80" s="112">
        <v>977</v>
      </c>
      <c r="AO80" s="110" t="s">
        <v>789</v>
      </c>
      <c r="AP80" s="112">
        <v>172</v>
      </c>
      <c r="AQ80"/>
      <c r="AR80"/>
      <c r="AS80"/>
      <c r="AT80"/>
      <c r="AU80"/>
      <c r="AV80"/>
    </row>
    <row r="81" spans="1:48" ht="23.45" customHeight="1" x14ac:dyDescent="0.2">
      <c r="A81" s="1029"/>
      <c r="B81" s="182" t="s">
        <v>3047</v>
      </c>
      <c r="C81" s="585"/>
      <c r="D81" s="585"/>
      <c r="E81" s="223">
        <f t="shared" ref="E81:E89" si="8">C81+D81</f>
        <v>0</v>
      </c>
      <c r="F81" s="585"/>
      <c r="G81" s="585"/>
      <c r="H81" s="220">
        <f t="shared" ref="H81:H89" si="9">F81+G81</f>
        <v>0</v>
      </c>
      <c r="I81" s="180"/>
      <c r="J81" s="180"/>
      <c r="K81" s="180"/>
      <c r="L81" s="180"/>
      <c r="M81" s="180"/>
      <c r="N81" s="180"/>
      <c r="O81" s="180"/>
      <c r="P81" s="209"/>
      <c r="Q81" s="155"/>
      <c r="AA81" s="97"/>
      <c r="AB81" s="97"/>
      <c r="AC81" s="97"/>
      <c r="AD81" s="97"/>
      <c r="AE81" s="97"/>
      <c r="AF81" s="93"/>
      <c r="AG81" s="93"/>
      <c r="AH81" s="93"/>
      <c r="AI81" s="30"/>
      <c r="AJ81" s="30"/>
      <c r="AK81" s="30"/>
      <c r="AL81" s="112" t="s">
        <v>527</v>
      </c>
      <c r="AM81" s="109"/>
      <c r="AN81" s="112">
        <v>980</v>
      </c>
      <c r="AO81" s="110" t="s">
        <v>821</v>
      </c>
      <c r="AP81" s="112">
        <v>174</v>
      </c>
      <c r="AQ81"/>
      <c r="AR81"/>
      <c r="AS81"/>
      <c r="AT81"/>
      <c r="AU81"/>
      <c r="AV81"/>
    </row>
    <row r="82" spans="1:48" ht="23.45" customHeight="1" x14ac:dyDescent="0.2">
      <c r="A82" s="1029"/>
      <c r="B82" s="189" t="s">
        <v>3048</v>
      </c>
      <c r="C82" s="585"/>
      <c r="D82" s="585"/>
      <c r="E82" s="223">
        <f t="shared" si="8"/>
        <v>0</v>
      </c>
      <c r="F82" s="585"/>
      <c r="G82" s="585"/>
      <c r="H82" s="223">
        <f t="shared" si="9"/>
        <v>0</v>
      </c>
      <c r="I82" s="180"/>
      <c r="J82" s="180"/>
      <c r="K82" s="180"/>
      <c r="L82" s="180"/>
      <c r="M82" s="180"/>
      <c r="N82" s="180"/>
      <c r="O82" s="180"/>
      <c r="P82" s="209"/>
      <c r="Q82" s="155"/>
      <c r="AA82" s="97"/>
      <c r="AB82" s="97"/>
      <c r="AC82" s="97"/>
      <c r="AD82" s="97"/>
      <c r="AE82" s="97"/>
      <c r="AF82" s="93"/>
      <c r="AG82" s="93"/>
      <c r="AH82" s="93"/>
      <c r="AI82" s="30"/>
      <c r="AJ82" s="30"/>
      <c r="AK82" s="30"/>
      <c r="AL82" s="112" t="s">
        <v>529</v>
      </c>
      <c r="AM82" s="109"/>
      <c r="AN82" s="112">
        <v>987</v>
      </c>
      <c r="AO82" s="110" t="s">
        <v>801</v>
      </c>
      <c r="AP82" s="112">
        <v>175</v>
      </c>
      <c r="AQ82"/>
      <c r="AR82"/>
      <c r="AS82"/>
      <c r="AT82"/>
      <c r="AU82"/>
      <c r="AV82"/>
    </row>
    <row r="83" spans="1:48" ht="23.45" customHeight="1" x14ac:dyDescent="0.2">
      <c r="A83" s="1029"/>
      <c r="B83" s="189" t="s">
        <v>3049</v>
      </c>
      <c r="C83" s="585"/>
      <c r="D83" s="585"/>
      <c r="E83" s="223">
        <f t="shared" si="8"/>
        <v>0</v>
      </c>
      <c r="F83" s="585"/>
      <c r="G83" s="585"/>
      <c r="H83" s="223">
        <f t="shared" si="9"/>
        <v>0</v>
      </c>
      <c r="I83" s="180"/>
      <c r="J83" s="180"/>
      <c r="K83" s="180"/>
      <c r="L83" s="180"/>
      <c r="M83" s="180"/>
      <c r="N83" s="180"/>
      <c r="O83" s="180"/>
      <c r="P83" s="209"/>
      <c r="Q83" s="155"/>
      <c r="AA83" s="97"/>
      <c r="AB83" s="97"/>
      <c r="AC83" s="97"/>
      <c r="AD83" s="97"/>
      <c r="AE83" s="97"/>
      <c r="AF83" s="93"/>
      <c r="AG83" s="93"/>
      <c r="AH83" s="93"/>
      <c r="AI83" s="30"/>
      <c r="AJ83" s="30"/>
      <c r="AK83" s="30"/>
      <c r="AL83" s="112" t="s">
        <v>531</v>
      </c>
      <c r="AM83" s="109"/>
      <c r="AN83" s="112">
        <v>989</v>
      </c>
      <c r="AO83" s="110" t="s">
        <v>827</v>
      </c>
      <c r="AP83" s="112">
        <v>176</v>
      </c>
      <c r="AQ83"/>
      <c r="AR83"/>
      <c r="AS83"/>
      <c r="AT83"/>
      <c r="AU83"/>
      <c r="AV83"/>
    </row>
    <row r="84" spans="1:48" ht="23.45" customHeight="1" x14ac:dyDescent="0.2">
      <c r="A84" s="1029"/>
      <c r="B84" s="189" t="s">
        <v>3050</v>
      </c>
      <c r="C84" s="585"/>
      <c r="D84" s="585"/>
      <c r="E84" s="223">
        <f t="shared" si="8"/>
        <v>0</v>
      </c>
      <c r="F84" s="585"/>
      <c r="G84" s="585"/>
      <c r="H84" s="223">
        <f t="shared" si="9"/>
        <v>0</v>
      </c>
      <c r="I84" s="180"/>
      <c r="J84" s="180"/>
      <c r="K84" s="180"/>
      <c r="L84" s="180"/>
      <c r="M84" s="180"/>
      <c r="N84" s="180"/>
      <c r="O84" s="180"/>
      <c r="P84" s="209"/>
      <c r="Q84" s="155"/>
      <c r="AA84" s="97"/>
      <c r="AB84" s="97"/>
      <c r="AC84" s="97"/>
      <c r="AD84" s="97"/>
      <c r="AE84" s="97"/>
      <c r="AF84" s="93"/>
      <c r="AG84" s="93"/>
      <c r="AH84" s="93"/>
      <c r="AI84" s="30"/>
      <c r="AJ84" s="30"/>
      <c r="AK84" s="30"/>
      <c r="AL84" s="112" t="s">
        <v>533</v>
      </c>
      <c r="AM84" s="109"/>
      <c r="AN84" s="112">
        <v>994</v>
      </c>
      <c r="AO84" s="110" t="s">
        <v>807</v>
      </c>
      <c r="AP84" s="112" t="s">
        <v>535</v>
      </c>
      <c r="AQ84"/>
      <c r="AR84"/>
      <c r="AS84"/>
      <c r="AT84"/>
      <c r="AU84"/>
      <c r="AV84"/>
    </row>
    <row r="85" spans="1:48" ht="23.45" customHeight="1" x14ac:dyDescent="0.2">
      <c r="A85" s="1029"/>
      <c r="B85" s="189" t="s">
        <v>3051</v>
      </c>
      <c r="C85" s="585"/>
      <c r="D85" s="585"/>
      <c r="E85" s="223">
        <f t="shared" si="8"/>
        <v>0</v>
      </c>
      <c r="F85" s="585"/>
      <c r="G85" s="585"/>
      <c r="H85" s="223">
        <f t="shared" si="9"/>
        <v>0</v>
      </c>
      <c r="I85" s="180"/>
      <c r="J85" s="180"/>
      <c r="K85" s="180"/>
      <c r="L85" s="180"/>
      <c r="M85" s="180"/>
      <c r="N85" s="180"/>
      <c r="O85" s="180"/>
      <c r="P85" s="209"/>
      <c r="Q85" s="155"/>
      <c r="AA85" s="97"/>
      <c r="AB85" s="97"/>
      <c r="AC85" s="97"/>
      <c r="AD85" s="97"/>
      <c r="AE85" s="97"/>
      <c r="AF85" s="93"/>
      <c r="AG85" s="93"/>
      <c r="AH85" s="93"/>
      <c r="AI85" s="30"/>
      <c r="AJ85" s="30"/>
      <c r="AK85" s="30"/>
      <c r="AL85" s="112" t="s">
        <v>536</v>
      </c>
      <c r="AM85" s="109"/>
      <c r="AN85" s="112">
        <v>995</v>
      </c>
      <c r="AO85" s="110" t="s">
        <v>868</v>
      </c>
      <c r="AP85" s="112" t="s">
        <v>538</v>
      </c>
      <c r="AQ85"/>
      <c r="AR85"/>
      <c r="AS85"/>
      <c r="AT85"/>
      <c r="AU85"/>
      <c r="AV85"/>
    </row>
    <row r="86" spans="1:48" ht="23.45" customHeight="1" x14ac:dyDescent="0.2">
      <c r="A86" s="1029"/>
      <c r="B86" s="189" t="s">
        <v>3052</v>
      </c>
      <c r="C86" s="585"/>
      <c r="D86" s="585"/>
      <c r="E86" s="223">
        <f t="shared" si="8"/>
        <v>0</v>
      </c>
      <c r="F86" s="585"/>
      <c r="G86" s="585"/>
      <c r="H86" s="223">
        <f t="shared" si="9"/>
        <v>0</v>
      </c>
      <c r="I86" s="180"/>
      <c r="J86" s="180"/>
      <c r="K86" s="180"/>
      <c r="L86" s="180"/>
      <c r="M86" s="180"/>
      <c r="N86" s="180"/>
      <c r="O86" s="180"/>
      <c r="P86" s="209"/>
      <c r="Q86" s="155"/>
      <c r="AA86" s="97"/>
      <c r="AB86" s="97"/>
      <c r="AC86" s="97"/>
      <c r="AD86" s="97"/>
      <c r="AE86" s="97"/>
      <c r="AF86" s="93"/>
      <c r="AG86" s="93"/>
      <c r="AH86" s="93"/>
      <c r="AI86" s="30"/>
      <c r="AJ86" s="30"/>
      <c r="AK86" s="30"/>
      <c r="AL86" s="112" t="s">
        <v>539</v>
      </c>
      <c r="AM86" s="109"/>
      <c r="AN86" s="112">
        <v>996</v>
      </c>
      <c r="AO86" s="110" t="s">
        <v>841</v>
      </c>
      <c r="AP86" s="112">
        <v>181</v>
      </c>
      <c r="AQ86"/>
      <c r="AR86"/>
      <c r="AS86"/>
      <c r="AT86"/>
      <c r="AU86"/>
      <c r="AV86"/>
    </row>
    <row r="87" spans="1:48" ht="18.75" customHeight="1" x14ac:dyDescent="0.2">
      <c r="A87" s="1029"/>
      <c r="B87" s="189" t="s">
        <v>3053</v>
      </c>
      <c r="C87" s="585"/>
      <c r="D87" s="585"/>
      <c r="E87" s="223">
        <f t="shared" si="8"/>
        <v>0</v>
      </c>
      <c r="F87" s="585"/>
      <c r="G87" s="585"/>
      <c r="H87" s="223">
        <f t="shared" si="9"/>
        <v>0</v>
      </c>
      <c r="I87" s="180"/>
      <c r="J87" s="180"/>
      <c r="K87" s="180"/>
      <c r="L87" s="180"/>
      <c r="M87" s="180"/>
      <c r="N87" s="180"/>
      <c r="O87" s="180"/>
      <c r="P87" s="209"/>
      <c r="Q87" s="155"/>
      <c r="AA87" s="97"/>
      <c r="AB87" s="97"/>
      <c r="AC87" s="97"/>
      <c r="AD87" s="97"/>
      <c r="AE87" s="97"/>
      <c r="AF87" s="93"/>
      <c r="AG87" s="93"/>
      <c r="AH87" s="93"/>
      <c r="AI87" s="30"/>
      <c r="AJ87" s="30"/>
      <c r="AK87" s="30"/>
      <c r="AL87" s="112" t="s">
        <v>541</v>
      </c>
      <c r="AM87" s="109"/>
      <c r="AN87" s="112">
        <v>999</v>
      </c>
      <c r="AO87" s="110" t="s">
        <v>843</v>
      </c>
      <c r="AP87" s="112">
        <v>182</v>
      </c>
      <c r="AQ87"/>
      <c r="AR87"/>
      <c r="AS87"/>
      <c r="AT87"/>
      <c r="AU87"/>
      <c r="AV87"/>
    </row>
    <row r="88" spans="1:48" ht="23.45" customHeight="1" x14ac:dyDescent="0.2">
      <c r="A88" s="1029"/>
      <c r="B88" s="189" t="s">
        <v>3054</v>
      </c>
      <c r="C88" s="585"/>
      <c r="D88" s="585"/>
      <c r="E88" s="223">
        <f t="shared" si="8"/>
        <v>0</v>
      </c>
      <c r="F88" s="585"/>
      <c r="G88" s="585"/>
      <c r="H88" s="223">
        <f t="shared" si="9"/>
        <v>0</v>
      </c>
      <c r="I88" s="180"/>
      <c r="J88" s="180"/>
      <c r="K88" s="180"/>
      <c r="L88" s="180"/>
      <c r="M88" s="180"/>
      <c r="N88" s="180"/>
      <c r="O88" s="180"/>
      <c r="P88" s="209"/>
      <c r="Q88" s="155"/>
      <c r="AA88" s="97"/>
      <c r="AB88" s="97"/>
      <c r="AC88" s="97"/>
      <c r="AD88" s="97"/>
      <c r="AE88" s="97"/>
      <c r="AF88" s="93"/>
      <c r="AG88" s="93"/>
      <c r="AH88" s="93"/>
      <c r="AI88" s="30"/>
      <c r="AJ88" s="30"/>
      <c r="AK88" s="30"/>
      <c r="AL88" s="112" t="s">
        <v>543</v>
      </c>
      <c r="AM88" s="109"/>
      <c r="AN88" s="112" t="s">
        <v>544</v>
      </c>
      <c r="AO88" s="110" t="s">
        <v>774</v>
      </c>
      <c r="AP88" s="112">
        <v>183</v>
      </c>
      <c r="AQ88"/>
      <c r="AR88"/>
      <c r="AS88"/>
      <c r="AT88"/>
      <c r="AU88"/>
      <c r="AV88"/>
    </row>
    <row r="89" spans="1:48" ht="23.45" customHeight="1" thickBot="1" x14ac:dyDescent="0.3">
      <c r="A89" s="1030"/>
      <c r="B89" s="817" t="s">
        <v>2948</v>
      </c>
      <c r="C89" s="226">
        <f>SUM(C81:C88)</f>
        <v>0</v>
      </c>
      <c r="D89" s="227">
        <f>SUM(D81:D88)</f>
        <v>0</v>
      </c>
      <c r="E89" s="228">
        <f t="shared" si="8"/>
        <v>0</v>
      </c>
      <c r="F89" s="242">
        <f>SUM(F81:F88)</f>
        <v>0</v>
      </c>
      <c r="G89" s="227">
        <f>SUM(G81:G88)</f>
        <v>0</v>
      </c>
      <c r="H89" s="243">
        <f t="shared" si="9"/>
        <v>0</v>
      </c>
      <c r="I89" s="180"/>
      <c r="J89" s="180"/>
      <c r="K89" s="180"/>
      <c r="L89" s="180"/>
      <c r="M89" s="180"/>
      <c r="N89" s="180"/>
      <c r="O89" s="180"/>
      <c r="P89" s="209"/>
      <c r="Q89" s="155"/>
      <c r="AA89" s="97"/>
      <c r="AB89" s="97"/>
      <c r="AC89" s="97"/>
      <c r="AD89" s="97"/>
      <c r="AE89" s="97"/>
      <c r="AF89" s="93"/>
      <c r="AG89" s="93"/>
      <c r="AH89" s="93"/>
      <c r="AI89" s="30"/>
      <c r="AJ89" s="30"/>
      <c r="AK89" s="30"/>
      <c r="AL89" s="112" t="s">
        <v>546</v>
      </c>
      <c r="AM89" s="109"/>
      <c r="AN89" s="112" t="s">
        <v>547</v>
      </c>
      <c r="AO89" s="110" t="s">
        <v>829</v>
      </c>
      <c r="AP89" s="112">
        <v>184</v>
      </c>
      <c r="AQ89"/>
      <c r="AR89"/>
      <c r="AS89"/>
      <c r="AT89"/>
      <c r="AU89"/>
      <c r="AV89"/>
    </row>
    <row r="90" spans="1:48" ht="23.45" customHeight="1" thickBot="1" x14ac:dyDescent="0.25">
      <c r="A90" s="1008" t="s">
        <v>3055</v>
      </c>
      <c r="B90" s="1060" t="s">
        <v>3056</v>
      </c>
      <c r="C90" s="1060"/>
      <c r="D90" s="1060"/>
      <c r="E90" s="1060"/>
      <c r="F90" s="1060"/>
      <c r="G90" s="1060"/>
      <c r="H90" s="1061"/>
      <c r="I90" s="180"/>
      <c r="J90" s="180"/>
      <c r="K90" s="180"/>
      <c r="L90" s="180"/>
      <c r="M90" s="180"/>
      <c r="N90" s="180"/>
      <c r="O90" s="180"/>
      <c r="P90" s="209"/>
      <c r="Q90" s="155"/>
      <c r="AA90" s="97"/>
      <c r="AB90" s="97"/>
      <c r="AC90" s="97"/>
      <c r="AD90" s="97"/>
      <c r="AE90" s="97"/>
      <c r="AF90" s="93"/>
      <c r="AG90" s="93"/>
      <c r="AH90" s="93"/>
      <c r="AI90" s="30"/>
      <c r="AJ90" s="30"/>
      <c r="AK90" s="30"/>
      <c r="AL90" s="112" t="s">
        <v>549</v>
      </c>
      <c r="AM90" s="109"/>
      <c r="AN90" s="112" t="s">
        <v>550</v>
      </c>
      <c r="AO90" s="110" t="s">
        <v>813</v>
      </c>
      <c r="AP90" s="112">
        <v>185</v>
      </c>
      <c r="AQ90"/>
      <c r="AR90"/>
      <c r="AS90"/>
      <c r="AT90"/>
      <c r="AU90"/>
      <c r="AV90"/>
    </row>
    <row r="91" spans="1:48" ht="23.45" customHeight="1" x14ac:dyDescent="0.25">
      <c r="A91" s="1009"/>
      <c r="B91" s="244" t="s">
        <v>3057</v>
      </c>
      <c r="C91" s="232" t="s">
        <v>2946</v>
      </c>
      <c r="D91" s="233" t="s">
        <v>2947</v>
      </c>
      <c r="E91" s="234" t="s">
        <v>2948</v>
      </c>
      <c r="F91" s="232" t="s">
        <v>2946</v>
      </c>
      <c r="G91" s="233" t="s">
        <v>2947</v>
      </c>
      <c r="H91" s="234" t="s">
        <v>2948</v>
      </c>
      <c r="I91" s="180"/>
      <c r="J91" s="180"/>
      <c r="K91" s="180"/>
      <c r="L91" s="180"/>
      <c r="M91" s="180"/>
      <c r="N91" s="180"/>
      <c r="O91" s="180"/>
      <c r="P91" s="209"/>
      <c r="Q91" s="155"/>
      <c r="AA91" s="97"/>
      <c r="AB91" s="97"/>
      <c r="AC91" s="97"/>
      <c r="AD91" s="97"/>
      <c r="AE91" s="97"/>
      <c r="AF91" s="93"/>
      <c r="AG91" s="93"/>
      <c r="AH91" s="93"/>
      <c r="AI91" s="30"/>
      <c r="AJ91" s="30"/>
      <c r="AK91" s="30"/>
      <c r="AL91" s="112" t="s">
        <v>552</v>
      </c>
      <c r="AM91" s="109"/>
      <c r="AN91" s="112" t="s">
        <v>553</v>
      </c>
      <c r="AO91" s="110" t="s">
        <v>816</v>
      </c>
      <c r="AP91" s="112">
        <v>186</v>
      </c>
      <c r="AQ91"/>
      <c r="AR91"/>
      <c r="AS91"/>
      <c r="AT91"/>
      <c r="AU91"/>
      <c r="AV91"/>
    </row>
    <row r="92" spans="1:48" ht="23.45" customHeight="1" x14ac:dyDescent="0.25">
      <c r="A92" s="1009"/>
      <c r="B92" s="245" t="s">
        <v>3058</v>
      </c>
      <c r="C92" s="746"/>
      <c r="D92" s="746"/>
      <c r="E92" s="747"/>
      <c r="F92" s="746"/>
      <c r="G92" s="746"/>
      <c r="H92" s="2"/>
      <c r="I92" s="180"/>
      <c r="J92" s="180"/>
      <c r="K92" s="180"/>
      <c r="L92" s="180"/>
      <c r="M92" s="180"/>
      <c r="N92" s="180"/>
      <c r="O92" s="180"/>
      <c r="P92" s="209"/>
      <c r="Q92" s="155"/>
      <c r="AA92" s="97"/>
      <c r="AB92" s="97"/>
      <c r="AC92" s="97"/>
      <c r="AD92" s="97"/>
      <c r="AE92" s="97"/>
      <c r="AF92" s="93"/>
      <c r="AG92" s="93"/>
      <c r="AH92" s="93"/>
      <c r="AI92" s="30"/>
      <c r="AJ92" s="30"/>
      <c r="AK92" s="30"/>
      <c r="AL92" s="112" t="s">
        <v>555</v>
      </c>
      <c r="AM92" s="109"/>
      <c r="AN92" s="112" t="s">
        <v>556</v>
      </c>
      <c r="AO92" s="110" t="s">
        <v>819</v>
      </c>
      <c r="AP92" s="112">
        <v>187</v>
      </c>
      <c r="AQ92"/>
      <c r="AR92"/>
      <c r="AS92"/>
      <c r="AT92"/>
      <c r="AU92"/>
      <c r="AV92"/>
    </row>
    <row r="93" spans="1:48" ht="23.45" customHeight="1" x14ac:dyDescent="0.2">
      <c r="A93" s="1009"/>
      <c r="B93" s="247" t="s">
        <v>3059</v>
      </c>
      <c r="C93" s="585"/>
      <c r="D93" s="585"/>
      <c r="E93" s="223">
        <f t="shared" ref="E93:E107" si="10">C93+D93</f>
        <v>0</v>
      </c>
      <c r="F93" s="585"/>
      <c r="G93" s="585"/>
      <c r="H93" s="249">
        <f t="shared" ref="H93:H107" si="11">F93+G93</f>
        <v>0</v>
      </c>
      <c r="I93" s="21"/>
      <c r="J93" s="21"/>
      <c r="K93" s="180"/>
      <c r="L93" s="180"/>
      <c r="M93" s="180"/>
      <c r="N93" s="180"/>
      <c r="O93" s="180"/>
      <c r="P93" s="209"/>
      <c r="Q93" s="155"/>
      <c r="AA93" s="97"/>
      <c r="AB93" s="97"/>
      <c r="AC93" s="97"/>
      <c r="AD93" s="97"/>
      <c r="AE93" s="97"/>
      <c r="AF93" s="93"/>
      <c r="AG93" s="93"/>
      <c r="AH93" s="93"/>
      <c r="AI93" s="30"/>
      <c r="AJ93" s="30"/>
      <c r="AK93" s="30"/>
      <c r="AL93" s="112" t="s">
        <v>558</v>
      </c>
      <c r="AM93" s="109"/>
      <c r="AN93" s="112" t="s">
        <v>559</v>
      </c>
      <c r="AO93" s="110" t="s">
        <v>852</v>
      </c>
      <c r="AP93" s="112">
        <v>188</v>
      </c>
      <c r="AQ93"/>
      <c r="AR93"/>
      <c r="AS93"/>
      <c r="AT93"/>
      <c r="AU93"/>
      <c r="AV93"/>
    </row>
    <row r="94" spans="1:48" ht="23.45" customHeight="1" x14ac:dyDescent="0.2">
      <c r="A94" s="1009"/>
      <c r="B94" s="221" t="s">
        <v>3060</v>
      </c>
      <c r="C94" s="585"/>
      <c r="D94" s="585"/>
      <c r="E94" s="223">
        <f t="shared" si="10"/>
        <v>0</v>
      </c>
      <c r="F94" s="585"/>
      <c r="G94" s="585"/>
      <c r="H94" s="223">
        <f t="shared" si="11"/>
        <v>0</v>
      </c>
      <c r="I94" s="21"/>
      <c r="J94" s="21"/>
      <c r="K94" s="180"/>
      <c r="L94" s="180"/>
      <c r="M94" s="180"/>
      <c r="N94" s="180"/>
      <c r="O94" s="180"/>
      <c r="P94" s="209"/>
      <c r="Q94" s="155"/>
      <c r="AA94" s="97"/>
      <c r="AB94" s="97"/>
      <c r="AC94" s="97"/>
      <c r="AD94" s="97"/>
      <c r="AE94" s="97"/>
      <c r="AF94" s="93"/>
      <c r="AG94" s="93"/>
      <c r="AH94" s="93"/>
      <c r="AI94" s="30"/>
      <c r="AJ94" s="30"/>
      <c r="AK94" s="30"/>
      <c r="AL94" s="112" t="s">
        <v>561</v>
      </c>
      <c r="AM94" s="109"/>
      <c r="AN94" s="112" t="s">
        <v>562</v>
      </c>
      <c r="AO94" s="110" t="s">
        <v>870</v>
      </c>
      <c r="AP94" s="112">
        <v>189</v>
      </c>
      <c r="AQ94"/>
      <c r="AR94"/>
      <c r="AS94"/>
      <c r="AT94"/>
      <c r="AU94"/>
      <c r="AV94"/>
    </row>
    <row r="95" spans="1:48" ht="23.45" customHeight="1" x14ac:dyDescent="0.2">
      <c r="A95" s="1009"/>
      <c r="B95" s="221" t="s">
        <v>3061</v>
      </c>
      <c r="C95" s="585"/>
      <c r="D95" s="585"/>
      <c r="E95" s="223">
        <f t="shared" si="10"/>
        <v>0</v>
      </c>
      <c r="F95" s="585"/>
      <c r="G95" s="585"/>
      <c r="H95" s="223">
        <f t="shared" si="11"/>
        <v>0</v>
      </c>
      <c r="I95" s="21"/>
      <c r="J95" s="21"/>
      <c r="K95" s="180"/>
      <c r="L95" s="180"/>
      <c r="M95" s="180"/>
      <c r="N95" s="180"/>
      <c r="O95" s="180"/>
      <c r="P95" s="209"/>
      <c r="Q95" s="155"/>
      <c r="AA95" s="97"/>
      <c r="AB95" s="97"/>
      <c r="AC95" s="97"/>
      <c r="AD95" s="97"/>
      <c r="AE95" s="97"/>
      <c r="AF95" s="93"/>
      <c r="AG95" s="93"/>
      <c r="AH95" s="93"/>
      <c r="AI95" s="30"/>
      <c r="AJ95" s="30"/>
      <c r="AK95" s="30"/>
      <c r="AL95" s="112" t="s">
        <v>564</v>
      </c>
      <c r="AM95" s="109"/>
      <c r="AN95" s="112" t="s">
        <v>565</v>
      </c>
      <c r="AO95" s="110" t="s">
        <v>854</v>
      </c>
      <c r="AP95" s="112" t="s">
        <v>567</v>
      </c>
      <c r="AQ95"/>
      <c r="AR95"/>
      <c r="AS95"/>
      <c r="AT95"/>
      <c r="AU95"/>
      <c r="AV95"/>
    </row>
    <row r="96" spans="1:48" ht="23.45" customHeight="1" x14ac:dyDescent="0.2">
      <c r="A96" s="1009"/>
      <c r="B96" s="221" t="s">
        <v>3062</v>
      </c>
      <c r="C96" s="585"/>
      <c r="D96" s="585"/>
      <c r="E96" s="223">
        <f t="shared" si="10"/>
        <v>0</v>
      </c>
      <c r="F96" s="585"/>
      <c r="G96" s="585"/>
      <c r="H96" s="223">
        <f t="shared" si="11"/>
        <v>0</v>
      </c>
      <c r="I96" s="21"/>
      <c r="J96" s="21"/>
      <c r="K96" s="180"/>
      <c r="L96" s="180"/>
      <c r="M96" s="180"/>
      <c r="N96" s="180"/>
      <c r="O96" s="180"/>
      <c r="P96" s="209"/>
      <c r="Q96" s="155"/>
      <c r="AA96" s="97"/>
      <c r="AB96" s="97"/>
      <c r="AC96" s="97"/>
      <c r="AD96" s="97"/>
      <c r="AE96" s="97"/>
      <c r="AF96" s="93"/>
      <c r="AG96" s="93"/>
      <c r="AH96" s="93"/>
      <c r="AI96" s="30"/>
      <c r="AJ96" s="30"/>
      <c r="AK96" s="30"/>
      <c r="AL96" s="112" t="s">
        <v>568</v>
      </c>
      <c r="AM96" s="109"/>
      <c r="AN96" s="112" t="s">
        <v>569</v>
      </c>
      <c r="AO96" s="110" t="s">
        <v>850</v>
      </c>
      <c r="AP96" s="112" t="s">
        <v>571</v>
      </c>
      <c r="AQ96"/>
      <c r="AR96"/>
      <c r="AS96"/>
      <c r="AT96"/>
      <c r="AU96"/>
      <c r="AV96"/>
    </row>
    <row r="97" spans="1:48" ht="23.45" customHeight="1" x14ac:dyDescent="0.2">
      <c r="A97" s="1009"/>
      <c r="B97" s="221" t="s">
        <v>3063</v>
      </c>
      <c r="C97" s="585"/>
      <c r="D97" s="585"/>
      <c r="E97" s="223">
        <f t="shared" si="10"/>
        <v>0</v>
      </c>
      <c r="F97" s="585"/>
      <c r="G97" s="585"/>
      <c r="H97" s="223">
        <f t="shared" si="11"/>
        <v>0</v>
      </c>
      <c r="I97" s="21"/>
      <c r="J97" s="21"/>
      <c r="K97" s="180"/>
      <c r="L97" s="180"/>
      <c r="M97" s="180"/>
      <c r="N97" s="180"/>
      <c r="O97" s="180"/>
      <c r="P97" s="209"/>
      <c r="Q97" s="155"/>
      <c r="AA97" s="97"/>
      <c r="AB97" s="97"/>
      <c r="AC97" s="97"/>
      <c r="AD97" s="97"/>
      <c r="AE97" s="97"/>
      <c r="AF97" s="93"/>
      <c r="AG97" s="93"/>
      <c r="AH97" s="93"/>
      <c r="AI97" s="30"/>
      <c r="AJ97" s="30"/>
      <c r="AK97" s="30"/>
      <c r="AL97" s="112" t="s">
        <v>572</v>
      </c>
      <c r="AM97" s="109"/>
      <c r="AN97" s="112" t="s">
        <v>573</v>
      </c>
      <c r="AO97" s="110" t="s">
        <v>858</v>
      </c>
      <c r="AP97" s="112">
        <v>190</v>
      </c>
      <c r="AQ97"/>
      <c r="AR97"/>
      <c r="AS97"/>
      <c r="AT97"/>
      <c r="AU97"/>
      <c r="AV97"/>
    </row>
    <row r="98" spans="1:48" ht="23.45" customHeight="1" x14ac:dyDescent="0.2">
      <c r="A98" s="1009"/>
      <c r="B98" s="221" t="s">
        <v>3064</v>
      </c>
      <c r="C98" s="585"/>
      <c r="D98" s="585"/>
      <c r="E98" s="223">
        <f t="shared" si="10"/>
        <v>0</v>
      </c>
      <c r="F98" s="585"/>
      <c r="G98" s="585"/>
      <c r="H98" s="223">
        <f t="shared" si="11"/>
        <v>0</v>
      </c>
      <c r="I98" s="21"/>
      <c r="J98" s="21"/>
      <c r="K98" s="180"/>
      <c r="L98" s="180"/>
      <c r="M98" s="180"/>
      <c r="N98" s="180"/>
      <c r="O98" s="180"/>
      <c r="P98" s="209"/>
      <c r="Q98" s="155"/>
      <c r="AA98" s="97"/>
      <c r="AB98" s="97"/>
      <c r="AC98" s="97"/>
      <c r="AD98" s="97"/>
      <c r="AE98" s="97"/>
      <c r="AF98" s="93"/>
      <c r="AG98" s="93"/>
      <c r="AH98" s="93"/>
      <c r="AI98" s="30"/>
      <c r="AJ98" s="30"/>
      <c r="AK98" s="30"/>
      <c r="AL98" s="112" t="s">
        <v>575</v>
      </c>
      <c r="AM98" s="109"/>
      <c r="AN98" s="112" t="s">
        <v>576</v>
      </c>
      <c r="AO98" s="110" t="s">
        <v>860</v>
      </c>
      <c r="AP98" s="112">
        <v>191</v>
      </c>
      <c r="AQ98"/>
      <c r="AR98"/>
      <c r="AS98"/>
      <c r="AT98"/>
      <c r="AU98"/>
      <c r="AV98"/>
    </row>
    <row r="99" spans="1:48" ht="23.45" customHeight="1" x14ac:dyDescent="0.2">
      <c r="A99" s="1009"/>
      <c r="B99" s="221" t="s">
        <v>3065</v>
      </c>
      <c r="C99" s="585"/>
      <c r="D99" s="585"/>
      <c r="E99" s="223">
        <f t="shared" si="10"/>
        <v>0</v>
      </c>
      <c r="F99" s="585"/>
      <c r="G99" s="585"/>
      <c r="H99" s="223">
        <f t="shared" si="11"/>
        <v>0</v>
      </c>
      <c r="I99" s="21"/>
      <c r="J99" s="21"/>
      <c r="K99" s="180"/>
      <c r="L99" s="180"/>
      <c r="M99" s="180"/>
      <c r="N99" s="180"/>
      <c r="O99" s="180"/>
      <c r="P99" s="209"/>
      <c r="Q99" s="155"/>
      <c r="AA99" s="97"/>
      <c r="AB99" s="97"/>
      <c r="AC99" s="97"/>
      <c r="AD99" s="97"/>
      <c r="AE99" s="97"/>
      <c r="AF99" s="93"/>
      <c r="AG99" s="93"/>
      <c r="AH99" s="93"/>
      <c r="AI99" s="30"/>
      <c r="AJ99" s="30"/>
      <c r="AK99" s="30"/>
      <c r="AL99" s="112" t="s">
        <v>578</v>
      </c>
      <c r="AM99" s="109"/>
      <c r="AN99" s="112" t="s">
        <v>579</v>
      </c>
      <c r="AO99" s="110" t="s">
        <v>864</v>
      </c>
      <c r="AP99" s="112">
        <v>192</v>
      </c>
      <c r="AQ99"/>
      <c r="AR99"/>
      <c r="AS99"/>
      <c r="AT99"/>
      <c r="AU99"/>
      <c r="AV99"/>
    </row>
    <row r="100" spans="1:48" ht="23.45" customHeight="1" x14ac:dyDescent="0.2">
      <c r="A100" s="1009"/>
      <c r="B100" s="221" t="s">
        <v>3066</v>
      </c>
      <c r="C100" s="585"/>
      <c r="D100" s="585"/>
      <c r="E100" s="223">
        <f t="shared" si="10"/>
        <v>0</v>
      </c>
      <c r="F100" s="585"/>
      <c r="G100" s="585"/>
      <c r="H100" s="223">
        <f t="shared" si="11"/>
        <v>0</v>
      </c>
      <c r="I100" s="21"/>
      <c r="J100" s="21"/>
      <c r="K100" s="180"/>
      <c r="L100" s="180"/>
      <c r="M100" s="180"/>
      <c r="N100" s="180"/>
      <c r="O100" s="180"/>
      <c r="P100" s="209"/>
      <c r="Q100" s="155"/>
      <c r="AA100" s="97"/>
      <c r="AB100" s="97"/>
      <c r="AC100" s="97"/>
      <c r="AD100" s="97"/>
      <c r="AE100" s="97"/>
      <c r="AF100" s="93"/>
      <c r="AG100" s="93"/>
      <c r="AH100" s="93"/>
      <c r="AI100" s="30"/>
      <c r="AJ100" s="30"/>
      <c r="AK100" s="30"/>
      <c r="AL100" s="112" t="s">
        <v>581</v>
      </c>
      <c r="AM100" s="109"/>
      <c r="AN100" s="112" t="s">
        <v>582</v>
      </c>
      <c r="AO100" s="110" t="s">
        <v>872</v>
      </c>
      <c r="AP100" s="112">
        <v>193</v>
      </c>
      <c r="AQ100"/>
      <c r="AR100"/>
      <c r="AS100"/>
      <c r="AT100"/>
      <c r="AU100"/>
      <c r="AV100"/>
    </row>
    <row r="101" spans="1:48" ht="23.45" customHeight="1" x14ac:dyDescent="0.2">
      <c r="A101" s="1009"/>
      <c r="B101" s="221" t="s">
        <v>3067</v>
      </c>
      <c r="C101" s="585"/>
      <c r="D101" s="585"/>
      <c r="E101" s="223">
        <f t="shared" si="10"/>
        <v>0</v>
      </c>
      <c r="F101" s="585"/>
      <c r="G101" s="585"/>
      <c r="H101" s="223">
        <f t="shared" si="11"/>
        <v>0</v>
      </c>
      <c r="I101" s="21"/>
      <c r="J101" s="21"/>
      <c r="K101" s="180"/>
      <c r="L101" s="180"/>
      <c r="M101" s="180"/>
      <c r="N101" s="180"/>
      <c r="O101" s="180"/>
      <c r="P101" s="209"/>
      <c r="Q101" s="155"/>
      <c r="AA101" s="97"/>
      <c r="AB101" s="97"/>
      <c r="AC101" s="97"/>
      <c r="AD101" s="97"/>
      <c r="AE101" s="97"/>
      <c r="AF101" s="93"/>
      <c r="AG101" s="93"/>
      <c r="AH101" s="93"/>
      <c r="AI101" s="30"/>
      <c r="AJ101" s="30"/>
      <c r="AK101" s="30"/>
      <c r="AL101" s="112" t="s">
        <v>584</v>
      </c>
      <c r="AM101" s="109"/>
      <c r="AN101" s="112" t="s">
        <v>585</v>
      </c>
      <c r="AO101" s="110" t="s">
        <v>875</v>
      </c>
      <c r="AP101" s="112" t="s">
        <v>587</v>
      </c>
      <c r="AQ101"/>
      <c r="AR101"/>
      <c r="AS101"/>
      <c r="AT101"/>
      <c r="AU101"/>
      <c r="AV101"/>
    </row>
    <row r="102" spans="1:48" ht="23.45" customHeight="1" x14ac:dyDescent="0.2">
      <c r="A102" s="1009"/>
      <c r="B102" s="221" t="s">
        <v>3068</v>
      </c>
      <c r="C102" s="585"/>
      <c r="D102" s="585"/>
      <c r="E102" s="223">
        <f t="shared" si="10"/>
        <v>0</v>
      </c>
      <c r="F102" s="585"/>
      <c r="G102" s="585"/>
      <c r="H102" s="223">
        <f t="shared" si="11"/>
        <v>0</v>
      </c>
      <c r="I102" s="21"/>
      <c r="J102" s="21"/>
      <c r="K102" s="180"/>
      <c r="L102" s="180"/>
      <c r="M102" s="180"/>
      <c r="N102" s="180"/>
      <c r="O102" s="180"/>
      <c r="P102" s="209"/>
      <c r="Q102" s="155"/>
      <c r="AA102" s="97"/>
      <c r="AB102" s="97"/>
      <c r="AC102" s="97"/>
      <c r="AD102" s="97"/>
      <c r="AE102" s="97"/>
      <c r="AF102" s="93"/>
      <c r="AG102" s="93"/>
      <c r="AH102" s="93"/>
      <c r="AI102" s="30"/>
      <c r="AJ102" s="30"/>
      <c r="AK102" s="30"/>
      <c r="AL102" s="112" t="s">
        <v>588</v>
      </c>
      <c r="AM102" s="109"/>
      <c r="AN102" s="112" t="s">
        <v>589</v>
      </c>
      <c r="AO102" s="110" t="s">
        <v>856</v>
      </c>
      <c r="AP102" s="112">
        <v>201</v>
      </c>
      <c r="AQ102"/>
      <c r="AR102"/>
      <c r="AS102"/>
      <c r="AT102"/>
      <c r="AU102"/>
      <c r="AV102"/>
    </row>
    <row r="103" spans="1:48" ht="23.45" customHeight="1" x14ac:dyDescent="0.2">
      <c r="A103" s="1009"/>
      <c r="B103" s="221" t="s">
        <v>3069</v>
      </c>
      <c r="C103" s="585"/>
      <c r="D103" s="585"/>
      <c r="E103" s="223">
        <f t="shared" si="10"/>
        <v>0</v>
      </c>
      <c r="F103" s="585"/>
      <c r="G103" s="585"/>
      <c r="H103" s="223">
        <f t="shared" si="11"/>
        <v>0</v>
      </c>
      <c r="I103" s="21"/>
      <c r="J103" s="21"/>
      <c r="K103" s="180"/>
      <c r="L103" s="180"/>
      <c r="M103" s="180"/>
      <c r="N103" s="180"/>
      <c r="O103" s="180"/>
      <c r="P103" s="209"/>
      <c r="Q103" s="155"/>
      <c r="AA103" s="97"/>
      <c r="AB103" s="97"/>
      <c r="AC103" s="97"/>
      <c r="AD103" s="97"/>
      <c r="AE103" s="97"/>
      <c r="AF103" s="93"/>
      <c r="AG103" s="93"/>
      <c r="AH103" s="93"/>
      <c r="AI103" s="30"/>
      <c r="AJ103" s="30"/>
      <c r="AK103" s="30"/>
      <c r="AL103" s="112" t="s">
        <v>591</v>
      </c>
      <c r="AM103" s="109"/>
      <c r="AN103" s="112" t="s">
        <v>592</v>
      </c>
      <c r="AO103" s="110" t="s">
        <v>862</v>
      </c>
      <c r="AP103" s="112">
        <v>207</v>
      </c>
      <c r="AQ103"/>
      <c r="AR103"/>
      <c r="AS103"/>
      <c r="AT103"/>
      <c r="AU103"/>
      <c r="AV103"/>
    </row>
    <row r="104" spans="1:48" ht="23.45" customHeight="1" x14ac:dyDescent="0.2">
      <c r="A104" s="1009"/>
      <c r="B104" s="221" t="s">
        <v>3070</v>
      </c>
      <c r="C104" s="585"/>
      <c r="D104" s="585"/>
      <c r="E104" s="223">
        <f t="shared" si="10"/>
        <v>0</v>
      </c>
      <c r="F104" s="585"/>
      <c r="G104" s="585"/>
      <c r="H104" s="223">
        <f t="shared" si="11"/>
        <v>0</v>
      </c>
      <c r="I104" s="180"/>
      <c r="J104" s="180"/>
      <c r="K104" s="180"/>
      <c r="L104" s="180"/>
      <c r="M104" s="180"/>
      <c r="N104" s="180"/>
      <c r="O104" s="180"/>
      <c r="P104" s="209"/>
      <c r="Q104" s="155"/>
      <c r="AA104" s="97"/>
      <c r="AB104" s="97"/>
      <c r="AC104" s="97"/>
      <c r="AD104" s="97"/>
      <c r="AE104" s="97"/>
      <c r="AF104" s="93"/>
      <c r="AG104" s="93"/>
      <c r="AH104" s="93"/>
      <c r="AI104" s="30"/>
      <c r="AJ104" s="30"/>
      <c r="AK104" s="30"/>
      <c r="AL104" s="112" t="s">
        <v>594</v>
      </c>
      <c r="AM104" s="109"/>
      <c r="AN104" s="112" t="s">
        <v>595</v>
      </c>
      <c r="AO104" s="110" t="s">
        <v>878</v>
      </c>
      <c r="AP104" s="112" t="s">
        <v>597</v>
      </c>
      <c r="AQ104"/>
      <c r="AR104"/>
      <c r="AS104"/>
      <c r="AT104"/>
      <c r="AU104"/>
      <c r="AV104"/>
    </row>
    <row r="105" spans="1:48" ht="23.45" customHeight="1" x14ac:dyDescent="0.2">
      <c r="A105" s="1009"/>
      <c r="B105" s="564" t="s">
        <v>3071</v>
      </c>
      <c r="C105" s="585"/>
      <c r="D105" s="585"/>
      <c r="E105" s="223">
        <f t="shared" si="10"/>
        <v>0</v>
      </c>
      <c r="F105" s="585"/>
      <c r="G105" s="585"/>
      <c r="H105" s="223">
        <f t="shared" si="11"/>
        <v>0</v>
      </c>
      <c r="I105" s="180"/>
      <c r="J105" s="180"/>
      <c r="K105" s="180"/>
      <c r="L105" s="180"/>
      <c r="M105" s="180"/>
      <c r="N105" s="180"/>
      <c r="O105" s="180"/>
      <c r="P105" s="209"/>
      <c r="Q105" s="155"/>
      <c r="AA105" s="97"/>
      <c r="AB105" s="97"/>
      <c r="AC105" s="97"/>
      <c r="AD105" s="97"/>
      <c r="AE105" s="97"/>
      <c r="AF105" s="93"/>
      <c r="AG105" s="93"/>
      <c r="AH105" s="93"/>
      <c r="AI105" s="30"/>
      <c r="AJ105" s="30"/>
      <c r="AK105" s="30"/>
      <c r="AL105" s="112" t="s">
        <v>598</v>
      </c>
      <c r="AM105" s="109"/>
      <c r="AN105" s="112" t="s">
        <v>599</v>
      </c>
      <c r="AO105" s="110" t="s">
        <v>881</v>
      </c>
      <c r="AP105" s="112" t="s">
        <v>601</v>
      </c>
      <c r="AQ105"/>
      <c r="AR105"/>
      <c r="AS105"/>
      <c r="AT105"/>
      <c r="AU105"/>
      <c r="AV105"/>
    </row>
    <row r="106" spans="1:48" ht="30.75" customHeight="1" x14ac:dyDescent="0.2">
      <c r="A106" s="1009"/>
      <c r="B106" s="564" t="s">
        <v>3071</v>
      </c>
      <c r="C106" s="585"/>
      <c r="D106" s="585"/>
      <c r="E106" s="223">
        <f t="shared" si="10"/>
        <v>0</v>
      </c>
      <c r="F106" s="585"/>
      <c r="G106" s="585"/>
      <c r="H106" s="223">
        <f t="shared" si="11"/>
        <v>0</v>
      </c>
      <c r="I106" s="180"/>
      <c r="J106" s="180"/>
      <c r="K106" s="180"/>
      <c r="L106" s="180"/>
      <c r="M106" s="180"/>
      <c r="N106" s="180"/>
      <c r="O106" s="180"/>
      <c r="P106" s="209"/>
      <c r="Q106" s="155"/>
      <c r="AA106" s="97"/>
      <c r="AB106" s="97"/>
      <c r="AC106" s="97"/>
      <c r="AD106" s="97"/>
      <c r="AE106" s="97"/>
      <c r="AF106" s="93"/>
      <c r="AG106" s="93"/>
      <c r="AH106" s="93"/>
      <c r="AI106" s="30"/>
      <c r="AJ106" s="30"/>
      <c r="AK106" s="30"/>
      <c r="AL106" s="112" t="s">
        <v>602</v>
      </c>
      <c r="AM106" s="109"/>
      <c r="AN106" s="112" t="s">
        <v>603</v>
      </c>
      <c r="AO106" s="110" t="s">
        <v>866</v>
      </c>
      <c r="AP106" s="112">
        <v>213</v>
      </c>
      <c r="AQ106"/>
      <c r="AR106"/>
      <c r="AS106"/>
      <c r="AT106"/>
      <c r="AU106"/>
      <c r="AV106"/>
    </row>
    <row r="107" spans="1:48" ht="23.45" customHeight="1" thickBot="1" x14ac:dyDescent="0.3">
      <c r="A107" s="1009"/>
      <c r="B107" s="817" t="s">
        <v>2948</v>
      </c>
      <c r="C107" s="250">
        <f>SUM(C93:C106)</f>
        <v>0</v>
      </c>
      <c r="D107" s="250">
        <f>SUM(D93:D106)</f>
        <v>0</v>
      </c>
      <c r="E107" s="251">
        <f t="shared" si="10"/>
        <v>0</v>
      </c>
      <c r="F107" s="226">
        <f>SUM(F93:F106)</f>
        <v>0</v>
      </c>
      <c r="G107" s="226">
        <f>SUM(G93:G106)</f>
        <v>0</v>
      </c>
      <c r="H107" s="243">
        <f t="shared" si="11"/>
        <v>0</v>
      </c>
      <c r="I107" s="180"/>
      <c r="J107" s="180"/>
      <c r="K107" s="180"/>
      <c r="L107" s="180"/>
      <c r="M107" s="180"/>
      <c r="N107" s="180"/>
      <c r="O107" s="180"/>
      <c r="P107" s="209"/>
      <c r="Q107" s="155"/>
      <c r="AA107" s="97"/>
      <c r="AB107" s="97"/>
      <c r="AC107" s="97"/>
      <c r="AD107" s="97"/>
      <c r="AE107" s="97"/>
      <c r="AF107" s="93"/>
      <c r="AG107" s="93"/>
      <c r="AH107" s="93"/>
      <c r="AI107" s="30"/>
      <c r="AJ107" s="30"/>
      <c r="AK107" s="30"/>
      <c r="AL107" s="112" t="s">
        <v>605</v>
      </c>
      <c r="AM107" s="109"/>
      <c r="AN107" s="112" t="s">
        <v>606</v>
      </c>
      <c r="AO107" s="110" t="s">
        <v>884</v>
      </c>
      <c r="AP107" s="112" t="s">
        <v>608</v>
      </c>
      <c r="AQ107"/>
      <c r="AR107"/>
      <c r="AS107"/>
      <c r="AT107"/>
      <c r="AU107"/>
      <c r="AV107"/>
    </row>
    <row r="108" spans="1:48" ht="38.25" customHeight="1" thickBot="1" x14ac:dyDescent="0.3">
      <c r="A108" s="1009"/>
      <c r="B108" s="33" t="s">
        <v>3072</v>
      </c>
      <c r="C108" s="677" t="s">
        <v>2946</v>
      </c>
      <c r="D108" s="577" t="s">
        <v>2947</v>
      </c>
      <c r="E108" s="577" t="s">
        <v>3073</v>
      </c>
      <c r="F108" s="670" t="s">
        <v>2946</v>
      </c>
      <c r="G108" s="577" t="s">
        <v>2947</v>
      </c>
      <c r="H108" s="577" t="s">
        <v>3073</v>
      </c>
      <c r="I108" s="795"/>
      <c r="J108" s="180"/>
      <c r="K108" s="180"/>
      <c r="L108" s="180"/>
      <c r="M108" s="180"/>
      <c r="N108" s="180"/>
      <c r="O108" s="180"/>
      <c r="P108" s="209"/>
      <c r="Q108" s="155"/>
      <c r="AA108" s="97"/>
      <c r="AB108" s="97"/>
      <c r="AC108" s="97"/>
      <c r="AD108" s="97"/>
      <c r="AE108" s="97"/>
      <c r="AF108" s="93"/>
      <c r="AG108" s="93"/>
      <c r="AH108" s="93"/>
      <c r="AI108" s="30"/>
      <c r="AJ108" s="30"/>
      <c r="AK108" s="30"/>
      <c r="AL108" s="112" t="s">
        <v>609</v>
      </c>
      <c r="AM108" s="109"/>
      <c r="AN108" s="112" t="s">
        <v>610</v>
      </c>
      <c r="AO108" s="610" t="s">
        <v>3019</v>
      </c>
      <c r="AP108" s="112" t="s">
        <v>612</v>
      </c>
      <c r="AQ108"/>
      <c r="AR108"/>
      <c r="AS108"/>
      <c r="AT108"/>
      <c r="AU108"/>
      <c r="AV108"/>
    </row>
    <row r="109" spans="1:48" ht="23.45" customHeight="1" x14ac:dyDescent="0.2">
      <c r="A109" s="1009"/>
      <c r="B109" s="254" t="s">
        <v>3074</v>
      </c>
      <c r="C109" s="585"/>
      <c r="D109" s="585"/>
      <c r="E109" s="702"/>
      <c r="F109" s="585"/>
      <c r="G109" s="585"/>
      <c r="H109" s="702"/>
      <c r="I109" s="180"/>
      <c r="J109" s="180"/>
      <c r="K109" s="180"/>
      <c r="L109" s="180"/>
      <c r="M109" s="180"/>
      <c r="N109" s="180"/>
      <c r="O109" s="180"/>
      <c r="P109" s="209"/>
      <c r="Q109" s="155"/>
      <c r="AA109" s="97"/>
      <c r="AB109" s="97"/>
      <c r="AC109" s="97"/>
      <c r="AD109" s="97"/>
      <c r="AE109" s="97"/>
      <c r="AF109" s="93"/>
      <c r="AG109" s="93"/>
      <c r="AH109" s="93"/>
      <c r="AI109" s="30"/>
      <c r="AJ109" s="30"/>
      <c r="AK109" s="30"/>
      <c r="AL109" s="112" t="s">
        <v>613</v>
      </c>
      <c r="AM109" s="109"/>
      <c r="AN109" s="112" t="s">
        <v>614</v>
      </c>
      <c r="AO109" s="110" t="s">
        <v>540</v>
      </c>
      <c r="AP109" s="112" t="s">
        <v>616</v>
      </c>
      <c r="AQ109"/>
      <c r="AR109"/>
      <c r="AS109"/>
      <c r="AT109"/>
      <c r="AU109"/>
      <c r="AV109"/>
    </row>
    <row r="110" spans="1:48" ht="23.45" customHeight="1" x14ac:dyDescent="0.2">
      <c r="A110" s="1009"/>
      <c r="B110" s="221" t="s">
        <v>3075</v>
      </c>
      <c r="C110" s="585"/>
      <c r="D110" s="585"/>
      <c r="E110" s="702"/>
      <c r="F110" s="585"/>
      <c r="G110" s="585"/>
      <c r="H110" s="702"/>
      <c r="I110" s="180"/>
      <c r="J110" s="180"/>
      <c r="K110" s="180"/>
      <c r="L110" s="180"/>
      <c r="M110" s="180"/>
      <c r="N110" s="180"/>
      <c r="O110" s="180"/>
      <c r="P110" s="209"/>
      <c r="Q110" s="155"/>
      <c r="AA110" s="97"/>
      <c r="AB110" s="97"/>
      <c r="AC110" s="97"/>
      <c r="AD110" s="97"/>
      <c r="AE110" s="97"/>
      <c r="AF110" s="93"/>
      <c r="AG110" s="93"/>
      <c r="AH110" s="93"/>
      <c r="AI110" s="30"/>
      <c r="AJ110" s="30"/>
      <c r="AK110" s="30"/>
      <c r="AL110" s="112" t="s">
        <v>617</v>
      </c>
      <c r="AM110" s="109"/>
      <c r="AN110" s="112" t="s">
        <v>618</v>
      </c>
      <c r="AO110" s="110" t="s">
        <v>542</v>
      </c>
      <c r="AP110" s="112" t="s">
        <v>620</v>
      </c>
      <c r="AQ110"/>
      <c r="AR110"/>
      <c r="AS110"/>
      <c r="AT110"/>
      <c r="AU110"/>
      <c r="AV110"/>
    </row>
    <row r="111" spans="1:48" ht="23.45" customHeight="1" x14ac:dyDescent="0.2">
      <c r="A111" s="1009"/>
      <c r="B111" s="221" t="s">
        <v>3076</v>
      </c>
      <c r="C111" s="585"/>
      <c r="D111" s="585"/>
      <c r="E111" s="702"/>
      <c r="F111" s="585"/>
      <c r="G111" s="585"/>
      <c r="H111" s="702"/>
      <c r="I111" s="180"/>
      <c r="J111" s="180"/>
      <c r="K111" s="180"/>
      <c r="L111" s="180"/>
      <c r="M111" s="180"/>
      <c r="N111" s="180"/>
      <c r="O111" s="180"/>
      <c r="P111" s="209"/>
      <c r="Q111" s="155"/>
      <c r="AA111" s="97"/>
      <c r="AB111" s="97"/>
      <c r="AC111" s="97"/>
      <c r="AD111" s="97"/>
      <c r="AE111" s="97"/>
      <c r="AF111" s="93"/>
      <c r="AG111" s="93"/>
      <c r="AH111" s="93"/>
      <c r="AI111" s="30"/>
      <c r="AJ111" s="30"/>
      <c r="AK111" s="30"/>
      <c r="AL111" s="112" t="s">
        <v>621</v>
      </c>
      <c r="AM111" s="109"/>
      <c r="AN111" s="112" t="s">
        <v>622</v>
      </c>
      <c r="AO111" s="110" t="s">
        <v>545</v>
      </c>
      <c r="AP111" s="112" t="s">
        <v>624</v>
      </c>
      <c r="AQ111"/>
      <c r="AR111"/>
      <c r="AS111"/>
      <c r="AT111"/>
      <c r="AU111"/>
      <c r="AV111"/>
    </row>
    <row r="112" spans="1:48" ht="23.45" customHeight="1" x14ac:dyDescent="0.2">
      <c r="A112" s="1009"/>
      <c r="B112" s="221" t="s">
        <v>3077</v>
      </c>
      <c r="C112" s="585"/>
      <c r="D112" s="585"/>
      <c r="E112" s="702"/>
      <c r="F112" s="585"/>
      <c r="G112" s="585"/>
      <c r="H112" s="702"/>
      <c r="I112" s="180"/>
      <c r="J112" s="180"/>
      <c r="K112" s="180"/>
      <c r="L112" s="180"/>
      <c r="M112" s="180"/>
      <c r="N112" s="180"/>
      <c r="O112" s="180"/>
      <c r="P112" s="209"/>
      <c r="Q112" s="155"/>
      <c r="AA112" s="97"/>
      <c r="AB112" s="97"/>
      <c r="AC112" s="97"/>
      <c r="AD112" s="97"/>
      <c r="AE112" s="97"/>
      <c r="AF112" s="93"/>
      <c r="AG112" s="93"/>
      <c r="AH112" s="93"/>
      <c r="AI112" s="30"/>
      <c r="AJ112" s="30"/>
      <c r="AK112" s="30"/>
      <c r="AL112" s="112" t="s">
        <v>625</v>
      </c>
      <c r="AM112" s="109"/>
      <c r="AN112" s="112" t="s">
        <v>626</v>
      </c>
      <c r="AO112" s="110" t="s">
        <v>548</v>
      </c>
      <c r="AP112" s="112" t="s">
        <v>628</v>
      </c>
      <c r="AQ112"/>
      <c r="AR112"/>
      <c r="AS112"/>
      <c r="AT112"/>
      <c r="AU112"/>
      <c r="AV112"/>
    </row>
    <row r="113" spans="1:48" ht="23.45" customHeight="1" x14ac:dyDescent="0.2">
      <c r="A113" s="1009"/>
      <c r="B113" s="820" t="s">
        <v>3078</v>
      </c>
      <c r="C113" s="585"/>
      <c r="D113" s="585"/>
      <c r="E113" s="702"/>
      <c r="F113" s="585"/>
      <c r="G113" s="585"/>
      <c r="H113" s="702"/>
      <c r="I113" s="180"/>
      <c r="J113" s="180"/>
      <c r="K113" s="180"/>
      <c r="L113" s="180"/>
      <c r="M113" s="180"/>
      <c r="N113" s="180"/>
      <c r="O113" s="180"/>
      <c r="P113" s="209"/>
      <c r="Q113" s="155"/>
      <c r="AA113" s="97"/>
      <c r="AB113" s="97"/>
      <c r="AC113" s="97"/>
      <c r="AD113" s="97"/>
      <c r="AE113" s="97"/>
      <c r="AF113" s="93"/>
      <c r="AG113" s="93"/>
      <c r="AH113" s="93"/>
      <c r="AI113" s="30"/>
      <c r="AJ113" s="30"/>
      <c r="AK113" s="30"/>
      <c r="AL113" s="112" t="s">
        <v>629</v>
      </c>
      <c r="AM113" s="109"/>
      <c r="AN113" s="112" t="s">
        <v>630</v>
      </c>
      <c r="AO113" s="110" t="s">
        <v>551</v>
      </c>
      <c r="AP113" s="112" t="s">
        <v>632</v>
      </c>
      <c r="AQ113"/>
      <c r="AR113"/>
      <c r="AS113"/>
      <c r="AT113"/>
      <c r="AU113"/>
      <c r="AV113"/>
    </row>
    <row r="114" spans="1:48" ht="23.45" customHeight="1" x14ac:dyDescent="0.2">
      <c r="A114" s="1009"/>
      <c r="B114" s="565" t="s">
        <v>3079</v>
      </c>
      <c r="C114" s="585"/>
      <c r="D114" s="585"/>
      <c r="E114" s="702"/>
      <c r="F114" s="585"/>
      <c r="G114" s="585"/>
      <c r="H114" s="702"/>
      <c r="I114" s="180"/>
      <c r="J114" s="180"/>
      <c r="K114" s="180"/>
      <c r="L114" s="180"/>
      <c r="M114" s="180"/>
      <c r="N114" s="180"/>
      <c r="O114" s="180"/>
      <c r="P114" s="209"/>
      <c r="Q114" s="155"/>
      <c r="AA114" s="97"/>
      <c r="AB114" s="97"/>
      <c r="AC114" s="97"/>
      <c r="AD114" s="97"/>
      <c r="AE114" s="97"/>
      <c r="AF114" s="93"/>
      <c r="AG114" s="93"/>
      <c r="AH114" s="93"/>
      <c r="AI114" s="30"/>
      <c r="AJ114" s="30"/>
      <c r="AK114" s="30"/>
      <c r="AL114" s="112" t="s">
        <v>633</v>
      </c>
      <c r="AM114" s="109"/>
      <c r="AN114" s="112" t="s">
        <v>634</v>
      </c>
      <c r="AO114" s="112" t="s">
        <v>523</v>
      </c>
      <c r="AP114" s="112">
        <v>251</v>
      </c>
      <c r="AQ114"/>
      <c r="AR114"/>
      <c r="AS114"/>
      <c r="AT114"/>
      <c r="AU114"/>
      <c r="AV114"/>
    </row>
    <row r="115" spans="1:48" ht="23.45" customHeight="1" x14ac:dyDescent="0.2">
      <c r="A115" s="1010"/>
      <c r="B115" s="565" t="s">
        <v>3079</v>
      </c>
      <c r="C115" s="585"/>
      <c r="D115" s="585"/>
      <c r="E115" s="702"/>
      <c r="F115" s="585"/>
      <c r="G115" s="585"/>
      <c r="H115" s="702"/>
      <c r="I115" s="180"/>
      <c r="J115" s="180"/>
      <c r="K115" s="180"/>
      <c r="L115" s="180"/>
      <c r="M115" s="180"/>
      <c r="N115" s="180"/>
      <c r="O115" s="180"/>
      <c r="P115" s="209"/>
      <c r="Q115" s="155"/>
      <c r="AA115" s="97"/>
      <c r="AB115" s="97"/>
      <c r="AC115" s="97"/>
      <c r="AD115" s="97"/>
      <c r="AE115" s="97"/>
      <c r="AF115" s="93"/>
      <c r="AG115" s="93"/>
      <c r="AH115" s="93"/>
      <c r="AI115" s="30"/>
      <c r="AJ115" s="30"/>
      <c r="AK115" s="30"/>
      <c r="AL115" s="112" t="s">
        <v>636</v>
      </c>
      <c r="AM115" s="109"/>
      <c r="AN115" s="112" t="s">
        <v>637</v>
      </c>
      <c r="AO115" s="112" t="s">
        <v>526</v>
      </c>
      <c r="AP115" s="112">
        <v>253</v>
      </c>
      <c r="AQ115"/>
      <c r="AR115"/>
      <c r="AS115"/>
      <c r="AT115"/>
      <c r="AU115"/>
      <c r="AV115"/>
    </row>
    <row r="116" spans="1:48" ht="30.75" customHeight="1" thickBot="1" x14ac:dyDescent="0.25">
      <c r="A116" s="1014" t="s">
        <v>3080</v>
      </c>
      <c r="B116" s="1018" t="s">
        <v>3081</v>
      </c>
      <c r="C116" s="1019"/>
      <c r="D116" s="1019"/>
      <c r="E116" s="1019"/>
      <c r="F116" s="1019"/>
      <c r="G116" s="1019"/>
      <c r="H116" s="1020"/>
      <c r="I116" s="180"/>
      <c r="J116" s="180"/>
      <c r="K116" s="180"/>
      <c r="L116" s="180"/>
      <c r="M116" s="180"/>
      <c r="N116" s="180"/>
      <c r="O116" s="180"/>
      <c r="P116" s="209"/>
      <c r="Q116" s="155"/>
      <c r="AA116" s="97"/>
      <c r="AB116" s="97"/>
      <c r="AC116" s="97"/>
      <c r="AD116" s="97"/>
      <c r="AE116" s="97"/>
      <c r="AF116" s="93"/>
      <c r="AG116" s="93"/>
      <c r="AH116" s="93"/>
      <c r="AI116" s="30"/>
      <c r="AJ116" s="30"/>
      <c r="AK116" s="30"/>
      <c r="AL116" s="112" t="s">
        <v>639</v>
      </c>
      <c r="AM116" s="109"/>
      <c r="AN116" s="112" t="s">
        <v>640</v>
      </c>
      <c r="AO116" s="110" t="s">
        <v>554</v>
      </c>
      <c r="AP116" s="112">
        <v>256</v>
      </c>
      <c r="AQ116"/>
      <c r="AR116"/>
      <c r="AS116"/>
      <c r="AT116"/>
      <c r="AU116"/>
      <c r="AV116"/>
    </row>
    <row r="117" spans="1:48" ht="23.45" customHeight="1" thickBot="1" x14ac:dyDescent="0.3">
      <c r="A117" s="1015"/>
      <c r="B117" s="33" t="s">
        <v>3082</v>
      </c>
      <c r="C117" s="255"/>
      <c r="D117" s="255"/>
      <c r="E117" s="1"/>
      <c r="F117" s="232" t="s">
        <v>2946</v>
      </c>
      <c r="G117" s="233" t="s">
        <v>2947</v>
      </c>
      <c r="H117" s="234" t="s">
        <v>2948</v>
      </c>
      <c r="I117" s="180"/>
      <c r="J117" s="180"/>
      <c r="K117" s="180"/>
      <c r="L117" s="180"/>
      <c r="M117" s="180"/>
      <c r="N117" s="180"/>
      <c r="O117" s="180"/>
      <c r="P117" s="209"/>
      <c r="Q117" s="155"/>
      <c r="AA117" s="97"/>
      <c r="AB117" s="97"/>
      <c r="AC117" s="97"/>
      <c r="AD117" s="97"/>
      <c r="AE117" s="97"/>
      <c r="AF117" s="93"/>
      <c r="AG117" s="93"/>
      <c r="AH117" s="93"/>
      <c r="AI117" s="30"/>
      <c r="AJ117" s="30"/>
      <c r="AK117" s="30"/>
      <c r="AL117" s="112" t="s">
        <v>642</v>
      </c>
      <c r="AM117" s="109"/>
      <c r="AN117" s="112" t="s">
        <v>643</v>
      </c>
      <c r="AO117" s="110" t="s">
        <v>557</v>
      </c>
      <c r="AP117" s="112">
        <v>257</v>
      </c>
      <c r="AQ117"/>
      <c r="AR117"/>
      <c r="AS117"/>
      <c r="AT117"/>
      <c r="AU117"/>
      <c r="AV117"/>
    </row>
    <row r="118" spans="1:48" ht="23.45" customHeight="1" x14ac:dyDescent="0.25">
      <c r="A118" s="1015"/>
      <c r="B118" s="256" t="s">
        <v>3083</v>
      </c>
      <c r="C118" s="257"/>
      <c r="D118" s="257"/>
      <c r="E118" s="258"/>
      <c r="F118" s="585"/>
      <c r="G118" s="585"/>
      <c r="H118" s="788">
        <f>F118+G118</f>
        <v>0</v>
      </c>
      <c r="I118" s="180"/>
      <c r="J118" s="180"/>
      <c r="K118" s="180"/>
      <c r="L118" s="180"/>
      <c r="M118" s="180"/>
      <c r="N118" s="180"/>
      <c r="O118" s="180"/>
      <c r="P118" s="209"/>
      <c r="Q118" s="155"/>
      <c r="AA118" s="97"/>
      <c r="AB118" s="97"/>
      <c r="AC118" s="97"/>
      <c r="AD118" s="97"/>
      <c r="AE118" s="97"/>
      <c r="AF118" s="93"/>
      <c r="AG118" s="93"/>
      <c r="AH118" s="93"/>
      <c r="AI118" s="30"/>
      <c r="AJ118" s="30"/>
      <c r="AK118" s="30"/>
      <c r="AL118" s="112" t="s">
        <v>645</v>
      </c>
      <c r="AM118" s="109"/>
      <c r="AN118" s="112" t="s">
        <v>646</v>
      </c>
      <c r="AO118" s="110" t="s">
        <v>560</v>
      </c>
      <c r="AP118" s="112">
        <v>258</v>
      </c>
      <c r="AQ118"/>
      <c r="AR118"/>
      <c r="AS118"/>
      <c r="AT118"/>
      <c r="AU118"/>
      <c r="AV118"/>
    </row>
    <row r="119" spans="1:48" ht="23.45" customHeight="1" x14ac:dyDescent="0.25">
      <c r="A119" s="1015"/>
      <c r="B119" s="189" t="s">
        <v>3084</v>
      </c>
      <c r="C119" s="257"/>
      <c r="D119" s="257"/>
      <c r="E119" s="258"/>
      <c r="F119" s="585"/>
      <c r="G119" s="585"/>
      <c r="H119" s="776">
        <f>F119+G119</f>
        <v>0</v>
      </c>
      <c r="I119" s="180"/>
      <c r="J119" s="180"/>
      <c r="K119" s="180"/>
      <c r="L119" s="180"/>
      <c r="M119" s="180"/>
      <c r="N119" s="180"/>
      <c r="O119" s="180"/>
      <c r="P119" s="209"/>
      <c r="Q119" s="155"/>
      <c r="AA119" s="97"/>
      <c r="AB119" s="97"/>
      <c r="AC119" s="97"/>
      <c r="AD119" s="97"/>
      <c r="AE119" s="97"/>
      <c r="AF119" s="93"/>
      <c r="AG119" s="93"/>
      <c r="AH119" s="93"/>
      <c r="AI119" s="30"/>
      <c r="AJ119" s="30"/>
      <c r="AK119" s="30"/>
      <c r="AL119" s="112" t="s">
        <v>648</v>
      </c>
      <c r="AM119" s="109"/>
      <c r="AN119" s="112" t="s">
        <v>649</v>
      </c>
      <c r="AO119" s="112" t="s">
        <v>528</v>
      </c>
      <c r="AP119" s="112" t="s">
        <v>651</v>
      </c>
      <c r="AQ119"/>
      <c r="AR119"/>
      <c r="AS119"/>
      <c r="AT119"/>
      <c r="AU119"/>
      <c r="AV119"/>
    </row>
    <row r="120" spans="1:48" ht="23.45" customHeight="1" x14ac:dyDescent="0.25">
      <c r="A120" s="1015"/>
      <c r="B120" s="189" t="s">
        <v>3085</v>
      </c>
      <c r="C120" s="257"/>
      <c r="D120" s="257"/>
      <c r="E120" s="258"/>
      <c r="F120" s="585"/>
      <c r="G120" s="585"/>
      <c r="H120" s="776">
        <f>F120+G120</f>
        <v>0</v>
      </c>
      <c r="I120" s="180"/>
      <c r="J120" s="180"/>
      <c r="K120" s="180"/>
      <c r="L120" s="180"/>
      <c r="M120" s="180"/>
      <c r="N120" s="180"/>
      <c r="O120" s="180"/>
      <c r="P120" s="209"/>
      <c r="Q120" s="155"/>
      <c r="AA120" s="97"/>
      <c r="AB120" s="97"/>
      <c r="AC120" s="97"/>
      <c r="AD120" s="97"/>
      <c r="AE120" s="97"/>
      <c r="AF120" s="93"/>
      <c r="AG120" s="93"/>
      <c r="AH120" s="93"/>
      <c r="AI120" s="30"/>
      <c r="AJ120" s="30"/>
      <c r="AK120" s="30"/>
      <c r="AL120" s="112" t="s">
        <v>652</v>
      </c>
      <c r="AM120" s="109"/>
      <c r="AN120" s="112" t="s">
        <v>653</v>
      </c>
      <c r="AO120" s="110" t="s">
        <v>534</v>
      </c>
      <c r="AP120" s="112">
        <v>261</v>
      </c>
      <c r="AQ120"/>
      <c r="AR120"/>
      <c r="AS120"/>
      <c r="AT120"/>
      <c r="AU120"/>
      <c r="AV120"/>
    </row>
    <row r="121" spans="1:48" s="267" customFormat="1" ht="24" customHeight="1" thickBot="1" x14ac:dyDescent="0.3">
      <c r="A121" s="1015"/>
      <c r="B121" s="260" t="s">
        <v>3086</v>
      </c>
      <c r="C121" s="261"/>
      <c r="D121" s="261"/>
      <c r="E121" s="262"/>
      <c r="F121" s="585"/>
      <c r="G121" s="585"/>
      <c r="H121" s="330">
        <f>F121+G121</f>
        <v>0</v>
      </c>
      <c r="I121" s="180"/>
      <c r="J121" s="180"/>
      <c r="K121" s="180"/>
      <c r="L121" s="180"/>
      <c r="M121" s="180"/>
      <c r="N121" s="180"/>
      <c r="O121" s="180"/>
      <c r="P121" s="209"/>
      <c r="Q121" s="155"/>
      <c r="R121" s="156"/>
      <c r="S121" s="156"/>
      <c r="T121" s="156"/>
      <c r="U121" s="156"/>
      <c r="V121" s="156"/>
      <c r="W121" s="156"/>
      <c r="X121" s="156"/>
      <c r="Y121" s="156"/>
      <c r="Z121" s="156"/>
      <c r="AA121" s="97"/>
      <c r="AB121" s="97"/>
      <c r="AC121" s="97"/>
      <c r="AD121" s="97"/>
      <c r="AE121" s="97"/>
      <c r="AF121" s="93"/>
      <c r="AG121" s="93"/>
      <c r="AH121" s="93"/>
      <c r="AI121" s="30"/>
      <c r="AJ121" s="30"/>
      <c r="AK121" s="30"/>
      <c r="AL121" s="112" t="s">
        <v>655</v>
      </c>
      <c r="AM121" s="109"/>
      <c r="AN121" s="112" t="s">
        <v>656</v>
      </c>
      <c r="AO121" s="110" t="s">
        <v>537</v>
      </c>
      <c r="AP121" s="112" t="s">
        <v>658</v>
      </c>
      <c r="AQ121"/>
      <c r="AR121"/>
      <c r="AS121"/>
      <c r="AT121"/>
      <c r="AU121"/>
      <c r="AV121"/>
    </row>
    <row r="122" spans="1:48" s="267" customFormat="1" ht="23.45" customHeight="1" thickBot="1" x14ac:dyDescent="0.3">
      <c r="A122" s="1015"/>
      <c r="B122" s="225" t="s">
        <v>2948</v>
      </c>
      <c r="C122" s="264"/>
      <c r="D122" s="264"/>
      <c r="E122" s="265"/>
      <c r="F122" s="223">
        <f>SUM(F118:F121)</f>
        <v>0</v>
      </c>
      <c r="G122" s="575">
        <f>SUM(G118:G121)</f>
        <v>0</v>
      </c>
      <c r="H122" s="263">
        <f>SUM(H118:H121)</f>
        <v>0</v>
      </c>
      <c r="I122" s="180"/>
      <c r="J122" s="180"/>
      <c r="K122" s="180"/>
      <c r="L122" s="180"/>
      <c r="M122" s="180"/>
      <c r="N122" s="180"/>
      <c r="O122" s="180"/>
      <c r="P122" s="209"/>
      <c r="Q122" s="155"/>
      <c r="R122" s="156"/>
      <c r="S122" s="156"/>
      <c r="T122" s="156"/>
      <c r="U122" s="156"/>
      <c r="V122" s="156"/>
      <c r="W122" s="156"/>
      <c r="X122" s="156"/>
      <c r="Y122" s="156"/>
      <c r="Z122" s="156"/>
      <c r="AA122" s="97"/>
      <c r="AB122" s="97"/>
      <c r="AC122" s="97"/>
      <c r="AD122" s="97"/>
      <c r="AE122" s="97"/>
      <c r="AF122" s="93"/>
      <c r="AG122" s="93"/>
      <c r="AH122" s="93"/>
      <c r="AI122" s="30"/>
      <c r="AJ122" s="30"/>
      <c r="AK122" s="30"/>
      <c r="AL122" s="112" t="s">
        <v>659</v>
      </c>
      <c r="AM122" s="109"/>
      <c r="AN122" s="112" t="s">
        <v>660</v>
      </c>
      <c r="AO122" s="110" t="s">
        <v>785</v>
      </c>
      <c r="AP122" s="112" t="s">
        <v>662</v>
      </c>
      <c r="AQ122"/>
      <c r="AR122"/>
      <c r="AS122"/>
      <c r="AT122"/>
      <c r="AU122"/>
      <c r="AV122"/>
    </row>
    <row r="123" spans="1:48" ht="46.5" customHeight="1" thickBot="1" x14ac:dyDescent="0.3">
      <c r="A123" s="1015"/>
      <c r="B123" s="105" t="s">
        <v>3087</v>
      </c>
      <c r="C123" s="957" t="s">
        <v>3088</v>
      </c>
      <c r="D123" s="957"/>
      <c r="E123" s="958"/>
      <c r="F123" s="576" t="s">
        <v>2946</v>
      </c>
      <c r="G123" s="233" t="s">
        <v>2947</v>
      </c>
      <c r="H123" s="234" t="s">
        <v>2948</v>
      </c>
      <c r="I123" s="180"/>
      <c r="J123" s="180"/>
      <c r="K123" s="180"/>
      <c r="L123" s="180"/>
      <c r="M123" s="180"/>
      <c r="N123" s="180"/>
      <c r="O123" s="180"/>
      <c r="P123" s="209"/>
      <c r="Q123" s="155"/>
      <c r="AA123" s="97"/>
      <c r="AB123" s="97"/>
      <c r="AC123" s="97"/>
      <c r="AD123" s="97"/>
      <c r="AE123" s="97"/>
      <c r="AF123" s="93"/>
      <c r="AG123" s="93"/>
      <c r="AH123" s="93"/>
      <c r="AI123" s="30"/>
      <c r="AJ123" s="30"/>
      <c r="AK123" s="30"/>
      <c r="AL123" s="112" t="s">
        <v>663</v>
      </c>
      <c r="AM123" s="109"/>
      <c r="AN123" s="112" t="s">
        <v>664</v>
      </c>
      <c r="AO123" s="110" t="s">
        <v>563</v>
      </c>
      <c r="AP123" s="112">
        <v>100</v>
      </c>
      <c r="AQ123"/>
      <c r="AR123"/>
      <c r="AS123"/>
      <c r="AT123"/>
      <c r="AU123"/>
      <c r="AV123"/>
    </row>
    <row r="124" spans="1:48" ht="23.45" customHeight="1" thickBot="1" x14ac:dyDescent="0.3">
      <c r="A124" s="1015"/>
      <c r="B124" s="1023" t="s">
        <v>3089</v>
      </c>
      <c r="C124" s="1023"/>
      <c r="D124" s="1023"/>
      <c r="E124" s="1023"/>
      <c r="F124" s="268"/>
      <c r="G124" s="268"/>
      <c r="H124" s="269">
        <f>SUM(F124:G124)</f>
        <v>0</v>
      </c>
      <c r="I124" s="180"/>
      <c r="J124" s="180"/>
      <c r="K124" s="180"/>
      <c r="L124" s="180"/>
      <c r="M124" s="180"/>
      <c r="N124" s="180"/>
      <c r="O124" s="180"/>
      <c r="P124" s="209"/>
      <c r="Q124" s="155"/>
      <c r="AA124" s="97"/>
      <c r="AB124" s="97"/>
      <c r="AC124" s="97"/>
      <c r="AD124" s="97"/>
      <c r="AE124" s="97"/>
      <c r="AF124" s="93"/>
      <c r="AG124" s="93"/>
      <c r="AH124" s="93"/>
      <c r="AI124" s="30"/>
      <c r="AJ124" s="30"/>
      <c r="AK124" s="30"/>
      <c r="AL124" s="112" t="s">
        <v>666</v>
      </c>
      <c r="AM124" s="109"/>
      <c r="AN124" s="112" t="s">
        <v>667</v>
      </c>
      <c r="AO124" s="110" t="s">
        <v>566</v>
      </c>
      <c r="AP124" s="112">
        <v>101</v>
      </c>
      <c r="AQ124"/>
      <c r="AR124"/>
      <c r="AS124"/>
      <c r="AT124"/>
      <c r="AU124"/>
      <c r="AV124"/>
    </row>
    <row r="125" spans="1:48" ht="23.45" customHeight="1" thickBot="1" x14ac:dyDescent="0.3">
      <c r="A125" s="1015"/>
      <c r="B125" s="270" t="s">
        <v>3090</v>
      </c>
      <c r="C125" s="271"/>
      <c r="D125" s="271"/>
      <c r="E125" s="272"/>
      <c r="F125" s="273" t="s">
        <v>2946</v>
      </c>
      <c r="G125" s="17" t="s">
        <v>2947</v>
      </c>
      <c r="H125" s="17" t="s">
        <v>2948</v>
      </c>
      <c r="I125" s="180"/>
      <c r="J125" s="180"/>
      <c r="K125" s="180"/>
      <c r="L125" s="180"/>
      <c r="M125" s="180"/>
      <c r="N125" s="180"/>
      <c r="O125" s="180"/>
      <c r="P125" s="209"/>
      <c r="Q125" s="155"/>
      <c r="AA125" s="97"/>
      <c r="AB125" s="97"/>
      <c r="AC125" s="97"/>
      <c r="AD125" s="97"/>
      <c r="AE125" s="97"/>
      <c r="AF125" s="93"/>
      <c r="AG125" s="93"/>
      <c r="AH125" s="93"/>
      <c r="AI125" s="30"/>
      <c r="AJ125" s="30"/>
      <c r="AK125" s="30"/>
      <c r="AL125" s="112" t="s">
        <v>669</v>
      </c>
      <c r="AM125" s="109"/>
      <c r="AN125" s="112" t="s">
        <v>670</v>
      </c>
      <c r="AO125" s="110" t="s">
        <v>570</v>
      </c>
      <c r="AP125" s="112">
        <v>103</v>
      </c>
      <c r="AQ125"/>
      <c r="AR125"/>
      <c r="AS125"/>
      <c r="AT125"/>
      <c r="AU125"/>
      <c r="AV125"/>
    </row>
    <row r="126" spans="1:48" ht="23.45" customHeight="1" x14ac:dyDescent="0.2">
      <c r="A126" s="1015"/>
      <c r="B126" s="274" t="s">
        <v>3091</v>
      </c>
      <c r="C126" s="275"/>
      <c r="D126" s="275"/>
      <c r="E126" s="276"/>
      <c r="F126" s="704"/>
      <c r="G126" s="704"/>
      <c r="H126" s="278"/>
      <c r="I126" s="180"/>
      <c r="J126" s="180"/>
      <c r="K126" s="180"/>
      <c r="L126" s="180"/>
      <c r="M126" s="180"/>
      <c r="N126" s="180"/>
      <c r="O126" s="180"/>
      <c r="P126" s="209"/>
      <c r="Q126" s="155"/>
      <c r="AA126" s="97"/>
      <c r="AB126" s="97"/>
      <c r="AC126" s="97"/>
      <c r="AD126" s="97"/>
      <c r="AE126" s="97"/>
      <c r="AF126" s="93"/>
      <c r="AG126" s="93"/>
      <c r="AH126" s="93"/>
      <c r="AI126" s="30"/>
      <c r="AJ126" s="30"/>
      <c r="AK126" s="30"/>
      <c r="AL126" s="112" t="s">
        <v>672</v>
      </c>
      <c r="AM126" s="109"/>
      <c r="AN126" s="112" t="s">
        <v>673</v>
      </c>
      <c r="AO126" s="110" t="s">
        <v>574</v>
      </c>
      <c r="AP126" s="112" t="s">
        <v>675</v>
      </c>
      <c r="AQ126"/>
      <c r="AR126"/>
      <c r="AS126"/>
      <c r="AT126"/>
      <c r="AU126"/>
      <c r="AV126"/>
    </row>
    <row r="127" spans="1:48" ht="23.45" customHeight="1" x14ac:dyDescent="0.2">
      <c r="A127" s="1015"/>
      <c r="B127" s="189" t="s">
        <v>3189</v>
      </c>
      <c r="C127" s="279"/>
      <c r="D127" s="279"/>
      <c r="E127" s="280"/>
      <c r="F127" s="585"/>
      <c r="G127" s="585"/>
      <c r="H127" s="223">
        <f t="shared" ref="H127:H136" si="12">F127+G127</f>
        <v>0</v>
      </c>
      <c r="I127" s="180"/>
      <c r="J127" s="180"/>
      <c r="K127" s="180"/>
      <c r="L127" s="180"/>
      <c r="M127" s="180"/>
      <c r="N127" s="180"/>
      <c r="O127" s="180"/>
      <c r="P127" s="209"/>
      <c r="Q127" s="155"/>
      <c r="AA127" s="97"/>
      <c r="AB127" s="97"/>
      <c r="AC127" s="97"/>
      <c r="AD127" s="97"/>
      <c r="AE127" s="97"/>
      <c r="AF127" s="93"/>
      <c r="AG127" s="93"/>
      <c r="AH127" s="93"/>
      <c r="AI127" s="30"/>
      <c r="AJ127" s="30"/>
      <c r="AK127" s="30"/>
      <c r="AL127" s="112" t="s">
        <v>676</v>
      </c>
      <c r="AM127" s="109"/>
      <c r="AN127" s="112" t="s">
        <v>677</v>
      </c>
      <c r="AO127" s="110" t="s">
        <v>577</v>
      </c>
      <c r="AP127" s="112" t="s">
        <v>679</v>
      </c>
      <c r="AQ127"/>
      <c r="AR127"/>
      <c r="AS127"/>
      <c r="AT127"/>
      <c r="AU127"/>
      <c r="AV127"/>
    </row>
    <row r="128" spans="1:48" ht="23.45" customHeight="1" x14ac:dyDescent="0.2">
      <c r="A128" s="1015"/>
      <c r="B128" s="189" t="s">
        <v>3093</v>
      </c>
      <c r="C128" s="279"/>
      <c r="D128" s="279"/>
      <c r="E128" s="280"/>
      <c r="F128" s="585"/>
      <c r="G128" s="585"/>
      <c r="H128" s="223">
        <f t="shared" si="12"/>
        <v>0</v>
      </c>
      <c r="I128" s="23"/>
      <c r="J128" s="23"/>
      <c r="K128" s="180"/>
      <c r="L128" s="180"/>
      <c r="M128" s="180"/>
      <c r="N128" s="180"/>
      <c r="O128" s="180"/>
      <c r="P128" s="209"/>
      <c r="Q128" s="155"/>
      <c r="AA128" s="97"/>
      <c r="AB128" s="97"/>
      <c r="AC128" s="97"/>
      <c r="AD128" s="97"/>
      <c r="AE128" s="97"/>
      <c r="AF128" s="93"/>
      <c r="AG128" s="93"/>
      <c r="AH128" s="93"/>
      <c r="AI128" s="30"/>
      <c r="AJ128" s="30"/>
      <c r="AK128" s="30"/>
      <c r="AL128" s="112" t="s">
        <v>680</v>
      </c>
      <c r="AM128" s="109"/>
      <c r="AN128" s="112" t="s">
        <v>681</v>
      </c>
      <c r="AO128" s="110" t="s">
        <v>580</v>
      </c>
      <c r="AP128" s="112" t="s">
        <v>683</v>
      </c>
      <c r="AQ128"/>
      <c r="AR128"/>
      <c r="AS128"/>
      <c r="AT128"/>
      <c r="AU128"/>
      <c r="AV128"/>
    </row>
    <row r="129" spans="1:77" ht="23.45" customHeight="1" x14ac:dyDescent="0.2">
      <c r="A129" s="1015"/>
      <c r="B129" s="189" t="s">
        <v>3094</v>
      </c>
      <c r="C129" s="279"/>
      <c r="D129" s="279"/>
      <c r="E129" s="280"/>
      <c r="F129" s="585"/>
      <c r="G129" s="585"/>
      <c r="H129" s="223">
        <f t="shared" si="12"/>
        <v>0</v>
      </c>
      <c r="I129" s="23"/>
      <c r="J129" s="23"/>
      <c r="K129" s="180"/>
      <c r="L129" s="180"/>
      <c r="M129" s="180"/>
      <c r="N129" s="180"/>
      <c r="O129" s="180"/>
      <c r="P129" s="209"/>
      <c r="Q129" s="155"/>
      <c r="AA129" s="97"/>
      <c r="AB129" s="97"/>
      <c r="AC129" s="97"/>
      <c r="AD129" s="97"/>
      <c r="AE129" s="97"/>
      <c r="AF129" s="93"/>
      <c r="AG129" s="93"/>
      <c r="AH129" s="93"/>
      <c r="AI129" s="30"/>
      <c r="AJ129" s="30"/>
      <c r="AK129" s="30"/>
      <c r="AL129" s="112" t="s">
        <v>684</v>
      </c>
      <c r="AM129" s="109"/>
      <c r="AN129" s="112" t="s">
        <v>685</v>
      </c>
      <c r="AO129" s="110" t="s">
        <v>583</v>
      </c>
      <c r="AP129" s="112" t="s">
        <v>687</v>
      </c>
      <c r="AQ129"/>
      <c r="AR129"/>
      <c r="AS129"/>
      <c r="AT129"/>
      <c r="AU129"/>
      <c r="AV129"/>
    </row>
    <row r="130" spans="1:77" ht="23.45" customHeight="1" x14ac:dyDescent="0.2">
      <c r="A130" s="1015"/>
      <c r="B130" s="189" t="s">
        <v>3095</v>
      </c>
      <c r="C130" s="279"/>
      <c r="D130" s="279"/>
      <c r="E130" s="280"/>
      <c r="F130" s="585"/>
      <c r="G130" s="585"/>
      <c r="H130" s="223">
        <f t="shared" si="12"/>
        <v>0</v>
      </c>
      <c r="I130" s="23"/>
      <c r="J130" s="23"/>
      <c r="K130" s="180"/>
      <c r="L130" s="180"/>
      <c r="M130" s="180"/>
      <c r="N130" s="180"/>
      <c r="O130" s="180"/>
      <c r="P130" s="209"/>
      <c r="Q130" s="155"/>
      <c r="AA130" s="97"/>
      <c r="AB130" s="97"/>
      <c r="AC130" s="97"/>
      <c r="AD130" s="97"/>
      <c r="AE130" s="97"/>
      <c r="AF130" s="93"/>
      <c r="AG130" s="93"/>
      <c r="AH130" s="93"/>
      <c r="AI130" s="30"/>
      <c r="AJ130" s="30"/>
      <c r="AK130" s="30"/>
      <c r="AL130" s="112" t="s">
        <v>688</v>
      </c>
      <c r="AM130" s="109"/>
      <c r="AN130" s="112" t="s">
        <v>689</v>
      </c>
      <c r="AO130" s="110" t="s">
        <v>586</v>
      </c>
      <c r="AP130" s="112" t="s">
        <v>691</v>
      </c>
      <c r="AQ130"/>
      <c r="AR130"/>
      <c r="AS130"/>
      <c r="AT130"/>
      <c r="AU130"/>
      <c r="AV130"/>
    </row>
    <row r="131" spans="1:77" ht="23.45" customHeight="1" x14ac:dyDescent="0.2">
      <c r="A131" s="1015"/>
      <c r="B131" s="189" t="s">
        <v>3096</v>
      </c>
      <c r="C131" s="279"/>
      <c r="D131" s="279"/>
      <c r="E131" s="280"/>
      <c r="F131" s="585"/>
      <c r="G131" s="585"/>
      <c r="H131" s="223">
        <f t="shared" si="12"/>
        <v>0</v>
      </c>
      <c r="I131" s="23"/>
      <c r="J131" s="23"/>
      <c r="K131" s="180"/>
      <c r="L131" s="180"/>
      <c r="M131" s="180"/>
      <c r="N131" s="180"/>
      <c r="O131" s="180"/>
      <c r="P131" s="209"/>
      <c r="Q131" s="155"/>
      <c r="AA131" s="97"/>
      <c r="AB131" s="97"/>
      <c r="AC131" s="97"/>
      <c r="AD131" s="97"/>
      <c r="AE131" s="97"/>
      <c r="AF131" s="93"/>
      <c r="AG131" s="93"/>
      <c r="AH131" s="93"/>
      <c r="AI131" s="30"/>
      <c r="AJ131" s="30"/>
      <c r="AK131" s="30"/>
      <c r="AL131" s="112" t="s">
        <v>692</v>
      </c>
      <c r="AM131" s="109"/>
      <c r="AN131" s="112" t="s">
        <v>693</v>
      </c>
      <c r="AO131" s="110" t="s">
        <v>590</v>
      </c>
      <c r="AP131" s="112">
        <v>130</v>
      </c>
      <c r="AQ131"/>
      <c r="AR131"/>
      <c r="AS131"/>
      <c r="AT131"/>
      <c r="AU131"/>
      <c r="AV131"/>
    </row>
    <row r="132" spans="1:77" ht="23.45" customHeight="1" x14ac:dyDescent="0.2">
      <c r="A132" s="1015"/>
      <c r="B132" s="189" t="s">
        <v>3097</v>
      </c>
      <c r="C132" s="279"/>
      <c r="D132" s="279"/>
      <c r="E132" s="280"/>
      <c r="F132" s="585"/>
      <c r="G132" s="585"/>
      <c r="H132" s="223">
        <f t="shared" si="12"/>
        <v>0</v>
      </c>
      <c r="I132" s="23"/>
      <c r="J132" s="23"/>
      <c r="K132" s="180"/>
      <c r="L132" s="180"/>
      <c r="M132" s="180"/>
      <c r="N132" s="180"/>
      <c r="O132" s="180"/>
      <c r="P132" s="209"/>
      <c r="Q132" s="155"/>
      <c r="AA132" s="97"/>
      <c r="AB132" s="97"/>
      <c r="AC132" s="97"/>
      <c r="AD132" s="97"/>
      <c r="AE132" s="97"/>
      <c r="AF132" s="93"/>
      <c r="AG132" s="93"/>
      <c r="AH132" s="93"/>
      <c r="AI132" s="30"/>
      <c r="AJ132" s="30"/>
      <c r="AK132" s="30"/>
      <c r="AL132" s="112" t="s">
        <v>695</v>
      </c>
      <c r="AM132" s="109"/>
      <c r="AN132" s="112" t="s">
        <v>696</v>
      </c>
      <c r="AO132" s="110" t="s">
        <v>593</v>
      </c>
      <c r="AP132" s="112">
        <v>131</v>
      </c>
      <c r="AQ132"/>
      <c r="AR132"/>
      <c r="AS132"/>
      <c r="AT132"/>
      <c r="AU132"/>
      <c r="AV132"/>
    </row>
    <row r="133" spans="1:77" ht="23.45" customHeight="1" x14ac:dyDescent="0.2">
      <c r="A133" s="1015"/>
      <c r="B133" s="189" t="s">
        <v>3098</v>
      </c>
      <c r="C133" s="566"/>
      <c r="D133" s="566"/>
      <c r="E133" s="567"/>
      <c r="F133" s="585"/>
      <c r="G133" s="585"/>
      <c r="H133" s="223">
        <f t="shared" si="12"/>
        <v>0</v>
      </c>
      <c r="I133" s="23"/>
      <c r="J133" s="23"/>
      <c r="K133" s="180"/>
      <c r="L133" s="180"/>
      <c r="M133" s="180"/>
      <c r="N133" s="180"/>
      <c r="O133" s="180"/>
      <c r="P133" s="209"/>
      <c r="Q133" s="155"/>
      <c r="AA133" s="97"/>
      <c r="AB133" s="97"/>
      <c r="AC133" s="97"/>
      <c r="AD133" s="97"/>
      <c r="AE133" s="97"/>
      <c r="AF133" s="93"/>
      <c r="AG133" s="93"/>
      <c r="AH133" s="93"/>
      <c r="AI133" s="30"/>
      <c r="AJ133" s="30"/>
      <c r="AK133" s="30"/>
      <c r="AL133" s="112" t="s">
        <v>698</v>
      </c>
      <c r="AM133" s="109"/>
      <c r="AN133" s="112" t="s">
        <v>699</v>
      </c>
      <c r="AO133" s="110" t="s">
        <v>596</v>
      </c>
      <c r="AP133" s="112">
        <v>134</v>
      </c>
      <c r="AQ133"/>
      <c r="AR133"/>
      <c r="AS133"/>
      <c r="AT133"/>
      <c r="AU133"/>
      <c r="AV133"/>
    </row>
    <row r="134" spans="1:77" ht="23.45" customHeight="1" x14ac:dyDescent="0.2">
      <c r="A134" s="1015"/>
      <c r="B134" s="563" t="s">
        <v>3099</v>
      </c>
      <c r="C134" s="566"/>
      <c r="D134" s="566"/>
      <c r="E134" s="567"/>
      <c r="F134" s="585"/>
      <c r="G134" s="585"/>
      <c r="H134" s="223">
        <f t="shared" si="12"/>
        <v>0</v>
      </c>
      <c r="I134" s="23"/>
      <c r="J134" s="23"/>
      <c r="K134" s="180"/>
      <c r="L134" s="180"/>
      <c r="M134" s="180"/>
      <c r="N134" s="180"/>
      <c r="O134" s="180"/>
      <c r="P134" s="209"/>
      <c r="Q134" s="155"/>
      <c r="AA134" s="97"/>
      <c r="AB134" s="97"/>
      <c r="AC134" s="97"/>
      <c r="AD134" s="97"/>
      <c r="AE134" s="97"/>
      <c r="AF134" s="93"/>
      <c r="AG134" s="93"/>
      <c r="AH134" s="93"/>
      <c r="AI134" s="30"/>
      <c r="AJ134" s="30"/>
      <c r="AK134" s="30"/>
      <c r="AL134" s="112" t="s">
        <v>701</v>
      </c>
      <c r="AM134" s="109"/>
      <c r="AN134" s="112" t="s">
        <v>702</v>
      </c>
      <c r="AO134" s="110" t="s">
        <v>600</v>
      </c>
      <c r="AP134" s="112" t="s">
        <v>704</v>
      </c>
      <c r="AQ134"/>
      <c r="AR134"/>
      <c r="AS134"/>
      <c r="AT134"/>
      <c r="AU134"/>
      <c r="AV134"/>
    </row>
    <row r="135" spans="1:77" s="267" customFormat="1" ht="23.45" customHeight="1" x14ac:dyDescent="0.2">
      <c r="A135" s="1015"/>
      <c r="B135" s="563" t="s">
        <v>3099</v>
      </c>
      <c r="C135" s="566"/>
      <c r="D135" s="566"/>
      <c r="E135" s="567"/>
      <c r="F135" s="585"/>
      <c r="G135" s="585"/>
      <c r="H135" s="223">
        <f t="shared" si="12"/>
        <v>0</v>
      </c>
      <c r="I135" s="23"/>
      <c r="J135" s="23"/>
      <c r="K135" s="180"/>
      <c r="L135" s="180"/>
      <c r="M135" s="180"/>
      <c r="N135" s="180"/>
      <c r="O135" s="180"/>
      <c r="P135" s="209"/>
      <c r="Q135" s="155"/>
      <c r="R135" s="156"/>
      <c r="S135" s="156"/>
      <c r="T135" s="156"/>
      <c r="U135" s="156"/>
      <c r="V135" s="156"/>
      <c r="W135" s="156"/>
      <c r="X135" s="156"/>
      <c r="Y135" s="156"/>
      <c r="Z135" s="156"/>
      <c r="AA135" s="97"/>
      <c r="AB135" s="97"/>
      <c r="AC135" s="97"/>
      <c r="AD135" s="97"/>
      <c r="AE135" s="97"/>
      <c r="AF135" s="93"/>
      <c r="AG135" s="93"/>
      <c r="AH135" s="93"/>
      <c r="AI135" s="30"/>
      <c r="AJ135" s="30"/>
      <c r="AK135" s="30"/>
      <c r="AL135" s="112" t="s">
        <v>705</v>
      </c>
      <c r="AM135" s="109"/>
      <c r="AN135" s="112" t="s">
        <v>706</v>
      </c>
      <c r="AO135" s="110" t="s">
        <v>787</v>
      </c>
      <c r="AP135" s="112" t="s">
        <v>708</v>
      </c>
      <c r="AQ135"/>
      <c r="AR135"/>
      <c r="AS135"/>
      <c r="AT135"/>
      <c r="AU135"/>
      <c r="AV135"/>
      <c r="AW135" s="156"/>
      <c r="AX135" s="156"/>
      <c r="AY135" s="156"/>
      <c r="AZ135" s="156"/>
      <c r="BA135" s="156"/>
      <c r="BB135" s="156"/>
      <c r="BC135" s="156"/>
      <c r="BD135" s="156"/>
      <c r="BE135" s="156"/>
    </row>
    <row r="136" spans="1:77" s="267" customFormat="1" ht="23.45" customHeight="1" thickBot="1" x14ac:dyDescent="0.3">
      <c r="A136" s="1015"/>
      <c r="B136" s="817" t="s">
        <v>2948</v>
      </c>
      <c r="C136" s="281"/>
      <c r="D136" s="281"/>
      <c r="E136" s="282"/>
      <c r="F136" s="283">
        <f>SUM(F127:F135)</f>
        <v>0</v>
      </c>
      <c r="G136" s="283">
        <f>SUM(G127:G135)</f>
        <v>0</v>
      </c>
      <c r="H136" s="263">
        <f t="shared" si="12"/>
        <v>0</v>
      </c>
      <c r="I136" s="202"/>
      <c r="J136" s="23"/>
      <c r="K136" s="180"/>
      <c r="L136" s="180"/>
      <c r="M136" s="180"/>
      <c r="N136" s="180"/>
      <c r="O136" s="180"/>
      <c r="P136" s="209"/>
      <c r="Q136" s="155"/>
      <c r="R136" s="156"/>
      <c r="S136" s="156"/>
      <c r="T136" s="156"/>
      <c r="U136" s="156"/>
      <c r="V136" s="156"/>
      <c r="W136" s="156"/>
      <c r="X136" s="156"/>
      <c r="Y136" s="156"/>
      <c r="Z136" s="156"/>
      <c r="AA136" s="97"/>
      <c r="AB136" s="97"/>
      <c r="AC136" s="97"/>
      <c r="AD136" s="97"/>
      <c r="AE136" s="97"/>
      <c r="AF136" s="93"/>
      <c r="AG136" s="93"/>
      <c r="AH136" s="93"/>
      <c r="AI136" s="30"/>
      <c r="AJ136" s="30"/>
      <c r="AK136" s="30"/>
      <c r="AL136" s="112" t="s">
        <v>709</v>
      </c>
      <c r="AM136" s="109"/>
      <c r="AN136" s="112" t="s">
        <v>710</v>
      </c>
      <c r="AO136" s="110" t="s">
        <v>607</v>
      </c>
      <c r="AP136" s="112">
        <v>428</v>
      </c>
      <c r="AQ136"/>
      <c r="AR136"/>
      <c r="AS136"/>
      <c r="AT136"/>
      <c r="AU136"/>
      <c r="AV136"/>
      <c r="AW136" s="156"/>
      <c r="AX136" s="156"/>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c r="BX136" s="156"/>
      <c r="BY136" s="156"/>
    </row>
    <row r="137" spans="1:77" ht="23.45" customHeight="1" x14ac:dyDescent="0.25">
      <c r="A137" s="1015"/>
      <c r="B137" s="1025" t="s">
        <v>3100</v>
      </c>
      <c r="C137" s="1025"/>
      <c r="D137" s="1025"/>
      <c r="E137" s="1025"/>
      <c r="F137" s="284" t="s">
        <v>2946</v>
      </c>
      <c r="G137" s="233" t="s">
        <v>2947</v>
      </c>
      <c r="H137" s="234" t="s">
        <v>2948</v>
      </c>
      <c r="I137" s="202"/>
      <c r="J137" s="23"/>
      <c r="K137" s="180"/>
      <c r="L137" s="180"/>
      <c r="M137" s="180"/>
      <c r="N137" s="180"/>
      <c r="O137" s="180"/>
      <c r="P137" s="209"/>
      <c r="Q137" s="155"/>
      <c r="AA137" s="97"/>
      <c r="AB137" s="97"/>
      <c r="AC137" s="97"/>
      <c r="AD137" s="97"/>
      <c r="AE137" s="97"/>
      <c r="AF137" s="93"/>
      <c r="AG137" s="93"/>
      <c r="AH137" s="93"/>
      <c r="AI137" s="30"/>
      <c r="AJ137" s="30"/>
      <c r="AK137" s="30"/>
      <c r="AL137" s="30"/>
      <c r="AM137" s="109"/>
      <c r="AN137" s="112" t="s">
        <v>712</v>
      </c>
      <c r="AO137" s="110" t="s">
        <v>611</v>
      </c>
      <c r="AP137" s="112">
        <v>429</v>
      </c>
      <c r="AQ137"/>
      <c r="AR137"/>
      <c r="AS137"/>
      <c r="AT137"/>
      <c r="AU137"/>
      <c r="AV137"/>
      <c r="BF137" s="267"/>
      <c r="BG137" s="267"/>
      <c r="BH137" s="267"/>
      <c r="BI137" s="267"/>
      <c r="BJ137" s="267"/>
      <c r="BK137" s="267"/>
      <c r="BL137" s="267"/>
      <c r="BM137" s="267"/>
      <c r="BN137" s="267"/>
      <c r="BO137" s="267"/>
      <c r="BP137" s="267"/>
      <c r="BQ137" s="267"/>
      <c r="BR137" s="267"/>
      <c r="BS137" s="267"/>
      <c r="BT137" s="267"/>
      <c r="BU137" s="267"/>
      <c r="BV137" s="267"/>
      <c r="BW137" s="267"/>
      <c r="BX137" s="267"/>
      <c r="BY137" s="267"/>
    </row>
    <row r="138" spans="1:77" ht="23.45" customHeight="1" thickBot="1" x14ac:dyDescent="0.3">
      <c r="A138" s="1015"/>
      <c r="B138" s="1022" t="s">
        <v>3101</v>
      </c>
      <c r="C138" s="1022"/>
      <c r="D138" s="1022"/>
      <c r="E138" s="1022"/>
      <c r="F138" s="285"/>
      <c r="G138" s="285"/>
      <c r="H138" s="286">
        <f>SUM(F138:G138)</f>
        <v>0</v>
      </c>
      <c r="I138" s="202"/>
      <c r="J138" s="202"/>
      <c r="K138" s="180"/>
      <c r="L138" s="180"/>
      <c r="M138" s="180"/>
      <c r="N138" s="180"/>
      <c r="O138" s="180"/>
      <c r="P138" s="209"/>
      <c r="Q138" s="155"/>
      <c r="AA138" s="97"/>
      <c r="AB138" s="97"/>
      <c r="AC138" s="97"/>
      <c r="AD138" s="97"/>
      <c r="AE138" s="97"/>
      <c r="AF138" s="93"/>
      <c r="AG138" s="93"/>
      <c r="AH138" s="93"/>
      <c r="AI138" s="30"/>
      <c r="AJ138" s="30"/>
      <c r="AK138" s="30"/>
      <c r="AL138" s="30"/>
      <c r="AM138" s="109"/>
      <c r="AN138" s="112" t="s">
        <v>714</v>
      </c>
      <c r="AO138" s="110" t="s">
        <v>615</v>
      </c>
      <c r="AP138" s="112" t="s">
        <v>716</v>
      </c>
      <c r="AQ138"/>
      <c r="AR138"/>
      <c r="AS138"/>
      <c r="AT138"/>
      <c r="AU138"/>
      <c r="AV138"/>
    </row>
    <row r="139" spans="1:77" ht="23.45" customHeight="1" thickBot="1" x14ac:dyDescent="0.25">
      <c r="A139" s="1015"/>
      <c r="B139" s="270" t="s">
        <v>3102</v>
      </c>
      <c r="C139" s="1016"/>
      <c r="D139" s="1016"/>
      <c r="E139" s="1017"/>
      <c r="F139" s="287" t="s">
        <v>2946</v>
      </c>
      <c r="G139" s="218" t="s">
        <v>2947</v>
      </c>
      <c r="H139" s="218" t="s">
        <v>2948</v>
      </c>
      <c r="I139" s="202"/>
      <c r="J139" s="202"/>
      <c r="K139" s="180"/>
      <c r="L139" s="180"/>
      <c r="M139" s="180"/>
      <c r="N139" s="180"/>
      <c r="O139" s="180"/>
      <c r="P139" s="209"/>
      <c r="Q139" s="155"/>
      <c r="AA139" s="97"/>
      <c r="AB139" s="97"/>
      <c r="AC139" s="97"/>
      <c r="AD139" s="97"/>
      <c r="AE139" s="97"/>
      <c r="AF139" s="93"/>
      <c r="AG139" s="93"/>
      <c r="AH139" s="93"/>
      <c r="AI139" s="30"/>
      <c r="AJ139" s="30"/>
      <c r="AK139" s="30"/>
      <c r="AL139" s="30"/>
      <c r="AM139" s="109"/>
      <c r="AN139" s="112" t="s">
        <v>717</v>
      </c>
      <c r="AO139" s="110" t="s">
        <v>803</v>
      </c>
      <c r="AP139" s="112" t="s">
        <v>716</v>
      </c>
      <c r="AQ139"/>
      <c r="AR139"/>
      <c r="AS139"/>
      <c r="AT139"/>
      <c r="AU139"/>
      <c r="AV139"/>
    </row>
    <row r="140" spans="1:77" ht="23.45" customHeight="1" x14ac:dyDescent="0.2">
      <c r="A140" s="1015"/>
      <c r="B140" s="288" t="s">
        <v>3103</v>
      </c>
      <c r="C140" s="901"/>
      <c r="D140" s="901"/>
      <c r="E140" s="902"/>
      <c r="F140" s="775"/>
      <c r="G140" s="704"/>
      <c r="H140" s="278"/>
      <c r="I140" s="202"/>
      <c r="J140" s="202"/>
      <c r="K140" s="180"/>
      <c r="L140" s="180"/>
      <c r="M140" s="180"/>
      <c r="N140" s="180"/>
      <c r="O140" s="180"/>
      <c r="P140" s="209"/>
      <c r="Q140" s="155"/>
      <c r="AA140" s="97"/>
      <c r="AB140" s="97"/>
      <c r="AC140" s="97"/>
      <c r="AD140" s="97"/>
      <c r="AE140" s="97"/>
      <c r="AF140" s="93"/>
      <c r="AG140" s="93"/>
      <c r="AH140" s="93"/>
      <c r="AI140" s="30"/>
      <c r="AJ140" s="30"/>
      <c r="AK140" s="30"/>
      <c r="AL140" s="30"/>
      <c r="AM140" s="109"/>
      <c r="AN140" s="112" t="s">
        <v>718</v>
      </c>
      <c r="AO140" s="110" t="s">
        <v>619</v>
      </c>
      <c r="AP140" s="112">
        <v>431</v>
      </c>
      <c r="AQ140"/>
      <c r="AR140"/>
      <c r="AS140"/>
      <c r="AT140"/>
      <c r="AU140"/>
      <c r="AV140"/>
    </row>
    <row r="141" spans="1:77" ht="23.45" customHeight="1" x14ac:dyDescent="0.2">
      <c r="A141" s="1015"/>
      <c r="B141" s="189" t="s">
        <v>3104</v>
      </c>
      <c r="C141" s="290"/>
      <c r="D141" s="290"/>
      <c r="E141" s="291"/>
      <c r="F141" s="585"/>
      <c r="G141" s="585"/>
      <c r="H141" s="776">
        <f t="shared" ref="H141:H151" si="13">F141+G141</f>
        <v>0</v>
      </c>
      <c r="I141" s="23"/>
      <c r="J141" s="23"/>
      <c r="K141" s="180"/>
      <c r="L141" s="180"/>
      <c r="M141" s="180"/>
      <c r="N141" s="180"/>
      <c r="O141" s="180"/>
      <c r="P141" s="209"/>
      <c r="Q141" s="155"/>
      <c r="AA141" s="97"/>
      <c r="AB141" s="97"/>
      <c r="AC141" s="97"/>
      <c r="AD141" s="97"/>
      <c r="AE141" s="97"/>
      <c r="AF141" s="93"/>
      <c r="AG141" s="93"/>
      <c r="AH141" s="93"/>
      <c r="AI141" s="30"/>
      <c r="AJ141" s="30"/>
      <c r="AK141" s="30"/>
      <c r="AL141" s="30"/>
      <c r="AM141" s="109"/>
      <c r="AN141" s="112" t="s">
        <v>720</v>
      </c>
      <c r="AO141" s="110" t="s">
        <v>623</v>
      </c>
      <c r="AP141" s="112">
        <v>432</v>
      </c>
      <c r="AQ141"/>
      <c r="AR141"/>
      <c r="AS141"/>
      <c r="AT141"/>
      <c r="AU141"/>
      <c r="AV141"/>
    </row>
    <row r="142" spans="1:77" ht="23.45" customHeight="1" x14ac:dyDescent="0.2">
      <c r="A142" s="1015"/>
      <c r="B142" s="189" t="s">
        <v>3105</v>
      </c>
      <c r="C142" s="290"/>
      <c r="D142" s="290"/>
      <c r="E142" s="291"/>
      <c r="F142" s="585"/>
      <c r="G142" s="585"/>
      <c r="H142" s="776">
        <f t="shared" si="13"/>
        <v>0</v>
      </c>
      <c r="I142" s="23"/>
      <c r="J142" s="23"/>
      <c r="K142" s="180"/>
      <c r="L142" s="180"/>
      <c r="M142" s="180"/>
      <c r="N142" s="180"/>
      <c r="O142" s="180"/>
      <c r="P142" s="209"/>
      <c r="Q142" s="155"/>
      <c r="AA142" s="97"/>
      <c r="AB142" s="97"/>
      <c r="AC142" s="97"/>
      <c r="AD142" s="97"/>
      <c r="AE142" s="97"/>
      <c r="AF142" s="93"/>
      <c r="AG142" s="93"/>
      <c r="AH142" s="93"/>
      <c r="AI142" s="30"/>
      <c r="AJ142" s="30"/>
      <c r="AK142" s="30"/>
      <c r="AL142" s="30"/>
      <c r="AM142" s="109"/>
      <c r="AN142" s="112" t="s">
        <v>722</v>
      </c>
      <c r="AO142" s="110" t="s">
        <v>627</v>
      </c>
      <c r="AP142" s="112">
        <v>433</v>
      </c>
      <c r="AQ142"/>
      <c r="AR142"/>
      <c r="AS142"/>
      <c r="AT142"/>
      <c r="AU142"/>
      <c r="AV142"/>
    </row>
    <row r="143" spans="1:77" ht="23.45" customHeight="1" x14ac:dyDescent="0.2">
      <c r="A143" s="1015"/>
      <c r="B143" s="189" t="s">
        <v>3106</v>
      </c>
      <c r="C143" s="290"/>
      <c r="D143" s="290"/>
      <c r="E143" s="291"/>
      <c r="F143" s="585"/>
      <c r="G143" s="585"/>
      <c r="H143" s="776">
        <f t="shared" si="13"/>
        <v>0</v>
      </c>
      <c r="I143" s="23"/>
      <c r="J143" s="23"/>
      <c r="K143" s="180"/>
      <c r="L143" s="180"/>
      <c r="M143" s="180"/>
      <c r="N143" s="180"/>
      <c r="O143" s="180"/>
      <c r="P143" s="209"/>
      <c r="Q143" s="155"/>
      <c r="AA143" s="97"/>
      <c r="AB143" s="97"/>
      <c r="AC143" s="97"/>
      <c r="AD143" s="97"/>
      <c r="AE143" s="97"/>
      <c r="AF143" s="93"/>
      <c r="AG143" s="93"/>
      <c r="AH143" s="93"/>
      <c r="AI143" s="30"/>
      <c r="AJ143" s="30"/>
      <c r="AK143" s="30"/>
      <c r="AL143" s="30"/>
      <c r="AM143" s="109"/>
      <c r="AN143" s="112" t="s">
        <v>724</v>
      </c>
      <c r="AO143" s="110" t="s">
        <v>631</v>
      </c>
      <c r="AP143" s="112">
        <v>434</v>
      </c>
      <c r="AQ143"/>
      <c r="AR143"/>
      <c r="AS143"/>
      <c r="AT143"/>
      <c r="AU143"/>
      <c r="AV143"/>
    </row>
    <row r="144" spans="1:77" ht="23.45" customHeight="1" x14ac:dyDescent="0.2">
      <c r="A144" s="1015"/>
      <c r="B144" s="189" t="s">
        <v>3107</v>
      </c>
      <c r="C144" s="290"/>
      <c r="D144" s="290"/>
      <c r="E144" s="291"/>
      <c r="F144" s="585"/>
      <c r="G144" s="585"/>
      <c r="H144" s="776">
        <f t="shared" si="13"/>
        <v>0</v>
      </c>
      <c r="I144" s="23"/>
      <c r="J144" s="23"/>
      <c r="K144" s="180"/>
      <c r="L144" s="180"/>
      <c r="M144" s="180"/>
      <c r="N144" s="180"/>
      <c r="O144" s="180"/>
      <c r="P144" s="209"/>
      <c r="Q144" s="155"/>
      <c r="AA144" s="97"/>
      <c r="AB144" s="97"/>
      <c r="AC144" s="97"/>
      <c r="AD144" s="97"/>
      <c r="AE144" s="97"/>
      <c r="AF144" s="93"/>
      <c r="AG144" s="93"/>
      <c r="AH144" s="93"/>
      <c r="AI144" s="30"/>
      <c r="AJ144" s="30"/>
      <c r="AK144" s="30"/>
      <c r="AL144" s="30"/>
      <c r="AM144" s="109"/>
      <c r="AN144" s="112" t="s">
        <v>726</v>
      </c>
      <c r="AO144" s="110" t="s">
        <v>635</v>
      </c>
      <c r="AP144" s="112">
        <v>435</v>
      </c>
      <c r="AQ144"/>
      <c r="AR144"/>
      <c r="AS144"/>
      <c r="AT144"/>
      <c r="AU144"/>
      <c r="AV144"/>
    </row>
    <row r="145" spans="1:48" ht="23.45" customHeight="1" x14ac:dyDescent="0.2">
      <c r="A145" s="1015"/>
      <c r="B145" s="189" t="s">
        <v>3108</v>
      </c>
      <c r="C145" s="290"/>
      <c r="D145" s="290"/>
      <c r="E145" s="291"/>
      <c r="F145" s="585"/>
      <c r="G145" s="585"/>
      <c r="H145" s="776">
        <f t="shared" si="13"/>
        <v>0</v>
      </c>
      <c r="I145" s="23"/>
      <c r="J145" s="23"/>
      <c r="K145" s="180"/>
      <c r="L145" s="180"/>
      <c r="M145" s="180"/>
      <c r="N145" s="180"/>
      <c r="O145" s="180"/>
      <c r="P145" s="209"/>
      <c r="Q145" s="155"/>
      <c r="AA145" s="97"/>
      <c r="AB145" s="97"/>
      <c r="AC145" s="97"/>
      <c r="AD145" s="97"/>
      <c r="AE145" s="97"/>
      <c r="AF145" s="93"/>
      <c r="AG145" s="93"/>
      <c r="AH145" s="93"/>
      <c r="AI145" s="30"/>
      <c r="AJ145" s="30"/>
      <c r="AK145" s="30"/>
      <c r="AL145" s="30"/>
      <c r="AM145" s="109"/>
      <c r="AN145" s="112" t="s">
        <v>728</v>
      </c>
      <c r="AO145" s="110" t="s">
        <v>638</v>
      </c>
      <c r="AP145" s="112">
        <v>436</v>
      </c>
      <c r="AQ145"/>
      <c r="AR145"/>
      <c r="AS145"/>
      <c r="AT145"/>
      <c r="AU145"/>
      <c r="AV145"/>
    </row>
    <row r="146" spans="1:48" ht="23.45" customHeight="1" x14ac:dyDescent="0.2">
      <c r="A146" s="1015"/>
      <c r="B146" s="189" t="s">
        <v>3109</v>
      </c>
      <c r="C146" s="290"/>
      <c r="D146" s="290"/>
      <c r="E146" s="291"/>
      <c r="F146" s="585"/>
      <c r="G146" s="585"/>
      <c r="H146" s="776">
        <f t="shared" si="13"/>
        <v>0</v>
      </c>
      <c r="I146" s="23"/>
      <c r="J146" s="23"/>
      <c r="K146" s="180"/>
      <c r="L146" s="180"/>
      <c r="M146" s="180"/>
      <c r="N146" s="180"/>
      <c r="O146" s="180"/>
      <c r="P146" s="209"/>
      <c r="Q146" s="155"/>
      <c r="AA146" s="97"/>
      <c r="AB146" s="97"/>
      <c r="AC146" s="97"/>
      <c r="AD146" s="97"/>
      <c r="AE146" s="97"/>
      <c r="AF146" s="93"/>
      <c r="AG146" s="93"/>
      <c r="AH146" s="93"/>
      <c r="AI146" s="30"/>
      <c r="AJ146" s="30"/>
      <c r="AK146" s="30"/>
      <c r="AL146" s="30"/>
      <c r="AM146" s="109"/>
      <c r="AN146" s="112" t="s">
        <v>730</v>
      </c>
      <c r="AO146" s="110" t="s">
        <v>641</v>
      </c>
      <c r="AP146" s="112">
        <v>437</v>
      </c>
      <c r="AQ146"/>
      <c r="AR146"/>
      <c r="AS146"/>
      <c r="AT146"/>
      <c r="AU146"/>
      <c r="AV146"/>
    </row>
    <row r="147" spans="1:48" ht="23.45" customHeight="1" x14ac:dyDescent="0.2">
      <c r="A147" s="1015"/>
      <c r="B147" s="189" t="s">
        <v>3110</v>
      </c>
      <c r="C147" s="290"/>
      <c r="D147" s="290"/>
      <c r="E147" s="291"/>
      <c r="F147" s="585"/>
      <c r="G147" s="585"/>
      <c r="H147" s="776">
        <f t="shared" si="13"/>
        <v>0</v>
      </c>
      <c r="I147" s="23"/>
      <c r="J147" s="23"/>
      <c r="K147" s="180"/>
      <c r="L147" s="180"/>
      <c r="M147" s="180"/>
      <c r="N147" s="180"/>
      <c r="O147" s="180"/>
      <c r="P147" s="209"/>
      <c r="Q147" s="155"/>
      <c r="AA147" s="97"/>
      <c r="AB147" s="97"/>
      <c r="AC147" s="97"/>
      <c r="AD147" s="97"/>
      <c r="AE147" s="97"/>
      <c r="AF147" s="93"/>
      <c r="AG147" s="93"/>
      <c r="AH147" s="93"/>
      <c r="AI147" s="30"/>
      <c r="AJ147" s="30"/>
      <c r="AK147" s="30"/>
      <c r="AL147" s="30"/>
      <c r="AM147" s="109"/>
      <c r="AN147" s="112" t="s">
        <v>732</v>
      </c>
      <c r="AO147" s="110" t="s">
        <v>644</v>
      </c>
      <c r="AP147" s="112">
        <v>438</v>
      </c>
      <c r="AQ147"/>
      <c r="AR147"/>
      <c r="AS147"/>
      <c r="AT147"/>
      <c r="AU147"/>
      <c r="AV147"/>
    </row>
    <row r="148" spans="1:48" ht="23.45" customHeight="1" x14ac:dyDescent="0.2">
      <c r="A148" s="1015"/>
      <c r="B148" s="189" t="s">
        <v>3111</v>
      </c>
      <c r="C148" s="290"/>
      <c r="D148" s="290"/>
      <c r="E148" s="291"/>
      <c r="F148" s="585"/>
      <c r="G148" s="585"/>
      <c r="H148" s="776">
        <f t="shared" si="13"/>
        <v>0</v>
      </c>
      <c r="I148" s="23"/>
      <c r="J148" s="23"/>
      <c r="K148" s="180"/>
      <c r="L148" s="180"/>
      <c r="M148" s="180"/>
      <c r="N148" s="180"/>
      <c r="O148" s="180"/>
      <c r="P148" s="209"/>
      <c r="Q148" s="155"/>
      <c r="AA148" s="97"/>
      <c r="AB148" s="97"/>
      <c r="AC148" s="97"/>
      <c r="AD148" s="97"/>
      <c r="AE148" s="97"/>
      <c r="AF148" s="93"/>
      <c r="AG148" s="93"/>
      <c r="AH148" s="93"/>
      <c r="AI148" s="30"/>
      <c r="AJ148" s="30"/>
      <c r="AK148" s="30"/>
      <c r="AL148" s="30"/>
      <c r="AM148" s="109"/>
      <c r="AN148" s="112" t="s">
        <v>734</v>
      </c>
      <c r="AO148" s="110" t="s">
        <v>647</v>
      </c>
      <c r="AP148" s="112">
        <v>439</v>
      </c>
      <c r="AQ148"/>
      <c r="AR148"/>
      <c r="AS148"/>
      <c r="AT148"/>
      <c r="AU148"/>
      <c r="AV148"/>
    </row>
    <row r="149" spans="1:48" ht="23.45" customHeight="1" x14ac:dyDescent="0.2">
      <c r="A149" s="1015"/>
      <c r="B149" s="189" t="s">
        <v>3112</v>
      </c>
      <c r="C149" s="290"/>
      <c r="D149" s="290"/>
      <c r="E149" s="291"/>
      <c r="F149" s="585"/>
      <c r="G149" s="585"/>
      <c r="H149" s="776">
        <f t="shared" si="13"/>
        <v>0</v>
      </c>
      <c r="I149" s="23"/>
      <c r="J149" s="23"/>
      <c r="K149" s="180"/>
      <c r="L149" s="180"/>
      <c r="M149" s="180"/>
      <c r="N149" s="180"/>
      <c r="O149" s="180"/>
      <c r="P149" s="209"/>
      <c r="Q149" s="155"/>
      <c r="AA149" s="97"/>
      <c r="AB149" s="97"/>
      <c r="AC149" s="97"/>
      <c r="AD149" s="97"/>
      <c r="AE149" s="97"/>
      <c r="AF149" s="93"/>
      <c r="AG149" s="93"/>
      <c r="AH149" s="93"/>
      <c r="AI149" s="30"/>
      <c r="AJ149" s="30"/>
      <c r="AK149" s="30"/>
      <c r="AL149" s="30"/>
      <c r="AM149" s="109"/>
      <c r="AN149" s="112" t="s">
        <v>736</v>
      </c>
      <c r="AO149" s="110" t="s">
        <v>650</v>
      </c>
      <c r="AP149" s="112">
        <v>440</v>
      </c>
      <c r="AQ149"/>
      <c r="AR149"/>
      <c r="AS149"/>
      <c r="AT149"/>
      <c r="AU149"/>
      <c r="AV149"/>
    </row>
    <row r="150" spans="1:48" ht="23.45" customHeight="1" x14ac:dyDescent="0.2">
      <c r="A150" s="1015"/>
      <c r="B150" s="189" t="s">
        <v>3113</v>
      </c>
      <c r="C150" s="191"/>
      <c r="D150" s="191"/>
      <c r="E150" s="200"/>
      <c r="F150" s="585"/>
      <c r="G150" s="585"/>
      <c r="H150" s="776">
        <f t="shared" si="13"/>
        <v>0</v>
      </c>
      <c r="I150" s="23"/>
      <c r="J150" s="23"/>
      <c r="K150" s="180"/>
      <c r="L150" s="180"/>
      <c r="M150" s="180"/>
      <c r="N150" s="180"/>
      <c r="O150" s="180"/>
      <c r="P150" s="209"/>
      <c r="Q150" s="155"/>
      <c r="AA150" s="97"/>
      <c r="AB150" s="97"/>
      <c r="AC150" s="97"/>
      <c r="AD150" s="97"/>
      <c r="AE150" s="97"/>
      <c r="AF150" s="93"/>
      <c r="AG150" s="93"/>
      <c r="AH150" s="93"/>
      <c r="AI150" s="30"/>
      <c r="AJ150" s="30"/>
      <c r="AK150" s="30"/>
      <c r="AL150" s="30"/>
      <c r="AM150" s="109"/>
      <c r="AN150" s="112" t="s">
        <v>738</v>
      </c>
      <c r="AO150" s="110" t="s">
        <v>654</v>
      </c>
      <c r="AP150" s="112">
        <v>441</v>
      </c>
      <c r="AQ150"/>
      <c r="AR150"/>
      <c r="AS150"/>
      <c r="AT150"/>
      <c r="AU150"/>
      <c r="AV150"/>
    </row>
    <row r="151" spans="1:48" ht="23.45" customHeight="1" thickBot="1" x14ac:dyDescent="0.3">
      <c r="A151" s="1015"/>
      <c r="B151" s="912" t="s">
        <v>2948</v>
      </c>
      <c r="C151" s="913"/>
      <c r="D151" s="913"/>
      <c r="E151" s="914"/>
      <c r="F151" s="292">
        <f>SUM(F141:F150)</f>
        <v>0</v>
      </c>
      <c r="G151" s="292">
        <f>SUM(G141:G150)</f>
        <v>0</v>
      </c>
      <c r="H151" s="263">
        <f t="shared" si="13"/>
        <v>0</v>
      </c>
      <c r="I151" s="23"/>
      <c r="J151" s="23"/>
      <c r="K151" s="180"/>
      <c r="L151" s="180"/>
      <c r="M151" s="180"/>
      <c r="N151" s="180"/>
      <c r="O151" s="180"/>
      <c r="P151" s="209"/>
      <c r="Q151" s="155"/>
      <c r="AA151" s="97"/>
      <c r="AB151" s="97"/>
      <c r="AC151" s="97"/>
      <c r="AD151" s="97"/>
      <c r="AE151" s="97"/>
      <c r="AF151" s="93"/>
      <c r="AG151" s="93"/>
      <c r="AH151" s="93"/>
      <c r="AI151" s="30"/>
      <c r="AJ151" s="30"/>
      <c r="AK151" s="30"/>
      <c r="AL151" s="30"/>
      <c r="AM151" s="109"/>
      <c r="AN151" s="112" t="s">
        <v>740</v>
      </c>
      <c r="AO151" s="110" t="s">
        <v>657</v>
      </c>
      <c r="AP151" s="112">
        <v>442</v>
      </c>
      <c r="AQ151"/>
      <c r="AR151"/>
      <c r="AS151"/>
      <c r="AT151"/>
      <c r="AU151"/>
      <c r="AV151"/>
    </row>
    <row r="152" spans="1:48" ht="23.45" customHeight="1" thickBot="1" x14ac:dyDescent="0.3">
      <c r="A152" s="1015"/>
      <c r="B152" s="33" t="s">
        <v>3114</v>
      </c>
      <c r="C152" s="271"/>
      <c r="D152" s="271"/>
      <c r="E152" s="272"/>
      <c r="F152" s="293" t="s">
        <v>2946</v>
      </c>
      <c r="G152" s="241" t="s">
        <v>2947</v>
      </c>
      <c r="H152" s="241" t="s">
        <v>2948</v>
      </c>
      <c r="I152" s="23"/>
      <c r="J152" s="23"/>
      <c r="K152" s="180"/>
      <c r="L152" s="180"/>
      <c r="M152" s="180"/>
      <c r="N152" s="180"/>
      <c r="O152" s="180"/>
      <c r="P152" s="209"/>
      <c r="Q152" s="155"/>
      <c r="AA152" s="97"/>
      <c r="AB152" s="97"/>
      <c r="AC152" s="97"/>
      <c r="AD152" s="97"/>
      <c r="AE152" s="97"/>
      <c r="AF152" s="93"/>
      <c r="AG152" s="93"/>
      <c r="AH152" s="93"/>
      <c r="AI152" s="30"/>
      <c r="AJ152" s="30"/>
      <c r="AK152" s="30"/>
      <c r="AL152" s="30"/>
      <c r="AM152" s="109"/>
      <c r="AN152" s="112" t="s">
        <v>742</v>
      </c>
      <c r="AO152" s="110" t="s">
        <v>661</v>
      </c>
      <c r="AP152" s="112">
        <v>443</v>
      </c>
      <c r="AQ152"/>
      <c r="AR152"/>
      <c r="AS152"/>
      <c r="AT152"/>
      <c r="AU152"/>
      <c r="AV152"/>
    </row>
    <row r="153" spans="1:48" ht="23.45" customHeight="1" x14ac:dyDescent="0.2">
      <c r="A153" s="1015"/>
      <c r="B153" s="294" t="s">
        <v>3115</v>
      </c>
      <c r="C153" s="295"/>
      <c r="D153" s="295"/>
      <c r="E153" s="296"/>
      <c r="F153" s="775"/>
      <c r="G153" s="704"/>
      <c r="H153" s="278"/>
      <c r="I153" s="23"/>
      <c r="J153" s="23"/>
      <c r="K153" s="180"/>
      <c r="L153" s="180"/>
      <c r="M153" s="180"/>
      <c r="N153" s="180"/>
      <c r="O153" s="180"/>
      <c r="P153" s="209"/>
      <c r="Q153" s="155"/>
      <c r="AA153" s="97"/>
      <c r="AB153" s="97"/>
      <c r="AC153" s="97"/>
      <c r="AD153" s="97"/>
      <c r="AE153" s="97"/>
      <c r="AF153" s="93"/>
      <c r="AG153" s="93"/>
      <c r="AH153" s="93"/>
      <c r="AI153" s="30"/>
      <c r="AJ153" s="30"/>
      <c r="AK153" s="30"/>
      <c r="AL153" s="30"/>
      <c r="AM153" s="109"/>
      <c r="AN153" s="112" t="s">
        <v>744</v>
      </c>
      <c r="AO153" s="110" t="s">
        <v>665</v>
      </c>
      <c r="AP153" s="112" t="s">
        <v>746</v>
      </c>
      <c r="AQ153"/>
      <c r="AR153"/>
      <c r="AS153"/>
      <c r="AT153"/>
      <c r="AU153"/>
      <c r="AV153"/>
    </row>
    <row r="154" spans="1:48" ht="23.45" customHeight="1" x14ac:dyDescent="0.2">
      <c r="A154" s="1015"/>
      <c r="B154" s="221" t="s">
        <v>3116</v>
      </c>
      <c r="C154" s="279"/>
      <c r="D154" s="279"/>
      <c r="E154" s="280"/>
      <c r="F154" s="585"/>
      <c r="G154" s="585"/>
      <c r="H154" s="223">
        <f t="shared" ref="H154:H168" si="14">F154+G154</f>
        <v>0</v>
      </c>
      <c r="I154" s="23"/>
      <c r="J154" s="23"/>
      <c r="K154" s="180"/>
      <c r="L154" s="180"/>
      <c r="M154" s="180"/>
      <c r="N154" s="180"/>
      <c r="O154" s="180"/>
      <c r="P154" s="209"/>
      <c r="Q154" s="155"/>
      <c r="AA154" s="97"/>
      <c r="AB154" s="97"/>
      <c r="AC154" s="97"/>
      <c r="AD154" s="97"/>
      <c r="AE154" s="97"/>
      <c r="AF154" s="93"/>
      <c r="AG154" s="93"/>
      <c r="AH154" s="93"/>
      <c r="AI154" s="30"/>
      <c r="AJ154" s="30"/>
      <c r="AK154" s="30"/>
      <c r="AL154" s="30"/>
      <c r="AM154" s="109"/>
      <c r="AN154" s="112" t="s">
        <v>747</v>
      </c>
      <c r="AO154" s="110" t="s">
        <v>805</v>
      </c>
      <c r="AP154" s="112" t="s">
        <v>749</v>
      </c>
      <c r="AQ154"/>
      <c r="AR154"/>
      <c r="AS154"/>
      <c r="AT154"/>
      <c r="AU154"/>
      <c r="AV154"/>
    </row>
    <row r="155" spans="1:48" ht="23.45" customHeight="1" x14ac:dyDescent="0.2">
      <c r="A155" s="1015"/>
      <c r="B155" s="221" t="s">
        <v>3117</v>
      </c>
      <c r="C155" s="279"/>
      <c r="D155" s="279"/>
      <c r="E155" s="280"/>
      <c r="F155" s="585"/>
      <c r="G155" s="585"/>
      <c r="H155" s="223">
        <f t="shared" si="14"/>
        <v>0</v>
      </c>
      <c r="I155" s="23"/>
      <c r="J155" s="23"/>
      <c r="K155" s="180"/>
      <c r="L155" s="180"/>
      <c r="M155" s="180"/>
      <c r="N155" s="180"/>
      <c r="O155" s="180"/>
      <c r="P155" s="209"/>
      <c r="Q155" s="155"/>
      <c r="AA155" s="97"/>
      <c r="AB155" s="97"/>
      <c r="AC155" s="97"/>
      <c r="AD155" s="97"/>
      <c r="AE155" s="97"/>
      <c r="AF155" s="93"/>
      <c r="AG155" s="93"/>
      <c r="AH155" s="93"/>
      <c r="AI155" s="30"/>
      <c r="AJ155" s="30"/>
      <c r="AK155" s="30"/>
      <c r="AL155" s="30"/>
      <c r="AM155" s="109"/>
      <c r="AN155" s="112" t="s">
        <v>750</v>
      </c>
      <c r="AO155" s="110" t="s">
        <v>668</v>
      </c>
      <c r="AP155" s="112" t="s">
        <v>752</v>
      </c>
      <c r="AQ155"/>
      <c r="AR155"/>
      <c r="AS155"/>
      <c r="AT155"/>
      <c r="AU155"/>
      <c r="AV155"/>
    </row>
    <row r="156" spans="1:48" ht="23.45" customHeight="1" x14ac:dyDescent="0.2">
      <c r="A156" s="1015"/>
      <c r="B156" s="221" t="s">
        <v>3118</v>
      </c>
      <c r="C156" s="279"/>
      <c r="D156" s="279"/>
      <c r="E156" s="280"/>
      <c r="F156" s="585"/>
      <c r="G156" s="585"/>
      <c r="H156" s="223">
        <f t="shared" si="14"/>
        <v>0</v>
      </c>
      <c r="I156" s="23"/>
      <c r="J156" s="23"/>
      <c r="K156" s="180"/>
      <c r="L156" s="180"/>
      <c r="M156" s="180"/>
      <c r="N156" s="180"/>
      <c r="O156" s="180"/>
      <c r="P156" s="209"/>
      <c r="Q156" s="155"/>
      <c r="AA156" s="97"/>
      <c r="AB156" s="97"/>
      <c r="AC156" s="97"/>
      <c r="AD156" s="97"/>
      <c r="AE156" s="97"/>
      <c r="AF156" s="93"/>
      <c r="AG156" s="93"/>
      <c r="AH156" s="93"/>
      <c r="AI156" s="30"/>
      <c r="AJ156" s="30"/>
      <c r="AK156" s="30"/>
      <c r="AL156" s="30"/>
      <c r="AM156" s="109"/>
      <c r="AN156" s="112" t="s">
        <v>753</v>
      </c>
      <c r="AO156" s="110" t="s">
        <v>671</v>
      </c>
      <c r="AP156" s="112" t="s">
        <v>755</v>
      </c>
      <c r="AQ156"/>
      <c r="AR156"/>
      <c r="AS156"/>
      <c r="AT156"/>
      <c r="AU156"/>
      <c r="AV156"/>
    </row>
    <row r="157" spans="1:48" ht="23.45" customHeight="1" x14ac:dyDescent="0.2">
      <c r="A157" s="1015"/>
      <c r="B157" s="221" t="s">
        <v>3119</v>
      </c>
      <c r="C157" s="279"/>
      <c r="D157" s="279"/>
      <c r="E157" s="280"/>
      <c r="F157" s="585"/>
      <c r="G157" s="585"/>
      <c r="H157" s="223">
        <f t="shared" si="14"/>
        <v>0</v>
      </c>
      <c r="I157" s="23"/>
      <c r="J157" s="23"/>
      <c r="K157" s="180"/>
      <c r="L157" s="180"/>
      <c r="M157" s="180"/>
      <c r="N157" s="180"/>
      <c r="O157" s="180"/>
      <c r="P157" s="209"/>
      <c r="Q157" s="155"/>
      <c r="AA157" s="97"/>
      <c r="AB157" s="97"/>
      <c r="AC157" s="97"/>
      <c r="AD157" s="97"/>
      <c r="AE157" s="97"/>
      <c r="AF157" s="93"/>
      <c r="AG157" s="93"/>
      <c r="AH157" s="93"/>
      <c r="AI157" s="30"/>
      <c r="AJ157" s="30"/>
      <c r="AK157" s="30"/>
      <c r="AL157" s="30"/>
      <c r="AM157" s="109"/>
      <c r="AN157" s="112" t="s">
        <v>756</v>
      </c>
      <c r="AO157" s="110" t="s">
        <v>674</v>
      </c>
      <c r="AP157" s="112" t="s">
        <v>758</v>
      </c>
      <c r="AQ157"/>
      <c r="AR157"/>
      <c r="AS157"/>
      <c r="AT157"/>
      <c r="AU157"/>
      <c r="AV157"/>
    </row>
    <row r="158" spans="1:48" ht="23.45" customHeight="1" x14ac:dyDescent="0.2">
      <c r="A158" s="1015"/>
      <c r="B158" s="221" t="s">
        <v>3120</v>
      </c>
      <c r="C158" s="279"/>
      <c r="D158" s="279"/>
      <c r="E158" s="280"/>
      <c r="F158" s="585"/>
      <c r="G158" s="585"/>
      <c r="H158" s="223">
        <f t="shared" si="14"/>
        <v>0</v>
      </c>
      <c r="I158" s="23"/>
      <c r="J158" s="23"/>
      <c r="K158" s="180"/>
      <c r="L158" s="180"/>
      <c r="M158" s="180"/>
      <c r="N158" s="180"/>
      <c r="O158" s="180"/>
      <c r="P158" s="209"/>
      <c r="Q158" s="155"/>
      <c r="AA158" s="97"/>
      <c r="AB158" s="97"/>
      <c r="AC158" s="97"/>
      <c r="AD158" s="97"/>
      <c r="AE158" s="97"/>
      <c r="AF158" s="93"/>
      <c r="AG158" s="93"/>
      <c r="AH158" s="93"/>
      <c r="AI158" s="30"/>
      <c r="AJ158" s="30"/>
      <c r="AK158" s="30"/>
      <c r="AL158" s="30"/>
      <c r="AM158" s="109"/>
      <c r="AN158" s="112" t="s">
        <v>759</v>
      </c>
      <c r="AO158" s="110" t="s">
        <v>678</v>
      </c>
      <c r="AP158" s="112" t="s">
        <v>761</v>
      </c>
      <c r="AQ158"/>
      <c r="AR158"/>
      <c r="AS158"/>
      <c r="AT158"/>
      <c r="AU158"/>
      <c r="AV158"/>
    </row>
    <row r="159" spans="1:48" ht="23.45" customHeight="1" x14ac:dyDescent="0.2">
      <c r="A159" s="1015"/>
      <c r="B159" s="221" t="s">
        <v>3121</v>
      </c>
      <c r="C159" s="279"/>
      <c r="D159" s="279"/>
      <c r="E159" s="280"/>
      <c r="F159" s="585"/>
      <c r="G159" s="585"/>
      <c r="H159" s="223">
        <f t="shared" si="14"/>
        <v>0</v>
      </c>
      <c r="I159" s="23"/>
      <c r="J159" s="23"/>
      <c r="K159" s="180"/>
      <c r="L159" s="180"/>
      <c r="M159" s="180"/>
      <c r="N159" s="180"/>
      <c r="O159" s="180"/>
      <c r="P159" s="209"/>
      <c r="Q159" s="155"/>
      <c r="AA159" s="97"/>
      <c r="AB159" s="97"/>
      <c r="AC159" s="97"/>
      <c r="AD159" s="97"/>
      <c r="AE159" s="97"/>
      <c r="AF159" s="93"/>
      <c r="AG159" s="93"/>
      <c r="AH159" s="93"/>
      <c r="AI159" s="30"/>
      <c r="AJ159" s="30"/>
      <c r="AK159" s="30"/>
      <c r="AL159" s="30"/>
      <c r="AM159" s="109"/>
      <c r="AN159" s="112" t="s">
        <v>762</v>
      </c>
      <c r="AO159" s="110" t="s">
        <v>682</v>
      </c>
      <c r="AP159" s="112" t="s">
        <v>764</v>
      </c>
      <c r="AQ159"/>
      <c r="AR159"/>
      <c r="AS159"/>
      <c r="AT159"/>
      <c r="AU159"/>
      <c r="AV159"/>
    </row>
    <row r="160" spans="1:48" ht="23.45" customHeight="1" x14ac:dyDescent="0.2">
      <c r="A160" s="1015"/>
      <c r="B160" s="221" t="s">
        <v>3122</v>
      </c>
      <c r="C160" s="279"/>
      <c r="D160" s="279"/>
      <c r="E160" s="280"/>
      <c r="F160" s="585"/>
      <c r="G160" s="585"/>
      <c r="H160" s="223">
        <f t="shared" si="14"/>
        <v>0</v>
      </c>
      <c r="I160" s="23"/>
      <c r="J160" s="23"/>
      <c r="K160" s="180"/>
      <c r="L160" s="180"/>
      <c r="M160" s="180"/>
      <c r="N160" s="180"/>
      <c r="O160" s="180"/>
      <c r="P160" s="209"/>
      <c r="Q160" s="155"/>
      <c r="AA160" s="97"/>
      <c r="AB160" s="97"/>
      <c r="AC160" s="97"/>
      <c r="AD160" s="97"/>
      <c r="AE160" s="97"/>
      <c r="AF160" s="93"/>
      <c r="AG160" s="93"/>
      <c r="AH160" s="93"/>
      <c r="AI160" s="30"/>
      <c r="AJ160" s="30"/>
      <c r="AK160" s="30"/>
      <c r="AL160" s="30"/>
      <c r="AM160" s="109"/>
      <c r="AN160" s="112" t="s">
        <v>765</v>
      </c>
      <c r="AO160" s="110" t="s">
        <v>686</v>
      </c>
      <c r="AP160" s="112">
        <v>353</v>
      </c>
      <c r="AQ160"/>
      <c r="AR160"/>
      <c r="AS160"/>
      <c r="AT160"/>
      <c r="AU160"/>
      <c r="AV160"/>
    </row>
    <row r="161" spans="1:163" ht="23.45" customHeight="1" x14ac:dyDescent="0.2">
      <c r="A161" s="1015"/>
      <c r="B161" s="221" t="s">
        <v>3123</v>
      </c>
      <c r="C161" s="279"/>
      <c r="D161" s="279"/>
      <c r="E161" s="280"/>
      <c r="F161" s="585"/>
      <c r="G161" s="585"/>
      <c r="H161" s="223">
        <f t="shared" si="14"/>
        <v>0</v>
      </c>
      <c r="I161" s="23"/>
      <c r="J161" s="23"/>
      <c r="K161" s="180"/>
      <c r="L161" s="180"/>
      <c r="M161" s="180"/>
      <c r="N161" s="180"/>
      <c r="O161" s="180"/>
      <c r="P161" s="209"/>
      <c r="Q161" s="155"/>
      <c r="AA161" s="97"/>
      <c r="AB161" s="97"/>
      <c r="AC161" s="97"/>
      <c r="AD161" s="97"/>
      <c r="AE161" s="97"/>
      <c r="AF161" s="93"/>
      <c r="AG161" s="93"/>
      <c r="AH161" s="93"/>
      <c r="AI161" s="30"/>
      <c r="AJ161" s="30"/>
      <c r="AK161" s="30"/>
      <c r="AL161" s="30"/>
      <c r="AM161" s="109"/>
      <c r="AN161" s="112" t="s">
        <v>767</v>
      </c>
      <c r="AO161" s="110" t="s">
        <v>690</v>
      </c>
      <c r="AP161" s="112">
        <v>354</v>
      </c>
      <c r="AQ161"/>
      <c r="AR161"/>
      <c r="AS161"/>
      <c r="AT161"/>
      <c r="AU161"/>
      <c r="AV161"/>
    </row>
    <row r="162" spans="1:163" ht="23.45" customHeight="1" x14ac:dyDescent="0.2">
      <c r="A162" s="1015"/>
      <c r="B162" s="221" t="s">
        <v>3124</v>
      </c>
      <c r="C162" s="279"/>
      <c r="D162" s="279"/>
      <c r="E162" s="280"/>
      <c r="F162" s="585"/>
      <c r="G162" s="585"/>
      <c r="H162" s="223">
        <f t="shared" si="14"/>
        <v>0</v>
      </c>
      <c r="I162" s="23"/>
      <c r="J162" s="23"/>
      <c r="K162" s="180"/>
      <c r="L162" s="180"/>
      <c r="M162" s="180"/>
      <c r="N162" s="180"/>
      <c r="O162" s="180"/>
      <c r="P162" s="209"/>
      <c r="Q162" s="155"/>
      <c r="AA162" s="97"/>
      <c r="AB162" s="97"/>
      <c r="AC162" s="97"/>
      <c r="AD162" s="97"/>
      <c r="AE162" s="97"/>
      <c r="AF162" s="93"/>
      <c r="AG162" s="93"/>
      <c r="AH162" s="93"/>
      <c r="AI162" s="30"/>
      <c r="AJ162" s="30"/>
      <c r="AK162" s="30"/>
      <c r="AL162" s="30"/>
      <c r="AM162" s="109"/>
      <c r="AN162" s="112" t="s">
        <v>769</v>
      </c>
      <c r="AO162" s="110" t="s">
        <v>694</v>
      </c>
      <c r="AP162" s="112">
        <v>355</v>
      </c>
      <c r="AQ162"/>
      <c r="AR162"/>
      <c r="AS162"/>
      <c r="AT162"/>
      <c r="AU162"/>
      <c r="AV162"/>
    </row>
    <row r="163" spans="1:163" ht="23.45" customHeight="1" x14ac:dyDescent="0.2">
      <c r="A163" s="1015"/>
      <c r="B163" s="221" t="s">
        <v>3125</v>
      </c>
      <c r="C163" s="279"/>
      <c r="D163" s="279"/>
      <c r="E163" s="280"/>
      <c r="F163" s="585"/>
      <c r="G163" s="585"/>
      <c r="H163" s="223">
        <f t="shared" si="14"/>
        <v>0</v>
      </c>
      <c r="I163" s="23"/>
      <c r="J163" s="23"/>
      <c r="K163" s="180"/>
      <c r="L163" s="180"/>
      <c r="M163" s="180"/>
      <c r="N163" s="180"/>
      <c r="O163" s="180"/>
      <c r="P163" s="209"/>
      <c r="Q163" s="155"/>
      <c r="AA163" s="97"/>
      <c r="AB163" s="97"/>
      <c r="AC163" s="97"/>
      <c r="AD163" s="97"/>
      <c r="AE163" s="97"/>
      <c r="AF163" s="93"/>
      <c r="AG163" s="93"/>
      <c r="AH163" s="93"/>
      <c r="AI163" s="30"/>
      <c r="AJ163" s="30"/>
      <c r="AK163" s="30"/>
      <c r="AL163" s="30"/>
      <c r="AM163" s="109"/>
      <c r="AN163" s="112" t="s">
        <v>771</v>
      </c>
      <c r="AO163" s="110" t="s">
        <v>697</v>
      </c>
      <c r="AP163" s="112">
        <v>356</v>
      </c>
      <c r="AQ163"/>
      <c r="AR163"/>
      <c r="AS163"/>
      <c r="AT163"/>
      <c r="AU163"/>
      <c r="AV163"/>
    </row>
    <row r="164" spans="1:163" ht="23.45" customHeight="1" x14ac:dyDescent="0.2">
      <c r="A164" s="1015"/>
      <c r="B164" s="221" t="s">
        <v>3126</v>
      </c>
      <c r="C164" s="279"/>
      <c r="D164" s="279"/>
      <c r="E164" s="280"/>
      <c r="F164" s="585"/>
      <c r="G164" s="585"/>
      <c r="H164" s="223">
        <f t="shared" si="14"/>
        <v>0</v>
      </c>
      <c r="I164" s="23"/>
      <c r="J164" s="23"/>
      <c r="K164" s="180"/>
      <c r="L164" s="180"/>
      <c r="M164" s="180"/>
      <c r="N164" s="180"/>
      <c r="O164" s="180"/>
      <c r="P164" s="209"/>
      <c r="Q164" s="155"/>
      <c r="AA164" s="97"/>
      <c r="AB164" s="97"/>
      <c r="AC164" s="97"/>
      <c r="AD164" s="97"/>
      <c r="AE164" s="97"/>
      <c r="AF164" s="93"/>
      <c r="AG164" s="93"/>
      <c r="AH164" s="93"/>
      <c r="AI164" s="30"/>
      <c r="AJ164" s="30"/>
      <c r="AK164" s="30"/>
      <c r="AL164" s="30"/>
      <c r="AM164" s="109"/>
      <c r="AN164" s="112" t="s">
        <v>773</v>
      </c>
      <c r="AO164" s="110" t="s">
        <v>700</v>
      </c>
      <c r="AP164" s="112">
        <v>357</v>
      </c>
      <c r="AQ164"/>
      <c r="AR164"/>
      <c r="AS164"/>
      <c r="AT164"/>
      <c r="AU164"/>
      <c r="AV164"/>
    </row>
    <row r="165" spans="1:163" ht="23.45" customHeight="1" x14ac:dyDescent="0.2">
      <c r="A165" s="1015"/>
      <c r="B165" s="221" t="s">
        <v>3127</v>
      </c>
      <c r="C165" s="279"/>
      <c r="D165" s="279"/>
      <c r="E165" s="280"/>
      <c r="F165" s="585"/>
      <c r="G165" s="585"/>
      <c r="H165" s="223">
        <f t="shared" si="14"/>
        <v>0</v>
      </c>
      <c r="I165" s="23"/>
      <c r="J165" s="23"/>
      <c r="K165" s="180"/>
      <c r="L165" s="180"/>
      <c r="M165" s="180"/>
      <c r="N165" s="180"/>
      <c r="O165" s="180"/>
      <c r="P165" s="209"/>
      <c r="Q165" s="155"/>
      <c r="AA165" s="97"/>
      <c r="AB165" s="97"/>
      <c r="AC165" s="97"/>
      <c r="AD165" s="97"/>
      <c r="AE165" s="97"/>
      <c r="AF165" s="93"/>
      <c r="AG165" s="93"/>
      <c r="AH165" s="93"/>
      <c r="AI165" s="30"/>
      <c r="AJ165" s="30"/>
      <c r="AK165" s="30"/>
      <c r="AL165" s="30"/>
      <c r="AM165" s="109"/>
      <c r="AN165" s="112" t="s">
        <v>775</v>
      </c>
      <c r="AO165" s="110" t="s">
        <v>703</v>
      </c>
      <c r="AP165" s="112">
        <v>358</v>
      </c>
      <c r="AQ165"/>
      <c r="AR165"/>
      <c r="AS165"/>
      <c r="AT165"/>
      <c r="AU165"/>
      <c r="AV165"/>
    </row>
    <row r="166" spans="1:163" ht="23.45" customHeight="1" x14ac:dyDescent="0.2">
      <c r="A166" s="1015"/>
      <c r="B166" s="221" t="s">
        <v>3128</v>
      </c>
      <c r="C166" s="279"/>
      <c r="D166" s="279"/>
      <c r="E166" s="280"/>
      <c r="F166" s="585"/>
      <c r="G166" s="585"/>
      <c r="H166" s="223">
        <f t="shared" si="14"/>
        <v>0</v>
      </c>
      <c r="I166" s="23"/>
      <c r="J166" s="23"/>
      <c r="K166" s="180"/>
      <c r="L166" s="180"/>
      <c r="M166" s="180"/>
      <c r="N166" s="180"/>
      <c r="O166" s="180"/>
      <c r="P166" s="209"/>
      <c r="Q166" s="155"/>
      <c r="AA166" s="97"/>
      <c r="AB166" s="97"/>
      <c r="AC166" s="97"/>
      <c r="AD166" s="97"/>
      <c r="AE166" s="97"/>
      <c r="AF166" s="93"/>
      <c r="AG166" s="93"/>
      <c r="AH166" s="93"/>
      <c r="AI166" s="30"/>
      <c r="AJ166" s="30"/>
      <c r="AK166" s="30"/>
      <c r="AL166" s="30"/>
      <c r="AM166" s="109"/>
      <c r="AN166" s="112" t="s">
        <v>776</v>
      </c>
      <c r="AO166" s="110" t="s">
        <v>707</v>
      </c>
      <c r="AP166" s="112">
        <v>359</v>
      </c>
      <c r="AQ166"/>
      <c r="AR166"/>
      <c r="AS166"/>
      <c r="AT166"/>
      <c r="AU166"/>
      <c r="AV166"/>
    </row>
    <row r="167" spans="1:163" s="267" customFormat="1" ht="23.45" customHeight="1" x14ac:dyDescent="0.2">
      <c r="A167" s="1015"/>
      <c r="B167" s="221" t="s">
        <v>3129</v>
      </c>
      <c r="C167" s="279"/>
      <c r="D167" s="279"/>
      <c r="E167" s="280"/>
      <c r="F167" s="585"/>
      <c r="G167" s="585"/>
      <c r="H167" s="223">
        <f t="shared" si="14"/>
        <v>0</v>
      </c>
      <c r="I167" s="23"/>
      <c r="J167" s="23"/>
      <c r="K167" s="180"/>
      <c r="L167" s="180"/>
      <c r="M167" s="180"/>
      <c r="N167" s="180"/>
      <c r="O167" s="180"/>
      <c r="P167" s="209"/>
      <c r="Q167" s="155"/>
      <c r="R167" s="156"/>
      <c r="S167" s="156"/>
      <c r="T167" s="156"/>
      <c r="U167" s="156"/>
      <c r="V167" s="156"/>
      <c r="W167" s="156"/>
      <c r="X167" s="156"/>
      <c r="Y167" s="156"/>
      <c r="Z167" s="156"/>
      <c r="AA167" s="97"/>
      <c r="AB167" s="97"/>
      <c r="AC167" s="97"/>
      <c r="AD167" s="97"/>
      <c r="AE167" s="97"/>
      <c r="AF167" s="93"/>
      <c r="AG167" s="93"/>
      <c r="AH167" s="93"/>
      <c r="AI167" s="30"/>
      <c r="AJ167" s="30"/>
      <c r="AK167" s="30"/>
      <c r="AL167" s="30"/>
      <c r="AM167" s="109"/>
      <c r="AN167" s="112" t="s">
        <v>777</v>
      </c>
      <c r="AO167" s="110" t="s">
        <v>711</v>
      </c>
      <c r="AP167" s="112" t="s">
        <v>778</v>
      </c>
      <c r="AQ167"/>
      <c r="AR167"/>
      <c r="AS167"/>
      <c r="AT167"/>
      <c r="AU167"/>
      <c r="AV167"/>
      <c r="AW167" s="156"/>
      <c r="AX167" s="156"/>
      <c r="AY167" s="156"/>
      <c r="AZ167" s="156"/>
      <c r="BA167" s="156"/>
      <c r="BB167" s="156"/>
      <c r="BC167" s="156"/>
      <c r="BD167" s="156"/>
      <c r="BE167" s="156"/>
      <c r="BF167" s="156"/>
      <c r="BG167" s="156"/>
      <c r="BH167" s="156"/>
      <c r="BI167" s="156"/>
      <c r="BJ167" s="156"/>
      <c r="BK167" s="156"/>
      <c r="BL167" s="156"/>
      <c r="BM167" s="156"/>
      <c r="BN167" s="156"/>
      <c r="BO167" s="156"/>
      <c r="BP167" s="156"/>
      <c r="BQ167" s="156"/>
      <c r="BR167" s="156"/>
      <c r="BS167" s="156"/>
      <c r="BT167" s="156"/>
      <c r="BU167" s="156"/>
      <c r="BV167" s="156"/>
      <c r="BW167" s="156"/>
      <c r="BX167" s="156"/>
      <c r="BY167" s="156"/>
      <c r="BZ167" s="156"/>
      <c r="CA167" s="156"/>
      <c r="CB167" s="156"/>
      <c r="CC167" s="156"/>
      <c r="CD167" s="156"/>
      <c r="CE167" s="156"/>
      <c r="CF167" s="156"/>
      <c r="CG167" s="156"/>
      <c r="CH167" s="156"/>
      <c r="CI167" s="156"/>
      <c r="CJ167" s="156"/>
      <c r="CK167" s="156"/>
      <c r="CL167" s="156"/>
      <c r="CM167" s="156"/>
      <c r="CN167" s="156"/>
      <c r="CO167" s="156"/>
      <c r="CP167" s="156"/>
      <c r="CQ167" s="156"/>
      <c r="CR167" s="156"/>
      <c r="CS167" s="156"/>
      <c r="CT167" s="156"/>
      <c r="CU167" s="156"/>
      <c r="CV167" s="156"/>
      <c r="CW167" s="156"/>
      <c r="CX167" s="156"/>
      <c r="CY167" s="156"/>
      <c r="CZ167" s="156"/>
      <c r="DA167" s="156"/>
      <c r="DB167" s="156"/>
      <c r="DC167" s="156"/>
      <c r="DD167" s="156"/>
      <c r="DE167" s="156"/>
      <c r="DF167" s="156"/>
      <c r="DG167" s="156"/>
      <c r="DH167" s="156"/>
      <c r="DI167" s="156"/>
      <c r="DJ167" s="156"/>
      <c r="DK167" s="156"/>
      <c r="DL167" s="156"/>
      <c r="DM167" s="156"/>
      <c r="DN167" s="156"/>
      <c r="DO167" s="156"/>
      <c r="DP167" s="156"/>
      <c r="DQ167" s="156"/>
      <c r="DR167" s="156"/>
      <c r="DS167" s="156"/>
      <c r="DT167" s="156"/>
      <c r="DU167" s="156"/>
      <c r="DV167" s="156"/>
      <c r="DW167" s="156"/>
      <c r="DX167" s="156"/>
      <c r="DY167" s="156"/>
      <c r="DZ167" s="156"/>
      <c r="EA167" s="156"/>
      <c r="EB167" s="156"/>
      <c r="EC167" s="156"/>
      <c r="ED167" s="156"/>
      <c r="EE167" s="156"/>
      <c r="EF167" s="156"/>
      <c r="EG167" s="156"/>
      <c r="EH167" s="156"/>
      <c r="EI167" s="156"/>
      <c r="EJ167" s="156"/>
      <c r="EK167" s="156"/>
      <c r="EL167" s="156"/>
      <c r="EM167" s="156"/>
      <c r="EN167" s="156"/>
      <c r="EO167" s="156"/>
      <c r="EP167" s="156"/>
      <c r="EQ167" s="156"/>
      <c r="ER167" s="156"/>
      <c r="ES167" s="156"/>
      <c r="ET167" s="156"/>
      <c r="EU167" s="156"/>
      <c r="EV167" s="156"/>
      <c r="EW167" s="156"/>
      <c r="EX167" s="156"/>
      <c r="EY167" s="156"/>
      <c r="EZ167" s="156"/>
      <c r="FA167" s="156"/>
      <c r="FB167" s="156"/>
      <c r="FC167" s="156"/>
      <c r="FD167" s="156"/>
      <c r="FE167" s="156"/>
      <c r="FF167" s="156"/>
      <c r="FG167" s="156"/>
    </row>
    <row r="168" spans="1:163" ht="23.45" customHeight="1" thickBot="1" x14ac:dyDescent="0.3">
      <c r="A168" s="1015"/>
      <c r="B168" s="825" t="s">
        <v>2948</v>
      </c>
      <c r="C168" s="297"/>
      <c r="D168" s="297"/>
      <c r="E168" s="298"/>
      <c r="F168" s="283">
        <f>SUM(F154:F167)</f>
        <v>0</v>
      </c>
      <c r="G168" s="283">
        <f>SUM(G154:G167)</f>
        <v>0</v>
      </c>
      <c r="H168" s="263">
        <f t="shared" si="14"/>
        <v>0</v>
      </c>
      <c r="I168" s="23"/>
      <c r="J168" s="23"/>
      <c r="K168" s="180"/>
      <c r="L168" s="180"/>
      <c r="M168" s="180"/>
      <c r="N168" s="180"/>
      <c r="O168" s="180"/>
      <c r="P168" s="209"/>
      <c r="Q168" s="155"/>
      <c r="AA168" s="97"/>
      <c r="AB168" s="97"/>
      <c r="AC168" s="97"/>
      <c r="AD168" s="97"/>
      <c r="AE168" s="97"/>
      <c r="AF168" s="93"/>
      <c r="AG168" s="93"/>
      <c r="AH168" s="93"/>
      <c r="AI168" s="30"/>
      <c r="AJ168" s="30"/>
      <c r="AK168" s="30"/>
      <c r="AL168" s="30"/>
      <c r="AM168" s="109"/>
      <c r="AN168" s="112" t="s">
        <v>779</v>
      </c>
      <c r="AO168" s="110" t="s">
        <v>713</v>
      </c>
      <c r="AP168" s="112" t="s">
        <v>781</v>
      </c>
      <c r="AQ168"/>
      <c r="AR168"/>
      <c r="AS168"/>
      <c r="AT168"/>
      <c r="AU168"/>
      <c r="AV168"/>
    </row>
    <row r="169" spans="1:163" ht="23.45" customHeight="1" x14ac:dyDescent="0.25">
      <c r="A169" s="1015"/>
      <c r="B169" s="106" t="s">
        <v>3130</v>
      </c>
      <c r="C169" s="899"/>
      <c r="D169" s="899"/>
      <c r="E169" s="900"/>
      <c r="F169" s="284" t="s">
        <v>2946</v>
      </c>
      <c r="G169" s="233" t="s">
        <v>2947</v>
      </c>
      <c r="H169" s="234" t="s">
        <v>2948</v>
      </c>
      <c r="I169" s="23"/>
      <c r="J169" s="23"/>
      <c r="K169" s="180"/>
      <c r="L169" s="180"/>
      <c r="M169" s="180"/>
      <c r="N169" s="180"/>
      <c r="O169" s="180"/>
      <c r="P169" s="209"/>
      <c r="Q169" s="155"/>
      <c r="AA169" s="97"/>
      <c r="AB169" s="97"/>
      <c r="AC169" s="97"/>
      <c r="AD169" s="97"/>
      <c r="AE169" s="97"/>
      <c r="AF169" s="93"/>
      <c r="AG169" s="93"/>
      <c r="AH169" s="93"/>
      <c r="AI169" s="30"/>
      <c r="AJ169" s="30"/>
      <c r="AK169" s="30"/>
      <c r="AL169" s="30"/>
      <c r="AM169" s="109"/>
      <c r="AN169" s="112" t="s">
        <v>782</v>
      </c>
      <c r="AO169" s="110" t="s">
        <v>715</v>
      </c>
      <c r="AP169" s="112">
        <v>360</v>
      </c>
      <c r="AQ169"/>
      <c r="AR169"/>
      <c r="AS169"/>
      <c r="AT169"/>
      <c r="AU169"/>
      <c r="AV169"/>
    </row>
    <row r="170" spans="1:163" ht="23.45" customHeight="1" x14ac:dyDescent="0.2">
      <c r="A170" s="1015"/>
      <c r="B170" s="221" t="s">
        <v>3131</v>
      </c>
      <c r="C170" s="279"/>
      <c r="D170" s="279"/>
      <c r="E170" s="280"/>
      <c r="F170" s="585"/>
      <c r="G170" s="585"/>
      <c r="H170" s="223">
        <f>F170+G170</f>
        <v>0</v>
      </c>
      <c r="I170" s="23"/>
      <c r="J170" s="23"/>
      <c r="K170" s="180"/>
      <c r="L170" s="180"/>
      <c r="M170" s="180"/>
      <c r="N170" s="180"/>
      <c r="O170" s="180"/>
      <c r="P170" s="209"/>
      <c r="Q170" s="155"/>
      <c r="AA170" s="97"/>
      <c r="AB170" s="97"/>
      <c r="AC170" s="97"/>
      <c r="AD170" s="97"/>
      <c r="AE170" s="97"/>
      <c r="AF170" s="93"/>
      <c r="AG170" s="93"/>
      <c r="AH170" s="93"/>
      <c r="AI170" s="30"/>
      <c r="AJ170" s="30"/>
      <c r="AK170" s="30"/>
      <c r="AL170" s="30"/>
      <c r="AM170" s="109"/>
      <c r="AN170" s="112" t="s">
        <v>784</v>
      </c>
      <c r="AO170" s="112" t="s">
        <v>420</v>
      </c>
      <c r="AP170" s="112">
        <v>362</v>
      </c>
      <c r="AQ170"/>
      <c r="AR170"/>
      <c r="AS170"/>
      <c r="AT170"/>
      <c r="AU170"/>
      <c r="AV170"/>
    </row>
    <row r="171" spans="1:163" ht="23.45" customHeight="1" x14ac:dyDescent="0.2">
      <c r="A171" s="1015"/>
      <c r="B171" s="221" t="s">
        <v>3132</v>
      </c>
      <c r="C171" s="279"/>
      <c r="D171" s="279"/>
      <c r="E171" s="280"/>
      <c r="F171" s="585"/>
      <c r="G171" s="585"/>
      <c r="H171" s="223">
        <f>F171+G171</f>
        <v>0</v>
      </c>
      <c r="I171" s="23"/>
      <c r="J171" s="23"/>
      <c r="K171" s="180"/>
      <c r="L171" s="180"/>
      <c r="M171" s="180"/>
      <c r="N171" s="180"/>
      <c r="O171" s="180"/>
      <c r="P171" s="209"/>
      <c r="Q171" s="155"/>
      <c r="AA171" s="97"/>
      <c r="AB171" s="97"/>
      <c r="AC171" s="97"/>
      <c r="AD171" s="97"/>
      <c r="AE171" s="97"/>
      <c r="AF171" s="93"/>
      <c r="AG171" s="93"/>
      <c r="AH171" s="93"/>
      <c r="AI171" s="30"/>
      <c r="AJ171" s="30"/>
      <c r="AK171" s="30"/>
      <c r="AL171" s="30"/>
      <c r="AM171" s="109"/>
      <c r="AN171" s="112" t="s">
        <v>786</v>
      </c>
      <c r="AO171" s="112" t="s">
        <v>423</v>
      </c>
      <c r="AP171" s="112">
        <v>363</v>
      </c>
      <c r="AQ171"/>
      <c r="AR171"/>
      <c r="AS171"/>
      <c r="AT171"/>
      <c r="AU171"/>
      <c r="AV171"/>
    </row>
    <row r="172" spans="1:163" ht="23.45" customHeight="1" x14ac:dyDescent="0.2">
      <c r="A172" s="1015"/>
      <c r="B172" s="221" t="s">
        <v>3133</v>
      </c>
      <c r="C172" s="279"/>
      <c r="D172" s="279"/>
      <c r="E172" s="280"/>
      <c r="F172" s="585"/>
      <c r="G172" s="585"/>
      <c r="H172" s="223">
        <f>F172+G172</f>
        <v>0</v>
      </c>
      <c r="I172" s="23"/>
      <c r="J172" s="23"/>
      <c r="K172" s="180"/>
      <c r="L172" s="180"/>
      <c r="M172" s="180"/>
      <c r="N172" s="180"/>
      <c r="O172" s="180"/>
      <c r="P172" s="209"/>
      <c r="Q172" s="155"/>
      <c r="AA172" s="97"/>
      <c r="AB172" s="97"/>
      <c r="AC172" s="97"/>
      <c r="AD172" s="97"/>
      <c r="AE172" s="97"/>
      <c r="AF172" s="93"/>
      <c r="AG172" s="93"/>
      <c r="AH172" s="93"/>
      <c r="AI172" s="30"/>
      <c r="AJ172" s="30"/>
      <c r="AK172" s="30"/>
      <c r="AL172" s="30"/>
      <c r="AM172" s="109"/>
      <c r="AN172" s="112" t="s">
        <v>788</v>
      </c>
      <c r="AO172" s="112" t="s">
        <v>426</v>
      </c>
      <c r="AP172" s="112" t="s">
        <v>790</v>
      </c>
      <c r="AQ172"/>
      <c r="AR172"/>
      <c r="AS172"/>
      <c r="AT172"/>
      <c r="AU172"/>
      <c r="AV172"/>
    </row>
    <row r="173" spans="1:163" ht="23.45" customHeight="1" thickBot="1" x14ac:dyDescent="0.3">
      <c r="A173" s="1015"/>
      <c r="B173" s="817" t="s">
        <v>2948</v>
      </c>
      <c r="C173" s="281"/>
      <c r="D173" s="281"/>
      <c r="E173" s="282"/>
      <c r="F173" s="283">
        <f>SUM(F170:F172)</f>
        <v>0</v>
      </c>
      <c r="G173" s="283">
        <f>SUM(G170:G172)</f>
        <v>0</v>
      </c>
      <c r="H173" s="263">
        <f>F173+G173</f>
        <v>0</v>
      </c>
      <c r="I173" s="202"/>
      <c r="J173" s="202"/>
      <c r="K173" s="180"/>
      <c r="L173" s="180"/>
      <c r="M173" s="180"/>
      <c r="N173" s="180"/>
      <c r="O173" s="180"/>
      <c r="P173" s="209"/>
      <c r="Q173" s="155"/>
      <c r="AA173" s="97"/>
      <c r="AB173" s="97"/>
      <c r="AC173" s="97"/>
      <c r="AD173" s="97"/>
      <c r="AE173" s="97"/>
      <c r="AF173" s="93"/>
      <c r="AG173" s="93"/>
      <c r="AH173" s="93"/>
      <c r="AI173" s="30"/>
      <c r="AJ173" s="30"/>
      <c r="AK173" s="30"/>
      <c r="AL173" s="30"/>
      <c r="AM173" s="109"/>
      <c r="AN173" s="112" t="s">
        <v>791</v>
      </c>
      <c r="AO173" s="112" t="s">
        <v>431</v>
      </c>
      <c r="AP173" s="112" t="s">
        <v>793</v>
      </c>
      <c r="AQ173"/>
      <c r="AR173"/>
      <c r="AS173"/>
      <c r="AT173"/>
      <c r="AU173"/>
      <c r="AV173"/>
    </row>
    <row r="174" spans="1:163" ht="23.45" customHeight="1" thickBot="1" x14ac:dyDescent="0.3">
      <c r="A174" s="1015"/>
      <c r="B174" s="33" t="s">
        <v>3134</v>
      </c>
      <c r="C174" s="299"/>
      <c r="D174" s="299"/>
      <c r="E174" s="299"/>
      <c r="F174" s="17" t="s">
        <v>2946</v>
      </c>
      <c r="G174" s="17" t="s">
        <v>2947</v>
      </c>
      <c r="H174" s="17" t="s">
        <v>2948</v>
      </c>
      <c r="I174" s="24"/>
      <c r="J174" s="24"/>
      <c r="K174" s="180"/>
      <c r="L174" s="180"/>
      <c r="M174" s="180"/>
      <c r="N174" s="180"/>
      <c r="O174" s="180"/>
      <c r="P174" s="209"/>
      <c r="Q174" s="155"/>
      <c r="AA174" s="97"/>
      <c r="AB174" s="97"/>
      <c r="AC174" s="97"/>
      <c r="AD174" s="97"/>
      <c r="AE174" s="97"/>
      <c r="AF174" s="93"/>
      <c r="AG174" s="93"/>
      <c r="AH174" s="93"/>
      <c r="AI174" s="30"/>
      <c r="AJ174" s="30"/>
      <c r="AK174" s="30"/>
      <c r="AL174" s="30"/>
      <c r="AM174" s="109"/>
      <c r="AN174" s="112" t="s">
        <v>794</v>
      </c>
      <c r="AO174" s="112" t="s">
        <v>435</v>
      </c>
      <c r="AP174" s="112" t="s">
        <v>796</v>
      </c>
      <c r="AQ174"/>
      <c r="AR174"/>
      <c r="AS174"/>
      <c r="AT174"/>
      <c r="AU174"/>
      <c r="AV174"/>
    </row>
    <row r="175" spans="1:163" ht="23.45" customHeight="1" x14ac:dyDescent="0.2">
      <c r="A175" s="1015"/>
      <c r="B175" s="300" t="s">
        <v>3135</v>
      </c>
      <c r="C175" s="301"/>
      <c r="D175" s="301"/>
      <c r="E175" s="302"/>
      <c r="F175" s="794"/>
      <c r="G175" s="794"/>
      <c r="H175" s="278"/>
      <c r="I175" s="25"/>
      <c r="J175" s="25"/>
      <c r="K175" s="180"/>
      <c r="L175" s="180"/>
      <c r="M175" s="180"/>
      <c r="N175" s="180"/>
      <c r="O175" s="180"/>
      <c r="P175" s="209"/>
      <c r="Q175" s="155"/>
      <c r="AA175" s="97"/>
      <c r="AB175" s="97"/>
      <c r="AC175" s="97"/>
      <c r="AD175" s="97"/>
      <c r="AE175" s="97"/>
      <c r="AF175" s="93"/>
      <c r="AG175" s="93"/>
      <c r="AH175" s="93"/>
      <c r="AI175" s="30"/>
      <c r="AJ175" s="30"/>
      <c r="AK175" s="30"/>
      <c r="AL175" s="30"/>
      <c r="AM175" s="109"/>
      <c r="AN175" s="112" t="s">
        <v>797</v>
      </c>
      <c r="AO175" s="112" t="s">
        <v>439</v>
      </c>
      <c r="AP175" s="112" t="s">
        <v>799</v>
      </c>
      <c r="AQ175"/>
      <c r="AR175"/>
      <c r="AS175"/>
      <c r="AT175"/>
      <c r="AU175"/>
      <c r="AV175"/>
    </row>
    <row r="176" spans="1:163" ht="23.45" customHeight="1" x14ac:dyDescent="0.2">
      <c r="A176" s="1015"/>
      <c r="B176" s="189" t="s">
        <v>3136</v>
      </c>
      <c r="C176" s="304"/>
      <c r="D176" s="304"/>
      <c r="E176" s="280"/>
      <c r="F176" s="585"/>
      <c r="G176" s="585"/>
      <c r="H176" s="223">
        <f t="shared" ref="H176:H191" si="15">F176+G176</f>
        <v>0</v>
      </c>
      <c r="I176" s="25"/>
      <c r="J176" s="25"/>
      <c r="K176" s="180"/>
      <c r="L176" s="180"/>
      <c r="M176" s="180"/>
      <c r="N176" s="180"/>
      <c r="O176" s="180"/>
      <c r="P176" s="209"/>
      <c r="Q176" s="155"/>
      <c r="AA176" s="97"/>
      <c r="AB176" s="97"/>
      <c r="AC176" s="97"/>
      <c r="AD176" s="97"/>
      <c r="AE176" s="97"/>
      <c r="AF176" s="93"/>
      <c r="AG176" s="93"/>
      <c r="AH176" s="93"/>
      <c r="AI176" s="30"/>
      <c r="AJ176" s="30"/>
      <c r="AK176" s="30"/>
      <c r="AL176" s="30"/>
      <c r="AM176" s="109"/>
      <c r="AN176" s="112" t="s">
        <v>800</v>
      </c>
      <c r="AO176" s="112" t="s">
        <v>442</v>
      </c>
      <c r="AP176" s="112">
        <v>373</v>
      </c>
      <c r="AQ176"/>
      <c r="AR176"/>
      <c r="AS176"/>
      <c r="AT176"/>
      <c r="AU176"/>
      <c r="AV176"/>
    </row>
    <row r="177" spans="1:48" ht="23.45" customHeight="1" x14ac:dyDescent="0.2">
      <c r="A177" s="1015"/>
      <c r="B177" s="189" t="s">
        <v>3137</v>
      </c>
      <c r="C177" s="304"/>
      <c r="D177" s="304"/>
      <c r="E177" s="280"/>
      <c r="F177" s="585"/>
      <c r="G177" s="585"/>
      <c r="H177" s="223">
        <f t="shared" si="15"/>
        <v>0</v>
      </c>
      <c r="I177" s="25"/>
      <c r="J177" s="25"/>
      <c r="K177" s="180"/>
      <c r="L177" s="180"/>
      <c r="M177" s="180"/>
      <c r="N177" s="180"/>
      <c r="O177" s="180"/>
      <c r="P177" s="209"/>
      <c r="Q177" s="155"/>
      <c r="AA177" s="97"/>
      <c r="AB177" s="97"/>
      <c r="AC177" s="97"/>
      <c r="AD177" s="97"/>
      <c r="AE177" s="97"/>
      <c r="AF177" s="93"/>
      <c r="AG177" s="93"/>
      <c r="AH177" s="93"/>
      <c r="AI177" s="30"/>
      <c r="AJ177" s="30"/>
      <c r="AK177" s="30"/>
      <c r="AL177" s="30"/>
      <c r="AM177" s="109"/>
      <c r="AN177" s="112" t="s">
        <v>802</v>
      </c>
      <c r="AO177" s="112" t="s">
        <v>445</v>
      </c>
      <c r="AP177" s="112">
        <v>374</v>
      </c>
      <c r="AQ177"/>
      <c r="AR177"/>
      <c r="AS177"/>
      <c r="AT177"/>
      <c r="AU177"/>
      <c r="AV177"/>
    </row>
    <row r="178" spans="1:48" ht="23.45" customHeight="1" x14ac:dyDescent="0.2">
      <c r="A178" s="1015"/>
      <c r="B178" s="189" t="s">
        <v>3138</v>
      </c>
      <c r="C178" s="304"/>
      <c r="D178" s="304"/>
      <c r="E178" s="280"/>
      <c r="F178" s="585"/>
      <c r="G178" s="585"/>
      <c r="H178" s="223">
        <f t="shared" si="15"/>
        <v>0</v>
      </c>
      <c r="I178" s="25"/>
      <c r="J178" s="25"/>
      <c r="K178" s="180"/>
      <c r="L178" s="180"/>
      <c r="M178" s="180"/>
      <c r="N178" s="180"/>
      <c r="O178" s="180"/>
      <c r="P178" s="209"/>
      <c r="Q178" s="155"/>
      <c r="AA178" s="97"/>
      <c r="AB178" s="97"/>
      <c r="AC178" s="97"/>
      <c r="AD178" s="97"/>
      <c r="AE178" s="97"/>
      <c r="AF178" s="93"/>
      <c r="AG178" s="93"/>
      <c r="AH178" s="93"/>
      <c r="AI178" s="30"/>
      <c r="AJ178" s="30"/>
      <c r="AK178" s="30"/>
      <c r="AL178" s="30"/>
      <c r="AM178" s="109"/>
      <c r="AN178" s="112" t="s">
        <v>804</v>
      </c>
      <c r="AO178" s="112" t="s">
        <v>448</v>
      </c>
      <c r="AP178" s="112">
        <v>376</v>
      </c>
      <c r="AQ178"/>
      <c r="AR178"/>
      <c r="AS178"/>
      <c r="AT178"/>
      <c r="AU178"/>
      <c r="AV178"/>
    </row>
    <row r="179" spans="1:48" ht="23.45" customHeight="1" x14ac:dyDescent="0.2">
      <c r="A179" s="1015"/>
      <c r="B179" s="189" t="s">
        <v>3139</v>
      </c>
      <c r="C179" s="304"/>
      <c r="D179" s="304"/>
      <c r="E179" s="280"/>
      <c r="F179" s="585"/>
      <c r="G179" s="585"/>
      <c r="H179" s="223">
        <f t="shared" si="15"/>
        <v>0</v>
      </c>
      <c r="I179" s="25"/>
      <c r="J179" s="25"/>
      <c r="K179" s="180"/>
      <c r="L179" s="180"/>
      <c r="M179" s="180"/>
      <c r="N179" s="180"/>
      <c r="O179" s="180"/>
      <c r="P179" s="209"/>
      <c r="Q179" s="155"/>
      <c r="AA179" s="97"/>
      <c r="AB179" s="97"/>
      <c r="AC179" s="97"/>
      <c r="AD179" s="97"/>
      <c r="AE179" s="97"/>
      <c r="AF179" s="93"/>
      <c r="AG179" s="93"/>
      <c r="AH179" s="93"/>
      <c r="AI179" s="30"/>
      <c r="AJ179" s="30"/>
      <c r="AK179" s="30"/>
      <c r="AL179" s="30"/>
      <c r="AM179" s="109"/>
      <c r="AN179" s="112" t="s">
        <v>806</v>
      </c>
      <c r="AO179" s="112" t="s">
        <v>452</v>
      </c>
      <c r="AP179" s="112" t="s">
        <v>808</v>
      </c>
      <c r="AQ179"/>
      <c r="AR179"/>
      <c r="AS179"/>
      <c r="AT179"/>
      <c r="AU179"/>
      <c r="AV179"/>
    </row>
    <row r="180" spans="1:48" ht="23.45" customHeight="1" x14ac:dyDescent="0.2">
      <c r="A180" s="1015"/>
      <c r="B180" s="189" t="s">
        <v>3140</v>
      </c>
      <c r="C180" s="304"/>
      <c r="D180" s="304"/>
      <c r="E180" s="280"/>
      <c r="F180" s="585"/>
      <c r="G180" s="585"/>
      <c r="H180" s="223">
        <f t="shared" si="15"/>
        <v>0</v>
      </c>
      <c r="I180" s="25"/>
      <c r="J180" s="25"/>
      <c r="K180" s="180"/>
      <c r="L180" s="180"/>
      <c r="M180" s="180"/>
      <c r="N180" s="180"/>
      <c r="O180" s="180"/>
      <c r="P180" s="209"/>
      <c r="Q180" s="155"/>
      <c r="AA180" s="97"/>
      <c r="AB180" s="97"/>
      <c r="AC180" s="97"/>
      <c r="AD180" s="97"/>
      <c r="AE180" s="97"/>
      <c r="AF180" s="93"/>
      <c r="AG180" s="93"/>
      <c r="AH180" s="93"/>
      <c r="AI180" s="30"/>
      <c r="AJ180" s="30"/>
      <c r="AK180" s="30"/>
      <c r="AL180" s="30"/>
      <c r="AM180" s="109"/>
      <c r="AN180" s="112" t="s">
        <v>809</v>
      </c>
      <c r="AO180" s="112" t="s">
        <v>456</v>
      </c>
      <c r="AP180" s="112" t="s">
        <v>811</v>
      </c>
      <c r="AQ180"/>
      <c r="AR180"/>
      <c r="AS180"/>
      <c r="AT180"/>
      <c r="AU180"/>
      <c r="AV180"/>
    </row>
    <row r="181" spans="1:48" ht="23.45" customHeight="1" x14ac:dyDescent="0.2">
      <c r="A181" s="1015"/>
      <c r="B181" s="189" t="s">
        <v>3141</v>
      </c>
      <c r="C181" s="304"/>
      <c r="D181" s="304"/>
      <c r="E181" s="280"/>
      <c r="F181" s="585"/>
      <c r="G181" s="585"/>
      <c r="H181" s="223">
        <f t="shared" si="15"/>
        <v>0</v>
      </c>
      <c r="I181" s="25"/>
      <c r="J181" s="25"/>
      <c r="K181" s="180"/>
      <c r="L181" s="180"/>
      <c r="M181" s="180"/>
      <c r="N181" s="180"/>
      <c r="O181" s="180"/>
      <c r="P181" s="209"/>
      <c r="Q181" s="155"/>
      <c r="AA181" s="97"/>
      <c r="AB181" s="97"/>
      <c r="AC181" s="97"/>
      <c r="AD181" s="97"/>
      <c r="AE181" s="97"/>
      <c r="AF181" s="93"/>
      <c r="AG181" s="93"/>
      <c r="AH181" s="93"/>
      <c r="AI181" s="30"/>
      <c r="AJ181" s="30"/>
      <c r="AK181" s="30"/>
      <c r="AL181" s="30"/>
      <c r="AM181" s="109"/>
      <c r="AN181" s="112" t="s">
        <v>812</v>
      </c>
      <c r="AO181" s="112" t="s">
        <v>459</v>
      </c>
      <c r="AP181" s="112" t="s">
        <v>814</v>
      </c>
      <c r="AQ181"/>
      <c r="AR181"/>
      <c r="AS181"/>
      <c r="AT181"/>
      <c r="AU181"/>
      <c r="AV181"/>
    </row>
    <row r="182" spans="1:48" ht="23.45" customHeight="1" x14ac:dyDescent="0.2">
      <c r="A182" s="1015"/>
      <c r="B182" s="189" t="s">
        <v>3142</v>
      </c>
      <c r="C182" s="304"/>
      <c r="D182" s="304"/>
      <c r="E182" s="280"/>
      <c r="F182" s="585"/>
      <c r="G182" s="585"/>
      <c r="H182" s="223">
        <f t="shared" si="15"/>
        <v>0</v>
      </c>
      <c r="I182" s="25"/>
      <c r="J182" s="25"/>
      <c r="K182" s="180"/>
      <c r="L182" s="180"/>
      <c r="M182" s="180"/>
      <c r="N182" s="180"/>
      <c r="O182" s="180"/>
      <c r="P182" s="209"/>
      <c r="Q182" s="155"/>
      <c r="AA182" s="97"/>
      <c r="AB182" s="97"/>
      <c r="AC182" s="97"/>
      <c r="AD182" s="97"/>
      <c r="AE182" s="97"/>
      <c r="AF182" s="93"/>
      <c r="AG182" s="93"/>
      <c r="AH182" s="93"/>
      <c r="AI182" s="30"/>
      <c r="AJ182" s="30"/>
      <c r="AK182" s="30"/>
      <c r="AL182" s="30"/>
      <c r="AM182" s="109"/>
      <c r="AN182" s="112" t="s">
        <v>815</v>
      </c>
      <c r="AO182" s="112" t="s">
        <v>462</v>
      </c>
      <c r="AP182" s="112" t="s">
        <v>817</v>
      </c>
      <c r="AQ182"/>
      <c r="AR182"/>
      <c r="AS182"/>
      <c r="AT182"/>
      <c r="AU182"/>
      <c r="AV182"/>
    </row>
    <row r="183" spans="1:48" ht="23.45" customHeight="1" x14ac:dyDescent="0.2">
      <c r="A183" s="1015"/>
      <c r="B183" s="189" t="s">
        <v>3143</v>
      </c>
      <c r="C183" s="304"/>
      <c r="D183" s="304"/>
      <c r="E183" s="280"/>
      <c r="F183" s="585"/>
      <c r="G183" s="585"/>
      <c r="H183" s="223">
        <f t="shared" si="15"/>
        <v>0</v>
      </c>
      <c r="I183" s="25"/>
      <c r="J183" s="25"/>
      <c r="K183" s="180"/>
      <c r="L183" s="180"/>
      <c r="M183" s="180"/>
      <c r="N183" s="180"/>
      <c r="O183" s="180"/>
      <c r="P183" s="209"/>
      <c r="Q183" s="155"/>
      <c r="AA183" s="97"/>
      <c r="AB183" s="97"/>
      <c r="AC183" s="97"/>
      <c r="AD183" s="97"/>
      <c r="AE183" s="97"/>
      <c r="AF183" s="93"/>
      <c r="AG183" s="93"/>
      <c r="AH183" s="93"/>
      <c r="AI183" s="30"/>
      <c r="AJ183" s="30"/>
      <c r="AK183" s="30"/>
      <c r="AL183" s="30"/>
      <c r="AM183" s="109"/>
      <c r="AN183" s="112" t="s">
        <v>818</v>
      </c>
      <c r="AO183" s="112" t="s">
        <v>465</v>
      </c>
      <c r="AP183" s="112">
        <v>404</v>
      </c>
      <c r="AQ183"/>
      <c r="AR183"/>
      <c r="AS183"/>
      <c r="AT183"/>
      <c r="AU183"/>
      <c r="AV183"/>
    </row>
    <row r="184" spans="1:48" ht="23.45" customHeight="1" x14ac:dyDescent="0.2">
      <c r="A184" s="1015"/>
      <c r="B184" s="189" t="s">
        <v>3144</v>
      </c>
      <c r="C184" s="304"/>
      <c r="D184" s="304"/>
      <c r="E184" s="280"/>
      <c r="F184" s="585"/>
      <c r="G184" s="585"/>
      <c r="H184" s="223">
        <f t="shared" si="15"/>
        <v>0</v>
      </c>
      <c r="I184" s="25"/>
      <c r="J184" s="25"/>
      <c r="K184" s="180"/>
      <c r="L184" s="180"/>
      <c r="M184" s="180"/>
      <c r="N184" s="180"/>
      <c r="O184" s="180"/>
      <c r="P184" s="209"/>
      <c r="Q184" s="155"/>
      <c r="AA184" s="97"/>
      <c r="AB184" s="97"/>
      <c r="AC184" s="97"/>
      <c r="AD184" s="97"/>
      <c r="AE184" s="97"/>
      <c r="AF184" s="93"/>
      <c r="AG184" s="93"/>
      <c r="AH184" s="93"/>
      <c r="AI184" s="30"/>
      <c r="AJ184" s="30"/>
      <c r="AK184" s="30"/>
      <c r="AL184" s="30"/>
      <c r="AM184" s="109"/>
      <c r="AN184" s="112" t="s">
        <v>820</v>
      </c>
      <c r="AO184" s="112" t="s">
        <v>467</v>
      </c>
      <c r="AP184" s="112" t="s">
        <v>822</v>
      </c>
      <c r="AQ184"/>
      <c r="AR184"/>
      <c r="AS184"/>
      <c r="AT184"/>
      <c r="AU184"/>
      <c r="AV184"/>
    </row>
    <row r="185" spans="1:48" ht="23.45" customHeight="1" x14ac:dyDescent="0.2">
      <c r="A185" s="1015"/>
      <c r="B185" s="189" t="s">
        <v>3145</v>
      </c>
      <c r="C185" s="304"/>
      <c r="D185" s="304"/>
      <c r="E185" s="280"/>
      <c r="F185" s="585"/>
      <c r="G185" s="585"/>
      <c r="H185" s="223">
        <f t="shared" si="15"/>
        <v>0</v>
      </c>
      <c r="I185" s="25"/>
      <c r="J185" s="25"/>
      <c r="K185" s="180"/>
      <c r="L185" s="180"/>
      <c r="M185" s="180"/>
      <c r="N185" s="180"/>
      <c r="O185" s="180"/>
      <c r="P185" s="209"/>
      <c r="Q185" s="155"/>
      <c r="AA185" s="97"/>
      <c r="AB185" s="97"/>
      <c r="AC185" s="97"/>
      <c r="AD185" s="97"/>
      <c r="AE185" s="97"/>
      <c r="AF185" s="93"/>
      <c r="AG185" s="93"/>
      <c r="AH185" s="93"/>
      <c r="AI185" s="30"/>
      <c r="AJ185" s="30"/>
      <c r="AK185" s="30"/>
      <c r="AL185" s="30"/>
      <c r="AM185" s="109"/>
      <c r="AN185" s="112" t="s">
        <v>823</v>
      </c>
      <c r="AO185" s="112" t="s">
        <v>469</v>
      </c>
      <c r="AP185" s="112" t="s">
        <v>825</v>
      </c>
      <c r="AQ185"/>
      <c r="AR185"/>
      <c r="AS185"/>
      <c r="AT185"/>
      <c r="AU185"/>
      <c r="AV185"/>
    </row>
    <row r="186" spans="1:48" ht="23.45" customHeight="1" x14ac:dyDescent="0.2">
      <c r="A186" s="1015"/>
      <c r="B186" s="189" t="s">
        <v>3146</v>
      </c>
      <c r="C186" s="304"/>
      <c r="D186" s="304"/>
      <c r="E186" s="280"/>
      <c r="F186" s="585"/>
      <c r="G186" s="585"/>
      <c r="H186" s="223">
        <f t="shared" si="15"/>
        <v>0</v>
      </c>
      <c r="I186" s="25"/>
      <c r="J186" s="25"/>
      <c r="K186" s="180"/>
      <c r="L186" s="180"/>
      <c r="M186" s="180"/>
      <c r="N186" s="180"/>
      <c r="O186" s="180"/>
      <c r="P186" s="209"/>
      <c r="Q186" s="155"/>
      <c r="AA186" s="97"/>
      <c r="AB186" s="97"/>
      <c r="AC186" s="97"/>
      <c r="AD186" s="97"/>
      <c r="AE186" s="97"/>
      <c r="AF186" s="93"/>
      <c r="AG186" s="93"/>
      <c r="AH186" s="93"/>
      <c r="AI186" s="30"/>
      <c r="AJ186" s="30"/>
      <c r="AK186" s="30"/>
      <c r="AL186" s="30"/>
      <c r="AM186" s="109"/>
      <c r="AN186" s="112" t="s">
        <v>826</v>
      </c>
      <c r="AO186" s="112" t="s">
        <v>471</v>
      </c>
      <c r="AP186" s="112">
        <v>410</v>
      </c>
      <c r="AQ186"/>
      <c r="AR186"/>
      <c r="AS186"/>
      <c r="AT186"/>
      <c r="AU186"/>
      <c r="AV186"/>
    </row>
    <row r="187" spans="1:48" ht="23.45" customHeight="1" x14ac:dyDescent="0.2">
      <c r="A187" s="1015"/>
      <c r="B187" s="189" t="s">
        <v>3147</v>
      </c>
      <c r="C187" s="304"/>
      <c r="D187" s="304"/>
      <c r="E187" s="280"/>
      <c r="F187" s="585"/>
      <c r="G187" s="585"/>
      <c r="H187" s="223">
        <f t="shared" si="15"/>
        <v>0</v>
      </c>
      <c r="I187" s="25"/>
      <c r="J187" s="25"/>
      <c r="K187" s="180"/>
      <c r="L187" s="180"/>
      <c r="M187" s="180"/>
      <c r="N187" s="180"/>
      <c r="O187" s="180"/>
      <c r="P187" s="209"/>
      <c r="Q187" s="155"/>
      <c r="AA187" s="97"/>
      <c r="AB187" s="97"/>
      <c r="AC187" s="97"/>
      <c r="AD187" s="97"/>
      <c r="AE187" s="97"/>
      <c r="AF187" s="93"/>
      <c r="AG187" s="93"/>
      <c r="AH187" s="93"/>
      <c r="AI187" s="30"/>
      <c r="AJ187" s="30"/>
      <c r="AK187" s="30"/>
      <c r="AL187" s="30"/>
      <c r="AM187" s="109"/>
      <c r="AN187" s="112" t="s">
        <v>828</v>
      </c>
      <c r="AO187" s="112" t="s">
        <v>474</v>
      </c>
      <c r="AP187" s="112">
        <v>411</v>
      </c>
      <c r="AQ187"/>
      <c r="AR187"/>
      <c r="AS187"/>
      <c r="AT187"/>
      <c r="AU187"/>
      <c r="AV187"/>
    </row>
    <row r="188" spans="1:48" ht="23.45" customHeight="1" x14ac:dyDescent="0.2">
      <c r="A188" s="1015"/>
      <c r="B188" s="189" t="s">
        <v>3148</v>
      </c>
      <c r="C188" s="304"/>
      <c r="D188" s="304"/>
      <c r="E188" s="280"/>
      <c r="F188" s="585"/>
      <c r="G188" s="585"/>
      <c r="H188" s="223">
        <f t="shared" si="15"/>
        <v>0</v>
      </c>
      <c r="I188" s="25"/>
      <c r="J188" s="25"/>
      <c r="K188" s="180"/>
      <c r="L188" s="180"/>
      <c r="M188" s="180"/>
      <c r="N188" s="180"/>
      <c r="O188" s="180"/>
      <c r="P188" s="209"/>
      <c r="Q188" s="155"/>
      <c r="AA188" s="97"/>
      <c r="AB188" s="97"/>
      <c r="AC188" s="97"/>
      <c r="AD188" s="97"/>
      <c r="AE188" s="97"/>
      <c r="AF188" s="93"/>
      <c r="AG188" s="93"/>
      <c r="AH188" s="93"/>
      <c r="AI188" s="30"/>
      <c r="AJ188" s="30"/>
      <c r="AK188" s="30"/>
      <c r="AL188" s="30"/>
      <c r="AM188" s="109"/>
      <c r="AN188" s="112" t="s">
        <v>830</v>
      </c>
      <c r="AO188" s="112" t="s">
        <v>477</v>
      </c>
      <c r="AP188" s="112">
        <v>412</v>
      </c>
      <c r="AQ188"/>
      <c r="AR188"/>
      <c r="AS188"/>
      <c r="AT188"/>
      <c r="AU188"/>
      <c r="AV188"/>
    </row>
    <row r="189" spans="1:48" ht="23.45" customHeight="1" x14ac:dyDescent="0.2">
      <c r="A189" s="1015"/>
      <c r="B189" s="563" t="s">
        <v>3149</v>
      </c>
      <c r="C189" s="568"/>
      <c r="D189" s="568"/>
      <c r="E189" s="567"/>
      <c r="F189" s="585"/>
      <c r="G189" s="585"/>
      <c r="H189" s="223">
        <f t="shared" si="15"/>
        <v>0</v>
      </c>
      <c r="I189" s="25"/>
      <c r="J189" s="25"/>
      <c r="K189" s="180"/>
      <c r="L189" s="180"/>
      <c r="M189" s="180"/>
      <c r="N189" s="180"/>
      <c r="O189" s="180"/>
      <c r="P189" s="209"/>
      <c r="Q189" s="155"/>
      <c r="AA189" s="97"/>
      <c r="AB189" s="97"/>
      <c r="AC189" s="97"/>
      <c r="AD189" s="97"/>
      <c r="AE189" s="97"/>
      <c r="AF189" s="93"/>
      <c r="AG189" s="93"/>
      <c r="AH189" s="93"/>
      <c r="AI189" s="30"/>
      <c r="AJ189" s="30"/>
      <c r="AK189" s="30"/>
      <c r="AL189" s="30"/>
      <c r="AM189" s="109"/>
      <c r="AN189" s="112" t="s">
        <v>832</v>
      </c>
      <c r="AO189" s="112" t="s">
        <v>479</v>
      </c>
      <c r="AP189" s="112">
        <v>413</v>
      </c>
      <c r="AQ189"/>
      <c r="AR189"/>
      <c r="AS189"/>
      <c r="AT189"/>
      <c r="AU189"/>
      <c r="AV189"/>
    </row>
    <row r="190" spans="1:48" ht="23.45" customHeight="1" x14ac:dyDescent="0.2">
      <c r="A190" s="1015"/>
      <c r="B190" s="563" t="s">
        <v>3149</v>
      </c>
      <c r="C190" s="568"/>
      <c r="D190" s="568"/>
      <c r="E190" s="567"/>
      <c r="F190" s="585"/>
      <c r="G190" s="585"/>
      <c r="H190" s="223">
        <f t="shared" si="15"/>
        <v>0</v>
      </c>
      <c r="I190" s="25"/>
      <c r="J190" s="25"/>
      <c r="K190" s="180"/>
      <c r="L190" s="180"/>
      <c r="M190" s="180"/>
      <c r="N190" s="180"/>
      <c r="O190" s="308"/>
      <c r="P190" s="209"/>
      <c r="Q190" s="155"/>
      <c r="AA190" s="97"/>
      <c r="AB190" s="97"/>
      <c r="AC190" s="97"/>
      <c r="AD190" s="97"/>
      <c r="AE190" s="97"/>
      <c r="AF190" s="93"/>
      <c r="AG190" s="93"/>
      <c r="AH190" s="93"/>
      <c r="AI190" s="30"/>
      <c r="AJ190" s="30"/>
      <c r="AK190" s="30"/>
      <c r="AL190" s="30"/>
      <c r="AM190" s="109"/>
      <c r="AN190" s="112" t="s">
        <v>834</v>
      </c>
      <c r="AO190" s="611" t="s">
        <v>481</v>
      </c>
      <c r="AP190" s="112">
        <v>414</v>
      </c>
      <c r="AQ190"/>
      <c r="AR190"/>
      <c r="AS190"/>
      <c r="AT190"/>
      <c r="AU190"/>
      <c r="AV190"/>
    </row>
    <row r="191" spans="1:48" ht="38.25" customHeight="1" x14ac:dyDescent="0.25">
      <c r="A191" s="1015"/>
      <c r="B191" s="225" t="s">
        <v>2948</v>
      </c>
      <c r="C191" s="305"/>
      <c r="D191" s="305"/>
      <c r="E191" s="306"/>
      <c r="F191" s="230">
        <f>SUM(F176:F190)</f>
        <v>0</v>
      </c>
      <c r="G191" s="307">
        <f>SUM(G176:G190)</f>
        <v>0</v>
      </c>
      <c r="H191" s="249">
        <f t="shared" si="15"/>
        <v>0</v>
      </c>
      <c r="I191" s="202"/>
      <c r="J191" s="202"/>
      <c r="K191" s="180"/>
      <c r="L191" s="180"/>
      <c r="M191" s="180"/>
      <c r="N191" s="180"/>
      <c r="O191" s="153"/>
      <c r="P191" s="309"/>
      <c r="Q191" s="155"/>
      <c r="AA191" s="97"/>
      <c r="AB191" s="97"/>
      <c r="AC191" s="97"/>
      <c r="AD191" s="97"/>
      <c r="AE191" s="97"/>
      <c r="AF191" s="93"/>
      <c r="AG191" s="93"/>
      <c r="AH191" s="93"/>
      <c r="AI191" s="30"/>
      <c r="AJ191" s="30"/>
      <c r="AK191" s="30"/>
      <c r="AL191" s="30"/>
      <c r="AM191" s="109"/>
      <c r="AN191" s="112" t="s">
        <v>836</v>
      </c>
      <c r="AO191" s="611" t="s">
        <v>483</v>
      </c>
      <c r="AP191" s="112">
        <v>415</v>
      </c>
      <c r="AQ191"/>
      <c r="AR191"/>
      <c r="AS191"/>
      <c r="AT191"/>
      <c r="AU191"/>
      <c r="AV191"/>
    </row>
    <row r="192" spans="1:48" ht="49.5" customHeight="1" thickBot="1" x14ac:dyDescent="0.25">
      <c r="A192" s="991" t="s">
        <v>3150</v>
      </c>
      <c r="B192" s="992"/>
      <c r="C192" s="992"/>
      <c r="D192" s="992"/>
      <c r="E192" s="992"/>
      <c r="F192" s="992"/>
      <c r="G192" s="992"/>
      <c r="H192" s="992"/>
      <c r="I192" s="992"/>
      <c r="J192" s="992"/>
      <c r="K192" s="992"/>
      <c r="L192" s="992"/>
      <c r="M192" s="992"/>
      <c r="N192" s="992"/>
      <c r="O192" s="153"/>
      <c r="P192" s="155"/>
      <c r="Q192" s="155"/>
      <c r="AA192" s="97"/>
      <c r="AB192" s="97"/>
      <c r="AC192" s="97"/>
      <c r="AD192" s="97"/>
      <c r="AE192" s="97"/>
      <c r="AF192" s="93"/>
      <c r="AG192" s="93"/>
      <c r="AH192" s="93"/>
      <c r="AI192" s="30"/>
      <c r="AJ192" s="30"/>
      <c r="AK192" s="30"/>
      <c r="AL192" s="30"/>
      <c r="AM192" s="109"/>
      <c r="AN192" s="112" t="s">
        <v>838</v>
      </c>
      <c r="AO192" s="611" t="s">
        <v>485</v>
      </c>
      <c r="AP192" s="112">
        <v>416</v>
      </c>
      <c r="AQ192"/>
      <c r="AR192"/>
      <c r="AS192"/>
      <c r="AT192"/>
      <c r="AU192"/>
      <c r="AV192"/>
    </row>
    <row r="193" spans="1:48" ht="44.25" customHeight="1" thickBot="1" x14ac:dyDescent="0.25">
      <c r="A193" s="903" t="s">
        <v>3151</v>
      </c>
      <c r="B193" s="904"/>
      <c r="C193" s="909" t="s">
        <v>3152</v>
      </c>
      <c r="D193" s="910"/>
      <c r="E193" s="910"/>
      <c r="F193" s="910"/>
      <c r="G193" s="910"/>
      <c r="H193" s="910"/>
      <c r="I193" s="910"/>
      <c r="J193" s="910"/>
      <c r="K193" s="911"/>
      <c r="L193" s="978" t="s">
        <v>3153</v>
      </c>
      <c r="M193" s="979"/>
      <c r="N193" s="980"/>
      <c r="O193" s="153"/>
      <c r="P193" s="155"/>
      <c r="Q193" s="155"/>
      <c r="AA193" s="97"/>
      <c r="AB193" s="97"/>
      <c r="AC193" s="97"/>
      <c r="AD193" s="97"/>
      <c r="AE193" s="97"/>
      <c r="AF193" s="93"/>
      <c r="AG193" s="93"/>
      <c r="AH193" s="93"/>
      <c r="AI193" s="30"/>
      <c r="AJ193" s="30"/>
      <c r="AK193" s="30"/>
      <c r="AL193" s="30"/>
      <c r="AM193" s="109"/>
      <c r="AN193" s="112" t="s">
        <v>840</v>
      </c>
      <c r="AO193" s="612" t="s">
        <v>780</v>
      </c>
      <c r="AP193" s="112">
        <v>417</v>
      </c>
      <c r="AQ193"/>
      <c r="AR193"/>
      <c r="AS193"/>
      <c r="AT193"/>
      <c r="AU193"/>
      <c r="AV193"/>
    </row>
    <row r="194" spans="1:48" ht="57" customHeight="1" x14ac:dyDescent="0.2">
      <c r="A194" s="983" t="s">
        <v>3154</v>
      </c>
      <c r="B194" s="984"/>
      <c r="C194" s="988" t="s">
        <v>3155</v>
      </c>
      <c r="D194" s="989"/>
      <c r="E194" s="990"/>
      <c r="F194" s="988" t="s">
        <v>3156</v>
      </c>
      <c r="G194" s="989"/>
      <c r="H194" s="990"/>
      <c r="I194" s="985" t="s">
        <v>3157</v>
      </c>
      <c r="J194" s="986"/>
      <c r="K194" s="987"/>
      <c r="L194" s="943" t="s">
        <v>3158</v>
      </c>
      <c r="M194" s="944"/>
      <c r="N194" s="945"/>
      <c r="O194" s="153"/>
      <c r="P194" s="155"/>
      <c r="Q194" s="155"/>
      <c r="AA194" s="97"/>
      <c r="AB194" s="97"/>
      <c r="AC194" s="97"/>
      <c r="AD194" s="97"/>
      <c r="AE194" s="97"/>
      <c r="AF194" s="93"/>
      <c r="AG194" s="93"/>
      <c r="AH194" s="93"/>
      <c r="AI194" s="30"/>
      <c r="AJ194" s="30"/>
      <c r="AK194" s="30"/>
      <c r="AL194" s="30"/>
      <c r="AM194" s="109"/>
      <c r="AN194" s="112" t="s">
        <v>842</v>
      </c>
      <c r="AO194" s="611" t="s">
        <v>487</v>
      </c>
      <c r="AP194" s="112">
        <v>418</v>
      </c>
      <c r="AQ194"/>
      <c r="AR194"/>
      <c r="AS194"/>
      <c r="AT194"/>
      <c r="AU194"/>
      <c r="AV194"/>
    </row>
    <row r="195" spans="1:48" ht="23.45" customHeight="1" x14ac:dyDescent="0.25">
      <c r="A195" s="1012" t="s">
        <v>3159</v>
      </c>
      <c r="B195" s="1013"/>
      <c r="C195" s="718" t="s">
        <v>2946</v>
      </c>
      <c r="D195" s="719" t="s">
        <v>2947</v>
      </c>
      <c r="E195" s="720" t="s">
        <v>2948</v>
      </c>
      <c r="F195" s="721" t="s">
        <v>2946</v>
      </c>
      <c r="G195" s="719" t="s">
        <v>2947</v>
      </c>
      <c r="H195" s="720" t="s">
        <v>2948</v>
      </c>
      <c r="I195" s="721" t="s">
        <v>2946</v>
      </c>
      <c r="J195" s="719" t="s">
        <v>2947</v>
      </c>
      <c r="K195" s="720" t="s">
        <v>2948</v>
      </c>
      <c r="L195" s="722" t="s">
        <v>2946</v>
      </c>
      <c r="M195" s="723" t="s">
        <v>2947</v>
      </c>
      <c r="N195" s="724" t="s">
        <v>2948</v>
      </c>
      <c r="O195" s="153"/>
      <c r="P195" s="155"/>
      <c r="Q195" s="155"/>
      <c r="AA195" s="97"/>
      <c r="AB195" s="97"/>
      <c r="AC195" s="97"/>
      <c r="AD195" s="97"/>
      <c r="AE195" s="97"/>
      <c r="AF195" s="93"/>
      <c r="AG195" s="93"/>
      <c r="AH195" s="93"/>
      <c r="AI195" s="30"/>
      <c r="AJ195" s="30"/>
      <c r="AK195" s="30"/>
      <c r="AL195" s="30"/>
      <c r="AM195" s="109"/>
      <c r="AN195" s="112" t="s">
        <v>844</v>
      </c>
      <c r="AO195" s="611" t="s">
        <v>490</v>
      </c>
      <c r="AP195" s="112">
        <v>419</v>
      </c>
      <c r="AQ195"/>
      <c r="AR195"/>
      <c r="AS195"/>
      <c r="AT195"/>
      <c r="AU195"/>
      <c r="AV195"/>
    </row>
    <row r="196" spans="1:48" ht="23.45" customHeight="1" x14ac:dyDescent="0.2">
      <c r="A196" s="883" t="s">
        <v>6129</v>
      </c>
      <c r="B196" s="1091"/>
      <c r="C196" s="725"/>
      <c r="D196" s="725"/>
      <c r="E196" s="588"/>
      <c r="F196" s="725"/>
      <c r="G196" s="725"/>
      <c r="H196" s="588"/>
      <c r="I196" s="726"/>
      <c r="J196" s="726"/>
      <c r="K196" s="726"/>
      <c r="L196" s="726"/>
      <c r="M196" s="726"/>
      <c r="N196" s="726"/>
      <c r="O196" s="153"/>
      <c r="P196" s="155"/>
      <c r="Q196" s="155"/>
      <c r="AA196" s="97"/>
      <c r="AB196" s="97"/>
      <c r="AC196" s="97"/>
      <c r="AD196" s="97"/>
      <c r="AE196" s="97"/>
      <c r="AF196" s="93"/>
      <c r="AG196" s="93"/>
      <c r="AH196" s="93"/>
      <c r="AI196" s="30"/>
      <c r="AJ196" s="30"/>
      <c r="AK196" s="30"/>
      <c r="AL196" s="30"/>
      <c r="AM196" s="109"/>
      <c r="AN196" s="112" t="s">
        <v>846</v>
      </c>
      <c r="AO196" s="611" t="s">
        <v>492</v>
      </c>
      <c r="AP196" s="112" t="s">
        <v>848</v>
      </c>
      <c r="AQ196"/>
      <c r="AR196"/>
      <c r="AS196"/>
      <c r="AT196"/>
      <c r="AU196"/>
      <c r="AV196"/>
    </row>
    <row r="197" spans="1:48" ht="24.95" customHeight="1" x14ac:dyDescent="0.2">
      <c r="A197" s="321" t="s">
        <v>3160</v>
      </c>
      <c r="B197" s="732" t="s">
        <v>3161</v>
      </c>
      <c r="C197" s="725"/>
      <c r="D197" s="725"/>
      <c r="E197" s="588"/>
      <c r="F197" s="725"/>
      <c r="G197" s="725"/>
      <c r="H197" s="588"/>
      <c r="I197" s="726"/>
      <c r="J197" s="726"/>
      <c r="K197" s="726"/>
      <c r="L197" s="726"/>
      <c r="M197" s="726"/>
      <c r="N197" s="726"/>
      <c r="O197" s="153"/>
      <c r="P197" s="155"/>
      <c r="Q197" s="155"/>
      <c r="AA197" s="97"/>
      <c r="AB197" s="97"/>
      <c r="AC197" s="97"/>
      <c r="AD197" s="97"/>
      <c r="AE197" s="97"/>
      <c r="AF197" s="93"/>
      <c r="AG197" s="93"/>
      <c r="AH197" s="93"/>
      <c r="AI197" s="30"/>
      <c r="AJ197" s="30"/>
      <c r="AK197" s="30"/>
      <c r="AL197" s="30"/>
      <c r="AM197" s="109"/>
      <c r="AN197" s="112" t="s">
        <v>849</v>
      </c>
      <c r="AO197" s="611" t="s">
        <v>494</v>
      </c>
      <c r="AP197" s="112">
        <v>420</v>
      </c>
      <c r="AQ197"/>
      <c r="AR197"/>
      <c r="AS197"/>
      <c r="AT197"/>
      <c r="AU197"/>
      <c r="AV197"/>
    </row>
    <row r="198" spans="1:48" ht="24.95" customHeight="1" x14ac:dyDescent="0.2">
      <c r="A198" s="327"/>
      <c r="B198" s="733" t="e">
        <f>VLOOKUP(A198,'FETAC Awards'!C2:D2990,2,FALSE)</f>
        <v>#N/A</v>
      </c>
      <c r="C198" s="585"/>
      <c r="D198" s="585"/>
      <c r="E198" s="223">
        <f>C198+D198</f>
        <v>0</v>
      </c>
      <c r="F198" s="585"/>
      <c r="G198" s="585"/>
      <c r="H198" s="223">
        <f>F198+G198</f>
        <v>0</v>
      </c>
      <c r="I198" s="585"/>
      <c r="J198" s="585"/>
      <c r="K198" s="223">
        <f>I198+J198</f>
        <v>0</v>
      </c>
      <c r="L198" s="585"/>
      <c r="M198" s="585"/>
      <c r="N198" s="223">
        <f>L198+M198</f>
        <v>0</v>
      </c>
      <c r="O198" s="153"/>
      <c r="P198" s="155"/>
      <c r="Q198" s="155"/>
      <c r="AA198" s="97"/>
      <c r="AB198" s="97"/>
      <c r="AC198" s="97"/>
      <c r="AD198" s="97"/>
      <c r="AE198" s="97"/>
      <c r="AF198" s="93"/>
      <c r="AG198" s="93"/>
      <c r="AH198" s="93"/>
      <c r="AI198" s="30"/>
      <c r="AJ198" s="30"/>
      <c r="AK198" s="30"/>
      <c r="AL198" s="30"/>
      <c r="AM198" s="109"/>
      <c r="AN198" s="112" t="s">
        <v>851</v>
      </c>
      <c r="AO198" s="611" t="s">
        <v>496</v>
      </c>
      <c r="AP198" s="112">
        <v>421</v>
      </c>
      <c r="AQ198"/>
      <c r="AR198"/>
      <c r="AS198"/>
      <c r="AT198"/>
      <c r="AU198"/>
      <c r="AV198"/>
    </row>
    <row r="199" spans="1:48" ht="24.95" customHeight="1" x14ac:dyDescent="0.25">
      <c r="A199" s="881" t="s">
        <v>3162</v>
      </c>
      <c r="B199" s="1090"/>
      <c r="C199" s="223">
        <f>SUM(C198:C198)</f>
        <v>0</v>
      </c>
      <c r="D199" s="223">
        <f>SUM(D198:D198)</f>
        <v>0</v>
      </c>
      <c r="E199" s="223">
        <f>C199+D199</f>
        <v>0</v>
      </c>
      <c r="F199" s="223">
        <f>SUM(F198:F198)</f>
        <v>0</v>
      </c>
      <c r="G199" s="223">
        <f>SUM(G198:G198)</f>
        <v>0</v>
      </c>
      <c r="H199" s="223">
        <f>F199+G199</f>
        <v>0</v>
      </c>
      <c r="I199" s="223">
        <f>SUM(I198:I198)</f>
        <v>0</v>
      </c>
      <c r="J199" s="223">
        <f>SUM(J198:J198)</f>
        <v>0</v>
      </c>
      <c r="K199" s="223">
        <f>I199+J199</f>
        <v>0</v>
      </c>
      <c r="L199" s="223">
        <f>SUM(L198:L198)</f>
        <v>0</v>
      </c>
      <c r="M199" s="223">
        <f>SUM(M198:M198)</f>
        <v>0</v>
      </c>
      <c r="N199" s="223">
        <f>L199+M199</f>
        <v>0</v>
      </c>
      <c r="O199" s="153"/>
      <c r="P199" s="155"/>
      <c r="Q199" s="155"/>
      <c r="AA199" s="97"/>
      <c r="AB199" s="97"/>
      <c r="AC199" s="97"/>
      <c r="AD199" s="97"/>
      <c r="AE199" s="97"/>
      <c r="AF199" s="93"/>
      <c r="AG199" s="93"/>
      <c r="AH199" s="93"/>
      <c r="AI199" s="30"/>
      <c r="AJ199" s="30"/>
      <c r="AK199" s="30"/>
      <c r="AL199" s="30"/>
      <c r="AM199" s="109"/>
      <c r="AN199" s="112" t="s">
        <v>853</v>
      </c>
      <c r="AO199" s="611" t="s">
        <v>499</v>
      </c>
      <c r="AP199" s="112">
        <v>424</v>
      </c>
      <c r="AQ199"/>
      <c r="AR199"/>
      <c r="AS199"/>
      <c r="AT199"/>
      <c r="AU199"/>
      <c r="AV199"/>
    </row>
    <row r="200" spans="1:48" ht="24.95" customHeight="1" x14ac:dyDescent="0.2">
      <c r="A200" s="879" t="s">
        <v>6130</v>
      </c>
      <c r="B200" s="1039"/>
      <c r="C200" s="725"/>
      <c r="D200" s="725"/>
      <c r="E200" s="588"/>
      <c r="F200" s="725"/>
      <c r="G200" s="725"/>
      <c r="H200" s="588"/>
      <c r="I200" s="726"/>
      <c r="J200" s="726"/>
      <c r="K200" s="726"/>
      <c r="L200" s="726"/>
      <c r="M200" s="726"/>
      <c r="N200" s="726"/>
      <c r="O200" s="153"/>
      <c r="P200" s="155"/>
      <c r="Q200" s="155"/>
      <c r="AA200" s="97"/>
      <c r="AB200" s="97"/>
      <c r="AC200" s="97"/>
      <c r="AD200" s="97"/>
      <c r="AE200" s="97"/>
      <c r="AF200" s="93"/>
      <c r="AG200" s="93"/>
      <c r="AH200" s="93"/>
      <c r="AI200" s="30"/>
      <c r="AJ200" s="30"/>
      <c r="AK200" s="30"/>
      <c r="AL200" s="30"/>
      <c r="AM200" s="109"/>
      <c r="AN200" s="112" t="s">
        <v>855</v>
      </c>
      <c r="AO200" s="611" t="s">
        <v>501</v>
      </c>
      <c r="AP200" s="112">
        <v>425</v>
      </c>
      <c r="AQ200"/>
      <c r="AR200"/>
      <c r="AS200"/>
      <c r="AT200"/>
      <c r="AU200"/>
      <c r="AV200"/>
    </row>
    <row r="201" spans="1:48" ht="24.95" customHeight="1" x14ac:dyDescent="0.2">
      <c r="A201" s="321" t="s">
        <v>3160</v>
      </c>
      <c r="B201" s="732" t="s">
        <v>3161</v>
      </c>
      <c r="C201" s="725"/>
      <c r="D201" s="725"/>
      <c r="E201" s="588"/>
      <c r="F201" s="725"/>
      <c r="G201" s="725"/>
      <c r="H201" s="588"/>
      <c r="I201" s="726"/>
      <c r="J201" s="727"/>
      <c r="K201" s="727"/>
      <c r="L201" s="726"/>
      <c r="M201" s="727"/>
      <c r="N201" s="727"/>
      <c r="O201" s="153"/>
      <c r="P201" s="155"/>
      <c r="Q201" s="155"/>
      <c r="AA201" s="97"/>
      <c r="AB201" s="97"/>
      <c r="AC201" s="97"/>
      <c r="AD201" s="97"/>
      <c r="AE201" s="97"/>
      <c r="AF201" s="93"/>
      <c r="AG201" s="93"/>
      <c r="AH201" s="93"/>
      <c r="AI201" s="30"/>
      <c r="AJ201" s="30"/>
      <c r="AK201" s="30"/>
      <c r="AL201" s="30"/>
      <c r="AM201" s="109"/>
      <c r="AN201" s="112" t="s">
        <v>857</v>
      </c>
      <c r="AO201" s="611" t="s">
        <v>503</v>
      </c>
      <c r="AP201" s="112">
        <v>426</v>
      </c>
      <c r="AQ201"/>
      <c r="AR201"/>
      <c r="AS201"/>
      <c r="AT201"/>
      <c r="AU201"/>
      <c r="AV201"/>
    </row>
    <row r="202" spans="1:48" ht="24.95" customHeight="1" x14ac:dyDescent="0.2">
      <c r="A202" s="327"/>
      <c r="B202" s="733" t="e">
        <f>VLOOKUP(A202,'FETAC Awards'!$C$2:$D$2990,2,FALSE)</f>
        <v>#N/A</v>
      </c>
      <c r="C202" s="585"/>
      <c r="D202" s="585"/>
      <c r="E202" s="223">
        <f>C202+D202</f>
        <v>0</v>
      </c>
      <c r="F202" s="585"/>
      <c r="G202" s="585"/>
      <c r="H202" s="223">
        <f>F202+G202</f>
        <v>0</v>
      </c>
      <c r="I202" s="585"/>
      <c r="J202" s="585"/>
      <c r="K202" s="223">
        <f>I202+J202</f>
        <v>0</v>
      </c>
      <c r="L202" s="585"/>
      <c r="M202" s="585"/>
      <c r="N202" s="223">
        <f>L202+M202</f>
        <v>0</v>
      </c>
      <c r="O202" s="153"/>
      <c r="P202" s="155"/>
      <c r="Q202" s="155"/>
      <c r="AA202" s="97"/>
      <c r="AB202" s="97"/>
      <c r="AC202" s="97"/>
      <c r="AD202" s="97"/>
      <c r="AE202" s="97"/>
      <c r="AF202" s="93"/>
      <c r="AG202" s="93"/>
      <c r="AH202" s="93"/>
      <c r="AI202" s="30"/>
      <c r="AJ202" s="30"/>
      <c r="AK202" s="30"/>
      <c r="AL202" s="30"/>
      <c r="AM202" s="109"/>
      <c r="AN202" s="112" t="s">
        <v>859</v>
      </c>
      <c r="AO202" s="611" t="s">
        <v>505</v>
      </c>
      <c r="AP202" s="112">
        <v>427</v>
      </c>
      <c r="AQ202"/>
      <c r="AR202"/>
      <c r="AS202"/>
      <c r="AT202"/>
      <c r="AU202"/>
      <c r="AV202"/>
    </row>
    <row r="203" spans="1:48" ht="24.95" customHeight="1" x14ac:dyDescent="0.2">
      <c r="A203" s="327"/>
      <c r="B203" s="733" t="e">
        <f>VLOOKUP(A203,'FETAC Awards'!$C$2:$D$2990,2,FALSE)</f>
        <v>#N/A</v>
      </c>
      <c r="C203" s="585"/>
      <c r="D203" s="585"/>
      <c r="E203" s="223">
        <f>C203+D203</f>
        <v>0</v>
      </c>
      <c r="F203" s="585"/>
      <c r="G203" s="585"/>
      <c r="H203" s="223">
        <f>F203+G203</f>
        <v>0</v>
      </c>
      <c r="I203" s="585"/>
      <c r="J203" s="585"/>
      <c r="K203" s="223">
        <f>I203+J203</f>
        <v>0</v>
      </c>
      <c r="L203" s="585"/>
      <c r="M203" s="585"/>
      <c r="N203" s="223">
        <f>L203+M203</f>
        <v>0</v>
      </c>
      <c r="O203" s="153"/>
      <c r="P203" s="155"/>
      <c r="Q203" s="155"/>
      <c r="AA203" s="97"/>
      <c r="AB203" s="97"/>
      <c r="AC203" s="97"/>
      <c r="AD203" s="97"/>
      <c r="AE203" s="97"/>
      <c r="AF203" s="93"/>
      <c r="AG203" s="93"/>
      <c r="AH203" s="93"/>
      <c r="AI203" s="30"/>
      <c r="AJ203" s="30"/>
      <c r="AK203" s="30"/>
      <c r="AL203" s="30"/>
      <c r="AM203" s="109"/>
      <c r="AN203" s="112" t="s">
        <v>861</v>
      </c>
      <c r="AO203" s="611" t="s">
        <v>507</v>
      </c>
      <c r="AP203" s="112">
        <v>503</v>
      </c>
      <c r="AQ203"/>
      <c r="AR203"/>
      <c r="AS203"/>
      <c r="AT203"/>
      <c r="AU203"/>
      <c r="AV203"/>
    </row>
    <row r="204" spans="1:48" ht="24.95" customHeight="1" x14ac:dyDescent="0.2">
      <c r="A204" s="327"/>
      <c r="B204" s="733" t="e">
        <f>VLOOKUP(A204,'FETAC Awards'!$C$2:$D$2990,2,FALSE)</f>
        <v>#N/A</v>
      </c>
      <c r="C204" s="585"/>
      <c r="D204" s="585"/>
      <c r="E204" s="223">
        <f>C204+D204</f>
        <v>0</v>
      </c>
      <c r="F204" s="585"/>
      <c r="G204" s="585"/>
      <c r="H204" s="223">
        <f>F204+G204</f>
        <v>0</v>
      </c>
      <c r="I204" s="585"/>
      <c r="J204" s="585"/>
      <c r="K204" s="223">
        <f>I204+J204</f>
        <v>0</v>
      </c>
      <c r="L204" s="585"/>
      <c r="M204" s="585"/>
      <c r="N204" s="223">
        <f>L204+M204</f>
        <v>0</v>
      </c>
      <c r="O204" s="153"/>
      <c r="P204" s="155"/>
      <c r="Q204" s="155"/>
      <c r="AA204" s="97"/>
      <c r="AB204" s="97"/>
      <c r="AC204" s="97"/>
      <c r="AD204" s="97"/>
      <c r="AE204" s="97"/>
      <c r="AF204" s="93"/>
      <c r="AG204" s="93"/>
      <c r="AH204" s="93"/>
      <c r="AI204" s="30"/>
      <c r="AJ204" s="30"/>
      <c r="AK204" s="30"/>
      <c r="AL204" s="30"/>
      <c r="AM204" s="109"/>
      <c r="AN204" s="112" t="s">
        <v>863</v>
      </c>
      <c r="AO204" s="611" t="s">
        <v>509</v>
      </c>
      <c r="AP204" s="112">
        <v>504</v>
      </c>
      <c r="AQ204"/>
      <c r="AR204"/>
      <c r="AS204"/>
      <c r="AT204"/>
      <c r="AU204"/>
      <c r="AV204"/>
    </row>
    <row r="205" spans="1:48" ht="24.95" customHeight="1" x14ac:dyDescent="0.25">
      <c r="A205" s="881" t="s">
        <v>3163</v>
      </c>
      <c r="B205" s="1090"/>
      <c r="C205" s="223">
        <f>SUM(C202:C204)</f>
        <v>0</v>
      </c>
      <c r="D205" s="223">
        <f>SUM(D202:D204)</f>
        <v>0</v>
      </c>
      <c r="E205" s="223">
        <f>C205+D205</f>
        <v>0</v>
      </c>
      <c r="F205" s="223">
        <f>SUM(F202:F204)</f>
        <v>0</v>
      </c>
      <c r="G205" s="223">
        <f>SUM(G202:G204)</f>
        <v>0</v>
      </c>
      <c r="H205" s="223">
        <f>F205+G205</f>
        <v>0</v>
      </c>
      <c r="I205" s="223">
        <f>SUM(I202:I204)</f>
        <v>0</v>
      </c>
      <c r="J205" s="223">
        <f>SUM(J202:J204)</f>
        <v>0</v>
      </c>
      <c r="K205" s="223">
        <f>I205+J205</f>
        <v>0</v>
      </c>
      <c r="L205" s="223">
        <f>SUM(L202:L204)</f>
        <v>0</v>
      </c>
      <c r="M205" s="223">
        <f>SUM(M202:M204)</f>
        <v>0</v>
      </c>
      <c r="N205" s="223">
        <f>L205+M205</f>
        <v>0</v>
      </c>
      <c r="O205" s="153"/>
      <c r="P205" s="155"/>
      <c r="Q205" s="155"/>
      <c r="AA205" s="97"/>
      <c r="AB205" s="97"/>
      <c r="AC205" s="97"/>
      <c r="AD205" s="97"/>
      <c r="AE205" s="97"/>
      <c r="AF205" s="93"/>
      <c r="AG205" s="93"/>
      <c r="AH205" s="93"/>
      <c r="AI205" s="30"/>
      <c r="AJ205" s="30"/>
      <c r="AK205" s="30"/>
      <c r="AL205" s="30"/>
      <c r="AM205" s="109"/>
      <c r="AN205" s="112" t="s">
        <v>865</v>
      </c>
      <c r="AO205" s="611" t="s">
        <v>512</v>
      </c>
      <c r="AP205" s="112">
        <v>505</v>
      </c>
      <c r="AQ205"/>
      <c r="AR205"/>
      <c r="AS205"/>
      <c r="AT205"/>
      <c r="AU205"/>
      <c r="AV205"/>
    </row>
    <row r="206" spans="1:48" ht="24.95" customHeight="1" x14ac:dyDescent="0.2">
      <c r="A206" s="879" t="s">
        <v>6131</v>
      </c>
      <c r="B206" s="1039"/>
      <c r="C206" s="728"/>
      <c r="D206" s="728"/>
      <c r="E206" s="729"/>
      <c r="F206" s="728"/>
      <c r="G206" s="728"/>
      <c r="H206" s="729"/>
      <c r="I206" s="730"/>
      <c r="J206" s="730"/>
      <c r="K206" s="730"/>
      <c r="L206" s="730"/>
      <c r="M206" s="730"/>
      <c r="N206" s="730"/>
      <c r="O206" s="153"/>
      <c r="P206" s="155"/>
      <c r="Q206" s="155"/>
      <c r="AA206" s="97"/>
      <c r="AB206" s="97"/>
      <c r="AC206" s="97"/>
      <c r="AD206" s="97"/>
      <c r="AE206" s="97"/>
      <c r="AF206" s="93"/>
      <c r="AG206" s="93"/>
      <c r="AH206" s="93"/>
      <c r="AI206" s="30"/>
      <c r="AJ206" s="30"/>
      <c r="AK206" s="30"/>
      <c r="AL206" s="30"/>
      <c r="AM206" s="109"/>
      <c r="AN206" s="112" t="s">
        <v>867</v>
      </c>
      <c r="AO206" s="611" t="s">
        <v>515</v>
      </c>
      <c r="AP206" s="112">
        <v>506</v>
      </c>
      <c r="AQ206"/>
      <c r="AR206"/>
      <c r="AS206"/>
      <c r="AT206"/>
      <c r="AU206"/>
      <c r="AV206"/>
    </row>
    <row r="207" spans="1:48" ht="24.95" customHeight="1" x14ac:dyDescent="0.2">
      <c r="A207" s="321" t="s">
        <v>3160</v>
      </c>
      <c r="B207" s="732" t="s">
        <v>3161</v>
      </c>
      <c r="C207" s="728"/>
      <c r="D207" s="728"/>
      <c r="E207" s="729"/>
      <c r="F207" s="728"/>
      <c r="G207" s="728"/>
      <c r="H207" s="729"/>
      <c r="I207" s="730"/>
      <c r="J207" s="730"/>
      <c r="K207" s="730"/>
      <c r="L207" s="730"/>
      <c r="M207" s="730"/>
      <c r="N207" s="730"/>
      <c r="O207" s="153"/>
      <c r="P207" s="155"/>
      <c r="Q207" s="155"/>
      <c r="AA207" s="97"/>
      <c r="AB207" s="97"/>
      <c r="AC207" s="97"/>
      <c r="AD207" s="97"/>
      <c r="AE207" s="97"/>
      <c r="AF207" s="93"/>
      <c r="AG207" s="93"/>
      <c r="AH207" s="93"/>
      <c r="AI207" s="30"/>
      <c r="AJ207" s="30"/>
      <c r="AK207" s="30"/>
      <c r="AL207" s="30"/>
      <c r="AM207" s="109"/>
      <c r="AN207" s="112" t="s">
        <v>869</v>
      </c>
      <c r="AO207" s="612" t="s">
        <v>783</v>
      </c>
      <c r="AP207" s="112">
        <v>508</v>
      </c>
      <c r="AQ207"/>
      <c r="AR207"/>
      <c r="AS207"/>
      <c r="AT207"/>
      <c r="AU207"/>
      <c r="AV207"/>
    </row>
    <row r="208" spans="1:48" ht="24.95" customHeight="1" x14ac:dyDescent="0.2">
      <c r="A208" s="327"/>
      <c r="B208" s="733" t="e">
        <f>VLOOKUP(A208,'FETAC Awards'!$C$2:$D$2990,2,FALSE)</f>
        <v>#N/A</v>
      </c>
      <c r="C208" s="585"/>
      <c r="D208" s="585"/>
      <c r="E208" s="223">
        <f>C208+D208</f>
        <v>0</v>
      </c>
      <c r="F208" s="585"/>
      <c r="G208" s="585"/>
      <c r="H208" s="223">
        <f>F208+G208</f>
        <v>0</v>
      </c>
      <c r="I208" s="585"/>
      <c r="J208" s="585"/>
      <c r="K208" s="223">
        <f>I208+J208</f>
        <v>0</v>
      </c>
      <c r="L208" s="585"/>
      <c r="M208" s="585"/>
      <c r="N208" s="223">
        <f>L208+M208</f>
        <v>0</v>
      </c>
      <c r="O208" s="153"/>
      <c r="P208" s="155"/>
      <c r="Q208" s="155"/>
      <c r="AA208" s="97"/>
      <c r="AB208" s="97"/>
      <c r="AC208" s="97"/>
      <c r="AD208" s="97"/>
      <c r="AE208" s="97"/>
      <c r="AF208" s="93"/>
      <c r="AG208" s="93"/>
      <c r="AH208" s="93"/>
      <c r="AI208" s="30"/>
      <c r="AJ208" s="30"/>
      <c r="AK208" s="30"/>
      <c r="AL208" s="30"/>
      <c r="AM208" s="109"/>
      <c r="AN208" s="112" t="s">
        <v>871</v>
      </c>
      <c r="AO208" s="611" t="s">
        <v>517</v>
      </c>
      <c r="AP208" s="112" t="s">
        <v>873</v>
      </c>
      <c r="AQ208"/>
      <c r="AR208"/>
      <c r="AS208"/>
      <c r="AT208"/>
      <c r="AU208"/>
      <c r="AV208"/>
    </row>
    <row r="209" spans="1:48" ht="24.95" customHeight="1" x14ac:dyDescent="0.2">
      <c r="A209" s="327"/>
      <c r="B209" s="733" t="e">
        <f>VLOOKUP(A209,'FETAC Awards'!$C$2:$D$2990,2,FALSE)</f>
        <v>#N/A</v>
      </c>
      <c r="C209" s="585"/>
      <c r="D209" s="585"/>
      <c r="E209" s="223">
        <f>C209+D209</f>
        <v>0</v>
      </c>
      <c r="F209" s="585"/>
      <c r="G209" s="585"/>
      <c r="H209" s="223">
        <f>F209+G209</f>
        <v>0</v>
      </c>
      <c r="I209" s="585"/>
      <c r="J209" s="585"/>
      <c r="K209" s="223">
        <f>I209+J209</f>
        <v>0</v>
      </c>
      <c r="L209" s="585"/>
      <c r="M209" s="585"/>
      <c r="N209" s="223">
        <f>L209+M209</f>
        <v>0</v>
      </c>
      <c r="O209" s="153"/>
      <c r="P209" s="155"/>
      <c r="Q209" s="155"/>
      <c r="AA209" s="97"/>
      <c r="AB209" s="97"/>
      <c r="AC209" s="97"/>
      <c r="AD209" s="97"/>
      <c r="AE209" s="97"/>
      <c r="AF209" s="93"/>
      <c r="AG209" s="93"/>
      <c r="AH209" s="93"/>
      <c r="AI209" s="30"/>
      <c r="AJ209" s="30"/>
      <c r="AK209" s="30"/>
      <c r="AL209" s="30"/>
      <c r="AM209" s="109"/>
      <c r="AN209" s="112" t="s">
        <v>874</v>
      </c>
      <c r="AO209" s="611" t="s">
        <v>520</v>
      </c>
      <c r="AP209" s="112" t="s">
        <v>876</v>
      </c>
      <c r="AQ209"/>
      <c r="AR209"/>
      <c r="AS209"/>
      <c r="AT209"/>
      <c r="AU209"/>
      <c r="AV209"/>
    </row>
    <row r="210" spans="1:48" ht="24.95" customHeight="1" x14ac:dyDescent="0.2">
      <c r="A210" s="327"/>
      <c r="B210" s="733" t="e">
        <f>VLOOKUP(A210,'FETAC Awards'!$C$2:$D$2990,2,FALSE)</f>
        <v>#N/A</v>
      </c>
      <c r="C210" s="585"/>
      <c r="D210" s="585"/>
      <c r="E210" s="223">
        <f>C210+D210</f>
        <v>0</v>
      </c>
      <c r="F210" s="585"/>
      <c r="G210" s="585"/>
      <c r="H210" s="223">
        <f>F210+G210</f>
        <v>0</v>
      </c>
      <c r="I210" s="585"/>
      <c r="J210" s="585"/>
      <c r="K210" s="223">
        <f>I210+J210</f>
        <v>0</v>
      </c>
      <c r="L210" s="585"/>
      <c r="M210" s="585"/>
      <c r="N210" s="223">
        <f>L210+M210</f>
        <v>0</v>
      </c>
      <c r="O210" s="153"/>
      <c r="P210" s="155"/>
      <c r="Q210" s="155"/>
      <c r="AA210" s="97"/>
      <c r="AB210" s="97"/>
      <c r="AC210" s="97"/>
      <c r="AD210" s="97"/>
      <c r="AE210" s="97"/>
      <c r="AF210" s="93"/>
      <c r="AG210" s="93"/>
      <c r="AH210" s="93"/>
      <c r="AI210" s="30"/>
      <c r="AJ210" s="30"/>
      <c r="AK210" s="30"/>
      <c r="AL210" s="30"/>
      <c r="AM210" s="109"/>
      <c r="AN210" s="112" t="s">
        <v>877</v>
      </c>
      <c r="AO210" s="612" t="s">
        <v>530</v>
      </c>
      <c r="AP210" s="112" t="s">
        <v>879</v>
      </c>
      <c r="AQ210"/>
      <c r="AR210"/>
      <c r="AS210"/>
      <c r="AT210"/>
      <c r="AU210"/>
      <c r="AV210"/>
    </row>
    <row r="211" spans="1:48" ht="24.95" customHeight="1" x14ac:dyDescent="0.2">
      <c r="A211" s="907" t="s">
        <v>3165</v>
      </c>
      <c r="B211" s="1092"/>
      <c r="C211" s="223">
        <f>SUM(C208:C210)</f>
        <v>0</v>
      </c>
      <c r="D211" s="223">
        <f>SUM(D208:D210)</f>
        <v>0</v>
      </c>
      <c r="E211" s="223">
        <f>C211+D211</f>
        <v>0</v>
      </c>
      <c r="F211" s="223">
        <f>SUM(F208:F210)</f>
        <v>0</v>
      </c>
      <c r="G211" s="223">
        <f>SUM(G208:G210)</f>
        <v>0</v>
      </c>
      <c r="H211" s="223">
        <f>F211+G211</f>
        <v>0</v>
      </c>
      <c r="I211" s="223">
        <f>SUM(I208:I210)</f>
        <v>0</v>
      </c>
      <c r="J211" s="223">
        <f>SUM(J208:J210)</f>
        <v>0</v>
      </c>
      <c r="K211" s="223">
        <f>I211+J211</f>
        <v>0</v>
      </c>
      <c r="L211" s="223">
        <f>SUM(L208:L210)</f>
        <v>0</v>
      </c>
      <c r="M211" s="223">
        <f>SUM(M208:M210)</f>
        <v>0</v>
      </c>
      <c r="N211" s="223">
        <f>L211+M211</f>
        <v>0</v>
      </c>
      <c r="O211" s="153"/>
      <c r="P211" s="155"/>
      <c r="Q211" s="155"/>
      <c r="AA211" s="97"/>
      <c r="AB211" s="97"/>
      <c r="AC211" s="97"/>
      <c r="AD211" s="97"/>
      <c r="AE211" s="97"/>
      <c r="AF211" s="93"/>
      <c r="AG211" s="93"/>
      <c r="AH211" s="93"/>
      <c r="AI211" s="30"/>
      <c r="AJ211" s="30"/>
      <c r="AK211" s="30"/>
      <c r="AL211" s="30"/>
      <c r="AM211" s="109"/>
      <c r="AN211" s="112" t="s">
        <v>880</v>
      </c>
      <c r="AO211" s="612" t="s">
        <v>532</v>
      </c>
      <c r="AP211" s="112" t="s">
        <v>882</v>
      </c>
      <c r="AQ211"/>
      <c r="AR211"/>
      <c r="AS211"/>
      <c r="AT211"/>
      <c r="AU211"/>
      <c r="AV211"/>
    </row>
    <row r="212" spans="1:48" ht="24.95" customHeight="1" x14ac:dyDescent="0.2">
      <c r="A212" s="879" t="s">
        <v>6132</v>
      </c>
      <c r="B212" s="1039"/>
      <c r="C212" s="728"/>
      <c r="D212" s="728"/>
      <c r="E212" s="729"/>
      <c r="F212" s="728"/>
      <c r="G212" s="728"/>
      <c r="H212" s="729"/>
      <c r="I212" s="731"/>
      <c r="J212" s="731"/>
      <c r="K212" s="731"/>
      <c r="L212" s="731"/>
      <c r="M212" s="731"/>
      <c r="N212" s="731"/>
      <c r="O212" s="153"/>
      <c r="P212" s="155"/>
      <c r="Q212" s="155"/>
      <c r="AA212" s="97"/>
      <c r="AB212" s="97"/>
      <c r="AC212" s="97"/>
      <c r="AD212" s="97"/>
      <c r="AE212" s="97"/>
      <c r="AF212" s="93"/>
      <c r="AG212" s="93"/>
      <c r="AH212" s="93"/>
      <c r="AI212" s="30"/>
      <c r="AJ212" s="30"/>
      <c r="AK212" s="30"/>
      <c r="AL212" s="30"/>
      <c r="AM212" s="109"/>
      <c r="AN212" s="112" t="s">
        <v>883</v>
      </c>
      <c r="AO212" s="110"/>
      <c r="AP212" s="112" t="s">
        <v>885</v>
      </c>
      <c r="AQ212"/>
      <c r="AR212"/>
      <c r="AS212"/>
      <c r="AT212"/>
      <c r="AU212"/>
      <c r="AV212"/>
    </row>
    <row r="213" spans="1:48" ht="24.95" customHeight="1" x14ac:dyDescent="0.2">
      <c r="A213" s="321" t="s">
        <v>3160</v>
      </c>
      <c r="B213" s="732" t="s">
        <v>3161</v>
      </c>
      <c r="C213" s="728"/>
      <c r="D213" s="728"/>
      <c r="E213" s="729"/>
      <c r="F213" s="728"/>
      <c r="G213" s="728"/>
      <c r="H213" s="729"/>
      <c r="I213" s="731"/>
      <c r="J213" s="731"/>
      <c r="K213" s="731"/>
      <c r="L213" s="731"/>
      <c r="M213" s="731"/>
      <c r="N213" s="731"/>
      <c r="O213" s="153"/>
      <c r="P213" s="155"/>
      <c r="Q213" s="155"/>
      <c r="AA213" s="97"/>
      <c r="AB213" s="97"/>
      <c r="AC213" s="97"/>
      <c r="AD213" s="97"/>
      <c r="AE213" s="97"/>
      <c r="AF213" s="93"/>
      <c r="AG213" s="93"/>
      <c r="AH213" s="93"/>
      <c r="AI213" s="30"/>
      <c r="AJ213" s="30"/>
      <c r="AK213" s="30"/>
      <c r="AL213" s="30"/>
      <c r="AM213" s="109"/>
      <c r="AN213" s="112" t="s">
        <v>886</v>
      </c>
      <c r="AO213" s="607"/>
      <c r="AP213" s="112" t="s">
        <v>887</v>
      </c>
      <c r="AQ213"/>
      <c r="AR213"/>
      <c r="AS213"/>
      <c r="AT213"/>
      <c r="AU213"/>
      <c r="AV213"/>
    </row>
    <row r="214" spans="1:48" ht="24.95" customHeight="1" x14ac:dyDescent="0.2">
      <c r="A214" s="327"/>
      <c r="B214" s="733" t="e">
        <f>VLOOKUP(A214,'FETAC Awards'!$C$2:$D$2990,2,FALSE)</f>
        <v>#N/A</v>
      </c>
      <c r="C214" s="585"/>
      <c r="D214" s="585"/>
      <c r="E214" s="223">
        <f>C214+D214</f>
        <v>0</v>
      </c>
      <c r="F214" s="585"/>
      <c r="G214" s="585"/>
      <c r="H214" s="223">
        <f>F214+G214</f>
        <v>0</v>
      </c>
      <c r="I214" s="585"/>
      <c r="J214" s="585"/>
      <c r="K214" s="223">
        <f>I214+J214</f>
        <v>0</v>
      </c>
      <c r="L214" s="585"/>
      <c r="M214" s="585"/>
      <c r="N214" s="223">
        <f>L214+M214</f>
        <v>0</v>
      </c>
      <c r="O214" s="153"/>
      <c r="P214" s="155"/>
      <c r="Q214" s="155"/>
      <c r="AA214" s="97"/>
      <c r="AB214" s="97"/>
      <c r="AC214" s="97"/>
      <c r="AD214" s="97"/>
      <c r="AE214" s="97"/>
      <c r="AF214" s="93"/>
      <c r="AG214" s="93"/>
      <c r="AH214" s="93"/>
      <c r="AI214" s="30"/>
      <c r="AJ214" s="30"/>
      <c r="AK214" s="30"/>
      <c r="AL214" s="30"/>
      <c r="AM214" s="109"/>
      <c r="AN214" s="112" t="s">
        <v>888</v>
      </c>
      <c r="AO214" s="608"/>
      <c r="AP214" s="112" t="s">
        <v>889</v>
      </c>
      <c r="AQ214"/>
      <c r="AR214"/>
      <c r="AS214"/>
      <c r="AT214"/>
      <c r="AU214"/>
      <c r="AV214"/>
    </row>
    <row r="215" spans="1:48" ht="24.95" customHeight="1" x14ac:dyDescent="0.2">
      <c r="A215" s="327"/>
      <c r="B215" s="733" t="e">
        <f>VLOOKUP(A215,'FETAC Awards'!$C$2:$D$2990,2,FALSE)</f>
        <v>#N/A</v>
      </c>
      <c r="C215" s="585"/>
      <c r="D215" s="585"/>
      <c r="E215" s="223">
        <f>C215+D215</f>
        <v>0</v>
      </c>
      <c r="F215" s="585"/>
      <c r="G215" s="585"/>
      <c r="H215" s="223">
        <f>F215+G215</f>
        <v>0</v>
      </c>
      <c r="I215" s="585"/>
      <c r="J215" s="585"/>
      <c r="K215" s="223">
        <f>I215+J215</f>
        <v>0</v>
      </c>
      <c r="L215" s="585"/>
      <c r="M215" s="585"/>
      <c r="N215" s="223">
        <f>L215+M215</f>
        <v>0</v>
      </c>
      <c r="O215" s="153"/>
      <c r="P215" s="155"/>
      <c r="Q215" s="155"/>
      <c r="AA215" s="97"/>
      <c r="AB215" s="97"/>
      <c r="AC215" s="97"/>
      <c r="AD215" s="97"/>
      <c r="AE215" s="97"/>
      <c r="AF215" s="93"/>
      <c r="AG215" s="93"/>
      <c r="AH215" s="93"/>
      <c r="AI215" s="30"/>
      <c r="AJ215" s="30"/>
      <c r="AK215" s="30"/>
      <c r="AL215" s="30"/>
      <c r="AM215" s="109"/>
      <c r="AN215" s="112" t="s">
        <v>890</v>
      </c>
      <c r="AO215" s="607"/>
      <c r="AP215" s="112">
        <v>722</v>
      </c>
      <c r="AQ215"/>
      <c r="AR215"/>
      <c r="AS215"/>
      <c r="AT215"/>
      <c r="AU215"/>
      <c r="AV215"/>
    </row>
    <row r="216" spans="1:48" ht="24.95" customHeight="1" x14ac:dyDescent="0.2">
      <c r="A216" s="327"/>
      <c r="B216" s="733" t="e">
        <f>VLOOKUP(A216,'FETAC Awards'!$C$2:$D$2990,2,FALSE)</f>
        <v>#N/A</v>
      </c>
      <c r="C216" s="585"/>
      <c r="D216" s="585"/>
      <c r="E216" s="223">
        <f>C216+D216</f>
        <v>0</v>
      </c>
      <c r="F216" s="585"/>
      <c r="G216" s="585"/>
      <c r="H216" s="223">
        <f>F216+G216</f>
        <v>0</v>
      </c>
      <c r="I216" s="585"/>
      <c r="J216" s="585"/>
      <c r="K216" s="223">
        <f>I216+J216</f>
        <v>0</v>
      </c>
      <c r="L216" s="585"/>
      <c r="M216" s="585"/>
      <c r="N216" s="223">
        <f>L216+M216</f>
        <v>0</v>
      </c>
      <c r="O216" s="153"/>
      <c r="P216" s="155"/>
      <c r="Q216" s="155"/>
      <c r="AA216" s="97"/>
      <c r="AB216" s="97"/>
      <c r="AC216" s="97"/>
      <c r="AD216" s="97"/>
      <c r="AE216" s="97"/>
      <c r="AF216" s="93"/>
      <c r="AG216" s="93"/>
      <c r="AH216" s="93"/>
      <c r="AI216" s="30"/>
      <c r="AJ216" s="30"/>
      <c r="AK216" s="30"/>
      <c r="AL216" s="30"/>
      <c r="AM216" s="109"/>
      <c r="AN216" s="112" t="s">
        <v>891</v>
      </c>
      <c r="AO216" s="608"/>
      <c r="AP216" s="112" t="s">
        <v>892</v>
      </c>
      <c r="AQ216"/>
      <c r="AR216"/>
      <c r="AS216"/>
      <c r="AT216"/>
      <c r="AU216"/>
      <c r="AV216"/>
    </row>
    <row r="217" spans="1:48" ht="48" customHeight="1" thickBot="1" x14ac:dyDescent="0.25">
      <c r="A217" s="905" t="s">
        <v>3167</v>
      </c>
      <c r="B217" s="1087"/>
      <c r="C217" s="223">
        <f>SUM(C214:C216)</f>
        <v>0</v>
      </c>
      <c r="D217" s="223">
        <f>SUM(D214:D216)</f>
        <v>0</v>
      </c>
      <c r="E217" s="223">
        <f>C217+D217</f>
        <v>0</v>
      </c>
      <c r="F217" s="223">
        <f>SUM(F214:F216)</f>
        <v>0</v>
      </c>
      <c r="G217" s="223">
        <f>SUM(G214:G216)</f>
        <v>0</v>
      </c>
      <c r="H217" s="223">
        <f>F217+G217</f>
        <v>0</v>
      </c>
      <c r="I217" s="223">
        <f>SUM(I214:I216)</f>
        <v>0</v>
      </c>
      <c r="J217" s="223">
        <f>SUM(J214:J216)</f>
        <v>0</v>
      </c>
      <c r="K217" s="223">
        <f>I217+J217</f>
        <v>0</v>
      </c>
      <c r="L217" s="223">
        <f>SUM(L214:L216)</f>
        <v>0</v>
      </c>
      <c r="M217" s="223">
        <f>SUM(M214:M216)</f>
        <v>0</v>
      </c>
      <c r="N217" s="223">
        <f>L217+M217</f>
        <v>0</v>
      </c>
      <c r="O217" s="153"/>
      <c r="P217" s="155"/>
      <c r="Q217" s="155"/>
      <c r="AA217" s="97"/>
      <c r="AB217" s="97"/>
      <c r="AC217" s="97"/>
      <c r="AD217" s="97"/>
      <c r="AE217" s="97"/>
      <c r="AF217" s="93"/>
      <c r="AG217" s="93"/>
      <c r="AH217" s="93"/>
      <c r="AI217" s="30"/>
      <c r="AJ217" s="30"/>
      <c r="AK217" s="30"/>
      <c r="AL217" s="30"/>
      <c r="AM217" s="109"/>
      <c r="AN217" s="112" t="s">
        <v>893</v>
      </c>
      <c r="AO217" s="607"/>
      <c r="AP217" s="112" t="s">
        <v>894</v>
      </c>
      <c r="AQ217"/>
      <c r="AR217"/>
      <c r="AS217"/>
      <c r="AT217"/>
      <c r="AU217"/>
      <c r="AV217"/>
    </row>
    <row r="218" spans="1:48" ht="46.5" customHeight="1" thickBot="1" x14ac:dyDescent="0.25">
      <c r="A218" s="903" t="s">
        <v>3168</v>
      </c>
      <c r="B218" s="1086"/>
      <c r="C218" s="1079" t="s">
        <v>3169</v>
      </c>
      <c r="D218" s="1079"/>
      <c r="E218" s="1079"/>
      <c r="F218" s="1079"/>
      <c r="G218" s="1079"/>
      <c r="H218" s="1079"/>
      <c r="I218" s="1079"/>
      <c r="J218" s="1079"/>
      <c r="K218" s="1079"/>
      <c r="L218" s="1077" t="s">
        <v>3170</v>
      </c>
      <c r="M218" s="1077"/>
      <c r="N218" s="1077"/>
      <c r="O218" s="153"/>
      <c r="P218" s="155"/>
      <c r="Q218" s="155"/>
      <c r="AA218" s="97"/>
      <c r="AB218" s="97"/>
      <c r="AC218" s="97"/>
      <c r="AD218" s="97"/>
      <c r="AE218" s="97"/>
      <c r="AF218" s="93"/>
      <c r="AG218" s="93"/>
      <c r="AH218" s="93"/>
      <c r="AI218" s="30"/>
      <c r="AJ218" s="30"/>
      <c r="AK218" s="30"/>
      <c r="AL218" s="30"/>
      <c r="AM218" s="109"/>
      <c r="AN218" s="112" t="s">
        <v>895</v>
      </c>
      <c r="AO218" s="608"/>
      <c r="AP218" s="112">
        <v>734</v>
      </c>
      <c r="AQ218"/>
      <c r="AR218"/>
      <c r="AS218"/>
      <c r="AT218"/>
      <c r="AU218"/>
      <c r="AV218"/>
    </row>
    <row r="219" spans="1:48" ht="61.5" customHeight="1" thickBot="1" x14ac:dyDescent="0.25">
      <c r="A219" s="903" t="s">
        <v>3171</v>
      </c>
      <c r="B219" s="1086"/>
      <c r="C219" s="1080" t="s">
        <v>3172</v>
      </c>
      <c r="D219" s="1080"/>
      <c r="E219" s="1080"/>
      <c r="F219" s="1080" t="s">
        <v>3173</v>
      </c>
      <c r="G219" s="1080"/>
      <c r="H219" s="1080"/>
      <c r="I219" s="1080" t="s">
        <v>3174</v>
      </c>
      <c r="J219" s="1080"/>
      <c r="K219" s="1080"/>
      <c r="L219" s="1078" t="s">
        <v>3158</v>
      </c>
      <c r="M219" s="1078"/>
      <c r="N219" s="1078"/>
      <c r="O219" s="153"/>
      <c r="P219" s="155"/>
      <c r="Q219" s="155"/>
      <c r="AA219" s="97"/>
      <c r="AB219" s="97"/>
      <c r="AC219" s="97"/>
      <c r="AD219" s="97"/>
      <c r="AE219" s="97"/>
      <c r="AF219" s="93"/>
      <c r="AG219" s="93"/>
      <c r="AH219" s="93"/>
      <c r="AI219" s="30"/>
      <c r="AJ219" s="30"/>
      <c r="AK219" s="30"/>
      <c r="AL219" s="30"/>
      <c r="AM219" s="109"/>
      <c r="AN219" s="112" t="s">
        <v>896</v>
      </c>
      <c r="AO219" s="607"/>
      <c r="AP219" s="112" t="s">
        <v>897</v>
      </c>
      <c r="AQ219"/>
      <c r="AR219"/>
      <c r="AS219"/>
      <c r="AT219"/>
      <c r="AU219"/>
      <c r="AV219"/>
    </row>
    <row r="220" spans="1:48" ht="23.45" customHeight="1" x14ac:dyDescent="0.25">
      <c r="A220" s="920" t="s">
        <v>3159</v>
      </c>
      <c r="B220" s="1032"/>
      <c r="C220" s="586"/>
      <c r="D220" s="586"/>
      <c r="E220" s="586"/>
      <c r="F220" s="586"/>
      <c r="G220" s="586"/>
      <c r="H220" s="586"/>
      <c r="I220" s="586"/>
      <c r="J220" s="586"/>
      <c r="K220" s="586"/>
      <c r="L220" s="587"/>
      <c r="M220" s="587"/>
      <c r="N220" s="587"/>
      <c r="O220" s="153"/>
      <c r="P220" s="155"/>
      <c r="Q220" s="155"/>
      <c r="AA220" s="97"/>
      <c r="AB220" s="97"/>
      <c r="AC220" s="97"/>
      <c r="AD220" s="97"/>
      <c r="AE220" s="97"/>
      <c r="AF220" s="93"/>
      <c r="AG220" s="93"/>
      <c r="AH220" s="93"/>
      <c r="AI220" s="30"/>
      <c r="AJ220" s="30"/>
      <c r="AK220" s="30"/>
      <c r="AL220" s="30"/>
      <c r="AM220" s="109"/>
      <c r="AN220" s="112" t="s">
        <v>898</v>
      </c>
      <c r="AO220" s="608"/>
      <c r="AP220" s="112" t="s">
        <v>899</v>
      </c>
      <c r="AQ220"/>
      <c r="AR220"/>
      <c r="AS220"/>
      <c r="AT220"/>
      <c r="AU220"/>
      <c r="AV220"/>
    </row>
    <row r="221" spans="1:48" ht="23.45" customHeight="1" x14ac:dyDescent="0.25">
      <c r="A221" s="879" t="s">
        <v>6129</v>
      </c>
      <c r="B221" s="1039"/>
      <c r="C221" s="586"/>
      <c r="D221" s="586"/>
      <c r="E221" s="586"/>
      <c r="F221" s="586"/>
      <c r="G221" s="586"/>
      <c r="H221" s="586"/>
      <c r="I221" s="586"/>
      <c r="J221" s="586"/>
      <c r="K221" s="586"/>
      <c r="L221" s="587"/>
      <c r="M221" s="587"/>
      <c r="N221" s="587"/>
      <c r="O221" s="153"/>
      <c r="P221" s="155"/>
      <c r="Q221" s="155"/>
      <c r="AA221" s="97"/>
      <c r="AB221" s="97"/>
      <c r="AC221" s="97"/>
      <c r="AD221" s="97"/>
      <c r="AE221" s="97"/>
      <c r="AF221" s="93"/>
      <c r="AG221" s="93"/>
      <c r="AH221" s="93"/>
      <c r="AI221" s="30"/>
      <c r="AJ221" s="30"/>
      <c r="AK221" s="30"/>
      <c r="AL221" s="30"/>
      <c r="AM221" s="109"/>
      <c r="AN221" s="112" t="s">
        <v>900</v>
      </c>
      <c r="AO221" s="607"/>
      <c r="AP221" s="112">
        <v>552</v>
      </c>
      <c r="AQ221"/>
      <c r="AR221"/>
      <c r="AS221"/>
      <c r="AT221"/>
      <c r="AU221"/>
      <c r="AV221"/>
    </row>
    <row r="222" spans="1:48" ht="24.95" customHeight="1" x14ac:dyDescent="0.25">
      <c r="A222" s="321" t="s">
        <v>3160</v>
      </c>
      <c r="B222" s="732" t="s">
        <v>3161</v>
      </c>
      <c r="C222" s="586" t="s">
        <v>2946</v>
      </c>
      <c r="D222" s="586" t="s">
        <v>2947</v>
      </c>
      <c r="E222" s="586" t="s">
        <v>2948</v>
      </c>
      <c r="F222" s="586" t="s">
        <v>2946</v>
      </c>
      <c r="G222" s="586" t="s">
        <v>2947</v>
      </c>
      <c r="H222" s="586" t="s">
        <v>2948</v>
      </c>
      <c r="I222" s="586" t="s">
        <v>2946</v>
      </c>
      <c r="J222" s="586" t="s">
        <v>2947</v>
      </c>
      <c r="K222" s="586" t="s">
        <v>2948</v>
      </c>
      <c r="L222" s="587" t="s">
        <v>2946</v>
      </c>
      <c r="M222" s="587" t="s">
        <v>2947</v>
      </c>
      <c r="N222" s="587" t="s">
        <v>2948</v>
      </c>
      <c r="O222" s="153"/>
      <c r="P222" s="155"/>
      <c r="Q222" s="155"/>
      <c r="AA222" s="97"/>
      <c r="AB222" s="97"/>
      <c r="AC222" s="97"/>
      <c r="AD222" s="97"/>
      <c r="AE222" s="97"/>
      <c r="AF222" s="93"/>
      <c r="AG222" s="93"/>
      <c r="AH222" s="93"/>
      <c r="AI222" s="30"/>
      <c r="AJ222" s="30"/>
      <c r="AK222" s="30"/>
      <c r="AL222" s="30"/>
      <c r="AM222" s="109"/>
      <c r="AN222" s="112" t="s">
        <v>901</v>
      </c>
      <c r="AO222" s="608"/>
      <c r="AP222" s="112">
        <v>553</v>
      </c>
      <c r="AQ222"/>
      <c r="AR222"/>
      <c r="AS222"/>
      <c r="AT222"/>
      <c r="AU222"/>
      <c r="AV222"/>
    </row>
    <row r="223" spans="1:48" ht="24.95" customHeight="1" x14ac:dyDescent="0.2">
      <c r="A223" s="495"/>
      <c r="B223" s="733" t="e">
        <f>VLOOKUP(A223,'FETAC Awards'!$C$2:$D$2990,2,FALSE)</f>
        <v>#N/A</v>
      </c>
      <c r="C223" s="585"/>
      <c r="D223" s="585"/>
      <c r="E223" s="223">
        <f t="shared" ref="E223:E231" si="16">C223+D223</f>
        <v>0</v>
      </c>
      <c r="F223" s="585"/>
      <c r="G223" s="585"/>
      <c r="H223" s="223">
        <f t="shared" ref="H223:H231" si="17">F223+G223</f>
        <v>0</v>
      </c>
      <c r="I223" s="585"/>
      <c r="J223" s="585"/>
      <c r="K223" s="223">
        <f t="shared" ref="K223:K231" si="18">I223+J223</f>
        <v>0</v>
      </c>
      <c r="L223" s="585"/>
      <c r="M223" s="585"/>
      <c r="N223" s="223">
        <f t="shared" ref="N223:N231" si="19">L223+M223</f>
        <v>0</v>
      </c>
      <c r="O223" s="153"/>
      <c r="P223" s="155"/>
      <c r="Q223" s="155"/>
      <c r="AA223" s="97"/>
      <c r="AB223" s="97"/>
      <c r="AC223" s="97"/>
      <c r="AD223" s="97"/>
      <c r="AE223" s="97"/>
      <c r="AF223" s="93"/>
      <c r="AG223" s="93"/>
      <c r="AH223" s="93"/>
      <c r="AI223" s="30"/>
      <c r="AJ223" s="30"/>
      <c r="AK223" s="30"/>
      <c r="AL223" s="30"/>
      <c r="AM223" s="109"/>
      <c r="AN223" s="112" t="s">
        <v>902</v>
      </c>
      <c r="AO223" s="607"/>
      <c r="AP223" s="112">
        <v>554</v>
      </c>
      <c r="AQ223"/>
      <c r="AR223"/>
      <c r="AS223"/>
      <c r="AT223"/>
      <c r="AU223"/>
      <c r="AV223"/>
    </row>
    <row r="224" spans="1:48" ht="24.95" customHeight="1" x14ac:dyDescent="0.2">
      <c r="A224" s="495"/>
      <c r="B224" s="733" t="e">
        <f>VLOOKUP(A224,'FETAC Awards'!$C$2:$D$2990,2,FALSE)</f>
        <v>#N/A</v>
      </c>
      <c r="C224" s="585"/>
      <c r="D224" s="585"/>
      <c r="E224" s="223">
        <f t="shared" si="16"/>
        <v>0</v>
      </c>
      <c r="F224" s="585"/>
      <c r="G224" s="585"/>
      <c r="H224" s="223">
        <f t="shared" si="17"/>
        <v>0</v>
      </c>
      <c r="I224" s="585"/>
      <c r="J224" s="585"/>
      <c r="K224" s="223">
        <f t="shared" si="18"/>
        <v>0</v>
      </c>
      <c r="L224" s="585"/>
      <c r="M224" s="585"/>
      <c r="N224" s="223">
        <f t="shared" si="19"/>
        <v>0</v>
      </c>
      <c r="O224" s="153"/>
      <c r="P224" s="155"/>
      <c r="Q224" s="155"/>
      <c r="AA224" s="97"/>
      <c r="AB224" s="97"/>
      <c r="AC224" s="97"/>
      <c r="AD224" s="97"/>
      <c r="AE224" s="97"/>
      <c r="AF224" s="93"/>
      <c r="AG224" s="93"/>
      <c r="AH224" s="93"/>
      <c r="AI224" s="30"/>
      <c r="AJ224" s="30"/>
      <c r="AK224" s="30"/>
      <c r="AL224" s="30"/>
      <c r="AM224" s="109"/>
      <c r="AN224" s="112" t="s">
        <v>903</v>
      </c>
      <c r="AO224" s="608"/>
      <c r="AP224" s="112">
        <v>555</v>
      </c>
      <c r="AQ224"/>
      <c r="AR224"/>
      <c r="AS224"/>
      <c r="AT224"/>
      <c r="AU224"/>
      <c r="AV224"/>
    </row>
    <row r="225" spans="1:48" ht="24.95" customHeight="1" x14ac:dyDescent="0.2">
      <c r="A225" s="495"/>
      <c r="B225" s="733" t="e">
        <f>VLOOKUP(A225,'FETAC Awards'!$C$2:$D$2990,2,FALSE)</f>
        <v>#N/A</v>
      </c>
      <c r="C225" s="585"/>
      <c r="D225" s="585"/>
      <c r="E225" s="223">
        <f t="shared" si="16"/>
        <v>0</v>
      </c>
      <c r="F225" s="585"/>
      <c r="G225" s="585"/>
      <c r="H225" s="223">
        <f t="shared" si="17"/>
        <v>0</v>
      </c>
      <c r="I225" s="585"/>
      <c r="J225" s="585"/>
      <c r="K225" s="223">
        <f t="shared" si="18"/>
        <v>0</v>
      </c>
      <c r="L225" s="585"/>
      <c r="M225" s="585"/>
      <c r="N225" s="223">
        <f t="shared" si="19"/>
        <v>0</v>
      </c>
      <c r="O225" s="153"/>
      <c r="P225" s="155"/>
      <c r="Q225" s="155"/>
      <c r="AA225" s="97"/>
      <c r="AB225" s="97"/>
      <c r="AC225" s="97"/>
      <c r="AD225" s="97"/>
      <c r="AE225" s="97"/>
      <c r="AF225" s="93"/>
      <c r="AG225" s="93"/>
      <c r="AH225" s="93"/>
      <c r="AI225" s="30"/>
      <c r="AJ225" s="30"/>
      <c r="AK225" s="30"/>
      <c r="AL225" s="30"/>
      <c r="AM225" s="109"/>
      <c r="AN225" s="112" t="s">
        <v>904</v>
      </c>
      <c r="AO225" s="607"/>
      <c r="AP225" s="112">
        <v>556</v>
      </c>
      <c r="AQ225"/>
      <c r="AR225"/>
      <c r="AS225"/>
      <c r="AT225"/>
      <c r="AU225"/>
      <c r="AV225"/>
    </row>
    <row r="226" spans="1:48" ht="24.95" customHeight="1" x14ac:dyDescent="0.2">
      <c r="A226" s="495"/>
      <c r="B226" s="733" t="e">
        <f>VLOOKUP(A226,'FETAC Awards'!$C$2:$D$2990,2,FALSE)</f>
        <v>#N/A</v>
      </c>
      <c r="C226" s="585"/>
      <c r="D226" s="585"/>
      <c r="E226" s="223">
        <f t="shared" si="16"/>
        <v>0</v>
      </c>
      <c r="F226" s="585"/>
      <c r="G226" s="585"/>
      <c r="H226" s="223">
        <f t="shared" si="17"/>
        <v>0</v>
      </c>
      <c r="I226" s="585"/>
      <c r="J226" s="585"/>
      <c r="K226" s="223">
        <f t="shared" si="18"/>
        <v>0</v>
      </c>
      <c r="L226" s="585"/>
      <c r="M226" s="585"/>
      <c r="N226" s="223">
        <f t="shared" si="19"/>
        <v>0</v>
      </c>
      <c r="O226" s="153"/>
      <c r="P226" s="155"/>
      <c r="Q226" s="155"/>
      <c r="AA226" s="97"/>
      <c r="AB226" s="97"/>
      <c r="AC226" s="97"/>
      <c r="AD226" s="97"/>
      <c r="AE226" s="97"/>
      <c r="AF226" s="93"/>
      <c r="AG226" s="93"/>
      <c r="AH226" s="93"/>
      <c r="AI226" s="30"/>
      <c r="AJ226" s="30"/>
      <c r="AK226" s="30"/>
      <c r="AL226" s="30"/>
      <c r="AM226" s="109"/>
      <c r="AN226" s="112" t="s">
        <v>905</v>
      </c>
      <c r="AO226" s="608"/>
      <c r="AP226" s="112" t="s">
        <v>906</v>
      </c>
      <c r="AQ226"/>
      <c r="AR226"/>
      <c r="AS226"/>
      <c r="AT226"/>
      <c r="AU226"/>
      <c r="AV226"/>
    </row>
    <row r="227" spans="1:48" ht="24.95" customHeight="1" x14ac:dyDescent="0.2">
      <c r="A227" s="495"/>
      <c r="B227" s="733" t="e">
        <f>VLOOKUP(A227,'FETAC Awards'!$C$2:$D$2990,2,FALSE)</f>
        <v>#N/A</v>
      </c>
      <c r="C227" s="585"/>
      <c r="D227" s="585"/>
      <c r="E227" s="223">
        <f t="shared" si="16"/>
        <v>0</v>
      </c>
      <c r="F227" s="585"/>
      <c r="G227" s="585"/>
      <c r="H227" s="223">
        <f t="shared" si="17"/>
        <v>0</v>
      </c>
      <c r="I227" s="585"/>
      <c r="J227" s="585"/>
      <c r="K227" s="223">
        <f t="shared" si="18"/>
        <v>0</v>
      </c>
      <c r="L227" s="585"/>
      <c r="M227" s="585"/>
      <c r="N227" s="223">
        <f t="shared" si="19"/>
        <v>0</v>
      </c>
      <c r="O227" s="153"/>
      <c r="P227" s="155"/>
      <c r="Q227" s="155"/>
      <c r="AA227" s="97"/>
      <c r="AB227" s="97"/>
      <c r="AC227" s="97"/>
      <c r="AD227" s="97"/>
      <c r="AE227" s="97"/>
      <c r="AF227" s="93"/>
      <c r="AG227" s="93"/>
      <c r="AH227" s="93"/>
      <c r="AI227" s="30"/>
      <c r="AJ227" s="30"/>
      <c r="AK227" s="30"/>
      <c r="AL227" s="30"/>
      <c r="AM227" s="109"/>
      <c r="AN227" s="112" t="s">
        <v>907</v>
      </c>
      <c r="AO227" s="607"/>
      <c r="AP227" s="112">
        <v>565</v>
      </c>
      <c r="AQ227"/>
      <c r="AR227"/>
      <c r="AS227"/>
      <c r="AT227"/>
      <c r="AU227"/>
      <c r="AV227"/>
    </row>
    <row r="228" spans="1:48" ht="24.95" customHeight="1" x14ac:dyDescent="0.2">
      <c r="A228" s="495"/>
      <c r="B228" s="733" t="e">
        <f>VLOOKUP(A228,'FETAC Awards'!$C$2:$D$2990,2,FALSE)</f>
        <v>#N/A</v>
      </c>
      <c r="C228" s="585"/>
      <c r="D228" s="585"/>
      <c r="E228" s="223">
        <f t="shared" si="16"/>
        <v>0</v>
      </c>
      <c r="F228" s="585"/>
      <c r="G228" s="585"/>
      <c r="H228" s="223">
        <f t="shared" si="17"/>
        <v>0</v>
      </c>
      <c r="I228" s="585"/>
      <c r="J228" s="585"/>
      <c r="K228" s="223">
        <f t="shared" si="18"/>
        <v>0</v>
      </c>
      <c r="L228" s="585"/>
      <c r="M228" s="585"/>
      <c r="N228" s="223">
        <f t="shared" si="19"/>
        <v>0</v>
      </c>
      <c r="O228" s="153"/>
      <c r="P228" s="155"/>
      <c r="Q228" s="155"/>
      <c r="AA228" s="97"/>
      <c r="AB228" s="97"/>
      <c r="AC228" s="97"/>
      <c r="AD228" s="97"/>
      <c r="AE228" s="97"/>
      <c r="AF228" s="93"/>
      <c r="AG228" s="93"/>
      <c r="AH228" s="93"/>
      <c r="AI228" s="30"/>
      <c r="AJ228" s="30"/>
      <c r="AK228" s="30"/>
      <c r="AL228" s="30"/>
      <c r="AM228" s="109"/>
      <c r="AN228" s="112" t="s">
        <v>908</v>
      </c>
      <c r="AO228" s="608"/>
      <c r="AP228" s="112">
        <v>566</v>
      </c>
      <c r="AQ228"/>
      <c r="AR228"/>
      <c r="AS228"/>
      <c r="AT228"/>
      <c r="AU228"/>
      <c r="AV228"/>
    </row>
    <row r="229" spans="1:48" ht="24.95" customHeight="1" x14ac:dyDescent="0.2">
      <c r="A229" s="495"/>
      <c r="B229" s="733" t="e">
        <f>VLOOKUP(A229,'FETAC Awards'!$C$2:$D$2990,2,FALSE)</f>
        <v>#N/A</v>
      </c>
      <c r="C229" s="585"/>
      <c r="D229" s="585"/>
      <c r="E229" s="223">
        <f t="shared" si="16"/>
        <v>0</v>
      </c>
      <c r="F229" s="585"/>
      <c r="G229" s="585"/>
      <c r="H229" s="223">
        <f t="shared" si="17"/>
        <v>0</v>
      </c>
      <c r="I229" s="585"/>
      <c r="J229" s="585"/>
      <c r="K229" s="223">
        <f t="shared" si="18"/>
        <v>0</v>
      </c>
      <c r="L229" s="585"/>
      <c r="M229" s="585"/>
      <c r="N229" s="223">
        <f t="shared" si="19"/>
        <v>0</v>
      </c>
      <c r="O229" s="153"/>
      <c r="P229" s="155"/>
      <c r="Q229" s="155"/>
      <c r="AA229" s="97"/>
      <c r="AB229" s="97"/>
      <c r="AC229" s="97"/>
      <c r="AD229" s="97"/>
      <c r="AE229" s="97"/>
      <c r="AF229" s="93"/>
      <c r="AG229" s="93"/>
      <c r="AH229" s="93"/>
      <c r="AI229" s="30"/>
      <c r="AJ229" s="30"/>
      <c r="AK229" s="30"/>
      <c r="AL229" s="30"/>
      <c r="AM229" s="109"/>
      <c r="AN229" s="112" t="s">
        <v>909</v>
      </c>
      <c r="AO229" s="607"/>
      <c r="AP229" s="112">
        <v>567</v>
      </c>
      <c r="AQ229"/>
      <c r="AR229"/>
      <c r="AS229"/>
      <c r="AT229"/>
      <c r="AU229"/>
      <c r="AV229"/>
    </row>
    <row r="230" spans="1:48" ht="24.95" customHeight="1" thickBot="1" x14ac:dyDescent="0.25">
      <c r="A230" s="495"/>
      <c r="B230" s="733" t="e">
        <f>VLOOKUP(A230,'FETAC Awards'!$C$2:$D$2990,2,FALSE)</f>
        <v>#N/A</v>
      </c>
      <c r="C230" s="585"/>
      <c r="D230" s="585"/>
      <c r="E230" s="223">
        <f t="shared" si="16"/>
        <v>0</v>
      </c>
      <c r="F230" s="585"/>
      <c r="G230" s="585"/>
      <c r="H230" s="223">
        <f t="shared" si="17"/>
        <v>0</v>
      </c>
      <c r="I230" s="585"/>
      <c r="J230" s="585"/>
      <c r="K230" s="223">
        <f t="shared" si="18"/>
        <v>0</v>
      </c>
      <c r="L230" s="585"/>
      <c r="M230" s="585"/>
      <c r="N230" s="223">
        <f t="shared" si="19"/>
        <v>0</v>
      </c>
      <c r="O230" s="153"/>
      <c r="P230" s="155"/>
      <c r="Q230" s="155"/>
      <c r="AA230" s="97"/>
      <c r="AB230" s="97"/>
      <c r="AC230" s="97"/>
      <c r="AD230" s="97"/>
      <c r="AE230" s="97"/>
      <c r="AF230" s="93"/>
      <c r="AG230" s="93"/>
      <c r="AH230" s="93"/>
      <c r="AI230" s="30"/>
      <c r="AJ230" s="30"/>
      <c r="AK230" s="30"/>
      <c r="AL230" s="30"/>
      <c r="AM230" s="109"/>
      <c r="AN230" s="112" t="s">
        <v>910</v>
      </c>
      <c r="AO230" s="608"/>
      <c r="AP230" s="112">
        <v>569</v>
      </c>
      <c r="AQ230"/>
      <c r="AR230"/>
      <c r="AS230"/>
      <c r="AT230"/>
      <c r="AU230"/>
      <c r="AV230"/>
    </row>
    <row r="231" spans="1:48" ht="24.95" customHeight="1" thickBot="1" x14ac:dyDescent="0.25">
      <c r="A231" s="891" t="s">
        <v>3175</v>
      </c>
      <c r="B231" s="1038"/>
      <c r="C231" s="223">
        <f>SUM(C223:C230)</f>
        <v>0</v>
      </c>
      <c r="D231" s="223">
        <f>SUM(D223:D230)</f>
        <v>0</v>
      </c>
      <c r="E231" s="223">
        <f t="shared" si="16"/>
        <v>0</v>
      </c>
      <c r="F231" s="223">
        <f>SUM(F223:F230)</f>
        <v>0</v>
      </c>
      <c r="G231" s="223">
        <f>SUM(G223:G230)</f>
        <v>0</v>
      </c>
      <c r="H231" s="223">
        <f t="shared" si="17"/>
        <v>0</v>
      </c>
      <c r="I231" s="223">
        <f>SUM(I223:I230)</f>
        <v>0</v>
      </c>
      <c r="J231" s="223">
        <f>SUM(J223:J230)</f>
        <v>0</v>
      </c>
      <c r="K231" s="223">
        <f t="shared" si="18"/>
        <v>0</v>
      </c>
      <c r="L231" s="223">
        <f>SUM(L223:L230)</f>
        <v>0</v>
      </c>
      <c r="M231" s="223">
        <f>SUM(M223:M230)</f>
        <v>0</v>
      </c>
      <c r="N231" s="223">
        <f t="shared" si="19"/>
        <v>0</v>
      </c>
      <c r="O231" s="153"/>
      <c r="P231" s="155"/>
      <c r="Q231" s="155"/>
      <c r="AA231" s="97"/>
      <c r="AB231" s="97"/>
      <c r="AC231" s="97"/>
      <c r="AD231" s="97"/>
      <c r="AE231" s="97"/>
      <c r="AF231" s="93"/>
      <c r="AG231" s="93"/>
      <c r="AH231" s="93"/>
      <c r="AI231" s="30"/>
      <c r="AJ231" s="30"/>
      <c r="AK231" s="30"/>
      <c r="AL231" s="30"/>
      <c r="AM231" s="109"/>
      <c r="AN231" s="112" t="s">
        <v>911</v>
      </c>
      <c r="AO231" s="607"/>
      <c r="AP231" s="112" t="s">
        <v>912</v>
      </c>
      <c r="AQ231"/>
      <c r="AR231"/>
      <c r="AS231"/>
      <c r="AT231"/>
      <c r="AU231"/>
      <c r="AV231"/>
    </row>
    <row r="232" spans="1:48" ht="24.95" customHeight="1" x14ac:dyDescent="0.25">
      <c r="A232" s="889" t="s">
        <v>6133</v>
      </c>
      <c r="B232" s="1040"/>
      <c r="C232" s="586" t="s">
        <v>2946</v>
      </c>
      <c r="D232" s="586" t="s">
        <v>2947</v>
      </c>
      <c r="E232" s="586" t="s">
        <v>2948</v>
      </c>
      <c r="F232" s="586" t="s">
        <v>2946</v>
      </c>
      <c r="G232" s="586" t="s">
        <v>2947</v>
      </c>
      <c r="H232" s="586" t="s">
        <v>2948</v>
      </c>
      <c r="I232" s="586" t="s">
        <v>2946</v>
      </c>
      <c r="J232" s="586" t="s">
        <v>2947</v>
      </c>
      <c r="K232" s="586" t="s">
        <v>2948</v>
      </c>
      <c r="L232" s="587" t="s">
        <v>2946</v>
      </c>
      <c r="M232" s="587" t="s">
        <v>2947</v>
      </c>
      <c r="N232" s="587" t="s">
        <v>2948</v>
      </c>
      <c r="O232" s="153"/>
      <c r="P232" s="155"/>
      <c r="Q232" s="155"/>
      <c r="AA232" s="97"/>
      <c r="AB232" s="97"/>
      <c r="AC232" s="97"/>
      <c r="AD232" s="97"/>
      <c r="AE232" s="97"/>
      <c r="AF232" s="93"/>
      <c r="AG232" s="93"/>
      <c r="AH232" s="93"/>
      <c r="AI232" s="30"/>
      <c r="AJ232" s="30"/>
      <c r="AK232" s="30"/>
      <c r="AL232" s="30"/>
      <c r="AM232" s="109"/>
      <c r="AN232" s="112" t="s">
        <v>913</v>
      </c>
      <c r="AO232" s="608"/>
      <c r="AP232" s="112">
        <v>570</v>
      </c>
      <c r="AQ232"/>
      <c r="AR232"/>
      <c r="AS232"/>
      <c r="AT232"/>
      <c r="AU232"/>
      <c r="AV232"/>
    </row>
    <row r="233" spans="1:48" ht="24.95" customHeight="1" x14ac:dyDescent="0.2">
      <c r="A233" s="321" t="s">
        <v>3160</v>
      </c>
      <c r="B233" s="732" t="s">
        <v>3161</v>
      </c>
      <c r="C233" s="588"/>
      <c r="D233" s="588"/>
      <c r="E233" s="588"/>
      <c r="F233" s="588"/>
      <c r="G233" s="588"/>
      <c r="H233" s="588"/>
      <c r="I233" s="588"/>
      <c r="J233" s="588"/>
      <c r="K233" s="588"/>
      <c r="L233" s="588"/>
      <c r="M233" s="588"/>
      <c r="N233" s="588"/>
      <c r="O233" s="153"/>
      <c r="P233" s="155"/>
      <c r="Q233" s="155"/>
      <c r="AA233" s="97"/>
      <c r="AB233" s="97"/>
      <c r="AC233" s="97"/>
      <c r="AD233" s="97"/>
      <c r="AE233" s="97"/>
      <c r="AF233" s="93"/>
      <c r="AG233" s="93"/>
      <c r="AH233" s="93"/>
      <c r="AI233" s="30"/>
      <c r="AJ233" s="30"/>
      <c r="AK233" s="30"/>
      <c r="AL233" s="30"/>
      <c r="AM233" s="109"/>
      <c r="AN233" s="112" t="s">
        <v>914</v>
      </c>
      <c r="AO233" s="607"/>
      <c r="AP233" s="112">
        <v>571</v>
      </c>
      <c r="AQ233"/>
      <c r="AR233"/>
      <c r="AS233"/>
      <c r="AT233"/>
      <c r="AU233"/>
      <c r="AV233"/>
    </row>
    <row r="234" spans="1:48" ht="24.95" customHeight="1" x14ac:dyDescent="0.2">
      <c r="A234" s="495"/>
      <c r="B234" s="733" t="e">
        <f>VLOOKUP(A234,'FETAC Awards'!$C$2:$D$2990,2,FALSE)</f>
        <v>#N/A</v>
      </c>
      <c r="C234" s="585"/>
      <c r="D234" s="585"/>
      <c r="E234" s="223">
        <f t="shared" ref="E234:E244" si="20">C234+D234</f>
        <v>0</v>
      </c>
      <c r="F234" s="585"/>
      <c r="G234" s="585"/>
      <c r="H234" s="223">
        <f t="shared" ref="H234:H244" si="21">F234+G234</f>
        <v>0</v>
      </c>
      <c r="I234" s="585"/>
      <c r="J234" s="585"/>
      <c r="K234" s="223">
        <f t="shared" ref="K234:K244" si="22">I234+J234</f>
        <v>0</v>
      </c>
      <c r="L234" s="585"/>
      <c r="M234" s="585"/>
      <c r="N234" s="223">
        <f t="shared" ref="N234:N244" si="23">L234+M234</f>
        <v>0</v>
      </c>
      <c r="O234" s="153"/>
      <c r="P234" s="155"/>
      <c r="Q234" s="155"/>
      <c r="AA234" s="97"/>
      <c r="AB234" s="97"/>
      <c r="AC234" s="97"/>
      <c r="AD234" s="97"/>
      <c r="AE234" s="97"/>
      <c r="AF234" s="93"/>
      <c r="AG234" s="93"/>
      <c r="AH234" s="93"/>
      <c r="AI234" s="30"/>
      <c r="AJ234" s="30"/>
      <c r="AK234" s="30"/>
      <c r="AL234" s="30"/>
      <c r="AM234" s="109"/>
      <c r="AN234" s="112" t="s">
        <v>915</v>
      </c>
      <c r="AO234" s="608"/>
      <c r="AP234" s="112" t="s">
        <v>916</v>
      </c>
      <c r="AQ234"/>
      <c r="AR234"/>
      <c r="AS234"/>
      <c r="AT234"/>
      <c r="AU234"/>
      <c r="AV234"/>
    </row>
    <row r="235" spans="1:48" ht="24.95" customHeight="1" x14ac:dyDescent="0.2">
      <c r="A235" s="495"/>
      <c r="B235" s="733" t="e">
        <f>VLOOKUP(A235,'FETAC Awards'!$C$2:$D$2990,2,FALSE)</f>
        <v>#N/A</v>
      </c>
      <c r="C235" s="585"/>
      <c r="D235" s="585"/>
      <c r="E235" s="223">
        <f t="shared" si="20"/>
        <v>0</v>
      </c>
      <c r="F235" s="585"/>
      <c r="G235" s="585"/>
      <c r="H235" s="223">
        <f t="shared" si="21"/>
        <v>0</v>
      </c>
      <c r="I235" s="585"/>
      <c r="J235" s="585"/>
      <c r="K235" s="223">
        <f t="shared" si="22"/>
        <v>0</v>
      </c>
      <c r="L235" s="585"/>
      <c r="M235" s="585"/>
      <c r="N235" s="223">
        <f t="shared" si="23"/>
        <v>0</v>
      </c>
      <c r="O235" s="153"/>
      <c r="P235" s="155"/>
      <c r="Q235" s="155"/>
      <c r="AA235" s="97"/>
      <c r="AB235" s="97"/>
      <c r="AC235" s="97"/>
      <c r="AD235" s="97"/>
      <c r="AE235" s="97"/>
      <c r="AF235" s="93"/>
      <c r="AG235" s="93"/>
      <c r="AH235" s="93"/>
      <c r="AI235" s="30"/>
      <c r="AJ235" s="30"/>
      <c r="AK235" s="30"/>
      <c r="AL235" s="30"/>
      <c r="AM235" s="109"/>
      <c r="AN235" s="112" t="s">
        <v>917</v>
      </c>
      <c r="AO235" s="607"/>
      <c r="AP235" s="112">
        <v>582</v>
      </c>
      <c r="AQ235"/>
      <c r="AR235"/>
      <c r="AS235"/>
      <c r="AT235"/>
      <c r="AU235"/>
      <c r="AV235"/>
    </row>
    <row r="236" spans="1:48" ht="24.95" customHeight="1" x14ac:dyDescent="0.2">
      <c r="A236" s="495"/>
      <c r="B236" s="733" t="e">
        <f>VLOOKUP(A236,'FETAC Awards'!$C$2:$D$2990,2,FALSE)</f>
        <v>#N/A</v>
      </c>
      <c r="C236" s="585"/>
      <c r="D236" s="585"/>
      <c r="E236" s="223">
        <f t="shared" si="20"/>
        <v>0</v>
      </c>
      <c r="F236" s="585"/>
      <c r="G236" s="585"/>
      <c r="H236" s="223">
        <f t="shared" si="21"/>
        <v>0</v>
      </c>
      <c r="I236" s="585"/>
      <c r="J236" s="585"/>
      <c r="K236" s="223">
        <f t="shared" si="22"/>
        <v>0</v>
      </c>
      <c r="L236" s="585"/>
      <c r="M236" s="585"/>
      <c r="N236" s="223">
        <f t="shared" si="23"/>
        <v>0</v>
      </c>
      <c r="O236" s="153"/>
      <c r="P236" s="155"/>
      <c r="Q236" s="155"/>
      <c r="AA236" s="97"/>
      <c r="AB236" s="97"/>
      <c r="AC236" s="97"/>
      <c r="AD236" s="97"/>
      <c r="AE236" s="97"/>
      <c r="AF236" s="93"/>
      <c r="AG236" s="93"/>
      <c r="AH236" s="93"/>
      <c r="AI236" s="30"/>
      <c r="AJ236" s="30"/>
      <c r="AK236" s="30"/>
      <c r="AL236" s="30"/>
      <c r="AM236" s="109"/>
      <c r="AN236" s="112">
        <v>810004</v>
      </c>
      <c r="AO236" s="608"/>
      <c r="AP236" s="112">
        <v>583</v>
      </c>
      <c r="AQ236"/>
      <c r="AR236"/>
      <c r="AS236"/>
      <c r="AT236"/>
      <c r="AU236"/>
      <c r="AV236"/>
    </row>
    <row r="237" spans="1:48" ht="24.95" customHeight="1" x14ac:dyDescent="0.2">
      <c r="A237" s="495"/>
      <c r="B237" s="733" t="e">
        <f>VLOOKUP(A237,'FETAC Awards'!$C$2:$D$2990,2,FALSE)</f>
        <v>#N/A</v>
      </c>
      <c r="C237" s="585"/>
      <c r="D237" s="585"/>
      <c r="E237" s="223">
        <f t="shared" si="20"/>
        <v>0</v>
      </c>
      <c r="F237" s="585"/>
      <c r="G237" s="585"/>
      <c r="H237" s="223">
        <f t="shared" si="21"/>
        <v>0</v>
      </c>
      <c r="I237" s="585"/>
      <c r="J237" s="585"/>
      <c r="K237" s="223">
        <f t="shared" si="22"/>
        <v>0</v>
      </c>
      <c r="L237" s="585"/>
      <c r="M237" s="585"/>
      <c r="N237" s="223">
        <f t="shared" si="23"/>
        <v>0</v>
      </c>
      <c r="O237" s="153"/>
      <c r="P237" s="155"/>
      <c r="Q237" s="155"/>
      <c r="AA237" s="97"/>
      <c r="AB237" s="97"/>
      <c r="AC237" s="97"/>
      <c r="AD237" s="97"/>
      <c r="AE237" s="97"/>
      <c r="AF237" s="93"/>
      <c r="AG237" s="93"/>
      <c r="AH237" s="93"/>
      <c r="AI237" s="30"/>
      <c r="AJ237" s="30"/>
      <c r="AK237" s="30"/>
      <c r="AL237" s="30"/>
      <c r="AM237" s="109"/>
      <c r="AN237" s="112">
        <v>810104</v>
      </c>
      <c r="AO237" s="607"/>
      <c r="AP237" s="112" t="s">
        <v>918</v>
      </c>
      <c r="AQ237"/>
      <c r="AR237"/>
      <c r="AS237"/>
      <c r="AT237"/>
      <c r="AU237"/>
      <c r="AV237"/>
    </row>
    <row r="238" spans="1:48" ht="24.95" customHeight="1" x14ac:dyDescent="0.2">
      <c r="A238" s="495"/>
      <c r="B238" s="733" t="e">
        <f>VLOOKUP(A238,'FETAC Awards'!$C$2:$D$2990,2,FALSE)</f>
        <v>#N/A</v>
      </c>
      <c r="C238" s="585"/>
      <c r="D238" s="585"/>
      <c r="E238" s="223">
        <f t="shared" si="20"/>
        <v>0</v>
      </c>
      <c r="F238" s="585"/>
      <c r="G238" s="585"/>
      <c r="H238" s="223">
        <f t="shared" si="21"/>
        <v>0</v>
      </c>
      <c r="I238" s="585"/>
      <c r="J238" s="585"/>
      <c r="K238" s="223">
        <f t="shared" si="22"/>
        <v>0</v>
      </c>
      <c r="L238" s="585"/>
      <c r="M238" s="585"/>
      <c r="N238" s="223">
        <f t="shared" si="23"/>
        <v>0</v>
      </c>
      <c r="O238" s="153"/>
      <c r="P238" s="155"/>
      <c r="Q238" s="155"/>
      <c r="AA238" s="97"/>
      <c r="AB238" s="97"/>
      <c r="AC238" s="97"/>
      <c r="AD238" s="97"/>
      <c r="AE238" s="97"/>
      <c r="AF238" s="93"/>
      <c r="AG238" s="93"/>
      <c r="AH238" s="93"/>
      <c r="AI238" s="30"/>
      <c r="AJ238" s="30"/>
      <c r="AK238" s="30"/>
      <c r="AL238" s="30"/>
      <c r="AM238" s="109"/>
      <c r="AN238" s="112">
        <v>810204</v>
      </c>
      <c r="AO238" s="608"/>
      <c r="AP238" s="112" t="s">
        <v>919</v>
      </c>
      <c r="AQ238"/>
      <c r="AR238"/>
      <c r="AS238"/>
      <c r="AT238"/>
      <c r="AU238"/>
      <c r="AV238"/>
    </row>
    <row r="239" spans="1:48" ht="24.95" customHeight="1" x14ac:dyDescent="0.2">
      <c r="A239" s="495"/>
      <c r="B239" s="733" t="e">
        <f>VLOOKUP(A239,'FETAC Awards'!$C$2:$D$2990,2,FALSE)</f>
        <v>#N/A</v>
      </c>
      <c r="C239" s="585"/>
      <c r="D239" s="585"/>
      <c r="E239" s="223">
        <f t="shared" si="20"/>
        <v>0</v>
      </c>
      <c r="F239" s="585"/>
      <c r="G239" s="585"/>
      <c r="H239" s="223">
        <f t="shared" si="21"/>
        <v>0</v>
      </c>
      <c r="I239" s="585"/>
      <c r="J239" s="585"/>
      <c r="K239" s="223">
        <f t="shared" si="22"/>
        <v>0</v>
      </c>
      <c r="L239" s="585"/>
      <c r="M239" s="585"/>
      <c r="N239" s="223">
        <f t="shared" si="23"/>
        <v>0</v>
      </c>
      <c r="O239" s="153"/>
      <c r="P239" s="155"/>
      <c r="Q239" s="155"/>
      <c r="AA239" s="97"/>
      <c r="AB239" s="97"/>
      <c r="AC239" s="97"/>
      <c r="AD239" s="97"/>
      <c r="AE239" s="97"/>
      <c r="AF239" s="93"/>
      <c r="AG239" s="93"/>
      <c r="AH239" s="93"/>
      <c r="AI239" s="30"/>
      <c r="AJ239" s="30"/>
      <c r="AK239" s="30"/>
      <c r="AL239" s="30"/>
      <c r="AM239" s="109"/>
      <c r="AN239" s="112">
        <v>810304</v>
      </c>
      <c r="AO239" s="30"/>
      <c r="AP239" s="112" t="s">
        <v>920</v>
      </c>
      <c r="AQ239"/>
      <c r="AR239"/>
      <c r="AS239"/>
      <c r="AT239"/>
      <c r="AU239"/>
      <c r="AV239"/>
    </row>
    <row r="240" spans="1:48" ht="24.95" customHeight="1" x14ac:dyDescent="0.2">
      <c r="A240" s="495"/>
      <c r="B240" s="733" t="e">
        <f>VLOOKUP(A240,'FETAC Awards'!$C$2:$D$2990,2,FALSE)</f>
        <v>#N/A</v>
      </c>
      <c r="C240" s="585"/>
      <c r="D240" s="585"/>
      <c r="E240" s="223">
        <f t="shared" si="20"/>
        <v>0</v>
      </c>
      <c r="F240" s="585"/>
      <c r="G240" s="585"/>
      <c r="H240" s="223">
        <f t="shared" si="21"/>
        <v>0</v>
      </c>
      <c r="I240" s="585"/>
      <c r="J240" s="585"/>
      <c r="K240" s="223">
        <f t="shared" si="22"/>
        <v>0</v>
      </c>
      <c r="L240" s="585"/>
      <c r="M240" s="585"/>
      <c r="N240" s="223">
        <f t="shared" si="23"/>
        <v>0</v>
      </c>
      <c r="O240" s="153"/>
      <c r="P240" s="155"/>
      <c r="Q240" s="155"/>
      <c r="AA240" s="97"/>
      <c r="AB240" s="97"/>
      <c r="AC240" s="97"/>
      <c r="AD240" s="97"/>
      <c r="AE240" s="97"/>
      <c r="AF240" s="93"/>
      <c r="AG240" s="93"/>
      <c r="AH240" s="93"/>
      <c r="AI240" s="30"/>
      <c r="AJ240" s="30"/>
      <c r="AK240" s="30"/>
      <c r="AL240" s="30"/>
      <c r="AM240" s="109"/>
      <c r="AN240" s="112">
        <v>810404</v>
      </c>
      <c r="AO240" s="30"/>
      <c r="AP240" s="112" t="s">
        <v>921</v>
      </c>
      <c r="AQ240"/>
      <c r="AR240"/>
      <c r="AS240"/>
      <c r="AT240"/>
      <c r="AU240"/>
      <c r="AV240"/>
    </row>
    <row r="241" spans="1:48" ht="24.95" customHeight="1" x14ac:dyDescent="0.2">
      <c r="A241" s="495"/>
      <c r="B241" s="733" t="e">
        <f>VLOOKUP(A241,'FETAC Awards'!$C$2:$D$2990,2,FALSE)</f>
        <v>#N/A</v>
      </c>
      <c r="C241" s="585"/>
      <c r="D241" s="585"/>
      <c r="E241" s="223">
        <f t="shared" si="20"/>
        <v>0</v>
      </c>
      <c r="F241" s="585"/>
      <c r="G241" s="585"/>
      <c r="H241" s="223">
        <f t="shared" si="21"/>
        <v>0</v>
      </c>
      <c r="I241" s="585"/>
      <c r="J241" s="585"/>
      <c r="K241" s="223">
        <f t="shared" si="22"/>
        <v>0</v>
      </c>
      <c r="L241" s="585"/>
      <c r="M241" s="585"/>
      <c r="N241" s="223">
        <f t="shared" si="23"/>
        <v>0</v>
      </c>
      <c r="O241" s="153"/>
      <c r="P241" s="155"/>
      <c r="Q241" s="155"/>
      <c r="AA241" s="97"/>
      <c r="AB241" s="97"/>
      <c r="AC241" s="97"/>
      <c r="AD241" s="97"/>
      <c r="AE241" s="97"/>
      <c r="AF241" s="93"/>
      <c r="AG241" s="93"/>
      <c r="AH241" s="93"/>
      <c r="AI241" s="30"/>
      <c r="AJ241" s="30"/>
      <c r="AK241" s="30"/>
      <c r="AL241" s="30"/>
      <c r="AM241" s="109"/>
      <c r="AN241" s="112">
        <v>810604</v>
      </c>
      <c r="AO241" s="30"/>
      <c r="AP241" s="112" t="s">
        <v>922</v>
      </c>
      <c r="AQ241"/>
      <c r="AR241"/>
      <c r="AS241"/>
      <c r="AT241"/>
      <c r="AU241"/>
      <c r="AV241"/>
    </row>
    <row r="242" spans="1:48" ht="24.95" customHeight="1" x14ac:dyDescent="0.2">
      <c r="A242" s="495"/>
      <c r="B242" s="733" t="e">
        <f>VLOOKUP(A242,'FETAC Awards'!$C$2:$D$2990,2,FALSE)</f>
        <v>#N/A</v>
      </c>
      <c r="C242" s="585"/>
      <c r="D242" s="585"/>
      <c r="E242" s="223">
        <f t="shared" si="20"/>
        <v>0</v>
      </c>
      <c r="F242" s="585"/>
      <c r="G242" s="585"/>
      <c r="H242" s="223">
        <f t="shared" si="21"/>
        <v>0</v>
      </c>
      <c r="I242" s="585"/>
      <c r="J242" s="585"/>
      <c r="K242" s="223">
        <f t="shared" si="22"/>
        <v>0</v>
      </c>
      <c r="L242" s="585"/>
      <c r="M242" s="585"/>
      <c r="N242" s="223">
        <f t="shared" si="23"/>
        <v>0</v>
      </c>
      <c r="O242" s="153"/>
      <c r="P242" s="155"/>
      <c r="Q242" s="155"/>
      <c r="AA242" s="97"/>
      <c r="AB242" s="97"/>
      <c r="AC242" s="97"/>
      <c r="AD242" s="97"/>
      <c r="AE242" s="97"/>
      <c r="AF242" s="93"/>
      <c r="AG242" s="93"/>
      <c r="AH242" s="93"/>
      <c r="AI242" s="30"/>
      <c r="AJ242" s="30"/>
      <c r="AK242" s="30"/>
      <c r="AL242" s="30"/>
      <c r="AM242" s="109"/>
      <c r="AN242" s="112">
        <v>810804</v>
      </c>
      <c r="AO242" s="30"/>
      <c r="AP242" s="112" t="s">
        <v>923</v>
      </c>
      <c r="AQ242"/>
      <c r="AR242"/>
      <c r="AS242"/>
      <c r="AT242"/>
      <c r="AU242"/>
      <c r="AV242"/>
    </row>
    <row r="243" spans="1:48" ht="24.95" customHeight="1" x14ac:dyDescent="0.2">
      <c r="A243" s="495"/>
      <c r="B243" s="733" t="e">
        <f>VLOOKUP(A243,'FETAC Awards'!$C$2:$D$2990,2,FALSE)</f>
        <v>#N/A</v>
      </c>
      <c r="C243" s="585"/>
      <c r="D243" s="585"/>
      <c r="E243" s="223">
        <f t="shared" si="20"/>
        <v>0</v>
      </c>
      <c r="F243" s="585"/>
      <c r="G243" s="585"/>
      <c r="H243" s="223">
        <f t="shared" si="21"/>
        <v>0</v>
      </c>
      <c r="I243" s="585"/>
      <c r="J243" s="585"/>
      <c r="K243" s="223">
        <f t="shared" si="22"/>
        <v>0</v>
      </c>
      <c r="L243" s="585"/>
      <c r="M243" s="585"/>
      <c r="N243" s="223">
        <f t="shared" si="23"/>
        <v>0</v>
      </c>
      <c r="O243" s="153"/>
      <c r="P243" s="155"/>
      <c r="Q243" s="155"/>
      <c r="AA243" s="97"/>
      <c r="AB243" s="97"/>
      <c r="AC243" s="97"/>
      <c r="AD243" s="97"/>
      <c r="AE243" s="97"/>
      <c r="AF243" s="93"/>
      <c r="AG243" s="93"/>
      <c r="AH243" s="93"/>
      <c r="AI243" s="30"/>
      <c r="AJ243" s="30"/>
      <c r="AK243" s="30"/>
      <c r="AL243" s="30"/>
      <c r="AM243" s="109"/>
      <c r="AN243" s="112">
        <v>811104</v>
      </c>
      <c r="AO243" s="30"/>
      <c r="AP243" s="112" t="s">
        <v>924</v>
      </c>
      <c r="AQ243"/>
      <c r="AR243"/>
      <c r="AS243"/>
      <c r="AT243"/>
      <c r="AU243"/>
      <c r="AV243"/>
    </row>
    <row r="244" spans="1:48" ht="24.95" customHeight="1" x14ac:dyDescent="0.2">
      <c r="A244" s="495"/>
      <c r="B244" s="733" t="e">
        <f>VLOOKUP(A244,'FETAC Awards'!$C$2:$D$2990,2,FALSE)</f>
        <v>#N/A</v>
      </c>
      <c r="C244" s="585"/>
      <c r="D244" s="585"/>
      <c r="E244" s="223">
        <f t="shared" si="20"/>
        <v>0</v>
      </c>
      <c r="F244" s="585"/>
      <c r="G244" s="585"/>
      <c r="H244" s="223">
        <f t="shared" si="21"/>
        <v>0</v>
      </c>
      <c r="I244" s="585"/>
      <c r="J244" s="585"/>
      <c r="K244" s="223">
        <f t="shared" si="22"/>
        <v>0</v>
      </c>
      <c r="L244" s="585"/>
      <c r="M244" s="585"/>
      <c r="N244" s="223">
        <f t="shared" si="23"/>
        <v>0</v>
      </c>
      <c r="O244" s="153"/>
      <c r="P244" s="155"/>
      <c r="Q244" s="155"/>
      <c r="AA244" s="97"/>
      <c r="AB244" s="97"/>
      <c r="AC244" s="97"/>
      <c r="AD244" s="97"/>
      <c r="AE244" s="97"/>
      <c r="AF244" s="93"/>
      <c r="AG244" s="93"/>
      <c r="AH244" s="93"/>
      <c r="AI244" s="30"/>
      <c r="AJ244" s="30"/>
      <c r="AK244" s="30"/>
      <c r="AL244" s="30"/>
      <c r="AM244" s="109"/>
      <c r="AN244" s="112">
        <v>811204</v>
      </c>
      <c r="AO244" s="30"/>
      <c r="AP244" s="112" t="s">
        <v>925</v>
      </c>
      <c r="AQ244"/>
      <c r="AR244"/>
      <c r="AS244"/>
      <c r="AT244"/>
      <c r="AU244"/>
      <c r="AV244"/>
    </row>
    <row r="245" spans="1:48" ht="24.95" customHeight="1" thickBot="1" x14ac:dyDescent="0.25">
      <c r="A245" s="716"/>
      <c r="B245" s="733" t="e">
        <f>VLOOKUP(A245,'FETAC Awards'!$C$2:$D$2990,2,FALSE)</f>
        <v>#N/A</v>
      </c>
      <c r="C245" s="585"/>
      <c r="D245" s="585"/>
      <c r="E245" s="223">
        <f>C245+D245</f>
        <v>0</v>
      </c>
      <c r="F245" s="585"/>
      <c r="G245" s="585"/>
      <c r="H245" s="223">
        <f>F245+G245</f>
        <v>0</v>
      </c>
      <c r="I245" s="585"/>
      <c r="J245" s="585"/>
      <c r="K245" s="223">
        <f>I245+J245</f>
        <v>0</v>
      </c>
      <c r="L245" s="585"/>
      <c r="M245" s="585"/>
      <c r="N245" s="223">
        <f>L245+M245</f>
        <v>0</v>
      </c>
      <c r="O245" s="153"/>
      <c r="P245" s="155"/>
      <c r="Q245" s="155"/>
      <c r="AA245" s="97"/>
      <c r="AB245" s="97"/>
      <c r="AC245" s="97"/>
      <c r="AD245" s="97"/>
      <c r="AE245" s="97"/>
      <c r="AF245" s="93"/>
      <c r="AG245" s="93"/>
      <c r="AH245" s="93"/>
      <c r="AI245" s="30"/>
      <c r="AJ245" s="30"/>
      <c r="AK245" s="30"/>
      <c r="AL245" s="30"/>
      <c r="AM245" s="109"/>
      <c r="AN245" s="112">
        <v>811404</v>
      </c>
      <c r="AO245" s="30"/>
      <c r="AP245" s="112" t="s">
        <v>926</v>
      </c>
      <c r="AQ245"/>
      <c r="AR245"/>
      <c r="AS245"/>
      <c r="AT245"/>
      <c r="AU245"/>
      <c r="AV245"/>
    </row>
    <row r="246" spans="1:48" ht="24.95" customHeight="1" thickBot="1" x14ac:dyDescent="0.25">
      <c r="A246" s="891" t="s">
        <v>3177</v>
      </c>
      <c r="B246" s="1038"/>
      <c r="C246" s="223">
        <f>SUM(C234:C245)</f>
        <v>0</v>
      </c>
      <c r="D246" s="223">
        <f t="shared" ref="D246:N246" si="24">SUM(D234:D245)</f>
        <v>0</v>
      </c>
      <c r="E246" s="223">
        <f t="shared" si="24"/>
        <v>0</v>
      </c>
      <c r="F246" s="223">
        <f t="shared" si="24"/>
        <v>0</v>
      </c>
      <c r="G246" s="223">
        <f t="shared" si="24"/>
        <v>0</v>
      </c>
      <c r="H246" s="223">
        <f t="shared" si="24"/>
        <v>0</v>
      </c>
      <c r="I246" s="223">
        <f t="shared" si="24"/>
        <v>0</v>
      </c>
      <c r="J246" s="223">
        <f t="shared" si="24"/>
        <v>0</v>
      </c>
      <c r="K246" s="223">
        <f t="shared" si="24"/>
        <v>0</v>
      </c>
      <c r="L246" s="223">
        <f t="shared" si="24"/>
        <v>0</v>
      </c>
      <c r="M246" s="223">
        <f t="shared" si="24"/>
        <v>0</v>
      </c>
      <c r="N246" s="223">
        <f t="shared" si="24"/>
        <v>0</v>
      </c>
      <c r="O246" s="153"/>
      <c r="P246" s="155"/>
      <c r="Q246" s="155"/>
      <c r="AA246" s="97"/>
      <c r="AB246" s="97"/>
      <c r="AC246" s="97"/>
      <c r="AD246" s="97"/>
      <c r="AE246" s="97"/>
      <c r="AF246" s="93"/>
      <c r="AG246" s="93"/>
      <c r="AH246" s="93"/>
      <c r="AI246" s="30"/>
      <c r="AJ246" s="30"/>
      <c r="AK246" s="30"/>
      <c r="AL246" s="30"/>
      <c r="AM246" s="109"/>
      <c r="AN246" s="112">
        <v>811504</v>
      </c>
      <c r="AO246" s="30"/>
      <c r="AP246" s="112" t="s">
        <v>927</v>
      </c>
      <c r="AQ246"/>
      <c r="AR246"/>
      <c r="AS246"/>
      <c r="AT246"/>
      <c r="AU246"/>
      <c r="AV246"/>
    </row>
    <row r="247" spans="1:48" ht="24.95" customHeight="1" x14ac:dyDescent="0.25">
      <c r="A247" s="889" t="s">
        <v>6131</v>
      </c>
      <c r="B247" s="1040"/>
      <c r="C247" s="586" t="s">
        <v>2946</v>
      </c>
      <c r="D247" s="586" t="s">
        <v>2947</v>
      </c>
      <c r="E247" s="586" t="s">
        <v>2948</v>
      </c>
      <c r="F247" s="586" t="s">
        <v>2946</v>
      </c>
      <c r="G247" s="586" t="s">
        <v>2947</v>
      </c>
      <c r="H247" s="586" t="s">
        <v>2948</v>
      </c>
      <c r="I247" s="586" t="s">
        <v>2946</v>
      </c>
      <c r="J247" s="586" t="s">
        <v>2947</v>
      </c>
      <c r="K247" s="586" t="s">
        <v>2948</v>
      </c>
      <c r="L247" s="587" t="s">
        <v>2946</v>
      </c>
      <c r="M247" s="587" t="s">
        <v>2947</v>
      </c>
      <c r="N247" s="587" t="s">
        <v>2948</v>
      </c>
      <c r="O247" s="153"/>
      <c r="P247" s="155"/>
      <c r="Q247" s="155"/>
      <c r="AA247" s="97"/>
      <c r="AB247" s="97"/>
      <c r="AC247" s="97"/>
      <c r="AD247" s="97"/>
      <c r="AE247" s="97"/>
      <c r="AF247" s="93"/>
      <c r="AG247" s="93"/>
      <c r="AH247" s="93"/>
      <c r="AI247" s="30"/>
      <c r="AJ247" s="30"/>
      <c r="AK247" s="30"/>
      <c r="AL247" s="30"/>
      <c r="AM247" s="109"/>
      <c r="AN247" s="112">
        <v>811704</v>
      </c>
      <c r="AO247" s="30"/>
      <c r="AP247" s="112" t="s">
        <v>928</v>
      </c>
      <c r="AQ247"/>
      <c r="AR247"/>
      <c r="AS247"/>
      <c r="AT247"/>
      <c r="AU247"/>
      <c r="AV247"/>
    </row>
    <row r="248" spans="1:48" ht="24.95" customHeight="1" x14ac:dyDescent="0.2">
      <c r="A248" s="321" t="s">
        <v>3160</v>
      </c>
      <c r="B248" s="732" t="s">
        <v>3161</v>
      </c>
      <c r="C248" s="588"/>
      <c r="D248" s="588"/>
      <c r="E248" s="588"/>
      <c r="F248" s="588"/>
      <c r="G248" s="588"/>
      <c r="H248" s="588"/>
      <c r="I248" s="588"/>
      <c r="J248" s="588"/>
      <c r="K248" s="588"/>
      <c r="L248" s="588"/>
      <c r="M248" s="588"/>
      <c r="N248" s="588"/>
      <c r="O248" s="153"/>
      <c r="P248" s="155"/>
      <c r="Q248" s="155"/>
      <c r="AA248" s="97"/>
      <c r="AB248" s="97"/>
      <c r="AC248" s="97"/>
      <c r="AD248" s="97"/>
      <c r="AE248" s="97"/>
      <c r="AF248" s="93"/>
      <c r="AG248" s="93"/>
      <c r="AH248" s="93"/>
      <c r="AI248" s="30"/>
      <c r="AJ248" s="30"/>
      <c r="AK248" s="30"/>
      <c r="AL248" s="30"/>
      <c r="AM248" s="109"/>
      <c r="AN248" s="112">
        <v>811804</v>
      </c>
      <c r="AO248" s="30"/>
      <c r="AP248" s="112" t="s">
        <v>929</v>
      </c>
      <c r="AQ248"/>
      <c r="AR248"/>
      <c r="AS248"/>
      <c r="AT248"/>
      <c r="AU248"/>
      <c r="AV248"/>
    </row>
    <row r="249" spans="1:48" ht="24.95" customHeight="1" x14ac:dyDescent="0.2">
      <c r="A249" s="495"/>
      <c r="B249" s="733" t="e">
        <f>VLOOKUP(A249,'FETAC Awards'!$C$2:$D$2990,2,FALSE)</f>
        <v>#N/A</v>
      </c>
      <c r="C249" s="585"/>
      <c r="D249" s="585"/>
      <c r="E249" s="223">
        <f t="shared" ref="E249:E259" si="25">C249+D249</f>
        <v>0</v>
      </c>
      <c r="F249" s="585"/>
      <c r="G249" s="585"/>
      <c r="H249" s="223">
        <f t="shared" ref="H249:H259" si="26">F249+G249</f>
        <v>0</v>
      </c>
      <c r="I249" s="585"/>
      <c r="J249" s="585"/>
      <c r="K249" s="223">
        <f t="shared" ref="K249:K259" si="27">I249+J249</f>
        <v>0</v>
      </c>
      <c r="L249" s="585"/>
      <c r="M249" s="585"/>
      <c r="N249" s="223">
        <f t="shared" ref="N249:N259" si="28">L249+M249</f>
        <v>0</v>
      </c>
      <c r="O249" s="153"/>
      <c r="P249" s="155"/>
      <c r="Q249" s="155"/>
      <c r="AA249" s="97"/>
      <c r="AB249" s="97"/>
      <c r="AC249" s="97"/>
      <c r="AD249" s="97"/>
      <c r="AE249" s="97"/>
      <c r="AF249" s="93"/>
      <c r="AG249" s="93"/>
      <c r="AH249" s="93"/>
      <c r="AI249" s="30"/>
      <c r="AJ249" s="30"/>
      <c r="AK249" s="30"/>
      <c r="AL249" s="30"/>
      <c r="AM249" s="109"/>
      <c r="AN249" s="109" t="s">
        <v>930</v>
      </c>
      <c r="AO249" s="30"/>
      <c r="AP249" s="112" t="s">
        <v>931</v>
      </c>
      <c r="AQ249"/>
      <c r="AR249"/>
      <c r="AS249"/>
      <c r="AT249"/>
      <c r="AU249"/>
      <c r="AV249"/>
    </row>
    <row r="250" spans="1:48" ht="24.95" customHeight="1" x14ac:dyDescent="0.2">
      <c r="A250" s="495"/>
      <c r="B250" s="733" t="e">
        <f>VLOOKUP(A250,'FETAC Awards'!$C$2:$D$2990,2,FALSE)</f>
        <v>#N/A</v>
      </c>
      <c r="C250" s="585"/>
      <c r="D250" s="585"/>
      <c r="E250" s="223">
        <f t="shared" si="25"/>
        <v>0</v>
      </c>
      <c r="F250" s="585"/>
      <c r="G250" s="585"/>
      <c r="H250" s="223">
        <f t="shared" si="26"/>
        <v>0</v>
      </c>
      <c r="I250" s="585"/>
      <c r="J250" s="585"/>
      <c r="K250" s="223">
        <f t="shared" si="27"/>
        <v>0</v>
      </c>
      <c r="L250" s="585"/>
      <c r="M250" s="585"/>
      <c r="N250" s="223">
        <f t="shared" si="28"/>
        <v>0</v>
      </c>
      <c r="O250" s="153"/>
      <c r="P250" s="155"/>
      <c r="Q250" s="155"/>
      <c r="AA250" s="97"/>
      <c r="AB250" s="97"/>
      <c r="AC250" s="97"/>
      <c r="AD250" s="97"/>
      <c r="AE250" s="97"/>
      <c r="AF250" s="93"/>
      <c r="AG250" s="93"/>
      <c r="AH250" s="93"/>
      <c r="AI250" s="30"/>
      <c r="AJ250" s="30"/>
      <c r="AK250" s="30"/>
      <c r="AL250" s="30"/>
      <c r="AM250" s="109"/>
      <c r="AN250" s="109" t="s">
        <v>932</v>
      </c>
      <c r="AO250" s="30"/>
      <c r="AP250" s="112" t="s">
        <v>933</v>
      </c>
      <c r="AQ250"/>
      <c r="AR250"/>
      <c r="AS250"/>
      <c r="AT250"/>
      <c r="AU250"/>
      <c r="AV250"/>
    </row>
    <row r="251" spans="1:48" ht="24.95" customHeight="1" x14ac:dyDescent="0.2">
      <c r="A251" s="495"/>
      <c r="B251" s="733" t="e">
        <f>VLOOKUP(A251,'FETAC Awards'!$C$2:$D$2990,2,FALSE)</f>
        <v>#N/A</v>
      </c>
      <c r="C251" s="585"/>
      <c r="D251" s="585"/>
      <c r="E251" s="223">
        <f t="shared" si="25"/>
        <v>0</v>
      </c>
      <c r="F251" s="585"/>
      <c r="G251" s="585"/>
      <c r="H251" s="223">
        <f t="shared" si="26"/>
        <v>0</v>
      </c>
      <c r="I251" s="585"/>
      <c r="J251" s="585"/>
      <c r="K251" s="223">
        <f t="shared" si="27"/>
        <v>0</v>
      </c>
      <c r="L251" s="585"/>
      <c r="M251" s="585"/>
      <c r="N251" s="223">
        <f t="shared" si="28"/>
        <v>0</v>
      </c>
      <c r="O251" s="153"/>
      <c r="P251" s="155"/>
      <c r="Q251" s="155"/>
      <c r="AA251" s="97"/>
      <c r="AB251" s="97"/>
      <c r="AC251" s="97"/>
      <c r="AD251" s="97"/>
      <c r="AE251" s="97"/>
      <c r="AF251" s="93"/>
      <c r="AG251" s="93"/>
      <c r="AH251" s="93"/>
      <c r="AI251" s="30"/>
      <c r="AJ251" s="30"/>
      <c r="AK251" s="30"/>
      <c r="AL251" s="30"/>
      <c r="AM251" s="109"/>
      <c r="AN251" s="109" t="s">
        <v>934</v>
      </c>
      <c r="AO251" s="30"/>
      <c r="AP251" s="112" t="s">
        <v>935</v>
      </c>
      <c r="AQ251"/>
      <c r="AR251"/>
      <c r="AS251"/>
      <c r="AT251"/>
      <c r="AU251"/>
      <c r="AV251"/>
    </row>
    <row r="252" spans="1:48" ht="24.95" customHeight="1" x14ac:dyDescent="0.2">
      <c r="A252" s="495"/>
      <c r="B252" s="733" t="e">
        <f>VLOOKUP(A252,'FETAC Awards'!$C$2:$D$2990,2,FALSE)</f>
        <v>#N/A</v>
      </c>
      <c r="C252" s="585"/>
      <c r="D252" s="585"/>
      <c r="E252" s="223">
        <f t="shared" si="25"/>
        <v>0</v>
      </c>
      <c r="F252" s="585"/>
      <c r="G252" s="585"/>
      <c r="H252" s="223">
        <f t="shared" si="26"/>
        <v>0</v>
      </c>
      <c r="I252" s="585"/>
      <c r="J252" s="585"/>
      <c r="K252" s="223">
        <f t="shared" si="27"/>
        <v>0</v>
      </c>
      <c r="L252" s="585"/>
      <c r="M252" s="585"/>
      <c r="N252" s="223">
        <f t="shared" si="28"/>
        <v>0</v>
      </c>
      <c r="O252" s="153"/>
      <c r="P252" s="155"/>
      <c r="Q252" s="155"/>
      <c r="AA252" s="97"/>
      <c r="AB252" s="97"/>
      <c r="AC252" s="97"/>
      <c r="AD252" s="97"/>
      <c r="AE252" s="97"/>
      <c r="AF252" s="93"/>
      <c r="AG252" s="93"/>
      <c r="AH252" s="93"/>
      <c r="AI252" s="30"/>
      <c r="AJ252" s="30"/>
      <c r="AK252" s="30"/>
      <c r="AL252" s="30"/>
      <c r="AM252" s="109"/>
      <c r="AN252" s="109" t="s">
        <v>936</v>
      </c>
      <c r="AO252" s="30"/>
      <c r="AP252" s="112" t="s">
        <v>937</v>
      </c>
      <c r="AQ252"/>
      <c r="AR252"/>
      <c r="AS252"/>
      <c r="AT252"/>
      <c r="AU252"/>
      <c r="AV252"/>
    </row>
    <row r="253" spans="1:48" ht="24.95" customHeight="1" x14ac:dyDescent="0.2">
      <c r="A253" s="495"/>
      <c r="B253" s="733" t="e">
        <f>VLOOKUP(A253,'FETAC Awards'!$C$2:$D$2990,2,FALSE)</f>
        <v>#N/A</v>
      </c>
      <c r="C253" s="585"/>
      <c r="D253" s="585"/>
      <c r="E253" s="223">
        <f t="shared" si="25"/>
        <v>0</v>
      </c>
      <c r="F253" s="585"/>
      <c r="G253" s="585"/>
      <c r="H253" s="223">
        <f t="shared" si="26"/>
        <v>0</v>
      </c>
      <c r="I253" s="585"/>
      <c r="J253" s="585"/>
      <c r="K253" s="223">
        <f t="shared" si="27"/>
        <v>0</v>
      </c>
      <c r="L253" s="585"/>
      <c r="M253" s="585"/>
      <c r="N253" s="223">
        <f t="shared" si="28"/>
        <v>0</v>
      </c>
      <c r="O253" s="153"/>
      <c r="P253" s="155"/>
      <c r="Q253" s="155"/>
      <c r="AA253" s="97"/>
      <c r="AB253" s="97"/>
      <c r="AC253" s="97"/>
      <c r="AD253" s="97"/>
      <c r="AE253" s="97"/>
      <c r="AF253" s="93"/>
      <c r="AG253" s="93"/>
      <c r="AH253" s="93"/>
      <c r="AI253" s="30"/>
      <c r="AJ253" s="30"/>
      <c r="AK253" s="30"/>
      <c r="AL253" s="30"/>
      <c r="AM253" s="109"/>
      <c r="AN253" s="109" t="s">
        <v>938</v>
      </c>
      <c r="AO253" s="30"/>
      <c r="AP253" s="112" t="s">
        <v>939</v>
      </c>
      <c r="AQ253"/>
      <c r="AR253"/>
      <c r="AS253"/>
      <c r="AT253"/>
      <c r="AU253"/>
      <c r="AV253"/>
    </row>
    <row r="254" spans="1:48" ht="24.95" customHeight="1" x14ac:dyDescent="0.2">
      <c r="A254" s="495"/>
      <c r="B254" s="733" t="e">
        <f>VLOOKUP(A254,'FETAC Awards'!$C$2:$D$2990,2,FALSE)</f>
        <v>#N/A</v>
      </c>
      <c r="C254" s="585"/>
      <c r="D254" s="585"/>
      <c r="E254" s="223">
        <f t="shared" si="25"/>
        <v>0</v>
      </c>
      <c r="F254" s="585"/>
      <c r="G254" s="585"/>
      <c r="H254" s="223">
        <f t="shared" si="26"/>
        <v>0</v>
      </c>
      <c r="I254" s="585"/>
      <c r="J254" s="585"/>
      <c r="K254" s="223">
        <f t="shared" si="27"/>
        <v>0</v>
      </c>
      <c r="L254" s="585"/>
      <c r="M254" s="585"/>
      <c r="N254" s="223">
        <f t="shared" si="28"/>
        <v>0</v>
      </c>
      <c r="O254" s="153"/>
      <c r="P254" s="155"/>
      <c r="Q254" s="155"/>
      <c r="AA254" s="97"/>
      <c r="AB254" s="97"/>
      <c r="AC254" s="97"/>
      <c r="AD254" s="97"/>
      <c r="AE254" s="97"/>
      <c r="AF254" s="93"/>
      <c r="AG254" s="93"/>
      <c r="AH254" s="93"/>
      <c r="AI254" s="30"/>
      <c r="AJ254" s="30"/>
      <c r="AK254" s="30"/>
      <c r="AL254" s="30"/>
      <c r="AM254" s="109"/>
      <c r="AN254" s="109" t="s">
        <v>940</v>
      </c>
      <c r="AO254" s="30"/>
      <c r="AP254" s="112">
        <v>61</v>
      </c>
      <c r="AQ254"/>
      <c r="AR254"/>
      <c r="AS254"/>
      <c r="AT254"/>
      <c r="AU254"/>
      <c r="AV254"/>
    </row>
    <row r="255" spans="1:48" ht="24.95" customHeight="1" x14ac:dyDescent="0.2">
      <c r="A255" s="495"/>
      <c r="B255" s="733" t="e">
        <f>VLOOKUP(A255,'FETAC Awards'!$C$2:$D$2990,2,FALSE)</f>
        <v>#N/A</v>
      </c>
      <c r="C255" s="585"/>
      <c r="D255" s="585"/>
      <c r="E255" s="223">
        <f t="shared" si="25"/>
        <v>0</v>
      </c>
      <c r="F255" s="585"/>
      <c r="G255" s="585"/>
      <c r="H255" s="223">
        <f t="shared" si="26"/>
        <v>0</v>
      </c>
      <c r="I255" s="585"/>
      <c r="J255" s="585"/>
      <c r="K255" s="223">
        <f t="shared" si="27"/>
        <v>0</v>
      </c>
      <c r="L255" s="585"/>
      <c r="M255" s="585"/>
      <c r="N255" s="223">
        <f t="shared" si="28"/>
        <v>0</v>
      </c>
      <c r="O255" s="153"/>
      <c r="P255" s="155"/>
      <c r="Q255" s="155"/>
      <c r="AA255" s="97"/>
      <c r="AB255" s="97"/>
      <c r="AC255" s="97"/>
      <c r="AD255" s="97"/>
      <c r="AE255" s="97"/>
      <c r="AF255" s="93"/>
      <c r="AG255" s="93"/>
      <c r="AH255" s="93"/>
      <c r="AI255" s="30"/>
      <c r="AJ255" s="30"/>
      <c r="AK255" s="30"/>
      <c r="AL255" s="30"/>
      <c r="AM255" s="109"/>
      <c r="AN255" s="109" t="s">
        <v>941</v>
      </c>
      <c r="AO255" s="30"/>
      <c r="AP255" s="112" t="s">
        <v>942</v>
      </c>
      <c r="AQ255"/>
      <c r="AR255"/>
      <c r="AS255"/>
      <c r="AT255"/>
      <c r="AU255"/>
      <c r="AV255"/>
    </row>
    <row r="256" spans="1:48" ht="24.95" customHeight="1" x14ac:dyDescent="0.2">
      <c r="A256" s="495"/>
      <c r="B256" s="733" t="e">
        <f>VLOOKUP(A256,'FETAC Awards'!$C$2:$D$2990,2,FALSE)</f>
        <v>#N/A</v>
      </c>
      <c r="C256" s="585"/>
      <c r="D256" s="585"/>
      <c r="E256" s="223">
        <f t="shared" si="25"/>
        <v>0</v>
      </c>
      <c r="F256" s="585"/>
      <c r="G256" s="585"/>
      <c r="H256" s="223">
        <f t="shared" si="26"/>
        <v>0</v>
      </c>
      <c r="I256" s="585"/>
      <c r="J256" s="585"/>
      <c r="K256" s="223">
        <f t="shared" si="27"/>
        <v>0</v>
      </c>
      <c r="L256" s="585"/>
      <c r="M256" s="585"/>
      <c r="N256" s="223">
        <f t="shared" si="28"/>
        <v>0</v>
      </c>
      <c r="O256" s="153"/>
      <c r="P256" s="155"/>
      <c r="Q256" s="155"/>
      <c r="AA256" s="97"/>
      <c r="AB256" s="97"/>
      <c r="AC256" s="97"/>
      <c r="AD256" s="97"/>
      <c r="AE256" s="97"/>
      <c r="AF256" s="93"/>
      <c r="AG256" s="93"/>
      <c r="AH256" s="93"/>
      <c r="AI256" s="30"/>
      <c r="AJ256" s="30"/>
      <c r="AK256" s="30"/>
      <c r="AL256" s="30"/>
      <c r="AM256" s="109"/>
      <c r="AN256" s="109" t="s">
        <v>943</v>
      </c>
      <c r="AO256" s="30"/>
      <c r="AP256" s="112" t="s">
        <v>944</v>
      </c>
      <c r="AQ256"/>
      <c r="AR256"/>
      <c r="AS256"/>
      <c r="AT256"/>
      <c r="AU256"/>
      <c r="AV256"/>
    </row>
    <row r="257" spans="1:48" ht="24.95" customHeight="1" x14ac:dyDescent="0.2">
      <c r="A257" s="495"/>
      <c r="B257" s="733" t="e">
        <f>VLOOKUP(A257,'FETAC Awards'!$C$2:$D$2990,2,FALSE)</f>
        <v>#N/A</v>
      </c>
      <c r="C257" s="585"/>
      <c r="D257" s="585"/>
      <c r="E257" s="223">
        <f t="shared" si="25"/>
        <v>0</v>
      </c>
      <c r="F257" s="585"/>
      <c r="G257" s="585"/>
      <c r="H257" s="223">
        <f t="shared" si="26"/>
        <v>0</v>
      </c>
      <c r="I257" s="585"/>
      <c r="J257" s="585"/>
      <c r="K257" s="223">
        <f t="shared" si="27"/>
        <v>0</v>
      </c>
      <c r="L257" s="585"/>
      <c r="M257" s="585"/>
      <c r="N257" s="223">
        <f t="shared" si="28"/>
        <v>0</v>
      </c>
      <c r="O257" s="153"/>
      <c r="P257" s="155"/>
      <c r="Q257" s="155"/>
      <c r="AA257" s="97"/>
      <c r="AB257" s="97"/>
      <c r="AC257" s="97"/>
      <c r="AD257" s="97"/>
      <c r="AE257" s="97"/>
      <c r="AF257" s="93"/>
      <c r="AG257" s="93"/>
      <c r="AH257" s="93"/>
      <c r="AI257" s="30"/>
      <c r="AJ257" s="30"/>
      <c r="AK257" s="30"/>
      <c r="AL257" s="30"/>
      <c r="AM257" s="109"/>
      <c r="AN257" s="109" t="s">
        <v>945</v>
      </c>
      <c r="AO257" s="30"/>
      <c r="AP257" s="112" t="s">
        <v>946</v>
      </c>
      <c r="AQ257"/>
      <c r="AR257"/>
      <c r="AS257"/>
      <c r="AT257"/>
      <c r="AU257"/>
      <c r="AV257"/>
    </row>
    <row r="258" spans="1:48" ht="24.95" customHeight="1" x14ac:dyDescent="0.2">
      <c r="A258" s="495"/>
      <c r="B258" s="733" t="e">
        <f>VLOOKUP(A258,'FETAC Awards'!$C$2:$D$2990,2,FALSE)</f>
        <v>#N/A</v>
      </c>
      <c r="C258" s="585"/>
      <c r="D258" s="585"/>
      <c r="E258" s="223">
        <f t="shared" si="25"/>
        <v>0</v>
      </c>
      <c r="F258" s="585"/>
      <c r="G258" s="585"/>
      <c r="H258" s="223">
        <f t="shared" si="26"/>
        <v>0</v>
      </c>
      <c r="I258" s="585"/>
      <c r="J258" s="585"/>
      <c r="K258" s="223">
        <f t="shared" si="27"/>
        <v>0</v>
      </c>
      <c r="L258" s="585"/>
      <c r="M258" s="585"/>
      <c r="N258" s="223">
        <f t="shared" si="28"/>
        <v>0</v>
      </c>
      <c r="O258" s="153"/>
      <c r="P258" s="155"/>
      <c r="Q258" s="155"/>
      <c r="AA258" s="97"/>
      <c r="AB258" s="97"/>
      <c r="AC258" s="97"/>
      <c r="AD258" s="97"/>
      <c r="AE258" s="97"/>
      <c r="AF258" s="93"/>
      <c r="AG258" s="93"/>
      <c r="AH258" s="93"/>
      <c r="AI258" s="30"/>
      <c r="AJ258" s="30"/>
      <c r="AK258" s="30"/>
      <c r="AL258" s="30"/>
      <c r="AM258" s="109"/>
      <c r="AN258" s="109" t="s">
        <v>947</v>
      </c>
      <c r="AO258" s="30"/>
      <c r="AP258" s="112" t="s">
        <v>948</v>
      </c>
      <c r="AQ258"/>
      <c r="AR258"/>
      <c r="AS258"/>
      <c r="AT258"/>
      <c r="AU258"/>
      <c r="AV258"/>
    </row>
    <row r="259" spans="1:48" ht="24.95" customHeight="1" x14ac:dyDescent="0.2">
      <c r="A259" s="495"/>
      <c r="B259" s="733" t="e">
        <f>VLOOKUP(A259,'FETAC Awards'!$C$2:$D$2990,2,FALSE)</f>
        <v>#N/A</v>
      </c>
      <c r="C259" s="585"/>
      <c r="D259" s="585"/>
      <c r="E259" s="223">
        <f t="shared" si="25"/>
        <v>0</v>
      </c>
      <c r="F259" s="585"/>
      <c r="G259" s="585"/>
      <c r="H259" s="223">
        <f t="shared" si="26"/>
        <v>0</v>
      </c>
      <c r="I259" s="585"/>
      <c r="J259" s="585"/>
      <c r="K259" s="223">
        <f t="shared" si="27"/>
        <v>0</v>
      </c>
      <c r="L259" s="585"/>
      <c r="M259" s="585"/>
      <c r="N259" s="223">
        <f t="shared" si="28"/>
        <v>0</v>
      </c>
      <c r="O259" s="153"/>
      <c r="P259" s="155"/>
      <c r="Q259" s="155"/>
      <c r="AA259" s="97"/>
      <c r="AB259" s="97"/>
      <c r="AC259" s="97"/>
      <c r="AD259" s="97"/>
      <c r="AE259" s="97"/>
      <c r="AF259" s="93"/>
      <c r="AG259" s="93"/>
      <c r="AH259" s="93"/>
      <c r="AI259" s="30"/>
      <c r="AJ259" s="30"/>
      <c r="AK259" s="30"/>
      <c r="AL259" s="30"/>
      <c r="AM259" s="109"/>
      <c r="AN259" s="109" t="s">
        <v>949</v>
      </c>
      <c r="AO259" s="30"/>
      <c r="AP259" s="112">
        <v>674</v>
      </c>
      <c r="AQ259"/>
      <c r="AR259"/>
      <c r="AS259"/>
      <c r="AT259"/>
      <c r="AU259"/>
      <c r="AV259"/>
    </row>
    <row r="260" spans="1:48" ht="24.95" customHeight="1" thickBot="1" x14ac:dyDescent="0.25">
      <c r="A260" s="716"/>
      <c r="B260" s="733" t="e">
        <f>VLOOKUP(A260,'FETAC Awards'!$C$2:$D$2990,2,FALSE)</f>
        <v>#N/A</v>
      </c>
      <c r="C260" s="585"/>
      <c r="D260" s="585"/>
      <c r="E260" s="223">
        <f>C260+D260</f>
        <v>0</v>
      </c>
      <c r="F260" s="585"/>
      <c r="G260" s="585"/>
      <c r="H260" s="223">
        <f>F260+G260</f>
        <v>0</v>
      </c>
      <c r="I260" s="585"/>
      <c r="J260" s="585"/>
      <c r="K260" s="223">
        <f>I260+J260</f>
        <v>0</v>
      </c>
      <c r="L260" s="585"/>
      <c r="M260" s="585"/>
      <c r="N260" s="223">
        <f>L260+M260</f>
        <v>0</v>
      </c>
      <c r="O260" s="153"/>
      <c r="P260" s="155"/>
      <c r="Q260" s="155"/>
      <c r="AA260" s="97"/>
      <c r="AB260" s="97"/>
      <c r="AC260" s="97"/>
      <c r="AD260" s="97"/>
      <c r="AE260" s="97"/>
      <c r="AF260" s="93"/>
      <c r="AG260" s="93"/>
      <c r="AH260" s="93"/>
      <c r="AI260" s="30"/>
      <c r="AJ260" s="30"/>
      <c r="AK260" s="30"/>
      <c r="AL260" s="30"/>
      <c r="AM260" s="109"/>
      <c r="AN260" s="109" t="s">
        <v>950</v>
      </c>
      <c r="AO260" s="30"/>
      <c r="AP260" s="112">
        <v>675</v>
      </c>
      <c r="AQ260"/>
      <c r="AR260"/>
      <c r="AS260"/>
      <c r="AT260"/>
      <c r="AU260"/>
      <c r="AV260"/>
    </row>
    <row r="261" spans="1:48" ht="24.95" customHeight="1" thickBot="1" x14ac:dyDescent="0.25">
      <c r="A261" s="891" t="s">
        <v>3178</v>
      </c>
      <c r="B261" s="1038"/>
      <c r="C261" s="223">
        <f>SUM(C249:C260)</f>
        <v>0</v>
      </c>
      <c r="D261" s="223">
        <f t="shared" ref="D261:N261" si="29">SUM(D249:D260)</f>
        <v>0</v>
      </c>
      <c r="E261" s="223">
        <f t="shared" si="29"/>
        <v>0</v>
      </c>
      <c r="F261" s="223">
        <f t="shared" si="29"/>
        <v>0</v>
      </c>
      <c r="G261" s="223">
        <f t="shared" si="29"/>
        <v>0</v>
      </c>
      <c r="H261" s="223">
        <f t="shared" si="29"/>
        <v>0</v>
      </c>
      <c r="I261" s="223">
        <f t="shared" si="29"/>
        <v>0</v>
      </c>
      <c r="J261" s="223">
        <f t="shared" si="29"/>
        <v>0</v>
      </c>
      <c r="K261" s="223">
        <f t="shared" si="29"/>
        <v>0</v>
      </c>
      <c r="L261" s="223">
        <f t="shared" si="29"/>
        <v>0</v>
      </c>
      <c r="M261" s="223">
        <f t="shared" si="29"/>
        <v>0</v>
      </c>
      <c r="N261" s="223">
        <f t="shared" si="29"/>
        <v>0</v>
      </c>
      <c r="O261" s="153"/>
      <c r="P261" s="155"/>
      <c r="Q261" s="155"/>
      <c r="AA261" s="97"/>
      <c r="AB261" s="97"/>
      <c r="AC261" s="97"/>
      <c r="AD261" s="97"/>
      <c r="AE261" s="97"/>
      <c r="AF261" s="93"/>
      <c r="AG261" s="93"/>
      <c r="AH261" s="93"/>
      <c r="AI261" s="30"/>
      <c r="AJ261" s="30"/>
      <c r="AK261" s="30"/>
      <c r="AL261" s="30"/>
      <c r="AM261" s="109"/>
      <c r="AN261" s="109" t="s">
        <v>951</v>
      </c>
      <c r="AO261" s="30"/>
      <c r="AP261" s="112" t="s">
        <v>952</v>
      </c>
      <c r="AQ261"/>
      <c r="AR261"/>
      <c r="AS261"/>
      <c r="AT261"/>
      <c r="AU261"/>
      <c r="AV261"/>
    </row>
    <row r="262" spans="1:48" ht="24.95" customHeight="1" x14ac:dyDescent="0.25">
      <c r="A262" s="889" t="s">
        <v>6132</v>
      </c>
      <c r="B262" s="1040"/>
      <c r="C262" s="586" t="s">
        <v>2946</v>
      </c>
      <c r="D262" s="586" t="s">
        <v>2947</v>
      </c>
      <c r="E262" s="586" t="s">
        <v>2948</v>
      </c>
      <c r="F262" s="586" t="s">
        <v>2946</v>
      </c>
      <c r="G262" s="586" t="s">
        <v>2947</v>
      </c>
      <c r="H262" s="586" t="s">
        <v>2948</v>
      </c>
      <c r="I262" s="586" t="s">
        <v>2946</v>
      </c>
      <c r="J262" s="586" t="s">
        <v>2947</v>
      </c>
      <c r="K262" s="586" t="s">
        <v>2948</v>
      </c>
      <c r="L262" s="587" t="s">
        <v>2946</v>
      </c>
      <c r="M262" s="587" t="s">
        <v>2947</v>
      </c>
      <c r="N262" s="587" t="s">
        <v>2948</v>
      </c>
      <c r="O262" s="153"/>
      <c r="P262" s="155"/>
      <c r="Q262" s="155"/>
      <c r="AA262" s="97"/>
      <c r="AB262" s="97"/>
      <c r="AC262" s="97"/>
      <c r="AD262" s="97"/>
      <c r="AE262" s="97"/>
      <c r="AF262" s="93"/>
      <c r="AG262" s="93"/>
      <c r="AH262" s="93"/>
      <c r="AI262" s="30"/>
      <c r="AJ262" s="30"/>
      <c r="AK262" s="30"/>
      <c r="AL262" s="30"/>
      <c r="AM262" s="109"/>
      <c r="AN262" s="109" t="s">
        <v>953</v>
      </c>
      <c r="AO262" s="30"/>
      <c r="AP262" s="112">
        <v>68</v>
      </c>
      <c r="AQ262"/>
      <c r="AR262"/>
      <c r="AS262"/>
      <c r="AT262"/>
      <c r="AU262"/>
      <c r="AV262"/>
    </row>
    <row r="263" spans="1:48" ht="24.95" customHeight="1" x14ac:dyDescent="0.2">
      <c r="A263" s="580" t="s">
        <v>3160</v>
      </c>
      <c r="B263" s="791" t="s">
        <v>3161</v>
      </c>
      <c r="C263" s="588"/>
      <c r="D263" s="588"/>
      <c r="E263" s="588"/>
      <c r="F263" s="588"/>
      <c r="G263" s="588"/>
      <c r="H263" s="588"/>
      <c r="I263" s="588"/>
      <c r="J263" s="588"/>
      <c r="K263" s="588"/>
      <c r="L263" s="588"/>
      <c r="M263" s="588"/>
      <c r="N263" s="588"/>
      <c r="O263" s="153"/>
      <c r="P263" s="155"/>
      <c r="Q263" s="155"/>
      <c r="AA263" s="97"/>
      <c r="AB263" s="97"/>
      <c r="AC263" s="97"/>
      <c r="AD263" s="97"/>
      <c r="AE263" s="97"/>
      <c r="AF263" s="93"/>
      <c r="AG263" s="93"/>
      <c r="AH263" s="93"/>
      <c r="AI263" s="30"/>
      <c r="AJ263" s="30"/>
      <c r="AK263" s="30"/>
      <c r="AL263" s="30"/>
      <c r="AM263" s="109"/>
      <c r="AN263" s="109" t="s">
        <v>954</v>
      </c>
      <c r="AO263" s="30"/>
      <c r="AP263" s="112" t="s">
        <v>955</v>
      </c>
      <c r="AQ263"/>
      <c r="AR263"/>
      <c r="AS263"/>
      <c r="AT263"/>
      <c r="AU263"/>
      <c r="AV263"/>
    </row>
    <row r="264" spans="1:48" ht="24.95" customHeight="1" x14ac:dyDescent="0.2">
      <c r="A264" s="495"/>
      <c r="B264" s="792" t="e">
        <f>VLOOKUP(A264,'FETAC Awards'!$C$2:$D$2990,2,FALSE)</f>
        <v>#N/A</v>
      </c>
      <c r="C264" s="585"/>
      <c r="D264" s="585"/>
      <c r="E264" s="223">
        <f t="shared" ref="E264:E273" si="30">C264+D264</f>
        <v>0</v>
      </c>
      <c r="F264" s="585"/>
      <c r="G264" s="585"/>
      <c r="H264" s="223">
        <f t="shared" ref="H264:H273" si="31">F264+G264</f>
        <v>0</v>
      </c>
      <c r="I264" s="585"/>
      <c r="J264" s="585"/>
      <c r="K264" s="223">
        <f t="shared" ref="K264:K273" si="32">I264+J264</f>
        <v>0</v>
      </c>
      <c r="L264" s="585"/>
      <c r="M264" s="585"/>
      <c r="N264" s="223">
        <f t="shared" ref="N264:N273" si="33">L264+M264</f>
        <v>0</v>
      </c>
      <c r="O264" s="153"/>
      <c r="P264" s="155"/>
      <c r="Q264" s="155"/>
      <c r="AA264" s="97"/>
      <c r="AB264" s="97"/>
      <c r="AC264" s="97"/>
      <c r="AD264" s="97"/>
      <c r="AE264" s="97"/>
      <c r="AF264" s="93"/>
      <c r="AG264" s="93"/>
      <c r="AH264" s="93"/>
      <c r="AI264" s="30"/>
      <c r="AJ264" s="30"/>
      <c r="AK264" s="30"/>
      <c r="AL264" s="30"/>
      <c r="AM264" s="109"/>
      <c r="AN264" s="109" t="s">
        <v>956</v>
      </c>
      <c r="AO264" s="30"/>
      <c r="AP264" s="112" t="s">
        <v>957</v>
      </c>
      <c r="AQ264"/>
      <c r="AR264"/>
      <c r="AS264"/>
      <c r="AT264"/>
      <c r="AU264"/>
      <c r="AV264"/>
    </row>
    <row r="265" spans="1:48" ht="24.95" customHeight="1" x14ac:dyDescent="0.2">
      <c r="A265" s="495"/>
      <c r="B265" s="792" t="e">
        <f>VLOOKUP(A265,'FETAC Awards'!$C$2:$D$2990,2,FALSE)</f>
        <v>#N/A</v>
      </c>
      <c r="C265" s="585"/>
      <c r="D265" s="585"/>
      <c r="E265" s="223">
        <f t="shared" si="30"/>
        <v>0</v>
      </c>
      <c r="F265" s="585"/>
      <c r="G265" s="585"/>
      <c r="H265" s="223">
        <f t="shared" si="31"/>
        <v>0</v>
      </c>
      <c r="I265" s="585"/>
      <c r="J265" s="585"/>
      <c r="K265" s="223">
        <f t="shared" si="32"/>
        <v>0</v>
      </c>
      <c r="L265" s="585"/>
      <c r="M265" s="585"/>
      <c r="N265" s="223">
        <f t="shared" si="33"/>
        <v>0</v>
      </c>
      <c r="O265" s="153"/>
      <c r="P265" s="155"/>
      <c r="Q265" s="155"/>
      <c r="AA265" s="97"/>
      <c r="AB265" s="97"/>
      <c r="AC265" s="97"/>
      <c r="AD265" s="97"/>
      <c r="AE265" s="97"/>
      <c r="AF265" s="93"/>
      <c r="AG265" s="93"/>
      <c r="AH265" s="93"/>
      <c r="AI265" s="30"/>
      <c r="AJ265" s="30"/>
      <c r="AK265" s="30"/>
      <c r="AL265" s="30"/>
      <c r="AM265" s="109"/>
      <c r="AN265" s="109">
        <v>62</v>
      </c>
      <c r="AO265" s="30"/>
      <c r="AP265" s="112">
        <v>444</v>
      </c>
      <c r="AQ265"/>
      <c r="AR265"/>
      <c r="AS265"/>
      <c r="AT265"/>
      <c r="AU265"/>
      <c r="AV265"/>
    </row>
    <row r="266" spans="1:48" ht="24.95" customHeight="1" x14ac:dyDescent="0.2">
      <c r="A266" s="495"/>
      <c r="B266" s="792" t="e">
        <f>VLOOKUP(A266,'FETAC Awards'!$C$2:$D$2990,2,FALSE)</f>
        <v>#N/A</v>
      </c>
      <c r="C266" s="585"/>
      <c r="D266" s="585"/>
      <c r="E266" s="223">
        <f t="shared" si="30"/>
        <v>0</v>
      </c>
      <c r="F266" s="585"/>
      <c r="G266" s="585"/>
      <c r="H266" s="223">
        <f t="shared" si="31"/>
        <v>0</v>
      </c>
      <c r="I266" s="585"/>
      <c r="J266" s="585"/>
      <c r="K266" s="223">
        <f t="shared" si="32"/>
        <v>0</v>
      </c>
      <c r="L266" s="585"/>
      <c r="M266" s="585"/>
      <c r="N266" s="223">
        <f t="shared" si="33"/>
        <v>0</v>
      </c>
      <c r="O266" s="153"/>
      <c r="P266" s="155"/>
      <c r="Q266" s="155"/>
      <c r="AA266" s="97"/>
      <c r="AB266" s="97"/>
      <c r="AC266" s="97"/>
      <c r="AD266" s="97"/>
      <c r="AE266" s="97"/>
      <c r="AF266" s="93"/>
      <c r="AG266" s="93"/>
      <c r="AH266" s="93"/>
      <c r="AI266" s="30"/>
      <c r="AJ266" s="30"/>
      <c r="AK266" s="30"/>
      <c r="AL266" s="30"/>
      <c r="AM266" s="109"/>
      <c r="AN266" s="109">
        <v>63</v>
      </c>
      <c r="AO266" s="30"/>
      <c r="AP266" s="112">
        <v>445</v>
      </c>
      <c r="AQ266"/>
      <c r="AR266"/>
      <c r="AS266"/>
      <c r="AT266"/>
      <c r="AU266"/>
      <c r="AV266"/>
    </row>
    <row r="267" spans="1:48" ht="24.95" customHeight="1" x14ac:dyDescent="0.2">
      <c r="A267" s="495"/>
      <c r="B267" s="792" t="e">
        <f>VLOOKUP(A267,'FETAC Awards'!$C$2:$D$2990,2,FALSE)</f>
        <v>#N/A</v>
      </c>
      <c r="C267" s="585"/>
      <c r="D267" s="585"/>
      <c r="E267" s="223">
        <f t="shared" si="30"/>
        <v>0</v>
      </c>
      <c r="F267" s="585"/>
      <c r="G267" s="585"/>
      <c r="H267" s="223">
        <f t="shared" si="31"/>
        <v>0</v>
      </c>
      <c r="I267" s="585"/>
      <c r="J267" s="585"/>
      <c r="K267" s="223">
        <f t="shared" si="32"/>
        <v>0</v>
      </c>
      <c r="L267" s="585"/>
      <c r="M267" s="585"/>
      <c r="N267" s="223">
        <f t="shared" si="33"/>
        <v>0</v>
      </c>
      <c r="O267" s="153"/>
      <c r="P267" s="155"/>
      <c r="Q267" s="155"/>
      <c r="AA267" s="97"/>
      <c r="AB267" s="97"/>
      <c r="AC267" s="97"/>
      <c r="AD267" s="97"/>
      <c r="AE267" s="97"/>
      <c r="AF267" s="93"/>
      <c r="AG267" s="93"/>
      <c r="AH267" s="93"/>
      <c r="AI267" s="30"/>
      <c r="AJ267" s="30"/>
      <c r="AK267" s="30"/>
      <c r="AL267" s="30"/>
      <c r="AM267" s="109"/>
      <c r="AN267" s="109">
        <v>121</v>
      </c>
      <c r="AO267" s="30"/>
      <c r="AP267" s="112">
        <v>446</v>
      </c>
      <c r="AQ267"/>
      <c r="AR267"/>
      <c r="AS267"/>
      <c r="AT267"/>
      <c r="AU267"/>
      <c r="AV267"/>
    </row>
    <row r="268" spans="1:48" ht="24.95" customHeight="1" x14ac:dyDescent="0.2">
      <c r="A268" s="495"/>
      <c r="B268" s="792" t="e">
        <f>VLOOKUP(A268,'FETAC Awards'!$C$2:$D$2990,2,FALSE)</f>
        <v>#N/A</v>
      </c>
      <c r="C268" s="585"/>
      <c r="D268" s="585"/>
      <c r="E268" s="223">
        <f t="shared" si="30"/>
        <v>0</v>
      </c>
      <c r="F268" s="585"/>
      <c r="G268" s="585"/>
      <c r="H268" s="223">
        <f t="shared" si="31"/>
        <v>0</v>
      </c>
      <c r="I268" s="585"/>
      <c r="J268" s="585"/>
      <c r="K268" s="223">
        <f t="shared" si="32"/>
        <v>0</v>
      </c>
      <c r="L268" s="585"/>
      <c r="M268" s="585"/>
      <c r="N268" s="223">
        <f t="shared" si="33"/>
        <v>0</v>
      </c>
      <c r="O268" s="153"/>
      <c r="P268" s="155"/>
      <c r="Q268" s="155"/>
      <c r="AA268" s="97"/>
      <c r="AB268" s="97"/>
      <c r="AC268" s="97"/>
      <c r="AD268" s="97"/>
      <c r="AE268" s="97"/>
      <c r="AF268" s="93"/>
      <c r="AG268" s="93"/>
      <c r="AH268" s="93"/>
      <c r="AI268" s="30"/>
      <c r="AJ268" s="30"/>
      <c r="AK268" s="30"/>
      <c r="AL268" s="30"/>
      <c r="AM268" s="109"/>
      <c r="AN268" s="109">
        <v>122</v>
      </c>
      <c r="AO268" s="30"/>
      <c r="AP268" s="112">
        <v>447</v>
      </c>
      <c r="AQ268"/>
      <c r="AR268"/>
      <c r="AS268"/>
      <c r="AT268"/>
      <c r="AU268"/>
      <c r="AV268"/>
    </row>
    <row r="269" spans="1:48" ht="24.95" customHeight="1" x14ac:dyDescent="0.2">
      <c r="A269" s="495"/>
      <c r="B269" s="792" t="e">
        <f>VLOOKUP(A269,'FETAC Awards'!$C$2:$D$2990,2,FALSE)</f>
        <v>#N/A</v>
      </c>
      <c r="C269" s="585"/>
      <c r="D269" s="585"/>
      <c r="E269" s="223">
        <f t="shared" si="30"/>
        <v>0</v>
      </c>
      <c r="F269" s="585"/>
      <c r="G269" s="585"/>
      <c r="H269" s="223">
        <f t="shared" si="31"/>
        <v>0</v>
      </c>
      <c r="I269" s="585"/>
      <c r="J269" s="585"/>
      <c r="K269" s="223">
        <f t="shared" si="32"/>
        <v>0</v>
      </c>
      <c r="L269" s="585"/>
      <c r="M269" s="585"/>
      <c r="N269" s="223">
        <f t="shared" si="33"/>
        <v>0</v>
      </c>
      <c r="O269" s="153"/>
      <c r="P269" s="155"/>
      <c r="Q269" s="155"/>
      <c r="AA269" s="97"/>
      <c r="AB269" s="97"/>
      <c r="AC269" s="97"/>
      <c r="AD269" s="97"/>
      <c r="AE269" s="97"/>
      <c r="AF269" s="93"/>
      <c r="AG269" s="93"/>
      <c r="AH269" s="93"/>
      <c r="AI269" s="30"/>
      <c r="AJ269" s="30"/>
      <c r="AK269" s="30"/>
      <c r="AL269" s="30"/>
      <c r="AM269" s="109"/>
      <c r="AN269" s="109">
        <v>123</v>
      </c>
      <c r="AO269" s="30"/>
      <c r="AP269" s="112">
        <v>448</v>
      </c>
      <c r="AQ269"/>
      <c r="AR269"/>
      <c r="AS269"/>
      <c r="AT269"/>
      <c r="AU269"/>
      <c r="AV269"/>
    </row>
    <row r="270" spans="1:48" ht="24.95" customHeight="1" x14ac:dyDescent="0.2">
      <c r="A270" s="495"/>
      <c r="B270" s="792" t="e">
        <f>VLOOKUP(A270,'FETAC Awards'!$C$2:$D$2990,2,FALSE)</f>
        <v>#N/A</v>
      </c>
      <c r="C270" s="585"/>
      <c r="D270" s="585"/>
      <c r="E270" s="223">
        <f t="shared" si="30"/>
        <v>0</v>
      </c>
      <c r="F270" s="585"/>
      <c r="G270" s="585"/>
      <c r="H270" s="223">
        <f t="shared" si="31"/>
        <v>0</v>
      </c>
      <c r="I270" s="585"/>
      <c r="J270" s="585"/>
      <c r="K270" s="223">
        <f t="shared" si="32"/>
        <v>0</v>
      </c>
      <c r="L270" s="585"/>
      <c r="M270" s="585"/>
      <c r="N270" s="223">
        <f t="shared" si="33"/>
        <v>0</v>
      </c>
      <c r="O270" s="153"/>
      <c r="P270" s="155"/>
      <c r="Q270" s="155"/>
      <c r="AA270" s="97"/>
      <c r="AB270" s="97"/>
      <c r="AC270" s="97"/>
      <c r="AD270" s="97"/>
      <c r="AE270" s="97"/>
      <c r="AF270" s="93"/>
      <c r="AG270" s="93"/>
      <c r="AH270" s="93"/>
      <c r="AI270" s="30"/>
      <c r="AJ270" s="30"/>
      <c r="AK270" s="30"/>
      <c r="AL270" s="30"/>
      <c r="AM270" s="109"/>
      <c r="AN270" s="109" t="s">
        <v>958</v>
      </c>
      <c r="AO270" s="30"/>
      <c r="AP270" s="112">
        <v>449</v>
      </c>
      <c r="AQ270"/>
      <c r="AR270"/>
      <c r="AS270"/>
      <c r="AT270"/>
      <c r="AU270"/>
      <c r="AV270"/>
    </row>
    <row r="271" spans="1:48" ht="24.95" customHeight="1" x14ac:dyDescent="0.2">
      <c r="A271" s="495"/>
      <c r="B271" s="792" t="e">
        <f>VLOOKUP(A271,'FETAC Awards'!$C$2:$D$2990,2,FALSE)</f>
        <v>#N/A</v>
      </c>
      <c r="C271" s="585"/>
      <c r="D271" s="585"/>
      <c r="E271" s="223">
        <f t="shared" si="30"/>
        <v>0</v>
      </c>
      <c r="F271" s="585"/>
      <c r="G271" s="585"/>
      <c r="H271" s="223">
        <f t="shared" si="31"/>
        <v>0</v>
      </c>
      <c r="I271" s="585"/>
      <c r="J271" s="585"/>
      <c r="K271" s="223">
        <f t="shared" si="32"/>
        <v>0</v>
      </c>
      <c r="L271" s="585"/>
      <c r="M271" s="585"/>
      <c r="N271" s="223">
        <f t="shared" si="33"/>
        <v>0</v>
      </c>
      <c r="O271" s="153"/>
      <c r="P271" s="155"/>
      <c r="Q271" s="155"/>
      <c r="AA271" s="97"/>
      <c r="AB271" s="97"/>
      <c r="AC271" s="97"/>
      <c r="AD271" s="97"/>
      <c r="AE271" s="97"/>
      <c r="AF271" s="93"/>
      <c r="AG271" s="93"/>
      <c r="AH271" s="93"/>
      <c r="AI271" s="30"/>
      <c r="AJ271" s="30"/>
      <c r="AK271" s="30"/>
      <c r="AL271" s="30"/>
      <c r="AM271" s="109"/>
      <c r="AN271" s="109" t="s">
        <v>959</v>
      </c>
      <c r="AO271" s="30"/>
      <c r="AP271" s="112" t="s">
        <v>960</v>
      </c>
      <c r="AQ271"/>
      <c r="AR271"/>
      <c r="AS271"/>
      <c r="AT271"/>
      <c r="AU271"/>
      <c r="AV271"/>
    </row>
    <row r="272" spans="1:48" ht="24.95" customHeight="1" x14ac:dyDescent="0.2">
      <c r="A272" s="495"/>
      <c r="B272" s="792" t="e">
        <f>VLOOKUP(A272,'FETAC Awards'!$C$2:$D$2990,2,FALSE)</f>
        <v>#N/A</v>
      </c>
      <c r="C272" s="585"/>
      <c r="D272" s="585"/>
      <c r="E272" s="223">
        <f t="shared" si="30"/>
        <v>0</v>
      </c>
      <c r="F272" s="585"/>
      <c r="G272" s="585"/>
      <c r="H272" s="223">
        <f t="shared" si="31"/>
        <v>0</v>
      </c>
      <c r="I272" s="585"/>
      <c r="J272" s="585"/>
      <c r="K272" s="223">
        <f t="shared" si="32"/>
        <v>0</v>
      </c>
      <c r="L272" s="585"/>
      <c r="M272" s="585"/>
      <c r="N272" s="223">
        <f t="shared" si="33"/>
        <v>0</v>
      </c>
      <c r="O272" s="153"/>
      <c r="P272" s="155"/>
      <c r="Q272" s="155"/>
      <c r="AA272" s="97"/>
      <c r="AB272" s="97"/>
      <c r="AC272" s="97"/>
      <c r="AD272" s="97"/>
      <c r="AE272" s="97"/>
      <c r="AF272" s="93"/>
      <c r="AG272" s="93"/>
      <c r="AH272" s="93"/>
      <c r="AI272" s="30"/>
      <c r="AJ272" s="30"/>
      <c r="AK272" s="30"/>
      <c r="AL272" s="30"/>
      <c r="AM272" s="109"/>
      <c r="AN272" s="109" t="s">
        <v>961</v>
      </c>
      <c r="AO272" s="30"/>
      <c r="AP272" s="112">
        <v>450</v>
      </c>
      <c r="AQ272"/>
      <c r="AR272"/>
      <c r="AS272"/>
      <c r="AT272"/>
      <c r="AU272"/>
      <c r="AV272"/>
    </row>
    <row r="273" spans="1:48" ht="24.95" customHeight="1" x14ac:dyDescent="0.2">
      <c r="A273" s="495"/>
      <c r="B273" s="792" t="e">
        <f>VLOOKUP(A273,'FETAC Awards'!$C$2:$D$2990,2,FALSE)</f>
        <v>#N/A</v>
      </c>
      <c r="C273" s="585"/>
      <c r="D273" s="585"/>
      <c r="E273" s="223">
        <f t="shared" si="30"/>
        <v>0</v>
      </c>
      <c r="F273" s="585"/>
      <c r="G273" s="585"/>
      <c r="H273" s="223">
        <f t="shared" si="31"/>
        <v>0</v>
      </c>
      <c r="I273" s="585"/>
      <c r="J273" s="585"/>
      <c r="K273" s="223">
        <f t="shared" si="32"/>
        <v>0</v>
      </c>
      <c r="L273" s="585"/>
      <c r="M273" s="585"/>
      <c r="N273" s="223">
        <f t="shared" si="33"/>
        <v>0</v>
      </c>
      <c r="O273" s="153"/>
      <c r="P273" s="155"/>
      <c r="Q273" s="155"/>
      <c r="AA273" s="97"/>
      <c r="AB273" s="97"/>
      <c r="AC273" s="97"/>
      <c r="AD273" s="97"/>
      <c r="AE273" s="97"/>
      <c r="AF273" s="93"/>
      <c r="AG273" s="93"/>
      <c r="AH273" s="93"/>
      <c r="AI273" s="30"/>
      <c r="AJ273" s="30"/>
      <c r="AK273" s="30"/>
      <c r="AL273" s="30"/>
      <c r="AM273" s="109"/>
      <c r="AN273" s="109" t="s">
        <v>962</v>
      </c>
      <c r="AO273" s="30"/>
      <c r="AP273" s="112">
        <v>451</v>
      </c>
      <c r="AQ273"/>
      <c r="AR273"/>
      <c r="AS273"/>
      <c r="AT273"/>
      <c r="AU273"/>
      <c r="AV273"/>
    </row>
    <row r="274" spans="1:48" ht="24.95" customHeight="1" x14ac:dyDescent="0.2">
      <c r="A274" s="717"/>
      <c r="B274" s="792" t="e">
        <f>VLOOKUP(A274,'FETAC Awards'!$C$2:$D$2990,2,FALSE)</f>
        <v>#N/A</v>
      </c>
      <c r="C274" s="585"/>
      <c r="D274" s="585"/>
      <c r="E274" s="223">
        <f>C274+D274</f>
        <v>0</v>
      </c>
      <c r="F274" s="585"/>
      <c r="G274" s="585"/>
      <c r="H274" s="223">
        <f>F274+G274</f>
        <v>0</v>
      </c>
      <c r="I274" s="585"/>
      <c r="J274" s="585"/>
      <c r="K274" s="223">
        <f>I274+J274</f>
        <v>0</v>
      </c>
      <c r="L274" s="585"/>
      <c r="M274" s="585"/>
      <c r="N274" s="223">
        <f>L274+M274</f>
        <v>0</v>
      </c>
      <c r="O274" s="153"/>
      <c r="P274" s="155"/>
      <c r="Q274" s="155"/>
      <c r="AA274" s="97"/>
      <c r="AB274" s="97"/>
      <c r="AC274" s="97"/>
      <c r="AD274" s="97"/>
      <c r="AE274" s="97"/>
      <c r="AF274" s="93"/>
      <c r="AG274" s="93"/>
      <c r="AH274" s="93"/>
      <c r="AI274" s="30"/>
      <c r="AJ274" s="30"/>
      <c r="AK274" s="30"/>
      <c r="AL274" s="30"/>
      <c r="AM274" s="109"/>
      <c r="AN274" s="109" t="s">
        <v>963</v>
      </c>
      <c r="AO274" s="30"/>
      <c r="AP274" s="112" t="s">
        <v>964</v>
      </c>
      <c r="AQ274"/>
      <c r="AR274"/>
      <c r="AS274"/>
      <c r="AT274"/>
      <c r="AU274"/>
      <c r="AV274"/>
    </row>
    <row r="275" spans="1:48" ht="24.95" customHeight="1" x14ac:dyDescent="0.2">
      <c r="A275" s="717"/>
      <c r="B275" s="792" t="e">
        <f>VLOOKUP(A275,'FETAC Awards'!$C$2:$D$2990,2,FALSE)</f>
        <v>#N/A</v>
      </c>
      <c r="C275" s="585"/>
      <c r="D275" s="585"/>
      <c r="E275" s="223">
        <f>C275+D275</f>
        <v>0</v>
      </c>
      <c r="F275" s="585"/>
      <c r="G275" s="585"/>
      <c r="H275" s="223">
        <f>F275+G275</f>
        <v>0</v>
      </c>
      <c r="I275" s="585"/>
      <c r="J275" s="585"/>
      <c r="K275" s="223">
        <f>I275+J275</f>
        <v>0</v>
      </c>
      <c r="L275" s="585"/>
      <c r="M275" s="585"/>
      <c r="N275" s="223">
        <f>L275+M275</f>
        <v>0</v>
      </c>
      <c r="O275" s="153"/>
      <c r="P275" s="155"/>
      <c r="Q275" s="155"/>
      <c r="AA275" s="97"/>
      <c r="AB275" s="97"/>
      <c r="AC275" s="97"/>
      <c r="AD275" s="97"/>
      <c r="AE275" s="97"/>
      <c r="AF275" s="93"/>
      <c r="AG275" s="93"/>
      <c r="AH275" s="93"/>
      <c r="AI275" s="30"/>
      <c r="AJ275" s="30"/>
      <c r="AK275" s="30"/>
      <c r="AL275" s="30"/>
      <c r="AM275" s="109"/>
      <c r="AN275" s="109" t="s">
        <v>965</v>
      </c>
      <c r="AO275" s="30"/>
      <c r="AP275" s="112" t="s">
        <v>966</v>
      </c>
      <c r="AQ275"/>
      <c r="AR275"/>
      <c r="AS275"/>
      <c r="AT275"/>
      <c r="AU275"/>
      <c r="AV275"/>
    </row>
    <row r="276" spans="1:48" ht="24.95" customHeight="1" x14ac:dyDescent="0.2">
      <c r="A276" s="885" t="s">
        <v>3179</v>
      </c>
      <c r="B276" s="1085"/>
      <c r="C276" s="223">
        <f>SUM(C264:C275)</f>
        <v>0</v>
      </c>
      <c r="D276" s="223">
        <f t="shared" ref="D276:N276" si="34">SUM(D264:D275)</f>
        <v>0</v>
      </c>
      <c r="E276" s="223">
        <f t="shared" si="34"/>
        <v>0</v>
      </c>
      <c r="F276" s="223">
        <f t="shared" si="34"/>
        <v>0</v>
      </c>
      <c r="G276" s="223">
        <f t="shared" si="34"/>
        <v>0</v>
      </c>
      <c r="H276" s="223">
        <f t="shared" si="34"/>
        <v>0</v>
      </c>
      <c r="I276" s="223">
        <f t="shared" si="34"/>
        <v>0</v>
      </c>
      <c r="J276" s="223">
        <f t="shared" si="34"/>
        <v>0</v>
      </c>
      <c r="K276" s="223">
        <f t="shared" si="34"/>
        <v>0</v>
      </c>
      <c r="L276" s="223">
        <f t="shared" si="34"/>
        <v>0</v>
      </c>
      <c r="M276" s="223">
        <f t="shared" si="34"/>
        <v>0</v>
      </c>
      <c r="N276" s="223">
        <f t="shared" si="34"/>
        <v>0</v>
      </c>
      <c r="O276" s="153"/>
      <c r="P276" s="155"/>
      <c r="Q276" s="155"/>
      <c r="AA276" s="97"/>
      <c r="AB276" s="97"/>
      <c r="AC276" s="97"/>
      <c r="AD276" s="97"/>
      <c r="AE276" s="97"/>
      <c r="AF276" s="93"/>
      <c r="AG276" s="93"/>
      <c r="AH276" s="93"/>
      <c r="AI276" s="30"/>
      <c r="AJ276" s="30"/>
      <c r="AK276" s="30"/>
      <c r="AL276" s="30"/>
      <c r="AM276" s="109"/>
      <c r="AN276" s="109" t="s">
        <v>967</v>
      </c>
      <c r="AO276" s="30"/>
      <c r="AP276" s="112" t="s">
        <v>968</v>
      </c>
      <c r="AQ276"/>
      <c r="AR276"/>
      <c r="AS276"/>
      <c r="AT276"/>
      <c r="AU276"/>
      <c r="AV276"/>
    </row>
    <row r="277" spans="1:48" ht="24.95" customHeight="1" x14ac:dyDescent="0.25">
      <c r="A277" s="887" t="s">
        <v>3180</v>
      </c>
      <c r="B277" s="1088"/>
      <c r="C277" s="586" t="s">
        <v>2946</v>
      </c>
      <c r="D277" s="586" t="s">
        <v>2947</v>
      </c>
      <c r="E277" s="586" t="s">
        <v>2948</v>
      </c>
      <c r="F277" s="586" t="s">
        <v>2946</v>
      </c>
      <c r="G277" s="586" t="s">
        <v>2947</v>
      </c>
      <c r="H277" s="586" t="s">
        <v>2948</v>
      </c>
      <c r="I277" s="586" t="s">
        <v>2946</v>
      </c>
      <c r="J277" s="586" t="s">
        <v>2947</v>
      </c>
      <c r="K277" s="586" t="s">
        <v>2948</v>
      </c>
      <c r="L277" s="587" t="s">
        <v>2946</v>
      </c>
      <c r="M277" s="587" t="s">
        <v>2947</v>
      </c>
      <c r="N277" s="587" t="s">
        <v>2948</v>
      </c>
      <c r="O277" s="153"/>
      <c r="P277" s="155"/>
      <c r="Q277" s="155"/>
      <c r="AA277" s="97"/>
      <c r="AB277" s="97"/>
      <c r="AC277" s="97"/>
      <c r="AD277" s="97"/>
      <c r="AE277" s="97"/>
      <c r="AF277" s="93"/>
      <c r="AG277" s="93"/>
      <c r="AH277" s="93"/>
      <c r="AI277" s="30"/>
      <c r="AJ277" s="30"/>
      <c r="AK277" s="30"/>
      <c r="AL277" s="30"/>
      <c r="AM277" s="109"/>
      <c r="AN277" s="109" t="s">
        <v>969</v>
      </c>
      <c r="AO277" s="30"/>
      <c r="AP277" s="112" t="s">
        <v>970</v>
      </c>
      <c r="AQ277"/>
      <c r="AR277"/>
      <c r="AS277"/>
      <c r="AT277"/>
      <c r="AU277"/>
      <c r="AV277"/>
    </row>
    <row r="278" spans="1:48" ht="24.95" customHeight="1" x14ac:dyDescent="0.2">
      <c r="A278" s="321" t="s">
        <v>3181</v>
      </c>
      <c r="B278" s="732" t="s">
        <v>3161</v>
      </c>
      <c r="C278" s="588"/>
      <c r="D278" s="588"/>
      <c r="E278" s="588"/>
      <c r="F278" s="588"/>
      <c r="G278" s="588"/>
      <c r="H278" s="588"/>
      <c r="I278" s="588"/>
      <c r="J278" s="588"/>
      <c r="K278" s="588"/>
      <c r="L278" s="588"/>
      <c r="M278" s="588"/>
      <c r="N278" s="588"/>
      <c r="O278" s="153"/>
      <c r="P278" s="155"/>
      <c r="Q278" s="155"/>
      <c r="AA278" s="97"/>
      <c r="AB278" s="97"/>
      <c r="AC278" s="97"/>
      <c r="AD278" s="97"/>
      <c r="AE278" s="97"/>
      <c r="AF278" s="93"/>
      <c r="AG278" s="93"/>
      <c r="AH278" s="93"/>
      <c r="AI278" s="30"/>
      <c r="AJ278" s="30"/>
      <c r="AK278" s="30"/>
      <c r="AL278" s="30"/>
      <c r="AM278" s="109"/>
      <c r="AN278" s="109" t="s">
        <v>971</v>
      </c>
      <c r="AO278" s="30"/>
      <c r="AP278" s="112" t="s">
        <v>972</v>
      </c>
      <c r="AQ278"/>
      <c r="AR278"/>
      <c r="AS278"/>
      <c r="AT278"/>
      <c r="AU278"/>
      <c r="AV278"/>
    </row>
    <row r="279" spans="1:48" ht="24.95" customHeight="1" x14ac:dyDescent="0.2">
      <c r="A279" s="529"/>
      <c r="B279" s="793"/>
      <c r="C279" s="585"/>
      <c r="D279" s="585"/>
      <c r="E279" s="223">
        <f t="shared" ref="E279:E290" si="35">C279+D279</f>
        <v>0</v>
      </c>
      <c r="F279" s="585"/>
      <c r="G279" s="585"/>
      <c r="H279" s="223">
        <f t="shared" ref="H279:H290" si="36">F279+G279</f>
        <v>0</v>
      </c>
      <c r="I279" s="585"/>
      <c r="J279" s="585"/>
      <c r="K279" s="223">
        <f t="shared" ref="K279:K290" si="37">I279+J279</f>
        <v>0</v>
      </c>
      <c r="L279" s="585"/>
      <c r="M279" s="585"/>
      <c r="N279" s="223">
        <f t="shared" ref="N279:N290" si="38">L279+M279</f>
        <v>0</v>
      </c>
      <c r="O279" s="153"/>
      <c r="P279" s="155"/>
      <c r="Q279" s="155"/>
      <c r="AA279" s="97"/>
      <c r="AB279" s="97"/>
      <c r="AC279" s="97"/>
      <c r="AD279" s="97"/>
      <c r="AE279" s="97"/>
      <c r="AF279" s="93"/>
      <c r="AG279" s="93"/>
      <c r="AH279" s="93"/>
      <c r="AI279" s="30"/>
      <c r="AJ279" s="30"/>
      <c r="AK279" s="30"/>
      <c r="AL279" s="30"/>
      <c r="AM279" s="109"/>
      <c r="AN279" s="109" t="s">
        <v>973</v>
      </c>
      <c r="AO279" s="30"/>
      <c r="AP279" s="112">
        <v>502</v>
      </c>
      <c r="AQ279"/>
      <c r="AR279"/>
      <c r="AS279"/>
      <c r="AT279"/>
      <c r="AU279"/>
      <c r="AV279"/>
    </row>
    <row r="280" spans="1:48" ht="24.95" customHeight="1" x14ac:dyDescent="0.2">
      <c r="A280" s="529"/>
      <c r="B280" s="793"/>
      <c r="C280" s="585"/>
      <c r="D280" s="585"/>
      <c r="E280" s="223">
        <f t="shared" si="35"/>
        <v>0</v>
      </c>
      <c r="F280" s="585"/>
      <c r="G280" s="585"/>
      <c r="H280" s="223">
        <f t="shared" si="36"/>
        <v>0</v>
      </c>
      <c r="I280" s="585"/>
      <c r="J280" s="585"/>
      <c r="K280" s="223">
        <f t="shared" si="37"/>
        <v>0</v>
      </c>
      <c r="L280" s="585"/>
      <c r="M280" s="585"/>
      <c r="N280" s="223">
        <f t="shared" si="38"/>
        <v>0</v>
      </c>
      <c r="O280" s="153"/>
      <c r="P280" s="155"/>
      <c r="Q280" s="155"/>
      <c r="AA280" s="97"/>
      <c r="AB280" s="97"/>
      <c r="AC280" s="97"/>
      <c r="AD280" s="97"/>
      <c r="AE280" s="97"/>
      <c r="AF280" s="93"/>
      <c r="AG280" s="93"/>
      <c r="AH280" s="93"/>
      <c r="AI280" s="30"/>
      <c r="AJ280" s="30"/>
      <c r="AK280" s="30"/>
      <c r="AL280" s="30"/>
      <c r="AM280" s="109"/>
      <c r="AN280" s="109" t="s">
        <v>974</v>
      </c>
      <c r="AO280" s="30"/>
      <c r="AP280" s="112" t="s">
        <v>975</v>
      </c>
      <c r="AQ280"/>
      <c r="AR280"/>
      <c r="AS280"/>
      <c r="AT280"/>
      <c r="AU280"/>
      <c r="AV280"/>
    </row>
    <row r="281" spans="1:48" ht="24.95" customHeight="1" x14ac:dyDescent="0.2">
      <c r="A281" s="529"/>
      <c r="B281" s="793"/>
      <c r="C281" s="585"/>
      <c r="D281" s="585"/>
      <c r="E281" s="223">
        <f t="shared" si="35"/>
        <v>0</v>
      </c>
      <c r="F281" s="585"/>
      <c r="G281" s="585"/>
      <c r="H281" s="223">
        <f t="shared" si="36"/>
        <v>0</v>
      </c>
      <c r="I281" s="585"/>
      <c r="J281" s="585"/>
      <c r="K281" s="223">
        <f t="shared" si="37"/>
        <v>0</v>
      </c>
      <c r="L281" s="585"/>
      <c r="M281" s="585"/>
      <c r="N281" s="223">
        <f t="shared" si="38"/>
        <v>0</v>
      </c>
      <c r="O281" s="153"/>
      <c r="P281" s="155"/>
      <c r="Q281" s="155"/>
      <c r="AA281" s="97"/>
      <c r="AB281" s="97"/>
      <c r="AC281" s="97"/>
      <c r="AD281" s="97"/>
      <c r="AE281" s="97"/>
      <c r="AF281" s="93"/>
      <c r="AG281" s="93"/>
      <c r="AH281" s="93"/>
      <c r="AI281" s="30"/>
      <c r="AJ281" s="30"/>
      <c r="AK281" s="30"/>
      <c r="AL281" s="30"/>
      <c r="AM281" s="109"/>
      <c r="AN281" s="109" t="s">
        <v>976</v>
      </c>
      <c r="AO281" s="30"/>
      <c r="AP281" s="112" t="s">
        <v>977</v>
      </c>
      <c r="AQ281"/>
      <c r="AR281"/>
      <c r="AS281"/>
      <c r="AT281"/>
      <c r="AU281"/>
      <c r="AV281"/>
    </row>
    <row r="282" spans="1:48" ht="24.95" customHeight="1" x14ac:dyDescent="0.2">
      <c r="A282" s="529"/>
      <c r="B282" s="793"/>
      <c r="C282" s="585"/>
      <c r="D282" s="585"/>
      <c r="E282" s="223">
        <f t="shared" si="35"/>
        <v>0</v>
      </c>
      <c r="F282" s="585"/>
      <c r="G282" s="585"/>
      <c r="H282" s="223">
        <f t="shared" si="36"/>
        <v>0</v>
      </c>
      <c r="I282" s="585"/>
      <c r="J282" s="585"/>
      <c r="K282" s="223">
        <f t="shared" si="37"/>
        <v>0</v>
      </c>
      <c r="L282" s="585"/>
      <c r="M282" s="585"/>
      <c r="N282" s="223">
        <f t="shared" si="38"/>
        <v>0</v>
      </c>
      <c r="O282" s="153"/>
      <c r="P282" s="155"/>
      <c r="Q282" s="155"/>
      <c r="AA282" s="97"/>
      <c r="AB282" s="97"/>
      <c r="AC282" s="97"/>
      <c r="AD282" s="97"/>
      <c r="AE282" s="97"/>
      <c r="AF282" s="93"/>
      <c r="AG282" s="93"/>
      <c r="AH282" s="93"/>
      <c r="AI282" s="30"/>
      <c r="AJ282" s="30"/>
      <c r="AK282" s="30"/>
      <c r="AL282" s="30"/>
      <c r="AM282" s="109"/>
      <c r="AN282" s="109" t="s">
        <v>978</v>
      </c>
      <c r="AO282" s="30"/>
      <c r="AP282" s="112" t="s">
        <v>979</v>
      </c>
      <c r="AQ282"/>
      <c r="AR282"/>
      <c r="AS282"/>
      <c r="AT282"/>
      <c r="AU282"/>
      <c r="AV282"/>
    </row>
    <row r="283" spans="1:48" ht="24.95" customHeight="1" x14ac:dyDescent="0.2">
      <c r="A283" s="529"/>
      <c r="B283" s="793"/>
      <c r="C283" s="585"/>
      <c r="D283" s="585"/>
      <c r="E283" s="223">
        <f t="shared" si="35"/>
        <v>0</v>
      </c>
      <c r="F283" s="585"/>
      <c r="G283" s="585"/>
      <c r="H283" s="223">
        <f t="shared" si="36"/>
        <v>0</v>
      </c>
      <c r="I283" s="585"/>
      <c r="J283" s="585"/>
      <c r="K283" s="223">
        <f t="shared" si="37"/>
        <v>0</v>
      </c>
      <c r="L283" s="585"/>
      <c r="M283" s="585"/>
      <c r="N283" s="223">
        <f t="shared" si="38"/>
        <v>0</v>
      </c>
      <c r="O283" s="153"/>
      <c r="P283" s="155"/>
      <c r="Q283" s="155"/>
      <c r="AA283" s="97"/>
      <c r="AB283" s="97"/>
      <c r="AC283" s="97"/>
      <c r="AD283" s="97"/>
      <c r="AE283" s="97"/>
      <c r="AF283" s="93"/>
      <c r="AG283" s="93"/>
      <c r="AH283" s="93"/>
      <c r="AI283" s="30"/>
      <c r="AJ283" s="30"/>
      <c r="AK283" s="30"/>
      <c r="AL283" s="30"/>
      <c r="AM283" s="109"/>
      <c r="AN283" s="109" t="s">
        <v>980</v>
      </c>
      <c r="AO283" s="30"/>
      <c r="AP283" s="112" t="s">
        <v>981</v>
      </c>
      <c r="AQ283"/>
      <c r="AR283"/>
      <c r="AS283"/>
      <c r="AT283"/>
      <c r="AU283"/>
      <c r="AV283"/>
    </row>
    <row r="284" spans="1:48" ht="24.95" customHeight="1" x14ac:dyDescent="0.2">
      <c r="A284" s="529"/>
      <c r="B284" s="793"/>
      <c r="C284" s="585"/>
      <c r="D284" s="585"/>
      <c r="E284" s="223">
        <f t="shared" si="35"/>
        <v>0</v>
      </c>
      <c r="F284" s="585"/>
      <c r="G284" s="585"/>
      <c r="H284" s="223">
        <f t="shared" si="36"/>
        <v>0</v>
      </c>
      <c r="I284" s="585"/>
      <c r="J284" s="585"/>
      <c r="K284" s="223">
        <f t="shared" si="37"/>
        <v>0</v>
      </c>
      <c r="L284" s="585"/>
      <c r="M284" s="585"/>
      <c r="N284" s="223">
        <f t="shared" si="38"/>
        <v>0</v>
      </c>
      <c r="O284" s="153"/>
      <c r="P284" s="155"/>
      <c r="Q284" s="155"/>
      <c r="AA284" s="97"/>
      <c r="AB284" s="97"/>
      <c r="AC284" s="97"/>
      <c r="AD284" s="97"/>
      <c r="AE284" s="97"/>
      <c r="AF284" s="93"/>
      <c r="AG284" s="93"/>
      <c r="AH284" s="93"/>
      <c r="AI284" s="30"/>
      <c r="AJ284" s="30"/>
      <c r="AK284" s="30"/>
      <c r="AL284" s="30"/>
      <c r="AM284" s="109"/>
      <c r="AN284" s="109" t="s">
        <v>982</v>
      </c>
      <c r="AO284" s="30"/>
      <c r="AP284" s="112" t="s">
        <v>983</v>
      </c>
      <c r="AQ284"/>
      <c r="AR284"/>
      <c r="AS284"/>
      <c r="AT284"/>
      <c r="AU284"/>
      <c r="AV284"/>
    </row>
    <row r="285" spans="1:48" ht="24.95" customHeight="1" x14ac:dyDescent="0.2">
      <c r="A285" s="529"/>
      <c r="B285" s="793"/>
      <c r="C285" s="585"/>
      <c r="D285" s="585"/>
      <c r="E285" s="223">
        <f t="shared" si="35"/>
        <v>0</v>
      </c>
      <c r="F285" s="585"/>
      <c r="G285" s="585"/>
      <c r="H285" s="223">
        <f t="shared" si="36"/>
        <v>0</v>
      </c>
      <c r="I285" s="585"/>
      <c r="J285" s="585"/>
      <c r="K285" s="223">
        <f t="shared" si="37"/>
        <v>0</v>
      </c>
      <c r="L285" s="585"/>
      <c r="M285" s="585"/>
      <c r="N285" s="223">
        <f t="shared" si="38"/>
        <v>0</v>
      </c>
      <c r="O285" s="153"/>
      <c r="P285" s="155"/>
      <c r="Q285" s="155"/>
      <c r="AA285" s="97"/>
      <c r="AB285" s="97"/>
      <c r="AC285" s="97"/>
      <c r="AD285" s="97"/>
      <c r="AE285" s="97"/>
      <c r="AF285" s="93"/>
      <c r="AG285" s="93"/>
      <c r="AH285" s="93"/>
      <c r="AI285" s="30"/>
      <c r="AJ285" s="30"/>
      <c r="AK285" s="30"/>
      <c r="AL285" s="30"/>
      <c r="AM285" s="109"/>
      <c r="AN285" s="109" t="s">
        <v>984</v>
      </c>
      <c r="AO285" s="30"/>
      <c r="AP285" s="112" t="s">
        <v>985</v>
      </c>
      <c r="AQ285"/>
      <c r="AR285"/>
      <c r="AS285"/>
      <c r="AT285"/>
      <c r="AU285"/>
      <c r="AV285"/>
    </row>
    <row r="286" spans="1:48" ht="23.45" customHeight="1" x14ac:dyDescent="0.2">
      <c r="A286" s="529"/>
      <c r="B286" s="793"/>
      <c r="C286" s="585"/>
      <c r="D286" s="585"/>
      <c r="E286" s="223">
        <f t="shared" si="35"/>
        <v>0</v>
      </c>
      <c r="F286" s="585"/>
      <c r="G286" s="585"/>
      <c r="H286" s="223">
        <f t="shared" si="36"/>
        <v>0</v>
      </c>
      <c r="I286" s="585"/>
      <c r="J286" s="585"/>
      <c r="K286" s="223">
        <f t="shared" si="37"/>
        <v>0</v>
      </c>
      <c r="L286" s="585"/>
      <c r="M286" s="585"/>
      <c r="N286" s="223">
        <f t="shared" si="38"/>
        <v>0</v>
      </c>
      <c r="O286" s="155"/>
      <c r="P286" s="155"/>
      <c r="Q286" s="155"/>
      <c r="AA286" s="97"/>
      <c r="AB286" s="97"/>
      <c r="AC286" s="97"/>
      <c r="AD286" s="97"/>
      <c r="AE286" s="97"/>
      <c r="AF286" s="93"/>
      <c r="AG286" s="93"/>
      <c r="AH286" s="93"/>
      <c r="AI286" s="30"/>
      <c r="AJ286" s="30"/>
      <c r="AK286" s="30"/>
      <c r="AL286" s="30"/>
      <c r="AM286" s="109"/>
      <c r="AN286" s="109" t="s">
        <v>986</v>
      </c>
      <c r="AO286" s="30"/>
      <c r="AP286" s="112" t="s">
        <v>987</v>
      </c>
      <c r="AQ286"/>
      <c r="AR286"/>
      <c r="AS286"/>
      <c r="AT286"/>
      <c r="AU286"/>
      <c r="AV286"/>
    </row>
    <row r="287" spans="1:48" ht="23.45" customHeight="1" x14ac:dyDescent="0.2">
      <c r="A287" s="529"/>
      <c r="B287" s="793"/>
      <c r="C287" s="585"/>
      <c r="D287" s="585"/>
      <c r="E287" s="223">
        <f t="shared" si="35"/>
        <v>0</v>
      </c>
      <c r="F287" s="585"/>
      <c r="G287" s="585"/>
      <c r="H287" s="223">
        <f t="shared" si="36"/>
        <v>0</v>
      </c>
      <c r="I287" s="585"/>
      <c r="J287" s="585"/>
      <c r="K287" s="223">
        <f t="shared" si="37"/>
        <v>0</v>
      </c>
      <c r="L287" s="585"/>
      <c r="M287" s="585"/>
      <c r="N287" s="223">
        <f t="shared" si="38"/>
        <v>0</v>
      </c>
      <c r="O287" s="155"/>
      <c r="P287" s="155"/>
      <c r="Q287" s="155"/>
      <c r="R287" s="155"/>
      <c r="AA287" s="97"/>
      <c r="AB287" s="97"/>
      <c r="AC287" s="97"/>
      <c r="AD287" s="97"/>
      <c r="AE287" s="97"/>
      <c r="AF287" s="93"/>
      <c r="AG287" s="93"/>
      <c r="AH287" s="93"/>
      <c r="AI287" s="30"/>
      <c r="AJ287" s="30"/>
      <c r="AK287" s="30"/>
      <c r="AL287" s="30"/>
      <c r="AM287" s="109"/>
      <c r="AN287" s="109" t="s">
        <v>988</v>
      </c>
      <c r="AO287" s="30"/>
      <c r="AP287" s="112" t="s">
        <v>989</v>
      </c>
      <c r="AQ287"/>
      <c r="AR287"/>
      <c r="AS287"/>
      <c r="AT287"/>
      <c r="AU287"/>
      <c r="AV287"/>
    </row>
    <row r="288" spans="1:48" ht="23.45" customHeight="1" x14ac:dyDescent="0.2">
      <c r="A288" s="529"/>
      <c r="B288" s="793"/>
      <c r="C288" s="585"/>
      <c r="D288" s="585"/>
      <c r="E288" s="223">
        <f t="shared" si="35"/>
        <v>0</v>
      </c>
      <c r="F288" s="585"/>
      <c r="G288" s="585"/>
      <c r="H288" s="223">
        <f t="shared" si="36"/>
        <v>0</v>
      </c>
      <c r="I288" s="585"/>
      <c r="J288" s="585"/>
      <c r="K288" s="223">
        <f t="shared" si="37"/>
        <v>0</v>
      </c>
      <c r="L288" s="585"/>
      <c r="M288" s="585"/>
      <c r="N288" s="223">
        <f t="shared" si="38"/>
        <v>0</v>
      </c>
      <c r="O288" s="155"/>
      <c r="P288" s="155"/>
      <c r="Q288" s="155"/>
      <c r="R288" s="155"/>
      <c r="AA288" s="97"/>
      <c r="AB288" s="97"/>
      <c r="AC288" s="97"/>
      <c r="AD288" s="97"/>
      <c r="AE288" s="97"/>
      <c r="AF288" s="93"/>
      <c r="AG288" s="93"/>
      <c r="AH288" s="93"/>
      <c r="AI288" s="30"/>
      <c r="AJ288" s="30"/>
      <c r="AK288" s="30"/>
      <c r="AL288" s="30"/>
      <c r="AM288" s="109"/>
      <c r="AN288" s="109" t="s">
        <v>990</v>
      </c>
      <c r="AO288" s="30"/>
      <c r="AP288" s="112" t="s">
        <v>991</v>
      </c>
      <c r="AQ288"/>
      <c r="AR288"/>
      <c r="AS288"/>
      <c r="AT288"/>
      <c r="AU288"/>
      <c r="AV288"/>
    </row>
    <row r="289" spans="1:48" ht="23.45" customHeight="1" x14ac:dyDescent="0.2">
      <c r="A289" s="529"/>
      <c r="B289" s="793"/>
      <c r="C289" s="585"/>
      <c r="D289" s="585"/>
      <c r="E289" s="223">
        <f t="shared" si="35"/>
        <v>0</v>
      </c>
      <c r="F289" s="585"/>
      <c r="G289" s="585"/>
      <c r="H289" s="223">
        <f t="shared" si="36"/>
        <v>0</v>
      </c>
      <c r="I289" s="585"/>
      <c r="J289" s="585"/>
      <c r="K289" s="223">
        <f t="shared" si="37"/>
        <v>0</v>
      </c>
      <c r="L289" s="585"/>
      <c r="M289" s="585"/>
      <c r="N289" s="223">
        <f t="shared" si="38"/>
        <v>0</v>
      </c>
      <c r="O289" s="155"/>
      <c r="P289" s="155"/>
      <c r="Q289" s="155"/>
      <c r="R289" s="155"/>
      <c r="AA289" s="97"/>
      <c r="AB289" s="97"/>
      <c r="AC289" s="97"/>
      <c r="AD289" s="97"/>
      <c r="AE289" s="97"/>
      <c r="AF289" s="93"/>
      <c r="AG289" s="93"/>
      <c r="AH289" s="93"/>
      <c r="AI289" s="30"/>
      <c r="AJ289" s="30"/>
      <c r="AK289" s="30"/>
      <c r="AL289" s="30"/>
      <c r="AM289" s="109"/>
      <c r="AN289" s="109" t="s">
        <v>992</v>
      </c>
      <c r="AO289" s="30"/>
      <c r="AP289" s="112" t="s">
        <v>993</v>
      </c>
      <c r="AQ289"/>
      <c r="AR289"/>
      <c r="AS289"/>
      <c r="AT289"/>
      <c r="AU289"/>
      <c r="AV289"/>
    </row>
    <row r="290" spans="1:48" ht="23.45" customHeight="1" x14ac:dyDescent="0.2">
      <c r="A290" s="885" t="s">
        <v>3182</v>
      </c>
      <c r="B290" s="886"/>
      <c r="C290" s="223">
        <f>SUM(C279:C289)</f>
        <v>0</v>
      </c>
      <c r="D290" s="223">
        <f>SUM(D279:D289)</f>
        <v>0</v>
      </c>
      <c r="E290" s="223">
        <f t="shared" si="35"/>
        <v>0</v>
      </c>
      <c r="F290" s="223">
        <f>SUM(F279:F289)</f>
        <v>0</v>
      </c>
      <c r="G290" s="223">
        <f>SUM(G279:G289)</f>
        <v>0</v>
      </c>
      <c r="H290" s="223">
        <f t="shared" si="36"/>
        <v>0</v>
      </c>
      <c r="I290" s="223">
        <f>SUM(I279:I289)</f>
        <v>0</v>
      </c>
      <c r="J290" s="223">
        <f>SUM(J279:J289)</f>
        <v>0</v>
      </c>
      <c r="K290" s="223">
        <f t="shared" si="37"/>
        <v>0</v>
      </c>
      <c r="L290" s="223">
        <f>SUM(L279:L289)</f>
        <v>0</v>
      </c>
      <c r="M290" s="223">
        <f>SUM(M279:M289)</f>
        <v>0</v>
      </c>
      <c r="N290" s="223">
        <f t="shared" si="38"/>
        <v>0</v>
      </c>
      <c r="O290" s="155"/>
      <c r="P290" s="155"/>
      <c r="Q290" s="155"/>
      <c r="R290" s="155"/>
      <c r="AA290" s="97"/>
      <c r="AB290" s="97"/>
      <c r="AC290" s="97"/>
      <c r="AD290" s="97"/>
      <c r="AE290" s="97"/>
      <c r="AF290" s="93"/>
      <c r="AG290" s="93"/>
      <c r="AH290" s="93"/>
      <c r="AI290" s="30"/>
      <c r="AJ290" s="30"/>
      <c r="AK290" s="30"/>
      <c r="AL290" s="30"/>
      <c r="AM290" s="109"/>
      <c r="AN290" s="109" t="s">
        <v>994</v>
      </c>
      <c r="AO290" s="30"/>
      <c r="AP290" s="112">
        <v>796</v>
      </c>
      <c r="AQ290"/>
      <c r="AR290"/>
      <c r="AS290"/>
      <c r="AT290"/>
      <c r="AU290"/>
      <c r="AV290"/>
    </row>
    <row r="291" spans="1:48" ht="23.45" customHeight="1" x14ac:dyDescent="0.2">
      <c r="A291" s="355"/>
      <c r="B291" s="153"/>
      <c r="C291" s="153"/>
      <c r="D291" s="153"/>
      <c r="E291" s="153"/>
      <c r="F291" s="153"/>
      <c r="G291" s="153"/>
      <c r="H291" s="153"/>
      <c r="I291" s="153"/>
      <c r="J291" s="153"/>
      <c r="K291" s="153"/>
      <c r="L291" s="153"/>
      <c r="M291" s="153"/>
      <c r="N291" s="153"/>
      <c r="O291" s="155"/>
      <c r="P291" s="155"/>
      <c r="Q291" s="155"/>
      <c r="R291" s="155"/>
      <c r="AA291" s="97"/>
      <c r="AB291" s="97"/>
      <c r="AC291" s="97"/>
      <c r="AD291" s="97"/>
      <c r="AE291" s="97"/>
      <c r="AF291" s="93"/>
      <c r="AG291" s="93"/>
      <c r="AH291" s="93"/>
      <c r="AI291" s="30"/>
      <c r="AJ291" s="30"/>
      <c r="AK291" s="30"/>
      <c r="AL291" s="30"/>
      <c r="AM291" s="109"/>
      <c r="AN291" s="109" t="s">
        <v>995</v>
      </c>
      <c r="AO291" s="30"/>
      <c r="AP291" s="112" t="s">
        <v>996</v>
      </c>
      <c r="AQ291"/>
      <c r="AR291"/>
      <c r="AS291"/>
      <c r="AT291"/>
      <c r="AU291"/>
      <c r="AV291"/>
    </row>
    <row r="292" spans="1:48" ht="23.45" customHeight="1" x14ac:dyDescent="0.2">
      <c r="A292" s="356"/>
      <c r="B292" s="155"/>
      <c r="C292" s="155"/>
      <c r="D292" s="155"/>
      <c r="E292" s="155"/>
      <c r="F292" s="155"/>
      <c r="G292" s="155"/>
      <c r="H292" s="155"/>
      <c r="I292" s="155"/>
      <c r="J292" s="155"/>
      <c r="K292" s="155"/>
      <c r="L292" s="155"/>
      <c r="M292" s="155"/>
      <c r="N292" s="155"/>
      <c r="O292" s="155"/>
      <c r="P292" s="155"/>
      <c r="Q292" s="155"/>
      <c r="R292" s="155"/>
      <c r="AA292" s="97"/>
      <c r="AB292" s="97"/>
      <c r="AC292" s="97"/>
      <c r="AD292" s="97"/>
      <c r="AE292" s="97"/>
      <c r="AF292" s="93"/>
      <c r="AG292" s="93"/>
      <c r="AH292" s="93"/>
      <c r="AI292" s="30"/>
      <c r="AJ292" s="30"/>
      <c r="AK292" s="30"/>
      <c r="AL292" s="30"/>
      <c r="AM292" s="109"/>
      <c r="AN292" s="109" t="s">
        <v>997</v>
      </c>
      <c r="AO292" s="30"/>
      <c r="AP292" s="112" t="s">
        <v>998</v>
      </c>
      <c r="AQ292"/>
      <c r="AR292"/>
      <c r="AS292"/>
      <c r="AT292"/>
      <c r="AU292"/>
      <c r="AV292"/>
    </row>
    <row r="293" spans="1:48" ht="23.45" customHeight="1" x14ac:dyDescent="0.2">
      <c r="A293" s="356"/>
      <c r="B293" s="155"/>
      <c r="C293" s="155"/>
      <c r="D293" s="155"/>
      <c r="E293" s="155"/>
      <c r="F293" s="155"/>
      <c r="G293" s="155"/>
      <c r="H293" s="155"/>
      <c r="I293" s="155"/>
      <c r="J293" s="155"/>
      <c r="K293" s="155"/>
      <c r="L293" s="155"/>
      <c r="M293" s="155"/>
      <c r="N293" s="155"/>
      <c r="O293" s="155"/>
      <c r="P293" s="155"/>
      <c r="Q293" s="155"/>
      <c r="R293" s="155"/>
      <c r="AA293" s="97"/>
      <c r="AB293" s="97"/>
      <c r="AC293" s="97"/>
      <c r="AD293" s="97"/>
      <c r="AE293" s="97"/>
      <c r="AF293" s="93"/>
      <c r="AG293" s="93"/>
      <c r="AH293" s="93"/>
      <c r="AI293" s="30"/>
      <c r="AJ293" s="30"/>
      <c r="AK293" s="30"/>
      <c r="AL293" s="30"/>
      <c r="AM293" s="109"/>
      <c r="AN293" s="109" t="s">
        <v>999</v>
      </c>
      <c r="AO293" s="30"/>
      <c r="AP293" s="112">
        <v>804</v>
      </c>
      <c r="AQ293"/>
      <c r="AR293"/>
      <c r="AS293"/>
      <c r="AT293"/>
      <c r="AU293"/>
      <c r="AV293"/>
    </row>
    <row r="294" spans="1:48" ht="23.45" customHeight="1" x14ac:dyDescent="0.2">
      <c r="A294" s="356"/>
      <c r="B294" s="155"/>
      <c r="C294" s="155"/>
      <c r="D294" s="155"/>
      <c r="E294" s="155"/>
      <c r="F294" s="155"/>
      <c r="G294" s="155"/>
      <c r="H294" s="155"/>
      <c r="I294" s="155"/>
      <c r="J294" s="155"/>
      <c r="K294" s="155"/>
      <c r="L294" s="155"/>
      <c r="M294" s="357"/>
      <c r="N294" s="155"/>
      <c r="O294" s="155"/>
      <c r="P294" s="155"/>
      <c r="Q294" s="155"/>
      <c r="R294" s="155"/>
      <c r="AA294" s="97"/>
      <c r="AB294" s="97"/>
      <c r="AC294" s="97"/>
      <c r="AD294" s="97"/>
      <c r="AE294" s="97"/>
      <c r="AF294" s="93"/>
      <c r="AG294" s="93"/>
      <c r="AH294" s="93"/>
      <c r="AI294" s="30"/>
      <c r="AJ294" s="30"/>
      <c r="AK294" s="30"/>
      <c r="AL294" s="30"/>
      <c r="AM294" s="109"/>
      <c r="AN294" s="109" t="s">
        <v>1000</v>
      </c>
      <c r="AO294" s="30"/>
      <c r="AP294" s="112" t="s">
        <v>1001</v>
      </c>
      <c r="AQ294"/>
      <c r="AR294"/>
      <c r="AS294"/>
      <c r="AT294"/>
      <c r="AU294"/>
      <c r="AV294"/>
    </row>
    <row r="295" spans="1:48" ht="23.45" customHeight="1" x14ac:dyDescent="0.2">
      <c r="A295" s="356"/>
      <c r="B295" s="155"/>
      <c r="C295" s="155"/>
      <c r="D295" s="155"/>
      <c r="E295" s="155"/>
      <c r="F295" s="155"/>
      <c r="G295" s="155"/>
      <c r="H295" s="155"/>
      <c r="I295" s="155"/>
      <c r="J295" s="155"/>
      <c r="K295" s="155"/>
      <c r="L295" s="155"/>
      <c r="M295" s="357"/>
      <c r="N295" s="155"/>
      <c r="O295" s="155"/>
      <c r="P295" s="155"/>
      <c r="Q295" s="155"/>
      <c r="R295" s="155"/>
      <c r="AA295" s="97"/>
      <c r="AB295" s="97"/>
      <c r="AC295" s="97"/>
      <c r="AD295" s="97"/>
      <c r="AE295" s="97"/>
      <c r="AF295" s="93"/>
      <c r="AG295" s="93"/>
      <c r="AH295" s="93"/>
      <c r="AI295" s="30"/>
      <c r="AJ295" s="30"/>
      <c r="AK295" s="30"/>
      <c r="AL295" s="30"/>
      <c r="AM295" s="109"/>
      <c r="AN295" s="109" t="s">
        <v>1002</v>
      </c>
      <c r="AO295" s="30"/>
      <c r="AP295" s="112" t="s">
        <v>1003</v>
      </c>
      <c r="AQ295"/>
      <c r="AR295"/>
      <c r="AS295"/>
      <c r="AT295"/>
      <c r="AU295"/>
      <c r="AV295"/>
    </row>
    <row r="296" spans="1:48" ht="23.45" customHeight="1" x14ac:dyDescent="0.2">
      <c r="A296" s="356"/>
      <c r="B296" s="155"/>
      <c r="C296" s="155"/>
      <c r="D296" s="155"/>
      <c r="E296" s="155"/>
      <c r="F296" s="155"/>
      <c r="G296" s="155"/>
      <c r="H296" s="155"/>
      <c r="I296" s="155"/>
      <c r="J296" s="155"/>
      <c r="K296" s="155"/>
      <c r="L296" s="155"/>
      <c r="M296" s="357"/>
      <c r="N296" s="155"/>
      <c r="O296" s="155"/>
      <c r="P296" s="155"/>
      <c r="Q296" s="155"/>
      <c r="R296" s="155"/>
      <c r="AA296" s="97"/>
      <c r="AB296" s="97"/>
      <c r="AC296" s="97"/>
      <c r="AD296" s="97"/>
      <c r="AE296" s="97"/>
      <c r="AF296" s="93"/>
      <c r="AG296" s="93"/>
      <c r="AH296" s="93"/>
      <c r="AI296" s="30"/>
      <c r="AJ296" s="30"/>
      <c r="AK296" s="30"/>
      <c r="AL296" s="30"/>
      <c r="AM296" s="109"/>
      <c r="AN296" s="109" t="s">
        <v>1004</v>
      </c>
      <c r="AO296" s="30"/>
      <c r="AP296" s="112">
        <v>880</v>
      </c>
      <c r="AQ296"/>
      <c r="AR296"/>
      <c r="AS296"/>
      <c r="AT296"/>
      <c r="AU296"/>
      <c r="AV296"/>
    </row>
    <row r="297" spans="1:48" ht="23.45" customHeight="1" x14ac:dyDescent="0.2">
      <c r="A297" s="356"/>
      <c r="B297" s="155"/>
      <c r="C297" s="155"/>
      <c r="D297" s="155"/>
      <c r="E297" s="155"/>
      <c r="F297" s="155"/>
      <c r="G297" s="155"/>
      <c r="H297" s="155"/>
      <c r="I297" s="155"/>
      <c r="J297" s="155"/>
      <c r="K297" s="155"/>
      <c r="L297" s="155"/>
      <c r="M297" s="357"/>
      <c r="N297" s="155"/>
      <c r="O297" s="155"/>
      <c r="P297" s="155"/>
      <c r="Q297" s="155"/>
      <c r="R297" s="155"/>
      <c r="AA297" s="97"/>
      <c r="AB297" s="97"/>
      <c r="AC297" s="97"/>
      <c r="AD297" s="97"/>
      <c r="AE297" s="97"/>
      <c r="AF297" s="93"/>
      <c r="AG297" s="93"/>
      <c r="AH297" s="93"/>
      <c r="AI297" s="30"/>
      <c r="AJ297" s="30"/>
      <c r="AK297" s="30"/>
      <c r="AL297" s="30"/>
      <c r="AM297" s="109"/>
      <c r="AN297" s="109" t="s">
        <v>1005</v>
      </c>
      <c r="AO297" s="30"/>
      <c r="AP297" s="112">
        <v>881</v>
      </c>
      <c r="AQ297"/>
      <c r="AR297"/>
      <c r="AS297"/>
      <c r="AT297"/>
      <c r="AU297"/>
      <c r="AV297"/>
    </row>
    <row r="298" spans="1:48" ht="23.45" customHeight="1" x14ac:dyDescent="0.2">
      <c r="A298" s="356"/>
      <c r="B298" s="155"/>
      <c r="C298" s="155"/>
      <c r="D298" s="155"/>
      <c r="E298" s="155"/>
      <c r="F298" s="155"/>
      <c r="G298" s="155"/>
      <c r="H298" s="155"/>
      <c r="I298" s="155"/>
      <c r="J298" s="155"/>
      <c r="K298" s="155"/>
      <c r="L298" s="155"/>
      <c r="M298" s="357"/>
      <c r="N298" s="155"/>
      <c r="O298" s="155"/>
      <c r="P298" s="155"/>
      <c r="Q298" s="155"/>
      <c r="R298" s="155"/>
      <c r="AA298" s="97"/>
      <c r="AB298" s="97"/>
      <c r="AC298" s="97"/>
      <c r="AD298" s="97"/>
      <c r="AE298" s="97"/>
      <c r="AF298" s="93"/>
      <c r="AG298" s="93"/>
      <c r="AH298" s="93"/>
      <c r="AI298" s="30"/>
      <c r="AJ298" s="30"/>
      <c r="AK298" s="30"/>
      <c r="AL298" s="30"/>
      <c r="AM298" s="109"/>
      <c r="AN298" s="109" t="s">
        <v>1006</v>
      </c>
      <c r="AO298" s="30"/>
      <c r="AP298" s="112">
        <v>882</v>
      </c>
      <c r="AQ298"/>
      <c r="AR298"/>
      <c r="AS298"/>
      <c r="AT298"/>
      <c r="AU298"/>
      <c r="AV298"/>
    </row>
    <row r="299" spans="1:48" ht="23.45" customHeight="1" x14ac:dyDescent="0.2">
      <c r="A299" s="356"/>
      <c r="B299" s="155"/>
      <c r="C299" s="155"/>
      <c r="D299" s="155"/>
      <c r="E299" s="155"/>
      <c r="F299" s="155"/>
      <c r="G299" s="155"/>
      <c r="H299" s="155"/>
      <c r="I299" s="155"/>
      <c r="J299" s="155"/>
      <c r="K299" s="155"/>
      <c r="L299" s="155"/>
      <c r="M299" s="357"/>
      <c r="N299" s="155"/>
      <c r="O299" s="155"/>
      <c r="P299" s="155"/>
      <c r="Q299" s="155"/>
      <c r="R299" s="155"/>
      <c r="AA299" s="97"/>
      <c r="AB299" s="97"/>
      <c r="AC299" s="97"/>
      <c r="AD299" s="97"/>
      <c r="AE299" s="97"/>
      <c r="AF299" s="93"/>
      <c r="AG299" s="93"/>
      <c r="AH299" s="93"/>
      <c r="AI299" s="30"/>
      <c r="AJ299" s="30"/>
      <c r="AK299" s="30"/>
      <c r="AL299" s="30"/>
      <c r="AM299" s="109"/>
      <c r="AN299" s="109" t="s">
        <v>1007</v>
      </c>
      <c r="AO299" s="30"/>
      <c r="AP299" s="112">
        <v>883</v>
      </c>
      <c r="AQ299"/>
      <c r="AR299"/>
      <c r="AS299"/>
      <c r="AT299"/>
      <c r="AU299"/>
      <c r="AV299"/>
    </row>
    <row r="300" spans="1:48" ht="23.45" customHeight="1" x14ac:dyDescent="0.2">
      <c r="A300" s="356"/>
      <c r="B300" s="155"/>
      <c r="C300" s="155"/>
      <c r="D300" s="155"/>
      <c r="E300" s="155"/>
      <c r="F300" s="155"/>
      <c r="G300" s="155"/>
      <c r="H300" s="155"/>
      <c r="I300" s="155"/>
      <c r="J300" s="155"/>
      <c r="K300" s="155"/>
      <c r="L300" s="155"/>
      <c r="M300" s="357"/>
      <c r="N300" s="155"/>
      <c r="O300" s="155"/>
      <c r="P300" s="155"/>
      <c r="Q300" s="155"/>
      <c r="R300" s="155"/>
      <c r="AA300" s="97"/>
      <c r="AB300" s="97"/>
      <c r="AC300" s="97"/>
      <c r="AD300" s="97"/>
      <c r="AE300" s="97"/>
      <c r="AF300" s="93"/>
      <c r="AG300" s="93"/>
      <c r="AH300" s="93"/>
      <c r="AI300" s="30"/>
      <c r="AJ300" s="30"/>
      <c r="AK300" s="30"/>
      <c r="AL300" s="30"/>
      <c r="AM300" s="109"/>
      <c r="AN300" s="109" t="s">
        <v>1008</v>
      </c>
      <c r="AO300" s="30"/>
      <c r="AP300" s="112">
        <v>884</v>
      </c>
      <c r="AQ300"/>
      <c r="AR300"/>
      <c r="AS300"/>
      <c r="AT300"/>
      <c r="AU300"/>
      <c r="AV300"/>
    </row>
    <row r="301" spans="1:48" ht="23.45" customHeight="1" x14ac:dyDescent="0.2">
      <c r="A301" s="356"/>
      <c r="B301" s="155"/>
      <c r="C301" s="155"/>
      <c r="D301" s="155"/>
      <c r="E301" s="155"/>
      <c r="F301" s="155"/>
      <c r="G301" s="155"/>
      <c r="H301" s="155"/>
      <c r="I301" s="155"/>
      <c r="J301" s="155"/>
      <c r="K301" s="155"/>
      <c r="L301" s="155"/>
      <c r="M301" s="357"/>
      <c r="N301" s="155"/>
      <c r="O301" s="155"/>
      <c r="P301" s="155"/>
      <c r="Q301" s="155"/>
      <c r="R301" s="155"/>
      <c r="AA301" s="97"/>
      <c r="AB301" s="97"/>
      <c r="AC301" s="97"/>
      <c r="AD301" s="97"/>
      <c r="AE301" s="97"/>
      <c r="AF301" s="93"/>
      <c r="AG301" s="93"/>
      <c r="AH301" s="93"/>
      <c r="AI301" s="30"/>
      <c r="AJ301" s="30"/>
      <c r="AK301" s="30"/>
      <c r="AL301" s="30"/>
      <c r="AM301" s="109"/>
      <c r="AN301" s="109" t="s">
        <v>1009</v>
      </c>
      <c r="AO301" s="30"/>
      <c r="AP301" s="112">
        <v>885</v>
      </c>
      <c r="AQ301"/>
      <c r="AR301"/>
      <c r="AS301"/>
      <c r="AT301"/>
      <c r="AU301"/>
      <c r="AV301"/>
    </row>
    <row r="302" spans="1:48" ht="23.45" customHeight="1" x14ac:dyDescent="0.2">
      <c r="A302" s="356"/>
      <c r="B302" s="155"/>
      <c r="C302" s="155"/>
      <c r="D302" s="155"/>
      <c r="E302" s="155"/>
      <c r="F302" s="155"/>
      <c r="G302" s="155"/>
      <c r="H302" s="155"/>
      <c r="I302" s="155"/>
      <c r="J302" s="155"/>
      <c r="K302" s="155"/>
      <c r="L302" s="155"/>
      <c r="M302" s="357"/>
      <c r="N302" s="155"/>
      <c r="O302" s="155"/>
      <c r="P302" s="155"/>
      <c r="Q302" s="155"/>
      <c r="R302" s="155"/>
      <c r="AA302" s="97"/>
      <c r="AB302" s="97"/>
      <c r="AC302" s="97"/>
      <c r="AD302" s="97"/>
      <c r="AE302" s="97"/>
      <c r="AF302" s="93"/>
      <c r="AG302" s="93"/>
      <c r="AH302" s="93"/>
      <c r="AI302" s="30"/>
      <c r="AJ302" s="30"/>
      <c r="AK302" s="30"/>
      <c r="AL302" s="30"/>
      <c r="AM302" s="109"/>
      <c r="AN302" s="109" t="s">
        <v>1010</v>
      </c>
      <c r="AO302" s="30"/>
      <c r="AP302" s="112">
        <v>886</v>
      </c>
      <c r="AQ302"/>
      <c r="AR302"/>
      <c r="AS302"/>
      <c r="AT302"/>
      <c r="AU302"/>
      <c r="AV302"/>
    </row>
    <row r="303" spans="1:48" ht="23.45" customHeight="1" x14ac:dyDescent="0.2">
      <c r="A303" s="356"/>
      <c r="B303" s="155"/>
      <c r="C303" s="155"/>
      <c r="D303" s="155"/>
      <c r="E303" s="155"/>
      <c r="F303" s="155"/>
      <c r="G303" s="155"/>
      <c r="H303" s="155"/>
      <c r="I303" s="155"/>
      <c r="J303" s="155"/>
      <c r="K303" s="155"/>
      <c r="L303" s="155"/>
      <c r="M303" s="357"/>
      <c r="N303" s="155"/>
      <c r="O303" s="155"/>
      <c r="P303" s="155"/>
      <c r="Q303" s="155"/>
      <c r="R303" s="155"/>
      <c r="AA303" s="97"/>
      <c r="AB303" s="97"/>
      <c r="AC303" s="97"/>
      <c r="AD303" s="97"/>
      <c r="AE303" s="97"/>
      <c r="AF303" s="93"/>
      <c r="AG303" s="93"/>
      <c r="AH303" s="93"/>
      <c r="AI303" s="30"/>
      <c r="AJ303" s="30"/>
      <c r="AK303" s="30"/>
      <c r="AL303" s="30"/>
      <c r="AM303" s="109"/>
      <c r="AN303" s="109" t="s">
        <v>1011</v>
      </c>
      <c r="AO303" s="30"/>
      <c r="AP303" s="112">
        <v>887</v>
      </c>
      <c r="AQ303"/>
      <c r="AR303"/>
      <c r="AS303"/>
      <c r="AT303"/>
      <c r="AU303"/>
      <c r="AV303"/>
    </row>
    <row r="304" spans="1:48" ht="23.45" customHeight="1" x14ac:dyDescent="0.2">
      <c r="A304" s="356"/>
      <c r="B304" s="155"/>
      <c r="C304" s="155"/>
      <c r="D304" s="155"/>
      <c r="E304" s="155"/>
      <c r="F304" s="155"/>
      <c r="G304" s="155"/>
      <c r="H304" s="155"/>
      <c r="I304" s="155"/>
      <c r="J304" s="155"/>
      <c r="K304" s="155"/>
      <c r="L304" s="155"/>
      <c r="M304" s="357"/>
      <c r="N304" s="155"/>
      <c r="O304" s="155"/>
      <c r="P304" s="155"/>
      <c r="Q304" s="155"/>
      <c r="R304" s="155"/>
      <c r="AA304" s="97"/>
      <c r="AB304" s="97"/>
      <c r="AC304" s="97"/>
      <c r="AD304" s="97"/>
      <c r="AE304" s="97"/>
      <c r="AF304" s="93"/>
      <c r="AG304" s="93"/>
      <c r="AH304" s="93"/>
      <c r="AI304" s="30"/>
      <c r="AJ304" s="30"/>
      <c r="AK304" s="30"/>
      <c r="AL304" s="30"/>
      <c r="AM304" s="109"/>
      <c r="AN304" s="109" t="s">
        <v>1012</v>
      </c>
      <c r="AO304" s="30"/>
      <c r="AP304" s="112">
        <v>904</v>
      </c>
      <c r="AQ304"/>
      <c r="AR304"/>
      <c r="AS304"/>
      <c r="AT304"/>
      <c r="AU304"/>
      <c r="AV304"/>
    </row>
    <row r="305" spans="1:48" ht="23.45" customHeight="1" x14ac:dyDescent="0.2">
      <c r="A305" s="356"/>
      <c r="B305" s="155"/>
      <c r="C305" s="155"/>
      <c r="D305" s="155"/>
      <c r="E305" s="155"/>
      <c r="F305" s="155"/>
      <c r="G305" s="155"/>
      <c r="H305" s="155"/>
      <c r="I305" s="155"/>
      <c r="J305" s="155"/>
      <c r="K305" s="155"/>
      <c r="L305" s="155"/>
      <c r="M305" s="357"/>
      <c r="N305" s="155"/>
      <c r="O305" s="155"/>
      <c r="P305" s="155"/>
      <c r="Q305" s="155"/>
      <c r="R305" s="155"/>
      <c r="AA305" s="97"/>
      <c r="AB305" s="97"/>
      <c r="AC305" s="97"/>
      <c r="AD305" s="97"/>
      <c r="AE305" s="97"/>
      <c r="AF305" s="93"/>
      <c r="AG305" s="93"/>
      <c r="AH305" s="93"/>
      <c r="AI305" s="30"/>
      <c r="AJ305" s="30"/>
      <c r="AK305" s="30"/>
      <c r="AL305" s="30"/>
      <c r="AM305" s="109"/>
      <c r="AN305" s="109" t="s">
        <v>1013</v>
      </c>
      <c r="AO305" s="30"/>
      <c r="AP305" s="112">
        <v>910</v>
      </c>
      <c r="AQ305"/>
      <c r="AR305"/>
      <c r="AS305"/>
      <c r="AT305"/>
      <c r="AU305"/>
      <c r="AV305"/>
    </row>
    <row r="306" spans="1:48" ht="23.45" customHeight="1" x14ac:dyDescent="0.2">
      <c r="A306" s="356"/>
      <c r="B306" s="155"/>
      <c r="C306" s="155"/>
      <c r="D306" s="155"/>
      <c r="E306" s="155"/>
      <c r="F306" s="155"/>
      <c r="G306" s="155"/>
      <c r="H306" s="155"/>
      <c r="I306" s="155"/>
      <c r="J306" s="155"/>
      <c r="K306" s="155"/>
      <c r="L306" s="155"/>
      <c r="M306" s="357"/>
      <c r="N306" s="155"/>
      <c r="O306" s="155"/>
      <c r="P306" s="155"/>
      <c r="Q306" s="155"/>
      <c r="R306" s="155"/>
      <c r="AA306" s="97"/>
      <c r="AB306" s="97"/>
      <c r="AC306" s="97"/>
      <c r="AD306" s="97"/>
      <c r="AE306" s="97"/>
      <c r="AF306" s="93"/>
      <c r="AG306" s="93"/>
      <c r="AH306" s="93"/>
      <c r="AI306" s="30"/>
      <c r="AJ306" s="30"/>
      <c r="AK306" s="30"/>
      <c r="AL306" s="30"/>
      <c r="AM306" s="109"/>
      <c r="AN306" s="109" t="s">
        <v>1014</v>
      </c>
      <c r="AO306" s="30"/>
      <c r="AP306" s="112">
        <v>913</v>
      </c>
      <c r="AQ306"/>
      <c r="AR306"/>
      <c r="AS306"/>
      <c r="AT306"/>
      <c r="AU306"/>
      <c r="AV306"/>
    </row>
    <row r="307" spans="1:48" ht="23.45" customHeight="1" x14ac:dyDescent="0.2">
      <c r="A307" s="356"/>
      <c r="B307" s="155"/>
      <c r="C307" s="155"/>
      <c r="D307" s="155"/>
      <c r="E307" s="155"/>
      <c r="F307" s="155"/>
      <c r="G307" s="155"/>
      <c r="H307" s="155"/>
      <c r="I307" s="155"/>
      <c r="J307" s="155"/>
      <c r="K307" s="155"/>
      <c r="L307" s="155"/>
      <c r="M307" s="357"/>
      <c r="N307" s="155"/>
      <c r="O307" s="155"/>
      <c r="P307" s="155"/>
      <c r="Q307" s="155"/>
      <c r="R307" s="155"/>
      <c r="AA307" s="97"/>
      <c r="AB307" s="97"/>
      <c r="AC307" s="97"/>
      <c r="AD307" s="97"/>
      <c r="AE307" s="97"/>
      <c r="AF307" s="93"/>
      <c r="AG307" s="93"/>
      <c r="AH307" s="93"/>
      <c r="AI307" s="30"/>
      <c r="AJ307" s="30"/>
      <c r="AK307" s="30"/>
      <c r="AL307" s="30"/>
      <c r="AM307" s="109"/>
      <c r="AN307" s="109" t="s">
        <v>1015</v>
      </c>
      <c r="AO307" s="30"/>
      <c r="AP307" s="112">
        <v>914</v>
      </c>
      <c r="AQ307"/>
      <c r="AR307"/>
      <c r="AS307"/>
      <c r="AT307"/>
      <c r="AU307"/>
      <c r="AV307"/>
    </row>
    <row r="308" spans="1:48" ht="23.45" customHeight="1" x14ac:dyDescent="0.2">
      <c r="A308" s="356"/>
      <c r="B308" s="155"/>
      <c r="C308" s="155"/>
      <c r="D308" s="155"/>
      <c r="E308" s="155"/>
      <c r="F308" s="155"/>
      <c r="G308" s="155"/>
      <c r="H308" s="155"/>
      <c r="I308" s="155"/>
      <c r="J308" s="155"/>
      <c r="K308" s="155"/>
      <c r="L308" s="155"/>
      <c r="M308" s="357"/>
      <c r="N308" s="155"/>
      <c r="O308" s="155"/>
      <c r="P308" s="155"/>
      <c r="Q308" s="155"/>
      <c r="R308" s="155"/>
      <c r="AA308" s="97"/>
      <c r="AB308" s="97"/>
      <c r="AC308" s="97"/>
      <c r="AD308" s="97"/>
      <c r="AE308" s="97"/>
      <c r="AF308" s="93"/>
      <c r="AG308" s="93"/>
      <c r="AH308" s="93"/>
      <c r="AI308" s="30"/>
      <c r="AJ308" s="30"/>
      <c r="AK308" s="30"/>
      <c r="AL308" s="30"/>
      <c r="AM308" s="109"/>
      <c r="AN308" s="109" t="s">
        <v>1016</v>
      </c>
      <c r="AO308" s="30"/>
      <c r="AP308" s="112">
        <v>915</v>
      </c>
      <c r="AQ308"/>
      <c r="AR308"/>
      <c r="AS308"/>
      <c r="AT308"/>
      <c r="AU308"/>
      <c r="AV308"/>
    </row>
    <row r="309" spans="1:48" ht="23.45" customHeight="1" x14ac:dyDescent="0.2">
      <c r="A309" s="356"/>
      <c r="B309" s="155"/>
      <c r="C309" s="155"/>
      <c r="D309" s="155"/>
      <c r="E309" s="155"/>
      <c r="F309" s="155"/>
      <c r="G309" s="155"/>
      <c r="H309" s="155"/>
      <c r="I309" s="155"/>
      <c r="J309" s="155"/>
      <c r="K309" s="155"/>
      <c r="L309" s="155"/>
      <c r="M309" s="357"/>
      <c r="N309" s="155"/>
      <c r="O309" s="155"/>
      <c r="P309" s="155"/>
      <c r="Q309" s="155"/>
      <c r="R309" s="155"/>
      <c r="AA309" s="97"/>
      <c r="AB309" s="97"/>
      <c r="AC309" s="97"/>
      <c r="AD309" s="97"/>
      <c r="AE309" s="97"/>
      <c r="AF309" s="93"/>
      <c r="AG309" s="93"/>
      <c r="AH309" s="93"/>
      <c r="AI309" s="30"/>
      <c r="AJ309" s="30"/>
      <c r="AK309" s="30"/>
      <c r="AL309" s="30"/>
      <c r="AM309" s="109"/>
      <c r="AN309" s="109" t="s">
        <v>1017</v>
      </c>
      <c r="AO309" s="30"/>
      <c r="AP309" s="112" t="s">
        <v>1018</v>
      </c>
      <c r="AQ309"/>
      <c r="AR309"/>
      <c r="AS309"/>
      <c r="AT309"/>
      <c r="AU309"/>
      <c r="AV309"/>
    </row>
    <row r="310" spans="1:48" ht="23.45" customHeight="1" x14ac:dyDescent="0.2">
      <c r="A310" s="356"/>
      <c r="B310" s="155"/>
      <c r="C310" s="155"/>
      <c r="D310" s="155"/>
      <c r="E310" s="155"/>
      <c r="F310" s="155"/>
      <c r="G310" s="155"/>
      <c r="H310" s="155"/>
      <c r="I310" s="155"/>
      <c r="J310" s="155"/>
      <c r="K310" s="155"/>
      <c r="L310" s="155"/>
      <c r="M310" s="357"/>
      <c r="N310" s="155"/>
      <c r="O310" s="155"/>
      <c r="P310" s="155"/>
      <c r="Q310" s="155"/>
      <c r="R310" s="155"/>
      <c r="AA310" s="97"/>
      <c r="AB310" s="97"/>
      <c r="AC310" s="97"/>
      <c r="AD310" s="97"/>
      <c r="AE310" s="97"/>
      <c r="AF310" s="93"/>
      <c r="AG310" s="93"/>
      <c r="AH310" s="93"/>
      <c r="AI310" s="30"/>
      <c r="AJ310" s="30"/>
      <c r="AK310" s="30"/>
      <c r="AL310" s="30"/>
      <c r="AM310" s="109"/>
      <c r="AN310" s="109" t="s">
        <v>1019</v>
      </c>
      <c r="AO310" s="30"/>
      <c r="AP310" s="112">
        <v>937</v>
      </c>
      <c r="AQ310"/>
      <c r="AR310"/>
      <c r="AS310"/>
      <c r="AT310"/>
      <c r="AU310"/>
      <c r="AV310"/>
    </row>
    <row r="311" spans="1:48" ht="23.45" customHeight="1" x14ac:dyDescent="0.2">
      <c r="A311" s="356"/>
      <c r="B311" s="155"/>
      <c r="C311" s="155"/>
      <c r="D311" s="155"/>
      <c r="E311" s="155"/>
      <c r="F311" s="155"/>
      <c r="G311" s="155"/>
      <c r="H311" s="155"/>
      <c r="I311" s="155"/>
      <c r="J311" s="155"/>
      <c r="K311" s="155"/>
      <c r="L311" s="155"/>
      <c r="M311" s="357"/>
      <c r="N311" s="155"/>
      <c r="O311" s="155"/>
      <c r="P311" s="155"/>
      <c r="Q311" s="155"/>
      <c r="R311" s="155"/>
      <c r="AA311" s="97"/>
      <c r="AB311" s="97"/>
      <c r="AC311" s="97"/>
      <c r="AD311" s="97"/>
      <c r="AE311" s="97"/>
      <c r="AF311" s="93"/>
      <c r="AG311" s="93"/>
      <c r="AH311" s="93"/>
      <c r="AI311" s="30"/>
      <c r="AJ311" s="30"/>
      <c r="AK311" s="30"/>
      <c r="AL311" s="30"/>
      <c r="AM311" s="109"/>
      <c r="AN311" s="109" t="s">
        <v>1020</v>
      </c>
      <c r="AO311" s="30"/>
      <c r="AP311" s="112">
        <v>938</v>
      </c>
      <c r="AQ311"/>
      <c r="AR311"/>
      <c r="AS311"/>
      <c r="AT311"/>
      <c r="AU311"/>
      <c r="AV311"/>
    </row>
    <row r="312" spans="1:48" ht="23.45" customHeight="1" x14ac:dyDescent="0.2">
      <c r="A312" s="356"/>
      <c r="B312" s="155"/>
      <c r="C312" s="155"/>
      <c r="D312" s="155"/>
      <c r="E312" s="155"/>
      <c r="F312" s="155"/>
      <c r="G312" s="155"/>
      <c r="H312" s="155"/>
      <c r="I312" s="155"/>
      <c r="J312" s="155"/>
      <c r="K312" s="155"/>
      <c r="L312" s="155"/>
      <c r="M312" s="357"/>
      <c r="N312" s="155"/>
      <c r="O312" s="155"/>
      <c r="P312" s="155"/>
      <c r="Q312" s="155"/>
      <c r="R312" s="155"/>
      <c r="AA312" s="97"/>
      <c r="AB312" s="97"/>
      <c r="AC312" s="97"/>
      <c r="AD312" s="97"/>
      <c r="AE312" s="97"/>
      <c r="AF312" s="93"/>
      <c r="AG312" s="93"/>
      <c r="AH312" s="93"/>
      <c r="AI312" s="30"/>
      <c r="AJ312" s="30"/>
      <c r="AK312" s="30"/>
      <c r="AL312" s="30"/>
      <c r="AM312" s="109"/>
      <c r="AN312" s="109" t="s">
        <v>1021</v>
      </c>
      <c r="AO312" s="30"/>
      <c r="AP312" s="112">
        <v>939</v>
      </c>
      <c r="AQ312"/>
      <c r="AR312"/>
      <c r="AS312"/>
      <c r="AT312"/>
      <c r="AU312"/>
      <c r="AV312"/>
    </row>
    <row r="313" spans="1:48" ht="23.45" customHeight="1" x14ac:dyDescent="0.2">
      <c r="A313" s="356"/>
      <c r="B313" s="155"/>
      <c r="C313" s="155"/>
      <c r="D313" s="155"/>
      <c r="E313" s="155"/>
      <c r="F313" s="155"/>
      <c r="G313" s="155"/>
      <c r="H313" s="155"/>
      <c r="I313" s="155"/>
      <c r="J313" s="155"/>
      <c r="K313" s="155"/>
      <c r="L313" s="155"/>
      <c r="M313" s="357"/>
      <c r="N313" s="155"/>
      <c r="O313" s="155"/>
      <c r="P313" s="155"/>
      <c r="Q313" s="155"/>
      <c r="R313" s="155"/>
      <c r="AA313" s="97"/>
      <c r="AB313" s="97"/>
      <c r="AC313" s="97"/>
      <c r="AD313" s="97"/>
      <c r="AE313" s="97"/>
      <c r="AF313" s="93"/>
      <c r="AG313" s="93"/>
      <c r="AH313" s="93"/>
      <c r="AI313" s="30"/>
      <c r="AJ313" s="30"/>
      <c r="AK313" s="30"/>
      <c r="AL313" s="30"/>
      <c r="AM313" s="109"/>
      <c r="AN313" s="109" t="s">
        <v>1022</v>
      </c>
      <c r="AO313" s="30"/>
      <c r="AP313" s="112">
        <v>940</v>
      </c>
      <c r="AQ313"/>
      <c r="AR313"/>
      <c r="AS313"/>
      <c r="AT313"/>
      <c r="AU313"/>
      <c r="AV313"/>
    </row>
    <row r="314" spans="1:48" ht="23.45" customHeight="1" x14ac:dyDescent="0.2">
      <c r="A314" s="356"/>
      <c r="B314" s="155"/>
      <c r="C314" s="155"/>
      <c r="D314" s="155"/>
      <c r="E314" s="155"/>
      <c r="F314" s="155"/>
      <c r="G314" s="155"/>
      <c r="H314" s="155"/>
      <c r="I314" s="155"/>
      <c r="J314" s="155"/>
      <c r="K314" s="155"/>
      <c r="L314" s="155"/>
      <c r="M314" s="357"/>
      <c r="N314" s="155"/>
      <c r="O314" s="155"/>
      <c r="P314" s="155"/>
      <c r="Q314" s="155"/>
      <c r="R314" s="155"/>
      <c r="AA314" s="97"/>
      <c r="AB314" s="97"/>
      <c r="AC314" s="97"/>
      <c r="AD314" s="97"/>
      <c r="AE314" s="97"/>
      <c r="AF314" s="93"/>
      <c r="AG314" s="93"/>
      <c r="AH314" s="93"/>
      <c r="AI314" s="30"/>
      <c r="AJ314" s="30"/>
      <c r="AK314" s="30"/>
      <c r="AL314" s="30"/>
      <c r="AM314" s="109"/>
      <c r="AN314" s="109" t="s">
        <v>1023</v>
      </c>
      <c r="AO314" s="30"/>
      <c r="AP314" s="112" t="s">
        <v>1024</v>
      </c>
      <c r="AQ314"/>
      <c r="AR314"/>
      <c r="AS314"/>
      <c r="AT314"/>
      <c r="AU314"/>
      <c r="AV314"/>
    </row>
    <row r="315" spans="1:48" ht="23.45" customHeight="1" x14ac:dyDescent="0.2">
      <c r="A315" s="356"/>
      <c r="B315" s="155"/>
      <c r="C315" s="155"/>
      <c r="D315" s="155"/>
      <c r="E315" s="155"/>
      <c r="F315" s="155"/>
      <c r="G315" s="155"/>
      <c r="H315" s="155"/>
      <c r="I315" s="155"/>
      <c r="J315" s="155"/>
      <c r="K315" s="155"/>
      <c r="L315" s="155"/>
      <c r="M315" s="357"/>
      <c r="N315" s="155"/>
      <c r="O315" s="155"/>
      <c r="P315" s="155"/>
      <c r="Q315" s="155"/>
      <c r="R315" s="155"/>
      <c r="AA315" s="97"/>
      <c r="AB315" s="97"/>
      <c r="AC315" s="97"/>
      <c r="AD315" s="97"/>
      <c r="AE315" s="97"/>
      <c r="AF315" s="93"/>
      <c r="AG315" s="93"/>
      <c r="AH315" s="93"/>
      <c r="AI315" s="30"/>
      <c r="AJ315" s="30"/>
      <c r="AK315" s="30"/>
      <c r="AL315" s="30"/>
      <c r="AM315" s="109"/>
      <c r="AN315" s="109" t="s">
        <v>1025</v>
      </c>
      <c r="AO315" s="30"/>
      <c r="AP315" s="112">
        <v>960</v>
      </c>
      <c r="AQ315"/>
      <c r="AR315"/>
      <c r="AS315"/>
      <c r="AT315"/>
      <c r="AU315"/>
      <c r="AV315"/>
    </row>
    <row r="316" spans="1:48" ht="23.45" customHeight="1" x14ac:dyDescent="0.2">
      <c r="A316" s="356"/>
      <c r="B316" s="155"/>
      <c r="C316" s="155"/>
      <c r="D316" s="155"/>
      <c r="E316" s="155"/>
      <c r="F316" s="155"/>
      <c r="G316" s="155"/>
      <c r="H316" s="155"/>
      <c r="I316" s="155"/>
      <c r="J316" s="155"/>
      <c r="K316" s="155"/>
      <c r="L316" s="155"/>
      <c r="M316" s="357"/>
      <c r="N316" s="155"/>
      <c r="O316" s="155"/>
      <c r="P316" s="155"/>
      <c r="Q316" s="155"/>
      <c r="R316" s="155"/>
      <c r="AA316" s="97"/>
      <c r="AB316" s="97"/>
      <c r="AC316" s="97"/>
      <c r="AD316" s="97"/>
      <c r="AE316" s="97"/>
      <c r="AF316" s="93"/>
      <c r="AG316" s="93"/>
      <c r="AH316" s="93"/>
      <c r="AI316" s="30"/>
      <c r="AJ316" s="30"/>
      <c r="AK316" s="30"/>
      <c r="AL316" s="30"/>
      <c r="AM316" s="109"/>
      <c r="AN316" s="109" t="s">
        <v>1026</v>
      </c>
      <c r="AO316" s="30"/>
      <c r="AP316" s="112">
        <v>962</v>
      </c>
      <c r="AQ316"/>
      <c r="AR316"/>
      <c r="AS316"/>
      <c r="AT316"/>
      <c r="AU316"/>
      <c r="AV316"/>
    </row>
    <row r="317" spans="1:48" ht="23.45" customHeight="1" x14ac:dyDescent="0.2">
      <c r="A317" s="356"/>
      <c r="B317" s="155"/>
      <c r="C317" s="155"/>
      <c r="D317" s="155"/>
      <c r="E317" s="155"/>
      <c r="F317" s="155"/>
      <c r="G317" s="155"/>
      <c r="H317" s="155"/>
      <c r="I317" s="155"/>
      <c r="J317" s="155"/>
      <c r="K317" s="155"/>
      <c r="L317" s="155"/>
      <c r="M317" s="357"/>
      <c r="N317" s="155"/>
      <c r="O317" s="155"/>
      <c r="P317" s="155"/>
      <c r="Q317" s="155"/>
      <c r="R317" s="155"/>
      <c r="AA317" s="97"/>
      <c r="AB317" s="97"/>
      <c r="AC317" s="97"/>
      <c r="AD317" s="97"/>
      <c r="AE317" s="97"/>
      <c r="AF317" s="93"/>
      <c r="AG317" s="93"/>
      <c r="AH317" s="93"/>
      <c r="AI317" s="30"/>
      <c r="AJ317" s="30"/>
      <c r="AK317" s="30"/>
      <c r="AL317" s="30"/>
      <c r="AM317" s="109"/>
      <c r="AN317" s="109" t="s">
        <v>1027</v>
      </c>
      <c r="AO317" s="30"/>
      <c r="AP317" s="112">
        <v>963</v>
      </c>
      <c r="AQ317"/>
      <c r="AR317"/>
      <c r="AS317"/>
      <c r="AT317"/>
      <c r="AU317"/>
      <c r="AV317"/>
    </row>
    <row r="318" spans="1:48" ht="23.45" customHeight="1" x14ac:dyDescent="0.2">
      <c r="A318" s="356"/>
      <c r="B318" s="155"/>
      <c r="C318" s="155"/>
      <c r="D318" s="155"/>
      <c r="E318" s="155"/>
      <c r="F318" s="155"/>
      <c r="G318" s="155"/>
      <c r="H318" s="155"/>
      <c r="I318" s="155"/>
      <c r="J318" s="155"/>
      <c r="K318" s="155"/>
      <c r="L318" s="155"/>
      <c r="M318" s="357"/>
      <c r="N318" s="155"/>
      <c r="O318" s="155"/>
      <c r="P318" s="155"/>
      <c r="Q318" s="155"/>
      <c r="R318" s="155"/>
      <c r="AA318" s="97"/>
      <c r="AB318" s="97"/>
      <c r="AC318" s="97"/>
      <c r="AD318" s="97"/>
      <c r="AE318" s="97"/>
      <c r="AF318" s="93"/>
      <c r="AG318" s="93"/>
      <c r="AH318" s="93"/>
      <c r="AI318" s="30"/>
      <c r="AJ318" s="30"/>
      <c r="AK318" s="30"/>
      <c r="AL318" s="30"/>
      <c r="AM318" s="109"/>
      <c r="AN318" s="109" t="s">
        <v>1028</v>
      </c>
      <c r="AO318" s="30"/>
      <c r="AP318" s="112">
        <v>964</v>
      </c>
      <c r="AQ318"/>
      <c r="AR318"/>
      <c r="AS318"/>
      <c r="AT318"/>
      <c r="AU318"/>
      <c r="AV318"/>
    </row>
    <row r="319" spans="1:48" ht="23.45" customHeight="1" x14ac:dyDescent="0.2">
      <c r="A319" s="356"/>
      <c r="B319" s="155"/>
      <c r="C319" s="155"/>
      <c r="D319" s="155"/>
      <c r="E319" s="155"/>
      <c r="F319" s="155"/>
      <c r="G319" s="155"/>
      <c r="H319" s="155"/>
      <c r="I319" s="155"/>
      <c r="J319" s="155"/>
      <c r="K319" s="155"/>
      <c r="L319" s="155"/>
      <c r="M319" s="357"/>
      <c r="N319" s="155"/>
      <c r="O319" s="155"/>
      <c r="P319" s="155"/>
      <c r="Q319" s="155"/>
      <c r="R319" s="155"/>
      <c r="AA319" s="97"/>
      <c r="AB319" s="97"/>
      <c r="AC319" s="97"/>
      <c r="AD319" s="97"/>
      <c r="AE319" s="97"/>
      <c r="AF319" s="93"/>
      <c r="AG319" s="93"/>
      <c r="AH319" s="93"/>
      <c r="AI319" s="30"/>
      <c r="AJ319" s="30"/>
      <c r="AK319" s="30"/>
      <c r="AL319" s="30"/>
      <c r="AM319" s="109"/>
      <c r="AN319" s="109" t="s">
        <v>1029</v>
      </c>
      <c r="AO319" s="30"/>
      <c r="AP319" s="112">
        <v>968</v>
      </c>
      <c r="AQ319"/>
      <c r="AR319"/>
      <c r="AS319"/>
      <c r="AT319"/>
      <c r="AU319"/>
      <c r="AV319"/>
    </row>
    <row r="320" spans="1:48" ht="23.45" customHeight="1" x14ac:dyDescent="0.2">
      <c r="A320" s="356"/>
      <c r="B320" s="155"/>
      <c r="C320" s="155"/>
      <c r="D320" s="155"/>
      <c r="E320" s="155"/>
      <c r="F320" s="155"/>
      <c r="G320" s="155"/>
      <c r="H320" s="155"/>
      <c r="I320" s="155"/>
      <c r="J320" s="155"/>
      <c r="K320" s="155"/>
      <c r="L320" s="155"/>
      <c r="M320" s="357"/>
      <c r="N320" s="155"/>
      <c r="O320" s="155"/>
      <c r="P320" s="155"/>
      <c r="Q320" s="155"/>
      <c r="R320" s="155"/>
      <c r="AA320" s="97"/>
      <c r="AB320" s="97"/>
      <c r="AC320" s="97"/>
      <c r="AD320" s="97"/>
      <c r="AE320" s="97"/>
      <c r="AF320" s="93"/>
      <c r="AG320" s="93"/>
      <c r="AH320" s="93"/>
      <c r="AI320" s="30"/>
      <c r="AJ320" s="30"/>
      <c r="AK320" s="30"/>
      <c r="AL320" s="30"/>
      <c r="AM320" s="109"/>
      <c r="AN320" s="109" t="s">
        <v>1030</v>
      </c>
      <c r="AO320" s="30"/>
      <c r="AP320" s="112">
        <v>969</v>
      </c>
      <c r="AQ320"/>
      <c r="AR320"/>
      <c r="AS320"/>
      <c r="AT320"/>
      <c r="AU320"/>
      <c r="AV320"/>
    </row>
    <row r="321" spans="1:48" ht="23.45" customHeight="1" x14ac:dyDescent="0.2">
      <c r="A321" s="356"/>
      <c r="B321" s="155"/>
      <c r="C321" s="155"/>
      <c r="D321" s="155"/>
      <c r="E321" s="155"/>
      <c r="F321" s="155"/>
      <c r="G321" s="155"/>
      <c r="H321" s="155"/>
      <c r="I321" s="155"/>
      <c r="J321" s="155"/>
      <c r="K321" s="155"/>
      <c r="L321" s="155"/>
      <c r="M321" s="357"/>
      <c r="N321" s="155"/>
      <c r="O321" s="155"/>
      <c r="P321" s="155"/>
      <c r="Q321" s="155"/>
      <c r="R321" s="155"/>
      <c r="AA321" s="97"/>
      <c r="AB321" s="97"/>
      <c r="AC321" s="97"/>
      <c r="AD321" s="97"/>
      <c r="AE321" s="97"/>
      <c r="AF321" s="93"/>
      <c r="AG321" s="93"/>
      <c r="AH321" s="93"/>
      <c r="AI321" s="30"/>
      <c r="AJ321" s="30"/>
      <c r="AK321" s="30"/>
      <c r="AL321" s="30"/>
      <c r="AM321" s="109"/>
      <c r="AN321" s="109" t="s">
        <v>1031</v>
      </c>
      <c r="AO321" s="30"/>
      <c r="AP321" s="112" t="s">
        <v>1032</v>
      </c>
      <c r="AQ321"/>
      <c r="AR321"/>
      <c r="AS321"/>
      <c r="AT321"/>
      <c r="AU321"/>
      <c r="AV321"/>
    </row>
    <row r="322" spans="1:48" ht="23.45" customHeight="1" x14ac:dyDescent="0.2">
      <c r="A322" s="356"/>
      <c r="B322" s="155"/>
      <c r="C322" s="155"/>
      <c r="D322" s="155"/>
      <c r="E322" s="155"/>
      <c r="F322" s="155"/>
      <c r="G322" s="155"/>
      <c r="H322" s="155"/>
      <c r="I322" s="155"/>
      <c r="J322" s="155"/>
      <c r="K322" s="155"/>
      <c r="L322" s="155"/>
      <c r="M322" s="357"/>
      <c r="N322" s="155"/>
      <c r="O322" s="155"/>
      <c r="P322" s="155"/>
      <c r="Q322" s="155"/>
      <c r="R322" s="155"/>
      <c r="AA322" s="97"/>
      <c r="AB322" s="97"/>
      <c r="AC322" s="97"/>
      <c r="AD322" s="97"/>
      <c r="AE322" s="97"/>
      <c r="AF322" s="93"/>
      <c r="AG322" s="93"/>
      <c r="AH322" s="93"/>
      <c r="AI322" s="30"/>
      <c r="AJ322" s="30"/>
      <c r="AK322" s="30"/>
      <c r="AL322" s="30"/>
      <c r="AM322" s="109"/>
      <c r="AN322" s="109" t="s">
        <v>1033</v>
      </c>
      <c r="AO322" s="30"/>
      <c r="AP322" s="112">
        <v>970</v>
      </c>
      <c r="AQ322"/>
      <c r="AR322"/>
      <c r="AS322"/>
      <c r="AT322"/>
      <c r="AU322"/>
      <c r="AV322"/>
    </row>
    <row r="323" spans="1:48" ht="23.45" customHeight="1" x14ac:dyDescent="0.2">
      <c r="A323" s="356"/>
      <c r="B323" s="155"/>
      <c r="C323" s="155"/>
      <c r="D323" s="155"/>
      <c r="E323" s="155"/>
      <c r="F323" s="155"/>
      <c r="G323" s="155"/>
      <c r="H323" s="155"/>
      <c r="I323" s="155"/>
      <c r="J323" s="155"/>
      <c r="K323" s="155"/>
      <c r="L323" s="155"/>
      <c r="M323" s="357"/>
      <c r="N323" s="155"/>
      <c r="O323" s="155"/>
      <c r="P323" s="155"/>
      <c r="Q323" s="155"/>
      <c r="R323" s="155"/>
      <c r="AA323" s="97"/>
      <c r="AB323" s="97"/>
      <c r="AC323" s="97"/>
      <c r="AD323" s="97"/>
      <c r="AE323" s="97"/>
      <c r="AF323" s="93"/>
      <c r="AG323" s="93"/>
      <c r="AH323" s="93"/>
      <c r="AI323" s="30"/>
      <c r="AJ323" s="30"/>
      <c r="AK323" s="30"/>
      <c r="AL323" s="30"/>
      <c r="AM323" s="109"/>
      <c r="AN323" s="109" t="s">
        <v>1034</v>
      </c>
      <c r="AO323" s="30"/>
      <c r="AP323" s="112">
        <v>971</v>
      </c>
      <c r="AQ323"/>
      <c r="AR323"/>
      <c r="AS323"/>
      <c r="AT323"/>
      <c r="AU323"/>
      <c r="AV323"/>
    </row>
    <row r="324" spans="1:48" ht="23.45" customHeight="1" x14ac:dyDescent="0.2">
      <c r="A324" s="356"/>
      <c r="B324" s="155"/>
      <c r="C324" s="155"/>
      <c r="D324" s="155"/>
      <c r="E324" s="155"/>
      <c r="F324" s="155"/>
      <c r="G324" s="155"/>
      <c r="H324" s="155"/>
      <c r="I324" s="155"/>
      <c r="J324" s="155"/>
      <c r="K324" s="155"/>
      <c r="L324" s="155"/>
      <c r="M324" s="357"/>
      <c r="N324" s="155"/>
      <c r="O324" s="155"/>
      <c r="P324" s="155"/>
      <c r="Q324" s="155"/>
      <c r="R324" s="155"/>
      <c r="AA324" s="97"/>
      <c r="AB324" s="97"/>
      <c r="AC324" s="97"/>
      <c r="AD324" s="97"/>
      <c r="AE324" s="97"/>
      <c r="AF324" s="93"/>
      <c r="AG324" s="93"/>
      <c r="AH324" s="93"/>
      <c r="AI324" s="30"/>
      <c r="AJ324" s="30"/>
      <c r="AK324" s="30"/>
      <c r="AL324" s="30"/>
      <c r="AM324" s="109"/>
      <c r="AN324" s="109" t="s">
        <v>1035</v>
      </c>
      <c r="AO324" s="30"/>
      <c r="AP324" s="112">
        <v>972</v>
      </c>
      <c r="AQ324"/>
      <c r="AR324"/>
      <c r="AS324"/>
      <c r="AT324"/>
      <c r="AU324"/>
      <c r="AV324"/>
    </row>
    <row r="325" spans="1:48" ht="23.45" customHeight="1" x14ac:dyDescent="0.2">
      <c r="A325" s="356"/>
      <c r="B325" s="155"/>
      <c r="C325" s="155"/>
      <c r="D325" s="155"/>
      <c r="E325" s="155"/>
      <c r="F325" s="155"/>
      <c r="G325" s="155"/>
      <c r="H325" s="155"/>
      <c r="I325" s="155"/>
      <c r="J325" s="155"/>
      <c r="K325" s="155"/>
      <c r="L325" s="155"/>
      <c r="M325" s="357"/>
      <c r="N325" s="155"/>
      <c r="O325" s="155"/>
      <c r="P325" s="155"/>
      <c r="Q325" s="155"/>
      <c r="R325" s="155"/>
      <c r="AA325" s="97"/>
      <c r="AB325" s="97"/>
      <c r="AC325" s="97"/>
      <c r="AD325" s="97"/>
      <c r="AE325" s="97"/>
      <c r="AF325" s="93"/>
      <c r="AG325" s="93"/>
      <c r="AH325" s="93"/>
      <c r="AI325" s="30"/>
      <c r="AJ325" s="30"/>
      <c r="AK325" s="30"/>
      <c r="AL325" s="30"/>
      <c r="AM325" s="109"/>
      <c r="AN325" s="109" t="s">
        <v>1036</v>
      </c>
      <c r="AO325" s="30"/>
      <c r="AP325" s="112">
        <v>973</v>
      </c>
      <c r="AQ325"/>
      <c r="AR325"/>
      <c r="AS325"/>
      <c r="AT325"/>
      <c r="AU325"/>
      <c r="AV325"/>
    </row>
    <row r="326" spans="1:48" ht="23.45" customHeight="1" x14ac:dyDescent="0.2">
      <c r="A326" s="356"/>
      <c r="B326" s="155"/>
      <c r="C326" s="155"/>
      <c r="D326" s="155"/>
      <c r="E326" s="155"/>
      <c r="F326" s="155"/>
      <c r="G326" s="155"/>
      <c r="H326" s="155"/>
      <c r="I326" s="155"/>
      <c r="J326" s="155"/>
      <c r="K326" s="155"/>
      <c r="L326" s="155"/>
      <c r="M326" s="357"/>
      <c r="N326" s="155"/>
      <c r="O326" s="155"/>
      <c r="P326" s="155"/>
      <c r="Q326" s="155"/>
      <c r="R326" s="155"/>
      <c r="AA326" s="97"/>
      <c r="AB326" s="97"/>
      <c r="AC326" s="97"/>
      <c r="AD326" s="97"/>
      <c r="AE326" s="97"/>
      <c r="AF326" s="93"/>
      <c r="AG326" s="93"/>
      <c r="AH326" s="93"/>
      <c r="AI326" s="30"/>
      <c r="AJ326" s="30"/>
      <c r="AK326" s="30"/>
      <c r="AL326" s="30"/>
      <c r="AM326" s="109"/>
      <c r="AN326" s="109" t="s">
        <v>1037</v>
      </c>
      <c r="AO326" s="30"/>
      <c r="AP326" s="112">
        <v>974</v>
      </c>
      <c r="AQ326"/>
      <c r="AR326"/>
      <c r="AS326"/>
      <c r="AT326"/>
      <c r="AU326"/>
      <c r="AV326"/>
    </row>
    <row r="327" spans="1:48" ht="23.45" customHeight="1" x14ac:dyDescent="0.2">
      <c r="A327" s="356"/>
      <c r="B327" s="155"/>
      <c r="C327" s="155"/>
      <c r="D327" s="155"/>
      <c r="E327" s="155"/>
      <c r="F327" s="155"/>
      <c r="G327" s="155"/>
      <c r="H327" s="155"/>
      <c r="I327" s="155"/>
      <c r="J327" s="155"/>
      <c r="K327" s="155"/>
      <c r="L327" s="155"/>
      <c r="M327" s="357"/>
      <c r="N327" s="155"/>
      <c r="O327" s="155"/>
      <c r="P327" s="155"/>
      <c r="Q327" s="155"/>
      <c r="R327" s="155"/>
      <c r="AA327" s="97"/>
      <c r="AB327" s="97"/>
      <c r="AC327" s="97"/>
      <c r="AD327" s="97"/>
      <c r="AE327" s="97"/>
      <c r="AF327" s="93"/>
      <c r="AG327" s="93"/>
      <c r="AH327" s="93"/>
      <c r="AI327" s="30"/>
      <c r="AJ327" s="30"/>
      <c r="AK327" s="30"/>
      <c r="AL327" s="30"/>
      <c r="AM327" s="109"/>
      <c r="AN327" s="109" t="s">
        <v>1038</v>
      </c>
      <c r="AO327" s="30"/>
      <c r="AP327" s="112">
        <v>975</v>
      </c>
      <c r="AQ327"/>
      <c r="AR327"/>
      <c r="AS327"/>
      <c r="AT327"/>
      <c r="AU327"/>
      <c r="AV327"/>
    </row>
    <row r="328" spans="1:48" ht="23.45" customHeight="1" x14ac:dyDescent="0.2">
      <c r="A328" s="356"/>
      <c r="B328" s="155"/>
      <c r="C328" s="155"/>
      <c r="D328" s="155"/>
      <c r="E328" s="155"/>
      <c r="F328" s="155"/>
      <c r="G328" s="155"/>
      <c r="H328" s="155"/>
      <c r="I328" s="155"/>
      <c r="J328" s="155"/>
      <c r="K328" s="155"/>
      <c r="L328" s="155"/>
      <c r="M328" s="357"/>
      <c r="N328" s="155"/>
      <c r="O328" s="155"/>
      <c r="P328" s="155"/>
      <c r="Q328" s="155"/>
      <c r="R328" s="155"/>
      <c r="AA328" s="97"/>
      <c r="AB328" s="97"/>
      <c r="AC328" s="97"/>
      <c r="AD328" s="97"/>
      <c r="AE328" s="97"/>
      <c r="AF328" s="93"/>
      <c r="AG328" s="93"/>
      <c r="AH328" s="93"/>
      <c r="AI328" s="30"/>
      <c r="AJ328" s="30"/>
      <c r="AK328" s="30"/>
      <c r="AL328" s="30"/>
      <c r="AM328" s="109"/>
      <c r="AN328" s="109" t="s">
        <v>1039</v>
      </c>
      <c r="AO328" s="30"/>
      <c r="AP328" s="112">
        <v>976</v>
      </c>
      <c r="AQ328"/>
      <c r="AR328"/>
      <c r="AS328"/>
      <c r="AT328"/>
      <c r="AU328"/>
      <c r="AV328"/>
    </row>
    <row r="329" spans="1:48" ht="23.45" customHeight="1" x14ac:dyDescent="0.2">
      <c r="A329" s="356"/>
      <c r="B329" s="155"/>
      <c r="C329" s="155"/>
      <c r="D329" s="155"/>
      <c r="E329" s="155"/>
      <c r="F329" s="155"/>
      <c r="G329" s="155"/>
      <c r="H329" s="155"/>
      <c r="I329" s="155"/>
      <c r="J329" s="155"/>
      <c r="K329" s="155"/>
      <c r="L329" s="155"/>
      <c r="M329" s="357"/>
      <c r="N329" s="155"/>
      <c r="O329" s="155"/>
      <c r="P329" s="155"/>
      <c r="Q329" s="155"/>
      <c r="R329" s="155"/>
      <c r="AA329" s="97"/>
      <c r="AB329" s="97"/>
      <c r="AC329" s="97"/>
      <c r="AD329" s="97"/>
      <c r="AE329" s="97"/>
      <c r="AF329" s="93"/>
      <c r="AG329" s="93"/>
      <c r="AH329" s="93"/>
      <c r="AI329" s="30"/>
      <c r="AJ329" s="30"/>
      <c r="AK329" s="30"/>
      <c r="AL329" s="30"/>
      <c r="AM329" s="109"/>
      <c r="AN329" s="109" t="s">
        <v>1040</v>
      </c>
      <c r="AO329" s="30"/>
      <c r="AP329" s="112" t="s">
        <v>1041</v>
      </c>
      <c r="AQ329"/>
      <c r="AR329"/>
      <c r="AS329"/>
      <c r="AT329"/>
      <c r="AU329"/>
      <c r="AV329"/>
    </row>
    <row r="330" spans="1:48" ht="23.45" customHeight="1" x14ac:dyDescent="0.2">
      <c r="A330" s="356"/>
      <c r="B330" s="155"/>
      <c r="C330" s="155"/>
      <c r="D330" s="155"/>
      <c r="E330" s="155"/>
      <c r="F330" s="155"/>
      <c r="G330" s="155"/>
      <c r="H330" s="155"/>
      <c r="I330" s="155"/>
      <c r="J330" s="155"/>
      <c r="K330" s="155"/>
      <c r="L330" s="155"/>
      <c r="M330" s="357"/>
      <c r="N330" s="155"/>
      <c r="O330" s="155"/>
      <c r="P330" s="155"/>
      <c r="Q330" s="155"/>
      <c r="R330" s="155"/>
      <c r="AA330" s="97"/>
      <c r="AB330" s="97"/>
      <c r="AC330" s="97"/>
      <c r="AD330" s="97"/>
      <c r="AE330" s="97"/>
      <c r="AF330" s="93"/>
      <c r="AG330" s="93"/>
      <c r="AH330" s="93"/>
      <c r="AI330" s="30"/>
      <c r="AJ330" s="30"/>
      <c r="AK330" s="30"/>
      <c r="AL330" s="30"/>
      <c r="AM330" s="109"/>
      <c r="AN330" s="109" t="s">
        <v>1042</v>
      </c>
      <c r="AO330" s="30"/>
      <c r="AP330" s="112" t="s">
        <v>1043</v>
      </c>
      <c r="AQ330"/>
      <c r="AR330"/>
      <c r="AS330"/>
      <c r="AT330"/>
      <c r="AU330"/>
      <c r="AV330"/>
    </row>
    <row r="331" spans="1:48" ht="23.45" customHeight="1" x14ac:dyDescent="0.2">
      <c r="A331" s="356"/>
      <c r="B331" s="155"/>
      <c r="C331" s="155"/>
      <c r="D331" s="155"/>
      <c r="E331" s="155"/>
      <c r="F331" s="155"/>
      <c r="G331" s="155"/>
      <c r="H331" s="155"/>
      <c r="I331" s="155"/>
      <c r="J331" s="155"/>
      <c r="K331" s="155"/>
      <c r="L331" s="155"/>
      <c r="M331" s="357"/>
      <c r="N331" s="155"/>
      <c r="O331" s="155"/>
      <c r="P331" s="155"/>
      <c r="Q331" s="155"/>
      <c r="R331" s="155"/>
      <c r="AA331" s="97"/>
      <c r="AB331" s="97"/>
      <c r="AC331" s="97"/>
      <c r="AD331" s="97"/>
      <c r="AE331" s="97"/>
      <c r="AF331" s="93"/>
      <c r="AG331" s="93"/>
      <c r="AH331" s="93"/>
      <c r="AI331" s="30"/>
      <c r="AJ331" s="30"/>
      <c r="AK331" s="30"/>
      <c r="AL331" s="30"/>
      <c r="AM331" s="109"/>
      <c r="AN331" s="109" t="s">
        <v>1044</v>
      </c>
      <c r="AO331" s="30"/>
      <c r="AP331" s="112">
        <v>992</v>
      </c>
      <c r="AQ331"/>
      <c r="AR331"/>
      <c r="AS331"/>
      <c r="AT331"/>
      <c r="AU331"/>
      <c r="AV331"/>
    </row>
    <row r="332" spans="1:48" ht="23.45" customHeight="1" x14ac:dyDescent="0.2">
      <c r="A332" s="356"/>
      <c r="B332" s="155"/>
      <c r="C332" s="155"/>
      <c r="D332" s="155"/>
      <c r="E332" s="155"/>
      <c r="F332" s="155"/>
      <c r="G332" s="155"/>
      <c r="H332" s="155"/>
      <c r="I332" s="155"/>
      <c r="J332" s="155"/>
      <c r="K332" s="155"/>
      <c r="L332" s="155"/>
      <c r="M332" s="357"/>
      <c r="N332" s="155"/>
      <c r="O332" s="155"/>
      <c r="P332" s="155"/>
      <c r="Q332" s="155"/>
      <c r="R332" s="155"/>
      <c r="AA332" s="97"/>
      <c r="AB332" s="97"/>
      <c r="AC332" s="97"/>
      <c r="AD332" s="97"/>
      <c r="AE332" s="97"/>
      <c r="AF332" s="93"/>
      <c r="AG332" s="93"/>
      <c r="AH332" s="93"/>
      <c r="AI332" s="30"/>
      <c r="AJ332" s="30"/>
      <c r="AK332" s="30"/>
      <c r="AL332" s="30"/>
      <c r="AM332" s="109"/>
      <c r="AN332" s="109" t="s">
        <v>1045</v>
      </c>
      <c r="AO332" s="30"/>
      <c r="AP332" s="112">
        <v>993</v>
      </c>
      <c r="AQ332"/>
      <c r="AR332"/>
      <c r="AS332"/>
      <c r="AT332"/>
      <c r="AU332"/>
      <c r="AV332"/>
    </row>
    <row r="333" spans="1:48" ht="23.45" customHeight="1" x14ac:dyDescent="0.2">
      <c r="A333" s="356"/>
      <c r="B333" s="155"/>
      <c r="C333" s="155"/>
      <c r="D333" s="155"/>
      <c r="E333" s="155"/>
      <c r="F333" s="155"/>
      <c r="G333" s="155"/>
      <c r="H333" s="155"/>
      <c r="I333" s="155"/>
      <c r="J333" s="155"/>
      <c r="K333" s="155"/>
      <c r="L333" s="155"/>
      <c r="M333" s="357"/>
      <c r="N333" s="155"/>
      <c r="O333" s="155"/>
      <c r="P333" s="155"/>
      <c r="Q333" s="155"/>
      <c r="R333" s="155"/>
      <c r="AA333" s="97"/>
      <c r="AB333" s="97"/>
      <c r="AC333" s="97"/>
      <c r="AD333" s="97"/>
      <c r="AE333" s="97"/>
      <c r="AF333" s="93"/>
      <c r="AG333" s="93"/>
      <c r="AH333" s="93"/>
      <c r="AI333" s="30"/>
      <c r="AJ333" s="30"/>
      <c r="AK333" s="30"/>
      <c r="AL333" s="30"/>
      <c r="AM333" s="109"/>
      <c r="AN333" s="109" t="s">
        <v>1046</v>
      </c>
      <c r="AO333" s="30"/>
      <c r="AP333" s="112" t="s">
        <v>1047</v>
      </c>
      <c r="AQ333"/>
      <c r="AR333"/>
      <c r="AS333"/>
      <c r="AT333"/>
      <c r="AU333"/>
      <c r="AV333"/>
    </row>
    <row r="334" spans="1:48" ht="23.45" customHeight="1" x14ac:dyDescent="0.2">
      <c r="A334" s="356"/>
      <c r="B334" s="155"/>
      <c r="C334" s="155"/>
      <c r="D334" s="155"/>
      <c r="E334" s="155"/>
      <c r="F334" s="155"/>
      <c r="G334" s="155"/>
      <c r="H334" s="155"/>
      <c r="I334" s="155"/>
      <c r="J334" s="155"/>
      <c r="K334" s="155"/>
      <c r="L334" s="155"/>
      <c r="M334" s="357"/>
      <c r="N334" s="155"/>
      <c r="O334" s="155"/>
      <c r="P334" s="155"/>
      <c r="Q334" s="155"/>
      <c r="R334" s="155"/>
      <c r="AA334" s="97"/>
      <c r="AB334" s="97"/>
      <c r="AC334" s="97"/>
      <c r="AD334" s="97"/>
      <c r="AE334" s="97"/>
      <c r="AF334" s="93"/>
      <c r="AG334" s="93"/>
      <c r="AH334" s="93"/>
      <c r="AI334" s="30"/>
      <c r="AJ334" s="30"/>
      <c r="AK334" s="30"/>
      <c r="AL334" s="30"/>
      <c r="AM334" s="109"/>
      <c r="AN334" s="109" t="s">
        <v>1048</v>
      </c>
      <c r="AO334" s="30"/>
      <c r="AP334" s="112" t="s">
        <v>1049</v>
      </c>
      <c r="AQ334"/>
      <c r="AR334"/>
      <c r="AS334"/>
      <c r="AT334"/>
      <c r="AU334"/>
      <c r="AV334"/>
    </row>
    <row r="335" spans="1:48" ht="23.45" customHeight="1" x14ac:dyDescent="0.2">
      <c r="A335" s="356"/>
      <c r="B335" s="155"/>
      <c r="C335" s="155"/>
      <c r="D335" s="155"/>
      <c r="E335" s="155"/>
      <c r="F335" s="155"/>
      <c r="G335" s="155"/>
      <c r="H335" s="155"/>
      <c r="I335" s="155"/>
      <c r="J335" s="155"/>
      <c r="K335" s="155"/>
      <c r="L335" s="155"/>
      <c r="M335" s="357"/>
      <c r="N335" s="155"/>
      <c r="O335" s="155"/>
      <c r="P335" s="155"/>
      <c r="Q335" s="155"/>
      <c r="R335" s="155"/>
      <c r="AA335" s="97"/>
      <c r="AB335" s="97"/>
      <c r="AC335" s="97"/>
      <c r="AD335" s="97"/>
      <c r="AE335" s="97"/>
      <c r="AF335" s="93"/>
      <c r="AG335" s="93"/>
      <c r="AH335" s="93"/>
      <c r="AI335" s="30"/>
      <c r="AJ335" s="30"/>
      <c r="AK335" s="30"/>
      <c r="AL335" s="30"/>
      <c r="AM335" s="109"/>
      <c r="AN335" s="109" t="s">
        <v>1050</v>
      </c>
      <c r="AO335" s="30"/>
      <c r="AP335" s="112" t="s">
        <v>1051</v>
      </c>
      <c r="AQ335"/>
      <c r="AR335"/>
      <c r="AS335"/>
      <c r="AT335"/>
      <c r="AU335"/>
      <c r="AV335"/>
    </row>
    <row r="336" spans="1:48" ht="23.45" customHeight="1" x14ac:dyDescent="0.2">
      <c r="A336" s="356"/>
      <c r="B336" s="155"/>
      <c r="C336" s="155"/>
      <c r="D336" s="155"/>
      <c r="E336" s="155"/>
      <c r="F336" s="155"/>
      <c r="G336" s="155"/>
      <c r="H336" s="155"/>
      <c r="I336" s="155"/>
      <c r="J336" s="155"/>
      <c r="K336" s="155"/>
      <c r="L336" s="155"/>
      <c r="M336" s="357"/>
      <c r="N336" s="155"/>
      <c r="O336" s="155"/>
      <c r="P336" s="155"/>
      <c r="Q336" s="155"/>
      <c r="R336" s="155"/>
      <c r="AA336" s="97"/>
      <c r="AB336" s="97"/>
      <c r="AC336" s="97"/>
      <c r="AD336" s="97"/>
      <c r="AE336" s="97"/>
      <c r="AF336" s="93"/>
      <c r="AG336" s="93"/>
      <c r="AH336" s="93"/>
      <c r="AI336" s="30"/>
      <c r="AJ336" s="30"/>
      <c r="AK336" s="30"/>
      <c r="AL336" s="30"/>
      <c r="AM336" s="109"/>
      <c r="AN336" s="109" t="s">
        <v>1052</v>
      </c>
      <c r="AO336" s="30"/>
      <c r="AP336" s="112" t="s">
        <v>1053</v>
      </c>
      <c r="AQ336"/>
      <c r="AR336"/>
      <c r="AS336"/>
      <c r="AT336"/>
      <c r="AU336"/>
      <c r="AV336"/>
    </row>
    <row r="337" spans="1:48" ht="23.45" customHeight="1" x14ac:dyDescent="0.2">
      <c r="A337" s="356"/>
      <c r="B337" s="155"/>
      <c r="C337" s="155"/>
      <c r="D337" s="155"/>
      <c r="E337" s="155"/>
      <c r="F337" s="155"/>
      <c r="G337" s="155"/>
      <c r="H337" s="155"/>
      <c r="I337" s="155"/>
      <c r="J337" s="155"/>
      <c r="K337" s="155"/>
      <c r="L337" s="155"/>
      <c r="M337" s="357"/>
      <c r="N337" s="155"/>
      <c r="O337" s="155"/>
      <c r="P337" s="155"/>
      <c r="Q337" s="155"/>
      <c r="R337" s="155"/>
      <c r="AA337" s="97"/>
      <c r="AB337" s="97"/>
      <c r="AC337" s="97"/>
      <c r="AD337" s="97"/>
      <c r="AE337" s="97"/>
      <c r="AF337" s="93"/>
      <c r="AG337" s="93"/>
      <c r="AH337" s="93"/>
      <c r="AI337" s="30"/>
      <c r="AJ337" s="30"/>
      <c r="AK337" s="30"/>
      <c r="AL337" s="30"/>
      <c r="AM337" s="109"/>
      <c r="AN337" s="109" t="s">
        <v>1054</v>
      </c>
      <c r="AO337" s="30"/>
      <c r="AP337" s="112" t="s">
        <v>1055</v>
      </c>
      <c r="AQ337"/>
      <c r="AR337"/>
      <c r="AS337"/>
      <c r="AT337"/>
      <c r="AU337"/>
      <c r="AV337"/>
    </row>
    <row r="338" spans="1:48" ht="23.45" customHeight="1" x14ac:dyDescent="0.2">
      <c r="A338" s="356"/>
      <c r="B338" s="155"/>
      <c r="C338" s="155"/>
      <c r="D338" s="155"/>
      <c r="E338" s="155"/>
      <c r="F338" s="155"/>
      <c r="G338" s="155"/>
      <c r="H338" s="155"/>
      <c r="I338" s="155"/>
      <c r="J338" s="155"/>
      <c r="K338" s="155"/>
      <c r="L338" s="155"/>
      <c r="M338" s="357"/>
      <c r="N338" s="155"/>
      <c r="O338" s="155"/>
      <c r="P338" s="155"/>
      <c r="Q338" s="155"/>
      <c r="R338" s="155"/>
      <c r="AA338" s="97"/>
      <c r="AB338" s="97"/>
      <c r="AC338" s="97"/>
      <c r="AD338" s="97"/>
      <c r="AE338" s="97"/>
      <c r="AF338" s="93"/>
      <c r="AG338" s="93"/>
      <c r="AH338" s="93"/>
      <c r="AI338" s="30"/>
      <c r="AJ338" s="30"/>
      <c r="AK338" s="30"/>
      <c r="AL338" s="30"/>
      <c r="AM338" s="109"/>
      <c r="AN338" s="109" t="s">
        <v>1056</v>
      </c>
      <c r="AO338" s="30"/>
      <c r="AP338" s="112" t="s">
        <v>1057</v>
      </c>
      <c r="AQ338"/>
      <c r="AR338"/>
      <c r="AS338"/>
      <c r="AT338"/>
      <c r="AU338"/>
      <c r="AV338"/>
    </row>
    <row r="339" spans="1:48" ht="23.45" customHeight="1" x14ac:dyDescent="0.2">
      <c r="A339" s="356"/>
      <c r="B339" s="155"/>
      <c r="C339" s="155"/>
      <c r="D339" s="155"/>
      <c r="E339" s="155"/>
      <c r="F339" s="155"/>
      <c r="G339" s="155"/>
      <c r="H339" s="155"/>
      <c r="I339" s="155"/>
      <c r="J339" s="155"/>
      <c r="K339" s="155"/>
      <c r="L339" s="155"/>
      <c r="M339" s="357"/>
      <c r="N339" s="155"/>
      <c r="O339" s="155"/>
      <c r="P339" s="155"/>
      <c r="Q339" s="155"/>
      <c r="R339" s="155"/>
      <c r="AA339" s="97"/>
      <c r="AB339" s="97"/>
      <c r="AC339" s="97"/>
      <c r="AD339" s="97"/>
      <c r="AE339" s="97"/>
      <c r="AF339" s="93"/>
      <c r="AG339" s="93"/>
      <c r="AH339" s="93"/>
      <c r="AI339" s="30"/>
      <c r="AJ339" s="30"/>
      <c r="AK339" s="30"/>
      <c r="AL339" s="30"/>
      <c r="AM339" s="109"/>
      <c r="AN339" s="109" t="s">
        <v>1058</v>
      </c>
      <c r="AO339" s="30"/>
      <c r="AP339" s="112" t="s">
        <v>1059</v>
      </c>
      <c r="AQ339"/>
      <c r="AR339"/>
      <c r="AS339"/>
      <c r="AT339"/>
      <c r="AU339"/>
      <c r="AV339"/>
    </row>
    <row r="340" spans="1:48" ht="23.45" customHeight="1" x14ac:dyDescent="0.2">
      <c r="A340" s="356"/>
      <c r="B340" s="155"/>
      <c r="C340" s="155"/>
      <c r="D340" s="155"/>
      <c r="E340" s="155"/>
      <c r="F340" s="155"/>
      <c r="G340" s="155"/>
      <c r="H340" s="155"/>
      <c r="I340" s="155"/>
      <c r="J340" s="155"/>
      <c r="K340" s="155"/>
      <c r="L340" s="155"/>
      <c r="M340" s="357"/>
      <c r="N340" s="155"/>
      <c r="O340" s="155"/>
      <c r="P340" s="155"/>
      <c r="Q340" s="155"/>
      <c r="R340" s="155"/>
      <c r="AA340" s="97"/>
      <c r="AB340" s="97"/>
      <c r="AC340" s="97"/>
      <c r="AD340" s="97"/>
      <c r="AE340" s="97"/>
      <c r="AF340" s="93"/>
      <c r="AG340" s="93"/>
      <c r="AH340" s="93"/>
      <c r="AI340" s="30"/>
      <c r="AJ340" s="30"/>
      <c r="AK340" s="30"/>
      <c r="AL340" s="30"/>
      <c r="AM340" s="109"/>
      <c r="AN340" s="109" t="s">
        <v>1060</v>
      </c>
      <c r="AO340" s="30"/>
      <c r="AP340" s="112" t="s">
        <v>1061</v>
      </c>
      <c r="AQ340"/>
      <c r="AR340"/>
      <c r="AS340"/>
      <c r="AT340"/>
      <c r="AU340"/>
      <c r="AV340"/>
    </row>
    <row r="341" spans="1:48" ht="23.45" customHeight="1" x14ac:dyDescent="0.2">
      <c r="A341" s="356"/>
      <c r="B341" s="155"/>
      <c r="C341" s="155"/>
      <c r="D341" s="155"/>
      <c r="E341" s="155"/>
      <c r="F341" s="155"/>
      <c r="G341" s="155"/>
      <c r="H341" s="155"/>
      <c r="I341" s="155"/>
      <c r="J341" s="155"/>
      <c r="K341" s="155"/>
      <c r="L341" s="155"/>
      <c r="M341" s="357"/>
      <c r="N341" s="155"/>
      <c r="O341" s="155"/>
      <c r="P341" s="155"/>
      <c r="Q341" s="155"/>
      <c r="R341" s="155"/>
      <c r="AA341" s="97"/>
      <c r="AB341" s="97"/>
      <c r="AC341" s="97"/>
      <c r="AD341" s="97"/>
      <c r="AE341" s="97"/>
      <c r="AF341" s="93"/>
      <c r="AG341" s="93"/>
      <c r="AH341" s="93"/>
      <c r="AI341" s="30"/>
      <c r="AJ341" s="30"/>
      <c r="AK341" s="30"/>
      <c r="AL341" s="30"/>
      <c r="AM341" s="109"/>
      <c r="AN341" s="109" t="s">
        <v>1062</v>
      </c>
      <c r="AO341" s="30"/>
      <c r="AP341" s="112" t="s">
        <v>1063</v>
      </c>
      <c r="AQ341"/>
      <c r="AR341"/>
      <c r="AS341"/>
      <c r="AT341"/>
      <c r="AU341"/>
      <c r="AV341"/>
    </row>
    <row r="342" spans="1:48" ht="23.45" customHeight="1" x14ac:dyDescent="0.2">
      <c r="A342" s="356"/>
      <c r="B342" s="155"/>
      <c r="C342" s="155"/>
      <c r="D342" s="155"/>
      <c r="E342" s="155"/>
      <c r="F342" s="155"/>
      <c r="G342" s="155"/>
      <c r="H342" s="155"/>
      <c r="I342" s="155"/>
      <c r="J342" s="155"/>
      <c r="K342" s="155"/>
      <c r="L342" s="155"/>
      <c r="M342" s="357"/>
      <c r="N342" s="155"/>
      <c r="O342" s="155"/>
      <c r="P342" s="155"/>
      <c r="Q342" s="155"/>
      <c r="R342" s="155"/>
      <c r="AA342" s="97"/>
      <c r="AB342" s="97"/>
      <c r="AC342" s="97"/>
      <c r="AD342" s="97"/>
      <c r="AE342" s="97"/>
      <c r="AF342" s="93"/>
      <c r="AG342" s="93"/>
      <c r="AH342" s="93"/>
      <c r="AI342" s="30"/>
      <c r="AJ342" s="30"/>
      <c r="AK342" s="30"/>
      <c r="AL342" s="30"/>
      <c r="AM342" s="109"/>
      <c r="AN342" s="109" t="s">
        <v>1064</v>
      </c>
      <c r="AO342" s="30"/>
      <c r="AP342" s="112" t="s">
        <v>1065</v>
      </c>
      <c r="AQ342"/>
      <c r="AR342"/>
      <c r="AS342"/>
      <c r="AT342"/>
      <c r="AU342"/>
      <c r="AV342"/>
    </row>
    <row r="343" spans="1:48" ht="23.45" customHeight="1" x14ac:dyDescent="0.2">
      <c r="A343" s="356"/>
      <c r="B343" s="155"/>
      <c r="C343" s="155"/>
      <c r="D343" s="155"/>
      <c r="E343" s="155"/>
      <c r="F343" s="155"/>
      <c r="G343" s="155"/>
      <c r="H343" s="155"/>
      <c r="I343" s="155"/>
      <c r="J343" s="155"/>
      <c r="K343" s="155"/>
      <c r="L343" s="155"/>
      <c r="M343" s="357"/>
      <c r="N343" s="155"/>
      <c r="O343" s="155"/>
      <c r="P343" s="155"/>
      <c r="Q343" s="155"/>
      <c r="R343" s="155"/>
      <c r="AA343" s="97"/>
      <c r="AB343" s="97"/>
      <c r="AC343" s="97"/>
      <c r="AD343" s="97"/>
      <c r="AE343" s="97"/>
      <c r="AF343" s="93"/>
      <c r="AG343" s="93"/>
      <c r="AH343" s="93"/>
      <c r="AI343" s="30"/>
      <c r="AJ343" s="30"/>
      <c r="AK343" s="30"/>
      <c r="AL343" s="30"/>
      <c r="AM343" s="109"/>
      <c r="AN343" s="109" t="s">
        <v>1066</v>
      </c>
      <c r="AO343" s="30"/>
      <c r="AP343" s="112" t="s">
        <v>1067</v>
      </c>
      <c r="AQ343"/>
      <c r="AR343"/>
      <c r="AS343"/>
      <c r="AT343"/>
      <c r="AU343"/>
      <c r="AV343"/>
    </row>
    <row r="344" spans="1:48" ht="23.45" customHeight="1" x14ac:dyDescent="0.2">
      <c r="A344" s="356"/>
      <c r="B344" s="155"/>
      <c r="C344" s="155"/>
      <c r="D344" s="155"/>
      <c r="E344" s="155"/>
      <c r="F344" s="155"/>
      <c r="G344" s="155"/>
      <c r="H344" s="155"/>
      <c r="I344" s="155"/>
      <c r="J344" s="155"/>
      <c r="K344" s="155"/>
      <c r="L344" s="155"/>
      <c r="M344" s="357"/>
      <c r="N344" s="155"/>
      <c r="O344" s="155"/>
      <c r="P344" s="155"/>
      <c r="Q344" s="155"/>
      <c r="R344" s="155"/>
      <c r="AA344" s="97"/>
      <c r="AB344" s="97"/>
      <c r="AC344" s="97"/>
      <c r="AD344" s="97"/>
      <c r="AE344" s="97"/>
      <c r="AF344" s="93"/>
      <c r="AG344" s="93"/>
      <c r="AH344" s="93"/>
      <c r="AI344" s="30"/>
      <c r="AJ344" s="30"/>
      <c r="AK344" s="30"/>
      <c r="AL344" s="30"/>
      <c r="AM344" s="109"/>
      <c r="AN344" s="109">
        <v>811904</v>
      </c>
      <c r="AO344" s="30"/>
      <c r="AP344" s="112" t="s">
        <v>1068</v>
      </c>
      <c r="AQ344"/>
      <c r="AR344"/>
      <c r="AS344"/>
      <c r="AT344"/>
      <c r="AU344"/>
      <c r="AV344"/>
    </row>
    <row r="345" spans="1:48" ht="23.45" customHeight="1" x14ac:dyDescent="0.2">
      <c r="A345" s="356"/>
      <c r="B345" s="155"/>
      <c r="C345" s="155"/>
      <c r="D345" s="155"/>
      <c r="E345" s="155"/>
      <c r="F345" s="155"/>
      <c r="G345" s="155"/>
      <c r="H345" s="155"/>
      <c r="I345" s="155"/>
      <c r="J345" s="155"/>
      <c r="K345" s="155"/>
      <c r="L345" s="155"/>
      <c r="M345" s="357"/>
      <c r="N345" s="155"/>
      <c r="O345" s="155"/>
      <c r="P345" s="155"/>
      <c r="Q345" s="155"/>
      <c r="R345" s="155"/>
      <c r="AA345" s="97"/>
      <c r="AB345" s="97"/>
      <c r="AC345" s="97"/>
      <c r="AD345" s="97"/>
      <c r="AE345" s="97"/>
      <c r="AF345" s="93"/>
      <c r="AG345" s="93"/>
      <c r="AH345" s="93"/>
      <c r="AI345" s="30"/>
      <c r="AJ345" s="30"/>
      <c r="AK345" s="30"/>
      <c r="AL345" s="30"/>
      <c r="AM345" s="109"/>
      <c r="AN345" s="109" t="s">
        <v>1069</v>
      </c>
      <c r="AO345" s="30"/>
      <c r="AP345" s="112" t="s">
        <v>1070</v>
      </c>
      <c r="AQ345"/>
      <c r="AR345"/>
      <c r="AS345"/>
      <c r="AT345"/>
      <c r="AU345"/>
      <c r="AV345"/>
    </row>
    <row r="346" spans="1:48" ht="23.45" customHeight="1" x14ac:dyDescent="0.2">
      <c r="A346" s="356"/>
      <c r="B346" s="155"/>
      <c r="C346" s="155"/>
      <c r="D346" s="155"/>
      <c r="E346" s="155"/>
      <c r="F346" s="155"/>
      <c r="G346" s="155"/>
      <c r="H346" s="155"/>
      <c r="I346" s="155"/>
      <c r="J346" s="155"/>
      <c r="K346" s="155"/>
      <c r="L346" s="155"/>
      <c r="M346" s="357"/>
      <c r="N346" s="155"/>
      <c r="O346" s="155"/>
      <c r="P346" s="155"/>
      <c r="Q346" s="155"/>
      <c r="R346" s="155"/>
      <c r="AA346" s="97"/>
      <c r="AB346" s="97"/>
      <c r="AC346" s="97"/>
      <c r="AD346" s="97"/>
      <c r="AE346" s="97"/>
      <c r="AF346" s="93"/>
      <c r="AG346" s="93"/>
      <c r="AH346" s="93"/>
      <c r="AI346" s="30"/>
      <c r="AJ346" s="30"/>
      <c r="AK346" s="30"/>
      <c r="AL346" s="30"/>
      <c r="AM346" s="109"/>
      <c r="AN346" s="109" t="s">
        <v>1071</v>
      </c>
      <c r="AO346" s="30"/>
      <c r="AP346" s="112" t="s">
        <v>1072</v>
      </c>
      <c r="AQ346"/>
      <c r="AR346"/>
      <c r="AS346"/>
      <c r="AT346"/>
      <c r="AU346"/>
      <c r="AV346"/>
    </row>
    <row r="347" spans="1:48" ht="23.45" customHeight="1" x14ac:dyDescent="0.2">
      <c r="A347" s="356"/>
      <c r="B347" s="155"/>
      <c r="C347" s="155"/>
      <c r="D347" s="155"/>
      <c r="E347" s="155"/>
      <c r="F347" s="155"/>
      <c r="G347" s="155"/>
      <c r="H347" s="155"/>
      <c r="I347" s="155"/>
      <c r="J347" s="155"/>
      <c r="K347" s="155"/>
      <c r="L347" s="155"/>
      <c r="M347" s="357"/>
      <c r="N347" s="155"/>
      <c r="O347" s="155"/>
      <c r="P347" s="155"/>
      <c r="Q347" s="155"/>
      <c r="R347" s="155"/>
      <c r="AA347" s="97"/>
      <c r="AB347" s="97"/>
      <c r="AC347" s="97"/>
      <c r="AD347" s="97"/>
      <c r="AE347" s="97"/>
      <c r="AF347" s="93"/>
      <c r="AG347" s="93"/>
      <c r="AH347" s="93"/>
      <c r="AI347" s="30"/>
      <c r="AJ347" s="30"/>
      <c r="AK347" s="30"/>
      <c r="AL347" s="30"/>
      <c r="AM347" s="109"/>
      <c r="AN347" s="109" t="s">
        <v>1073</v>
      </c>
      <c r="AO347" s="30"/>
      <c r="AP347" s="112" t="s">
        <v>1074</v>
      </c>
      <c r="AQ347"/>
      <c r="AR347"/>
      <c r="AS347"/>
      <c r="AT347"/>
      <c r="AU347"/>
      <c r="AV347"/>
    </row>
    <row r="348" spans="1:48" ht="23.45" customHeight="1" x14ac:dyDescent="0.2">
      <c r="A348" s="356"/>
      <c r="B348" s="155"/>
      <c r="C348" s="155"/>
      <c r="D348" s="155"/>
      <c r="E348" s="155"/>
      <c r="F348" s="155"/>
      <c r="G348" s="155"/>
      <c r="H348" s="155"/>
      <c r="I348" s="155"/>
      <c r="J348" s="155"/>
      <c r="K348" s="155"/>
      <c r="L348" s="155"/>
      <c r="M348" s="357"/>
      <c r="N348" s="155"/>
      <c r="O348" s="155"/>
      <c r="P348" s="155"/>
      <c r="Q348" s="155"/>
      <c r="R348" s="155"/>
      <c r="AA348" s="97"/>
      <c r="AB348" s="97"/>
      <c r="AC348" s="97"/>
      <c r="AD348" s="97"/>
      <c r="AE348" s="97"/>
      <c r="AF348" s="93"/>
      <c r="AG348" s="93"/>
      <c r="AH348" s="93"/>
      <c r="AI348" s="30"/>
      <c r="AJ348" s="30"/>
      <c r="AK348" s="30"/>
      <c r="AL348" s="30"/>
      <c r="AM348" s="109"/>
      <c r="AN348" s="109" t="s">
        <v>1075</v>
      </c>
      <c r="AO348" s="30"/>
      <c r="AP348" s="112" t="s">
        <v>1076</v>
      </c>
      <c r="AQ348"/>
      <c r="AR348"/>
      <c r="AS348"/>
      <c r="AT348"/>
      <c r="AU348"/>
      <c r="AV348"/>
    </row>
    <row r="349" spans="1:48" ht="23.45" customHeight="1" x14ac:dyDescent="0.2">
      <c r="A349" s="356"/>
      <c r="B349" s="155"/>
      <c r="C349" s="155"/>
      <c r="D349" s="155"/>
      <c r="E349" s="155"/>
      <c r="F349" s="155"/>
      <c r="G349" s="155"/>
      <c r="H349" s="155"/>
      <c r="I349" s="155"/>
      <c r="J349" s="155"/>
      <c r="K349" s="155"/>
      <c r="L349" s="155"/>
      <c r="M349" s="357"/>
      <c r="N349" s="155"/>
      <c r="O349" s="155"/>
      <c r="P349" s="155"/>
      <c r="Q349" s="155"/>
      <c r="R349" s="155"/>
      <c r="AA349" s="97"/>
      <c r="AB349" s="97"/>
      <c r="AC349" s="97"/>
      <c r="AD349" s="97"/>
      <c r="AE349" s="97"/>
      <c r="AF349" s="93"/>
      <c r="AG349" s="93"/>
      <c r="AH349" s="93"/>
      <c r="AI349" s="30"/>
      <c r="AJ349" s="30"/>
      <c r="AK349" s="30"/>
      <c r="AL349" s="30"/>
      <c r="AM349" s="109"/>
      <c r="AN349" s="109" t="s">
        <v>1077</v>
      </c>
      <c r="AO349" s="30"/>
      <c r="AP349" s="112" t="s">
        <v>1078</v>
      </c>
      <c r="AQ349"/>
      <c r="AR349"/>
      <c r="AS349"/>
      <c r="AT349"/>
      <c r="AU349"/>
      <c r="AV349"/>
    </row>
    <row r="350" spans="1:48" ht="23.45" customHeight="1" x14ac:dyDescent="0.2">
      <c r="A350" s="356"/>
      <c r="B350" s="155"/>
      <c r="C350" s="155"/>
      <c r="D350" s="155"/>
      <c r="E350" s="155"/>
      <c r="F350" s="155"/>
      <c r="G350" s="155"/>
      <c r="H350" s="155"/>
      <c r="I350" s="155"/>
      <c r="J350" s="155"/>
      <c r="K350" s="155"/>
      <c r="L350" s="155"/>
      <c r="M350" s="357"/>
      <c r="N350" s="155"/>
      <c r="O350" s="155"/>
      <c r="P350" s="155"/>
      <c r="Q350" s="155"/>
      <c r="R350" s="155"/>
      <c r="AA350" s="97"/>
      <c r="AB350" s="97"/>
      <c r="AC350" s="97"/>
      <c r="AD350" s="97"/>
      <c r="AE350" s="97"/>
      <c r="AF350" s="93"/>
      <c r="AG350" s="93"/>
      <c r="AH350" s="93"/>
      <c r="AI350" s="30"/>
      <c r="AJ350" s="30"/>
      <c r="AK350" s="30"/>
      <c r="AL350" s="30"/>
      <c r="AM350" s="109"/>
      <c r="AN350" s="109" t="s">
        <v>1079</v>
      </c>
      <c r="AO350" s="30"/>
      <c r="AP350" s="112" t="s">
        <v>1080</v>
      </c>
      <c r="AQ350"/>
      <c r="AR350"/>
      <c r="AS350"/>
      <c r="AT350"/>
      <c r="AU350"/>
      <c r="AV350"/>
    </row>
    <row r="351" spans="1:48" ht="23.45" customHeight="1" x14ac:dyDescent="0.2">
      <c r="A351" s="356"/>
      <c r="B351" s="155"/>
      <c r="C351" s="155"/>
      <c r="D351" s="155"/>
      <c r="E351" s="155"/>
      <c r="F351" s="155"/>
      <c r="G351" s="155"/>
      <c r="H351" s="155"/>
      <c r="I351" s="155"/>
      <c r="J351" s="155"/>
      <c r="K351" s="155"/>
      <c r="L351" s="155"/>
      <c r="M351" s="357"/>
      <c r="N351" s="155"/>
      <c r="O351" s="155"/>
      <c r="P351" s="155"/>
      <c r="Q351" s="155"/>
      <c r="R351" s="155"/>
      <c r="AA351" s="97"/>
      <c r="AB351" s="97"/>
      <c r="AC351" s="97"/>
      <c r="AD351" s="97"/>
      <c r="AE351" s="97"/>
      <c r="AF351" s="93"/>
      <c r="AG351" s="93"/>
      <c r="AH351" s="93"/>
      <c r="AI351" s="30"/>
      <c r="AJ351" s="30"/>
      <c r="AK351" s="30"/>
      <c r="AL351" s="30"/>
      <c r="AM351" s="109"/>
      <c r="AN351" s="109" t="s">
        <v>1081</v>
      </c>
      <c r="AO351" s="30"/>
      <c r="AP351" s="112" t="s">
        <v>1082</v>
      </c>
      <c r="AQ351"/>
      <c r="AR351"/>
      <c r="AS351"/>
      <c r="AT351"/>
      <c r="AU351"/>
      <c r="AV351"/>
    </row>
    <row r="352" spans="1:48" ht="23.45" customHeight="1" x14ac:dyDescent="0.2">
      <c r="A352" s="356"/>
      <c r="B352" s="155"/>
      <c r="C352" s="155"/>
      <c r="D352" s="155"/>
      <c r="E352" s="155"/>
      <c r="F352" s="155"/>
      <c r="G352" s="155"/>
      <c r="H352" s="155"/>
      <c r="I352" s="155"/>
      <c r="J352" s="155"/>
      <c r="K352" s="155"/>
      <c r="L352" s="155"/>
      <c r="M352" s="357"/>
      <c r="N352" s="155"/>
      <c r="O352" s="155"/>
      <c r="P352" s="155"/>
      <c r="Q352" s="155"/>
      <c r="R352" s="155"/>
      <c r="AA352" s="97"/>
      <c r="AB352" s="97"/>
      <c r="AC352" s="97"/>
      <c r="AD352" s="97"/>
      <c r="AE352" s="97"/>
      <c r="AF352" s="93"/>
      <c r="AG352" s="93"/>
      <c r="AH352" s="93"/>
      <c r="AI352" s="30"/>
      <c r="AJ352" s="30"/>
      <c r="AK352" s="30"/>
      <c r="AL352" s="30"/>
      <c r="AM352" s="109"/>
      <c r="AN352" s="109" t="s">
        <v>1083</v>
      </c>
      <c r="AO352" s="30"/>
      <c r="AP352" s="112" t="s">
        <v>1084</v>
      </c>
      <c r="AQ352"/>
      <c r="AR352"/>
      <c r="AS352"/>
      <c r="AT352"/>
      <c r="AU352"/>
      <c r="AV352"/>
    </row>
    <row r="353" spans="1:48" ht="23.45" customHeight="1" x14ac:dyDescent="0.2">
      <c r="A353" s="356"/>
      <c r="B353" s="155"/>
      <c r="C353" s="155"/>
      <c r="D353" s="155"/>
      <c r="E353" s="155"/>
      <c r="F353" s="155"/>
      <c r="G353" s="155"/>
      <c r="H353" s="155"/>
      <c r="I353" s="155"/>
      <c r="J353" s="155"/>
      <c r="K353" s="155"/>
      <c r="L353" s="155"/>
      <c r="M353" s="357"/>
      <c r="N353" s="155"/>
      <c r="O353" s="155"/>
      <c r="P353" s="155"/>
      <c r="Q353" s="155"/>
      <c r="R353" s="155"/>
      <c r="AA353" s="97"/>
      <c r="AB353" s="97"/>
      <c r="AC353" s="97"/>
      <c r="AD353" s="97"/>
      <c r="AE353" s="97"/>
      <c r="AF353" s="93"/>
      <c r="AG353" s="93"/>
      <c r="AH353" s="93"/>
      <c r="AI353" s="30"/>
      <c r="AJ353" s="30"/>
      <c r="AK353" s="30"/>
      <c r="AL353" s="30"/>
      <c r="AM353" s="109"/>
      <c r="AN353" s="109">
        <v>151</v>
      </c>
      <c r="AO353" s="30"/>
      <c r="AP353" s="112" t="s">
        <v>1085</v>
      </c>
      <c r="AQ353"/>
      <c r="AR353"/>
      <c r="AS353"/>
      <c r="AT353"/>
      <c r="AU353"/>
      <c r="AV353"/>
    </row>
    <row r="354" spans="1:48" ht="23.45" customHeight="1" x14ac:dyDescent="0.2">
      <c r="A354" s="356"/>
      <c r="B354" s="155"/>
      <c r="C354" s="155"/>
      <c r="D354" s="155"/>
      <c r="E354" s="155"/>
      <c r="F354" s="155"/>
      <c r="G354" s="155"/>
      <c r="H354" s="155"/>
      <c r="I354" s="155"/>
      <c r="J354" s="155"/>
      <c r="K354" s="155"/>
      <c r="L354" s="155"/>
      <c r="M354" s="357"/>
      <c r="N354" s="155"/>
      <c r="O354" s="155"/>
      <c r="P354" s="155"/>
      <c r="Q354" s="155"/>
      <c r="R354" s="155"/>
      <c r="AA354" s="97"/>
      <c r="AB354" s="97"/>
      <c r="AC354" s="97"/>
      <c r="AD354" s="97"/>
      <c r="AE354" s="97"/>
      <c r="AF354" s="93"/>
      <c r="AG354" s="93"/>
      <c r="AH354" s="93"/>
      <c r="AI354" s="30"/>
      <c r="AJ354" s="30"/>
      <c r="AK354" s="30"/>
      <c r="AL354" s="30"/>
      <c r="AM354" s="109"/>
      <c r="AN354" s="109">
        <v>65</v>
      </c>
      <c r="AO354" s="30"/>
      <c r="AP354" s="112" t="s">
        <v>1086</v>
      </c>
      <c r="AQ354"/>
      <c r="AR354"/>
      <c r="AS354"/>
      <c r="AT354"/>
      <c r="AU354"/>
      <c r="AV354"/>
    </row>
    <row r="355" spans="1:48" ht="23.45" customHeight="1" x14ac:dyDescent="0.2">
      <c r="A355" s="356"/>
      <c r="B355" s="155"/>
      <c r="C355" s="155"/>
      <c r="D355" s="155"/>
      <c r="E355" s="155"/>
      <c r="F355" s="155"/>
      <c r="G355" s="155"/>
      <c r="H355" s="155"/>
      <c r="I355" s="155"/>
      <c r="J355" s="155"/>
      <c r="K355" s="155"/>
      <c r="L355" s="155"/>
      <c r="M355" s="357"/>
      <c r="N355" s="155"/>
      <c r="O355" s="155"/>
      <c r="P355" s="155"/>
      <c r="Q355" s="155"/>
      <c r="R355" s="155"/>
      <c r="AA355" s="97"/>
      <c r="AB355" s="97"/>
      <c r="AC355" s="97"/>
      <c r="AD355" s="97"/>
      <c r="AE355" s="97"/>
      <c r="AF355" s="93"/>
      <c r="AG355" s="93"/>
      <c r="AH355" s="93"/>
      <c r="AI355" s="30"/>
      <c r="AJ355" s="30"/>
      <c r="AK355" s="30"/>
      <c r="AL355" s="30"/>
      <c r="AM355" s="109"/>
      <c r="AN355" s="109" t="s">
        <v>1087</v>
      </c>
      <c r="AO355" s="30"/>
      <c r="AP355" s="112" t="s">
        <v>1088</v>
      </c>
      <c r="AQ355"/>
      <c r="AR355"/>
      <c r="AS355"/>
      <c r="AT355"/>
      <c r="AU355"/>
      <c r="AV355"/>
    </row>
    <row r="356" spans="1:48" ht="23.45" customHeight="1" x14ac:dyDescent="0.2">
      <c r="A356" s="356"/>
      <c r="B356" s="155"/>
      <c r="C356" s="155"/>
      <c r="D356" s="155"/>
      <c r="E356" s="155"/>
      <c r="F356" s="155"/>
      <c r="G356" s="155"/>
      <c r="H356" s="155"/>
      <c r="I356" s="155"/>
      <c r="J356" s="155"/>
      <c r="K356" s="155"/>
      <c r="L356" s="155"/>
      <c r="M356" s="357"/>
      <c r="N356" s="155"/>
      <c r="O356" s="155"/>
      <c r="P356" s="155"/>
      <c r="Q356" s="155"/>
      <c r="R356" s="155"/>
      <c r="AA356" s="97"/>
      <c r="AB356" s="97"/>
      <c r="AC356" s="97"/>
      <c r="AD356" s="97"/>
      <c r="AE356" s="97"/>
      <c r="AF356" s="93"/>
      <c r="AG356" s="93"/>
      <c r="AH356" s="93"/>
      <c r="AI356" s="30"/>
      <c r="AJ356" s="30"/>
      <c r="AK356" s="30"/>
      <c r="AL356" s="30"/>
      <c r="AM356" s="109"/>
      <c r="AN356" s="109" t="s">
        <v>1089</v>
      </c>
      <c r="AO356" s="30"/>
      <c r="AP356" s="112" t="s">
        <v>1090</v>
      </c>
      <c r="AQ356"/>
      <c r="AR356"/>
      <c r="AS356"/>
      <c r="AT356"/>
      <c r="AU356"/>
      <c r="AV356"/>
    </row>
    <row r="357" spans="1:48" ht="23.45" customHeight="1" x14ac:dyDescent="0.2">
      <c r="A357" s="356"/>
      <c r="B357" s="155"/>
      <c r="C357" s="155"/>
      <c r="D357" s="155"/>
      <c r="E357" s="155"/>
      <c r="F357" s="155"/>
      <c r="G357" s="155"/>
      <c r="H357" s="155"/>
      <c r="I357" s="155"/>
      <c r="J357" s="155"/>
      <c r="K357" s="155"/>
      <c r="L357" s="155"/>
      <c r="M357" s="357"/>
      <c r="N357" s="155"/>
      <c r="O357" s="155"/>
      <c r="P357" s="155"/>
      <c r="Q357" s="155"/>
      <c r="R357" s="155"/>
      <c r="AA357" s="97"/>
      <c r="AB357" s="97"/>
      <c r="AC357" s="97"/>
      <c r="AD357" s="97"/>
      <c r="AE357" s="97"/>
      <c r="AF357" s="93"/>
      <c r="AG357" s="93"/>
      <c r="AH357" s="93"/>
      <c r="AI357" s="30"/>
      <c r="AJ357" s="30"/>
      <c r="AK357" s="30"/>
      <c r="AL357" s="30"/>
      <c r="AM357" s="109"/>
      <c r="AN357" s="109" t="s">
        <v>1091</v>
      </c>
      <c r="AO357" s="30"/>
      <c r="AP357" s="112" t="s">
        <v>1092</v>
      </c>
      <c r="AQ357"/>
      <c r="AR357"/>
      <c r="AS357"/>
      <c r="AT357"/>
      <c r="AU357"/>
      <c r="AV357"/>
    </row>
    <row r="358" spans="1:48" ht="23.45" customHeight="1" x14ac:dyDescent="0.2">
      <c r="A358" s="356"/>
      <c r="B358" s="155"/>
      <c r="C358" s="155"/>
      <c r="D358" s="155"/>
      <c r="E358" s="155"/>
      <c r="F358" s="155"/>
      <c r="G358" s="155"/>
      <c r="H358" s="155"/>
      <c r="I358" s="155"/>
      <c r="J358" s="155"/>
      <c r="K358" s="155"/>
      <c r="L358" s="155"/>
      <c r="M358" s="357"/>
      <c r="N358" s="155"/>
      <c r="O358" s="155"/>
      <c r="P358" s="155"/>
      <c r="Q358" s="155"/>
      <c r="R358" s="155"/>
      <c r="AA358" s="97"/>
      <c r="AB358" s="97"/>
      <c r="AC358" s="97"/>
      <c r="AD358" s="97"/>
      <c r="AE358" s="97"/>
      <c r="AF358" s="93"/>
      <c r="AG358" s="93"/>
      <c r="AH358" s="93"/>
      <c r="AI358" s="30"/>
      <c r="AJ358" s="30"/>
      <c r="AK358" s="30"/>
      <c r="AL358" s="30"/>
      <c r="AM358" s="109"/>
      <c r="AN358" s="109" t="s">
        <v>1093</v>
      </c>
      <c r="AO358" s="30"/>
      <c r="AP358" s="112" t="s">
        <v>1094</v>
      </c>
      <c r="AQ358"/>
      <c r="AR358"/>
      <c r="AS358"/>
      <c r="AT358"/>
      <c r="AU358"/>
      <c r="AV358"/>
    </row>
    <row r="359" spans="1:48" ht="23.45" customHeight="1" x14ac:dyDescent="0.2">
      <c r="A359" s="356"/>
      <c r="B359" s="155"/>
      <c r="C359" s="155"/>
      <c r="D359" s="155"/>
      <c r="E359" s="155"/>
      <c r="F359" s="155"/>
      <c r="G359" s="155"/>
      <c r="H359" s="155"/>
      <c r="I359" s="155"/>
      <c r="J359" s="155"/>
      <c r="K359" s="155"/>
      <c r="L359" s="155"/>
      <c r="M359" s="357"/>
      <c r="N359" s="155"/>
      <c r="O359" s="155"/>
      <c r="P359" s="155"/>
      <c r="Q359" s="155"/>
      <c r="R359" s="155"/>
      <c r="AA359" s="97"/>
      <c r="AB359" s="97"/>
      <c r="AC359" s="97"/>
      <c r="AD359" s="97"/>
      <c r="AE359" s="97"/>
      <c r="AF359" s="93"/>
      <c r="AG359" s="93"/>
      <c r="AH359" s="93"/>
      <c r="AI359" s="30"/>
      <c r="AJ359" s="30"/>
      <c r="AK359" s="30"/>
      <c r="AL359" s="30"/>
      <c r="AM359" s="109"/>
      <c r="AN359" s="109" t="s">
        <v>1095</v>
      </c>
      <c r="AO359" s="30"/>
      <c r="AP359" s="112" t="s">
        <v>1096</v>
      </c>
      <c r="AQ359"/>
      <c r="AR359"/>
      <c r="AS359"/>
      <c r="AT359"/>
      <c r="AU359"/>
      <c r="AV359"/>
    </row>
    <row r="360" spans="1:48" ht="23.45" customHeight="1" x14ac:dyDescent="0.2">
      <c r="A360" s="356"/>
      <c r="B360" s="155"/>
      <c r="C360" s="155"/>
      <c r="D360" s="155"/>
      <c r="E360" s="155"/>
      <c r="F360" s="155"/>
      <c r="G360" s="155"/>
      <c r="H360" s="155"/>
      <c r="I360" s="155"/>
      <c r="J360" s="155"/>
      <c r="K360" s="155"/>
      <c r="L360" s="155"/>
      <c r="M360" s="357"/>
      <c r="N360" s="155"/>
      <c r="O360" s="155"/>
      <c r="P360" s="155"/>
      <c r="Q360" s="155"/>
      <c r="R360" s="155"/>
      <c r="AA360" s="97"/>
      <c r="AB360" s="97"/>
      <c r="AC360" s="97"/>
      <c r="AD360" s="97"/>
      <c r="AE360" s="97"/>
      <c r="AF360" s="93"/>
      <c r="AG360" s="93"/>
      <c r="AH360" s="93"/>
      <c r="AI360" s="30"/>
      <c r="AJ360" s="30"/>
      <c r="AK360" s="30"/>
      <c r="AL360" s="30"/>
      <c r="AM360" s="109"/>
      <c r="AN360" s="109" t="s">
        <v>1097</v>
      </c>
      <c r="AO360" s="30"/>
      <c r="AP360" s="112" t="s">
        <v>1098</v>
      </c>
      <c r="AQ360"/>
      <c r="AR360"/>
      <c r="AS360"/>
      <c r="AT360"/>
      <c r="AU360"/>
      <c r="AV360"/>
    </row>
    <row r="361" spans="1:48" ht="23.45" customHeight="1" x14ac:dyDescent="0.2">
      <c r="A361" s="356"/>
      <c r="B361" s="155"/>
      <c r="C361" s="155"/>
      <c r="D361" s="155"/>
      <c r="E361" s="155"/>
      <c r="F361" s="155"/>
      <c r="G361" s="155"/>
      <c r="H361" s="155"/>
      <c r="I361" s="155"/>
      <c r="J361" s="155"/>
      <c r="K361" s="155"/>
      <c r="L361" s="155"/>
      <c r="M361" s="357"/>
      <c r="N361" s="155"/>
      <c r="O361" s="155"/>
      <c r="P361" s="155"/>
      <c r="Q361" s="155"/>
      <c r="R361" s="155"/>
      <c r="AA361" s="97"/>
      <c r="AB361" s="97"/>
      <c r="AC361" s="97"/>
      <c r="AD361" s="97"/>
      <c r="AE361" s="97"/>
      <c r="AF361" s="93"/>
      <c r="AG361" s="93"/>
      <c r="AH361" s="93"/>
      <c r="AI361" s="30"/>
      <c r="AJ361" s="30"/>
      <c r="AK361" s="30"/>
      <c r="AL361" s="30"/>
      <c r="AM361" s="109"/>
      <c r="AN361" s="109" t="s">
        <v>1099</v>
      </c>
      <c r="AO361" s="30"/>
      <c r="AP361" s="112" t="s">
        <v>1100</v>
      </c>
      <c r="AQ361"/>
      <c r="AR361"/>
      <c r="AS361"/>
      <c r="AT361"/>
      <c r="AU361"/>
      <c r="AV361"/>
    </row>
    <row r="362" spans="1:48" ht="23.45" customHeight="1" x14ac:dyDescent="0.2">
      <c r="A362" s="356"/>
      <c r="B362" s="155"/>
      <c r="C362" s="155"/>
      <c r="D362" s="155"/>
      <c r="E362" s="155"/>
      <c r="F362" s="155"/>
      <c r="G362" s="155"/>
      <c r="H362" s="155"/>
      <c r="I362" s="155"/>
      <c r="J362" s="155"/>
      <c r="K362" s="155"/>
      <c r="L362" s="155"/>
      <c r="M362" s="357"/>
      <c r="N362" s="155"/>
      <c r="O362" s="155"/>
      <c r="P362" s="155"/>
      <c r="Q362" s="155"/>
      <c r="R362" s="155"/>
      <c r="AA362" s="97"/>
      <c r="AB362" s="97"/>
      <c r="AC362" s="97"/>
      <c r="AD362" s="97"/>
      <c r="AE362" s="97"/>
      <c r="AF362" s="93"/>
      <c r="AG362" s="93"/>
      <c r="AH362" s="93"/>
      <c r="AI362" s="30"/>
      <c r="AJ362" s="30"/>
      <c r="AK362" s="30"/>
      <c r="AL362" s="30"/>
      <c r="AM362" s="109"/>
      <c r="AN362" s="109" t="s">
        <v>1101</v>
      </c>
      <c r="AO362" s="30"/>
      <c r="AP362" s="112" t="s">
        <v>1102</v>
      </c>
      <c r="AQ362"/>
      <c r="AR362"/>
      <c r="AS362"/>
      <c r="AT362"/>
      <c r="AU362"/>
      <c r="AV362"/>
    </row>
    <row r="363" spans="1:48" ht="23.45" customHeight="1" x14ac:dyDescent="0.2">
      <c r="A363" s="356"/>
      <c r="B363" s="155"/>
      <c r="C363" s="155"/>
      <c r="D363" s="155"/>
      <c r="E363" s="155"/>
      <c r="F363" s="155"/>
      <c r="G363" s="155"/>
      <c r="H363" s="155"/>
      <c r="I363" s="155"/>
      <c r="J363" s="155"/>
      <c r="K363" s="155"/>
      <c r="L363" s="155"/>
      <c r="M363" s="357"/>
      <c r="N363" s="155"/>
      <c r="O363" s="155"/>
      <c r="P363" s="155"/>
      <c r="Q363" s="155"/>
      <c r="R363" s="155"/>
      <c r="AA363" s="97"/>
      <c r="AB363" s="97"/>
      <c r="AC363" s="97"/>
      <c r="AD363" s="97"/>
      <c r="AE363" s="97"/>
      <c r="AF363" s="93"/>
      <c r="AG363" s="93"/>
      <c r="AH363" s="93"/>
      <c r="AI363" s="30"/>
      <c r="AJ363" s="30"/>
      <c r="AK363" s="30"/>
      <c r="AL363" s="30"/>
      <c r="AM363" s="109"/>
      <c r="AN363" s="109" t="s">
        <v>1103</v>
      </c>
      <c r="AO363" s="30"/>
      <c r="AP363" s="112" t="s">
        <v>1104</v>
      </c>
      <c r="AQ363"/>
      <c r="AR363"/>
      <c r="AS363"/>
      <c r="AT363"/>
      <c r="AU363"/>
      <c r="AV363"/>
    </row>
    <row r="364" spans="1:48" ht="23.45" customHeight="1" x14ac:dyDescent="0.2">
      <c r="A364" s="356"/>
      <c r="B364" s="155"/>
      <c r="C364" s="155"/>
      <c r="D364" s="155"/>
      <c r="E364" s="155"/>
      <c r="F364" s="155"/>
      <c r="G364" s="155"/>
      <c r="H364" s="155"/>
      <c r="I364" s="155"/>
      <c r="J364" s="155"/>
      <c r="K364" s="155"/>
      <c r="L364" s="155"/>
      <c r="M364" s="357"/>
      <c r="N364" s="155"/>
      <c r="O364" s="155"/>
      <c r="P364" s="155"/>
      <c r="Q364" s="155"/>
      <c r="R364" s="155"/>
      <c r="AA364" s="97"/>
      <c r="AB364" s="97"/>
      <c r="AC364" s="97"/>
      <c r="AD364" s="97"/>
      <c r="AE364" s="97"/>
      <c r="AF364" s="93"/>
      <c r="AG364" s="93"/>
      <c r="AH364" s="93"/>
      <c r="AI364" s="30"/>
      <c r="AJ364" s="30"/>
      <c r="AK364" s="30"/>
      <c r="AL364" s="30"/>
      <c r="AM364" s="109"/>
      <c r="AN364" s="109" t="s">
        <v>1105</v>
      </c>
      <c r="AO364" s="30"/>
      <c r="AP364" s="112" t="s">
        <v>1106</v>
      </c>
      <c r="AQ364"/>
      <c r="AR364"/>
      <c r="AS364"/>
      <c r="AT364"/>
      <c r="AU364"/>
      <c r="AV364"/>
    </row>
    <row r="365" spans="1:48" ht="23.45" customHeight="1" x14ac:dyDescent="0.2">
      <c r="A365" s="356"/>
      <c r="B365" s="155"/>
      <c r="C365" s="155"/>
      <c r="D365" s="155"/>
      <c r="E365" s="155"/>
      <c r="F365" s="155"/>
      <c r="G365" s="155"/>
      <c r="H365" s="155"/>
      <c r="I365" s="155"/>
      <c r="J365" s="155"/>
      <c r="K365" s="155"/>
      <c r="L365" s="155"/>
      <c r="M365" s="357"/>
      <c r="N365" s="155"/>
      <c r="O365" s="155"/>
      <c r="P365" s="155"/>
      <c r="Q365" s="155"/>
      <c r="R365" s="155"/>
      <c r="AA365" s="97"/>
      <c r="AB365" s="97"/>
      <c r="AC365" s="97"/>
      <c r="AD365" s="97"/>
      <c r="AE365" s="97"/>
      <c r="AF365" s="93"/>
      <c r="AG365" s="93"/>
      <c r="AH365" s="93"/>
      <c r="AI365" s="30"/>
      <c r="AJ365" s="30"/>
      <c r="AK365" s="30"/>
      <c r="AL365" s="30"/>
      <c r="AM365" s="109"/>
      <c r="AN365" s="109">
        <v>204</v>
      </c>
      <c r="AO365" s="30"/>
      <c r="AP365" s="112" t="s">
        <v>1107</v>
      </c>
      <c r="AQ365"/>
      <c r="AR365"/>
      <c r="AS365"/>
      <c r="AT365"/>
      <c r="AU365"/>
      <c r="AV365"/>
    </row>
    <row r="366" spans="1:48" ht="23.45" customHeight="1" x14ac:dyDescent="0.2">
      <c r="A366" s="356"/>
      <c r="B366" s="155"/>
      <c r="C366" s="155"/>
      <c r="D366" s="155"/>
      <c r="E366" s="155"/>
      <c r="F366" s="155"/>
      <c r="G366" s="155"/>
      <c r="H366" s="155"/>
      <c r="I366" s="155"/>
      <c r="J366" s="155"/>
      <c r="K366" s="155"/>
      <c r="L366" s="155"/>
      <c r="M366" s="357"/>
      <c r="N366" s="155"/>
      <c r="O366" s="155"/>
      <c r="P366" s="155"/>
      <c r="Q366" s="155"/>
      <c r="R366" s="155"/>
      <c r="AA366" s="97"/>
      <c r="AB366" s="97"/>
      <c r="AC366" s="97"/>
      <c r="AD366" s="97"/>
      <c r="AE366" s="97"/>
      <c r="AF366" s="93"/>
      <c r="AG366" s="93"/>
      <c r="AH366" s="93"/>
      <c r="AI366" s="30"/>
      <c r="AJ366" s="30"/>
      <c r="AK366" s="30"/>
      <c r="AL366" s="30"/>
      <c r="AM366" s="109"/>
      <c r="AN366" s="109" t="s">
        <v>1108</v>
      </c>
      <c r="AO366" s="30"/>
      <c r="AP366" s="112" t="s">
        <v>1109</v>
      </c>
      <c r="AQ366"/>
      <c r="AR366"/>
      <c r="AS366"/>
      <c r="AT366"/>
      <c r="AU366"/>
      <c r="AV366"/>
    </row>
    <row r="367" spans="1:48" ht="23.45" customHeight="1" x14ac:dyDescent="0.2">
      <c r="A367" s="356"/>
      <c r="B367" s="155"/>
      <c r="C367" s="155"/>
      <c r="D367" s="155"/>
      <c r="E367" s="155"/>
      <c r="F367" s="155"/>
      <c r="G367" s="155"/>
      <c r="H367" s="155"/>
      <c r="I367" s="155"/>
      <c r="J367" s="155"/>
      <c r="K367" s="155"/>
      <c r="L367" s="155"/>
      <c r="M367" s="357"/>
      <c r="N367" s="155"/>
      <c r="O367" s="155"/>
      <c r="P367" s="155"/>
      <c r="Q367" s="155"/>
      <c r="R367" s="155"/>
      <c r="AA367" s="97"/>
      <c r="AB367" s="97"/>
      <c r="AC367" s="97"/>
      <c r="AD367" s="97"/>
      <c r="AE367" s="97"/>
      <c r="AF367" s="93"/>
      <c r="AG367" s="93"/>
      <c r="AH367" s="93"/>
      <c r="AI367" s="30"/>
      <c r="AJ367" s="30"/>
      <c r="AK367" s="30"/>
      <c r="AL367" s="30"/>
      <c r="AM367" s="109"/>
      <c r="AN367" s="109" t="s">
        <v>1110</v>
      </c>
      <c r="AO367" s="30"/>
      <c r="AP367" s="112" t="s">
        <v>1111</v>
      </c>
      <c r="AQ367"/>
      <c r="AR367"/>
      <c r="AS367"/>
      <c r="AT367"/>
      <c r="AU367"/>
      <c r="AV367"/>
    </row>
    <row r="368" spans="1:48" ht="23.45" customHeight="1" x14ac:dyDescent="0.2">
      <c r="A368" s="356"/>
      <c r="B368" s="155"/>
      <c r="C368" s="155"/>
      <c r="D368" s="155"/>
      <c r="E368" s="155"/>
      <c r="F368" s="155"/>
      <c r="G368" s="155"/>
      <c r="H368" s="155"/>
      <c r="I368" s="155"/>
      <c r="J368" s="155"/>
      <c r="K368" s="155"/>
      <c r="L368" s="155"/>
      <c r="M368" s="357"/>
      <c r="N368" s="155"/>
      <c r="O368" s="155"/>
      <c r="P368" s="155"/>
      <c r="Q368" s="155"/>
      <c r="R368" s="155"/>
      <c r="AA368" s="97"/>
      <c r="AB368" s="97"/>
      <c r="AC368" s="97"/>
      <c r="AD368" s="97"/>
      <c r="AE368" s="97"/>
      <c r="AF368" s="93"/>
      <c r="AG368" s="93"/>
      <c r="AH368" s="93"/>
      <c r="AI368" s="30"/>
      <c r="AJ368" s="30"/>
      <c r="AK368" s="30"/>
      <c r="AL368" s="30"/>
      <c r="AM368" s="109"/>
      <c r="AN368" s="109" t="s">
        <v>1112</v>
      </c>
      <c r="AO368" s="30"/>
      <c r="AP368" s="112" t="s">
        <v>1113</v>
      </c>
      <c r="AQ368"/>
      <c r="AR368"/>
      <c r="AS368"/>
      <c r="AT368"/>
      <c r="AU368"/>
      <c r="AV368"/>
    </row>
    <row r="369" spans="1:48" ht="23.45" customHeight="1" x14ac:dyDescent="0.2">
      <c r="A369" s="356"/>
      <c r="B369" s="155"/>
      <c r="C369" s="155"/>
      <c r="D369" s="155"/>
      <c r="E369" s="155"/>
      <c r="F369" s="155"/>
      <c r="G369" s="155"/>
      <c r="H369" s="155"/>
      <c r="I369" s="155"/>
      <c r="J369" s="155"/>
      <c r="K369" s="155"/>
      <c r="L369" s="155"/>
      <c r="M369" s="357"/>
      <c r="N369" s="155"/>
      <c r="O369" s="155"/>
      <c r="P369" s="155"/>
      <c r="Q369" s="155"/>
      <c r="R369" s="155"/>
      <c r="AA369" s="97"/>
      <c r="AB369" s="97"/>
      <c r="AC369" s="97"/>
      <c r="AD369" s="97"/>
      <c r="AE369" s="97"/>
      <c r="AF369" s="93"/>
      <c r="AG369" s="93"/>
      <c r="AH369" s="93"/>
      <c r="AI369" s="30"/>
      <c r="AJ369" s="30"/>
      <c r="AK369" s="30"/>
      <c r="AL369" s="30"/>
      <c r="AM369" s="109"/>
      <c r="AN369" s="109" t="s">
        <v>1114</v>
      </c>
      <c r="AO369" s="30"/>
      <c r="AP369" s="112" t="s">
        <v>1115</v>
      </c>
      <c r="AQ369"/>
      <c r="AR369"/>
      <c r="AS369"/>
      <c r="AT369"/>
      <c r="AU369"/>
      <c r="AV369"/>
    </row>
    <row r="370" spans="1:48" ht="23.45" customHeight="1" x14ac:dyDescent="0.2">
      <c r="A370" s="356"/>
      <c r="B370" s="155"/>
      <c r="C370" s="155"/>
      <c r="D370" s="155"/>
      <c r="E370" s="155"/>
      <c r="F370" s="155"/>
      <c r="G370" s="155"/>
      <c r="H370" s="155"/>
      <c r="I370" s="155"/>
      <c r="J370" s="155"/>
      <c r="K370" s="155"/>
      <c r="L370" s="155"/>
      <c r="M370" s="357"/>
      <c r="N370" s="155"/>
      <c r="O370" s="155"/>
      <c r="P370" s="155"/>
      <c r="Q370" s="155"/>
      <c r="R370" s="155"/>
      <c r="AA370" s="97"/>
      <c r="AB370" s="97"/>
      <c r="AC370" s="97"/>
      <c r="AD370" s="97"/>
      <c r="AE370" s="97"/>
      <c r="AF370" s="93"/>
      <c r="AG370" s="93"/>
      <c r="AH370" s="93"/>
      <c r="AI370" s="30"/>
      <c r="AJ370" s="30"/>
      <c r="AK370" s="30"/>
      <c r="AL370" s="30"/>
      <c r="AM370" s="109"/>
      <c r="AN370" s="109" t="s">
        <v>1116</v>
      </c>
      <c r="AO370" s="30"/>
      <c r="AP370" s="112" t="s">
        <v>1117</v>
      </c>
      <c r="AQ370"/>
      <c r="AR370"/>
      <c r="AS370"/>
      <c r="AT370"/>
      <c r="AU370"/>
      <c r="AV370"/>
    </row>
    <row r="371" spans="1:48" ht="23.45" customHeight="1" x14ac:dyDescent="0.2">
      <c r="A371" s="356"/>
      <c r="B371" s="155"/>
      <c r="C371" s="155"/>
      <c r="D371" s="155"/>
      <c r="E371" s="155"/>
      <c r="F371" s="155"/>
      <c r="G371" s="155"/>
      <c r="H371" s="155"/>
      <c r="I371" s="155"/>
      <c r="J371" s="155"/>
      <c r="K371" s="155"/>
      <c r="L371" s="155"/>
      <c r="M371" s="357"/>
      <c r="N371" s="155"/>
      <c r="O371" s="155"/>
      <c r="P371" s="155"/>
      <c r="Q371" s="155"/>
      <c r="R371" s="155"/>
      <c r="AA371" s="97"/>
      <c r="AB371" s="97"/>
      <c r="AC371" s="97"/>
      <c r="AD371" s="97"/>
      <c r="AE371" s="97"/>
      <c r="AF371" s="93"/>
      <c r="AG371" s="93"/>
      <c r="AH371" s="93"/>
      <c r="AI371" s="30"/>
      <c r="AJ371" s="30"/>
      <c r="AK371" s="30"/>
      <c r="AL371" s="30"/>
      <c r="AM371" s="109"/>
      <c r="AN371" s="109">
        <v>691</v>
      </c>
      <c r="AO371" s="30"/>
      <c r="AP371" s="112" t="s">
        <v>1118</v>
      </c>
      <c r="AQ371"/>
      <c r="AR371"/>
      <c r="AS371"/>
      <c r="AT371"/>
      <c r="AU371"/>
      <c r="AV371"/>
    </row>
    <row r="372" spans="1:48" ht="23.45" customHeight="1" x14ac:dyDescent="0.2">
      <c r="A372" s="356"/>
      <c r="B372" s="155"/>
      <c r="C372" s="155"/>
      <c r="D372" s="155"/>
      <c r="E372" s="155"/>
      <c r="F372" s="155"/>
      <c r="G372" s="155"/>
      <c r="H372" s="155"/>
      <c r="I372" s="155"/>
      <c r="J372" s="155"/>
      <c r="K372" s="155"/>
      <c r="L372" s="155"/>
      <c r="M372" s="357"/>
      <c r="N372" s="155"/>
      <c r="O372" s="155"/>
      <c r="P372" s="155"/>
      <c r="Q372" s="155"/>
      <c r="R372" s="155"/>
      <c r="AA372" s="97"/>
      <c r="AB372" s="97"/>
      <c r="AC372" s="97"/>
      <c r="AD372" s="97"/>
      <c r="AE372" s="97"/>
      <c r="AF372" s="93"/>
      <c r="AG372" s="93"/>
      <c r="AH372" s="93"/>
      <c r="AI372" s="30"/>
      <c r="AJ372" s="30"/>
      <c r="AK372" s="30"/>
      <c r="AL372" s="30"/>
      <c r="AM372" s="109"/>
      <c r="AN372" s="109">
        <v>64</v>
      </c>
      <c r="AO372" s="30"/>
      <c r="AP372" s="112" t="s">
        <v>1119</v>
      </c>
      <c r="AQ372"/>
      <c r="AR372"/>
      <c r="AS372"/>
      <c r="AT372"/>
      <c r="AU372"/>
      <c r="AV372"/>
    </row>
    <row r="373" spans="1:48" ht="23.45" customHeight="1" x14ac:dyDescent="0.2">
      <c r="A373" s="356"/>
      <c r="B373" s="155"/>
      <c r="C373" s="155"/>
      <c r="D373" s="155"/>
      <c r="E373" s="155"/>
      <c r="F373" s="155"/>
      <c r="G373" s="155"/>
      <c r="H373" s="155"/>
      <c r="I373" s="155"/>
      <c r="J373" s="155"/>
      <c r="K373" s="155"/>
      <c r="L373" s="155"/>
      <c r="M373" s="357"/>
      <c r="N373" s="155"/>
      <c r="O373" s="155"/>
      <c r="P373" s="155"/>
      <c r="Q373" s="155"/>
      <c r="R373" s="155"/>
      <c r="AA373" s="97"/>
      <c r="AB373" s="97"/>
      <c r="AC373" s="97"/>
      <c r="AD373" s="97"/>
      <c r="AE373" s="97"/>
      <c r="AF373" s="93"/>
      <c r="AG373" s="93"/>
      <c r="AH373" s="93"/>
      <c r="AI373" s="30"/>
      <c r="AJ373" s="30"/>
      <c r="AK373" s="30"/>
      <c r="AL373" s="30"/>
      <c r="AM373" s="109"/>
      <c r="AN373" s="109" t="s">
        <v>1120</v>
      </c>
      <c r="AO373" s="30"/>
      <c r="AP373" s="112" t="s">
        <v>1121</v>
      </c>
      <c r="AQ373"/>
      <c r="AR373"/>
      <c r="AS373"/>
      <c r="AT373"/>
      <c r="AU373"/>
      <c r="AV373"/>
    </row>
    <row r="374" spans="1:48" ht="23.45" customHeight="1" x14ac:dyDescent="0.2">
      <c r="A374" s="356"/>
      <c r="B374" s="155"/>
      <c r="C374" s="155"/>
      <c r="D374" s="155"/>
      <c r="E374" s="155"/>
      <c r="F374" s="155"/>
      <c r="G374" s="155"/>
      <c r="H374" s="155"/>
      <c r="I374" s="155"/>
      <c r="J374" s="155"/>
      <c r="K374" s="155"/>
      <c r="L374" s="155"/>
      <c r="M374" s="357"/>
      <c r="N374" s="155"/>
      <c r="O374" s="155"/>
      <c r="P374" s="155"/>
      <c r="Q374" s="155"/>
      <c r="R374" s="155"/>
      <c r="AA374" s="97"/>
      <c r="AB374" s="97"/>
      <c r="AC374" s="97"/>
      <c r="AD374" s="97"/>
      <c r="AE374" s="97"/>
      <c r="AF374" s="93"/>
      <c r="AG374" s="93"/>
      <c r="AH374" s="93"/>
      <c r="AI374" s="30"/>
      <c r="AJ374" s="30"/>
      <c r="AK374" s="30"/>
      <c r="AL374" s="30"/>
      <c r="AM374" s="109"/>
      <c r="AN374" s="109" t="s">
        <v>1122</v>
      </c>
      <c r="AO374" s="30"/>
      <c r="AP374" s="112" t="s">
        <v>1123</v>
      </c>
      <c r="AQ374"/>
      <c r="AR374"/>
      <c r="AS374"/>
      <c r="AT374"/>
      <c r="AU374"/>
      <c r="AV374"/>
    </row>
    <row r="375" spans="1:48" ht="23.45" customHeight="1" x14ac:dyDescent="0.2">
      <c r="A375" s="356"/>
      <c r="B375" s="155"/>
      <c r="C375" s="155"/>
      <c r="D375" s="155"/>
      <c r="E375" s="155"/>
      <c r="F375" s="155"/>
      <c r="G375" s="155"/>
      <c r="H375" s="155"/>
      <c r="I375" s="155"/>
      <c r="J375" s="155"/>
      <c r="K375" s="155"/>
      <c r="L375" s="155"/>
      <c r="M375" s="357"/>
      <c r="N375" s="155"/>
      <c r="O375" s="155"/>
      <c r="P375" s="155"/>
      <c r="Q375" s="155"/>
      <c r="R375" s="155"/>
      <c r="AA375" s="97"/>
      <c r="AB375" s="97"/>
      <c r="AC375" s="97"/>
      <c r="AD375" s="97"/>
      <c r="AE375" s="97"/>
      <c r="AF375" s="93"/>
      <c r="AG375" s="93"/>
      <c r="AH375" s="93"/>
      <c r="AI375" s="30"/>
      <c r="AJ375" s="30"/>
      <c r="AK375" s="30"/>
      <c r="AL375" s="30"/>
      <c r="AM375" s="109"/>
      <c r="AN375" s="109" t="s">
        <v>1124</v>
      </c>
      <c r="AO375" s="30"/>
      <c r="AP375" s="112" t="s">
        <v>1125</v>
      </c>
      <c r="AQ375"/>
      <c r="AR375"/>
      <c r="AS375"/>
      <c r="AT375"/>
      <c r="AU375"/>
      <c r="AV375"/>
    </row>
    <row r="376" spans="1:48" ht="23.45" customHeight="1" x14ac:dyDescent="0.2">
      <c r="A376" s="356"/>
      <c r="B376" s="155"/>
      <c r="C376" s="155"/>
      <c r="D376" s="155"/>
      <c r="E376" s="155"/>
      <c r="F376" s="155"/>
      <c r="G376" s="155"/>
      <c r="H376" s="155"/>
      <c r="I376" s="155"/>
      <c r="J376" s="155"/>
      <c r="K376" s="155"/>
      <c r="L376" s="155"/>
      <c r="M376" s="357"/>
      <c r="N376" s="155"/>
      <c r="O376" s="155"/>
      <c r="P376" s="155"/>
      <c r="Q376" s="155"/>
      <c r="R376" s="155"/>
      <c r="AA376" s="97"/>
      <c r="AB376" s="97"/>
      <c r="AC376" s="97"/>
      <c r="AD376" s="97"/>
      <c r="AE376" s="97"/>
      <c r="AF376" s="93"/>
      <c r="AG376" s="93"/>
      <c r="AH376" s="93"/>
      <c r="AI376" s="30"/>
      <c r="AJ376" s="30"/>
      <c r="AK376" s="30"/>
      <c r="AL376" s="30"/>
      <c r="AM376" s="109"/>
      <c r="AN376" s="109" t="s">
        <v>1126</v>
      </c>
      <c r="AO376" s="30"/>
      <c r="AP376" s="112" t="s">
        <v>1127</v>
      </c>
      <c r="AQ376"/>
      <c r="AR376"/>
      <c r="AS376"/>
      <c r="AT376"/>
      <c r="AU376"/>
      <c r="AV376"/>
    </row>
    <row r="377" spans="1:48" ht="23.45" customHeight="1" x14ac:dyDescent="0.2">
      <c r="A377" s="356"/>
      <c r="B377" s="155"/>
      <c r="C377" s="155"/>
      <c r="D377" s="155"/>
      <c r="E377" s="155"/>
      <c r="F377" s="155"/>
      <c r="G377" s="155"/>
      <c r="H377" s="155"/>
      <c r="I377" s="155"/>
      <c r="J377" s="155"/>
      <c r="K377" s="155"/>
      <c r="L377" s="155"/>
      <c r="M377" s="357"/>
      <c r="N377" s="155"/>
      <c r="O377" s="155"/>
      <c r="P377" s="155"/>
      <c r="Q377" s="155"/>
      <c r="R377" s="155"/>
      <c r="AA377" s="97"/>
      <c r="AB377" s="97"/>
      <c r="AC377" s="97"/>
      <c r="AD377" s="97"/>
      <c r="AE377" s="97"/>
      <c r="AF377" s="93"/>
      <c r="AG377" s="93"/>
      <c r="AH377" s="93"/>
      <c r="AI377" s="30"/>
      <c r="AJ377" s="30"/>
      <c r="AK377" s="30"/>
      <c r="AL377" s="30"/>
      <c r="AM377" s="109"/>
      <c r="AN377" s="109" t="s">
        <v>1128</v>
      </c>
      <c r="AO377" s="30"/>
      <c r="AP377" s="112" t="s">
        <v>1129</v>
      </c>
      <c r="AQ377"/>
      <c r="AR377"/>
      <c r="AS377"/>
      <c r="AT377"/>
      <c r="AU377"/>
      <c r="AV377"/>
    </row>
    <row r="378" spans="1:48" ht="23.45" customHeight="1" x14ac:dyDescent="0.2">
      <c r="A378" s="356"/>
      <c r="B378" s="155"/>
      <c r="C378" s="155"/>
      <c r="D378" s="155"/>
      <c r="E378" s="155"/>
      <c r="F378" s="155"/>
      <c r="G378" s="155"/>
      <c r="H378" s="155"/>
      <c r="I378" s="155"/>
      <c r="J378" s="155"/>
      <c r="K378" s="155"/>
      <c r="L378" s="155"/>
      <c r="M378" s="357"/>
      <c r="N378" s="155"/>
      <c r="O378" s="155"/>
      <c r="P378" s="155"/>
      <c r="Q378" s="155"/>
      <c r="R378" s="155"/>
      <c r="AA378" s="97"/>
      <c r="AB378" s="97"/>
      <c r="AC378" s="97"/>
      <c r="AD378" s="97"/>
      <c r="AE378" s="97"/>
      <c r="AF378" s="93"/>
      <c r="AG378" s="93"/>
      <c r="AH378" s="93"/>
      <c r="AI378" s="30"/>
      <c r="AJ378" s="30"/>
      <c r="AK378" s="30"/>
      <c r="AL378" s="30"/>
      <c r="AM378" s="109"/>
      <c r="AN378" s="109" t="s">
        <v>1130</v>
      </c>
      <c r="AO378" s="30"/>
      <c r="AP378" s="112" t="s">
        <v>1131</v>
      </c>
      <c r="AQ378"/>
      <c r="AR378"/>
      <c r="AS378"/>
      <c r="AT378"/>
      <c r="AU378"/>
      <c r="AV378"/>
    </row>
    <row r="379" spans="1:48" ht="23.45" customHeight="1" x14ac:dyDescent="0.2">
      <c r="A379" s="356"/>
      <c r="B379" s="155"/>
      <c r="C379" s="155"/>
      <c r="D379" s="155"/>
      <c r="E379" s="155"/>
      <c r="F379" s="155"/>
      <c r="G379" s="155"/>
      <c r="H379" s="155"/>
      <c r="I379" s="155"/>
      <c r="J379" s="155"/>
      <c r="K379" s="155"/>
      <c r="L379" s="155"/>
      <c r="M379" s="357"/>
      <c r="N379" s="155"/>
      <c r="O379" s="155"/>
      <c r="P379" s="155"/>
      <c r="Q379" s="155"/>
      <c r="R379" s="155"/>
      <c r="AA379" s="97"/>
      <c r="AB379" s="97"/>
      <c r="AC379" s="97"/>
      <c r="AD379" s="97"/>
      <c r="AE379" s="97"/>
      <c r="AF379" s="93"/>
      <c r="AG379" s="93"/>
      <c r="AH379" s="93"/>
      <c r="AI379" s="30"/>
      <c r="AJ379" s="30"/>
      <c r="AK379" s="30"/>
      <c r="AL379" s="30"/>
      <c r="AM379" s="109"/>
      <c r="AN379" s="109" t="s">
        <v>1132</v>
      </c>
      <c r="AO379" s="30"/>
      <c r="AP379" s="112" t="s">
        <v>1133</v>
      </c>
      <c r="AQ379"/>
      <c r="AR379"/>
      <c r="AS379"/>
      <c r="AT379"/>
      <c r="AU379"/>
      <c r="AV379"/>
    </row>
    <row r="380" spans="1:48" ht="23.45" customHeight="1" x14ac:dyDescent="0.2">
      <c r="A380" s="356"/>
      <c r="B380" s="155"/>
      <c r="C380" s="155"/>
      <c r="D380" s="155"/>
      <c r="E380" s="155"/>
      <c r="F380" s="155"/>
      <c r="G380" s="155"/>
      <c r="H380" s="155"/>
      <c r="I380" s="155"/>
      <c r="J380" s="155"/>
      <c r="K380" s="155"/>
      <c r="L380" s="155"/>
      <c r="M380" s="357"/>
      <c r="N380" s="155"/>
      <c r="O380" s="155"/>
      <c r="P380" s="155"/>
      <c r="Q380" s="155"/>
      <c r="R380" s="155"/>
      <c r="AA380" s="97"/>
      <c r="AB380" s="97"/>
      <c r="AC380" s="97"/>
      <c r="AD380" s="97"/>
      <c r="AE380" s="97"/>
      <c r="AF380" s="93"/>
      <c r="AG380" s="93"/>
      <c r="AH380" s="93"/>
      <c r="AI380" s="30"/>
      <c r="AJ380" s="30"/>
      <c r="AK380" s="30"/>
      <c r="AL380" s="30"/>
      <c r="AM380" s="109"/>
      <c r="AN380" s="109" t="s">
        <v>1134</v>
      </c>
      <c r="AO380" s="30"/>
      <c r="AP380" s="112" t="s">
        <v>1135</v>
      </c>
      <c r="AQ380"/>
      <c r="AR380"/>
      <c r="AS380"/>
      <c r="AT380"/>
      <c r="AU380"/>
      <c r="AV380"/>
    </row>
    <row r="381" spans="1:48" ht="23.45" customHeight="1" x14ac:dyDescent="0.2">
      <c r="A381" s="356"/>
      <c r="B381" s="155"/>
      <c r="C381" s="155"/>
      <c r="D381" s="155"/>
      <c r="E381" s="155"/>
      <c r="F381" s="155"/>
      <c r="G381" s="155"/>
      <c r="H381" s="155"/>
      <c r="I381" s="155"/>
      <c r="J381" s="155"/>
      <c r="K381" s="155"/>
      <c r="L381" s="155"/>
      <c r="M381" s="357"/>
      <c r="N381" s="155"/>
      <c r="O381" s="155"/>
      <c r="P381" s="155"/>
      <c r="Q381" s="155"/>
      <c r="R381" s="155"/>
      <c r="AA381" s="97"/>
      <c r="AB381" s="97"/>
      <c r="AC381" s="97"/>
      <c r="AD381" s="97"/>
      <c r="AE381" s="97"/>
      <c r="AF381" s="93"/>
      <c r="AG381" s="93"/>
      <c r="AH381" s="93"/>
      <c r="AI381" s="30"/>
      <c r="AJ381" s="30"/>
      <c r="AK381" s="30"/>
      <c r="AL381" s="30"/>
      <c r="AM381" s="109"/>
      <c r="AN381" s="109" t="s">
        <v>1136</v>
      </c>
      <c r="AO381" s="30"/>
      <c r="AP381" s="112" t="s">
        <v>1137</v>
      </c>
      <c r="AQ381"/>
      <c r="AR381"/>
      <c r="AS381"/>
      <c r="AT381"/>
      <c r="AU381"/>
      <c r="AV381"/>
    </row>
    <row r="382" spans="1:48" ht="23.45" customHeight="1" x14ac:dyDescent="0.2">
      <c r="A382" s="356"/>
      <c r="B382" s="155"/>
      <c r="C382" s="155"/>
      <c r="D382" s="155"/>
      <c r="E382" s="155"/>
      <c r="F382" s="155"/>
      <c r="G382" s="155"/>
      <c r="H382" s="155"/>
      <c r="I382" s="155"/>
      <c r="J382" s="155"/>
      <c r="K382" s="155"/>
      <c r="L382" s="155"/>
      <c r="M382" s="357"/>
      <c r="N382" s="155"/>
      <c r="O382" s="155"/>
      <c r="P382" s="155"/>
      <c r="Q382" s="155"/>
      <c r="R382" s="155"/>
      <c r="AA382" s="97"/>
      <c r="AB382" s="97"/>
      <c r="AC382" s="97"/>
      <c r="AD382" s="97"/>
      <c r="AE382" s="97"/>
      <c r="AF382" s="93"/>
      <c r="AG382" s="93"/>
      <c r="AH382" s="93"/>
      <c r="AI382" s="30"/>
      <c r="AJ382" s="30"/>
      <c r="AK382" s="30"/>
      <c r="AL382" s="30"/>
      <c r="AM382" s="109"/>
      <c r="AN382" s="109" t="s">
        <v>1138</v>
      </c>
      <c r="AO382" s="30"/>
      <c r="AP382" s="112" t="s">
        <v>1139</v>
      </c>
      <c r="AQ382"/>
      <c r="AR382"/>
      <c r="AS382"/>
      <c r="AT382"/>
      <c r="AU382"/>
      <c r="AV382"/>
    </row>
    <row r="383" spans="1:48" ht="23.45" customHeight="1" x14ac:dyDescent="0.2">
      <c r="A383" s="356"/>
      <c r="B383" s="155"/>
      <c r="C383" s="155"/>
      <c r="D383" s="155"/>
      <c r="E383" s="155"/>
      <c r="F383" s="155"/>
      <c r="G383" s="155"/>
      <c r="H383" s="155"/>
      <c r="I383" s="155"/>
      <c r="J383" s="155"/>
      <c r="K383" s="155"/>
      <c r="L383" s="155"/>
      <c r="M383" s="357"/>
      <c r="N383" s="155"/>
      <c r="O383" s="155"/>
      <c r="P383" s="155"/>
      <c r="Q383" s="155"/>
      <c r="R383" s="155"/>
      <c r="AA383" s="97"/>
      <c r="AB383" s="97"/>
      <c r="AC383" s="97"/>
      <c r="AD383" s="97"/>
      <c r="AE383" s="97"/>
      <c r="AF383" s="93"/>
      <c r="AG383" s="93"/>
      <c r="AH383" s="93"/>
      <c r="AI383" s="30"/>
      <c r="AJ383" s="30"/>
      <c r="AK383" s="30"/>
      <c r="AL383" s="30"/>
      <c r="AM383" s="109"/>
      <c r="AN383" s="109" t="s">
        <v>1140</v>
      </c>
      <c r="AO383" s="30"/>
      <c r="AP383" s="112" t="s">
        <v>1141</v>
      </c>
      <c r="AQ383"/>
      <c r="AR383"/>
      <c r="AS383"/>
      <c r="AT383"/>
      <c r="AU383"/>
      <c r="AV383"/>
    </row>
    <row r="384" spans="1:48" ht="23.45" customHeight="1" x14ac:dyDescent="0.2">
      <c r="A384" s="356"/>
      <c r="B384" s="155"/>
      <c r="C384" s="155"/>
      <c r="D384" s="155"/>
      <c r="E384" s="155"/>
      <c r="F384" s="155"/>
      <c r="G384" s="155"/>
      <c r="H384" s="155"/>
      <c r="I384" s="155"/>
      <c r="J384" s="155"/>
      <c r="K384" s="155"/>
      <c r="L384" s="155"/>
      <c r="M384" s="357"/>
      <c r="N384" s="155"/>
      <c r="O384" s="155"/>
      <c r="P384" s="155"/>
      <c r="Q384" s="155"/>
      <c r="R384" s="155"/>
      <c r="AA384" s="97"/>
      <c r="AB384" s="97"/>
      <c r="AC384" s="97"/>
      <c r="AD384" s="97"/>
      <c r="AE384" s="97"/>
      <c r="AF384" s="93"/>
      <c r="AG384" s="93"/>
      <c r="AH384" s="93"/>
      <c r="AI384" s="30"/>
      <c r="AJ384" s="30"/>
      <c r="AK384" s="30"/>
      <c r="AL384" s="30"/>
      <c r="AM384" s="109"/>
      <c r="AN384" s="109" t="s">
        <v>1142</v>
      </c>
      <c r="AO384" s="30"/>
      <c r="AP384" s="112" t="s">
        <v>1143</v>
      </c>
      <c r="AQ384"/>
      <c r="AR384"/>
      <c r="AS384"/>
      <c r="AT384"/>
      <c r="AU384"/>
      <c r="AV384"/>
    </row>
    <row r="385" spans="1:48" ht="23.45" customHeight="1" x14ac:dyDescent="0.2">
      <c r="A385" s="356"/>
      <c r="B385" s="155"/>
      <c r="C385" s="155"/>
      <c r="D385" s="155"/>
      <c r="E385" s="155"/>
      <c r="F385" s="155"/>
      <c r="G385" s="155"/>
      <c r="H385" s="155"/>
      <c r="I385" s="155"/>
      <c r="J385" s="155"/>
      <c r="K385" s="155"/>
      <c r="L385" s="155"/>
      <c r="M385" s="357"/>
      <c r="N385" s="155"/>
      <c r="O385" s="155"/>
      <c r="P385" s="155"/>
      <c r="Q385" s="155"/>
      <c r="R385" s="155"/>
      <c r="AA385" s="97"/>
      <c r="AB385" s="97"/>
      <c r="AC385" s="97"/>
      <c r="AD385" s="97"/>
      <c r="AE385" s="97"/>
      <c r="AF385" s="93"/>
      <c r="AG385" s="93"/>
      <c r="AH385" s="93"/>
      <c r="AI385" s="30"/>
      <c r="AJ385" s="30"/>
      <c r="AK385" s="30"/>
      <c r="AL385" s="30"/>
      <c r="AM385" s="109"/>
      <c r="AN385" s="109" t="s">
        <v>1144</v>
      </c>
      <c r="AO385" s="30"/>
      <c r="AP385" s="112" t="s">
        <v>1145</v>
      </c>
      <c r="AQ385"/>
      <c r="AR385"/>
      <c r="AS385"/>
      <c r="AT385"/>
      <c r="AU385"/>
      <c r="AV385"/>
    </row>
    <row r="386" spans="1:48" ht="23.45" customHeight="1" x14ac:dyDescent="0.2">
      <c r="A386" s="356"/>
      <c r="B386" s="155"/>
      <c r="C386" s="155"/>
      <c r="D386" s="155"/>
      <c r="E386" s="155"/>
      <c r="F386" s="155"/>
      <c r="G386" s="155"/>
      <c r="H386" s="155"/>
      <c r="I386" s="155"/>
      <c r="J386" s="155"/>
      <c r="K386" s="155"/>
      <c r="L386" s="155"/>
      <c r="M386" s="357"/>
      <c r="N386" s="155"/>
      <c r="O386" s="155"/>
      <c r="P386" s="155"/>
      <c r="Q386" s="155"/>
      <c r="R386" s="155"/>
      <c r="AA386" s="97"/>
      <c r="AB386" s="97"/>
      <c r="AC386" s="97"/>
      <c r="AD386" s="97"/>
      <c r="AE386" s="97"/>
      <c r="AF386" s="93"/>
      <c r="AG386" s="93"/>
      <c r="AH386" s="93"/>
      <c r="AI386" s="30"/>
      <c r="AJ386" s="30"/>
      <c r="AK386" s="30"/>
      <c r="AL386" s="30"/>
      <c r="AM386" s="109"/>
      <c r="AN386" s="109" t="s">
        <v>1146</v>
      </c>
      <c r="AO386" s="30"/>
      <c r="AP386" s="112" t="s">
        <v>1147</v>
      </c>
      <c r="AQ386"/>
      <c r="AR386"/>
      <c r="AS386"/>
      <c r="AT386"/>
      <c r="AU386"/>
      <c r="AV386"/>
    </row>
    <row r="387" spans="1:48" ht="23.45" customHeight="1" x14ac:dyDescent="0.2">
      <c r="A387" s="356"/>
      <c r="B387" s="155"/>
      <c r="C387" s="155"/>
      <c r="D387" s="155"/>
      <c r="E387" s="155"/>
      <c r="F387" s="155"/>
      <c r="G387" s="155"/>
      <c r="H387" s="155"/>
      <c r="I387" s="155"/>
      <c r="J387" s="155"/>
      <c r="K387" s="155"/>
      <c r="L387" s="155"/>
      <c r="M387" s="357"/>
      <c r="N387" s="155"/>
      <c r="O387" s="155"/>
      <c r="P387" s="155"/>
      <c r="Q387" s="155"/>
      <c r="R387" s="155"/>
      <c r="AA387" s="97"/>
      <c r="AB387" s="97"/>
      <c r="AC387" s="97"/>
      <c r="AD387" s="97"/>
      <c r="AE387" s="97"/>
      <c r="AF387" s="93"/>
      <c r="AG387" s="93"/>
      <c r="AH387" s="93"/>
      <c r="AI387" s="30"/>
      <c r="AJ387" s="30"/>
      <c r="AK387" s="30"/>
      <c r="AL387" s="30"/>
      <c r="AM387" s="109"/>
      <c r="AN387" s="109" t="s">
        <v>1148</v>
      </c>
      <c r="AO387" s="30"/>
      <c r="AP387" s="112" t="s">
        <v>1149</v>
      </c>
      <c r="AQ387"/>
      <c r="AR387"/>
      <c r="AS387"/>
      <c r="AT387"/>
      <c r="AU387"/>
      <c r="AV387"/>
    </row>
    <row r="388" spans="1:48" ht="23.45" customHeight="1" x14ac:dyDescent="0.2">
      <c r="A388" s="356"/>
      <c r="B388" s="155"/>
      <c r="C388" s="155"/>
      <c r="D388" s="155"/>
      <c r="E388" s="155"/>
      <c r="F388" s="155"/>
      <c r="G388" s="155"/>
      <c r="H388" s="155"/>
      <c r="I388" s="155"/>
      <c r="J388" s="155"/>
      <c r="K388" s="155"/>
      <c r="L388" s="155"/>
      <c r="M388" s="357"/>
      <c r="N388" s="155"/>
      <c r="O388" s="155"/>
      <c r="P388" s="155"/>
      <c r="Q388" s="155"/>
      <c r="R388" s="155"/>
      <c r="AA388" s="97"/>
      <c r="AB388" s="97"/>
      <c r="AC388" s="97"/>
      <c r="AD388" s="97"/>
      <c r="AE388" s="97"/>
      <c r="AF388" s="93"/>
      <c r="AG388" s="93"/>
      <c r="AH388" s="93"/>
      <c r="AI388" s="30"/>
      <c r="AJ388" s="30"/>
      <c r="AK388" s="30"/>
      <c r="AL388" s="30"/>
      <c r="AM388" s="109"/>
      <c r="AN388" s="109" t="s">
        <v>1150</v>
      </c>
      <c r="AO388" s="30"/>
      <c r="AP388" s="112" t="s">
        <v>1151</v>
      </c>
      <c r="AQ388"/>
      <c r="AR388"/>
      <c r="AS388"/>
      <c r="AT388"/>
      <c r="AU388"/>
      <c r="AV388"/>
    </row>
    <row r="389" spans="1:48" ht="23.45" customHeight="1" x14ac:dyDescent="0.2">
      <c r="A389" s="356"/>
      <c r="B389" s="155"/>
      <c r="C389" s="155"/>
      <c r="D389" s="155"/>
      <c r="E389" s="155"/>
      <c r="F389" s="155"/>
      <c r="G389" s="155"/>
      <c r="H389" s="155"/>
      <c r="I389" s="155"/>
      <c r="J389" s="155"/>
      <c r="K389" s="155"/>
      <c r="L389" s="155"/>
      <c r="M389" s="357"/>
      <c r="N389" s="155"/>
      <c r="O389" s="155"/>
      <c r="P389" s="155"/>
      <c r="Q389" s="155"/>
      <c r="R389" s="155"/>
      <c r="AA389" s="97"/>
      <c r="AB389" s="97"/>
      <c r="AC389" s="97"/>
      <c r="AD389" s="97"/>
      <c r="AE389" s="97"/>
      <c r="AF389" s="93"/>
      <c r="AG389" s="93"/>
      <c r="AH389" s="93"/>
      <c r="AI389" s="30"/>
      <c r="AJ389" s="30"/>
      <c r="AK389" s="30"/>
      <c r="AL389" s="30"/>
      <c r="AM389" s="109"/>
      <c r="AN389" s="109" t="s">
        <v>1152</v>
      </c>
      <c r="AO389" s="30"/>
      <c r="AP389" s="112" t="s">
        <v>1153</v>
      </c>
      <c r="AQ389"/>
      <c r="AR389"/>
      <c r="AS389"/>
      <c r="AT389"/>
      <c r="AU389"/>
      <c r="AV389"/>
    </row>
    <row r="390" spans="1:48" ht="23.45" customHeight="1" x14ac:dyDescent="0.2">
      <c r="A390" s="356"/>
      <c r="B390" s="155"/>
      <c r="C390" s="155"/>
      <c r="D390" s="155"/>
      <c r="E390" s="155"/>
      <c r="F390" s="155"/>
      <c r="G390" s="155"/>
      <c r="H390" s="155"/>
      <c r="I390" s="155"/>
      <c r="J390" s="155"/>
      <c r="K390" s="155"/>
      <c r="L390" s="155"/>
      <c r="M390" s="357"/>
      <c r="N390" s="155"/>
      <c r="O390" s="155"/>
      <c r="P390" s="155"/>
      <c r="Q390" s="155"/>
      <c r="R390" s="155"/>
      <c r="AA390" s="97"/>
      <c r="AB390" s="97"/>
      <c r="AC390" s="97"/>
      <c r="AD390" s="97"/>
      <c r="AE390" s="97"/>
      <c r="AF390" s="93"/>
      <c r="AG390" s="93"/>
      <c r="AH390" s="93"/>
      <c r="AI390" s="30"/>
      <c r="AJ390" s="30"/>
      <c r="AK390" s="30"/>
      <c r="AL390" s="30"/>
      <c r="AM390" s="109"/>
      <c r="AN390" s="109" t="s">
        <v>1154</v>
      </c>
      <c r="AO390" s="30"/>
      <c r="AP390" s="112" t="s">
        <v>1155</v>
      </c>
      <c r="AQ390"/>
      <c r="AR390"/>
      <c r="AS390"/>
      <c r="AT390"/>
      <c r="AU390"/>
      <c r="AV390"/>
    </row>
    <row r="391" spans="1:48" ht="23.45" customHeight="1" x14ac:dyDescent="0.2">
      <c r="A391" s="356"/>
      <c r="B391" s="155"/>
      <c r="C391" s="155"/>
      <c r="D391" s="155"/>
      <c r="E391" s="155"/>
      <c r="F391" s="155"/>
      <c r="G391" s="155"/>
      <c r="H391" s="155"/>
      <c r="I391" s="155"/>
      <c r="J391" s="155"/>
      <c r="K391" s="155"/>
      <c r="L391" s="155"/>
      <c r="M391" s="357"/>
      <c r="N391" s="155"/>
      <c r="O391" s="155"/>
      <c r="P391" s="155"/>
      <c r="Q391" s="155"/>
      <c r="R391" s="155"/>
      <c r="AA391" s="97"/>
      <c r="AB391" s="97"/>
      <c r="AC391" s="97"/>
      <c r="AD391" s="97"/>
      <c r="AE391" s="97"/>
      <c r="AF391" s="93"/>
      <c r="AG391" s="93"/>
      <c r="AH391" s="93"/>
      <c r="AI391" s="30"/>
      <c r="AJ391" s="30"/>
      <c r="AK391" s="30"/>
      <c r="AL391" s="30"/>
      <c r="AM391" s="109"/>
      <c r="AN391" s="109" t="s">
        <v>1156</v>
      </c>
      <c r="AO391" s="30"/>
      <c r="AP391" s="112" t="s">
        <v>1157</v>
      </c>
      <c r="AQ391"/>
      <c r="AR391"/>
      <c r="AS391"/>
      <c r="AT391"/>
      <c r="AU391"/>
      <c r="AV391"/>
    </row>
    <row r="392" spans="1:48" ht="23.45" customHeight="1" x14ac:dyDescent="0.2">
      <c r="A392" s="356"/>
      <c r="B392" s="155"/>
      <c r="C392" s="155"/>
      <c r="D392" s="155"/>
      <c r="E392" s="155"/>
      <c r="F392" s="155"/>
      <c r="G392" s="155"/>
      <c r="H392" s="155"/>
      <c r="I392" s="155"/>
      <c r="J392" s="155"/>
      <c r="K392" s="155"/>
      <c r="L392" s="155"/>
      <c r="M392" s="357"/>
      <c r="N392" s="155"/>
      <c r="O392" s="155"/>
      <c r="P392" s="155"/>
      <c r="Q392" s="155"/>
      <c r="R392" s="155"/>
      <c r="AA392" s="97"/>
      <c r="AB392" s="97"/>
      <c r="AC392" s="97"/>
      <c r="AD392" s="97"/>
      <c r="AE392" s="97"/>
      <c r="AF392" s="93"/>
      <c r="AG392" s="93"/>
      <c r="AH392" s="93"/>
      <c r="AI392" s="30"/>
      <c r="AJ392" s="30"/>
      <c r="AK392" s="30"/>
      <c r="AL392" s="30"/>
      <c r="AM392" s="109"/>
      <c r="AN392" s="109" t="s">
        <v>1158</v>
      </c>
      <c r="AO392" s="30"/>
      <c r="AP392" s="112" t="s">
        <v>1159</v>
      </c>
      <c r="AQ392"/>
      <c r="AR392"/>
      <c r="AS392"/>
      <c r="AT392"/>
      <c r="AU392"/>
      <c r="AV392"/>
    </row>
    <row r="393" spans="1:48" ht="23.45" customHeight="1" x14ac:dyDescent="0.2">
      <c r="A393" s="356"/>
      <c r="B393" s="155"/>
      <c r="C393" s="155"/>
      <c r="D393" s="155"/>
      <c r="E393" s="155"/>
      <c r="F393" s="155"/>
      <c r="G393" s="155"/>
      <c r="H393" s="155"/>
      <c r="I393" s="155"/>
      <c r="J393" s="155"/>
      <c r="K393" s="155"/>
      <c r="L393" s="155"/>
      <c r="M393" s="357"/>
      <c r="N393" s="155"/>
      <c r="O393" s="155"/>
      <c r="P393" s="155"/>
      <c r="Q393" s="155"/>
      <c r="R393" s="155"/>
      <c r="AA393" s="97"/>
      <c r="AB393" s="97"/>
      <c r="AC393" s="97"/>
      <c r="AD393" s="97"/>
      <c r="AE393" s="97"/>
      <c r="AF393" s="93"/>
      <c r="AG393" s="93"/>
      <c r="AH393" s="93"/>
      <c r="AI393" s="30"/>
      <c r="AJ393" s="30"/>
      <c r="AK393" s="30"/>
      <c r="AL393" s="30"/>
      <c r="AM393" s="109"/>
      <c r="AN393" s="109" t="s">
        <v>1160</v>
      </c>
      <c r="AO393" s="30"/>
      <c r="AP393" s="112" t="s">
        <v>1161</v>
      </c>
      <c r="AQ393"/>
      <c r="AR393"/>
      <c r="AS393"/>
      <c r="AT393"/>
      <c r="AU393"/>
      <c r="AV393"/>
    </row>
    <row r="394" spans="1:48" ht="23.45" customHeight="1" x14ac:dyDescent="0.2">
      <c r="A394" s="356"/>
      <c r="B394" s="155"/>
      <c r="C394" s="155"/>
      <c r="D394" s="155"/>
      <c r="E394" s="155"/>
      <c r="F394" s="155"/>
      <c r="G394" s="155"/>
      <c r="H394" s="155"/>
      <c r="I394" s="155"/>
      <c r="J394" s="155"/>
      <c r="K394" s="155"/>
      <c r="L394" s="155"/>
      <c r="M394" s="357"/>
      <c r="N394" s="155"/>
      <c r="O394" s="155"/>
      <c r="P394" s="155"/>
      <c r="Q394" s="155"/>
      <c r="R394" s="155"/>
      <c r="AA394" s="97"/>
      <c r="AB394" s="97"/>
      <c r="AC394" s="97"/>
      <c r="AD394" s="97"/>
      <c r="AE394" s="97"/>
      <c r="AF394" s="93"/>
      <c r="AG394" s="93"/>
      <c r="AH394" s="93"/>
      <c r="AI394" s="30"/>
      <c r="AJ394" s="30"/>
      <c r="AK394" s="30"/>
      <c r="AL394" s="30"/>
      <c r="AM394" s="109"/>
      <c r="AN394" s="109" t="s">
        <v>1162</v>
      </c>
      <c r="AO394" s="30"/>
      <c r="AP394" s="112" t="s">
        <v>1163</v>
      </c>
      <c r="AQ394"/>
      <c r="AR394"/>
      <c r="AS394"/>
      <c r="AT394"/>
      <c r="AU394"/>
      <c r="AV394"/>
    </row>
    <row r="395" spans="1:48" ht="23.45" customHeight="1" x14ac:dyDescent="0.2">
      <c r="A395" s="356"/>
      <c r="B395" s="155"/>
      <c r="C395" s="155"/>
      <c r="D395" s="155"/>
      <c r="E395" s="155"/>
      <c r="F395" s="155"/>
      <c r="G395" s="155"/>
      <c r="H395" s="155"/>
      <c r="I395" s="155"/>
      <c r="J395" s="155"/>
      <c r="K395" s="155"/>
      <c r="L395" s="155"/>
      <c r="M395" s="357"/>
      <c r="N395" s="155"/>
      <c r="O395" s="155"/>
      <c r="P395" s="155"/>
      <c r="Q395" s="155"/>
      <c r="R395" s="155"/>
      <c r="AA395" s="97"/>
      <c r="AB395" s="97"/>
      <c r="AC395" s="97"/>
      <c r="AD395" s="97"/>
      <c r="AE395" s="97"/>
      <c r="AF395" s="93"/>
      <c r="AG395" s="93"/>
      <c r="AH395" s="93"/>
      <c r="AI395" s="30"/>
      <c r="AJ395" s="30"/>
      <c r="AK395" s="30"/>
      <c r="AL395" s="30"/>
      <c r="AM395" s="109"/>
      <c r="AN395" s="109" t="s">
        <v>1164</v>
      </c>
      <c r="AO395" s="30"/>
      <c r="AP395" s="112" t="s">
        <v>1165</v>
      </c>
      <c r="AQ395"/>
      <c r="AR395"/>
      <c r="AS395"/>
      <c r="AT395"/>
      <c r="AU395"/>
      <c r="AV395"/>
    </row>
    <row r="396" spans="1:48" ht="23.45" customHeight="1" x14ac:dyDescent="0.2">
      <c r="A396" s="356"/>
      <c r="B396" s="155"/>
      <c r="C396" s="155"/>
      <c r="D396" s="155"/>
      <c r="E396" s="155"/>
      <c r="F396" s="155"/>
      <c r="G396" s="155"/>
      <c r="H396" s="155"/>
      <c r="I396" s="155"/>
      <c r="J396" s="155"/>
      <c r="K396" s="155"/>
      <c r="L396" s="155"/>
      <c r="M396" s="357"/>
      <c r="N396" s="155"/>
      <c r="O396" s="155"/>
      <c r="P396" s="155"/>
      <c r="Q396" s="155"/>
      <c r="R396" s="155"/>
      <c r="AA396" s="97"/>
      <c r="AB396" s="97"/>
      <c r="AC396" s="97"/>
      <c r="AD396" s="97"/>
      <c r="AE396" s="97"/>
      <c r="AF396" s="93"/>
      <c r="AG396" s="93"/>
      <c r="AH396" s="93"/>
      <c r="AI396" s="30"/>
      <c r="AJ396" s="30"/>
      <c r="AK396" s="30"/>
      <c r="AL396" s="30"/>
      <c r="AM396" s="109"/>
      <c r="AN396" s="109" t="s">
        <v>1166</v>
      </c>
      <c r="AO396" s="30"/>
      <c r="AP396" s="112" t="s">
        <v>1167</v>
      </c>
      <c r="AQ396"/>
      <c r="AR396"/>
      <c r="AS396"/>
      <c r="AT396"/>
      <c r="AU396"/>
      <c r="AV396"/>
    </row>
    <row r="397" spans="1:48" ht="23.45" customHeight="1" x14ac:dyDescent="0.2">
      <c r="A397" s="356"/>
      <c r="B397" s="155"/>
      <c r="C397" s="155"/>
      <c r="D397" s="155"/>
      <c r="E397" s="155"/>
      <c r="F397" s="155"/>
      <c r="G397" s="155"/>
      <c r="H397" s="155"/>
      <c r="I397" s="155"/>
      <c r="J397" s="155"/>
      <c r="K397" s="155"/>
      <c r="L397" s="155"/>
      <c r="M397" s="357"/>
      <c r="N397" s="155"/>
      <c r="O397" s="155"/>
      <c r="P397" s="155"/>
      <c r="Q397" s="155"/>
      <c r="R397" s="155"/>
      <c r="AA397" s="97"/>
      <c r="AB397" s="97"/>
      <c r="AC397" s="97"/>
      <c r="AD397" s="97"/>
      <c r="AE397" s="97"/>
      <c r="AF397" s="93"/>
      <c r="AG397" s="93"/>
      <c r="AH397" s="93"/>
      <c r="AI397" s="30"/>
      <c r="AJ397" s="30"/>
      <c r="AK397" s="30"/>
      <c r="AL397" s="30"/>
      <c r="AM397" s="109"/>
      <c r="AN397" s="109" t="s">
        <v>1168</v>
      </c>
      <c r="AO397" s="30"/>
      <c r="AP397" s="112" t="s">
        <v>1169</v>
      </c>
      <c r="AQ397"/>
      <c r="AR397"/>
      <c r="AS397"/>
      <c r="AT397"/>
      <c r="AU397"/>
      <c r="AV397"/>
    </row>
    <row r="398" spans="1:48" ht="23.45" customHeight="1" x14ac:dyDescent="0.2">
      <c r="A398" s="356"/>
      <c r="B398" s="155"/>
      <c r="C398" s="155"/>
      <c r="D398" s="155"/>
      <c r="E398" s="155"/>
      <c r="F398" s="155"/>
      <c r="G398" s="155"/>
      <c r="H398" s="155"/>
      <c r="I398" s="155"/>
      <c r="J398" s="155"/>
      <c r="K398" s="155"/>
      <c r="L398" s="155"/>
      <c r="M398" s="357"/>
      <c r="N398" s="155"/>
      <c r="O398" s="155"/>
      <c r="P398" s="155"/>
      <c r="Q398" s="155"/>
      <c r="R398" s="155"/>
      <c r="AA398" s="97"/>
      <c r="AB398" s="97"/>
      <c r="AC398" s="97"/>
      <c r="AD398" s="97"/>
      <c r="AE398" s="97"/>
      <c r="AF398" s="93"/>
      <c r="AG398" s="93"/>
      <c r="AH398" s="93"/>
      <c r="AI398" s="30"/>
      <c r="AJ398" s="30"/>
      <c r="AK398" s="30"/>
      <c r="AL398" s="30"/>
      <c r="AM398" s="109"/>
      <c r="AN398" s="109" t="s">
        <v>1170</v>
      </c>
      <c r="AO398" s="30"/>
      <c r="AP398" s="112" t="s">
        <v>1171</v>
      </c>
      <c r="AQ398"/>
      <c r="AR398"/>
      <c r="AS398"/>
      <c r="AT398"/>
      <c r="AU398"/>
      <c r="AV398"/>
    </row>
    <row r="399" spans="1:48" ht="23.45" customHeight="1" x14ac:dyDescent="0.2">
      <c r="A399" s="356"/>
      <c r="B399" s="155"/>
      <c r="C399" s="155"/>
      <c r="D399" s="155"/>
      <c r="E399" s="155"/>
      <c r="F399" s="155"/>
      <c r="G399" s="155"/>
      <c r="H399" s="155"/>
      <c r="I399" s="155"/>
      <c r="J399" s="155"/>
      <c r="K399" s="155"/>
      <c r="L399" s="155"/>
      <c r="M399" s="357"/>
      <c r="N399" s="155"/>
      <c r="O399" s="155"/>
      <c r="P399" s="155"/>
      <c r="Q399" s="155"/>
      <c r="R399" s="155"/>
      <c r="AA399" s="97"/>
      <c r="AB399" s="97"/>
      <c r="AC399" s="97"/>
      <c r="AD399" s="97"/>
      <c r="AE399" s="97"/>
      <c r="AF399" s="93"/>
      <c r="AG399" s="93"/>
      <c r="AH399" s="93"/>
      <c r="AI399" s="30"/>
      <c r="AJ399" s="30"/>
      <c r="AK399" s="30"/>
      <c r="AL399" s="30"/>
      <c r="AM399" s="109"/>
      <c r="AN399" s="109" t="s">
        <v>1172</v>
      </c>
      <c r="AO399" s="30"/>
      <c r="AP399" s="112" t="s">
        <v>1173</v>
      </c>
      <c r="AQ399"/>
      <c r="AR399"/>
      <c r="AS399"/>
      <c r="AT399"/>
      <c r="AU399"/>
      <c r="AV399"/>
    </row>
    <row r="400" spans="1:48" ht="23.45" customHeight="1" x14ac:dyDescent="0.2">
      <c r="A400" s="356"/>
      <c r="B400" s="155"/>
      <c r="C400" s="155"/>
      <c r="D400" s="155"/>
      <c r="E400" s="155"/>
      <c r="F400" s="155"/>
      <c r="G400" s="155"/>
      <c r="H400" s="155"/>
      <c r="I400" s="155"/>
      <c r="J400" s="155"/>
      <c r="K400" s="155"/>
      <c r="L400" s="155"/>
      <c r="M400" s="357"/>
      <c r="N400" s="155"/>
      <c r="O400" s="155"/>
      <c r="P400" s="155"/>
      <c r="Q400" s="155"/>
      <c r="R400" s="155"/>
      <c r="AA400" s="97"/>
      <c r="AB400" s="97"/>
      <c r="AC400" s="97"/>
      <c r="AD400" s="97"/>
      <c r="AE400" s="97"/>
      <c r="AF400" s="93"/>
      <c r="AG400" s="93"/>
      <c r="AH400" s="93"/>
      <c r="AI400" s="30"/>
      <c r="AJ400" s="30"/>
      <c r="AK400" s="30"/>
      <c r="AL400" s="30"/>
      <c r="AM400" s="109"/>
      <c r="AN400" s="109" t="s">
        <v>1174</v>
      </c>
      <c r="AO400" s="30"/>
      <c r="AP400" s="112" t="s">
        <v>1175</v>
      </c>
      <c r="AQ400"/>
      <c r="AR400"/>
      <c r="AS400"/>
      <c r="AT400"/>
      <c r="AU400"/>
      <c r="AV400"/>
    </row>
    <row r="401" spans="1:48" ht="23.45" customHeight="1" x14ac:dyDescent="0.2">
      <c r="A401" s="356"/>
      <c r="B401" s="155"/>
      <c r="C401" s="155"/>
      <c r="D401" s="155"/>
      <c r="E401" s="155"/>
      <c r="F401" s="155"/>
      <c r="G401" s="155"/>
      <c r="H401" s="155"/>
      <c r="I401" s="155"/>
      <c r="J401" s="155"/>
      <c r="K401" s="155"/>
      <c r="L401" s="155"/>
      <c r="M401" s="357"/>
      <c r="N401" s="155"/>
      <c r="O401" s="155"/>
      <c r="P401" s="155"/>
      <c r="Q401" s="155"/>
      <c r="R401" s="155"/>
      <c r="AA401" s="97"/>
      <c r="AB401" s="97"/>
      <c r="AC401" s="97"/>
      <c r="AD401" s="97"/>
      <c r="AE401" s="97"/>
      <c r="AF401" s="93"/>
      <c r="AG401" s="93"/>
      <c r="AH401" s="93"/>
      <c r="AI401" s="30"/>
      <c r="AJ401" s="30"/>
      <c r="AK401" s="30"/>
      <c r="AL401" s="30"/>
      <c r="AM401" s="109"/>
      <c r="AN401" s="109" t="s">
        <v>1176</v>
      </c>
      <c r="AO401" s="30"/>
      <c r="AP401" s="112" t="s">
        <v>1177</v>
      </c>
      <c r="AQ401"/>
      <c r="AR401"/>
      <c r="AS401"/>
      <c r="AT401"/>
      <c r="AU401"/>
      <c r="AV401"/>
    </row>
    <row r="402" spans="1:48" ht="23.45" customHeight="1" x14ac:dyDescent="0.2">
      <c r="A402" s="356"/>
      <c r="B402" s="155"/>
      <c r="C402" s="155"/>
      <c r="D402" s="155"/>
      <c r="E402" s="155"/>
      <c r="F402" s="155"/>
      <c r="G402" s="155"/>
      <c r="H402" s="155"/>
      <c r="I402" s="155"/>
      <c r="J402" s="155"/>
      <c r="K402" s="155"/>
      <c r="L402" s="155"/>
      <c r="M402" s="357"/>
      <c r="N402" s="155"/>
      <c r="O402" s="155"/>
      <c r="P402" s="155"/>
      <c r="Q402" s="155"/>
      <c r="R402" s="155"/>
      <c r="AA402" s="97"/>
      <c r="AB402" s="97"/>
      <c r="AC402" s="97"/>
      <c r="AD402" s="97"/>
      <c r="AE402" s="97"/>
      <c r="AF402" s="93"/>
      <c r="AG402" s="93"/>
      <c r="AH402" s="93"/>
      <c r="AI402" s="30"/>
      <c r="AJ402" s="30"/>
      <c r="AK402" s="30"/>
      <c r="AL402" s="30"/>
      <c r="AM402" s="109"/>
      <c r="AN402" s="109" t="s">
        <v>1178</v>
      </c>
      <c r="AO402" s="30"/>
      <c r="AP402" s="112" t="s">
        <v>1179</v>
      </c>
      <c r="AQ402"/>
      <c r="AR402"/>
      <c r="AS402"/>
      <c r="AT402"/>
      <c r="AU402"/>
      <c r="AV402"/>
    </row>
    <row r="403" spans="1:48" ht="23.45" customHeight="1" x14ac:dyDescent="0.2">
      <c r="A403" s="356"/>
      <c r="B403" s="155"/>
      <c r="C403" s="155"/>
      <c r="D403" s="155"/>
      <c r="E403" s="155"/>
      <c r="F403" s="155"/>
      <c r="G403" s="155"/>
      <c r="H403" s="155"/>
      <c r="I403" s="155"/>
      <c r="J403" s="155"/>
      <c r="K403" s="155"/>
      <c r="L403" s="155"/>
      <c r="M403" s="357"/>
      <c r="N403" s="155"/>
      <c r="O403" s="155"/>
      <c r="P403" s="155"/>
      <c r="Q403" s="155"/>
      <c r="R403" s="155"/>
      <c r="AA403" s="97"/>
      <c r="AB403" s="97"/>
      <c r="AC403" s="97"/>
      <c r="AD403" s="97"/>
      <c r="AE403" s="97"/>
      <c r="AF403" s="93"/>
      <c r="AG403" s="93"/>
      <c r="AH403" s="93"/>
      <c r="AI403" s="30"/>
      <c r="AJ403" s="30"/>
      <c r="AK403" s="30"/>
      <c r="AL403" s="30"/>
      <c r="AM403" s="109"/>
      <c r="AN403" s="109" t="s">
        <v>1180</v>
      </c>
      <c r="AO403" s="30"/>
      <c r="AP403" s="112" t="s">
        <v>1181</v>
      </c>
      <c r="AQ403"/>
      <c r="AR403"/>
      <c r="AS403"/>
      <c r="AT403"/>
      <c r="AU403"/>
      <c r="AV403"/>
    </row>
    <row r="404" spans="1:48" ht="23.45" customHeight="1" x14ac:dyDescent="0.2">
      <c r="A404" s="356"/>
      <c r="B404" s="155"/>
      <c r="C404" s="155"/>
      <c r="D404" s="155"/>
      <c r="E404" s="155"/>
      <c r="F404" s="155"/>
      <c r="G404" s="155"/>
      <c r="H404" s="155"/>
      <c r="I404" s="155"/>
      <c r="J404" s="155"/>
      <c r="K404" s="155"/>
      <c r="L404" s="155"/>
      <c r="M404" s="357"/>
      <c r="N404" s="155"/>
      <c r="O404" s="155"/>
      <c r="P404" s="155"/>
      <c r="Q404" s="155"/>
      <c r="R404" s="155"/>
      <c r="AA404" s="97"/>
      <c r="AB404" s="97"/>
      <c r="AC404" s="97"/>
      <c r="AD404" s="97"/>
      <c r="AE404" s="97"/>
      <c r="AF404" s="93"/>
      <c r="AG404" s="93"/>
      <c r="AH404" s="93"/>
      <c r="AI404" s="30"/>
      <c r="AJ404" s="30"/>
      <c r="AK404" s="30"/>
      <c r="AL404" s="30"/>
      <c r="AM404" s="109"/>
      <c r="AN404" s="109" t="s">
        <v>1182</v>
      </c>
      <c r="AO404" s="30"/>
      <c r="AP404" s="112" t="s">
        <v>1183</v>
      </c>
      <c r="AQ404"/>
      <c r="AR404"/>
      <c r="AS404"/>
      <c r="AT404"/>
      <c r="AU404"/>
      <c r="AV404"/>
    </row>
    <row r="405" spans="1:48" ht="23.45" customHeight="1" x14ac:dyDescent="0.2">
      <c r="A405" s="356"/>
      <c r="B405" s="155"/>
      <c r="C405" s="155"/>
      <c r="D405" s="155"/>
      <c r="E405" s="155"/>
      <c r="F405" s="155"/>
      <c r="G405" s="155"/>
      <c r="H405" s="155"/>
      <c r="I405" s="155"/>
      <c r="J405" s="155"/>
      <c r="K405" s="155"/>
      <c r="L405" s="155"/>
      <c r="M405" s="357"/>
      <c r="N405" s="155"/>
      <c r="O405" s="155"/>
      <c r="P405" s="155"/>
      <c r="Q405" s="155"/>
      <c r="R405" s="155"/>
      <c r="AA405" s="97"/>
      <c r="AB405" s="97"/>
      <c r="AC405" s="97"/>
      <c r="AD405" s="97"/>
      <c r="AE405" s="97"/>
      <c r="AF405" s="93"/>
      <c r="AG405" s="93"/>
      <c r="AH405" s="93"/>
      <c r="AI405" s="30"/>
      <c r="AJ405" s="30"/>
      <c r="AK405" s="30"/>
      <c r="AL405" s="30"/>
      <c r="AM405" s="109"/>
      <c r="AN405" s="109" t="s">
        <v>1184</v>
      </c>
      <c r="AO405" s="30"/>
      <c r="AP405" s="112" t="s">
        <v>1185</v>
      </c>
      <c r="AQ405"/>
      <c r="AR405"/>
      <c r="AS405"/>
      <c r="AT405"/>
      <c r="AU405"/>
      <c r="AV405"/>
    </row>
    <row r="406" spans="1:48" ht="23.45" customHeight="1" x14ac:dyDescent="0.2">
      <c r="A406" s="356"/>
      <c r="B406" s="155"/>
      <c r="C406" s="155"/>
      <c r="D406" s="155"/>
      <c r="E406" s="155"/>
      <c r="F406" s="155"/>
      <c r="G406" s="155"/>
      <c r="H406" s="155"/>
      <c r="I406" s="155"/>
      <c r="J406" s="155"/>
      <c r="K406" s="155"/>
      <c r="L406" s="155"/>
      <c r="M406" s="357"/>
      <c r="N406" s="155"/>
      <c r="O406" s="155"/>
      <c r="P406" s="155"/>
      <c r="Q406" s="155"/>
      <c r="R406" s="155"/>
      <c r="AA406" s="97"/>
      <c r="AB406" s="97"/>
      <c r="AC406" s="97"/>
      <c r="AD406" s="97"/>
      <c r="AE406" s="97"/>
      <c r="AF406" s="93"/>
      <c r="AG406" s="93"/>
      <c r="AH406" s="93"/>
      <c r="AI406" s="30"/>
      <c r="AJ406" s="30"/>
      <c r="AK406" s="30"/>
      <c r="AL406" s="30"/>
      <c r="AM406" s="109"/>
      <c r="AN406" s="109" t="s">
        <v>1186</v>
      </c>
      <c r="AO406" s="30"/>
      <c r="AP406" s="112" t="s">
        <v>1187</v>
      </c>
      <c r="AQ406"/>
      <c r="AR406"/>
      <c r="AS406"/>
      <c r="AT406"/>
      <c r="AU406"/>
      <c r="AV406"/>
    </row>
    <row r="407" spans="1:48" ht="23.45" customHeight="1" x14ac:dyDescent="0.2">
      <c r="A407" s="356"/>
      <c r="B407" s="155"/>
      <c r="C407" s="155"/>
      <c r="D407" s="155"/>
      <c r="E407" s="155"/>
      <c r="F407" s="155"/>
      <c r="G407" s="155"/>
      <c r="H407" s="155"/>
      <c r="I407" s="155"/>
      <c r="J407" s="155"/>
      <c r="K407" s="155"/>
      <c r="L407" s="155"/>
      <c r="M407" s="357"/>
      <c r="N407" s="155"/>
      <c r="O407" s="155"/>
      <c r="P407" s="155"/>
      <c r="Q407" s="155"/>
      <c r="R407" s="155"/>
      <c r="AA407" s="97"/>
      <c r="AB407" s="97"/>
      <c r="AC407" s="97"/>
      <c r="AD407" s="97"/>
      <c r="AE407" s="97"/>
      <c r="AF407" s="93"/>
      <c r="AG407" s="93"/>
      <c r="AH407" s="93"/>
      <c r="AI407" s="30"/>
      <c r="AJ407" s="30"/>
      <c r="AK407" s="30"/>
      <c r="AL407" s="30"/>
      <c r="AM407" s="109"/>
      <c r="AN407" s="109" t="s">
        <v>1188</v>
      </c>
      <c r="AO407" s="30"/>
      <c r="AP407" s="112" t="s">
        <v>1189</v>
      </c>
      <c r="AQ407"/>
      <c r="AR407"/>
      <c r="AS407"/>
      <c r="AT407"/>
      <c r="AU407"/>
      <c r="AV407"/>
    </row>
    <row r="408" spans="1:48" ht="23.45" customHeight="1" x14ac:dyDescent="0.2">
      <c r="A408" s="356"/>
      <c r="B408" s="155"/>
      <c r="C408" s="155"/>
      <c r="D408" s="155"/>
      <c r="E408" s="155"/>
      <c r="F408" s="155"/>
      <c r="G408" s="155"/>
      <c r="H408" s="155"/>
      <c r="I408" s="155"/>
      <c r="J408" s="155"/>
      <c r="K408" s="155"/>
      <c r="L408" s="155"/>
      <c r="M408" s="357"/>
      <c r="N408" s="155"/>
      <c r="O408" s="155"/>
      <c r="P408" s="155"/>
      <c r="Q408" s="155"/>
      <c r="R408" s="155"/>
      <c r="AA408" s="97"/>
      <c r="AB408" s="97"/>
      <c r="AC408" s="97"/>
      <c r="AD408" s="97"/>
      <c r="AE408" s="97"/>
      <c r="AF408" s="93"/>
      <c r="AG408" s="93"/>
      <c r="AH408" s="93"/>
      <c r="AI408" s="30"/>
      <c r="AJ408" s="30"/>
      <c r="AK408" s="30"/>
      <c r="AL408" s="30"/>
      <c r="AM408" s="109"/>
      <c r="AN408" s="109" t="s">
        <v>1190</v>
      </c>
      <c r="AO408" s="30"/>
      <c r="AP408" s="112" t="s">
        <v>1191</v>
      </c>
      <c r="AQ408"/>
      <c r="AR408"/>
      <c r="AS408"/>
      <c r="AT408"/>
      <c r="AU408"/>
      <c r="AV408"/>
    </row>
    <row r="409" spans="1:48" ht="23.45" customHeight="1" x14ac:dyDescent="0.2">
      <c r="A409" s="356"/>
      <c r="B409" s="155"/>
      <c r="C409" s="155"/>
      <c r="D409" s="155"/>
      <c r="E409" s="155"/>
      <c r="F409" s="155"/>
      <c r="G409" s="155"/>
      <c r="H409" s="155"/>
      <c r="I409" s="155"/>
      <c r="J409" s="155"/>
      <c r="K409" s="155"/>
      <c r="L409" s="155"/>
      <c r="M409" s="357"/>
      <c r="N409" s="155"/>
      <c r="O409" s="155"/>
      <c r="P409" s="155"/>
      <c r="Q409" s="155"/>
      <c r="R409" s="155"/>
      <c r="AA409" s="97"/>
      <c r="AB409" s="97"/>
      <c r="AC409" s="97"/>
      <c r="AD409" s="97"/>
      <c r="AE409" s="97"/>
      <c r="AF409" s="93"/>
      <c r="AG409" s="93"/>
      <c r="AH409" s="93"/>
      <c r="AI409" s="30"/>
      <c r="AJ409" s="30"/>
      <c r="AK409" s="30"/>
      <c r="AL409" s="30"/>
      <c r="AM409" s="109"/>
      <c r="AN409" s="109" t="s">
        <v>1192</v>
      </c>
      <c r="AO409" s="30"/>
      <c r="AP409" s="112" t="s">
        <v>1193</v>
      </c>
      <c r="AQ409"/>
      <c r="AR409"/>
      <c r="AS409"/>
      <c r="AT409"/>
      <c r="AU409"/>
      <c r="AV409"/>
    </row>
    <row r="410" spans="1:48" ht="23.45" customHeight="1" x14ac:dyDescent="0.2">
      <c r="A410" s="356"/>
      <c r="B410" s="155"/>
      <c r="C410" s="155"/>
      <c r="D410" s="155"/>
      <c r="E410" s="155"/>
      <c r="F410" s="155"/>
      <c r="G410" s="155"/>
      <c r="H410" s="155"/>
      <c r="I410" s="155"/>
      <c r="J410" s="155"/>
      <c r="K410" s="155"/>
      <c r="L410" s="155"/>
      <c r="M410" s="357"/>
      <c r="N410" s="155"/>
      <c r="O410" s="155"/>
      <c r="P410" s="155"/>
      <c r="Q410" s="155"/>
      <c r="R410" s="155"/>
      <c r="AA410" s="97"/>
      <c r="AB410" s="97"/>
      <c r="AC410" s="97"/>
      <c r="AD410" s="97"/>
      <c r="AE410" s="97"/>
      <c r="AF410" s="93"/>
      <c r="AG410" s="93"/>
      <c r="AH410" s="93"/>
      <c r="AI410" s="30"/>
      <c r="AJ410" s="30"/>
      <c r="AK410" s="30"/>
      <c r="AL410" s="30"/>
      <c r="AM410" s="109"/>
      <c r="AN410" s="109" t="s">
        <v>1194</v>
      </c>
      <c r="AO410" s="30"/>
      <c r="AP410" s="112" t="s">
        <v>1195</v>
      </c>
      <c r="AQ410"/>
      <c r="AR410"/>
      <c r="AS410"/>
      <c r="AT410"/>
      <c r="AU410"/>
      <c r="AV410"/>
    </row>
    <row r="411" spans="1:48" ht="23.45" customHeight="1" x14ac:dyDescent="0.2">
      <c r="A411" s="356"/>
      <c r="B411" s="155"/>
      <c r="C411" s="155"/>
      <c r="D411" s="155"/>
      <c r="E411" s="155"/>
      <c r="F411" s="155"/>
      <c r="G411" s="155"/>
      <c r="H411" s="155"/>
      <c r="I411" s="155"/>
      <c r="J411" s="155"/>
      <c r="K411" s="155"/>
      <c r="L411" s="155"/>
      <c r="M411" s="357"/>
      <c r="N411" s="155"/>
      <c r="O411" s="155"/>
      <c r="P411" s="155"/>
      <c r="Q411" s="155"/>
      <c r="R411" s="155"/>
      <c r="AA411" s="97"/>
      <c r="AB411" s="97"/>
      <c r="AC411" s="97"/>
      <c r="AD411" s="97"/>
      <c r="AE411" s="97"/>
      <c r="AF411" s="93"/>
      <c r="AG411" s="93"/>
      <c r="AH411" s="93"/>
      <c r="AI411" s="30"/>
      <c r="AJ411" s="30"/>
      <c r="AK411" s="30"/>
      <c r="AL411" s="30"/>
      <c r="AM411" s="109"/>
      <c r="AN411" s="109" t="s">
        <v>1196</v>
      </c>
      <c r="AO411" s="30"/>
      <c r="AP411" s="112" t="s">
        <v>1197</v>
      </c>
      <c r="AQ411"/>
      <c r="AR411"/>
      <c r="AS411"/>
      <c r="AT411"/>
      <c r="AU411"/>
      <c r="AV411"/>
    </row>
    <row r="412" spans="1:48" ht="23.45" customHeight="1" x14ac:dyDescent="0.2">
      <c r="A412" s="356"/>
      <c r="B412" s="155"/>
      <c r="C412" s="155"/>
      <c r="D412" s="155"/>
      <c r="E412" s="155"/>
      <c r="F412" s="155"/>
      <c r="G412" s="155"/>
      <c r="H412" s="155"/>
      <c r="I412" s="155"/>
      <c r="J412" s="155"/>
      <c r="K412" s="155"/>
      <c r="L412" s="155"/>
      <c r="M412" s="357"/>
      <c r="N412" s="155"/>
      <c r="O412" s="155"/>
      <c r="P412" s="155"/>
      <c r="Q412" s="155"/>
      <c r="R412" s="155"/>
      <c r="AA412" s="97"/>
      <c r="AB412" s="97"/>
      <c r="AC412" s="97"/>
      <c r="AD412" s="97"/>
      <c r="AE412" s="97"/>
      <c r="AF412" s="93"/>
      <c r="AG412" s="93"/>
      <c r="AH412" s="93"/>
      <c r="AI412" s="30"/>
      <c r="AJ412" s="30"/>
      <c r="AK412" s="30"/>
      <c r="AL412" s="30"/>
      <c r="AM412" s="109"/>
      <c r="AN412" s="109" t="s">
        <v>1198</v>
      </c>
      <c r="AO412" s="30"/>
      <c r="AP412" s="112" t="s">
        <v>1199</v>
      </c>
      <c r="AQ412"/>
      <c r="AR412"/>
      <c r="AS412"/>
      <c r="AT412"/>
      <c r="AU412"/>
      <c r="AV412"/>
    </row>
    <row r="413" spans="1:48" ht="23.45" customHeight="1" x14ac:dyDescent="0.2">
      <c r="A413" s="356"/>
      <c r="B413" s="155"/>
      <c r="C413" s="155"/>
      <c r="D413" s="155"/>
      <c r="E413" s="155"/>
      <c r="F413" s="155"/>
      <c r="G413" s="155"/>
      <c r="H413" s="155"/>
      <c r="I413" s="155"/>
      <c r="J413" s="155"/>
      <c r="K413" s="155"/>
      <c r="L413" s="155"/>
      <c r="M413" s="357"/>
      <c r="N413" s="155"/>
      <c r="O413" s="155"/>
      <c r="P413" s="155"/>
      <c r="Q413" s="155"/>
      <c r="R413" s="155"/>
      <c r="AA413" s="97"/>
      <c r="AB413" s="97"/>
      <c r="AC413" s="97"/>
      <c r="AD413" s="97"/>
      <c r="AE413" s="97"/>
      <c r="AF413" s="93"/>
      <c r="AG413" s="93"/>
      <c r="AH413" s="93"/>
      <c r="AI413" s="30"/>
      <c r="AJ413" s="30"/>
      <c r="AK413" s="30"/>
      <c r="AL413" s="30"/>
      <c r="AM413" s="109"/>
      <c r="AN413" s="109" t="s">
        <v>1200</v>
      </c>
      <c r="AO413" s="30"/>
      <c r="AP413" s="112" t="s">
        <v>1201</v>
      </c>
      <c r="AQ413"/>
      <c r="AR413"/>
      <c r="AS413"/>
      <c r="AT413"/>
      <c r="AU413"/>
      <c r="AV413"/>
    </row>
    <row r="414" spans="1:48" ht="23.45" customHeight="1" x14ac:dyDescent="0.2">
      <c r="A414" s="356"/>
      <c r="B414" s="155"/>
      <c r="C414" s="155"/>
      <c r="D414" s="155"/>
      <c r="E414" s="155"/>
      <c r="F414" s="155"/>
      <c r="G414" s="155"/>
      <c r="H414" s="155"/>
      <c r="I414" s="155"/>
      <c r="J414" s="155"/>
      <c r="K414" s="155"/>
      <c r="L414" s="155"/>
      <c r="M414" s="357"/>
      <c r="N414" s="155"/>
      <c r="O414" s="155"/>
      <c r="P414" s="155"/>
      <c r="Q414" s="155"/>
      <c r="R414" s="155"/>
      <c r="AA414" s="97"/>
      <c r="AB414" s="97"/>
      <c r="AC414" s="97"/>
      <c r="AD414" s="97"/>
      <c r="AE414" s="97"/>
      <c r="AF414" s="93"/>
      <c r="AG414" s="93"/>
      <c r="AH414" s="93"/>
      <c r="AI414" s="30"/>
      <c r="AJ414" s="30"/>
      <c r="AK414" s="30"/>
      <c r="AL414" s="30"/>
      <c r="AM414" s="109"/>
      <c r="AN414" s="109" t="s">
        <v>1202</v>
      </c>
      <c r="AO414" s="30"/>
      <c r="AP414" s="112" t="s">
        <v>1203</v>
      </c>
      <c r="AQ414"/>
      <c r="AR414"/>
      <c r="AS414"/>
      <c r="AT414"/>
      <c r="AU414"/>
      <c r="AV414"/>
    </row>
    <row r="415" spans="1:48" ht="23.45" customHeight="1" x14ac:dyDescent="0.2">
      <c r="A415" s="356"/>
      <c r="B415" s="155"/>
      <c r="C415" s="155"/>
      <c r="D415" s="155"/>
      <c r="E415" s="155"/>
      <c r="F415" s="155"/>
      <c r="G415" s="155"/>
      <c r="H415" s="155"/>
      <c r="I415" s="155"/>
      <c r="J415" s="155"/>
      <c r="K415" s="155"/>
      <c r="L415" s="155"/>
      <c r="M415" s="357"/>
      <c r="N415" s="155"/>
      <c r="O415" s="155"/>
      <c r="P415" s="155"/>
      <c r="Q415" s="155"/>
      <c r="R415" s="155"/>
      <c r="AA415" s="97"/>
      <c r="AB415" s="97"/>
      <c r="AC415" s="97"/>
      <c r="AD415" s="97"/>
      <c r="AE415" s="97"/>
      <c r="AF415" s="93"/>
      <c r="AG415" s="93"/>
      <c r="AH415" s="93"/>
      <c r="AI415" s="30"/>
      <c r="AJ415" s="30"/>
      <c r="AK415" s="30"/>
      <c r="AL415" s="30"/>
      <c r="AM415" s="109"/>
      <c r="AN415" s="109" t="s">
        <v>1204</v>
      </c>
      <c r="AO415" s="30"/>
      <c r="AP415" s="112" t="s">
        <v>1205</v>
      </c>
      <c r="AQ415"/>
      <c r="AR415"/>
      <c r="AS415"/>
      <c r="AT415"/>
      <c r="AU415"/>
      <c r="AV415"/>
    </row>
    <row r="416" spans="1:48" ht="23.45" customHeight="1" x14ac:dyDescent="0.2">
      <c r="A416" s="356"/>
      <c r="B416" s="155"/>
      <c r="C416" s="155"/>
      <c r="D416" s="155"/>
      <c r="E416" s="155"/>
      <c r="F416" s="155"/>
      <c r="G416" s="155"/>
      <c r="H416" s="155"/>
      <c r="I416" s="155"/>
      <c r="J416" s="155"/>
      <c r="K416" s="155"/>
      <c r="L416" s="155"/>
      <c r="M416" s="357"/>
      <c r="N416" s="155"/>
      <c r="O416" s="155"/>
      <c r="P416" s="155"/>
      <c r="Q416" s="155"/>
      <c r="R416" s="155"/>
      <c r="AA416" s="97"/>
      <c r="AB416" s="97"/>
      <c r="AC416" s="97"/>
      <c r="AD416" s="97"/>
      <c r="AE416" s="97"/>
      <c r="AF416" s="93"/>
      <c r="AG416" s="93"/>
      <c r="AH416" s="93"/>
      <c r="AI416" s="30"/>
      <c r="AJ416" s="30"/>
      <c r="AK416" s="30"/>
      <c r="AL416" s="30"/>
      <c r="AM416" s="109"/>
      <c r="AN416" s="109" t="s">
        <v>1206</v>
      </c>
      <c r="AO416" s="30"/>
      <c r="AP416" s="112" t="s">
        <v>1207</v>
      </c>
      <c r="AQ416"/>
      <c r="AR416"/>
      <c r="AS416"/>
      <c r="AT416"/>
      <c r="AU416"/>
      <c r="AV416"/>
    </row>
    <row r="417" spans="1:48" ht="23.45" customHeight="1" x14ac:dyDescent="0.2">
      <c r="A417" s="356"/>
      <c r="B417" s="155"/>
      <c r="C417" s="155"/>
      <c r="D417" s="155"/>
      <c r="E417" s="155"/>
      <c r="F417" s="155"/>
      <c r="G417" s="155"/>
      <c r="H417" s="155"/>
      <c r="I417" s="155"/>
      <c r="J417" s="155"/>
      <c r="K417" s="155"/>
      <c r="L417" s="155"/>
      <c r="M417" s="357"/>
      <c r="N417" s="155"/>
      <c r="O417" s="155"/>
      <c r="P417" s="155"/>
      <c r="Q417" s="155"/>
      <c r="R417" s="155"/>
      <c r="AA417" s="97"/>
      <c r="AB417" s="97"/>
      <c r="AC417" s="97"/>
      <c r="AD417" s="97"/>
      <c r="AE417" s="97"/>
      <c r="AF417" s="93"/>
      <c r="AG417" s="93"/>
      <c r="AH417" s="93"/>
      <c r="AI417" s="30"/>
      <c r="AJ417" s="30"/>
      <c r="AK417" s="30"/>
      <c r="AL417" s="30"/>
      <c r="AM417" s="109"/>
      <c r="AN417" s="109" t="s">
        <v>1208</v>
      </c>
      <c r="AO417" s="30"/>
      <c r="AP417" s="112" t="s">
        <v>1209</v>
      </c>
      <c r="AQ417"/>
      <c r="AR417"/>
      <c r="AS417"/>
      <c r="AT417"/>
      <c r="AU417"/>
      <c r="AV417"/>
    </row>
    <row r="418" spans="1:48" ht="23.45" customHeight="1" x14ac:dyDescent="0.2">
      <c r="A418" s="356"/>
      <c r="B418" s="155"/>
      <c r="C418" s="155"/>
      <c r="D418" s="155"/>
      <c r="E418" s="155"/>
      <c r="F418" s="155"/>
      <c r="G418" s="155"/>
      <c r="H418" s="155"/>
      <c r="I418" s="155"/>
      <c r="J418" s="155"/>
      <c r="K418" s="155"/>
      <c r="L418" s="155"/>
      <c r="M418" s="357"/>
      <c r="N418" s="155"/>
      <c r="O418" s="155"/>
      <c r="P418" s="155"/>
      <c r="Q418" s="155"/>
      <c r="R418" s="155"/>
      <c r="AA418" s="97"/>
      <c r="AB418" s="97"/>
      <c r="AC418" s="97"/>
      <c r="AD418" s="97"/>
      <c r="AE418" s="97"/>
      <c r="AF418" s="93"/>
      <c r="AG418" s="93"/>
      <c r="AH418" s="93"/>
      <c r="AI418" s="30"/>
      <c r="AJ418" s="30"/>
      <c r="AK418" s="30"/>
      <c r="AL418" s="30"/>
      <c r="AM418" s="109"/>
      <c r="AN418" s="109" t="s">
        <v>1210</v>
      </c>
      <c r="AO418" s="30"/>
      <c r="AP418" s="112" t="s">
        <v>1211</v>
      </c>
      <c r="AQ418"/>
      <c r="AR418"/>
      <c r="AS418"/>
      <c r="AT418"/>
      <c r="AU418"/>
      <c r="AV418"/>
    </row>
    <row r="419" spans="1:48" ht="23.45" customHeight="1" x14ac:dyDescent="0.2">
      <c r="A419" s="356"/>
      <c r="B419" s="155"/>
      <c r="C419" s="155"/>
      <c r="D419" s="155"/>
      <c r="E419" s="155"/>
      <c r="F419" s="155"/>
      <c r="G419" s="155"/>
      <c r="H419" s="155"/>
      <c r="I419" s="155"/>
      <c r="J419" s="155"/>
      <c r="K419" s="155"/>
      <c r="L419" s="155"/>
      <c r="M419" s="357"/>
      <c r="N419" s="155"/>
      <c r="O419" s="155"/>
      <c r="P419" s="155"/>
      <c r="Q419" s="155"/>
      <c r="R419" s="155"/>
      <c r="AA419" s="97"/>
      <c r="AB419" s="97"/>
      <c r="AC419" s="97"/>
      <c r="AD419" s="97"/>
      <c r="AE419" s="97"/>
      <c r="AF419" s="93"/>
      <c r="AG419" s="93"/>
      <c r="AH419" s="93"/>
      <c r="AI419" s="30"/>
      <c r="AJ419" s="30"/>
      <c r="AK419" s="30"/>
      <c r="AL419" s="30"/>
      <c r="AM419" s="109"/>
      <c r="AN419" s="109" t="s">
        <v>1212</v>
      </c>
      <c r="AO419" s="30"/>
      <c r="AP419" s="112" t="s">
        <v>1213</v>
      </c>
      <c r="AQ419"/>
      <c r="AR419"/>
      <c r="AS419"/>
      <c r="AT419"/>
      <c r="AU419"/>
      <c r="AV419"/>
    </row>
    <row r="420" spans="1:48" ht="23.45" customHeight="1" x14ac:dyDescent="0.2">
      <c r="A420" s="356"/>
      <c r="B420" s="155"/>
      <c r="C420" s="155"/>
      <c r="D420" s="155"/>
      <c r="E420" s="155"/>
      <c r="F420" s="155"/>
      <c r="G420" s="155"/>
      <c r="H420" s="155"/>
      <c r="I420" s="155"/>
      <c r="J420" s="155"/>
      <c r="K420" s="155"/>
      <c r="L420" s="155"/>
      <c r="M420" s="357"/>
      <c r="N420" s="155"/>
      <c r="O420" s="155"/>
      <c r="P420" s="155"/>
      <c r="Q420" s="155"/>
      <c r="R420" s="155"/>
      <c r="AA420" s="97"/>
      <c r="AB420" s="97"/>
      <c r="AC420" s="97"/>
      <c r="AD420" s="97"/>
      <c r="AE420" s="97"/>
      <c r="AF420" s="93"/>
      <c r="AG420" s="93"/>
      <c r="AH420" s="93"/>
      <c r="AI420" s="30"/>
      <c r="AJ420" s="30"/>
      <c r="AK420" s="30"/>
      <c r="AL420" s="30"/>
      <c r="AM420" s="109"/>
      <c r="AN420" s="109" t="s">
        <v>1214</v>
      </c>
      <c r="AO420" s="30"/>
      <c r="AP420" s="112" t="s">
        <v>1215</v>
      </c>
      <c r="AQ420"/>
      <c r="AR420"/>
      <c r="AS420"/>
      <c r="AT420"/>
      <c r="AU420"/>
      <c r="AV420"/>
    </row>
    <row r="421" spans="1:48" ht="23.45" customHeight="1" x14ac:dyDescent="0.2">
      <c r="A421" s="356"/>
      <c r="B421" s="155"/>
      <c r="C421" s="155"/>
      <c r="D421" s="155"/>
      <c r="E421" s="155"/>
      <c r="F421" s="155"/>
      <c r="G421" s="155"/>
      <c r="H421" s="155"/>
      <c r="I421" s="155"/>
      <c r="J421" s="155"/>
      <c r="K421" s="155"/>
      <c r="L421" s="155"/>
      <c r="M421" s="357"/>
      <c r="N421" s="155"/>
      <c r="O421" s="155"/>
      <c r="P421" s="155"/>
      <c r="Q421" s="155"/>
      <c r="R421" s="155"/>
      <c r="AA421" s="97"/>
      <c r="AB421" s="97"/>
      <c r="AC421" s="97"/>
      <c r="AD421" s="97"/>
      <c r="AE421" s="97"/>
      <c r="AF421" s="93"/>
      <c r="AG421" s="93"/>
      <c r="AH421" s="93"/>
      <c r="AI421" s="30"/>
      <c r="AJ421" s="30"/>
      <c r="AK421" s="30"/>
      <c r="AL421" s="30"/>
      <c r="AM421" s="109"/>
      <c r="AN421" s="109" t="s">
        <v>1216</v>
      </c>
      <c r="AO421" s="30"/>
      <c r="AP421" s="112" t="s">
        <v>1217</v>
      </c>
      <c r="AQ421"/>
      <c r="AR421"/>
      <c r="AS421"/>
      <c r="AT421"/>
      <c r="AU421"/>
      <c r="AV421"/>
    </row>
    <row r="422" spans="1:48" ht="23.45" customHeight="1" x14ac:dyDescent="0.2">
      <c r="A422" s="356"/>
      <c r="B422" s="155"/>
      <c r="C422" s="155"/>
      <c r="D422" s="155"/>
      <c r="E422" s="155"/>
      <c r="F422" s="155"/>
      <c r="G422" s="155"/>
      <c r="H422" s="155"/>
      <c r="I422" s="155"/>
      <c r="J422" s="155"/>
      <c r="K422" s="155"/>
      <c r="L422" s="155"/>
      <c r="M422" s="357"/>
      <c r="N422" s="155"/>
      <c r="O422" s="155"/>
      <c r="P422" s="155"/>
      <c r="Q422" s="155"/>
      <c r="R422" s="155"/>
      <c r="AA422" s="97"/>
      <c r="AB422" s="97"/>
      <c r="AC422" s="97"/>
      <c r="AD422" s="97"/>
      <c r="AE422" s="97"/>
      <c r="AF422" s="93"/>
      <c r="AG422" s="93"/>
      <c r="AH422" s="93"/>
      <c r="AI422" s="30"/>
      <c r="AJ422" s="30"/>
      <c r="AK422" s="30"/>
      <c r="AL422" s="30"/>
      <c r="AM422" s="109"/>
      <c r="AN422" s="109" t="s">
        <v>1218</v>
      </c>
      <c r="AO422" s="30"/>
      <c r="AP422" s="112" t="s">
        <v>1219</v>
      </c>
      <c r="AQ422"/>
      <c r="AR422"/>
      <c r="AS422"/>
      <c r="AT422"/>
      <c r="AU422"/>
      <c r="AV422"/>
    </row>
    <row r="423" spans="1:48" ht="23.45" customHeight="1" x14ac:dyDescent="0.2">
      <c r="A423" s="356"/>
      <c r="B423" s="155"/>
      <c r="C423" s="155"/>
      <c r="D423" s="155"/>
      <c r="E423" s="155"/>
      <c r="F423" s="155"/>
      <c r="G423" s="155"/>
      <c r="H423" s="155"/>
      <c r="I423" s="155"/>
      <c r="J423" s="155"/>
      <c r="K423" s="155"/>
      <c r="L423" s="155"/>
      <c r="M423" s="357"/>
      <c r="N423" s="155"/>
      <c r="O423" s="155"/>
      <c r="P423" s="155"/>
      <c r="Q423" s="155"/>
      <c r="R423" s="155"/>
      <c r="AA423" s="97"/>
      <c r="AB423" s="97"/>
      <c r="AC423" s="97"/>
      <c r="AD423" s="97"/>
      <c r="AE423" s="97"/>
      <c r="AF423" s="93"/>
      <c r="AG423" s="93"/>
      <c r="AH423" s="93"/>
      <c r="AI423" s="30"/>
      <c r="AJ423" s="30"/>
      <c r="AK423" s="30"/>
      <c r="AL423" s="30"/>
      <c r="AM423" s="109"/>
      <c r="AN423" s="109" t="s">
        <v>1220</v>
      </c>
      <c r="AO423" s="30"/>
      <c r="AP423" s="112" t="s">
        <v>1221</v>
      </c>
      <c r="AQ423"/>
      <c r="AR423"/>
      <c r="AS423"/>
      <c r="AT423"/>
      <c r="AU423"/>
      <c r="AV423"/>
    </row>
    <row r="424" spans="1:48" ht="23.45" customHeight="1" x14ac:dyDescent="0.2">
      <c r="A424" s="356"/>
      <c r="B424" s="155"/>
      <c r="C424" s="155"/>
      <c r="D424" s="155"/>
      <c r="E424" s="155"/>
      <c r="F424" s="155"/>
      <c r="G424" s="155"/>
      <c r="H424" s="155"/>
      <c r="I424" s="155"/>
      <c r="J424" s="155"/>
      <c r="K424" s="155"/>
      <c r="L424" s="155"/>
      <c r="M424" s="357"/>
      <c r="N424" s="155"/>
      <c r="O424" s="155"/>
      <c r="P424" s="155"/>
      <c r="Q424" s="155"/>
      <c r="R424" s="155"/>
      <c r="AA424" s="97"/>
      <c r="AB424" s="97"/>
      <c r="AC424" s="97"/>
      <c r="AD424" s="97"/>
      <c r="AE424" s="97"/>
      <c r="AF424" s="93"/>
      <c r="AG424" s="93"/>
      <c r="AH424" s="93"/>
      <c r="AI424" s="30"/>
      <c r="AJ424" s="30"/>
      <c r="AK424" s="30"/>
      <c r="AL424" s="30"/>
      <c r="AM424" s="109"/>
      <c r="AN424" s="109" t="s">
        <v>1222</v>
      </c>
      <c r="AO424" s="30"/>
      <c r="AP424" s="112" t="s">
        <v>1223</v>
      </c>
      <c r="AQ424"/>
      <c r="AR424"/>
      <c r="AS424"/>
      <c r="AT424"/>
      <c r="AU424"/>
      <c r="AV424"/>
    </row>
    <row r="425" spans="1:48" ht="23.45" customHeight="1" x14ac:dyDescent="0.2">
      <c r="A425" s="356"/>
      <c r="B425" s="155"/>
      <c r="C425" s="155"/>
      <c r="D425" s="155"/>
      <c r="E425" s="155"/>
      <c r="F425" s="155"/>
      <c r="G425" s="155"/>
      <c r="H425" s="155"/>
      <c r="I425" s="155"/>
      <c r="J425" s="155"/>
      <c r="K425" s="155"/>
      <c r="L425" s="155"/>
      <c r="M425" s="357"/>
      <c r="N425" s="155"/>
      <c r="O425" s="155"/>
      <c r="P425" s="155"/>
      <c r="Q425" s="155"/>
      <c r="R425" s="155"/>
      <c r="AA425" s="97"/>
      <c r="AB425" s="97"/>
      <c r="AC425" s="97"/>
      <c r="AD425" s="97"/>
      <c r="AE425" s="97"/>
      <c r="AF425" s="93"/>
      <c r="AG425" s="93"/>
      <c r="AH425" s="93"/>
      <c r="AI425" s="30"/>
      <c r="AJ425" s="30"/>
      <c r="AK425" s="30"/>
      <c r="AL425" s="30"/>
      <c r="AM425" s="109"/>
      <c r="AN425" s="109" t="s">
        <v>1224</v>
      </c>
      <c r="AO425" s="30"/>
      <c r="AP425" s="112" t="s">
        <v>1225</v>
      </c>
      <c r="AQ425"/>
      <c r="AR425"/>
      <c r="AS425"/>
      <c r="AT425"/>
      <c r="AU425"/>
      <c r="AV425"/>
    </row>
    <row r="426" spans="1:48" ht="23.45" customHeight="1" x14ac:dyDescent="0.2">
      <c r="A426" s="356"/>
      <c r="B426" s="155"/>
      <c r="C426" s="155"/>
      <c r="D426" s="155"/>
      <c r="E426" s="155"/>
      <c r="F426" s="155"/>
      <c r="G426" s="155"/>
      <c r="H426" s="155"/>
      <c r="I426" s="155"/>
      <c r="J426" s="155"/>
      <c r="K426" s="155"/>
      <c r="L426" s="155"/>
      <c r="M426" s="357"/>
      <c r="N426" s="155"/>
      <c r="O426" s="155"/>
      <c r="P426" s="155"/>
      <c r="Q426" s="155"/>
      <c r="R426" s="155"/>
      <c r="AA426" s="97"/>
      <c r="AB426" s="97"/>
      <c r="AC426" s="97"/>
      <c r="AD426" s="97"/>
      <c r="AE426" s="97"/>
      <c r="AF426" s="93"/>
      <c r="AG426" s="93"/>
      <c r="AH426" s="93"/>
      <c r="AI426" s="30"/>
      <c r="AJ426" s="30"/>
      <c r="AK426" s="30"/>
      <c r="AL426" s="30"/>
      <c r="AM426" s="109"/>
      <c r="AN426" s="109" t="s">
        <v>1226</v>
      </c>
      <c r="AO426" s="30"/>
      <c r="AP426" s="112" t="s">
        <v>1227</v>
      </c>
      <c r="AQ426"/>
      <c r="AR426"/>
      <c r="AS426"/>
      <c r="AT426"/>
      <c r="AU426"/>
      <c r="AV426"/>
    </row>
    <row r="427" spans="1:48" ht="23.45" customHeight="1" x14ac:dyDescent="0.2">
      <c r="A427" s="356"/>
      <c r="B427" s="155"/>
      <c r="C427" s="155"/>
      <c r="D427" s="155"/>
      <c r="E427" s="155"/>
      <c r="F427" s="155"/>
      <c r="G427" s="155"/>
      <c r="H427" s="155"/>
      <c r="I427" s="155"/>
      <c r="J427" s="155"/>
      <c r="K427" s="155"/>
      <c r="L427" s="155"/>
      <c r="M427" s="357"/>
      <c r="N427" s="155"/>
      <c r="O427" s="155"/>
      <c r="P427" s="155"/>
      <c r="Q427" s="155"/>
      <c r="R427" s="155"/>
      <c r="AA427" s="97"/>
      <c r="AB427" s="97"/>
      <c r="AC427" s="97"/>
      <c r="AD427" s="97"/>
      <c r="AE427" s="97"/>
      <c r="AF427" s="93"/>
      <c r="AG427" s="93"/>
      <c r="AH427" s="93"/>
      <c r="AI427" s="30"/>
      <c r="AJ427" s="30"/>
      <c r="AK427" s="30"/>
      <c r="AL427" s="30"/>
      <c r="AM427" s="109"/>
      <c r="AN427" s="109" t="s">
        <v>1228</v>
      </c>
      <c r="AO427" s="30"/>
      <c r="AP427" s="112" t="s">
        <v>1229</v>
      </c>
      <c r="AQ427"/>
      <c r="AR427"/>
      <c r="AS427"/>
      <c r="AT427"/>
      <c r="AU427"/>
      <c r="AV427"/>
    </row>
    <row r="428" spans="1:48" ht="23.45" customHeight="1" x14ac:dyDescent="0.2">
      <c r="A428" s="356"/>
      <c r="B428" s="155"/>
      <c r="C428" s="155"/>
      <c r="D428" s="155"/>
      <c r="E428" s="155"/>
      <c r="F428" s="155"/>
      <c r="G428" s="155"/>
      <c r="H428" s="155"/>
      <c r="I428" s="155"/>
      <c r="J428" s="155"/>
      <c r="K428" s="155"/>
      <c r="L428" s="155"/>
      <c r="M428" s="357"/>
      <c r="N428" s="155"/>
      <c r="O428" s="155"/>
      <c r="P428" s="155"/>
      <c r="Q428" s="155"/>
      <c r="R428" s="155"/>
      <c r="AA428" s="97"/>
      <c r="AB428" s="97"/>
      <c r="AC428" s="97"/>
      <c r="AD428" s="97"/>
      <c r="AE428" s="97"/>
      <c r="AF428" s="93"/>
      <c r="AG428" s="93"/>
      <c r="AH428" s="93"/>
      <c r="AI428" s="30"/>
      <c r="AJ428" s="30"/>
      <c r="AK428" s="30"/>
      <c r="AL428" s="30"/>
      <c r="AM428" s="109"/>
      <c r="AN428" s="109" t="s">
        <v>1230</v>
      </c>
      <c r="AO428" s="30"/>
      <c r="AP428" s="112" t="s">
        <v>1231</v>
      </c>
      <c r="AQ428"/>
      <c r="AR428"/>
      <c r="AS428"/>
      <c r="AT428"/>
      <c r="AU428"/>
      <c r="AV428"/>
    </row>
    <row r="429" spans="1:48" ht="23.45" customHeight="1" x14ac:dyDescent="0.2">
      <c r="A429" s="356"/>
      <c r="B429" s="155"/>
      <c r="C429" s="155"/>
      <c r="D429" s="155"/>
      <c r="E429" s="155"/>
      <c r="F429" s="155"/>
      <c r="G429" s="155"/>
      <c r="H429" s="155"/>
      <c r="I429" s="155"/>
      <c r="J429" s="155"/>
      <c r="K429" s="155"/>
      <c r="L429" s="155"/>
      <c r="M429" s="357"/>
      <c r="N429" s="155"/>
      <c r="O429" s="155"/>
      <c r="P429" s="155"/>
      <c r="Q429" s="155"/>
      <c r="R429" s="155"/>
      <c r="AA429" s="97"/>
      <c r="AB429" s="97"/>
      <c r="AC429" s="97"/>
      <c r="AD429" s="97"/>
      <c r="AE429" s="97"/>
      <c r="AF429" s="93"/>
      <c r="AG429" s="93"/>
      <c r="AH429" s="93"/>
      <c r="AI429" s="30"/>
      <c r="AJ429" s="30"/>
      <c r="AK429" s="30"/>
      <c r="AL429" s="30"/>
      <c r="AM429" s="109"/>
      <c r="AN429" s="109" t="s">
        <v>1232</v>
      </c>
      <c r="AO429" s="30"/>
      <c r="AP429" s="112" t="s">
        <v>1233</v>
      </c>
      <c r="AQ429"/>
      <c r="AR429"/>
      <c r="AS429"/>
      <c r="AT429"/>
      <c r="AU429"/>
      <c r="AV429"/>
    </row>
    <row r="430" spans="1:48" ht="23.45" customHeight="1" x14ac:dyDescent="0.2">
      <c r="A430" s="356"/>
      <c r="B430" s="155"/>
      <c r="C430" s="155"/>
      <c r="D430" s="155"/>
      <c r="E430" s="155"/>
      <c r="F430" s="155"/>
      <c r="G430" s="155"/>
      <c r="H430" s="155"/>
      <c r="I430" s="155"/>
      <c r="J430" s="155"/>
      <c r="K430" s="155"/>
      <c r="L430" s="155"/>
      <c r="M430" s="357"/>
      <c r="N430" s="155"/>
      <c r="O430" s="155"/>
      <c r="P430" s="155"/>
      <c r="Q430" s="155"/>
      <c r="R430" s="155"/>
      <c r="AA430" s="97"/>
      <c r="AB430" s="97"/>
      <c r="AC430" s="97"/>
      <c r="AD430" s="97"/>
      <c r="AE430" s="97"/>
      <c r="AF430" s="93"/>
      <c r="AG430" s="93"/>
      <c r="AH430" s="93"/>
      <c r="AI430" s="30"/>
      <c r="AJ430" s="30"/>
      <c r="AK430" s="30"/>
      <c r="AL430" s="30"/>
      <c r="AM430" s="109"/>
      <c r="AN430" s="109" t="s">
        <v>1234</v>
      </c>
      <c r="AO430" s="30"/>
      <c r="AP430" s="112" t="s">
        <v>1235</v>
      </c>
      <c r="AQ430"/>
      <c r="AR430"/>
      <c r="AS430"/>
      <c r="AT430"/>
      <c r="AU430"/>
      <c r="AV430"/>
    </row>
    <row r="431" spans="1:48" ht="23.45" customHeight="1" x14ac:dyDescent="0.2">
      <c r="A431" s="356"/>
      <c r="B431" s="155"/>
      <c r="C431" s="155"/>
      <c r="D431" s="155"/>
      <c r="E431" s="155"/>
      <c r="F431" s="155"/>
      <c r="G431" s="155"/>
      <c r="H431" s="155"/>
      <c r="I431" s="155"/>
      <c r="J431" s="155"/>
      <c r="K431" s="155"/>
      <c r="L431" s="155"/>
      <c r="M431" s="357"/>
      <c r="N431" s="155"/>
      <c r="O431" s="155"/>
      <c r="P431" s="155"/>
      <c r="Q431" s="155"/>
      <c r="R431" s="155"/>
      <c r="AA431" s="97"/>
      <c r="AB431" s="97"/>
      <c r="AC431" s="97"/>
      <c r="AD431" s="97"/>
      <c r="AE431" s="97"/>
      <c r="AF431" s="93"/>
      <c r="AG431" s="93"/>
      <c r="AH431" s="93"/>
      <c r="AI431" s="30"/>
      <c r="AJ431" s="30"/>
      <c r="AK431" s="30"/>
      <c r="AL431" s="30"/>
      <c r="AM431" s="109"/>
      <c r="AN431" s="109" t="s">
        <v>1236</v>
      </c>
      <c r="AO431" s="30"/>
      <c r="AP431" s="112" t="s">
        <v>1237</v>
      </c>
      <c r="AQ431"/>
      <c r="AR431"/>
      <c r="AS431"/>
      <c r="AT431"/>
      <c r="AU431"/>
      <c r="AV431"/>
    </row>
    <row r="432" spans="1:48" ht="23.45" customHeight="1" x14ac:dyDescent="0.2">
      <c r="A432" s="356"/>
      <c r="B432" s="155"/>
      <c r="C432" s="155"/>
      <c r="D432" s="155"/>
      <c r="E432" s="155"/>
      <c r="F432" s="155"/>
      <c r="G432" s="155"/>
      <c r="H432" s="155"/>
      <c r="I432" s="155"/>
      <c r="J432" s="155"/>
      <c r="K432" s="155"/>
      <c r="L432" s="155"/>
      <c r="M432" s="357"/>
      <c r="N432" s="155"/>
      <c r="O432" s="155"/>
      <c r="P432" s="155"/>
      <c r="Q432" s="155"/>
      <c r="R432" s="155"/>
      <c r="AA432" s="97"/>
      <c r="AB432" s="97"/>
      <c r="AC432" s="97"/>
      <c r="AD432" s="97"/>
      <c r="AE432" s="97"/>
      <c r="AF432" s="93"/>
      <c r="AG432" s="93"/>
      <c r="AH432" s="93"/>
      <c r="AI432" s="30"/>
      <c r="AJ432" s="30"/>
      <c r="AK432" s="30"/>
      <c r="AL432" s="30"/>
      <c r="AM432" s="109"/>
      <c r="AN432" s="109" t="s">
        <v>1238</v>
      </c>
      <c r="AO432" s="30"/>
      <c r="AP432" s="112" t="s">
        <v>1239</v>
      </c>
      <c r="AQ432"/>
      <c r="AR432"/>
      <c r="AS432"/>
      <c r="AT432"/>
      <c r="AU432"/>
      <c r="AV432"/>
    </row>
    <row r="433" spans="1:48" ht="23.45" customHeight="1" x14ac:dyDescent="0.2">
      <c r="A433" s="356"/>
      <c r="B433" s="155"/>
      <c r="C433" s="155"/>
      <c r="D433" s="155"/>
      <c r="E433" s="155"/>
      <c r="F433" s="155"/>
      <c r="G433" s="155"/>
      <c r="H433" s="155"/>
      <c r="I433" s="155"/>
      <c r="J433" s="155"/>
      <c r="K433" s="155"/>
      <c r="L433" s="155"/>
      <c r="M433" s="357"/>
      <c r="N433" s="155"/>
      <c r="O433" s="155"/>
      <c r="P433" s="155"/>
      <c r="Q433" s="155"/>
      <c r="R433" s="155"/>
      <c r="AA433" s="97"/>
      <c r="AB433" s="97"/>
      <c r="AC433" s="97"/>
      <c r="AD433" s="97"/>
      <c r="AE433" s="97"/>
      <c r="AF433" s="93"/>
      <c r="AG433" s="93"/>
      <c r="AH433" s="93"/>
      <c r="AI433" s="30"/>
      <c r="AJ433" s="30"/>
      <c r="AK433" s="30"/>
      <c r="AL433" s="30"/>
      <c r="AM433" s="109"/>
      <c r="AN433" s="109" t="s">
        <v>1240</v>
      </c>
      <c r="AO433" s="30"/>
      <c r="AP433" s="112" t="s">
        <v>1241</v>
      </c>
      <c r="AQ433"/>
      <c r="AR433"/>
      <c r="AS433"/>
      <c r="AT433"/>
      <c r="AU433"/>
      <c r="AV433"/>
    </row>
    <row r="434" spans="1:48" ht="23.45" customHeight="1" x14ac:dyDescent="0.2">
      <c r="A434" s="356"/>
      <c r="B434" s="155"/>
      <c r="C434" s="155"/>
      <c r="D434" s="155"/>
      <c r="E434" s="155"/>
      <c r="F434" s="155"/>
      <c r="G434" s="155"/>
      <c r="H434" s="155"/>
      <c r="I434" s="155"/>
      <c r="J434" s="155"/>
      <c r="K434" s="155"/>
      <c r="L434" s="155"/>
      <c r="M434" s="357"/>
      <c r="N434" s="155"/>
      <c r="O434" s="155"/>
      <c r="P434" s="155"/>
      <c r="Q434" s="155"/>
      <c r="R434" s="155"/>
      <c r="AA434" s="97"/>
      <c r="AB434" s="97"/>
      <c r="AC434" s="97"/>
      <c r="AD434" s="97"/>
      <c r="AE434" s="97"/>
      <c r="AF434" s="93"/>
      <c r="AG434" s="93"/>
      <c r="AH434" s="93"/>
      <c r="AI434" s="30"/>
      <c r="AJ434" s="30"/>
      <c r="AK434" s="30"/>
      <c r="AL434" s="30"/>
      <c r="AM434" s="109"/>
      <c r="AN434" s="109" t="s">
        <v>1242</v>
      </c>
      <c r="AO434" s="30"/>
      <c r="AP434" s="112" t="s">
        <v>1243</v>
      </c>
      <c r="AQ434"/>
      <c r="AR434"/>
      <c r="AS434"/>
      <c r="AT434"/>
      <c r="AU434"/>
      <c r="AV434"/>
    </row>
    <row r="435" spans="1:48" ht="23.45" customHeight="1" x14ac:dyDescent="0.2">
      <c r="A435" s="356"/>
      <c r="B435" s="155"/>
      <c r="C435" s="155"/>
      <c r="D435" s="155"/>
      <c r="E435" s="155"/>
      <c r="F435" s="155"/>
      <c r="G435" s="155"/>
      <c r="H435" s="155"/>
      <c r="I435" s="155"/>
      <c r="J435" s="155"/>
      <c r="K435" s="155"/>
      <c r="L435" s="155"/>
      <c r="M435" s="357"/>
      <c r="N435" s="155"/>
      <c r="O435" s="155"/>
      <c r="P435" s="155"/>
      <c r="Q435" s="155"/>
      <c r="R435" s="155"/>
      <c r="AA435" s="97"/>
      <c r="AB435" s="97"/>
      <c r="AC435" s="97"/>
      <c r="AD435" s="97"/>
      <c r="AE435" s="97"/>
      <c r="AF435" s="93"/>
      <c r="AG435" s="93"/>
      <c r="AH435" s="93"/>
      <c r="AI435" s="30"/>
      <c r="AJ435" s="30"/>
      <c r="AK435" s="30"/>
      <c r="AL435" s="30"/>
      <c r="AM435" s="109"/>
      <c r="AN435" s="109" t="s">
        <v>1244</v>
      </c>
      <c r="AO435" s="30"/>
      <c r="AP435" s="112" t="s">
        <v>1245</v>
      </c>
      <c r="AQ435"/>
      <c r="AR435"/>
      <c r="AS435"/>
      <c r="AT435"/>
      <c r="AU435"/>
      <c r="AV435"/>
    </row>
    <row r="436" spans="1:48" ht="23.45" customHeight="1" x14ac:dyDescent="0.2">
      <c r="A436" s="356"/>
      <c r="B436" s="155"/>
      <c r="C436" s="155"/>
      <c r="D436" s="155"/>
      <c r="E436" s="155"/>
      <c r="F436" s="155"/>
      <c r="G436" s="155"/>
      <c r="H436" s="155"/>
      <c r="I436" s="155"/>
      <c r="J436" s="155"/>
      <c r="K436" s="155"/>
      <c r="L436" s="155"/>
      <c r="M436" s="357"/>
      <c r="N436" s="155"/>
      <c r="O436" s="155"/>
      <c r="P436" s="155"/>
      <c r="Q436" s="155"/>
      <c r="R436" s="155"/>
      <c r="AA436" s="97"/>
      <c r="AB436" s="97"/>
      <c r="AC436" s="97"/>
      <c r="AD436" s="97"/>
      <c r="AE436" s="97"/>
      <c r="AF436" s="93"/>
      <c r="AG436" s="93"/>
      <c r="AH436" s="93"/>
      <c r="AI436" s="30"/>
      <c r="AJ436" s="30"/>
      <c r="AK436" s="30"/>
      <c r="AL436" s="30"/>
      <c r="AM436" s="109"/>
      <c r="AN436" s="109" t="s">
        <v>1246</v>
      </c>
      <c r="AO436" s="30"/>
      <c r="AP436" s="112" t="s">
        <v>1247</v>
      </c>
      <c r="AQ436"/>
      <c r="AR436"/>
      <c r="AS436"/>
      <c r="AT436"/>
      <c r="AU436"/>
      <c r="AV436"/>
    </row>
    <row r="437" spans="1:48" ht="23.45" customHeight="1" x14ac:dyDescent="0.2">
      <c r="A437" s="356"/>
      <c r="B437" s="155"/>
      <c r="C437" s="155"/>
      <c r="D437" s="155"/>
      <c r="E437" s="155"/>
      <c r="F437" s="155"/>
      <c r="G437" s="155"/>
      <c r="H437" s="155"/>
      <c r="I437" s="155"/>
      <c r="J437" s="155"/>
      <c r="K437" s="155"/>
      <c r="L437" s="155"/>
      <c r="M437" s="357"/>
      <c r="N437" s="155"/>
      <c r="O437" s="155"/>
      <c r="P437" s="155"/>
      <c r="Q437" s="155"/>
      <c r="R437" s="155"/>
      <c r="AA437" s="97"/>
      <c r="AB437" s="97"/>
      <c r="AC437" s="97"/>
      <c r="AD437" s="97"/>
      <c r="AE437" s="97"/>
      <c r="AF437" s="93"/>
      <c r="AG437" s="93"/>
      <c r="AH437" s="93"/>
      <c r="AI437" s="30"/>
      <c r="AJ437" s="30"/>
      <c r="AK437" s="30"/>
      <c r="AL437" s="30"/>
      <c r="AM437" s="109"/>
      <c r="AN437" s="109" t="s">
        <v>1248</v>
      </c>
      <c r="AO437" s="30"/>
      <c r="AP437" s="112" t="s">
        <v>1249</v>
      </c>
      <c r="AQ437"/>
      <c r="AR437"/>
      <c r="AS437"/>
      <c r="AT437"/>
      <c r="AU437"/>
      <c r="AV437"/>
    </row>
    <row r="438" spans="1:48" ht="23.45" customHeight="1" x14ac:dyDescent="0.2">
      <c r="A438" s="356"/>
      <c r="B438" s="155"/>
      <c r="C438" s="155"/>
      <c r="D438" s="155"/>
      <c r="E438" s="155"/>
      <c r="F438" s="155"/>
      <c r="G438" s="155"/>
      <c r="H438" s="155"/>
      <c r="I438" s="155"/>
      <c r="J438" s="155"/>
      <c r="K438" s="155"/>
      <c r="L438" s="155"/>
      <c r="M438" s="357"/>
      <c r="N438" s="155"/>
      <c r="O438" s="155"/>
      <c r="P438" s="155"/>
      <c r="Q438" s="155"/>
      <c r="R438" s="155"/>
      <c r="AA438" s="97"/>
      <c r="AB438" s="97"/>
      <c r="AC438" s="97"/>
      <c r="AD438" s="97"/>
      <c r="AE438" s="97"/>
      <c r="AF438" s="93"/>
      <c r="AG438" s="93"/>
      <c r="AH438" s="93"/>
      <c r="AI438" s="30"/>
      <c r="AJ438" s="30"/>
      <c r="AK438" s="30"/>
      <c r="AL438" s="30"/>
      <c r="AM438" s="109"/>
      <c r="AN438" s="109"/>
      <c r="AO438" s="30"/>
      <c r="AP438" s="112" t="s">
        <v>1250</v>
      </c>
      <c r="AQ438"/>
      <c r="AR438"/>
      <c r="AS438"/>
      <c r="AT438"/>
      <c r="AU438"/>
      <c r="AV438"/>
    </row>
    <row r="439" spans="1:48" ht="23.45" customHeight="1" x14ac:dyDescent="0.2">
      <c r="A439" s="356"/>
      <c r="B439" s="155"/>
      <c r="C439" s="155"/>
      <c r="D439" s="155"/>
      <c r="E439" s="155"/>
      <c r="F439" s="155"/>
      <c r="G439" s="155"/>
      <c r="H439" s="155"/>
      <c r="I439" s="155"/>
      <c r="J439" s="155"/>
      <c r="K439" s="155"/>
      <c r="L439" s="155"/>
      <c r="M439" s="357"/>
      <c r="N439" s="155"/>
      <c r="O439" s="155"/>
      <c r="P439" s="155"/>
      <c r="Q439" s="155"/>
      <c r="R439" s="155"/>
      <c r="AA439" s="97"/>
      <c r="AB439" s="97"/>
      <c r="AC439" s="97"/>
      <c r="AD439" s="97"/>
      <c r="AE439" s="97"/>
      <c r="AF439" s="93"/>
      <c r="AG439" s="93"/>
      <c r="AH439" s="93"/>
      <c r="AI439" s="30"/>
      <c r="AJ439" s="30"/>
      <c r="AK439" s="30"/>
      <c r="AL439" s="30"/>
      <c r="AM439" s="109"/>
      <c r="AN439" s="109"/>
      <c r="AO439" s="30"/>
      <c r="AP439" s="112" t="s">
        <v>1251</v>
      </c>
      <c r="AQ439"/>
      <c r="AR439"/>
      <c r="AS439"/>
      <c r="AT439"/>
      <c r="AU439"/>
      <c r="AV439"/>
    </row>
    <row r="440" spans="1:48" ht="23.45" customHeight="1" x14ac:dyDescent="0.2">
      <c r="A440" s="356"/>
      <c r="B440" s="155"/>
      <c r="C440" s="155"/>
      <c r="D440" s="155"/>
      <c r="E440" s="155"/>
      <c r="F440" s="155"/>
      <c r="G440" s="155"/>
      <c r="H440" s="155"/>
      <c r="I440" s="155"/>
      <c r="J440" s="155"/>
      <c r="K440" s="155"/>
      <c r="L440" s="155"/>
      <c r="M440" s="357"/>
      <c r="N440" s="155"/>
      <c r="O440" s="155"/>
      <c r="P440" s="155"/>
      <c r="Q440" s="155"/>
      <c r="R440" s="155"/>
      <c r="AA440" s="97"/>
      <c r="AB440" s="97"/>
      <c r="AC440" s="97"/>
      <c r="AD440" s="97"/>
      <c r="AE440" s="97"/>
      <c r="AF440" s="93"/>
      <c r="AG440" s="93"/>
      <c r="AH440" s="93"/>
      <c r="AI440" s="30"/>
      <c r="AJ440" s="30"/>
      <c r="AK440" s="30"/>
      <c r="AL440" s="30"/>
      <c r="AM440" s="109"/>
      <c r="AN440" s="109"/>
      <c r="AO440" s="30"/>
      <c r="AP440" s="112" t="s">
        <v>1252</v>
      </c>
      <c r="AQ440"/>
      <c r="AR440"/>
      <c r="AS440"/>
      <c r="AT440"/>
      <c r="AU440"/>
      <c r="AV440"/>
    </row>
    <row r="441" spans="1:48" ht="23.45" customHeight="1" x14ac:dyDescent="0.2">
      <c r="A441" s="356"/>
      <c r="B441" s="155"/>
      <c r="C441" s="155"/>
      <c r="D441" s="155"/>
      <c r="E441" s="155"/>
      <c r="F441" s="155"/>
      <c r="G441" s="155"/>
      <c r="H441" s="155"/>
      <c r="I441" s="155"/>
      <c r="J441" s="155"/>
      <c r="K441" s="155"/>
      <c r="L441" s="155"/>
      <c r="M441" s="357"/>
      <c r="N441" s="155"/>
      <c r="O441" s="155"/>
      <c r="P441" s="155"/>
      <c r="Q441" s="155"/>
      <c r="R441" s="155"/>
      <c r="AA441" s="97"/>
      <c r="AB441" s="97"/>
      <c r="AC441" s="97"/>
      <c r="AD441" s="97"/>
      <c r="AE441" s="97"/>
      <c r="AF441" s="93"/>
      <c r="AG441" s="93"/>
      <c r="AH441" s="93"/>
      <c r="AI441" s="30"/>
      <c r="AJ441" s="30"/>
      <c r="AK441" s="30"/>
      <c r="AL441" s="30"/>
      <c r="AM441" s="109"/>
      <c r="AN441" s="109"/>
      <c r="AO441" s="30"/>
      <c r="AP441" s="112" t="s">
        <v>1253</v>
      </c>
      <c r="AQ441"/>
      <c r="AR441"/>
      <c r="AS441"/>
      <c r="AT441"/>
      <c r="AU441"/>
      <c r="AV441"/>
    </row>
    <row r="442" spans="1:48" ht="23.45" customHeight="1" x14ac:dyDescent="0.2">
      <c r="A442" s="356"/>
      <c r="B442" s="155"/>
      <c r="C442" s="155"/>
      <c r="D442" s="155"/>
      <c r="E442" s="155"/>
      <c r="F442" s="155"/>
      <c r="G442" s="155"/>
      <c r="H442" s="155"/>
      <c r="I442" s="155"/>
      <c r="J442" s="155"/>
      <c r="K442" s="155"/>
      <c r="L442" s="155"/>
      <c r="M442" s="357"/>
      <c r="N442" s="155"/>
      <c r="O442" s="155"/>
      <c r="P442" s="155"/>
      <c r="Q442" s="155"/>
      <c r="R442" s="155"/>
      <c r="AA442" s="97"/>
      <c r="AB442" s="97"/>
      <c r="AC442" s="97"/>
      <c r="AD442" s="97"/>
      <c r="AE442" s="97"/>
      <c r="AF442" s="93"/>
      <c r="AG442" s="93"/>
      <c r="AH442" s="93"/>
      <c r="AI442" s="30"/>
      <c r="AJ442" s="30"/>
      <c r="AK442" s="30"/>
      <c r="AL442" s="30"/>
      <c r="AM442" s="109"/>
      <c r="AN442" s="109"/>
      <c r="AO442" s="30"/>
      <c r="AP442" s="112" t="s">
        <v>1254</v>
      </c>
      <c r="AQ442"/>
      <c r="AR442"/>
      <c r="AS442"/>
      <c r="AT442"/>
      <c r="AU442"/>
      <c r="AV442"/>
    </row>
    <row r="443" spans="1:48" ht="23.45" customHeight="1" x14ac:dyDescent="0.2">
      <c r="A443" s="356"/>
      <c r="B443" s="155"/>
      <c r="C443" s="155"/>
      <c r="D443" s="155"/>
      <c r="E443" s="155"/>
      <c r="F443" s="155"/>
      <c r="G443" s="155"/>
      <c r="H443" s="155"/>
      <c r="I443" s="155"/>
      <c r="J443" s="155"/>
      <c r="K443" s="155"/>
      <c r="L443" s="155"/>
      <c r="M443" s="357"/>
      <c r="N443" s="155"/>
      <c r="O443" s="155"/>
      <c r="P443" s="155"/>
      <c r="Q443" s="155"/>
      <c r="R443" s="155"/>
      <c r="AA443" s="97"/>
      <c r="AB443" s="97"/>
      <c r="AC443" s="97"/>
      <c r="AD443" s="97"/>
      <c r="AE443" s="97"/>
      <c r="AF443" s="93"/>
      <c r="AG443" s="93"/>
      <c r="AH443" s="93"/>
      <c r="AI443" s="30"/>
      <c r="AJ443" s="30"/>
      <c r="AK443" s="30"/>
      <c r="AL443" s="30"/>
      <c r="AM443" s="109"/>
      <c r="AN443" s="109"/>
      <c r="AO443" s="30"/>
      <c r="AP443" s="112" t="s">
        <v>1255</v>
      </c>
      <c r="AQ443"/>
      <c r="AR443"/>
      <c r="AS443"/>
      <c r="AT443"/>
      <c r="AU443"/>
      <c r="AV443"/>
    </row>
    <row r="444" spans="1:48" ht="23.45" customHeight="1" x14ac:dyDescent="0.2">
      <c r="A444" s="356"/>
      <c r="B444" s="155"/>
      <c r="C444" s="155"/>
      <c r="D444" s="155"/>
      <c r="E444" s="155"/>
      <c r="F444" s="155"/>
      <c r="G444" s="155"/>
      <c r="H444" s="155"/>
      <c r="I444" s="155"/>
      <c r="J444" s="155"/>
      <c r="K444" s="155"/>
      <c r="L444" s="155"/>
      <c r="M444" s="357"/>
      <c r="N444" s="155"/>
      <c r="O444" s="155"/>
      <c r="P444" s="155"/>
      <c r="Q444" s="155"/>
      <c r="R444" s="155"/>
      <c r="AA444" s="97"/>
      <c r="AB444" s="97"/>
      <c r="AC444" s="97"/>
      <c r="AD444" s="97"/>
      <c r="AE444" s="97"/>
      <c r="AF444" s="93"/>
      <c r="AG444" s="93"/>
      <c r="AH444" s="93"/>
      <c r="AI444" s="30"/>
      <c r="AJ444" s="30"/>
      <c r="AK444" s="30"/>
      <c r="AL444" s="30"/>
      <c r="AM444" s="109"/>
      <c r="AN444" s="109"/>
      <c r="AO444" s="30"/>
      <c r="AP444" s="112" t="s">
        <v>1256</v>
      </c>
      <c r="AQ444"/>
      <c r="AR444"/>
      <c r="AS444"/>
      <c r="AT444"/>
      <c r="AU444"/>
      <c r="AV444"/>
    </row>
    <row r="445" spans="1:48" ht="23.45" customHeight="1" x14ac:dyDescent="0.2">
      <c r="A445" s="356"/>
      <c r="B445" s="155"/>
      <c r="C445" s="155"/>
      <c r="D445" s="155"/>
      <c r="E445" s="155"/>
      <c r="F445" s="155"/>
      <c r="G445" s="155"/>
      <c r="H445" s="155"/>
      <c r="I445" s="155"/>
      <c r="J445" s="155"/>
      <c r="K445" s="155"/>
      <c r="L445" s="155"/>
      <c r="M445" s="357"/>
      <c r="N445" s="155"/>
      <c r="O445" s="155"/>
      <c r="P445" s="155"/>
      <c r="Q445" s="155"/>
      <c r="R445" s="155"/>
      <c r="AA445" s="97"/>
      <c r="AB445" s="97"/>
      <c r="AC445" s="97"/>
      <c r="AD445" s="97"/>
      <c r="AE445" s="97"/>
      <c r="AF445" s="93"/>
      <c r="AG445" s="93"/>
      <c r="AH445" s="93"/>
      <c r="AI445" s="30"/>
      <c r="AJ445" s="30"/>
      <c r="AK445" s="30"/>
      <c r="AL445" s="30"/>
      <c r="AM445" s="109"/>
      <c r="AN445" s="109"/>
      <c r="AO445" s="30"/>
      <c r="AP445" s="112" t="s">
        <v>1257</v>
      </c>
      <c r="AQ445"/>
      <c r="AR445"/>
      <c r="AS445"/>
      <c r="AT445"/>
      <c r="AU445"/>
      <c r="AV445"/>
    </row>
    <row r="446" spans="1:48" ht="23.45" customHeight="1" x14ac:dyDescent="0.2">
      <c r="A446" s="356"/>
      <c r="B446" s="155"/>
      <c r="C446" s="155"/>
      <c r="D446" s="155"/>
      <c r="E446" s="155"/>
      <c r="F446" s="155"/>
      <c r="G446" s="155"/>
      <c r="H446" s="155"/>
      <c r="I446" s="155"/>
      <c r="J446" s="155"/>
      <c r="K446" s="155"/>
      <c r="L446" s="155"/>
      <c r="M446" s="357"/>
      <c r="N446" s="155"/>
      <c r="O446" s="155"/>
      <c r="P446" s="155"/>
      <c r="Q446" s="155"/>
      <c r="R446" s="155"/>
      <c r="AA446" s="97"/>
      <c r="AB446" s="97"/>
      <c r="AC446" s="97"/>
      <c r="AD446" s="97"/>
      <c r="AE446" s="97"/>
      <c r="AF446" s="93"/>
      <c r="AG446" s="93"/>
      <c r="AH446" s="93"/>
      <c r="AI446" s="30"/>
      <c r="AJ446" s="30"/>
      <c r="AK446" s="30"/>
      <c r="AL446" s="30"/>
      <c r="AM446" s="109"/>
      <c r="AN446" s="109"/>
      <c r="AO446" s="30"/>
      <c r="AP446" s="112" t="s">
        <v>1258</v>
      </c>
      <c r="AQ446"/>
      <c r="AR446"/>
      <c r="AS446"/>
      <c r="AT446"/>
      <c r="AU446"/>
      <c r="AV446"/>
    </row>
    <row r="447" spans="1:48" ht="23.45" customHeight="1" x14ac:dyDescent="0.2">
      <c r="A447" s="356"/>
      <c r="B447" s="155"/>
      <c r="C447" s="155"/>
      <c r="D447" s="155"/>
      <c r="E447" s="155"/>
      <c r="F447" s="155"/>
      <c r="G447" s="155"/>
      <c r="H447" s="155"/>
      <c r="I447" s="155"/>
      <c r="J447" s="155"/>
      <c r="K447" s="155"/>
      <c r="L447" s="155"/>
      <c r="M447" s="357"/>
      <c r="N447" s="155"/>
      <c r="O447" s="155"/>
      <c r="P447" s="155"/>
      <c r="Q447" s="155"/>
      <c r="R447" s="155"/>
      <c r="AA447" s="97"/>
      <c r="AB447" s="97"/>
      <c r="AC447" s="97"/>
      <c r="AD447" s="97"/>
      <c r="AE447" s="97"/>
      <c r="AF447" s="93"/>
      <c r="AG447" s="93"/>
      <c r="AH447" s="93"/>
      <c r="AI447" s="30"/>
      <c r="AJ447" s="30"/>
      <c r="AK447" s="30"/>
      <c r="AL447" s="30"/>
      <c r="AM447" s="109"/>
      <c r="AN447" s="109"/>
      <c r="AO447" s="30"/>
      <c r="AP447" s="112" t="s">
        <v>1259</v>
      </c>
      <c r="AQ447"/>
      <c r="AR447"/>
      <c r="AS447"/>
      <c r="AT447"/>
      <c r="AU447"/>
      <c r="AV447"/>
    </row>
    <row r="448" spans="1:48" ht="23.45" customHeight="1" x14ac:dyDescent="0.2">
      <c r="A448" s="356"/>
      <c r="B448" s="155"/>
      <c r="C448" s="155"/>
      <c r="D448" s="155"/>
      <c r="E448" s="155"/>
      <c r="F448" s="155"/>
      <c r="G448" s="155"/>
      <c r="H448" s="155"/>
      <c r="I448" s="155"/>
      <c r="J448" s="155"/>
      <c r="K448" s="155"/>
      <c r="L448" s="155"/>
      <c r="M448" s="357"/>
      <c r="N448" s="155"/>
      <c r="O448" s="155"/>
      <c r="P448" s="155"/>
      <c r="Q448" s="155"/>
      <c r="R448" s="155"/>
      <c r="AA448" s="97"/>
      <c r="AB448" s="97"/>
      <c r="AC448" s="97"/>
      <c r="AD448" s="97"/>
      <c r="AE448" s="97"/>
      <c r="AF448" s="93"/>
      <c r="AG448" s="93"/>
      <c r="AH448" s="93"/>
      <c r="AI448" s="30"/>
      <c r="AJ448" s="30"/>
      <c r="AK448" s="30"/>
      <c r="AL448" s="30"/>
      <c r="AM448" s="109"/>
      <c r="AN448" s="109"/>
      <c r="AO448" s="30"/>
      <c r="AP448" s="112" t="s">
        <v>1260</v>
      </c>
      <c r="AQ448"/>
      <c r="AR448"/>
      <c r="AS448"/>
      <c r="AT448"/>
      <c r="AU448"/>
      <c r="AV448"/>
    </row>
    <row r="449" spans="1:48" ht="23.45" customHeight="1" x14ac:dyDescent="0.2">
      <c r="A449" s="356"/>
      <c r="B449" s="155"/>
      <c r="C449" s="155"/>
      <c r="D449" s="155"/>
      <c r="E449" s="155"/>
      <c r="F449" s="155"/>
      <c r="G449" s="155"/>
      <c r="H449" s="155"/>
      <c r="I449" s="155"/>
      <c r="J449" s="155"/>
      <c r="K449" s="155"/>
      <c r="L449" s="155"/>
      <c r="M449" s="357"/>
      <c r="N449" s="155"/>
      <c r="O449" s="155"/>
      <c r="P449" s="155"/>
      <c r="Q449" s="155"/>
      <c r="R449" s="155"/>
      <c r="AA449" s="97"/>
      <c r="AB449" s="97"/>
      <c r="AC449" s="97"/>
      <c r="AD449" s="97"/>
      <c r="AE449" s="97"/>
      <c r="AF449" s="93"/>
      <c r="AG449" s="93"/>
      <c r="AH449" s="93"/>
      <c r="AI449" s="30"/>
      <c r="AJ449" s="30"/>
      <c r="AK449" s="30"/>
      <c r="AL449" s="30"/>
      <c r="AM449" s="109"/>
      <c r="AN449" s="109"/>
      <c r="AO449" s="30"/>
      <c r="AP449" s="112" t="s">
        <v>1261</v>
      </c>
      <c r="AQ449"/>
      <c r="AR449"/>
      <c r="AS449"/>
      <c r="AT449"/>
      <c r="AU449"/>
      <c r="AV449"/>
    </row>
    <row r="450" spans="1:48" ht="23.45" customHeight="1" x14ac:dyDescent="0.2">
      <c r="A450" s="356"/>
      <c r="B450" s="155"/>
      <c r="C450" s="155"/>
      <c r="D450" s="155"/>
      <c r="E450" s="155"/>
      <c r="F450" s="155"/>
      <c r="G450" s="155"/>
      <c r="H450" s="155"/>
      <c r="I450" s="155"/>
      <c r="J450" s="155"/>
      <c r="K450" s="155"/>
      <c r="L450" s="155"/>
      <c r="M450" s="357"/>
      <c r="N450" s="155"/>
      <c r="O450" s="155"/>
      <c r="P450" s="155"/>
      <c r="Q450" s="155"/>
      <c r="R450" s="155"/>
      <c r="AA450" s="97"/>
      <c r="AB450" s="97"/>
      <c r="AC450" s="97"/>
      <c r="AD450" s="97"/>
      <c r="AE450" s="97"/>
      <c r="AF450" s="93"/>
      <c r="AG450" s="93"/>
      <c r="AH450" s="93"/>
      <c r="AI450" s="30"/>
      <c r="AJ450" s="30"/>
      <c r="AK450" s="30"/>
      <c r="AL450" s="30"/>
      <c r="AM450" s="109"/>
      <c r="AN450" s="109"/>
      <c r="AO450" s="30"/>
      <c r="AP450" s="112" t="s">
        <v>1262</v>
      </c>
      <c r="AQ450"/>
      <c r="AR450"/>
      <c r="AS450"/>
      <c r="AT450"/>
      <c r="AU450"/>
      <c r="AV450"/>
    </row>
    <row r="451" spans="1:48" ht="23.45" customHeight="1" x14ac:dyDescent="0.2">
      <c r="A451" s="356"/>
      <c r="B451" s="155"/>
      <c r="C451" s="155"/>
      <c r="D451" s="155"/>
      <c r="E451" s="155"/>
      <c r="F451" s="155"/>
      <c r="G451" s="155"/>
      <c r="H451" s="155"/>
      <c r="I451" s="155"/>
      <c r="J451" s="155"/>
      <c r="K451" s="155"/>
      <c r="L451" s="155"/>
      <c r="M451" s="357"/>
      <c r="N451" s="155"/>
      <c r="O451" s="155"/>
      <c r="P451" s="155"/>
      <c r="Q451" s="155"/>
      <c r="R451" s="155"/>
      <c r="AA451" s="97"/>
      <c r="AB451" s="97"/>
      <c r="AC451" s="97"/>
      <c r="AD451" s="97"/>
      <c r="AE451" s="97"/>
      <c r="AF451" s="93"/>
      <c r="AG451" s="93"/>
      <c r="AH451" s="93"/>
      <c r="AI451" s="30"/>
      <c r="AJ451" s="30"/>
      <c r="AK451" s="30"/>
      <c r="AL451" s="30"/>
      <c r="AM451" s="109"/>
      <c r="AN451" s="109"/>
      <c r="AO451" s="30"/>
      <c r="AP451" s="112" t="s">
        <v>1263</v>
      </c>
      <c r="AQ451"/>
      <c r="AR451"/>
      <c r="AS451"/>
      <c r="AT451"/>
      <c r="AU451"/>
      <c r="AV451"/>
    </row>
    <row r="452" spans="1:48" ht="23.45" customHeight="1" x14ac:dyDescent="0.2">
      <c r="A452" s="356"/>
      <c r="B452" s="155"/>
      <c r="C452" s="155"/>
      <c r="D452" s="155"/>
      <c r="E452" s="155"/>
      <c r="F452" s="155"/>
      <c r="G452" s="155"/>
      <c r="H452" s="155"/>
      <c r="I452" s="155"/>
      <c r="J452" s="155"/>
      <c r="K452" s="155"/>
      <c r="L452" s="155"/>
      <c r="M452" s="357"/>
      <c r="N452" s="155"/>
      <c r="O452" s="155"/>
      <c r="P452" s="155"/>
      <c r="Q452" s="155"/>
      <c r="R452" s="155"/>
      <c r="AA452" s="97"/>
      <c r="AB452" s="97"/>
      <c r="AC452" s="97"/>
      <c r="AD452" s="97"/>
      <c r="AE452" s="97"/>
      <c r="AF452" s="93"/>
      <c r="AG452" s="93"/>
      <c r="AH452" s="93"/>
      <c r="AI452" s="30"/>
      <c r="AJ452" s="30"/>
      <c r="AK452" s="30"/>
      <c r="AL452" s="30"/>
      <c r="AM452" s="109"/>
      <c r="AN452" s="109"/>
      <c r="AO452" s="30"/>
      <c r="AP452" s="112" t="s">
        <v>1264</v>
      </c>
      <c r="AQ452"/>
      <c r="AR452"/>
      <c r="AS452"/>
      <c r="AT452"/>
      <c r="AU452"/>
      <c r="AV452"/>
    </row>
    <row r="453" spans="1:48" ht="23.45" customHeight="1" x14ac:dyDescent="0.2">
      <c r="A453" s="356"/>
      <c r="B453" s="155"/>
      <c r="C453" s="155"/>
      <c r="D453" s="155"/>
      <c r="E453" s="155"/>
      <c r="F453" s="155"/>
      <c r="G453" s="155"/>
      <c r="H453" s="155"/>
      <c r="I453" s="155"/>
      <c r="J453" s="155"/>
      <c r="K453" s="155"/>
      <c r="L453" s="155"/>
      <c r="M453" s="357"/>
      <c r="N453" s="155"/>
      <c r="O453" s="155"/>
      <c r="P453" s="155"/>
      <c r="Q453" s="155"/>
      <c r="R453" s="155"/>
      <c r="AA453" s="97"/>
      <c r="AB453" s="97"/>
      <c r="AC453" s="97"/>
      <c r="AD453" s="97"/>
      <c r="AE453" s="97"/>
      <c r="AF453" s="93"/>
      <c r="AG453" s="93"/>
      <c r="AH453" s="93"/>
      <c r="AI453" s="30"/>
      <c r="AJ453" s="30"/>
      <c r="AK453" s="30"/>
      <c r="AL453" s="30"/>
      <c r="AM453" s="109"/>
      <c r="AN453" s="109"/>
      <c r="AO453" s="30"/>
      <c r="AP453" s="112" t="s">
        <v>1265</v>
      </c>
      <c r="AQ453"/>
      <c r="AR453"/>
      <c r="AS453"/>
      <c r="AT453"/>
      <c r="AU453"/>
      <c r="AV453"/>
    </row>
    <row r="454" spans="1:48" ht="23.45" customHeight="1" x14ac:dyDescent="0.2">
      <c r="A454" s="356"/>
      <c r="B454" s="155"/>
      <c r="C454" s="155"/>
      <c r="D454" s="155"/>
      <c r="E454" s="155"/>
      <c r="F454" s="155"/>
      <c r="G454" s="155"/>
      <c r="H454" s="155"/>
      <c r="I454" s="155"/>
      <c r="J454" s="155"/>
      <c r="K454" s="155"/>
      <c r="L454" s="155"/>
      <c r="M454" s="357"/>
      <c r="N454" s="155"/>
      <c r="O454" s="155"/>
      <c r="P454" s="155"/>
      <c r="Q454" s="155"/>
      <c r="R454" s="155"/>
      <c r="AA454" s="97"/>
      <c r="AB454" s="97"/>
      <c r="AC454" s="97"/>
      <c r="AD454" s="97"/>
      <c r="AE454" s="97"/>
      <c r="AF454" s="93"/>
      <c r="AG454" s="93"/>
      <c r="AH454" s="93"/>
      <c r="AI454" s="30"/>
      <c r="AJ454" s="30"/>
      <c r="AK454" s="30"/>
      <c r="AL454" s="30"/>
      <c r="AM454" s="109"/>
      <c r="AN454" s="109"/>
      <c r="AO454" s="30"/>
      <c r="AP454" s="112" t="s">
        <v>1266</v>
      </c>
      <c r="AQ454"/>
      <c r="AR454"/>
      <c r="AS454"/>
      <c r="AT454"/>
      <c r="AU454"/>
      <c r="AV454"/>
    </row>
    <row r="455" spans="1:48" ht="23.45" customHeight="1" x14ac:dyDescent="0.2">
      <c r="A455" s="356"/>
      <c r="B455" s="155"/>
      <c r="C455" s="155"/>
      <c r="D455" s="155"/>
      <c r="E455" s="155"/>
      <c r="F455" s="155"/>
      <c r="G455" s="155"/>
      <c r="H455" s="155"/>
      <c r="I455" s="155"/>
      <c r="J455" s="155"/>
      <c r="K455" s="155"/>
      <c r="L455" s="155"/>
      <c r="M455" s="357"/>
      <c r="N455" s="155"/>
      <c r="O455" s="155"/>
      <c r="P455" s="155"/>
      <c r="Q455" s="155"/>
      <c r="R455" s="155"/>
      <c r="AA455" s="97"/>
      <c r="AB455" s="97"/>
      <c r="AC455" s="97"/>
      <c r="AD455" s="97"/>
      <c r="AE455" s="97"/>
      <c r="AF455" s="93"/>
      <c r="AG455" s="93"/>
      <c r="AH455" s="93"/>
      <c r="AI455" s="30"/>
      <c r="AJ455" s="30"/>
      <c r="AK455" s="30"/>
      <c r="AL455" s="30"/>
      <c r="AM455" s="109"/>
      <c r="AN455" s="109"/>
      <c r="AO455" s="30"/>
      <c r="AP455" s="112" t="s">
        <v>1267</v>
      </c>
      <c r="AQ455"/>
      <c r="AR455"/>
      <c r="AS455"/>
      <c r="AT455"/>
      <c r="AU455"/>
      <c r="AV455"/>
    </row>
    <row r="456" spans="1:48" ht="23.45" customHeight="1" x14ac:dyDescent="0.2">
      <c r="A456" s="356"/>
      <c r="B456" s="155"/>
      <c r="C456" s="155"/>
      <c r="D456" s="155"/>
      <c r="E456" s="155"/>
      <c r="F456" s="155"/>
      <c r="G456" s="155"/>
      <c r="H456" s="155"/>
      <c r="I456" s="155"/>
      <c r="J456" s="155"/>
      <c r="K456" s="155"/>
      <c r="L456" s="155"/>
      <c r="M456" s="357"/>
      <c r="N456" s="155"/>
      <c r="O456" s="155"/>
      <c r="P456" s="155"/>
      <c r="Q456" s="155"/>
      <c r="R456" s="155"/>
      <c r="AA456" s="97"/>
      <c r="AB456" s="97"/>
      <c r="AC456" s="97"/>
      <c r="AD456" s="97"/>
      <c r="AE456" s="97"/>
      <c r="AF456" s="93"/>
      <c r="AG456" s="93"/>
      <c r="AH456" s="93"/>
      <c r="AI456" s="30"/>
      <c r="AJ456" s="30"/>
      <c r="AK456" s="30"/>
      <c r="AL456" s="30"/>
      <c r="AM456" s="109"/>
      <c r="AN456" s="109"/>
      <c r="AO456" s="30"/>
      <c r="AP456" s="112" t="s">
        <v>1268</v>
      </c>
      <c r="AQ456"/>
      <c r="AR456"/>
      <c r="AS456"/>
      <c r="AT456"/>
      <c r="AU456"/>
      <c r="AV456"/>
    </row>
    <row r="457" spans="1:48" ht="23.45" customHeight="1" x14ac:dyDescent="0.2">
      <c r="A457" s="356"/>
      <c r="B457" s="155"/>
      <c r="C457" s="155"/>
      <c r="D457" s="155"/>
      <c r="E457" s="155"/>
      <c r="F457" s="155"/>
      <c r="G457" s="155"/>
      <c r="H457" s="155"/>
      <c r="I457" s="155"/>
      <c r="J457" s="155"/>
      <c r="K457" s="155"/>
      <c r="L457" s="155"/>
      <c r="M457" s="357"/>
      <c r="N457" s="155"/>
      <c r="O457" s="155"/>
      <c r="P457" s="155"/>
      <c r="Q457" s="155"/>
      <c r="R457" s="155"/>
      <c r="AA457" s="97"/>
      <c r="AB457" s="97"/>
      <c r="AC457" s="97"/>
      <c r="AD457" s="97"/>
      <c r="AE457" s="97"/>
      <c r="AF457" s="93"/>
      <c r="AG457" s="93"/>
      <c r="AH457" s="93"/>
      <c r="AI457" s="30"/>
      <c r="AJ457" s="30"/>
      <c r="AK457" s="30"/>
      <c r="AL457" s="30"/>
      <c r="AM457" s="109"/>
      <c r="AN457" s="109"/>
      <c r="AO457" s="30"/>
      <c r="AP457" s="112" t="s">
        <v>1269</v>
      </c>
      <c r="AQ457"/>
      <c r="AR457"/>
      <c r="AS457"/>
      <c r="AT457"/>
      <c r="AU457"/>
      <c r="AV457"/>
    </row>
    <row r="458" spans="1:48" ht="23.45" customHeight="1" x14ac:dyDescent="0.2">
      <c r="A458" s="356"/>
      <c r="B458" s="155"/>
      <c r="C458" s="155"/>
      <c r="D458" s="155"/>
      <c r="E458" s="155"/>
      <c r="F458" s="155"/>
      <c r="G458" s="155"/>
      <c r="H458" s="155"/>
      <c r="I458" s="155"/>
      <c r="J458" s="155"/>
      <c r="K458" s="155"/>
      <c r="L458" s="155"/>
      <c r="M458" s="357"/>
      <c r="N458" s="155"/>
      <c r="O458" s="155"/>
      <c r="P458" s="155"/>
      <c r="Q458" s="155"/>
      <c r="R458" s="155"/>
      <c r="AA458" s="97"/>
      <c r="AB458" s="97"/>
      <c r="AC458" s="97"/>
      <c r="AD458" s="97"/>
      <c r="AE458" s="97"/>
      <c r="AF458" s="93"/>
      <c r="AG458" s="93"/>
      <c r="AH458" s="93"/>
      <c r="AI458" s="30"/>
      <c r="AJ458" s="30"/>
      <c r="AK458" s="30"/>
      <c r="AL458" s="30"/>
      <c r="AM458" s="109"/>
      <c r="AN458" s="109"/>
      <c r="AO458" s="30"/>
      <c r="AP458" s="112" t="s">
        <v>1270</v>
      </c>
      <c r="AQ458"/>
      <c r="AR458"/>
      <c r="AS458"/>
      <c r="AT458"/>
      <c r="AU458"/>
      <c r="AV458"/>
    </row>
    <row r="459" spans="1:48" ht="23.45" customHeight="1" x14ac:dyDescent="0.2">
      <c r="A459" s="356"/>
      <c r="B459" s="155"/>
      <c r="C459" s="155"/>
      <c r="D459" s="155"/>
      <c r="E459" s="155"/>
      <c r="F459" s="155"/>
      <c r="G459" s="155"/>
      <c r="H459" s="155"/>
      <c r="I459" s="155"/>
      <c r="J459" s="155"/>
      <c r="K459" s="155"/>
      <c r="L459" s="155"/>
      <c r="M459" s="357"/>
      <c r="N459" s="155"/>
      <c r="O459" s="155"/>
      <c r="P459" s="155"/>
      <c r="Q459" s="155"/>
      <c r="R459" s="155"/>
      <c r="AA459" s="97"/>
      <c r="AB459" s="97"/>
      <c r="AC459" s="97"/>
      <c r="AD459" s="97"/>
      <c r="AE459" s="97"/>
      <c r="AF459" s="93"/>
      <c r="AG459" s="93"/>
      <c r="AH459" s="93"/>
      <c r="AI459" s="30"/>
      <c r="AJ459" s="30"/>
      <c r="AK459" s="30"/>
      <c r="AL459" s="30"/>
      <c r="AM459" s="109"/>
      <c r="AN459" s="109"/>
      <c r="AO459" s="30"/>
      <c r="AP459" s="112" t="s">
        <v>1271</v>
      </c>
      <c r="AQ459"/>
      <c r="AR459"/>
      <c r="AS459"/>
      <c r="AT459"/>
      <c r="AU459"/>
      <c r="AV459"/>
    </row>
    <row r="460" spans="1:48" ht="23.45" customHeight="1" x14ac:dyDescent="0.2">
      <c r="A460" s="356"/>
      <c r="B460" s="155"/>
      <c r="C460" s="155"/>
      <c r="D460" s="155"/>
      <c r="E460" s="155"/>
      <c r="F460" s="155"/>
      <c r="G460" s="155"/>
      <c r="H460" s="155"/>
      <c r="I460" s="155"/>
      <c r="J460" s="155"/>
      <c r="K460" s="155"/>
      <c r="L460" s="155"/>
      <c r="M460" s="357"/>
      <c r="N460" s="155"/>
      <c r="O460" s="155"/>
      <c r="P460" s="155"/>
      <c r="Q460" s="155"/>
      <c r="R460" s="155"/>
      <c r="AA460" s="97"/>
      <c r="AB460" s="97"/>
      <c r="AC460" s="97"/>
      <c r="AD460" s="97"/>
      <c r="AE460" s="97"/>
      <c r="AF460" s="93"/>
      <c r="AG460" s="93"/>
      <c r="AH460" s="93"/>
      <c r="AI460" s="30"/>
      <c r="AJ460" s="30"/>
      <c r="AK460" s="30"/>
      <c r="AL460" s="30"/>
      <c r="AM460" s="109"/>
      <c r="AN460" s="109"/>
      <c r="AO460" s="30"/>
      <c r="AP460" s="112" t="s">
        <v>1272</v>
      </c>
      <c r="AQ460"/>
      <c r="AR460"/>
      <c r="AS460"/>
      <c r="AT460"/>
      <c r="AU460"/>
      <c r="AV460"/>
    </row>
    <row r="461" spans="1:48" ht="23.45" customHeight="1" x14ac:dyDescent="0.2">
      <c r="A461" s="356"/>
      <c r="B461" s="155"/>
      <c r="C461" s="155"/>
      <c r="D461" s="155"/>
      <c r="E461" s="155"/>
      <c r="F461" s="155"/>
      <c r="G461" s="155"/>
      <c r="H461" s="155"/>
      <c r="I461" s="155"/>
      <c r="J461" s="155"/>
      <c r="K461" s="155"/>
      <c r="L461" s="155"/>
      <c r="M461" s="357"/>
      <c r="N461" s="155"/>
      <c r="O461" s="155"/>
      <c r="P461" s="155"/>
      <c r="Q461" s="155"/>
      <c r="R461" s="155"/>
      <c r="AA461" s="97"/>
      <c r="AB461" s="97"/>
      <c r="AC461" s="97"/>
      <c r="AD461" s="97"/>
      <c r="AE461" s="97"/>
      <c r="AF461" s="93"/>
      <c r="AG461" s="93"/>
      <c r="AH461" s="93"/>
      <c r="AI461" s="30"/>
      <c r="AJ461" s="30"/>
      <c r="AK461" s="30"/>
      <c r="AL461" s="30"/>
      <c r="AM461" s="109"/>
      <c r="AN461" s="109"/>
      <c r="AO461" s="30"/>
      <c r="AP461" s="112" t="s">
        <v>1273</v>
      </c>
      <c r="AQ461"/>
      <c r="AR461"/>
      <c r="AS461"/>
      <c r="AT461"/>
      <c r="AU461"/>
      <c r="AV461"/>
    </row>
    <row r="462" spans="1:48" ht="23.45" customHeight="1" x14ac:dyDescent="0.2">
      <c r="A462" s="356"/>
      <c r="B462" s="155"/>
      <c r="C462" s="155"/>
      <c r="D462" s="155"/>
      <c r="E462" s="155"/>
      <c r="F462" s="155"/>
      <c r="G462" s="155"/>
      <c r="H462" s="155"/>
      <c r="I462" s="155"/>
      <c r="J462" s="155"/>
      <c r="K462" s="155"/>
      <c r="L462" s="155"/>
      <c r="M462" s="357"/>
      <c r="N462" s="155"/>
      <c r="O462" s="155"/>
      <c r="P462" s="155"/>
      <c r="Q462" s="155"/>
      <c r="R462" s="155"/>
      <c r="AA462" s="97"/>
      <c r="AB462" s="97"/>
      <c r="AC462" s="97"/>
      <c r="AD462" s="97"/>
      <c r="AE462" s="97"/>
      <c r="AF462" s="93"/>
      <c r="AG462" s="93"/>
      <c r="AH462" s="93"/>
      <c r="AI462" s="30"/>
      <c r="AJ462" s="30"/>
      <c r="AK462" s="30"/>
      <c r="AL462" s="30"/>
      <c r="AM462" s="109"/>
      <c r="AN462" s="109"/>
      <c r="AO462" s="30"/>
      <c r="AP462" s="112" t="s">
        <v>1274</v>
      </c>
      <c r="AQ462"/>
      <c r="AR462"/>
      <c r="AS462"/>
      <c r="AT462"/>
      <c r="AU462"/>
      <c r="AV462"/>
    </row>
    <row r="463" spans="1:48" ht="23.45" customHeight="1" x14ac:dyDescent="0.2">
      <c r="A463" s="356"/>
      <c r="B463" s="155"/>
      <c r="C463" s="155"/>
      <c r="D463" s="155"/>
      <c r="E463" s="155"/>
      <c r="F463" s="155"/>
      <c r="G463" s="155"/>
      <c r="H463" s="155"/>
      <c r="I463" s="155"/>
      <c r="J463" s="155"/>
      <c r="K463" s="155"/>
      <c r="L463" s="155"/>
      <c r="M463" s="357"/>
      <c r="N463" s="155"/>
      <c r="O463" s="155"/>
      <c r="P463" s="155"/>
      <c r="Q463" s="155"/>
      <c r="R463" s="155"/>
      <c r="AA463" s="97"/>
      <c r="AB463" s="97"/>
      <c r="AC463" s="97"/>
      <c r="AD463" s="97"/>
      <c r="AE463" s="97"/>
      <c r="AF463" s="93"/>
      <c r="AG463" s="93"/>
      <c r="AH463" s="93"/>
      <c r="AI463" s="30"/>
      <c r="AJ463" s="30"/>
      <c r="AK463" s="30"/>
      <c r="AL463" s="30"/>
      <c r="AM463" s="109"/>
      <c r="AN463" s="109"/>
      <c r="AO463" s="30"/>
      <c r="AP463" s="112" t="s">
        <v>1275</v>
      </c>
      <c r="AQ463"/>
      <c r="AR463"/>
      <c r="AS463"/>
      <c r="AT463"/>
      <c r="AU463"/>
      <c r="AV463"/>
    </row>
    <row r="464" spans="1:48" ht="23.45" customHeight="1" x14ac:dyDescent="0.2">
      <c r="A464" s="356"/>
      <c r="B464" s="155"/>
      <c r="C464" s="155"/>
      <c r="D464" s="155"/>
      <c r="E464" s="155"/>
      <c r="F464" s="155"/>
      <c r="G464" s="155"/>
      <c r="H464" s="155"/>
      <c r="I464" s="155"/>
      <c r="J464" s="155"/>
      <c r="K464" s="155"/>
      <c r="L464" s="155"/>
      <c r="M464" s="357"/>
      <c r="N464" s="155"/>
      <c r="O464" s="155"/>
      <c r="P464" s="155"/>
      <c r="Q464" s="155"/>
      <c r="R464" s="155"/>
      <c r="AA464" s="97"/>
      <c r="AB464" s="97"/>
      <c r="AC464" s="97"/>
      <c r="AD464" s="97"/>
      <c r="AE464" s="97"/>
      <c r="AF464" s="93"/>
      <c r="AG464" s="93"/>
      <c r="AH464" s="93"/>
      <c r="AI464" s="30"/>
      <c r="AJ464" s="30"/>
      <c r="AK464" s="30"/>
      <c r="AL464" s="30"/>
      <c r="AM464" s="109"/>
      <c r="AN464" s="109"/>
      <c r="AO464" s="30"/>
      <c r="AP464" s="112" t="s">
        <v>1276</v>
      </c>
      <c r="AQ464"/>
      <c r="AR464"/>
      <c r="AS464"/>
      <c r="AT464"/>
      <c r="AU464"/>
      <c r="AV464"/>
    </row>
    <row r="465" spans="1:48" ht="23.45" customHeight="1" x14ac:dyDescent="0.2">
      <c r="A465" s="356"/>
      <c r="B465" s="155"/>
      <c r="C465" s="155"/>
      <c r="D465" s="155"/>
      <c r="E465" s="155"/>
      <c r="F465" s="155"/>
      <c r="G465" s="155"/>
      <c r="H465" s="155"/>
      <c r="I465" s="155"/>
      <c r="J465" s="155"/>
      <c r="K465" s="155"/>
      <c r="L465" s="155"/>
      <c r="M465" s="357"/>
      <c r="N465" s="155"/>
      <c r="O465" s="155"/>
      <c r="P465" s="155"/>
      <c r="Q465" s="155"/>
      <c r="R465" s="155"/>
      <c r="AA465" s="97"/>
      <c r="AB465" s="97"/>
      <c r="AC465" s="97"/>
      <c r="AD465" s="97"/>
      <c r="AE465" s="97"/>
      <c r="AF465" s="93"/>
      <c r="AG465" s="93"/>
      <c r="AH465" s="93"/>
      <c r="AI465" s="30"/>
      <c r="AJ465" s="30"/>
      <c r="AK465" s="30"/>
      <c r="AL465" s="30"/>
      <c r="AM465" s="109"/>
      <c r="AN465" s="109"/>
      <c r="AO465" s="30"/>
      <c r="AP465" s="112" t="s">
        <v>1277</v>
      </c>
      <c r="AQ465"/>
      <c r="AR465"/>
      <c r="AS465"/>
      <c r="AT465"/>
      <c r="AU465"/>
      <c r="AV465"/>
    </row>
    <row r="466" spans="1:48" ht="23.45" customHeight="1" x14ac:dyDescent="0.2">
      <c r="A466" s="356"/>
      <c r="B466" s="155"/>
      <c r="C466" s="155"/>
      <c r="D466" s="155"/>
      <c r="E466" s="155"/>
      <c r="F466" s="155"/>
      <c r="G466" s="155"/>
      <c r="H466" s="155"/>
      <c r="I466" s="155"/>
      <c r="J466" s="155"/>
      <c r="K466" s="155"/>
      <c r="L466" s="155"/>
      <c r="M466" s="357"/>
      <c r="N466" s="155"/>
      <c r="O466" s="155"/>
      <c r="P466" s="155"/>
      <c r="Q466" s="155"/>
      <c r="R466" s="155"/>
      <c r="AA466" s="97"/>
      <c r="AB466" s="97"/>
      <c r="AC466" s="97"/>
      <c r="AD466" s="97"/>
      <c r="AE466" s="97"/>
      <c r="AF466" s="93"/>
      <c r="AG466" s="93"/>
      <c r="AH466" s="93"/>
      <c r="AI466" s="30"/>
      <c r="AJ466" s="30"/>
      <c r="AK466" s="30"/>
      <c r="AL466" s="30"/>
      <c r="AM466" s="109"/>
      <c r="AN466" s="109"/>
      <c r="AO466" s="30"/>
      <c r="AP466" s="112" t="s">
        <v>1278</v>
      </c>
      <c r="AQ466"/>
      <c r="AR466"/>
      <c r="AS466"/>
      <c r="AT466"/>
      <c r="AU466"/>
      <c r="AV466"/>
    </row>
    <row r="467" spans="1:48" ht="23.45" customHeight="1" x14ac:dyDescent="0.2">
      <c r="A467" s="356"/>
      <c r="B467" s="155"/>
      <c r="C467" s="155"/>
      <c r="D467" s="155"/>
      <c r="E467" s="155"/>
      <c r="F467" s="155"/>
      <c r="G467" s="155"/>
      <c r="H467" s="155"/>
      <c r="I467" s="155"/>
      <c r="J467" s="155"/>
      <c r="K467" s="155"/>
      <c r="L467" s="155"/>
      <c r="M467" s="357"/>
      <c r="N467" s="155"/>
      <c r="O467" s="155"/>
      <c r="P467" s="155"/>
      <c r="Q467" s="155"/>
      <c r="R467" s="155"/>
      <c r="AA467" s="97"/>
      <c r="AB467" s="97"/>
      <c r="AC467" s="97"/>
      <c r="AD467" s="97"/>
      <c r="AE467" s="97"/>
      <c r="AF467" s="93"/>
      <c r="AG467" s="93"/>
      <c r="AH467" s="93"/>
      <c r="AI467" s="30"/>
      <c r="AJ467" s="30"/>
      <c r="AK467" s="30"/>
      <c r="AL467" s="30"/>
      <c r="AM467" s="109"/>
      <c r="AN467" s="109"/>
      <c r="AO467" s="30"/>
      <c r="AP467" s="112" t="s">
        <v>1279</v>
      </c>
      <c r="AQ467"/>
      <c r="AR467"/>
      <c r="AS467"/>
      <c r="AT467"/>
      <c r="AU467"/>
      <c r="AV467"/>
    </row>
    <row r="468" spans="1:48" ht="23.45" customHeight="1" x14ac:dyDescent="0.2">
      <c r="A468" s="356"/>
      <c r="B468" s="155"/>
      <c r="C468" s="155"/>
      <c r="D468" s="155"/>
      <c r="E468" s="155"/>
      <c r="F468" s="155"/>
      <c r="G468" s="155"/>
      <c r="H468" s="155"/>
      <c r="I468" s="155"/>
      <c r="J468" s="155"/>
      <c r="K468" s="155"/>
      <c r="L468" s="155"/>
      <c r="M468" s="357"/>
      <c r="N468" s="155"/>
      <c r="O468" s="155"/>
      <c r="P468" s="155"/>
      <c r="Q468" s="155"/>
      <c r="R468" s="155"/>
      <c r="AA468" s="97"/>
      <c r="AB468" s="97"/>
      <c r="AC468" s="97"/>
      <c r="AD468" s="97"/>
      <c r="AE468" s="97"/>
      <c r="AF468" s="93"/>
      <c r="AG468" s="93"/>
      <c r="AH468" s="93"/>
      <c r="AI468" s="30"/>
      <c r="AJ468" s="30"/>
      <c r="AK468" s="30"/>
      <c r="AL468" s="30"/>
      <c r="AM468" s="109"/>
      <c r="AN468" s="109"/>
      <c r="AO468" s="30"/>
      <c r="AP468" s="112" t="s">
        <v>1280</v>
      </c>
      <c r="AQ468"/>
      <c r="AR468"/>
      <c r="AS468"/>
      <c r="AT468"/>
      <c r="AU468"/>
      <c r="AV468"/>
    </row>
    <row r="469" spans="1:48" ht="23.45" customHeight="1" x14ac:dyDescent="0.2">
      <c r="A469" s="356"/>
      <c r="B469" s="155"/>
      <c r="C469" s="155"/>
      <c r="D469" s="155"/>
      <c r="E469" s="155"/>
      <c r="F469" s="155"/>
      <c r="G469" s="155"/>
      <c r="H469" s="155"/>
      <c r="I469" s="155"/>
      <c r="J469" s="155"/>
      <c r="K469" s="155"/>
      <c r="L469" s="155"/>
      <c r="M469" s="357"/>
      <c r="N469" s="155"/>
      <c r="O469" s="155"/>
      <c r="P469" s="155"/>
      <c r="Q469" s="155"/>
      <c r="R469" s="155"/>
      <c r="AA469" s="97"/>
      <c r="AB469" s="97"/>
      <c r="AC469" s="97"/>
      <c r="AD469" s="97"/>
      <c r="AE469" s="97"/>
      <c r="AF469" s="93"/>
      <c r="AG469" s="93"/>
      <c r="AH469" s="93"/>
      <c r="AI469" s="30"/>
      <c r="AJ469" s="30"/>
      <c r="AK469" s="30"/>
      <c r="AL469" s="30"/>
      <c r="AM469" s="109"/>
      <c r="AN469" s="109"/>
      <c r="AO469" s="30"/>
      <c r="AP469" s="112" t="s">
        <v>1281</v>
      </c>
      <c r="AQ469"/>
      <c r="AR469"/>
      <c r="AS469"/>
      <c r="AT469"/>
      <c r="AU469"/>
      <c r="AV469"/>
    </row>
    <row r="470" spans="1:48" ht="23.45" customHeight="1" x14ac:dyDescent="0.2">
      <c r="A470" s="356"/>
      <c r="B470" s="155"/>
      <c r="C470" s="155"/>
      <c r="D470" s="155"/>
      <c r="E470" s="155"/>
      <c r="F470" s="155"/>
      <c r="G470" s="155"/>
      <c r="H470" s="155"/>
      <c r="I470" s="155"/>
      <c r="J470" s="155"/>
      <c r="K470" s="155"/>
      <c r="L470" s="155"/>
      <c r="M470" s="357"/>
      <c r="N470" s="155"/>
      <c r="O470" s="155"/>
      <c r="P470" s="155"/>
      <c r="Q470" s="155"/>
      <c r="R470" s="155"/>
      <c r="AA470" s="97"/>
      <c r="AB470" s="97"/>
      <c r="AC470" s="97"/>
      <c r="AD470" s="97"/>
      <c r="AE470" s="97"/>
      <c r="AF470" s="93"/>
      <c r="AG470" s="93"/>
      <c r="AH470" s="93"/>
      <c r="AI470" s="30"/>
      <c r="AJ470" s="30"/>
      <c r="AK470" s="30"/>
      <c r="AL470" s="30"/>
      <c r="AM470" s="109"/>
      <c r="AN470" s="109"/>
      <c r="AO470" s="30"/>
      <c r="AP470" s="112" t="s">
        <v>1282</v>
      </c>
      <c r="AQ470"/>
      <c r="AR470"/>
      <c r="AS470"/>
      <c r="AT470"/>
      <c r="AU470"/>
      <c r="AV470"/>
    </row>
    <row r="471" spans="1:48" ht="23.45" customHeight="1" x14ac:dyDescent="0.2">
      <c r="A471" s="356"/>
      <c r="B471" s="155"/>
      <c r="C471" s="155"/>
      <c r="D471" s="155"/>
      <c r="E471" s="155"/>
      <c r="F471" s="155"/>
      <c r="G471" s="155"/>
      <c r="H471" s="155"/>
      <c r="I471" s="155"/>
      <c r="J471" s="155"/>
      <c r="K471" s="155"/>
      <c r="L471" s="155"/>
      <c r="M471" s="357"/>
      <c r="N471" s="155"/>
      <c r="O471" s="155"/>
      <c r="P471" s="155"/>
      <c r="Q471" s="155"/>
      <c r="R471" s="155"/>
      <c r="AA471" s="97"/>
      <c r="AB471" s="97"/>
      <c r="AC471" s="97"/>
      <c r="AD471" s="97"/>
      <c r="AE471" s="97"/>
      <c r="AF471" s="93"/>
      <c r="AG471" s="93"/>
      <c r="AH471" s="93"/>
      <c r="AI471" s="30"/>
      <c r="AJ471" s="30"/>
      <c r="AK471" s="30"/>
      <c r="AL471" s="30"/>
      <c r="AM471" s="109"/>
      <c r="AN471" s="109"/>
      <c r="AO471" s="30"/>
      <c r="AP471" s="112" t="s">
        <v>1283</v>
      </c>
      <c r="AQ471"/>
      <c r="AR471"/>
      <c r="AS471"/>
      <c r="AT471"/>
      <c r="AU471"/>
      <c r="AV471"/>
    </row>
    <row r="472" spans="1:48" ht="23.45" customHeight="1" x14ac:dyDescent="0.2">
      <c r="A472" s="356"/>
      <c r="B472" s="155"/>
      <c r="C472" s="155"/>
      <c r="D472" s="155"/>
      <c r="E472" s="155"/>
      <c r="F472" s="155"/>
      <c r="G472" s="155"/>
      <c r="H472" s="155"/>
      <c r="I472" s="155"/>
      <c r="J472" s="155"/>
      <c r="K472" s="155"/>
      <c r="L472" s="155"/>
      <c r="M472" s="357"/>
      <c r="N472" s="155"/>
      <c r="O472" s="155"/>
      <c r="P472" s="155"/>
      <c r="Q472" s="155"/>
      <c r="R472" s="155"/>
      <c r="AA472" s="97"/>
      <c r="AB472" s="97"/>
      <c r="AC472" s="97"/>
      <c r="AD472" s="97"/>
      <c r="AE472" s="97"/>
      <c r="AF472" s="93"/>
      <c r="AG472" s="93"/>
      <c r="AH472" s="93"/>
      <c r="AI472" s="30"/>
      <c r="AJ472" s="30"/>
      <c r="AK472" s="30"/>
      <c r="AL472" s="30"/>
      <c r="AM472" s="109"/>
      <c r="AN472" s="109"/>
      <c r="AO472" s="30"/>
      <c r="AP472" s="112" t="s">
        <v>1284</v>
      </c>
      <c r="AQ472"/>
      <c r="AR472"/>
      <c r="AS472"/>
      <c r="AT472"/>
      <c r="AU472"/>
      <c r="AV472"/>
    </row>
    <row r="473" spans="1:48" ht="23.45" customHeight="1" x14ac:dyDescent="0.2">
      <c r="A473" s="356"/>
      <c r="B473" s="155"/>
      <c r="C473" s="155"/>
      <c r="D473" s="155"/>
      <c r="E473" s="155"/>
      <c r="F473" s="155"/>
      <c r="G473" s="155"/>
      <c r="H473" s="155"/>
      <c r="I473" s="155"/>
      <c r="J473" s="155"/>
      <c r="K473" s="155"/>
      <c r="L473" s="155"/>
      <c r="M473" s="357"/>
      <c r="N473" s="155"/>
      <c r="O473" s="155"/>
      <c r="P473" s="155"/>
      <c r="Q473" s="155"/>
      <c r="R473" s="155"/>
      <c r="AA473" s="97"/>
      <c r="AB473" s="97"/>
      <c r="AC473" s="97"/>
      <c r="AD473" s="97"/>
      <c r="AE473" s="97"/>
      <c r="AF473" s="93"/>
      <c r="AG473" s="93"/>
      <c r="AH473" s="93"/>
      <c r="AI473" s="30"/>
      <c r="AJ473" s="30"/>
      <c r="AK473" s="30"/>
      <c r="AL473" s="30"/>
      <c r="AM473" s="109"/>
      <c r="AN473" s="109"/>
      <c r="AO473" s="30"/>
      <c r="AP473" s="112" t="s">
        <v>1285</v>
      </c>
      <c r="AQ473"/>
      <c r="AR473"/>
      <c r="AS473"/>
      <c r="AT473"/>
      <c r="AU473"/>
      <c r="AV473"/>
    </row>
    <row r="474" spans="1:48" ht="23.45" customHeight="1" x14ac:dyDescent="0.2">
      <c r="A474" s="356"/>
      <c r="B474" s="155"/>
      <c r="C474" s="155"/>
      <c r="D474" s="155"/>
      <c r="E474" s="155"/>
      <c r="F474" s="155"/>
      <c r="G474" s="155"/>
      <c r="H474" s="155"/>
      <c r="I474" s="155"/>
      <c r="J474" s="155"/>
      <c r="K474" s="155"/>
      <c r="L474" s="155"/>
      <c r="M474" s="357"/>
      <c r="N474" s="155"/>
      <c r="O474" s="155"/>
      <c r="P474" s="155"/>
      <c r="Q474" s="155"/>
      <c r="R474" s="155"/>
      <c r="AA474" s="97"/>
      <c r="AB474" s="97"/>
      <c r="AC474" s="97"/>
      <c r="AD474" s="97"/>
      <c r="AE474" s="97"/>
      <c r="AF474" s="93"/>
      <c r="AG474" s="93"/>
      <c r="AH474" s="93"/>
      <c r="AI474" s="30"/>
      <c r="AJ474" s="30"/>
      <c r="AK474" s="30"/>
      <c r="AL474" s="30"/>
      <c r="AM474" s="109"/>
      <c r="AN474" s="109"/>
      <c r="AO474" s="30"/>
      <c r="AP474" s="112" t="s">
        <v>1286</v>
      </c>
      <c r="AQ474"/>
      <c r="AR474"/>
      <c r="AS474"/>
      <c r="AT474"/>
      <c r="AU474"/>
      <c r="AV474"/>
    </row>
    <row r="475" spans="1:48" ht="23.45" customHeight="1" x14ac:dyDescent="0.2">
      <c r="A475" s="356"/>
      <c r="B475" s="155"/>
      <c r="C475" s="155"/>
      <c r="D475" s="155"/>
      <c r="E475" s="155"/>
      <c r="F475" s="155"/>
      <c r="G475" s="155"/>
      <c r="H475" s="155"/>
      <c r="I475" s="155"/>
      <c r="J475" s="155"/>
      <c r="K475" s="155"/>
      <c r="L475" s="155"/>
      <c r="M475" s="357"/>
      <c r="N475" s="155"/>
      <c r="O475" s="155"/>
      <c r="P475" s="155"/>
      <c r="Q475" s="155"/>
      <c r="R475" s="155"/>
      <c r="AA475" s="97"/>
      <c r="AB475" s="97"/>
      <c r="AC475" s="97"/>
      <c r="AD475" s="97"/>
      <c r="AE475" s="97"/>
      <c r="AF475" s="93"/>
      <c r="AG475" s="93"/>
      <c r="AH475" s="93"/>
      <c r="AI475" s="30"/>
      <c r="AJ475" s="30"/>
      <c r="AK475" s="30"/>
      <c r="AL475" s="30"/>
      <c r="AM475" s="109"/>
      <c r="AN475" s="109"/>
      <c r="AO475" s="30"/>
      <c r="AP475" s="112" t="s">
        <v>1287</v>
      </c>
      <c r="AQ475"/>
      <c r="AR475"/>
      <c r="AS475"/>
      <c r="AT475"/>
      <c r="AU475"/>
      <c r="AV475"/>
    </row>
    <row r="476" spans="1:48" ht="23.45" customHeight="1" x14ac:dyDescent="0.2">
      <c r="A476" s="356"/>
      <c r="B476" s="155"/>
      <c r="C476" s="155"/>
      <c r="D476" s="155"/>
      <c r="E476" s="155"/>
      <c r="F476" s="155"/>
      <c r="G476" s="155"/>
      <c r="H476" s="155"/>
      <c r="I476" s="155"/>
      <c r="J476" s="155"/>
      <c r="K476" s="155"/>
      <c r="L476" s="155"/>
      <c r="M476" s="357"/>
      <c r="N476" s="155"/>
      <c r="O476" s="155"/>
      <c r="P476" s="155"/>
      <c r="Q476" s="155"/>
      <c r="R476" s="155"/>
      <c r="AA476" s="97"/>
      <c r="AB476" s="97"/>
      <c r="AC476" s="97"/>
      <c r="AD476" s="97"/>
      <c r="AE476" s="97"/>
      <c r="AF476" s="93"/>
      <c r="AG476" s="93"/>
      <c r="AH476" s="93"/>
      <c r="AI476" s="30"/>
      <c r="AJ476" s="30"/>
      <c r="AK476" s="30"/>
      <c r="AL476" s="30"/>
      <c r="AM476" s="109"/>
      <c r="AN476" s="109"/>
      <c r="AO476" s="30"/>
      <c r="AP476" s="112" t="s">
        <v>1288</v>
      </c>
      <c r="AQ476"/>
      <c r="AR476"/>
      <c r="AS476"/>
      <c r="AT476"/>
      <c r="AU476"/>
      <c r="AV476"/>
    </row>
    <row r="477" spans="1:48" ht="23.45" customHeight="1" x14ac:dyDescent="0.2">
      <c r="A477" s="356"/>
      <c r="B477" s="155"/>
      <c r="C477" s="155"/>
      <c r="D477" s="155"/>
      <c r="E477" s="155"/>
      <c r="F477" s="155"/>
      <c r="G477" s="155"/>
      <c r="H477" s="155"/>
      <c r="I477" s="155"/>
      <c r="J477" s="155"/>
      <c r="K477" s="155"/>
      <c r="L477" s="155"/>
      <c r="M477" s="357"/>
      <c r="N477" s="155"/>
      <c r="O477" s="155"/>
      <c r="P477" s="155"/>
      <c r="Q477" s="155"/>
      <c r="R477" s="155"/>
      <c r="AA477" s="97"/>
      <c r="AB477" s="97"/>
      <c r="AC477" s="97"/>
      <c r="AD477" s="97"/>
      <c r="AE477" s="97"/>
      <c r="AF477" s="93"/>
      <c r="AG477" s="93"/>
      <c r="AH477" s="93"/>
      <c r="AI477" s="30"/>
      <c r="AJ477" s="30"/>
      <c r="AK477" s="30"/>
      <c r="AL477" s="30"/>
      <c r="AM477" s="109"/>
      <c r="AN477" s="109"/>
      <c r="AO477" s="30"/>
      <c r="AP477" s="112" t="s">
        <v>1289</v>
      </c>
      <c r="AQ477"/>
      <c r="AR477"/>
      <c r="AS477"/>
      <c r="AT477"/>
      <c r="AU477"/>
      <c r="AV477"/>
    </row>
    <row r="478" spans="1:48" ht="23.45" customHeight="1" x14ac:dyDescent="0.2">
      <c r="A478" s="356"/>
      <c r="B478" s="155"/>
      <c r="C478" s="155"/>
      <c r="D478" s="155"/>
      <c r="E478" s="155"/>
      <c r="F478" s="155"/>
      <c r="G478" s="155"/>
      <c r="H478" s="155"/>
      <c r="I478" s="155"/>
      <c r="J478" s="155"/>
      <c r="K478" s="155"/>
      <c r="L478" s="155"/>
      <c r="M478" s="357"/>
      <c r="N478" s="155"/>
      <c r="O478" s="155"/>
      <c r="P478" s="155"/>
      <c r="Q478" s="155"/>
      <c r="R478" s="155"/>
      <c r="AA478" s="97"/>
      <c r="AB478" s="97"/>
      <c r="AC478" s="97"/>
      <c r="AD478" s="97"/>
      <c r="AE478" s="97"/>
      <c r="AF478" s="93"/>
      <c r="AG478" s="93"/>
      <c r="AH478" s="93"/>
      <c r="AI478" s="30"/>
      <c r="AJ478" s="30"/>
      <c r="AK478" s="30"/>
      <c r="AL478" s="30"/>
      <c r="AM478" s="109"/>
      <c r="AN478" s="109"/>
      <c r="AO478" s="30"/>
      <c r="AP478" s="112" t="s">
        <v>1290</v>
      </c>
      <c r="AQ478"/>
      <c r="AR478"/>
      <c r="AS478"/>
      <c r="AT478"/>
      <c r="AU478"/>
      <c r="AV478"/>
    </row>
    <row r="479" spans="1:48" ht="23.45" customHeight="1" x14ac:dyDescent="0.2">
      <c r="A479" s="356"/>
      <c r="B479" s="155"/>
      <c r="C479" s="155"/>
      <c r="D479" s="155"/>
      <c r="E479" s="155"/>
      <c r="F479" s="155"/>
      <c r="G479" s="155"/>
      <c r="H479" s="155"/>
      <c r="I479" s="155"/>
      <c r="J479" s="155"/>
      <c r="K479" s="155"/>
      <c r="L479" s="155"/>
      <c r="M479" s="357"/>
      <c r="N479" s="155"/>
      <c r="O479" s="155"/>
      <c r="P479" s="155"/>
      <c r="Q479" s="155"/>
      <c r="R479" s="155"/>
      <c r="AA479" s="97"/>
      <c r="AB479" s="97"/>
      <c r="AC479" s="97"/>
      <c r="AD479" s="97"/>
      <c r="AE479" s="97"/>
      <c r="AF479" s="93"/>
      <c r="AG479" s="93"/>
      <c r="AH479" s="93"/>
      <c r="AI479" s="30"/>
      <c r="AJ479" s="30"/>
      <c r="AK479" s="30"/>
      <c r="AL479" s="30"/>
      <c r="AM479" s="109"/>
      <c r="AN479" s="109"/>
      <c r="AO479" s="30"/>
      <c r="AP479" s="112" t="s">
        <v>1291</v>
      </c>
      <c r="AQ479"/>
      <c r="AR479"/>
      <c r="AS479"/>
      <c r="AT479"/>
      <c r="AU479"/>
      <c r="AV479"/>
    </row>
    <row r="480" spans="1:48" ht="23.45" customHeight="1" x14ac:dyDescent="0.2">
      <c r="A480" s="356"/>
      <c r="B480" s="155"/>
      <c r="C480" s="155"/>
      <c r="D480" s="155"/>
      <c r="E480" s="155"/>
      <c r="F480" s="155"/>
      <c r="G480" s="155"/>
      <c r="H480" s="155"/>
      <c r="I480" s="155"/>
      <c r="J480" s="155"/>
      <c r="K480" s="155"/>
      <c r="L480" s="155"/>
      <c r="M480" s="357"/>
      <c r="N480" s="155"/>
      <c r="O480" s="155"/>
      <c r="P480" s="155"/>
      <c r="Q480" s="155"/>
      <c r="R480" s="155"/>
      <c r="AA480" s="97"/>
      <c r="AB480" s="97"/>
      <c r="AC480" s="97"/>
      <c r="AD480" s="97"/>
      <c r="AE480" s="97"/>
      <c r="AF480" s="93"/>
      <c r="AG480" s="93"/>
      <c r="AH480" s="93"/>
      <c r="AI480" s="30"/>
      <c r="AJ480" s="30"/>
      <c r="AK480" s="30"/>
      <c r="AL480" s="30"/>
      <c r="AM480" s="109"/>
      <c r="AN480" s="109"/>
      <c r="AO480" s="30"/>
      <c r="AP480" s="112" t="s">
        <v>1292</v>
      </c>
      <c r="AQ480"/>
      <c r="AR480"/>
      <c r="AS480"/>
      <c r="AT480"/>
      <c r="AU480"/>
      <c r="AV480"/>
    </row>
    <row r="481" spans="1:48" ht="23.45" customHeight="1" x14ac:dyDescent="0.2">
      <c r="A481" s="356"/>
      <c r="B481" s="155"/>
      <c r="C481" s="155"/>
      <c r="D481" s="155"/>
      <c r="E481" s="155"/>
      <c r="F481" s="155"/>
      <c r="G481" s="155"/>
      <c r="H481" s="155"/>
      <c r="I481" s="155"/>
      <c r="J481" s="155"/>
      <c r="K481" s="155"/>
      <c r="L481" s="155"/>
      <c r="M481" s="357"/>
      <c r="N481" s="155"/>
      <c r="O481" s="155"/>
      <c r="P481" s="155"/>
      <c r="Q481" s="155"/>
      <c r="R481" s="155"/>
      <c r="AA481" s="97"/>
      <c r="AB481" s="97"/>
      <c r="AC481" s="97"/>
      <c r="AD481" s="97"/>
      <c r="AE481" s="97"/>
      <c r="AF481" s="93"/>
      <c r="AG481" s="93"/>
      <c r="AH481" s="93"/>
      <c r="AI481" s="30"/>
      <c r="AJ481" s="30"/>
      <c r="AK481" s="30"/>
      <c r="AL481" s="30"/>
      <c r="AM481" s="109"/>
      <c r="AN481" s="109"/>
      <c r="AO481" s="30"/>
      <c r="AP481" s="112" t="s">
        <v>1293</v>
      </c>
      <c r="AQ481"/>
      <c r="AR481"/>
      <c r="AS481"/>
      <c r="AT481"/>
      <c r="AU481"/>
      <c r="AV481"/>
    </row>
    <row r="482" spans="1:48" ht="23.45" customHeight="1" x14ac:dyDescent="0.2">
      <c r="A482" s="356"/>
      <c r="B482" s="155"/>
      <c r="C482" s="155"/>
      <c r="D482" s="155"/>
      <c r="E482" s="155"/>
      <c r="F482" s="155"/>
      <c r="G482" s="155"/>
      <c r="H482" s="155"/>
      <c r="I482" s="155"/>
      <c r="J482" s="155"/>
      <c r="K482" s="155"/>
      <c r="L482" s="155"/>
      <c r="M482" s="357"/>
      <c r="N482" s="155"/>
      <c r="O482" s="155"/>
      <c r="P482" s="155"/>
      <c r="Q482" s="155"/>
      <c r="R482" s="155"/>
      <c r="AA482" s="97"/>
      <c r="AB482" s="97"/>
      <c r="AC482" s="97"/>
      <c r="AD482" s="97"/>
      <c r="AE482" s="97"/>
      <c r="AF482" s="93"/>
      <c r="AG482" s="93"/>
      <c r="AH482" s="93"/>
      <c r="AI482" s="30"/>
      <c r="AJ482" s="30"/>
      <c r="AK482" s="30"/>
      <c r="AL482" s="30"/>
      <c r="AM482" s="109"/>
      <c r="AN482" s="109"/>
      <c r="AO482" s="30"/>
      <c r="AP482" s="112" t="s">
        <v>1294</v>
      </c>
      <c r="AQ482"/>
      <c r="AR482"/>
      <c r="AS482"/>
      <c r="AT482"/>
      <c r="AU482"/>
      <c r="AV482"/>
    </row>
    <row r="483" spans="1:48" ht="23.45" customHeight="1" x14ac:dyDescent="0.2">
      <c r="A483" s="356"/>
      <c r="B483" s="155"/>
      <c r="C483" s="155"/>
      <c r="D483" s="155"/>
      <c r="E483" s="155"/>
      <c r="F483" s="155"/>
      <c r="G483" s="155"/>
      <c r="H483" s="155"/>
      <c r="I483" s="155"/>
      <c r="J483" s="155"/>
      <c r="K483" s="155"/>
      <c r="L483" s="155"/>
      <c r="M483" s="357"/>
      <c r="N483" s="155"/>
      <c r="O483" s="155"/>
      <c r="P483" s="155"/>
      <c r="Q483" s="155"/>
      <c r="R483" s="155"/>
      <c r="AA483" s="97"/>
      <c r="AB483" s="97"/>
      <c r="AC483" s="97"/>
      <c r="AD483" s="97"/>
      <c r="AE483" s="97"/>
      <c r="AF483" s="93"/>
      <c r="AG483" s="93"/>
      <c r="AH483" s="93"/>
      <c r="AI483" s="30"/>
      <c r="AJ483" s="30"/>
      <c r="AK483" s="30"/>
      <c r="AL483" s="30"/>
      <c r="AM483" s="109"/>
      <c r="AN483" s="109"/>
      <c r="AO483" s="30"/>
      <c r="AP483" s="112" t="s">
        <v>1295</v>
      </c>
      <c r="AQ483"/>
      <c r="AR483"/>
      <c r="AS483"/>
      <c r="AT483"/>
      <c r="AU483"/>
      <c r="AV483"/>
    </row>
    <row r="484" spans="1:48" ht="23.45" customHeight="1" x14ac:dyDescent="0.2">
      <c r="A484" s="356"/>
      <c r="B484" s="155"/>
      <c r="C484" s="155"/>
      <c r="D484" s="155"/>
      <c r="E484" s="155"/>
      <c r="F484" s="155"/>
      <c r="G484" s="155"/>
      <c r="H484" s="155"/>
      <c r="I484" s="155"/>
      <c r="J484" s="155"/>
      <c r="K484" s="155"/>
      <c r="L484" s="155"/>
      <c r="M484" s="357"/>
      <c r="N484" s="155"/>
      <c r="O484" s="155"/>
      <c r="P484" s="155"/>
      <c r="Q484" s="155"/>
      <c r="R484" s="155"/>
      <c r="AA484" s="97"/>
      <c r="AB484" s="97"/>
      <c r="AC484" s="97"/>
      <c r="AD484" s="97"/>
      <c r="AE484" s="97"/>
      <c r="AF484" s="93"/>
      <c r="AG484" s="93"/>
      <c r="AH484" s="93"/>
      <c r="AI484" s="30"/>
      <c r="AJ484" s="30"/>
      <c r="AK484" s="30"/>
      <c r="AL484" s="30"/>
      <c r="AM484" s="109"/>
      <c r="AN484" s="109"/>
      <c r="AO484" s="30"/>
      <c r="AP484" s="112" t="s">
        <v>1296</v>
      </c>
      <c r="AQ484"/>
      <c r="AR484"/>
      <c r="AS484"/>
      <c r="AT484"/>
      <c r="AU484"/>
      <c r="AV484"/>
    </row>
    <row r="485" spans="1:48" ht="23.45" customHeight="1" x14ac:dyDescent="0.2">
      <c r="A485" s="356"/>
      <c r="B485" s="155"/>
      <c r="C485" s="155"/>
      <c r="D485" s="155"/>
      <c r="E485" s="155"/>
      <c r="F485" s="155"/>
      <c r="G485" s="155"/>
      <c r="H485" s="155"/>
      <c r="I485" s="155"/>
      <c r="J485" s="155"/>
      <c r="K485" s="155"/>
      <c r="L485" s="155"/>
      <c r="M485" s="357"/>
      <c r="N485" s="155"/>
      <c r="P485" s="155"/>
      <c r="Q485" s="155"/>
      <c r="R485" s="155"/>
      <c r="AA485" s="97"/>
      <c r="AB485" s="97"/>
      <c r="AC485" s="97"/>
      <c r="AD485" s="97"/>
      <c r="AE485" s="97"/>
      <c r="AF485" s="93"/>
      <c r="AG485" s="93"/>
      <c r="AH485" s="93"/>
      <c r="AI485" s="30"/>
      <c r="AJ485" s="30"/>
      <c r="AK485" s="30"/>
      <c r="AL485" s="30"/>
      <c r="AM485" s="109"/>
      <c r="AN485" s="109"/>
      <c r="AO485" s="30"/>
      <c r="AP485" s="112" t="s">
        <v>1297</v>
      </c>
      <c r="AQ485"/>
      <c r="AR485"/>
      <c r="AS485"/>
      <c r="AT485"/>
      <c r="AU485"/>
      <c r="AV485"/>
    </row>
    <row r="486" spans="1:48" ht="23.45" customHeight="1" x14ac:dyDescent="0.2">
      <c r="A486" s="356"/>
      <c r="B486" s="155"/>
      <c r="C486" s="155"/>
      <c r="D486" s="155"/>
      <c r="E486" s="155"/>
      <c r="F486" s="155"/>
      <c r="G486" s="155"/>
      <c r="H486" s="155"/>
      <c r="I486" s="155"/>
      <c r="J486" s="155"/>
      <c r="K486" s="155"/>
      <c r="L486" s="155"/>
      <c r="M486" s="357"/>
      <c r="N486" s="155"/>
      <c r="AA486" s="97"/>
      <c r="AB486" s="97"/>
      <c r="AC486" s="97"/>
      <c r="AD486" s="97"/>
      <c r="AE486" s="97"/>
      <c r="AF486" s="93"/>
      <c r="AG486" s="93"/>
      <c r="AH486" s="93"/>
      <c r="AI486" s="30"/>
      <c r="AJ486" s="30"/>
      <c r="AK486" s="30"/>
      <c r="AL486" s="30"/>
      <c r="AM486" s="109"/>
      <c r="AN486" s="109"/>
      <c r="AO486" s="30"/>
      <c r="AP486" s="112" t="s">
        <v>1298</v>
      </c>
      <c r="AQ486"/>
      <c r="AR486"/>
      <c r="AS486"/>
      <c r="AT486"/>
      <c r="AU486"/>
      <c r="AV486"/>
    </row>
    <row r="487" spans="1:48" ht="23.45" customHeight="1" x14ac:dyDescent="0.2">
      <c r="A487" s="356"/>
      <c r="B487" s="155"/>
      <c r="C487" s="155"/>
      <c r="D487" s="155"/>
      <c r="E487" s="155"/>
      <c r="F487" s="155"/>
      <c r="G487" s="155"/>
      <c r="H487" s="155"/>
      <c r="I487" s="155"/>
      <c r="J487" s="155"/>
      <c r="K487" s="155"/>
      <c r="L487" s="155"/>
      <c r="M487" s="357"/>
      <c r="N487" s="155"/>
      <c r="AA487" s="97"/>
      <c r="AB487" s="97"/>
      <c r="AC487" s="97"/>
      <c r="AD487" s="97"/>
      <c r="AE487" s="97"/>
      <c r="AF487" s="93"/>
      <c r="AG487" s="93"/>
      <c r="AH487" s="93"/>
      <c r="AI487" s="30"/>
      <c r="AJ487" s="30"/>
      <c r="AK487" s="30"/>
      <c r="AL487" s="30"/>
      <c r="AM487" s="109"/>
      <c r="AN487" s="109"/>
      <c r="AO487" s="30"/>
      <c r="AP487" s="112" t="s">
        <v>1299</v>
      </c>
      <c r="AQ487"/>
      <c r="AR487"/>
      <c r="AS487"/>
      <c r="AT487"/>
      <c r="AU487"/>
      <c r="AV487"/>
    </row>
    <row r="488" spans="1:48" ht="23.45" customHeight="1" x14ac:dyDescent="0.2">
      <c r="A488" s="356"/>
      <c r="B488" s="155"/>
      <c r="C488" s="155"/>
      <c r="D488" s="155"/>
      <c r="E488" s="155"/>
      <c r="F488" s="155"/>
      <c r="G488" s="155"/>
      <c r="H488" s="155"/>
      <c r="I488" s="155"/>
      <c r="J488" s="155"/>
      <c r="K488" s="155"/>
      <c r="L488" s="155"/>
      <c r="M488" s="357"/>
      <c r="N488" s="155"/>
      <c r="AA488" s="97"/>
      <c r="AB488" s="97"/>
      <c r="AC488" s="97"/>
      <c r="AD488" s="97"/>
      <c r="AE488" s="97"/>
      <c r="AF488" s="93"/>
      <c r="AG488" s="93"/>
      <c r="AH488" s="93"/>
      <c r="AI488" s="30"/>
      <c r="AJ488" s="30"/>
      <c r="AK488" s="30"/>
      <c r="AL488" s="30"/>
      <c r="AM488" s="109"/>
      <c r="AN488" s="109"/>
      <c r="AO488" s="30"/>
      <c r="AP488" s="112" t="s">
        <v>1300</v>
      </c>
      <c r="AQ488"/>
      <c r="AR488"/>
      <c r="AS488"/>
      <c r="AT488"/>
      <c r="AU488"/>
      <c r="AV488"/>
    </row>
    <row r="489" spans="1:48" ht="23.45" customHeight="1" x14ac:dyDescent="0.2">
      <c r="A489" s="356"/>
      <c r="B489" s="155"/>
      <c r="C489" s="155"/>
      <c r="D489" s="155"/>
      <c r="E489" s="155"/>
      <c r="F489" s="155"/>
      <c r="G489" s="155"/>
      <c r="H489" s="155"/>
      <c r="I489" s="155"/>
      <c r="J489" s="155"/>
      <c r="K489" s="155"/>
      <c r="L489" s="155"/>
      <c r="M489" s="357"/>
      <c r="N489" s="155"/>
      <c r="AA489" s="97"/>
      <c r="AB489" s="97"/>
      <c r="AC489" s="97"/>
      <c r="AD489" s="97"/>
      <c r="AE489" s="97"/>
      <c r="AF489" s="93"/>
      <c r="AG489" s="93"/>
      <c r="AH489" s="93"/>
      <c r="AI489" s="30"/>
      <c r="AJ489" s="30"/>
      <c r="AK489" s="30"/>
      <c r="AL489" s="30"/>
      <c r="AM489" s="109"/>
      <c r="AN489" s="109"/>
      <c r="AO489" s="30"/>
      <c r="AP489" s="112" t="s">
        <v>1301</v>
      </c>
      <c r="AQ489"/>
      <c r="AR489"/>
      <c r="AS489"/>
      <c r="AT489"/>
      <c r="AU489"/>
      <c r="AV489"/>
    </row>
    <row r="490" spans="1:48" ht="23.45" customHeight="1" x14ac:dyDescent="0.2">
      <c r="A490" s="356"/>
      <c r="B490" s="155"/>
      <c r="C490" s="155"/>
      <c r="D490" s="155"/>
      <c r="E490" s="155"/>
      <c r="F490" s="155"/>
      <c r="G490" s="155"/>
      <c r="H490" s="155"/>
      <c r="I490" s="155"/>
      <c r="J490" s="155"/>
      <c r="K490" s="155"/>
      <c r="L490" s="155"/>
      <c r="M490" s="357"/>
      <c r="N490" s="155"/>
      <c r="AA490" s="97"/>
      <c r="AB490" s="97"/>
      <c r="AC490" s="97"/>
      <c r="AD490" s="97"/>
      <c r="AE490" s="97"/>
      <c r="AF490" s="93"/>
      <c r="AG490" s="93"/>
      <c r="AH490" s="93"/>
      <c r="AI490" s="30"/>
      <c r="AJ490" s="30"/>
      <c r="AK490" s="30"/>
      <c r="AL490" s="30"/>
      <c r="AM490" s="109"/>
      <c r="AN490" s="109"/>
      <c r="AO490" s="30"/>
      <c r="AP490" s="112" t="s">
        <v>1302</v>
      </c>
      <c r="AQ490"/>
      <c r="AR490"/>
      <c r="AS490"/>
      <c r="AT490"/>
      <c r="AU490"/>
      <c r="AV490"/>
    </row>
    <row r="491" spans="1:48" ht="23.45" customHeight="1" x14ac:dyDescent="0.2">
      <c r="AA491" s="97"/>
      <c r="AB491" s="97"/>
      <c r="AC491" s="97"/>
      <c r="AD491" s="97"/>
      <c r="AE491" s="97"/>
      <c r="AF491" s="93"/>
      <c r="AG491" s="93"/>
      <c r="AH491" s="93"/>
      <c r="AI491" s="30"/>
      <c r="AJ491" s="30"/>
      <c r="AK491" s="30"/>
      <c r="AL491" s="30"/>
      <c r="AM491" s="109"/>
      <c r="AN491" s="109"/>
      <c r="AO491" s="30"/>
      <c r="AP491" s="112" t="s">
        <v>1303</v>
      </c>
      <c r="AQ491"/>
      <c r="AR491"/>
      <c r="AS491"/>
      <c r="AT491"/>
      <c r="AU491"/>
      <c r="AV491"/>
    </row>
    <row r="492" spans="1:48" ht="23.45" customHeight="1" x14ac:dyDescent="0.2">
      <c r="AA492" s="97"/>
      <c r="AB492" s="97"/>
      <c r="AC492" s="97"/>
      <c r="AD492" s="97"/>
      <c r="AE492" s="97"/>
      <c r="AF492" s="93"/>
      <c r="AG492" s="93"/>
      <c r="AH492" s="93"/>
      <c r="AI492" s="30"/>
      <c r="AJ492" s="30"/>
      <c r="AK492" s="30"/>
      <c r="AL492" s="30"/>
      <c r="AM492" s="109"/>
      <c r="AN492" s="109"/>
      <c r="AO492" s="30"/>
      <c r="AP492" s="112" t="s">
        <v>1304</v>
      </c>
      <c r="AQ492"/>
      <c r="AR492"/>
      <c r="AS492"/>
      <c r="AT492"/>
      <c r="AU492"/>
      <c r="AV492"/>
    </row>
    <row r="493" spans="1:48" ht="23.45" customHeight="1" x14ac:dyDescent="0.2">
      <c r="AA493" s="97"/>
      <c r="AB493" s="97"/>
      <c r="AC493" s="97"/>
      <c r="AD493" s="97"/>
      <c r="AE493" s="97"/>
      <c r="AF493" s="93"/>
      <c r="AG493" s="93"/>
      <c r="AH493" s="93"/>
      <c r="AI493" s="30"/>
      <c r="AJ493" s="30"/>
      <c r="AK493" s="30"/>
      <c r="AL493" s="30"/>
      <c r="AM493" s="109"/>
      <c r="AN493" s="109"/>
      <c r="AO493" s="30"/>
      <c r="AP493" s="112" t="s">
        <v>1305</v>
      </c>
      <c r="AQ493"/>
      <c r="AR493"/>
      <c r="AS493"/>
      <c r="AT493"/>
      <c r="AU493"/>
      <c r="AV493"/>
    </row>
    <row r="494" spans="1:48" ht="23.45" customHeight="1" x14ac:dyDescent="0.2">
      <c r="AA494" s="97"/>
      <c r="AB494" s="97"/>
      <c r="AC494" s="97"/>
      <c r="AD494" s="97"/>
      <c r="AE494" s="97"/>
      <c r="AF494" s="93"/>
      <c r="AG494" s="93"/>
      <c r="AH494" s="93"/>
      <c r="AI494" s="30"/>
      <c r="AJ494" s="30"/>
      <c r="AK494" s="30"/>
      <c r="AL494" s="30"/>
      <c r="AM494" s="109"/>
      <c r="AN494" s="109"/>
      <c r="AO494" s="30"/>
      <c r="AP494" s="112" t="s">
        <v>1306</v>
      </c>
      <c r="AQ494"/>
      <c r="AR494"/>
      <c r="AS494"/>
      <c r="AT494"/>
      <c r="AU494"/>
      <c r="AV494"/>
    </row>
    <row r="495" spans="1:48" ht="23.45" customHeight="1" x14ac:dyDescent="0.2">
      <c r="AA495" s="97"/>
      <c r="AB495" s="97"/>
      <c r="AC495" s="97"/>
      <c r="AD495" s="97"/>
      <c r="AE495" s="97"/>
      <c r="AF495" s="93"/>
      <c r="AG495" s="93"/>
      <c r="AH495" s="93"/>
      <c r="AI495" s="30"/>
      <c r="AJ495" s="30"/>
      <c r="AK495" s="30"/>
      <c r="AL495" s="30"/>
      <c r="AM495" s="109"/>
      <c r="AN495" s="109"/>
      <c r="AO495" s="30"/>
      <c r="AP495" s="112" t="s">
        <v>1307</v>
      </c>
      <c r="AQ495"/>
      <c r="AR495"/>
      <c r="AS495"/>
      <c r="AT495"/>
      <c r="AU495"/>
      <c r="AV495"/>
    </row>
    <row r="496" spans="1:48" ht="23.45" customHeight="1" x14ac:dyDescent="0.2">
      <c r="AA496" s="97"/>
      <c r="AB496" s="97"/>
      <c r="AC496" s="97"/>
      <c r="AD496" s="97"/>
      <c r="AE496" s="97"/>
      <c r="AF496" s="93"/>
      <c r="AG496" s="93"/>
      <c r="AH496" s="93"/>
      <c r="AI496" s="30"/>
      <c r="AJ496" s="30"/>
      <c r="AK496" s="30"/>
      <c r="AL496" s="30"/>
      <c r="AM496" s="109"/>
      <c r="AN496" s="109"/>
      <c r="AO496" s="30"/>
      <c r="AP496" s="112" t="s">
        <v>1308</v>
      </c>
      <c r="AQ496"/>
      <c r="AR496"/>
      <c r="AS496"/>
      <c r="AT496"/>
      <c r="AU496"/>
      <c r="AV496"/>
    </row>
    <row r="497" spans="27:48" ht="23.45" customHeight="1" x14ac:dyDescent="0.2">
      <c r="AA497" s="97"/>
      <c r="AB497" s="97"/>
      <c r="AC497" s="97"/>
      <c r="AD497" s="97"/>
      <c r="AE497" s="97"/>
      <c r="AF497" s="93"/>
      <c r="AG497" s="93"/>
      <c r="AH497" s="93"/>
      <c r="AI497" s="30"/>
      <c r="AJ497" s="30"/>
      <c r="AK497" s="30"/>
      <c r="AL497" s="30"/>
      <c r="AM497" s="109"/>
      <c r="AN497" s="109"/>
      <c r="AO497" s="30"/>
      <c r="AP497" s="112" t="s">
        <v>1309</v>
      </c>
      <c r="AQ497"/>
      <c r="AR497"/>
      <c r="AS497"/>
      <c r="AT497"/>
      <c r="AU497"/>
      <c r="AV497"/>
    </row>
    <row r="498" spans="27:48" ht="23.45" customHeight="1" x14ac:dyDescent="0.2">
      <c r="AA498" s="97"/>
      <c r="AB498" s="97"/>
      <c r="AC498" s="97"/>
      <c r="AD498" s="97"/>
      <c r="AE498" s="97"/>
      <c r="AF498" s="93"/>
      <c r="AG498" s="93"/>
      <c r="AH498" s="93"/>
      <c r="AI498" s="30"/>
      <c r="AJ498" s="30"/>
      <c r="AK498" s="30"/>
      <c r="AL498" s="30"/>
      <c r="AM498" s="109"/>
      <c r="AN498" s="109"/>
      <c r="AO498" s="30"/>
      <c r="AP498" s="112" t="s">
        <v>1310</v>
      </c>
      <c r="AQ498"/>
      <c r="AR498"/>
      <c r="AS498"/>
      <c r="AT498"/>
      <c r="AU498"/>
      <c r="AV498"/>
    </row>
    <row r="499" spans="27:48" ht="23.45" customHeight="1" x14ac:dyDescent="0.2">
      <c r="AA499" s="97"/>
      <c r="AB499" s="97"/>
      <c r="AC499" s="97"/>
      <c r="AD499" s="97"/>
      <c r="AE499" s="97"/>
      <c r="AF499" s="93"/>
      <c r="AG499" s="93"/>
      <c r="AH499" s="93"/>
      <c r="AI499" s="30"/>
      <c r="AJ499" s="30"/>
      <c r="AK499" s="30"/>
      <c r="AL499" s="30"/>
      <c r="AM499" s="109"/>
      <c r="AN499" s="109"/>
      <c r="AO499" s="30"/>
      <c r="AP499" s="112" t="s">
        <v>1311</v>
      </c>
      <c r="AQ499"/>
      <c r="AR499"/>
      <c r="AS499"/>
      <c r="AT499"/>
      <c r="AU499"/>
      <c r="AV499"/>
    </row>
    <row r="500" spans="27:48" ht="23.45" customHeight="1" x14ac:dyDescent="0.2">
      <c r="AA500" s="97"/>
      <c r="AB500" s="97"/>
      <c r="AC500" s="97"/>
      <c r="AD500" s="97"/>
      <c r="AE500" s="97"/>
      <c r="AF500" s="93"/>
      <c r="AG500" s="93"/>
      <c r="AH500" s="93"/>
      <c r="AI500" s="30"/>
      <c r="AJ500" s="30"/>
      <c r="AK500" s="30"/>
      <c r="AL500" s="30"/>
      <c r="AM500" s="109"/>
      <c r="AN500" s="109"/>
      <c r="AO500" s="30"/>
      <c r="AP500" s="112" t="s">
        <v>1312</v>
      </c>
      <c r="AQ500"/>
      <c r="AR500"/>
      <c r="AS500"/>
      <c r="AT500"/>
      <c r="AU500"/>
      <c r="AV500"/>
    </row>
    <row r="501" spans="27:48" ht="23.45" customHeight="1" x14ac:dyDescent="0.2">
      <c r="AA501" s="97"/>
      <c r="AB501" s="97"/>
      <c r="AC501" s="97"/>
      <c r="AD501" s="97"/>
      <c r="AE501" s="97"/>
      <c r="AF501" s="93"/>
      <c r="AG501" s="93"/>
      <c r="AH501" s="93"/>
      <c r="AI501" s="30"/>
      <c r="AJ501" s="30"/>
      <c r="AK501" s="30"/>
      <c r="AL501" s="30"/>
      <c r="AM501" s="109"/>
      <c r="AN501" s="109"/>
      <c r="AO501" s="30"/>
      <c r="AP501" s="112" t="s">
        <v>1313</v>
      </c>
      <c r="AQ501"/>
      <c r="AR501"/>
      <c r="AS501"/>
      <c r="AT501"/>
      <c r="AU501"/>
      <c r="AV501"/>
    </row>
    <row r="502" spans="27:48" ht="23.45" customHeight="1" x14ac:dyDescent="0.2">
      <c r="AA502" s="97"/>
      <c r="AB502" s="97"/>
      <c r="AC502" s="97"/>
      <c r="AD502" s="97"/>
      <c r="AE502" s="97"/>
      <c r="AF502" s="93"/>
      <c r="AG502" s="93"/>
      <c r="AH502" s="93"/>
      <c r="AI502" s="30"/>
      <c r="AJ502" s="30"/>
      <c r="AK502" s="30"/>
      <c r="AL502" s="30"/>
      <c r="AM502" s="109"/>
      <c r="AN502" s="109"/>
      <c r="AO502" s="30"/>
      <c r="AP502" s="112" t="s">
        <v>1314</v>
      </c>
      <c r="AQ502"/>
      <c r="AR502"/>
      <c r="AS502"/>
      <c r="AT502"/>
      <c r="AU502"/>
      <c r="AV502"/>
    </row>
    <row r="503" spans="27:48" ht="23.45" customHeight="1" x14ac:dyDescent="0.2">
      <c r="AA503" s="97"/>
      <c r="AB503" s="97"/>
      <c r="AC503" s="97"/>
      <c r="AD503" s="97"/>
      <c r="AE503" s="97"/>
      <c r="AF503" s="93"/>
      <c r="AG503" s="93"/>
      <c r="AH503" s="93"/>
      <c r="AI503" s="30"/>
      <c r="AJ503" s="30"/>
      <c r="AK503" s="30"/>
      <c r="AL503" s="30"/>
      <c r="AM503" s="109"/>
      <c r="AN503" s="109"/>
      <c r="AO503" s="30"/>
      <c r="AP503" s="112" t="s">
        <v>1315</v>
      </c>
      <c r="AQ503"/>
      <c r="AR503"/>
      <c r="AS503"/>
      <c r="AT503"/>
      <c r="AU503"/>
      <c r="AV503"/>
    </row>
    <row r="504" spans="27:48" ht="23.45" customHeight="1" x14ac:dyDescent="0.2">
      <c r="AA504" s="97"/>
      <c r="AB504" s="97"/>
      <c r="AC504" s="97"/>
      <c r="AD504" s="97"/>
      <c r="AE504" s="97"/>
      <c r="AF504" s="93"/>
      <c r="AG504" s="93"/>
      <c r="AH504" s="93"/>
      <c r="AI504" s="30"/>
      <c r="AJ504" s="30"/>
      <c r="AK504" s="30"/>
      <c r="AL504" s="30"/>
      <c r="AM504" s="109"/>
      <c r="AN504" s="109"/>
      <c r="AO504" s="30"/>
      <c r="AP504" s="112" t="s">
        <v>1316</v>
      </c>
      <c r="AQ504"/>
      <c r="AR504"/>
      <c r="AS504"/>
      <c r="AT504"/>
      <c r="AU504"/>
      <c r="AV504"/>
    </row>
    <row r="505" spans="27:48" ht="23.45" customHeight="1" x14ac:dyDescent="0.2">
      <c r="AA505" s="97"/>
      <c r="AB505" s="97"/>
      <c r="AC505" s="97"/>
      <c r="AD505" s="97"/>
      <c r="AE505" s="97"/>
      <c r="AF505" s="93"/>
      <c r="AG505" s="93"/>
      <c r="AH505" s="93"/>
      <c r="AI505" s="30"/>
      <c r="AJ505" s="30"/>
      <c r="AK505" s="30"/>
      <c r="AL505" s="30"/>
      <c r="AM505" s="109"/>
      <c r="AN505" s="109"/>
      <c r="AO505" s="30"/>
      <c r="AP505" s="112" t="s">
        <v>1317</v>
      </c>
      <c r="AQ505"/>
      <c r="AR505"/>
      <c r="AS505"/>
      <c r="AT505"/>
      <c r="AU505"/>
      <c r="AV505"/>
    </row>
    <row r="506" spans="27:48" ht="23.45" customHeight="1" x14ac:dyDescent="0.2">
      <c r="AA506" s="97"/>
      <c r="AB506" s="97"/>
      <c r="AC506" s="97"/>
      <c r="AD506" s="97"/>
      <c r="AE506" s="97"/>
      <c r="AF506" s="93"/>
      <c r="AG506" s="93"/>
      <c r="AH506" s="93"/>
      <c r="AI506" s="30"/>
      <c r="AJ506" s="30"/>
      <c r="AK506" s="30"/>
      <c r="AL506" s="30"/>
      <c r="AM506" s="109"/>
      <c r="AN506" s="109"/>
      <c r="AO506" s="30"/>
      <c r="AP506" s="112" t="s">
        <v>1318</v>
      </c>
      <c r="AQ506"/>
      <c r="AR506"/>
      <c r="AS506"/>
      <c r="AT506"/>
      <c r="AU506"/>
      <c r="AV506"/>
    </row>
    <row r="507" spans="27:48" ht="23.45" customHeight="1" x14ac:dyDescent="0.2">
      <c r="AA507" s="97"/>
      <c r="AB507" s="97"/>
      <c r="AC507" s="97"/>
      <c r="AD507" s="97"/>
      <c r="AE507" s="97"/>
      <c r="AF507" s="93"/>
      <c r="AG507" s="93"/>
      <c r="AH507" s="93"/>
      <c r="AI507" s="30"/>
      <c r="AJ507" s="30"/>
      <c r="AK507" s="30"/>
      <c r="AL507" s="30"/>
      <c r="AM507" s="109"/>
      <c r="AN507" s="109"/>
      <c r="AO507" s="30"/>
      <c r="AP507" s="112" t="s">
        <v>1319</v>
      </c>
      <c r="AQ507"/>
      <c r="AR507"/>
      <c r="AS507"/>
      <c r="AT507"/>
      <c r="AU507"/>
      <c r="AV507"/>
    </row>
    <row r="508" spans="27:48" ht="23.45" customHeight="1" x14ac:dyDescent="0.2">
      <c r="AA508" s="97"/>
      <c r="AB508" s="97"/>
      <c r="AC508" s="97"/>
      <c r="AD508" s="97"/>
      <c r="AE508" s="97"/>
      <c r="AF508" s="93"/>
      <c r="AG508" s="93"/>
      <c r="AH508" s="93"/>
      <c r="AI508" s="30"/>
      <c r="AJ508" s="30"/>
      <c r="AK508" s="30"/>
      <c r="AL508" s="30"/>
      <c r="AM508" s="109"/>
      <c r="AN508" s="109"/>
      <c r="AO508" s="30"/>
      <c r="AP508" s="112" t="s">
        <v>1320</v>
      </c>
      <c r="AQ508"/>
      <c r="AR508"/>
      <c r="AS508"/>
      <c r="AT508"/>
      <c r="AU508"/>
      <c r="AV508"/>
    </row>
    <row r="509" spans="27:48" ht="23.45" customHeight="1" x14ac:dyDescent="0.2">
      <c r="AA509" s="97"/>
      <c r="AB509" s="97"/>
      <c r="AC509" s="97"/>
      <c r="AD509" s="97"/>
      <c r="AE509" s="97"/>
      <c r="AF509" s="93"/>
      <c r="AG509" s="93"/>
      <c r="AH509" s="93"/>
      <c r="AI509" s="30"/>
      <c r="AJ509" s="30"/>
      <c r="AK509" s="30"/>
      <c r="AL509" s="30"/>
      <c r="AM509" s="109"/>
      <c r="AN509" s="109"/>
      <c r="AO509" s="30"/>
      <c r="AP509" s="112" t="s">
        <v>1321</v>
      </c>
      <c r="AQ509"/>
      <c r="AR509"/>
      <c r="AS509"/>
      <c r="AT509"/>
      <c r="AU509"/>
      <c r="AV509"/>
    </row>
    <row r="510" spans="27:48" ht="23.45" customHeight="1" x14ac:dyDescent="0.2">
      <c r="AA510" s="97"/>
      <c r="AB510" s="97"/>
      <c r="AC510" s="97"/>
      <c r="AD510" s="97"/>
      <c r="AE510" s="97"/>
      <c r="AF510" s="93"/>
      <c r="AG510" s="93"/>
      <c r="AH510" s="93"/>
      <c r="AI510" s="30"/>
      <c r="AJ510" s="30"/>
      <c r="AK510" s="30"/>
      <c r="AL510" s="30"/>
      <c r="AM510" s="109"/>
      <c r="AN510" s="109"/>
      <c r="AO510" s="30"/>
      <c r="AP510" s="112" t="s">
        <v>1322</v>
      </c>
      <c r="AQ510"/>
      <c r="AR510"/>
      <c r="AS510"/>
      <c r="AT510"/>
      <c r="AU510"/>
      <c r="AV510"/>
    </row>
    <row r="511" spans="27:48" ht="23.45" customHeight="1" x14ac:dyDescent="0.2">
      <c r="AA511" s="97"/>
      <c r="AB511" s="97"/>
      <c r="AC511" s="97"/>
      <c r="AD511" s="97"/>
      <c r="AE511" s="97"/>
      <c r="AF511" s="93"/>
      <c r="AG511" s="93"/>
      <c r="AH511" s="93"/>
      <c r="AI511" s="30"/>
      <c r="AJ511" s="30"/>
      <c r="AK511" s="30"/>
      <c r="AL511" s="30"/>
      <c r="AM511" s="109"/>
      <c r="AN511" s="109"/>
      <c r="AO511" s="30"/>
      <c r="AP511" s="112" t="s">
        <v>1323</v>
      </c>
      <c r="AQ511"/>
      <c r="AR511"/>
      <c r="AS511"/>
      <c r="AT511"/>
      <c r="AU511"/>
      <c r="AV511"/>
    </row>
    <row r="512" spans="27:48" ht="23.45" customHeight="1" x14ac:dyDescent="0.2">
      <c r="AA512" s="97"/>
      <c r="AB512" s="97"/>
      <c r="AC512" s="97"/>
      <c r="AD512" s="97"/>
      <c r="AE512" s="97"/>
      <c r="AF512" s="93"/>
      <c r="AG512" s="93"/>
      <c r="AH512" s="93"/>
      <c r="AI512" s="30"/>
      <c r="AJ512" s="30"/>
      <c r="AK512" s="30"/>
      <c r="AL512" s="30"/>
      <c r="AM512" s="109"/>
      <c r="AN512" s="109"/>
      <c r="AO512" s="30"/>
      <c r="AP512" s="112" t="s">
        <v>1324</v>
      </c>
      <c r="AQ512"/>
      <c r="AR512"/>
      <c r="AS512"/>
      <c r="AT512"/>
      <c r="AU512"/>
      <c r="AV512"/>
    </row>
    <row r="513" spans="27:48" ht="23.45" customHeight="1" x14ac:dyDescent="0.2">
      <c r="AA513" s="97"/>
      <c r="AB513" s="97"/>
      <c r="AC513" s="97"/>
      <c r="AD513" s="97"/>
      <c r="AE513" s="97"/>
      <c r="AF513" s="93"/>
      <c r="AG513" s="93"/>
      <c r="AH513" s="93"/>
      <c r="AI513" s="30"/>
      <c r="AJ513" s="30"/>
      <c r="AK513" s="30"/>
      <c r="AL513" s="30"/>
      <c r="AM513" s="109"/>
      <c r="AN513" s="109"/>
      <c r="AO513" s="30"/>
      <c r="AP513" s="112" t="s">
        <v>1325</v>
      </c>
      <c r="AQ513"/>
      <c r="AR513"/>
      <c r="AS513"/>
      <c r="AT513"/>
      <c r="AU513"/>
      <c r="AV513"/>
    </row>
    <row r="514" spans="27:48" ht="23.45" customHeight="1" x14ac:dyDescent="0.2">
      <c r="AA514" s="97"/>
      <c r="AB514" s="97"/>
      <c r="AC514" s="97"/>
      <c r="AD514" s="97"/>
      <c r="AE514" s="97"/>
      <c r="AF514" s="93"/>
      <c r="AG514" s="93"/>
      <c r="AH514" s="93"/>
      <c r="AI514" s="30"/>
      <c r="AJ514" s="30"/>
      <c r="AK514" s="30"/>
      <c r="AL514" s="30"/>
      <c r="AM514" s="109"/>
      <c r="AN514" s="109"/>
      <c r="AO514" s="30"/>
      <c r="AP514" s="112" t="s">
        <v>1326</v>
      </c>
      <c r="AQ514"/>
      <c r="AR514"/>
      <c r="AS514"/>
      <c r="AT514"/>
      <c r="AU514"/>
      <c r="AV514"/>
    </row>
    <row r="515" spans="27:48" ht="23.45" customHeight="1" x14ac:dyDescent="0.2">
      <c r="AA515" s="97"/>
      <c r="AB515" s="97"/>
      <c r="AC515" s="97"/>
      <c r="AD515" s="97"/>
      <c r="AE515" s="97"/>
      <c r="AF515" s="93"/>
      <c r="AG515" s="93"/>
      <c r="AH515" s="93"/>
      <c r="AI515" s="30"/>
      <c r="AJ515" s="30"/>
      <c r="AK515" s="30"/>
      <c r="AL515" s="30"/>
      <c r="AM515" s="109"/>
      <c r="AN515" s="109"/>
      <c r="AO515" s="30"/>
      <c r="AP515" s="112" t="s">
        <v>1327</v>
      </c>
      <c r="AQ515"/>
      <c r="AR515"/>
      <c r="AS515"/>
      <c r="AT515"/>
      <c r="AU515"/>
      <c r="AV515"/>
    </row>
    <row r="516" spans="27:48" ht="23.45" customHeight="1" x14ac:dyDescent="0.2">
      <c r="AA516" s="97"/>
      <c r="AB516" s="97"/>
      <c r="AC516" s="97"/>
      <c r="AD516" s="97"/>
      <c r="AE516" s="97"/>
      <c r="AF516" s="93"/>
      <c r="AG516" s="93"/>
      <c r="AH516" s="93"/>
      <c r="AI516" s="30"/>
      <c r="AJ516" s="30"/>
      <c r="AK516" s="30"/>
      <c r="AL516" s="30"/>
      <c r="AM516" s="109"/>
      <c r="AN516" s="109"/>
      <c r="AO516" s="30"/>
      <c r="AP516" s="112" t="s">
        <v>1328</v>
      </c>
      <c r="AQ516"/>
      <c r="AR516"/>
      <c r="AS516"/>
      <c r="AT516"/>
      <c r="AU516"/>
      <c r="AV516"/>
    </row>
    <row r="517" spans="27:48" ht="23.45" customHeight="1" x14ac:dyDescent="0.2">
      <c r="AA517" s="97"/>
      <c r="AB517" s="97"/>
      <c r="AC517" s="97"/>
      <c r="AD517" s="97"/>
      <c r="AE517" s="97"/>
      <c r="AF517" s="93"/>
      <c r="AG517" s="93"/>
      <c r="AH517" s="93"/>
      <c r="AI517" s="30"/>
      <c r="AJ517" s="30"/>
      <c r="AK517" s="30"/>
      <c r="AL517" s="30"/>
      <c r="AM517" s="109"/>
      <c r="AN517" s="109"/>
      <c r="AO517" s="30"/>
      <c r="AP517" s="112" t="s">
        <v>1329</v>
      </c>
      <c r="AQ517"/>
      <c r="AR517"/>
      <c r="AS517"/>
      <c r="AT517"/>
      <c r="AU517"/>
      <c r="AV517"/>
    </row>
    <row r="518" spans="27:48" ht="23.45" customHeight="1" x14ac:dyDescent="0.2">
      <c r="AA518" s="97"/>
      <c r="AB518" s="97"/>
      <c r="AC518" s="97"/>
      <c r="AD518" s="97"/>
      <c r="AE518" s="97"/>
      <c r="AF518" s="93"/>
      <c r="AG518" s="93"/>
      <c r="AH518" s="93"/>
      <c r="AI518" s="30"/>
      <c r="AJ518" s="30"/>
      <c r="AK518" s="30"/>
      <c r="AL518" s="30"/>
      <c r="AM518" s="109"/>
      <c r="AN518" s="109"/>
      <c r="AO518" s="30"/>
      <c r="AP518" s="112" t="s">
        <v>1330</v>
      </c>
      <c r="AQ518"/>
      <c r="AR518"/>
      <c r="AS518"/>
      <c r="AT518"/>
      <c r="AU518"/>
      <c r="AV518"/>
    </row>
    <row r="519" spans="27:48" ht="23.45" customHeight="1" x14ac:dyDescent="0.2">
      <c r="AA519" s="97"/>
      <c r="AB519" s="97"/>
      <c r="AC519" s="97"/>
      <c r="AD519" s="97"/>
      <c r="AE519" s="97"/>
      <c r="AF519" s="93"/>
      <c r="AG519" s="93"/>
      <c r="AH519" s="93"/>
      <c r="AI519" s="30"/>
      <c r="AJ519" s="30"/>
      <c r="AK519" s="30"/>
      <c r="AL519" s="30"/>
      <c r="AM519" s="109"/>
      <c r="AN519" s="109"/>
      <c r="AO519" s="30"/>
      <c r="AP519" s="112" t="s">
        <v>1331</v>
      </c>
      <c r="AQ519"/>
      <c r="AR519"/>
      <c r="AS519"/>
      <c r="AT519"/>
      <c r="AU519"/>
      <c r="AV519"/>
    </row>
    <row r="520" spans="27:48" ht="23.45" customHeight="1" x14ac:dyDescent="0.2">
      <c r="AA520" s="97"/>
      <c r="AB520" s="97"/>
      <c r="AC520" s="97"/>
      <c r="AD520" s="97"/>
      <c r="AE520" s="97"/>
      <c r="AF520" s="93"/>
      <c r="AG520" s="93"/>
      <c r="AH520" s="93"/>
      <c r="AI520" s="30"/>
      <c r="AJ520" s="30"/>
      <c r="AK520" s="30"/>
      <c r="AL520" s="30"/>
      <c r="AM520" s="109"/>
      <c r="AN520" s="109"/>
      <c r="AO520" s="30"/>
      <c r="AP520" s="112" t="s">
        <v>1332</v>
      </c>
      <c r="AQ520"/>
      <c r="AR520"/>
      <c r="AS520"/>
      <c r="AT520"/>
      <c r="AU520"/>
      <c r="AV520"/>
    </row>
    <row r="521" spans="27:48" ht="23.45" customHeight="1" x14ac:dyDescent="0.2">
      <c r="AA521" s="97"/>
      <c r="AB521" s="97"/>
      <c r="AC521" s="97"/>
      <c r="AD521" s="97"/>
      <c r="AE521" s="97"/>
      <c r="AF521" s="93"/>
      <c r="AG521" s="93"/>
      <c r="AH521" s="93"/>
      <c r="AI521" s="30"/>
      <c r="AJ521" s="30"/>
      <c r="AK521" s="30"/>
      <c r="AL521" s="30"/>
      <c r="AM521" s="109"/>
      <c r="AN521" s="109"/>
      <c r="AO521" s="30"/>
      <c r="AP521" s="112" t="s">
        <v>1333</v>
      </c>
      <c r="AQ521"/>
      <c r="AR521"/>
      <c r="AS521"/>
      <c r="AT521"/>
      <c r="AU521"/>
      <c r="AV521"/>
    </row>
    <row r="522" spans="27:48" ht="23.45" customHeight="1" x14ac:dyDescent="0.2">
      <c r="AA522" s="97"/>
      <c r="AB522" s="97"/>
      <c r="AC522" s="97"/>
      <c r="AD522" s="97"/>
      <c r="AE522" s="97"/>
      <c r="AF522" s="93"/>
      <c r="AG522" s="93"/>
      <c r="AH522" s="93"/>
      <c r="AI522" s="30"/>
      <c r="AJ522" s="30"/>
      <c r="AK522" s="30"/>
      <c r="AL522" s="30"/>
      <c r="AM522" s="109"/>
      <c r="AN522" s="109"/>
      <c r="AO522" s="30"/>
      <c r="AP522" s="112" t="s">
        <v>1334</v>
      </c>
      <c r="AQ522"/>
      <c r="AR522"/>
      <c r="AS522"/>
      <c r="AT522"/>
      <c r="AU522"/>
      <c r="AV522"/>
    </row>
    <row r="523" spans="27:48" ht="23.45" customHeight="1" x14ac:dyDescent="0.2">
      <c r="AA523" s="97"/>
      <c r="AB523" s="97"/>
      <c r="AC523" s="97"/>
      <c r="AD523" s="97"/>
      <c r="AE523" s="97"/>
      <c r="AF523" s="93"/>
      <c r="AG523" s="93"/>
      <c r="AH523" s="93"/>
      <c r="AI523" s="30"/>
      <c r="AJ523" s="30"/>
      <c r="AK523" s="30"/>
      <c r="AL523" s="30"/>
      <c r="AM523" s="109"/>
      <c r="AN523" s="109"/>
      <c r="AO523" s="30"/>
      <c r="AP523" s="112" t="s">
        <v>1335</v>
      </c>
      <c r="AQ523"/>
      <c r="AR523"/>
      <c r="AS523"/>
      <c r="AT523"/>
      <c r="AU523"/>
      <c r="AV523"/>
    </row>
    <row r="524" spans="27:48" ht="23.45" customHeight="1" x14ac:dyDescent="0.2">
      <c r="AA524" s="97"/>
      <c r="AB524" s="97"/>
      <c r="AC524" s="97"/>
      <c r="AD524" s="97"/>
      <c r="AE524" s="97"/>
      <c r="AF524" s="93"/>
      <c r="AG524" s="93"/>
      <c r="AH524" s="93"/>
      <c r="AI524" s="30"/>
      <c r="AJ524" s="30"/>
      <c r="AK524" s="30"/>
      <c r="AL524" s="30"/>
      <c r="AM524" s="109"/>
      <c r="AN524" s="109"/>
      <c r="AO524" s="30"/>
      <c r="AP524" s="112" t="s">
        <v>1336</v>
      </c>
      <c r="AQ524"/>
      <c r="AR524"/>
      <c r="AS524"/>
      <c r="AT524"/>
      <c r="AU524"/>
      <c r="AV524"/>
    </row>
    <row r="525" spans="27:48" ht="23.45" customHeight="1" x14ac:dyDescent="0.2">
      <c r="AA525" s="97"/>
      <c r="AB525" s="97"/>
      <c r="AC525" s="97"/>
      <c r="AD525" s="97"/>
      <c r="AE525" s="97"/>
      <c r="AF525" s="93"/>
      <c r="AG525" s="93"/>
      <c r="AH525" s="93"/>
      <c r="AI525" s="30"/>
      <c r="AJ525" s="30"/>
      <c r="AK525" s="30"/>
      <c r="AL525" s="30"/>
      <c r="AM525" s="109"/>
      <c r="AN525" s="109"/>
      <c r="AO525" s="30"/>
      <c r="AP525" s="112" t="s">
        <v>1337</v>
      </c>
      <c r="AQ525"/>
      <c r="AR525"/>
      <c r="AS525"/>
      <c r="AT525"/>
      <c r="AU525"/>
      <c r="AV525"/>
    </row>
    <row r="526" spans="27:48" ht="23.45" customHeight="1" x14ac:dyDescent="0.2">
      <c r="AA526" s="97"/>
      <c r="AB526" s="97"/>
      <c r="AC526" s="97"/>
      <c r="AD526" s="97"/>
      <c r="AE526" s="97"/>
      <c r="AF526" s="93"/>
      <c r="AG526" s="93"/>
      <c r="AH526" s="93"/>
      <c r="AI526" s="30"/>
      <c r="AJ526" s="30"/>
      <c r="AK526" s="30"/>
      <c r="AL526" s="30"/>
      <c r="AM526" s="109"/>
      <c r="AN526" s="109"/>
      <c r="AO526" s="30"/>
      <c r="AP526" s="112" t="s">
        <v>1338</v>
      </c>
      <c r="AQ526"/>
      <c r="AR526"/>
      <c r="AS526"/>
      <c r="AT526"/>
      <c r="AU526"/>
      <c r="AV526"/>
    </row>
    <row r="527" spans="27:48" ht="23.45" customHeight="1" x14ac:dyDescent="0.2">
      <c r="AA527" s="97"/>
      <c r="AB527" s="97"/>
      <c r="AC527" s="97"/>
      <c r="AD527" s="97"/>
      <c r="AE527" s="97"/>
      <c r="AF527" s="93"/>
      <c r="AG527" s="93"/>
      <c r="AH527" s="93"/>
      <c r="AI527" s="30"/>
      <c r="AJ527" s="30"/>
      <c r="AK527" s="30"/>
      <c r="AL527" s="30"/>
      <c r="AM527" s="109"/>
      <c r="AN527" s="109"/>
      <c r="AO527" s="30"/>
      <c r="AP527" s="112" t="s">
        <v>1339</v>
      </c>
      <c r="AQ527"/>
      <c r="AR527"/>
      <c r="AS527"/>
      <c r="AT527"/>
      <c r="AU527"/>
      <c r="AV527"/>
    </row>
    <row r="528" spans="27:48" ht="23.45" customHeight="1" x14ac:dyDescent="0.2">
      <c r="AA528" s="97"/>
      <c r="AB528" s="97"/>
      <c r="AC528" s="97"/>
      <c r="AD528" s="97"/>
      <c r="AE528" s="97"/>
      <c r="AF528" s="93"/>
      <c r="AG528" s="93"/>
      <c r="AH528" s="93"/>
      <c r="AI528" s="30"/>
      <c r="AJ528" s="30"/>
      <c r="AK528" s="30"/>
      <c r="AL528" s="30"/>
      <c r="AM528" s="109"/>
      <c r="AN528" s="109"/>
      <c r="AO528" s="30"/>
      <c r="AP528" s="112" t="s">
        <v>1340</v>
      </c>
      <c r="AQ528"/>
      <c r="AR528"/>
      <c r="AS528"/>
      <c r="AT528"/>
      <c r="AU528"/>
      <c r="AV528"/>
    </row>
    <row r="529" spans="27:48" ht="23.45" customHeight="1" x14ac:dyDescent="0.2">
      <c r="AA529" s="97"/>
      <c r="AB529" s="97"/>
      <c r="AC529" s="97"/>
      <c r="AD529" s="97"/>
      <c r="AE529" s="97"/>
      <c r="AF529" s="93"/>
      <c r="AG529" s="93"/>
      <c r="AH529" s="93"/>
      <c r="AI529" s="30"/>
      <c r="AJ529" s="30"/>
      <c r="AK529" s="30"/>
      <c r="AL529" s="30"/>
      <c r="AM529" s="109"/>
      <c r="AN529" s="109"/>
      <c r="AO529" s="30"/>
      <c r="AP529" s="112" t="s">
        <v>1341</v>
      </c>
      <c r="AQ529"/>
      <c r="AR529"/>
      <c r="AS529"/>
      <c r="AT529"/>
      <c r="AU529"/>
      <c r="AV529"/>
    </row>
    <row r="530" spans="27:48" ht="23.45" customHeight="1" x14ac:dyDescent="0.2">
      <c r="AA530" s="97"/>
      <c r="AB530" s="97"/>
      <c r="AC530" s="97"/>
      <c r="AD530" s="97"/>
      <c r="AE530" s="97"/>
      <c r="AF530" s="93"/>
      <c r="AG530" s="93"/>
      <c r="AH530" s="93"/>
      <c r="AI530" s="30"/>
      <c r="AJ530" s="30"/>
      <c r="AK530" s="30"/>
      <c r="AL530" s="30"/>
      <c r="AM530" s="109"/>
      <c r="AN530" s="109"/>
      <c r="AO530" s="30"/>
      <c r="AP530" s="112" t="s">
        <v>1342</v>
      </c>
      <c r="AQ530"/>
      <c r="AR530"/>
      <c r="AS530"/>
      <c r="AT530"/>
      <c r="AU530"/>
      <c r="AV530"/>
    </row>
    <row r="531" spans="27:48" ht="23.45" customHeight="1" x14ac:dyDescent="0.2">
      <c r="AA531" s="97"/>
      <c r="AB531" s="97"/>
      <c r="AC531" s="97"/>
      <c r="AD531" s="97"/>
      <c r="AE531" s="97"/>
      <c r="AF531" s="93"/>
      <c r="AG531" s="93"/>
      <c r="AH531" s="93"/>
      <c r="AI531" s="30"/>
      <c r="AJ531" s="30"/>
      <c r="AK531" s="30"/>
      <c r="AL531" s="30"/>
      <c r="AM531" s="109"/>
      <c r="AN531" s="109"/>
      <c r="AO531" s="30"/>
      <c r="AP531" s="112" t="s">
        <v>1343</v>
      </c>
      <c r="AQ531"/>
      <c r="AR531"/>
      <c r="AS531"/>
      <c r="AT531"/>
      <c r="AU531"/>
      <c r="AV531"/>
    </row>
    <row r="532" spans="27:48" ht="23.45" customHeight="1" x14ac:dyDescent="0.2">
      <c r="AA532" s="97"/>
      <c r="AB532" s="97"/>
      <c r="AC532" s="97"/>
      <c r="AD532" s="97"/>
      <c r="AE532" s="97"/>
      <c r="AF532" s="93"/>
      <c r="AG532" s="93"/>
      <c r="AH532" s="93"/>
      <c r="AI532" s="30"/>
      <c r="AJ532" s="30"/>
      <c r="AK532" s="30"/>
      <c r="AL532" s="30"/>
      <c r="AM532" s="109"/>
      <c r="AN532" s="109"/>
      <c r="AO532" s="30"/>
      <c r="AP532" s="112" t="s">
        <v>1344</v>
      </c>
      <c r="AQ532"/>
      <c r="AR532"/>
      <c r="AS532"/>
      <c r="AT532"/>
      <c r="AU532"/>
      <c r="AV532"/>
    </row>
    <row r="533" spans="27:48" ht="23.45" customHeight="1" x14ac:dyDescent="0.2">
      <c r="AA533" s="97"/>
      <c r="AB533" s="97"/>
      <c r="AC533" s="97"/>
      <c r="AD533" s="97"/>
      <c r="AE533" s="97"/>
      <c r="AF533" s="93"/>
      <c r="AG533" s="93"/>
      <c r="AH533" s="93"/>
      <c r="AI533" s="30"/>
      <c r="AJ533" s="30"/>
      <c r="AK533" s="30"/>
      <c r="AL533" s="30"/>
      <c r="AM533" s="109"/>
      <c r="AN533" s="109"/>
      <c r="AO533" s="30"/>
      <c r="AP533" s="112" t="s">
        <v>1345</v>
      </c>
      <c r="AQ533"/>
      <c r="AR533"/>
      <c r="AS533"/>
      <c r="AT533"/>
      <c r="AU533"/>
      <c r="AV533"/>
    </row>
    <row r="534" spans="27:48" ht="23.45" customHeight="1" x14ac:dyDescent="0.2">
      <c r="AA534" s="97"/>
      <c r="AB534" s="97"/>
      <c r="AC534" s="97"/>
      <c r="AD534" s="97"/>
      <c r="AE534" s="97"/>
      <c r="AF534" s="93"/>
      <c r="AG534" s="93"/>
      <c r="AH534" s="93"/>
      <c r="AI534" s="30"/>
      <c r="AJ534" s="30"/>
      <c r="AK534" s="30"/>
      <c r="AL534" s="30"/>
      <c r="AM534" s="109"/>
      <c r="AN534" s="109"/>
      <c r="AO534" s="30"/>
      <c r="AP534" s="112" t="s">
        <v>1346</v>
      </c>
      <c r="AQ534"/>
      <c r="AR534"/>
      <c r="AS534"/>
      <c r="AT534"/>
      <c r="AU534"/>
      <c r="AV534"/>
    </row>
    <row r="535" spans="27:48" ht="23.45" customHeight="1" x14ac:dyDescent="0.2">
      <c r="AA535" s="97"/>
      <c r="AB535" s="97"/>
      <c r="AC535" s="97"/>
      <c r="AD535" s="97"/>
      <c r="AE535" s="97"/>
      <c r="AF535" s="93"/>
      <c r="AG535" s="93"/>
      <c r="AH535" s="93"/>
      <c r="AI535" s="30"/>
      <c r="AJ535" s="30"/>
      <c r="AK535" s="30"/>
      <c r="AL535" s="30"/>
      <c r="AM535" s="109"/>
      <c r="AN535" s="109"/>
      <c r="AO535" s="30"/>
      <c r="AP535" s="112" t="s">
        <v>1347</v>
      </c>
      <c r="AQ535"/>
      <c r="AR535"/>
      <c r="AS535"/>
      <c r="AT535"/>
      <c r="AU535"/>
      <c r="AV535"/>
    </row>
    <row r="536" spans="27:48" ht="23.45" customHeight="1" x14ac:dyDescent="0.2">
      <c r="AA536" s="97"/>
      <c r="AB536" s="97"/>
      <c r="AC536" s="97"/>
      <c r="AD536" s="97"/>
      <c r="AE536" s="97"/>
      <c r="AF536" s="93"/>
      <c r="AG536" s="93"/>
      <c r="AH536" s="93"/>
      <c r="AI536" s="30"/>
      <c r="AJ536" s="30"/>
      <c r="AK536" s="30"/>
      <c r="AL536" s="30"/>
      <c r="AM536" s="109"/>
      <c r="AN536" s="109"/>
      <c r="AO536" s="30"/>
      <c r="AP536" s="112" t="s">
        <v>1348</v>
      </c>
      <c r="AQ536"/>
      <c r="AR536"/>
      <c r="AS536"/>
      <c r="AT536"/>
      <c r="AU536"/>
      <c r="AV536"/>
    </row>
    <row r="537" spans="27:48" ht="23.45" customHeight="1" x14ac:dyDescent="0.2">
      <c r="AA537" s="97"/>
      <c r="AB537" s="97"/>
      <c r="AC537" s="97"/>
      <c r="AD537" s="97"/>
      <c r="AE537" s="97"/>
      <c r="AF537" s="93"/>
      <c r="AG537" s="93"/>
      <c r="AH537" s="93"/>
      <c r="AI537" s="30"/>
      <c r="AJ537" s="30"/>
      <c r="AK537" s="30"/>
      <c r="AL537" s="30"/>
      <c r="AM537" s="109"/>
      <c r="AN537" s="109"/>
      <c r="AO537" s="30"/>
      <c r="AP537" s="112" t="s">
        <v>1349</v>
      </c>
      <c r="AQ537"/>
      <c r="AR537"/>
      <c r="AS537"/>
      <c r="AT537"/>
      <c r="AU537"/>
      <c r="AV537"/>
    </row>
    <row r="538" spans="27:48" ht="23.45" customHeight="1" x14ac:dyDescent="0.2">
      <c r="AA538" s="97"/>
      <c r="AB538" s="97"/>
      <c r="AC538" s="97"/>
      <c r="AD538" s="97"/>
      <c r="AE538" s="97"/>
      <c r="AF538" s="93"/>
      <c r="AG538" s="93"/>
      <c r="AH538" s="93"/>
      <c r="AI538" s="30"/>
      <c r="AJ538" s="30"/>
      <c r="AK538" s="30"/>
      <c r="AL538" s="30"/>
      <c r="AM538" s="109"/>
      <c r="AN538" s="109"/>
      <c r="AO538" s="30"/>
      <c r="AP538" s="112" t="s">
        <v>1350</v>
      </c>
      <c r="AQ538"/>
      <c r="AR538"/>
      <c r="AS538"/>
      <c r="AT538"/>
      <c r="AU538"/>
      <c r="AV538"/>
    </row>
    <row r="539" spans="27:48" ht="23.45" customHeight="1" x14ac:dyDescent="0.2">
      <c r="AA539" s="97"/>
      <c r="AB539" s="97"/>
      <c r="AC539" s="97"/>
      <c r="AD539" s="97"/>
      <c r="AE539" s="97"/>
      <c r="AF539" s="93"/>
      <c r="AG539" s="93"/>
      <c r="AH539" s="93"/>
      <c r="AI539" s="30"/>
      <c r="AJ539" s="30"/>
      <c r="AK539" s="30"/>
      <c r="AL539" s="30"/>
      <c r="AM539" s="109"/>
      <c r="AN539" s="109"/>
      <c r="AO539" s="30"/>
      <c r="AP539" s="112" t="s">
        <v>1351</v>
      </c>
      <c r="AQ539"/>
      <c r="AR539"/>
      <c r="AS539"/>
      <c r="AT539"/>
      <c r="AU539"/>
      <c r="AV539"/>
    </row>
    <row r="540" spans="27:48" ht="23.45" customHeight="1" x14ac:dyDescent="0.2">
      <c r="AA540" s="97"/>
      <c r="AB540" s="97"/>
      <c r="AC540" s="97"/>
      <c r="AD540" s="97"/>
      <c r="AE540" s="97"/>
      <c r="AF540" s="93"/>
      <c r="AG540" s="93"/>
      <c r="AH540" s="93"/>
      <c r="AI540" s="30"/>
      <c r="AJ540" s="30"/>
      <c r="AK540" s="30"/>
      <c r="AL540" s="30"/>
      <c r="AM540" s="109"/>
      <c r="AN540" s="109"/>
      <c r="AO540" s="30"/>
      <c r="AP540" s="112" t="s">
        <v>1352</v>
      </c>
      <c r="AQ540"/>
      <c r="AR540"/>
      <c r="AS540"/>
      <c r="AT540"/>
      <c r="AU540"/>
      <c r="AV540"/>
    </row>
    <row r="541" spans="27:48" ht="23.45" customHeight="1" x14ac:dyDescent="0.2">
      <c r="AA541" s="97"/>
      <c r="AB541" s="97"/>
      <c r="AC541" s="97"/>
      <c r="AD541" s="97"/>
      <c r="AE541" s="97"/>
      <c r="AF541" s="93"/>
      <c r="AG541" s="93"/>
      <c r="AH541" s="93"/>
      <c r="AI541" s="30"/>
      <c r="AJ541" s="30"/>
      <c r="AK541" s="30"/>
      <c r="AL541" s="30"/>
      <c r="AM541" s="109"/>
      <c r="AN541" s="109"/>
      <c r="AO541" s="30"/>
      <c r="AP541" s="112" t="s">
        <v>1353</v>
      </c>
      <c r="AQ541"/>
      <c r="AR541"/>
      <c r="AS541"/>
      <c r="AT541"/>
      <c r="AU541"/>
      <c r="AV541"/>
    </row>
    <row r="542" spans="27:48" ht="23.45" customHeight="1" x14ac:dyDescent="0.2">
      <c r="AA542" s="97"/>
      <c r="AB542" s="97"/>
      <c r="AC542" s="97"/>
      <c r="AD542" s="97"/>
      <c r="AE542" s="97"/>
      <c r="AF542" s="93"/>
      <c r="AG542" s="93"/>
      <c r="AH542" s="93"/>
      <c r="AI542" s="30"/>
      <c r="AJ542" s="30"/>
      <c r="AK542" s="30"/>
      <c r="AL542" s="30"/>
      <c r="AM542" s="109"/>
      <c r="AN542" s="109"/>
      <c r="AO542" s="30"/>
      <c r="AP542" s="112" t="s">
        <v>1354</v>
      </c>
      <c r="AQ542"/>
      <c r="AR542"/>
      <c r="AS542"/>
      <c r="AT542"/>
      <c r="AU542"/>
      <c r="AV542"/>
    </row>
    <row r="543" spans="27:48" ht="23.45" customHeight="1" x14ac:dyDescent="0.2">
      <c r="AA543" s="97"/>
      <c r="AB543" s="97"/>
      <c r="AC543" s="97"/>
      <c r="AD543" s="97"/>
      <c r="AE543" s="97"/>
      <c r="AF543" s="93"/>
      <c r="AG543" s="93"/>
      <c r="AH543" s="93"/>
      <c r="AI543" s="30"/>
      <c r="AJ543" s="30"/>
      <c r="AK543" s="30"/>
      <c r="AL543" s="30"/>
      <c r="AM543" s="109"/>
      <c r="AN543" s="109"/>
      <c r="AO543" s="30"/>
      <c r="AP543" s="112" t="s">
        <v>1355</v>
      </c>
      <c r="AQ543"/>
      <c r="AR543"/>
      <c r="AS543"/>
      <c r="AT543"/>
      <c r="AU543"/>
      <c r="AV543"/>
    </row>
    <row r="544" spans="27:48" ht="23.45" customHeight="1" x14ac:dyDescent="0.2">
      <c r="AA544" s="97"/>
      <c r="AB544" s="97"/>
      <c r="AC544" s="97"/>
      <c r="AD544" s="97"/>
      <c r="AE544" s="97"/>
      <c r="AF544" s="93"/>
      <c r="AG544" s="93"/>
      <c r="AH544" s="93"/>
      <c r="AI544" s="30"/>
      <c r="AJ544" s="30"/>
      <c r="AK544" s="30"/>
      <c r="AL544" s="30"/>
      <c r="AM544" s="109"/>
      <c r="AN544" s="109"/>
      <c r="AO544" s="30"/>
      <c r="AP544" s="112" t="s">
        <v>1356</v>
      </c>
      <c r="AQ544"/>
      <c r="AR544"/>
      <c r="AS544"/>
      <c r="AT544"/>
      <c r="AU544"/>
      <c r="AV544"/>
    </row>
    <row r="545" spans="27:48" ht="23.45" customHeight="1" x14ac:dyDescent="0.2">
      <c r="AA545" s="97"/>
      <c r="AB545" s="97"/>
      <c r="AC545" s="97"/>
      <c r="AD545" s="97"/>
      <c r="AE545" s="97"/>
      <c r="AF545" s="93"/>
      <c r="AG545" s="93"/>
      <c r="AH545" s="93"/>
      <c r="AI545" s="30"/>
      <c r="AJ545" s="30"/>
      <c r="AK545" s="30"/>
      <c r="AL545" s="30"/>
      <c r="AM545" s="109"/>
      <c r="AN545" s="109"/>
      <c r="AO545" s="30"/>
      <c r="AP545" s="112" t="s">
        <v>1357</v>
      </c>
      <c r="AQ545"/>
      <c r="AR545"/>
      <c r="AS545"/>
      <c r="AT545"/>
      <c r="AU545"/>
      <c r="AV545"/>
    </row>
    <row r="546" spans="27:48" ht="23.45" customHeight="1" x14ac:dyDescent="0.2">
      <c r="AA546" s="97"/>
      <c r="AB546" s="97"/>
      <c r="AC546" s="97"/>
      <c r="AD546" s="97"/>
      <c r="AE546" s="97"/>
      <c r="AF546" s="93"/>
      <c r="AG546" s="93"/>
      <c r="AH546" s="93"/>
      <c r="AI546" s="30"/>
      <c r="AJ546" s="30"/>
      <c r="AK546" s="30"/>
      <c r="AL546" s="30"/>
      <c r="AM546" s="109"/>
      <c r="AN546" s="109"/>
      <c r="AO546" s="30"/>
      <c r="AP546" s="112" t="s">
        <v>1358</v>
      </c>
      <c r="AQ546"/>
      <c r="AR546"/>
      <c r="AS546"/>
      <c r="AT546"/>
      <c r="AU546"/>
      <c r="AV546"/>
    </row>
    <row r="547" spans="27:48" ht="23.45" customHeight="1" x14ac:dyDescent="0.2">
      <c r="AA547" s="97"/>
      <c r="AB547" s="97"/>
      <c r="AC547" s="97"/>
      <c r="AD547" s="97"/>
      <c r="AE547" s="97"/>
      <c r="AF547" s="93"/>
      <c r="AG547" s="93"/>
      <c r="AH547" s="93"/>
      <c r="AI547" s="30"/>
      <c r="AJ547" s="30"/>
      <c r="AK547" s="30"/>
      <c r="AL547" s="30"/>
      <c r="AM547" s="109"/>
      <c r="AN547" s="109"/>
      <c r="AO547" s="30"/>
      <c r="AP547" s="112" t="s">
        <v>1359</v>
      </c>
      <c r="AQ547"/>
      <c r="AR547"/>
      <c r="AS547"/>
      <c r="AT547"/>
      <c r="AU547"/>
      <c r="AV547"/>
    </row>
    <row r="548" spans="27:48" ht="23.45" customHeight="1" x14ac:dyDescent="0.2">
      <c r="AA548" s="97"/>
      <c r="AB548" s="97"/>
      <c r="AC548" s="97"/>
      <c r="AD548" s="97"/>
      <c r="AE548" s="97"/>
      <c r="AF548" s="93"/>
      <c r="AG548" s="93"/>
      <c r="AH548" s="93"/>
      <c r="AI548" s="30"/>
      <c r="AJ548" s="30"/>
      <c r="AK548" s="30"/>
      <c r="AL548" s="30"/>
      <c r="AM548" s="109"/>
      <c r="AN548" s="109"/>
      <c r="AO548" s="30"/>
      <c r="AP548" s="112" t="s">
        <v>1360</v>
      </c>
      <c r="AQ548"/>
      <c r="AR548"/>
      <c r="AS548"/>
      <c r="AT548"/>
      <c r="AU548"/>
      <c r="AV548"/>
    </row>
    <row r="549" spans="27:48" ht="23.45" customHeight="1" x14ac:dyDescent="0.2">
      <c r="AA549" s="97"/>
      <c r="AB549" s="97"/>
      <c r="AC549" s="97"/>
      <c r="AD549" s="97"/>
      <c r="AE549" s="97"/>
      <c r="AF549" s="93"/>
      <c r="AG549" s="93"/>
      <c r="AH549" s="93"/>
      <c r="AI549" s="30"/>
      <c r="AJ549" s="30"/>
      <c r="AK549" s="30"/>
      <c r="AL549" s="30"/>
      <c r="AM549" s="109"/>
      <c r="AN549" s="109"/>
      <c r="AO549" s="30"/>
      <c r="AP549" s="112" t="s">
        <v>1361</v>
      </c>
      <c r="AQ549"/>
      <c r="AR549"/>
      <c r="AS549"/>
      <c r="AT549"/>
      <c r="AU549"/>
      <c r="AV549"/>
    </row>
    <row r="550" spans="27:48" ht="23.45" customHeight="1" x14ac:dyDescent="0.2">
      <c r="AA550" s="97"/>
      <c r="AB550" s="97"/>
      <c r="AC550" s="97"/>
      <c r="AD550" s="97"/>
      <c r="AE550" s="97"/>
      <c r="AF550" s="93"/>
      <c r="AG550" s="93"/>
      <c r="AH550" s="93"/>
      <c r="AI550" s="30"/>
      <c r="AJ550" s="30"/>
      <c r="AK550" s="30"/>
      <c r="AL550" s="30"/>
      <c r="AM550" s="109"/>
      <c r="AN550" s="109"/>
      <c r="AO550" s="30"/>
      <c r="AP550" s="112" t="s">
        <v>1362</v>
      </c>
      <c r="AQ550"/>
      <c r="AR550"/>
      <c r="AS550"/>
      <c r="AT550"/>
      <c r="AU550"/>
      <c r="AV550"/>
    </row>
    <row r="551" spans="27:48" ht="23.45" customHeight="1" x14ac:dyDescent="0.2">
      <c r="AA551" s="97"/>
      <c r="AB551" s="97"/>
      <c r="AC551" s="97"/>
      <c r="AD551" s="97"/>
      <c r="AE551" s="97"/>
      <c r="AF551" s="93"/>
      <c r="AG551" s="93"/>
      <c r="AH551" s="93"/>
      <c r="AI551" s="30"/>
      <c r="AJ551" s="30"/>
      <c r="AK551" s="30"/>
      <c r="AL551" s="30"/>
      <c r="AM551" s="109"/>
      <c r="AN551" s="109"/>
      <c r="AO551" s="30"/>
      <c r="AP551" s="112" t="s">
        <v>1363</v>
      </c>
      <c r="AQ551"/>
      <c r="AR551"/>
      <c r="AS551"/>
      <c r="AT551"/>
      <c r="AU551"/>
      <c r="AV551"/>
    </row>
    <row r="552" spans="27:48" ht="23.45" customHeight="1" x14ac:dyDescent="0.2">
      <c r="AA552" s="97"/>
      <c r="AB552" s="97"/>
      <c r="AC552" s="97"/>
      <c r="AD552" s="97"/>
      <c r="AE552" s="97"/>
      <c r="AF552" s="93"/>
      <c r="AG552" s="93"/>
      <c r="AH552" s="93"/>
      <c r="AI552" s="30"/>
      <c r="AJ552" s="30"/>
      <c r="AK552" s="30"/>
      <c r="AL552" s="30"/>
      <c r="AM552" s="109"/>
      <c r="AN552" s="109"/>
      <c r="AO552" s="30"/>
      <c r="AP552" s="112" t="s">
        <v>1364</v>
      </c>
      <c r="AQ552"/>
      <c r="AR552"/>
      <c r="AS552"/>
      <c r="AT552"/>
      <c r="AU552"/>
      <c r="AV552"/>
    </row>
    <row r="553" spans="27:48" ht="23.45" customHeight="1" x14ac:dyDescent="0.2">
      <c r="AA553" s="97"/>
      <c r="AB553" s="97"/>
      <c r="AC553" s="97"/>
      <c r="AD553" s="97"/>
      <c r="AE553" s="97"/>
      <c r="AF553" s="93"/>
      <c r="AG553" s="93"/>
      <c r="AH553" s="93"/>
      <c r="AI553" s="30"/>
      <c r="AJ553" s="30"/>
      <c r="AK553" s="30"/>
      <c r="AL553" s="30"/>
      <c r="AM553" s="109"/>
      <c r="AN553" s="109"/>
      <c r="AO553" s="30"/>
      <c r="AP553" s="112" t="s">
        <v>1365</v>
      </c>
      <c r="AQ553"/>
      <c r="AR553"/>
      <c r="AS553"/>
      <c r="AT553"/>
      <c r="AU553"/>
      <c r="AV553"/>
    </row>
    <row r="554" spans="27:48" ht="23.45" customHeight="1" x14ac:dyDescent="0.2">
      <c r="AA554" s="97"/>
      <c r="AB554" s="97"/>
      <c r="AC554" s="97"/>
      <c r="AD554" s="97"/>
      <c r="AE554" s="97"/>
      <c r="AF554" s="93"/>
      <c r="AG554" s="93"/>
      <c r="AH554" s="93"/>
      <c r="AI554" s="30"/>
      <c r="AJ554" s="30"/>
      <c r="AK554" s="30"/>
      <c r="AL554" s="30"/>
      <c r="AM554" s="109"/>
      <c r="AN554" s="109"/>
      <c r="AO554" s="30"/>
      <c r="AP554" s="112" t="s">
        <v>1366</v>
      </c>
      <c r="AQ554"/>
      <c r="AR554"/>
      <c r="AS554"/>
      <c r="AT554"/>
      <c r="AU554"/>
      <c r="AV554"/>
    </row>
    <row r="555" spans="27:48" ht="23.45" customHeight="1" x14ac:dyDescent="0.2">
      <c r="AA555" s="97"/>
      <c r="AB555" s="97"/>
      <c r="AC555" s="97"/>
      <c r="AD555" s="97"/>
      <c r="AE555" s="97"/>
      <c r="AF555" s="93"/>
      <c r="AG555" s="93"/>
      <c r="AH555" s="93"/>
      <c r="AI555" s="30"/>
      <c r="AJ555" s="30"/>
      <c r="AK555" s="30"/>
      <c r="AL555" s="30"/>
      <c r="AM555" s="109"/>
      <c r="AN555" s="109"/>
      <c r="AO555" s="30"/>
      <c r="AP555" s="112" t="s">
        <v>1367</v>
      </c>
      <c r="AQ555"/>
      <c r="AR555"/>
      <c r="AS555"/>
      <c r="AT555"/>
      <c r="AU555"/>
      <c r="AV555"/>
    </row>
    <row r="556" spans="27:48" ht="23.45" customHeight="1" x14ac:dyDescent="0.2">
      <c r="AA556" s="97"/>
      <c r="AB556" s="97"/>
      <c r="AC556" s="97"/>
      <c r="AD556" s="97"/>
      <c r="AE556" s="97"/>
      <c r="AF556" s="93"/>
      <c r="AG556" s="93"/>
      <c r="AH556" s="93"/>
      <c r="AI556" s="30"/>
      <c r="AJ556" s="30"/>
      <c r="AK556" s="30"/>
      <c r="AL556" s="30"/>
      <c r="AM556" s="109"/>
      <c r="AN556" s="109"/>
      <c r="AO556" s="30"/>
      <c r="AP556" s="112" t="s">
        <v>1368</v>
      </c>
      <c r="AQ556"/>
      <c r="AR556"/>
      <c r="AS556"/>
      <c r="AT556"/>
      <c r="AU556"/>
      <c r="AV556"/>
    </row>
    <row r="557" spans="27:48" ht="23.45" customHeight="1" x14ac:dyDescent="0.2">
      <c r="AA557" s="97"/>
      <c r="AB557" s="97"/>
      <c r="AC557" s="97"/>
      <c r="AD557" s="97"/>
      <c r="AE557" s="97"/>
      <c r="AF557" s="93"/>
      <c r="AG557" s="93"/>
      <c r="AH557" s="93"/>
      <c r="AI557" s="30"/>
      <c r="AJ557" s="30"/>
      <c r="AK557" s="30"/>
      <c r="AL557" s="30"/>
      <c r="AM557" s="109"/>
      <c r="AN557" s="109"/>
      <c r="AO557" s="30"/>
      <c r="AP557" s="112" t="s">
        <v>1369</v>
      </c>
      <c r="AQ557"/>
      <c r="AR557"/>
      <c r="AS557"/>
      <c r="AT557"/>
      <c r="AU557"/>
      <c r="AV557"/>
    </row>
    <row r="558" spans="27:48" ht="23.45" customHeight="1" x14ac:dyDescent="0.2">
      <c r="AA558" s="97"/>
      <c r="AB558" s="97"/>
      <c r="AC558" s="97"/>
      <c r="AD558" s="97"/>
      <c r="AE558" s="97"/>
      <c r="AF558" s="93"/>
      <c r="AG558" s="93"/>
      <c r="AH558" s="93"/>
      <c r="AI558" s="30"/>
      <c r="AJ558" s="30"/>
      <c r="AK558" s="30"/>
      <c r="AL558" s="30"/>
      <c r="AM558" s="109"/>
      <c r="AN558" s="109"/>
      <c r="AO558" s="30"/>
      <c r="AP558" s="112" t="s">
        <v>1370</v>
      </c>
      <c r="AQ558"/>
      <c r="AR558"/>
      <c r="AS558"/>
      <c r="AT558"/>
      <c r="AU558"/>
      <c r="AV558"/>
    </row>
    <row r="559" spans="27:48" ht="23.45" customHeight="1" x14ac:dyDescent="0.2">
      <c r="AA559" s="97"/>
      <c r="AB559" s="97"/>
      <c r="AC559" s="97"/>
      <c r="AD559" s="97"/>
      <c r="AE559" s="97"/>
      <c r="AF559" s="93"/>
      <c r="AG559" s="93"/>
      <c r="AH559" s="93"/>
      <c r="AI559" s="30"/>
      <c r="AJ559" s="30"/>
      <c r="AK559" s="30"/>
      <c r="AL559" s="30"/>
      <c r="AM559" s="109"/>
      <c r="AN559" s="109"/>
      <c r="AO559" s="30"/>
      <c r="AP559" s="112" t="s">
        <v>1371</v>
      </c>
      <c r="AQ559"/>
      <c r="AR559"/>
      <c r="AS559"/>
      <c r="AT559"/>
      <c r="AU559"/>
      <c r="AV559"/>
    </row>
    <row r="560" spans="27:48" ht="23.45" customHeight="1" x14ac:dyDescent="0.2">
      <c r="AA560" s="97"/>
      <c r="AB560" s="97"/>
      <c r="AC560" s="97"/>
      <c r="AD560" s="97"/>
      <c r="AE560" s="97"/>
      <c r="AF560" s="93"/>
      <c r="AG560" s="93"/>
      <c r="AH560" s="93"/>
      <c r="AI560" s="30"/>
      <c r="AJ560" s="30"/>
      <c r="AK560" s="30"/>
      <c r="AL560" s="30"/>
      <c r="AM560" s="109"/>
      <c r="AN560" s="109"/>
      <c r="AO560" s="30"/>
      <c r="AP560" s="112" t="s">
        <v>1372</v>
      </c>
      <c r="AQ560"/>
      <c r="AR560"/>
      <c r="AS560"/>
      <c r="AT560"/>
      <c r="AU560"/>
      <c r="AV560"/>
    </row>
    <row r="561" spans="27:48" ht="23.45" customHeight="1" x14ac:dyDescent="0.2">
      <c r="AA561" s="97"/>
      <c r="AB561" s="97"/>
      <c r="AC561" s="97"/>
      <c r="AD561" s="97"/>
      <c r="AE561" s="97"/>
      <c r="AF561" s="93"/>
      <c r="AG561" s="93"/>
      <c r="AH561" s="93"/>
      <c r="AI561" s="30"/>
      <c r="AJ561" s="30"/>
      <c r="AK561" s="30"/>
      <c r="AL561" s="30"/>
      <c r="AM561" s="109"/>
      <c r="AN561" s="109"/>
      <c r="AO561" s="30"/>
      <c r="AP561" s="112" t="s">
        <v>1373</v>
      </c>
      <c r="AQ561"/>
      <c r="AR561"/>
      <c r="AS561"/>
      <c r="AT561"/>
      <c r="AU561"/>
      <c r="AV561"/>
    </row>
    <row r="562" spans="27:48" ht="23.45" customHeight="1" x14ac:dyDescent="0.2">
      <c r="AA562" s="97"/>
      <c r="AB562" s="97"/>
      <c r="AC562" s="97"/>
      <c r="AD562" s="97"/>
      <c r="AE562" s="97"/>
      <c r="AF562" s="93"/>
      <c r="AG562" s="93"/>
      <c r="AH562" s="93"/>
      <c r="AI562" s="30"/>
      <c r="AJ562" s="30"/>
      <c r="AK562" s="30"/>
      <c r="AL562" s="30"/>
      <c r="AM562" s="109"/>
      <c r="AN562" s="109"/>
      <c r="AO562" s="30"/>
      <c r="AP562" s="112" t="s">
        <v>1374</v>
      </c>
      <c r="AQ562"/>
      <c r="AR562"/>
      <c r="AS562"/>
      <c r="AT562"/>
      <c r="AU562"/>
      <c r="AV562"/>
    </row>
    <row r="563" spans="27:48" ht="23.45" customHeight="1" x14ac:dyDescent="0.2">
      <c r="AA563" s="97"/>
      <c r="AB563" s="97"/>
      <c r="AC563" s="97"/>
      <c r="AD563" s="97"/>
      <c r="AE563" s="97"/>
      <c r="AF563" s="93"/>
      <c r="AG563" s="93"/>
      <c r="AH563" s="93"/>
      <c r="AI563" s="30"/>
      <c r="AJ563" s="30"/>
      <c r="AK563" s="30"/>
      <c r="AL563" s="30"/>
      <c r="AM563" s="109"/>
      <c r="AN563" s="109"/>
      <c r="AO563" s="30"/>
      <c r="AP563" s="112" t="s">
        <v>1375</v>
      </c>
      <c r="AQ563"/>
      <c r="AR563"/>
      <c r="AS563"/>
      <c r="AT563"/>
      <c r="AU563"/>
      <c r="AV563"/>
    </row>
    <row r="564" spans="27:48" ht="23.45" customHeight="1" x14ac:dyDescent="0.2">
      <c r="AA564" s="97"/>
      <c r="AB564" s="97"/>
      <c r="AC564" s="97"/>
      <c r="AD564" s="97"/>
      <c r="AE564" s="97"/>
      <c r="AF564" s="93"/>
      <c r="AG564" s="93"/>
      <c r="AH564" s="93"/>
      <c r="AI564" s="30"/>
      <c r="AJ564" s="30"/>
      <c r="AK564" s="30"/>
      <c r="AL564" s="30"/>
      <c r="AM564" s="109"/>
      <c r="AN564" s="109"/>
      <c r="AO564" s="30"/>
      <c r="AP564" s="112" t="s">
        <v>1376</v>
      </c>
      <c r="AQ564"/>
      <c r="AR564"/>
      <c r="AS564"/>
      <c r="AT564"/>
      <c r="AU564"/>
      <c r="AV564"/>
    </row>
    <row r="565" spans="27:48" ht="23.45" customHeight="1" x14ac:dyDescent="0.2">
      <c r="AA565" s="97"/>
      <c r="AB565" s="97"/>
      <c r="AC565" s="97"/>
      <c r="AD565" s="97"/>
      <c r="AE565" s="97"/>
      <c r="AF565" s="93"/>
      <c r="AG565" s="93"/>
      <c r="AH565" s="93"/>
      <c r="AI565" s="30"/>
      <c r="AJ565" s="30"/>
      <c r="AK565" s="30"/>
      <c r="AL565" s="30"/>
      <c r="AM565" s="109"/>
      <c r="AN565" s="109"/>
      <c r="AO565" s="30"/>
      <c r="AP565" s="112" t="s">
        <v>1377</v>
      </c>
      <c r="AQ565"/>
      <c r="AR565"/>
      <c r="AS565"/>
      <c r="AT565"/>
      <c r="AU565"/>
      <c r="AV565"/>
    </row>
    <row r="566" spans="27:48" ht="23.45" customHeight="1" x14ac:dyDescent="0.2">
      <c r="AA566" s="97"/>
      <c r="AB566" s="97"/>
      <c r="AC566" s="97"/>
      <c r="AD566" s="97"/>
      <c r="AE566" s="97"/>
      <c r="AF566" s="93"/>
      <c r="AG566" s="93"/>
      <c r="AH566" s="93"/>
      <c r="AI566" s="30"/>
      <c r="AJ566" s="30"/>
      <c r="AK566" s="30"/>
      <c r="AL566" s="30"/>
      <c r="AM566" s="109"/>
      <c r="AN566" s="109"/>
      <c r="AO566" s="30"/>
      <c r="AP566" s="112" t="s">
        <v>1378</v>
      </c>
      <c r="AQ566"/>
      <c r="AR566"/>
      <c r="AS566"/>
      <c r="AT566"/>
      <c r="AU566"/>
      <c r="AV566"/>
    </row>
    <row r="567" spans="27:48" ht="23.45" customHeight="1" x14ac:dyDescent="0.2">
      <c r="AA567" s="97"/>
      <c r="AB567" s="97"/>
      <c r="AC567" s="97"/>
      <c r="AD567" s="97"/>
      <c r="AE567" s="97"/>
      <c r="AF567" s="93"/>
      <c r="AG567" s="93"/>
      <c r="AH567" s="93"/>
      <c r="AI567" s="30"/>
      <c r="AJ567" s="30"/>
      <c r="AK567" s="30"/>
      <c r="AL567" s="30"/>
      <c r="AM567" s="109"/>
      <c r="AN567" s="109"/>
      <c r="AO567" s="30"/>
      <c r="AP567" s="112" t="s">
        <v>1379</v>
      </c>
      <c r="AQ567"/>
      <c r="AR567"/>
      <c r="AS567"/>
      <c r="AT567"/>
      <c r="AU567"/>
      <c r="AV567"/>
    </row>
    <row r="568" spans="27:48" ht="23.45" customHeight="1" x14ac:dyDescent="0.2">
      <c r="AA568" s="97"/>
      <c r="AB568" s="97"/>
      <c r="AC568" s="97"/>
      <c r="AD568" s="97"/>
      <c r="AE568" s="97"/>
      <c r="AF568" s="93"/>
      <c r="AG568" s="93"/>
      <c r="AH568" s="93"/>
      <c r="AI568" s="30"/>
      <c r="AJ568" s="30"/>
      <c r="AK568" s="30"/>
      <c r="AL568" s="30"/>
      <c r="AM568" s="109"/>
      <c r="AN568" s="109"/>
      <c r="AO568" s="30"/>
      <c r="AP568" s="112" t="s">
        <v>1380</v>
      </c>
      <c r="AQ568"/>
      <c r="AR568"/>
      <c r="AS568"/>
      <c r="AT568"/>
      <c r="AU568"/>
      <c r="AV568"/>
    </row>
    <row r="569" spans="27:48" ht="23.45" customHeight="1" x14ac:dyDescent="0.2">
      <c r="AA569" s="97"/>
      <c r="AB569" s="97"/>
      <c r="AC569" s="97"/>
      <c r="AD569" s="97"/>
      <c r="AE569" s="97"/>
      <c r="AF569" s="93"/>
      <c r="AG569" s="93"/>
      <c r="AH569" s="93"/>
      <c r="AI569" s="30"/>
      <c r="AJ569" s="30"/>
      <c r="AK569" s="30"/>
      <c r="AL569" s="30"/>
      <c r="AM569" s="109"/>
      <c r="AN569" s="109"/>
      <c r="AO569" s="30"/>
      <c r="AP569" s="112" t="s">
        <v>1381</v>
      </c>
      <c r="AQ569"/>
      <c r="AR569"/>
      <c r="AS569"/>
      <c r="AT569"/>
      <c r="AU569"/>
      <c r="AV569"/>
    </row>
    <row r="570" spans="27:48" ht="23.45" customHeight="1" x14ac:dyDescent="0.2">
      <c r="AA570" s="97"/>
      <c r="AB570" s="97"/>
      <c r="AC570" s="97"/>
      <c r="AD570" s="97"/>
      <c r="AE570" s="97"/>
      <c r="AF570" s="93"/>
      <c r="AG570" s="93"/>
      <c r="AH570" s="93"/>
      <c r="AI570" s="30"/>
      <c r="AJ570" s="30"/>
      <c r="AK570" s="30"/>
      <c r="AL570" s="30"/>
      <c r="AM570" s="109"/>
      <c r="AN570" s="109"/>
      <c r="AO570" s="30"/>
      <c r="AP570" s="112" t="s">
        <v>1382</v>
      </c>
      <c r="AQ570"/>
      <c r="AR570"/>
      <c r="AS570"/>
      <c r="AT570"/>
      <c r="AU570"/>
      <c r="AV570"/>
    </row>
    <row r="571" spans="27:48" ht="23.45" customHeight="1" x14ac:dyDescent="0.2">
      <c r="AA571" s="97"/>
      <c r="AB571" s="97"/>
      <c r="AC571" s="97"/>
      <c r="AD571" s="97"/>
      <c r="AE571" s="97"/>
      <c r="AF571" s="93"/>
      <c r="AG571" s="93"/>
      <c r="AH571" s="93"/>
      <c r="AI571" s="30"/>
      <c r="AJ571" s="30"/>
      <c r="AK571" s="30"/>
      <c r="AL571" s="30"/>
      <c r="AM571" s="109"/>
      <c r="AN571" s="109"/>
      <c r="AO571" s="30"/>
      <c r="AP571" s="112" t="s">
        <v>1383</v>
      </c>
      <c r="AQ571"/>
      <c r="AR571"/>
      <c r="AS571"/>
      <c r="AT571"/>
      <c r="AU571"/>
      <c r="AV571"/>
    </row>
    <row r="572" spans="27:48" ht="23.45" customHeight="1" x14ac:dyDescent="0.2">
      <c r="AA572" s="97"/>
      <c r="AB572" s="97"/>
      <c r="AC572" s="97"/>
      <c r="AD572" s="97"/>
      <c r="AE572" s="97"/>
      <c r="AF572" s="93"/>
      <c r="AG572" s="93"/>
      <c r="AH572" s="93"/>
      <c r="AI572" s="30"/>
      <c r="AJ572" s="30"/>
      <c r="AK572" s="30"/>
      <c r="AL572" s="30"/>
      <c r="AM572" s="109"/>
      <c r="AN572" s="109"/>
      <c r="AO572" s="30"/>
      <c r="AP572" s="112" t="s">
        <v>1384</v>
      </c>
      <c r="AQ572"/>
      <c r="AR572"/>
      <c r="AS572"/>
      <c r="AT572"/>
      <c r="AU572"/>
      <c r="AV572"/>
    </row>
    <row r="573" spans="27:48" ht="23.45" customHeight="1" x14ac:dyDescent="0.2">
      <c r="AA573" s="97"/>
      <c r="AB573" s="97"/>
      <c r="AC573" s="97"/>
      <c r="AD573" s="97"/>
      <c r="AE573" s="97"/>
      <c r="AF573" s="93"/>
      <c r="AG573" s="93"/>
      <c r="AH573" s="93"/>
      <c r="AI573" s="30"/>
      <c r="AJ573" s="30"/>
      <c r="AK573" s="30"/>
      <c r="AL573" s="30"/>
      <c r="AM573" s="109"/>
      <c r="AN573" s="109"/>
      <c r="AO573" s="30"/>
      <c r="AP573" s="112" t="s">
        <v>1385</v>
      </c>
      <c r="AQ573"/>
      <c r="AR573"/>
      <c r="AS573"/>
      <c r="AT573"/>
      <c r="AU573"/>
      <c r="AV573"/>
    </row>
    <row r="574" spans="27:48" ht="23.45" customHeight="1" x14ac:dyDescent="0.2">
      <c r="AA574" s="97"/>
      <c r="AB574" s="97"/>
      <c r="AC574" s="97"/>
      <c r="AD574" s="97"/>
      <c r="AE574" s="97"/>
      <c r="AF574" s="93"/>
      <c r="AG574" s="93"/>
      <c r="AH574" s="93"/>
      <c r="AI574" s="30"/>
      <c r="AJ574" s="30"/>
      <c r="AK574" s="30"/>
      <c r="AL574" s="30"/>
      <c r="AM574" s="109"/>
      <c r="AN574" s="109"/>
      <c r="AO574" s="30"/>
      <c r="AP574" s="112" t="s">
        <v>1386</v>
      </c>
      <c r="AQ574"/>
      <c r="AR574"/>
      <c r="AS574"/>
      <c r="AT574"/>
      <c r="AU574"/>
      <c r="AV574"/>
    </row>
    <row r="575" spans="27:48" ht="23.45" customHeight="1" x14ac:dyDescent="0.2">
      <c r="AA575" s="97"/>
      <c r="AB575" s="97"/>
      <c r="AC575" s="97"/>
      <c r="AD575" s="97"/>
      <c r="AE575" s="97"/>
      <c r="AF575" s="93"/>
      <c r="AG575" s="93"/>
      <c r="AH575" s="93"/>
      <c r="AI575" s="30"/>
      <c r="AJ575" s="30"/>
      <c r="AK575" s="30"/>
      <c r="AL575" s="30"/>
      <c r="AM575" s="109"/>
      <c r="AN575" s="109"/>
      <c r="AO575" s="30"/>
      <c r="AP575" s="112" t="s">
        <v>1387</v>
      </c>
      <c r="AQ575"/>
      <c r="AR575"/>
      <c r="AS575"/>
      <c r="AT575"/>
      <c r="AU575"/>
      <c r="AV575"/>
    </row>
    <row r="576" spans="27:48" ht="23.45" customHeight="1" x14ac:dyDescent="0.2">
      <c r="AA576" s="97"/>
      <c r="AB576" s="97"/>
      <c r="AC576" s="97"/>
      <c r="AD576" s="97"/>
      <c r="AE576" s="97"/>
      <c r="AF576" s="93"/>
      <c r="AG576" s="93"/>
      <c r="AH576" s="93"/>
      <c r="AI576" s="30"/>
      <c r="AJ576" s="30"/>
      <c r="AK576" s="30"/>
      <c r="AL576" s="30"/>
      <c r="AM576" s="109"/>
      <c r="AN576" s="109"/>
      <c r="AO576" s="30"/>
      <c r="AP576" s="112" t="s">
        <v>1388</v>
      </c>
      <c r="AQ576"/>
      <c r="AR576"/>
      <c r="AS576"/>
      <c r="AT576"/>
      <c r="AU576"/>
      <c r="AV576"/>
    </row>
    <row r="577" spans="27:48" ht="23.45" customHeight="1" x14ac:dyDescent="0.2">
      <c r="AA577" s="97"/>
      <c r="AB577" s="97"/>
      <c r="AC577" s="97"/>
      <c r="AD577" s="97"/>
      <c r="AE577" s="97"/>
      <c r="AF577" s="93"/>
      <c r="AG577" s="93"/>
      <c r="AH577" s="93"/>
      <c r="AI577" s="30"/>
      <c r="AJ577" s="30"/>
      <c r="AK577" s="30"/>
      <c r="AL577" s="30"/>
      <c r="AM577" s="109"/>
      <c r="AN577" s="109"/>
      <c r="AO577" s="30"/>
      <c r="AP577" s="112" t="s">
        <v>1389</v>
      </c>
      <c r="AQ577"/>
      <c r="AR577"/>
      <c r="AS577"/>
      <c r="AT577"/>
      <c r="AU577"/>
      <c r="AV577"/>
    </row>
    <row r="578" spans="27:48" ht="23.45" customHeight="1" x14ac:dyDescent="0.2">
      <c r="AA578" s="97"/>
      <c r="AB578" s="97"/>
      <c r="AC578" s="97"/>
      <c r="AD578" s="97"/>
      <c r="AE578" s="97"/>
      <c r="AF578" s="93"/>
      <c r="AG578" s="93"/>
      <c r="AH578" s="93"/>
      <c r="AI578" s="30"/>
      <c r="AJ578" s="30"/>
      <c r="AK578" s="30"/>
      <c r="AL578" s="30"/>
      <c r="AM578" s="109"/>
      <c r="AN578" s="109"/>
      <c r="AO578" s="30"/>
      <c r="AP578" s="112" t="s">
        <v>1390</v>
      </c>
      <c r="AQ578"/>
      <c r="AR578"/>
      <c r="AS578"/>
      <c r="AT578"/>
      <c r="AU578"/>
      <c r="AV578"/>
    </row>
    <row r="579" spans="27:48" ht="23.45" customHeight="1" x14ac:dyDescent="0.2">
      <c r="AA579" s="97"/>
      <c r="AB579" s="97"/>
      <c r="AC579" s="97"/>
      <c r="AD579" s="97"/>
      <c r="AE579" s="97"/>
      <c r="AF579" s="93"/>
      <c r="AG579" s="93"/>
      <c r="AH579" s="93"/>
      <c r="AI579" s="30"/>
      <c r="AJ579" s="30"/>
      <c r="AK579" s="30"/>
      <c r="AL579" s="30"/>
      <c r="AM579" s="109"/>
      <c r="AN579" s="109"/>
      <c r="AO579" s="30"/>
      <c r="AP579" s="112" t="s">
        <v>1391</v>
      </c>
      <c r="AQ579"/>
      <c r="AR579"/>
      <c r="AS579"/>
      <c r="AT579"/>
      <c r="AU579"/>
      <c r="AV579"/>
    </row>
    <row r="580" spans="27:48" ht="23.45" customHeight="1" x14ac:dyDescent="0.2">
      <c r="AA580" s="97"/>
      <c r="AB580" s="97"/>
      <c r="AC580" s="97"/>
      <c r="AD580" s="97"/>
      <c r="AE580" s="97"/>
      <c r="AF580" s="93"/>
      <c r="AG580" s="93"/>
      <c r="AH580" s="93"/>
      <c r="AI580" s="30"/>
      <c r="AJ580" s="30"/>
      <c r="AK580" s="30"/>
      <c r="AL580" s="30"/>
      <c r="AM580" s="109"/>
      <c r="AN580" s="109"/>
      <c r="AO580" s="30"/>
      <c r="AP580" s="112" t="s">
        <v>1392</v>
      </c>
      <c r="AQ580"/>
      <c r="AR580"/>
      <c r="AS580"/>
      <c r="AT580"/>
      <c r="AU580"/>
      <c r="AV580"/>
    </row>
    <row r="581" spans="27:48" ht="23.45" customHeight="1" x14ac:dyDescent="0.2">
      <c r="AA581" s="97"/>
      <c r="AB581" s="97"/>
      <c r="AC581" s="97"/>
      <c r="AD581" s="97"/>
      <c r="AE581" s="97"/>
      <c r="AF581" s="93"/>
      <c r="AG581" s="93"/>
      <c r="AH581" s="93"/>
      <c r="AI581" s="30"/>
      <c r="AJ581" s="30"/>
      <c r="AK581" s="30"/>
      <c r="AL581" s="30"/>
      <c r="AM581" s="109"/>
      <c r="AN581" s="109"/>
      <c r="AO581" s="30"/>
      <c r="AP581" s="112" t="s">
        <v>1393</v>
      </c>
      <c r="AQ581"/>
      <c r="AR581"/>
      <c r="AS581"/>
      <c r="AT581"/>
      <c r="AU581"/>
      <c r="AV581"/>
    </row>
    <row r="582" spans="27:48" ht="23.45" customHeight="1" x14ac:dyDescent="0.2">
      <c r="AA582" s="97"/>
      <c r="AB582" s="97"/>
      <c r="AC582" s="97"/>
      <c r="AD582" s="97"/>
      <c r="AE582" s="97"/>
      <c r="AF582" s="93"/>
      <c r="AG582" s="93"/>
      <c r="AH582" s="93"/>
      <c r="AI582" s="30"/>
      <c r="AJ582" s="30"/>
      <c r="AK582" s="30"/>
      <c r="AL582" s="30"/>
      <c r="AM582" s="109"/>
      <c r="AN582" s="109"/>
      <c r="AO582" s="30"/>
      <c r="AP582" s="112" t="s">
        <v>1394</v>
      </c>
      <c r="AQ582"/>
      <c r="AR582"/>
      <c r="AS582"/>
      <c r="AT582"/>
      <c r="AU582"/>
      <c r="AV582"/>
    </row>
    <row r="583" spans="27:48" ht="23.45" customHeight="1" x14ac:dyDescent="0.2">
      <c r="AA583" s="97"/>
      <c r="AB583" s="97"/>
      <c r="AC583" s="97"/>
      <c r="AD583" s="97"/>
      <c r="AE583" s="97"/>
      <c r="AF583" s="93"/>
      <c r="AG583" s="93"/>
      <c r="AH583" s="93"/>
      <c r="AI583" s="30"/>
      <c r="AJ583" s="30"/>
      <c r="AK583" s="30"/>
      <c r="AL583" s="30"/>
      <c r="AM583" s="109"/>
      <c r="AN583" s="109"/>
      <c r="AO583" s="30"/>
      <c r="AP583" s="112" t="s">
        <v>1395</v>
      </c>
      <c r="AQ583"/>
      <c r="AR583"/>
      <c r="AS583"/>
      <c r="AT583"/>
      <c r="AU583"/>
      <c r="AV583"/>
    </row>
    <row r="584" spans="27:48" ht="23.45" customHeight="1" x14ac:dyDescent="0.2">
      <c r="AA584" s="97"/>
      <c r="AB584" s="97"/>
      <c r="AC584" s="97"/>
      <c r="AD584" s="97"/>
      <c r="AE584" s="97"/>
      <c r="AF584" s="93"/>
      <c r="AG584" s="93"/>
      <c r="AH584" s="93"/>
      <c r="AI584" s="30"/>
      <c r="AJ584" s="30"/>
      <c r="AK584" s="30"/>
      <c r="AL584" s="30"/>
      <c r="AM584" s="109"/>
      <c r="AN584" s="109"/>
      <c r="AO584" s="30"/>
      <c r="AP584" s="112" t="s">
        <v>1396</v>
      </c>
      <c r="AQ584"/>
      <c r="AR584"/>
      <c r="AS584"/>
      <c r="AT584"/>
      <c r="AU584"/>
      <c r="AV584"/>
    </row>
    <row r="585" spans="27:48" ht="23.45" customHeight="1" x14ac:dyDescent="0.2">
      <c r="AA585" s="97"/>
      <c r="AB585" s="97"/>
      <c r="AC585" s="97"/>
      <c r="AD585" s="97"/>
      <c r="AE585" s="97"/>
      <c r="AF585" s="93"/>
      <c r="AG585" s="93"/>
      <c r="AH585" s="93"/>
      <c r="AI585" s="30"/>
      <c r="AJ585" s="30"/>
      <c r="AK585" s="30"/>
      <c r="AL585" s="30"/>
      <c r="AM585" s="109"/>
      <c r="AN585" s="109"/>
      <c r="AO585" s="30"/>
      <c r="AP585" s="112" t="s">
        <v>1397</v>
      </c>
      <c r="AQ585"/>
      <c r="AR585"/>
      <c r="AS585"/>
      <c r="AT585"/>
      <c r="AU585"/>
      <c r="AV585"/>
    </row>
    <row r="586" spans="27:48" ht="23.45" customHeight="1" x14ac:dyDescent="0.2">
      <c r="AA586" s="97"/>
      <c r="AB586" s="97"/>
      <c r="AC586" s="97"/>
      <c r="AD586" s="97"/>
      <c r="AE586" s="97"/>
      <c r="AF586" s="93"/>
      <c r="AG586" s="93"/>
      <c r="AH586" s="93"/>
      <c r="AI586" s="30"/>
      <c r="AJ586" s="30"/>
      <c r="AK586" s="30"/>
      <c r="AL586" s="30"/>
      <c r="AM586" s="109"/>
      <c r="AN586" s="109"/>
      <c r="AO586" s="30"/>
      <c r="AP586" s="112" t="s">
        <v>1398</v>
      </c>
      <c r="AQ586"/>
      <c r="AR586"/>
      <c r="AS586"/>
      <c r="AT586"/>
      <c r="AU586"/>
      <c r="AV586"/>
    </row>
    <row r="587" spans="27:48" ht="23.45" customHeight="1" x14ac:dyDescent="0.2">
      <c r="AA587" s="97"/>
      <c r="AB587" s="97"/>
      <c r="AC587" s="97"/>
      <c r="AD587" s="97"/>
      <c r="AE587" s="97"/>
      <c r="AF587" s="93"/>
      <c r="AG587" s="93"/>
      <c r="AH587" s="93"/>
      <c r="AI587" s="30"/>
      <c r="AJ587" s="30"/>
      <c r="AK587" s="30"/>
      <c r="AL587" s="30"/>
      <c r="AM587" s="109"/>
      <c r="AN587" s="109"/>
      <c r="AO587" s="30"/>
      <c r="AP587" s="112" t="s">
        <v>1399</v>
      </c>
      <c r="AQ587"/>
      <c r="AR587"/>
      <c r="AS587"/>
      <c r="AT587"/>
      <c r="AU587"/>
      <c r="AV587"/>
    </row>
    <row r="588" spans="27:48" ht="23.45" customHeight="1" x14ac:dyDescent="0.2">
      <c r="AA588" s="97"/>
      <c r="AB588" s="97"/>
      <c r="AC588" s="97"/>
      <c r="AD588" s="97"/>
      <c r="AE588" s="97"/>
      <c r="AF588" s="93"/>
      <c r="AG588" s="93"/>
      <c r="AH588" s="93"/>
      <c r="AI588" s="30"/>
      <c r="AJ588" s="30"/>
      <c r="AK588" s="30"/>
      <c r="AL588" s="30"/>
      <c r="AM588" s="109"/>
      <c r="AN588" s="109"/>
      <c r="AO588" s="30"/>
      <c r="AP588" s="112" t="s">
        <v>1400</v>
      </c>
      <c r="AQ588"/>
      <c r="AR588"/>
      <c r="AS588"/>
      <c r="AT588"/>
      <c r="AU588"/>
      <c r="AV588"/>
    </row>
    <row r="589" spans="27:48" ht="23.45" customHeight="1" x14ac:dyDescent="0.2">
      <c r="AA589" s="97"/>
      <c r="AB589" s="97"/>
      <c r="AC589" s="97"/>
      <c r="AD589" s="97"/>
      <c r="AE589" s="97"/>
      <c r="AF589" s="93"/>
      <c r="AG589" s="93"/>
      <c r="AH589" s="93"/>
      <c r="AI589" s="30"/>
      <c r="AJ589" s="30"/>
      <c r="AK589" s="30"/>
      <c r="AL589" s="30"/>
      <c r="AM589" s="109"/>
      <c r="AN589" s="109"/>
      <c r="AO589" s="30"/>
      <c r="AP589" s="112" t="s">
        <v>1401</v>
      </c>
      <c r="AQ589"/>
      <c r="AR589"/>
      <c r="AS589"/>
      <c r="AT589"/>
      <c r="AU589"/>
      <c r="AV589"/>
    </row>
    <row r="590" spans="27:48" ht="23.45" customHeight="1" x14ac:dyDescent="0.2">
      <c r="AA590" s="97"/>
      <c r="AB590" s="97"/>
      <c r="AC590" s="97"/>
      <c r="AD590" s="97"/>
      <c r="AE590" s="97"/>
      <c r="AF590" s="93"/>
      <c r="AG590" s="93"/>
      <c r="AH590" s="93"/>
      <c r="AI590" s="30"/>
      <c r="AJ590" s="30"/>
      <c r="AK590" s="30"/>
      <c r="AL590" s="30"/>
      <c r="AM590" s="109"/>
      <c r="AN590" s="109"/>
      <c r="AO590" s="30"/>
      <c r="AP590" s="112" t="s">
        <v>1402</v>
      </c>
      <c r="AQ590"/>
      <c r="AR590"/>
      <c r="AS590"/>
      <c r="AT590"/>
      <c r="AU590"/>
      <c r="AV590"/>
    </row>
    <row r="591" spans="27:48" ht="23.45" customHeight="1" x14ac:dyDescent="0.2">
      <c r="AA591" s="97"/>
      <c r="AB591" s="97"/>
      <c r="AC591" s="97"/>
      <c r="AD591" s="97"/>
      <c r="AE591" s="97"/>
      <c r="AF591" s="93"/>
      <c r="AG591" s="93"/>
      <c r="AH591" s="93"/>
      <c r="AI591" s="30"/>
      <c r="AJ591" s="30"/>
      <c r="AK591" s="30"/>
      <c r="AL591" s="30"/>
      <c r="AM591" s="109"/>
      <c r="AN591" s="109"/>
      <c r="AO591" s="30"/>
      <c r="AP591" s="112" t="s">
        <v>1403</v>
      </c>
      <c r="AQ591"/>
      <c r="AR591"/>
      <c r="AS591"/>
      <c r="AT591"/>
      <c r="AU591"/>
      <c r="AV591"/>
    </row>
    <row r="592" spans="27:48" ht="23.45" customHeight="1" x14ac:dyDescent="0.2">
      <c r="AA592" s="97"/>
      <c r="AB592" s="97"/>
      <c r="AC592" s="97"/>
      <c r="AD592" s="97"/>
      <c r="AE592" s="97"/>
      <c r="AF592" s="93"/>
      <c r="AG592" s="93"/>
      <c r="AH592" s="93"/>
      <c r="AI592" s="30"/>
      <c r="AJ592" s="30"/>
      <c r="AK592" s="30"/>
      <c r="AL592" s="30"/>
      <c r="AM592" s="109"/>
      <c r="AN592" s="109"/>
      <c r="AO592" s="30"/>
      <c r="AP592" s="112" t="s">
        <v>1404</v>
      </c>
      <c r="AQ592"/>
      <c r="AR592"/>
      <c r="AS592"/>
      <c r="AT592"/>
      <c r="AU592"/>
      <c r="AV592"/>
    </row>
    <row r="593" spans="27:48" ht="23.45" customHeight="1" x14ac:dyDescent="0.2">
      <c r="AA593" s="97"/>
      <c r="AB593" s="97"/>
      <c r="AC593" s="97"/>
      <c r="AD593" s="97"/>
      <c r="AE593" s="97"/>
      <c r="AF593" s="93"/>
      <c r="AG593" s="93"/>
      <c r="AH593" s="93"/>
      <c r="AI593" s="30"/>
      <c r="AJ593" s="30"/>
      <c r="AK593" s="30"/>
      <c r="AL593" s="30"/>
      <c r="AM593" s="109"/>
      <c r="AN593" s="109"/>
      <c r="AO593" s="30"/>
      <c r="AP593" s="112" t="s">
        <v>1405</v>
      </c>
      <c r="AQ593"/>
      <c r="AR593"/>
      <c r="AS593"/>
      <c r="AT593"/>
      <c r="AU593"/>
      <c r="AV593"/>
    </row>
    <row r="594" spans="27:48" ht="23.45" customHeight="1" x14ac:dyDescent="0.2">
      <c r="AA594" s="97"/>
      <c r="AB594" s="97"/>
      <c r="AC594" s="97"/>
      <c r="AD594" s="97"/>
      <c r="AE594" s="97"/>
      <c r="AF594" s="93"/>
      <c r="AG594" s="93"/>
      <c r="AH594" s="93"/>
      <c r="AI594" s="30"/>
      <c r="AJ594" s="30"/>
      <c r="AK594" s="30"/>
      <c r="AL594" s="30"/>
      <c r="AM594" s="109"/>
      <c r="AN594" s="109"/>
      <c r="AO594" s="30"/>
      <c r="AP594" s="112" t="s">
        <v>1406</v>
      </c>
      <c r="AQ594"/>
      <c r="AR594"/>
      <c r="AS594"/>
      <c r="AT594"/>
      <c r="AU594"/>
      <c r="AV594"/>
    </row>
    <row r="595" spans="27:48" ht="23.45" customHeight="1" x14ac:dyDescent="0.2">
      <c r="AA595" s="97"/>
      <c r="AB595" s="97"/>
      <c r="AC595" s="97"/>
      <c r="AD595" s="97"/>
      <c r="AE595" s="97"/>
      <c r="AF595" s="93"/>
      <c r="AG595" s="93"/>
      <c r="AH595" s="93"/>
      <c r="AI595" s="30"/>
      <c r="AJ595" s="30"/>
      <c r="AK595" s="30"/>
      <c r="AL595" s="30"/>
      <c r="AM595" s="109"/>
      <c r="AN595" s="109"/>
      <c r="AO595" s="30"/>
      <c r="AP595" s="112" t="s">
        <v>1407</v>
      </c>
      <c r="AQ595"/>
      <c r="AR595"/>
      <c r="AS595"/>
      <c r="AT595"/>
      <c r="AU595"/>
      <c r="AV595"/>
    </row>
    <row r="596" spans="27:48" ht="23.45" customHeight="1" x14ac:dyDescent="0.2">
      <c r="AA596" s="97"/>
      <c r="AB596" s="97"/>
      <c r="AC596" s="97"/>
      <c r="AD596" s="97"/>
      <c r="AE596" s="97"/>
      <c r="AF596" s="93"/>
      <c r="AG596" s="93"/>
      <c r="AH596" s="93"/>
      <c r="AI596" s="30"/>
      <c r="AJ596" s="30"/>
      <c r="AK596" s="30"/>
      <c r="AL596" s="30"/>
      <c r="AM596" s="109"/>
      <c r="AN596" s="109"/>
      <c r="AO596" s="30"/>
      <c r="AP596" s="112" t="s">
        <v>1408</v>
      </c>
      <c r="AQ596"/>
      <c r="AR596"/>
      <c r="AS596"/>
      <c r="AT596"/>
      <c r="AU596"/>
      <c r="AV596"/>
    </row>
    <row r="597" spans="27:48" ht="23.45" customHeight="1" x14ac:dyDescent="0.2">
      <c r="AA597" s="97"/>
      <c r="AB597" s="97"/>
      <c r="AC597" s="97"/>
      <c r="AD597" s="97"/>
      <c r="AE597" s="97"/>
      <c r="AF597" s="93"/>
      <c r="AG597" s="93"/>
      <c r="AH597" s="93"/>
      <c r="AI597" s="30"/>
      <c r="AJ597" s="30"/>
      <c r="AK597" s="30"/>
      <c r="AL597" s="30"/>
      <c r="AM597" s="109"/>
      <c r="AN597" s="109"/>
      <c r="AO597" s="30"/>
      <c r="AP597" s="112" t="s">
        <v>1409</v>
      </c>
      <c r="AQ597"/>
      <c r="AR597"/>
      <c r="AS597"/>
      <c r="AT597"/>
      <c r="AU597"/>
      <c r="AV597"/>
    </row>
    <row r="598" spans="27:48" ht="23.45" customHeight="1" x14ac:dyDescent="0.2">
      <c r="AA598" s="97"/>
      <c r="AB598" s="97"/>
      <c r="AC598" s="97"/>
      <c r="AD598" s="97"/>
      <c r="AE598" s="97"/>
      <c r="AF598" s="93"/>
      <c r="AG598" s="93"/>
      <c r="AH598" s="93"/>
      <c r="AI598" s="30"/>
      <c r="AJ598" s="30"/>
      <c r="AK598" s="30"/>
      <c r="AL598" s="30"/>
      <c r="AM598" s="109"/>
      <c r="AN598" s="109"/>
      <c r="AO598" s="30"/>
      <c r="AP598" s="112" t="s">
        <v>1410</v>
      </c>
      <c r="AQ598"/>
      <c r="AR598"/>
      <c r="AS598"/>
      <c r="AT598"/>
      <c r="AU598"/>
      <c r="AV598"/>
    </row>
    <row r="599" spans="27:48" ht="23.45" customHeight="1" x14ac:dyDescent="0.2">
      <c r="AA599" s="97"/>
      <c r="AB599" s="97"/>
      <c r="AC599" s="97"/>
      <c r="AD599" s="97"/>
      <c r="AE599" s="97"/>
      <c r="AF599" s="93"/>
      <c r="AG599" s="93"/>
      <c r="AH599" s="93"/>
      <c r="AI599" s="30"/>
      <c r="AJ599" s="30"/>
      <c r="AK599" s="30"/>
      <c r="AL599" s="30"/>
      <c r="AM599" s="109"/>
      <c r="AN599" s="109"/>
      <c r="AO599" s="30"/>
      <c r="AP599" s="112" t="s">
        <v>1411</v>
      </c>
      <c r="AQ599"/>
      <c r="AR599"/>
      <c r="AS599"/>
      <c r="AT599"/>
      <c r="AU599"/>
      <c r="AV599"/>
    </row>
    <row r="600" spans="27:48" ht="23.45" customHeight="1" x14ac:dyDescent="0.2">
      <c r="AA600" s="97"/>
      <c r="AB600" s="97"/>
      <c r="AC600" s="97"/>
      <c r="AD600" s="97"/>
      <c r="AE600" s="97"/>
      <c r="AF600" s="93"/>
      <c r="AG600" s="93"/>
      <c r="AH600" s="93"/>
      <c r="AI600" s="30"/>
      <c r="AJ600" s="30"/>
      <c r="AK600" s="30"/>
      <c r="AL600" s="30"/>
      <c r="AM600" s="109"/>
      <c r="AN600" s="109"/>
      <c r="AO600" s="30"/>
      <c r="AP600" s="112" t="s">
        <v>1412</v>
      </c>
      <c r="AQ600"/>
      <c r="AR600"/>
      <c r="AS600"/>
      <c r="AT600"/>
      <c r="AU600"/>
      <c r="AV600"/>
    </row>
    <row r="601" spans="27:48" ht="23.45" customHeight="1" x14ac:dyDescent="0.2">
      <c r="AA601" s="97"/>
      <c r="AB601" s="97"/>
      <c r="AC601" s="97"/>
      <c r="AD601" s="97"/>
      <c r="AE601" s="97"/>
      <c r="AF601" s="93"/>
      <c r="AG601" s="93"/>
      <c r="AH601" s="93"/>
      <c r="AI601" s="30"/>
      <c r="AJ601" s="30"/>
      <c r="AK601" s="30"/>
      <c r="AL601" s="30"/>
      <c r="AM601" s="109"/>
      <c r="AN601" s="109"/>
      <c r="AO601" s="30"/>
      <c r="AP601" s="112" t="s">
        <v>1413</v>
      </c>
      <c r="AQ601"/>
      <c r="AR601"/>
      <c r="AS601"/>
      <c r="AT601"/>
      <c r="AU601"/>
      <c r="AV601"/>
    </row>
    <row r="602" spans="27:48" ht="23.45" customHeight="1" x14ac:dyDescent="0.2">
      <c r="AA602" s="97"/>
      <c r="AB602" s="97"/>
      <c r="AC602" s="97"/>
      <c r="AD602" s="97"/>
      <c r="AE602" s="97"/>
      <c r="AF602" s="93"/>
      <c r="AG602" s="93"/>
      <c r="AH602" s="93"/>
      <c r="AI602" s="30"/>
      <c r="AJ602" s="30"/>
      <c r="AK602" s="30"/>
      <c r="AL602" s="30"/>
      <c r="AM602" s="109"/>
      <c r="AN602" s="109"/>
      <c r="AO602" s="30"/>
      <c r="AP602" s="112" t="s">
        <v>1414</v>
      </c>
      <c r="AQ602"/>
      <c r="AR602"/>
      <c r="AS602"/>
      <c r="AT602"/>
      <c r="AU602"/>
      <c r="AV602"/>
    </row>
    <row r="603" spans="27:48" ht="23.45" customHeight="1" x14ac:dyDescent="0.2">
      <c r="AA603" s="97"/>
      <c r="AB603" s="97"/>
      <c r="AC603" s="97"/>
      <c r="AD603" s="97"/>
      <c r="AE603" s="97"/>
      <c r="AF603" s="93"/>
      <c r="AG603" s="93"/>
      <c r="AH603" s="93"/>
      <c r="AI603" s="30"/>
      <c r="AJ603" s="30"/>
      <c r="AK603" s="30"/>
      <c r="AL603" s="30"/>
      <c r="AM603" s="109"/>
      <c r="AN603" s="109"/>
      <c r="AO603" s="30"/>
      <c r="AP603" s="112" t="s">
        <v>1415</v>
      </c>
      <c r="AQ603"/>
      <c r="AR603"/>
      <c r="AS603"/>
      <c r="AT603"/>
      <c r="AU603"/>
      <c r="AV603"/>
    </row>
    <row r="604" spans="27:48" ht="23.45" customHeight="1" x14ac:dyDescent="0.2">
      <c r="AA604" s="97"/>
      <c r="AB604" s="97"/>
      <c r="AC604" s="97"/>
      <c r="AD604" s="97"/>
      <c r="AE604" s="97"/>
      <c r="AF604" s="93"/>
      <c r="AG604" s="93"/>
      <c r="AH604" s="93"/>
      <c r="AI604" s="30"/>
      <c r="AJ604" s="30"/>
      <c r="AK604" s="30"/>
      <c r="AL604" s="30"/>
      <c r="AM604" s="109"/>
      <c r="AN604" s="109"/>
      <c r="AO604" s="30"/>
      <c r="AP604" s="112" t="s">
        <v>1416</v>
      </c>
      <c r="AQ604"/>
      <c r="AR604"/>
      <c r="AS604"/>
      <c r="AT604"/>
      <c r="AU604"/>
      <c r="AV604"/>
    </row>
    <row r="605" spans="27:48" ht="23.45" customHeight="1" x14ac:dyDescent="0.2">
      <c r="AA605" s="97"/>
      <c r="AB605" s="97"/>
      <c r="AC605" s="97"/>
      <c r="AD605" s="97"/>
      <c r="AE605" s="97"/>
      <c r="AF605" s="93"/>
      <c r="AG605" s="93"/>
      <c r="AH605" s="93"/>
      <c r="AI605" s="30"/>
      <c r="AJ605" s="30"/>
      <c r="AK605" s="30"/>
      <c r="AL605" s="30"/>
      <c r="AM605" s="109"/>
      <c r="AN605" s="109"/>
      <c r="AO605" s="30"/>
      <c r="AP605" s="112" t="s">
        <v>1417</v>
      </c>
      <c r="AQ605"/>
      <c r="AR605"/>
      <c r="AS605"/>
      <c r="AT605"/>
      <c r="AU605"/>
      <c r="AV605"/>
    </row>
    <row r="606" spans="27:48" ht="23.45" customHeight="1" x14ac:dyDescent="0.2">
      <c r="AA606" s="97"/>
      <c r="AB606" s="97"/>
      <c r="AC606" s="97"/>
      <c r="AD606" s="97"/>
      <c r="AE606" s="97"/>
      <c r="AF606" s="93"/>
      <c r="AG606" s="93"/>
      <c r="AH606" s="93"/>
      <c r="AI606" s="30"/>
      <c r="AJ606" s="30"/>
      <c r="AK606" s="30"/>
      <c r="AL606" s="30"/>
      <c r="AM606" s="109"/>
      <c r="AN606" s="109"/>
      <c r="AO606" s="30"/>
      <c r="AP606" s="112" t="s">
        <v>1418</v>
      </c>
      <c r="AQ606"/>
      <c r="AR606"/>
      <c r="AS606"/>
      <c r="AT606"/>
      <c r="AU606"/>
      <c r="AV606"/>
    </row>
    <row r="607" spans="27:48" ht="23.45" customHeight="1" x14ac:dyDescent="0.2">
      <c r="AA607" s="97"/>
      <c r="AB607" s="97"/>
      <c r="AC607" s="97"/>
      <c r="AD607" s="97"/>
      <c r="AE607" s="97"/>
      <c r="AF607" s="93"/>
      <c r="AG607" s="93"/>
      <c r="AH607" s="93"/>
      <c r="AI607" s="30"/>
      <c r="AJ607" s="30"/>
      <c r="AK607" s="30"/>
      <c r="AL607" s="30"/>
      <c r="AM607" s="109"/>
      <c r="AN607" s="109"/>
      <c r="AO607" s="30"/>
      <c r="AP607" s="112" t="s">
        <v>1419</v>
      </c>
      <c r="AQ607"/>
      <c r="AR607"/>
      <c r="AS607"/>
      <c r="AT607"/>
      <c r="AU607"/>
      <c r="AV607"/>
    </row>
    <row r="608" spans="27:48" ht="23.45" customHeight="1" x14ac:dyDescent="0.2">
      <c r="AA608" s="97"/>
      <c r="AB608" s="97"/>
      <c r="AC608" s="97"/>
      <c r="AD608" s="97"/>
      <c r="AE608" s="97"/>
      <c r="AF608" s="93"/>
      <c r="AG608" s="93"/>
      <c r="AH608" s="93"/>
      <c r="AI608" s="30"/>
      <c r="AJ608" s="30"/>
      <c r="AK608" s="30"/>
      <c r="AL608" s="30"/>
      <c r="AM608" s="109"/>
      <c r="AN608" s="109"/>
      <c r="AO608" s="30"/>
      <c r="AP608" s="112" t="s">
        <v>1420</v>
      </c>
      <c r="AQ608"/>
      <c r="AR608"/>
      <c r="AS608"/>
      <c r="AT608"/>
      <c r="AU608"/>
      <c r="AV608"/>
    </row>
    <row r="609" spans="27:48" ht="23.45" customHeight="1" x14ac:dyDescent="0.2">
      <c r="AA609" s="97"/>
      <c r="AB609" s="97"/>
      <c r="AC609" s="97"/>
      <c r="AD609" s="97"/>
      <c r="AE609" s="97"/>
      <c r="AF609" s="93"/>
      <c r="AG609" s="93"/>
      <c r="AH609" s="93"/>
      <c r="AI609" s="30"/>
      <c r="AJ609" s="30"/>
      <c r="AK609" s="30"/>
      <c r="AL609" s="30"/>
      <c r="AM609" s="109"/>
      <c r="AN609" s="109"/>
      <c r="AO609" s="30"/>
      <c r="AP609" s="112" t="s">
        <v>1421</v>
      </c>
      <c r="AQ609"/>
      <c r="AR609"/>
      <c r="AS609"/>
      <c r="AT609"/>
      <c r="AU609"/>
      <c r="AV609"/>
    </row>
    <row r="610" spans="27:48" ht="23.45" customHeight="1" x14ac:dyDescent="0.2">
      <c r="AA610" s="97"/>
      <c r="AB610" s="97"/>
      <c r="AC610" s="97"/>
      <c r="AD610" s="97"/>
      <c r="AE610" s="97"/>
      <c r="AF610" s="93"/>
      <c r="AG610" s="93"/>
      <c r="AH610" s="93"/>
      <c r="AI610" s="30"/>
      <c r="AJ610" s="30"/>
      <c r="AK610" s="30"/>
      <c r="AL610" s="30"/>
      <c r="AM610" s="109"/>
      <c r="AN610" s="109"/>
      <c r="AO610" s="30"/>
      <c r="AP610" s="112" t="s">
        <v>1422</v>
      </c>
      <c r="AQ610"/>
      <c r="AR610"/>
      <c r="AS610"/>
      <c r="AT610"/>
      <c r="AU610"/>
      <c r="AV610"/>
    </row>
    <row r="611" spans="27:48" ht="23.45" customHeight="1" x14ac:dyDescent="0.2">
      <c r="AA611" s="97"/>
      <c r="AB611" s="97"/>
      <c r="AC611" s="97"/>
      <c r="AD611" s="97"/>
      <c r="AE611" s="97"/>
      <c r="AF611" s="93"/>
      <c r="AG611" s="93"/>
      <c r="AH611" s="93"/>
      <c r="AI611" s="30"/>
      <c r="AJ611" s="30"/>
      <c r="AK611" s="30"/>
      <c r="AL611" s="30"/>
      <c r="AM611" s="109"/>
      <c r="AN611" s="109"/>
      <c r="AO611" s="30"/>
      <c r="AP611" s="112" t="s">
        <v>1423</v>
      </c>
      <c r="AQ611"/>
      <c r="AR611"/>
      <c r="AS611"/>
      <c r="AT611"/>
      <c r="AU611"/>
      <c r="AV611"/>
    </row>
    <row r="612" spans="27:48" ht="23.45" customHeight="1" x14ac:dyDescent="0.2">
      <c r="AA612" s="97"/>
      <c r="AB612" s="97"/>
      <c r="AC612" s="97"/>
      <c r="AD612" s="97"/>
      <c r="AE612" s="97"/>
      <c r="AF612" s="93"/>
      <c r="AG612" s="93"/>
      <c r="AH612" s="93"/>
      <c r="AI612" s="30"/>
      <c r="AJ612" s="30"/>
      <c r="AK612" s="30"/>
      <c r="AL612" s="30"/>
      <c r="AM612" s="109"/>
      <c r="AN612" s="109"/>
      <c r="AO612" s="30"/>
      <c r="AP612" s="112" t="s">
        <v>1424</v>
      </c>
      <c r="AQ612"/>
      <c r="AR612"/>
      <c r="AS612"/>
      <c r="AT612"/>
      <c r="AU612"/>
      <c r="AV612"/>
    </row>
    <row r="613" spans="27:48" ht="23.45" customHeight="1" x14ac:dyDescent="0.2">
      <c r="AA613" s="97"/>
      <c r="AB613" s="97"/>
      <c r="AC613" s="97"/>
      <c r="AD613" s="97"/>
      <c r="AE613" s="97"/>
      <c r="AF613" s="93"/>
      <c r="AG613" s="93"/>
      <c r="AH613" s="93"/>
      <c r="AI613" s="30"/>
      <c r="AJ613" s="30"/>
      <c r="AK613" s="30"/>
      <c r="AL613" s="30"/>
      <c r="AM613" s="109"/>
      <c r="AN613" s="109"/>
      <c r="AO613" s="30"/>
      <c r="AP613" s="112" t="s">
        <v>1425</v>
      </c>
      <c r="AQ613"/>
      <c r="AR613"/>
      <c r="AS613"/>
      <c r="AT613"/>
      <c r="AU613"/>
      <c r="AV613"/>
    </row>
    <row r="614" spans="27:48" ht="23.45" customHeight="1" x14ac:dyDescent="0.2">
      <c r="AA614" s="97"/>
      <c r="AB614" s="97"/>
      <c r="AC614" s="97"/>
      <c r="AD614" s="97"/>
      <c r="AE614" s="97"/>
      <c r="AF614" s="93"/>
      <c r="AG614" s="93"/>
      <c r="AH614" s="93"/>
      <c r="AI614" s="30"/>
      <c r="AJ614" s="30"/>
      <c r="AK614" s="30"/>
      <c r="AL614" s="30"/>
      <c r="AM614" s="109"/>
      <c r="AN614" s="109"/>
      <c r="AO614" s="30"/>
      <c r="AP614" s="112" t="s">
        <v>1426</v>
      </c>
      <c r="AQ614"/>
      <c r="AR614"/>
      <c r="AS614"/>
      <c r="AT614"/>
      <c r="AU614"/>
      <c r="AV614"/>
    </row>
    <row r="615" spans="27:48" ht="23.45" customHeight="1" x14ac:dyDescent="0.2">
      <c r="AA615" s="97"/>
      <c r="AB615" s="97"/>
      <c r="AC615" s="97"/>
      <c r="AD615" s="97"/>
      <c r="AE615" s="97"/>
      <c r="AF615" s="93"/>
      <c r="AG615" s="93"/>
      <c r="AH615" s="93"/>
      <c r="AI615" s="30"/>
      <c r="AJ615" s="30"/>
      <c r="AK615" s="30"/>
      <c r="AL615" s="30"/>
      <c r="AM615" s="109"/>
      <c r="AN615" s="109"/>
      <c r="AO615" s="30"/>
      <c r="AP615" s="112" t="s">
        <v>1427</v>
      </c>
      <c r="AQ615"/>
      <c r="AR615"/>
      <c r="AS615"/>
      <c r="AT615"/>
      <c r="AU615"/>
      <c r="AV615"/>
    </row>
    <row r="616" spans="27:48" ht="23.45" customHeight="1" x14ac:dyDescent="0.2">
      <c r="AA616" s="97"/>
      <c r="AB616" s="97"/>
      <c r="AC616" s="97"/>
      <c r="AD616" s="97"/>
      <c r="AE616" s="97"/>
      <c r="AF616" s="93"/>
      <c r="AG616" s="93"/>
      <c r="AH616" s="93"/>
      <c r="AI616" s="30"/>
      <c r="AJ616" s="30"/>
      <c r="AK616" s="30"/>
      <c r="AL616" s="30"/>
      <c r="AM616" s="109"/>
      <c r="AN616" s="109"/>
      <c r="AO616" s="30"/>
      <c r="AP616" s="112" t="s">
        <v>1428</v>
      </c>
      <c r="AQ616"/>
      <c r="AR616"/>
      <c r="AS616"/>
      <c r="AT616"/>
      <c r="AU616"/>
      <c r="AV616"/>
    </row>
    <row r="617" spans="27:48" ht="23.45" customHeight="1" x14ac:dyDescent="0.2">
      <c r="AA617" s="97"/>
      <c r="AB617" s="97"/>
      <c r="AC617" s="97"/>
      <c r="AD617" s="97"/>
      <c r="AE617" s="97"/>
      <c r="AF617" s="93"/>
      <c r="AG617" s="93"/>
      <c r="AH617" s="93"/>
      <c r="AI617" s="30"/>
      <c r="AJ617" s="30"/>
      <c r="AK617" s="30"/>
      <c r="AL617" s="30"/>
      <c r="AM617" s="109"/>
      <c r="AN617" s="109"/>
      <c r="AO617" s="30"/>
      <c r="AP617" s="112" t="s">
        <v>1429</v>
      </c>
      <c r="AQ617"/>
      <c r="AR617"/>
      <c r="AS617"/>
      <c r="AT617"/>
      <c r="AU617"/>
      <c r="AV617"/>
    </row>
    <row r="618" spans="27:48" ht="23.45" customHeight="1" x14ac:dyDescent="0.2">
      <c r="AA618" s="97"/>
      <c r="AB618" s="97"/>
      <c r="AC618" s="97"/>
      <c r="AD618" s="97"/>
      <c r="AE618" s="97"/>
      <c r="AF618" s="93"/>
      <c r="AG618" s="93"/>
      <c r="AH618" s="93"/>
      <c r="AI618" s="30"/>
      <c r="AJ618" s="30"/>
      <c r="AK618" s="30"/>
      <c r="AL618" s="30"/>
      <c r="AM618" s="109"/>
      <c r="AN618" s="109"/>
      <c r="AO618" s="30"/>
      <c r="AP618" s="112" t="s">
        <v>1430</v>
      </c>
      <c r="AQ618"/>
      <c r="AR618"/>
      <c r="AS618"/>
      <c r="AT618"/>
      <c r="AU618"/>
      <c r="AV618"/>
    </row>
    <row r="619" spans="27:48" ht="23.45" customHeight="1" x14ac:dyDescent="0.2">
      <c r="AA619" s="97"/>
      <c r="AB619" s="97"/>
      <c r="AC619" s="97"/>
      <c r="AD619" s="97"/>
      <c r="AE619" s="97"/>
      <c r="AF619" s="93"/>
      <c r="AG619" s="93"/>
      <c r="AH619" s="93"/>
      <c r="AI619" s="30"/>
      <c r="AJ619" s="30"/>
      <c r="AK619" s="30"/>
      <c r="AL619" s="30"/>
      <c r="AM619" s="109"/>
      <c r="AN619" s="109"/>
      <c r="AO619" s="30"/>
      <c r="AP619" s="112" t="s">
        <v>1431</v>
      </c>
      <c r="AQ619"/>
      <c r="AR619"/>
      <c r="AS619"/>
      <c r="AT619"/>
      <c r="AU619"/>
      <c r="AV619"/>
    </row>
    <row r="620" spans="27:48" ht="23.45" customHeight="1" x14ac:dyDescent="0.2">
      <c r="AA620" s="97"/>
      <c r="AB620" s="97"/>
      <c r="AC620" s="97"/>
      <c r="AD620" s="97"/>
      <c r="AE620" s="97"/>
      <c r="AF620" s="93"/>
      <c r="AG620" s="93"/>
      <c r="AH620" s="93"/>
      <c r="AI620" s="30"/>
      <c r="AJ620" s="30"/>
      <c r="AK620" s="30"/>
      <c r="AL620" s="30"/>
      <c r="AM620" s="109"/>
      <c r="AN620" s="109"/>
      <c r="AO620" s="30"/>
      <c r="AP620" s="112" t="s">
        <v>1432</v>
      </c>
      <c r="AQ620"/>
      <c r="AR620"/>
      <c r="AS620"/>
      <c r="AT620"/>
      <c r="AU620"/>
      <c r="AV620"/>
    </row>
    <row r="621" spans="27:48" ht="23.45" customHeight="1" x14ac:dyDescent="0.2">
      <c r="AA621" s="97"/>
      <c r="AB621" s="97"/>
      <c r="AC621" s="97"/>
      <c r="AD621" s="97"/>
      <c r="AE621" s="97"/>
      <c r="AF621" s="93"/>
      <c r="AG621" s="93"/>
      <c r="AH621" s="93"/>
      <c r="AI621" s="30"/>
      <c r="AJ621" s="30"/>
      <c r="AK621" s="30"/>
      <c r="AL621" s="30"/>
      <c r="AM621" s="109"/>
      <c r="AN621" s="109"/>
      <c r="AO621" s="30"/>
      <c r="AP621" s="112" t="s">
        <v>1433</v>
      </c>
      <c r="AQ621"/>
      <c r="AR621"/>
      <c r="AS621"/>
      <c r="AT621"/>
      <c r="AU621"/>
      <c r="AV621"/>
    </row>
    <row r="622" spans="27:48" ht="23.45" customHeight="1" x14ac:dyDescent="0.2">
      <c r="AA622" s="97"/>
      <c r="AB622" s="97"/>
      <c r="AC622" s="97"/>
      <c r="AD622" s="97"/>
      <c r="AE622" s="97"/>
      <c r="AF622" s="93"/>
      <c r="AG622" s="93"/>
      <c r="AH622" s="93"/>
      <c r="AI622" s="30"/>
      <c r="AJ622" s="30"/>
      <c r="AK622" s="30"/>
      <c r="AL622" s="30"/>
      <c r="AM622" s="109"/>
      <c r="AN622" s="109"/>
      <c r="AO622" s="30"/>
      <c r="AP622" s="112" t="s">
        <v>1434</v>
      </c>
      <c r="AQ622"/>
      <c r="AR622"/>
      <c r="AS622"/>
      <c r="AT622"/>
      <c r="AU622"/>
      <c r="AV622"/>
    </row>
    <row r="623" spans="27:48" ht="23.45" customHeight="1" x14ac:dyDescent="0.2">
      <c r="AA623" s="97"/>
      <c r="AB623" s="97"/>
      <c r="AC623" s="97"/>
      <c r="AD623" s="97"/>
      <c r="AE623" s="97"/>
      <c r="AF623" s="93"/>
      <c r="AG623" s="93"/>
      <c r="AH623" s="93"/>
      <c r="AI623" s="30"/>
      <c r="AJ623" s="30"/>
      <c r="AK623" s="30"/>
      <c r="AL623" s="30"/>
      <c r="AM623" s="109"/>
      <c r="AN623" s="109"/>
      <c r="AO623" s="30"/>
      <c r="AP623" s="112" t="s">
        <v>1435</v>
      </c>
      <c r="AQ623"/>
      <c r="AR623"/>
      <c r="AS623"/>
      <c r="AT623"/>
      <c r="AU623"/>
      <c r="AV623"/>
    </row>
    <row r="624" spans="27:48" ht="23.45" customHeight="1" x14ac:dyDescent="0.2">
      <c r="AA624" s="97"/>
      <c r="AB624" s="97"/>
      <c r="AC624" s="97"/>
      <c r="AD624" s="97"/>
      <c r="AE624" s="97"/>
      <c r="AF624" s="93"/>
      <c r="AG624" s="93"/>
      <c r="AH624" s="93"/>
      <c r="AI624" s="30"/>
      <c r="AJ624" s="30"/>
      <c r="AK624" s="30"/>
      <c r="AL624" s="30"/>
      <c r="AM624" s="109"/>
      <c r="AN624" s="109"/>
      <c r="AO624" s="30"/>
      <c r="AP624" s="112" t="s">
        <v>1436</v>
      </c>
      <c r="AQ624"/>
      <c r="AR624"/>
      <c r="AS624"/>
      <c r="AT624"/>
      <c r="AU624"/>
      <c r="AV624"/>
    </row>
    <row r="625" spans="27:48" ht="23.45" customHeight="1" x14ac:dyDescent="0.2">
      <c r="AA625" s="97"/>
      <c r="AB625" s="97"/>
      <c r="AC625" s="97"/>
      <c r="AD625" s="97"/>
      <c r="AE625" s="97"/>
      <c r="AF625" s="93"/>
      <c r="AG625" s="93"/>
      <c r="AH625" s="93"/>
      <c r="AI625" s="30"/>
      <c r="AJ625" s="30"/>
      <c r="AK625" s="30"/>
      <c r="AL625" s="30"/>
      <c r="AM625" s="109"/>
      <c r="AN625" s="109"/>
      <c r="AO625" s="30"/>
      <c r="AP625" s="112" t="s">
        <v>1437</v>
      </c>
      <c r="AQ625"/>
      <c r="AR625"/>
      <c r="AS625"/>
      <c r="AT625"/>
      <c r="AU625"/>
      <c r="AV625"/>
    </row>
    <row r="626" spans="27:48" ht="23.45" customHeight="1" x14ac:dyDescent="0.2">
      <c r="AA626" s="97"/>
      <c r="AB626" s="97"/>
      <c r="AC626" s="97"/>
      <c r="AD626" s="97"/>
      <c r="AE626" s="97"/>
      <c r="AF626" s="93"/>
      <c r="AG626" s="93"/>
      <c r="AH626" s="93"/>
      <c r="AI626" s="30"/>
      <c r="AJ626" s="30"/>
      <c r="AK626" s="30"/>
      <c r="AL626" s="30"/>
      <c r="AM626" s="109"/>
      <c r="AN626" s="109"/>
      <c r="AO626" s="30"/>
      <c r="AP626" s="112" t="s">
        <v>1438</v>
      </c>
      <c r="AQ626"/>
      <c r="AR626"/>
      <c r="AS626"/>
      <c r="AT626"/>
      <c r="AU626"/>
      <c r="AV626"/>
    </row>
    <row r="627" spans="27:48" ht="23.45" customHeight="1" x14ac:dyDescent="0.2">
      <c r="AA627" s="97"/>
      <c r="AB627" s="97"/>
      <c r="AC627" s="97"/>
      <c r="AD627" s="97"/>
      <c r="AE627" s="97"/>
      <c r="AF627" s="93"/>
      <c r="AG627" s="93"/>
      <c r="AH627" s="93"/>
      <c r="AI627" s="30"/>
      <c r="AJ627" s="30"/>
      <c r="AK627" s="30"/>
      <c r="AL627" s="30"/>
      <c r="AM627" s="109"/>
      <c r="AN627" s="109"/>
      <c r="AO627" s="30"/>
      <c r="AP627" s="112" t="s">
        <v>1439</v>
      </c>
      <c r="AQ627"/>
      <c r="AR627"/>
      <c r="AS627"/>
      <c r="AT627"/>
      <c r="AU627"/>
      <c r="AV627"/>
    </row>
    <row r="628" spans="27:48" ht="23.45" customHeight="1" x14ac:dyDescent="0.2">
      <c r="AA628" s="97"/>
      <c r="AB628" s="97"/>
      <c r="AC628" s="97"/>
      <c r="AD628" s="97"/>
      <c r="AE628" s="97"/>
      <c r="AF628" s="93"/>
      <c r="AG628" s="93"/>
      <c r="AH628" s="93"/>
      <c r="AI628" s="30"/>
      <c r="AJ628" s="30"/>
      <c r="AK628" s="30"/>
      <c r="AL628" s="30"/>
      <c r="AM628" s="109"/>
      <c r="AN628" s="109"/>
      <c r="AO628" s="30"/>
      <c r="AP628" s="112" t="s">
        <v>1440</v>
      </c>
      <c r="AQ628"/>
      <c r="AR628"/>
      <c r="AS628"/>
      <c r="AT628"/>
      <c r="AU628"/>
      <c r="AV628"/>
    </row>
    <row r="629" spans="27:48" ht="23.45" customHeight="1" x14ac:dyDescent="0.2">
      <c r="AA629" s="97"/>
      <c r="AB629" s="97"/>
      <c r="AC629" s="97"/>
      <c r="AD629" s="97"/>
      <c r="AE629" s="97"/>
      <c r="AF629" s="93"/>
      <c r="AG629" s="93"/>
      <c r="AH629" s="93"/>
      <c r="AI629" s="30"/>
      <c r="AJ629" s="30"/>
      <c r="AK629" s="30"/>
      <c r="AL629" s="30"/>
      <c r="AM629" s="109"/>
      <c r="AN629" s="109"/>
      <c r="AO629" s="30"/>
      <c r="AP629" s="112" t="s">
        <v>1441</v>
      </c>
      <c r="AQ629"/>
      <c r="AR629"/>
      <c r="AS629"/>
      <c r="AT629"/>
      <c r="AU629"/>
      <c r="AV629"/>
    </row>
    <row r="630" spans="27:48" ht="23.45" customHeight="1" x14ac:dyDescent="0.2">
      <c r="AA630" s="97"/>
      <c r="AB630" s="97"/>
      <c r="AC630" s="97"/>
      <c r="AD630" s="97"/>
      <c r="AE630" s="97"/>
      <c r="AF630" s="93"/>
      <c r="AG630" s="93"/>
      <c r="AH630" s="93"/>
      <c r="AI630" s="30"/>
      <c r="AJ630" s="30"/>
      <c r="AK630" s="30"/>
      <c r="AL630" s="30"/>
      <c r="AM630" s="109"/>
      <c r="AN630" s="109"/>
      <c r="AO630" s="30"/>
      <c r="AP630" s="112" t="s">
        <v>1442</v>
      </c>
      <c r="AQ630"/>
      <c r="AR630"/>
      <c r="AS630"/>
      <c r="AT630"/>
      <c r="AU630"/>
      <c r="AV630"/>
    </row>
    <row r="631" spans="27:48" ht="23.45" customHeight="1" x14ac:dyDescent="0.2">
      <c r="AA631" s="97"/>
      <c r="AB631" s="97"/>
      <c r="AC631" s="97"/>
      <c r="AD631" s="97"/>
      <c r="AE631" s="97"/>
      <c r="AF631" s="93"/>
      <c r="AG631" s="93"/>
      <c r="AH631" s="93"/>
      <c r="AI631" s="30"/>
      <c r="AJ631" s="30"/>
      <c r="AK631" s="30"/>
      <c r="AL631" s="30"/>
      <c r="AM631" s="109"/>
      <c r="AN631" s="109"/>
      <c r="AO631" s="30"/>
      <c r="AP631" s="112" t="s">
        <v>1443</v>
      </c>
      <c r="AQ631"/>
      <c r="AR631"/>
      <c r="AS631"/>
      <c r="AT631"/>
      <c r="AU631"/>
      <c r="AV631"/>
    </row>
    <row r="632" spans="27:48" ht="23.45" customHeight="1" x14ac:dyDescent="0.2">
      <c r="AA632" s="97"/>
      <c r="AB632" s="97"/>
      <c r="AC632" s="97"/>
      <c r="AD632" s="97"/>
      <c r="AE632" s="97"/>
      <c r="AF632" s="93"/>
      <c r="AG632" s="93"/>
      <c r="AH632" s="93"/>
      <c r="AI632" s="30"/>
      <c r="AJ632" s="30"/>
      <c r="AK632" s="30"/>
      <c r="AL632" s="30"/>
      <c r="AM632" s="109"/>
      <c r="AN632" s="109"/>
      <c r="AO632" s="30"/>
      <c r="AP632" s="112" t="s">
        <v>1444</v>
      </c>
      <c r="AQ632"/>
      <c r="AR632"/>
      <c r="AS632"/>
      <c r="AT632"/>
      <c r="AU632"/>
      <c r="AV632"/>
    </row>
    <row r="633" spans="27:48" ht="23.45" customHeight="1" x14ac:dyDescent="0.2">
      <c r="AA633" s="97"/>
      <c r="AB633" s="97"/>
      <c r="AC633" s="97"/>
      <c r="AD633" s="97"/>
      <c r="AE633" s="97"/>
      <c r="AF633" s="93"/>
      <c r="AG633" s="93"/>
      <c r="AH633" s="93"/>
      <c r="AI633" s="30"/>
      <c r="AJ633" s="30"/>
      <c r="AK633" s="30"/>
      <c r="AL633" s="30"/>
      <c r="AM633" s="109"/>
      <c r="AN633" s="109"/>
      <c r="AO633" s="30"/>
      <c r="AP633" s="112" t="s">
        <v>1445</v>
      </c>
      <c r="AQ633"/>
      <c r="AR633"/>
      <c r="AS633"/>
      <c r="AT633"/>
      <c r="AU633"/>
      <c r="AV633"/>
    </row>
    <row r="634" spans="27:48" ht="23.45" customHeight="1" x14ac:dyDescent="0.2">
      <c r="AA634" s="97"/>
      <c r="AB634" s="97"/>
      <c r="AC634" s="97"/>
      <c r="AD634" s="97"/>
      <c r="AE634" s="97"/>
      <c r="AF634" s="93"/>
      <c r="AG634" s="93"/>
      <c r="AH634" s="93"/>
      <c r="AI634" s="30"/>
      <c r="AJ634" s="30"/>
      <c r="AK634" s="30"/>
      <c r="AL634" s="30"/>
      <c r="AM634" s="109"/>
      <c r="AN634" s="109"/>
      <c r="AO634" s="30"/>
      <c r="AP634" s="112" t="s">
        <v>1446</v>
      </c>
      <c r="AQ634"/>
      <c r="AR634"/>
      <c r="AS634"/>
      <c r="AT634"/>
      <c r="AU634"/>
      <c r="AV634"/>
    </row>
    <row r="635" spans="27:48" ht="23.45" customHeight="1" x14ac:dyDescent="0.2">
      <c r="AA635" s="97"/>
      <c r="AB635" s="97"/>
      <c r="AC635" s="97"/>
      <c r="AD635" s="97"/>
      <c r="AE635" s="97"/>
      <c r="AF635" s="93"/>
      <c r="AG635" s="93"/>
      <c r="AH635" s="93"/>
      <c r="AI635" s="30"/>
      <c r="AJ635" s="30"/>
      <c r="AK635" s="30"/>
      <c r="AL635" s="30"/>
      <c r="AM635" s="109"/>
      <c r="AN635" s="109"/>
      <c r="AO635" s="30"/>
      <c r="AP635" s="112" t="s">
        <v>1447</v>
      </c>
      <c r="AQ635"/>
      <c r="AR635"/>
      <c r="AS635"/>
      <c r="AT635"/>
      <c r="AU635"/>
      <c r="AV635"/>
    </row>
    <row r="636" spans="27:48" ht="23.45" customHeight="1" x14ac:dyDescent="0.2">
      <c r="AA636" s="97"/>
      <c r="AB636" s="97"/>
      <c r="AC636" s="97"/>
      <c r="AD636" s="97"/>
      <c r="AE636" s="97"/>
      <c r="AF636" s="93"/>
      <c r="AG636" s="93"/>
      <c r="AH636" s="93"/>
      <c r="AI636" s="30"/>
      <c r="AJ636" s="30"/>
      <c r="AK636" s="30"/>
      <c r="AL636" s="30"/>
      <c r="AM636" s="109"/>
      <c r="AN636" s="109"/>
      <c r="AO636" s="30"/>
      <c r="AP636" s="112" t="s">
        <v>1448</v>
      </c>
      <c r="AQ636"/>
      <c r="AR636"/>
      <c r="AS636"/>
      <c r="AT636"/>
      <c r="AU636"/>
      <c r="AV636"/>
    </row>
    <row r="637" spans="27:48" ht="23.45" customHeight="1" x14ac:dyDescent="0.2">
      <c r="AA637" s="97"/>
      <c r="AB637" s="97"/>
      <c r="AC637" s="97"/>
      <c r="AD637" s="97"/>
      <c r="AE637" s="97"/>
      <c r="AF637" s="93"/>
      <c r="AG637" s="93"/>
      <c r="AH637" s="93"/>
      <c r="AI637" s="30"/>
      <c r="AJ637" s="30"/>
      <c r="AK637" s="30"/>
      <c r="AL637" s="30"/>
      <c r="AM637" s="109"/>
      <c r="AN637" s="109"/>
      <c r="AO637" s="30"/>
      <c r="AP637" s="112" t="s">
        <v>1449</v>
      </c>
      <c r="AQ637"/>
      <c r="AR637"/>
      <c r="AS637"/>
      <c r="AT637"/>
      <c r="AU637"/>
      <c r="AV637"/>
    </row>
    <row r="638" spans="27:48" ht="23.45" customHeight="1" x14ac:dyDescent="0.2">
      <c r="AA638" s="97"/>
      <c r="AB638" s="97"/>
      <c r="AC638" s="97"/>
      <c r="AD638" s="97"/>
      <c r="AE638" s="97"/>
      <c r="AF638" s="93"/>
      <c r="AG638" s="93"/>
      <c r="AH638" s="93"/>
      <c r="AI638" s="30"/>
      <c r="AJ638" s="30"/>
      <c r="AK638" s="30"/>
      <c r="AL638" s="30"/>
      <c r="AM638" s="109"/>
      <c r="AN638" s="109"/>
      <c r="AO638" s="30"/>
      <c r="AP638" s="112" t="s">
        <v>1450</v>
      </c>
      <c r="AQ638"/>
      <c r="AR638"/>
      <c r="AS638"/>
      <c r="AT638"/>
      <c r="AU638"/>
      <c r="AV638"/>
    </row>
    <row r="639" spans="27:48" ht="23.45" customHeight="1" x14ac:dyDescent="0.2">
      <c r="AA639" s="97"/>
      <c r="AB639" s="97"/>
      <c r="AC639" s="97"/>
      <c r="AD639" s="97"/>
      <c r="AE639" s="97"/>
      <c r="AF639" s="93"/>
      <c r="AG639" s="93"/>
      <c r="AH639" s="93"/>
      <c r="AI639" s="30"/>
      <c r="AJ639" s="30"/>
      <c r="AK639" s="30"/>
      <c r="AL639" s="30"/>
      <c r="AM639" s="109"/>
      <c r="AN639" s="109"/>
      <c r="AO639" s="30"/>
      <c r="AP639" s="112" t="s">
        <v>1451</v>
      </c>
      <c r="AQ639"/>
      <c r="AR639"/>
      <c r="AS639"/>
      <c r="AT639"/>
      <c r="AU639"/>
      <c r="AV639"/>
    </row>
    <row r="640" spans="27:48" ht="23.45" customHeight="1" x14ac:dyDescent="0.2">
      <c r="AA640" s="97"/>
      <c r="AB640" s="97"/>
      <c r="AC640" s="97"/>
      <c r="AD640" s="97"/>
      <c r="AE640" s="97"/>
      <c r="AF640" s="93"/>
      <c r="AG640" s="93"/>
      <c r="AH640" s="93"/>
      <c r="AI640" s="30"/>
      <c r="AJ640" s="30"/>
      <c r="AK640" s="30"/>
      <c r="AL640" s="30"/>
      <c r="AM640" s="109"/>
      <c r="AN640" s="109"/>
      <c r="AO640" s="30"/>
      <c r="AP640" s="112" t="s">
        <v>1452</v>
      </c>
      <c r="AQ640"/>
      <c r="AR640"/>
      <c r="AS640"/>
      <c r="AT640"/>
      <c r="AU640"/>
      <c r="AV640"/>
    </row>
    <row r="641" spans="27:48" ht="23.45" customHeight="1" x14ac:dyDescent="0.2">
      <c r="AA641" s="97"/>
      <c r="AB641" s="97"/>
      <c r="AC641" s="97"/>
      <c r="AD641" s="97"/>
      <c r="AE641" s="97"/>
      <c r="AF641" s="93"/>
      <c r="AG641" s="93"/>
      <c r="AH641" s="93"/>
      <c r="AI641" s="30"/>
      <c r="AJ641" s="30"/>
      <c r="AK641" s="30"/>
      <c r="AL641" s="30"/>
      <c r="AM641" s="109"/>
      <c r="AN641" s="109"/>
      <c r="AO641" s="30"/>
      <c r="AP641" s="112" t="s">
        <v>1453</v>
      </c>
      <c r="AQ641"/>
      <c r="AR641"/>
      <c r="AS641"/>
      <c r="AT641"/>
      <c r="AU641"/>
      <c r="AV641"/>
    </row>
    <row r="642" spans="27:48" ht="23.45" customHeight="1" x14ac:dyDescent="0.2">
      <c r="AA642" s="97"/>
      <c r="AB642" s="97"/>
      <c r="AC642" s="97"/>
      <c r="AD642" s="97"/>
      <c r="AE642" s="97"/>
      <c r="AF642" s="93"/>
      <c r="AG642" s="93"/>
      <c r="AH642" s="93"/>
      <c r="AI642" s="30"/>
      <c r="AJ642" s="30"/>
      <c r="AK642" s="30"/>
      <c r="AL642" s="30"/>
      <c r="AM642" s="109"/>
      <c r="AN642" s="109"/>
      <c r="AO642" s="30"/>
      <c r="AP642" s="112" t="s">
        <v>1454</v>
      </c>
      <c r="AQ642"/>
      <c r="AR642"/>
      <c r="AS642"/>
      <c r="AT642"/>
      <c r="AU642"/>
      <c r="AV642"/>
    </row>
    <row r="643" spans="27:48" ht="23.45" customHeight="1" x14ac:dyDescent="0.2">
      <c r="AA643" s="97"/>
      <c r="AB643" s="97"/>
      <c r="AC643" s="97"/>
      <c r="AD643" s="97"/>
      <c r="AE643" s="97"/>
      <c r="AF643" s="93"/>
      <c r="AG643" s="93"/>
      <c r="AH643" s="93"/>
      <c r="AI643" s="30"/>
      <c r="AJ643" s="30"/>
      <c r="AK643" s="30"/>
      <c r="AL643" s="30"/>
      <c r="AM643" s="109"/>
      <c r="AN643" s="109"/>
      <c r="AO643" s="30"/>
      <c r="AP643" s="112" t="s">
        <v>1455</v>
      </c>
      <c r="AQ643"/>
      <c r="AR643"/>
      <c r="AS643"/>
      <c r="AT643"/>
      <c r="AU643"/>
      <c r="AV643"/>
    </row>
    <row r="644" spans="27:48" ht="23.45" customHeight="1" x14ac:dyDescent="0.2">
      <c r="AA644" s="97"/>
      <c r="AB644" s="97"/>
      <c r="AC644" s="97"/>
      <c r="AD644" s="97"/>
      <c r="AE644" s="97"/>
      <c r="AF644" s="93"/>
      <c r="AG644" s="93"/>
      <c r="AH644" s="93"/>
      <c r="AI644" s="30"/>
      <c r="AJ644" s="30"/>
      <c r="AK644" s="30"/>
      <c r="AL644" s="30"/>
      <c r="AM644" s="109"/>
      <c r="AN644" s="109"/>
      <c r="AO644" s="30"/>
      <c r="AP644" s="112" t="s">
        <v>1456</v>
      </c>
      <c r="AQ644"/>
      <c r="AR644"/>
      <c r="AS644"/>
      <c r="AT644"/>
      <c r="AU644"/>
      <c r="AV644"/>
    </row>
    <row r="645" spans="27:48" ht="23.45" customHeight="1" x14ac:dyDescent="0.2">
      <c r="AA645" s="97"/>
      <c r="AB645" s="97"/>
      <c r="AC645" s="97"/>
      <c r="AD645" s="97"/>
      <c r="AE645" s="97"/>
      <c r="AF645" s="93"/>
      <c r="AG645" s="93"/>
      <c r="AH645" s="93"/>
      <c r="AI645" s="30"/>
      <c r="AJ645" s="30"/>
      <c r="AK645" s="30"/>
      <c r="AL645" s="30"/>
      <c r="AM645" s="109"/>
      <c r="AN645" s="109"/>
      <c r="AO645" s="30"/>
      <c r="AP645" s="112" t="s">
        <v>1457</v>
      </c>
      <c r="AQ645"/>
      <c r="AR645"/>
      <c r="AS645"/>
      <c r="AT645"/>
      <c r="AU645"/>
      <c r="AV645"/>
    </row>
    <row r="646" spans="27:48" ht="23.45" customHeight="1" x14ac:dyDescent="0.2">
      <c r="AA646" s="97"/>
      <c r="AB646" s="97"/>
      <c r="AC646" s="97"/>
      <c r="AD646" s="97"/>
      <c r="AE646" s="97"/>
      <c r="AF646" s="93"/>
      <c r="AG646" s="93"/>
      <c r="AH646" s="93"/>
      <c r="AI646" s="30"/>
      <c r="AJ646" s="30"/>
      <c r="AK646" s="30"/>
      <c r="AL646" s="30"/>
      <c r="AM646" s="109"/>
      <c r="AN646" s="109"/>
      <c r="AO646" s="30"/>
      <c r="AP646" s="112" t="s">
        <v>1458</v>
      </c>
      <c r="AQ646"/>
      <c r="AR646"/>
      <c r="AS646"/>
      <c r="AT646"/>
      <c r="AU646"/>
      <c r="AV646"/>
    </row>
    <row r="647" spans="27:48" ht="23.45" customHeight="1" x14ac:dyDescent="0.2">
      <c r="AA647" s="97"/>
      <c r="AB647" s="97"/>
      <c r="AC647" s="97"/>
      <c r="AD647" s="97"/>
      <c r="AE647" s="97"/>
      <c r="AF647" s="93"/>
      <c r="AG647" s="93"/>
      <c r="AH647" s="93"/>
      <c r="AI647" s="30"/>
      <c r="AJ647" s="30"/>
      <c r="AK647" s="30"/>
      <c r="AL647" s="30"/>
      <c r="AM647" s="109"/>
      <c r="AN647" s="109"/>
      <c r="AO647" s="30"/>
      <c r="AP647" s="112" t="s">
        <v>1459</v>
      </c>
      <c r="AQ647"/>
      <c r="AR647"/>
      <c r="AS647"/>
      <c r="AT647"/>
      <c r="AU647"/>
      <c r="AV647"/>
    </row>
    <row r="648" spans="27:48" ht="23.45" customHeight="1" x14ac:dyDescent="0.2">
      <c r="AA648" s="97"/>
      <c r="AB648" s="97"/>
      <c r="AC648" s="97"/>
      <c r="AD648" s="97"/>
      <c r="AE648" s="97"/>
      <c r="AF648" s="93"/>
      <c r="AG648" s="93"/>
      <c r="AH648" s="93"/>
      <c r="AI648" s="30"/>
      <c r="AJ648" s="30"/>
      <c r="AK648" s="30"/>
      <c r="AL648" s="30"/>
      <c r="AM648" s="109"/>
      <c r="AN648" s="109"/>
      <c r="AO648" s="30"/>
      <c r="AP648" s="112" t="s">
        <v>1460</v>
      </c>
      <c r="AQ648"/>
      <c r="AR648"/>
      <c r="AS648"/>
      <c r="AT648"/>
      <c r="AU648"/>
      <c r="AV648"/>
    </row>
    <row r="649" spans="27:48" ht="23.45" customHeight="1" x14ac:dyDescent="0.2">
      <c r="AA649" s="97"/>
      <c r="AB649" s="97"/>
      <c r="AC649" s="97"/>
      <c r="AD649" s="97"/>
      <c r="AE649" s="97"/>
      <c r="AF649" s="93"/>
      <c r="AG649" s="93"/>
      <c r="AH649" s="93"/>
      <c r="AI649" s="30"/>
      <c r="AJ649" s="30"/>
      <c r="AK649" s="30"/>
      <c r="AL649" s="30"/>
      <c r="AM649" s="109"/>
      <c r="AN649" s="109"/>
      <c r="AO649" s="30"/>
      <c r="AP649" s="112" t="s">
        <v>1461</v>
      </c>
      <c r="AQ649"/>
      <c r="AR649"/>
      <c r="AS649"/>
      <c r="AT649"/>
      <c r="AU649"/>
      <c r="AV649"/>
    </row>
    <row r="650" spans="27:48" ht="23.45" customHeight="1" x14ac:dyDescent="0.2">
      <c r="AA650" s="97"/>
      <c r="AB650" s="97"/>
      <c r="AC650" s="97"/>
      <c r="AD650" s="97"/>
      <c r="AE650" s="97"/>
      <c r="AF650" s="93"/>
      <c r="AG650" s="93"/>
      <c r="AH650" s="93"/>
      <c r="AI650" s="30"/>
      <c r="AJ650" s="30"/>
      <c r="AK650" s="30"/>
      <c r="AL650" s="30"/>
      <c r="AM650" s="109"/>
      <c r="AN650" s="109"/>
      <c r="AO650" s="30"/>
      <c r="AP650" s="112" t="s">
        <v>1462</v>
      </c>
      <c r="AQ650"/>
      <c r="AR650"/>
      <c r="AS650"/>
      <c r="AT650"/>
      <c r="AU650"/>
      <c r="AV650"/>
    </row>
    <row r="651" spans="27:48" ht="23.45" customHeight="1" x14ac:dyDescent="0.2">
      <c r="AA651" s="97"/>
      <c r="AB651" s="97"/>
      <c r="AC651" s="97"/>
      <c r="AD651" s="97"/>
      <c r="AE651" s="97"/>
      <c r="AF651" s="93"/>
      <c r="AG651" s="93"/>
      <c r="AH651" s="93"/>
      <c r="AI651" s="30"/>
      <c r="AJ651" s="30"/>
      <c r="AK651" s="30"/>
      <c r="AL651" s="30"/>
      <c r="AM651" s="109"/>
      <c r="AN651" s="109"/>
      <c r="AO651" s="30"/>
      <c r="AP651" s="112" t="s">
        <v>1463</v>
      </c>
      <c r="AQ651"/>
      <c r="AR651"/>
      <c r="AS651"/>
      <c r="AT651"/>
      <c r="AU651"/>
      <c r="AV651"/>
    </row>
    <row r="652" spans="27:48" ht="23.45" customHeight="1" x14ac:dyDescent="0.2">
      <c r="AA652" s="97"/>
      <c r="AB652" s="97"/>
      <c r="AC652" s="97"/>
      <c r="AD652" s="97"/>
      <c r="AE652" s="97"/>
      <c r="AF652" s="93"/>
      <c r="AG652" s="93"/>
      <c r="AH652" s="93"/>
      <c r="AI652" s="30"/>
      <c r="AJ652" s="30"/>
      <c r="AK652" s="30"/>
      <c r="AL652" s="30"/>
      <c r="AM652" s="109"/>
      <c r="AN652" s="109"/>
      <c r="AO652" s="30"/>
      <c r="AP652" s="112" t="s">
        <v>1464</v>
      </c>
      <c r="AQ652"/>
      <c r="AR652"/>
      <c r="AS652"/>
      <c r="AT652"/>
      <c r="AU652"/>
      <c r="AV652"/>
    </row>
    <row r="653" spans="27:48" ht="23.45" customHeight="1" x14ac:dyDescent="0.2">
      <c r="AA653" s="97"/>
      <c r="AB653" s="97"/>
      <c r="AC653" s="97"/>
      <c r="AD653" s="97"/>
      <c r="AE653" s="97"/>
      <c r="AF653" s="93"/>
      <c r="AG653" s="93"/>
      <c r="AH653" s="93"/>
      <c r="AI653" s="30"/>
      <c r="AJ653" s="30"/>
      <c r="AK653" s="30"/>
      <c r="AL653" s="30"/>
      <c r="AM653" s="109"/>
      <c r="AN653" s="109"/>
      <c r="AO653" s="30"/>
      <c r="AP653" s="112" t="s">
        <v>1465</v>
      </c>
      <c r="AQ653"/>
      <c r="AR653"/>
      <c r="AS653"/>
      <c r="AT653"/>
      <c r="AU653"/>
      <c r="AV653"/>
    </row>
    <row r="654" spans="27:48" ht="23.45" customHeight="1" x14ac:dyDescent="0.2">
      <c r="AA654" s="97"/>
      <c r="AB654" s="97"/>
      <c r="AC654" s="97"/>
      <c r="AD654" s="97"/>
      <c r="AE654" s="97"/>
      <c r="AF654" s="93"/>
      <c r="AG654" s="93"/>
      <c r="AH654" s="93"/>
      <c r="AI654" s="30"/>
      <c r="AJ654" s="30"/>
      <c r="AK654" s="30"/>
      <c r="AL654" s="30"/>
      <c r="AM654" s="109"/>
      <c r="AN654" s="109"/>
      <c r="AO654" s="30"/>
      <c r="AP654" s="112" t="s">
        <v>1466</v>
      </c>
      <c r="AQ654"/>
      <c r="AR654"/>
      <c r="AS654"/>
      <c r="AT654"/>
      <c r="AU654"/>
      <c r="AV654"/>
    </row>
    <row r="655" spans="27:48" ht="23.45" customHeight="1" x14ac:dyDescent="0.2">
      <c r="AA655" s="97"/>
      <c r="AB655" s="97"/>
      <c r="AC655" s="97"/>
      <c r="AD655" s="97"/>
      <c r="AE655" s="97"/>
      <c r="AF655" s="93"/>
      <c r="AG655" s="93"/>
      <c r="AH655" s="93"/>
      <c r="AI655" s="30"/>
      <c r="AJ655" s="30"/>
      <c r="AK655" s="30"/>
      <c r="AL655" s="30"/>
      <c r="AM655" s="109"/>
      <c r="AN655" s="109"/>
      <c r="AO655" s="30"/>
      <c r="AP655" s="112" t="s">
        <v>1467</v>
      </c>
      <c r="AQ655"/>
      <c r="AR655"/>
      <c r="AS655"/>
      <c r="AT655"/>
      <c r="AU655"/>
      <c r="AV655"/>
    </row>
    <row r="656" spans="27:48" ht="23.45" customHeight="1" x14ac:dyDescent="0.2">
      <c r="AA656" s="97"/>
      <c r="AB656" s="97"/>
      <c r="AC656" s="97"/>
      <c r="AD656" s="97"/>
      <c r="AE656" s="97"/>
      <c r="AF656" s="93"/>
      <c r="AG656" s="93"/>
      <c r="AH656" s="93"/>
      <c r="AI656" s="30"/>
      <c r="AJ656" s="30"/>
      <c r="AK656" s="30"/>
      <c r="AL656" s="30"/>
      <c r="AM656" s="109"/>
      <c r="AN656" s="109"/>
      <c r="AO656" s="30"/>
      <c r="AP656" s="112" t="s">
        <v>1468</v>
      </c>
      <c r="AQ656"/>
      <c r="AR656"/>
      <c r="AS656"/>
      <c r="AT656"/>
      <c r="AU656"/>
      <c r="AV656"/>
    </row>
    <row r="657" spans="27:48" ht="23.45" customHeight="1" x14ac:dyDescent="0.2">
      <c r="AA657" s="97"/>
      <c r="AB657" s="97"/>
      <c r="AC657" s="97"/>
      <c r="AD657" s="97"/>
      <c r="AE657" s="97"/>
      <c r="AF657" s="93"/>
      <c r="AG657" s="93"/>
      <c r="AH657" s="93"/>
      <c r="AI657" s="30"/>
      <c r="AJ657" s="30"/>
      <c r="AK657" s="30"/>
      <c r="AL657" s="30"/>
      <c r="AM657" s="109"/>
      <c r="AN657" s="109"/>
      <c r="AO657" s="30"/>
      <c r="AP657" s="112" t="s">
        <v>1469</v>
      </c>
      <c r="AQ657"/>
      <c r="AR657"/>
      <c r="AS657"/>
      <c r="AT657"/>
      <c r="AU657"/>
      <c r="AV657"/>
    </row>
    <row r="658" spans="27:48" ht="23.45" customHeight="1" x14ac:dyDescent="0.2">
      <c r="AA658" s="97"/>
      <c r="AB658" s="97"/>
      <c r="AC658" s="97"/>
      <c r="AD658" s="97"/>
      <c r="AE658" s="97"/>
      <c r="AF658" s="93"/>
      <c r="AG658" s="93"/>
      <c r="AH658" s="93"/>
      <c r="AI658" s="30"/>
      <c r="AJ658" s="30"/>
      <c r="AK658" s="30"/>
      <c r="AL658" s="30"/>
      <c r="AM658" s="109"/>
      <c r="AN658" s="109"/>
      <c r="AO658" s="30"/>
      <c r="AP658" s="112" t="s">
        <v>1470</v>
      </c>
      <c r="AQ658"/>
      <c r="AR658"/>
      <c r="AS658"/>
      <c r="AT658"/>
      <c r="AU658"/>
      <c r="AV658"/>
    </row>
    <row r="659" spans="27:48" ht="23.45" customHeight="1" x14ac:dyDescent="0.2">
      <c r="AA659" s="97"/>
      <c r="AB659" s="97"/>
      <c r="AC659" s="97"/>
      <c r="AD659" s="97"/>
      <c r="AE659" s="97"/>
      <c r="AF659" s="93"/>
      <c r="AG659" s="93"/>
      <c r="AH659" s="93"/>
      <c r="AI659" s="30"/>
      <c r="AJ659" s="30"/>
      <c r="AK659" s="30"/>
      <c r="AL659" s="30"/>
      <c r="AM659" s="109"/>
      <c r="AN659" s="109"/>
      <c r="AO659" s="30"/>
      <c r="AP659" s="112" t="s">
        <v>1471</v>
      </c>
      <c r="AQ659"/>
      <c r="AR659"/>
      <c r="AS659"/>
      <c r="AT659"/>
      <c r="AU659"/>
      <c r="AV659"/>
    </row>
    <row r="660" spans="27:48" ht="23.45" customHeight="1" x14ac:dyDescent="0.2">
      <c r="AA660" s="97"/>
      <c r="AB660" s="97"/>
      <c r="AC660" s="97"/>
      <c r="AD660" s="97"/>
      <c r="AE660" s="97"/>
      <c r="AF660" s="93"/>
      <c r="AG660" s="93"/>
      <c r="AH660" s="93"/>
      <c r="AI660" s="30"/>
      <c r="AJ660" s="30"/>
      <c r="AK660" s="30"/>
      <c r="AL660" s="30"/>
      <c r="AM660" s="109"/>
      <c r="AN660" s="109"/>
      <c r="AO660" s="30"/>
      <c r="AP660" s="112" t="s">
        <v>1472</v>
      </c>
      <c r="AQ660"/>
      <c r="AR660"/>
      <c r="AS660"/>
      <c r="AT660"/>
      <c r="AU660"/>
      <c r="AV660"/>
    </row>
    <row r="661" spans="27:48" ht="23.45" customHeight="1" x14ac:dyDescent="0.2">
      <c r="AA661" s="97"/>
      <c r="AB661" s="97"/>
      <c r="AC661" s="97"/>
      <c r="AD661" s="97"/>
      <c r="AE661" s="97"/>
      <c r="AF661" s="93"/>
      <c r="AG661" s="93"/>
      <c r="AH661" s="93"/>
      <c r="AI661" s="30"/>
      <c r="AJ661" s="30"/>
      <c r="AK661" s="30"/>
      <c r="AL661" s="30"/>
      <c r="AM661" s="109"/>
      <c r="AN661" s="109"/>
      <c r="AO661" s="30"/>
      <c r="AP661" s="112" t="s">
        <v>1473</v>
      </c>
      <c r="AQ661"/>
      <c r="AR661"/>
      <c r="AS661"/>
      <c r="AT661"/>
      <c r="AU661"/>
      <c r="AV661"/>
    </row>
    <row r="662" spans="27:48" ht="23.45" customHeight="1" x14ac:dyDescent="0.2">
      <c r="AA662" s="97"/>
      <c r="AB662" s="97"/>
      <c r="AC662" s="97"/>
      <c r="AD662" s="97"/>
      <c r="AE662" s="97"/>
      <c r="AF662" s="93"/>
      <c r="AG662" s="93"/>
      <c r="AH662" s="93"/>
      <c r="AI662" s="30"/>
      <c r="AJ662" s="30"/>
      <c r="AK662" s="30"/>
      <c r="AL662" s="30"/>
      <c r="AM662" s="109"/>
      <c r="AN662" s="109"/>
      <c r="AO662" s="30"/>
      <c r="AP662" s="112" t="s">
        <v>1474</v>
      </c>
      <c r="AQ662"/>
      <c r="AR662"/>
      <c r="AS662"/>
      <c r="AT662"/>
      <c r="AU662"/>
      <c r="AV662"/>
    </row>
    <row r="663" spans="27:48" ht="23.45" customHeight="1" x14ac:dyDescent="0.2">
      <c r="AA663" s="97"/>
      <c r="AB663" s="97"/>
      <c r="AC663" s="97"/>
      <c r="AD663" s="97"/>
      <c r="AE663" s="97"/>
      <c r="AF663" s="93"/>
      <c r="AG663" s="93"/>
      <c r="AH663" s="93"/>
      <c r="AI663" s="30"/>
      <c r="AJ663" s="30"/>
      <c r="AK663" s="30"/>
      <c r="AL663" s="30"/>
      <c r="AM663" s="109"/>
      <c r="AN663" s="109"/>
      <c r="AO663" s="30"/>
      <c r="AP663" s="112" t="s">
        <v>1475</v>
      </c>
      <c r="AQ663"/>
      <c r="AR663"/>
      <c r="AS663"/>
      <c r="AT663"/>
      <c r="AU663"/>
      <c r="AV663"/>
    </row>
    <row r="664" spans="27:48" ht="23.45" customHeight="1" x14ac:dyDescent="0.2">
      <c r="AA664" s="97"/>
      <c r="AB664" s="97"/>
      <c r="AC664" s="97"/>
      <c r="AD664" s="97"/>
      <c r="AE664" s="97"/>
      <c r="AF664" s="93"/>
      <c r="AG664" s="93"/>
      <c r="AH664" s="93"/>
      <c r="AI664" s="30"/>
      <c r="AJ664" s="30"/>
      <c r="AK664" s="30"/>
      <c r="AL664" s="30"/>
      <c r="AM664" s="109"/>
      <c r="AN664" s="109"/>
      <c r="AO664" s="30"/>
      <c r="AP664" s="112" t="s">
        <v>1476</v>
      </c>
      <c r="AQ664"/>
      <c r="AR664"/>
      <c r="AS664"/>
      <c r="AT664"/>
      <c r="AU664"/>
      <c r="AV664"/>
    </row>
    <row r="665" spans="27:48" ht="23.45" customHeight="1" x14ac:dyDescent="0.2">
      <c r="AA665" s="97"/>
      <c r="AB665" s="97"/>
      <c r="AC665" s="97"/>
      <c r="AD665" s="97"/>
      <c r="AE665" s="97"/>
      <c r="AF665" s="93"/>
      <c r="AG665" s="93"/>
      <c r="AH665" s="93"/>
      <c r="AI665" s="30"/>
      <c r="AJ665" s="30"/>
      <c r="AK665" s="30"/>
      <c r="AL665" s="30"/>
      <c r="AM665" s="109"/>
      <c r="AN665" s="109"/>
      <c r="AO665" s="30"/>
      <c r="AP665" s="112" t="s">
        <v>1477</v>
      </c>
      <c r="AQ665"/>
      <c r="AR665"/>
      <c r="AS665"/>
      <c r="AT665"/>
      <c r="AU665"/>
      <c r="AV665"/>
    </row>
    <row r="666" spans="27:48" ht="23.45" customHeight="1" x14ac:dyDescent="0.2">
      <c r="AA666" s="97"/>
      <c r="AB666" s="97"/>
      <c r="AC666" s="97"/>
      <c r="AD666" s="97"/>
      <c r="AE666" s="97"/>
      <c r="AF666" s="93"/>
      <c r="AG666" s="93"/>
      <c r="AH666" s="93"/>
      <c r="AI666" s="30"/>
      <c r="AJ666" s="30"/>
      <c r="AK666" s="30"/>
      <c r="AL666" s="30"/>
      <c r="AM666" s="109"/>
      <c r="AN666" s="109"/>
      <c r="AO666" s="30"/>
      <c r="AP666" s="112" t="s">
        <v>1478</v>
      </c>
      <c r="AQ666"/>
      <c r="AR666"/>
      <c r="AS666"/>
      <c r="AT666"/>
      <c r="AU666"/>
      <c r="AV666"/>
    </row>
    <row r="667" spans="27:48" ht="23.45" customHeight="1" x14ac:dyDescent="0.2">
      <c r="AA667" s="97"/>
      <c r="AB667" s="97"/>
      <c r="AC667" s="97"/>
      <c r="AD667" s="97"/>
      <c r="AE667" s="97"/>
      <c r="AF667" s="93"/>
      <c r="AG667" s="93"/>
      <c r="AH667" s="93"/>
      <c r="AI667" s="30"/>
      <c r="AJ667" s="30"/>
      <c r="AK667" s="30"/>
      <c r="AL667" s="30"/>
      <c r="AM667" s="109"/>
      <c r="AN667" s="109"/>
      <c r="AO667" s="30"/>
      <c r="AP667" s="112" t="s">
        <v>1479</v>
      </c>
      <c r="AQ667"/>
      <c r="AR667"/>
      <c r="AS667"/>
      <c r="AT667"/>
      <c r="AU667"/>
      <c r="AV667"/>
    </row>
    <row r="668" spans="27:48" ht="23.45" customHeight="1" x14ac:dyDescent="0.2">
      <c r="AA668" s="97"/>
      <c r="AB668" s="97"/>
      <c r="AC668" s="97"/>
      <c r="AD668" s="97"/>
      <c r="AE668" s="97"/>
      <c r="AF668" s="93"/>
      <c r="AG668" s="93"/>
      <c r="AH668" s="93"/>
      <c r="AI668" s="30"/>
      <c r="AJ668" s="30"/>
      <c r="AK668" s="30"/>
      <c r="AL668" s="30"/>
      <c r="AM668" s="109"/>
      <c r="AN668" s="109"/>
      <c r="AO668" s="30"/>
      <c r="AP668" s="112" t="s">
        <v>1480</v>
      </c>
      <c r="AQ668"/>
      <c r="AR668"/>
      <c r="AS668"/>
      <c r="AT668"/>
      <c r="AU668"/>
      <c r="AV668"/>
    </row>
    <row r="669" spans="27:48" ht="23.45" customHeight="1" x14ac:dyDescent="0.2">
      <c r="AA669" s="97"/>
      <c r="AB669" s="97"/>
      <c r="AC669" s="97"/>
      <c r="AD669" s="97"/>
      <c r="AE669" s="97"/>
      <c r="AF669" s="93"/>
      <c r="AG669" s="93"/>
      <c r="AH669" s="93"/>
      <c r="AI669" s="30"/>
      <c r="AJ669" s="30"/>
      <c r="AK669" s="30"/>
      <c r="AL669" s="30"/>
      <c r="AM669" s="109"/>
      <c r="AN669" s="109"/>
      <c r="AO669" s="30"/>
      <c r="AP669" s="112" t="s">
        <v>1481</v>
      </c>
      <c r="AQ669"/>
      <c r="AR669"/>
      <c r="AS669"/>
      <c r="AT669"/>
      <c r="AU669"/>
      <c r="AV669"/>
    </row>
    <row r="670" spans="27:48" ht="23.45" customHeight="1" x14ac:dyDescent="0.2">
      <c r="AA670" s="97"/>
      <c r="AB670" s="97"/>
      <c r="AC670" s="97"/>
      <c r="AD670" s="97"/>
      <c r="AE670" s="97"/>
      <c r="AF670" s="93"/>
      <c r="AG670" s="93"/>
      <c r="AH670" s="93"/>
      <c r="AI670" s="30"/>
      <c r="AJ670" s="30"/>
      <c r="AK670" s="30"/>
      <c r="AL670" s="30"/>
      <c r="AM670" s="109"/>
      <c r="AN670" s="109"/>
      <c r="AO670" s="30"/>
      <c r="AP670" s="112" t="s">
        <v>1482</v>
      </c>
      <c r="AQ670"/>
      <c r="AR670"/>
      <c r="AS670"/>
      <c r="AT670"/>
      <c r="AU670"/>
      <c r="AV670"/>
    </row>
    <row r="671" spans="27:48" ht="23.45" customHeight="1" x14ac:dyDescent="0.2">
      <c r="AA671" s="97"/>
      <c r="AB671" s="97"/>
      <c r="AC671" s="97"/>
      <c r="AD671" s="97"/>
      <c r="AE671" s="97"/>
      <c r="AF671" s="93"/>
      <c r="AG671" s="93"/>
      <c r="AH671" s="93"/>
      <c r="AI671" s="30"/>
      <c r="AJ671" s="30"/>
      <c r="AK671" s="30"/>
      <c r="AL671" s="30"/>
      <c r="AM671" s="109"/>
      <c r="AN671" s="109"/>
      <c r="AO671" s="30"/>
      <c r="AP671" s="112" t="s">
        <v>1483</v>
      </c>
      <c r="AQ671"/>
      <c r="AR671"/>
      <c r="AS671"/>
      <c r="AT671"/>
      <c r="AU671"/>
      <c r="AV671"/>
    </row>
    <row r="672" spans="27:48" ht="23.45" customHeight="1" x14ac:dyDescent="0.2">
      <c r="AA672" s="97"/>
      <c r="AB672" s="97"/>
      <c r="AC672" s="97"/>
      <c r="AD672" s="97"/>
      <c r="AE672" s="97"/>
      <c r="AF672" s="93"/>
      <c r="AG672" s="93"/>
      <c r="AH672" s="93"/>
      <c r="AI672" s="30"/>
      <c r="AJ672" s="30"/>
      <c r="AK672" s="30"/>
      <c r="AL672" s="30"/>
      <c r="AM672" s="109"/>
      <c r="AN672" s="109"/>
      <c r="AO672" s="30"/>
      <c r="AP672" s="112" t="s">
        <v>1484</v>
      </c>
      <c r="AQ672"/>
      <c r="AR672"/>
      <c r="AS672"/>
      <c r="AT672"/>
      <c r="AU672"/>
      <c r="AV672"/>
    </row>
    <row r="673" spans="27:48" ht="23.45" customHeight="1" x14ac:dyDescent="0.2">
      <c r="AA673" s="97"/>
      <c r="AB673" s="97"/>
      <c r="AC673" s="97"/>
      <c r="AD673" s="97"/>
      <c r="AE673" s="97"/>
      <c r="AF673" s="93"/>
      <c r="AG673" s="93"/>
      <c r="AH673" s="93"/>
      <c r="AI673" s="30"/>
      <c r="AJ673" s="30"/>
      <c r="AK673" s="30"/>
      <c r="AL673" s="30"/>
      <c r="AM673" s="109"/>
      <c r="AN673" s="109"/>
      <c r="AO673" s="30"/>
      <c r="AP673" s="112" t="s">
        <v>1485</v>
      </c>
      <c r="AQ673"/>
      <c r="AR673"/>
      <c r="AS673"/>
      <c r="AT673"/>
      <c r="AU673"/>
      <c r="AV673"/>
    </row>
    <row r="674" spans="27:48" ht="23.45" customHeight="1" x14ac:dyDescent="0.2">
      <c r="AA674" s="97"/>
      <c r="AB674" s="97"/>
      <c r="AC674" s="97"/>
      <c r="AD674" s="97"/>
      <c r="AE674" s="97"/>
      <c r="AF674" s="93"/>
      <c r="AG674" s="93"/>
      <c r="AH674" s="93"/>
      <c r="AI674" s="30"/>
      <c r="AJ674" s="30"/>
      <c r="AK674" s="30"/>
      <c r="AL674" s="30"/>
      <c r="AM674" s="109"/>
      <c r="AN674" s="109"/>
      <c r="AO674" s="30"/>
      <c r="AP674" s="112" t="s">
        <v>1486</v>
      </c>
      <c r="AQ674"/>
      <c r="AR674"/>
      <c r="AS674"/>
      <c r="AT674"/>
      <c r="AU674"/>
      <c r="AV674"/>
    </row>
    <row r="675" spans="27:48" ht="23.45" customHeight="1" x14ac:dyDescent="0.2">
      <c r="AA675" s="97"/>
      <c r="AB675" s="97"/>
      <c r="AC675" s="97"/>
      <c r="AD675" s="97"/>
      <c r="AE675" s="97"/>
      <c r="AF675" s="93"/>
      <c r="AG675" s="93"/>
      <c r="AH675" s="93"/>
      <c r="AI675" s="30"/>
      <c r="AJ675" s="30"/>
      <c r="AK675" s="30"/>
      <c r="AL675" s="30"/>
      <c r="AM675" s="109"/>
      <c r="AN675" s="109"/>
      <c r="AO675" s="30"/>
      <c r="AP675" s="112" t="s">
        <v>1487</v>
      </c>
      <c r="AQ675"/>
      <c r="AR675"/>
      <c r="AS675"/>
      <c r="AT675"/>
      <c r="AU675"/>
      <c r="AV675"/>
    </row>
    <row r="676" spans="27:48" ht="23.45" customHeight="1" x14ac:dyDescent="0.2">
      <c r="AA676" s="97"/>
      <c r="AB676" s="97"/>
      <c r="AC676" s="97"/>
      <c r="AD676" s="97"/>
      <c r="AE676" s="97"/>
      <c r="AF676" s="93"/>
      <c r="AG676" s="93"/>
      <c r="AH676" s="93"/>
      <c r="AI676" s="30"/>
      <c r="AJ676" s="30"/>
      <c r="AK676" s="30"/>
      <c r="AL676" s="30"/>
      <c r="AM676" s="109"/>
      <c r="AN676" s="109"/>
      <c r="AO676" s="30"/>
      <c r="AP676" s="112" t="s">
        <v>1488</v>
      </c>
      <c r="AQ676"/>
      <c r="AR676"/>
      <c r="AS676"/>
      <c r="AT676"/>
      <c r="AU676"/>
      <c r="AV676"/>
    </row>
    <row r="677" spans="27:48" ht="23.45" customHeight="1" x14ac:dyDescent="0.2">
      <c r="AA677" s="97"/>
      <c r="AB677" s="97"/>
      <c r="AC677" s="97"/>
      <c r="AD677" s="97"/>
      <c r="AE677" s="97"/>
      <c r="AF677" s="93"/>
      <c r="AG677" s="93"/>
      <c r="AH677" s="93"/>
      <c r="AI677" s="30"/>
      <c r="AJ677" s="30"/>
      <c r="AK677" s="30"/>
      <c r="AL677" s="30"/>
      <c r="AM677" s="109"/>
      <c r="AN677" s="109"/>
      <c r="AO677" s="30"/>
      <c r="AP677" s="112" t="s">
        <v>1489</v>
      </c>
      <c r="AQ677"/>
      <c r="AR677"/>
      <c r="AS677"/>
      <c r="AT677"/>
      <c r="AU677"/>
      <c r="AV677"/>
    </row>
    <row r="678" spans="27:48" ht="23.45" customHeight="1" x14ac:dyDescent="0.2">
      <c r="AA678" s="97"/>
      <c r="AB678" s="97"/>
      <c r="AC678" s="97"/>
      <c r="AD678" s="97"/>
      <c r="AE678" s="97"/>
      <c r="AF678" s="93"/>
      <c r="AG678" s="93"/>
      <c r="AH678" s="93"/>
      <c r="AI678" s="30"/>
      <c r="AJ678" s="30"/>
      <c r="AK678" s="30"/>
      <c r="AL678" s="30"/>
      <c r="AM678" s="109"/>
      <c r="AN678" s="109"/>
      <c r="AO678" s="30"/>
      <c r="AP678" s="112" t="s">
        <v>1490</v>
      </c>
      <c r="AQ678"/>
      <c r="AR678"/>
      <c r="AS678"/>
      <c r="AT678"/>
      <c r="AU678"/>
      <c r="AV678"/>
    </row>
    <row r="679" spans="27:48" ht="23.45" customHeight="1" x14ac:dyDescent="0.2">
      <c r="AA679" s="97"/>
      <c r="AB679" s="97"/>
      <c r="AC679" s="97"/>
      <c r="AD679" s="97"/>
      <c r="AE679" s="97"/>
      <c r="AF679" s="93"/>
      <c r="AG679" s="93"/>
      <c r="AH679" s="93"/>
      <c r="AI679" s="30"/>
      <c r="AJ679" s="30"/>
      <c r="AK679" s="30"/>
      <c r="AL679" s="30"/>
      <c r="AM679" s="109"/>
      <c r="AN679" s="109"/>
      <c r="AO679" s="30"/>
      <c r="AP679" s="112" t="s">
        <v>1491</v>
      </c>
      <c r="AQ679"/>
      <c r="AR679"/>
      <c r="AS679"/>
      <c r="AT679"/>
      <c r="AU679"/>
      <c r="AV679"/>
    </row>
    <row r="680" spans="27:48" ht="23.45" customHeight="1" x14ac:dyDescent="0.2">
      <c r="AA680" s="97"/>
      <c r="AB680" s="97"/>
      <c r="AC680" s="97"/>
      <c r="AD680" s="97"/>
      <c r="AE680" s="97"/>
      <c r="AF680" s="93"/>
      <c r="AG680" s="93"/>
      <c r="AH680" s="93"/>
      <c r="AI680" s="30"/>
      <c r="AJ680" s="30"/>
      <c r="AK680" s="30"/>
      <c r="AL680" s="30"/>
      <c r="AM680" s="109"/>
      <c r="AN680" s="109"/>
      <c r="AO680" s="30"/>
      <c r="AP680" s="112" t="s">
        <v>1492</v>
      </c>
      <c r="AQ680"/>
      <c r="AR680"/>
      <c r="AS680"/>
      <c r="AT680"/>
      <c r="AU680"/>
      <c r="AV680"/>
    </row>
    <row r="681" spans="27:48" ht="23.45" customHeight="1" x14ac:dyDescent="0.2">
      <c r="AA681" s="97"/>
      <c r="AB681" s="97"/>
      <c r="AC681" s="97"/>
      <c r="AD681" s="97"/>
      <c r="AE681" s="97"/>
      <c r="AF681" s="93"/>
      <c r="AG681" s="93"/>
      <c r="AH681" s="93"/>
      <c r="AI681" s="30"/>
      <c r="AJ681" s="30"/>
      <c r="AK681" s="30"/>
      <c r="AL681" s="30"/>
      <c r="AM681" s="109"/>
      <c r="AN681" s="109"/>
      <c r="AO681" s="30"/>
      <c r="AP681" s="112" t="s">
        <v>1493</v>
      </c>
      <c r="AQ681"/>
      <c r="AR681"/>
      <c r="AS681"/>
      <c r="AT681"/>
      <c r="AU681"/>
      <c r="AV681"/>
    </row>
    <row r="682" spans="27:48" ht="23.45" customHeight="1" x14ac:dyDescent="0.2">
      <c r="AA682" s="97"/>
      <c r="AB682" s="97"/>
      <c r="AC682" s="97"/>
      <c r="AD682" s="97"/>
      <c r="AE682" s="97"/>
      <c r="AF682" s="93"/>
      <c r="AG682" s="93"/>
      <c r="AH682" s="93"/>
      <c r="AI682" s="30"/>
      <c r="AJ682" s="30"/>
      <c r="AK682" s="30"/>
      <c r="AL682" s="30"/>
      <c r="AM682" s="109"/>
      <c r="AN682" s="109"/>
      <c r="AO682" s="30"/>
      <c r="AP682" s="112" t="s">
        <v>1494</v>
      </c>
      <c r="AQ682"/>
      <c r="AR682"/>
      <c r="AS682"/>
      <c r="AT682"/>
      <c r="AU682"/>
      <c r="AV682"/>
    </row>
    <row r="683" spans="27:48" ht="23.45" customHeight="1" x14ac:dyDescent="0.2">
      <c r="AA683" s="97"/>
      <c r="AB683" s="97"/>
      <c r="AC683" s="97"/>
      <c r="AD683" s="97"/>
      <c r="AE683" s="97"/>
      <c r="AF683" s="93"/>
      <c r="AG683" s="93"/>
      <c r="AH683" s="93"/>
      <c r="AI683" s="30"/>
      <c r="AJ683" s="30"/>
      <c r="AK683" s="30"/>
      <c r="AL683" s="30"/>
      <c r="AM683" s="109"/>
      <c r="AN683" s="109"/>
      <c r="AO683" s="30"/>
      <c r="AP683" s="112" t="s">
        <v>1495</v>
      </c>
      <c r="AQ683"/>
      <c r="AR683"/>
      <c r="AS683"/>
      <c r="AT683"/>
      <c r="AU683"/>
      <c r="AV683"/>
    </row>
    <row r="684" spans="27:48" ht="23.45" customHeight="1" x14ac:dyDescent="0.2">
      <c r="AA684" s="97"/>
      <c r="AB684" s="97"/>
      <c r="AC684" s="97"/>
      <c r="AD684" s="97"/>
      <c r="AE684" s="97"/>
      <c r="AF684" s="93"/>
      <c r="AG684" s="93"/>
      <c r="AH684" s="93"/>
      <c r="AI684" s="30"/>
      <c r="AJ684" s="30"/>
      <c r="AK684" s="30"/>
      <c r="AL684" s="30"/>
      <c r="AM684" s="109"/>
      <c r="AN684" s="109"/>
      <c r="AO684" s="30"/>
      <c r="AP684" s="112" t="s">
        <v>1496</v>
      </c>
      <c r="AQ684"/>
      <c r="AR684"/>
      <c r="AS684"/>
      <c r="AT684"/>
      <c r="AU684"/>
      <c r="AV684"/>
    </row>
    <row r="685" spans="27:48" ht="23.45" customHeight="1" x14ac:dyDescent="0.2">
      <c r="AA685" s="97"/>
      <c r="AB685" s="97"/>
      <c r="AC685" s="97"/>
      <c r="AD685" s="97"/>
      <c r="AE685" s="97"/>
      <c r="AF685" s="93"/>
      <c r="AG685" s="93"/>
      <c r="AH685" s="93"/>
      <c r="AI685" s="30"/>
      <c r="AJ685" s="30"/>
      <c r="AK685" s="30"/>
      <c r="AL685" s="30"/>
      <c r="AM685" s="109"/>
      <c r="AN685" s="109"/>
      <c r="AO685" s="30"/>
      <c r="AP685" s="112" t="s">
        <v>1497</v>
      </c>
      <c r="AQ685"/>
      <c r="AR685"/>
      <c r="AS685"/>
      <c r="AT685"/>
      <c r="AU685"/>
      <c r="AV685"/>
    </row>
    <row r="686" spans="27:48" ht="23.45" customHeight="1" x14ac:dyDescent="0.2">
      <c r="AA686" s="97"/>
      <c r="AB686" s="97"/>
      <c r="AC686" s="97"/>
      <c r="AD686" s="97"/>
      <c r="AE686" s="97"/>
      <c r="AF686" s="93"/>
      <c r="AG686" s="93"/>
      <c r="AH686" s="93"/>
      <c r="AI686" s="30"/>
      <c r="AJ686" s="30"/>
      <c r="AK686" s="30"/>
      <c r="AL686" s="30"/>
      <c r="AM686" s="109"/>
      <c r="AN686" s="109"/>
      <c r="AO686" s="30"/>
      <c r="AP686" s="112" t="s">
        <v>1498</v>
      </c>
      <c r="AQ686"/>
      <c r="AR686"/>
      <c r="AS686"/>
      <c r="AT686"/>
      <c r="AU686"/>
      <c r="AV686"/>
    </row>
    <row r="687" spans="27:48" ht="23.45" customHeight="1" x14ac:dyDescent="0.2">
      <c r="AA687" s="97"/>
      <c r="AB687" s="97"/>
      <c r="AC687" s="97"/>
      <c r="AD687" s="97"/>
      <c r="AE687" s="97"/>
      <c r="AF687" s="93"/>
      <c r="AG687" s="93"/>
      <c r="AH687" s="93"/>
      <c r="AI687" s="30"/>
      <c r="AJ687" s="30"/>
      <c r="AK687" s="30"/>
      <c r="AL687" s="30"/>
      <c r="AM687" s="109"/>
      <c r="AN687" s="109"/>
      <c r="AO687" s="30"/>
      <c r="AP687" s="112" t="s">
        <v>1499</v>
      </c>
      <c r="AQ687"/>
      <c r="AR687"/>
      <c r="AS687"/>
      <c r="AT687"/>
      <c r="AU687"/>
      <c r="AV687"/>
    </row>
    <row r="688" spans="27:48" ht="23.45" customHeight="1" x14ac:dyDescent="0.2">
      <c r="AA688" s="97"/>
      <c r="AB688" s="97"/>
      <c r="AC688" s="97"/>
      <c r="AD688" s="97"/>
      <c r="AE688" s="97"/>
      <c r="AF688" s="93"/>
      <c r="AG688" s="93"/>
      <c r="AH688" s="93"/>
      <c r="AI688" s="30"/>
      <c r="AJ688" s="30"/>
      <c r="AK688" s="30"/>
      <c r="AL688" s="30"/>
      <c r="AM688" s="109"/>
      <c r="AN688" s="109"/>
      <c r="AO688" s="30"/>
      <c r="AP688" s="112" t="s">
        <v>1500</v>
      </c>
      <c r="AQ688"/>
      <c r="AR688"/>
      <c r="AS688"/>
      <c r="AT688"/>
      <c r="AU688"/>
      <c r="AV688"/>
    </row>
    <row r="689" spans="27:48" ht="23.45" customHeight="1" x14ac:dyDescent="0.2">
      <c r="AA689" s="97"/>
      <c r="AB689" s="97"/>
      <c r="AC689" s="97"/>
      <c r="AD689" s="97"/>
      <c r="AE689" s="97"/>
      <c r="AF689" s="93"/>
      <c r="AG689" s="93"/>
      <c r="AH689" s="93"/>
      <c r="AI689" s="30"/>
      <c r="AJ689" s="30"/>
      <c r="AK689" s="30"/>
      <c r="AL689" s="30"/>
      <c r="AM689" s="109"/>
      <c r="AN689" s="109"/>
      <c r="AO689" s="30"/>
      <c r="AP689" s="112" t="s">
        <v>1501</v>
      </c>
      <c r="AQ689"/>
      <c r="AR689"/>
      <c r="AS689"/>
      <c r="AT689"/>
      <c r="AU689"/>
      <c r="AV689"/>
    </row>
    <row r="690" spans="27:48" ht="23.45" customHeight="1" x14ac:dyDescent="0.2">
      <c r="AA690" s="97"/>
      <c r="AB690" s="97"/>
      <c r="AC690" s="97"/>
      <c r="AD690" s="97"/>
      <c r="AE690" s="97"/>
      <c r="AF690" s="93"/>
      <c r="AG690" s="93"/>
      <c r="AH690" s="93"/>
      <c r="AI690" s="30"/>
      <c r="AJ690" s="30"/>
      <c r="AK690" s="30"/>
      <c r="AL690" s="30"/>
      <c r="AM690" s="109"/>
      <c r="AN690" s="109"/>
      <c r="AO690" s="30"/>
      <c r="AP690" s="112" t="s">
        <v>1502</v>
      </c>
      <c r="AQ690"/>
      <c r="AR690"/>
      <c r="AS690"/>
      <c r="AT690"/>
      <c r="AU690"/>
      <c r="AV690"/>
    </row>
    <row r="691" spans="27:48" ht="23.45" customHeight="1" x14ac:dyDescent="0.2">
      <c r="AA691" s="97"/>
      <c r="AB691" s="97"/>
      <c r="AC691" s="97"/>
      <c r="AD691" s="97"/>
      <c r="AE691" s="97"/>
      <c r="AF691" s="93"/>
      <c r="AG691" s="93"/>
      <c r="AH691" s="93"/>
      <c r="AI691" s="30"/>
      <c r="AJ691" s="30"/>
      <c r="AK691" s="30"/>
      <c r="AL691" s="30"/>
      <c r="AM691" s="109"/>
      <c r="AN691" s="109"/>
      <c r="AO691" s="30"/>
      <c r="AP691" s="112" t="s">
        <v>1503</v>
      </c>
      <c r="AQ691"/>
      <c r="AR691"/>
      <c r="AS691"/>
      <c r="AT691"/>
      <c r="AU691"/>
      <c r="AV691"/>
    </row>
    <row r="692" spans="27:48" ht="23.45" customHeight="1" x14ac:dyDescent="0.2">
      <c r="AA692" s="97"/>
      <c r="AB692" s="97"/>
      <c r="AC692" s="97"/>
      <c r="AD692" s="97"/>
      <c r="AE692" s="97"/>
      <c r="AF692" s="93"/>
      <c r="AG692" s="93"/>
      <c r="AH692" s="93"/>
      <c r="AI692" s="30"/>
      <c r="AJ692" s="30"/>
      <c r="AK692" s="30"/>
      <c r="AL692" s="30"/>
      <c r="AM692" s="109"/>
      <c r="AN692" s="109"/>
      <c r="AO692" s="30"/>
      <c r="AP692" s="112" t="s">
        <v>1504</v>
      </c>
      <c r="AQ692"/>
      <c r="AR692"/>
      <c r="AS692"/>
      <c r="AT692"/>
      <c r="AU692"/>
      <c r="AV692"/>
    </row>
    <row r="693" spans="27:48" ht="23.45" customHeight="1" x14ac:dyDescent="0.2">
      <c r="AA693" s="97"/>
      <c r="AB693" s="97"/>
      <c r="AC693" s="97"/>
      <c r="AD693" s="97"/>
      <c r="AE693" s="97"/>
      <c r="AF693" s="93"/>
      <c r="AG693" s="93"/>
      <c r="AH693" s="93"/>
      <c r="AI693" s="30"/>
      <c r="AJ693" s="30"/>
      <c r="AK693" s="30"/>
      <c r="AL693" s="30"/>
      <c r="AM693" s="109"/>
      <c r="AN693" s="109"/>
      <c r="AO693" s="30"/>
      <c r="AP693" s="112" t="s">
        <v>1505</v>
      </c>
      <c r="AQ693"/>
      <c r="AR693"/>
      <c r="AS693"/>
      <c r="AT693"/>
      <c r="AU693"/>
      <c r="AV693"/>
    </row>
    <row r="694" spans="27:48" ht="23.45" customHeight="1" x14ac:dyDescent="0.2">
      <c r="AA694" s="97"/>
      <c r="AB694" s="97"/>
      <c r="AC694" s="97"/>
      <c r="AD694" s="97"/>
      <c r="AE694" s="97"/>
      <c r="AF694" s="93"/>
      <c r="AG694" s="93"/>
      <c r="AH694" s="93"/>
      <c r="AI694" s="30"/>
      <c r="AJ694" s="30"/>
      <c r="AK694" s="30"/>
      <c r="AL694" s="30"/>
      <c r="AM694" s="109"/>
      <c r="AN694" s="109"/>
      <c r="AO694" s="30"/>
      <c r="AP694" s="112" t="s">
        <v>1506</v>
      </c>
      <c r="AQ694"/>
      <c r="AR694"/>
      <c r="AS694"/>
      <c r="AT694"/>
      <c r="AU694"/>
      <c r="AV694"/>
    </row>
    <row r="695" spans="27:48" ht="23.45" customHeight="1" x14ac:dyDescent="0.2">
      <c r="AA695" s="97"/>
      <c r="AB695" s="97"/>
      <c r="AC695" s="97"/>
      <c r="AD695" s="97"/>
      <c r="AE695" s="97"/>
      <c r="AF695" s="93"/>
      <c r="AG695" s="93"/>
      <c r="AH695" s="93"/>
      <c r="AI695" s="30"/>
      <c r="AJ695" s="30"/>
      <c r="AK695" s="30"/>
      <c r="AL695" s="30"/>
      <c r="AM695" s="109"/>
      <c r="AN695" s="109"/>
      <c r="AO695" s="30"/>
      <c r="AP695" s="112" t="s">
        <v>1507</v>
      </c>
      <c r="AQ695"/>
      <c r="AR695"/>
      <c r="AS695"/>
      <c r="AT695"/>
      <c r="AU695"/>
      <c r="AV695"/>
    </row>
    <row r="696" spans="27:48" ht="23.45" customHeight="1" x14ac:dyDescent="0.2">
      <c r="AA696" s="97"/>
      <c r="AB696" s="97"/>
      <c r="AC696" s="97"/>
      <c r="AD696" s="97"/>
      <c r="AE696" s="97"/>
      <c r="AF696" s="93"/>
      <c r="AG696" s="93"/>
      <c r="AH696" s="93"/>
      <c r="AI696" s="30"/>
      <c r="AJ696" s="30"/>
      <c r="AK696" s="30"/>
      <c r="AL696" s="30"/>
      <c r="AM696" s="109"/>
      <c r="AN696" s="109"/>
      <c r="AO696" s="30"/>
      <c r="AP696" s="112" t="s">
        <v>1508</v>
      </c>
      <c r="AQ696"/>
      <c r="AR696"/>
      <c r="AS696"/>
      <c r="AT696"/>
      <c r="AU696"/>
      <c r="AV696"/>
    </row>
    <row r="697" spans="27:48" ht="23.45" customHeight="1" x14ac:dyDescent="0.2">
      <c r="AA697" s="97"/>
      <c r="AB697" s="97"/>
      <c r="AC697" s="97"/>
      <c r="AD697" s="97"/>
      <c r="AE697" s="97"/>
      <c r="AF697" s="93"/>
      <c r="AG697" s="93"/>
      <c r="AH697" s="93"/>
      <c r="AI697" s="30"/>
      <c r="AJ697" s="30"/>
      <c r="AK697" s="30"/>
      <c r="AL697" s="30"/>
      <c r="AM697" s="109"/>
      <c r="AN697" s="109"/>
      <c r="AO697" s="30"/>
      <c r="AP697" s="112" t="s">
        <v>1509</v>
      </c>
      <c r="AQ697"/>
      <c r="AR697"/>
      <c r="AS697"/>
      <c r="AT697"/>
      <c r="AU697"/>
      <c r="AV697"/>
    </row>
    <row r="698" spans="27:48" ht="23.45" customHeight="1" x14ac:dyDescent="0.2">
      <c r="AA698" s="97"/>
      <c r="AB698" s="97"/>
      <c r="AC698" s="97"/>
      <c r="AD698" s="97"/>
      <c r="AE698" s="97"/>
      <c r="AF698" s="93"/>
      <c r="AG698" s="93"/>
      <c r="AH698" s="93"/>
      <c r="AI698" s="30"/>
      <c r="AJ698" s="30"/>
      <c r="AK698" s="30"/>
      <c r="AL698" s="30"/>
      <c r="AM698" s="109"/>
      <c r="AN698" s="109"/>
      <c r="AO698" s="30"/>
      <c r="AP698" s="112" t="s">
        <v>1510</v>
      </c>
      <c r="AQ698"/>
      <c r="AR698"/>
      <c r="AS698"/>
      <c r="AT698"/>
      <c r="AU698"/>
      <c r="AV698"/>
    </row>
    <row r="699" spans="27:48" ht="23.45" customHeight="1" x14ac:dyDescent="0.2">
      <c r="AA699" s="97"/>
      <c r="AB699" s="97"/>
      <c r="AC699" s="97"/>
      <c r="AD699" s="97"/>
      <c r="AE699" s="97"/>
      <c r="AF699" s="93"/>
      <c r="AG699" s="93"/>
      <c r="AH699" s="93"/>
      <c r="AI699" s="30"/>
      <c r="AJ699" s="30"/>
      <c r="AK699" s="30"/>
      <c r="AL699" s="30"/>
      <c r="AM699" s="109"/>
      <c r="AN699" s="109"/>
      <c r="AO699" s="30"/>
      <c r="AP699" s="112" t="s">
        <v>1511</v>
      </c>
      <c r="AQ699"/>
      <c r="AR699"/>
      <c r="AS699"/>
      <c r="AT699"/>
      <c r="AU699"/>
      <c r="AV699"/>
    </row>
    <row r="700" spans="27:48" ht="23.45" customHeight="1" x14ac:dyDescent="0.2">
      <c r="AA700" s="97"/>
      <c r="AB700" s="97"/>
      <c r="AC700" s="97"/>
      <c r="AD700" s="97"/>
      <c r="AE700" s="97"/>
      <c r="AF700" s="93"/>
      <c r="AG700" s="93"/>
      <c r="AH700" s="93"/>
      <c r="AI700" s="30"/>
      <c r="AJ700" s="30"/>
      <c r="AK700" s="30"/>
      <c r="AL700" s="30"/>
      <c r="AM700" s="109"/>
      <c r="AN700" s="109"/>
      <c r="AO700" s="30"/>
      <c r="AP700" s="112" t="s">
        <v>1512</v>
      </c>
      <c r="AQ700"/>
      <c r="AR700"/>
      <c r="AS700"/>
      <c r="AT700"/>
      <c r="AU700"/>
      <c r="AV700"/>
    </row>
    <row r="701" spans="27:48" ht="23.45" customHeight="1" x14ac:dyDescent="0.2">
      <c r="AA701" s="97"/>
      <c r="AB701" s="97"/>
      <c r="AC701" s="97"/>
      <c r="AD701" s="97"/>
      <c r="AE701" s="97"/>
      <c r="AF701" s="93"/>
      <c r="AG701" s="93"/>
      <c r="AH701" s="93"/>
      <c r="AI701" s="30"/>
      <c r="AJ701" s="30"/>
      <c r="AK701" s="30"/>
      <c r="AL701" s="30"/>
      <c r="AM701" s="109"/>
      <c r="AN701" s="109"/>
      <c r="AO701" s="30"/>
      <c r="AP701" s="112" t="s">
        <v>1513</v>
      </c>
      <c r="AQ701"/>
      <c r="AR701"/>
      <c r="AS701"/>
      <c r="AT701"/>
      <c r="AU701"/>
      <c r="AV701"/>
    </row>
    <row r="702" spans="27:48" ht="23.45" customHeight="1" x14ac:dyDescent="0.2">
      <c r="AA702" s="97"/>
      <c r="AB702" s="97"/>
      <c r="AC702" s="97"/>
      <c r="AD702" s="97"/>
      <c r="AE702" s="97"/>
      <c r="AF702" s="93"/>
      <c r="AG702" s="93"/>
      <c r="AH702" s="93"/>
      <c r="AI702" s="30"/>
      <c r="AJ702" s="30"/>
      <c r="AK702" s="30"/>
      <c r="AL702" s="30"/>
      <c r="AM702" s="109"/>
      <c r="AN702" s="109"/>
      <c r="AO702" s="30"/>
      <c r="AP702" s="112" t="s">
        <v>1514</v>
      </c>
      <c r="AQ702"/>
      <c r="AR702"/>
      <c r="AS702"/>
      <c r="AT702"/>
      <c r="AU702"/>
      <c r="AV702"/>
    </row>
    <row r="703" spans="27:48" ht="23.45" customHeight="1" x14ac:dyDescent="0.2">
      <c r="AA703" s="97"/>
      <c r="AB703" s="97"/>
      <c r="AC703" s="97"/>
      <c r="AD703" s="97"/>
      <c r="AE703" s="97"/>
      <c r="AF703" s="93"/>
      <c r="AG703" s="93"/>
      <c r="AH703" s="93"/>
      <c r="AI703" s="30"/>
      <c r="AJ703" s="30"/>
      <c r="AK703" s="30"/>
      <c r="AL703" s="30"/>
      <c r="AM703" s="109"/>
      <c r="AN703" s="109"/>
      <c r="AO703" s="30"/>
      <c r="AP703" s="112" t="s">
        <v>1515</v>
      </c>
      <c r="AQ703"/>
      <c r="AR703"/>
      <c r="AS703"/>
      <c r="AT703"/>
      <c r="AU703"/>
      <c r="AV703"/>
    </row>
    <row r="704" spans="27:48" ht="23.45" customHeight="1" x14ac:dyDescent="0.2">
      <c r="AA704" s="97"/>
      <c r="AB704" s="97"/>
      <c r="AC704" s="97"/>
      <c r="AD704" s="97"/>
      <c r="AE704" s="97"/>
      <c r="AF704" s="93"/>
      <c r="AG704" s="93"/>
      <c r="AH704" s="93"/>
      <c r="AI704" s="30"/>
      <c r="AJ704" s="30"/>
      <c r="AK704" s="30"/>
      <c r="AL704" s="30"/>
      <c r="AM704" s="109"/>
      <c r="AN704" s="109"/>
      <c r="AO704" s="30"/>
      <c r="AP704" s="112" t="s">
        <v>1516</v>
      </c>
      <c r="AQ704"/>
      <c r="AR704"/>
      <c r="AS704"/>
      <c r="AT704"/>
      <c r="AU704"/>
      <c r="AV704"/>
    </row>
    <row r="705" spans="27:48" ht="23.45" customHeight="1" x14ac:dyDescent="0.2">
      <c r="AA705" s="97"/>
      <c r="AB705" s="97"/>
      <c r="AC705" s="97"/>
      <c r="AD705" s="97"/>
      <c r="AE705" s="97"/>
      <c r="AF705" s="93"/>
      <c r="AG705" s="93"/>
      <c r="AH705" s="93"/>
      <c r="AI705" s="30"/>
      <c r="AJ705" s="30"/>
      <c r="AK705" s="30"/>
      <c r="AL705" s="30"/>
      <c r="AM705" s="109"/>
      <c r="AN705" s="109"/>
      <c r="AO705" s="30"/>
      <c r="AP705" s="112" t="s">
        <v>1517</v>
      </c>
      <c r="AQ705"/>
      <c r="AR705"/>
      <c r="AS705"/>
      <c r="AT705"/>
      <c r="AU705"/>
      <c r="AV705"/>
    </row>
    <row r="706" spans="27:48" ht="23.45" customHeight="1" x14ac:dyDescent="0.2">
      <c r="AA706" s="97"/>
      <c r="AB706" s="97"/>
      <c r="AC706" s="97"/>
      <c r="AD706" s="97"/>
      <c r="AE706" s="97"/>
      <c r="AF706" s="93"/>
      <c r="AG706" s="93"/>
      <c r="AH706" s="93"/>
      <c r="AI706" s="30"/>
      <c r="AJ706" s="30"/>
      <c r="AK706" s="30"/>
      <c r="AL706" s="30"/>
      <c r="AM706" s="109"/>
      <c r="AN706" s="109"/>
      <c r="AO706" s="30"/>
      <c r="AP706" s="112" t="s">
        <v>1518</v>
      </c>
      <c r="AQ706"/>
      <c r="AR706"/>
      <c r="AS706"/>
      <c r="AT706"/>
      <c r="AU706"/>
      <c r="AV706"/>
    </row>
    <row r="707" spans="27:48" ht="23.45" customHeight="1" x14ac:dyDescent="0.2">
      <c r="AA707" s="97"/>
      <c r="AB707" s="97"/>
      <c r="AC707" s="97"/>
      <c r="AD707" s="97"/>
      <c r="AE707" s="97"/>
      <c r="AF707" s="93"/>
      <c r="AG707" s="93"/>
      <c r="AH707" s="93"/>
      <c r="AI707" s="30"/>
      <c r="AJ707" s="30"/>
      <c r="AK707" s="30"/>
      <c r="AL707" s="30"/>
      <c r="AM707" s="109"/>
      <c r="AN707" s="109"/>
      <c r="AO707" s="30"/>
      <c r="AP707" s="112" t="s">
        <v>1519</v>
      </c>
      <c r="AQ707"/>
      <c r="AR707"/>
      <c r="AS707"/>
      <c r="AT707"/>
      <c r="AU707"/>
      <c r="AV707"/>
    </row>
    <row r="708" spans="27:48" ht="23.45" customHeight="1" x14ac:dyDescent="0.2">
      <c r="AA708" s="97"/>
      <c r="AB708" s="97"/>
      <c r="AC708" s="97"/>
      <c r="AD708" s="97"/>
      <c r="AE708" s="97"/>
      <c r="AF708" s="93"/>
      <c r="AG708" s="93"/>
      <c r="AH708" s="93"/>
      <c r="AI708" s="30"/>
      <c r="AJ708" s="30"/>
      <c r="AK708" s="30"/>
      <c r="AL708" s="30"/>
      <c r="AM708" s="109"/>
      <c r="AN708" s="109"/>
      <c r="AO708" s="30"/>
      <c r="AP708" s="112" t="s">
        <v>1520</v>
      </c>
      <c r="AQ708"/>
      <c r="AR708"/>
      <c r="AS708"/>
      <c r="AT708"/>
      <c r="AU708"/>
      <c r="AV708"/>
    </row>
    <row r="709" spans="27:48" ht="23.45" customHeight="1" x14ac:dyDescent="0.2">
      <c r="AA709" s="97"/>
      <c r="AB709" s="97"/>
      <c r="AC709" s="97"/>
      <c r="AD709" s="97"/>
      <c r="AE709" s="97"/>
      <c r="AF709" s="93"/>
      <c r="AG709" s="93"/>
      <c r="AH709" s="93"/>
      <c r="AI709" s="30"/>
      <c r="AJ709" s="30"/>
      <c r="AK709" s="30"/>
      <c r="AL709" s="30"/>
      <c r="AM709" s="109"/>
      <c r="AN709" s="109"/>
      <c r="AO709" s="30"/>
      <c r="AP709" s="112" t="s">
        <v>1521</v>
      </c>
      <c r="AQ709"/>
      <c r="AR709"/>
      <c r="AS709"/>
      <c r="AT709"/>
      <c r="AU709"/>
      <c r="AV709"/>
    </row>
    <row r="710" spans="27:48" ht="23.45" customHeight="1" x14ac:dyDescent="0.2">
      <c r="AA710" s="97"/>
      <c r="AB710" s="97"/>
      <c r="AC710" s="97"/>
      <c r="AD710" s="97"/>
      <c r="AE710" s="97"/>
      <c r="AF710" s="93"/>
      <c r="AG710" s="93"/>
      <c r="AH710" s="93"/>
      <c r="AI710" s="30"/>
      <c r="AJ710" s="30"/>
      <c r="AK710" s="30"/>
      <c r="AL710" s="30"/>
      <c r="AM710" s="109"/>
      <c r="AN710" s="109"/>
      <c r="AO710" s="30"/>
      <c r="AP710" s="112" t="s">
        <v>1522</v>
      </c>
      <c r="AQ710"/>
      <c r="AR710"/>
      <c r="AS710"/>
      <c r="AT710"/>
      <c r="AU710"/>
      <c r="AV710"/>
    </row>
    <row r="711" spans="27:48" ht="23.45" customHeight="1" x14ac:dyDescent="0.2">
      <c r="AA711" s="97"/>
      <c r="AB711" s="97"/>
      <c r="AC711" s="97"/>
      <c r="AD711" s="97"/>
      <c r="AE711" s="97"/>
      <c r="AF711" s="93"/>
      <c r="AG711" s="93"/>
      <c r="AH711" s="93"/>
      <c r="AI711" s="30"/>
      <c r="AJ711" s="30"/>
      <c r="AK711" s="30"/>
      <c r="AL711" s="30"/>
      <c r="AM711" s="109"/>
      <c r="AN711" s="109"/>
      <c r="AO711" s="30"/>
      <c r="AP711" s="112" t="s">
        <v>1523</v>
      </c>
      <c r="AQ711"/>
      <c r="AR711"/>
      <c r="AS711"/>
      <c r="AT711"/>
      <c r="AU711"/>
      <c r="AV711"/>
    </row>
    <row r="712" spans="27:48" ht="23.45" customHeight="1" x14ac:dyDescent="0.2">
      <c r="AA712" s="97"/>
      <c r="AB712" s="97"/>
      <c r="AC712" s="97"/>
      <c r="AD712" s="97"/>
      <c r="AE712" s="97"/>
      <c r="AF712" s="93"/>
      <c r="AG712" s="93"/>
      <c r="AH712" s="93"/>
      <c r="AI712" s="30"/>
      <c r="AJ712" s="30"/>
      <c r="AK712" s="30"/>
      <c r="AL712" s="30"/>
      <c r="AM712" s="109"/>
      <c r="AN712" s="109"/>
      <c r="AO712" s="30"/>
      <c r="AP712" s="112" t="s">
        <v>1524</v>
      </c>
      <c r="AQ712"/>
      <c r="AR712"/>
      <c r="AS712"/>
      <c r="AT712"/>
      <c r="AU712"/>
      <c r="AV712"/>
    </row>
    <row r="713" spans="27:48" ht="23.45" customHeight="1" x14ac:dyDescent="0.2">
      <c r="AA713" s="97"/>
      <c r="AB713" s="97"/>
      <c r="AC713" s="97"/>
      <c r="AD713" s="97"/>
      <c r="AE713" s="97"/>
      <c r="AF713" s="93"/>
      <c r="AG713" s="93"/>
      <c r="AH713" s="93"/>
      <c r="AI713" s="30"/>
      <c r="AJ713" s="30"/>
      <c r="AK713" s="30"/>
      <c r="AL713" s="30"/>
      <c r="AM713" s="109"/>
      <c r="AN713" s="109"/>
      <c r="AO713" s="30"/>
      <c r="AP713" s="112" t="s">
        <v>1525</v>
      </c>
      <c r="AQ713"/>
      <c r="AR713"/>
      <c r="AS713"/>
      <c r="AT713"/>
      <c r="AU713"/>
      <c r="AV713"/>
    </row>
    <row r="714" spans="27:48" ht="23.45" customHeight="1" x14ac:dyDescent="0.2">
      <c r="AA714" s="97"/>
      <c r="AB714" s="97"/>
      <c r="AC714" s="97"/>
      <c r="AD714" s="97"/>
      <c r="AE714" s="97"/>
      <c r="AF714" s="93"/>
      <c r="AG714" s="93"/>
      <c r="AH714" s="93"/>
      <c r="AI714" s="30"/>
      <c r="AJ714" s="30"/>
      <c r="AK714" s="30"/>
      <c r="AL714" s="30"/>
      <c r="AM714" s="109"/>
      <c r="AN714" s="109"/>
      <c r="AO714" s="30"/>
      <c r="AP714" s="112" t="s">
        <v>1526</v>
      </c>
      <c r="AQ714"/>
      <c r="AR714"/>
      <c r="AS714"/>
      <c r="AT714"/>
      <c r="AU714"/>
      <c r="AV714"/>
    </row>
    <row r="715" spans="27:48" ht="23.45" customHeight="1" x14ac:dyDescent="0.2">
      <c r="AA715" s="97"/>
      <c r="AB715" s="97"/>
      <c r="AC715" s="97"/>
      <c r="AD715" s="97"/>
      <c r="AE715" s="97"/>
      <c r="AF715" s="93"/>
      <c r="AG715" s="93"/>
      <c r="AH715" s="93"/>
      <c r="AI715" s="30"/>
      <c r="AJ715" s="30"/>
      <c r="AK715" s="30"/>
      <c r="AL715" s="30"/>
      <c r="AM715" s="109"/>
      <c r="AN715" s="109"/>
      <c r="AO715" s="30"/>
      <c r="AP715" s="112" t="s">
        <v>1527</v>
      </c>
      <c r="AQ715"/>
      <c r="AR715"/>
      <c r="AS715"/>
      <c r="AT715"/>
      <c r="AU715"/>
      <c r="AV715"/>
    </row>
    <row r="716" spans="27:48" ht="23.45" customHeight="1" x14ac:dyDescent="0.2">
      <c r="AA716" s="97"/>
      <c r="AB716" s="97"/>
      <c r="AC716" s="97"/>
      <c r="AD716" s="97"/>
      <c r="AE716" s="97"/>
      <c r="AF716" s="93"/>
      <c r="AG716" s="93"/>
      <c r="AH716" s="93"/>
      <c r="AI716" s="30"/>
      <c r="AJ716" s="30"/>
      <c r="AK716" s="30"/>
      <c r="AL716" s="30"/>
      <c r="AM716" s="109"/>
      <c r="AN716" s="109"/>
      <c r="AO716" s="30"/>
      <c r="AP716" s="112" t="s">
        <v>1528</v>
      </c>
      <c r="AQ716"/>
      <c r="AR716"/>
      <c r="AS716"/>
      <c r="AT716"/>
      <c r="AU716"/>
      <c r="AV716"/>
    </row>
    <row r="717" spans="27:48" ht="23.45" customHeight="1" x14ac:dyDescent="0.2">
      <c r="AA717" s="97"/>
      <c r="AB717" s="97"/>
      <c r="AC717" s="97"/>
      <c r="AD717" s="97"/>
      <c r="AE717" s="97"/>
      <c r="AF717" s="93"/>
      <c r="AG717" s="93"/>
      <c r="AH717" s="93"/>
      <c r="AI717" s="30"/>
      <c r="AJ717" s="30"/>
      <c r="AK717" s="30"/>
      <c r="AL717" s="30"/>
      <c r="AM717" s="109"/>
      <c r="AN717" s="109"/>
      <c r="AO717" s="30"/>
      <c r="AP717" s="112" t="s">
        <v>1529</v>
      </c>
      <c r="AQ717"/>
      <c r="AR717"/>
      <c r="AS717"/>
      <c r="AT717"/>
      <c r="AU717"/>
      <c r="AV717"/>
    </row>
    <row r="718" spans="27:48" ht="23.45" customHeight="1" x14ac:dyDescent="0.2">
      <c r="AA718" s="97"/>
      <c r="AB718" s="97"/>
      <c r="AC718" s="97"/>
      <c r="AD718" s="97"/>
      <c r="AE718" s="97"/>
      <c r="AF718" s="93"/>
      <c r="AG718" s="93"/>
      <c r="AH718" s="93"/>
      <c r="AI718" s="30"/>
      <c r="AJ718" s="30"/>
      <c r="AK718" s="30"/>
      <c r="AL718" s="30"/>
      <c r="AM718" s="109"/>
      <c r="AN718" s="109"/>
      <c r="AO718" s="30"/>
      <c r="AP718" s="112" t="s">
        <v>1530</v>
      </c>
      <c r="AQ718"/>
      <c r="AR718"/>
      <c r="AS718"/>
      <c r="AT718"/>
      <c r="AU718"/>
      <c r="AV718"/>
    </row>
    <row r="719" spans="27:48" ht="23.45" customHeight="1" x14ac:dyDescent="0.2">
      <c r="AA719" s="97"/>
      <c r="AB719" s="97"/>
      <c r="AC719" s="97"/>
      <c r="AD719" s="97"/>
      <c r="AE719" s="97"/>
      <c r="AF719" s="93"/>
      <c r="AG719" s="93"/>
      <c r="AH719" s="93"/>
      <c r="AI719" s="30"/>
      <c r="AJ719" s="30"/>
      <c r="AK719" s="30"/>
      <c r="AL719" s="30"/>
      <c r="AM719" s="109"/>
      <c r="AN719" s="109"/>
      <c r="AO719" s="30"/>
      <c r="AP719" s="112" t="s">
        <v>1531</v>
      </c>
      <c r="AQ719"/>
      <c r="AR719"/>
      <c r="AS719"/>
      <c r="AT719"/>
      <c r="AU719"/>
      <c r="AV719"/>
    </row>
    <row r="720" spans="27:48" ht="23.45" customHeight="1" x14ac:dyDescent="0.2">
      <c r="AA720" s="97"/>
      <c r="AB720" s="97"/>
      <c r="AC720" s="97"/>
      <c r="AD720" s="97"/>
      <c r="AE720" s="97"/>
      <c r="AF720" s="93"/>
      <c r="AG720" s="93"/>
      <c r="AH720" s="93"/>
      <c r="AI720" s="30"/>
      <c r="AJ720" s="30"/>
      <c r="AK720" s="30"/>
      <c r="AL720" s="30"/>
      <c r="AM720" s="109"/>
      <c r="AN720" s="109"/>
      <c r="AO720" s="30"/>
      <c r="AP720" s="112" t="s">
        <v>1532</v>
      </c>
      <c r="AQ720"/>
      <c r="AR720"/>
      <c r="AS720"/>
      <c r="AT720"/>
      <c r="AU720"/>
      <c r="AV720"/>
    </row>
    <row r="721" spans="27:48" ht="23.45" customHeight="1" x14ac:dyDescent="0.2">
      <c r="AA721" s="97"/>
      <c r="AB721" s="97"/>
      <c r="AC721" s="97"/>
      <c r="AD721" s="97"/>
      <c r="AE721" s="97"/>
      <c r="AF721" s="93"/>
      <c r="AG721" s="93"/>
      <c r="AH721" s="93"/>
      <c r="AI721" s="30"/>
      <c r="AJ721" s="30"/>
      <c r="AK721" s="30"/>
      <c r="AL721" s="30"/>
      <c r="AM721" s="109"/>
      <c r="AN721" s="109"/>
      <c r="AO721" s="30"/>
      <c r="AP721" s="112" t="s">
        <v>1533</v>
      </c>
      <c r="AQ721"/>
      <c r="AR721"/>
      <c r="AS721"/>
      <c r="AT721"/>
      <c r="AU721"/>
      <c r="AV721"/>
    </row>
    <row r="722" spans="27:48" ht="23.45" customHeight="1" x14ac:dyDescent="0.2">
      <c r="AA722" s="97"/>
      <c r="AB722" s="97"/>
      <c r="AC722" s="97"/>
      <c r="AD722" s="97"/>
      <c r="AE722" s="97"/>
      <c r="AF722" s="93"/>
      <c r="AG722" s="93"/>
      <c r="AH722" s="93"/>
      <c r="AI722" s="30"/>
      <c r="AJ722" s="30"/>
      <c r="AK722" s="30"/>
      <c r="AL722" s="30"/>
      <c r="AM722" s="109"/>
      <c r="AN722" s="109"/>
      <c r="AO722" s="30"/>
      <c r="AP722" s="112" t="s">
        <v>1534</v>
      </c>
      <c r="AQ722"/>
      <c r="AR722"/>
      <c r="AS722"/>
      <c r="AT722"/>
      <c r="AU722"/>
      <c r="AV722"/>
    </row>
    <row r="723" spans="27:48" ht="23.45" customHeight="1" x14ac:dyDescent="0.2">
      <c r="AA723" s="97"/>
      <c r="AB723" s="97"/>
      <c r="AC723" s="97"/>
      <c r="AD723" s="97"/>
      <c r="AE723" s="97"/>
      <c r="AF723" s="93"/>
      <c r="AG723" s="93"/>
      <c r="AH723" s="93"/>
      <c r="AI723" s="30"/>
      <c r="AJ723" s="30"/>
      <c r="AK723" s="30"/>
      <c r="AL723" s="30"/>
      <c r="AM723" s="109"/>
      <c r="AN723" s="109"/>
      <c r="AO723" s="30"/>
      <c r="AP723" s="112" t="s">
        <v>1535</v>
      </c>
      <c r="AQ723"/>
      <c r="AR723"/>
      <c r="AS723"/>
      <c r="AT723"/>
      <c r="AU723"/>
      <c r="AV723"/>
    </row>
    <row r="724" spans="27:48" ht="23.45" customHeight="1" x14ac:dyDescent="0.2">
      <c r="AA724" s="97"/>
      <c r="AB724" s="97"/>
      <c r="AC724" s="97"/>
      <c r="AD724" s="97"/>
      <c r="AE724" s="97"/>
      <c r="AF724" s="93"/>
      <c r="AG724" s="93"/>
      <c r="AH724" s="93"/>
      <c r="AI724" s="30"/>
      <c r="AJ724" s="30"/>
      <c r="AK724" s="30"/>
      <c r="AL724" s="30"/>
      <c r="AM724" s="109"/>
      <c r="AN724" s="109"/>
      <c r="AO724" s="30"/>
      <c r="AP724" s="112" t="s">
        <v>1536</v>
      </c>
      <c r="AQ724"/>
      <c r="AR724"/>
      <c r="AS724"/>
      <c r="AT724"/>
      <c r="AU724"/>
      <c r="AV724"/>
    </row>
    <row r="725" spans="27:48" ht="23.45" customHeight="1" x14ac:dyDescent="0.2">
      <c r="AA725" s="97"/>
      <c r="AB725" s="97"/>
      <c r="AC725" s="97"/>
      <c r="AD725" s="97"/>
      <c r="AE725" s="97"/>
      <c r="AF725" s="93"/>
      <c r="AG725" s="93"/>
      <c r="AH725" s="93"/>
      <c r="AI725" s="30"/>
      <c r="AJ725" s="30"/>
      <c r="AK725" s="30"/>
      <c r="AL725" s="30"/>
      <c r="AM725" s="109"/>
      <c r="AN725" s="109"/>
      <c r="AO725" s="30"/>
      <c r="AP725" s="112" t="s">
        <v>1537</v>
      </c>
      <c r="AQ725"/>
      <c r="AR725"/>
      <c r="AS725"/>
      <c r="AT725"/>
      <c r="AU725"/>
      <c r="AV725"/>
    </row>
    <row r="726" spans="27:48" ht="23.45" customHeight="1" x14ac:dyDescent="0.2">
      <c r="AA726" s="97"/>
      <c r="AB726" s="97"/>
      <c r="AC726" s="97"/>
      <c r="AD726" s="97"/>
      <c r="AE726" s="97"/>
      <c r="AF726" s="93"/>
      <c r="AG726" s="93"/>
      <c r="AH726" s="93"/>
      <c r="AI726" s="30"/>
      <c r="AJ726" s="30"/>
      <c r="AK726" s="30"/>
      <c r="AL726" s="30"/>
      <c r="AM726" s="109"/>
      <c r="AN726" s="109"/>
      <c r="AO726" s="30"/>
      <c r="AP726" s="112" t="s">
        <v>1538</v>
      </c>
      <c r="AQ726"/>
      <c r="AR726"/>
      <c r="AS726"/>
      <c r="AT726"/>
      <c r="AU726"/>
      <c r="AV726"/>
    </row>
    <row r="727" spans="27:48" ht="23.45" customHeight="1" x14ac:dyDescent="0.2">
      <c r="AA727" s="97"/>
      <c r="AB727" s="97"/>
      <c r="AC727" s="97"/>
      <c r="AD727" s="97"/>
      <c r="AE727" s="97"/>
      <c r="AF727" s="93"/>
      <c r="AG727" s="93"/>
      <c r="AH727" s="93"/>
      <c r="AI727" s="30"/>
      <c r="AJ727" s="30"/>
      <c r="AK727" s="30"/>
      <c r="AL727" s="30"/>
      <c r="AM727" s="109"/>
      <c r="AN727" s="109"/>
      <c r="AO727" s="30"/>
      <c r="AP727" s="112" t="s">
        <v>1539</v>
      </c>
      <c r="AQ727"/>
      <c r="AR727"/>
      <c r="AS727"/>
      <c r="AT727"/>
      <c r="AU727"/>
      <c r="AV727"/>
    </row>
    <row r="728" spans="27:48" ht="23.45" customHeight="1" x14ac:dyDescent="0.2">
      <c r="AA728" s="97"/>
      <c r="AB728" s="97"/>
      <c r="AC728" s="97"/>
      <c r="AD728" s="97"/>
      <c r="AE728" s="97"/>
      <c r="AF728" s="93"/>
      <c r="AG728" s="93"/>
      <c r="AH728" s="93"/>
      <c r="AI728" s="30"/>
      <c r="AJ728" s="30"/>
      <c r="AK728" s="30"/>
      <c r="AL728" s="30"/>
      <c r="AM728" s="109"/>
      <c r="AN728" s="109"/>
      <c r="AO728" s="30"/>
      <c r="AP728" s="112" t="s">
        <v>1540</v>
      </c>
      <c r="AQ728"/>
      <c r="AR728"/>
      <c r="AS728"/>
      <c r="AT728"/>
      <c r="AU728"/>
      <c r="AV728"/>
    </row>
    <row r="729" spans="27:48" ht="23.45" customHeight="1" x14ac:dyDescent="0.2">
      <c r="AA729" s="97"/>
      <c r="AB729" s="97"/>
      <c r="AC729" s="97"/>
      <c r="AD729" s="97"/>
      <c r="AE729" s="97"/>
      <c r="AF729" s="93"/>
      <c r="AG729" s="93"/>
      <c r="AH729" s="93"/>
      <c r="AI729" s="30"/>
      <c r="AJ729" s="30"/>
      <c r="AK729" s="30"/>
      <c r="AL729" s="30"/>
      <c r="AM729" s="109"/>
      <c r="AN729" s="109"/>
      <c r="AO729" s="30"/>
      <c r="AP729" s="112" t="s">
        <v>1541</v>
      </c>
      <c r="AQ729"/>
      <c r="AR729"/>
      <c r="AS729"/>
      <c r="AT729"/>
      <c r="AU729"/>
      <c r="AV729"/>
    </row>
    <row r="730" spans="27:48" ht="23.45" customHeight="1" x14ac:dyDescent="0.2">
      <c r="AA730" s="97"/>
      <c r="AB730" s="97"/>
      <c r="AC730" s="97"/>
      <c r="AD730" s="97"/>
      <c r="AE730" s="97"/>
      <c r="AF730" s="93"/>
      <c r="AG730" s="93"/>
      <c r="AH730" s="93"/>
      <c r="AI730" s="30"/>
      <c r="AJ730" s="30"/>
      <c r="AK730" s="30"/>
      <c r="AL730" s="30"/>
      <c r="AM730" s="109"/>
      <c r="AN730" s="109"/>
      <c r="AO730" s="30"/>
      <c r="AP730" s="112" t="s">
        <v>1542</v>
      </c>
      <c r="AQ730"/>
      <c r="AR730"/>
      <c r="AS730"/>
      <c r="AT730"/>
      <c r="AU730"/>
      <c r="AV730"/>
    </row>
    <row r="731" spans="27:48" ht="23.45" customHeight="1" x14ac:dyDescent="0.2">
      <c r="AA731" s="97"/>
      <c r="AB731" s="97"/>
      <c r="AC731" s="97"/>
      <c r="AD731" s="97"/>
      <c r="AE731" s="97"/>
      <c r="AF731" s="93"/>
      <c r="AG731" s="93"/>
      <c r="AH731" s="93"/>
      <c r="AI731" s="30"/>
      <c r="AJ731" s="30"/>
      <c r="AK731" s="30"/>
      <c r="AL731" s="30"/>
      <c r="AM731" s="109"/>
      <c r="AN731" s="109"/>
      <c r="AO731" s="30"/>
      <c r="AP731" s="112" t="s">
        <v>1543</v>
      </c>
      <c r="AQ731"/>
      <c r="AR731"/>
      <c r="AS731"/>
      <c r="AT731"/>
      <c r="AU731"/>
      <c r="AV731"/>
    </row>
    <row r="732" spans="27:48" ht="23.45" customHeight="1" x14ac:dyDescent="0.2">
      <c r="AA732" s="97"/>
      <c r="AB732" s="97"/>
      <c r="AC732" s="97"/>
      <c r="AD732" s="97"/>
      <c r="AE732" s="97"/>
      <c r="AF732" s="93"/>
      <c r="AG732" s="93"/>
      <c r="AH732" s="93"/>
      <c r="AI732" s="30"/>
      <c r="AJ732" s="30"/>
      <c r="AK732" s="30"/>
      <c r="AL732" s="30"/>
      <c r="AM732" s="109"/>
      <c r="AN732" s="109"/>
      <c r="AO732" s="30"/>
      <c r="AP732" s="112" t="s">
        <v>1544</v>
      </c>
      <c r="AQ732"/>
      <c r="AR732"/>
      <c r="AS732"/>
      <c r="AT732"/>
      <c r="AU732"/>
      <c r="AV732"/>
    </row>
    <row r="733" spans="27:48" ht="23.45" customHeight="1" x14ac:dyDescent="0.2">
      <c r="AA733" s="97"/>
      <c r="AB733" s="97"/>
      <c r="AC733" s="97"/>
      <c r="AD733" s="97"/>
      <c r="AE733" s="97"/>
      <c r="AF733" s="93"/>
      <c r="AG733" s="93"/>
      <c r="AH733" s="93"/>
      <c r="AI733" s="30"/>
      <c r="AJ733" s="30"/>
      <c r="AK733" s="30"/>
      <c r="AL733" s="30"/>
      <c r="AM733" s="109"/>
      <c r="AN733" s="109"/>
      <c r="AO733" s="30"/>
      <c r="AP733" s="112" t="s">
        <v>1545</v>
      </c>
      <c r="AQ733"/>
      <c r="AR733"/>
      <c r="AS733"/>
      <c r="AT733"/>
      <c r="AU733"/>
      <c r="AV733"/>
    </row>
    <row r="734" spans="27:48" ht="23.45" customHeight="1" x14ac:dyDescent="0.2">
      <c r="AA734" s="97"/>
      <c r="AB734" s="97"/>
      <c r="AC734" s="97"/>
      <c r="AD734" s="97"/>
      <c r="AE734" s="97"/>
      <c r="AF734" s="93"/>
      <c r="AG734" s="93"/>
      <c r="AH734" s="93"/>
      <c r="AI734" s="30"/>
      <c r="AJ734" s="30"/>
      <c r="AK734" s="30"/>
      <c r="AL734" s="30"/>
      <c r="AM734" s="109"/>
      <c r="AN734" s="109"/>
      <c r="AO734" s="30"/>
      <c r="AP734" s="112" t="s">
        <v>1546</v>
      </c>
      <c r="AQ734"/>
      <c r="AR734"/>
      <c r="AS734"/>
      <c r="AT734"/>
      <c r="AU734"/>
      <c r="AV734"/>
    </row>
    <row r="735" spans="27:48" ht="23.45" customHeight="1" x14ac:dyDescent="0.2">
      <c r="AA735" s="97"/>
      <c r="AB735" s="97"/>
      <c r="AC735" s="97"/>
      <c r="AD735" s="97"/>
      <c r="AE735" s="97"/>
      <c r="AF735" s="93"/>
      <c r="AG735" s="93"/>
      <c r="AH735" s="93"/>
      <c r="AI735" s="30"/>
      <c r="AJ735" s="30"/>
      <c r="AK735" s="30"/>
      <c r="AL735" s="30"/>
      <c r="AM735" s="109"/>
      <c r="AN735" s="109"/>
      <c r="AO735" s="30"/>
      <c r="AP735" s="112" t="s">
        <v>1547</v>
      </c>
      <c r="AQ735"/>
      <c r="AR735"/>
      <c r="AS735"/>
      <c r="AT735"/>
      <c r="AU735"/>
      <c r="AV735"/>
    </row>
    <row r="736" spans="27:48" ht="23.45" customHeight="1" x14ac:dyDescent="0.2">
      <c r="AA736" s="97"/>
      <c r="AB736" s="97"/>
      <c r="AC736" s="97"/>
      <c r="AD736" s="97"/>
      <c r="AE736" s="97"/>
      <c r="AF736" s="93"/>
      <c r="AG736" s="93"/>
      <c r="AH736" s="93"/>
      <c r="AI736" s="30"/>
      <c r="AJ736" s="30"/>
      <c r="AK736" s="30"/>
      <c r="AL736" s="30"/>
      <c r="AM736" s="109"/>
      <c r="AN736" s="109"/>
      <c r="AO736" s="30"/>
      <c r="AP736" s="112" t="s">
        <v>1548</v>
      </c>
      <c r="AQ736"/>
      <c r="AR736"/>
      <c r="AS736"/>
      <c r="AT736"/>
      <c r="AU736"/>
      <c r="AV736"/>
    </row>
    <row r="737" spans="27:48" ht="23.45" customHeight="1" x14ac:dyDescent="0.2">
      <c r="AA737" s="97"/>
      <c r="AB737" s="97"/>
      <c r="AC737" s="97"/>
      <c r="AD737" s="97"/>
      <c r="AE737" s="97"/>
      <c r="AF737" s="93"/>
      <c r="AG737" s="93"/>
      <c r="AH737" s="93"/>
      <c r="AI737" s="30"/>
      <c r="AJ737" s="30"/>
      <c r="AK737" s="30"/>
      <c r="AL737" s="30"/>
      <c r="AM737" s="109"/>
      <c r="AN737" s="109"/>
      <c r="AO737" s="30"/>
      <c r="AP737" s="112" t="s">
        <v>1549</v>
      </c>
      <c r="AQ737"/>
      <c r="AR737"/>
      <c r="AS737"/>
      <c r="AT737"/>
      <c r="AU737"/>
      <c r="AV737"/>
    </row>
    <row r="738" spans="27:48" ht="23.45" customHeight="1" x14ac:dyDescent="0.2">
      <c r="AA738" s="97"/>
      <c r="AB738" s="97"/>
      <c r="AC738" s="97"/>
      <c r="AD738" s="97"/>
      <c r="AE738" s="97"/>
      <c r="AF738" s="93"/>
      <c r="AG738" s="93"/>
      <c r="AH738" s="93"/>
      <c r="AI738" s="30"/>
      <c r="AJ738" s="30"/>
      <c r="AK738" s="30"/>
      <c r="AL738" s="30"/>
      <c r="AM738" s="109"/>
      <c r="AN738" s="109"/>
      <c r="AO738" s="30"/>
      <c r="AP738" s="112" t="s">
        <v>1550</v>
      </c>
      <c r="AQ738"/>
      <c r="AR738"/>
      <c r="AS738"/>
      <c r="AT738"/>
      <c r="AU738"/>
      <c r="AV738"/>
    </row>
    <row r="739" spans="27:48" ht="23.45" customHeight="1" x14ac:dyDescent="0.2">
      <c r="AA739" s="97"/>
      <c r="AB739" s="97"/>
      <c r="AC739" s="97"/>
      <c r="AD739" s="97"/>
      <c r="AE739" s="97"/>
      <c r="AF739" s="93"/>
      <c r="AG739" s="93"/>
      <c r="AH739" s="93"/>
      <c r="AI739" s="30"/>
      <c r="AJ739" s="30"/>
      <c r="AK739" s="30"/>
      <c r="AL739" s="30"/>
      <c r="AM739" s="109"/>
      <c r="AN739" s="109"/>
      <c r="AO739" s="30"/>
      <c r="AP739" s="112" t="s">
        <v>1551</v>
      </c>
      <c r="AQ739"/>
      <c r="AR739"/>
      <c r="AS739"/>
      <c r="AT739"/>
      <c r="AU739"/>
      <c r="AV739"/>
    </row>
    <row r="740" spans="27:48" ht="23.45" customHeight="1" x14ac:dyDescent="0.2">
      <c r="AA740" s="97"/>
      <c r="AB740" s="97"/>
      <c r="AC740" s="97"/>
      <c r="AD740" s="97"/>
      <c r="AE740" s="97"/>
      <c r="AF740" s="93"/>
      <c r="AG740" s="93"/>
      <c r="AH740" s="93"/>
      <c r="AI740" s="30"/>
      <c r="AJ740" s="30"/>
      <c r="AK740" s="30"/>
      <c r="AL740" s="30"/>
      <c r="AM740" s="109"/>
      <c r="AN740" s="109"/>
      <c r="AO740" s="30"/>
      <c r="AP740" s="112" t="s">
        <v>1552</v>
      </c>
      <c r="AQ740"/>
      <c r="AR740"/>
      <c r="AS740"/>
      <c r="AT740"/>
      <c r="AU740"/>
      <c r="AV740"/>
    </row>
    <row r="741" spans="27:48" ht="23.45" customHeight="1" x14ac:dyDescent="0.2">
      <c r="AA741" s="97"/>
      <c r="AB741" s="97"/>
      <c r="AC741" s="97"/>
      <c r="AD741" s="97"/>
      <c r="AE741" s="97"/>
      <c r="AF741" s="93"/>
      <c r="AG741" s="93"/>
      <c r="AH741" s="93"/>
      <c r="AI741" s="30"/>
      <c r="AJ741" s="30"/>
      <c r="AK741" s="30"/>
      <c r="AL741" s="30"/>
      <c r="AM741" s="109"/>
      <c r="AN741" s="109"/>
      <c r="AO741" s="30"/>
      <c r="AP741" s="112" t="s">
        <v>1553</v>
      </c>
      <c r="AQ741"/>
      <c r="AR741"/>
      <c r="AS741"/>
      <c r="AT741"/>
      <c r="AU741"/>
      <c r="AV741"/>
    </row>
    <row r="742" spans="27:48" ht="23.45" customHeight="1" x14ac:dyDescent="0.2">
      <c r="AA742" s="97"/>
      <c r="AB742" s="97"/>
      <c r="AC742" s="97"/>
      <c r="AD742" s="97"/>
      <c r="AE742" s="97"/>
      <c r="AF742" s="93"/>
      <c r="AG742" s="93"/>
      <c r="AH742" s="93"/>
      <c r="AI742" s="30"/>
      <c r="AJ742" s="30"/>
      <c r="AK742" s="30"/>
      <c r="AL742" s="30"/>
      <c r="AM742" s="109"/>
      <c r="AN742" s="109"/>
      <c r="AO742" s="30"/>
      <c r="AP742" s="112" t="s">
        <v>1554</v>
      </c>
      <c r="AQ742"/>
      <c r="AR742"/>
      <c r="AS742"/>
      <c r="AT742"/>
      <c r="AU742"/>
      <c r="AV742"/>
    </row>
    <row r="743" spans="27:48" ht="23.45" customHeight="1" x14ac:dyDescent="0.2">
      <c r="AA743" s="97"/>
      <c r="AB743" s="97"/>
      <c r="AC743" s="97"/>
      <c r="AD743" s="97"/>
      <c r="AE743" s="97"/>
      <c r="AF743" s="93"/>
      <c r="AG743" s="93"/>
      <c r="AH743" s="93"/>
      <c r="AI743" s="30"/>
      <c r="AJ743" s="30"/>
      <c r="AK743" s="30"/>
      <c r="AL743" s="30"/>
      <c r="AM743" s="109"/>
      <c r="AN743" s="109"/>
      <c r="AO743" s="30"/>
      <c r="AP743" s="112" t="s">
        <v>1555</v>
      </c>
      <c r="AQ743"/>
      <c r="AR743"/>
      <c r="AS743"/>
      <c r="AT743"/>
      <c r="AU743"/>
      <c r="AV743"/>
    </row>
    <row r="744" spans="27:48" ht="23.45" customHeight="1" x14ac:dyDescent="0.2">
      <c r="AA744" s="97"/>
      <c r="AB744" s="97"/>
      <c r="AC744" s="97"/>
      <c r="AD744" s="97"/>
      <c r="AE744" s="97"/>
      <c r="AF744" s="93"/>
      <c r="AG744" s="93"/>
      <c r="AH744" s="93"/>
      <c r="AI744" s="30"/>
      <c r="AJ744" s="30"/>
      <c r="AK744" s="30"/>
      <c r="AL744" s="30"/>
      <c r="AM744" s="109"/>
      <c r="AN744" s="109"/>
      <c r="AO744" s="30"/>
      <c r="AP744" s="112" t="s">
        <v>1556</v>
      </c>
      <c r="AQ744"/>
      <c r="AR744"/>
      <c r="AS744"/>
      <c r="AT744"/>
      <c r="AU744"/>
      <c r="AV744"/>
    </row>
    <row r="745" spans="27:48" ht="23.45" customHeight="1" x14ac:dyDescent="0.2">
      <c r="AA745" s="97"/>
      <c r="AB745" s="97"/>
      <c r="AC745" s="97"/>
      <c r="AD745" s="97"/>
      <c r="AE745" s="97"/>
      <c r="AF745" s="93"/>
      <c r="AG745" s="93"/>
      <c r="AH745" s="93"/>
      <c r="AI745" s="30"/>
      <c r="AJ745" s="30"/>
      <c r="AK745" s="30"/>
      <c r="AL745" s="30"/>
      <c r="AM745" s="109"/>
      <c r="AN745" s="109"/>
      <c r="AO745" s="30"/>
      <c r="AP745" s="112" t="s">
        <v>1557</v>
      </c>
      <c r="AQ745"/>
      <c r="AR745"/>
      <c r="AS745"/>
      <c r="AT745"/>
      <c r="AU745"/>
      <c r="AV745"/>
    </row>
    <row r="746" spans="27:48" ht="23.45" customHeight="1" x14ac:dyDescent="0.2">
      <c r="AA746" s="97"/>
      <c r="AB746" s="97"/>
      <c r="AC746" s="97"/>
      <c r="AD746" s="97"/>
      <c r="AE746" s="97"/>
      <c r="AF746" s="93"/>
      <c r="AG746" s="93"/>
      <c r="AH746" s="93"/>
      <c r="AI746" s="30"/>
      <c r="AJ746" s="30"/>
      <c r="AK746" s="30"/>
      <c r="AL746" s="30"/>
      <c r="AM746" s="109"/>
      <c r="AN746" s="109"/>
      <c r="AO746" s="30"/>
      <c r="AP746" s="112" t="s">
        <v>1558</v>
      </c>
      <c r="AQ746"/>
      <c r="AR746"/>
      <c r="AS746"/>
      <c r="AT746"/>
      <c r="AU746"/>
      <c r="AV746"/>
    </row>
    <row r="747" spans="27:48" ht="23.45" customHeight="1" x14ac:dyDescent="0.2">
      <c r="AA747" s="97"/>
      <c r="AB747" s="97"/>
      <c r="AC747" s="97"/>
      <c r="AD747" s="97"/>
      <c r="AE747" s="97"/>
      <c r="AF747" s="93"/>
      <c r="AG747" s="93"/>
      <c r="AH747" s="93"/>
      <c r="AI747" s="30"/>
      <c r="AJ747" s="30"/>
      <c r="AK747" s="30"/>
      <c r="AL747" s="30"/>
      <c r="AM747" s="109"/>
      <c r="AN747" s="109"/>
      <c r="AO747" s="30"/>
      <c r="AP747" s="112" t="s">
        <v>1559</v>
      </c>
      <c r="AQ747"/>
      <c r="AR747"/>
      <c r="AS747"/>
      <c r="AT747"/>
      <c r="AU747"/>
      <c r="AV747"/>
    </row>
    <row r="748" spans="27:48" ht="23.45" customHeight="1" x14ac:dyDescent="0.2">
      <c r="AA748" s="97"/>
      <c r="AB748" s="97"/>
      <c r="AC748" s="97"/>
      <c r="AD748" s="97"/>
      <c r="AE748" s="97"/>
      <c r="AF748" s="93"/>
      <c r="AG748" s="93"/>
      <c r="AH748" s="93"/>
      <c r="AI748" s="30"/>
      <c r="AJ748" s="30"/>
      <c r="AK748" s="30"/>
      <c r="AL748" s="30"/>
      <c r="AM748" s="109"/>
      <c r="AN748" s="109"/>
      <c r="AO748" s="30"/>
      <c r="AP748" s="112" t="s">
        <v>1560</v>
      </c>
      <c r="AQ748"/>
      <c r="AR748"/>
      <c r="AS748"/>
      <c r="AT748"/>
      <c r="AU748"/>
      <c r="AV748"/>
    </row>
    <row r="749" spans="27:48" ht="23.45" customHeight="1" x14ac:dyDescent="0.2">
      <c r="AA749" s="97"/>
      <c r="AB749" s="97"/>
      <c r="AC749" s="97"/>
      <c r="AD749" s="97"/>
      <c r="AE749" s="97"/>
      <c r="AF749" s="93"/>
      <c r="AG749" s="93"/>
      <c r="AH749" s="93"/>
      <c r="AI749" s="30"/>
      <c r="AJ749" s="30"/>
      <c r="AK749" s="30"/>
      <c r="AL749" s="30"/>
      <c r="AM749" s="109"/>
      <c r="AN749" s="109"/>
      <c r="AO749" s="30"/>
      <c r="AP749" s="112" t="s">
        <v>1561</v>
      </c>
      <c r="AQ749"/>
      <c r="AR749"/>
      <c r="AS749"/>
      <c r="AT749"/>
      <c r="AU749"/>
      <c r="AV749"/>
    </row>
    <row r="750" spans="27:48" ht="23.45" customHeight="1" x14ac:dyDescent="0.2">
      <c r="AA750" s="97"/>
      <c r="AB750" s="97"/>
      <c r="AC750" s="97"/>
      <c r="AD750" s="97"/>
      <c r="AE750" s="97"/>
      <c r="AF750" s="93"/>
      <c r="AG750" s="93"/>
      <c r="AH750" s="93"/>
      <c r="AI750" s="30"/>
      <c r="AJ750" s="30"/>
      <c r="AK750" s="30"/>
      <c r="AL750" s="30"/>
      <c r="AM750" s="109"/>
      <c r="AN750" s="109"/>
      <c r="AO750" s="30"/>
      <c r="AP750" s="112" t="s">
        <v>1562</v>
      </c>
      <c r="AQ750"/>
      <c r="AR750"/>
      <c r="AS750"/>
      <c r="AT750"/>
      <c r="AU750"/>
      <c r="AV750"/>
    </row>
    <row r="751" spans="27:48" ht="23.45" customHeight="1" x14ac:dyDescent="0.2">
      <c r="AA751" s="97"/>
      <c r="AB751" s="97"/>
      <c r="AC751" s="97"/>
      <c r="AD751" s="97"/>
      <c r="AE751" s="97"/>
      <c r="AF751" s="93"/>
      <c r="AG751" s="93"/>
      <c r="AH751" s="93"/>
      <c r="AI751" s="30"/>
      <c r="AJ751" s="30"/>
      <c r="AK751" s="30"/>
      <c r="AL751" s="30"/>
      <c r="AM751" s="109"/>
      <c r="AN751" s="109"/>
      <c r="AO751" s="30"/>
      <c r="AP751" s="112" t="s">
        <v>1563</v>
      </c>
      <c r="AQ751"/>
      <c r="AR751"/>
      <c r="AS751"/>
      <c r="AT751"/>
      <c r="AU751"/>
      <c r="AV751"/>
    </row>
    <row r="752" spans="27:48" ht="23.45" customHeight="1" x14ac:dyDescent="0.2">
      <c r="AA752" s="97"/>
      <c r="AB752" s="97"/>
      <c r="AC752" s="97"/>
      <c r="AD752" s="97"/>
      <c r="AE752" s="97"/>
      <c r="AF752" s="93"/>
      <c r="AG752" s="93"/>
      <c r="AH752" s="93"/>
      <c r="AI752" s="30"/>
      <c r="AJ752" s="30"/>
      <c r="AK752" s="30"/>
      <c r="AL752" s="30"/>
      <c r="AM752" s="109"/>
      <c r="AN752" s="109"/>
      <c r="AO752" s="30"/>
      <c r="AP752" s="112" t="s">
        <v>1564</v>
      </c>
      <c r="AQ752"/>
      <c r="AR752"/>
      <c r="AS752"/>
      <c r="AT752"/>
      <c r="AU752"/>
      <c r="AV752"/>
    </row>
    <row r="753" spans="27:48" ht="23.45" customHeight="1" x14ac:dyDescent="0.2">
      <c r="AA753" s="97"/>
      <c r="AB753" s="97"/>
      <c r="AC753" s="97"/>
      <c r="AD753" s="97"/>
      <c r="AE753" s="97"/>
      <c r="AF753" s="93"/>
      <c r="AG753" s="93"/>
      <c r="AH753" s="93"/>
      <c r="AI753" s="30"/>
      <c r="AJ753" s="30"/>
      <c r="AK753" s="30"/>
      <c r="AL753" s="30"/>
      <c r="AM753" s="109"/>
      <c r="AN753" s="109"/>
      <c r="AO753" s="30"/>
      <c r="AP753" s="112" t="s">
        <v>1565</v>
      </c>
      <c r="AQ753"/>
      <c r="AR753"/>
      <c r="AS753"/>
      <c r="AT753"/>
      <c r="AU753"/>
      <c r="AV753"/>
    </row>
    <row r="754" spans="27:48" ht="23.45" customHeight="1" x14ac:dyDescent="0.2">
      <c r="AA754" s="97"/>
      <c r="AB754" s="97"/>
      <c r="AC754" s="97"/>
      <c r="AD754" s="97"/>
      <c r="AE754" s="97"/>
      <c r="AF754" s="93"/>
      <c r="AG754" s="93"/>
      <c r="AH754" s="93"/>
      <c r="AI754" s="30"/>
      <c r="AJ754" s="30"/>
      <c r="AK754" s="30"/>
      <c r="AL754" s="30"/>
      <c r="AM754" s="109"/>
      <c r="AN754" s="109"/>
      <c r="AO754" s="30"/>
      <c r="AP754" s="112" t="s">
        <v>1566</v>
      </c>
      <c r="AQ754"/>
      <c r="AR754"/>
      <c r="AS754"/>
      <c r="AT754"/>
      <c r="AU754"/>
      <c r="AV754"/>
    </row>
    <row r="755" spans="27:48" ht="23.45" customHeight="1" x14ac:dyDescent="0.2">
      <c r="AA755" s="97"/>
      <c r="AB755" s="97"/>
      <c r="AC755" s="97"/>
      <c r="AD755" s="97"/>
      <c r="AE755" s="97"/>
      <c r="AF755" s="93"/>
      <c r="AG755" s="93"/>
      <c r="AH755" s="93"/>
      <c r="AI755" s="30"/>
      <c r="AJ755" s="30"/>
      <c r="AK755" s="30"/>
      <c r="AL755" s="30"/>
      <c r="AM755" s="109"/>
      <c r="AN755" s="109"/>
      <c r="AO755" s="30"/>
      <c r="AP755" s="112" t="s">
        <v>1567</v>
      </c>
      <c r="AQ755"/>
      <c r="AR755"/>
      <c r="AS755"/>
      <c r="AT755"/>
      <c r="AU755"/>
      <c r="AV755"/>
    </row>
    <row r="756" spans="27:48" ht="23.45" customHeight="1" x14ac:dyDescent="0.2">
      <c r="AA756" s="97"/>
      <c r="AB756" s="97"/>
      <c r="AC756" s="97"/>
      <c r="AD756" s="97"/>
      <c r="AE756" s="97"/>
      <c r="AF756" s="93"/>
      <c r="AG756" s="93"/>
      <c r="AH756" s="93"/>
      <c r="AI756" s="30"/>
      <c r="AJ756" s="30"/>
      <c r="AK756" s="30"/>
      <c r="AL756" s="30"/>
      <c r="AM756" s="109"/>
      <c r="AN756" s="109"/>
      <c r="AO756" s="30"/>
      <c r="AP756" s="112" t="s">
        <v>1568</v>
      </c>
      <c r="AQ756"/>
      <c r="AR756"/>
      <c r="AS756"/>
      <c r="AT756"/>
      <c r="AU756"/>
      <c r="AV756"/>
    </row>
    <row r="757" spans="27:48" ht="23.45" customHeight="1" x14ac:dyDescent="0.2">
      <c r="AA757" s="97"/>
      <c r="AB757" s="97"/>
      <c r="AC757" s="97"/>
      <c r="AD757" s="97"/>
      <c r="AE757" s="97"/>
      <c r="AF757" s="93"/>
      <c r="AG757" s="93"/>
      <c r="AH757" s="93"/>
      <c r="AI757" s="30"/>
      <c r="AJ757" s="30"/>
      <c r="AK757" s="30"/>
      <c r="AL757" s="30"/>
      <c r="AM757" s="109"/>
      <c r="AN757" s="109"/>
      <c r="AO757" s="30"/>
      <c r="AP757" s="112" t="s">
        <v>1569</v>
      </c>
      <c r="AQ757"/>
      <c r="AR757"/>
      <c r="AS757"/>
      <c r="AT757"/>
      <c r="AU757"/>
      <c r="AV757"/>
    </row>
    <row r="758" spans="27:48" ht="23.45" customHeight="1" x14ac:dyDescent="0.2">
      <c r="AA758" s="97"/>
      <c r="AB758" s="97"/>
      <c r="AC758" s="97"/>
      <c r="AD758" s="97"/>
      <c r="AE758" s="97"/>
      <c r="AF758" s="93"/>
      <c r="AG758" s="93"/>
      <c r="AH758" s="93"/>
      <c r="AI758" s="30"/>
      <c r="AJ758" s="30"/>
      <c r="AK758" s="30"/>
      <c r="AL758" s="30"/>
      <c r="AM758" s="109"/>
      <c r="AN758" s="109"/>
      <c r="AO758" s="30"/>
      <c r="AP758" s="112" t="s">
        <v>1570</v>
      </c>
      <c r="AQ758"/>
      <c r="AR758"/>
      <c r="AS758"/>
      <c r="AT758"/>
      <c r="AU758"/>
      <c r="AV758"/>
    </row>
    <row r="759" spans="27:48" ht="23.45" customHeight="1" x14ac:dyDescent="0.2">
      <c r="AA759" s="97"/>
      <c r="AB759" s="97"/>
      <c r="AC759" s="97"/>
      <c r="AD759" s="97"/>
      <c r="AE759" s="97"/>
      <c r="AF759" s="93"/>
      <c r="AG759" s="93"/>
      <c r="AH759" s="93"/>
      <c r="AI759" s="30"/>
      <c r="AJ759" s="30"/>
      <c r="AK759" s="30"/>
      <c r="AL759" s="30"/>
      <c r="AM759" s="109"/>
      <c r="AN759" s="109"/>
      <c r="AO759" s="30"/>
      <c r="AP759" s="112" t="s">
        <v>1571</v>
      </c>
      <c r="AQ759"/>
      <c r="AR759"/>
      <c r="AS759"/>
      <c r="AT759"/>
      <c r="AU759"/>
      <c r="AV759"/>
    </row>
    <row r="760" spans="27:48" ht="23.45" customHeight="1" x14ac:dyDescent="0.2">
      <c r="AA760" s="97"/>
      <c r="AB760" s="97"/>
      <c r="AC760" s="97"/>
      <c r="AD760" s="97"/>
      <c r="AE760" s="97"/>
      <c r="AF760" s="93"/>
      <c r="AG760" s="93"/>
      <c r="AH760" s="93"/>
      <c r="AI760" s="30"/>
      <c r="AJ760" s="30"/>
      <c r="AK760" s="30"/>
      <c r="AL760" s="30"/>
      <c r="AM760" s="109"/>
      <c r="AN760" s="109"/>
      <c r="AO760" s="30"/>
      <c r="AP760" s="112" t="s">
        <v>1572</v>
      </c>
      <c r="AQ760"/>
      <c r="AR760"/>
      <c r="AS760"/>
      <c r="AT760"/>
      <c r="AU760"/>
      <c r="AV760"/>
    </row>
    <row r="761" spans="27:48" ht="23.45" customHeight="1" x14ac:dyDescent="0.2">
      <c r="AA761" s="97"/>
      <c r="AB761" s="97"/>
      <c r="AC761" s="97"/>
      <c r="AD761" s="97"/>
      <c r="AE761" s="97"/>
      <c r="AF761" s="93"/>
      <c r="AG761" s="93"/>
      <c r="AH761" s="93"/>
      <c r="AI761" s="30"/>
      <c r="AJ761" s="30"/>
      <c r="AK761" s="30"/>
      <c r="AL761" s="30"/>
      <c r="AM761" s="109"/>
      <c r="AN761" s="109"/>
      <c r="AO761" s="30"/>
      <c r="AP761" s="112" t="s">
        <v>1573</v>
      </c>
      <c r="AQ761"/>
      <c r="AR761"/>
      <c r="AS761"/>
      <c r="AT761"/>
      <c r="AU761"/>
      <c r="AV761"/>
    </row>
    <row r="762" spans="27:48" ht="23.45" customHeight="1" x14ac:dyDescent="0.2">
      <c r="AA762" s="97"/>
      <c r="AB762" s="97"/>
      <c r="AC762" s="97"/>
      <c r="AD762" s="97"/>
      <c r="AE762" s="97"/>
      <c r="AF762" s="93"/>
      <c r="AG762" s="93"/>
      <c r="AH762" s="93"/>
      <c r="AI762" s="30"/>
      <c r="AJ762" s="30"/>
      <c r="AK762" s="30"/>
      <c r="AL762" s="30"/>
      <c r="AM762" s="109"/>
      <c r="AN762" s="109"/>
      <c r="AO762" s="30"/>
      <c r="AP762" s="112" t="s">
        <v>1574</v>
      </c>
      <c r="AQ762"/>
      <c r="AR762"/>
      <c r="AS762"/>
      <c r="AT762"/>
      <c r="AU762"/>
      <c r="AV762"/>
    </row>
    <row r="763" spans="27:48" ht="23.45" customHeight="1" x14ac:dyDescent="0.2">
      <c r="AA763" s="97"/>
      <c r="AB763" s="97"/>
      <c r="AC763" s="97"/>
      <c r="AD763" s="97"/>
      <c r="AE763" s="97"/>
      <c r="AF763" s="93"/>
      <c r="AG763" s="93"/>
      <c r="AH763" s="93"/>
      <c r="AI763" s="30"/>
      <c r="AJ763" s="30"/>
      <c r="AK763" s="30"/>
      <c r="AL763" s="30"/>
      <c r="AM763" s="109"/>
      <c r="AN763" s="109"/>
      <c r="AO763" s="30"/>
      <c r="AP763" s="112" t="s">
        <v>1575</v>
      </c>
      <c r="AQ763"/>
      <c r="AR763"/>
      <c r="AS763"/>
      <c r="AT763"/>
      <c r="AU763"/>
      <c r="AV763"/>
    </row>
    <row r="764" spans="27:48" ht="23.45" customHeight="1" x14ac:dyDescent="0.2">
      <c r="AA764" s="97"/>
      <c r="AB764" s="97"/>
      <c r="AC764" s="97"/>
      <c r="AD764" s="97"/>
      <c r="AE764" s="97"/>
      <c r="AF764" s="93"/>
      <c r="AG764" s="93"/>
      <c r="AH764" s="93"/>
      <c r="AI764" s="30"/>
      <c r="AJ764" s="30"/>
      <c r="AK764" s="30"/>
      <c r="AL764" s="30"/>
      <c r="AM764" s="109"/>
      <c r="AN764" s="109"/>
      <c r="AO764" s="30"/>
      <c r="AP764" s="112" t="s">
        <v>1576</v>
      </c>
      <c r="AQ764"/>
      <c r="AR764"/>
      <c r="AS764"/>
      <c r="AT764"/>
      <c r="AU764"/>
      <c r="AV764"/>
    </row>
    <row r="765" spans="27:48" ht="23.45" customHeight="1" x14ac:dyDescent="0.2">
      <c r="AA765" s="97"/>
      <c r="AB765" s="97"/>
      <c r="AC765" s="97"/>
      <c r="AD765" s="97"/>
      <c r="AE765" s="97"/>
      <c r="AF765" s="93"/>
      <c r="AG765" s="93"/>
      <c r="AH765" s="93"/>
      <c r="AI765" s="30"/>
      <c r="AJ765" s="30"/>
      <c r="AK765" s="30"/>
      <c r="AL765" s="30"/>
      <c r="AM765" s="109"/>
      <c r="AN765" s="109"/>
      <c r="AO765" s="30"/>
      <c r="AP765" s="112" t="s">
        <v>1577</v>
      </c>
      <c r="AQ765"/>
      <c r="AR765"/>
      <c r="AS765"/>
      <c r="AT765"/>
      <c r="AU765"/>
      <c r="AV765"/>
    </row>
    <row r="766" spans="27:48" ht="23.45" customHeight="1" x14ac:dyDescent="0.2">
      <c r="AA766" s="97"/>
      <c r="AB766" s="97"/>
      <c r="AC766" s="97"/>
      <c r="AD766" s="97"/>
      <c r="AE766" s="97"/>
      <c r="AF766" s="93"/>
      <c r="AG766" s="93"/>
      <c r="AH766" s="93"/>
      <c r="AI766" s="30"/>
      <c r="AJ766" s="30"/>
      <c r="AK766" s="30"/>
      <c r="AL766" s="30"/>
      <c r="AM766" s="109"/>
      <c r="AN766" s="109"/>
      <c r="AO766" s="30"/>
      <c r="AP766" s="112" t="s">
        <v>1578</v>
      </c>
      <c r="AQ766"/>
      <c r="AR766"/>
      <c r="AS766"/>
      <c r="AT766"/>
      <c r="AU766"/>
      <c r="AV766"/>
    </row>
    <row r="767" spans="27:48" ht="23.45" customHeight="1" x14ac:dyDescent="0.2">
      <c r="AA767" s="97"/>
      <c r="AB767" s="97"/>
      <c r="AC767" s="97"/>
      <c r="AD767" s="97"/>
      <c r="AE767" s="97"/>
      <c r="AF767" s="93"/>
      <c r="AG767" s="93"/>
      <c r="AH767" s="93"/>
      <c r="AI767" s="30"/>
      <c r="AJ767" s="30"/>
      <c r="AK767" s="30"/>
      <c r="AL767" s="30"/>
      <c r="AM767" s="109"/>
      <c r="AN767" s="109"/>
      <c r="AO767" s="30"/>
      <c r="AP767" s="112" t="s">
        <v>1579</v>
      </c>
      <c r="AQ767"/>
      <c r="AR767"/>
      <c r="AS767"/>
      <c r="AT767"/>
      <c r="AU767"/>
      <c r="AV767"/>
    </row>
    <row r="768" spans="27:48" ht="23.45" customHeight="1" x14ac:dyDescent="0.2">
      <c r="AA768" s="97"/>
      <c r="AB768" s="97"/>
      <c r="AC768" s="97"/>
      <c r="AD768" s="97"/>
      <c r="AE768" s="97"/>
      <c r="AF768" s="93"/>
      <c r="AG768" s="93"/>
      <c r="AH768" s="93"/>
      <c r="AI768" s="30"/>
      <c r="AJ768" s="30"/>
      <c r="AK768" s="30"/>
      <c r="AL768" s="30"/>
      <c r="AM768" s="109"/>
      <c r="AN768" s="109"/>
      <c r="AO768" s="30"/>
      <c r="AP768" s="112" t="s">
        <v>1580</v>
      </c>
      <c r="AQ768"/>
      <c r="AR768"/>
      <c r="AS768"/>
      <c r="AT768"/>
      <c r="AU768"/>
      <c r="AV768"/>
    </row>
    <row r="769" spans="27:48" ht="23.45" customHeight="1" x14ac:dyDescent="0.2">
      <c r="AA769" s="97"/>
      <c r="AB769" s="97"/>
      <c r="AC769" s="97"/>
      <c r="AD769" s="97"/>
      <c r="AE769" s="97"/>
      <c r="AF769" s="93"/>
      <c r="AG769" s="93"/>
      <c r="AH769" s="93"/>
      <c r="AI769" s="30"/>
      <c r="AJ769" s="30"/>
      <c r="AK769" s="30"/>
      <c r="AL769" s="30"/>
      <c r="AM769" s="109"/>
      <c r="AN769" s="109"/>
      <c r="AO769" s="30"/>
      <c r="AP769" s="112" t="s">
        <v>1581</v>
      </c>
      <c r="AQ769"/>
      <c r="AR769"/>
      <c r="AS769"/>
      <c r="AT769"/>
      <c r="AU769"/>
      <c r="AV769"/>
    </row>
    <row r="770" spans="27:48" ht="23.45" customHeight="1" x14ac:dyDescent="0.2">
      <c r="AA770" s="97"/>
      <c r="AB770" s="97"/>
      <c r="AC770" s="97"/>
      <c r="AD770" s="97"/>
      <c r="AE770" s="97"/>
      <c r="AF770" s="93"/>
      <c r="AG770" s="93"/>
      <c r="AH770" s="93"/>
      <c r="AI770" s="30"/>
      <c r="AJ770" s="30"/>
      <c r="AK770" s="30"/>
      <c r="AL770" s="30"/>
      <c r="AM770" s="109"/>
      <c r="AN770" s="109"/>
      <c r="AO770" s="30"/>
      <c r="AP770" s="112" t="s">
        <v>1582</v>
      </c>
      <c r="AQ770"/>
      <c r="AR770"/>
      <c r="AS770"/>
      <c r="AT770"/>
      <c r="AU770"/>
      <c r="AV770"/>
    </row>
    <row r="771" spans="27:48" ht="23.45" customHeight="1" x14ac:dyDescent="0.2">
      <c r="AA771" s="97"/>
      <c r="AB771" s="97"/>
      <c r="AC771" s="97"/>
      <c r="AD771" s="97"/>
      <c r="AE771" s="97"/>
      <c r="AF771" s="93"/>
      <c r="AG771" s="93"/>
      <c r="AH771" s="93"/>
      <c r="AI771" s="30"/>
      <c r="AJ771" s="30"/>
      <c r="AK771" s="30"/>
      <c r="AL771" s="30"/>
      <c r="AM771" s="109"/>
      <c r="AN771" s="109"/>
      <c r="AO771" s="30"/>
      <c r="AP771" s="112" t="s">
        <v>1583</v>
      </c>
      <c r="AQ771"/>
      <c r="AR771"/>
      <c r="AS771"/>
      <c r="AT771"/>
      <c r="AU771"/>
      <c r="AV771"/>
    </row>
    <row r="772" spans="27:48" ht="23.45" customHeight="1" x14ac:dyDescent="0.2">
      <c r="AA772" s="97"/>
      <c r="AB772" s="97"/>
      <c r="AC772" s="97"/>
      <c r="AD772" s="97"/>
      <c r="AE772" s="97"/>
      <c r="AF772" s="93"/>
      <c r="AG772" s="93"/>
      <c r="AH772" s="93"/>
      <c r="AI772" s="30"/>
      <c r="AJ772" s="30"/>
      <c r="AK772" s="30"/>
      <c r="AL772" s="30"/>
      <c r="AM772" s="109"/>
      <c r="AN772" s="109"/>
      <c r="AO772" s="30"/>
      <c r="AP772" s="112" t="s">
        <v>1584</v>
      </c>
      <c r="AQ772"/>
      <c r="AR772"/>
      <c r="AS772"/>
      <c r="AT772"/>
      <c r="AU772"/>
      <c r="AV772"/>
    </row>
    <row r="773" spans="27:48" ht="23.45" customHeight="1" x14ac:dyDescent="0.2">
      <c r="AA773" s="97"/>
      <c r="AB773" s="97"/>
      <c r="AC773" s="97"/>
      <c r="AD773" s="97"/>
      <c r="AE773" s="97"/>
      <c r="AF773" s="93"/>
      <c r="AG773" s="93"/>
      <c r="AH773" s="93"/>
      <c r="AI773" s="30"/>
      <c r="AJ773" s="30"/>
      <c r="AK773" s="30"/>
      <c r="AL773" s="30"/>
      <c r="AM773" s="109"/>
      <c r="AN773" s="109"/>
      <c r="AO773" s="30"/>
      <c r="AP773" s="112" t="s">
        <v>1585</v>
      </c>
      <c r="AQ773"/>
      <c r="AR773"/>
      <c r="AS773"/>
      <c r="AT773"/>
      <c r="AU773"/>
      <c r="AV773"/>
    </row>
    <row r="774" spans="27:48" ht="23.45" customHeight="1" x14ac:dyDescent="0.2">
      <c r="AA774" s="97"/>
      <c r="AB774" s="97"/>
      <c r="AC774" s="97"/>
      <c r="AD774" s="97"/>
      <c r="AE774" s="97"/>
      <c r="AF774" s="93"/>
      <c r="AG774" s="93"/>
      <c r="AH774" s="93"/>
      <c r="AI774" s="30"/>
      <c r="AJ774" s="30"/>
      <c r="AK774" s="30"/>
      <c r="AL774" s="30"/>
      <c r="AM774" s="109"/>
      <c r="AN774" s="109"/>
      <c r="AO774" s="30"/>
      <c r="AP774" s="112" t="s">
        <v>1586</v>
      </c>
      <c r="AQ774"/>
      <c r="AR774"/>
      <c r="AS774"/>
      <c r="AT774"/>
      <c r="AU774"/>
      <c r="AV774"/>
    </row>
    <row r="775" spans="27:48" ht="23.45" customHeight="1" x14ac:dyDescent="0.2">
      <c r="AA775" s="97"/>
      <c r="AB775" s="97"/>
      <c r="AC775" s="97"/>
      <c r="AD775" s="97"/>
      <c r="AE775" s="97"/>
      <c r="AF775" s="93"/>
      <c r="AG775" s="93"/>
      <c r="AH775" s="93"/>
      <c r="AI775" s="30"/>
      <c r="AJ775" s="30"/>
      <c r="AK775" s="30"/>
      <c r="AL775" s="30"/>
      <c r="AM775" s="109"/>
      <c r="AN775" s="109"/>
      <c r="AO775" s="30"/>
      <c r="AP775" s="112" t="s">
        <v>1587</v>
      </c>
      <c r="AQ775"/>
      <c r="AR775"/>
      <c r="AS775"/>
      <c r="AT775"/>
      <c r="AU775"/>
      <c r="AV775"/>
    </row>
    <row r="776" spans="27:48" ht="23.45" customHeight="1" x14ac:dyDescent="0.2">
      <c r="AA776" s="97"/>
      <c r="AB776" s="97"/>
      <c r="AC776" s="97"/>
      <c r="AD776" s="97"/>
      <c r="AE776" s="97"/>
      <c r="AF776" s="93"/>
      <c r="AG776" s="93"/>
      <c r="AH776" s="93"/>
      <c r="AI776" s="30"/>
      <c r="AJ776" s="30"/>
      <c r="AK776" s="30"/>
      <c r="AL776" s="30"/>
      <c r="AM776" s="109"/>
      <c r="AN776" s="109"/>
      <c r="AO776" s="30"/>
      <c r="AP776" s="112" t="s">
        <v>1588</v>
      </c>
      <c r="AQ776"/>
      <c r="AR776"/>
      <c r="AS776"/>
      <c r="AT776"/>
      <c r="AU776"/>
      <c r="AV776"/>
    </row>
    <row r="777" spans="27:48" ht="23.45" customHeight="1" x14ac:dyDescent="0.2">
      <c r="AA777" s="97"/>
      <c r="AB777" s="97"/>
      <c r="AC777" s="97"/>
      <c r="AD777" s="97"/>
      <c r="AE777" s="97"/>
      <c r="AF777" s="93"/>
      <c r="AG777" s="93"/>
      <c r="AH777" s="93"/>
      <c r="AI777" s="30"/>
      <c r="AJ777" s="30"/>
      <c r="AK777" s="30"/>
      <c r="AL777" s="30"/>
      <c r="AM777" s="109"/>
      <c r="AN777" s="109"/>
      <c r="AO777" s="30"/>
      <c r="AP777" s="112" t="s">
        <v>1589</v>
      </c>
      <c r="AQ777"/>
      <c r="AR777"/>
      <c r="AS777"/>
      <c r="AT777"/>
      <c r="AU777"/>
      <c r="AV777"/>
    </row>
    <row r="778" spans="27:48" ht="23.45" customHeight="1" x14ac:dyDescent="0.2">
      <c r="AA778" s="97"/>
      <c r="AB778" s="97"/>
      <c r="AC778" s="97"/>
      <c r="AD778" s="97"/>
      <c r="AE778" s="97"/>
      <c r="AF778" s="93"/>
      <c r="AG778" s="93"/>
      <c r="AH778" s="93"/>
      <c r="AI778" s="30"/>
      <c r="AJ778" s="30"/>
      <c r="AK778" s="30"/>
      <c r="AL778" s="30"/>
      <c r="AM778" s="109"/>
      <c r="AN778" s="109"/>
      <c r="AO778" s="30"/>
      <c r="AP778" s="112" t="s">
        <v>1590</v>
      </c>
      <c r="AQ778"/>
      <c r="AR778"/>
      <c r="AS778"/>
      <c r="AT778"/>
      <c r="AU778"/>
      <c r="AV778"/>
    </row>
    <row r="779" spans="27:48" ht="23.45" customHeight="1" x14ac:dyDescent="0.2">
      <c r="AA779" s="97"/>
      <c r="AB779" s="97"/>
      <c r="AC779" s="97"/>
      <c r="AD779" s="97"/>
      <c r="AE779" s="97"/>
      <c r="AF779" s="93"/>
      <c r="AG779" s="93"/>
      <c r="AH779" s="93"/>
      <c r="AI779" s="30"/>
      <c r="AJ779" s="30"/>
      <c r="AK779" s="30"/>
      <c r="AL779" s="30"/>
      <c r="AM779" s="109"/>
      <c r="AN779" s="109"/>
      <c r="AO779" s="30"/>
      <c r="AP779" s="112" t="s">
        <v>1591</v>
      </c>
      <c r="AQ779"/>
      <c r="AR779"/>
      <c r="AS779"/>
      <c r="AT779"/>
      <c r="AU779"/>
      <c r="AV779"/>
    </row>
    <row r="780" spans="27:48" ht="23.45" customHeight="1" x14ac:dyDescent="0.2">
      <c r="AA780" s="97"/>
      <c r="AB780" s="97"/>
      <c r="AC780" s="97"/>
      <c r="AD780" s="97"/>
      <c r="AE780" s="97"/>
      <c r="AF780" s="93"/>
      <c r="AG780" s="93"/>
      <c r="AH780" s="93"/>
      <c r="AI780" s="30"/>
      <c r="AJ780" s="30"/>
      <c r="AK780" s="30"/>
      <c r="AL780" s="30"/>
      <c r="AM780" s="109"/>
      <c r="AN780" s="109"/>
      <c r="AO780" s="30"/>
      <c r="AP780" s="112" t="s">
        <v>1592</v>
      </c>
      <c r="AQ780"/>
      <c r="AR780"/>
      <c r="AS780"/>
      <c r="AT780"/>
      <c r="AU780"/>
      <c r="AV780"/>
    </row>
    <row r="781" spans="27:48" ht="23.45" customHeight="1" x14ac:dyDescent="0.2">
      <c r="AA781" s="97"/>
      <c r="AB781" s="97"/>
      <c r="AC781" s="97"/>
      <c r="AD781" s="97"/>
      <c r="AE781" s="97"/>
      <c r="AF781" s="93"/>
      <c r="AG781" s="93"/>
      <c r="AH781" s="93"/>
      <c r="AI781" s="30"/>
      <c r="AJ781" s="30"/>
      <c r="AK781" s="30"/>
      <c r="AL781" s="30"/>
      <c r="AM781" s="109"/>
      <c r="AN781" s="109"/>
      <c r="AO781" s="30"/>
      <c r="AP781" s="112" t="s">
        <v>1593</v>
      </c>
      <c r="AQ781"/>
      <c r="AR781"/>
      <c r="AS781"/>
      <c r="AT781"/>
      <c r="AU781"/>
      <c r="AV781"/>
    </row>
    <row r="782" spans="27:48" ht="23.45" customHeight="1" x14ac:dyDescent="0.2">
      <c r="AA782" s="97"/>
      <c r="AB782" s="97"/>
      <c r="AC782" s="97"/>
      <c r="AD782" s="97"/>
      <c r="AE782" s="97"/>
      <c r="AF782" s="93"/>
      <c r="AG782" s="93"/>
      <c r="AH782" s="93"/>
      <c r="AI782" s="30"/>
      <c r="AJ782" s="30"/>
      <c r="AK782" s="30"/>
      <c r="AL782" s="30"/>
      <c r="AM782" s="109"/>
      <c r="AN782" s="109"/>
      <c r="AO782" s="30"/>
      <c r="AP782" s="112" t="s">
        <v>1594</v>
      </c>
      <c r="AQ782"/>
      <c r="AR782"/>
      <c r="AS782"/>
      <c r="AT782"/>
      <c r="AU782"/>
      <c r="AV782"/>
    </row>
    <row r="783" spans="27:48" ht="23.45" customHeight="1" x14ac:dyDescent="0.2">
      <c r="AA783" s="97"/>
      <c r="AB783" s="97"/>
      <c r="AC783" s="97"/>
      <c r="AD783" s="97"/>
      <c r="AE783" s="97"/>
      <c r="AF783" s="93"/>
      <c r="AG783" s="93"/>
      <c r="AH783" s="93"/>
      <c r="AI783" s="30"/>
      <c r="AJ783" s="30"/>
      <c r="AK783" s="30"/>
      <c r="AL783" s="30"/>
      <c r="AM783" s="109"/>
      <c r="AN783" s="109"/>
      <c r="AO783" s="30"/>
      <c r="AP783" s="112" t="s">
        <v>1595</v>
      </c>
      <c r="AQ783"/>
      <c r="AR783"/>
      <c r="AS783"/>
      <c r="AT783"/>
      <c r="AU783"/>
      <c r="AV783"/>
    </row>
    <row r="784" spans="27:48" ht="23.45" customHeight="1" x14ac:dyDescent="0.2">
      <c r="AA784" s="97"/>
      <c r="AB784" s="97"/>
      <c r="AC784" s="97"/>
      <c r="AD784" s="97"/>
      <c r="AE784" s="97"/>
      <c r="AF784" s="93"/>
      <c r="AG784" s="93"/>
      <c r="AH784" s="93"/>
      <c r="AI784" s="30"/>
      <c r="AJ784" s="30"/>
      <c r="AK784" s="30"/>
      <c r="AL784" s="30"/>
      <c r="AM784" s="109"/>
      <c r="AN784" s="109"/>
      <c r="AO784" s="30"/>
      <c r="AP784" s="112" t="s">
        <v>1596</v>
      </c>
      <c r="AQ784"/>
      <c r="AR784"/>
      <c r="AS784"/>
      <c r="AT784"/>
      <c r="AU784"/>
      <c r="AV784"/>
    </row>
    <row r="785" spans="27:48" ht="23.45" customHeight="1" x14ac:dyDescent="0.2">
      <c r="AA785" s="97"/>
      <c r="AB785" s="97"/>
      <c r="AC785" s="97"/>
      <c r="AD785" s="97"/>
      <c r="AE785" s="97"/>
      <c r="AF785" s="93"/>
      <c r="AG785" s="93"/>
      <c r="AH785" s="93"/>
      <c r="AI785" s="30"/>
      <c r="AJ785" s="30"/>
      <c r="AK785" s="30"/>
      <c r="AL785" s="30"/>
      <c r="AM785" s="109"/>
      <c r="AN785" s="109"/>
      <c r="AO785" s="30"/>
      <c r="AP785" s="112" t="s">
        <v>1597</v>
      </c>
      <c r="AQ785"/>
      <c r="AR785"/>
      <c r="AS785"/>
      <c r="AT785"/>
      <c r="AU785"/>
      <c r="AV785"/>
    </row>
    <row r="786" spans="27:48" ht="23.45" customHeight="1" x14ac:dyDescent="0.2">
      <c r="AA786" s="97"/>
      <c r="AB786" s="97"/>
      <c r="AC786" s="97"/>
      <c r="AD786" s="97"/>
      <c r="AE786" s="97"/>
      <c r="AF786" s="93"/>
      <c r="AG786" s="93"/>
      <c r="AH786" s="93"/>
      <c r="AI786" s="30"/>
      <c r="AJ786" s="30"/>
      <c r="AK786" s="30"/>
      <c r="AL786" s="30"/>
      <c r="AM786" s="109"/>
      <c r="AN786" s="109"/>
      <c r="AO786" s="30"/>
      <c r="AP786" s="112" t="s">
        <v>1598</v>
      </c>
      <c r="AQ786"/>
      <c r="AR786"/>
      <c r="AS786"/>
      <c r="AT786"/>
      <c r="AU786"/>
      <c r="AV786"/>
    </row>
    <row r="787" spans="27:48" ht="23.45" customHeight="1" x14ac:dyDescent="0.2">
      <c r="AA787" s="97"/>
      <c r="AB787" s="97"/>
      <c r="AC787" s="97"/>
      <c r="AD787" s="97"/>
      <c r="AE787" s="97"/>
      <c r="AF787" s="93"/>
      <c r="AG787" s="93"/>
      <c r="AH787" s="93"/>
      <c r="AI787" s="30"/>
      <c r="AJ787" s="30"/>
      <c r="AK787" s="30"/>
      <c r="AL787" s="30"/>
      <c r="AM787" s="109"/>
      <c r="AN787" s="109"/>
      <c r="AO787" s="30"/>
      <c r="AP787" s="112" t="s">
        <v>1599</v>
      </c>
      <c r="AQ787"/>
      <c r="AR787"/>
      <c r="AS787"/>
      <c r="AT787"/>
      <c r="AU787"/>
      <c r="AV787"/>
    </row>
    <row r="788" spans="27:48" ht="23.45" customHeight="1" x14ac:dyDescent="0.2">
      <c r="AA788" s="97"/>
      <c r="AB788" s="97"/>
      <c r="AC788" s="97"/>
      <c r="AD788" s="97"/>
      <c r="AE788" s="97"/>
      <c r="AF788" s="93"/>
      <c r="AG788" s="93"/>
      <c r="AH788" s="93"/>
      <c r="AI788" s="30"/>
      <c r="AJ788" s="30"/>
      <c r="AK788" s="30"/>
      <c r="AL788" s="30"/>
      <c r="AM788" s="109"/>
      <c r="AN788" s="109"/>
      <c r="AO788" s="30"/>
      <c r="AP788" s="112" t="s">
        <v>1600</v>
      </c>
      <c r="AQ788"/>
      <c r="AR788"/>
      <c r="AS788"/>
      <c r="AT788"/>
      <c r="AU788"/>
      <c r="AV788"/>
    </row>
    <row r="789" spans="27:48" ht="23.45" customHeight="1" x14ac:dyDescent="0.2">
      <c r="AA789" s="97"/>
      <c r="AB789" s="97"/>
      <c r="AC789" s="97"/>
      <c r="AD789" s="97"/>
      <c r="AE789" s="97"/>
      <c r="AF789" s="93"/>
      <c r="AG789" s="93"/>
      <c r="AH789" s="93"/>
      <c r="AI789" s="30"/>
      <c r="AJ789" s="30"/>
      <c r="AK789" s="30"/>
      <c r="AL789" s="30"/>
      <c r="AM789" s="109"/>
      <c r="AN789" s="109"/>
      <c r="AO789" s="30"/>
      <c r="AP789" s="112" t="s">
        <v>1601</v>
      </c>
      <c r="AQ789"/>
      <c r="AR789"/>
      <c r="AS789"/>
      <c r="AT789"/>
      <c r="AU789"/>
      <c r="AV789"/>
    </row>
    <row r="790" spans="27:48" ht="23.45" customHeight="1" x14ac:dyDescent="0.2">
      <c r="AA790" s="97"/>
      <c r="AB790" s="97"/>
      <c r="AC790" s="97"/>
      <c r="AD790" s="97"/>
      <c r="AE790" s="97"/>
      <c r="AF790" s="93"/>
      <c r="AG790" s="93"/>
      <c r="AH790" s="93"/>
      <c r="AI790" s="30"/>
      <c r="AJ790" s="30"/>
      <c r="AK790" s="30"/>
      <c r="AL790" s="30"/>
      <c r="AM790" s="109"/>
      <c r="AN790" s="109"/>
      <c r="AO790" s="30"/>
      <c r="AP790" s="112" t="s">
        <v>1602</v>
      </c>
      <c r="AQ790"/>
      <c r="AR790"/>
      <c r="AS790"/>
      <c r="AT790"/>
      <c r="AU790"/>
      <c r="AV790"/>
    </row>
    <row r="791" spans="27:48" ht="23.45" customHeight="1" x14ac:dyDescent="0.2">
      <c r="AA791" s="97"/>
      <c r="AB791" s="97"/>
      <c r="AC791" s="97"/>
      <c r="AD791" s="97"/>
      <c r="AE791" s="97"/>
      <c r="AF791" s="93"/>
      <c r="AG791" s="93"/>
      <c r="AH791" s="93"/>
      <c r="AI791" s="30"/>
      <c r="AJ791" s="30"/>
      <c r="AK791" s="30"/>
      <c r="AL791" s="30"/>
      <c r="AM791" s="109"/>
      <c r="AN791" s="109"/>
      <c r="AO791" s="30"/>
      <c r="AP791" s="112" t="s">
        <v>1603</v>
      </c>
      <c r="AQ791"/>
      <c r="AR791"/>
      <c r="AS791"/>
      <c r="AT791"/>
      <c r="AU791"/>
      <c r="AV791"/>
    </row>
    <row r="792" spans="27:48" ht="23.45" customHeight="1" x14ac:dyDescent="0.2">
      <c r="AA792" s="97"/>
      <c r="AB792" s="97"/>
      <c r="AC792" s="97"/>
      <c r="AD792" s="97"/>
      <c r="AE792" s="97"/>
      <c r="AF792" s="93"/>
      <c r="AG792" s="93"/>
      <c r="AH792" s="93"/>
      <c r="AI792" s="30"/>
      <c r="AJ792" s="30"/>
      <c r="AK792" s="30"/>
      <c r="AL792" s="30"/>
      <c r="AM792" s="109"/>
      <c r="AN792" s="109"/>
      <c r="AO792" s="30"/>
      <c r="AP792" s="112" t="s">
        <v>1604</v>
      </c>
      <c r="AQ792"/>
      <c r="AR792"/>
      <c r="AS792"/>
      <c r="AT792"/>
      <c r="AU792"/>
      <c r="AV792"/>
    </row>
    <row r="793" spans="27:48" ht="23.45" customHeight="1" x14ac:dyDescent="0.2">
      <c r="AA793" s="97"/>
      <c r="AB793" s="97"/>
      <c r="AC793" s="97"/>
      <c r="AD793" s="97"/>
      <c r="AE793" s="97"/>
      <c r="AF793" s="93"/>
      <c r="AG793" s="93"/>
      <c r="AH793" s="93"/>
      <c r="AI793" s="30"/>
      <c r="AJ793" s="30"/>
      <c r="AK793" s="30"/>
      <c r="AL793" s="30"/>
      <c r="AM793" s="109"/>
      <c r="AN793" s="109"/>
      <c r="AO793" s="30"/>
      <c r="AP793" s="112" t="s">
        <v>1605</v>
      </c>
      <c r="AQ793"/>
      <c r="AR793"/>
      <c r="AS793"/>
      <c r="AT793"/>
      <c r="AU793"/>
      <c r="AV793"/>
    </row>
    <row r="794" spans="27:48" ht="23.45" customHeight="1" x14ac:dyDescent="0.2">
      <c r="AA794" s="97"/>
      <c r="AB794" s="97"/>
      <c r="AC794" s="97"/>
      <c r="AD794" s="97"/>
      <c r="AE794" s="97"/>
      <c r="AF794" s="93"/>
      <c r="AG794" s="93"/>
      <c r="AH794" s="93"/>
      <c r="AI794" s="30"/>
      <c r="AJ794" s="30"/>
      <c r="AK794" s="30"/>
      <c r="AL794" s="30"/>
      <c r="AM794" s="109"/>
      <c r="AN794" s="109"/>
      <c r="AO794" s="30"/>
      <c r="AP794" s="112" t="s">
        <v>1606</v>
      </c>
      <c r="AQ794"/>
      <c r="AR794"/>
      <c r="AS794"/>
      <c r="AT794"/>
      <c r="AU794"/>
      <c r="AV794"/>
    </row>
    <row r="795" spans="27:48" ht="23.45" customHeight="1" x14ac:dyDescent="0.2">
      <c r="AA795" s="97"/>
      <c r="AB795" s="97"/>
      <c r="AC795" s="97"/>
      <c r="AD795" s="97"/>
      <c r="AE795" s="97"/>
      <c r="AF795" s="93"/>
      <c r="AG795" s="93"/>
      <c r="AH795" s="93"/>
      <c r="AI795" s="30"/>
      <c r="AJ795" s="30"/>
      <c r="AK795" s="30"/>
      <c r="AL795" s="30"/>
      <c r="AM795" s="109"/>
      <c r="AN795" s="109"/>
      <c r="AO795" s="30"/>
      <c r="AP795" s="112" t="s">
        <v>1607</v>
      </c>
      <c r="AQ795"/>
      <c r="AR795"/>
      <c r="AS795"/>
      <c r="AT795"/>
      <c r="AU795"/>
      <c r="AV795"/>
    </row>
    <row r="796" spans="27:48" ht="23.45" customHeight="1" x14ac:dyDescent="0.2">
      <c r="AA796" s="97"/>
      <c r="AB796" s="97"/>
      <c r="AC796" s="97"/>
      <c r="AD796" s="97"/>
      <c r="AE796" s="97"/>
      <c r="AF796" s="93"/>
      <c r="AG796" s="93"/>
      <c r="AH796" s="93"/>
      <c r="AI796" s="30"/>
      <c r="AJ796" s="30"/>
      <c r="AK796" s="30"/>
      <c r="AL796" s="30"/>
      <c r="AM796" s="109"/>
      <c r="AN796" s="109"/>
      <c r="AO796" s="30"/>
      <c r="AP796" s="112" t="s">
        <v>1608</v>
      </c>
      <c r="AQ796"/>
      <c r="AR796"/>
      <c r="AS796"/>
      <c r="AT796"/>
      <c r="AU796"/>
      <c r="AV796"/>
    </row>
    <row r="797" spans="27:48" ht="23.45" customHeight="1" x14ac:dyDescent="0.2">
      <c r="AA797" s="97"/>
      <c r="AB797" s="97"/>
      <c r="AC797" s="97"/>
      <c r="AD797" s="97"/>
      <c r="AE797" s="97"/>
      <c r="AF797" s="93"/>
      <c r="AG797" s="93"/>
      <c r="AH797" s="93"/>
      <c r="AI797" s="30"/>
      <c r="AJ797" s="30"/>
      <c r="AK797" s="30"/>
      <c r="AL797" s="30"/>
      <c r="AM797" s="109"/>
      <c r="AN797" s="109"/>
      <c r="AO797" s="30"/>
      <c r="AP797" s="112" t="s">
        <v>1609</v>
      </c>
      <c r="AQ797"/>
      <c r="AR797"/>
      <c r="AS797"/>
      <c r="AT797"/>
      <c r="AU797"/>
      <c r="AV797"/>
    </row>
    <row r="798" spans="27:48" ht="23.45" customHeight="1" x14ac:dyDescent="0.2">
      <c r="AA798" s="97"/>
      <c r="AB798" s="97"/>
      <c r="AC798" s="97"/>
      <c r="AD798" s="97"/>
      <c r="AE798" s="97"/>
      <c r="AF798" s="93"/>
      <c r="AG798" s="93"/>
      <c r="AH798" s="93"/>
      <c r="AI798" s="30"/>
      <c r="AJ798" s="30"/>
      <c r="AK798" s="30"/>
      <c r="AL798" s="30"/>
      <c r="AM798" s="109"/>
      <c r="AN798" s="109"/>
      <c r="AO798" s="30"/>
      <c r="AP798" s="112" t="s">
        <v>1610</v>
      </c>
      <c r="AQ798"/>
      <c r="AR798"/>
      <c r="AS798"/>
      <c r="AT798"/>
      <c r="AU798"/>
      <c r="AV798"/>
    </row>
    <row r="799" spans="27:48" ht="23.45" customHeight="1" x14ac:dyDescent="0.2">
      <c r="AA799" s="97"/>
      <c r="AB799" s="97"/>
      <c r="AC799" s="97"/>
      <c r="AD799" s="97"/>
      <c r="AE799" s="97"/>
      <c r="AF799" s="93"/>
      <c r="AG799" s="93"/>
      <c r="AH799" s="93"/>
      <c r="AI799" s="30"/>
      <c r="AJ799" s="30"/>
      <c r="AK799" s="30"/>
      <c r="AL799" s="30"/>
      <c r="AM799" s="109"/>
      <c r="AN799" s="109"/>
      <c r="AO799" s="30"/>
      <c r="AP799" s="112" t="s">
        <v>1611</v>
      </c>
      <c r="AQ799"/>
      <c r="AR799"/>
      <c r="AS799"/>
      <c r="AT799"/>
      <c r="AU799"/>
      <c r="AV799"/>
    </row>
    <row r="800" spans="27:48" ht="23.45" customHeight="1" x14ac:dyDescent="0.2">
      <c r="AA800" s="97"/>
      <c r="AB800" s="97"/>
      <c r="AC800" s="97"/>
      <c r="AD800" s="97"/>
      <c r="AE800" s="97"/>
      <c r="AF800" s="93"/>
      <c r="AG800" s="93"/>
      <c r="AH800" s="93"/>
      <c r="AI800" s="30"/>
      <c r="AJ800" s="30"/>
      <c r="AK800" s="30"/>
      <c r="AL800" s="30"/>
      <c r="AM800" s="109"/>
      <c r="AN800" s="109"/>
      <c r="AO800" s="30"/>
      <c r="AP800" s="112" t="s">
        <v>1612</v>
      </c>
      <c r="AQ800"/>
      <c r="AR800"/>
      <c r="AS800"/>
      <c r="AT800"/>
      <c r="AU800"/>
      <c r="AV800"/>
    </row>
    <row r="801" spans="27:48" ht="23.45" customHeight="1" x14ac:dyDescent="0.2">
      <c r="AA801" s="97"/>
      <c r="AB801" s="97"/>
      <c r="AC801" s="97"/>
      <c r="AD801" s="97"/>
      <c r="AE801" s="97"/>
      <c r="AF801" s="93"/>
      <c r="AG801" s="93"/>
      <c r="AH801" s="93"/>
      <c r="AI801" s="30"/>
      <c r="AJ801" s="30"/>
      <c r="AK801" s="30"/>
      <c r="AL801" s="30"/>
      <c r="AM801" s="109"/>
      <c r="AN801" s="109"/>
      <c r="AO801" s="30"/>
      <c r="AP801" s="112" t="s">
        <v>1613</v>
      </c>
      <c r="AQ801"/>
      <c r="AR801"/>
      <c r="AS801"/>
      <c r="AT801"/>
      <c r="AU801"/>
      <c r="AV801"/>
    </row>
    <row r="802" spans="27:48" ht="23.45" customHeight="1" x14ac:dyDescent="0.2">
      <c r="AA802" s="97"/>
      <c r="AB802" s="97"/>
      <c r="AC802" s="97"/>
      <c r="AD802" s="97"/>
      <c r="AE802" s="97"/>
      <c r="AF802" s="93"/>
      <c r="AG802" s="93"/>
      <c r="AH802" s="93"/>
      <c r="AI802" s="30"/>
      <c r="AJ802" s="30"/>
      <c r="AK802" s="30"/>
      <c r="AL802" s="30"/>
      <c r="AM802" s="109"/>
      <c r="AN802" s="109"/>
      <c r="AO802" s="30"/>
      <c r="AP802" s="112" t="s">
        <v>1614</v>
      </c>
      <c r="AQ802"/>
      <c r="AR802"/>
      <c r="AS802"/>
      <c r="AT802"/>
      <c r="AU802"/>
      <c r="AV802"/>
    </row>
    <row r="803" spans="27:48" ht="23.45" customHeight="1" x14ac:dyDescent="0.2">
      <c r="AA803" s="97"/>
      <c r="AB803" s="97"/>
      <c r="AC803" s="97"/>
      <c r="AD803" s="97"/>
      <c r="AE803" s="97"/>
      <c r="AF803" s="93"/>
      <c r="AG803" s="93"/>
      <c r="AH803" s="93"/>
      <c r="AI803" s="30"/>
      <c r="AJ803" s="30"/>
      <c r="AK803" s="30"/>
      <c r="AL803" s="30"/>
      <c r="AM803" s="109"/>
      <c r="AN803" s="109"/>
      <c r="AO803" s="30"/>
      <c r="AP803" s="112" t="s">
        <v>1615</v>
      </c>
      <c r="AQ803"/>
      <c r="AR803"/>
      <c r="AS803"/>
      <c r="AT803"/>
      <c r="AU803"/>
      <c r="AV803"/>
    </row>
    <row r="804" spans="27:48" ht="23.45" customHeight="1" x14ac:dyDescent="0.2">
      <c r="AA804" s="97"/>
      <c r="AB804" s="97"/>
      <c r="AC804" s="97"/>
      <c r="AD804" s="97"/>
      <c r="AE804" s="97"/>
      <c r="AF804" s="93"/>
      <c r="AG804" s="93"/>
      <c r="AH804" s="93"/>
      <c r="AI804" s="30"/>
      <c r="AJ804" s="30"/>
      <c r="AK804" s="30"/>
      <c r="AL804" s="30"/>
      <c r="AM804" s="109"/>
      <c r="AN804" s="109"/>
      <c r="AO804" s="30"/>
      <c r="AP804" s="112" t="s">
        <v>1616</v>
      </c>
      <c r="AQ804"/>
      <c r="AR804"/>
      <c r="AS804"/>
      <c r="AT804"/>
      <c r="AU804"/>
      <c r="AV804"/>
    </row>
    <row r="805" spans="27:48" ht="23.45" customHeight="1" x14ac:dyDescent="0.2">
      <c r="AA805" s="97"/>
      <c r="AB805" s="97"/>
      <c r="AC805" s="97"/>
      <c r="AD805" s="97"/>
      <c r="AE805" s="97"/>
      <c r="AF805" s="93"/>
      <c r="AG805" s="93"/>
      <c r="AH805" s="93"/>
      <c r="AI805" s="30"/>
      <c r="AJ805" s="30"/>
      <c r="AK805" s="30"/>
      <c r="AL805" s="30"/>
      <c r="AM805" s="109"/>
      <c r="AN805" s="109"/>
      <c r="AO805" s="30"/>
      <c r="AP805" s="112" t="s">
        <v>1617</v>
      </c>
      <c r="AQ805"/>
      <c r="AR805"/>
      <c r="AS805"/>
      <c r="AT805"/>
      <c r="AU805"/>
      <c r="AV805"/>
    </row>
    <row r="806" spans="27:48" ht="23.45" customHeight="1" x14ac:dyDescent="0.2">
      <c r="AA806" s="97"/>
      <c r="AB806" s="97"/>
      <c r="AC806" s="97"/>
      <c r="AD806" s="97"/>
      <c r="AE806" s="97"/>
      <c r="AF806" s="93"/>
      <c r="AG806" s="93"/>
      <c r="AH806" s="93"/>
      <c r="AI806" s="30"/>
      <c r="AJ806" s="30"/>
      <c r="AK806" s="30"/>
      <c r="AL806" s="30"/>
      <c r="AM806" s="109"/>
      <c r="AN806" s="109"/>
      <c r="AO806" s="30"/>
      <c r="AP806" s="112" t="s">
        <v>1618</v>
      </c>
      <c r="AQ806"/>
      <c r="AR806"/>
      <c r="AS806"/>
      <c r="AT806"/>
      <c r="AU806"/>
      <c r="AV806"/>
    </row>
    <row r="807" spans="27:48" ht="23.45" customHeight="1" x14ac:dyDescent="0.2">
      <c r="AA807" s="97"/>
      <c r="AB807" s="97"/>
      <c r="AC807" s="97"/>
      <c r="AD807" s="97"/>
      <c r="AE807" s="97"/>
      <c r="AF807" s="93"/>
      <c r="AG807" s="93"/>
      <c r="AH807" s="93"/>
      <c r="AI807" s="30"/>
      <c r="AJ807" s="30"/>
      <c r="AK807" s="30"/>
      <c r="AL807" s="30"/>
      <c r="AM807" s="109"/>
      <c r="AN807" s="109"/>
      <c r="AO807" s="30"/>
      <c r="AP807" s="112" t="s">
        <v>1619</v>
      </c>
      <c r="AQ807"/>
      <c r="AR807"/>
      <c r="AS807"/>
      <c r="AT807"/>
      <c r="AU807"/>
      <c r="AV807"/>
    </row>
    <row r="808" spans="27:48" ht="23.45" customHeight="1" x14ac:dyDescent="0.2">
      <c r="AA808" s="97"/>
      <c r="AB808" s="97"/>
      <c r="AC808" s="97"/>
      <c r="AD808" s="97"/>
      <c r="AE808" s="97"/>
      <c r="AF808" s="93"/>
      <c r="AG808" s="93"/>
      <c r="AH808" s="93"/>
      <c r="AI808" s="30"/>
      <c r="AJ808" s="30"/>
      <c r="AK808" s="30"/>
      <c r="AL808" s="30"/>
      <c r="AM808" s="109"/>
      <c r="AN808" s="109"/>
      <c r="AO808" s="30"/>
      <c r="AP808" s="112" t="s">
        <v>1620</v>
      </c>
      <c r="AQ808"/>
      <c r="AR808"/>
      <c r="AS808"/>
      <c r="AT808"/>
      <c r="AU808"/>
      <c r="AV808"/>
    </row>
    <row r="809" spans="27:48" ht="23.45" customHeight="1" x14ac:dyDescent="0.2">
      <c r="AA809" s="97"/>
      <c r="AB809" s="97"/>
      <c r="AC809" s="97"/>
      <c r="AD809" s="97"/>
      <c r="AE809" s="97"/>
      <c r="AF809" s="93"/>
      <c r="AG809" s="93"/>
      <c r="AH809" s="93"/>
      <c r="AI809" s="30"/>
      <c r="AJ809" s="30"/>
      <c r="AK809" s="30"/>
      <c r="AL809" s="30"/>
      <c r="AM809" s="109"/>
      <c r="AN809" s="109"/>
      <c r="AO809" s="30"/>
      <c r="AP809" s="112" t="s">
        <v>1621</v>
      </c>
      <c r="AQ809"/>
      <c r="AR809"/>
      <c r="AS809"/>
      <c r="AT809"/>
      <c r="AU809"/>
      <c r="AV809"/>
    </row>
    <row r="810" spans="27:48" ht="23.45" customHeight="1" x14ac:dyDescent="0.2">
      <c r="AA810" s="97"/>
      <c r="AB810" s="97"/>
      <c r="AC810" s="97"/>
      <c r="AD810" s="97"/>
      <c r="AE810" s="97"/>
      <c r="AF810" s="93"/>
      <c r="AG810" s="93"/>
      <c r="AH810" s="93"/>
      <c r="AI810" s="30"/>
      <c r="AJ810" s="30"/>
      <c r="AK810" s="30"/>
      <c r="AL810" s="30"/>
      <c r="AM810" s="109"/>
      <c r="AN810" s="109"/>
      <c r="AO810" s="30"/>
      <c r="AP810" s="112" t="s">
        <v>1622</v>
      </c>
      <c r="AQ810"/>
      <c r="AR810"/>
      <c r="AS810"/>
      <c r="AT810"/>
      <c r="AU810"/>
      <c r="AV810"/>
    </row>
    <row r="811" spans="27:48" ht="23.45" customHeight="1" x14ac:dyDescent="0.2">
      <c r="AA811" s="97"/>
      <c r="AB811" s="97"/>
      <c r="AC811" s="97"/>
      <c r="AD811" s="97"/>
      <c r="AE811" s="97"/>
      <c r="AF811" s="93"/>
      <c r="AG811" s="93"/>
      <c r="AH811" s="93"/>
      <c r="AI811" s="30"/>
      <c r="AJ811" s="30"/>
      <c r="AK811" s="30"/>
      <c r="AL811" s="30"/>
      <c r="AM811" s="109"/>
      <c r="AN811" s="109"/>
      <c r="AO811" s="30"/>
      <c r="AP811" s="112" t="s">
        <v>1623</v>
      </c>
      <c r="AQ811"/>
      <c r="AR811"/>
      <c r="AS811"/>
      <c r="AT811"/>
      <c r="AU811"/>
      <c r="AV811"/>
    </row>
    <row r="812" spans="27:48" ht="23.45" customHeight="1" x14ac:dyDescent="0.2">
      <c r="AA812" s="97"/>
      <c r="AB812" s="97"/>
      <c r="AC812" s="97"/>
      <c r="AD812" s="97"/>
      <c r="AE812" s="97"/>
      <c r="AF812" s="93"/>
      <c r="AG812" s="93"/>
      <c r="AH812" s="93"/>
      <c r="AI812" s="30"/>
      <c r="AJ812" s="30"/>
      <c r="AK812" s="30"/>
      <c r="AL812" s="30"/>
      <c r="AM812" s="109"/>
      <c r="AN812" s="109"/>
      <c r="AO812" s="30"/>
      <c r="AP812" s="112" t="s">
        <v>1624</v>
      </c>
      <c r="AQ812"/>
      <c r="AR812"/>
      <c r="AS812"/>
      <c r="AT812"/>
      <c r="AU812"/>
      <c r="AV812"/>
    </row>
    <row r="813" spans="27:48" ht="23.45" customHeight="1" x14ac:dyDescent="0.2">
      <c r="AA813" s="97"/>
      <c r="AB813" s="97"/>
      <c r="AC813" s="97"/>
      <c r="AD813" s="97"/>
      <c r="AE813" s="97"/>
      <c r="AF813" s="93"/>
      <c r="AG813" s="93"/>
      <c r="AH813" s="93"/>
      <c r="AI813" s="30"/>
      <c r="AJ813" s="30"/>
      <c r="AK813" s="30"/>
      <c r="AL813" s="30"/>
      <c r="AM813" s="109"/>
      <c r="AN813" s="109"/>
      <c r="AO813" s="30"/>
      <c r="AP813" s="112" t="s">
        <v>1625</v>
      </c>
      <c r="AQ813"/>
      <c r="AR813"/>
      <c r="AS813"/>
      <c r="AT813"/>
      <c r="AU813"/>
      <c r="AV813"/>
    </row>
    <row r="814" spans="27:48" ht="23.45" customHeight="1" x14ac:dyDescent="0.2">
      <c r="AA814" s="97"/>
      <c r="AB814" s="97"/>
      <c r="AC814" s="97"/>
      <c r="AD814" s="97"/>
      <c r="AE814" s="97"/>
      <c r="AF814" s="93"/>
      <c r="AG814" s="93"/>
      <c r="AH814" s="93"/>
      <c r="AI814" s="30"/>
      <c r="AJ814" s="30"/>
      <c r="AK814" s="30"/>
      <c r="AL814" s="30"/>
      <c r="AM814" s="109"/>
      <c r="AN814" s="109"/>
      <c r="AO814" s="30"/>
      <c r="AP814" s="112" t="s">
        <v>1626</v>
      </c>
      <c r="AQ814"/>
      <c r="AR814"/>
      <c r="AS814"/>
      <c r="AT814"/>
      <c r="AU814"/>
      <c r="AV814"/>
    </row>
    <row r="815" spans="27:48" ht="23.45" customHeight="1" x14ac:dyDescent="0.2">
      <c r="AA815" s="97"/>
      <c r="AB815" s="97"/>
      <c r="AC815" s="97"/>
      <c r="AD815" s="97"/>
      <c r="AE815" s="97"/>
      <c r="AF815" s="93"/>
      <c r="AG815" s="93"/>
      <c r="AH815" s="93"/>
      <c r="AI815" s="30"/>
      <c r="AJ815" s="30"/>
      <c r="AK815" s="30"/>
      <c r="AL815" s="30"/>
      <c r="AM815" s="109"/>
      <c r="AN815" s="109"/>
      <c r="AO815" s="30"/>
      <c r="AP815" s="112" t="s">
        <v>1627</v>
      </c>
      <c r="AQ815"/>
      <c r="AR815"/>
      <c r="AS815"/>
      <c r="AT815"/>
      <c r="AU815"/>
      <c r="AV815"/>
    </row>
    <row r="816" spans="27:48" ht="23.45" customHeight="1" x14ac:dyDescent="0.2">
      <c r="AA816" s="97"/>
      <c r="AB816" s="97"/>
      <c r="AC816" s="97"/>
      <c r="AD816" s="97"/>
      <c r="AE816" s="97"/>
      <c r="AF816" s="93"/>
      <c r="AG816" s="93"/>
      <c r="AH816" s="93"/>
      <c r="AI816" s="30"/>
      <c r="AJ816" s="30"/>
      <c r="AK816" s="30"/>
      <c r="AL816" s="30"/>
      <c r="AM816" s="109"/>
      <c r="AN816" s="109"/>
      <c r="AO816" s="30"/>
      <c r="AP816" s="112" t="s">
        <v>1628</v>
      </c>
      <c r="AQ816"/>
      <c r="AR816"/>
      <c r="AS816"/>
      <c r="AT816"/>
      <c r="AU816"/>
      <c r="AV816"/>
    </row>
    <row r="817" spans="27:48" ht="23.45" customHeight="1" x14ac:dyDescent="0.2">
      <c r="AA817" s="97"/>
      <c r="AB817" s="97"/>
      <c r="AC817" s="97"/>
      <c r="AD817" s="97"/>
      <c r="AE817" s="97"/>
      <c r="AF817" s="93"/>
      <c r="AG817" s="93"/>
      <c r="AH817" s="93"/>
      <c r="AI817" s="30"/>
      <c r="AJ817" s="30"/>
      <c r="AK817" s="30"/>
      <c r="AL817" s="30"/>
      <c r="AM817" s="109"/>
      <c r="AN817" s="109"/>
      <c r="AO817" s="30"/>
      <c r="AP817" s="112" t="s">
        <v>1629</v>
      </c>
      <c r="AQ817"/>
      <c r="AR817"/>
      <c r="AS817"/>
      <c r="AT817"/>
      <c r="AU817"/>
      <c r="AV817"/>
    </row>
    <row r="818" spans="27:48" ht="23.45" customHeight="1" x14ac:dyDescent="0.2">
      <c r="AA818" s="97"/>
      <c r="AB818" s="97"/>
      <c r="AC818" s="97"/>
      <c r="AD818" s="97"/>
      <c r="AE818" s="97"/>
      <c r="AF818" s="93"/>
      <c r="AG818" s="93"/>
      <c r="AH818" s="93"/>
      <c r="AI818" s="30"/>
      <c r="AJ818" s="30"/>
      <c r="AK818" s="30"/>
      <c r="AL818" s="30"/>
      <c r="AM818" s="109"/>
      <c r="AN818" s="109"/>
      <c r="AO818" s="30"/>
      <c r="AP818" s="112" t="s">
        <v>1630</v>
      </c>
      <c r="AQ818"/>
      <c r="AR818"/>
      <c r="AS818"/>
      <c r="AT818"/>
      <c r="AU818"/>
      <c r="AV818"/>
    </row>
    <row r="819" spans="27:48" ht="23.45" customHeight="1" x14ac:dyDescent="0.2">
      <c r="AA819" s="97"/>
      <c r="AB819" s="97"/>
      <c r="AC819" s="97"/>
      <c r="AD819" s="97"/>
      <c r="AE819" s="97"/>
      <c r="AF819" s="93"/>
      <c r="AG819" s="93"/>
      <c r="AH819" s="93"/>
      <c r="AI819" s="30"/>
      <c r="AJ819" s="30"/>
      <c r="AK819" s="30"/>
      <c r="AL819" s="30"/>
      <c r="AM819" s="109"/>
      <c r="AN819" s="109"/>
      <c r="AO819" s="30"/>
      <c r="AP819" s="112" t="s">
        <v>1631</v>
      </c>
      <c r="AQ819"/>
      <c r="AR819"/>
      <c r="AS819"/>
      <c r="AT819"/>
      <c r="AU819"/>
      <c r="AV819"/>
    </row>
    <row r="820" spans="27:48" ht="23.45" customHeight="1" x14ac:dyDescent="0.2">
      <c r="AA820" s="97"/>
      <c r="AB820" s="97"/>
      <c r="AC820" s="97"/>
      <c r="AD820" s="97"/>
      <c r="AE820" s="97"/>
      <c r="AF820" s="93"/>
      <c r="AG820" s="93"/>
      <c r="AH820" s="93"/>
      <c r="AI820" s="30"/>
      <c r="AJ820" s="30"/>
      <c r="AK820" s="30"/>
      <c r="AL820" s="30"/>
      <c r="AM820" s="109"/>
      <c r="AN820" s="109"/>
      <c r="AO820" s="30"/>
      <c r="AP820" s="112" t="s">
        <v>1632</v>
      </c>
      <c r="AQ820"/>
      <c r="AR820"/>
      <c r="AS820"/>
      <c r="AT820"/>
      <c r="AU820"/>
      <c r="AV820"/>
    </row>
    <row r="821" spans="27:48" ht="23.45" customHeight="1" x14ac:dyDescent="0.2">
      <c r="AA821" s="97"/>
      <c r="AB821" s="97"/>
      <c r="AC821" s="97"/>
      <c r="AD821" s="97"/>
      <c r="AE821" s="97"/>
      <c r="AF821" s="93"/>
      <c r="AG821" s="93"/>
      <c r="AH821" s="93"/>
      <c r="AI821" s="30"/>
      <c r="AJ821" s="30"/>
      <c r="AK821" s="30"/>
      <c r="AL821" s="30"/>
      <c r="AM821" s="109"/>
      <c r="AN821" s="109"/>
      <c r="AO821" s="30"/>
      <c r="AP821" s="112" t="s">
        <v>1633</v>
      </c>
      <c r="AQ821"/>
      <c r="AR821"/>
      <c r="AS821"/>
      <c r="AT821"/>
      <c r="AU821"/>
      <c r="AV821"/>
    </row>
    <row r="822" spans="27:48" ht="23.45" customHeight="1" x14ac:dyDescent="0.2">
      <c r="AA822" s="97"/>
      <c r="AB822" s="97"/>
      <c r="AC822" s="97"/>
      <c r="AD822" s="97"/>
      <c r="AE822" s="97"/>
      <c r="AF822" s="93"/>
      <c r="AG822" s="93"/>
      <c r="AH822" s="93"/>
      <c r="AI822" s="30"/>
      <c r="AJ822" s="30"/>
      <c r="AK822" s="30"/>
      <c r="AL822" s="30"/>
      <c r="AM822" s="109"/>
      <c r="AN822" s="109"/>
      <c r="AO822" s="30"/>
      <c r="AP822" s="112" t="s">
        <v>1634</v>
      </c>
      <c r="AQ822"/>
      <c r="AR822"/>
      <c r="AS822"/>
      <c r="AT822"/>
      <c r="AU822"/>
      <c r="AV822"/>
    </row>
    <row r="823" spans="27:48" ht="23.45" customHeight="1" x14ac:dyDescent="0.2">
      <c r="AA823" s="97"/>
      <c r="AB823" s="97"/>
      <c r="AC823" s="97"/>
      <c r="AD823" s="97"/>
      <c r="AE823" s="97"/>
      <c r="AF823" s="93"/>
      <c r="AG823" s="93"/>
      <c r="AH823" s="93"/>
      <c r="AI823" s="30"/>
      <c r="AJ823" s="30"/>
      <c r="AK823" s="30"/>
      <c r="AL823" s="30"/>
      <c r="AM823" s="109"/>
      <c r="AN823" s="109"/>
      <c r="AO823" s="30"/>
      <c r="AP823" s="112" t="s">
        <v>1635</v>
      </c>
      <c r="AQ823"/>
      <c r="AR823"/>
      <c r="AS823"/>
      <c r="AT823"/>
      <c r="AU823"/>
      <c r="AV823"/>
    </row>
    <row r="824" spans="27:48" ht="23.45" customHeight="1" x14ac:dyDescent="0.2">
      <c r="AA824" s="97"/>
      <c r="AB824" s="97"/>
      <c r="AC824" s="97"/>
      <c r="AD824" s="97"/>
      <c r="AE824" s="97"/>
      <c r="AF824" s="93"/>
      <c r="AG824" s="93"/>
      <c r="AH824" s="93"/>
      <c r="AI824" s="30"/>
      <c r="AJ824" s="30"/>
      <c r="AK824" s="30"/>
      <c r="AL824" s="30"/>
      <c r="AM824" s="109"/>
      <c r="AN824" s="109"/>
      <c r="AO824" s="30"/>
      <c r="AP824" s="112" t="s">
        <v>1636</v>
      </c>
      <c r="AQ824"/>
      <c r="AR824"/>
      <c r="AS824"/>
      <c r="AT824"/>
      <c r="AU824"/>
      <c r="AV824"/>
    </row>
    <row r="825" spans="27:48" ht="23.45" customHeight="1" x14ac:dyDescent="0.2">
      <c r="AA825" s="97"/>
      <c r="AB825" s="97"/>
      <c r="AC825" s="97"/>
      <c r="AD825" s="97"/>
      <c r="AE825" s="97"/>
      <c r="AF825" s="93"/>
      <c r="AG825" s="93"/>
      <c r="AH825" s="93"/>
      <c r="AI825" s="30"/>
      <c r="AJ825" s="30"/>
      <c r="AK825" s="30"/>
      <c r="AL825" s="30"/>
      <c r="AM825" s="109"/>
      <c r="AN825" s="109"/>
      <c r="AO825" s="30"/>
      <c r="AP825" s="112" t="s">
        <v>1637</v>
      </c>
      <c r="AQ825"/>
      <c r="AR825"/>
      <c r="AS825"/>
      <c r="AT825"/>
      <c r="AU825"/>
      <c r="AV825"/>
    </row>
    <row r="826" spans="27:48" ht="23.45" customHeight="1" x14ac:dyDescent="0.2">
      <c r="AA826" s="97"/>
      <c r="AB826" s="97"/>
      <c r="AC826" s="97"/>
      <c r="AD826" s="97"/>
      <c r="AE826" s="97"/>
      <c r="AF826" s="93"/>
      <c r="AG826" s="93"/>
      <c r="AH826" s="93"/>
      <c r="AI826" s="30"/>
      <c r="AJ826" s="30"/>
      <c r="AK826" s="30"/>
      <c r="AL826" s="30"/>
      <c r="AM826" s="109"/>
      <c r="AN826" s="109"/>
      <c r="AO826" s="30"/>
      <c r="AP826" s="112" t="s">
        <v>1638</v>
      </c>
      <c r="AQ826"/>
      <c r="AR826"/>
      <c r="AS826"/>
      <c r="AT826"/>
      <c r="AU826"/>
      <c r="AV826"/>
    </row>
    <row r="827" spans="27:48" ht="23.45" customHeight="1" x14ac:dyDescent="0.2">
      <c r="AA827" s="97"/>
      <c r="AB827" s="97"/>
      <c r="AC827" s="97"/>
      <c r="AD827" s="97"/>
      <c r="AE827" s="97"/>
      <c r="AF827" s="93"/>
      <c r="AG827" s="93"/>
      <c r="AH827" s="93"/>
      <c r="AI827" s="30"/>
      <c r="AJ827" s="30"/>
      <c r="AK827" s="30"/>
      <c r="AL827" s="30"/>
      <c r="AM827" s="109"/>
      <c r="AN827" s="109"/>
      <c r="AO827" s="30"/>
      <c r="AP827" s="112" t="s">
        <v>1639</v>
      </c>
      <c r="AQ827"/>
      <c r="AR827"/>
      <c r="AS827"/>
      <c r="AT827"/>
      <c r="AU827"/>
      <c r="AV827"/>
    </row>
    <row r="828" spans="27:48" ht="23.45" customHeight="1" x14ac:dyDescent="0.2">
      <c r="AA828" s="97"/>
      <c r="AB828" s="97"/>
      <c r="AC828" s="97"/>
      <c r="AD828" s="97"/>
      <c r="AE828" s="97"/>
      <c r="AF828" s="93"/>
      <c r="AG828" s="93"/>
      <c r="AH828" s="93"/>
      <c r="AI828" s="30"/>
      <c r="AJ828" s="30"/>
      <c r="AK828" s="30"/>
      <c r="AL828" s="30"/>
      <c r="AM828" s="109"/>
      <c r="AN828" s="109"/>
      <c r="AO828" s="30"/>
      <c r="AP828" s="112" t="s">
        <v>1640</v>
      </c>
      <c r="AQ828"/>
      <c r="AR828"/>
      <c r="AS828"/>
      <c r="AT828"/>
      <c r="AU828"/>
      <c r="AV828"/>
    </row>
    <row r="829" spans="27:48" ht="23.45" customHeight="1" x14ac:dyDescent="0.2">
      <c r="AA829" s="97"/>
      <c r="AB829" s="97"/>
      <c r="AC829" s="97"/>
      <c r="AD829" s="97"/>
      <c r="AE829" s="97"/>
      <c r="AF829" s="93"/>
      <c r="AG829" s="93"/>
      <c r="AH829" s="93"/>
      <c r="AI829" s="30"/>
      <c r="AJ829" s="30"/>
      <c r="AK829" s="30"/>
      <c r="AL829" s="30"/>
      <c r="AM829" s="109"/>
      <c r="AN829" s="109"/>
      <c r="AO829" s="30"/>
      <c r="AP829" s="112" t="s">
        <v>1641</v>
      </c>
      <c r="AQ829"/>
      <c r="AR829"/>
      <c r="AS829"/>
      <c r="AT829"/>
      <c r="AU829"/>
      <c r="AV829"/>
    </row>
    <row r="830" spans="27:48" ht="23.45" customHeight="1" x14ac:dyDescent="0.2">
      <c r="AA830" s="97"/>
      <c r="AB830" s="97"/>
      <c r="AC830" s="97"/>
      <c r="AD830" s="97"/>
      <c r="AE830" s="97"/>
      <c r="AF830" s="93"/>
      <c r="AG830" s="93"/>
      <c r="AH830" s="93"/>
      <c r="AI830" s="30"/>
      <c r="AJ830" s="30"/>
      <c r="AK830" s="30"/>
      <c r="AL830" s="30"/>
      <c r="AM830" s="109"/>
      <c r="AN830" s="109"/>
      <c r="AO830" s="30"/>
      <c r="AP830" s="112" t="s">
        <v>1642</v>
      </c>
      <c r="AQ830"/>
      <c r="AR830"/>
      <c r="AS830"/>
      <c r="AT830"/>
      <c r="AU830"/>
      <c r="AV830"/>
    </row>
    <row r="831" spans="27:48" ht="23.45" customHeight="1" x14ac:dyDescent="0.2">
      <c r="AA831" s="97"/>
      <c r="AB831" s="97"/>
      <c r="AC831" s="97"/>
      <c r="AD831" s="97"/>
      <c r="AE831" s="97"/>
      <c r="AF831" s="93"/>
      <c r="AG831" s="93"/>
      <c r="AH831" s="93"/>
      <c r="AI831" s="30"/>
      <c r="AJ831" s="30"/>
      <c r="AK831" s="30"/>
      <c r="AL831" s="30"/>
      <c r="AM831" s="109"/>
      <c r="AN831" s="109"/>
      <c r="AO831" s="30"/>
      <c r="AP831" s="112" t="s">
        <v>1643</v>
      </c>
      <c r="AQ831"/>
      <c r="AR831"/>
      <c r="AS831"/>
      <c r="AT831"/>
      <c r="AU831"/>
      <c r="AV831"/>
    </row>
    <row r="832" spans="27:48" ht="23.45" customHeight="1" x14ac:dyDescent="0.2">
      <c r="AA832" s="97"/>
      <c r="AB832" s="97"/>
      <c r="AC832" s="97"/>
      <c r="AD832" s="97"/>
      <c r="AE832" s="97"/>
      <c r="AF832" s="93"/>
      <c r="AG832" s="93"/>
      <c r="AH832" s="93"/>
      <c r="AI832" s="30"/>
      <c r="AJ832" s="30"/>
      <c r="AK832" s="30"/>
      <c r="AL832" s="30"/>
      <c r="AM832" s="109"/>
      <c r="AN832" s="109"/>
      <c r="AO832" s="30"/>
      <c r="AP832" s="112" t="s">
        <v>1644</v>
      </c>
      <c r="AQ832"/>
      <c r="AR832"/>
      <c r="AS832"/>
      <c r="AT832"/>
      <c r="AU832"/>
      <c r="AV832"/>
    </row>
    <row r="833" spans="27:48" ht="23.45" customHeight="1" x14ac:dyDescent="0.2">
      <c r="AA833" s="97"/>
      <c r="AB833" s="97"/>
      <c r="AC833" s="97"/>
      <c r="AD833" s="97"/>
      <c r="AE833" s="97"/>
      <c r="AF833" s="93"/>
      <c r="AG833" s="93"/>
      <c r="AH833" s="93"/>
      <c r="AI833" s="30"/>
      <c r="AJ833" s="30"/>
      <c r="AK833" s="30"/>
      <c r="AL833" s="30"/>
      <c r="AM833" s="109"/>
      <c r="AN833" s="109"/>
      <c r="AO833" s="30"/>
      <c r="AP833" s="112" t="s">
        <v>1645</v>
      </c>
      <c r="AQ833"/>
      <c r="AR833"/>
      <c r="AS833"/>
      <c r="AT833"/>
      <c r="AU833"/>
      <c r="AV833"/>
    </row>
    <row r="834" spans="27:48" ht="23.45" customHeight="1" x14ac:dyDescent="0.2">
      <c r="AA834" s="97"/>
      <c r="AB834" s="97"/>
      <c r="AC834" s="97"/>
      <c r="AD834" s="97"/>
      <c r="AE834" s="97"/>
      <c r="AF834" s="93"/>
      <c r="AG834" s="93"/>
      <c r="AH834" s="93"/>
      <c r="AI834" s="30"/>
      <c r="AJ834" s="30"/>
      <c r="AK834" s="30"/>
      <c r="AL834" s="30"/>
      <c r="AM834" s="109"/>
      <c r="AN834" s="109"/>
      <c r="AO834" s="30"/>
      <c r="AP834" s="112" t="s">
        <v>1646</v>
      </c>
      <c r="AQ834"/>
      <c r="AR834"/>
      <c r="AS834"/>
      <c r="AT834"/>
      <c r="AU834"/>
      <c r="AV834"/>
    </row>
    <row r="835" spans="27:48" ht="23.45" customHeight="1" x14ac:dyDescent="0.2">
      <c r="AA835" s="97"/>
      <c r="AB835" s="97"/>
      <c r="AC835" s="97"/>
      <c r="AD835" s="97"/>
      <c r="AE835" s="97"/>
      <c r="AF835" s="93"/>
      <c r="AG835" s="93"/>
      <c r="AH835" s="93"/>
      <c r="AI835" s="30"/>
      <c r="AJ835" s="30"/>
      <c r="AK835" s="30"/>
      <c r="AL835" s="30"/>
      <c r="AM835" s="109"/>
      <c r="AN835" s="109"/>
      <c r="AO835" s="30"/>
      <c r="AP835" s="112" t="s">
        <v>1647</v>
      </c>
      <c r="AQ835"/>
      <c r="AR835"/>
      <c r="AS835"/>
      <c r="AT835"/>
      <c r="AU835"/>
      <c r="AV835"/>
    </row>
    <row r="836" spans="27:48" ht="23.45" customHeight="1" x14ac:dyDescent="0.2">
      <c r="AA836" s="97"/>
      <c r="AB836" s="97"/>
      <c r="AC836" s="97"/>
      <c r="AD836" s="97"/>
      <c r="AE836" s="97"/>
      <c r="AF836" s="93"/>
      <c r="AG836" s="93"/>
      <c r="AH836" s="93"/>
      <c r="AI836" s="30"/>
      <c r="AJ836" s="30"/>
      <c r="AK836" s="30"/>
      <c r="AL836" s="30"/>
      <c r="AM836" s="109"/>
      <c r="AN836" s="109"/>
      <c r="AO836" s="30"/>
      <c r="AP836" s="112" t="s">
        <v>1648</v>
      </c>
      <c r="AQ836"/>
      <c r="AR836"/>
      <c r="AS836"/>
      <c r="AT836"/>
      <c r="AU836"/>
      <c r="AV836"/>
    </row>
    <row r="837" spans="27:48" ht="23.45" customHeight="1" x14ac:dyDescent="0.2">
      <c r="AA837" s="97"/>
      <c r="AB837" s="97"/>
      <c r="AC837" s="97"/>
      <c r="AD837" s="97"/>
      <c r="AE837" s="97"/>
      <c r="AF837" s="93"/>
      <c r="AG837" s="93"/>
      <c r="AH837" s="93"/>
      <c r="AI837" s="30"/>
      <c r="AJ837" s="30"/>
      <c r="AK837" s="30"/>
      <c r="AL837" s="30"/>
      <c r="AM837" s="109"/>
      <c r="AN837" s="109"/>
      <c r="AO837" s="30"/>
      <c r="AP837" s="112" t="s">
        <v>1649</v>
      </c>
      <c r="AQ837"/>
      <c r="AR837"/>
      <c r="AS837"/>
      <c r="AT837"/>
      <c r="AU837"/>
      <c r="AV837"/>
    </row>
    <row r="838" spans="27:48" ht="23.45" customHeight="1" x14ac:dyDescent="0.2">
      <c r="AA838" s="97"/>
      <c r="AB838" s="97"/>
      <c r="AC838" s="97"/>
      <c r="AD838" s="97"/>
      <c r="AE838" s="97"/>
      <c r="AF838" s="93"/>
      <c r="AG838" s="93"/>
      <c r="AH838" s="93"/>
      <c r="AI838" s="30"/>
      <c r="AJ838" s="30"/>
      <c r="AK838" s="30"/>
      <c r="AL838" s="30"/>
      <c r="AM838" s="109"/>
      <c r="AN838" s="109"/>
      <c r="AO838" s="30"/>
      <c r="AP838" s="112" t="s">
        <v>1650</v>
      </c>
      <c r="AQ838"/>
      <c r="AR838"/>
      <c r="AS838"/>
      <c r="AT838"/>
      <c r="AU838"/>
      <c r="AV838"/>
    </row>
    <row r="839" spans="27:48" ht="23.45" customHeight="1" x14ac:dyDescent="0.2">
      <c r="AA839" s="97"/>
      <c r="AB839" s="97"/>
      <c r="AC839" s="97"/>
      <c r="AD839" s="97"/>
      <c r="AE839" s="97"/>
      <c r="AF839" s="93"/>
      <c r="AG839" s="93"/>
      <c r="AH839" s="93"/>
      <c r="AI839" s="30"/>
      <c r="AJ839" s="30"/>
      <c r="AK839" s="30"/>
      <c r="AL839" s="30"/>
      <c r="AM839" s="109"/>
      <c r="AN839" s="109"/>
      <c r="AO839" s="30"/>
      <c r="AP839" s="112" t="s">
        <v>1651</v>
      </c>
      <c r="AQ839"/>
      <c r="AR839"/>
      <c r="AS839"/>
      <c r="AT839"/>
      <c r="AU839"/>
      <c r="AV839"/>
    </row>
    <row r="840" spans="27:48" ht="23.45" customHeight="1" x14ac:dyDescent="0.2">
      <c r="AA840" s="97"/>
      <c r="AB840" s="97"/>
      <c r="AC840" s="97"/>
      <c r="AD840" s="97"/>
      <c r="AE840" s="97"/>
      <c r="AF840" s="93"/>
      <c r="AG840" s="93"/>
      <c r="AH840" s="93"/>
      <c r="AI840" s="30"/>
      <c r="AJ840" s="30"/>
      <c r="AK840" s="30"/>
      <c r="AL840" s="30"/>
      <c r="AM840" s="109"/>
      <c r="AN840" s="109"/>
      <c r="AO840" s="30"/>
      <c r="AP840" s="112" t="s">
        <v>1652</v>
      </c>
      <c r="AQ840"/>
      <c r="AR840"/>
      <c r="AS840"/>
      <c r="AT840"/>
      <c r="AU840"/>
      <c r="AV840"/>
    </row>
    <row r="841" spans="27:48" ht="23.45" customHeight="1" x14ac:dyDescent="0.2">
      <c r="AA841" s="97"/>
      <c r="AB841" s="97"/>
      <c r="AC841" s="97"/>
      <c r="AD841" s="97"/>
      <c r="AE841" s="97"/>
      <c r="AF841" s="93"/>
      <c r="AG841" s="93"/>
      <c r="AH841" s="93"/>
      <c r="AI841" s="30"/>
      <c r="AJ841" s="30"/>
      <c r="AK841" s="30"/>
      <c r="AL841" s="30"/>
      <c r="AM841" s="109"/>
      <c r="AN841" s="109"/>
      <c r="AO841" s="30"/>
      <c r="AP841" s="112" t="s">
        <v>1653</v>
      </c>
      <c r="AQ841"/>
      <c r="AR841"/>
      <c r="AS841"/>
      <c r="AT841"/>
      <c r="AU841"/>
      <c r="AV841"/>
    </row>
    <row r="842" spans="27:48" ht="23.45" customHeight="1" x14ac:dyDescent="0.2">
      <c r="AA842" s="97"/>
      <c r="AB842" s="97"/>
      <c r="AC842" s="97"/>
      <c r="AD842" s="97"/>
      <c r="AE842" s="97"/>
      <c r="AF842" s="93"/>
      <c r="AG842" s="93"/>
      <c r="AH842" s="93"/>
      <c r="AI842" s="30"/>
      <c r="AJ842" s="30"/>
      <c r="AK842" s="30"/>
      <c r="AL842" s="30"/>
      <c r="AM842" s="109"/>
      <c r="AN842" s="109"/>
      <c r="AO842" s="30"/>
      <c r="AP842" s="112" t="s">
        <v>1654</v>
      </c>
      <c r="AQ842"/>
      <c r="AR842"/>
      <c r="AS842"/>
      <c r="AT842"/>
      <c r="AU842"/>
      <c r="AV842"/>
    </row>
    <row r="843" spans="27:48" ht="23.45" customHeight="1" x14ac:dyDescent="0.2">
      <c r="AA843" s="97"/>
      <c r="AB843" s="97"/>
      <c r="AC843" s="97"/>
      <c r="AD843" s="97"/>
      <c r="AE843" s="97"/>
      <c r="AF843" s="93"/>
      <c r="AG843" s="93"/>
      <c r="AH843" s="93"/>
      <c r="AI843" s="30"/>
      <c r="AJ843" s="30"/>
      <c r="AK843" s="30"/>
      <c r="AL843" s="30"/>
      <c r="AM843" s="109"/>
      <c r="AN843" s="109"/>
      <c r="AO843" s="30"/>
      <c r="AP843" s="112" t="s">
        <v>1655</v>
      </c>
      <c r="AQ843"/>
      <c r="AR843"/>
      <c r="AS843"/>
      <c r="AT843"/>
      <c r="AU843"/>
      <c r="AV843"/>
    </row>
    <row r="844" spans="27:48" ht="23.45" customHeight="1" x14ac:dyDescent="0.2">
      <c r="AA844" s="97"/>
      <c r="AB844" s="97"/>
      <c r="AC844" s="97"/>
      <c r="AD844" s="97"/>
      <c r="AE844" s="97"/>
      <c r="AF844" s="93"/>
      <c r="AG844" s="93"/>
      <c r="AH844" s="93"/>
      <c r="AI844" s="30"/>
      <c r="AJ844" s="30"/>
      <c r="AK844" s="30"/>
      <c r="AL844" s="30"/>
      <c r="AM844" s="109"/>
      <c r="AN844" s="109"/>
      <c r="AO844" s="30"/>
      <c r="AP844" s="112" t="s">
        <v>1656</v>
      </c>
      <c r="AQ844"/>
      <c r="AR844"/>
      <c r="AS844"/>
      <c r="AT844"/>
      <c r="AU844"/>
      <c r="AV844"/>
    </row>
    <row r="845" spans="27:48" ht="23.45" customHeight="1" x14ac:dyDescent="0.2">
      <c r="AA845" s="97"/>
      <c r="AB845" s="97"/>
      <c r="AC845" s="97"/>
      <c r="AD845" s="97"/>
      <c r="AE845" s="97"/>
      <c r="AF845" s="93"/>
      <c r="AG845" s="93"/>
      <c r="AH845" s="93"/>
      <c r="AI845" s="30"/>
      <c r="AJ845" s="30"/>
      <c r="AK845" s="30"/>
      <c r="AL845" s="30"/>
      <c r="AM845" s="109"/>
      <c r="AN845" s="109"/>
      <c r="AO845" s="30"/>
      <c r="AP845" s="112" t="s">
        <v>1657</v>
      </c>
      <c r="AQ845"/>
      <c r="AR845"/>
      <c r="AS845"/>
      <c r="AT845"/>
      <c r="AU845"/>
      <c r="AV845"/>
    </row>
    <row r="846" spans="27:48" ht="23.45" customHeight="1" x14ac:dyDescent="0.2">
      <c r="AA846" s="97"/>
      <c r="AB846" s="97"/>
      <c r="AC846" s="97"/>
      <c r="AD846" s="97"/>
      <c r="AE846" s="97"/>
      <c r="AF846" s="93"/>
      <c r="AG846" s="93"/>
      <c r="AH846" s="93"/>
      <c r="AI846" s="30"/>
      <c r="AJ846" s="30"/>
      <c r="AK846" s="30"/>
      <c r="AL846" s="30"/>
      <c r="AM846" s="109"/>
      <c r="AN846" s="109"/>
      <c r="AO846" s="30"/>
      <c r="AP846" s="112" t="s">
        <v>1658</v>
      </c>
      <c r="AQ846"/>
      <c r="AR846"/>
      <c r="AS846"/>
      <c r="AT846"/>
      <c r="AU846"/>
      <c r="AV846"/>
    </row>
    <row r="847" spans="27:48" ht="23.45" customHeight="1" x14ac:dyDescent="0.2">
      <c r="AA847" s="97"/>
      <c r="AB847" s="97"/>
      <c r="AC847" s="97"/>
      <c r="AD847" s="97"/>
      <c r="AE847" s="97"/>
      <c r="AF847" s="93"/>
      <c r="AG847" s="93"/>
      <c r="AH847" s="93"/>
      <c r="AI847" s="30"/>
      <c r="AJ847" s="30"/>
      <c r="AK847" s="30"/>
      <c r="AL847" s="30"/>
      <c r="AM847" s="109"/>
      <c r="AN847" s="109"/>
      <c r="AO847" s="30"/>
      <c r="AP847" s="112" t="s">
        <v>1659</v>
      </c>
      <c r="AQ847"/>
      <c r="AR847"/>
      <c r="AS847"/>
      <c r="AT847"/>
      <c r="AU847"/>
      <c r="AV847"/>
    </row>
    <row r="848" spans="27:48" ht="23.45" customHeight="1" x14ac:dyDescent="0.2">
      <c r="AA848" s="97"/>
      <c r="AB848" s="97"/>
      <c r="AC848" s="97"/>
      <c r="AD848" s="97"/>
      <c r="AE848" s="97"/>
      <c r="AF848" s="93"/>
      <c r="AG848" s="93"/>
      <c r="AH848" s="93"/>
      <c r="AI848" s="30"/>
      <c r="AJ848" s="30"/>
      <c r="AK848" s="30"/>
      <c r="AL848" s="30"/>
      <c r="AM848" s="109"/>
      <c r="AN848" s="109"/>
      <c r="AO848" s="30"/>
      <c r="AP848" s="112" t="s">
        <v>1660</v>
      </c>
      <c r="AQ848"/>
      <c r="AR848"/>
      <c r="AS848"/>
      <c r="AT848"/>
      <c r="AU848"/>
      <c r="AV848"/>
    </row>
    <row r="849" spans="27:48" ht="23.45" customHeight="1" x14ac:dyDescent="0.2">
      <c r="AA849" s="97"/>
      <c r="AB849" s="97"/>
      <c r="AC849" s="97"/>
      <c r="AD849" s="97"/>
      <c r="AE849" s="97"/>
      <c r="AF849" s="93"/>
      <c r="AG849" s="93"/>
      <c r="AH849" s="93"/>
      <c r="AI849" s="30"/>
      <c r="AJ849" s="30"/>
      <c r="AK849" s="30"/>
      <c r="AL849" s="30"/>
      <c r="AM849" s="109"/>
      <c r="AN849" s="109"/>
      <c r="AO849" s="30"/>
      <c r="AP849" s="112" t="s">
        <v>1661</v>
      </c>
      <c r="AQ849"/>
      <c r="AR849"/>
      <c r="AS849"/>
      <c r="AT849"/>
      <c r="AU849"/>
      <c r="AV849"/>
    </row>
    <row r="850" spans="27:48" ht="23.45" customHeight="1" x14ac:dyDescent="0.2">
      <c r="AA850" s="97"/>
      <c r="AB850" s="97"/>
      <c r="AC850" s="97"/>
      <c r="AD850" s="97"/>
      <c r="AE850" s="97"/>
      <c r="AF850" s="93"/>
      <c r="AG850" s="93"/>
      <c r="AH850" s="93"/>
      <c r="AI850" s="30"/>
      <c r="AJ850" s="30"/>
      <c r="AK850" s="30"/>
      <c r="AL850" s="30"/>
      <c r="AM850" s="109"/>
      <c r="AN850" s="109"/>
      <c r="AO850" s="30"/>
      <c r="AP850" s="112" t="s">
        <v>1662</v>
      </c>
      <c r="AQ850"/>
      <c r="AR850"/>
      <c r="AS850"/>
      <c r="AT850"/>
      <c r="AU850"/>
      <c r="AV850"/>
    </row>
    <row r="851" spans="27:48" ht="23.45" customHeight="1" x14ac:dyDescent="0.2">
      <c r="AA851" s="97"/>
      <c r="AB851" s="97"/>
      <c r="AC851" s="97"/>
      <c r="AD851" s="97"/>
      <c r="AE851" s="97"/>
      <c r="AF851" s="93"/>
      <c r="AG851" s="93"/>
      <c r="AH851" s="93"/>
      <c r="AI851" s="30"/>
      <c r="AJ851" s="30"/>
      <c r="AK851" s="30"/>
      <c r="AL851" s="30"/>
      <c r="AM851" s="109"/>
      <c r="AN851" s="109"/>
      <c r="AO851" s="30"/>
      <c r="AP851" s="112" t="s">
        <v>1663</v>
      </c>
      <c r="AQ851"/>
      <c r="AR851"/>
      <c r="AS851"/>
      <c r="AT851"/>
      <c r="AU851"/>
      <c r="AV851"/>
    </row>
    <row r="852" spans="27:48" ht="23.45" customHeight="1" x14ac:dyDescent="0.2">
      <c r="AA852" s="97"/>
      <c r="AB852" s="97"/>
      <c r="AC852" s="97"/>
      <c r="AD852" s="97"/>
      <c r="AE852" s="97"/>
      <c r="AF852" s="93"/>
      <c r="AG852" s="93"/>
      <c r="AH852" s="93"/>
      <c r="AI852" s="30"/>
      <c r="AJ852" s="30"/>
      <c r="AK852" s="30"/>
      <c r="AL852" s="30"/>
      <c r="AM852" s="109"/>
      <c r="AN852" s="109"/>
      <c r="AO852" s="30"/>
      <c r="AP852" s="112" t="s">
        <v>1664</v>
      </c>
      <c r="AQ852"/>
      <c r="AR852"/>
      <c r="AS852"/>
      <c r="AT852"/>
      <c r="AU852"/>
      <c r="AV852"/>
    </row>
    <row r="853" spans="27:48" ht="23.45" customHeight="1" x14ac:dyDescent="0.2">
      <c r="AA853" s="97"/>
      <c r="AB853" s="97"/>
      <c r="AC853" s="97"/>
      <c r="AD853" s="97"/>
      <c r="AE853" s="97"/>
      <c r="AF853" s="93"/>
      <c r="AG853" s="93"/>
      <c r="AH853" s="93"/>
      <c r="AI853" s="30"/>
      <c r="AJ853" s="30"/>
      <c r="AK853" s="30"/>
      <c r="AL853" s="30"/>
      <c r="AM853" s="109"/>
      <c r="AN853" s="109"/>
      <c r="AO853" s="30"/>
      <c r="AP853" s="112" t="s">
        <v>1665</v>
      </c>
      <c r="AQ853"/>
      <c r="AR853"/>
      <c r="AS853"/>
      <c r="AT853"/>
      <c r="AU853"/>
      <c r="AV853"/>
    </row>
    <row r="854" spans="27:48" ht="23.45" customHeight="1" x14ac:dyDescent="0.2">
      <c r="AA854" s="97"/>
      <c r="AB854" s="97"/>
      <c r="AC854" s="97"/>
      <c r="AD854" s="97"/>
      <c r="AE854" s="97"/>
      <c r="AF854" s="93"/>
      <c r="AG854" s="93"/>
      <c r="AH854" s="93"/>
      <c r="AI854" s="30"/>
      <c r="AJ854" s="30"/>
      <c r="AK854" s="30"/>
      <c r="AL854" s="30"/>
      <c r="AM854" s="109"/>
      <c r="AN854" s="109"/>
      <c r="AO854" s="30"/>
      <c r="AP854" s="112" t="s">
        <v>1666</v>
      </c>
      <c r="AQ854"/>
      <c r="AR854"/>
      <c r="AS854"/>
      <c r="AT854"/>
      <c r="AU854"/>
      <c r="AV854"/>
    </row>
    <row r="855" spans="27:48" ht="23.45" customHeight="1" x14ac:dyDescent="0.2">
      <c r="AA855" s="97"/>
      <c r="AB855" s="97"/>
      <c r="AC855" s="97"/>
      <c r="AD855" s="97"/>
      <c r="AE855" s="97"/>
      <c r="AF855" s="93"/>
      <c r="AG855" s="93"/>
      <c r="AH855" s="93"/>
      <c r="AI855" s="30"/>
      <c r="AJ855" s="30"/>
      <c r="AK855" s="30"/>
      <c r="AL855" s="30"/>
      <c r="AM855" s="109"/>
      <c r="AN855" s="109"/>
      <c r="AO855" s="30"/>
      <c r="AP855" s="112" t="s">
        <v>1667</v>
      </c>
      <c r="AQ855"/>
      <c r="AR855"/>
      <c r="AS855"/>
      <c r="AT855"/>
      <c r="AU855"/>
      <c r="AV855"/>
    </row>
    <row r="856" spans="27:48" ht="23.45" customHeight="1" x14ac:dyDescent="0.2">
      <c r="AA856" s="97"/>
      <c r="AB856" s="97"/>
      <c r="AC856" s="97"/>
      <c r="AD856" s="97"/>
      <c r="AE856" s="97"/>
      <c r="AF856" s="93"/>
      <c r="AG856" s="93"/>
      <c r="AH856" s="93"/>
      <c r="AI856" s="30"/>
      <c r="AJ856" s="30"/>
      <c r="AK856" s="30"/>
      <c r="AL856" s="30"/>
      <c r="AM856" s="109"/>
      <c r="AN856" s="109"/>
      <c r="AO856" s="30"/>
      <c r="AP856" s="112" t="s">
        <v>1668</v>
      </c>
      <c r="AQ856"/>
      <c r="AR856"/>
      <c r="AS856"/>
      <c r="AT856"/>
      <c r="AU856"/>
      <c r="AV856"/>
    </row>
    <row r="857" spans="27:48" ht="23.45" customHeight="1" x14ac:dyDescent="0.2">
      <c r="AA857" s="97"/>
      <c r="AB857" s="97"/>
      <c r="AC857" s="97"/>
      <c r="AD857" s="97"/>
      <c r="AE857" s="97"/>
      <c r="AF857" s="93"/>
      <c r="AG857" s="93"/>
      <c r="AH857" s="93"/>
      <c r="AI857" s="30"/>
      <c r="AJ857" s="30"/>
      <c r="AK857" s="30"/>
      <c r="AL857" s="30"/>
      <c r="AM857" s="109"/>
      <c r="AN857" s="109"/>
      <c r="AO857" s="30"/>
      <c r="AP857" s="112" t="s">
        <v>1669</v>
      </c>
      <c r="AQ857"/>
      <c r="AR857"/>
      <c r="AS857"/>
      <c r="AT857"/>
      <c r="AU857"/>
      <c r="AV857"/>
    </row>
    <row r="858" spans="27:48" ht="23.45" customHeight="1" x14ac:dyDescent="0.2">
      <c r="AA858" s="97"/>
      <c r="AB858" s="97"/>
      <c r="AC858" s="97"/>
      <c r="AD858" s="97"/>
      <c r="AE858" s="97"/>
      <c r="AF858" s="93"/>
      <c r="AG858" s="93"/>
      <c r="AH858" s="93"/>
      <c r="AI858" s="30"/>
      <c r="AJ858" s="30"/>
      <c r="AK858" s="30"/>
      <c r="AL858" s="30"/>
      <c r="AM858" s="109"/>
      <c r="AN858" s="109"/>
      <c r="AO858" s="30"/>
      <c r="AP858" s="112" t="s">
        <v>1670</v>
      </c>
      <c r="AQ858"/>
      <c r="AR858"/>
      <c r="AS858"/>
      <c r="AT858"/>
      <c r="AU858"/>
      <c r="AV858"/>
    </row>
    <row r="859" spans="27:48" ht="23.45" customHeight="1" x14ac:dyDescent="0.2">
      <c r="AA859" s="97"/>
      <c r="AB859" s="97"/>
      <c r="AC859" s="97"/>
      <c r="AD859" s="97"/>
      <c r="AE859" s="97"/>
      <c r="AF859" s="93"/>
      <c r="AG859" s="93"/>
      <c r="AH859" s="93"/>
      <c r="AI859" s="30"/>
      <c r="AJ859" s="30"/>
      <c r="AK859" s="30"/>
      <c r="AL859" s="30"/>
      <c r="AM859" s="109"/>
      <c r="AN859" s="109"/>
      <c r="AO859" s="30"/>
      <c r="AP859" s="112" t="s">
        <v>1671</v>
      </c>
      <c r="AQ859"/>
      <c r="AR859"/>
      <c r="AS859"/>
      <c r="AT859"/>
      <c r="AU859"/>
      <c r="AV859"/>
    </row>
    <row r="860" spans="27:48" ht="23.45" customHeight="1" x14ac:dyDescent="0.2">
      <c r="AA860" s="97"/>
      <c r="AB860" s="97"/>
      <c r="AC860" s="97"/>
      <c r="AD860" s="97"/>
      <c r="AE860" s="97"/>
      <c r="AF860" s="93"/>
      <c r="AG860" s="93"/>
      <c r="AH860" s="93"/>
      <c r="AI860" s="30"/>
      <c r="AJ860" s="30"/>
      <c r="AK860" s="30"/>
      <c r="AL860" s="30"/>
      <c r="AM860" s="109"/>
      <c r="AN860" s="109"/>
      <c r="AO860" s="30"/>
      <c r="AP860" s="112" t="s">
        <v>1672</v>
      </c>
      <c r="AQ860"/>
      <c r="AR860"/>
      <c r="AS860"/>
      <c r="AT860"/>
      <c r="AU860"/>
      <c r="AV860"/>
    </row>
    <row r="861" spans="27:48" ht="23.45" customHeight="1" x14ac:dyDescent="0.2">
      <c r="AA861" s="97"/>
      <c r="AB861" s="97"/>
      <c r="AC861" s="97"/>
      <c r="AD861" s="97"/>
      <c r="AE861" s="97"/>
      <c r="AF861" s="93"/>
      <c r="AG861" s="93"/>
      <c r="AH861" s="93"/>
      <c r="AI861" s="30"/>
      <c r="AJ861" s="30"/>
      <c r="AK861" s="30"/>
      <c r="AL861" s="30"/>
      <c r="AM861" s="109"/>
      <c r="AN861" s="109"/>
      <c r="AO861" s="30"/>
      <c r="AP861" s="112" t="s">
        <v>1673</v>
      </c>
      <c r="AQ861"/>
      <c r="AR861"/>
      <c r="AS861"/>
      <c r="AT861"/>
      <c r="AU861"/>
      <c r="AV861"/>
    </row>
    <row r="862" spans="27:48" ht="23.45" customHeight="1" x14ac:dyDescent="0.2">
      <c r="AA862" s="97"/>
      <c r="AB862" s="97"/>
      <c r="AC862" s="97"/>
      <c r="AD862" s="97"/>
      <c r="AE862" s="97"/>
      <c r="AF862" s="93"/>
      <c r="AG862" s="93"/>
      <c r="AH862" s="93"/>
      <c r="AI862" s="30"/>
      <c r="AJ862" s="30"/>
      <c r="AK862" s="30"/>
      <c r="AL862" s="30"/>
      <c r="AM862" s="109"/>
      <c r="AN862" s="109"/>
      <c r="AO862" s="30"/>
      <c r="AP862" s="112" t="s">
        <v>1674</v>
      </c>
      <c r="AQ862"/>
      <c r="AR862"/>
      <c r="AS862"/>
      <c r="AT862"/>
      <c r="AU862"/>
      <c r="AV862"/>
    </row>
    <row r="863" spans="27:48" ht="23.45" customHeight="1" x14ac:dyDescent="0.2">
      <c r="AA863" s="97"/>
      <c r="AB863" s="97"/>
      <c r="AC863" s="97"/>
      <c r="AD863" s="97"/>
      <c r="AE863" s="97"/>
      <c r="AF863" s="93"/>
      <c r="AG863" s="93"/>
      <c r="AH863" s="93"/>
      <c r="AI863" s="30"/>
      <c r="AJ863" s="30"/>
      <c r="AK863" s="30"/>
      <c r="AL863" s="30"/>
      <c r="AM863" s="109"/>
      <c r="AN863" s="109"/>
      <c r="AO863" s="30"/>
      <c r="AP863" s="112" t="s">
        <v>1675</v>
      </c>
      <c r="AQ863"/>
      <c r="AR863"/>
      <c r="AS863"/>
      <c r="AT863"/>
      <c r="AU863"/>
      <c r="AV863"/>
    </row>
    <row r="864" spans="27:48" ht="23.45" customHeight="1" x14ac:dyDescent="0.2">
      <c r="AA864" s="97"/>
      <c r="AB864" s="97"/>
      <c r="AC864" s="97"/>
      <c r="AD864" s="97"/>
      <c r="AE864" s="97"/>
      <c r="AF864" s="93"/>
      <c r="AG864" s="93"/>
      <c r="AH864" s="93"/>
      <c r="AI864" s="30"/>
      <c r="AJ864" s="30"/>
      <c r="AK864" s="30"/>
      <c r="AL864" s="30"/>
      <c r="AM864" s="109"/>
      <c r="AN864" s="109"/>
      <c r="AO864" s="30"/>
      <c r="AP864" s="112" t="s">
        <v>1676</v>
      </c>
      <c r="AQ864"/>
      <c r="AR864"/>
      <c r="AS864"/>
      <c r="AT864"/>
      <c r="AU864"/>
      <c r="AV864"/>
    </row>
    <row r="865" spans="27:48" ht="23.45" customHeight="1" x14ac:dyDescent="0.2">
      <c r="AA865" s="97"/>
      <c r="AB865" s="97"/>
      <c r="AC865" s="97"/>
      <c r="AD865" s="97"/>
      <c r="AE865" s="97"/>
      <c r="AF865" s="93"/>
      <c r="AG865" s="93"/>
      <c r="AH865" s="93"/>
      <c r="AI865" s="30"/>
      <c r="AJ865" s="30"/>
      <c r="AK865" s="30"/>
      <c r="AL865" s="30"/>
      <c r="AM865" s="109"/>
      <c r="AN865" s="109"/>
      <c r="AO865" s="30"/>
      <c r="AP865" s="112" t="s">
        <v>1677</v>
      </c>
      <c r="AQ865"/>
      <c r="AR865"/>
      <c r="AS865"/>
      <c r="AT865"/>
      <c r="AU865"/>
      <c r="AV865"/>
    </row>
    <row r="866" spans="27:48" ht="23.45" customHeight="1" x14ac:dyDescent="0.2">
      <c r="AA866" s="97"/>
      <c r="AB866" s="97"/>
      <c r="AC866" s="97"/>
      <c r="AD866" s="97"/>
      <c r="AE866" s="97"/>
      <c r="AF866" s="93"/>
      <c r="AG866" s="93"/>
      <c r="AH866" s="93"/>
      <c r="AI866" s="30"/>
      <c r="AJ866" s="30"/>
      <c r="AK866" s="30"/>
      <c r="AL866" s="30"/>
      <c r="AM866" s="109"/>
      <c r="AN866" s="109"/>
      <c r="AO866" s="30"/>
      <c r="AP866" s="112" t="s">
        <v>1678</v>
      </c>
      <c r="AQ866"/>
      <c r="AR866"/>
      <c r="AS866"/>
      <c r="AT866"/>
      <c r="AU866"/>
      <c r="AV866"/>
    </row>
    <row r="867" spans="27:48" ht="23.45" customHeight="1" x14ac:dyDescent="0.2">
      <c r="AA867" s="97"/>
      <c r="AB867" s="97"/>
      <c r="AC867" s="97"/>
      <c r="AD867" s="97"/>
      <c r="AE867" s="97"/>
      <c r="AF867" s="93"/>
      <c r="AG867" s="93"/>
      <c r="AH867" s="93"/>
      <c r="AI867" s="30"/>
      <c r="AJ867" s="30"/>
      <c r="AK867" s="30"/>
      <c r="AL867" s="30"/>
      <c r="AM867" s="109"/>
      <c r="AN867" s="109"/>
      <c r="AO867" s="30"/>
      <c r="AP867" s="112" t="s">
        <v>1679</v>
      </c>
      <c r="AQ867"/>
      <c r="AR867"/>
      <c r="AS867"/>
      <c r="AT867"/>
      <c r="AU867"/>
      <c r="AV867"/>
    </row>
    <row r="868" spans="27:48" ht="23.45" customHeight="1" x14ac:dyDescent="0.2">
      <c r="AA868" s="97"/>
      <c r="AB868" s="97"/>
      <c r="AC868" s="97"/>
      <c r="AD868" s="97"/>
      <c r="AE868" s="97"/>
      <c r="AF868" s="93"/>
      <c r="AG868" s="93"/>
      <c r="AH868" s="93"/>
      <c r="AI868" s="30"/>
      <c r="AJ868" s="30"/>
      <c r="AK868" s="30"/>
      <c r="AL868" s="30"/>
      <c r="AM868" s="109"/>
      <c r="AN868" s="109"/>
      <c r="AO868" s="30"/>
      <c r="AP868" s="112" t="s">
        <v>1680</v>
      </c>
      <c r="AQ868"/>
      <c r="AR868"/>
      <c r="AS868"/>
      <c r="AT868"/>
      <c r="AU868"/>
      <c r="AV868"/>
    </row>
    <row r="869" spans="27:48" ht="23.45" customHeight="1" x14ac:dyDescent="0.2">
      <c r="AA869" s="97"/>
      <c r="AB869" s="97"/>
      <c r="AC869" s="97"/>
      <c r="AD869" s="97"/>
      <c r="AE869" s="97"/>
      <c r="AF869" s="93"/>
      <c r="AG869" s="93"/>
      <c r="AH869" s="93"/>
      <c r="AI869" s="30"/>
      <c r="AJ869" s="30"/>
      <c r="AK869" s="30"/>
      <c r="AL869" s="30"/>
      <c r="AM869" s="109"/>
      <c r="AN869" s="109"/>
      <c r="AO869" s="30"/>
      <c r="AP869" s="112" t="s">
        <v>1681</v>
      </c>
      <c r="AQ869"/>
      <c r="AR869"/>
      <c r="AS869"/>
      <c r="AT869"/>
      <c r="AU869"/>
      <c r="AV869"/>
    </row>
    <row r="870" spans="27:48" ht="23.45" customHeight="1" x14ac:dyDescent="0.2">
      <c r="AA870" s="97"/>
      <c r="AB870" s="97"/>
      <c r="AC870" s="97"/>
      <c r="AD870" s="97"/>
      <c r="AE870" s="97"/>
      <c r="AF870" s="93"/>
      <c r="AG870" s="93"/>
      <c r="AH870" s="93"/>
      <c r="AI870" s="30"/>
      <c r="AJ870" s="30"/>
      <c r="AK870" s="30"/>
      <c r="AL870" s="30"/>
      <c r="AM870" s="109"/>
      <c r="AN870" s="109"/>
      <c r="AO870" s="30"/>
      <c r="AP870" s="112" t="s">
        <v>1682</v>
      </c>
      <c r="AQ870"/>
      <c r="AR870"/>
      <c r="AS870"/>
      <c r="AT870"/>
      <c r="AU870"/>
      <c r="AV870"/>
    </row>
    <row r="871" spans="27:48" ht="23.45" customHeight="1" x14ac:dyDescent="0.2">
      <c r="AA871" s="97"/>
      <c r="AB871" s="97"/>
      <c r="AC871" s="97"/>
      <c r="AD871" s="97"/>
      <c r="AE871" s="97"/>
      <c r="AF871" s="93"/>
      <c r="AG871" s="93"/>
      <c r="AH871" s="93"/>
      <c r="AI871" s="30"/>
      <c r="AJ871" s="30"/>
      <c r="AK871" s="30"/>
      <c r="AL871" s="30"/>
      <c r="AM871" s="109"/>
      <c r="AN871" s="109"/>
      <c r="AO871" s="30"/>
      <c r="AP871" s="112" t="s">
        <v>1683</v>
      </c>
      <c r="AQ871"/>
      <c r="AR871"/>
      <c r="AS871"/>
      <c r="AT871"/>
      <c r="AU871"/>
      <c r="AV871"/>
    </row>
    <row r="872" spans="27:48" ht="23.45" customHeight="1" x14ac:dyDescent="0.2">
      <c r="AA872" s="97"/>
      <c r="AB872" s="97"/>
      <c r="AC872" s="97"/>
      <c r="AD872" s="97"/>
      <c r="AE872" s="97"/>
      <c r="AF872" s="93"/>
      <c r="AG872" s="93"/>
      <c r="AH872" s="93"/>
      <c r="AI872" s="30"/>
      <c r="AJ872" s="30"/>
      <c r="AK872" s="30"/>
      <c r="AL872" s="30"/>
      <c r="AM872" s="109"/>
      <c r="AN872" s="109"/>
      <c r="AO872" s="30"/>
      <c r="AP872" s="112" t="s">
        <v>1684</v>
      </c>
      <c r="AQ872"/>
      <c r="AR872"/>
      <c r="AS872"/>
      <c r="AT872"/>
      <c r="AU872"/>
      <c r="AV872"/>
    </row>
    <row r="873" spans="27:48" ht="23.45" customHeight="1" x14ac:dyDescent="0.2">
      <c r="AA873" s="97"/>
      <c r="AB873" s="97"/>
      <c r="AC873" s="97"/>
      <c r="AD873" s="97"/>
      <c r="AE873" s="97"/>
      <c r="AF873" s="93"/>
      <c r="AG873" s="93"/>
      <c r="AH873" s="93"/>
      <c r="AI873" s="30"/>
      <c r="AJ873" s="30"/>
      <c r="AK873" s="30"/>
      <c r="AL873" s="30"/>
      <c r="AM873" s="109"/>
      <c r="AN873" s="109"/>
      <c r="AO873" s="30"/>
      <c r="AP873" s="112" t="s">
        <v>1685</v>
      </c>
      <c r="AQ873"/>
      <c r="AR873"/>
      <c r="AS873"/>
      <c r="AT873"/>
      <c r="AU873"/>
      <c r="AV873"/>
    </row>
    <row r="874" spans="27:48" ht="23.45" customHeight="1" x14ac:dyDescent="0.2">
      <c r="AA874" s="97"/>
      <c r="AB874" s="97"/>
      <c r="AC874" s="97"/>
      <c r="AD874" s="97"/>
      <c r="AE874" s="97"/>
      <c r="AF874" s="93"/>
      <c r="AG874" s="93"/>
      <c r="AH874" s="93"/>
      <c r="AI874" s="30"/>
      <c r="AJ874" s="30"/>
      <c r="AK874" s="30"/>
      <c r="AL874" s="30"/>
      <c r="AM874" s="109"/>
      <c r="AN874" s="109"/>
      <c r="AO874" s="30"/>
      <c r="AP874" s="112" t="s">
        <v>1686</v>
      </c>
      <c r="AQ874"/>
      <c r="AR874"/>
      <c r="AS874"/>
      <c r="AT874"/>
      <c r="AU874"/>
      <c r="AV874"/>
    </row>
    <row r="875" spans="27:48" ht="23.45" customHeight="1" x14ac:dyDescent="0.2">
      <c r="AA875" s="97"/>
      <c r="AB875" s="97"/>
      <c r="AC875" s="97"/>
      <c r="AD875" s="97"/>
      <c r="AE875" s="97"/>
      <c r="AF875" s="93"/>
      <c r="AG875" s="93"/>
      <c r="AH875" s="93"/>
      <c r="AI875" s="30"/>
      <c r="AJ875" s="30"/>
      <c r="AK875" s="30"/>
      <c r="AL875" s="30"/>
      <c r="AM875" s="109"/>
      <c r="AN875" s="109"/>
      <c r="AO875" s="30"/>
      <c r="AP875" s="112" t="s">
        <v>1687</v>
      </c>
      <c r="AQ875"/>
      <c r="AR875"/>
      <c r="AS875"/>
      <c r="AT875"/>
      <c r="AU875"/>
      <c r="AV875"/>
    </row>
    <row r="876" spans="27:48" ht="23.45" customHeight="1" x14ac:dyDescent="0.2">
      <c r="AA876" s="97"/>
      <c r="AB876" s="97"/>
      <c r="AC876" s="97"/>
      <c r="AD876" s="97"/>
      <c r="AE876" s="97"/>
      <c r="AF876" s="93"/>
      <c r="AG876" s="93"/>
      <c r="AH876" s="93"/>
      <c r="AI876" s="30"/>
      <c r="AJ876" s="30"/>
      <c r="AK876" s="30"/>
      <c r="AL876" s="30"/>
      <c r="AM876" s="109"/>
      <c r="AN876" s="109"/>
      <c r="AO876" s="30"/>
      <c r="AP876" s="112" t="s">
        <v>1688</v>
      </c>
      <c r="AQ876"/>
      <c r="AR876"/>
      <c r="AS876"/>
      <c r="AT876"/>
      <c r="AU876"/>
      <c r="AV876"/>
    </row>
    <row r="877" spans="27:48" ht="23.45" customHeight="1" x14ac:dyDescent="0.2">
      <c r="AA877" s="97"/>
      <c r="AB877" s="97"/>
      <c r="AC877" s="97"/>
      <c r="AD877" s="97"/>
      <c r="AE877" s="97"/>
      <c r="AF877" s="93"/>
      <c r="AG877" s="93"/>
      <c r="AH877" s="93"/>
      <c r="AI877" s="30"/>
      <c r="AJ877" s="30"/>
      <c r="AK877" s="30"/>
      <c r="AL877" s="30"/>
      <c r="AM877" s="109"/>
      <c r="AN877" s="109"/>
      <c r="AO877" s="30"/>
      <c r="AP877" s="112" t="s">
        <v>1689</v>
      </c>
      <c r="AQ877"/>
      <c r="AR877"/>
      <c r="AS877"/>
      <c r="AT877"/>
      <c r="AU877"/>
      <c r="AV877"/>
    </row>
    <row r="878" spans="27:48" ht="23.45" customHeight="1" x14ac:dyDescent="0.2">
      <c r="AA878" s="97"/>
      <c r="AB878" s="97"/>
      <c r="AC878" s="97"/>
      <c r="AD878" s="97"/>
      <c r="AE878" s="97"/>
      <c r="AF878" s="93"/>
      <c r="AG878" s="93"/>
      <c r="AH878" s="93"/>
      <c r="AI878" s="30"/>
      <c r="AJ878" s="30"/>
      <c r="AK878" s="30"/>
      <c r="AL878" s="30"/>
      <c r="AM878" s="109"/>
      <c r="AN878" s="109"/>
      <c r="AO878" s="30"/>
      <c r="AP878" s="112" t="s">
        <v>1690</v>
      </c>
      <c r="AQ878"/>
      <c r="AR878"/>
      <c r="AS878"/>
      <c r="AT878"/>
      <c r="AU878"/>
      <c r="AV878"/>
    </row>
    <row r="879" spans="27:48" ht="23.45" customHeight="1" x14ac:dyDescent="0.2">
      <c r="AA879" s="97"/>
      <c r="AB879" s="97"/>
      <c r="AC879" s="97"/>
      <c r="AD879" s="97"/>
      <c r="AE879" s="97"/>
      <c r="AF879" s="93"/>
      <c r="AG879" s="93"/>
      <c r="AH879" s="93"/>
      <c r="AI879" s="30"/>
      <c r="AJ879" s="30"/>
      <c r="AK879" s="30"/>
      <c r="AL879" s="30"/>
      <c r="AM879" s="109"/>
      <c r="AN879" s="109"/>
      <c r="AO879" s="30"/>
      <c r="AP879" s="112" t="s">
        <v>1691</v>
      </c>
      <c r="AQ879"/>
      <c r="AR879"/>
      <c r="AS879"/>
      <c r="AT879"/>
      <c r="AU879"/>
      <c r="AV879"/>
    </row>
    <row r="880" spans="27:48" ht="23.45" customHeight="1" x14ac:dyDescent="0.2">
      <c r="AA880" s="97"/>
      <c r="AB880" s="97"/>
      <c r="AC880" s="97"/>
      <c r="AD880" s="97"/>
      <c r="AE880" s="97"/>
      <c r="AF880" s="93"/>
      <c r="AG880" s="93"/>
      <c r="AH880" s="93"/>
      <c r="AI880" s="30"/>
      <c r="AJ880" s="30"/>
      <c r="AK880" s="30"/>
      <c r="AL880" s="30"/>
      <c r="AM880" s="109"/>
      <c r="AN880" s="109"/>
      <c r="AO880" s="30"/>
      <c r="AP880" s="112" t="s">
        <v>1692</v>
      </c>
      <c r="AQ880"/>
      <c r="AR880"/>
      <c r="AS880"/>
      <c r="AT880"/>
      <c r="AU880"/>
      <c r="AV880"/>
    </row>
    <row r="881" spans="27:48" ht="23.45" customHeight="1" x14ac:dyDescent="0.2">
      <c r="AA881" s="97"/>
      <c r="AB881" s="97"/>
      <c r="AC881" s="97"/>
      <c r="AD881" s="97"/>
      <c r="AE881" s="97"/>
      <c r="AF881" s="93"/>
      <c r="AG881" s="93"/>
      <c r="AH881" s="93"/>
      <c r="AI881" s="30"/>
      <c r="AJ881" s="30"/>
      <c r="AK881" s="30"/>
      <c r="AL881" s="30"/>
      <c r="AM881" s="109"/>
      <c r="AN881" s="109"/>
      <c r="AO881" s="30"/>
      <c r="AP881" s="112" t="s">
        <v>1693</v>
      </c>
      <c r="AQ881"/>
      <c r="AR881"/>
      <c r="AS881"/>
      <c r="AT881"/>
      <c r="AU881"/>
      <c r="AV881"/>
    </row>
    <row r="882" spans="27:48" ht="23.45" customHeight="1" x14ac:dyDescent="0.2">
      <c r="AA882" s="97"/>
      <c r="AB882" s="97"/>
      <c r="AC882" s="97"/>
      <c r="AD882" s="97"/>
      <c r="AE882" s="97"/>
      <c r="AF882" s="93"/>
      <c r="AG882" s="93"/>
      <c r="AH882" s="93"/>
      <c r="AI882" s="30"/>
      <c r="AJ882" s="30"/>
      <c r="AK882" s="30"/>
      <c r="AL882" s="30"/>
      <c r="AM882" s="109"/>
      <c r="AN882" s="109"/>
      <c r="AO882" s="30"/>
      <c r="AP882" s="112" t="s">
        <v>1694</v>
      </c>
      <c r="AQ882"/>
      <c r="AR882"/>
      <c r="AS882"/>
      <c r="AT882"/>
      <c r="AU882"/>
      <c r="AV882"/>
    </row>
    <row r="883" spans="27:48" ht="23.45" customHeight="1" x14ac:dyDescent="0.2">
      <c r="AA883" s="97"/>
      <c r="AB883" s="97"/>
      <c r="AC883" s="97"/>
      <c r="AD883" s="97"/>
      <c r="AE883" s="97"/>
      <c r="AF883" s="93"/>
      <c r="AG883" s="93"/>
      <c r="AH883" s="93"/>
      <c r="AI883" s="30"/>
      <c r="AJ883" s="30"/>
      <c r="AK883" s="30"/>
      <c r="AL883" s="30"/>
      <c r="AM883" s="109"/>
      <c r="AN883" s="109"/>
      <c r="AO883" s="30"/>
      <c r="AP883" s="112" t="s">
        <v>1695</v>
      </c>
      <c r="AQ883"/>
      <c r="AR883"/>
      <c r="AS883"/>
      <c r="AT883"/>
      <c r="AU883"/>
      <c r="AV883"/>
    </row>
    <row r="884" spans="27:48" ht="23.45" customHeight="1" x14ac:dyDescent="0.2">
      <c r="AA884" s="97"/>
      <c r="AB884" s="97"/>
      <c r="AC884" s="97"/>
      <c r="AD884" s="97"/>
      <c r="AE884" s="97"/>
      <c r="AF884" s="93"/>
      <c r="AG884" s="93"/>
      <c r="AH884" s="93"/>
      <c r="AI884" s="30"/>
      <c r="AJ884" s="30"/>
      <c r="AK884" s="30"/>
      <c r="AL884" s="30"/>
      <c r="AM884" s="109"/>
      <c r="AN884" s="109"/>
      <c r="AO884" s="30"/>
      <c r="AP884" s="112" t="s">
        <v>1696</v>
      </c>
      <c r="AQ884"/>
      <c r="AR884"/>
      <c r="AS884"/>
      <c r="AT884"/>
      <c r="AU884"/>
      <c r="AV884"/>
    </row>
    <row r="885" spans="27:48" ht="23.45" customHeight="1" x14ac:dyDescent="0.2">
      <c r="AA885" s="97"/>
      <c r="AB885" s="97"/>
      <c r="AC885" s="97"/>
      <c r="AD885" s="97"/>
      <c r="AE885" s="97"/>
      <c r="AF885" s="93"/>
      <c r="AG885" s="93"/>
      <c r="AH885" s="93"/>
      <c r="AI885" s="30"/>
      <c r="AJ885" s="30"/>
      <c r="AK885" s="30"/>
      <c r="AL885" s="30"/>
      <c r="AM885" s="109"/>
      <c r="AN885" s="109"/>
      <c r="AO885" s="30"/>
      <c r="AP885" s="112" t="s">
        <v>1697</v>
      </c>
      <c r="AQ885"/>
      <c r="AR885"/>
      <c r="AS885"/>
      <c r="AT885"/>
      <c r="AU885"/>
      <c r="AV885"/>
    </row>
    <row r="886" spans="27:48" ht="23.45" customHeight="1" x14ac:dyDescent="0.2">
      <c r="AA886" s="97"/>
      <c r="AB886" s="97"/>
      <c r="AC886" s="97"/>
      <c r="AD886" s="97"/>
      <c r="AE886" s="97"/>
      <c r="AF886" s="93"/>
      <c r="AG886" s="93"/>
      <c r="AH886" s="93"/>
      <c r="AI886" s="30"/>
      <c r="AJ886" s="30"/>
      <c r="AK886" s="30"/>
      <c r="AL886" s="30"/>
      <c r="AM886" s="109"/>
      <c r="AN886" s="109"/>
      <c r="AO886" s="30"/>
      <c r="AP886" s="112" t="s">
        <v>1698</v>
      </c>
      <c r="AQ886"/>
      <c r="AR886"/>
      <c r="AS886"/>
      <c r="AT886"/>
      <c r="AU886"/>
      <c r="AV886"/>
    </row>
    <row r="887" spans="27:48" ht="23.45" customHeight="1" x14ac:dyDescent="0.2">
      <c r="AA887" s="97"/>
      <c r="AB887" s="97"/>
      <c r="AC887" s="97"/>
      <c r="AD887" s="97"/>
      <c r="AE887" s="97"/>
      <c r="AF887" s="93"/>
      <c r="AG887" s="93"/>
      <c r="AH887" s="93"/>
      <c r="AI887" s="30"/>
      <c r="AJ887" s="30"/>
      <c r="AK887" s="30"/>
      <c r="AL887" s="30"/>
      <c r="AM887" s="109"/>
      <c r="AN887" s="109"/>
      <c r="AO887" s="30"/>
      <c r="AP887" s="112" t="s">
        <v>1699</v>
      </c>
      <c r="AQ887"/>
      <c r="AR887"/>
      <c r="AS887"/>
      <c r="AT887"/>
      <c r="AU887"/>
      <c r="AV887"/>
    </row>
    <row r="888" spans="27:48" ht="23.45" customHeight="1" x14ac:dyDescent="0.2">
      <c r="AA888" s="97"/>
      <c r="AB888" s="97"/>
      <c r="AC888" s="97"/>
      <c r="AD888" s="97"/>
      <c r="AE888" s="97"/>
      <c r="AF888" s="93"/>
      <c r="AG888" s="93"/>
      <c r="AH888" s="93"/>
      <c r="AI888" s="30"/>
      <c r="AJ888" s="30"/>
      <c r="AK888" s="30"/>
      <c r="AL888" s="30"/>
      <c r="AM888" s="109"/>
      <c r="AN888" s="109"/>
      <c r="AO888" s="30"/>
      <c r="AP888" s="112" t="s">
        <v>1700</v>
      </c>
      <c r="AQ888"/>
      <c r="AR888"/>
      <c r="AS888"/>
      <c r="AT888"/>
      <c r="AU888"/>
      <c r="AV888"/>
    </row>
    <row r="889" spans="27:48" ht="23.45" customHeight="1" x14ac:dyDescent="0.2">
      <c r="AA889" s="97"/>
      <c r="AB889" s="97"/>
      <c r="AC889" s="97"/>
      <c r="AD889" s="97"/>
      <c r="AE889" s="97"/>
      <c r="AF889" s="93"/>
      <c r="AG889" s="93"/>
      <c r="AH889" s="93"/>
      <c r="AI889" s="30"/>
      <c r="AJ889" s="30"/>
      <c r="AK889" s="30"/>
      <c r="AL889" s="30"/>
      <c r="AM889" s="109"/>
      <c r="AN889" s="109"/>
      <c r="AO889" s="30"/>
      <c r="AP889" s="112" t="s">
        <v>1701</v>
      </c>
      <c r="AQ889"/>
      <c r="AR889"/>
      <c r="AS889"/>
      <c r="AT889"/>
      <c r="AU889"/>
      <c r="AV889"/>
    </row>
    <row r="890" spans="27:48" ht="23.45" customHeight="1" x14ac:dyDescent="0.2">
      <c r="AA890" s="97"/>
      <c r="AB890" s="97"/>
      <c r="AC890" s="97"/>
      <c r="AD890" s="97"/>
      <c r="AE890" s="97"/>
      <c r="AF890" s="93"/>
      <c r="AG890" s="93"/>
      <c r="AH890" s="93"/>
      <c r="AI890" s="30"/>
      <c r="AJ890" s="30"/>
      <c r="AK890" s="30"/>
      <c r="AL890" s="30"/>
      <c r="AM890" s="109"/>
      <c r="AN890" s="109"/>
      <c r="AO890" s="30"/>
      <c r="AP890" s="112" t="s">
        <v>1702</v>
      </c>
      <c r="AQ890"/>
      <c r="AR890"/>
      <c r="AS890"/>
      <c r="AT890"/>
      <c r="AU890"/>
      <c r="AV890"/>
    </row>
    <row r="891" spans="27:48" ht="23.45" customHeight="1" x14ac:dyDescent="0.2">
      <c r="AA891" s="97"/>
      <c r="AB891" s="97"/>
      <c r="AC891" s="97"/>
      <c r="AD891" s="97"/>
      <c r="AE891" s="97"/>
      <c r="AF891" s="93"/>
      <c r="AG891" s="93"/>
      <c r="AH891" s="93"/>
      <c r="AI891" s="30"/>
      <c r="AJ891" s="30"/>
      <c r="AK891" s="30"/>
      <c r="AL891" s="30"/>
      <c r="AM891" s="109"/>
      <c r="AN891" s="109"/>
      <c r="AO891" s="30"/>
      <c r="AP891" s="112" t="s">
        <v>1703</v>
      </c>
      <c r="AQ891"/>
      <c r="AR891"/>
      <c r="AS891"/>
      <c r="AT891"/>
      <c r="AU891"/>
      <c r="AV891"/>
    </row>
    <row r="892" spans="27:48" ht="23.45" customHeight="1" x14ac:dyDescent="0.2">
      <c r="AA892" s="97"/>
      <c r="AB892" s="97"/>
      <c r="AC892" s="97"/>
      <c r="AD892" s="97"/>
      <c r="AE892" s="97"/>
      <c r="AF892" s="93"/>
      <c r="AG892" s="93"/>
      <c r="AH892" s="93"/>
      <c r="AI892" s="30"/>
      <c r="AJ892" s="30"/>
      <c r="AK892" s="30"/>
      <c r="AL892" s="30"/>
      <c r="AM892" s="109"/>
      <c r="AN892" s="109"/>
      <c r="AO892" s="30"/>
      <c r="AP892" s="112" t="s">
        <v>1704</v>
      </c>
      <c r="AQ892"/>
      <c r="AR892"/>
      <c r="AS892"/>
      <c r="AT892"/>
      <c r="AU892"/>
      <c r="AV892"/>
    </row>
    <row r="893" spans="27:48" ht="23.45" customHeight="1" x14ac:dyDescent="0.2">
      <c r="AA893" s="97"/>
      <c r="AB893" s="97"/>
      <c r="AC893" s="97"/>
      <c r="AD893" s="97"/>
      <c r="AE893" s="97"/>
      <c r="AF893" s="93"/>
      <c r="AG893" s="93"/>
      <c r="AH893" s="93"/>
      <c r="AI893" s="30"/>
      <c r="AJ893" s="30"/>
      <c r="AK893" s="30"/>
      <c r="AL893" s="30"/>
      <c r="AM893" s="109"/>
      <c r="AN893" s="109"/>
      <c r="AO893" s="30"/>
      <c r="AP893" s="112" t="s">
        <v>1705</v>
      </c>
      <c r="AQ893"/>
      <c r="AR893"/>
      <c r="AS893"/>
      <c r="AT893"/>
      <c r="AU893"/>
      <c r="AV893"/>
    </row>
    <row r="894" spans="27:48" ht="23.45" customHeight="1" x14ac:dyDescent="0.2">
      <c r="AA894" s="97"/>
      <c r="AB894" s="97"/>
      <c r="AC894" s="97"/>
      <c r="AD894" s="97"/>
      <c r="AE894" s="97"/>
      <c r="AF894" s="93"/>
      <c r="AG894" s="93"/>
      <c r="AH894" s="93"/>
      <c r="AI894" s="30"/>
      <c r="AJ894" s="30"/>
      <c r="AK894" s="30"/>
      <c r="AL894" s="30"/>
      <c r="AM894" s="109"/>
      <c r="AN894" s="109"/>
      <c r="AO894" s="30"/>
      <c r="AP894" s="112" t="s">
        <v>1706</v>
      </c>
      <c r="AQ894"/>
      <c r="AR894"/>
      <c r="AS894"/>
      <c r="AT894"/>
      <c r="AU894"/>
      <c r="AV894"/>
    </row>
    <row r="895" spans="27:48" ht="23.45" customHeight="1" x14ac:dyDescent="0.2">
      <c r="AA895" s="97"/>
      <c r="AB895" s="97"/>
      <c r="AC895" s="97"/>
      <c r="AD895" s="97"/>
      <c r="AE895" s="97"/>
      <c r="AF895" s="93"/>
      <c r="AG895" s="93"/>
      <c r="AH895" s="93"/>
      <c r="AI895" s="30"/>
      <c r="AJ895" s="30"/>
      <c r="AK895" s="30"/>
      <c r="AL895" s="30"/>
      <c r="AM895" s="109"/>
      <c r="AN895" s="109"/>
      <c r="AO895" s="30"/>
      <c r="AP895" s="112" t="s">
        <v>1707</v>
      </c>
      <c r="AQ895"/>
      <c r="AR895"/>
      <c r="AS895"/>
      <c r="AT895"/>
      <c r="AU895"/>
      <c r="AV895"/>
    </row>
    <row r="896" spans="27:48" ht="23.45" customHeight="1" x14ac:dyDescent="0.2">
      <c r="AA896" s="97"/>
      <c r="AB896" s="97"/>
      <c r="AC896" s="97"/>
      <c r="AD896" s="97"/>
      <c r="AE896" s="97"/>
      <c r="AF896" s="93"/>
      <c r="AG896" s="93"/>
      <c r="AH896" s="93"/>
      <c r="AI896" s="30"/>
      <c r="AJ896" s="30"/>
      <c r="AK896" s="30"/>
      <c r="AL896" s="30"/>
      <c r="AM896" s="109"/>
      <c r="AN896" s="109"/>
      <c r="AO896" s="30"/>
      <c r="AP896" s="112" t="s">
        <v>1708</v>
      </c>
      <c r="AQ896"/>
      <c r="AR896"/>
      <c r="AS896"/>
      <c r="AT896"/>
      <c r="AU896"/>
      <c r="AV896"/>
    </row>
    <row r="897" spans="27:48" ht="23.45" customHeight="1" x14ac:dyDescent="0.2">
      <c r="AA897" s="97"/>
      <c r="AB897" s="97"/>
      <c r="AC897" s="97"/>
      <c r="AD897" s="97"/>
      <c r="AE897" s="97"/>
      <c r="AF897" s="93"/>
      <c r="AG897" s="93"/>
      <c r="AH897" s="93"/>
      <c r="AI897" s="30"/>
      <c r="AJ897" s="30"/>
      <c r="AK897" s="30"/>
      <c r="AL897" s="30"/>
      <c r="AM897" s="109"/>
      <c r="AN897" s="109"/>
      <c r="AO897" s="30"/>
      <c r="AP897" s="112" t="s">
        <v>1709</v>
      </c>
      <c r="AQ897"/>
      <c r="AR897"/>
      <c r="AS897"/>
      <c r="AT897"/>
      <c r="AU897"/>
      <c r="AV897"/>
    </row>
    <row r="898" spans="27:48" ht="23.45" customHeight="1" x14ac:dyDescent="0.2">
      <c r="AA898" s="97"/>
      <c r="AB898" s="97"/>
      <c r="AC898" s="97"/>
      <c r="AD898" s="97"/>
      <c r="AE898" s="97"/>
      <c r="AF898" s="93"/>
      <c r="AG898" s="93"/>
      <c r="AH898" s="93"/>
      <c r="AI898" s="30"/>
      <c r="AJ898" s="30"/>
      <c r="AK898" s="30"/>
      <c r="AL898" s="30"/>
      <c r="AM898" s="109"/>
      <c r="AN898" s="109"/>
      <c r="AO898" s="30"/>
      <c r="AP898" s="112" t="s">
        <v>1710</v>
      </c>
      <c r="AQ898"/>
      <c r="AR898"/>
      <c r="AS898"/>
      <c r="AT898"/>
      <c r="AU898"/>
      <c r="AV898"/>
    </row>
    <row r="899" spans="27:48" ht="23.45" customHeight="1" x14ac:dyDescent="0.2">
      <c r="AA899" s="97"/>
      <c r="AB899" s="97"/>
      <c r="AC899" s="97"/>
      <c r="AD899" s="97"/>
      <c r="AE899" s="97"/>
      <c r="AF899" s="93"/>
      <c r="AG899" s="93"/>
      <c r="AH899" s="93"/>
      <c r="AI899" s="30"/>
      <c r="AJ899" s="30"/>
      <c r="AK899" s="30"/>
      <c r="AL899" s="30"/>
      <c r="AM899" s="109"/>
      <c r="AN899" s="109"/>
      <c r="AO899" s="30"/>
      <c r="AP899" s="112" t="s">
        <v>1711</v>
      </c>
      <c r="AQ899"/>
      <c r="AR899"/>
      <c r="AS899"/>
      <c r="AT899"/>
      <c r="AU899"/>
      <c r="AV899"/>
    </row>
    <row r="900" spans="27:48" ht="23.45" customHeight="1" x14ac:dyDescent="0.2">
      <c r="AA900" s="97"/>
      <c r="AB900" s="97"/>
      <c r="AC900" s="97"/>
      <c r="AD900" s="97"/>
      <c r="AE900" s="97"/>
      <c r="AF900" s="93"/>
      <c r="AG900" s="93"/>
      <c r="AH900" s="93"/>
      <c r="AI900" s="30"/>
      <c r="AJ900" s="30"/>
      <c r="AK900" s="30"/>
      <c r="AL900" s="30"/>
      <c r="AM900" s="109"/>
      <c r="AN900" s="109"/>
      <c r="AO900" s="30"/>
      <c r="AP900" s="112" t="s">
        <v>1712</v>
      </c>
      <c r="AQ900"/>
      <c r="AR900"/>
      <c r="AS900"/>
      <c r="AT900"/>
      <c r="AU900"/>
      <c r="AV900"/>
    </row>
    <row r="901" spans="27:48" ht="23.45" customHeight="1" x14ac:dyDescent="0.2">
      <c r="AA901" s="97"/>
      <c r="AB901" s="97"/>
      <c r="AC901" s="97"/>
      <c r="AD901" s="97"/>
      <c r="AE901" s="97"/>
      <c r="AF901" s="93"/>
      <c r="AG901" s="93"/>
      <c r="AH901" s="93"/>
      <c r="AI901" s="30"/>
      <c r="AJ901" s="30"/>
      <c r="AK901" s="30"/>
      <c r="AL901" s="30"/>
      <c r="AM901" s="109"/>
      <c r="AN901" s="109"/>
      <c r="AO901" s="30"/>
      <c r="AP901" s="112" t="s">
        <v>1713</v>
      </c>
      <c r="AQ901"/>
      <c r="AR901"/>
      <c r="AS901"/>
      <c r="AT901"/>
      <c r="AU901"/>
      <c r="AV901"/>
    </row>
    <row r="902" spans="27:48" ht="23.45" customHeight="1" x14ac:dyDescent="0.2">
      <c r="AA902" s="97"/>
      <c r="AB902" s="97"/>
      <c r="AC902" s="97"/>
      <c r="AD902" s="97"/>
      <c r="AE902" s="97"/>
      <c r="AF902" s="93"/>
      <c r="AG902" s="93"/>
      <c r="AH902" s="93"/>
      <c r="AI902" s="30"/>
      <c r="AJ902" s="30"/>
      <c r="AK902" s="30"/>
      <c r="AL902" s="30"/>
      <c r="AM902" s="109"/>
      <c r="AN902" s="109"/>
      <c r="AO902" s="30"/>
      <c r="AP902" s="112" t="s">
        <v>1714</v>
      </c>
      <c r="AQ902"/>
      <c r="AR902"/>
      <c r="AS902"/>
      <c r="AT902"/>
      <c r="AU902"/>
      <c r="AV902"/>
    </row>
    <row r="903" spans="27:48" ht="23.45" customHeight="1" x14ac:dyDescent="0.2">
      <c r="AA903" s="97"/>
      <c r="AB903" s="97"/>
      <c r="AC903" s="97"/>
      <c r="AD903" s="97"/>
      <c r="AE903" s="97"/>
      <c r="AF903" s="93"/>
      <c r="AG903" s="93"/>
      <c r="AH903" s="93"/>
      <c r="AI903" s="30"/>
      <c r="AJ903" s="30"/>
      <c r="AK903" s="30"/>
      <c r="AL903" s="30"/>
      <c r="AM903" s="109"/>
      <c r="AN903" s="109"/>
      <c r="AO903" s="30"/>
      <c r="AP903" s="112" t="s">
        <v>1715</v>
      </c>
      <c r="AQ903"/>
      <c r="AR903"/>
      <c r="AS903"/>
      <c r="AT903"/>
      <c r="AU903"/>
      <c r="AV903"/>
    </row>
    <row r="904" spans="27:48" ht="23.45" customHeight="1" x14ac:dyDescent="0.2">
      <c r="AA904" s="97"/>
      <c r="AB904" s="97"/>
      <c r="AC904" s="97"/>
      <c r="AD904" s="97"/>
      <c r="AE904" s="97"/>
      <c r="AF904" s="93"/>
      <c r="AG904" s="93"/>
      <c r="AH904" s="93"/>
      <c r="AI904" s="30"/>
      <c r="AJ904" s="30"/>
      <c r="AK904" s="30"/>
      <c r="AL904" s="30"/>
      <c r="AM904" s="109"/>
      <c r="AN904" s="109"/>
      <c r="AO904" s="30"/>
      <c r="AP904" s="112" t="s">
        <v>1716</v>
      </c>
      <c r="AQ904"/>
      <c r="AR904"/>
      <c r="AS904"/>
      <c r="AT904"/>
      <c r="AU904"/>
      <c r="AV904"/>
    </row>
    <row r="905" spans="27:48" ht="23.45" customHeight="1" x14ac:dyDescent="0.2">
      <c r="AA905" s="97"/>
      <c r="AB905" s="97"/>
      <c r="AC905" s="97"/>
      <c r="AD905" s="97"/>
      <c r="AE905" s="97"/>
      <c r="AF905" s="93"/>
      <c r="AG905" s="93"/>
      <c r="AH905" s="93"/>
      <c r="AI905" s="30"/>
      <c r="AJ905" s="30"/>
      <c r="AK905" s="30"/>
      <c r="AL905" s="30"/>
      <c r="AM905" s="109"/>
      <c r="AN905" s="109"/>
      <c r="AO905" s="30"/>
      <c r="AP905" s="112" t="s">
        <v>1717</v>
      </c>
      <c r="AQ905"/>
      <c r="AR905"/>
      <c r="AS905"/>
      <c r="AT905"/>
      <c r="AU905"/>
      <c r="AV905"/>
    </row>
    <row r="906" spans="27:48" ht="23.45" customHeight="1" x14ac:dyDescent="0.2">
      <c r="AA906" s="97"/>
      <c r="AB906" s="97"/>
      <c r="AC906" s="97"/>
      <c r="AD906" s="97"/>
      <c r="AE906" s="97"/>
      <c r="AF906" s="93"/>
      <c r="AG906" s="93"/>
      <c r="AH906" s="93"/>
      <c r="AI906" s="30"/>
      <c r="AJ906" s="30"/>
      <c r="AK906" s="30"/>
      <c r="AL906" s="30"/>
      <c r="AM906" s="109"/>
      <c r="AN906" s="109"/>
      <c r="AO906" s="30"/>
      <c r="AP906" s="112" t="s">
        <v>1718</v>
      </c>
      <c r="AQ906"/>
      <c r="AR906"/>
      <c r="AS906"/>
      <c r="AT906"/>
      <c r="AU906"/>
      <c r="AV906"/>
    </row>
    <row r="907" spans="27:48" ht="23.45" customHeight="1" x14ac:dyDescent="0.2">
      <c r="AA907" s="97"/>
      <c r="AB907" s="97"/>
      <c r="AC907" s="97"/>
      <c r="AD907" s="97"/>
      <c r="AE907" s="97"/>
      <c r="AF907" s="93"/>
      <c r="AG907" s="93"/>
      <c r="AH907" s="93"/>
      <c r="AI907" s="30"/>
      <c r="AJ907" s="30"/>
      <c r="AK907" s="30"/>
      <c r="AL907" s="30"/>
      <c r="AM907" s="109"/>
      <c r="AN907" s="109"/>
      <c r="AO907" s="30"/>
      <c r="AP907" s="112" t="s">
        <v>1719</v>
      </c>
      <c r="AQ907"/>
      <c r="AR907"/>
      <c r="AS907"/>
      <c r="AT907"/>
      <c r="AU907"/>
      <c r="AV907"/>
    </row>
    <row r="908" spans="27:48" ht="23.45" customHeight="1" x14ac:dyDescent="0.2">
      <c r="AA908" s="97"/>
      <c r="AB908" s="97"/>
      <c r="AC908" s="97"/>
      <c r="AD908" s="97"/>
      <c r="AE908" s="97"/>
      <c r="AF908" s="93"/>
      <c r="AG908" s="93"/>
      <c r="AH908" s="93"/>
      <c r="AI908" s="30"/>
      <c r="AJ908" s="30"/>
      <c r="AK908" s="30"/>
      <c r="AL908" s="30"/>
      <c r="AM908" s="109"/>
      <c r="AN908" s="109"/>
      <c r="AO908" s="30"/>
      <c r="AP908" s="112" t="s">
        <v>1720</v>
      </c>
      <c r="AQ908"/>
      <c r="AR908"/>
      <c r="AS908"/>
      <c r="AT908"/>
      <c r="AU908"/>
      <c r="AV908"/>
    </row>
    <row r="909" spans="27:48" ht="23.45" customHeight="1" x14ac:dyDescent="0.2">
      <c r="AA909" s="97"/>
      <c r="AB909" s="97"/>
      <c r="AC909" s="97"/>
      <c r="AD909" s="97"/>
      <c r="AE909" s="97"/>
      <c r="AF909" s="93"/>
      <c r="AG909" s="93"/>
      <c r="AH909" s="93"/>
      <c r="AI909" s="30"/>
      <c r="AJ909" s="30"/>
      <c r="AK909" s="30"/>
      <c r="AL909" s="30"/>
      <c r="AM909" s="109"/>
      <c r="AN909" s="109"/>
      <c r="AO909" s="30"/>
      <c r="AP909" s="112" t="s">
        <v>1721</v>
      </c>
      <c r="AQ909"/>
      <c r="AR909"/>
      <c r="AS909"/>
      <c r="AT909"/>
      <c r="AU909"/>
      <c r="AV909"/>
    </row>
    <row r="910" spans="27:48" ht="23.45" customHeight="1" x14ac:dyDescent="0.2">
      <c r="AA910" s="97"/>
      <c r="AB910" s="97"/>
      <c r="AC910" s="97"/>
      <c r="AD910" s="97"/>
      <c r="AE910" s="97"/>
      <c r="AF910" s="93"/>
      <c r="AG910" s="93"/>
      <c r="AH910" s="93"/>
      <c r="AI910" s="30"/>
      <c r="AJ910" s="30"/>
      <c r="AK910" s="30"/>
      <c r="AL910" s="30"/>
      <c r="AM910" s="109"/>
      <c r="AN910" s="109"/>
      <c r="AO910" s="30"/>
      <c r="AP910" s="112" t="s">
        <v>1722</v>
      </c>
      <c r="AQ910"/>
      <c r="AR910"/>
      <c r="AS910"/>
      <c r="AT910"/>
      <c r="AU910"/>
      <c r="AV910"/>
    </row>
    <row r="911" spans="27:48" ht="23.45" customHeight="1" x14ac:dyDescent="0.2">
      <c r="AA911" s="97"/>
      <c r="AB911" s="97"/>
      <c r="AC911" s="97"/>
      <c r="AD911" s="97"/>
      <c r="AE911" s="97"/>
      <c r="AF911" s="93"/>
      <c r="AG911" s="93"/>
      <c r="AH911" s="93"/>
      <c r="AI911" s="30"/>
      <c r="AJ911" s="30"/>
      <c r="AK911" s="30"/>
      <c r="AL911" s="30"/>
      <c r="AM911" s="109"/>
      <c r="AN911" s="109"/>
      <c r="AO911" s="30"/>
      <c r="AP911" s="112" t="s">
        <v>1723</v>
      </c>
      <c r="AQ911"/>
      <c r="AR911"/>
      <c r="AS911"/>
      <c r="AT911"/>
      <c r="AU911"/>
      <c r="AV911"/>
    </row>
    <row r="912" spans="27:48" ht="23.45" customHeight="1" x14ac:dyDescent="0.2">
      <c r="AA912" s="97"/>
      <c r="AB912" s="97"/>
      <c r="AC912" s="97"/>
      <c r="AD912" s="97"/>
      <c r="AE912" s="97"/>
      <c r="AF912" s="93"/>
      <c r="AG912" s="93"/>
      <c r="AH912" s="93"/>
      <c r="AI912" s="30"/>
      <c r="AJ912" s="30"/>
      <c r="AK912" s="30"/>
      <c r="AL912" s="30"/>
      <c r="AM912" s="109"/>
      <c r="AN912" s="109"/>
      <c r="AO912" s="30"/>
      <c r="AP912" s="112" t="s">
        <v>1724</v>
      </c>
      <c r="AQ912"/>
      <c r="AR912"/>
      <c r="AS912"/>
      <c r="AT912"/>
      <c r="AU912"/>
      <c r="AV912"/>
    </row>
    <row r="913" spans="27:48" ht="23.45" customHeight="1" x14ac:dyDescent="0.2">
      <c r="AA913" s="97"/>
      <c r="AB913" s="97"/>
      <c r="AC913" s="97"/>
      <c r="AD913" s="97"/>
      <c r="AE913" s="97"/>
      <c r="AF913" s="93"/>
      <c r="AG913" s="93"/>
      <c r="AH913" s="93"/>
      <c r="AI913" s="30"/>
      <c r="AJ913" s="30"/>
      <c r="AK913" s="30"/>
      <c r="AL913" s="30"/>
      <c r="AM913" s="109"/>
      <c r="AN913" s="109"/>
      <c r="AO913" s="30"/>
      <c r="AP913" s="112" t="s">
        <v>1725</v>
      </c>
      <c r="AQ913"/>
      <c r="AR913"/>
      <c r="AS913"/>
      <c r="AT913"/>
      <c r="AU913"/>
      <c r="AV913"/>
    </row>
    <row r="914" spans="27:48" ht="23.45" customHeight="1" x14ac:dyDescent="0.2">
      <c r="AA914" s="97"/>
      <c r="AB914" s="97"/>
      <c r="AC914" s="97"/>
      <c r="AD914" s="97"/>
      <c r="AE914" s="97"/>
      <c r="AF914" s="93"/>
      <c r="AG914" s="93"/>
      <c r="AH914" s="93"/>
      <c r="AI914" s="30"/>
      <c r="AJ914" s="30"/>
      <c r="AK914" s="30"/>
      <c r="AL914" s="30"/>
      <c r="AM914" s="109"/>
      <c r="AN914" s="109"/>
      <c r="AO914" s="30"/>
      <c r="AP914" s="112" t="s">
        <v>1726</v>
      </c>
      <c r="AQ914"/>
      <c r="AR914"/>
      <c r="AS914"/>
      <c r="AT914"/>
      <c r="AU914"/>
      <c r="AV914"/>
    </row>
    <row r="915" spans="27:48" ht="23.45" customHeight="1" x14ac:dyDescent="0.2">
      <c r="AA915" s="97"/>
      <c r="AB915" s="97"/>
      <c r="AC915" s="97"/>
      <c r="AD915" s="97"/>
      <c r="AE915" s="97"/>
      <c r="AF915" s="93"/>
      <c r="AG915" s="93"/>
      <c r="AH915" s="93"/>
      <c r="AI915" s="30"/>
      <c r="AJ915" s="30"/>
      <c r="AK915" s="30"/>
      <c r="AL915" s="30"/>
      <c r="AM915" s="109"/>
      <c r="AN915" s="109"/>
      <c r="AO915" s="30"/>
      <c r="AP915" s="112" t="s">
        <v>1727</v>
      </c>
      <c r="AQ915"/>
      <c r="AR915"/>
      <c r="AS915"/>
      <c r="AT915"/>
      <c r="AU915"/>
      <c r="AV915"/>
    </row>
    <row r="916" spans="27:48" ht="23.45" customHeight="1" x14ac:dyDescent="0.2">
      <c r="AA916" s="97"/>
      <c r="AB916" s="97"/>
      <c r="AC916" s="97"/>
      <c r="AD916" s="97"/>
      <c r="AE916" s="97"/>
      <c r="AF916" s="93"/>
      <c r="AG916" s="93"/>
      <c r="AH916" s="93"/>
      <c r="AI916" s="30"/>
      <c r="AJ916" s="30"/>
      <c r="AK916" s="30"/>
      <c r="AL916" s="30"/>
      <c r="AM916" s="109"/>
      <c r="AN916" s="109"/>
      <c r="AO916" s="30"/>
      <c r="AP916" s="112" t="s">
        <v>1728</v>
      </c>
      <c r="AQ916"/>
      <c r="AR916"/>
      <c r="AS916"/>
      <c r="AT916"/>
      <c r="AU916"/>
      <c r="AV916"/>
    </row>
    <row r="917" spans="27:48" ht="23.45" customHeight="1" x14ac:dyDescent="0.2">
      <c r="AA917" s="97"/>
      <c r="AB917" s="97"/>
      <c r="AC917" s="97"/>
      <c r="AD917" s="97"/>
      <c r="AE917" s="97"/>
      <c r="AF917" s="93"/>
      <c r="AG917" s="93"/>
      <c r="AH917" s="93"/>
      <c r="AI917" s="30"/>
      <c r="AJ917" s="30"/>
      <c r="AK917" s="30"/>
      <c r="AL917" s="30"/>
      <c r="AM917" s="109"/>
      <c r="AN917" s="109"/>
      <c r="AO917" s="30"/>
      <c r="AP917" s="112" t="s">
        <v>1729</v>
      </c>
      <c r="AQ917"/>
      <c r="AR917"/>
      <c r="AS917"/>
      <c r="AT917"/>
      <c r="AU917"/>
      <c r="AV917"/>
    </row>
    <row r="918" spans="27:48" ht="23.45" customHeight="1" x14ac:dyDescent="0.2">
      <c r="AA918" s="97"/>
      <c r="AB918" s="97"/>
      <c r="AC918" s="97"/>
      <c r="AD918" s="97"/>
      <c r="AE918" s="97"/>
      <c r="AF918" s="93"/>
      <c r="AG918" s="93"/>
      <c r="AH918" s="93"/>
      <c r="AI918" s="30"/>
      <c r="AJ918" s="30"/>
      <c r="AK918" s="30"/>
      <c r="AL918" s="30"/>
      <c r="AM918" s="109"/>
      <c r="AN918" s="109"/>
      <c r="AO918" s="30"/>
      <c r="AP918" s="112" t="s">
        <v>1730</v>
      </c>
      <c r="AQ918"/>
      <c r="AR918"/>
      <c r="AS918"/>
      <c r="AT918"/>
      <c r="AU918"/>
      <c r="AV918"/>
    </row>
    <row r="919" spans="27:48" ht="23.45" customHeight="1" x14ac:dyDescent="0.2">
      <c r="AA919" s="97"/>
      <c r="AB919" s="97"/>
      <c r="AC919" s="97"/>
      <c r="AD919" s="97"/>
      <c r="AE919" s="97"/>
      <c r="AF919" s="93"/>
      <c r="AG919" s="93"/>
      <c r="AH919" s="93"/>
      <c r="AI919" s="30"/>
      <c r="AJ919" s="30"/>
      <c r="AK919" s="30"/>
      <c r="AL919" s="30"/>
      <c r="AM919" s="109"/>
      <c r="AN919" s="109"/>
      <c r="AO919" s="30"/>
      <c r="AP919" s="112" t="s">
        <v>1731</v>
      </c>
      <c r="AQ919"/>
      <c r="AR919"/>
      <c r="AS919"/>
      <c r="AT919"/>
      <c r="AU919"/>
      <c r="AV919"/>
    </row>
    <row r="920" spans="27:48" ht="23.45" customHeight="1" x14ac:dyDescent="0.2">
      <c r="AA920" s="97"/>
      <c r="AB920" s="97"/>
      <c r="AC920" s="97"/>
      <c r="AD920" s="97"/>
      <c r="AE920" s="97"/>
      <c r="AF920" s="93"/>
      <c r="AG920" s="93"/>
      <c r="AH920" s="93"/>
      <c r="AI920" s="30"/>
      <c r="AJ920" s="30"/>
      <c r="AK920" s="30"/>
      <c r="AL920" s="30"/>
      <c r="AM920" s="109"/>
      <c r="AN920" s="109"/>
      <c r="AO920" s="30"/>
      <c r="AP920" s="112" t="s">
        <v>1732</v>
      </c>
      <c r="AQ920"/>
      <c r="AR920"/>
      <c r="AS920"/>
      <c r="AT920"/>
      <c r="AU920"/>
      <c r="AV920"/>
    </row>
    <row r="921" spans="27:48" ht="23.45" customHeight="1" x14ac:dyDescent="0.2">
      <c r="AA921" s="97"/>
      <c r="AB921" s="97"/>
      <c r="AC921" s="97"/>
      <c r="AD921" s="97"/>
      <c r="AE921" s="97"/>
      <c r="AF921" s="93"/>
      <c r="AG921" s="93"/>
      <c r="AH921" s="93"/>
      <c r="AI921" s="30"/>
      <c r="AJ921" s="30"/>
      <c r="AK921" s="30"/>
      <c r="AL921" s="30"/>
      <c r="AM921" s="109"/>
      <c r="AN921" s="109"/>
      <c r="AO921" s="30"/>
      <c r="AP921" s="112" t="s">
        <v>1733</v>
      </c>
      <c r="AQ921"/>
      <c r="AR921"/>
      <c r="AS921"/>
      <c r="AT921"/>
      <c r="AU921"/>
      <c r="AV921"/>
    </row>
    <row r="922" spans="27:48" ht="23.45" customHeight="1" x14ac:dyDescent="0.2">
      <c r="AA922" s="97"/>
      <c r="AB922" s="97"/>
      <c r="AC922" s="97"/>
      <c r="AD922" s="97"/>
      <c r="AE922" s="97"/>
      <c r="AF922" s="93"/>
      <c r="AG922" s="93"/>
      <c r="AH922" s="93"/>
      <c r="AI922" s="30"/>
      <c r="AJ922" s="30"/>
      <c r="AK922" s="30"/>
      <c r="AL922" s="30"/>
      <c r="AM922" s="109"/>
      <c r="AN922" s="109"/>
      <c r="AO922" s="30"/>
      <c r="AP922" s="112" t="s">
        <v>1734</v>
      </c>
      <c r="AQ922"/>
      <c r="AR922"/>
      <c r="AS922"/>
      <c r="AT922"/>
      <c r="AU922"/>
      <c r="AV922"/>
    </row>
    <row r="923" spans="27:48" ht="23.45" customHeight="1" x14ac:dyDescent="0.2">
      <c r="AA923" s="97"/>
      <c r="AB923" s="97"/>
      <c r="AC923" s="97"/>
      <c r="AD923" s="97"/>
      <c r="AE923" s="97"/>
      <c r="AF923" s="93"/>
      <c r="AG923" s="93"/>
      <c r="AH923" s="93"/>
      <c r="AI923" s="30"/>
      <c r="AJ923" s="30"/>
      <c r="AK923" s="30"/>
      <c r="AL923" s="30"/>
      <c r="AM923" s="109"/>
      <c r="AN923" s="109"/>
      <c r="AO923" s="30"/>
      <c r="AP923" s="112" t="s">
        <v>1735</v>
      </c>
      <c r="AQ923"/>
      <c r="AR923"/>
      <c r="AS923"/>
      <c r="AT923"/>
      <c r="AU923"/>
      <c r="AV923"/>
    </row>
    <row r="924" spans="27:48" ht="23.45" customHeight="1" x14ac:dyDescent="0.2">
      <c r="AA924" s="97"/>
      <c r="AB924" s="97"/>
      <c r="AC924" s="97"/>
      <c r="AD924" s="97"/>
      <c r="AE924" s="97"/>
      <c r="AF924" s="93"/>
      <c r="AG924" s="93"/>
      <c r="AH924" s="93"/>
      <c r="AI924" s="30"/>
      <c r="AJ924" s="30"/>
      <c r="AK924" s="30"/>
      <c r="AL924" s="30"/>
      <c r="AM924" s="109"/>
      <c r="AN924" s="109"/>
      <c r="AO924" s="30"/>
      <c r="AP924" s="112" t="s">
        <v>1736</v>
      </c>
      <c r="AQ924"/>
      <c r="AR924"/>
      <c r="AS924"/>
      <c r="AT924"/>
      <c r="AU924"/>
      <c r="AV924"/>
    </row>
    <row r="925" spans="27:48" ht="23.45" customHeight="1" x14ac:dyDescent="0.2">
      <c r="AA925" s="97"/>
      <c r="AB925" s="97"/>
      <c r="AC925" s="97"/>
      <c r="AD925" s="97"/>
      <c r="AE925" s="97"/>
      <c r="AF925" s="93"/>
      <c r="AG925" s="93"/>
      <c r="AH925" s="93"/>
      <c r="AI925" s="30"/>
      <c r="AJ925" s="30"/>
      <c r="AK925" s="30"/>
      <c r="AL925" s="30"/>
      <c r="AM925" s="109"/>
      <c r="AN925" s="109"/>
      <c r="AO925" s="30"/>
      <c r="AP925" s="112" t="s">
        <v>1737</v>
      </c>
      <c r="AQ925"/>
      <c r="AR925"/>
      <c r="AS925"/>
      <c r="AT925"/>
      <c r="AU925"/>
      <c r="AV925"/>
    </row>
    <row r="926" spans="27:48" ht="23.45" customHeight="1" x14ac:dyDescent="0.2">
      <c r="AA926" s="97"/>
      <c r="AB926" s="97"/>
      <c r="AC926" s="97"/>
      <c r="AD926" s="97"/>
      <c r="AE926" s="97"/>
      <c r="AF926" s="93"/>
      <c r="AG926" s="93"/>
      <c r="AH926" s="93"/>
      <c r="AI926" s="30"/>
      <c r="AJ926" s="30"/>
      <c r="AK926" s="30"/>
      <c r="AL926" s="30"/>
      <c r="AM926" s="109"/>
      <c r="AN926" s="109"/>
      <c r="AO926" s="30"/>
      <c r="AP926" s="112" t="s">
        <v>1738</v>
      </c>
      <c r="AQ926"/>
      <c r="AR926"/>
      <c r="AS926"/>
      <c r="AT926"/>
      <c r="AU926"/>
      <c r="AV926"/>
    </row>
    <row r="927" spans="27:48" ht="23.45" customHeight="1" x14ac:dyDescent="0.2">
      <c r="AA927" s="97"/>
      <c r="AB927" s="97"/>
      <c r="AC927" s="97"/>
      <c r="AD927" s="97"/>
      <c r="AE927" s="97"/>
      <c r="AF927" s="93"/>
      <c r="AG927" s="93"/>
      <c r="AH927" s="93"/>
      <c r="AI927" s="30"/>
      <c r="AJ927" s="30"/>
      <c r="AK927" s="30"/>
      <c r="AL927" s="30"/>
      <c r="AM927" s="109"/>
      <c r="AN927" s="109"/>
      <c r="AO927" s="30"/>
      <c r="AP927" s="112" t="s">
        <v>1739</v>
      </c>
      <c r="AQ927"/>
      <c r="AR927"/>
      <c r="AS927"/>
      <c r="AT927"/>
      <c r="AU927"/>
      <c r="AV927"/>
    </row>
    <row r="928" spans="27:48" ht="23.45" customHeight="1" x14ac:dyDescent="0.2">
      <c r="AA928" s="97"/>
      <c r="AB928" s="97"/>
      <c r="AC928" s="97"/>
      <c r="AD928" s="97"/>
      <c r="AE928" s="97"/>
      <c r="AF928" s="93"/>
      <c r="AG928" s="93"/>
      <c r="AH928" s="93"/>
      <c r="AI928" s="30"/>
      <c r="AJ928" s="30"/>
      <c r="AK928" s="30"/>
      <c r="AL928" s="30"/>
      <c r="AM928" s="109"/>
      <c r="AN928" s="109"/>
      <c r="AO928" s="30"/>
      <c r="AP928" s="112" t="s">
        <v>1740</v>
      </c>
      <c r="AQ928"/>
      <c r="AR928"/>
      <c r="AS928"/>
      <c r="AT928"/>
      <c r="AU928"/>
      <c r="AV928"/>
    </row>
    <row r="929" spans="27:48" ht="23.45" customHeight="1" x14ac:dyDescent="0.2">
      <c r="AA929" s="97"/>
      <c r="AB929" s="97"/>
      <c r="AC929" s="97"/>
      <c r="AD929" s="97"/>
      <c r="AE929" s="97"/>
      <c r="AF929" s="93"/>
      <c r="AG929" s="93"/>
      <c r="AH929" s="93"/>
      <c r="AI929" s="30"/>
      <c r="AJ929" s="30"/>
      <c r="AK929" s="30"/>
      <c r="AL929" s="30"/>
      <c r="AM929" s="109"/>
      <c r="AN929" s="109"/>
      <c r="AO929" s="30"/>
      <c r="AP929" s="112" t="s">
        <v>1741</v>
      </c>
      <c r="AQ929"/>
      <c r="AR929"/>
      <c r="AS929"/>
      <c r="AT929"/>
      <c r="AU929"/>
      <c r="AV929"/>
    </row>
    <row r="930" spans="27:48" ht="23.45" customHeight="1" x14ac:dyDescent="0.2">
      <c r="AA930" s="97"/>
      <c r="AB930" s="97"/>
      <c r="AC930" s="97"/>
      <c r="AD930" s="97"/>
      <c r="AE930" s="97"/>
      <c r="AF930" s="93"/>
      <c r="AG930" s="93"/>
      <c r="AH930" s="93"/>
      <c r="AI930" s="30"/>
      <c r="AJ930" s="30"/>
      <c r="AK930" s="30"/>
      <c r="AL930" s="30"/>
      <c r="AM930" s="109"/>
      <c r="AN930" s="109"/>
      <c r="AO930" s="30"/>
      <c r="AP930" s="112" t="s">
        <v>1742</v>
      </c>
      <c r="AQ930"/>
      <c r="AR930"/>
      <c r="AS930"/>
      <c r="AT930"/>
      <c r="AU930"/>
      <c r="AV930"/>
    </row>
    <row r="931" spans="27:48" ht="23.45" customHeight="1" x14ac:dyDescent="0.2">
      <c r="AA931" s="97"/>
      <c r="AB931" s="97"/>
      <c r="AC931" s="97"/>
      <c r="AD931" s="97"/>
      <c r="AE931" s="97"/>
      <c r="AF931" s="93"/>
      <c r="AG931" s="93"/>
      <c r="AH931" s="93"/>
      <c r="AI931" s="30"/>
      <c r="AJ931" s="30"/>
      <c r="AK931" s="30"/>
      <c r="AL931" s="30"/>
      <c r="AM931" s="109"/>
      <c r="AN931" s="109"/>
      <c r="AO931" s="30"/>
      <c r="AP931" s="112" t="s">
        <v>1743</v>
      </c>
      <c r="AQ931"/>
      <c r="AR931"/>
      <c r="AS931"/>
      <c r="AT931"/>
      <c r="AU931"/>
      <c r="AV931"/>
    </row>
    <row r="932" spans="27:48" ht="23.45" customHeight="1" x14ac:dyDescent="0.2">
      <c r="AA932" s="97"/>
      <c r="AB932" s="97"/>
      <c r="AC932" s="97"/>
      <c r="AD932" s="97"/>
      <c r="AE932" s="97"/>
      <c r="AF932" s="93"/>
      <c r="AG932" s="93"/>
      <c r="AH932" s="93"/>
      <c r="AI932" s="30"/>
      <c r="AJ932" s="30"/>
      <c r="AK932" s="30"/>
      <c r="AL932" s="30"/>
      <c r="AM932" s="109"/>
      <c r="AN932" s="109"/>
      <c r="AO932" s="30"/>
      <c r="AP932" s="112" t="s">
        <v>1744</v>
      </c>
      <c r="AQ932"/>
      <c r="AR932"/>
      <c r="AS932"/>
      <c r="AT932"/>
      <c r="AU932"/>
      <c r="AV932"/>
    </row>
    <row r="933" spans="27:48" ht="23.45" customHeight="1" x14ac:dyDescent="0.2">
      <c r="AA933" s="97"/>
      <c r="AB933" s="97"/>
      <c r="AC933" s="97"/>
      <c r="AD933" s="97"/>
      <c r="AE933" s="97"/>
      <c r="AF933" s="93"/>
      <c r="AG933" s="93"/>
      <c r="AH933" s="93"/>
      <c r="AI933" s="30"/>
      <c r="AJ933" s="30"/>
      <c r="AK933" s="30"/>
      <c r="AL933" s="30"/>
      <c r="AM933" s="109"/>
      <c r="AN933" s="109"/>
      <c r="AO933" s="30"/>
      <c r="AP933" s="112" t="s">
        <v>1745</v>
      </c>
      <c r="AQ933"/>
      <c r="AR933"/>
      <c r="AS933"/>
      <c r="AT933"/>
      <c r="AU933"/>
      <c r="AV933"/>
    </row>
    <row r="934" spans="27:48" ht="23.45" customHeight="1" x14ac:dyDescent="0.2">
      <c r="AA934" s="97"/>
      <c r="AB934" s="97"/>
      <c r="AC934" s="97"/>
      <c r="AD934" s="97"/>
      <c r="AE934" s="97"/>
      <c r="AF934" s="93"/>
      <c r="AG934" s="93"/>
      <c r="AH934" s="93"/>
      <c r="AI934" s="30"/>
      <c r="AJ934" s="30"/>
      <c r="AK934" s="30"/>
      <c r="AL934" s="30"/>
      <c r="AM934" s="109"/>
      <c r="AN934" s="109"/>
      <c r="AO934" s="30"/>
      <c r="AP934" s="112" t="s">
        <v>1746</v>
      </c>
      <c r="AQ934"/>
      <c r="AR934"/>
      <c r="AS934"/>
      <c r="AT934"/>
      <c r="AU934"/>
      <c r="AV934"/>
    </row>
    <row r="935" spans="27:48" ht="23.45" customHeight="1" x14ac:dyDescent="0.2">
      <c r="AA935" s="97"/>
      <c r="AB935" s="97"/>
      <c r="AC935" s="97"/>
      <c r="AD935" s="97"/>
      <c r="AE935" s="97"/>
      <c r="AF935" s="93"/>
      <c r="AG935" s="93"/>
      <c r="AH935" s="93"/>
      <c r="AI935" s="30"/>
      <c r="AJ935" s="30"/>
      <c r="AK935" s="30"/>
      <c r="AL935" s="30"/>
      <c r="AM935" s="109"/>
      <c r="AN935" s="109"/>
      <c r="AO935" s="30"/>
      <c r="AP935" s="112" t="s">
        <v>1747</v>
      </c>
      <c r="AQ935"/>
      <c r="AR935"/>
      <c r="AS935"/>
      <c r="AT935"/>
      <c r="AU935"/>
      <c r="AV935"/>
    </row>
    <row r="936" spans="27:48" ht="23.45" customHeight="1" x14ac:dyDescent="0.2">
      <c r="AA936" s="97"/>
      <c r="AB936" s="97"/>
      <c r="AC936" s="97"/>
      <c r="AD936" s="97"/>
      <c r="AE936" s="97"/>
      <c r="AF936" s="93"/>
      <c r="AG936" s="93"/>
      <c r="AH936" s="93"/>
      <c r="AI936" s="30"/>
      <c r="AJ936" s="30"/>
      <c r="AK936" s="30"/>
      <c r="AL936" s="30"/>
      <c r="AM936" s="109"/>
      <c r="AN936" s="109"/>
      <c r="AO936" s="30"/>
      <c r="AP936" s="112" t="s">
        <v>1748</v>
      </c>
      <c r="AQ936"/>
      <c r="AR936"/>
      <c r="AS936"/>
      <c r="AT936"/>
      <c r="AU936"/>
      <c r="AV936"/>
    </row>
    <row r="937" spans="27:48" ht="23.45" customHeight="1" x14ac:dyDescent="0.2">
      <c r="AA937" s="97"/>
      <c r="AB937" s="97"/>
      <c r="AC937" s="97"/>
      <c r="AD937" s="97"/>
      <c r="AE937" s="97"/>
      <c r="AF937" s="93"/>
      <c r="AG937" s="93"/>
      <c r="AH937" s="93"/>
      <c r="AI937" s="30"/>
      <c r="AJ937" s="30"/>
      <c r="AK937" s="30"/>
      <c r="AL937" s="30"/>
      <c r="AM937" s="109"/>
      <c r="AN937" s="109"/>
      <c r="AO937" s="30"/>
      <c r="AP937" s="112" t="s">
        <v>1749</v>
      </c>
      <c r="AQ937"/>
      <c r="AR937"/>
      <c r="AS937"/>
      <c r="AT937"/>
      <c r="AU937"/>
      <c r="AV937"/>
    </row>
    <row r="938" spans="27:48" ht="23.45" customHeight="1" x14ac:dyDescent="0.2">
      <c r="AA938" s="97"/>
      <c r="AB938" s="97"/>
      <c r="AC938" s="97"/>
      <c r="AD938" s="97"/>
      <c r="AE938" s="97"/>
      <c r="AF938" s="93"/>
      <c r="AG938" s="93"/>
      <c r="AH938" s="93"/>
      <c r="AI938" s="30"/>
      <c r="AJ938" s="30"/>
      <c r="AK938" s="30"/>
      <c r="AL938" s="30"/>
      <c r="AM938" s="109"/>
      <c r="AN938" s="109"/>
      <c r="AO938" s="30"/>
      <c r="AP938" s="112" t="s">
        <v>1750</v>
      </c>
      <c r="AQ938"/>
      <c r="AR938"/>
      <c r="AS938"/>
      <c r="AT938"/>
      <c r="AU938"/>
      <c r="AV938"/>
    </row>
    <row r="939" spans="27:48" ht="23.45" customHeight="1" x14ac:dyDescent="0.2">
      <c r="AA939" s="97"/>
      <c r="AB939" s="97"/>
      <c r="AC939" s="97"/>
      <c r="AD939" s="97"/>
      <c r="AE939" s="97"/>
      <c r="AF939" s="93"/>
      <c r="AG939" s="93"/>
      <c r="AH939" s="93"/>
      <c r="AI939" s="30"/>
      <c r="AJ939" s="30"/>
      <c r="AK939" s="30"/>
      <c r="AL939" s="30"/>
      <c r="AM939" s="109"/>
      <c r="AN939" s="109"/>
      <c r="AO939" s="30"/>
      <c r="AP939" s="112" t="s">
        <v>1751</v>
      </c>
      <c r="AQ939"/>
      <c r="AR939"/>
      <c r="AS939"/>
      <c r="AT939"/>
      <c r="AU939"/>
      <c r="AV939"/>
    </row>
    <row r="940" spans="27:48" ht="23.45" customHeight="1" x14ac:dyDescent="0.2">
      <c r="AA940" s="97"/>
      <c r="AB940" s="97"/>
      <c r="AC940" s="97"/>
      <c r="AD940" s="97"/>
      <c r="AE940" s="97"/>
      <c r="AF940" s="93"/>
      <c r="AG940" s="93"/>
      <c r="AH940" s="93"/>
      <c r="AI940" s="30"/>
      <c r="AJ940" s="30"/>
      <c r="AK940" s="30"/>
      <c r="AL940" s="30"/>
      <c r="AM940" s="109"/>
      <c r="AN940" s="109"/>
      <c r="AO940" s="30"/>
      <c r="AP940" s="112" t="s">
        <v>1752</v>
      </c>
      <c r="AQ940"/>
      <c r="AR940"/>
      <c r="AS940"/>
      <c r="AT940"/>
      <c r="AU940"/>
      <c r="AV940"/>
    </row>
    <row r="941" spans="27:48" ht="23.45" customHeight="1" x14ac:dyDescent="0.2">
      <c r="AA941" s="97"/>
      <c r="AB941" s="97"/>
      <c r="AC941" s="97"/>
      <c r="AD941" s="97"/>
      <c r="AE941" s="97"/>
      <c r="AF941" s="93"/>
      <c r="AG941" s="93"/>
      <c r="AH941" s="93"/>
      <c r="AI941" s="30"/>
      <c r="AJ941" s="30"/>
      <c r="AK941" s="30"/>
      <c r="AL941" s="30"/>
      <c r="AM941" s="109"/>
      <c r="AN941" s="109"/>
      <c r="AO941" s="30"/>
      <c r="AP941" s="112" t="s">
        <v>1753</v>
      </c>
      <c r="AQ941"/>
      <c r="AR941"/>
      <c r="AS941"/>
      <c r="AT941"/>
      <c r="AU941"/>
      <c r="AV941"/>
    </row>
    <row r="942" spans="27:48" ht="23.45" customHeight="1" x14ac:dyDescent="0.2">
      <c r="AA942" s="97"/>
      <c r="AB942" s="97"/>
      <c r="AC942" s="97"/>
      <c r="AD942" s="97"/>
      <c r="AE942" s="97"/>
      <c r="AF942" s="93"/>
      <c r="AG942" s="93"/>
      <c r="AH942" s="93"/>
      <c r="AI942" s="30"/>
      <c r="AJ942" s="30"/>
      <c r="AK942" s="30"/>
      <c r="AL942" s="30"/>
      <c r="AM942" s="109"/>
      <c r="AN942" s="109"/>
      <c r="AO942" s="30"/>
      <c r="AP942" s="112" t="s">
        <v>1754</v>
      </c>
      <c r="AQ942"/>
      <c r="AR942"/>
      <c r="AS942"/>
      <c r="AT942"/>
      <c r="AU942"/>
      <c r="AV942"/>
    </row>
    <row r="943" spans="27:48" ht="23.45" customHeight="1" x14ac:dyDescent="0.2">
      <c r="AA943" s="97"/>
      <c r="AB943" s="97"/>
      <c r="AC943" s="97"/>
      <c r="AD943" s="97"/>
      <c r="AE943" s="97"/>
      <c r="AF943" s="93"/>
      <c r="AG943" s="93"/>
      <c r="AH943" s="93"/>
      <c r="AI943" s="30"/>
      <c r="AJ943" s="30"/>
      <c r="AK943" s="30"/>
      <c r="AL943" s="30"/>
      <c r="AM943" s="109"/>
      <c r="AN943" s="109"/>
      <c r="AO943" s="30"/>
      <c r="AP943" s="112" t="s">
        <v>1755</v>
      </c>
      <c r="AQ943"/>
      <c r="AR943"/>
      <c r="AS943"/>
      <c r="AT943"/>
      <c r="AU943"/>
      <c r="AV943"/>
    </row>
    <row r="944" spans="27:48" ht="23.45" customHeight="1" x14ac:dyDescent="0.2">
      <c r="AA944" s="97"/>
      <c r="AB944" s="97"/>
      <c r="AC944" s="97"/>
      <c r="AD944" s="97"/>
      <c r="AE944" s="97"/>
      <c r="AF944" s="93"/>
      <c r="AG944" s="93"/>
      <c r="AH944" s="93"/>
      <c r="AI944" s="30"/>
      <c r="AJ944" s="30"/>
      <c r="AK944" s="30"/>
      <c r="AL944" s="30"/>
      <c r="AM944" s="109"/>
      <c r="AN944" s="109"/>
      <c r="AO944" s="30"/>
      <c r="AP944" s="112" t="s">
        <v>1756</v>
      </c>
      <c r="AQ944"/>
      <c r="AR944"/>
      <c r="AS944"/>
      <c r="AT944"/>
      <c r="AU944"/>
      <c r="AV944"/>
    </row>
    <row r="945" spans="27:48" ht="23.45" customHeight="1" x14ac:dyDescent="0.2">
      <c r="AA945" s="97"/>
      <c r="AB945" s="97"/>
      <c r="AC945" s="97"/>
      <c r="AD945" s="97"/>
      <c r="AE945" s="97"/>
      <c r="AF945" s="93"/>
      <c r="AG945" s="93"/>
      <c r="AH945" s="93"/>
      <c r="AI945" s="30"/>
      <c r="AJ945" s="30"/>
      <c r="AK945" s="30"/>
      <c r="AL945" s="30"/>
      <c r="AM945" s="109"/>
      <c r="AN945" s="109"/>
      <c r="AO945" s="30"/>
      <c r="AP945" s="112" t="s">
        <v>1757</v>
      </c>
      <c r="AQ945"/>
      <c r="AR945"/>
      <c r="AS945"/>
      <c r="AT945"/>
      <c r="AU945"/>
      <c r="AV945"/>
    </row>
    <row r="946" spans="27:48" ht="23.45" customHeight="1" x14ac:dyDescent="0.2">
      <c r="AA946" s="97"/>
      <c r="AB946" s="97"/>
      <c r="AC946" s="97"/>
      <c r="AD946" s="97"/>
      <c r="AE946" s="97"/>
      <c r="AF946" s="93"/>
      <c r="AG946" s="93"/>
      <c r="AH946" s="93"/>
      <c r="AI946" s="30"/>
      <c r="AJ946" s="30"/>
      <c r="AK946" s="30"/>
      <c r="AL946" s="30"/>
      <c r="AM946" s="109"/>
      <c r="AN946" s="109"/>
      <c r="AO946" s="30"/>
      <c r="AP946" s="112" t="s">
        <v>1758</v>
      </c>
      <c r="AQ946"/>
      <c r="AR946"/>
      <c r="AS946"/>
      <c r="AT946"/>
      <c r="AU946"/>
      <c r="AV946"/>
    </row>
    <row r="947" spans="27:48" ht="23.45" customHeight="1" x14ac:dyDescent="0.2">
      <c r="AA947" s="97"/>
      <c r="AB947" s="97"/>
      <c r="AC947" s="97"/>
      <c r="AD947" s="97"/>
      <c r="AE947" s="97"/>
      <c r="AF947" s="93"/>
      <c r="AG947" s="93"/>
      <c r="AH947" s="93"/>
      <c r="AI947" s="30"/>
      <c r="AJ947" s="30"/>
      <c r="AK947" s="30"/>
      <c r="AL947" s="30"/>
      <c r="AM947" s="109"/>
      <c r="AN947" s="109"/>
      <c r="AO947" s="30"/>
      <c r="AP947" s="112" t="s">
        <v>1759</v>
      </c>
      <c r="AQ947"/>
      <c r="AR947"/>
      <c r="AS947"/>
      <c r="AT947"/>
      <c r="AU947"/>
      <c r="AV947"/>
    </row>
    <row r="948" spans="27:48" ht="23.45" customHeight="1" x14ac:dyDescent="0.2">
      <c r="AA948" s="97"/>
      <c r="AB948" s="97"/>
      <c r="AC948" s="97"/>
      <c r="AD948" s="97"/>
      <c r="AE948" s="97"/>
      <c r="AF948" s="93"/>
      <c r="AG948" s="93"/>
      <c r="AH948" s="93"/>
      <c r="AI948" s="30"/>
      <c r="AJ948" s="30"/>
      <c r="AK948" s="30"/>
      <c r="AL948" s="30"/>
      <c r="AM948" s="109"/>
      <c r="AN948" s="109"/>
      <c r="AO948" s="30"/>
      <c r="AP948" s="112" t="s">
        <v>1760</v>
      </c>
      <c r="AQ948"/>
      <c r="AR948"/>
      <c r="AS948"/>
      <c r="AT948"/>
      <c r="AU948"/>
      <c r="AV948"/>
    </row>
    <row r="949" spans="27:48" ht="23.45" customHeight="1" x14ac:dyDescent="0.2">
      <c r="AA949" s="97"/>
      <c r="AB949" s="97"/>
      <c r="AC949" s="97"/>
      <c r="AD949" s="97"/>
      <c r="AE949" s="97"/>
      <c r="AF949" s="93"/>
      <c r="AG949" s="93"/>
      <c r="AH949" s="93"/>
      <c r="AI949" s="30"/>
      <c r="AJ949" s="30"/>
      <c r="AK949" s="30"/>
      <c r="AL949" s="30"/>
      <c r="AM949" s="109"/>
      <c r="AN949" s="109"/>
      <c r="AO949" s="30"/>
      <c r="AP949" s="112" t="s">
        <v>1761</v>
      </c>
      <c r="AQ949"/>
      <c r="AR949"/>
      <c r="AS949"/>
      <c r="AT949"/>
      <c r="AU949"/>
      <c r="AV949"/>
    </row>
    <row r="950" spans="27:48" ht="23.45" customHeight="1" x14ac:dyDescent="0.2">
      <c r="AA950" s="97"/>
      <c r="AB950" s="97"/>
      <c r="AC950" s="97"/>
      <c r="AD950" s="97"/>
      <c r="AE950" s="97"/>
      <c r="AF950" s="93"/>
      <c r="AG950" s="93"/>
      <c r="AH950" s="93"/>
      <c r="AI950" s="30"/>
      <c r="AJ950" s="30"/>
      <c r="AK950" s="30"/>
      <c r="AL950" s="30"/>
      <c r="AM950" s="109"/>
      <c r="AN950" s="109"/>
      <c r="AO950" s="30"/>
      <c r="AP950" s="112" t="s">
        <v>1762</v>
      </c>
      <c r="AQ950"/>
      <c r="AR950"/>
      <c r="AS950"/>
      <c r="AT950"/>
      <c r="AU950"/>
      <c r="AV950"/>
    </row>
    <row r="951" spans="27:48" ht="23.45" customHeight="1" x14ac:dyDescent="0.2">
      <c r="AA951" s="97"/>
      <c r="AB951" s="97"/>
      <c r="AC951" s="97"/>
      <c r="AD951" s="97"/>
      <c r="AE951" s="97"/>
      <c r="AF951" s="93"/>
      <c r="AG951" s="93"/>
      <c r="AH951" s="93"/>
      <c r="AI951" s="30"/>
      <c r="AJ951" s="30"/>
      <c r="AK951" s="30"/>
      <c r="AL951" s="30"/>
      <c r="AM951" s="109"/>
      <c r="AN951" s="109"/>
      <c r="AO951" s="30"/>
      <c r="AP951" s="112" t="s">
        <v>1763</v>
      </c>
      <c r="AQ951"/>
      <c r="AR951"/>
      <c r="AS951"/>
      <c r="AT951"/>
      <c r="AU951"/>
      <c r="AV951"/>
    </row>
    <row r="952" spans="27:48" ht="23.45" customHeight="1" x14ac:dyDescent="0.2">
      <c r="AA952" s="97"/>
      <c r="AB952" s="97"/>
      <c r="AC952" s="97"/>
      <c r="AD952" s="97"/>
      <c r="AE952" s="97"/>
      <c r="AF952" s="93"/>
      <c r="AG952" s="93"/>
      <c r="AH952" s="93"/>
      <c r="AI952" s="30"/>
      <c r="AJ952" s="30"/>
      <c r="AK952" s="30"/>
      <c r="AL952" s="30"/>
      <c r="AM952" s="109"/>
      <c r="AN952" s="109"/>
      <c r="AO952" s="30"/>
      <c r="AP952" s="112" t="s">
        <v>1764</v>
      </c>
      <c r="AQ952"/>
      <c r="AR952"/>
      <c r="AS952"/>
      <c r="AT952"/>
      <c r="AU952"/>
      <c r="AV952"/>
    </row>
    <row r="953" spans="27:48" ht="23.45" customHeight="1" x14ac:dyDescent="0.2">
      <c r="AA953" s="97"/>
      <c r="AB953" s="97"/>
      <c r="AC953" s="97"/>
      <c r="AD953" s="97"/>
      <c r="AE953" s="97"/>
      <c r="AF953" s="93"/>
      <c r="AG953" s="93"/>
      <c r="AH953" s="93"/>
      <c r="AI953" s="30"/>
      <c r="AJ953" s="30"/>
      <c r="AK953" s="30"/>
      <c r="AL953" s="30"/>
      <c r="AM953" s="109"/>
      <c r="AN953" s="109"/>
      <c r="AO953" s="30"/>
      <c r="AP953" s="112" t="s">
        <v>1765</v>
      </c>
      <c r="AQ953"/>
      <c r="AR953"/>
      <c r="AS953"/>
      <c r="AT953"/>
      <c r="AU953"/>
      <c r="AV953"/>
    </row>
    <row r="954" spans="27:48" ht="23.45" customHeight="1" x14ac:dyDescent="0.2">
      <c r="AA954" s="97"/>
      <c r="AB954" s="97"/>
      <c r="AC954" s="97"/>
      <c r="AD954" s="97"/>
      <c r="AE954" s="97"/>
      <c r="AF954" s="93"/>
      <c r="AG954" s="93"/>
      <c r="AH954" s="93"/>
      <c r="AI954" s="30"/>
      <c r="AJ954" s="30"/>
      <c r="AK954" s="30"/>
      <c r="AL954" s="30"/>
      <c r="AM954" s="109"/>
      <c r="AN954" s="109"/>
      <c r="AO954" s="30"/>
      <c r="AP954" s="112" t="s">
        <v>1766</v>
      </c>
      <c r="AQ954"/>
      <c r="AR954"/>
      <c r="AS954"/>
      <c r="AT954"/>
      <c r="AU954"/>
      <c r="AV954"/>
    </row>
    <row r="955" spans="27:48" ht="23.45" customHeight="1" x14ac:dyDescent="0.2">
      <c r="AA955" s="97"/>
      <c r="AB955" s="97"/>
      <c r="AC955" s="97"/>
      <c r="AD955" s="97"/>
      <c r="AE955" s="97"/>
      <c r="AF955" s="93"/>
      <c r="AG955" s="93"/>
      <c r="AH955" s="93"/>
      <c r="AI955" s="30"/>
      <c r="AJ955" s="30"/>
      <c r="AK955" s="30"/>
      <c r="AL955" s="30"/>
      <c r="AM955" s="109"/>
      <c r="AN955" s="109"/>
      <c r="AO955" s="30"/>
      <c r="AP955" s="112" t="s">
        <v>1767</v>
      </c>
      <c r="AQ955"/>
      <c r="AR955"/>
      <c r="AS955"/>
      <c r="AT955"/>
      <c r="AU955"/>
      <c r="AV955"/>
    </row>
    <row r="956" spans="27:48" ht="23.45" customHeight="1" x14ac:dyDescent="0.2">
      <c r="AA956" s="97"/>
      <c r="AB956" s="97"/>
      <c r="AC956" s="97"/>
      <c r="AD956" s="97"/>
      <c r="AE956" s="97"/>
      <c r="AF956" s="93"/>
      <c r="AG956" s="93"/>
      <c r="AH956" s="93"/>
      <c r="AI956" s="30"/>
      <c r="AJ956" s="30"/>
      <c r="AK956" s="30"/>
      <c r="AL956" s="30"/>
      <c r="AM956" s="109"/>
      <c r="AN956" s="109"/>
      <c r="AO956" s="30"/>
      <c r="AP956" s="112" t="s">
        <v>1768</v>
      </c>
      <c r="AQ956"/>
      <c r="AR956"/>
      <c r="AS956"/>
      <c r="AT956"/>
      <c r="AU956"/>
      <c r="AV956"/>
    </row>
    <row r="957" spans="27:48" ht="23.45" customHeight="1" x14ac:dyDescent="0.2">
      <c r="AA957" s="97"/>
      <c r="AB957" s="97"/>
      <c r="AC957" s="97"/>
      <c r="AD957" s="97"/>
      <c r="AE957" s="97"/>
      <c r="AF957" s="93"/>
      <c r="AG957" s="93"/>
      <c r="AH957" s="93"/>
      <c r="AI957" s="30"/>
      <c r="AJ957" s="30"/>
      <c r="AK957" s="30"/>
      <c r="AL957" s="30"/>
      <c r="AM957" s="109"/>
      <c r="AN957" s="109"/>
      <c r="AO957" s="30"/>
      <c r="AP957" s="112" t="s">
        <v>1769</v>
      </c>
      <c r="AQ957"/>
      <c r="AR957"/>
      <c r="AS957"/>
      <c r="AT957"/>
      <c r="AU957"/>
      <c r="AV957"/>
    </row>
    <row r="958" spans="27:48" ht="23.45" customHeight="1" x14ac:dyDescent="0.2">
      <c r="AA958" s="97"/>
      <c r="AB958" s="97"/>
      <c r="AC958" s="97"/>
      <c r="AD958" s="97"/>
      <c r="AE958" s="97"/>
      <c r="AF958" s="93"/>
      <c r="AG958" s="93"/>
      <c r="AH958" s="93"/>
      <c r="AI958" s="30"/>
      <c r="AJ958" s="30"/>
      <c r="AK958" s="30"/>
      <c r="AL958" s="30"/>
      <c r="AM958" s="109"/>
      <c r="AN958" s="109"/>
      <c r="AO958" s="30"/>
      <c r="AP958" s="112" t="s">
        <v>1770</v>
      </c>
      <c r="AQ958"/>
      <c r="AR958"/>
      <c r="AS958"/>
      <c r="AT958"/>
      <c r="AU958"/>
      <c r="AV958"/>
    </row>
    <row r="959" spans="27:48" ht="23.45" customHeight="1" x14ac:dyDescent="0.2">
      <c r="AA959" s="97"/>
      <c r="AB959" s="97"/>
      <c r="AC959" s="97"/>
      <c r="AD959" s="97"/>
      <c r="AE959" s="97"/>
      <c r="AF959" s="93"/>
      <c r="AG959" s="93"/>
      <c r="AH959" s="93"/>
      <c r="AI959" s="30"/>
      <c r="AJ959" s="30"/>
      <c r="AK959" s="30"/>
      <c r="AL959" s="30"/>
      <c r="AM959" s="109"/>
      <c r="AN959" s="109"/>
      <c r="AO959" s="30"/>
      <c r="AP959" s="112" t="s">
        <v>1771</v>
      </c>
      <c r="AQ959"/>
      <c r="AR959"/>
      <c r="AS959"/>
      <c r="AT959"/>
      <c r="AU959"/>
      <c r="AV959"/>
    </row>
    <row r="960" spans="27:48" ht="23.45" customHeight="1" x14ac:dyDescent="0.2">
      <c r="AA960" s="97"/>
      <c r="AB960" s="97"/>
      <c r="AC960" s="97"/>
      <c r="AD960" s="97"/>
      <c r="AE960" s="97"/>
      <c r="AF960" s="93"/>
      <c r="AG960" s="93"/>
      <c r="AH960" s="93"/>
      <c r="AI960" s="30"/>
      <c r="AJ960" s="30"/>
      <c r="AK960" s="30"/>
      <c r="AL960" s="30"/>
      <c r="AM960" s="109"/>
      <c r="AN960" s="109"/>
      <c r="AO960" s="30"/>
      <c r="AP960" s="112" t="s">
        <v>1772</v>
      </c>
      <c r="AQ960"/>
      <c r="AR960"/>
      <c r="AS960"/>
      <c r="AT960"/>
      <c r="AU960"/>
      <c r="AV960"/>
    </row>
    <row r="961" spans="27:48" ht="23.45" customHeight="1" x14ac:dyDescent="0.2">
      <c r="AA961" s="97"/>
      <c r="AB961" s="97"/>
      <c r="AC961" s="97"/>
      <c r="AD961" s="97"/>
      <c r="AE961" s="97"/>
      <c r="AF961" s="93"/>
      <c r="AG961" s="93"/>
      <c r="AH961" s="93"/>
      <c r="AI961" s="30"/>
      <c r="AJ961" s="30"/>
      <c r="AK961" s="30"/>
      <c r="AL961" s="30"/>
      <c r="AM961" s="109"/>
      <c r="AN961" s="109"/>
      <c r="AO961" s="30"/>
      <c r="AP961" s="112" t="s">
        <v>1773</v>
      </c>
      <c r="AQ961"/>
      <c r="AR961"/>
      <c r="AS961"/>
      <c r="AT961"/>
      <c r="AU961"/>
      <c r="AV961"/>
    </row>
    <row r="962" spans="27:48" ht="23.45" customHeight="1" x14ac:dyDescent="0.2">
      <c r="AA962" s="97"/>
      <c r="AB962" s="97"/>
      <c r="AC962" s="97"/>
      <c r="AD962" s="97"/>
      <c r="AE962" s="97"/>
      <c r="AF962" s="93"/>
      <c r="AG962" s="93"/>
      <c r="AH962" s="93"/>
      <c r="AI962" s="30"/>
      <c r="AJ962" s="30"/>
      <c r="AK962" s="30"/>
      <c r="AL962" s="30"/>
      <c r="AM962" s="109"/>
      <c r="AN962" s="109"/>
      <c r="AO962" s="30"/>
      <c r="AP962" s="112" t="s">
        <v>1774</v>
      </c>
      <c r="AQ962"/>
      <c r="AR962"/>
      <c r="AS962"/>
      <c r="AT962"/>
      <c r="AU962"/>
      <c r="AV962"/>
    </row>
    <row r="963" spans="27:48" ht="23.45" customHeight="1" x14ac:dyDescent="0.2">
      <c r="AA963" s="97"/>
      <c r="AB963" s="97"/>
      <c r="AC963" s="97"/>
      <c r="AD963" s="97"/>
      <c r="AE963" s="97"/>
      <c r="AF963" s="93"/>
      <c r="AG963" s="93"/>
      <c r="AH963" s="93"/>
      <c r="AI963" s="30"/>
      <c r="AJ963" s="30"/>
      <c r="AK963" s="30"/>
      <c r="AL963" s="30"/>
      <c r="AM963" s="109"/>
      <c r="AN963" s="109"/>
      <c r="AO963" s="30"/>
      <c r="AP963" s="112" t="s">
        <v>1775</v>
      </c>
      <c r="AQ963"/>
      <c r="AR963"/>
      <c r="AS963"/>
      <c r="AT963"/>
      <c r="AU963"/>
      <c r="AV963"/>
    </row>
    <row r="964" spans="27:48" ht="23.45" customHeight="1" x14ac:dyDescent="0.2">
      <c r="AA964" s="97"/>
      <c r="AB964" s="97"/>
      <c r="AC964" s="97"/>
      <c r="AD964" s="97"/>
      <c r="AE964" s="97"/>
      <c r="AF964" s="93"/>
      <c r="AG964" s="93"/>
      <c r="AH964" s="93"/>
      <c r="AI964" s="30"/>
      <c r="AJ964" s="30"/>
      <c r="AK964" s="30"/>
      <c r="AL964" s="30"/>
      <c r="AM964" s="109"/>
      <c r="AN964" s="109"/>
      <c r="AO964" s="30"/>
      <c r="AP964" s="112" t="s">
        <v>1776</v>
      </c>
      <c r="AQ964"/>
      <c r="AR964"/>
      <c r="AS964"/>
      <c r="AT964"/>
      <c r="AU964"/>
      <c r="AV964"/>
    </row>
    <row r="965" spans="27:48" ht="23.45" customHeight="1" x14ac:dyDescent="0.2">
      <c r="AA965" s="97"/>
      <c r="AB965" s="97"/>
      <c r="AC965" s="97"/>
      <c r="AD965" s="97"/>
      <c r="AE965" s="97"/>
      <c r="AF965" s="93"/>
      <c r="AG965" s="93"/>
      <c r="AH965" s="93"/>
      <c r="AI965" s="30"/>
      <c r="AJ965" s="30"/>
      <c r="AK965" s="30"/>
      <c r="AL965" s="30"/>
      <c r="AM965" s="109"/>
      <c r="AN965" s="109"/>
      <c r="AO965" s="30"/>
      <c r="AP965" s="112" t="s">
        <v>1777</v>
      </c>
      <c r="AQ965"/>
      <c r="AR965"/>
      <c r="AS965"/>
      <c r="AT965"/>
      <c r="AU965"/>
      <c r="AV965"/>
    </row>
    <row r="966" spans="27:48" ht="23.45" customHeight="1" x14ac:dyDescent="0.2">
      <c r="AA966" s="97"/>
      <c r="AB966" s="97"/>
      <c r="AC966" s="97"/>
      <c r="AD966" s="97"/>
      <c r="AE966" s="97"/>
      <c r="AF966" s="93"/>
      <c r="AG966" s="93"/>
      <c r="AH966" s="93"/>
      <c r="AI966" s="30"/>
      <c r="AJ966" s="30"/>
      <c r="AK966" s="30"/>
      <c r="AL966" s="30"/>
      <c r="AM966" s="109"/>
      <c r="AN966" s="109"/>
      <c r="AO966" s="30"/>
      <c r="AP966" s="112" t="s">
        <v>1778</v>
      </c>
      <c r="AQ966"/>
      <c r="AR966"/>
      <c r="AS966"/>
      <c r="AT966"/>
      <c r="AU966"/>
      <c r="AV966"/>
    </row>
    <row r="967" spans="27:48" ht="23.45" customHeight="1" x14ac:dyDescent="0.2">
      <c r="AA967" s="97"/>
      <c r="AB967" s="97"/>
      <c r="AC967" s="97"/>
      <c r="AD967" s="97"/>
      <c r="AE967" s="97"/>
      <c r="AF967" s="93"/>
      <c r="AG967" s="93"/>
      <c r="AH967" s="93"/>
      <c r="AI967" s="30"/>
      <c r="AJ967" s="30"/>
      <c r="AK967" s="30"/>
      <c r="AL967" s="30"/>
      <c r="AM967" s="109"/>
      <c r="AN967" s="109"/>
      <c r="AO967" s="30"/>
      <c r="AP967" s="112" t="s">
        <v>1779</v>
      </c>
      <c r="AQ967"/>
      <c r="AR967"/>
      <c r="AS967"/>
      <c r="AT967"/>
      <c r="AU967"/>
      <c r="AV967"/>
    </row>
    <row r="968" spans="27:48" ht="23.45" customHeight="1" x14ac:dyDescent="0.2">
      <c r="AA968" s="97"/>
      <c r="AB968" s="97"/>
      <c r="AC968" s="97"/>
      <c r="AD968" s="97"/>
      <c r="AE968" s="97"/>
      <c r="AF968" s="93"/>
      <c r="AG968" s="93"/>
      <c r="AH968" s="93"/>
      <c r="AI968" s="30"/>
      <c r="AJ968" s="30"/>
      <c r="AK968" s="30"/>
      <c r="AL968" s="30"/>
      <c r="AM968" s="109"/>
      <c r="AN968" s="109"/>
      <c r="AO968" s="30"/>
      <c r="AP968" s="112" t="s">
        <v>1780</v>
      </c>
      <c r="AQ968"/>
      <c r="AR968"/>
      <c r="AS968"/>
      <c r="AT968"/>
      <c r="AU968"/>
      <c r="AV968"/>
    </row>
    <row r="969" spans="27:48" ht="23.45" customHeight="1" x14ac:dyDescent="0.2">
      <c r="AA969" s="97"/>
      <c r="AB969" s="97"/>
      <c r="AC969" s="97"/>
      <c r="AD969" s="97"/>
      <c r="AE969" s="97"/>
      <c r="AF969" s="93"/>
      <c r="AG969" s="93"/>
      <c r="AH969" s="93"/>
      <c r="AI969" s="30"/>
      <c r="AJ969" s="30"/>
      <c r="AK969" s="30"/>
      <c r="AL969" s="30"/>
      <c r="AM969" s="109"/>
      <c r="AN969" s="109"/>
      <c r="AO969" s="30"/>
      <c r="AP969" s="112" t="s">
        <v>1781</v>
      </c>
      <c r="AQ969"/>
      <c r="AR969"/>
      <c r="AS969"/>
      <c r="AT969"/>
      <c r="AU969"/>
      <c r="AV969"/>
    </row>
    <row r="970" spans="27:48" ht="23.45" customHeight="1" x14ac:dyDescent="0.2">
      <c r="AA970" s="97"/>
      <c r="AB970" s="97"/>
      <c r="AC970" s="97"/>
      <c r="AD970" s="97"/>
      <c r="AE970" s="97"/>
      <c r="AF970" s="93"/>
      <c r="AG970" s="93"/>
      <c r="AH970" s="93"/>
      <c r="AI970" s="30"/>
      <c r="AJ970" s="30"/>
      <c r="AK970" s="30"/>
      <c r="AL970" s="30"/>
      <c r="AM970" s="109"/>
      <c r="AN970" s="109"/>
      <c r="AO970" s="30"/>
      <c r="AP970" s="112" t="s">
        <v>1782</v>
      </c>
      <c r="AQ970"/>
      <c r="AR970"/>
      <c r="AS970"/>
      <c r="AT970"/>
      <c r="AU970"/>
      <c r="AV970"/>
    </row>
    <row r="971" spans="27:48" ht="23.45" customHeight="1" x14ac:dyDescent="0.2">
      <c r="AA971" s="97"/>
      <c r="AB971" s="97"/>
      <c r="AC971" s="97"/>
      <c r="AD971" s="97"/>
      <c r="AE971" s="97"/>
      <c r="AF971" s="93"/>
      <c r="AG971" s="93"/>
      <c r="AH971" s="93"/>
      <c r="AI971" s="30"/>
      <c r="AJ971" s="30"/>
      <c r="AK971" s="30"/>
      <c r="AL971" s="30"/>
      <c r="AM971" s="109"/>
      <c r="AN971" s="109"/>
      <c r="AO971" s="30"/>
      <c r="AP971" s="112" t="s">
        <v>1783</v>
      </c>
      <c r="AQ971"/>
      <c r="AR971"/>
      <c r="AS971"/>
      <c r="AT971"/>
      <c r="AU971"/>
      <c r="AV971"/>
    </row>
    <row r="972" spans="27:48" ht="23.45" customHeight="1" x14ac:dyDescent="0.2">
      <c r="AA972" s="97"/>
      <c r="AB972" s="97"/>
      <c r="AC972" s="97"/>
      <c r="AD972" s="97"/>
      <c r="AE972" s="97"/>
      <c r="AF972" s="93"/>
      <c r="AG972" s="93"/>
      <c r="AH972" s="93"/>
      <c r="AI972" s="30"/>
      <c r="AJ972" s="30"/>
      <c r="AK972" s="30"/>
      <c r="AL972" s="30"/>
      <c r="AM972" s="109"/>
      <c r="AN972" s="109"/>
      <c r="AO972" s="30"/>
      <c r="AP972" s="112" t="s">
        <v>1784</v>
      </c>
      <c r="AQ972"/>
      <c r="AR972"/>
      <c r="AS972"/>
      <c r="AT972"/>
      <c r="AU972"/>
      <c r="AV972"/>
    </row>
    <row r="973" spans="27:48" ht="23.45" customHeight="1" x14ac:dyDescent="0.2">
      <c r="AA973" s="97"/>
      <c r="AB973" s="97"/>
      <c r="AC973" s="97"/>
      <c r="AD973" s="97"/>
      <c r="AE973" s="97"/>
      <c r="AF973" s="93"/>
      <c r="AG973" s="93"/>
      <c r="AH973" s="93"/>
      <c r="AI973" s="30"/>
      <c r="AJ973" s="30"/>
      <c r="AK973" s="30"/>
      <c r="AL973" s="30"/>
      <c r="AM973" s="109"/>
      <c r="AN973" s="109"/>
      <c r="AO973" s="30"/>
      <c r="AP973" s="112" t="s">
        <v>1785</v>
      </c>
      <c r="AQ973"/>
      <c r="AR973"/>
      <c r="AS973"/>
      <c r="AT973"/>
      <c r="AU973"/>
      <c r="AV973"/>
    </row>
    <row r="974" spans="27:48" ht="23.45" customHeight="1" x14ac:dyDescent="0.2">
      <c r="AA974" s="97"/>
      <c r="AB974" s="97"/>
      <c r="AC974" s="97"/>
      <c r="AD974" s="97"/>
      <c r="AE974" s="97"/>
      <c r="AF974" s="93"/>
      <c r="AG974" s="93"/>
      <c r="AH974" s="93"/>
      <c r="AI974" s="30"/>
      <c r="AJ974" s="30"/>
      <c r="AK974" s="30"/>
      <c r="AL974" s="30"/>
      <c r="AM974" s="109"/>
      <c r="AN974" s="109"/>
      <c r="AO974" s="30"/>
      <c r="AP974" s="112" t="s">
        <v>1786</v>
      </c>
      <c r="AQ974"/>
      <c r="AR974"/>
      <c r="AS974"/>
      <c r="AT974"/>
      <c r="AU974"/>
      <c r="AV974"/>
    </row>
    <row r="975" spans="27:48" ht="23.45" customHeight="1" x14ac:dyDescent="0.2">
      <c r="AA975" s="97"/>
      <c r="AB975" s="97"/>
      <c r="AC975" s="97"/>
      <c r="AD975" s="97"/>
      <c r="AE975" s="97"/>
      <c r="AF975" s="93"/>
      <c r="AG975" s="93"/>
      <c r="AH975" s="93"/>
      <c r="AI975" s="30"/>
      <c r="AJ975" s="30"/>
      <c r="AK975" s="30"/>
      <c r="AL975" s="30"/>
      <c r="AM975" s="109"/>
      <c r="AN975" s="109"/>
      <c r="AO975" s="30"/>
      <c r="AP975" s="112" t="s">
        <v>1787</v>
      </c>
      <c r="AQ975"/>
      <c r="AR975"/>
      <c r="AS975"/>
      <c r="AT975"/>
      <c r="AU975"/>
      <c r="AV975"/>
    </row>
    <row r="976" spans="27:48" ht="23.45" customHeight="1" x14ac:dyDescent="0.2">
      <c r="AA976" s="97"/>
      <c r="AB976" s="97"/>
      <c r="AC976" s="97"/>
      <c r="AD976" s="97"/>
      <c r="AE976" s="97"/>
      <c r="AF976" s="93"/>
      <c r="AG976" s="93"/>
      <c r="AH976" s="93"/>
      <c r="AI976" s="30"/>
      <c r="AJ976" s="30"/>
      <c r="AK976" s="30"/>
      <c r="AL976" s="30"/>
      <c r="AM976" s="109"/>
      <c r="AN976" s="109"/>
      <c r="AO976" s="30"/>
      <c r="AP976" s="112" t="s">
        <v>1788</v>
      </c>
      <c r="AQ976"/>
      <c r="AR976"/>
      <c r="AS976"/>
      <c r="AT976"/>
      <c r="AU976"/>
      <c r="AV976"/>
    </row>
    <row r="977" spans="27:48" ht="23.45" customHeight="1" x14ac:dyDescent="0.2">
      <c r="AA977" s="97"/>
      <c r="AB977" s="97"/>
      <c r="AC977" s="97"/>
      <c r="AD977" s="97"/>
      <c r="AE977" s="97"/>
      <c r="AF977" s="93"/>
      <c r="AG977" s="93"/>
      <c r="AH977" s="93"/>
      <c r="AI977" s="30"/>
      <c r="AJ977" s="30"/>
      <c r="AK977" s="30"/>
      <c r="AL977" s="30"/>
      <c r="AM977" s="109"/>
      <c r="AN977" s="109"/>
      <c r="AO977" s="30"/>
      <c r="AP977" s="112" t="s">
        <v>1789</v>
      </c>
      <c r="AQ977"/>
      <c r="AR977"/>
      <c r="AS977"/>
      <c r="AT977"/>
      <c r="AU977"/>
      <c r="AV977"/>
    </row>
    <row r="978" spans="27:48" ht="23.45" customHeight="1" x14ac:dyDescent="0.2">
      <c r="AA978" s="97"/>
      <c r="AB978" s="97"/>
      <c r="AC978" s="97"/>
      <c r="AD978" s="97"/>
      <c r="AE978" s="97"/>
      <c r="AF978" s="93"/>
      <c r="AG978" s="93"/>
      <c r="AH978" s="93"/>
      <c r="AI978" s="30"/>
      <c r="AJ978" s="30"/>
      <c r="AK978" s="30"/>
      <c r="AL978" s="30"/>
      <c r="AM978" s="109"/>
      <c r="AN978" s="109"/>
      <c r="AO978" s="30"/>
      <c r="AP978" s="112" t="s">
        <v>1790</v>
      </c>
      <c r="AQ978"/>
      <c r="AR978"/>
      <c r="AS978"/>
      <c r="AT978"/>
      <c r="AU978"/>
      <c r="AV978"/>
    </row>
    <row r="979" spans="27:48" ht="23.45" customHeight="1" x14ac:dyDescent="0.2">
      <c r="AA979" s="97"/>
      <c r="AB979" s="97"/>
      <c r="AC979" s="97"/>
      <c r="AD979" s="97"/>
      <c r="AE979" s="97"/>
      <c r="AF979" s="93"/>
      <c r="AG979" s="93"/>
      <c r="AH979" s="93"/>
      <c r="AI979" s="30"/>
      <c r="AJ979" s="30"/>
      <c r="AK979" s="30"/>
      <c r="AL979" s="30"/>
      <c r="AM979" s="109"/>
      <c r="AN979" s="109"/>
      <c r="AO979" s="30"/>
      <c r="AP979" s="112" t="s">
        <v>1791</v>
      </c>
      <c r="AQ979"/>
      <c r="AR979"/>
      <c r="AS979"/>
      <c r="AT979"/>
      <c r="AU979"/>
      <c r="AV979"/>
    </row>
    <row r="980" spans="27:48" ht="23.45" customHeight="1" x14ac:dyDescent="0.2">
      <c r="AA980" s="97"/>
      <c r="AB980" s="97"/>
      <c r="AC980" s="97"/>
      <c r="AD980" s="97"/>
      <c r="AE980" s="97"/>
      <c r="AF980" s="93"/>
      <c r="AG980" s="93"/>
      <c r="AH980" s="93"/>
      <c r="AI980" s="30"/>
      <c r="AJ980" s="30"/>
      <c r="AK980" s="30"/>
      <c r="AL980" s="30"/>
      <c r="AM980" s="109"/>
      <c r="AN980" s="109"/>
      <c r="AO980" s="30"/>
      <c r="AP980" s="112" t="s">
        <v>1792</v>
      </c>
      <c r="AQ980"/>
      <c r="AR980"/>
      <c r="AS980"/>
      <c r="AT980"/>
      <c r="AU980"/>
      <c r="AV980"/>
    </row>
    <row r="981" spans="27:48" ht="23.45" customHeight="1" x14ac:dyDescent="0.2">
      <c r="AA981" s="97"/>
      <c r="AB981" s="97"/>
      <c r="AC981" s="97"/>
      <c r="AD981" s="97"/>
      <c r="AE981" s="97"/>
      <c r="AF981" s="93"/>
      <c r="AG981" s="93"/>
      <c r="AH981" s="93"/>
      <c r="AI981" s="30"/>
      <c r="AJ981" s="30"/>
      <c r="AK981" s="30"/>
      <c r="AL981" s="30"/>
      <c r="AM981" s="109"/>
      <c r="AN981" s="109"/>
      <c r="AO981" s="30"/>
      <c r="AP981" s="112" t="s">
        <v>1793</v>
      </c>
      <c r="AQ981"/>
      <c r="AR981"/>
      <c r="AS981"/>
      <c r="AT981"/>
      <c r="AU981"/>
      <c r="AV981"/>
    </row>
    <row r="982" spans="27:48" ht="23.45" customHeight="1" x14ac:dyDescent="0.2">
      <c r="AA982" s="97"/>
      <c r="AB982" s="97"/>
      <c r="AC982" s="97"/>
      <c r="AD982" s="97"/>
      <c r="AE982" s="97"/>
      <c r="AF982" s="93"/>
      <c r="AG982" s="93"/>
      <c r="AH982" s="93"/>
      <c r="AI982" s="30"/>
      <c r="AJ982" s="30"/>
      <c r="AK982" s="30"/>
      <c r="AL982" s="30"/>
      <c r="AM982" s="109"/>
      <c r="AN982" s="109"/>
      <c r="AO982" s="30"/>
      <c r="AP982" s="112" t="s">
        <v>1794</v>
      </c>
      <c r="AQ982"/>
      <c r="AR982"/>
      <c r="AS982"/>
      <c r="AT982"/>
      <c r="AU982"/>
      <c r="AV982"/>
    </row>
    <row r="983" spans="27:48" ht="23.45" customHeight="1" x14ac:dyDescent="0.2">
      <c r="AA983" s="97"/>
      <c r="AB983" s="97"/>
      <c r="AC983" s="97"/>
      <c r="AD983" s="97"/>
      <c r="AE983" s="97"/>
      <c r="AF983" s="93"/>
      <c r="AG983" s="93"/>
      <c r="AH983" s="93"/>
      <c r="AI983" s="30"/>
      <c r="AJ983" s="30"/>
      <c r="AK983" s="30"/>
      <c r="AL983" s="30"/>
      <c r="AM983" s="109"/>
      <c r="AN983" s="109"/>
      <c r="AO983" s="30"/>
      <c r="AP983" s="112" t="s">
        <v>1795</v>
      </c>
      <c r="AQ983"/>
      <c r="AR983"/>
      <c r="AS983"/>
      <c r="AT983"/>
      <c r="AU983"/>
      <c r="AV983"/>
    </row>
    <row r="984" spans="27:48" ht="23.45" customHeight="1" x14ac:dyDescent="0.2">
      <c r="AA984" s="97"/>
      <c r="AB984" s="97"/>
      <c r="AC984" s="97"/>
      <c r="AD984" s="97"/>
      <c r="AE984" s="97"/>
      <c r="AF984" s="93"/>
      <c r="AG984" s="93"/>
      <c r="AH984" s="93"/>
      <c r="AI984" s="30"/>
      <c r="AJ984" s="30"/>
      <c r="AK984" s="30"/>
      <c r="AL984" s="30"/>
      <c r="AM984" s="109"/>
      <c r="AN984" s="109"/>
      <c r="AO984" s="30"/>
      <c r="AP984" s="112" t="s">
        <v>1796</v>
      </c>
      <c r="AQ984"/>
      <c r="AR984"/>
      <c r="AS984"/>
      <c r="AT984"/>
      <c r="AU984"/>
      <c r="AV984"/>
    </row>
    <row r="985" spans="27:48" ht="23.45" customHeight="1" x14ac:dyDescent="0.2">
      <c r="AA985" s="97"/>
      <c r="AB985" s="97"/>
      <c r="AC985" s="97"/>
      <c r="AD985" s="97"/>
      <c r="AE985" s="97"/>
      <c r="AF985" s="93"/>
      <c r="AG985" s="93"/>
      <c r="AH985" s="93"/>
      <c r="AI985" s="30"/>
      <c r="AJ985" s="30"/>
      <c r="AK985" s="30"/>
      <c r="AL985" s="30"/>
      <c r="AM985" s="109"/>
      <c r="AN985" s="109"/>
      <c r="AO985" s="30"/>
      <c r="AP985" s="112" t="s">
        <v>1797</v>
      </c>
      <c r="AQ985"/>
      <c r="AR985"/>
      <c r="AS985"/>
      <c r="AT985"/>
      <c r="AU985"/>
      <c r="AV985"/>
    </row>
    <row r="986" spans="27:48" ht="23.45" customHeight="1" x14ac:dyDescent="0.2">
      <c r="AA986" s="97"/>
      <c r="AB986" s="97"/>
      <c r="AC986" s="97"/>
      <c r="AD986" s="97"/>
      <c r="AE986" s="97"/>
      <c r="AF986" s="93"/>
      <c r="AG986" s="93"/>
      <c r="AH986" s="93"/>
      <c r="AI986" s="30"/>
      <c r="AJ986" s="30"/>
      <c r="AK986" s="30"/>
      <c r="AL986" s="30"/>
      <c r="AM986" s="109"/>
      <c r="AN986" s="109"/>
      <c r="AO986" s="30"/>
      <c r="AP986" s="112" t="s">
        <v>1798</v>
      </c>
      <c r="AQ986"/>
      <c r="AR986"/>
      <c r="AS986"/>
      <c r="AT986"/>
      <c r="AU986"/>
      <c r="AV986"/>
    </row>
    <row r="987" spans="27:48" ht="23.45" customHeight="1" x14ac:dyDescent="0.2">
      <c r="AA987" s="97"/>
      <c r="AB987" s="97"/>
      <c r="AC987" s="97"/>
      <c r="AD987" s="97"/>
      <c r="AE987" s="97"/>
      <c r="AF987" s="93"/>
      <c r="AG987" s="93"/>
      <c r="AH987" s="93"/>
      <c r="AI987" s="30"/>
      <c r="AJ987" s="30"/>
      <c r="AK987" s="30"/>
      <c r="AL987" s="30"/>
      <c r="AM987" s="109"/>
      <c r="AN987" s="109"/>
      <c r="AO987" s="30"/>
      <c r="AP987" s="112" t="s">
        <v>1799</v>
      </c>
      <c r="AQ987"/>
      <c r="AR987"/>
      <c r="AS987"/>
      <c r="AT987"/>
      <c r="AU987"/>
      <c r="AV987"/>
    </row>
    <row r="988" spans="27:48" ht="23.45" customHeight="1" x14ac:dyDescent="0.2">
      <c r="AA988" s="97"/>
      <c r="AB988" s="97"/>
      <c r="AC988" s="97"/>
      <c r="AD988" s="97"/>
      <c r="AE988" s="97"/>
      <c r="AF988" s="93"/>
      <c r="AG988" s="93"/>
      <c r="AH988" s="93"/>
      <c r="AI988" s="30"/>
      <c r="AJ988" s="30"/>
      <c r="AK988" s="30"/>
      <c r="AL988" s="30"/>
      <c r="AM988" s="109"/>
      <c r="AN988" s="109"/>
      <c r="AO988" s="30"/>
      <c r="AP988" s="112" t="s">
        <v>1800</v>
      </c>
      <c r="AQ988"/>
      <c r="AR988"/>
      <c r="AS988"/>
      <c r="AT988"/>
      <c r="AU988"/>
      <c r="AV988"/>
    </row>
    <row r="989" spans="27:48" ht="23.45" customHeight="1" x14ac:dyDescent="0.2">
      <c r="AA989" s="97"/>
      <c r="AB989" s="97"/>
      <c r="AC989" s="97"/>
      <c r="AD989" s="97"/>
      <c r="AE989" s="97"/>
      <c r="AF989" s="93"/>
      <c r="AG989" s="93"/>
      <c r="AH989" s="93"/>
      <c r="AI989" s="30"/>
      <c r="AJ989" s="30"/>
      <c r="AK989" s="30"/>
      <c r="AL989" s="30"/>
      <c r="AM989" s="109"/>
      <c r="AN989" s="109"/>
      <c r="AO989" s="30"/>
      <c r="AP989" s="112" t="s">
        <v>1801</v>
      </c>
      <c r="AQ989"/>
      <c r="AR989"/>
      <c r="AS989"/>
      <c r="AT989"/>
      <c r="AU989"/>
      <c r="AV989"/>
    </row>
    <row r="990" spans="27:48" ht="23.45" customHeight="1" x14ac:dyDescent="0.2">
      <c r="AA990" s="97"/>
      <c r="AB990" s="97"/>
      <c r="AC990" s="97"/>
      <c r="AD990" s="97"/>
      <c r="AE990" s="97"/>
      <c r="AF990" s="93"/>
      <c r="AG990" s="93"/>
      <c r="AH990" s="93"/>
      <c r="AI990" s="30"/>
      <c r="AJ990" s="30"/>
      <c r="AK990" s="30"/>
      <c r="AL990" s="30"/>
      <c r="AM990" s="109"/>
      <c r="AN990" s="109"/>
      <c r="AO990" s="30"/>
      <c r="AP990" s="112" t="s">
        <v>1802</v>
      </c>
      <c r="AQ990"/>
      <c r="AR990"/>
      <c r="AS990"/>
      <c r="AT990"/>
      <c r="AU990"/>
      <c r="AV990"/>
    </row>
    <row r="991" spans="27:48" ht="23.45" customHeight="1" x14ac:dyDescent="0.2">
      <c r="AA991" s="97"/>
      <c r="AB991" s="97"/>
      <c r="AC991" s="97"/>
      <c r="AD991" s="97"/>
      <c r="AE991" s="97"/>
      <c r="AF991" s="93"/>
      <c r="AG991" s="93"/>
      <c r="AH991" s="93"/>
      <c r="AI991" s="30"/>
      <c r="AJ991" s="30"/>
      <c r="AK991" s="30"/>
      <c r="AL991" s="30"/>
      <c r="AM991" s="109"/>
      <c r="AN991" s="109"/>
      <c r="AO991" s="30"/>
      <c r="AP991" s="112" t="s">
        <v>1803</v>
      </c>
      <c r="AQ991"/>
      <c r="AR991"/>
      <c r="AS991"/>
      <c r="AT991"/>
      <c r="AU991"/>
      <c r="AV991"/>
    </row>
    <row r="992" spans="27:48" ht="23.45" customHeight="1" x14ac:dyDescent="0.2">
      <c r="AA992" s="97"/>
      <c r="AB992" s="97"/>
      <c r="AC992" s="97"/>
      <c r="AD992" s="97"/>
      <c r="AE992" s="97"/>
      <c r="AF992" s="93"/>
      <c r="AG992" s="93"/>
      <c r="AH992" s="93"/>
      <c r="AI992" s="30"/>
      <c r="AJ992" s="30"/>
      <c r="AK992" s="30"/>
      <c r="AL992" s="30"/>
      <c r="AM992" s="109"/>
      <c r="AN992" s="109"/>
      <c r="AO992" s="30"/>
      <c r="AP992" s="112" t="s">
        <v>1804</v>
      </c>
      <c r="AQ992"/>
      <c r="AR992"/>
      <c r="AS992"/>
      <c r="AT992"/>
      <c r="AU992"/>
      <c r="AV992"/>
    </row>
    <row r="993" spans="27:48" ht="23.45" customHeight="1" x14ac:dyDescent="0.2">
      <c r="AA993" s="97"/>
      <c r="AB993" s="97"/>
      <c r="AC993" s="97"/>
      <c r="AD993" s="97"/>
      <c r="AE993" s="97"/>
      <c r="AF993" s="93"/>
      <c r="AG993" s="93"/>
      <c r="AH993" s="93"/>
      <c r="AI993" s="30"/>
      <c r="AJ993" s="30"/>
      <c r="AK993" s="30"/>
      <c r="AL993" s="30"/>
      <c r="AM993" s="109"/>
      <c r="AN993" s="109"/>
      <c r="AO993" s="30"/>
      <c r="AP993" s="112" t="s">
        <v>1805</v>
      </c>
      <c r="AQ993"/>
      <c r="AR993"/>
      <c r="AS993"/>
      <c r="AT993"/>
      <c r="AU993"/>
      <c r="AV993"/>
    </row>
    <row r="994" spans="27:48" ht="23.45" customHeight="1" x14ac:dyDescent="0.2">
      <c r="AA994" s="97"/>
      <c r="AB994" s="97"/>
      <c r="AC994" s="97"/>
      <c r="AD994" s="97"/>
      <c r="AE994" s="97"/>
      <c r="AF994" s="93"/>
      <c r="AG994" s="93"/>
      <c r="AH994" s="93"/>
      <c r="AI994" s="30"/>
      <c r="AJ994" s="30"/>
      <c r="AK994" s="30"/>
      <c r="AL994" s="30"/>
      <c r="AM994" s="109"/>
      <c r="AN994" s="109"/>
      <c r="AO994" s="30"/>
      <c r="AP994" s="112" t="s">
        <v>1806</v>
      </c>
      <c r="AQ994"/>
      <c r="AR994"/>
      <c r="AS994"/>
      <c r="AT994"/>
      <c r="AU994"/>
      <c r="AV994"/>
    </row>
    <row r="995" spans="27:48" ht="23.45" customHeight="1" x14ac:dyDescent="0.2">
      <c r="AA995" s="97"/>
      <c r="AB995" s="97"/>
      <c r="AC995" s="97"/>
      <c r="AD995" s="97"/>
      <c r="AE995" s="97"/>
      <c r="AF995" s="93"/>
      <c r="AG995" s="93"/>
      <c r="AH995" s="93"/>
      <c r="AI995" s="30"/>
      <c r="AJ995" s="30"/>
      <c r="AK995" s="30"/>
      <c r="AL995" s="30"/>
      <c r="AM995" s="109"/>
      <c r="AN995" s="109"/>
      <c r="AO995" s="30"/>
      <c r="AP995" s="112" t="s">
        <v>1807</v>
      </c>
      <c r="AQ995"/>
      <c r="AR995"/>
      <c r="AS995"/>
      <c r="AT995"/>
      <c r="AU995"/>
      <c r="AV995"/>
    </row>
    <row r="996" spans="27:48" ht="23.45" customHeight="1" x14ac:dyDescent="0.2">
      <c r="AA996" s="97"/>
      <c r="AB996" s="97"/>
      <c r="AC996" s="97"/>
      <c r="AD996" s="97"/>
      <c r="AE996" s="97"/>
      <c r="AF996" s="93"/>
      <c r="AG996" s="93"/>
      <c r="AH996" s="93"/>
      <c r="AI996" s="30"/>
      <c r="AJ996" s="30"/>
      <c r="AK996" s="30"/>
      <c r="AL996" s="30"/>
      <c r="AM996" s="109"/>
      <c r="AN996" s="109"/>
      <c r="AO996" s="30"/>
      <c r="AP996" s="112" t="s">
        <v>1808</v>
      </c>
      <c r="AQ996"/>
      <c r="AR996"/>
      <c r="AS996"/>
      <c r="AT996"/>
      <c r="AU996"/>
      <c r="AV996"/>
    </row>
    <row r="997" spans="27:48" ht="23.45" customHeight="1" x14ac:dyDescent="0.2">
      <c r="AA997" s="97"/>
      <c r="AB997" s="97"/>
      <c r="AC997" s="97"/>
      <c r="AD997" s="97"/>
      <c r="AE997" s="97"/>
      <c r="AF997" s="93"/>
      <c r="AG997" s="93"/>
      <c r="AH997" s="93"/>
      <c r="AI997" s="30"/>
      <c r="AJ997" s="30"/>
      <c r="AK997" s="30"/>
      <c r="AL997" s="30"/>
      <c r="AM997" s="109"/>
      <c r="AN997" s="109"/>
      <c r="AO997" s="30"/>
      <c r="AP997" s="112" t="s">
        <v>1809</v>
      </c>
      <c r="AQ997"/>
      <c r="AR997"/>
      <c r="AS997"/>
      <c r="AT997"/>
      <c r="AU997"/>
      <c r="AV997"/>
    </row>
    <row r="998" spans="27:48" ht="23.45" customHeight="1" x14ac:dyDescent="0.2">
      <c r="AA998" s="97"/>
      <c r="AB998" s="97"/>
      <c r="AC998" s="97"/>
      <c r="AD998" s="97"/>
      <c r="AE998" s="97"/>
      <c r="AF998" s="93"/>
      <c r="AG998" s="93"/>
      <c r="AH998" s="93"/>
      <c r="AI998" s="30"/>
      <c r="AJ998" s="30"/>
      <c r="AK998" s="30"/>
      <c r="AL998" s="30"/>
      <c r="AM998" s="109"/>
      <c r="AN998" s="109"/>
      <c r="AO998" s="30"/>
      <c r="AP998" s="112" t="s">
        <v>1810</v>
      </c>
      <c r="AQ998"/>
      <c r="AR998"/>
      <c r="AS998"/>
      <c r="AT998"/>
      <c r="AU998"/>
      <c r="AV998"/>
    </row>
    <row r="999" spans="27:48" ht="23.45" customHeight="1" x14ac:dyDescent="0.2">
      <c r="AA999" s="97"/>
      <c r="AB999" s="97"/>
      <c r="AC999" s="97"/>
      <c r="AD999" s="97"/>
      <c r="AE999" s="97"/>
      <c r="AF999" s="93"/>
      <c r="AG999" s="93"/>
      <c r="AH999" s="93"/>
      <c r="AI999" s="30"/>
      <c r="AJ999" s="30"/>
      <c r="AK999" s="30"/>
      <c r="AL999" s="30"/>
      <c r="AM999" s="109"/>
      <c r="AN999" s="109"/>
      <c r="AO999" s="30"/>
      <c r="AP999" s="112" t="s">
        <v>1811</v>
      </c>
      <c r="AQ999"/>
      <c r="AR999"/>
      <c r="AS999"/>
      <c r="AT999"/>
      <c r="AU999"/>
      <c r="AV999"/>
    </row>
    <row r="1000" spans="27:48" ht="23.45" customHeight="1" x14ac:dyDescent="0.2">
      <c r="AA1000" s="97"/>
      <c r="AB1000" s="97"/>
      <c r="AC1000" s="97"/>
      <c r="AD1000" s="97"/>
      <c r="AE1000" s="97"/>
      <c r="AF1000" s="93"/>
      <c r="AG1000" s="93"/>
      <c r="AH1000" s="93"/>
      <c r="AI1000" s="30"/>
      <c r="AJ1000" s="30"/>
      <c r="AK1000" s="30"/>
      <c r="AL1000" s="30"/>
      <c r="AM1000" s="109"/>
      <c r="AN1000" s="109"/>
      <c r="AO1000" s="30"/>
      <c r="AP1000" s="112" t="s">
        <v>1812</v>
      </c>
      <c r="AQ1000"/>
      <c r="AR1000"/>
      <c r="AS1000"/>
      <c r="AT1000"/>
      <c r="AU1000"/>
      <c r="AV1000"/>
    </row>
    <row r="1001" spans="27:48" ht="23.45" customHeight="1" x14ac:dyDescent="0.2">
      <c r="AA1001" s="97"/>
      <c r="AB1001" s="97"/>
      <c r="AC1001" s="97"/>
      <c r="AD1001" s="97"/>
      <c r="AE1001" s="97"/>
      <c r="AF1001" s="93"/>
      <c r="AG1001" s="93"/>
      <c r="AH1001" s="93"/>
      <c r="AI1001" s="30"/>
      <c r="AJ1001" s="30"/>
      <c r="AK1001" s="30"/>
      <c r="AL1001" s="30"/>
      <c r="AM1001" s="109"/>
      <c r="AN1001" s="109"/>
      <c r="AO1001" s="30"/>
      <c r="AP1001" s="112" t="s">
        <v>1813</v>
      </c>
      <c r="AQ1001"/>
      <c r="AR1001"/>
      <c r="AS1001"/>
      <c r="AT1001"/>
      <c r="AU1001"/>
      <c r="AV1001"/>
    </row>
    <row r="1002" spans="27:48" ht="23.45" customHeight="1" x14ac:dyDescent="0.2">
      <c r="AA1002" s="97"/>
      <c r="AB1002" s="97"/>
      <c r="AC1002" s="97"/>
      <c r="AD1002" s="97"/>
      <c r="AE1002" s="97"/>
      <c r="AF1002" s="93"/>
      <c r="AG1002" s="93"/>
      <c r="AH1002" s="93"/>
      <c r="AI1002" s="30"/>
      <c r="AJ1002" s="30"/>
      <c r="AK1002" s="30"/>
      <c r="AL1002" s="30"/>
      <c r="AM1002" s="109"/>
      <c r="AN1002" s="109"/>
      <c r="AO1002" s="30"/>
      <c r="AP1002" s="112" t="s">
        <v>1814</v>
      </c>
      <c r="AQ1002"/>
      <c r="AR1002"/>
      <c r="AS1002"/>
      <c r="AT1002"/>
      <c r="AU1002"/>
      <c r="AV1002"/>
    </row>
    <row r="1003" spans="27:48" ht="23.45" customHeight="1" x14ac:dyDescent="0.2">
      <c r="AA1003" s="97"/>
      <c r="AB1003" s="97"/>
      <c r="AC1003" s="97"/>
      <c r="AD1003" s="97"/>
      <c r="AE1003" s="97"/>
      <c r="AF1003" s="93"/>
      <c r="AG1003" s="93"/>
      <c r="AH1003" s="93"/>
      <c r="AI1003" s="30"/>
      <c r="AJ1003" s="30"/>
      <c r="AK1003" s="30"/>
      <c r="AL1003" s="30"/>
      <c r="AM1003" s="109"/>
      <c r="AN1003" s="109"/>
      <c r="AO1003" s="30"/>
      <c r="AP1003" s="112" t="s">
        <v>1815</v>
      </c>
      <c r="AQ1003"/>
      <c r="AR1003"/>
      <c r="AS1003"/>
      <c r="AT1003"/>
      <c r="AU1003"/>
      <c r="AV1003"/>
    </row>
    <row r="1004" spans="27:48" ht="23.45" customHeight="1" x14ac:dyDescent="0.2">
      <c r="AA1004" s="97"/>
      <c r="AB1004" s="97"/>
      <c r="AC1004" s="97"/>
      <c r="AD1004" s="97"/>
      <c r="AE1004" s="97"/>
      <c r="AF1004" s="93"/>
      <c r="AG1004" s="93"/>
      <c r="AH1004" s="93"/>
      <c r="AI1004" s="30"/>
      <c r="AJ1004" s="30"/>
      <c r="AK1004" s="30"/>
      <c r="AL1004" s="30"/>
      <c r="AM1004" s="109"/>
      <c r="AN1004" s="109"/>
      <c r="AO1004" s="30"/>
      <c r="AP1004" s="112" t="s">
        <v>1816</v>
      </c>
      <c r="AQ1004"/>
      <c r="AR1004"/>
      <c r="AS1004"/>
      <c r="AT1004"/>
      <c r="AU1004"/>
      <c r="AV1004"/>
    </row>
    <row r="1005" spans="27:48" ht="23.45" customHeight="1" x14ac:dyDescent="0.2">
      <c r="AA1005" s="97"/>
      <c r="AB1005" s="97"/>
      <c r="AC1005" s="97"/>
      <c r="AD1005" s="97"/>
      <c r="AE1005" s="97"/>
      <c r="AF1005" s="93"/>
      <c r="AG1005" s="93"/>
      <c r="AH1005" s="93"/>
      <c r="AI1005" s="30"/>
      <c r="AJ1005" s="30"/>
      <c r="AK1005" s="30"/>
      <c r="AL1005" s="30"/>
      <c r="AM1005" s="109"/>
      <c r="AN1005" s="109"/>
      <c r="AO1005" s="30"/>
      <c r="AP1005" s="112" t="s">
        <v>1817</v>
      </c>
      <c r="AQ1005"/>
      <c r="AR1005"/>
      <c r="AS1005"/>
      <c r="AT1005"/>
      <c r="AU1005"/>
      <c r="AV1005"/>
    </row>
    <row r="1006" spans="27:48" ht="23.45" customHeight="1" x14ac:dyDescent="0.2">
      <c r="AA1006" s="97"/>
      <c r="AB1006" s="97"/>
      <c r="AC1006" s="97"/>
      <c r="AD1006" s="97"/>
      <c r="AE1006" s="97"/>
      <c r="AF1006" s="93"/>
      <c r="AG1006" s="93"/>
      <c r="AH1006" s="93"/>
      <c r="AI1006" s="30"/>
      <c r="AJ1006" s="30"/>
      <c r="AK1006" s="30"/>
      <c r="AL1006" s="30"/>
      <c r="AM1006" s="109"/>
      <c r="AN1006" s="109"/>
      <c r="AO1006" s="30"/>
      <c r="AP1006" s="112" t="s">
        <v>1818</v>
      </c>
      <c r="AQ1006"/>
      <c r="AR1006"/>
      <c r="AS1006"/>
      <c r="AT1006"/>
      <c r="AU1006"/>
      <c r="AV1006"/>
    </row>
    <row r="1007" spans="27:48" ht="23.45" customHeight="1" x14ac:dyDescent="0.2">
      <c r="AA1007" s="97"/>
      <c r="AB1007" s="97"/>
      <c r="AC1007" s="97"/>
      <c r="AD1007" s="97"/>
      <c r="AE1007" s="97"/>
      <c r="AF1007" s="93"/>
      <c r="AG1007" s="93"/>
      <c r="AH1007" s="93"/>
      <c r="AI1007" s="30"/>
      <c r="AJ1007" s="30"/>
      <c r="AK1007" s="30"/>
      <c r="AL1007" s="30"/>
      <c r="AM1007" s="109"/>
      <c r="AN1007" s="109"/>
      <c r="AO1007" s="30"/>
      <c r="AP1007" s="112" t="s">
        <v>1819</v>
      </c>
      <c r="AQ1007"/>
      <c r="AR1007"/>
      <c r="AS1007"/>
      <c r="AT1007"/>
      <c r="AU1007"/>
      <c r="AV1007"/>
    </row>
    <row r="1008" spans="27:48" ht="23.45" customHeight="1" x14ac:dyDescent="0.2">
      <c r="AA1008" s="97"/>
      <c r="AB1008" s="97"/>
      <c r="AC1008" s="97"/>
      <c r="AD1008" s="97"/>
      <c r="AE1008" s="97"/>
      <c r="AF1008" s="93"/>
      <c r="AG1008" s="93"/>
      <c r="AH1008" s="93"/>
      <c r="AI1008" s="30"/>
      <c r="AJ1008" s="30"/>
      <c r="AK1008" s="30"/>
      <c r="AL1008" s="30"/>
      <c r="AM1008" s="109"/>
      <c r="AN1008" s="109"/>
      <c r="AO1008" s="30"/>
      <c r="AP1008" s="112" t="s">
        <v>1820</v>
      </c>
      <c r="AQ1008"/>
      <c r="AR1008"/>
      <c r="AS1008"/>
      <c r="AT1008"/>
      <c r="AU1008"/>
      <c r="AV1008"/>
    </row>
    <row r="1009" spans="27:48" ht="23.45" customHeight="1" x14ac:dyDescent="0.2">
      <c r="AA1009" s="97"/>
      <c r="AB1009" s="97"/>
      <c r="AC1009" s="97"/>
      <c r="AD1009" s="97"/>
      <c r="AE1009" s="97"/>
      <c r="AF1009" s="93"/>
      <c r="AG1009" s="93"/>
      <c r="AH1009" s="93"/>
      <c r="AI1009" s="30"/>
      <c r="AJ1009" s="30"/>
      <c r="AK1009" s="30"/>
      <c r="AL1009" s="30"/>
      <c r="AM1009" s="109"/>
      <c r="AN1009" s="109"/>
      <c r="AO1009" s="30"/>
      <c r="AP1009" s="112" t="s">
        <v>1821</v>
      </c>
      <c r="AQ1009"/>
      <c r="AR1009"/>
      <c r="AS1009"/>
      <c r="AT1009"/>
      <c r="AU1009"/>
      <c r="AV1009"/>
    </row>
    <row r="1010" spans="27:48" ht="23.45" customHeight="1" x14ac:dyDescent="0.2">
      <c r="AA1010" s="97"/>
      <c r="AB1010" s="97"/>
      <c r="AC1010" s="97"/>
      <c r="AD1010" s="97"/>
      <c r="AE1010" s="97"/>
      <c r="AF1010" s="93"/>
      <c r="AG1010" s="93"/>
      <c r="AH1010" s="93"/>
      <c r="AI1010" s="30"/>
      <c r="AJ1010" s="30"/>
      <c r="AK1010" s="30"/>
      <c r="AL1010" s="30"/>
      <c r="AM1010" s="109"/>
      <c r="AN1010" s="109"/>
      <c r="AO1010" s="30"/>
      <c r="AP1010" s="112" t="s">
        <v>1822</v>
      </c>
      <c r="AQ1010"/>
      <c r="AR1010"/>
      <c r="AS1010"/>
      <c r="AT1010"/>
      <c r="AU1010"/>
      <c r="AV1010"/>
    </row>
    <row r="1011" spans="27:48" ht="23.45" customHeight="1" x14ac:dyDescent="0.2">
      <c r="AA1011" s="97"/>
      <c r="AB1011" s="97"/>
      <c r="AC1011" s="97"/>
      <c r="AD1011" s="97"/>
      <c r="AE1011" s="97"/>
      <c r="AF1011" s="93"/>
      <c r="AG1011" s="93"/>
      <c r="AH1011" s="93"/>
      <c r="AI1011" s="30"/>
      <c r="AJ1011" s="30"/>
      <c r="AK1011" s="30"/>
      <c r="AL1011" s="30"/>
      <c r="AM1011" s="109"/>
      <c r="AN1011" s="109"/>
      <c r="AO1011" s="30"/>
      <c r="AP1011" s="112" t="s">
        <v>1823</v>
      </c>
      <c r="AQ1011"/>
      <c r="AR1011"/>
      <c r="AS1011"/>
      <c r="AT1011"/>
      <c r="AU1011"/>
      <c r="AV1011"/>
    </row>
    <row r="1012" spans="27:48" ht="23.45" customHeight="1" x14ac:dyDescent="0.2">
      <c r="AA1012" s="97"/>
      <c r="AB1012" s="97"/>
      <c r="AC1012" s="97"/>
      <c r="AD1012" s="97"/>
      <c r="AE1012" s="97"/>
      <c r="AF1012" s="93"/>
      <c r="AG1012" s="93"/>
      <c r="AH1012" s="93"/>
      <c r="AI1012" s="30"/>
      <c r="AJ1012" s="30"/>
      <c r="AK1012" s="30"/>
      <c r="AL1012" s="30"/>
      <c r="AM1012" s="109"/>
      <c r="AN1012" s="109"/>
      <c r="AO1012" s="30"/>
      <c r="AP1012" s="112" t="s">
        <v>1824</v>
      </c>
      <c r="AQ1012"/>
      <c r="AR1012"/>
      <c r="AS1012"/>
      <c r="AT1012"/>
      <c r="AU1012"/>
      <c r="AV1012"/>
    </row>
    <row r="1013" spans="27:48" ht="23.45" customHeight="1" x14ac:dyDescent="0.2">
      <c r="AA1013" s="97"/>
      <c r="AB1013" s="97"/>
      <c r="AC1013" s="97"/>
      <c r="AD1013" s="97"/>
      <c r="AE1013" s="97"/>
      <c r="AF1013" s="93"/>
      <c r="AG1013" s="93"/>
      <c r="AH1013" s="93"/>
      <c r="AI1013" s="30"/>
      <c r="AJ1013" s="30"/>
      <c r="AK1013" s="30"/>
      <c r="AL1013" s="30"/>
      <c r="AM1013" s="109"/>
      <c r="AN1013" s="109"/>
      <c r="AO1013" s="30"/>
      <c r="AP1013" s="112" t="s">
        <v>1825</v>
      </c>
      <c r="AQ1013"/>
      <c r="AR1013"/>
      <c r="AS1013"/>
      <c r="AT1013"/>
      <c r="AU1013"/>
      <c r="AV1013"/>
    </row>
    <row r="1014" spans="27:48" ht="23.45" customHeight="1" x14ac:dyDescent="0.2">
      <c r="AA1014" s="97"/>
      <c r="AB1014" s="97"/>
      <c r="AC1014" s="97"/>
      <c r="AD1014" s="97"/>
      <c r="AE1014" s="97"/>
      <c r="AF1014" s="93"/>
      <c r="AG1014" s="93"/>
      <c r="AH1014" s="93"/>
      <c r="AI1014" s="30"/>
      <c r="AJ1014" s="30"/>
      <c r="AK1014" s="30"/>
      <c r="AL1014" s="30"/>
      <c r="AM1014" s="109"/>
      <c r="AN1014" s="109"/>
      <c r="AO1014" s="30"/>
      <c r="AP1014" s="112" t="s">
        <v>1826</v>
      </c>
      <c r="AQ1014"/>
      <c r="AR1014"/>
      <c r="AS1014"/>
      <c r="AT1014"/>
      <c r="AU1014"/>
      <c r="AV1014"/>
    </row>
    <row r="1015" spans="27:48" ht="23.45" customHeight="1" x14ac:dyDescent="0.2">
      <c r="AA1015" s="97"/>
      <c r="AB1015" s="97"/>
      <c r="AC1015" s="97"/>
      <c r="AD1015" s="97"/>
      <c r="AE1015" s="97"/>
      <c r="AF1015" s="93"/>
      <c r="AG1015" s="93"/>
      <c r="AH1015" s="93"/>
      <c r="AI1015" s="30"/>
      <c r="AJ1015" s="30"/>
      <c r="AK1015" s="30"/>
      <c r="AL1015" s="30"/>
      <c r="AM1015" s="109"/>
      <c r="AN1015" s="109"/>
      <c r="AO1015" s="30"/>
      <c r="AP1015" s="112" t="s">
        <v>1827</v>
      </c>
      <c r="AQ1015"/>
      <c r="AR1015"/>
      <c r="AS1015"/>
      <c r="AT1015"/>
      <c r="AU1015"/>
      <c r="AV1015"/>
    </row>
    <row r="1016" spans="27:48" ht="23.45" customHeight="1" x14ac:dyDescent="0.2">
      <c r="AA1016" s="97"/>
      <c r="AB1016" s="97"/>
      <c r="AC1016" s="97"/>
      <c r="AD1016" s="97"/>
      <c r="AE1016" s="97"/>
      <c r="AF1016" s="93"/>
      <c r="AG1016" s="93"/>
      <c r="AH1016" s="93"/>
      <c r="AI1016" s="30"/>
      <c r="AJ1016" s="30"/>
      <c r="AK1016" s="30"/>
      <c r="AL1016" s="30"/>
      <c r="AM1016" s="109"/>
      <c r="AN1016" s="109"/>
      <c r="AO1016" s="30"/>
      <c r="AP1016" s="112" t="s">
        <v>1828</v>
      </c>
      <c r="AQ1016"/>
      <c r="AR1016"/>
      <c r="AS1016"/>
      <c r="AT1016"/>
      <c r="AU1016"/>
      <c r="AV1016"/>
    </row>
    <row r="1017" spans="27:48" ht="23.45" customHeight="1" x14ac:dyDescent="0.2">
      <c r="AA1017" s="97"/>
      <c r="AB1017" s="97"/>
      <c r="AC1017" s="97"/>
      <c r="AD1017" s="97"/>
      <c r="AE1017" s="97"/>
      <c r="AF1017" s="93"/>
      <c r="AG1017" s="93"/>
      <c r="AH1017" s="93"/>
      <c r="AI1017" s="30"/>
      <c r="AJ1017" s="30"/>
      <c r="AK1017" s="30"/>
      <c r="AL1017" s="30"/>
      <c r="AM1017" s="109"/>
      <c r="AN1017" s="109"/>
      <c r="AO1017" s="30"/>
      <c r="AP1017" s="112" t="s">
        <v>1829</v>
      </c>
      <c r="AQ1017"/>
      <c r="AR1017"/>
      <c r="AS1017"/>
      <c r="AT1017"/>
      <c r="AU1017"/>
      <c r="AV1017"/>
    </row>
    <row r="1018" spans="27:48" ht="23.45" customHeight="1" x14ac:dyDescent="0.2">
      <c r="AA1018" s="97"/>
      <c r="AB1018" s="97"/>
      <c r="AC1018" s="97"/>
      <c r="AD1018" s="97"/>
      <c r="AE1018" s="97"/>
      <c r="AF1018" s="93"/>
      <c r="AG1018" s="93"/>
      <c r="AH1018" s="93"/>
      <c r="AI1018" s="30"/>
      <c r="AJ1018" s="30"/>
      <c r="AK1018" s="30"/>
      <c r="AL1018" s="30"/>
      <c r="AM1018" s="109"/>
      <c r="AN1018" s="109"/>
      <c r="AO1018" s="30"/>
      <c r="AP1018" s="112" t="s">
        <v>1830</v>
      </c>
      <c r="AQ1018"/>
      <c r="AR1018"/>
      <c r="AS1018"/>
      <c r="AT1018"/>
      <c r="AU1018"/>
      <c r="AV1018"/>
    </row>
    <row r="1019" spans="27:48" ht="23.45" customHeight="1" x14ac:dyDescent="0.2">
      <c r="AA1019" s="97"/>
      <c r="AB1019" s="97"/>
      <c r="AC1019" s="97"/>
      <c r="AD1019" s="97"/>
      <c r="AE1019" s="97"/>
      <c r="AF1019" s="93"/>
      <c r="AG1019" s="93"/>
      <c r="AH1019" s="93"/>
      <c r="AI1019" s="30"/>
      <c r="AJ1019" s="30"/>
      <c r="AK1019" s="30"/>
      <c r="AL1019" s="30"/>
      <c r="AM1019" s="109"/>
      <c r="AN1019" s="109"/>
      <c r="AO1019" s="30"/>
      <c r="AP1019" s="112" t="s">
        <v>1831</v>
      </c>
      <c r="AQ1019"/>
      <c r="AR1019"/>
      <c r="AS1019"/>
      <c r="AT1019"/>
      <c r="AU1019"/>
      <c r="AV1019"/>
    </row>
    <row r="1020" spans="27:48" ht="23.45" customHeight="1" x14ac:dyDescent="0.2">
      <c r="AA1020" s="97"/>
      <c r="AB1020" s="97"/>
      <c r="AC1020" s="97"/>
      <c r="AD1020" s="97"/>
      <c r="AE1020" s="97"/>
      <c r="AF1020" s="93"/>
      <c r="AG1020" s="93"/>
      <c r="AH1020" s="93"/>
      <c r="AI1020" s="30"/>
      <c r="AJ1020" s="30"/>
      <c r="AK1020" s="30"/>
      <c r="AL1020" s="30"/>
      <c r="AM1020" s="109"/>
      <c r="AN1020" s="109"/>
      <c r="AO1020" s="30"/>
      <c r="AP1020" s="112" t="s">
        <v>1832</v>
      </c>
      <c r="AQ1020"/>
      <c r="AR1020"/>
      <c r="AS1020"/>
      <c r="AT1020"/>
      <c r="AU1020"/>
      <c r="AV1020"/>
    </row>
    <row r="1021" spans="27:48" ht="23.45" customHeight="1" x14ac:dyDescent="0.2">
      <c r="AA1021" s="97"/>
      <c r="AB1021" s="97"/>
      <c r="AC1021" s="97"/>
      <c r="AD1021" s="97"/>
      <c r="AE1021" s="97"/>
      <c r="AF1021" s="93"/>
      <c r="AG1021" s="93"/>
      <c r="AH1021" s="93"/>
      <c r="AI1021" s="30"/>
      <c r="AJ1021" s="30"/>
      <c r="AK1021" s="30"/>
      <c r="AL1021" s="30"/>
      <c r="AM1021" s="109"/>
      <c r="AN1021" s="109"/>
      <c r="AO1021" s="30"/>
      <c r="AP1021" s="112" t="s">
        <v>1833</v>
      </c>
      <c r="AQ1021"/>
      <c r="AR1021"/>
      <c r="AS1021"/>
      <c r="AT1021"/>
      <c r="AU1021"/>
      <c r="AV1021"/>
    </row>
    <row r="1022" spans="27:48" ht="23.45" customHeight="1" x14ac:dyDescent="0.2">
      <c r="AA1022" s="97"/>
      <c r="AB1022" s="97"/>
      <c r="AC1022" s="97"/>
      <c r="AD1022" s="97"/>
      <c r="AE1022" s="97"/>
      <c r="AF1022" s="93"/>
      <c r="AG1022" s="93"/>
      <c r="AH1022" s="93"/>
      <c r="AI1022" s="30"/>
      <c r="AJ1022" s="30"/>
      <c r="AK1022" s="30"/>
      <c r="AL1022" s="30"/>
      <c r="AM1022" s="109"/>
      <c r="AN1022" s="109"/>
      <c r="AO1022" s="30"/>
      <c r="AP1022" s="112" t="s">
        <v>1834</v>
      </c>
      <c r="AQ1022"/>
      <c r="AR1022"/>
      <c r="AS1022"/>
      <c r="AT1022"/>
      <c r="AU1022"/>
      <c r="AV1022"/>
    </row>
    <row r="1023" spans="27:48" ht="23.45" customHeight="1" x14ac:dyDescent="0.2">
      <c r="AA1023" s="97"/>
      <c r="AB1023" s="97"/>
      <c r="AC1023" s="97"/>
      <c r="AD1023" s="97"/>
      <c r="AE1023" s="97"/>
      <c r="AF1023" s="93"/>
      <c r="AG1023" s="93"/>
      <c r="AH1023" s="93"/>
      <c r="AI1023" s="30"/>
      <c r="AJ1023" s="30"/>
      <c r="AK1023" s="30"/>
      <c r="AL1023" s="30"/>
      <c r="AM1023" s="109"/>
      <c r="AN1023" s="109"/>
      <c r="AO1023" s="30"/>
      <c r="AP1023" s="112" t="s">
        <v>1835</v>
      </c>
      <c r="AQ1023"/>
      <c r="AR1023"/>
      <c r="AS1023"/>
      <c r="AT1023"/>
      <c r="AU1023"/>
      <c r="AV1023"/>
    </row>
    <row r="1024" spans="27:48" ht="23.45" customHeight="1" x14ac:dyDescent="0.2">
      <c r="AA1024" s="97"/>
      <c r="AB1024" s="97"/>
      <c r="AC1024" s="97"/>
      <c r="AD1024" s="97"/>
      <c r="AE1024" s="97"/>
      <c r="AF1024" s="93"/>
      <c r="AG1024" s="93"/>
      <c r="AH1024" s="93"/>
      <c r="AI1024" s="30"/>
      <c r="AJ1024" s="30"/>
      <c r="AK1024" s="30"/>
      <c r="AL1024" s="30"/>
      <c r="AM1024" s="109"/>
      <c r="AN1024" s="109"/>
      <c r="AO1024" s="30"/>
      <c r="AP1024" s="112" t="s">
        <v>1836</v>
      </c>
      <c r="AQ1024"/>
      <c r="AR1024"/>
      <c r="AS1024"/>
      <c r="AT1024"/>
      <c r="AU1024"/>
      <c r="AV1024"/>
    </row>
    <row r="1025" spans="27:48" ht="23.45" customHeight="1" x14ac:dyDescent="0.2">
      <c r="AA1025" s="97"/>
      <c r="AB1025" s="97"/>
      <c r="AC1025" s="97"/>
      <c r="AD1025" s="97"/>
      <c r="AE1025" s="97"/>
      <c r="AF1025" s="93"/>
      <c r="AG1025" s="93"/>
      <c r="AH1025" s="93"/>
      <c r="AI1025" s="30"/>
      <c r="AJ1025" s="30"/>
      <c r="AK1025" s="30"/>
      <c r="AL1025" s="30"/>
      <c r="AM1025" s="109"/>
      <c r="AN1025" s="109"/>
      <c r="AO1025" s="30"/>
      <c r="AP1025" s="112" t="s">
        <v>1837</v>
      </c>
      <c r="AQ1025"/>
      <c r="AR1025"/>
      <c r="AS1025"/>
      <c r="AT1025"/>
      <c r="AU1025"/>
      <c r="AV1025"/>
    </row>
    <row r="1026" spans="27:48" ht="23.45" customHeight="1" x14ac:dyDescent="0.2">
      <c r="AA1026" s="97"/>
      <c r="AB1026" s="97"/>
      <c r="AC1026" s="97"/>
      <c r="AD1026" s="97"/>
      <c r="AE1026" s="97"/>
      <c r="AF1026" s="93"/>
      <c r="AG1026" s="93"/>
      <c r="AH1026" s="93"/>
      <c r="AI1026" s="30"/>
      <c r="AJ1026" s="30"/>
      <c r="AK1026" s="30"/>
      <c r="AL1026" s="30"/>
      <c r="AM1026" s="109"/>
      <c r="AN1026" s="109"/>
      <c r="AO1026" s="30"/>
      <c r="AP1026" s="112" t="s">
        <v>1838</v>
      </c>
      <c r="AQ1026"/>
      <c r="AR1026"/>
      <c r="AS1026"/>
      <c r="AT1026"/>
      <c r="AU1026"/>
      <c r="AV1026"/>
    </row>
    <row r="1027" spans="27:48" ht="23.45" customHeight="1" x14ac:dyDescent="0.2">
      <c r="AA1027" s="97"/>
      <c r="AB1027" s="97"/>
      <c r="AC1027" s="97"/>
      <c r="AD1027" s="97"/>
      <c r="AE1027" s="97"/>
      <c r="AF1027" s="93"/>
      <c r="AG1027" s="93"/>
      <c r="AH1027" s="93"/>
      <c r="AI1027" s="30"/>
      <c r="AJ1027" s="30"/>
      <c r="AK1027" s="30"/>
      <c r="AL1027" s="30"/>
      <c r="AM1027" s="109"/>
      <c r="AN1027" s="109"/>
      <c r="AO1027" s="30"/>
      <c r="AP1027" s="112" t="s">
        <v>1839</v>
      </c>
      <c r="AQ1027"/>
      <c r="AR1027"/>
      <c r="AS1027"/>
      <c r="AT1027"/>
      <c r="AU1027"/>
      <c r="AV1027"/>
    </row>
    <row r="1028" spans="27:48" ht="23.45" customHeight="1" x14ac:dyDescent="0.2">
      <c r="AA1028" s="97"/>
      <c r="AB1028" s="97"/>
      <c r="AC1028" s="97"/>
      <c r="AD1028" s="97"/>
      <c r="AE1028" s="97"/>
      <c r="AF1028" s="93"/>
      <c r="AG1028" s="93"/>
      <c r="AH1028" s="93"/>
      <c r="AI1028" s="30"/>
      <c r="AJ1028" s="30"/>
      <c r="AK1028" s="30"/>
      <c r="AL1028" s="30"/>
      <c r="AM1028" s="109"/>
      <c r="AN1028" s="109"/>
      <c r="AO1028" s="30"/>
      <c r="AP1028" s="112" t="s">
        <v>1840</v>
      </c>
      <c r="AQ1028"/>
      <c r="AR1028"/>
      <c r="AS1028"/>
      <c r="AT1028"/>
      <c r="AU1028"/>
      <c r="AV1028"/>
    </row>
    <row r="1029" spans="27:48" ht="23.45" customHeight="1" x14ac:dyDescent="0.2">
      <c r="AA1029" s="97"/>
      <c r="AB1029" s="97"/>
      <c r="AC1029" s="97"/>
      <c r="AD1029" s="97"/>
      <c r="AE1029" s="97"/>
      <c r="AF1029" s="93"/>
      <c r="AG1029" s="93"/>
      <c r="AH1029" s="93"/>
      <c r="AI1029" s="30"/>
      <c r="AJ1029" s="30"/>
      <c r="AK1029" s="30"/>
      <c r="AL1029" s="30"/>
      <c r="AM1029" s="109"/>
      <c r="AN1029" s="109"/>
      <c r="AO1029" s="30"/>
      <c r="AP1029" s="112" t="s">
        <v>1841</v>
      </c>
      <c r="AQ1029"/>
      <c r="AR1029"/>
      <c r="AS1029"/>
      <c r="AT1029"/>
      <c r="AU1029"/>
      <c r="AV1029"/>
    </row>
    <row r="1030" spans="27:48" ht="23.45" customHeight="1" x14ac:dyDescent="0.2">
      <c r="AA1030" s="97"/>
      <c r="AB1030" s="97"/>
      <c r="AC1030" s="97"/>
      <c r="AD1030" s="97"/>
      <c r="AE1030" s="97"/>
      <c r="AF1030" s="93"/>
      <c r="AG1030" s="93"/>
      <c r="AH1030" s="93"/>
      <c r="AI1030" s="30"/>
      <c r="AJ1030" s="30"/>
      <c r="AK1030" s="30"/>
      <c r="AL1030" s="30"/>
      <c r="AM1030" s="109"/>
      <c r="AN1030" s="109"/>
      <c r="AO1030" s="30"/>
      <c r="AP1030" s="112" t="s">
        <v>1842</v>
      </c>
      <c r="AQ1030"/>
      <c r="AR1030"/>
      <c r="AS1030"/>
      <c r="AT1030"/>
      <c r="AU1030"/>
      <c r="AV1030"/>
    </row>
    <row r="1031" spans="27:48" ht="23.45" customHeight="1" x14ac:dyDescent="0.2">
      <c r="AA1031" s="97"/>
      <c r="AB1031" s="97"/>
      <c r="AC1031" s="97"/>
      <c r="AD1031" s="97"/>
      <c r="AE1031" s="97"/>
      <c r="AF1031" s="93"/>
      <c r="AG1031" s="93"/>
      <c r="AH1031" s="93"/>
      <c r="AI1031" s="30"/>
      <c r="AJ1031" s="30"/>
      <c r="AK1031" s="30"/>
      <c r="AL1031" s="30"/>
      <c r="AM1031" s="109"/>
      <c r="AN1031" s="109"/>
      <c r="AO1031" s="30"/>
      <c r="AP1031" s="112" t="s">
        <v>1843</v>
      </c>
      <c r="AQ1031"/>
      <c r="AR1031"/>
      <c r="AS1031"/>
      <c r="AT1031"/>
      <c r="AU1031"/>
      <c r="AV1031"/>
    </row>
    <row r="1032" spans="27:48" ht="23.45" customHeight="1" x14ac:dyDescent="0.2">
      <c r="AA1032" s="97"/>
      <c r="AB1032" s="97"/>
      <c r="AC1032" s="97"/>
      <c r="AD1032" s="97"/>
      <c r="AE1032" s="97"/>
      <c r="AF1032" s="93"/>
      <c r="AG1032" s="93"/>
      <c r="AH1032" s="93"/>
      <c r="AI1032" s="30"/>
      <c r="AJ1032" s="30"/>
      <c r="AK1032" s="30"/>
      <c r="AL1032" s="30"/>
      <c r="AM1032" s="109"/>
      <c r="AN1032" s="109"/>
      <c r="AO1032" s="30"/>
      <c r="AP1032" s="112" t="s">
        <v>1844</v>
      </c>
      <c r="AQ1032"/>
      <c r="AR1032"/>
      <c r="AS1032"/>
      <c r="AT1032"/>
      <c r="AU1032"/>
      <c r="AV1032"/>
    </row>
    <row r="1033" spans="27:48" ht="23.45" customHeight="1" x14ac:dyDescent="0.2">
      <c r="AA1033" s="97"/>
      <c r="AB1033" s="97"/>
      <c r="AC1033" s="97"/>
      <c r="AD1033" s="97"/>
      <c r="AE1033" s="97"/>
      <c r="AF1033" s="93"/>
      <c r="AG1033" s="93"/>
      <c r="AH1033" s="93"/>
      <c r="AI1033" s="30"/>
      <c r="AJ1033" s="30"/>
      <c r="AK1033" s="30"/>
      <c r="AL1033" s="30"/>
      <c r="AM1033" s="109"/>
      <c r="AN1033" s="109"/>
      <c r="AO1033" s="30"/>
      <c r="AP1033" s="112" t="s">
        <v>1845</v>
      </c>
      <c r="AQ1033"/>
      <c r="AR1033"/>
      <c r="AS1033"/>
      <c r="AT1033"/>
      <c r="AU1033"/>
      <c r="AV1033"/>
    </row>
    <row r="1034" spans="27:48" ht="23.45" customHeight="1" x14ac:dyDescent="0.2">
      <c r="AA1034" s="97"/>
      <c r="AB1034" s="97"/>
      <c r="AC1034" s="97"/>
      <c r="AD1034" s="97"/>
      <c r="AE1034" s="97"/>
      <c r="AF1034" s="93"/>
      <c r="AG1034" s="93"/>
      <c r="AH1034" s="93"/>
      <c r="AI1034" s="30"/>
      <c r="AJ1034" s="30"/>
      <c r="AK1034" s="30"/>
      <c r="AL1034" s="30"/>
      <c r="AM1034" s="109"/>
      <c r="AN1034" s="109"/>
      <c r="AO1034" s="30"/>
      <c r="AP1034" s="112" t="s">
        <v>1846</v>
      </c>
      <c r="AQ1034"/>
      <c r="AR1034"/>
      <c r="AS1034"/>
      <c r="AT1034"/>
      <c r="AU1034"/>
      <c r="AV1034"/>
    </row>
    <row r="1035" spans="27:48" ht="23.45" customHeight="1" x14ac:dyDescent="0.2">
      <c r="AA1035" s="97"/>
      <c r="AB1035" s="97"/>
      <c r="AC1035" s="97"/>
      <c r="AD1035" s="97"/>
      <c r="AE1035" s="97"/>
      <c r="AF1035" s="93"/>
      <c r="AG1035" s="93"/>
      <c r="AH1035" s="93"/>
      <c r="AI1035" s="30"/>
      <c r="AJ1035" s="30"/>
      <c r="AK1035" s="30"/>
      <c r="AL1035" s="30"/>
      <c r="AM1035" s="109"/>
      <c r="AN1035" s="109"/>
      <c r="AO1035" s="30"/>
      <c r="AP1035" s="112" t="s">
        <v>1847</v>
      </c>
      <c r="AQ1035"/>
      <c r="AR1035"/>
      <c r="AS1035"/>
      <c r="AT1035"/>
      <c r="AU1035"/>
      <c r="AV1035"/>
    </row>
    <row r="1036" spans="27:48" ht="23.45" customHeight="1" x14ac:dyDescent="0.2">
      <c r="AA1036" s="97"/>
      <c r="AB1036" s="97"/>
      <c r="AC1036" s="97"/>
      <c r="AD1036" s="97"/>
      <c r="AE1036" s="97"/>
      <c r="AF1036" s="93"/>
      <c r="AG1036" s="93"/>
      <c r="AH1036" s="93"/>
      <c r="AI1036" s="30"/>
      <c r="AJ1036" s="30"/>
      <c r="AK1036" s="30"/>
      <c r="AL1036" s="30"/>
      <c r="AM1036" s="109"/>
      <c r="AN1036" s="109"/>
      <c r="AO1036" s="30"/>
      <c r="AP1036" s="112" t="s">
        <v>1848</v>
      </c>
      <c r="AQ1036"/>
      <c r="AR1036"/>
      <c r="AS1036"/>
      <c r="AT1036"/>
      <c r="AU1036"/>
      <c r="AV1036"/>
    </row>
    <row r="1037" spans="27:48" ht="23.45" customHeight="1" x14ac:dyDescent="0.2">
      <c r="AA1037" s="97"/>
      <c r="AB1037" s="97"/>
      <c r="AC1037" s="97"/>
      <c r="AD1037" s="97"/>
      <c r="AE1037" s="97"/>
      <c r="AF1037" s="93"/>
      <c r="AG1037" s="93"/>
      <c r="AH1037" s="93"/>
      <c r="AI1037" s="30"/>
      <c r="AJ1037" s="30"/>
      <c r="AK1037" s="30"/>
      <c r="AL1037" s="30"/>
      <c r="AM1037" s="109"/>
      <c r="AN1037" s="109"/>
      <c r="AO1037" s="30"/>
      <c r="AP1037" s="112" t="s">
        <v>1849</v>
      </c>
      <c r="AQ1037"/>
      <c r="AR1037"/>
      <c r="AS1037"/>
      <c r="AT1037"/>
      <c r="AU1037"/>
      <c r="AV1037"/>
    </row>
    <row r="1038" spans="27:48" ht="23.45" customHeight="1" x14ac:dyDescent="0.2">
      <c r="AA1038" s="97"/>
      <c r="AB1038" s="97"/>
      <c r="AC1038" s="97"/>
      <c r="AD1038" s="97"/>
      <c r="AE1038" s="97"/>
      <c r="AF1038" s="93"/>
      <c r="AG1038" s="93"/>
      <c r="AH1038" s="93"/>
      <c r="AI1038" s="30"/>
      <c r="AJ1038" s="30"/>
      <c r="AK1038" s="30"/>
      <c r="AL1038" s="30"/>
      <c r="AM1038" s="109"/>
      <c r="AN1038" s="109"/>
      <c r="AO1038" s="30"/>
      <c r="AP1038" s="112" t="s">
        <v>1850</v>
      </c>
      <c r="AQ1038"/>
      <c r="AR1038"/>
      <c r="AS1038"/>
      <c r="AT1038"/>
      <c r="AU1038"/>
      <c r="AV1038"/>
    </row>
    <row r="1039" spans="27:48" ht="23.45" customHeight="1" x14ac:dyDescent="0.2">
      <c r="AA1039" s="97"/>
      <c r="AB1039" s="97"/>
      <c r="AC1039" s="97"/>
      <c r="AD1039" s="97"/>
      <c r="AE1039" s="97"/>
      <c r="AF1039" s="93"/>
      <c r="AG1039" s="93"/>
      <c r="AH1039" s="93"/>
      <c r="AI1039" s="30"/>
      <c r="AJ1039" s="30"/>
      <c r="AK1039" s="30"/>
      <c r="AL1039" s="30"/>
      <c r="AM1039" s="109"/>
      <c r="AN1039" s="109"/>
      <c r="AO1039" s="30"/>
      <c r="AP1039" s="112" t="s">
        <v>1851</v>
      </c>
      <c r="AQ1039"/>
      <c r="AR1039"/>
      <c r="AS1039"/>
      <c r="AT1039"/>
      <c r="AU1039"/>
      <c r="AV1039"/>
    </row>
    <row r="1040" spans="27:48" ht="23.45" customHeight="1" x14ac:dyDescent="0.2">
      <c r="AA1040" s="97"/>
      <c r="AB1040" s="97"/>
      <c r="AC1040" s="97"/>
      <c r="AD1040" s="97"/>
      <c r="AE1040" s="97"/>
      <c r="AF1040" s="93"/>
      <c r="AG1040" s="93"/>
      <c r="AH1040" s="93"/>
      <c r="AI1040" s="30"/>
      <c r="AJ1040" s="30"/>
      <c r="AK1040" s="30"/>
      <c r="AL1040" s="30"/>
      <c r="AM1040" s="109"/>
      <c r="AN1040" s="109"/>
      <c r="AO1040" s="30"/>
      <c r="AP1040" s="112" t="s">
        <v>1852</v>
      </c>
      <c r="AQ1040"/>
      <c r="AR1040"/>
      <c r="AS1040"/>
      <c r="AT1040"/>
      <c r="AU1040"/>
      <c r="AV1040"/>
    </row>
    <row r="1041" spans="27:48" ht="23.45" customHeight="1" x14ac:dyDescent="0.2">
      <c r="AA1041" s="97"/>
      <c r="AB1041" s="97"/>
      <c r="AC1041" s="97"/>
      <c r="AD1041" s="97"/>
      <c r="AE1041" s="97"/>
      <c r="AF1041" s="93"/>
      <c r="AG1041" s="93"/>
      <c r="AH1041" s="93"/>
      <c r="AI1041" s="30"/>
      <c r="AJ1041" s="30"/>
      <c r="AK1041" s="30"/>
      <c r="AL1041" s="30"/>
      <c r="AM1041" s="109"/>
      <c r="AN1041" s="109"/>
      <c r="AO1041" s="30"/>
      <c r="AP1041" s="112" t="s">
        <v>1853</v>
      </c>
      <c r="AQ1041"/>
      <c r="AR1041"/>
      <c r="AS1041"/>
      <c r="AT1041"/>
      <c r="AU1041"/>
      <c r="AV1041"/>
    </row>
    <row r="1042" spans="27:48" ht="23.45" customHeight="1" x14ac:dyDescent="0.2">
      <c r="AA1042" s="97"/>
      <c r="AB1042" s="97"/>
      <c r="AC1042" s="97"/>
      <c r="AD1042" s="97"/>
      <c r="AE1042" s="97"/>
      <c r="AF1042" s="93"/>
      <c r="AG1042" s="93"/>
      <c r="AH1042" s="93"/>
      <c r="AI1042" s="30"/>
      <c r="AJ1042" s="30"/>
      <c r="AK1042" s="30"/>
      <c r="AL1042" s="30"/>
      <c r="AM1042" s="109"/>
      <c r="AN1042" s="109"/>
      <c r="AO1042" s="30"/>
      <c r="AP1042" s="112" t="s">
        <v>1854</v>
      </c>
      <c r="AQ1042"/>
      <c r="AR1042"/>
      <c r="AS1042"/>
      <c r="AT1042"/>
      <c r="AU1042"/>
      <c r="AV1042"/>
    </row>
    <row r="1043" spans="27:48" ht="23.45" customHeight="1" x14ac:dyDescent="0.2">
      <c r="AA1043" s="97"/>
      <c r="AB1043" s="97"/>
      <c r="AC1043" s="97"/>
      <c r="AD1043" s="97"/>
      <c r="AE1043" s="97"/>
      <c r="AF1043" s="93"/>
      <c r="AG1043" s="93"/>
      <c r="AH1043" s="93"/>
      <c r="AI1043" s="30"/>
      <c r="AJ1043" s="30"/>
      <c r="AK1043" s="30"/>
      <c r="AL1043" s="30"/>
      <c r="AM1043" s="109"/>
      <c r="AN1043" s="109"/>
      <c r="AO1043" s="30"/>
      <c r="AP1043" s="112" t="s">
        <v>1855</v>
      </c>
      <c r="AQ1043"/>
      <c r="AR1043"/>
      <c r="AS1043"/>
      <c r="AT1043"/>
      <c r="AU1043"/>
      <c r="AV1043"/>
    </row>
    <row r="1044" spans="27:48" ht="23.45" customHeight="1" x14ac:dyDescent="0.2">
      <c r="AA1044" s="97"/>
      <c r="AB1044" s="97"/>
      <c r="AC1044" s="97"/>
      <c r="AD1044" s="97"/>
      <c r="AE1044" s="97"/>
      <c r="AF1044" s="93"/>
      <c r="AG1044" s="93"/>
      <c r="AH1044" s="93"/>
      <c r="AI1044" s="30"/>
      <c r="AJ1044" s="30"/>
      <c r="AK1044" s="30"/>
      <c r="AL1044" s="30"/>
      <c r="AM1044" s="109"/>
      <c r="AN1044" s="109"/>
      <c r="AO1044" s="30"/>
      <c r="AP1044" s="112" t="s">
        <v>1856</v>
      </c>
      <c r="AQ1044"/>
      <c r="AR1044"/>
      <c r="AS1044"/>
      <c r="AT1044"/>
      <c r="AU1044"/>
      <c r="AV1044"/>
    </row>
    <row r="1045" spans="27:48" ht="23.45" customHeight="1" x14ac:dyDescent="0.2">
      <c r="AA1045" s="97"/>
      <c r="AB1045" s="97"/>
      <c r="AC1045" s="97"/>
      <c r="AD1045" s="97"/>
      <c r="AE1045" s="97"/>
      <c r="AF1045" s="93"/>
      <c r="AG1045" s="93"/>
      <c r="AH1045" s="93"/>
      <c r="AI1045" s="30"/>
      <c r="AJ1045" s="30"/>
      <c r="AK1045" s="30"/>
      <c r="AL1045" s="30"/>
      <c r="AM1045" s="109"/>
      <c r="AN1045" s="109"/>
      <c r="AO1045" s="30"/>
      <c r="AP1045" s="112" t="s">
        <v>1857</v>
      </c>
      <c r="AQ1045"/>
      <c r="AR1045"/>
      <c r="AS1045"/>
      <c r="AT1045"/>
      <c r="AU1045"/>
      <c r="AV1045"/>
    </row>
    <row r="1046" spans="27:48" ht="23.45" customHeight="1" x14ac:dyDescent="0.2">
      <c r="AA1046" s="97"/>
      <c r="AB1046" s="97"/>
      <c r="AC1046" s="97"/>
      <c r="AD1046" s="97"/>
      <c r="AE1046" s="97"/>
      <c r="AF1046" s="93"/>
      <c r="AG1046" s="93"/>
      <c r="AH1046" s="93"/>
      <c r="AI1046" s="30"/>
      <c r="AJ1046" s="30"/>
      <c r="AK1046" s="30"/>
      <c r="AL1046" s="30"/>
      <c r="AM1046" s="109"/>
      <c r="AN1046" s="109"/>
      <c r="AO1046" s="30"/>
      <c r="AP1046" s="112" t="s">
        <v>1858</v>
      </c>
      <c r="AQ1046"/>
      <c r="AR1046"/>
      <c r="AS1046"/>
      <c r="AT1046"/>
      <c r="AU1046"/>
      <c r="AV1046"/>
    </row>
    <row r="1047" spans="27:48" ht="23.45" customHeight="1" x14ac:dyDescent="0.2">
      <c r="AA1047" s="97"/>
      <c r="AB1047" s="97"/>
      <c r="AC1047" s="97"/>
      <c r="AD1047" s="97"/>
      <c r="AE1047" s="97"/>
      <c r="AF1047" s="93"/>
      <c r="AG1047" s="93"/>
      <c r="AH1047" s="93"/>
      <c r="AI1047" s="30"/>
      <c r="AJ1047" s="30"/>
      <c r="AK1047" s="30"/>
      <c r="AL1047" s="30"/>
      <c r="AM1047" s="109"/>
      <c r="AN1047" s="109"/>
      <c r="AO1047" s="30"/>
      <c r="AP1047" s="112" t="s">
        <v>1859</v>
      </c>
      <c r="AQ1047"/>
      <c r="AR1047"/>
      <c r="AS1047"/>
      <c r="AT1047"/>
      <c r="AU1047"/>
      <c r="AV1047"/>
    </row>
    <row r="1048" spans="27:48" ht="23.45" customHeight="1" x14ac:dyDescent="0.2">
      <c r="AA1048" s="97"/>
      <c r="AB1048" s="97"/>
      <c r="AC1048" s="97"/>
      <c r="AD1048" s="97"/>
      <c r="AE1048" s="97"/>
      <c r="AF1048" s="93"/>
      <c r="AG1048" s="93"/>
      <c r="AH1048" s="93"/>
      <c r="AI1048" s="30"/>
      <c r="AJ1048" s="30"/>
      <c r="AK1048" s="30"/>
      <c r="AL1048" s="30"/>
      <c r="AM1048" s="109"/>
      <c r="AN1048" s="109"/>
      <c r="AO1048" s="30"/>
      <c r="AP1048" s="112" t="s">
        <v>1860</v>
      </c>
      <c r="AQ1048"/>
      <c r="AR1048"/>
      <c r="AS1048"/>
      <c r="AT1048"/>
      <c r="AU1048"/>
      <c r="AV1048"/>
    </row>
    <row r="1049" spans="27:48" ht="23.45" customHeight="1" x14ac:dyDescent="0.2">
      <c r="AA1049" s="97"/>
      <c r="AB1049" s="97"/>
      <c r="AC1049" s="97"/>
      <c r="AD1049" s="97"/>
      <c r="AE1049" s="97"/>
      <c r="AF1049" s="93"/>
      <c r="AG1049" s="93"/>
      <c r="AH1049" s="93"/>
      <c r="AI1049" s="30"/>
      <c r="AJ1049" s="30"/>
      <c r="AK1049" s="30"/>
      <c r="AL1049" s="30"/>
      <c r="AM1049" s="109"/>
      <c r="AN1049" s="109"/>
      <c r="AO1049" s="30"/>
      <c r="AP1049" s="112" t="s">
        <v>1861</v>
      </c>
      <c r="AQ1049"/>
      <c r="AR1049"/>
      <c r="AS1049"/>
      <c r="AT1049"/>
      <c r="AU1049"/>
      <c r="AV1049"/>
    </row>
    <row r="1050" spans="27:48" ht="23.45" customHeight="1" x14ac:dyDescent="0.2">
      <c r="AA1050" s="97"/>
      <c r="AB1050" s="97"/>
      <c r="AC1050" s="97"/>
      <c r="AD1050" s="97"/>
      <c r="AE1050" s="97"/>
      <c r="AF1050" s="93"/>
      <c r="AG1050" s="93"/>
      <c r="AH1050" s="93"/>
      <c r="AI1050" s="30"/>
      <c r="AJ1050" s="30"/>
      <c r="AK1050" s="30"/>
      <c r="AL1050" s="30"/>
      <c r="AM1050" s="109"/>
      <c r="AN1050" s="109"/>
      <c r="AO1050" s="30"/>
      <c r="AP1050" s="112" t="s">
        <v>1862</v>
      </c>
      <c r="AQ1050"/>
      <c r="AR1050"/>
      <c r="AS1050"/>
      <c r="AT1050"/>
      <c r="AU1050"/>
      <c r="AV1050"/>
    </row>
    <row r="1051" spans="27:48" ht="23.45" customHeight="1" x14ac:dyDescent="0.2">
      <c r="AA1051" s="97"/>
      <c r="AB1051" s="97"/>
      <c r="AC1051" s="97"/>
      <c r="AD1051" s="97"/>
      <c r="AE1051" s="97"/>
      <c r="AF1051" s="93"/>
      <c r="AG1051" s="93"/>
      <c r="AH1051" s="93"/>
      <c r="AI1051" s="30"/>
      <c r="AJ1051" s="30"/>
      <c r="AK1051" s="30"/>
      <c r="AL1051" s="30"/>
      <c r="AM1051" s="109"/>
      <c r="AN1051" s="109"/>
      <c r="AO1051" s="30"/>
      <c r="AP1051" s="112" t="s">
        <v>1863</v>
      </c>
      <c r="AQ1051"/>
      <c r="AR1051"/>
      <c r="AS1051"/>
      <c r="AT1051"/>
      <c r="AU1051"/>
      <c r="AV1051"/>
    </row>
    <row r="1052" spans="27:48" ht="23.45" customHeight="1" x14ac:dyDescent="0.2">
      <c r="AA1052" s="97"/>
      <c r="AB1052" s="97"/>
      <c r="AC1052" s="97"/>
      <c r="AD1052" s="97"/>
      <c r="AE1052" s="97"/>
      <c r="AF1052" s="93"/>
      <c r="AG1052" s="93"/>
      <c r="AH1052" s="93"/>
      <c r="AI1052" s="30"/>
      <c r="AJ1052" s="30"/>
      <c r="AK1052" s="30"/>
      <c r="AL1052" s="30"/>
      <c r="AM1052" s="109"/>
      <c r="AN1052" s="109"/>
      <c r="AO1052" s="30"/>
      <c r="AP1052" s="112" t="s">
        <v>1864</v>
      </c>
      <c r="AQ1052"/>
      <c r="AR1052"/>
      <c r="AS1052"/>
      <c r="AT1052"/>
      <c r="AU1052"/>
      <c r="AV1052"/>
    </row>
    <row r="1053" spans="27:48" ht="23.45" customHeight="1" x14ac:dyDescent="0.2">
      <c r="AA1053" s="97"/>
      <c r="AB1053" s="97"/>
      <c r="AC1053" s="97"/>
      <c r="AD1053" s="97"/>
      <c r="AE1053" s="97"/>
      <c r="AF1053" s="93"/>
      <c r="AG1053" s="93"/>
      <c r="AH1053" s="93"/>
      <c r="AI1053" s="30"/>
      <c r="AJ1053" s="30"/>
      <c r="AK1053" s="30"/>
      <c r="AL1053" s="30"/>
      <c r="AM1053" s="109"/>
      <c r="AN1053" s="109"/>
      <c r="AO1053" s="30"/>
      <c r="AP1053" s="112" t="s">
        <v>1865</v>
      </c>
      <c r="AQ1053"/>
      <c r="AR1053"/>
      <c r="AS1053"/>
      <c r="AT1053"/>
      <c r="AU1053"/>
      <c r="AV1053"/>
    </row>
    <row r="1054" spans="27:48" ht="23.45" customHeight="1" x14ac:dyDescent="0.2">
      <c r="AA1054" s="97"/>
      <c r="AB1054" s="97"/>
      <c r="AC1054" s="97"/>
      <c r="AD1054" s="97"/>
      <c r="AE1054" s="97"/>
      <c r="AF1054" s="93"/>
      <c r="AG1054" s="93"/>
      <c r="AH1054" s="93"/>
      <c r="AI1054" s="30"/>
      <c r="AJ1054" s="30"/>
      <c r="AK1054" s="30"/>
      <c r="AL1054" s="30"/>
      <c r="AM1054" s="109"/>
      <c r="AN1054" s="109"/>
      <c r="AO1054" s="30"/>
      <c r="AP1054" s="112" t="s">
        <v>1866</v>
      </c>
      <c r="AQ1054"/>
      <c r="AR1054"/>
      <c r="AS1054"/>
      <c r="AT1054"/>
      <c r="AU1054"/>
      <c r="AV1054"/>
    </row>
    <row r="1055" spans="27:48" ht="23.45" customHeight="1" x14ac:dyDescent="0.2">
      <c r="AA1055" s="97"/>
      <c r="AB1055" s="97"/>
      <c r="AC1055" s="97"/>
      <c r="AD1055" s="97"/>
      <c r="AE1055" s="97"/>
      <c r="AF1055" s="93"/>
      <c r="AG1055" s="93"/>
      <c r="AH1055" s="93"/>
      <c r="AI1055" s="30"/>
      <c r="AJ1055" s="30"/>
      <c r="AK1055" s="30"/>
      <c r="AL1055" s="30"/>
      <c r="AM1055" s="109"/>
      <c r="AN1055" s="109"/>
      <c r="AO1055" s="30"/>
      <c r="AP1055" s="112" t="s">
        <v>1867</v>
      </c>
      <c r="AQ1055"/>
      <c r="AR1055"/>
      <c r="AS1055"/>
      <c r="AT1055"/>
      <c r="AU1055"/>
      <c r="AV1055"/>
    </row>
    <row r="1056" spans="27:48" ht="23.45" customHeight="1" x14ac:dyDescent="0.2">
      <c r="AA1056" s="97"/>
      <c r="AB1056" s="97"/>
      <c r="AC1056" s="97"/>
      <c r="AD1056" s="97"/>
      <c r="AE1056" s="97"/>
      <c r="AF1056" s="93"/>
      <c r="AG1056" s="93"/>
      <c r="AH1056" s="93"/>
      <c r="AI1056" s="30"/>
      <c r="AJ1056" s="30"/>
      <c r="AK1056" s="30"/>
      <c r="AL1056" s="30"/>
      <c r="AM1056" s="109"/>
      <c r="AN1056" s="109"/>
      <c r="AO1056" s="30"/>
      <c r="AP1056" s="112" t="s">
        <v>1868</v>
      </c>
      <c r="AQ1056"/>
      <c r="AR1056"/>
      <c r="AS1056"/>
      <c r="AT1056"/>
      <c r="AU1056"/>
      <c r="AV1056"/>
    </row>
    <row r="1057" spans="27:48" ht="23.45" customHeight="1" x14ac:dyDescent="0.2">
      <c r="AA1057" s="97"/>
      <c r="AB1057" s="97"/>
      <c r="AC1057" s="97"/>
      <c r="AD1057" s="97"/>
      <c r="AE1057" s="97"/>
      <c r="AF1057" s="93"/>
      <c r="AG1057" s="93"/>
      <c r="AH1057" s="93"/>
      <c r="AI1057" s="30"/>
      <c r="AJ1057" s="30"/>
      <c r="AK1057" s="30"/>
      <c r="AL1057" s="30"/>
      <c r="AM1057" s="109"/>
      <c r="AN1057" s="109"/>
      <c r="AO1057" s="30"/>
      <c r="AP1057" s="112" t="s">
        <v>1869</v>
      </c>
      <c r="AQ1057"/>
      <c r="AR1057"/>
      <c r="AS1057"/>
      <c r="AT1057"/>
      <c r="AU1057"/>
      <c r="AV1057"/>
    </row>
    <row r="1058" spans="27:48" ht="23.45" customHeight="1" x14ac:dyDescent="0.2">
      <c r="AA1058" s="97"/>
      <c r="AB1058" s="97"/>
      <c r="AC1058" s="97"/>
      <c r="AD1058" s="97"/>
      <c r="AE1058" s="97"/>
      <c r="AF1058" s="93"/>
      <c r="AG1058" s="93"/>
      <c r="AH1058" s="93"/>
      <c r="AI1058" s="30"/>
      <c r="AJ1058" s="30"/>
      <c r="AK1058" s="30"/>
      <c r="AL1058" s="30"/>
      <c r="AM1058" s="109"/>
      <c r="AN1058" s="109"/>
      <c r="AO1058" s="30"/>
      <c r="AP1058" s="112" t="s">
        <v>1870</v>
      </c>
      <c r="AQ1058"/>
      <c r="AR1058"/>
      <c r="AS1058"/>
      <c r="AT1058"/>
      <c r="AU1058"/>
      <c r="AV1058"/>
    </row>
    <row r="1059" spans="27:48" ht="23.45" customHeight="1" x14ac:dyDescent="0.2">
      <c r="AA1059" s="97"/>
      <c r="AB1059" s="97"/>
      <c r="AC1059" s="97"/>
      <c r="AD1059" s="97"/>
      <c r="AE1059" s="97"/>
      <c r="AF1059" s="93"/>
      <c r="AG1059" s="93"/>
      <c r="AH1059" s="93"/>
      <c r="AI1059" s="30"/>
      <c r="AJ1059" s="30"/>
      <c r="AK1059" s="30"/>
      <c r="AL1059" s="30"/>
      <c r="AM1059" s="109"/>
      <c r="AN1059" s="109"/>
      <c r="AO1059" s="30"/>
      <c r="AP1059" s="112" t="s">
        <v>1871</v>
      </c>
      <c r="AQ1059"/>
      <c r="AR1059"/>
      <c r="AS1059"/>
      <c r="AT1059"/>
      <c r="AU1059"/>
      <c r="AV1059"/>
    </row>
    <row r="1060" spans="27:48" ht="23.45" customHeight="1" x14ac:dyDescent="0.2">
      <c r="AA1060" s="97"/>
      <c r="AB1060" s="97"/>
      <c r="AC1060" s="97"/>
      <c r="AD1060" s="97"/>
      <c r="AE1060" s="97"/>
      <c r="AF1060" s="93"/>
      <c r="AG1060" s="93"/>
      <c r="AH1060" s="93"/>
      <c r="AI1060" s="30"/>
      <c r="AJ1060" s="30"/>
      <c r="AK1060" s="30"/>
      <c r="AL1060" s="30"/>
      <c r="AM1060" s="109"/>
      <c r="AN1060" s="109"/>
      <c r="AO1060" s="30"/>
      <c r="AP1060" s="112" t="s">
        <v>1872</v>
      </c>
      <c r="AQ1060"/>
      <c r="AR1060"/>
      <c r="AS1060"/>
      <c r="AT1060"/>
      <c r="AU1060"/>
      <c r="AV1060"/>
    </row>
    <row r="1061" spans="27:48" ht="23.45" customHeight="1" x14ac:dyDescent="0.2">
      <c r="AA1061" s="97"/>
      <c r="AB1061" s="97"/>
      <c r="AC1061" s="97"/>
      <c r="AD1061" s="97"/>
      <c r="AE1061" s="97"/>
      <c r="AF1061" s="93"/>
      <c r="AG1061" s="93"/>
      <c r="AH1061" s="93"/>
      <c r="AI1061" s="30"/>
      <c r="AJ1061" s="30"/>
      <c r="AK1061" s="30"/>
      <c r="AL1061" s="30"/>
      <c r="AM1061" s="109"/>
      <c r="AN1061" s="109"/>
      <c r="AO1061" s="30"/>
      <c r="AP1061" s="112" t="s">
        <v>1873</v>
      </c>
      <c r="AQ1061"/>
      <c r="AR1061"/>
      <c r="AS1061"/>
      <c r="AT1061"/>
      <c r="AU1061"/>
      <c r="AV1061"/>
    </row>
    <row r="1062" spans="27:48" ht="23.45" customHeight="1" x14ac:dyDescent="0.2">
      <c r="AA1062" s="97"/>
      <c r="AB1062" s="97"/>
      <c r="AC1062" s="97"/>
      <c r="AD1062" s="97"/>
      <c r="AE1062" s="97"/>
      <c r="AF1062" s="93"/>
      <c r="AG1062" s="93"/>
      <c r="AH1062" s="93"/>
      <c r="AI1062" s="30"/>
      <c r="AJ1062" s="30"/>
      <c r="AK1062" s="30"/>
      <c r="AL1062" s="30"/>
      <c r="AM1062" s="109"/>
      <c r="AN1062" s="109"/>
      <c r="AO1062" s="30"/>
      <c r="AP1062" s="112" t="s">
        <v>1874</v>
      </c>
      <c r="AQ1062"/>
      <c r="AR1062"/>
      <c r="AS1062"/>
      <c r="AT1062"/>
      <c r="AU1062"/>
      <c r="AV1062"/>
    </row>
    <row r="1063" spans="27:48" ht="23.45" customHeight="1" x14ac:dyDescent="0.2">
      <c r="AA1063" s="97"/>
      <c r="AB1063" s="97"/>
      <c r="AC1063" s="97"/>
      <c r="AD1063" s="97"/>
      <c r="AE1063" s="97"/>
      <c r="AF1063" s="93"/>
      <c r="AG1063" s="93"/>
      <c r="AH1063" s="93"/>
      <c r="AI1063" s="30"/>
      <c r="AJ1063" s="30"/>
      <c r="AK1063" s="30"/>
      <c r="AL1063" s="30"/>
      <c r="AM1063" s="109"/>
      <c r="AN1063" s="109"/>
      <c r="AO1063" s="30"/>
      <c r="AP1063" s="112" t="s">
        <v>1875</v>
      </c>
      <c r="AQ1063"/>
      <c r="AR1063"/>
      <c r="AS1063"/>
      <c r="AT1063"/>
      <c r="AU1063"/>
      <c r="AV1063"/>
    </row>
    <row r="1064" spans="27:48" ht="23.45" customHeight="1" x14ac:dyDescent="0.2">
      <c r="AA1064" s="97"/>
      <c r="AB1064" s="97"/>
      <c r="AC1064" s="97"/>
      <c r="AD1064" s="97"/>
      <c r="AE1064" s="97"/>
      <c r="AF1064" s="93"/>
      <c r="AG1064" s="93"/>
      <c r="AH1064" s="93"/>
      <c r="AI1064" s="30"/>
      <c r="AJ1064" s="30"/>
      <c r="AK1064" s="30"/>
      <c r="AL1064" s="30"/>
      <c r="AM1064" s="109"/>
      <c r="AN1064" s="109"/>
      <c r="AO1064" s="30"/>
      <c r="AP1064" s="112" t="s">
        <v>1876</v>
      </c>
      <c r="AQ1064"/>
      <c r="AR1064"/>
      <c r="AS1064"/>
      <c r="AT1064"/>
      <c r="AU1064"/>
      <c r="AV1064"/>
    </row>
    <row r="1065" spans="27:48" ht="23.45" customHeight="1" x14ac:dyDescent="0.2">
      <c r="AA1065" s="97"/>
      <c r="AB1065" s="97"/>
      <c r="AC1065" s="97"/>
      <c r="AD1065" s="97"/>
      <c r="AE1065" s="97"/>
      <c r="AF1065" s="93"/>
      <c r="AG1065" s="93"/>
      <c r="AH1065" s="93"/>
      <c r="AI1065" s="30"/>
      <c r="AJ1065" s="30"/>
      <c r="AK1065" s="30"/>
      <c r="AL1065" s="30"/>
      <c r="AM1065" s="109"/>
      <c r="AN1065" s="109"/>
      <c r="AO1065" s="30"/>
      <c r="AP1065" s="112" t="s">
        <v>1877</v>
      </c>
      <c r="AQ1065"/>
      <c r="AR1065"/>
      <c r="AS1065"/>
      <c r="AT1065"/>
      <c r="AU1065"/>
      <c r="AV1065"/>
    </row>
    <row r="1066" spans="27:48" ht="23.45" customHeight="1" x14ac:dyDescent="0.2">
      <c r="AA1066" s="97"/>
      <c r="AB1066" s="97"/>
      <c r="AC1066" s="97"/>
      <c r="AD1066" s="97"/>
      <c r="AE1066" s="97"/>
      <c r="AF1066" s="93"/>
      <c r="AG1066" s="93"/>
      <c r="AH1066" s="93"/>
      <c r="AI1066" s="30"/>
      <c r="AJ1066" s="30"/>
      <c r="AK1066" s="30"/>
      <c r="AL1066" s="30"/>
      <c r="AM1066" s="109"/>
      <c r="AN1066" s="109"/>
      <c r="AO1066" s="30"/>
      <c r="AP1066" s="112" t="s">
        <v>1878</v>
      </c>
      <c r="AQ1066"/>
      <c r="AR1066"/>
      <c r="AS1066"/>
      <c r="AT1066"/>
      <c r="AU1066"/>
      <c r="AV1066"/>
    </row>
    <row r="1067" spans="27:48" ht="23.45" customHeight="1" x14ac:dyDescent="0.2">
      <c r="AA1067" s="97"/>
      <c r="AB1067" s="97"/>
      <c r="AC1067" s="97"/>
      <c r="AD1067" s="97"/>
      <c r="AE1067" s="97"/>
      <c r="AF1067" s="93"/>
      <c r="AG1067" s="93"/>
      <c r="AH1067" s="93"/>
      <c r="AI1067" s="30"/>
      <c r="AJ1067" s="30"/>
      <c r="AK1067" s="30"/>
      <c r="AL1067" s="30"/>
      <c r="AM1067" s="109"/>
      <c r="AN1067" s="109"/>
      <c r="AO1067" s="30"/>
      <c r="AP1067" s="112" t="s">
        <v>1879</v>
      </c>
      <c r="AQ1067"/>
      <c r="AR1067"/>
      <c r="AS1067"/>
      <c r="AT1067"/>
      <c r="AU1067"/>
      <c r="AV1067"/>
    </row>
    <row r="1068" spans="27:48" ht="23.45" customHeight="1" x14ac:dyDescent="0.2">
      <c r="AA1068" s="97"/>
      <c r="AB1068" s="97"/>
      <c r="AC1068" s="97"/>
      <c r="AD1068" s="97"/>
      <c r="AE1068" s="97"/>
      <c r="AF1068" s="93"/>
      <c r="AG1068" s="93"/>
      <c r="AH1068" s="93"/>
      <c r="AI1068" s="30"/>
      <c r="AJ1068" s="30"/>
      <c r="AK1068" s="30"/>
      <c r="AL1068" s="30"/>
      <c r="AM1068" s="109"/>
      <c r="AN1068" s="109"/>
      <c r="AO1068" s="30"/>
      <c r="AP1068" s="112" t="s">
        <v>1880</v>
      </c>
      <c r="AQ1068"/>
      <c r="AR1068"/>
      <c r="AS1068"/>
      <c r="AT1068"/>
      <c r="AU1068"/>
      <c r="AV1068"/>
    </row>
    <row r="1069" spans="27:48" ht="23.45" customHeight="1" x14ac:dyDescent="0.2">
      <c r="AA1069" s="97"/>
      <c r="AB1069" s="97"/>
      <c r="AC1069" s="97"/>
      <c r="AD1069" s="97"/>
      <c r="AE1069" s="97"/>
      <c r="AF1069" s="93"/>
      <c r="AG1069" s="93"/>
      <c r="AH1069" s="93"/>
      <c r="AI1069" s="30"/>
      <c r="AJ1069" s="30"/>
      <c r="AK1069" s="30"/>
      <c r="AL1069" s="30"/>
      <c r="AM1069" s="109"/>
      <c r="AN1069" s="109"/>
      <c r="AO1069" s="30"/>
      <c r="AP1069" s="112" t="s">
        <v>1881</v>
      </c>
      <c r="AQ1069"/>
      <c r="AR1069"/>
      <c r="AS1069"/>
      <c r="AT1069"/>
      <c r="AU1069"/>
      <c r="AV1069"/>
    </row>
    <row r="1070" spans="27:48" ht="23.45" customHeight="1" x14ac:dyDescent="0.2">
      <c r="AA1070" s="97"/>
      <c r="AB1070" s="97"/>
      <c r="AC1070" s="97"/>
      <c r="AD1070" s="97"/>
      <c r="AE1070" s="97"/>
      <c r="AF1070" s="93"/>
      <c r="AG1070" s="93"/>
      <c r="AH1070" s="93"/>
      <c r="AI1070" s="30"/>
      <c r="AJ1070" s="30"/>
      <c r="AK1070" s="30"/>
      <c r="AL1070" s="30"/>
      <c r="AM1070" s="109"/>
      <c r="AN1070" s="109"/>
      <c r="AO1070" s="30"/>
      <c r="AP1070" s="112" t="s">
        <v>1882</v>
      </c>
      <c r="AQ1070"/>
      <c r="AR1070"/>
      <c r="AS1070"/>
      <c r="AT1070"/>
      <c r="AU1070"/>
      <c r="AV1070"/>
    </row>
    <row r="1071" spans="27:48" ht="23.45" customHeight="1" x14ac:dyDescent="0.2">
      <c r="AA1071" s="97"/>
      <c r="AB1071" s="97"/>
      <c r="AC1071" s="97"/>
      <c r="AD1071" s="97"/>
      <c r="AE1071" s="97"/>
      <c r="AF1071" s="93"/>
      <c r="AG1071" s="93"/>
      <c r="AH1071" s="93"/>
      <c r="AI1071" s="30"/>
      <c r="AJ1071" s="30"/>
      <c r="AK1071" s="30"/>
      <c r="AL1071" s="30"/>
      <c r="AM1071" s="109"/>
      <c r="AN1071" s="109"/>
      <c r="AO1071" s="30"/>
      <c r="AP1071" s="112" t="s">
        <v>1883</v>
      </c>
      <c r="AQ1071"/>
      <c r="AR1071"/>
      <c r="AS1071"/>
      <c r="AT1071"/>
      <c r="AU1071"/>
      <c r="AV1071"/>
    </row>
    <row r="1072" spans="27:48" ht="23.45" customHeight="1" x14ac:dyDescent="0.2">
      <c r="AA1072" s="97"/>
      <c r="AB1072" s="97"/>
      <c r="AC1072" s="97"/>
      <c r="AD1072" s="97"/>
      <c r="AE1072" s="97"/>
      <c r="AF1072" s="93"/>
      <c r="AG1072" s="93"/>
      <c r="AH1072" s="93"/>
      <c r="AI1072" s="30"/>
      <c r="AJ1072" s="30"/>
      <c r="AK1072" s="30"/>
      <c r="AL1072" s="30"/>
      <c r="AM1072" s="109"/>
      <c r="AN1072" s="109"/>
      <c r="AO1072" s="30"/>
      <c r="AP1072" s="112" t="s">
        <v>1884</v>
      </c>
      <c r="AQ1072"/>
      <c r="AR1072"/>
      <c r="AS1072"/>
      <c r="AT1072"/>
      <c r="AU1072"/>
      <c r="AV1072"/>
    </row>
    <row r="1073" spans="27:48" ht="23.45" customHeight="1" x14ac:dyDescent="0.2">
      <c r="AA1073" s="97"/>
      <c r="AB1073" s="97"/>
      <c r="AC1073" s="97"/>
      <c r="AD1073" s="97"/>
      <c r="AE1073" s="97"/>
      <c r="AF1073" s="93"/>
      <c r="AG1073" s="93"/>
      <c r="AH1073" s="93"/>
      <c r="AI1073" s="30"/>
      <c r="AJ1073" s="30"/>
      <c r="AK1073" s="30"/>
      <c r="AL1073" s="30"/>
      <c r="AM1073" s="109"/>
      <c r="AN1073" s="109"/>
      <c r="AO1073" s="30"/>
      <c r="AP1073" s="112" t="s">
        <v>1885</v>
      </c>
      <c r="AQ1073"/>
      <c r="AR1073"/>
      <c r="AS1073"/>
      <c r="AT1073"/>
      <c r="AU1073"/>
      <c r="AV1073"/>
    </row>
    <row r="1074" spans="27:48" ht="23.45" customHeight="1" x14ac:dyDescent="0.2">
      <c r="AA1074" s="97"/>
      <c r="AB1074" s="97"/>
      <c r="AC1074" s="97"/>
      <c r="AD1074" s="97"/>
      <c r="AE1074" s="97"/>
      <c r="AF1074" s="93"/>
      <c r="AG1074" s="93"/>
      <c r="AH1074" s="93"/>
      <c r="AI1074" s="30"/>
      <c r="AJ1074" s="30"/>
      <c r="AK1074" s="30"/>
      <c r="AL1074" s="30"/>
      <c r="AM1074" s="109"/>
      <c r="AN1074" s="109"/>
      <c r="AO1074" s="30"/>
      <c r="AP1074" s="112" t="s">
        <v>1886</v>
      </c>
      <c r="AQ1074"/>
      <c r="AR1074"/>
      <c r="AS1074"/>
      <c r="AT1074"/>
      <c r="AU1074"/>
      <c r="AV1074"/>
    </row>
    <row r="1075" spans="27:48" ht="23.45" customHeight="1" x14ac:dyDescent="0.2">
      <c r="AA1075" s="97"/>
      <c r="AB1075" s="97"/>
      <c r="AC1075" s="97"/>
      <c r="AD1075" s="97"/>
      <c r="AE1075" s="97"/>
      <c r="AF1075" s="93"/>
      <c r="AG1075" s="93"/>
      <c r="AH1075" s="93"/>
      <c r="AI1075" s="30"/>
      <c r="AJ1075" s="30"/>
      <c r="AK1075" s="30"/>
      <c r="AL1075" s="30"/>
      <c r="AM1075" s="109"/>
      <c r="AN1075" s="109"/>
      <c r="AO1075" s="30"/>
      <c r="AP1075" s="112" t="s">
        <v>1887</v>
      </c>
      <c r="AQ1075"/>
      <c r="AR1075"/>
      <c r="AS1075"/>
      <c r="AT1075"/>
      <c r="AU1075"/>
      <c r="AV1075"/>
    </row>
    <row r="1076" spans="27:48" ht="23.45" customHeight="1" x14ac:dyDescent="0.2">
      <c r="AA1076" s="97"/>
      <c r="AB1076" s="97"/>
      <c r="AC1076" s="97"/>
      <c r="AD1076" s="97"/>
      <c r="AE1076" s="97"/>
      <c r="AF1076" s="93"/>
      <c r="AG1076" s="93"/>
      <c r="AH1076" s="93"/>
      <c r="AI1076" s="30"/>
      <c r="AJ1076" s="30"/>
      <c r="AK1076" s="30"/>
      <c r="AL1076" s="30"/>
      <c r="AM1076" s="109"/>
      <c r="AN1076" s="109"/>
      <c r="AO1076" s="30"/>
      <c r="AP1076" s="112" t="s">
        <v>1888</v>
      </c>
      <c r="AQ1076"/>
      <c r="AR1076"/>
      <c r="AS1076"/>
      <c r="AT1076"/>
      <c r="AU1076"/>
      <c r="AV1076"/>
    </row>
    <row r="1077" spans="27:48" ht="23.45" customHeight="1" x14ac:dyDescent="0.2">
      <c r="AA1077" s="97"/>
      <c r="AB1077" s="97"/>
      <c r="AC1077" s="97"/>
      <c r="AD1077" s="97"/>
      <c r="AE1077" s="97"/>
      <c r="AF1077" s="93"/>
      <c r="AG1077" s="93"/>
      <c r="AH1077" s="93"/>
      <c r="AI1077" s="30"/>
      <c r="AJ1077" s="30"/>
      <c r="AK1077" s="30"/>
      <c r="AL1077" s="30"/>
      <c r="AM1077" s="109"/>
      <c r="AN1077" s="109"/>
      <c r="AO1077" s="30"/>
      <c r="AP1077" s="112" t="s">
        <v>1889</v>
      </c>
      <c r="AQ1077"/>
      <c r="AR1077"/>
      <c r="AS1077"/>
      <c r="AT1077"/>
      <c r="AU1077"/>
      <c r="AV1077"/>
    </row>
    <row r="1078" spans="27:48" ht="23.45" customHeight="1" x14ac:dyDescent="0.2">
      <c r="AA1078" s="97"/>
      <c r="AB1078" s="97"/>
      <c r="AC1078" s="97"/>
      <c r="AD1078" s="97"/>
      <c r="AE1078" s="97"/>
      <c r="AF1078" s="93"/>
      <c r="AG1078" s="93"/>
      <c r="AH1078" s="93"/>
      <c r="AI1078" s="30"/>
      <c r="AJ1078" s="30"/>
      <c r="AK1078" s="30"/>
      <c r="AL1078" s="30"/>
      <c r="AM1078" s="109"/>
      <c r="AN1078" s="109"/>
      <c r="AO1078" s="30"/>
      <c r="AP1078" s="112" t="s">
        <v>1890</v>
      </c>
      <c r="AQ1078"/>
      <c r="AR1078"/>
      <c r="AS1078"/>
      <c r="AT1078"/>
      <c r="AU1078"/>
      <c r="AV1078"/>
    </row>
    <row r="1079" spans="27:48" ht="23.45" customHeight="1" x14ac:dyDescent="0.2">
      <c r="AA1079" s="97"/>
      <c r="AB1079" s="97"/>
      <c r="AC1079" s="97"/>
      <c r="AD1079" s="97"/>
      <c r="AE1079" s="97"/>
      <c r="AF1079" s="93"/>
      <c r="AG1079" s="93"/>
      <c r="AH1079" s="93"/>
      <c r="AI1079" s="30"/>
      <c r="AJ1079" s="30"/>
      <c r="AK1079" s="30"/>
      <c r="AL1079" s="30"/>
      <c r="AM1079" s="109"/>
      <c r="AN1079" s="109"/>
      <c r="AO1079" s="30"/>
      <c r="AP1079" s="112" t="s">
        <v>1891</v>
      </c>
      <c r="AQ1079"/>
      <c r="AR1079"/>
      <c r="AS1079"/>
      <c r="AT1079"/>
      <c r="AU1079"/>
      <c r="AV1079"/>
    </row>
    <row r="1080" spans="27:48" ht="23.45" customHeight="1" x14ac:dyDescent="0.2">
      <c r="AA1080" s="97"/>
      <c r="AB1080" s="97"/>
      <c r="AC1080" s="97"/>
      <c r="AD1080" s="97"/>
      <c r="AE1080" s="97"/>
      <c r="AF1080" s="93"/>
      <c r="AG1080" s="93"/>
      <c r="AH1080" s="93"/>
      <c r="AI1080" s="30"/>
      <c r="AJ1080" s="30"/>
      <c r="AK1080" s="30"/>
      <c r="AL1080" s="30"/>
      <c r="AM1080" s="109"/>
      <c r="AN1080" s="109"/>
      <c r="AO1080" s="30"/>
      <c r="AP1080" s="112" t="s">
        <v>1892</v>
      </c>
      <c r="AQ1080"/>
      <c r="AR1080"/>
      <c r="AS1080"/>
      <c r="AT1080"/>
      <c r="AU1080"/>
      <c r="AV1080"/>
    </row>
    <row r="1081" spans="27:48" ht="23.45" customHeight="1" x14ac:dyDescent="0.2">
      <c r="AA1081" s="97"/>
      <c r="AB1081" s="97"/>
      <c r="AC1081" s="97"/>
      <c r="AD1081" s="97"/>
      <c r="AE1081" s="97"/>
      <c r="AF1081" s="93"/>
      <c r="AG1081" s="93"/>
      <c r="AH1081" s="93"/>
      <c r="AI1081" s="30"/>
      <c r="AJ1081" s="30"/>
      <c r="AK1081" s="30"/>
      <c r="AL1081" s="30"/>
      <c r="AM1081" s="109"/>
      <c r="AN1081" s="109"/>
      <c r="AO1081" s="30"/>
      <c r="AP1081" s="112" t="s">
        <v>1893</v>
      </c>
      <c r="AQ1081"/>
      <c r="AR1081"/>
      <c r="AS1081"/>
      <c r="AT1081"/>
      <c r="AU1081"/>
      <c r="AV1081"/>
    </row>
    <row r="1082" spans="27:48" ht="23.45" customHeight="1" x14ac:dyDescent="0.2">
      <c r="AA1082" s="97"/>
      <c r="AB1082" s="97"/>
      <c r="AC1082" s="97"/>
      <c r="AD1082" s="97"/>
      <c r="AE1082" s="97"/>
      <c r="AF1082" s="93"/>
      <c r="AG1082" s="93"/>
      <c r="AH1082" s="93"/>
      <c r="AI1082" s="30"/>
      <c r="AJ1082" s="30"/>
      <c r="AK1082" s="30"/>
      <c r="AL1082" s="30"/>
      <c r="AM1082" s="109"/>
      <c r="AN1082" s="109"/>
      <c r="AO1082" s="30"/>
      <c r="AP1082" s="112" t="s">
        <v>1894</v>
      </c>
      <c r="AQ1082"/>
      <c r="AR1082"/>
      <c r="AS1082"/>
      <c r="AT1082"/>
      <c r="AU1082"/>
      <c r="AV1082"/>
    </row>
    <row r="1083" spans="27:48" ht="23.45" customHeight="1" x14ac:dyDescent="0.2">
      <c r="AA1083" s="97"/>
      <c r="AB1083" s="97"/>
      <c r="AC1083" s="97"/>
      <c r="AD1083" s="97"/>
      <c r="AE1083" s="97"/>
      <c r="AF1083" s="93"/>
      <c r="AG1083" s="93"/>
      <c r="AH1083" s="93"/>
      <c r="AI1083" s="30"/>
      <c r="AJ1083" s="30"/>
      <c r="AK1083" s="30"/>
      <c r="AL1083" s="30"/>
      <c r="AM1083" s="109"/>
      <c r="AN1083" s="109"/>
      <c r="AO1083" s="30"/>
      <c r="AP1083" s="112" t="s">
        <v>1895</v>
      </c>
      <c r="AQ1083"/>
      <c r="AR1083"/>
      <c r="AS1083"/>
      <c r="AT1083"/>
      <c r="AU1083"/>
      <c r="AV1083"/>
    </row>
    <row r="1084" spans="27:48" ht="23.45" customHeight="1" x14ac:dyDescent="0.2">
      <c r="AA1084" s="97"/>
      <c r="AB1084" s="97"/>
      <c r="AC1084" s="97"/>
      <c r="AD1084" s="97"/>
      <c r="AE1084" s="97"/>
      <c r="AF1084" s="93"/>
      <c r="AG1084" s="93"/>
      <c r="AH1084" s="93"/>
      <c r="AI1084" s="30"/>
      <c r="AJ1084" s="30"/>
      <c r="AK1084" s="30"/>
      <c r="AL1084" s="30"/>
      <c r="AM1084" s="109"/>
      <c r="AN1084" s="109"/>
      <c r="AO1084" s="30"/>
      <c r="AP1084" s="112" t="s">
        <v>1896</v>
      </c>
      <c r="AQ1084"/>
      <c r="AR1084"/>
      <c r="AS1084"/>
      <c r="AT1084"/>
      <c r="AU1084"/>
      <c r="AV1084"/>
    </row>
    <row r="1085" spans="27:48" ht="23.45" customHeight="1" x14ac:dyDescent="0.2">
      <c r="AA1085" s="97"/>
      <c r="AB1085" s="97"/>
      <c r="AC1085" s="97"/>
      <c r="AD1085" s="97"/>
      <c r="AE1085" s="97"/>
      <c r="AF1085" s="93"/>
      <c r="AG1085" s="93"/>
      <c r="AH1085" s="93"/>
      <c r="AI1085" s="30"/>
      <c r="AJ1085" s="30"/>
      <c r="AK1085" s="30"/>
      <c r="AL1085" s="30"/>
      <c r="AM1085" s="109"/>
      <c r="AN1085" s="109"/>
      <c r="AO1085" s="30"/>
      <c r="AP1085" s="112" t="s">
        <v>1897</v>
      </c>
      <c r="AQ1085"/>
      <c r="AR1085"/>
      <c r="AS1085"/>
      <c r="AT1085"/>
      <c r="AU1085"/>
      <c r="AV1085"/>
    </row>
    <row r="1086" spans="27:48" ht="23.45" customHeight="1" x14ac:dyDescent="0.2">
      <c r="AA1086" s="97"/>
      <c r="AB1086" s="97"/>
      <c r="AC1086" s="97"/>
      <c r="AD1086" s="97"/>
      <c r="AE1086" s="97"/>
      <c r="AF1086" s="93"/>
      <c r="AG1086" s="93"/>
      <c r="AH1086" s="93"/>
      <c r="AI1086" s="30"/>
      <c r="AJ1086" s="30"/>
      <c r="AK1086" s="30"/>
      <c r="AL1086" s="30"/>
      <c r="AM1086" s="109"/>
      <c r="AN1086" s="109"/>
      <c r="AO1086" s="30"/>
      <c r="AP1086" s="112" t="s">
        <v>1898</v>
      </c>
      <c r="AQ1086"/>
      <c r="AR1086"/>
      <c r="AS1086"/>
      <c r="AT1086"/>
      <c r="AU1086"/>
      <c r="AV1086"/>
    </row>
    <row r="1087" spans="27:48" ht="23.45" customHeight="1" x14ac:dyDescent="0.2">
      <c r="AA1087" s="97"/>
      <c r="AB1087" s="97"/>
      <c r="AC1087" s="97"/>
      <c r="AD1087" s="97"/>
      <c r="AE1087" s="97"/>
      <c r="AF1087" s="93"/>
      <c r="AG1087" s="93"/>
      <c r="AH1087" s="93"/>
      <c r="AI1087" s="30"/>
      <c r="AJ1087" s="30"/>
      <c r="AK1087" s="30"/>
      <c r="AL1087" s="30"/>
      <c r="AM1087" s="109"/>
      <c r="AN1087" s="109"/>
      <c r="AO1087" s="30"/>
      <c r="AP1087" s="112" t="s">
        <v>1899</v>
      </c>
      <c r="AQ1087"/>
      <c r="AR1087"/>
      <c r="AS1087"/>
      <c r="AT1087"/>
      <c r="AU1087"/>
      <c r="AV1087"/>
    </row>
    <row r="1088" spans="27:48" ht="23.45" customHeight="1" x14ac:dyDescent="0.2">
      <c r="AA1088" s="97"/>
      <c r="AB1088" s="97"/>
      <c r="AC1088" s="97"/>
      <c r="AD1088" s="97"/>
      <c r="AE1088" s="97"/>
      <c r="AF1088" s="93"/>
      <c r="AG1088" s="93"/>
      <c r="AH1088" s="93"/>
      <c r="AI1088" s="30"/>
      <c r="AJ1088" s="30"/>
      <c r="AK1088" s="30"/>
      <c r="AL1088" s="30"/>
      <c r="AM1088" s="109"/>
      <c r="AN1088" s="109"/>
      <c r="AO1088" s="30"/>
      <c r="AP1088" s="112" t="s">
        <v>1900</v>
      </c>
      <c r="AQ1088"/>
      <c r="AR1088"/>
      <c r="AS1088"/>
      <c r="AT1088"/>
      <c r="AU1088"/>
      <c r="AV1088"/>
    </row>
    <row r="1089" spans="27:48" ht="23.45" customHeight="1" x14ac:dyDescent="0.2">
      <c r="AA1089" s="97"/>
      <c r="AB1089" s="97"/>
      <c r="AC1089" s="97"/>
      <c r="AD1089" s="97"/>
      <c r="AE1089" s="97"/>
      <c r="AF1089" s="93"/>
      <c r="AG1089" s="93"/>
      <c r="AH1089" s="93"/>
      <c r="AI1089" s="30"/>
      <c r="AJ1089" s="30"/>
      <c r="AK1089" s="30"/>
      <c r="AL1089" s="30"/>
      <c r="AM1089" s="109"/>
      <c r="AN1089" s="109"/>
      <c r="AO1089" s="30"/>
      <c r="AP1089" s="112" t="s">
        <v>1901</v>
      </c>
      <c r="AQ1089"/>
      <c r="AR1089"/>
      <c r="AS1089"/>
      <c r="AT1089"/>
      <c r="AU1089"/>
      <c r="AV1089"/>
    </row>
    <row r="1090" spans="27:48" ht="23.45" customHeight="1" x14ac:dyDescent="0.2">
      <c r="AA1090" s="97"/>
      <c r="AB1090" s="97"/>
      <c r="AC1090" s="97"/>
      <c r="AD1090" s="97"/>
      <c r="AE1090" s="97"/>
      <c r="AF1090" s="93"/>
      <c r="AG1090" s="93"/>
      <c r="AH1090" s="93"/>
      <c r="AI1090" s="30"/>
      <c r="AJ1090" s="30"/>
      <c r="AK1090" s="30"/>
      <c r="AL1090" s="30"/>
      <c r="AM1090" s="109"/>
      <c r="AN1090" s="109"/>
      <c r="AO1090" s="30"/>
      <c r="AP1090" s="112" t="s">
        <v>1902</v>
      </c>
      <c r="AQ1090"/>
      <c r="AR1090"/>
      <c r="AS1090"/>
      <c r="AT1090"/>
      <c r="AU1090"/>
      <c r="AV1090"/>
    </row>
    <row r="1091" spans="27:48" ht="23.45" customHeight="1" x14ac:dyDescent="0.2">
      <c r="AA1091" s="97"/>
      <c r="AB1091" s="97"/>
      <c r="AC1091" s="97"/>
      <c r="AD1091" s="97"/>
      <c r="AE1091" s="97"/>
      <c r="AF1091" s="93"/>
      <c r="AG1091" s="93"/>
      <c r="AH1091" s="93"/>
      <c r="AI1091" s="30"/>
      <c r="AJ1091" s="30"/>
      <c r="AK1091" s="30"/>
      <c r="AL1091" s="30"/>
      <c r="AM1091" s="109"/>
      <c r="AN1091" s="109"/>
      <c r="AO1091" s="30"/>
      <c r="AP1091" s="112" t="s">
        <v>1903</v>
      </c>
      <c r="AQ1091"/>
      <c r="AR1091"/>
      <c r="AS1091"/>
      <c r="AT1091"/>
      <c r="AU1091"/>
      <c r="AV1091"/>
    </row>
    <row r="1092" spans="27:48" ht="23.45" customHeight="1" x14ac:dyDescent="0.2">
      <c r="AA1092" s="97"/>
      <c r="AB1092" s="97"/>
      <c r="AC1092" s="97"/>
      <c r="AD1092" s="97"/>
      <c r="AE1092" s="97"/>
      <c r="AF1092" s="93"/>
      <c r="AG1092" s="93"/>
      <c r="AH1092" s="93"/>
      <c r="AI1092" s="30"/>
      <c r="AJ1092" s="30"/>
      <c r="AK1092" s="30"/>
      <c r="AL1092" s="30"/>
      <c r="AM1092" s="109"/>
      <c r="AN1092" s="109"/>
      <c r="AO1092" s="30"/>
      <c r="AP1092" s="112" t="s">
        <v>1904</v>
      </c>
      <c r="AQ1092"/>
      <c r="AR1092"/>
      <c r="AS1092"/>
      <c r="AT1092"/>
      <c r="AU1092"/>
      <c r="AV1092"/>
    </row>
    <row r="1093" spans="27:48" ht="23.45" customHeight="1" x14ac:dyDescent="0.2">
      <c r="AA1093" s="97"/>
      <c r="AB1093" s="97"/>
      <c r="AC1093" s="97"/>
      <c r="AD1093" s="97"/>
      <c r="AE1093" s="97"/>
      <c r="AF1093" s="93"/>
      <c r="AG1093" s="93"/>
      <c r="AH1093" s="93"/>
      <c r="AI1093" s="30"/>
      <c r="AJ1093" s="30"/>
      <c r="AK1093" s="30"/>
      <c r="AL1093" s="30"/>
      <c r="AM1093" s="109"/>
      <c r="AN1093" s="109"/>
      <c r="AO1093" s="30"/>
      <c r="AP1093" s="112" t="s">
        <v>1905</v>
      </c>
      <c r="AQ1093"/>
      <c r="AR1093"/>
      <c r="AS1093"/>
      <c r="AT1093"/>
      <c r="AU1093"/>
      <c r="AV1093"/>
    </row>
    <row r="1094" spans="27:48" ht="23.45" customHeight="1" x14ac:dyDescent="0.2">
      <c r="AA1094" s="97"/>
      <c r="AB1094" s="97"/>
      <c r="AC1094" s="97"/>
      <c r="AD1094" s="97"/>
      <c r="AE1094" s="97"/>
      <c r="AF1094" s="93"/>
      <c r="AG1094" s="93"/>
      <c r="AH1094" s="93"/>
      <c r="AI1094" s="30"/>
      <c r="AJ1094" s="30"/>
      <c r="AK1094" s="30"/>
      <c r="AL1094" s="30"/>
      <c r="AM1094" s="109"/>
      <c r="AN1094" s="109"/>
      <c r="AO1094" s="30"/>
      <c r="AP1094" s="112" t="s">
        <v>1906</v>
      </c>
      <c r="AQ1094"/>
      <c r="AR1094"/>
      <c r="AS1094"/>
      <c r="AT1094"/>
      <c r="AU1094"/>
      <c r="AV1094"/>
    </row>
    <row r="1095" spans="27:48" ht="23.45" customHeight="1" x14ac:dyDescent="0.2">
      <c r="AA1095" s="97"/>
      <c r="AB1095" s="97"/>
      <c r="AC1095" s="97"/>
      <c r="AD1095" s="97"/>
      <c r="AE1095" s="97"/>
      <c r="AF1095" s="93"/>
      <c r="AG1095" s="93"/>
      <c r="AH1095" s="93"/>
      <c r="AI1095" s="30"/>
      <c r="AJ1095" s="30"/>
      <c r="AK1095" s="30"/>
      <c r="AL1095" s="30"/>
      <c r="AM1095" s="109"/>
      <c r="AN1095" s="109"/>
      <c r="AO1095" s="30"/>
      <c r="AP1095" s="112" t="s">
        <v>1907</v>
      </c>
      <c r="AQ1095"/>
      <c r="AR1095"/>
      <c r="AS1095"/>
      <c r="AT1095"/>
      <c r="AU1095"/>
      <c r="AV1095"/>
    </row>
    <row r="1096" spans="27:48" ht="23.45" customHeight="1" x14ac:dyDescent="0.2">
      <c r="AA1096" s="97"/>
      <c r="AB1096" s="97"/>
      <c r="AC1096" s="97"/>
      <c r="AD1096" s="97"/>
      <c r="AE1096" s="97"/>
      <c r="AF1096" s="93"/>
      <c r="AG1096" s="93"/>
      <c r="AH1096" s="93"/>
      <c r="AI1096" s="30"/>
      <c r="AJ1096" s="30"/>
      <c r="AK1096" s="30"/>
      <c r="AL1096" s="30"/>
      <c r="AM1096" s="109"/>
      <c r="AN1096" s="109"/>
      <c r="AO1096" s="30"/>
      <c r="AP1096" s="112" t="s">
        <v>1908</v>
      </c>
      <c r="AQ1096"/>
      <c r="AR1096"/>
      <c r="AS1096"/>
      <c r="AT1096"/>
      <c r="AU1096"/>
      <c r="AV1096"/>
    </row>
    <row r="1097" spans="27:48" ht="23.45" customHeight="1" x14ac:dyDescent="0.2">
      <c r="AA1097" s="97"/>
      <c r="AB1097" s="97"/>
      <c r="AC1097" s="97"/>
      <c r="AD1097" s="97"/>
      <c r="AE1097" s="97"/>
      <c r="AF1097" s="93"/>
      <c r="AG1097" s="93"/>
      <c r="AH1097" s="93"/>
      <c r="AI1097" s="30"/>
      <c r="AJ1097" s="30"/>
      <c r="AK1097" s="30"/>
      <c r="AL1097" s="30"/>
      <c r="AM1097" s="109"/>
      <c r="AN1097" s="109"/>
      <c r="AO1097" s="30"/>
      <c r="AP1097" s="112" t="s">
        <v>1909</v>
      </c>
      <c r="AQ1097"/>
      <c r="AR1097"/>
      <c r="AS1097"/>
      <c r="AT1097"/>
      <c r="AU1097"/>
      <c r="AV1097"/>
    </row>
    <row r="1098" spans="27:48" ht="23.45" customHeight="1" x14ac:dyDescent="0.2">
      <c r="AA1098" s="97"/>
      <c r="AB1098" s="97"/>
      <c r="AC1098" s="97"/>
      <c r="AD1098" s="97"/>
      <c r="AE1098" s="97"/>
      <c r="AF1098" s="93"/>
      <c r="AG1098" s="93"/>
      <c r="AH1098" s="93"/>
      <c r="AI1098" s="30"/>
      <c r="AJ1098" s="30"/>
      <c r="AK1098" s="30"/>
      <c r="AL1098" s="30"/>
      <c r="AM1098" s="109"/>
      <c r="AN1098" s="109"/>
      <c r="AO1098" s="30"/>
      <c r="AP1098" s="112" t="s">
        <v>1910</v>
      </c>
      <c r="AQ1098"/>
      <c r="AR1098"/>
      <c r="AS1098"/>
      <c r="AT1098"/>
      <c r="AU1098"/>
      <c r="AV1098"/>
    </row>
    <row r="1099" spans="27:48" ht="23.45" customHeight="1" x14ac:dyDescent="0.2">
      <c r="AA1099" s="97"/>
      <c r="AB1099" s="97"/>
      <c r="AC1099" s="97"/>
      <c r="AD1099" s="97"/>
      <c r="AE1099" s="97"/>
      <c r="AF1099" s="93"/>
      <c r="AG1099" s="93"/>
      <c r="AH1099" s="93"/>
      <c r="AI1099" s="30"/>
      <c r="AJ1099" s="30"/>
      <c r="AK1099" s="30"/>
      <c r="AL1099" s="30"/>
      <c r="AM1099" s="109"/>
      <c r="AN1099" s="109"/>
      <c r="AO1099" s="30"/>
      <c r="AP1099" s="112" t="s">
        <v>1911</v>
      </c>
      <c r="AQ1099"/>
      <c r="AR1099"/>
      <c r="AS1099"/>
      <c r="AT1099"/>
      <c r="AU1099"/>
      <c r="AV1099"/>
    </row>
    <row r="1100" spans="27:48" ht="23.45" customHeight="1" x14ac:dyDescent="0.2">
      <c r="AA1100" s="97"/>
      <c r="AB1100" s="97"/>
      <c r="AC1100" s="97"/>
      <c r="AD1100" s="97"/>
      <c r="AE1100" s="97"/>
      <c r="AF1100" s="93"/>
      <c r="AG1100" s="93"/>
      <c r="AH1100" s="93"/>
      <c r="AI1100" s="30"/>
      <c r="AJ1100" s="30"/>
      <c r="AK1100" s="30"/>
      <c r="AL1100" s="30"/>
      <c r="AM1100" s="109"/>
      <c r="AN1100" s="109"/>
      <c r="AO1100" s="30"/>
      <c r="AP1100" s="112" t="s">
        <v>1912</v>
      </c>
      <c r="AQ1100"/>
      <c r="AR1100"/>
      <c r="AS1100"/>
      <c r="AT1100"/>
      <c r="AU1100"/>
      <c r="AV1100"/>
    </row>
    <row r="1101" spans="27:48" ht="23.45" customHeight="1" x14ac:dyDescent="0.2">
      <c r="AA1101" s="97"/>
      <c r="AB1101" s="97"/>
      <c r="AC1101" s="97"/>
      <c r="AD1101" s="97"/>
      <c r="AE1101" s="97"/>
      <c r="AF1101" s="93"/>
      <c r="AG1101" s="93"/>
      <c r="AH1101" s="93"/>
      <c r="AI1101" s="30"/>
      <c r="AJ1101" s="30"/>
      <c r="AK1101" s="30"/>
      <c r="AL1101" s="30"/>
      <c r="AM1101" s="109"/>
      <c r="AN1101" s="109"/>
      <c r="AO1101" s="30"/>
      <c r="AP1101" s="112" t="s">
        <v>1913</v>
      </c>
      <c r="AQ1101"/>
      <c r="AR1101"/>
      <c r="AS1101"/>
      <c r="AT1101"/>
      <c r="AU1101"/>
      <c r="AV1101"/>
    </row>
    <row r="1102" spans="27:48" ht="23.45" customHeight="1" x14ac:dyDescent="0.2">
      <c r="AA1102" s="97"/>
      <c r="AB1102" s="97"/>
      <c r="AC1102" s="97"/>
      <c r="AD1102" s="97"/>
      <c r="AE1102" s="97"/>
      <c r="AF1102" s="93"/>
      <c r="AG1102" s="93"/>
      <c r="AH1102" s="93"/>
      <c r="AI1102" s="30"/>
      <c r="AJ1102" s="30"/>
      <c r="AK1102" s="30"/>
      <c r="AL1102" s="30"/>
      <c r="AM1102" s="109"/>
      <c r="AN1102" s="109"/>
      <c r="AO1102" s="30"/>
      <c r="AP1102" s="112" t="s">
        <v>1914</v>
      </c>
      <c r="AQ1102"/>
      <c r="AR1102"/>
      <c r="AS1102"/>
      <c r="AT1102"/>
      <c r="AU1102"/>
      <c r="AV1102"/>
    </row>
    <row r="1103" spans="27:48" ht="23.45" customHeight="1" x14ac:dyDescent="0.2">
      <c r="AA1103" s="97"/>
      <c r="AB1103" s="97"/>
      <c r="AC1103" s="97"/>
      <c r="AD1103" s="97"/>
      <c r="AE1103" s="97"/>
      <c r="AF1103" s="93"/>
      <c r="AG1103" s="93"/>
      <c r="AH1103" s="93"/>
      <c r="AI1103" s="30"/>
      <c r="AJ1103" s="30"/>
      <c r="AK1103" s="30"/>
      <c r="AL1103" s="30"/>
      <c r="AM1103" s="109"/>
      <c r="AN1103" s="109"/>
      <c r="AO1103" s="30"/>
      <c r="AP1103" s="112" t="s">
        <v>1915</v>
      </c>
      <c r="AQ1103"/>
      <c r="AR1103"/>
      <c r="AS1103"/>
      <c r="AT1103"/>
      <c r="AU1103"/>
      <c r="AV1103"/>
    </row>
    <row r="1104" spans="27:48" ht="23.45" customHeight="1" x14ac:dyDescent="0.2">
      <c r="AA1104" s="97"/>
      <c r="AB1104" s="97"/>
      <c r="AC1104" s="97"/>
      <c r="AD1104" s="97"/>
      <c r="AE1104" s="97"/>
      <c r="AF1104" s="93"/>
      <c r="AG1104" s="93"/>
      <c r="AH1104" s="93"/>
      <c r="AI1104" s="30"/>
      <c r="AJ1104" s="30"/>
      <c r="AK1104" s="30"/>
      <c r="AL1104" s="30"/>
      <c r="AM1104" s="109"/>
      <c r="AN1104" s="109"/>
      <c r="AO1104" s="30"/>
      <c r="AP1104" s="112" t="s">
        <v>1916</v>
      </c>
      <c r="AQ1104"/>
      <c r="AR1104"/>
      <c r="AS1104"/>
      <c r="AT1104"/>
      <c r="AU1104"/>
      <c r="AV1104"/>
    </row>
    <row r="1105" spans="27:48" ht="23.45" customHeight="1" x14ac:dyDescent="0.2">
      <c r="AA1105" s="97"/>
      <c r="AB1105" s="97"/>
      <c r="AC1105" s="97"/>
      <c r="AD1105" s="97"/>
      <c r="AE1105" s="97"/>
      <c r="AF1105" s="93"/>
      <c r="AG1105" s="93"/>
      <c r="AH1105" s="93"/>
      <c r="AI1105" s="30"/>
      <c r="AJ1105" s="30"/>
      <c r="AK1105" s="30"/>
      <c r="AL1105" s="30"/>
      <c r="AM1105" s="109"/>
      <c r="AN1105" s="109"/>
      <c r="AO1105" s="30"/>
      <c r="AP1105" s="112" t="s">
        <v>1917</v>
      </c>
      <c r="AQ1105"/>
      <c r="AR1105"/>
      <c r="AS1105"/>
      <c r="AT1105"/>
      <c r="AU1105"/>
      <c r="AV1105"/>
    </row>
    <row r="1106" spans="27:48" ht="23.45" customHeight="1" x14ac:dyDescent="0.2">
      <c r="AA1106" s="97"/>
      <c r="AB1106" s="97"/>
      <c r="AC1106" s="97"/>
      <c r="AD1106" s="97"/>
      <c r="AE1106" s="97"/>
      <c r="AF1106" s="93"/>
      <c r="AG1106" s="93"/>
      <c r="AH1106" s="93"/>
      <c r="AI1106" s="30"/>
      <c r="AJ1106" s="30"/>
      <c r="AK1106" s="30"/>
      <c r="AL1106" s="30"/>
      <c r="AM1106" s="109"/>
      <c r="AN1106" s="109"/>
      <c r="AO1106" s="30"/>
      <c r="AP1106" s="112" t="s">
        <v>1918</v>
      </c>
      <c r="AQ1106"/>
      <c r="AR1106"/>
      <c r="AS1106"/>
      <c r="AT1106"/>
      <c r="AU1106"/>
      <c r="AV1106"/>
    </row>
    <row r="1107" spans="27:48" ht="23.45" customHeight="1" x14ac:dyDescent="0.2">
      <c r="AA1107" s="97"/>
      <c r="AB1107" s="97"/>
      <c r="AC1107" s="97"/>
      <c r="AD1107" s="97"/>
      <c r="AE1107" s="97"/>
      <c r="AF1107" s="93"/>
      <c r="AG1107" s="93"/>
      <c r="AH1107" s="93"/>
      <c r="AI1107" s="30"/>
      <c r="AJ1107" s="30"/>
      <c r="AK1107" s="30"/>
      <c r="AL1107" s="30"/>
      <c r="AM1107" s="109"/>
      <c r="AN1107" s="109"/>
      <c r="AO1107" s="30"/>
      <c r="AP1107" s="112" t="s">
        <v>1919</v>
      </c>
      <c r="AQ1107"/>
      <c r="AR1107"/>
      <c r="AS1107"/>
      <c r="AT1107"/>
      <c r="AU1107"/>
      <c r="AV1107"/>
    </row>
    <row r="1108" spans="27:48" ht="23.45" customHeight="1" x14ac:dyDescent="0.2">
      <c r="AA1108" s="97"/>
      <c r="AB1108" s="97"/>
      <c r="AC1108" s="97"/>
      <c r="AD1108" s="97"/>
      <c r="AE1108" s="97"/>
      <c r="AF1108" s="93"/>
      <c r="AG1108" s="93"/>
      <c r="AH1108" s="93"/>
      <c r="AI1108" s="30"/>
      <c r="AJ1108" s="30"/>
      <c r="AK1108" s="30"/>
      <c r="AL1108" s="30"/>
      <c r="AM1108" s="109"/>
      <c r="AN1108" s="109"/>
      <c r="AO1108" s="30"/>
      <c r="AP1108" s="112" t="s">
        <v>1920</v>
      </c>
      <c r="AQ1108"/>
      <c r="AR1108"/>
      <c r="AS1108"/>
      <c r="AT1108"/>
      <c r="AU1108"/>
      <c r="AV1108"/>
    </row>
    <row r="1109" spans="27:48" ht="23.45" customHeight="1" x14ac:dyDescent="0.2">
      <c r="AA1109" s="97"/>
      <c r="AB1109" s="97"/>
      <c r="AC1109" s="97"/>
      <c r="AD1109" s="97"/>
      <c r="AE1109" s="97"/>
      <c r="AF1109" s="93"/>
      <c r="AG1109" s="93"/>
      <c r="AH1109" s="93"/>
      <c r="AI1109" s="30"/>
      <c r="AJ1109" s="30"/>
      <c r="AK1109" s="30"/>
      <c r="AL1109" s="30"/>
      <c r="AM1109" s="109"/>
      <c r="AN1109" s="109"/>
      <c r="AO1109" s="30"/>
      <c r="AP1109" s="112" t="s">
        <v>1921</v>
      </c>
      <c r="AQ1109"/>
      <c r="AR1109"/>
      <c r="AS1109"/>
      <c r="AT1109"/>
      <c r="AU1109"/>
      <c r="AV1109"/>
    </row>
    <row r="1110" spans="27:48" ht="23.45" customHeight="1" x14ac:dyDescent="0.2">
      <c r="AA1110" s="97"/>
      <c r="AB1110" s="97"/>
      <c r="AC1110" s="97"/>
      <c r="AD1110" s="97"/>
      <c r="AE1110" s="97"/>
      <c r="AF1110" s="93"/>
      <c r="AG1110" s="93"/>
      <c r="AH1110" s="93"/>
      <c r="AI1110" s="30"/>
      <c r="AJ1110" s="30"/>
      <c r="AK1110" s="30"/>
      <c r="AL1110" s="30"/>
      <c r="AM1110" s="109"/>
      <c r="AN1110" s="109"/>
      <c r="AO1110" s="30"/>
      <c r="AP1110" s="112" t="s">
        <v>1922</v>
      </c>
      <c r="AQ1110"/>
      <c r="AR1110"/>
      <c r="AS1110"/>
      <c r="AT1110"/>
      <c r="AU1110"/>
      <c r="AV1110"/>
    </row>
    <row r="1111" spans="27:48" ht="23.45" customHeight="1" x14ac:dyDescent="0.2">
      <c r="AA1111" s="97"/>
      <c r="AB1111" s="97"/>
      <c r="AC1111" s="97"/>
      <c r="AD1111" s="97"/>
      <c r="AE1111" s="97"/>
      <c r="AF1111" s="93"/>
      <c r="AG1111" s="93"/>
      <c r="AH1111" s="93"/>
      <c r="AI1111" s="30"/>
      <c r="AJ1111" s="30"/>
      <c r="AK1111" s="30"/>
      <c r="AL1111" s="30"/>
      <c r="AM1111" s="109"/>
      <c r="AN1111" s="109"/>
      <c r="AO1111" s="30"/>
      <c r="AP1111" s="109" t="s">
        <v>1923</v>
      </c>
      <c r="AQ1111"/>
      <c r="AR1111"/>
      <c r="AS1111"/>
      <c r="AT1111"/>
      <c r="AU1111"/>
      <c r="AV1111"/>
    </row>
    <row r="1112" spans="27:48" ht="23.45" customHeight="1" x14ac:dyDescent="0.2">
      <c r="AA1112" s="97"/>
      <c r="AB1112" s="97"/>
      <c r="AC1112" s="97"/>
      <c r="AD1112" s="97"/>
      <c r="AE1112" s="97"/>
      <c r="AF1112" s="93"/>
      <c r="AG1112" s="93"/>
      <c r="AH1112" s="93"/>
      <c r="AI1112" s="30"/>
      <c r="AJ1112" s="30"/>
      <c r="AK1112" s="30"/>
      <c r="AL1112" s="30"/>
      <c r="AM1112" s="109"/>
      <c r="AN1112" s="109"/>
      <c r="AO1112" s="30"/>
      <c r="AP1112" s="109" t="s">
        <v>1924</v>
      </c>
      <c r="AQ1112"/>
      <c r="AR1112"/>
      <c r="AS1112"/>
      <c r="AT1112"/>
      <c r="AU1112"/>
      <c r="AV1112"/>
    </row>
    <row r="1113" spans="27:48" ht="23.45" customHeight="1" x14ac:dyDescent="0.2">
      <c r="AA1113" s="97"/>
      <c r="AB1113" s="97"/>
      <c r="AC1113" s="97"/>
      <c r="AD1113" s="97"/>
      <c r="AE1113" s="97"/>
      <c r="AF1113" s="93"/>
      <c r="AG1113" s="93"/>
      <c r="AH1113" s="93"/>
      <c r="AI1113" s="30"/>
      <c r="AJ1113" s="30"/>
      <c r="AK1113" s="30"/>
      <c r="AL1113" s="30"/>
      <c r="AM1113" s="109"/>
      <c r="AN1113" s="109"/>
      <c r="AO1113" s="30"/>
      <c r="AP1113" s="109" t="s">
        <v>1925</v>
      </c>
      <c r="AQ1113"/>
      <c r="AR1113"/>
      <c r="AS1113"/>
      <c r="AT1113"/>
      <c r="AU1113"/>
      <c r="AV1113"/>
    </row>
    <row r="1114" spans="27:48" ht="23.45" customHeight="1" x14ac:dyDescent="0.2">
      <c r="AA1114" s="97"/>
      <c r="AB1114" s="97"/>
      <c r="AC1114" s="97"/>
      <c r="AD1114" s="97"/>
      <c r="AE1114" s="97"/>
      <c r="AF1114" s="93"/>
      <c r="AG1114" s="93"/>
      <c r="AH1114" s="93"/>
      <c r="AI1114" s="30"/>
      <c r="AJ1114" s="30"/>
      <c r="AK1114" s="30"/>
      <c r="AL1114" s="30"/>
      <c r="AM1114" s="109"/>
      <c r="AN1114" s="109"/>
      <c r="AO1114" s="30"/>
      <c r="AP1114" s="109" t="s">
        <v>1926</v>
      </c>
      <c r="AQ1114"/>
      <c r="AR1114"/>
      <c r="AS1114"/>
      <c r="AT1114"/>
      <c r="AU1114"/>
      <c r="AV1114"/>
    </row>
    <row r="1115" spans="27:48" ht="23.45" customHeight="1" x14ac:dyDescent="0.2">
      <c r="AA1115" s="97"/>
      <c r="AB1115" s="97"/>
      <c r="AC1115" s="97"/>
      <c r="AD1115" s="97"/>
      <c r="AE1115" s="97"/>
      <c r="AF1115" s="93"/>
      <c r="AG1115" s="93"/>
      <c r="AH1115" s="93"/>
      <c r="AI1115" s="30"/>
      <c r="AJ1115" s="30"/>
      <c r="AK1115" s="30"/>
      <c r="AL1115" s="30"/>
      <c r="AM1115" s="109"/>
      <c r="AN1115" s="109"/>
      <c r="AO1115" s="30"/>
      <c r="AP1115" s="109" t="s">
        <v>1927</v>
      </c>
      <c r="AQ1115"/>
      <c r="AR1115"/>
      <c r="AS1115"/>
      <c r="AT1115"/>
      <c r="AU1115"/>
      <c r="AV1115"/>
    </row>
    <row r="1116" spans="27:48" ht="23.45" customHeight="1" x14ac:dyDescent="0.2">
      <c r="AA1116" s="97"/>
      <c r="AB1116" s="97"/>
      <c r="AC1116" s="97"/>
      <c r="AD1116" s="97"/>
      <c r="AE1116" s="97"/>
      <c r="AF1116" s="93"/>
      <c r="AG1116" s="93"/>
      <c r="AH1116" s="93"/>
      <c r="AI1116" s="30"/>
      <c r="AJ1116" s="30"/>
      <c r="AK1116" s="30"/>
      <c r="AL1116" s="30"/>
      <c r="AM1116" s="109"/>
      <c r="AN1116" s="109"/>
      <c r="AO1116" s="30"/>
      <c r="AP1116" s="109" t="s">
        <v>1928</v>
      </c>
      <c r="AQ1116"/>
      <c r="AR1116"/>
      <c r="AS1116"/>
      <c r="AT1116"/>
      <c r="AU1116"/>
      <c r="AV1116"/>
    </row>
    <row r="1117" spans="27:48" ht="23.45" customHeight="1" x14ac:dyDescent="0.2">
      <c r="AA1117" s="97"/>
      <c r="AB1117" s="97"/>
      <c r="AC1117" s="97"/>
      <c r="AD1117" s="97"/>
      <c r="AE1117" s="97"/>
      <c r="AF1117" s="93"/>
      <c r="AG1117" s="93"/>
      <c r="AH1117" s="93"/>
      <c r="AI1117" s="30"/>
      <c r="AJ1117" s="30"/>
      <c r="AK1117" s="30"/>
      <c r="AL1117" s="30"/>
      <c r="AM1117" s="109"/>
      <c r="AN1117" s="109"/>
      <c r="AO1117" s="30"/>
      <c r="AP1117" s="109" t="s">
        <v>1929</v>
      </c>
      <c r="AQ1117"/>
      <c r="AR1117"/>
      <c r="AS1117"/>
      <c r="AT1117"/>
      <c r="AU1117"/>
      <c r="AV1117"/>
    </row>
    <row r="1118" spans="27:48" ht="23.45" customHeight="1" x14ac:dyDescent="0.2">
      <c r="AA1118" s="97"/>
      <c r="AB1118" s="97"/>
      <c r="AC1118" s="97"/>
      <c r="AD1118" s="97"/>
      <c r="AE1118" s="97"/>
      <c r="AF1118" s="93"/>
      <c r="AG1118" s="93"/>
      <c r="AH1118" s="93"/>
      <c r="AI1118" s="30"/>
      <c r="AJ1118" s="30"/>
      <c r="AK1118" s="30"/>
      <c r="AL1118" s="30"/>
      <c r="AM1118" s="109"/>
      <c r="AN1118" s="109"/>
      <c r="AO1118" s="30"/>
      <c r="AP1118" s="109" t="s">
        <v>1930</v>
      </c>
      <c r="AQ1118"/>
      <c r="AR1118"/>
      <c r="AS1118"/>
      <c r="AT1118"/>
      <c r="AU1118"/>
      <c r="AV1118"/>
    </row>
    <row r="1119" spans="27:48" ht="23.45" customHeight="1" x14ac:dyDescent="0.2">
      <c r="AA1119" s="97"/>
      <c r="AB1119" s="97"/>
      <c r="AC1119" s="97"/>
      <c r="AD1119" s="97"/>
      <c r="AE1119" s="97"/>
      <c r="AF1119" s="93"/>
      <c r="AG1119" s="93"/>
      <c r="AH1119" s="93"/>
      <c r="AI1119" s="30"/>
      <c r="AJ1119" s="30"/>
      <c r="AK1119" s="30"/>
      <c r="AL1119" s="30"/>
      <c r="AM1119" s="109"/>
      <c r="AN1119" s="109"/>
      <c r="AO1119" s="30"/>
      <c r="AP1119" s="109" t="s">
        <v>1931</v>
      </c>
      <c r="AQ1119"/>
      <c r="AR1119"/>
      <c r="AS1119"/>
      <c r="AT1119"/>
      <c r="AU1119"/>
      <c r="AV1119"/>
    </row>
    <row r="1120" spans="27:48" ht="23.45" customHeight="1" x14ac:dyDescent="0.2">
      <c r="AA1120" s="97"/>
      <c r="AB1120" s="97"/>
      <c r="AC1120" s="97"/>
      <c r="AD1120" s="97"/>
      <c r="AE1120" s="97"/>
      <c r="AF1120" s="93"/>
      <c r="AG1120" s="93"/>
      <c r="AH1120" s="93"/>
      <c r="AI1120" s="30"/>
      <c r="AJ1120" s="30"/>
      <c r="AK1120" s="30"/>
      <c r="AL1120" s="30"/>
      <c r="AM1120" s="109"/>
      <c r="AN1120" s="109"/>
      <c r="AO1120" s="30"/>
      <c r="AP1120" s="109" t="s">
        <v>1932</v>
      </c>
      <c r="AQ1120"/>
      <c r="AR1120"/>
      <c r="AS1120"/>
      <c r="AT1120"/>
      <c r="AU1120"/>
      <c r="AV1120"/>
    </row>
    <row r="1121" spans="27:48" ht="23.45" customHeight="1" x14ac:dyDescent="0.2">
      <c r="AA1121" s="97"/>
      <c r="AB1121" s="97"/>
      <c r="AC1121" s="97"/>
      <c r="AD1121" s="97"/>
      <c r="AE1121" s="97"/>
      <c r="AF1121" s="93"/>
      <c r="AG1121" s="93"/>
      <c r="AH1121" s="93"/>
      <c r="AI1121" s="30"/>
      <c r="AJ1121" s="30"/>
      <c r="AK1121" s="30"/>
      <c r="AL1121" s="30"/>
      <c r="AM1121" s="109"/>
      <c r="AN1121" s="109"/>
      <c r="AO1121" s="30"/>
      <c r="AP1121" s="109" t="s">
        <v>1933</v>
      </c>
      <c r="AQ1121"/>
      <c r="AR1121"/>
      <c r="AS1121"/>
      <c r="AT1121"/>
      <c r="AU1121"/>
      <c r="AV1121"/>
    </row>
    <row r="1122" spans="27:48" ht="23.45" customHeight="1" x14ac:dyDescent="0.2">
      <c r="AA1122" s="97"/>
      <c r="AB1122" s="97"/>
      <c r="AC1122" s="97"/>
      <c r="AD1122" s="97"/>
      <c r="AE1122" s="97"/>
      <c r="AF1122" s="93"/>
      <c r="AG1122" s="93"/>
      <c r="AH1122" s="93"/>
      <c r="AI1122" s="30"/>
      <c r="AJ1122" s="30"/>
      <c r="AK1122" s="30"/>
      <c r="AL1122" s="30"/>
      <c r="AM1122" s="109"/>
      <c r="AN1122" s="109"/>
      <c r="AO1122" s="30"/>
      <c r="AP1122" s="109" t="s">
        <v>1934</v>
      </c>
      <c r="AQ1122"/>
      <c r="AR1122"/>
      <c r="AS1122"/>
      <c r="AT1122"/>
      <c r="AU1122"/>
      <c r="AV1122"/>
    </row>
    <row r="1123" spans="27:48" ht="23.45" customHeight="1" x14ac:dyDescent="0.2">
      <c r="AA1123" s="97"/>
      <c r="AB1123" s="97"/>
      <c r="AC1123" s="97"/>
      <c r="AD1123" s="97"/>
      <c r="AE1123" s="97"/>
      <c r="AF1123" s="93"/>
      <c r="AG1123" s="93"/>
      <c r="AH1123" s="93"/>
      <c r="AI1123" s="30"/>
      <c r="AJ1123" s="30"/>
      <c r="AK1123" s="30"/>
      <c r="AL1123" s="30"/>
      <c r="AM1123" s="109"/>
      <c r="AN1123" s="109"/>
      <c r="AO1123" s="30"/>
      <c r="AP1123" s="109" t="s">
        <v>1935</v>
      </c>
      <c r="AQ1123"/>
      <c r="AR1123"/>
      <c r="AS1123"/>
      <c r="AT1123"/>
      <c r="AU1123"/>
      <c r="AV1123"/>
    </row>
    <row r="1124" spans="27:48" ht="23.45" customHeight="1" x14ac:dyDescent="0.2">
      <c r="AA1124" s="97"/>
      <c r="AB1124" s="97"/>
      <c r="AC1124" s="97"/>
      <c r="AD1124" s="97"/>
      <c r="AE1124" s="97"/>
      <c r="AF1124" s="93"/>
      <c r="AG1124" s="93"/>
      <c r="AH1124" s="93"/>
      <c r="AI1124" s="30"/>
      <c r="AJ1124" s="30"/>
      <c r="AK1124" s="30"/>
      <c r="AL1124" s="30"/>
      <c r="AM1124" s="109"/>
      <c r="AN1124" s="109"/>
      <c r="AO1124" s="30"/>
      <c r="AP1124" s="109" t="s">
        <v>1936</v>
      </c>
      <c r="AQ1124"/>
      <c r="AR1124"/>
      <c r="AS1124"/>
      <c r="AT1124"/>
      <c r="AU1124"/>
      <c r="AV1124"/>
    </row>
    <row r="1125" spans="27:48" ht="23.45" customHeight="1" x14ac:dyDescent="0.2">
      <c r="AA1125" s="97"/>
      <c r="AB1125" s="97"/>
      <c r="AC1125" s="97"/>
      <c r="AD1125" s="97"/>
      <c r="AE1125" s="97"/>
      <c r="AF1125" s="93"/>
      <c r="AG1125" s="93"/>
      <c r="AH1125" s="93"/>
      <c r="AI1125" s="30"/>
      <c r="AJ1125" s="30"/>
      <c r="AK1125" s="30"/>
      <c r="AL1125" s="30"/>
      <c r="AM1125" s="109"/>
      <c r="AN1125" s="109"/>
      <c r="AO1125" s="30"/>
      <c r="AP1125" s="109" t="s">
        <v>1937</v>
      </c>
      <c r="AQ1125"/>
      <c r="AR1125"/>
      <c r="AS1125"/>
      <c r="AT1125"/>
      <c r="AU1125"/>
      <c r="AV1125"/>
    </row>
    <row r="1126" spans="27:48" ht="23.45" customHeight="1" x14ac:dyDescent="0.2">
      <c r="AA1126" s="97"/>
      <c r="AB1126" s="97"/>
      <c r="AC1126" s="97"/>
      <c r="AD1126" s="97"/>
      <c r="AE1126" s="97"/>
      <c r="AF1126" s="93"/>
      <c r="AG1126" s="93"/>
      <c r="AH1126" s="93"/>
      <c r="AI1126" s="30"/>
      <c r="AJ1126" s="30"/>
      <c r="AK1126" s="30"/>
      <c r="AL1126" s="30"/>
      <c r="AM1126" s="109"/>
      <c r="AN1126" s="109"/>
      <c r="AO1126" s="30"/>
      <c r="AP1126" s="109" t="s">
        <v>1938</v>
      </c>
      <c r="AQ1126"/>
      <c r="AR1126"/>
      <c r="AS1126"/>
      <c r="AT1126"/>
      <c r="AU1126"/>
      <c r="AV1126"/>
    </row>
    <row r="1127" spans="27:48" ht="23.45" customHeight="1" x14ac:dyDescent="0.2">
      <c r="AA1127" s="97"/>
      <c r="AB1127" s="97"/>
      <c r="AC1127" s="97"/>
      <c r="AD1127" s="97"/>
      <c r="AE1127" s="97"/>
      <c r="AF1127" s="93"/>
      <c r="AG1127" s="93"/>
      <c r="AH1127" s="93"/>
      <c r="AI1127" s="30"/>
      <c r="AJ1127" s="30"/>
      <c r="AK1127" s="30"/>
      <c r="AL1127" s="30"/>
      <c r="AM1127" s="109"/>
      <c r="AN1127" s="109"/>
      <c r="AO1127" s="30"/>
      <c r="AP1127" s="109" t="s">
        <v>1939</v>
      </c>
      <c r="AQ1127"/>
      <c r="AR1127"/>
      <c r="AS1127"/>
      <c r="AT1127"/>
      <c r="AU1127"/>
      <c r="AV1127"/>
    </row>
    <row r="1128" spans="27:48" ht="23.45" customHeight="1" x14ac:dyDescent="0.2">
      <c r="AA1128" s="97"/>
      <c r="AB1128" s="97"/>
      <c r="AC1128" s="97"/>
      <c r="AD1128" s="97"/>
      <c r="AE1128" s="97"/>
      <c r="AF1128" s="93"/>
      <c r="AG1128" s="93"/>
      <c r="AH1128" s="93"/>
      <c r="AI1128" s="30"/>
      <c r="AJ1128" s="30"/>
      <c r="AK1128" s="30"/>
      <c r="AL1128" s="30"/>
      <c r="AM1128" s="109"/>
      <c r="AN1128" s="109"/>
      <c r="AO1128" s="30"/>
      <c r="AP1128" s="109" t="s">
        <v>1940</v>
      </c>
      <c r="AQ1128"/>
      <c r="AR1128"/>
      <c r="AS1128"/>
      <c r="AT1128"/>
      <c r="AU1128"/>
      <c r="AV1128"/>
    </row>
    <row r="1129" spans="27:48" ht="23.45" customHeight="1" x14ac:dyDescent="0.2">
      <c r="AA1129" s="97"/>
      <c r="AB1129" s="97"/>
      <c r="AC1129" s="97"/>
      <c r="AD1129" s="97"/>
      <c r="AE1129" s="97"/>
      <c r="AF1129" s="93"/>
      <c r="AG1129" s="93"/>
      <c r="AH1129" s="93"/>
      <c r="AI1129" s="30"/>
      <c r="AJ1129" s="30"/>
      <c r="AK1129" s="30"/>
      <c r="AL1129" s="30"/>
      <c r="AM1129" s="109"/>
      <c r="AN1129" s="109"/>
      <c r="AO1129" s="30"/>
      <c r="AP1129" s="109" t="s">
        <v>1941</v>
      </c>
      <c r="AQ1129"/>
      <c r="AR1129"/>
      <c r="AS1129"/>
      <c r="AT1129"/>
      <c r="AU1129"/>
      <c r="AV1129"/>
    </row>
    <row r="1130" spans="27:48" ht="23.45" customHeight="1" x14ac:dyDescent="0.2">
      <c r="AA1130" s="97"/>
      <c r="AB1130" s="97"/>
      <c r="AC1130" s="97"/>
      <c r="AD1130" s="97"/>
      <c r="AE1130" s="97"/>
      <c r="AF1130" s="93"/>
      <c r="AG1130" s="93"/>
      <c r="AH1130" s="93"/>
      <c r="AI1130" s="30"/>
      <c r="AJ1130" s="30"/>
      <c r="AK1130" s="30"/>
      <c r="AL1130" s="30"/>
      <c r="AM1130" s="109"/>
      <c r="AN1130" s="109"/>
      <c r="AO1130" s="30"/>
      <c r="AP1130" s="109" t="s">
        <v>1942</v>
      </c>
      <c r="AQ1130"/>
      <c r="AR1130"/>
      <c r="AS1130"/>
      <c r="AT1130"/>
      <c r="AU1130"/>
      <c r="AV1130"/>
    </row>
    <row r="1131" spans="27:48" ht="23.45" customHeight="1" x14ac:dyDescent="0.2">
      <c r="AA1131" s="97"/>
      <c r="AB1131" s="97"/>
      <c r="AC1131" s="97"/>
      <c r="AD1131" s="97"/>
      <c r="AE1131" s="97"/>
      <c r="AF1131" s="93"/>
      <c r="AG1131" s="93"/>
      <c r="AH1131" s="93"/>
      <c r="AI1131" s="30"/>
      <c r="AJ1131" s="30"/>
      <c r="AK1131" s="30"/>
      <c r="AL1131" s="30"/>
      <c r="AM1131" s="109"/>
      <c r="AN1131" s="109"/>
      <c r="AO1131" s="30"/>
      <c r="AP1131" s="109" t="s">
        <v>1943</v>
      </c>
      <c r="AQ1131"/>
      <c r="AR1131"/>
      <c r="AS1131"/>
      <c r="AT1131"/>
      <c r="AU1131"/>
      <c r="AV1131"/>
    </row>
    <row r="1132" spans="27:48" ht="23.45" customHeight="1" x14ac:dyDescent="0.2">
      <c r="AA1132" s="97"/>
      <c r="AB1132" s="97"/>
      <c r="AC1132" s="97"/>
      <c r="AD1132" s="97"/>
      <c r="AE1132" s="97"/>
      <c r="AF1132" s="93"/>
      <c r="AG1132" s="93"/>
      <c r="AH1132" s="93"/>
      <c r="AI1132" s="30"/>
      <c r="AJ1132" s="30"/>
      <c r="AK1132" s="30"/>
      <c r="AL1132" s="30"/>
      <c r="AM1132" s="109"/>
      <c r="AN1132" s="109"/>
      <c r="AO1132" s="30"/>
      <c r="AP1132" s="109" t="s">
        <v>1944</v>
      </c>
      <c r="AQ1132"/>
      <c r="AR1132"/>
      <c r="AS1132"/>
      <c r="AT1132"/>
      <c r="AU1132"/>
      <c r="AV1132"/>
    </row>
    <row r="1133" spans="27:48" ht="23.45" customHeight="1" x14ac:dyDescent="0.2">
      <c r="AA1133" s="97"/>
      <c r="AB1133" s="97"/>
      <c r="AC1133" s="97"/>
      <c r="AD1133" s="97"/>
      <c r="AE1133" s="97"/>
      <c r="AF1133" s="93"/>
      <c r="AG1133" s="93"/>
      <c r="AH1133" s="93"/>
      <c r="AI1133" s="30"/>
      <c r="AJ1133" s="30"/>
      <c r="AK1133" s="30"/>
      <c r="AL1133" s="30"/>
      <c r="AM1133" s="109"/>
      <c r="AN1133" s="109"/>
      <c r="AO1133" s="30"/>
      <c r="AP1133" s="109" t="s">
        <v>1945</v>
      </c>
      <c r="AQ1133"/>
      <c r="AR1133"/>
      <c r="AS1133"/>
      <c r="AT1133"/>
      <c r="AU1133"/>
      <c r="AV1133"/>
    </row>
    <row r="1134" spans="27:48" ht="23.45" customHeight="1" x14ac:dyDescent="0.2">
      <c r="AA1134" s="97"/>
      <c r="AB1134" s="97"/>
      <c r="AC1134" s="97"/>
      <c r="AD1134" s="97"/>
      <c r="AE1134" s="97"/>
      <c r="AF1134" s="93"/>
      <c r="AG1134" s="93"/>
      <c r="AH1134" s="93"/>
      <c r="AI1134" s="30"/>
      <c r="AJ1134" s="30"/>
      <c r="AK1134" s="30"/>
      <c r="AL1134" s="30"/>
      <c r="AM1134" s="109"/>
      <c r="AN1134" s="109"/>
      <c r="AO1134" s="30"/>
      <c r="AP1134" s="109" t="s">
        <v>1946</v>
      </c>
      <c r="AQ1134"/>
      <c r="AR1134"/>
      <c r="AS1134"/>
      <c r="AT1134"/>
      <c r="AU1134"/>
      <c r="AV1134"/>
    </row>
    <row r="1135" spans="27:48" ht="23.45" customHeight="1" x14ac:dyDescent="0.2">
      <c r="AA1135" s="97"/>
      <c r="AB1135" s="97"/>
      <c r="AC1135" s="97"/>
      <c r="AD1135" s="97"/>
      <c r="AE1135" s="97"/>
      <c r="AF1135" s="93"/>
      <c r="AG1135" s="93"/>
      <c r="AH1135" s="93"/>
      <c r="AI1135" s="30"/>
      <c r="AJ1135" s="30"/>
      <c r="AK1135" s="30"/>
      <c r="AL1135" s="30"/>
      <c r="AM1135" s="109"/>
      <c r="AN1135" s="109"/>
      <c r="AO1135" s="30"/>
      <c r="AP1135" s="109" t="s">
        <v>1947</v>
      </c>
      <c r="AQ1135"/>
      <c r="AR1135"/>
      <c r="AS1135"/>
      <c r="AT1135"/>
      <c r="AU1135"/>
      <c r="AV1135"/>
    </row>
    <row r="1136" spans="27:48" ht="23.45" customHeight="1" x14ac:dyDescent="0.2">
      <c r="AA1136" s="97"/>
      <c r="AB1136" s="97"/>
      <c r="AC1136" s="97"/>
      <c r="AD1136" s="97"/>
      <c r="AE1136" s="97"/>
      <c r="AF1136" s="93"/>
      <c r="AG1136" s="93"/>
      <c r="AH1136" s="93"/>
      <c r="AI1136" s="30"/>
      <c r="AJ1136" s="30"/>
      <c r="AK1136" s="30"/>
      <c r="AL1136" s="30"/>
      <c r="AM1136" s="109"/>
      <c r="AN1136" s="109"/>
      <c r="AO1136" s="30"/>
      <c r="AP1136" s="109" t="s">
        <v>1948</v>
      </c>
      <c r="AQ1136"/>
      <c r="AR1136"/>
      <c r="AS1136"/>
      <c r="AT1136"/>
      <c r="AU1136"/>
      <c r="AV1136"/>
    </row>
    <row r="1137" spans="27:48" ht="23.45" customHeight="1" x14ac:dyDescent="0.2">
      <c r="AA1137" s="97"/>
      <c r="AB1137" s="97"/>
      <c r="AC1137" s="97"/>
      <c r="AD1137" s="97"/>
      <c r="AE1137" s="97"/>
      <c r="AF1137" s="93"/>
      <c r="AG1137" s="93"/>
      <c r="AH1137" s="93"/>
      <c r="AI1137" s="30"/>
      <c r="AJ1137" s="30"/>
      <c r="AK1137" s="30"/>
      <c r="AL1137" s="30"/>
      <c r="AM1137" s="109"/>
      <c r="AN1137" s="109"/>
      <c r="AO1137" s="30"/>
      <c r="AP1137" s="109" t="s">
        <v>1949</v>
      </c>
      <c r="AQ1137"/>
      <c r="AR1137"/>
      <c r="AS1137"/>
      <c r="AT1137"/>
      <c r="AU1137"/>
      <c r="AV1137"/>
    </row>
    <row r="1138" spans="27:48" ht="23.45" customHeight="1" x14ac:dyDescent="0.2">
      <c r="AA1138" s="97"/>
      <c r="AB1138" s="97"/>
      <c r="AC1138" s="97"/>
      <c r="AD1138" s="97"/>
      <c r="AE1138" s="97"/>
      <c r="AF1138" s="93"/>
      <c r="AG1138" s="93"/>
      <c r="AH1138" s="93"/>
      <c r="AI1138" s="30"/>
      <c r="AJ1138" s="30"/>
      <c r="AK1138" s="30"/>
      <c r="AL1138" s="30"/>
      <c r="AM1138" s="109"/>
      <c r="AN1138" s="109"/>
      <c r="AO1138" s="30"/>
      <c r="AP1138" s="109" t="s">
        <v>1950</v>
      </c>
      <c r="AQ1138"/>
      <c r="AR1138"/>
      <c r="AS1138"/>
      <c r="AT1138"/>
      <c r="AU1138"/>
      <c r="AV1138"/>
    </row>
    <row r="1139" spans="27:48" ht="23.45" customHeight="1" x14ac:dyDescent="0.2">
      <c r="AA1139" s="97"/>
      <c r="AB1139" s="97"/>
      <c r="AC1139" s="97"/>
      <c r="AD1139" s="97"/>
      <c r="AE1139" s="97"/>
      <c r="AF1139" s="93"/>
      <c r="AG1139" s="93"/>
      <c r="AH1139" s="93"/>
      <c r="AI1139" s="30"/>
      <c r="AJ1139" s="30"/>
      <c r="AK1139" s="30"/>
      <c r="AL1139" s="30"/>
      <c r="AM1139" s="109"/>
      <c r="AN1139" s="109"/>
      <c r="AO1139" s="30"/>
      <c r="AP1139" s="109" t="s">
        <v>1951</v>
      </c>
      <c r="AQ1139"/>
      <c r="AR1139"/>
      <c r="AS1139"/>
      <c r="AT1139"/>
      <c r="AU1139"/>
      <c r="AV1139"/>
    </row>
    <row r="1140" spans="27:48" ht="23.45" customHeight="1" x14ac:dyDescent="0.2">
      <c r="AA1140" s="97"/>
      <c r="AB1140" s="97"/>
      <c r="AC1140" s="97"/>
      <c r="AD1140" s="97"/>
      <c r="AE1140" s="97"/>
      <c r="AF1140" s="93"/>
      <c r="AG1140" s="93"/>
      <c r="AH1140" s="93"/>
      <c r="AI1140" s="30"/>
      <c r="AJ1140" s="30"/>
      <c r="AK1140" s="30"/>
      <c r="AL1140" s="30"/>
      <c r="AM1140" s="109"/>
      <c r="AN1140" s="109"/>
      <c r="AO1140" s="30"/>
      <c r="AP1140" s="109" t="s">
        <v>1952</v>
      </c>
      <c r="AQ1140"/>
      <c r="AR1140"/>
      <c r="AS1140"/>
      <c r="AT1140"/>
      <c r="AU1140"/>
      <c r="AV1140"/>
    </row>
    <row r="1141" spans="27:48" ht="23.45" customHeight="1" x14ac:dyDescent="0.2">
      <c r="AA1141" s="97"/>
      <c r="AB1141" s="97"/>
      <c r="AC1141" s="97"/>
      <c r="AD1141" s="97"/>
      <c r="AE1141" s="97"/>
      <c r="AF1141" s="93"/>
      <c r="AG1141" s="93"/>
      <c r="AH1141" s="93"/>
      <c r="AI1141" s="30"/>
      <c r="AJ1141" s="30"/>
      <c r="AK1141" s="30"/>
      <c r="AL1141" s="30"/>
      <c r="AM1141" s="109"/>
      <c r="AN1141" s="109"/>
      <c r="AO1141" s="30"/>
      <c r="AP1141" s="109" t="s">
        <v>1953</v>
      </c>
      <c r="AQ1141"/>
      <c r="AR1141"/>
      <c r="AS1141"/>
      <c r="AT1141"/>
      <c r="AU1141"/>
      <c r="AV1141"/>
    </row>
    <row r="1142" spans="27:48" ht="23.45" customHeight="1" x14ac:dyDescent="0.2">
      <c r="AA1142" s="97"/>
      <c r="AB1142" s="97"/>
      <c r="AC1142" s="97"/>
      <c r="AD1142" s="97"/>
      <c r="AE1142" s="97"/>
      <c r="AF1142" s="93"/>
      <c r="AG1142" s="93"/>
      <c r="AH1142" s="93"/>
      <c r="AI1142" s="30"/>
      <c r="AJ1142" s="30"/>
      <c r="AK1142" s="30"/>
      <c r="AL1142" s="30"/>
      <c r="AM1142" s="109"/>
      <c r="AN1142" s="109"/>
      <c r="AO1142" s="30"/>
      <c r="AP1142" s="109" t="s">
        <v>1954</v>
      </c>
      <c r="AQ1142"/>
      <c r="AR1142"/>
      <c r="AS1142"/>
      <c r="AT1142"/>
      <c r="AU1142"/>
      <c r="AV1142"/>
    </row>
    <row r="1143" spans="27:48" ht="23.45" customHeight="1" x14ac:dyDescent="0.2">
      <c r="AA1143" s="97"/>
      <c r="AB1143" s="97"/>
      <c r="AC1143" s="97"/>
      <c r="AD1143" s="97"/>
      <c r="AE1143" s="97"/>
      <c r="AF1143" s="93"/>
      <c r="AG1143" s="93"/>
      <c r="AH1143" s="93"/>
      <c r="AI1143" s="30"/>
      <c r="AJ1143" s="30"/>
      <c r="AK1143" s="30"/>
      <c r="AL1143" s="30"/>
      <c r="AM1143" s="109"/>
      <c r="AN1143" s="109"/>
      <c r="AO1143" s="30"/>
      <c r="AP1143" s="109" t="s">
        <v>1955</v>
      </c>
      <c r="AQ1143"/>
      <c r="AR1143"/>
      <c r="AS1143"/>
      <c r="AT1143"/>
      <c r="AU1143"/>
      <c r="AV1143"/>
    </row>
    <row r="1144" spans="27:48" ht="23.45" customHeight="1" x14ac:dyDescent="0.2">
      <c r="AA1144" s="97"/>
      <c r="AB1144" s="97"/>
      <c r="AC1144" s="97"/>
      <c r="AD1144" s="97"/>
      <c r="AE1144" s="97"/>
      <c r="AF1144" s="93"/>
      <c r="AG1144" s="93"/>
      <c r="AH1144" s="93"/>
      <c r="AI1144" s="30"/>
      <c r="AJ1144" s="30"/>
      <c r="AK1144" s="30"/>
      <c r="AL1144" s="30"/>
      <c r="AM1144" s="109"/>
      <c r="AN1144" s="109"/>
      <c r="AO1144" s="30"/>
      <c r="AP1144" s="109" t="s">
        <v>1956</v>
      </c>
      <c r="AQ1144"/>
      <c r="AR1144"/>
      <c r="AS1144"/>
      <c r="AT1144"/>
      <c r="AU1144"/>
      <c r="AV1144"/>
    </row>
    <row r="1145" spans="27:48" ht="23.45" customHeight="1" x14ac:dyDescent="0.2">
      <c r="AA1145" s="97"/>
      <c r="AB1145" s="97"/>
      <c r="AC1145" s="97"/>
      <c r="AD1145" s="97"/>
      <c r="AE1145" s="97"/>
      <c r="AF1145" s="93"/>
      <c r="AG1145" s="93"/>
      <c r="AH1145" s="93"/>
      <c r="AI1145" s="30"/>
      <c r="AJ1145" s="30"/>
      <c r="AK1145" s="30"/>
      <c r="AL1145" s="30"/>
      <c r="AM1145" s="109"/>
      <c r="AN1145" s="109"/>
      <c r="AO1145" s="30"/>
      <c r="AP1145" s="109" t="s">
        <v>1957</v>
      </c>
      <c r="AQ1145"/>
      <c r="AR1145"/>
      <c r="AS1145"/>
      <c r="AT1145"/>
      <c r="AU1145"/>
      <c r="AV1145"/>
    </row>
    <row r="1146" spans="27:48" ht="23.45" customHeight="1" x14ac:dyDescent="0.2">
      <c r="AA1146" s="97"/>
      <c r="AB1146" s="97"/>
      <c r="AC1146" s="97"/>
      <c r="AD1146" s="97"/>
      <c r="AE1146" s="97"/>
      <c r="AF1146" s="93"/>
      <c r="AG1146" s="93"/>
      <c r="AH1146" s="93"/>
      <c r="AI1146" s="30"/>
      <c r="AJ1146" s="30"/>
      <c r="AK1146" s="30"/>
      <c r="AL1146" s="30"/>
      <c r="AM1146" s="109"/>
      <c r="AN1146" s="109"/>
      <c r="AO1146" s="30"/>
      <c r="AP1146" s="109" t="s">
        <v>1958</v>
      </c>
      <c r="AQ1146"/>
      <c r="AR1146"/>
      <c r="AS1146"/>
      <c r="AT1146"/>
      <c r="AU1146"/>
      <c r="AV1146"/>
    </row>
    <row r="1147" spans="27:48" ht="23.45" customHeight="1" x14ac:dyDescent="0.2">
      <c r="AA1147" s="97"/>
      <c r="AB1147" s="97"/>
      <c r="AC1147" s="97"/>
      <c r="AD1147" s="97"/>
      <c r="AE1147" s="97"/>
      <c r="AF1147" s="93"/>
      <c r="AG1147" s="93"/>
      <c r="AH1147" s="93"/>
      <c r="AI1147" s="30"/>
      <c r="AJ1147" s="30"/>
      <c r="AK1147" s="30"/>
      <c r="AL1147" s="30"/>
      <c r="AM1147" s="109"/>
      <c r="AN1147" s="109"/>
      <c r="AO1147" s="30"/>
      <c r="AP1147" s="109" t="s">
        <v>1959</v>
      </c>
      <c r="AQ1147"/>
      <c r="AR1147"/>
      <c r="AS1147"/>
      <c r="AT1147"/>
      <c r="AU1147"/>
      <c r="AV1147"/>
    </row>
    <row r="1148" spans="27:48" ht="23.45" customHeight="1" x14ac:dyDescent="0.2">
      <c r="AA1148" s="97"/>
      <c r="AB1148" s="97"/>
      <c r="AC1148" s="97"/>
      <c r="AD1148" s="97"/>
      <c r="AE1148" s="97"/>
      <c r="AF1148" s="93"/>
      <c r="AG1148" s="93"/>
      <c r="AH1148" s="93"/>
      <c r="AI1148" s="30"/>
      <c r="AJ1148" s="30"/>
      <c r="AK1148" s="30"/>
      <c r="AL1148" s="30"/>
      <c r="AM1148" s="109"/>
      <c r="AN1148" s="109"/>
      <c r="AO1148" s="30"/>
      <c r="AP1148" s="109" t="s">
        <v>1960</v>
      </c>
      <c r="AQ1148"/>
      <c r="AR1148"/>
      <c r="AS1148"/>
      <c r="AT1148"/>
      <c r="AU1148"/>
      <c r="AV1148"/>
    </row>
    <row r="1149" spans="27:48" ht="23.45" customHeight="1" x14ac:dyDescent="0.2">
      <c r="AA1149" s="97"/>
      <c r="AB1149" s="97"/>
      <c r="AC1149" s="97"/>
      <c r="AD1149" s="97"/>
      <c r="AE1149" s="97"/>
      <c r="AF1149" s="93"/>
      <c r="AG1149" s="93"/>
      <c r="AH1149" s="93"/>
      <c r="AI1149" s="30"/>
      <c r="AJ1149" s="30"/>
      <c r="AK1149" s="30"/>
      <c r="AL1149" s="30"/>
      <c r="AM1149" s="109"/>
      <c r="AN1149" s="109"/>
      <c r="AO1149" s="30"/>
      <c r="AP1149" s="109" t="s">
        <v>1961</v>
      </c>
      <c r="AQ1149"/>
      <c r="AR1149"/>
      <c r="AS1149"/>
      <c r="AT1149"/>
      <c r="AU1149"/>
      <c r="AV1149"/>
    </row>
    <row r="1150" spans="27:48" ht="23.45" customHeight="1" x14ac:dyDescent="0.2">
      <c r="AA1150" s="97"/>
      <c r="AB1150" s="97"/>
      <c r="AC1150" s="97"/>
      <c r="AD1150" s="97"/>
      <c r="AE1150" s="97"/>
      <c r="AF1150" s="93"/>
      <c r="AG1150" s="93"/>
      <c r="AH1150" s="93"/>
      <c r="AI1150" s="30"/>
      <c r="AJ1150" s="30"/>
      <c r="AK1150" s="30"/>
      <c r="AL1150" s="30"/>
      <c r="AM1150" s="109"/>
      <c r="AN1150" s="109"/>
      <c r="AO1150" s="30"/>
      <c r="AP1150" s="109" t="s">
        <v>1962</v>
      </c>
      <c r="AQ1150"/>
      <c r="AR1150"/>
      <c r="AS1150"/>
      <c r="AT1150"/>
      <c r="AU1150"/>
      <c r="AV1150"/>
    </row>
    <row r="1151" spans="27:48" ht="23.45" customHeight="1" x14ac:dyDescent="0.2">
      <c r="AA1151" s="97"/>
      <c r="AB1151" s="97"/>
      <c r="AC1151" s="97"/>
      <c r="AD1151" s="97"/>
      <c r="AE1151" s="97"/>
      <c r="AF1151" s="93"/>
      <c r="AG1151" s="93"/>
      <c r="AH1151" s="93"/>
      <c r="AI1151" s="30"/>
      <c r="AJ1151" s="30"/>
      <c r="AK1151" s="30"/>
      <c r="AL1151" s="30"/>
      <c r="AM1151" s="109"/>
      <c r="AN1151" s="109"/>
      <c r="AO1151" s="30"/>
      <c r="AP1151" s="109" t="s">
        <v>1963</v>
      </c>
      <c r="AQ1151"/>
      <c r="AR1151"/>
      <c r="AS1151"/>
      <c r="AT1151"/>
      <c r="AU1151"/>
      <c r="AV1151"/>
    </row>
    <row r="1152" spans="27:48" ht="23.45" customHeight="1" x14ac:dyDescent="0.2">
      <c r="AA1152" s="97"/>
      <c r="AB1152" s="97"/>
      <c r="AC1152" s="97"/>
      <c r="AD1152" s="97"/>
      <c r="AE1152" s="97"/>
      <c r="AF1152" s="93"/>
      <c r="AG1152" s="93"/>
      <c r="AH1152" s="93"/>
      <c r="AI1152" s="30"/>
      <c r="AJ1152" s="30"/>
      <c r="AK1152" s="30"/>
      <c r="AL1152" s="30"/>
      <c r="AM1152" s="109"/>
      <c r="AN1152" s="109"/>
      <c r="AO1152" s="30"/>
      <c r="AP1152" s="109" t="s">
        <v>1964</v>
      </c>
      <c r="AQ1152"/>
      <c r="AR1152"/>
      <c r="AS1152"/>
      <c r="AT1152"/>
      <c r="AU1152"/>
      <c r="AV1152"/>
    </row>
    <row r="1153" spans="27:48" ht="23.45" customHeight="1" x14ac:dyDescent="0.2">
      <c r="AA1153" s="97"/>
      <c r="AB1153" s="97"/>
      <c r="AC1153" s="97"/>
      <c r="AD1153" s="97"/>
      <c r="AE1153" s="97"/>
      <c r="AF1153" s="93"/>
      <c r="AG1153" s="93"/>
      <c r="AH1153" s="93"/>
      <c r="AI1153" s="30"/>
      <c r="AJ1153" s="30"/>
      <c r="AK1153" s="30"/>
      <c r="AL1153" s="30"/>
      <c r="AM1153" s="109"/>
      <c r="AN1153" s="109"/>
      <c r="AO1153" s="30"/>
      <c r="AP1153" s="109" t="s">
        <v>1965</v>
      </c>
      <c r="AQ1153"/>
      <c r="AR1153"/>
      <c r="AS1153"/>
      <c r="AT1153"/>
      <c r="AU1153"/>
      <c r="AV1153"/>
    </row>
    <row r="1154" spans="27:48" ht="23.45" customHeight="1" x14ac:dyDescent="0.2">
      <c r="AA1154" s="97"/>
      <c r="AB1154" s="97"/>
      <c r="AC1154" s="97"/>
      <c r="AD1154" s="97"/>
      <c r="AE1154" s="97"/>
      <c r="AF1154" s="93"/>
      <c r="AG1154" s="93"/>
      <c r="AH1154" s="93"/>
      <c r="AI1154" s="30"/>
      <c r="AJ1154" s="30"/>
      <c r="AK1154" s="30"/>
      <c r="AL1154" s="30"/>
      <c r="AM1154" s="109"/>
      <c r="AN1154" s="109"/>
      <c r="AO1154" s="30"/>
      <c r="AP1154" s="109" t="s">
        <v>1966</v>
      </c>
      <c r="AQ1154"/>
      <c r="AR1154"/>
      <c r="AS1154"/>
      <c r="AT1154"/>
      <c r="AU1154"/>
      <c r="AV1154"/>
    </row>
    <row r="1155" spans="27:48" ht="23.45" customHeight="1" x14ac:dyDescent="0.2">
      <c r="AA1155" s="97"/>
      <c r="AB1155" s="97"/>
      <c r="AC1155" s="97"/>
      <c r="AD1155" s="97"/>
      <c r="AE1155" s="97"/>
      <c r="AF1155" s="93"/>
      <c r="AG1155" s="93"/>
      <c r="AH1155" s="93"/>
      <c r="AI1155" s="30"/>
      <c r="AJ1155" s="30"/>
      <c r="AK1155" s="30"/>
      <c r="AL1155" s="30"/>
      <c r="AM1155" s="109"/>
      <c r="AN1155" s="109"/>
      <c r="AO1155" s="30"/>
      <c r="AP1155" s="109" t="s">
        <v>1967</v>
      </c>
      <c r="AQ1155"/>
      <c r="AR1155"/>
      <c r="AS1155"/>
      <c r="AT1155"/>
      <c r="AU1155"/>
      <c r="AV1155"/>
    </row>
    <row r="1156" spans="27:48" ht="23.45" customHeight="1" x14ac:dyDescent="0.2">
      <c r="AA1156" s="97"/>
      <c r="AB1156" s="97"/>
      <c r="AC1156" s="97"/>
      <c r="AD1156" s="97"/>
      <c r="AE1156" s="97"/>
      <c r="AF1156" s="93"/>
      <c r="AG1156" s="93"/>
      <c r="AH1156" s="93"/>
      <c r="AI1156" s="30"/>
      <c r="AJ1156" s="30"/>
      <c r="AK1156" s="30"/>
      <c r="AL1156" s="30"/>
      <c r="AM1156" s="109"/>
      <c r="AN1156" s="109"/>
      <c r="AO1156" s="30"/>
      <c r="AP1156" s="109" t="s">
        <v>1968</v>
      </c>
      <c r="AQ1156"/>
      <c r="AR1156"/>
      <c r="AS1156"/>
      <c r="AT1156"/>
      <c r="AU1156"/>
      <c r="AV1156"/>
    </row>
    <row r="1157" spans="27:48" ht="23.45" customHeight="1" x14ac:dyDescent="0.2">
      <c r="AA1157" s="97"/>
      <c r="AB1157" s="97"/>
      <c r="AC1157" s="97"/>
      <c r="AD1157" s="97"/>
      <c r="AE1157" s="97"/>
      <c r="AF1157" s="93"/>
      <c r="AG1157" s="93"/>
      <c r="AH1157" s="93"/>
      <c r="AI1157" s="30"/>
      <c r="AJ1157" s="30"/>
      <c r="AK1157" s="30"/>
      <c r="AL1157" s="30"/>
      <c r="AM1157" s="109"/>
      <c r="AN1157" s="109"/>
      <c r="AO1157" s="30"/>
      <c r="AP1157" s="109" t="s">
        <v>1969</v>
      </c>
      <c r="AQ1157"/>
      <c r="AR1157"/>
      <c r="AS1157"/>
      <c r="AT1157"/>
      <c r="AU1157"/>
      <c r="AV1157"/>
    </row>
    <row r="1158" spans="27:48" ht="23.45" customHeight="1" x14ac:dyDescent="0.2">
      <c r="AA1158" s="97"/>
      <c r="AB1158" s="97"/>
      <c r="AC1158" s="97"/>
      <c r="AD1158" s="97"/>
      <c r="AE1158" s="97"/>
      <c r="AF1158" s="93"/>
      <c r="AG1158" s="93"/>
      <c r="AH1158" s="93"/>
      <c r="AI1158" s="30"/>
      <c r="AJ1158" s="30"/>
      <c r="AK1158" s="30"/>
      <c r="AL1158" s="30"/>
      <c r="AM1158" s="109"/>
      <c r="AN1158" s="109"/>
      <c r="AO1158" s="30"/>
      <c r="AP1158" s="109" t="s">
        <v>1970</v>
      </c>
      <c r="AQ1158"/>
      <c r="AR1158"/>
      <c r="AS1158"/>
      <c r="AT1158"/>
      <c r="AU1158"/>
      <c r="AV1158"/>
    </row>
    <row r="1159" spans="27:48" ht="23.45" customHeight="1" x14ac:dyDescent="0.2">
      <c r="AA1159" s="97"/>
      <c r="AB1159" s="97"/>
      <c r="AC1159" s="97"/>
      <c r="AD1159" s="97"/>
      <c r="AE1159" s="97"/>
      <c r="AF1159" s="93"/>
      <c r="AG1159" s="93"/>
      <c r="AH1159" s="93"/>
      <c r="AI1159" s="30"/>
      <c r="AJ1159" s="30"/>
      <c r="AK1159" s="30"/>
      <c r="AL1159" s="30"/>
      <c r="AM1159" s="109"/>
      <c r="AN1159" s="109"/>
      <c r="AO1159" s="30"/>
      <c r="AP1159" s="109" t="s">
        <v>1971</v>
      </c>
      <c r="AQ1159"/>
      <c r="AR1159"/>
      <c r="AS1159"/>
      <c r="AT1159"/>
      <c r="AU1159"/>
      <c r="AV1159"/>
    </row>
    <row r="1160" spans="27:48" ht="23.45" customHeight="1" x14ac:dyDescent="0.2">
      <c r="AA1160" s="97"/>
      <c r="AB1160" s="97"/>
      <c r="AC1160" s="97"/>
      <c r="AD1160" s="97"/>
      <c r="AE1160" s="97"/>
      <c r="AF1160" s="93"/>
      <c r="AG1160" s="93"/>
      <c r="AH1160" s="93"/>
      <c r="AI1160" s="30"/>
      <c r="AJ1160" s="30"/>
      <c r="AK1160" s="30"/>
      <c r="AL1160" s="30"/>
      <c r="AM1160" s="109"/>
      <c r="AN1160" s="109"/>
      <c r="AO1160" s="30"/>
      <c r="AP1160" s="109" t="s">
        <v>1972</v>
      </c>
      <c r="AQ1160"/>
      <c r="AR1160"/>
      <c r="AS1160"/>
      <c r="AT1160"/>
      <c r="AU1160"/>
      <c r="AV1160"/>
    </row>
    <row r="1161" spans="27:48" ht="23.45" customHeight="1" x14ac:dyDescent="0.2">
      <c r="AA1161" s="97"/>
      <c r="AB1161" s="97"/>
      <c r="AC1161" s="97"/>
      <c r="AD1161" s="97"/>
      <c r="AE1161" s="97"/>
      <c r="AF1161" s="93"/>
      <c r="AG1161" s="93"/>
      <c r="AH1161" s="93"/>
      <c r="AI1161" s="30"/>
      <c r="AJ1161" s="30"/>
      <c r="AK1161" s="30"/>
      <c r="AL1161" s="30"/>
      <c r="AM1161" s="109"/>
      <c r="AN1161" s="109"/>
      <c r="AO1161" s="30"/>
      <c r="AP1161" s="109" t="s">
        <v>1973</v>
      </c>
      <c r="AQ1161"/>
      <c r="AR1161"/>
      <c r="AS1161"/>
      <c r="AT1161"/>
      <c r="AU1161"/>
      <c r="AV1161"/>
    </row>
    <row r="1162" spans="27:48" ht="23.45" customHeight="1" x14ac:dyDescent="0.2">
      <c r="AA1162" s="97"/>
      <c r="AB1162" s="97"/>
      <c r="AC1162" s="97"/>
      <c r="AD1162" s="97"/>
      <c r="AE1162" s="97"/>
      <c r="AF1162" s="93"/>
      <c r="AG1162" s="93"/>
      <c r="AH1162" s="93"/>
      <c r="AI1162" s="30"/>
      <c r="AJ1162" s="30"/>
      <c r="AK1162" s="30"/>
      <c r="AL1162" s="30"/>
      <c r="AM1162" s="109"/>
      <c r="AN1162" s="109"/>
      <c r="AO1162" s="30"/>
      <c r="AP1162" s="109" t="s">
        <v>1974</v>
      </c>
      <c r="AQ1162"/>
      <c r="AR1162"/>
      <c r="AS1162"/>
      <c r="AT1162"/>
      <c r="AU1162"/>
      <c r="AV1162"/>
    </row>
    <row r="1163" spans="27:48" ht="23.45" customHeight="1" x14ac:dyDescent="0.2">
      <c r="AA1163" s="97"/>
      <c r="AB1163" s="97"/>
      <c r="AC1163" s="97"/>
      <c r="AD1163" s="97"/>
      <c r="AE1163" s="97"/>
      <c r="AF1163" s="93"/>
      <c r="AG1163" s="93"/>
      <c r="AH1163" s="93"/>
      <c r="AI1163" s="30"/>
      <c r="AJ1163" s="30"/>
      <c r="AK1163" s="30"/>
      <c r="AL1163" s="30"/>
      <c r="AM1163" s="109"/>
      <c r="AN1163" s="109"/>
      <c r="AO1163" s="30"/>
      <c r="AP1163" s="109" t="s">
        <v>1975</v>
      </c>
      <c r="AQ1163"/>
      <c r="AR1163"/>
      <c r="AS1163"/>
      <c r="AT1163"/>
      <c r="AU1163"/>
      <c r="AV1163"/>
    </row>
    <row r="1164" spans="27:48" ht="23.45" customHeight="1" x14ac:dyDescent="0.2">
      <c r="AA1164" s="97"/>
      <c r="AB1164" s="97"/>
      <c r="AC1164" s="97"/>
      <c r="AD1164" s="97"/>
      <c r="AE1164" s="97"/>
      <c r="AF1164" s="93"/>
      <c r="AG1164" s="93"/>
      <c r="AH1164" s="93"/>
      <c r="AI1164" s="30"/>
      <c r="AJ1164" s="30"/>
      <c r="AK1164" s="30"/>
      <c r="AL1164" s="30"/>
      <c r="AM1164" s="109"/>
      <c r="AN1164" s="109"/>
      <c r="AO1164" s="30"/>
      <c r="AP1164" s="109" t="s">
        <v>1976</v>
      </c>
      <c r="AQ1164"/>
      <c r="AR1164"/>
      <c r="AS1164"/>
      <c r="AT1164"/>
      <c r="AU1164"/>
      <c r="AV1164"/>
    </row>
    <row r="1165" spans="27:48" ht="23.45" customHeight="1" x14ac:dyDescent="0.2">
      <c r="AA1165" s="97"/>
      <c r="AB1165" s="97"/>
      <c r="AC1165" s="97"/>
      <c r="AD1165" s="97"/>
      <c r="AE1165" s="97"/>
      <c r="AF1165" s="93"/>
      <c r="AG1165" s="93"/>
      <c r="AH1165" s="93"/>
      <c r="AI1165" s="30"/>
      <c r="AJ1165" s="30"/>
      <c r="AK1165" s="30"/>
      <c r="AL1165" s="30"/>
      <c r="AM1165" s="109"/>
      <c r="AN1165" s="109"/>
      <c r="AO1165" s="30"/>
      <c r="AP1165" s="109" t="s">
        <v>1977</v>
      </c>
      <c r="AQ1165"/>
      <c r="AR1165"/>
      <c r="AS1165"/>
      <c r="AT1165"/>
      <c r="AU1165"/>
      <c r="AV1165"/>
    </row>
    <row r="1166" spans="27:48" ht="23.45" customHeight="1" x14ac:dyDescent="0.2">
      <c r="AA1166" s="97"/>
      <c r="AB1166" s="97"/>
      <c r="AC1166" s="97"/>
      <c r="AD1166" s="97"/>
      <c r="AE1166" s="97"/>
      <c r="AF1166" s="93"/>
      <c r="AG1166" s="93"/>
      <c r="AH1166" s="93"/>
      <c r="AI1166" s="30"/>
      <c r="AJ1166" s="30"/>
      <c r="AK1166" s="30"/>
      <c r="AL1166" s="30"/>
      <c r="AM1166" s="109"/>
      <c r="AN1166" s="109"/>
      <c r="AO1166" s="30"/>
      <c r="AP1166" s="109" t="s">
        <v>1978</v>
      </c>
      <c r="AQ1166"/>
      <c r="AR1166"/>
      <c r="AS1166"/>
      <c r="AT1166"/>
      <c r="AU1166"/>
      <c r="AV1166"/>
    </row>
    <row r="1167" spans="27:48" ht="23.45" customHeight="1" x14ac:dyDescent="0.2">
      <c r="AA1167" s="97"/>
      <c r="AB1167" s="97"/>
      <c r="AC1167" s="97"/>
      <c r="AD1167" s="97"/>
      <c r="AE1167" s="97"/>
      <c r="AF1167" s="93"/>
      <c r="AG1167" s="93"/>
      <c r="AH1167" s="93"/>
      <c r="AI1167" s="30"/>
      <c r="AJ1167" s="30"/>
      <c r="AK1167" s="30"/>
      <c r="AL1167" s="30"/>
      <c r="AM1167" s="109"/>
      <c r="AN1167" s="109"/>
      <c r="AO1167" s="30"/>
      <c r="AP1167" s="109" t="s">
        <v>1979</v>
      </c>
      <c r="AQ1167"/>
      <c r="AR1167"/>
      <c r="AS1167"/>
      <c r="AT1167"/>
      <c r="AU1167"/>
      <c r="AV1167"/>
    </row>
    <row r="1168" spans="27:48" ht="23.45" customHeight="1" x14ac:dyDescent="0.2">
      <c r="AA1168" s="97"/>
      <c r="AB1168" s="97"/>
      <c r="AC1168" s="97"/>
      <c r="AD1168" s="97"/>
      <c r="AE1168" s="97"/>
      <c r="AF1168" s="93"/>
      <c r="AG1168" s="93"/>
      <c r="AH1168" s="93"/>
      <c r="AI1168" s="30"/>
      <c r="AJ1168" s="30"/>
      <c r="AK1168" s="30"/>
      <c r="AL1168" s="30"/>
      <c r="AM1168" s="109"/>
      <c r="AN1168" s="109"/>
      <c r="AO1168" s="30"/>
      <c r="AP1168" s="109" t="s">
        <v>1980</v>
      </c>
      <c r="AQ1168"/>
      <c r="AR1168"/>
      <c r="AS1168"/>
      <c r="AT1168"/>
      <c r="AU1168"/>
      <c r="AV1168"/>
    </row>
    <row r="1169" spans="27:48" ht="23.45" customHeight="1" x14ac:dyDescent="0.2">
      <c r="AA1169" s="97"/>
      <c r="AB1169" s="97"/>
      <c r="AC1169" s="97"/>
      <c r="AD1169" s="97"/>
      <c r="AE1169" s="97"/>
      <c r="AF1169" s="93"/>
      <c r="AG1169" s="93"/>
      <c r="AH1169" s="93"/>
      <c r="AI1169" s="30"/>
      <c r="AJ1169" s="30"/>
      <c r="AK1169" s="30"/>
      <c r="AL1169" s="30"/>
      <c r="AM1169" s="109"/>
      <c r="AN1169" s="109"/>
      <c r="AO1169" s="30"/>
      <c r="AP1169" s="109" t="s">
        <v>1981</v>
      </c>
      <c r="AQ1169"/>
      <c r="AR1169"/>
      <c r="AS1169"/>
      <c r="AT1169"/>
      <c r="AU1169"/>
      <c r="AV1169"/>
    </row>
    <row r="1170" spans="27:48" ht="23.45" customHeight="1" x14ac:dyDescent="0.2">
      <c r="AA1170" s="97"/>
      <c r="AB1170" s="97"/>
      <c r="AC1170" s="97"/>
      <c r="AD1170" s="97"/>
      <c r="AE1170" s="97"/>
      <c r="AF1170" s="93"/>
      <c r="AG1170" s="93"/>
      <c r="AH1170" s="93"/>
      <c r="AI1170" s="30"/>
      <c r="AJ1170" s="30"/>
      <c r="AK1170" s="30"/>
      <c r="AL1170" s="30"/>
      <c r="AM1170" s="109"/>
      <c r="AN1170" s="109"/>
      <c r="AO1170" s="30"/>
      <c r="AP1170" s="109" t="s">
        <v>1982</v>
      </c>
      <c r="AQ1170"/>
      <c r="AR1170"/>
      <c r="AS1170"/>
      <c r="AT1170"/>
      <c r="AU1170"/>
      <c r="AV1170"/>
    </row>
    <row r="1171" spans="27:48" ht="23.45" customHeight="1" x14ac:dyDescent="0.2">
      <c r="AA1171" s="97"/>
      <c r="AB1171" s="97"/>
      <c r="AC1171" s="97"/>
      <c r="AD1171" s="97"/>
      <c r="AE1171" s="97"/>
      <c r="AF1171" s="93"/>
      <c r="AG1171" s="93"/>
      <c r="AH1171" s="93"/>
      <c r="AI1171" s="30"/>
      <c r="AJ1171" s="30"/>
      <c r="AK1171" s="30"/>
      <c r="AL1171" s="30"/>
      <c r="AM1171" s="109"/>
      <c r="AN1171" s="109"/>
      <c r="AO1171" s="30"/>
      <c r="AP1171" s="109" t="s">
        <v>1983</v>
      </c>
      <c r="AQ1171"/>
      <c r="AR1171"/>
      <c r="AS1171"/>
      <c r="AT1171"/>
      <c r="AU1171"/>
      <c r="AV1171"/>
    </row>
    <row r="1172" spans="27:48" ht="23.45" customHeight="1" x14ac:dyDescent="0.2">
      <c r="AA1172" s="97"/>
      <c r="AB1172" s="97"/>
      <c r="AC1172" s="97"/>
      <c r="AD1172" s="97"/>
      <c r="AE1172" s="97"/>
      <c r="AF1172" s="93"/>
      <c r="AG1172" s="93"/>
      <c r="AH1172" s="93"/>
      <c r="AI1172" s="30"/>
      <c r="AJ1172" s="30"/>
      <c r="AK1172" s="30"/>
      <c r="AL1172" s="30"/>
      <c r="AM1172" s="109"/>
      <c r="AN1172" s="109"/>
      <c r="AO1172" s="30"/>
      <c r="AP1172" s="109" t="s">
        <v>1984</v>
      </c>
      <c r="AQ1172"/>
      <c r="AR1172"/>
      <c r="AS1172"/>
      <c r="AT1172"/>
      <c r="AU1172"/>
      <c r="AV1172"/>
    </row>
    <row r="1173" spans="27:48" ht="23.45" customHeight="1" x14ac:dyDescent="0.2">
      <c r="AA1173" s="97"/>
      <c r="AB1173" s="97"/>
      <c r="AC1173" s="97"/>
      <c r="AD1173" s="97"/>
      <c r="AE1173" s="97"/>
      <c r="AF1173" s="93"/>
      <c r="AG1173" s="93"/>
      <c r="AH1173" s="93"/>
      <c r="AI1173" s="30"/>
      <c r="AJ1173" s="30"/>
      <c r="AK1173" s="30"/>
      <c r="AL1173" s="30"/>
      <c r="AM1173" s="109"/>
      <c r="AN1173" s="109"/>
      <c r="AO1173" s="30"/>
      <c r="AP1173" s="109" t="s">
        <v>1985</v>
      </c>
      <c r="AQ1173"/>
      <c r="AR1173"/>
      <c r="AS1173"/>
      <c r="AT1173"/>
      <c r="AU1173"/>
      <c r="AV1173"/>
    </row>
    <row r="1174" spans="27:48" ht="23.45" customHeight="1" x14ac:dyDescent="0.2">
      <c r="AA1174" s="97"/>
      <c r="AB1174" s="97"/>
      <c r="AC1174" s="97"/>
      <c r="AD1174" s="97"/>
      <c r="AE1174" s="97"/>
      <c r="AF1174" s="93"/>
      <c r="AG1174" s="93"/>
      <c r="AH1174" s="93"/>
      <c r="AI1174" s="30"/>
      <c r="AJ1174" s="30"/>
      <c r="AK1174" s="30"/>
      <c r="AL1174" s="30"/>
      <c r="AM1174" s="109"/>
      <c r="AN1174" s="109"/>
      <c r="AO1174" s="30"/>
      <c r="AP1174" s="109" t="s">
        <v>1986</v>
      </c>
      <c r="AQ1174"/>
      <c r="AR1174"/>
      <c r="AS1174"/>
      <c r="AT1174"/>
      <c r="AU1174"/>
      <c r="AV1174"/>
    </row>
    <row r="1175" spans="27:48" ht="23.45" customHeight="1" x14ac:dyDescent="0.2">
      <c r="AA1175" s="97"/>
      <c r="AB1175" s="97"/>
      <c r="AC1175" s="97"/>
      <c r="AD1175" s="97"/>
      <c r="AE1175" s="97"/>
      <c r="AF1175" s="93"/>
      <c r="AG1175" s="93"/>
      <c r="AH1175" s="93"/>
      <c r="AI1175" s="30"/>
      <c r="AJ1175" s="30"/>
      <c r="AK1175" s="30"/>
      <c r="AL1175" s="30"/>
      <c r="AM1175" s="109"/>
      <c r="AN1175" s="109"/>
      <c r="AO1175" s="30"/>
      <c r="AP1175" s="109" t="s">
        <v>1987</v>
      </c>
      <c r="AQ1175"/>
      <c r="AR1175"/>
      <c r="AS1175"/>
      <c r="AT1175"/>
      <c r="AU1175"/>
      <c r="AV1175"/>
    </row>
    <row r="1176" spans="27:48" ht="23.45" customHeight="1" x14ac:dyDescent="0.2">
      <c r="AA1176" s="97"/>
      <c r="AB1176" s="97"/>
      <c r="AC1176" s="97"/>
      <c r="AD1176" s="97"/>
      <c r="AE1176" s="97"/>
      <c r="AF1176" s="93"/>
      <c r="AG1176" s="93"/>
      <c r="AH1176" s="93"/>
      <c r="AI1176" s="30"/>
      <c r="AJ1176" s="30"/>
      <c r="AK1176" s="30"/>
      <c r="AL1176" s="30"/>
      <c r="AM1176" s="109"/>
      <c r="AN1176" s="109"/>
      <c r="AO1176" s="30"/>
      <c r="AP1176" s="109" t="s">
        <v>1988</v>
      </c>
      <c r="AQ1176"/>
      <c r="AR1176"/>
      <c r="AS1176"/>
      <c r="AT1176"/>
      <c r="AU1176"/>
      <c r="AV1176"/>
    </row>
    <row r="1177" spans="27:48" ht="23.45" customHeight="1" x14ac:dyDescent="0.2">
      <c r="AA1177" s="97"/>
      <c r="AB1177" s="97"/>
      <c r="AC1177" s="97"/>
      <c r="AD1177" s="97"/>
      <c r="AE1177" s="97"/>
      <c r="AF1177" s="93"/>
      <c r="AG1177" s="93"/>
      <c r="AH1177" s="93"/>
      <c r="AI1177" s="30"/>
      <c r="AJ1177" s="30"/>
      <c r="AK1177" s="30"/>
      <c r="AL1177" s="30"/>
      <c r="AM1177" s="109"/>
      <c r="AN1177" s="109"/>
      <c r="AO1177" s="30"/>
      <c r="AP1177" s="109" t="s">
        <v>1989</v>
      </c>
      <c r="AQ1177"/>
      <c r="AR1177"/>
      <c r="AS1177"/>
      <c r="AT1177"/>
      <c r="AU1177"/>
      <c r="AV1177"/>
    </row>
    <row r="1178" spans="27:48" ht="23.45" customHeight="1" x14ac:dyDescent="0.2">
      <c r="AA1178" s="97"/>
      <c r="AB1178" s="97"/>
      <c r="AC1178" s="97"/>
      <c r="AD1178" s="97"/>
      <c r="AE1178" s="97"/>
      <c r="AF1178" s="93"/>
      <c r="AG1178" s="93"/>
      <c r="AH1178" s="93"/>
      <c r="AI1178" s="30"/>
      <c r="AJ1178" s="30"/>
      <c r="AK1178" s="30"/>
      <c r="AL1178" s="30"/>
      <c r="AM1178" s="109"/>
      <c r="AN1178" s="109"/>
      <c r="AO1178" s="30"/>
      <c r="AP1178" s="109" t="s">
        <v>1990</v>
      </c>
      <c r="AQ1178"/>
      <c r="AR1178"/>
      <c r="AS1178"/>
      <c r="AT1178"/>
      <c r="AU1178"/>
      <c r="AV1178"/>
    </row>
    <row r="1179" spans="27:48" ht="23.45" customHeight="1" x14ac:dyDescent="0.2">
      <c r="AA1179" s="97"/>
      <c r="AB1179" s="97"/>
      <c r="AC1179" s="97"/>
      <c r="AD1179" s="97"/>
      <c r="AE1179" s="97"/>
      <c r="AF1179" s="93"/>
      <c r="AG1179" s="93"/>
      <c r="AH1179" s="93"/>
      <c r="AI1179" s="30"/>
      <c r="AJ1179" s="30"/>
      <c r="AK1179" s="30"/>
      <c r="AL1179" s="30"/>
      <c r="AM1179" s="109"/>
      <c r="AN1179" s="109"/>
      <c r="AO1179" s="30"/>
      <c r="AP1179" s="109" t="s">
        <v>1991</v>
      </c>
      <c r="AQ1179"/>
      <c r="AR1179"/>
      <c r="AS1179"/>
      <c r="AT1179"/>
      <c r="AU1179"/>
      <c r="AV1179"/>
    </row>
    <row r="1180" spans="27:48" ht="23.45" customHeight="1" x14ac:dyDescent="0.2">
      <c r="AA1180" s="97"/>
      <c r="AB1180" s="97"/>
      <c r="AC1180" s="97"/>
      <c r="AD1180" s="97"/>
      <c r="AE1180" s="97"/>
      <c r="AF1180" s="93"/>
      <c r="AG1180" s="93"/>
      <c r="AH1180" s="93"/>
      <c r="AI1180" s="30"/>
      <c r="AJ1180" s="30"/>
      <c r="AK1180" s="30"/>
      <c r="AL1180" s="30"/>
      <c r="AM1180" s="109"/>
      <c r="AN1180" s="109"/>
      <c r="AO1180" s="30"/>
      <c r="AP1180" s="109" t="s">
        <v>1992</v>
      </c>
      <c r="AQ1180"/>
      <c r="AR1180"/>
      <c r="AS1180"/>
      <c r="AT1180"/>
      <c r="AU1180"/>
      <c r="AV1180"/>
    </row>
    <row r="1181" spans="27:48" ht="23.45" customHeight="1" x14ac:dyDescent="0.2">
      <c r="AA1181" s="97"/>
      <c r="AB1181" s="97"/>
      <c r="AC1181" s="97"/>
      <c r="AD1181" s="97"/>
      <c r="AE1181" s="97"/>
      <c r="AF1181" s="93"/>
      <c r="AG1181" s="93"/>
      <c r="AH1181" s="93"/>
      <c r="AI1181" s="30"/>
      <c r="AJ1181" s="30"/>
      <c r="AK1181" s="30"/>
      <c r="AL1181" s="30"/>
      <c r="AM1181" s="109"/>
      <c r="AN1181" s="109"/>
      <c r="AO1181" s="30"/>
      <c r="AP1181" s="109" t="s">
        <v>1993</v>
      </c>
      <c r="AQ1181"/>
      <c r="AR1181"/>
      <c r="AS1181"/>
      <c r="AT1181"/>
      <c r="AU1181"/>
      <c r="AV1181"/>
    </row>
    <row r="1182" spans="27:48" ht="23.45" customHeight="1" x14ac:dyDescent="0.2">
      <c r="AA1182" s="97"/>
      <c r="AB1182" s="97"/>
      <c r="AC1182" s="97"/>
      <c r="AD1182" s="97"/>
      <c r="AE1182" s="97"/>
      <c r="AF1182" s="93"/>
      <c r="AG1182" s="93"/>
      <c r="AH1182" s="93"/>
      <c r="AI1182" s="30"/>
      <c r="AJ1182" s="30"/>
      <c r="AK1182" s="30"/>
      <c r="AL1182" s="30"/>
      <c r="AM1182" s="109"/>
      <c r="AN1182" s="109"/>
      <c r="AO1182" s="30"/>
      <c r="AP1182" s="109" t="s">
        <v>1994</v>
      </c>
      <c r="AQ1182"/>
      <c r="AR1182"/>
      <c r="AS1182"/>
      <c r="AT1182"/>
      <c r="AU1182"/>
      <c r="AV1182"/>
    </row>
    <row r="1183" spans="27:48" ht="23.45" customHeight="1" x14ac:dyDescent="0.2">
      <c r="AA1183" s="97"/>
      <c r="AB1183" s="97"/>
      <c r="AC1183" s="97"/>
      <c r="AD1183" s="97"/>
      <c r="AE1183" s="97"/>
      <c r="AF1183" s="93"/>
      <c r="AG1183" s="93"/>
      <c r="AH1183" s="93"/>
      <c r="AI1183" s="30"/>
      <c r="AJ1183" s="30"/>
      <c r="AK1183" s="30"/>
      <c r="AL1183" s="30"/>
      <c r="AM1183" s="109"/>
      <c r="AN1183" s="109"/>
      <c r="AO1183" s="30"/>
      <c r="AP1183" s="109" t="s">
        <v>1995</v>
      </c>
      <c r="AQ1183"/>
      <c r="AR1183"/>
      <c r="AS1183"/>
      <c r="AT1183"/>
      <c r="AU1183"/>
      <c r="AV1183"/>
    </row>
    <row r="1184" spans="27:48" ht="23.45" customHeight="1" x14ac:dyDescent="0.2">
      <c r="AA1184" s="97"/>
      <c r="AB1184" s="97"/>
      <c r="AC1184" s="97"/>
      <c r="AD1184" s="97"/>
      <c r="AE1184" s="97"/>
      <c r="AF1184" s="93"/>
      <c r="AG1184" s="93"/>
      <c r="AH1184" s="93"/>
      <c r="AI1184" s="30"/>
      <c r="AJ1184" s="30"/>
      <c r="AK1184" s="30"/>
      <c r="AL1184" s="30"/>
      <c r="AM1184" s="109"/>
      <c r="AN1184" s="109"/>
      <c r="AO1184" s="30"/>
      <c r="AP1184" s="109" t="s">
        <v>1996</v>
      </c>
      <c r="AQ1184"/>
      <c r="AR1184"/>
      <c r="AS1184"/>
      <c r="AT1184"/>
      <c r="AU1184"/>
      <c r="AV1184"/>
    </row>
    <row r="1185" spans="27:48" ht="23.45" customHeight="1" x14ac:dyDescent="0.2">
      <c r="AA1185" s="97"/>
      <c r="AB1185" s="97"/>
      <c r="AC1185" s="97"/>
      <c r="AD1185" s="97"/>
      <c r="AE1185" s="97"/>
      <c r="AF1185" s="93"/>
      <c r="AG1185" s="93"/>
      <c r="AH1185" s="93"/>
      <c r="AI1185" s="30"/>
      <c r="AJ1185" s="30"/>
      <c r="AK1185" s="30"/>
      <c r="AL1185" s="30"/>
      <c r="AM1185" s="109"/>
      <c r="AN1185" s="109"/>
      <c r="AO1185" s="30"/>
      <c r="AP1185" s="109" t="s">
        <v>1997</v>
      </c>
      <c r="AQ1185"/>
      <c r="AR1185"/>
      <c r="AS1185"/>
      <c r="AT1185"/>
      <c r="AU1185"/>
      <c r="AV1185"/>
    </row>
    <row r="1186" spans="27:48" ht="23.45" customHeight="1" x14ac:dyDescent="0.2">
      <c r="AA1186" s="97"/>
      <c r="AB1186" s="97"/>
      <c r="AC1186" s="97"/>
      <c r="AD1186" s="97"/>
      <c r="AE1186" s="97"/>
      <c r="AF1186" s="93"/>
      <c r="AG1186" s="93"/>
      <c r="AH1186" s="93"/>
      <c r="AI1186" s="30"/>
      <c r="AJ1186" s="30"/>
      <c r="AK1186" s="30"/>
      <c r="AL1186" s="30"/>
      <c r="AM1186" s="109"/>
      <c r="AN1186" s="109"/>
      <c r="AO1186" s="30"/>
      <c r="AP1186" s="109" t="s">
        <v>1998</v>
      </c>
      <c r="AQ1186"/>
      <c r="AR1186"/>
      <c r="AS1186"/>
      <c r="AT1186"/>
      <c r="AU1186"/>
      <c r="AV1186"/>
    </row>
    <row r="1187" spans="27:48" ht="23.45" customHeight="1" x14ac:dyDescent="0.2">
      <c r="AA1187" s="97"/>
      <c r="AB1187" s="97"/>
      <c r="AC1187" s="97"/>
      <c r="AD1187" s="97"/>
      <c r="AE1187" s="97"/>
      <c r="AF1187" s="93"/>
      <c r="AG1187" s="93"/>
      <c r="AH1187" s="93"/>
      <c r="AI1187" s="30"/>
      <c r="AJ1187" s="30"/>
      <c r="AK1187" s="30"/>
      <c r="AL1187" s="30"/>
      <c r="AM1187" s="109"/>
      <c r="AN1187" s="109"/>
      <c r="AO1187" s="30"/>
      <c r="AP1187" s="109" t="s">
        <v>1999</v>
      </c>
      <c r="AQ1187"/>
      <c r="AR1187"/>
      <c r="AS1187"/>
      <c r="AT1187"/>
      <c r="AU1187"/>
      <c r="AV1187"/>
    </row>
    <row r="1188" spans="27:48" ht="23.45" customHeight="1" x14ac:dyDescent="0.2">
      <c r="AA1188" s="97"/>
      <c r="AB1188" s="97"/>
      <c r="AC1188" s="97"/>
      <c r="AD1188" s="97"/>
      <c r="AE1188" s="97"/>
      <c r="AF1188" s="93"/>
      <c r="AG1188" s="93"/>
      <c r="AH1188" s="93"/>
      <c r="AI1188" s="30"/>
      <c r="AJ1188" s="30"/>
      <c r="AK1188" s="30"/>
      <c r="AL1188" s="30"/>
      <c r="AM1188" s="109"/>
      <c r="AN1188" s="109"/>
      <c r="AO1188" s="30"/>
      <c r="AP1188" s="109" t="s">
        <v>2000</v>
      </c>
      <c r="AQ1188"/>
      <c r="AR1188"/>
      <c r="AS1188"/>
      <c r="AT1188"/>
      <c r="AU1188"/>
      <c r="AV1188"/>
    </row>
    <row r="1189" spans="27:48" ht="23.45" customHeight="1" x14ac:dyDescent="0.2">
      <c r="AA1189" s="97"/>
      <c r="AB1189" s="97"/>
      <c r="AC1189" s="97"/>
      <c r="AD1189" s="97"/>
      <c r="AE1189" s="97"/>
      <c r="AF1189" s="93"/>
      <c r="AG1189" s="93"/>
      <c r="AH1189" s="93"/>
      <c r="AI1189" s="30"/>
      <c r="AJ1189" s="30"/>
      <c r="AK1189" s="30"/>
      <c r="AL1189" s="30"/>
      <c r="AM1189" s="109"/>
      <c r="AN1189" s="109"/>
      <c r="AO1189" s="30"/>
      <c r="AP1189" s="109" t="s">
        <v>2001</v>
      </c>
      <c r="AQ1189"/>
      <c r="AR1189"/>
      <c r="AS1189"/>
      <c r="AT1189"/>
      <c r="AU1189"/>
      <c r="AV1189"/>
    </row>
    <row r="1190" spans="27:48" ht="23.45" customHeight="1" x14ac:dyDescent="0.2">
      <c r="AA1190" s="97"/>
      <c r="AB1190" s="97"/>
      <c r="AC1190" s="97"/>
      <c r="AD1190" s="97"/>
      <c r="AE1190" s="97"/>
      <c r="AF1190" s="93"/>
      <c r="AG1190" s="93"/>
      <c r="AH1190" s="93"/>
      <c r="AI1190" s="30"/>
      <c r="AJ1190" s="30"/>
      <c r="AK1190" s="30"/>
      <c r="AL1190" s="30"/>
      <c r="AM1190" s="109"/>
      <c r="AN1190" s="109"/>
      <c r="AO1190" s="30"/>
      <c r="AP1190" s="109" t="s">
        <v>2002</v>
      </c>
      <c r="AQ1190"/>
      <c r="AR1190"/>
      <c r="AS1190"/>
      <c r="AT1190"/>
      <c r="AU1190"/>
      <c r="AV1190"/>
    </row>
    <row r="1191" spans="27:48" ht="23.45" customHeight="1" x14ac:dyDescent="0.2">
      <c r="AA1191" s="97"/>
      <c r="AB1191" s="97"/>
      <c r="AC1191" s="97"/>
      <c r="AD1191" s="97"/>
      <c r="AE1191" s="97"/>
      <c r="AF1191" s="93"/>
      <c r="AG1191" s="93"/>
      <c r="AH1191" s="93"/>
      <c r="AI1191" s="30"/>
      <c r="AJ1191" s="30"/>
      <c r="AK1191" s="30"/>
      <c r="AL1191" s="30"/>
      <c r="AM1191" s="109"/>
      <c r="AN1191" s="109"/>
      <c r="AO1191" s="30"/>
      <c r="AP1191" s="109" t="s">
        <v>2003</v>
      </c>
      <c r="AQ1191"/>
      <c r="AR1191"/>
      <c r="AS1191"/>
      <c r="AT1191"/>
      <c r="AU1191"/>
      <c r="AV1191"/>
    </row>
    <row r="1192" spans="27:48" ht="23.45" customHeight="1" x14ac:dyDescent="0.2">
      <c r="AA1192" s="97"/>
      <c r="AB1192" s="97"/>
      <c r="AC1192" s="97"/>
      <c r="AD1192" s="97"/>
      <c r="AE1192" s="97"/>
      <c r="AF1192" s="93"/>
      <c r="AG1192" s="93"/>
      <c r="AH1192" s="93"/>
      <c r="AI1192" s="30"/>
      <c r="AJ1192" s="30"/>
      <c r="AK1192" s="30"/>
      <c r="AL1192" s="30"/>
      <c r="AM1192" s="109"/>
      <c r="AN1192" s="109"/>
      <c r="AO1192" s="30"/>
      <c r="AP1192" s="109" t="s">
        <v>2004</v>
      </c>
      <c r="AQ1192"/>
      <c r="AR1192"/>
      <c r="AS1192"/>
      <c r="AT1192"/>
      <c r="AU1192"/>
      <c r="AV1192"/>
    </row>
    <row r="1193" spans="27:48" ht="23.45" customHeight="1" x14ac:dyDescent="0.2">
      <c r="AA1193" s="97"/>
      <c r="AB1193" s="97"/>
      <c r="AC1193" s="97"/>
      <c r="AD1193" s="97"/>
      <c r="AE1193" s="97"/>
      <c r="AF1193" s="93"/>
      <c r="AG1193" s="93"/>
      <c r="AH1193" s="93"/>
      <c r="AI1193" s="30"/>
      <c r="AJ1193" s="30"/>
      <c r="AK1193" s="30"/>
      <c r="AL1193" s="30"/>
      <c r="AM1193" s="109"/>
      <c r="AN1193" s="109"/>
      <c r="AO1193" s="30"/>
      <c r="AP1193" s="109" t="s">
        <v>2005</v>
      </c>
      <c r="AQ1193"/>
      <c r="AR1193"/>
      <c r="AS1193"/>
      <c r="AT1193"/>
      <c r="AU1193"/>
      <c r="AV1193"/>
    </row>
    <row r="1194" spans="27:48" ht="23.45" customHeight="1" x14ac:dyDescent="0.2">
      <c r="AA1194" s="97"/>
      <c r="AB1194" s="97"/>
      <c r="AC1194" s="97"/>
      <c r="AD1194" s="97"/>
      <c r="AE1194" s="97"/>
      <c r="AF1194" s="93"/>
      <c r="AG1194" s="93"/>
      <c r="AH1194" s="93"/>
      <c r="AI1194" s="30"/>
      <c r="AJ1194" s="30"/>
      <c r="AK1194" s="30"/>
      <c r="AL1194" s="30"/>
      <c r="AM1194" s="109"/>
      <c r="AN1194" s="109"/>
      <c r="AO1194" s="30"/>
      <c r="AP1194" s="109" t="s">
        <v>2006</v>
      </c>
      <c r="AQ1194"/>
      <c r="AR1194"/>
      <c r="AS1194"/>
      <c r="AT1194"/>
      <c r="AU1194"/>
      <c r="AV1194"/>
    </row>
    <row r="1195" spans="27:48" ht="23.45" customHeight="1" x14ac:dyDescent="0.2">
      <c r="AA1195" s="97"/>
      <c r="AB1195" s="97"/>
      <c r="AC1195" s="97"/>
      <c r="AD1195" s="97"/>
      <c r="AE1195" s="97"/>
      <c r="AF1195" s="93"/>
      <c r="AG1195" s="93"/>
      <c r="AH1195" s="93"/>
      <c r="AI1195" s="30"/>
      <c r="AJ1195" s="30"/>
      <c r="AK1195" s="30"/>
      <c r="AL1195" s="30"/>
      <c r="AM1195" s="109"/>
      <c r="AN1195" s="109"/>
      <c r="AO1195" s="30"/>
      <c r="AP1195" s="109" t="s">
        <v>2007</v>
      </c>
      <c r="AQ1195"/>
      <c r="AR1195"/>
      <c r="AS1195"/>
      <c r="AT1195"/>
      <c r="AU1195"/>
      <c r="AV1195"/>
    </row>
    <row r="1196" spans="27:48" ht="23.45" customHeight="1" x14ac:dyDescent="0.2">
      <c r="AA1196" s="97"/>
      <c r="AB1196" s="97"/>
      <c r="AC1196" s="97"/>
      <c r="AD1196" s="97"/>
      <c r="AE1196" s="97"/>
      <c r="AF1196" s="93"/>
      <c r="AG1196" s="93"/>
      <c r="AH1196" s="93"/>
      <c r="AI1196" s="30"/>
      <c r="AJ1196" s="30"/>
      <c r="AK1196" s="30"/>
      <c r="AL1196" s="30"/>
      <c r="AM1196" s="109"/>
      <c r="AN1196" s="109"/>
      <c r="AO1196" s="30"/>
      <c r="AP1196" s="109" t="s">
        <v>2008</v>
      </c>
      <c r="AQ1196"/>
      <c r="AR1196"/>
      <c r="AS1196"/>
      <c r="AT1196"/>
      <c r="AU1196"/>
      <c r="AV1196"/>
    </row>
    <row r="1197" spans="27:48" ht="23.45" customHeight="1" x14ac:dyDescent="0.2">
      <c r="AA1197" s="97"/>
      <c r="AB1197" s="97"/>
      <c r="AC1197" s="97"/>
      <c r="AD1197" s="97"/>
      <c r="AE1197" s="97"/>
      <c r="AF1197" s="93"/>
      <c r="AG1197" s="93"/>
      <c r="AH1197" s="93"/>
      <c r="AI1197" s="30"/>
      <c r="AJ1197" s="30"/>
      <c r="AK1197" s="30"/>
      <c r="AL1197" s="30"/>
      <c r="AM1197" s="109"/>
      <c r="AN1197" s="109"/>
      <c r="AO1197" s="30"/>
      <c r="AP1197" s="109" t="s">
        <v>2009</v>
      </c>
      <c r="AQ1197"/>
      <c r="AR1197"/>
      <c r="AS1197"/>
      <c r="AT1197"/>
      <c r="AU1197"/>
      <c r="AV1197"/>
    </row>
    <row r="1198" spans="27:48" ht="23.45" customHeight="1" x14ac:dyDescent="0.2">
      <c r="AA1198" s="97"/>
      <c r="AB1198" s="97"/>
      <c r="AC1198" s="97"/>
      <c r="AD1198" s="97"/>
      <c r="AE1198" s="97"/>
      <c r="AF1198" s="93"/>
      <c r="AG1198" s="93"/>
      <c r="AH1198" s="93"/>
      <c r="AI1198" s="30"/>
      <c r="AJ1198" s="30"/>
      <c r="AK1198" s="30"/>
      <c r="AL1198" s="30"/>
      <c r="AM1198" s="109"/>
      <c r="AN1198" s="109"/>
      <c r="AO1198" s="30"/>
      <c r="AP1198" s="109" t="s">
        <v>2010</v>
      </c>
      <c r="AQ1198"/>
      <c r="AR1198"/>
      <c r="AS1198"/>
      <c r="AT1198"/>
      <c r="AU1198"/>
      <c r="AV1198"/>
    </row>
    <row r="1199" spans="27:48" ht="23.45" customHeight="1" x14ac:dyDescent="0.2">
      <c r="AA1199" s="97"/>
      <c r="AB1199" s="97"/>
      <c r="AC1199" s="97"/>
      <c r="AD1199" s="97"/>
      <c r="AE1199" s="97"/>
      <c r="AF1199" s="93"/>
      <c r="AG1199" s="93"/>
      <c r="AH1199" s="93"/>
      <c r="AI1199" s="30"/>
      <c r="AJ1199" s="30"/>
      <c r="AK1199" s="30"/>
      <c r="AL1199" s="30"/>
      <c r="AM1199" s="109"/>
      <c r="AN1199" s="109"/>
      <c r="AO1199" s="30"/>
      <c r="AP1199" s="109" t="s">
        <v>2011</v>
      </c>
      <c r="AQ1199"/>
      <c r="AR1199"/>
      <c r="AS1199"/>
      <c r="AT1199"/>
      <c r="AU1199"/>
      <c r="AV1199"/>
    </row>
    <row r="1200" spans="27:48" ht="23.45" customHeight="1" x14ac:dyDescent="0.2">
      <c r="AA1200" s="97"/>
      <c r="AB1200" s="97"/>
      <c r="AC1200" s="97"/>
      <c r="AD1200" s="97"/>
      <c r="AE1200" s="97"/>
      <c r="AF1200" s="93"/>
      <c r="AG1200" s="93"/>
      <c r="AH1200" s="93"/>
      <c r="AI1200" s="30"/>
      <c r="AJ1200" s="30"/>
      <c r="AK1200" s="30"/>
      <c r="AL1200" s="30"/>
      <c r="AM1200" s="109"/>
      <c r="AN1200" s="109"/>
      <c r="AO1200" s="30"/>
      <c r="AP1200" s="109" t="s">
        <v>2012</v>
      </c>
      <c r="AQ1200"/>
      <c r="AR1200"/>
      <c r="AS1200"/>
      <c r="AT1200"/>
      <c r="AU1200"/>
      <c r="AV1200"/>
    </row>
    <row r="1201" spans="27:48" ht="23.45" customHeight="1" x14ac:dyDescent="0.2">
      <c r="AA1201" s="97"/>
      <c r="AB1201" s="97"/>
      <c r="AC1201" s="97"/>
      <c r="AD1201" s="97"/>
      <c r="AE1201" s="97"/>
      <c r="AF1201" s="93"/>
      <c r="AG1201" s="93"/>
      <c r="AH1201" s="93"/>
      <c r="AI1201" s="30"/>
      <c r="AJ1201" s="30"/>
      <c r="AK1201" s="30"/>
      <c r="AL1201" s="30"/>
      <c r="AM1201" s="109"/>
      <c r="AN1201" s="109"/>
      <c r="AO1201" s="30"/>
      <c r="AP1201" s="109" t="s">
        <v>2013</v>
      </c>
      <c r="AQ1201"/>
      <c r="AR1201"/>
      <c r="AS1201"/>
      <c r="AT1201"/>
      <c r="AU1201"/>
      <c r="AV1201"/>
    </row>
    <row r="1202" spans="27:48" ht="23.45" customHeight="1" x14ac:dyDescent="0.2">
      <c r="AA1202" s="97"/>
      <c r="AB1202" s="97"/>
      <c r="AC1202" s="97"/>
      <c r="AD1202" s="97"/>
      <c r="AE1202" s="97"/>
      <c r="AF1202" s="93"/>
      <c r="AG1202" s="93"/>
      <c r="AH1202" s="93"/>
      <c r="AI1202" s="30"/>
      <c r="AJ1202" s="30"/>
      <c r="AK1202" s="30"/>
      <c r="AL1202" s="30"/>
      <c r="AM1202" s="109"/>
      <c r="AN1202" s="109"/>
      <c r="AO1202" s="30"/>
      <c r="AP1202" s="109" t="s">
        <v>2014</v>
      </c>
      <c r="AQ1202"/>
      <c r="AR1202"/>
      <c r="AS1202"/>
      <c r="AT1202"/>
      <c r="AU1202"/>
      <c r="AV1202"/>
    </row>
    <row r="1203" spans="27:48" ht="23.45" customHeight="1" x14ac:dyDescent="0.2">
      <c r="AA1203" s="97"/>
      <c r="AB1203" s="97"/>
      <c r="AC1203" s="97"/>
      <c r="AD1203" s="97"/>
      <c r="AE1203" s="97"/>
      <c r="AF1203" s="93"/>
      <c r="AG1203" s="93"/>
      <c r="AH1203" s="93"/>
      <c r="AI1203" s="30"/>
      <c r="AJ1203" s="30"/>
      <c r="AK1203" s="30"/>
      <c r="AL1203" s="30"/>
      <c r="AM1203" s="109"/>
      <c r="AN1203" s="109"/>
      <c r="AO1203" s="30"/>
      <c r="AP1203" s="109" t="s">
        <v>2015</v>
      </c>
      <c r="AQ1203"/>
      <c r="AR1203"/>
      <c r="AS1203"/>
      <c r="AT1203"/>
      <c r="AU1203"/>
      <c r="AV1203"/>
    </row>
    <row r="1204" spans="27:48" ht="23.45" customHeight="1" x14ac:dyDescent="0.2">
      <c r="AA1204" s="97"/>
      <c r="AB1204" s="97"/>
      <c r="AC1204" s="97"/>
      <c r="AD1204" s="97"/>
      <c r="AE1204" s="97"/>
      <c r="AF1204" s="93"/>
      <c r="AG1204" s="93"/>
      <c r="AH1204" s="93"/>
      <c r="AI1204" s="30"/>
      <c r="AJ1204" s="30"/>
      <c r="AK1204" s="30"/>
      <c r="AL1204" s="30"/>
      <c r="AM1204" s="109"/>
      <c r="AN1204" s="109"/>
      <c r="AO1204" s="30"/>
      <c r="AP1204" s="109" t="s">
        <v>2016</v>
      </c>
      <c r="AQ1204"/>
      <c r="AR1204"/>
      <c r="AS1204"/>
      <c r="AT1204"/>
      <c r="AU1204"/>
      <c r="AV1204"/>
    </row>
    <row r="1205" spans="27:48" ht="23.45" customHeight="1" x14ac:dyDescent="0.2">
      <c r="AA1205" s="97"/>
      <c r="AB1205" s="97"/>
      <c r="AC1205" s="97"/>
      <c r="AD1205" s="97"/>
      <c r="AE1205" s="97"/>
      <c r="AF1205" s="93"/>
      <c r="AG1205" s="93"/>
      <c r="AH1205" s="93"/>
      <c r="AI1205" s="30"/>
      <c r="AJ1205" s="30"/>
      <c r="AK1205" s="30"/>
      <c r="AL1205" s="30"/>
      <c r="AM1205" s="109"/>
      <c r="AN1205" s="109"/>
      <c r="AO1205" s="30"/>
      <c r="AP1205" s="109" t="s">
        <v>2017</v>
      </c>
      <c r="AQ1205"/>
      <c r="AR1205"/>
      <c r="AS1205"/>
      <c r="AT1205"/>
      <c r="AU1205"/>
      <c r="AV1205"/>
    </row>
    <row r="1206" spans="27:48" ht="23.45" customHeight="1" x14ac:dyDescent="0.2">
      <c r="AA1206" s="97"/>
      <c r="AB1206" s="97"/>
      <c r="AC1206" s="97"/>
      <c r="AD1206" s="97"/>
      <c r="AE1206" s="97"/>
      <c r="AF1206" s="93"/>
      <c r="AG1206" s="93"/>
      <c r="AH1206" s="93"/>
      <c r="AI1206" s="30"/>
      <c r="AJ1206" s="30"/>
      <c r="AK1206" s="30"/>
      <c r="AL1206" s="30"/>
      <c r="AM1206" s="109"/>
      <c r="AN1206" s="109"/>
      <c r="AO1206" s="30"/>
      <c r="AP1206" s="109" t="s">
        <v>2018</v>
      </c>
      <c r="AQ1206"/>
      <c r="AR1206"/>
      <c r="AS1206"/>
      <c r="AT1206"/>
      <c r="AU1206"/>
      <c r="AV1206"/>
    </row>
    <row r="1207" spans="27:48" ht="23.45" customHeight="1" x14ac:dyDescent="0.2">
      <c r="AA1207" s="97"/>
      <c r="AB1207" s="97"/>
      <c r="AC1207" s="97"/>
      <c r="AD1207" s="97"/>
      <c r="AE1207" s="97"/>
      <c r="AF1207" s="93"/>
      <c r="AG1207" s="93"/>
      <c r="AH1207" s="93"/>
      <c r="AI1207" s="30"/>
      <c r="AJ1207" s="30"/>
      <c r="AK1207" s="30"/>
      <c r="AL1207" s="30"/>
      <c r="AM1207" s="109"/>
      <c r="AN1207" s="109"/>
      <c r="AO1207" s="30"/>
      <c r="AP1207" s="109">
        <v>820005</v>
      </c>
      <c r="AQ1207"/>
      <c r="AR1207"/>
      <c r="AS1207"/>
      <c r="AT1207"/>
      <c r="AU1207"/>
      <c r="AV1207"/>
    </row>
    <row r="1208" spans="27:48" ht="23.45" customHeight="1" x14ac:dyDescent="0.2">
      <c r="AA1208" s="97"/>
      <c r="AB1208" s="97"/>
      <c r="AC1208" s="97"/>
      <c r="AD1208" s="97"/>
      <c r="AE1208" s="97"/>
      <c r="AF1208" s="93"/>
      <c r="AG1208" s="93"/>
      <c r="AH1208" s="93"/>
      <c r="AI1208" s="30"/>
      <c r="AJ1208" s="30"/>
      <c r="AK1208" s="30"/>
      <c r="AL1208" s="30"/>
      <c r="AM1208" s="109"/>
      <c r="AN1208" s="109"/>
      <c r="AO1208" s="30"/>
      <c r="AP1208" s="109">
        <v>820105</v>
      </c>
      <c r="AQ1208"/>
      <c r="AR1208"/>
      <c r="AS1208"/>
      <c r="AT1208"/>
      <c r="AU1208"/>
      <c r="AV1208"/>
    </row>
    <row r="1209" spans="27:48" ht="23.45" customHeight="1" x14ac:dyDescent="0.2">
      <c r="AA1209" s="97"/>
      <c r="AB1209" s="97"/>
      <c r="AC1209" s="97"/>
      <c r="AD1209" s="97"/>
      <c r="AE1209" s="97"/>
      <c r="AF1209" s="93"/>
      <c r="AG1209" s="93"/>
      <c r="AH1209" s="93"/>
      <c r="AI1209" s="30"/>
      <c r="AJ1209" s="30"/>
      <c r="AK1209" s="30"/>
      <c r="AL1209" s="30"/>
      <c r="AM1209" s="109"/>
      <c r="AN1209" s="109"/>
      <c r="AO1209" s="30"/>
      <c r="AP1209" s="109">
        <v>820205</v>
      </c>
      <c r="AQ1209"/>
      <c r="AR1209"/>
      <c r="AS1209"/>
      <c r="AT1209"/>
      <c r="AU1209"/>
      <c r="AV1209"/>
    </row>
    <row r="1210" spans="27:48" ht="23.45" customHeight="1" x14ac:dyDescent="0.2">
      <c r="AA1210" s="97"/>
      <c r="AB1210" s="97"/>
      <c r="AC1210" s="97"/>
      <c r="AD1210" s="97"/>
      <c r="AE1210" s="97"/>
      <c r="AF1210" s="93"/>
      <c r="AG1210" s="93"/>
      <c r="AH1210" s="93"/>
      <c r="AI1210" s="30"/>
      <c r="AJ1210" s="30"/>
      <c r="AK1210" s="30"/>
      <c r="AL1210" s="30"/>
      <c r="AM1210" s="109"/>
      <c r="AN1210" s="109"/>
      <c r="AO1210" s="30"/>
      <c r="AP1210" s="109">
        <v>820305</v>
      </c>
      <c r="AQ1210"/>
      <c r="AR1210"/>
      <c r="AS1210"/>
      <c r="AT1210"/>
      <c r="AU1210"/>
      <c r="AV1210"/>
    </row>
    <row r="1211" spans="27:48" ht="23.45" customHeight="1" x14ac:dyDescent="0.2">
      <c r="AA1211" s="97"/>
      <c r="AB1211" s="97"/>
      <c r="AC1211" s="97"/>
      <c r="AD1211" s="97"/>
      <c r="AE1211" s="97"/>
      <c r="AF1211" s="93"/>
      <c r="AG1211" s="93"/>
      <c r="AH1211" s="93"/>
      <c r="AI1211" s="30"/>
      <c r="AJ1211" s="30"/>
      <c r="AK1211" s="30"/>
      <c r="AL1211" s="30"/>
      <c r="AM1211" s="109"/>
      <c r="AN1211" s="109"/>
      <c r="AO1211" s="30"/>
      <c r="AP1211" s="109">
        <v>820505</v>
      </c>
      <c r="AQ1211"/>
      <c r="AR1211"/>
      <c r="AS1211"/>
      <c r="AT1211"/>
      <c r="AU1211"/>
      <c r="AV1211"/>
    </row>
    <row r="1212" spans="27:48" ht="23.45" customHeight="1" x14ac:dyDescent="0.2">
      <c r="AA1212" s="97"/>
      <c r="AB1212" s="97"/>
      <c r="AC1212" s="97"/>
      <c r="AD1212" s="97"/>
      <c r="AE1212" s="97"/>
      <c r="AF1212" s="93"/>
      <c r="AG1212" s="93"/>
      <c r="AH1212" s="93"/>
      <c r="AI1212" s="30"/>
      <c r="AJ1212" s="30"/>
      <c r="AK1212" s="30"/>
      <c r="AL1212" s="30"/>
      <c r="AM1212" s="109"/>
      <c r="AN1212" s="109"/>
      <c r="AO1212" s="30"/>
      <c r="AP1212" s="109">
        <v>820605</v>
      </c>
      <c r="AQ1212"/>
      <c r="AR1212"/>
      <c r="AS1212"/>
      <c r="AT1212"/>
      <c r="AU1212"/>
      <c r="AV1212"/>
    </row>
    <row r="1213" spans="27:48" ht="23.45" customHeight="1" x14ac:dyDescent="0.2">
      <c r="AA1213" s="97"/>
      <c r="AB1213" s="97"/>
      <c r="AC1213" s="97"/>
      <c r="AD1213" s="97"/>
      <c r="AE1213" s="97"/>
      <c r="AF1213" s="93"/>
      <c r="AG1213" s="93"/>
      <c r="AH1213" s="93"/>
      <c r="AI1213" s="30"/>
      <c r="AJ1213" s="30"/>
      <c r="AK1213" s="30"/>
      <c r="AL1213" s="30"/>
      <c r="AM1213" s="109"/>
      <c r="AN1213" s="109"/>
      <c r="AO1213" s="30"/>
      <c r="AP1213" s="109">
        <v>820705</v>
      </c>
      <c r="AQ1213"/>
      <c r="AR1213"/>
      <c r="AS1213"/>
      <c r="AT1213"/>
      <c r="AU1213"/>
      <c r="AV1213"/>
    </row>
    <row r="1214" spans="27:48" ht="23.45" customHeight="1" x14ac:dyDescent="0.2">
      <c r="AA1214" s="97"/>
      <c r="AB1214" s="97"/>
      <c r="AC1214" s="97"/>
      <c r="AD1214" s="97"/>
      <c r="AE1214" s="97"/>
      <c r="AF1214" s="93"/>
      <c r="AG1214" s="93"/>
      <c r="AH1214" s="93"/>
      <c r="AI1214" s="30"/>
      <c r="AJ1214" s="30"/>
      <c r="AK1214" s="30"/>
      <c r="AL1214" s="30"/>
      <c r="AM1214" s="109"/>
      <c r="AN1214" s="109"/>
      <c r="AO1214" s="30"/>
      <c r="AP1214" s="109">
        <v>820905</v>
      </c>
      <c r="AQ1214"/>
      <c r="AR1214"/>
      <c r="AS1214"/>
      <c r="AT1214"/>
      <c r="AU1214"/>
      <c r="AV1214"/>
    </row>
    <row r="1215" spans="27:48" ht="23.45" customHeight="1" x14ac:dyDescent="0.2">
      <c r="AA1215" s="97"/>
      <c r="AB1215" s="97"/>
      <c r="AC1215" s="97"/>
      <c r="AD1215" s="97"/>
      <c r="AE1215" s="97"/>
      <c r="AF1215" s="93"/>
      <c r="AG1215" s="93"/>
      <c r="AH1215" s="93"/>
      <c r="AI1215" s="30"/>
      <c r="AJ1215" s="30"/>
      <c r="AK1215" s="30"/>
      <c r="AL1215" s="30"/>
      <c r="AM1215" s="109"/>
      <c r="AN1215" s="109"/>
      <c r="AO1215" s="30"/>
      <c r="AP1215" s="109">
        <v>821105</v>
      </c>
      <c r="AQ1215"/>
      <c r="AR1215"/>
      <c r="AS1215"/>
      <c r="AT1215"/>
      <c r="AU1215"/>
      <c r="AV1215"/>
    </row>
    <row r="1216" spans="27:48" ht="23.45" customHeight="1" x14ac:dyDescent="0.2">
      <c r="AA1216" s="97"/>
      <c r="AB1216" s="97"/>
      <c r="AC1216" s="97"/>
      <c r="AD1216" s="97"/>
      <c r="AE1216" s="97"/>
      <c r="AF1216" s="93"/>
      <c r="AG1216" s="93"/>
      <c r="AH1216" s="93"/>
      <c r="AI1216" s="30"/>
      <c r="AJ1216" s="30"/>
      <c r="AK1216" s="30"/>
      <c r="AL1216" s="30"/>
      <c r="AM1216" s="109"/>
      <c r="AN1216" s="109"/>
      <c r="AO1216" s="30"/>
      <c r="AP1216" s="109">
        <v>821205</v>
      </c>
      <c r="AQ1216"/>
      <c r="AR1216"/>
      <c r="AS1216"/>
      <c r="AT1216"/>
      <c r="AU1216"/>
      <c r="AV1216"/>
    </row>
    <row r="1217" spans="27:48" ht="23.45" customHeight="1" x14ac:dyDescent="0.2">
      <c r="AA1217" s="97"/>
      <c r="AB1217" s="97"/>
      <c r="AC1217" s="97"/>
      <c r="AD1217" s="97"/>
      <c r="AE1217" s="97"/>
      <c r="AF1217" s="93"/>
      <c r="AG1217" s="93"/>
      <c r="AH1217" s="93"/>
      <c r="AI1217" s="30"/>
      <c r="AJ1217" s="30"/>
      <c r="AK1217" s="30"/>
      <c r="AL1217" s="30"/>
      <c r="AM1217" s="109"/>
      <c r="AN1217" s="109"/>
      <c r="AO1217" s="30"/>
      <c r="AP1217" s="109">
        <v>821305</v>
      </c>
      <c r="AQ1217"/>
      <c r="AR1217"/>
      <c r="AS1217"/>
      <c r="AT1217"/>
      <c r="AU1217"/>
      <c r="AV1217"/>
    </row>
    <row r="1218" spans="27:48" ht="23.45" customHeight="1" x14ac:dyDescent="0.2">
      <c r="AA1218" s="97"/>
      <c r="AB1218" s="97"/>
      <c r="AC1218" s="97"/>
      <c r="AD1218" s="97"/>
      <c r="AE1218" s="97"/>
      <c r="AF1218" s="93"/>
      <c r="AG1218" s="93"/>
      <c r="AH1218" s="93"/>
      <c r="AI1218" s="30"/>
      <c r="AJ1218" s="30"/>
      <c r="AK1218" s="30"/>
      <c r="AL1218" s="30"/>
      <c r="AM1218" s="109"/>
      <c r="AN1218" s="109"/>
      <c r="AO1218" s="30"/>
      <c r="AP1218" s="109">
        <v>821805</v>
      </c>
      <c r="AQ1218"/>
      <c r="AR1218"/>
      <c r="AS1218"/>
      <c r="AT1218"/>
      <c r="AU1218"/>
      <c r="AV1218"/>
    </row>
    <row r="1219" spans="27:48" ht="23.45" customHeight="1" x14ac:dyDescent="0.2">
      <c r="AA1219" s="97"/>
      <c r="AB1219" s="97"/>
      <c r="AC1219" s="97"/>
      <c r="AD1219" s="97"/>
      <c r="AE1219" s="97"/>
      <c r="AF1219" s="93"/>
      <c r="AG1219" s="93"/>
      <c r="AH1219" s="93"/>
      <c r="AI1219" s="30"/>
      <c r="AJ1219" s="30"/>
      <c r="AK1219" s="30"/>
      <c r="AL1219" s="30"/>
      <c r="AM1219" s="109"/>
      <c r="AN1219" s="109"/>
      <c r="AO1219" s="30"/>
      <c r="AP1219" s="109">
        <v>821905</v>
      </c>
      <c r="AQ1219"/>
      <c r="AR1219"/>
      <c r="AS1219"/>
      <c r="AT1219"/>
      <c r="AU1219"/>
      <c r="AV1219"/>
    </row>
    <row r="1220" spans="27:48" ht="23.45" customHeight="1" x14ac:dyDescent="0.2">
      <c r="AA1220" s="97"/>
      <c r="AB1220" s="97"/>
      <c r="AC1220" s="97"/>
      <c r="AD1220" s="97"/>
      <c r="AE1220" s="97"/>
      <c r="AF1220" s="93"/>
      <c r="AG1220" s="93"/>
      <c r="AH1220" s="93"/>
      <c r="AI1220" s="30"/>
      <c r="AJ1220" s="30"/>
      <c r="AK1220" s="30"/>
      <c r="AL1220" s="30"/>
      <c r="AM1220" s="109"/>
      <c r="AN1220" s="109"/>
      <c r="AO1220" s="30"/>
      <c r="AP1220" s="109">
        <v>822005</v>
      </c>
      <c r="AQ1220"/>
      <c r="AR1220"/>
      <c r="AS1220"/>
      <c r="AT1220"/>
      <c r="AU1220"/>
      <c r="AV1220"/>
    </row>
    <row r="1221" spans="27:48" ht="23.45" customHeight="1" x14ac:dyDescent="0.2">
      <c r="AA1221" s="97"/>
      <c r="AB1221" s="97"/>
      <c r="AC1221" s="97"/>
      <c r="AD1221" s="97"/>
      <c r="AE1221" s="97"/>
      <c r="AF1221" s="93"/>
      <c r="AG1221" s="93"/>
      <c r="AH1221" s="93"/>
      <c r="AI1221" s="30"/>
      <c r="AJ1221" s="30"/>
      <c r="AK1221" s="30"/>
      <c r="AL1221" s="30"/>
      <c r="AM1221" s="109"/>
      <c r="AN1221" s="109"/>
      <c r="AO1221" s="30"/>
      <c r="AP1221" s="109">
        <v>822105</v>
      </c>
      <c r="AQ1221"/>
      <c r="AR1221"/>
      <c r="AS1221"/>
      <c r="AT1221"/>
      <c r="AU1221"/>
      <c r="AV1221"/>
    </row>
    <row r="1222" spans="27:48" ht="23.45" customHeight="1" x14ac:dyDescent="0.2">
      <c r="AA1222" s="97"/>
      <c r="AB1222" s="97"/>
      <c r="AC1222" s="97"/>
      <c r="AD1222" s="97"/>
      <c r="AE1222" s="97"/>
      <c r="AF1222" s="93"/>
      <c r="AG1222" s="93"/>
      <c r="AH1222" s="93"/>
      <c r="AI1222" s="30"/>
      <c r="AJ1222" s="30"/>
      <c r="AK1222" s="30"/>
      <c r="AL1222" s="30"/>
      <c r="AM1222" s="109"/>
      <c r="AN1222" s="109"/>
      <c r="AO1222" s="30"/>
      <c r="AP1222" s="109">
        <v>822205</v>
      </c>
      <c r="AQ1222"/>
      <c r="AR1222"/>
      <c r="AS1222"/>
      <c r="AT1222"/>
      <c r="AU1222"/>
      <c r="AV1222"/>
    </row>
    <row r="1223" spans="27:48" ht="23.45" customHeight="1" x14ac:dyDescent="0.2">
      <c r="AA1223" s="97"/>
      <c r="AB1223" s="97"/>
      <c r="AC1223" s="97"/>
      <c r="AD1223" s="97"/>
      <c r="AE1223" s="97"/>
      <c r="AF1223" s="93"/>
      <c r="AG1223" s="93"/>
      <c r="AH1223" s="93"/>
      <c r="AI1223" s="30"/>
      <c r="AJ1223" s="30"/>
      <c r="AK1223" s="30"/>
      <c r="AL1223" s="30"/>
      <c r="AM1223" s="109"/>
      <c r="AN1223" s="109"/>
      <c r="AO1223" s="30"/>
      <c r="AP1223" s="109">
        <v>822305</v>
      </c>
      <c r="AQ1223"/>
      <c r="AR1223"/>
      <c r="AS1223"/>
      <c r="AT1223"/>
      <c r="AU1223"/>
      <c r="AV1223"/>
    </row>
    <row r="1224" spans="27:48" ht="23.45" customHeight="1" x14ac:dyDescent="0.2">
      <c r="AA1224" s="97"/>
      <c r="AB1224" s="97"/>
      <c r="AC1224" s="97"/>
      <c r="AD1224" s="97"/>
      <c r="AE1224" s="97"/>
      <c r="AF1224" s="93"/>
      <c r="AG1224" s="93"/>
      <c r="AH1224" s="93"/>
      <c r="AI1224" s="30"/>
      <c r="AJ1224" s="30"/>
      <c r="AK1224" s="30"/>
      <c r="AL1224" s="30"/>
      <c r="AM1224" s="109"/>
      <c r="AN1224" s="109"/>
      <c r="AO1224" s="30"/>
      <c r="AP1224" s="109">
        <v>822405</v>
      </c>
      <c r="AQ1224"/>
      <c r="AR1224"/>
      <c r="AS1224"/>
      <c r="AT1224"/>
      <c r="AU1224"/>
      <c r="AV1224"/>
    </row>
    <row r="1225" spans="27:48" ht="23.45" customHeight="1" x14ac:dyDescent="0.2">
      <c r="AA1225" s="97"/>
      <c r="AB1225" s="97"/>
      <c r="AC1225" s="97"/>
      <c r="AD1225" s="97"/>
      <c r="AE1225" s="97"/>
      <c r="AF1225" s="93"/>
      <c r="AG1225" s="93"/>
      <c r="AH1225" s="93"/>
      <c r="AI1225" s="30"/>
      <c r="AJ1225" s="30"/>
      <c r="AK1225" s="30"/>
      <c r="AL1225" s="30"/>
      <c r="AM1225" s="109"/>
      <c r="AN1225" s="109"/>
      <c r="AO1225" s="30"/>
      <c r="AP1225" s="109">
        <v>822505</v>
      </c>
      <c r="AQ1225"/>
      <c r="AR1225"/>
      <c r="AS1225"/>
      <c r="AT1225"/>
      <c r="AU1225"/>
      <c r="AV1225"/>
    </row>
    <row r="1226" spans="27:48" ht="23.45" customHeight="1" x14ac:dyDescent="0.2">
      <c r="AA1226" s="97"/>
      <c r="AB1226" s="97"/>
      <c r="AC1226" s="97"/>
      <c r="AD1226" s="97"/>
      <c r="AE1226" s="97"/>
      <c r="AF1226" s="93"/>
      <c r="AG1226" s="93"/>
      <c r="AH1226" s="93"/>
      <c r="AI1226" s="30"/>
      <c r="AJ1226" s="30"/>
      <c r="AK1226" s="30"/>
      <c r="AL1226" s="30"/>
      <c r="AM1226" s="109"/>
      <c r="AN1226" s="109"/>
      <c r="AO1226" s="30"/>
      <c r="AP1226" s="109" t="s">
        <v>2019</v>
      </c>
      <c r="AQ1226"/>
      <c r="AR1226"/>
      <c r="AS1226"/>
      <c r="AT1226"/>
      <c r="AU1226"/>
      <c r="AV1226"/>
    </row>
    <row r="1227" spans="27:48" ht="23.45" customHeight="1" x14ac:dyDescent="0.2">
      <c r="AA1227" s="97"/>
      <c r="AB1227" s="97"/>
      <c r="AC1227" s="97"/>
      <c r="AD1227" s="97"/>
      <c r="AE1227" s="97"/>
      <c r="AF1227" s="93"/>
      <c r="AG1227" s="93"/>
      <c r="AH1227" s="93"/>
      <c r="AI1227" s="30"/>
      <c r="AJ1227" s="30"/>
      <c r="AK1227" s="30"/>
      <c r="AL1227" s="30"/>
      <c r="AM1227" s="109"/>
      <c r="AN1227" s="109"/>
      <c r="AO1227" s="30"/>
      <c r="AP1227" s="109" t="s">
        <v>2020</v>
      </c>
      <c r="AQ1227"/>
      <c r="AR1227"/>
      <c r="AS1227"/>
      <c r="AT1227"/>
      <c r="AU1227"/>
      <c r="AV1227"/>
    </row>
    <row r="1228" spans="27:48" ht="23.45" customHeight="1" x14ac:dyDescent="0.2">
      <c r="AA1228" s="97"/>
      <c r="AB1228" s="97"/>
      <c r="AC1228" s="97"/>
      <c r="AD1228" s="97"/>
      <c r="AE1228" s="97"/>
      <c r="AF1228" s="93"/>
      <c r="AG1228" s="93"/>
      <c r="AH1228" s="93"/>
      <c r="AI1228" s="30"/>
      <c r="AJ1228" s="30"/>
      <c r="AK1228" s="30"/>
      <c r="AL1228" s="30"/>
      <c r="AM1228" s="109"/>
      <c r="AN1228" s="109"/>
      <c r="AO1228" s="30"/>
      <c r="AP1228" s="109" t="s">
        <v>2021</v>
      </c>
      <c r="AQ1228"/>
      <c r="AR1228"/>
      <c r="AS1228"/>
      <c r="AT1228"/>
      <c r="AU1228"/>
      <c r="AV1228"/>
    </row>
    <row r="1229" spans="27:48" ht="23.45" customHeight="1" x14ac:dyDescent="0.2">
      <c r="AA1229" s="97"/>
      <c r="AB1229" s="97"/>
      <c r="AC1229" s="97"/>
      <c r="AD1229" s="97"/>
      <c r="AE1229" s="97"/>
      <c r="AF1229" s="93"/>
      <c r="AG1229" s="93"/>
      <c r="AH1229" s="93"/>
      <c r="AI1229" s="30"/>
      <c r="AJ1229" s="30"/>
      <c r="AK1229" s="30"/>
      <c r="AL1229" s="30"/>
      <c r="AM1229" s="109"/>
      <c r="AN1229" s="109"/>
      <c r="AO1229" s="30"/>
      <c r="AP1229" s="109" t="s">
        <v>2022</v>
      </c>
      <c r="AQ1229"/>
      <c r="AR1229"/>
      <c r="AS1229"/>
      <c r="AT1229"/>
      <c r="AU1229"/>
      <c r="AV1229"/>
    </row>
    <row r="1230" spans="27:48" ht="23.45" customHeight="1" x14ac:dyDescent="0.2">
      <c r="AA1230" s="97"/>
      <c r="AB1230" s="97"/>
      <c r="AC1230" s="97"/>
      <c r="AD1230" s="97"/>
      <c r="AE1230" s="97"/>
      <c r="AF1230" s="93"/>
      <c r="AG1230" s="93"/>
      <c r="AH1230" s="93"/>
      <c r="AI1230" s="30"/>
      <c r="AJ1230" s="30"/>
      <c r="AK1230" s="30"/>
      <c r="AL1230" s="30"/>
      <c r="AM1230" s="109"/>
      <c r="AN1230" s="109"/>
      <c r="AO1230" s="30"/>
      <c r="AP1230" s="109" t="s">
        <v>2023</v>
      </c>
      <c r="AQ1230"/>
      <c r="AR1230"/>
      <c r="AS1230"/>
      <c r="AT1230"/>
      <c r="AU1230"/>
      <c r="AV1230"/>
    </row>
    <row r="1231" spans="27:48" ht="23.45" customHeight="1" x14ac:dyDescent="0.2">
      <c r="AA1231" s="97"/>
      <c r="AB1231" s="97"/>
      <c r="AC1231" s="97"/>
      <c r="AD1231" s="97"/>
      <c r="AE1231" s="97"/>
      <c r="AF1231" s="93"/>
      <c r="AG1231" s="93"/>
      <c r="AH1231" s="93"/>
      <c r="AI1231" s="30"/>
      <c r="AJ1231" s="30"/>
      <c r="AK1231" s="30"/>
      <c r="AL1231" s="30"/>
      <c r="AM1231" s="109"/>
      <c r="AN1231" s="109"/>
      <c r="AO1231" s="30"/>
      <c r="AP1231" s="109" t="s">
        <v>2024</v>
      </c>
      <c r="AQ1231"/>
      <c r="AR1231"/>
      <c r="AS1231"/>
      <c r="AT1231"/>
      <c r="AU1231"/>
      <c r="AV1231"/>
    </row>
    <row r="1232" spans="27:48" ht="23.45" customHeight="1" x14ac:dyDescent="0.2">
      <c r="AA1232" s="97"/>
      <c r="AB1232" s="97"/>
      <c r="AC1232" s="97"/>
      <c r="AD1232" s="97"/>
      <c r="AE1232" s="97"/>
      <c r="AF1232" s="93"/>
      <c r="AG1232" s="93"/>
      <c r="AH1232" s="93"/>
      <c r="AI1232" s="30"/>
      <c r="AJ1232" s="30"/>
      <c r="AK1232" s="30"/>
      <c r="AL1232" s="30"/>
      <c r="AM1232" s="109"/>
      <c r="AN1232" s="109"/>
      <c r="AO1232" s="30"/>
      <c r="AP1232" s="109" t="s">
        <v>2025</v>
      </c>
      <c r="AQ1232"/>
      <c r="AR1232"/>
      <c r="AS1232"/>
      <c r="AT1232"/>
      <c r="AU1232"/>
      <c r="AV1232"/>
    </row>
    <row r="1233" spans="27:48" ht="23.45" customHeight="1" x14ac:dyDescent="0.2">
      <c r="AA1233" s="97"/>
      <c r="AB1233" s="97"/>
      <c r="AC1233" s="97"/>
      <c r="AD1233" s="97"/>
      <c r="AE1233" s="97"/>
      <c r="AF1233" s="93"/>
      <c r="AG1233" s="93"/>
      <c r="AH1233" s="93"/>
      <c r="AI1233" s="30"/>
      <c r="AJ1233" s="30"/>
      <c r="AK1233" s="30"/>
      <c r="AL1233" s="30"/>
      <c r="AM1233" s="109"/>
      <c r="AN1233" s="109"/>
      <c r="AO1233" s="30"/>
      <c r="AP1233" s="109" t="s">
        <v>2026</v>
      </c>
      <c r="AQ1233"/>
      <c r="AR1233"/>
      <c r="AS1233"/>
      <c r="AT1233"/>
      <c r="AU1233"/>
      <c r="AV1233"/>
    </row>
    <row r="1234" spans="27:48" ht="23.45" customHeight="1" x14ac:dyDescent="0.2">
      <c r="AA1234" s="97"/>
      <c r="AB1234" s="97"/>
      <c r="AC1234" s="97"/>
      <c r="AD1234" s="97"/>
      <c r="AE1234" s="97"/>
      <c r="AF1234" s="93"/>
      <c r="AG1234" s="93"/>
      <c r="AH1234" s="93"/>
      <c r="AI1234" s="30"/>
      <c r="AJ1234" s="30"/>
      <c r="AK1234" s="30"/>
      <c r="AL1234" s="30"/>
      <c r="AM1234" s="109"/>
      <c r="AN1234" s="109"/>
      <c r="AO1234" s="30"/>
      <c r="AP1234" s="109" t="s">
        <v>2027</v>
      </c>
      <c r="AQ1234"/>
      <c r="AR1234"/>
      <c r="AS1234"/>
      <c r="AT1234"/>
      <c r="AU1234"/>
      <c r="AV1234"/>
    </row>
    <row r="1235" spans="27:48" ht="23.45" customHeight="1" x14ac:dyDescent="0.2">
      <c r="AA1235" s="97"/>
      <c r="AB1235" s="97"/>
      <c r="AC1235" s="97"/>
      <c r="AD1235" s="97"/>
      <c r="AE1235" s="97"/>
      <c r="AF1235" s="93"/>
      <c r="AG1235" s="93"/>
      <c r="AH1235" s="93"/>
      <c r="AI1235" s="30"/>
      <c r="AJ1235" s="30"/>
      <c r="AK1235" s="30"/>
      <c r="AL1235" s="30"/>
      <c r="AM1235" s="109"/>
      <c r="AN1235" s="109"/>
      <c r="AO1235" s="30"/>
      <c r="AP1235" s="109" t="s">
        <v>2028</v>
      </c>
      <c r="AQ1235"/>
      <c r="AR1235"/>
      <c r="AS1235"/>
      <c r="AT1235"/>
      <c r="AU1235"/>
      <c r="AV1235"/>
    </row>
    <row r="1236" spans="27:48" ht="23.45" customHeight="1" x14ac:dyDescent="0.2">
      <c r="AA1236" s="97"/>
      <c r="AB1236" s="97"/>
      <c r="AC1236" s="97"/>
      <c r="AD1236" s="97"/>
      <c r="AE1236" s="97"/>
      <c r="AF1236" s="93"/>
      <c r="AG1236" s="93"/>
      <c r="AH1236" s="93"/>
      <c r="AI1236" s="30"/>
      <c r="AJ1236" s="30"/>
      <c r="AK1236" s="30"/>
      <c r="AL1236" s="30"/>
      <c r="AM1236" s="109"/>
      <c r="AN1236" s="109"/>
      <c r="AO1236" s="30"/>
      <c r="AP1236" s="109" t="s">
        <v>2029</v>
      </c>
      <c r="AQ1236"/>
      <c r="AR1236"/>
      <c r="AS1236"/>
      <c r="AT1236"/>
      <c r="AU1236"/>
      <c r="AV1236"/>
    </row>
    <row r="1237" spans="27:48" ht="23.45" customHeight="1" x14ac:dyDescent="0.2">
      <c r="AA1237" s="97"/>
      <c r="AB1237" s="97"/>
      <c r="AC1237" s="97"/>
      <c r="AD1237" s="97"/>
      <c r="AE1237" s="97"/>
      <c r="AF1237" s="93"/>
      <c r="AG1237" s="93"/>
      <c r="AH1237" s="93"/>
      <c r="AI1237" s="30"/>
      <c r="AJ1237" s="30"/>
      <c r="AK1237" s="30"/>
      <c r="AL1237" s="30"/>
      <c r="AM1237" s="109"/>
      <c r="AN1237" s="109"/>
      <c r="AO1237" s="30"/>
      <c r="AP1237" s="109" t="s">
        <v>2030</v>
      </c>
      <c r="AQ1237"/>
      <c r="AR1237"/>
      <c r="AS1237"/>
      <c r="AT1237"/>
      <c r="AU1237"/>
      <c r="AV1237"/>
    </row>
    <row r="1238" spans="27:48" ht="23.45" customHeight="1" x14ac:dyDescent="0.2">
      <c r="AA1238" s="97"/>
      <c r="AB1238" s="97"/>
      <c r="AC1238" s="97"/>
      <c r="AD1238" s="97"/>
      <c r="AE1238" s="97"/>
      <c r="AF1238" s="93"/>
      <c r="AG1238" s="93"/>
      <c r="AH1238" s="93"/>
      <c r="AI1238" s="30"/>
      <c r="AJ1238" s="30"/>
      <c r="AK1238" s="30"/>
      <c r="AL1238" s="30"/>
      <c r="AM1238" s="109"/>
      <c r="AN1238" s="109"/>
      <c r="AO1238" s="30"/>
      <c r="AP1238" s="109" t="s">
        <v>2031</v>
      </c>
      <c r="AQ1238"/>
      <c r="AR1238"/>
      <c r="AS1238"/>
      <c r="AT1238"/>
      <c r="AU1238"/>
      <c r="AV1238"/>
    </row>
    <row r="1239" spans="27:48" ht="23.45" customHeight="1" x14ac:dyDescent="0.2">
      <c r="AA1239" s="97"/>
      <c r="AB1239" s="97"/>
      <c r="AC1239" s="97"/>
      <c r="AD1239" s="97"/>
      <c r="AE1239" s="97"/>
      <c r="AF1239" s="93"/>
      <c r="AG1239" s="93"/>
      <c r="AH1239" s="93"/>
      <c r="AI1239" s="30"/>
      <c r="AJ1239" s="30"/>
      <c r="AK1239" s="30"/>
      <c r="AL1239" s="30"/>
      <c r="AM1239" s="109"/>
      <c r="AN1239" s="109"/>
      <c r="AO1239" s="30"/>
      <c r="AP1239" s="109">
        <v>822605</v>
      </c>
      <c r="AQ1239"/>
      <c r="AR1239"/>
      <c r="AS1239"/>
      <c r="AT1239"/>
      <c r="AU1239"/>
      <c r="AV1239"/>
    </row>
    <row r="1240" spans="27:48" ht="23.45" customHeight="1" x14ac:dyDescent="0.2">
      <c r="AA1240" s="97"/>
      <c r="AB1240" s="97"/>
      <c r="AC1240" s="97"/>
      <c r="AD1240" s="97"/>
      <c r="AE1240" s="97"/>
      <c r="AF1240" s="93"/>
      <c r="AG1240" s="93"/>
      <c r="AH1240" s="93"/>
      <c r="AI1240" s="30"/>
      <c r="AJ1240" s="30"/>
      <c r="AK1240" s="30"/>
      <c r="AL1240" s="30"/>
      <c r="AM1240" s="109"/>
      <c r="AN1240" s="109"/>
      <c r="AO1240" s="30"/>
      <c r="AP1240" s="109">
        <v>822705</v>
      </c>
      <c r="AQ1240"/>
      <c r="AR1240"/>
      <c r="AS1240"/>
      <c r="AT1240"/>
      <c r="AU1240"/>
      <c r="AV1240"/>
    </row>
    <row r="1241" spans="27:48" ht="23.45" customHeight="1" x14ac:dyDescent="0.2">
      <c r="AA1241" s="97"/>
      <c r="AB1241" s="97"/>
      <c r="AC1241" s="97"/>
      <c r="AD1241" s="97"/>
      <c r="AE1241" s="97"/>
      <c r="AF1241" s="93"/>
      <c r="AG1241" s="93"/>
      <c r="AH1241" s="93"/>
      <c r="AI1241" s="30"/>
      <c r="AJ1241" s="30"/>
      <c r="AK1241" s="30"/>
      <c r="AL1241" s="30"/>
      <c r="AM1241" s="109"/>
      <c r="AN1241" s="109"/>
      <c r="AO1241" s="30"/>
      <c r="AP1241" s="109">
        <v>822805</v>
      </c>
      <c r="AQ1241"/>
      <c r="AR1241"/>
      <c r="AS1241"/>
      <c r="AT1241"/>
      <c r="AU1241"/>
      <c r="AV1241"/>
    </row>
    <row r="1242" spans="27:48" ht="23.45" customHeight="1" x14ac:dyDescent="0.2">
      <c r="AA1242" s="97"/>
      <c r="AB1242" s="97"/>
      <c r="AC1242" s="97"/>
      <c r="AD1242" s="97"/>
      <c r="AE1242" s="97"/>
      <c r="AF1242" s="93"/>
      <c r="AG1242" s="93"/>
      <c r="AH1242" s="93"/>
      <c r="AI1242" s="30"/>
      <c r="AJ1242" s="30"/>
      <c r="AK1242" s="30"/>
      <c r="AL1242" s="30"/>
      <c r="AM1242" s="109"/>
      <c r="AN1242" s="109"/>
      <c r="AO1242" s="30"/>
      <c r="AP1242" s="109">
        <v>823005</v>
      </c>
      <c r="AQ1242"/>
      <c r="AR1242"/>
      <c r="AS1242"/>
      <c r="AT1242"/>
      <c r="AU1242"/>
      <c r="AV1242"/>
    </row>
    <row r="1243" spans="27:48" ht="23.45" customHeight="1" x14ac:dyDescent="0.2">
      <c r="AA1243" s="97"/>
      <c r="AB1243" s="97"/>
      <c r="AC1243" s="97"/>
      <c r="AD1243" s="97"/>
      <c r="AE1243" s="97"/>
      <c r="AF1243" s="93"/>
      <c r="AG1243" s="93"/>
      <c r="AH1243" s="93"/>
      <c r="AI1243" s="30"/>
      <c r="AJ1243" s="30"/>
      <c r="AK1243" s="30"/>
      <c r="AL1243" s="30"/>
      <c r="AM1243" s="109"/>
      <c r="AN1243" s="109"/>
      <c r="AO1243" s="30"/>
      <c r="AP1243" s="109">
        <v>823105</v>
      </c>
      <c r="AQ1243"/>
      <c r="AR1243"/>
      <c r="AS1243"/>
      <c r="AT1243"/>
      <c r="AU1243"/>
      <c r="AV1243"/>
    </row>
    <row r="1244" spans="27:48" ht="23.45" customHeight="1" x14ac:dyDescent="0.2">
      <c r="AA1244" s="97"/>
      <c r="AB1244" s="97"/>
      <c r="AC1244" s="97"/>
      <c r="AD1244" s="97"/>
      <c r="AE1244" s="97"/>
      <c r="AF1244" s="93"/>
      <c r="AG1244" s="93"/>
      <c r="AH1244" s="93"/>
      <c r="AI1244" s="30"/>
      <c r="AJ1244" s="30"/>
      <c r="AK1244" s="30"/>
      <c r="AL1244" s="30"/>
      <c r="AM1244" s="109"/>
      <c r="AN1244" s="109"/>
      <c r="AO1244" s="30"/>
      <c r="AP1244" s="109">
        <v>823205</v>
      </c>
      <c r="AQ1244"/>
      <c r="AR1244"/>
      <c r="AS1244"/>
      <c r="AT1244"/>
      <c r="AU1244"/>
      <c r="AV1244"/>
    </row>
    <row r="1245" spans="27:48" ht="23.45" customHeight="1" x14ac:dyDescent="0.2">
      <c r="AA1245" s="97"/>
      <c r="AB1245" s="97"/>
      <c r="AC1245" s="97"/>
      <c r="AD1245" s="97"/>
      <c r="AE1245" s="97"/>
      <c r="AF1245" s="93"/>
      <c r="AG1245" s="93"/>
      <c r="AH1245" s="93"/>
      <c r="AI1245" s="30"/>
      <c r="AJ1245" s="30"/>
      <c r="AK1245" s="30"/>
      <c r="AL1245" s="30"/>
      <c r="AM1245" s="109"/>
      <c r="AN1245" s="109"/>
      <c r="AO1245" s="30"/>
      <c r="AP1245" s="109">
        <v>823305</v>
      </c>
      <c r="AQ1245"/>
      <c r="AR1245"/>
      <c r="AS1245"/>
      <c r="AT1245"/>
      <c r="AU1245"/>
      <c r="AV1245"/>
    </row>
    <row r="1246" spans="27:48" ht="23.45" customHeight="1" x14ac:dyDescent="0.2">
      <c r="AA1246" s="97"/>
      <c r="AB1246" s="97"/>
      <c r="AC1246" s="97"/>
      <c r="AD1246" s="97"/>
      <c r="AE1246" s="97"/>
      <c r="AF1246" s="93"/>
      <c r="AG1246" s="93"/>
      <c r="AH1246" s="93"/>
      <c r="AI1246" s="30"/>
      <c r="AJ1246" s="30"/>
      <c r="AK1246" s="30"/>
      <c r="AL1246" s="30"/>
      <c r="AM1246" s="109"/>
      <c r="AN1246" s="109"/>
      <c r="AO1246" s="30"/>
      <c r="AP1246" s="109">
        <v>823405</v>
      </c>
      <c r="AQ1246"/>
      <c r="AR1246"/>
      <c r="AS1246"/>
      <c r="AT1246"/>
      <c r="AU1246"/>
      <c r="AV1246"/>
    </row>
    <row r="1247" spans="27:48" ht="23.45" customHeight="1" x14ac:dyDescent="0.2">
      <c r="AA1247" s="97"/>
      <c r="AB1247" s="97"/>
      <c r="AC1247" s="97"/>
      <c r="AD1247" s="97"/>
      <c r="AE1247" s="97"/>
      <c r="AF1247" s="93"/>
      <c r="AG1247" s="93"/>
      <c r="AH1247" s="93"/>
      <c r="AI1247" s="30"/>
      <c r="AJ1247" s="30"/>
      <c r="AK1247" s="30"/>
      <c r="AL1247" s="30"/>
      <c r="AM1247" s="109"/>
      <c r="AN1247" s="109"/>
      <c r="AO1247" s="30"/>
      <c r="AP1247" s="109">
        <v>823505</v>
      </c>
      <c r="AQ1247"/>
      <c r="AR1247"/>
      <c r="AS1247"/>
      <c r="AT1247"/>
      <c r="AU1247"/>
      <c r="AV1247"/>
    </row>
    <row r="1248" spans="27:48" ht="23.45" customHeight="1" x14ac:dyDescent="0.2">
      <c r="AA1248" s="97"/>
      <c r="AB1248" s="97"/>
      <c r="AC1248" s="97"/>
      <c r="AD1248" s="97"/>
      <c r="AE1248" s="97"/>
      <c r="AF1248" s="93"/>
      <c r="AG1248" s="93"/>
      <c r="AH1248" s="93"/>
      <c r="AI1248" s="30"/>
      <c r="AJ1248" s="30"/>
      <c r="AK1248" s="30"/>
      <c r="AL1248" s="30"/>
      <c r="AM1248" s="109"/>
      <c r="AN1248" s="109"/>
      <c r="AO1248" s="30"/>
      <c r="AP1248" s="109">
        <v>823605</v>
      </c>
      <c r="AQ1248"/>
      <c r="AR1248"/>
      <c r="AS1248"/>
      <c r="AT1248"/>
      <c r="AU1248"/>
      <c r="AV1248"/>
    </row>
    <row r="1249" spans="27:48" ht="23.45" customHeight="1" x14ac:dyDescent="0.2">
      <c r="AA1249" s="97"/>
      <c r="AB1249" s="97"/>
      <c r="AC1249" s="97"/>
      <c r="AD1249" s="97"/>
      <c r="AE1249" s="97"/>
      <c r="AF1249" s="93"/>
      <c r="AG1249" s="93"/>
      <c r="AH1249" s="93"/>
      <c r="AI1249" s="30"/>
      <c r="AJ1249" s="30"/>
      <c r="AK1249" s="30"/>
      <c r="AL1249" s="30"/>
      <c r="AM1249" s="109"/>
      <c r="AN1249" s="109"/>
      <c r="AO1249" s="30"/>
      <c r="AP1249" s="109">
        <v>823705</v>
      </c>
      <c r="AQ1249"/>
      <c r="AR1249"/>
      <c r="AS1249"/>
      <c r="AT1249"/>
      <c r="AU1249"/>
      <c r="AV1249"/>
    </row>
    <row r="1250" spans="27:48" ht="23.45" customHeight="1" x14ac:dyDescent="0.2">
      <c r="AA1250" s="97"/>
      <c r="AB1250" s="97"/>
      <c r="AC1250" s="97"/>
      <c r="AD1250" s="97"/>
      <c r="AE1250" s="97"/>
      <c r="AF1250" s="93"/>
      <c r="AG1250" s="93"/>
      <c r="AH1250" s="93"/>
      <c r="AI1250" s="30"/>
      <c r="AJ1250" s="30"/>
      <c r="AK1250" s="30"/>
      <c r="AL1250" s="30"/>
      <c r="AM1250" s="109"/>
      <c r="AN1250" s="109"/>
      <c r="AO1250" s="30"/>
      <c r="AP1250" s="109">
        <v>823905</v>
      </c>
      <c r="AQ1250"/>
      <c r="AR1250"/>
      <c r="AS1250"/>
      <c r="AT1250"/>
      <c r="AU1250"/>
      <c r="AV1250"/>
    </row>
    <row r="1251" spans="27:48" ht="23.45" customHeight="1" x14ac:dyDescent="0.2">
      <c r="AA1251" s="97"/>
      <c r="AB1251" s="97"/>
      <c r="AC1251" s="97"/>
      <c r="AD1251" s="97"/>
      <c r="AE1251" s="97"/>
      <c r="AF1251" s="93"/>
      <c r="AG1251" s="93"/>
      <c r="AH1251" s="93"/>
      <c r="AI1251" s="30"/>
      <c r="AJ1251" s="30"/>
      <c r="AK1251" s="30"/>
      <c r="AL1251" s="30"/>
      <c r="AM1251" s="109"/>
      <c r="AN1251" s="109"/>
      <c r="AO1251" s="30"/>
      <c r="AP1251" s="109">
        <v>824005</v>
      </c>
      <c r="AQ1251"/>
      <c r="AR1251"/>
      <c r="AS1251"/>
      <c r="AT1251"/>
      <c r="AU1251"/>
      <c r="AV1251"/>
    </row>
    <row r="1252" spans="27:48" ht="23.45" customHeight="1" x14ac:dyDescent="0.2">
      <c r="AA1252" s="97"/>
      <c r="AB1252" s="97"/>
      <c r="AC1252" s="97"/>
      <c r="AD1252" s="97"/>
      <c r="AE1252" s="97"/>
      <c r="AF1252" s="93"/>
      <c r="AG1252" s="93"/>
      <c r="AH1252" s="93"/>
      <c r="AI1252" s="30"/>
      <c r="AJ1252" s="30"/>
      <c r="AK1252" s="30"/>
      <c r="AL1252" s="30"/>
      <c r="AM1252" s="109"/>
      <c r="AN1252" s="109"/>
      <c r="AO1252" s="30"/>
      <c r="AP1252" s="109">
        <v>824105</v>
      </c>
      <c r="AQ1252"/>
      <c r="AR1252"/>
      <c r="AS1252"/>
      <c r="AT1252"/>
      <c r="AU1252"/>
      <c r="AV1252"/>
    </row>
    <row r="1253" spans="27:48" ht="23.45" customHeight="1" x14ac:dyDescent="0.2">
      <c r="AA1253" s="97"/>
      <c r="AB1253" s="97"/>
      <c r="AC1253" s="97"/>
      <c r="AD1253" s="97"/>
      <c r="AE1253" s="97"/>
      <c r="AF1253" s="93"/>
      <c r="AG1253" s="93"/>
      <c r="AH1253" s="93"/>
      <c r="AI1253" s="30"/>
      <c r="AJ1253" s="30"/>
      <c r="AK1253" s="30"/>
      <c r="AL1253" s="30"/>
      <c r="AM1253" s="109"/>
      <c r="AN1253" s="109"/>
      <c r="AO1253" s="30"/>
      <c r="AP1253" s="109">
        <v>824205</v>
      </c>
      <c r="AQ1253"/>
      <c r="AR1253"/>
      <c r="AS1253"/>
      <c r="AT1253"/>
      <c r="AU1253"/>
      <c r="AV1253"/>
    </row>
    <row r="1254" spans="27:48" ht="23.45" customHeight="1" x14ac:dyDescent="0.2">
      <c r="AA1254" s="97"/>
      <c r="AB1254" s="97"/>
      <c r="AC1254" s="97"/>
      <c r="AD1254" s="97"/>
      <c r="AE1254" s="97"/>
      <c r="AF1254" s="93"/>
      <c r="AG1254" s="93"/>
      <c r="AH1254" s="93"/>
      <c r="AI1254" s="30"/>
      <c r="AJ1254" s="30"/>
      <c r="AK1254" s="30"/>
      <c r="AL1254" s="30"/>
      <c r="AM1254" s="109"/>
      <c r="AN1254" s="109"/>
      <c r="AO1254" s="30"/>
      <c r="AP1254" s="109">
        <v>824405</v>
      </c>
      <c r="AQ1254"/>
      <c r="AR1254"/>
      <c r="AS1254"/>
      <c r="AT1254"/>
      <c r="AU1254"/>
      <c r="AV1254"/>
    </row>
    <row r="1255" spans="27:48" ht="23.45" customHeight="1" x14ac:dyDescent="0.2">
      <c r="AA1255" s="97"/>
      <c r="AB1255" s="97"/>
      <c r="AC1255" s="97"/>
      <c r="AD1255" s="97"/>
      <c r="AE1255" s="97"/>
      <c r="AF1255" s="93"/>
      <c r="AG1255" s="93"/>
      <c r="AH1255" s="93"/>
      <c r="AI1255" s="30"/>
      <c r="AJ1255" s="30"/>
      <c r="AK1255" s="30"/>
      <c r="AL1255" s="30"/>
      <c r="AM1255" s="109"/>
      <c r="AN1255" s="109"/>
      <c r="AO1255" s="30"/>
      <c r="AP1255" s="109">
        <v>824505</v>
      </c>
      <c r="AQ1255"/>
      <c r="AR1255"/>
      <c r="AS1255"/>
      <c r="AT1255"/>
      <c r="AU1255"/>
      <c r="AV1255"/>
    </row>
    <row r="1256" spans="27:48" ht="23.45" customHeight="1" x14ac:dyDescent="0.2">
      <c r="AA1256" s="97"/>
      <c r="AB1256" s="97"/>
      <c r="AC1256" s="97"/>
      <c r="AD1256" s="97"/>
      <c r="AE1256" s="97"/>
      <c r="AF1256" s="93"/>
      <c r="AG1256" s="93"/>
      <c r="AH1256" s="93"/>
      <c r="AI1256" s="30"/>
      <c r="AJ1256" s="30"/>
      <c r="AK1256" s="30"/>
      <c r="AL1256" s="30"/>
      <c r="AM1256" s="109"/>
      <c r="AN1256" s="109"/>
      <c r="AO1256" s="30"/>
      <c r="AP1256" s="109">
        <v>824605</v>
      </c>
      <c r="AQ1256"/>
      <c r="AR1256"/>
      <c r="AS1256"/>
      <c r="AT1256"/>
      <c r="AU1256"/>
      <c r="AV1256"/>
    </row>
    <row r="1257" spans="27:48" ht="23.45" customHeight="1" x14ac:dyDescent="0.2">
      <c r="AA1257" s="97"/>
      <c r="AB1257" s="97"/>
      <c r="AC1257" s="97"/>
      <c r="AD1257" s="97"/>
      <c r="AE1257" s="97"/>
      <c r="AF1257" s="93"/>
      <c r="AG1257" s="93"/>
      <c r="AH1257" s="93"/>
      <c r="AI1257" s="30"/>
      <c r="AJ1257" s="30"/>
      <c r="AK1257" s="30"/>
      <c r="AL1257" s="30"/>
      <c r="AM1257" s="109"/>
      <c r="AN1257" s="109"/>
      <c r="AO1257" s="30"/>
      <c r="AP1257" s="109">
        <v>824705</v>
      </c>
      <c r="AQ1257"/>
      <c r="AR1257"/>
      <c r="AS1257"/>
      <c r="AT1257"/>
      <c r="AU1257"/>
      <c r="AV1257"/>
    </row>
    <row r="1258" spans="27:48" ht="23.45" customHeight="1" x14ac:dyDescent="0.2">
      <c r="AA1258" s="97"/>
      <c r="AB1258" s="97"/>
      <c r="AC1258" s="97"/>
      <c r="AD1258" s="97"/>
      <c r="AE1258" s="97"/>
      <c r="AF1258" s="93"/>
      <c r="AG1258" s="93"/>
      <c r="AH1258" s="93"/>
      <c r="AI1258" s="30"/>
      <c r="AJ1258" s="30"/>
      <c r="AK1258" s="30"/>
      <c r="AL1258" s="30"/>
      <c r="AM1258" s="109"/>
      <c r="AN1258" s="109"/>
      <c r="AO1258" s="30"/>
      <c r="AP1258" s="109">
        <v>824805</v>
      </c>
      <c r="AQ1258"/>
      <c r="AR1258"/>
      <c r="AS1258"/>
      <c r="AT1258"/>
      <c r="AU1258"/>
      <c r="AV1258"/>
    </row>
    <row r="1259" spans="27:48" ht="23.45" customHeight="1" x14ac:dyDescent="0.2">
      <c r="AA1259" s="97"/>
      <c r="AB1259" s="97"/>
      <c r="AC1259" s="97"/>
      <c r="AD1259" s="97"/>
      <c r="AE1259" s="97"/>
      <c r="AF1259" s="93"/>
      <c r="AG1259" s="93"/>
      <c r="AH1259" s="93"/>
      <c r="AI1259" s="30"/>
      <c r="AJ1259" s="30"/>
      <c r="AK1259" s="30"/>
      <c r="AL1259" s="30"/>
      <c r="AM1259" s="109"/>
      <c r="AN1259" s="109"/>
      <c r="AO1259" s="30"/>
      <c r="AP1259" s="109">
        <v>824905</v>
      </c>
      <c r="AQ1259"/>
      <c r="AR1259"/>
      <c r="AS1259"/>
      <c r="AT1259"/>
      <c r="AU1259"/>
      <c r="AV1259"/>
    </row>
    <row r="1260" spans="27:48" ht="23.45" customHeight="1" x14ac:dyDescent="0.2">
      <c r="AA1260" s="97"/>
      <c r="AB1260" s="97"/>
      <c r="AC1260" s="97"/>
      <c r="AD1260" s="97"/>
      <c r="AE1260" s="97"/>
      <c r="AF1260" s="93"/>
      <c r="AG1260" s="93"/>
      <c r="AH1260" s="93"/>
      <c r="AI1260" s="30"/>
      <c r="AJ1260" s="30"/>
      <c r="AK1260" s="30"/>
      <c r="AL1260" s="30"/>
      <c r="AM1260" s="109"/>
      <c r="AN1260" s="109"/>
      <c r="AO1260" s="30"/>
      <c r="AP1260" s="109">
        <v>825005</v>
      </c>
      <c r="AQ1260"/>
      <c r="AR1260"/>
      <c r="AS1260"/>
      <c r="AT1260"/>
      <c r="AU1260"/>
      <c r="AV1260"/>
    </row>
    <row r="1261" spans="27:48" ht="23.45" customHeight="1" x14ac:dyDescent="0.2">
      <c r="AA1261" s="97"/>
      <c r="AB1261" s="97"/>
      <c r="AC1261" s="97"/>
      <c r="AD1261" s="97"/>
      <c r="AE1261" s="97"/>
      <c r="AF1261" s="93"/>
      <c r="AG1261" s="93"/>
      <c r="AH1261" s="93"/>
      <c r="AI1261" s="30"/>
      <c r="AJ1261" s="30"/>
      <c r="AK1261" s="30"/>
      <c r="AL1261" s="30"/>
      <c r="AM1261" s="109"/>
      <c r="AN1261" s="109"/>
      <c r="AO1261" s="30"/>
      <c r="AP1261" s="109">
        <v>825105</v>
      </c>
      <c r="AQ1261"/>
      <c r="AR1261"/>
      <c r="AS1261"/>
      <c r="AT1261"/>
      <c r="AU1261"/>
      <c r="AV1261"/>
    </row>
    <row r="1262" spans="27:48" ht="23.45" customHeight="1" x14ac:dyDescent="0.2">
      <c r="AA1262" s="97"/>
      <c r="AB1262" s="97"/>
      <c r="AC1262" s="97"/>
      <c r="AD1262" s="97"/>
      <c r="AE1262" s="97"/>
      <c r="AF1262" s="93"/>
      <c r="AG1262" s="93"/>
      <c r="AH1262" s="93"/>
      <c r="AI1262" s="30"/>
      <c r="AJ1262" s="30"/>
      <c r="AK1262" s="30"/>
      <c r="AL1262" s="30"/>
      <c r="AM1262" s="109"/>
      <c r="AN1262" s="109"/>
      <c r="AO1262" s="30"/>
      <c r="AP1262" s="109">
        <v>825205</v>
      </c>
      <c r="AQ1262"/>
      <c r="AR1262"/>
      <c r="AS1262"/>
      <c r="AT1262"/>
      <c r="AU1262"/>
      <c r="AV1262"/>
    </row>
    <row r="1263" spans="27:48" ht="23.45" customHeight="1" x14ac:dyDescent="0.2">
      <c r="AA1263" s="97"/>
      <c r="AB1263" s="97"/>
      <c r="AC1263" s="97"/>
      <c r="AD1263" s="97"/>
      <c r="AE1263" s="97"/>
      <c r="AF1263" s="93"/>
      <c r="AG1263" s="93"/>
      <c r="AH1263" s="93"/>
      <c r="AI1263" s="30"/>
      <c r="AJ1263" s="30"/>
      <c r="AK1263" s="30"/>
      <c r="AL1263" s="30"/>
      <c r="AM1263" s="109"/>
      <c r="AN1263" s="109"/>
      <c r="AO1263" s="30"/>
      <c r="AP1263" s="109">
        <v>825305</v>
      </c>
      <c r="AQ1263"/>
      <c r="AR1263"/>
      <c r="AS1263"/>
      <c r="AT1263"/>
      <c r="AU1263"/>
      <c r="AV1263"/>
    </row>
    <row r="1264" spans="27:48" ht="23.45" customHeight="1" x14ac:dyDescent="0.2">
      <c r="AA1264" s="97"/>
      <c r="AB1264" s="97"/>
      <c r="AC1264" s="97"/>
      <c r="AD1264" s="97"/>
      <c r="AE1264" s="97"/>
      <c r="AF1264" s="93"/>
      <c r="AG1264" s="93"/>
      <c r="AH1264" s="93"/>
      <c r="AI1264" s="30"/>
      <c r="AJ1264" s="30"/>
      <c r="AK1264" s="30"/>
      <c r="AL1264" s="30"/>
      <c r="AM1264" s="109"/>
      <c r="AN1264" s="109"/>
      <c r="AO1264" s="30"/>
      <c r="AP1264" s="109">
        <v>825405</v>
      </c>
      <c r="AQ1264"/>
      <c r="AR1264"/>
      <c r="AS1264"/>
      <c r="AT1264"/>
      <c r="AU1264"/>
      <c r="AV1264"/>
    </row>
    <row r="1265" spans="27:48" ht="23.45" customHeight="1" x14ac:dyDescent="0.2">
      <c r="AA1265" s="97"/>
      <c r="AB1265" s="97"/>
      <c r="AC1265" s="97"/>
      <c r="AD1265" s="97"/>
      <c r="AE1265" s="97"/>
      <c r="AF1265" s="93"/>
      <c r="AG1265" s="93"/>
      <c r="AH1265" s="93"/>
      <c r="AI1265" s="30"/>
      <c r="AJ1265" s="30"/>
      <c r="AK1265" s="30"/>
      <c r="AL1265" s="30"/>
      <c r="AM1265" s="109"/>
      <c r="AN1265" s="109"/>
      <c r="AO1265" s="30"/>
      <c r="AP1265" s="109">
        <v>825605</v>
      </c>
      <c r="AQ1265"/>
      <c r="AR1265"/>
      <c r="AS1265"/>
      <c r="AT1265"/>
      <c r="AU1265"/>
      <c r="AV1265"/>
    </row>
    <row r="1266" spans="27:48" ht="23.45" customHeight="1" x14ac:dyDescent="0.2">
      <c r="AA1266" s="97"/>
      <c r="AB1266" s="97"/>
      <c r="AC1266" s="97"/>
      <c r="AD1266" s="97"/>
      <c r="AE1266" s="97"/>
      <c r="AF1266" s="93"/>
      <c r="AG1266" s="93"/>
      <c r="AH1266" s="93"/>
      <c r="AI1266" s="30"/>
      <c r="AJ1266" s="30"/>
      <c r="AK1266" s="30"/>
      <c r="AL1266" s="30"/>
      <c r="AM1266" s="109"/>
      <c r="AN1266" s="109"/>
      <c r="AO1266" s="30"/>
      <c r="AP1266" s="109" t="s">
        <v>2032</v>
      </c>
      <c r="AQ1266"/>
      <c r="AR1266"/>
      <c r="AS1266"/>
      <c r="AT1266"/>
      <c r="AU1266"/>
      <c r="AV1266"/>
    </row>
    <row r="1267" spans="27:48" ht="23.45" customHeight="1" x14ac:dyDescent="0.2">
      <c r="AA1267" s="97"/>
      <c r="AB1267" s="97"/>
      <c r="AC1267" s="97"/>
      <c r="AD1267" s="97"/>
      <c r="AE1267" s="97"/>
      <c r="AF1267" s="93"/>
      <c r="AG1267" s="93"/>
      <c r="AH1267" s="93"/>
      <c r="AI1267" s="30"/>
      <c r="AJ1267" s="30"/>
      <c r="AK1267" s="30"/>
      <c r="AL1267" s="30"/>
      <c r="AM1267" s="109"/>
      <c r="AN1267" s="109"/>
      <c r="AO1267" s="30"/>
      <c r="AP1267" s="109" t="s">
        <v>2033</v>
      </c>
      <c r="AQ1267"/>
      <c r="AR1267"/>
      <c r="AS1267"/>
      <c r="AT1267"/>
      <c r="AU1267"/>
      <c r="AV1267"/>
    </row>
    <row r="1268" spans="27:48" ht="23.45" customHeight="1" x14ac:dyDescent="0.2">
      <c r="AA1268" s="97"/>
      <c r="AB1268" s="97"/>
      <c r="AC1268" s="97"/>
      <c r="AD1268" s="97"/>
      <c r="AE1268" s="97"/>
      <c r="AF1268" s="93"/>
      <c r="AG1268" s="93"/>
      <c r="AH1268" s="93"/>
      <c r="AI1268" s="30"/>
      <c r="AJ1268" s="30"/>
      <c r="AK1268" s="30"/>
      <c r="AL1268" s="30"/>
      <c r="AM1268" s="109"/>
      <c r="AN1268" s="109"/>
      <c r="AO1268" s="30"/>
      <c r="AP1268" s="109" t="s">
        <v>2034</v>
      </c>
      <c r="AQ1268"/>
      <c r="AR1268"/>
      <c r="AS1268"/>
      <c r="AT1268"/>
      <c r="AU1268"/>
      <c r="AV1268"/>
    </row>
    <row r="1269" spans="27:48" ht="23.45" customHeight="1" x14ac:dyDescent="0.2">
      <c r="AA1269" s="97"/>
      <c r="AB1269" s="97"/>
      <c r="AC1269" s="97"/>
      <c r="AD1269" s="97"/>
      <c r="AE1269" s="97"/>
      <c r="AF1269" s="93"/>
      <c r="AG1269" s="93"/>
      <c r="AH1269" s="93"/>
      <c r="AI1269" s="30"/>
      <c r="AJ1269" s="30"/>
      <c r="AK1269" s="30"/>
      <c r="AL1269" s="30"/>
      <c r="AM1269" s="109"/>
      <c r="AN1269" s="109"/>
      <c r="AO1269" s="30"/>
      <c r="AP1269" s="109" t="s">
        <v>2035</v>
      </c>
      <c r="AQ1269"/>
      <c r="AR1269"/>
      <c r="AS1269"/>
      <c r="AT1269"/>
      <c r="AU1269"/>
      <c r="AV1269"/>
    </row>
    <row r="1270" spans="27:48" ht="23.45" customHeight="1" x14ac:dyDescent="0.2">
      <c r="AA1270" s="97"/>
      <c r="AB1270" s="97"/>
      <c r="AC1270" s="97"/>
      <c r="AD1270" s="97"/>
      <c r="AE1270" s="97"/>
      <c r="AF1270" s="93"/>
      <c r="AG1270" s="93"/>
      <c r="AH1270" s="93"/>
      <c r="AI1270" s="30"/>
      <c r="AJ1270" s="30"/>
      <c r="AK1270" s="30"/>
      <c r="AL1270" s="30"/>
      <c r="AM1270" s="109"/>
      <c r="AN1270" s="109"/>
      <c r="AO1270" s="30"/>
      <c r="AP1270" s="109" t="s">
        <v>2036</v>
      </c>
      <c r="AQ1270"/>
      <c r="AR1270"/>
      <c r="AS1270"/>
      <c r="AT1270"/>
      <c r="AU1270"/>
      <c r="AV1270"/>
    </row>
    <row r="1271" spans="27:48" ht="23.45" customHeight="1" x14ac:dyDescent="0.2">
      <c r="AA1271" s="97"/>
      <c r="AB1271" s="97"/>
      <c r="AC1271" s="97"/>
      <c r="AD1271" s="97"/>
      <c r="AE1271" s="97"/>
      <c r="AF1271" s="93"/>
      <c r="AG1271" s="93"/>
      <c r="AH1271" s="93"/>
      <c r="AI1271" s="30"/>
      <c r="AJ1271" s="30"/>
      <c r="AK1271" s="30"/>
      <c r="AL1271" s="30"/>
      <c r="AM1271" s="109"/>
      <c r="AN1271" s="109"/>
      <c r="AO1271" s="30"/>
      <c r="AP1271" s="109" t="s">
        <v>2037</v>
      </c>
      <c r="AQ1271"/>
      <c r="AR1271"/>
      <c r="AS1271"/>
      <c r="AT1271"/>
      <c r="AU1271"/>
      <c r="AV1271"/>
    </row>
    <row r="1272" spans="27:48" ht="23.45" customHeight="1" x14ac:dyDescent="0.2">
      <c r="AA1272" s="97"/>
      <c r="AB1272" s="97"/>
      <c r="AC1272" s="97"/>
      <c r="AD1272" s="97"/>
      <c r="AE1272" s="97"/>
      <c r="AF1272" s="93"/>
      <c r="AG1272" s="93"/>
      <c r="AH1272" s="93"/>
      <c r="AI1272" s="30"/>
      <c r="AJ1272" s="30"/>
      <c r="AK1272" s="30"/>
      <c r="AL1272" s="30"/>
      <c r="AM1272" s="109"/>
      <c r="AN1272" s="109"/>
      <c r="AO1272" s="30"/>
      <c r="AP1272" s="109" t="s">
        <v>2038</v>
      </c>
      <c r="AQ1272"/>
      <c r="AR1272"/>
      <c r="AS1272"/>
      <c r="AT1272"/>
      <c r="AU1272"/>
      <c r="AV1272"/>
    </row>
    <row r="1273" spans="27:48" ht="23.45" customHeight="1" x14ac:dyDescent="0.2">
      <c r="AA1273" s="97"/>
      <c r="AB1273" s="97"/>
      <c r="AC1273" s="97"/>
      <c r="AD1273" s="97"/>
      <c r="AE1273" s="97"/>
      <c r="AF1273" s="93"/>
      <c r="AG1273" s="93"/>
      <c r="AH1273" s="93"/>
      <c r="AI1273" s="30"/>
      <c r="AJ1273" s="30"/>
      <c r="AK1273" s="30"/>
      <c r="AL1273" s="30"/>
      <c r="AM1273" s="109"/>
      <c r="AN1273" s="109"/>
      <c r="AO1273" s="30"/>
      <c r="AP1273" s="109" t="s">
        <v>2039</v>
      </c>
      <c r="AQ1273"/>
      <c r="AR1273"/>
      <c r="AS1273"/>
      <c r="AT1273"/>
      <c r="AU1273"/>
      <c r="AV1273"/>
    </row>
    <row r="1274" spans="27:48" ht="23.45" customHeight="1" x14ac:dyDescent="0.2">
      <c r="AA1274" s="97"/>
      <c r="AB1274" s="97"/>
      <c r="AC1274" s="97"/>
      <c r="AD1274" s="97"/>
      <c r="AE1274" s="97"/>
      <c r="AF1274" s="93"/>
      <c r="AG1274" s="93"/>
      <c r="AH1274" s="93"/>
      <c r="AI1274" s="30"/>
      <c r="AJ1274" s="30"/>
      <c r="AK1274" s="30"/>
      <c r="AL1274" s="30"/>
      <c r="AM1274" s="109"/>
      <c r="AN1274" s="109"/>
      <c r="AO1274" s="30"/>
      <c r="AP1274" s="109" t="s">
        <v>2040</v>
      </c>
      <c r="AQ1274"/>
      <c r="AR1274"/>
      <c r="AS1274"/>
      <c r="AT1274"/>
      <c r="AU1274"/>
      <c r="AV1274"/>
    </row>
    <row r="1275" spans="27:48" ht="23.45" customHeight="1" x14ac:dyDescent="0.2">
      <c r="AA1275" s="97"/>
      <c r="AB1275" s="97"/>
      <c r="AC1275" s="97"/>
      <c r="AD1275" s="97"/>
      <c r="AE1275" s="97"/>
      <c r="AF1275" s="93"/>
      <c r="AG1275" s="93"/>
      <c r="AH1275" s="93"/>
      <c r="AI1275" s="30"/>
      <c r="AJ1275" s="30"/>
      <c r="AK1275" s="30"/>
      <c r="AL1275" s="30"/>
      <c r="AM1275" s="109"/>
      <c r="AN1275" s="109"/>
      <c r="AO1275" s="30"/>
      <c r="AP1275" s="109" t="s">
        <v>2041</v>
      </c>
      <c r="AQ1275"/>
      <c r="AR1275"/>
      <c r="AS1275"/>
      <c r="AT1275"/>
      <c r="AU1275"/>
      <c r="AV1275"/>
    </row>
    <row r="1276" spans="27:48" ht="23.45" customHeight="1" x14ac:dyDescent="0.2">
      <c r="AA1276" s="97"/>
      <c r="AB1276" s="97"/>
      <c r="AC1276" s="97"/>
      <c r="AD1276" s="97"/>
      <c r="AE1276" s="97"/>
      <c r="AF1276" s="93"/>
      <c r="AG1276" s="93"/>
      <c r="AH1276" s="93"/>
      <c r="AI1276" s="30"/>
      <c r="AJ1276" s="30"/>
      <c r="AK1276" s="30"/>
      <c r="AL1276" s="30"/>
      <c r="AM1276" s="109"/>
      <c r="AN1276" s="109"/>
      <c r="AO1276" s="30"/>
      <c r="AP1276" s="109" t="s">
        <v>2042</v>
      </c>
      <c r="AQ1276"/>
      <c r="AR1276"/>
      <c r="AS1276"/>
      <c r="AT1276"/>
      <c r="AU1276"/>
      <c r="AV1276"/>
    </row>
    <row r="1277" spans="27:48" ht="23.45" customHeight="1" x14ac:dyDescent="0.2">
      <c r="AA1277" s="97"/>
      <c r="AB1277" s="97"/>
      <c r="AC1277" s="97"/>
      <c r="AD1277" s="97"/>
      <c r="AE1277" s="97"/>
      <c r="AF1277" s="93"/>
      <c r="AG1277" s="93"/>
      <c r="AH1277" s="93"/>
      <c r="AI1277" s="30"/>
      <c r="AJ1277" s="30"/>
      <c r="AK1277" s="30"/>
      <c r="AL1277" s="30"/>
      <c r="AM1277" s="109"/>
      <c r="AN1277" s="109"/>
      <c r="AO1277" s="30"/>
      <c r="AP1277" s="109" t="s">
        <v>2043</v>
      </c>
      <c r="AQ1277"/>
      <c r="AR1277"/>
      <c r="AS1277"/>
      <c r="AT1277"/>
      <c r="AU1277"/>
      <c r="AV1277"/>
    </row>
    <row r="1278" spans="27:48" ht="23.45" customHeight="1" x14ac:dyDescent="0.2">
      <c r="AA1278" s="97"/>
      <c r="AB1278" s="97"/>
      <c r="AC1278" s="97"/>
      <c r="AD1278" s="97"/>
      <c r="AE1278" s="97"/>
      <c r="AF1278" s="93"/>
      <c r="AG1278" s="93"/>
      <c r="AH1278" s="93"/>
      <c r="AI1278" s="30"/>
      <c r="AJ1278" s="30"/>
      <c r="AK1278" s="30"/>
      <c r="AL1278" s="30"/>
      <c r="AM1278" s="109"/>
      <c r="AN1278" s="109"/>
      <c r="AO1278" s="30"/>
      <c r="AP1278" s="109" t="s">
        <v>2044</v>
      </c>
      <c r="AQ1278"/>
      <c r="AR1278"/>
      <c r="AS1278"/>
      <c r="AT1278"/>
      <c r="AU1278"/>
      <c r="AV1278"/>
    </row>
    <row r="1279" spans="27:48" ht="23.45" customHeight="1" x14ac:dyDescent="0.2">
      <c r="AA1279" s="97"/>
      <c r="AB1279" s="97"/>
      <c r="AC1279" s="97"/>
      <c r="AD1279" s="97"/>
      <c r="AE1279" s="97"/>
      <c r="AF1279" s="93"/>
      <c r="AG1279" s="93"/>
      <c r="AH1279" s="93"/>
      <c r="AI1279" s="30"/>
      <c r="AJ1279" s="30"/>
      <c r="AK1279" s="30"/>
      <c r="AL1279" s="30"/>
      <c r="AM1279" s="109"/>
      <c r="AN1279" s="109"/>
      <c r="AO1279" s="30"/>
      <c r="AP1279" s="109" t="s">
        <v>2045</v>
      </c>
      <c r="AQ1279"/>
      <c r="AR1279"/>
      <c r="AS1279"/>
      <c r="AT1279"/>
      <c r="AU1279"/>
      <c r="AV1279"/>
    </row>
    <row r="1280" spans="27:48" ht="23.45" customHeight="1" x14ac:dyDescent="0.2">
      <c r="AA1280" s="97"/>
      <c r="AB1280" s="97"/>
      <c r="AC1280" s="97"/>
      <c r="AD1280" s="97"/>
      <c r="AE1280" s="97"/>
      <c r="AF1280" s="93"/>
      <c r="AG1280" s="93"/>
      <c r="AH1280" s="93"/>
      <c r="AI1280" s="30"/>
      <c r="AJ1280" s="30"/>
      <c r="AK1280" s="30"/>
      <c r="AL1280" s="30"/>
      <c r="AM1280" s="109"/>
      <c r="AN1280" s="109"/>
      <c r="AO1280" s="30"/>
      <c r="AP1280" s="109" t="s">
        <v>2046</v>
      </c>
      <c r="AQ1280"/>
      <c r="AR1280"/>
      <c r="AS1280"/>
      <c r="AT1280"/>
      <c r="AU1280"/>
      <c r="AV1280"/>
    </row>
    <row r="1281" spans="27:48" ht="23.45" customHeight="1" x14ac:dyDescent="0.2">
      <c r="AA1281" s="97"/>
      <c r="AB1281" s="97"/>
      <c r="AC1281" s="97"/>
      <c r="AD1281" s="97"/>
      <c r="AE1281" s="97"/>
      <c r="AF1281" s="93"/>
      <c r="AG1281" s="93"/>
      <c r="AH1281" s="93"/>
      <c r="AI1281" s="30"/>
      <c r="AJ1281" s="30"/>
      <c r="AK1281" s="30"/>
      <c r="AL1281" s="30"/>
      <c r="AM1281" s="109"/>
      <c r="AN1281" s="109"/>
      <c r="AO1281" s="30"/>
      <c r="AP1281" s="109" t="s">
        <v>2047</v>
      </c>
      <c r="AQ1281"/>
      <c r="AR1281"/>
      <c r="AS1281"/>
      <c r="AT1281"/>
      <c r="AU1281"/>
      <c r="AV1281"/>
    </row>
    <row r="1282" spans="27:48" ht="23.45" customHeight="1" x14ac:dyDescent="0.2">
      <c r="AA1282" s="97"/>
      <c r="AB1282" s="97"/>
      <c r="AC1282" s="97"/>
      <c r="AD1282" s="97"/>
      <c r="AE1282" s="97"/>
      <c r="AF1282" s="93"/>
      <c r="AG1282" s="93"/>
      <c r="AH1282" s="93"/>
      <c r="AI1282" s="30"/>
      <c r="AJ1282" s="30"/>
      <c r="AK1282" s="30"/>
      <c r="AL1282" s="30"/>
      <c r="AM1282" s="109"/>
      <c r="AN1282" s="109"/>
      <c r="AO1282" s="30"/>
      <c r="AP1282" s="109" t="s">
        <v>2048</v>
      </c>
      <c r="AQ1282"/>
      <c r="AR1282"/>
      <c r="AS1282"/>
      <c r="AT1282"/>
      <c r="AU1282"/>
      <c r="AV1282"/>
    </row>
    <row r="1283" spans="27:48" ht="23.45" customHeight="1" x14ac:dyDescent="0.2">
      <c r="AA1283" s="97"/>
      <c r="AB1283" s="97"/>
      <c r="AC1283" s="97"/>
      <c r="AD1283" s="97"/>
      <c r="AE1283" s="97"/>
      <c r="AF1283" s="93"/>
      <c r="AG1283" s="93"/>
      <c r="AH1283" s="93"/>
      <c r="AI1283" s="30"/>
      <c r="AJ1283" s="30"/>
      <c r="AK1283" s="30"/>
      <c r="AL1283" s="30"/>
      <c r="AM1283" s="109"/>
      <c r="AN1283" s="109"/>
      <c r="AO1283" s="30"/>
      <c r="AP1283" s="109" t="s">
        <v>2049</v>
      </c>
      <c r="AQ1283"/>
      <c r="AR1283"/>
      <c r="AS1283"/>
      <c r="AT1283"/>
      <c r="AU1283"/>
      <c r="AV1283"/>
    </row>
    <row r="1284" spans="27:48" ht="23.45" customHeight="1" x14ac:dyDescent="0.2">
      <c r="AA1284" s="97"/>
      <c r="AB1284" s="97"/>
      <c r="AC1284" s="97"/>
      <c r="AD1284" s="97"/>
      <c r="AE1284" s="97"/>
      <c r="AF1284" s="93"/>
      <c r="AG1284" s="93"/>
      <c r="AH1284" s="93"/>
      <c r="AI1284" s="30"/>
      <c r="AJ1284" s="30"/>
      <c r="AK1284" s="30"/>
      <c r="AL1284" s="30"/>
      <c r="AM1284" s="109"/>
      <c r="AN1284" s="109"/>
      <c r="AO1284" s="30"/>
      <c r="AP1284" s="109" t="s">
        <v>2050</v>
      </c>
      <c r="AQ1284"/>
      <c r="AR1284"/>
      <c r="AS1284"/>
      <c r="AT1284"/>
      <c r="AU1284"/>
      <c r="AV1284"/>
    </row>
    <row r="1285" spans="27:48" ht="23.45" customHeight="1" x14ac:dyDescent="0.2">
      <c r="AA1285" s="97"/>
      <c r="AB1285" s="97"/>
      <c r="AC1285" s="97"/>
      <c r="AD1285" s="97"/>
      <c r="AE1285" s="97"/>
      <c r="AF1285" s="93"/>
      <c r="AG1285" s="93"/>
      <c r="AH1285" s="93"/>
      <c r="AI1285" s="30"/>
      <c r="AJ1285" s="30"/>
      <c r="AK1285" s="30"/>
      <c r="AL1285" s="30"/>
      <c r="AM1285" s="109"/>
      <c r="AN1285" s="109"/>
      <c r="AO1285" s="30"/>
      <c r="AP1285" s="109" t="s">
        <v>2051</v>
      </c>
      <c r="AQ1285"/>
      <c r="AR1285"/>
      <c r="AS1285"/>
      <c r="AT1285"/>
      <c r="AU1285"/>
      <c r="AV1285"/>
    </row>
    <row r="1286" spans="27:48" ht="23.45" customHeight="1" x14ac:dyDescent="0.2">
      <c r="AA1286" s="97"/>
      <c r="AB1286" s="97"/>
      <c r="AC1286" s="97"/>
      <c r="AD1286" s="97"/>
      <c r="AE1286" s="97"/>
      <c r="AF1286" s="93"/>
      <c r="AG1286" s="93"/>
      <c r="AH1286" s="93"/>
      <c r="AI1286" s="30"/>
      <c r="AJ1286" s="30"/>
      <c r="AK1286" s="30"/>
      <c r="AL1286" s="30"/>
      <c r="AM1286" s="109"/>
      <c r="AN1286" s="109"/>
      <c r="AO1286" s="30"/>
      <c r="AP1286" s="109" t="s">
        <v>2052</v>
      </c>
      <c r="AQ1286"/>
      <c r="AR1286"/>
      <c r="AS1286"/>
      <c r="AT1286"/>
      <c r="AU1286"/>
      <c r="AV1286"/>
    </row>
    <row r="1287" spans="27:48" ht="23.45" customHeight="1" x14ac:dyDescent="0.2">
      <c r="AA1287" s="97"/>
      <c r="AB1287" s="97"/>
      <c r="AC1287" s="97"/>
      <c r="AD1287" s="97"/>
      <c r="AE1287" s="97"/>
      <c r="AF1287" s="93"/>
      <c r="AG1287" s="93"/>
      <c r="AH1287" s="93"/>
      <c r="AI1287" s="30"/>
      <c r="AJ1287" s="30"/>
      <c r="AK1287" s="30"/>
      <c r="AL1287" s="30"/>
      <c r="AM1287" s="109"/>
      <c r="AN1287" s="109"/>
      <c r="AO1287" s="30"/>
      <c r="AP1287" s="109" t="s">
        <v>2053</v>
      </c>
      <c r="AQ1287"/>
      <c r="AR1287"/>
      <c r="AS1287"/>
      <c r="AT1287"/>
      <c r="AU1287"/>
      <c r="AV1287"/>
    </row>
    <row r="1288" spans="27:48" ht="23.45" customHeight="1" x14ac:dyDescent="0.2">
      <c r="AA1288" s="97"/>
      <c r="AB1288" s="97"/>
      <c r="AC1288" s="97"/>
      <c r="AD1288" s="97"/>
      <c r="AE1288" s="97"/>
      <c r="AF1288" s="93"/>
      <c r="AG1288" s="93"/>
      <c r="AH1288" s="93"/>
      <c r="AI1288" s="30"/>
      <c r="AJ1288" s="30"/>
      <c r="AK1288" s="30"/>
      <c r="AL1288" s="30"/>
      <c r="AM1288" s="109"/>
      <c r="AN1288" s="109"/>
      <c r="AO1288" s="30"/>
      <c r="AP1288" s="109" t="s">
        <v>2054</v>
      </c>
      <c r="AQ1288"/>
      <c r="AR1288"/>
      <c r="AS1288"/>
      <c r="AT1288"/>
      <c r="AU1288"/>
      <c r="AV1288"/>
    </row>
    <row r="1289" spans="27:48" ht="23.45" customHeight="1" x14ac:dyDescent="0.2">
      <c r="AA1289" s="97"/>
      <c r="AB1289" s="97"/>
      <c r="AC1289" s="97"/>
      <c r="AD1289" s="97"/>
      <c r="AE1289" s="97"/>
      <c r="AF1289" s="93"/>
      <c r="AG1289" s="93"/>
      <c r="AH1289" s="93"/>
      <c r="AI1289" s="30"/>
      <c r="AJ1289" s="30"/>
      <c r="AK1289" s="30"/>
      <c r="AL1289" s="30"/>
      <c r="AM1289" s="109"/>
      <c r="AN1289" s="109"/>
      <c r="AO1289" s="30"/>
      <c r="AP1289" s="109" t="s">
        <v>2055</v>
      </c>
      <c r="AQ1289"/>
      <c r="AR1289"/>
      <c r="AS1289"/>
      <c r="AT1289"/>
      <c r="AU1289"/>
      <c r="AV1289"/>
    </row>
    <row r="1290" spans="27:48" ht="23.45" customHeight="1" x14ac:dyDescent="0.2">
      <c r="AA1290" s="97"/>
      <c r="AB1290" s="97"/>
      <c r="AC1290" s="97"/>
      <c r="AD1290" s="97"/>
      <c r="AE1290" s="97"/>
      <c r="AF1290" s="93"/>
      <c r="AG1290" s="93"/>
      <c r="AH1290" s="93"/>
      <c r="AI1290" s="30"/>
      <c r="AJ1290" s="30"/>
      <c r="AK1290" s="30"/>
      <c r="AL1290" s="30"/>
      <c r="AM1290" s="109"/>
      <c r="AN1290" s="109"/>
      <c r="AO1290" s="30"/>
      <c r="AP1290" s="109" t="s">
        <v>2056</v>
      </c>
      <c r="AQ1290"/>
      <c r="AR1290"/>
      <c r="AS1290"/>
      <c r="AT1290"/>
      <c r="AU1290"/>
      <c r="AV1290"/>
    </row>
    <row r="1291" spans="27:48" ht="23.45" customHeight="1" x14ac:dyDescent="0.2">
      <c r="AA1291" s="97"/>
      <c r="AB1291" s="97"/>
      <c r="AC1291" s="97"/>
      <c r="AD1291" s="97"/>
      <c r="AE1291" s="97"/>
      <c r="AF1291" s="93"/>
      <c r="AG1291" s="93"/>
      <c r="AH1291" s="93"/>
      <c r="AI1291" s="30"/>
      <c r="AJ1291" s="30"/>
      <c r="AK1291" s="30"/>
      <c r="AL1291" s="30"/>
      <c r="AM1291" s="109"/>
      <c r="AN1291" s="109"/>
      <c r="AO1291" s="30"/>
      <c r="AP1291" s="109" t="s">
        <v>2057</v>
      </c>
      <c r="AQ1291"/>
      <c r="AR1291"/>
      <c r="AS1291"/>
      <c r="AT1291"/>
      <c r="AU1291"/>
      <c r="AV1291"/>
    </row>
    <row r="1292" spans="27:48" ht="23.45" customHeight="1" x14ac:dyDescent="0.2">
      <c r="AA1292" s="97"/>
      <c r="AB1292" s="97"/>
      <c r="AC1292" s="97"/>
      <c r="AD1292" s="97"/>
      <c r="AE1292" s="97"/>
      <c r="AF1292" s="93"/>
      <c r="AG1292" s="93"/>
      <c r="AH1292" s="93"/>
      <c r="AI1292" s="30"/>
      <c r="AJ1292" s="30"/>
      <c r="AK1292" s="30"/>
      <c r="AL1292" s="30"/>
      <c r="AM1292" s="109"/>
      <c r="AN1292" s="109"/>
      <c r="AO1292" s="30"/>
      <c r="AP1292" s="109" t="s">
        <v>2058</v>
      </c>
      <c r="AQ1292"/>
      <c r="AR1292"/>
      <c r="AS1292"/>
      <c r="AT1292"/>
      <c r="AU1292"/>
      <c r="AV1292"/>
    </row>
    <row r="1293" spans="27:48" ht="23.45" customHeight="1" x14ac:dyDescent="0.2">
      <c r="AA1293" s="97"/>
      <c r="AB1293" s="97"/>
      <c r="AC1293" s="97"/>
      <c r="AD1293" s="97"/>
      <c r="AE1293" s="97"/>
      <c r="AF1293" s="93"/>
      <c r="AG1293" s="93"/>
      <c r="AH1293" s="93"/>
      <c r="AI1293" s="30"/>
      <c r="AJ1293" s="30"/>
      <c r="AK1293" s="30"/>
      <c r="AL1293" s="30"/>
      <c r="AM1293" s="109"/>
      <c r="AN1293" s="109"/>
      <c r="AO1293" s="30"/>
      <c r="AP1293" s="109" t="s">
        <v>2059</v>
      </c>
      <c r="AQ1293"/>
      <c r="AR1293"/>
      <c r="AS1293"/>
      <c r="AT1293"/>
      <c r="AU1293"/>
      <c r="AV1293"/>
    </row>
    <row r="1294" spans="27:48" ht="23.45" customHeight="1" x14ac:dyDescent="0.2">
      <c r="AA1294" s="97"/>
      <c r="AB1294" s="97"/>
      <c r="AC1294" s="97"/>
      <c r="AD1294" s="97"/>
      <c r="AE1294" s="97"/>
      <c r="AF1294" s="93"/>
      <c r="AG1294" s="93"/>
      <c r="AH1294" s="93"/>
      <c r="AI1294" s="30"/>
      <c r="AJ1294" s="30"/>
      <c r="AK1294" s="30"/>
      <c r="AL1294" s="30"/>
      <c r="AM1294" s="109"/>
      <c r="AN1294" s="109"/>
      <c r="AO1294" s="30"/>
      <c r="AP1294" s="109">
        <v>825805</v>
      </c>
      <c r="AQ1294"/>
      <c r="AR1294"/>
      <c r="AS1294"/>
      <c r="AT1294"/>
      <c r="AU1294"/>
      <c r="AV1294"/>
    </row>
    <row r="1295" spans="27:48" ht="23.45" customHeight="1" x14ac:dyDescent="0.2">
      <c r="AA1295" s="97"/>
      <c r="AB1295" s="97"/>
      <c r="AC1295" s="97"/>
      <c r="AD1295" s="97"/>
      <c r="AE1295" s="97"/>
      <c r="AF1295" s="93"/>
      <c r="AG1295" s="93"/>
      <c r="AH1295" s="93"/>
      <c r="AI1295" s="30"/>
      <c r="AJ1295" s="30"/>
      <c r="AK1295" s="30"/>
      <c r="AL1295" s="30"/>
      <c r="AM1295" s="109"/>
      <c r="AN1295" s="109"/>
      <c r="AO1295" s="30"/>
      <c r="AP1295" s="109">
        <v>825905</v>
      </c>
      <c r="AQ1295"/>
      <c r="AR1295"/>
      <c r="AS1295"/>
      <c r="AT1295"/>
      <c r="AU1295"/>
      <c r="AV1295"/>
    </row>
    <row r="1296" spans="27:48" ht="23.45" customHeight="1" x14ac:dyDescent="0.2">
      <c r="AA1296" s="97"/>
      <c r="AB1296" s="97"/>
      <c r="AC1296" s="97"/>
      <c r="AD1296" s="97"/>
      <c r="AE1296" s="97"/>
      <c r="AF1296" s="93"/>
      <c r="AG1296" s="93"/>
      <c r="AH1296" s="93"/>
      <c r="AI1296" s="30"/>
      <c r="AJ1296" s="30"/>
      <c r="AK1296" s="30"/>
      <c r="AL1296" s="30"/>
      <c r="AM1296" s="109"/>
      <c r="AN1296" s="109"/>
      <c r="AO1296" s="30"/>
      <c r="AP1296" s="109">
        <v>826005</v>
      </c>
      <c r="AQ1296"/>
      <c r="AR1296"/>
      <c r="AS1296"/>
      <c r="AT1296"/>
      <c r="AU1296"/>
      <c r="AV1296"/>
    </row>
    <row r="1297" spans="27:48" ht="23.45" customHeight="1" x14ac:dyDescent="0.2">
      <c r="AA1297" s="97"/>
      <c r="AB1297" s="97"/>
      <c r="AC1297" s="97"/>
      <c r="AD1297" s="97"/>
      <c r="AE1297" s="97"/>
      <c r="AF1297" s="93"/>
      <c r="AG1297" s="93"/>
      <c r="AH1297" s="93"/>
      <c r="AI1297" s="30"/>
      <c r="AJ1297" s="30"/>
      <c r="AK1297" s="30"/>
      <c r="AL1297" s="30"/>
      <c r="AM1297" s="109"/>
      <c r="AN1297" s="109"/>
      <c r="AO1297" s="30"/>
      <c r="AP1297" s="109">
        <v>826105</v>
      </c>
      <c r="AQ1297"/>
      <c r="AR1297"/>
      <c r="AS1297"/>
      <c r="AT1297"/>
      <c r="AU1297"/>
      <c r="AV1297"/>
    </row>
    <row r="1298" spans="27:48" ht="23.45" customHeight="1" x14ac:dyDescent="0.2">
      <c r="AA1298" s="97"/>
      <c r="AB1298" s="97"/>
      <c r="AC1298" s="97"/>
      <c r="AD1298" s="97"/>
      <c r="AE1298" s="97"/>
      <c r="AF1298" s="93"/>
      <c r="AG1298" s="93"/>
      <c r="AH1298" s="93"/>
      <c r="AI1298" s="30"/>
      <c r="AJ1298" s="30"/>
      <c r="AK1298" s="30"/>
      <c r="AL1298" s="30"/>
      <c r="AM1298" s="109"/>
      <c r="AN1298" s="109"/>
      <c r="AO1298" s="30"/>
      <c r="AP1298" s="109">
        <v>826205</v>
      </c>
      <c r="AQ1298"/>
      <c r="AR1298"/>
      <c r="AS1298"/>
      <c r="AT1298"/>
      <c r="AU1298"/>
      <c r="AV1298"/>
    </row>
    <row r="1299" spans="27:48" ht="23.45" customHeight="1" x14ac:dyDescent="0.2">
      <c r="AA1299" s="97"/>
      <c r="AB1299" s="97"/>
      <c r="AC1299" s="97"/>
      <c r="AD1299" s="97"/>
      <c r="AE1299" s="97"/>
      <c r="AF1299" s="93"/>
      <c r="AG1299" s="93"/>
      <c r="AH1299" s="93"/>
      <c r="AI1299" s="30"/>
      <c r="AJ1299" s="30"/>
      <c r="AK1299" s="30"/>
      <c r="AL1299" s="30"/>
      <c r="AM1299" s="109"/>
      <c r="AN1299" s="109"/>
      <c r="AO1299" s="30"/>
      <c r="AP1299" s="109">
        <v>826305</v>
      </c>
      <c r="AQ1299"/>
      <c r="AR1299"/>
      <c r="AS1299"/>
      <c r="AT1299"/>
      <c r="AU1299"/>
      <c r="AV1299"/>
    </row>
    <row r="1300" spans="27:48" ht="23.45" customHeight="1" x14ac:dyDescent="0.2">
      <c r="AA1300" s="97"/>
      <c r="AB1300" s="97"/>
      <c r="AC1300" s="97"/>
      <c r="AD1300" s="97"/>
      <c r="AE1300" s="97"/>
      <c r="AF1300" s="93"/>
      <c r="AG1300" s="93"/>
      <c r="AH1300" s="93"/>
      <c r="AI1300" s="30"/>
      <c r="AJ1300" s="30"/>
      <c r="AK1300" s="30"/>
      <c r="AL1300" s="30"/>
      <c r="AM1300" s="109"/>
      <c r="AN1300" s="109"/>
      <c r="AO1300" s="30"/>
      <c r="AP1300" s="109">
        <v>826405</v>
      </c>
      <c r="AQ1300"/>
      <c r="AR1300"/>
      <c r="AS1300"/>
      <c r="AT1300"/>
      <c r="AU1300"/>
      <c r="AV1300"/>
    </row>
    <row r="1301" spans="27:48" ht="23.45" customHeight="1" x14ac:dyDescent="0.2">
      <c r="AA1301" s="97"/>
      <c r="AB1301" s="97"/>
      <c r="AC1301" s="97"/>
      <c r="AD1301" s="97"/>
      <c r="AE1301" s="97"/>
      <c r="AF1301" s="93"/>
      <c r="AG1301" s="93"/>
      <c r="AH1301" s="93"/>
      <c r="AI1301" s="30"/>
      <c r="AJ1301" s="30"/>
      <c r="AK1301" s="30"/>
      <c r="AL1301" s="30"/>
      <c r="AM1301" s="109"/>
      <c r="AN1301" s="109"/>
      <c r="AO1301" s="30"/>
      <c r="AP1301" s="109">
        <v>826605</v>
      </c>
      <c r="AQ1301"/>
      <c r="AR1301"/>
      <c r="AS1301"/>
      <c r="AT1301"/>
      <c r="AU1301"/>
      <c r="AV1301"/>
    </row>
    <row r="1302" spans="27:48" ht="23.45" customHeight="1" x14ac:dyDescent="0.2">
      <c r="AA1302" s="97"/>
      <c r="AB1302" s="97"/>
      <c r="AC1302" s="97"/>
      <c r="AD1302" s="97"/>
      <c r="AE1302" s="97"/>
      <c r="AF1302" s="93"/>
      <c r="AG1302" s="93"/>
      <c r="AH1302" s="93"/>
      <c r="AI1302" s="30"/>
      <c r="AJ1302" s="30"/>
      <c r="AK1302" s="30"/>
      <c r="AL1302" s="30"/>
      <c r="AM1302" s="109"/>
      <c r="AN1302" s="109"/>
      <c r="AO1302" s="30"/>
      <c r="AP1302" s="109" t="s">
        <v>2060</v>
      </c>
      <c r="AQ1302"/>
      <c r="AR1302"/>
      <c r="AS1302"/>
      <c r="AT1302"/>
      <c r="AU1302"/>
      <c r="AV1302"/>
    </row>
    <row r="1303" spans="27:48" ht="23.45" customHeight="1" x14ac:dyDescent="0.2">
      <c r="AA1303" s="97"/>
      <c r="AB1303" s="97"/>
      <c r="AC1303" s="97"/>
      <c r="AD1303" s="97"/>
      <c r="AE1303" s="97"/>
      <c r="AF1303" s="93"/>
      <c r="AG1303" s="93"/>
      <c r="AH1303" s="93"/>
      <c r="AI1303" s="30"/>
      <c r="AJ1303" s="30"/>
      <c r="AK1303" s="30"/>
      <c r="AL1303" s="30"/>
      <c r="AM1303" s="109"/>
      <c r="AN1303" s="109"/>
      <c r="AO1303" s="30"/>
      <c r="AP1303" s="109" t="s">
        <v>2061</v>
      </c>
      <c r="AQ1303"/>
      <c r="AR1303"/>
      <c r="AS1303"/>
      <c r="AT1303"/>
      <c r="AU1303"/>
      <c r="AV1303"/>
    </row>
    <row r="1304" spans="27:48" ht="23.45" customHeight="1" x14ac:dyDescent="0.2">
      <c r="AA1304" s="97"/>
      <c r="AB1304" s="97"/>
      <c r="AC1304" s="97"/>
      <c r="AD1304" s="97"/>
      <c r="AE1304" s="97"/>
      <c r="AF1304" s="93"/>
      <c r="AG1304" s="93"/>
      <c r="AH1304" s="93"/>
      <c r="AI1304" s="30"/>
      <c r="AJ1304" s="30"/>
      <c r="AK1304" s="30"/>
      <c r="AL1304" s="30"/>
      <c r="AM1304" s="109"/>
      <c r="AN1304" s="109"/>
      <c r="AO1304" s="30"/>
      <c r="AP1304" s="109" t="s">
        <v>2062</v>
      </c>
      <c r="AQ1304"/>
      <c r="AR1304"/>
      <c r="AS1304"/>
      <c r="AT1304"/>
      <c r="AU1304"/>
      <c r="AV1304"/>
    </row>
    <row r="1305" spans="27:48" ht="23.45" customHeight="1" x14ac:dyDescent="0.2">
      <c r="AA1305" s="97"/>
      <c r="AB1305" s="97"/>
      <c r="AC1305" s="97"/>
      <c r="AD1305" s="97"/>
      <c r="AE1305" s="97"/>
      <c r="AF1305" s="93"/>
      <c r="AG1305" s="93"/>
      <c r="AH1305" s="93"/>
      <c r="AI1305" s="30"/>
      <c r="AJ1305" s="30"/>
      <c r="AK1305" s="30"/>
      <c r="AL1305" s="30"/>
      <c r="AM1305" s="109"/>
      <c r="AN1305" s="109"/>
      <c r="AO1305" s="30"/>
      <c r="AP1305" s="109" t="s">
        <v>2063</v>
      </c>
      <c r="AQ1305"/>
      <c r="AR1305"/>
      <c r="AS1305"/>
      <c r="AT1305"/>
      <c r="AU1305"/>
      <c r="AV1305"/>
    </row>
    <row r="1306" spans="27:48" ht="23.45" customHeight="1" x14ac:dyDescent="0.2">
      <c r="AA1306" s="97"/>
      <c r="AB1306" s="97"/>
      <c r="AC1306" s="97"/>
      <c r="AD1306" s="97"/>
      <c r="AE1306" s="97"/>
      <c r="AF1306" s="93"/>
      <c r="AG1306" s="93"/>
      <c r="AH1306" s="93"/>
      <c r="AI1306" s="30"/>
      <c r="AJ1306" s="30"/>
      <c r="AK1306" s="30"/>
      <c r="AL1306" s="30"/>
      <c r="AM1306" s="109"/>
      <c r="AN1306" s="109"/>
      <c r="AO1306" s="30"/>
      <c r="AP1306" s="109" t="s">
        <v>2064</v>
      </c>
      <c r="AQ1306"/>
      <c r="AR1306"/>
      <c r="AS1306"/>
      <c r="AT1306"/>
      <c r="AU1306"/>
      <c r="AV1306"/>
    </row>
    <row r="1307" spans="27:48" ht="23.45" customHeight="1" x14ac:dyDescent="0.2">
      <c r="AA1307" s="97"/>
      <c r="AB1307" s="97"/>
      <c r="AC1307" s="97"/>
      <c r="AD1307" s="97"/>
      <c r="AE1307" s="97"/>
      <c r="AF1307" s="93"/>
      <c r="AG1307" s="93"/>
      <c r="AH1307" s="93"/>
      <c r="AI1307" s="30"/>
      <c r="AJ1307" s="30"/>
      <c r="AK1307" s="30"/>
      <c r="AL1307" s="30"/>
      <c r="AM1307" s="109"/>
      <c r="AN1307" s="109"/>
      <c r="AO1307" s="30"/>
      <c r="AP1307" s="109" t="s">
        <v>2065</v>
      </c>
      <c r="AQ1307"/>
      <c r="AR1307"/>
      <c r="AS1307"/>
      <c r="AT1307"/>
      <c r="AU1307"/>
      <c r="AV1307"/>
    </row>
    <row r="1308" spans="27:48" ht="23.45" customHeight="1" x14ac:dyDescent="0.2">
      <c r="AA1308" s="97"/>
      <c r="AB1308" s="97"/>
      <c r="AC1308" s="97"/>
      <c r="AD1308" s="97"/>
      <c r="AE1308" s="97"/>
      <c r="AF1308" s="93"/>
      <c r="AG1308" s="93"/>
      <c r="AH1308" s="93"/>
      <c r="AI1308" s="30"/>
      <c r="AJ1308" s="30"/>
      <c r="AK1308" s="30"/>
      <c r="AL1308" s="30"/>
      <c r="AM1308" s="109"/>
      <c r="AN1308" s="109"/>
      <c r="AO1308" s="30"/>
      <c r="AP1308" s="109" t="s">
        <v>2066</v>
      </c>
      <c r="AQ1308"/>
      <c r="AR1308"/>
      <c r="AS1308"/>
      <c r="AT1308"/>
      <c r="AU1308"/>
      <c r="AV1308"/>
    </row>
    <row r="1309" spans="27:48" ht="23.45" customHeight="1" x14ac:dyDescent="0.2">
      <c r="AA1309" s="97"/>
      <c r="AB1309" s="97"/>
      <c r="AC1309" s="97"/>
      <c r="AD1309" s="97"/>
      <c r="AE1309" s="97"/>
      <c r="AF1309" s="93"/>
      <c r="AG1309" s="93"/>
      <c r="AH1309" s="93"/>
      <c r="AI1309" s="30"/>
      <c r="AJ1309" s="30"/>
      <c r="AK1309" s="30"/>
      <c r="AL1309" s="30"/>
      <c r="AM1309" s="109"/>
      <c r="AN1309" s="109"/>
      <c r="AO1309" s="30"/>
      <c r="AP1309" s="109" t="s">
        <v>2067</v>
      </c>
      <c r="AQ1309"/>
      <c r="AR1309"/>
      <c r="AS1309"/>
      <c r="AT1309"/>
      <c r="AU1309"/>
      <c r="AV1309"/>
    </row>
    <row r="1310" spans="27:48" ht="23.45" customHeight="1" x14ac:dyDescent="0.2">
      <c r="AA1310" s="97"/>
      <c r="AB1310" s="97"/>
      <c r="AC1310" s="97"/>
      <c r="AD1310" s="97"/>
      <c r="AE1310" s="97"/>
      <c r="AF1310" s="93"/>
      <c r="AG1310" s="93"/>
      <c r="AH1310" s="93"/>
      <c r="AI1310" s="30"/>
      <c r="AJ1310" s="30"/>
      <c r="AK1310" s="30"/>
      <c r="AL1310" s="30"/>
      <c r="AM1310" s="109"/>
      <c r="AN1310" s="109"/>
      <c r="AO1310" s="30"/>
      <c r="AP1310" s="109" t="s">
        <v>2068</v>
      </c>
      <c r="AQ1310"/>
      <c r="AR1310"/>
      <c r="AS1310"/>
      <c r="AT1310"/>
      <c r="AU1310"/>
      <c r="AV1310"/>
    </row>
    <row r="1311" spans="27:48" ht="23.45" customHeight="1" x14ac:dyDescent="0.2">
      <c r="AA1311" s="97"/>
      <c r="AB1311" s="97"/>
      <c r="AC1311" s="97"/>
      <c r="AD1311" s="97"/>
      <c r="AE1311" s="97"/>
      <c r="AF1311" s="93"/>
      <c r="AG1311" s="93"/>
      <c r="AH1311" s="93"/>
      <c r="AI1311" s="30"/>
      <c r="AJ1311" s="30"/>
      <c r="AK1311" s="30"/>
      <c r="AL1311" s="30"/>
      <c r="AM1311" s="109"/>
      <c r="AN1311" s="109"/>
      <c r="AO1311" s="30"/>
      <c r="AP1311" s="109" t="s">
        <v>2069</v>
      </c>
      <c r="AQ1311"/>
      <c r="AR1311"/>
      <c r="AS1311"/>
      <c r="AT1311"/>
      <c r="AU1311"/>
      <c r="AV1311"/>
    </row>
    <row r="1312" spans="27:48" ht="23.45" customHeight="1" x14ac:dyDescent="0.2">
      <c r="AA1312" s="97"/>
      <c r="AB1312" s="97"/>
      <c r="AC1312" s="97"/>
      <c r="AD1312" s="97"/>
      <c r="AE1312" s="97"/>
      <c r="AF1312" s="93"/>
      <c r="AG1312" s="93"/>
      <c r="AH1312" s="93"/>
      <c r="AI1312" s="30"/>
      <c r="AJ1312" s="30"/>
      <c r="AK1312" s="30"/>
      <c r="AL1312" s="30"/>
      <c r="AM1312" s="109"/>
      <c r="AN1312" s="109"/>
      <c r="AO1312" s="30"/>
      <c r="AP1312" s="109" t="s">
        <v>2070</v>
      </c>
      <c r="AQ1312"/>
      <c r="AR1312"/>
      <c r="AS1312"/>
      <c r="AT1312"/>
      <c r="AU1312"/>
      <c r="AV1312"/>
    </row>
    <row r="1313" spans="27:48" ht="23.45" customHeight="1" x14ac:dyDescent="0.2">
      <c r="AA1313" s="97"/>
      <c r="AB1313" s="97"/>
      <c r="AC1313" s="97"/>
      <c r="AD1313" s="97"/>
      <c r="AE1313" s="97"/>
      <c r="AF1313" s="93"/>
      <c r="AG1313" s="93"/>
      <c r="AH1313" s="93"/>
      <c r="AI1313" s="30"/>
      <c r="AJ1313" s="30"/>
      <c r="AK1313" s="30"/>
      <c r="AL1313" s="30"/>
      <c r="AM1313" s="109"/>
      <c r="AN1313" s="109"/>
      <c r="AO1313" s="30"/>
      <c r="AP1313" s="109" t="s">
        <v>2071</v>
      </c>
      <c r="AQ1313"/>
      <c r="AR1313"/>
      <c r="AS1313"/>
      <c r="AT1313"/>
      <c r="AU1313"/>
      <c r="AV1313"/>
    </row>
    <row r="1314" spans="27:48" ht="23.45" customHeight="1" x14ac:dyDescent="0.2">
      <c r="AA1314" s="97"/>
      <c r="AB1314" s="97"/>
      <c r="AC1314" s="97"/>
      <c r="AD1314" s="97"/>
      <c r="AE1314" s="97"/>
      <c r="AF1314" s="93"/>
      <c r="AG1314" s="93"/>
      <c r="AH1314" s="93"/>
      <c r="AI1314" s="30"/>
      <c r="AJ1314" s="30"/>
      <c r="AK1314" s="30"/>
      <c r="AL1314" s="30"/>
      <c r="AM1314" s="109"/>
      <c r="AN1314" s="109"/>
      <c r="AO1314" s="30"/>
      <c r="AP1314" s="109" t="s">
        <v>2072</v>
      </c>
      <c r="AQ1314"/>
      <c r="AR1314"/>
      <c r="AS1314"/>
      <c r="AT1314"/>
      <c r="AU1314"/>
      <c r="AV1314"/>
    </row>
    <row r="1315" spans="27:48" ht="23.45" customHeight="1" x14ac:dyDescent="0.2">
      <c r="AA1315" s="97"/>
      <c r="AB1315" s="97"/>
      <c r="AC1315" s="97"/>
      <c r="AD1315" s="97"/>
      <c r="AE1315" s="97"/>
      <c r="AF1315" s="93"/>
      <c r="AG1315" s="93"/>
      <c r="AH1315" s="93"/>
      <c r="AI1315" s="30"/>
      <c r="AJ1315" s="30"/>
      <c r="AK1315" s="30"/>
      <c r="AL1315" s="30"/>
      <c r="AM1315" s="109"/>
      <c r="AN1315" s="109"/>
      <c r="AO1315" s="30"/>
      <c r="AP1315" s="109" t="s">
        <v>2073</v>
      </c>
      <c r="AQ1315"/>
      <c r="AR1315"/>
      <c r="AS1315"/>
      <c r="AT1315"/>
      <c r="AU1315"/>
      <c r="AV1315"/>
    </row>
    <row r="1316" spans="27:48" ht="23.45" customHeight="1" x14ac:dyDescent="0.2">
      <c r="AA1316" s="97"/>
      <c r="AB1316" s="97"/>
      <c r="AC1316" s="97"/>
      <c r="AD1316" s="97"/>
      <c r="AE1316" s="97"/>
      <c r="AF1316" s="93"/>
      <c r="AG1316" s="93"/>
      <c r="AH1316" s="93"/>
      <c r="AI1316" s="30"/>
      <c r="AJ1316" s="30"/>
      <c r="AK1316" s="30"/>
      <c r="AL1316" s="30"/>
      <c r="AM1316" s="109"/>
      <c r="AN1316" s="109"/>
      <c r="AO1316" s="30"/>
      <c r="AP1316" s="109">
        <v>896605</v>
      </c>
      <c r="AQ1316"/>
      <c r="AR1316"/>
      <c r="AS1316"/>
      <c r="AT1316"/>
      <c r="AU1316"/>
      <c r="AV1316"/>
    </row>
    <row r="1317" spans="27:48" ht="23.45" customHeight="1" x14ac:dyDescent="0.2">
      <c r="AA1317" s="97"/>
      <c r="AB1317" s="97"/>
      <c r="AC1317" s="97"/>
      <c r="AD1317" s="97"/>
      <c r="AE1317" s="97"/>
      <c r="AF1317" s="93"/>
      <c r="AG1317" s="93"/>
      <c r="AH1317" s="93"/>
      <c r="AI1317" s="30"/>
      <c r="AJ1317" s="30"/>
      <c r="AK1317" s="30"/>
      <c r="AL1317" s="30"/>
      <c r="AM1317" s="109"/>
      <c r="AN1317" s="109"/>
      <c r="AO1317" s="30"/>
      <c r="AP1317" s="109" t="s">
        <v>2074</v>
      </c>
      <c r="AQ1317"/>
      <c r="AR1317"/>
      <c r="AS1317"/>
      <c r="AT1317"/>
      <c r="AU1317"/>
      <c r="AV1317"/>
    </row>
    <row r="1318" spans="27:48" ht="23.45" customHeight="1" x14ac:dyDescent="0.2">
      <c r="AA1318" s="97"/>
      <c r="AB1318" s="97"/>
      <c r="AC1318" s="97"/>
      <c r="AD1318" s="97"/>
      <c r="AE1318" s="97"/>
      <c r="AF1318" s="93"/>
      <c r="AG1318" s="93"/>
      <c r="AH1318" s="93"/>
      <c r="AI1318" s="30"/>
      <c r="AJ1318" s="30"/>
      <c r="AK1318" s="30"/>
      <c r="AL1318" s="30"/>
      <c r="AM1318" s="109"/>
      <c r="AN1318" s="109"/>
      <c r="AO1318" s="30"/>
      <c r="AP1318" s="109" t="s">
        <v>2075</v>
      </c>
      <c r="AQ1318"/>
      <c r="AR1318"/>
      <c r="AS1318"/>
      <c r="AT1318"/>
      <c r="AU1318"/>
      <c r="AV1318"/>
    </row>
    <row r="1319" spans="27:48" ht="23.45" customHeight="1" x14ac:dyDescent="0.2">
      <c r="AA1319" s="97"/>
      <c r="AB1319" s="97"/>
      <c r="AC1319" s="97"/>
      <c r="AD1319" s="97"/>
      <c r="AE1319" s="97"/>
      <c r="AF1319" s="93"/>
      <c r="AG1319" s="93"/>
      <c r="AH1319" s="93"/>
      <c r="AI1319" s="30"/>
      <c r="AJ1319" s="30"/>
      <c r="AK1319" s="30"/>
      <c r="AL1319" s="30"/>
      <c r="AM1319" s="109"/>
      <c r="AN1319" s="109"/>
      <c r="AO1319" s="30"/>
      <c r="AP1319" s="109" t="s">
        <v>2076</v>
      </c>
      <c r="AQ1319"/>
      <c r="AR1319"/>
      <c r="AS1319"/>
      <c r="AT1319"/>
      <c r="AU1319"/>
      <c r="AV1319"/>
    </row>
    <row r="1320" spans="27:48" ht="23.45" customHeight="1" x14ac:dyDescent="0.2">
      <c r="AA1320" s="97"/>
      <c r="AB1320" s="97"/>
      <c r="AC1320" s="97"/>
      <c r="AD1320" s="97"/>
      <c r="AE1320" s="97"/>
      <c r="AF1320" s="93"/>
      <c r="AG1320" s="93"/>
      <c r="AH1320" s="93"/>
      <c r="AI1320" s="30"/>
      <c r="AJ1320" s="30"/>
      <c r="AK1320" s="30"/>
      <c r="AL1320" s="30"/>
      <c r="AM1320" s="109"/>
      <c r="AN1320" s="109"/>
      <c r="AO1320" s="30"/>
      <c r="AP1320" s="109" t="s">
        <v>2077</v>
      </c>
      <c r="AQ1320"/>
      <c r="AR1320"/>
      <c r="AS1320"/>
      <c r="AT1320"/>
      <c r="AU1320"/>
      <c r="AV1320"/>
    </row>
    <row r="1321" spans="27:48" ht="23.45" customHeight="1" x14ac:dyDescent="0.2">
      <c r="AA1321" s="97"/>
      <c r="AB1321" s="97"/>
      <c r="AC1321" s="97"/>
      <c r="AD1321" s="97"/>
      <c r="AE1321" s="97"/>
      <c r="AF1321" s="93"/>
      <c r="AG1321" s="93"/>
      <c r="AH1321" s="93"/>
      <c r="AI1321" s="30"/>
      <c r="AJ1321" s="30"/>
      <c r="AK1321" s="30"/>
      <c r="AL1321" s="30"/>
      <c r="AM1321" s="109"/>
      <c r="AN1321" s="109"/>
      <c r="AO1321" s="30"/>
      <c r="AP1321" s="109" t="s">
        <v>2078</v>
      </c>
      <c r="AQ1321"/>
      <c r="AR1321"/>
      <c r="AS1321"/>
      <c r="AT1321"/>
      <c r="AU1321"/>
      <c r="AV1321"/>
    </row>
    <row r="1322" spans="27:48" ht="23.45" customHeight="1" x14ac:dyDescent="0.2">
      <c r="AA1322" s="97"/>
      <c r="AB1322" s="97"/>
      <c r="AC1322" s="97"/>
      <c r="AD1322" s="97"/>
      <c r="AE1322" s="97"/>
      <c r="AF1322" s="93"/>
      <c r="AG1322" s="93"/>
      <c r="AH1322" s="93"/>
      <c r="AI1322" s="30"/>
      <c r="AJ1322" s="30"/>
      <c r="AK1322" s="30"/>
      <c r="AL1322" s="30"/>
      <c r="AM1322" s="109"/>
      <c r="AN1322" s="109"/>
      <c r="AO1322" s="30"/>
      <c r="AP1322" s="109" t="s">
        <v>2079</v>
      </c>
      <c r="AQ1322"/>
      <c r="AR1322"/>
      <c r="AS1322"/>
      <c r="AT1322"/>
      <c r="AU1322"/>
      <c r="AV1322"/>
    </row>
    <row r="1323" spans="27:48" ht="23.45" customHeight="1" x14ac:dyDescent="0.2">
      <c r="AA1323" s="97"/>
      <c r="AB1323" s="97"/>
      <c r="AC1323" s="97"/>
      <c r="AD1323" s="97"/>
      <c r="AE1323" s="97"/>
      <c r="AF1323" s="93"/>
      <c r="AG1323" s="93"/>
      <c r="AH1323" s="93"/>
      <c r="AI1323" s="30"/>
      <c r="AJ1323" s="30"/>
      <c r="AK1323" s="30"/>
      <c r="AL1323" s="30"/>
      <c r="AM1323" s="109"/>
      <c r="AN1323" s="109"/>
      <c r="AO1323" s="30"/>
      <c r="AP1323" s="109" t="s">
        <v>2080</v>
      </c>
      <c r="AQ1323"/>
      <c r="AR1323"/>
      <c r="AS1323"/>
      <c r="AT1323"/>
      <c r="AU1323"/>
      <c r="AV1323"/>
    </row>
    <row r="1324" spans="27:48" ht="23.45" customHeight="1" x14ac:dyDescent="0.2">
      <c r="AA1324" s="97"/>
      <c r="AB1324" s="97"/>
      <c r="AC1324" s="97"/>
      <c r="AD1324" s="97"/>
      <c r="AE1324" s="97"/>
      <c r="AF1324" s="93"/>
      <c r="AG1324" s="93"/>
      <c r="AH1324" s="93"/>
      <c r="AI1324" s="30"/>
      <c r="AJ1324" s="30"/>
      <c r="AK1324" s="30"/>
      <c r="AL1324" s="30"/>
      <c r="AM1324" s="109"/>
      <c r="AN1324" s="109"/>
      <c r="AO1324" s="30"/>
      <c r="AP1324" s="109" t="s">
        <v>2081</v>
      </c>
      <c r="AQ1324"/>
      <c r="AR1324"/>
      <c r="AS1324"/>
      <c r="AT1324"/>
      <c r="AU1324"/>
      <c r="AV1324"/>
    </row>
    <row r="1325" spans="27:48" ht="23.45" customHeight="1" x14ac:dyDescent="0.2">
      <c r="AA1325" s="97"/>
      <c r="AB1325" s="97"/>
      <c r="AC1325" s="97"/>
      <c r="AD1325" s="97"/>
      <c r="AE1325" s="97"/>
      <c r="AF1325" s="93"/>
      <c r="AG1325" s="93"/>
      <c r="AH1325" s="93"/>
      <c r="AI1325" s="30"/>
      <c r="AJ1325" s="30"/>
      <c r="AK1325" s="30"/>
      <c r="AL1325" s="30"/>
      <c r="AM1325" s="109"/>
      <c r="AN1325" s="109"/>
      <c r="AO1325" s="30"/>
      <c r="AP1325" s="109" t="s">
        <v>2082</v>
      </c>
      <c r="AQ1325"/>
      <c r="AR1325"/>
      <c r="AS1325"/>
      <c r="AT1325"/>
      <c r="AU1325"/>
      <c r="AV1325"/>
    </row>
    <row r="1326" spans="27:48" ht="23.45" customHeight="1" x14ac:dyDescent="0.2">
      <c r="AA1326" s="97"/>
      <c r="AB1326" s="97"/>
      <c r="AC1326" s="97"/>
      <c r="AD1326" s="97"/>
      <c r="AE1326" s="97"/>
      <c r="AF1326" s="93"/>
      <c r="AG1326" s="93"/>
      <c r="AH1326" s="93"/>
      <c r="AI1326" s="30"/>
      <c r="AJ1326" s="30"/>
      <c r="AK1326" s="30"/>
      <c r="AL1326" s="30"/>
      <c r="AM1326" s="109"/>
      <c r="AN1326" s="109"/>
      <c r="AO1326" s="30"/>
      <c r="AP1326" s="109" t="s">
        <v>2083</v>
      </c>
      <c r="AQ1326"/>
      <c r="AR1326"/>
      <c r="AS1326"/>
      <c r="AT1326"/>
      <c r="AU1326"/>
      <c r="AV1326"/>
    </row>
    <row r="1327" spans="27:48" ht="23.45" customHeight="1" x14ac:dyDescent="0.2">
      <c r="AA1327" s="97"/>
      <c r="AB1327" s="97"/>
      <c r="AC1327" s="97"/>
      <c r="AD1327" s="97"/>
      <c r="AE1327" s="97"/>
      <c r="AF1327" s="93"/>
      <c r="AG1327" s="93"/>
      <c r="AH1327" s="93"/>
      <c r="AI1327" s="30"/>
      <c r="AJ1327" s="30"/>
      <c r="AK1327" s="30"/>
      <c r="AL1327" s="30"/>
      <c r="AM1327" s="109"/>
      <c r="AN1327" s="109"/>
      <c r="AO1327" s="30"/>
      <c r="AP1327" s="109" t="s">
        <v>2084</v>
      </c>
      <c r="AQ1327"/>
      <c r="AR1327"/>
      <c r="AS1327"/>
      <c r="AT1327"/>
      <c r="AU1327"/>
      <c r="AV1327"/>
    </row>
    <row r="1328" spans="27:48" ht="23.45" customHeight="1" x14ac:dyDescent="0.2">
      <c r="AA1328" s="97"/>
      <c r="AB1328" s="97"/>
      <c r="AC1328" s="97"/>
      <c r="AD1328" s="97"/>
      <c r="AE1328" s="97"/>
      <c r="AF1328" s="93"/>
      <c r="AG1328" s="93"/>
      <c r="AH1328" s="93"/>
      <c r="AI1328" s="30"/>
      <c r="AJ1328" s="30"/>
      <c r="AK1328" s="30"/>
      <c r="AL1328" s="30"/>
      <c r="AM1328" s="109"/>
      <c r="AN1328" s="109"/>
      <c r="AO1328" s="30"/>
      <c r="AP1328" s="109" t="s">
        <v>2085</v>
      </c>
      <c r="AQ1328"/>
      <c r="AR1328"/>
      <c r="AS1328"/>
      <c r="AT1328"/>
      <c r="AU1328"/>
      <c r="AV1328"/>
    </row>
    <row r="1329" spans="27:48" ht="23.45" customHeight="1" x14ac:dyDescent="0.2">
      <c r="AA1329" s="97"/>
      <c r="AB1329" s="97"/>
      <c r="AC1329" s="97"/>
      <c r="AD1329" s="97"/>
      <c r="AE1329" s="97"/>
      <c r="AF1329" s="93"/>
      <c r="AG1329" s="93"/>
      <c r="AH1329" s="93"/>
      <c r="AI1329" s="30"/>
      <c r="AJ1329" s="30"/>
      <c r="AK1329" s="30"/>
      <c r="AL1329" s="30"/>
      <c r="AM1329" s="109"/>
      <c r="AN1329" s="109"/>
      <c r="AO1329" s="30"/>
      <c r="AP1329" s="109" t="s">
        <v>2086</v>
      </c>
      <c r="AQ1329"/>
      <c r="AR1329"/>
      <c r="AS1329"/>
      <c r="AT1329"/>
      <c r="AU1329"/>
      <c r="AV1329"/>
    </row>
    <row r="1330" spans="27:48" ht="23.45" customHeight="1" x14ac:dyDescent="0.2">
      <c r="AA1330" s="97"/>
      <c r="AB1330" s="97"/>
      <c r="AC1330" s="97"/>
      <c r="AD1330" s="97"/>
      <c r="AE1330" s="97"/>
      <c r="AF1330" s="93"/>
      <c r="AG1330" s="93"/>
      <c r="AH1330" s="93"/>
      <c r="AI1330" s="30"/>
      <c r="AJ1330" s="30"/>
      <c r="AK1330" s="30"/>
      <c r="AL1330" s="30"/>
      <c r="AM1330" s="109"/>
      <c r="AN1330" s="109"/>
      <c r="AO1330" s="30"/>
      <c r="AP1330" s="109" t="s">
        <v>2087</v>
      </c>
      <c r="AQ1330"/>
      <c r="AR1330"/>
      <c r="AS1330"/>
      <c r="AT1330"/>
      <c r="AU1330"/>
      <c r="AV1330"/>
    </row>
    <row r="1331" spans="27:48" ht="23.45" customHeight="1" x14ac:dyDescent="0.2">
      <c r="AA1331" s="97"/>
      <c r="AB1331" s="97"/>
      <c r="AC1331" s="97"/>
      <c r="AD1331" s="97"/>
      <c r="AE1331" s="97"/>
      <c r="AF1331" s="93"/>
      <c r="AG1331" s="93"/>
      <c r="AH1331" s="93"/>
      <c r="AI1331" s="30"/>
      <c r="AJ1331" s="30"/>
      <c r="AK1331" s="30"/>
      <c r="AL1331" s="30"/>
      <c r="AM1331" s="109"/>
      <c r="AN1331" s="109"/>
      <c r="AO1331" s="30"/>
      <c r="AP1331" s="109" t="s">
        <v>2088</v>
      </c>
      <c r="AQ1331"/>
      <c r="AR1331"/>
      <c r="AS1331"/>
      <c r="AT1331"/>
      <c r="AU1331"/>
      <c r="AV1331"/>
    </row>
    <row r="1332" spans="27:48" ht="23.45" customHeight="1" x14ac:dyDescent="0.2">
      <c r="AA1332" s="97"/>
      <c r="AB1332" s="97"/>
      <c r="AC1332" s="97"/>
      <c r="AD1332" s="97"/>
      <c r="AE1332" s="97"/>
      <c r="AF1332" s="93"/>
      <c r="AG1332" s="93"/>
      <c r="AH1332" s="93"/>
      <c r="AI1332" s="30"/>
      <c r="AJ1332" s="30"/>
      <c r="AK1332" s="30"/>
      <c r="AL1332" s="30"/>
      <c r="AM1332" s="109"/>
      <c r="AN1332" s="109"/>
      <c r="AO1332" s="30"/>
      <c r="AP1332" s="109" t="s">
        <v>2089</v>
      </c>
      <c r="AQ1332"/>
      <c r="AR1332"/>
      <c r="AS1332"/>
      <c r="AT1332"/>
      <c r="AU1332"/>
      <c r="AV1332"/>
    </row>
    <row r="1333" spans="27:48" ht="23.45" customHeight="1" x14ac:dyDescent="0.2">
      <c r="AA1333" s="97"/>
      <c r="AB1333" s="97"/>
      <c r="AC1333" s="97"/>
      <c r="AD1333" s="97"/>
      <c r="AE1333" s="97"/>
      <c r="AF1333" s="93"/>
      <c r="AG1333" s="93"/>
      <c r="AH1333" s="93"/>
      <c r="AI1333" s="30"/>
      <c r="AJ1333" s="30"/>
      <c r="AK1333" s="30"/>
      <c r="AL1333" s="30"/>
      <c r="AM1333" s="109"/>
      <c r="AN1333" s="109"/>
      <c r="AO1333" s="30"/>
      <c r="AP1333" s="109" t="s">
        <v>2090</v>
      </c>
      <c r="AQ1333"/>
      <c r="AR1333"/>
      <c r="AS1333"/>
      <c r="AT1333"/>
      <c r="AU1333"/>
      <c r="AV1333"/>
    </row>
    <row r="1334" spans="27:48" ht="23.45" customHeight="1" x14ac:dyDescent="0.2">
      <c r="AA1334" s="97"/>
      <c r="AB1334" s="97"/>
      <c r="AC1334" s="97"/>
      <c r="AD1334" s="97"/>
      <c r="AE1334" s="97"/>
      <c r="AF1334" s="93"/>
      <c r="AG1334" s="93"/>
      <c r="AH1334" s="93"/>
      <c r="AI1334" s="30"/>
      <c r="AJ1334" s="30"/>
      <c r="AK1334" s="30"/>
      <c r="AL1334" s="30"/>
      <c r="AM1334" s="109"/>
      <c r="AN1334" s="109"/>
      <c r="AO1334" s="30"/>
      <c r="AP1334" s="109" t="s">
        <v>2091</v>
      </c>
      <c r="AQ1334"/>
      <c r="AR1334"/>
      <c r="AS1334"/>
      <c r="AT1334"/>
      <c r="AU1334"/>
      <c r="AV1334"/>
    </row>
    <row r="1335" spans="27:48" ht="23.45" customHeight="1" x14ac:dyDescent="0.2">
      <c r="AA1335" s="97"/>
      <c r="AB1335" s="97"/>
      <c r="AC1335" s="97"/>
      <c r="AD1335" s="97"/>
      <c r="AE1335" s="97"/>
      <c r="AF1335" s="93"/>
      <c r="AG1335" s="93"/>
      <c r="AH1335" s="93"/>
      <c r="AI1335" s="30"/>
      <c r="AJ1335" s="30"/>
      <c r="AK1335" s="30"/>
      <c r="AL1335" s="30"/>
      <c r="AM1335" s="109"/>
      <c r="AN1335" s="109"/>
      <c r="AO1335" s="30"/>
      <c r="AP1335" s="109" t="s">
        <v>2092</v>
      </c>
      <c r="AQ1335"/>
      <c r="AR1335"/>
      <c r="AS1335"/>
      <c r="AT1335"/>
      <c r="AU1335"/>
      <c r="AV1335"/>
    </row>
    <row r="1336" spans="27:48" ht="23.45" customHeight="1" x14ac:dyDescent="0.2">
      <c r="AA1336" s="97"/>
      <c r="AB1336" s="97"/>
      <c r="AC1336" s="97"/>
      <c r="AD1336" s="97"/>
      <c r="AE1336" s="97"/>
      <c r="AF1336" s="93"/>
      <c r="AG1336" s="93"/>
      <c r="AH1336" s="93"/>
      <c r="AI1336" s="30"/>
      <c r="AJ1336" s="30"/>
      <c r="AK1336" s="30"/>
      <c r="AL1336" s="30"/>
      <c r="AM1336" s="109"/>
      <c r="AN1336" s="109"/>
      <c r="AO1336" s="30"/>
      <c r="AP1336" s="109" t="s">
        <v>2093</v>
      </c>
      <c r="AQ1336"/>
      <c r="AR1336"/>
      <c r="AS1336"/>
      <c r="AT1336"/>
      <c r="AU1336"/>
      <c r="AV1336"/>
    </row>
    <row r="1337" spans="27:48" ht="23.45" customHeight="1" x14ac:dyDescent="0.2">
      <c r="AA1337" s="97"/>
      <c r="AB1337" s="97"/>
      <c r="AC1337" s="97"/>
      <c r="AD1337" s="97"/>
      <c r="AE1337" s="97"/>
      <c r="AF1337" s="93"/>
      <c r="AG1337" s="93"/>
      <c r="AH1337" s="93"/>
      <c r="AI1337" s="30"/>
      <c r="AJ1337" s="30"/>
      <c r="AK1337" s="30"/>
      <c r="AL1337" s="30"/>
      <c r="AM1337" s="109"/>
      <c r="AN1337" s="109"/>
      <c r="AO1337" s="30"/>
      <c r="AP1337" s="109" t="s">
        <v>2094</v>
      </c>
      <c r="AQ1337"/>
      <c r="AR1337"/>
      <c r="AS1337"/>
      <c r="AT1337"/>
      <c r="AU1337"/>
      <c r="AV1337"/>
    </row>
    <row r="1338" spans="27:48" ht="23.45" customHeight="1" x14ac:dyDescent="0.2">
      <c r="AA1338" s="97"/>
      <c r="AB1338" s="97"/>
      <c r="AC1338" s="97"/>
      <c r="AD1338" s="97"/>
      <c r="AE1338" s="97"/>
      <c r="AF1338" s="93"/>
      <c r="AG1338" s="93"/>
      <c r="AH1338" s="93"/>
      <c r="AI1338" s="30"/>
      <c r="AJ1338" s="30"/>
      <c r="AK1338" s="30"/>
      <c r="AL1338" s="30"/>
      <c r="AM1338" s="109"/>
      <c r="AN1338" s="109"/>
      <c r="AO1338" s="30"/>
      <c r="AP1338" s="109" t="s">
        <v>2095</v>
      </c>
      <c r="AQ1338"/>
      <c r="AR1338"/>
      <c r="AS1338"/>
      <c r="AT1338"/>
      <c r="AU1338"/>
      <c r="AV1338"/>
    </row>
    <row r="1339" spans="27:48" ht="23.45" customHeight="1" x14ac:dyDescent="0.2">
      <c r="AA1339" s="97"/>
      <c r="AB1339" s="97"/>
      <c r="AC1339" s="97"/>
      <c r="AD1339" s="97"/>
      <c r="AE1339" s="97"/>
      <c r="AF1339" s="93"/>
      <c r="AG1339" s="93"/>
      <c r="AH1339" s="93"/>
      <c r="AI1339" s="30"/>
      <c r="AJ1339" s="30"/>
      <c r="AK1339" s="30"/>
      <c r="AL1339" s="30"/>
      <c r="AM1339" s="109"/>
      <c r="AN1339" s="109"/>
      <c r="AO1339" s="30"/>
      <c r="AP1339" s="109" t="s">
        <v>2096</v>
      </c>
      <c r="AQ1339"/>
      <c r="AR1339"/>
      <c r="AS1339"/>
      <c r="AT1339"/>
      <c r="AU1339"/>
      <c r="AV1339"/>
    </row>
    <row r="1340" spans="27:48" ht="23.45" customHeight="1" x14ac:dyDescent="0.2">
      <c r="AA1340" s="97"/>
      <c r="AB1340" s="97"/>
      <c r="AC1340" s="97"/>
      <c r="AD1340" s="97"/>
      <c r="AE1340" s="97"/>
      <c r="AF1340" s="93"/>
      <c r="AG1340" s="93"/>
      <c r="AH1340" s="93"/>
      <c r="AI1340" s="30"/>
      <c r="AJ1340" s="30"/>
      <c r="AK1340" s="30"/>
      <c r="AL1340" s="30"/>
      <c r="AM1340" s="109"/>
      <c r="AN1340" s="109"/>
      <c r="AO1340" s="30"/>
      <c r="AP1340" s="109" t="s">
        <v>2097</v>
      </c>
      <c r="AQ1340"/>
      <c r="AR1340"/>
      <c r="AS1340"/>
      <c r="AT1340"/>
      <c r="AU1340"/>
      <c r="AV1340"/>
    </row>
    <row r="1341" spans="27:48" ht="23.45" customHeight="1" x14ac:dyDescent="0.2">
      <c r="AA1341" s="97"/>
      <c r="AB1341" s="97"/>
      <c r="AC1341" s="97"/>
      <c r="AD1341" s="97"/>
      <c r="AE1341" s="97"/>
      <c r="AF1341" s="93"/>
      <c r="AG1341" s="93"/>
      <c r="AH1341" s="93"/>
      <c r="AI1341" s="30"/>
      <c r="AJ1341" s="30"/>
      <c r="AK1341" s="30"/>
      <c r="AL1341" s="30"/>
      <c r="AM1341" s="109"/>
      <c r="AN1341" s="109"/>
      <c r="AO1341" s="30"/>
      <c r="AP1341" s="109" t="s">
        <v>2098</v>
      </c>
      <c r="AQ1341"/>
      <c r="AR1341"/>
      <c r="AS1341"/>
      <c r="AT1341"/>
      <c r="AU1341"/>
      <c r="AV1341"/>
    </row>
    <row r="1342" spans="27:48" ht="23.45" customHeight="1" x14ac:dyDescent="0.2">
      <c r="AA1342" s="97"/>
      <c r="AB1342" s="97"/>
      <c r="AC1342" s="97"/>
      <c r="AD1342" s="97"/>
      <c r="AE1342" s="97"/>
      <c r="AF1342" s="93"/>
      <c r="AG1342" s="93"/>
      <c r="AH1342" s="93"/>
      <c r="AI1342" s="30"/>
      <c r="AJ1342" s="30"/>
      <c r="AK1342" s="30"/>
      <c r="AL1342" s="30"/>
      <c r="AM1342" s="109"/>
      <c r="AN1342" s="109"/>
      <c r="AO1342" s="30"/>
      <c r="AP1342" s="109" t="s">
        <v>2099</v>
      </c>
      <c r="AQ1342"/>
      <c r="AR1342"/>
      <c r="AS1342"/>
      <c r="AT1342"/>
      <c r="AU1342"/>
      <c r="AV1342"/>
    </row>
    <row r="1343" spans="27:48" ht="23.45" customHeight="1" x14ac:dyDescent="0.2">
      <c r="AA1343" s="97"/>
      <c r="AB1343" s="97"/>
      <c r="AC1343" s="97"/>
      <c r="AD1343" s="97"/>
      <c r="AE1343" s="97"/>
      <c r="AF1343" s="93"/>
      <c r="AG1343" s="93"/>
      <c r="AH1343" s="93"/>
      <c r="AI1343" s="30"/>
      <c r="AJ1343" s="30"/>
      <c r="AK1343" s="30"/>
      <c r="AL1343" s="30"/>
      <c r="AM1343" s="109"/>
      <c r="AN1343" s="109"/>
      <c r="AO1343" s="30"/>
      <c r="AP1343" s="109" t="s">
        <v>2100</v>
      </c>
      <c r="AQ1343"/>
      <c r="AR1343"/>
      <c r="AS1343"/>
      <c r="AT1343"/>
      <c r="AU1343"/>
      <c r="AV1343"/>
    </row>
    <row r="1344" spans="27:48" ht="23.45" customHeight="1" x14ac:dyDescent="0.2">
      <c r="AA1344" s="97"/>
      <c r="AB1344" s="97"/>
      <c r="AC1344" s="97"/>
      <c r="AD1344" s="97"/>
      <c r="AE1344" s="97"/>
      <c r="AF1344" s="93"/>
      <c r="AG1344" s="93"/>
      <c r="AH1344" s="93"/>
      <c r="AI1344" s="30"/>
      <c r="AJ1344" s="30"/>
      <c r="AK1344" s="30"/>
      <c r="AL1344" s="30"/>
      <c r="AM1344" s="109"/>
      <c r="AN1344" s="109"/>
      <c r="AO1344" s="30"/>
      <c r="AP1344" s="109" t="s">
        <v>2101</v>
      </c>
      <c r="AQ1344"/>
      <c r="AR1344"/>
      <c r="AS1344"/>
      <c r="AT1344"/>
      <c r="AU1344"/>
      <c r="AV1344"/>
    </row>
    <row r="1345" spans="27:48" ht="23.45" customHeight="1" x14ac:dyDescent="0.2">
      <c r="AA1345" s="97"/>
      <c r="AB1345" s="97"/>
      <c r="AC1345" s="97"/>
      <c r="AD1345" s="97"/>
      <c r="AE1345" s="97"/>
      <c r="AF1345" s="93"/>
      <c r="AG1345" s="93"/>
      <c r="AH1345" s="93"/>
      <c r="AI1345" s="30"/>
      <c r="AJ1345" s="30"/>
      <c r="AK1345" s="30"/>
      <c r="AL1345" s="30"/>
      <c r="AM1345" s="109"/>
      <c r="AN1345" s="109"/>
      <c r="AO1345" s="30"/>
      <c r="AP1345" s="109" t="s">
        <v>2102</v>
      </c>
      <c r="AQ1345"/>
      <c r="AR1345"/>
      <c r="AS1345"/>
      <c r="AT1345"/>
      <c r="AU1345"/>
      <c r="AV1345"/>
    </row>
    <row r="1346" spans="27:48" ht="23.45" customHeight="1" x14ac:dyDescent="0.2">
      <c r="AA1346" s="97"/>
      <c r="AB1346" s="97"/>
      <c r="AC1346" s="97"/>
      <c r="AD1346" s="97"/>
      <c r="AE1346" s="97"/>
      <c r="AF1346" s="93"/>
      <c r="AG1346" s="93"/>
      <c r="AH1346" s="93"/>
      <c r="AI1346" s="30"/>
      <c r="AJ1346" s="30"/>
      <c r="AK1346" s="30"/>
      <c r="AL1346" s="30"/>
      <c r="AM1346" s="109"/>
      <c r="AN1346" s="109"/>
      <c r="AO1346" s="30"/>
      <c r="AP1346" s="109" t="s">
        <v>2103</v>
      </c>
      <c r="AQ1346"/>
      <c r="AR1346"/>
      <c r="AS1346"/>
      <c r="AT1346"/>
      <c r="AU1346"/>
      <c r="AV1346"/>
    </row>
    <row r="1347" spans="27:48" ht="23.45" customHeight="1" x14ac:dyDescent="0.2">
      <c r="AA1347" s="97"/>
      <c r="AB1347" s="97"/>
      <c r="AC1347" s="97"/>
      <c r="AD1347" s="97"/>
      <c r="AE1347" s="97"/>
      <c r="AF1347" s="93"/>
      <c r="AG1347" s="93"/>
      <c r="AH1347" s="93"/>
      <c r="AI1347" s="30"/>
      <c r="AJ1347" s="30"/>
      <c r="AK1347" s="30"/>
      <c r="AL1347" s="30"/>
      <c r="AM1347" s="109"/>
      <c r="AN1347" s="109"/>
      <c r="AO1347" s="30"/>
      <c r="AP1347" s="109" t="s">
        <v>2104</v>
      </c>
      <c r="AQ1347"/>
      <c r="AR1347"/>
      <c r="AS1347"/>
      <c r="AT1347"/>
      <c r="AU1347"/>
      <c r="AV1347"/>
    </row>
    <row r="1348" spans="27:48" ht="23.45" customHeight="1" x14ac:dyDescent="0.2">
      <c r="AA1348" s="97"/>
      <c r="AB1348" s="97"/>
      <c r="AC1348" s="97"/>
      <c r="AD1348" s="97"/>
      <c r="AE1348" s="97"/>
      <c r="AF1348" s="93"/>
      <c r="AG1348" s="93"/>
      <c r="AH1348" s="93"/>
      <c r="AI1348" s="30"/>
      <c r="AJ1348" s="30"/>
      <c r="AK1348" s="30"/>
      <c r="AL1348" s="30"/>
      <c r="AM1348" s="109"/>
      <c r="AN1348" s="109"/>
      <c r="AO1348" s="30"/>
      <c r="AP1348" s="109" t="s">
        <v>2105</v>
      </c>
      <c r="AQ1348"/>
      <c r="AR1348"/>
      <c r="AS1348"/>
      <c r="AT1348"/>
      <c r="AU1348"/>
      <c r="AV1348"/>
    </row>
    <row r="1349" spans="27:48" ht="23.45" customHeight="1" x14ac:dyDescent="0.2">
      <c r="AA1349" s="97"/>
      <c r="AB1349" s="97"/>
      <c r="AC1349" s="97"/>
      <c r="AD1349" s="97"/>
      <c r="AE1349" s="97"/>
      <c r="AF1349" s="93"/>
      <c r="AG1349" s="93"/>
      <c r="AH1349" s="93"/>
      <c r="AI1349" s="30"/>
      <c r="AJ1349" s="30"/>
      <c r="AK1349" s="30"/>
      <c r="AL1349" s="30"/>
      <c r="AM1349" s="109"/>
      <c r="AN1349" s="109"/>
      <c r="AO1349" s="30"/>
      <c r="AP1349" s="109" t="s">
        <v>2106</v>
      </c>
      <c r="AQ1349"/>
      <c r="AR1349"/>
      <c r="AS1349"/>
      <c r="AT1349"/>
      <c r="AU1349"/>
      <c r="AV1349"/>
    </row>
    <row r="1350" spans="27:48" ht="23.45" customHeight="1" x14ac:dyDescent="0.2">
      <c r="AA1350" s="97"/>
      <c r="AB1350" s="97"/>
      <c r="AC1350" s="97"/>
      <c r="AD1350" s="97"/>
      <c r="AE1350" s="97"/>
      <c r="AF1350" s="93"/>
      <c r="AG1350" s="93"/>
      <c r="AH1350" s="93"/>
      <c r="AI1350" s="30"/>
      <c r="AJ1350" s="30"/>
      <c r="AK1350" s="30"/>
      <c r="AL1350" s="30"/>
      <c r="AM1350" s="109"/>
      <c r="AN1350" s="109"/>
      <c r="AO1350" s="30"/>
      <c r="AP1350" s="109" t="s">
        <v>2107</v>
      </c>
      <c r="AQ1350"/>
      <c r="AR1350"/>
      <c r="AS1350"/>
      <c r="AT1350"/>
      <c r="AU1350"/>
      <c r="AV1350"/>
    </row>
    <row r="1351" spans="27:48" ht="23.45" customHeight="1" x14ac:dyDescent="0.2">
      <c r="AA1351" s="97"/>
      <c r="AB1351" s="97"/>
      <c r="AC1351" s="97"/>
      <c r="AD1351" s="97"/>
      <c r="AE1351" s="97"/>
      <c r="AF1351" s="93"/>
      <c r="AG1351" s="93"/>
      <c r="AH1351" s="93"/>
      <c r="AI1351" s="30"/>
      <c r="AJ1351" s="30"/>
      <c r="AK1351" s="30"/>
      <c r="AL1351" s="30"/>
      <c r="AM1351" s="109"/>
      <c r="AN1351" s="109"/>
      <c r="AO1351" s="30"/>
      <c r="AP1351" s="109" t="s">
        <v>2108</v>
      </c>
      <c r="AQ1351"/>
      <c r="AR1351"/>
      <c r="AS1351"/>
      <c r="AT1351"/>
      <c r="AU1351"/>
      <c r="AV1351"/>
    </row>
    <row r="1352" spans="27:48" ht="23.45" customHeight="1" x14ac:dyDescent="0.2">
      <c r="AA1352" s="97"/>
      <c r="AB1352" s="97"/>
      <c r="AC1352" s="97"/>
      <c r="AD1352" s="97"/>
      <c r="AE1352" s="97"/>
      <c r="AF1352" s="93"/>
      <c r="AG1352" s="93"/>
      <c r="AH1352" s="93"/>
      <c r="AI1352" s="30"/>
      <c r="AJ1352" s="30"/>
      <c r="AK1352" s="30"/>
      <c r="AL1352" s="30"/>
      <c r="AM1352" s="109"/>
      <c r="AN1352" s="109"/>
      <c r="AO1352" s="30"/>
      <c r="AP1352" s="109" t="s">
        <v>2109</v>
      </c>
      <c r="AQ1352"/>
      <c r="AR1352"/>
      <c r="AS1352"/>
      <c r="AT1352"/>
      <c r="AU1352"/>
      <c r="AV1352"/>
    </row>
    <row r="1353" spans="27:48" ht="23.45" customHeight="1" x14ac:dyDescent="0.2">
      <c r="AA1353" s="97"/>
      <c r="AB1353" s="97"/>
      <c r="AC1353" s="97"/>
      <c r="AD1353" s="97"/>
      <c r="AE1353" s="97"/>
      <c r="AF1353" s="93"/>
      <c r="AG1353" s="93"/>
      <c r="AH1353" s="93"/>
      <c r="AI1353" s="30"/>
      <c r="AJ1353" s="30"/>
      <c r="AK1353" s="30"/>
      <c r="AL1353" s="30"/>
      <c r="AM1353" s="109"/>
      <c r="AN1353" s="109"/>
      <c r="AO1353" s="30"/>
      <c r="AP1353" s="109" t="s">
        <v>2110</v>
      </c>
      <c r="AQ1353"/>
      <c r="AR1353"/>
      <c r="AS1353"/>
      <c r="AT1353"/>
      <c r="AU1353"/>
      <c r="AV1353"/>
    </row>
    <row r="1354" spans="27:48" ht="23.45" customHeight="1" x14ac:dyDescent="0.2">
      <c r="AA1354" s="97"/>
      <c r="AB1354" s="97"/>
      <c r="AC1354" s="97"/>
      <c r="AD1354" s="97"/>
      <c r="AE1354" s="97"/>
      <c r="AF1354" s="93"/>
      <c r="AG1354" s="93"/>
      <c r="AH1354" s="93"/>
      <c r="AI1354" s="30"/>
      <c r="AJ1354" s="30"/>
      <c r="AK1354" s="30"/>
      <c r="AL1354" s="30"/>
      <c r="AM1354" s="109"/>
      <c r="AN1354" s="109"/>
      <c r="AO1354" s="30"/>
      <c r="AP1354" s="109" t="s">
        <v>2111</v>
      </c>
      <c r="AQ1354"/>
      <c r="AR1354"/>
      <c r="AS1354"/>
      <c r="AT1354"/>
      <c r="AU1354"/>
      <c r="AV1354"/>
    </row>
    <row r="1355" spans="27:48" ht="23.45" customHeight="1" x14ac:dyDescent="0.2">
      <c r="AA1355" s="97"/>
      <c r="AB1355" s="97"/>
      <c r="AC1355" s="97"/>
      <c r="AD1355" s="97"/>
      <c r="AE1355" s="97"/>
      <c r="AF1355" s="93"/>
      <c r="AG1355" s="93"/>
      <c r="AH1355" s="93"/>
      <c r="AI1355" s="30"/>
      <c r="AJ1355" s="30"/>
      <c r="AK1355" s="30"/>
      <c r="AL1355" s="30"/>
      <c r="AM1355" s="109"/>
      <c r="AN1355" s="109"/>
      <c r="AO1355" s="30"/>
      <c r="AP1355" s="109" t="s">
        <v>2112</v>
      </c>
      <c r="AQ1355"/>
      <c r="AR1355"/>
      <c r="AS1355"/>
      <c r="AT1355"/>
      <c r="AU1355"/>
      <c r="AV1355"/>
    </row>
    <row r="1356" spans="27:48" ht="23.45" customHeight="1" x14ac:dyDescent="0.2">
      <c r="AA1356" s="97"/>
      <c r="AB1356" s="97"/>
      <c r="AC1356" s="97"/>
      <c r="AD1356" s="97"/>
      <c r="AE1356" s="97"/>
      <c r="AF1356" s="93"/>
      <c r="AG1356" s="93"/>
      <c r="AH1356" s="93"/>
      <c r="AI1356" s="30"/>
      <c r="AJ1356" s="30"/>
      <c r="AK1356" s="30"/>
      <c r="AL1356" s="30"/>
      <c r="AM1356" s="109"/>
      <c r="AN1356" s="109"/>
      <c r="AO1356" s="30"/>
      <c r="AP1356" s="109" t="s">
        <v>2113</v>
      </c>
      <c r="AQ1356"/>
      <c r="AR1356"/>
      <c r="AS1356"/>
      <c r="AT1356"/>
      <c r="AU1356"/>
      <c r="AV1356"/>
    </row>
    <row r="1357" spans="27:48" ht="23.45" customHeight="1" x14ac:dyDescent="0.2">
      <c r="AA1357" s="97"/>
      <c r="AB1357" s="97"/>
      <c r="AC1357" s="97"/>
      <c r="AD1357" s="97"/>
      <c r="AE1357" s="97"/>
      <c r="AF1357" s="93"/>
      <c r="AG1357" s="93"/>
      <c r="AH1357" s="93"/>
      <c r="AI1357" s="30"/>
      <c r="AJ1357" s="30"/>
      <c r="AK1357" s="30"/>
      <c r="AL1357" s="30"/>
      <c r="AM1357" s="109"/>
      <c r="AN1357" s="109"/>
      <c r="AO1357" s="30"/>
      <c r="AP1357" s="109" t="s">
        <v>2114</v>
      </c>
      <c r="AQ1357"/>
      <c r="AR1357"/>
      <c r="AS1357"/>
      <c r="AT1357"/>
      <c r="AU1357"/>
      <c r="AV1357"/>
    </row>
    <row r="1358" spans="27:48" ht="23.45" customHeight="1" x14ac:dyDescent="0.2">
      <c r="AA1358" s="97"/>
      <c r="AB1358" s="97"/>
      <c r="AC1358" s="97"/>
      <c r="AD1358" s="97"/>
      <c r="AE1358" s="97"/>
      <c r="AF1358" s="93"/>
      <c r="AG1358" s="93"/>
      <c r="AH1358" s="93"/>
      <c r="AI1358" s="30"/>
      <c r="AJ1358" s="30"/>
      <c r="AK1358" s="30"/>
      <c r="AL1358" s="30"/>
      <c r="AM1358" s="109"/>
      <c r="AN1358" s="109"/>
      <c r="AO1358" s="30"/>
      <c r="AP1358" s="109" t="s">
        <v>2115</v>
      </c>
      <c r="AQ1358"/>
      <c r="AR1358"/>
      <c r="AS1358"/>
      <c r="AT1358"/>
      <c r="AU1358"/>
      <c r="AV1358"/>
    </row>
    <row r="1359" spans="27:48" ht="23.45" customHeight="1" x14ac:dyDescent="0.2">
      <c r="AA1359" s="97"/>
      <c r="AB1359" s="97"/>
      <c r="AC1359" s="97"/>
      <c r="AD1359" s="97"/>
      <c r="AE1359" s="97"/>
      <c r="AF1359" s="93"/>
      <c r="AG1359" s="93"/>
      <c r="AH1359" s="93"/>
      <c r="AI1359" s="30"/>
      <c r="AJ1359" s="30"/>
      <c r="AK1359" s="30"/>
      <c r="AL1359" s="30"/>
      <c r="AM1359" s="109"/>
      <c r="AN1359" s="109"/>
      <c r="AO1359" s="30"/>
      <c r="AP1359" s="109" t="s">
        <v>2116</v>
      </c>
      <c r="AQ1359"/>
      <c r="AR1359"/>
      <c r="AS1359"/>
      <c r="AT1359"/>
      <c r="AU1359"/>
      <c r="AV1359"/>
    </row>
    <row r="1360" spans="27:48" ht="23.45" customHeight="1" x14ac:dyDescent="0.2">
      <c r="AA1360" s="97"/>
      <c r="AB1360" s="97"/>
      <c r="AC1360" s="97"/>
      <c r="AD1360" s="97"/>
      <c r="AE1360" s="97"/>
      <c r="AF1360" s="93"/>
      <c r="AG1360" s="93"/>
      <c r="AH1360" s="93"/>
      <c r="AI1360" s="30"/>
      <c r="AJ1360" s="30"/>
      <c r="AK1360" s="30"/>
      <c r="AL1360" s="30"/>
      <c r="AM1360" s="109"/>
      <c r="AN1360" s="109"/>
      <c r="AO1360" s="30"/>
      <c r="AP1360" s="109" t="s">
        <v>2117</v>
      </c>
      <c r="AQ1360"/>
      <c r="AR1360"/>
      <c r="AS1360"/>
      <c r="AT1360"/>
      <c r="AU1360"/>
      <c r="AV1360"/>
    </row>
    <row r="1361" spans="27:48" ht="23.45" customHeight="1" x14ac:dyDescent="0.2">
      <c r="AA1361" s="97"/>
      <c r="AB1361" s="97"/>
      <c r="AC1361" s="97"/>
      <c r="AD1361" s="97"/>
      <c r="AE1361" s="97"/>
      <c r="AF1361" s="93"/>
      <c r="AG1361" s="93"/>
      <c r="AH1361" s="93"/>
      <c r="AI1361" s="30"/>
      <c r="AJ1361" s="30"/>
      <c r="AK1361" s="30"/>
      <c r="AL1361" s="30"/>
      <c r="AM1361" s="109"/>
      <c r="AN1361" s="109"/>
      <c r="AO1361" s="30"/>
      <c r="AP1361" s="109" t="s">
        <v>2118</v>
      </c>
      <c r="AQ1361"/>
      <c r="AR1361"/>
      <c r="AS1361"/>
      <c r="AT1361"/>
      <c r="AU1361"/>
      <c r="AV1361"/>
    </row>
    <row r="1362" spans="27:48" ht="23.45" customHeight="1" x14ac:dyDescent="0.2">
      <c r="AA1362" s="97"/>
      <c r="AB1362" s="97"/>
      <c r="AC1362" s="97"/>
      <c r="AD1362" s="97"/>
      <c r="AE1362" s="97"/>
      <c r="AF1362" s="93"/>
      <c r="AG1362" s="93"/>
      <c r="AH1362" s="93"/>
      <c r="AI1362" s="30"/>
      <c r="AJ1362" s="30"/>
      <c r="AK1362" s="30"/>
      <c r="AL1362" s="30"/>
      <c r="AM1362" s="109"/>
      <c r="AN1362" s="109"/>
      <c r="AO1362" s="30"/>
      <c r="AP1362" s="109" t="s">
        <v>2119</v>
      </c>
      <c r="AQ1362"/>
      <c r="AR1362"/>
      <c r="AS1362"/>
      <c r="AT1362"/>
      <c r="AU1362"/>
      <c r="AV1362"/>
    </row>
    <row r="1363" spans="27:48" ht="23.45" customHeight="1" x14ac:dyDescent="0.2">
      <c r="AA1363" s="97"/>
      <c r="AB1363" s="97"/>
      <c r="AC1363" s="97"/>
      <c r="AD1363" s="97"/>
      <c r="AE1363" s="97"/>
      <c r="AF1363" s="93"/>
      <c r="AG1363" s="93"/>
      <c r="AH1363" s="93"/>
      <c r="AI1363" s="30"/>
      <c r="AJ1363" s="30"/>
      <c r="AK1363" s="30"/>
      <c r="AL1363" s="30"/>
      <c r="AM1363" s="109"/>
      <c r="AN1363" s="109"/>
      <c r="AO1363" s="30"/>
      <c r="AP1363" s="109" t="s">
        <v>2120</v>
      </c>
      <c r="AQ1363"/>
      <c r="AR1363"/>
      <c r="AS1363"/>
      <c r="AT1363"/>
      <c r="AU1363"/>
      <c r="AV1363"/>
    </row>
    <row r="1364" spans="27:48" ht="23.45" customHeight="1" x14ac:dyDescent="0.2">
      <c r="AA1364" s="97"/>
      <c r="AB1364" s="97"/>
      <c r="AC1364" s="97"/>
      <c r="AD1364" s="97"/>
      <c r="AE1364" s="97"/>
      <c r="AF1364" s="93"/>
      <c r="AG1364" s="93"/>
      <c r="AH1364" s="93"/>
      <c r="AI1364" s="30"/>
      <c r="AJ1364" s="30"/>
      <c r="AK1364" s="30"/>
      <c r="AL1364" s="30"/>
      <c r="AM1364" s="109"/>
      <c r="AN1364" s="109"/>
      <c r="AO1364" s="30"/>
      <c r="AP1364" s="109" t="s">
        <v>2121</v>
      </c>
      <c r="AQ1364"/>
      <c r="AR1364"/>
      <c r="AS1364"/>
      <c r="AT1364"/>
      <c r="AU1364"/>
      <c r="AV1364"/>
    </row>
    <row r="1365" spans="27:48" ht="23.45" customHeight="1" x14ac:dyDescent="0.2">
      <c r="AA1365" s="97"/>
      <c r="AB1365" s="97"/>
      <c r="AC1365" s="97"/>
      <c r="AD1365" s="97"/>
      <c r="AE1365" s="97"/>
      <c r="AF1365" s="93"/>
      <c r="AG1365" s="93"/>
      <c r="AH1365" s="93"/>
      <c r="AI1365" s="30"/>
      <c r="AJ1365" s="30"/>
      <c r="AK1365" s="30"/>
      <c r="AL1365" s="30"/>
      <c r="AM1365" s="109"/>
      <c r="AN1365" s="109"/>
      <c r="AO1365" s="30"/>
      <c r="AP1365" s="109" t="s">
        <v>2122</v>
      </c>
      <c r="AQ1365"/>
      <c r="AR1365"/>
      <c r="AS1365"/>
      <c r="AT1365"/>
      <c r="AU1365"/>
      <c r="AV1365"/>
    </row>
    <row r="1366" spans="27:48" ht="23.45" customHeight="1" x14ac:dyDescent="0.2">
      <c r="AA1366" s="97"/>
      <c r="AB1366" s="97"/>
      <c r="AC1366" s="97"/>
      <c r="AD1366" s="97"/>
      <c r="AE1366" s="97"/>
      <c r="AF1366" s="93"/>
      <c r="AG1366" s="93"/>
      <c r="AH1366" s="93"/>
      <c r="AI1366" s="30"/>
      <c r="AJ1366" s="30"/>
      <c r="AK1366" s="30"/>
      <c r="AL1366" s="30"/>
      <c r="AM1366" s="109"/>
      <c r="AN1366" s="109"/>
      <c r="AO1366" s="30"/>
      <c r="AP1366" s="109" t="s">
        <v>2123</v>
      </c>
      <c r="AQ1366"/>
      <c r="AR1366"/>
      <c r="AS1366"/>
      <c r="AT1366"/>
      <c r="AU1366"/>
      <c r="AV1366"/>
    </row>
    <row r="1367" spans="27:48" ht="23.45" customHeight="1" x14ac:dyDescent="0.2">
      <c r="AA1367" s="97"/>
      <c r="AB1367" s="97"/>
      <c r="AC1367" s="97"/>
      <c r="AD1367" s="97"/>
      <c r="AE1367" s="97"/>
      <c r="AF1367" s="93"/>
      <c r="AG1367" s="93"/>
      <c r="AH1367" s="93"/>
      <c r="AI1367" s="30"/>
      <c r="AJ1367" s="30"/>
      <c r="AK1367" s="30"/>
      <c r="AL1367" s="30"/>
      <c r="AM1367" s="109"/>
      <c r="AN1367" s="109"/>
      <c r="AO1367" s="30"/>
      <c r="AP1367" s="109" t="s">
        <v>2124</v>
      </c>
      <c r="AQ1367"/>
      <c r="AR1367"/>
      <c r="AS1367"/>
      <c r="AT1367"/>
      <c r="AU1367"/>
      <c r="AV1367"/>
    </row>
    <row r="1368" spans="27:48" ht="23.45" customHeight="1" x14ac:dyDescent="0.2">
      <c r="AA1368" s="97"/>
      <c r="AB1368" s="97"/>
      <c r="AC1368" s="97"/>
      <c r="AD1368" s="97"/>
      <c r="AE1368" s="97"/>
      <c r="AF1368" s="93"/>
      <c r="AG1368" s="93"/>
      <c r="AH1368" s="93"/>
      <c r="AI1368" s="30"/>
      <c r="AJ1368" s="30"/>
      <c r="AK1368" s="30"/>
      <c r="AL1368" s="30"/>
      <c r="AM1368" s="109"/>
      <c r="AN1368" s="109"/>
      <c r="AO1368" s="30"/>
      <c r="AP1368" s="109" t="s">
        <v>2125</v>
      </c>
      <c r="AQ1368"/>
      <c r="AR1368"/>
      <c r="AS1368"/>
      <c r="AT1368"/>
      <c r="AU1368"/>
      <c r="AV1368"/>
    </row>
    <row r="1369" spans="27:48" ht="23.45" customHeight="1" x14ac:dyDescent="0.2">
      <c r="AA1369" s="97"/>
      <c r="AB1369" s="97"/>
      <c r="AC1369" s="97"/>
      <c r="AD1369" s="97"/>
      <c r="AE1369" s="97"/>
      <c r="AF1369" s="93"/>
      <c r="AG1369" s="93"/>
      <c r="AH1369" s="93"/>
      <c r="AI1369" s="30"/>
      <c r="AJ1369" s="30"/>
      <c r="AK1369" s="30"/>
      <c r="AL1369" s="30"/>
      <c r="AM1369" s="109"/>
      <c r="AN1369" s="109"/>
      <c r="AO1369" s="30"/>
      <c r="AP1369" s="109" t="s">
        <v>2126</v>
      </c>
      <c r="AQ1369"/>
      <c r="AR1369"/>
      <c r="AS1369"/>
      <c r="AT1369"/>
      <c r="AU1369"/>
      <c r="AV1369"/>
    </row>
    <row r="1370" spans="27:48" ht="23.45" customHeight="1" x14ac:dyDescent="0.2">
      <c r="AA1370" s="97"/>
      <c r="AB1370" s="97"/>
      <c r="AC1370" s="97"/>
      <c r="AD1370" s="97"/>
      <c r="AE1370" s="97"/>
      <c r="AF1370" s="93"/>
      <c r="AG1370" s="93"/>
      <c r="AH1370" s="93"/>
      <c r="AI1370" s="30"/>
      <c r="AJ1370" s="30"/>
      <c r="AK1370" s="30"/>
      <c r="AL1370" s="30"/>
      <c r="AM1370" s="109"/>
      <c r="AN1370" s="109"/>
      <c r="AO1370" s="30"/>
      <c r="AP1370" s="109" t="s">
        <v>2127</v>
      </c>
      <c r="AQ1370"/>
      <c r="AR1370"/>
      <c r="AS1370"/>
      <c r="AT1370"/>
      <c r="AU1370"/>
      <c r="AV1370"/>
    </row>
    <row r="1371" spans="27:48" ht="23.45" customHeight="1" x14ac:dyDescent="0.2">
      <c r="AA1371" s="97"/>
      <c r="AB1371" s="97"/>
      <c r="AC1371" s="97"/>
      <c r="AD1371" s="97"/>
      <c r="AE1371" s="97"/>
      <c r="AF1371" s="93"/>
      <c r="AG1371" s="93"/>
      <c r="AH1371" s="93"/>
      <c r="AI1371" s="30"/>
      <c r="AJ1371" s="30"/>
      <c r="AK1371" s="30"/>
      <c r="AL1371" s="30"/>
      <c r="AM1371" s="109"/>
      <c r="AN1371" s="109"/>
      <c r="AO1371" s="30"/>
      <c r="AP1371" s="109" t="s">
        <v>2128</v>
      </c>
      <c r="AQ1371"/>
      <c r="AR1371"/>
      <c r="AS1371"/>
      <c r="AT1371"/>
      <c r="AU1371"/>
      <c r="AV1371"/>
    </row>
    <row r="1372" spans="27:48" ht="23.45" customHeight="1" x14ac:dyDescent="0.2">
      <c r="AA1372" s="97"/>
      <c r="AB1372" s="97"/>
      <c r="AC1372" s="97"/>
      <c r="AD1372" s="97"/>
      <c r="AE1372" s="97"/>
      <c r="AF1372" s="93"/>
      <c r="AG1372" s="93"/>
      <c r="AH1372" s="93"/>
      <c r="AI1372" s="30"/>
      <c r="AJ1372" s="30"/>
      <c r="AK1372" s="30"/>
      <c r="AL1372" s="30"/>
      <c r="AM1372" s="109"/>
      <c r="AN1372" s="109"/>
      <c r="AO1372" s="30"/>
      <c r="AP1372" s="109" t="s">
        <v>2129</v>
      </c>
      <c r="AQ1372"/>
      <c r="AR1372"/>
      <c r="AS1372"/>
      <c r="AT1372"/>
      <c r="AU1372"/>
      <c r="AV1372"/>
    </row>
    <row r="1373" spans="27:48" ht="23.45" customHeight="1" x14ac:dyDescent="0.2">
      <c r="AA1373" s="97"/>
      <c r="AB1373" s="97"/>
      <c r="AC1373" s="97"/>
      <c r="AD1373" s="97"/>
      <c r="AE1373" s="97"/>
      <c r="AF1373" s="93"/>
      <c r="AG1373" s="93"/>
      <c r="AH1373" s="93"/>
      <c r="AI1373" s="30"/>
      <c r="AJ1373" s="30"/>
      <c r="AK1373" s="30"/>
      <c r="AL1373" s="30"/>
      <c r="AM1373" s="109"/>
      <c r="AN1373" s="109"/>
      <c r="AO1373" s="30"/>
      <c r="AP1373" s="109" t="s">
        <v>2130</v>
      </c>
      <c r="AQ1373"/>
      <c r="AR1373"/>
      <c r="AS1373"/>
      <c r="AT1373"/>
      <c r="AU1373"/>
      <c r="AV1373"/>
    </row>
    <row r="1374" spans="27:48" ht="23.45" customHeight="1" x14ac:dyDescent="0.2">
      <c r="AA1374" s="97"/>
      <c r="AB1374" s="97"/>
      <c r="AC1374" s="97"/>
      <c r="AD1374" s="97"/>
      <c r="AE1374" s="97"/>
      <c r="AF1374" s="93"/>
      <c r="AG1374" s="93"/>
      <c r="AH1374" s="93"/>
      <c r="AI1374" s="30"/>
      <c r="AJ1374" s="30"/>
      <c r="AK1374" s="30"/>
      <c r="AL1374" s="30"/>
      <c r="AM1374" s="109"/>
      <c r="AN1374" s="109"/>
      <c r="AO1374" s="30"/>
      <c r="AP1374" s="109" t="s">
        <v>2131</v>
      </c>
      <c r="AQ1374"/>
      <c r="AR1374"/>
      <c r="AS1374"/>
      <c r="AT1374"/>
      <c r="AU1374"/>
      <c r="AV1374"/>
    </row>
    <row r="1375" spans="27:48" ht="23.45" customHeight="1" x14ac:dyDescent="0.2">
      <c r="AA1375" s="97"/>
      <c r="AB1375" s="97"/>
      <c r="AC1375" s="97"/>
      <c r="AD1375" s="97"/>
      <c r="AE1375" s="97"/>
      <c r="AF1375" s="93"/>
      <c r="AG1375" s="93"/>
      <c r="AH1375" s="93"/>
      <c r="AI1375" s="30"/>
      <c r="AJ1375" s="30"/>
      <c r="AK1375" s="30"/>
      <c r="AL1375" s="30"/>
      <c r="AM1375" s="109"/>
      <c r="AN1375" s="109"/>
      <c r="AO1375" s="30"/>
      <c r="AP1375" s="109" t="s">
        <v>2132</v>
      </c>
      <c r="AQ1375"/>
      <c r="AR1375"/>
      <c r="AS1375"/>
      <c r="AT1375"/>
      <c r="AU1375"/>
      <c r="AV1375"/>
    </row>
    <row r="1376" spans="27:48" ht="23.45" customHeight="1" x14ac:dyDescent="0.2">
      <c r="AA1376" s="97"/>
      <c r="AB1376" s="97"/>
      <c r="AC1376" s="97"/>
      <c r="AD1376" s="97"/>
      <c r="AE1376" s="97"/>
      <c r="AF1376" s="93"/>
      <c r="AG1376" s="93"/>
      <c r="AH1376" s="93"/>
      <c r="AI1376" s="30"/>
      <c r="AJ1376" s="30"/>
      <c r="AK1376" s="30"/>
      <c r="AL1376" s="30"/>
      <c r="AM1376" s="109"/>
      <c r="AN1376" s="109"/>
      <c r="AO1376" s="30"/>
      <c r="AP1376" s="109" t="s">
        <v>2133</v>
      </c>
      <c r="AQ1376"/>
      <c r="AR1376"/>
      <c r="AS1376"/>
      <c r="AT1376"/>
      <c r="AU1376"/>
      <c r="AV1376"/>
    </row>
    <row r="1377" spans="27:48" ht="23.45" customHeight="1" x14ac:dyDescent="0.2">
      <c r="AA1377" s="97"/>
      <c r="AB1377" s="97"/>
      <c r="AC1377" s="97"/>
      <c r="AD1377" s="97"/>
      <c r="AE1377" s="97"/>
      <c r="AF1377" s="93"/>
      <c r="AG1377" s="93"/>
      <c r="AH1377" s="93"/>
      <c r="AI1377" s="30"/>
      <c r="AJ1377" s="30"/>
      <c r="AK1377" s="30"/>
      <c r="AL1377" s="30"/>
      <c r="AM1377" s="109"/>
      <c r="AN1377" s="109"/>
      <c r="AO1377" s="30"/>
      <c r="AP1377" s="109" t="s">
        <v>2134</v>
      </c>
      <c r="AQ1377"/>
      <c r="AR1377"/>
      <c r="AS1377"/>
      <c r="AT1377"/>
      <c r="AU1377"/>
      <c r="AV1377"/>
    </row>
    <row r="1378" spans="27:48" ht="23.45" customHeight="1" x14ac:dyDescent="0.2">
      <c r="AA1378" s="97"/>
      <c r="AB1378" s="97"/>
      <c r="AC1378" s="97"/>
      <c r="AD1378" s="97"/>
      <c r="AE1378" s="97"/>
      <c r="AF1378" s="93"/>
      <c r="AG1378" s="93"/>
      <c r="AH1378" s="93"/>
      <c r="AI1378" s="30"/>
      <c r="AJ1378" s="30"/>
      <c r="AK1378" s="30"/>
      <c r="AL1378" s="30"/>
      <c r="AM1378" s="109"/>
      <c r="AN1378" s="109"/>
      <c r="AO1378" s="30"/>
      <c r="AP1378" s="109" t="s">
        <v>2135</v>
      </c>
      <c r="AQ1378"/>
      <c r="AR1378"/>
      <c r="AS1378"/>
      <c r="AT1378"/>
      <c r="AU1378"/>
      <c r="AV1378"/>
    </row>
    <row r="1379" spans="27:48" ht="23.45" customHeight="1" x14ac:dyDescent="0.2">
      <c r="AA1379" s="97"/>
      <c r="AB1379" s="97"/>
      <c r="AC1379" s="97"/>
      <c r="AD1379" s="97"/>
      <c r="AE1379" s="97"/>
      <c r="AF1379" s="93"/>
      <c r="AG1379" s="93"/>
      <c r="AH1379" s="93"/>
      <c r="AI1379" s="30"/>
      <c r="AJ1379" s="30"/>
      <c r="AK1379" s="30"/>
      <c r="AL1379" s="30"/>
      <c r="AM1379" s="109"/>
      <c r="AN1379" s="109"/>
      <c r="AO1379" s="30"/>
      <c r="AP1379" s="109" t="s">
        <v>2136</v>
      </c>
      <c r="AQ1379"/>
      <c r="AR1379"/>
      <c r="AS1379"/>
      <c r="AT1379"/>
      <c r="AU1379"/>
      <c r="AV1379"/>
    </row>
    <row r="1380" spans="27:48" ht="23.45" customHeight="1" x14ac:dyDescent="0.2">
      <c r="AA1380" s="97"/>
      <c r="AB1380" s="97"/>
      <c r="AC1380" s="97"/>
      <c r="AD1380" s="97"/>
      <c r="AE1380" s="97"/>
      <c r="AF1380" s="93"/>
      <c r="AG1380" s="93"/>
      <c r="AH1380" s="93"/>
      <c r="AI1380" s="30"/>
      <c r="AJ1380" s="30"/>
      <c r="AK1380" s="30"/>
      <c r="AL1380" s="30"/>
      <c r="AM1380" s="109"/>
      <c r="AN1380" s="109"/>
      <c r="AO1380" s="30"/>
      <c r="AP1380" s="109" t="s">
        <v>2137</v>
      </c>
      <c r="AQ1380"/>
      <c r="AR1380"/>
      <c r="AS1380"/>
      <c r="AT1380"/>
      <c r="AU1380"/>
      <c r="AV1380"/>
    </row>
    <row r="1381" spans="27:48" ht="23.45" customHeight="1" x14ac:dyDescent="0.2">
      <c r="AA1381" s="97"/>
      <c r="AB1381" s="97"/>
      <c r="AC1381" s="97"/>
      <c r="AD1381" s="97"/>
      <c r="AE1381" s="97"/>
      <c r="AF1381" s="93"/>
      <c r="AG1381" s="93"/>
      <c r="AH1381" s="93"/>
      <c r="AI1381" s="30"/>
      <c r="AJ1381" s="30"/>
      <c r="AK1381" s="30"/>
      <c r="AL1381" s="30"/>
      <c r="AM1381" s="109"/>
      <c r="AN1381" s="109"/>
      <c r="AO1381" s="30"/>
      <c r="AP1381" s="109" t="s">
        <v>2138</v>
      </c>
      <c r="AQ1381"/>
      <c r="AR1381"/>
      <c r="AS1381"/>
      <c r="AT1381"/>
      <c r="AU1381"/>
      <c r="AV1381"/>
    </row>
    <row r="1382" spans="27:48" ht="23.45" customHeight="1" x14ac:dyDescent="0.2">
      <c r="AA1382" s="97"/>
      <c r="AB1382" s="97"/>
      <c r="AC1382" s="97"/>
      <c r="AD1382" s="97"/>
      <c r="AE1382" s="97"/>
      <c r="AF1382" s="93"/>
      <c r="AG1382" s="93"/>
      <c r="AH1382" s="93"/>
      <c r="AI1382" s="30"/>
      <c r="AJ1382" s="30"/>
      <c r="AK1382" s="30"/>
      <c r="AL1382" s="30"/>
      <c r="AM1382" s="109"/>
      <c r="AN1382" s="109"/>
      <c r="AO1382" s="30"/>
      <c r="AP1382" s="109" t="s">
        <v>2139</v>
      </c>
      <c r="AQ1382"/>
      <c r="AR1382"/>
      <c r="AS1382"/>
      <c r="AT1382"/>
      <c r="AU1382"/>
      <c r="AV1382"/>
    </row>
    <row r="1383" spans="27:48" ht="23.45" customHeight="1" x14ac:dyDescent="0.2">
      <c r="AA1383" s="97"/>
      <c r="AB1383" s="97"/>
      <c r="AC1383" s="97"/>
      <c r="AD1383" s="97"/>
      <c r="AE1383" s="97"/>
      <c r="AF1383" s="93"/>
      <c r="AG1383" s="93"/>
      <c r="AH1383" s="93"/>
      <c r="AI1383" s="30"/>
      <c r="AJ1383" s="30"/>
      <c r="AK1383" s="30"/>
      <c r="AL1383" s="30"/>
      <c r="AM1383" s="109"/>
      <c r="AN1383" s="109"/>
      <c r="AO1383" s="30"/>
      <c r="AP1383" s="109" t="s">
        <v>2140</v>
      </c>
      <c r="AQ1383"/>
      <c r="AR1383"/>
      <c r="AS1383"/>
      <c r="AT1383"/>
      <c r="AU1383"/>
      <c r="AV1383"/>
    </row>
    <row r="1384" spans="27:48" ht="23.45" customHeight="1" x14ac:dyDescent="0.2">
      <c r="AA1384" s="97"/>
      <c r="AB1384" s="97"/>
      <c r="AC1384" s="97"/>
      <c r="AD1384" s="97"/>
      <c r="AE1384" s="97"/>
      <c r="AF1384" s="93"/>
      <c r="AG1384" s="93"/>
      <c r="AH1384" s="93"/>
      <c r="AI1384" s="30"/>
      <c r="AJ1384" s="30"/>
      <c r="AK1384" s="30"/>
      <c r="AL1384" s="30"/>
      <c r="AM1384" s="109"/>
      <c r="AN1384" s="109"/>
      <c r="AO1384" s="30"/>
      <c r="AP1384" s="109" t="s">
        <v>2141</v>
      </c>
      <c r="AQ1384"/>
      <c r="AR1384"/>
      <c r="AS1384"/>
      <c r="AT1384"/>
      <c r="AU1384"/>
      <c r="AV1384"/>
    </row>
    <row r="1385" spans="27:48" ht="23.45" customHeight="1" x14ac:dyDescent="0.2">
      <c r="AA1385" s="97"/>
      <c r="AB1385" s="97"/>
      <c r="AC1385" s="97"/>
      <c r="AD1385" s="97"/>
      <c r="AE1385" s="97"/>
      <c r="AF1385" s="93"/>
      <c r="AG1385" s="93"/>
      <c r="AH1385" s="93"/>
      <c r="AI1385" s="30"/>
      <c r="AJ1385" s="30"/>
      <c r="AK1385" s="30"/>
      <c r="AL1385" s="30"/>
      <c r="AM1385" s="109"/>
      <c r="AN1385" s="109"/>
      <c r="AO1385" s="30"/>
      <c r="AP1385" s="109" t="s">
        <v>2142</v>
      </c>
      <c r="AQ1385"/>
      <c r="AR1385"/>
      <c r="AS1385"/>
      <c r="AT1385"/>
      <c r="AU1385"/>
      <c r="AV1385"/>
    </row>
    <row r="1386" spans="27:48" ht="23.45" customHeight="1" x14ac:dyDescent="0.2">
      <c r="AA1386" s="97"/>
      <c r="AB1386" s="97"/>
      <c r="AC1386" s="97"/>
      <c r="AD1386" s="97"/>
      <c r="AE1386" s="97"/>
      <c r="AF1386" s="93"/>
      <c r="AG1386" s="93"/>
      <c r="AH1386" s="93"/>
      <c r="AI1386" s="30"/>
      <c r="AJ1386" s="30"/>
      <c r="AK1386" s="30"/>
      <c r="AL1386" s="30"/>
      <c r="AM1386" s="109"/>
      <c r="AN1386" s="109"/>
      <c r="AO1386" s="30"/>
      <c r="AP1386" s="109" t="s">
        <v>2143</v>
      </c>
      <c r="AQ1386"/>
      <c r="AR1386"/>
      <c r="AS1386"/>
      <c r="AT1386"/>
      <c r="AU1386"/>
      <c r="AV1386"/>
    </row>
    <row r="1387" spans="27:48" ht="23.45" customHeight="1" x14ac:dyDescent="0.2">
      <c r="AA1387" s="97"/>
      <c r="AB1387" s="97"/>
      <c r="AC1387" s="97"/>
      <c r="AD1387" s="97"/>
      <c r="AE1387" s="97"/>
      <c r="AF1387" s="93"/>
      <c r="AG1387" s="93"/>
      <c r="AH1387" s="93"/>
      <c r="AI1387" s="30"/>
      <c r="AJ1387" s="30"/>
      <c r="AK1387" s="30"/>
      <c r="AL1387" s="30"/>
      <c r="AM1387" s="109"/>
      <c r="AN1387" s="109"/>
      <c r="AO1387" s="30"/>
      <c r="AP1387" s="109" t="s">
        <v>2144</v>
      </c>
      <c r="AQ1387"/>
      <c r="AR1387"/>
      <c r="AS1387"/>
      <c r="AT1387"/>
      <c r="AU1387"/>
      <c r="AV1387"/>
    </row>
    <row r="1388" spans="27:48" ht="23.45" customHeight="1" x14ac:dyDescent="0.2">
      <c r="AA1388" s="97"/>
      <c r="AB1388" s="97"/>
      <c r="AC1388" s="97"/>
      <c r="AD1388" s="97"/>
      <c r="AE1388" s="97"/>
      <c r="AF1388" s="93"/>
      <c r="AG1388" s="93"/>
      <c r="AH1388" s="93"/>
      <c r="AI1388" s="30"/>
      <c r="AJ1388" s="30"/>
      <c r="AK1388" s="30"/>
      <c r="AL1388" s="30"/>
      <c r="AM1388" s="109"/>
      <c r="AN1388" s="109"/>
      <c r="AO1388" s="30"/>
      <c r="AP1388" s="109" t="s">
        <v>2145</v>
      </c>
      <c r="AQ1388"/>
      <c r="AR1388"/>
      <c r="AS1388"/>
      <c r="AT1388"/>
      <c r="AU1388"/>
      <c r="AV1388"/>
    </row>
    <row r="1389" spans="27:48" ht="23.45" customHeight="1" x14ac:dyDescent="0.2">
      <c r="AA1389" s="97"/>
      <c r="AB1389" s="97"/>
      <c r="AC1389" s="97"/>
      <c r="AD1389" s="97"/>
      <c r="AE1389" s="97"/>
      <c r="AF1389" s="93"/>
      <c r="AG1389" s="93"/>
      <c r="AH1389" s="93"/>
      <c r="AI1389" s="30"/>
      <c r="AJ1389" s="30"/>
      <c r="AK1389" s="30"/>
      <c r="AL1389" s="30"/>
      <c r="AM1389" s="109"/>
      <c r="AN1389" s="109"/>
      <c r="AO1389" s="30"/>
      <c r="AP1389" s="109" t="s">
        <v>2146</v>
      </c>
      <c r="AQ1389"/>
      <c r="AR1389"/>
      <c r="AS1389"/>
      <c r="AT1389"/>
      <c r="AU1389"/>
      <c r="AV1389"/>
    </row>
    <row r="1390" spans="27:48" ht="23.45" customHeight="1" x14ac:dyDescent="0.2">
      <c r="AA1390" s="97"/>
      <c r="AB1390" s="97"/>
      <c r="AC1390" s="97"/>
      <c r="AD1390" s="97"/>
      <c r="AE1390" s="97"/>
      <c r="AF1390" s="93"/>
      <c r="AG1390" s="93"/>
      <c r="AH1390" s="93"/>
      <c r="AI1390" s="30"/>
      <c r="AJ1390" s="30"/>
      <c r="AK1390" s="30"/>
      <c r="AL1390" s="30"/>
      <c r="AM1390" s="109"/>
      <c r="AN1390" s="109"/>
      <c r="AO1390" s="30"/>
      <c r="AP1390" s="109" t="s">
        <v>2147</v>
      </c>
      <c r="AQ1390"/>
      <c r="AR1390"/>
      <c r="AS1390"/>
      <c r="AT1390"/>
      <c r="AU1390"/>
      <c r="AV1390"/>
    </row>
    <row r="1391" spans="27:48" ht="23.45" customHeight="1" x14ac:dyDescent="0.2">
      <c r="AA1391" s="97"/>
      <c r="AB1391" s="97"/>
      <c r="AC1391" s="97"/>
      <c r="AD1391" s="97"/>
      <c r="AE1391" s="97"/>
      <c r="AF1391" s="93"/>
      <c r="AG1391" s="93"/>
      <c r="AH1391" s="93"/>
      <c r="AI1391" s="30"/>
      <c r="AJ1391" s="30"/>
      <c r="AK1391" s="30"/>
      <c r="AL1391" s="30"/>
      <c r="AM1391" s="109"/>
      <c r="AN1391" s="109"/>
      <c r="AO1391" s="30"/>
      <c r="AP1391" s="109" t="s">
        <v>2148</v>
      </c>
      <c r="AQ1391"/>
      <c r="AR1391"/>
      <c r="AS1391"/>
      <c r="AT1391"/>
      <c r="AU1391"/>
      <c r="AV1391"/>
    </row>
    <row r="1392" spans="27:48" ht="23.45" customHeight="1" x14ac:dyDescent="0.2">
      <c r="AA1392" s="97"/>
      <c r="AB1392" s="97"/>
      <c r="AC1392" s="97"/>
      <c r="AD1392" s="97"/>
      <c r="AE1392" s="97"/>
      <c r="AF1392" s="93"/>
      <c r="AG1392" s="93"/>
      <c r="AH1392" s="93"/>
      <c r="AI1392" s="30"/>
      <c r="AJ1392" s="30"/>
      <c r="AK1392" s="30"/>
      <c r="AL1392" s="30"/>
      <c r="AM1392" s="109"/>
      <c r="AN1392" s="109"/>
      <c r="AO1392" s="30"/>
      <c r="AP1392" s="109" t="s">
        <v>2149</v>
      </c>
      <c r="AQ1392"/>
      <c r="AR1392"/>
      <c r="AS1392"/>
      <c r="AT1392"/>
      <c r="AU1392"/>
      <c r="AV1392"/>
    </row>
    <row r="1393" spans="27:48" ht="23.45" customHeight="1" x14ac:dyDescent="0.2">
      <c r="AA1393" s="97"/>
      <c r="AB1393" s="97"/>
      <c r="AC1393" s="97"/>
      <c r="AD1393" s="97"/>
      <c r="AE1393" s="97"/>
      <c r="AF1393" s="93"/>
      <c r="AG1393" s="93"/>
      <c r="AH1393" s="93"/>
      <c r="AI1393" s="30"/>
      <c r="AJ1393" s="30"/>
      <c r="AK1393" s="30"/>
      <c r="AL1393" s="30"/>
      <c r="AM1393" s="109"/>
      <c r="AN1393" s="109"/>
      <c r="AO1393" s="30"/>
      <c r="AP1393" s="109" t="s">
        <v>2150</v>
      </c>
      <c r="AQ1393"/>
      <c r="AR1393"/>
      <c r="AS1393"/>
      <c r="AT1393"/>
      <c r="AU1393"/>
      <c r="AV1393"/>
    </row>
    <row r="1394" spans="27:48" ht="23.45" customHeight="1" x14ac:dyDescent="0.2">
      <c r="AA1394" s="97"/>
      <c r="AB1394" s="97"/>
      <c r="AC1394" s="97"/>
      <c r="AD1394" s="97"/>
      <c r="AE1394" s="97"/>
      <c r="AF1394" s="93"/>
      <c r="AG1394" s="93"/>
      <c r="AH1394" s="93"/>
      <c r="AI1394" s="30"/>
      <c r="AJ1394" s="30"/>
      <c r="AK1394" s="30"/>
      <c r="AL1394" s="30"/>
      <c r="AM1394" s="109"/>
      <c r="AN1394" s="109"/>
      <c r="AO1394" s="30"/>
      <c r="AP1394" s="109" t="s">
        <v>2151</v>
      </c>
      <c r="AQ1394"/>
      <c r="AR1394"/>
      <c r="AS1394"/>
      <c r="AT1394"/>
      <c r="AU1394"/>
      <c r="AV1394"/>
    </row>
    <row r="1395" spans="27:48" ht="23.45" customHeight="1" x14ac:dyDescent="0.2">
      <c r="AA1395" s="97"/>
      <c r="AB1395" s="97"/>
      <c r="AC1395" s="97"/>
      <c r="AD1395" s="97"/>
      <c r="AE1395" s="97"/>
      <c r="AF1395" s="93"/>
      <c r="AG1395" s="93"/>
      <c r="AH1395" s="93"/>
      <c r="AI1395" s="30"/>
      <c r="AJ1395" s="30"/>
      <c r="AK1395" s="30"/>
      <c r="AL1395" s="30"/>
      <c r="AM1395" s="109"/>
      <c r="AN1395" s="109"/>
      <c r="AO1395" s="30"/>
      <c r="AP1395" s="109" t="s">
        <v>2152</v>
      </c>
      <c r="AQ1395"/>
      <c r="AR1395"/>
      <c r="AS1395"/>
      <c r="AT1395"/>
      <c r="AU1395"/>
      <c r="AV1395"/>
    </row>
    <row r="1396" spans="27:48" ht="23.45" customHeight="1" x14ac:dyDescent="0.2">
      <c r="AA1396" s="97"/>
      <c r="AB1396" s="97"/>
      <c r="AC1396" s="97"/>
      <c r="AD1396" s="97"/>
      <c r="AE1396" s="97"/>
      <c r="AF1396" s="93"/>
      <c r="AG1396" s="93"/>
      <c r="AH1396" s="93"/>
      <c r="AI1396" s="30"/>
      <c r="AJ1396" s="30"/>
      <c r="AK1396" s="30"/>
      <c r="AL1396" s="30"/>
      <c r="AM1396" s="109"/>
      <c r="AN1396" s="109"/>
      <c r="AO1396" s="30"/>
      <c r="AP1396" s="109" t="s">
        <v>2153</v>
      </c>
      <c r="AQ1396"/>
      <c r="AR1396"/>
      <c r="AS1396"/>
      <c r="AT1396"/>
      <c r="AU1396"/>
      <c r="AV1396"/>
    </row>
    <row r="1397" spans="27:48" ht="23.45" customHeight="1" x14ac:dyDescent="0.2">
      <c r="AA1397" s="97"/>
      <c r="AB1397" s="97"/>
      <c r="AC1397" s="97"/>
      <c r="AD1397" s="97"/>
      <c r="AE1397" s="97"/>
      <c r="AF1397" s="93"/>
      <c r="AG1397" s="93"/>
      <c r="AH1397" s="93"/>
      <c r="AI1397" s="30"/>
      <c r="AJ1397" s="30"/>
      <c r="AK1397" s="30"/>
      <c r="AL1397" s="30"/>
      <c r="AM1397" s="109"/>
      <c r="AN1397" s="109"/>
      <c r="AO1397" s="30"/>
      <c r="AP1397" s="109" t="s">
        <v>2154</v>
      </c>
      <c r="AQ1397"/>
      <c r="AR1397"/>
      <c r="AS1397"/>
      <c r="AT1397"/>
      <c r="AU1397"/>
      <c r="AV1397"/>
    </row>
    <row r="1398" spans="27:48" ht="23.45" customHeight="1" x14ac:dyDescent="0.2">
      <c r="AA1398" s="97"/>
      <c r="AB1398" s="97"/>
      <c r="AC1398" s="97"/>
      <c r="AD1398" s="97"/>
      <c r="AE1398" s="97"/>
      <c r="AF1398" s="93"/>
      <c r="AG1398" s="93"/>
      <c r="AH1398" s="93"/>
      <c r="AI1398" s="30"/>
      <c r="AJ1398" s="30"/>
      <c r="AK1398" s="30"/>
      <c r="AL1398" s="30"/>
      <c r="AM1398" s="109"/>
      <c r="AN1398" s="109"/>
      <c r="AO1398" s="30"/>
      <c r="AP1398" s="109" t="s">
        <v>2155</v>
      </c>
      <c r="AQ1398"/>
      <c r="AR1398"/>
      <c r="AS1398"/>
      <c r="AT1398"/>
      <c r="AU1398"/>
      <c r="AV1398"/>
    </row>
    <row r="1399" spans="27:48" ht="23.45" customHeight="1" x14ac:dyDescent="0.2">
      <c r="AA1399" s="97"/>
      <c r="AB1399" s="97"/>
      <c r="AC1399" s="97"/>
      <c r="AD1399" s="97"/>
      <c r="AE1399" s="97"/>
      <c r="AF1399" s="93"/>
      <c r="AG1399" s="93"/>
      <c r="AH1399" s="93"/>
      <c r="AI1399" s="30"/>
      <c r="AJ1399" s="30"/>
      <c r="AK1399" s="30"/>
      <c r="AL1399" s="30"/>
      <c r="AM1399" s="109"/>
      <c r="AN1399" s="109"/>
      <c r="AO1399" s="30"/>
      <c r="AP1399" s="109" t="s">
        <v>2156</v>
      </c>
      <c r="AQ1399"/>
      <c r="AR1399"/>
      <c r="AS1399"/>
      <c r="AT1399"/>
      <c r="AU1399"/>
      <c r="AV1399"/>
    </row>
    <row r="1400" spans="27:48" ht="23.45" customHeight="1" x14ac:dyDescent="0.2">
      <c r="AA1400" s="97"/>
      <c r="AB1400" s="97"/>
      <c r="AC1400" s="97"/>
      <c r="AD1400" s="97"/>
      <c r="AE1400" s="97"/>
      <c r="AF1400" s="93"/>
      <c r="AG1400" s="93"/>
      <c r="AH1400" s="93"/>
      <c r="AI1400" s="30"/>
      <c r="AJ1400" s="30"/>
      <c r="AK1400" s="30"/>
      <c r="AL1400" s="30"/>
      <c r="AM1400" s="109"/>
      <c r="AN1400" s="109"/>
      <c r="AO1400" s="30"/>
      <c r="AP1400" s="109" t="s">
        <v>2157</v>
      </c>
      <c r="AQ1400"/>
      <c r="AR1400"/>
      <c r="AS1400"/>
      <c r="AT1400"/>
      <c r="AU1400"/>
      <c r="AV1400"/>
    </row>
    <row r="1401" spans="27:48" ht="23.45" customHeight="1" x14ac:dyDescent="0.2">
      <c r="AA1401" s="97"/>
      <c r="AB1401" s="97"/>
      <c r="AC1401" s="97"/>
      <c r="AD1401" s="97"/>
      <c r="AE1401" s="97"/>
      <c r="AF1401" s="93"/>
      <c r="AG1401" s="93"/>
      <c r="AH1401" s="93"/>
      <c r="AI1401" s="30"/>
      <c r="AJ1401" s="30"/>
      <c r="AK1401" s="30"/>
      <c r="AL1401" s="30"/>
      <c r="AM1401" s="109"/>
      <c r="AN1401" s="109"/>
      <c r="AO1401" s="30"/>
      <c r="AP1401" s="109" t="s">
        <v>2158</v>
      </c>
      <c r="AQ1401"/>
      <c r="AR1401"/>
      <c r="AS1401"/>
      <c r="AT1401"/>
      <c r="AU1401"/>
      <c r="AV1401"/>
    </row>
    <row r="1402" spans="27:48" ht="23.45" customHeight="1" x14ac:dyDescent="0.2">
      <c r="AA1402" s="97"/>
      <c r="AB1402" s="97"/>
      <c r="AC1402" s="97"/>
      <c r="AD1402" s="97"/>
      <c r="AE1402" s="97"/>
      <c r="AF1402" s="93"/>
      <c r="AG1402" s="93"/>
      <c r="AH1402" s="93"/>
      <c r="AI1402" s="30"/>
      <c r="AJ1402" s="30"/>
      <c r="AK1402" s="30"/>
      <c r="AL1402" s="30"/>
      <c r="AM1402" s="109"/>
      <c r="AN1402" s="109"/>
      <c r="AO1402" s="30"/>
      <c r="AP1402" s="109" t="s">
        <v>2159</v>
      </c>
      <c r="AQ1402"/>
      <c r="AR1402"/>
      <c r="AS1402"/>
      <c r="AT1402"/>
      <c r="AU1402"/>
      <c r="AV1402"/>
    </row>
    <row r="1403" spans="27:48" ht="23.45" customHeight="1" x14ac:dyDescent="0.2">
      <c r="AA1403" s="97"/>
      <c r="AB1403" s="97"/>
      <c r="AC1403" s="97"/>
      <c r="AD1403" s="97"/>
      <c r="AE1403" s="97"/>
      <c r="AF1403" s="93"/>
      <c r="AG1403" s="93"/>
      <c r="AH1403" s="93"/>
      <c r="AI1403" s="30"/>
      <c r="AJ1403" s="30"/>
      <c r="AK1403" s="30"/>
      <c r="AL1403" s="30"/>
      <c r="AM1403" s="109"/>
      <c r="AN1403" s="109"/>
      <c r="AO1403" s="30"/>
      <c r="AP1403" s="109" t="s">
        <v>2160</v>
      </c>
      <c r="AQ1403"/>
      <c r="AR1403"/>
      <c r="AS1403"/>
      <c r="AT1403"/>
      <c r="AU1403"/>
      <c r="AV1403"/>
    </row>
    <row r="1404" spans="27:48" ht="23.45" customHeight="1" x14ac:dyDescent="0.2">
      <c r="AA1404" s="97"/>
      <c r="AB1404" s="97"/>
      <c r="AC1404" s="97"/>
      <c r="AD1404" s="97"/>
      <c r="AE1404" s="97"/>
      <c r="AF1404" s="93"/>
      <c r="AG1404" s="93"/>
      <c r="AH1404" s="93"/>
      <c r="AI1404" s="30"/>
      <c r="AJ1404" s="30"/>
      <c r="AK1404" s="30"/>
      <c r="AL1404" s="30"/>
      <c r="AM1404" s="109"/>
      <c r="AN1404" s="109"/>
      <c r="AO1404" s="30"/>
      <c r="AP1404" s="109" t="s">
        <v>2161</v>
      </c>
      <c r="AQ1404"/>
      <c r="AR1404"/>
      <c r="AS1404"/>
      <c r="AT1404"/>
      <c r="AU1404"/>
      <c r="AV1404"/>
    </row>
    <row r="1405" spans="27:48" ht="23.45" customHeight="1" x14ac:dyDescent="0.2">
      <c r="AA1405" s="97"/>
      <c r="AB1405" s="97"/>
      <c r="AC1405" s="97"/>
      <c r="AD1405" s="97"/>
      <c r="AE1405" s="97"/>
      <c r="AF1405" s="93"/>
      <c r="AG1405" s="93"/>
      <c r="AH1405" s="93"/>
      <c r="AI1405" s="30"/>
      <c r="AJ1405" s="30"/>
      <c r="AK1405" s="30"/>
      <c r="AL1405" s="30"/>
      <c r="AM1405" s="109"/>
      <c r="AN1405" s="109"/>
      <c r="AO1405" s="30"/>
      <c r="AP1405" s="109" t="s">
        <v>2162</v>
      </c>
      <c r="AQ1405"/>
      <c r="AR1405"/>
      <c r="AS1405"/>
      <c r="AT1405"/>
      <c r="AU1405"/>
      <c r="AV1405"/>
    </row>
    <row r="1406" spans="27:48" ht="23.45" customHeight="1" x14ac:dyDescent="0.2">
      <c r="AA1406" s="97"/>
      <c r="AB1406" s="97"/>
      <c r="AC1406" s="97"/>
      <c r="AD1406" s="97"/>
      <c r="AE1406" s="97"/>
      <c r="AF1406" s="93"/>
      <c r="AG1406" s="93"/>
      <c r="AH1406" s="93"/>
      <c r="AI1406" s="30"/>
      <c r="AJ1406" s="30"/>
      <c r="AK1406" s="30"/>
      <c r="AL1406" s="30"/>
      <c r="AM1406" s="109"/>
      <c r="AN1406" s="109"/>
      <c r="AO1406" s="30"/>
      <c r="AP1406" s="109" t="s">
        <v>2163</v>
      </c>
      <c r="AQ1406"/>
      <c r="AR1406"/>
      <c r="AS1406"/>
      <c r="AT1406"/>
      <c r="AU1406"/>
      <c r="AV1406"/>
    </row>
    <row r="1407" spans="27:48" ht="23.45" customHeight="1" x14ac:dyDescent="0.2">
      <c r="AA1407" s="97"/>
      <c r="AB1407" s="97"/>
      <c r="AC1407" s="97"/>
      <c r="AD1407" s="97"/>
      <c r="AE1407" s="97"/>
      <c r="AF1407" s="93"/>
      <c r="AG1407" s="93"/>
      <c r="AH1407" s="93"/>
      <c r="AI1407" s="30"/>
      <c r="AJ1407" s="30"/>
      <c r="AK1407" s="30"/>
      <c r="AL1407" s="30"/>
      <c r="AM1407" s="109"/>
      <c r="AN1407" s="109"/>
      <c r="AO1407" s="30"/>
      <c r="AP1407" s="109" t="s">
        <v>2164</v>
      </c>
      <c r="AQ1407"/>
      <c r="AR1407"/>
      <c r="AS1407"/>
      <c r="AT1407"/>
      <c r="AU1407"/>
      <c r="AV1407"/>
    </row>
    <row r="1408" spans="27:48" ht="23.45" customHeight="1" x14ac:dyDescent="0.2">
      <c r="AA1408" s="97"/>
      <c r="AB1408" s="97"/>
      <c r="AC1408" s="97"/>
      <c r="AD1408" s="97"/>
      <c r="AE1408" s="97"/>
      <c r="AF1408" s="93"/>
      <c r="AG1408" s="93"/>
      <c r="AH1408" s="93"/>
      <c r="AI1408" s="30"/>
      <c r="AJ1408" s="30"/>
      <c r="AK1408" s="30"/>
      <c r="AL1408" s="30"/>
      <c r="AM1408" s="109"/>
      <c r="AN1408" s="109"/>
      <c r="AO1408" s="30"/>
      <c r="AP1408" s="109" t="s">
        <v>2165</v>
      </c>
      <c r="AQ1408"/>
      <c r="AR1408"/>
      <c r="AS1408"/>
      <c r="AT1408"/>
      <c r="AU1408"/>
      <c r="AV1408"/>
    </row>
    <row r="1409" spans="27:48" ht="23.45" customHeight="1" x14ac:dyDescent="0.2">
      <c r="AA1409" s="97"/>
      <c r="AB1409" s="97"/>
      <c r="AC1409" s="97"/>
      <c r="AD1409" s="97"/>
      <c r="AE1409" s="97"/>
      <c r="AF1409" s="93"/>
      <c r="AG1409" s="93"/>
      <c r="AH1409" s="93"/>
      <c r="AI1409" s="30"/>
      <c r="AJ1409" s="30"/>
      <c r="AK1409" s="30"/>
      <c r="AL1409" s="30"/>
      <c r="AM1409" s="109"/>
      <c r="AN1409" s="109"/>
      <c r="AO1409" s="30"/>
      <c r="AP1409" s="109" t="s">
        <v>2166</v>
      </c>
      <c r="AQ1409"/>
      <c r="AR1409"/>
      <c r="AS1409"/>
      <c r="AT1409"/>
      <c r="AU1409"/>
      <c r="AV1409"/>
    </row>
    <row r="1410" spans="27:48" ht="23.45" customHeight="1" x14ac:dyDescent="0.2">
      <c r="AA1410" s="97"/>
      <c r="AB1410" s="97"/>
      <c r="AC1410" s="97"/>
      <c r="AD1410" s="97"/>
      <c r="AE1410" s="97"/>
      <c r="AF1410" s="93"/>
      <c r="AG1410" s="93"/>
      <c r="AH1410" s="93"/>
      <c r="AI1410" s="30"/>
      <c r="AJ1410" s="30"/>
      <c r="AK1410" s="30"/>
      <c r="AL1410" s="30"/>
      <c r="AM1410" s="109"/>
      <c r="AN1410" s="109"/>
      <c r="AO1410" s="30"/>
      <c r="AP1410" s="109" t="s">
        <v>2167</v>
      </c>
      <c r="AQ1410"/>
      <c r="AR1410"/>
      <c r="AS1410"/>
      <c r="AT1410"/>
      <c r="AU1410"/>
      <c r="AV1410"/>
    </row>
    <row r="1411" spans="27:48" ht="23.45" customHeight="1" x14ac:dyDescent="0.2">
      <c r="AA1411" s="97"/>
      <c r="AB1411" s="97"/>
      <c r="AC1411" s="97"/>
      <c r="AD1411" s="97"/>
      <c r="AE1411" s="97"/>
      <c r="AF1411" s="93"/>
      <c r="AG1411" s="93"/>
      <c r="AH1411" s="93"/>
      <c r="AI1411" s="30"/>
      <c r="AJ1411" s="30"/>
      <c r="AK1411" s="30"/>
      <c r="AL1411" s="30"/>
      <c r="AM1411" s="109"/>
      <c r="AN1411" s="109"/>
      <c r="AO1411" s="30"/>
      <c r="AP1411" s="109" t="s">
        <v>2168</v>
      </c>
      <c r="AQ1411"/>
      <c r="AR1411"/>
      <c r="AS1411"/>
      <c r="AT1411"/>
      <c r="AU1411"/>
      <c r="AV1411"/>
    </row>
    <row r="1412" spans="27:48" ht="23.45" customHeight="1" x14ac:dyDescent="0.2">
      <c r="AA1412" s="97"/>
      <c r="AB1412" s="97"/>
      <c r="AC1412" s="97"/>
      <c r="AD1412" s="97"/>
      <c r="AE1412" s="97"/>
      <c r="AF1412" s="93"/>
      <c r="AG1412" s="93"/>
      <c r="AH1412" s="93"/>
      <c r="AI1412" s="30"/>
      <c r="AJ1412" s="30"/>
      <c r="AK1412" s="30"/>
      <c r="AL1412" s="30"/>
      <c r="AM1412" s="109"/>
      <c r="AN1412" s="109"/>
      <c r="AO1412" s="30"/>
      <c r="AP1412" s="109" t="s">
        <v>2169</v>
      </c>
      <c r="AQ1412"/>
      <c r="AR1412"/>
      <c r="AS1412"/>
      <c r="AT1412"/>
      <c r="AU1412"/>
      <c r="AV1412"/>
    </row>
    <row r="1413" spans="27:48" ht="23.45" customHeight="1" x14ac:dyDescent="0.2">
      <c r="AA1413" s="97"/>
      <c r="AB1413" s="97"/>
      <c r="AC1413" s="97"/>
      <c r="AD1413" s="97"/>
      <c r="AE1413" s="97"/>
      <c r="AF1413" s="93"/>
      <c r="AG1413" s="93"/>
      <c r="AH1413" s="93"/>
      <c r="AI1413" s="30"/>
      <c r="AJ1413" s="30"/>
      <c r="AK1413" s="30"/>
      <c r="AL1413" s="30"/>
      <c r="AM1413" s="109"/>
      <c r="AN1413" s="109"/>
      <c r="AO1413" s="30"/>
      <c r="AP1413" s="109" t="s">
        <v>2170</v>
      </c>
      <c r="AQ1413"/>
      <c r="AR1413"/>
      <c r="AS1413"/>
      <c r="AT1413"/>
      <c r="AU1413"/>
      <c r="AV1413"/>
    </row>
    <row r="1414" spans="27:48" ht="23.45" customHeight="1" x14ac:dyDescent="0.2">
      <c r="AA1414" s="97"/>
      <c r="AB1414" s="97"/>
      <c r="AC1414" s="97"/>
      <c r="AD1414" s="97"/>
      <c r="AE1414" s="97"/>
      <c r="AF1414" s="93"/>
      <c r="AG1414" s="93"/>
      <c r="AH1414" s="93"/>
      <c r="AI1414" s="30"/>
      <c r="AJ1414" s="30"/>
      <c r="AK1414" s="30"/>
      <c r="AL1414" s="30"/>
      <c r="AM1414" s="109"/>
      <c r="AN1414" s="109"/>
      <c r="AO1414" s="30"/>
      <c r="AP1414" s="109" t="s">
        <v>2171</v>
      </c>
      <c r="AQ1414"/>
      <c r="AR1414"/>
      <c r="AS1414"/>
      <c r="AT1414"/>
      <c r="AU1414"/>
      <c r="AV1414"/>
    </row>
    <row r="1415" spans="27:48" ht="23.45" customHeight="1" x14ac:dyDescent="0.2">
      <c r="AA1415" s="97"/>
      <c r="AB1415" s="97"/>
      <c r="AC1415" s="97"/>
      <c r="AD1415" s="97"/>
      <c r="AE1415" s="97"/>
      <c r="AF1415" s="93"/>
      <c r="AG1415" s="93"/>
      <c r="AH1415" s="93"/>
      <c r="AI1415" s="30"/>
      <c r="AJ1415" s="30"/>
      <c r="AK1415" s="30"/>
      <c r="AL1415" s="30"/>
      <c r="AM1415" s="109"/>
      <c r="AN1415" s="109"/>
      <c r="AO1415" s="30"/>
      <c r="AP1415" s="109" t="s">
        <v>2172</v>
      </c>
      <c r="AQ1415"/>
      <c r="AR1415"/>
      <c r="AS1415"/>
      <c r="AT1415"/>
      <c r="AU1415"/>
      <c r="AV1415"/>
    </row>
    <row r="1416" spans="27:48" ht="23.45" customHeight="1" x14ac:dyDescent="0.2">
      <c r="AA1416" s="97"/>
      <c r="AB1416" s="97"/>
      <c r="AC1416" s="97"/>
      <c r="AD1416" s="97"/>
      <c r="AE1416" s="97"/>
      <c r="AF1416" s="93"/>
      <c r="AG1416" s="93"/>
      <c r="AH1416" s="93"/>
      <c r="AI1416" s="30"/>
      <c r="AJ1416" s="30"/>
      <c r="AK1416" s="30"/>
      <c r="AL1416" s="30"/>
      <c r="AM1416" s="109"/>
      <c r="AN1416" s="109"/>
      <c r="AO1416" s="30"/>
      <c r="AP1416" s="109" t="s">
        <v>2173</v>
      </c>
      <c r="AQ1416"/>
      <c r="AR1416"/>
      <c r="AS1416"/>
      <c r="AT1416"/>
      <c r="AU1416"/>
      <c r="AV1416"/>
    </row>
    <row r="1417" spans="27:48" ht="23.45" customHeight="1" x14ac:dyDescent="0.2">
      <c r="AA1417" s="97"/>
      <c r="AB1417" s="97"/>
      <c r="AC1417" s="97"/>
      <c r="AD1417" s="97"/>
      <c r="AE1417" s="97"/>
      <c r="AF1417" s="93"/>
      <c r="AG1417" s="93"/>
      <c r="AH1417" s="93"/>
      <c r="AI1417" s="30"/>
      <c r="AJ1417" s="30"/>
      <c r="AK1417" s="30"/>
      <c r="AL1417" s="30"/>
      <c r="AM1417" s="109"/>
      <c r="AN1417" s="109"/>
      <c r="AO1417" s="30"/>
      <c r="AP1417" s="109" t="s">
        <v>2174</v>
      </c>
      <c r="AQ1417"/>
      <c r="AR1417"/>
      <c r="AS1417"/>
      <c r="AT1417"/>
      <c r="AU1417"/>
      <c r="AV1417"/>
    </row>
    <row r="1418" spans="27:48" ht="23.45" customHeight="1" x14ac:dyDescent="0.2">
      <c r="AA1418" s="97"/>
      <c r="AB1418" s="97"/>
      <c r="AC1418" s="97"/>
      <c r="AD1418" s="97"/>
      <c r="AE1418" s="97"/>
      <c r="AF1418" s="93"/>
      <c r="AG1418" s="93"/>
      <c r="AH1418" s="93"/>
      <c r="AI1418" s="30"/>
      <c r="AJ1418" s="30"/>
      <c r="AK1418" s="30"/>
      <c r="AL1418" s="30"/>
      <c r="AM1418" s="109"/>
      <c r="AN1418" s="109"/>
      <c r="AO1418" s="30"/>
      <c r="AP1418" s="109" t="s">
        <v>2175</v>
      </c>
      <c r="AQ1418"/>
      <c r="AR1418"/>
      <c r="AS1418"/>
      <c r="AT1418"/>
      <c r="AU1418"/>
      <c r="AV1418"/>
    </row>
    <row r="1419" spans="27:48" ht="23.45" customHeight="1" x14ac:dyDescent="0.2">
      <c r="AA1419" s="97"/>
      <c r="AB1419" s="97"/>
      <c r="AC1419" s="97"/>
      <c r="AD1419" s="97"/>
      <c r="AE1419" s="97"/>
      <c r="AF1419" s="93"/>
      <c r="AG1419" s="93"/>
      <c r="AH1419" s="93"/>
      <c r="AI1419" s="30"/>
      <c r="AJ1419" s="30"/>
      <c r="AK1419" s="30"/>
      <c r="AL1419" s="30"/>
      <c r="AM1419" s="109"/>
      <c r="AN1419" s="109"/>
      <c r="AO1419" s="30"/>
      <c r="AP1419" s="109" t="s">
        <v>2176</v>
      </c>
      <c r="AQ1419"/>
      <c r="AR1419"/>
      <c r="AS1419"/>
      <c r="AT1419"/>
      <c r="AU1419"/>
      <c r="AV1419"/>
    </row>
    <row r="1420" spans="27:48" ht="23.45" customHeight="1" x14ac:dyDescent="0.2">
      <c r="AA1420" s="97"/>
      <c r="AB1420" s="97"/>
      <c r="AC1420" s="97"/>
      <c r="AD1420" s="97"/>
      <c r="AE1420" s="97"/>
      <c r="AF1420" s="93"/>
      <c r="AG1420" s="93"/>
      <c r="AH1420" s="93"/>
      <c r="AI1420" s="30"/>
      <c r="AJ1420" s="30"/>
      <c r="AK1420" s="30"/>
      <c r="AL1420" s="30"/>
      <c r="AM1420" s="109"/>
      <c r="AN1420" s="109"/>
      <c r="AO1420" s="30"/>
      <c r="AP1420" s="109" t="s">
        <v>2177</v>
      </c>
      <c r="AQ1420"/>
      <c r="AR1420"/>
      <c r="AS1420"/>
      <c r="AT1420"/>
      <c r="AU1420"/>
      <c r="AV1420"/>
    </row>
    <row r="1421" spans="27:48" ht="23.45" customHeight="1" x14ac:dyDescent="0.2">
      <c r="AA1421" s="97"/>
      <c r="AB1421" s="97"/>
      <c r="AC1421" s="97"/>
      <c r="AD1421" s="97"/>
      <c r="AE1421" s="97"/>
      <c r="AF1421" s="93"/>
      <c r="AG1421" s="93"/>
      <c r="AH1421" s="93"/>
      <c r="AI1421" s="30"/>
      <c r="AJ1421" s="30"/>
      <c r="AK1421" s="30"/>
      <c r="AL1421" s="30"/>
      <c r="AM1421" s="109"/>
      <c r="AN1421" s="109"/>
      <c r="AO1421" s="30"/>
      <c r="AP1421" s="109" t="s">
        <v>2178</v>
      </c>
      <c r="AQ1421"/>
      <c r="AR1421"/>
      <c r="AS1421"/>
      <c r="AT1421"/>
      <c r="AU1421"/>
      <c r="AV1421"/>
    </row>
    <row r="1422" spans="27:48" ht="23.45" customHeight="1" x14ac:dyDescent="0.2">
      <c r="AA1422" s="97"/>
      <c r="AB1422" s="97"/>
      <c r="AC1422" s="97"/>
      <c r="AD1422" s="97"/>
      <c r="AE1422" s="97"/>
      <c r="AF1422" s="93"/>
      <c r="AG1422" s="93"/>
      <c r="AH1422" s="93"/>
      <c r="AI1422" s="30"/>
      <c r="AJ1422" s="30"/>
      <c r="AK1422" s="30"/>
      <c r="AL1422" s="30"/>
      <c r="AM1422" s="109"/>
      <c r="AN1422" s="109"/>
      <c r="AO1422" s="30"/>
      <c r="AP1422" s="109" t="s">
        <v>2179</v>
      </c>
      <c r="AQ1422"/>
      <c r="AR1422"/>
      <c r="AS1422"/>
      <c r="AT1422"/>
      <c r="AU1422"/>
      <c r="AV1422"/>
    </row>
    <row r="1423" spans="27:48" ht="23.45" customHeight="1" x14ac:dyDescent="0.2">
      <c r="AA1423" s="97"/>
      <c r="AB1423" s="97"/>
      <c r="AC1423" s="97"/>
      <c r="AD1423" s="97"/>
      <c r="AE1423" s="97"/>
      <c r="AF1423" s="93"/>
      <c r="AG1423" s="93"/>
      <c r="AH1423" s="93"/>
      <c r="AI1423" s="30"/>
      <c r="AJ1423" s="30"/>
      <c r="AK1423" s="30"/>
      <c r="AL1423" s="30"/>
      <c r="AM1423" s="109"/>
      <c r="AN1423" s="109"/>
      <c r="AO1423" s="30"/>
      <c r="AP1423" s="109" t="s">
        <v>2180</v>
      </c>
      <c r="AQ1423"/>
      <c r="AR1423"/>
      <c r="AS1423"/>
      <c r="AT1423"/>
      <c r="AU1423"/>
      <c r="AV1423"/>
    </row>
    <row r="1424" spans="27:48" ht="23.45" customHeight="1" x14ac:dyDescent="0.2">
      <c r="AA1424" s="97"/>
      <c r="AB1424" s="97"/>
      <c r="AC1424" s="97"/>
      <c r="AD1424" s="97"/>
      <c r="AE1424" s="97"/>
      <c r="AF1424" s="93"/>
      <c r="AG1424" s="93"/>
      <c r="AH1424" s="93"/>
      <c r="AI1424" s="30"/>
      <c r="AJ1424" s="30"/>
      <c r="AK1424" s="30"/>
      <c r="AL1424" s="30"/>
      <c r="AM1424" s="109"/>
      <c r="AN1424" s="109"/>
      <c r="AO1424" s="30"/>
      <c r="AP1424" s="109" t="s">
        <v>2181</v>
      </c>
      <c r="AQ1424"/>
      <c r="AR1424"/>
      <c r="AS1424"/>
      <c r="AT1424"/>
      <c r="AU1424"/>
      <c r="AV1424"/>
    </row>
    <row r="1425" spans="27:48" ht="23.45" customHeight="1" x14ac:dyDescent="0.2">
      <c r="AA1425" s="97"/>
      <c r="AB1425" s="97"/>
      <c r="AC1425" s="97"/>
      <c r="AD1425" s="97"/>
      <c r="AE1425" s="97"/>
      <c r="AF1425" s="93"/>
      <c r="AG1425" s="93"/>
      <c r="AH1425" s="93"/>
      <c r="AI1425" s="30"/>
      <c r="AJ1425" s="30"/>
      <c r="AK1425" s="30"/>
      <c r="AL1425" s="30"/>
      <c r="AM1425" s="109"/>
      <c r="AN1425" s="109"/>
      <c r="AO1425" s="30"/>
      <c r="AP1425" s="109" t="s">
        <v>2182</v>
      </c>
      <c r="AQ1425"/>
      <c r="AR1425"/>
      <c r="AS1425"/>
      <c r="AT1425"/>
      <c r="AU1425"/>
      <c r="AV1425"/>
    </row>
    <row r="1426" spans="27:48" ht="23.45" customHeight="1" x14ac:dyDescent="0.2">
      <c r="AA1426" s="97"/>
      <c r="AB1426" s="97"/>
      <c r="AC1426" s="97"/>
      <c r="AD1426" s="97"/>
      <c r="AE1426" s="97"/>
      <c r="AF1426" s="93"/>
      <c r="AG1426" s="93"/>
      <c r="AH1426" s="93"/>
      <c r="AI1426" s="30"/>
      <c r="AJ1426" s="30"/>
      <c r="AK1426" s="30"/>
      <c r="AL1426" s="30"/>
      <c r="AM1426" s="109"/>
      <c r="AN1426" s="109"/>
      <c r="AO1426" s="30"/>
      <c r="AP1426" s="109" t="s">
        <v>2183</v>
      </c>
      <c r="AQ1426"/>
      <c r="AR1426"/>
      <c r="AS1426"/>
      <c r="AT1426"/>
      <c r="AU1426"/>
      <c r="AV1426"/>
    </row>
    <row r="1427" spans="27:48" ht="23.45" customHeight="1" x14ac:dyDescent="0.2">
      <c r="AA1427" s="97"/>
      <c r="AB1427" s="97"/>
      <c r="AC1427" s="97"/>
      <c r="AD1427" s="97"/>
      <c r="AE1427" s="97"/>
      <c r="AF1427" s="93"/>
      <c r="AG1427" s="93"/>
      <c r="AH1427" s="93"/>
      <c r="AI1427" s="30"/>
      <c r="AJ1427" s="30"/>
      <c r="AK1427" s="30"/>
      <c r="AL1427" s="30"/>
      <c r="AM1427" s="109"/>
      <c r="AN1427" s="109"/>
      <c r="AO1427" s="30"/>
      <c r="AP1427" s="109" t="s">
        <v>2184</v>
      </c>
      <c r="AQ1427"/>
      <c r="AR1427"/>
      <c r="AS1427"/>
      <c r="AT1427"/>
      <c r="AU1427"/>
      <c r="AV1427"/>
    </row>
    <row r="1428" spans="27:48" ht="23.45" customHeight="1" x14ac:dyDescent="0.2">
      <c r="AA1428" s="97"/>
      <c r="AB1428" s="97"/>
      <c r="AC1428" s="97"/>
      <c r="AD1428" s="97"/>
      <c r="AE1428" s="97"/>
      <c r="AF1428" s="93"/>
      <c r="AG1428" s="93"/>
      <c r="AH1428" s="93"/>
      <c r="AI1428" s="30"/>
      <c r="AJ1428" s="30"/>
      <c r="AK1428" s="30"/>
      <c r="AL1428" s="30"/>
      <c r="AM1428" s="109"/>
      <c r="AN1428" s="109"/>
      <c r="AO1428" s="30"/>
      <c r="AP1428" s="109" t="s">
        <v>2185</v>
      </c>
      <c r="AQ1428"/>
      <c r="AR1428"/>
      <c r="AS1428"/>
      <c r="AT1428"/>
      <c r="AU1428"/>
      <c r="AV1428"/>
    </row>
    <row r="1429" spans="27:48" ht="23.45" customHeight="1" x14ac:dyDescent="0.2">
      <c r="AA1429" s="97"/>
      <c r="AB1429" s="97"/>
      <c r="AC1429" s="97"/>
      <c r="AD1429" s="97"/>
      <c r="AE1429" s="97"/>
      <c r="AF1429" s="93"/>
      <c r="AG1429" s="93"/>
      <c r="AH1429" s="93"/>
      <c r="AI1429" s="30"/>
      <c r="AJ1429" s="30"/>
      <c r="AK1429" s="30"/>
      <c r="AL1429" s="30"/>
      <c r="AM1429" s="109"/>
      <c r="AN1429" s="109"/>
      <c r="AO1429" s="30"/>
      <c r="AP1429" s="109" t="s">
        <v>2186</v>
      </c>
      <c r="AQ1429"/>
      <c r="AR1429"/>
      <c r="AS1429"/>
      <c r="AT1429"/>
      <c r="AU1429"/>
      <c r="AV1429"/>
    </row>
    <row r="1430" spans="27:48" ht="23.45" customHeight="1" x14ac:dyDescent="0.2">
      <c r="AA1430" s="97"/>
      <c r="AB1430" s="97"/>
      <c r="AC1430" s="97"/>
      <c r="AD1430" s="97"/>
      <c r="AE1430" s="97"/>
      <c r="AF1430" s="93"/>
      <c r="AG1430" s="93"/>
      <c r="AH1430" s="93"/>
      <c r="AI1430" s="30"/>
      <c r="AJ1430" s="30"/>
      <c r="AK1430" s="30"/>
      <c r="AL1430" s="30"/>
      <c r="AM1430" s="109"/>
      <c r="AN1430" s="109"/>
      <c r="AO1430" s="30"/>
      <c r="AP1430" s="109" t="s">
        <v>2187</v>
      </c>
      <c r="AQ1430"/>
      <c r="AR1430"/>
      <c r="AS1430"/>
      <c r="AT1430"/>
      <c r="AU1430"/>
      <c r="AV1430"/>
    </row>
    <row r="1431" spans="27:48" ht="23.45" customHeight="1" x14ac:dyDescent="0.2">
      <c r="AA1431" s="97"/>
      <c r="AB1431" s="97"/>
      <c r="AC1431" s="97"/>
      <c r="AD1431" s="97"/>
      <c r="AE1431" s="97"/>
      <c r="AF1431" s="93"/>
      <c r="AG1431" s="93"/>
      <c r="AH1431" s="93"/>
      <c r="AI1431" s="30"/>
      <c r="AJ1431" s="30"/>
      <c r="AK1431" s="30"/>
      <c r="AL1431" s="30"/>
      <c r="AM1431" s="109"/>
      <c r="AN1431" s="109"/>
      <c r="AO1431" s="30"/>
      <c r="AP1431" s="109" t="s">
        <v>2188</v>
      </c>
      <c r="AQ1431"/>
      <c r="AR1431"/>
      <c r="AS1431"/>
      <c r="AT1431"/>
      <c r="AU1431"/>
      <c r="AV1431"/>
    </row>
    <row r="1432" spans="27:48" ht="23.45" customHeight="1" x14ac:dyDescent="0.2">
      <c r="AA1432" s="97"/>
      <c r="AB1432" s="97"/>
      <c r="AC1432" s="97"/>
      <c r="AD1432" s="97"/>
      <c r="AE1432" s="97"/>
      <c r="AF1432" s="93"/>
      <c r="AG1432" s="93"/>
      <c r="AH1432" s="93"/>
      <c r="AI1432" s="30"/>
      <c r="AJ1432" s="30"/>
      <c r="AK1432" s="30"/>
      <c r="AL1432" s="30"/>
      <c r="AM1432" s="109"/>
      <c r="AN1432" s="109"/>
      <c r="AO1432" s="30"/>
      <c r="AP1432" s="109" t="s">
        <v>2189</v>
      </c>
      <c r="AQ1432"/>
      <c r="AR1432"/>
      <c r="AS1432"/>
      <c r="AT1432"/>
      <c r="AU1432"/>
      <c r="AV1432"/>
    </row>
    <row r="1433" spans="27:48" ht="23.45" customHeight="1" x14ac:dyDescent="0.2">
      <c r="AA1433" s="97"/>
      <c r="AB1433" s="97"/>
      <c r="AC1433" s="97"/>
      <c r="AD1433" s="97"/>
      <c r="AE1433" s="97"/>
      <c r="AF1433" s="93"/>
      <c r="AG1433" s="93"/>
      <c r="AH1433" s="93"/>
      <c r="AI1433" s="30"/>
      <c r="AJ1433" s="30"/>
      <c r="AK1433" s="30"/>
      <c r="AL1433" s="30"/>
      <c r="AM1433" s="109"/>
      <c r="AN1433" s="109"/>
      <c r="AO1433" s="30"/>
      <c r="AP1433" s="109" t="s">
        <v>2190</v>
      </c>
      <c r="AQ1433"/>
      <c r="AR1433"/>
      <c r="AS1433"/>
      <c r="AT1433"/>
      <c r="AU1433"/>
      <c r="AV1433"/>
    </row>
    <row r="1434" spans="27:48" ht="23.45" customHeight="1" x14ac:dyDescent="0.2">
      <c r="AA1434" s="97"/>
      <c r="AB1434" s="97"/>
      <c r="AC1434" s="97"/>
      <c r="AD1434" s="97"/>
      <c r="AE1434" s="97"/>
      <c r="AF1434" s="93"/>
      <c r="AG1434" s="93"/>
      <c r="AH1434" s="93"/>
      <c r="AI1434" s="30"/>
      <c r="AJ1434" s="30"/>
      <c r="AK1434" s="30"/>
      <c r="AL1434" s="30"/>
      <c r="AM1434" s="109"/>
      <c r="AN1434" s="109"/>
      <c r="AO1434" s="30"/>
      <c r="AP1434" s="109" t="s">
        <v>2191</v>
      </c>
      <c r="AQ1434"/>
      <c r="AR1434"/>
      <c r="AS1434"/>
      <c r="AT1434"/>
      <c r="AU1434"/>
      <c r="AV1434"/>
    </row>
    <row r="1435" spans="27:48" ht="23.45" customHeight="1" x14ac:dyDescent="0.2">
      <c r="AA1435" s="97"/>
      <c r="AB1435" s="97"/>
      <c r="AC1435" s="97"/>
      <c r="AD1435" s="97"/>
      <c r="AE1435" s="97"/>
      <c r="AF1435" s="93"/>
      <c r="AG1435" s="93"/>
      <c r="AH1435" s="93"/>
      <c r="AI1435" s="30"/>
      <c r="AJ1435" s="30"/>
      <c r="AK1435" s="30"/>
      <c r="AL1435" s="30"/>
      <c r="AM1435" s="109"/>
      <c r="AN1435" s="109"/>
      <c r="AO1435" s="30"/>
      <c r="AP1435" s="109" t="s">
        <v>2192</v>
      </c>
      <c r="AQ1435"/>
      <c r="AR1435"/>
      <c r="AS1435"/>
      <c r="AT1435"/>
      <c r="AU1435"/>
      <c r="AV1435"/>
    </row>
    <row r="1436" spans="27:48" ht="23.45" customHeight="1" x14ac:dyDescent="0.2">
      <c r="AA1436" s="97"/>
      <c r="AB1436" s="97"/>
      <c r="AC1436" s="97"/>
      <c r="AD1436" s="97"/>
      <c r="AE1436" s="97"/>
      <c r="AF1436" s="93"/>
      <c r="AG1436" s="93"/>
      <c r="AH1436" s="93"/>
      <c r="AI1436" s="30"/>
      <c r="AJ1436" s="30"/>
      <c r="AK1436" s="30"/>
      <c r="AL1436" s="30"/>
      <c r="AM1436" s="109"/>
      <c r="AN1436" s="109"/>
      <c r="AO1436" s="30"/>
      <c r="AP1436" s="109" t="s">
        <v>2193</v>
      </c>
      <c r="AQ1436"/>
      <c r="AR1436"/>
      <c r="AS1436"/>
      <c r="AT1436"/>
      <c r="AU1436"/>
      <c r="AV1436"/>
    </row>
    <row r="1437" spans="27:48" ht="23.45" customHeight="1" x14ac:dyDescent="0.2">
      <c r="AA1437" s="97"/>
      <c r="AB1437" s="97"/>
      <c r="AC1437" s="97"/>
      <c r="AD1437" s="97"/>
      <c r="AE1437" s="97"/>
      <c r="AF1437" s="93"/>
      <c r="AG1437" s="93"/>
      <c r="AH1437" s="93"/>
      <c r="AI1437" s="30"/>
      <c r="AJ1437" s="30"/>
      <c r="AK1437" s="30"/>
      <c r="AL1437" s="30"/>
      <c r="AM1437" s="109"/>
      <c r="AN1437" s="109"/>
      <c r="AO1437" s="30"/>
      <c r="AP1437" s="109" t="s">
        <v>2194</v>
      </c>
      <c r="AQ1437"/>
      <c r="AR1437"/>
      <c r="AS1437"/>
      <c r="AT1437"/>
      <c r="AU1437"/>
      <c r="AV1437"/>
    </row>
    <row r="1438" spans="27:48" ht="23.45" customHeight="1" x14ac:dyDescent="0.2">
      <c r="AA1438" s="97"/>
      <c r="AB1438" s="97"/>
      <c r="AC1438" s="97"/>
      <c r="AD1438" s="97"/>
      <c r="AE1438" s="97"/>
      <c r="AF1438" s="93"/>
      <c r="AG1438" s="93"/>
      <c r="AH1438" s="93"/>
      <c r="AI1438" s="30"/>
      <c r="AJ1438" s="30"/>
      <c r="AK1438" s="30"/>
      <c r="AL1438" s="30"/>
      <c r="AM1438" s="109"/>
      <c r="AN1438" s="109"/>
      <c r="AO1438" s="30"/>
      <c r="AP1438" s="109" t="s">
        <v>2195</v>
      </c>
      <c r="AQ1438"/>
      <c r="AR1438"/>
      <c r="AS1438"/>
      <c r="AT1438"/>
      <c r="AU1438"/>
      <c r="AV1438"/>
    </row>
    <row r="1439" spans="27:48" ht="23.45" customHeight="1" x14ac:dyDescent="0.2">
      <c r="AA1439" s="97"/>
      <c r="AB1439" s="97"/>
      <c r="AC1439" s="97"/>
      <c r="AD1439" s="97"/>
      <c r="AE1439" s="97"/>
      <c r="AF1439" s="93"/>
      <c r="AG1439" s="93"/>
      <c r="AH1439" s="93"/>
      <c r="AI1439" s="30"/>
      <c r="AJ1439" s="30"/>
      <c r="AK1439" s="30"/>
      <c r="AL1439" s="30"/>
      <c r="AM1439" s="109"/>
      <c r="AN1439" s="109"/>
      <c r="AO1439" s="30"/>
      <c r="AP1439" s="109" t="s">
        <v>2196</v>
      </c>
      <c r="AQ1439"/>
      <c r="AR1439"/>
      <c r="AS1439"/>
      <c r="AT1439"/>
      <c r="AU1439"/>
      <c r="AV1439"/>
    </row>
    <row r="1440" spans="27:48" ht="23.45" customHeight="1" x14ac:dyDescent="0.2">
      <c r="AA1440" s="97"/>
      <c r="AB1440" s="97"/>
      <c r="AC1440" s="97"/>
      <c r="AD1440" s="97"/>
      <c r="AE1440" s="97"/>
      <c r="AF1440" s="93"/>
      <c r="AG1440" s="93"/>
      <c r="AH1440" s="93"/>
      <c r="AI1440" s="30"/>
      <c r="AJ1440" s="30"/>
      <c r="AK1440" s="30"/>
      <c r="AL1440" s="30"/>
      <c r="AM1440" s="109"/>
      <c r="AN1440" s="109"/>
      <c r="AO1440" s="30"/>
      <c r="AP1440" s="109" t="s">
        <v>2197</v>
      </c>
      <c r="AQ1440"/>
      <c r="AR1440"/>
      <c r="AS1440"/>
      <c r="AT1440"/>
      <c r="AU1440"/>
      <c r="AV1440"/>
    </row>
    <row r="1441" spans="27:48" ht="23.45" customHeight="1" x14ac:dyDescent="0.2">
      <c r="AA1441" s="97"/>
      <c r="AB1441" s="97"/>
      <c r="AC1441" s="97"/>
      <c r="AD1441" s="97"/>
      <c r="AE1441" s="97"/>
      <c r="AF1441" s="93"/>
      <c r="AG1441" s="93"/>
      <c r="AH1441" s="93"/>
      <c r="AI1441" s="30"/>
      <c r="AJ1441" s="30"/>
      <c r="AK1441" s="30"/>
      <c r="AL1441" s="30"/>
      <c r="AM1441" s="109"/>
      <c r="AN1441" s="109"/>
      <c r="AO1441" s="30"/>
      <c r="AP1441" s="109" t="s">
        <v>2198</v>
      </c>
      <c r="AQ1441"/>
      <c r="AR1441"/>
      <c r="AS1441"/>
      <c r="AT1441"/>
      <c r="AU1441"/>
      <c r="AV1441"/>
    </row>
    <row r="1442" spans="27:48" ht="23.45" customHeight="1" x14ac:dyDescent="0.2">
      <c r="AA1442" s="97"/>
      <c r="AB1442" s="97"/>
      <c r="AC1442" s="97"/>
      <c r="AD1442" s="97"/>
      <c r="AE1442" s="97"/>
      <c r="AF1442" s="93"/>
      <c r="AG1442" s="93"/>
      <c r="AH1442" s="93"/>
      <c r="AI1442" s="30"/>
      <c r="AJ1442" s="30"/>
      <c r="AK1442" s="30"/>
      <c r="AL1442" s="30"/>
      <c r="AM1442" s="109"/>
      <c r="AN1442" s="109"/>
      <c r="AO1442" s="30"/>
      <c r="AP1442" s="109" t="s">
        <v>2199</v>
      </c>
      <c r="AQ1442"/>
      <c r="AR1442"/>
      <c r="AS1442"/>
      <c r="AT1442"/>
      <c r="AU1442"/>
      <c r="AV1442"/>
    </row>
    <row r="1443" spans="27:48" ht="23.45" customHeight="1" x14ac:dyDescent="0.2">
      <c r="AA1443" s="97"/>
      <c r="AB1443" s="97"/>
      <c r="AC1443" s="97"/>
      <c r="AD1443" s="97"/>
      <c r="AE1443" s="97"/>
      <c r="AF1443" s="93"/>
      <c r="AG1443" s="93"/>
      <c r="AH1443" s="93"/>
      <c r="AI1443" s="30"/>
      <c r="AJ1443" s="30"/>
      <c r="AK1443" s="30"/>
      <c r="AL1443" s="30"/>
      <c r="AM1443" s="109"/>
      <c r="AN1443" s="109"/>
      <c r="AO1443" s="30"/>
      <c r="AP1443" s="109" t="s">
        <v>2200</v>
      </c>
      <c r="AQ1443"/>
      <c r="AR1443"/>
      <c r="AS1443"/>
      <c r="AT1443"/>
      <c r="AU1443"/>
      <c r="AV1443"/>
    </row>
    <row r="1444" spans="27:48" ht="23.45" customHeight="1" x14ac:dyDescent="0.2">
      <c r="AA1444" s="97"/>
      <c r="AB1444" s="97"/>
      <c r="AC1444" s="97"/>
      <c r="AD1444" s="97"/>
      <c r="AE1444" s="97"/>
      <c r="AF1444" s="93"/>
      <c r="AG1444" s="93"/>
      <c r="AH1444" s="93"/>
      <c r="AI1444" s="30"/>
      <c r="AJ1444" s="30"/>
      <c r="AK1444" s="30"/>
      <c r="AL1444" s="30"/>
      <c r="AM1444" s="109"/>
      <c r="AN1444" s="109"/>
      <c r="AO1444" s="30"/>
      <c r="AP1444" s="109" t="s">
        <v>2201</v>
      </c>
      <c r="AQ1444"/>
      <c r="AR1444"/>
      <c r="AS1444"/>
      <c r="AT1444"/>
      <c r="AU1444"/>
      <c r="AV1444"/>
    </row>
    <row r="1445" spans="27:48" ht="23.45" customHeight="1" x14ac:dyDescent="0.2">
      <c r="AA1445" s="97"/>
      <c r="AB1445" s="97"/>
      <c r="AC1445" s="97"/>
      <c r="AD1445" s="97"/>
      <c r="AE1445" s="97"/>
      <c r="AF1445" s="93"/>
      <c r="AG1445" s="93"/>
      <c r="AH1445" s="93"/>
      <c r="AI1445" s="30"/>
      <c r="AJ1445" s="30"/>
      <c r="AK1445" s="30"/>
      <c r="AL1445" s="30"/>
      <c r="AM1445" s="109"/>
      <c r="AN1445" s="109"/>
      <c r="AO1445" s="30"/>
      <c r="AP1445" s="109" t="s">
        <v>2202</v>
      </c>
      <c r="AQ1445"/>
      <c r="AR1445"/>
      <c r="AS1445"/>
      <c r="AT1445"/>
      <c r="AU1445"/>
      <c r="AV1445"/>
    </row>
    <row r="1446" spans="27:48" ht="23.45" customHeight="1" x14ac:dyDescent="0.2">
      <c r="AA1446" s="97"/>
      <c r="AB1446" s="97"/>
      <c r="AC1446" s="97"/>
      <c r="AD1446" s="97"/>
      <c r="AE1446" s="97"/>
      <c r="AF1446" s="93"/>
      <c r="AG1446" s="93"/>
      <c r="AH1446" s="93"/>
      <c r="AI1446" s="30"/>
      <c r="AJ1446" s="30"/>
      <c r="AK1446" s="30"/>
      <c r="AL1446" s="30"/>
      <c r="AM1446" s="109"/>
      <c r="AN1446" s="109"/>
      <c r="AO1446" s="30"/>
      <c r="AP1446" s="109" t="s">
        <v>2203</v>
      </c>
      <c r="AQ1446"/>
      <c r="AR1446"/>
      <c r="AS1446"/>
      <c r="AT1446"/>
      <c r="AU1446"/>
      <c r="AV1446"/>
    </row>
    <row r="1447" spans="27:48" ht="23.45" customHeight="1" x14ac:dyDescent="0.2">
      <c r="AA1447" s="97"/>
      <c r="AB1447" s="97"/>
      <c r="AC1447" s="97"/>
      <c r="AD1447" s="97"/>
      <c r="AE1447" s="97"/>
      <c r="AF1447" s="93"/>
      <c r="AG1447" s="93"/>
      <c r="AH1447" s="93"/>
      <c r="AI1447" s="30"/>
      <c r="AJ1447" s="30"/>
      <c r="AK1447" s="30"/>
      <c r="AL1447" s="30"/>
      <c r="AM1447" s="109"/>
      <c r="AN1447" s="109"/>
      <c r="AO1447" s="30"/>
      <c r="AP1447" s="109" t="s">
        <v>2204</v>
      </c>
      <c r="AQ1447"/>
      <c r="AR1447"/>
      <c r="AS1447"/>
      <c r="AT1447"/>
      <c r="AU1447"/>
      <c r="AV1447"/>
    </row>
    <row r="1448" spans="27:48" ht="23.45" customHeight="1" x14ac:dyDescent="0.2">
      <c r="AA1448" s="97"/>
      <c r="AB1448" s="97"/>
      <c r="AC1448" s="97"/>
      <c r="AD1448" s="97"/>
      <c r="AE1448" s="97"/>
      <c r="AF1448" s="93"/>
      <c r="AG1448" s="93"/>
      <c r="AH1448" s="93"/>
      <c r="AI1448" s="30"/>
      <c r="AJ1448" s="30"/>
      <c r="AK1448" s="30"/>
      <c r="AL1448" s="30"/>
      <c r="AM1448" s="109"/>
      <c r="AN1448" s="109"/>
      <c r="AO1448" s="30"/>
      <c r="AP1448" s="109" t="s">
        <v>2205</v>
      </c>
      <c r="AQ1448"/>
      <c r="AR1448"/>
      <c r="AS1448"/>
      <c r="AT1448"/>
      <c r="AU1448"/>
      <c r="AV1448"/>
    </row>
    <row r="1449" spans="27:48" ht="23.45" customHeight="1" x14ac:dyDescent="0.2">
      <c r="AA1449" s="97"/>
      <c r="AB1449" s="97"/>
      <c r="AC1449" s="97"/>
      <c r="AD1449" s="97"/>
      <c r="AE1449" s="97"/>
      <c r="AF1449" s="93"/>
      <c r="AG1449" s="93"/>
      <c r="AH1449" s="93"/>
      <c r="AI1449" s="30"/>
      <c r="AJ1449" s="30"/>
      <c r="AK1449" s="30"/>
      <c r="AL1449" s="30"/>
      <c r="AM1449" s="109"/>
      <c r="AN1449" s="109"/>
      <c r="AO1449" s="30"/>
      <c r="AP1449" s="109" t="s">
        <v>2206</v>
      </c>
      <c r="AQ1449"/>
      <c r="AR1449"/>
      <c r="AS1449"/>
      <c r="AT1449"/>
      <c r="AU1449"/>
      <c r="AV1449"/>
    </row>
    <row r="1450" spans="27:48" ht="23.45" customHeight="1" x14ac:dyDescent="0.2">
      <c r="AA1450" s="97"/>
      <c r="AB1450" s="97"/>
      <c r="AC1450" s="97"/>
      <c r="AD1450" s="97"/>
      <c r="AE1450" s="97"/>
      <c r="AF1450" s="93"/>
      <c r="AG1450" s="93"/>
      <c r="AH1450" s="93"/>
      <c r="AI1450" s="30"/>
      <c r="AJ1450" s="30"/>
      <c r="AK1450" s="30"/>
      <c r="AL1450" s="30"/>
      <c r="AM1450" s="109"/>
      <c r="AN1450" s="109"/>
      <c r="AO1450" s="30"/>
      <c r="AP1450" s="109" t="s">
        <v>2207</v>
      </c>
      <c r="AQ1450"/>
      <c r="AR1450"/>
      <c r="AS1450"/>
      <c r="AT1450"/>
      <c r="AU1450"/>
      <c r="AV1450"/>
    </row>
    <row r="1451" spans="27:48" ht="23.45" customHeight="1" x14ac:dyDescent="0.2">
      <c r="AA1451" s="97"/>
      <c r="AB1451" s="97"/>
      <c r="AC1451" s="97"/>
      <c r="AD1451" s="97"/>
      <c r="AE1451" s="97"/>
      <c r="AF1451" s="93"/>
      <c r="AG1451" s="93"/>
      <c r="AH1451" s="93"/>
      <c r="AI1451" s="30"/>
      <c r="AJ1451" s="30"/>
      <c r="AK1451" s="30"/>
      <c r="AL1451" s="30"/>
      <c r="AM1451" s="109"/>
      <c r="AN1451" s="109"/>
      <c r="AO1451" s="30"/>
      <c r="AP1451" s="109" t="s">
        <v>2208</v>
      </c>
      <c r="AQ1451"/>
      <c r="AR1451"/>
      <c r="AS1451"/>
      <c r="AT1451"/>
      <c r="AU1451"/>
      <c r="AV1451"/>
    </row>
    <row r="1452" spans="27:48" ht="23.45" customHeight="1" x14ac:dyDescent="0.2">
      <c r="AA1452" s="97"/>
      <c r="AB1452" s="97"/>
      <c r="AC1452" s="97"/>
      <c r="AD1452" s="97"/>
      <c r="AE1452" s="97"/>
      <c r="AF1452" s="93"/>
      <c r="AG1452" s="93"/>
      <c r="AH1452" s="93"/>
      <c r="AI1452" s="30"/>
      <c r="AJ1452" s="30"/>
      <c r="AK1452" s="30"/>
      <c r="AL1452" s="30"/>
      <c r="AM1452" s="109"/>
      <c r="AN1452" s="109"/>
      <c r="AO1452" s="30"/>
      <c r="AP1452" s="109" t="s">
        <v>2209</v>
      </c>
      <c r="AQ1452"/>
      <c r="AR1452"/>
      <c r="AS1452"/>
      <c r="AT1452"/>
      <c r="AU1452"/>
      <c r="AV1452"/>
    </row>
    <row r="1453" spans="27:48" ht="23.45" customHeight="1" x14ac:dyDescent="0.2">
      <c r="AA1453" s="97"/>
      <c r="AB1453" s="97"/>
      <c r="AC1453" s="97"/>
      <c r="AD1453" s="97"/>
      <c r="AE1453" s="97"/>
      <c r="AF1453" s="93"/>
      <c r="AG1453" s="93"/>
      <c r="AH1453" s="93"/>
      <c r="AI1453" s="30"/>
      <c r="AJ1453" s="30"/>
      <c r="AK1453" s="30"/>
      <c r="AL1453" s="30"/>
      <c r="AM1453" s="109"/>
      <c r="AN1453" s="109"/>
      <c r="AO1453" s="30"/>
      <c r="AP1453" s="109" t="s">
        <v>2210</v>
      </c>
      <c r="AQ1453"/>
      <c r="AR1453"/>
      <c r="AS1453"/>
      <c r="AT1453"/>
      <c r="AU1453"/>
      <c r="AV1453"/>
    </row>
    <row r="1454" spans="27:48" ht="23.45" customHeight="1" x14ac:dyDescent="0.2">
      <c r="AA1454" s="97"/>
      <c r="AB1454" s="97"/>
      <c r="AC1454" s="97"/>
      <c r="AD1454" s="97"/>
      <c r="AE1454" s="97"/>
      <c r="AF1454" s="93"/>
      <c r="AG1454" s="93"/>
      <c r="AH1454" s="93"/>
      <c r="AI1454" s="30"/>
      <c r="AJ1454" s="30"/>
      <c r="AK1454" s="30"/>
      <c r="AL1454" s="30"/>
      <c r="AM1454" s="109"/>
      <c r="AN1454" s="109"/>
      <c r="AO1454" s="30"/>
      <c r="AP1454" s="109" t="s">
        <v>2211</v>
      </c>
      <c r="AQ1454"/>
      <c r="AR1454"/>
      <c r="AS1454"/>
      <c r="AT1454"/>
      <c r="AU1454"/>
      <c r="AV1454"/>
    </row>
    <row r="1455" spans="27:48" ht="23.45" customHeight="1" x14ac:dyDescent="0.2">
      <c r="AA1455" s="97"/>
      <c r="AB1455" s="97"/>
      <c r="AC1455" s="97"/>
      <c r="AD1455" s="97"/>
      <c r="AE1455" s="97"/>
      <c r="AF1455" s="93"/>
      <c r="AG1455" s="93"/>
      <c r="AH1455" s="93"/>
      <c r="AI1455" s="30"/>
      <c r="AJ1455" s="30"/>
      <c r="AK1455" s="30"/>
      <c r="AL1455" s="30"/>
      <c r="AM1455" s="109"/>
      <c r="AN1455" s="109"/>
      <c r="AO1455" s="30"/>
      <c r="AP1455" s="109" t="s">
        <v>2212</v>
      </c>
      <c r="AQ1455"/>
      <c r="AR1455"/>
      <c r="AS1455"/>
      <c r="AT1455"/>
      <c r="AU1455"/>
      <c r="AV1455"/>
    </row>
    <row r="1456" spans="27:48" ht="23.45" customHeight="1" x14ac:dyDescent="0.2">
      <c r="AA1456" s="97"/>
      <c r="AB1456" s="97"/>
      <c r="AC1456" s="97"/>
      <c r="AD1456" s="97"/>
      <c r="AE1456" s="97"/>
      <c r="AF1456" s="93"/>
      <c r="AG1456" s="93"/>
      <c r="AH1456" s="93"/>
      <c r="AI1456" s="30"/>
      <c r="AJ1456" s="30"/>
      <c r="AK1456" s="30"/>
      <c r="AL1456" s="30"/>
      <c r="AM1456" s="109"/>
      <c r="AN1456" s="109"/>
      <c r="AO1456" s="30"/>
      <c r="AP1456" s="109" t="s">
        <v>2213</v>
      </c>
      <c r="AQ1456"/>
      <c r="AR1456"/>
      <c r="AS1456"/>
      <c r="AT1456"/>
      <c r="AU1456"/>
      <c r="AV1456"/>
    </row>
    <row r="1457" spans="27:48" ht="23.45" customHeight="1" x14ac:dyDescent="0.2">
      <c r="AA1457" s="97"/>
      <c r="AB1457" s="97"/>
      <c r="AC1457" s="97"/>
      <c r="AD1457" s="97"/>
      <c r="AE1457" s="97"/>
      <c r="AF1457" s="93"/>
      <c r="AG1457" s="93"/>
      <c r="AH1457" s="93"/>
      <c r="AI1457" s="30"/>
      <c r="AJ1457" s="30"/>
      <c r="AK1457" s="30"/>
      <c r="AL1457" s="30"/>
      <c r="AM1457" s="109"/>
      <c r="AN1457" s="109"/>
      <c r="AO1457" s="30"/>
      <c r="AP1457" s="109" t="s">
        <v>2214</v>
      </c>
      <c r="AQ1457"/>
      <c r="AR1457"/>
      <c r="AS1457"/>
      <c r="AT1457"/>
      <c r="AU1457"/>
      <c r="AV1457"/>
    </row>
    <row r="1458" spans="27:48" ht="23.45" customHeight="1" x14ac:dyDescent="0.2">
      <c r="AA1458" s="97"/>
      <c r="AB1458" s="97"/>
      <c r="AC1458" s="97"/>
      <c r="AD1458" s="97"/>
      <c r="AE1458" s="97"/>
      <c r="AF1458" s="93"/>
      <c r="AG1458" s="93"/>
      <c r="AH1458" s="93"/>
      <c r="AI1458" s="30"/>
      <c r="AJ1458" s="30"/>
      <c r="AK1458" s="30"/>
      <c r="AL1458" s="30"/>
      <c r="AM1458" s="109"/>
      <c r="AN1458" s="109"/>
      <c r="AO1458" s="30"/>
      <c r="AP1458" s="109" t="s">
        <v>2215</v>
      </c>
      <c r="AQ1458"/>
      <c r="AR1458"/>
      <c r="AS1458"/>
      <c r="AT1458"/>
      <c r="AU1458"/>
      <c r="AV1458"/>
    </row>
    <row r="1459" spans="27:48" ht="23.45" customHeight="1" x14ac:dyDescent="0.2">
      <c r="AA1459" s="97"/>
      <c r="AB1459" s="97"/>
      <c r="AC1459" s="97"/>
      <c r="AD1459" s="97"/>
      <c r="AE1459" s="97"/>
      <c r="AF1459" s="93"/>
      <c r="AG1459" s="93"/>
      <c r="AH1459" s="93"/>
      <c r="AI1459" s="30"/>
      <c r="AJ1459" s="30"/>
      <c r="AK1459" s="30"/>
      <c r="AL1459" s="30"/>
      <c r="AM1459" s="109"/>
      <c r="AN1459" s="109"/>
      <c r="AO1459" s="30"/>
      <c r="AP1459" s="109" t="s">
        <v>2216</v>
      </c>
      <c r="AQ1459"/>
      <c r="AR1459"/>
      <c r="AS1459"/>
      <c r="AT1459"/>
      <c r="AU1459"/>
      <c r="AV1459"/>
    </row>
    <row r="1460" spans="27:48" ht="23.45" customHeight="1" x14ac:dyDescent="0.2">
      <c r="AA1460" s="97"/>
      <c r="AB1460" s="97"/>
      <c r="AC1460" s="97"/>
      <c r="AD1460" s="97"/>
      <c r="AE1460" s="97"/>
      <c r="AF1460" s="93"/>
      <c r="AG1460" s="93"/>
      <c r="AH1460" s="93"/>
      <c r="AI1460" s="30"/>
      <c r="AJ1460" s="30"/>
      <c r="AK1460" s="30"/>
      <c r="AL1460" s="30"/>
      <c r="AM1460" s="109"/>
      <c r="AN1460" s="109"/>
      <c r="AO1460" s="30"/>
      <c r="AP1460" s="109" t="s">
        <v>2217</v>
      </c>
      <c r="AQ1460"/>
      <c r="AR1460"/>
      <c r="AS1460"/>
      <c r="AT1460"/>
      <c r="AU1460"/>
      <c r="AV1460"/>
    </row>
    <row r="1461" spans="27:48" ht="23.45" customHeight="1" x14ac:dyDescent="0.2">
      <c r="AA1461" s="97"/>
      <c r="AB1461" s="97"/>
      <c r="AC1461" s="97"/>
      <c r="AD1461" s="97"/>
      <c r="AE1461" s="97"/>
      <c r="AF1461" s="93"/>
      <c r="AG1461" s="93"/>
      <c r="AH1461" s="93"/>
      <c r="AI1461" s="30"/>
      <c r="AJ1461" s="30"/>
      <c r="AK1461" s="30"/>
      <c r="AL1461" s="30"/>
      <c r="AM1461" s="109"/>
      <c r="AN1461" s="109"/>
      <c r="AO1461" s="30"/>
      <c r="AP1461" s="109" t="s">
        <v>2218</v>
      </c>
      <c r="AQ1461"/>
      <c r="AR1461"/>
      <c r="AS1461"/>
      <c r="AT1461"/>
      <c r="AU1461"/>
      <c r="AV1461"/>
    </row>
    <row r="1462" spans="27:48" ht="23.45" customHeight="1" x14ac:dyDescent="0.2">
      <c r="AA1462" s="97"/>
      <c r="AB1462" s="97"/>
      <c r="AC1462" s="97"/>
      <c r="AD1462" s="97"/>
      <c r="AE1462" s="97"/>
      <c r="AF1462" s="93"/>
      <c r="AG1462" s="93"/>
      <c r="AH1462" s="93"/>
      <c r="AI1462" s="30"/>
      <c r="AJ1462" s="30"/>
      <c r="AK1462" s="30"/>
      <c r="AL1462" s="30"/>
      <c r="AM1462" s="109"/>
      <c r="AN1462" s="109"/>
      <c r="AO1462" s="30"/>
      <c r="AP1462" s="109" t="s">
        <v>2219</v>
      </c>
      <c r="AQ1462"/>
      <c r="AR1462"/>
      <c r="AS1462"/>
      <c r="AT1462"/>
      <c r="AU1462"/>
      <c r="AV1462"/>
    </row>
    <row r="1463" spans="27:48" ht="23.45" customHeight="1" x14ac:dyDescent="0.2">
      <c r="AA1463" s="97"/>
      <c r="AB1463" s="97"/>
      <c r="AC1463" s="97"/>
      <c r="AD1463" s="97"/>
      <c r="AE1463" s="97"/>
      <c r="AF1463" s="93"/>
      <c r="AG1463" s="93"/>
      <c r="AH1463" s="93"/>
      <c r="AI1463" s="30"/>
      <c r="AJ1463" s="30"/>
      <c r="AK1463" s="30"/>
      <c r="AL1463" s="30"/>
      <c r="AM1463" s="109"/>
      <c r="AN1463" s="109"/>
      <c r="AO1463" s="30"/>
      <c r="AP1463" s="109" t="s">
        <v>2220</v>
      </c>
      <c r="AQ1463"/>
      <c r="AR1463"/>
      <c r="AS1463"/>
      <c r="AT1463"/>
      <c r="AU1463"/>
      <c r="AV1463"/>
    </row>
    <row r="1464" spans="27:48" ht="23.45" customHeight="1" x14ac:dyDescent="0.2">
      <c r="AA1464" s="97"/>
      <c r="AB1464" s="97"/>
      <c r="AC1464" s="97"/>
      <c r="AD1464" s="97"/>
      <c r="AE1464" s="97"/>
      <c r="AF1464" s="93"/>
      <c r="AG1464" s="93"/>
      <c r="AH1464" s="93"/>
      <c r="AI1464" s="30"/>
      <c r="AJ1464" s="30"/>
      <c r="AK1464" s="30"/>
      <c r="AL1464" s="30"/>
      <c r="AM1464" s="109"/>
      <c r="AN1464" s="109"/>
      <c r="AO1464" s="30"/>
      <c r="AP1464" s="109" t="s">
        <v>2221</v>
      </c>
      <c r="AQ1464"/>
      <c r="AR1464"/>
      <c r="AS1464"/>
      <c r="AT1464"/>
      <c r="AU1464"/>
      <c r="AV1464"/>
    </row>
    <row r="1465" spans="27:48" ht="23.45" customHeight="1" x14ac:dyDescent="0.2">
      <c r="AA1465" s="97"/>
      <c r="AB1465" s="97"/>
      <c r="AC1465" s="97"/>
      <c r="AD1465" s="97"/>
      <c r="AE1465" s="97"/>
      <c r="AF1465" s="93"/>
      <c r="AG1465" s="93"/>
      <c r="AH1465" s="93"/>
      <c r="AI1465" s="30"/>
      <c r="AJ1465" s="30"/>
      <c r="AK1465" s="30"/>
      <c r="AL1465" s="30"/>
      <c r="AM1465" s="109"/>
      <c r="AN1465" s="109"/>
      <c r="AO1465" s="30"/>
      <c r="AP1465" s="109" t="s">
        <v>2222</v>
      </c>
      <c r="AQ1465"/>
      <c r="AR1465"/>
      <c r="AS1465"/>
      <c r="AT1465"/>
      <c r="AU1465"/>
      <c r="AV1465"/>
    </row>
    <row r="1466" spans="27:48" ht="23.45" customHeight="1" x14ac:dyDescent="0.2">
      <c r="AA1466" s="97"/>
      <c r="AB1466" s="97"/>
      <c r="AC1466" s="97"/>
      <c r="AD1466" s="97"/>
      <c r="AE1466" s="97"/>
      <c r="AF1466" s="93"/>
      <c r="AG1466" s="93"/>
      <c r="AH1466" s="93"/>
      <c r="AI1466" s="30"/>
      <c r="AJ1466" s="30"/>
      <c r="AK1466" s="30"/>
      <c r="AL1466" s="30"/>
      <c r="AM1466" s="109"/>
      <c r="AN1466" s="109"/>
      <c r="AO1466" s="30"/>
      <c r="AP1466" s="109" t="s">
        <v>2223</v>
      </c>
      <c r="AQ1466"/>
      <c r="AR1466"/>
      <c r="AS1466"/>
      <c r="AT1466"/>
      <c r="AU1466"/>
      <c r="AV1466"/>
    </row>
    <row r="1467" spans="27:48" ht="23.45" customHeight="1" x14ac:dyDescent="0.2">
      <c r="AA1467" s="97"/>
      <c r="AB1467" s="97"/>
      <c r="AC1467" s="97"/>
      <c r="AD1467" s="97"/>
      <c r="AE1467" s="97"/>
      <c r="AF1467" s="93"/>
      <c r="AG1467" s="93"/>
      <c r="AH1467" s="93"/>
      <c r="AI1467" s="30"/>
      <c r="AJ1467" s="30"/>
      <c r="AK1467" s="30"/>
      <c r="AL1467" s="30"/>
      <c r="AM1467" s="109"/>
      <c r="AN1467" s="109"/>
      <c r="AO1467" s="30"/>
      <c r="AP1467" s="109" t="s">
        <v>2224</v>
      </c>
      <c r="AQ1467"/>
      <c r="AR1467"/>
      <c r="AS1467"/>
      <c r="AT1467"/>
      <c r="AU1467"/>
      <c r="AV1467"/>
    </row>
    <row r="1468" spans="27:48" ht="23.45" customHeight="1" x14ac:dyDescent="0.2">
      <c r="AA1468" s="97"/>
      <c r="AB1468" s="97"/>
      <c r="AC1468" s="97"/>
      <c r="AD1468" s="97"/>
      <c r="AE1468" s="97"/>
      <c r="AF1468" s="93"/>
      <c r="AG1468" s="93"/>
      <c r="AH1468" s="93"/>
      <c r="AI1468" s="30"/>
      <c r="AJ1468" s="30"/>
      <c r="AK1468" s="30"/>
      <c r="AL1468" s="30"/>
      <c r="AM1468" s="109"/>
      <c r="AN1468" s="109"/>
      <c r="AO1468" s="30"/>
      <c r="AP1468" s="109" t="s">
        <v>2225</v>
      </c>
      <c r="AQ1468"/>
      <c r="AR1468"/>
      <c r="AS1468"/>
      <c r="AT1468"/>
      <c r="AU1468"/>
      <c r="AV1468"/>
    </row>
    <row r="1469" spans="27:48" ht="23.45" customHeight="1" x14ac:dyDescent="0.2">
      <c r="AA1469" s="97"/>
      <c r="AB1469" s="97"/>
      <c r="AC1469" s="97"/>
      <c r="AD1469" s="97"/>
      <c r="AE1469" s="97"/>
      <c r="AF1469" s="93"/>
      <c r="AG1469" s="93"/>
      <c r="AH1469" s="93"/>
      <c r="AI1469" s="30"/>
      <c r="AJ1469" s="30"/>
      <c r="AK1469" s="30"/>
      <c r="AL1469" s="30"/>
      <c r="AM1469" s="109"/>
      <c r="AN1469" s="109"/>
      <c r="AO1469" s="30"/>
      <c r="AP1469" s="109" t="s">
        <v>2226</v>
      </c>
      <c r="AQ1469"/>
      <c r="AR1469"/>
      <c r="AS1469"/>
      <c r="AT1469"/>
      <c r="AU1469"/>
      <c r="AV1469"/>
    </row>
    <row r="1470" spans="27:48" ht="23.45" customHeight="1" x14ac:dyDescent="0.2">
      <c r="AA1470" s="97"/>
      <c r="AB1470" s="97"/>
      <c r="AC1470" s="97"/>
      <c r="AD1470" s="97"/>
      <c r="AE1470" s="97"/>
      <c r="AF1470" s="93"/>
      <c r="AG1470" s="93"/>
      <c r="AH1470" s="93"/>
      <c r="AI1470" s="30"/>
      <c r="AJ1470" s="30"/>
      <c r="AK1470" s="30"/>
      <c r="AL1470" s="30"/>
      <c r="AM1470" s="109"/>
      <c r="AN1470" s="109"/>
      <c r="AO1470" s="30"/>
      <c r="AP1470" s="109" t="s">
        <v>2227</v>
      </c>
      <c r="AQ1470"/>
      <c r="AR1470"/>
      <c r="AS1470"/>
      <c r="AT1470"/>
      <c r="AU1470"/>
      <c r="AV1470"/>
    </row>
    <row r="1471" spans="27:48" ht="23.45" customHeight="1" x14ac:dyDescent="0.2">
      <c r="AA1471" s="97"/>
      <c r="AB1471" s="97"/>
      <c r="AC1471" s="97"/>
      <c r="AD1471" s="97"/>
      <c r="AE1471" s="97"/>
      <c r="AF1471" s="93"/>
      <c r="AG1471" s="93"/>
      <c r="AH1471" s="93"/>
      <c r="AI1471" s="30"/>
      <c r="AJ1471" s="30"/>
      <c r="AK1471" s="30"/>
      <c r="AL1471" s="30"/>
      <c r="AM1471" s="109"/>
      <c r="AN1471" s="109"/>
      <c r="AO1471" s="30"/>
      <c r="AP1471" s="109" t="s">
        <v>2228</v>
      </c>
      <c r="AQ1471"/>
      <c r="AR1471"/>
      <c r="AS1471"/>
      <c r="AT1471"/>
      <c r="AU1471"/>
      <c r="AV1471"/>
    </row>
    <row r="1472" spans="27:48" ht="23.45" customHeight="1" x14ac:dyDescent="0.2">
      <c r="AA1472" s="97"/>
      <c r="AB1472" s="97"/>
      <c r="AC1472" s="97"/>
      <c r="AD1472" s="97"/>
      <c r="AE1472" s="97"/>
      <c r="AF1472" s="93"/>
      <c r="AG1472" s="93"/>
      <c r="AH1472" s="93"/>
      <c r="AI1472" s="30"/>
      <c r="AJ1472" s="30"/>
      <c r="AK1472" s="30"/>
      <c r="AL1472" s="30"/>
      <c r="AM1472" s="109"/>
      <c r="AN1472" s="109"/>
      <c r="AO1472" s="30"/>
      <c r="AP1472" s="109" t="s">
        <v>2229</v>
      </c>
      <c r="AQ1472"/>
      <c r="AR1472"/>
      <c r="AS1472"/>
      <c r="AT1472"/>
      <c r="AU1472"/>
      <c r="AV1472"/>
    </row>
    <row r="1473" spans="27:48" ht="23.45" customHeight="1" x14ac:dyDescent="0.2">
      <c r="AA1473" s="97"/>
      <c r="AB1473" s="97"/>
      <c r="AC1473" s="97"/>
      <c r="AD1473" s="97"/>
      <c r="AE1473" s="97"/>
      <c r="AF1473" s="93"/>
      <c r="AG1473" s="93"/>
      <c r="AH1473" s="93"/>
      <c r="AI1473" s="30"/>
      <c r="AJ1473" s="30"/>
      <c r="AK1473" s="30"/>
      <c r="AL1473" s="30"/>
      <c r="AM1473" s="109"/>
      <c r="AN1473" s="109"/>
      <c r="AO1473" s="30"/>
      <c r="AP1473" s="109" t="s">
        <v>2230</v>
      </c>
      <c r="AQ1473"/>
      <c r="AR1473"/>
      <c r="AS1473"/>
      <c r="AT1473"/>
      <c r="AU1473"/>
      <c r="AV1473"/>
    </row>
    <row r="1474" spans="27:48" ht="23.45" customHeight="1" x14ac:dyDescent="0.2">
      <c r="AA1474" s="97"/>
      <c r="AB1474" s="97"/>
      <c r="AC1474" s="97"/>
      <c r="AD1474" s="97"/>
      <c r="AE1474" s="97"/>
      <c r="AF1474" s="93"/>
      <c r="AG1474" s="93"/>
      <c r="AH1474" s="93"/>
      <c r="AI1474" s="30"/>
      <c r="AJ1474" s="30"/>
      <c r="AK1474" s="30"/>
      <c r="AL1474" s="30"/>
      <c r="AM1474" s="109"/>
      <c r="AN1474" s="109"/>
      <c r="AO1474" s="30"/>
      <c r="AP1474" s="109">
        <v>145</v>
      </c>
      <c r="AQ1474"/>
      <c r="AR1474"/>
      <c r="AS1474"/>
      <c r="AT1474"/>
      <c r="AU1474"/>
      <c r="AV1474"/>
    </row>
    <row r="1475" spans="27:48" ht="23.45" customHeight="1" x14ac:dyDescent="0.2">
      <c r="AA1475" s="97"/>
      <c r="AB1475" s="97"/>
      <c r="AC1475" s="97"/>
      <c r="AD1475" s="97"/>
      <c r="AE1475" s="97"/>
      <c r="AF1475" s="93"/>
      <c r="AG1475" s="93"/>
      <c r="AH1475" s="93"/>
      <c r="AI1475" s="30"/>
      <c r="AJ1475" s="30"/>
      <c r="AK1475" s="30"/>
      <c r="AL1475" s="30"/>
      <c r="AM1475" s="109"/>
      <c r="AN1475" s="109"/>
      <c r="AO1475" s="30"/>
      <c r="AP1475" s="109">
        <v>146</v>
      </c>
      <c r="AQ1475"/>
      <c r="AR1475"/>
      <c r="AS1475"/>
      <c r="AT1475"/>
      <c r="AU1475"/>
      <c r="AV1475"/>
    </row>
    <row r="1476" spans="27:48" ht="23.45" customHeight="1" x14ac:dyDescent="0.2">
      <c r="AA1476" s="97"/>
      <c r="AB1476" s="97"/>
      <c r="AC1476" s="97"/>
      <c r="AD1476" s="97"/>
      <c r="AE1476" s="97"/>
      <c r="AF1476" s="93"/>
      <c r="AG1476" s="93"/>
      <c r="AH1476" s="93"/>
      <c r="AI1476" s="30"/>
      <c r="AJ1476" s="30"/>
      <c r="AK1476" s="30"/>
      <c r="AL1476" s="30"/>
      <c r="AM1476" s="109"/>
      <c r="AN1476" s="109"/>
      <c r="AO1476" s="30"/>
      <c r="AP1476" s="109">
        <v>148</v>
      </c>
      <c r="AQ1476"/>
      <c r="AR1476"/>
      <c r="AS1476"/>
      <c r="AT1476"/>
      <c r="AU1476"/>
      <c r="AV1476"/>
    </row>
    <row r="1477" spans="27:48" ht="23.45" customHeight="1" x14ac:dyDescent="0.2">
      <c r="AA1477" s="97"/>
      <c r="AB1477" s="97"/>
      <c r="AC1477" s="97"/>
      <c r="AD1477" s="97"/>
      <c r="AE1477" s="97"/>
      <c r="AF1477" s="93"/>
      <c r="AG1477" s="93"/>
      <c r="AH1477" s="93"/>
      <c r="AI1477" s="30"/>
      <c r="AJ1477" s="30"/>
      <c r="AK1477" s="30"/>
      <c r="AL1477" s="30"/>
      <c r="AM1477" s="109"/>
      <c r="AN1477" s="109"/>
      <c r="AO1477" s="30"/>
      <c r="AP1477" s="109">
        <v>102</v>
      </c>
      <c r="AQ1477"/>
      <c r="AR1477"/>
      <c r="AS1477"/>
      <c r="AT1477"/>
      <c r="AU1477"/>
      <c r="AV1477"/>
    </row>
    <row r="1478" spans="27:48" ht="23.45" customHeight="1" x14ac:dyDescent="0.2">
      <c r="AA1478" s="97"/>
      <c r="AB1478" s="97"/>
      <c r="AC1478" s="97"/>
      <c r="AD1478" s="97"/>
      <c r="AE1478" s="97"/>
      <c r="AF1478" s="93"/>
      <c r="AG1478" s="93"/>
      <c r="AH1478" s="93"/>
      <c r="AI1478" s="30"/>
      <c r="AJ1478" s="30"/>
      <c r="AK1478" s="30"/>
      <c r="AL1478" s="30"/>
      <c r="AM1478" s="109"/>
      <c r="AN1478" s="109"/>
      <c r="AO1478" s="30"/>
      <c r="AP1478" s="109" t="s">
        <v>2231</v>
      </c>
      <c r="AQ1478"/>
      <c r="AR1478"/>
      <c r="AS1478"/>
      <c r="AT1478"/>
      <c r="AU1478"/>
      <c r="AV1478"/>
    </row>
    <row r="1479" spans="27:48" ht="23.45" customHeight="1" x14ac:dyDescent="0.2">
      <c r="AA1479" s="97"/>
      <c r="AB1479" s="97"/>
      <c r="AC1479" s="97"/>
      <c r="AD1479" s="97"/>
      <c r="AE1479" s="97"/>
      <c r="AF1479" s="93"/>
      <c r="AG1479" s="93"/>
      <c r="AH1479" s="93"/>
      <c r="AI1479" s="30"/>
      <c r="AJ1479" s="30"/>
      <c r="AK1479" s="30"/>
      <c r="AL1479" s="30"/>
      <c r="AM1479" s="109"/>
      <c r="AN1479" s="109"/>
      <c r="AO1479" s="30"/>
      <c r="AP1479" s="109" t="s">
        <v>2232</v>
      </c>
      <c r="AQ1479"/>
      <c r="AR1479"/>
      <c r="AS1479"/>
      <c r="AT1479"/>
      <c r="AU1479"/>
      <c r="AV1479"/>
    </row>
    <row r="1480" spans="27:48" ht="23.45" customHeight="1" x14ac:dyDescent="0.2">
      <c r="AA1480" s="97"/>
      <c r="AB1480" s="97"/>
      <c r="AC1480" s="97"/>
      <c r="AD1480" s="97"/>
      <c r="AE1480" s="97"/>
      <c r="AF1480" s="93"/>
      <c r="AG1480" s="93"/>
      <c r="AH1480" s="93"/>
      <c r="AI1480" s="30"/>
      <c r="AJ1480" s="30"/>
      <c r="AK1480" s="30"/>
      <c r="AL1480" s="30"/>
      <c r="AM1480" s="109"/>
      <c r="AN1480" s="109"/>
      <c r="AO1480" s="30"/>
      <c r="AP1480" s="109" t="s">
        <v>2233</v>
      </c>
      <c r="AQ1480"/>
      <c r="AR1480"/>
      <c r="AS1480"/>
      <c r="AT1480"/>
      <c r="AU1480"/>
      <c r="AV1480"/>
    </row>
    <row r="1481" spans="27:48" ht="23.45" customHeight="1" x14ac:dyDescent="0.2">
      <c r="AA1481" s="97"/>
      <c r="AB1481" s="97"/>
      <c r="AC1481" s="97"/>
      <c r="AD1481" s="97"/>
      <c r="AE1481" s="97"/>
      <c r="AF1481" s="93"/>
      <c r="AG1481" s="93"/>
      <c r="AH1481" s="93"/>
      <c r="AI1481" s="30"/>
      <c r="AJ1481" s="30"/>
      <c r="AK1481" s="30"/>
      <c r="AL1481" s="30"/>
      <c r="AM1481" s="109"/>
      <c r="AN1481" s="109"/>
      <c r="AO1481" s="30"/>
      <c r="AP1481" s="109" t="s">
        <v>2234</v>
      </c>
      <c r="AQ1481"/>
      <c r="AR1481"/>
      <c r="AS1481"/>
      <c r="AT1481"/>
      <c r="AU1481"/>
      <c r="AV1481"/>
    </row>
    <row r="1482" spans="27:48" ht="23.45" customHeight="1" x14ac:dyDescent="0.2">
      <c r="AA1482" s="97"/>
      <c r="AB1482" s="97"/>
      <c r="AC1482" s="97"/>
      <c r="AD1482" s="97"/>
      <c r="AE1482" s="97"/>
      <c r="AF1482" s="93"/>
      <c r="AG1482" s="93"/>
      <c r="AH1482" s="93"/>
      <c r="AI1482" s="30"/>
      <c r="AJ1482" s="30"/>
      <c r="AK1482" s="30"/>
      <c r="AL1482" s="30"/>
      <c r="AM1482" s="109"/>
      <c r="AN1482" s="109"/>
      <c r="AO1482" s="30"/>
      <c r="AP1482" s="109" t="s">
        <v>2235</v>
      </c>
      <c r="AQ1482"/>
      <c r="AR1482"/>
      <c r="AS1482"/>
      <c r="AT1482"/>
      <c r="AU1482"/>
      <c r="AV1482"/>
    </row>
    <row r="1483" spans="27:48" ht="23.45" customHeight="1" x14ac:dyDescent="0.2">
      <c r="AA1483" s="97"/>
      <c r="AB1483" s="97"/>
      <c r="AC1483" s="97"/>
      <c r="AD1483" s="97"/>
      <c r="AE1483" s="97"/>
      <c r="AF1483" s="93"/>
      <c r="AG1483" s="93"/>
      <c r="AH1483" s="93"/>
      <c r="AI1483" s="30"/>
      <c r="AJ1483" s="30"/>
      <c r="AK1483" s="30"/>
      <c r="AL1483" s="30"/>
      <c r="AM1483" s="109"/>
      <c r="AN1483" s="109"/>
      <c r="AO1483" s="30"/>
      <c r="AP1483" s="109" t="s">
        <v>2236</v>
      </c>
      <c r="AQ1483"/>
      <c r="AR1483"/>
      <c r="AS1483"/>
      <c r="AT1483"/>
      <c r="AU1483"/>
      <c r="AV1483"/>
    </row>
    <row r="1484" spans="27:48" ht="23.45" customHeight="1" x14ac:dyDescent="0.2">
      <c r="AA1484" s="97"/>
      <c r="AB1484" s="97"/>
      <c r="AC1484" s="97"/>
      <c r="AD1484" s="97"/>
      <c r="AE1484" s="97"/>
      <c r="AF1484" s="93"/>
      <c r="AG1484" s="93"/>
      <c r="AH1484" s="93"/>
      <c r="AI1484" s="30"/>
      <c r="AJ1484" s="30"/>
      <c r="AK1484" s="30"/>
      <c r="AL1484" s="30"/>
      <c r="AM1484" s="109"/>
      <c r="AN1484" s="109"/>
      <c r="AO1484" s="30"/>
      <c r="AP1484" s="109" t="s">
        <v>2237</v>
      </c>
      <c r="AQ1484"/>
      <c r="AR1484"/>
      <c r="AS1484"/>
      <c r="AT1484"/>
      <c r="AU1484"/>
      <c r="AV1484"/>
    </row>
    <row r="1485" spans="27:48" ht="23.45" customHeight="1" x14ac:dyDescent="0.2">
      <c r="AA1485" s="97"/>
      <c r="AB1485" s="97"/>
      <c r="AC1485" s="97"/>
      <c r="AD1485" s="97"/>
      <c r="AE1485" s="97"/>
      <c r="AF1485" s="93"/>
      <c r="AG1485" s="93"/>
      <c r="AH1485" s="93"/>
      <c r="AI1485" s="30"/>
      <c r="AJ1485" s="30"/>
      <c r="AK1485" s="30"/>
      <c r="AL1485" s="30"/>
      <c r="AM1485" s="109"/>
      <c r="AN1485" s="109"/>
      <c r="AO1485" s="30"/>
      <c r="AP1485" s="109" t="s">
        <v>2238</v>
      </c>
      <c r="AQ1485"/>
      <c r="AR1485"/>
      <c r="AS1485"/>
      <c r="AT1485"/>
      <c r="AU1485"/>
      <c r="AV1485"/>
    </row>
    <row r="1486" spans="27:48" ht="23.45" customHeight="1" x14ac:dyDescent="0.2">
      <c r="AA1486" s="97"/>
      <c r="AB1486" s="97"/>
      <c r="AC1486" s="97"/>
      <c r="AD1486" s="97"/>
      <c r="AE1486" s="97"/>
      <c r="AF1486" s="93"/>
      <c r="AG1486" s="93"/>
      <c r="AH1486" s="93"/>
      <c r="AI1486" s="30"/>
      <c r="AJ1486" s="30"/>
      <c r="AK1486" s="30"/>
      <c r="AL1486" s="30"/>
      <c r="AM1486" s="109"/>
      <c r="AN1486" s="109"/>
      <c r="AO1486" s="30"/>
      <c r="AP1486" s="109" t="s">
        <v>2239</v>
      </c>
      <c r="AQ1486"/>
      <c r="AR1486"/>
      <c r="AS1486"/>
      <c r="AT1486"/>
      <c r="AU1486"/>
      <c r="AV1486"/>
    </row>
    <row r="1487" spans="27:48" ht="23.45" customHeight="1" x14ac:dyDescent="0.2">
      <c r="AA1487" s="97"/>
      <c r="AB1487" s="97"/>
      <c r="AC1487" s="97"/>
      <c r="AD1487" s="97"/>
      <c r="AE1487" s="97"/>
      <c r="AF1487" s="93"/>
      <c r="AG1487" s="93"/>
      <c r="AH1487" s="93"/>
      <c r="AI1487" s="30"/>
      <c r="AJ1487" s="30"/>
      <c r="AK1487" s="30"/>
      <c r="AL1487" s="30"/>
      <c r="AM1487" s="109"/>
      <c r="AN1487" s="109"/>
      <c r="AO1487" s="30"/>
      <c r="AP1487" s="109" t="s">
        <v>2240</v>
      </c>
      <c r="AQ1487"/>
      <c r="AR1487"/>
      <c r="AS1487"/>
      <c r="AT1487"/>
      <c r="AU1487"/>
      <c r="AV1487"/>
    </row>
    <row r="1488" spans="27:48" ht="23.45" customHeight="1" x14ac:dyDescent="0.2">
      <c r="AA1488" s="97"/>
      <c r="AB1488" s="97"/>
      <c r="AC1488" s="97"/>
      <c r="AD1488" s="97"/>
      <c r="AE1488" s="97"/>
      <c r="AF1488" s="93"/>
      <c r="AG1488" s="93"/>
      <c r="AH1488" s="93"/>
      <c r="AI1488" s="30"/>
      <c r="AJ1488" s="30"/>
      <c r="AK1488" s="30"/>
      <c r="AL1488" s="30"/>
      <c r="AM1488" s="109"/>
      <c r="AN1488" s="109"/>
      <c r="AO1488" s="30"/>
      <c r="AP1488" s="109" t="s">
        <v>2241</v>
      </c>
      <c r="AQ1488"/>
      <c r="AR1488"/>
      <c r="AS1488"/>
      <c r="AT1488"/>
      <c r="AU1488"/>
      <c r="AV1488"/>
    </row>
    <row r="1489" spans="27:48" ht="23.45" customHeight="1" x14ac:dyDescent="0.2">
      <c r="AA1489" s="97"/>
      <c r="AB1489" s="97"/>
      <c r="AC1489" s="97"/>
      <c r="AD1489" s="97"/>
      <c r="AE1489" s="97"/>
      <c r="AF1489" s="93"/>
      <c r="AG1489" s="93"/>
      <c r="AH1489" s="93"/>
      <c r="AI1489" s="30"/>
      <c r="AJ1489" s="30"/>
      <c r="AK1489" s="30"/>
      <c r="AL1489" s="30"/>
      <c r="AM1489" s="109"/>
      <c r="AN1489" s="109"/>
      <c r="AO1489" s="30"/>
      <c r="AP1489" s="109" t="s">
        <v>2242</v>
      </c>
      <c r="AQ1489"/>
      <c r="AR1489"/>
      <c r="AS1489"/>
      <c r="AT1489"/>
      <c r="AU1489"/>
      <c r="AV1489"/>
    </row>
    <row r="1490" spans="27:48" ht="23.45" customHeight="1" x14ac:dyDescent="0.2">
      <c r="AA1490" s="97"/>
      <c r="AB1490" s="97"/>
      <c r="AC1490" s="97"/>
      <c r="AD1490" s="97"/>
      <c r="AE1490" s="97"/>
      <c r="AF1490" s="93"/>
      <c r="AG1490" s="93"/>
      <c r="AH1490" s="93"/>
      <c r="AI1490" s="30"/>
      <c r="AJ1490" s="30"/>
      <c r="AK1490" s="30"/>
      <c r="AL1490" s="30"/>
      <c r="AM1490" s="109"/>
      <c r="AN1490" s="109"/>
      <c r="AO1490" s="30"/>
      <c r="AP1490" s="109" t="s">
        <v>2243</v>
      </c>
      <c r="AQ1490"/>
      <c r="AR1490"/>
      <c r="AS1490"/>
      <c r="AT1490"/>
      <c r="AU1490"/>
      <c r="AV1490"/>
    </row>
    <row r="1491" spans="27:48" ht="23.45" customHeight="1" x14ac:dyDescent="0.2">
      <c r="AA1491" s="97"/>
      <c r="AB1491" s="97"/>
      <c r="AC1491" s="97"/>
      <c r="AD1491" s="97"/>
      <c r="AE1491" s="97"/>
      <c r="AF1491" s="93"/>
      <c r="AG1491" s="93"/>
      <c r="AH1491" s="93"/>
      <c r="AI1491" s="30"/>
      <c r="AJ1491" s="30"/>
      <c r="AK1491" s="30"/>
      <c r="AL1491" s="30"/>
      <c r="AM1491" s="109"/>
      <c r="AN1491" s="109"/>
      <c r="AO1491" s="30"/>
      <c r="AP1491" s="109" t="s">
        <v>2244</v>
      </c>
      <c r="AQ1491"/>
      <c r="AR1491"/>
      <c r="AS1491"/>
      <c r="AT1491"/>
      <c r="AU1491"/>
      <c r="AV1491"/>
    </row>
    <row r="1492" spans="27:48" ht="23.45" customHeight="1" x14ac:dyDescent="0.2">
      <c r="AA1492" s="97"/>
      <c r="AB1492" s="97"/>
      <c r="AC1492" s="97"/>
      <c r="AD1492" s="97"/>
      <c r="AE1492" s="97"/>
      <c r="AF1492" s="93"/>
      <c r="AG1492" s="93"/>
      <c r="AH1492" s="93"/>
      <c r="AI1492" s="30"/>
      <c r="AJ1492" s="30"/>
      <c r="AK1492" s="30"/>
      <c r="AL1492" s="30"/>
      <c r="AM1492" s="109"/>
      <c r="AN1492" s="109"/>
      <c r="AO1492" s="30"/>
      <c r="AP1492" s="109" t="s">
        <v>2245</v>
      </c>
      <c r="AQ1492"/>
      <c r="AR1492"/>
      <c r="AS1492"/>
      <c r="AT1492"/>
      <c r="AU1492"/>
      <c r="AV1492"/>
    </row>
    <row r="1493" spans="27:48" ht="23.45" customHeight="1" x14ac:dyDescent="0.2">
      <c r="AA1493" s="97"/>
      <c r="AB1493" s="97"/>
      <c r="AC1493" s="97"/>
      <c r="AD1493" s="97"/>
      <c r="AE1493" s="97"/>
      <c r="AF1493" s="93"/>
      <c r="AG1493" s="93"/>
      <c r="AH1493" s="93"/>
      <c r="AI1493" s="30"/>
      <c r="AJ1493" s="30"/>
      <c r="AK1493" s="30"/>
      <c r="AL1493" s="30"/>
      <c r="AM1493" s="109"/>
      <c r="AN1493" s="109"/>
      <c r="AO1493" s="30"/>
      <c r="AP1493" s="109" t="s">
        <v>2246</v>
      </c>
      <c r="AQ1493"/>
      <c r="AR1493"/>
      <c r="AS1493"/>
      <c r="AT1493"/>
      <c r="AU1493"/>
      <c r="AV1493"/>
    </row>
    <row r="1494" spans="27:48" ht="23.45" customHeight="1" x14ac:dyDescent="0.2">
      <c r="AA1494" s="97"/>
      <c r="AB1494" s="97"/>
      <c r="AC1494" s="97"/>
      <c r="AD1494" s="97"/>
      <c r="AE1494" s="97"/>
      <c r="AF1494" s="93"/>
      <c r="AG1494" s="93"/>
      <c r="AH1494" s="93"/>
      <c r="AI1494" s="30"/>
      <c r="AJ1494" s="30"/>
      <c r="AK1494" s="30"/>
      <c r="AL1494" s="30"/>
      <c r="AM1494" s="109"/>
      <c r="AN1494" s="109"/>
      <c r="AO1494" s="30"/>
      <c r="AP1494" s="109" t="s">
        <v>2247</v>
      </c>
      <c r="AQ1494"/>
      <c r="AR1494"/>
      <c r="AS1494"/>
      <c r="AT1494"/>
      <c r="AU1494"/>
      <c r="AV1494"/>
    </row>
    <row r="1495" spans="27:48" ht="23.45" customHeight="1" x14ac:dyDescent="0.2">
      <c r="AA1495" s="97"/>
      <c r="AB1495" s="97"/>
      <c r="AC1495" s="97"/>
      <c r="AD1495" s="97"/>
      <c r="AE1495" s="97"/>
      <c r="AF1495" s="93"/>
      <c r="AG1495" s="93"/>
      <c r="AH1495" s="93"/>
      <c r="AI1495" s="30"/>
      <c r="AJ1495" s="30"/>
      <c r="AK1495" s="30"/>
      <c r="AL1495" s="30"/>
      <c r="AM1495" s="109"/>
      <c r="AN1495" s="109"/>
      <c r="AO1495" s="30"/>
      <c r="AP1495" s="109" t="s">
        <v>2248</v>
      </c>
      <c r="AQ1495"/>
      <c r="AR1495"/>
      <c r="AS1495"/>
      <c r="AT1495"/>
      <c r="AU1495"/>
      <c r="AV1495"/>
    </row>
    <row r="1496" spans="27:48" ht="23.45" customHeight="1" x14ac:dyDescent="0.2">
      <c r="AA1496" s="97"/>
      <c r="AB1496" s="97"/>
      <c r="AC1496" s="97"/>
      <c r="AD1496" s="97"/>
      <c r="AE1496" s="97"/>
      <c r="AF1496" s="93"/>
      <c r="AG1496" s="93"/>
      <c r="AH1496" s="93"/>
      <c r="AI1496" s="30"/>
      <c r="AJ1496" s="30"/>
      <c r="AK1496" s="30"/>
      <c r="AL1496" s="30"/>
      <c r="AM1496" s="109"/>
      <c r="AN1496" s="109"/>
      <c r="AO1496" s="30"/>
      <c r="AP1496" s="109" t="s">
        <v>2249</v>
      </c>
      <c r="AQ1496"/>
      <c r="AR1496"/>
      <c r="AS1496"/>
      <c r="AT1496"/>
      <c r="AU1496"/>
      <c r="AV1496"/>
    </row>
    <row r="1497" spans="27:48" ht="23.45" customHeight="1" x14ac:dyDescent="0.2">
      <c r="AA1497" s="97"/>
      <c r="AB1497" s="97"/>
      <c r="AC1497" s="97"/>
      <c r="AD1497" s="97"/>
      <c r="AE1497" s="97"/>
      <c r="AF1497" s="93"/>
      <c r="AG1497" s="93"/>
      <c r="AH1497" s="93"/>
      <c r="AI1497" s="30"/>
      <c r="AJ1497" s="30"/>
      <c r="AK1497" s="30"/>
      <c r="AL1497" s="30"/>
      <c r="AM1497" s="109"/>
      <c r="AN1497" s="109"/>
      <c r="AO1497" s="30"/>
      <c r="AP1497" s="109" t="s">
        <v>2250</v>
      </c>
      <c r="AQ1497"/>
      <c r="AR1497"/>
      <c r="AS1497"/>
      <c r="AT1497"/>
      <c r="AU1497"/>
      <c r="AV1497"/>
    </row>
    <row r="1498" spans="27:48" ht="23.45" customHeight="1" x14ac:dyDescent="0.2">
      <c r="AA1498" s="97"/>
      <c r="AB1498" s="97"/>
      <c r="AC1498" s="97"/>
      <c r="AD1498" s="97"/>
      <c r="AE1498" s="97"/>
      <c r="AF1498" s="93"/>
      <c r="AG1498" s="93"/>
      <c r="AH1498" s="93"/>
      <c r="AI1498" s="30"/>
      <c r="AJ1498" s="30"/>
      <c r="AK1498" s="30"/>
      <c r="AL1498" s="30"/>
      <c r="AM1498" s="109"/>
      <c r="AN1498" s="109"/>
      <c r="AO1498" s="30"/>
      <c r="AP1498" s="109" t="s">
        <v>2251</v>
      </c>
      <c r="AQ1498"/>
      <c r="AR1498"/>
      <c r="AS1498"/>
      <c r="AT1498"/>
      <c r="AU1498"/>
      <c r="AV1498"/>
    </row>
    <row r="1499" spans="27:48" ht="23.45" customHeight="1" x14ac:dyDescent="0.2">
      <c r="AA1499" s="97"/>
      <c r="AB1499" s="97"/>
      <c r="AC1499" s="97"/>
      <c r="AD1499" s="97"/>
      <c r="AE1499" s="97"/>
      <c r="AF1499" s="93"/>
      <c r="AG1499" s="93"/>
      <c r="AH1499" s="93"/>
      <c r="AI1499" s="30"/>
      <c r="AJ1499" s="30"/>
      <c r="AK1499" s="30"/>
      <c r="AL1499" s="30"/>
      <c r="AM1499" s="109"/>
      <c r="AN1499" s="109"/>
      <c r="AO1499" s="30"/>
      <c r="AP1499" s="109" t="s">
        <v>2252</v>
      </c>
      <c r="AQ1499"/>
      <c r="AR1499"/>
      <c r="AS1499"/>
      <c r="AT1499"/>
      <c r="AU1499"/>
      <c r="AV1499"/>
    </row>
    <row r="1500" spans="27:48" ht="23.45" customHeight="1" x14ac:dyDescent="0.2">
      <c r="AA1500" s="97"/>
      <c r="AB1500" s="97"/>
      <c r="AC1500" s="97"/>
      <c r="AD1500" s="97"/>
      <c r="AE1500" s="97"/>
      <c r="AF1500" s="93"/>
      <c r="AG1500" s="93"/>
      <c r="AH1500" s="93"/>
      <c r="AI1500" s="30"/>
      <c r="AJ1500" s="30"/>
      <c r="AK1500" s="30"/>
      <c r="AL1500" s="30"/>
      <c r="AM1500" s="109"/>
      <c r="AN1500" s="109"/>
      <c r="AO1500" s="30"/>
      <c r="AP1500" s="109" t="s">
        <v>2253</v>
      </c>
      <c r="AQ1500"/>
      <c r="AR1500"/>
      <c r="AS1500"/>
      <c r="AT1500"/>
      <c r="AU1500"/>
      <c r="AV1500"/>
    </row>
    <row r="1501" spans="27:48" ht="23.45" customHeight="1" x14ac:dyDescent="0.2">
      <c r="AA1501" s="97"/>
      <c r="AB1501" s="97"/>
      <c r="AC1501" s="97"/>
      <c r="AD1501" s="97"/>
      <c r="AE1501" s="97"/>
      <c r="AF1501" s="93"/>
      <c r="AG1501" s="93"/>
      <c r="AH1501" s="93"/>
      <c r="AI1501" s="30"/>
      <c r="AJ1501" s="30"/>
      <c r="AK1501" s="30"/>
      <c r="AL1501" s="30"/>
      <c r="AM1501" s="109"/>
      <c r="AN1501" s="109"/>
      <c r="AO1501" s="30"/>
      <c r="AP1501" s="109" t="s">
        <v>2254</v>
      </c>
      <c r="AQ1501"/>
      <c r="AR1501"/>
      <c r="AS1501"/>
      <c r="AT1501"/>
      <c r="AU1501"/>
      <c r="AV1501"/>
    </row>
    <row r="1502" spans="27:48" ht="23.45" customHeight="1" x14ac:dyDescent="0.2">
      <c r="AA1502" s="97"/>
      <c r="AB1502" s="97"/>
      <c r="AC1502" s="97"/>
      <c r="AD1502" s="97"/>
      <c r="AE1502" s="97"/>
      <c r="AF1502" s="93"/>
      <c r="AG1502" s="93"/>
      <c r="AH1502" s="93"/>
      <c r="AI1502" s="30"/>
      <c r="AJ1502" s="30"/>
      <c r="AK1502" s="30"/>
      <c r="AL1502" s="30"/>
      <c r="AM1502" s="109"/>
      <c r="AN1502" s="109"/>
      <c r="AO1502" s="30"/>
      <c r="AP1502" s="109" t="s">
        <v>2255</v>
      </c>
      <c r="AQ1502"/>
      <c r="AR1502"/>
      <c r="AS1502"/>
      <c r="AT1502"/>
      <c r="AU1502"/>
      <c r="AV1502"/>
    </row>
    <row r="1503" spans="27:48" ht="23.45" customHeight="1" x14ac:dyDescent="0.2">
      <c r="AA1503" s="97"/>
      <c r="AB1503" s="97"/>
      <c r="AC1503" s="97"/>
      <c r="AD1503" s="97"/>
      <c r="AE1503" s="97"/>
      <c r="AF1503" s="93"/>
      <c r="AG1503" s="93"/>
      <c r="AH1503" s="93"/>
      <c r="AI1503" s="30"/>
      <c r="AJ1503" s="30"/>
      <c r="AK1503" s="30"/>
      <c r="AL1503" s="30"/>
      <c r="AM1503" s="109"/>
      <c r="AN1503" s="109"/>
      <c r="AO1503" s="30"/>
      <c r="AP1503" s="109" t="s">
        <v>2256</v>
      </c>
      <c r="AQ1503"/>
      <c r="AR1503"/>
      <c r="AS1503"/>
      <c r="AT1503"/>
      <c r="AU1503"/>
      <c r="AV1503"/>
    </row>
    <row r="1504" spans="27:48" ht="23.45" customHeight="1" x14ac:dyDescent="0.2">
      <c r="AA1504" s="97"/>
      <c r="AB1504" s="97"/>
      <c r="AC1504" s="97"/>
      <c r="AD1504" s="97"/>
      <c r="AE1504" s="97"/>
      <c r="AF1504" s="93"/>
      <c r="AG1504" s="93"/>
      <c r="AH1504" s="93"/>
      <c r="AI1504" s="30"/>
      <c r="AJ1504" s="30"/>
      <c r="AK1504" s="30"/>
      <c r="AL1504" s="30"/>
      <c r="AM1504" s="109"/>
      <c r="AN1504" s="109"/>
      <c r="AO1504" s="30"/>
      <c r="AP1504" s="109" t="s">
        <v>2257</v>
      </c>
      <c r="AQ1504"/>
      <c r="AR1504"/>
      <c r="AS1504"/>
      <c r="AT1504"/>
      <c r="AU1504"/>
      <c r="AV1504"/>
    </row>
    <row r="1505" spans="27:48" ht="23.45" customHeight="1" x14ac:dyDescent="0.2">
      <c r="AA1505" s="97"/>
      <c r="AB1505" s="97"/>
      <c r="AC1505" s="97"/>
      <c r="AD1505" s="97"/>
      <c r="AE1505" s="97"/>
      <c r="AF1505" s="93"/>
      <c r="AG1505" s="93"/>
      <c r="AH1505" s="93"/>
      <c r="AI1505" s="30"/>
      <c r="AJ1505" s="30"/>
      <c r="AK1505" s="30"/>
      <c r="AL1505" s="30"/>
      <c r="AM1505" s="109"/>
      <c r="AN1505" s="109"/>
      <c r="AO1505" s="30"/>
      <c r="AP1505" s="109" t="s">
        <v>2258</v>
      </c>
      <c r="AQ1505"/>
      <c r="AR1505"/>
      <c r="AS1505"/>
      <c r="AT1505"/>
      <c r="AU1505"/>
      <c r="AV1505"/>
    </row>
    <row r="1506" spans="27:48" ht="23.45" customHeight="1" x14ac:dyDescent="0.2">
      <c r="AA1506" s="97"/>
      <c r="AB1506" s="97"/>
      <c r="AC1506" s="97"/>
      <c r="AD1506" s="97"/>
      <c r="AE1506" s="97"/>
      <c r="AF1506" s="93"/>
      <c r="AG1506" s="93"/>
      <c r="AH1506" s="93"/>
      <c r="AI1506" s="30"/>
      <c r="AJ1506" s="30"/>
      <c r="AK1506" s="30"/>
      <c r="AL1506" s="30"/>
      <c r="AM1506" s="109"/>
      <c r="AN1506" s="109"/>
      <c r="AO1506" s="30"/>
      <c r="AP1506" s="109" t="s">
        <v>2259</v>
      </c>
      <c r="AQ1506"/>
      <c r="AR1506"/>
      <c r="AS1506"/>
      <c r="AT1506"/>
      <c r="AU1506"/>
      <c r="AV1506"/>
    </row>
    <row r="1507" spans="27:48" ht="23.45" customHeight="1" x14ac:dyDescent="0.2">
      <c r="AA1507" s="97"/>
      <c r="AB1507" s="97"/>
      <c r="AC1507" s="97"/>
      <c r="AD1507" s="97"/>
      <c r="AE1507" s="97"/>
      <c r="AF1507" s="93"/>
      <c r="AG1507" s="93"/>
      <c r="AH1507" s="93"/>
      <c r="AI1507" s="30"/>
      <c r="AJ1507" s="30"/>
      <c r="AK1507" s="30"/>
      <c r="AL1507" s="30"/>
      <c r="AM1507" s="109"/>
      <c r="AN1507" s="109"/>
      <c r="AO1507" s="30"/>
      <c r="AP1507" s="109" t="s">
        <v>2260</v>
      </c>
      <c r="AQ1507"/>
      <c r="AR1507"/>
      <c r="AS1507"/>
      <c r="AT1507"/>
      <c r="AU1507"/>
      <c r="AV1507"/>
    </row>
    <row r="1508" spans="27:48" ht="23.45" customHeight="1" x14ac:dyDescent="0.2">
      <c r="AA1508" s="97"/>
      <c r="AB1508" s="97"/>
      <c r="AC1508" s="97"/>
      <c r="AD1508" s="97"/>
      <c r="AE1508" s="97"/>
      <c r="AF1508" s="93"/>
      <c r="AG1508" s="93"/>
      <c r="AH1508" s="93"/>
      <c r="AI1508" s="30"/>
      <c r="AJ1508" s="30"/>
      <c r="AK1508" s="30"/>
      <c r="AL1508" s="30"/>
      <c r="AM1508" s="109"/>
      <c r="AN1508" s="109"/>
      <c r="AO1508" s="30"/>
      <c r="AP1508" s="109" t="s">
        <v>2261</v>
      </c>
      <c r="AQ1508"/>
      <c r="AR1508"/>
      <c r="AS1508"/>
      <c r="AT1508"/>
      <c r="AU1508"/>
      <c r="AV1508"/>
    </row>
    <row r="1509" spans="27:48" ht="23.45" customHeight="1" x14ac:dyDescent="0.2">
      <c r="AA1509" s="97"/>
      <c r="AB1509" s="97"/>
      <c r="AC1509" s="97"/>
      <c r="AD1509" s="97"/>
      <c r="AE1509" s="97"/>
      <c r="AF1509" s="93"/>
      <c r="AG1509" s="93"/>
      <c r="AH1509" s="93"/>
      <c r="AI1509" s="30"/>
      <c r="AJ1509" s="30"/>
      <c r="AK1509" s="30"/>
      <c r="AL1509" s="30"/>
      <c r="AM1509" s="109"/>
      <c r="AN1509" s="109"/>
      <c r="AO1509" s="30"/>
      <c r="AP1509" s="109" t="s">
        <v>2262</v>
      </c>
      <c r="AQ1509"/>
      <c r="AR1509"/>
      <c r="AS1509"/>
      <c r="AT1509"/>
      <c r="AU1509"/>
      <c r="AV1509"/>
    </row>
    <row r="1510" spans="27:48" ht="23.45" customHeight="1" x14ac:dyDescent="0.2">
      <c r="AA1510" s="97"/>
      <c r="AB1510" s="97"/>
      <c r="AC1510" s="97"/>
      <c r="AD1510" s="97"/>
      <c r="AE1510" s="97"/>
      <c r="AF1510" s="93"/>
      <c r="AG1510" s="93"/>
      <c r="AH1510" s="93"/>
      <c r="AI1510" s="30"/>
      <c r="AJ1510" s="30"/>
      <c r="AK1510" s="30"/>
      <c r="AL1510" s="30"/>
      <c r="AM1510" s="109"/>
      <c r="AN1510" s="109"/>
      <c r="AO1510" s="30"/>
      <c r="AP1510" s="109" t="s">
        <v>2263</v>
      </c>
      <c r="AQ1510"/>
      <c r="AR1510"/>
      <c r="AS1510"/>
      <c r="AT1510"/>
      <c r="AU1510"/>
      <c r="AV1510"/>
    </row>
    <row r="1511" spans="27:48" ht="23.45" customHeight="1" x14ac:dyDescent="0.2">
      <c r="AA1511" s="97"/>
      <c r="AB1511" s="97"/>
      <c r="AC1511" s="97"/>
      <c r="AD1511" s="97"/>
      <c r="AE1511" s="97"/>
      <c r="AF1511" s="93"/>
      <c r="AG1511" s="93"/>
      <c r="AH1511" s="93"/>
      <c r="AI1511" s="30"/>
      <c r="AJ1511" s="30"/>
      <c r="AK1511" s="30"/>
      <c r="AL1511" s="30"/>
      <c r="AM1511" s="109"/>
      <c r="AN1511" s="109"/>
      <c r="AO1511" s="30"/>
      <c r="AP1511" s="109" t="s">
        <v>2264</v>
      </c>
      <c r="AQ1511"/>
      <c r="AR1511"/>
      <c r="AS1511"/>
      <c r="AT1511"/>
      <c r="AU1511"/>
      <c r="AV1511"/>
    </row>
    <row r="1512" spans="27:48" ht="23.45" customHeight="1" x14ac:dyDescent="0.2">
      <c r="AA1512" s="97"/>
      <c r="AB1512" s="97"/>
      <c r="AC1512" s="97"/>
      <c r="AD1512" s="97"/>
      <c r="AE1512" s="97"/>
      <c r="AF1512" s="93"/>
      <c r="AG1512" s="93"/>
      <c r="AH1512" s="93"/>
      <c r="AI1512" s="30"/>
      <c r="AJ1512" s="30"/>
      <c r="AK1512" s="30"/>
      <c r="AL1512" s="30"/>
      <c r="AM1512" s="109"/>
      <c r="AN1512" s="109"/>
      <c r="AO1512" s="30"/>
      <c r="AP1512" s="109" t="s">
        <v>2265</v>
      </c>
      <c r="AQ1512"/>
      <c r="AR1512"/>
      <c r="AS1512"/>
      <c r="AT1512"/>
      <c r="AU1512"/>
      <c r="AV1512"/>
    </row>
    <row r="1513" spans="27:48" ht="23.45" customHeight="1" x14ac:dyDescent="0.2">
      <c r="AA1513" s="97"/>
      <c r="AB1513" s="97"/>
      <c r="AC1513" s="97"/>
      <c r="AD1513" s="97"/>
      <c r="AE1513" s="97"/>
      <c r="AF1513" s="93"/>
      <c r="AG1513" s="93"/>
      <c r="AH1513" s="93"/>
      <c r="AI1513" s="30"/>
      <c r="AJ1513" s="30"/>
      <c r="AK1513" s="30"/>
      <c r="AL1513" s="30"/>
      <c r="AM1513" s="109"/>
      <c r="AN1513" s="109"/>
      <c r="AO1513" s="30"/>
      <c r="AP1513" s="109" t="s">
        <v>2266</v>
      </c>
      <c r="AQ1513"/>
      <c r="AR1513"/>
      <c r="AS1513"/>
      <c r="AT1513"/>
      <c r="AU1513"/>
      <c r="AV1513"/>
    </row>
    <row r="1514" spans="27:48" ht="23.45" customHeight="1" x14ac:dyDescent="0.2">
      <c r="AA1514" s="97"/>
      <c r="AB1514" s="97"/>
      <c r="AC1514" s="97"/>
      <c r="AD1514" s="97"/>
      <c r="AE1514" s="97"/>
      <c r="AF1514" s="93"/>
      <c r="AG1514" s="93"/>
      <c r="AH1514" s="93"/>
      <c r="AI1514" s="30"/>
      <c r="AJ1514" s="30"/>
      <c r="AK1514" s="30"/>
      <c r="AL1514" s="30"/>
      <c r="AM1514" s="109"/>
      <c r="AN1514" s="109"/>
      <c r="AO1514" s="30"/>
      <c r="AP1514" s="109" t="s">
        <v>2267</v>
      </c>
      <c r="AQ1514"/>
      <c r="AR1514"/>
      <c r="AS1514"/>
      <c r="AT1514"/>
      <c r="AU1514"/>
      <c r="AV1514"/>
    </row>
    <row r="1515" spans="27:48" ht="23.45" customHeight="1" x14ac:dyDescent="0.2">
      <c r="AA1515" s="97"/>
      <c r="AB1515" s="97"/>
      <c r="AC1515" s="97"/>
      <c r="AD1515" s="97"/>
      <c r="AE1515" s="97"/>
      <c r="AF1515" s="93"/>
      <c r="AG1515" s="93"/>
      <c r="AH1515" s="93"/>
      <c r="AI1515" s="30"/>
      <c r="AJ1515" s="30"/>
      <c r="AK1515" s="30"/>
      <c r="AL1515" s="30"/>
      <c r="AM1515" s="109"/>
      <c r="AN1515" s="109"/>
      <c r="AO1515" s="30"/>
      <c r="AP1515" s="109" t="s">
        <v>2268</v>
      </c>
      <c r="AQ1515"/>
      <c r="AR1515"/>
      <c r="AS1515"/>
      <c r="AT1515"/>
      <c r="AU1515"/>
      <c r="AV1515"/>
    </row>
    <row r="1516" spans="27:48" ht="23.45" customHeight="1" x14ac:dyDescent="0.2">
      <c r="AA1516" s="97"/>
      <c r="AB1516" s="97"/>
      <c r="AC1516" s="97"/>
      <c r="AD1516" s="97"/>
      <c r="AE1516" s="97"/>
      <c r="AF1516" s="93"/>
      <c r="AG1516" s="93"/>
      <c r="AH1516" s="93"/>
      <c r="AI1516" s="30"/>
      <c r="AJ1516" s="30"/>
      <c r="AK1516" s="30"/>
      <c r="AL1516" s="30"/>
      <c r="AM1516" s="109"/>
      <c r="AN1516" s="109"/>
      <c r="AO1516" s="30"/>
      <c r="AP1516" s="109" t="s">
        <v>2269</v>
      </c>
      <c r="AQ1516"/>
      <c r="AR1516"/>
      <c r="AS1516"/>
      <c r="AT1516"/>
      <c r="AU1516"/>
      <c r="AV1516"/>
    </row>
    <row r="1517" spans="27:48" ht="23.45" customHeight="1" x14ac:dyDescent="0.2">
      <c r="AA1517" s="97"/>
      <c r="AB1517" s="97"/>
      <c r="AC1517" s="97"/>
      <c r="AD1517" s="97"/>
      <c r="AE1517" s="97"/>
      <c r="AF1517" s="93"/>
      <c r="AG1517" s="93"/>
      <c r="AH1517" s="93"/>
      <c r="AI1517" s="30"/>
      <c r="AJ1517" s="30"/>
      <c r="AK1517" s="30"/>
      <c r="AL1517" s="30"/>
      <c r="AM1517" s="109"/>
      <c r="AN1517" s="109"/>
      <c r="AO1517" s="30"/>
      <c r="AP1517" s="109" t="s">
        <v>2270</v>
      </c>
      <c r="AQ1517"/>
      <c r="AR1517"/>
      <c r="AS1517"/>
      <c r="AT1517"/>
      <c r="AU1517"/>
      <c r="AV1517"/>
    </row>
    <row r="1518" spans="27:48" ht="23.45" customHeight="1" x14ac:dyDescent="0.2">
      <c r="AA1518" s="97"/>
      <c r="AB1518" s="97"/>
      <c r="AC1518" s="97"/>
      <c r="AD1518" s="97"/>
      <c r="AE1518" s="97"/>
      <c r="AF1518" s="93"/>
      <c r="AG1518" s="93"/>
      <c r="AH1518" s="93"/>
      <c r="AI1518" s="30"/>
      <c r="AJ1518" s="30"/>
      <c r="AK1518" s="30"/>
      <c r="AL1518" s="30"/>
      <c r="AM1518" s="109"/>
      <c r="AN1518" s="109"/>
      <c r="AO1518" s="30"/>
      <c r="AP1518" s="109" t="s">
        <v>2271</v>
      </c>
      <c r="AQ1518"/>
      <c r="AR1518"/>
      <c r="AS1518"/>
      <c r="AT1518"/>
      <c r="AU1518"/>
      <c r="AV1518"/>
    </row>
    <row r="1519" spans="27:48" ht="23.45" customHeight="1" x14ac:dyDescent="0.2">
      <c r="AA1519" s="97"/>
      <c r="AB1519" s="97"/>
      <c r="AC1519" s="97"/>
      <c r="AD1519" s="97"/>
      <c r="AE1519" s="97"/>
      <c r="AF1519" s="93"/>
      <c r="AG1519" s="93"/>
      <c r="AH1519" s="93"/>
      <c r="AI1519" s="30"/>
      <c r="AJ1519" s="30"/>
      <c r="AK1519" s="30"/>
      <c r="AL1519" s="30"/>
      <c r="AM1519" s="109"/>
      <c r="AN1519" s="109"/>
      <c r="AO1519" s="30"/>
      <c r="AP1519" s="109" t="s">
        <v>2272</v>
      </c>
      <c r="AQ1519"/>
      <c r="AR1519"/>
      <c r="AS1519"/>
      <c r="AT1519"/>
      <c r="AU1519"/>
      <c r="AV1519"/>
    </row>
    <row r="1520" spans="27:48" ht="23.45" customHeight="1" x14ac:dyDescent="0.2">
      <c r="AA1520" s="97"/>
      <c r="AB1520" s="97"/>
      <c r="AC1520" s="97"/>
      <c r="AD1520" s="97"/>
      <c r="AE1520" s="97"/>
      <c r="AF1520" s="93"/>
      <c r="AG1520" s="93"/>
      <c r="AH1520" s="93"/>
      <c r="AI1520" s="30"/>
      <c r="AJ1520" s="30"/>
      <c r="AK1520" s="30"/>
      <c r="AL1520" s="30"/>
      <c r="AM1520" s="109"/>
      <c r="AN1520" s="109"/>
      <c r="AO1520" s="30"/>
      <c r="AP1520" s="109" t="s">
        <v>2273</v>
      </c>
      <c r="AQ1520"/>
      <c r="AR1520"/>
      <c r="AS1520"/>
      <c r="AT1520"/>
      <c r="AU1520"/>
      <c r="AV1520"/>
    </row>
    <row r="1521" spans="27:48" ht="23.45" customHeight="1" x14ac:dyDescent="0.2">
      <c r="AA1521" s="97"/>
      <c r="AB1521" s="97"/>
      <c r="AC1521" s="97"/>
      <c r="AD1521" s="97"/>
      <c r="AE1521" s="97"/>
      <c r="AF1521" s="93"/>
      <c r="AG1521" s="93"/>
      <c r="AH1521" s="93"/>
      <c r="AI1521" s="30"/>
      <c r="AJ1521" s="30"/>
      <c r="AK1521" s="30"/>
      <c r="AL1521" s="30"/>
      <c r="AM1521" s="109"/>
      <c r="AN1521" s="109"/>
      <c r="AO1521" s="30"/>
      <c r="AP1521" s="109" t="s">
        <v>2274</v>
      </c>
      <c r="AQ1521"/>
      <c r="AR1521"/>
      <c r="AS1521"/>
      <c r="AT1521"/>
      <c r="AU1521"/>
      <c r="AV1521"/>
    </row>
    <row r="1522" spans="27:48" ht="23.45" customHeight="1" x14ac:dyDescent="0.2">
      <c r="AA1522" s="97"/>
      <c r="AB1522" s="97"/>
      <c r="AC1522" s="97"/>
      <c r="AD1522" s="97"/>
      <c r="AE1522" s="97"/>
      <c r="AF1522" s="93"/>
      <c r="AG1522" s="93"/>
      <c r="AH1522" s="93"/>
      <c r="AI1522" s="30"/>
      <c r="AJ1522" s="30"/>
      <c r="AK1522" s="30"/>
      <c r="AL1522" s="30"/>
      <c r="AM1522" s="109"/>
      <c r="AN1522" s="109"/>
      <c r="AO1522" s="30"/>
      <c r="AP1522" s="109" t="s">
        <v>2275</v>
      </c>
      <c r="AQ1522"/>
      <c r="AR1522"/>
      <c r="AS1522"/>
      <c r="AT1522"/>
      <c r="AU1522"/>
      <c r="AV1522"/>
    </row>
    <row r="1523" spans="27:48" ht="23.45" customHeight="1" x14ac:dyDescent="0.2">
      <c r="AA1523" s="97"/>
      <c r="AB1523" s="97"/>
      <c r="AC1523" s="97"/>
      <c r="AD1523" s="97"/>
      <c r="AE1523" s="97"/>
      <c r="AF1523" s="93"/>
      <c r="AG1523" s="93"/>
      <c r="AH1523" s="93"/>
      <c r="AI1523" s="30"/>
      <c r="AJ1523" s="30"/>
      <c r="AK1523" s="30"/>
      <c r="AL1523" s="30"/>
      <c r="AM1523" s="109"/>
      <c r="AN1523" s="109"/>
      <c r="AO1523" s="30"/>
      <c r="AP1523" s="109" t="s">
        <v>2276</v>
      </c>
      <c r="AQ1523"/>
      <c r="AR1523"/>
      <c r="AS1523"/>
      <c r="AT1523"/>
      <c r="AU1523"/>
      <c r="AV1523"/>
    </row>
    <row r="1524" spans="27:48" ht="23.45" customHeight="1" x14ac:dyDescent="0.2">
      <c r="AA1524" s="97"/>
      <c r="AB1524" s="97"/>
      <c r="AC1524" s="97"/>
      <c r="AD1524" s="97"/>
      <c r="AE1524" s="97"/>
      <c r="AF1524" s="93"/>
      <c r="AG1524" s="93"/>
      <c r="AH1524" s="93"/>
      <c r="AI1524" s="30"/>
      <c r="AJ1524" s="30"/>
      <c r="AK1524" s="30"/>
      <c r="AL1524" s="30"/>
      <c r="AM1524" s="109"/>
      <c r="AN1524" s="109"/>
      <c r="AO1524" s="30"/>
      <c r="AP1524" s="109" t="s">
        <v>2277</v>
      </c>
      <c r="AQ1524"/>
      <c r="AR1524"/>
      <c r="AS1524"/>
      <c r="AT1524"/>
      <c r="AU1524"/>
      <c r="AV1524"/>
    </row>
    <row r="1525" spans="27:48" ht="23.45" customHeight="1" x14ac:dyDescent="0.2">
      <c r="AA1525" s="97"/>
      <c r="AB1525" s="97"/>
      <c r="AC1525" s="97"/>
      <c r="AD1525" s="97"/>
      <c r="AE1525" s="97"/>
      <c r="AF1525" s="93"/>
      <c r="AG1525" s="93"/>
      <c r="AH1525" s="93"/>
      <c r="AI1525" s="30"/>
      <c r="AJ1525" s="30"/>
      <c r="AK1525" s="30"/>
      <c r="AL1525" s="30"/>
      <c r="AM1525" s="109"/>
      <c r="AN1525" s="109"/>
      <c r="AO1525" s="30"/>
      <c r="AP1525" s="109" t="s">
        <v>2278</v>
      </c>
      <c r="AQ1525"/>
      <c r="AR1525"/>
      <c r="AS1525"/>
      <c r="AT1525"/>
      <c r="AU1525"/>
      <c r="AV1525"/>
    </row>
    <row r="1526" spans="27:48" ht="23.45" customHeight="1" x14ac:dyDescent="0.2">
      <c r="AA1526" s="97"/>
      <c r="AB1526" s="97"/>
      <c r="AC1526" s="97"/>
      <c r="AD1526" s="97"/>
      <c r="AE1526" s="97"/>
      <c r="AF1526" s="93"/>
      <c r="AG1526" s="93"/>
      <c r="AH1526" s="93"/>
      <c r="AI1526" s="30"/>
      <c r="AJ1526" s="30"/>
      <c r="AK1526" s="30"/>
      <c r="AL1526" s="30"/>
      <c r="AM1526" s="109"/>
      <c r="AN1526" s="109"/>
      <c r="AO1526" s="30"/>
      <c r="AP1526" s="109" t="s">
        <v>2279</v>
      </c>
      <c r="AQ1526"/>
      <c r="AR1526"/>
      <c r="AS1526"/>
      <c r="AT1526"/>
      <c r="AU1526"/>
      <c r="AV1526"/>
    </row>
    <row r="1527" spans="27:48" ht="23.45" customHeight="1" x14ac:dyDescent="0.2">
      <c r="AA1527" s="97"/>
      <c r="AB1527" s="97"/>
      <c r="AC1527" s="97"/>
      <c r="AD1527" s="97"/>
      <c r="AE1527" s="97"/>
      <c r="AF1527" s="93"/>
      <c r="AG1527" s="93"/>
      <c r="AH1527" s="93"/>
      <c r="AI1527" s="30"/>
      <c r="AJ1527" s="30"/>
      <c r="AK1527" s="30"/>
      <c r="AL1527" s="30"/>
      <c r="AM1527" s="109"/>
      <c r="AN1527" s="109"/>
      <c r="AO1527" s="30"/>
      <c r="AP1527" s="109" t="s">
        <v>2280</v>
      </c>
      <c r="AQ1527"/>
      <c r="AR1527"/>
      <c r="AS1527"/>
      <c r="AT1527"/>
      <c r="AU1527"/>
      <c r="AV1527"/>
    </row>
    <row r="1528" spans="27:48" ht="23.45" customHeight="1" x14ac:dyDescent="0.2">
      <c r="AA1528" s="97"/>
      <c r="AB1528" s="97"/>
      <c r="AC1528" s="97"/>
      <c r="AD1528" s="97"/>
      <c r="AE1528" s="97"/>
      <c r="AF1528" s="93"/>
      <c r="AG1528" s="93"/>
      <c r="AH1528" s="93"/>
      <c r="AI1528" s="30"/>
      <c r="AJ1528" s="30"/>
      <c r="AK1528" s="30"/>
      <c r="AL1528" s="30"/>
      <c r="AM1528" s="109"/>
      <c r="AN1528" s="109"/>
      <c r="AO1528" s="30"/>
      <c r="AP1528" s="109" t="s">
        <v>2281</v>
      </c>
      <c r="AQ1528"/>
      <c r="AR1528"/>
      <c r="AS1528"/>
      <c r="AT1528"/>
      <c r="AU1528"/>
      <c r="AV1528"/>
    </row>
    <row r="1529" spans="27:48" ht="23.45" customHeight="1" x14ac:dyDescent="0.2">
      <c r="AA1529" s="97"/>
      <c r="AB1529" s="97"/>
      <c r="AC1529" s="97"/>
      <c r="AD1529" s="97"/>
      <c r="AE1529" s="97"/>
      <c r="AF1529" s="93"/>
      <c r="AG1529" s="93"/>
      <c r="AH1529" s="93"/>
      <c r="AI1529" s="30"/>
      <c r="AJ1529" s="30"/>
      <c r="AK1529" s="30"/>
      <c r="AL1529" s="30"/>
      <c r="AM1529" s="109"/>
      <c r="AN1529" s="109"/>
      <c r="AO1529" s="30"/>
      <c r="AP1529" s="109" t="s">
        <v>2282</v>
      </c>
      <c r="AQ1529"/>
      <c r="AR1529"/>
      <c r="AS1529"/>
      <c r="AT1529"/>
      <c r="AU1529"/>
      <c r="AV1529"/>
    </row>
    <row r="1530" spans="27:48" ht="23.45" customHeight="1" x14ac:dyDescent="0.2">
      <c r="AA1530" s="97"/>
      <c r="AB1530" s="97"/>
      <c r="AC1530" s="97"/>
      <c r="AD1530" s="97"/>
      <c r="AE1530" s="97"/>
      <c r="AF1530" s="93"/>
      <c r="AG1530" s="93"/>
      <c r="AH1530" s="93"/>
      <c r="AI1530" s="30"/>
      <c r="AJ1530" s="30"/>
      <c r="AK1530" s="30"/>
      <c r="AL1530" s="30"/>
      <c r="AM1530" s="109"/>
      <c r="AN1530" s="109"/>
      <c r="AO1530" s="30"/>
      <c r="AP1530" s="109" t="s">
        <v>2283</v>
      </c>
      <c r="AQ1530"/>
      <c r="AR1530"/>
      <c r="AS1530"/>
      <c r="AT1530"/>
      <c r="AU1530"/>
      <c r="AV1530"/>
    </row>
    <row r="1531" spans="27:48" ht="23.45" customHeight="1" x14ac:dyDescent="0.2">
      <c r="AA1531" s="97"/>
      <c r="AB1531" s="97"/>
      <c r="AC1531" s="97"/>
      <c r="AD1531" s="97"/>
      <c r="AE1531" s="97"/>
      <c r="AF1531" s="93"/>
      <c r="AG1531" s="93"/>
      <c r="AH1531" s="93"/>
      <c r="AI1531" s="30"/>
      <c r="AJ1531" s="30"/>
      <c r="AK1531" s="30"/>
      <c r="AL1531" s="30"/>
      <c r="AM1531" s="109"/>
      <c r="AN1531" s="109"/>
      <c r="AO1531" s="30"/>
      <c r="AP1531" s="109" t="s">
        <v>2284</v>
      </c>
      <c r="AQ1531"/>
      <c r="AR1531"/>
      <c r="AS1531"/>
      <c r="AT1531"/>
      <c r="AU1531"/>
      <c r="AV1531"/>
    </row>
    <row r="1532" spans="27:48" ht="23.45" customHeight="1" x14ac:dyDescent="0.2">
      <c r="AA1532" s="97"/>
      <c r="AB1532" s="97"/>
      <c r="AC1532" s="97"/>
      <c r="AD1532" s="97"/>
      <c r="AE1532" s="97"/>
      <c r="AF1532" s="93"/>
      <c r="AG1532" s="93"/>
      <c r="AH1532" s="93"/>
      <c r="AI1532" s="30"/>
      <c r="AJ1532" s="30"/>
      <c r="AK1532" s="30"/>
      <c r="AL1532" s="30"/>
      <c r="AM1532" s="109"/>
      <c r="AN1532" s="109"/>
      <c r="AO1532" s="30"/>
      <c r="AP1532" s="109" t="s">
        <v>2285</v>
      </c>
      <c r="AQ1532"/>
      <c r="AR1532"/>
      <c r="AS1532"/>
      <c r="AT1532"/>
      <c r="AU1532"/>
      <c r="AV1532"/>
    </row>
    <row r="1533" spans="27:48" ht="23.45" customHeight="1" x14ac:dyDescent="0.2">
      <c r="AA1533" s="97"/>
      <c r="AB1533" s="97"/>
      <c r="AC1533" s="97"/>
      <c r="AD1533" s="97"/>
      <c r="AE1533" s="97"/>
      <c r="AF1533" s="93"/>
      <c r="AG1533" s="93"/>
      <c r="AH1533" s="93"/>
      <c r="AI1533" s="30"/>
      <c r="AJ1533" s="30"/>
      <c r="AK1533" s="30"/>
      <c r="AL1533" s="30"/>
      <c r="AM1533" s="109"/>
      <c r="AN1533" s="109"/>
      <c r="AO1533" s="30"/>
      <c r="AP1533" s="109" t="s">
        <v>2286</v>
      </c>
      <c r="AQ1533"/>
      <c r="AR1533"/>
      <c r="AS1533"/>
      <c r="AT1533"/>
      <c r="AU1533"/>
      <c r="AV1533"/>
    </row>
    <row r="1534" spans="27:48" ht="23.45" customHeight="1" x14ac:dyDescent="0.2">
      <c r="AA1534" s="97"/>
      <c r="AB1534" s="97"/>
      <c r="AC1534" s="97"/>
      <c r="AD1534" s="97"/>
      <c r="AE1534" s="97"/>
      <c r="AF1534" s="93"/>
      <c r="AG1534" s="93"/>
      <c r="AH1534" s="93"/>
      <c r="AI1534" s="30"/>
      <c r="AJ1534" s="30"/>
      <c r="AK1534" s="30"/>
      <c r="AL1534" s="30"/>
      <c r="AM1534" s="109"/>
      <c r="AN1534" s="109"/>
      <c r="AO1534" s="30"/>
      <c r="AP1534" s="109" t="s">
        <v>2287</v>
      </c>
      <c r="AQ1534"/>
      <c r="AR1534"/>
      <c r="AS1534"/>
      <c r="AT1534"/>
      <c r="AU1534"/>
      <c r="AV1534"/>
    </row>
    <row r="1535" spans="27:48" ht="23.45" customHeight="1" x14ac:dyDescent="0.2">
      <c r="AA1535" s="97"/>
      <c r="AB1535" s="97"/>
      <c r="AC1535" s="97"/>
      <c r="AD1535" s="97"/>
      <c r="AE1535" s="97"/>
      <c r="AF1535" s="93"/>
      <c r="AG1535" s="93"/>
      <c r="AH1535" s="93"/>
      <c r="AI1535" s="30"/>
      <c r="AJ1535" s="30"/>
      <c r="AK1535" s="30"/>
      <c r="AL1535" s="30"/>
      <c r="AM1535" s="109"/>
      <c r="AN1535" s="109"/>
      <c r="AO1535" s="30"/>
      <c r="AP1535" s="109" t="s">
        <v>2288</v>
      </c>
      <c r="AQ1535"/>
      <c r="AR1535"/>
      <c r="AS1535"/>
      <c r="AT1535"/>
      <c r="AU1535"/>
      <c r="AV1535"/>
    </row>
    <row r="1536" spans="27:48" ht="23.45" customHeight="1" x14ac:dyDescent="0.2">
      <c r="AA1536" s="97"/>
      <c r="AB1536" s="97"/>
      <c r="AC1536" s="97"/>
      <c r="AD1536" s="97"/>
      <c r="AE1536" s="97"/>
      <c r="AF1536" s="93"/>
      <c r="AG1536" s="93"/>
      <c r="AH1536" s="93"/>
      <c r="AI1536" s="30"/>
      <c r="AJ1536" s="30"/>
      <c r="AK1536" s="30"/>
      <c r="AL1536" s="30"/>
      <c r="AM1536" s="109"/>
      <c r="AN1536" s="109"/>
      <c r="AO1536" s="30"/>
      <c r="AP1536" s="109" t="s">
        <v>2289</v>
      </c>
      <c r="AQ1536"/>
      <c r="AR1536"/>
      <c r="AS1536"/>
      <c r="AT1536"/>
      <c r="AU1536"/>
      <c r="AV1536"/>
    </row>
    <row r="1537" spans="27:48" ht="23.45" customHeight="1" x14ac:dyDescent="0.2">
      <c r="AA1537" s="97"/>
      <c r="AB1537" s="97"/>
      <c r="AC1537" s="97"/>
      <c r="AD1537" s="97"/>
      <c r="AE1537" s="97"/>
      <c r="AF1537" s="93"/>
      <c r="AG1537" s="93"/>
      <c r="AH1537" s="93"/>
      <c r="AI1537" s="30"/>
      <c r="AJ1537" s="30"/>
      <c r="AK1537" s="30"/>
      <c r="AL1537" s="30"/>
      <c r="AM1537" s="109"/>
      <c r="AN1537" s="109"/>
      <c r="AO1537" s="30"/>
      <c r="AP1537" s="109" t="s">
        <v>2290</v>
      </c>
      <c r="AQ1537"/>
      <c r="AR1537"/>
      <c r="AS1537"/>
      <c r="AT1537"/>
      <c r="AU1537"/>
      <c r="AV1537"/>
    </row>
    <row r="1538" spans="27:48" ht="23.45" customHeight="1" x14ac:dyDescent="0.2">
      <c r="AA1538" s="97"/>
      <c r="AB1538" s="97"/>
      <c r="AC1538" s="97"/>
      <c r="AD1538" s="97"/>
      <c r="AE1538" s="97"/>
      <c r="AF1538" s="93"/>
      <c r="AG1538" s="93"/>
      <c r="AH1538" s="93"/>
      <c r="AI1538" s="30"/>
      <c r="AJ1538" s="30"/>
      <c r="AK1538" s="30"/>
      <c r="AL1538" s="30"/>
      <c r="AM1538" s="109"/>
      <c r="AN1538" s="109"/>
      <c r="AO1538" s="30"/>
      <c r="AP1538" s="109" t="s">
        <v>2291</v>
      </c>
      <c r="AQ1538"/>
      <c r="AR1538"/>
      <c r="AS1538"/>
      <c r="AT1538"/>
      <c r="AU1538"/>
      <c r="AV1538"/>
    </row>
    <row r="1539" spans="27:48" ht="23.45" customHeight="1" x14ac:dyDescent="0.2">
      <c r="AA1539" s="97"/>
      <c r="AB1539" s="97"/>
      <c r="AC1539" s="97"/>
      <c r="AD1539" s="97"/>
      <c r="AE1539" s="97"/>
      <c r="AF1539" s="93"/>
      <c r="AG1539" s="93"/>
      <c r="AH1539" s="93"/>
      <c r="AI1539" s="30"/>
      <c r="AJ1539" s="30"/>
      <c r="AK1539" s="30"/>
      <c r="AL1539" s="30"/>
      <c r="AM1539" s="109"/>
      <c r="AN1539" s="109"/>
      <c r="AO1539" s="30"/>
      <c r="AP1539" s="109" t="s">
        <v>2292</v>
      </c>
      <c r="AQ1539"/>
      <c r="AR1539"/>
      <c r="AS1539"/>
      <c r="AT1539"/>
      <c r="AU1539"/>
      <c r="AV1539"/>
    </row>
    <row r="1540" spans="27:48" ht="23.45" customHeight="1" x14ac:dyDescent="0.2">
      <c r="AA1540" s="97"/>
      <c r="AB1540" s="97"/>
      <c r="AC1540" s="97"/>
      <c r="AD1540" s="97"/>
      <c r="AE1540" s="97"/>
      <c r="AF1540" s="93"/>
      <c r="AG1540" s="93"/>
      <c r="AH1540" s="93"/>
      <c r="AI1540" s="30"/>
      <c r="AJ1540" s="30"/>
      <c r="AK1540" s="30"/>
      <c r="AL1540" s="30"/>
      <c r="AM1540" s="109"/>
      <c r="AN1540" s="109"/>
      <c r="AO1540" s="30"/>
      <c r="AP1540" s="109" t="s">
        <v>2293</v>
      </c>
      <c r="AQ1540"/>
      <c r="AR1540"/>
      <c r="AS1540"/>
      <c r="AT1540"/>
      <c r="AU1540"/>
      <c r="AV1540"/>
    </row>
    <row r="1541" spans="27:48" ht="23.45" customHeight="1" x14ac:dyDescent="0.2">
      <c r="AA1541" s="97"/>
      <c r="AB1541" s="97"/>
      <c r="AC1541" s="97"/>
      <c r="AD1541" s="97"/>
      <c r="AE1541" s="97"/>
      <c r="AF1541" s="93"/>
      <c r="AG1541" s="93"/>
      <c r="AH1541" s="93"/>
      <c r="AI1541" s="30"/>
      <c r="AJ1541" s="30"/>
      <c r="AK1541" s="30"/>
      <c r="AL1541" s="30"/>
      <c r="AM1541" s="109"/>
      <c r="AN1541" s="109"/>
      <c r="AO1541" s="30"/>
      <c r="AP1541" s="109" t="s">
        <v>2294</v>
      </c>
      <c r="AQ1541"/>
      <c r="AR1541"/>
      <c r="AS1541"/>
      <c r="AT1541"/>
      <c r="AU1541"/>
      <c r="AV1541"/>
    </row>
    <row r="1542" spans="27:48" ht="23.45" customHeight="1" x14ac:dyDescent="0.2">
      <c r="AA1542" s="97"/>
      <c r="AB1542" s="97"/>
      <c r="AC1542" s="97"/>
      <c r="AD1542" s="97"/>
      <c r="AE1542" s="97"/>
      <c r="AF1542" s="93"/>
      <c r="AG1542" s="93"/>
      <c r="AH1542" s="93"/>
      <c r="AI1542" s="30"/>
      <c r="AJ1542" s="30"/>
      <c r="AK1542" s="30"/>
      <c r="AL1542" s="30"/>
      <c r="AM1542" s="109"/>
      <c r="AN1542" s="109"/>
      <c r="AO1542" s="30"/>
      <c r="AP1542" s="109" t="s">
        <v>2295</v>
      </c>
      <c r="AQ1542"/>
      <c r="AR1542"/>
      <c r="AS1542"/>
      <c r="AT1542"/>
      <c r="AU1542"/>
      <c r="AV1542"/>
    </row>
    <row r="1543" spans="27:48" ht="23.45" customHeight="1" x14ac:dyDescent="0.2">
      <c r="AA1543" s="97"/>
      <c r="AB1543" s="97"/>
      <c r="AC1543" s="97"/>
      <c r="AD1543" s="97"/>
      <c r="AE1543" s="97"/>
      <c r="AF1543" s="93"/>
      <c r="AG1543" s="93"/>
      <c r="AH1543" s="93"/>
      <c r="AI1543" s="30"/>
      <c r="AJ1543" s="30"/>
      <c r="AK1543" s="30"/>
      <c r="AL1543" s="30"/>
      <c r="AM1543" s="109"/>
      <c r="AN1543" s="109"/>
      <c r="AO1543" s="30"/>
      <c r="AP1543" s="109" t="s">
        <v>2296</v>
      </c>
      <c r="AQ1543"/>
      <c r="AR1543"/>
      <c r="AS1543"/>
      <c r="AT1543"/>
      <c r="AU1543"/>
      <c r="AV1543"/>
    </row>
    <row r="1544" spans="27:48" ht="23.45" customHeight="1" x14ac:dyDescent="0.2">
      <c r="AA1544" s="97"/>
      <c r="AB1544" s="97"/>
      <c r="AC1544" s="97"/>
      <c r="AD1544" s="97"/>
      <c r="AE1544" s="97"/>
      <c r="AF1544" s="93"/>
      <c r="AG1544" s="93"/>
      <c r="AH1544" s="93"/>
      <c r="AI1544" s="30"/>
      <c r="AJ1544" s="30"/>
      <c r="AK1544" s="30"/>
      <c r="AL1544" s="30"/>
      <c r="AM1544" s="109"/>
      <c r="AN1544" s="109"/>
      <c r="AO1544" s="30"/>
      <c r="AP1544" s="109" t="s">
        <v>2297</v>
      </c>
      <c r="AQ1544"/>
      <c r="AR1544"/>
      <c r="AS1544"/>
      <c r="AT1544"/>
      <c r="AU1544"/>
      <c r="AV1544"/>
    </row>
    <row r="1545" spans="27:48" ht="23.45" customHeight="1" x14ac:dyDescent="0.2">
      <c r="AA1545" s="97"/>
      <c r="AB1545" s="97"/>
      <c r="AC1545" s="97"/>
      <c r="AD1545" s="97"/>
      <c r="AE1545" s="97"/>
      <c r="AF1545" s="93"/>
      <c r="AG1545" s="93"/>
      <c r="AH1545" s="93"/>
      <c r="AI1545" s="30"/>
      <c r="AJ1545" s="30"/>
      <c r="AK1545" s="30"/>
      <c r="AL1545" s="30"/>
      <c r="AM1545" s="109"/>
      <c r="AN1545" s="109"/>
      <c r="AO1545" s="30"/>
      <c r="AP1545" s="109" t="s">
        <v>2298</v>
      </c>
      <c r="AQ1545"/>
      <c r="AR1545"/>
      <c r="AS1545"/>
      <c r="AT1545"/>
      <c r="AU1545"/>
      <c r="AV1545"/>
    </row>
    <row r="1546" spans="27:48" ht="23.45" customHeight="1" x14ac:dyDescent="0.2">
      <c r="AA1546" s="97"/>
      <c r="AB1546" s="97"/>
      <c r="AC1546" s="97"/>
      <c r="AD1546" s="97"/>
      <c r="AE1546" s="97"/>
      <c r="AF1546" s="93"/>
      <c r="AG1546" s="93"/>
      <c r="AH1546" s="93"/>
      <c r="AI1546" s="30"/>
      <c r="AJ1546" s="30"/>
      <c r="AK1546" s="30"/>
      <c r="AL1546" s="30"/>
      <c r="AM1546" s="109"/>
      <c r="AN1546" s="109"/>
      <c r="AO1546" s="30"/>
      <c r="AP1546" s="109" t="s">
        <v>2299</v>
      </c>
      <c r="AQ1546"/>
      <c r="AR1546"/>
      <c r="AS1546"/>
      <c r="AT1546"/>
      <c r="AU1546"/>
      <c r="AV1546"/>
    </row>
    <row r="1547" spans="27:48" ht="23.45" customHeight="1" x14ac:dyDescent="0.2">
      <c r="AA1547" s="97"/>
      <c r="AB1547" s="97"/>
      <c r="AC1547" s="97"/>
      <c r="AD1547" s="97"/>
      <c r="AE1547" s="97"/>
      <c r="AF1547" s="93"/>
      <c r="AG1547" s="93"/>
      <c r="AH1547" s="93"/>
      <c r="AI1547" s="30"/>
      <c r="AJ1547" s="30"/>
      <c r="AK1547" s="30"/>
      <c r="AL1547" s="30"/>
      <c r="AM1547" s="109"/>
      <c r="AN1547" s="109"/>
      <c r="AO1547" s="30"/>
      <c r="AP1547" s="109" t="s">
        <v>2300</v>
      </c>
      <c r="AQ1547"/>
      <c r="AR1547"/>
      <c r="AS1547"/>
      <c r="AT1547"/>
      <c r="AU1547"/>
      <c r="AV1547"/>
    </row>
    <row r="1548" spans="27:48" ht="23.45" customHeight="1" x14ac:dyDescent="0.2">
      <c r="AA1548" s="97"/>
      <c r="AB1548" s="97"/>
      <c r="AC1548" s="97"/>
      <c r="AD1548" s="97"/>
      <c r="AE1548" s="97"/>
      <c r="AF1548" s="93"/>
      <c r="AG1548" s="93"/>
      <c r="AH1548" s="93"/>
      <c r="AI1548" s="30"/>
      <c r="AJ1548" s="30"/>
      <c r="AK1548" s="30"/>
      <c r="AL1548" s="30"/>
      <c r="AM1548" s="109"/>
      <c r="AN1548" s="109"/>
      <c r="AO1548" s="30"/>
      <c r="AP1548" s="109" t="s">
        <v>2301</v>
      </c>
      <c r="AQ1548"/>
      <c r="AR1548"/>
      <c r="AS1548"/>
      <c r="AT1548"/>
      <c r="AU1548"/>
      <c r="AV1548"/>
    </row>
    <row r="1549" spans="27:48" ht="23.45" customHeight="1" x14ac:dyDescent="0.2">
      <c r="AA1549" s="97"/>
      <c r="AB1549" s="97"/>
      <c r="AC1549" s="97"/>
      <c r="AD1549" s="97"/>
      <c r="AE1549" s="97"/>
      <c r="AF1549" s="93"/>
      <c r="AG1549" s="93"/>
      <c r="AH1549" s="93"/>
      <c r="AI1549" s="30"/>
      <c r="AJ1549" s="30"/>
      <c r="AK1549" s="30"/>
      <c r="AL1549" s="30"/>
      <c r="AM1549" s="109"/>
      <c r="AN1549" s="109"/>
      <c r="AO1549" s="30"/>
      <c r="AP1549" s="109" t="s">
        <v>2302</v>
      </c>
      <c r="AQ1549"/>
      <c r="AR1549"/>
      <c r="AS1549"/>
      <c r="AT1549"/>
      <c r="AU1549"/>
      <c r="AV1549"/>
    </row>
    <row r="1550" spans="27:48" ht="23.45" customHeight="1" x14ac:dyDescent="0.2">
      <c r="AA1550" s="97"/>
      <c r="AB1550" s="97"/>
      <c r="AC1550" s="97"/>
      <c r="AD1550" s="97"/>
      <c r="AE1550" s="97"/>
      <c r="AF1550" s="93"/>
      <c r="AG1550" s="93"/>
      <c r="AH1550" s="93"/>
      <c r="AI1550" s="30"/>
      <c r="AJ1550" s="30"/>
      <c r="AK1550" s="30"/>
      <c r="AL1550" s="30"/>
      <c r="AM1550" s="109"/>
      <c r="AN1550" s="109"/>
      <c r="AO1550" s="30"/>
      <c r="AP1550" s="109" t="s">
        <v>2303</v>
      </c>
      <c r="AQ1550"/>
      <c r="AR1550"/>
      <c r="AS1550"/>
      <c r="AT1550"/>
      <c r="AU1550"/>
      <c r="AV1550"/>
    </row>
    <row r="1551" spans="27:48" ht="23.45" customHeight="1" x14ac:dyDescent="0.2">
      <c r="AA1551" s="97"/>
      <c r="AB1551" s="97"/>
      <c r="AC1551" s="97"/>
      <c r="AD1551" s="97"/>
      <c r="AE1551" s="97"/>
      <c r="AF1551" s="93"/>
      <c r="AG1551" s="93"/>
      <c r="AH1551" s="93"/>
      <c r="AI1551" s="30"/>
      <c r="AJ1551" s="30"/>
      <c r="AK1551" s="30"/>
      <c r="AL1551" s="30"/>
      <c r="AM1551" s="109"/>
      <c r="AN1551" s="109"/>
      <c r="AO1551" s="30"/>
      <c r="AP1551" s="109" t="s">
        <v>2304</v>
      </c>
      <c r="AQ1551"/>
      <c r="AR1551"/>
      <c r="AS1551"/>
      <c r="AT1551"/>
      <c r="AU1551"/>
      <c r="AV1551"/>
    </row>
    <row r="1552" spans="27:48" ht="23.45" customHeight="1" x14ac:dyDescent="0.2">
      <c r="AA1552" s="97"/>
      <c r="AB1552" s="97"/>
      <c r="AC1552" s="97"/>
      <c r="AD1552" s="97"/>
      <c r="AE1552" s="97"/>
      <c r="AF1552" s="93"/>
      <c r="AG1552" s="93"/>
      <c r="AH1552" s="93"/>
      <c r="AI1552" s="30"/>
      <c r="AJ1552" s="30"/>
      <c r="AK1552" s="30"/>
      <c r="AL1552" s="30"/>
      <c r="AM1552" s="109"/>
      <c r="AN1552" s="109"/>
      <c r="AO1552" s="30"/>
      <c r="AP1552" s="109" t="s">
        <v>2305</v>
      </c>
      <c r="AQ1552"/>
      <c r="AR1552"/>
      <c r="AS1552"/>
      <c r="AT1552"/>
      <c r="AU1552"/>
      <c r="AV1552"/>
    </row>
    <row r="1553" spans="27:48" ht="23.45" customHeight="1" x14ac:dyDescent="0.2">
      <c r="AA1553" s="97"/>
      <c r="AB1553" s="97"/>
      <c r="AC1553" s="97"/>
      <c r="AD1553" s="97"/>
      <c r="AE1553" s="97"/>
      <c r="AF1553" s="93"/>
      <c r="AG1553" s="93"/>
      <c r="AH1553" s="93"/>
      <c r="AI1553" s="30"/>
      <c r="AJ1553" s="30"/>
      <c r="AK1553" s="30"/>
      <c r="AL1553" s="30"/>
      <c r="AM1553" s="109"/>
      <c r="AN1553" s="109"/>
      <c r="AO1553" s="30"/>
      <c r="AP1553" s="109" t="s">
        <v>2306</v>
      </c>
      <c r="AQ1553"/>
      <c r="AR1553"/>
      <c r="AS1553"/>
      <c r="AT1553"/>
      <c r="AU1553"/>
      <c r="AV1553"/>
    </row>
    <row r="1554" spans="27:48" ht="23.45" customHeight="1" x14ac:dyDescent="0.2">
      <c r="AA1554" s="97"/>
      <c r="AB1554" s="97"/>
      <c r="AC1554" s="97"/>
      <c r="AD1554" s="97"/>
      <c r="AE1554" s="97"/>
      <c r="AF1554" s="93"/>
      <c r="AG1554" s="93"/>
      <c r="AH1554" s="93"/>
      <c r="AI1554" s="30"/>
      <c r="AJ1554" s="30"/>
      <c r="AK1554" s="30"/>
      <c r="AL1554" s="30"/>
      <c r="AM1554" s="109"/>
      <c r="AN1554" s="109"/>
      <c r="AO1554" s="30"/>
      <c r="AP1554" s="109" t="s">
        <v>2307</v>
      </c>
      <c r="AQ1554"/>
      <c r="AR1554"/>
      <c r="AS1554"/>
      <c r="AT1554"/>
      <c r="AU1554"/>
      <c r="AV1554"/>
    </row>
    <row r="1555" spans="27:48" ht="23.45" customHeight="1" x14ac:dyDescent="0.2">
      <c r="AA1555" s="97"/>
      <c r="AB1555" s="97"/>
      <c r="AC1555" s="97"/>
      <c r="AD1555" s="97"/>
      <c r="AE1555" s="97"/>
      <c r="AF1555" s="93"/>
      <c r="AG1555" s="93"/>
      <c r="AH1555" s="93"/>
      <c r="AI1555" s="30"/>
      <c r="AJ1555" s="30"/>
      <c r="AK1555" s="30"/>
      <c r="AL1555" s="30"/>
      <c r="AM1555" s="109"/>
      <c r="AN1555" s="109"/>
      <c r="AO1555" s="30"/>
      <c r="AP1555" s="109" t="s">
        <v>2308</v>
      </c>
      <c r="AQ1555"/>
      <c r="AR1555"/>
      <c r="AS1555"/>
      <c r="AT1555"/>
      <c r="AU1555"/>
      <c r="AV1555"/>
    </row>
    <row r="1556" spans="27:48" ht="23.45" customHeight="1" x14ac:dyDescent="0.2">
      <c r="AA1556" s="97"/>
      <c r="AB1556" s="97"/>
      <c r="AC1556" s="97"/>
      <c r="AD1556" s="97"/>
      <c r="AE1556" s="97"/>
      <c r="AF1556" s="93"/>
      <c r="AG1556" s="93"/>
      <c r="AH1556" s="93"/>
      <c r="AI1556" s="30"/>
      <c r="AJ1556" s="30"/>
      <c r="AK1556" s="30"/>
      <c r="AL1556" s="30"/>
      <c r="AM1556" s="109"/>
      <c r="AN1556" s="109"/>
      <c r="AO1556" s="30"/>
      <c r="AP1556" s="109" t="s">
        <v>2309</v>
      </c>
      <c r="AQ1556"/>
      <c r="AR1556"/>
      <c r="AS1556"/>
      <c r="AT1556"/>
      <c r="AU1556"/>
      <c r="AV1556"/>
    </row>
    <row r="1557" spans="27:48" ht="23.45" customHeight="1" x14ac:dyDescent="0.2">
      <c r="AA1557" s="97"/>
      <c r="AB1557" s="97"/>
      <c r="AC1557" s="97"/>
      <c r="AD1557" s="97"/>
      <c r="AE1557" s="97"/>
      <c r="AF1557" s="93"/>
      <c r="AG1557" s="93"/>
      <c r="AH1557" s="93"/>
      <c r="AI1557" s="30"/>
      <c r="AJ1557" s="30"/>
      <c r="AK1557" s="30"/>
      <c r="AL1557" s="30"/>
      <c r="AM1557" s="109"/>
      <c r="AN1557" s="109"/>
      <c r="AO1557" s="30"/>
      <c r="AP1557" s="109" t="s">
        <v>2310</v>
      </c>
      <c r="AQ1557"/>
      <c r="AR1557"/>
      <c r="AS1557"/>
      <c r="AT1557"/>
      <c r="AU1557"/>
      <c r="AV1557"/>
    </row>
    <row r="1558" spans="27:48" ht="23.45" customHeight="1" x14ac:dyDescent="0.2">
      <c r="AA1558" s="97"/>
      <c r="AB1558" s="97"/>
      <c r="AC1558" s="97"/>
      <c r="AD1558" s="97"/>
      <c r="AE1558" s="97"/>
      <c r="AF1558" s="93"/>
      <c r="AG1558" s="93"/>
      <c r="AH1558" s="93"/>
      <c r="AI1558" s="30"/>
      <c r="AJ1558" s="30"/>
      <c r="AK1558" s="30"/>
      <c r="AL1558" s="30"/>
      <c r="AM1558" s="109"/>
      <c r="AN1558" s="109"/>
      <c r="AO1558" s="30"/>
      <c r="AP1558" s="109" t="s">
        <v>2311</v>
      </c>
      <c r="AQ1558"/>
      <c r="AR1558"/>
      <c r="AS1558"/>
      <c r="AT1558"/>
      <c r="AU1558"/>
      <c r="AV1558"/>
    </row>
    <row r="1559" spans="27:48" ht="23.45" customHeight="1" x14ac:dyDescent="0.2">
      <c r="AA1559" s="97"/>
      <c r="AB1559" s="97"/>
      <c r="AC1559" s="97"/>
      <c r="AD1559" s="97"/>
      <c r="AE1559" s="97"/>
      <c r="AF1559" s="93"/>
      <c r="AG1559" s="93"/>
      <c r="AH1559" s="93"/>
      <c r="AI1559" s="30"/>
      <c r="AJ1559" s="30"/>
      <c r="AK1559" s="30"/>
      <c r="AL1559" s="30"/>
      <c r="AM1559" s="109"/>
      <c r="AN1559" s="109"/>
      <c r="AO1559" s="30"/>
      <c r="AP1559" s="109" t="s">
        <v>2312</v>
      </c>
      <c r="AQ1559"/>
      <c r="AR1559"/>
      <c r="AS1559"/>
      <c r="AT1559"/>
      <c r="AU1559"/>
      <c r="AV1559"/>
    </row>
    <row r="1560" spans="27:48" ht="23.45" customHeight="1" x14ac:dyDescent="0.2">
      <c r="AA1560" s="97"/>
      <c r="AB1560" s="97"/>
      <c r="AC1560" s="97"/>
      <c r="AD1560" s="97"/>
      <c r="AE1560" s="97"/>
      <c r="AF1560" s="93"/>
      <c r="AG1560" s="93"/>
      <c r="AH1560" s="93"/>
      <c r="AI1560" s="30"/>
      <c r="AJ1560" s="30"/>
      <c r="AK1560" s="30"/>
      <c r="AL1560" s="30"/>
      <c r="AM1560" s="109"/>
      <c r="AN1560" s="109"/>
      <c r="AO1560" s="30"/>
      <c r="AP1560" s="109" t="s">
        <v>2313</v>
      </c>
      <c r="AQ1560"/>
      <c r="AR1560"/>
      <c r="AS1560"/>
      <c r="AT1560"/>
      <c r="AU1560"/>
      <c r="AV1560"/>
    </row>
    <row r="1561" spans="27:48" ht="23.45" customHeight="1" x14ac:dyDescent="0.2">
      <c r="AA1561" s="97"/>
      <c r="AB1561" s="97"/>
      <c r="AC1561" s="97"/>
      <c r="AD1561" s="97"/>
      <c r="AE1561" s="97"/>
      <c r="AF1561" s="93"/>
      <c r="AG1561" s="93"/>
      <c r="AH1561" s="93"/>
      <c r="AI1561" s="30"/>
      <c r="AJ1561" s="30"/>
      <c r="AK1561" s="30"/>
      <c r="AL1561" s="30"/>
      <c r="AM1561" s="109"/>
      <c r="AN1561" s="109"/>
      <c r="AO1561" s="30"/>
      <c r="AP1561" s="109" t="s">
        <v>2314</v>
      </c>
      <c r="AQ1561"/>
      <c r="AR1561"/>
      <c r="AS1561"/>
      <c r="AT1561"/>
      <c r="AU1561"/>
      <c r="AV1561"/>
    </row>
    <row r="1562" spans="27:48" ht="23.45" customHeight="1" x14ac:dyDescent="0.2">
      <c r="AA1562" s="97"/>
      <c r="AB1562" s="97"/>
      <c r="AC1562" s="97"/>
      <c r="AD1562" s="97"/>
      <c r="AE1562" s="97"/>
      <c r="AF1562" s="93"/>
      <c r="AG1562" s="93"/>
      <c r="AH1562" s="93"/>
      <c r="AI1562" s="30"/>
      <c r="AJ1562" s="30"/>
      <c r="AK1562" s="30"/>
      <c r="AL1562" s="30"/>
      <c r="AM1562" s="109"/>
      <c r="AN1562" s="109"/>
      <c r="AO1562" s="30"/>
      <c r="AP1562" s="109" t="s">
        <v>2315</v>
      </c>
      <c r="AQ1562"/>
      <c r="AR1562"/>
      <c r="AS1562"/>
      <c r="AT1562"/>
      <c r="AU1562"/>
      <c r="AV1562"/>
    </row>
    <row r="1563" spans="27:48" ht="23.45" customHeight="1" x14ac:dyDescent="0.2">
      <c r="AA1563" s="97"/>
      <c r="AB1563" s="97"/>
      <c r="AC1563" s="97"/>
      <c r="AD1563" s="97"/>
      <c r="AE1563" s="97"/>
      <c r="AF1563" s="93"/>
      <c r="AG1563" s="93"/>
      <c r="AH1563" s="93"/>
      <c r="AI1563" s="30"/>
      <c r="AJ1563" s="30"/>
      <c r="AK1563" s="30"/>
      <c r="AL1563" s="30"/>
      <c r="AM1563" s="109"/>
      <c r="AN1563" s="109"/>
      <c r="AO1563" s="30"/>
      <c r="AP1563" s="109" t="s">
        <v>2316</v>
      </c>
      <c r="AQ1563"/>
      <c r="AR1563"/>
      <c r="AS1563"/>
      <c r="AT1563"/>
      <c r="AU1563"/>
      <c r="AV1563"/>
    </row>
    <row r="1564" spans="27:48" ht="23.45" customHeight="1" x14ac:dyDescent="0.2">
      <c r="AA1564" s="97"/>
      <c r="AB1564" s="97"/>
      <c r="AC1564" s="97"/>
      <c r="AD1564" s="97"/>
      <c r="AE1564" s="97"/>
      <c r="AF1564" s="93"/>
      <c r="AG1564" s="93"/>
      <c r="AH1564" s="93"/>
      <c r="AI1564" s="30"/>
      <c r="AJ1564" s="30"/>
      <c r="AK1564" s="30"/>
      <c r="AL1564" s="30"/>
      <c r="AM1564" s="109"/>
      <c r="AN1564" s="109"/>
      <c r="AO1564" s="30"/>
      <c r="AP1564" s="109" t="s">
        <v>2317</v>
      </c>
      <c r="AQ1564"/>
      <c r="AR1564"/>
      <c r="AS1564"/>
      <c r="AT1564"/>
      <c r="AU1564"/>
      <c r="AV1564"/>
    </row>
    <row r="1565" spans="27:48" ht="23.45" customHeight="1" x14ac:dyDescent="0.2">
      <c r="AA1565" s="97"/>
      <c r="AB1565" s="97"/>
      <c r="AC1565" s="97"/>
      <c r="AD1565" s="97"/>
      <c r="AE1565" s="97"/>
      <c r="AF1565" s="93"/>
      <c r="AG1565" s="93"/>
      <c r="AH1565" s="93"/>
      <c r="AI1565" s="30"/>
      <c r="AJ1565" s="30"/>
      <c r="AK1565" s="30"/>
      <c r="AL1565" s="30"/>
      <c r="AM1565" s="109"/>
      <c r="AN1565" s="109"/>
      <c r="AO1565" s="30"/>
      <c r="AP1565" s="109" t="s">
        <v>2318</v>
      </c>
      <c r="AQ1565"/>
      <c r="AR1565"/>
      <c r="AS1565"/>
      <c r="AT1565"/>
      <c r="AU1565"/>
      <c r="AV1565"/>
    </row>
    <row r="1566" spans="27:48" ht="23.45" customHeight="1" x14ac:dyDescent="0.2">
      <c r="AA1566" s="97"/>
      <c r="AB1566" s="97"/>
      <c r="AC1566" s="97"/>
      <c r="AD1566" s="97"/>
      <c r="AE1566" s="97"/>
      <c r="AF1566" s="93"/>
      <c r="AG1566" s="93"/>
      <c r="AH1566" s="93"/>
      <c r="AI1566" s="30"/>
      <c r="AJ1566" s="30"/>
      <c r="AK1566" s="30"/>
      <c r="AL1566" s="30"/>
      <c r="AM1566" s="109"/>
      <c r="AN1566" s="109"/>
      <c r="AO1566" s="30"/>
      <c r="AP1566" s="109" t="s">
        <v>2319</v>
      </c>
      <c r="AQ1566"/>
      <c r="AR1566"/>
      <c r="AS1566"/>
      <c r="AT1566"/>
      <c r="AU1566"/>
      <c r="AV1566"/>
    </row>
    <row r="1567" spans="27:48" ht="23.45" customHeight="1" x14ac:dyDescent="0.2">
      <c r="AA1567" s="97"/>
      <c r="AB1567" s="97"/>
      <c r="AC1567" s="97"/>
      <c r="AD1567" s="97"/>
      <c r="AE1567" s="97"/>
      <c r="AF1567" s="93"/>
      <c r="AG1567" s="93"/>
      <c r="AH1567" s="93"/>
      <c r="AI1567" s="30"/>
      <c r="AJ1567" s="30"/>
      <c r="AK1567" s="30"/>
      <c r="AL1567" s="30"/>
      <c r="AM1567" s="109"/>
      <c r="AN1567" s="109"/>
      <c r="AO1567" s="30"/>
      <c r="AP1567" s="109" t="s">
        <v>2320</v>
      </c>
      <c r="AQ1567"/>
      <c r="AR1567"/>
      <c r="AS1567"/>
      <c r="AT1567"/>
      <c r="AU1567"/>
      <c r="AV1567"/>
    </row>
    <row r="1568" spans="27:48" ht="23.45" customHeight="1" x14ac:dyDescent="0.2">
      <c r="AA1568" s="97"/>
      <c r="AB1568" s="97"/>
      <c r="AC1568" s="97"/>
      <c r="AD1568" s="97"/>
      <c r="AE1568" s="97"/>
      <c r="AF1568" s="93"/>
      <c r="AG1568" s="93"/>
      <c r="AH1568" s="93"/>
      <c r="AI1568" s="30"/>
      <c r="AJ1568" s="30"/>
      <c r="AK1568" s="30"/>
      <c r="AL1568" s="30"/>
      <c r="AM1568" s="109"/>
      <c r="AN1568" s="109"/>
      <c r="AO1568" s="30"/>
      <c r="AP1568" s="109" t="s">
        <v>2321</v>
      </c>
      <c r="AQ1568"/>
      <c r="AR1568"/>
      <c r="AS1568"/>
      <c r="AT1568"/>
      <c r="AU1568"/>
      <c r="AV1568"/>
    </row>
    <row r="1569" spans="27:48" ht="23.45" customHeight="1" x14ac:dyDescent="0.2">
      <c r="AA1569" s="97"/>
      <c r="AB1569" s="97"/>
      <c r="AC1569" s="97"/>
      <c r="AD1569" s="97"/>
      <c r="AE1569" s="97"/>
      <c r="AF1569" s="93"/>
      <c r="AG1569" s="93"/>
      <c r="AH1569" s="93"/>
      <c r="AI1569" s="30"/>
      <c r="AJ1569" s="30"/>
      <c r="AK1569" s="30"/>
      <c r="AL1569" s="30"/>
      <c r="AM1569" s="109"/>
      <c r="AN1569" s="109"/>
      <c r="AO1569" s="30"/>
      <c r="AP1569" s="109" t="s">
        <v>2322</v>
      </c>
      <c r="AQ1569"/>
      <c r="AR1569"/>
      <c r="AS1569"/>
      <c r="AT1569"/>
      <c r="AU1569"/>
      <c r="AV1569"/>
    </row>
    <row r="1570" spans="27:48" ht="23.45" customHeight="1" x14ac:dyDescent="0.2">
      <c r="AA1570" s="97"/>
      <c r="AB1570" s="97"/>
      <c r="AC1570" s="97"/>
      <c r="AD1570" s="97"/>
      <c r="AE1570" s="97"/>
      <c r="AF1570" s="93"/>
      <c r="AG1570" s="93"/>
      <c r="AH1570" s="93"/>
      <c r="AI1570" s="30"/>
      <c r="AJ1570" s="30"/>
      <c r="AK1570" s="30"/>
      <c r="AL1570" s="30"/>
      <c r="AM1570" s="109"/>
      <c r="AN1570" s="109"/>
      <c r="AO1570" s="30"/>
      <c r="AP1570" s="109" t="s">
        <v>2323</v>
      </c>
      <c r="AQ1570"/>
      <c r="AR1570"/>
      <c r="AS1570"/>
      <c r="AT1570"/>
      <c r="AU1570"/>
      <c r="AV1570"/>
    </row>
    <row r="1571" spans="27:48" ht="23.45" customHeight="1" x14ac:dyDescent="0.2">
      <c r="AA1571" s="97"/>
      <c r="AB1571" s="97"/>
      <c r="AC1571" s="97"/>
      <c r="AD1571" s="97"/>
      <c r="AE1571" s="97"/>
      <c r="AF1571" s="93"/>
      <c r="AG1571" s="93"/>
      <c r="AH1571" s="93"/>
      <c r="AI1571" s="30"/>
      <c r="AJ1571" s="30"/>
      <c r="AK1571" s="30"/>
      <c r="AL1571" s="30"/>
      <c r="AM1571" s="109"/>
      <c r="AN1571" s="109"/>
      <c r="AO1571" s="30"/>
      <c r="AP1571" s="109" t="s">
        <v>2324</v>
      </c>
      <c r="AQ1571"/>
      <c r="AR1571"/>
      <c r="AS1571"/>
      <c r="AT1571"/>
      <c r="AU1571"/>
      <c r="AV1571"/>
    </row>
    <row r="1572" spans="27:48" ht="23.45" customHeight="1" x14ac:dyDescent="0.2">
      <c r="AA1572" s="97"/>
      <c r="AB1572" s="97"/>
      <c r="AC1572" s="97"/>
      <c r="AD1572" s="97"/>
      <c r="AE1572" s="97"/>
      <c r="AF1572" s="93"/>
      <c r="AG1572" s="93"/>
      <c r="AH1572" s="93"/>
      <c r="AI1572" s="30"/>
      <c r="AJ1572" s="30"/>
      <c r="AK1572" s="30"/>
      <c r="AL1572" s="30"/>
      <c r="AM1572" s="109"/>
      <c r="AN1572" s="109"/>
      <c r="AO1572" s="30"/>
      <c r="AP1572" s="109" t="s">
        <v>2325</v>
      </c>
      <c r="AQ1572"/>
      <c r="AR1572"/>
      <c r="AS1572"/>
      <c r="AT1572"/>
      <c r="AU1572"/>
      <c r="AV1572"/>
    </row>
    <row r="1573" spans="27:48" ht="23.45" customHeight="1" x14ac:dyDescent="0.2">
      <c r="AA1573" s="97"/>
      <c r="AB1573" s="97"/>
      <c r="AC1573" s="97"/>
      <c r="AD1573" s="97"/>
      <c r="AE1573" s="97"/>
      <c r="AF1573" s="93"/>
      <c r="AG1573" s="93"/>
      <c r="AH1573" s="93"/>
      <c r="AI1573" s="30"/>
      <c r="AJ1573" s="30"/>
      <c r="AK1573" s="30"/>
      <c r="AL1573" s="30"/>
      <c r="AM1573" s="109"/>
      <c r="AN1573" s="109"/>
      <c r="AO1573" s="30"/>
      <c r="AP1573" s="109" t="s">
        <v>2326</v>
      </c>
      <c r="AQ1573"/>
      <c r="AR1573"/>
      <c r="AS1573"/>
      <c r="AT1573"/>
      <c r="AU1573"/>
      <c r="AV1573"/>
    </row>
    <row r="1574" spans="27:48" ht="23.45" customHeight="1" x14ac:dyDescent="0.2">
      <c r="AA1574" s="97"/>
      <c r="AB1574" s="97"/>
      <c r="AC1574" s="97"/>
      <c r="AD1574" s="97"/>
      <c r="AE1574" s="97"/>
      <c r="AF1574" s="93"/>
      <c r="AG1574" s="93"/>
      <c r="AH1574" s="93"/>
      <c r="AI1574" s="30"/>
      <c r="AJ1574" s="30"/>
      <c r="AK1574" s="30"/>
      <c r="AL1574" s="30"/>
      <c r="AM1574" s="109"/>
      <c r="AN1574" s="109"/>
      <c r="AO1574" s="30"/>
      <c r="AP1574" s="109" t="s">
        <v>2327</v>
      </c>
      <c r="AQ1574"/>
      <c r="AR1574"/>
      <c r="AS1574"/>
      <c r="AT1574"/>
      <c r="AU1574"/>
      <c r="AV1574"/>
    </row>
    <row r="1575" spans="27:48" ht="23.45" customHeight="1" x14ac:dyDescent="0.2">
      <c r="AA1575" s="97"/>
      <c r="AB1575" s="97"/>
      <c r="AC1575" s="97"/>
      <c r="AD1575" s="97"/>
      <c r="AE1575" s="97"/>
      <c r="AF1575" s="93"/>
      <c r="AG1575" s="93"/>
      <c r="AH1575" s="93"/>
      <c r="AI1575" s="30"/>
      <c r="AJ1575" s="30"/>
      <c r="AK1575" s="30"/>
      <c r="AL1575" s="30"/>
      <c r="AM1575" s="109"/>
      <c r="AN1575" s="109"/>
      <c r="AO1575" s="30"/>
      <c r="AP1575" s="109" t="s">
        <v>2328</v>
      </c>
      <c r="AQ1575"/>
      <c r="AR1575"/>
      <c r="AS1575"/>
      <c r="AT1575"/>
      <c r="AU1575"/>
      <c r="AV1575"/>
    </row>
    <row r="1576" spans="27:48" ht="23.45" customHeight="1" x14ac:dyDescent="0.2">
      <c r="AA1576" s="97"/>
      <c r="AB1576" s="97"/>
      <c r="AC1576" s="97"/>
      <c r="AD1576" s="97"/>
      <c r="AE1576" s="97"/>
      <c r="AF1576" s="93"/>
      <c r="AG1576" s="93"/>
      <c r="AH1576" s="93"/>
      <c r="AI1576" s="30"/>
      <c r="AJ1576" s="30"/>
      <c r="AK1576" s="30"/>
      <c r="AL1576" s="30"/>
      <c r="AM1576" s="109"/>
      <c r="AN1576" s="109"/>
      <c r="AO1576" s="30"/>
      <c r="AP1576" s="109" t="s">
        <v>2329</v>
      </c>
      <c r="AQ1576"/>
      <c r="AR1576"/>
      <c r="AS1576"/>
      <c r="AT1576"/>
      <c r="AU1576"/>
      <c r="AV1576"/>
    </row>
    <row r="1577" spans="27:48" ht="23.45" customHeight="1" x14ac:dyDescent="0.2">
      <c r="AA1577" s="97"/>
      <c r="AB1577" s="97"/>
      <c r="AC1577" s="97"/>
      <c r="AD1577" s="97"/>
      <c r="AE1577" s="97"/>
      <c r="AF1577" s="93"/>
      <c r="AG1577" s="93"/>
      <c r="AH1577" s="93"/>
      <c r="AI1577" s="30"/>
      <c r="AJ1577" s="30"/>
      <c r="AK1577" s="30"/>
      <c r="AL1577" s="30"/>
      <c r="AM1577" s="109"/>
      <c r="AN1577" s="109"/>
      <c r="AO1577" s="30"/>
      <c r="AP1577" s="109" t="s">
        <v>2330</v>
      </c>
      <c r="AQ1577"/>
      <c r="AR1577"/>
      <c r="AS1577"/>
      <c r="AT1577"/>
      <c r="AU1577"/>
      <c r="AV1577"/>
    </row>
    <row r="1578" spans="27:48" ht="23.45" customHeight="1" x14ac:dyDescent="0.2">
      <c r="AA1578" s="97"/>
      <c r="AB1578" s="97"/>
      <c r="AC1578" s="97"/>
      <c r="AD1578" s="97"/>
      <c r="AE1578" s="97"/>
      <c r="AF1578" s="93"/>
      <c r="AG1578" s="93"/>
      <c r="AH1578" s="93"/>
      <c r="AI1578" s="30"/>
      <c r="AJ1578" s="30"/>
      <c r="AK1578" s="30"/>
      <c r="AL1578" s="30"/>
      <c r="AM1578" s="109"/>
      <c r="AN1578" s="109"/>
      <c r="AO1578" s="30"/>
      <c r="AP1578" s="109" t="s">
        <v>2331</v>
      </c>
      <c r="AQ1578"/>
      <c r="AR1578"/>
      <c r="AS1578"/>
      <c r="AT1578"/>
      <c r="AU1578"/>
      <c r="AV1578"/>
    </row>
    <row r="1579" spans="27:48" ht="23.45" customHeight="1" x14ac:dyDescent="0.2">
      <c r="AA1579" s="97"/>
      <c r="AB1579" s="97"/>
      <c r="AC1579" s="97"/>
      <c r="AD1579" s="97"/>
      <c r="AE1579" s="97"/>
      <c r="AF1579" s="93"/>
      <c r="AG1579" s="93"/>
      <c r="AH1579" s="93"/>
      <c r="AI1579" s="30"/>
      <c r="AJ1579" s="30"/>
      <c r="AK1579" s="30"/>
      <c r="AL1579" s="30"/>
      <c r="AM1579" s="109"/>
      <c r="AN1579" s="109"/>
      <c r="AO1579" s="30"/>
      <c r="AP1579" s="109" t="s">
        <v>2332</v>
      </c>
      <c r="AQ1579"/>
      <c r="AR1579"/>
      <c r="AS1579"/>
      <c r="AT1579"/>
      <c r="AU1579"/>
      <c r="AV1579"/>
    </row>
    <row r="1580" spans="27:48" ht="23.45" customHeight="1" x14ac:dyDescent="0.2">
      <c r="AA1580" s="97"/>
      <c r="AB1580" s="97"/>
      <c r="AC1580" s="97"/>
      <c r="AD1580" s="97"/>
      <c r="AE1580" s="97"/>
      <c r="AF1580" s="93"/>
      <c r="AG1580" s="93"/>
      <c r="AH1580" s="93"/>
      <c r="AI1580" s="30"/>
      <c r="AJ1580" s="30"/>
      <c r="AK1580" s="30"/>
      <c r="AL1580" s="30"/>
      <c r="AM1580" s="109"/>
      <c r="AN1580" s="109"/>
      <c r="AO1580" s="30"/>
      <c r="AP1580" s="109" t="s">
        <v>2333</v>
      </c>
      <c r="AQ1580"/>
      <c r="AR1580"/>
      <c r="AS1580"/>
      <c r="AT1580"/>
      <c r="AU1580"/>
      <c r="AV1580"/>
    </row>
    <row r="1581" spans="27:48" ht="23.45" customHeight="1" x14ac:dyDescent="0.2">
      <c r="AA1581" s="97"/>
      <c r="AB1581" s="97"/>
      <c r="AC1581" s="97"/>
      <c r="AD1581" s="97"/>
      <c r="AE1581" s="97"/>
      <c r="AF1581" s="93"/>
      <c r="AG1581" s="93"/>
      <c r="AH1581" s="93"/>
      <c r="AI1581" s="30"/>
      <c r="AJ1581" s="30"/>
      <c r="AK1581" s="30"/>
      <c r="AL1581" s="30"/>
      <c r="AM1581" s="109"/>
      <c r="AN1581" s="109"/>
      <c r="AO1581" s="30"/>
      <c r="AP1581" s="109" t="s">
        <v>2334</v>
      </c>
      <c r="AQ1581"/>
      <c r="AR1581"/>
      <c r="AS1581"/>
      <c r="AT1581"/>
      <c r="AU1581"/>
      <c r="AV1581"/>
    </row>
    <row r="1582" spans="27:48" ht="23.45" customHeight="1" x14ac:dyDescent="0.2">
      <c r="AA1582" s="97"/>
      <c r="AB1582" s="97"/>
      <c r="AC1582" s="97"/>
      <c r="AD1582" s="97"/>
      <c r="AE1582" s="97"/>
      <c r="AF1582" s="93"/>
      <c r="AG1582" s="93"/>
      <c r="AH1582" s="93"/>
      <c r="AI1582" s="30"/>
      <c r="AJ1582" s="30"/>
      <c r="AK1582" s="30"/>
      <c r="AL1582" s="30"/>
      <c r="AM1582" s="109"/>
      <c r="AN1582" s="109"/>
      <c r="AO1582" s="30"/>
      <c r="AP1582" s="109" t="s">
        <v>2335</v>
      </c>
      <c r="AQ1582"/>
      <c r="AR1582"/>
      <c r="AS1582"/>
      <c r="AT1582"/>
      <c r="AU1582"/>
      <c r="AV1582"/>
    </row>
    <row r="1583" spans="27:48" ht="23.45" customHeight="1" x14ac:dyDescent="0.2">
      <c r="AA1583" s="97"/>
      <c r="AB1583" s="97"/>
      <c r="AC1583" s="97"/>
      <c r="AD1583" s="97"/>
      <c r="AE1583" s="97"/>
      <c r="AF1583" s="93"/>
      <c r="AG1583" s="93"/>
      <c r="AH1583" s="93"/>
      <c r="AI1583" s="30"/>
      <c r="AJ1583" s="30"/>
      <c r="AK1583" s="30"/>
      <c r="AL1583" s="30"/>
      <c r="AM1583" s="109"/>
      <c r="AN1583" s="109"/>
      <c r="AO1583" s="30"/>
      <c r="AP1583" s="109" t="s">
        <v>2336</v>
      </c>
      <c r="AQ1583"/>
      <c r="AR1583"/>
      <c r="AS1583"/>
      <c r="AT1583"/>
      <c r="AU1583"/>
      <c r="AV1583"/>
    </row>
    <row r="1584" spans="27:48" ht="23.45" customHeight="1" x14ac:dyDescent="0.2">
      <c r="AA1584" s="97"/>
      <c r="AB1584" s="97"/>
      <c r="AC1584" s="97"/>
      <c r="AD1584" s="97"/>
      <c r="AE1584" s="97"/>
      <c r="AF1584" s="93"/>
      <c r="AG1584" s="93"/>
      <c r="AH1584" s="93"/>
      <c r="AI1584" s="30"/>
      <c r="AJ1584" s="30"/>
      <c r="AK1584" s="30"/>
      <c r="AL1584" s="30"/>
      <c r="AM1584" s="109"/>
      <c r="AN1584" s="109"/>
      <c r="AO1584" s="30"/>
      <c r="AP1584" s="109" t="s">
        <v>2337</v>
      </c>
      <c r="AQ1584"/>
      <c r="AR1584"/>
      <c r="AS1584"/>
      <c r="AT1584"/>
      <c r="AU1584"/>
      <c r="AV1584"/>
    </row>
    <row r="1585" spans="27:48" ht="23.45" customHeight="1" x14ac:dyDescent="0.2">
      <c r="AA1585" s="97"/>
      <c r="AB1585" s="97"/>
      <c r="AC1585" s="97"/>
      <c r="AD1585" s="97"/>
      <c r="AE1585" s="97"/>
      <c r="AF1585" s="93"/>
      <c r="AG1585" s="93"/>
      <c r="AH1585" s="93"/>
      <c r="AI1585" s="30"/>
      <c r="AJ1585" s="30"/>
      <c r="AK1585" s="30"/>
      <c r="AL1585" s="30"/>
      <c r="AM1585" s="109"/>
      <c r="AN1585" s="109"/>
      <c r="AO1585" s="30"/>
      <c r="AP1585" s="109" t="s">
        <v>2338</v>
      </c>
      <c r="AQ1585"/>
      <c r="AR1585"/>
      <c r="AS1585"/>
      <c r="AT1585"/>
      <c r="AU1585"/>
      <c r="AV1585"/>
    </row>
    <row r="1586" spans="27:48" ht="23.45" customHeight="1" x14ac:dyDescent="0.2">
      <c r="AA1586" s="97"/>
      <c r="AB1586" s="97"/>
      <c r="AC1586" s="97"/>
      <c r="AD1586" s="97"/>
      <c r="AE1586" s="97"/>
      <c r="AF1586" s="93"/>
      <c r="AG1586" s="93"/>
      <c r="AH1586" s="93"/>
      <c r="AI1586" s="30"/>
      <c r="AJ1586" s="30"/>
      <c r="AK1586" s="30"/>
      <c r="AL1586" s="30"/>
      <c r="AM1586" s="109"/>
      <c r="AN1586" s="109"/>
      <c r="AO1586" s="30"/>
      <c r="AP1586" s="109" t="s">
        <v>2339</v>
      </c>
      <c r="AQ1586"/>
      <c r="AR1586"/>
      <c r="AS1586"/>
      <c r="AT1586"/>
      <c r="AU1586"/>
      <c r="AV1586"/>
    </row>
    <row r="1587" spans="27:48" ht="23.45" customHeight="1" x14ac:dyDescent="0.2">
      <c r="AA1587" s="97"/>
      <c r="AB1587" s="97"/>
      <c r="AC1587" s="97"/>
      <c r="AD1587" s="97"/>
      <c r="AE1587" s="97"/>
      <c r="AF1587" s="93"/>
      <c r="AG1587" s="93"/>
      <c r="AH1587" s="93"/>
      <c r="AI1587" s="30"/>
      <c r="AJ1587" s="30"/>
      <c r="AK1587" s="30"/>
      <c r="AL1587" s="30"/>
      <c r="AM1587" s="109"/>
      <c r="AN1587" s="109"/>
      <c r="AO1587" s="30"/>
      <c r="AP1587" s="109" t="s">
        <v>2340</v>
      </c>
      <c r="AQ1587"/>
      <c r="AR1587"/>
      <c r="AS1587"/>
      <c r="AT1587"/>
      <c r="AU1587"/>
      <c r="AV1587"/>
    </row>
    <row r="1588" spans="27:48" ht="23.45" customHeight="1" x14ac:dyDescent="0.2">
      <c r="AA1588" s="97"/>
      <c r="AB1588" s="97"/>
      <c r="AC1588" s="97"/>
      <c r="AD1588" s="97"/>
      <c r="AE1588" s="97"/>
      <c r="AF1588" s="93"/>
      <c r="AG1588" s="93"/>
      <c r="AH1588" s="93"/>
      <c r="AI1588" s="30"/>
      <c r="AJ1588" s="30"/>
      <c r="AK1588" s="30"/>
      <c r="AL1588" s="30"/>
      <c r="AM1588" s="109"/>
      <c r="AN1588" s="109"/>
      <c r="AO1588" s="30"/>
      <c r="AP1588" s="109" t="s">
        <v>2341</v>
      </c>
      <c r="AQ1588"/>
      <c r="AR1588"/>
      <c r="AS1588"/>
      <c r="AT1588"/>
      <c r="AU1588"/>
      <c r="AV1588"/>
    </row>
    <row r="1589" spans="27:48" ht="23.45" customHeight="1" x14ac:dyDescent="0.2">
      <c r="AA1589" s="97"/>
      <c r="AB1589" s="97"/>
      <c r="AC1589" s="97"/>
      <c r="AD1589" s="97"/>
      <c r="AE1589" s="97"/>
      <c r="AF1589" s="93"/>
      <c r="AG1589" s="93"/>
      <c r="AH1589" s="93"/>
      <c r="AI1589" s="30"/>
      <c r="AJ1589" s="30"/>
      <c r="AK1589" s="30"/>
      <c r="AL1589" s="30"/>
      <c r="AM1589" s="109"/>
      <c r="AN1589" s="109"/>
      <c r="AO1589" s="30"/>
      <c r="AP1589" s="109" t="s">
        <v>2342</v>
      </c>
      <c r="AQ1589"/>
      <c r="AR1589"/>
      <c r="AS1589"/>
      <c r="AT1589"/>
      <c r="AU1589"/>
      <c r="AV1589"/>
    </row>
    <row r="1590" spans="27:48" ht="23.45" customHeight="1" x14ac:dyDescent="0.2">
      <c r="AA1590" s="97"/>
      <c r="AB1590" s="97"/>
      <c r="AC1590" s="97"/>
      <c r="AD1590" s="97"/>
      <c r="AE1590" s="97"/>
      <c r="AF1590" s="93"/>
      <c r="AG1590" s="93"/>
      <c r="AH1590" s="93"/>
      <c r="AI1590" s="30"/>
      <c r="AJ1590" s="30"/>
      <c r="AK1590" s="30"/>
      <c r="AL1590" s="30"/>
      <c r="AM1590" s="109"/>
      <c r="AN1590" s="109"/>
      <c r="AO1590" s="30"/>
      <c r="AP1590" s="109" t="s">
        <v>2343</v>
      </c>
      <c r="AQ1590"/>
      <c r="AR1590"/>
      <c r="AS1590"/>
      <c r="AT1590"/>
      <c r="AU1590"/>
      <c r="AV1590"/>
    </row>
    <row r="1591" spans="27:48" ht="23.45" customHeight="1" x14ac:dyDescent="0.2">
      <c r="AA1591" s="97"/>
      <c r="AB1591" s="97"/>
      <c r="AC1591" s="97"/>
      <c r="AD1591" s="97"/>
      <c r="AE1591" s="97"/>
      <c r="AF1591" s="93"/>
      <c r="AG1591" s="93"/>
      <c r="AH1591" s="93"/>
      <c r="AI1591" s="30"/>
      <c r="AJ1591" s="30"/>
      <c r="AK1591" s="30"/>
      <c r="AL1591" s="30"/>
      <c r="AM1591" s="109"/>
      <c r="AN1591" s="109"/>
      <c r="AO1591" s="30"/>
      <c r="AP1591" s="109" t="s">
        <v>2344</v>
      </c>
      <c r="AQ1591"/>
      <c r="AR1591"/>
      <c r="AS1591"/>
      <c r="AT1591"/>
      <c r="AU1591"/>
      <c r="AV1591"/>
    </row>
    <row r="1592" spans="27:48" ht="23.45" customHeight="1" x14ac:dyDescent="0.2">
      <c r="AA1592" s="97"/>
      <c r="AB1592" s="97"/>
      <c r="AC1592" s="97"/>
      <c r="AD1592" s="97"/>
      <c r="AE1592" s="97"/>
      <c r="AF1592" s="93"/>
      <c r="AG1592" s="93"/>
      <c r="AH1592" s="93"/>
      <c r="AI1592" s="30"/>
      <c r="AJ1592" s="30"/>
      <c r="AK1592" s="30"/>
      <c r="AL1592" s="30"/>
      <c r="AM1592" s="109"/>
      <c r="AN1592" s="109"/>
      <c r="AO1592" s="30"/>
      <c r="AP1592" s="109" t="s">
        <v>2345</v>
      </c>
      <c r="AQ1592"/>
      <c r="AR1592"/>
      <c r="AS1592"/>
      <c r="AT1592"/>
      <c r="AU1592"/>
      <c r="AV1592"/>
    </row>
    <row r="1593" spans="27:48" ht="23.45" customHeight="1" x14ac:dyDescent="0.2">
      <c r="AA1593" s="97"/>
      <c r="AB1593" s="97"/>
      <c r="AC1593" s="97"/>
      <c r="AD1593" s="97"/>
      <c r="AE1593" s="97"/>
      <c r="AF1593" s="93"/>
      <c r="AG1593" s="93"/>
      <c r="AH1593" s="93"/>
      <c r="AI1593" s="30"/>
      <c r="AJ1593" s="30"/>
      <c r="AK1593" s="30"/>
      <c r="AL1593" s="30"/>
      <c r="AM1593" s="109"/>
      <c r="AN1593" s="109"/>
      <c r="AO1593" s="30"/>
      <c r="AP1593" s="109" t="s">
        <v>2346</v>
      </c>
      <c r="AQ1593"/>
      <c r="AR1593"/>
      <c r="AS1593"/>
      <c r="AT1593"/>
      <c r="AU1593"/>
      <c r="AV1593"/>
    </row>
    <row r="1594" spans="27:48" ht="23.45" customHeight="1" x14ac:dyDescent="0.2">
      <c r="AA1594" s="97"/>
      <c r="AB1594" s="97"/>
      <c r="AC1594" s="97"/>
      <c r="AD1594" s="97"/>
      <c r="AE1594" s="97"/>
      <c r="AF1594" s="93"/>
      <c r="AG1594" s="93"/>
      <c r="AH1594" s="93"/>
      <c r="AI1594" s="30"/>
      <c r="AJ1594" s="30"/>
      <c r="AK1594" s="30"/>
      <c r="AL1594" s="30"/>
      <c r="AM1594" s="109"/>
      <c r="AN1594" s="109"/>
      <c r="AO1594" s="30"/>
      <c r="AP1594" s="109" t="s">
        <v>2347</v>
      </c>
      <c r="AQ1594"/>
      <c r="AR1594"/>
      <c r="AS1594"/>
      <c r="AT1594"/>
      <c r="AU1594"/>
      <c r="AV1594"/>
    </row>
    <row r="1595" spans="27:48" ht="23.45" customHeight="1" x14ac:dyDescent="0.2">
      <c r="AA1595" s="97"/>
      <c r="AB1595" s="97"/>
      <c r="AC1595" s="97"/>
      <c r="AD1595" s="97"/>
      <c r="AE1595" s="97"/>
      <c r="AF1595" s="93"/>
      <c r="AG1595" s="93"/>
      <c r="AH1595" s="93"/>
      <c r="AI1595" s="30"/>
      <c r="AJ1595" s="30"/>
      <c r="AK1595" s="30"/>
      <c r="AL1595" s="30"/>
      <c r="AM1595" s="109"/>
      <c r="AN1595" s="109"/>
      <c r="AO1595" s="30"/>
      <c r="AP1595" s="109" t="s">
        <v>2348</v>
      </c>
      <c r="AQ1595"/>
      <c r="AR1595"/>
      <c r="AS1595"/>
      <c r="AT1595"/>
      <c r="AU1595"/>
      <c r="AV1595"/>
    </row>
    <row r="1596" spans="27:48" ht="23.45" customHeight="1" x14ac:dyDescent="0.2">
      <c r="AA1596" s="97"/>
      <c r="AB1596" s="97"/>
      <c r="AC1596" s="97"/>
      <c r="AD1596" s="97"/>
      <c r="AE1596" s="97"/>
      <c r="AF1596" s="93"/>
      <c r="AG1596" s="93"/>
      <c r="AH1596" s="93"/>
      <c r="AI1596" s="30"/>
      <c r="AJ1596" s="30"/>
      <c r="AK1596" s="30"/>
      <c r="AL1596" s="30"/>
      <c r="AM1596" s="109"/>
      <c r="AN1596" s="109"/>
      <c r="AO1596" s="30"/>
      <c r="AP1596" s="109" t="s">
        <v>2349</v>
      </c>
      <c r="AQ1596"/>
      <c r="AR1596"/>
      <c r="AS1596"/>
      <c r="AT1596"/>
      <c r="AU1596"/>
      <c r="AV1596"/>
    </row>
    <row r="1597" spans="27:48" ht="23.45" customHeight="1" x14ac:dyDescent="0.2">
      <c r="AA1597" s="97"/>
      <c r="AB1597" s="97"/>
      <c r="AC1597" s="97"/>
      <c r="AD1597" s="97"/>
      <c r="AE1597" s="97"/>
      <c r="AF1597" s="93"/>
      <c r="AG1597" s="93"/>
      <c r="AH1597" s="93"/>
      <c r="AI1597" s="30"/>
      <c r="AJ1597" s="30"/>
      <c r="AK1597" s="30"/>
      <c r="AL1597" s="30"/>
      <c r="AM1597" s="109"/>
      <c r="AN1597" s="109"/>
      <c r="AO1597" s="30"/>
      <c r="AP1597" s="109" t="s">
        <v>2350</v>
      </c>
      <c r="AQ1597"/>
      <c r="AR1597"/>
      <c r="AS1597"/>
      <c r="AT1597"/>
      <c r="AU1597"/>
      <c r="AV1597"/>
    </row>
    <row r="1598" spans="27:48" ht="23.45" customHeight="1" x14ac:dyDescent="0.2">
      <c r="AA1598" s="97"/>
      <c r="AB1598" s="97"/>
      <c r="AC1598" s="97"/>
      <c r="AD1598" s="97"/>
      <c r="AE1598" s="97"/>
      <c r="AF1598" s="93"/>
      <c r="AG1598" s="93"/>
      <c r="AH1598" s="93"/>
      <c r="AI1598" s="30"/>
      <c r="AJ1598" s="30"/>
      <c r="AK1598" s="30"/>
      <c r="AL1598" s="30"/>
      <c r="AM1598" s="109"/>
      <c r="AN1598" s="109"/>
      <c r="AO1598" s="30"/>
      <c r="AP1598" s="109" t="s">
        <v>2351</v>
      </c>
      <c r="AQ1598"/>
      <c r="AR1598"/>
      <c r="AS1598"/>
      <c r="AT1598"/>
      <c r="AU1598"/>
      <c r="AV1598"/>
    </row>
    <row r="1599" spans="27:48" ht="23.45" customHeight="1" x14ac:dyDescent="0.2">
      <c r="AA1599" s="97"/>
      <c r="AB1599" s="97"/>
      <c r="AC1599" s="97"/>
      <c r="AD1599" s="97"/>
      <c r="AE1599" s="97"/>
      <c r="AF1599" s="93"/>
      <c r="AG1599" s="93"/>
      <c r="AH1599" s="93"/>
      <c r="AI1599" s="30"/>
      <c r="AJ1599" s="30"/>
      <c r="AK1599" s="30"/>
      <c r="AL1599" s="30"/>
      <c r="AM1599" s="109"/>
      <c r="AN1599" s="109"/>
      <c r="AO1599" s="30"/>
      <c r="AP1599" s="109" t="s">
        <v>2352</v>
      </c>
      <c r="AQ1599"/>
      <c r="AR1599"/>
      <c r="AS1599"/>
      <c r="AT1599"/>
      <c r="AU1599"/>
      <c r="AV1599"/>
    </row>
    <row r="1600" spans="27:48" ht="23.45" customHeight="1" x14ac:dyDescent="0.2">
      <c r="AA1600" s="97"/>
      <c r="AB1600" s="97"/>
      <c r="AC1600" s="97"/>
      <c r="AD1600" s="97"/>
      <c r="AE1600" s="97"/>
      <c r="AF1600" s="93"/>
      <c r="AG1600" s="93"/>
      <c r="AH1600" s="93"/>
      <c r="AI1600" s="30"/>
      <c r="AJ1600" s="30"/>
      <c r="AK1600" s="30"/>
      <c r="AL1600" s="30"/>
      <c r="AM1600" s="109"/>
      <c r="AN1600" s="109"/>
      <c r="AO1600" s="30"/>
      <c r="AP1600" s="109" t="s">
        <v>2353</v>
      </c>
      <c r="AQ1600"/>
      <c r="AR1600"/>
      <c r="AS1600"/>
      <c r="AT1600"/>
      <c r="AU1600"/>
      <c r="AV1600"/>
    </row>
    <row r="1601" spans="27:48" ht="23.45" customHeight="1" x14ac:dyDescent="0.2">
      <c r="AA1601" s="97"/>
      <c r="AB1601" s="97"/>
      <c r="AC1601" s="97"/>
      <c r="AD1601" s="97"/>
      <c r="AE1601" s="97"/>
      <c r="AF1601" s="93"/>
      <c r="AG1601" s="93"/>
      <c r="AH1601" s="93"/>
      <c r="AI1601" s="30"/>
      <c r="AJ1601" s="30"/>
      <c r="AK1601" s="30"/>
      <c r="AL1601" s="30"/>
      <c r="AM1601" s="109"/>
      <c r="AN1601" s="109"/>
      <c r="AO1601" s="30"/>
      <c r="AP1601" s="109" t="s">
        <v>2354</v>
      </c>
      <c r="AQ1601"/>
      <c r="AR1601"/>
      <c r="AS1601"/>
      <c r="AT1601"/>
      <c r="AU1601"/>
      <c r="AV1601"/>
    </row>
    <row r="1602" spans="27:48" ht="23.45" customHeight="1" x14ac:dyDescent="0.2">
      <c r="AA1602" s="97"/>
      <c r="AB1602" s="97"/>
      <c r="AC1602" s="97"/>
      <c r="AD1602" s="97"/>
      <c r="AE1602" s="97"/>
      <c r="AF1602" s="93"/>
      <c r="AG1602" s="93"/>
      <c r="AH1602" s="93"/>
      <c r="AI1602" s="30"/>
      <c r="AJ1602" s="30"/>
      <c r="AK1602" s="30"/>
      <c r="AL1602" s="30"/>
      <c r="AM1602" s="109"/>
      <c r="AN1602" s="109"/>
      <c r="AO1602" s="30"/>
      <c r="AP1602" s="109" t="s">
        <v>2355</v>
      </c>
      <c r="AQ1602"/>
      <c r="AR1602"/>
      <c r="AS1602"/>
      <c r="AT1602"/>
      <c r="AU1602"/>
      <c r="AV1602"/>
    </row>
    <row r="1603" spans="27:48" ht="23.45" customHeight="1" x14ac:dyDescent="0.2">
      <c r="AA1603" s="97"/>
      <c r="AB1603" s="97"/>
      <c r="AC1603" s="97"/>
      <c r="AD1603" s="97"/>
      <c r="AE1603" s="97"/>
      <c r="AF1603" s="93"/>
      <c r="AG1603" s="93"/>
      <c r="AH1603" s="93"/>
      <c r="AI1603" s="30"/>
      <c r="AJ1603" s="30"/>
      <c r="AK1603" s="30"/>
      <c r="AL1603" s="30"/>
      <c r="AM1603" s="109"/>
      <c r="AN1603" s="109"/>
      <c r="AO1603" s="30"/>
      <c r="AP1603" s="109" t="s">
        <v>2356</v>
      </c>
      <c r="AQ1603"/>
      <c r="AR1603"/>
      <c r="AS1603"/>
      <c r="AT1603"/>
      <c r="AU1603"/>
      <c r="AV1603"/>
    </row>
    <row r="1604" spans="27:48" ht="23.45" customHeight="1" x14ac:dyDescent="0.2">
      <c r="AA1604" s="97"/>
      <c r="AB1604" s="97"/>
      <c r="AC1604" s="97"/>
      <c r="AD1604" s="97"/>
      <c r="AE1604" s="97"/>
      <c r="AF1604" s="93"/>
      <c r="AG1604" s="93"/>
      <c r="AH1604" s="93"/>
      <c r="AI1604" s="30"/>
      <c r="AJ1604" s="30"/>
      <c r="AK1604" s="30"/>
      <c r="AL1604" s="30"/>
      <c r="AM1604" s="109"/>
      <c r="AN1604" s="109"/>
      <c r="AO1604" s="30"/>
      <c r="AP1604" s="109" t="s">
        <v>2357</v>
      </c>
      <c r="AQ1604"/>
      <c r="AR1604"/>
      <c r="AS1604"/>
      <c r="AT1604"/>
      <c r="AU1604"/>
      <c r="AV1604"/>
    </row>
    <row r="1605" spans="27:48" ht="23.45" customHeight="1" x14ac:dyDescent="0.2">
      <c r="AA1605" s="97"/>
      <c r="AB1605" s="97"/>
      <c r="AC1605" s="97"/>
      <c r="AD1605" s="97"/>
      <c r="AE1605" s="97"/>
      <c r="AF1605" s="93"/>
      <c r="AG1605" s="93"/>
      <c r="AH1605" s="93"/>
      <c r="AI1605" s="30"/>
      <c r="AJ1605" s="30"/>
      <c r="AK1605" s="30"/>
      <c r="AL1605" s="30"/>
      <c r="AM1605" s="109"/>
      <c r="AN1605" s="109"/>
      <c r="AO1605" s="30"/>
      <c r="AP1605" s="109" t="s">
        <v>2358</v>
      </c>
      <c r="AQ1605"/>
      <c r="AR1605"/>
      <c r="AS1605"/>
      <c r="AT1605"/>
      <c r="AU1605"/>
      <c r="AV1605"/>
    </row>
    <row r="1606" spans="27:48" ht="23.45" customHeight="1" x14ac:dyDescent="0.2">
      <c r="AA1606" s="97"/>
      <c r="AB1606" s="97"/>
      <c r="AC1606" s="97"/>
      <c r="AD1606" s="97"/>
      <c r="AE1606" s="97"/>
      <c r="AF1606" s="93"/>
      <c r="AG1606" s="93"/>
      <c r="AH1606" s="93"/>
      <c r="AI1606" s="30"/>
      <c r="AJ1606" s="30"/>
      <c r="AK1606" s="30"/>
      <c r="AL1606" s="30"/>
      <c r="AM1606" s="109"/>
      <c r="AN1606" s="109"/>
      <c r="AO1606" s="30"/>
      <c r="AP1606" s="109" t="s">
        <v>2359</v>
      </c>
      <c r="AQ1606"/>
      <c r="AR1606"/>
      <c r="AS1606"/>
      <c r="AT1606"/>
      <c r="AU1606"/>
      <c r="AV1606"/>
    </row>
    <row r="1607" spans="27:48" ht="23.45" customHeight="1" x14ac:dyDescent="0.2">
      <c r="AA1607" s="97"/>
      <c r="AB1607" s="97"/>
      <c r="AC1607" s="97"/>
      <c r="AD1607" s="97"/>
      <c r="AE1607" s="97"/>
      <c r="AF1607" s="93"/>
      <c r="AG1607" s="93"/>
      <c r="AH1607" s="93"/>
      <c r="AI1607" s="30"/>
      <c r="AJ1607" s="30"/>
      <c r="AK1607" s="30"/>
      <c r="AL1607" s="30"/>
      <c r="AM1607" s="109"/>
      <c r="AN1607" s="109"/>
      <c r="AO1607" s="30"/>
      <c r="AP1607" s="109" t="s">
        <v>2360</v>
      </c>
      <c r="AQ1607"/>
      <c r="AR1607"/>
      <c r="AS1607"/>
      <c r="AT1607"/>
      <c r="AU1607"/>
      <c r="AV1607"/>
    </row>
    <row r="1608" spans="27:48" ht="23.45" customHeight="1" x14ac:dyDescent="0.2">
      <c r="AA1608" s="97"/>
      <c r="AB1608" s="97"/>
      <c r="AC1608" s="97"/>
      <c r="AD1608" s="97"/>
      <c r="AE1608" s="97"/>
      <c r="AF1608" s="93"/>
      <c r="AG1608" s="93"/>
      <c r="AH1608" s="93"/>
      <c r="AI1608" s="30"/>
      <c r="AJ1608" s="30"/>
      <c r="AK1608" s="30"/>
      <c r="AL1608" s="30"/>
      <c r="AM1608" s="109"/>
      <c r="AN1608" s="109"/>
      <c r="AO1608" s="30"/>
      <c r="AP1608" s="109" t="s">
        <v>2361</v>
      </c>
      <c r="AQ1608"/>
      <c r="AR1608"/>
      <c r="AS1608"/>
      <c r="AT1608"/>
      <c r="AU1608"/>
      <c r="AV1608"/>
    </row>
    <row r="1609" spans="27:48" ht="23.45" customHeight="1" x14ac:dyDescent="0.2">
      <c r="AA1609" s="97"/>
      <c r="AB1609" s="97"/>
      <c r="AC1609" s="97"/>
      <c r="AD1609" s="97"/>
      <c r="AE1609" s="97"/>
      <c r="AF1609" s="93"/>
      <c r="AG1609" s="93"/>
      <c r="AH1609" s="93"/>
      <c r="AI1609" s="30"/>
      <c r="AJ1609" s="30"/>
      <c r="AK1609" s="30"/>
      <c r="AL1609" s="30"/>
      <c r="AM1609" s="109"/>
      <c r="AN1609" s="109"/>
      <c r="AO1609" s="30"/>
      <c r="AP1609" s="109" t="s">
        <v>2362</v>
      </c>
      <c r="AQ1609"/>
      <c r="AR1609"/>
      <c r="AS1609"/>
      <c r="AT1609"/>
      <c r="AU1609"/>
      <c r="AV1609"/>
    </row>
    <row r="1610" spans="27:48" ht="23.45" customHeight="1" x14ac:dyDescent="0.2">
      <c r="AA1610" s="97"/>
      <c r="AB1610" s="97"/>
      <c r="AC1610" s="97"/>
      <c r="AD1610" s="97"/>
      <c r="AE1610" s="97"/>
      <c r="AF1610" s="93"/>
      <c r="AG1610" s="93"/>
      <c r="AH1610" s="93"/>
      <c r="AI1610" s="30"/>
      <c r="AJ1610" s="30"/>
      <c r="AK1610" s="30"/>
      <c r="AL1610" s="30"/>
      <c r="AM1610" s="109"/>
      <c r="AN1610" s="109"/>
      <c r="AO1610" s="30"/>
      <c r="AP1610" s="109" t="s">
        <v>2363</v>
      </c>
      <c r="AQ1610"/>
      <c r="AR1610"/>
      <c r="AS1610"/>
      <c r="AT1610"/>
      <c r="AU1610"/>
      <c r="AV1610"/>
    </row>
    <row r="1611" spans="27:48" ht="23.45" customHeight="1" x14ac:dyDescent="0.2">
      <c r="AA1611" s="97"/>
      <c r="AB1611" s="97"/>
      <c r="AC1611" s="97"/>
      <c r="AD1611" s="97"/>
      <c r="AE1611" s="97"/>
      <c r="AF1611" s="93"/>
      <c r="AG1611" s="93"/>
      <c r="AH1611" s="93"/>
      <c r="AI1611" s="30"/>
      <c r="AJ1611" s="30"/>
      <c r="AK1611" s="30"/>
      <c r="AL1611" s="30"/>
      <c r="AM1611" s="109"/>
      <c r="AN1611" s="109"/>
      <c r="AO1611" s="30"/>
      <c r="AP1611" s="109" t="s">
        <v>2364</v>
      </c>
      <c r="AQ1611"/>
      <c r="AR1611"/>
      <c r="AS1611"/>
      <c r="AT1611"/>
      <c r="AU1611"/>
      <c r="AV1611"/>
    </row>
    <row r="1612" spans="27:48" ht="23.45" customHeight="1" x14ac:dyDescent="0.2">
      <c r="AA1612" s="97"/>
      <c r="AB1612" s="97"/>
      <c r="AC1612" s="97"/>
      <c r="AD1612" s="97"/>
      <c r="AE1612" s="97"/>
      <c r="AF1612" s="93"/>
      <c r="AG1612" s="93"/>
      <c r="AH1612" s="93"/>
      <c r="AI1612" s="30"/>
      <c r="AJ1612" s="30"/>
      <c r="AK1612" s="30"/>
      <c r="AL1612" s="30"/>
      <c r="AM1612" s="109"/>
      <c r="AN1612" s="109"/>
      <c r="AO1612" s="30"/>
      <c r="AP1612" s="109" t="s">
        <v>2365</v>
      </c>
      <c r="AQ1612"/>
      <c r="AR1612"/>
      <c r="AS1612"/>
      <c r="AT1612"/>
      <c r="AU1612"/>
      <c r="AV1612"/>
    </row>
    <row r="1613" spans="27:48" ht="23.45" customHeight="1" x14ac:dyDescent="0.2">
      <c r="AA1613" s="97"/>
      <c r="AB1613" s="97"/>
      <c r="AC1613" s="97"/>
      <c r="AD1613" s="97"/>
      <c r="AE1613" s="97"/>
      <c r="AF1613" s="93"/>
      <c r="AG1613" s="93"/>
      <c r="AH1613" s="93"/>
      <c r="AI1613" s="30"/>
      <c r="AJ1613" s="30"/>
      <c r="AK1613" s="30"/>
      <c r="AL1613" s="30"/>
      <c r="AM1613" s="109"/>
      <c r="AN1613" s="109"/>
      <c r="AO1613" s="30"/>
      <c r="AP1613" s="109" t="s">
        <v>2366</v>
      </c>
      <c r="AQ1613"/>
      <c r="AR1613"/>
      <c r="AS1613"/>
      <c r="AT1613"/>
      <c r="AU1613"/>
      <c r="AV1613"/>
    </row>
    <row r="1614" spans="27:48" ht="23.45" customHeight="1" x14ac:dyDescent="0.2">
      <c r="AA1614" s="97"/>
      <c r="AB1614" s="97"/>
      <c r="AC1614" s="97"/>
      <c r="AD1614" s="97"/>
      <c r="AE1614" s="97"/>
      <c r="AF1614" s="93"/>
      <c r="AG1614" s="93"/>
      <c r="AH1614" s="93"/>
      <c r="AI1614" s="30"/>
      <c r="AJ1614" s="30"/>
      <c r="AK1614" s="30"/>
      <c r="AL1614" s="30"/>
      <c r="AM1614" s="109"/>
      <c r="AN1614" s="109"/>
      <c r="AO1614" s="30"/>
      <c r="AP1614" s="109" t="s">
        <v>2367</v>
      </c>
      <c r="AQ1614"/>
      <c r="AR1614"/>
      <c r="AS1614"/>
      <c r="AT1614"/>
      <c r="AU1614"/>
      <c r="AV1614"/>
    </row>
    <row r="1615" spans="27:48" ht="23.45" customHeight="1" x14ac:dyDescent="0.2">
      <c r="AA1615" s="97"/>
      <c r="AB1615" s="97"/>
      <c r="AC1615" s="97"/>
      <c r="AD1615" s="97"/>
      <c r="AE1615" s="97"/>
      <c r="AF1615" s="93"/>
      <c r="AG1615" s="93"/>
      <c r="AH1615" s="93"/>
      <c r="AI1615" s="30"/>
      <c r="AJ1615" s="30"/>
      <c r="AK1615" s="30"/>
      <c r="AL1615" s="30"/>
      <c r="AM1615" s="109"/>
      <c r="AN1615" s="109"/>
      <c r="AO1615" s="30"/>
      <c r="AP1615" s="109" t="s">
        <v>2368</v>
      </c>
      <c r="AQ1615"/>
      <c r="AR1615"/>
      <c r="AS1615"/>
      <c r="AT1615"/>
      <c r="AU1615"/>
      <c r="AV1615"/>
    </row>
    <row r="1616" spans="27:48" ht="23.45" customHeight="1" x14ac:dyDescent="0.2">
      <c r="AA1616" s="97"/>
      <c r="AB1616" s="97"/>
      <c r="AC1616" s="97"/>
      <c r="AD1616" s="97"/>
      <c r="AE1616" s="97"/>
      <c r="AF1616" s="93"/>
      <c r="AG1616" s="93"/>
      <c r="AH1616" s="93"/>
      <c r="AI1616" s="30"/>
      <c r="AJ1616" s="30"/>
      <c r="AK1616" s="30"/>
      <c r="AL1616" s="30"/>
      <c r="AM1616" s="109"/>
      <c r="AN1616" s="109"/>
      <c r="AO1616" s="30"/>
      <c r="AP1616" s="109" t="s">
        <v>2369</v>
      </c>
      <c r="AQ1616"/>
      <c r="AR1616"/>
      <c r="AS1616"/>
      <c r="AT1616"/>
      <c r="AU1616"/>
      <c r="AV1616"/>
    </row>
    <row r="1617" spans="27:48" ht="23.45" customHeight="1" x14ac:dyDescent="0.2">
      <c r="AA1617" s="97"/>
      <c r="AB1617" s="97"/>
      <c r="AC1617" s="97"/>
      <c r="AD1617" s="97"/>
      <c r="AE1617" s="97"/>
      <c r="AF1617" s="93"/>
      <c r="AG1617" s="93"/>
      <c r="AH1617" s="93"/>
      <c r="AI1617" s="30"/>
      <c r="AJ1617" s="30"/>
      <c r="AK1617" s="30"/>
      <c r="AL1617" s="30"/>
      <c r="AM1617" s="109"/>
      <c r="AN1617" s="109"/>
      <c r="AO1617" s="30"/>
      <c r="AP1617" s="109" t="s">
        <v>2370</v>
      </c>
      <c r="AQ1617"/>
      <c r="AR1617"/>
      <c r="AS1617"/>
      <c r="AT1617"/>
      <c r="AU1617"/>
      <c r="AV1617"/>
    </row>
    <row r="1618" spans="27:48" ht="23.45" customHeight="1" x14ac:dyDescent="0.2">
      <c r="AA1618" s="97"/>
      <c r="AB1618" s="97"/>
      <c r="AC1618" s="97"/>
      <c r="AD1618" s="97"/>
      <c r="AE1618" s="97"/>
      <c r="AF1618" s="93"/>
      <c r="AG1618" s="93"/>
      <c r="AH1618" s="93"/>
      <c r="AI1618" s="30"/>
      <c r="AJ1618" s="30"/>
      <c r="AK1618" s="30"/>
      <c r="AL1618" s="30"/>
      <c r="AM1618" s="109"/>
      <c r="AN1618" s="109"/>
      <c r="AO1618" s="30"/>
      <c r="AP1618" s="109" t="s">
        <v>2371</v>
      </c>
      <c r="AQ1618"/>
      <c r="AR1618"/>
      <c r="AS1618"/>
      <c r="AT1618"/>
      <c r="AU1618"/>
      <c r="AV1618"/>
    </row>
    <row r="1619" spans="27:48" ht="23.45" customHeight="1" x14ac:dyDescent="0.2">
      <c r="AA1619" s="97"/>
      <c r="AB1619" s="97"/>
      <c r="AC1619" s="97"/>
      <c r="AD1619" s="97"/>
      <c r="AE1619" s="97"/>
      <c r="AF1619" s="93"/>
      <c r="AG1619" s="93"/>
      <c r="AH1619" s="93"/>
      <c r="AI1619" s="30"/>
      <c r="AJ1619" s="30"/>
      <c r="AK1619" s="30"/>
      <c r="AL1619" s="30"/>
      <c r="AM1619" s="109"/>
      <c r="AN1619" s="109"/>
      <c r="AO1619" s="30"/>
      <c r="AP1619" s="109" t="s">
        <v>2372</v>
      </c>
      <c r="AQ1619"/>
      <c r="AR1619"/>
      <c r="AS1619"/>
      <c r="AT1619"/>
      <c r="AU1619"/>
      <c r="AV1619"/>
    </row>
    <row r="1620" spans="27:48" ht="23.45" customHeight="1" x14ac:dyDescent="0.2">
      <c r="AA1620" s="97"/>
      <c r="AB1620" s="97"/>
      <c r="AC1620" s="97"/>
      <c r="AD1620" s="97"/>
      <c r="AE1620" s="97"/>
      <c r="AF1620" s="93"/>
      <c r="AG1620" s="93"/>
      <c r="AH1620" s="93"/>
      <c r="AI1620" s="30"/>
      <c r="AJ1620" s="30"/>
      <c r="AK1620" s="30"/>
      <c r="AL1620" s="30"/>
      <c r="AM1620" s="109"/>
      <c r="AN1620" s="109"/>
      <c r="AO1620" s="30"/>
      <c r="AP1620" s="109" t="s">
        <v>2373</v>
      </c>
      <c r="AQ1620"/>
      <c r="AR1620"/>
      <c r="AS1620"/>
      <c r="AT1620"/>
      <c r="AU1620"/>
      <c r="AV1620"/>
    </row>
    <row r="1621" spans="27:48" ht="23.45" customHeight="1" x14ac:dyDescent="0.2">
      <c r="AA1621" s="97"/>
      <c r="AB1621" s="97"/>
      <c r="AC1621" s="97"/>
      <c r="AD1621" s="97"/>
      <c r="AE1621" s="97"/>
      <c r="AF1621" s="93"/>
      <c r="AG1621" s="93"/>
      <c r="AH1621" s="93"/>
      <c r="AI1621" s="30"/>
      <c r="AJ1621" s="30"/>
      <c r="AK1621" s="30"/>
      <c r="AL1621" s="30"/>
      <c r="AM1621" s="109"/>
      <c r="AN1621" s="109"/>
      <c r="AO1621" s="30"/>
      <c r="AP1621" s="109" t="s">
        <v>2374</v>
      </c>
      <c r="AQ1621"/>
      <c r="AR1621"/>
      <c r="AS1621"/>
      <c r="AT1621"/>
      <c r="AU1621"/>
      <c r="AV1621"/>
    </row>
    <row r="1622" spans="27:48" ht="23.45" customHeight="1" x14ac:dyDescent="0.2">
      <c r="AA1622" s="97"/>
      <c r="AB1622" s="97"/>
      <c r="AC1622" s="97"/>
      <c r="AD1622" s="97"/>
      <c r="AE1622" s="97"/>
      <c r="AF1622" s="93"/>
      <c r="AG1622" s="93"/>
      <c r="AH1622" s="93"/>
      <c r="AI1622" s="30"/>
      <c r="AJ1622" s="30"/>
      <c r="AK1622" s="30"/>
      <c r="AL1622" s="30"/>
      <c r="AM1622" s="109"/>
      <c r="AN1622" s="109"/>
      <c r="AO1622" s="30"/>
      <c r="AP1622" s="109" t="s">
        <v>2375</v>
      </c>
      <c r="AQ1622"/>
      <c r="AR1622"/>
      <c r="AS1622"/>
      <c r="AT1622"/>
      <c r="AU1622"/>
      <c r="AV1622"/>
    </row>
    <row r="1623" spans="27:48" ht="23.45" customHeight="1" x14ac:dyDescent="0.2">
      <c r="AA1623" s="97"/>
      <c r="AB1623" s="97"/>
      <c r="AC1623" s="97"/>
      <c r="AD1623" s="97"/>
      <c r="AE1623" s="97"/>
      <c r="AF1623" s="93"/>
      <c r="AG1623" s="93"/>
      <c r="AH1623" s="93"/>
      <c r="AI1623" s="30"/>
      <c r="AJ1623" s="30"/>
      <c r="AK1623" s="30"/>
      <c r="AL1623" s="30"/>
      <c r="AM1623" s="109"/>
      <c r="AN1623" s="109"/>
      <c r="AO1623" s="30"/>
      <c r="AP1623" s="109" t="s">
        <v>2376</v>
      </c>
      <c r="AQ1623"/>
      <c r="AR1623"/>
      <c r="AS1623"/>
      <c r="AT1623"/>
      <c r="AU1623"/>
      <c r="AV1623"/>
    </row>
    <row r="1624" spans="27:48" ht="23.45" customHeight="1" x14ac:dyDescent="0.2">
      <c r="AA1624" s="97"/>
      <c r="AB1624" s="97"/>
      <c r="AC1624" s="97"/>
      <c r="AD1624" s="97"/>
      <c r="AE1624" s="97"/>
      <c r="AF1624" s="93"/>
      <c r="AG1624" s="93"/>
      <c r="AH1624" s="93"/>
      <c r="AI1624" s="30"/>
      <c r="AJ1624" s="30"/>
      <c r="AK1624" s="30"/>
      <c r="AL1624" s="30"/>
      <c r="AM1624" s="109"/>
      <c r="AN1624" s="109"/>
      <c r="AO1624" s="30"/>
      <c r="AP1624" s="109" t="s">
        <v>2377</v>
      </c>
      <c r="AQ1624"/>
      <c r="AR1624"/>
      <c r="AS1624"/>
      <c r="AT1624"/>
      <c r="AU1624"/>
      <c r="AV1624"/>
    </row>
    <row r="1625" spans="27:48" ht="23.45" customHeight="1" x14ac:dyDescent="0.2">
      <c r="AA1625" s="97"/>
      <c r="AB1625" s="97"/>
      <c r="AC1625" s="97"/>
      <c r="AD1625" s="97"/>
      <c r="AE1625" s="97"/>
      <c r="AF1625" s="93"/>
      <c r="AG1625" s="93"/>
      <c r="AH1625" s="93"/>
      <c r="AI1625" s="30"/>
      <c r="AJ1625" s="30"/>
      <c r="AK1625" s="30"/>
      <c r="AL1625" s="30"/>
      <c r="AM1625" s="109"/>
      <c r="AN1625" s="109"/>
      <c r="AO1625" s="30"/>
      <c r="AP1625" s="109" t="s">
        <v>2378</v>
      </c>
      <c r="AQ1625"/>
      <c r="AR1625"/>
      <c r="AS1625"/>
      <c r="AT1625"/>
      <c r="AU1625"/>
      <c r="AV1625"/>
    </row>
    <row r="1626" spans="27:48" ht="23.45" customHeight="1" x14ac:dyDescent="0.2">
      <c r="AA1626" s="97"/>
      <c r="AB1626" s="97"/>
      <c r="AC1626" s="97"/>
      <c r="AD1626" s="97"/>
      <c r="AE1626" s="97"/>
      <c r="AF1626" s="93"/>
      <c r="AG1626" s="93"/>
      <c r="AH1626" s="93"/>
      <c r="AI1626" s="30"/>
      <c r="AJ1626" s="30"/>
      <c r="AK1626" s="30"/>
      <c r="AL1626" s="30"/>
      <c r="AM1626" s="109"/>
      <c r="AN1626" s="109"/>
      <c r="AO1626" s="30"/>
      <c r="AP1626" s="109" t="s">
        <v>2379</v>
      </c>
      <c r="AQ1626"/>
      <c r="AR1626"/>
      <c r="AS1626"/>
      <c r="AT1626"/>
      <c r="AU1626"/>
      <c r="AV1626"/>
    </row>
    <row r="1627" spans="27:48" ht="23.45" customHeight="1" x14ac:dyDescent="0.2">
      <c r="AA1627" s="97"/>
      <c r="AB1627" s="97"/>
      <c r="AC1627" s="97"/>
      <c r="AD1627" s="97"/>
      <c r="AE1627" s="97"/>
      <c r="AF1627" s="93"/>
      <c r="AG1627" s="93"/>
      <c r="AH1627" s="93"/>
      <c r="AI1627" s="30"/>
      <c r="AJ1627" s="30"/>
      <c r="AK1627" s="30"/>
      <c r="AL1627" s="30"/>
      <c r="AM1627" s="109"/>
      <c r="AN1627" s="109"/>
      <c r="AO1627" s="30"/>
      <c r="AP1627" s="109" t="s">
        <v>2380</v>
      </c>
      <c r="AQ1627"/>
      <c r="AR1627"/>
      <c r="AS1627"/>
      <c r="AT1627"/>
      <c r="AU1627"/>
      <c r="AV1627"/>
    </row>
    <row r="1628" spans="27:48" ht="23.45" customHeight="1" x14ac:dyDescent="0.2">
      <c r="AA1628" s="97"/>
      <c r="AB1628" s="97"/>
      <c r="AC1628" s="97"/>
      <c r="AD1628" s="97"/>
      <c r="AE1628" s="97"/>
      <c r="AF1628" s="93"/>
      <c r="AG1628" s="93"/>
      <c r="AH1628" s="93"/>
      <c r="AI1628" s="30"/>
      <c r="AJ1628" s="30"/>
      <c r="AK1628" s="30"/>
      <c r="AL1628" s="30"/>
      <c r="AM1628" s="109"/>
      <c r="AN1628" s="109"/>
      <c r="AO1628" s="30"/>
      <c r="AP1628" s="109" t="s">
        <v>2381</v>
      </c>
      <c r="AQ1628"/>
      <c r="AR1628"/>
      <c r="AS1628"/>
      <c r="AT1628"/>
      <c r="AU1628"/>
      <c r="AV1628"/>
    </row>
    <row r="1629" spans="27:48" ht="23.45" customHeight="1" x14ac:dyDescent="0.2">
      <c r="AA1629" s="97"/>
      <c r="AB1629" s="97"/>
      <c r="AC1629" s="97"/>
      <c r="AD1629" s="97"/>
      <c r="AE1629" s="97"/>
      <c r="AF1629" s="93"/>
      <c r="AG1629" s="93"/>
      <c r="AH1629" s="93"/>
      <c r="AI1629" s="30"/>
      <c r="AJ1629" s="30"/>
      <c r="AK1629" s="30"/>
      <c r="AL1629" s="30"/>
      <c r="AM1629" s="109"/>
      <c r="AN1629" s="109"/>
      <c r="AO1629" s="30"/>
      <c r="AP1629" s="109" t="s">
        <v>2382</v>
      </c>
      <c r="AQ1629"/>
      <c r="AR1629"/>
      <c r="AS1629"/>
      <c r="AT1629"/>
      <c r="AU1629"/>
      <c r="AV1629"/>
    </row>
    <row r="1630" spans="27:48" ht="23.45" customHeight="1" x14ac:dyDescent="0.2">
      <c r="AA1630" s="97"/>
      <c r="AB1630" s="97"/>
      <c r="AC1630" s="97"/>
      <c r="AD1630" s="97"/>
      <c r="AE1630" s="97"/>
      <c r="AF1630" s="93"/>
      <c r="AG1630" s="93"/>
      <c r="AH1630" s="93"/>
      <c r="AI1630" s="30"/>
      <c r="AJ1630" s="30"/>
      <c r="AK1630" s="30"/>
      <c r="AL1630" s="30"/>
      <c r="AM1630" s="109"/>
      <c r="AN1630" s="109"/>
      <c r="AO1630" s="30"/>
      <c r="AP1630" s="109" t="s">
        <v>2383</v>
      </c>
      <c r="AQ1630"/>
      <c r="AR1630"/>
      <c r="AS1630"/>
      <c r="AT1630"/>
      <c r="AU1630"/>
      <c r="AV1630"/>
    </row>
    <row r="1631" spans="27:48" ht="23.45" customHeight="1" x14ac:dyDescent="0.2">
      <c r="AA1631" s="97"/>
      <c r="AB1631" s="97"/>
      <c r="AC1631" s="97"/>
      <c r="AD1631" s="97"/>
      <c r="AE1631" s="97"/>
      <c r="AF1631" s="93"/>
      <c r="AG1631" s="93"/>
      <c r="AH1631" s="93"/>
      <c r="AI1631" s="30"/>
      <c r="AJ1631" s="30"/>
      <c r="AK1631" s="30"/>
      <c r="AL1631" s="30"/>
      <c r="AM1631" s="109"/>
      <c r="AN1631" s="109"/>
      <c r="AO1631" s="30"/>
      <c r="AP1631" s="109" t="s">
        <v>2384</v>
      </c>
      <c r="AQ1631"/>
      <c r="AR1631"/>
      <c r="AS1631"/>
      <c r="AT1631"/>
      <c r="AU1631"/>
      <c r="AV1631"/>
    </row>
    <row r="1632" spans="27:48" ht="23.45" customHeight="1" x14ac:dyDescent="0.2">
      <c r="AA1632" s="97"/>
      <c r="AB1632" s="97"/>
      <c r="AC1632" s="97"/>
      <c r="AD1632" s="97"/>
      <c r="AE1632" s="97"/>
      <c r="AF1632" s="93"/>
      <c r="AG1632" s="93"/>
      <c r="AH1632" s="93"/>
      <c r="AI1632" s="30"/>
      <c r="AJ1632" s="30"/>
      <c r="AK1632" s="30"/>
      <c r="AL1632" s="30"/>
      <c r="AM1632" s="109"/>
      <c r="AN1632" s="109"/>
      <c r="AO1632" s="30"/>
      <c r="AP1632" s="109" t="s">
        <v>2385</v>
      </c>
      <c r="AQ1632"/>
      <c r="AR1632"/>
      <c r="AS1632"/>
      <c r="AT1632"/>
      <c r="AU1632"/>
      <c r="AV1632"/>
    </row>
    <row r="1633" spans="27:48" ht="23.45" customHeight="1" x14ac:dyDescent="0.2">
      <c r="AA1633" s="97"/>
      <c r="AB1633" s="97"/>
      <c r="AC1633" s="97"/>
      <c r="AD1633" s="97"/>
      <c r="AE1633" s="97"/>
      <c r="AF1633" s="93"/>
      <c r="AG1633" s="93"/>
      <c r="AH1633" s="93"/>
      <c r="AI1633" s="30"/>
      <c r="AJ1633" s="30"/>
      <c r="AK1633" s="30"/>
      <c r="AL1633" s="30"/>
      <c r="AM1633" s="109"/>
      <c r="AN1633" s="109"/>
      <c r="AO1633" s="30"/>
      <c r="AP1633" s="109" t="s">
        <v>2386</v>
      </c>
      <c r="AQ1633"/>
      <c r="AR1633"/>
      <c r="AS1633"/>
      <c r="AT1633"/>
      <c r="AU1633"/>
      <c r="AV1633"/>
    </row>
    <row r="1634" spans="27:48" ht="23.45" customHeight="1" x14ac:dyDescent="0.2">
      <c r="AA1634" s="97"/>
      <c r="AB1634" s="97"/>
      <c r="AC1634" s="97"/>
      <c r="AD1634" s="97"/>
      <c r="AE1634" s="97"/>
      <c r="AF1634" s="93"/>
      <c r="AG1634" s="93"/>
      <c r="AH1634" s="93"/>
      <c r="AI1634" s="30"/>
      <c r="AJ1634" s="30"/>
      <c r="AK1634" s="30"/>
      <c r="AL1634" s="30"/>
      <c r="AM1634" s="109"/>
      <c r="AN1634" s="109"/>
      <c r="AO1634" s="30"/>
      <c r="AP1634" s="109" t="s">
        <v>2387</v>
      </c>
      <c r="AQ1634"/>
      <c r="AR1634"/>
      <c r="AS1634"/>
      <c r="AT1634"/>
      <c r="AU1634"/>
      <c r="AV1634"/>
    </row>
    <row r="1635" spans="27:48" ht="23.45" customHeight="1" x14ac:dyDescent="0.2">
      <c r="AA1635" s="97"/>
      <c r="AB1635" s="97"/>
      <c r="AC1635" s="97"/>
      <c r="AD1635" s="97"/>
      <c r="AE1635" s="97"/>
      <c r="AF1635" s="93"/>
      <c r="AG1635" s="93"/>
      <c r="AH1635" s="93"/>
      <c r="AI1635" s="30"/>
      <c r="AJ1635" s="30"/>
      <c r="AK1635" s="30"/>
      <c r="AL1635" s="30"/>
      <c r="AM1635" s="109"/>
      <c r="AN1635" s="109"/>
      <c r="AO1635" s="30"/>
      <c r="AP1635" s="109" t="s">
        <v>2388</v>
      </c>
      <c r="AQ1635"/>
      <c r="AR1635"/>
      <c r="AS1635"/>
      <c r="AT1635"/>
      <c r="AU1635"/>
      <c r="AV1635"/>
    </row>
    <row r="1636" spans="27:48" ht="23.45" customHeight="1" x14ac:dyDescent="0.2">
      <c r="AA1636" s="97"/>
      <c r="AB1636" s="97"/>
      <c r="AC1636" s="97"/>
      <c r="AD1636" s="97"/>
      <c r="AE1636" s="97"/>
      <c r="AF1636" s="93"/>
      <c r="AG1636" s="93"/>
      <c r="AH1636" s="93"/>
      <c r="AI1636" s="30"/>
      <c r="AJ1636" s="30"/>
      <c r="AK1636" s="30"/>
      <c r="AL1636" s="30"/>
      <c r="AM1636" s="109"/>
      <c r="AN1636" s="109"/>
      <c r="AO1636" s="30"/>
      <c r="AP1636" s="109" t="s">
        <v>2389</v>
      </c>
      <c r="AQ1636"/>
      <c r="AR1636"/>
      <c r="AS1636"/>
      <c r="AT1636"/>
      <c r="AU1636"/>
      <c r="AV1636"/>
    </row>
    <row r="1637" spans="27:48" ht="23.45" customHeight="1" x14ac:dyDescent="0.2">
      <c r="AA1637" s="97"/>
      <c r="AB1637" s="97"/>
      <c r="AC1637" s="97"/>
      <c r="AD1637" s="97"/>
      <c r="AE1637" s="97"/>
      <c r="AF1637" s="93"/>
      <c r="AG1637" s="93"/>
      <c r="AH1637" s="93"/>
      <c r="AI1637" s="30"/>
      <c r="AJ1637" s="30"/>
      <c r="AK1637" s="30"/>
      <c r="AL1637" s="30"/>
      <c r="AM1637" s="109"/>
      <c r="AN1637" s="109"/>
      <c r="AO1637" s="30"/>
      <c r="AP1637" s="109" t="s">
        <v>2390</v>
      </c>
      <c r="AQ1637"/>
      <c r="AR1637"/>
      <c r="AS1637"/>
      <c r="AT1637"/>
      <c r="AU1637"/>
      <c r="AV1637"/>
    </row>
    <row r="1638" spans="27:48" ht="23.45" customHeight="1" x14ac:dyDescent="0.2">
      <c r="AA1638" s="97"/>
      <c r="AB1638" s="97"/>
      <c r="AC1638" s="97"/>
      <c r="AD1638" s="97"/>
      <c r="AE1638" s="97"/>
      <c r="AF1638" s="93"/>
      <c r="AG1638" s="93"/>
      <c r="AH1638" s="93"/>
      <c r="AI1638" s="30"/>
      <c r="AJ1638" s="30"/>
      <c r="AK1638" s="30"/>
      <c r="AL1638" s="30"/>
      <c r="AM1638" s="109"/>
      <c r="AN1638" s="109"/>
      <c r="AO1638" s="30"/>
      <c r="AP1638" s="109" t="s">
        <v>2391</v>
      </c>
      <c r="AQ1638"/>
      <c r="AR1638"/>
      <c r="AS1638"/>
      <c r="AT1638"/>
      <c r="AU1638"/>
      <c r="AV1638"/>
    </row>
    <row r="1639" spans="27:48" ht="23.45" customHeight="1" x14ac:dyDescent="0.2">
      <c r="AA1639" s="97"/>
      <c r="AB1639" s="97"/>
      <c r="AC1639" s="97"/>
      <c r="AD1639" s="97"/>
      <c r="AE1639" s="97"/>
      <c r="AF1639" s="93"/>
      <c r="AG1639" s="93"/>
      <c r="AH1639" s="93"/>
      <c r="AI1639" s="30"/>
      <c r="AJ1639" s="30"/>
      <c r="AK1639" s="30"/>
      <c r="AL1639" s="30"/>
      <c r="AM1639" s="109"/>
      <c r="AN1639" s="109"/>
      <c r="AO1639" s="30"/>
      <c r="AP1639" s="109" t="s">
        <v>2392</v>
      </c>
      <c r="AQ1639"/>
      <c r="AR1639"/>
      <c r="AS1639"/>
      <c r="AT1639"/>
      <c r="AU1639"/>
      <c r="AV1639"/>
    </row>
    <row r="1640" spans="27:48" ht="23.45" customHeight="1" x14ac:dyDescent="0.2">
      <c r="AA1640" s="97"/>
      <c r="AB1640" s="97"/>
      <c r="AC1640" s="97"/>
      <c r="AD1640" s="97"/>
      <c r="AE1640" s="97"/>
      <c r="AF1640" s="93"/>
      <c r="AG1640" s="93"/>
      <c r="AH1640" s="93"/>
      <c r="AI1640" s="30"/>
      <c r="AJ1640" s="30"/>
      <c r="AK1640" s="30"/>
      <c r="AL1640" s="30"/>
      <c r="AM1640" s="109"/>
      <c r="AN1640" s="109"/>
      <c r="AO1640" s="30"/>
      <c r="AP1640" s="109" t="s">
        <v>2393</v>
      </c>
      <c r="AQ1640"/>
      <c r="AR1640"/>
      <c r="AS1640"/>
      <c r="AT1640"/>
      <c r="AU1640"/>
      <c r="AV1640"/>
    </row>
    <row r="1641" spans="27:48" ht="23.45" customHeight="1" x14ac:dyDescent="0.2">
      <c r="AA1641" s="97"/>
      <c r="AB1641" s="97"/>
      <c r="AC1641" s="97"/>
      <c r="AD1641" s="97"/>
      <c r="AE1641" s="97"/>
      <c r="AF1641" s="93"/>
      <c r="AG1641" s="93"/>
      <c r="AH1641" s="93"/>
      <c r="AI1641" s="30"/>
      <c r="AJ1641" s="30"/>
      <c r="AK1641" s="30"/>
      <c r="AL1641" s="30"/>
      <c r="AM1641" s="109"/>
      <c r="AN1641" s="109"/>
      <c r="AO1641" s="30"/>
      <c r="AP1641" s="109" t="s">
        <v>2394</v>
      </c>
      <c r="AQ1641"/>
      <c r="AR1641"/>
      <c r="AS1641"/>
      <c r="AT1641"/>
      <c r="AU1641"/>
      <c r="AV1641"/>
    </row>
    <row r="1642" spans="27:48" ht="23.45" customHeight="1" x14ac:dyDescent="0.2">
      <c r="AA1642" s="97"/>
      <c r="AB1642" s="97"/>
      <c r="AC1642" s="97"/>
      <c r="AD1642" s="97"/>
      <c r="AE1642" s="97"/>
      <c r="AF1642" s="93"/>
      <c r="AG1642" s="93"/>
      <c r="AH1642" s="93"/>
      <c r="AI1642" s="30"/>
      <c r="AJ1642" s="30"/>
      <c r="AK1642" s="30"/>
      <c r="AL1642" s="30"/>
      <c r="AM1642" s="109"/>
      <c r="AN1642" s="109"/>
      <c r="AO1642" s="30"/>
      <c r="AP1642" s="109" t="s">
        <v>2395</v>
      </c>
      <c r="AQ1642"/>
      <c r="AR1642"/>
      <c r="AS1642"/>
      <c r="AT1642"/>
      <c r="AU1642"/>
      <c r="AV1642"/>
    </row>
    <row r="1643" spans="27:48" ht="23.45" customHeight="1" x14ac:dyDescent="0.2">
      <c r="AA1643" s="97"/>
      <c r="AB1643" s="97"/>
      <c r="AC1643" s="97"/>
      <c r="AD1643" s="97"/>
      <c r="AE1643" s="97"/>
      <c r="AF1643" s="93"/>
      <c r="AG1643" s="93"/>
      <c r="AH1643" s="93"/>
      <c r="AI1643" s="30"/>
      <c r="AJ1643" s="30"/>
      <c r="AK1643" s="30"/>
      <c r="AL1643" s="30"/>
      <c r="AM1643" s="109"/>
      <c r="AN1643" s="109"/>
      <c r="AO1643" s="30"/>
      <c r="AP1643" s="109" t="s">
        <v>2396</v>
      </c>
      <c r="AQ1643"/>
      <c r="AR1643"/>
      <c r="AS1643"/>
      <c r="AT1643"/>
      <c r="AU1643"/>
      <c r="AV1643"/>
    </row>
    <row r="1644" spans="27:48" ht="23.45" customHeight="1" x14ac:dyDescent="0.2">
      <c r="AA1644" s="97"/>
      <c r="AB1644" s="97"/>
      <c r="AC1644" s="97"/>
      <c r="AD1644" s="97"/>
      <c r="AE1644" s="97"/>
      <c r="AF1644" s="93"/>
      <c r="AG1644" s="93"/>
      <c r="AH1644" s="93"/>
      <c r="AI1644" s="30"/>
      <c r="AJ1644" s="30"/>
      <c r="AK1644" s="30"/>
      <c r="AL1644" s="30"/>
      <c r="AM1644" s="109"/>
      <c r="AN1644" s="109"/>
      <c r="AO1644" s="30"/>
      <c r="AP1644" s="109" t="s">
        <v>2397</v>
      </c>
      <c r="AQ1644"/>
      <c r="AR1644"/>
      <c r="AS1644"/>
      <c r="AT1644"/>
      <c r="AU1644"/>
      <c r="AV1644"/>
    </row>
    <row r="1645" spans="27:48" ht="23.45" customHeight="1" x14ac:dyDescent="0.2">
      <c r="AA1645" s="97"/>
      <c r="AB1645" s="97"/>
      <c r="AC1645" s="97"/>
      <c r="AD1645" s="97"/>
      <c r="AE1645" s="97"/>
      <c r="AF1645" s="93"/>
      <c r="AG1645" s="93"/>
      <c r="AH1645" s="93"/>
      <c r="AI1645" s="30"/>
      <c r="AJ1645" s="30"/>
      <c r="AK1645" s="30"/>
      <c r="AL1645" s="30"/>
      <c r="AM1645" s="109"/>
      <c r="AN1645" s="109"/>
      <c r="AO1645" s="30"/>
      <c r="AP1645" s="109" t="s">
        <v>2398</v>
      </c>
      <c r="AQ1645"/>
      <c r="AR1645"/>
      <c r="AS1645"/>
      <c r="AT1645"/>
      <c r="AU1645"/>
      <c r="AV1645"/>
    </row>
    <row r="1646" spans="27:48" ht="23.45" customHeight="1" x14ac:dyDescent="0.2">
      <c r="AA1646" s="97"/>
      <c r="AB1646" s="97"/>
      <c r="AC1646" s="97"/>
      <c r="AD1646" s="97"/>
      <c r="AE1646" s="97"/>
      <c r="AF1646" s="93"/>
      <c r="AG1646" s="93"/>
      <c r="AH1646" s="93"/>
      <c r="AI1646" s="30"/>
      <c r="AJ1646" s="30"/>
      <c r="AK1646" s="30"/>
      <c r="AL1646" s="30"/>
      <c r="AM1646" s="109"/>
      <c r="AN1646" s="109"/>
      <c r="AO1646" s="30"/>
      <c r="AP1646" s="109" t="s">
        <v>2399</v>
      </c>
      <c r="AQ1646"/>
      <c r="AR1646"/>
      <c r="AS1646"/>
      <c r="AT1646"/>
      <c r="AU1646"/>
      <c r="AV1646"/>
    </row>
    <row r="1647" spans="27:48" ht="23.45" customHeight="1" x14ac:dyDescent="0.2">
      <c r="AA1647" s="97"/>
      <c r="AB1647" s="97"/>
      <c r="AC1647" s="97"/>
      <c r="AD1647" s="97"/>
      <c r="AE1647" s="97"/>
      <c r="AF1647" s="93"/>
      <c r="AG1647" s="93"/>
      <c r="AH1647" s="93"/>
      <c r="AI1647" s="30"/>
      <c r="AJ1647" s="30"/>
      <c r="AK1647" s="30"/>
      <c r="AL1647" s="30"/>
      <c r="AM1647" s="109"/>
      <c r="AN1647" s="109"/>
      <c r="AO1647" s="30"/>
      <c r="AP1647" s="109" t="s">
        <v>2400</v>
      </c>
      <c r="AQ1647"/>
      <c r="AR1647"/>
      <c r="AS1647"/>
      <c r="AT1647"/>
      <c r="AU1647"/>
      <c r="AV1647"/>
    </row>
    <row r="1648" spans="27:48" ht="23.45" customHeight="1" x14ac:dyDescent="0.2">
      <c r="AA1648" s="97"/>
      <c r="AB1648" s="97"/>
      <c r="AC1648" s="97"/>
      <c r="AD1648" s="97"/>
      <c r="AE1648" s="97"/>
      <c r="AF1648" s="93"/>
      <c r="AG1648" s="93"/>
      <c r="AH1648" s="93"/>
      <c r="AI1648" s="30"/>
      <c r="AJ1648" s="30"/>
      <c r="AK1648" s="30"/>
      <c r="AL1648" s="30"/>
      <c r="AM1648" s="109"/>
      <c r="AN1648" s="109"/>
      <c r="AO1648" s="30"/>
      <c r="AP1648" s="109" t="s">
        <v>2401</v>
      </c>
      <c r="AQ1648"/>
      <c r="AR1648"/>
      <c r="AS1648"/>
      <c r="AT1648"/>
      <c r="AU1648"/>
      <c r="AV1648"/>
    </row>
    <row r="1649" spans="27:48" ht="23.45" customHeight="1" x14ac:dyDescent="0.2">
      <c r="AA1649" s="97"/>
      <c r="AB1649" s="97"/>
      <c r="AC1649" s="97"/>
      <c r="AD1649" s="97"/>
      <c r="AE1649" s="97"/>
      <c r="AF1649" s="93"/>
      <c r="AG1649" s="93"/>
      <c r="AH1649" s="93"/>
      <c r="AI1649" s="30"/>
      <c r="AJ1649" s="30"/>
      <c r="AK1649" s="30"/>
      <c r="AL1649" s="30"/>
      <c r="AM1649" s="109"/>
      <c r="AN1649" s="109"/>
      <c r="AO1649" s="30"/>
      <c r="AP1649" s="109" t="s">
        <v>2402</v>
      </c>
      <c r="AQ1649"/>
      <c r="AR1649"/>
      <c r="AS1649"/>
      <c r="AT1649"/>
      <c r="AU1649"/>
      <c r="AV1649"/>
    </row>
    <row r="1650" spans="27:48" ht="23.45" customHeight="1" x14ac:dyDescent="0.2">
      <c r="AA1650" s="97"/>
      <c r="AB1650" s="97"/>
      <c r="AC1650" s="97"/>
      <c r="AD1650" s="97"/>
      <c r="AE1650" s="97"/>
      <c r="AF1650" s="93"/>
      <c r="AG1650" s="93"/>
      <c r="AH1650" s="93"/>
      <c r="AI1650" s="30"/>
      <c r="AJ1650" s="30"/>
      <c r="AK1650" s="30"/>
      <c r="AL1650" s="30"/>
      <c r="AM1650" s="109"/>
      <c r="AN1650" s="109"/>
      <c r="AO1650" s="30"/>
      <c r="AP1650" s="109" t="s">
        <v>2403</v>
      </c>
      <c r="AQ1650"/>
      <c r="AR1650"/>
      <c r="AS1650"/>
      <c r="AT1650"/>
      <c r="AU1650"/>
      <c r="AV1650"/>
    </row>
    <row r="1651" spans="27:48" ht="23.45" customHeight="1" x14ac:dyDescent="0.2">
      <c r="AA1651" s="97"/>
      <c r="AB1651" s="97"/>
      <c r="AC1651" s="97"/>
      <c r="AD1651" s="97"/>
      <c r="AE1651" s="97"/>
      <c r="AF1651" s="93"/>
      <c r="AG1651" s="93"/>
      <c r="AH1651" s="93"/>
      <c r="AI1651" s="30"/>
      <c r="AJ1651" s="30"/>
      <c r="AK1651" s="30"/>
      <c r="AL1651" s="30"/>
      <c r="AM1651" s="109"/>
      <c r="AN1651" s="109"/>
      <c r="AO1651" s="30"/>
      <c r="AP1651" s="109" t="s">
        <v>2404</v>
      </c>
      <c r="AQ1651"/>
      <c r="AR1651"/>
      <c r="AS1651"/>
      <c r="AT1651"/>
      <c r="AU1651"/>
      <c r="AV1651"/>
    </row>
    <row r="1652" spans="27:48" ht="23.45" customHeight="1" x14ac:dyDescent="0.2">
      <c r="AA1652" s="97"/>
      <c r="AB1652" s="97"/>
      <c r="AC1652" s="97"/>
      <c r="AD1652" s="97"/>
      <c r="AE1652" s="97"/>
      <c r="AF1652" s="93"/>
      <c r="AG1652" s="93"/>
      <c r="AH1652" s="93"/>
      <c r="AI1652" s="30"/>
      <c r="AJ1652" s="30"/>
      <c r="AK1652" s="30"/>
      <c r="AL1652" s="30"/>
      <c r="AM1652" s="109"/>
      <c r="AN1652" s="109"/>
      <c r="AO1652" s="30"/>
      <c r="AP1652" s="109" t="s">
        <v>2405</v>
      </c>
      <c r="AQ1652"/>
      <c r="AR1652"/>
      <c r="AS1652"/>
      <c r="AT1652"/>
      <c r="AU1652"/>
      <c r="AV1652"/>
    </row>
    <row r="1653" spans="27:48" ht="23.45" customHeight="1" x14ac:dyDescent="0.2">
      <c r="AA1653" s="97"/>
      <c r="AB1653" s="97"/>
      <c r="AC1653" s="97"/>
      <c r="AD1653" s="97"/>
      <c r="AE1653" s="97"/>
      <c r="AF1653" s="93"/>
      <c r="AG1653" s="93"/>
      <c r="AH1653" s="93"/>
      <c r="AI1653" s="30"/>
      <c r="AJ1653" s="30"/>
      <c r="AK1653" s="30"/>
      <c r="AL1653" s="30"/>
      <c r="AM1653" s="109"/>
      <c r="AN1653" s="109"/>
      <c r="AO1653" s="30"/>
      <c r="AP1653" s="109" t="s">
        <v>2406</v>
      </c>
      <c r="AQ1653"/>
      <c r="AR1653"/>
      <c r="AS1653"/>
      <c r="AT1653"/>
      <c r="AU1653"/>
      <c r="AV1653"/>
    </row>
    <row r="1654" spans="27:48" ht="23.45" customHeight="1" x14ac:dyDescent="0.2">
      <c r="AA1654" s="97"/>
      <c r="AB1654" s="97"/>
      <c r="AC1654" s="97"/>
      <c r="AD1654" s="97"/>
      <c r="AE1654" s="97"/>
      <c r="AF1654" s="93"/>
      <c r="AG1654" s="93"/>
      <c r="AH1654" s="93"/>
      <c r="AI1654" s="30"/>
      <c r="AJ1654" s="30"/>
      <c r="AK1654" s="30"/>
      <c r="AL1654" s="30"/>
      <c r="AM1654" s="109"/>
      <c r="AN1654" s="109"/>
      <c r="AO1654" s="30"/>
      <c r="AP1654" s="109" t="s">
        <v>2407</v>
      </c>
      <c r="AQ1654"/>
      <c r="AR1654"/>
      <c r="AS1654"/>
      <c r="AT1654"/>
      <c r="AU1654"/>
      <c r="AV1654"/>
    </row>
    <row r="1655" spans="27:48" ht="23.45" customHeight="1" x14ac:dyDescent="0.2">
      <c r="AA1655" s="97"/>
      <c r="AB1655" s="97"/>
      <c r="AC1655" s="97"/>
      <c r="AD1655" s="97"/>
      <c r="AE1655" s="97"/>
      <c r="AF1655" s="93"/>
      <c r="AG1655" s="93"/>
      <c r="AH1655" s="93"/>
      <c r="AI1655" s="30"/>
      <c r="AJ1655" s="30"/>
      <c r="AK1655" s="30"/>
      <c r="AL1655" s="30"/>
      <c r="AM1655" s="109"/>
      <c r="AN1655" s="109"/>
      <c r="AO1655" s="30"/>
      <c r="AP1655" s="109" t="s">
        <v>2408</v>
      </c>
      <c r="AQ1655"/>
      <c r="AR1655"/>
      <c r="AS1655"/>
      <c r="AT1655"/>
      <c r="AU1655"/>
      <c r="AV1655"/>
    </row>
    <row r="1656" spans="27:48" ht="23.45" customHeight="1" x14ac:dyDescent="0.2">
      <c r="AA1656" s="97"/>
      <c r="AB1656" s="97"/>
      <c r="AC1656" s="97"/>
      <c r="AD1656" s="97"/>
      <c r="AE1656" s="97"/>
      <c r="AF1656" s="93"/>
      <c r="AG1656" s="93"/>
      <c r="AH1656" s="93"/>
      <c r="AI1656" s="30"/>
      <c r="AJ1656" s="30"/>
      <c r="AK1656" s="30"/>
      <c r="AL1656" s="30"/>
      <c r="AM1656" s="109"/>
      <c r="AN1656" s="109"/>
      <c r="AO1656" s="30"/>
      <c r="AP1656" s="109" t="s">
        <v>2409</v>
      </c>
      <c r="AQ1656"/>
      <c r="AR1656"/>
      <c r="AS1656"/>
      <c r="AT1656"/>
      <c r="AU1656"/>
      <c r="AV1656"/>
    </row>
    <row r="1657" spans="27:48" ht="23.45" customHeight="1" x14ac:dyDescent="0.2">
      <c r="AA1657" s="97"/>
      <c r="AB1657" s="97"/>
      <c r="AC1657" s="97"/>
      <c r="AD1657" s="97"/>
      <c r="AE1657" s="97"/>
      <c r="AF1657" s="93"/>
      <c r="AG1657" s="93"/>
      <c r="AH1657" s="93"/>
      <c r="AI1657" s="30"/>
      <c r="AJ1657" s="30"/>
      <c r="AK1657" s="30"/>
      <c r="AL1657" s="30"/>
      <c r="AM1657" s="109"/>
      <c r="AN1657" s="109"/>
      <c r="AO1657" s="30"/>
      <c r="AP1657" s="109" t="s">
        <v>2410</v>
      </c>
      <c r="AQ1657"/>
      <c r="AR1657"/>
      <c r="AS1657"/>
      <c r="AT1657"/>
      <c r="AU1657"/>
      <c r="AV1657"/>
    </row>
    <row r="1658" spans="27:48" ht="23.45" customHeight="1" x14ac:dyDescent="0.2">
      <c r="AA1658" s="97"/>
      <c r="AB1658" s="97"/>
      <c r="AC1658" s="97"/>
      <c r="AD1658" s="97"/>
      <c r="AE1658" s="97"/>
      <c r="AF1658" s="93"/>
      <c r="AG1658" s="93"/>
      <c r="AH1658" s="93"/>
      <c r="AI1658" s="30"/>
      <c r="AJ1658" s="30"/>
      <c r="AK1658" s="30"/>
      <c r="AL1658" s="30"/>
      <c r="AM1658" s="109"/>
      <c r="AN1658" s="109"/>
      <c r="AO1658" s="30"/>
      <c r="AP1658" s="109" t="s">
        <v>2411</v>
      </c>
      <c r="AQ1658"/>
      <c r="AR1658"/>
      <c r="AS1658"/>
      <c r="AT1658"/>
      <c r="AU1658"/>
      <c r="AV1658"/>
    </row>
    <row r="1659" spans="27:48" ht="23.45" customHeight="1" x14ac:dyDescent="0.2">
      <c r="AA1659" s="97"/>
      <c r="AB1659" s="97"/>
      <c r="AC1659" s="97"/>
      <c r="AD1659" s="97"/>
      <c r="AE1659" s="97"/>
      <c r="AF1659" s="93"/>
      <c r="AG1659" s="93"/>
      <c r="AH1659" s="93"/>
      <c r="AI1659" s="30"/>
      <c r="AJ1659" s="30"/>
      <c r="AK1659" s="30"/>
      <c r="AL1659" s="30"/>
      <c r="AM1659" s="109"/>
      <c r="AN1659" s="109"/>
      <c r="AO1659" s="30"/>
      <c r="AP1659" s="109" t="s">
        <v>2412</v>
      </c>
      <c r="AQ1659"/>
      <c r="AR1659"/>
      <c r="AS1659"/>
      <c r="AT1659"/>
      <c r="AU1659"/>
      <c r="AV1659"/>
    </row>
    <row r="1660" spans="27:48" ht="23.45" customHeight="1" x14ac:dyDescent="0.2">
      <c r="AA1660" s="97"/>
      <c r="AB1660" s="97"/>
      <c r="AC1660" s="97"/>
      <c r="AD1660" s="97"/>
      <c r="AE1660" s="97"/>
      <c r="AF1660" s="93"/>
      <c r="AG1660" s="93"/>
      <c r="AH1660" s="93"/>
      <c r="AI1660" s="30"/>
      <c r="AJ1660" s="30"/>
      <c r="AK1660" s="30"/>
      <c r="AL1660" s="30"/>
      <c r="AM1660" s="109"/>
      <c r="AN1660" s="109"/>
      <c r="AO1660" s="30"/>
      <c r="AP1660" s="109" t="s">
        <v>2413</v>
      </c>
      <c r="AQ1660"/>
      <c r="AR1660"/>
      <c r="AS1660"/>
      <c r="AT1660"/>
      <c r="AU1660"/>
      <c r="AV1660"/>
    </row>
    <row r="1661" spans="27:48" ht="23.45" customHeight="1" x14ac:dyDescent="0.2">
      <c r="AA1661" s="97"/>
      <c r="AB1661" s="97"/>
      <c r="AC1661" s="97"/>
      <c r="AD1661" s="97"/>
      <c r="AE1661" s="97"/>
      <c r="AF1661" s="93"/>
      <c r="AG1661" s="93"/>
      <c r="AH1661" s="93"/>
      <c r="AI1661" s="30"/>
      <c r="AJ1661" s="30"/>
      <c r="AK1661" s="30"/>
      <c r="AL1661" s="30"/>
      <c r="AM1661" s="109"/>
      <c r="AN1661" s="109"/>
      <c r="AO1661" s="30"/>
      <c r="AP1661" s="109" t="s">
        <v>2414</v>
      </c>
      <c r="AQ1661"/>
      <c r="AR1661"/>
      <c r="AS1661"/>
      <c r="AT1661"/>
      <c r="AU1661"/>
      <c r="AV1661"/>
    </row>
    <row r="1662" spans="27:48" ht="23.45" customHeight="1" x14ac:dyDescent="0.2">
      <c r="AA1662" s="97"/>
      <c r="AB1662" s="97"/>
      <c r="AC1662" s="97"/>
      <c r="AD1662" s="97"/>
      <c r="AE1662" s="97"/>
      <c r="AF1662" s="93"/>
      <c r="AG1662" s="93"/>
      <c r="AH1662" s="93"/>
      <c r="AI1662" s="30"/>
      <c r="AJ1662" s="30"/>
      <c r="AK1662" s="30"/>
      <c r="AL1662" s="30"/>
      <c r="AM1662" s="109"/>
      <c r="AN1662" s="109"/>
      <c r="AO1662" s="30"/>
      <c r="AP1662" s="109" t="s">
        <v>2415</v>
      </c>
      <c r="AQ1662"/>
      <c r="AR1662"/>
      <c r="AS1662"/>
      <c r="AT1662"/>
      <c r="AU1662"/>
      <c r="AV1662"/>
    </row>
    <row r="1663" spans="27:48" ht="23.45" customHeight="1" x14ac:dyDescent="0.2">
      <c r="AA1663" s="97"/>
      <c r="AB1663" s="97"/>
      <c r="AC1663" s="97"/>
      <c r="AD1663" s="97"/>
      <c r="AE1663" s="97"/>
      <c r="AF1663" s="93"/>
      <c r="AG1663" s="93"/>
      <c r="AH1663" s="93"/>
      <c r="AI1663" s="30"/>
      <c r="AJ1663" s="30"/>
      <c r="AK1663" s="30"/>
      <c r="AL1663" s="30"/>
      <c r="AM1663" s="109"/>
      <c r="AN1663" s="109"/>
      <c r="AO1663" s="30"/>
      <c r="AP1663" s="109" t="s">
        <v>2416</v>
      </c>
      <c r="AQ1663"/>
      <c r="AR1663"/>
      <c r="AS1663"/>
      <c r="AT1663"/>
      <c r="AU1663"/>
      <c r="AV1663"/>
    </row>
    <row r="1664" spans="27:48" ht="23.45" customHeight="1" x14ac:dyDescent="0.2">
      <c r="AA1664" s="97"/>
      <c r="AB1664" s="97"/>
      <c r="AC1664" s="97"/>
      <c r="AD1664" s="97"/>
      <c r="AE1664" s="97"/>
      <c r="AF1664" s="93"/>
      <c r="AG1664" s="93"/>
      <c r="AH1664" s="93"/>
      <c r="AI1664" s="30"/>
      <c r="AJ1664" s="30"/>
      <c r="AK1664" s="30"/>
      <c r="AL1664" s="30"/>
      <c r="AM1664" s="109"/>
      <c r="AN1664" s="109"/>
      <c r="AO1664" s="30"/>
      <c r="AP1664" s="109" t="s">
        <v>2417</v>
      </c>
      <c r="AQ1664"/>
      <c r="AR1664"/>
      <c r="AS1664"/>
      <c r="AT1664"/>
      <c r="AU1664"/>
      <c r="AV1664"/>
    </row>
    <row r="1665" spans="27:48" ht="23.45" customHeight="1" x14ac:dyDescent="0.2">
      <c r="AA1665" s="97"/>
      <c r="AB1665" s="97"/>
      <c r="AC1665" s="97"/>
      <c r="AD1665" s="97"/>
      <c r="AE1665" s="97"/>
      <c r="AF1665" s="93"/>
      <c r="AG1665" s="93"/>
      <c r="AH1665" s="93"/>
      <c r="AI1665" s="30"/>
      <c r="AJ1665" s="30"/>
      <c r="AK1665" s="30"/>
      <c r="AL1665" s="30"/>
      <c r="AM1665" s="109"/>
      <c r="AN1665" s="109"/>
      <c r="AO1665" s="30"/>
      <c r="AP1665" s="109" t="s">
        <v>2418</v>
      </c>
      <c r="AQ1665"/>
      <c r="AR1665"/>
      <c r="AS1665"/>
      <c r="AT1665"/>
      <c r="AU1665"/>
      <c r="AV1665"/>
    </row>
    <row r="1666" spans="27:48" ht="23.45" customHeight="1" x14ac:dyDescent="0.2">
      <c r="AA1666" s="97"/>
      <c r="AB1666" s="97"/>
      <c r="AC1666" s="97"/>
      <c r="AD1666" s="97"/>
      <c r="AE1666" s="97"/>
      <c r="AF1666" s="93"/>
      <c r="AG1666" s="93"/>
      <c r="AH1666" s="93"/>
      <c r="AI1666" s="30"/>
      <c r="AJ1666" s="30"/>
      <c r="AK1666" s="30"/>
      <c r="AL1666" s="30"/>
      <c r="AM1666" s="109"/>
      <c r="AN1666" s="109"/>
      <c r="AO1666" s="30"/>
      <c r="AP1666" s="109" t="s">
        <v>2419</v>
      </c>
      <c r="AQ1666"/>
      <c r="AR1666"/>
      <c r="AS1666"/>
      <c r="AT1666"/>
      <c r="AU1666"/>
      <c r="AV1666"/>
    </row>
    <row r="1667" spans="27:48" ht="23.45" customHeight="1" x14ac:dyDescent="0.2">
      <c r="AA1667" s="97"/>
      <c r="AB1667" s="97"/>
      <c r="AC1667" s="97"/>
      <c r="AD1667" s="97"/>
      <c r="AE1667" s="97"/>
      <c r="AF1667" s="93"/>
      <c r="AG1667" s="93"/>
      <c r="AH1667" s="93"/>
      <c r="AI1667" s="30"/>
      <c r="AJ1667" s="30"/>
      <c r="AK1667" s="30"/>
      <c r="AL1667" s="30"/>
      <c r="AM1667" s="109"/>
      <c r="AN1667" s="109"/>
      <c r="AO1667" s="30"/>
      <c r="AP1667" s="109" t="s">
        <v>2420</v>
      </c>
      <c r="AQ1667"/>
      <c r="AR1667"/>
      <c r="AS1667"/>
      <c r="AT1667"/>
      <c r="AU1667"/>
      <c r="AV1667"/>
    </row>
    <row r="1668" spans="27:48" ht="23.45" customHeight="1" x14ac:dyDescent="0.2">
      <c r="AA1668" s="97"/>
      <c r="AB1668" s="97"/>
      <c r="AC1668" s="97"/>
      <c r="AD1668" s="97"/>
      <c r="AE1668" s="97"/>
      <c r="AF1668" s="93"/>
      <c r="AG1668" s="93"/>
      <c r="AH1668" s="93"/>
      <c r="AI1668" s="30"/>
      <c r="AJ1668" s="30"/>
      <c r="AK1668" s="30"/>
      <c r="AL1668" s="30"/>
      <c r="AM1668" s="109"/>
      <c r="AN1668" s="109"/>
      <c r="AO1668" s="30"/>
      <c r="AP1668" s="109" t="s">
        <v>2421</v>
      </c>
      <c r="AQ1668"/>
      <c r="AR1668"/>
      <c r="AS1668"/>
      <c r="AT1668"/>
      <c r="AU1668"/>
      <c r="AV1668"/>
    </row>
    <row r="1669" spans="27:48" ht="23.45" customHeight="1" x14ac:dyDescent="0.2">
      <c r="AA1669" s="97"/>
      <c r="AB1669" s="97"/>
      <c r="AC1669" s="97"/>
      <c r="AD1669" s="97"/>
      <c r="AE1669" s="97"/>
      <c r="AF1669" s="93"/>
      <c r="AG1669" s="93"/>
      <c r="AH1669" s="93"/>
      <c r="AI1669" s="30"/>
      <c r="AJ1669" s="30"/>
      <c r="AK1669" s="30"/>
      <c r="AL1669" s="30"/>
      <c r="AM1669" s="109"/>
      <c r="AN1669" s="109"/>
      <c r="AO1669" s="30"/>
      <c r="AP1669" s="109" t="s">
        <v>2422</v>
      </c>
      <c r="AQ1669"/>
      <c r="AR1669"/>
      <c r="AS1669"/>
      <c r="AT1669"/>
      <c r="AU1669"/>
      <c r="AV1669"/>
    </row>
    <row r="1670" spans="27:48" ht="23.45" customHeight="1" x14ac:dyDescent="0.2">
      <c r="AA1670" s="97"/>
      <c r="AB1670" s="97"/>
      <c r="AC1670" s="97"/>
      <c r="AD1670" s="97"/>
      <c r="AE1670" s="97"/>
      <c r="AF1670" s="93"/>
      <c r="AG1670" s="93"/>
      <c r="AH1670" s="93"/>
      <c r="AI1670" s="30"/>
      <c r="AJ1670" s="30"/>
      <c r="AK1670" s="30"/>
      <c r="AL1670" s="30"/>
      <c r="AM1670" s="109"/>
      <c r="AN1670" s="109"/>
      <c r="AO1670" s="30"/>
      <c r="AP1670" s="109" t="s">
        <v>2423</v>
      </c>
      <c r="AQ1670"/>
      <c r="AR1670"/>
      <c r="AS1670"/>
      <c r="AT1670"/>
      <c r="AU1670"/>
      <c r="AV1670"/>
    </row>
    <row r="1671" spans="27:48" ht="23.45" customHeight="1" x14ac:dyDescent="0.2">
      <c r="AA1671" s="97"/>
      <c r="AB1671" s="97"/>
      <c r="AC1671" s="97"/>
      <c r="AD1671" s="97"/>
      <c r="AE1671" s="97"/>
      <c r="AF1671" s="93"/>
      <c r="AG1671" s="93"/>
      <c r="AH1671" s="93"/>
      <c r="AI1671" s="30"/>
      <c r="AJ1671" s="30"/>
      <c r="AK1671" s="30"/>
      <c r="AL1671" s="30"/>
      <c r="AM1671" s="109"/>
      <c r="AN1671" s="109"/>
      <c r="AO1671" s="30"/>
      <c r="AP1671" s="109" t="s">
        <v>2424</v>
      </c>
      <c r="AQ1671"/>
      <c r="AR1671"/>
      <c r="AS1671"/>
      <c r="AT1671"/>
      <c r="AU1671"/>
      <c r="AV1671"/>
    </row>
    <row r="1672" spans="27:48" ht="23.45" customHeight="1" x14ac:dyDescent="0.2">
      <c r="AA1672" s="97"/>
      <c r="AB1672" s="97"/>
      <c r="AC1672" s="97"/>
      <c r="AD1672" s="97"/>
      <c r="AE1672" s="97"/>
      <c r="AF1672" s="93"/>
      <c r="AG1672" s="93"/>
      <c r="AH1672" s="93"/>
      <c r="AI1672" s="30"/>
      <c r="AJ1672" s="30"/>
      <c r="AK1672" s="30"/>
      <c r="AL1672" s="30"/>
      <c r="AM1672" s="109"/>
      <c r="AN1672" s="109"/>
      <c r="AO1672" s="30"/>
      <c r="AP1672" s="109" t="s">
        <v>2425</v>
      </c>
      <c r="AQ1672"/>
      <c r="AR1672"/>
      <c r="AS1672"/>
      <c r="AT1672"/>
      <c r="AU1672"/>
      <c r="AV1672"/>
    </row>
    <row r="1673" spans="27:48" ht="23.45" customHeight="1" x14ac:dyDescent="0.2">
      <c r="AA1673" s="97"/>
      <c r="AB1673" s="97"/>
      <c r="AC1673" s="97"/>
      <c r="AD1673" s="97"/>
      <c r="AE1673" s="97"/>
      <c r="AF1673" s="93"/>
      <c r="AG1673" s="93"/>
      <c r="AH1673" s="93"/>
      <c r="AI1673" s="30"/>
      <c r="AJ1673" s="30"/>
      <c r="AK1673" s="30"/>
      <c r="AL1673" s="30"/>
      <c r="AM1673" s="109"/>
      <c r="AN1673" s="109"/>
      <c r="AO1673" s="30"/>
      <c r="AP1673" s="109" t="s">
        <v>2426</v>
      </c>
      <c r="AQ1673"/>
      <c r="AR1673"/>
      <c r="AS1673"/>
      <c r="AT1673"/>
      <c r="AU1673"/>
      <c r="AV1673"/>
    </row>
    <row r="1674" spans="27:48" ht="23.45" customHeight="1" x14ac:dyDescent="0.2">
      <c r="AA1674" s="97"/>
      <c r="AB1674" s="97"/>
      <c r="AC1674" s="97"/>
      <c r="AD1674" s="97"/>
      <c r="AE1674" s="97"/>
      <c r="AF1674" s="93"/>
      <c r="AG1674" s="93"/>
      <c r="AH1674" s="93"/>
      <c r="AI1674" s="30"/>
      <c r="AJ1674" s="30"/>
      <c r="AK1674" s="30"/>
      <c r="AL1674" s="30"/>
      <c r="AM1674" s="109"/>
      <c r="AN1674" s="109"/>
      <c r="AO1674" s="30"/>
      <c r="AP1674" s="109" t="s">
        <v>2427</v>
      </c>
      <c r="AQ1674"/>
      <c r="AR1674"/>
      <c r="AS1674"/>
      <c r="AT1674"/>
      <c r="AU1674"/>
      <c r="AV1674"/>
    </row>
    <row r="1675" spans="27:48" ht="23.45" customHeight="1" x14ac:dyDescent="0.2">
      <c r="AA1675" s="97"/>
      <c r="AB1675" s="97"/>
      <c r="AC1675" s="97"/>
      <c r="AD1675" s="97"/>
      <c r="AE1675" s="97"/>
      <c r="AF1675" s="93"/>
      <c r="AG1675" s="93"/>
      <c r="AH1675" s="93"/>
      <c r="AI1675" s="30"/>
      <c r="AJ1675" s="30"/>
      <c r="AK1675" s="30"/>
      <c r="AL1675" s="30"/>
      <c r="AM1675" s="109"/>
      <c r="AN1675" s="109"/>
      <c r="AO1675" s="30"/>
      <c r="AP1675" s="109" t="s">
        <v>2428</v>
      </c>
      <c r="AQ1675"/>
      <c r="AR1675"/>
      <c r="AS1675"/>
      <c r="AT1675"/>
      <c r="AU1675"/>
      <c r="AV1675"/>
    </row>
    <row r="1676" spans="27:48" ht="23.45" customHeight="1" x14ac:dyDescent="0.2">
      <c r="AA1676" s="97"/>
      <c r="AB1676" s="97"/>
      <c r="AC1676" s="97"/>
      <c r="AD1676" s="97"/>
      <c r="AE1676" s="97"/>
      <c r="AF1676" s="93"/>
      <c r="AG1676" s="93"/>
      <c r="AH1676" s="93"/>
      <c r="AI1676" s="30"/>
      <c r="AJ1676" s="30"/>
      <c r="AK1676" s="30"/>
      <c r="AL1676" s="30"/>
      <c r="AM1676" s="109"/>
      <c r="AN1676" s="109"/>
      <c r="AO1676" s="30"/>
      <c r="AP1676" s="109" t="s">
        <v>2429</v>
      </c>
      <c r="AQ1676"/>
      <c r="AR1676"/>
      <c r="AS1676"/>
      <c r="AT1676"/>
      <c r="AU1676"/>
      <c r="AV1676"/>
    </row>
    <row r="1677" spans="27:48" ht="23.45" customHeight="1" x14ac:dyDescent="0.2">
      <c r="AA1677" s="97"/>
      <c r="AB1677" s="97"/>
      <c r="AC1677" s="97"/>
      <c r="AD1677" s="97"/>
      <c r="AE1677" s="97"/>
      <c r="AF1677" s="93"/>
      <c r="AG1677" s="93"/>
      <c r="AH1677" s="93"/>
      <c r="AI1677" s="30"/>
      <c r="AJ1677" s="30"/>
      <c r="AK1677" s="30"/>
      <c r="AL1677" s="30"/>
      <c r="AM1677" s="109"/>
      <c r="AN1677" s="109"/>
      <c r="AO1677" s="30"/>
      <c r="AP1677" s="109" t="s">
        <v>2430</v>
      </c>
      <c r="AQ1677"/>
      <c r="AR1677"/>
      <c r="AS1677"/>
      <c r="AT1677"/>
      <c r="AU1677"/>
      <c r="AV1677"/>
    </row>
    <row r="1678" spans="27:48" ht="23.45" customHeight="1" x14ac:dyDescent="0.2">
      <c r="AA1678" s="97"/>
      <c r="AB1678" s="97"/>
      <c r="AC1678" s="97"/>
      <c r="AD1678" s="97"/>
      <c r="AE1678" s="97"/>
      <c r="AF1678" s="93"/>
      <c r="AG1678" s="93"/>
      <c r="AH1678" s="93"/>
      <c r="AI1678" s="30"/>
      <c r="AJ1678" s="30"/>
      <c r="AK1678" s="30"/>
      <c r="AL1678" s="30"/>
      <c r="AM1678" s="109"/>
      <c r="AN1678" s="109"/>
      <c r="AO1678" s="30"/>
      <c r="AP1678" s="109" t="s">
        <v>2431</v>
      </c>
      <c r="AQ1678"/>
      <c r="AR1678"/>
      <c r="AS1678"/>
      <c r="AT1678"/>
      <c r="AU1678"/>
      <c r="AV1678"/>
    </row>
    <row r="1679" spans="27:48" ht="23.45" customHeight="1" x14ac:dyDescent="0.2">
      <c r="AA1679" s="97"/>
      <c r="AB1679" s="97"/>
      <c r="AC1679" s="97"/>
      <c r="AD1679" s="97"/>
      <c r="AE1679" s="97"/>
      <c r="AF1679" s="93"/>
      <c r="AG1679" s="93"/>
      <c r="AH1679" s="93"/>
      <c r="AI1679" s="30"/>
      <c r="AJ1679" s="30"/>
      <c r="AK1679" s="30"/>
      <c r="AL1679" s="30"/>
      <c r="AM1679" s="109"/>
      <c r="AN1679" s="109"/>
      <c r="AO1679" s="30"/>
      <c r="AP1679" s="109" t="s">
        <v>2432</v>
      </c>
      <c r="AQ1679"/>
      <c r="AR1679"/>
      <c r="AS1679"/>
      <c r="AT1679"/>
      <c r="AU1679"/>
      <c r="AV1679"/>
    </row>
    <row r="1680" spans="27:48" ht="23.45" customHeight="1" x14ac:dyDescent="0.2">
      <c r="AA1680" s="97"/>
      <c r="AB1680" s="97"/>
      <c r="AC1680" s="97"/>
      <c r="AD1680" s="97"/>
      <c r="AE1680" s="97"/>
      <c r="AF1680" s="93"/>
      <c r="AG1680" s="93"/>
      <c r="AH1680" s="93"/>
      <c r="AI1680" s="30"/>
      <c r="AJ1680" s="30"/>
      <c r="AK1680" s="30"/>
      <c r="AL1680" s="30"/>
      <c r="AM1680" s="109"/>
      <c r="AN1680" s="109"/>
      <c r="AO1680" s="30"/>
      <c r="AP1680" s="109" t="s">
        <v>2433</v>
      </c>
      <c r="AQ1680"/>
      <c r="AR1680"/>
      <c r="AS1680"/>
      <c r="AT1680"/>
      <c r="AU1680"/>
      <c r="AV1680"/>
    </row>
    <row r="1681" spans="27:48" ht="23.45" customHeight="1" x14ac:dyDescent="0.2">
      <c r="AA1681" s="97"/>
      <c r="AB1681" s="97"/>
      <c r="AC1681" s="97"/>
      <c r="AD1681" s="97"/>
      <c r="AE1681" s="97"/>
      <c r="AF1681" s="93"/>
      <c r="AG1681" s="93"/>
      <c r="AH1681" s="93"/>
      <c r="AI1681" s="30"/>
      <c r="AJ1681" s="30"/>
      <c r="AK1681" s="30"/>
      <c r="AL1681" s="30"/>
      <c r="AM1681" s="109"/>
      <c r="AN1681" s="109"/>
      <c r="AO1681" s="30"/>
      <c r="AP1681" s="109" t="s">
        <v>2434</v>
      </c>
      <c r="AQ1681"/>
      <c r="AR1681"/>
      <c r="AS1681"/>
      <c r="AT1681"/>
      <c r="AU1681"/>
      <c r="AV1681"/>
    </row>
    <row r="1682" spans="27:48" ht="23.45" customHeight="1" x14ac:dyDescent="0.2">
      <c r="AA1682" s="97"/>
      <c r="AB1682" s="97"/>
      <c r="AC1682" s="97"/>
      <c r="AD1682" s="97"/>
      <c r="AE1682" s="97"/>
      <c r="AF1682" s="93"/>
      <c r="AG1682" s="93"/>
      <c r="AH1682" s="93"/>
      <c r="AI1682" s="30"/>
      <c r="AJ1682" s="30"/>
      <c r="AK1682" s="30"/>
      <c r="AL1682" s="30"/>
      <c r="AM1682" s="109"/>
      <c r="AN1682" s="109"/>
      <c r="AO1682" s="30"/>
      <c r="AP1682" s="109" t="s">
        <v>2435</v>
      </c>
      <c r="AQ1682"/>
      <c r="AR1682"/>
      <c r="AS1682"/>
      <c r="AT1682"/>
      <c r="AU1682"/>
      <c r="AV1682"/>
    </row>
    <row r="1683" spans="27:48" ht="23.45" customHeight="1" x14ac:dyDescent="0.2">
      <c r="AA1683" s="97"/>
      <c r="AB1683" s="97"/>
      <c r="AC1683" s="97"/>
      <c r="AD1683" s="97"/>
      <c r="AE1683" s="97"/>
      <c r="AF1683" s="93"/>
      <c r="AG1683" s="93"/>
      <c r="AH1683" s="93"/>
      <c r="AI1683" s="30"/>
      <c r="AJ1683" s="30"/>
      <c r="AK1683" s="30"/>
      <c r="AL1683" s="30"/>
      <c r="AM1683" s="109"/>
      <c r="AN1683" s="109"/>
      <c r="AO1683" s="30"/>
      <c r="AP1683" s="109" t="s">
        <v>2436</v>
      </c>
      <c r="AQ1683"/>
      <c r="AR1683"/>
      <c r="AS1683"/>
      <c r="AT1683"/>
      <c r="AU1683"/>
      <c r="AV1683"/>
    </row>
    <row r="1684" spans="27:48" ht="23.45" customHeight="1" x14ac:dyDescent="0.2">
      <c r="AA1684" s="97"/>
      <c r="AB1684" s="97"/>
      <c r="AC1684" s="97"/>
      <c r="AD1684" s="97"/>
      <c r="AE1684" s="97"/>
      <c r="AF1684" s="93"/>
      <c r="AG1684" s="93"/>
      <c r="AH1684" s="93"/>
      <c r="AI1684" s="30"/>
      <c r="AJ1684" s="30"/>
      <c r="AK1684" s="30"/>
      <c r="AL1684" s="30"/>
      <c r="AM1684" s="109"/>
      <c r="AN1684" s="109"/>
      <c r="AO1684" s="30"/>
      <c r="AP1684" s="109" t="s">
        <v>2437</v>
      </c>
      <c r="AQ1684"/>
      <c r="AR1684"/>
      <c r="AS1684"/>
      <c r="AT1684"/>
      <c r="AU1684"/>
      <c r="AV1684"/>
    </row>
    <row r="1685" spans="27:48" ht="23.45" customHeight="1" x14ac:dyDescent="0.2">
      <c r="AA1685" s="97"/>
      <c r="AB1685" s="97"/>
      <c r="AC1685" s="97"/>
      <c r="AD1685" s="97"/>
      <c r="AE1685" s="97"/>
      <c r="AF1685" s="93"/>
      <c r="AG1685" s="93"/>
      <c r="AH1685" s="93"/>
      <c r="AI1685" s="30"/>
      <c r="AJ1685" s="30"/>
      <c r="AK1685" s="30"/>
      <c r="AL1685" s="30"/>
      <c r="AM1685" s="109"/>
      <c r="AN1685" s="109"/>
      <c r="AO1685" s="30"/>
      <c r="AP1685" s="109" t="s">
        <v>2438</v>
      </c>
      <c r="AQ1685"/>
      <c r="AR1685"/>
      <c r="AS1685"/>
      <c r="AT1685"/>
      <c r="AU1685"/>
      <c r="AV1685"/>
    </row>
    <row r="1686" spans="27:48" ht="23.45" customHeight="1" x14ac:dyDescent="0.2">
      <c r="AA1686" s="97"/>
      <c r="AB1686" s="97"/>
      <c r="AC1686" s="97"/>
      <c r="AD1686" s="97"/>
      <c r="AE1686" s="97"/>
      <c r="AF1686" s="93"/>
      <c r="AG1686" s="93"/>
      <c r="AH1686" s="93"/>
      <c r="AI1686" s="30"/>
      <c r="AJ1686" s="30"/>
      <c r="AK1686" s="30"/>
      <c r="AL1686" s="30"/>
      <c r="AM1686" s="109"/>
      <c r="AN1686" s="109"/>
      <c r="AO1686" s="30"/>
      <c r="AP1686" s="109" t="s">
        <v>2439</v>
      </c>
      <c r="AQ1686"/>
      <c r="AR1686"/>
      <c r="AS1686"/>
      <c r="AT1686"/>
      <c r="AU1686"/>
      <c r="AV1686"/>
    </row>
    <row r="1687" spans="27:48" ht="23.45" customHeight="1" x14ac:dyDescent="0.2">
      <c r="AA1687" s="97"/>
      <c r="AB1687" s="97"/>
      <c r="AC1687" s="97"/>
      <c r="AD1687" s="97"/>
      <c r="AE1687" s="97"/>
      <c r="AF1687" s="93"/>
      <c r="AG1687" s="93"/>
      <c r="AH1687" s="93"/>
      <c r="AI1687" s="30"/>
      <c r="AJ1687" s="30"/>
      <c r="AK1687" s="30"/>
      <c r="AL1687" s="30"/>
      <c r="AM1687" s="109"/>
      <c r="AN1687" s="109"/>
      <c r="AO1687" s="30"/>
      <c r="AP1687" s="109" t="s">
        <v>2440</v>
      </c>
      <c r="AQ1687"/>
      <c r="AR1687"/>
      <c r="AS1687"/>
      <c r="AT1687"/>
      <c r="AU1687"/>
      <c r="AV1687"/>
    </row>
    <row r="1688" spans="27:48" ht="23.45" customHeight="1" x14ac:dyDescent="0.2">
      <c r="AA1688" s="97"/>
      <c r="AB1688" s="97"/>
      <c r="AC1688" s="97"/>
      <c r="AD1688" s="97"/>
      <c r="AE1688" s="97"/>
      <c r="AF1688" s="93"/>
      <c r="AG1688" s="93"/>
      <c r="AH1688" s="93"/>
      <c r="AI1688" s="30"/>
      <c r="AJ1688" s="30"/>
      <c r="AK1688" s="30"/>
      <c r="AL1688" s="30"/>
      <c r="AM1688" s="109"/>
      <c r="AN1688" s="109"/>
      <c r="AO1688" s="30"/>
      <c r="AP1688" s="109" t="s">
        <v>2441</v>
      </c>
      <c r="AQ1688"/>
      <c r="AR1688"/>
      <c r="AS1688"/>
      <c r="AT1688"/>
      <c r="AU1688"/>
      <c r="AV1688"/>
    </row>
    <row r="1689" spans="27:48" ht="23.45" customHeight="1" x14ac:dyDescent="0.2">
      <c r="AA1689" s="97"/>
      <c r="AB1689" s="97"/>
      <c r="AC1689" s="97"/>
      <c r="AD1689" s="97"/>
      <c r="AE1689" s="97"/>
      <c r="AF1689" s="93"/>
      <c r="AG1689" s="93"/>
      <c r="AH1689" s="93"/>
      <c r="AI1689" s="30"/>
      <c r="AJ1689" s="30"/>
      <c r="AK1689" s="30"/>
      <c r="AL1689" s="30"/>
      <c r="AM1689" s="109"/>
      <c r="AN1689" s="109"/>
      <c r="AO1689" s="30"/>
      <c r="AP1689" s="109" t="s">
        <v>2442</v>
      </c>
      <c r="AQ1689"/>
      <c r="AR1689"/>
      <c r="AS1689"/>
      <c r="AT1689"/>
      <c r="AU1689"/>
      <c r="AV1689"/>
    </row>
    <row r="1690" spans="27:48" ht="23.45" customHeight="1" x14ac:dyDescent="0.2">
      <c r="AA1690" s="97"/>
      <c r="AB1690" s="97"/>
      <c r="AC1690" s="97"/>
      <c r="AD1690" s="97"/>
      <c r="AE1690" s="97"/>
      <c r="AF1690" s="93"/>
      <c r="AG1690" s="93"/>
      <c r="AH1690" s="93"/>
      <c r="AI1690" s="30"/>
      <c r="AJ1690" s="30"/>
      <c r="AK1690" s="30"/>
      <c r="AL1690" s="30"/>
      <c r="AM1690" s="109"/>
      <c r="AN1690" s="109"/>
      <c r="AO1690" s="30"/>
      <c r="AP1690" s="109" t="s">
        <v>2443</v>
      </c>
      <c r="AQ1690"/>
      <c r="AR1690"/>
      <c r="AS1690"/>
      <c r="AT1690"/>
      <c r="AU1690"/>
      <c r="AV1690"/>
    </row>
    <row r="1691" spans="27:48" ht="23.45" customHeight="1" x14ac:dyDescent="0.2">
      <c r="AA1691" s="97"/>
      <c r="AB1691" s="97"/>
      <c r="AC1691" s="97"/>
      <c r="AD1691" s="97"/>
      <c r="AE1691" s="97"/>
      <c r="AF1691" s="93"/>
      <c r="AG1691" s="93"/>
      <c r="AH1691" s="93"/>
      <c r="AI1691" s="30"/>
      <c r="AJ1691" s="30"/>
      <c r="AK1691" s="30"/>
      <c r="AL1691" s="30"/>
      <c r="AM1691" s="109"/>
      <c r="AN1691" s="109"/>
      <c r="AO1691" s="30"/>
      <c r="AP1691" s="109" t="s">
        <v>2444</v>
      </c>
      <c r="AQ1691"/>
      <c r="AR1691"/>
      <c r="AS1691"/>
      <c r="AT1691"/>
      <c r="AU1691"/>
      <c r="AV1691"/>
    </row>
    <row r="1692" spans="27:48" ht="23.45" customHeight="1" x14ac:dyDescent="0.2">
      <c r="AA1692" s="97"/>
      <c r="AB1692" s="97"/>
      <c r="AC1692" s="97"/>
      <c r="AD1692" s="97"/>
      <c r="AE1692" s="97"/>
      <c r="AF1692" s="93"/>
      <c r="AG1692" s="93"/>
      <c r="AH1692" s="93"/>
      <c r="AI1692" s="30"/>
      <c r="AJ1692" s="30"/>
      <c r="AK1692" s="30"/>
      <c r="AL1692" s="30"/>
      <c r="AM1692" s="109"/>
      <c r="AN1692" s="109"/>
      <c r="AO1692" s="30"/>
      <c r="AP1692" s="109" t="s">
        <v>2445</v>
      </c>
      <c r="AQ1692"/>
      <c r="AR1692"/>
      <c r="AS1692"/>
      <c r="AT1692"/>
      <c r="AU1692"/>
      <c r="AV1692"/>
    </row>
    <row r="1693" spans="27:48" ht="23.45" customHeight="1" x14ac:dyDescent="0.2">
      <c r="AA1693" s="97"/>
      <c r="AB1693" s="97"/>
      <c r="AC1693" s="97"/>
      <c r="AD1693" s="97"/>
      <c r="AE1693" s="97"/>
      <c r="AF1693" s="93"/>
      <c r="AG1693" s="93"/>
      <c r="AH1693" s="93"/>
      <c r="AI1693" s="30"/>
      <c r="AJ1693" s="30"/>
      <c r="AK1693" s="30"/>
      <c r="AL1693" s="30"/>
      <c r="AM1693" s="109"/>
      <c r="AN1693" s="109"/>
      <c r="AO1693" s="30"/>
      <c r="AP1693" s="109" t="s">
        <v>2446</v>
      </c>
      <c r="AQ1693"/>
      <c r="AR1693"/>
      <c r="AS1693"/>
      <c r="AT1693"/>
      <c r="AU1693"/>
      <c r="AV1693"/>
    </row>
    <row r="1694" spans="27:48" ht="23.45" customHeight="1" x14ac:dyDescent="0.2">
      <c r="AA1694" s="97"/>
      <c r="AB1694" s="97"/>
      <c r="AC1694" s="97"/>
      <c r="AD1694" s="97"/>
      <c r="AE1694" s="97"/>
      <c r="AF1694" s="93"/>
      <c r="AG1694" s="93"/>
      <c r="AH1694" s="93"/>
      <c r="AI1694" s="30"/>
      <c r="AJ1694" s="30"/>
      <c r="AK1694" s="30"/>
      <c r="AL1694" s="30"/>
      <c r="AM1694" s="109"/>
      <c r="AN1694" s="109"/>
      <c r="AO1694" s="30"/>
      <c r="AP1694" s="109" t="s">
        <v>2447</v>
      </c>
      <c r="AQ1694"/>
      <c r="AR1694"/>
      <c r="AS1694"/>
      <c r="AT1694"/>
      <c r="AU1694"/>
      <c r="AV1694"/>
    </row>
    <row r="1695" spans="27:48" ht="23.45" customHeight="1" x14ac:dyDescent="0.2">
      <c r="AA1695" s="97"/>
      <c r="AB1695" s="97"/>
      <c r="AC1695" s="97"/>
      <c r="AD1695" s="97"/>
      <c r="AE1695" s="97"/>
      <c r="AF1695" s="93"/>
      <c r="AG1695" s="93"/>
      <c r="AH1695" s="93"/>
      <c r="AI1695" s="30"/>
      <c r="AJ1695" s="30"/>
      <c r="AK1695" s="30"/>
      <c r="AL1695" s="30"/>
      <c r="AM1695" s="109"/>
      <c r="AN1695" s="109"/>
      <c r="AO1695" s="30"/>
      <c r="AP1695" s="109" t="s">
        <v>2448</v>
      </c>
      <c r="AQ1695"/>
      <c r="AR1695"/>
      <c r="AS1695"/>
      <c r="AT1695"/>
      <c r="AU1695"/>
      <c r="AV1695"/>
    </row>
    <row r="1696" spans="27:48" ht="23.45" customHeight="1" x14ac:dyDescent="0.2">
      <c r="AA1696" s="97"/>
      <c r="AB1696" s="97"/>
      <c r="AC1696" s="97"/>
      <c r="AD1696" s="97"/>
      <c r="AE1696" s="97"/>
      <c r="AF1696" s="93"/>
      <c r="AG1696" s="93"/>
      <c r="AH1696" s="93"/>
      <c r="AI1696" s="30"/>
      <c r="AJ1696" s="30"/>
      <c r="AK1696" s="30"/>
      <c r="AL1696" s="30"/>
      <c r="AM1696" s="109"/>
      <c r="AN1696" s="109"/>
      <c r="AO1696" s="30"/>
      <c r="AP1696" s="109" t="s">
        <v>2449</v>
      </c>
      <c r="AQ1696"/>
      <c r="AR1696"/>
      <c r="AS1696"/>
      <c r="AT1696"/>
      <c r="AU1696"/>
      <c r="AV1696"/>
    </row>
    <row r="1697" spans="27:48" ht="23.45" customHeight="1" x14ac:dyDescent="0.2">
      <c r="AA1697" s="97"/>
      <c r="AB1697" s="97"/>
      <c r="AC1697" s="97"/>
      <c r="AD1697" s="97"/>
      <c r="AE1697" s="97"/>
      <c r="AF1697" s="93"/>
      <c r="AG1697" s="93"/>
      <c r="AH1697" s="93"/>
      <c r="AI1697" s="30"/>
      <c r="AJ1697" s="30"/>
      <c r="AK1697" s="30"/>
      <c r="AL1697" s="30"/>
      <c r="AM1697" s="109"/>
      <c r="AN1697" s="109"/>
      <c r="AO1697" s="30"/>
      <c r="AP1697" s="109" t="s">
        <v>2450</v>
      </c>
      <c r="AQ1697"/>
      <c r="AR1697"/>
      <c r="AS1697"/>
      <c r="AT1697"/>
      <c r="AU1697"/>
      <c r="AV1697"/>
    </row>
    <row r="1698" spans="27:48" ht="23.45" customHeight="1" x14ac:dyDescent="0.2">
      <c r="AA1698" s="97"/>
      <c r="AB1698" s="97"/>
      <c r="AC1698" s="97"/>
      <c r="AD1698" s="97"/>
      <c r="AE1698" s="97"/>
      <c r="AF1698" s="93"/>
      <c r="AG1698" s="93"/>
      <c r="AH1698" s="93"/>
      <c r="AI1698" s="30"/>
      <c r="AJ1698" s="30"/>
      <c r="AK1698" s="30"/>
      <c r="AL1698" s="30"/>
      <c r="AM1698" s="109"/>
      <c r="AN1698" s="109"/>
      <c r="AO1698" s="30"/>
      <c r="AP1698" s="109" t="s">
        <v>2451</v>
      </c>
      <c r="AQ1698"/>
      <c r="AR1698"/>
      <c r="AS1698"/>
      <c r="AT1698"/>
      <c r="AU1698"/>
      <c r="AV1698"/>
    </row>
    <row r="1699" spans="27:48" ht="23.45" customHeight="1" x14ac:dyDescent="0.2">
      <c r="AA1699" s="97"/>
      <c r="AB1699" s="97"/>
      <c r="AC1699" s="97"/>
      <c r="AD1699" s="97"/>
      <c r="AE1699" s="97"/>
      <c r="AF1699" s="93"/>
      <c r="AG1699" s="93"/>
      <c r="AH1699" s="93"/>
      <c r="AI1699" s="30"/>
      <c r="AJ1699" s="30"/>
      <c r="AK1699" s="30"/>
      <c r="AL1699" s="30"/>
      <c r="AM1699" s="109"/>
      <c r="AN1699" s="109"/>
      <c r="AO1699" s="30"/>
      <c r="AP1699" s="109" t="s">
        <v>2452</v>
      </c>
      <c r="AQ1699"/>
      <c r="AR1699"/>
      <c r="AS1699"/>
      <c r="AT1699"/>
      <c r="AU1699"/>
      <c r="AV1699"/>
    </row>
    <row r="1700" spans="27:48" ht="23.45" customHeight="1" x14ac:dyDescent="0.2">
      <c r="AA1700" s="97"/>
      <c r="AB1700" s="97"/>
      <c r="AC1700" s="97"/>
      <c r="AD1700" s="97"/>
      <c r="AE1700" s="97"/>
      <c r="AF1700" s="93"/>
      <c r="AG1700" s="93"/>
      <c r="AH1700" s="93"/>
      <c r="AI1700" s="30"/>
      <c r="AJ1700" s="30"/>
      <c r="AK1700" s="30"/>
      <c r="AL1700" s="30"/>
      <c r="AM1700" s="109"/>
      <c r="AN1700" s="109"/>
      <c r="AO1700" s="30"/>
      <c r="AP1700" s="109" t="s">
        <v>2453</v>
      </c>
      <c r="AQ1700"/>
      <c r="AR1700"/>
      <c r="AS1700"/>
      <c r="AT1700"/>
      <c r="AU1700"/>
      <c r="AV1700"/>
    </row>
    <row r="1701" spans="27:48" ht="23.45" customHeight="1" x14ac:dyDescent="0.2">
      <c r="AA1701" s="97"/>
      <c r="AB1701" s="97"/>
      <c r="AC1701" s="97"/>
      <c r="AD1701" s="97"/>
      <c r="AE1701" s="97"/>
      <c r="AF1701" s="93"/>
      <c r="AG1701" s="93"/>
      <c r="AH1701" s="93"/>
      <c r="AI1701" s="30"/>
      <c r="AJ1701" s="30"/>
      <c r="AK1701" s="30"/>
      <c r="AL1701" s="30"/>
      <c r="AM1701" s="109"/>
      <c r="AN1701" s="109"/>
      <c r="AO1701" s="30"/>
      <c r="AP1701" s="109" t="s">
        <v>2454</v>
      </c>
      <c r="AQ1701"/>
      <c r="AR1701"/>
      <c r="AS1701"/>
      <c r="AT1701"/>
      <c r="AU1701"/>
      <c r="AV1701"/>
    </row>
    <row r="1702" spans="27:48" ht="23.45" customHeight="1" x14ac:dyDescent="0.2">
      <c r="AA1702" s="97"/>
      <c r="AB1702" s="97"/>
      <c r="AC1702" s="97"/>
      <c r="AD1702" s="97"/>
      <c r="AE1702" s="97"/>
      <c r="AF1702" s="93"/>
      <c r="AG1702" s="93"/>
      <c r="AH1702" s="93"/>
      <c r="AI1702" s="30"/>
      <c r="AJ1702" s="30"/>
      <c r="AK1702" s="30"/>
      <c r="AL1702" s="30"/>
      <c r="AM1702" s="109"/>
      <c r="AN1702" s="109"/>
      <c r="AO1702" s="30"/>
      <c r="AP1702" s="109" t="s">
        <v>2455</v>
      </c>
      <c r="AQ1702"/>
      <c r="AR1702"/>
      <c r="AS1702"/>
      <c r="AT1702"/>
      <c r="AU1702"/>
      <c r="AV1702"/>
    </row>
    <row r="1703" spans="27:48" ht="23.45" customHeight="1" x14ac:dyDescent="0.2">
      <c r="AA1703" s="97"/>
      <c r="AB1703" s="97"/>
      <c r="AC1703" s="97"/>
      <c r="AD1703" s="97"/>
      <c r="AE1703" s="97"/>
      <c r="AF1703" s="93"/>
      <c r="AG1703" s="93"/>
      <c r="AH1703" s="93"/>
      <c r="AI1703" s="30"/>
      <c r="AJ1703" s="30"/>
      <c r="AK1703" s="30"/>
      <c r="AL1703" s="30"/>
      <c r="AM1703" s="109"/>
      <c r="AN1703" s="109"/>
      <c r="AO1703" s="30"/>
      <c r="AP1703" s="109" t="s">
        <v>2456</v>
      </c>
      <c r="AQ1703"/>
      <c r="AR1703"/>
      <c r="AS1703"/>
      <c r="AT1703"/>
      <c r="AU1703"/>
      <c r="AV1703"/>
    </row>
    <row r="1704" spans="27:48" ht="23.45" customHeight="1" x14ac:dyDescent="0.2">
      <c r="AA1704" s="97"/>
      <c r="AB1704" s="97"/>
      <c r="AC1704" s="97"/>
      <c r="AD1704" s="97"/>
      <c r="AE1704" s="97"/>
      <c r="AF1704" s="93"/>
      <c r="AG1704" s="93"/>
      <c r="AH1704" s="93"/>
      <c r="AI1704" s="30"/>
      <c r="AJ1704" s="30"/>
      <c r="AK1704" s="30"/>
      <c r="AL1704" s="30"/>
      <c r="AM1704" s="109"/>
      <c r="AN1704" s="109"/>
      <c r="AO1704" s="30"/>
      <c r="AP1704" s="109" t="s">
        <v>2457</v>
      </c>
      <c r="AQ1704"/>
      <c r="AR1704"/>
      <c r="AS1704"/>
      <c r="AT1704"/>
      <c r="AU1704"/>
      <c r="AV1704"/>
    </row>
    <row r="1705" spans="27:48" ht="23.45" customHeight="1" x14ac:dyDescent="0.2">
      <c r="AA1705" s="97"/>
      <c r="AB1705" s="97"/>
      <c r="AC1705" s="97"/>
      <c r="AD1705" s="97"/>
      <c r="AE1705" s="97"/>
      <c r="AF1705" s="93"/>
      <c r="AG1705" s="93"/>
      <c r="AH1705" s="93"/>
      <c r="AI1705" s="30"/>
      <c r="AJ1705" s="30"/>
      <c r="AK1705" s="30"/>
      <c r="AL1705" s="30"/>
      <c r="AM1705" s="109"/>
      <c r="AN1705" s="109"/>
      <c r="AO1705" s="30"/>
      <c r="AP1705" s="109" t="s">
        <v>2458</v>
      </c>
      <c r="AQ1705"/>
      <c r="AR1705"/>
      <c r="AS1705"/>
      <c r="AT1705"/>
      <c r="AU1705"/>
      <c r="AV1705"/>
    </row>
    <row r="1706" spans="27:48" ht="23.45" customHeight="1" x14ac:dyDescent="0.2">
      <c r="AA1706" s="97"/>
      <c r="AB1706" s="97"/>
      <c r="AC1706" s="97"/>
      <c r="AD1706" s="97"/>
      <c r="AE1706" s="97"/>
      <c r="AF1706" s="93"/>
      <c r="AG1706" s="93"/>
      <c r="AH1706" s="93"/>
      <c r="AI1706" s="30"/>
      <c r="AJ1706" s="30"/>
      <c r="AK1706" s="30"/>
      <c r="AL1706" s="30"/>
      <c r="AM1706" s="109"/>
      <c r="AN1706" s="109"/>
      <c r="AO1706" s="30"/>
      <c r="AP1706" s="109" t="s">
        <v>2459</v>
      </c>
      <c r="AQ1706"/>
      <c r="AR1706"/>
      <c r="AS1706"/>
      <c r="AT1706"/>
      <c r="AU1706"/>
      <c r="AV1706"/>
    </row>
    <row r="1707" spans="27:48" ht="23.45" customHeight="1" x14ac:dyDescent="0.2">
      <c r="AA1707" s="97"/>
      <c r="AB1707" s="97"/>
      <c r="AC1707" s="97"/>
      <c r="AD1707" s="97"/>
      <c r="AE1707" s="97"/>
      <c r="AF1707" s="93"/>
      <c r="AG1707" s="93"/>
      <c r="AH1707" s="93"/>
      <c r="AI1707" s="30"/>
      <c r="AJ1707" s="30"/>
      <c r="AK1707" s="30"/>
      <c r="AL1707" s="30"/>
      <c r="AM1707" s="109"/>
      <c r="AN1707" s="109"/>
      <c r="AO1707" s="30"/>
      <c r="AP1707" s="109" t="s">
        <v>2460</v>
      </c>
      <c r="AQ1707"/>
      <c r="AR1707"/>
      <c r="AS1707"/>
      <c r="AT1707"/>
      <c r="AU1707"/>
      <c r="AV1707"/>
    </row>
    <row r="1708" spans="27:48" ht="23.45" customHeight="1" x14ac:dyDescent="0.2">
      <c r="AA1708" s="97"/>
      <c r="AB1708" s="97"/>
      <c r="AC1708" s="97"/>
      <c r="AD1708" s="97"/>
      <c r="AE1708" s="97"/>
      <c r="AF1708" s="93"/>
      <c r="AG1708" s="93"/>
      <c r="AH1708" s="93"/>
      <c r="AI1708" s="30"/>
      <c r="AJ1708" s="30"/>
      <c r="AK1708" s="30"/>
      <c r="AL1708" s="30"/>
      <c r="AM1708" s="109"/>
      <c r="AN1708" s="109"/>
      <c r="AO1708" s="30"/>
      <c r="AP1708" s="109" t="s">
        <v>2461</v>
      </c>
      <c r="AQ1708"/>
      <c r="AR1708"/>
      <c r="AS1708"/>
      <c r="AT1708"/>
      <c r="AU1708"/>
      <c r="AV1708"/>
    </row>
    <row r="1709" spans="27:48" ht="23.45" customHeight="1" x14ac:dyDescent="0.2">
      <c r="AA1709" s="97"/>
      <c r="AB1709" s="97"/>
      <c r="AC1709" s="97"/>
      <c r="AD1709" s="97"/>
      <c r="AE1709" s="97"/>
      <c r="AF1709" s="93"/>
      <c r="AG1709" s="93"/>
      <c r="AH1709" s="93"/>
      <c r="AI1709" s="30"/>
      <c r="AJ1709" s="30"/>
      <c r="AK1709" s="30"/>
      <c r="AL1709" s="30"/>
      <c r="AM1709" s="109"/>
      <c r="AN1709" s="109"/>
      <c r="AO1709" s="30"/>
      <c r="AP1709" s="109" t="s">
        <v>2462</v>
      </c>
      <c r="AQ1709"/>
      <c r="AR1709"/>
      <c r="AS1709"/>
      <c r="AT1709"/>
      <c r="AU1709"/>
      <c r="AV1709"/>
    </row>
    <row r="1710" spans="27:48" ht="23.45" customHeight="1" x14ac:dyDescent="0.2">
      <c r="AA1710" s="97"/>
      <c r="AB1710" s="97"/>
      <c r="AC1710" s="97"/>
      <c r="AD1710" s="97"/>
      <c r="AE1710" s="97"/>
      <c r="AF1710" s="93"/>
      <c r="AG1710" s="93"/>
      <c r="AH1710" s="93"/>
      <c r="AI1710" s="30"/>
      <c r="AJ1710" s="30"/>
      <c r="AK1710" s="30"/>
      <c r="AL1710" s="30"/>
      <c r="AM1710" s="109"/>
      <c r="AN1710" s="109"/>
      <c r="AO1710" s="30"/>
      <c r="AP1710" s="109" t="s">
        <v>2463</v>
      </c>
      <c r="AQ1710"/>
      <c r="AR1710"/>
      <c r="AS1710"/>
      <c r="AT1710"/>
      <c r="AU1710"/>
      <c r="AV1710"/>
    </row>
    <row r="1711" spans="27:48" ht="23.45" customHeight="1" x14ac:dyDescent="0.2">
      <c r="AA1711" s="97"/>
      <c r="AB1711" s="97"/>
      <c r="AC1711" s="97"/>
      <c r="AD1711" s="97"/>
      <c r="AE1711" s="97"/>
      <c r="AF1711" s="93"/>
      <c r="AG1711" s="93"/>
      <c r="AH1711" s="93"/>
      <c r="AI1711" s="30"/>
      <c r="AJ1711" s="30"/>
      <c r="AK1711" s="30"/>
      <c r="AL1711" s="30"/>
      <c r="AM1711" s="109"/>
      <c r="AN1711" s="109"/>
      <c r="AO1711" s="30"/>
      <c r="AP1711" s="109" t="s">
        <v>2464</v>
      </c>
      <c r="AQ1711"/>
      <c r="AR1711"/>
      <c r="AS1711"/>
      <c r="AT1711"/>
      <c r="AU1711"/>
      <c r="AV1711"/>
    </row>
    <row r="1712" spans="27:48" ht="23.45" customHeight="1" x14ac:dyDescent="0.2">
      <c r="AA1712" s="97"/>
      <c r="AB1712" s="97"/>
      <c r="AC1712" s="97"/>
      <c r="AD1712" s="97"/>
      <c r="AE1712" s="97"/>
      <c r="AF1712" s="93"/>
      <c r="AG1712" s="93"/>
      <c r="AH1712" s="93"/>
      <c r="AI1712" s="30"/>
      <c r="AJ1712" s="30"/>
      <c r="AK1712" s="30"/>
      <c r="AL1712" s="30"/>
      <c r="AM1712" s="109"/>
      <c r="AN1712" s="109"/>
      <c r="AO1712" s="30"/>
      <c r="AP1712" s="109" t="s">
        <v>2465</v>
      </c>
      <c r="AQ1712"/>
      <c r="AR1712"/>
      <c r="AS1712"/>
      <c r="AT1712"/>
      <c r="AU1712"/>
      <c r="AV1712"/>
    </row>
    <row r="1713" spans="27:48" ht="23.45" customHeight="1" x14ac:dyDescent="0.2">
      <c r="AA1713" s="97"/>
      <c r="AB1713" s="97"/>
      <c r="AC1713" s="97"/>
      <c r="AD1713" s="97"/>
      <c r="AE1713" s="97"/>
      <c r="AF1713" s="93"/>
      <c r="AG1713" s="93"/>
      <c r="AH1713" s="93"/>
      <c r="AI1713" s="30"/>
      <c r="AJ1713" s="30"/>
      <c r="AK1713" s="30"/>
      <c r="AL1713" s="30"/>
      <c r="AM1713" s="109"/>
      <c r="AN1713" s="109"/>
      <c r="AO1713" s="30"/>
      <c r="AP1713" s="109" t="s">
        <v>2466</v>
      </c>
      <c r="AQ1713"/>
      <c r="AR1713"/>
      <c r="AS1713"/>
      <c r="AT1713"/>
      <c r="AU1713"/>
      <c r="AV1713"/>
    </row>
    <row r="1714" spans="27:48" ht="23.45" customHeight="1" x14ac:dyDescent="0.2">
      <c r="AA1714" s="97"/>
      <c r="AB1714" s="97"/>
      <c r="AC1714" s="97"/>
      <c r="AD1714" s="97"/>
      <c r="AE1714" s="97"/>
      <c r="AF1714" s="93"/>
      <c r="AG1714" s="93"/>
      <c r="AH1714" s="93"/>
      <c r="AI1714" s="30"/>
      <c r="AJ1714" s="30"/>
      <c r="AK1714" s="30"/>
      <c r="AL1714" s="30"/>
      <c r="AM1714" s="109"/>
      <c r="AN1714" s="109"/>
      <c r="AO1714" s="30"/>
      <c r="AP1714" s="109" t="s">
        <v>2467</v>
      </c>
      <c r="AQ1714"/>
      <c r="AR1714"/>
      <c r="AS1714"/>
      <c r="AT1714"/>
      <c r="AU1714"/>
      <c r="AV1714"/>
    </row>
    <row r="1715" spans="27:48" ht="23.45" customHeight="1" x14ac:dyDescent="0.2">
      <c r="AA1715" s="97"/>
      <c r="AB1715" s="97"/>
      <c r="AC1715" s="97"/>
      <c r="AD1715" s="97"/>
      <c r="AE1715" s="97"/>
      <c r="AF1715" s="93"/>
      <c r="AG1715" s="93"/>
      <c r="AH1715" s="93"/>
      <c r="AI1715" s="30"/>
      <c r="AJ1715" s="30"/>
      <c r="AK1715" s="30"/>
      <c r="AL1715" s="30"/>
      <c r="AM1715" s="109"/>
      <c r="AN1715" s="109"/>
      <c r="AO1715" s="30"/>
      <c r="AP1715" s="109" t="s">
        <v>2468</v>
      </c>
      <c r="AQ1715"/>
      <c r="AR1715"/>
      <c r="AS1715"/>
      <c r="AT1715"/>
      <c r="AU1715"/>
      <c r="AV1715"/>
    </row>
    <row r="1716" spans="27:48" ht="23.45" customHeight="1" x14ac:dyDescent="0.2">
      <c r="AA1716" s="97"/>
      <c r="AB1716" s="97"/>
      <c r="AC1716" s="97"/>
      <c r="AD1716" s="97"/>
      <c r="AE1716" s="97"/>
      <c r="AF1716" s="93"/>
      <c r="AG1716" s="93"/>
      <c r="AH1716" s="93"/>
      <c r="AI1716" s="30"/>
      <c r="AJ1716" s="30"/>
      <c r="AK1716" s="30"/>
      <c r="AL1716" s="30"/>
      <c r="AM1716" s="109"/>
      <c r="AN1716" s="109"/>
      <c r="AO1716" s="30"/>
      <c r="AP1716" s="109" t="s">
        <v>2469</v>
      </c>
      <c r="AQ1716"/>
      <c r="AR1716"/>
      <c r="AS1716"/>
      <c r="AT1716"/>
      <c r="AU1716"/>
      <c r="AV1716"/>
    </row>
    <row r="1717" spans="27:48" ht="23.45" customHeight="1" x14ac:dyDescent="0.2">
      <c r="AA1717" s="97"/>
      <c r="AB1717" s="97"/>
      <c r="AC1717" s="97"/>
      <c r="AD1717" s="97"/>
      <c r="AE1717" s="97"/>
      <c r="AF1717" s="93"/>
      <c r="AG1717" s="93"/>
      <c r="AH1717" s="93"/>
      <c r="AI1717" s="30"/>
      <c r="AJ1717" s="30"/>
      <c r="AK1717" s="30"/>
      <c r="AL1717" s="30"/>
      <c r="AM1717" s="109"/>
      <c r="AN1717" s="109"/>
      <c r="AO1717" s="30"/>
      <c r="AP1717" s="109" t="s">
        <v>2470</v>
      </c>
      <c r="AQ1717"/>
      <c r="AR1717"/>
      <c r="AS1717"/>
      <c r="AT1717"/>
      <c r="AU1717"/>
      <c r="AV1717"/>
    </row>
    <row r="1718" spans="27:48" ht="23.45" customHeight="1" x14ac:dyDescent="0.2">
      <c r="AA1718" s="97"/>
      <c r="AB1718" s="97"/>
      <c r="AC1718" s="97"/>
      <c r="AD1718" s="97"/>
      <c r="AE1718" s="97"/>
      <c r="AF1718" s="93"/>
      <c r="AG1718" s="93"/>
      <c r="AH1718" s="93"/>
      <c r="AI1718" s="30"/>
      <c r="AJ1718" s="30"/>
      <c r="AK1718" s="30"/>
      <c r="AL1718" s="30"/>
      <c r="AM1718" s="109"/>
      <c r="AN1718" s="109"/>
      <c r="AO1718" s="30"/>
      <c r="AP1718" s="109" t="s">
        <v>2471</v>
      </c>
      <c r="AQ1718"/>
      <c r="AR1718"/>
      <c r="AS1718"/>
      <c r="AT1718"/>
      <c r="AU1718"/>
      <c r="AV1718"/>
    </row>
    <row r="1719" spans="27:48" ht="23.45" customHeight="1" x14ac:dyDescent="0.2">
      <c r="AA1719" s="97"/>
      <c r="AB1719" s="97"/>
      <c r="AC1719" s="97"/>
      <c r="AD1719" s="97"/>
      <c r="AE1719" s="97"/>
      <c r="AF1719" s="93"/>
      <c r="AG1719" s="93"/>
      <c r="AH1719" s="93"/>
      <c r="AI1719" s="30"/>
      <c r="AJ1719" s="30"/>
      <c r="AK1719" s="30"/>
      <c r="AL1719" s="30"/>
      <c r="AM1719" s="109"/>
      <c r="AN1719" s="109"/>
      <c r="AO1719" s="30"/>
      <c r="AP1719" s="109" t="s">
        <v>2472</v>
      </c>
      <c r="AQ1719"/>
      <c r="AR1719"/>
      <c r="AS1719"/>
      <c r="AT1719"/>
      <c r="AU1719"/>
      <c r="AV1719"/>
    </row>
    <row r="1720" spans="27:48" ht="23.45" customHeight="1" x14ac:dyDescent="0.2">
      <c r="AA1720" s="97"/>
      <c r="AB1720" s="97"/>
      <c r="AC1720" s="97"/>
      <c r="AD1720" s="97"/>
      <c r="AE1720" s="97"/>
      <c r="AF1720" s="93"/>
      <c r="AG1720" s="93"/>
      <c r="AH1720" s="93"/>
      <c r="AI1720" s="30"/>
      <c r="AJ1720" s="30"/>
      <c r="AK1720" s="30"/>
      <c r="AL1720" s="30"/>
      <c r="AM1720" s="109"/>
      <c r="AN1720" s="109"/>
      <c r="AO1720" s="30"/>
      <c r="AP1720" s="109" t="s">
        <v>2473</v>
      </c>
      <c r="AQ1720"/>
      <c r="AR1720"/>
      <c r="AS1720"/>
      <c r="AT1720"/>
      <c r="AU1720"/>
      <c r="AV1720"/>
    </row>
    <row r="1721" spans="27:48" ht="23.45" customHeight="1" x14ac:dyDescent="0.2">
      <c r="AA1721" s="97"/>
      <c r="AB1721" s="97"/>
      <c r="AC1721" s="97"/>
      <c r="AD1721" s="97"/>
      <c r="AE1721" s="97"/>
      <c r="AF1721" s="93"/>
      <c r="AG1721" s="93"/>
      <c r="AH1721" s="93"/>
      <c r="AI1721" s="30"/>
      <c r="AJ1721" s="30"/>
      <c r="AK1721" s="30"/>
      <c r="AL1721" s="30"/>
      <c r="AM1721" s="109"/>
      <c r="AN1721" s="109"/>
      <c r="AO1721" s="30"/>
      <c r="AP1721" s="109" t="s">
        <v>2474</v>
      </c>
      <c r="AQ1721"/>
      <c r="AR1721"/>
      <c r="AS1721"/>
      <c r="AT1721"/>
      <c r="AU1721"/>
      <c r="AV1721"/>
    </row>
    <row r="1722" spans="27:48" ht="23.45" customHeight="1" x14ac:dyDescent="0.2">
      <c r="AA1722" s="97"/>
      <c r="AB1722" s="97"/>
      <c r="AC1722" s="97"/>
      <c r="AD1722" s="97"/>
      <c r="AE1722" s="97"/>
      <c r="AF1722" s="93"/>
      <c r="AG1722" s="93"/>
      <c r="AH1722" s="93"/>
      <c r="AI1722" s="30"/>
      <c r="AJ1722" s="30"/>
      <c r="AK1722" s="30"/>
      <c r="AL1722" s="30"/>
      <c r="AM1722" s="109"/>
      <c r="AN1722" s="109"/>
      <c r="AO1722" s="30"/>
      <c r="AP1722" s="109" t="s">
        <v>2475</v>
      </c>
      <c r="AQ1722"/>
      <c r="AR1722"/>
      <c r="AS1722"/>
      <c r="AT1722"/>
      <c r="AU1722"/>
      <c r="AV1722"/>
    </row>
    <row r="1723" spans="27:48" ht="23.45" customHeight="1" x14ac:dyDescent="0.2">
      <c r="AA1723" s="97"/>
      <c r="AB1723" s="97"/>
      <c r="AC1723" s="97"/>
      <c r="AD1723" s="97"/>
      <c r="AE1723" s="97"/>
      <c r="AF1723" s="93"/>
      <c r="AG1723" s="93"/>
      <c r="AH1723" s="93"/>
      <c r="AI1723" s="30"/>
      <c r="AJ1723" s="30"/>
      <c r="AK1723" s="30"/>
      <c r="AL1723" s="30"/>
      <c r="AM1723" s="109"/>
      <c r="AN1723" s="109"/>
      <c r="AO1723" s="30"/>
      <c r="AP1723" s="109" t="s">
        <v>2476</v>
      </c>
      <c r="AQ1723"/>
      <c r="AR1723"/>
      <c r="AS1723"/>
      <c r="AT1723"/>
      <c r="AU1723"/>
      <c r="AV1723"/>
    </row>
    <row r="1724" spans="27:48" ht="23.45" customHeight="1" x14ac:dyDescent="0.2">
      <c r="AA1724" s="97"/>
      <c r="AB1724" s="97"/>
      <c r="AC1724" s="97"/>
      <c r="AD1724" s="97"/>
      <c r="AE1724" s="97"/>
      <c r="AF1724" s="93"/>
      <c r="AG1724" s="93"/>
      <c r="AH1724" s="93"/>
      <c r="AI1724" s="30"/>
      <c r="AJ1724" s="30"/>
      <c r="AK1724" s="30"/>
      <c r="AL1724" s="30"/>
      <c r="AM1724" s="109"/>
      <c r="AN1724" s="109"/>
      <c r="AO1724" s="30"/>
      <c r="AP1724" s="109" t="s">
        <v>2477</v>
      </c>
      <c r="AQ1724"/>
      <c r="AR1724"/>
      <c r="AS1724"/>
      <c r="AT1724"/>
      <c r="AU1724"/>
      <c r="AV1724"/>
    </row>
    <row r="1725" spans="27:48" ht="23.45" customHeight="1" x14ac:dyDescent="0.2">
      <c r="AA1725" s="97"/>
      <c r="AB1725" s="97"/>
      <c r="AC1725" s="97"/>
      <c r="AD1725" s="97"/>
      <c r="AE1725" s="97"/>
      <c r="AF1725" s="93"/>
      <c r="AG1725" s="93"/>
      <c r="AH1725" s="93"/>
      <c r="AI1725" s="30"/>
      <c r="AJ1725" s="30"/>
      <c r="AK1725" s="30"/>
      <c r="AL1725" s="30"/>
      <c r="AM1725" s="109"/>
      <c r="AN1725" s="109"/>
      <c r="AO1725" s="30"/>
      <c r="AP1725" s="109" t="s">
        <v>2478</v>
      </c>
      <c r="AQ1725"/>
      <c r="AR1725"/>
      <c r="AS1725"/>
      <c r="AT1725"/>
      <c r="AU1725"/>
      <c r="AV1725"/>
    </row>
    <row r="1726" spans="27:48" ht="23.45" customHeight="1" x14ac:dyDescent="0.2">
      <c r="AA1726" s="97"/>
      <c r="AB1726" s="97"/>
      <c r="AC1726" s="97"/>
      <c r="AD1726" s="97"/>
      <c r="AE1726" s="97"/>
      <c r="AF1726" s="93"/>
      <c r="AG1726" s="93"/>
      <c r="AH1726" s="93"/>
      <c r="AI1726" s="30"/>
      <c r="AJ1726" s="30"/>
      <c r="AK1726" s="30"/>
      <c r="AL1726" s="30"/>
      <c r="AM1726" s="109"/>
      <c r="AN1726" s="109"/>
      <c r="AO1726" s="30"/>
      <c r="AP1726" s="109" t="s">
        <v>2479</v>
      </c>
      <c r="AQ1726"/>
      <c r="AR1726"/>
      <c r="AS1726"/>
      <c r="AT1726"/>
      <c r="AU1726"/>
      <c r="AV1726"/>
    </row>
    <row r="1727" spans="27:48" ht="23.45" customHeight="1" x14ac:dyDescent="0.2">
      <c r="AA1727" s="97"/>
      <c r="AB1727" s="97"/>
      <c r="AC1727" s="97"/>
      <c r="AD1727" s="97"/>
      <c r="AE1727" s="97"/>
      <c r="AF1727" s="93"/>
      <c r="AG1727" s="93"/>
      <c r="AH1727" s="93"/>
      <c r="AI1727" s="30"/>
      <c r="AJ1727" s="30"/>
      <c r="AK1727" s="30"/>
      <c r="AL1727" s="30"/>
      <c r="AM1727" s="109"/>
      <c r="AN1727" s="109"/>
      <c r="AO1727" s="30"/>
      <c r="AP1727" s="109" t="s">
        <v>2480</v>
      </c>
      <c r="AQ1727"/>
      <c r="AR1727"/>
      <c r="AS1727"/>
      <c r="AT1727"/>
      <c r="AU1727"/>
      <c r="AV1727"/>
    </row>
    <row r="1728" spans="27:48" ht="23.45" customHeight="1" x14ac:dyDescent="0.2">
      <c r="AA1728" s="97"/>
      <c r="AB1728" s="97"/>
      <c r="AC1728" s="97"/>
      <c r="AD1728" s="97"/>
      <c r="AE1728" s="97"/>
      <c r="AF1728" s="93"/>
      <c r="AG1728" s="93"/>
      <c r="AH1728" s="93"/>
      <c r="AI1728" s="30"/>
      <c r="AJ1728" s="30"/>
      <c r="AK1728" s="30"/>
      <c r="AL1728" s="30"/>
      <c r="AM1728" s="109"/>
      <c r="AN1728" s="109"/>
      <c r="AO1728" s="30"/>
      <c r="AP1728" s="109" t="s">
        <v>2481</v>
      </c>
      <c r="AQ1728"/>
      <c r="AR1728"/>
      <c r="AS1728"/>
      <c r="AT1728"/>
      <c r="AU1728"/>
      <c r="AV1728"/>
    </row>
    <row r="1729" spans="27:48" ht="23.45" customHeight="1" x14ac:dyDescent="0.2">
      <c r="AA1729" s="97"/>
      <c r="AB1729" s="97"/>
      <c r="AC1729" s="97"/>
      <c r="AD1729" s="97"/>
      <c r="AE1729" s="97"/>
      <c r="AF1729" s="93"/>
      <c r="AG1729" s="93"/>
      <c r="AH1729" s="93"/>
      <c r="AI1729" s="30"/>
      <c r="AJ1729" s="30"/>
      <c r="AK1729" s="30"/>
      <c r="AL1729" s="30"/>
      <c r="AM1729" s="109"/>
      <c r="AN1729" s="109"/>
      <c r="AO1729" s="30"/>
      <c r="AP1729" s="109" t="s">
        <v>2482</v>
      </c>
      <c r="AQ1729"/>
      <c r="AR1729"/>
      <c r="AS1729"/>
      <c r="AT1729"/>
      <c r="AU1729"/>
      <c r="AV1729"/>
    </row>
    <row r="1730" spans="27:48" ht="23.45" customHeight="1" x14ac:dyDescent="0.2">
      <c r="AA1730" s="97"/>
      <c r="AB1730" s="97"/>
      <c r="AC1730" s="97"/>
      <c r="AD1730" s="97"/>
      <c r="AE1730" s="97"/>
      <c r="AF1730" s="93"/>
      <c r="AG1730" s="93"/>
      <c r="AH1730" s="93"/>
      <c r="AI1730" s="30"/>
      <c r="AJ1730" s="30"/>
      <c r="AK1730" s="30"/>
      <c r="AL1730" s="30"/>
      <c r="AM1730" s="109"/>
      <c r="AN1730" s="109"/>
      <c r="AO1730" s="30"/>
      <c r="AP1730" s="109" t="s">
        <v>2483</v>
      </c>
      <c r="AQ1730"/>
      <c r="AR1730"/>
      <c r="AS1730"/>
      <c r="AT1730"/>
      <c r="AU1730"/>
      <c r="AV1730"/>
    </row>
    <row r="1731" spans="27:48" ht="23.45" customHeight="1" x14ac:dyDescent="0.2">
      <c r="AA1731" s="97"/>
      <c r="AB1731" s="97"/>
      <c r="AC1731" s="97"/>
      <c r="AD1731" s="97"/>
      <c r="AE1731" s="97"/>
      <c r="AF1731" s="93"/>
      <c r="AG1731" s="93"/>
      <c r="AH1731" s="93"/>
      <c r="AI1731" s="30"/>
      <c r="AJ1731" s="30"/>
      <c r="AK1731" s="30"/>
      <c r="AL1731" s="30"/>
      <c r="AM1731" s="109"/>
      <c r="AN1731" s="109"/>
      <c r="AO1731" s="30"/>
      <c r="AP1731" s="109" t="s">
        <v>2484</v>
      </c>
      <c r="AQ1731"/>
      <c r="AR1731"/>
      <c r="AS1731"/>
      <c r="AT1731"/>
      <c r="AU1731"/>
      <c r="AV1731"/>
    </row>
    <row r="1732" spans="27:48" ht="23.45" customHeight="1" x14ac:dyDescent="0.2">
      <c r="AA1732" s="97"/>
      <c r="AB1732" s="97"/>
      <c r="AC1732" s="97"/>
      <c r="AD1732" s="97"/>
      <c r="AE1732" s="97"/>
      <c r="AF1732" s="93"/>
      <c r="AG1732" s="93"/>
      <c r="AH1732" s="93"/>
      <c r="AI1732" s="30"/>
      <c r="AJ1732" s="30"/>
      <c r="AK1732" s="30"/>
      <c r="AL1732" s="30"/>
      <c r="AM1732" s="109"/>
      <c r="AN1732" s="109"/>
      <c r="AO1732" s="30"/>
      <c r="AP1732" s="109" t="s">
        <v>2485</v>
      </c>
      <c r="AQ1732"/>
      <c r="AR1732"/>
      <c r="AS1732"/>
      <c r="AT1732"/>
      <c r="AU1732"/>
      <c r="AV1732"/>
    </row>
    <row r="1733" spans="27:48" ht="23.45" customHeight="1" x14ac:dyDescent="0.2">
      <c r="AA1733" s="97"/>
      <c r="AB1733" s="97"/>
      <c r="AC1733" s="97"/>
      <c r="AD1733" s="97"/>
      <c r="AE1733" s="97"/>
      <c r="AF1733" s="93"/>
      <c r="AG1733" s="93"/>
      <c r="AH1733" s="93"/>
      <c r="AI1733" s="30"/>
      <c r="AJ1733" s="30"/>
      <c r="AK1733" s="30"/>
      <c r="AL1733" s="30"/>
      <c r="AM1733" s="109"/>
      <c r="AN1733" s="109"/>
      <c r="AO1733" s="30"/>
      <c r="AP1733" s="109" t="s">
        <v>2486</v>
      </c>
      <c r="AQ1733"/>
      <c r="AR1733"/>
      <c r="AS1733"/>
      <c r="AT1733"/>
      <c r="AU1733"/>
      <c r="AV1733"/>
    </row>
    <row r="1734" spans="27:48" ht="23.45" customHeight="1" x14ac:dyDescent="0.2">
      <c r="AA1734" s="97"/>
      <c r="AB1734" s="97"/>
      <c r="AC1734" s="97"/>
      <c r="AD1734" s="97"/>
      <c r="AE1734" s="97"/>
      <c r="AF1734" s="93"/>
      <c r="AG1734" s="93"/>
      <c r="AH1734" s="93"/>
      <c r="AI1734" s="30"/>
      <c r="AJ1734" s="30"/>
      <c r="AK1734" s="30"/>
      <c r="AL1734" s="30"/>
      <c r="AM1734" s="109"/>
      <c r="AN1734" s="109"/>
      <c r="AO1734" s="30"/>
      <c r="AP1734" s="109" t="s">
        <v>2487</v>
      </c>
      <c r="AQ1734"/>
      <c r="AR1734"/>
      <c r="AS1734"/>
      <c r="AT1734"/>
      <c r="AU1734"/>
      <c r="AV1734"/>
    </row>
    <row r="1735" spans="27:48" ht="23.45" customHeight="1" x14ac:dyDescent="0.2">
      <c r="AA1735" s="97"/>
      <c r="AB1735" s="97"/>
      <c r="AC1735" s="97"/>
      <c r="AD1735" s="97"/>
      <c r="AE1735" s="97"/>
      <c r="AF1735" s="93"/>
      <c r="AG1735" s="93"/>
      <c r="AH1735" s="93"/>
      <c r="AI1735" s="30"/>
      <c r="AJ1735" s="30"/>
      <c r="AK1735" s="30"/>
      <c r="AL1735" s="30"/>
      <c r="AM1735" s="109"/>
      <c r="AN1735" s="109"/>
      <c r="AO1735" s="30"/>
      <c r="AP1735" s="109" t="s">
        <v>2488</v>
      </c>
      <c r="AQ1735"/>
      <c r="AR1735"/>
      <c r="AS1735"/>
      <c r="AT1735"/>
      <c r="AU1735"/>
      <c r="AV1735"/>
    </row>
    <row r="1736" spans="27:48" ht="23.45" customHeight="1" x14ac:dyDescent="0.2">
      <c r="AA1736" s="97"/>
      <c r="AB1736" s="97"/>
      <c r="AC1736" s="97"/>
      <c r="AD1736" s="97"/>
      <c r="AE1736" s="97"/>
      <c r="AF1736" s="93"/>
      <c r="AG1736" s="93"/>
      <c r="AH1736" s="93"/>
      <c r="AI1736" s="30"/>
      <c r="AJ1736" s="30"/>
      <c r="AK1736" s="30"/>
      <c r="AL1736" s="30"/>
      <c r="AM1736" s="109"/>
      <c r="AN1736" s="109"/>
      <c r="AO1736" s="30"/>
      <c r="AP1736" s="109" t="s">
        <v>2489</v>
      </c>
      <c r="AQ1736"/>
      <c r="AR1736"/>
      <c r="AS1736"/>
      <c r="AT1736"/>
      <c r="AU1736"/>
      <c r="AV1736"/>
    </row>
    <row r="1737" spans="27:48" ht="23.45" customHeight="1" x14ac:dyDescent="0.2">
      <c r="AA1737" s="97"/>
      <c r="AB1737" s="97"/>
      <c r="AC1737" s="97"/>
      <c r="AD1737" s="97"/>
      <c r="AE1737" s="97"/>
      <c r="AF1737" s="93"/>
      <c r="AG1737" s="93"/>
      <c r="AH1737" s="93"/>
      <c r="AI1737" s="30"/>
      <c r="AJ1737" s="30"/>
      <c r="AK1737" s="30"/>
      <c r="AL1737" s="30"/>
      <c r="AM1737" s="109"/>
      <c r="AN1737" s="109"/>
      <c r="AO1737" s="30"/>
      <c r="AP1737" s="109" t="s">
        <v>2490</v>
      </c>
      <c r="AQ1737"/>
      <c r="AR1737"/>
      <c r="AS1737"/>
      <c r="AT1737"/>
      <c r="AU1737"/>
      <c r="AV1737"/>
    </row>
    <row r="1738" spans="27:48" ht="23.45" customHeight="1" x14ac:dyDescent="0.2">
      <c r="AA1738" s="97"/>
      <c r="AB1738" s="97"/>
      <c r="AC1738" s="97"/>
      <c r="AD1738" s="97"/>
      <c r="AE1738" s="97"/>
      <c r="AF1738" s="93"/>
      <c r="AG1738" s="93"/>
      <c r="AH1738" s="93"/>
      <c r="AI1738" s="30"/>
      <c r="AJ1738" s="30"/>
      <c r="AK1738" s="30"/>
      <c r="AL1738" s="30"/>
      <c r="AM1738" s="109"/>
      <c r="AN1738" s="109"/>
      <c r="AO1738" s="30"/>
      <c r="AP1738" s="109" t="s">
        <v>2491</v>
      </c>
      <c r="AQ1738"/>
      <c r="AR1738"/>
      <c r="AS1738"/>
      <c r="AT1738"/>
      <c r="AU1738"/>
      <c r="AV1738"/>
    </row>
    <row r="1739" spans="27:48" ht="23.45" customHeight="1" x14ac:dyDescent="0.2">
      <c r="AA1739" s="97"/>
      <c r="AB1739" s="97"/>
      <c r="AC1739" s="97"/>
      <c r="AD1739" s="97"/>
      <c r="AE1739" s="97"/>
      <c r="AF1739" s="93"/>
      <c r="AG1739" s="93"/>
      <c r="AH1739" s="93"/>
      <c r="AI1739" s="30"/>
      <c r="AJ1739" s="30"/>
      <c r="AK1739" s="30"/>
      <c r="AL1739" s="30"/>
      <c r="AM1739" s="109"/>
      <c r="AN1739" s="109"/>
      <c r="AO1739" s="30"/>
      <c r="AP1739" s="109" t="s">
        <v>2492</v>
      </c>
      <c r="AQ1739"/>
      <c r="AR1739"/>
      <c r="AS1739"/>
      <c r="AT1739"/>
      <c r="AU1739"/>
      <c r="AV1739"/>
    </row>
    <row r="1740" spans="27:48" ht="23.45" customHeight="1" x14ac:dyDescent="0.2">
      <c r="AA1740" s="97"/>
      <c r="AB1740" s="97"/>
      <c r="AC1740" s="97"/>
      <c r="AD1740" s="97"/>
      <c r="AE1740" s="97"/>
      <c r="AF1740" s="93"/>
      <c r="AG1740" s="93"/>
      <c r="AH1740" s="93"/>
      <c r="AI1740" s="30"/>
      <c r="AJ1740" s="30"/>
      <c r="AK1740" s="30"/>
      <c r="AL1740" s="30"/>
      <c r="AM1740" s="109"/>
      <c r="AN1740" s="109"/>
      <c r="AO1740" s="30"/>
      <c r="AP1740" s="109" t="s">
        <v>2493</v>
      </c>
      <c r="AQ1740"/>
      <c r="AR1740"/>
      <c r="AS1740"/>
      <c r="AT1740"/>
      <c r="AU1740"/>
      <c r="AV1740"/>
    </row>
    <row r="1741" spans="27:48" ht="23.45" customHeight="1" x14ac:dyDescent="0.2">
      <c r="AA1741" s="97"/>
      <c r="AB1741" s="97"/>
      <c r="AC1741" s="97"/>
      <c r="AD1741" s="97"/>
      <c r="AE1741" s="97"/>
      <c r="AF1741" s="93"/>
      <c r="AG1741" s="93"/>
      <c r="AH1741" s="93"/>
      <c r="AI1741" s="30"/>
      <c r="AJ1741" s="30"/>
      <c r="AK1741" s="30"/>
      <c r="AL1741" s="30"/>
      <c r="AM1741" s="109"/>
      <c r="AN1741" s="109"/>
      <c r="AO1741" s="30"/>
      <c r="AP1741" s="109" t="s">
        <v>2494</v>
      </c>
      <c r="AQ1741"/>
      <c r="AR1741"/>
      <c r="AS1741"/>
      <c r="AT1741"/>
      <c r="AU1741"/>
      <c r="AV1741"/>
    </row>
    <row r="1742" spans="27:48" ht="23.45" customHeight="1" x14ac:dyDescent="0.2">
      <c r="AA1742" s="97"/>
      <c r="AB1742" s="97"/>
      <c r="AC1742" s="97"/>
      <c r="AD1742" s="97"/>
      <c r="AE1742" s="97"/>
      <c r="AF1742" s="93"/>
      <c r="AG1742" s="93"/>
      <c r="AH1742" s="93"/>
      <c r="AI1742" s="30"/>
      <c r="AJ1742" s="30"/>
      <c r="AK1742" s="30"/>
      <c r="AL1742" s="30"/>
      <c r="AM1742" s="109"/>
      <c r="AN1742" s="109"/>
      <c r="AO1742" s="30"/>
      <c r="AP1742" s="109" t="s">
        <v>2495</v>
      </c>
      <c r="AQ1742"/>
      <c r="AR1742"/>
      <c r="AS1742"/>
      <c r="AT1742"/>
      <c r="AU1742"/>
      <c r="AV1742"/>
    </row>
    <row r="1743" spans="27:48" ht="23.45" customHeight="1" x14ac:dyDescent="0.2">
      <c r="AA1743" s="97"/>
      <c r="AB1743" s="97"/>
      <c r="AC1743" s="97"/>
      <c r="AD1743" s="97"/>
      <c r="AE1743" s="97"/>
      <c r="AF1743" s="93"/>
      <c r="AG1743" s="93"/>
      <c r="AH1743" s="93"/>
      <c r="AI1743" s="30"/>
      <c r="AJ1743" s="30"/>
      <c r="AK1743" s="30"/>
      <c r="AL1743" s="30"/>
      <c r="AM1743" s="109"/>
      <c r="AN1743" s="109"/>
      <c r="AO1743" s="30"/>
      <c r="AP1743" s="109" t="s">
        <v>2496</v>
      </c>
      <c r="AQ1743"/>
      <c r="AR1743"/>
      <c r="AS1743"/>
      <c r="AT1743"/>
      <c r="AU1743"/>
      <c r="AV1743"/>
    </row>
    <row r="1744" spans="27:48" ht="23.45" customHeight="1" x14ac:dyDescent="0.2">
      <c r="AA1744" s="97"/>
      <c r="AB1744" s="97"/>
      <c r="AC1744" s="97"/>
      <c r="AD1744" s="97"/>
      <c r="AE1744" s="97"/>
      <c r="AF1744" s="93"/>
      <c r="AG1744" s="93"/>
      <c r="AH1744" s="93"/>
      <c r="AI1744" s="30"/>
      <c r="AJ1744" s="30"/>
      <c r="AK1744" s="30"/>
      <c r="AL1744" s="30"/>
      <c r="AM1744" s="109"/>
      <c r="AN1744" s="109"/>
      <c r="AO1744" s="30"/>
      <c r="AP1744" s="109" t="s">
        <v>2497</v>
      </c>
      <c r="AQ1744"/>
      <c r="AR1744"/>
      <c r="AS1744"/>
      <c r="AT1744"/>
      <c r="AU1744"/>
      <c r="AV1744"/>
    </row>
    <row r="1745" spans="27:48" ht="23.45" customHeight="1" x14ac:dyDescent="0.2">
      <c r="AA1745" s="97"/>
      <c r="AB1745" s="97"/>
      <c r="AC1745" s="97"/>
      <c r="AD1745" s="97"/>
      <c r="AE1745" s="97"/>
      <c r="AF1745" s="93"/>
      <c r="AG1745" s="93"/>
      <c r="AH1745" s="93"/>
      <c r="AI1745" s="30"/>
      <c r="AJ1745" s="30"/>
      <c r="AK1745" s="30"/>
      <c r="AL1745" s="30"/>
      <c r="AM1745" s="109"/>
      <c r="AN1745" s="109"/>
      <c r="AO1745" s="30"/>
      <c r="AP1745" s="109" t="s">
        <v>2498</v>
      </c>
      <c r="AQ1745"/>
      <c r="AR1745"/>
      <c r="AS1745"/>
      <c r="AT1745"/>
      <c r="AU1745"/>
      <c r="AV1745"/>
    </row>
    <row r="1746" spans="27:48" ht="23.45" customHeight="1" x14ac:dyDescent="0.2">
      <c r="AA1746" s="97"/>
      <c r="AB1746" s="97"/>
      <c r="AC1746" s="97"/>
      <c r="AD1746" s="97"/>
      <c r="AE1746" s="97"/>
      <c r="AF1746" s="93"/>
      <c r="AG1746" s="93"/>
      <c r="AH1746" s="93"/>
      <c r="AI1746" s="30"/>
      <c r="AJ1746" s="30"/>
      <c r="AK1746" s="30"/>
      <c r="AL1746" s="30"/>
      <c r="AM1746" s="109"/>
      <c r="AN1746" s="109"/>
      <c r="AO1746" s="30"/>
      <c r="AP1746" s="109" t="s">
        <v>2499</v>
      </c>
      <c r="AQ1746"/>
      <c r="AR1746"/>
      <c r="AS1746"/>
      <c r="AT1746"/>
      <c r="AU1746"/>
      <c r="AV1746"/>
    </row>
    <row r="1747" spans="27:48" ht="23.45" customHeight="1" x14ac:dyDescent="0.2">
      <c r="AA1747" s="97"/>
      <c r="AB1747" s="97"/>
      <c r="AC1747" s="97"/>
      <c r="AD1747" s="97"/>
      <c r="AE1747" s="97"/>
      <c r="AF1747" s="93"/>
      <c r="AG1747" s="93"/>
      <c r="AH1747" s="93"/>
      <c r="AI1747" s="30"/>
      <c r="AJ1747" s="30"/>
      <c r="AK1747" s="30"/>
      <c r="AL1747" s="30"/>
      <c r="AM1747" s="109"/>
      <c r="AN1747" s="109"/>
      <c r="AO1747" s="30"/>
      <c r="AP1747" s="109" t="s">
        <v>2500</v>
      </c>
      <c r="AQ1747"/>
      <c r="AR1747"/>
      <c r="AS1747"/>
      <c r="AT1747"/>
      <c r="AU1747"/>
      <c r="AV1747"/>
    </row>
    <row r="1748" spans="27:48" ht="23.45" customHeight="1" x14ac:dyDescent="0.2">
      <c r="AA1748" s="97"/>
      <c r="AB1748" s="97"/>
      <c r="AC1748" s="97"/>
      <c r="AD1748" s="97"/>
      <c r="AE1748" s="97"/>
      <c r="AF1748" s="93"/>
      <c r="AG1748" s="93"/>
      <c r="AH1748" s="93"/>
      <c r="AI1748" s="30"/>
      <c r="AJ1748" s="30"/>
      <c r="AK1748" s="30"/>
      <c r="AL1748" s="30"/>
      <c r="AM1748" s="109"/>
      <c r="AN1748" s="109"/>
      <c r="AO1748" s="30"/>
      <c r="AP1748" s="109" t="s">
        <v>2501</v>
      </c>
      <c r="AQ1748"/>
      <c r="AR1748"/>
      <c r="AS1748"/>
      <c r="AT1748"/>
      <c r="AU1748"/>
      <c r="AV1748"/>
    </row>
    <row r="1749" spans="27:48" ht="23.45" customHeight="1" x14ac:dyDescent="0.2">
      <c r="AA1749" s="97"/>
      <c r="AB1749" s="97"/>
      <c r="AC1749" s="97"/>
      <c r="AD1749" s="97"/>
      <c r="AE1749" s="97"/>
      <c r="AF1749" s="93"/>
      <c r="AG1749" s="93"/>
      <c r="AH1749" s="93"/>
      <c r="AI1749" s="30"/>
      <c r="AJ1749" s="30"/>
      <c r="AK1749" s="30"/>
      <c r="AL1749" s="30"/>
      <c r="AM1749" s="109"/>
      <c r="AN1749" s="109"/>
      <c r="AO1749" s="30"/>
      <c r="AP1749" s="109" t="s">
        <v>2502</v>
      </c>
      <c r="AQ1749"/>
      <c r="AR1749"/>
      <c r="AS1749"/>
      <c r="AT1749"/>
      <c r="AU1749"/>
      <c r="AV1749"/>
    </row>
    <row r="1750" spans="27:48" ht="23.45" customHeight="1" x14ac:dyDescent="0.2">
      <c r="AA1750" s="97"/>
      <c r="AB1750" s="97"/>
      <c r="AC1750" s="97"/>
      <c r="AD1750" s="97"/>
      <c r="AE1750" s="97"/>
      <c r="AF1750" s="93"/>
      <c r="AG1750" s="93"/>
      <c r="AH1750" s="93"/>
      <c r="AI1750" s="30"/>
      <c r="AJ1750" s="30"/>
      <c r="AK1750" s="30"/>
      <c r="AL1750" s="30"/>
      <c r="AM1750" s="109"/>
      <c r="AN1750" s="109"/>
      <c r="AO1750" s="30"/>
      <c r="AP1750" s="109" t="s">
        <v>2503</v>
      </c>
      <c r="AQ1750"/>
      <c r="AR1750"/>
      <c r="AS1750"/>
      <c r="AT1750"/>
      <c r="AU1750"/>
      <c r="AV1750"/>
    </row>
    <row r="1751" spans="27:48" ht="23.45" customHeight="1" x14ac:dyDescent="0.2">
      <c r="AA1751" s="97"/>
      <c r="AB1751" s="97"/>
      <c r="AC1751" s="97"/>
      <c r="AD1751" s="97"/>
      <c r="AE1751" s="97"/>
      <c r="AF1751" s="93"/>
      <c r="AG1751" s="93"/>
      <c r="AH1751" s="93"/>
      <c r="AI1751" s="30"/>
      <c r="AJ1751" s="30"/>
      <c r="AK1751" s="30"/>
      <c r="AL1751" s="30"/>
      <c r="AM1751" s="109"/>
      <c r="AN1751" s="109"/>
      <c r="AO1751" s="30"/>
      <c r="AP1751" s="109" t="s">
        <v>2504</v>
      </c>
      <c r="AQ1751"/>
      <c r="AR1751"/>
      <c r="AS1751"/>
      <c r="AT1751"/>
      <c r="AU1751"/>
      <c r="AV1751"/>
    </row>
    <row r="1752" spans="27:48" ht="23.45" customHeight="1" x14ac:dyDescent="0.2">
      <c r="AA1752" s="97"/>
      <c r="AB1752" s="97"/>
      <c r="AC1752" s="97"/>
      <c r="AD1752" s="97"/>
      <c r="AE1752" s="97"/>
      <c r="AF1752" s="93"/>
      <c r="AG1752" s="93"/>
      <c r="AH1752" s="93"/>
      <c r="AI1752" s="30"/>
      <c r="AJ1752" s="30"/>
      <c r="AK1752" s="30"/>
      <c r="AL1752" s="30"/>
      <c r="AM1752" s="109"/>
      <c r="AN1752" s="109"/>
      <c r="AO1752" s="30"/>
      <c r="AP1752" s="109" t="s">
        <v>2505</v>
      </c>
      <c r="AQ1752"/>
      <c r="AR1752"/>
      <c r="AS1752"/>
      <c r="AT1752"/>
      <c r="AU1752"/>
      <c r="AV1752"/>
    </row>
    <row r="1753" spans="27:48" ht="23.45" customHeight="1" x14ac:dyDescent="0.2">
      <c r="AA1753" s="97"/>
      <c r="AB1753" s="97"/>
      <c r="AC1753" s="97"/>
      <c r="AD1753" s="97"/>
      <c r="AE1753" s="97"/>
      <c r="AF1753" s="93"/>
      <c r="AG1753" s="93"/>
      <c r="AH1753" s="93"/>
      <c r="AI1753" s="30"/>
      <c r="AJ1753" s="30"/>
      <c r="AK1753" s="30"/>
      <c r="AL1753" s="30"/>
      <c r="AM1753" s="109"/>
      <c r="AN1753" s="109"/>
      <c r="AO1753" s="30"/>
      <c r="AP1753" s="109" t="s">
        <v>2506</v>
      </c>
      <c r="AQ1753"/>
      <c r="AR1753"/>
      <c r="AS1753"/>
      <c r="AT1753"/>
      <c r="AU1753"/>
      <c r="AV1753"/>
    </row>
    <row r="1754" spans="27:48" ht="23.45" customHeight="1" x14ac:dyDescent="0.2">
      <c r="AA1754" s="97"/>
      <c r="AB1754" s="97"/>
      <c r="AC1754" s="97"/>
      <c r="AD1754" s="97"/>
      <c r="AE1754" s="97"/>
      <c r="AF1754" s="93"/>
      <c r="AG1754" s="93"/>
      <c r="AH1754" s="93"/>
      <c r="AI1754" s="30"/>
      <c r="AJ1754" s="30"/>
      <c r="AK1754" s="30"/>
      <c r="AL1754" s="30"/>
      <c r="AM1754" s="109"/>
      <c r="AN1754" s="109"/>
      <c r="AO1754" s="30"/>
      <c r="AP1754" s="109" t="s">
        <v>2507</v>
      </c>
      <c r="AQ1754"/>
      <c r="AR1754"/>
      <c r="AS1754"/>
      <c r="AT1754"/>
      <c r="AU1754"/>
      <c r="AV1754"/>
    </row>
    <row r="1755" spans="27:48" ht="23.45" customHeight="1" x14ac:dyDescent="0.2">
      <c r="AA1755" s="97"/>
      <c r="AB1755" s="97"/>
      <c r="AC1755" s="97"/>
      <c r="AD1755" s="97"/>
      <c r="AE1755" s="97"/>
      <c r="AF1755" s="93"/>
      <c r="AG1755" s="93"/>
      <c r="AH1755" s="93"/>
      <c r="AI1755" s="30"/>
      <c r="AJ1755" s="30"/>
      <c r="AK1755" s="30"/>
      <c r="AL1755" s="30"/>
      <c r="AM1755" s="109"/>
      <c r="AN1755" s="109"/>
      <c r="AO1755" s="30"/>
      <c r="AP1755" s="109" t="s">
        <v>2508</v>
      </c>
      <c r="AQ1755"/>
      <c r="AR1755"/>
      <c r="AS1755"/>
      <c r="AT1755"/>
      <c r="AU1755"/>
      <c r="AV1755"/>
    </row>
    <row r="1756" spans="27:48" ht="23.45" customHeight="1" x14ac:dyDescent="0.2">
      <c r="AA1756" s="97"/>
      <c r="AB1756" s="97"/>
      <c r="AC1756" s="97"/>
      <c r="AD1756" s="97"/>
      <c r="AE1756" s="97"/>
      <c r="AF1756" s="93"/>
      <c r="AG1756" s="93"/>
      <c r="AH1756" s="93"/>
      <c r="AI1756" s="30"/>
      <c r="AJ1756" s="30"/>
      <c r="AK1756" s="30"/>
      <c r="AL1756" s="30"/>
      <c r="AM1756" s="109"/>
      <c r="AN1756" s="109"/>
      <c r="AO1756" s="30"/>
      <c r="AP1756" s="109">
        <v>825705</v>
      </c>
      <c r="AQ1756"/>
      <c r="AR1756"/>
      <c r="AS1756"/>
      <c r="AT1756"/>
      <c r="AU1756"/>
      <c r="AV1756"/>
    </row>
    <row r="1757" spans="27:48" ht="23.45" customHeight="1" x14ac:dyDescent="0.2">
      <c r="AA1757" s="97"/>
      <c r="AB1757" s="97"/>
      <c r="AC1757" s="97"/>
      <c r="AD1757" s="97"/>
      <c r="AE1757" s="97"/>
      <c r="AF1757" s="93"/>
      <c r="AG1757" s="93"/>
      <c r="AH1757" s="93"/>
      <c r="AI1757" s="30"/>
      <c r="AJ1757" s="30"/>
      <c r="AK1757" s="30"/>
      <c r="AL1757" s="30"/>
      <c r="AM1757" s="109"/>
      <c r="AN1757" s="109"/>
      <c r="AO1757" s="30"/>
      <c r="AP1757" s="109" t="s">
        <v>2509</v>
      </c>
      <c r="AQ1757"/>
      <c r="AR1757"/>
      <c r="AS1757"/>
      <c r="AT1757"/>
      <c r="AU1757"/>
      <c r="AV1757"/>
    </row>
    <row r="1758" spans="27:48" ht="23.45" customHeight="1" x14ac:dyDescent="0.2">
      <c r="AA1758" s="97"/>
      <c r="AB1758" s="97"/>
      <c r="AC1758" s="97"/>
      <c r="AD1758" s="97"/>
      <c r="AE1758" s="97"/>
      <c r="AF1758" s="93"/>
      <c r="AG1758" s="93"/>
      <c r="AH1758" s="93"/>
      <c r="AI1758" s="30"/>
      <c r="AJ1758" s="30"/>
      <c r="AK1758" s="30"/>
      <c r="AL1758" s="30"/>
      <c r="AM1758" s="109"/>
      <c r="AN1758" s="109"/>
      <c r="AO1758" s="30"/>
      <c r="AP1758" s="109" t="s">
        <v>2510</v>
      </c>
      <c r="AQ1758"/>
      <c r="AR1758"/>
      <c r="AS1758"/>
      <c r="AT1758"/>
      <c r="AU1758"/>
      <c r="AV1758"/>
    </row>
    <row r="1759" spans="27:48" ht="23.45" customHeight="1" x14ac:dyDescent="0.2">
      <c r="AA1759" s="97"/>
      <c r="AB1759" s="97"/>
      <c r="AC1759" s="97"/>
      <c r="AD1759" s="97"/>
      <c r="AE1759" s="97"/>
      <c r="AF1759" s="93"/>
      <c r="AG1759" s="93"/>
      <c r="AH1759" s="93"/>
      <c r="AI1759" s="30"/>
      <c r="AJ1759" s="30"/>
      <c r="AK1759" s="30"/>
      <c r="AL1759" s="30"/>
      <c r="AM1759" s="109"/>
      <c r="AN1759" s="109"/>
      <c r="AO1759" s="30"/>
      <c r="AP1759" s="109" t="s">
        <v>2511</v>
      </c>
      <c r="AQ1759"/>
      <c r="AR1759"/>
      <c r="AS1759"/>
      <c r="AT1759"/>
      <c r="AU1759"/>
      <c r="AV1759"/>
    </row>
    <row r="1760" spans="27:48" ht="23.45" customHeight="1" x14ac:dyDescent="0.2">
      <c r="AA1760" s="97"/>
      <c r="AB1760" s="97"/>
      <c r="AC1760" s="97"/>
      <c r="AD1760" s="97"/>
      <c r="AE1760" s="97"/>
      <c r="AF1760" s="93"/>
      <c r="AG1760" s="93"/>
      <c r="AH1760" s="93"/>
      <c r="AI1760" s="30"/>
      <c r="AJ1760" s="30"/>
      <c r="AK1760" s="30"/>
      <c r="AL1760" s="30"/>
      <c r="AM1760" s="109"/>
      <c r="AN1760" s="109"/>
      <c r="AO1760" s="30"/>
      <c r="AP1760" s="109" t="s">
        <v>2512</v>
      </c>
      <c r="AQ1760"/>
      <c r="AR1760"/>
      <c r="AS1760"/>
      <c r="AT1760"/>
      <c r="AU1760"/>
      <c r="AV1760"/>
    </row>
    <row r="1761" spans="27:48" ht="23.45" customHeight="1" x14ac:dyDescent="0.2">
      <c r="AA1761" s="97"/>
      <c r="AB1761" s="97"/>
      <c r="AC1761" s="97"/>
      <c r="AD1761" s="97"/>
      <c r="AE1761" s="97"/>
      <c r="AF1761" s="93"/>
      <c r="AG1761" s="93"/>
      <c r="AH1761" s="93"/>
      <c r="AI1761" s="30"/>
      <c r="AJ1761" s="30"/>
      <c r="AK1761" s="30"/>
      <c r="AL1761" s="30"/>
      <c r="AM1761" s="109"/>
      <c r="AN1761" s="109"/>
      <c r="AO1761" s="30"/>
      <c r="AP1761" s="109" t="s">
        <v>2513</v>
      </c>
      <c r="AQ1761"/>
      <c r="AR1761"/>
      <c r="AS1761"/>
      <c r="AT1761"/>
      <c r="AU1761"/>
      <c r="AV1761"/>
    </row>
    <row r="1762" spans="27:48" ht="23.45" customHeight="1" x14ac:dyDescent="0.2">
      <c r="AA1762" s="97"/>
      <c r="AB1762" s="97"/>
      <c r="AC1762" s="97"/>
      <c r="AD1762" s="97"/>
      <c r="AE1762" s="97"/>
      <c r="AF1762" s="93"/>
      <c r="AG1762" s="93"/>
      <c r="AH1762" s="93"/>
      <c r="AI1762" s="30"/>
      <c r="AJ1762" s="30"/>
      <c r="AK1762" s="30"/>
      <c r="AL1762" s="30"/>
      <c r="AM1762" s="109"/>
      <c r="AN1762" s="109"/>
      <c r="AO1762" s="30"/>
      <c r="AP1762" s="109" t="s">
        <v>2514</v>
      </c>
      <c r="AQ1762"/>
      <c r="AR1762"/>
      <c r="AS1762"/>
      <c r="AT1762"/>
      <c r="AU1762"/>
      <c r="AV1762"/>
    </row>
    <row r="1763" spans="27:48" ht="23.45" customHeight="1" x14ac:dyDescent="0.2">
      <c r="AA1763" s="97"/>
      <c r="AB1763" s="97"/>
      <c r="AC1763" s="97"/>
      <c r="AD1763" s="97"/>
      <c r="AE1763" s="97"/>
      <c r="AF1763" s="93"/>
      <c r="AG1763" s="93"/>
      <c r="AH1763" s="93"/>
      <c r="AI1763" s="30"/>
      <c r="AJ1763" s="30"/>
      <c r="AK1763" s="30"/>
      <c r="AL1763" s="30"/>
      <c r="AM1763" s="109"/>
      <c r="AN1763" s="109"/>
      <c r="AO1763" s="30"/>
      <c r="AP1763" s="109" t="s">
        <v>2515</v>
      </c>
      <c r="AQ1763"/>
      <c r="AR1763"/>
      <c r="AS1763"/>
      <c r="AT1763"/>
      <c r="AU1763"/>
      <c r="AV1763"/>
    </row>
    <row r="1764" spans="27:48" ht="23.45" customHeight="1" x14ac:dyDescent="0.2">
      <c r="AA1764" s="97"/>
      <c r="AB1764" s="97"/>
      <c r="AC1764" s="97"/>
      <c r="AD1764" s="97"/>
      <c r="AE1764" s="97"/>
      <c r="AF1764" s="93"/>
      <c r="AG1764" s="93"/>
      <c r="AH1764" s="93"/>
      <c r="AI1764" s="30"/>
      <c r="AJ1764" s="30"/>
      <c r="AK1764" s="30"/>
      <c r="AL1764" s="30"/>
      <c r="AM1764" s="109"/>
      <c r="AN1764" s="109"/>
      <c r="AO1764" s="30"/>
      <c r="AP1764" s="109" t="s">
        <v>2516</v>
      </c>
      <c r="AQ1764"/>
      <c r="AR1764"/>
      <c r="AS1764"/>
      <c r="AT1764"/>
      <c r="AU1764"/>
      <c r="AV1764"/>
    </row>
    <row r="1765" spans="27:48" ht="23.45" customHeight="1" x14ac:dyDescent="0.2">
      <c r="AA1765" s="97"/>
      <c r="AB1765" s="97"/>
      <c r="AC1765" s="97"/>
      <c r="AD1765" s="97"/>
      <c r="AE1765" s="97"/>
      <c r="AF1765" s="93"/>
      <c r="AG1765" s="93"/>
      <c r="AH1765" s="93"/>
      <c r="AI1765" s="30"/>
      <c r="AJ1765" s="30"/>
      <c r="AK1765" s="30"/>
      <c r="AL1765" s="30"/>
      <c r="AM1765" s="109"/>
      <c r="AN1765" s="109"/>
      <c r="AO1765" s="30"/>
      <c r="AP1765" s="109" t="s">
        <v>2517</v>
      </c>
      <c r="AQ1765"/>
      <c r="AR1765"/>
      <c r="AS1765"/>
      <c r="AT1765"/>
      <c r="AU1765"/>
      <c r="AV1765"/>
    </row>
    <row r="1766" spans="27:48" ht="23.45" customHeight="1" x14ac:dyDescent="0.2">
      <c r="AA1766" s="97"/>
      <c r="AB1766" s="97"/>
      <c r="AC1766" s="97"/>
      <c r="AD1766" s="97"/>
      <c r="AE1766" s="97"/>
      <c r="AF1766" s="93"/>
      <c r="AG1766" s="93"/>
      <c r="AH1766" s="93"/>
      <c r="AI1766" s="30"/>
      <c r="AJ1766" s="30"/>
      <c r="AK1766" s="30"/>
      <c r="AL1766" s="30"/>
      <c r="AM1766" s="109"/>
      <c r="AN1766" s="109"/>
      <c r="AO1766" s="30"/>
      <c r="AP1766" s="109" t="s">
        <v>2518</v>
      </c>
      <c r="AQ1766"/>
      <c r="AR1766"/>
      <c r="AS1766"/>
      <c r="AT1766"/>
      <c r="AU1766"/>
      <c r="AV1766"/>
    </row>
    <row r="1767" spans="27:48" ht="23.45" customHeight="1" x14ac:dyDescent="0.2">
      <c r="AA1767" s="97"/>
      <c r="AB1767" s="97"/>
      <c r="AC1767" s="97"/>
      <c r="AD1767" s="97"/>
      <c r="AE1767" s="97"/>
      <c r="AF1767" s="93"/>
      <c r="AG1767" s="93"/>
      <c r="AH1767" s="93"/>
      <c r="AI1767" s="30"/>
      <c r="AJ1767" s="30"/>
      <c r="AK1767" s="30"/>
      <c r="AL1767" s="30"/>
      <c r="AM1767" s="109"/>
      <c r="AN1767" s="109"/>
      <c r="AO1767" s="30"/>
      <c r="AP1767" s="109" t="s">
        <v>2519</v>
      </c>
      <c r="AQ1767"/>
      <c r="AR1767"/>
      <c r="AS1767"/>
      <c r="AT1767"/>
      <c r="AU1767"/>
      <c r="AV1767"/>
    </row>
    <row r="1768" spans="27:48" ht="23.45" customHeight="1" x14ac:dyDescent="0.2">
      <c r="AA1768" s="97"/>
      <c r="AB1768" s="97"/>
      <c r="AC1768" s="97"/>
      <c r="AD1768" s="97"/>
      <c r="AE1768" s="97"/>
      <c r="AF1768" s="93"/>
      <c r="AG1768" s="93"/>
      <c r="AH1768" s="93"/>
      <c r="AI1768" s="30"/>
      <c r="AJ1768" s="30"/>
      <c r="AK1768" s="30"/>
      <c r="AL1768" s="30"/>
      <c r="AM1768" s="109"/>
      <c r="AN1768" s="109"/>
      <c r="AO1768" s="30"/>
      <c r="AP1768" s="109" t="s">
        <v>2520</v>
      </c>
      <c r="AQ1768"/>
      <c r="AR1768"/>
      <c r="AS1768"/>
      <c r="AT1768"/>
      <c r="AU1768"/>
      <c r="AV1768"/>
    </row>
    <row r="1769" spans="27:48" ht="23.45" customHeight="1" x14ac:dyDescent="0.2">
      <c r="AA1769" s="97"/>
      <c r="AB1769" s="97"/>
      <c r="AC1769" s="97"/>
      <c r="AD1769" s="97"/>
      <c r="AE1769" s="97"/>
      <c r="AF1769" s="93"/>
      <c r="AG1769" s="93"/>
      <c r="AH1769" s="93"/>
      <c r="AI1769" s="30"/>
      <c r="AJ1769" s="30"/>
      <c r="AK1769" s="30"/>
      <c r="AL1769" s="30"/>
      <c r="AM1769" s="109"/>
      <c r="AN1769" s="109"/>
      <c r="AO1769" s="30"/>
      <c r="AP1769" s="109" t="s">
        <v>2521</v>
      </c>
      <c r="AQ1769"/>
      <c r="AR1769"/>
      <c r="AS1769"/>
      <c r="AT1769"/>
      <c r="AU1769"/>
      <c r="AV1769"/>
    </row>
    <row r="1770" spans="27:48" ht="23.45" customHeight="1" x14ac:dyDescent="0.2">
      <c r="AA1770" s="97"/>
      <c r="AB1770" s="97"/>
      <c r="AC1770" s="97"/>
      <c r="AD1770" s="97"/>
      <c r="AE1770" s="97"/>
      <c r="AF1770" s="93"/>
      <c r="AG1770" s="93"/>
      <c r="AH1770" s="93"/>
      <c r="AI1770" s="30"/>
      <c r="AJ1770" s="30"/>
      <c r="AK1770" s="30"/>
      <c r="AL1770" s="30"/>
      <c r="AM1770" s="109"/>
      <c r="AN1770" s="109"/>
      <c r="AO1770" s="30"/>
      <c r="AP1770" s="109" t="s">
        <v>2522</v>
      </c>
      <c r="AQ1770"/>
      <c r="AR1770"/>
      <c r="AS1770"/>
      <c r="AT1770"/>
      <c r="AU1770"/>
      <c r="AV1770"/>
    </row>
    <row r="1771" spans="27:48" ht="23.45" customHeight="1" x14ac:dyDescent="0.2">
      <c r="AA1771" s="97"/>
      <c r="AB1771" s="97"/>
      <c r="AC1771" s="97"/>
      <c r="AD1771" s="97"/>
      <c r="AE1771" s="97"/>
      <c r="AF1771" s="93"/>
      <c r="AG1771" s="93"/>
      <c r="AH1771" s="93"/>
      <c r="AI1771" s="30"/>
      <c r="AJ1771" s="30"/>
      <c r="AK1771" s="30"/>
      <c r="AL1771" s="30"/>
      <c r="AM1771" s="109"/>
      <c r="AN1771" s="109"/>
      <c r="AO1771" s="30"/>
      <c r="AP1771" s="109" t="s">
        <v>2523</v>
      </c>
      <c r="AQ1771"/>
      <c r="AR1771"/>
      <c r="AS1771"/>
      <c r="AT1771"/>
      <c r="AU1771"/>
      <c r="AV1771"/>
    </row>
    <row r="1772" spans="27:48" ht="23.45" customHeight="1" x14ac:dyDescent="0.2">
      <c r="AA1772" s="97"/>
      <c r="AB1772" s="97"/>
      <c r="AC1772" s="97"/>
      <c r="AD1772" s="97"/>
      <c r="AE1772" s="97"/>
      <c r="AF1772" s="93"/>
      <c r="AG1772" s="93"/>
      <c r="AH1772" s="93"/>
      <c r="AI1772" s="30"/>
      <c r="AJ1772" s="30"/>
      <c r="AK1772" s="30"/>
      <c r="AL1772" s="30"/>
      <c r="AM1772" s="109"/>
      <c r="AN1772" s="109"/>
      <c r="AO1772" s="30"/>
      <c r="AP1772" s="109" t="s">
        <v>2524</v>
      </c>
      <c r="AQ1772"/>
      <c r="AR1772"/>
      <c r="AS1772"/>
      <c r="AT1772"/>
      <c r="AU1772"/>
      <c r="AV1772"/>
    </row>
    <row r="1773" spans="27:48" ht="23.45" customHeight="1" x14ac:dyDescent="0.2">
      <c r="AA1773" s="97"/>
      <c r="AB1773" s="97"/>
      <c r="AC1773" s="97"/>
      <c r="AD1773" s="97"/>
      <c r="AE1773" s="97"/>
      <c r="AF1773" s="93"/>
      <c r="AG1773" s="93"/>
      <c r="AH1773" s="93"/>
      <c r="AI1773" s="30"/>
      <c r="AJ1773" s="30"/>
      <c r="AK1773" s="30"/>
      <c r="AL1773" s="30"/>
      <c r="AM1773" s="109"/>
      <c r="AN1773" s="109"/>
      <c r="AO1773" s="30"/>
      <c r="AP1773" s="109" t="s">
        <v>2525</v>
      </c>
      <c r="AQ1773"/>
      <c r="AR1773"/>
      <c r="AS1773"/>
      <c r="AT1773"/>
      <c r="AU1773"/>
      <c r="AV1773"/>
    </row>
    <row r="1774" spans="27:48" ht="23.45" customHeight="1" x14ac:dyDescent="0.2">
      <c r="AA1774" s="97"/>
      <c r="AB1774" s="97"/>
      <c r="AC1774" s="97"/>
      <c r="AD1774" s="97"/>
      <c r="AE1774" s="97"/>
      <c r="AF1774" s="93"/>
      <c r="AG1774" s="93"/>
      <c r="AH1774" s="93"/>
      <c r="AI1774" s="30"/>
      <c r="AJ1774" s="30"/>
      <c r="AK1774" s="30"/>
      <c r="AL1774" s="30"/>
      <c r="AM1774" s="109"/>
      <c r="AN1774" s="109"/>
      <c r="AO1774" s="30"/>
      <c r="AP1774" s="109" t="s">
        <v>2526</v>
      </c>
      <c r="AQ1774"/>
      <c r="AR1774"/>
      <c r="AS1774"/>
      <c r="AT1774"/>
      <c r="AU1774"/>
      <c r="AV1774"/>
    </row>
    <row r="1775" spans="27:48" ht="23.45" customHeight="1" x14ac:dyDescent="0.2">
      <c r="AA1775" s="97"/>
      <c r="AB1775" s="97"/>
      <c r="AC1775" s="97"/>
      <c r="AD1775" s="97"/>
      <c r="AE1775" s="97"/>
      <c r="AF1775" s="93"/>
      <c r="AG1775" s="93"/>
      <c r="AH1775" s="93"/>
      <c r="AI1775" s="30"/>
      <c r="AJ1775" s="30"/>
      <c r="AK1775" s="30"/>
      <c r="AL1775" s="30"/>
      <c r="AM1775" s="109"/>
      <c r="AN1775" s="109"/>
      <c r="AO1775" s="30"/>
      <c r="AP1775" s="109" t="s">
        <v>2527</v>
      </c>
      <c r="AQ1775"/>
      <c r="AR1775"/>
      <c r="AS1775"/>
      <c r="AT1775"/>
      <c r="AU1775"/>
      <c r="AV1775"/>
    </row>
    <row r="1776" spans="27:48" ht="23.45" customHeight="1" x14ac:dyDescent="0.2">
      <c r="AA1776" s="97"/>
      <c r="AB1776" s="97"/>
      <c r="AC1776" s="97"/>
      <c r="AD1776" s="97"/>
      <c r="AE1776" s="97"/>
      <c r="AF1776" s="93"/>
      <c r="AG1776" s="93"/>
      <c r="AH1776" s="93"/>
      <c r="AI1776" s="30"/>
      <c r="AJ1776" s="30"/>
      <c r="AK1776" s="30"/>
      <c r="AL1776" s="30"/>
      <c r="AM1776" s="109"/>
      <c r="AN1776" s="109"/>
      <c r="AO1776" s="30"/>
      <c r="AP1776" s="109" t="s">
        <v>2528</v>
      </c>
      <c r="AQ1776"/>
      <c r="AR1776"/>
      <c r="AS1776"/>
      <c r="AT1776"/>
      <c r="AU1776"/>
      <c r="AV1776"/>
    </row>
    <row r="1777" spans="27:48" ht="23.45" customHeight="1" x14ac:dyDescent="0.2">
      <c r="AA1777" s="97"/>
      <c r="AB1777" s="97"/>
      <c r="AC1777" s="97"/>
      <c r="AD1777" s="97"/>
      <c r="AE1777" s="97"/>
      <c r="AF1777" s="93"/>
      <c r="AG1777" s="93"/>
      <c r="AH1777" s="93"/>
      <c r="AI1777" s="30"/>
      <c r="AJ1777" s="30"/>
      <c r="AK1777" s="30"/>
      <c r="AL1777" s="30"/>
      <c r="AM1777" s="109"/>
      <c r="AN1777" s="109"/>
      <c r="AO1777" s="30"/>
      <c r="AP1777" s="109" t="s">
        <v>2529</v>
      </c>
      <c r="AQ1777"/>
      <c r="AR1777"/>
      <c r="AS1777"/>
      <c r="AT1777"/>
      <c r="AU1777"/>
      <c r="AV1777"/>
    </row>
    <row r="1778" spans="27:48" ht="23.45" customHeight="1" x14ac:dyDescent="0.2">
      <c r="AA1778" s="97"/>
      <c r="AB1778" s="97"/>
      <c r="AC1778" s="97"/>
      <c r="AD1778" s="97"/>
      <c r="AE1778" s="97"/>
      <c r="AF1778" s="93"/>
      <c r="AG1778" s="93"/>
      <c r="AH1778" s="93"/>
      <c r="AI1778" s="30"/>
      <c r="AJ1778" s="30"/>
      <c r="AK1778" s="30"/>
      <c r="AL1778" s="30"/>
      <c r="AM1778" s="109"/>
      <c r="AN1778" s="109"/>
      <c r="AO1778" s="30"/>
      <c r="AP1778" s="109" t="s">
        <v>2530</v>
      </c>
      <c r="AQ1778"/>
      <c r="AR1778"/>
      <c r="AS1778"/>
      <c r="AT1778"/>
      <c r="AU1778"/>
      <c r="AV1778"/>
    </row>
    <row r="1779" spans="27:48" ht="23.45" customHeight="1" x14ac:dyDescent="0.2">
      <c r="AA1779" s="97"/>
      <c r="AB1779" s="97"/>
      <c r="AC1779" s="97"/>
      <c r="AD1779" s="97"/>
      <c r="AE1779" s="97"/>
      <c r="AF1779" s="93"/>
      <c r="AG1779" s="93"/>
      <c r="AH1779" s="93"/>
      <c r="AI1779" s="30"/>
      <c r="AJ1779" s="30"/>
      <c r="AK1779" s="30"/>
      <c r="AL1779" s="30"/>
      <c r="AM1779" s="109"/>
      <c r="AN1779" s="109"/>
      <c r="AO1779" s="30"/>
      <c r="AP1779" s="109" t="s">
        <v>2531</v>
      </c>
      <c r="AQ1779"/>
      <c r="AR1779"/>
      <c r="AS1779"/>
      <c r="AT1779"/>
      <c r="AU1779"/>
      <c r="AV1779"/>
    </row>
    <row r="1780" spans="27:48" ht="23.45" customHeight="1" x14ac:dyDescent="0.2">
      <c r="AA1780" s="97"/>
      <c r="AB1780" s="97"/>
      <c r="AC1780" s="97"/>
      <c r="AD1780" s="97"/>
      <c r="AE1780" s="97"/>
      <c r="AF1780" s="93"/>
      <c r="AG1780" s="93"/>
      <c r="AH1780" s="93"/>
      <c r="AI1780" s="30"/>
      <c r="AJ1780" s="30"/>
      <c r="AK1780" s="30"/>
      <c r="AL1780" s="30"/>
      <c r="AM1780" s="109"/>
      <c r="AN1780" s="109"/>
      <c r="AO1780" s="30"/>
      <c r="AP1780" s="109" t="s">
        <v>2532</v>
      </c>
      <c r="AQ1780"/>
      <c r="AR1780"/>
      <c r="AS1780"/>
      <c r="AT1780"/>
      <c r="AU1780"/>
      <c r="AV1780"/>
    </row>
    <row r="1781" spans="27:48" ht="23.45" customHeight="1" x14ac:dyDescent="0.2">
      <c r="AA1781" s="97"/>
      <c r="AB1781" s="97"/>
      <c r="AC1781" s="97"/>
      <c r="AD1781" s="97"/>
      <c r="AE1781" s="97"/>
      <c r="AF1781" s="93"/>
      <c r="AG1781" s="93"/>
      <c r="AH1781" s="93"/>
      <c r="AI1781" s="30"/>
      <c r="AJ1781" s="30"/>
      <c r="AK1781" s="30"/>
      <c r="AL1781" s="30"/>
      <c r="AM1781" s="109"/>
      <c r="AN1781" s="109"/>
      <c r="AO1781" s="30"/>
      <c r="AP1781" s="109" t="s">
        <v>2533</v>
      </c>
      <c r="AQ1781"/>
      <c r="AR1781"/>
      <c r="AS1781"/>
      <c r="AT1781"/>
      <c r="AU1781"/>
      <c r="AV1781"/>
    </row>
    <row r="1782" spans="27:48" ht="23.45" customHeight="1" x14ac:dyDescent="0.2">
      <c r="AA1782" s="97"/>
      <c r="AB1782" s="97"/>
      <c r="AC1782" s="97"/>
      <c r="AD1782" s="97"/>
      <c r="AE1782" s="97"/>
      <c r="AF1782" s="93"/>
      <c r="AG1782" s="93"/>
      <c r="AH1782" s="93"/>
      <c r="AI1782" s="30"/>
      <c r="AJ1782" s="30"/>
      <c r="AK1782" s="30"/>
      <c r="AL1782" s="30"/>
      <c r="AM1782" s="109"/>
      <c r="AN1782" s="109"/>
      <c r="AO1782" s="30"/>
      <c r="AP1782" s="109" t="s">
        <v>2534</v>
      </c>
      <c r="AQ1782"/>
      <c r="AR1782"/>
      <c r="AS1782"/>
      <c r="AT1782"/>
      <c r="AU1782"/>
      <c r="AV1782"/>
    </row>
    <row r="1783" spans="27:48" ht="23.45" customHeight="1" x14ac:dyDescent="0.2">
      <c r="AA1783" s="97"/>
      <c r="AB1783" s="97"/>
      <c r="AC1783" s="97"/>
      <c r="AD1783" s="97"/>
      <c r="AE1783" s="97"/>
      <c r="AF1783" s="93"/>
      <c r="AG1783" s="93"/>
      <c r="AH1783" s="93"/>
      <c r="AI1783" s="30"/>
      <c r="AJ1783" s="30"/>
      <c r="AK1783" s="30"/>
      <c r="AL1783" s="30"/>
      <c r="AM1783" s="109"/>
      <c r="AN1783" s="109"/>
      <c r="AO1783" s="30"/>
      <c r="AP1783" s="109" t="s">
        <v>2535</v>
      </c>
      <c r="AQ1783"/>
      <c r="AR1783"/>
      <c r="AS1783"/>
      <c r="AT1783"/>
      <c r="AU1783"/>
      <c r="AV1783"/>
    </row>
    <row r="1784" spans="27:48" ht="23.45" customHeight="1" x14ac:dyDescent="0.2">
      <c r="AA1784" s="97"/>
      <c r="AB1784" s="97"/>
      <c r="AC1784" s="97"/>
      <c r="AD1784" s="97"/>
      <c r="AE1784" s="97"/>
      <c r="AF1784" s="93"/>
      <c r="AG1784" s="93"/>
      <c r="AH1784" s="93"/>
      <c r="AI1784" s="30"/>
      <c r="AJ1784" s="30"/>
      <c r="AK1784" s="30"/>
      <c r="AL1784" s="30"/>
      <c r="AM1784" s="109"/>
      <c r="AN1784" s="109"/>
      <c r="AO1784" s="30"/>
      <c r="AP1784" s="109" t="s">
        <v>2536</v>
      </c>
      <c r="AQ1784"/>
      <c r="AR1784"/>
      <c r="AS1784"/>
      <c r="AT1784"/>
      <c r="AU1784"/>
      <c r="AV1784"/>
    </row>
    <row r="1785" spans="27:48" ht="23.45" customHeight="1" x14ac:dyDescent="0.2">
      <c r="AA1785" s="97"/>
      <c r="AB1785" s="97"/>
      <c r="AC1785" s="97"/>
      <c r="AD1785" s="97"/>
      <c r="AE1785" s="97"/>
      <c r="AF1785" s="93"/>
      <c r="AG1785" s="93"/>
      <c r="AH1785" s="93"/>
      <c r="AI1785" s="30"/>
      <c r="AJ1785" s="30"/>
      <c r="AK1785" s="30"/>
      <c r="AL1785" s="30"/>
      <c r="AM1785" s="109"/>
      <c r="AN1785" s="109"/>
      <c r="AO1785" s="30"/>
      <c r="AP1785" s="109" t="s">
        <v>2537</v>
      </c>
      <c r="AQ1785"/>
      <c r="AR1785"/>
      <c r="AS1785"/>
      <c r="AT1785"/>
      <c r="AU1785"/>
      <c r="AV1785"/>
    </row>
    <row r="1786" spans="27:48" ht="23.45" customHeight="1" x14ac:dyDescent="0.2">
      <c r="AA1786" s="97"/>
      <c r="AB1786" s="97"/>
      <c r="AC1786" s="97"/>
      <c r="AD1786" s="97"/>
      <c r="AE1786" s="97"/>
      <c r="AF1786" s="93"/>
      <c r="AG1786" s="93"/>
      <c r="AH1786" s="93"/>
      <c r="AI1786" s="30"/>
      <c r="AJ1786" s="30"/>
      <c r="AK1786" s="30"/>
      <c r="AL1786" s="30"/>
      <c r="AM1786" s="109"/>
      <c r="AN1786" s="109"/>
      <c r="AO1786" s="30"/>
      <c r="AP1786" s="109" t="s">
        <v>2538</v>
      </c>
      <c r="AQ1786"/>
      <c r="AR1786"/>
      <c r="AS1786"/>
      <c r="AT1786"/>
      <c r="AU1786"/>
      <c r="AV1786"/>
    </row>
    <row r="1787" spans="27:48" ht="23.45" customHeight="1" x14ac:dyDescent="0.2">
      <c r="AA1787" s="97"/>
      <c r="AB1787" s="97"/>
      <c r="AC1787" s="97"/>
      <c r="AD1787" s="97"/>
      <c r="AE1787" s="97"/>
      <c r="AF1787" s="93"/>
      <c r="AG1787" s="93"/>
      <c r="AH1787" s="93"/>
      <c r="AI1787" s="30"/>
      <c r="AJ1787" s="30"/>
      <c r="AK1787" s="30"/>
      <c r="AL1787" s="30"/>
      <c r="AM1787" s="109"/>
      <c r="AN1787" s="109"/>
      <c r="AO1787" s="30"/>
      <c r="AP1787" s="109" t="s">
        <v>2539</v>
      </c>
      <c r="AQ1787"/>
      <c r="AR1787"/>
      <c r="AS1787"/>
      <c r="AT1787"/>
      <c r="AU1787"/>
      <c r="AV1787"/>
    </row>
    <row r="1788" spans="27:48" ht="23.45" customHeight="1" x14ac:dyDescent="0.2">
      <c r="AA1788" s="97"/>
      <c r="AB1788" s="97"/>
      <c r="AC1788" s="97"/>
      <c r="AD1788" s="97"/>
      <c r="AE1788" s="97"/>
      <c r="AF1788" s="93"/>
      <c r="AG1788" s="93"/>
      <c r="AH1788" s="93"/>
      <c r="AI1788" s="30"/>
      <c r="AJ1788" s="30"/>
      <c r="AK1788" s="30"/>
      <c r="AL1788" s="30"/>
      <c r="AM1788" s="109"/>
      <c r="AN1788" s="109"/>
      <c r="AO1788" s="30"/>
      <c r="AP1788" s="109" t="s">
        <v>2540</v>
      </c>
      <c r="AQ1788"/>
      <c r="AR1788"/>
      <c r="AS1788"/>
      <c r="AT1788"/>
      <c r="AU1788"/>
      <c r="AV1788"/>
    </row>
    <row r="1789" spans="27:48" ht="23.45" customHeight="1" x14ac:dyDescent="0.2">
      <c r="AA1789" s="97"/>
      <c r="AB1789" s="97"/>
      <c r="AC1789" s="97"/>
      <c r="AD1789" s="97"/>
      <c r="AE1789" s="97"/>
      <c r="AF1789" s="93"/>
      <c r="AG1789" s="93"/>
      <c r="AH1789" s="93"/>
      <c r="AI1789" s="30"/>
      <c r="AJ1789" s="30"/>
      <c r="AK1789" s="30"/>
      <c r="AL1789" s="30"/>
      <c r="AM1789" s="109"/>
      <c r="AN1789" s="109"/>
      <c r="AO1789" s="30"/>
      <c r="AP1789" s="109" t="s">
        <v>2541</v>
      </c>
      <c r="AQ1789"/>
      <c r="AR1789"/>
      <c r="AS1789"/>
      <c r="AT1789"/>
      <c r="AU1789"/>
      <c r="AV1789"/>
    </row>
    <row r="1790" spans="27:48" ht="23.45" customHeight="1" x14ac:dyDescent="0.2">
      <c r="AA1790" s="97"/>
      <c r="AB1790" s="97"/>
      <c r="AC1790" s="97"/>
      <c r="AD1790" s="97"/>
      <c r="AE1790" s="97"/>
      <c r="AF1790" s="93"/>
      <c r="AG1790" s="93"/>
      <c r="AH1790" s="93"/>
      <c r="AI1790" s="30"/>
      <c r="AJ1790" s="30"/>
      <c r="AK1790" s="30"/>
      <c r="AL1790" s="30"/>
      <c r="AM1790" s="109"/>
      <c r="AN1790" s="109"/>
      <c r="AO1790" s="30"/>
      <c r="AP1790" s="109" t="s">
        <v>2542</v>
      </c>
      <c r="AQ1790"/>
      <c r="AR1790"/>
      <c r="AS1790"/>
      <c r="AT1790"/>
      <c r="AU1790"/>
      <c r="AV1790"/>
    </row>
    <row r="1791" spans="27:48" ht="23.45" customHeight="1" x14ac:dyDescent="0.2">
      <c r="AA1791" s="97"/>
      <c r="AB1791" s="97"/>
      <c r="AC1791" s="97"/>
      <c r="AD1791" s="97"/>
      <c r="AE1791" s="97"/>
      <c r="AF1791" s="93"/>
      <c r="AG1791" s="93"/>
      <c r="AH1791" s="93"/>
      <c r="AI1791" s="30"/>
      <c r="AJ1791" s="30"/>
      <c r="AK1791" s="30"/>
      <c r="AL1791" s="30"/>
      <c r="AM1791" s="109"/>
      <c r="AN1791" s="109"/>
      <c r="AO1791" s="30"/>
      <c r="AP1791" s="109" t="s">
        <v>2543</v>
      </c>
      <c r="AQ1791"/>
      <c r="AR1791"/>
      <c r="AS1791"/>
      <c r="AT1791"/>
      <c r="AU1791"/>
      <c r="AV1791"/>
    </row>
    <row r="1792" spans="27:48" ht="23.45" customHeight="1" x14ac:dyDescent="0.2">
      <c r="AA1792" s="97"/>
      <c r="AB1792" s="97"/>
      <c r="AC1792" s="97"/>
      <c r="AD1792" s="97"/>
      <c r="AE1792" s="97"/>
      <c r="AF1792" s="93"/>
      <c r="AG1792" s="93"/>
      <c r="AH1792" s="93"/>
      <c r="AI1792" s="30"/>
      <c r="AJ1792" s="30"/>
      <c r="AK1792" s="30"/>
      <c r="AL1792" s="30"/>
      <c r="AM1792" s="109"/>
      <c r="AN1792" s="109"/>
      <c r="AO1792" s="30"/>
      <c r="AP1792" s="109">
        <v>4</v>
      </c>
      <c r="AQ1792"/>
      <c r="AR1792"/>
      <c r="AS1792"/>
      <c r="AT1792"/>
      <c r="AU1792"/>
      <c r="AV1792"/>
    </row>
    <row r="1793" spans="27:48" ht="23.45" customHeight="1" x14ac:dyDescent="0.2">
      <c r="AA1793" s="97"/>
      <c r="AB1793" s="97"/>
      <c r="AC1793" s="97"/>
      <c r="AD1793" s="97"/>
      <c r="AE1793" s="97"/>
      <c r="AF1793" s="93"/>
      <c r="AG1793" s="93"/>
      <c r="AH1793" s="93"/>
      <c r="AI1793" s="30"/>
      <c r="AJ1793" s="30"/>
      <c r="AK1793" s="30"/>
      <c r="AL1793" s="30"/>
      <c r="AM1793" s="109"/>
      <c r="AN1793" s="109"/>
      <c r="AO1793" s="30"/>
      <c r="AP1793" s="109" t="s">
        <v>2544</v>
      </c>
      <c r="AQ1793"/>
      <c r="AR1793"/>
      <c r="AS1793"/>
      <c r="AT1793"/>
      <c r="AU1793"/>
      <c r="AV1793"/>
    </row>
    <row r="1794" spans="27:48" ht="23.45" customHeight="1" x14ac:dyDescent="0.2">
      <c r="AA1794" s="97"/>
      <c r="AB1794" s="97"/>
      <c r="AC1794" s="97"/>
      <c r="AD1794" s="97"/>
      <c r="AE1794" s="97"/>
      <c r="AF1794" s="93"/>
      <c r="AG1794" s="93"/>
      <c r="AH1794" s="93"/>
      <c r="AI1794" s="30"/>
      <c r="AJ1794" s="30"/>
      <c r="AK1794" s="30"/>
      <c r="AL1794" s="30"/>
      <c r="AM1794" s="109"/>
      <c r="AN1794" s="109"/>
      <c r="AO1794" s="30"/>
      <c r="AP1794" s="109">
        <v>34</v>
      </c>
      <c r="AQ1794"/>
      <c r="AR1794"/>
      <c r="AS1794"/>
      <c r="AT1794"/>
      <c r="AU1794"/>
      <c r="AV1794"/>
    </row>
    <row r="1795" spans="27:48" ht="23.45" customHeight="1" x14ac:dyDescent="0.2">
      <c r="AA1795" s="97"/>
      <c r="AB1795" s="97"/>
      <c r="AC1795" s="97"/>
      <c r="AD1795" s="97"/>
      <c r="AE1795" s="97"/>
      <c r="AF1795" s="93"/>
      <c r="AG1795" s="93"/>
      <c r="AH1795" s="93"/>
      <c r="AI1795" s="30"/>
      <c r="AJ1795" s="30"/>
      <c r="AK1795" s="30"/>
      <c r="AL1795" s="30"/>
      <c r="AM1795" s="109"/>
      <c r="AN1795" s="109"/>
      <c r="AO1795" s="30"/>
      <c r="AP1795" s="109">
        <v>205</v>
      </c>
      <c r="AQ1795"/>
      <c r="AR1795"/>
      <c r="AS1795"/>
      <c r="AT1795"/>
      <c r="AU1795"/>
      <c r="AV1795"/>
    </row>
    <row r="1796" spans="27:48" ht="23.45" customHeight="1" x14ac:dyDescent="0.2">
      <c r="AA1796" s="97"/>
      <c r="AB1796" s="97"/>
      <c r="AC1796" s="97"/>
      <c r="AD1796" s="97"/>
      <c r="AE1796" s="97"/>
      <c r="AF1796" s="93"/>
      <c r="AG1796" s="93"/>
      <c r="AH1796" s="93"/>
      <c r="AI1796" s="30"/>
      <c r="AJ1796" s="30"/>
      <c r="AK1796" s="30"/>
      <c r="AL1796" s="30"/>
      <c r="AM1796" s="109"/>
      <c r="AN1796" s="109"/>
      <c r="AO1796" s="30"/>
      <c r="AP1796" s="109">
        <v>361</v>
      </c>
      <c r="AQ1796"/>
      <c r="AR1796"/>
      <c r="AS1796"/>
      <c r="AT1796"/>
      <c r="AU1796"/>
      <c r="AV1796"/>
    </row>
    <row r="1797" spans="27:48" ht="23.45" customHeight="1" x14ac:dyDescent="0.2">
      <c r="AA1797" s="97"/>
      <c r="AB1797" s="97"/>
      <c r="AC1797" s="97"/>
      <c r="AD1797" s="97"/>
      <c r="AE1797" s="97"/>
      <c r="AF1797" s="93"/>
      <c r="AG1797" s="93"/>
      <c r="AH1797" s="93"/>
      <c r="AI1797" s="30"/>
      <c r="AJ1797" s="30"/>
      <c r="AK1797" s="30"/>
      <c r="AL1797" s="30"/>
      <c r="AM1797" s="109"/>
      <c r="AN1797" s="109"/>
      <c r="AO1797" s="30"/>
      <c r="AP1797" s="109">
        <v>364</v>
      </c>
      <c r="AQ1797"/>
      <c r="AR1797"/>
      <c r="AS1797"/>
      <c r="AT1797"/>
      <c r="AU1797"/>
      <c r="AV1797"/>
    </row>
    <row r="1798" spans="27:48" ht="23.45" customHeight="1" x14ac:dyDescent="0.2">
      <c r="AA1798" s="97"/>
      <c r="AB1798" s="97"/>
      <c r="AC1798" s="97"/>
      <c r="AD1798" s="97"/>
      <c r="AE1798" s="97"/>
      <c r="AF1798" s="93"/>
      <c r="AG1798" s="93"/>
      <c r="AH1798" s="93"/>
      <c r="AI1798" s="30"/>
      <c r="AJ1798" s="30"/>
      <c r="AK1798" s="30"/>
      <c r="AL1798" s="30"/>
      <c r="AM1798" s="109"/>
      <c r="AN1798" s="109"/>
      <c r="AO1798" s="30"/>
      <c r="AP1798" s="109" t="s">
        <v>2545</v>
      </c>
      <c r="AQ1798"/>
      <c r="AR1798"/>
      <c r="AS1798"/>
      <c r="AT1798"/>
      <c r="AU1798"/>
      <c r="AV1798"/>
    </row>
    <row r="1799" spans="27:48" ht="23.45" customHeight="1" x14ac:dyDescent="0.2">
      <c r="AA1799" s="97"/>
      <c r="AB1799" s="97"/>
      <c r="AC1799" s="97"/>
      <c r="AD1799" s="97"/>
      <c r="AE1799" s="97"/>
      <c r="AF1799" s="93"/>
      <c r="AG1799" s="93"/>
      <c r="AH1799" s="93"/>
      <c r="AI1799" s="30"/>
      <c r="AJ1799" s="30"/>
      <c r="AK1799" s="30"/>
      <c r="AL1799" s="30"/>
      <c r="AM1799" s="109"/>
      <c r="AN1799" s="109"/>
      <c r="AO1799" s="30"/>
      <c r="AP1799" s="109" t="s">
        <v>2546</v>
      </c>
      <c r="AQ1799"/>
      <c r="AR1799"/>
      <c r="AS1799"/>
      <c r="AT1799"/>
      <c r="AU1799"/>
      <c r="AV1799"/>
    </row>
    <row r="1800" spans="27:48" ht="23.45" customHeight="1" x14ac:dyDescent="0.2">
      <c r="AA1800" s="97"/>
      <c r="AB1800" s="97"/>
      <c r="AC1800" s="97"/>
      <c r="AD1800" s="97"/>
      <c r="AE1800" s="97"/>
      <c r="AF1800" s="93"/>
      <c r="AG1800" s="93"/>
      <c r="AH1800" s="93"/>
      <c r="AI1800" s="30"/>
      <c r="AJ1800" s="30"/>
      <c r="AK1800" s="30"/>
      <c r="AL1800" s="30"/>
      <c r="AM1800" s="109"/>
      <c r="AN1800" s="109"/>
      <c r="AO1800" s="30"/>
      <c r="AP1800" s="109" t="s">
        <v>2547</v>
      </c>
      <c r="AQ1800"/>
      <c r="AR1800"/>
      <c r="AS1800"/>
      <c r="AT1800"/>
      <c r="AU1800"/>
      <c r="AV1800"/>
    </row>
    <row r="1801" spans="27:48" ht="23.45" customHeight="1" x14ac:dyDescent="0.2">
      <c r="AA1801" s="97"/>
      <c r="AB1801" s="97"/>
      <c r="AC1801" s="97"/>
      <c r="AD1801" s="97"/>
      <c r="AE1801" s="97"/>
      <c r="AF1801" s="93"/>
      <c r="AG1801" s="93"/>
      <c r="AH1801" s="93"/>
      <c r="AI1801" s="30"/>
      <c r="AJ1801" s="30"/>
      <c r="AK1801" s="30"/>
      <c r="AL1801" s="30"/>
      <c r="AM1801" s="109"/>
      <c r="AN1801" s="109"/>
      <c r="AO1801" s="30"/>
      <c r="AP1801" s="109" t="s">
        <v>2548</v>
      </c>
      <c r="AQ1801"/>
      <c r="AR1801"/>
      <c r="AS1801"/>
      <c r="AT1801"/>
      <c r="AU1801"/>
      <c r="AV1801"/>
    </row>
    <row r="1802" spans="27:48" ht="23.45" customHeight="1" x14ac:dyDescent="0.2">
      <c r="AA1802" s="97"/>
      <c r="AB1802" s="97"/>
      <c r="AC1802" s="97"/>
      <c r="AD1802" s="97"/>
      <c r="AE1802" s="97"/>
      <c r="AF1802" s="93"/>
      <c r="AG1802" s="93"/>
      <c r="AH1802" s="93"/>
      <c r="AI1802" s="30"/>
      <c r="AJ1802" s="30"/>
      <c r="AK1802" s="30"/>
      <c r="AL1802" s="30"/>
      <c r="AM1802" s="109"/>
      <c r="AN1802" s="109"/>
      <c r="AO1802" s="30"/>
      <c r="AP1802" s="109" t="s">
        <v>2549</v>
      </c>
      <c r="AQ1802"/>
      <c r="AR1802"/>
      <c r="AS1802"/>
      <c r="AT1802"/>
      <c r="AU1802"/>
      <c r="AV1802"/>
    </row>
    <row r="1803" spans="27:48" ht="23.45" customHeight="1" x14ac:dyDescent="0.2">
      <c r="AA1803" s="97"/>
      <c r="AB1803" s="97"/>
      <c r="AC1803" s="97"/>
      <c r="AD1803" s="97"/>
      <c r="AE1803" s="97"/>
      <c r="AF1803" s="93"/>
      <c r="AG1803" s="93"/>
      <c r="AH1803" s="93"/>
      <c r="AI1803" s="30"/>
      <c r="AJ1803" s="30"/>
      <c r="AK1803" s="30"/>
      <c r="AL1803" s="30"/>
      <c r="AM1803" s="109"/>
      <c r="AN1803" s="109"/>
      <c r="AO1803" s="30"/>
      <c r="AP1803" s="109" t="s">
        <v>2550</v>
      </c>
      <c r="AQ1803"/>
      <c r="AR1803"/>
      <c r="AS1803"/>
      <c r="AT1803"/>
      <c r="AU1803"/>
      <c r="AV1803"/>
    </row>
    <row r="1804" spans="27:48" ht="23.45" customHeight="1" x14ac:dyDescent="0.2">
      <c r="AA1804" s="97"/>
      <c r="AB1804" s="97"/>
      <c r="AC1804" s="97"/>
      <c r="AD1804" s="97"/>
      <c r="AE1804" s="97"/>
      <c r="AF1804" s="93"/>
      <c r="AG1804" s="93"/>
      <c r="AH1804" s="93"/>
      <c r="AI1804" s="30"/>
      <c r="AJ1804" s="30"/>
      <c r="AK1804" s="30"/>
      <c r="AL1804" s="30"/>
      <c r="AM1804" s="109"/>
      <c r="AN1804" s="109"/>
      <c r="AO1804" s="30"/>
      <c r="AP1804" s="109" t="s">
        <v>2551</v>
      </c>
      <c r="AQ1804"/>
      <c r="AR1804"/>
      <c r="AS1804"/>
      <c r="AT1804"/>
      <c r="AU1804"/>
      <c r="AV1804"/>
    </row>
    <row r="1805" spans="27:48" ht="23.45" customHeight="1" x14ac:dyDescent="0.2">
      <c r="AA1805" s="97"/>
      <c r="AB1805" s="97"/>
      <c r="AC1805" s="97"/>
      <c r="AD1805" s="97"/>
      <c r="AE1805" s="97"/>
      <c r="AF1805" s="93"/>
      <c r="AG1805" s="93"/>
      <c r="AH1805" s="93"/>
      <c r="AI1805" s="30"/>
      <c r="AJ1805" s="30"/>
      <c r="AK1805" s="30"/>
      <c r="AL1805" s="30"/>
      <c r="AM1805" s="109"/>
      <c r="AN1805" s="109"/>
      <c r="AO1805" s="30"/>
      <c r="AP1805" s="109" t="s">
        <v>2552</v>
      </c>
      <c r="AQ1805"/>
      <c r="AR1805"/>
      <c r="AS1805"/>
      <c r="AT1805"/>
      <c r="AU1805"/>
      <c r="AV1805"/>
    </row>
    <row r="1806" spans="27:48" ht="23.45" customHeight="1" x14ac:dyDescent="0.2">
      <c r="AA1806" s="97"/>
      <c r="AB1806" s="97"/>
      <c r="AC1806" s="97"/>
      <c r="AD1806" s="97"/>
      <c r="AE1806" s="97"/>
      <c r="AF1806" s="93"/>
      <c r="AG1806" s="93"/>
      <c r="AH1806" s="93"/>
      <c r="AI1806" s="30"/>
      <c r="AJ1806" s="30"/>
      <c r="AK1806" s="30"/>
      <c r="AL1806" s="30"/>
      <c r="AM1806" s="109"/>
      <c r="AN1806" s="109"/>
      <c r="AO1806" s="30"/>
      <c r="AP1806" s="109" t="s">
        <v>2553</v>
      </c>
      <c r="AQ1806"/>
      <c r="AR1806"/>
      <c r="AS1806"/>
      <c r="AT1806"/>
      <c r="AU1806"/>
      <c r="AV1806"/>
    </row>
    <row r="1807" spans="27:48" ht="23.45" customHeight="1" x14ac:dyDescent="0.2">
      <c r="AA1807" s="97"/>
      <c r="AB1807" s="97"/>
      <c r="AC1807" s="97"/>
      <c r="AD1807" s="97"/>
      <c r="AE1807" s="97"/>
      <c r="AF1807" s="93"/>
      <c r="AG1807" s="93"/>
      <c r="AH1807" s="93"/>
      <c r="AI1807" s="30"/>
      <c r="AJ1807" s="30"/>
      <c r="AK1807" s="30"/>
      <c r="AL1807" s="30"/>
      <c r="AM1807" s="109"/>
      <c r="AN1807" s="109"/>
      <c r="AO1807" s="30"/>
      <c r="AP1807" s="109" t="s">
        <v>2554</v>
      </c>
      <c r="AQ1807"/>
      <c r="AR1807"/>
      <c r="AS1807"/>
      <c r="AT1807"/>
      <c r="AU1807"/>
      <c r="AV1807"/>
    </row>
    <row r="1808" spans="27:48" ht="23.45" customHeight="1" x14ac:dyDescent="0.2">
      <c r="AA1808" s="97"/>
      <c r="AB1808" s="97"/>
      <c r="AC1808" s="97"/>
      <c r="AD1808" s="97"/>
      <c r="AE1808" s="97"/>
      <c r="AF1808" s="93"/>
      <c r="AG1808" s="93"/>
      <c r="AH1808" s="93"/>
      <c r="AI1808" s="30"/>
      <c r="AJ1808" s="30"/>
      <c r="AK1808" s="30"/>
      <c r="AL1808" s="30"/>
      <c r="AM1808" s="109"/>
      <c r="AN1808" s="109"/>
      <c r="AO1808" s="30"/>
      <c r="AP1808" s="109" t="s">
        <v>2555</v>
      </c>
      <c r="AQ1808"/>
      <c r="AR1808"/>
      <c r="AS1808"/>
      <c r="AT1808"/>
      <c r="AU1808"/>
      <c r="AV1808"/>
    </row>
    <row r="1809" spans="27:48" ht="23.45" customHeight="1" x14ac:dyDescent="0.2">
      <c r="AA1809" s="97"/>
      <c r="AB1809" s="97"/>
      <c r="AC1809" s="97"/>
      <c r="AD1809" s="97"/>
      <c r="AE1809" s="97"/>
      <c r="AF1809" s="93"/>
      <c r="AG1809" s="93"/>
      <c r="AH1809" s="93"/>
      <c r="AI1809" s="30"/>
      <c r="AJ1809" s="30"/>
      <c r="AK1809" s="30"/>
      <c r="AL1809" s="30"/>
      <c r="AM1809" s="109"/>
      <c r="AN1809" s="109"/>
      <c r="AO1809" s="30"/>
      <c r="AP1809" s="109" t="s">
        <v>2556</v>
      </c>
      <c r="AQ1809"/>
      <c r="AR1809"/>
      <c r="AS1809"/>
      <c r="AT1809"/>
      <c r="AU1809"/>
      <c r="AV1809"/>
    </row>
    <row r="1810" spans="27:48" ht="23.45" customHeight="1" x14ac:dyDescent="0.2">
      <c r="AA1810" s="97"/>
      <c r="AB1810" s="97"/>
      <c r="AC1810" s="97"/>
      <c r="AD1810" s="97"/>
      <c r="AE1810" s="97"/>
      <c r="AF1810" s="93"/>
      <c r="AG1810" s="93"/>
      <c r="AH1810" s="93"/>
      <c r="AI1810" s="30"/>
      <c r="AJ1810" s="30"/>
      <c r="AK1810" s="30"/>
      <c r="AL1810" s="30"/>
      <c r="AM1810" s="109"/>
      <c r="AN1810" s="109"/>
      <c r="AO1810" s="30"/>
      <c r="AP1810" s="109" t="s">
        <v>2557</v>
      </c>
      <c r="AQ1810"/>
      <c r="AR1810"/>
      <c r="AS1810"/>
      <c r="AT1810"/>
      <c r="AU1810"/>
      <c r="AV1810"/>
    </row>
    <row r="1811" spans="27:48" ht="23.45" customHeight="1" x14ac:dyDescent="0.2">
      <c r="AA1811" s="97"/>
      <c r="AB1811" s="97"/>
      <c r="AC1811" s="97"/>
      <c r="AD1811" s="97"/>
      <c r="AE1811" s="97"/>
      <c r="AF1811" s="93"/>
      <c r="AG1811" s="93"/>
      <c r="AH1811" s="93"/>
      <c r="AI1811" s="30"/>
      <c r="AJ1811" s="30"/>
      <c r="AK1811" s="30"/>
      <c r="AL1811" s="30"/>
      <c r="AM1811" s="109"/>
      <c r="AN1811" s="109"/>
      <c r="AO1811" s="30"/>
      <c r="AP1811" s="109" t="s">
        <v>2558</v>
      </c>
      <c r="AQ1811"/>
      <c r="AR1811"/>
      <c r="AS1811"/>
      <c r="AT1811"/>
      <c r="AU1811"/>
      <c r="AV1811"/>
    </row>
    <row r="1812" spans="27:48" ht="23.45" customHeight="1" x14ac:dyDescent="0.2">
      <c r="AA1812" s="97"/>
      <c r="AB1812" s="97"/>
      <c r="AC1812" s="97"/>
      <c r="AD1812" s="97"/>
      <c r="AE1812" s="97"/>
      <c r="AF1812" s="93"/>
      <c r="AG1812" s="93"/>
      <c r="AH1812" s="93"/>
      <c r="AI1812" s="30"/>
      <c r="AJ1812" s="30"/>
      <c r="AK1812" s="30"/>
      <c r="AL1812" s="30"/>
      <c r="AM1812" s="109"/>
      <c r="AN1812" s="109"/>
      <c r="AO1812" s="30"/>
      <c r="AP1812" s="109" t="s">
        <v>2559</v>
      </c>
      <c r="AQ1812"/>
      <c r="AR1812"/>
      <c r="AS1812"/>
      <c r="AT1812"/>
      <c r="AU1812"/>
      <c r="AV1812"/>
    </row>
    <row r="1813" spans="27:48" ht="23.45" customHeight="1" x14ac:dyDescent="0.2">
      <c r="AA1813" s="97"/>
      <c r="AB1813" s="97"/>
      <c r="AC1813" s="97"/>
      <c r="AD1813" s="97"/>
      <c r="AE1813" s="97"/>
      <c r="AF1813" s="93"/>
      <c r="AG1813" s="93"/>
      <c r="AH1813" s="93"/>
      <c r="AI1813" s="30"/>
      <c r="AJ1813" s="30"/>
      <c r="AK1813" s="30"/>
      <c r="AL1813" s="30"/>
      <c r="AM1813" s="109"/>
      <c r="AN1813" s="109"/>
      <c r="AO1813" s="30"/>
      <c r="AP1813" s="109" t="s">
        <v>2560</v>
      </c>
      <c r="AQ1813"/>
      <c r="AR1813"/>
      <c r="AS1813"/>
      <c r="AT1813"/>
      <c r="AU1813"/>
      <c r="AV1813"/>
    </row>
    <row r="1814" spans="27:48" ht="23.45" customHeight="1" x14ac:dyDescent="0.2">
      <c r="AA1814" s="97"/>
      <c r="AB1814" s="97"/>
      <c r="AC1814" s="97"/>
      <c r="AD1814" s="97"/>
      <c r="AE1814" s="97"/>
      <c r="AF1814" s="93"/>
      <c r="AG1814" s="93"/>
      <c r="AH1814" s="93"/>
      <c r="AI1814" s="30"/>
      <c r="AJ1814" s="30"/>
      <c r="AK1814" s="30"/>
      <c r="AL1814" s="30"/>
      <c r="AM1814" s="109"/>
      <c r="AN1814" s="109"/>
      <c r="AO1814" s="30"/>
      <c r="AP1814" s="109" t="s">
        <v>2561</v>
      </c>
      <c r="AQ1814"/>
      <c r="AR1814"/>
      <c r="AS1814"/>
      <c r="AT1814"/>
      <c r="AU1814"/>
      <c r="AV1814"/>
    </row>
    <row r="1815" spans="27:48" ht="23.45" customHeight="1" x14ac:dyDescent="0.2">
      <c r="AA1815" s="97"/>
      <c r="AB1815" s="97"/>
      <c r="AC1815" s="97"/>
      <c r="AD1815" s="97"/>
      <c r="AE1815" s="97"/>
      <c r="AF1815" s="93"/>
      <c r="AG1815" s="93"/>
      <c r="AH1815" s="93"/>
      <c r="AI1815" s="30"/>
      <c r="AJ1815" s="30"/>
      <c r="AK1815" s="30"/>
      <c r="AL1815" s="30"/>
      <c r="AM1815" s="109"/>
      <c r="AN1815" s="109"/>
      <c r="AO1815" s="30"/>
      <c r="AP1815" s="109">
        <v>423</v>
      </c>
      <c r="AQ1815"/>
      <c r="AR1815"/>
      <c r="AS1815"/>
      <c r="AT1815"/>
      <c r="AU1815"/>
      <c r="AV1815"/>
    </row>
    <row r="1816" spans="27:48" ht="23.45" customHeight="1" x14ac:dyDescent="0.2">
      <c r="AA1816" s="97"/>
      <c r="AB1816" s="97"/>
      <c r="AC1816" s="97"/>
      <c r="AD1816" s="97"/>
      <c r="AE1816" s="97"/>
      <c r="AF1816" s="93"/>
      <c r="AG1816" s="93"/>
      <c r="AH1816" s="93"/>
      <c r="AI1816" s="30"/>
      <c r="AJ1816" s="30"/>
      <c r="AK1816" s="30"/>
      <c r="AL1816" s="30"/>
      <c r="AM1816" s="109"/>
      <c r="AN1816" s="109"/>
      <c r="AO1816" s="30"/>
      <c r="AP1816" s="109">
        <v>581</v>
      </c>
      <c r="AQ1816"/>
      <c r="AR1816"/>
      <c r="AS1816"/>
      <c r="AT1816"/>
      <c r="AU1816"/>
      <c r="AV1816"/>
    </row>
    <row r="1817" spans="27:48" ht="23.45" customHeight="1" x14ac:dyDescent="0.2">
      <c r="AA1817" s="97"/>
      <c r="AB1817" s="97"/>
      <c r="AC1817" s="97"/>
      <c r="AD1817" s="97"/>
      <c r="AE1817" s="97"/>
      <c r="AF1817" s="93"/>
      <c r="AG1817" s="93"/>
      <c r="AH1817" s="93"/>
      <c r="AI1817" s="30"/>
      <c r="AJ1817" s="30"/>
      <c r="AK1817" s="30"/>
      <c r="AL1817" s="30"/>
      <c r="AM1817" s="109"/>
      <c r="AN1817" s="109"/>
      <c r="AO1817" s="30"/>
      <c r="AP1817" s="109" t="s">
        <v>2562</v>
      </c>
      <c r="AQ1817"/>
      <c r="AR1817"/>
      <c r="AS1817"/>
      <c r="AT1817"/>
      <c r="AU1817"/>
      <c r="AV1817"/>
    </row>
    <row r="1818" spans="27:48" ht="23.45" customHeight="1" x14ac:dyDescent="0.2">
      <c r="AA1818" s="97"/>
      <c r="AB1818" s="97"/>
      <c r="AC1818" s="97"/>
      <c r="AD1818" s="97"/>
      <c r="AE1818" s="97"/>
      <c r="AF1818" s="93"/>
      <c r="AG1818" s="93"/>
      <c r="AH1818" s="93"/>
      <c r="AI1818" s="30"/>
      <c r="AJ1818" s="30"/>
      <c r="AK1818" s="30"/>
      <c r="AL1818" s="30"/>
      <c r="AM1818" s="109"/>
      <c r="AN1818" s="109"/>
      <c r="AO1818" s="30"/>
      <c r="AP1818" s="109" t="s">
        <v>2563</v>
      </c>
      <c r="AQ1818"/>
      <c r="AR1818"/>
      <c r="AS1818"/>
      <c r="AT1818"/>
      <c r="AU1818"/>
      <c r="AV1818"/>
    </row>
    <row r="1819" spans="27:48" ht="23.45" customHeight="1" x14ac:dyDescent="0.2">
      <c r="AA1819" s="97"/>
      <c r="AB1819" s="97"/>
      <c r="AC1819" s="97"/>
      <c r="AD1819" s="97"/>
      <c r="AE1819" s="97"/>
      <c r="AF1819" s="93"/>
      <c r="AG1819" s="93"/>
      <c r="AH1819" s="93"/>
      <c r="AI1819" s="30"/>
      <c r="AJ1819" s="30"/>
      <c r="AK1819" s="30"/>
      <c r="AL1819" s="30"/>
      <c r="AM1819" s="109"/>
      <c r="AN1819" s="109"/>
      <c r="AO1819" s="30"/>
      <c r="AP1819" s="109" t="s">
        <v>2564</v>
      </c>
      <c r="AQ1819"/>
      <c r="AR1819"/>
      <c r="AS1819"/>
      <c r="AT1819"/>
      <c r="AU1819"/>
      <c r="AV1819"/>
    </row>
    <row r="1820" spans="27:48" ht="23.45" customHeight="1" x14ac:dyDescent="0.2">
      <c r="AA1820" s="97"/>
      <c r="AB1820" s="97"/>
      <c r="AC1820" s="97"/>
      <c r="AD1820" s="97"/>
      <c r="AE1820" s="97"/>
      <c r="AF1820" s="93"/>
      <c r="AG1820" s="93"/>
      <c r="AH1820" s="93"/>
      <c r="AI1820" s="30"/>
      <c r="AJ1820" s="30"/>
      <c r="AK1820" s="30"/>
      <c r="AL1820" s="30"/>
      <c r="AM1820" s="109"/>
      <c r="AN1820" s="109"/>
      <c r="AO1820" s="30"/>
      <c r="AP1820" s="109" t="s">
        <v>2565</v>
      </c>
      <c r="AQ1820"/>
      <c r="AR1820"/>
      <c r="AS1820"/>
      <c r="AT1820"/>
      <c r="AU1820"/>
      <c r="AV1820"/>
    </row>
    <row r="1821" spans="27:48" ht="23.45" customHeight="1" x14ac:dyDescent="0.2">
      <c r="AA1821" s="97"/>
      <c r="AB1821" s="97"/>
      <c r="AC1821" s="97"/>
      <c r="AD1821" s="97"/>
      <c r="AE1821" s="97"/>
      <c r="AF1821" s="93"/>
      <c r="AG1821" s="93"/>
      <c r="AH1821" s="93"/>
      <c r="AI1821" s="30"/>
      <c r="AJ1821" s="30"/>
      <c r="AK1821" s="30"/>
      <c r="AL1821" s="30"/>
      <c r="AM1821" s="109"/>
      <c r="AN1821" s="109"/>
      <c r="AO1821" s="30"/>
      <c r="AP1821" s="109" t="s">
        <v>2566</v>
      </c>
      <c r="AQ1821"/>
      <c r="AR1821"/>
      <c r="AS1821"/>
      <c r="AT1821"/>
      <c r="AU1821"/>
      <c r="AV1821"/>
    </row>
    <row r="1822" spans="27:48" ht="23.45" customHeight="1" x14ac:dyDescent="0.2">
      <c r="AA1822" s="97"/>
      <c r="AB1822" s="97"/>
      <c r="AC1822" s="97"/>
      <c r="AD1822" s="97"/>
      <c r="AE1822" s="97"/>
      <c r="AF1822" s="93"/>
      <c r="AG1822" s="93"/>
      <c r="AH1822" s="93"/>
      <c r="AI1822" s="30"/>
      <c r="AJ1822" s="30"/>
      <c r="AK1822" s="30"/>
      <c r="AL1822" s="30"/>
      <c r="AM1822" s="109"/>
      <c r="AN1822" s="109"/>
      <c r="AO1822" s="30"/>
      <c r="AP1822" s="109" t="s">
        <v>2567</v>
      </c>
      <c r="AQ1822"/>
      <c r="AR1822"/>
      <c r="AS1822"/>
      <c r="AT1822"/>
      <c r="AU1822"/>
      <c r="AV1822"/>
    </row>
    <row r="1823" spans="27:48" ht="23.45" customHeight="1" x14ac:dyDescent="0.2">
      <c r="AA1823" s="97"/>
      <c r="AB1823" s="97"/>
      <c r="AC1823" s="97"/>
      <c r="AD1823" s="97"/>
      <c r="AE1823" s="97"/>
      <c r="AF1823" s="93"/>
      <c r="AG1823" s="93"/>
      <c r="AH1823" s="93"/>
      <c r="AI1823" s="30"/>
      <c r="AJ1823" s="30"/>
      <c r="AK1823" s="30"/>
      <c r="AL1823" s="30"/>
      <c r="AM1823" s="109"/>
      <c r="AN1823" s="109"/>
      <c r="AO1823" s="30"/>
      <c r="AP1823" s="109" t="s">
        <v>2568</v>
      </c>
      <c r="AQ1823"/>
      <c r="AR1823"/>
      <c r="AS1823"/>
      <c r="AT1823"/>
      <c r="AU1823"/>
      <c r="AV1823"/>
    </row>
    <row r="1824" spans="27:48" ht="23.45" customHeight="1" x14ac:dyDescent="0.2">
      <c r="AA1824" s="97"/>
      <c r="AB1824" s="97"/>
      <c r="AC1824" s="97"/>
      <c r="AD1824" s="97"/>
      <c r="AE1824" s="97"/>
      <c r="AF1824" s="93"/>
      <c r="AG1824" s="93"/>
      <c r="AH1824" s="93"/>
      <c r="AI1824" s="30"/>
      <c r="AJ1824" s="30"/>
      <c r="AK1824" s="30"/>
      <c r="AL1824" s="30"/>
      <c r="AM1824" s="109"/>
      <c r="AN1824" s="109"/>
      <c r="AO1824" s="30"/>
      <c r="AP1824" s="109" t="s">
        <v>2569</v>
      </c>
      <c r="AQ1824"/>
      <c r="AR1824"/>
      <c r="AS1824"/>
      <c r="AT1824"/>
      <c r="AU1824"/>
      <c r="AV1824"/>
    </row>
    <row r="1825" spans="27:48" ht="23.45" customHeight="1" x14ac:dyDescent="0.2">
      <c r="AA1825" s="97"/>
      <c r="AB1825" s="97"/>
      <c r="AC1825" s="97"/>
      <c r="AD1825" s="97"/>
      <c r="AE1825" s="97"/>
      <c r="AF1825" s="93"/>
      <c r="AG1825" s="93"/>
      <c r="AH1825" s="93"/>
      <c r="AI1825" s="30"/>
      <c r="AJ1825" s="30"/>
      <c r="AK1825" s="30"/>
      <c r="AL1825" s="30"/>
      <c r="AM1825" s="109"/>
      <c r="AN1825" s="109"/>
      <c r="AO1825" s="30"/>
      <c r="AP1825" s="109" t="s">
        <v>2570</v>
      </c>
      <c r="AQ1825"/>
      <c r="AR1825"/>
      <c r="AS1825"/>
      <c r="AT1825"/>
      <c r="AU1825"/>
      <c r="AV1825"/>
    </row>
    <row r="1826" spans="27:48" ht="23.45" customHeight="1" x14ac:dyDescent="0.2">
      <c r="AA1826" s="97"/>
      <c r="AB1826" s="97"/>
      <c r="AC1826" s="97"/>
      <c r="AD1826" s="97"/>
      <c r="AE1826" s="97"/>
      <c r="AF1826" s="93"/>
      <c r="AG1826" s="93"/>
      <c r="AH1826" s="93"/>
      <c r="AI1826" s="30"/>
      <c r="AJ1826" s="30"/>
      <c r="AK1826" s="30"/>
      <c r="AL1826" s="30"/>
      <c r="AM1826" s="109"/>
      <c r="AN1826" s="109"/>
      <c r="AO1826" s="30"/>
      <c r="AP1826" s="109" t="s">
        <v>2571</v>
      </c>
      <c r="AQ1826"/>
      <c r="AR1826"/>
      <c r="AS1826"/>
      <c r="AT1826"/>
      <c r="AU1826"/>
      <c r="AV1826"/>
    </row>
    <row r="1827" spans="27:48" ht="23.45" customHeight="1" x14ac:dyDescent="0.2">
      <c r="AA1827" s="97"/>
      <c r="AB1827" s="97"/>
      <c r="AC1827" s="97"/>
      <c r="AD1827" s="97"/>
      <c r="AE1827" s="97"/>
      <c r="AF1827" s="93"/>
      <c r="AG1827" s="93"/>
      <c r="AH1827" s="93"/>
      <c r="AI1827" s="30"/>
      <c r="AJ1827" s="30"/>
      <c r="AK1827" s="30"/>
      <c r="AL1827" s="30"/>
      <c r="AM1827" s="109"/>
      <c r="AN1827" s="109"/>
      <c r="AO1827" s="30"/>
      <c r="AP1827" s="109" t="s">
        <v>2572</v>
      </c>
      <c r="AQ1827"/>
      <c r="AR1827"/>
      <c r="AS1827"/>
      <c r="AT1827"/>
      <c r="AU1827"/>
      <c r="AV1827"/>
    </row>
    <row r="1828" spans="27:48" ht="23.45" customHeight="1" x14ac:dyDescent="0.2">
      <c r="AA1828" s="97"/>
      <c r="AB1828" s="97"/>
      <c r="AC1828" s="97"/>
      <c r="AD1828" s="97"/>
      <c r="AE1828" s="97"/>
      <c r="AF1828" s="93"/>
      <c r="AG1828" s="93"/>
      <c r="AH1828" s="93"/>
      <c r="AI1828" s="30"/>
      <c r="AJ1828" s="30"/>
      <c r="AK1828" s="30"/>
      <c r="AL1828" s="30"/>
      <c r="AM1828" s="109"/>
      <c r="AN1828" s="109"/>
      <c r="AO1828" s="30"/>
      <c r="AP1828" s="109" t="s">
        <v>2573</v>
      </c>
      <c r="AQ1828"/>
      <c r="AR1828"/>
      <c r="AS1828"/>
      <c r="AT1828"/>
      <c r="AU1828"/>
      <c r="AV1828"/>
    </row>
    <row r="1829" spans="27:48" ht="23.45" customHeight="1" x14ac:dyDescent="0.2">
      <c r="AA1829" s="97"/>
      <c r="AB1829" s="97"/>
      <c r="AC1829" s="97"/>
      <c r="AD1829" s="97"/>
      <c r="AE1829" s="97"/>
      <c r="AF1829" s="93"/>
      <c r="AG1829" s="93"/>
      <c r="AH1829" s="93"/>
      <c r="AI1829" s="30"/>
      <c r="AJ1829" s="30"/>
      <c r="AK1829" s="30"/>
      <c r="AL1829" s="30"/>
      <c r="AM1829" s="109"/>
      <c r="AN1829" s="109"/>
      <c r="AO1829" s="30"/>
      <c r="AP1829" s="109" t="s">
        <v>2574</v>
      </c>
      <c r="AQ1829"/>
      <c r="AR1829"/>
      <c r="AS1829"/>
      <c r="AT1829"/>
      <c r="AU1829"/>
      <c r="AV1829"/>
    </row>
    <row r="1830" spans="27:48" ht="23.45" customHeight="1" x14ac:dyDescent="0.2">
      <c r="AA1830" s="97"/>
      <c r="AB1830" s="97"/>
      <c r="AC1830" s="97"/>
      <c r="AD1830" s="97"/>
      <c r="AE1830" s="97"/>
      <c r="AF1830" s="93"/>
      <c r="AG1830" s="93"/>
      <c r="AH1830" s="93"/>
      <c r="AI1830" s="30"/>
      <c r="AJ1830" s="30"/>
      <c r="AK1830" s="30"/>
      <c r="AL1830" s="30"/>
      <c r="AM1830" s="109"/>
      <c r="AN1830" s="109"/>
      <c r="AO1830" s="30"/>
      <c r="AP1830" s="109" t="s">
        <v>2575</v>
      </c>
      <c r="AQ1830"/>
      <c r="AR1830"/>
      <c r="AS1830"/>
      <c r="AT1830"/>
      <c r="AU1830"/>
      <c r="AV1830"/>
    </row>
    <row r="1831" spans="27:48" ht="23.45" customHeight="1" x14ac:dyDescent="0.2">
      <c r="AA1831" s="97"/>
      <c r="AB1831" s="97"/>
      <c r="AC1831" s="97"/>
      <c r="AD1831" s="97"/>
      <c r="AE1831" s="97"/>
      <c r="AF1831" s="93"/>
      <c r="AG1831" s="93"/>
      <c r="AH1831" s="93"/>
      <c r="AI1831" s="30"/>
      <c r="AJ1831" s="30"/>
      <c r="AK1831" s="30"/>
      <c r="AL1831" s="30"/>
      <c r="AM1831" s="109"/>
      <c r="AN1831" s="109"/>
      <c r="AO1831" s="30"/>
      <c r="AP1831" s="109" t="s">
        <v>2576</v>
      </c>
      <c r="AQ1831"/>
      <c r="AR1831"/>
      <c r="AS1831"/>
      <c r="AT1831"/>
      <c r="AU1831"/>
      <c r="AV1831"/>
    </row>
    <row r="1832" spans="27:48" ht="23.45" customHeight="1" x14ac:dyDescent="0.2">
      <c r="AA1832" s="97"/>
      <c r="AB1832" s="97"/>
      <c r="AC1832" s="97"/>
      <c r="AD1832" s="97"/>
      <c r="AE1832" s="97"/>
      <c r="AF1832" s="93"/>
      <c r="AG1832" s="93"/>
      <c r="AH1832" s="93"/>
      <c r="AI1832" s="30"/>
      <c r="AJ1832" s="30"/>
      <c r="AK1832" s="30"/>
      <c r="AL1832" s="30"/>
      <c r="AM1832" s="109"/>
      <c r="AN1832" s="109"/>
      <c r="AO1832" s="30"/>
      <c r="AP1832" s="109" t="s">
        <v>2577</v>
      </c>
      <c r="AQ1832"/>
      <c r="AR1832"/>
      <c r="AS1832"/>
      <c r="AT1832"/>
      <c r="AU1832"/>
      <c r="AV1832"/>
    </row>
    <row r="1833" spans="27:48" ht="23.45" customHeight="1" x14ac:dyDescent="0.2">
      <c r="AA1833" s="97"/>
      <c r="AB1833" s="97"/>
      <c r="AC1833" s="97"/>
      <c r="AD1833" s="97"/>
      <c r="AE1833" s="97"/>
      <c r="AF1833" s="93"/>
      <c r="AG1833" s="93"/>
      <c r="AH1833" s="93"/>
      <c r="AI1833" s="30"/>
      <c r="AJ1833" s="30"/>
      <c r="AK1833" s="30"/>
      <c r="AL1833" s="30"/>
      <c r="AM1833" s="109"/>
      <c r="AN1833" s="109"/>
      <c r="AO1833" s="30"/>
      <c r="AP1833" s="109" t="s">
        <v>2578</v>
      </c>
      <c r="AQ1833"/>
      <c r="AR1833"/>
      <c r="AS1833"/>
      <c r="AT1833"/>
      <c r="AU1833"/>
      <c r="AV1833"/>
    </row>
    <row r="1834" spans="27:48" ht="23.45" customHeight="1" x14ac:dyDescent="0.2">
      <c r="AA1834" s="97"/>
      <c r="AB1834" s="97"/>
      <c r="AC1834" s="97"/>
      <c r="AD1834" s="97"/>
      <c r="AE1834" s="97"/>
      <c r="AF1834" s="93"/>
      <c r="AG1834" s="93"/>
      <c r="AH1834" s="93"/>
      <c r="AI1834" s="30"/>
      <c r="AJ1834" s="30"/>
      <c r="AK1834" s="30"/>
      <c r="AL1834" s="30"/>
      <c r="AM1834" s="109"/>
      <c r="AN1834" s="109"/>
      <c r="AO1834" s="30"/>
      <c r="AP1834" s="109" t="s">
        <v>2579</v>
      </c>
      <c r="AQ1834"/>
      <c r="AR1834"/>
      <c r="AS1834"/>
      <c r="AT1834"/>
      <c r="AU1834"/>
      <c r="AV1834"/>
    </row>
    <row r="1835" spans="27:48" ht="23.45" customHeight="1" x14ac:dyDescent="0.2">
      <c r="AA1835" s="97"/>
      <c r="AB1835" s="97"/>
      <c r="AC1835" s="97"/>
      <c r="AD1835" s="97"/>
      <c r="AE1835" s="97"/>
      <c r="AF1835" s="93"/>
      <c r="AG1835" s="93"/>
      <c r="AH1835" s="93"/>
      <c r="AI1835" s="30"/>
      <c r="AJ1835" s="30"/>
      <c r="AK1835" s="30"/>
      <c r="AL1835" s="30"/>
      <c r="AM1835" s="109"/>
      <c r="AN1835" s="109"/>
      <c r="AO1835" s="30"/>
      <c r="AP1835" s="109" t="s">
        <v>2580</v>
      </c>
      <c r="AQ1835"/>
      <c r="AR1835"/>
      <c r="AS1835"/>
      <c r="AT1835"/>
      <c r="AU1835"/>
      <c r="AV1835"/>
    </row>
    <row r="1836" spans="27:48" ht="23.45" customHeight="1" x14ac:dyDescent="0.2">
      <c r="AA1836" s="97"/>
      <c r="AB1836" s="97"/>
      <c r="AC1836" s="97"/>
      <c r="AD1836" s="97"/>
      <c r="AE1836" s="97"/>
      <c r="AF1836" s="93"/>
      <c r="AG1836" s="93"/>
      <c r="AH1836" s="93"/>
      <c r="AI1836" s="30"/>
      <c r="AJ1836" s="30"/>
      <c r="AK1836" s="30"/>
      <c r="AL1836" s="30"/>
      <c r="AM1836" s="109"/>
      <c r="AN1836" s="109"/>
      <c r="AO1836" s="30"/>
      <c r="AP1836" s="109" t="s">
        <v>2581</v>
      </c>
      <c r="AQ1836"/>
      <c r="AR1836"/>
      <c r="AS1836"/>
      <c r="AT1836"/>
      <c r="AU1836"/>
      <c r="AV1836"/>
    </row>
    <row r="1837" spans="27:48" ht="23.45" customHeight="1" x14ac:dyDescent="0.2">
      <c r="AA1837" s="97"/>
      <c r="AB1837" s="97"/>
      <c r="AC1837" s="97"/>
      <c r="AD1837" s="97"/>
      <c r="AE1837" s="97"/>
      <c r="AF1837" s="93"/>
      <c r="AG1837" s="93"/>
      <c r="AH1837" s="93"/>
      <c r="AI1837" s="30"/>
      <c r="AJ1837" s="30"/>
      <c r="AK1837" s="30"/>
      <c r="AL1837" s="30"/>
      <c r="AM1837" s="109"/>
      <c r="AN1837" s="109"/>
      <c r="AO1837" s="30"/>
      <c r="AP1837" s="109" t="s">
        <v>2582</v>
      </c>
      <c r="AQ1837"/>
      <c r="AR1837"/>
      <c r="AS1837"/>
      <c r="AT1837"/>
      <c r="AU1837"/>
      <c r="AV1837"/>
    </row>
    <row r="1838" spans="27:48" ht="23.45" customHeight="1" x14ac:dyDescent="0.2">
      <c r="AA1838" s="97"/>
      <c r="AB1838" s="97"/>
      <c r="AC1838" s="97"/>
      <c r="AD1838" s="97"/>
      <c r="AE1838" s="97"/>
      <c r="AF1838" s="93"/>
      <c r="AG1838" s="93"/>
      <c r="AH1838" s="93"/>
      <c r="AI1838" s="30"/>
      <c r="AJ1838" s="30"/>
      <c r="AK1838" s="30"/>
      <c r="AL1838" s="30"/>
      <c r="AM1838" s="109"/>
      <c r="AN1838" s="109"/>
      <c r="AO1838" s="30"/>
      <c r="AP1838" s="109" t="s">
        <v>2583</v>
      </c>
      <c r="AQ1838"/>
      <c r="AR1838"/>
      <c r="AS1838"/>
      <c r="AT1838"/>
      <c r="AU1838"/>
      <c r="AV1838"/>
    </row>
    <row r="1839" spans="27:48" ht="23.45" customHeight="1" x14ac:dyDescent="0.2">
      <c r="AA1839" s="97"/>
      <c r="AB1839" s="97"/>
      <c r="AC1839" s="97"/>
      <c r="AD1839" s="97"/>
      <c r="AE1839" s="97"/>
      <c r="AF1839" s="93"/>
      <c r="AG1839" s="93"/>
      <c r="AH1839" s="93"/>
      <c r="AI1839" s="30"/>
      <c r="AJ1839" s="30"/>
      <c r="AK1839" s="30"/>
      <c r="AL1839" s="30"/>
      <c r="AM1839" s="109"/>
      <c r="AN1839" s="109"/>
      <c r="AO1839" s="30"/>
      <c r="AP1839" s="109" t="s">
        <v>2584</v>
      </c>
      <c r="AQ1839"/>
      <c r="AR1839"/>
      <c r="AS1839"/>
      <c r="AT1839"/>
      <c r="AU1839"/>
      <c r="AV1839"/>
    </row>
    <row r="1840" spans="27:48" ht="23.45" customHeight="1" x14ac:dyDescent="0.2">
      <c r="AA1840" s="97"/>
      <c r="AB1840" s="97"/>
      <c r="AC1840" s="97"/>
      <c r="AD1840" s="97"/>
      <c r="AE1840" s="97"/>
      <c r="AF1840" s="93"/>
      <c r="AG1840" s="93"/>
      <c r="AH1840" s="93"/>
      <c r="AI1840" s="30"/>
      <c r="AJ1840" s="30"/>
      <c r="AK1840" s="30"/>
      <c r="AL1840" s="30"/>
      <c r="AM1840" s="109"/>
      <c r="AN1840" s="109"/>
      <c r="AO1840" s="30"/>
      <c r="AP1840" s="109" t="s">
        <v>2585</v>
      </c>
      <c r="AQ1840"/>
      <c r="AR1840"/>
      <c r="AS1840"/>
      <c r="AT1840"/>
      <c r="AU1840"/>
      <c r="AV1840"/>
    </row>
    <row r="1841" spans="27:48" ht="23.45" customHeight="1" x14ac:dyDescent="0.2">
      <c r="AA1841" s="97"/>
      <c r="AB1841" s="97"/>
      <c r="AC1841" s="97"/>
      <c r="AD1841" s="97"/>
      <c r="AE1841" s="97"/>
      <c r="AF1841" s="93"/>
      <c r="AG1841" s="93"/>
      <c r="AH1841" s="93"/>
      <c r="AI1841" s="30"/>
      <c r="AJ1841" s="30"/>
      <c r="AK1841" s="30"/>
      <c r="AL1841" s="30"/>
      <c r="AM1841" s="109"/>
      <c r="AN1841" s="109"/>
      <c r="AO1841" s="30"/>
      <c r="AP1841" s="109" t="s">
        <v>2586</v>
      </c>
      <c r="AQ1841"/>
      <c r="AR1841"/>
      <c r="AS1841"/>
      <c r="AT1841"/>
      <c r="AU1841"/>
      <c r="AV1841"/>
    </row>
    <row r="1842" spans="27:48" ht="23.45" customHeight="1" x14ac:dyDescent="0.2">
      <c r="AA1842" s="97"/>
      <c r="AB1842" s="97"/>
      <c r="AC1842" s="97"/>
      <c r="AD1842" s="97"/>
      <c r="AE1842" s="97"/>
      <c r="AF1842" s="93"/>
      <c r="AG1842" s="93"/>
      <c r="AH1842" s="93"/>
      <c r="AI1842" s="30"/>
      <c r="AJ1842" s="30"/>
      <c r="AK1842" s="30"/>
      <c r="AL1842" s="30"/>
      <c r="AM1842" s="109"/>
      <c r="AN1842" s="109"/>
      <c r="AO1842" s="30"/>
      <c r="AP1842" s="109">
        <v>260</v>
      </c>
      <c r="AQ1842"/>
      <c r="AR1842"/>
      <c r="AS1842"/>
      <c r="AT1842"/>
      <c r="AU1842"/>
      <c r="AV1842"/>
    </row>
    <row r="1843" spans="27:48" ht="23.45" customHeight="1" x14ac:dyDescent="0.2">
      <c r="AA1843" s="97"/>
      <c r="AB1843" s="97"/>
      <c r="AC1843" s="97"/>
      <c r="AD1843" s="97"/>
      <c r="AE1843" s="97"/>
      <c r="AF1843" s="93"/>
      <c r="AG1843" s="93"/>
      <c r="AH1843" s="93"/>
      <c r="AI1843" s="30"/>
      <c r="AJ1843" s="30"/>
      <c r="AK1843" s="30"/>
      <c r="AL1843" s="30"/>
      <c r="AM1843" s="109"/>
      <c r="AN1843" s="109"/>
      <c r="AO1843" s="30"/>
      <c r="AP1843" s="109" t="s">
        <v>2587</v>
      </c>
      <c r="AQ1843"/>
      <c r="AR1843"/>
      <c r="AS1843"/>
      <c r="AT1843"/>
      <c r="AU1843"/>
      <c r="AV1843"/>
    </row>
    <row r="1844" spans="27:48" ht="23.45" customHeight="1" x14ac:dyDescent="0.2">
      <c r="AA1844" s="97"/>
      <c r="AB1844" s="97"/>
      <c r="AC1844" s="97"/>
      <c r="AD1844" s="97"/>
      <c r="AE1844" s="97"/>
      <c r="AF1844" s="93"/>
      <c r="AG1844" s="93"/>
      <c r="AH1844" s="93"/>
      <c r="AI1844" s="30"/>
      <c r="AJ1844" s="30"/>
      <c r="AK1844" s="30"/>
      <c r="AL1844" s="30"/>
      <c r="AM1844" s="109"/>
      <c r="AN1844" s="109"/>
      <c r="AO1844" s="30"/>
      <c r="AP1844" s="109">
        <v>821405</v>
      </c>
      <c r="AQ1844"/>
      <c r="AR1844"/>
      <c r="AS1844"/>
      <c r="AT1844"/>
      <c r="AU1844"/>
      <c r="AV1844"/>
    </row>
    <row r="1845" spans="27:48" ht="23.45" customHeight="1" x14ac:dyDescent="0.2">
      <c r="AA1845" s="97"/>
      <c r="AB1845" s="97"/>
      <c r="AC1845" s="97"/>
      <c r="AD1845" s="97"/>
      <c r="AE1845" s="97"/>
      <c r="AF1845" s="93"/>
      <c r="AG1845" s="93"/>
      <c r="AH1845" s="93"/>
      <c r="AI1845" s="30"/>
      <c r="AJ1845" s="30"/>
      <c r="AK1845" s="30"/>
      <c r="AL1845" s="30"/>
      <c r="AM1845" s="109"/>
      <c r="AN1845" s="109"/>
      <c r="AO1845" s="30"/>
      <c r="AP1845" s="109" t="s">
        <v>2588</v>
      </c>
      <c r="AQ1845"/>
      <c r="AR1845"/>
      <c r="AS1845"/>
      <c r="AT1845"/>
      <c r="AU1845"/>
      <c r="AV1845"/>
    </row>
    <row r="1846" spans="27:48" ht="23.45" customHeight="1" x14ac:dyDescent="0.2">
      <c r="AA1846" s="97"/>
      <c r="AB1846" s="97"/>
      <c r="AC1846" s="97"/>
      <c r="AD1846" s="97"/>
      <c r="AE1846" s="97"/>
      <c r="AF1846" s="93"/>
      <c r="AG1846" s="93"/>
      <c r="AH1846" s="93"/>
      <c r="AI1846" s="30"/>
      <c r="AJ1846" s="30"/>
      <c r="AK1846" s="30"/>
      <c r="AL1846" s="30"/>
      <c r="AM1846" s="109"/>
      <c r="AN1846" s="109"/>
      <c r="AO1846" s="30"/>
      <c r="AP1846" s="109">
        <v>823805</v>
      </c>
      <c r="AQ1846"/>
      <c r="AR1846"/>
      <c r="AS1846"/>
      <c r="AT1846"/>
      <c r="AU1846"/>
      <c r="AV1846"/>
    </row>
    <row r="1847" spans="27:48" ht="23.45" customHeight="1" x14ac:dyDescent="0.2">
      <c r="AA1847" s="97"/>
      <c r="AB1847" s="97"/>
      <c r="AC1847" s="97"/>
      <c r="AD1847" s="97"/>
      <c r="AE1847" s="97"/>
      <c r="AF1847" s="93"/>
      <c r="AG1847" s="93"/>
      <c r="AH1847" s="93"/>
      <c r="AI1847" s="30"/>
      <c r="AJ1847" s="30"/>
      <c r="AK1847" s="30"/>
      <c r="AL1847" s="30"/>
      <c r="AM1847" s="109"/>
      <c r="AN1847" s="109"/>
      <c r="AO1847" s="30"/>
      <c r="AP1847" s="109">
        <v>824305</v>
      </c>
      <c r="AQ1847"/>
      <c r="AR1847"/>
      <c r="AS1847"/>
      <c r="AT1847"/>
      <c r="AU1847"/>
      <c r="AV1847"/>
    </row>
    <row r="1848" spans="27:48" ht="23.45" customHeight="1" x14ac:dyDescent="0.2">
      <c r="AA1848" s="97"/>
      <c r="AB1848" s="97"/>
      <c r="AC1848" s="97"/>
      <c r="AD1848" s="97"/>
      <c r="AE1848" s="97"/>
      <c r="AF1848" s="93"/>
      <c r="AG1848" s="93"/>
      <c r="AH1848" s="93"/>
      <c r="AI1848" s="30"/>
      <c r="AJ1848" s="30"/>
      <c r="AK1848" s="30"/>
      <c r="AL1848" s="30"/>
      <c r="AM1848" s="109"/>
      <c r="AN1848" s="109"/>
      <c r="AO1848" s="30"/>
      <c r="AP1848" s="109" t="s">
        <v>2589</v>
      </c>
      <c r="AQ1848"/>
      <c r="AR1848"/>
      <c r="AS1848"/>
      <c r="AT1848"/>
      <c r="AU1848"/>
      <c r="AV1848"/>
    </row>
    <row r="1849" spans="27:48" ht="23.45" customHeight="1" x14ac:dyDescent="0.2">
      <c r="AA1849" s="97"/>
      <c r="AB1849" s="97"/>
      <c r="AC1849" s="97"/>
      <c r="AD1849" s="97"/>
      <c r="AE1849" s="97"/>
      <c r="AF1849" s="93"/>
      <c r="AG1849" s="93"/>
      <c r="AH1849" s="93"/>
      <c r="AI1849" s="30"/>
      <c r="AJ1849" s="30"/>
      <c r="AK1849" s="30"/>
      <c r="AL1849" s="30"/>
      <c r="AM1849" s="109"/>
      <c r="AN1849" s="109"/>
      <c r="AO1849" s="30"/>
      <c r="AP1849" s="109" t="s">
        <v>2590</v>
      </c>
      <c r="AQ1849"/>
      <c r="AR1849"/>
      <c r="AS1849"/>
      <c r="AT1849"/>
      <c r="AU1849"/>
      <c r="AV1849"/>
    </row>
    <row r="1850" spans="27:48" ht="23.45" customHeight="1" x14ac:dyDescent="0.2">
      <c r="AA1850" s="97"/>
      <c r="AB1850" s="97"/>
      <c r="AC1850" s="97"/>
      <c r="AD1850" s="97"/>
      <c r="AE1850" s="97"/>
      <c r="AF1850" s="93"/>
      <c r="AG1850" s="93"/>
      <c r="AH1850" s="93"/>
      <c r="AI1850" s="30"/>
      <c r="AJ1850" s="30"/>
      <c r="AK1850" s="30"/>
      <c r="AL1850" s="30"/>
      <c r="AM1850" s="109"/>
      <c r="AN1850" s="109"/>
      <c r="AO1850" s="30"/>
      <c r="AP1850" s="109" t="s">
        <v>2591</v>
      </c>
      <c r="AQ1850"/>
      <c r="AR1850"/>
      <c r="AS1850"/>
      <c r="AT1850"/>
      <c r="AU1850"/>
      <c r="AV1850"/>
    </row>
    <row r="1851" spans="27:48" ht="23.45" customHeight="1" x14ac:dyDescent="0.2">
      <c r="AA1851" s="97"/>
      <c r="AB1851" s="97"/>
      <c r="AC1851" s="97"/>
      <c r="AD1851" s="97"/>
      <c r="AE1851" s="97"/>
      <c r="AF1851" s="93"/>
      <c r="AG1851" s="93"/>
      <c r="AH1851" s="93"/>
      <c r="AI1851" s="30"/>
      <c r="AJ1851" s="30"/>
      <c r="AK1851" s="30"/>
      <c r="AL1851" s="30"/>
      <c r="AM1851" s="109"/>
      <c r="AN1851" s="109"/>
      <c r="AO1851" s="30"/>
      <c r="AP1851" s="109" t="s">
        <v>2592</v>
      </c>
      <c r="AQ1851"/>
      <c r="AR1851"/>
      <c r="AS1851"/>
      <c r="AT1851"/>
      <c r="AU1851"/>
      <c r="AV1851"/>
    </row>
    <row r="1852" spans="27:48" ht="23.45" customHeight="1" x14ac:dyDescent="0.2">
      <c r="AA1852" s="97"/>
      <c r="AB1852" s="97"/>
      <c r="AC1852" s="97"/>
      <c r="AD1852" s="97"/>
      <c r="AE1852" s="97"/>
      <c r="AF1852" s="93"/>
      <c r="AG1852" s="93"/>
      <c r="AH1852" s="93"/>
      <c r="AI1852" s="30"/>
      <c r="AJ1852" s="30"/>
      <c r="AK1852" s="30"/>
      <c r="AL1852" s="30"/>
      <c r="AM1852" s="109"/>
      <c r="AN1852" s="109"/>
      <c r="AO1852" s="30"/>
      <c r="AP1852" s="109" t="s">
        <v>2593</v>
      </c>
      <c r="AQ1852"/>
      <c r="AR1852"/>
      <c r="AS1852"/>
      <c r="AT1852"/>
      <c r="AU1852"/>
      <c r="AV1852"/>
    </row>
    <row r="1853" spans="27:48" ht="23.45" customHeight="1" x14ac:dyDescent="0.2">
      <c r="AA1853" s="97"/>
      <c r="AB1853" s="97"/>
      <c r="AC1853" s="97"/>
      <c r="AD1853" s="97"/>
      <c r="AE1853" s="97"/>
      <c r="AF1853" s="93"/>
      <c r="AG1853" s="93"/>
      <c r="AH1853" s="93"/>
      <c r="AI1853" s="30"/>
      <c r="AJ1853" s="30"/>
      <c r="AK1853" s="30"/>
      <c r="AL1853" s="30"/>
      <c r="AM1853" s="109"/>
      <c r="AN1853" s="109"/>
      <c r="AO1853" s="30"/>
      <c r="AP1853" s="109" t="s">
        <v>2594</v>
      </c>
      <c r="AQ1853"/>
      <c r="AR1853"/>
      <c r="AS1853"/>
      <c r="AT1853"/>
      <c r="AU1853"/>
      <c r="AV1853"/>
    </row>
    <row r="1854" spans="27:48" ht="23.45" customHeight="1" x14ac:dyDescent="0.2">
      <c r="AA1854" s="97"/>
      <c r="AB1854" s="97"/>
      <c r="AC1854" s="97"/>
      <c r="AD1854" s="97"/>
      <c r="AE1854" s="97"/>
      <c r="AF1854" s="93"/>
      <c r="AG1854" s="93"/>
      <c r="AH1854" s="93"/>
      <c r="AI1854" s="30"/>
      <c r="AJ1854" s="30"/>
      <c r="AK1854" s="30"/>
      <c r="AL1854" s="30"/>
      <c r="AM1854" s="109"/>
      <c r="AN1854" s="109"/>
      <c r="AO1854" s="30"/>
      <c r="AP1854" s="109" t="s">
        <v>2595</v>
      </c>
      <c r="AQ1854"/>
      <c r="AR1854"/>
      <c r="AS1854"/>
      <c r="AT1854"/>
      <c r="AU1854"/>
      <c r="AV1854"/>
    </row>
    <row r="1855" spans="27:48" ht="23.45" customHeight="1" x14ac:dyDescent="0.2">
      <c r="AA1855" s="97"/>
      <c r="AB1855" s="97"/>
      <c r="AC1855" s="97"/>
      <c r="AD1855" s="97"/>
      <c r="AE1855" s="97"/>
      <c r="AF1855" s="93"/>
      <c r="AG1855" s="93"/>
      <c r="AH1855" s="93"/>
      <c r="AI1855" s="30"/>
      <c r="AJ1855" s="30"/>
      <c r="AK1855" s="30"/>
      <c r="AL1855" s="30"/>
      <c r="AM1855" s="109"/>
      <c r="AN1855" s="109"/>
      <c r="AO1855" s="30"/>
      <c r="AP1855" s="109">
        <v>422</v>
      </c>
      <c r="AQ1855"/>
      <c r="AR1855"/>
      <c r="AS1855"/>
      <c r="AT1855"/>
      <c r="AU1855"/>
      <c r="AV1855"/>
    </row>
    <row r="1856" spans="27:48" ht="23.45" customHeight="1" x14ac:dyDescent="0.2">
      <c r="AA1856" s="97"/>
      <c r="AB1856" s="97"/>
      <c r="AC1856" s="97"/>
      <c r="AD1856" s="97"/>
      <c r="AE1856" s="97"/>
      <c r="AF1856" s="93"/>
      <c r="AG1856" s="93"/>
      <c r="AH1856" s="93"/>
      <c r="AI1856" s="30"/>
      <c r="AJ1856" s="30"/>
      <c r="AK1856" s="30"/>
      <c r="AL1856" s="30"/>
      <c r="AM1856" s="109"/>
      <c r="AN1856" s="109"/>
      <c r="AO1856" s="30"/>
      <c r="AP1856" s="109">
        <v>551</v>
      </c>
      <c r="AQ1856"/>
      <c r="AR1856"/>
      <c r="AS1856"/>
      <c r="AT1856"/>
      <c r="AU1856"/>
      <c r="AV1856"/>
    </row>
    <row r="1857" spans="27:48" ht="23.45" customHeight="1" x14ac:dyDescent="0.2">
      <c r="AA1857" s="97"/>
      <c r="AB1857" s="97"/>
      <c r="AC1857" s="97"/>
      <c r="AD1857" s="97"/>
      <c r="AE1857" s="97"/>
      <c r="AF1857" s="93"/>
      <c r="AG1857" s="93"/>
      <c r="AH1857" s="93"/>
      <c r="AI1857" s="30"/>
      <c r="AJ1857" s="30"/>
      <c r="AK1857" s="30"/>
      <c r="AL1857" s="30"/>
      <c r="AM1857" s="109"/>
      <c r="AN1857" s="109"/>
      <c r="AO1857" s="30"/>
      <c r="AP1857" s="109">
        <v>568</v>
      </c>
      <c r="AQ1857"/>
      <c r="AR1857"/>
      <c r="AS1857"/>
      <c r="AT1857"/>
      <c r="AU1857"/>
      <c r="AV1857"/>
    </row>
    <row r="1858" spans="27:48" ht="23.45" customHeight="1" x14ac:dyDescent="0.2">
      <c r="AA1858" s="97"/>
      <c r="AB1858" s="97"/>
      <c r="AC1858" s="97"/>
      <c r="AD1858" s="97"/>
      <c r="AE1858" s="97"/>
      <c r="AF1858" s="93"/>
      <c r="AG1858" s="93"/>
      <c r="AH1858" s="93"/>
      <c r="AI1858" s="30"/>
      <c r="AJ1858" s="30"/>
      <c r="AK1858" s="30"/>
      <c r="AL1858" s="30"/>
      <c r="AM1858" s="109"/>
      <c r="AN1858" s="109"/>
      <c r="AO1858" s="30"/>
      <c r="AP1858" s="109">
        <v>60</v>
      </c>
      <c r="AQ1858"/>
      <c r="AR1858"/>
      <c r="AS1858"/>
      <c r="AT1858"/>
      <c r="AU1858"/>
      <c r="AV1858"/>
    </row>
    <row r="1859" spans="27:48" ht="23.45" customHeight="1" x14ac:dyDescent="0.2">
      <c r="AA1859" s="97"/>
      <c r="AB1859" s="97"/>
      <c r="AC1859" s="97"/>
      <c r="AD1859" s="97"/>
      <c r="AE1859" s="97"/>
      <c r="AF1859" s="93"/>
      <c r="AG1859" s="93"/>
      <c r="AH1859" s="93"/>
      <c r="AI1859" s="30"/>
      <c r="AJ1859" s="30"/>
      <c r="AK1859" s="30"/>
      <c r="AL1859" s="30"/>
      <c r="AM1859" s="109"/>
      <c r="AN1859" s="109"/>
      <c r="AO1859" s="30"/>
      <c r="AP1859" s="109" t="s">
        <v>2596</v>
      </c>
      <c r="AQ1859"/>
      <c r="AR1859"/>
      <c r="AS1859"/>
      <c r="AT1859"/>
      <c r="AU1859"/>
      <c r="AV1859"/>
    </row>
    <row r="1860" spans="27:48" ht="23.45" customHeight="1" x14ac:dyDescent="0.2">
      <c r="AA1860" s="97"/>
      <c r="AB1860" s="97"/>
      <c r="AC1860" s="97"/>
      <c r="AD1860" s="97"/>
      <c r="AE1860" s="97"/>
      <c r="AF1860" s="93"/>
      <c r="AG1860" s="93"/>
      <c r="AH1860" s="93"/>
      <c r="AI1860" s="30"/>
      <c r="AJ1860" s="30"/>
      <c r="AK1860" s="30"/>
      <c r="AL1860" s="30"/>
      <c r="AM1860" s="109"/>
      <c r="AN1860" s="109"/>
      <c r="AO1860" s="30"/>
      <c r="AP1860" s="109" t="s">
        <v>2597</v>
      </c>
      <c r="AQ1860"/>
      <c r="AR1860"/>
      <c r="AS1860"/>
      <c r="AT1860"/>
      <c r="AU1860"/>
      <c r="AV1860"/>
    </row>
    <row r="1861" spans="27:48" ht="23.45" customHeight="1" x14ac:dyDescent="0.2">
      <c r="AA1861" s="97"/>
      <c r="AB1861" s="97"/>
      <c r="AC1861" s="97"/>
      <c r="AD1861" s="97"/>
      <c r="AE1861" s="97"/>
      <c r="AF1861" s="93"/>
      <c r="AG1861" s="93"/>
      <c r="AH1861" s="93"/>
      <c r="AI1861" s="30"/>
      <c r="AJ1861" s="30"/>
      <c r="AK1861" s="30"/>
      <c r="AL1861" s="30"/>
      <c r="AM1861" s="109"/>
      <c r="AN1861" s="109"/>
      <c r="AO1861" s="30"/>
      <c r="AP1861" s="109" t="s">
        <v>2598</v>
      </c>
      <c r="AQ1861"/>
      <c r="AR1861"/>
      <c r="AS1861"/>
      <c r="AT1861"/>
      <c r="AU1861"/>
      <c r="AV1861"/>
    </row>
    <row r="1862" spans="27:48" ht="23.45" customHeight="1" x14ac:dyDescent="0.2">
      <c r="AA1862" s="97"/>
      <c r="AB1862" s="97"/>
      <c r="AC1862" s="97"/>
      <c r="AD1862" s="97"/>
      <c r="AE1862" s="97"/>
      <c r="AF1862" s="93"/>
      <c r="AG1862" s="93"/>
      <c r="AH1862" s="93"/>
      <c r="AI1862" s="30"/>
      <c r="AJ1862" s="30"/>
      <c r="AK1862" s="30"/>
      <c r="AL1862" s="30"/>
      <c r="AM1862" s="109"/>
      <c r="AN1862" s="109"/>
      <c r="AO1862" s="30"/>
      <c r="AP1862" s="109" t="s">
        <v>2599</v>
      </c>
      <c r="AQ1862"/>
      <c r="AR1862"/>
      <c r="AS1862"/>
      <c r="AT1862"/>
      <c r="AU1862"/>
      <c r="AV1862"/>
    </row>
    <row r="1863" spans="27:48" ht="23.45" customHeight="1" x14ac:dyDescent="0.2">
      <c r="AA1863" s="97"/>
      <c r="AB1863" s="97"/>
      <c r="AC1863" s="97"/>
      <c r="AD1863" s="97"/>
      <c r="AE1863" s="97"/>
      <c r="AF1863" s="93"/>
      <c r="AG1863" s="93"/>
      <c r="AH1863" s="93"/>
      <c r="AI1863" s="30"/>
      <c r="AJ1863" s="30"/>
      <c r="AK1863" s="30"/>
      <c r="AL1863" s="30"/>
      <c r="AM1863" s="109"/>
      <c r="AN1863" s="109"/>
      <c r="AO1863" s="30"/>
      <c r="AP1863" s="109" t="s">
        <v>2600</v>
      </c>
      <c r="AQ1863"/>
      <c r="AR1863"/>
      <c r="AS1863"/>
      <c r="AT1863"/>
      <c r="AU1863"/>
      <c r="AV1863"/>
    </row>
    <row r="1864" spans="27:48" ht="23.45" customHeight="1" x14ac:dyDescent="0.2">
      <c r="AA1864" s="97"/>
      <c r="AB1864" s="97"/>
      <c r="AC1864" s="97"/>
      <c r="AD1864" s="97"/>
      <c r="AE1864" s="97"/>
      <c r="AF1864" s="93"/>
      <c r="AG1864" s="93"/>
      <c r="AH1864" s="93"/>
      <c r="AI1864" s="30"/>
      <c r="AJ1864" s="30"/>
      <c r="AK1864" s="30"/>
      <c r="AL1864" s="30"/>
      <c r="AM1864" s="109"/>
      <c r="AN1864" s="109"/>
      <c r="AO1864" s="30"/>
      <c r="AP1864" s="109" t="s">
        <v>2601</v>
      </c>
      <c r="AQ1864"/>
      <c r="AR1864"/>
      <c r="AS1864"/>
      <c r="AT1864"/>
      <c r="AU1864"/>
      <c r="AV1864"/>
    </row>
    <row r="1865" spans="27:48" ht="23.45" customHeight="1" x14ac:dyDescent="0.2">
      <c r="AA1865" s="97"/>
      <c r="AB1865" s="97"/>
      <c r="AC1865" s="97"/>
      <c r="AD1865" s="97"/>
      <c r="AE1865" s="97"/>
      <c r="AF1865" s="93"/>
      <c r="AG1865" s="93"/>
      <c r="AH1865" s="93"/>
      <c r="AI1865" s="30"/>
      <c r="AJ1865" s="30"/>
      <c r="AK1865" s="30"/>
      <c r="AL1865" s="30"/>
      <c r="AM1865" s="109"/>
      <c r="AN1865" s="109"/>
      <c r="AO1865" s="30"/>
      <c r="AP1865" s="109" t="s">
        <v>2602</v>
      </c>
      <c r="AQ1865"/>
      <c r="AR1865"/>
      <c r="AS1865"/>
      <c r="AT1865"/>
      <c r="AU1865"/>
      <c r="AV1865"/>
    </row>
    <row r="1866" spans="27:48" ht="23.45" customHeight="1" x14ac:dyDescent="0.2">
      <c r="AA1866" s="97"/>
      <c r="AB1866" s="97"/>
      <c r="AC1866" s="97"/>
      <c r="AD1866" s="97"/>
      <c r="AE1866" s="97"/>
      <c r="AF1866" s="93"/>
      <c r="AG1866" s="93"/>
      <c r="AH1866" s="93"/>
      <c r="AI1866" s="30"/>
      <c r="AJ1866" s="30"/>
      <c r="AK1866" s="30"/>
      <c r="AL1866" s="30"/>
      <c r="AM1866" s="109"/>
      <c r="AN1866" s="109"/>
      <c r="AO1866" s="30"/>
      <c r="AP1866" s="109" t="s">
        <v>2603</v>
      </c>
      <c r="AQ1866"/>
      <c r="AR1866"/>
      <c r="AS1866"/>
      <c r="AT1866"/>
      <c r="AU1866"/>
      <c r="AV1866"/>
    </row>
    <row r="1867" spans="27:48" ht="23.45" customHeight="1" x14ac:dyDescent="0.2">
      <c r="AA1867" s="97"/>
      <c r="AB1867" s="97"/>
      <c r="AC1867" s="97"/>
      <c r="AD1867" s="97"/>
      <c r="AE1867" s="97"/>
      <c r="AF1867" s="93"/>
      <c r="AG1867" s="93"/>
      <c r="AH1867" s="93"/>
      <c r="AI1867" s="30"/>
      <c r="AJ1867" s="30"/>
      <c r="AK1867" s="30"/>
      <c r="AL1867" s="30"/>
      <c r="AM1867" s="109"/>
      <c r="AN1867" s="109"/>
      <c r="AO1867" s="30"/>
      <c r="AP1867" s="109" t="s">
        <v>2604</v>
      </c>
      <c r="AQ1867"/>
      <c r="AR1867"/>
      <c r="AS1867"/>
      <c r="AT1867"/>
      <c r="AU1867"/>
      <c r="AV1867"/>
    </row>
    <row r="1868" spans="27:48" ht="23.45" customHeight="1" x14ac:dyDescent="0.2">
      <c r="AA1868" s="97"/>
      <c r="AB1868" s="97"/>
      <c r="AC1868" s="97"/>
      <c r="AD1868" s="97"/>
      <c r="AE1868" s="97"/>
      <c r="AF1868" s="93"/>
      <c r="AG1868" s="93"/>
      <c r="AH1868" s="93"/>
      <c r="AI1868" s="30"/>
      <c r="AJ1868" s="30"/>
      <c r="AK1868" s="30"/>
      <c r="AL1868" s="30"/>
      <c r="AM1868" s="109"/>
      <c r="AN1868" s="109"/>
      <c r="AO1868" s="30"/>
      <c r="AP1868" s="109" t="s">
        <v>2605</v>
      </c>
      <c r="AQ1868"/>
      <c r="AR1868"/>
      <c r="AS1868"/>
      <c r="AT1868"/>
      <c r="AU1868"/>
      <c r="AV1868"/>
    </row>
    <row r="1869" spans="27:48" ht="23.45" customHeight="1" x14ac:dyDescent="0.2">
      <c r="AA1869" s="97"/>
      <c r="AB1869" s="97"/>
      <c r="AC1869" s="97"/>
      <c r="AD1869" s="97"/>
      <c r="AE1869" s="97"/>
      <c r="AF1869" s="93"/>
      <c r="AG1869" s="93"/>
      <c r="AH1869" s="93"/>
      <c r="AI1869" s="30"/>
      <c r="AJ1869" s="30"/>
      <c r="AK1869" s="30"/>
      <c r="AL1869" s="30"/>
      <c r="AM1869" s="109"/>
      <c r="AN1869" s="109"/>
      <c r="AO1869" s="30"/>
      <c r="AP1869" s="109" t="s">
        <v>2606</v>
      </c>
      <c r="AQ1869"/>
      <c r="AR1869"/>
      <c r="AS1869"/>
      <c r="AT1869"/>
      <c r="AU1869"/>
      <c r="AV1869"/>
    </row>
    <row r="1870" spans="27:48" ht="23.45" customHeight="1" x14ac:dyDescent="0.2">
      <c r="AA1870" s="97"/>
      <c r="AB1870" s="97"/>
      <c r="AC1870" s="97"/>
      <c r="AD1870" s="97"/>
      <c r="AE1870" s="97"/>
      <c r="AF1870" s="93"/>
      <c r="AG1870" s="93"/>
      <c r="AH1870" s="93"/>
      <c r="AI1870" s="30"/>
      <c r="AJ1870" s="30"/>
      <c r="AK1870" s="30"/>
      <c r="AL1870" s="30"/>
      <c r="AM1870" s="109"/>
      <c r="AN1870" s="109"/>
      <c r="AO1870" s="30"/>
      <c r="AP1870" s="109" t="s">
        <v>2607</v>
      </c>
      <c r="AQ1870"/>
      <c r="AR1870"/>
      <c r="AS1870"/>
      <c r="AT1870"/>
      <c r="AU1870"/>
      <c r="AV1870"/>
    </row>
    <row r="1871" spans="27:48" ht="23.45" customHeight="1" x14ac:dyDescent="0.2">
      <c r="AA1871" s="97"/>
      <c r="AB1871" s="97"/>
      <c r="AC1871" s="97"/>
      <c r="AD1871" s="97"/>
      <c r="AE1871" s="97"/>
      <c r="AF1871" s="93"/>
      <c r="AG1871" s="93"/>
      <c r="AH1871" s="93"/>
      <c r="AI1871" s="30"/>
      <c r="AJ1871" s="30"/>
      <c r="AK1871" s="30"/>
      <c r="AL1871" s="30"/>
      <c r="AM1871" s="109"/>
      <c r="AN1871" s="109"/>
      <c r="AO1871" s="30"/>
      <c r="AP1871" s="109" t="s">
        <v>2608</v>
      </c>
      <c r="AQ1871"/>
      <c r="AR1871"/>
      <c r="AS1871"/>
      <c r="AT1871"/>
      <c r="AU1871"/>
      <c r="AV1871"/>
    </row>
    <row r="1872" spans="27:48" ht="23.45" customHeight="1" x14ac:dyDescent="0.2">
      <c r="AA1872" s="97"/>
      <c r="AB1872" s="97"/>
      <c r="AC1872" s="97"/>
      <c r="AD1872" s="97"/>
      <c r="AE1872" s="97"/>
      <c r="AF1872" s="93"/>
      <c r="AG1872" s="93"/>
      <c r="AH1872" s="93"/>
      <c r="AI1872" s="30"/>
      <c r="AJ1872" s="30"/>
      <c r="AK1872" s="30"/>
      <c r="AL1872" s="30"/>
      <c r="AM1872" s="109"/>
      <c r="AN1872" s="109"/>
      <c r="AO1872" s="30"/>
      <c r="AP1872" s="109" t="s">
        <v>2609</v>
      </c>
      <c r="AQ1872"/>
      <c r="AR1872"/>
      <c r="AS1872"/>
      <c r="AT1872"/>
      <c r="AU1872"/>
      <c r="AV1872"/>
    </row>
    <row r="1873" spans="27:48" ht="23.45" customHeight="1" x14ac:dyDescent="0.2">
      <c r="AA1873" s="97"/>
      <c r="AB1873" s="97"/>
      <c r="AC1873" s="97"/>
      <c r="AD1873" s="97"/>
      <c r="AE1873" s="97"/>
      <c r="AF1873" s="93"/>
      <c r="AG1873" s="93"/>
      <c r="AH1873" s="93"/>
      <c r="AI1873" s="30"/>
      <c r="AJ1873" s="30"/>
      <c r="AK1873" s="30"/>
      <c r="AL1873" s="30"/>
      <c r="AM1873" s="109"/>
      <c r="AN1873" s="109"/>
      <c r="AO1873" s="30"/>
      <c r="AP1873" s="109" t="s">
        <v>2610</v>
      </c>
      <c r="AQ1873"/>
      <c r="AR1873"/>
      <c r="AS1873"/>
      <c r="AT1873"/>
      <c r="AU1873"/>
      <c r="AV1873"/>
    </row>
    <row r="1874" spans="27:48" ht="23.45" customHeight="1" x14ac:dyDescent="0.2">
      <c r="AA1874" s="97"/>
      <c r="AB1874" s="97"/>
      <c r="AC1874" s="97"/>
      <c r="AD1874" s="97"/>
      <c r="AE1874" s="97"/>
      <c r="AF1874" s="93"/>
      <c r="AG1874" s="93"/>
      <c r="AH1874" s="93"/>
      <c r="AI1874" s="30"/>
      <c r="AJ1874" s="30"/>
      <c r="AK1874" s="30"/>
      <c r="AL1874" s="30"/>
      <c r="AM1874" s="109"/>
      <c r="AN1874" s="109"/>
      <c r="AO1874" s="30"/>
      <c r="AP1874" s="109" t="s">
        <v>2611</v>
      </c>
      <c r="AQ1874"/>
      <c r="AR1874"/>
      <c r="AS1874"/>
      <c r="AT1874"/>
      <c r="AU1874"/>
      <c r="AV1874"/>
    </row>
    <row r="1875" spans="27:48" ht="23.45" customHeight="1" x14ac:dyDescent="0.2">
      <c r="AA1875" s="97"/>
      <c r="AB1875" s="97"/>
      <c r="AC1875" s="97"/>
      <c r="AD1875" s="97"/>
      <c r="AE1875" s="97"/>
      <c r="AF1875" s="93"/>
      <c r="AG1875" s="93"/>
      <c r="AH1875" s="93"/>
      <c r="AI1875" s="30"/>
      <c r="AJ1875" s="30"/>
      <c r="AK1875" s="30"/>
      <c r="AL1875" s="30"/>
      <c r="AM1875" s="109"/>
      <c r="AN1875" s="109"/>
      <c r="AO1875" s="30"/>
      <c r="AP1875" s="109" t="s">
        <v>2612</v>
      </c>
      <c r="AQ1875"/>
      <c r="AR1875"/>
      <c r="AS1875"/>
      <c r="AT1875"/>
      <c r="AU1875"/>
      <c r="AV1875"/>
    </row>
    <row r="1876" spans="27:48" ht="23.45" customHeight="1" x14ac:dyDescent="0.2">
      <c r="AA1876" s="97"/>
      <c r="AB1876" s="97"/>
      <c r="AC1876" s="97"/>
      <c r="AD1876" s="97"/>
      <c r="AE1876" s="97"/>
      <c r="AF1876" s="93"/>
      <c r="AG1876" s="93"/>
      <c r="AH1876" s="93"/>
      <c r="AI1876" s="30"/>
      <c r="AJ1876" s="30"/>
      <c r="AK1876" s="30"/>
      <c r="AL1876" s="30"/>
      <c r="AM1876" s="109"/>
      <c r="AN1876" s="109"/>
      <c r="AO1876" s="30"/>
      <c r="AP1876" s="109" t="s">
        <v>2613</v>
      </c>
      <c r="AQ1876"/>
      <c r="AR1876"/>
      <c r="AS1876"/>
      <c r="AT1876"/>
      <c r="AU1876"/>
      <c r="AV1876"/>
    </row>
    <row r="1877" spans="27:48" ht="23.45" customHeight="1" x14ac:dyDescent="0.2">
      <c r="AA1877" s="97"/>
      <c r="AB1877" s="97"/>
      <c r="AC1877" s="97"/>
      <c r="AD1877" s="97"/>
      <c r="AE1877" s="97"/>
      <c r="AF1877" s="93"/>
      <c r="AG1877" s="93"/>
      <c r="AH1877" s="93"/>
      <c r="AI1877" s="30"/>
      <c r="AJ1877" s="30"/>
      <c r="AK1877" s="30"/>
      <c r="AL1877" s="30"/>
      <c r="AM1877" s="109"/>
      <c r="AN1877" s="109"/>
      <c r="AO1877" s="30"/>
      <c r="AP1877" s="109" t="s">
        <v>2614</v>
      </c>
      <c r="AQ1877"/>
      <c r="AR1877"/>
      <c r="AS1877"/>
      <c r="AT1877"/>
      <c r="AU1877"/>
      <c r="AV1877"/>
    </row>
    <row r="1878" spans="27:48" ht="23.45" customHeight="1" x14ac:dyDescent="0.2">
      <c r="AA1878" s="97"/>
      <c r="AB1878" s="97"/>
      <c r="AC1878" s="97"/>
      <c r="AD1878" s="97"/>
      <c r="AE1878" s="97"/>
      <c r="AF1878" s="93"/>
      <c r="AG1878" s="93"/>
      <c r="AH1878" s="93"/>
      <c r="AI1878" s="30"/>
      <c r="AJ1878" s="30"/>
      <c r="AK1878" s="30"/>
      <c r="AL1878" s="30"/>
      <c r="AM1878" s="109"/>
      <c r="AN1878" s="109"/>
      <c r="AO1878" s="30"/>
      <c r="AP1878" s="109" t="s">
        <v>2615</v>
      </c>
      <c r="AQ1878"/>
      <c r="AR1878"/>
      <c r="AS1878"/>
      <c r="AT1878"/>
      <c r="AU1878"/>
      <c r="AV1878"/>
    </row>
    <row r="1879" spans="27:48" ht="23.45" customHeight="1" x14ac:dyDescent="0.2">
      <c r="AA1879" s="97"/>
      <c r="AB1879" s="97"/>
      <c r="AC1879" s="97"/>
      <c r="AD1879" s="97"/>
      <c r="AE1879" s="97"/>
      <c r="AF1879" s="93"/>
      <c r="AG1879" s="93"/>
      <c r="AH1879" s="93"/>
      <c r="AI1879" s="30"/>
      <c r="AJ1879" s="30"/>
      <c r="AK1879" s="30"/>
      <c r="AL1879" s="30"/>
      <c r="AM1879" s="109"/>
      <c r="AN1879" s="109"/>
      <c r="AO1879" s="30"/>
      <c r="AP1879" s="109" t="s">
        <v>2616</v>
      </c>
      <c r="AQ1879"/>
      <c r="AR1879"/>
      <c r="AS1879"/>
      <c r="AT1879"/>
      <c r="AU1879"/>
      <c r="AV1879"/>
    </row>
    <row r="1880" spans="27:48" ht="23.45" customHeight="1" x14ac:dyDescent="0.2">
      <c r="AA1880" s="97"/>
      <c r="AB1880" s="97"/>
      <c r="AC1880" s="97"/>
      <c r="AD1880" s="97"/>
      <c r="AE1880" s="97"/>
      <c r="AF1880" s="93"/>
      <c r="AG1880" s="93"/>
      <c r="AH1880" s="93"/>
      <c r="AI1880" s="30"/>
      <c r="AJ1880" s="30"/>
      <c r="AK1880" s="30"/>
      <c r="AL1880" s="30"/>
      <c r="AM1880" s="109"/>
      <c r="AN1880" s="109"/>
      <c r="AO1880" s="30"/>
      <c r="AP1880" s="109" t="s">
        <v>2617</v>
      </c>
      <c r="AQ1880"/>
      <c r="AR1880"/>
      <c r="AS1880"/>
      <c r="AT1880"/>
      <c r="AU1880"/>
      <c r="AV1880"/>
    </row>
    <row r="1881" spans="27:48" ht="23.45" customHeight="1" x14ac:dyDescent="0.2">
      <c r="AA1881" s="97"/>
      <c r="AB1881" s="97"/>
      <c r="AC1881" s="97"/>
      <c r="AD1881" s="97"/>
      <c r="AE1881" s="97"/>
      <c r="AF1881" s="93"/>
      <c r="AG1881" s="93"/>
      <c r="AH1881" s="93"/>
      <c r="AI1881" s="30"/>
      <c r="AJ1881" s="30"/>
      <c r="AK1881" s="30"/>
      <c r="AL1881" s="30"/>
      <c r="AM1881" s="109"/>
      <c r="AN1881" s="109"/>
      <c r="AO1881" s="30"/>
      <c r="AP1881" s="109" t="s">
        <v>2618</v>
      </c>
      <c r="AQ1881"/>
      <c r="AR1881"/>
      <c r="AS1881"/>
      <c r="AT1881"/>
      <c r="AU1881"/>
      <c r="AV1881"/>
    </row>
    <row r="1882" spans="27:48" ht="23.45" customHeight="1" x14ac:dyDescent="0.2">
      <c r="AA1882" s="97"/>
      <c r="AB1882" s="97"/>
      <c r="AC1882" s="97"/>
      <c r="AD1882" s="97"/>
      <c r="AE1882" s="97"/>
      <c r="AF1882" s="93"/>
      <c r="AG1882" s="93"/>
      <c r="AH1882" s="93"/>
      <c r="AI1882" s="30"/>
      <c r="AJ1882" s="30"/>
      <c r="AK1882" s="30"/>
      <c r="AL1882" s="30"/>
      <c r="AM1882" s="109"/>
      <c r="AN1882" s="109"/>
      <c r="AO1882" s="30"/>
      <c r="AP1882" s="109" t="s">
        <v>2619</v>
      </c>
      <c r="AQ1882"/>
      <c r="AR1882"/>
      <c r="AS1882"/>
      <c r="AT1882"/>
      <c r="AU1882"/>
      <c r="AV1882"/>
    </row>
    <row r="1883" spans="27:48" ht="23.45" customHeight="1" x14ac:dyDescent="0.2">
      <c r="AA1883" s="97"/>
      <c r="AB1883" s="97"/>
      <c r="AC1883" s="97"/>
      <c r="AD1883" s="97"/>
      <c r="AE1883" s="97"/>
      <c r="AF1883" s="93"/>
      <c r="AG1883" s="93"/>
      <c r="AH1883" s="93"/>
      <c r="AI1883" s="30"/>
      <c r="AJ1883" s="30"/>
      <c r="AK1883" s="30"/>
      <c r="AL1883" s="30"/>
      <c r="AM1883" s="109"/>
      <c r="AN1883" s="109"/>
      <c r="AO1883" s="30"/>
      <c r="AP1883" s="109" t="s">
        <v>2620</v>
      </c>
      <c r="AQ1883"/>
      <c r="AR1883"/>
      <c r="AS1883"/>
      <c r="AT1883"/>
      <c r="AU1883"/>
      <c r="AV1883"/>
    </row>
    <row r="1884" spans="27:48" ht="23.45" customHeight="1" x14ac:dyDescent="0.2">
      <c r="AA1884" s="97"/>
      <c r="AB1884" s="97"/>
      <c r="AC1884" s="97"/>
      <c r="AD1884" s="97"/>
      <c r="AE1884" s="97"/>
      <c r="AF1884" s="93"/>
      <c r="AG1884" s="93"/>
      <c r="AH1884" s="93"/>
      <c r="AI1884" s="30"/>
      <c r="AJ1884" s="30"/>
      <c r="AK1884" s="30"/>
      <c r="AL1884" s="30"/>
      <c r="AM1884" s="109"/>
      <c r="AN1884" s="109"/>
      <c r="AO1884" s="30"/>
      <c r="AP1884" s="109" t="s">
        <v>2621</v>
      </c>
      <c r="AQ1884"/>
      <c r="AR1884"/>
      <c r="AS1884"/>
      <c r="AT1884"/>
      <c r="AU1884"/>
      <c r="AV1884"/>
    </row>
    <row r="1885" spans="27:48" ht="23.45" customHeight="1" x14ac:dyDescent="0.2">
      <c r="AA1885" s="97"/>
      <c r="AB1885" s="97"/>
      <c r="AC1885" s="97"/>
      <c r="AD1885" s="97"/>
      <c r="AE1885" s="97"/>
      <c r="AF1885" s="93"/>
      <c r="AG1885" s="93"/>
      <c r="AH1885" s="93"/>
      <c r="AI1885" s="30"/>
      <c r="AJ1885" s="30"/>
      <c r="AK1885" s="30"/>
      <c r="AL1885" s="30"/>
      <c r="AM1885" s="109"/>
      <c r="AN1885" s="109"/>
      <c r="AO1885" s="30"/>
      <c r="AP1885" s="109" t="s">
        <v>2622</v>
      </c>
      <c r="AQ1885"/>
      <c r="AR1885"/>
      <c r="AS1885"/>
      <c r="AT1885"/>
      <c r="AU1885"/>
      <c r="AV1885"/>
    </row>
    <row r="1886" spans="27:48" ht="23.45" customHeight="1" x14ac:dyDescent="0.2">
      <c r="AA1886" s="97"/>
      <c r="AB1886" s="97"/>
      <c r="AC1886" s="97"/>
      <c r="AD1886" s="97"/>
      <c r="AE1886" s="97"/>
      <c r="AF1886" s="93"/>
      <c r="AG1886" s="93"/>
      <c r="AH1886" s="93"/>
      <c r="AI1886" s="30"/>
      <c r="AJ1886" s="30"/>
      <c r="AK1886" s="30"/>
      <c r="AL1886" s="30"/>
      <c r="AM1886" s="109"/>
      <c r="AN1886" s="109"/>
      <c r="AO1886" s="30"/>
      <c r="AP1886" s="109" t="s">
        <v>2623</v>
      </c>
      <c r="AQ1886"/>
      <c r="AR1886"/>
      <c r="AS1886"/>
      <c r="AT1886"/>
      <c r="AU1886"/>
      <c r="AV1886"/>
    </row>
    <row r="1887" spans="27:48" ht="23.45" customHeight="1" x14ac:dyDescent="0.2">
      <c r="AA1887" s="97"/>
      <c r="AB1887" s="97"/>
      <c r="AC1887" s="97"/>
      <c r="AD1887" s="97"/>
      <c r="AE1887" s="97"/>
      <c r="AF1887" s="93"/>
      <c r="AG1887" s="93"/>
      <c r="AH1887" s="93"/>
      <c r="AI1887" s="30"/>
      <c r="AJ1887" s="30"/>
      <c r="AK1887" s="30"/>
      <c r="AL1887" s="30"/>
      <c r="AM1887" s="109"/>
      <c r="AN1887" s="109"/>
      <c r="AO1887" s="30"/>
      <c r="AP1887" s="109" t="s">
        <v>2624</v>
      </c>
      <c r="AQ1887"/>
      <c r="AR1887"/>
      <c r="AS1887"/>
      <c r="AT1887"/>
      <c r="AU1887"/>
      <c r="AV1887"/>
    </row>
    <row r="1888" spans="27:48" ht="23.45" customHeight="1" x14ac:dyDescent="0.2">
      <c r="AA1888" s="97"/>
      <c r="AB1888" s="97"/>
      <c r="AC1888" s="97"/>
      <c r="AD1888" s="97"/>
      <c r="AE1888" s="97"/>
      <c r="AF1888" s="93"/>
      <c r="AG1888" s="93"/>
      <c r="AH1888" s="93"/>
      <c r="AI1888" s="30"/>
      <c r="AJ1888" s="30"/>
      <c r="AK1888" s="30"/>
      <c r="AL1888" s="30"/>
      <c r="AM1888" s="109"/>
      <c r="AN1888" s="109"/>
      <c r="AO1888" s="30"/>
      <c r="AP1888" s="109" t="s">
        <v>2625</v>
      </c>
      <c r="AQ1888"/>
      <c r="AR1888"/>
      <c r="AS1888"/>
      <c r="AT1888"/>
      <c r="AU1888"/>
      <c r="AV1888"/>
    </row>
    <row r="1889" spans="27:48" ht="23.45" customHeight="1" x14ac:dyDescent="0.2">
      <c r="AA1889" s="97"/>
      <c r="AB1889" s="97"/>
      <c r="AC1889" s="97"/>
      <c r="AD1889" s="97"/>
      <c r="AE1889" s="97"/>
      <c r="AF1889" s="93"/>
      <c r="AG1889" s="93"/>
      <c r="AH1889" s="93"/>
      <c r="AI1889" s="30"/>
      <c r="AJ1889" s="30"/>
      <c r="AK1889" s="30"/>
      <c r="AL1889" s="30"/>
      <c r="AM1889" s="109"/>
      <c r="AN1889" s="109"/>
      <c r="AO1889" s="30"/>
      <c r="AP1889" s="109" t="s">
        <v>2626</v>
      </c>
      <c r="AQ1889"/>
      <c r="AR1889"/>
      <c r="AS1889"/>
      <c r="AT1889"/>
      <c r="AU1889"/>
      <c r="AV1889"/>
    </row>
    <row r="1890" spans="27:48" ht="23.45" customHeight="1" x14ac:dyDescent="0.2">
      <c r="AA1890" s="97"/>
      <c r="AB1890" s="97"/>
      <c r="AC1890" s="97"/>
      <c r="AD1890" s="97"/>
      <c r="AE1890" s="97"/>
      <c r="AF1890" s="93"/>
      <c r="AG1890" s="93"/>
      <c r="AH1890" s="93"/>
      <c r="AI1890" s="30"/>
      <c r="AJ1890" s="30"/>
      <c r="AK1890" s="30"/>
      <c r="AL1890" s="30"/>
      <c r="AM1890" s="109"/>
      <c r="AN1890" s="109"/>
      <c r="AO1890" s="30"/>
      <c r="AP1890" s="109" t="s">
        <v>2627</v>
      </c>
      <c r="AQ1890"/>
      <c r="AR1890"/>
      <c r="AS1890"/>
      <c r="AT1890"/>
      <c r="AU1890"/>
      <c r="AV1890"/>
    </row>
    <row r="1891" spans="27:48" ht="23.45" customHeight="1" x14ac:dyDescent="0.2">
      <c r="AA1891" s="97"/>
      <c r="AB1891" s="97"/>
      <c r="AC1891" s="97"/>
      <c r="AD1891" s="97"/>
      <c r="AE1891" s="97"/>
      <c r="AF1891" s="93"/>
      <c r="AG1891" s="93"/>
      <c r="AH1891" s="93"/>
      <c r="AI1891" s="30"/>
      <c r="AJ1891" s="30"/>
      <c r="AK1891" s="30"/>
      <c r="AL1891" s="30"/>
      <c r="AM1891" s="109"/>
      <c r="AN1891" s="109"/>
      <c r="AO1891" s="30"/>
      <c r="AP1891" s="109" t="s">
        <v>2628</v>
      </c>
      <c r="AQ1891"/>
      <c r="AR1891"/>
      <c r="AS1891"/>
      <c r="AT1891"/>
      <c r="AU1891"/>
      <c r="AV1891"/>
    </row>
    <row r="1892" spans="27:48" ht="23.45" customHeight="1" x14ac:dyDescent="0.2">
      <c r="AA1892" s="97"/>
      <c r="AB1892" s="97"/>
      <c r="AC1892" s="97"/>
      <c r="AD1892" s="97"/>
      <c r="AE1892" s="97"/>
      <c r="AF1892" s="93"/>
      <c r="AG1892" s="93"/>
      <c r="AH1892" s="93"/>
      <c r="AI1892" s="30"/>
      <c r="AJ1892" s="30"/>
      <c r="AK1892" s="30"/>
      <c r="AL1892" s="30"/>
      <c r="AM1892" s="109"/>
      <c r="AN1892" s="109"/>
      <c r="AO1892" s="30"/>
      <c r="AP1892" s="109" t="s">
        <v>2629</v>
      </c>
      <c r="AQ1892"/>
      <c r="AR1892"/>
      <c r="AS1892"/>
      <c r="AT1892"/>
      <c r="AU1892"/>
      <c r="AV1892"/>
    </row>
    <row r="1893" spans="27:48" ht="23.45" customHeight="1" x14ac:dyDescent="0.2">
      <c r="AA1893" s="97"/>
      <c r="AB1893" s="97"/>
      <c r="AC1893" s="97"/>
      <c r="AD1893" s="97"/>
      <c r="AE1893" s="97"/>
      <c r="AF1893" s="93"/>
      <c r="AG1893" s="93"/>
      <c r="AH1893" s="93"/>
      <c r="AI1893" s="30"/>
      <c r="AJ1893" s="30"/>
      <c r="AK1893" s="30"/>
      <c r="AL1893" s="30"/>
      <c r="AM1893" s="109"/>
      <c r="AN1893" s="109"/>
      <c r="AO1893" s="30"/>
      <c r="AP1893" s="109" t="s">
        <v>2630</v>
      </c>
      <c r="AQ1893"/>
      <c r="AR1893"/>
      <c r="AS1893"/>
      <c r="AT1893"/>
      <c r="AU1893"/>
      <c r="AV1893"/>
    </row>
    <row r="1894" spans="27:48" ht="23.45" customHeight="1" x14ac:dyDescent="0.2">
      <c r="AA1894" s="97"/>
      <c r="AB1894" s="97"/>
      <c r="AC1894" s="97"/>
      <c r="AD1894" s="97"/>
      <c r="AE1894" s="97"/>
      <c r="AF1894" s="93"/>
      <c r="AG1894" s="93"/>
      <c r="AH1894" s="93"/>
      <c r="AI1894" s="30"/>
      <c r="AJ1894" s="30"/>
      <c r="AK1894" s="30"/>
      <c r="AL1894" s="30"/>
      <c r="AM1894" s="109"/>
      <c r="AN1894" s="109"/>
      <c r="AO1894" s="30"/>
      <c r="AP1894" s="109" t="s">
        <v>2631</v>
      </c>
      <c r="AQ1894"/>
      <c r="AR1894"/>
      <c r="AS1894"/>
      <c r="AT1894"/>
      <c r="AU1894"/>
      <c r="AV1894"/>
    </row>
    <row r="1895" spans="27:48" ht="23.45" customHeight="1" x14ac:dyDescent="0.2">
      <c r="AA1895" s="97"/>
      <c r="AB1895" s="97"/>
      <c r="AC1895" s="97"/>
      <c r="AD1895" s="97"/>
      <c r="AE1895" s="97"/>
      <c r="AF1895" s="93"/>
      <c r="AG1895" s="93"/>
      <c r="AH1895" s="93"/>
      <c r="AI1895" s="30"/>
      <c r="AJ1895" s="30"/>
      <c r="AK1895" s="30"/>
      <c r="AL1895" s="30"/>
      <c r="AM1895" s="109"/>
      <c r="AN1895" s="109"/>
      <c r="AO1895" s="30"/>
      <c r="AP1895" s="109" t="s">
        <v>2632</v>
      </c>
      <c r="AQ1895"/>
      <c r="AR1895"/>
      <c r="AS1895"/>
      <c r="AT1895"/>
      <c r="AU1895"/>
      <c r="AV1895"/>
    </row>
    <row r="1896" spans="27:48" ht="23.45" customHeight="1" x14ac:dyDescent="0.2">
      <c r="AA1896" s="97"/>
      <c r="AB1896" s="97"/>
      <c r="AC1896" s="97"/>
      <c r="AD1896" s="97"/>
      <c r="AE1896" s="97"/>
      <c r="AF1896" s="93"/>
      <c r="AG1896" s="93"/>
      <c r="AH1896" s="93"/>
      <c r="AI1896" s="30"/>
      <c r="AJ1896" s="30"/>
      <c r="AK1896" s="30"/>
      <c r="AL1896" s="30"/>
      <c r="AM1896" s="109"/>
      <c r="AN1896" s="109"/>
      <c r="AO1896" s="30"/>
      <c r="AP1896" s="109" t="s">
        <v>2633</v>
      </c>
      <c r="AQ1896"/>
      <c r="AR1896"/>
      <c r="AS1896"/>
      <c r="AT1896"/>
      <c r="AU1896"/>
      <c r="AV1896"/>
    </row>
    <row r="1897" spans="27:48" ht="23.45" customHeight="1" x14ac:dyDescent="0.2">
      <c r="AA1897" s="97"/>
      <c r="AB1897" s="97"/>
      <c r="AC1897" s="97"/>
      <c r="AD1897" s="97"/>
      <c r="AE1897" s="97"/>
      <c r="AF1897" s="93"/>
      <c r="AG1897" s="93"/>
      <c r="AH1897" s="93"/>
      <c r="AI1897" s="30"/>
      <c r="AJ1897" s="30"/>
      <c r="AK1897" s="30"/>
      <c r="AL1897" s="30"/>
      <c r="AM1897" s="109"/>
      <c r="AN1897" s="109"/>
      <c r="AO1897" s="30"/>
      <c r="AP1897" s="109" t="s">
        <v>2634</v>
      </c>
      <c r="AQ1897"/>
      <c r="AR1897"/>
      <c r="AS1897"/>
      <c r="AT1897"/>
      <c r="AU1897"/>
      <c r="AV1897"/>
    </row>
    <row r="1898" spans="27:48" ht="23.45" customHeight="1" x14ac:dyDescent="0.2">
      <c r="AA1898" s="97"/>
      <c r="AB1898" s="97"/>
      <c r="AC1898" s="97"/>
      <c r="AD1898" s="97"/>
      <c r="AE1898" s="97"/>
      <c r="AF1898" s="93"/>
      <c r="AG1898" s="93"/>
      <c r="AH1898" s="93"/>
      <c r="AI1898" s="30"/>
      <c r="AJ1898" s="30"/>
      <c r="AK1898" s="30"/>
      <c r="AL1898" s="30"/>
      <c r="AM1898" s="109"/>
      <c r="AN1898" s="109"/>
      <c r="AO1898" s="30"/>
      <c r="AP1898" s="109" t="s">
        <v>2635</v>
      </c>
      <c r="AQ1898"/>
      <c r="AR1898"/>
      <c r="AS1898"/>
      <c r="AT1898"/>
      <c r="AU1898"/>
      <c r="AV1898"/>
    </row>
    <row r="1899" spans="27:48" ht="23.45" customHeight="1" x14ac:dyDescent="0.2">
      <c r="AA1899" s="97"/>
      <c r="AB1899" s="97"/>
      <c r="AC1899" s="97"/>
      <c r="AD1899" s="97"/>
      <c r="AE1899" s="97"/>
      <c r="AF1899" s="93"/>
      <c r="AG1899" s="93"/>
      <c r="AH1899" s="93"/>
      <c r="AI1899" s="30"/>
      <c r="AJ1899" s="30"/>
      <c r="AK1899" s="30"/>
      <c r="AL1899" s="30"/>
      <c r="AM1899" s="109"/>
      <c r="AN1899" s="109"/>
      <c r="AO1899" s="30"/>
      <c r="AP1899" s="109" t="s">
        <v>2636</v>
      </c>
      <c r="AQ1899"/>
      <c r="AR1899"/>
      <c r="AS1899"/>
      <c r="AT1899"/>
      <c r="AU1899"/>
      <c r="AV1899"/>
    </row>
    <row r="1900" spans="27:48" ht="23.45" customHeight="1" x14ac:dyDescent="0.2">
      <c r="AA1900" s="97"/>
      <c r="AB1900" s="97"/>
      <c r="AC1900" s="97"/>
      <c r="AD1900" s="97"/>
      <c r="AE1900" s="97"/>
      <c r="AF1900" s="93"/>
      <c r="AG1900" s="93"/>
      <c r="AH1900" s="93"/>
      <c r="AI1900" s="30"/>
      <c r="AJ1900" s="30"/>
      <c r="AK1900" s="30"/>
      <c r="AL1900" s="30"/>
      <c r="AM1900" s="109"/>
      <c r="AN1900" s="109"/>
      <c r="AO1900" s="30"/>
      <c r="AP1900" s="109" t="s">
        <v>2637</v>
      </c>
      <c r="AQ1900"/>
      <c r="AR1900"/>
      <c r="AS1900"/>
      <c r="AT1900"/>
      <c r="AU1900"/>
      <c r="AV1900"/>
    </row>
    <row r="1901" spans="27:48" ht="23.45" customHeight="1" x14ac:dyDescent="0.2">
      <c r="AA1901" s="97"/>
      <c r="AB1901" s="97"/>
      <c r="AC1901" s="97"/>
      <c r="AD1901" s="97"/>
      <c r="AE1901" s="97"/>
      <c r="AF1901" s="93"/>
      <c r="AG1901" s="93"/>
      <c r="AH1901" s="93"/>
      <c r="AI1901" s="30"/>
      <c r="AJ1901" s="30"/>
      <c r="AK1901" s="30"/>
      <c r="AL1901" s="30"/>
      <c r="AM1901" s="109"/>
      <c r="AN1901" s="109"/>
      <c r="AO1901" s="30"/>
      <c r="AP1901" s="109" t="s">
        <v>2638</v>
      </c>
      <c r="AQ1901"/>
      <c r="AR1901"/>
      <c r="AS1901"/>
      <c r="AT1901"/>
      <c r="AU1901"/>
      <c r="AV1901"/>
    </row>
    <row r="1902" spans="27:48" ht="23.45" customHeight="1" x14ac:dyDescent="0.2">
      <c r="AA1902" s="97"/>
      <c r="AB1902" s="97"/>
      <c r="AC1902" s="97"/>
      <c r="AD1902" s="97"/>
      <c r="AE1902" s="97"/>
      <c r="AF1902" s="93"/>
      <c r="AG1902" s="93"/>
      <c r="AH1902" s="93"/>
      <c r="AI1902" s="30"/>
      <c r="AJ1902" s="30"/>
      <c r="AK1902" s="30"/>
      <c r="AL1902" s="30"/>
      <c r="AM1902" s="109"/>
      <c r="AN1902" s="109"/>
      <c r="AO1902" s="30"/>
      <c r="AP1902" s="109">
        <v>961</v>
      </c>
      <c r="AQ1902"/>
      <c r="AR1902"/>
      <c r="AS1902"/>
      <c r="AT1902"/>
      <c r="AU1902"/>
      <c r="AV1902"/>
    </row>
    <row r="1903" spans="27:48" ht="23.45" customHeight="1" x14ac:dyDescent="0.2">
      <c r="AA1903" s="97"/>
      <c r="AB1903" s="97"/>
      <c r="AC1903" s="97"/>
      <c r="AD1903" s="97"/>
      <c r="AE1903" s="97"/>
      <c r="AF1903" s="93"/>
      <c r="AG1903" s="93"/>
      <c r="AH1903" s="93"/>
      <c r="AI1903" s="30"/>
      <c r="AJ1903" s="30"/>
      <c r="AK1903" s="30"/>
      <c r="AL1903" s="30"/>
      <c r="AM1903" s="109"/>
      <c r="AN1903" s="109"/>
      <c r="AO1903" s="30"/>
      <c r="AP1903" s="109">
        <v>118</v>
      </c>
      <c r="AQ1903"/>
      <c r="AR1903"/>
      <c r="AS1903"/>
      <c r="AT1903"/>
      <c r="AU1903"/>
      <c r="AV1903"/>
    </row>
    <row r="1904" spans="27:48" ht="23.45" customHeight="1" x14ac:dyDescent="0.2">
      <c r="AA1904" s="97"/>
      <c r="AB1904" s="97"/>
      <c r="AC1904" s="97"/>
      <c r="AD1904" s="97"/>
      <c r="AE1904" s="97"/>
      <c r="AF1904" s="93"/>
      <c r="AG1904" s="93"/>
      <c r="AH1904" s="93"/>
      <c r="AI1904" s="30"/>
      <c r="AJ1904" s="30"/>
      <c r="AK1904" s="30"/>
      <c r="AL1904" s="30"/>
      <c r="AM1904" s="109"/>
      <c r="AN1904" s="109"/>
      <c r="AO1904" s="30"/>
      <c r="AP1904" s="109">
        <v>149</v>
      </c>
      <c r="AQ1904"/>
      <c r="AR1904"/>
      <c r="AS1904"/>
      <c r="AT1904"/>
      <c r="AU1904"/>
      <c r="AV1904"/>
    </row>
    <row r="1905" spans="27:48" ht="23.45" customHeight="1" x14ac:dyDescent="0.2">
      <c r="AA1905" s="97"/>
      <c r="AB1905" s="97"/>
      <c r="AC1905" s="97"/>
      <c r="AD1905" s="97"/>
      <c r="AE1905" s="97"/>
      <c r="AF1905" s="93"/>
      <c r="AG1905" s="93"/>
      <c r="AH1905" s="93"/>
      <c r="AI1905" s="30"/>
      <c r="AJ1905" s="30"/>
      <c r="AK1905" s="30"/>
      <c r="AL1905" s="30"/>
      <c r="AM1905" s="109"/>
      <c r="AN1905" s="109"/>
      <c r="AO1905" s="30"/>
      <c r="AP1905" s="109">
        <v>147</v>
      </c>
      <c r="AQ1905"/>
      <c r="AR1905"/>
      <c r="AS1905"/>
      <c r="AT1905"/>
      <c r="AU1905"/>
      <c r="AV1905"/>
    </row>
    <row r="1906" spans="27:48" ht="23.45" customHeight="1" x14ac:dyDescent="0.2">
      <c r="AA1906" s="97"/>
      <c r="AB1906" s="97"/>
      <c r="AC1906" s="97"/>
      <c r="AD1906" s="97"/>
      <c r="AE1906" s="97"/>
      <c r="AF1906" s="93"/>
      <c r="AG1906" s="93"/>
      <c r="AH1906" s="93"/>
      <c r="AI1906" s="30"/>
      <c r="AJ1906" s="30"/>
      <c r="AK1906" s="30"/>
      <c r="AL1906" s="30"/>
      <c r="AM1906" s="109"/>
      <c r="AN1906" s="109"/>
      <c r="AO1906" s="30"/>
      <c r="AP1906" s="109" t="s">
        <v>2639</v>
      </c>
      <c r="AQ1906"/>
      <c r="AR1906"/>
      <c r="AS1906"/>
      <c r="AT1906"/>
      <c r="AU1906"/>
      <c r="AV1906"/>
    </row>
    <row r="1907" spans="27:48" ht="23.45" customHeight="1" x14ac:dyDescent="0.2">
      <c r="AA1907" s="97"/>
      <c r="AB1907" s="97"/>
      <c r="AC1907" s="97"/>
      <c r="AD1907" s="97"/>
      <c r="AE1907" s="97"/>
      <c r="AF1907" s="93"/>
      <c r="AG1907" s="93"/>
      <c r="AH1907" s="93"/>
      <c r="AI1907" s="30"/>
      <c r="AJ1907" s="30"/>
      <c r="AK1907" s="30"/>
      <c r="AL1907" s="30"/>
      <c r="AM1907" s="109"/>
      <c r="AN1907" s="109"/>
      <c r="AO1907" s="30"/>
      <c r="AP1907" s="109" t="s">
        <v>2640</v>
      </c>
      <c r="AQ1907"/>
      <c r="AR1907"/>
      <c r="AS1907"/>
      <c r="AT1907"/>
      <c r="AU1907"/>
      <c r="AV1907"/>
    </row>
    <row r="1908" spans="27:48" ht="23.45" customHeight="1" x14ac:dyDescent="0.2">
      <c r="AA1908" s="97"/>
      <c r="AB1908" s="97"/>
      <c r="AC1908" s="97"/>
      <c r="AD1908" s="97"/>
      <c r="AE1908" s="97"/>
      <c r="AF1908" s="93"/>
      <c r="AG1908" s="93"/>
      <c r="AH1908" s="93"/>
      <c r="AI1908" s="30"/>
      <c r="AJ1908" s="30"/>
      <c r="AK1908" s="30"/>
      <c r="AL1908" s="30"/>
      <c r="AM1908" s="109"/>
      <c r="AN1908" s="109"/>
      <c r="AO1908" s="30"/>
      <c r="AP1908" s="109" t="s">
        <v>2641</v>
      </c>
      <c r="AQ1908"/>
      <c r="AR1908"/>
      <c r="AS1908"/>
      <c r="AT1908"/>
      <c r="AU1908"/>
      <c r="AV1908"/>
    </row>
    <row r="1909" spans="27:48" ht="23.45" customHeight="1" x14ac:dyDescent="0.2">
      <c r="AA1909" s="97"/>
      <c r="AB1909" s="97"/>
      <c r="AC1909" s="97"/>
      <c r="AD1909" s="97"/>
      <c r="AE1909" s="97"/>
      <c r="AF1909" s="93"/>
      <c r="AG1909" s="93"/>
      <c r="AH1909" s="93"/>
      <c r="AI1909" s="30"/>
      <c r="AJ1909" s="30"/>
      <c r="AK1909" s="30"/>
      <c r="AL1909" s="30"/>
      <c r="AM1909" s="109"/>
      <c r="AN1909" s="109"/>
      <c r="AO1909" s="30"/>
      <c r="AP1909" s="109" t="s">
        <v>2642</v>
      </c>
      <c r="AQ1909"/>
      <c r="AR1909"/>
      <c r="AS1909"/>
      <c r="AT1909"/>
      <c r="AU1909"/>
      <c r="AV1909"/>
    </row>
    <row r="1910" spans="27:48" ht="23.45" customHeight="1" x14ac:dyDescent="0.2">
      <c r="AA1910" s="97"/>
      <c r="AB1910" s="97"/>
      <c r="AC1910" s="97"/>
      <c r="AD1910" s="97"/>
      <c r="AE1910" s="97"/>
      <c r="AF1910" s="93"/>
      <c r="AG1910" s="93"/>
      <c r="AH1910" s="93"/>
      <c r="AI1910" s="30"/>
      <c r="AJ1910" s="30"/>
      <c r="AK1910" s="30"/>
      <c r="AL1910" s="30"/>
      <c r="AM1910" s="109"/>
      <c r="AN1910" s="109"/>
      <c r="AO1910" s="30"/>
      <c r="AP1910" s="109" t="s">
        <v>2643</v>
      </c>
      <c r="AQ1910"/>
      <c r="AR1910"/>
      <c r="AS1910"/>
      <c r="AT1910"/>
      <c r="AU1910"/>
      <c r="AV1910"/>
    </row>
    <row r="1911" spans="27:48" ht="23.45" customHeight="1" x14ac:dyDescent="0.2">
      <c r="AA1911" s="97"/>
      <c r="AB1911" s="97"/>
      <c r="AC1911" s="97"/>
      <c r="AD1911" s="97"/>
      <c r="AE1911" s="97"/>
      <c r="AF1911" s="93"/>
      <c r="AG1911" s="93"/>
      <c r="AH1911" s="93"/>
      <c r="AI1911" s="30"/>
      <c r="AJ1911" s="30"/>
      <c r="AK1911" s="30"/>
      <c r="AL1911" s="30"/>
      <c r="AM1911" s="109"/>
      <c r="AN1911" s="109"/>
      <c r="AO1911" s="30"/>
      <c r="AP1911" s="109" t="s">
        <v>2644</v>
      </c>
      <c r="AQ1911"/>
      <c r="AR1911"/>
      <c r="AS1911"/>
      <c r="AT1911"/>
      <c r="AU1911"/>
      <c r="AV1911"/>
    </row>
    <row r="1912" spans="27:48" ht="23.45" customHeight="1" x14ac:dyDescent="0.2">
      <c r="AA1912" s="97"/>
      <c r="AB1912" s="97"/>
      <c r="AC1912" s="97"/>
      <c r="AD1912" s="97"/>
      <c r="AE1912" s="97"/>
      <c r="AF1912" s="93"/>
      <c r="AG1912" s="93"/>
      <c r="AH1912" s="93"/>
      <c r="AI1912" s="30"/>
      <c r="AJ1912" s="30"/>
      <c r="AK1912" s="30"/>
      <c r="AL1912" s="30"/>
      <c r="AM1912" s="109"/>
      <c r="AN1912" s="109"/>
      <c r="AO1912" s="30"/>
      <c r="AP1912" s="109" t="s">
        <v>2645</v>
      </c>
      <c r="AQ1912"/>
      <c r="AR1912"/>
      <c r="AS1912"/>
      <c r="AT1912"/>
      <c r="AU1912"/>
      <c r="AV1912"/>
    </row>
    <row r="1913" spans="27:48" ht="23.45" customHeight="1" x14ac:dyDescent="0.2">
      <c r="AA1913" s="97"/>
      <c r="AB1913" s="97"/>
      <c r="AC1913" s="97"/>
      <c r="AD1913" s="97"/>
      <c r="AE1913" s="97"/>
      <c r="AF1913" s="93"/>
      <c r="AG1913" s="93"/>
      <c r="AH1913" s="93"/>
      <c r="AI1913" s="30"/>
      <c r="AJ1913" s="30"/>
      <c r="AK1913" s="30"/>
      <c r="AL1913" s="30"/>
      <c r="AM1913" s="109"/>
      <c r="AN1913" s="109"/>
      <c r="AO1913" s="30"/>
      <c r="AP1913" s="109" t="s">
        <v>2646</v>
      </c>
      <c r="AQ1913"/>
      <c r="AR1913"/>
      <c r="AS1913"/>
      <c r="AT1913"/>
      <c r="AU1913"/>
      <c r="AV1913"/>
    </row>
    <row r="1914" spans="27:48" ht="23.45" customHeight="1" x14ac:dyDescent="0.2">
      <c r="AA1914" s="97"/>
      <c r="AB1914" s="97"/>
      <c r="AC1914" s="97"/>
      <c r="AD1914" s="97"/>
      <c r="AE1914" s="97"/>
      <c r="AF1914" s="93"/>
      <c r="AG1914" s="93"/>
      <c r="AH1914" s="93"/>
      <c r="AI1914" s="30"/>
      <c r="AJ1914" s="30"/>
      <c r="AK1914" s="30"/>
      <c r="AL1914" s="30"/>
      <c r="AM1914" s="109"/>
      <c r="AN1914" s="109"/>
      <c r="AO1914" s="30"/>
      <c r="AP1914" s="109" t="s">
        <v>2647</v>
      </c>
      <c r="AQ1914"/>
      <c r="AR1914"/>
      <c r="AS1914"/>
      <c r="AT1914"/>
      <c r="AU1914"/>
      <c r="AV1914"/>
    </row>
    <row r="1915" spans="27:48" ht="23.45" customHeight="1" x14ac:dyDescent="0.2">
      <c r="AA1915" s="97"/>
      <c r="AB1915" s="97"/>
      <c r="AC1915" s="97"/>
      <c r="AD1915" s="97"/>
      <c r="AE1915" s="97"/>
      <c r="AF1915" s="93"/>
      <c r="AG1915" s="93"/>
      <c r="AH1915" s="93"/>
      <c r="AI1915" s="30"/>
      <c r="AJ1915" s="30"/>
      <c r="AK1915" s="30"/>
      <c r="AL1915" s="30"/>
      <c r="AM1915" s="109"/>
      <c r="AN1915" s="109"/>
      <c r="AO1915" s="30"/>
      <c r="AP1915" s="109" t="s">
        <v>2648</v>
      </c>
      <c r="AQ1915"/>
      <c r="AR1915"/>
      <c r="AS1915"/>
      <c r="AT1915"/>
      <c r="AU1915"/>
      <c r="AV1915"/>
    </row>
    <row r="1916" spans="27:48" ht="23.45" customHeight="1" x14ac:dyDescent="0.2">
      <c r="AA1916" s="97"/>
      <c r="AB1916" s="97"/>
      <c r="AC1916" s="97"/>
      <c r="AD1916" s="97"/>
      <c r="AE1916" s="97"/>
      <c r="AF1916" s="93"/>
      <c r="AG1916" s="93"/>
      <c r="AH1916" s="93"/>
      <c r="AI1916" s="30"/>
      <c r="AJ1916" s="30"/>
      <c r="AK1916" s="30"/>
      <c r="AL1916" s="30"/>
      <c r="AM1916" s="109"/>
      <c r="AN1916" s="109"/>
      <c r="AO1916" s="30"/>
      <c r="AP1916" s="109" t="s">
        <v>2649</v>
      </c>
      <c r="AQ1916"/>
      <c r="AR1916"/>
      <c r="AS1916"/>
      <c r="AT1916"/>
      <c r="AU1916"/>
      <c r="AV1916"/>
    </row>
    <row r="1917" spans="27:48" ht="23.45" customHeight="1" x14ac:dyDescent="0.2">
      <c r="AA1917" s="97"/>
      <c r="AB1917" s="97"/>
      <c r="AC1917" s="97"/>
      <c r="AD1917" s="97"/>
      <c r="AE1917" s="97"/>
      <c r="AF1917" s="93"/>
      <c r="AG1917" s="93"/>
      <c r="AH1917" s="93"/>
      <c r="AI1917" s="30"/>
      <c r="AJ1917" s="30"/>
      <c r="AK1917" s="30"/>
      <c r="AL1917" s="30"/>
      <c r="AM1917" s="109"/>
      <c r="AN1917" s="109"/>
      <c r="AO1917" s="30"/>
      <c r="AP1917" s="109" t="s">
        <v>2650</v>
      </c>
      <c r="AQ1917"/>
      <c r="AR1917"/>
      <c r="AS1917"/>
      <c r="AT1917"/>
      <c r="AU1917"/>
      <c r="AV1917"/>
    </row>
    <row r="1918" spans="27:48" ht="23.45" customHeight="1" x14ac:dyDescent="0.2">
      <c r="AA1918" s="97"/>
      <c r="AB1918" s="97"/>
      <c r="AC1918" s="97"/>
      <c r="AD1918" s="97"/>
      <c r="AE1918" s="97"/>
      <c r="AF1918" s="93"/>
      <c r="AG1918" s="93"/>
      <c r="AH1918" s="93"/>
      <c r="AI1918" s="30"/>
      <c r="AJ1918" s="30"/>
      <c r="AK1918" s="30"/>
      <c r="AL1918" s="30"/>
      <c r="AM1918" s="109"/>
      <c r="AN1918" s="109"/>
      <c r="AO1918" s="30"/>
      <c r="AP1918" s="109" t="s">
        <v>2651</v>
      </c>
      <c r="AQ1918"/>
      <c r="AR1918"/>
      <c r="AS1918"/>
      <c r="AT1918"/>
      <c r="AU1918"/>
      <c r="AV1918"/>
    </row>
    <row r="1919" spans="27:48" ht="23.45" customHeight="1" x14ac:dyDescent="0.2">
      <c r="AA1919" s="97"/>
      <c r="AB1919" s="97"/>
      <c r="AC1919" s="97"/>
      <c r="AD1919" s="97"/>
      <c r="AE1919" s="97"/>
      <c r="AF1919" s="93"/>
      <c r="AG1919" s="93"/>
      <c r="AH1919" s="93"/>
      <c r="AI1919" s="30"/>
      <c r="AJ1919" s="30"/>
      <c r="AK1919" s="30"/>
      <c r="AL1919" s="30"/>
      <c r="AM1919" s="109"/>
      <c r="AN1919" s="109"/>
      <c r="AO1919" s="30"/>
      <c r="AP1919" s="109" t="s">
        <v>2652</v>
      </c>
      <c r="AQ1919"/>
      <c r="AR1919"/>
      <c r="AS1919"/>
      <c r="AT1919"/>
      <c r="AU1919"/>
      <c r="AV1919"/>
    </row>
    <row r="1920" spans="27:48" ht="23.45" customHeight="1" x14ac:dyDescent="0.2">
      <c r="AA1920" s="97"/>
      <c r="AB1920" s="97"/>
      <c r="AC1920" s="97"/>
      <c r="AD1920" s="97"/>
      <c r="AE1920" s="97"/>
      <c r="AF1920" s="93"/>
      <c r="AG1920" s="93"/>
      <c r="AH1920" s="93"/>
      <c r="AI1920" s="30"/>
      <c r="AJ1920" s="30"/>
      <c r="AK1920" s="30"/>
      <c r="AL1920" s="30"/>
      <c r="AM1920" s="109"/>
      <c r="AN1920" s="109"/>
      <c r="AO1920" s="30"/>
      <c r="AP1920" s="109" t="s">
        <v>2653</v>
      </c>
      <c r="AQ1920"/>
      <c r="AR1920"/>
      <c r="AS1920"/>
      <c r="AT1920"/>
      <c r="AU1920"/>
      <c r="AV1920"/>
    </row>
    <row r="1921" spans="27:48" ht="23.45" customHeight="1" x14ac:dyDescent="0.2">
      <c r="AA1921" s="97"/>
      <c r="AB1921" s="97"/>
      <c r="AC1921" s="97"/>
      <c r="AD1921" s="97"/>
      <c r="AE1921" s="97"/>
      <c r="AF1921" s="93"/>
      <c r="AG1921" s="93"/>
      <c r="AH1921" s="93"/>
      <c r="AI1921" s="30"/>
      <c r="AJ1921" s="30"/>
      <c r="AK1921" s="30"/>
      <c r="AL1921" s="30"/>
      <c r="AM1921" s="109"/>
      <c r="AN1921" s="109"/>
      <c r="AO1921" s="30"/>
      <c r="AP1921" s="109" t="s">
        <v>2654</v>
      </c>
      <c r="AQ1921"/>
      <c r="AR1921"/>
      <c r="AS1921"/>
      <c r="AT1921"/>
      <c r="AU1921"/>
      <c r="AV1921"/>
    </row>
    <row r="1922" spans="27:48" ht="23.45" customHeight="1" x14ac:dyDescent="0.2">
      <c r="AA1922" s="97"/>
      <c r="AB1922" s="97"/>
      <c r="AC1922" s="97"/>
      <c r="AD1922" s="97"/>
      <c r="AE1922" s="97"/>
      <c r="AF1922" s="93"/>
      <c r="AG1922" s="93"/>
      <c r="AH1922" s="93"/>
      <c r="AI1922" s="30"/>
      <c r="AJ1922" s="30"/>
      <c r="AK1922" s="30"/>
      <c r="AL1922" s="30"/>
      <c r="AM1922" s="109"/>
      <c r="AN1922" s="109"/>
      <c r="AO1922" s="30"/>
      <c r="AP1922" s="109" t="s">
        <v>2655</v>
      </c>
      <c r="AQ1922"/>
      <c r="AR1922"/>
      <c r="AS1922"/>
      <c r="AT1922"/>
      <c r="AU1922"/>
      <c r="AV1922"/>
    </row>
    <row r="1923" spans="27:48" ht="23.45" customHeight="1" x14ac:dyDescent="0.2">
      <c r="AA1923" s="97"/>
      <c r="AB1923" s="97"/>
      <c r="AC1923" s="97"/>
      <c r="AD1923" s="97"/>
      <c r="AE1923" s="97"/>
      <c r="AF1923" s="93"/>
      <c r="AG1923" s="93"/>
      <c r="AH1923" s="93"/>
      <c r="AI1923" s="30"/>
      <c r="AJ1923" s="30"/>
      <c r="AK1923" s="30"/>
      <c r="AL1923" s="30"/>
      <c r="AM1923" s="109"/>
      <c r="AN1923" s="109"/>
      <c r="AO1923" s="30"/>
      <c r="AP1923" s="109" t="s">
        <v>2656</v>
      </c>
      <c r="AQ1923"/>
      <c r="AR1923"/>
      <c r="AS1923"/>
      <c r="AT1923"/>
      <c r="AU1923"/>
      <c r="AV1923"/>
    </row>
    <row r="1924" spans="27:48" ht="23.45" customHeight="1" x14ac:dyDescent="0.2">
      <c r="AA1924" s="97"/>
      <c r="AB1924" s="97"/>
      <c r="AC1924" s="97"/>
      <c r="AD1924" s="97"/>
      <c r="AE1924" s="97"/>
      <c r="AF1924" s="93"/>
      <c r="AG1924" s="93"/>
      <c r="AH1924" s="93"/>
      <c r="AI1924" s="30"/>
      <c r="AJ1924" s="30"/>
      <c r="AK1924" s="30"/>
      <c r="AL1924" s="30"/>
      <c r="AM1924" s="109"/>
      <c r="AN1924" s="109"/>
      <c r="AO1924" s="30"/>
      <c r="AP1924" s="109" t="s">
        <v>2657</v>
      </c>
      <c r="AQ1924"/>
      <c r="AR1924"/>
      <c r="AS1924"/>
      <c r="AT1924"/>
      <c r="AU1924"/>
      <c r="AV1924"/>
    </row>
    <row r="1925" spans="27:48" ht="23.45" customHeight="1" x14ac:dyDescent="0.2">
      <c r="AA1925" s="97"/>
      <c r="AB1925" s="97"/>
      <c r="AC1925" s="97"/>
      <c r="AD1925" s="97"/>
      <c r="AE1925" s="97"/>
      <c r="AF1925" s="93"/>
      <c r="AG1925" s="93"/>
      <c r="AH1925" s="93"/>
      <c r="AI1925" s="30"/>
      <c r="AJ1925" s="30"/>
      <c r="AK1925" s="30"/>
      <c r="AL1925" s="30"/>
      <c r="AM1925" s="109"/>
      <c r="AN1925" s="109"/>
      <c r="AO1925" s="30"/>
      <c r="AP1925" s="109" t="s">
        <v>2658</v>
      </c>
      <c r="AQ1925"/>
      <c r="AR1925"/>
      <c r="AS1925"/>
      <c r="AT1925"/>
      <c r="AU1925"/>
      <c r="AV1925"/>
    </row>
    <row r="1926" spans="27:48" ht="23.45" customHeight="1" x14ac:dyDescent="0.2">
      <c r="AA1926" s="97"/>
      <c r="AB1926" s="97"/>
      <c r="AC1926" s="97"/>
      <c r="AD1926" s="97"/>
      <c r="AE1926" s="97"/>
      <c r="AF1926" s="93"/>
      <c r="AG1926" s="93"/>
      <c r="AH1926" s="93"/>
      <c r="AI1926" s="30"/>
      <c r="AJ1926" s="30"/>
      <c r="AK1926" s="30"/>
      <c r="AL1926" s="30"/>
      <c r="AM1926" s="109"/>
      <c r="AN1926" s="109"/>
      <c r="AO1926" s="30"/>
      <c r="AP1926" s="109" t="s">
        <v>2659</v>
      </c>
      <c r="AQ1926"/>
      <c r="AR1926"/>
      <c r="AS1926"/>
      <c r="AT1926"/>
      <c r="AU1926"/>
      <c r="AV1926"/>
    </row>
    <row r="1927" spans="27:48" ht="23.45" customHeight="1" x14ac:dyDescent="0.2">
      <c r="AA1927" s="97"/>
      <c r="AB1927" s="97"/>
      <c r="AC1927" s="97"/>
      <c r="AD1927" s="97"/>
      <c r="AE1927" s="97"/>
      <c r="AF1927" s="93"/>
      <c r="AG1927" s="93"/>
      <c r="AH1927" s="93"/>
      <c r="AI1927" s="30"/>
      <c r="AJ1927" s="30"/>
      <c r="AK1927" s="30"/>
      <c r="AL1927" s="30"/>
      <c r="AM1927" s="109"/>
      <c r="AN1927" s="109"/>
      <c r="AO1927" s="30"/>
      <c r="AP1927" s="109" t="s">
        <v>2660</v>
      </c>
      <c r="AQ1927"/>
      <c r="AR1927"/>
      <c r="AS1927"/>
      <c r="AT1927"/>
      <c r="AU1927"/>
      <c r="AV1927"/>
    </row>
    <row r="1928" spans="27:48" ht="23.45" customHeight="1" x14ac:dyDescent="0.2">
      <c r="AA1928" s="97"/>
      <c r="AB1928" s="97"/>
      <c r="AC1928" s="97"/>
      <c r="AD1928" s="97"/>
      <c r="AE1928" s="97"/>
      <c r="AF1928" s="93"/>
      <c r="AG1928" s="93"/>
      <c r="AH1928" s="93"/>
      <c r="AI1928" s="30"/>
      <c r="AJ1928" s="30"/>
      <c r="AK1928" s="30"/>
      <c r="AL1928" s="30"/>
      <c r="AM1928" s="109"/>
      <c r="AN1928" s="109"/>
      <c r="AO1928" s="30"/>
      <c r="AP1928" s="109" t="s">
        <v>2661</v>
      </c>
      <c r="AQ1928"/>
      <c r="AR1928"/>
      <c r="AS1928"/>
      <c r="AT1928"/>
      <c r="AU1928"/>
      <c r="AV1928"/>
    </row>
    <row r="1929" spans="27:48" ht="23.45" customHeight="1" x14ac:dyDescent="0.2">
      <c r="AA1929" s="97"/>
      <c r="AB1929" s="97"/>
      <c r="AC1929" s="97"/>
      <c r="AD1929" s="97"/>
      <c r="AE1929" s="97"/>
      <c r="AF1929" s="93"/>
      <c r="AG1929" s="93"/>
      <c r="AH1929" s="93"/>
      <c r="AI1929" s="30"/>
      <c r="AJ1929" s="30"/>
      <c r="AK1929" s="30"/>
      <c r="AL1929" s="30"/>
      <c r="AM1929" s="109"/>
      <c r="AN1929" s="109"/>
      <c r="AO1929" s="30"/>
      <c r="AP1929" s="109" t="s">
        <v>2662</v>
      </c>
      <c r="AQ1929"/>
      <c r="AR1929"/>
      <c r="AS1929"/>
      <c r="AT1929"/>
      <c r="AU1929"/>
      <c r="AV1929"/>
    </row>
    <row r="1930" spans="27:48" ht="23.45" customHeight="1" x14ac:dyDescent="0.2">
      <c r="AA1930" s="97"/>
      <c r="AB1930" s="97"/>
      <c r="AC1930" s="97"/>
      <c r="AD1930" s="97"/>
      <c r="AE1930" s="97"/>
      <c r="AF1930" s="93"/>
      <c r="AG1930" s="93"/>
      <c r="AH1930" s="93"/>
      <c r="AI1930" s="30"/>
      <c r="AJ1930" s="30"/>
      <c r="AK1930" s="30"/>
      <c r="AL1930" s="30"/>
      <c r="AM1930" s="109"/>
      <c r="AN1930" s="109"/>
      <c r="AO1930" s="30"/>
      <c r="AP1930" s="109" t="s">
        <v>2663</v>
      </c>
      <c r="AQ1930"/>
      <c r="AR1930"/>
      <c r="AS1930"/>
      <c r="AT1930"/>
      <c r="AU1930"/>
      <c r="AV1930"/>
    </row>
    <row r="1931" spans="27:48" ht="23.45" customHeight="1" x14ac:dyDescent="0.2">
      <c r="AA1931" s="97"/>
      <c r="AB1931" s="97"/>
      <c r="AC1931" s="97"/>
      <c r="AD1931" s="97"/>
      <c r="AE1931" s="97"/>
      <c r="AF1931" s="93"/>
      <c r="AG1931" s="93"/>
      <c r="AH1931" s="93"/>
      <c r="AI1931" s="30"/>
      <c r="AJ1931" s="30"/>
      <c r="AK1931" s="30"/>
      <c r="AL1931" s="30"/>
      <c r="AM1931" s="109"/>
      <c r="AN1931" s="109"/>
      <c r="AO1931" s="30"/>
      <c r="AP1931" s="109" t="s">
        <v>2664</v>
      </c>
      <c r="AQ1931"/>
      <c r="AR1931"/>
      <c r="AS1931"/>
      <c r="AT1931"/>
      <c r="AU1931"/>
      <c r="AV1931"/>
    </row>
    <row r="1932" spans="27:48" ht="23.45" customHeight="1" x14ac:dyDescent="0.2">
      <c r="AA1932" s="97"/>
      <c r="AB1932" s="97"/>
      <c r="AC1932" s="97"/>
      <c r="AD1932" s="97"/>
      <c r="AE1932" s="97"/>
      <c r="AF1932" s="93"/>
      <c r="AG1932" s="93"/>
      <c r="AH1932" s="93"/>
      <c r="AI1932" s="30"/>
      <c r="AJ1932" s="30"/>
      <c r="AK1932" s="30"/>
      <c r="AL1932" s="30"/>
      <c r="AM1932" s="109"/>
      <c r="AN1932" s="109"/>
      <c r="AO1932" s="30"/>
      <c r="AP1932" s="109" t="s">
        <v>2665</v>
      </c>
      <c r="AQ1932"/>
      <c r="AR1932"/>
      <c r="AS1932"/>
      <c r="AT1932"/>
      <c r="AU1932"/>
      <c r="AV1932"/>
    </row>
    <row r="1933" spans="27:48" ht="23.45" customHeight="1" x14ac:dyDescent="0.2">
      <c r="AA1933" s="97"/>
      <c r="AB1933" s="97"/>
      <c r="AC1933" s="97"/>
      <c r="AD1933" s="97"/>
      <c r="AE1933" s="97"/>
      <c r="AF1933" s="93"/>
      <c r="AG1933" s="93"/>
      <c r="AH1933" s="93"/>
      <c r="AI1933" s="30"/>
      <c r="AJ1933" s="30"/>
      <c r="AK1933" s="30"/>
      <c r="AL1933" s="30"/>
      <c r="AM1933" s="109"/>
      <c r="AN1933" s="109"/>
      <c r="AO1933" s="30"/>
      <c r="AP1933" s="109" t="s">
        <v>2666</v>
      </c>
      <c r="AQ1933"/>
      <c r="AR1933"/>
      <c r="AS1933"/>
      <c r="AT1933"/>
      <c r="AU1933"/>
      <c r="AV1933"/>
    </row>
    <row r="1934" spans="27:48" ht="23.45" customHeight="1" x14ac:dyDescent="0.2">
      <c r="AA1934" s="97"/>
      <c r="AB1934" s="97"/>
      <c r="AC1934" s="97"/>
      <c r="AD1934" s="97"/>
      <c r="AE1934" s="97"/>
      <c r="AF1934" s="93"/>
      <c r="AG1934" s="93"/>
      <c r="AH1934" s="93"/>
      <c r="AI1934" s="30"/>
      <c r="AJ1934" s="30"/>
      <c r="AK1934" s="30"/>
      <c r="AL1934" s="30"/>
      <c r="AM1934" s="109"/>
      <c r="AN1934" s="109"/>
      <c r="AO1934" s="30"/>
      <c r="AP1934" s="109" t="s">
        <v>2667</v>
      </c>
      <c r="AQ1934"/>
      <c r="AR1934"/>
      <c r="AS1934"/>
      <c r="AT1934"/>
      <c r="AU1934"/>
      <c r="AV1934"/>
    </row>
    <row r="1935" spans="27:48" ht="23.45" customHeight="1" x14ac:dyDescent="0.2">
      <c r="AA1935" s="97"/>
      <c r="AB1935" s="97"/>
      <c r="AC1935" s="97"/>
      <c r="AD1935" s="97"/>
      <c r="AE1935" s="97"/>
      <c r="AF1935" s="93"/>
      <c r="AG1935" s="93"/>
      <c r="AH1935" s="93"/>
      <c r="AI1935" s="30"/>
      <c r="AJ1935" s="30"/>
      <c r="AK1935" s="30"/>
      <c r="AL1935" s="30"/>
      <c r="AM1935" s="109"/>
      <c r="AN1935" s="109"/>
      <c r="AO1935" s="30"/>
      <c r="AP1935" s="109" t="s">
        <v>2668</v>
      </c>
      <c r="AQ1935"/>
      <c r="AR1935"/>
      <c r="AS1935"/>
      <c r="AT1935"/>
      <c r="AU1935"/>
      <c r="AV1935"/>
    </row>
    <row r="1936" spans="27:48" ht="23.45" customHeight="1" x14ac:dyDescent="0.2">
      <c r="AA1936" s="97"/>
      <c r="AB1936" s="97"/>
      <c r="AC1936" s="97"/>
      <c r="AD1936" s="97"/>
      <c r="AE1936" s="97"/>
      <c r="AF1936" s="93"/>
      <c r="AG1936" s="93"/>
      <c r="AH1936" s="93"/>
      <c r="AI1936" s="30"/>
      <c r="AJ1936" s="30"/>
      <c r="AK1936" s="30"/>
      <c r="AL1936" s="30"/>
      <c r="AM1936" s="109"/>
      <c r="AN1936" s="109"/>
      <c r="AO1936" s="30"/>
      <c r="AP1936" s="109" t="s">
        <v>2669</v>
      </c>
      <c r="AQ1936"/>
      <c r="AR1936"/>
      <c r="AS1936"/>
      <c r="AT1936"/>
      <c r="AU1936"/>
      <c r="AV1936"/>
    </row>
    <row r="1937" spans="27:48" ht="23.45" customHeight="1" x14ac:dyDescent="0.2">
      <c r="AA1937" s="97"/>
      <c r="AB1937" s="97"/>
      <c r="AC1937" s="97"/>
      <c r="AD1937" s="97"/>
      <c r="AE1937" s="97"/>
      <c r="AF1937" s="93"/>
      <c r="AG1937" s="93"/>
      <c r="AH1937" s="93"/>
      <c r="AI1937" s="30"/>
      <c r="AJ1937" s="30"/>
      <c r="AK1937" s="30"/>
      <c r="AL1937" s="30"/>
      <c r="AM1937" s="109"/>
      <c r="AN1937" s="109"/>
      <c r="AO1937" s="30"/>
      <c r="AP1937" s="109" t="s">
        <v>2670</v>
      </c>
      <c r="AQ1937"/>
      <c r="AR1937"/>
      <c r="AS1937"/>
      <c r="AT1937"/>
      <c r="AU1937"/>
      <c r="AV1937"/>
    </row>
    <row r="1938" spans="27:48" ht="23.45" customHeight="1" x14ac:dyDescent="0.2">
      <c r="AA1938" s="97"/>
      <c r="AB1938" s="97"/>
      <c r="AC1938" s="97"/>
      <c r="AD1938" s="97"/>
      <c r="AE1938" s="97"/>
      <c r="AF1938" s="93"/>
      <c r="AG1938" s="93"/>
      <c r="AH1938" s="93"/>
      <c r="AI1938" s="30"/>
      <c r="AJ1938" s="30"/>
      <c r="AK1938" s="30"/>
      <c r="AL1938" s="30"/>
      <c r="AM1938" s="109"/>
      <c r="AN1938" s="109"/>
      <c r="AO1938" s="30"/>
      <c r="AP1938" s="109" t="s">
        <v>2671</v>
      </c>
      <c r="AQ1938"/>
      <c r="AR1938"/>
      <c r="AS1938"/>
      <c r="AT1938"/>
      <c r="AU1938"/>
      <c r="AV1938"/>
    </row>
    <row r="1939" spans="27:48" ht="23.45" customHeight="1" x14ac:dyDescent="0.2">
      <c r="AA1939" s="97"/>
      <c r="AB1939" s="97"/>
      <c r="AC1939" s="97"/>
      <c r="AD1939" s="97"/>
      <c r="AE1939" s="97"/>
      <c r="AF1939" s="93"/>
      <c r="AG1939" s="93"/>
      <c r="AH1939" s="93"/>
      <c r="AI1939" s="30"/>
      <c r="AJ1939" s="30"/>
      <c r="AK1939" s="30"/>
      <c r="AL1939" s="30"/>
      <c r="AM1939" s="109"/>
      <c r="AN1939" s="109"/>
      <c r="AO1939" s="30"/>
      <c r="AP1939" s="109" t="s">
        <v>2672</v>
      </c>
      <c r="AQ1939"/>
      <c r="AR1939"/>
      <c r="AS1939"/>
      <c r="AT1939"/>
      <c r="AU1939"/>
      <c r="AV1939"/>
    </row>
    <row r="1940" spans="27:48" ht="23.45" customHeight="1" x14ac:dyDescent="0.2">
      <c r="AA1940" s="97"/>
      <c r="AB1940" s="97"/>
      <c r="AC1940" s="97"/>
      <c r="AD1940" s="97"/>
      <c r="AE1940" s="97"/>
      <c r="AF1940" s="93"/>
      <c r="AG1940" s="93"/>
      <c r="AH1940" s="93"/>
      <c r="AI1940" s="30"/>
      <c r="AJ1940" s="30"/>
      <c r="AK1940" s="30"/>
      <c r="AL1940" s="30"/>
      <c r="AM1940" s="109"/>
      <c r="AN1940" s="109"/>
      <c r="AO1940" s="30"/>
      <c r="AP1940" s="109" t="s">
        <v>2673</v>
      </c>
      <c r="AQ1940"/>
      <c r="AR1940"/>
      <c r="AS1940"/>
      <c r="AT1940"/>
      <c r="AU1940"/>
      <c r="AV1940"/>
    </row>
    <row r="1941" spans="27:48" ht="23.45" customHeight="1" x14ac:dyDescent="0.2">
      <c r="AA1941" s="97"/>
      <c r="AB1941" s="97"/>
      <c r="AC1941" s="97"/>
      <c r="AD1941" s="97"/>
      <c r="AE1941" s="97"/>
      <c r="AF1941" s="93"/>
      <c r="AG1941" s="93"/>
      <c r="AH1941" s="93"/>
      <c r="AI1941" s="30"/>
      <c r="AJ1941" s="30"/>
      <c r="AK1941" s="30"/>
      <c r="AL1941" s="30"/>
      <c r="AM1941" s="109"/>
      <c r="AN1941" s="109"/>
      <c r="AO1941" s="30"/>
      <c r="AP1941" s="109" t="s">
        <v>2674</v>
      </c>
      <c r="AQ1941"/>
      <c r="AR1941"/>
      <c r="AS1941"/>
      <c r="AT1941"/>
      <c r="AU1941"/>
      <c r="AV1941"/>
    </row>
    <row r="1942" spans="27:48" ht="23.45" customHeight="1" x14ac:dyDescent="0.2">
      <c r="AA1942" s="97"/>
      <c r="AB1942" s="97"/>
      <c r="AC1942" s="97"/>
      <c r="AD1942" s="97"/>
      <c r="AE1942" s="97"/>
      <c r="AF1942" s="93"/>
      <c r="AG1942" s="93"/>
      <c r="AH1942" s="93"/>
      <c r="AI1942" s="30"/>
      <c r="AJ1942" s="30"/>
      <c r="AK1942" s="30"/>
      <c r="AL1942" s="30"/>
      <c r="AM1942" s="109"/>
      <c r="AN1942" s="109"/>
      <c r="AO1942" s="30"/>
      <c r="AP1942" s="109" t="s">
        <v>2675</v>
      </c>
      <c r="AQ1942"/>
      <c r="AR1942"/>
      <c r="AS1942"/>
      <c r="AT1942"/>
      <c r="AU1942"/>
      <c r="AV1942"/>
    </row>
    <row r="1943" spans="27:48" ht="23.45" customHeight="1" x14ac:dyDescent="0.2">
      <c r="AA1943" s="97"/>
      <c r="AB1943" s="97"/>
      <c r="AC1943" s="97"/>
      <c r="AD1943" s="97"/>
      <c r="AE1943" s="97"/>
      <c r="AF1943" s="93"/>
      <c r="AG1943" s="93"/>
      <c r="AH1943" s="93"/>
      <c r="AI1943" s="30"/>
      <c r="AJ1943" s="30"/>
      <c r="AK1943" s="30"/>
      <c r="AL1943" s="30"/>
      <c r="AM1943" s="109"/>
      <c r="AN1943" s="109"/>
      <c r="AO1943" s="30"/>
      <c r="AP1943" s="109" t="s">
        <v>2676</v>
      </c>
      <c r="AQ1943"/>
      <c r="AR1943"/>
      <c r="AS1943"/>
      <c r="AT1943"/>
      <c r="AU1943"/>
      <c r="AV1943"/>
    </row>
    <row r="1944" spans="27:48" ht="23.45" customHeight="1" x14ac:dyDescent="0.2">
      <c r="AA1944" s="97"/>
      <c r="AB1944" s="97"/>
      <c r="AC1944" s="97"/>
      <c r="AD1944" s="97"/>
      <c r="AE1944" s="97"/>
      <c r="AF1944" s="93"/>
      <c r="AG1944" s="93"/>
      <c r="AH1944" s="93"/>
      <c r="AI1944" s="30"/>
      <c r="AJ1944" s="30"/>
      <c r="AK1944" s="30"/>
      <c r="AL1944" s="30"/>
      <c r="AM1944" s="109"/>
      <c r="AN1944" s="109"/>
      <c r="AO1944" s="30"/>
      <c r="AP1944" s="109" t="s">
        <v>2677</v>
      </c>
      <c r="AQ1944"/>
      <c r="AR1944"/>
      <c r="AS1944"/>
      <c r="AT1944"/>
      <c r="AU1944"/>
      <c r="AV1944"/>
    </row>
    <row r="1945" spans="27:48" ht="23.45" customHeight="1" x14ac:dyDescent="0.2">
      <c r="AA1945" s="97"/>
      <c r="AB1945" s="97"/>
      <c r="AC1945" s="97"/>
      <c r="AD1945" s="97"/>
      <c r="AE1945" s="97"/>
      <c r="AF1945" s="93"/>
      <c r="AG1945" s="93"/>
      <c r="AH1945" s="93"/>
      <c r="AI1945" s="30"/>
      <c r="AJ1945" s="30"/>
      <c r="AK1945" s="30"/>
      <c r="AL1945" s="30"/>
      <c r="AM1945" s="109"/>
      <c r="AN1945" s="109"/>
      <c r="AO1945" s="30"/>
      <c r="AP1945" s="109" t="s">
        <v>2678</v>
      </c>
      <c r="AQ1945"/>
      <c r="AR1945"/>
      <c r="AS1945"/>
      <c r="AT1945"/>
      <c r="AU1945"/>
      <c r="AV1945"/>
    </row>
    <row r="1946" spans="27:48" ht="23.45" customHeight="1" x14ac:dyDescent="0.2">
      <c r="AA1946" s="97"/>
      <c r="AB1946" s="97"/>
      <c r="AC1946" s="97"/>
      <c r="AD1946" s="97"/>
      <c r="AE1946" s="97"/>
      <c r="AF1946" s="93"/>
      <c r="AG1946" s="93"/>
      <c r="AH1946" s="93"/>
      <c r="AI1946" s="30"/>
      <c r="AJ1946" s="30"/>
      <c r="AK1946" s="30"/>
      <c r="AL1946" s="30"/>
      <c r="AM1946" s="109"/>
      <c r="AN1946" s="109"/>
      <c r="AO1946" s="30"/>
      <c r="AP1946" s="109" t="s">
        <v>2679</v>
      </c>
      <c r="AQ1946"/>
      <c r="AR1946"/>
      <c r="AS1946"/>
      <c r="AT1946"/>
      <c r="AU1946"/>
      <c r="AV1946"/>
    </row>
    <row r="1947" spans="27:48" ht="23.45" customHeight="1" x14ac:dyDescent="0.2">
      <c r="AA1947" s="97"/>
      <c r="AB1947" s="97"/>
      <c r="AC1947" s="97"/>
      <c r="AD1947" s="97"/>
      <c r="AE1947" s="97"/>
      <c r="AF1947" s="93"/>
      <c r="AG1947" s="93"/>
      <c r="AH1947" s="93"/>
      <c r="AI1947" s="30"/>
      <c r="AJ1947" s="30"/>
      <c r="AK1947" s="30"/>
      <c r="AL1947" s="30"/>
      <c r="AM1947" s="109"/>
      <c r="AN1947" s="109"/>
      <c r="AO1947" s="30"/>
      <c r="AP1947" s="109" t="s">
        <v>2680</v>
      </c>
      <c r="AQ1947"/>
      <c r="AR1947"/>
      <c r="AS1947"/>
      <c r="AT1947"/>
      <c r="AU1947"/>
      <c r="AV1947"/>
    </row>
    <row r="1948" spans="27:48" ht="23.45" customHeight="1" x14ac:dyDescent="0.2">
      <c r="AA1948" s="97"/>
      <c r="AB1948" s="97"/>
      <c r="AC1948" s="97"/>
      <c r="AD1948" s="97"/>
      <c r="AE1948" s="97"/>
      <c r="AF1948" s="93"/>
      <c r="AG1948" s="93"/>
      <c r="AH1948" s="93"/>
      <c r="AI1948" s="30"/>
      <c r="AJ1948" s="30"/>
      <c r="AK1948" s="30"/>
      <c r="AL1948" s="30"/>
      <c r="AM1948" s="109"/>
      <c r="AN1948" s="109"/>
      <c r="AO1948" s="30"/>
      <c r="AP1948" s="109" t="s">
        <v>2681</v>
      </c>
      <c r="AQ1948"/>
      <c r="AR1948"/>
      <c r="AS1948"/>
      <c r="AT1948"/>
      <c r="AU1948"/>
      <c r="AV1948"/>
    </row>
    <row r="1949" spans="27:48" ht="23.45" customHeight="1" x14ac:dyDescent="0.2">
      <c r="AA1949" s="97"/>
      <c r="AB1949" s="97"/>
      <c r="AC1949" s="97"/>
      <c r="AD1949" s="97"/>
      <c r="AE1949" s="97"/>
      <c r="AF1949" s="93"/>
      <c r="AG1949" s="93"/>
      <c r="AH1949" s="93"/>
      <c r="AI1949" s="30"/>
      <c r="AJ1949" s="30"/>
      <c r="AK1949" s="30"/>
      <c r="AL1949" s="30"/>
      <c r="AM1949" s="109"/>
      <c r="AN1949" s="109"/>
      <c r="AO1949" s="30"/>
      <c r="AP1949" s="109" t="s">
        <v>2682</v>
      </c>
      <c r="AQ1949"/>
      <c r="AR1949"/>
      <c r="AS1949"/>
      <c r="AT1949"/>
      <c r="AU1949"/>
      <c r="AV1949"/>
    </row>
    <row r="1950" spans="27:48" ht="23.45" customHeight="1" x14ac:dyDescent="0.2">
      <c r="AA1950" s="97"/>
      <c r="AB1950" s="97"/>
      <c r="AC1950" s="97"/>
      <c r="AD1950" s="97"/>
      <c r="AE1950" s="97"/>
      <c r="AF1950" s="93"/>
      <c r="AG1950" s="93"/>
      <c r="AH1950" s="93"/>
      <c r="AI1950" s="30"/>
      <c r="AJ1950" s="30"/>
      <c r="AK1950" s="30"/>
      <c r="AL1950" s="30"/>
      <c r="AM1950" s="109"/>
      <c r="AN1950" s="109"/>
      <c r="AO1950" s="30"/>
      <c r="AP1950" s="109" t="s">
        <v>2683</v>
      </c>
      <c r="AQ1950"/>
      <c r="AR1950"/>
      <c r="AS1950"/>
      <c r="AT1950"/>
      <c r="AU1950"/>
      <c r="AV1950"/>
    </row>
    <row r="1951" spans="27:48" ht="23.45" customHeight="1" x14ac:dyDescent="0.2">
      <c r="AA1951" s="97"/>
      <c r="AB1951" s="97"/>
      <c r="AC1951" s="97"/>
      <c r="AD1951" s="97"/>
      <c r="AE1951" s="97"/>
      <c r="AF1951" s="93"/>
      <c r="AG1951" s="93"/>
      <c r="AH1951" s="93"/>
      <c r="AI1951" s="30"/>
      <c r="AJ1951" s="30"/>
      <c r="AK1951" s="30"/>
      <c r="AL1951" s="30"/>
      <c r="AM1951" s="109"/>
      <c r="AN1951" s="109"/>
      <c r="AO1951" s="30"/>
      <c r="AP1951" s="109" t="s">
        <v>2684</v>
      </c>
      <c r="AQ1951"/>
      <c r="AR1951"/>
      <c r="AS1951"/>
      <c r="AT1951"/>
      <c r="AU1951"/>
      <c r="AV1951"/>
    </row>
    <row r="1952" spans="27:48" ht="23.45" customHeight="1" x14ac:dyDescent="0.2">
      <c r="AA1952" s="97"/>
      <c r="AB1952" s="97"/>
      <c r="AC1952" s="97"/>
      <c r="AD1952" s="97"/>
      <c r="AE1952" s="97"/>
      <c r="AF1952" s="93"/>
      <c r="AG1952" s="93"/>
      <c r="AH1952" s="93"/>
      <c r="AI1952" s="30"/>
      <c r="AJ1952" s="30"/>
      <c r="AK1952" s="30"/>
      <c r="AL1952" s="30"/>
      <c r="AM1952" s="109"/>
      <c r="AN1952" s="109"/>
      <c r="AO1952" s="30"/>
      <c r="AP1952" s="109" t="s">
        <v>2685</v>
      </c>
      <c r="AQ1952"/>
      <c r="AR1952"/>
      <c r="AS1952"/>
      <c r="AT1952"/>
      <c r="AU1952"/>
      <c r="AV1952"/>
    </row>
    <row r="1953" spans="27:48" ht="23.45" customHeight="1" x14ac:dyDescent="0.2">
      <c r="AA1953" s="97"/>
      <c r="AB1953" s="97"/>
      <c r="AC1953" s="97"/>
      <c r="AD1953" s="97"/>
      <c r="AE1953" s="97"/>
      <c r="AF1953" s="93"/>
      <c r="AG1953" s="93"/>
      <c r="AH1953" s="93"/>
      <c r="AI1953" s="30"/>
      <c r="AJ1953" s="30"/>
      <c r="AK1953" s="30"/>
      <c r="AL1953" s="30"/>
      <c r="AM1953" s="109"/>
      <c r="AN1953" s="109"/>
      <c r="AO1953" s="30"/>
      <c r="AP1953" s="109" t="s">
        <v>2686</v>
      </c>
      <c r="AQ1953"/>
      <c r="AR1953"/>
      <c r="AS1953"/>
      <c r="AT1953"/>
      <c r="AU1953"/>
      <c r="AV1953"/>
    </row>
    <row r="1954" spans="27:48" ht="23.45" customHeight="1" x14ac:dyDescent="0.2">
      <c r="AA1954" s="97"/>
      <c r="AB1954" s="97"/>
      <c r="AC1954" s="97"/>
      <c r="AD1954" s="97"/>
      <c r="AE1954" s="97"/>
      <c r="AF1954" s="93"/>
      <c r="AG1954" s="93"/>
      <c r="AH1954" s="93"/>
      <c r="AI1954" s="30"/>
      <c r="AJ1954" s="30"/>
      <c r="AK1954" s="30"/>
      <c r="AL1954" s="30"/>
      <c r="AM1954" s="109"/>
      <c r="AN1954" s="109"/>
      <c r="AO1954" s="30"/>
      <c r="AP1954" s="109" t="s">
        <v>2687</v>
      </c>
      <c r="AQ1954"/>
      <c r="AR1954"/>
      <c r="AS1954"/>
      <c r="AT1954"/>
      <c r="AU1954"/>
      <c r="AV1954"/>
    </row>
    <row r="1955" spans="27:48" ht="23.45" customHeight="1" x14ac:dyDescent="0.2">
      <c r="AA1955" s="97"/>
      <c r="AB1955" s="97"/>
      <c r="AC1955" s="97"/>
      <c r="AD1955" s="97"/>
      <c r="AE1955" s="97"/>
      <c r="AF1955" s="93"/>
      <c r="AG1955" s="93"/>
      <c r="AH1955" s="93"/>
      <c r="AI1955" s="30"/>
      <c r="AJ1955" s="30"/>
      <c r="AK1955" s="30"/>
      <c r="AL1955" s="30"/>
      <c r="AM1955" s="109"/>
      <c r="AN1955" s="109"/>
      <c r="AO1955" s="30"/>
      <c r="AP1955" s="109" t="s">
        <v>2688</v>
      </c>
      <c r="AQ1955"/>
      <c r="AR1955"/>
      <c r="AS1955"/>
      <c r="AT1955"/>
      <c r="AU1955"/>
      <c r="AV1955"/>
    </row>
    <row r="1956" spans="27:48" ht="23.45" customHeight="1" x14ac:dyDescent="0.2">
      <c r="AA1956" s="97"/>
      <c r="AB1956" s="97"/>
      <c r="AC1956" s="97"/>
      <c r="AD1956" s="97"/>
      <c r="AE1956" s="97"/>
      <c r="AF1956" s="93"/>
      <c r="AG1956" s="93"/>
      <c r="AH1956" s="93"/>
      <c r="AI1956" s="30"/>
      <c r="AJ1956" s="30"/>
      <c r="AK1956" s="30"/>
      <c r="AL1956" s="30"/>
      <c r="AM1956" s="109"/>
      <c r="AN1956" s="109"/>
      <c r="AO1956" s="30"/>
      <c r="AP1956" s="109" t="s">
        <v>2689</v>
      </c>
      <c r="AQ1956"/>
      <c r="AR1956"/>
      <c r="AS1956"/>
      <c r="AT1956"/>
      <c r="AU1956"/>
      <c r="AV1956"/>
    </row>
    <row r="1957" spans="27:48" ht="23.45" customHeight="1" x14ac:dyDescent="0.2">
      <c r="AA1957" s="97"/>
      <c r="AB1957" s="97"/>
      <c r="AC1957" s="97"/>
      <c r="AD1957" s="97"/>
      <c r="AE1957" s="97"/>
      <c r="AF1957" s="93"/>
      <c r="AG1957" s="93"/>
      <c r="AH1957" s="93"/>
      <c r="AI1957" s="30"/>
      <c r="AJ1957" s="30"/>
      <c r="AK1957" s="30"/>
      <c r="AL1957" s="30"/>
      <c r="AM1957" s="109"/>
      <c r="AN1957" s="109"/>
      <c r="AO1957" s="30"/>
      <c r="AP1957" s="109" t="s">
        <v>2690</v>
      </c>
      <c r="AQ1957"/>
      <c r="AR1957"/>
      <c r="AS1957"/>
      <c r="AT1957"/>
      <c r="AU1957"/>
      <c r="AV1957"/>
    </row>
    <row r="1958" spans="27:48" ht="23.45" customHeight="1" x14ac:dyDescent="0.2">
      <c r="AA1958" s="97"/>
      <c r="AB1958" s="97"/>
      <c r="AC1958" s="97"/>
      <c r="AD1958" s="97"/>
      <c r="AE1958" s="97"/>
      <c r="AF1958" s="93"/>
      <c r="AG1958" s="93"/>
      <c r="AH1958" s="93"/>
      <c r="AI1958" s="30"/>
      <c r="AJ1958" s="30"/>
      <c r="AK1958" s="30"/>
      <c r="AL1958" s="30"/>
      <c r="AM1958" s="109"/>
      <c r="AN1958" s="109"/>
      <c r="AO1958" s="30"/>
      <c r="AP1958" s="109" t="s">
        <v>2691</v>
      </c>
      <c r="AQ1958"/>
      <c r="AR1958"/>
      <c r="AS1958"/>
      <c r="AT1958"/>
      <c r="AU1958"/>
      <c r="AV1958"/>
    </row>
    <row r="1959" spans="27:48" ht="23.45" customHeight="1" x14ac:dyDescent="0.2">
      <c r="AA1959" s="97"/>
      <c r="AB1959" s="97"/>
      <c r="AC1959" s="97"/>
      <c r="AD1959" s="97"/>
      <c r="AE1959" s="97"/>
      <c r="AF1959" s="93"/>
      <c r="AG1959" s="93"/>
      <c r="AH1959" s="93"/>
      <c r="AI1959" s="30"/>
      <c r="AJ1959" s="30"/>
      <c r="AK1959" s="30"/>
      <c r="AL1959" s="30"/>
      <c r="AM1959" s="109"/>
      <c r="AN1959" s="109"/>
      <c r="AO1959" s="30"/>
      <c r="AP1959" s="109" t="s">
        <v>2692</v>
      </c>
      <c r="AQ1959"/>
      <c r="AR1959"/>
      <c r="AS1959"/>
      <c r="AT1959"/>
      <c r="AU1959"/>
      <c r="AV1959"/>
    </row>
    <row r="1960" spans="27:48" ht="23.45" customHeight="1" x14ac:dyDescent="0.2">
      <c r="AA1960" s="97"/>
      <c r="AB1960" s="97"/>
      <c r="AC1960" s="97"/>
      <c r="AD1960" s="97"/>
      <c r="AE1960" s="97"/>
      <c r="AF1960" s="93"/>
      <c r="AG1960" s="93"/>
      <c r="AH1960" s="93"/>
      <c r="AI1960" s="30"/>
      <c r="AJ1960" s="30"/>
      <c r="AK1960" s="30"/>
      <c r="AL1960" s="30"/>
      <c r="AM1960" s="109"/>
      <c r="AN1960" s="109"/>
      <c r="AO1960" s="30"/>
      <c r="AP1960" s="109" t="s">
        <v>2693</v>
      </c>
      <c r="AQ1960"/>
      <c r="AR1960"/>
      <c r="AS1960"/>
      <c r="AT1960"/>
      <c r="AU1960"/>
      <c r="AV1960"/>
    </row>
    <row r="1961" spans="27:48" ht="23.45" customHeight="1" x14ac:dyDescent="0.2">
      <c r="AA1961" s="97"/>
      <c r="AB1961" s="97"/>
      <c r="AC1961" s="97"/>
      <c r="AD1961" s="97"/>
      <c r="AE1961" s="97"/>
      <c r="AF1961" s="93"/>
      <c r="AG1961" s="93"/>
      <c r="AH1961" s="93"/>
      <c r="AI1961" s="30"/>
      <c r="AJ1961" s="30"/>
      <c r="AK1961" s="30"/>
      <c r="AL1961" s="30"/>
      <c r="AM1961" s="109"/>
      <c r="AN1961" s="109"/>
      <c r="AO1961" s="30"/>
      <c r="AP1961" s="109" t="s">
        <v>2694</v>
      </c>
      <c r="AQ1961"/>
      <c r="AR1961"/>
      <c r="AS1961"/>
      <c r="AT1961"/>
      <c r="AU1961"/>
      <c r="AV1961"/>
    </row>
    <row r="1962" spans="27:48" ht="23.45" customHeight="1" x14ac:dyDescent="0.2">
      <c r="AA1962" s="97"/>
      <c r="AB1962" s="97"/>
      <c r="AC1962" s="97"/>
      <c r="AD1962" s="97"/>
      <c r="AE1962" s="97"/>
      <c r="AF1962" s="93"/>
      <c r="AG1962" s="93"/>
      <c r="AH1962" s="93"/>
      <c r="AI1962" s="30"/>
      <c r="AJ1962" s="30"/>
      <c r="AK1962" s="30"/>
      <c r="AL1962" s="30"/>
      <c r="AM1962" s="109"/>
      <c r="AN1962" s="109"/>
      <c r="AO1962" s="30"/>
      <c r="AP1962" s="109" t="s">
        <v>2695</v>
      </c>
      <c r="AQ1962"/>
      <c r="AR1962"/>
      <c r="AS1962"/>
      <c r="AT1962"/>
      <c r="AU1962"/>
      <c r="AV1962"/>
    </row>
    <row r="1963" spans="27:48" ht="23.45" customHeight="1" x14ac:dyDescent="0.2">
      <c r="AA1963" s="97"/>
      <c r="AB1963" s="97"/>
      <c r="AC1963" s="97"/>
      <c r="AD1963" s="97"/>
      <c r="AE1963" s="97"/>
      <c r="AF1963" s="93"/>
      <c r="AG1963" s="93"/>
      <c r="AH1963" s="93"/>
      <c r="AI1963" s="30"/>
      <c r="AJ1963" s="30"/>
      <c r="AK1963" s="30"/>
      <c r="AL1963" s="30"/>
      <c r="AM1963" s="109"/>
      <c r="AN1963" s="109"/>
      <c r="AO1963" s="30"/>
      <c r="AP1963" s="109" t="s">
        <v>2696</v>
      </c>
      <c r="AQ1963"/>
      <c r="AR1963"/>
      <c r="AS1963"/>
      <c r="AT1963"/>
      <c r="AU1963"/>
      <c r="AV1963"/>
    </row>
    <row r="1964" spans="27:48" ht="23.45" customHeight="1" x14ac:dyDescent="0.2">
      <c r="AA1964" s="97"/>
      <c r="AB1964" s="97"/>
      <c r="AC1964" s="97"/>
      <c r="AD1964" s="97"/>
      <c r="AE1964" s="97"/>
      <c r="AF1964" s="93"/>
      <c r="AG1964" s="93"/>
      <c r="AH1964" s="93"/>
      <c r="AI1964" s="30"/>
      <c r="AJ1964" s="30"/>
      <c r="AK1964" s="30"/>
      <c r="AL1964" s="30"/>
      <c r="AM1964" s="109"/>
      <c r="AN1964" s="109"/>
      <c r="AO1964" s="30"/>
      <c r="AP1964" s="109" t="s">
        <v>2697</v>
      </c>
      <c r="AQ1964"/>
      <c r="AR1964"/>
      <c r="AS1964"/>
      <c r="AT1964"/>
      <c r="AU1964"/>
      <c r="AV1964"/>
    </row>
    <row r="1965" spans="27:48" ht="23.45" customHeight="1" x14ac:dyDescent="0.2">
      <c r="AA1965" s="97"/>
      <c r="AB1965" s="97"/>
      <c r="AC1965" s="97"/>
      <c r="AD1965" s="97"/>
      <c r="AE1965" s="97"/>
      <c r="AF1965" s="93"/>
      <c r="AG1965" s="93"/>
      <c r="AH1965" s="93"/>
      <c r="AI1965" s="30"/>
      <c r="AJ1965" s="30"/>
      <c r="AK1965" s="30"/>
      <c r="AL1965" s="30"/>
      <c r="AM1965" s="109"/>
      <c r="AN1965" s="109"/>
      <c r="AO1965" s="30"/>
      <c r="AP1965" s="109" t="s">
        <v>2698</v>
      </c>
      <c r="AQ1965"/>
      <c r="AR1965"/>
      <c r="AS1965"/>
      <c r="AT1965"/>
      <c r="AU1965"/>
      <c r="AV1965"/>
    </row>
    <row r="1966" spans="27:48" ht="23.45" customHeight="1" x14ac:dyDescent="0.2">
      <c r="AA1966" s="97"/>
      <c r="AB1966" s="97"/>
      <c r="AC1966" s="97"/>
      <c r="AD1966" s="97"/>
      <c r="AE1966" s="97"/>
      <c r="AF1966" s="93"/>
      <c r="AG1966" s="93"/>
      <c r="AH1966" s="93"/>
      <c r="AI1966" s="30"/>
      <c r="AJ1966" s="30"/>
      <c r="AK1966" s="30"/>
      <c r="AL1966" s="30"/>
      <c r="AM1966" s="109"/>
      <c r="AN1966" s="109"/>
      <c r="AO1966" s="30"/>
      <c r="AP1966" s="109" t="s">
        <v>2699</v>
      </c>
      <c r="AQ1966"/>
      <c r="AR1966"/>
      <c r="AS1966"/>
      <c r="AT1966"/>
      <c r="AU1966"/>
      <c r="AV1966"/>
    </row>
    <row r="1967" spans="27:48" ht="23.45" customHeight="1" x14ac:dyDescent="0.2">
      <c r="AA1967" s="97"/>
      <c r="AB1967" s="97"/>
      <c r="AC1967" s="97"/>
      <c r="AD1967" s="97"/>
      <c r="AE1967" s="97"/>
      <c r="AF1967" s="93"/>
      <c r="AG1967" s="93"/>
      <c r="AH1967" s="93"/>
      <c r="AI1967" s="30"/>
      <c r="AJ1967" s="30"/>
      <c r="AK1967" s="30"/>
      <c r="AL1967" s="30"/>
      <c r="AM1967" s="109"/>
      <c r="AN1967" s="109"/>
      <c r="AO1967" s="30"/>
      <c r="AP1967" s="109" t="s">
        <v>2700</v>
      </c>
      <c r="AQ1967"/>
      <c r="AR1967"/>
      <c r="AS1967"/>
      <c r="AT1967"/>
      <c r="AU1967"/>
      <c r="AV1967"/>
    </row>
    <row r="1968" spans="27:48" ht="23.45" customHeight="1" x14ac:dyDescent="0.2">
      <c r="AA1968" s="97"/>
      <c r="AB1968" s="97"/>
      <c r="AC1968" s="97"/>
      <c r="AD1968" s="97"/>
      <c r="AE1968" s="97"/>
      <c r="AF1968" s="93"/>
      <c r="AG1968" s="93"/>
      <c r="AH1968" s="93"/>
      <c r="AI1968" s="30"/>
      <c r="AJ1968" s="30"/>
      <c r="AK1968" s="30"/>
      <c r="AL1968" s="30"/>
      <c r="AM1968" s="109"/>
      <c r="AN1968" s="109"/>
      <c r="AO1968" s="30"/>
      <c r="AP1968" s="109" t="s">
        <v>2701</v>
      </c>
      <c r="AQ1968"/>
      <c r="AR1968"/>
      <c r="AS1968"/>
      <c r="AT1968"/>
      <c r="AU1968"/>
      <c r="AV1968"/>
    </row>
    <row r="1969" spans="27:48" ht="23.45" customHeight="1" x14ac:dyDescent="0.2">
      <c r="AA1969" s="97"/>
      <c r="AB1969" s="97"/>
      <c r="AC1969" s="97"/>
      <c r="AD1969" s="97"/>
      <c r="AE1969" s="97"/>
      <c r="AF1969" s="93"/>
      <c r="AG1969" s="93"/>
      <c r="AH1969" s="93"/>
      <c r="AI1969" s="30"/>
      <c r="AJ1969" s="30"/>
      <c r="AK1969" s="30"/>
      <c r="AL1969" s="30"/>
      <c r="AM1969" s="109"/>
      <c r="AN1969" s="109"/>
      <c r="AO1969" s="30"/>
      <c r="AP1969" s="109" t="s">
        <v>2702</v>
      </c>
      <c r="AQ1969"/>
      <c r="AR1969"/>
      <c r="AS1969"/>
      <c r="AT1969"/>
      <c r="AU1969"/>
      <c r="AV1969"/>
    </row>
    <row r="1970" spans="27:48" ht="23.45" customHeight="1" x14ac:dyDescent="0.2">
      <c r="AA1970" s="97"/>
      <c r="AB1970" s="97"/>
      <c r="AC1970" s="97"/>
      <c r="AD1970" s="97"/>
      <c r="AE1970" s="97"/>
      <c r="AF1970" s="93"/>
      <c r="AG1970" s="93"/>
      <c r="AH1970" s="93"/>
      <c r="AI1970" s="30"/>
      <c r="AJ1970" s="30"/>
      <c r="AK1970" s="30"/>
      <c r="AL1970" s="30"/>
      <c r="AM1970" s="109"/>
      <c r="AN1970" s="109"/>
      <c r="AO1970" s="30"/>
      <c r="AP1970" s="109" t="s">
        <v>2703</v>
      </c>
      <c r="AQ1970"/>
      <c r="AR1970"/>
      <c r="AS1970"/>
      <c r="AT1970"/>
      <c r="AU1970"/>
      <c r="AV1970"/>
    </row>
    <row r="1971" spans="27:48" ht="23.45" customHeight="1" x14ac:dyDescent="0.2">
      <c r="AA1971" s="97"/>
      <c r="AB1971" s="97"/>
      <c r="AC1971" s="97"/>
      <c r="AD1971" s="97"/>
      <c r="AE1971" s="97"/>
      <c r="AF1971" s="93"/>
      <c r="AG1971" s="93"/>
      <c r="AH1971" s="93"/>
      <c r="AI1971" s="30"/>
      <c r="AJ1971" s="30"/>
      <c r="AK1971" s="30"/>
      <c r="AL1971" s="30"/>
      <c r="AM1971" s="109"/>
      <c r="AN1971" s="109"/>
      <c r="AO1971" s="30"/>
      <c r="AP1971" s="109" t="s">
        <v>2704</v>
      </c>
      <c r="AQ1971"/>
      <c r="AR1971"/>
      <c r="AS1971"/>
      <c r="AT1971"/>
      <c r="AU1971"/>
      <c r="AV1971"/>
    </row>
    <row r="1972" spans="27:48" ht="23.45" customHeight="1" x14ac:dyDescent="0.2">
      <c r="AA1972" s="97"/>
      <c r="AB1972" s="97"/>
      <c r="AC1972" s="97"/>
      <c r="AD1972" s="97"/>
      <c r="AE1972" s="97"/>
      <c r="AF1972" s="93"/>
      <c r="AG1972" s="93"/>
      <c r="AH1972" s="93"/>
      <c r="AI1972" s="30"/>
      <c r="AJ1972" s="30"/>
      <c r="AK1972" s="30"/>
      <c r="AL1972" s="30"/>
      <c r="AM1972" s="109"/>
      <c r="AN1972" s="109"/>
      <c r="AO1972" s="30"/>
      <c r="AP1972" s="109" t="s">
        <v>2705</v>
      </c>
      <c r="AQ1972"/>
      <c r="AR1972"/>
      <c r="AS1972"/>
      <c r="AT1972"/>
      <c r="AU1972"/>
      <c r="AV1972"/>
    </row>
    <row r="1973" spans="27:48" ht="23.45" customHeight="1" x14ac:dyDescent="0.2">
      <c r="AA1973" s="97"/>
      <c r="AB1973" s="97"/>
      <c r="AC1973" s="97"/>
      <c r="AD1973" s="97"/>
      <c r="AE1973" s="97"/>
      <c r="AF1973" s="93"/>
      <c r="AG1973" s="93"/>
      <c r="AH1973" s="93"/>
      <c r="AI1973" s="30"/>
      <c r="AJ1973" s="30"/>
      <c r="AK1973" s="30"/>
      <c r="AL1973" s="30"/>
      <c r="AM1973" s="109"/>
      <c r="AN1973" s="109"/>
      <c r="AO1973" s="30"/>
      <c r="AP1973" s="109" t="s">
        <v>2706</v>
      </c>
      <c r="AQ1973"/>
      <c r="AR1973"/>
      <c r="AS1973"/>
      <c r="AT1973"/>
      <c r="AU1973"/>
      <c r="AV1973"/>
    </row>
    <row r="1974" spans="27:48" ht="23.45" customHeight="1" x14ac:dyDescent="0.2">
      <c r="AA1974" s="97"/>
      <c r="AB1974" s="97"/>
      <c r="AC1974" s="97"/>
      <c r="AD1974" s="97"/>
      <c r="AE1974" s="97"/>
      <c r="AF1974" s="93"/>
      <c r="AG1974" s="93"/>
      <c r="AH1974" s="93"/>
      <c r="AI1974" s="30"/>
      <c r="AJ1974" s="30"/>
      <c r="AK1974" s="30"/>
      <c r="AL1974" s="30"/>
      <c r="AM1974" s="109"/>
      <c r="AN1974" s="109"/>
      <c r="AO1974" s="30"/>
      <c r="AP1974" s="109" t="s">
        <v>2707</v>
      </c>
      <c r="AQ1974"/>
      <c r="AR1974"/>
      <c r="AS1974"/>
      <c r="AT1974"/>
      <c r="AU1974"/>
      <c r="AV1974"/>
    </row>
    <row r="1975" spans="27:48" ht="23.45" customHeight="1" x14ac:dyDescent="0.2">
      <c r="AA1975" s="97"/>
      <c r="AB1975" s="97"/>
      <c r="AC1975" s="97"/>
      <c r="AD1975" s="97"/>
      <c r="AE1975" s="97"/>
      <c r="AF1975" s="93"/>
      <c r="AG1975" s="93"/>
      <c r="AH1975" s="93"/>
      <c r="AI1975" s="30"/>
      <c r="AJ1975" s="30"/>
      <c r="AK1975" s="30"/>
      <c r="AL1975" s="30"/>
      <c r="AM1975" s="109"/>
      <c r="AN1975" s="109"/>
      <c r="AO1975" s="30"/>
      <c r="AP1975" s="109" t="s">
        <v>2708</v>
      </c>
      <c r="AQ1975"/>
      <c r="AR1975"/>
      <c r="AS1975"/>
      <c r="AT1975"/>
      <c r="AU1975"/>
      <c r="AV1975"/>
    </row>
    <row r="1976" spans="27:48" ht="23.45" customHeight="1" x14ac:dyDescent="0.2">
      <c r="AA1976" s="97"/>
      <c r="AB1976" s="97"/>
      <c r="AC1976" s="97"/>
      <c r="AD1976" s="97"/>
      <c r="AE1976" s="97"/>
      <c r="AF1976" s="93"/>
      <c r="AG1976" s="93"/>
      <c r="AH1976" s="93"/>
      <c r="AI1976" s="30"/>
      <c r="AJ1976" s="30"/>
      <c r="AK1976" s="30"/>
      <c r="AL1976" s="30"/>
      <c r="AM1976" s="109"/>
      <c r="AN1976" s="109"/>
      <c r="AO1976" s="30"/>
      <c r="AP1976" s="109" t="s">
        <v>2709</v>
      </c>
      <c r="AQ1976"/>
      <c r="AR1976"/>
      <c r="AS1976"/>
      <c r="AT1976"/>
      <c r="AU1976"/>
      <c r="AV1976"/>
    </row>
    <row r="1977" spans="27:48" ht="23.45" customHeight="1" x14ac:dyDescent="0.2">
      <c r="AA1977" s="97"/>
      <c r="AB1977" s="97"/>
      <c r="AC1977" s="97"/>
      <c r="AD1977" s="97"/>
      <c r="AE1977" s="97"/>
      <c r="AF1977" s="93"/>
      <c r="AG1977" s="93"/>
      <c r="AH1977" s="93"/>
      <c r="AI1977" s="30"/>
      <c r="AJ1977" s="30"/>
      <c r="AK1977" s="30"/>
      <c r="AL1977" s="30"/>
      <c r="AM1977" s="109"/>
      <c r="AN1977" s="109"/>
      <c r="AO1977" s="30"/>
      <c r="AP1977" s="109" t="s">
        <v>2710</v>
      </c>
      <c r="AQ1977"/>
      <c r="AR1977"/>
      <c r="AS1977"/>
      <c r="AT1977"/>
      <c r="AU1977"/>
      <c r="AV1977"/>
    </row>
    <row r="1978" spans="27:48" ht="23.45" customHeight="1" x14ac:dyDescent="0.2">
      <c r="AA1978" s="97"/>
      <c r="AB1978" s="97"/>
      <c r="AC1978" s="97"/>
      <c r="AD1978" s="97"/>
      <c r="AE1978" s="97"/>
      <c r="AF1978" s="93"/>
      <c r="AG1978" s="93"/>
      <c r="AH1978" s="93"/>
      <c r="AI1978" s="30"/>
      <c r="AJ1978" s="30"/>
      <c r="AK1978" s="30"/>
      <c r="AL1978" s="30"/>
      <c r="AM1978" s="109"/>
      <c r="AN1978" s="109"/>
      <c r="AO1978" s="30"/>
      <c r="AP1978" s="109" t="s">
        <v>2711</v>
      </c>
      <c r="AQ1978"/>
      <c r="AR1978"/>
      <c r="AS1978"/>
      <c r="AT1978"/>
      <c r="AU1978"/>
      <c r="AV1978"/>
    </row>
    <row r="1979" spans="27:48" ht="23.45" customHeight="1" x14ac:dyDescent="0.2">
      <c r="AA1979" s="97"/>
      <c r="AB1979" s="97"/>
      <c r="AC1979" s="97"/>
      <c r="AD1979" s="97"/>
      <c r="AE1979" s="97"/>
      <c r="AF1979" s="93"/>
      <c r="AG1979" s="93"/>
      <c r="AH1979" s="93"/>
      <c r="AI1979" s="30"/>
      <c r="AJ1979" s="30"/>
      <c r="AK1979" s="30"/>
      <c r="AL1979" s="30"/>
      <c r="AM1979" s="109"/>
      <c r="AN1979" s="109"/>
      <c r="AO1979" s="30"/>
      <c r="AP1979" s="109" t="s">
        <v>2712</v>
      </c>
      <c r="AQ1979"/>
      <c r="AR1979"/>
      <c r="AS1979"/>
      <c r="AT1979"/>
      <c r="AU1979"/>
      <c r="AV1979"/>
    </row>
    <row r="1980" spans="27:48" ht="23.45" customHeight="1" x14ac:dyDescent="0.2">
      <c r="AA1980" s="97"/>
      <c r="AB1980" s="97"/>
      <c r="AC1980" s="97"/>
      <c r="AD1980" s="97"/>
      <c r="AE1980" s="97"/>
      <c r="AF1980" s="93"/>
      <c r="AG1980" s="93"/>
      <c r="AH1980" s="93"/>
      <c r="AI1980" s="30"/>
      <c r="AJ1980" s="30"/>
      <c r="AK1980" s="30"/>
      <c r="AL1980" s="30"/>
      <c r="AM1980" s="109"/>
      <c r="AN1980" s="109"/>
      <c r="AO1980" s="30"/>
      <c r="AP1980" s="109" t="s">
        <v>2713</v>
      </c>
      <c r="AQ1980"/>
      <c r="AR1980"/>
      <c r="AS1980"/>
      <c r="AT1980"/>
      <c r="AU1980"/>
      <c r="AV1980"/>
    </row>
    <row r="1981" spans="27:48" ht="23.45" customHeight="1" x14ac:dyDescent="0.2">
      <c r="AA1981" s="97"/>
      <c r="AB1981" s="97"/>
      <c r="AC1981" s="97"/>
      <c r="AD1981" s="97"/>
      <c r="AE1981" s="97"/>
      <c r="AF1981" s="93"/>
      <c r="AG1981" s="93"/>
      <c r="AH1981" s="93"/>
      <c r="AI1981" s="30"/>
      <c r="AJ1981" s="30"/>
      <c r="AK1981" s="30"/>
      <c r="AL1981" s="30"/>
      <c r="AM1981" s="109"/>
      <c r="AN1981" s="109"/>
      <c r="AO1981" s="30"/>
      <c r="AP1981" s="109" t="s">
        <v>2714</v>
      </c>
      <c r="AQ1981"/>
      <c r="AR1981"/>
      <c r="AS1981"/>
      <c r="AT1981"/>
      <c r="AU1981"/>
      <c r="AV1981"/>
    </row>
    <row r="1982" spans="27:48" ht="23.45" customHeight="1" x14ac:dyDescent="0.2">
      <c r="AA1982" s="97"/>
      <c r="AB1982" s="97"/>
      <c r="AC1982" s="97"/>
      <c r="AD1982" s="97"/>
      <c r="AE1982" s="97"/>
      <c r="AF1982" s="93"/>
      <c r="AG1982" s="93"/>
      <c r="AH1982" s="93"/>
      <c r="AI1982" s="30"/>
      <c r="AJ1982" s="30"/>
      <c r="AK1982" s="30"/>
      <c r="AL1982" s="30"/>
      <c r="AM1982" s="109"/>
      <c r="AN1982" s="109"/>
      <c r="AO1982" s="30"/>
      <c r="AP1982" s="109" t="s">
        <v>2715</v>
      </c>
      <c r="AQ1982"/>
      <c r="AR1982"/>
      <c r="AS1982"/>
      <c r="AT1982"/>
      <c r="AU1982"/>
      <c r="AV1982"/>
    </row>
    <row r="1983" spans="27:48" ht="23.45" customHeight="1" x14ac:dyDescent="0.2">
      <c r="AA1983" s="97"/>
      <c r="AB1983" s="97"/>
      <c r="AC1983" s="97"/>
      <c r="AD1983" s="97"/>
      <c r="AE1983" s="97"/>
      <c r="AF1983" s="93"/>
      <c r="AG1983" s="93"/>
      <c r="AH1983" s="93"/>
      <c r="AI1983" s="30"/>
      <c r="AJ1983" s="30"/>
      <c r="AK1983" s="30"/>
      <c r="AL1983" s="30"/>
      <c r="AM1983" s="109"/>
      <c r="AN1983" s="109"/>
      <c r="AO1983" s="30"/>
      <c r="AP1983" s="109" t="s">
        <v>2716</v>
      </c>
      <c r="AQ1983"/>
      <c r="AR1983"/>
      <c r="AS1983"/>
      <c r="AT1983"/>
      <c r="AU1983"/>
      <c r="AV1983"/>
    </row>
    <row r="1984" spans="27:48" ht="23.45" customHeight="1" x14ac:dyDescent="0.2">
      <c r="AA1984" s="97"/>
      <c r="AB1984" s="97"/>
      <c r="AC1984" s="97"/>
      <c r="AD1984" s="97"/>
      <c r="AE1984" s="97"/>
      <c r="AF1984" s="93"/>
      <c r="AG1984" s="93"/>
      <c r="AH1984" s="93"/>
      <c r="AI1984" s="30"/>
      <c r="AJ1984" s="30"/>
      <c r="AK1984" s="30"/>
      <c r="AL1984" s="30"/>
      <c r="AM1984" s="109"/>
      <c r="AN1984" s="109"/>
      <c r="AO1984" s="30"/>
      <c r="AP1984" s="109" t="s">
        <v>2717</v>
      </c>
      <c r="AQ1984"/>
      <c r="AR1984"/>
      <c r="AS1984"/>
      <c r="AT1984"/>
      <c r="AU1984"/>
      <c r="AV1984"/>
    </row>
    <row r="1985" spans="27:48" ht="23.45" customHeight="1" x14ac:dyDescent="0.2">
      <c r="AA1985" s="97"/>
      <c r="AB1985" s="97"/>
      <c r="AC1985" s="97"/>
      <c r="AD1985" s="97"/>
      <c r="AE1985" s="97"/>
      <c r="AF1985" s="93"/>
      <c r="AG1985" s="93"/>
      <c r="AH1985" s="93"/>
      <c r="AI1985" s="30"/>
      <c r="AJ1985" s="30"/>
      <c r="AK1985" s="30"/>
      <c r="AL1985" s="30"/>
      <c r="AM1985" s="109"/>
      <c r="AN1985" s="109"/>
      <c r="AO1985" s="30"/>
      <c r="AP1985" s="109" t="s">
        <v>2718</v>
      </c>
      <c r="AQ1985"/>
      <c r="AR1985"/>
      <c r="AS1985"/>
      <c r="AT1985"/>
      <c r="AU1985"/>
      <c r="AV1985"/>
    </row>
    <row r="1986" spans="27:48" ht="23.45" customHeight="1" x14ac:dyDescent="0.2">
      <c r="AA1986" s="97"/>
      <c r="AB1986" s="97"/>
      <c r="AC1986" s="97"/>
      <c r="AD1986" s="97"/>
      <c r="AE1986" s="97"/>
      <c r="AF1986" s="93"/>
      <c r="AG1986" s="93"/>
      <c r="AH1986" s="93"/>
      <c r="AI1986" s="30"/>
      <c r="AJ1986" s="30"/>
      <c r="AK1986" s="30"/>
      <c r="AL1986" s="30"/>
      <c r="AM1986" s="109"/>
      <c r="AN1986" s="109"/>
      <c r="AO1986" s="30"/>
      <c r="AP1986" s="109" t="s">
        <v>2719</v>
      </c>
      <c r="AQ1986"/>
      <c r="AR1986"/>
      <c r="AS1986"/>
      <c r="AT1986"/>
      <c r="AU1986"/>
      <c r="AV1986"/>
    </row>
    <row r="1987" spans="27:48" ht="23.45" customHeight="1" x14ac:dyDescent="0.2">
      <c r="AA1987" s="97"/>
      <c r="AB1987" s="97"/>
      <c r="AC1987" s="97"/>
      <c r="AD1987" s="97"/>
      <c r="AE1987" s="97"/>
      <c r="AF1987" s="93"/>
      <c r="AG1987" s="93"/>
      <c r="AH1987" s="93"/>
      <c r="AI1987" s="30"/>
      <c r="AJ1987" s="30"/>
      <c r="AK1987" s="30"/>
      <c r="AL1987" s="30"/>
      <c r="AM1987" s="109"/>
      <c r="AN1987" s="109"/>
      <c r="AO1987" s="30"/>
      <c r="AP1987" s="109" t="s">
        <v>2720</v>
      </c>
      <c r="AQ1987"/>
      <c r="AR1987"/>
      <c r="AS1987"/>
      <c r="AT1987"/>
      <c r="AU1987"/>
      <c r="AV1987"/>
    </row>
    <row r="1988" spans="27:48" ht="23.45" customHeight="1" x14ac:dyDescent="0.2">
      <c r="AA1988" s="97"/>
      <c r="AB1988" s="97"/>
      <c r="AC1988" s="97"/>
      <c r="AD1988" s="97"/>
      <c r="AE1988" s="97"/>
      <c r="AF1988" s="93"/>
      <c r="AG1988" s="93"/>
      <c r="AH1988" s="93"/>
      <c r="AI1988" s="30"/>
      <c r="AJ1988" s="30"/>
      <c r="AK1988" s="30"/>
      <c r="AL1988" s="30"/>
      <c r="AM1988" s="109"/>
      <c r="AN1988" s="109"/>
      <c r="AO1988" s="30"/>
      <c r="AP1988" s="109" t="s">
        <v>2721</v>
      </c>
      <c r="AQ1988"/>
      <c r="AR1988"/>
      <c r="AS1988"/>
      <c r="AT1988"/>
      <c r="AU1988"/>
      <c r="AV1988"/>
    </row>
    <row r="1989" spans="27:48" ht="23.45" customHeight="1" x14ac:dyDescent="0.2">
      <c r="AA1989" s="97"/>
      <c r="AB1989" s="97"/>
      <c r="AC1989" s="97"/>
      <c r="AD1989" s="97"/>
      <c r="AE1989" s="97"/>
      <c r="AF1989" s="93"/>
      <c r="AG1989" s="93"/>
      <c r="AH1989" s="93"/>
      <c r="AI1989" s="30"/>
      <c r="AJ1989" s="30"/>
      <c r="AK1989" s="30"/>
      <c r="AL1989" s="30"/>
      <c r="AM1989" s="109"/>
      <c r="AN1989" s="109"/>
      <c r="AO1989" s="30"/>
      <c r="AP1989" s="109" t="s">
        <v>2722</v>
      </c>
      <c r="AQ1989"/>
      <c r="AR1989"/>
      <c r="AS1989"/>
      <c r="AT1989"/>
      <c r="AU1989"/>
      <c r="AV1989"/>
    </row>
    <row r="1990" spans="27:48" ht="23.45" customHeight="1" x14ac:dyDescent="0.2">
      <c r="AA1990" s="97"/>
      <c r="AB1990" s="97"/>
      <c r="AC1990" s="97"/>
      <c r="AD1990" s="97"/>
      <c r="AE1990" s="97"/>
      <c r="AF1990" s="93"/>
      <c r="AG1990" s="93"/>
      <c r="AH1990" s="93"/>
      <c r="AI1990" s="30"/>
      <c r="AJ1990" s="30"/>
      <c r="AK1990" s="30"/>
      <c r="AL1990" s="30"/>
      <c r="AM1990" s="109"/>
      <c r="AN1990" s="109"/>
      <c r="AO1990" s="30"/>
      <c r="AP1990" s="109" t="s">
        <v>2723</v>
      </c>
      <c r="AQ1990"/>
      <c r="AR1990"/>
      <c r="AS1990"/>
      <c r="AT1990"/>
      <c r="AU1990"/>
      <c r="AV1990"/>
    </row>
    <row r="1991" spans="27:48" ht="23.45" customHeight="1" x14ac:dyDescent="0.2">
      <c r="AA1991" s="97"/>
      <c r="AB1991" s="97"/>
      <c r="AC1991" s="97"/>
      <c r="AD1991" s="97"/>
      <c r="AE1991" s="97"/>
      <c r="AF1991" s="93"/>
      <c r="AG1991" s="93"/>
      <c r="AH1991" s="93"/>
      <c r="AI1991" s="30"/>
      <c r="AJ1991" s="30"/>
      <c r="AK1991" s="30"/>
      <c r="AL1991" s="30"/>
      <c r="AM1991" s="109"/>
      <c r="AN1991" s="109"/>
      <c r="AO1991" s="30"/>
      <c r="AP1991" s="109" t="s">
        <v>2724</v>
      </c>
      <c r="AQ1991"/>
      <c r="AR1991"/>
      <c r="AS1991"/>
      <c r="AT1991"/>
      <c r="AU1991"/>
      <c r="AV1991"/>
    </row>
    <row r="1992" spans="27:48" ht="23.45" customHeight="1" x14ac:dyDescent="0.2">
      <c r="AA1992" s="97"/>
      <c r="AB1992" s="97"/>
      <c r="AC1992" s="97"/>
      <c r="AD1992" s="97"/>
      <c r="AE1992" s="97"/>
      <c r="AF1992" s="93"/>
      <c r="AG1992" s="93"/>
      <c r="AH1992" s="93"/>
      <c r="AI1992" s="30"/>
      <c r="AJ1992" s="30"/>
      <c r="AK1992" s="30"/>
      <c r="AL1992" s="30"/>
      <c r="AM1992" s="109"/>
      <c r="AN1992" s="109"/>
      <c r="AO1992" s="30"/>
      <c r="AP1992" s="109" t="s">
        <v>2725</v>
      </c>
      <c r="AQ1992"/>
      <c r="AR1992"/>
      <c r="AS1992"/>
      <c r="AT1992"/>
      <c r="AU1992"/>
      <c r="AV1992"/>
    </row>
    <row r="1993" spans="27:48" ht="23.45" customHeight="1" x14ac:dyDescent="0.2">
      <c r="AA1993" s="97"/>
      <c r="AB1993" s="97"/>
      <c r="AC1993" s="97"/>
      <c r="AD1993" s="97"/>
      <c r="AE1993" s="97"/>
      <c r="AF1993" s="93"/>
      <c r="AG1993" s="93"/>
      <c r="AH1993" s="93"/>
      <c r="AI1993" s="30"/>
      <c r="AJ1993" s="30"/>
      <c r="AK1993" s="30"/>
      <c r="AL1993" s="30"/>
      <c r="AM1993" s="109"/>
      <c r="AN1993" s="109"/>
      <c r="AO1993" s="30"/>
      <c r="AP1993" s="109" t="s">
        <v>2726</v>
      </c>
      <c r="AQ1993"/>
      <c r="AR1993"/>
      <c r="AS1993"/>
      <c r="AT1993"/>
      <c r="AU1993"/>
      <c r="AV1993"/>
    </row>
    <row r="1994" spans="27:48" ht="23.45" customHeight="1" x14ac:dyDescent="0.2">
      <c r="AA1994" s="97"/>
      <c r="AB1994" s="97"/>
      <c r="AC1994" s="97"/>
      <c r="AD1994" s="97"/>
      <c r="AE1994" s="97"/>
      <c r="AF1994" s="93"/>
      <c r="AG1994" s="93"/>
      <c r="AH1994" s="93"/>
      <c r="AI1994" s="30"/>
      <c r="AJ1994" s="30"/>
      <c r="AK1994" s="30"/>
      <c r="AL1994" s="30"/>
      <c r="AM1994" s="109"/>
      <c r="AN1994" s="109"/>
      <c r="AO1994" s="30"/>
      <c r="AP1994" s="109" t="s">
        <v>2727</v>
      </c>
      <c r="AQ1994"/>
      <c r="AR1994"/>
      <c r="AS1994"/>
      <c r="AT1994"/>
      <c r="AU1994"/>
      <c r="AV1994"/>
    </row>
    <row r="1995" spans="27:48" ht="23.45" customHeight="1" x14ac:dyDescent="0.2">
      <c r="AA1995" s="97"/>
      <c r="AB1995" s="97"/>
      <c r="AC1995" s="97"/>
      <c r="AD1995" s="97"/>
      <c r="AE1995" s="97"/>
      <c r="AF1995" s="93"/>
      <c r="AG1995" s="93"/>
      <c r="AH1995" s="93"/>
      <c r="AI1995" s="30"/>
      <c r="AJ1995" s="30"/>
      <c r="AK1995" s="30"/>
      <c r="AL1995" s="30"/>
      <c r="AM1995" s="109"/>
      <c r="AN1995" s="109"/>
      <c r="AO1995" s="30"/>
      <c r="AP1995" s="109" t="s">
        <v>2728</v>
      </c>
      <c r="AQ1995"/>
      <c r="AR1995"/>
      <c r="AS1995"/>
      <c r="AT1995"/>
      <c r="AU1995"/>
      <c r="AV1995"/>
    </row>
    <row r="1996" spans="27:48" ht="23.45" customHeight="1" x14ac:dyDescent="0.2">
      <c r="AA1996" s="97"/>
      <c r="AB1996" s="97"/>
      <c r="AC1996" s="97"/>
      <c r="AD1996" s="97"/>
      <c r="AE1996" s="97"/>
      <c r="AF1996" s="93"/>
      <c r="AG1996" s="93"/>
      <c r="AH1996" s="93"/>
      <c r="AI1996" s="30"/>
      <c r="AJ1996" s="30"/>
      <c r="AK1996" s="30"/>
      <c r="AL1996" s="30"/>
      <c r="AM1996" s="109"/>
      <c r="AN1996" s="109"/>
      <c r="AO1996" s="30"/>
      <c r="AP1996" s="109" t="s">
        <v>2729</v>
      </c>
      <c r="AQ1996"/>
      <c r="AR1996"/>
      <c r="AS1996"/>
      <c r="AT1996"/>
      <c r="AU1996"/>
      <c r="AV1996"/>
    </row>
    <row r="1997" spans="27:48" ht="23.45" customHeight="1" x14ac:dyDescent="0.2">
      <c r="AA1997" s="97"/>
      <c r="AB1997" s="97"/>
      <c r="AC1997" s="97"/>
      <c r="AD1997" s="97"/>
      <c r="AE1997" s="97"/>
      <c r="AF1997" s="93"/>
      <c r="AG1997" s="93"/>
      <c r="AH1997" s="93"/>
      <c r="AI1997" s="30"/>
      <c r="AJ1997" s="30"/>
      <c r="AK1997" s="30"/>
      <c r="AL1997" s="30"/>
      <c r="AM1997" s="109"/>
      <c r="AN1997" s="109"/>
      <c r="AO1997" s="30"/>
      <c r="AP1997" s="109" t="s">
        <v>2730</v>
      </c>
      <c r="AQ1997"/>
      <c r="AR1997"/>
      <c r="AS1997"/>
      <c r="AT1997"/>
      <c r="AU1997"/>
      <c r="AV1997"/>
    </row>
    <row r="1998" spans="27:48" ht="23.45" customHeight="1" x14ac:dyDescent="0.2">
      <c r="AA1998" s="97"/>
      <c r="AB1998" s="97"/>
      <c r="AC1998" s="97"/>
      <c r="AD1998" s="97"/>
      <c r="AE1998" s="97"/>
      <c r="AF1998" s="93"/>
      <c r="AG1998" s="93"/>
      <c r="AH1998" s="93"/>
      <c r="AI1998" s="30"/>
      <c r="AJ1998" s="30"/>
      <c r="AK1998" s="30"/>
      <c r="AL1998" s="30"/>
      <c r="AM1998" s="109"/>
      <c r="AN1998" s="109"/>
      <c r="AO1998" s="30"/>
      <c r="AP1998" s="109" t="s">
        <v>2731</v>
      </c>
      <c r="AQ1998"/>
      <c r="AR1998"/>
      <c r="AS1998"/>
      <c r="AT1998"/>
      <c r="AU1998"/>
      <c r="AV1998"/>
    </row>
    <row r="1999" spans="27:48" ht="23.45" customHeight="1" x14ac:dyDescent="0.2">
      <c r="AA1999" s="97"/>
      <c r="AB1999" s="97"/>
      <c r="AC1999" s="97"/>
      <c r="AD1999" s="97"/>
      <c r="AE1999" s="97"/>
      <c r="AF1999" s="93"/>
      <c r="AG1999" s="93"/>
      <c r="AH1999" s="93"/>
      <c r="AI1999" s="30"/>
      <c r="AJ1999" s="30"/>
      <c r="AK1999" s="30"/>
      <c r="AL1999" s="30"/>
      <c r="AM1999" s="109"/>
      <c r="AN1999" s="109"/>
      <c r="AO1999" s="30"/>
      <c r="AP1999" s="109" t="s">
        <v>2732</v>
      </c>
      <c r="AQ1999"/>
      <c r="AR1999"/>
      <c r="AS1999"/>
      <c r="AT1999"/>
      <c r="AU1999"/>
      <c r="AV1999"/>
    </row>
    <row r="2000" spans="27:48" ht="23.45" customHeight="1" x14ac:dyDescent="0.2">
      <c r="AA2000" s="97"/>
      <c r="AB2000" s="97"/>
      <c r="AC2000" s="97"/>
      <c r="AD2000" s="97"/>
      <c r="AE2000" s="97"/>
      <c r="AF2000" s="93"/>
      <c r="AG2000" s="93"/>
      <c r="AH2000" s="93"/>
      <c r="AI2000" s="30"/>
      <c r="AJ2000" s="30"/>
      <c r="AK2000" s="30"/>
      <c r="AL2000" s="30"/>
      <c r="AM2000" s="109"/>
      <c r="AN2000" s="109"/>
      <c r="AO2000" s="30"/>
      <c r="AP2000" s="109" t="s">
        <v>2733</v>
      </c>
      <c r="AQ2000"/>
      <c r="AR2000"/>
      <c r="AS2000"/>
      <c r="AT2000"/>
      <c r="AU2000"/>
      <c r="AV2000"/>
    </row>
    <row r="2001" spans="27:48" ht="23.45" customHeight="1" x14ac:dyDescent="0.2">
      <c r="AA2001" s="97"/>
      <c r="AB2001" s="97"/>
      <c r="AC2001" s="97"/>
      <c r="AD2001" s="97"/>
      <c r="AE2001" s="97"/>
      <c r="AF2001" s="93"/>
      <c r="AG2001" s="93"/>
      <c r="AH2001" s="93"/>
      <c r="AI2001" s="30"/>
      <c r="AJ2001" s="30"/>
      <c r="AK2001" s="30"/>
      <c r="AL2001" s="30"/>
      <c r="AM2001" s="109"/>
      <c r="AN2001" s="109"/>
      <c r="AO2001" s="30"/>
      <c r="AP2001" s="109" t="s">
        <v>2734</v>
      </c>
      <c r="AQ2001"/>
      <c r="AR2001"/>
      <c r="AS2001"/>
      <c r="AT2001"/>
      <c r="AU2001"/>
      <c r="AV2001"/>
    </row>
    <row r="2002" spans="27:48" ht="23.45" customHeight="1" x14ac:dyDescent="0.2">
      <c r="AA2002" s="97"/>
      <c r="AB2002" s="97"/>
      <c r="AC2002" s="97"/>
      <c r="AD2002" s="97"/>
      <c r="AE2002" s="97"/>
      <c r="AF2002" s="93"/>
      <c r="AG2002" s="93"/>
      <c r="AH2002" s="93"/>
      <c r="AI2002" s="30"/>
      <c r="AJ2002" s="30"/>
      <c r="AK2002" s="30"/>
      <c r="AL2002" s="30"/>
      <c r="AM2002" s="109"/>
      <c r="AN2002" s="109"/>
      <c r="AO2002" s="30"/>
      <c r="AP2002" s="109" t="s">
        <v>2735</v>
      </c>
      <c r="AQ2002"/>
      <c r="AR2002"/>
      <c r="AS2002"/>
      <c r="AT2002"/>
      <c r="AU2002"/>
      <c r="AV2002"/>
    </row>
    <row r="2003" spans="27:48" ht="23.45" customHeight="1" x14ac:dyDescent="0.2">
      <c r="AA2003" s="97"/>
      <c r="AB2003" s="97"/>
      <c r="AC2003" s="97"/>
      <c r="AD2003" s="97"/>
      <c r="AE2003" s="97"/>
      <c r="AF2003" s="93"/>
      <c r="AG2003" s="93"/>
      <c r="AH2003" s="93"/>
      <c r="AI2003" s="30"/>
      <c r="AJ2003" s="30"/>
      <c r="AK2003" s="30"/>
      <c r="AL2003" s="30"/>
      <c r="AM2003" s="109"/>
      <c r="AN2003" s="109"/>
      <c r="AO2003" s="30"/>
      <c r="AP2003" s="109" t="s">
        <v>2736</v>
      </c>
      <c r="AQ2003"/>
      <c r="AR2003"/>
      <c r="AS2003"/>
      <c r="AT2003"/>
      <c r="AU2003"/>
      <c r="AV2003"/>
    </row>
    <row r="2004" spans="27:48" ht="23.45" customHeight="1" x14ac:dyDescent="0.2">
      <c r="AA2004" s="97"/>
      <c r="AB2004" s="97"/>
      <c r="AC2004" s="97"/>
      <c r="AD2004" s="97"/>
      <c r="AE2004" s="97"/>
      <c r="AF2004" s="93"/>
      <c r="AG2004" s="93"/>
      <c r="AH2004" s="93"/>
      <c r="AI2004" s="30"/>
      <c r="AJ2004" s="30"/>
      <c r="AK2004" s="30"/>
      <c r="AL2004" s="30"/>
      <c r="AM2004" s="109"/>
      <c r="AN2004" s="109"/>
      <c r="AO2004" s="30"/>
      <c r="AP2004" s="109" t="s">
        <v>2737</v>
      </c>
      <c r="AQ2004"/>
      <c r="AR2004"/>
      <c r="AS2004"/>
      <c r="AT2004"/>
      <c r="AU2004"/>
      <c r="AV2004"/>
    </row>
    <row r="2005" spans="27:48" ht="23.45" customHeight="1" x14ac:dyDescent="0.2">
      <c r="AA2005" s="97"/>
      <c r="AB2005" s="97"/>
      <c r="AC2005" s="97"/>
      <c r="AD2005" s="97"/>
      <c r="AE2005" s="97"/>
      <c r="AF2005" s="93"/>
      <c r="AG2005" s="93"/>
      <c r="AH2005" s="93"/>
      <c r="AI2005" s="30"/>
      <c r="AJ2005" s="30"/>
      <c r="AK2005" s="30"/>
      <c r="AL2005" s="30"/>
      <c r="AM2005" s="109"/>
      <c r="AN2005" s="109"/>
      <c r="AO2005" s="30"/>
      <c r="AP2005" s="109" t="s">
        <v>2738</v>
      </c>
      <c r="AQ2005"/>
      <c r="AR2005"/>
      <c r="AS2005"/>
      <c r="AT2005"/>
      <c r="AU2005"/>
      <c r="AV2005"/>
    </row>
    <row r="2006" spans="27:48" ht="23.45" customHeight="1" x14ac:dyDescent="0.2">
      <c r="AA2006" s="97"/>
      <c r="AB2006" s="97"/>
      <c r="AC2006" s="97"/>
      <c r="AD2006" s="97"/>
      <c r="AE2006" s="97"/>
      <c r="AF2006" s="93"/>
      <c r="AG2006" s="93"/>
      <c r="AH2006" s="93"/>
      <c r="AI2006" s="30"/>
      <c r="AJ2006" s="30"/>
      <c r="AK2006" s="30"/>
      <c r="AL2006" s="30"/>
      <c r="AM2006" s="109"/>
      <c r="AN2006" s="109"/>
      <c r="AO2006" s="30"/>
      <c r="AP2006" s="109" t="s">
        <v>2739</v>
      </c>
      <c r="AQ2006"/>
      <c r="AR2006"/>
      <c r="AS2006"/>
      <c r="AT2006"/>
      <c r="AU2006"/>
      <c r="AV2006"/>
    </row>
    <row r="2007" spans="27:48" ht="23.45" customHeight="1" x14ac:dyDescent="0.2">
      <c r="AA2007" s="97"/>
      <c r="AB2007" s="97"/>
      <c r="AC2007" s="97"/>
      <c r="AD2007" s="97"/>
      <c r="AE2007" s="97"/>
      <c r="AF2007" s="93"/>
      <c r="AG2007" s="93"/>
      <c r="AH2007" s="93"/>
      <c r="AI2007" s="30"/>
      <c r="AJ2007" s="30"/>
      <c r="AK2007" s="30"/>
      <c r="AL2007" s="30"/>
      <c r="AM2007" s="109"/>
      <c r="AN2007" s="109"/>
      <c r="AO2007" s="30"/>
      <c r="AP2007" s="109" t="s">
        <v>2740</v>
      </c>
      <c r="AQ2007"/>
      <c r="AR2007"/>
      <c r="AS2007"/>
      <c r="AT2007"/>
      <c r="AU2007"/>
      <c r="AV2007"/>
    </row>
    <row r="2008" spans="27:48" ht="23.45" customHeight="1" x14ac:dyDescent="0.2">
      <c r="AA2008" s="97"/>
      <c r="AB2008" s="97"/>
      <c r="AC2008" s="97"/>
      <c r="AD2008" s="97"/>
      <c r="AE2008" s="97"/>
      <c r="AF2008" s="93"/>
      <c r="AG2008" s="93"/>
      <c r="AH2008" s="93"/>
      <c r="AI2008" s="30"/>
      <c r="AJ2008" s="30"/>
      <c r="AK2008" s="30"/>
      <c r="AL2008" s="30"/>
      <c r="AM2008" s="109"/>
      <c r="AN2008" s="109"/>
      <c r="AO2008" s="30"/>
      <c r="AP2008" s="109" t="s">
        <v>2741</v>
      </c>
      <c r="AQ2008"/>
      <c r="AR2008"/>
      <c r="AS2008"/>
      <c r="AT2008"/>
      <c r="AU2008"/>
      <c r="AV2008"/>
    </row>
    <row r="2009" spans="27:48" ht="23.45" customHeight="1" x14ac:dyDescent="0.2">
      <c r="AA2009" s="97"/>
      <c r="AB2009" s="97"/>
      <c r="AC2009" s="97"/>
      <c r="AD2009" s="97"/>
      <c r="AE2009" s="97"/>
      <c r="AF2009" s="93"/>
      <c r="AG2009" s="93"/>
      <c r="AH2009" s="93"/>
      <c r="AI2009" s="30"/>
      <c r="AJ2009" s="30"/>
      <c r="AK2009" s="30"/>
      <c r="AL2009" s="30"/>
      <c r="AM2009" s="109"/>
      <c r="AN2009" s="109"/>
      <c r="AO2009" s="30"/>
      <c r="AP2009" s="109" t="s">
        <v>2742</v>
      </c>
      <c r="AQ2009"/>
      <c r="AR2009"/>
      <c r="AS2009"/>
      <c r="AT2009"/>
      <c r="AU2009"/>
      <c r="AV2009"/>
    </row>
    <row r="2010" spans="27:48" ht="23.45" customHeight="1" x14ac:dyDescent="0.2">
      <c r="AA2010" s="97"/>
      <c r="AB2010" s="97"/>
      <c r="AC2010" s="97"/>
      <c r="AD2010" s="97"/>
      <c r="AE2010" s="97"/>
      <c r="AF2010" s="93"/>
      <c r="AG2010" s="93"/>
      <c r="AH2010" s="93"/>
      <c r="AI2010" s="30"/>
      <c r="AJ2010" s="30"/>
      <c r="AK2010" s="30"/>
      <c r="AL2010" s="30"/>
      <c r="AM2010" s="109"/>
      <c r="AN2010" s="109"/>
      <c r="AO2010" s="30"/>
      <c r="AP2010" s="109" t="s">
        <v>2743</v>
      </c>
      <c r="AQ2010"/>
      <c r="AR2010"/>
      <c r="AS2010"/>
      <c r="AT2010"/>
      <c r="AU2010"/>
      <c r="AV2010"/>
    </row>
    <row r="2011" spans="27:48" ht="23.45" customHeight="1" x14ac:dyDescent="0.2">
      <c r="AA2011" s="97"/>
      <c r="AB2011" s="97"/>
      <c r="AC2011" s="97"/>
      <c r="AD2011" s="97"/>
      <c r="AE2011" s="97"/>
      <c r="AF2011" s="93"/>
      <c r="AG2011" s="93"/>
      <c r="AH2011" s="93"/>
      <c r="AI2011" s="30"/>
      <c r="AJ2011" s="30"/>
      <c r="AK2011" s="30"/>
      <c r="AL2011" s="30"/>
      <c r="AM2011" s="109"/>
      <c r="AN2011" s="109"/>
      <c r="AO2011" s="30"/>
      <c r="AP2011" s="109" t="s">
        <v>2744</v>
      </c>
      <c r="AQ2011"/>
      <c r="AR2011"/>
      <c r="AS2011"/>
      <c r="AT2011"/>
      <c r="AU2011"/>
      <c r="AV2011"/>
    </row>
    <row r="2012" spans="27:48" ht="23.45" customHeight="1" x14ac:dyDescent="0.2">
      <c r="AA2012" s="97"/>
      <c r="AB2012" s="97"/>
      <c r="AC2012" s="97"/>
      <c r="AD2012" s="97"/>
      <c r="AE2012" s="97"/>
      <c r="AF2012" s="93"/>
      <c r="AG2012" s="93"/>
      <c r="AH2012" s="93"/>
      <c r="AI2012" s="30"/>
      <c r="AJ2012" s="30"/>
      <c r="AK2012" s="30"/>
      <c r="AL2012" s="30"/>
      <c r="AM2012" s="109"/>
      <c r="AN2012" s="109"/>
      <c r="AO2012" s="30"/>
      <c r="AP2012" s="109" t="s">
        <v>2745</v>
      </c>
      <c r="AQ2012"/>
      <c r="AR2012"/>
      <c r="AS2012"/>
      <c r="AT2012"/>
      <c r="AU2012"/>
      <c r="AV2012"/>
    </row>
    <row r="2013" spans="27:48" ht="23.45" customHeight="1" x14ac:dyDescent="0.2">
      <c r="AA2013" s="97"/>
      <c r="AB2013" s="97"/>
      <c r="AC2013" s="97"/>
      <c r="AD2013" s="97"/>
      <c r="AE2013" s="97"/>
      <c r="AF2013" s="93"/>
      <c r="AG2013" s="93"/>
      <c r="AH2013" s="93"/>
      <c r="AI2013" s="30"/>
      <c r="AJ2013" s="30"/>
      <c r="AK2013" s="30"/>
      <c r="AL2013" s="30"/>
      <c r="AM2013" s="109"/>
      <c r="AN2013" s="109"/>
      <c r="AO2013" s="30"/>
      <c r="AP2013" s="109" t="s">
        <v>2746</v>
      </c>
      <c r="AQ2013"/>
      <c r="AR2013"/>
      <c r="AS2013"/>
      <c r="AT2013"/>
      <c r="AU2013"/>
      <c r="AV2013"/>
    </row>
    <row r="2014" spans="27:48" ht="23.45" customHeight="1" x14ac:dyDescent="0.2">
      <c r="AA2014" s="97"/>
      <c r="AB2014" s="97"/>
      <c r="AC2014" s="97"/>
      <c r="AD2014" s="97"/>
      <c r="AE2014" s="97"/>
      <c r="AF2014" s="93"/>
      <c r="AG2014" s="93"/>
      <c r="AH2014" s="93"/>
      <c r="AI2014" s="30"/>
      <c r="AJ2014" s="30"/>
      <c r="AK2014" s="30"/>
      <c r="AL2014" s="30"/>
      <c r="AM2014" s="109"/>
      <c r="AN2014" s="109"/>
      <c r="AO2014" s="30"/>
      <c r="AP2014" s="109" t="s">
        <v>2747</v>
      </c>
      <c r="AQ2014"/>
      <c r="AR2014"/>
      <c r="AS2014"/>
      <c r="AT2014"/>
      <c r="AU2014"/>
      <c r="AV2014"/>
    </row>
    <row r="2015" spans="27:48" ht="23.45" customHeight="1" x14ac:dyDescent="0.2">
      <c r="AA2015" s="97"/>
      <c r="AB2015" s="97"/>
      <c r="AC2015" s="97"/>
      <c r="AD2015" s="97"/>
      <c r="AE2015" s="97"/>
      <c r="AF2015" s="93"/>
      <c r="AG2015" s="93"/>
      <c r="AH2015" s="93"/>
      <c r="AI2015" s="30"/>
      <c r="AJ2015" s="30"/>
      <c r="AK2015" s="30"/>
      <c r="AL2015" s="30"/>
      <c r="AM2015" s="109"/>
      <c r="AN2015" s="109"/>
      <c r="AO2015" s="30"/>
      <c r="AP2015" s="109" t="s">
        <v>2748</v>
      </c>
      <c r="AQ2015"/>
      <c r="AR2015"/>
      <c r="AS2015"/>
      <c r="AT2015"/>
      <c r="AU2015"/>
      <c r="AV2015"/>
    </row>
    <row r="2016" spans="27:48" ht="23.45" customHeight="1" x14ac:dyDescent="0.2">
      <c r="AA2016" s="97"/>
      <c r="AB2016" s="97"/>
      <c r="AC2016" s="97"/>
      <c r="AD2016" s="97"/>
      <c r="AE2016" s="97"/>
      <c r="AF2016" s="93"/>
      <c r="AG2016" s="93"/>
      <c r="AH2016" s="93"/>
      <c r="AI2016" s="30"/>
      <c r="AJ2016" s="30"/>
      <c r="AK2016" s="30"/>
      <c r="AL2016" s="30"/>
      <c r="AM2016" s="109"/>
      <c r="AN2016" s="109"/>
      <c r="AO2016" s="30"/>
      <c r="AP2016" s="109" t="s">
        <v>2749</v>
      </c>
      <c r="AQ2016"/>
      <c r="AR2016"/>
      <c r="AS2016"/>
      <c r="AT2016"/>
      <c r="AU2016"/>
      <c r="AV2016"/>
    </row>
    <row r="2017" spans="27:48" ht="23.45" customHeight="1" x14ac:dyDescent="0.2">
      <c r="AA2017" s="97"/>
      <c r="AB2017" s="97"/>
      <c r="AC2017" s="97"/>
      <c r="AD2017" s="97"/>
      <c r="AE2017" s="97"/>
      <c r="AF2017" s="93"/>
      <c r="AG2017" s="93"/>
      <c r="AH2017" s="93"/>
      <c r="AI2017" s="30"/>
      <c r="AJ2017" s="30"/>
      <c r="AK2017" s="30"/>
      <c r="AL2017" s="30"/>
      <c r="AM2017" s="109"/>
      <c r="AN2017" s="109"/>
      <c r="AO2017" s="30"/>
      <c r="AP2017" s="109" t="s">
        <v>2750</v>
      </c>
      <c r="AQ2017"/>
      <c r="AR2017"/>
      <c r="AS2017"/>
      <c r="AT2017"/>
      <c r="AU2017"/>
      <c r="AV2017"/>
    </row>
    <row r="2018" spans="27:48" ht="23.45" customHeight="1" x14ac:dyDescent="0.2">
      <c r="AA2018" s="97"/>
      <c r="AB2018" s="97"/>
      <c r="AC2018" s="97"/>
      <c r="AD2018" s="97"/>
      <c r="AE2018" s="97"/>
      <c r="AF2018" s="93"/>
      <c r="AG2018" s="93"/>
      <c r="AH2018" s="93"/>
      <c r="AI2018" s="30"/>
      <c r="AJ2018" s="30"/>
      <c r="AK2018" s="30"/>
      <c r="AL2018" s="30"/>
      <c r="AM2018" s="109"/>
      <c r="AN2018" s="109"/>
      <c r="AO2018" s="30"/>
      <c r="AP2018" s="109" t="s">
        <v>2751</v>
      </c>
      <c r="AQ2018"/>
      <c r="AR2018"/>
      <c r="AS2018"/>
      <c r="AT2018"/>
      <c r="AU2018"/>
      <c r="AV2018"/>
    </row>
    <row r="2019" spans="27:48" ht="23.45" customHeight="1" x14ac:dyDescent="0.2">
      <c r="AA2019" s="97"/>
      <c r="AB2019" s="97"/>
      <c r="AC2019" s="97"/>
      <c r="AD2019" s="97"/>
      <c r="AE2019" s="97"/>
      <c r="AF2019" s="93"/>
      <c r="AG2019" s="93"/>
      <c r="AH2019" s="93"/>
      <c r="AI2019" s="30"/>
      <c r="AJ2019" s="30"/>
      <c r="AK2019" s="30"/>
      <c r="AL2019" s="30"/>
      <c r="AM2019" s="109"/>
      <c r="AN2019" s="109"/>
      <c r="AO2019" s="30"/>
      <c r="AP2019" s="109" t="s">
        <v>2752</v>
      </c>
      <c r="AQ2019"/>
      <c r="AR2019"/>
      <c r="AS2019"/>
      <c r="AT2019"/>
      <c r="AU2019"/>
      <c r="AV2019"/>
    </row>
    <row r="2020" spans="27:48" ht="23.45" customHeight="1" x14ac:dyDescent="0.2">
      <c r="AA2020" s="97"/>
      <c r="AB2020" s="97"/>
      <c r="AC2020" s="97"/>
      <c r="AD2020" s="97"/>
      <c r="AE2020" s="97"/>
      <c r="AF2020" s="93"/>
      <c r="AG2020" s="93"/>
      <c r="AH2020" s="93"/>
      <c r="AI2020" s="30"/>
      <c r="AJ2020" s="30"/>
      <c r="AK2020" s="30"/>
      <c r="AL2020" s="30"/>
      <c r="AM2020" s="109"/>
      <c r="AN2020" s="109"/>
      <c r="AO2020" s="30"/>
      <c r="AP2020" s="109" t="s">
        <v>2753</v>
      </c>
      <c r="AQ2020"/>
      <c r="AR2020"/>
      <c r="AS2020"/>
      <c r="AT2020"/>
      <c r="AU2020"/>
      <c r="AV2020"/>
    </row>
    <row r="2021" spans="27:48" ht="23.45" customHeight="1" x14ac:dyDescent="0.2">
      <c r="AA2021" s="97"/>
      <c r="AB2021" s="97"/>
      <c r="AC2021" s="97"/>
      <c r="AD2021" s="97"/>
      <c r="AE2021" s="97"/>
      <c r="AF2021" s="93"/>
      <c r="AG2021" s="93"/>
      <c r="AH2021" s="93"/>
      <c r="AI2021" s="30"/>
      <c r="AJ2021" s="30"/>
      <c r="AK2021" s="30"/>
      <c r="AL2021" s="30"/>
      <c r="AM2021" s="109"/>
      <c r="AN2021" s="109"/>
      <c r="AO2021" s="30"/>
      <c r="AP2021" s="109" t="s">
        <v>2754</v>
      </c>
      <c r="AQ2021"/>
      <c r="AR2021"/>
      <c r="AS2021"/>
      <c r="AT2021"/>
      <c r="AU2021"/>
      <c r="AV2021"/>
    </row>
    <row r="2022" spans="27:48" ht="23.45" customHeight="1" x14ac:dyDescent="0.2">
      <c r="AA2022" s="97"/>
      <c r="AB2022" s="97"/>
      <c r="AC2022" s="97"/>
      <c r="AD2022" s="97"/>
      <c r="AE2022" s="97"/>
      <c r="AF2022" s="93"/>
      <c r="AG2022" s="93"/>
      <c r="AH2022" s="93"/>
      <c r="AI2022" s="30"/>
      <c r="AJ2022" s="30"/>
      <c r="AK2022" s="30"/>
      <c r="AL2022" s="30"/>
      <c r="AM2022" s="109"/>
      <c r="AN2022" s="109"/>
      <c r="AO2022" s="30"/>
      <c r="AP2022" s="109" t="s">
        <v>2755</v>
      </c>
      <c r="AQ2022"/>
      <c r="AR2022"/>
      <c r="AS2022"/>
      <c r="AT2022"/>
      <c r="AU2022"/>
      <c r="AV2022"/>
    </row>
    <row r="2023" spans="27:48" ht="23.45" customHeight="1" x14ac:dyDescent="0.2">
      <c r="AA2023" s="97"/>
      <c r="AB2023" s="97"/>
      <c r="AC2023" s="97"/>
      <c r="AD2023" s="97"/>
      <c r="AE2023" s="97"/>
      <c r="AF2023" s="93"/>
      <c r="AG2023" s="93"/>
      <c r="AH2023" s="93"/>
      <c r="AI2023" s="30"/>
      <c r="AJ2023" s="30"/>
      <c r="AK2023" s="30"/>
      <c r="AL2023" s="30"/>
      <c r="AM2023" s="109"/>
      <c r="AN2023" s="109"/>
      <c r="AO2023" s="30"/>
      <c r="AP2023" s="109" t="s">
        <v>2756</v>
      </c>
      <c r="AQ2023"/>
      <c r="AR2023"/>
      <c r="AS2023"/>
      <c r="AT2023"/>
      <c r="AU2023"/>
      <c r="AV2023"/>
    </row>
    <row r="2024" spans="27:48" ht="23.45" customHeight="1" x14ac:dyDescent="0.2">
      <c r="AA2024" s="97"/>
      <c r="AB2024" s="97"/>
      <c r="AC2024" s="97"/>
      <c r="AD2024" s="97"/>
      <c r="AE2024" s="97"/>
      <c r="AF2024" s="93"/>
      <c r="AG2024" s="93"/>
      <c r="AH2024" s="93"/>
      <c r="AI2024" s="30"/>
      <c r="AJ2024" s="30"/>
      <c r="AK2024" s="30"/>
      <c r="AL2024" s="30"/>
      <c r="AM2024" s="109"/>
      <c r="AN2024" s="109"/>
      <c r="AO2024" s="30"/>
      <c r="AP2024" s="109" t="s">
        <v>2757</v>
      </c>
      <c r="AQ2024"/>
      <c r="AR2024"/>
      <c r="AS2024"/>
      <c r="AT2024"/>
      <c r="AU2024"/>
      <c r="AV2024"/>
    </row>
    <row r="2025" spans="27:48" ht="23.45" customHeight="1" x14ac:dyDescent="0.2">
      <c r="AA2025" s="97"/>
      <c r="AB2025" s="97"/>
      <c r="AC2025" s="97"/>
      <c r="AD2025" s="97"/>
      <c r="AE2025" s="97"/>
      <c r="AF2025" s="93"/>
      <c r="AG2025" s="93"/>
      <c r="AH2025" s="93"/>
      <c r="AI2025" s="30"/>
      <c r="AJ2025" s="30"/>
      <c r="AK2025" s="30"/>
      <c r="AL2025" s="30"/>
      <c r="AM2025" s="109"/>
      <c r="AN2025" s="109"/>
      <c r="AO2025" s="30"/>
      <c r="AP2025" s="109" t="s">
        <v>2758</v>
      </c>
      <c r="AQ2025"/>
      <c r="AR2025"/>
      <c r="AS2025"/>
      <c r="AT2025"/>
      <c r="AU2025"/>
      <c r="AV2025"/>
    </row>
    <row r="2026" spans="27:48" ht="23.45" customHeight="1" x14ac:dyDescent="0.2">
      <c r="AA2026" s="97"/>
      <c r="AB2026" s="97"/>
      <c r="AC2026" s="97"/>
      <c r="AD2026" s="97"/>
      <c r="AE2026" s="97"/>
      <c r="AF2026" s="93"/>
      <c r="AG2026" s="93"/>
      <c r="AH2026" s="93"/>
      <c r="AI2026" s="30"/>
      <c r="AJ2026" s="30"/>
      <c r="AK2026" s="30"/>
      <c r="AL2026" s="30"/>
      <c r="AM2026" s="109"/>
      <c r="AN2026" s="109"/>
      <c r="AO2026" s="30"/>
      <c r="AP2026" s="109" t="s">
        <v>2759</v>
      </c>
      <c r="AQ2026"/>
      <c r="AR2026"/>
      <c r="AS2026"/>
      <c r="AT2026"/>
      <c r="AU2026"/>
      <c r="AV2026"/>
    </row>
    <row r="2027" spans="27:48" ht="23.45" customHeight="1" x14ac:dyDescent="0.2">
      <c r="AA2027" s="97"/>
      <c r="AB2027" s="97"/>
      <c r="AC2027" s="97"/>
      <c r="AD2027" s="97"/>
      <c r="AE2027" s="97"/>
      <c r="AF2027" s="93"/>
      <c r="AG2027" s="93"/>
      <c r="AH2027" s="93"/>
      <c r="AI2027" s="30"/>
      <c r="AJ2027" s="30"/>
      <c r="AK2027" s="30"/>
      <c r="AL2027" s="30"/>
      <c r="AM2027" s="109"/>
      <c r="AN2027" s="109"/>
      <c r="AO2027" s="30"/>
      <c r="AP2027" s="109" t="s">
        <v>2760</v>
      </c>
      <c r="AQ2027"/>
      <c r="AR2027"/>
      <c r="AS2027"/>
      <c r="AT2027"/>
      <c r="AU2027"/>
      <c r="AV2027"/>
    </row>
    <row r="2028" spans="27:48" ht="23.45" customHeight="1" x14ac:dyDescent="0.2">
      <c r="AA2028" s="97"/>
      <c r="AB2028" s="97"/>
      <c r="AC2028" s="97"/>
      <c r="AD2028" s="97"/>
      <c r="AE2028" s="97"/>
      <c r="AF2028" s="93"/>
      <c r="AG2028" s="93"/>
      <c r="AH2028" s="93"/>
      <c r="AI2028" s="30"/>
      <c r="AJ2028" s="30"/>
      <c r="AK2028" s="30"/>
      <c r="AL2028" s="30"/>
      <c r="AM2028" s="109"/>
      <c r="AN2028" s="109"/>
      <c r="AO2028" s="30"/>
      <c r="AP2028" s="109" t="s">
        <v>2761</v>
      </c>
      <c r="AQ2028"/>
      <c r="AR2028"/>
      <c r="AS2028"/>
      <c r="AT2028"/>
      <c r="AU2028"/>
      <c r="AV2028"/>
    </row>
    <row r="2029" spans="27:48" ht="23.45" customHeight="1" x14ac:dyDescent="0.2">
      <c r="AA2029" s="97"/>
      <c r="AB2029" s="97"/>
      <c r="AC2029" s="97"/>
      <c r="AD2029" s="97"/>
      <c r="AE2029" s="97"/>
      <c r="AF2029" s="93"/>
      <c r="AG2029" s="93"/>
      <c r="AH2029" s="93"/>
      <c r="AI2029" s="30"/>
      <c r="AJ2029" s="30"/>
      <c r="AK2029" s="30"/>
      <c r="AL2029" s="30"/>
      <c r="AM2029" s="109"/>
      <c r="AN2029" s="109"/>
      <c r="AO2029" s="30"/>
      <c r="AP2029" s="109" t="s">
        <v>2762</v>
      </c>
      <c r="AQ2029"/>
      <c r="AR2029"/>
      <c r="AS2029"/>
      <c r="AT2029"/>
      <c r="AU2029"/>
      <c r="AV2029"/>
    </row>
    <row r="2030" spans="27:48" ht="23.45" customHeight="1" x14ac:dyDescent="0.2">
      <c r="AA2030" s="97"/>
      <c r="AB2030" s="97"/>
      <c r="AC2030" s="97"/>
      <c r="AD2030" s="97"/>
      <c r="AE2030" s="97"/>
      <c r="AF2030" s="93"/>
      <c r="AG2030" s="93"/>
      <c r="AH2030" s="93"/>
      <c r="AI2030" s="30"/>
      <c r="AJ2030" s="30"/>
      <c r="AK2030" s="30"/>
      <c r="AL2030" s="30"/>
      <c r="AM2030" s="109"/>
      <c r="AN2030" s="109"/>
      <c r="AO2030" s="30"/>
      <c r="AP2030" s="109" t="s">
        <v>2763</v>
      </c>
      <c r="AQ2030"/>
      <c r="AR2030"/>
      <c r="AS2030"/>
      <c r="AT2030"/>
      <c r="AU2030"/>
      <c r="AV2030"/>
    </row>
    <row r="2031" spans="27:48" ht="23.45" customHeight="1" x14ac:dyDescent="0.2">
      <c r="AA2031" s="97"/>
      <c r="AB2031" s="97"/>
      <c r="AC2031" s="97"/>
      <c r="AD2031" s="97"/>
      <c r="AE2031" s="97"/>
      <c r="AF2031" s="93"/>
      <c r="AG2031" s="93"/>
      <c r="AH2031" s="93"/>
      <c r="AI2031" s="30"/>
      <c r="AJ2031" s="30"/>
      <c r="AK2031" s="30"/>
      <c r="AL2031" s="30"/>
      <c r="AM2031" s="109"/>
      <c r="AN2031" s="109"/>
      <c r="AO2031" s="30"/>
      <c r="AP2031" s="109" t="s">
        <v>2764</v>
      </c>
      <c r="AQ2031"/>
      <c r="AR2031"/>
      <c r="AS2031"/>
      <c r="AT2031"/>
      <c r="AU2031"/>
      <c r="AV2031"/>
    </row>
    <row r="2032" spans="27:48" ht="23.45" customHeight="1" x14ac:dyDescent="0.2">
      <c r="AA2032" s="97"/>
      <c r="AB2032" s="97"/>
      <c r="AC2032" s="97"/>
      <c r="AD2032" s="97"/>
      <c r="AE2032" s="97"/>
      <c r="AF2032" s="93"/>
      <c r="AG2032" s="93"/>
      <c r="AH2032" s="93"/>
      <c r="AI2032" s="30"/>
      <c r="AJ2032" s="30"/>
      <c r="AK2032" s="30"/>
      <c r="AL2032" s="30"/>
      <c r="AM2032" s="109"/>
      <c r="AN2032" s="109"/>
      <c r="AO2032" s="30"/>
      <c r="AP2032" s="109" t="s">
        <v>2765</v>
      </c>
      <c r="AQ2032"/>
      <c r="AR2032"/>
      <c r="AS2032"/>
      <c r="AT2032"/>
      <c r="AU2032"/>
      <c r="AV2032"/>
    </row>
    <row r="2033" spans="27:48" ht="23.45" customHeight="1" x14ac:dyDescent="0.2">
      <c r="AA2033" s="97"/>
      <c r="AB2033" s="97"/>
      <c r="AC2033" s="97"/>
      <c r="AD2033" s="97"/>
      <c r="AE2033" s="97"/>
      <c r="AF2033" s="93"/>
      <c r="AG2033" s="93"/>
      <c r="AH2033" s="93"/>
      <c r="AI2033" s="30"/>
      <c r="AJ2033" s="30"/>
      <c r="AK2033" s="30"/>
      <c r="AL2033" s="30"/>
      <c r="AM2033" s="109"/>
      <c r="AN2033" s="109"/>
      <c r="AO2033" s="30"/>
      <c r="AP2033" s="109" t="s">
        <v>2766</v>
      </c>
      <c r="AQ2033"/>
      <c r="AR2033"/>
      <c r="AS2033"/>
      <c r="AT2033"/>
      <c r="AU2033"/>
      <c r="AV2033"/>
    </row>
    <row r="2034" spans="27:48" ht="23.45" customHeight="1" x14ac:dyDescent="0.2">
      <c r="AA2034" s="97"/>
      <c r="AB2034" s="97"/>
      <c r="AC2034" s="97"/>
      <c r="AD2034" s="97"/>
      <c r="AE2034" s="97"/>
      <c r="AF2034" s="93"/>
      <c r="AG2034" s="93"/>
      <c r="AH2034" s="93"/>
      <c r="AI2034" s="30"/>
      <c r="AJ2034" s="30"/>
      <c r="AK2034" s="30"/>
      <c r="AL2034" s="30"/>
      <c r="AM2034" s="109"/>
      <c r="AN2034" s="109"/>
      <c r="AO2034" s="30"/>
      <c r="AP2034" s="109" t="s">
        <v>2767</v>
      </c>
      <c r="AQ2034"/>
      <c r="AR2034"/>
      <c r="AS2034"/>
      <c r="AT2034"/>
      <c r="AU2034"/>
      <c r="AV2034"/>
    </row>
    <row r="2035" spans="27:48" ht="23.45" customHeight="1" x14ac:dyDescent="0.2">
      <c r="AA2035" s="97"/>
      <c r="AB2035" s="97"/>
      <c r="AC2035" s="97"/>
      <c r="AD2035" s="97"/>
      <c r="AE2035" s="97"/>
      <c r="AF2035" s="93"/>
      <c r="AG2035" s="93"/>
      <c r="AH2035" s="93"/>
      <c r="AI2035" s="30"/>
      <c r="AJ2035" s="30"/>
      <c r="AK2035" s="30"/>
      <c r="AL2035" s="30"/>
      <c r="AM2035" s="109"/>
      <c r="AN2035" s="109"/>
      <c r="AO2035" s="30"/>
      <c r="AP2035" s="109" t="s">
        <v>2768</v>
      </c>
      <c r="AQ2035"/>
      <c r="AR2035"/>
      <c r="AS2035"/>
      <c r="AT2035"/>
      <c r="AU2035"/>
      <c r="AV2035"/>
    </row>
    <row r="2036" spans="27:48" ht="23.45" customHeight="1" x14ac:dyDescent="0.2">
      <c r="AA2036" s="97"/>
      <c r="AB2036" s="97"/>
      <c r="AC2036" s="97"/>
      <c r="AD2036" s="97"/>
      <c r="AE2036" s="97"/>
      <c r="AF2036" s="93"/>
      <c r="AG2036" s="93"/>
      <c r="AH2036" s="93"/>
      <c r="AI2036" s="30"/>
      <c r="AJ2036" s="30"/>
      <c r="AK2036" s="30"/>
      <c r="AL2036" s="30"/>
      <c r="AM2036" s="109"/>
      <c r="AN2036" s="109"/>
      <c r="AO2036" s="30"/>
      <c r="AP2036" s="109" t="s">
        <v>2769</v>
      </c>
      <c r="AQ2036"/>
      <c r="AR2036"/>
      <c r="AS2036"/>
      <c r="AT2036"/>
      <c r="AU2036"/>
      <c r="AV2036"/>
    </row>
    <row r="2037" spans="27:48" ht="23.45" customHeight="1" x14ac:dyDescent="0.2">
      <c r="AA2037" s="97"/>
      <c r="AB2037" s="97"/>
      <c r="AC2037" s="97"/>
      <c r="AD2037" s="97"/>
      <c r="AE2037" s="97"/>
      <c r="AF2037" s="93"/>
      <c r="AG2037" s="93"/>
      <c r="AH2037" s="93"/>
      <c r="AI2037" s="30"/>
      <c r="AJ2037" s="30"/>
      <c r="AK2037" s="30"/>
      <c r="AL2037" s="30"/>
      <c r="AM2037" s="109"/>
      <c r="AN2037" s="109"/>
      <c r="AO2037" s="30"/>
      <c r="AP2037" s="109" t="s">
        <v>2770</v>
      </c>
      <c r="AQ2037"/>
      <c r="AR2037"/>
      <c r="AS2037"/>
      <c r="AT2037"/>
      <c r="AU2037"/>
      <c r="AV2037"/>
    </row>
    <row r="2038" spans="27:48" ht="23.45" customHeight="1" x14ac:dyDescent="0.2">
      <c r="AA2038" s="97"/>
      <c r="AB2038" s="97"/>
      <c r="AC2038" s="97"/>
      <c r="AD2038" s="97"/>
      <c r="AE2038" s="97"/>
      <c r="AF2038" s="93"/>
      <c r="AG2038" s="93"/>
      <c r="AH2038" s="93"/>
      <c r="AI2038" s="30"/>
      <c r="AJ2038" s="30"/>
      <c r="AK2038" s="30"/>
      <c r="AL2038" s="30"/>
      <c r="AM2038" s="109"/>
      <c r="AN2038" s="109"/>
      <c r="AO2038" s="30"/>
      <c r="AP2038" s="109" t="s">
        <v>2771</v>
      </c>
      <c r="AQ2038"/>
      <c r="AR2038"/>
      <c r="AS2038"/>
      <c r="AT2038"/>
      <c r="AU2038"/>
      <c r="AV2038"/>
    </row>
    <row r="2039" spans="27:48" ht="23.45" customHeight="1" x14ac:dyDescent="0.2">
      <c r="AA2039" s="97"/>
      <c r="AB2039" s="97"/>
      <c r="AC2039" s="97"/>
      <c r="AD2039" s="97"/>
      <c r="AE2039" s="97"/>
      <c r="AF2039" s="93"/>
      <c r="AG2039" s="93"/>
      <c r="AH2039" s="93"/>
      <c r="AI2039" s="30"/>
      <c r="AJ2039" s="30"/>
      <c r="AK2039" s="30"/>
      <c r="AL2039" s="30"/>
      <c r="AM2039" s="109"/>
      <c r="AN2039" s="109"/>
      <c r="AO2039" s="30"/>
      <c r="AP2039" s="109" t="s">
        <v>2772</v>
      </c>
      <c r="AQ2039"/>
      <c r="AR2039"/>
      <c r="AS2039"/>
      <c r="AT2039"/>
      <c r="AU2039"/>
      <c r="AV2039"/>
    </row>
    <row r="2040" spans="27:48" ht="23.45" customHeight="1" x14ac:dyDescent="0.2">
      <c r="AA2040" s="97"/>
      <c r="AB2040" s="97"/>
      <c r="AC2040" s="97"/>
      <c r="AD2040" s="97"/>
      <c r="AE2040" s="97"/>
      <c r="AF2040" s="93"/>
      <c r="AG2040" s="93"/>
      <c r="AH2040" s="93"/>
      <c r="AI2040" s="30"/>
      <c r="AJ2040" s="30"/>
      <c r="AK2040" s="30"/>
      <c r="AL2040" s="30"/>
      <c r="AM2040" s="109"/>
      <c r="AN2040" s="109"/>
      <c r="AO2040" s="30"/>
      <c r="AP2040" s="109" t="s">
        <v>2773</v>
      </c>
      <c r="AQ2040"/>
      <c r="AR2040"/>
      <c r="AS2040"/>
      <c r="AT2040"/>
      <c r="AU2040"/>
      <c r="AV2040"/>
    </row>
    <row r="2041" spans="27:48" ht="23.45" customHeight="1" x14ac:dyDescent="0.2">
      <c r="AA2041" s="97"/>
      <c r="AB2041" s="97"/>
      <c r="AC2041" s="97"/>
      <c r="AD2041" s="97"/>
      <c r="AE2041" s="97"/>
      <c r="AF2041" s="93"/>
      <c r="AG2041" s="93"/>
      <c r="AH2041" s="93"/>
      <c r="AI2041" s="30"/>
      <c r="AJ2041" s="30"/>
      <c r="AK2041" s="30"/>
      <c r="AL2041" s="30"/>
      <c r="AM2041" s="109"/>
      <c r="AN2041" s="109"/>
      <c r="AO2041" s="30"/>
      <c r="AP2041" s="109" t="s">
        <v>2774</v>
      </c>
      <c r="AQ2041"/>
      <c r="AR2041"/>
      <c r="AS2041"/>
      <c r="AT2041"/>
      <c r="AU2041"/>
      <c r="AV2041"/>
    </row>
    <row r="2042" spans="27:48" ht="23.45" customHeight="1" x14ac:dyDescent="0.2">
      <c r="AA2042" s="97"/>
      <c r="AB2042" s="97"/>
      <c r="AC2042" s="97"/>
      <c r="AD2042" s="97"/>
      <c r="AE2042" s="97"/>
      <c r="AF2042" s="93"/>
      <c r="AG2042" s="93"/>
      <c r="AH2042" s="93"/>
      <c r="AI2042" s="30"/>
      <c r="AJ2042" s="30"/>
      <c r="AK2042" s="30"/>
      <c r="AL2042" s="30"/>
      <c r="AM2042" s="109"/>
      <c r="AN2042" s="109"/>
      <c r="AO2042" s="30"/>
      <c r="AP2042" s="109" t="s">
        <v>2775</v>
      </c>
      <c r="AQ2042"/>
      <c r="AR2042"/>
      <c r="AS2042"/>
      <c r="AT2042"/>
      <c r="AU2042"/>
      <c r="AV2042"/>
    </row>
    <row r="2043" spans="27:48" ht="23.45" customHeight="1" x14ac:dyDescent="0.2">
      <c r="AA2043" s="97"/>
      <c r="AB2043" s="97"/>
      <c r="AC2043" s="97"/>
      <c r="AD2043" s="97"/>
      <c r="AE2043" s="97"/>
      <c r="AF2043" s="93"/>
      <c r="AG2043" s="93"/>
      <c r="AH2043" s="93"/>
      <c r="AI2043" s="30"/>
      <c r="AJ2043" s="30"/>
      <c r="AK2043" s="30"/>
      <c r="AL2043" s="30"/>
      <c r="AM2043" s="109"/>
      <c r="AN2043" s="109"/>
      <c r="AO2043" s="30"/>
      <c r="AP2043" s="109" t="s">
        <v>2776</v>
      </c>
      <c r="AQ2043"/>
      <c r="AR2043"/>
      <c r="AS2043"/>
      <c r="AT2043"/>
      <c r="AU2043"/>
      <c r="AV2043"/>
    </row>
    <row r="2044" spans="27:48" ht="23.45" customHeight="1" x14ac:dyDescent="0.2">
      <c r="AA2044" s="97"/>
      <c r="AB2044" s="97"/>
      <c r="AC2044" s="97"/>
      <c r="AD2044" s="97"/>
      <c r="AE2044" s="97"/>
      <c r="AF2044" s="93"/>
      <c r="AG2044" s="93"/>
      <c r="AH2044" s="93"/>
      <c r="AI2044" s="30"/>
      <c r="AJ2044" s="30"/>
      <c r="AK2044" s="30"/>
      <c r="AL2044" s="30"/>
      <c r="AM2044" s="109"/>
      <c r="AN2044" s="109"/>
      <c r="AO2044" s="30"/>
      <c r="AP2044" s="109" t="s">
        <v>2777</v>
      </c>
      <c r="AQ2044"/>
      <c r="AR2044"/>
      <c r="AS2044"/>
      <c r="AT2044"/>
      <c r="AU2044"/>
      <c r="AV2044"/>
    </row>
    <row r="2045" spans="27:48" ht="23.45" customHeight="1" x14ac:dyDescent="0.2">
      <c r="AA2045" s="97"/>
      <c r="AB2045" s="97"/>
      <c r="AC2045" s="97"/>
      <c r="AD2045" s="97"/>
      <c r="AE2045" s="97"/>
      <c r="AF2045" s="93"/>
      <c r="AG2045" s="93"/>
      <c r="AH2045" s="93"/>
      <c r="AI2045" s="30"/>
      <c r="AJ2045" s="30"/>
      <c r="AK2045" s="30"/>
      <c r="AL2045" s="30"/>
      <c r="AM2045" s="109"/>
      <c r="AN2045" s="109"/>
      <c r="AO2045" s="30"/>
      <c r="AP2045" s="109" t="s">
        <v>2778</v>
      </c>
      <c r="AQ2045"/>
      <c r="AR2045"/>
      <c r="AS2045"/>
      <c r="AT2045"/>
      <c r="AU2045"/>
      <c r="AV2045"/>
    </row>
    <row r="2046" spans="27:48" ht="23.45" customHeight="1" x14ac:dyDescent="0.2">
      <c r="AA2046" s="97"/>
      <c r="AB2046" s="97"/>
      <c r="AC2046" s="97"/>
      <c r="AD2046" s="97"/>
      <c r="AE2046" s="97"/>
      <c r="AF2046" s="93"/>
      <c r="AG2046" s="93"/>
      <c r="AH2046" s="93"/>
      <c r="AI2046" s="30"/>
      <c r="AJ2046" s="30"/>
      <c r="AK2046" s="30"/>
      <c r="AL2046" s="30"/>
      <c r="AM2046" s="109"/>
      <c r="AN2046" s="109"/>
      <c r="AO2046" s="30"/>
      <c r="AP2046" s="109" t="s">
        <v>2779</v>
      </c>
      <c r="AQ2046"/>
      <c r="AR2046"/>
      <c r="AS2046"/>
      <c r="AT2046"/>
      <c r="AU2046"/>
      <c r="AV2046"/>
    </row>
    <row r="2047" spans="27:48" ht="23.45" customHeight="1" x14ac:dyDescent="0.2">
      <c r="AA2047" s="97"/>
      <c r="AB2047" s="97"/>
      <c r="AC2047" s="97"/>
      <c r="AD2047" s="97"/>
      <c r="AE2047" s="97"/>
      <c r="AF2047" s="93"/>
      <c r="AG2047" s="93"/>
      <c r="AH2047" s="93"/>
      <c r="AI2047" s="30"/>
      <c r="AJ2047" s="30"/>
      <c r="AK2047" s="30"/>
      <c r="AL2047" s="30"/>
      <c r="AM2047" s="109"/>
      <c r="AN2047" s="109"/>
      <c r="AO2047" s="30"/>
      <c r="AP2047" s="109" t="s">
        <v>2780</v>
      </c>
      <c r="AQ2047"/>
      <c r="AR2047"/>
      <c r="AS2047"/>
      <c r="AT2047"/>
      <c r="AU2047"/>
      <c r="AV2047"/>
    </row>
    <row r="2048" spans="27:48" ht="23.45" customHeight="1" x14ac:dyDescent="0.2">
      <c r="AA2048" s="97"/>
      <c r="AB2048" s="97"/>
      <c r="AC2048" s="97"/>
      <c r="AD2048" s="97"/>
      <c r="AE2048" s="97"/>
      <c r="AF2048" s="93"/>
      <c r="AG2048" s="93"/>
      <c r="AH2048" s="93"/>
      <c r="AI2048" s="30"/>
      <c r="AJ2048" s="30"/>
      <c r="AK2048" s="30"/>
      <c r="AL2048" s="30"/>
      <c r="AM2048" s="109"/>
      <c r="AN2048" s="109"/>
      <c r="AO2048" s="30"/>
      <c r="AP2048" s="109" t="s">
        <v>2781</v>
      </c>
      <c r="AQ2048"/>
      <c r="AR2048"/>
      <c r="AS2048"/>
      <c r="AT2048"/>
      <c r="AU2048"/>
      <c r="AV2048"/>
    </row>
    <row r="2049" spans="27:48" ht="23.45" customHeight="1" x14ac:dyDescent="0.2">
      <c r="AA2049" s="97"/>
      <c r="AB2049" s="97"/>
      <c r="AC2049" s="97"/>
      <c r="AD2049" s="97"/>
      <c r="AE2049" s="97"/>
      <c r="AF2049" s="93"/>
      <c r="AG2049" s="93"/>
      <c r="AH2049" s="93"/>
      <c r="AI2049" s="30"/>
      <c r="AJ2049" s="30"/>
      <c r="AK2049" s="30"/>
      <c r="AL2049" s="30"/>
      <c r="AM2049" s="109"/>
      <c r="AN2049" s="109"/>
      <c r="AO2049" s="30"/>
      <c r="AP2049" s="109" t="s">
        <v>2782</v>
      </c>
      <c r="AQ2049"/>
      <c r="AR2049"/>
      <c r="AS2049"/>
      <c r="AT2049"/>
      <c r="AU2049"/>
      <c r="AV2049"/>
    </row>
    <row r="2050" spans="27:48" ht="23.45" customHeight="1" x14ac:dyDescent="0.2">
      <c r="AA2050" s="97"/>
      <c r="AB2050" s="97"/>
      <c r="AC2050" s="97"/>
      <c r="AD2050" s="97"/>
      <c r="AE2050" s="97"/>
      <c r="AF2050" s="93"/>
      <c r="AG2050" s="93"/>
      <c r="AH2050" s="93"/>
      <c r="AI2050" s="30"/>
      <c r="AJ2050" s="30"/>
      <c r="AK2050" s="30"/>
      <c r="AL2050" s="30"/>
      <c r="AM2050" s="109"/>
      <c r="AN2050" s="109"/>
      <c r="AO2050" s="30"/>
      <c r="AP2050" s="109" t="s">
        <v>2783</v>
      </c>
      <c r="AQ2050"/>
      <c r="AR2050"/>
      <c r="AS2050"/>
      <c r="AT2050"/>
      <c r="AU2050"/>
      <c r="AV2050"/>
    </row>
    <row r="2051" spans="27:48" ht="23.45" customHeight="1" x14ac:dyDescent="0.2">
      <c r="AA2051" s="97"/>
      <c r="AB2051" s="97"/>
      <c r="AC2051" s="97"/>
      <c r="AD2051" s="97"/>
      <c r="AE2051" s="97"/>
      <c r="AF2051" s="93"/>
      <c r="AG2051" s="93"/>
      <c r="AH2051" s="93"/>
      <c r="AI2051" s="30"/>
      <c r="AJ2051" s="30"/>
      <c r="AK2051" s="30"/>
      <c r="AL2051" s="30"/>
      <c r="AM2051" s="109"/>
      <c r="AN2051" s="109"/>
      <c r="AO2051" s="30"/>
      <c r="AP2051" s="109" t="s">
        <v>2784</v>
      </c>
      <c r="AQ2051"/>
      <c r="AR2051"/>
      <c r="AS2051"/>
      <c r="AT2051"/>
      <c r="AU2051"/>
      <c r="AV2051"/>
    </row>
    <row r="2052" spans="27:48" ht="23.45" customHeight="1" x14ac:dyDescent="0.2">
      <c r="AA2052" s="97"/>
      <c r="AB2052" s="97"/>
      <c r="AC2052" s="97"/>
      <c r="AD2052" s="97"/>
      <c r="AE2052" s="97"/>
      <c r="AF2052" s="93"/>
      <c r="AG2052" s="93"/>
      <c r="AH2052" s="93"/>
      <c r="AI2052" s="30"/>
      <c r="AJ2052" s="30"/>
      <c r="AK2052" s="30"/>
      <c r="AL2052" s="30"/>
      <c r="AM2052" s="109"/>
      <c r="AN2052" s="109"/>
      <c r="AO2052" s="30"/>
      <c r="AP2052" s="109" t="s">
        <v>2785</v>
      </c>
      <c r="AQ2052"/>
      <c r="AR2052"/>
      <c r="AS2052"/>
      <c r="AT2052"/>
      <c r="AU2052"/>
      <c r="AV2052"/>
    </row>
    <row r="2053" spans="27:48" ht="23.45" customHeight="1" x14ac:dyDescent="0.2">
      <c r="AA2053" s="97"/>
      <c r="AB2053" s="97"/>
      <c r="AC2053" s="97"/>
      <c r="AD2053" s="97"/>
      <c r="AE2053" s="97"/>
      <c r="AF2053" s="93"/>
      <c r="AG2053" s="93"/>
      <c r="AH2053" s="93"/>
      <c r="AI2053" s="30"/>
      <c r="AJ2053" s="30"/>
      <c r="AK2053" s="30"/>
      <c r="AL2053" s="30"/>
      <c r="AM2053" s="109"/>
      <c r="AN2053" s="109"/>
      <c r="AO2053" s="30"/>
      <c r="AP2053" s="109" t="s">
        <v>2786</v>
      </c>
      <c r="AQ2053"/>
      <c r="AR2053"/>
      <c r="AS2053"/>
      <c r="AT2053"/>
      <c r="AU2053"/>
      <c r="AV2053"/>
    </row>
    <row r="2054" spans="27:48" ht="23.45" customHeight="1" x14ac:dyDescent="0.2">
      <c r="AA2054" s="97"/>
      <c r="AB2054" s="97"/>
      <c r="AC2054" s="97"/>
      <c r="AD2054" s="97"/>
      <c r="AE2054" s="97"/>
      <c r="AF2054" s="93"/>
      <c r="AG2054" s="93"/>
      <c r="AH2054" s="93"/>
      <c r="AI2054" s="30"/>
      <c r="AJ2054" s="30"/>
      <c r="AK2054" s="30"/>
      <c r="AL2054" s="30"/>
      <c r="AM2054" s="109"/>
      <c r="AN2054" s="109"/>
      <c r="AO2054" s="30"/>
      <c r="AP2054" s="109" t="s">
        <v>2787</v>
      </c>
      <c r="AQ2054"/>
      <c r="AR2054"/>
      <c r="AS2054"/>
      <c r="AT2054"/>
      <c r="AU2054"/>
      <c r="AV2054"/>
    </row>
    <row r="2055" spans="27:48" ht="23.45" customHeight="1" x14ac:dyDescent="0.2">
      <c r="AA2055" s="97"/>
      <c r="AB2055" s="97"/>
      <c r="AC2055" s="97"/>
      <c r="AD2055" s="97"/>
      <c r="AE2055" s="97"/>
      <c r="AF2055" s="93"/>
      <c r="AG2055" s="93"/>
      <c r="AH2055" s="93"/>
      <c r="AI2055" s="30"/>
      <c r="AJ2055" s="30"/>
      <c r="AK2055" s="30"/>
      <c r="AL2055" s="30"/>
      <c r="AM2055" s="109"/>
      <c r="AN2055" s="109"/>
      <c r="AO2055" s="30"/>
      <c r="AP2055" s="109" t="s">
        <v>2788</v>
      </c>
      <c r="AQ2055"/>
      <c r="AR2055"/>
      <c r="AS2055"/>
      <c r="AT2055"/>
      <c r="AU2055"/>
      <c r="AV2055"/>
    </row>
    <row r="2056" spans="27:48" ht="23.45" customHeight="1" x14ac:dyDescent="0.2">
      <c r="AA2056" s="97"/>
      <c r="AB2056" s="97"/>
      <c r="AC2056" s="97"/>
      <c r="AD2056" s="97"/>
      <c r="AE2056" s="97"/>
      <c r="AF2056" s="93"/>
      <c r="AG2056" s="93"/>
      <c r="AH2056" s="93"/>
      <c r="AI2056" s="30"/>
      <c r="AJ2056" s="30"/>
      <c r="AK2056" s="30"/>
      <c r="AL2056" s="30"/>
      <c r="AM2056" s="109"/>
      <c r="AN2056" s="109"/>
      <c r="AO2056" s="30"/>
      <c r="AP2056" s="109" t="s">
        <v>2789</v>
      </c>
      <c r="AQ2056"/>
      <c r="AR2056"/>
      <c r="AS2056"/>
      <c r="AT2056"/>
      <c r="AU2056"/>
      <c r="AV2056"/>
    </row>
    <row r="2057" spans="27:48" ht="23.45" customHeight="1" x14ac:dyDescent="0.2">
      <c r="AA2057" s="97"/>
      <c r="AB2057" s="97"/>
      <c r="AC2057" s="97"/>
      <c r="AD2057" s="97"/>
      <c r="AE2057" s="97"/>
      <c r="AF2057" s="93"/>
      <c r="AG2057" s="93"/>
      <c r="AH2057" s="93"/>
      <c r="AI2057" s="30"/>
      <c r="AJ2057" s="30"/>
      <c r="AK2057" s="30"/>
      <c r="AL2057" s="30"/>
      <c r="AM2057" s="109"/>
      <c r="AN2057" s="109"/>
      <c r="AO2057" s="30"/>
      <c r="AP2057" s="109" t="s">
        <v>2790</v>
      </c>
      <c r="AQ2057"/>
      <c r="AR2057"/>
      <c r="AS2057"/>
      <c r="AT2057"/>
      <c r="AU2057"/>
      <c r="AV2057"/>
    </row>
    <row r="2058" spans="27:48" ht="23.45" customHeight="1" x14ac:dyDescent="0.2">
      <c r="AA2058" s="97"/>
      <c r="AB2058" s="97"/>
      <c r="AC2058" s="97"/>
      <c r="AD2058" s="97"/>
      <c r="AE2058" s="97"/>
      <c r="AF2058" s="93"/>
      <c r="AG2058" s="93"/>
      <c r="AH2058" s="93"/>
      <c r="AI2058" s="30"/>
      <c r="AJ2058" s="30"/>
      <c r="AK2058" s="30"/>
      <c r="AL2058" s="30"/>
      <c r="AM2058" s="109"/>
      <c r="AN2058" s="109"/>
      <c r="AO2058" s="30"/>
      <c r="AP2058" s="109" t="s">
        <v>2791</v>
      </c>
      <c r="AQ2058"/>
      <c r="AR2058"/>
      <c r="AS2058"/>
      <c r="AT2058"/>
      <c r="AU2058"/>
      <c r="AV2058"/>
    </row>
    <row r="2059" spans="27:48" ht="23.45" customHeight="1" x14ac:dyDescent="0.2">
      <c r="AA2059" s="97"/>
      <c r="AB2059" s="97"/>
      <c r="AC2059" s="97"/>
      <c r="AD2059" s="97"/>
      <c r="AE2059" s="97"/>
      <c r="AF2059" s="93"/>
      <c r="AG2059" s="93"/>
      <c r="AH2059" s="93"/>
      <c r="AI2059" s="30"/>
      <c r="AJ2059" s="30"/>
      <c r="AK2059" s="30"/>
      <c r="AL2059" s="30"/>
      <c r="AM2059" s="109"/>
      <c r="AN2059" s="109"/>
      <c r="AO2059" s="30"/>
      <c r="AP2059" s="109" t="s">
        <v>2792</v>
      </c>
      <c r="AQ2059"/>
      <c r="AR2059"/>
      <c r="AS2059"/>
      <c r="AT2059"/>
      <c r="AU2059"/>
      <c r="AV2059"/>
    </row>
    <row r="2060" spans="27:48" ht="23.45" customHeight="1" x14ac:dyDescent="0.2">
      <c r="AA2060" s="97"/>
      <c r="AB2060" s="97"/>
      <c r="AC2060" s="97"/>
      <c r="AD2060" s="97"/>
      <c r="AE2060" s="97"/>
      <c r="AF2060" s="93"/>
      <c r="AG2060" s="93"/>
      <c r="AH2060" s="93"/>
      <c r="AI2060" s="30"/>
      <c r="AJ2060" s="30"/>
      <c r="AK2060" s="30"/>
      <c r="AL2060" s="30"/>
      <c r="AM2060" s="109"/>
      <c r="AN2060" s="109"/>
      <c r="AO2060" s="30"/>
      <c r="AP2060" s="109" t="s">
        <v>2793</v>
      </c>
      <c r="AQ2060"/>
      <c r="AR2060"/>
      <c r="AS2060"/>
      <c r="AT2060"/>
      <c r="AU2060"/>
      <c r="AV2060"/>
    </row>
    <row r="2061" spans="27:48" ht="23.45" customHeight="1" x14ac:dyDescent="0.2">
      <c r="AA2061" s="97"/>
      <c r="AB2061" s="97"/>
      <c r="AC2061" s="97"/>
      <c r="AD2061" s="97"/>
      <c r="AE2061" s="97"/>
      <c r="AF2061" s="93"/>
      <c r="AG2061" s="93"/>
      <c r="AH2061" s="93"/>
      <c r="AI2061" s="30"/>
      <c r="AJ2061" s="30"/>
      <c r="AK2061" s="30"/>
      <c r="AL2061" s="30"/>
      <c r="AM2061" s="109"/>
      <c r="AN2061" s="109"/>
      <c r="AO2061" s="30"/>
      <c r="AP2061" s="109" t="s">
        <v>2794</v>
      </c>
      <c r="AQ2061"/>
      <c r="AR2061"/>
      <c r="AS2061"/>
      <c r="AT2061"/>
      <c r="AU2061"/>
      <c r="AV2061"/>
    </row>
    <row r="2062" spans="27:48" ht="23.45" customHeight="1" x14ac:dyDescent="0.2">
      <c r="AA2062" s="97"/>
      <c r="AB2062" s="97"/>
      <c r="AC2062" s="97"/>
      <c r="AD2062" s="97"/>
      <c r="AE2062" s="97"/>
      <c r="AF2062" s="93"/>
      <c r="AG2062" s="93"/>
      <c r="AH2062" s="93"/>
      <c r="AI2062" s="30"/>
      <c r="AJ2062" s="30"/>
      <c r="AK2062" s="30"/>
      <c r="AL2062" s="30"/>
      <c r="AM2062" s="109"/>
      <c r="AN2062" s="109"/>
      <c r="AO2062" s="30"/>
      <c r="AP2062" s="109" t="s">
        <v>2795</v>
      </c>
      <c r="AQ2062"/>
      <c r="AR2062"/>
      <c r="AS2062"/>
      <c r="AT2062"/>
      <c r="AU2062"/>
      <c r="AV2062"/>
    </row>
    <row r="2063" spans="27:48" ht="23.45" customHeight="1" x14ac:dyDescent="0.2">
      <c r="AA2063" s="97"/>
      <c r="AB2063" s="97"/>
      <c r="AC2063" s="97"/>
      <c r="AD2063" s="97"/>
      <c r="AE2063" s="97"/>
      <c r="AF2063" s="93"/>
      <c r="AG2063" s="93"/>
      <c r="AH2063" s="93"/>
      <c r="AI2063" s="30"/>
      <c r="AJ2063" s="30"/>
      <c r="AK2063" s="30"/>
      <c r="AL2063" s="30"/>
      <c r="AM2063" s="109"/>
      <c r="AN2063" s="109"/>
      <c r="AO2063" s="30"/>
      <c r="AP2063" s="109" t="s">
        <v>2796</v>
      </c>
      <c r="AQ2063"/>
      <c r="AR2063"/>
      <c r="AS2063"/>
      <c r="AT2063"/>
      <c r="AU2063"/>
      <c r="AV2063"/>
    </row>
    <row r="2064" spans="27:48" ht="23.45" customHeight="1" x14ac:dyDescent="0.2">
      <c r="AA2064" s="97"/>
      <c r="AB2064" s="97"/>
      <c r="AC2064" s="97"/>
      <c r="AD2064" s="97"/>
      <c r="AE2064" s="97"/>
      <c r="AF2064" s="93"/>
      <c r="AG2064" s="93"/>
      <c r="AH2064" s="93"/>
      <c r="AI2064" s="30"/>
      <c r="AJ2064" s="30"/>
      <c r="AK2064" s="30"/>
      <c r="AL2064" s="30"/>
      <c r="AM2064" s="109"/>
      <c r="AN2064" s="109"/>
      <c r="AO2064" s="30"/>
      <c r="AP2064" s="109" t="s">
        <v>2797</v>
      </c>
      <c r="AQ2064"/>
      <c r="AR2064"/>
      <c r="AS2064"/>
      <c r="AT2064"/>
      <c r="AU2064"/>
      <c r="AV2064"/>
    </row>
    <row r="2065" spans="27:48" ht="23.45" customHeight="1" x14ac:dyDescent="0.2">
      <c r="AA2065" s="97"/>
      <c r="AB2065" s="97"/>
      <c r="AC2065" s="97"/>
      <c r="AD2065" s="97"/>
      <c r="AE2065" s="97"/>
      <c r="AF2065" s="93"/>
      <c r="AG2065" s="93"/>
      <c r="AH2065" s="93"/>
      <c r="AI2065" s="30"/>
      <c r="AJ2065" s="30"/>
      <c r="AK2065" s="30"/>
      <c r="AL2065" s="30"/>
      <c r="AM2065" s="109"/>
      <c r="AN2065" s="109"/>
      <c r="AO2065" s="30"/>
      <c r="AP2065" s="109" t="s">
        <v>2798</v>
      </c>
      <c r="AQ2065"/>
      <c r="AR2065"/>
      <c r="AS2065"/>
      <c r="AT2065"/>
      <c r="AU2065"/>
      <c r="AV2065"/>
    </row>
    <row r="2066" spans="27:48" ht="23.45" customHeight="1" x14ac:dyDescent="0.2">
      <c r="AA2066" s="97"/>
      <c r="AB2066" s="97"/>
      <c r="AC2066" s="97"/>
      <c r="AD2066" s="97"/>
      <c r="AE2066" s="97"/>
      <c r="AF2066" s="93"/>
      <c r="AG2066" s="93"/>
      <c r="AH2066" s="93"/>
      <c r="AI2066" s="30"/>
      <c r="AJ2066" s="30"/>
      <c r="AK2066" s="30"/>
      <c r="AL2066" s="30"/>
      <c r="AM2066" s="109"/>
      <c r="AN2066" s="109"/>
      <c r="AO2066" s="30"/>
      <c r="AP2066" s="109" t="s">
        <v>2799</v>
      </c>
      <c r="AQ2066"/>
      <c r="AR2066"/>
      <c r="AS2066"/>
      <c r="AT2066"/>
      <c r="AU2066"/>
      <c r="AV2066"/>
    </row>
    <row r="2067" spans="27:48" ht="23.45" customHeight="1" x14ac:dyDescent="0.2">
      <c r="AA2067" s="97"/>
      <c r="AB2067" s="97"/>
      <c r="AC2067" s="97"/>
      <c r="AD2067" s="97"/>
      <c r="AE2067" s="97"/>
      <c r="AF2067" s="93"/>
      <c r="AG2067" s="93"/>
      <c r="AH2067" s="93"/>
      <c r="AI2067" s="30"/>
      <c r="AJ2067" s="30"/>
      <c r="AK2067" s="30"/>
      <c r="AL2067" s="30"/>
      <c r="AM2067" s="109"/>
      <c r="AN2067" s="109"/>
      <c r="AO2067" s="30"/>
      <c r="AP2067" s="109" t="s">
        <v>2800</v>
      </c>
      <c r="AQ2067"/>
      <c r="AR2067"/>
      <c r="AS2067"/>
      <c r="AT2067"/>
      <c r="AU2067"/>
      <c r="AV2067"/>
    </row>
    <row r="2068" spans="27:48" ht="23.45" customHeight="1" x14ac:dyDescent="0.2">
      <c r="AA2068" s="97"/>
      <c r="AB2068" s="97"/>
      <c r="AC2068" s="97"/>
      <c r="AD2068" s="97"/>
      <c r="AE2068" s="97"/>
      <c r="AF2068" s="93"/>
      <c r="AG2068" s="93"/>
      <c r="AH2068" s="93"/>
      <c r="AI2068" s="30"/>
      <c r="AJ2068" s="30"/>
      <c r="AK2068" s="30"/>
      <c r="AL2068" s="30"/>
      <c r="AM2068" s="109"/>
      <c r="AN2068" s="109"/>
      <c r="AO2068" s="30"/>
      <c r="AP2068" s="109" t="s">
        <v>2801</v>
      </c>
      <c r="AQ2068"/>
      <c r="AR2068"/>
      <c r="AS2068"/>
      <c r="AT2068"/>
      <c r="AU2068"/>
      <c r="AV2068"/>
    </row>
    <row r="2069" spans="27:48" ht="23.45" customHeight="1" x14ac:dyDescent="0.2">
      <c r="AA2069" s="97"/>
      <c r="AB2069" s="97"/>
      <c r="AC2069" s="97"/>
      <c r="AD2069" s="97"/>
      <c r="AE2069" s="97"/>
      <c r="AF2069" s="93"/>
      <c r="AG2069" s="93"/>
      <c r="AH2069" s="93"/>
      <c r="AI2069" s="30"/>
      <c r="AJ2069" s="30"/>
      <c r="AK2069" s="30"/>
      <c r="AL2069" s="30"/>
      <c r="AM2069" s="109"/>
      <c r="AN2069" s="109"/>
      <c r="AO2069" s="30"/>
      <c r="AP2069" s="109" t="s">
        <v>2802</v>
      </c>
      <c r="AQ2069"/>
      <c r="AR2069"/>
      <c r="AS2069"/>
      <c r="AT2069"/>
      <c r="AU2069"/>
      <c r="AV2069"/>
    </row>
    <row r="2070" spans="27:48" ht="23.45" customHeight="1" x14ac:dyDescent="0.2">
      <c r="AA2070" s="97"/>
      <c r="AB2070" s="97"/>
      <c r="AC2070" s="97"/>
      <c r="AD2070" s="97"/>
      <c r="AE2070" s="97"/>
      <c r="AF2070" s="93"/>
      <c r="AG2070" s="93"/>
      <c r="AH2070" s="93"/>
      <c r="AI2070" s="30"/>
      <c r="AJ2070" s="30"/>
      <c r="AK2070" s="30"/>
      <c r="AL2070" s="30"/>
      <c r="AM2070" s="109"/>
      <c r="AN2070" s="109"/>
      <c r="AO2070" s="30"/>
      <c r="AP2070" s="109" t="s">
        <v>2803</v>
      </c>
      <c r="AQ2070"/>
      <c r="AR2070"/>
      <c r="AS2070"/>
      <c r="AT2070"/>
      <c r="AU2070"/>
      <c r="AV2070"/>
    </row>
    <row r="2071" spans="27:48" ht="23.45" customHeight="1" x14ac:dyDescent="0.2">
      <c r="AA2071" s="97"/>
      <c r="AB2071" s="97"/>
      <c r="AC2071" s="97"/>
      <c r="AD2071" s="97"/>
      <c r="AE2071" s="97"/>
      <c r="AF2071" s="93"/>
      <c r="AG2071" s="93"/>
      <c r="AH2071" s="93"/>
      <c r="AI2071" s="30"/>
      <c r="AJ2071" s="30"/>
      <c r="AK2071" s="30"/>
      <c r="AL2071" s="30"/>
      <c r="AM2071" s="109"/>
      <c r="AN2071" s="109"/>
      <c r="AO2071" s="30"/>
      <c r="AP2071" s="109" t="s">
        <v>2804</v>
      </c>
      <c r="AQ2071"/>
      <c r="AR2071"/>
      <c r="AS2071"/>
      <c r="AT2071"/>
      <c r="AU2071"/>
      <c r="AV2071"/>
    </row>
    <row r="2072" spans="27:48" ht="23.45" customHeight="1" x14ac:dyDescent="0.2">
      <c r="AA2072" s="97"/>
      <c r="AB2072" s="97"/>
      <c r="AC2072" s="97"/>
      <c r="AD2072" s="97"/>
      <c r="AE2072" s="97"/>
      <c r="AF2072" s="93"/>
      <c r="AG2072" s="93"/>
      <c r="AH2072" s="93"/>
      <c r="AI2072" s="30"/>
      <c r="AJ2072" s="30"/>
      <c r="AK2072" s="30"/>
      <c r="AL2072" s="30"/>
      <c r="AM2072" s="109"/>
      <c r="AN2072" s="109"/>
      <c r="AO2072" s="30"/>
      <c r="AP2072" s="109" t="s">
        <v>2805</v>
      </c>
      <c r="AQ2072"/>
      <c r="AR2072"/>
      <c r="AS2072"/>
      <c r="AT2072"/>
      <c r="AU2072"/>
      <c r="AV2072"/>
    </row>
    <row r="2073" spans="27:48" ht="23.45" customHeight="1" x14ac:dyDescent="0.2">
      <c r="AA2073" s="97"/>
      <c r="AB2073" s="97"/>
      <c r="AC2073" s="97"/>
      <c r="AD2073" s="97"/>
      <c r="AE2073" s="97"/>
      <c r="AF2073" s="93"/>
      <c r="AG2073" s="93"/>
      <c r="AH2073" s="93"/>
      <c r="AI2073" s="30"/>
      <c r="AJ2073" s="30"/>
      <c r="AK2073" s="30"/>
      <c r="AL2073" s="30"/>
      <c r="AM2073" s="109"/>
      <c r="AN2073" s="109"/>
      <c r="AO2073" s="30"/>
      <c r="AP2073" s="109" t="s">
        <v>2806</v>
      </c>
      <c r="AQ2073"/>
      <c r="AR2073"/>
      <c r="AS2073"/>
      <c r="AT2073"/>
      <c r="AU2073"/>
      <c r="AV2073"/>
    </row>
    <row r="2074" spans="27:48" ht="23.45" customHeight="1" x14ac:dyDescent="0.2">
      <c r="AA2074" s="97"/>
      <c r="AB2074" s="97"/>
      <c r="AC2074" s="97"/>
      <c r="AD2074" s="97"/>
      <c r="AE2074" s="97"/>
      <c r="AF2074" s="93"/>
      <c r="AG2074" s="93"/>
      <c r="AH2074" s="93"/>
      <c r="AI2074" s="30"/>
      <c r="AJ2074" s="30"/>
      <c r="AK2074" s="30"/>
      <c r="AL2074" s="30"/>
      <c r="AM2074" s="109"/>
      <c r="AN2074" s="109"/>
      <c r="AO2074" s="30"/>
      <c r="AP2074" s="109" t="s">
        <v>2807</v>
      </c>
      <c r="AQ2074"/>
      <c r="AR2074"/>
      <c r="AS2074"/>
      <c r="AT2074"/>
      <c r="AU2074"/>
      <c r="AV2074"/>
    </row>
    <row r="2075" spans="27:48" ht="23.45" customHeight="1" x14ac:dyDescent="0.2">
      <c r="AA2075" s="97"/>
      <c r="AB2075" s="97"/>
      <c r="AC2075" s="97"/>
      <c r="AD2075" s="97"/>
      <c r="AE2075" s="97"/>
      <c r="AF2075" s="93"/>
      <c r="AG2075" s="93"/>
      <c r="AH2075" s="93"/>
      <c r="AI2075" s="30"/>
      <c r="AJ2075" s="30"/>
      <c r="AK2075" s="30"/>
      <c r="AL2075" s="30"/>
      <c r="AM2075" s="109"/>
      <c r="AN2075" s="109"/>
      <c r="AO2075" s="30"/>
      <c r="AP2075" s="109" t="s">
        <v>2808</v>
      </c>
      <c r="AQ2075"/>
      <c r="AR2075"/>
      <c r="AS2075"/>
      <c r="AT2075"/>
      <c r="AU2075"/>
      <c r="AV2075"/>
    </row>
    <row r="2076" spans="27:48" ht="23.45" customHeight="1" x14ac:dyDescent="0.2">
      <c r="AA2076" s="97"/>
      <c r="AB2076" s="97"/>
      <c r="AC2076" s="97"/>
      <c r="AD2076" s="97"/>
      <c r="AE2076" s="97"/>
      <c r="AF2076" s="93"/>
      <c r="AG2076" s="93"/>
      <c r="AH2076" s="93"/>
      <c r="AI2076" s="30"/>
      <c r="AJ2076" s="30"/>
      <c r="AK2076" s="30"/>
      <c r="AL2076" s="30"/>
      <c r="AM2076" s="109"/>
      <c r="AN2076" s="109"/>
      <c r="AO2076" s="30"/>
      <c r="AP2076" s="109" t="s">
        <v>2809</v>
      </c>
      <c r="AQ2076"/>
      <c r="AR2076"/>
      <c r="AS2076"/>
      <c r="AT2076"/>
      <c r="AU2076"/>
      <c r="AV2076"/>
    </row>
    <row r="2077" spans="27:48" ht="23.45" customHeight="1" x14ac:dyDescent="0.2">
      <c r="AA2077" s="97"/>
      <c r="AB2077" s="97"/>
      <c r="AC2077" s="97"/>
      <c r="AD2077" s="97"/>
      <c r="AE2077" s="97"/>
      <c r="AF2077" s="93"/>
      <c r="AG2077" s="93"/>
      <c r="AH2077" s="93"/>
      <c r="AI2077" s="30"/>
      <c r="AJ2077" s="30"/>
      <c r="AK2077" s="30"/>
      <c r="AL2077" s="30"/>
      <c r="AM2077" s="109"/>
      <c r="AN2077" s="109"/>
      <c r="AO2077" s="30"/>
      <c r="AP2077" s="109" t="s">
        <v>2810</v>
      </c>
      <c r="AQ2077"/>
      <c r="AR2077"/>
      <c r="AS2077"/>
      <c r="AT2077"/>
      <c r="AU2077"/>
      <c r="AV2077"/>
    </row>
    <row r="2078" spans="27:48" ht="23.45" customHeight="1" x14ac:dyDescent="0.2">
      <c r="AA2078" s="97"/>
      <c r="AB2078" s="97"/>
      <c r="AC2078" s="97"/>
      <c r="AD2078" s="97"/>
      <c r="AE2078" s="97"/>
      <c r="AF2078" s="93"/>
      <c r="AG2078" s="93"/>
      <c r="AH2078" s="93"/>
      <c r="AI2078" s="30"/>
      <c r="AJ2078" s="30"/>
      <c r="AK2078" s="30"/>
      <c r="AL2078" s="30"/>
      <c r="AM2078" s="109"/>
      <c r="AN2078" s="109"/>
      <c r="AO2078" s="30"/>
      <c r="AP2078" s="109" t="s">
        <v>2811</v>
      </c>
      <c r="AQ2078"/>
      <c r="AR2078"/>
      <c r="AS2078"/>
      <c r="AT2078"/>
      <c r="AU2078"/>
      <c r="AV2078"/>
    </row>
    <row r="2079" spans="27:48" ht="23.45" customHeight="1" x14ac:dyDescent="0.2">
      <c r="AA2079" s="97"/>
      <c r="AB2079" s="97"/>
      <c r="AC2079" s="97"/>
      <c r="AD2079" s="97"/>
      <c r="AE2079" s="97"/>
      <c r="AF2079" s="93"/>
      <c r="AG2079" s="93"/>
      <c r="AH2079" s="93"/>
      <c r="AI2079" s="30"/>
      <c r="AJ2079" s="30"/>
      <c r="AK2079" s="30"/>
      <c r="AL2079" s="30"/>
      <c r="AM2079" s="109"/>
      <c r="AN2079" s="109"/>
      <c r="AO2079" s="30"/>
      <c r="AP2079" s="109" t="s">
        <v>2812</v>
      </c>
      <c r="AQ2079"/>
      <c r="AR2079"/>
      <c r="AS2079"/>
      <c r="AT2079"/>
      <c r="AU2079"/>
      <c r="AV2079"/>
    </row>
    <row r="2080" spans="27:48" ht="23.45" customHeight="1" x14ac:dyDescent="0.2">
      <c r="AA2080" s="97"/>
      <c r="AB2080" s="97"/>
      <c r="AC2080" s="97"/>
      <c r="AD2080" s="97"/>
      <c r="AE2080" s="97"/>
      <c r="AF2080" s="93"/>
      <c r="AG2080" s="93"/>
      <c r="AH2080" s="93"/>
      <c r="AI2080" s="30"/>
      <c r="AJ2080" s="30"/>
      <c r="AK2080" s="30"/>
      <c r="AL2080" s="30"/>
      <c r="AM2080" s="109"/>
      <c r="AN2080" s="109"/>
      <c r="AO2080" s="30"/>
      <c r="AP2080" s="109" t="s">
        <v>2813</v>
      </c>
      <c r="AQ2080"/>
      <c r="AR2080"/>
      <c r="AS2080"/>
      <c r="AT2080"/>
      <c r="AU2080"/>
      <c r="AV2080"/>
    </row>
    <row r="2081" spans="27:48" ht="23.45" customHeight="1" x14ac:dyDescent="0.2">
      <c r="AA2081" s="97"/>
      <c r="AB2081" s="97"/>
      <c r="AC2081" s="97"/>
      <c r="AD2081" s="97"/>
      <c r="AE2081" s="97"/>
      <c r="AF2081" s="93"/>
      <c r="AG2081" s="93"/>
      <c r="AH2081" s="93"/>
      <c r="AI2081" s="30"/>
      <c r="AJ2081" s="30"/>
      <c r="AK2081" s="30"/>
      <c r="AL2081" s="30"/>
      <c r="AM2081" s="109"/>
      <c r="AN2081" s="109"/>
      <c r="AO2081" s="30"/>
      <c r="AP2081" s="109" t="s">
        <v>2814</v>
      </c>
      <c r="AQ2081"/>
      <c r="AR2081"/>
      <c r="AS2081"/>
      <c r="AT2081"/>
      <c r="AU2081"/>
      <c r="AV2081"/>
    </row>
    <row r="2082" spans="27:48" ht="23.45" customHeight="1" x14ac:dyDescent="0.2">
      <c r="AA2082" s="97"/>
      <c r="AB2082" s="97"/>
      <c r="AC2082" s="97"/>
      <c r="AD2082" s="97"/>
      <c r="AE2082" s="97"/>
      <c r="AF2082" s="93"/>
      <c r="AG2082" s="93"/>
      <c r="AH2082" s="93"/>
      <c r="AI2082" s="30"/>
      <c r="AJ2082" s="30"/>
      <c r="AK2082" s="30"/>
      <c r="AL2082" s="30"/>
      <c r="AM2082" s="109"/>
      <c r="AN2082" s="109"/>
      <c r="AO2082" s="30"/>
      <c r="AP2082" s="109" t="s">
        <v>2815</v>
      </c>
      <c r="AQ2082"/>
      <c r="AR2082"/>
      <c r="AS2082"/>
      <c r="AT2082"/>
      <c r="AU2082"/>
      <c r="AV2082"/>
    </row>
    <row r="2083" spans="27:48" ht="23.45" customHeight="1" x14ac:dyDescent="0.2">
      <c r="AA2083" s="97"/>
      <c r="AB2083" s="97"/>
      <c r="AC2083" s="97"/>
      <c r="AD2083" s="97"/>
      <c r="AE2083" s="97"/>
      <c r="AF2083" s="93"/>
      <c r="AG2083" s="93"/>
      <c r="AH2083" s="93"/>
      <c r="AI2083" s="30"/>
      <c r="AJ2083" s="30"/>
      <c r="AK2083" s="30"/>
      <c r="AL2083" s="30"/>
      <c r="AM2083" s="109"/>
      <c r="AN2083" s="109"/>
      <c r="AO2083" s="30"/>
      <c r="AP2083" s="109" t="s">
        <v>2816</v>
      </c>
      <c r="AQ2083"/>
      <c r="AR2083"/>
      <c r="AS2083"/>
      <c r="AT2083"/>
      <c r="AU2083"/>
      <c r="AV2083"/>
    </row>
    <row r="2084" spans="27:48" ht="23.45" customHeight="1" x14ac:dyDescent="0.2">
      <c r="AA2084" s="97"/>
      <c r="AB2084" s="97"/>
      <c r="AC2084" s="97"/>
      <c r="AD2084" s="97"/>
      <c r="AE2084" s="97"/>
      <c r="AF2084" s="93"/>
      <c r="AG2084" s="93"/>
      <c r="AH2084" s="93"/>
      <c r="AI2084" s="30"/>
      <c r="AJ2084" s="30"/>
      <c r="AK2084" s="30"/>
      <c r="AL2084" s="30"/>
      <c r="AM2084" s="109"/>
      <c r="AN2084" s="109"/>
      <c r="AO2084" s="30"/>
      <c r="AP2084" s="109" t="s">
        <v>2817</v>
      </c>
      <c r="AQ2084"/>
      <c r="AR2084"/>
      <c r="AS2084"/>
      <c r="AT2084"/>
      <c r="AU2084"/>
      <c r="AV2084"/>
    </row>
    <row r="2085" spans="27:48" ht="23.45" customHeight="1" x14ac:dyDescent="0.2">
      <c r="AA2085" s="97"/>
      <c r="AB2085" s="97"/>
      <c r="AC2085" s="97"/>
      <c r="AD2085" s="97"/>
      <c r="AE2085" s="97"/>
      <c r="AF2085" s="93"/>
      <c r="AG2085" s="93"/>
      <c r="AH2085" s="93"/>
      <c r="AI2085" s="30"/>
      <c r="AJ2085" s="30"/>
      <c r="AK2085" s="30"/>
      <c r="AL2085" s="30"/>
      <c r="AM2085" s="109"/>
      <c r="AN2085" s="109"/>
      <c r="AO2085" s="30"/>
      <c r="AP2085" s="109" t="s">
        <v>2818</v>
      </c>
      <c r="AQ2085"/>
      <c r="AR2085"/>
      <c r="AS2085"/>
      <c r="AT2085"/>
      <c r="AU2085"/>
      <c r="AV2085"/>
    </row>
    <row r="2086" spans="27:48" ht="23.45" customHeight="1" x14ac:dyDescent="0.2">
      <c r="AA2086" s="97"/>
      <c r="AB2086" s="97"/>
      <c r="AC2086" s="97"/>
      <c r="AD2086" s="97"/>
      <c r="AE2086" s="97"/>
      <c r="AF2086" s="93"/>
      <c r="AG2086" s="93"/>
      <c r="AH2086" s="93"/>
      <c r="AI2086" s="30"/>
      <c r="AJ2086" s="30"/>
      <c r="AK2086" s="30"/>
      <c r="AL2086" s="30"/>
      <c r="AM2086" s="109"/>
      <c r="AN2086" s="109"/>
      <c r="AO2086" s="30"/>
      <c r="AP2086" s="109" t="s">
        <v>2819</v>
      </c>
      <c r="AQ2086"/>
      <c r="AR2086"/>
      <c r="AS2086"/>
      <c r="AT2086"/>
      <c r="AU2086"/>
      <c r="AV2086"/>
    </row>
    <row r="2087" spans="27:48" ht="23.45" customHeight="1" x14ac:dyDescent="0.2">
      <c r="AA2087" s="97"/>
      <c r="AB2087" s="97"/>
      <c r="AC2087" s="97"/>
      <c r="AD2087" s="97"/>
      <c r="AE2087" s="97"/>
      <c r="AF2087" s="93"/>
      <c r="AG2087" s="93"/>
      <c r="AH2087" s="93"/>
      <c r="AI2087" s="30"/>
      <c r="AJ2087" s="30"/>
      <c r="AK2087" s="30"/>
      <c r="AL2087" s="30"/>
      <c r="AM2087" s="109"/>
      <c r="AN2087" s="109"/>
      <c r="AO2087" s="30"/>
      <c r="AP2087" s="109" t="s">
        <v>2820</v>
      </c>
      <c r="AQ2087"/>
      <c r="AR2087"/>
      <c r="AS2087"/>
      <c r="AT2087"/>
      <c r="AU2087"/>
      <c r="AV2087"/>
    </row>
    <row r="2088" spans="27:48" ht="23.45" customHeight="1" x14ac:dyDescent="0.2">
      <c r="AA2088" s="97"/>
      <c r="AB2088" s="97"/>
      <c r="AC2088" s="97"/>
      <c r="AD2088" s="97"/>
      <c r="AE2088" s="97"/>
      <c r="AF2088" s="93"/>
      <c r="AG2088" s="93"/>
      <c r="AH2088" s="93"/>
      <c r="AI2088" s="30"/>
      <c r="AJ2088" s="30"/>
      <c r="AK2088" s="30"/>
      <c r="AL2088" s="30"/>
      <c r="AM2088" s="109"/>
      <c r="AN2088" s="109"/>
      <c r="AO2088" s="30"/>
      <c r="AP2088" s="109" t="s">
        <v>2821</v>
      </c>
      <c r="AQ2088"/>
      <c r="AR2088"/>
      <c r="AS2088"/>
      <c r="AT2088"/>
      <c r="AU2088"/>
      <c r="AV2088"/>
    </row>
    <row r="2089" spans="27:48" ht="23.45" customHeight="1" x14ac:dyDescent="0.2">
      <c r="AA2089" s="97"/>
      <c r="AB2089" s="97"/>
      <c r="AC2089" s="97"/>
      <c r="AD2089" s="97"/>
      <c r="AE2089" s="97"/>
      <c r="AF2089" s="93"/>
      <c r="AG2089" s="93"/>
      <c r="AH2089" s="93"/>
      <c r="AI2089" s="30"/>
      <c r="AJ2089" s="30"/>
      <c r="AK2089" s="30"/>
      <c r="AL2089" s="30"/>
      <c r="AM2089" s="109"/>
      <c r="AN2089" s="109"/>
      <c r="AO2089" s="30"/>
      <c r="AP2089" s="109" t="s">
        <v>2822</v>
      </c>
      <c r="AQ2089"/>
      <c r="AR2089"/>
      <c r="AS2089"/>
      <c r="AT2089"/>
      <c r="AU2089"/>
      <c r="AV2089"/>
    </row>
    <row r="2090" spans="27:48" ht="23.45" customHeight="1" x14ac:dyDescent="0.2">
      <c r="AA2090" s="97"/>
      <c r="AB2090" s="97"/>
      <c r="AC2090" s="97"/>
      <c r="AD2090" s="97"/>
      <c r="AE2090" s="97"/>
      <c r="AF2090" s="93"/>
      <c r="AG2090" s="93"/>
      <c r="AH2090" s="93"/>
      <c r="AI2090" s="30"/>
      <c r="AJ2090" s="30"/>
      <c r="AK2090" s="30"/>
      <c r="AL2090" s="30"/>
      <c r="AM2090" s="109"/>
      <c r="AN2090" s="109"/>
      <c r="AO2090" s="30"/>
      <c r="AP2090" s="109" t="s">
        <v>2823</v>
      </c>
      <c r="AQ2090"/>
      <c r="AR2090"/>
      <c r="AS2090"/>
      <c r="AT2090"/>
      <c r="AU2090"/>
      <c r="AV2090"/>
    </row>
    <row r="2091" spans="27:48" ht="23.45" customHeight="1" x14ac:dyDescent="0.2">
      <c r="AA2091" s="97"/>
      <c r="AB2091" s="97"/>
      <c r="AC2091" s="97"/>
      <c r="AD2091" s="97"/>
      <c r="AE2091" s="97"/>
      <c r="AF2091" s="93"/>
      <c r="AG2091" s="93"/>
      <c r="AH2091" s="93"/>
      <c r="AI2091" s="30"/>
      <c r="AJ2091" s="30"/>
      <c r="AK2091" s="30"/>
      <c r="AL2091" s="30"/>
      <c r="AM2091" s="109"/>
      <c r="AN2091" s="109"/>
      <c r="AO2091" s="30"/>
      <c r="AP2091" s="109" t="s">
        <v>2824</v>
      </c>
      <c r="AQ2091"/>
      <c r="AR2091"/>
      <c r="AS2091"/>
      <c r="AT2091"/>
      <c r="AU2091"/>
      <c r="AV2091"/>
    </row>
    <row r="2092" spans="27:48" ht="23.45" customHeight="1" x14ac:dyDescent="0.2">
      <c r="AA2092" s="97"/>
      <c r="AB2092" s="97"/>
      <c r="AC2092" s="97"/>
      <c r="AD2092" s="97"/>
      <c r="AE2092" s="97"/>
      <c r="AF2092" s="93"/>
      <c r="AG2092" s="93"/>
      <c r="AH2092" s="93"/>
      <c r="AI2092" s="30"/>
      <c r="AJ2092" s="30"/>
      <c r="AK2092" s="30"/>
      <c r="AL2092" s="30"/>
      <c r="AM2092" s="109"/>
      <c r="AN2092" s="109"/>
      <c r="AO2092" s="30"/>
      <c r="AP2092" s="109" t="s">
        <v>2825</v>
      </c>
      <c r="AQ2092"/>
      <c r="AR2092"/>
      <c r="AS2092"/>
      <c r="AT2092"/>
      <c r="AU2092"/>
      <c r="AV2092"/>
    </row>
    <row r="2093" spans="27:48" ht="23.45" customHeight="1" x14ac:dyDescent="0.2">
      <c r="AA2093" s="97"/>
      <c r="AB2093" s="97"/>
      <c r="AC2093" s="97"/>
      <c r="AD2093" s="97"/>
      <c r="AE2093" s="97"/>
      <c r="AF2093" s="93"/>
      <c r="AG2093" s="93"/>
      <c r="AH2093" s="93"/>
      <c r="AI2093" s="30"/>
      <c r="AJ2093" s="30"/>
      <c r="AK2093" s="30"/>
      <c r="AL2093" s="30"/>
      <c r="AM2093" s="109"/>
      <c r="AN2093" s="109"/>
      <c r="AO2093" s="30"/>
      <c r="AP2093" s="109" t="s">
        <v>2826</v>
      </c>
      <c r="AQ2093"/>
      <c r="AR2093"/>
      <c r="AS2093"/>
      <c r="AT2093"/>
      <c r="AU2093"/>
      <c r="AV2093"/>
    </row>
    <row r="2094" spans="27:48" ht="23.45" customHeight="1" x14ac:dyDescent="0.2">
      <c r="AA2094" s="97"/>
      <c r="AB2094" s="97"/>
      <c r="AC2094" s="97"/>
      <c r="AD2094" s="97"/>
      <c r="AE2094" s="97"/>
      <c r="AF2094" s="93"/>
      <c r="AG2094" s="93"/>
      <c r="AH2094" s="93"/>
      <c r="AI2094" s="30"/>
      <c r="AJ2094" s="30"/>
      <c r="AK2094" s="30"/>
      <c r="AL2094" s="30"/>
      <c r="AM2094" s="109"/>
      <c r="AN2094" s="109"/>
      <c r="AO2094" s="30"/>
      <c r="AP2094" s="109" t="s">
        <v>2827</v>
      </c>
      <c r="AQ2094"/>
      <c r="AR2094"/>
      <c r="AS2094"/>
      <c r="AT2094"/>
      <c r="AU2094"/>
      <c r="AV2094"/>
    </row>
    <row r="2095" spans="27:48" ht="23.45" customHeight="1" x14ac:dyDescent="0.2">
      <c r="AA2095" s="97"/>
      <c r="AB2095" s="97"/>
      <c r="AC2095" s="97"/>
      <c r="AD2095" s="97"/>
      <c r="AE2095" s="97"/>
      <c r="AF2095" s="93"/>
      <c r="AG2095" s="93"/>
      <c r="AH2095" s="93"/>
      <c r="AI2095" s="30"/>
      <c r="AJ2095" s="30"/>
      <c r="AK2095" s="30"/>
      <c r="AL2095" s="30"/>
      <c r="AM2095" s="109"/>
      <c r="AN2095" s="109"/>
      <c r="AO2095" s="30"/>
      <c r="AP2095" s="109" t="s">
        <v>2828</v>
      </c>
      <c r="AQ2095"/>
      <c r="AR2095"/>
      <c r="AS2095"/>
      <c r="AT2095"/>
      <c r="AU2095"/>
      <c r="AV2095"/>
    </row>
    <row r="2096" spans="27:48" ht="23.45" customHeight="1" x14ac:dyDescent="0.2">
      <c r="AA2096" s="97"/>
      <c r="AB2096" s="97"/>
      <c r="AC2096" s="97"/>
      <c r="AD2096" s="97"/>
      <c r="AE2096" s="97"/>
      <c r="AF2096" s="93"/>
      <c r="AG2096" s="93"/>
      <c r="AH2096" s="93"/>
      <c r="AI2096" s="30"/>
      <c r="AJ2096" s="30"/>
      <c r="AK2096" s="30"/>
      <c r="AL2096" s="30"/>
      <c r="AM2096" s="109"/>
      <c r="AN2096" s="109"/>
      <c r="AO2096" s="30"/>
      <c r="AP2096" s="109" t="s">
        <v>2829</v>
      </c>
      <c r="AQ2096"/>
      <c r="AR2096"/>
      <c r="AS2096"/>
      <c r="AT2096"/>
      <c r="AU2096"/>
      <c r="AV2096"/>
    </row>
    <row r="2097" spans="27:48" ht="23.45" customHeight="1" x14ac:dyDescent="0.2">
      <c r="AA2097" s="97"/>
      <c r="AB2097" s="97"/>
      <c r="AC2097" s="97"/>
      <c r="AD2097" s="97"/>
      <c r="AE2097" s="97"/>
      <c r="AF2097" s="93"/>
      <c r="AG2097" s="93"/>
      <c r="AH2097" s="93"/>
      <c r="AI2097" s="30"/>
      <c r="AJ2097" s="30"/>
      <c r="AK2097" s="30"/>
      <c r="AL2097" s="30"/>
      <c r="AM2097" s="109"/>
      <c r="AN2097" s="109"/>
      <c r="AO2097" s="30"/>
      <c r="AP2097" s="109" t="s">
        <v>2830</v>
      </c>
      <c r="AQ2097"/>
      <c r="AR2097"/>
      <c r="AS2097"/>
      <c r="AT2097"/>
      <c r="AU2097"/>
      <c r="AV2097"/>
    </row>
    <row r="2098" spans="27:48" ht="23.45" customHeight="1" x14ac:dyDescent="0.2">
      <c r="AA2098" s="97"/>
      <c r="AB2098" s="97"/>
      <c r="AC2098" s="97"/>
      <c r="AD2098" s="97"/>
      <c r="AE2098" s="97"/>
      <c r="AF2098" s="93"/>
      <c r="AG2098" s="93"/>
      <c r="AH2098" s="93"/>
      <c r="AI2098" s="30"/>
      <c r="AJ2098" s="30"/>
      <c r="AK2098" s="30"/>
      <c r="AL2098" s="30"/>
      <c r="AM2098" s="109"/>
      <c r="AN2098" s="109"/>
      <c r="AO2098" s="30"/>
      <c r="AP2098" s="109" t="s">
        <v>2831</v>
      </c>
      <c r="AQ2098"/>
      <c r="AR2098"/>
      <c r="AS2098"/>
      <c r="AT2098"/>
      <c r="AU2098"/>
      <c r="AV2098"/>
    </row>
    <row r="2099" spans="27:48" ht="23.45" customHeight="1" x14ac:dyDescent="0.2">
      <c r="AA2099" s="97"/>
      <c r="AB2099" s="97"/>
      <c r="AC2099" s="97"/>
      <c r="AD2099" s="97"/>
      <c r="AE2099" s="97"/>
      <c r="AF2099" s="93"/>
      <c r="AG2099" s="93"/>
      <c r="AH2099" s="93"/>
      <c r="AI2099" s="30"/>
      <c r="AJ2099" s="30"/>
      <c r="AK2099" s="30"/>
      <c r="AL2099" s="30"/>
      <c r="AM2099" s="109"/>
      <c r="AN2099" s="109"/>
      <c r="AO2099" s="30"/>
      <c r="AP2099" s="109" t="s">
        <v>2832</v>
      </c>
      <c r="AQ2099"/>
      <c r="AR2099"/>
      <c r="AS2099"/>
      <c r="AT2099"/>
      <c r="AU2099"/>
      <c r="AV2099"/>
    </row>
    <row r="2100" spans="27:48" ht="23.45" customHeight="1" x14ac:dyDescent="0.2">
      <c r="AA2100" s="97"/>
      <c r="AB2100" s="97"/>
      <c r="AC2100" s="97"/>
      <c r="AD2100" s="97"/>
      <c r="AE2100" s="97"/>
      <c r="AF2100" s="93"/>
      <c r="AG2100" s="93"/>
      <c r="AH2100" s="93"/>
      <c r="AI2100" s="30"/>
      <c r="AJ2100" s="30"/>
      <c r="AK2100" s="30"/>
      <c r="AL2100" s="30"/>
      <c r="AM2100" s="109"/>
      <c r="AN2100" s="109"/>
      <c r="AO2100" s="30"/>
      <c r="AP2100" s="109" t="s">
        <v>2833</v>
      </c>
      <c r="AQ2100"/>
      <c r="AR2100"/>
      <c r="AS2100"/>
      <c r="AT2100"/>
      <c r="AU2100"/>
      <c r="AV2100"/>
    </row>
    <row r="2101" spans="27:48" ht="23.45" customHeight="1" x14ac:dyDescent="0.2">
      <c r="AA2101" s="97"/>
      <c r="AB2101" s="97"/>
      <c r="AC2101" s="97"/>
      <c r="AD2101" s="97"/>
      <c r="AE2101" s="97"/>
      <c r="AF2101" s="93"/>
      <c r="AG2101" s="93"/>
      <c r="AH2101" s="93"/>
      <c r="AI2101" s="30"/>
      <c r="AJ2101" s="30"/>
      <c r="AK2101" s="30"/>
      <c r="AL2101" s="30"/>
      <c r="AM2101" s="109"/>
      <c r="AN2101" s="109"/>
      <c r="AO2101" s="30"/>
      <c r="AP2101" s="109" t="s">
        <v>2834</v>
      </c>
      <c r="AQ2101"/>
      <c r="AR2101"/>
      <c r="AS2101"/>
      <c r="AT2101"/>
      <c r="AU2101"/>
      <c r="AV2101"/>
    </row>
    <row r="2102" spans="27:48" ht="23.45" customHeight="1" x14ac:dyDescent="0.2">
      <c r="AA2102" s="97"/>
      <c r="AB2102" s="97"/>
      <c r="AC2102" s="97"/>
      <c r="AD2102" s="97"/>
      <c r="AE2102" s="97"/>
      <c r="AF2102" s="93"/>
      <c r="AG2102" s="93"/>
      <c r="AH2102" s="93"/>
      <c r="AI2102" s="30"/>
      <c r="AJ2102" s="30"/>
      <c r="AK2102" s="30"/>
      <c r="AL2102" s="30"/>
      <c r="AM2102" s="109"/>
      <c r="AN2102" s="109"/>
      <c r="AO2102" s="30"/>
      <c r="AP2102" s="109" t="s">
        <v>2835</v>
      </c>
      <c r="AQ2102"/>
      <c r="AR2102"/>
      <c r="AS2102"/>
      <c r="AT2102"/>
      <c r="AU2102"/>
      <c r="AV2102"/>
    </row>
    <row r="2103" spans="27:48" ht="23.45" customHeight="1" x14ac:dyDescent="0.2">
      <c r="AA2103" s="97"/>
      <c r="AB2103" s="97"/>
      <c r="AC2103" s="97"/>
      <c r="AD2103" s="97"/>
      <c r="AE2103" s="97"/>
      <c r="AF2103" s="93"/>
      <c r="AG2103" s="93"/>
      <c r="AH2103" s="93"/>
      <c r="AI2103" s="30"/>
      <c r="AJ2103" s="30"/>
      <c r="AK2103" s="30"/>
      <c r="AL2103" s="30"/>
      <c r="AM2103" s="109"/>
      <c r="AN2103" s="109"/>
      <c r="AO2103" s="30"/>
      <c r="AP2103" s="109" t="s">
        <v>2836</v>
      </c>
      <c r="AQ2103"/>
      <c r="AR2103"/>
      <c r="AS2103"/>
      <c r="AT2103"/>
      <c r="AU2103"/>
      <c r="AV2103"/>
    </row>
    <row r="2104" spans="27:48" ht="23.45" customHeight="1" x14ac:dyDescent="0.2">
      <c r="AA2104" s="97"/>
      <c r="AB2104" s="97"/>
      <c r="AC2104" s="97"/>
      <c r="AD2104" s="97"/>
      <c r="AE2104" s="97"/>
      <c r="AF2104" s="93"/>
      <c r="AG2104" s="93"/>
      <c r="AH2104" s="93"/>
      <c r="AI2104" s="30"/>
      <c r="AJ2104" s="30"/>
      <c r="AK2104" s="30"/>
      <c r="AL2104" s="30"/>
      <c r="AM2104" s="109"/>
      <c r="AN2104" s="109"/>
      <c r="AO2104" s="30"/>
      <c r="AP2104" s="109" t="s">
        <v>2837</v>
      </c>
      <c r="AQ2104"/>
      <c r="AR2104"/>
      <c r="AS2104"/>
      <c r="AT2104"/>
      <c r="AU2104"/>
      <c r="AV2104"/>
    </row>
    <row r="2105" spans="27:48" ht="23.45" customHeight="1" x14ac:dyDescent="0.2">
      <c r="AA2105" s="97"/>
      <c r="AB2105" s="97"/>
      <c r="AC2105" s="97"/>
      <c r="AD2105" s="97"/>
      <c r="AE2105" s="97"/>
      <c r="AF2105" s="93"/>
      <c r="AG2105" s="93"/>
      <c r="AH2105" s="93"/>
      <c r="AI2105" s="30"/>
      <c r="AJ2105" s="30"/>
      <c r="AK2105" s="30"/>
      <c r="AL2105" s="30"/>
      <c r="AM2105" s="109"/>
      <c r="AN2105" s="109"/>
      <c r="AO2105" s="30"/>
      <c r="AP2105" s="109" t="s">
        <v>2838</v>
      </c>
      <c r="AQ2105"/>
      <c r="AR2105"/>
      <c r="AS2105"/>
      <c r="AT2105"/>
      <c r="AU2105"/>
      <c r="AV2105"/>
    </row>
    <row r="2106" spans="27:48" ht="23.45" customHeight="1" x14ac:dyDescent="0.2">
      <c r="AA2106" s="97"/>
      <c r="AB2106" s="97"/>
      <c r="AC2106" s="97"/>
      <c r="AD2106" s="97"/>
      <c r="AE2106" s="97"/>
      <c r="AF2106" s="93"/>
      <c r="AG2106" s="93"/>
      <c r="AH2106" s="93"/>
      <c r="AI2106" s="30"/>
      <c r="AJ2106" s="30"/>
      <c r="AK2106" s="30"/>
      <c r="AL2106" s="30"/>
      <c r="AM2106" s="109"/>
      <c r="AN2106" s="109"/>
      <c r="AO2106" s="30"/>
      <c r="AP2106" s="109" t="s">
        <v>2839</v>
      </c>
      <c r="AQ2106"/>
      <c r="AR2106"/>
      <c r="AS2106"/>
      <c r="AT2106"/>
      <c r="AU2106"/>
      <c r="AV2106"/>
    </row>
    <row r="2107" spans="27:48" ht="23.45" customHeight="1" x14ac:dyDescent="0.2">
      <c r="AA2107" s="97"/>
      <c r="AB2107" s="97"/>
      <c r="AC2107" s="97"/>
      <c r="AD2107" s="97"/>
      <c r="AE2107" s="97"/>
      <c r="AF2107" s="93"/>
      <c r="AG2107" s="93"/>
      <c r="AH2107" s="93"/>
      <c r="AI2107" s="30"/>
      <c r="AJ2107" s="30"/>
      <c r="AK2107" s="30"/>
      <c r="AL2107" s="30"/>
      <c r="AM2107" s="109"/>
      <c r="AN2107" s="109"/>
      <c r="AO2107" s="30"/>
      <c r="AP2107" s="109" t="s">
        <v>2840</v>
      </c>
      <c r="AQ2107"/>
      <c r="AR2107"/>
      <c r="AS2107"/>
      <c r="AT2107"/>
      <c r="AU2107"/>
      <c r="AV2107"/>
    </row>
    <row r="2108" spans="27:48" ht="23.45" customHeight="1" x14ac:dyDescent="0.2">
      <c r="AA2108" s="97"/>
      <c r="AB2108" s="97"/>
      <c r="AC2108" s="97"/>
      <c r="AD2108" s="97"/>
      <c r="AE2108" s="97"/>
      <c r="AF2108" s="93"/>
      <c r="AG2108" s="93"/>
      <c r="AH2108" s="93"/>
      <c r="AI2108" s="30"/>
      <c r="AJ2108" s="30"/>
      <c r="AK2108" s="30"/>
      <c r="AL2108" s="30"/>
      <c r="AM2108" s="109"/>
      <c r="AN2108" s="109"/>
      <c r="AO2108" s="30"/>
      <c r="AP2108" s="109" t="s">
        <v>2841</v>
      </c>
      <c r="AQ2108"/>
      <c r="AR2108"/>
      <c r="AS2108"/>
      <c r="AT2108"/>
      <c r="AU2108"/>
      <c r="AV2108"/>
    </row>
    <row r="2109" spans="27:48" ht="23.45" customHeight="1" x14ac:dyDescent="0.2">
      <c r="AA2109" s="97"/>
      <c r="AB2109" s="97"/>
      <c r="AC2109" s="97"/>
      <c r="AD2109" s="97"/>
      <c r="AE2109" s="97"/>
      <c r="AF2109" s="93"/>
      <c r="AG2109" s="93"/>
      <c r="AH2109" s="93"/>
      <c r="AI2109" s="30"/>
      <c r="AJ2109" s="30"/>
      <c r="AK2109" s="30"/>
      <c r="AL2109" s="30"/>
      <c r="AM2109" s="109"/>
      <c r="AN2109" s="109"/>
      <c r="AO2109" s="30"/>
      <c r="AP2109" s="109" t="s">
        <v>2842</v>
      </c>
      <c r="AQ2109"/>
      <c r="AR2109"/>
      <c r="AS2109"/>
      <c r="AT2109"/>
      <c r="AU2109"/>
      <c r="AV2109"/>
    </row>
    <row r="2110" spans="27:48" ht="23.45" customHeight="1" x14ac:dyDescent="0.2">
      <c r="AA2110" s="97"/>
      <c r="AB2110" s="97"/>
      <c r="AC2110" s="97"/>
      <c r="AD2110" s="97"/>
      <c r="AE2110" s="97"/>
      <c r="AF2110" s="93"/>
      <c r="AG2110" s="93"/>
      <c r="AH2110" s="93"/>
      <c r="AI2110" s="30"/>
      <c r="AJ2110" s="30"/>
      <c r="AK2110" s="30"/>
      <c r="AL2110" s="30"/>
      <c r="AM2110" s="109"/>
      <c r="AN2110" s="109"/>
      <c r="AO2110" s="30"/>
      <c r="AP2110" s="109" t="s">
        <v>2843</v>
      </c>
      <c r="AQ2110"/>
      <c r="AR2110"/>
      <c r="AS2110"/>
      <c r="AT2110"/>
      <c r="AU2110"/>
      <c r="AV2110"/>
    </row>
    <row r="2111" spans="27:48" ht="23.45" customHeight="1" x14ac:dyDescent="0.2">
      <c r="AA2111" s="97"/>
      <c r="AB2111" s="97"/>
      <c r="AC2111" s="97"/>
      <c r="AD2111" s="97"/>
      <c r="AE2111" s="97"/>
      <c r="AF2111" s="93"/>
      <c r="AG2111" s="93"/>
      <c r="AH2111" s="93"/>
      <c r="AI2111" s="30"/>
      <c r="AJ2111" s="30"/>
      <c r="AK2111" s="30"/>
      <c r="AL2111" s="30"/>
      <c r="AM2111" s="109"/>
      <c r="AN2111" s="109"/>
      <c r="AO2111" s="30"/>
      <c r="AP2111" s="109" t="s">
        <v>2844</v>
      </c>
      <c r="AQ2111"/>
      <c r="AR2111"/>
      <c r="AS2111"/>
      <c r="AT2111"/>
      <c r="AU2111"/>
      <c r="AV2111"/>
    </row>
    <row r="2112" spans="27:48" ht="23.45" customHeight="1" x14ac:dyDescent="0.2">
      <c r="AA2112" s="97"/>
      <c r="AB2112" s="97"/>
      <c r="AC2112" s="97"/>
      <c r="AD2112" s="97"/>
      <c r="AE2112" s="97"/>
      <c r="AF2112" s="93"/>
      <c r="AG2112" s="93"/>
      <c r="AH2112" s="93"/>
      <c r="AI2112" s="30"/>
      <c r="AJ2112" s="30"/>
      <c r="AK2112" s="30"/>
      <c r="AL2112" s="30"/>
      <c r="AM2112" s="109"/>
      <c r="AN2112" s="109"/>
      <c r="AO2112" s="30"/>
      <c r="AP2112" s="109" t="s">
        <v>2845</v>
      </c>
      <c r="AQ2112"/>
      <c r="AR2112"/>
      <c r="AS2112"/>
      <c r="AT2112"/>
      <c r="AU2112"/>
      <c r="AV2112"/>
    </row>
    <row r="2113" spans="27:48" ht="23.45" customHeight="1" x14ac:dyDescent="0.2">
      <c r="AA2113" s="97"/>
      <c r="AB2113" s="97"/>
      <c r="AC2113" s="97"/>
      <c r="AD2113" s="97"/>
      <c r="AE2113" s="97"/>
      <c r="AF2113" s="93"/>
      <c r="AG2113" s="93"/>
      <c r="AH2113" s="93"/>
      <c r="AI2113" s="30"/>
      <c r="AJ2113" s="30"/>
      <c r="AK2113" s="30"/>
      <c r="AL2113" s="30"/>
      <c r="AM2113" s="109"/>
      <c r="AN2113" s="109"/>
      <c r="AO2113" s="30"/>
      <c r="AP2113" s="109" t="s">
        <v>2846</v>
      </c>
      <c r="AQ2113"/>
      <c r="AR2113"/>
      <c r="AS2113"/>
      <c r="AT2113"/>
      <c r="AU2113"/>
      <c r="AV2113"/>
    </row>
    <row r="2114" spans="27:48" ht="23.45" customHeight="1" x14ac:dyDescent="0.2">
      <c r="AA2114" s="97"/>
      <c r="AB2114" s="97"/>
      <c r="AC2114" s="97"/>
      <c r="AD2114" s="97"/>
      <c r="AE2114" s="97"/>
      <c r="AF2114" s="93"/>
      <c r="AG2114" s="93"/>
      <c r="AH2114" s="93"/>
      <c r="AI2114" s="30"/>
      <c r="AJ2114" s="30"/>
      <c r="AK2114" s="30"/>
      <c r="AL2114" s="30"/>
      <c r="AM2114" s="109"/>
      <c r="AN2114" s="109"/>
      <c r="AO2114" s="30"/>
      <c r="AP2114" s="109" t="s">
        <v>2847</v>
      </c>
      <c r="AQ2114"/>
      <c r="AR2114"/>
      <c r="AS2114"/>
      <c r="AT2114"/>
      <c r="AU2114"/>
      <c r="AV2114"/>
    </row>
    <row r="2115" spans="27:48" ht="23.45" customHeight="1" x14ac:dyDescent="0.2">
      <c r="AA2115" s="97"/>
      <c r="AB2115" s="97"/>
      <c r="AC2115" s="97"/>
      <c r="AD2115" s="97"/>
      <c r="AE2115" s="97"/>
      <c r="AF2115" s="93"/>
      <c r="AG2115" s="93"/>
      <c r="AH2115" s="93"/>
      <c r="AI2115" s="30"/>
      <c r="AJ2115" s="30"/>
      <c r="AK2115" s="30"/>
      <c r="AL2115" s="30"/>
      <c r="AM2115" s="109"/>
      <c r="AN2115" s="109"/>
      <c r="AO2115" s="30"/>
      <c r="AP2115" s="109" t="s">
        <v>2848</v>
      </c>
      <c r="AQ2115"/>
      <c r="AR2115"/>
      <c r="AS2115"/>
      <c r="AT2115"/>
      <c r="AU2115"/>
      <c r="AV2115"/>
    </row>
    <row r="2116" spans="27:48" ht="23.45" customHeight="1" x14ac:dyDescent="0.2">
      <c r="AA2116" s="97"/>
      <c r="AB2116" s="97"/>
      <c r="AC2116" s="97"/>
      <c r="AD2116" s="97"/>
      <c r="AE2116" s="97"/>
      <c r="AF2116" s="93"/>
      <c r="AG2116" s="93"/>
      <c r="AH2116" s="93"/>
      <c r="AI2116" s="30"/>
      <c r="AJ2116" s="30"/>
      <c r="AK2116" s="30"/>
      <c r="AL2116" s="30"/>
      <c r="AM2116" s="109"/>
      <c r="AN2116" s="109"/>
      <c r="AO2116" s="30"/>
      <c r="AP2116" s="109" t="s">
        <v>2849</v>
      </c>
      <c r="AQ2116"/>
      <c r="AR2116"/>
      <c r="AS2116"/>
      <c r="AT2116"/>
      <c r="AU2116"/>
      <c r="AV2116"/>
    </row>
    <row r="2117" spans="27:48" ht="23.45" customHeight="1" x14ac:dyDescent="0.2">
      <c r="AA2117" s="97"/>
      <c r="AB2117" s="97"/>
      <c r="AC2117" s="97"/>
      <c r="AD2117" s="97"/>
      <c r="AE2117" s="97"/>
      <c r="AF2117" s="93"/>
      <c r="AG2117" s="93"/>
      <c r="AH2117" s="93"/>
      <c r="AI2117" s="30"/>
      <c r="AJ2117" s="30"/>
      <c r="AK2117" s="30"/>
      <c r="AL2117" s="30"/>
      <c r="AM2117" s="109"/>
      <c r="AN2117" s="109"/>
      <c r="AO2117" s="30"/>
      <c r="AP2117" s="109" t="s">
        <v>2850</v>
      </c>
      <c r="AQ2117"/>
      <c r="AR2117"/>
      <c r="AS2117"/>
      <c r="AT2117"/>
      <c r="AU2117"/>
      <c r="AV2117"/>
    </row>
    <row r="2118" spans="27:48" ht="23.45" customHeight="1" x14ac:dyDescent="0.2">
      <c r="AA2118" s="97"/>
      <c r="AB2118" s="97"/>
      <c r="AC2118" s="97"/>
      <c r="AD2118" s="97"/>
      <c r="AE2118" s="97"/>
      <c r="AF2118" s="93"/>
      <c r="AG2118" s="93"/>
      <c r="AH2118" s="93"/>
      <c r="AI2118" s="30"/>
      <c r="AJ2118" s="30"/>
      <c r="AK2118" s="30"/>
      <c r="AL2118" s="30"/>
      <c r="AM2118" s="109"/>
      <c r="AN2118" s="109"/>
      <c r="AO2118" s="30"/>
      <c r="AP2118" s="109" t="s">
        <v>2851</v>
      </c>
      <c r="AQ2118"/>
      <c r="AR2118"/>
      <c r="AS2118"/>
      <c r="AT2118"/>
      <c r="AU2118"/>
      <c r="AV2118"/>
    </row>
    <row r="2119" spans="27:48" ht="23.45" customHeight="1" x14ac:dyDescent="0.2">
      <c r="AA2119" s="97"/>
      <c r="AB2119" s="97"/>
      <c r="AC2119" s="97"/>
      <c r="AD2119" s="97"/>
      <c r="AE2119" s="97"/>
      <c r="AF2119" s="93"/>
      <c r="AG2119" s="93"/>
      <c r="AH2119" s="93"/>
      <c r="AI2119" s="30"/>
      <c r="AJ2119" s="30"/>
      <c r="AK2119" s="30"/>
      <c r="AL2119" s="30"/>
      <c r="AM2119" s="109"/>
      <c r="AN2119" s="109"/>
      <c r="AO2119" s="30"/>
      <c r="AP2119" s="109" t="s">
        <v>2852</v>
      </c>
      <c r="AQ2119"/>
      <c r="AR2119"/>
      <c r="AS2119"/>
      <c r="AT2119"/>
      <c r="AU2119"/>
      <c r="AV2119"/>
    </row>
    <row r="2120" spans="27:48" ht="23.45" customHeight="1" x14ac:dyDescent="0.2">
      <c r="AA2120" s="97"/>
      <c r="AB2120" s="97"/>
      <c r="AC2120" s="97"/>
      <c r="AD2120" s="97"/>
      <c r="AE2120" s="97"/>
      <c r="AF2120" s="93"/>
      <c r="AG2120" s="93"/>
      <c r="AH2120" s="93"/>
      <c r="AI2120" s="30"/>
      <c r="AJ2120" s="30"/>
      <c r="AK2120" s="30"/>
      <c r="AL2120" s="30"/>
      <c r="AM2120" s="109"/>
      <c r="AN2120" s="109"/>
      <c r="AO2120" s="30"/>
      <c r="AP2120" s="109" t="s">
        <v>2853</v>
      </c>
      <c r="AQ2120"/>
      <c r="AR2120"/>
      <c r="AS2120"/>
      <c r="AT2120"/>
      <c r="AU2120"/>
      <c r="AV2120"/>
    </row>
    <row r="2121" spans="27:48" ht="23.45" customHeight="1" x14ac:dyDescent="0.2">
      <c r="AA2121" s="97"/>
      <c r="AB2121" s="97"/>
      <c r="AC2121" s="97"/>
      <c r="AD2121" s="97"/>
      <c r="AE2121" s="97"/>
      <c r="AF2121" s="93"/>
      <c r="AG2121" s="93"/>
      <c r="AH2121" s="93"/>
      <c r="AI2121" s="30"/>
      <c r="AJ2121" s="30"/>
      <c r="AK2121" s="30"/>
      <c r="AL2121" s="30"/>
      <c r="AM2121" s="109"/>
      <c r="AN2121" s="109"/>
      <c r="AO2121" s="30"/>
      <c r="AP2121" s="109" t="s">
        <v>2854</v>
      </c>
      <c r="AQ2121"/>
      <c r="AR2121"/>
      <c r="AS2121"/>
      <c r="AT2121"/>
      <c r="AU2121"/>
      <c r="AV2121"/>
    </row>
    <row r="2122" spans="27:48" ht="23.45" customHeight="1" x14ac:dyDescent="0.2">
      <c r="AA2122" s="97"/>
      <c r="AB2122" s="97"/>
      <c r="AC2122" s="97"/>
      <c r="AD2122" s="97"/>
      <c r="AE2122" s="97"/>
      <c r="AF2122" s="93"/>
      <c r="AG2122" s="93"/>
      <c r="AH2122" s="93"/>
      <c r="AI2122" s="30"/>
      <c r="AJ2122" s="30"/>
      <c r="AK2122" s="30"/>
      <c r="AL2122" s="30"/>
      <c r="AM2122" s="109"/>
      <c r="AN2122" s="109"/>
      <c r="AO2122" s="30"/>
      <c r="AP2122" s="109" t="s">
        <v>2855</v>
      </c>
      <c r="AQ2122"/>
      <c r="AR2122"/>
      <c r="AS2122"/>
      <c r="AT2122"/>
      <c r="AU2122"/>
      <c r="AV2122"/>
    </row>
    <row r="2123" spans="27:48" ht="23.45" customHeight="1" x14ac:dyDescent="0.2">
      <c r="AA2123" s="97"/>
      <c r="AB2123" s="97"/>
      <c r="AC2123" s="97"/>
      <c r="AD2123" s="97"/>
      <c r="AE2123" s="97"/>
      <c r="AF2123" s="93"/>
      <c r="AG2123" s="93"/>
      <c r="AH2123" s="93"/>
      <c r="AI2123" s="30"/>
      <c r="AJ2123" s="30"/>
      <c r="AK2123" s="30"/>
      <c r="AL2123" s="30"/>
      <c r="AM2123" s="109"/>
      <c r="AN2123" s="109"/>
      <c r="AO2123" s="30"/>
      <c r="AP2123" s="109" t="s">
        <v>2856</v>
      </c>
      <c r="AQ2123"/>
      <c r="AR2123"/>
      <c r="AS2123"/>
      <c r="AT2123"/>
      <c r="AU2123"/>
      <c r="AV2123"/>
    </row>
    <row r="2124" spans="27:48" ht="23.45" customHeight="1" x14ac:dyDescent="0.2">
      <c r="AA2124" s="97"/>
      <c r="AB2124" s="97"/>
      <c r="AC2124" s="97"/>
      <c r="AD2124" s="97"/>
      <c r="AE2124" s="97"/>
      <c r="AF2124" s="93"/>
      <c r="AG2124" s="93"/>
      <c r="AH2124" s="93"/>
      <c r="AI2124" s="30"/>
      <c r="AJ2124" s="30"/>
      <c r="AK2124" s="30"/>
      <c r="AL2124" s="30"/>
      <c r="AM2124" s="109"/>
      <c r="AN2124" s="109"/>
      <c r="AO2124" s="30"/>
      <c r="AP2124" s="109" t="s">
        <v>2857</v>
      </c>
      <c r="AQ2124"/>
      <c r="AR2124"/>
      <c r="AS2124"/>
      <c r="AT2124"/>
      <c r="AU2124"/>
      <c r="AV2124"/>
    </row>
    <row r="2125" spans="27:48" ht="23.45" customHeight="1" x14ac:dyDescent="0.2">
      <c r="AA2125" s="97"/>
      <c r="AB2125" s="97"/>
      <c r="AC2125" s="97"/>
      <c r="AD2125" s="97"/>
      <c r="AE2125" s="97"/>
      <c r="AF2125" s="93"/>
      <c r="AG2125" s="93"/>
      <c r="AH2125" s="93"/>
      <c r="AI2125" s="30"/>
      <c r="AJ2125" s="30"/>
      <c r="AK2125" s="30"/>
      <c r="AL2125" s="30"/>
      <c r="AM2125" s="109"/>
      <c r="AN2125" s="109"/>
      <c r="AO2125" s="30"/>
      <c r="AP2125" s="109" t="s">
        <v>2858</v>
      </c>
      <c r="AQ2125"/>
      <c r="AR2125"/>
      <c r="AS2125"/>
      <c r="AT2125"/>
      <c r="AU2125"/>
      <c r="AV2125"/>
    </row>
    <row r="2126" spans="27:48" ht="23.45" customHeight="1" x14ac:dyDescent="0.2">
      <c r="AA2126" s="97"/>
      <c r="AB2126" s="97"/>
      <c r="AC2126" s="97"/>
      <c r="AD2126" s="97"/>
      <c r="AE2126" s="97"/>
      <c r="AF2126" s="93"/>
      <c r="AG2126" s="93"/>
      <c r="AH2126" s="93"/>
      <c r="AI2126" s="30"/>
      <c r="AJ2126" s="30"/>
      <c r="AK2126" s="30"/>
      <c r="AL2126" s="30"/>
      <c r="AM2126" s="109"/>
      <c r="AN2126" s="109"/>
      <c r="AO2126" s="30"/>
      <c r="AP2126" s="109" t="s">
        <v>2859</v>
      </c>
      <c r="AQ2126"/>
      <c r="AR2126"/>
      <c r="AS2126"/>
      <c r="AT2126"/>
      <c r="AU2126"/>
      <c r="AV2126"/>
    </row>
    <row r="2127" spans="27:48" ht="23.45" customHeight="1" x14ac:dyDescent="0.2">
      <c r="AA2127" s="97"/>
      <c r="AB2127" s="97"/>
      <c r="AC2127" s="97"/>
      <c r="AD2127" s="97"/>
      <c r="AE2127" s="97"/>
      <c r="AF2127" s="93"/>
      <c r="AG2127" s="93"/>
      <c r="AH2127" s="93"/>
      <c r="AI2127" s="30"/>
      <c r="AJ2127" s="30"/>
      <c r="AK2127" s="30"/>
      <c r="AL2127" s="30"/>
      <c r="AM2127" s="109"/>
      <c r="AN2127" s="109"/>
      <c r="AO2127" s="30"/>
      <c r="AP2127" s="109" t="s">
        <v>2860</v>
      </c>
      <c r="AQ2127"/>
      <c r="AR2127"/>
      <c r="AS2127"/>
      <c r="AT2127"/>
      <c r="AU2127"/>
      <c r="AV2127"/>
    </row>
    <row r="2128" spans="27:48" ht="23.45" customHeight="1" x14ac:dyDescent="0.2">
      <c r="AA2128" s="97"/>
      <c r="AB2128" s="97"/>
      <c r="AC2128" s="97"/>
      <c r="AD2128" s="97"/>
      <c r="AE2128" s="97"/>
      <c r="AF2128" s="93"/>
      <c r="AG2128" s="93"/>
      <c r="AH2128" s="93"/>
      <c r="AI2128" s="30"/>
      <c r="AJ2128" s="30"/>
      <c r="AK2128" s="30"/>
      <c r="AL2128" s="30"/>
      <c r="AM2128" s="109"/>
      <c r="AN2128" s="109"/>
      <c r="AO2128" s="30"/>
      <c r="AP2128" s="109" t="s">
        <v>2861</v>
      </c>
      <c r="AQ2128"/>
      <c r="AR2128"/>
      <c r="AS2128"/>
      <c r="AT2128"/>
      <c r="AU2128"/>
      <c r="AV2128"/>
    </row>
    <row r="2129" spans="27:48" ht="23.45" customHeight="1" x14ac:dyDescent="0.2">
      <c r="AA2129" s="97"/>
      <c r="AB2129" s="97"/>
      <c r="AC2129" s="97"/>
      <c r="AD2129" s="97"/>
      <c r="AE2129" s="97"/>
      <c r="AF2129" s="93"/>
      <c r="AG2129" s="93"/>
      <c r="AH2129" s="93"/>
      <c r="AI2129" s="30"/>
      <c r="AJ2129" s="30"/>
      <c r="AK2129" s="30"/>
      <c r="AL2129" s="30"/>
      <c r="AM2129" s="109"/>
      <c r="AN2129" s="109"/>
      <c r="AO2129" s="30"/>
      <c r="AP2129" s="109" t="s">
        <v>2862</v>
      </c>
      <c r="AQ2129"/>
      <c r="AR2129"/>
      <c r="AS2129"/>
      <c r="AT2129"/>
      <c r="AU2129"/>
      <c r="AV2129"/>
    </row>
    <row r="2130" spans="27:48" ht="23.45" customHeight="1" x14ac:dyDescent="0.2">
      <c r="AA2130" s="97"/>
      <c r="AB2130" s="97"/>
      <c r="AC2130" s="97"/>
      <c r="AD2130" s="97"/>
      <c r="AE2130" s="97"/>
      <c r="AF2130" s="93"/>
      <c r="AG2130" s="93"/>
      <c r="AH2130" s="93"/>
      <c r="AI2130" s="30"/>
      <c r="AJ2130" s="30"/>
      <c r="AK2130" s="30"/>
      <c r="AL2130" s="30"/>
      <c r="AM2130" s="109"/>
      <c r="AN2130" s="109"/>
      <c r="AO2130" s="30"/>
      <c r="AP2130" s="109" t="s">
        <v>2863</v>
      </c>
      <c r="AQ2130"/>
      <c r="AR2130"/>
      <c r="AS2130"/>
      <c r="AT2130"/>
      <c r="AU2130"/>
      <c r="AV2130"/>
    </row>
    <row r="2131" spans="27:48" ht="23.45" customHeight="1" x14ac:dyDescent="0.2">
      <c r="AA2131" s="97"/>
      <c r="AB2131" s="97"/>
      <c r="AC2131" s="97"/>
      <c r="AD2131" s="97"/>
      <c r="AE2131" s="97"/>
      <c r="AF2131" s="93"/>
      <c r="AG2131" s="93"/>
      <c r="AH2131" s="93"/>
      <c r="AI2131" s="30"/>
      <c r="AJ2131" s="30"/>
      <c r="AK2131" s="30"/>
      <c r="AL2131" s="30"/>
      <c r="AM2131" s="109"/>
      <c r="AN2131" s="109"/>
      <c r="AO2131" s="30"/>
      <c r="AP2131" s="109" t="s">
        <v>2864</v>
      </c>
      <c r="AQ2131"/>
      <c r="AR2131"/>
      <c r="AS2131"/>
      <c r="AT2131"/>
      <c r="AU2131"/>
      <c r="AV2131"/>
    </row>
    <row r="2132" spans="27:48" ht="23.45" customHeight="1" x14ac:dyDescent="0.2">
      <c r="AA2132" s="97"/>
      <c r="AB2132" s="97"/>
      <c r="AC2132" s="97"/>
      <c r="AD2132" s="97"/>
      <c r="AE2132" s="97"/>
      <c r="AF2132" s="93"/>
      <c r="AG2132" s="93"/>
      <c r="AH2132" s="93"/>
      <c r="AI2132" s="30"/>
      <c r="AJ2132" s="30"/>
      <c r="AK2132" s="30"/>
      <c r="AL2132" s="30"/>
      <c r="AM2132" s="109"/>
      <c r="AN2132" s="109"/>
      <c r="AO2132" s="30"/>
      <c r="AP2132" s="109" t="s">
        <v>2865</v>
      </c>
      <c r="AQ2132"/>
      <c r="AR2132"/>
      <c r="AS2132"/>
      <c r="AT2132"/>
      <c r="AU2132"/>
      <c r="AV2132"/>
    </row>
    <row r="2133" spans="27:48" ht="23.45" customHeight="1" x14ac:dyDescent="0.2">
      <c r="AA2133" s="97"/>
      <c r="AB2133" s="97"/>
      <c r="AC2133" s="97"/>
      <c r="AD2133" s="97"/>
      <c r="AE2133" s="97"/>
      <c r="AF2133" s="93"/>
      <c r="AG2133" s="93"/>
      <c r="AH2133" s="93"/>
      <c r="AI2133" s="30"/>
      <c r="AJ2133" s="30"/>
      <c r="AK2133" s="30"/>
      <c r="AL2133" s="30"/>
      <c r="AM2133" s="109"/>
      <c r="AN2133" s="109"/>
      <c r="AO2133" s="30"/>
      <c r="AP2133" s="109" t="s">
        <v>2866</v>
      </c>
      <c r="AQ2133"/>
      <c r="AR2133"/>
      <c r="AS2133"/>
      <c r="AT2133"/>
      <c r="AU2133"/>
      <c r="AV2133"/>
    </row>
    <row r="2134" spans="27:48" ht="23.45" customHeight="1" x14ac:dyDescent="0.2">
      <c r="AA2134" s="97"/>
      <c r="AB2134" s="97"/>
      <c r="AC2134" s="97"/>
      <c r="AD2134" s="97"/>
      <c r="AE2134" s="97"/>
      <c r="AF2134" s="93"/>
      <c r="AG2134" s="93"/>
      <c r="AH2134" s="93"/>
      <c r="AI2134" s="30"/>
      <c r="AJ2134" s="30"/>
      <c r="AK2134" s="30"/>
      <c r="AL2134" s="30"/>
      <c r="AM2134" s="109"/>
      <c r="AN2134" s="109"/>
      <c r="AO2134" s="30"/>
      <c r="AP2134" s="109" t="s">
        <v>2867</v>
      </c>
      <c r="AQ2134"/>
      <c r="AR2134"/>
      <c r="AS2134"/>
      <c r="AT2134"/>
      <c r="AU2134"/>
      <c r="AV2134"/>
    </row>
    <row r="2135" spans="27:48" ht="23.45" customHeight="1" x14ac:dyDescent="0.2">
      <c r="AA2135" s="97"/>
      <c r="AB2135" s="97"/>
      <c r="AC2135" s="97"/>
      <c r="AD2135" s="97"/>
      <c r="AE2135" s="97"/>
      <c r="AF2135" s="93"/>
      <c r="AG2135" s="93"/>
      <c r="AH2135" s="93"/>
      <c r="AI2135" s="30"/>
      <c r="AJ2135" s="30"/>
      <c r="AK2135" s="30"/>
      <c r="AL2135" s="30"/>
      <c r="AM2135" s="109"/>
      <c r="AN2135" s="109"/>
      <c r="AO2135" s="30"/>
      <c r="AP2135" s="109" t="s">
        <v>2868</v>
      </c>
      <c r="AQ2135"/>
      <c r="AR2135"/>
      <c r="AS2135"/>
      <c r="AT2135"/>
      <c r="AU2135"/>
      <c r="AV2135"/>
    </row>
    <row r="2136" spans="27:48" ht="23.45" customHeight="1" x14ac:dyDescent="0.2">
      <c r="AA2136" s="97"/>
      <c r="AB2136" s="97"/>
      <c r="AC2136" s="97"/>
      <c r="AD2136" s="97"/>
      <c r="AE2136" s="97"/>
      <c r="AF2136" s="93"/>
      <c r="AG2136" s="93"/>
      <c r="AH2136" s="93"/>
      <c r="AI2136" s="30"/>
      <c r="AJ2136" s="30"/>
      <c r="AK2136" s="30"/>
      <c r="AL2136" s="30"/>
      <c r="AM2136" s="109"/>
      <c r="AN2136" s="109"/>
      <c r="AO2136" s="30"/>
      <c r="AP2136" s="109" t="s">
        <v>2869</v>
      </c>
      <c r="AQ2136"/>
      <c r="AR2136"/>
      <c r="AS2136"/>
      <c r="AT2136"/>
      <c r="AU2136"/>
      <c r="AV2136"/>
    </row>
    <row r="2137" spans="27:48" ht="23.45" customHeight="1" x14ac:dyDescent="0.2">
      <c r="AA2137" s="97"/>
      <c r="AB2137" s="97"/>
      <c r="AC2137" s="97"/>
      <c r="AD2137" s="97"/>
      <c r="AE2137" s="97"/>
      <c r="AF2137" s="93"/>
      <c r="AG2137" s="93"/>
      <c r="AH2137" s="93"/>
      <c r="AI2137" s="30"/>
      <c r="AJ2137" s="30"/>
      <c r="AK2137" s="30"/>
      <c r="AL2137" s="30"/>
      <c r="AM2137" s="109"/>
      <c r="AN2137" s="109"/>
      <c r="AO2137" s="30"/>
      <c r="AP2137" s="109" t="s">
        <v>2870</v>
      </c>
      <c r="AQ2137"/>
      <c r="AR2137"/>
      <c r="AS2137"/>
      <c r="AT2137"/>
      <c r="AU2137"/>
      <c r="AV2137"/>
    </row>
    <row r="2138" spans="27:48" ht="23.45" customHeight="1" x14ac:dyDescent="0.2">
      <c r="AA2138" s="97"/>
      <c r="AB2138" s="97"/>
      <c r="AC2138" s="97"/>
      <c r="AD2138" s="97"/>
      <c r="AE2138" s="97"/>
      <c r="AF2138" s="93"/>
      <c r="AG2138" s="93"/>
      <c r="AH2138" s="93"/>
      <c r="AI2138" s="30"/>
      <c r="AJ2138" s="30"/>
      <c r="AK2138" s="30"/>
      <c r="AL2138" s="30"/>
      <c r="AM2138" s="109"/>
      <c r="AN2138" s="109"/>
      <c r="AO2138" s="30"/>
      <c r="AP2138" s="109" t="s">
        <v>2871</v>
      </c>
      <c r="AQ2138"/>
      <c r="AR2138"/>
      <c r="AS2138"/>
      <c r="AT2138"/>
      <c r="AU2138"/>
      <c r="AV2138"/>
    </row>
    <row r="2139" spans="27:48" ht="23.45" customHeight="1" x14ac:dyDescent="0.2">
      <c r="AA2139" s="97"/>
      <c r="AB2139" s="97"/>
      <c r="AC2139" s="97"/>
      <c r="AD2139" s="97"/>
      <c r="AE2139" s="97"/>
      <c r="AF2139" s="93"/>
      <c r="AG2139" s="93"/>
      <c r="AH2139" s="93"/>
      <c r="AI2139" s="30"/>
      <c r="AJ2139" s="30"/>
      <c r="AK2139" s="30"/>
      <c r="AL2139" s="30"/>
      <c r="AM2139" s="109"/>
      <c r="AN2139" s="109"/>
      <c r="AO2139" s="30"/>
      <c r="AP2139" s="109" t="s">
        <v>2872</v>
      </c>
      <c r="AQ2139"/>
      <c r="AR2139"/>
      <c r="AS2139"/>
      <c r="AT2139"/>
      <c r="AU2139"/>
      <c r="AV2139"/>
    </row>
    <row r="2140" spans="27:48" ht="23.45" customHeight="1" x14ac:dyDescent="0.2">
      <c r="AA2140" s="97"/>
      <c r="AB2140" s="97"/>
      <c r="AC2140" s="97"/>
      <c r="AD2140" s="97"/>
      <c r="AE2140" s="97"/>
      <c r="AF2140" s="93"/>
      <c r="AG2140" s="93"/>
      <c r="AH2140" s="93"/>
      <c r="AI2140" s="30"/>
      <c r="AJ2140" s="30"/>
      <c r="AK2140" s="30"/>
      <c r="AL2140" s="30"/>
      <c r="AM2140" s="109"/>
      <c r="AN2140" s="109"/>
      <c r="AO2140" s="30"/>
      <c r="AP2140" s="109" t="s">
        <v>2873</v>
      </c>
      <c r="AQ2140"/>
      <c r="AR2140"/>
      <c r="AS2140"/>
      <c r="AT2140"/>
      <c r="AU2140"/>
      <c r="AV2140"/>
    </row>
    <row r="2141" spans="27:48" ht="23.45" customHeight="1" x14ac:dyDescent="0.2">
      <c r="AA2141" s="97"/>
      <c r="AB2141" s="97"/>
      <c r="AC2141" s="97"/>
      <c r="AD2141" s="97"/>
      <c r="AE2141" s="97"/>
      <c r="AF2141" s="93"/>
      <c r="AG2141" s="93"/>
      <c r="AH2141" s="93"/>
      <c r="AI2141" s="30"/>
      <c r="AJ2141" s="30"/>
      <c r="AK2141" s="30"/>
      <c r="AL2141" s="30"/>
      <c r="AM2141" s="109"/>
      <c r="AN2141" s="109"/>
      <c r="AO2141" s="30"/>
      <c r="AP2141" s="109" t="s">
        <v>2874</v>
      </c>
      <c r="AQ2141"/>
      <c r="AR2141"/>
      <c r="AS2141"/>
      <c r="AT2141"/>
      <c r="AU2141"/>
      <c r="AV2141"/>
    </row>
    <row r="2142" spans="27:48" ht="23.45" customHeight="1" x14ac:dyDescent="0.2">
      <c r="AA2142" s="97"/>
      <c r="AB2142" s="97"/>
      <c r="AC2142" s="97"/>
      <c r="AD2142" s="97"/>
      <c r="AE2142" s="97"/>
      <c r="AF2142" s="93"/>
      <c r="AG2142" s="93"/>
      <c r="AH2142" s="93"/>
      <c r="AI2142" s="30"/>
      <c r="AJ2142" s="30"/>
      <c r="AK2142" s="30"/>
      <c r="AL2142" s="30"/>
      <c r="AM2142" s="109"/>
      <c r="AN2142" s="109"/>
      <c r="AO2142" s="30"/>
      <c r="AP2142" s="109" t="s">
        <v>2875</v>
      </c>
      <c r="AQ2142"/>
      <c r="AR2142"/>
      <c r="AS2142"/>
      <c r="AT2142"/>
      <c r="AU2142"/>
      <c r="AV2142"/>
    </row>
    <row r="2143" spans="27:48" ht="23.45" customHeight="1" x14ac:dyDescent="0.2">
      <c r="AA2143" s="97"/>
      <c r="AB2143" s="97"/>
      <c r="AC2143" s="97"/>
      <c r="AD2143" s="97"/>
      <c r="AE2143" s="97"/>
      <c r="AF2143" s="93"/>
      <c r="AG2143" s="93"/>
      <c r="AH2143" s="93"/>
      <c r="AI2143" s="30"/>
      <c r="AJ2143" s="30"/>
      <c r="AK2143" s="30"/>
      <c r="AL2143" s="30"/>
      <c r="AM2143" s="109"/>
      <c r="AN2143" s="109"/>
      <c r="AO2143" s="30"/>
      <c r="AP2143" s="109" t="s">
        <v>2876</v>
      </c>
      <c r="AQ2143"/>
      <c r="AR2143"/>
      <c r="AS2143"/>
      <c r="AT2143"/>
      <c r="AU2143"/>
      <c r="AV2143"/>
    </row>
    <row r="2144" spans="27:48" ht="23.45" customHeight="1" x14ac:dyDescent="0.2">
      <c r="AA2144" s="97"/>
      <c r="AB2144" s="97"/>
      <c r="AC2144" s="97"/>
      <c r="AD2144" s="97"/>
      <c r="AE2144" s="97"/>
      <c r="AF2144" s="93"/>
      <c r="AG2144" s="93"/>
      <c r="AH2144" s="93"/>
      <c r="AI2144" s="30"/>
      <c r="AJ2144" s="30"/>
      <c r="AK2144" s="30"/>
      <c r="AL2144" s="30"/>
      <c r="AM2144" s="109"/>
      <c r="AN2144" s="109"/>
      <c r="AO2144" s="30"/>
      <c r="AP2144" s="109" t="s">
        <v>2877</v>
      </c>
      <c r="AQ2144"/>
      <c r="AR2144"/>
      <c r="AS2144"/>
      <c r="AT2144"/>
      <c r="AU2144"/>
      <c r="AV2144"/>
    </row>
    <row r="2145" spans="27:48" ht="23.45" customHeight="1" x14ac:dyDescent="0.2">
      <c r="AA2145" s="97"/>
      <c r="AB2145" s="97"/>
      <c r="AC2145" s="97"/>
      <c r="AD2145" s="97"/>
      <c r="AE2145" s="97"/>
      <c r="AF2145" s="93"/>
      <c r="AG2145" s="93"/>
      <c r="AH2145" s="93"/>
      <c r="AI2145" s="30"/>
      <c r="AJ2145" s="30"/>
      <c r="AK2145" s="30"/>
      <c r="AL2145" s="30"/>
      <c r="AM2145" s="109"/>
      <c r="AN2145" s="109"/>
      <c r="AO2145" s="30"/>
      <c r="AP2145" s="109" t="s">
        <v>2878</v>
      </c>
      <c r="AQ2145"/>
      <c r="AR2145"/>
      <c r="AS2145"/>
      <c r="AT2145"/>
      <c r="AU2145"/>
      <c r="AV2145"/>
    </row>
  </sheetData>
  <sheetProtection algorithmName="SHA-512" hashValue="m0uNd28blqdGTk4pfzS3AherMnJrIv9AF7fQxMKWgtQfmvjgef1o4PwYkmpeuhzWLITapT2kT52A24LLJ0U5wg==" saltValue="8wEydrGbDZ/mjSfVAuzs3Q==" spinCount="100000" sheet="1" formatColumns="0" formatRows="0" selectLockedCells="1"/>
  <mergeCells count="87">
    <mergeCell ref="F39:K39"/>
    <mergeCell ref="C39:E39"/>
    <mergeCell ref="L39:N39"/>
    <mergeCell ref="L40:N40"/>
    <mergeCell ref="L194:N194"/>
    <mergeCell ref="F40:H40"/>
    <mergeCell ref="C140:E140"/>
    <mergeCell ref="C139:E139"/>
    <mergeCell ref="C169:E169"/>
    <mergeCell ref="C40:E40"/>
    <mergeCell ref="B138:E138"/>
    <mergeCell ref="I40:K40"/>
    <mergeCell ref="B151:E151"/>
    <mergeCell ref="B90:H90"/>
    <mergeCell ref="B137:E137"/>
    <mergeCell ref="D36:H36"/>
    <mergeCell ref="B38:N38"/>
    <mergeCell ref="L193:N193"/>
    <mergeCell ref="A194:B194"/>
    <mergeCell ref="C193:K193"/>
    <mergeCell ref="A90:A115"/>
    <mergeCell ref="F58:H58"/>
    <mergeCell ref="C58:E58"/>
    <mergeCell ref="C123:E123"/>
    <mergeCell ref="B124:E124"/>
    <mergeCell ref="B116:H116"/>
    <mergeCell ref="A38:A89"/>
    <mergeCell ref="A116:A191"/>
    <mergeCell ref="A193:B193"/>
    <mergeCell ref="I194:K194"/>
    <mergeCell ref="A192:N192"/>
    <mergeCell ref="G7:J7"/>
    <mergeCell ref="I15:K15"/>
    <mergeCell ref="C15:E15"/>
    <mergeCell ref="F15:H15"/>
    <mergeCell ref="F18:H18"/>
    <mergeCell ref="B18:E18"/>
    <mergeCell ref="B15:B16"/>
    <mergeCell ref="C7:D7"/>
    <mergeCell ref="C8:D8"/>
    <mergeCell ref="C14:K14"/>
    <mergeCell ref="L218:N218"/>
    <mergeCell ref="L219:N219"/>
    <mergeCell ref="C218:K218"/>
    <mergeCell ref="C219:E219"/>
    <mergeCell ref="F219:H219"/>
    <mergeCell ref="A1:K1"/>
    <mergeCell ref="C6:D6"/>
    <mergeCell ref="C5:E5"/>
    <mergeCell ref="G4:H4"/>
    <mergeCell ref="A2:K2"/>
    <mergeCell ref="F3:I3"/>
    <mergeCell ref="D3:E3"/>
    <mergeCell ref="J3:M3"/>
    <mergeCell ref="I4:K4"/>
    <mergeCell ref="I5:K5"/>
    <mergeCell ref="G6:H6"/>
    <mergeCell ref="I6:J6"/>
    <mergeCell ref="G5:H5"/>
    <mergeCell ref="A3:A37"/>
    <mergeCell ref="I18:K18"/>
    <mergeCell ref="C9:D9"/>
    <mergeCell ref="A217:B217"/>
    <mergeCell ref="F194:H194"/>
    <mergeCell ref="A277:B277"/>
    <mergeCell ref="A220:B220"/>
    <mergeCell ref="I219:K219"/>
    <mergeCell ref="A218:B218"/>
    <mergeCell ref="A195:B195"/>
    <mergeCell ref="C194:E194"/>
    <mergeCell ref="A247:B247"/>
    <mergeCell ref="A205:B205"/>
    <mergeCell ref="A196:B196"/>
    <mergeCell ref="A200:B200"/>
    <mergeCell ref="A206:B206"/>
    <mergeCell ref="A212:B212"/>
    <mergeCell ref="A199:B199"/>
    <mergeCell ref="A211:B211"/>
    <mergeCell ref="A290:B290"/>
    <mergeCell ref="A219:B219"/>
    <mergeCell ref="A246:B246"/>
    <mergeCell ref="A261:B261"/>
    <mergeCell ref="A221:B221"/>
    <mergeCell ref="A232:B232"/>
    <mergeCell ref="A262:B262"/>
    <mergeCell ref="A276:B276"/>
    <mergeCell ref="A231:B231"/>
  </mergeCells>
  <phoneticPr fontId="0" type="noConversion"/>
  <dataValidations count="19">
    <dataValidation type="whole" operator="lessThan" allowBlank="1" showErrorMessage="1" error="Please enter a valid whole number" sqref="C20:D20 C60:D63 F60:G63 C81:D88 F81:G88 C93:D106 F93:G106 C109:D115 F109:G115 F118:G121 F124:G124 F127:G135 F138:G138 F141:G150 F154:G167 F170:G172 F176:G190 F42:G56 I42:J56 L42:M56 C42:D56 F66:G78 C66:D78" xr:uid="{00000000-0002-0000-0A00-000000000000}">
      <formula1>100</formula1>
    </dataValidation>
    <dataValidation type="whole" operator="lessThan" allowBlank="1" showErrorMessage="1" error="Please enter a valid number" sqref="C17:D17 F17:G17" xr:uid="{00000000-0002-0000-0A00-000001000000}">
      <formula1>100</formula1>
    </dataValidation>
    <dataValidation type="whole" operator="lessThan" allowBlank="1" showInputMessage="1" showErrorMessage="1" promptTitle="Attention" prompt="Please Enter a Zero (0) or 1 in the space provided. Please select only One Training Area" sqref="C22:C37" xr:uid="{00000000-0002-0000-0A00-000002000000}">
      <formula1>2</formula1>
    </dataValidation>
    <dataValidation type="list" allowBlank="1" showInputMessage="1" showErrorMessage="1" sqref="A223:A230" xr:uid="{00000000-0002-0000-0A00-000003000000}">
      <formula1>$AJ$3:$AJ$28</formula1>
    </dataValidation>
    <dataValidation type="list" allowBlank="1" showInputMessage="1" showErrorMessage="1" sqref="A198" xr:uid="{00000000-0002-0000-0A00-000004000000}">
      <formula1>$AI$3</formula1>
    </dataValidation>
    <dataValidation type="list" allowBlank="1" showInputMessage="1" showErrorMessage="1" sqref="C12" xr:uid="{00000000-0002-0000-0A00-000005000000}">
      <formula1>$AC$3:$AC$4</formula1>
    </dataValidation>
    <dataValidation type="list" allowBlank="1" showInputMessage="1" showErrorMessage="1" sqref="I5:K5" xr:uid="{00000000-0002-0000-0A00-000006000000}">
      <formula1>$AE$3:$AE$6</formula1>
    </dataValidation>
    <dataValidation type="list" allowBlank="1" showInputMessage="1" showErrorMessage="1" sqref="I4:K4" xr:uid="{00000000-0002-0000-0A00-000007000000}">
      <formula1>$AD$3:$AD$4</formula1>
    </dataValidation>
    <dataValidation type="list" allowBlank="1" showInputMessage="1" showErrorMessage="1" sqref="D4" xr:uid="{00000000-0002-0000-0A00-000008000000}">
      <formula1>$AB$2:$AB$25</formula1>
    </dataValidation>
    <dataValidation type="list" allowBlank="1" showInputMessage="1" showErrorMessage="1" sqref="C4" xr:uid="{00000000-0002-0000-0A00-000009000000}">
      <formula1>$Z$2:$Z$5</formula1>
    </dataValidation>
    <dataValidation type="list" allowBlank="1" showInputMessage="1" showErrorMessage="1" sqref="A264:A275" xr:uid="{00000000-0002-0000-0A00-00000A000000}">
      <formula1>$AP$3:$AP$2145</formula1>
    </dataValidation>
    <dataValidation type="list" allowBlank="1" showInputMessage="1" showErrorMessage="1" sqref="A249:A260" xr:uid="{00000000-0002-0000-0A00-00000B000000}">
      <formula1>$AN$3:$AN$437</formula1>
    </dataValidation>
    <dataValidation type="list" allowBlank="1" showInputMessage="1" showErrorMessage="1" sqref="A234:A245" xr:uid="{00000000-0002-0000-0A00-00000C000000}">
      <formula1>$AL$3:$AL$136</formula1>
    </dataValidation>
    <dataValidation type="list" allowBlank="1" showInputMessage="1" showErrorMessage="1" sqref="A215:A216" xr:uid="{00000000-0002-0000-0A00-00000D000000}">
      <formula1>$AO$3:$AO$212</formula1>
    </dataValidation>
    <dataValidation type="list" allowBlank="1" showInputMessage="1" showErrorMessage="1" sqref="A214" xr:uid="{00000000-0002-0000-0A00-00000E000000}">
      <formula1>$AO$3:$AO$211</formula1>
    </dataValidation>
    <dataValidation type="list" allowBlank="1" showInputMessage="1" showErrorMessage="1" sqref="A208:A210" xr:uid="{00000000-0002-0000-0A00-00000F000000}">
      <formula1>$AM$3:$AM$46</formula1>
    </dataValidation>
    <dataValidation type="list" allowBlank="1" showInputMessage="1" showErrorMessage="1" sqref="A202:A204" xr:uid="{00000000-0002-0000-0A00-000010000000}">
      <formula1>$AK$3:$AK$7</formula1>
    </dataValidation>
    <dataValidation type="list" allowBlank="1" showInputMessage="1" showErrorMessage="1" sqref="C5:E5" xr:uid="{00000000-0002-0000-0A00-000011000000}">
      <formula1>MajorAwardsTitle</formula1>
    </dataValidation>
    <dataValidation type="list" allowBlank="1" showInputMessage="1" showErrorMessage="1" sqref="C3" xr:uid="{00000000-0002-0000-0A00-000012000000}">
      <formula1>Programme_Code</formula1>
    </dataValidation>
  </dataValidations>
  <pageMargins left="0.70866141732283472" right="0.70866141732283472" top="0.74803149606299213" bottom="0.74803149606299213" header="0.31496062992125984" footer="0.31496062992125984"/>
  <pageSetup paperSize="9" scale="10" fitToHeight="0" orientation="portrait" r:id="rId1"/>
  <headerFooter alignWithMargins="0">
    <oddHeader>&amp;L&amp;"Calibri,Bold"&amp;12Transition Quality Assurance System (TQAS)</oddHeader>
    <oddFooter>&amp;C&amp;G&amp;R&amp;"Calibri,Bold"
&amp;11TQAS-8d-F26/STP Statistical Returns/MSLETB/V1.2</oddFooter>
  </headerFooter>
  <rowBreaks count="4" manualBreakCount="4">
    <brk id="89" max="16383" man="1"/>
    <brk id="115" max="16383" man="1"/>
    <brk id="191" max="16383" man="1"/>
    <brk id="217" max="16383" man="1"/>
  </rowBreaks>
  <legacyDrawing r:id="rId2"/>
  <legacyDrawingHF r:id="rId3"/>
  <tableParts count="2">
    <tablePart r:id="rId4"/>
    <tablePart r:id="rId5"/>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0070C0"/>
    <pageSetUpPr fitToPage="1"/>
  </sheetPr>
  <dimension ref="A1:AD281"/>
  <sheetViews>
    <sheetView view="pageLayout" topLeftCell="A151" zoomScale="70" zoomScaleNormal="60" zoomScaleSheetLayoutView="50" zoomScalePageLayoutView="70" workbookViewId="0">
      <selection activeCell="B167" sqref="B167"/>
    </sheetView>
  </sheetViews>
  <sheetFormatPr defaultColWidth="14.140625" defaultRowHeight="12.75" x14ac:dyDescent="0.2"/>
  <cols>
    <col min="1" max="1" width="15.7109375" style="460" customWidth="1"/>
    <col min="2" max="2" width="69.140625" style="362" customWidth="1"/>
    <col min="3" max="4" width="17.28515625" style="362" customWidth="1"/>
    <col min="5" max="6" width="15.42578125" style="362" customWidth="1"/>
    <col min="7" max="7" width="14.7109375" style="362" customWidth="1"/>
    <col min="8" max="8" width="15.42578125" style="362" customWidth="1"/>
    <col min="9" max="9" width="16" style="362" customWidth="1"/>
    <col min="10" max="10" width="15.7109375" style="362" customWidth="1"/>
    <col min="11" max="11" width="14.140625" style="362"/>
    <col min="12" max="12" width="15.5703125" style="362" customWidth="1"/>
    <col min="13" max="13" width="15.28515625" style="411" customWidth="1"/>
    <col min="14" max="14" width="17" style="362" customWidth="1"/>
    <col min="15" max="15" width="17.42578125" style="362" customWidth="1"/>
    <col min="16" max="16" width="14.85546875" style="362" customWidth="1"/>
    <col min="17" max="16384" width="14.140625" style="362"/>
  </cols>
  <sheetData>
    <row r="1" spans="1:20" ht="26.25" x14ac:dyDescent="0.4">
      <c r="A1" s="1095" t="s">
        <v>3193</v>
      </c>
      <c r="B1" s="1096"/>
      <c r="C1" s="1096"/>
      <c r="D1" s="1096"/>
      <c r="E1" s="1096"/>
      <c r="F1" s="1096"/>
      <c r="G1" s="1096"/>
      <c r="H1" s="1096"/>
      <c r="I1" s="1096"/>
      <c r="J1" s="1096"/>
      <c r="K1" s="1096"/>
      <c r="L1" s="360"/>
      <c r="M1" s="361"/>
      <c r="N1" s="360"/>
      <c r="O1" s="360"/>
      <c r="P1" s="360"/>
      <c r="Q1" s="360"/>
      <c r="R1" s="360"/>
      <c r="S1" s="360"/>
      <c r="T1" s="360"/>
    </row>
    <row r="2" spans="1:20" ht="26.25" x14ac:dyDescent="0.2">
      <c r="A2" s="1110" t="s">
        <v>3194</v>
      </c>
      <c r="B2" s="1110"/>
      <c r="C2" s="1110"/>
      <c r="D2" s="1110"/>
      <c r="E2" s="1110"/>
      <c r="F2" s="1110"/>
      <c r="G2" s="1110"/>
      <c r="H2" s="1110"/>
      <c r="I2" s="1110"/>
      <c r="J2" s="1110"/>
      <c r="K2" s="1110"/>
      <c r="L2" s="360"/>
      <c r="M2" s="361"/>
      <c r="N2" s="360"/>
      <c r="O2" s="360"/>
      <c r="P2" s="360"/>
      <c r="Q2" s="360"/>
      <c r="R2" s="360"/>
      <c r="S2" s="360"/>
      <c r="T2" s="360"/>
    </row>
    <row r="3" spans="1:20" ht="16.5" thickBot="1" x14ac:dyDescent="0.25">
      <c r="A3" s="363"/>
      <c r="B3" s="360"/>
      <c r="C3" s="364" t="s">
        <v>71</v>
      </c>
      <c r="D3" s="364" t="s">
        <v>32</v>
      </c>
      <c r="E3" s="360"/>
      <c r="F3" s="360"/>
      <c r="G3" s="360"/>
      <c r="H3" s="360"/>
      <c r="I3" s="360"/>
      <c r="J3" s="360"/>
      <c r="K3" s="832"/>
      <c r="L3" s="360"/>
      <c r="M3" s="361"/>
      <c r="N3" s="360"/>
      <c r="O3" s="360"/>
      <c r="P3" s="360"/>
      <c r="Q3" s="360"/>
      <c r="R3" s="360"/>
      <c r="S3" s="360"/>
      <c r="T3" s="360"/>
    </row>
    <row r="4" spans="1:20" s="368" customFormat="1" ht="18.75" x14ac:dyDescent="0.3">
      <c r="A4" s="365"/>
      <c r="B4" s="117" t="s">
        <v>3195</v>
      </c>
      <c r="C4" s="366">
        <f>'Cover Sheet'!B4</f>
        <v>0</v>
      </c>
      <c r="D4" s="366">
        <f>'Cover Sheet'!C4</f>
        <v>0</v>
      </c>
      <c r="E4" s="367"/>
      <c r="F4" s="551"/>
      <c r="G4" s="551"/>
      <c r="H4" s="1160" t="s">
        <v>6135</v>
      </c>
      <c r="I4" s="1161"/>
      <c r="J4" s="1162"/>
      <c r="K4" s="367"/>
      <c r="L4" s="367"/>
      <c r="M4" s="367"/>
      <c r="N4" s="367"/>
      <c r="O4" s="117"/>
      <c r="P4" s="360"/>
      <c r="Q4" s="360"/>
      <c r="R4" s="360"/>
      <c r="S4" s="360"/>
      <c r="T4" s="360"/>
    </row>
    <row r="5" spans="1:20" ht="15.75" customHeight="1" x14ac:dyDescent="0.25">
      <c r="A5" s="363"/>
      <c r="B5" s="369"/>
      <c r="C5" s="370"/>
      <c r="D5" s="371"/>
      <c r="E5" s="370"/>
      <c r="F5" s="552"/>
      <c r="G5" s="552"/>
      <c r="H5" s="1106" t="s">
        <v>3196</v>
      </c>
      <c r="I5" s="1107"/>
      <c r="J5" s="554" t="s">
        <v>3197</v>
      </c>
      <c r="K5" s="372"/>
      <c r="L5" s="373" t="s">
        <v>2902</v>
      </c>
      <c r="M5" s="370"/>
      <c r="N5" s="370"/>
      <c r="O5" s="360"/>
      <c r="P5" s="360"/>
      <c r="Q5" s="360"/>
      <c r="R5" s="360"/>
      <c r="S5" s="360"/>
      <c r="T5" s="360"/>
    </row>
    <row r="6" spans="1:20" ht="18" customHeight="1" x14ac:dyDescent="0.25">
      <c r="A6" s="363"/>
      <c r="B6" s="117" t="s">
        <v>3198</v>
      </c>
      <c r="C6" s="1108">
        <f>'Cover Sheet'!B6</f>
        <v>0</v>
      </c>
      <c r="D6" s="1108"/>
      <c r="E6" s="1108"/>
      <c r="F6" s="1108"/>
      <c r="G6" s="1109"/>
      <c r="H6" s="1111" t="s">
        <v>2889</v>
      </c>
      <c r="I6" s="1112"/>
      <c r="J6" s="555">
        <f>'Course Titles'!Q2</f>
        <v>0</v>
      </c>
      <c r="K6" s="374"/>
      <c r="L6" s="375"/>
      <c r="M6" s="374"/>
      <c r="N6" s="374"/>
      <c r="O6" s="360"/>
      <c r="P6" s="360"/>
      <c r="Q6" s="360"/>
      <c r="R6" s="360"/>
      <c r="S6" s="360"/>
      <c r="T6" s="360"/>
    </row>
    <row r="7" spans="1:20" ht="18" x14ac:dyDescent="0.25">
      <c r="A7" s="363"/>
      <c r="B7" s="117"/>
      <c r="C7" s="1097"/>
      <c r="D7" s="1097"/>
      <c r="E7" s="1097"/>
      <c r="F7" s="374"/>
      <c r="G7" s="374"/>
      <c r="H7" s="1111" t="s">
        <v>2896</v>
      </c>
      <c r="I7" s="1112"/>
      <c r="J7" s="555">
        <f>'Course Titles'!Q3</f>
        <v>0</v>
      </c>
      <c r="K7" s="374"/>
      <c r="L7" s="375"/>
      <c r="M7" s="374"/>
      <c r="N7" s="374"/>
      <c r="O7" s="360"/>
      <c r="P7" s="360"/>
      <c r="Q7" s="360"/>
      <c r="R7" s="360"/>
      <c r="S7" s="360"/>
      <c r="T7" s="360"/>
    </row>
    <row r="8" spans="1:20" ht="18.75" thickBot="1" x14ac:dyDescent="0.3">
      <c r="A8" s="363"/>
      <c r="B8" s="376" t="s">
        <v>3199</v>
      </c>
      <c r="C8" s="1108">
        <f>'Cover Sheet'!B7</f>
        <v>0</v>
      </c>
      <c r="D8" s="1108"/>
      <c r="E8" s="1108"/>
      <c r="F8" s="1108"/>
      <c r="G8" s="1109"/>
      <c r="H8" s="1158" t="s">
        <v>2903</v>
      </c>
      <c r="I8" s="1159"/>
      <c r="J8" s="558">
        <f>'Course Titles'!Q4</f>
        <v>0</v>
      </c>
      <c r="K8" s="374"/>
      <c r="L8" s="375"/>
      <c r="M8" s="374"/>
      <c r="N8" s="374"/>
      <c r="O8" s="360"/>
      <c r="P8" s="360"/>
      <c r="Q8" s="360"/>
      <c r="R8" s="360"/>
      <c r="S8" s="360"/>
      <c r="T8" s="360"/>
    </row>
    <row r="9" spans="1:20" ht="18" x14ac:dyDescent="0.25">
      <c r="A9" s="363"/>
      <c r="B9" s="376"/>
      <c r="C9" s="1097"/>
      <c r="D9" s="1097"/>
      <c r="E9" s="1097"/>
      <c r="F9" s="377"/>
      <c r="G9" s="553"/>
      <c r="H9" s="553"/>
      <c r="I9" s="553"/>
      <c r="J9" s="553"/>
      <c r="K9" s="374"/>
      <c r="L9" s="375"/>
      <c r="M9" s="374"/>
      <c r="N9" s="374"/>
      <c r="O9" s="360"/>
      <c r="P9" s="360"/>
      <c r="Q9" s="360"/>
      <c r="R9" s="360"/>
      <c r="S9" s="360"/>
      <c r="T9" s="360"/>
    </row>
    <row r="10" spans="1:20" ht="18" x14ac:dyDescent="0.25">
      <c r="A10" s="363"/>
      <c r="B10" s="376"/>
      <c r="C10" s="1104" t="s">
        <v>3200</v>
      </c>
      <c r="D10" s="1104"/>
      <c r="E10" s="1104"/>
      <c r="F10" s="1104" t="s">
        <v>34</v>
      </c>
      <c r="G10" s="1104"/>
      <c r="H10" s="1105"/>
      <c r="I10" s="1105" t="s">
        <v>35</v>
      </c>
      <c r="J10" s="1105"/>
      <c r="K10" s="1104"/>
      <c r="L10" s="1104"/>
      <c r="M10" s="1104"/>
      <c r="N10" s="374"/>
      <c r="O10" s="374"/>
      <c r="P10" s="360"/>
      <c r="Q10" s="360"/>
      <c r="R10" s="360"/>
      <c r="S10" s="360"/>
      <c r="T10" s="360"/>
    </row>
    <row r="11" spans="1:20" ht="18" customHeight="1" x14ac:dyDescent="0.25">
      <c r="A11" s="363"/>
      <c r="B11" s="376"/>
      <c r="C11" s="378" t="s">
        <v>54</v>
      </c>
      <c r="D11" s="378" t="s">
        <v>74</v>
      </c>
      <c r="E11" s="378" t="s">
        <v>2948</v>
      </c>
      <c r="F11" s="378" t="s">
        <v>2928</v>
      </c>
      <c r="G11" s="378" t="s">
        <v>2929</v>
      </c>
      <c r="H11" s="378" t="s">
        <v>2948</v>
      </c>
      <c r="I11" s="379" t="s">
        <v>3201</v>
      </c>
      <c r="J11" s="379" t="s">
        <v>2919</v>
      </c>
      <c r="K11" s="379" t="s">
        <v>3202</v>
      </c>
      <c r="L11" s="379" t="s">
        <v>3203</v>
      </c>
      <c r="M11" s="380" t="s">
        <v>2948</v>
      </c>
      <c r="N11" s="374"/>
      <c r="O11" s="374"/>
      <c r="P11" s="360"/>
      <c r="Q11" s="360"/>
      <c r="R11" s="360"/>
      <c r="S11" s="360"/>
      <c r="T11" s="360"/>
    </row>
    <row r="12" spans="1:20" ht="18" x14ac:dyDescent="0.25">
      <c r="A12" s="363"/>
      <c r="B12" s="376"/>
      <c r="C12" s="381">
        <f>'Stats (1)'!D12+'Stats (2)'!D12+'Stats (3)'!D12+'Stats (4)'!D12+'Stats (5)'!D12+'Stats (6)'!D12+'Stats (7)'!D12+'Stats (8)'!D12+'Stats (9)'!D12</f>
        <v>0</v>
      </c>
      <c r="D12" s="381">
        <f>'Stats (1)'!E12+'Stats (2)'!E12+'Stats (3)'!E12+'Stats (4)'!E12+'Stats (5)'!E12+'Stats (6)'!E12+'Stats (7)'!E12+'Stats (8)'!E12+'Stats (9)'!E12</f>
        <v>0</v>
      </c>
      <c r="E12" s="381">
        <f>SUM(C12:D12)</f>
        <v>0</v>
      </c>
      <c r="F12" s="381">
        <f>'Stats (1)'!H12+'Stats (2)'!H12+'Stats (3)'!H12+'Stats (4)'!H12+'Stats (5)'!H12+'Stats (6)'!H12+'Stats (7)'!H12+'Stats (8)'!H12+'Stats (9)'!H12</f>
        <v>0</v>
      </c>
      <c r="G12" s="381">
        <f>'Stats (1)'!I12+'Stats (2)'!I12+'Stats (3)'!I12+'Stats (4)'!I12+'Stats (5)'!I12+'Stats (6)'!I12+'Stats (7)'!I12+'Stats (8)'!I12+'Stats (9)'!I12</f>
        <v>0</v>
      </c>
      <c r="H12" s="381">
        <f>SUM(F12:G12)</f>
        <v>0</v>
      </c>
      <c r="I12" s="381">
        <f>'Stats (1)'!H10+'Stats (2)'!H10+'Stats (3)'!H10+'Stats (4)'!H10+'Stats (5)'!H10+'Stats (6)'!H10+'Stats (7)'!H10+'Stats (8)'!H10+'Stats (9)'!H10</f>
        <v>0</v>
      </c>
      <c r="J12" s="381">
        <f>'Stats (1)'!I10+'Stats (2)'!I10+'Stats (3)'!I10+'Stats (4)'!I10+'Stats (5)'!I10+'Stats (6)'!I10+'Stats (7)'!I10+'Stats (8)'!I10+'Stats (9)'!I10</f>
        <v>1</v>
      </c>
      <c r="K12" s="381">
        <f>'Stats (1)'!J10+'Stats (2)'!J10+'Stats (3)'!J10+'Stats (4)'!J10+'Stats (5)'!J10+'Stats (6)'!J10+'Stats (7)'!J10+'Stats (8)'!J10+'Stats (9)'!J10</f>
        <v>0</v>
      </c>
      <c r="L12" s="381">
        <f>'Stats (1)'!K10+'Stats (2)'!K10+'Stats (3)'!K10+'Stats (4)'!K10+'Stats (5)'!K10+'Stats (6)'!K10+'Stats (7)'!K10+'Stats (8)'!K10+'Stats (9)'!K10</f>
        <v>0</v>
      </c>
      <c r="M12" s="381">
        <f>SUM(I12:L12)</f>
        <v>1</v>
      </c>
      <c r="N12" s="374"/>
      <c r="O12" s="374"/>
      <c r="P12" s="360"/>
      <c r="Q12" s="360"/>
      <c r="R12" s="360"/>
      <c r="S12" s="360"/>
      <c r="T12" s="360"/>
    </row>
    <row r="13" spans="1:20" ht="18.75" customHeight="1" thickBot="1" x14ac:dyDescent="0.25">
      <c r="A13" s="1135" t="s">
        <v>3204</v>
      </c>
      <c r="B13" s="1136"/>
      <c r="C13" s="1136"/>
      <c r="D13" s="1136"/>
      <c r="E13" s="1136"/>
      <c r="F13" s="1136"/>
      <c r="G13" s="1136"/>
      <c r="H13" s="1136"/>
      <c r="I13" s="1136"/>
      <c r="J13" s="1136"/>
      <c r="K13" s="1136"/>
      <c r="L13" s="374"/>
      <c r="M13" s="375"/>
      <c r="N13" s="374"/>
      <c r="O13" s="374"/>
      <c r="P13" s="360"/>
      <c r="Q13" s="360"/>
      <c r="R13" s="360"/>
      <c r="S13" s="360"/>
      <c r="T13" s="360"/>
    </row>
    <row r="14" spans="1:20" ht="18.75" thickBot="1" x14ac:dyDescent="0.25">
      <c r="A14" s="1167" t="s">
        <v>2938</v>
      </c>
      <c r="B14" s="1168"/>
      <c r="C14" s="1101" t="s">
        <v>3205</v>
      </c>
      <c r="D14" s="1102"/>
      <c r="E14" s="1103"/>
      <c r="F14" s="1101" t="s">
        <v>75</v>
      </c>
      <c r="G14" s="1102"/>
      <c r="H14" s="1103"/>
      <c r="I14" s="1101" t="s">
        <v>377</v>
      </c>
      <c r="J14" s="1102"/>
      <c r="K14" s="1103"/>
      <c r="L14" s="374"/>
      <c r="M14" s="375"/>
      <c r="N14" s="374"/>
      <c r="O14" s="374"/>
      <c r="P14" s="360"/>
      <c r="Q14" s="360"/>
      <c r="R14" s="360"/>
      <c r="S14" s="360"/>
      <c r="T14" s="360"/>
    </row>
    <row r="15" spans="1:20" ht="37.5" customHeight="1" x14ac:dyDescent="0.2">
      <c r="A15" s="382"/>
      <c r="B15" s="1146" t="s">
        <v>35</v>
      </c>
      <c r="C15" s="1169" t="s">
        <v>2941</v>
      </c>
      <c r="D15" s="1170"/>
      <c r="E15" s="1171"/>
      <c r="F15" s="1098" t="s">
        <v>2941</v>
      </c>
      <c r="G15" s="1099"/>
      <c r="H15" s="1100"/>
      <c r="I15" s="1098" t="s">
        <v>3206</v>
      </c>
      <c r="J15" s="1099"/>
      <c r="K15" s="1100"/>
      <c r="L15" s="383"/>
      <c r="M15" s="383"/>
      <c r="N15" s="383"/>
      <c r="O15" s="383"/>
      <c r="P15" s="383"/>
      <c r="Q15" s="360"/>
      <c r="R15" s="360"/>
      <c r="S15" s="360"/>
      <c r="T15" s="360"/>
    </row>
    <row r="16" spans="1:20" ht="16.5" thickBot="1" x14ac:dyDescent="0.3">
      <c r="A16" s="382"/>
      <c r="B16" s="1147"/>
      <c r="C16" s="384" t="s">
        <v>2946</v>
      </c>
      <c r="D16" s="385" t="s">
        <v>2947</v>
      </c>
      <c r="E16" s="386" t="s">
        <v>2948</v>
      </c>
      <c r="F16" s="387" t="s">
        <v>2946</v>
      </c>
      <c r="G16" s="388" t="s">
        <v>2947</v>
      </c>
      <c r="H16" s="389" t="s">
        <v>2948</v>
      </c>
      <c r="I16" s="390" t="s">
        <v>2946</v>
      </c>
      <c r="J16" s="388" t="s">
        <v>2947</v>
      </c>
      <c r="K16" s="388" t="s">
        <v>2948</v>
      </c>
      <c r="L16" s="391"/>
      <c r="M16" s="392"/>
      <c r="N16" s="391"/>
      <c r="O16" s="391"/>
      <c r="P16" s="393"/>
      <c r="Q16" s="360"/>
      <c r="R16" s="360"/>
      <c r="S16" s="360"/>
      <c r="T16" s="360"/>
    </row>
    <row r="17" spans="1:20" ht="15.75" thickBot="1" x14ac:dyDescent="0.25">
      <c r="A17" s="382"/>
      <c r="B17" s="394" t="s">
        <v>3207</v>
      </c>
      <c r="C17" s="395">
        <f>IF('Stats (1)'!$I$4="Introductory Skills Training",'Stats (1)'!C17)+IF('Stats (2)'!$I$4="Introductory Skills Training",'Stats (2)'!C17)+IF('Stats (3)'!$I$4="Introductory Skills Training",'Stats (3)'!C17)+IF('Stats (4)'!$I$4="Introductory Skills Training",'Stats (4)'!C17)+IF('Stats (5)'!$I$4="Introductory Skills Training",'Stats (5)'!C17)+IF('Stats (6)'!$I$4="Introductory Skills Training",'Stats (6)'!C17)+IF('Stats (7)'!$I$4="Introductory Skills Training",'Stats (7)'!C17)+IF('Stats (8)'!$I$4="Introductory Skills Training",'Stats (8)'!C17)+IF('Stats (9)'!$I$4="Introductory Skills Training",'Stats (9)'!C17)</f>
        <v>0</v>
      </c>
      <c r="D17" s="395">
        <f>IF('Stats (1)'!$I$4="Introductory Skills Training",'Stats (1)'!D17)+IF('Stats (2)'!$I$4="Introductory Skills Training",'Stats (2)'!D17)+IF('Stats (3)'!$I$4="Introductory Skills Training",'Stats (3)'!D17)+IF('Stats (4)'!$I$4="Introductory Skills Training",'Stats (4)'!D17)+IF('Stats (5)'!$I$4="Introductory Skills Training",'Stats (5)'!D17)+IF('Stats (6)'!$I$4="Introductory Skills Training",'Stats (6)'!D17)+IF('Stats (7)'!$I$4="Introductory Skills Training",'Stats (7)'!D17)+IF('Stats (8)'!$I$4="Introductory Skills Training",'Stats (8)'!D17)+IF('Stats (9)'!$I$4="Introductory Skills Training",'Stats (9)'!D17)</f>
        <v>0</v>
      </c>
      <c r="E17" s="395">
        <f>SUM(C17:D17)</f>
        <v>0</v>
      </c>
      <c r="F17" s="395">
        <f>IF('Stats (1)'!$I$4="Specific Skills Training",'Stats (1)'!C17)+IF('Stats (2)'!$I$4="Specific Skills Training",'Stats (2)'!C17)+IF('Stats (3)'!$I$4="Specific Skills Training",'Stats (3)'!C17)+IF('Stats (4)'!$I$4="Specific Skills Training",'Stats (4)'!C17)+IF('Stats (5)'!$I$4="Specific Skills Training",'Stats (5)'!C17)+IF('Stats (6)'!$I$4="Specific Skills Training",'Stats (6)'!C17)+IF('Stats (7)'!$I$4="Specific Skills Training",'Stats (7)'!C17)+IF('Stats (8)'!$I$4="Specific Skills Training",'Stats (8)'!C17)+IF('Stats (9)'!$I$4="Specific Skills Training",'Stats (9)'!C17)</f>
        <v>0</v>
      </c>
      <c r="G17" s="395">
        <f>IF('Stats (1)'!$I$4="Specific Skills Training",'Stats (1)'!D17)+IF('Stats (2)'!$I$4="Specific Skills Training",'Stats (2)'!D17)+IF('Stats (3)'!$I$4="Specific Skills Training",'Stats (3)'!D17)+IF('Stats (4)'!$I$4="Specific Skills Training",'Stats (4)'!D17)+IF('Stats (5)'!$I$4="Specific Skills Training",'Stats (5)'!D17)+IF('Stats (6)'!$I$4="Specific Skills Training",'Stats (6)'!D17)+IF('Stats (7)'!$I$4="Specific Skills Training",'Stats (7)'!D17)+IF('Stats (8)'!$I$4="Specific Skills Training",'Stats (8)'!D17)+IF('Stats (9)'!$I$4="Specific Skills Training",'Stats (9)'!D17)</f>
        <v>0</v>
      </c>
      <c r="H17" s="397">
        <f>SUM(F17:G17)</f>
        <v>0</v>
      </c>
      <c r="I17" s="398">
        <f>SUM(C17+F17)</f>
        <v>0</v>
      </c>
      <c r="J17" s="398">
        <f>SUM(D17+G17)</f>
        <v>0</v>
      </c>
      <c r="K17" s="399">
        <f>SUM(I17:J17)</f>
        <v>0</v>
      </c>
      <c r="L17" s="118"/>
      <c r="M17" s="118"/>
      <c r="N17" s="118"/>
      <c r="O17" s="118"/>
      <c r="P17" s="118"/>
      <c r="Q17" s="360"/>
      <c r="R17" s="360"/>
      <c r="S17" s="360"/>
      <c r="T17" s="360"/>
    </row>
    <row r="18" spans="1:20" ht="15.75" x14ac:dyDescent="0.25">
      <c r="A18" s="382"/>
      <c r="B18" s="400"/>
      <c r="C18" s="401"/>
      <c r="D18" s="401"/>
      <c r="E18" s="402"/>
      <c r="F18" s="403"/>
      <c r="G18" s="403"/>
      <c r="H18" s="402"/>
      <c r="I18" s="403"/>
      <c r="J18" s="403"/>
      <c r="K18" s="404"/>
      <c r="L18" s="118"/>
      <c r="M18" s="118"/>
      <c r="N18" s="118"/>
      <c r="O18" s="118"/>
      <c r="P18" s="118"/>
      <c r="Q18" s="360"/>
      <c r="R18" s="360"/>
      <c r="S18" s="360"/>
      <c r="T18" s="360"/>
    </row>
    <row r="19" spans="1:20" ht="15.75" customHeight="1" thickBot="1" x14ac:dyDescent="0.25">
      <c r="A19" s="1172" t="s">
        <v>3208</v>
      </c>
      <c r="B19" s="1173"/>
      <c r="C19" s="1173"/>
      <c r="D19" s="1173"/>
      <c r="E19" s="1173"/>
      <c r="F19" s="1174"/>
      <c r="G19" s="1174"/>
      <c r="H19" s="1174"/>
      <c r="I19" s="1173"/>
      <c r="J19" s="1173"/>
      <c r="K19" s="1175"/>
      <c r="L19" s="118"/>
      <c r="M19" s="118"/>
      <c r="N19" s="118"/>
      <c r="O19" s="118"/>
      <c r="P19" s="118"/>
      <c r="Q19" s="360"/>
      <c r="R19" s="360"/>
      <c r="S19" s="360"/>
      <c r="T19" s="360"/>
    </row>
    <row r="20" spans="1:20" ht="18.75" thickBot="1" x14ac:dyDescent="0.25">
      <c r="A20" s="1176" t="s">
        <v>2938</v>
      </c>
      <c r="B20" s="1176"/>
      <c r="C20" s="1177" t="s">
        <v>3205</v>
      </c>
      <c r="D20" s="1178"/>
      <c r="E20" s="1178"/>
      <c r="F20" s="1101" t="s">
        <v>75</v>
      </c>
      <c r="G20" s="1102"/>
      <c r="H20" s="1103"/>
      <c r="I20" s="1178" t="s">
        <v>377</v>
      </c>
      <c r="J20" s="1178"/>
      <c r="K20" s="1186"/>
      <c r="L20" s="374"/>
      <c r="M20" s="375"/>
      <c r="N20" s="374"/>
      <c r="O20" s="374"/>
      <c r="P20" s="360"/>
      <c r="Q20" s="360"/>
      <c r="R20" s="360"/>
      <c r="S20" s="360"/>
      <c r="T20" s="360"/>
    </row>
    <row r="21" spans="1:20" ht="46.5" customHeight="1" x14ac:dyDescent="0.2">
      <c r="A21" s="382"/>
      <c r="B21" s="1148" t="s">
        <v>35</v>
      </c>
      <c r="C21" s="1143" t="s">
        <v>2942</v>
      </c>
      <c r="D21" s="1144"/>
      <c r="E21" s="1145"/>
      <c r="F21" s="1180" t="s">
        <v>2942</v>
      </c>
      <c r="G21" s="1181"/>
      <c r="H21" s="1182"/>
      <c r="I21" s="1143" t="s">
        <v>2942</v>
      </c>
      <c r="J21" s="1144"/>
      <c r="K21" s="1145"/>
      <c r="L21" s="383"/>
      <c r="M21" s="383"/>
      <c r="N21" s="383"/>
      <c r="O21" s="383"/>
      <c r="P21" s="383"/>
      <c r="Q21" s="360"/>
      <c r="R21" s="360"/>
      <c r="S21" s="360"/>
      <c r="T21" s="360"/>
    </row>
    <row r="22" spans="1:20" ht="16.5" thickBot="1" x14ac:dyDescent="0.3">
      <c r="A22" s="382"/>
      <c r="B22" s="1149"/>
      <c r="C22" s="384" t="s">
        <v>2946</v>
      </c>
      <c r="D22" s="385" t="s">
        <v>2947</v>
      </c>
      <c r="E22" s="386" t="s">
        <v>2948</v>
      </c>
      <c r="F22" s="387" t="s">
        <v>2946</v>
      </c>
      <c r="G22" s="388" t="s">
        <v>2947</v>
      </c>
      <c r="H22" s="389" t="s">
        <v>2948</v>
      </c>
      <c r="I22" s="390" t="s">
        <v>2946</v>
      </c>
      <c r="J22" s="388" t="s">
        <v>2947</v>
      </c>
      <c r="K22" s="388" t="s">
        <v>2948</v>
      </c>
      <c r="L22" s="391"/>
      <c r="M22" s="392"/>
      <c r="N22" s="391"/>
      <c r="O22" s="391"/>
      <c r="P22" s="393"/>
      <c r="Q22" s="360"/>
      <c r="R22" s="360"/>
      <c r="S22" s="360"/>
      <c r="T22" s="360"/>
    </row>
    <row r="23" spans="1:20" ht="21.75" customHeight="1" thickBot="1" x14ac:dyDescent="0.25">
      <c r="A23" s="382"/>
      <c r="B23" s="394" t="s">
        <v>3207</v>
      </c>
      <c r="C23" s="395">
        <f>IF('Stats (1)'!$I$4="Introductory Skills Training",'Stats (1)'!F17)+IF('Stats (2)'!$I$4="Introductory Skills Training",'Stats (2)'!F17)+IF('Stats (3)'!$I$4="Introductory Skills Training",'Stats (3)'!F17)+IF('Stats (4)'!$I$4="Introductory Skills Training",'Stats (4)'!F17)+IF('Stats (5)'!$I$4="Introductory Skills Training",'Stats (5)'!F17)+IF('Stats (6)'!$I$4="Introductory Skills Training",'Stats (6)'!F17)+IF('Stats (7)'!$I$4="Introductory Skills Training",'Stats (7)'!F17)+IF('Stats (8)'!$I$4="Introductory Skills Training",'Stats (8)'!F17)+IF('Stats (9)'!$I$4="Introductory Skills Training",'Stats (9)'!F17)</f>
        <v>0</v>
      </c>
      <c r="D23" s="395">
        <f>IF('Stats (1)'!$I$4="Introductory Skills Training",'Stats (1)'!G17)+IF('Stats (2)'!$I$4="Introductory Skills Training",'Stats (2)'!G17)+IF('Stats (3)'!$I$4="Introductory Skills Training",'Stats (3)'!G17)+IF('Stats (4)'!$I$4="Introductory Skills Training",'Stats (4)'!G17)+IF('Stats (5)'!$I$4="Introductory Skills Training",'Stats (5)'!G17)+IF('Stats (6)'!$I$4="Introductory Skills Training",'Stats (6)'!G17)+IF('Stats (7)'!$I$4="Introductory Skills Training",'Stats (7)'!G17)+IF('Stats (8)'!$I$4="Introductory Skills Training",'Stats (8)'!G17)+IF('Stats (9)'!$I$4="Introductory Skills Training",'Stats (9)'!G17)</f>
        <v>0</v>
      </c>
      <c r="E23" s="396">
        <f>SUM(C23:D23)</f>
        <v>0</v>
      </c>
      <c r="F23" s="395">
        <f>IF('Stats (1)'!$I$4="Specific Skills Training",'Stats (1)'!F17,0)+IF('Stats (2)'!$I$4="Specific Skills Training",'Stats (2)'!F17,0)+IF('Stats (3)'!$I$4="Specific Skills Training",'Stats (3)'!F17,0)+IF('Stats (4)'!$I$4="Specific Skills Training",'Stats (4)'!F17,0)+IF('Stats (5)'!$I$4="Specific Skills Training",'Stats (5)'!F17,0)+IF('Stats (6)'!$I$4="Specific Skills Training",'Stats (6)'!F17,0)+IF('Stats (7)'!$I$4="Specific Skills Training",'Stats (7)'!F17,0)+IF('Stats (8)'!$I$4="Specific Skills Training",'Stats (8)'!F17,0)+IF('Stats (9)'!$I$4="Specific Skills Training",'Stats (9)'!F17,0)</f>
        <v>0</v>
      </c>
      <c r="G23" s="395">
        <f>IF('Stats (1)'!$I$4="Specific Skills Training",'Stats (1)'!G17,0)+IF('Stats (2)'!$I$4="Specific Skills Training",'Stats (2)'!G17,0)+IF('Stats (3)'!$I$4="Specific Skills Training",'Stats (3)'!G17,0)+IF('Stats (4)'!$I$4="Specific Skills Training",'Stats (4)'!G17,0)+IF('Stats (5)'!$I$4="Specific Skills Training",'Stats (5)'!G17,0)+IF('Stats (6)'!$I$4="Specific Skills Training",'Stats (6)'!G17,0)+IF('Stats (7)'!$I$4="Specific Skills Training",'Stats (7)'!G17,0)+IF('Stats (8)'!$I$4="Specific Skills Training",'Stats (8)'!G17,0)+IF('Stats (9)'!$I$4="Specific Skills Training",'Stats (9)'!G17,0)</f>
        <v>0</v>
      </c>
      <c r="H23" s="397">
        <f>SUM(F23:G23)</f>
        <v>0</v>
      </c>
      <c r="I23" s="398">
        <f>SUM(C23+F23)</f>
        <v>0</v>
      </c>
      <c r="J23" s="398">
        <f>SUM(D23+G23)</f>
        <v>0</v>
      </c>
      <c r="K23" s="399">
        <f>SUM(I23:J23)</f>
        <v>0</v>
      </c>
      <c r="L23" s="118"/>
      <c r="M23" s="118"/>
      <c r="N23" s="118"/>
      <c r="O23" s="118"/>
      <c r="P23" s="118"/>
      <c r="Q23" s="360"/>
      <c r="R23" s="360"/>
      <c r="S23" s="360"/>
      <c r="T23" s="360"/>
    </row>
    <row r="24" spans="1:20" ht="25.5" customHeight="1" x14ac:dyDescent="0.2">
      <c r="A24" s="405"/>
      <c r="B24" s="1179" t="s">
        <v>3209</v>
      </c>
      <c r="C24" s="1183"/>
      <c r="D24" s="1184"/>
      <c r="E24" s="1185"/>
      <c r="F24" s="118"/>
      <c r="G24" s="118"/>
      <c r="H24" s="118"/>
      <c r="I24" s="118"/>
      <c r="J24" s="118"/>
      <c r="K24" s="118"/>
      <c r="L24" s="118"/>
      <c r="M24" s="118"/>
      <c r="N24" s="118"/>
      <c r="O24" s="118"/>
      <c r="P24" s="118"/>
      <c r="Q24" s="360"/>
      <c r="R24" s="360"/>
      <c r="S24" s="360"/>
      <c r="T24" s="360"/>
    </row>
    <row r="25" spans="1:20" ht="16.5" thickBot="1" x14ac:dyDescent="0.3">
      <c r="A25" s="405"/>
      <c r="B25" s="1147"/>
      <c r="C25" s="406" t="s">
        <v>2946</v>
      </c>
      <c r="D25" s="407" t="s">
        <v>2947</v>
      </c>
      <c r="E25" s="407" t="s">
        <v>2948</v>
      </c>
      <c r="F25" s="118"/>
      <c r="G25" s="118"/>
      <c r="H25" s="118"/>
      <c r="I25" s="118"/>
      <c r="J25" s="118"/>
      <c r="K25" s="118"/>
      <c r="L25" s="118"/>
      <c r="M25" s="118"/>
      <c r="N25" s="118"/>
      <c r="O25" s="118"/>
      <c r="P25" s="118"/>
      <c r="Q25" s="360"/>
      <c r="R25" s="360"/>
      <c r="S25" s="360"/>
      <c r="T25" s="360"/>
    </row>
    <row r="26" spans="1:20" ht="15" x14ac:dyDescent="0.2">
      <c r="A26" s="405"/>
      <c r="B26" s="706" t="s">
        <v>3210</v>
      </c>
      <c r="C26" s="707">
        <f>'Stats (1)'!C20+'Stats (2)'!C20+'Stats (3)'!C20+'Stats (4)'!C20+'Stats (5)'!C20+'Stats (6)'!C20+'Stats (7)'!C20+'Stats (8)'!C20+'Stats (9)'!C20</f>
        <v>0</v>
      </c>
      <c r="D26" s="707">
        <f>'Stats (1)'!D20+'Stats (2)'!D20+'Stats (3)'!D20+'Stats (4)'!D20+'Stats (5)'!D20+'Stats (6)'!D20+'Stats (7)'!D20+'Stats (8)'!D20+'Stats (9)'!D20</f>
        <v>0</v>
      </c>
      <c r="E26" s="708">
        <f>SUM(C26:D26)</f>
        <v>0</v>
      </c>
      <c r="F26" s="118"/>
      <c r="G26" s="118"/>
      <c r="H26" s="118"/>
      <c r="I26" s="118"/>
      <c r="J26" s="118"/>
      <c r="K26" s="118"/>
      <c r="L26" s="118"/>
      <c r="M26" s="118"/>
      <c r="N26" s="118"/>
      <c r="O26" s="118"/>
      <c r="P26" s="118"/>
      <c r="Q26" s="360"/>
      <c r="R26" s="360"/>
      <c r="S26" s="360"/>
      <c r="T26" s="360"/>
    </row>
    <row r="27" spans="1:20" ht="15.75" x14ac:dyDescent="0.2">
      <c r="A27" s="709"/>
      <c r="B27" s="1163" t="s">
        <v>3211</v>
      </c>
      <c r="C27" s="1164"/>
      <c r="D27" s="1164"/>
      <c r="E27" s="1164"/>
      <c r="F27" s="1164"/>
      <c r="G27" s="1164"/>
      <c r="H27" s="1164"/>
      <c r="I27" s="1164"/>
      <c r="J27" s="1164"/>
      <c r="K27" s="1164"/>
      <c r="L27" s="1164"/>
      <c r="M27" s="1164"/>
      <c r="N27" s="1164"/>
      <c r="O27" s="1164"/>
      <c r="P27" s="1164"/>
      <c r="Q27" s="1164"/>
      <c r="R27" s="1164"/>
      <c r="S27" s="360"/>
      <c r="T27" s="360"/>
    </row>
    <row r="28" spans="1:20" ht="51" x14ac:dyDescent="0.2">
      <c r="A28" s="710"/>
      <c r="B28" s="119" t="s">
        <v>2888</v>
      </c>
      <c r="C28" s="120" t="s">
        <v>3012</v>
      </c>
      <c r="D28" s="120" t="s">
        <v>3212</v>
      </c>
      <c r="E28" s="120" t="s">
        <v>2968</v>
      </c>
      <c r="F28" s="121" t="s">
        <v>2970</v>
      </c>
      <c r="G28" s="121" t="s">
        <v>2972</v>
      </c>
      <c r="H28" s="121" t="s">
        <v>3213</v>
      </c>
      <c r="I28" s="120" t="s">
        <v>3214</v>
      </c>
      <c r="J28" s="120" t="s">
        <v>3215</v>
      </c>
      <c r="K28" s="120" t="s">
        <v>3216</v>
      </c>
      <c r="L28" s="120" t="s">
        <v>3217</v>
      </c>
      <c r="M28" s="120" t="s">
        <v>3218</v>
      </c>
      <c r="N28" s="120" t="s">
        <v>3219</v>
      </c>
      <c r="O28" s="120" t="s">
        <v>3220</v>
      </c>
      <c r="P28" s="120" t="s">
        <v>3221</v>
      </c>
      <c r="Q28" s="120" t="s">
        <v>3222</v>
      </c>
      <c r="R28" s="120" t="s">
        <v>3223</v>
      </c>
      <c r="S28" s="360"/>
      <c r="T28" s="360"/>
    </row>
    <row r="29" spans="1:20" ht="15" x14ac:dyDescent="0.2">
      <c r="A29" s="711" t="s">
        <v>301</v>
      </c>
      <c r="B29" s="122" t="e">
        <f>'Stats (1)'!F3</f>
        <v>#N/A</v>
      </c>
      <c r="C29" s="130">
        <f>'Stats (1)'!$C$22</f>
        <v>0</v>
      </c>
      <c r="D29" s="130">
        <f>'Stats (1)'!$C$23</f>
        <v>0</v>
      </c>
      <c r="E29" s="130">
        <f>'Stats (1)'!$C$24</f>
        <v>0</v>
      </c>
      <c r="F29" s="130">
        <f>'Stats (1)'!$C$25</f>
        <v>0</v>
      </c>
      <c r="G29" s="130">
        <f>'Stats (1)'!$C$26</f>
        <v>0</v>
      </c>
      <c r="H29" s="130">
        <f>'Stats (1)'!$C$27</f>
        <v>0</v>
      </c>
      <c r="I29" s="130">
        <f>'Stats (1)'!$C$28</f>
        <v>0</v>
      </c>
      <c r="J29" s="130">
        <f>'Stats (1)'!$C$29</f>
        <v>0</v>
      </c>
      <c r="K29" s="130">
        <f>'Stats (1)'!$C$30</f>
        <v>0</v>
      </c>
      <c r="L29" s="130">
        <f>'Stats (1)'!$C$31</f>
        <v>0</v>
      </c>
      <c r="M29" s="130">
        <f>'Stats (1)'!$C$32</f>
        <v>0</v>
      </c>
      <c r="N29" s="130">
        <f>'Stats (1)'!$C$33</f>
        <v>0</v>
      </c>
      <c r="O29" s="130">
        <f>'Stats (1)'!$C$34</f>
        <v>0</v>
      </c>
      <c r="P29" s="130">
        <f>'Stats (1)'!$C$35</f>
        <v>0</v>
      </c>
      <c r="Q29" s="130">
        <f>'Stats (1)'!$C$36</f>
        <v>0</v>
      </c>
      <c r="R29" s="130">
        <f>'Stats (1)'!$C$37</f>
        <v>0</v>
      </c>
      <c r="S29" s="360"/>
      <c r="T29" s="360"/>
    </row>
    <row r="30" spans="1:20" ht="15" x14ac:dyDescent="0.2">
      <c r="A30" s="711" t="s">
        <v>312</v>
      </c>
      <c r="B30" s="122" t="e">
        <f>'Stats (2)'!F3</f>
        <v>#N/A</v>
      </c>
      <c r="C30" s="130">
        <f>'Stats (2)'!$C$22</f>
        <v>0</v>
      </c>
      <c r="D30" s="130">
        <f>'Stats (2)'!$C$23</f>
        <v>0</v>
      </c>
      <c r="E30" s="130">
        <f>'Stats (2)'!$C$24</f>
        <v>0</v>
      </c>
      <c r="F30" s="130">
        <f>'Stats (2)'!$C$25</f>
        <v>0</v>
      </c>
      <c r="G30" s="130">
        <f>'Stats (2)'!$C$26</f>
        <v>0</v>
      </c>
      <c r="H30" s="130">
        <f>'Stats (2)'!$C$27</f>
        <v>0</v>
      </c>
      <c r="I30" s="130">
        <f>'Stats (2)'!$C$28</f>
        <v>0</v>
      </c>
      <c r="J30" s="130">
        <f>'Stats (2)'!$C$29</f>
        <v>0</v>
      </c>
      <c r="K30" s="130">
        <f>'Stats (2)'!$C$30</f>
        <v>0</v>
      </c>
      <c r="L30" s="130">
        <f>'Stats (2)'!$C$31</f>
        <v>0</v>
      </c>
      <c r="M30" s="130">
        <f>'Stats (2)'!$C$32</f>
        <v>0</v>
      </c>
      <c r="N30" s="130">
        <f>'Stats (2)'!$C$33</f>
        <v>0</v>
      </c>
      <c r="O30" s="130">
        <f>'Stats (2)'!$C$34</f>
        <v>0</v>
      </c>
      <c r="P30" s="130">
        <f>'Stats (2)'!$C$35</f>
        <v>0</v>
      </c>
      <c r="Q30" s="130">
        <f>'Stats (2)'!$C$36</f>
        <v>0</v>
      </c>
      <c r="R30" s="130">
        <f>'Stats (2)'!$C$37</f>
        <v>0</v>
      </c>
      <c r="S30" s="360"/>
      <c r="T30" s="360"/>
    </row>
    <row r="31" spans="1:20" ht="15" x14ac:dyDescent="0.2">
      <c r="A31" s="711" t="s">
        <v>322</v>
      </c>
      <c r="B31" s="122" t="e">
        <f>'Stats (3)'!F3</f>
        <v>#N/A</v>
      </c>
      <c r="C31" s="130">
        <f>'Stats (3)'!$C$22</f>
        <v>0</v>
      </c>
      <c r="D31" s="130">
        <f>'Stats (3)'!$C$23</f>
        <v>0</v>
      </c>
      <c r="E31" s="130">
        <f>'Stats (3)'!$C$24</f>
        <v>0</v>
      </c>
      <c r="F31" s="130">
        <f>'Stats (3)'!$C$25</f>
        <v>0</v>
      </c>
      <c r="G31" s="130">
        <f>'Stats (3)'!$C$26</f>
        <v>0</v>
      </c>
      <c r="H31" s="130">
        <f>'Stats (3)'!$C$27</f>
        <v>0</v>
      </c>
      <c r="I31" s="130">
        <f>'Stats (3)'!$C$28</f>
        <v>0</v>
      </c>
      <c r="J31" s="130">
        <f>'Stats (3)'!$C$29</f>
        <v>0</v>
      </c>
      <c r="K31" s="130">
        <f>'Stats (3)'!$C$30</f>
        <v>0</v>
      </c>
      <c r="L31" s="130">
        <f>'Stats (3)'!$C$31</f>
        <v>0</v>
      </c>
      <c r="M31" s="130">
        <f>'Stats (3)'!$C$32</f>
        <v>0</v>
      </c>
      <c r="N31" s="130">
        <f>'Stats (3)'!$C$33</f>
        <v>0</v>
      </c>
      <c r="O31" s="130">
        <f>'Stats (3)'!$C$34</f>
        <v>0</v>
      </c>
      <c r="P31" s="130">
        <f>'Stats (3)'!$C$35</f>
        <v>0</v>
      </c>
      <c r="Q31" s="130">
        <f>'Stats (3)'!$C$36</f>
        <v>0</v>
      </c>
      <c r="R31" s="130">
        <f>'Stats (3)'!$C$37</f>
        <v>0</v>
      </c>
      <c r="S31" s="360"/>
      <c r="T31" s="360"/>
    </row>
    <row r="32" spans="1:20" ht="15" x14ac:dyDescent="0.2">
      <c r="A32" s="711" t="s">
        <v>331</v>
      </c>
      <c r="B32" s="122" t="e">
        <f>'Stats (4)'!F3</f>
        <v>#N/A</v>
      </c>
      <c r="C32" s="130">
        <f>'Stats (4)'!$C$22</f>
        <v>0</v>
      </c>
      <c r="D32" s="130">
        <f>'Stats (4)'!$C$23</f>
        <v>0</v>
      </c>
      <c r="E32" s="130">
        <f>'Stats (4)'!$C$24</f>
        <v>0</v>
      </c>
      <c r="F32" s="130">
        <f>'Stats (4)'!$C$25</f>
        <v>0</v>
      </c>
      <c r="G32" s="130">
        <f>'Stats (4)'!$C$26</f>
        <v>0</v>
      </c>
      <c r="H32" s="130">
        <f>'Stats (4)'!$C$27</f>
        <v>0</v>
      </c>
      <c r="I32" s="130">
        <f>'Stats (4)'!$C$28</f>
        <v>0</v>
      </c>
      <c r="J32" s="130">
        <f>'Stats (4)'!$C$29</f>
        <v>0</v>
      </c>
      <c r="K32" s="130">
        <f>'Stats (4)'!$C$30</f>
        <v>0</v>
      </c>
      <c r="L32" s="130">
        <f>'Stats (4)'!$C$31</f>
        <v>0</v>
      </c>
      <c r="M32" s="130">
        <f>'Stats (4)'!$C$32</f>
        <v>0</v>
      </c>
      <c r="N32" s="130">
        <f>'Stats (4)'!$C$33</f>
        <v>0</v>
      </c>
      <c r="O32" s="130">
        <f>'Stats (4)'!$C$34</f>
        <v>0</v>
      </c>
      <c r="P32" s="130">
        <f>'Stats (4)'!$C$35</f>
        <v>0</v>
      </c>
      <c r="Q32" s="130">
        <f>'Stats (4)'!$C$36</f>
        <v>0</v>
      </c>
      <c r="R32" s="130">
        <f>'Stats (4)'!$C$37</f>
        <v>0</v>
      </c>
      <c r="S32" s="360"/>
      <c r="T32" s="360"/>
    </row>
    <row r="33" spans="1:30" ht="15" x14ac:dyDescent="0.2">
      <c r="A33" s="711" t="s">
        <v>340</v>
      </c>
      <c r="B33" s="122" t="e">
        <f>'Stats (5)'!F3</f>
        <v>#N/A</v>
      </c>
      <c r="C33" s="130">
        <f>'Stats (5)'!$C$22</f>
        <v>0</v>
      </c>
      <c r="D33" s="130">
        <f>'Stats (5)'!$C$23</f>
        <v>0</v>
      </c>
      <c r="E33" s="130">
        <f>'Stats (5)'!$C$24</f>
        <v>0</v>
      </c>
      <c r="F33" s="130">
        <f>'Stats (5)'!$C$25</f>
        <v>0</v>
      </c>
      <c r="G33" s="130">
        <f>'Stats (5)'!$C$26</f>
        <v>0</v>
      </c>
      <c r="H33" s="130">
        <f>'Stats (5)'!$C$27</f>
        <v>0</v>
      </c>
      <c r="I33" s="130">
        <f>'Stats (5)'!$C$28</f>
        <v>0</v>
      </c>
      <c r="J33" s="130">
        <f>'Stats (5)'!$C$29</f>
        <v>0</v>
      </c>
      <c r="K33" s="130">
        <f>'Stats (5)'!$C$30</f>
        <v>0</v>
      </c>
      <c r="L33" s="130">
        <f>'Stats (5)'!$C$31</f>
        <v>0</v>
      </c>
      <c r="M33" s="130">
        <f>'Stats (5)'!$C$32</f>
        <v>0</v>
      </c>
      <c r="N33" s="130">
        <f>'Stats (5)'!$C$33</f>
        <v>0</v>
      </c>
      <c r="O33" s="130">
        <f>'Stats (5)'!$C$34</f>
        <v>0</v>
      </c>
      <c r="P33" s="130">
        <f>'Stats (5)'!$C$35</f>
        <v>0</v>
      </c>
      <c r="Q33" s="130">
        <f>'Stats (5)'!$C$36</f>
        <v>0</v>
      </c>
      <c r="R33" s="130">
        <f>'Stats (5)'!$C$37</f>
        <v>0</v>
      </c>
      <c r="S33" s="360"/>
      <c r="T33" s="360"/>
    </row>
    <row r="34" spans="1:30" ht="15" x14ac:dyDescent="0.2">
      <c r="A34" s="711" t="s">
        <v>347</v>
      </c>
      <c r="B34" s="122" t="e">
        <f>'Stats (6)'!F3</f>
        <v>#N/A</v>
      </c>
      <c r="C34" s="130">
        <f>'Stats (6)'!$C$22</f>
        <v>0</v>
      </c>
      <c r="D34" s="130">
        <f>'Stats (6)'!$C$23</f>
        <v>0</v>
      </c>
      <c r="E34" s="130">
        <f>'Stats (6)'!$C$24</f>
        <v>0</v>
      </c>
      <c r="F34" s="130">
        <f>'Stats (6)'!$C$25</f>
        <v>0</v>
      </c>
      <c r="G34" s="130">
        <f>'Stats (6)'!$C$26</f>
        <v>0</v>
      </c>
      <c r="H34" s="130">
        <f>'Stats (6)'!$C$27</f>
        <v>0</v>
      </c>
      <c r="I34" s="130">
        <f>'Stats (6)'!$C$28</f>
        <v>0</v>
      </c>
      <c r="J34" s="130">
        <f>'Stats (6)'!$C$29</f>
        <v>0</v>
      </c>
      <c r="K34" s="130">
        <f>'Stats (6)'!$C$30</f>
        <v>0</v>
      </c>
      <c r="L34" s="130">
        <f>'Stats (6)'!$C$31</f>
        <v>0</v>
      </c>
      <c r="M34" s="130">
        <f>'Stats (6)'!$C$32</f>
        <v>0</v>
      </c>
      <c r="N34" s="130">
        <f>'Stats (6)'!$C$33</f>
        <v>0</v>
      </c>
      <c r="O34" s="130">
        <f>'Stats (6)'!$C$34</f>
        <v>0</v>
      </c>
      <c r="P34" s="130">
        <f>'Stats (6)'!$C$35</f>
        <v>0</v>
      </c>
      <c r="Q34" s="130">
        <f>'Stats (6)'!$C$36</f>
        <v>0</v>
      </c>
      <c r="R34" s="130">
        <f>'Stats (6)'!$C$37</f>
        <v>0</v>
      </c>
      <c r="S34" s="360"/>
      <c r="T34" s="360"/>
    </row>
    <row r="35" spans="1:30" ht="17.25" customHeight="1" x14ac:dyDescent="0.2">
      <c r="A35" s="711" t="s">
        <v>354</v>
      </c>
      <c r="B35" s="122" t="e">
        <f>'Stats (7)'!F3</f>
        <v>#N/A</v>
      </c>
      <c r="C35" s="130">
        <f>'Stats (7)'!$C$22</f>
        <v>0</v>
      </c>
      <c r="D35" s="130">
        <f>'Stats (7)'!$C$23</f>
        <v>0</v>
      </c>
      <c r="E35" s="130">
        <f>'Stats (7)'!$C$24</f>
        <v>0</v>
      </c>
      <c r="F35" s="130">
        <f>'Stats (7)'!$C$25</f>
        <v>0</v>
      </c>
      <c r="G35" s="130">
        <f>'Stats (7)'!$C$26</f>
        <v>0</v>
      </c>
      <c r="H35" s="130">
        <f>'Stats (7)'!$C$27</f>
        <v>0</v>
      </c>
      <c r="I35" s="130">
        <f>'Stats (7)'!$C$28</f>
        <v>0</v>
      </c>
      <c r="J35" s="130">
        <f>'Stats (7)'!$C$29</f>
        <v>0</v>
      </c>
      <c r="K35" s="130">
        <f>'Stats (7)'!$C$30</f>
        <v>0</v>
      </c>
      <c r="L35" s="130">
        <f>'Stats (7)'!$C$31</f>
        <v>0</v>
      </c>
      <c r="M35" s="130">
        <f>'Stats (7)'!$C$32</f>
        <v>0</v>
      </c>
      <c r="N35" s="130">
        <f>'Stats (7)'!$C$33</f>
        <v>0</v>
      </c>
      <c r="O35" s="130">
        <f>'Stats (7)'!$C$34</f>
        <v>0</v>
      </c>
      <c r="P35" s="130">
        <f>'Stats (7)'!$C$35</f>
        <v>0</v>
      </c>
      <c r="Q35" s="130">
        <f>'Stats (7)'!$C$36</f>
        <v>0</v>
      </c>
      <c r="R35" s="130">
        <f>'Stats (7)'!$C$37</f>
        <v>0</v>
      </c>
      <c r="S35" s="360"/>
      <c r="T35" s="360"/>
    </row>
    <row r="36" spans="1:30" ht="15" x14ac:dyDescent="0.2">
      <c r="A36" s="711" t="s">
        <v>361</v>
      </c>
      <c r="B36" s="122" t="e">
        <f>'Stats (8)'!F3</f>
        <v>#N/A</v>
      </c>
      <c r="C36" s="130">
        <f>'Stats (8)'!$C$22</f>
        <v>0</v>
      </c>
      <c r="D36" s="130">
        <f>'Stats (8)'!$C$23</f>
        <v>0</v>
      </c>
      <c r="E36" s="130">
        <f>'Stats (8)'!$C$24</f>
        <v>0</v>
      </c>
      <c r="F36" s="130">
        <f>'Stats (8)'!$C$25</f>
        <v>0</v>
      </c>
      <c r="G36" s="130">
        <f>'Stats (8)'!$C$26</f>
        <v>0</v>
      </c>
      <c r="H36" s="130">
        <f>'Stats (8)'!$C$27</f>
        <v>0</v>
      </c>
      <c r="I36" s="130">
        <f>'Stats (8)'!$C$28</f>
        <v>0</v>
      </c>
      <c r="J36" s="130">
        <f>'Stats (8)'!$C$29</f>
        <v>0</v>
      </c>
      <c r="K36" s="130">
        <f>'Stats (8)'!$C$30</f>
        <v>0</v>
      </c>
      <c r="L36" s="130">
        <f>'Stats (8)'!$C$31</f>
        <v>0</v>
      </c>
      <c r="M36" s="130">
        <f>'Stats (8)'!$C$32</f>
        <v>0</v>
      </c>
      <c r="N36" s="130">
        <f>'Stats (8)'!$C$33</f>
        <v>0</v>
      </c>
      <c r="O36" s="130">
        <f>'Stats (8)'!$C$34</f>
        <v>0</v>
      </c>
      <c r="P36" s="130">
        <f>'Stats (8)'!$C$35</f>
        <v>0</v>
      </c>
      <c r="Q36" s="130">
        <f>'Stats (8)'!$C$36</f>
        <v>0</v>
      </c>
      <c r="R36" s="130">
        <f>'Stats (8)'!$C$37</f>
        <v>0</v>
      </c>
      <c r="S36" s="360"/>
      <c r="T36" s="360"/>
    </row>
    <row r="37" spans="1:30" ht="15" x14ac:dyDescent="0.2">
      <c r="A37" s="711" t="s">
        <v>369</v>
      </c>
      <c r="B37" s="122" t="e">
        <f>'Stats (5)'!F3</f>
        <v>#N/A</v>
      </c>
      <c r="C37" s="130">
        <f>'Stats (9)'!$C$22</f>
        <v>0</v>
      </c>
      <c r="D37" s="130">
        <f>'Stats (9)'!$C$23</f>
        <v>0</v>
      </c>
      <c r="E37" s="130">
        <f>'Stats (9)'!$C$24</f>
        <v>0</v>
      </c>
      <c r="F37" s="130">
        <f>'Stats (9)'!$C$25</f>
        <v>0</v>
      </c>
      <c r="G37" s="130">
        <f>'Stats (9)'!$C$26</f>
        <v>0</v>
      </c>
      <c r="H37" s="130">
        <f>'Stats (9)'!$C$27</f>
        <v>0</v>
      </c>
      <c r="I37" s="130">
        <f>'Stats (9)'!$C$28</f>
        <v>0</v>
      </c>
      <c r="J37" s="130">
        <f>'Stats (9)'!$C$29</f>
        <v>0</v>
      </c>
      <c r="K37" s="130">
        <f>'Stats (9)'!$C$30</f>
        <v>0</v>
      </c>
      <c r="L37" s="130">
        <f>'Stats (9)'!$C$31</f>
        <v>0</v>
      </c>
      <c r="M37" s="130">
        <f>'Stats (9)'!$C$32</f>
        <v>0</v>
      </c>
      <c r="N37" s="130">
        <f>'Stats (9)'!$C$33</f>
        <v>0</v>
      </c>
      <c r="O37" s="130">
        <f>'Stats (9)'!$C$34</f>
        <v>0</v>
      </c>
      <c r="P37" s="130">
        <f>'Stats (9)'!$C$35</f>
        <v>0</v>
      </c>
      <c r="Q37" s="130">
        <f>'Stats (9)'!$C$36</f>
        <v>0</v>
      </c>
      <c r="R37" s="130">
        <f>'Stats (9)'!$C$37</f>
        <v>0</v>
      </c>
      <c r="S37" s="360"/>
      <c r="T37" s="360"/>
    </row>
    <row r="38" spans="1:30" ht="16.5" thickBot="1" x14ac:dyDescent="0.25">
      <c r="A38" s="710"/>
      <c r="B38" s="833" t="s">
        <v>2948</v>
      </c>
      <c r="C38" s="408">
        <f t="shared" ref="C38:P38" si="0">SUM(C29:C37)</f>
        <v>0</v>
      </c>
      <c r="D38" s="408">
        <f t="shared" si="0"/>
        <v>0</v>
      </c>
      <c r="E38" s="408">
        <f t="shared" si="0"/>
        <v>0</v>
      </c>
      <c r="F38" s="408">
        <f t="shared" si="0"/>
        <v>0</v>
      </c>
      <c r="G38" s="408">
        <f t="shared" si="0"/>
        <v>0</v>
      </c>
      <c r="H38" s="408">
        <f t="shared" si="0"/>
        <v>0</v>
      </c>
      <c r="I38" s="408">
        <f t="shared" si="0"/>
        <v>0</v>
      </c>
      <c r="J38" s="408">
        <f t="shared" si="0"/>
        <v>0</v>
      </c>
      <c r="K38" s="408">
        <f t="shared" si="0"/>
        <v>0</v>
      </c>
      <c r="L38" s="408">
        <f t="shared" si="0"/>
        <v>0</v>
      </c>
      <c r="M38" s="408">
        <f t="shared" si="0"/>
        <v>0</v>
      </c>
      <c r="N38" s="408">
        <f t="shared" si="0"/>
        <v>0</v>
      </c>
      <c r="O38" s="408">
        <f t="shared" si="0"/>
        <v>0</v>
      </c>
      <c r="P38" s="408">
        <f t="shared" si="0"/>
        <v>0</v>
      </c>
      <c r="Q38" s="408">
        <f>SUM(Q29:Q37)</f>
        <v>0</v>
      </c>
      <c r="R38" s="408">
        <f>SUM(R29:R37)</f>
        <v>0</v>
      </c>
      <c r="S38" s="360"/>
      <c r="T38" s="360"/>
    </row>
    <row r="39" spans="1:30" ht="21" customHeight="1" thickBot="1" x14ac:dyDescent="0.25">
      <c r="A39" s="712"/>
      <c r="B39" s="1139" t="s">
        <v>3224</v>
      </c>
      <c r="C39" s="1140"/>
      <c r="D39" s="1140"/>
      <c r="E39" s="1140"/>
      <c r="F39" s="1140"/>
      <c r="G39" s="1140"/>
      <c r="H39" s="1140"/>
      <c r="I39" s="1140"/>
      <c r="J39" s="1140"/>
      <c r="K39" s="1140"/>
      <c r="L39" s="1140"/>
      <c r="M39" s="1140"/>
      <c r="N39" s="1140"/>
      <c r="O39" s="1140"/>
      <c r="P39" s="1140"/>
      <c r="Q39" s="1157"/>
      <c r="R39" s="360"/>
      <c r="S39" s="360"/>
      <c r="T39" s="360"/>
    </row>
    <row r="40" spans="1:30" ht="21" customHeight="1" x14ac:dyDescent="0.2">
      <c r="A40" s="1156" t="s">
        <v>3225</v>
      </c>
      <c r="B40" s="1140"/>
      <c r="C40" s="1140"/>
      <c r="D40" s="1140"/>
      <c r="E40" s="1140"/>
      <c r="F40" s="1140"/>
      <c r="G40" s="1140"/>
      <c r="H40" s="1140"/>
      <c r="I40" s="1140"/>
      <c r="J40" s="1140"/>
      <c r="K40" s="1140"/>
      <c r="L40" s="1140"/>
      <c r="M40" s="1140"/>
      <c r="N40" s="1140"/>
      <c r="O40" s="1140"/>
      <c r="P40" s="1140"/>
      <c r="Q40" s="1157"/>
      <c r="R40" s="360"/>
      <c r="S40" s="360"/>
      <c r="T40" s="360"/>
    </row>
    <row r="41" spans="1:30" ht="45" x14ac:dyDescent="0.2">
      <c r="A41" s="829"/>
      <c r="B41" s="129"/>
      <c r="C41" s="123" t="s">
        <v>3007</v>
      </c>
      <c r="D41" s="123" t="s">
        <v>3009</v>
      </c>
      <c r="E41" s="123" t="s">
        <v>3011</v>
      </c>
      <c r="F41" s="123" t="s">
        <v>3013</v>
      </c>
      <c r="G41" s="123" t="s">
        <v>3015</v>
      </c>
      <c r="H41" s="123" t="s">
        <v>3017</v>
      </c>
      <c r="I41" s="123" t="s">
        <v>3020</v>
      </c>
      <c r="J41" s="123" t="s">
        <v>3021</v>
      </c>
      <c r="K41" s="123" t="s">
        <v>3022</v>
      </c>
      <c r="L41" s="123" t="s">
        <v>3023</v>
      </c>
      <c r="M41" s="123" t="s">
        <v>3226</v>
      </c>
      <c r="N41" s="123" t="s">
        <v>3025</v>
      </c>
      <c r="O41" s="123" t="s">
        <v>3227</v>
      </c>
      <c r="P41" s="123" t="s">
        <v>3099</v>
      </c>
      <c r="Q41" s="123" t="s">
        <v>3099</v>
      </c>
      <c r="R41" s="360"/>
      <c r="S41" s="360"/>
      <c r="T41" s="360"/>
    </row>
    <row r="42" spans="1:30" ht="20.25" x14ac:dyDescent="0.2">
      <c r="A42" s="829"/>
      <c r="B42" s="409" t="s">
        <v>2946</v>
      </c>
      <c r="C42" s="124">
        <f>'Stats (1)'!C42+'Stats (2)'!C42+'Stats (3)'!C42+'Stats (4)'!C42+'Stats (5)'!C42+'Stats (6)'!C42+'Stats (7)'!C42+'Stats (8)'!C42+'Stats (9)'!C42</f>
        <v>0</v>
      </c>
      <c r="D42" s="124">
        <f>'Stats (1)'!C43+'Stats (2)'!C43+'Stats (3)'!C43+'Stats (4)'!C43+'Stats (5)'!C43+'Stats (6)'!C43+'Stats (7)'!C43+'Stats (8)'!C43+'Stats (9)'!C43</f>
        <v>0</v>
      </c>
      <c r="E42" s="124">
        <f>'Stats (1)'!C44+'Stats (2)'!C44+'Stats (3)'!C44+'Stats (4)'!C44+'Stats (5)'!C44+'Stats (6)'!C44+'Stats (7)'!C44+'Stats (8)'!C44+'Stats (9)'!C44</f>
        <v>0</v>
      </c>
      <c r="F42" s="124">
        <f>'Stats (1)'!C45+'Stats (2)'!C45+'Stats (3)'!C45+'Stats (4)'!C45+'Stats (5)'!C45+'Stats (6)'!C45+'Stats (7)'!C45+'Stats (8)'!C45+'Stats (9)'!C45</f>
        <v>0</v>
      </c>
      <c r="G42" s="124">
        <f>'Stats (1)'!C46+'Stats (2)'!C46+'Stats (3)'!C46+'Stats (4)'!C46+'Stats (5)'!C46+'Stats (6)'!C46+'Stats (7)'!C46+'Stats (8)'!C46+'Stats (9)'!C46</f>
        <v>0</v>
      </c>
      <c r="H42" s="124">
        <f>'Stats (1)'!C47+'Stats (2)'!C47+'Stats (3)'!C47+'Stats (4)'!C47+'Stats (5)'!C47+'Stats (6)'!C47+'Stats (7)'!C47+'Stats (8)'!C47+'Stats (9)'!C47</f>
        <v>0</v>
      </c>
      <c r="I42" s="124">
        <f>'Stats (1)'!C48+'Stats (2)'!C48+'Stats (3)'!C48+'Stats (4)'!C48+'Stats (5)'!C48+'Stats (6)'!C48+'Stats (7)'!C48+'Stats (8)'!C48+'Stats (9)'!C48</f>
        <v>0</v>
      </c>
      <c r="J42" s="124">
        <f>'Stats (1)'!C49+'Stats (2)'!C49+'Stats (3)'!C49+'Stats (4)'!C49+'Stats (5)'!C49+'Stats (6)'!C49+'Stats (7)'!C49+'Stats (8)'!C49+'Stats (9)'!C49</f>
        <v>0</v>
      </c>
      <c r="K42" s="124">
        <f>'Stats (1)'!C50+'Stats (2)'!C50+'Stats (3)'!C50+'Stats (4)'!C50+'Stats (5)'!C50+'Stats (6)'!C50+'Stats (7)'!C50+'Stats (8)'!C50+'Stats (9)'!C50</f>
        <v>0</v>
      </c>
      <c r="L42" s="124">
        <f>'Stats (1)'!C51+'Stats (2)'!C51+'Stats (3)'!C51+'Stats (4)'!C51+'Stats (5)'!C51+'Stats (6)'!C51+'Stats (7)'!C51+'Stats (8)'!C51+'Stats (9)'!C51</f>
        <v>0</v>
      </c>
      <c r="M42" s="124">
        <f>'Stats (1)'!C52+'Stats (2)'!C52+'Stats (3)'!C52+'Stats (4)'!C52+'Stats (5)'!C52+'Stats (6)'!C52+'Stats (7)'!C52+'Stats (8)'!C52+'Stats (9)'!C52</f>
        <v>0</v>
      </c>
      <c r="N42" s="124">
        <f>'Stats (1)'!C53+'Stats (2)'!C53+'Stats (3)'!C53+'Stats (4)'!C53+'Stats (5)'!C53+'Stats (6)'!C53+'Stats (7)'!C53+'Stats (8)'!C53+'Stats (9)'!C53</f>
        <v>0</v>
      </c>
      <c r="O42" s="124">
        <f>'Stats (1)'!C54+'Stats (2)'!C54+'Stats (3)'!C54+'Stats (4)'!C54+'Stats (5)'!C54+'Stats (6)'!C54+'Stats (7)'!C54+'Stats (8)'!C54+'Stats (9)'!C54</f>
        <v>0</v>
      </c>
      <c r="P42" s="124">
        <f>'Stats (1)'!C55+'Stats (2)'!C55+'Stats (3)'!C55+'Stats (4)'!C55+'Stats (5)'!C55+'Stats (6)'!C55+'Stats (7)'!C55+'Stats (8)'!C55+'Stats (9)'!C55</f>
        <v>0</v>
      </c>
      <c r="Q42" s="124"/>
      <c r="R42" s="360"/>
      <c r="S42" s="360"/>
      <c r="T42" s="360"/>
    </row>
    <row r="43" spans="1:30" ht="20.25" x14ac:dyDescent="0.2">
      <c r="A43" s="829"/>
      <c r="B43" s="409" t="s">
        <v>2947</v>
      </c>
      <c r="C43" s="124">
        <f>'Stats (1)'!D42+'Stats (2)'!D42+'Stats (3)'!D42+'Stats (4)'!D42+'Stats (5)'!D42+'Stats (6)'!D42+'Stats (7)'!D42+'Stats (8)'!D42+'Stats (9)'!D42</f>
        <v>0</v>
      </c>
      <c r="D43" s="124">
        <f>'Stats (1)'!D43+'Stats (2)'!D43+'Stats (3)'!D43+'Stats (4)'!D43+'Stats (5)'!D43+'Stats (6)'!D43+'Stats (7)'!D43+'Stats (8)'!D43+'Stats (9)'!D43</f>
        <v>0</v>
      </c>
      <c r="E43" s="124">
        <f>'Stats (1)'!D44+'Stats (2)'!D44+'Stats (3)'!D44+'Stats (4)'!D44+'Stats (5)'!D44+'Stats (6)'!D44+'Stats (7)'!D44+'Stats (8)'!D44+'Stats (9)'!D44</f>
        <v>0</v>
      </c>
      <c r="F43" s="124">
        <f>'Stats (1)'!D45+'Stats (2)'!D45+'Stats (3)'!D45+'Stats (4)'!D45+'Stats (5)'!D45+'Stats (6)'!D45+'Stats (7)'!D45+'Stats (8)'!D45+'Stats (9)'!D45</f>
        <v>0</v>
      </c>
      <c r="G43" s="124">
        <f>'Stats (1)'!D46+'Stats (2)'!D46+'Stats (3)'!D46+'Stats (4)'!D46+'Stats (5)'!D46+'Stats (6)'!D46+'Stats (7)'!D46+'Stats (8)'!D46+'Stats (9)'!D46</f>
        <v>0</v>
      </c>
      <c r="H43" s="124">
        <f>'Stats (1)'!D47+'Stats (2)'!D47+'Stats (3)'!D47+'Stats (4)'!D47+'Stats (5)'!D47+'Stats (6)'!D47+'Stats (7)'!D47+'Stats (8)'!D47+'Stats (9)'!D47</f>
        <v>0</v>
      </c>
      <c r="I43" s="124">
        <f>'Stats (1)'!D48+'Stats (2)'!D48+'Stats (3)'!D48+'Stats (4)'!D48+'Stats (5)'!D48+'Stats (6)'!D48+'Stats (7)'!D48+'Stats (8)'!D48+'Stats (9)'!D48</f>
        <v>0</v>
      </c>
      <c r="J43" s="124">
        <f>'Stats (1)'!D49+'Stats (2)'!D49+'Stats (3)'!D49+'Stats (4)'!D49+'Stats (5)'!D49+'Stats (6)'!D49+'Stats (7)'!D49+'Stats (8)'!D49+'Stats (9)'!D49</f>
        <v>0</v>
      </c>
      <c r="K43" s="124">
        <f>'Stats (1)'!D50+'Stats (2)'!D50+'Stats (3)'!D50+'Stats (4)'!D50+'Stats (5)'!D50+'Stats (6)'!D50+'Stats (7)'!D50+'Stats (8)'!D50+'Stats (9)'!D50</f>
        <v>0</v>
      </c>
      <c r="L43" s="124">
        <f>'Stats (1)'!D51+'Stats (2)'!D51+'Stats (3)'!D51+'Stats (4)'!D51+'Stats (5)'!D51+'Stats (6)'!D51+'Stats (7)'!D51+'Stats (8)'!D51+'Stats (9)'!D51</f>
        <v>0</v>
      </c>
      <c r="M43" s="124">
        <f>'Stats (1)'!D52+'Stats (2)'!D52+'Stats (3)'!D52+'Stats (4)'!D52+'Stats (5)'!D52+'Stats (6)'!D52+'Stats (7)'!D52+'Stats (8)'!D52+'Stats (9)'!D52</f>
        <v>0</v>
      </c>
      <c r="N43" s="124">
        <f>'Stats (1)'!D53+'Stats (2)'!D53+'Stats (3)'!D53+'Stats (4)'!D53+'Stats (5)'!D53+'Stats (6)'!D53+'Stats (7)'!D53+'Stats (8)'!D53+'Stats (9)'!D53</f>
        <v>0</v>
      </c>
      <c r="O43" s="124">
        <f>'Stats (1)'!D54+'Stats (2)'!D54+'Stats (3)'!D54+'Stats (4)'!D54+'Stats (5)'!D54+'Stats (6)'!D54+'Stats (7)'!D54+'Stats (8)'!D54+'Stats (9)'!D54</f>
        <v>0</v>
      </c>
      <c r="P43" s="124">
        <f>'Stats (1)'!D55+'Stats (2)'!D55+'Stats (3)'!D55+'Stats (4)'!D55+'Stats (5)'!D55+'Stats (6)'!D55+'Stats (7)'!D55+'Stats (8)'!D55+'Stats (9)'!D55</f>
        <v>0</v>
      </c>
      <c r="Q43" s="124"/>
      <c r="R43" s="360"/>
      <c r="S43" s="360"/>
      <c r="T43" s="360"/>
    </row>
    <row r="44" spans="1:30" ht="20.25" x14ac:dyDescent="0.2">
      <c r="A44" s="829"/>
      <c r="B44" s="410" t="s">
        <v>2948</v>
      </c>
      <c r="C44" s="125">
        <f t="shared" ref="C44:O44" si="1">SUM(C42:C43)</f>
        <v>0</v>
      </c>
      <c r="D44" s="125">
        <f t="shared" si="1"/>
        <v>0</v>
      </c>
      <c r="E44" s="125">
        <f t="shared" si="1"/>
        <v>0</v>
      </c>
      <c r="F44" s="125">
        <f t="shared" si="1"/>
        <v>0</v>
      </c>
      <c r="G44" s="125">
        <f t="shared" si="1"/>
        <v>0</v>
      </c>
      <c r="H44" s="125">
        <f t="shared" si="1"/>
        <v>0</v>
      </c>
      <c r="I44" s="125">
        <f t="shared" si="1"/>
        <v>0</v>
      </c>
      <c r="J44" s="125">
        <f t="shared" si="1"/>
        <v>0</v>
      </c>
      <c r="K44" s="125">
        <f t="shared" si="1"/>
        <v>0</v>
      </c>
      <c r="L44" s="125">
        <f t="shared" si="1"/>
        <v>0</v>
      </c>
      <c r="M44" s="125">
        <f t="shared" si="1"/>
        <v>0</v>
      </c>
      <c r="N44" s="125">
        <f t="shared" si="1"/>
        <v>0</v>
      </c>
      <c r="O44" s="125">
        <f t="shared" si="1"/>
        <v>0</v>
      </c>
      <c r="P44" s="125">
        <f>SUM(P42:P43)</f>
        <v>0</v>
      </c>
      <c r="Q44" s="125">
        <f>SUM(Q42:Q43)</f>
        <v>0</v>
      </c>
      <c r="R44" s="360"/>
      <c r="S44" s="360"/>
      <c r="T44" s="360"/>
    </row>
    <row r="45" spans="1:30" ht="21" customHeight="1" x14ac:dyDescent="0.2">
      <c r="A45" s="1156" t="s">
        <v>3228</v>
      </c>
      <c r="B45" s="1140"/>
      <c r="C45" s="1140"/>
      <c r="D45" s="1140"/>
      <c r="E45" s="1140"/>
      <c r="F45" s="1140"/>
      <c r="G45" s="1140"/>
      <c r="H45" s="1140"/>
      <c r="I45" s="1140"/>
      <c r="J45" s="1140"/>
      <c r="K45" s="1140"/>
      <c r="L45" s="1140"/>
      <c r="M45" s="1140"/>
      <c r="N45" s="1140"/>
      <c r="O45" s="1140"/>
      <c r="P45" s="1140"/>
      <c r="Q45" s="1157"/>
      <c r="R45" s="360"/>
      <c r="S45" s="360"/>
      <c r="T45" s="360"/>
    </row>
    <row r="46" spans="1:30" ht="45" x14ac:dyDescent="0.2">
      <c r="A46" s="829"/>
      <c r="B46" s="129"/>
      <c r="C46" s="123" t="s">
        <v>3007</v>
      </c>
      <c r="D46" s="123" t="s">
        <v>3009</v>
      </c>
      <c r="E46" s="123" t="s">
        <v>3011</v>
      </c>
      <c r="F46" s="123" t="s">
        <v>3013</v>
      </c>
      <c r="G46" s="123" t="s">
        <v>3015</v>
      </c>
      <c r="H46" s="123" t="s">
        <v>3017</v>
      </c>
      <c r="I46" s="123" t="s">
        <v>3020</v>
      </c>
      <c r="J46" s="123" t="s">
        <v>3021</v>
      </c>
      <c r="K46" s="123" t="s">
        <v>3022</v>
      </c>
      <c r="L46" s="123" t="s">
        <v>3023</v>
      </c>
      <c r="M46" s="123" t="s">
        <v>3226</v>
      </c>
      <c r="N46" s="123" t="s">
        <v>3025</v>
      </c>
      <c r="O46" s="123" t="s">
        <v>3227</v>
      </c>
      <c r="P46" s="123" t="s">
        <v>3099</v>
      </c>
      <c r="Q46" s="123" t="s">
        <v>3099</v>
      </c>
      <c r="R46" s="360"/>
      <c r="S46" s="360"/>
      <c r="T46" s="360"/>
    </row>
    <row r="47" spans="1:30" ht="20.25" x14ac:dyDescent="0.2">
      <c r="A47" s="829"/>
      <c r="B47" s="409" t="s">
        <v>2946</v>
      </c>
      <c r="C47" s="124">
        <f>'Stats (1)'!F42+'Stats (2)'!F42+'Stats (3)'!F42+'Stats (4)'!F42+'Stats (5)'!F42+'Stats (6)'!F42+'Stats (7)'!F42+'Stats (8)'!F42+'Stats (9)'!F42</f>
        <v>0</v>
      </c>
      <c r="D47" s="124">
        <f>'Stats (1)'!F43+'Stats (2)'!F43+'Stats (3)'!F43+'Stats (4)'!F43+'Stats (5)'!F43+'Stats (6)'!F43+'Stats (7)'!F43+'Stats (8)'!F43+'Stats (9)'!F43</f>
        <v>0</v>
      </c>
      <c r="E47" s="124">
        <f>'Stats (1)'!F44+'Stats (2)'!F44+'Stats (3)'!F44+'Stats (4)'!F44+'Stats (5)'!F44+'Stats (6)'!F44+'Stats (7)'!F44+'Stats (8)'!F44+'Stats (9)'!F44</f>
        <v>0</v>
      </c>
      <c r="F47" s="124">
        <f>'Stats (1)'!F45+'Stats (2)'!F45+'Stats (3)'!F45+'Stats (4)'!F45+'Stats (5)'!F45+'Stats (6)'!F45+'Stats (7)'!F45+'Stats (8)'!F45+'Stats (9)'!F45</f>
        <v>0</v>
      </c>
      <c r="G47" s="124">
        <f>'Stats (1)'!F46+'Stats (2)'!F46+'Stats (3)'!F46+'Stats (4)'!F46+'Stats (5)'!F46+'Stats (6)'!F46+'Stats (7)'!F46+'Stats (8)'!F46+'Stats (9)'!F46</f>
        <v>0</v>
      </c>
      <c r="H47" s="124">
        <f>'Stats (1)'!F47+'Stats (2)'!F47+'Stats (3)'!F47+'Stats (4)'!F47+'Stats (5)'!F47+'Stats (6)'!F47+'Stats (7)'!F47+'Stats (8)'!F47+'Stats (9)'!F47</f>
        <v>0</v>
      </c>
      <c r="I47" s="124">
        <f>'Stats (1)'!F48+'Stats (2)'!F48+'Stats (3)'!F48+'Stats (4)'!F48+'Stats (5)'!F48+'Stats (6)'!F48+'Stats (7)'!F48+'Stats (8)'!F48+'Stats (9)'!F48</f>
        <v>0</v>
      </c>
      <c r="J47" s="124">
        <f>'Stats (1)'!F49+'Stats (2)'!F49+'Stats (3)'!F49+'Stats (4)'!F49+'Stats (5)'!F49+'Stats (6)'!F49+'Stats (7)'!F49+'Stats (8)'!F49+'Stats (9)'!F49</f>
        <v>0</v>
      </c>
      <c r="K47" s="124">
        <f>'Stats (1)'!F50+'Stats (2)'!F50+'Stats (3)'!F50+'Stats (4)'!F50+'Stats (5)'!F50+'Stats (6)'!F50+'Stats (7)'!F50+'Stats (8)'!F50+'Stats (9)'!F50</f>
        <v>0</v>
      </c>
      <c r="L47" s="124">
        <f>'Stats (1)'!F51+'Stats (2)'!F51+'Stats (3)'!F51+'Stats (4)'!F51+'Stats (5)'!F51+'Stats (6)'!F51+'Stats (7)'!F51+'Stats (8)'!F51+'Stats (9)'!F51</f>
        <v>0</v>
      </c>
      <c r="M47" s="124">
        <f>'Stats (1)'!F52+'Stats (2)'!F52+'Stats (3)'!F52+'Stats (4)'!F52+'Stats (5)'!F52+'Stats (6)'!F52+'Stats (7)'!F52+'Stats (8)'!F52+'Stats (9)'!F52</f>
        <v>0</v>
      </c>
      <c r="N47" s="124">
        <f>'Stats (1)'!F53+'Stats (2)'!F53+'Stats (3)'!F53+'Stats (4)'!F53+'Stats (5)'!F53+'Stats (6)'!F53+'Stats (7)'!F53+'Stats (8)'!F53+'Stats (9)'!F53</f>
        <v>0</v>
      </c>
      <c r="O47" s="124">
        <f>'Stats (1)'!F54+'Stats (2)'!F54+'Stats (3)'!F54+'Stats (4)'!F54+'Stats (5)'!F54+'Stats (6)'!F54+'Stats (7)'!F54+'Stats (8)'!F54+'Stats (9)'!F54</f>
        <v>0</v>
      </c>
      <c r="P47" s="124">
        <f>'Stats (1)'!F55+'Stats (2)'!F55+'Stats (3)'!F55+'Stats (4)'!F55+'Stats (5)'!F55+'Stats (6)'!F55+'Stats (7)'!F55+'Stats (8)'!F55+'Stats (9)'!F55</f>
        <v>0</v>
      </c>
      <c r="Q47" s="124"/>
      <c r="R47" s="360"/>
      <c r="S47" s="360"/>
      <c r="T47" s="360"/>
    </row>
    <row r="48" spans="1:30" ht="20.25" x14ac:dyDescent="0.2">
      <c r="A48" s="829"/>
      <c r="B48" s="409" t="s">
        <v>2947</v>
      </c>
      <c r="C48" s="124">
        <f>'Stats (1)'!G42+'Stats (2)'!G42+'Stats (3)'!G42+'Stats (4)'!G42+'Stats (5)'!G42+'Stats (6)'!G42+'Stats (7)'!G42+'Stats (8)'!G42+'Stats (9)'!G42</f>
        <v>0</v>
      </c>
      <c r="D48" s="124">
        <f>'Stats (1)'!G43+'Stats (2)'!G43+'Stats (3)'!G43+'Stats (4)'!G43+'Stats (5)'!G43+'Stats (6)'!G43+'Stats (7)'!G43+'Stats (8)'!G43+'Stats (9)'!G43</f>
        <v>0</v>
      </c>
      <c r="E48" s="124">
        <f>'Stats (1)'!G44+'Stats (2)'!G44+'Stats (3)'!G44+'Stats (4)'!G44+'Stats (5)'!G44+'Stats (6)'!G44+'Stats (7)'!G44+'Stats (8)'!G44+'Stats (9)'!G44</f>
        <v>0</v>
      </c>
      <c r="F48" s="124">
        <f>'Stats (1)'!G45+'Stats (2)'!G45+'Stats (3)'!G45+'Stats (4)'!G45+'Stats (5)'!G45+'Stats (6)'!G45+'Stats (7)'!G45+'Stats (8)'!G45+'Stats (9)'!G45</f>
        <v>0</v>
      </c>
      <c r="G48" s="124">
        <f>'Stats (1)'!G46+'Stats (2)'!G46+'Stats (3)'!G46+'Stats (4)'!G46+'Stats (5)'!G46+'Stats (6)'!G46+'Stats (7)'!G46+'Stats (8)'!G46+'Stats (9)'!G46</f>
        <v>0</v>
      </c>
      <c r="H48" s="124">
        <f>'Stats (1)'!G47+'Stats (2)'!G47+'Stats (3)'!G47+'Stats (4)'!G47+'Stats (5)'!G47+'Stats (6)'!G47+'Stats (7)'!G47+'Stats (8)'!G47+'Stats (9)'!G47</f>
        <v>0</v>
      </c>
      <c r="I48" s="124">
        <f>'Stats (1)'!G48+'Stats (2)'!G48+'Stats (3)'!G48+'Stats (4)'!G48+'Stats (5)'!G48+'Stats (6)'!G48+'Stats (7)'!G48+'Stats (8)'!G48+'Stats (9)'!G48</f>
        <v>0</v>
      </c>
      <c r="J48" s="124">
        <f>'Stats (1)'!G49+'Stats (2)'!G49+'Stats (3)'!G49+'Stats (4)'!G49+'Stats (5)'!G49+'Stats (6)'!G49+'Stats (7)'!G49+'Stats (8)'!G49+'Stats (9)'!G49</f>
        <v>0</v>
      </c>
      <c r="K48" s="124">
        <f>'Stats (1)'!G50+'Stats (2)'!G50+'Stats (3)'!G50+'Stats (4)'!G50+'Stats (5)'!G50+'Stats (6)'!G50+'Stats (7)'!G50+'Stats (8)'!G50+'Stats (9)'!G50</f>
        <v>0</v>
      </c>
      <c r="L48" s="124">
        <f>'Stats (1)'!G51+'Stats (2)'!G51+'Stats (3)'!G51+'Stats (4)'!G51+'Stats (5)'!G51+'Stats (6)'!G51+'Stats (7)'!G51+'Stats (8)'!G51+'Stats (9)'!G51</f>
        <v>0</v>
      </c>
      <c r="M48" s="124">
        <f>'Stats (1)'!G52+'Stats (2)'!G52+'Stats (3)'!G52+'Stats (4)'!G52+'Stats (5)'!G52+'Stats (6)'!G52+'Stats (7)'!G52+'Stats (8)'!G52+'Stats (9)'!G52</f>
        <v>0</v>
      </c>
      <c r="N48" s="124">
        <f>'Stats (1)'!G53+'Stats (2)'!G53+'Stats (3)'!G53+'Stats (4)'!G53+'Stats (5)'!G53+'Stats (6)'!G53+'Stats (7)'!G53+'Stats (8)'!G53+'Stats (9)'!G53</f>
        <v>0</v>
      </c>
      <c r="O48" s="124">
        <f>'Stats (1)'!G54+'Stats (2)'!G54+'Stats (3)'!G54+'Stats (4)'!G54+'Stats (5)'!G54+'Stats (6)'!G54+'Stats (7)'!G54+'Stats (8)'!G54+'Stats (9)'!G54</f>
        <v>0</v>
      </c>
      <c r="P48" s="124">
        <f>'Stats (1)'!G55+'Stats (2)'!G55+'Stats (3)'!G55+'Stats (4)'!G55+'Stats (5)'!G55+'Stats (6)'!G55+'Stats (7)'!G55+'Stats (8)'!G55+'Stats (9)'!G55</f>
        <v>0</v>
      </c>
      <c r="Q48" s="124"/>
      <c r="R48" s="360"/>
      <c r="S48" s="360"/>
      <c r="T48" s="360"/>
      <c r="Z48" s="411"/>
      <c r="AC48" s="124"/>
      <c r="AD48" s="360"/>
    </row>
    <row r="49" spans="1:30" ht="20.25" x14ac:dyDescent="0.2">
      <c r="A49" s="829"/>
      <c r="B49" s="412" t="s">
        <v>2948</v>
      </c>
      <c r="C49" s="126">
        <f t="shared" ref="C49:O49" si="2">SUM(C47:C48)</f>
        <v>0</v>
      </c>
      <c r="D49" s="126">
        <f t="shared" si="2"/>
        <v>0</v>
      </c>
      <c r="E49" s="126">
        <f t="shared" si="2"/>
        <v>0</v>
      </c>
      <c r="F49" s="126">
        <f t="shared" si="2"/>
        <v>0</v>
      </c>
      <c r="G49" s="126">
        <f t="shared" si="2"/>
        <v>0</v>
      </c>
      <c r="H49" s="126">
        <f t="shared" si="2"/>
        <v>0</v>
      </c>
      <c r="I49" s="126">
        <f t="shared" si="2"/>
        <v>0</v>
      </c>
      <c r="J49" s="126">
        <f t="shared" si="2"/>
        <v>0</v>
      </c>
      <c r="K49" s="126">
        <f t="shared" si="2"/>
        <v>0</v>
      </c>
      <c r="L49" s="126">
        <f t="shared" si="2"/>
        <v>0</v>
      </c>
      <c r="M49" s="126">
        <f t="shared" si="2"/>
        <v>0</v>
      </c>
      <c r="N49" s="126">
        <f t="shared" si="2"/>
        <v>0</v>
      </c>
      <c r="O49" s="126">
        <f t="shared" si="2"/>
        <v>0</v>
      </c>
      <c r="P49" s="126">
        <f>SUM(P47:P48)</f>
        <v>0</v>
      </c>
      <c r="Q49" s="126">
        <f>SUM(Q47:Q48)</f>
        <v>0</v>
      </c>
      <c r="R49" s="360"/>
      <c r="S49" s="360"/>
      <c r="T49" s="360"/>
    </row>
    <row r="50" spans="1:30" ht="21" customHeight="1" x14ac:dyDescent="0.2">
      <c r="A50" s="1156" t="s">
        <v>3229</v>
      </c>
      <c r="B50" s="1140"/>
      <c r="C50" s="1140"/>
      <c r="D50" s="1140"/>
      <c r="E50" s="1140"/>
      <c r="F50" s="1140"/>
      <c r="G50" s="1140"/>
      <c r="H50" s="1140"/>
      <c r="I50" s="1140"/>
      <c r="J50" s="1140"/>
      <c r="K50" s="1140"/>
      <c r="L50" s="1140"/>
      <c r="M50" s="1140"/>
      <c r="N50" s="1140"/>
      <c r="O50" s="1140"/>
      <c r="P50" s="1140"/>
      <c r="Q50" s="1157"/>
      <c r="R50" s="360"/>
      <c r="S50" s="360"/>
      <c r="T50" s="360"/>
    </row>
    <row r="51" spans="1:30" ht="45" x14ac:dyDescent="0.2">
      <c r="A51" s="829"/>
      <c r="B51" s="129"/>
      <c r="C51" s="123" t="s">
        <v>3007</v>
      </c>
      <c r="D51" s="123" t="s">
        <v>3009</v>
      </c>
      <c r="E51" s="123" t="s">
        <v>3011</v>
      </c>
      <c r="F51" s="123" t="s">
        <v>3013</v>
      </c>
      <c r="G51" s="123" t="s">
        <v>3015</v>
      </c>
      <c r="H51" s="123" t="s">
        <v>3017</v>
      </c>
      <c r="I51" s="123" t="s">
        <v>3020</v>
      </c>
      <c r="J51" s="123" t="s">
        <v>3021</v>
      </c>
      <c r="K51" s="123" t="s">
        <v>3022</v>
      </c>
      <c r="L51" s="123" t="s">
        <v>3023</v>
      </c>
      <c r="M51" s="123" t="s">
        <v>3226</v>
      </c>
      <c r="N51" s="123" t="s">
        <v>3025</v>
      </c>
      <c r="O51" s="123" t="s">
        <v>3227</v>
      </c>
      <c r="P51" s="123" t="s">
        <v>3099</v>
      </c>
      <c r="Q51" s="123" t="s">
        <v>3099</v>
      </c>
      <c r="R51" s="360"/>
      <c r="S51" s="360"/>
      <c r="T51" s="360"/>
    </row>
    <row r="52" spans="1:30" ht="20.25" x14ac:dyDescent="0.2">
      <c r="A52" s="829"/>
      <c r="B52" s="409" t="s">
        <v>2946</v>
      </c>
      <c r="C52" s="124">
        <f>'Stats (1)'!I42+'Stats (2)'!I42+'Stats (3)'!I42+'Stats (4)'!I42+'Stats (5)'!I42+'Stats (6)'!I42+'Stats (7)'!I42+'Stats (8)'!I42+'Stats (9)'!I42</f>
        <v>0</v>
      </c>
      <c r="D52" s="124">
        <f>'Stats (1)'!I43+'Stats (2)'!I43+'Stats (3)'!I43+'Stats (4)'!I43+'Stats (5)'!I43+'Stats (6)'!I43+'Stats (7)'!I43+'Stats (8)'!I43+'Stats (9)'!I43</f>
        <v>0</v>
      </c>
      <c r="E52" s="124">
        <f>'Stats (1)'!I44+'Stats (2)'!I44+'Stats (3)'!I44+'Stats (4)'!I44+'Stats (5)'!I44+'Stats (6)'!I44+'Stats (7)'!I44+'Stats (8)'!I44+'Stats (9)'!I44</f>
        <v>0</v>
      </c>
      <c r="F52" s="124">
        <f>'Stats (1)'!I45+'Stats (2)'!I45+'Stats (3)'!I45+'Stats (4)'!I45+'Stats (5)'!I45+'Stats (6)'!I45+'Stats (7)'!I45+'Stats (8)'!I45+'Stats (9)'!I45</f>
        <v>0</v>
      </c>
      <c r="G52" s="124">
        <f>'Stats (1)'!I46+'Stats (2)'!I46+'Stats (3)'!I46+'Stats (4)'!I46+'Stats (5)'!I46+'Stats (6)'!I46+'Stats (7)'!I46+'Stats (8)'!I46+'Stats (9)'!I46</f>
        <v>0</v>
      </c>
      <c r="H52" s="124">
        <f>'Stats (1)'!I47+'Stats (2)'!I47+'Stats (3)'!I47+'Stats (4)'!I47+'Stats (5)'!I47+'Stats (6)'!I47+'Stats (7)'!I47+'Stats (8)'!I47+'Stats (9)'!I47</f>
        <v>0</v>
      </c>
      <c r="I52" s="124">
        <f>'Stats (1)'!I48+'Stats (2)'!I48+'Stats (3)'!I48+'Stats (4)'!I48+'Stats (5)'!I48+'Stats (6)'!I48+'Stats (7)'!I48+'Stats (8)'!I48+'Stats (9)'!I48</f>
        <v>0</v>
      </c>
      <c r="J52" s="124">
        <f>'Stats (1)'!I49+'Stats (2)'!I49+'Stats (3)'!I49+'Stats (4)'!I49+'Stats (5)'!I49+'Stats (6)'!I49+'Stats (7)'!I49+'Stats (8)'!I49+'Stats (9)'!I49</f>
        <v>0</v>
      </c>
      <c r="K52" s="124">
        <f>'Stats (1)'!I50+'Stats (2)'!I50+'Stats (3)'!I50+'Stats (4)'!I50+'Stats (5)'!I50+'Stats (6)'!I50+'Stats (7)'!I50+'Stats (8)'!I50+'Stats (9)'!I50</f>
        <v>0</v>
      </c>
      <c r="L52" s="124">
        <f>'Stats (1)'!I51+'Stats (2)'!I51+'Stats (3)'!I51+'Stats (4)'!I51+'Stats (5)'!I51+'Stats (6)'!I51+'Stats (7)'!I51+'Stats (8)'!I51+'Stats (9)'!I51</f>
        <v>0</v>
      </c>
      <c r="M52" s="124">
        <f>'Stats (1)'!I52+'Stats (2)'!I52+'Stats (3)'!I52+'Stats (4)'!I52+'Stats (5)'!I52+'Stats (6)'!I52+'Stats (7)'!I52+'Stats (8)'!I52+'Stats (9)'!I52</f>
        <v>0</v>
      </c>
      <c r="N52" s="124">
        <f>'Stats (1)'!I53+'Stats (2)'!I53+'Stats (3)'!I53+'Stats (4)'!I53+'Stats (5)'!I53+'Stats (6)'!I53+'Stats (7)'!I53+'Stats (8)'!I53+'Stats (9)'!I53</f>
        <v>0</v>
      </c>
      <c r="O52" s="124">
        <f>'Stats (1)'!I54+'Stats (2)'!I54+'Stats (3)'!I54+'Stats (4)'!I54+'Stats (5)'!I54+'Stats (6)'!I54+'Stats (7)'!I54+'Stats (8)'!I54+'Stats (9)'!I54</f>
        <v>0</v>
      </c>
      <c r="P52" s="124">
        <f>'Stats (1)'!I55+'Stats (2)'!I55+'Stats (3)'!I55+'Stats (4)'!I55+'Stats (5)'!I55+'Stats (6)'!I55+'Stats (7)'!I55+'Stats (8)'!I55+'Stats (9)'!I55</f>
        <v>0</v>
      </c>
      <c r="Q52" s="124"/>
      <c r="R52" s="360"/>
      <c r="S52" s="360"/>
      <c r="T52" s="360"/>
    </row>
    <row r="53" spans="1:30" ht="20.25" x14ac:dyDescent="0.2">
      <c r="A53" s="829"/>
      <c r="B53" s="409" t="s">
        <v>2947</v>
      </c>
      <c r="C53" s="124">
        <f>'Stats (1)'!J42+'Stats (2)'!J42+'Stats (3)'!J42+'Stats (4)'!J42+'Stats (5)'!J42+'Stats (6)'!J42+'Stats (7)'!J42+'Stats (8)'!J42+'Stats (9)'!J42</f>
        <v>0</v>
      </c>
      <c r="D53" s="124">
        <f>'Stats (1)'!J43+'Stats (2)'!J43+'Stats (3)'!J43+'Stats (4)'!J43+'Stats (5)'!J43+'Stats (6)'!J43+'Stats (7)'!J43+'Stats (8)'!J43+'Stats (9)'!J43</f>
        <v>0</v>
      </c>
      <c r="E53" s="124">
        <f>'Stats (1)'!J44+'Stats (2)'!J44+'Stats (3)'!J44+'Stats (4)'!J44+'Stats (5)'!J44+'Stats (6)'!J44+'Stats (7)'!J44+'Stats (8)'!J44+'Stats (9)'!J44</f>
        <v>0</v>
      </c>
      <c r="F53" s="124">
        <f>'Stats (1)'!J45+'Stats (2)'!J45+'Stats (3)'!J45+'Stats (4)'!J45+'Stats (5)'!J45+'Stats (6)'!J45+'Stats (7)'!J45+'Stats (8)'!J45+'Stats (9)'!J45</f>
        <v>0</v>
      </c>
      <c r="G53" s="124">
        <f>'Stats (1)'!J46+'Stats (2)'!J46+'Stats (3)'!J46+'Stats (4)'!J46+'Stats (5)'!J46+'Stats (6)'!J46+'Stats (7)'!J46+'Stats (8)'!J46+'Stats (9)'!J46</f>
        <v>0</v>
      </c>
      <c r="H53" s="124">
        <f>'Stats (1)'!J47+'Stats (2)'!J47+'Stats (3)'!J47+'Stats (4)'!J47+'Stats (5)'!J47+'Stats (6)'!J47+'Stats (7)'!J47+'Stats (8)'!J47+'Stats (9)'!J47</f>
        <v>0</v>
      </c>
      <c r="I53" s="124">
        <f>'Stats (1)'!J48+'Stats (2)'!J48+'Stats (3)'!J48+'Stats (4)'!J48+'Stats (5)'!J48+'Stats (6)'!J48+'Stats (7)'!J48+'Stats (8)'!J48+'Stats (9)'!J48</f>
        <v>0</v>
      </c>
      <c r="J53" s="124">
        <f>'Stats (1)'!J49+'Stats (2)'!J49+'Stats (3)'!J49+'Stats (4)'!J49+'Stats (5)'!J49+'Stats (6)'!J49+'Stats (7)'!J49+'Stats (8)'!J49+'Stats (9)'!J49</f>
        <v>0</v>
      </c>
      <c r="K53" s="124">
        <f>'Stats (1)'!J50+'Stats (2)'!J50+'Stats (3)'!J50+'Stats (4)'!J50+'Stats (5)'!J50+'Stats (6)'!J50+'Stats (7)'!J50+'Stats (8)'!J50+'Stats (9)'!J50</f>
        <v>0</v>
      </c>
      <c r="L53" s="124">
        <f>'Stats (1)'!J51+'Stats (2)'!J51+'Stats (3)'!J51+'Stats (4)'!J51+'Stats (5)'!J51+'Stats (6)'!J51+'Stats (7)'!J51+'Stats (8)'!J51+'Stats (9)'!J51</f>
        <v>0</v>
      </c>
      <c r="M53" s="124">
        <f>'Stats (1)'!J52+'Stats (2)'!J52+'Stats (3)'!J52+'Stats (4)'!J52+'Stats (5)'!J52+'Stats (6)'!J52+'Stats (7)'!J52+'Stats (8)'!J52+'Stats (9)'!J52</f>
        <v>0</v>
      </c>
      <c r="N53" s="124">
        <f>'Stats (1)'!J53+'Stats (2)'!J53+'Stats (3)'!J53+'Stats (4)'!J53+'Stats (5)'!J53+'Stats (6)'!J53+'Stats (7)'!J53+'Stats (8)'!J53+'Stats (9)'!J53</f>
        <v>0</v>
      </c>
      <c r="O53" s="124">
        <f>'Stats (1)'!J54+'Stats (2)'!J54+'Stats (3)'!J54+'Stats (4)'!J54+'Stats (5)'!J54+'Stats (6)'!J54+'Stats (7)'!J54+'Stats (8)'!J54+'Stats (9)'!J54</f>
        <v>0</v>
      </c>
      <c r="P53" s="124">
        <f>'Stats (1)'!J55+'Stats (2)'!J55+'Stats (3)'!J55+'Stats (4)'!J55+'Stats (5)'!J55+'Stats (6)'!J55+'Stats (7)'!J55+'Stats (8)'!J55+'Stats (9)'!J55</f>
        <v>0</v>
      </c>
      <c r="Q53" s="124"/>
      <c r="R53" s="360"/>
      <c r="S53" s="360"/>
      <c r="T53" s="360"/>
      <c r="Z53" s="411"/>
      <c r="AC53" s="124"/>
      <c r="AD53" s="360"/>
    </row>
    <row r="54" spans="1:30" ht="20.25" x14ac:dyDescent="0.2">
      <c r="A54" s="829"/>
      <c r="B54" s="412" t="s">
        <v>2948</v>
      </c>
      <c r="C54" s="126">
        <f t="shared" ref="C54:O54" si="3">SUM(C52:C53)</f>
        <v>0</v>
      </c>
      <c r="D54" s="126">
        <f t="shared" si="3"/>
        <v>0</v>
      </c>
      <c r="E54" s="126">
        <f t="shared" si="3"/>
        <v>0</v>
      </c>
      <c r="F54" s="126">
        <f t="shared" si="3"/>
        <v>0</v>
      </c>
      <c r="G54" s="126">
        <f t="shared" si="3"/>
        <v>0</v>
      </c>
      <c r="H54" s="126">
        <f t="shared" si="3"/>
        <v>0</v>
      </c>
      <c r="I54" s="126">
        <f t="shared" si="3"/>
        <v>0</v>
      </c>
      <c r="J54" s="126">
        <f t="shared" si="3"/>
        <v>0</v>
      </c>
      <c r="K54" s="126">
        <f t="shared" si="3"/>
        <v>0</v>
      </c>
      <c r="L54" s="126">
        <f t="shared" si="3"/>
        <v>0</v>
      </c>
      <c r="M54" s="126">
        <f t="shared" si="3"/>
        <v>0</v>
      </c>
      <c r="N54" s="126">
        <f t="shared" si="3"/>
        <v>0</v>
      </c>
      <c r="O54" s="126">
        <f t="shared" si="3"/>
        <v>0</v>
      </c>
      <c r="P54" s="126">
        <f>SUM(P52:P53)</f>
        <v>0</v>
      </c>
      <c r="Q54" s="126">
        <f>SUM(Q52:Q53)</f>
        <v>0</v>
      </c>
      <c r="R54" s="360"/>
      <c r="S54" s="360"/>
      <c r="T54" s="360"/>
    </row>
    <row r="55" spans="1:30" ht="21" customHeight="1" x14ac:dyDescent="0.2">
      <c r="A55" s="1156" t="s">
        <v>3230</v>
      </c>
      <c r="B55" s="1140"/>
      <c r="C55" s="1140"/>
      <c r="D55" s="1140"/>
      <c r="E55" s="1140"/>
      <c r="F55" s="1140"/>
      <c r="G55" s="1140"/>
      <c r="H55" s="1140"/>
      <c r="I55" s="1140"/>
      <c r="J55" s="1140"/>
      <c r="K55" s="1140"/>
      <c r="L55" s="1140"/>
      <c r="M55" s="1140"/>
      <c r="N55" s="1140"/>
      <c r="O55" s="1140"/>
      <c r="P55" s="1140"/>
      <c r="Q55" s="1157"/>
      <c r="R55" s="360"/>
      <c r="S55" s="360"/>
      <c r="T55" s="360"/>
    </row>
    <row r="56" spans="1:30" ht="45" x14ac:dyDescent="0.2">
      <c r="A56" s="829"/>
      <c r="B56" s="129"/>
      <c r="C56" s="123" t="s">
        <v>3007</v>
      </c>
      <c r="D56" s="123" t="s">
        <v>3009</v>
      </c>
      <c r="E56" s="123" t="s">
        <v>3011</v>
      </c>
      <c r="F56" s="123" t="s">
        <v>3013</v>
      </c>
      <c r="G56" s="123" t="s">
        <v>3015</v>
      </c>
      <c r="H56" s="123" t="s">
        <v>3017</v>
      </c>
      <c r="I56" s="123" t="s">
        <v>3020</v>
      </c>
      <c r="J56" s="123" t="s">
        <v>3021</v>
      </c>
      <c r="K56" s="123" t="s">
        <v>3022</v>
      </c>
      <c r="L56" s="123" t="s">
        <v>3023</v>
      </c>
      <c r="M56" s="123" t="s">
        <v>3226</v>
      </c>
      <c r="N56" s="123" t="s">
        <v>3025</v>
      </c>
      <c r="O56" s="123" t="s">
        <v>3227</v>
      </c>
      <c r="P56" s="123" t="s">
        <v>3099</v>
      </c>
      <c r="Q56" s="123" t="s">
        <v>3099</v>
      </c>
      <c r="R56" s="360"/>
      <c r="S56" s="360"/>
      <c r="T56" s="360"/>
    </row>
    <row r="57" spans="1:30" ht="20.25" x14ac:dyDescent="0.2">
      <c r="A57" s="829"/>
      <c r="B57" s="409" t="s">
        <v>2946</v>
      </c>
      <c r="C57" s="124">
        <f>'Stats (1)'!L42+'Stats (2)'!L42+'Stats (3)'!L42+'Stats (4)'!L42+'Stats (5)'!L42+'Stats (6)'!L42+'Stats (7)'!L42+'Stats (8)'!L42+'Stats (9)'!L42</f>
        <v>0</v>
      </c>
      <c r="D57" s="124">
        <f>'Stats (1)'!L43+'Stats (2)'!L43+'Stats (3)'!L43+'Stats (4)'!L43+'Stats (5)'!L43+'Stats (6)'!L43+'Stats (7)'!L43+'Stats (8)'!L43+'Stats (9)'!L43</f>
        <v>0</v>
      </c>
      <c r="E57" s="124">
        <f>'Stats (1)'!L44+'Stats (2)'!L44+'Stats (3)'!L44+'Stats (4)'!L44+'Stats (5)'!L44+'Stats (6)'!L44+'Stats (7)'!L44+'Stats (8)'!L44+'Stats (9)'!L44</f>
        <v>0</v>
      </c>
      <c r="F57" s="124">
        <f>'Stats (1)'!L45+'Stats (2)'!L45+'Stats (3)'!L45+'Stats (4)'!L45+'Stats (5)'!L45+'Stats (6)'!L45+'Stats (7)'!L45+'Stats (8)'!L45+'Stats (9)'!L45</f>
        <v>0</v>
      </c>
      <c r="G57" s="124">
        <f>'Stats (1)'!L46+'Stats (2)'!L46+'Stats (3)'!L46+'Stats (4)'!L46+'Stats (5)'!L46+'Stats (6)'!L46+'Stats (7)'!L46+'Stats (8)'!L46+'Stats (9)'!L46</f>
        <v>0</v>
      </c>
      <c r="H57" s="124">
        <f>'Stats (1)'!L47+'Stats (2)'!L47+'Stats (3)'!L47+'Stats (4)'!L47+'Stats (5)'!L47+'Stats (6)'!L47+'Stats (7)'!L47+'Stats (8)'!L47+'Stats (9)'!L47</f>
        <v>0</v>
      </c>
      <c r="I57" s="124">
        <f>'Stats (1)'!L48+'Stats (2)'!L48+'Stats (3)'!L48+'Stats (4)'!L48+'Stats (5)'!L48+'Stats (6)'!L48+'Stats (7)'!L48+'Stats (8)'!L48+'Stats (9)'!L48</f>
        <v>0</v>
      </c>
      <c r="J57" s="124">
        <f>'Stats (1)'!L49+'Stats (2)'!L49+'Stats (3)'!L49+'Stats (4)'!L49+'Stats (5)'!L49+'Stats (6)'!L49+'Stats (7)'!L49+'Stats (8)'!L49+'Stats (9)'!L49</f>
        <v>0</v>
      </c>
      <c r="K57" s="124">
        <f>'Stats (1)'!L50+'Stats (2)'!L50+'Stats (3)'!L50+'Stats (4)'!L50+'Stats (5)'!L50+'Stats (6)'!L50+'Stats (7)'!L50+'Stats (8)'!L50+'Stats (9)'!L50</f>
        <v>0</v>
      </c>
      <c r="L57" s="124">
        <f>'Stats (1)'!L51+'Stats (2)'!L51+'Stats (3)'!L51+'Stats (4)'!L51+'Stats (5)'!L51+'Stats (6)'!L51+'Stats (7)'!L51+'Stats (8)'!L51+'Stats (9)'!L51</f>
        <v>0</v>
      </c>
      <c r="M57" s="124">
        <f>'Stats (1)'!L52+'Stats (2)'!L52+'Stats (3)'!L52+'Stats (4)'!L52+'Stats (5)'!L52+'Stats (6)'!L52+'Stats (7)'!L52+'Stats (8)'!L52+'Stats (9)'!L52</f>
        <v>0</v>
      </c>
      <c r="N57" s="124">
        <f>'Stats (1)'!L53+'Stats (2)'!L53+'Stats (3)'!L53+'Stats (4)'!L53+'Stats (5)'!L53+'Stats (6)'!L53+'Stats (7)'!L53+'Stats (8)'!L53+'Stats (9)'!L53</f>
        <v>0</v>
      </c>
      <c r="O57" s="124">
        <f>'Stats (1)'!L54+'Stats (2)'!L54+'Stats (3)'!L54+'Stats (4)'!L54+'Stats (5)'!L54+'Stats (6)'!L54+'Stats (7)'!L54+'Stats (8)'!L54+'Stats (9)'!L54</f>
        <v>0</v>
      </c>
      <c r="P57" s="124">
        <f>'Stats (1)'!L55+'Stats (2)'!L55+'Stats (3)'!L55+'Stats (4)'!L55+'Stats (5)'!L55+'Stats (6)'!L55+'Stats (7)'!L55+'Stats (8)'!L55+'Stats (9)'!L55</f>
        <v>0</v>
      </c>
      <c r="Q57" s="124"/>
      <c r="R57" s="360"/>
      <c r="S57" s="360"/>
      <c r="T57" s="360"/>
    </row>
    <row r="58" spans="1:30" ht="20.25" x14ac:dyDescent="0.2">
      <c r="A58" s="829"/>
      <c r="B58" s="409" t="s">
        <v>2947</v>
      </c>
      <c r="C58" s="124">
        <f>'Stats (1)'!M42+'Stats (2)'!M42+'Stats (3)'!M42+'Stats (4)'!M42+'Stats (5)'!M42+'Stats (6)'!M42+'Stats (7)'!M42+'Stats (8)'!M42+'Stats (9)'!M42</f>
        <v>0</v>
      </c>
      <c r="D58" s="124">
        <f>'Stats (1)'!M43+'Stats (2)'!M43+'Stats (3)'!M43+'Stats (4)'!M43+'Stats (5)'!M43+'Stats (6)'!M43+'Stats (7)'!M43+'Stats (8)'!M43+'Stats (9)'!M43</f>
        <v>0</v>
      </c>
      <c r="E58" s="124">
        <f>'Stats (1)'!M44+'Stats (2)'!M44+'Stats (3)'!M44+'Stats (4)'!M44+'Stats (5)'!M44+'Stats (6)'!M44+'Stats (7)'!M44+'Stats (8)'!M44+'Stats (9)'!M44</f>
        <v>0</v>
      </c>
      <c r="F58" s="124">
        <f>'Stats (1)'!M45+'Stats (2)'!M45+'Stats (3)'!M45+'Stats (4)'!M45+'Stats (5)'!M45+'Stats (6)'!M45+'Stats (7)'!M45+'Stats (8)'!M45+'Stats (9)'!M45</f>
        <v>0</v>
      </c>
      <c r="G58" s="124">
        <f>'Stats (1)'!M46+'Stats (2)'!M46+'Stats (3)'!M46+'Stats (4)'!M46+'Stats (5)'!M46+'Stats (6)'!M46+'Stats (7)'!M46+'Stats (8)'!M46+'Stats (9)'!M46</f>
        <v>0</v>
      </c>
      <c r="H58" s="124">
        <f>'Stats (1)'!M47+'Stats (2)'!M47+'Stats (3)'!M47+'Stats (4)'!M47+'Stats (5)'!M47+'Stats (6)'!M47+'Stats (7)'!M47+'Stats (8)'!M47+'Stats (9)'!M47</f>
        <v>0</v>
      </c>
      <c r="I58" s="124">
        <f>'Stats (1)'!M48+'Stats (2)'!M48+'Stats (3)'!M48+'Stats (4)'!M48+'Stats (5)'!M48+'Stats (6)'!M48+'Stats (7)'!M48+'Stats (8)'!M48+'Stats (9)'!M48</f>
        <v>0</v>
      </c>
      <c r="J58" s="124">
        <f>'Stats (1)'!M49+'Stats (2)'!M49+'Stats (3)'!M49+'Stats (4)'!M49+'Stats (5)'!M49+'Stats (6)'!M49+'Stats (7)'!M49+'Stats (8)'!M49+'Stats (9)'!M49</f>
        <v>0</v>
      </c>
      <c r="K58" s="124">
        <f>'Stats (1)'!M50+'Stats (2)'!M50+'Stats (3)'!M50+'Stats (4)'!M50+'Stats (5)'!M50+'Stats (6)'!M50+'Stats (7)'!M50+'Stats (8)'!M50+'Stats (9)'!M50</f>
        <v>0</v>
      </c>
      <c r="L58" s="124">
        <f>'Stats (1)'!M51+'Stats (2)'!M51+'Stats (3)'!M51+'Stats (4)'!M51+'Stats (5)'!M51+'Stats (6)'!M51+'Stats (7)'!M51+'Stats (8)'!M51+'Stats (9)'!M51</f>
        <v>0</v>
      </c>
      <c r="M58" s="124">
        <f>'Stats (1)'!M52+'Stats (2)'!M52+'Stats (3)'!M52+'Stats (4)'!M52+'Stats (5)'!M52+'Stats (6)'!M52+'Stats (7)'!M52+'Stats (8)'!M52+'Stats (9)'!M52</f>
        <v>0</v>
      </c>
      <c r="N58" s="124">
        <f>'Stats (1)'!M53+'Stats (2)'!M53+'Stats (3)'!M53+'Stats (4)'!M53+'Stats (5)'!M53+'Stats (6)'!M53+'Stats (7)'!M53+'Stats (8)'!M53+'Stats (9)'!M53</f>
        <v>0</v>
      </c>
      <c r="O58" s="124">
        <f>'Stats (1)'!M54+'Stats (2)'!M54+'Stats (3)'!M54+'Stats (4)'!M54+'Stats (5)'!M54+'Stats (6)'!M54+'Stats (7)'!M54+'Stats (8)'!M54+'Stats (9)'!M54</f>
        <v>0</v>
      </c>
      <c r="P58" s="124">
        <f>'Stats (1)'!M55+'Stats (2)'!M55+'Stats (3)'!M55+'Stats (4)'!M55+'Stats (5)'!M55+'Stats (6)'!M55+'Stats (7)'!M55+'Stats (8)'!M55+'Stats (9)'!M55</f>
        <v>0</v>
      </c>
      <c r="Q58" s="124"/>
      <c r="R58" s="360"/>
      <c r="S58" s="360"/>
      <c r="T58" s="360"/>
      <c r="Z58" s="411"/>
      <c r="AC58" s="124"/>
      <c r="AD58" s="360"/>
    </row>
    <row r="59" spans="1:30" ht="20.25" x14ac:dyDescent="0.2">
      <c r="A59" s="830"/>
      <c r="B59" s="412" t="s">
        <v>2948</v>
      </c>
      <c r="C59" s="126">
        <f t="shared" ref="C59:O59" si="4">SUM(C57:C58)</f>
        <v>0</v>
      </c>
      <c r="D59" s="126">
        <f t="shared" si="4"/>
        <v>0</v>
      </c>
      <c r="E59" s="126">
        <f t="shared" si="4"/>
        <v>0</v>
      </c>
      <c r="F59" s="126">
        <f t="shared" si="4"/>
        <v>0</v>
      </c>
      <c r="G59" s="126">
        <f t="shared" si="4"/>
        <v>0</v>
      </c>
      <c r="H59" s="126">
        <f t="shared" si="4"/>
        <v>0</v>
      </c>
      <c r="I59" s="126">
        <f t="shared" si="4"/>
        <v>0</v>
      </c>
      <c r="J59" s="126">
        <f t="shared" si="4"/>
        <v>0</v>
      </c>
      <c r="K59" s="126">
        <f t="shared" si="4"/>
        <v>0</v>
      </c>
      <c r="L59" s="126">
        <f t="shared" si="4"/>
        <v>0</v>
      </c>
      <c r="M59" s="126">
        <f t="shared" si="4"/>
        <v>0</v>
      </c>
      <c r="N59" s="126">
        <f t="shared" si="4"/>
        <v>0</v>
      </c>
      <c r="O59" s="126">
        <f t="shared" si="4"/>
        <v>0</v>
      </c>
      <c r="P59" s="126">
        <f>SUM(P57:P58)</f>
        <v>0</v>
      </c>
      <c r="Q59" s="126">
        <f>SUM(Q57:Q58)</f>
        <v>0</v>
      </c>
      <c r="R59" s="360"/>
      <c r="S59" s="360"/>
      <c r="T59" s="360"/>
    </row>
    <row r="60" spans="1:30" ht="61.5" customHeight="1" thickBot="1" x14ac:dyDescent="0.25">
      <c r="A60" s="1165" t="s">
        <v>3028</v>
      </c>
      <c r="B60" s="1166"/>
      <c r="C60" s="1165" t="s">
        <v>3231</v>
      </c>
      <c r="D60" s="1135"/>
      <c r="E60" s="1135"/>
      <c r="F60" s="1135"/>
      <c r="G60" s="1166"/>
      <c r="H60" s="127"/>
      <c r="I60" s="127"/>
      <c r="J60" s="127"/>
      <c r="K60" s="127"/>
      <c r="L60" s="127"/>
      <c r="M60" s="127"/>
      <c r="N60" s="127"/>
      <c r="O60" s="127"/>
      <c r="P60" s="127"/>
      <c r="Q60" s="360"/>
      <c r="R60" s="360"/>
      <c r="S60" s="360"/>
      <c r="T60" s="360"/>
    </row>
    <row r="61" spans="1:30" ht="28.5" x14ac:dyDescent="0.2">
      <c r="A61" s="826"/>
      <c r="B61" s="129"/>
      <c r="C61" s="834" t="s">
        <v>3029</v>
      </c>
      <c r="D61" s="834" t="s">
        <v>3030</v>
      </c>
      <c r="E61" s="834" t="s">
        <v>3031</v>
      </c>
      <c r="F61" s="834" t="s">
        <v>3032</v>
      </c>
      <c r="G61" s="128" t="s">
        <v>2948</v>
      </c>
      <c r="H61" s="127"/>
      <c r="I61" s="127"/>
      <c r="J61" s="127"/>
      <c r="K61" s="127"/>
      <c r="L61" s="127"/>
      <c r="M61" s="360"/>
      <c r="N61" s="127"/>
      <c r="O61" s="127"/>
      <c r="P61" s="360"/>
      <c r="Q61" s="360"/>
      <c r="R61" s="360"/>
      <c r="S61" s="360"/>
      <c r="T61" s="360"/>
    </row>
    <row r="62" spans="1:30" ht="20.25" x14ac:dyDescent="0.2">
      <c r="A62" s="826"/>
      <c r="B62" s="409" t="s">
        <v>2946</v>
      </c>
      <c r="C62" s="124">
        <f>'Stats (1)'!C60+'Stats (2)'!C60+'Stats (3)'!C60+'Stats (4)'!C60+'Stats (5)'!C60+'Stats (6)'!C60+'Stats (7)'!C60+'Stats (8)'!C60+'Stats (9)'!C60</f>
        <v>0</v>
      </c>
      <c r="D62" s="124">
        <f>'Stats (1)'!C61+'Stats (2)'!C61+'Stats (3)'!C61+'Stats (4)'!C61+'Stats (5)'!C61+'Stats (6)'!C61+'Stats (7)'!C61+'Stats (8)'!C61+'Stats (9)'!C61</f>
        <v>0</v>
      </c>
      <c r="E62" s="124">
        <f>'Stats (1)'!C62+'Stats (2)'!C62+'Stats (3)'!C62+'Stats (4)'!C62+'Stats (5)'!C62+'Stats (6)'!C62+'Stats (7)'!C62+'Stats (8)'!C62+'Stats (9)'!C62</f>
        <v>0</v>
      </c>
      <c r="F62" s="124">
        <f>'Stats (1)'!C63+'Stats (2)'!C63+'Stats (3)'!C63+'Stats (4)'!C63+'Stats (5)'!C63+'Stats (6)'!C63+'Stats (7)'!C63+'Stats (8)'!C63+'Stats (9)'!C63</f>
        <v>0</v>
      </c>
      <c r="G62" s="126">
        <f>SUM(C62:F62)</f>
        <v>0</v>
      </c>
      <c r="H62" s="127"/>
      <c r="I62" s="127"/>
      <c r="J62" s="127"/>
      <c r="K62" s="127"/>
      <c r="L62" s="127"/>
      <c r="M62" s="360"/>
      <c r="N62" s="127"/>
      <c r="O62" s="127"/>
      <c r="P62" s="360"/>
      <c r="Q62" s="360"/>
      <c r="R62" s="360"/>
      <c r="S62" s="360"/>
      <c r="T62" s="360"/>
    </row>
    <row r="63" spans="1:30" ht="20.25" x14ac:dyDescent="0.2">
      <c r="A63" s="826"/>
      <c r="B63" s="409" t="s">
        <v>2947</v>
      </c>
      <c r="C63" s="124">
        <f>'Stats (1)'!D60+'Stats (2)'!D60+'Stats (3)'!D60+'Stats (4)'!D60+'Stats (5)'!D60+'Stats (6)'!D60+'Stats (7)'!D60+'Stats (8)'!D60+'Stats (9)'!D60</f>
        <v>0</v>
      </c>
      <c r="D63" s="124">
        <f>'Stats (1)'!D61+'Stats (2)'!D61+'Stats (3)'!D61+'Stats (4)'!D61+'Stats (5)'!D61+'Stats (6)'!D61+'Stats (7)'!D61+'Stats (8)'!D61+'Stats (9)'!D61</f>
        <v>0</v>
      </c>
      <c r="E63" s="124">
        <f>'Stats (1)'!D62+'Stats (2)'!D62+'Stats (3)'!D62+'Stats (4)'!D62+'Stats (5)'!D62+'Stats (6)'!D62+'Stats (7)'!D62+'Stats (8)'!D62+'Stats (9)'!D62</f>
        <v>0</v>
      </c>
      <c r="F63" s="124">
        <f>'Stats (1)'!D63+'Stats (2)'!D63+'Stats (3)'!D63+'Stats (4)'!D63+'Stats (5)'!D63+'Stats (6)'!D63+'Stats (7)'!D63+'Stats (8)'!D63+'Stats (9)'!D63</f>
        <v>0</v>
      </c>
      <c r="G63" s="126">
        <f>SUM(C63:F63)</f>
        <v>0</v>
      </c>
      <c r="H63" s="127"/>
      <c r="I63" s="127"/>
      <c r="J63" s="127"/>
      <c r="K63" s="127"/>
      <c r="L63" s="127"/>
      <c r="M63" s="360"/>
      <c r="N63" s="127"/>
      <c r="O63" s="127"/>
      <c r="P63" s="360"/>
      <c r="Q63" s="360"/>
      <c r="R63" s="360"/>
      <c r="S63" s="360"/>
      <c r="T63" s="360"/>
    </row>
    <row r="64" spans="1:30" ht="21" thickBot="1" x14ac:dyDescent="0.25">
      <c r="A64" s="826"/>
      <c r="B64" s="412" t="s">
        <v>2948</v>
      </c>
      <c r="C64" s="126">
        <f>SUM(C62:C63)</f>
        <v>0</v>
      </c>
      <c r="D64" s="126">
        <f>SUM(D62:D63)</f>
        <v>0</v>
      </c>
      <c r="E64" s="126">
        <f>SUM(E62:E63)</f>
        <v>0</v>
      </c>
      <c r="F64" s="126">
        <f>SUM(F62:F63)</f>
        <v>0</v>
      </c>
      <c r="G64" s="126">
        <f>SUM(C64:F64)</f>
        <v>0</v>
      </c>
      <c r="H64" s="127"/>
      <c r="I64" s="127"/>
      <c r="J64" s="127"/>
      <c r="K64" s="127"/>
      <c r="L64" s="127"/>
      <c r="M64" s="360"/>
      <c r="N64" s="127"/>
      <c r="O64" s="127"/>
      <c r="P64" s="360"/>
      <c r="Q64" s="360"/>
      <c r="R64" s="360"/>
      <c r="S64" s="360"/>
      <c r="T64" s="360"/>
    </row>
    <row r="65" spans="1:20" ht="42.75" customHeight="1" thickBot="1" x14ac:dyDescent="0.25">
      <c r="A65" s="1141" t="s">
        <v>3028</v>
      </c>
      <c r="B65" s="1142"/>
      <c r="C65" s="1141" t="s">
        <v>3232</v>
      </c>
      <c r="D65" s="1142"/>
      <c r="E65" s="1142"/>
      <c r="F65" s="1142"/>
      <c r="G65" s="1142"/>
      <c r="H65" s="127"/>
      <c r="I65" s="127"/>
      <c r="J65" s="127"/>
      <c r="K65" s="127"/>
      <c r="L65" s="127"/>
      <c r="M65" s="127"/>
      <c r="N65" s="127"/>
      <c r="O65" s="127"/>
      <c r="P65" s="127"/>
      <c r="Q65" s="360"/>
      <c r="R65" s="360"/>
      <c r="S65" s="360"/>
      <c r="T65" s="360"/>
    </row>
    <row r="66" spans="1:20" ht="28.5" x14ac:dyDescent="0.2">
      <c r="A66" s="826"/>
      <c r="B66" s="129"/>
      <c r="C66" s="834" t="s">
        <v>3029</v>
      </c>
      <c r="D66" s="834" t="s">
        <v>3030</v>
      </c>
      <c r="E66" s="834" t="s">
        <v>3031</v>
      </c>
      <c r="F66" s="834" t="s">
        <v>3032</v>
      </c>
      <c r="G66" s="128" t="s">
        <v>2948</v>
      </c>
      <c r="H66" s="127"/>
      <c r="I66" s="127"/>
      <c r="J66" s="127"/>
      <c r="K66" s="127"/>
      <c r="L66" s="127"/>
      <c r="M66" s="360"/>
      <c r="N66" s="127"/>
      <c r="O66" s="127"/>
      <c r="P66" s="360"/>
      <c r="Q66" s="360"/>
      <c r="R66" s="360"/>
      <c r="S66" s="360"/>
      <c r="T66" s="360"/>
    </row>
    <row r="67" spans="1:20" ht="20.25" x14ac:dyDescent="0.2">
      <c r="A67" s="826"/>
      <c r="B67" s="409" t="s">
        <v>2946</v>
      </c>
      <c r="C67" s="124">
        <f>'Stats (1)'!F60+'Stats (2)'!F60+'Stats (3)'!F60+'Stats (4)'!F60+'Stats (5)'!F60+'Stats (6)'!F60+'Stats (7)'!F60+'Stats (8)'!F60+'Stats (9)'!F60</f>
        <v>0</v>
      </c>
      <c r="D67" s="124">
        <f>'Stats (1)'!F61+'Stats (2)'!F61+'Stats (3)'!F61+'Stats (4)'!F61+'Stats (5)'!F61+'Stats (6)'!F61+'Stats (7)'!F61+'Stats (8)'!F61+'Stats (9)'!F61</f>
        <v>0</v>
      </c>
      <c r="E67" s="124">
        <f>'Stats (1)'!F62+'Stats (2)'!F62+'Stats (3)'!F62+'Stats (4)'!F62+'Stats (5)'!F62+'Stats (6)'!F62+'Stats (7)'!F62+'Stats (8)'!F62+'Stats (9)'!F62</f>
        <v>0</v>
      </c>
      <c r="F67" s="124">
        <f>'Stats (1)'!F63+'Stats (2)'!F63+'Stats (3)'!F63+'Stats (4)'!F63+'Stats (5)'!F63+'Stats (6)'!F63+'Stats (7)'!F63+'Stats (8)'!F63+'Stats (9)'!F63</f>
        <v>0</v>
      </c>
      <c r="G67" s="126">
        <f>SUM(C67:F67)</f>
        <v>0</v>
      </c>
      <c r="H67" s="127"/>
      <c r="I67" s="127"/>
      <c r="J67" s="127"/>
      <c r="K67" s="127"/>
      <c r="L67" s="127"/>
      <c r="M67" s="360"/>
      <c r="N67" s="127"/>
      <c r="O67" s="127"/>
      <c r="P67" s="360"/>
      <c r="Q67" s="360"/>
      <c r="R67" s="360"/>
      <c r="S67" s="360"/>
      <c r="T67" s="360"/>
    </row>
    <row r="68" spans="1:20" ht="20.25" x14ac:dyDescent="0.2">
      <c r="A68" s="826"/>
      <c r="B68" s="409" t="s">
        <v>2947</v>
      </c>
      <c r="C68" s="124">
        <f>'Stats (1)'!G60+'Stats (2)'!G60+'Stats (3)'!G60+'Stats (4)'!G60+'Stats (5)'!G60+'Stats (6)'!G60+'Stats (7)'!G60+'Stats (8)'!G60+'Stats (9)'!G60</f>
        <v>0</v>
      </c>
      <c r="D68" s="124">
        <f>'Stats (1)'!G61+'Stats (2)'!G61+'Stats (3)'!G61+'Stats (4)'!G61+'Stats (5)'!G61+'Stats (6)'!G61+'Stats (7)'!G61+'Stats (8)'!G61+'Stats (9)'!G61</f>
        <v>0</v>
      </c>
      <c r="E68" s="124">
        <f>'Stats (1)'!G62+'Stats (2)'!G62+'Stats (3)'!G62+'Stats (4)'!G62+'Stats (5)'!G62+'Stats (6)'!G62+'Stats (7)'!G62+'Stats (8)'!G62+'Stats (9)'!G62</f>
        <v>0</v>
      </c>
      <c r="F68" s="124">
        <f>'Stats (1)'!G63+'Stats (2)'!G63+'Stats (3)'!G63+'Stats (4)'!G63+'Stats (5)'!G63+'Stats (6)'!G63+'Stats (7)'!G63+'Stats (8)'!G63+'Stats (9)'!G63</f>
        <v>0</v>
      </c>
      <c r="G68" s="126">
        <f>SUM(C68:F68)</f>
        <v>0</v>
      </c>
      <c r="H68" s="127"/>
      <c r="I68" s="127"/>
      <c r="J68" s="127"/>
      <c r="K68" s="127"/>
      <c r="L68" s="127"/>
      <c r="M68" s="360"/>
      <c r="N68" s="127"/>
      <c r="O68" s="127"/>
      <c r="P68" s="360"/>
      <c r="Q68" s="360"/>
      <c r="R68" s="360"/>
      <c r="S68" s="360"/>
      <c r="T68" s="360"/>
    </row>
    <row r="69" spans="1:20" ht="21" thickBot="1" x14ac:dyDescent="0.25">
      <c r="A69" s="828"/>
      <c r="B69" s="412" t="s">
        <v>2948</v>
      </c>
      <c r="C69" s="125">
        <f>SUM(C67:C68)</f>
        <v>0</v>
      </c>
      <c r="D69" s="125">
        <f>SUM(D67:D68)</f>
        <v>0</v>
      </c>
      <c r="E69" s="125">
        <f>SUM(E67:E68)</f>
        <v>0</v>
      </c>
      <c r="F69" s="125">
        <f>SUM(F67:F68)</f>
        <v>0</v>
      </c>
      <c r="G69" s="125">
        <f>SUM(C69:F69)</f>
        <v>0</v>
      </c>
      <c r="H69" s="127"/>
      <c r="I69" s="127"/>
      <c r="J69" s="127"/>
      <c r="K69" s="127"/>
      <c r="L69" s="127"/>
      <c r="M69" s="360"/>
      <c r="N69" s="127"/>
      <c r="O69" s="127"/>
      <c r="P69" s="360"/>
      <c r="Q69" s="360"/>
      <c r="R69" s="360"/>
      <c r="S69" s="360"/>
      <c r="T69" s="360"/>
    </row>
    <row r="70" spans="1:20" ht="21" customHeight="1" thickBot="1" x14ac:dyDescent="0.25">
      <c r="A70" s="831"/>
      <c r="B70" s="827" t="s">
        <v>3033</v>
      </c>
      <c r="C70" s="1139" t="s">
        <v>3225</v>
      </c>
      <c r="D70" s="1140"/>
      <c r="E70" s="1140"/>
      <c r="F70" s="1140"/>
      <c r="G70" s="1140"/>
      <c r="H70" s="1140"/>
      <c r="I70" s="1140"/>
      <c r="J70" s="1140"/>
      <c r="K70" s="1140"/>
      <c r="L70" s="1140"/>
      <c r="M70" s="1140"/>
      <c r="N70" s="1140"/>
      <c r="O70" s="1140"/>
      <c r="P70" s="127"/>
      <c r="Q70" s="360"/>
      <c r="R70" s="360"/>
      <c r="S70" s="360"/>
      <c r="T70" s="360"/>
    </row>
    <row r="71" spans="1:20" ht="105" x14ac:dyDescent="0.2">
      <c r="A71" s="826"/>
      <c r="B71" s="129"/>
      <c r="C71" s="143" t="s">
        <v>3034</v>
      </c>
      <c r="D71" s="143" t="s">
        <v>3035</v>
      </c>
      <c r="E71" s="143" t="s">
        <v>3036</v>
      </c>
      <c r="F71" s="143" t="s">
        <v>3037</v>
      </c>
      <c r="G71" s="143" t="s">
        <v>3038</v>
      </c>
      <c r="H71" s="143" t="s">
        <v>3039</v>
      </c>
      <c r="I71" s="143" t="s">
        <v>3040</v>
      </c>
      <c r="J71" s="143" t="s">
        <v>3041</v>
      </c>
      <c r="K71" s="143" t="s">
        <v>3042</v>
      </c>
      <c r="L71" s="143" t="s">
        <v>3043</v>
      </c>
      <c r="M71" s="147" t="s">
        <v>3044</v>
      </c>
      <c r="N71" s="147" t="s">
        <v>3233</v>
      </c>
      <c r="O71" s="147" t="s">
        <v>3233</v>
      </c>
      <c r="P71" s="127"/>
      <c r="Q71" s="360"/>
      <c r="R71" s="360"/>
      <c r="S71" s="360"/>
      <c r="T71" s="360"/>
    </row>
    <row r="72" spans="1:20" ht="20.25" x14ac:dyDescent="0.2">
      <c r="A72" s="826"/>
      <c r="B72" s="409" t="s">
        <v>2946</v>
      </c>
      <c r="C72" s="124">
        <f>'Stats (1)'!C66+'Stats (2)'!C66+'Stats (3)'!C66+'Stats (4)'!C66+'Stats (5)'!C66+'Stats (6)'!C66+'Stats (7)'!C66+'Stats (8)'!C66+'Stats (9)'!C66</f>
        <v>0</v>
      </c>
      <c r="D72" s="124">
        <f>'Stats (1)'!C67+'Stats (2)'!C67+'Stats (3)'!C67+'Stats (4)'!C67+'Stats (5)'!C67+'Stats (6)'!C67+'Stats (7)'!C67+'Stats (8)'!C67+'Stats (9)'!C67</f>
        <v>0</v>
      </c>
      <c r="E72" s="124">
        <f>'Stats (1)'!C68+'Stats (2)'!C68+'Stats (3)'!C68+'Stats (4)'!C68+'Stats (5)'!C68+'Stats (6)'!C68+'Stats (7)'!C68+'Stats (8)'!C68+'Stats (9)'!C68</f>
        <v>0</v>
      </c>
      <c r="F72" s="124">
        <f>'Stats (1)'!C69+'Stats (2)'!C69+'Stats (3)'!C69+'Stats (4)'!C69+'Stats (5)'!C69+'Stats (6)'!C69+'Stats (7)'!C69+'Stats (8)'!C69+'Stats (9)'!C69</f>
        <v>0</v>
      </c>
      <c r="G72" s="124">
        <f>'Stats (1)'!C70+'Stats (2)'!C70+'Stats (3)'!C70+'Stats (4)'!C70+'Stats (5)'!C70+'Stats (6)'!C70+'Stats (7)'!C70+'Stats (8)'!C70+'Stats (9)'!C70</f>
        <v>0</v>
      </c>
      <c r="H72" s="124">
        <f>'Stats (1)'!C71+'Stats (2)'!C71+'Stats (3)'!C71+'Stats (4)'!C71+'Stats (5)'!C71+'Stats (6)'!C71+'Stats (7)'!C71+'Stats (8)'!C71+'Stats (9)'!C71</f>
        <v>0</v>
      </c>
      <c r="I72" s="124">
        <f>'Stats (1)'!C72+'Stats (2)'!C72+'Stats (3)'!C72+'Stats (4)'!C72+'Stats (5)'!C72+'Stats (6)'!C72+'Stats (7)'!C72+'Stats (8)'!C72+'Stats (9)'!C72</f>
        <v>0</v>
      </c>
      <c r="J72" s="124">
        <f>'Stats (1)'!C73+'Stats (2)'!C73+'Stats (3)'!C73+'Stats (4)'!C73+'Stats (5)'!C73+'Stats (6)'!C73+'Stats (7)'!C73+'Stats (8)'!C73+'Stats (9)'!C73</f>
        <v>0</v>
      </c>
      <c r="K72" s="124">
        <f>'Stats (1)'!C74+'Stats (2)'!C74+'Stats (3)'!C74+'Stats (4)'!C74+'Stats (5)'!C74+'Stats (6)'!C74+'Stats (7)'!C74+'Stats (8)'!C74+'Stats (9)'!C74</f>
        <v>0</v>
      </c>
      <c r="L72" s="124">
        <f>'Stats (1)'!C75+'Stats (2)'!C75+'Stats (3)'!C75+'Stats (4)'!C75+'Stats (5)'!C75+'Stats (6)'!C75+'Stats (7)'!C75+'Stats (8)'!C75+'Stats (9)'!C75</f>
        <v>0</v>
      </c>
      <c r="M72" s="124">
        <f>'Stats (1)'!C76+'Stats (2)'!C76+'Stats (3)'!C76+'Stats (4)'!C76+'Stats (5)'!C76+'Stats (6)'!C76+'Stats (7)'!C76+'Stats (8)'!C76+'Stats (9)'!C76</f>
        <v>0</v>
      </c>
      <c r="N72" s="124">
        <f>'Stats (1)'!C77+'Stats (2)'!C77+'Stats (3)'!C77+'Stats (4)'!C77+'Stats (5)'!C77+'Stats (6)'!C77+'Stats (7)'!C77+'Stats (8)'!C77+'Stats (9)'!C77</f>
        <v>0</v>
      </c>
      <c r="O72" s="124">
        <f>'Stats (1)'!C78+'Stats (2)'!C78+'Stats (3)'!C78+'Stats (4)'!C78+'Stats (5)'!C78+'Stats (6)'!C78+'Stats (7)'!C78+'Stats (8)'!C78+'Stats (9)'!C78</f>
        <v>0</v>
      </c>
      <c r="P72" s="127"/>
      <c r="Q72" s="360"/>
      <c r="R72" s="360"/>
      <c r="S72" s="360"/>
      <c r="T72" s="360"/>
    </row>
    <row r="73" spans="1:20" ht="20.25" x14ac:dyDescent="0.2">
      <c r="A73" s="826"/>
      <c r="B73" s="409" t="s">
        <v>2947</v>
      </c>
      <c r="C73" s="124">
        <f>'Stats (1)'!D66+'Stats (2)'!D66+'Stats (3)'!D66+'Stats (4)'!D66+'Stats (5)'!D66+'Stats (6)'!D66+'Stats (7)'!D66+'Stats (8)'!D66+'Stats (9)'!D66</f>
        <v>0</v>
      </c>
      <c r="D73" s="124">
        <f>'Stats (1)'!D67+'Stats (2)'!D67+'Stats (3)'!D67+'Stats (4)'!D67+'Stats (5)'!D67+'Stats (6)'!D67+'Stats (7)'!D67+'Stats (8)'!D67+'Stats (9)'!D67</f>
        <v>0</v>
      </c>
      <c r="E73" s="124">
        <f>'Stats (1)'!D68+'Stats (2)'!D68+'Stats (3)'!D68+'Stats (4)'!D68+'Stats (5)'!D68+'Stats (6)'!D68+'Stats (7)'!D68+'Stats (8)'!D68+'Stats (9)'!D68</f>
        <v>0</v>
      </c>
      <c r="F73" s="124">
        <f>'Stats (1)'!D69+'Stats (2)'!D69+'Stats (3)'!D69+'Stats (4)'!D69+'Stats (5)'!D69+'Stats (6)'!D69+'Stats (7)'!D69+'Stats (8)'!D69+'Stats (9)'!D69</f>
        <v>0</v>
      </c>
      <c r="G73" s="124">
        <f>'Stats (1)'!D70+'Stats (2)'!D70+'Stats (3)'!D70+'Stats (4)'!D70+'Stats (5)'!D70+'Stats (6)'!D70+'Stats (7)'!D70+'Stats (8)'!D70+'Stats (9)'!D70</f>
        <v>0</v>
      </c>
      <c r="H73" s="124">
        <f>'Stats (1)'!D71+'Stats (2)'!D71+'Stats (3)'!D71+'Stats (4)'!D71+'Stats (5)'!D71+'Stats (6)'!D71+'Stats (7)'!D71+'Stats (8)'!D71+'Stats (9)'!D71</f>
        <v>0</v>
      </c>
      <c r="I73" s="124">
        <f>'Stats (1)'!D72+'Stats (2)'!D72+'Stats (3)'!D72+'Stats (4)'!D72+'Stats (5)'!D72+'Stats (6)'!D72+'Stats (7)'!D72+'Stats (8)'!D72+'Stats (9)'!D72</f>
        <v>0</v>
      </c>
      <c r="J73" s="124">
        <f>'Stats (1)'!D73+'Stats (2)'!D73+'Stats (3)'!D73+'Stats (4)'!D73+'Stats (5)'!D73+'Stats (6)'!D73+'Stats (7)'!D73+'Stats (8)'!D73+'Stats (9)'!D73</f>
        <v>0</v>
      </c>
      <c r="K73" s="124">
        <f>'Stats (1)'!D74+'Stats (2)'!D74+'Stats (3)'!D74+'Stats (4)'!D74+'Stats (5)'!D74+'Stats (6)'!D74+'Stats (7)'!D74+'Stats (8)'!D74+'Stats (9)'!D74</f>
        <v>0</v>
      </c>
      <c r="L73" s="124">
        <f>'Stats (1)'!D75+'Stats (2)'!D75+'Stats (3)'!D75+'Stats (4)'!D75+'Stats (5)'!D75+'Stats (6)'!D75+'Stats (7)'!D75+'Stats (8)'!D75+'Stats (9)'!D75</f>
        <v>0</v>
      </c>
      <c r="M73" s="124">
        <f>'Stats (1)'!D76+'Stats (2)'!D76+'Stats (3)'!D76+'Stats (4)'!D76+'Stats (5)'!D76+'Stats (6)'!D76+'Stats (7)'!D76+'Stats (8)'!D76+'Stats (9)'!D76</f>
        <v>0</v>
      </c>
      <c r="N73" s="124">
        <f>'Stats (1)'!D77+'Stats (2)'!D77+'Stats (3)'!D77+'Stats (4)'!D77+'Stats (5)'!D77+'Stats (6)'!D77+'Stats (7)'!D77+'Stats (8)'!D77+'Stats (9)'!D77</f>
        <v>0</v>
      </c>
      <c r="O73" s="124">
        <f>'Stats (1)'!D78+'Stats (2)'!D78+'Stats (3)'!D78+'Stats (4)'!D78+'Stats (5)'!D78+'Stats (6)'!D78+'Stats (7)'!D78+'Stats (8)'!D78+'Stats (9)'!D78</f>
        <v>0</v>
      </c>
      <c r="P73" s="127"/>
      <c r="Q73" s="360"/>
      <c r="R73" s="360"/>
      <c r="S73" s="360"/>
      <c r="T73" s="360"/>
    </row>
    <row r="74" spans="1:20" ht="21" thickBot="1" x14ac:dyDescent="0.25">
      <c r="A74" s="828"/>
      <c r="B74" s="413" t="s">
        <v>2948</v>
      </c>
      <c r="C74" s="126">
        <f>SUM(C72:C73)</f>
        <v>0</v>
      </c>
      <c r="D74" s="126">
        <f t="shared" ref="D74:M74" si="5">SUM(D72:D73)</f>
        <v>0</v>
      </c>
      <c r="E74" s="126">
        <f t="shared" si="5"/>
        <v>0</v>
      </c>
      <c r="F74" s="126">
        <f t="shared" si="5"/>
        <v>0</v>
      </c>
      <c r="G74" s="126">
        <f t="shared" si="5"/>
        <v>0</v>
      </c>
      <c r="H74" s="126">
        <f t="shared" si="5"/>
        <v>0</v>
      </c>
      <c r="I74" s="126">
        <f t="shared" si="5"/>
        <v>0</v>
      </c>
      <c r="J74" s="126">
        <f t="shared" si="5"/>
        <v>0</v>
      </c>
      <c r="K74" s="126">
        <f t="shared" si="5"/>
        <v>0</v>
      </c>
      <c r="L74" s="126">
        <f t="shared" si="5"/>
        <v>0</v>
      </c>
      <c r="M74" s="126">
        <f t="shared" si="5"/>
        <v>0</v>
      </c>
      <c r="N74" s="126">
        <f>SUM(N72:N73)</f>
        <v>0</v>
      </c>
      <c r="O74" s="126">
        <f>SUM(O72:O73)</f>
        <v>0</v>
      </c>
      <c r="P74" s="127"/>
      <c r="Q74" s="360"/>
      <c r="R74" s="360"/>
      <c r="S74" s="360"/>
      <c r="T74" s="360"/>
    </row>
    <row r="75" spans="1:20" ht="21" customHeight="1" thickBot="1" x14ac:dyDescent="0.25">
      <c r="A75" s="831"/>
      <c r="B75" s="827" t="s">
        <v>3033</v>
      </c>
      <c r="C75" s="1150" t="s">
        <v>3232</v>
      </c>
      <c r="D75" s="1151"/>
      <c r="E75" s="1151"/>
      <c r="F75" s="1151"/>
      <c r="G75" s="1151"/>
      <c r="H75" s="1151"/>
      <c r="I75" s="1151"/>
      <c r="J75" s="1151"/>
      <c r="K75" s="1151"/>
      <c r="L75" s="1151"/>
      <c r="M75" s="1151"/>
      <c r="N75" s="1151"/>
      <c r="O75" s="1151"/>
      <c r="P75" s="127"/>
      <c r="Q75" s="360"/>
      <c r="R75" s="360"/>
      <c r="S75" s="360"/>
      <c r="T75" s="360"/>
    </row>
    <row r="76" spans="1:20" ht="105" x14ac:dyDescent="0.2">
      <c r="A76" s="826"/>
      <c r="B76" s="129"/>
      <c r="C76" s="143" t="s">
        <v>3034</v>
      </c>
      <c r="D76" s="144" t="s">
        <v>3035</v>
      </c>
      <c r="E76" s="144" t="s">
        <v>3036</v>
      </c>
      <c r="F76" s="144" t="s">
        <v>3037</v>
      </c>
      <c r="G76" s="144" t="s">
        <v>3038</v>
      </c>
      <c r="H76" s="144" t="s">
        <v>3039</v>
      </c>
      <c r="I76" s="144" t="s">
        <v>3040</v>
      </c>
      <c r="J76" s="144" t="s">
        <v>3041</v>
      </c>
      <c r="K76" s="144" t="s">
        <v>3042</v>
      </c>
      <c r="L76" s="144" t="s">
        <v>3043</v>
      </c>
      <c r="M76" s="144" t="s">
        <v>3044</v>
      </c>
      <c r="N76" s="147" t="s">
        <v>3233</v>
      </c>
      <c r="O76" s="147" t="s">
        <v>3233</v>
      </c>
      <c r="P76" s="127"/>
      <c r="Q76" s="360"/>
      <c r="R76" s="360"/>
      <c r="S76" s="360"/>
      <c r="T76" s="360"/>
    </row>
    <row r="77" spans="1:20" ht="20.25" x14ac:dyDescent="0.2">
      <c r="A77" s="826"/>
      <c r="B77" s="409" t="s">
        <v>2946</v>
      </c>
      <c r="C77" s="124">
        <f>'Stats (1)'!F66+'Stats (2)'!F66+'Stats (3)'!F66+'Stats (4)'!F66+'Stats (5)'!F66+'Stats (6)'!F66+'Stats (7)'!F66+'Stats (8)'!F66+'Stats (9)'!F66</f>
        <v>0</v>
      </c>
      <c r="D77" s="124">
        <f>'Stats (1)'!F67+'Stats (2)'!F67+'Stats (3)'!F67+'Stats (4)'!F67+'Stats (5)'!F67+'Stats (6)'!F67+'Stats (7)'!F67+'Stats (8)'!F67+'Stats (9)'!F67</f>
        <v>0</v>
      </c>
      <c r="E77" s="124">
        <f>'Stats (1)'!F68+'Stats (2)'!F68+'Stats (3)'!F68+'Stats (4)'!F68+'Stats (5)'!F68+'Stats (6)'!F68+'Stats (7)'!F68+'Stats (8)'!F68+'Stats (9)'!F68</f>
        <v>0</v>
      </c>
      <c r="F77" s="124">
        <f>'Stats (1)'!F69+'Stats (2)'!F69+'Stats (3)'!F69+'Stats (4)'!F69+'Stats (5)'!F69+'Stats (6)'!F69+'Stats (7)'!F69+'Stats (8)'!F69+'Stats (9)'!F69</f>
        <v>0</v>
      </c>
      <c r="G77" s="124">
        <f>'Stats (1)'!F70+'Stats (2)'!F70+'Stats (3)'!F70+'Stats (4)'!F70+'Stats (5)'!F70+'Stats (6)'!F70+'Stats (7)'!F70+'Stats (8)'!F70+'Stats (9)'!F70</f>
        <v>0</v>
      </c>
      <c r="H77" s="124">
        <f>'Stats (1)'!F71+'Stats (2)'!F71+'Stats (3)'!F71+'Stats (4)'!F71+'Stats (5)'!F71+'Stats (6)'!F71+'Stats (7)'!F71+'Stats (8)'!F71+'Stats (9)'!F71</f>
        <v>0</v>
      </c>
      <c r="I77" s="124">
        <f>'Stats (1)'!F72+'Stats (2)'!F72+'Stats (3)'!F72+'Stats (4)'!F72+'Stats (5)'!F72+'Stats (6)'!F72+'Stats (7)'!F72+'Stats (8)'!F72+'Stats (9)'!F72</f>
        <v>0</v>
      </c>
      <c r="J77" s="124">
        <f>'Stats (1)'!F73+'Stats (2)'!F73+'Stats (3)'!F73+'Stats (4)'!F73+'Stats (5)'!F73+'Stats (6)'!F73+'Stats (7)'!F73+'Stats (8)'!F73+'Stats (9)'!F73</f>
        <v>0</v>
      </c>
      <c r="K77" s="124">
        <f>'Stats (1)'!F74+'Stats (2)'!F74+'Stats (3)'!F74+'Stats (4)'!F74+'Stats (5)'!F74+'Stats (6)'!F74+'Stats (7)'!F74+'Stats (8)'!F74+'Stats (9)'!F74</f>
        <v>0</v>
      </c>
      <c r="L77" s="124">
        <f>'Stats (1)'!F75+'Stats (2)'!F75+'Stats (3)'!F75+'Stats (4)'!F75+'Stats (5)'!F75+'Stats (6)'!F75+'Stats (7)'!F75+'Stats (8)'!F75+'Stats (9)'!F75</f>
        <v>0</v>
      </c>
      <c r="M77" s="124">
        <f>'Stats (1)'!F76+'Stats (2)'!F76+'Stats (3)'!F76+'Stats (4)'!F76+'Stats (5)'!F76+'Stats (6)'!F76+'Stats (7)'!F76+'Stats (8)'!F76+'Stats (9)'!F76</f>
        <v>0</v>
      </c>
      <c r="N77" s="124">
        <f>'Stats (1)'!F77+'Stats (2)'!F77+'Stats (3)'!F77+'Stats (4)'!F77+'Stats (5)'!F77+'Stats (6)'!F77+'Stats (7)'!F77+'Stats (8)'!F77+'Stats (9)'!F77</f>
        <v>0</v>
      </c>
      <c r="O77" s="124">
        <f>'Stats (1)'!F78+'Stats (2)'!F78+'Stats (3)'!F78+'Stats (4)'!F78+'Stats (5)'!F78+'Stats (6)'!F78+'Stats (7)'!F78+'Stats (8)'!F78+'Stats (9)'!F78</f>
        <v>0</v>
      </c>
      <c r="P77" s="127"/>
      <c r="Q77" s="360"/>
      <c r="R77" s="360"/>
      <c r="S77" s="360"/>
      <c r="T77" s="360"/>
    </row>
    <row r="78" spans="1:20" ht="20.25" x14ac:dyDescent="0.2">
      <c r="A78" s="826"/>
      <c r="B78" s="409" t="s">
        <v>2947</v>
      </c>
      <c r="C78" s="124">
        <f>'Stats (1)'!G66+'Stats (2)'!G66+'Stats (3)'!G66+'Stats (4)'!G66+'Stats (5)'!G66+'Stats (6)'!G66+'Stats (7)'!G66+'Stats (8)'!G66+'Stats (9)'!G66</f>
        <v>0</v>
      </c>
      <c r="D78" s="124">
        <f>'Stats (1)'!G67+'Stats (2)'!G67+'Stats (3)'!G67+'Stats (4)'!G67+'Stats (5)'!G67+'Stats (6)'!G67+'Stats (7)'!G67+'Stats (8)'!G67+'Stats (9)'!G67</f>
        <v>0</v>
      </c>
      <c r="E78" s="124">
        <f>'Stats (1)'!G68+'Stats (2)'!G68+'Stats (3)'!G68+'Stats (4)'!G68+'Stats (5)'!G68+'Stats (6)'!G68+'Stats (7)'!G68+'Stats (8)'!G68+'Stats (9)'!G68</f>
        <v>0</v>
      </c>
      <c r="F78" s="124">
        <f>'Stats (1)'!G69+'Stats (2)'!G69+'Stats (3)'!G69+'Stats (4)'!G69+'Stats (5)'!G69+'Stats (6)'!G69+'Stats (7)'!G69+'Stats (8)'!G69+'Stats (9)'!G69</f>
        <v>0</v>
      </c>
      <c r="G78" s="124">
        <f>'Stats (1)'!G70+'Stats (2)'!G70+'Stats (3)'!G70+'Stats (4)'!G70+'Stats (5)'!G70+'Stats (6)'!G70+'Stats (7)'!G70+'Stats (8)'!G70+'Stats (9)'!G70</f>
        <v>0</v>
      </c>
      <c r="H78" s="124">
        <f>'Stats (1)'!G71+'Stats (2)'!G71+'Stats (3)'!G71+'Stats (4)'!G71+'Stats (5)'!G71+'Stats (6)'!G71+'Stats (7)'!G71+'Stats (8)'!G71+'Stats (9)'!G71</f>
        <v>0</v>
      </c>
      <c r="I78" s="124">
        <f>'Stats (1)'!G72+'Stats (2)'!G72+'Stats (3)'!G72+'Stats (4)'!G72+'Stats (5)'!G72+'Stats (6)'!G72+'Stats (7)'!G72+'Stats (8)'!G72+'Stats (9)'!G72</f>
        <v>0</v>
      </c>
      <c r="J78" s="124">
        <f>'Stats (1)'!G73+'Stats (2)'!G73+'Stats (3)'!G73+'Stats (4)'!G73+'Stats (5)'!G73+'Stats (6)'!G73+'Stats (7)'!G73+'Stats (8)'!G73+'Stats (9)'!G73</f>
        <v>0</v>
      </c>
      <c r="K78" s="124">
        <f>'Stats (1)'!G74+'Stats (2)'!G74+'Stats (3)'!G74+'Stats (4)'!G74+'Stats (5)'!G74+'Stats (6)'!G74+'Stats (7)'!G74+'Stats (8)'!G74+'Stats (9)'!G74</f>
        <v>0</v>
      </c>
      <c r="L78" s="124">
        <f>'Stats (1)'!G75+'Stats (2)'!G75+'Stats (3)'!G75+'Stats (4)'!G75+'Stats (5)'!G75+'Stats (6)'!G75+'Stats (7)'!G75+'Stats (8)'!G75+'Stats (9)'!G75</f>
        <v>0</v>
      </c>
      <c r="M78" s="124">
        <f>'Stats (1)'!G76+'Stats (2)'!G76+'Stats (3)'!G76+'Stats (4)'!G76+'Stats (5)'!G76+'Stats (6)'!G76+'Stats (7)'!G76+'Stats (8)'!G76+'Stats (9)'!G76</f>
        <v>0</v>
      </c>
      <c r="N78" s="124">
        <f>'Stats (1)'!G77+'Stats (2)'!G77+'Stats (3)'!G77+'Stats (4)'!G77+'Stats (5)'!G77+'Stats (6)'!G77+'Stats (7)'!G77+'Stats (8)'!G77+'Stats (9)'!G77</f>
        <v>0</v>
      </c>
      <c r="O78" s="124">
        <f>'Stats (1)'!G78+'Stats (2)'!G78+'Stats (3)'!G78+'Stats (4)'!G78+'Stats (5)'!G78+'Stats (6)'!G78+'Stats (7)'!G78+'Stats (8)'!G78+'Stats (9)'!G78</f>
        <v>0</v>
      </c>
      <c r="P78" s="127"/>
      <c r="Q78" s="360"/>
      <c r="R78" s="360"/>
      <c r="S78" s="360"/>
      <c r="T78" s="360"/>
    </row>
    <row r="79" spans="1:20" ht="21" thickBot="1" x14ac:dyDescent="0.25">
      <c r="A79" s="826"/>
      <c r="B79" s="412" t="s">
        <v>2948</v>
      </c>
      <c r="C79" s="126">
        <f>SUM(C77:C78)</f>
        <v>0</v>
      </c>
      <c r="D79" s="126">
        <f t="shared" ref="D79:M79" si="6">SUM(D77:D78)</f>
        <v>0</v>
      </c>
      <c r="E79" s="126">
        <f t="shared" si="6"/>
        <v>0</v>
      </c>
      <c r="F79" s="126">
        <f t="shared" si="6"/>
        <v>0</v>
      </c>
      <c r="G79" s="126">
        <f t="shared" si="6"/>
        <v>0</v>
      </c>
      <c r="H79" s="126">
        <f t="shared" si="6"/>
        <v>0</v>
      </c>
      <c r="I79" s="126">
        <f t="shared" si="6"/>
        <v>0</v>
      </c>
      <c r="J79" s="126">
        <f t="shared" si="6"/>
        <v>0</v>
      </c>
      <c r="K79" s="126">
        <f t="shared" si="6"/>
        <v>0</v>
      </c>
      <c r="L79" s="126">
        <f t="shared" si="6"/>
        <v>0</v>
      </c>
      <c r="M79" s="126">
        <f t="shared" si="6"/>
        <v>0</v>
      </c>
      <c r="N79" s="126">
        <f>SUM(N77:N78)</f>
        <v>0</v>
      </c>
      <c r="O79" s="126">
        <f>SUM(O77:O78)</f>
        <v>0</v>
      </c>
      <c r="P79" s="127"/>
      <c r="Q79" s="360"/>
      <c r="R79" s="360"/>
      <c r="S79" s="360"/>
      <c r="T79" s="360"/>
    </row>
    <row r="80" spans="1:20" ht="21" thickBot="1" x14ac:dyDescent="0.25">
      <c r="A80" s="131"/>
      <c r="B80" s="827" t="s">
        <v>3046</v>
      </c>
      <c r="C80" s="1152" t="s">
        <v>3225</v>
      </c>
      <c r="D80" s="1153"/>
      <c r="E80" s="1153"/>
      <c r="F80" s="1153"/>
      <c r="G80" s="1153"/>
      <c r="H80" s="1153"/>
      <c r="I80" s="1153"/>
      <c r="J80" s="1153"/>
      <c r="K80" s="1154"/>
      <c r="L80" s="127"/>
      <c r="M80" s="127"/>
      <c r="N80" s="127"/>
      <c r="O80" s="360"/>
      <c r="P80" s="127"/>
      <c r="Q80" s="360"/>
      <c r="R80" s="360"/>
      <c r="S80" s="360"/>
      <c r="T80" s="360"/>
    </row>
    <row r="81" spans="1:20" ht="20.25" x14ac:dyDescent="0.2">
      <c r="A81" s="826"/>
      <c r="B81" s="129"/>
      <c r="C81" s="123" t="s">
        <v>3234</v>
      </c>
      <c r="D81" s="123" t="s">
        <v>3048</v>
      </c>
      <c r="E81" s="123" t="s">
        <v>3049</v>
      </c>
      <c r="F81" s="123" t="s">
        <v>3050</v>
      </c>
      <c r="G81" s="123" t="s">
        <v>3051</v>
      </c>
      <c r="H81" s="123" t="s">
        <v>3052</v>
      </c>
      <c r="I81" s="123" t="s">
        <v>3053</v>
      </c>
      <c r="J81" s="123" t="s">
        <v>3054</v>
      </c>
      <c r="K81" s="126" t="s">
        <v>2948</v>
      </c>
      <c r="L81" s="127"/>
      <c r="M81" s="127"/>
      <c r="N81" s="127"/>
      <c r="O81" s="360"/>
      <c r="P81" s="391"/>
      <c r="Q81" s="360"/>
      <c r="R81" s="360"/>
      <c r="S81" s="360"/>
      <c r="T81" s="360"/>
    </row>
    <row r="82" spans="1:20" ht="20.25" x14ac:dyDescent="0.2">
      <c r="A82" s="826"/>
      <c r="B82" s="409" t="s">
        <v>2946</v>
      </c>
      <c r="C82" s="124">
        <f>'Stats (1)'!C81+'Stats (2)'!C81+'Stats (3)'!C81+'Stats (4)'!C81+'Stats (5)'!C81+'Stats (6)'!C81+'Stats (7)'!C81+'Stats (8)'!C81+'Stats (9)'!C81</f>
        <v>0</v>
      </c>
      <c r="D82" s="124">
        <f>'Stats (1)'!C82+'Stats (2)'!C82+'Stats (3)'!C82+'Stats (4)'!C82+'Stats (5)'!C82+'Stats (6)'!C82+'Stats (7)'!C82+'Stats (8)'!C82+'Stats (9)'!C82</f>
        <v>0</v>
      </c>
      <c r="E82" s="124">
        <f>'Stats (1)'!C83+'Stats (2)'!C83+'Stats (3)'!C83+'Stats (4)'!C83+'Stats (5)'!C83+'Stats (6)'!C83+'Stats (7)'!C83+'Stats (8)'!C83+'Stats (9)'!C83</f>
        <v>0</v>
      </c>
      <c r="F82" s="124">
        <f>'Stats (1)'!C84+'Stats (2)'!C84+'Stats (3)'!C84+'Stats (4)'!C84+'Stats (5)'!C84+'Stats (6)'!C84+'Stats (7)'!C84+'Stats (8)'!C84+'Stats (9)'!C84</f>
        <v>0</v>
      </c>
      <c r="G82" s="124">
        <f>'Stats (1)'!C85+'Stats (2)'!C85+'Stats (3)'!C85+'Stats (4)'!C85+'Stats (5)'!C85+'Stats (6)'!C85+'Stats (7)'!C85+'Stats (8)'!C85+'Stats (9)'!C85</f>
        <v>0</v>
      </c>
      <c r="H82" s="124">
        <f>'Stats (1)'!C86+'Stats (2)'!C86+'Stats (3)'!C86+'Stats (4)'!C86+'Stats (5)'!C86+'Stats (6)'!C86+'Stats (7)'!C86+'Stats (8)'!C86+'Stats (9)'!C86</f>
        <v>0</v>
      </c>
      <c r="I82" s="124">
        <f>'Stats (1)'!C87+'Stats (2)'!C87+'Stats (3)'!C87+'Stats (4)'!C87+'Stats (5)'!C87+'Stats (6)'!C87+'Stats (7)'!C87+'Stats (8)'!C87+'Stats (9)'!C87</f>
        <v>0</v>
      </c>
      <c r="J82" s="124">
        <f>'Stats (1)'!C88+'Stats (2)'!C88+'Stats (3)'!C88+'Stats (4)'!C88+'Stats (5)'!C88+'Stats (6)'!C88+'Stats (7)'!C88+'Stats (8)'!C88+'Stats (9)'!C88</f>
        <v>0</v>
      </c>
      <c r="K82" s="126">
        <f>SUM(C82:J82)</f>
        <v>0</v>
      </c>
      <c r="L82" s="127"/>
      <c r="M82" s="127"/>
      <c r="N82" s="127"/>
      <c r="O82" s="360"/>
      <c r="P82" s="391"/>
      <c r="Q82" s="360"/>
      <c r="R82" s="360"/>
      <c r="S82" s="360"/>
      <c r="T82" s="360"/>
    </row>
    <row r="83" spans="1:20" ht="20.25" x14ac:dyDescent="0.2">
      <c r="A83" s="826"/>
      <c r="B83" s="409" t="s">
        <v>2947</v>
      </c>
      <c r="C83" s="124">
        <f>'Stats (1)'!D81+'Stats (2)'!D81+'Stats (3)'!D81+'Stats (4)'!D81+'Stats (5)'!D81+'Stats (6)'!D81+'Stats (7)'!D81+'Stats (8)'!D81+'Stats (9)'!D81</f>
        <v>0</v>
      </c>
      <c r="D83" s="124">
        <f>'Stats (1)'!D82+'Stats (2)'!D82+'Stats (3)'!D82+'Stats (4)'!D82+'Stats (5)'!D82+'Stats (6)'!D82+'Stats (7)'!D82+'Stats (8)'!D82+'Stats (9)'!D82</f>
        <v>0</v>
      </c>
      <c r="E83" s="124">
        <f>'Stats (1)'!D83+'Stats (2)'!D83+'Stats (3)'!D83+'Stats (4)'!D83+'Stats (5)'!D83+'Stats (6)'!D83+'Stats (7)'!D83+'Stats (8)'!D83+'Stats (9)'!D83</f>
        <v>0</v>
      </c>
      <c r="F83" s="124">
        <f>'Stats (1)'!D84+'Stats (2)'!D84+'Stats (3)'!D84+'Stats (4)'!D84+'Stats (5)'!D84+'Stats (6)'!D84+'Stats (7)'!D84+'Stats (8)'!D84+'Stats (9)'!D84</f>
        <v>0</v>
      </c>
      <c r="G83" s="124">
        <f>'Stats (1)'!D85+'Stats (2)'!D85+'Stats (3)'!D85+'Stats (4)'!D85+'Stats (5)'!D85+'Stats (6)'!D85+'Stats (7)'!D85+'Stats (8)'!D85+'Stats (9)'!D85</f>
        <v>0</v>
      </c>
      <c r="H83" s="124">
        <f>'Stats (1)'!D86+'Stats (2)'!D86+'Stats (3)'!D86+'Stats (4)'!D86+'Stats (5)'!D86+'Stats (6)'!D86+'Stats (7)'!D86+'Stats (8)'!D86+'Stats (9)'!D86</f>
        <v>0</v>
      </c>
      <c r="I83" s="124">
        <f>'Stats (1)'!D87+'Stats (2)'!D87+'Stats (3)'!D87+'Stats (4)'!D87+'Stats (5)'!D87+'Stats (6)'!D87+'Stats (7)'!D87+'Stats (8)'!D87+'Stats (9)'!D87</f>
        <v>0</v>
      </c>
      <c r="J83" s="124">
        <f>'Stats (1)'!D88+'Stats (2)'!D88+'Stats (3)'!D88+'Stats (4)'!D88+'Stats (5)'!D88+'Stats (6)'!D88+'Stats (7)'!D88+'Stats (8)'!D88+'Stats (9)'!D88</f>
        <v>0</v>
      </c>
      <c r="K83" s="126">
        <f>SUM(C83:J83)</f>
        <v>0</v>
      </c>
      <c r="L83" s="127"/>
      <c r="M83" s="127"/>
      <c r="N83" s="127"/>
      <c r="O83" s="360"/>
      <c r="P83" s="391"/>
      <c r="Q83" s="360"/>
      <c r="R83" s="360"/>
      <c r="S83" s="360"/>
      <c r="T83" s="360"/>
    </row>
    <row r="84" spans="1:20" ht="21" thickBot="1" x14ac:dyDescent="0.25">
      <c r="A84" s="826"/>
      <c r="B84" s="412" t="s">
        <v>2948</v>
      </c>
      <c r="C84" s="126">
        <f t="shared" ref="C84:J84" si="7">SUM(C82:C83)</f>
        <v>0</v>
      </c>
      <c r="D84" s="126">
        <f t="shared" si="7"/>
        <v>0</v>
      </c>
      <c r="E84" s="126">
        <f t="shared" si="7"/>
        <v>0</v>
      </c>
      <c r="F84" s="126">
        <f t="shared" si="7"/>
        <v>0</v>
      </c>
      <c r="G84" s="126">
        <f t="shared" si="7"/>
        <v>0</v>
      </c>
      <c r="H84" s="126">
        <f t="shared" si="7"/>
        <v>0</v>
      </c>
      <c r="I84" s="126">
        <f t="shared" si="7"/>
        <v>0</v>
      </c>
      <c r="J84" s="126">
        <f t="shared" si="7"/>
        <v>0</v>
      </c>
      <c r="K84" s="126">
        <f>SUM(K82:K83)</f>
        <v>0</v>
      </c>
      <c r="L84" s="127"/>
      <c r="M84" s="127"/>
      <c r="N84" s="127"/>
      <c r="O84" s="360"/>
      <c r="P84" s="391"/>
      <c r="Q84" s="360"/>
      <c r="R84" s="360"/>
      <c r="S84" s="360"/>
      <c r="T84" s="360"/>
    </row>
    <row r="85" spans="1:20" ht="21" thickBot="1" x14ac:dyDescent="0.25">
      <c r="A85" s="131"/>
      <c r="B85" s="827" t="s">
        <v>3046</v>
      </c>
      <c r="C85" s="1150" t="s">
        <v>3232</v>
      </c>
      <c r="D85" s="1151"/>
      <c r="E85" s="1151"/>
      <c r="F85" s="1151"/>
      <c r="G85" s="1151"/>
      <c r="H85" s="1151"/>
      <c r="I85" s="1151"/>
      <c r="J85" s="1151"/>
      <c r="K85" s="1155"/>
      <c r="L85" s="127"/>
      <c r="M85" s="127"/>
      <c r="N85" s="127"/>
      <c r="O85" s="360"/>
      <c r="P85" s="127"/>
      <c r="Q85" s="360"/>
      <c r="R85" s="360"/>
      <c r="S85" s="360"/>
      <c r="T85" s="360"/>
    </row>
    <row r="86" spans="1:20" ht="20.25" x14ac:dyDescent="0.2">
      <c r="A86" s="826"/>
      <c r="B86" s="129"/>
      <c r="C86" s="123" t="s">
        <v>3234</v>
      </c>
      <c r="D86" s="123" t="s">
        <v>3048</v>
      </c>
      <c r="E86" s="123" t="s">
        <v>3049</v>
      </c>
      <c r="F86" s="123" t="s">
        <v>3050</v>
      </c>
      <c r="G86" s="123" t="s">
        <v>3051</v>
      </c>
      <c r="H86" s="123" t="s">
        <v>3052</v>
      </c>
      <c r="I86" s="123" t="s">
        <v>3053</v>
      </c>
      <c r="J86" s="123" t="s">
        <v>3054</v>
      </c>
      <c r="K86" s="126" t="s">
        <v>2948</v>
      </c>
      <c r="L86" s="127"/>
      <c r="M86" s="127"/>
      <c r="N86" s="127"/>
      <c r="O86" s="360"/>
      <c r="P86" s="391"/>
      <c r="Q86" s="360"/>
      <c r="R86" s="360"/>
      <c r="S86" s="360"/>
      <c r="T86" s="360"/>
    </row>
    <row r="87" spans="1:20" ht="20.25" x14ac:dyDescent="0.2">
      <c r="A87" s="826"/>
      <c r="B87" s="409" t="s">
        <v>2946</v>
      </c>
      <c r="C87" s="124">
        <f>'Stats (1)'!F81+'Stats (2)'!F81+'Stats (3)'!F81+'Stats (4)'!F81+'Stats (5)'!F81+'Stats (6)'!F81+'Stats (7)'!F81+'Stats (8)'!F81+'Stats (9)'!F81</f>
        <v>0</v>
      </c>
      <c r="D87" s="124">
        <f>'Stats (1)'!F82+'Stats (2)'!F82+'Stats (3)'!F82+'Stats (4)'!F82+'Stats (5)'!F82+'Stats (6)'!F82+'Stats (7)'!F82+'Stats (8)'!F82+'Stats (9)'!F82</f>
        <v>0</v>
      </c>
      <c r="E87" s="124">
        <f>'Stats (1)'!F83+'Stats (2)'!F83+'Stats (3)'!F83+'Stats (4)'!F83+'Stats (5)'!F83+'Stats (6)'!F83+'Stats (7)'!F83+'Stats (8)'!F83+'Stats (9)'!F83</f>
        <v>0</v>
      </c>
      <c r="F87" s="124">
        <f>'Stats (1)'!F84+'Stats (2)'!F84+'Stats (3)'!F84+'Stats (4)'!F84+'Stats (5)'!F84+'Stats (6)'!F84+'Stats (7)'!F84+'Stats (8)'!F84+'Stats (9)'!F84</f>
        <v>0</v>
      </c>
      <c r="G87" s="124">
        <f>'Stats (1)'!F85+'Stats (2)'!F85+'Stats (3)'!F85+'Stats (4)'!F85+'Stats (5)'!F85+'Stats (6)'!F85+'Stats (7)'!F85+'Stats (8)'!F85+'Stats (9)'!F85</f>
        <v>0</v>
      </c>
      <c r="H87" s="124">
        <f>'Stats (1)'!F86+'Stats (2)'!F86+'Stats (3)'!F86+'Stats (4)'!F86+'Stats (5)'!F86+'Stats (6)'!F86+'Stats (7)'!F86+'Stats (8)'!F86+'Stats (9)'!F86</f>
        <v>0</v>
      </c>
      <c r="I87" s="124">
        <f>'Stats (1)'!F87+'Stats (2)'!F87+'Stats (3)'!F87+'Stats (4)'!F87+'Stats (5)'!F87+'Stats (6)'!F87+'Stats (7)'!F87+'Stats (8)'!F87+'Stats (9)'!F87</f>
        <v>0</v>
      </c>
      <c r="J87" s="124">
        <f>'Stats (1)'!F88+'Stats (2)'!F88+'Stats (3)'!F88+'Stats (4)'!F88+'Stats (5)'!F88+'Stats (6)'!F88+'Stats (7)'!F88+'Stats (8)'!F88+'Stats (9)'!F88</f>
        <v>0</v>
      </c>
      <c r="K87" s="126">
        <f>SUM(C87:J87)</f>
        <v>0</v>
      </c>
      <c r="L87" s="127"/>
      <c r="M87" s="127"/>
      <c r="N87" s="127"/>
      <c r="O87" s="360"/>
      <c r="P87" s="391"/>
      <c r="Q87" s="360"/>
      <c r="R87" s="360"/>
      <c r="S87" s="360"/>
      <c r="T87" s="360"/>
    </row>
    <row r="88" spans="1:20" ht="20.25" x14ac:dyDescent="0.2">
      <c r="A88" s="826"/>
      <c r="B88" s="409" t="s">
        <v>2947</v>
      </c>
      <c r="C88" s="124">
        <f>'Stats (1)'!G81+'Stats (2)'!G81+'Stats (3)'!G81+'Stats (4)'!G81+'Stats (5)'!G81+'Stats (6)'!G81+'Stats (7)'!G81+'Stats (8)'!G81+'Stats (9)'!G81</f>
        <v>0</v>
      </c>
      <c r="D88" s="124">
        <f>'Stats (1)'!G82+'Stats (2)'!G82+'Stats (3)'!G82+'Stats (4)'!G82+'Stats (5)'!G82+'Stats (6)'!G82+'Stats (7)'!G82+'Stats (8)'!G82+'Stats (9)'!G82</f>
        <v>0</v>
      </c>
      <c r="E88" s="124">
        <f>'Stats (1)'!G83+'Stats (2)'!G83+'Stats (3)'!G83+'Stats (4)'!G83+'Stats (5)'!G83+'Stats (6)'!G83+'Stats (7)'!G83+'Stats (8)'!G83+'Stats (9)'!G83</f>
        <v>0</v>
      </c>
      <c r="F88" s="124">
        <f>'Stats (1)'!G84+'Stats (2)'!G84+'Stats (3)'!G84+'Stats (4)'!G84+'Stats (5)'!G84+'Stats (6)'!G84+'Stats (7)'!G84+'Stats (8)'!G84+'Stats (9)'!G84</f>
        <v>0</v>
      </c>
      <c r="G88" s="124">
        <f>'Stats (1)'!G85+'Stats (2)'!G85+'Stats (3)'!G85+'Stats (4)'!G85+'Stats (5)'!G85+'Stats (6)'!G85+'Stats (7)'!G85+'Stats (8)'!G85+'Stats (9)'!G85</f>
        <v>0</v>
      </c>
      <c r="H88" s="124">
        <f>'Stats (1)'!G86+'Stats (2)'!G86+'Stats (3)'!G86+'Stats (4)'!G86+'Stats (5)'!G86+'Stats (6)'!G86+'Stats (7)'!G86+'Stats (8)'!G86+'Stats (9)'!G86</f>
        <v>0</v>
      </c>
      <c r="I88" s="124">
        <f>'Stats (1)'!G87+'Stats (2)'!G87+'Stats (3)'!G87+'Stats (4)'!G87+'Stats (5)'!G87+'Stats (6)'!G87+'Stats (7)'!G87+'Stats (8)'!G87+'Stats (9)'!G87</f>
        <v>0</v>
      </c>
      <c r="J88" s="124">
        <f>'Stats (1)'!G88+'Stats (2)'!G88+'Stats (3)'!G88+'Stats (4)'!G88+'Stats (5)'!G88+'Stats (6)'!G88+'Stats (7)'!G88+'Stats (8)'!G88+'Stats (9)'!G88</f>
        <v>0</v>
      </c>
      <c r="K88" s="126">
        <f>SUM(C88:J88)</f>
        <v>0</v>
      </c>
      <c r="L88" s="127"/>
      <c r="M88" s="127"/>
      <c r="N88" s="127"/>
      <c r="O88" s="360"/>
      <c r="P88" s="391"/>
      <c r="Q88" s="360"/>
      <c r="R88" s="360"/>
      <c r="S88" s="360"/>
      <c r="T88" s="360"/>
    </row>
    <row r="89" spans="1:20" ht="21" thickBot="1" x14ac:dyDescent="0.25">
      <c r="A89" s="826"/>
      <c r="B89" s="412" t="s">
        <v>2948</v>
      </c>
      <c r="C89" s="126">
        <f>SUM(C87:C88)</f>
        <v>0</v>
      </c>
      <c r="D89" s="126">
        <f t="shared" ref="D89:K89" si="8">SUM(D87:D88)</f>
        <v>0</v>
      </c>
      <c r="E89" s="126">
        <f t="shared" si="8"/>
        <v>0</v>
      </c>
      <c r="F89" s="126">
        <f t="shared" si="8"/>
        <v>0</v>
      </c>
      <c r="G89" s="126">
        <f t="shared" si="8"/>
        <v>0</v>
      </c>
      <c r="H89" s="126">
        <f t="shared" si="8"/>
        <v>0</v>
      </c>
      <c r="I89" s="126">
        <f t="shared" si="8"/>
        <v>0</v>
      </c>
      <c r="J89" s="126">
        <f t="shared" si="8"/>
        <v>0</v>
      </c>
      <c r="K89" s="126">
        <f t="shared" si="8"/>
        <v>0</v>
      </c>
      <c r="L89" s="127"/>
      <c r="M89" s="127"/>
      <c r="N89" s="127"/>
      <c r="O89" s="360"/>
      <c r="P89" s="391"/>
      <c r="Q89" s="360"/>
      <c r="R89" s="360"/>
      <c r="S89" s="360"/>
      <c r="T89" s="360"/>
    </row>
    <row r="90" spans="1:20" ht="36.75" thickBot="1" x14ac:dyDescent="0.25">
      <c r="A90" s="131"/>
      <c r="B90" s="827" t="s">
        <v>3235</v>
      </c>
      <c r="C90" s="1152" t="s">
        <v>3225</v>
      </c>
      <c r="D90" s="1153"/>
      <c r="E90" s="1153"/>
      <c r="F90" s="1153"/>
      <c r="G90" s="1153"/>
      <c r="H90" s="1153"/>
      <c r="I90" s="1153"/>
      <c r="J90" s="1153"/>
      <c r="K90" s="1153"/>
      <c r="L90" s="1153"/>
      <c r="M90" s="1153"/>
      <c r="N90" s="1153"/>
      <c r="O90" s="1153"/>
      <c r="P90" s="1153"/>
      <c r="Q90" s="1153"/>
      <c r="R90" s="360"/>
      <c r="S90" s="360"/>
      <c r="T90" s="360"/>
    </row>
    <row r="91" spans="1:20" ht="60" x14ac:dyDescent="0.2">
      <c r="A91" s="826"/>
      <c r="B91" s="129"/>
      <c r="C91" s="128" t="s">
        <v>3059</v>
      </c>
      <c r="D91" s="128" t="s">
        <v>3060</v>
      </c>
      <c r="E91" s="136" t="s">
        <v>3061</v>
      </c>
      <c r="F91" s="128" t="s">
        <v>3062</v>
      </c>
      <c r="G91" s="128" t="s">
        <v>3063</v>
      </c>
      <c r="H91" s="128" t="s">
        <v>3064</v>
      </c>
      <c r="I91" s="128" t="s">
        <v>3236</v>
      </c>
      <c r="J91" s="128" t="s">
        <v>3237</v>
      </c>
      <c r="K91" s="128" t="s">
        <v>3238</v>
      </c>
      <c r="L91" s="128" t="s">
        <v>3239</v>
      </c>
      <c r="M91" s="128" t="s">
        <v>3069</v>
      </c>
      <c r="N91" s="128" t="s">
        <v>3070</v>
      </c>
      <c r="O91" s="128" t="s">
        <v>3240</v>
      </c>
      <c r="P91" s="128" t="s">
        <v>3240</v>
      </c>
      <c r="Q91" s="126" t="s">
        <v>2948</v>
      </c>
      <c r="R91" s="360"/>
      <c r="S91" s="360"/>
      <c r="T91" s="360"/>
    </row>
    <row r="92" spans="1:20" ht="20.25" x14ac:dyDescent="0.2">
      <c r="A92" s="826"/>
      <c r="B92" s="409" t="s">
        <v>2946</v>
      </c>
      <c r="C92" s="124">
        <f>'Stats (1)'!C93+'Stats (2)'!C93+'Stats (3)'!C93+'Stats (4)'!C93+'Stats (5)'!C93+'Stats (6)'!C93+'Stats (7)'!C93+'Stats (8)'!C93+'Stats (9)'!C93</f>
        <v>0</v>
      </c>
      <c r="D92" s="124">
        <f>'Stats (1)'!C94+'Stats (2)'!C94+'Stats (3)'!C94+'Stats (4)'!C94+'Stats (5)'!C94+'Stats (6)'!C94+'Stats (7)'!C94+'Stats (8)'!C94+'Stats (9)'!C94</f>
        <v>0</v>
      </c>
      <c r="E92" s="124">
        <f>'Stats (1)'!C95+'Stats (2)'!C95+'Stats (3)'!C95+'Stats (4)'!C95+'Stats (5)'!C95+'Stats (6)'!C95+'Stats (7)'!C95+'Stats (8)'!C95+'Stats (9)'!C95</f>
        <v>0</v>
      </c>
      <c r="F92" s="124">
        <f>'Stats (1)'!C96+'Stats (2)'!C96+'Stats (3)'!C96+'Stats (4)'!C96+'Stats (5)'!C96+'Stats (6)'!C96+'Stats (7)'!C96+'Stats (8)'!C96+'Stats (9)'!C96</f>
        <v>0</v>
      </c>
      <c r="G92" s="124">
        <f>'Stats (1)'!C97+'Stats (2)'!C97+'Stats (3)'!C97+'Stats (4)'!C97+'Stats (5)'!C97+'Stats (6)'!C97+'Stats (7)'!C97+'Stats (8)'!C97+'Stats (9)'!C97</f>
        <v>0</v>
      </c>
      <c r="H92" s="124">
        <f>'Stats (1)'!C98+'Stats (2)'!C98+'Stats (3)'!C98+'Stats (4)'!C98+'Stats (5)'!C98+'Stats (6)'!C98+'Stats (7)'!C98+'Stats (8)'!C98+'Stats (9)'!C98</f>
        <v>0</v>
      </c>
      <c r="I92" s="124">
        <f>'Stats (1)'!C99+'Stats (2)'!C99+'Stats (3)'!C99+'Stats (4)'!C99+'Stats (5)'!C99+'Stats (6)'!C99+'Stats (7)'!C99+'Stats (8)'!C99+'Stats (9)'!C99</f>
        <v>0</v>
      </c>
      <c r="J92" s="124">
        <f>'Stats (1)'!C100+'Stats (2)'!C100+'Stats (3)'!C100+'Stats (4)'!C100+'Stats (5)'!C100+'Stats (6)'!C100+'Stats (7)'!C100+'Stats (8)'!C100+'Stats (9)'!C100</f>
        <v>0</v>
      </c>
      <c r="K92" s="124">
        <f>'Stats (1)'!C101+'Stats (2)'!C101+'Stats (3)'!C101+'Stats (4)'!C101+'Stats (5)'!C101+'Stats (6)'!C101+'Stats (7)'!C101+'Stats (8)'!C101+'Stats (9)'!C101</f>
        <v>0</v>
      </c>
      <c r="L92" s="124">
        <f>'Stats (1)'!C102+'Stats (2)'!C102+'Stats (3)'!C102+'Stats (4)'!C102+'Stats (5)'!C102+'Stats (6)'!C102+'Stats (7)'!C102+'Stats (8)'!C102+'Stats (9)'!C102</f>
        <v>0</v>
      </c>
      <c r="M92" s="124">
        <f>'Stats (1)'!C103+'Stats (2)'!C103+'Stats (3)'!C103+'Stats (4)'!C103+'Stats (5)'!C103+'Stats (6)'!C103+'Stats (7)'!C103+'Stats (8)'!C103+'Stats (9)'!C103</f>
        <v>0</v>
      </c>
      <c r="N92" s="124">
        <f>'Stats (1)'!C104+'Stats (2)'!C104+'Stats (3)'!C104+'Stats (4)'!C104+'Stats (5)'!C104+'Stats (6)'!C104+'Stats (7)'!C104+'Stats (8)'!C104+'Stats (9)'!C104</f>
        <v>0</v>
      </c>
      <c r="O92" s="124">
        <f>'Stats (1)'!C105+'Stats (2)'!C105+'Stats (3)'!C105+'Stats (4)'!C105+'Stats (5)'!C105+'Stats (6)'!C105+'Stats (7)'!C105+'Stats (8)'!C105+'Stats (9)'!C105</f>
        <v>0</v>
      </c>
      <c r="P92" s="124">
        <f>'Stats (1)'!C106+'Stats (2)'!C106+'Stats (3)'!C106+'Stats (4)'!C106+'Stats (5)'!C106+'Stats (6)'!C106+'Stats (7)'!C106+'Stats (8)'!C106+'Stats (9)'!C106</f>
        <v>0</v>
      </c>
      <c r="Q92" s="124">
        <f>SUM(C92:P92)</f>
        <v>0</v>
      </c>
      <c r="R92" s="360"/>
      <c r="S92" s="360"/>
      <c r="T92" s="360"/>
    </row>
    <row r="93" spans="1:20" ht="20.25" x14ac:dyDescent="0.2">
      <c r="A93" s="826"/>
      <c r="B93" s="409" t="s">
        <v>2947</v>
      </c>
      <c r="C93" s="124">
        <f>'Stats (1)'!D93+'Stats (2)'!D93+'Stats (3)'!D93+'Stats (4)'!D93+'Stats (5)'!D93+'Stats (6)'!D93+'Stats (7)'!D93+'Stats (8)'!D93+'Stats (9)'!D93</f>
        <v>0</v>
      </c>
      <c r="D93" s="124">
        <f>'Stats (1)'!D94+'Stats (2)'!D94+'Stats (3)'!D94+'Stats (4)'!D94+'Stats (5)'!D94+'Stats (6)'!D94+'Stats (7)'!D94+'Stats (8)'!D94+'Stats (9)'!D94</f>
        <v>0</v>
      </c>
      <c r="E93" s="124">
        <f>'Stats (1)'!D95+'Stats (2)'!D95+'Stats (3)'!D95+'Stats (4)'!D95+'Stats (5)'!D95+'Stats (6)'!D95+'Stats (7)'!D95+'Stats (8)'!D95+'Stats (9)'!D95</f>
        <v>0</v>
      </c>
      <c r="F93" s="124">
        <f>'Stats (1)'!D96+'Stats (2)'!D96+'Stats (3)'!D96+'Stats (4)'!D96+'Stats (5)'!D96+'Stats (6)'!D96+'Stats (7)'!D96+'Stats (8)'!D96+'Stats (9)'!D96</f>
        <v>0</v>
      </c>
      <c r="G93" s="124">
        <f>'Stats (1)'!D97+'Stats (2)'!D97+'Stats (3)'!D97+'Stats (4)'!D97+'Stats (5)'!D97+'Stats (6)'!D97+'Stats (7)'!D97+'Stats (8)'!D97+'Stats (9)'!D97</f>
        <v>0</v>
      </c>
      <c r="H93" s="124">
        <f>'Stats (1)'!D98+'Stats (2)'!D98+'Stats (3)'!D98+'Stats (4)'!D98+'Stats (5)'!D98+'Stats (6)'!D98+'Stats (7)'!D98+'Stats (8)'!D98+'Stats (9)'!D98</f>
        <v>0</v>
      </c>
      <c r="I93" s="124">
        <f>'Stats (1)'!D99+'Stats (2)'!D99+'Stats (3)'!D99+'Stats (4)'!D99+'Stats (5)'!D99+'Stats (6)'!D99+'Stats (7)'!D99+'Stats (8)'!D99+'Stats (9)'!D99</f>
        <v>0</v>
      </c>
      <c r="J93" s="124">
        <f>'Stats (1)'!D100+'Stats (2)'!D100+'Stats (3)'!D100+'Stats (4)'!D100+'Stats (5)'!D100+'Stats (6)'!D100+'Stats (7)'!D100+'Stats (8)'!D100+'Stats (9)'!D100</f>
        <v>0</v>
      </c>
      <c r="K93" s="124">
        <f>'Stats (1)'!D101+'Stats (2)'!D101+'Stats (3)'!D101+'Stats (4)'!D101+'Stats (5)'!D101+'Stats (6)'!D101+'Stats (7)'!D101+'Stats (8)'!D101+'Stats (9)'!D101</f>
        <v>0</v>
      </c>
      <c r="L93" s="124">
        <f>'Stats (1)'!D102+'Stats (2)'!D102+'Stats (3)'!D102+'Stats (4)'!D102+'Stats (5)'!D102+'Stats (6)'!D102+'Stats (7)'!D102+'Stats (8)'!D102+'Stats (9)'!D102</f>
        <v>0</v>
      </c>
      <c r="M93" s="124">
        <f>'Stats (1)'!D103+'Stats (2)'!D103+'Stats (3)'!D103+'Stats (4)'!D103+'Stats (5)'!D103+'Stats (6)'!D103+'Stats (7)'!D103+'Stats (8)'!D103+'Stats (9)'!D103</f>
        <v>0</v>
      </c>
      <c r="N93" s="124">
        <f>'Stats (1)'!D104+'Stats (2)'!D104+'Stats (3)'!D104+'Stats (4)'!D104+'Stats (5)'!D104+'Stats (6)'!D104+'Stats (7)'!D104+'Stats (8)'!D104+'Stats (9)'!D104</f>
        <v>0</v>
      </c>
      <c r="O93" s="124">
        <f>'Stats (1)'!D105+'Stats (2)'!D105+'Stats (3)'!D105+'Stats (4)'!D105+'Stats (5)'!D105+'Stats (6)'!D105+'Stats (7)'!D105+'Stats (8)'!D105+'Stats (9)'!D105</f>
        <v>0</v>
      </c>
      <c r="P93" s="146">
        <f>'Stats (1)'!D106+'Stats (2)'!D106+'Stats (3)'!D106+'Stats (4)'!D106+'Stats (5)'!D106+'Stats (6)'!D106+'Stats (7)'!D106+'Stats (8)'!D106+'Stats (9)'!D106</f>
        <v>0</v>
      </c>
      <c r="Q93" s="124">
        <f>SUM(C93:P93)</f>
        <v>0</v>
      </c>
      <c r="R93" s="360"/>
      <c r="S93" s="360"/>
      <c r="T93" s="360"/>
    </row>
    <row r="94" spans="1:20" ht="21" thickBot="1" x14ac:dyDescent="0.25">
      <c r="A94" s="826"/>
      <c r="B94" s="412" t="s">
        <v>2948</v>
      </c>
      <c r="C94" s="126">
        <f t="shared" ref="C94:O94" si="9">SUM(C92:C93)</f>
        <v>0</v>
      </c>
      <c r="D94" s="126">
        <f t="shared" si="9"/>
        <v>0</v>
      </c>
      <c r="E94" s="126">
        <f t="shared" si="9"/>
        <v>0</v>
      </c>
      <c r="F94" s="126">
        <f t="shared" si="9"/>
        <v>0</v>
      </c>
      <c r="G94" s="126">
        <f t="shared" si="9"/>
        <v>0</v>
      </c>
      <c r="H94" s="126">
        <f t="shared" si="9"/>
        <v>0</v>
      </c>
      <c r="I94" s="126">
        <f t="shared" si="9"/>
        <v>0</v>
      </c>
      <c r="J94" s="126">
        <f t="shared" si="9"/>
        <v>0</v>
      </c>
      <c r="K94" s="126">
        <f t="shared" si="9"/>
        <v>0</v>
      </c>
      <c r="L94" s="126">
        <f t="shared" si="9"/>
        <v>0</v>
      </c>
      <c r="M94" s="126">
        <f t="shared" si="9"/>
        <v>0</v>
      </c>
      <c r="N94" s="126">
        <f t="shared" si="9"/>
        <v>0</v>
      </c>
      <c r="O94" s="126">
        <f t="shared" si="9"/>
        <v>0</v>
      </c>
      <c r="P94" s="126">
        <f>SUM(Q92:Q93)</f>
        <v>0</v>
      </c>
      <c r="Q94" s="126">
        <f>SUM(Q92:Q93)</f>
        <v>0</v>
      </c>
      <c r="R94" s="360"/>
      <c r="S94" s="360"/>
      <c r="T94" s="360"/>
    </row>
    <row r="95" spans="1:20" ht="36.75" thickBot="1" x14ac:dyDescent="0.25">
      <c r="A95" s="131"/>
      <c r="B95" s="827" t="s">
        <v>3235</v>
      </c>
      <c r="C95" s="1150" t="s">
        <v>3232</v>
      </c>
      <c r="D95" s="1151"/>
      <c r="E95" s="1151"/>
      <c r="F95" s="1151"/>
      <c r="G95" s="1151"/>
      <c r="H95" s="1151"/>
      <c r="I95" s="1151"/>
      <c r="J95" s="1151"/>
      <c r="K95" s="1151"/>
      <c r="L95" s="1151"/>
      <c r="M95" s="1151"/>
      <c r="N95" s="1151"/>
      <c r="O95" s="1151"/>
      <c r="P95" s="1151"/>
      <c r="Q95" s="1151"/>
      <c r="R95" s="360"/>
      <c r="S95" s="360"/>
      <c r="T95" s="360"/>
    </row>
    <row r="96" spans="1:20" ht="60" x14ac:dyDescent="0.2">
      <c r="A96" s="826"/>
      <c r="B96" s="129"/>
      <c r="C96" s="128" t="s">
        <v>3059</v>
      </c>
      <c r="D96" s="128" t="s">
        <v>3060</v>
      </c>
      <c r="E96" s="136" t="s">
        <v>3061</v>
      </c>
      <c r="F96" s="128" t="s">
        <v>3062</v>
      </c>
      <c r="G96" s="128" t="s">
        <v>3063</v>
      </c>
      <c r="H96" s="128" t="s">
        <v>3064</v>
      </c>
      <c r="I96" s="128" t="s">
        <v>3236</v>
      </c>
      <c r="J96" s="128" t="s">
        <v>3237</v>
      </c>
      <c r="K96" s="128" t="s">
        <v>3238</v>
      </c>
      <c r="L96" s="128" t="s">
        <v>3239</v>
      </c>
      <c r="M96" s="128" t="s">
        <v>3069</v>
      </c>
      <c r="N96" s="128" t="s">
        <v>3070</v>
      </c>
      <c r="O96" s="128" t="s">
        <v>3240</v>
      </c>
      <c r="P96" s="128" t="s">
        <v>3240</v>
      </c>
      <c r="Q96" s="126" t="s">
        <v>2948</v>
      </c>
      <c r="R96" s="360"/>
      <c r="S96" s="360"/>
      <c r="T96" s="360"/>
    </row>
    <row r="97" spans="1:20" ht="20.25" x14ac:dyDescent="0.2">
      <c r="A97" s="826"/>
      <c r="B97" s="409" t="s">
        <v>2946</v>
      </c>
      <c r="C97" s="124">
        <f>'Stats (1)'!F93+'Stats (2)'!F93+'Stats (3)'!F93+'Stats (4)'!F93+'Stats (5)'!F93+'Stats (6)'!F93+'Stats (7)'!F93+'Stats (8)'!F93+'Stats (9)'!F93</f>
        <v>0</v>
      </c>
      <c r="D97" s="124">
        <f>'Stats (1)'!F94+'Stats (2)'!F94+'Stats (3)'!F94+'Stats (4)'!F94+'Stats (5)'!F94+'Stats (6)'!F94+'Stats (7)'!F94+'Stats (8)'!F94+'Stats (9)'!F94</f>
        <v>0</v>
      </c>
      <c r="E97" s="124">
        <f>'Stats (1)'!F95+'Stats (2)'!F95+'Stats (3)'!F95+'Stats (4)'!F95+'Stats (5)'!F95+'Stats (6)'!F95+'Stats (7)'!F95+'Stats (8)'!F95+'Stats (9)'!F95</f>
        <v>0</v>
      </c>
      <c r="F97" s="124">
        <f>'Stats (1)'!F96+'Stats (2)'!F96+'Stats (3)'!F96+'Stats (4)'!F96+'Stats (5)'!F96+'Stats (6)'!F96+'Stats (7)'!F96+'Stats (8)'!F96+'Stats (9)'!F96</f>
        <v>0</v>
      </c>
      <c r="G97" s="124">
        <f>'Stats (1)'!F97+'Stats (2)'!F97+'Stats (3)'!F97+'Stats (4)'!F97+'Stats (5)'!F97+'Stats (6)'!F97+'Stats (7)'!F97+'Stats (8)'!F97+'Stats (9)'!F97</f>
        <v>0</v>
      </c>
      <c r="H97" s="124">
        <f>'Stats (1)'!F98+'Stats (2)'!F98+'Stats (3)'!F98+'Stats (4)'!F98+'Stats (5)'!F98+'Stats (6)'!F98+'Stats (7)'!F98+'Stats (8)'!F98+'Stats (9)'!F98</f>
        <v>0</v>
      </c>
      <c r="I97" s="124">
        <f>'Stats (1)'!F99+'Stats (2)'!F99+'Stats (3)'!F99+'Stats (4)'!F99+'Stats (5)'!F99+'Stats (6)'!F99+'Stats (7)'!F99+'Stats (8)'!F99+'Stats (9)'!F99</f>
        <v>0</v>
      </c>
      <c r="J97" s="124">
        <f>'Stats (1)'!F100+'Stats (2)'!F100+'Stats (3)'!F100+'Stats (4)'!F100+'Stats (5)'!F100+'Stats (6)'!F100+'Stats (7)'!F100+'Stats (8)'!F100+'Stats (9)'!F100</f>
        <v>0</v>
      </c>
      <c r="K97" s="124">
        <f>'Stats (1)'!F101+'Stats (2)'!F101+'Stats (3)'!F101+'Stats (4)'!F101+'Stats (5)'!F101+'Stats (6)'!F101+'Stats (7)'!F101+'Stats (8)'!F101+'Stats (9)'!F101</f>
        <v>0</v>
      </c>
      <c r="L97" s="124">
        <f>'Stats (1)'!F102+'Stats (2)'!F102+'Stats (3)'!F102+'Stats (4)'!F102+'Stats (5)'!F102+'Stats (6)'!F102+'Stats (7)'!F102+'Stats (8)'!F102+'Stats (9)'!F102</f>
        <v>0</v>
      </c>
      <c r="M97" s="124">
        <f>'Stats (1)'!F103+'Stats (2)'!F103+'Stats (3)'!F103+'Stats (4)'!F103+'Stats (5)'!F103+'Stats (6)'!F103+'Stats (7)'!F103+'Stats (8)'!F103+'Stats (9)'!F103</f>
        <v>0</v>
      </c>
      <c r="N97" s="124">
        <f>'Stats (1)'!F104+'Stats (2)'!F104+'Stats (3)'!F104+'Stats (4)'!F104+'Stats (5)'!F104+'Stats (6)'!F104+'Stats (7)'!F104+'Stats (8)'!F104+'Stats (9)'!F104</f>
        <v>0</v>
      </c>
      <c r="O97" s="124">
        <f>'Stats (1)'!F105+'Stats (2)'!F105+'Stats (3)'!F105+'Stats (4)'!F105+'Stats (5)'!F105+'Stats (6)'!F105+'Stats (7)'!F105+'Stats (8)'!F105+'Stats (9)'!F105</f>
        <v>0</v>
      </c>
      <c r="P97" s="124">
        <f>'Stats (1)'!F106+'Stats (2)'!F106+'Stats (3)'!F106+'Stats (4)'!F106+'Stats (5)'!F106+'Stats (6)'!F106+'Stats (7)'!F106+'Stats (8)'!F106+'Stats (9)'!F106</f>
        <v>0</v>
      </c>
      <c r="Q97" s="126">
        <f>SUM(C97:P97)</f>
        <v>0</v>
      </c>
      <c r="R97" s="360"/>
      <c r="S97" s="360"/>
      <c r="T97" s="360"/>
    </row>
    <row r="98" spans="1:20" ht="20.25" x14ac:dyDescent="0.2">
      <c r="A98" s="826"/>
      <c r="B98" s="409" t="s">
        <v>2947</v>
      </c>
      <c r="C98" s="124">
        <f>'Stats (1)'!G93+'Stats (2)'!G93+'Stats (3)'!G93+'Stats (4)'!G93+'Stats (5)'!G93+'Stats (6)'!G93+'Stats (7)'!G93+'Stats (8)'!G93+'Stats (9)'!G93</f>
        <v>0</v>
      </c>
      <c r="D98" s="124">
        <f>'Stats (1)'!G94+'Stats (2)'!G94+'Stats (3)'!G94+'Stats (4)'!G94+'Stats (5)'!G94+'Stats (6)'!G94+'Stats (7)'!G94+'Stats (8)'!G94+'Stats (9)'!G94</f>
        <v>0</v>
      </c>
      <c r="E98" s="124">
        <f>'Stats (1)'!G95+'Stats (2)'!G95+'Stats (3)'!G95+'Stats (4)'!G95+'Stats (5)'!G95+'Stats (6)'!G95+'Stats (7)'!G95+'Stats (8)'!G95+'Stats (9)'!G95</f>
        <v>0</v>
      </c>
      <c r="F98" s="124">
        <f>'Stats (1)'!G96+'Stats (2)'!G96+'Stats (3)'!G96+'Stats (4)'!G96+'Stats (5)'!G96+'Stats (6)'!G96+'Stats (7)'!G96+'Stats (8)'!G96+'Stats (9)'!G96</f>
        <v>0</v>
      </c>
      <c r="G98" s="124">
        <f>'Stats (1)'!G97+'Stats (2)'!G97+'Stats (3)'!G97+'Stats (4)'!G97+'Stats (5)'!G97+'Stats (6)'!G97+'Stats (7)'!G97+'Stats (8)'!G97+'Stats (9)'!G97</f>
        <v>0</v>
      </c>
      <c r="H98" s="124">
        <f>'Stats (1)'!G98+'Stats (2)'!G98+'Stats (3)'!G98+'Stats (4)'!G98+'Stats (5)'!G98+'Stats (6)'!G98+'Stats (7)'!G98+'Stats (8)'!G98+'Stats (9)'!G98</f>
        <v>0</v>
      </c>
      <c r="I98" s="124">
        <f>'Stats (1)'!G99+'Stats (2)'!G99+'Stats (3)'!G99+'Stats (4)'!G99+'Stats (5)'!G99+'Stats (6)'!G99+'Stats (7)'!G99+'Stats (8)'!G99+'Stats (9)'!G99</f>
        <v>0</v>
      </c>
      <c r="J98" s="124">
        <f>'Stats (1)'!G100+'Stats (2)'!G100+'Stats (3)'!G100+'Stats (4)'!G100+'Stats (5)'!G100+'Stats (6)'!G100+'Stats (7)'!G100+'Stats (8)'!G100+'Stats (9)'!G100</f>
        <v>0</v>
      </c>
      <c r="K98" s="124">
        <f>'Stats (1)'!G101+'Stats (2)'!G101+'Stats (3)'!G101+'Stats (4)'!G101+'Stats (5)'!G101+'Stats (6)'!G101+'Stats (7)'!G101+'Stats (8)'!G101+'Stats (9)'!G101</f>
        <v>0</v>
      </c>
      <c r="L98" s="124">
        <f>'Stats (1)'!G102+'Stats (2)'!G102+'Stats (3)'!G102+'Stats (4)'!G102+'Stats (5)'!G102+'Stats (6)'!G102+'Stats (7)'!G102+'Stats (8)'!G102+'Stats (9)'!G102</f>
        <v>0</v>
      </c>
      <c r="M98" s="124">
        <f>'Stats (1)'!G103+'Stats (2)'!G103+'Stats (3)'!G103+'Stats (4)'!G103+'Stats (5)'!G103+'Stats (6)'!G103+'Stats (7)'!G103+'Stats (8)'!G103+'Stats (9)'!G103</f>
        <v>0</v>
      </c>
      <c r="N98" s="124">
        <f>'Stats (1)'!G104+'Stats (2)'!G104+'Stats (3)'!G104+'Stats (4)'!G104+'Stats (5)'!G104+'Stats (6)'!G104+'Stats (7)'!G104+'Stats (8)'!G104+'Stats (9)'!G104</f>
        <v>0</v>
      </c>
      <c r="O98" s="124">
        <f>'Stats (1)'!G105+'Stats (2)'!G105+'Stats (3)'!G105+'Stats (4)'!G105+'Stats (5)'!G105+'Stats (6)'!G105+'Stats (7)'!G105+'Stats (8)'!G105+'Stats (9)'!G105</f>
        <v>0</v>
      </c>
      <c r="P98" s="124">
        <f>'Stats (1)'!G106+'Stats (2)'!G106+'Stats (3)'!G106+'Stats (4)'!G106+'Stats (5)'!G106+'Stats (6)'!G106+'Stats (7)'!G106+'Stats (8)'!G106+'Stats (9)'!G106</f>
        <v>0</v>
      </c>
      <c r="Q98" s="126">
        <f>SUM(C98:P98)</f>
        <v>0</v>
      </c>
      <c r="R98" s="360"/>
      <c r="S98" s="360"/>
      <c r="T98" s="360"/>
    </row>
    <row r="99" spans="1:20" ht="21" thickBot="1" x14ac:dyDescent="0.25">
      <c r="A99" s="826"/>
      <c r="B99" s="412" t="s">
        <v>2948</v>
      </c>
      <c r="C99" s="126">
        <f>SUM(C97:C98)</f>
        <v>0</v>
      </c>
      <c r="D99" s="126">
        <f t="shared" ref="D99:N99" si="10">SUM(D97:D98)</f>
        <v>0</v>
      </c>
      <c r="E99" s="126">
        <f t="shared" si="10"/>
        <v>0</v>
      </c>
      <c r="F99" s="126">
        <f t="shared" si="10"/>
        <v>0</v>
      </c>
      <c r="G99" s="126">
        <f t="shared" si="10"/>
        <v>0</v>
      </c>
      <c r="H99" s="126">
        <f t="shared" si="10"/>
        <v>0</v>
      </c>
      <c r="I99" s="126">
        <f t="shared" si="10"/>
        <v>0</v>
      </c>
      <c r="J99" s="126">
        <f t="shared" si="10"/>
        <v>0</v>
      </c>
      <c r="K99" s="126">
        <f t="shared" si="10"/>
        <v>0</v>
      </c>
      <c r="L99" s="126">
        <f t="shared" si="10"/>
        <v>0</v>
      </c>
      <c r="M99" s="126">
        <f t="shared" si="10"/>
        <v>0</v>
      </c>
      <c r="N99" s="126">
        <f t="shared" si="10"/>
        <v>0</v>
      </c>
      <c r="O99" s="126">
        <f>SUM(O97:O98)</f>
        <v>0</v>
      </c>
      <c r="P99" s="126">
        <f>SUM(P97:P98)</f>
        <v>0</v>
      </c>
      <c r="Q99" s="126">
        <f>SUM(Q97:Q98)</f>
        <v>0</v>
      </c>
      <c r="R99" s="360"/>
      <c r="S99" s="360"/>
      <c r="T99" s="360"/>
    </row>
    <row r="100" spans="1:20" ht="21" thickBot="1" x14ac:dyDescent="0.25">
      <c r="A100" s="131"/>
      <c r="B100" s="827" t="s">
        <v>3241</v>
      </c>
      <c r="C100" s="1119" t="s">
        <v>3225</v>
      </c>
      <c r="D100" s="1119"/>
      <c r="E100" s="1119"/>
      <c r="F100" s="1119"/>
      <c r="G100" s="1119"/>
      <c r="H100" s="1119"/>
      <c r="I100" s="1119"/>
      <c r="J100" s="1119"/>
      <c r="K100" s="360"/>
      <c r="L100" s="360"/>
      <c r="M100" s="360"/>
      <c r="N100" s="360"/>
      <c r="O100" s="360"/>
      <c r="P100" s="360"/>
      <c r="Q100" s="360"/>
      <c r="R100" s="360"/>
      <c r="S100" s="360"/>
      <c r="T100" s="360"/>
    </row>
    <row r="101" spans="1:20" ht="30" x14ac:dyDescent="0.2">
      <c r="A101" s="826"/>
      <c r="B101" s="129"/>
      <c r="C101" s="128" t="s">
        <v>3074</v>
      </c>
      <c r="D101" s="128" t="s">
        <v>3075</v>
      </c>
      <c r="E101" s="128" t="s">
        <v>3076</v>
      </c>
      <c r="F101" s="128" t="s">
        <v>3077</v>
      </c>
      <c r="G101" s="414" t="s">
        <v>3078</v>
      </c>
      <c r="H101" s="128" t="s">
        <v>3242</v>
      </c>
      <c r="I101" s="128" t="s">
        <v>3242</v>
      </c>
      <c r="J101" s="126" t="s">
        <v>2948</v>
      </c>
      <c r="K101" s="360"/>
      <c r="L101" s="360"/>
      <c r="M101" s="360"/>
      <c r="N101" s="360"/>
      <c r="O101" s="360"/>
      <c r="P101" s="360"/>
      <c r="Q101" s="360"/>
      <c r="R101" s="360"/>
      <c r="S101" s="360"/>
      <c r="T101" s="360"/>
    </row>
    <row r="102" spans="1:20" ht="20.25" x14ac:dyDescent="0.2">
      <c r="A102" s="826"/>
      <c r="B102" s="409" t="s">
        <v>2946</v>
      </c>
      <c r="C102" s="124">
        <f>'Stats (1)'!C109+'Stats (2)'!C109+'Stats (3)'!C109+'Stats (4)'!C109+'Stats (5)'!C109+'Stats (6)'!C109+'Stats (7)'!C109+'Stats (8)'!C109+'Stats (9)'!C109</f>
        <v>0</v>
      </c>
      <c r="D102" s="124">
        <f>'Stats (1)'!C110+'Stats (2)'!C110+'Stats (3)'!C110+'Stats (4)'!C110+'Stats (5)'!C110+'Stats (6)'!C110+'Stats (7)'!C110+'Stats (8)'!C110+'Stats (9)'!C110</f>
        <v>0</v>
      </c>
      <c r="E102" s="124">
        <f>'Stats (1)'!C111+'Stats (2)'!C111+'Stats (3)'!C111+'Stats (4)'!C111+'Stats (5)'!C111+'Stats (6)'!C111+'Stats (7)'!C111+'Stats (8)'!C111+'Stats (9)'!C111</f>
        <v>0</v>
      </c>
      <c r="F102" s="124">
        <f>'Stats (1)'!C112+'Stats (2)'!C112+'Stats (3)'!C112+'Stats (4)'!C112+'Stats (5)'!C112+'Stats (6)'!C112+'Stats (7)'!C112+'Stats (8)'!C112+'Stats (9)'!C112</f>
        <v>0</v>
      </c>
      <c r="G102" s="124">
        <f>'Stats (1)'!C113+'Stats (2)'!C113+'Stats (3)'!C113+'Stats (4)'!C113+'Stats (5)'!C113+'Stats (6)'!C113+'Stats (7)'!C113+'Stats (8)'!C113+'Stats (9)'!C113</f>
        <v>0</v>
      </c>
      <c r="H102" s="124">
        <f>'Stats (1)'!C114+'Stats (2)'!C114+'Stats (3)'!C114+'Stats (4)'!C114+'Stats (5)'!C114+'Stats (6)'!C114+'Stats (7)'!C114+'Stats (8)'!C114+'Stats (9)'!C114</f>
        <v>0</v>
      </c>
      <c r="I102" s="124">
        <f>'Stats (1)'!C115+'Stats (2)'!C115+'Stats (3)'!C115+'Stats (4)'!C115+'Stats (5)'!C115+'Stats (6)'!C115+'Stats (7)'!C115+'Stats (8)'!C115+'Stats (9)'!C115</f>
        <v>0</v>
      </c>
      <c r="J102" s="126">
        <f>SUM(C102:I102)</f>
        <v>0</v>
      </c>
      <c r="K102" s="360"/>
      <c r="L102" s="360"/>
      <c r="M102" s="360"/>
      <c r="N102" s="360"/>
      <c r="O102" s="360"/>
      <c r="P102" s="360"/>
      <c r="Q102" s="360"/>
      <c r="R102" s="360"/>
      <c r="S102" s="360"/>
      <c r="T102" s="360"/>
    </row>
    <row r="103" spans="1:20" ht="20.25" x14ac:dyDescent="0.2">
      <c r="A103" s="826"/>
      <c r="B103" s="409" t="s">
        <v>2947</v>
      </c>
      <c r="C103" s="124">
        <f>'Stats (1)'!D109+'Stats (2)'!D109+'Stats (3)'!D109+'Stats (4)'!D109+'Stats (5)'!D109+'Stats (6)'!D109+'Stats (7)'!D109+'Stats (8)'!D109+'Stats (9)'!D109</f>
        <v>0</v>
      </c>
      <c r="D103" s="124">
        <f>'Stats (1)'!D110+'Stats (2)'!D110+'Stats (3)'!D110+'Stats (4)'!D110+'Stats (5)'!D110+'Stats (6)'!D110+'Stats (7)'!D110+'Stats (8)'!D110+'Stats (9)'!D110</f>
        <v>0</v>
      </c>
      <c r="E103" s="124">
        <f>'Stats (1)'!D111+'Stats (2)'!D111+'Stats (3)'!D111+'Stats (4)'!D111+'Stats (5)'!D111+'Stats (6)'!D111+'Stats (7)'!D111+'Stats (8)'!D111+'Stats (9)'!D111</f>
        <v>0</v>
      </c>
      <c r="F103" s="124">
        <f>'Stats (1)'!D112+'Stats (2)'!D112+'Stats (3)'!D112+'Stats (4)'!D112+'Stats (5)'!D112+'Stats (6)'!D112+'Stats (7)'!D112+'Stats (8)'!D112+'Stats (9)'!D112</f>
        <v>0</v>
      </c>
      <c r="G103" s="124">
        <f>'Stats (1)'!D113+'Stats (2)'!D113+'Stats (3)'!D113+'Stats (4)'!D113+'Stats (5)'!D113+'Stats (6)'!D113+'Stats (7)'!D113+'Stats (8)'!D113+'Stats (9)'!D113</f>
        <v>0</v>
      </c>
      <c r="H103" s="124">
        <f>'Stats (1)'!D114+'Stats (2)'!D114+'Stats (3)'!D114+'Stats (4)'!D114+'Stats (5)'!D114+'Stats (6)'!D114+'Stats (7)'!D114+'Stats (8)'!D114+'Stats (9)'!D114</f>
        <v>0</v>
      </c>
      <c r="I103" s="124">
        <f>'Stats (1)'!D115+'Stats (2)'!D115+'Stats (3)'!D115+'Stats (4)'!D115+'Stats (5)'!D115+'Stats (6)'!D115+'Stats (7)'!D115+'Stats (8)'!D115+'Stats (9)'!D115</f>
        <v>0</v>
      </c>
      <c r="J103" s="126">
        <f>SUM(C103:I103)</f>
        <v>0</v>
      </c>
      <c r="K103" s="360"/>
      <c r="L103" s="360"/>
      <c r="M103" s="360"/>
      <c r="N103" s="360"/>
      <c r="O103" s="360"/>
      <c r="P103" s="360"/>
      <c r="Q103" s="360"/>
      <c r="R103" s="360"/>
      <c r="S103" s="360"/>
      <c r="T103" s="360"/>
    </row>
    <row r="104" spans="1:20" ht="21" thickBot="1" x14ac:dyDescent="0.25">
      <c r="A104" s="826"/>
      <c r="B104" s="412" t="s">
        <v>2948</v>
      </c>
      <c r="C104" s="146">
        <f>'Stats (1)'!E109+'Stats (2)'!E109+'Stats (3)'!E109+'Stats (4)'!E109+'Stats (5)'!E109+'Stats (6)'!E109+'Stats (7)'!E109+'Stats (8)'!E109+'Stats (9)'!E109</f>
        <v>0</v>
      </c>
      <c r="D104" s="146">
        <f>'Stats (1)'!E110+'Stats (2)'!E110+'Stats (3)'!E110+'Stats (4)'!E110+'Stats (5)'!E110+'Stats (6)'!E110+'Stats (7)'!E110+'Stats (8)'!E110+'Stats (9)'!E110</f>
        <v>0</v>
      </c>
      <c r="E104" s="146">
        <f>'Stats (1)'!E111+'Stats (2)'!E111+'Stats (3)'!E111+'Stats (4)'!E111+'Stats (5)'!E111+'Stats (6)'!E111+'Stats (7)'!E111+'Stats (8)'!E111+'Stats (9)'!E111</f>
        <v>0</v>
      </c>
      <c r="F104" s="146">
        <f>'Stats (1)'!E112+'Stats (2)'!E112+'Stats (3)'!E112+'Stats (4)'!E112+'Stats (5)'!E112+'Stats (6)'!E112+'Stats (7)'!E112+'Stats (8)'!E112+'Stats (9)'!E112</f>
        <v>0</v>
      </c>
      <c r="G104" s="146">
        <f>'Stats (1)'!E113+'Stats (2)'!E113+'Stats (3)'!E113+'Stats (4)'!E113+'Stats (5)'!E113+'Stats (6)'!E113+'Stats (7)'!E113+'Stats (8)'!E113+'Stats (9)'!E113</f>
        <v>0</v>
      </c>
      <c r="H104" s="146">
        <f>'Stats (1)'!E114+'Stats (2)'!E114+'Stats (3)'!E114+'Stats (4)'!E114+'Stats (5)'!E114+'Stats (6)'!E114+'Stats (7)'!E114+'Stats (8)'!E114+'Stats (9)'!E114</f>
        <v>0</v>
      </c>
      <c r="I104" s="146">
        <f>'Stats (1)'!E115+'Stats (2)'!E115+'Stats (3)'!E115+'Stats (4)'!E115+'Stats (5)'!E115+'Stats (6)'!E115+'Stats (7)'!E115+'Stats (8)'!E115+'Stats (9)'!E115</f>
        <v>0</v>
      </c>
      <c r="J104" s="142">
        <f>SUM(C104:I104)</f>
        <v>0</v>
      </c>
      <c r="K104" s="360"/>
      <c r="L104" s="360"/>
      <c r="M104" s="360"/>
      <c r="N104" s="360"/>
      <c r="O104" s="360"/>
      <c r="P104" s="360"/>
      <c r="Q104" s="360"/>
      <c r="R104" s="360"/>
      <c r="S104" s="360"/>
      <c r="T104" s="360"/>
    </row>
    <row r="105" spans="1:20" ht="21" thickBot="1" x14ac:dyDescent="0.25">
      <c r="A105" s="131"/>
      <c r="B105" s="827" t="s">
        <v>3241</v>
      </c>
      <c r="C105" s="1120" t="s">
        <v>3232</v>
      </c>
      <c r="D105" s="1121"/>
      <c r="E105" s="1121"/>
      <c r="F105" s="1121"/>
      <c r="G105" s="1121"/>
      <c r="H105" s="1121"/>
      <c r="I105" s="1121"/>
      <c r="J105" s="1121"/>
      <c r="K105" s="360"/>
      <c r="L105" s="360"/>
      <c r="M105" s="360"/>
      <c r="N105" s="360"/>
      <c r="O105" s="360"/>
      <c r="P105" s="360"/>
      <c r="Q105" s="360"/>
      <c r="R105" s="360"/>
      <c r="S105" s="360"/>
      <c r="T105" s="360"/>
    </row>
    <row r="106" spans="1:20" ht="30" x14ac:dyDescent="0.2">
      <c r="A106" s="826"/>
      <c r="B106" s="129"/>
      <c r="C106" s="128" t="s">
        <v>3074</v>
      </c>
      <c r="D106" s="128" t="s">
        <v>3075</v>
      </c>
      <c r="E106" s="128" t="s">
        <v>3076</v>
      </c>
      <c r="F106" s="128" t="s">
        <v>3077</v>
      </c>
      <c r="G106" s="414" t="s">
        <v>3078</v>
      </c>
      <c r="H106" s="128" t="s">
        <v>3242</v>
      </c>
      <c r="I106" s="128" t="s">
        <v>3242</v>
      </c>
      <c r="J106" s="126" t="s">
        <v>2948</v>
      </c>
      <c r="K106" s="360"/>
      <c r="L106" s="360"/>
      <c r="M106" s="360"/>
      <c r="N106" s="360"/>
      <c r="O106" s="360"/>
      <c r="P106" s="360"/>
      <c r="Q106" s="360"/>
      <c r="R106" s="360"/>
      <c r="S106" s="360"/>
      <c r="T106" s="360"/>
    </row>
    <row r="107" spans="1:20" ht="20.25" x14ac:dyDescent="0.2">
      <c r="A107" s="826"/>
      <c r="B107" s="409" t="s">
        <v>2946</v>
      </c>
      <c r="C107" s="124">
        <f>'Stats (1)'!F109+'Stats (2)'!F109+'Stats (3)'!F109+'Stats (4)'!F109+'Stats (5)'!F109+'Stats (6)'!F109+'Stats (7)'!F109+'Stats (8)'!F109+'Stats (9)'!F109</f>
        <v>0</v>
      </c>
      <c r="D107" s="124">
        <f>'Stats (1)'!F110+'Stats (2)'!F110+'Stats (3)'!F110+'Stats (4)'!F110+'Stats (5)'!F110+'Stats (6)'!F110+'Stats (7)'!F110+'Stats (8)'!F110+'Stats (9)'!F110</f>
        <v>0</v>
      </c>
      <c r="E107" s="124">
        <f>'Stats (1)'!F111+'Stats (2)'!F111+'Stats (3)'!F111+'Stats (4)'!F111+'Stats (5)'!F111+'Stats (6)'!F111+'Stats (7)'!F111+'Stats (8)'!F111+'Stats (9)'!F111</f>
        <v>0</v>
      </c>
      <c r="F107" s="124">
        <f>'Stats (1)'!F112+'Stats (2)'!F112+'Stats (3)'!F112+'Stats (4)'!F112+'Stats (5)'!F112+'Stats (6)'!F112+'Stats (7)'!F112+'Stats (8)'!F112+'Stats (9)'!F112</f>
        <v>0</v>
      </c>
      <c r="G107" s="124">
        <f>'Stats (1)'!F113+'Stats (2)'!F113+'Stats (3)'!F113+'Stats (4)'!F113+'Stats (5)'!F113+'Stats (6)'!F113+'Stats (7)'!F113+'Stats (8)'!F113+'Stats (9)'!F113</f>
        <v>0</v>
      </c>
      <c r="H107" s="124">
        <f>'Stats (1)'!F114+'Stats (2)'!F114+'Stats (3)'!F114+'Stats (4)'!F114+'Stats (5)'!F114+'Stats (6)'!F114+'Stats (7)'!F114+'Stats (8)'!F114+'Stats (9)'!F114</f>
        <v>0</v>
      </c>
      <c r="I107" s="124">
        <f>'Stats (1)'!F115+'Stats (2)'!F115+'Stats (3)'!F115+'Stats (4)'!F115+'Stats (5)'!F115+'Stats (6)'!F115+'Stats (7)'!F115+'Stats (8)'!F115+'Stats (9)'!F115</f>
        <v>0</v>
      </c>
      <c r="J107" s="126">
        <f>SUM(C107:I107)</f>
        <v>0</v>
      </c>
      <c r="K107" s="360"/>
      <c r="L107" s="360"/>
      <c r="M107" s="360"/>
      <c r="N107" s="360"/>
      <c r="O107" s="360"/>
      <c r="P107" s="360"/>
      <c r="Q107" s="360"/>
      <c r="R107" s="360"/>
      <c r="S107" s="360"/>
      <c r="T107" s="360"/>
    </row>
    <row r="108" spans="1:20" ht="20.25" x14ac:dyDescent="0.2">
      <c r="A108" s="826"/>
      <c r="B108" s="409" t="s">
        <v>2947</v>
      </c>
      <c r="C108" s="124">
        <f>'Stats (1)'!G109+'Stats (2)'!G109+'Stats (3)'!G109+'Stats (4)'!G109+'Stats (5)'!G109+'Stats (6)'!G109+'Stats (7)'!G109+'Stats (8)'!G109+'Stats (9)'!G109</f>
        <v>0</v>
      </c>
      <c r="D108" s="124">
        <f>'Stats (1)'!G110+'Stats (2)'!G110+'Stats (3)'!G110+'Stats (4)'!G110+'Stats (5)'!G110+'Stats (6)'!G110+'Stats (7)'!G110+'Stats (8)'!G110+'Stats (9)'!G110</f>
        <v>0</v>
      </c>
      <c r="E108" s="124">
        <f>'Stats (1)'!G111+'Stats (2)'!G111+'Stats (3)'!G111+'Stats (4)'!G111+'Stats (5)'!G111+'Stats (6)'!G111+'Stats (7)'!G111+'Stats (8)'!G111+'Stats (9)'!G111</f>
        <v>0</v>
      </c>
      <c r="F108" s="124">
        <f>'Stats (1)'!G112+'Stats (2)'!G112+'Stats (3)'!G112+'Stats (4)'!G112+'Stats (5)'!G112+'Stats (6)'!G112+'Stats (7)'!G112+'Stats (8)'!G112+'Stats (9)'!G112</f>
        <v>0</v>
      </c>
      <c r="G108" s="124">
        <f>'Stats (1)'!G113+'Stats (2)'!G113+'Stats (3)'!G113+'Stats (4)'!G113+'Stats (5)'!G113+'Stats (6)'!G113+'Stats (7)'!G113+'Stats (8)'!G113+'Stats (9)'!G113</f>
        <v>0</v>
      </c>
      <c r="H108" s="124">
        <f>'Stats (1)'!G114+'Stats (2)'!G114+'Stats (3)'!G114+'Stats (4)'!G114+'Stats (5)'!G114+'Stats (6)'!G114+'Stats (7)'!G114+'Stats (8)'!G114+'Stats (9)'!G114</f>
        <v>0</v>
      </c>
      <c r="I108" s="124">
        <f>'Stats (1)'!G115+'Stats (2)'!G115+'Stats (3)'!G115+'Stats (4)'!G115+'Stats (5)'!G115+'Stats (6)'!G115+'Stats (7)'!G115+'Stats (8)'!G115+'Stats (9)'!G115</f>
        <v>0</v>
      </c>
      <c r="J108" s="126">
        <f>SUM(C108:I108)</f>
        <v>0</v>
      </c>
      <c r="K108" s="360"/>
      <c r="L108" s="360"/>
      <c r="M108" s="360"/>
      <c r="N108" s="360"/>
      <c r="O108" s="360"/>
      <c r="P108" s="360"/>
      <c r="Q108" s="360"/>
      <c r="R108" s="360"/>
      <c r="S108" s="360"/>
      <c r="T108" s="360"/>
    </row>
    <row r="109" spans="1:20" ht="20.25" x14ac:dyDescent="0.2">
      <c r="A109" s="826"/>
      <c r="B109" s="412" t="s">
        <v>2948</v>
      </c>
      <c r="C109" s="146">
        <f>'Stats (1)'!H109+'Stats (2)'!H109+'Stats (3)'!H109+'Stats (4)'!H109+'Stats (5)'!H109+'Stats (6)'!H109+'Stats (7)'!H109+'Stats (8)'!H109+'Stats (9)'!H109</f>
        <v>0</v>
      </c>
      <c r="D109" s="146">
        <f>'Stats (1)'!H110+'Stats (2)'!H110+'Stats (3)'!H110+'Stats (4)'!H110+'Stats (5)'!H110+'Stats (6)'!H110+'Stats (7)'!H110+'Stats (8)'!H110+'Stats (9)'!H110</f>
        <v>0</v>
      </c>
      <c r="E109" s="146">
        <f>'Stats (1)'!H111+'Stats (2)'!H111+'Stats (3)'!H111+'Stats (4)'!H111+'Stats (5)'!H111+'Stats (6)'!H111+'Stats (7)'!H111+'Stats (8)'!H111+'Stats (9)'!H111</f>
        <v>0</v>
      </c>
      <c r="F109" s="146">
        <f>'Stats (1)'!H112+'Stats (2)'!H112+'Stats (3)'!H112+'Stats (4)'!H112+'Stats (5)'!H112+'Stats (6)'!H112+'Stats (7)'!H112+'Stats (8)'!H112+'Stats (9)'!H112</f>
        <v>0</v>
      </c>
      <c r="G109" s="146">
        <f>'Stats (1)'!H113+'Stats (2)'!H113+'Stats (3)'!H113+'Stats (4)'!H113+'Stats (5)'!H113+'Stats (6)'!H113+'Stats (7)'!H113+'Stats (8)'!H113+'Stats (9)'!H113</f>
        <v>0</v>
      </c>
      <c r="H109" s="146">
        <f>'Stats (1)'!H114+'Stats (2)'!H114+'Stats (3)'!H114+'Stats (4)'!H114+'Stats (5)'!H114+'Stats (6)'!H114+'Stats (7)'!H114+'Stats (8)'!H114+'Stats (9)'!H114</f>
        <v>0</v>
      </c>
      <c r="I109" s="146">
        <f>'Stats (1)'!H115+'Stats (2)'!H115+'Stats (3)'!H115+'Stats (4)'!H115+'Stats (5)'!H115+'Stats (6)'!H115+'Stats (7)'!H115+'Stats (8)'!H115+'Stats (9)'!H115</f>
        <v>0</v>
      </c>
      <c r="J109" s="126">
        <f>SUM(C109:I109)</f>
        <v>0</v>
      </c>
      <c r="K109" s="360"/>
      <c r="L109" s="360"/>
      <c r="M109" s="360"/>
      <c r="N109" s="360"/>
      <c r="O109" s="360"/>
      <c r="P109" s="360"/>
      <c r="Q109" s="360"/>
      <c r="R109" s="360"/>
      <c r="S109" s="360"/>
      <c r="T109" s="360"/>
    </row>
    <row r="110" spans="1:20" ht="20.25" x14ac:dyDescent="0.2">
      <c r="A110" s="1139" t="s">
        <v>3243</v>
      </c>
      <c r="B110" s="1140"/>
      <c r="C110" s="1140"/>
      <c r="D110" s="1140"/>
      <c r="E110" s="1140"/>
      <c r="F110" s="1140"/>
      <c r="G110" s="1140"/>
      <c r="H110" s="391"/>
      <c r="I110" s="391"/>
      <c r="J110" s="391"/>
      <c r="K110" s="391"/>
      <c r="L110" s="391"/>
      <c r="M110" s="391"/>
      <c r="N110" s="391"/>
      <c r="O110" s="391"/>
      <c r="P110" s="391"/>
      <c r="Q110" s="360"/>
      <c r="R110" s="360"/>
      <c r="S110" s="360"/>
      <c r="T110" s="360"/>
    </row>
    <row r="111" spans="1:20" ht="45" x14ac:dyDescent="0.2">
      <c r="A111" s="382"/>
      <c r="B111" s="413" t="s">
        <v>3082</v>
      </c>
      <c r="C111" s="128" t="s">
        <v>3244</v>
      </c>
      <c r="D111" s="128" t="s">
        <v>3245</v>
      </c>
      <c r="E111" s="128" t="s">
        <v>3246</v>
      </c>
      <c r="F111" s="128" t="s">
        <v>3247</v>
      </c>
      <c r="G111" s="142" t="s">
        <v>2948</v>
      </c>
      <c r="H111" s="391"/>
      <c r="I111" s="391"/>
      <c r="J111" s="391"/>
      <c r="K111" s="391"/>
      <c r="L111" s="391"/>
      <c r="M111" s="391"/>
      <c r="N111" s="391"/>
      <c r="O111" s="391"/>
      <c r="P111" s="391"/>
      <c r="Q111" s="360"/>
      <c r="R111" s="360"/>
      <c r="S111" s="360"/>
      <c r="T111" s="360"/>
    </row>
    <row r="112" spans="1:20" ht="15.75" x14ac:dyDescent="0.25">
      <c r="A112" s="382"/>
      <c r="B112" s="415" t="s">
        <v>2946</v>
      </c>
      <c r="C112" s="124">
        <f>'Stats (1)'!F118+'Stats (2)'!F118+'Stats (3)'!F118+'Stats (4)'!F118+'Stats (5)'!F118+'Stats (6)'!F118+'Stats (7)'!F118+'Stats (8)'!F118+'Stats (9)'!F118</f>
        <v>0</v>
      </c>
      <c r="D112" s="124">
        <f>'Stats (1)'!F119+'Stats (2)'!F119+'Stats (3)'!F119+'Stats (4)'!F119+'Stats (5)'!F119+'Stats (6)'!F119+'Stats (7)'!F119+'Stats (8)'!F119+'Stats (9)'!F119</f>
        <v>0</v>
      </c>
      <c r="E112" s="124">
        <f>'Stats (1)'!F120+'Stats (2)'!F120+'Stats (3)'!F120+'Stats (4)'!F120+'Stats (5)'!F120+'Stats (6)'!F120+'Stats (7)'!F120+'Stats (8)'!F120+'Stats (9)'!F120</f>
        <v>0</v>
      </c>
      <c r="F112" s="124">
        <f>'Stats (1)'!F121+'Stats (2)'!F121+'Stats (3)'!F121+'Stats (4)'!F121+'Stats (5)'!F121+'Stats (6)'!F121+'Stats (7)'!F121+'Stats (8)'!F121+'Stats (9)'!F121</f>
        <v>0</v>
      </c>
      <c r="G112" s="126">
        <f>SUM(C112:F112)</f>
        <v>0</v>
      </c>
      <c r="H112" s="391"/>
      <c r="I112" s="391"/>
      <c r="J112" s="391"/>
      <c r="K112" s="391"/>
      <c r="L112" s="391"/>
      <c r="M112" s="391"/>
      <c r="N112" s="391"/>
      <c r="O112" s="391"/>
      <c r="P112" s="391"/>
      <c r="Q112" s="360"/>
      <c r="R112" s="360"/>
      <c r="S112" s="360"/>
      <c r="T112" s="360"/>
    </row>
    <row r="113" spans="1:20" ht="15.75" x14ac:dyDescent="0.25">
      <c r="A113" s="382"/>
      <c r="B113" s="415" t="s">
        <v>2947</v>
      </c>
      <c r="C113" s="124">
        <f>'Stats (1)'!G118+'Stats (2)'!G118+'Stats (3)'!G118+'Stats (4)'!G118+'Stats (5)'!G118+'Stats (6)'!G118+'Stats (7)'!G118+'Stats (8)'!G118+'Stats (9)'!G118</f>
        <v>0</v>
      </c>
      <c r="D113" s="124">
        <f>'Stats (1)'!G119+'Stats (2)'!G119+'Stats (3)'!G119+'Stats (4)'!G119+'Stats (5)'!G119+'Stats (6)'!G119+'Stats (7)'!G119+'Stats (8)'!G119+'Stats (9)'!G119</f>
        <v>0</v>
      </c>
      <c r="E113" s="124">
        <f>'Stats (1)'!G120+'Stats (2)'!G120+'Stats (3)'!G120+'Stats (4)'!G120+'Stats (5)'!G120+'Stats (6)'!G120+'Stats (7)'!G120+'Stats (8)'!G120+'Stats (9)'!G120</f>
        <v>0</v>
      </c>
      <c r="F113" s="124">
        <f>'Stats (1)'!G121+'Stats (2)'!G121+'Stats (3)'!G121+'Stats (4)'!G121+'Stats (5)'!G121+'Stats (6)'!G121+'Stats (7)'!G121+'Stats (8)'!G121+'Stats (9)'!G121</f>
        <v>0</v>
      </c>
      <c r="G113" s="126">
        <f>SUM(C113:F113)</f>
        <v>0</v>
      </c>
      <c r="H113" s="391"/>
      <c r="I113" s="391"/>
      <c r="J113" s="391"/>
      <c r="K113" s="391"/>
      <c r="L113" s="391"/>
      <c r="M113" s="391"/>
      <c r="N113" s="391"/>
      <c r="O113" s="391"/>
      <c r="P113" s="391"/>
      <c r="Q113" s="360"/>
      <c r="R113" s="360"/>
      <c r="S113" s="360"/>
      <c r="T113" s="360"/>
    </row>
    <row r="114" spans="1:20" ht="16.5" thickBot="1" x14ac:dyDescent="0.3">
      <c r="A114" s="382"/>
      <c r="B114" s="416" t="s">
        <v>2948</v>
      </c>
      <c r="C114" s="417">
        <f>SUM(C112:C113)</f>
        <v>0</v>
      </c>
      <c r="D114" s="417">
        <f>SUM(D112:D113)</f>
        <v>0</v>
      </c>
      <c r="E114" s="417">
        <f>SUM(E112:E113)</f>
        <v>0</v>
      </c>
      <c r="F114" s="417">
        <f>SUM(F112:F113)</f>
        <v>0</v>
      </c>
      <c r="G114" s="417">
        <f>SUM(G112:G113)</f>
        <v>0</v>
      </c>
      <c r="H114" s="391"/>
      <c r="I114" s="391"/>
      <c r="J114" s="391"/>
      <c r="K114" s="391"/>
      <c r="L114" s="391"/>
      <c r="M114" s="391"/>
      <c r="N114" s="391"/>
      <c r="O114" s="391"/>
      <c r="P114" s="391"/>
      <c r="Q114" s="360"/>
      <c r="R114" s="360"/>
      <c r="S114" s="360"/>
      <c r="T114" s="360"/>
    </row>
    <row r="115" spans="1:20" ht="47.25" customHeight="1" thickBot="1" x14ac:dyDescent="0.25">
      <c r="A115" s="382"/>
      <c r="B115" s="418" t="s">
        <v>3248</v>
      </c>
      <c r="C115" s="128" t="s">
        <v>3249</v>
      </c>
      <c r="D115" s="391"/>
      <c r="E115" s="391"/>
      <c r="F115" s="391"/>
      <c r="G115" s="391"/>
      <c r="H115" s="391"/>
      <c r="I115" s="391"/>
      <c r="J115" s="391"/>
      <c r="K115" s="391"/>
      <c r="L115" s="360"/>
      <c r="M115" s="391"/>
      <c r="N115" s="391"/>
      <c r="O115" s="391"/>
      <c r="P115" s="391"/>
      <c r="Q115" s="360"/>
      <c r="R115" s="360"/>
      <c r="S115" s="360"/>
      <c r="T115" s="360"/>
    </row>
    <row r="116" spans="1:20" ht="15.75" x14ac:dyDescent="0.2">
      <c r="A116" s="382"/>
      <c r="B116" s="419" t="s">
        <v>2946</v>
      </c>
      <c r="C116" s="124">
        <f>'Stats (1)'!F124+'Stats (2)'!F124+'Stats (3)'!F124+'Stats (4)'!F124+'Stats (5)'!F124+'Stats (6)'!F124+'Stats (7)'!F124+'Stats (8)'!F124+'Stats (9)'!F124</f>
        <v>0</v>
      </c>
      <c r="D116" s="391"/>
      <c r="E116" s="391"/>
      <c r="F116" s="391"/>
      <c r="G116" s="391"/>
      <c r="H116" s="391"/>
      <c r="I116" s="391"/>
      <c r="J116" s="391"/>
      <c r="K116" s="391"/>
      <c r="L116" s="360"/>
      <c r="M116" s="391"/>
      <c r="N116" s="391"/>
      <c r="O116" s="391"/>
      <c r="P116" s="391"/>
      <c r="Q116" s="360"/>
      <c r="R116" s="360"/>
      <c r="S116" s="360"/>
      <c r="T116" s="360"/>
    </row>
    <row r="117" spans="1:20" ht="15.75" x14ac:dyDescent="0.2">
      <c r="A117" s="382"/>
      <c r="B117" s="419" t="s">
        <v>2947</v>
      </c>
      <c r="C117" s="124">
        <f>'Stats (1)'!G124+'Stats (2)'!G124+'Stats (3)'!G124+'Stats (4)'!G124+'Stats (5)'!G124+'Stats (6)'!G124+'Stats (7)'!G124+'Stats (8)'!G124+'Stats (9)'!G124</f>
        <v>0</v>
      </c>
      <c r="D117" s="391"/>
      <c r="E117" s="391"/>
      <c r="F117" s="391"/>
      <c r="G117" s="391"/>
      <c r="H117" s="391"/>
      <c r="I117" s="391"/>
      <c r="J117" s="391"/>
      <c r="K117" s="391"/>
      <c r="L117" s="360"/>
      <c r="M117" s="391"/>
      <c r="N117" s="391"/>
      <c r="O117" s="391"/>
      <c r="P117" s="391"/>
      <c r="Q117" s="360"/>
      <c r="R117" s="360"/>
      <c r="S117" s="360"/>
      <c r="T117" s="360"/>
    </row>
    <row r="118" spans="1:20" ht="15.75" x14ac:dyDescent="0.2">
      <c r="A118" s="382"/>
      <c r="B118" s="420" t="s">
        <v>2948</v>
      </c>
      <c r="C118" s="417">
        <f>SUM(C116:C117)</f>
        <v>0</v>
      </c>
      <c r="D118" s="391"/>
      <c r="E118" s="391"/>
      <c r="F118" s="391"/>
      <c r="G118" s="391"/>
      <c r="H118" s="391"/>
      <c r="I118" s="391"/>
      <c r="J118" s="391"/>
      <c r="K118" s="391"/>
      <c r="L118" s="360"/>
      <c r="M118" s="391"/>
      <c r="N118" s="391"/>
      <c r="O118" s="391"/>
      <c r="P118" s="391"/>
      <c r="Q118" s="360"/>
      <c r="R118" s="360"/>
      <c r="S118" s="360"/>
      <c r="T118" s="360"/>
    </row>
    <row r="119" spans="1:20" ht="45" x14ac:dyDescent="0.2">
      <c r="A119" s="405"/>
      <c r="B119" s="421" t="s">
        <v>3250</v>
      </c>
      <c r="C119" s="128" t="s">
        <v>3251</v>
      </c>
      <c r="D119" s="128" t="s">
        <v>3252</v>
      </c>
      <c r="E119" s="128" t="s">
        <v>3253</v>
      </c>
      <c r="F119" s="128" t="s">
        <v>3254</v>
      </c>
      <c r="G119" s="128" t="s">
        <v>3255</v>
      </c>
      <c r="H119" s="128" t="s">
        <v>3256</v>
      </c>
      <c r="I119" s="128" t="s">
        <v>3257</v>
      </c>
      <c r="J119" s="128" t="s">
        <v>3099</v>
      </c>
      <c r="K119" s="128" t="s">
        <v>3099</v>
      </c>
      <c r="L119" s="132" t="s">
        <v>2948</v>
      </c>
      <c r="M119" s="391"/>
      <c r="N119" s="391"/>
      <c r="O119" s="391"/>
      <c r="P119" s="391"/>
      <c r="Q119" s="360"/>
      <c r="R119" s="360"/>
      <c r="S119" s="360"/>
      <c r="T119" s="360"/>
    </row>
    <row r="120" spans="1:20" ht="15.75" x14ac:dyDescent="0.2">
      <c r="A120" s="382"/>
      <c r="B120" s="422" t="s">
        <v>2946</v>
      </c>
      <c r="C120" s="124">
        <f>'Stats (1)'!F127+'Stats (2)'!F127+'Stats (3)'!F127+'Stats (4)'!F127+'Stats (5)'!F127+'Stats (6)'!F127+'Stats (7)'!F127+'Stats (8)'!F127+'Stats (9)'!F127</f>
        <v>0</v>
      </c>
      <c r="D120" s="124">
        <f>'Stats (1)'!F128+'Stats (2)'!F128+'Stats (3)'!F128+'Stats (4)'!F128+'Stats (5)'!F128+'Stats (6)'!F128+'Stats (7)'!F128+'Stats (8)'!F128+'Stats (9)'!F128</f>
        <v>0</v>
      </c>
      <c r="E120" s="124">
        <f>'Stats (1)'!F129+'Stats (2)'!F129+'Stats (3)'!F129+'Stats (4)'!F129+'Stats (5)'!F129+'Stats (6)'!F129+'Stats (7)'!F129+'Stats (8)'!F129+'Stats (9)'!F129</f>
        <v>0</v>
      </c>
      <c r="F120" s="124">
        <f>'Stats (1)'!F130+'Stats (2)'!F130+'Stats (3)'!F130+'Stats (4)'!F130+'Stats (5)'!F130+'Stats (6)'!F130+'Stats (7)'!F130+'Stats (8)'!F130+'Stats (9)'!F130</f>
        <v>0</v>
      </c>
      <c r="G120" s="124">
        <f>'Stats (1)'!F131+'Stats (2)'!F131+'Stats (3)'!F131+'Stats (4)'!F131+'Stats (5)'!F131+'Stats (6)'!F131+'Stats (7)'!F131+'Stats (8)'!F131+'Stats (9)'!F131</f>
        <v>0</v>
      </c>
      <c r="H120" s="124">
        <f>'Stats (1)'!F132+'Stats (2)'!F132+'Stats (3)'!F132+'Stats (4)'!F132+'Stats (5)'!F132+'Stats (6)'!F132+'Stats (7)'!F132+'Stats (8)'!F132+'Stats (9)'!F132</f>
        <v>0</v>
      </c>
      <c r="I120" s="124">
        <f>'Stats (1)'!F133+'Stats (2)'!F133+'Stats (3)'!F133+'Stats (4)'!F133+'Stats (5)'!F133+'Stats (6)'!F133+'Stats (7)'!F133+'Stats (8)'!F133+'Stats (9)'!F133</f>
        <v>0</v>
      </c>
      <c r="J120" s="124">
        <f>'Stats (1)'!F134+'Stats (2)'!F134+'Stats (3)'!F134+'Stats (4)'!F134+'Stats (5)'!F134+'Stats (6)'!F134+'Stats (7)'!F134+'Stats (8)'!F134+'Stats (9)'!F134</f>
        <v>0</v>
      </c>
      <c r="K120" s="124">
        <f>'Stats (1)'!F135+'Stats (2)'!F135+'Stats (3)'!F135+'Stats (4)'!F135+'Stats (5)'!F135+'Stats (6)'!F135+'Stats (7)'!F135+'Stats (8)'!F135+'Stats (9)'!F135</f>
        <v>0</v>
      </c>
      <c r="L120" s="425">
        <f>SUM(C120:K120)</f>
        <v>0</v>
      </c>
      <c r="M120" s="391"/>
      <c r="N120" s="391"/>
      <c r="O120" s="391"/>
      <c r="P120" s="391"/>
      <c r="Q120" s="360"/>
      <c r="R120" s="360"/>
      <c r="S120" s="360"/>
      <c r="T120" s="360"/>
    </row>
    <row r="121" spans="1:20" ht="15.75" x14ac:dyDescent="0.2">
      <c r="A121" s="382"/>
      <c r="B121" s="419" t="s">
        <v>2947</v>
      </c>
      <c r="C121" s="124">
        <f>'Stats (1)'!G127+'Stats (2)'!G127+'Stats (3)'!G127+'Stats (4)'!G127+'Stats (5)'!G127+'Stats (6)'!G127+'Stats (7)'!G127+'Stats (8)'!G127+'Stats (9)'!G127</f>
        <v>0</v>
      </c>
      <c r="D121" s="124">
        <f>'Stats (1)'!G128+'Stats (2)'!G128+'Stats (3)'!G128+'Stats (4)'!G128+'Stats (5)'!G128+'Stats (6)'!G128+'Stats (7)'!G128+'Stats (8)'!G128+'Stats (9)'!G128</f>
        <v>0</v>
      </c>
      <c r="E121" s="124">
        <f>'Stats (1)'!G129+'Stats (2)'!G129+'Stats (3)'!G129+'Stats (4)'!G129+'Stats (5)'!G129+'Stats (6)'!G129+'Stats (7)'!G129+'Stats (8)'!G129+'Stats (9)'!G129</f>
        <v>0</v>
      </c>
      <c r="F121" s="124">
        <f>'Stats (1)'!G130+'Stats (2)'!G130+'Stats (3)'!G130+'Stats (4)'!G130+'Stats (5)'!G130+'Stats (6)'!G130+'Stats (7)'!G130+'Stats (8)'!G130+'Stats (9)'!G130</f>
        <v>0</v>
      </c>
      <c r="G121" s="124">
        <f>'Stats (1)'!G131+'Stats (2)'!G131+'Stats (3)'!G131+'Stats (4)'!G131+'Stats (5)'!G131+'Stats (6)'!G131+'Stats (7)'!G131+'Stats (8)'!G131+'Stats (9)'!G131</f>
        <v>0</v>
      </c>
      <c r="H121" s="124">
        <f>'Stats (1)'!G132+'Stats (2)'!G132+'Stats (3)'!G132+'Stats (4)'!G132+'Stats (5)'!G132+'Stats (6)'!G132+'Stats (7)'!G132+'Stats (8)'!G132+'Stats (9)'!G132</f>
        <v>0</v>
      </c>
      <c r="I121" s="124">
        <f>'Stats (1)'!G133+'Stats (2)'!G133+'Stats (3)'!G133+'Stats (4)'!G133+'Stats (5)'!G133+'Stats (6)'!G133+'Stats (7)'!G133+'Stats (8)'!G133+'Stats (9)'!G133</f>
        <v>0</v>
      </c>
      <c r="J121" s="124">
        <f>'Stats (1)'!G134+'Stats (2)'!G134+'Stats (3)'!G134+'Stats (4)'!G134+'Stats (5)'!G134+'Stats (6)'!G134+'Stats (7)'!G134+'Stats (8)'!G134+'Stats (9)'!G134</f>
        <v>0</v>
      </c>
      <c r="K121" s="124">
        <f>'Stats (1)'!G135+'Stats (2)'!G135+'Stats (3)'!G135+'Stats (4)'!G135+'Stats (5)'!G135+'Stats (6)'!G135+'Stats (7)'!G135+'Stats (8)'!G135+'Stats (9)'!G135</f>
        <v>0</v>
      </c>
      <c r="L121" s="425">
        <f>SUM(C121:K121)</f>
        <v>0</v>
      </c>
      <c r="M121" s="391"/>
      <c r="N121" s="391"/>
      <c r="O121" s="391"/>
      <c r="P121" s="391"/>
      <c r="Q121" s="360"/>
      <c r="R121" s="360"/>
      <c r="S121" s="360"/>
      <c r="T121" s="360"/>
    </row>
    <row r="122" spans="1:20" ht="16.5" thickBot="1" x14ac:dyDescent="0.25">
      <c r="A122" s="382"/>
      <c r="B122" s="423" t="s">
        <v>2948</v>
      </c>
      <c r="C122" s="535">
        <f t="shared" ref="C122:J122" si="11">SUM(C120:C121)</f>
        <v>0</v>
      </c>
      <c r="D122" s="535">
        <f t="shared" si="11"/>
        <v>0</v>
      </c>
      <c r="E122" s="535">
        <f t="shared" si="11"/>
        <v>0</v>
      </c>
      <c r="F122" s="535">
        <f t="shared" si="11"/>
        <v>0</v>
      </c>
      <c r="G122" s="535">
        <f t="shared" si="11"/>
        <v>0</v>
      </c>
      <c r="H122" s="535">
        <f t="shared" si="11"/>
        <v>0</v>
      </c>
      <c r="I122" s="535">
        <f t="shared" si="11"/>
        <v>0</v>
      </c>
      <c r="J122" s="535">
        <f t="shared" si="11"/>
        <v>0</v>
      </c>
      <c r="K122" s="535">
        <f>SUM(K120:K121)</f>
        <v>0</v>
      </c>
      <c r="L122" s="425">
        <f>SUM(L120:L121)</f>
        <v>0</v>
      </c>
      <c r="M122" s="391"/>
      <c r="N122" s="391"/>
      <c r="O122" s="391"/>
      <c r="P122" s="391"/>
      <c r="Q122" s="360"/>
      <c r="R122" s="360"/>
      <c r="S122" s="360"/>
      <c r="T122" s="360"/>
    </row>
    <row r="123" spans="1:20" ht="34.5" customHeight="1" thickBot="1" x14ac:dyDescent="0.25">
      <c r="A123" s="382"/>
      <c r="B123" s="418" t="s">
        <v>3258</v>
      </c>
      <c r="C123" s="128" t="s">
        <v>3259</v>
      </c>
      <c r="D123" s="391"/>
      <c r="E123" s="391"/>
      <c r="F123" s="391"/>
      <c r="G123" s="391"/>
      <c r="H123" s="391"/>
      <c r="I123" s="391"/>
      <c r="J123" s="391"/>
      <c r="K123" s="391"/>
      <c r="L123" s="360"/>
      <c r="M123" s="391"/>
      <c r="N123" s="391"/>
      <c r="O123" s="391"/>
      <c r="P123" s="391"/>
      <c r="Q123" s="360"/>
      <c r="R123" s="360"/>
      <c r="S123" s="360"/>
      <c r="T123" s="360"/>
    </row>
    <row r="124" spans="1:20" ht="15.75" x14ac:dyDescent="0.2">
      <c r="A124" s="382"/>
      <c r="B124" s="419" t="s">
        <v>2946</v>
      </c>
      <c r="C124" s="124">
        <f>'Stats (1)'!F138+'Stats (2)'!F138+'Stats (3)'!F138+'Stats (4)'!F138+'Stats (5)'!F138+'Stats (6)'!F138+'Stats (7)'!F138+'Stats (8)'!F138+'Stats (9)'!F138</f>
        <v>0</v>
      </c>
      <c r="D124" s="391"/>
      <c r="E124" s="391"/>
      <c r="F124" s="391"/>
      <c r="G124" s="391"/>
      <c r="H124" s="391"/>
      <c r="I124" s="391"/>
      <c r="J124" s="391"/>
      <c r="K124" s="391"/>
      <c r="L124" s="360"/>
      <c r="M124" s="391"/>
      <c r="N124" s="391"/>
      <c r="O124" s="391"/>
      <c r="P124" s="391"/>
      <c r="Q124" s="360"/>
      <c r="R124" s="360"/>
      <c r="S124" s="360"/>
      <c r="T124" s="360"/>
    </row>
    <row r="125" spans="1:20" ht="15.75" x14ac:dyDescent="0.2">
      <c r="A125" s="382"/>
      <c r="B125" s="419" t="s">
        <v>2947</v>
      </c>
      <c r="C125" s="124">
        <f>'Stats (1)'!G138+'Stats (2)'!G138+'Stats (3)'!G138+'Stats (4)'!G138+'Stats (5)'!G138+'Stats (6)'!G138+'Stats (7)'!G138+'Stats (8)'!G138+'Stats (9)'!G138</f>
        <v>0</v>
      </c>
      <c r="D125" s="391"/>
      <c r="E125" s="391"/>
      <c r="F125" s="391"/>
      <c r="G125" s="391"/>
      <c r="H125" s="391"/>
      <c r="I125" s="391"/>
      <c r="J125" s="391"/>
      <c r="K125" s="391"/>
      <c r="L125" s="360"/>
      <c r="M125" s="391"/>
      <c r="N125" s="391"/>
      <c r="O125" s="391"/>
      <c r="P125" s="391"/>
      <c r="Q125" s="360"/>
      <c r="R125" s="360"/>
      <c r="S125" s="360"/>
      <c r="T125" s="360"/>
    </row>
    <row r="126" spans="1:20" ht="15.75" x14ac:dyDescent="0.2">
      <c r="A126" s="382"/>
      <c r="B126" s="420" t="s">
        <v>2948</v>
      </c>
      <c r="C126" s="417">
        <f>SUM(C124:C125)</f>
        <v>0</v>
      </c>
      <c r="D126" s="391"/>
      <c r="E126" s="391"/>
      <c r="F126" s="391"/>
      <c r="G126" s="391"/>
      <c r="H126" s="391"/>
      <c r="I126" s="391"/>
      <c r="J126" s="391"/>
      <c r="K126" s="391"/>
      <c r="L126" s="360"/>
      <c r="M126" s="391"/>
      <c r="N126" s="391"/>
      <c r="O126" s="391"/>
      <c r="P126" s="391"/>
      <c r="Q126" s="360"/>
      <c r="R126" s="360"/>
      <c r="S126" s="360"/>
      <c r="T126" s="360"/>
    </row>
    <row r="127" spans="1:20" ht="60" x14ac:dyDescent="0.2">
      <c r="A127" s="405"/>
      <c r="B127" s="421" t="s">
        <v>3102</v>
      </c>
      <c r="C127" s="133" t="s">
        <v>3260</v>
      </c>
      <c r="D127" s="133" t="s">
        <v>3261</v>
      </c>
      <c r="E127" s="133" t="s">
        <v>3106</v>
      </c>
      <c r="F127" s="133" t="s">
        <v>3262</v>
      </c>
      <c r="G127" s="133" t="s">
        <v>3263</v>
      </c>
      <c r="H127" s="133" t="s">
        <v>3264</v>
      </c>
      <c r="I127" s="133" t="s">
        <v>3110</v>
      </c>
      <c r="J127" s="133" t="s">
        <v>3265</v>
      </c>
      <c r="K127" s="133" t="s">
        <v>3112</v>
      </c>
      <c r="L127" s="133" t="s">
        <v>3113</v>
      </c>
      <c r="M127" s="134" t="s">
        <v>2948</v>
      </c>
      <c r="N127" s="391"/>
      <c r="O127" s="391"/>
      <c r="P127" s="391"/>
      <c r="Q127" s="360"/>
      <c r="R127" s="360"/>
      <c r="S127" s="360"/>
      <c r="T127" s="360"/>
    </row>
    <row r="128" spans="1:20" ht="15.75" x14ac:dyDescent="0.2">
      <c r="A128" s="382"/>
      <c r="B128" s="422" t="s">
        <v>2946</v>
      </c>
      <c r="C128" s="124">
        <f>'Stats (1)'!F141+'Stats (2)'!F141+'Stats (3)'!F141+'Stats (4)'!F141+'Stats (5)'!F141+'Stats (6)'!F141+'Stats (7)'!F141+'Stats (8)'!F141+'Stats (9)'!F141</f>
        <v>0</v>
      </c>
      <c r="D128" s="124">
        <f>'Stats (1)'!F142+'Stats (2)'!F142+'Stats (3)'!F142+'Stats (4)'!F142+'Stats (5)'!F142+'Stats (6)'!F142+'Stats (7)'!F142+'Stats (8)'!F142+'Stats (9)'!F142</f>
        <v>0</v>
      </c>
      <c r="E128" s="124">
        <f>'Stats (1)'!F143+'Stats (2)'!F143+'Stats (3)'!F143+'Stats (4)'!F143+'Stats (5)'!F143+'Stats (6)'!F143+'Stats (7)'!F143+'Stats (8)'!F143+'Stats (9)'!F143</f>
        <v>0</v>
      </c>
      <c r="F128" s="124">
        <f>'Stats (1)'!F144+'Stats (2)'!F144+'Stats (3)'!F144+'Stats (4)'!F144+'Stats (5)'!F144+'Stats (6)'!F144+'Stats (7)'!F144+'Stats (8)'!F144+'Stats (9)'!F144</f>
        <v>0</v>
      </c>
      <c r="G128" s="124">
        <f>'Stats (1)'!F145+'Stats (2)'!F145+'Stats (3)'!F145+'Stats (4)'!F145+'Stats (5)'!F145+'Stats (6)'!F145+'Stats (7)'!F145+'Stats (8)'!F145+'Stats (9)'!F145</f>
        <v>0</v>
      </c>
      <c r="H128" s="124">
        <f>'Stats (1)'!F146+'Stats (2)'!F146+'Stats (3)'!F146+'Stats (4)'!F146+'Stats (5)'!F146+'Stats (6)'!F146+'Stats (7)'!F146+'Stats (8)'!F146+'Stats (9)'!F146</f>
        <v>0</v>
      </c>
      <c r="I128" s="124">
        <f>'Stats (1)'!F147+'Stats (2)'!F147+'Stats (3)'!F147+'Stats (4)'!F147+'Stats (5)'!F147+'Stats (6)'!F147+'Stats (7)'!F147+'Stats (8)'!F147+'Stats (9)'!F147</f>
        <v>0</v>
      </c>
      <c r="J128" s="124">
        <f>'Stats (1)'!F148+'Stats (2)'!F148+'Stats (3)'!F148+'Stats (4)'!F148+'Stats (5)'!F148+'Stats (6)'!F148+'Stats (7)'!F148+'Stats (8)'!F148+'Stats (9)'!F148</f>
        <v>0</v>
      </c>
      <c r="K128" s="124">
        <f>'Stats (1)'!F149+'Stats (2)'!F149+'Stats (3)'!F149+'Stats (4)'!F149+'Stats (5)'!F149+'Stats (6)'!F149+'Stats (7)'!F149+'Stats (8)'!F149+'Stats (9)'!F149</f>
        <v>0</v>
      </c>
      <c r="L128" s="124">
        <f>'Stats (1)'!F150+'Stats (2)'!F150+'Stats (3)'!F150+'Stats (4)'!F150+'Stats (5)'!F150+'Stats (6)'!F150+'Stats (7)'!F150+'Stats (8)'!F150+'Stats (9)'!F150</f>
        <v>0</v>
      </c>
      <c r="M128" s="142">
        <f>SUM(C128:L128)</f>
        <v>0</v>
      </c>
      <c r="N128" s="391"/>
      <c r="O128" s="391"/>
      <c r="P128" s="391"/>
      <c r="Q128" s="360"/>
      <c r="R128" s="360"/>
      <c r="S128" s="360"/>
      <c r="T128" s="360"/>
    </row>
    <row r="129" spans="1:20" ht="15.75" x14ac:dyDescent="0.2">
      <c r="A129" s="382"/>
      <c r="B129" s="419" t="s">
        <v>2947</v>
      </c>
      <c r="C129" s="124">
        <f>'Stats (1)'!G141+'Stats (2)'!G141+'Stats (3)'!G141+'Stats (4)'!G141+'Stats (5)'!G141+'Stats (6)'!G141+'Stats (7)'!G141+'Stats (8)'!G141+'Stats (9)'!G141</f>
        <v>0</v>
      </c>
      <c r="D129" s="124">
        <f>'Stats (1)'!G142+'Stats (2)'!G142+'Stats (3)'!G142+'Stats (4)'!G142+'Stats (5)'!G142+'Stats (6)'!G142+'Stats (7)'!G142+'Stats (8)'!G142+'Stats (9)'!G142</f>
        <v>0</v>
      </c>
      <c r="E129" s="124">
        <f>'Stats (1)'!G143+'Stats (2)'!G143+'Stats (3)'!G143+'Stats (4)'!G143+'Stats (5)'!G143+'Stats (6)'!G143+'Stats (7)'!G143+'Stats (8)'!G143+'Stats (9)'!G143</f>
        <v>0</v>
      </c>
      <c r="F129" s="124">
        <f>'Stats (1)'!G144+'Stats (2)'!G144+'Stats (3)'!G144+'Stats (4)'!G144+'Stats (5)'!G144+'Stats (6)'!G144+'Stats (7)'!G144+'Stats (8)'!G144+'Stats (9)'!G144</f>
        <v>0</v>
      </c>
      <c r="G129" s="124">
        <f>'Stats (1)'!G145+'Stats (2)'!G145+'Stats (3)'!G145+'Stats (4)'!G145+'Stats (5)'!G145+'Stats (6)'!G145+'Stats (7)'!G145+'Stats (8)'!G145+'Stats (9)'!G145</f>
        <v>0</v>
      </c>
      <c r="H129" s="124">
        <f>'Stats (1)'!G146+'Stats (2)'!G146+'Stats (3)'!G146+'Stats (4)'!G146+'Stats (5)'!G146+'Stats (6)'!G146+'Stats (7)'!G146+'Stats (8)'!G146+'Stats (9)'!G146</f>
        <v>0</v>
      </c>
      <c r="I129" s="124">
        <f>'Stats (1)'!G147+'Stats (2)'!G147+'Stats (3)'!G147+'Stats (4)'!G147+'Stats (5)'!G147+'Stats (6)'!G147+'Stats (7)'!G147+'Stats (8)'!G147+'Stats (9)'!G147</f>
        <v>0</v>
      </c>
      <c r="J129" s="124">
        <f>'Stats (1)'!G148+'Stats (2)'!G148+'Stats (3)'!G148+'Stats (4)'!G148+'Stats (5)'!G148+'Stats (6)'!G148+'Stats (7)'!G148+'Stats (8)'!G148+'Stats (9)'!G148</f>
        <v>0</v>
      </c>
      <c r="K129" s="124">
        <f>'Stats (1)'!G149+'Stats (2)'!G149+'Stats (3)'!G149+'Stats (4)'!G149+'Stats (5)'!G149+'Stats (6)'!G149+'Stats (7)'!G149+'Stats (8)'!G149+'Stats (9)'!G149</f>
        <v>0</v>
      </c>
      <c r="L129" s="124">
        <f>'Stats (1)'!G150+'Stats (2)'!G150+'Stats (3)'!G150+'Stats (4)'!G150+'Stats (5)'!G150+'Stats (6)'!G150+'Stats (7)'!G150+'Stats (8)'!G150+'Stats (9)'!G150</f>
        <v>0</v>
      </c>
      <c r="M129" s="142">
        <f>SUM(C129:L129)</f>
        <v>0</v>
      </c>
      <c r="N129" s="391"/>
      <c r="O129" s="391"/>
      <c r="P129" s="391"/>
      <c r="Q129" s="360"/>
      <c r="R129" s="360"/>
      <c r="S129" s="360"/>
      <c r="T129" s="360"/>
    </row>
    <row r="130" spans="1:20" ht="15.75" x14ac:dyDescent="0.2">
      <c r="A130" s="382"/>
      <c r="B130" s="423" t="s">
        <v>2948</v>
      </c>
      <c r="C130" s="424">
        <f>SUM(C128:C129)</f>
        <v>0</v>
      </c>
      <c r="D130" s="424">
        <f t="shared" ref="D130:M130" si="12">SUM(D128:D129)</f>
        <v>0</v>
      </c>
      <c r="E130" s="424">
        <f t="shared" si="12"/>
        <v>0</v>
      </c>
      <c r="F130" s="424">
        <f t="shared" si="12"/>
        <v>0</v>
      </c>
      <c r="G130" s="424">
        <f t="shared" si="12"/>
        <v>0</v>
      </c>
      <c r="H130" s="424">
        <f t="shared" si="12"/>
        <v>0</v>
      </c>
      <c r="I130" s="424">
        <f t="shared" si="12"/>
        <v>0</v>
      </c>
      <c r="J130" s="424">
        <f t="shared" si="12"/>
        <v>0</v>
      </c>
      <c r="K130" s="424">
        <f t="shared" si="12"/>
        <v>0</v>
      </c>
      <c r="L130" s="424">
        <f t="shared" si="12"/>
        <v>0</v>
      </c>
      <c r="M130" s="424">
        <f t="shared" si="12"/>
        <v>0</v>
      </c>
      <c r="N130" s="391"/>
      <c r="O130" s="391"/>
      <c r="P130" s="391"/>
      <c r="Q130" s="360"/>
      <c r="R130" s="360"/>
      <c r="S130" s="360"/>
      <c r="T130" s="360"/>
    </row>
    <row r="131" spans="1:20" ht="75" x14ac:dyDescent="0.2">
      <c r="A131" s="405"/>
      <c r="B131" s="421" t="s">
        <v>3114</v>
      </c>
      <c r="C131" s="133" t="s">
        <v>3116</v>
      </c>
      <c r="D131" s="133" t="s">
        <v>3117</v>
      </c>
      <c r="E131" s="133" t="s">
        <v>3118</v>
      </c>
      <c r="F131" s="133" t="s">
        <v>3119</v>
      </c>
      <c r="G131" s="133" t="s">
        <v>3120</v>
      </c>
      <c r="H131" s="133" t="s">
        <v>3121</v>
      </c>
      <c r="I131" s="133" t="s">
        <v>3122</v>
      </c>
      <c r="J131" s="133" t="s">
        <v>3123</v>
      </c>
      <c r="K131" s="133" t="s">
        <v>3124</v>
      </c>
      <c r="L131" s="133" t="s">
        <v>3125</v>
      </c>
      <c r="M131" s="133" t="s">
        <v>3126</v>
      </c>
      <c r="N131" s="133" t="s">
        <v>3127</v>
      </c>
      <c r="O131" s="133" t="s">
        <v>3128</v>
      </c>
      <c r="P131" s="133" t="s">
        <v>3129</v>
      </c>
      <c r="Q131" s="135" t="s">
        <v>2948</v>
      </c>
      <c r="R131" s="360"/>
      <c r="S131" s="360"/>
      <c r="T131" s="360"/>
    </row>
    <row r="132" spans="1:20" ht="15.75" x14ac:dyDescent="0.2">
      <c r="A132" s="382"/>
      <c r="B132" s="422" t="s">
        <v>2946</v>
      </c>
      <c r="C132" s="124">
        <f>'Stats (1)'!F154+'Stats (2)'!F154+'Stats (3)'!F154+'Stats (4)'!F154+'Stats (5)'!F154+'Stats (6)'!F154+'Stats (7)'!F154+'Stats (8)'!F154+'Stats (9)'!F154</f>
        <v>0</v>
      </c>
      <c r="D132" s="124">
        <f>'Stats (1)'!F155+'Stats (2)'!F155+'Stats (3)'!F155+'Stats (4)'!F155+'Stats (5)'!F155+'Stats (6)'!F155+'Stats (7)'!F155+'Stats (8)'!F155+'Stats (9)'!F155</f>
        <v>0</v>
      </c>
      <c r="E132" s="124">
        <f>'Stats (1)'!F156+'Stats (2)'!F156+'Stats (3)'!F156+'Stats (4)'!F156+'Stats (5)'!F156+'Stats (6)'!F156+'Stats (7)'!F156+'Stats (8)'!F156+'Stats (9)'!F156</f>
        <v>0</v>
      </c>
      <c r="F132" s="124">
        <f>'Stats (1)'!F157+'Stats (2)'!F157+'Stats (3)'!F157+'Stats (4)'!F157+'Stats (5)'!F157+'Stats (6)'!F157+'Stats (7)'!F157+'Stats (8)'!F157+'Stats (9)'!F157</f>
        <v>0</v>
      </c>
      <c r="G132" s="124">
        <f>'Stats (1)'!F158+'Stats (2)'!F158+'Stats (3)'!F158+'Stats (4)'!F158+'Stats (5)'!F158+'Stats (6)'!F158+'Stats (7)'!F158+'Stats (8)'!F158+'Stats (9)'!F158</f>
        <v>0</v>
      </c>
      <c r="H132" s="124">
        <f>'Stats (1)'!F159+'Stats (2)'!F159+'Stats (3)'!F159+'Stats (4)'!F159+'Stats (5)'!F159+'Stats (6)'!F159+'Stats (7)'!F159+'Stats (8)'!F159+'Stats (9)'!F159</f>
        <v>0</v>
      </c>
      <c r="I132" s="124">
        <f>'Stats (1)'!F160+'Stats (2)'!F160+'Stats (3)'!F160+'Stats (4)'!F160+'Stats (5)'!F160+'Stats (6)'!F160+'Stats (7)'!F160+'Stats (8)'!F160+'Stats (9)'!F160</f>
        <v>0</v>
      </c>
      <c r="J132" s="124">
        <f>'Stats (1)'!F161+'Stats (2)'!F161+'Stats (3)'!F161+'Stats (4)'!F161+'Stats (5)'!F161+'Stats (6)'!F161+'Stats (7)'!F161+'Stats (8)'!F161+'Stats (9)'!F161</f>
        <v>0</v>
      </c>
      <c r="K132" s="124">
        <f>'Stats (1)'!F162+'Stats (2)'!F162+'Stats (3)'!F162+'Stats (4)'!F162+'Stats (5)'!F162+'Stats (6)'!F162+'Stats (7)'!F162+'Stats (8)'!F162+'Stats (9)'!F162</f>
        <v>0</v>
      </c>
      <c r="L132" s="124">
        <f>'Stats (1)'!F163+'Stats (2)'!F163+'Stats (3)'!F163+'Stats (4)'!F163+'Stats (5)'!F163+'Stats (6)'!F163+'Stats (7)'!F163+'Stats (8)'!F163+'Stats (9)'!F163</f>
        <v>0</v>
      </c>
      <c r="M132" s="124">
        <f>'Stats (1)'!F164+'Stats (2)'!F164+'Stats (3)'!F164+'Stats (4)'!F164+'Stats (5)'!F164+'Stats (6)'!F164+'Stats (7)'!F164+'Stats (8)'!F164+'Stats (9)'!F164</f>
        <v>0</v>
      </c>
      <c r="N132" s="124">
        <f>'Stats (1)'!F165+'Stats (2)'!F165+'Stats (3)'!F165+'Stats (4)'!F165+'Stats (5)'!F165+'Stats (6)'!F165+'Stats (7)'!F165+'Stats (8)'!F165+'Stats (9)'!F165</f>
        <v>0</v>
      </c>
      <c r="O132" s="124">
        <f>'Stats (1)'!F166+'Stats (2)'!F166+'Stats (3)'!F166+'Stats (4)'!F166+'Stats (5)'!F166+'Stats (6)'!F166+'Stats (7)'!F166+'Stats (8)'!F166+'Stats (9)'!F166</f>
        <v>0</v>
      </c>
      <c r="P132" s="124">
        <f>'Stats (1)'!F167+'Stats (2)'!F167+'Stats (3)'!F167+'Stats (4)'!F167+'Stats (5)'!F167+'Stats (6)'!F167+'Stats (7)'!F167+'Stats (8)'!F167+'Stats (9)'!F167</f>
        <v>0</v>
      </c>
      <c r="Q132" s="142">
        <f>SUM(C132:P132)</f>
        <v>0</v>
      </c>
      <c r="R132" s="360"/>
      <c r="S132" s="360"/>
      <c r="T132" s="360"/>
    </row>
    <row r="133" spans="1:20" ht="15.75" x14ac:dyDescent="0.2">
      <c r="A133" s="382"/>
      <c r="B133" s="419" t="s">
        <v>2947</v>
      </c>
      <c r="C133" s="124">
        <f>'Stats (1)'!G154+'Stats (2)'!G154+'Stats (3)'!G154+'Stats (4)'!G154+'Stats (5)'!G154+'Stats (6)'!G154+'Stats (7)'!G154+'Stats (8)'!G154+'Stats (9)'!G154</f>
        <v>0</v>
      </c>
      <c r="D133" s="124">
        <f>'Stats (1)'!G155+'Stats (2)'!G155+'Stats (3)'!G155+'Stats (4)'!G155+'Stats (5)'!G155+'Stats (6)'!G155+'Stats (7)'!G155+'Stats (8)'!G155+'Stats (9)'!G155</f>
        <v>0</v>
      </c>
      <c r="E133" s="124">
        <f>'Stats (1)'!G156+'Stats (2)'!G156+'Stats (3)'!G156+'Stats (4)'!G156+'Stats (5)'!G156+'Stats (6)'!G156+'Stats (7)'!G156+'Stats (8)'!G156+'Stats (9)'!G156</f>
        <v>0</v>
      </c>
      <c r="F133" s="124">
        <f>'Stats (1)'!G157+'Stats (2)'!G157+'Stats (3)'!G157+'Stats (4)'!G157+'Stats (5)'!G157+'Stats (6)'!G157+'Stats (7)'!G157+'Stats (8)'!G157+'Stats (9)'!G157</f>
        <v>0</v>
      </c>
      <c r="G133" s="124">
        <f>'Stats (1)'!G158+'Stats (2)'!G158+'Stats (3)'!G158+'Stats (4)'!G158+'Stats (5)'!G158+'Stats (6)'!G158+'Stats (7)'!G158+'Stats (8)'!G158+'Stats (9)'!G158</f>
        <v>0</v>
      </c>
      <c r="H133" s="124">
        <f>'Stats (1)'!G159+'Stats (2)'!G159+'Stats (3)'!G159+'Stats (4)'!G159+'Stats (5)'!G159+'Stats (6)'!G159+'Stats (7)'!G159+'Stats (8)'!G159+'Stats (9)'!G159</f>
        <v>0</v>
      </c>
      <c r="I133" s="124">
        <f>'Stats (1)'!G160+'Stats (2)'!G160+'Stats (3)'!G160+'Stats (4)'!G160+'Stats (5)'!G160+'Stats (6)'!G160+'Stats (7)'!G160+'Stats (8)'!G160+'Stats (9)'!G160</f>
        <v>0</v>
      </c>
      <c r="J133" s="124">
        <f>'Stats (1)'!G161+'Stats (2)'!G161+'Stats (3)'!G161+'Stats (4)'!G161+'Stats (5)'!G161+'Stats (6)'!G161+'Stats (7)'!G161+'Stats (8)'!G161+'Stats (9)'!G161</f>
        <v>0</v>
      </c>
      <c r="K133" s="124">
        <f>'Stats (1)'!G162+'Stats (2)'!G162+'Stats (3)'!G162+'Stats (4)'!G162+'Stats (5)'!G162+'Stats (6)'!G162+'Stats (7)'!G162+'Stats (8)'!G162+'Stats (9)'!G162</f>
        <v>0</v>
      </c>
      <c r="L133" s="124">
        <f>'Stats (1)'!G163+'Stats (2)'!G163+'Stats (3)'!G163+'Stats (4)'!G163+'Stats (5)'!G163+'Stats (6)'!G163+'Stats (7)'!G163+'Stats (8)'!G163+'Stats (9)'!G163</f>
        <v>0</v>
      </c>
      <c r="M133" s="124">
        <f>'Stats (1)'!G164+'Stats (2)'!G164+'Stats (3)'!G164+'Stats (4)'!G164+'Stats (5)'!G164+'Stats (6)'!G164+'Stats (7)'!G164+'Stats (8)'!G164+'Stats (9)'!G164</f>
        <v>0</v>
      </c>
      <c r="N133" s="124">
        <f>'Stats (1)'!G165+'Stats (2)'!G165+'Stats (3)'!G165+'Stats (4)'!G165+'Stats (5)'!G165+'Stats (6)'!G165+'Stats (7)'!G165+'Stats (8)'!G165+'Stats (9)'!G165</f>
        <v>0</v>
      </c>
      <c r="O133" s="124">
        <f>'Stats (1)'!G166+'Stats (2)'!G166+'Stats (3)'!G166+'Stats (4)'!G166+'Stats (5)'!G166+'Stats (6)'!G166+'Stats (7)'!G166+'Stats (8)'!G166+'Stats (9)'!G166</f>
        <v>0</v>
      </c>
      <c r="P133" s="124">
        <f>'Stats (1)'!G167+'Stats (2)'!G167+'Stats (3)'!G167+'Stats (4)'!G167+'Stats (5)'!G167+'Stats (6)'!G167+'Stats (7)'!G167+'Stats (8)'!G167+'Stats (9)'!G167</f>
        <v>0</v>
      </c>
      <c r="Q133" s="142">
        <f>SUM(C133:P133)</f>
        <v>0</v>
      </c>
      <c r="R133" s="360"/>
      <c r="S133" s="360"/>
      <c r="T133" s="360"/>
    </row>
    <row r="134" spans="1:20" ht="15.75" x14ac:dyDescent="0.2">
      <c r="A134" s="382"/>
      <c r="B134" s="423" t="s">
        <v>2948</v>
      </c>
      <c r="C134" s="424">
        <f>SUM(C132:C133)</f>
        <v>0</v>
      </c>
      <c r="D134" s="424">
        <f t="shared" ref="D134:Q134" si="13">SUM(D132:D133)</f>
        <v>0</v>
      </c>
      <c r="E134" s="424">
        <f t="shared" si="13"/>
        <v>0</v>
      </c>
      <c r="F134" s="424">
        <f t="shared" si="13"/>
        <v>0</v>
      </c>
      <c r="G134" s="424">
        <f t="shared" si="13"/>
        <v>0</v>
      </c>
      <c r="H134" s="424">
        <f t="shared" si="13"/>
        <v>0</v>
      </c>
      <c r="I134" s="424">
        <f t="shared" si="13"/>
        <v>0</v>
      </c>
      <c r="J134" s="424">
        <f t="shared" si="13"/>
        <v>0</v>
      </c>
      <c r="K134" s="424">
        <f t="shared" si="13"/>
        <v>0</v>
      </c>
      <c r="L134" s="424">
        <f t="shared" si="13"/>
        <v>0</v>
      </c>
      <c r="M134" s="424">
        <f t="shared" si="13"/>
        <v>0</v>
      </c>
      <c r="N134" s="424">
        <f t="shared" si="13"/>
        <v>0</v>
      </c>
      <c r="O134" s="424">
        <f t="shared" si="13"/>
        <v>0</v>
      </c>
      <c r="P134" s="424">
        <f t="shared" si="13"/>
        <v>0</v>
      </c>
      <c r="Q134" s="424">
        <f t="shared" si="13"/>
        <v>0</v>
      </c>
      <c r="R134" s="360"/>
      <c r="S134" s="360"/>
      <c r="T134" s="360"/>
    </row>
    <row r="135" spans="1:20" ht="31.5" customHeight="1" x14ac:dyDescent="0.2">
      <c r="A135" s="382"/>
      <c r="B135" s="138" t="s">
        <v>3130</v>
      </c>
      <c r="C135" s="137" t="s">
        <v>3131</v>
      </c>
      <c r="D135" s="137" t="s">
        <v>3266</v>
      </c>
      <c r="E135" s="137" t="s">
        <v>3267</v>
      </c>
      <c r="F135" s="132" t="s">
        <v>2948</v>
      </c>
      <c r="G135" s="391"/>
      <c r="H135" s="391"/>
      <c r="I135" s="391"/>
      <c r="J135" s="391"/>
      <c r="K135" s="391"/>
      <c r="L135" s="391"/>
      <c r="M135" s="391"/>
      <c r="N135" s="391"/>
      <c r="O135" s="360"/>
      <c r="P135" s="360"/>
      <c r="Q135" s="360"/>
      <c r="R135" s="360"/>
      <c r="S135" s="360"/>
      <c r="T135" s="360"/>
    </row>
    <row r="136" spans="1:20" ht="15.75" x14ac:dyDescent="0.2">
      <c r="A136" s="382"/>
      <c r="B136" s="419" t="s">
        <v>2946</v>
      </c>
      <c r="C136" s="124">
        <f>'Stats (1)'!F170+'Stats (2)'!F170+'Stats (3)'!F170+'Stats (4)'!F170+'Stats (5)'!F170+'Stats (6)'!F170+'Stats (7)'!F170+'Stats (8)'!F170+'Stats (9)'!F170</f>
        <v>0</v>
      </c>
      <c r="D136" s="124">
        <f>'Stats (1)'!F171+'Stats (2)'!F171+'Stats (3)'!F171+'Stats (4)'!F171+'Stats (5)'!F171+'Stats (6)'!F171+'Stats (7)'!F171+'Stats (8)'!F171+'Stats (9)'!F171</f>
        <v>0</v>
      </c>
      <c r="E136" s="124">
        <f>'Stats (1)'!F172+'Stats (2)'!F172+'Stats (3)'!F172+'Stats (4)'!F172+'Stats (5)'!F172+'Stats (6)'!F172+'Stats (7)'!F172+'Stats (8)'!F172+'Stats (9)'!F172</f>
        <v>0</v>
      </c>
      <c r="F136" s="126">
        <f>SUM(C136:E136)</f>
        <v>0</v>
      </c>
      <c r="G136" s="391"/>
      <c r="H136" s="391"/>
      <c r="I136" s="391"/>
      <c r="J136" s="391"/>
      <c r="K136" s="391"/>
      <c r="L136" s="391"/>
      <c r="M136" s="391"/>
      <c r="N136" s="391"/>
      <c r="O136" s="360"/>
      <c r="P136" s="360"/>
      <c r="Q136" s="360"/>
      <c r="R136" s="360"/>
      <c r="S136" s="360"/>
      <c r="T136" s="360"/>
    </row>
    <row r="137" spans="1:20" ht="15.75" x14ac:dyDescent="0.2">
      <c r="A137" s="382"/>
      <c r="B137" s="419" t="s">
        <v>2947</v>
      </c>
      <c r="C137" s="124">
        <f>'Stats (1)'!G170+'Stats (2)'!G170+'Stats (3)'!G170+'Stats (4)'!G170+'Stats (5)'!G170+'Stats (6)'!G170+'Stats (7)'!G170+'Stats (8)'!G170+'Stats (9)'!G170</f>
        <v>0</v>
      </c>
      <c r="D137" s="124">
        <f>'Stats (1)'!G171+'Stats (2)'!G171+'Stats (3)'!G171+'Stats (4)'!G171+'Stats (5)'!G171+'Stats (6)'!G171+'Stats (7)'!G171+'Stats (8)'!G171+'Stats (9)'!G171</f>
        <v>0</v>
      </c>
      <c r="E137" s="146">
        <f>'Stats (1)'!G172+'Stats (2)'!G172+'Stats (3)'!G172+'Stats (4)'!G172+'Stats (5)'!G172+'Stats (6)'!G172+'Stats (7)'!G172+'Stats (8)'!G172+'Stats (9)'!G172</f>
        <v>0</v>
      </c>
      <c r="F137" s="126">
        <f>SUM(C137:E137)</f>
        <v>0</v>
      </c>
      <c r="G137" s="391"/>
      <c r="H137" s="391"/>
      <c r="I137" s="391"/>
      <c r="J137" s="391"/>
      <c r="K137" s="391"/>
      <c r="L137" s="391"/>
      <c r="M137" s="391"/>
      <c r="N137" s="391"/>
      <c r="O137" s="360"/>
      <c r="P137" s="360"/>
      <c r="Q137" s="360"/>
      <c r="R137" s="360"/>
      <c r="S137" s="360"/>
      <c r="T137" s="360"/>
    </row>
    <row r="138" spans="1:20" ht="15.75" x14ac:dyDescent="0.2">
      <c r="A138" s="382"/>
      <c r="B138" s="420" t="s">
        <v>2948</v>
      </c>
      <c r="C138" s="417">
        <f>SUM(C136:C137)</f>
        <v>0</v>
      </c>
      <c r="D138" s="417">
        <f>SUM(D136:D137)</f>
        <v>0</v>
      </c>
      <c r="E138" s="417">
        <f>SUM(E136:E137)</f>
        <v>0</v>
      </c>
      <c r="F138" s="417">
        <f>SUM(F136:F137)</f>
        <v>0</v>
      </c>
      <c r="G138" s="391"/>
      <c r="H138" s="391"/>
      <c r="I138" s="391"/>
      <c r="J138" s="391"/>
      <c r="K138" s="391"/>
      <c r="L138" s="391"/>
      <c r="M138" s="391"/>
      <c r="N138" s="391"/>
      <c r="O138" s="360"/>
      <c r="P138" s="360"/>
      <c r="Q138" s="360"/>
      <c r="R138" s="360"/>
      <c r="S138" s="360"/>
      <c r="T138" s="360"/>
    </row>
    <row r="139" spans="1:20" ht="45" x14ac:dyDescent="0.2">
      <c r="A139" s="405"/>
      <c r="B139" s="421" t="s">
        <v>3268</v>
      </c>
      <c r="C139" s="130" t="s">
        <v>3136</v>
      </c>
      <c r="D139" s="130" t="s">
        <v>3137</v>
      </c>
      <c r="E139" s="130" t="s">
        <v>3138</v>
      </c>
      <c r="F139" s="130" t="s">
        <v>3269</v>
      </c>
      <c r="G139" s="130" t="s">
        <v>3140</v>
      </c>
      <c r="H139" s="130" t="s">
        <v>3141</v>
      </c>
      <c r="I139" s="130" t="s">
        <v>3142</v>
      </c>
      <c r="J139" s="130" t="s">
        <v>3143</v>
      </c>
      <c r="K139" s="130" t="s">
        <v>3270</v>
      </c>
      <c r="L139" s="130" t="s">
        <v>3271</v>
      </c>
      <c r="M139" s="130" t="s">
        <v>3146</v>
      </c>
      <c r="N139" s="130" t="s">
        <v>3147</v>
      </c>
      <c r="O139" s="130" t="s">
        <v>3272</v>
      </c>
      <c r="P139" s="130" t="s">
        <v>3149</v>
      </c>
      <c r="Q139" s="130" t="s">
        <v>3149</v>
      </c>
      <c r="R139" s="126" t="s">
        <v>2948</v>
      </c>
      <c r="S139" s="360"/>
    </row>
    <row r="140" spans="1:20" ht="15.75" x14ac:dyDescent="0.2">
      <c r="A140" s="382"/>
      <c r="B140" s="422" t="s">
        <v>2946</v>
      </c>
      <c r="C140" s="124">
        <f>'Stats (1)'!F176+'Stats (2)'!F176+'Stats (3)'!F176+'Stats (4)'!F176+'Stats (5)'!F176+'Stats (6)'!F176+'Stats (7)'!F176+'Stats (8)'!F176+'Stats (9)'!F176</f>
        <v>0</v>
      </c>
      <c r="D140" s="124">
        <f>'Stats (1)'!F177+'Stats (2)'!F177+'Stats (3)'!F177+'Stats (4)'!F177+'Stats (5)'!F177+'Stats (6)'!F177+'Stats (7)'!F177+'Stats (8)'!F177+'Stats (9)'!F177</f>
        <v>0</v>
      </c>
      <c r="E140" s="124">
        <f>'Stats (1)'!F178+'Stats (2)'!F178+'Stats (3)'!F178+'Stats (4)'!F178+'Stats (5)'!F178+'Stats (6)'!F178+'Stats (7)'!F178+'Stats (8)'!F178+'Stats (9)'!F178</f>
        <v>0</v>
      </c>
      <c r="F140" s="124">
        <f>'Stats (1)'!F179+'Stats (2)'!F179+'Stats (3)'!F179+'Stats (4)'!F179+'Stats (5)'!F179+'Stats (6)'!F179+'Stats (7)'!F179+'Stats (8)'!F179+'Stats (9)'!F179</f>
        <v>0</v>
      </c>
      <c r="G140" s="124">
        <f>'Stats (1)'!F180+'Stats (2)'!F180+'Stats (3)'!F180+'Stats (4)'!F180+'Stats (5)'!F180+'Stats (6)'!F180+'Stats (7)'!F180+'Stats (8)'!F180+'Stats (9)'!F180</f>
        <v>0</v>
      </c>
      <c r="H140" s="124">
        <f>'Stats (1)'!F181+'Stats (2)'!F181+'Stats (3)'!F181+'Stats (4)'!F181+'Stats (5)'!F181+'Stats (6)'!F181+'Stats (7)'!F181+'Stats (8)'!F181+'Stats (9)'!F181</f>
        <v>0</v>
      </c>
      <c r="I140" s="124">
        <f>'Stats (1)'!F182+'Stats (2)'!F182+'Stats (3)'!F182+'Stats (4)'!F182+'Stats (5)'!F182+'Stats (6)'!F182+'Stats (7)'!F182+'Stats (8)'!F182+'Stats (9)'!F182</f>
        <v>0</v>
      </c>
      <c r="J140" s="124">
        <f>'Stats (1)'!F183+'Stats (2)'!F183+'Stats (3)'!F183+'Stats (4)'!F183+'Stats (5)'!F183+'Stats (6)'!F183+'Stats (7)'!F183+'Stats (8)'!F183+'Stats (9)'!F183</f>
        <v>0</v>
      </c>
      <c r="K140" s="124">
        <f>'Stats (1)'!F184+'Stats (2)'!F184+'Stats (3)'!F184+'Stats (4)'!F184+'Stats (5)'!F184+'Stats (6)'!F184+'Stats (7)'!F184+'Stats (8)'!F184+'Stats (9)'!F184</f>
        <v>0</v>
      </c>
      <c r="L140" s="124">
        <f>'Stats (1)'!F185+'Stats (2)'!F185+'Stats (3)'!F185+'Stats (4)'!F185+'Stats (5)'!F185+'Stats (6)'!F185+'Stats (7)'!F185+'Stats (8)'!F185+'Stats (9)'!F185</f>
        <v>0</v>
      </c>
      <c r="M140" s="124">
        <f>'Stats (1)'!F186+'Stats (2)'!F186+'Stats (3)'!F186+'Stats (4)'!F186+'Stats (5)'!F186+'Stats (6)'!F186+'Stats (7)'!F186+'Stats (8)'!F186+'Stats (9)'!F186</f>
        <v>0</v>
      </c>
      <c r="N140" s="124">
        <f>'Stats (1)'!F187+'Stats (2)'!F187+'Stats (3)'!F187+'Stats (4)'!F187+'Stats (5)'!F187+'Stats (6)'!F187+'Stats (7)'!F187+'Stats (8)'!F187+'Stats (9)'!F187</f>
        <v>0</v>
      </c>
      <c r="O140" s="124">
        <f>'Stats (1)'!F188+'Stats (2)'!F188+'Stats (3)'!F188+'Stats (4)'!F188+'Stats (5)'!F188+'Stats (6)'!F188+'Stats (7)'!F188+'Stats (8)'!F188+'Stats (9)'!F188</f>
        <v>0</v>
      </c>
      <c r="P140" s="124">
        <f>'Stats (1)'!F189+'Stats (2)'!F189+'Stats (3)'!F189+'Stats (4)'!F189+'Stats (5)'!F189+'Stats (6)'!F189+'Stats (7)'!F189+'Stats (8)'!F189+'Stats (9)'!F189</f>
        <v>0</v>
      </c>
      <c r="Q140" s="124">
        <f>'Stats (1)'!F190+'Stats (2)'!F190+'Stats (3)'!F190+'Stats (4)'!F190+'Stats (5)'!F190+'Stats (6)'!F190+'Stats (7)'!F190+'Stats (8)'!F190+'Stats (9)'!F190</f>
        <v>0</v>
      </c>
      <c r="R140" s="124">
        <f>SUM(C140:Q140)</f>
        <v>0</v>
      </c>
      <c r="S140" s="360"/>
    </row>
    <row r="141" spans="1:20" ht="15.75" x14ac:dyDescent="0.2">
      <c r="A141" s="382"/>
      <c r="B141" s="419" t="s">
        <v>2947</v>
      </c>
      <c r="C141" s="124">
        <f>'Stats (1)'!G176+'Stats (2)'!G176+'Stats (3)'!G176+'Stats (4)'!G176+'Stats (5)'!G176+'Stats (6)'!G176+'Stats (7)'!G176+'Stats (8)'!G176+'Stats (9)'!G176</f>
        <v>0</v>
      </c>
      <c r="D141" s="124">
        <f>'Stats (1)'!G177+'Stats (2)'!G177+'Stats (3)'!G177+'Stats (4)'!G177+'Stats (5)'!G177+'Stats (6)'!G177+'Stats (7)'!G177+'Stats (8)'!G177+'Stats (9)'!G177</f>
        <v>0</v>
      </c>
      <c r="E141" s="124">
        <f>'Stats (1)'!G178+'Stats (2)'!G178+'Stats (3)'!G178+'Stats (4)'!G178+'Stats (5)'!G178+'Stats (6)'!G178+'Stats (7)'!G178+'Stats (8)'!G178+'Stats (9)'!G178</f>
        <v>0</v>
      </c>
      <c r="F141" s="124">
        <f>'Stats (1)'!G179+'Stats (2)'!G179+'Stats (3)'!G179+'Stats (4)'!G179+'Stats (5)'!G179+'Stats (6)'!G179+'Stats (7)'!G179+'Stats (8)'!G179+'Stats (9)'!G179</f>
        <v>0</v>
      </c>
      <c r="G141" s="124">
        <f>'Stats (1)'!G181+'Stats (2)'!G180+'Stats (3)'!G180+'Stats (4)'!G180+'Stats (5)'!G180+'Stats (6)'!G180+'Stats (7)'!G180+'Stats (8)'!G180+'Stats (9)'!G180</f>
        <v>0</v>
      </c>
      <c r="H141" s="124">
        <f>'Stats (1)'!G181+'Stats (2)'!G181+'Stats (3)'!G181+'Stats (4)'!G181+'Stats (5)'!G181+'Stats (6)'!G181+'Stats (7)'!G181+'Stats (8)'!G181+'Stats (9)'!G181</f>
        <v>0</v>
      </c>
      <c r="I141" s="124">
        <f>'Stats (1)'!G182+'Stats (2)'!G182+'Stats (3)'!G182+'Stats (4)'!G182+'Stats (5)'!G182+'Stats (6)'!G182+'Stats (7)'!G182+'Stats (8)'!G182+'Stats (9)'!G182</f>
        <v>0</v>
      </c>
      <c r="J141" s="124">
        <f>'Stats (1)'!G183+'Stats (2)'!G183+'Stats (3)'!G183+'Stats (4)'!G183+'Stats (5)'!G183+'Stats (6)'!G183+'Stats (7)'!G183+'Stats (8)'!G183+'Stats (9)'!G183</f>
        <v>0</v>
      </c>
      <c r="K141" s="124">
        <f>'Stats (1)'!G184+'Stats (2)'!G184+'Stats (3)'!G184+'Stats (4)'!G184+'Stats (5)'!G184+'Stats (6)'!G184+'Stats (7)'!G184+'Stats (8)'!G184+'Stats (9)'!G184</f>
        <v>0</v>
      </c>
      <c r="L141" s="124">
        <f>'Stats (1)'!G185+'Stats (2)'!G185+'Stats (3)'!G185+'Stats (4)'!G185+'Stats (5)'!G185+'Stats (6)'!G185+'Stats (7)'!G185+'Stats (8)'!G185+'Stats (9)'!G185</f>
        <v>0</v>
      </c>
      <c r="M141" s="124">
        <f>'Stats (1)'!G186+'Stats (2)'!G186+'Stats (3)'!G186+'Stats (4)'!G186+'Stats (5)'!G186+'Stats (6)'!G186+'Stats (7)'!G186+'Stats (8)'!G186+'Stats (9)'!G186</f>
        <v>0</v>
      </c>
      <c r="N141" s="124">
        <f>'Stats (1)'!G187+'Stats (2)'!G187+'Stats (3)'!G187+'Stats (4)'!G187+'Stats (5)'!G187+'Stats (6)'!G187+'Stats (7)'!G187+'Stats (8)'!G187+'Stats (9)'!G187</f>
        <v>0</v>
      </c>
      <c r="O141" s="124">
        <f>'Stats (1)'!G188+'Stats (2)'!G188+'Stats (3)'!G188+'Stats (4)'!G188+'Stats (5)'!G188+'Stats (6)'!G188+'Stats (7)'!G188+'Stats (8)'!G188+'Stats (9)'!G188</f>
        <v>0</v>
      </c>
      <c r="P141" s="124">
        <f>'Stats (1)'!G189+'Stats (2)'!G189+'Stats (3)'!G189+'Stats (4)'!G189+'Stats (5)'!G189+'Stats (6)'!G189+'Stats (7)'!G189+'Stats (8)'!G189+'Stats (9)'!G189</f>
        <v>0</v>
      </c>
      <c r="Q141" s="124">
        <f>'Stats (1)'!G190+'Stats (2)'!G190+'Stats (3)'!G190+'Stats (4)'!G190+'Stats (5)'!G190+'Stats (6)'!G190+'Stats (7)'!G190+'Stats (8)'!G190+'Stats (9)'!G190</f>
        <v>0</v>
      </c>
      <c r="R141" s="124">
        <f>SUM(C141:Q141)</f>
        <v>0</v>
      </c>
      <c r="S141" s="360"/>
    </row>
    <row r="142" spans="1:20" ht="15.75" x14ac:dyDescent="0.2">
      <c r="A142" s="382"/>
      <c r="B142" s="423" t="s">
        <v>2948</v>
      </c>
      <c r="C142" s="425">
        <f>SUM(C140:C141)</f>
        <v>0</v>
      </c>
      <c r="D142" s="425">
        <f t="shared" ref="D142:R142" si="14">SUM(D140:D141)</f>
        <v>0</v>
      </c>
      <c r="E142" s="425">
        <f t="shared" si="14"/>
        <v>0</v>
      </c>
      <c r="F142" s="425">
        <f t="shared" si="14"/>
        <v>0</v>
      </c>
      <c r="G142" s="425">
        <f t="shared" si="14"/>
        <v>0</v>
      </c>
      <c r="H142" s="425">
        <f t="shared" si="14"/>
        <v>0</v>
      </c>
      <c r="I142" s="425">
        <f t="shared" si="14"/>
        <v>0</v>
      </c>
      <c r="J142" s="425">
        <f t="shared" si="14"/>
        <v>0</v>
      </c>
      <c r="K142" s="425">
        <f t="shared" si="14"/>
        <v>0</v>
      </c>
      <c r="L142" s="425">
        <f t="shared" si="14"/>
        <v>0</v>
      </c>
      <c r="M142" s="425">
        <f t="shared" si="14"/>
        <v>0</v>
      </c>
      <c r="N142" s="425">
        <f t="shared" si="14"/>
        <v>0</v>
      </c>
      <c r="O142" s="425">
        <f t="shared" si="14"/>
        <v>0</v>
      </c>
      <c r="P142" s="425">
        <f t="shared" si="14"/>
        <v>0</v>
      </c>
      <c r="Q142" s="425">
        <f t="shared" si="14"/>
        <v>0</v>
      </c>
      <c r="R142" s="425">
        <f t="shared" si="14"/>
        <v>0</v>
      </c>
      <c r="S142" s="360"/>
    </row>
    <row r="143" spans="1:20" s="156" customFormat="1" ht="27" thickBot="1" x14ac:dyDescent="0.25">
      <c r="A143" s="1137" t="s">
        <v>3273</v>
      </c>
      <c r="B143" s="1138"/>
      <c r="C143" s="1138"/>
      <c r="D143" s="1138"/>
      <c r="E143" s="1138"/>
      <c r="F143" s="1138"/>
      <c r="G143" s="1138"/>
      <c r="H143" s="1138"/>
      <c r="I143" s="1138"/>
      <c r="J143" s="1138"/>
      <c r="K143" s="1138"/>
      <c r="L143" s="1138"/>
      <c r="M143" s="1138"/>
      <c r="N143" s="1138"/>
      <c r="O143" s="308"/>
      <c r="P143" s="308"/>
      <c r="Q143" s="308"/>
      <c r="R143" s="308"/>
      <c r="S143" s="308"/>
      <c r="T143" s="308"/>
    </row>
    <row r="144" spans="1:20" s="156" customFormat="1" ht="40.5" customHeight="1" thickBot="1" x14ac:dyDescent="0.25">
      <c r="A144" s="903" t="s">
        <v>3151</v>
      </c>
      <c r="B144" s="904"/>
      <c r="C144" s="909" t="s">
        <v>3152</v>
      </c>
      <c r="D144" s="910"/>
      <c r="E144" s="910"/>
      <c r="F144" s="910"/>
      <c r="G144" s="910"/>
      <c r="H144" s="910"/>
      <c r="I144" s="910"/>
      <c r="J144" s="910"/>
      <c r="K144" s="911"/>
      <c r="L144" s="978" t="s">
        <v>3153</v>
      </c>
      <c r="M144" s="979"/>
      <c r="N144" s="980"/>
      <c r="O144" s="153"/>
      <c r="P144" s="308"/>
      <c r="Q144" s="308"/>
      <c r="R144" s="308"/>
      <c r="S144" s="308"/>
      <c r="T144" s="308"/>
    </row>
    <row r="145" spans="1:20" s="156" customFormat="1" ht="45.75" customHeight="1" x14ac:dyDescent="0.2">
      <c r="A145" s="1129" t="s">
        <v>3154</v>
      </c>
      <c r="B145" s="1130"/>
      <c r="C145" s="988" t="s">
        <v>3155</v>
      </c>
      <c r="D145" s="989"/>
      <c r="E145" s="990"/>
      <c r="F145" s="988" t="s">
        <v>3156</v>
      </c>
      <c r="G145" s="989"/>
      <c r="H145" s="990"/>
      <c r="I145" s="985" t="s">
        <v>3157</v>
      </c>
      <c r="J145" s="986"/>
      <c r="K145" s="987"/>
      <c r="L145" s="943" t="s">
        <v>3158</v>
      </c>
      <c r="M145" s="944"/>
      <c r="N145" s="945"/>
      <c r="O145" s="153"/>
      <c r="P145" s="308"/>
      <c r="Q145" s="308"/>
      <c r="R145" s="308"/>
      <c r="S145" s="308"/>
      <c r="T145" s="308"/>
    </row>
    <row r="146" spans="1:20" s="156" customFormat="1" ht="27" thickBot="1" x14ac:dyDescent="0.3">
      <c r="A146" s="1012"/>
      <c r="B146" s="1013"/>
      <c r="C146" s="310" t="s">
        <v>2946</v>
      </c>
      <c r="D146" s="311" t="s">
        <v>2947</v>
      </c>
      <c r="E146" s="312" t="s">
        <v>2948</v>
      </c>
      <c r="F146" s="313" t="s">
        <v>2946</v>
      </c>
      <c r="G146" s="311" t="s">
        <v>2947</v>
      </c>
      <c r="H146" s="312" t="s">
        <v>2948</v>
      </c>
      <c r="I146" s="313" t="s">
        <v>2946</v>
      </c>
      <c r="J146" s="311" t="s">
        <v>2947</v>
      </c>
      <c r="K146" s="312" t="s">
        <v>2948</v>
      </c>
      <c r="L146" s="314" t="s">
        <v>2946</v>
      </c>
      <c r="M146" s="315" t="s">
        <v>2947</v>
      </c>
      <c r="N146" s="316" t="s">
        <v>2948</v>
      </c>
      <c r="O146" s="153"/>
      <c r="P146" s="308"/>
      <c r="Q146" s="308"/>
      <c r="R146" s="308"/>
      <c r="S146" s="308"/>
      <c r="T146" s="308"/>
    </row>
    <row r="147" spans="1:20" s="156" customFormat="1" ht="26.25" x14ac:dyDescent="0.2">
      <c r="A147" s="1115" t="s">
        <v>6129</v>
      </c>
      <c r="B147" s="1116"/>
      <c r="C147" s="317"/>
      <c r="D147" s="318"/>
      <c r="E147" s="319"/>
      <c r="F147" s="317"/>
      <c r="G147" s="318"/>
      <c r="H147" s="320"/>
      <c r="I147" s="3"/>
      <c r="J147" s="4"/>
      <c r="K147" s="5"/>
      <c r="L147" s="3"/>
      <c r="M147" s="4"/>
      <c r="N147" s="5"/>
      <c r="O147" s="153"/>
      <c r="P147" s="308"/>
      <c r="Q147" s="308"/>
      <c r="R147" s="308"/>
      <c r="S147" s="308"/>
      <c r="T147" s="308"/>
    </row>
    <row r="148" spans="1:20" s="156" customFormat="1" ht="27" thickBot="1" x14ac:dyDescent="0.25">
      <c r="A148" s="321" t="s">
        <v>3160</v>
      </c>
      <c r="B148" s="321" t="s">
        <v>3161</v>
      </c>
      <c r="C148" s="322"/>
      <c r="D148" s="322"/>
      <c r="E148" s="324"/>
      <c r="F148" s="325"/>
      <c r="G148" s="323"/>
      <c r="H148" s="326"/>
      <c r="I148" s="6"/>
      <c r="J148" s="7"/>
      <c r="K148" s="8"/>
      <c r="L148" s="6"/>
      <c r="M148" s="7"/>
      <c r="N148" s="8"/>
      <c r="O148" s="153"/>
      <c r="P148" s="308"/>
      <c r="Q148" s="308"/>
      <c r="R148" s="308"/>
      <c r="S148" s="308"/>
      <c r="T148" s="308"/>
    </row>
    <row r="149" spans="1:20" s="156" customFormat="1" ht="27" thickBot="1" x14ac:dyDescent="0.25">
      <c r="A149" s="426" t="s">
        <v>60</v>
      </c>
      <c r="B149" s="334" t="str">
        <f>VLOOKUP(A149,'FETAC Awards'!$C$2:$D$2990,2,FALSE)</f>
        <v>General Learning</v>
      </c>
      <c r="C149" s="124">
        <f>'Stats (1)'!C198+'Stats (2)'!C198+'Stats (3)'!C198+'Stats (4)'!C198+'Stats (5)'!C198+'Stats (6)'!C198+'Stats (7)'!C198+'Stats (8)'!C198+'Stats (9)'!C198</f>
        <v>0</v>
      </c>
      <c r="D149" s="146">
        <f>'Stats (1)'!D198+'Stats (2)'!D198+'Stats (3)'!D198+'Stats (4)'!D198+'Stats (5)'!D198+'Stats (6)'!D198+'Stats (7)'!D198+'Stats (8)'!D198+'Stats (9)'!D198</f>
        <v>0</v>
      </c>
      <c r="E149" s="142">
        <f>SUM(C149:D149)</f>
        <v>0</v>
      </c>
      <c r="F149" s="146">
        <f>'Stats (1)'!F198+'Stats (2)'!F198+'Stats (3)'!F198+'Stats (4)'!F198+'Stats (5)'!F198+'Stats (6)'!F198+'Stats (7)'!F198+'Stats (8)'!F198+'Stats (9)'!F198</f>
        <v>0</v>
      </c>
      <c r="G149" s="146">
        <f>'Stats (1)'!G198+'Stats (2)'!G198+'Stats (3)'!G198+'Stats (4)'!G198+'Stats (5)'!G198+'Stats (6)'!G198+'Stats (7)'!G198+'Stats (8)'!G198+'Stats (9)'!G198</f>
        <v>0</v>
      </c>
      <c r="H149" s="427">
        <f>F149+G149</f>
        <v>0</v>
      </c>
      <c r="I149" s="146">
        <f>'Stats (1)'!I198+'Stats (2)'!I198+'Stats (3)'!I198+'Stats (4)'!I198+'Stats (5)'!I198+'Stats (6)'!I198+'Stats (7)'!I198+'Stats (8)'!I198+'Stats (9)'!I198</f>
        <v>0</v>
      </c>
      <c r="J149" s="146">
        <f>'Stats (1)'!J198+'Stats (2)'!J198+'Stats (3)'!J198+'Stats (4)'!J198+'Stats (5)'!J198+'Stats (6)'!J198+'Stats (7)'!J198+'Stats (8)'!J198+'Stats (9)'!J198</f>
        <v>0</v>
      </c>
      <c r="K149" s="428">
        <f>I149+J149</f>
        <v>0</v>
      </c>
      <c r="L149" s="146">
        <f>'Stats (1)'!L198+'Stats (2)'!L198+'Stats (3)'!L198+'Stats (4)'!L198+'Stats (5)'!L198+'Stats (6)'!L198+'Stats (7)'!L198+'Stats (8)'!L198+'Stats (9)'!L198</f>
        <v>0</v>
      </c>
      <c r="M149" s="146">
        <f>'Stats (1)'!M198+'Stats (2)'!M198+'Stats (3)'!M198+'Stats (4)'!M198+'Stats (5)'!M198+'Stats (6)'!M198+'Stats (7)'!M198+'Stats (8)'!M198+'Stats (9)'!M198</f>
        <v>0</v>
      </c>
      <c r="N149" s="429">
        <f>L149+M149</f>
        <v>0</v>
      </c>
      <c r="O149" s="153"/>
      <c r="P149" s="308"/>
      <c r="Q149" s="308"/>
      <c r="R149" s="308"/>
      <c r="S149" s="308"/>
      <c r="T149" s="308"/>
    </row>
    <row r="150" spans="1:20" s="156" customFormat="1" ht="27" thickBot="1" x14ac:dyDescent="0.3">
      <c r="A150" s="1126" t="s">
        <v>3162</v>
      </c>
      <c r="B150" s="1127"/>
      <c r="C150" s="428"/>
      <c r="D150" s="428"/>
      <c r="E150" s="428"/>
      <c r="F150" s="430"/>
      <c r="G150" s="430"/>
      <c r="H150" s="427"/>
      <c r="I150" s="431"/>
      <c r="J150" s="430"/>
      <c r="K150" s="428"/>
      <c r="L150" s="431"/>
      <c r="M150" s="430"/>
      <c r="N150" s="428"/>
      <c r="O150" s="153"/>
      <c r="P150" s="308"/>
      <c r="Q150" s="308"/>
      <c r="R150" s="308"/>
      <c r="S150" s="308"/>
      <c r="T150" s="308"/>
    </row>
    <row r="151" spans="1:20" s="156" customFormat="1" ht="27" thickBot="1" x14ac:dyDescent="0.25">
      <c r="A151" s="1115" t="s">
        <v>6130</v>
      </c>
      <c r="B151" s="1128"/>
      <c r="C151" s="333"/>
      <c r="D151" s="318"/>
      <c r="E151" s="319"/>
      <c r="F151" s="318"/>
      <c r="G151" s="318"/>
      <c r="H151" s="320"/>
      <c r="I151" s="3"/>
      <c r="J151" s="4"/>
      <c r="K151" s="5"/>
      <c r="L151" s="3"/>
      <c r="M151" s="4"/>
      <c r="N151" s="5"/>
      <c r="O151" s="153"/>
      <c r="P151" s="308"/>
      <c r="Q151" s="308"/>
      <c r="R151" s="308"/>
      <c r="S151" s="308"/>
      <c r="T151" s="308"/>
    </row>
    <row r="152" spans="1:20" s="440" customFormat="1" ht="27" thickBot="1" x14ac:dyDescent="0.25">
      <c r="A152" s="432" t="s">
        <v>3160</v>
      </c>
      <c r="B152" s="433" t="s">
        <v>3161</v>
      </c>
      <c r="C152" s="434" t="s">
        <v>3274</v>
      </c>
      <c r="D152" s="434" t="s">
        <v>3275</v>
      </c>
      <c r="E152" s="435" t="s">
        <v>3276</v>
      </c>
      <c r="F152" s="434" t="s">
        <v>3277</v>
      </c>
      <c r="G152" s="434" t="s">
        <v>3278</v>
      </c>
      <c r="H152" s="436" t="s">
        <v>3279</v>
      </c>
      <c r="I152" s="434" t="s">
        <v>3280</v>
      </c>
      <c r="J152" s="434" t="s">
        <v>3281</v>
      </c>
      <c r="K152" s="437" t="s">
        <v>3282</v>
      </c>
      <c r="L152" s="434" t="s">
        <v>3283</v>
      </c>
      <c r="M152" s="434" t="s">
        <v>3284</v>
      </c>
      <c r="N152" s="438" t="s">
        <v>3285</v>
      </c>
      <c r="O152" s="439"/>
      <c r="P152" s="308"/>
      <c r="Q152" s="308"/>
      <c r="R152" s="308"/>
      <c r="S152" s="308"/>
      <c r="T152" s="308"/>
    </row>
    <row r="153" spans="1:20" s="156" customFormat="1" ht="27" thickBot="1" x14ac:dyDescent="0.25">
      <c r="A153" s="426">
        <f>'Stats (1)'!$A$202</f>
        <v>0</v>
      </c>
      <c r="B153" s="334" t="e">
        <f>VLOOKUP(A153,'FETAC Awards'!$C$2:$D$2990,2,FALSE)</f>
        <v>#N/A</v>
      </c>
      <c r="C153" s="124">
        <f>'Stats (1)'!C202</f>
        <v>0</v>
      </c>
      <c r="D153" s="124">
        <f>'Stats (1)'!D202</f>
        <v>0</v>
      </c>
      <c r="E153" s="126">
        <f>'Stats (1)'!E202</f>
        <v>0</v>
      </c>
      <c r="F153" s="124">
        <f>'Stats (1)'!F202</f>
        <v>0</v>
      </c>
      <c r="G153" s="124">
        <f>'Stats (1)'!G202</f>
        <v>0</v>
      </c>
      <c r="H153" s="126">
        <f>'Stats (1)'!H202</f>
        <v>0</v>
      </c>
      <c r="I153" s="124">
        <f>'Stats (1)'!I202</f>
        <v>0</v>
      </c>
      <c r="J153" s="124">
        <f>'Stats (1)'!J202</f>
        <v>0</v>
      </c>
      <c r="K153" s="126">
        <f>'Stats (1)'!K202</f>
        <v>0</v>
      </c>
      <c r="L153" s="124">
        <f>'Stats (1)'!L202</f>
        <v>0</v>
      </c>
      <c r="M153" s="124">
        <f>'Stats (1)'!M202</f>
        <v>0</v>
      </c>
      <c r="N153" s="236">
        <f t="shared" ref="N153:N159" si="15">L153+M153</f>
        <v>0</v>
      </c>
      <c r="O153" s="153"/>
      <c r="P153" s="308"/>
      <c r="Q153" s="308"/>
      <c r="R153" s="308"/>
      <c r="S153" s="308"/>
      <c r="T153" s="308"/>
    </row>
    <row r="154" spans="1:20" s="156" customFormat="1" ht="27" thickBot="1" x14ac:dyDescent="0.25">
      <c r="A154" s="426">
        <f>'Stats (1)'!$A$203</f>
        <v>0</v>
      </c>
      <c r="B154" s="334" t="e">
        <f>VLOOKUP(A154,'FETAC Awards'!$C$2:$D$2990,2,FALSE)</f>
        <v>#N/A</v>
      </c>
      <c r="C154" s="124">
        <f>'Stats (1)'!C203</f>
        <v>0</v>
      </c>
      <c r="D154" s="124">
        <f>'Stats (1)'!D203</f>
        <v>0</v>
      </c>
      <c r="E154" s="126">
        <f>'Stats (1)'!E203</f>
        <v>0</v>
      </c>
      <c r="F154" s="124">
        <f>'Stats (1)'!F203</f>
        <v>0</v>
      </c>
      <c r="G154" s="124">
        <f>'Stats (1)'!G203</f>
        <v>0</v>
      </c>
      <c r="H154" s="126">
        <f>'Stats (1)'!H203</f>
        <v>0</v>
      </c>
      <c r="I154" s="124">
        <f>'Stats (1)'!I203</f>
        <v>0</v>
      </c>
      <c r="J154" s="124">
        <f>'Stats (1)'!J203</f>
        <v>0</v>
      </c>
      <c r="K154" s="126">
        <f>'Stats (1)'!K203</f>
        <v>0</v>
      </c>
      <c r="L154" s="124">
        <f>'Stats (1)'!L203</f>
        <v>0</v>
      </c>
      <c r="M154" s="124">
        <f>'Stats (1)'!M203</f>
        <v>0</v>
      </c>
      <c r="N154" s="236">
        <f t="shared" si="15"/>
        <v>0</v>
      </c>
      <c r="O154" s="153"/>
      <c r="P154" s="308"/>
      <c r="Q154" s="308"/>
      <c r="R154" s="308"/>
      <c r="S154" s="308"/>
      <c r="T154" s="308"/>
    </row>
    <row r="155" spans="1:20" s="156" customFormat="1" ht="27" thickBot="1" x14ac:dyDescent="0.25">
      <c r="A155" s="426">
        <f>'Stats (1)'!$A$204</f>
        <v>0</v>
      </c>
      <c r="B155" s="334" t="e">
        <f>VLOOKUP(A155,'FETAC Awards'!$C$2:$D$2990,2,FALSE)</f>
        <v>#N/A</v>
      </c>
      <c r="C155" s="124">
        <f>'Stats (1)'!C204</f>
        <v>0</v>
      </c>
      <c r="D155" s="124">
        <f>'Stats (1)'!D204</f>
        <v>0</v>
      </c>
      <c r="E155" s="126">
        <f>'Stats (1)'!E204</f>
        <v>0</v>
      </c>
      <c r="F155" s="124">
        <f>'Stats (1)'!F204</f>
        <v>0</v>
      </c>
      <c r="G155" s="124">
        <f>'Stats (1)'!G204</f>
        <v>0</v>
      </c>
      <c r="H155" s="126">
        <f>'Stats (1)'!H204</f>
        <v>0</v>
      </c>
      <c r="I155" s="124">
        <f>'Stats (1)'!I204</f>
        <v>0</v>
      </c>
      <c r="J155" s="124">
        <f>'Stats (1)'!J204</f>
        <v>0</v>
      </c>
      <c r="K155" s="126">
        <f>'Stats (1)'!K204</f>
        <v>0</v>
      </c>
      <c r="L155" s="124">
        <f>'Stats (1)'!L204</f>
        <v>0</v>
      </c>
      <c r="M155" s="124">
        <f>'Stats (1)'!M204</f>
        <v>0</v>
      </c>
      <c r="N155" s="236">
        <f t="shared" si="15"/>
        <v>0</v>
      </c>
      <c r="O155" s="153"/>
      <c r="P155" s="308"/>
      <c r="Q155" s="308"/>
      <c r="R155" s="308"/>
      <c r="S155" s="308"/>
      <c r="T155" s="308"/>
    </row>
    <row r="156" spans="1:20" s="156" customFormat="1" ht="27" thickBot="1" x14ac:dyDescent="0.25">
      <c r="A156" s="426">
        <f>'Stats (2)'!$A$202</f>
        <v>0</v>
      </c>
      <c r="B156" s="334" t="e">
        <f>VLOOKUP(A156,'FETAC Awards'!$C$2:$D$2990,2,FALSE)</f>
        <v>#N/A</v>
      </c>
      <c r="C156" s="124">
        <f>'Stats (2)'!C202</f>
        <v>0</v>
      </c>
      <c r="D156" s="124">
        <f>'Stats (2)'!D202</f>
        <v>0</v>
      </c>
      <c r="E156" s="126">
        <f>'Stats (2)'!E202</f>
        <v>0</v>
      </c>
      <c r="F156" s="124">
        <f>'Stats (2)'!F202</f>
        <v>0</v>
      </c>
      <c r="G156" s="124">
        <f>'Stats (2)'!G202</f>
        <v>0</v>
      </c>
      <c r="H156" s="126">
        <f>'Stats (2)'!H202</f>
        <v>0</v>
      </c>
      <c r="I156" s="124">
        <f>'Stats (2)'!I202</f>
        <v>0</v>
      </c>
      <c r="J156" s="124">
        <f>'Stats (2)'!J202</f>
        <v>0</v>
      </c>
      <c r="K156" s="126">
        <f>'Stats (2)'!K202</f>
        <v>0</v>
      </c>
      <c r="L156" s="124">
        <f>'Stats (2)'!L202</f>
        <v>0</v>
      </c>
      <c r="M156" s="124">
        <f>'Stats (2)'!M202</f>
        <v>0</v>
      </c>
      <c r="N156" s="236">
        <f t="shared" si="15"/>
        <v>0</v>
      </c>
      <c r="O156" s="153"/>
      <c r="P156" s="308"/>
      <c r="Q156" s="308"/>
      <c r="R156" s="308"/>
      <c r="S156" s="308"/>
      <c r="T156" s="308"/>
    </row>
    <row r="157" spans="1:20" s="156" customFormat="1" ht="27" thickBot="1" x14ac:dyDescent="0.25">
      <c r="A157" s="426">
        <f>'Stats (2)'!$A$203</f>
        <v>0</v>
      </c>
      <c r="B157" s="334" t="e">
        <f>VLOOKUP(A157,'FETAC Awards'!$C$2:$D$2990,2,FALSE)</f>
        <v>#N/A</v>
      </c>
      <c r="C157" s="124">
        <f>'Stats (2)'!C203</f>
        <v>0</v>
      </c>
      <c r="D157" s="124">
        <f>'Stats (2)'!D203</f>
        <v>0</v>
      </c>
      <c r="E157" s="126">
        <f>'Stats (2)'!E203</f>
        <v>0</v>
      </c>
      <c r="F157" s="124">
        <f>'Stats (2)'!F203</f>
        <v>0</v>
      </c>
      <c r="G157" s="124">
        <f>'Stats (2)'!G203</f>
        <v>0</v>
      </c>
      <c r="H157" s="126">
        <f>'Stats (2)'!H203</f>
        <v>0</v>
      </c>
      <c r="I157" s="124">
        <f>'Stats (2)'!I203</f>
        <v>0</v>
      </c>
      <c r="J157" s="124">
        <f>'Stats (2)'!J203</f>
        <v>0</v>
      </c>
      <c r="K157" s="126">
        <f>'Stats (2)'!K203</f>
        <v>0</v>
      </c>
      <c r="L157" s="124">
        <f>'Stats (2)'!L203</f>
        <v>0</v>
      </c>
      <c r="M157" s="124">
        <f>'Stats (2)'!M203</f>
        <v>0</v>
      </c>
      <c r="N157" s="236">
        <f t="shared" si="15"/>
        <v>0</v>
      </c>
      <c r="O157" s="153"/>
      <c r="P157" s="308"/>
      <c r="Q157" s="308"/>
      <c r="R157" s="308"/>
      <c r="S157" s="308"/>
      <c r="T157" s="308"/>
    </row>
    <row r="158" spans="1:20" s="156" customFormat="1" ht="27" thickBot="1" x14ac:dyDescent="0.25">
      <c r="A158" s="426">
        <f>'Stats (2)'!$A$204</f>
        <v>0</v>
      </c>
      <c r="B158" s="334" t="e">
        <f>VLOOKUP(A158,'FETAC Awards'!$C$2:$D$2990,2,FALSE)</f>
        <v>#N/A</v>
      </c>
      <c r="C158" s="124">
        <f>'Stats (2)'!C204</f>
        <v>0</v>
      </c>
      <c r="D158" s="124">
        <f>'Stats (2)'!D204</f>
        <v>0</v>
      </c>
      <c r="E158" s="126">
        <f>'Stats (2)'!E204</f>
        <v>0</v>
      </c>
      <c r="F158" s="124">
        <f>'Stats (2)'!F204</f>
        <v>0</v>
      </c>
      <c r="G158" s="124">
        <f>'Stats (2)'!G204</f>
        <v>0</v>
      </c>
      <c r="H158" s="126">
        <f>'Stats (2)'!H204</f>
        <v>0</v>
      </c>
      <c r="I158" s="124">
        <f>'Stats (2)'!I204</f>
        <v>0</v>
      </c>
      <c r="J158" s="124">
        <f>'Stats (2)'!J204</f>
        <v>0</v>
      </c>
      <c r="K158" s="126">
        <f>'Stats (2)'!K204</f>
        <v>0</v>
      </c>
      <c r="L158" s="124">
        <f>'Stats (2)'!L204</f>
        <v>0</v>
      </c>
      <c r="M158" s="124">
        <f>'Stats (2)'!M204</f>
        <v>0</v>
      </c>
      <c r="N158" s="236">
        <f t="shared" si="15"/>
        <v>0</v>
      </c>
      <c r="O158" s="153"/>
      <c r="P158" s="308"/>
      <c r="Q158" s="308"/>
      <c r="R158" s="308"/>
      <c r="S158" s="308"/>
      <c r="T158" s="308"/>
    </row>
    <row r="159" spans="1:20" s="156" customFormat="1" ht="27" thickBot="1" x14ac:dyDescent="0.25">
      <c r="A159" s="426">
        <f>'Stats (3)'!$A$202</f>
        <v>0</v>
      </c>
      <c r="B159" s="334" t="e">
        <f>VLOOKUP(A159,'FETAC Awards'!$C$2:$D$2990,2,FALSE)</f>
        <v>#N/A</v>
      </c>
      <c r="C159" s="124">
        <f>'Stats (3)'!C202</f>
        <v>0</v>
      </c>
      <c r="D159" s="124">
        <f>'Stats (3)'!D202</f>
        <v>0</v>
      </c>
      <c r="E159" s="126">
        <f>'Stats (3)'!E202</f>
        <v>0</v>
      </c>
      <c r="F159" s="124">
        <f>'Stats (3)'!F202</f>
        <v>0</v>
      </c>
      <c r="G159" s="124">
        <f>'Stats (3)'!G202</f>
        <v>0</v>
      </c>
      <c r="H159" s="126">
        <f>'Stats (3)'!H202</f>
        <v>0</v>
      </c>
      <c r="I159" s="124">
        <f>'Stats (3)'!I202</f>
        <v>0</v>
      </c>
      <c r="J159" s="124">
        <f>'Stats (3)'!J202</f>
        <v>0</v>
      </c>
      <c r="K159" s="126">
        <f>'Stats (3)'!K202</f>
        <v>0</v>
      </c>
      <c r="L159" s="124">
        <f>'Stats (3)'!L202</f>
        <v>0</v>
      </c>
      <c r="M159" s="124">
        <f>'Stats (3)'!M202</f>
        <v>0</v>
      </c>
      <c r="N159" s="236">
        <f t="shared" si="15"/>
        <v>0</v>
      </c>
      <c r="O159" s="153"/>
      <c r="P159" s="308"/>
      <c r="Q159" s="308"/>
      <c r="R159" s="308"/>
      <c r="S159" s="308"/>
      <c r="T159" s="308"/>
    </row>
    <row r="160" spans="1:20" ht="27" thickBot="1" x14ac:dyDescent="0.25">
      <c r="A160" s="426">
        <f>'Stats (3)'!$A$203</f>
        <v>0</v>
      </c>
      <c r="B160" s="334" t="e">
        <f>VLOOKUP(A160,'FETAC Awards'!$C$2:$D$2990,2,FALSE)</f>
        <v>#N/A</v>
      </c>
      <c r="C160" s="124">
        <f>'Stats (3)'!C203</f>
        <v>0</v>
      </c>
      <c r="D160" s="124">
        <f>'Stats (3)'!D203</f>
        <v>0</v>
      </c>
      <c r="E160" s="126">
        <f>'Stats (3)'!E203</f>
        <v>0</v>
      </c>
      <c r="F160" s="124">
        <f>'Stats (3)'!F203</f>
        <v>0</v>
      </c>
      <c r="G160" s="124">
        <f>'Stats (3)'!G203</f>
        <v>0</v>
      </c>
      <c r="H160" s="126">
        <f>'Stats (3)'!H203</f>
        <v>0</v>
      </c>
      <c r="I160" s="124">
        <f>'Stats (3)'!I203</f>
        <v>0</v>
      </c>
      <c r="J160" s="124">
        <f>'Stats (3)'!J203</f>
        <v>0</v>
      </c>
      <c r="K160" s="126">
        <f>'Stats (3)'!K203</f>
        <v>0</v>
      </c>
      <c r="L160" s="124">
        <f>'Stats (3)'!L203</f>
        <v>0</v>
      </c>
      <c r="M160" s="124">
        <f>'Stats (3)'!M203</f>
        <v>0</v>
      </c>
      <c r="N160" s="236">
        <f t="shared" ref="N160:N179" si="16">L160+M160</f>
        <v>0</v>
      </c>
      <c r="O160" s="153"/>
      <c r="P160" s="308"/>
      <c r="Q160" s="308"/>
      <c r="R160" s="308"/>
      <c r="S160" s="308"/>
      <c r="T160" s="308"/>
    </row>
    <row r="161" spans="1:20" ht="27" thickBot="1" x14ac:dyDescent="0.25">
      <c r="A161" s="426">
        <f>'Stats (3)'!$A$204</f>
        <v>0</v>
      </c>
      <c r="B161" s="334" t="e">
        <f>VLOOKUP(A161,'FETAC Awards'!$C$2:$D$2990,2,FALSE)</f>
        <v>#N/A</v>
      </c>
      <c r="C161" s="124">
        <f>'Stats (3)'!C204</f>
        <v>0</v>
      </c>
      <c r="D161" s="124">
        <f>'Stats (3)'!D204</f>
        <v>0</v>
      </c>
      <c r="E161" s="126">
        <f>'Stats (3)'!E204</f>
        <v>0</v>
      </c>
      <c r="F161" s="124">
        <f>'Stats (3)'!F204</f>
        <v>0</v>
      </c>
      <c r="G161" s="124">
        <f>'Stats (3)'!G204</f>
        <v>0</v>
      </c>
      <c r="H161" s="126">
        <f>'Stats (3)'!H204</f>
        <v>0</v>
      </c>
      <c r="I161" s="124">
        <f>'Stats (3)'!I204</f>
        <v>0</v>
      </c>
      <c r="J161" s="124">
        <f>'Stats (3)'!J204</f>
        <v>0</v>
      </c>
      <c r="K161" s="126">
        <f>'Stats (3)'!K204</f>
        <v>0</v>
      </c>
      <c r="L161" s="124">
        <f>'Stats (3)'!L204</f>
        <v>0</v>
      </c>
      <c r="M161" s="124">
        <f>'Stats (3)'!M204</f>
        <v>0</v>
      </c>
      <c r="N161" s="236">
        <f t="shared" si="16"/>
        <v>0</v>
      </c>
      <c r="O161" s="153"/>
      <c r="P161" s="308"/>
      <c r="Q161" s="308"/>
      <c r="R161" s="308"/>
      <c r="S161" s="308"/>
      <c r="T161" s="308"/>
    </row>
    <row r="162" spans="1:20" ht="27" thickBot="1" x14ac:dyDescent="0.25">
      <c r="A162" s="426">
        <f>'Stats (4)'!$A$202</f>
        <v>0</v>
      </c>
      <c r="B162" s="334" t="e">
        <f>VLOOKUP(A162,'FETAC Awards'!$C$2:$D$2990,2,FALSE)</f>
        <v>#N/A</v>
      </c>
      <c r="C162" s="124">
        <f>'Stats (4)'!C202</f>
        <v>0</v>
      </c>
      <c r="D162" s="124">
        <f>'Stats (4)'!D202</f>
        <v>0</v>
      </c>
      <c r="E162" s="126">
        <f>'Stats (4)'!E202</f>
        <v>0</v>
      </c>
      <c r="F162" s="124">
        <f>'Stats (4)'!F202</f>
        <v>0</v>
      </c>
      <c r="G162" s="124">
        <f>'Stats (4)'!G202</f>
        <v>0</v>
      </c>
      <c r="H162" s="126">
        <f>'Stats (4)'!H202</f>
        <v>0</v>
      </c>
      <c r="I162" s="124">
        <f>'Stats (4)'!I202</f>
        <v>0</v>
      </c>
      <c r="J162" s="124">
        <f>'Stats (4)'!J202</f>
        <v>0</v>
      </c>
      <c r="K162" s="126">
        <f>'Stats (4)'!K202</f>
        <v>0</v>
      </c>
      <c r="L162" s="124">
        <f>'Stats (4)'!L202</f>
        <v>0</v>
      </c>
      <c r="M162" s="124">
        <f>'Stats (4)'!M202</f>
        <v>0</v>
      </c>
      <c r="N162" s="236">
        <f t="shared" si="16"/>
        <v>0</v>
      </c>
      <c r="O162" s="153"/>
      <c r="P162" s="308"/>
      <c r="Q162" s="308"/>
      <c r="R162" s="308"/>
      <c r="S162" s="308"/>
      <c r="T162" s="308"/>
    </row>
    <row r="163" spans="1:20" ht="27" thickBot="1" x14ac:dyDescent="0.25">
      <c r="A163" s="426">
        <f>'Stats (4)'!$A$203</f>
        <v>0</v>
      </c>
      <c r="B163" s="334" t="e">
        <f>VLOOKUP(A163,'FETAC Awards'!$C$2:$D$2990,2,FALSE)</f>
        <v>#N/A</v>
      </c>
      <c r="C163" s="124">
        <f>'Stats (4)'!C203</f>
        <v>0</v>
      </c>
      <c r="D163" s="124">
        <f>'Stats (4)'!D203</f>
        <v>0</v>
      </c>
      <c r="E163" s="126">
        <f>'Stats (4)'!E203</f>
        <v>0</v>
      </c>
      <c r="F163" s="124">
        <f>'Stats (4)'!F203</f>
        <v>0</v>
      </c>
      <c r="G163" s="124">
        <f>'Stats (4)'!G203</f>
        <v>0</v>
      </c>
      <c r="H163" s="126">
        <f>'Stats (4)'!H203</f>
        <v>0</v>
      </c>
      <c r="I163" s="124">
        <f>'Stats (4)'!I203</f>
        <v>0</v>
      </c>
      <c r="J163" s="124">
        <f>'Stats (4)'!J203</f>
        <v>0</v>
      </c>
      <c r="K163" s="126">
        <f>'Stats (4)'!K203</f>
        <v>0</v>
      </c>
      <c r="L163" s="124">
        <f>'Stats (4)'!L203</f>
        <v>0</v>
      </c>
      <c r="M163" s="124">
        <f>'Stats (4)'!M203</f>
        <v>0</v>
      </c>
      <c r="N163" s="236">
        <f t="shared" si="16"/>
        <v>0</v>
      </c>
      <c r="O163" s="153"/>
      <c r="P163" s="308"/>
      <c r="Q163" s="308"/>
      <c r="R163" s="308"/>
      <c r="S163" s="308"/>
      <c r="T163" s="308"/>
    </row>
    <row r="164" spans="1:20" ht="27" thickBot="1" x14ac:dyDescent="0.25">
      <c r="A164" s="426">
        <f>'Stats (4)'!$A$204</f>
        <v>0</v>
      </c>
      <c r="B164" s="334" t="e">
        <f>VLOOKUP(A164,'FETAC Awards'!$C$2:$D$2990,2,FALSE)</f>
        <v>#N/A</v>
      </c>
      <c r="C164" s="124">
        <f>'Stats (4)'!C204</f>
        <v>0</v>
      </c>
      <c r="D164" s="124">
        <f>'Stats (4)'!D204</f>
        <v>0</v>
      </c>
      <c r="E164" s="126">
        <f>'Stats (4)'!E204</f>
        <v>0</v>
      </c>
      <c r="F164" s="124">
        <f>'Stats (4)'!F204</f>
        <v>0</v>
      </c>
      <c r="G164" s="124">
        <f>'Stats (4)'!G204</f>
        <v>0</v>
      </c>
      <c r="H164" s="126">
        <f>'Stats (4)'!H204</f>
        <v>0</v>
      </c>
      <c r="I164" s="124">
        <f>'Stats (4)'!I204</f>
        <v>0</v>
      </c>
      <c r="J164" s="124">
        <f>'Stats (4)'!J204</f>
        <v>0</v>
      </c>
      <c r="K164" s="126">
        <f>'Stats (4)'!K204</f>
        <v>0</v>
      </c>
      <c r="L164" s="124">
        <f>'Stats (4)'!L204</f>
        <v>0</v>
      </c>
      <c r="M164" s="124">
        <f>'Stats (4)'!M204</f>
        <v>0</v>
      </c>
      <c r="N164" s="236">
        <f t="shared" si="16"/>
        <v>0</v>
      </c>
      <c r="O164" s="153"/>
      <c r="P164" s="308"/>
      <c r="Q164" s="308"/>
      <c r="R164" s="308"/>
      <c r="S164" s="308"/>
      <c r="T164" s="308"/>
    </row>
    <row r="165" spans="1:20" ht="27" thickBot="1" x14ac:dyDescent="0.25">
      <c r="A165" s="426">
        <f>'Stats (5)'!$A$202</f>
        <v>0</v>
      </c>
      <c r="B165" s="334" t="e">
        <f>VLOOKUP(A165,'FETAC Awards'!$C$2:$D$2990,2,FALSE)</f>
        <v>#N/A</v>
      </c>
      <c r="C165" s="124">
        <f>'Stats (5)'!C202</f>
        <v>0</v>
      </c>
      <c r="D165" s="124">
        <f>'Stats (5)'!D202</f>
        <v>0</v>
      </c>
      <c r="E165" s="126">
        <f>'Stats (5)'!E202</f>
        <v>0</v>
      </c>
      <c r="F165" s="124">
        <f>'Stats (5)'!F202</f>
        <v>0</v>
      </c>
      <c r="G165" s="124">
        <f>'Stats (5)'!G202</f>
        <v>0</v>
      </c>
      <c r="H165" s="126">
        <f>'Stats (5)'!H202</f>
        <v>0</v>
      </c>
      <c r="I165" s="124">
        <f>'Stats (5)'!I202</f>
        <v>0</v>
      </c>
      <c r="J165" s="124">
        <f>'Stats (5)'!J202</f>
        <v>0</v>
      </c>
      <c r="K165" s="126">
        <f>'Stats (5)'!K202</f>
        <v>0</v>
      </c>
      <c r="L165" s="124">
        <f>'Stats (5)'!L202</f>
        <v>0</v>
      </c>
      <c r="M165" s="124">
        <f>'Stats (5)'!M202</f>
        <v>0</v>
      </c>
      <c r="N165" s="236">
        <f t="shared" si="16"/>
        <v>0</v>
      </c>
      <c r="O165" s="153"/>
      <c r="P165" s="308"/>
      <c r="Q165" s="308"/>
      <c r="R165" s="308"/>
      <c r="S165" s="308"/>
      <c r="T165" s="308"/>
    </row>
    <row r="166" spans="1:20" ht="27" thickBot="1" x14ac:dyDescent="0.25">
      <c r="A166" s="426">
        <f>'Stats (5)'!$A$203</f>
        <v>0</v>
      </c>
      <c r="B166" s="334" t="e">
        <f>VLOOKUP(A166,'FETAC Awards'!$C$2:$D$2990,2,FALSE)</f>
        <v>#N/A</v>
      </c>
      <c r="C166" s="124">
        <f>'Stats (5)'!C203</f>
        <v>0</v>
      </c>
      <c r="D166" s="124">
        <f>'Stats (5)'!D203</f>
        <v>0</v>
      </c>
      <c r="E166" s="126">
        <f>'Stats (5)'!E203</f>
        <v>0</v>
      </c>
      <c r="F166" s="124">
        <f>'Stats (5)'!F203</f>
        <v>0</v>
      </c>
      <c r="G166" s="124">
        <f>'Stats (5)'!G203</f>
        <v>0</v>
      </c>
      <c r="H166" s="126">
        <f>'Stats (5)'!H203</f>
        <v>0</v>
      </c>
      <c r="I166" s="124">
        <f>'Stats (5)'!I203</f>
        <v>0</v>
      </c>
      <c r="J166" s="124">
        <f>'Stats (5)'!J203</f>
        <v>0</v>
      </c>
      <c r="K166" s="126">
        <f>'Stats (5)'!K203</f>
        <v>0</v>
      </c>
      <c r="L166" s="124">
        <f>'Stats (5)'!L203</f>
        <v>0</v>
      </c>
      <c r="M166" s="124">
        <f>'Stats (5)'!M203</f>
        <v>0</v>
      </c>
      <c r="N166" s="236">
        <f t="shared" si="16"/>
        <v>0</v>
      </c>
      <c r="O166" s="153"/>
      <c r="P166" s="308"/>
      <c r="Q166" s="308"/>
      <c r="R166" s="308"/>
      <c r="S166" s="308"/>
      <c r="T166" s="308"/>
    </row>
    <row r="167" spans="1:20" ht="27" thickBot="1" x14ac:dyDescent="0.25">
      <c r="A167" s="426">
        <f>'Stats (5)'!$A$204</f>
        <v>0</v>
      </c>
      <c r="B167" s="334" t="e">
        <f>VLOOKUP(A167,'FETAC Awards'!$C$2:$D$2990,2,FALSE)</f>
        <v>#N/A</v>
      </c>
      <c r="C167" s="124">
        <f>'Stats (5)'!C204</f>
        <v>0</v>
      </c>
      <c r="D167" s="124">
        <f>'Stats (5)'!D204</f>
        <v>0</v>
      </c>
      <c r="E167" s="126">
        <f>'Stats (5)'!E204</f>
        <v>0</v>
      </c>
      <c r="F167" s="124">
        <f>'Stats (5)'!F204</f>
        <v>0</v>
      </c>
      <c r="G167" s="124">
        <f>'Stats (5)'!G204</f>
        <v>0</v>
      </c>
      <c r="H167" s="126">
        <f>'Stats (5)'!H204</f>
        <v>0</v>
      </c>
      <c r="I167" s="124">
        <f>'Stats (5)'!I204</f>
        <v>0</v>
      </c>
      <c r="J167" s="124">
        <f>'Stats (5)'!J204</f>
        <v>0</v>
      </c>
      <c r="K167" s="126">
        <f>'Stats (5)'!K204</f>
        <v>0</v>
      </c>
      <c r="L167" s="124">
        <f>'Stats (5)'!L204</f>
        <v>0</v>
      </c>
      <c r="M167" s="124">
        <f>'Stats (5)'!M204</f>
        <v>0</v>
      </c>
      <c r="N167" s="236">
        <f t="shared" si="16"/>
        <v>0</v>
      </c>
      <c r="O167" s="153"/>
      <c r="P167" s="308"/>
      <c r="Q167" s="308"/>
      <c r="R167" s="308"/>
      <c r="S167" s="308"/>
      <c r="T167" s="308"/>
    </row>
    <row r="168" spans="1:20" ht="27" thickBot="1" x14ac:dyDescent="0.25">
      <c r="A168" s="426">
        <f>'Stats (6)'!$A$202</f>
        <v>0</v>
      </c>
      <c r="B168" s="334" t="e">
        <f>VLOOKUP(A168,'FETAC Awards'!$C$2:$D$2990,2,FALSE)</f>
        <v>#N/A</v>
      </c>
      <c r="C168" s="124">
        <f>'Stats (6)'!C202</f>
        <v>0</v>
      </c>
      <c r="D168" s="124">
        <f>'Stats (6)'!D202</f>
        <v>0</v>
      </c>
      <c r="E168" s="126">
        <f>'Stats (6)'!E202</f>
        <v>0</v>
      </c>
      <c r="F168" s="124">
        <f>'Stats (6)'!F202</f>
        <v>0</v>
      </c>
      <c r="G168" s="124">
        <f>'Stats (6)'!G202</f>
        <v>0</v>
      </c>
      <c r="H168" s="126">
        <f>'Stats (6)'!H202</f>
        <v>0</v>
      </c>
      <c r="I168" s="124">
        <f>'Stats (6)'!I202</f>
        <v>0</v>
      </c>
      <c r="J168" s="124">
        <f>'Stats (6)'!J202</f>
        <v>0</v>
      </c>
      <c r="K168" s="126">
        <f>'Stats (6)'!K202</f>
        <v>0</v>
      </c>
      <c r="L168" s="124">
        <f>'Stats (6)'!L202</f>
        <v>0</v>
      </c>
      <c r="M168" s="124">
        <f>'Stats (6)'!M202</f>
        <v>0</v>
      </c>
      <c r="N168" s="236">
        <f t="shared" si="16"/>
        <v>0</v>
      </c>
      <c r="O168" s="153"/>
      <c r="P168" s="308"/>
      <c r="Q168" s="308"/>
      <c r="R168" s="308"/>
      <c r="S168" s="308"/>
      <c r="T168" s="308"/>
    </row>
    <row r="169" spans="1:20" ht="27" thickBot="1" x14ac:dyDescent="0.25">
      <c r="A169" s="426">
        <f>'Stats (6)'!$A$203</f>
        <v>0</v>
      </c>
      <c r="B169" s="334" t="e">
        <f>VLOOKUP(A169,'FETAC Awards'!$C$2:$D$2990,2,FALSE)</f>
        <v>#N/A</v>
      </c>
      <c r="C169" s="124">
        <f>'Stats (6)'!C203</f>
        <v>0</v>
      </c>
      <c r="D169" s="124">
        <f>'Stats (6)'!D203</f>
        <v>0</v>
      </c>
      <c r="E169" s="126">
        <f>'Stats (6)'!E203</f>
        <v>0</v>
      </c>
      <c r="F169" s="124">
        <f>'Stats (6)'!F203</f>
        <v>0</v>
      </c>
      <c r="G169" s="124">
        <f>'Stats (6)'!G203</f>
        <v>0</v>
      </c>
      <c r="H169" s="126">
        <f>'Stats (6)'!H203</f>
        <v>0</v>
      </c>
      <c r="I169" s="124">
        <f>'Stats (6)'!I203</f>
        <v>0</v>
      </c>
      <c r="J169" s="124">
        <f>'Stats (6)'!J203</f>
        <v>0</v>
      </c>
      <c r="K169" s="126">
        <f>'Stats (6)'!K203</f>
        <v>0</v>
      </c>
      <c r="L169" s="124">
        <f>'Stats (6)'!L203</f>
        <v>0</v>
      </c>
      <c r="M169" s="124">
        <f>'Stats (6)'!M203</f>
        <v>0</v>
      </c>
      <c r="N169" s="236">
        <f t="shared" si="16"/>
        <v>0</v>
      </c>
      <c r="O169" s="153"/>
      <c r="P169" s="308"/>
      <c r="Q169" s="308"/>
      <c r="R169" s="308"/>
      <c r="S169" s="308"/>
      <c r="T169" s="308"/>
    </row>
    <row r="170" spans="1:20" ht="27" thickBot="1" x14ac:dyDescent="0.25">
      <c r="A170" s="426">
        <f>'Stats (6)'!$A$204</f>
        <v>0</v>
      </c>
      <c r="B170" s="334" t="e">
        <f>VLOOKUP(A170,'FETAC Awards'!$C$2:$D$2990,2,FALSE)</f>
        <v>#N/A</v>
      </c>
      <c r="C170" s="124">
        <f>'Stats (6)'!C204</f>
        <v>0</v>
      </c>
      <c r="D170" s="124">
        <f>'Stats (6)'!D204</f>
        <v>0</v>
      </c>
      <c r="E170" s="126">
        <f>'Stats (6)'!E204</f>
        <v>0</v>
      </c>
      <c r="F170" s="124">
        <f>'Stats (6)'!F204</f>
        <v>0</v>
      </c>
      <c r="G170" s="124">
        <f>'Stats (6)'!G204</f>
        <v>0</v>
      </c>
      <c r="H170" s="126">
        <f>'Stats (6)'!H204</f>
        <v>0</v>
      </c>
      <c r="I170" s="124">
        <f>'Stats (6)'!I204</f>
        <v>0</v>
      </c>
      <c r="J170" s="124">
        <f>'Stats (6)'!J204</f>
        <v>0</v>
      </c>
      <c r="K170" s="126">
        <f>'Stats (6)'!K204</f>
        <v>0</v>
      </c>
      <c r="L170" s="124">
        <f>'Stats (6)'!L204</f>
        <v>0</v>
      </c>
      <c r="M170" s="124">
        <f>'Stats (6)'!M204</f>
        <v>0</v>
      </c>
      <c r="N170" s="236">
        <f t="shared" si="16"/>
        <v>0</v>
      </c>
      <c r="O170" s="153"/>
      <c r="P170" s="308"/>
      <c r="Q170" s="308"/>
      <c r="R170" s="308"/>
      <c r="S170" s="308"/>
      <c r="T170" s="308"/>
    </row>
    <row r="171" spans="1:20" ht="27" thickBot="1" x14ac:dyDescent="0.25">
      <c r="A171" s="426">
        <f>'Stats (7)'!$A$202</f>
        <v>0</v>
      </c>
      <c r="B171" s="334" t="e">
        <f>VLOOKUP(A171,'FETAC Awards'!$C$2:$D$2990,2,FALSE)</f>
        <v>#N/A</v>
      </c>
      <c r="C171" s="124">
        <f>'Stats (7)'!C202</f>
        <v>0</v>
      </c>
      <c r="D171" s="124">
        <f>'Stats (7)'!D202</f>
        <v>0</v>
      </c>
      <c r="E171" s="126">
        <f>'Stats (7)'!E202</f>
        <v>0</v>
      </c>
      <c r="F171" s="124">
        <f>'Stats (7)'!F202</f>
        <v>0</v>
      </c>
      <c r="G171" s="124">
        <f>'Stats (7)'!G202</f>
        <v>0</v>
      </c>
      <c r="H171" s="126">
        <f>'Stats (7)'!H202</f>
        <v>0</v>
      </c>
      <c r="I171" s="124">
        <f>'Stats (7)'!I202</f>
        <v>0</v>
      </c>
      <c r="J171" s="124">
        <f>'Stats (7)'!J202</f>
        <v>0</v>
      </c>
      <c r="K171" s="126">
        <f>'Stats (7)'!K202</f>
        <v>0</v>
      </c>
      <c r="L171" s="124">
        <f>'Stats (7)'!L202</f>
        <v>0</v>
      </c>
      <c r="M171" s="124">
        <f>'Stats (7)'!M202</f>
        <v>0</v>
      </c>
      <c r="N171" s="236">
        <f t="shared" si="16"/>
        <v>0</v>
      </c>
      <c r="O171" s="153"/>
      <c r="P171" s="308"/>
      <c r="Q171" s="308"/>
      <c r="R171" s="308"/>
      <c r="S171" s="308"/>
      <c r="T171" s="308"/>
    </row>
    <row r="172" spans="1:20" ht="27" thickBot="1" x14ac:dyDescent="0.25">
      <c r="A172" s="426">
        <f>'Stats (7)'!$A$203</f>
        <v>0</v>
      </c>
      <c r="B172" s="334" t="e">
        <f>VLOOKUP(A172,'FETAC Awards'!$C$2:$D$2990,2,FALSE)</f>
        <v>#N/A</v>
      </c>
      <c r="C172" s="124">
        <f>'Stats (7)'!C203</f>
        <v>0</v>
      </c>
      <c r="D172" s="124">
        <f>'Stats (7)'!D203</f>
        <v>0</v>
      </c>
      <c r="E172" s="126">
        <f>'Stats (7)'!E203</f>
        <v>0</v>
      </c>
      <c r="F172" s="124">
        <f>'Stats (7)'!F203</f>
        <v>0</v>
      </c>
      <c r="G172" s="124">
        <f>'Stats (7)'!G203</f>
        <v>0</v>
      </c>
      <c r="H172" s="126">
        <f>'Stats (7)'!H203</f>
        <v>0</v>
      </c>
      <c r="I172" s="124">
        <f>'Stats (7)'!I203</f>
        <v>0</v>
      </c>
      <c r="J172" s="124">
        <f>'Stats (7)'!J203</f>
        <v>0</v>
      </c>
      <c r="K172" s="126">
        <f>'Stats (7)'!K203</f>
        <v>0</v>
      </c>
      <c r="L172" s="124">
        <f>'Stats (7)'!L203</f>
        <v>0</v>
      </c>
      <c r="M172" s="124">
        <f>'Stats (7)'!M203</f>
        <v>0</v>
      </c>
      <c r="N172" s="236">
        <f t="shared" si="16"/>
        <v>0</v>
      </c>
      <c r="O172" s="153"/>
      <c r="P172" s="308"/>
      <c r="Q172" s="308"/>
      <c r="R172" s="308"/>
      <c r="S172" s="308"/>
      <c r="T172" s="308"/>
    </row>
    <row r="173" spans="1:20" ht="27" thickBot="1" x14ac:dyDescent="0.25">
      <c r="A173" s="426">
        <f>'Stats (7)'!$A$204</f>
        <v>0</v>
      </c>
      <c r="B173" s="334" t="e">
        <f>VLOOKUP(A173,'FETAC Awards'!$C$2:$D$2990,2,FALSE)</f>
        <v>#N/A</v>
      </c>
      <c r="C173" s="124">
        <f>'Stats (7)'!C204</f>
        <v>0</v>
      </c>
      <c r="D173" s="124">
        <f>'Stats (7)'!D204</f>
        <v>0</v>
      </c>
      <c r="E173" s="126">
        <f>'Stats (7)'!E204</f>
        <v>0</v>
      </c>
      <c r="F173" s="124">
        <f>'Stats (7)'!F204</f>
        <v>0</v>
      </c>
      <c r="G173" s="124">
        <f>'Stats (7)'!G204</f>
        <v>0</v>
      </c>
      <c r="H173" s="126">
        <f>'Stats (7)'!H204</f>
        <v>0</v>
      </c>
      <c r="I173" s="124">
        <f>'Stats (7)'!I204</f>
        <v>0</v>
      </c>
      <c r="J173" s="124">
        <f>'Stats (7)'!J204</f>
        <v>0</v>
      </c>
      <c r="K173" s="126">
        <f>'Stats (7)'!K204</f>
        <v>0</v>
      </c>
      <c r="L173" s="124">
        <f>'Stats (7)'!L204</f>
        <v>0</v>
      </c>
      <c r="M173" s="124">
        <f>'Stats (7)'!M204</f>
        <v>0</v>
      </c>
      <c r="N173" s="236">
        <f t="shared" si="16"/>
        <v>0</v>
      </c>
      <c r="O173" s="153"/>
      <c r="P173" s="308"/>
      <c r="Q173" s="308"/>
      <c r="R173" s="308"/>
      <c r="S173" s="308"/>
      <c r="T173" s="308"/>
    </row>
    <row r="174" spans="1:20" ht="27" thickBot="1" x14ac:dyDescent="0.25">
      <c r="A174" s="426">
        <f>'Stats (8)'!$A$202</f>
        <v>0</v>
      </c>
      <c r="B174" s="334" t="e">
        <f>VLOOKUP(A174,'FETAC Awards'!$C$2:$D$2990,2,FALSE)</f>
        <v>#N/A</v>
      </c>
      <c r="C174" s="124">
        <f>'Stats (8)'!C202</f>
        <v>0</v>
      </c>
      <c r="D174" s="124">
        <f>'Stats (8)'!D202</f>
        <v>0</v>
      </c>
      <c r="E174" s="126">
        <f>'Stats (8)'!E202</f>
        <v>0</v>
      </c>
      <c r="F174" s="124">
        <f>'Stats (8)'!F202</f>
        <v>0</v>
      </c>
      <c r="G174" s="124">
        <f>'Stats (8)'!G202</f>
        <v>0</v>
      </c>
      <c r="H174" s="126">
        <f>'Stats (8)'!H202</f>
        <v>0</v>
      </c>
      <c r="I174" s="124">
        <f>'Stats (8)'!I202</f>
        <v>0</v>
      </c>
      <c r="J174" s="124">
        <f>'Stats (8)'!J202</f>
        <v>0</v>
      </c>
      <c r="K174" s="126">
        <f>'Stats (8)'!K202</f>
        <v>0</v>
      </c>
      <c r="L174" s="124">
        <f>'Stats (8)'!L202</f>
        <v>0</v>
      </c>
      <c r="M174" s="124">
        <f>'Stats (8)'!M202</f>
        <v>0</v>
      </c>
      <c r="N174" s="236">
        <f t="shared" si="16"/>
        <v>0</v>
      </c>
      <c r="O174" s="153"/>
      <c r="P174" s="308"/>
      <c r="Q174" s="308"/>
      <c r="R174" s="308"/>
      <c r="S174" s="308"/>
      <c r="T174" s="308"/>
    </row>
    <row r="175" spans="1:20" ht="27" thickBot="1" x14ac:dyDescent="0.25">
      <c r="A175" s="426">
        <f>'Stats (8)'!$A$203</f>
        <v>0</v>
      </c>
      <c r="B175" s="334" t="e">
        <f>VLOOKUP(A175,'FETAC Awards'!$C$2:$D$2990,2,FALSE)</f>
        <v>#N/A</v>
      </c>
      <c r="C175" s="124">
        <f>'Stats (8)'!C203</f>
        <v>0</v>
      </c>
      <c r="D175" s="124">
        <f>'Stats (8)'!D203</f>
        <v>0</v>
      </c>
      <c r="E175" s="126">
        <f>'Stats (8)'!E203</f>
        <v>0</v>
      </c>
      <c r="F175" s="124">
        <f>'Stats (8)'!F203</f>
        <v>0</v>
      </c>
      <c r="G175" s="124">
        <f>'Stats (8)'!G203</f>
        <v>0</v>
      </c>
      <c r="H175" s="126">
        <f>'Stats (8)'!H203</f>
        <v>0</v>
      </c>
      <c r="I175" s="124">
        <f>'Stats (8)'!I203</f>
        <v>0</v>
      </c>
      <c r="J175" s="124">
        <f>'Stats (8)'!J203</f>
        <v>0</v>
      </c>
      <c r="K175" s="126">
        <f>'Stats (8)'!K203</f>
        <v>0</v>
      </c>
      <c r="L175" s="124">
        <f>'Stats (8)'!L203</f>
        <v>0</v>
      </c>
      <c r="M175" s="124">
        <f>'Stats (8)'!M203</f>
        <v>0</v>
      </c>
      <c r="N175" s="236">
        <f t="shared" si="16"/>
        <v>0</v>
      </c>
      <c r="O175" s="153"/>
      <c r="P175" s="308"/>
      <c r="Q175" s="308"/>
      <c r="R175" s="308"/>
      <c r="S175" s="308"/>
      <c r="T175" s="308"/>
    </row>
    <row r="176" spans="1:20" ht="27" thickBot="1" x14ac:dyDescent="0.25">
      <c r="A176" s="426">
        <f>'Stats (8)'!$A$204</f>
        <v>0</v>
      </c>
      <c r="B176" s="334" t="e">
        <f>VLOOKUP(A176,'FETAC Awards'!$C$2:$D$2990,2,FALSE)</f>
        <v>#N/A</v>
      </c>
      <c r="C176" s="124">
        <f>'Stats (8)'!C204</f>
        <v>0</v>
      </c>
      <c r="D176" s="124">
        <f>'Stats (8)'!D204</f>
        <v>0</v>
      </c>
      <c r="E176" s="126">
        <f>'Stats (8)'!E204</f>
        <v>0</v>
      </c>
      <c r="F176" s="124">
        <f>'Stats (8)'!F204</f>
        <v>0</v>
      </c>
      <c r="G176" s="124">
        <f>'Stats (8)'!G204</f>
        <v>0</v>
      </c>
      <c r="H176" s="126">
        <f>'Stats (8)'!H204</f>
        <v>0</v>
      </c>
      <c r="I176" s="124">
        <f>'Stats (8)'!I204</f>
        <v>0</v>
      </c>
      <c r="J176" s="124">
        <f>'Stats (8)'!J204</f>
        <v>0</v>
      </c>
      <c r="K176" s="126">
        <f>'Stats (8)'!K204</f>
        <v>0</v>
      </c>
      <c r="L176" s="124">
        <f>'Stats (8)'!L204</f>
        <v>0</v>
      </c>
      <c r="M176" s="124">
        <f>'Stats (8)'!M204</f>
        <v>0</v>
      </c>
      <c r="N176" s="236">
        <f t="shared" si="16"/>
        <v>0</v>
      </c>
      <c r="O176" s="153"/>
      <c r="P176" s="308"/>
      <c r="Q176" s="308"/>
      <c r="R176" s="308"/>
      <c r="S176" s="308"/>
      <c r="T176" s="308"/>
    </row>
    <row r="177" spans="1:20" ht="27" thickBot="1" x14ac:dyDescent="0.25">
      <c r="A177" s="426">
        <f>'Stats (9)'!$A$202</f>
        <v>0</v>
      </c>
      <c r="B177" s="334" t="e">
        <f>VLOOKUP(A177,'FETAC Awards'!$C$2:$D$2990,2,FALSE)</f>
        <v>#N/A</v>
      </c>
      <c r="C177" s="124">
        <f>'Stats (9)'!C202</f>
        <v>0</v>
      </c>
      <c r="D177" s="124">
        <f>'Stats (9)'!D202</f>
        <v>0</v>
      </c>
      <c r="E177" s="126">
        <f>'Stats (9)'!E202</f>
        <v>0</v>
      </c>
      <c r="F177" s="124">
        <f>'Stats (9)'!F202</f>
        <v>0</v>
      </c>
      <c r="G177" s="124">
        <f>'Stats (9)'!G202</f>
        <v>0</v>
      </c>
      <c r="H177" s="126">
        <f>'Stats (9)'!H202</f>
        <v>0</v>
      </c>
      <c r="I177" s="124">
        <f>'Stats (9)'!I202</f>
        <v>0</v>
      </c>
      <c r="J177" s="124">
        <f>'Stats (9)'!J202</f>
        <v>0</v>
      </c>
      <c r="K177" s="126">
        <f>'Stats (9)'!K202</f>
        <v>0</v>
      </c>
      <c r="L177" s="124">
        <f>'Stats (9)'!L202</f>
        <v>0</v>
      </c>
      <c r="M177" s="124">
        <f>'Stats (9)'!M202</f>
        <v>0</v>
      </c>
      <c r="N177" s="236">
        <f t="shared" si="16"/>
        <v>0</v>
      </c>
      <c r="O177" s="153"/>
      <c r="P177" s="308"/>
      <c r="Q177" s="308"/>
      <c r="R177" s="308"/>
      <c r="S177" s="308"/>
      <c r="T177" s="308"/>
    </row>
    <row r="178" spans="1:20" ht="27" thickBot="1" x14ac:dyDescent="0.25">
      <c r="A178" s="426">
        <f>'Stats (9)'!$A$203</f>
        <v>0</v>
      </c>
      <c r="B178" s="334" t="e">
        <f>VLOOKUP(A178,'FETAC Awards'!$C$2:$D$2990,2,FALSE)</f>
        <v>#N/A</v>
      </c>
      <c r="C178" s="124">
        <f>'Stats (9)'!C203</f>
        <v>0</v>
      </c>
      <c r="D178" s="124">
        <f>'Stats (9)'!D203</f>
        <v>0</v>
      </c>
      <c r="E178" s="126">
        <f>'Stats (9)'!E203</f>
        <v>0</v>
      </c>
      <c r="F178" s="124">
        <f>'Stats (9)'!F203</f>
        <v>0</v>
      </c>
      <c r="G178" s="124">
        <f>'Stats (9)'!G203</f>
        <v>0</v>
      </c>
      <c r="H178" s="126">
        <f>'Stats (9)'!H203</f>
        <v>0</v>
      </c>
      <c r="I178" s="124">
        <f>'Stats (9)'!I203</f>
        <v>0</v>
      </c>
      <c r="J178" s="124">
        <f>'Stats (9)'!J203</f>
        <v>0</v>
      </c>
      <c r="K178" s="126">
        <f>'Stats (9)'!K203</f>
        <v>0</v>
      </c>
      <c r="L178" s="124">
        <f>'Stats (9)'!L203</f>
        <v>0</v>
      </c>
      <c r="M178" s="124">
        <f>'Stats (9)'!M203</f>
        <v>0</v>
      </c>
      <c r="N178" s="236">
        <f t="shared" si="16"/>
        <v>0</v>
      </c>
      <c r="O178" s="153"/>
      <c r="P178" s="308"/>
      <c r="Q178" s="308"/>
      <c r="R178" s="308"/>
      <c r="S178" s="308"/>
      <c r="T178" s="308"/>
    </row>
    <row r="179" spans="1:20" ht="27" thickBot="1" x14ac:dyDescent="0.25">
      <c r="A179" s="441">
        <f>'Stats (9)'!$A$204</f>
        <v>0</v>
      </c>
      <c r="B179" s="442" t="e">
        <f>VLOOKUP(A179,'FETAC Awards'!$C$2:$D$2990,2,FALSE)</f>
        <v>#N/A</v>
      </c>
      <c r="C179" s="124">
        <f>'Stats (9)'!C204</f>
        <v>0</v>
      </c>
      <c r="D179" s="124">
        <f>'Stats (9)'!D204</f>
        <v>0</v>
      </c>
      <c r="E179" s="126">
        <f>'Stats (9)'!E204</f>
        <v>0</v>
      </c>
      <c r="F179" s="124">
        <f>'Stats (9)'!F204</f>
        <v>0</v>
      </c>
      <c r="G179" s="124">
        <f>'Stats (9)'!G204</f>
        <v>0</v>
      </c>
      <c r="H179" s="126">
        <f>'Stats (9)'!H204</f>
        <v>0</v>
      </c>
      <c r="I179" s="124">
        <f>'Stats (9)'!I204</f>
        <v>0</v>
      </c>
      <c r="J179" s="124">
        <f>'Stats (9)'!J204</f>
        <v>0</v>
      </c>
      <c r="K179" s="126">
        <f>'Stats (9)'!K204</f>
        <v>0</v>
      </c>
      <c r="L179" s="124">
        <f>'Stats (9)'!L204</f>
        <v>0</v>
      </c>
      <c r="M179" s="124">
        <f>'Stats (9)'!M204</f>
        <v>0</v>
      </c>
      <c r="N179" s="443">
        <f t="shared" si="16"/>
        <v>0</v>
      </c>
      <c r="O179" s="153"/>
      <c r="P179" s="308"/>
      <c r="Q179" s="308"/>
      <c r="R179" s="308"/>
      <c r="S179" s="308"/>
      <c r="T179" s="308"/>
    </row>
    <row r="180" spans="1:20" s="445" customFormat="1" ht="26.25" x14ac:dyDescent="0.2">
      <c r="A180" s="536"/>
      <c r="B180" s="537" t="s">
        <v>3286</v>
      </c>
      <c r="C180" s="538">
        <f t="shared" ref="C180:N180" si="17">SUBTOTAL(109,C153:C179)</f>
        <v>0</v>
      </c>
      <c r="D180" s="538">
        <f t="shared" si="17"/>
        <v>0</v>
      </c>
      <c r="E180" s="539">
        <f t="shared" si="17"/>
        <v>0</v>
      </c>
      <c r="F180" s="538">
        <f t="shared" si="17"/>
        <v>0</v>
      </c>
      <c r="G180" s="538">
        <f t="shared" si="17"/>
        <v>0</v>
      </c>
      <c r="H180" s="540">
        <f t="shared" si="17"/>
        <v>0</v>
      </c>
      <c r="I180" s="538">
        <f t="shared" si="17"/>
        <v>0</v>
      </c>
      <c r="J180" s="538">
        <f t="shared" si="17"/>
        <v>0</v>
      </c>
      <c r="K180" s="541">
        <f t="shared" si="17"/>
        <v>0</v>
      </c>
      <c r="L180" s="538">
        <f t="shared" si="17"/>
        <v>0</v>
      </c>
      <c r="M180" s="538">
        <f t="shared" si="17"/>
        <v>0</v>
      </c>
      <c r="N180" s="542">
        <f t="shared" si="17"/>
        <v>0</v>
      </c>
      <c r="O180" s="444"/>
      <c r="P180" s="308"/>
      <c r="Q180" s="308"/>
      <c r="R180" s="308"/>
      <c r="S180" s="308"/>
      <c r="T180" s="308"/>
    </row>
    <row r="181" spans="1:20" s="156" customFormat="1" ht="27" thickBot="1" x14ac:dyDescent="0.25">
      <c r="A181" s="1115" t="s">
        <v>6131</v>
      </c>
      <c r="B181" s="1128"/>
      <c r="C181" s="446"/>
      <c r="D181" s="447"/>
      <c r="E181" s="448"/>
      <c r="F181" s="447"/>
      <c r="G181" s="447"/>
      <c r="H181" s="449"/>
      <c r="I181" s="139"/>
      <c r="J181" s="140"/>
      <c r="K181" s="141"/>
      <c r="L181" s="139"/>
      <c r="M181" s="140"/>
      <c r="N181" s="141"/>
      <c r="O181" s="153"/>
      <c r="P181" s="308"/>
      <c r="Q181" s="308"/>
      <c r="R181" s="308"/>
      <c r="S181" s="308"/>
      <c r="T181" s="308"/>
    </row>
    <row r="182" spans="1:20" s="440" customFormat="1" ht="27" thickBot="1" x14ac:dyDescent="0.25">
      <c r="A182" s="432" t="s">
        <v>3160</v>
      </c>
      <c r="B182" s="433" t="s">
        <v>3161</v>
      </c>
      <c r="C182" s="434" t="s">
        <v>3274</v>
      </c>
      <c r="D182" s="434" t="s">
        <v>3275</v>
      </c>
      <c r="E182" s="435" t="s">
        <v>3276</v>
      </c>
      <c r="F182" s="434" t="s">
        <v>3277</v>
      </c>
      <c r="G182" s="434" t="s">
        <v>3278</v>
      </c>
      <c r="H182" s="436" t="s">
        <v>3279</v>
      </c>
      <c r="I182" s="434" t="s">
        <v>3280</v>
      </c>
      <c r="J182" s="434" t="s">
        <v>3281</v>
      </c>
      <c r="K182" s="437" t="s">
        <v>3282</v>
      </c>
      <c r="L182" s="434" t="s">
        <v>3283</v>
      </c>
      <c r="M182" s="434" t="s">
        <v>3284</v>
      </c>
      <c r="N182" s="438" t="s">
        <v>3285</v>
      </c>
      <c r="O182" s="439"/>
      <c r="P182" s="308"/>
      <c r="Q182" s="308"/>
      <c r="R182" s="308"/>
      <c r="S182" s="308"/>
      <c r="T182" s="308"/>
    </row>
    <row r="183" spans="1:20" s="156" customFormat="1" ht="27" thickBot="1" x14ac:dyDescent="0.25">
      <c r="A183" s="426">
        <f>'Stats (1)'!$A$208</f>
        <v>0</v>
      </c>
      <c r="B183" s="334" t="e">
        <f>VLOOKUP(A183,'FETAC Awards'!$C$2:$D$2990,2,FALSE)</f>
        <v>#N/A</v>
      </c>
      <c r="C183" s="124">
        <f>'Stats (1)'!C208</f>
        <v>0</v>
      </c>
      <c r="D183" s="124">
        <f>'Stats (1)'!D208</f>
        <v>0</v>
      </c>
      <c r="E183" s="126">
        <f>'Stats (1)'!E208</f>
        <v>0</v>
      </c>
      <c r="F183" s="124">
        <f>'Stats (1)'!F208</f>
        <v>0</v>
      </c>
      <c r="G183" s="124">
        <f>'Stats (1)'!G208</f>
        <v>0</v>
      </c>
      <c r="H183" s="126">
        <f>'Stats (1)'!H208</f>
        <v>0</v>
      </c>
      <c r="I183" s="124">
        <f>'Stats (1)'!I208</f>
        <v>0</v>
      </c>
      <c r="J183" s="124">
        <f>'Stats (1)'!J208</f>
        <v>0</v>
      </c>
      <c r="K183" s="126">
        <f>'Stats (1)'!K208</f>
        <v>0</v>
      </c>
      <c r="L183" s="124">
        <f>'Stats (1)'!L208</f>
        <v>0</v>
      </c>
      <c r="M183" s="124">
        <f>'Stats (1)'!M208</f>
        <v>0</v>
      </c>
      <c r="N183" s="236">
        <f t="shared" ref="N183:N188" si="18">L183+M183</f>
        <v>0</v>
      </c>
      <c r="O183" s="153"/>
      <c r="P183" s="308"/>
      <c r="Q183" s="308"/>
      <c r="R183" s="308"/>
      <c r="S183" s="308"/>
      <c r="T183" s="308"/>
    </row>
    <row r="184" spans="1:20" s="156" customFormat="1" ht="27" thickBot="1" x14ac:dyDescent="0.25">
      <c r="A184" s="426">
        <f>'Stats (1)'!$A$209</f>
        <v>0</v>
      </c>
      <c r="B184" s="334" t="e">
        <f>VLOOKUP(A184,'FETAC Awards'!$C$2:$D$2990,2,FALSE)</f>
        <v>#N/A</v>
      </c>
      <c r="C184" s="124">
        <f>'Stats (1)'!C209</f>
        <v>0</v>
      </c>
      <c r="D184" s="124">
        <f>'Stats (1)'!D209</f>
        <v>0</v>
      </c>
      <c r="E184" s="126">
        <f>'Stats (1)'!E209</f>
        <v>0</v>
      </c>
      <c r="F184" s="124">
        <f>'Stats (1)'!F209</f>
        <v>0</v>
      </c>
      <c r="G184" s="124">
        <f>'Stats (1)'!G209</f>
        <v>0</v>
      </c>
      <c r="H184" s="126">
        <f>'Stats (1)'!H209</f>
        <v>0</v>
      </c>
      <c r="I184" s="124">
        <f>'Stats (1)'!I209</f>
        <v>0</v>
      </c>
      <c r="J184" s="124">
        <f>'Stats (1)'!J209</f>
        <v>0</v>
      </c>
      <c r="K184" s="126">
        <f>'Stats (1)'!K209</f>
        <v>0</v>
      </c>
      <c r="L184" s="124">
        <f>'Stats (1)'!L209</f>
        <v>0</v>
      </c>
      <c r="M184" s="124">
        <f>'Stats (1)'!M209</f>
        <v>0</v>
      </c>
      <c r="N184" s="236">
        <f t="shared" si="18"/>
        <v>0</v>
      </c>
      <c r="O184" s="153"/>
      <c r="P184" s="308"/>
      <c r="Q184" s="308"/>
      <c r="R184" s="308"/>
      <c r="S184" s="308"/>
      <c r="T184" s="308"/>
    </row>
    <row r="185" spans="1:20" s="156" customFormat="1" ht="27" thickBot="1" x14ac:dyDescent="0.25">
      <c r="A185" s="426">
        <f>'Stats (1)'!$A$210</f>
        <v>0</v>
      </c>
      <c r="B185" s="334" t="e">
        <f>VLOOKUP(A185,'FETAC Awards'!$C$2:$D$2990,2,FALSE)</f>
        <v>#N/A</v>
      </c>
      <c r="C185" s="124">
        <f>'Stats (1)'!C210</f>
        <v>0</v>
      </c>
      <c r="D185" s="124">
        <f>'Stats (1)'!D210</f>
        <v>0</v>
      </c>
      <c r="E185" s="126">
        <f>'Stats (1)'!E210</f>
        <v>0</v>
      </c>
      <c r="F185" s="124">
        <f>'Stats (1)'!F210</f>
        <v>0</v>
      </c>
      <c r="G185" s="124">
        <f>'Stats (1)'!G210</f>
        <v>0</v>
      </c>
      <c r="H185" s="126">
        <f>'Stats (1)'!H210</f>
        <v>0</v>
      </c>
      <c r="I185" s="124">
        <f>'Stats (1)'!I210</f>
        <v>0</v>
      </c>
      <c r="J185" s="124">
        <f>'Stats (1)'!J210</f>
        <v>0</v>
      </c>
      <c r="K185" s="126">
        <f>'Stats (1)'!K210</f>
        <v>0</v>
      </c>
      <c r="L185" s="124">
        <f>'Stats (1)'!L210</f>
        <v>0</v>
      </c>
      <c r="M185" s="124">
        <f>'Stats (1)'!M210</f>
        <v>0</v>
      </c>
      <c r="N185" s="236">
        <f t="shared" si="18"/>
        <v>0</v>
      </c>
      <c r="O185" s="153"/>
      <c r="P185" s="308"/>
      <c r="Q185" s="308"/>
      <c r="R185" s="308"/>
      <c r="S185" s="308"/>
      <c r="T185" s="308"/>
    </row>
    <row r="186" spans="1:20" s="156" customFormat="1" ht="27" thickBot="1" x14ac:dyDescent="0.25">
      <c r="A186" s="426">
        <f>'Stats (2)'!$A$208</f>
        <v>0</v>
      </c>
      <c r="B186" s="334" t="e">
        <f>VLOOKUP(A186,'FETAC Awards'!$C$2:$D$2990,2,FALSE)</f>
        <v>#N/A</v>
      </c>
      <c r="C186" s="124">
        <f>'Stats (2)'!C208</f>
        <v>0</v>
      </c>
      <c r="D186" s="124">
        <f>'Stats (2)'!D208</f>
        <v>0</v>
      </c>
      <c r="E186" s="126">
        <f>'Stats (2)'!E208</f>
        <v>0</v>
      </c>
      <c r="F186" s="124">
        <f>'Stats (2)'!F208</f>
        <v>0</v>
      </c>
      <c r="G186" s="124">
        <f>'Stats (2)'!G208</f>
        <v>0</v>
      </c>
      <c r="H186" s="126">
        <f>'Stats (2)'!H208</f>
        <v>0</v>
      </c>
      <c r="I186" s="124">
        <f>'Stats (2)'!I208</f>
        <v>0</v>
      </c>
      <c r="J186" s="124">
        <f>'Stats (2)'!J208</f>
        <v>0</v>
      </c>
      <c r="K186" s="126">
        <f>'Stats (2)'!K208</f>
        <v>0</v>
      </c>
      <c r="L186" s="124">
        <f>'Stats (2)'!L208</f>
        <v>0</v>
      </c>
      <c r="M186" s="124">
        <f>'Stats (2)'!M208</f>
        <v>0</v>
      </c>
      <c r="N186" s="236">
        <f t="shared" si="18"/>
        <v>0</v>
      </c>
      <c r="O186" s="153"/>
      <c r="P186" s="308"/>
      <c r="Q186" s="308"/>
      <c r="R186" s="308"/>
      <c r="S186" s="308"/>
      <c r="T186" s="308"/>
    </row>
    <row r="187" spans="1:20" s="156" customFormat="1" ht="27" thickBot="1" x14ac:dyDescent="0.25">
      <c r="A187" s="426">
        <f>'Stats (2)'!$A$209</f>
        <v>0</v>
      </c>
      <c r="B187" s="334" t="e">
        <f>VLOOKUP(A187,'FETAC Awards'!$C$2:$D$2990,2,FALSE)</f>
        <v>#N/A</v>
      </c>
      <c r="C187" s="124">
        <f>'Stats (2)'!C209</f>
        <v>0</v>
      </c>
      <c r="D187" s="124">
        <f>'Stats (2)'!D209</f>
        <v>0</v>
      </c>
      <c r="E187" s="126">
        <f>'Stats (2)'!E209</f>
        <v>0</v>
      </c>
      <c r="F187" s="124">
        <f>'Stats (2)'!F209</f>
        <v>0</v>
      </c>
      <c r="G187" s="124">
        <f>'Stats (2)'!G209</f>
        <v>0</v>
      </c>
      <c r="H187" s="126">
        <f>'Stats (2)'!H209</f>
        <v>0</v>
      </c>
      <c r="I187" s="124">
        <f>'Stats (2)'!I209</f>
        <v>0</v>
      </c>
      <c r="J187" s="124">
        <f>'Stats (2)'!J209</f>
        <v>0</v>
      </c>
      <c r="K187" s="126">
        <f>'Stats (2)'!K209</f>
        <v>0</v>
      </c>
      <c r="L187" s="124">
        <f>'Stats (2)'!L209</f>
        <v>0</v>
      </c>
      <c r="M187" s="124">
        <f>'Stats (2)'!M209</f>
        <v>0</v>
      </c>
      <c r="N187" s="236">
        <f t="shared" si="18"/>
        <v>0</v>
      </c>
      <c r="O187" s="153"/>
      <c r="P187" s="308"/>
      <c r="Q187" s="308"/>
      <c r="R187" s="308"/>
      <c r="S187" s="308"/>
      <c r="T187" s="308"/>
    </row>
    <row r="188" spans="1:20" s="156" customFormat="1" ht="27" thickBot="1" x14ac:dyDescent="0.25">
      <c r="A188" s="426">
        <f>'Stats (2)'!$A$210</f>
        <v>0</v>
      </c>
      <c r="B188" s="334" t="e">
        <f>VLOOKUP(A188,'FETAC Awards'!$C$2:$D$2990,2,FALSE)</f>
        <v>#N/A</v>
      </c>
      <c r="C188" s="124">
        <f>'Stats (2)'!C210</f>
        <v>0</v>
      </c>
      <c r="D188" s="124">
        <f>'Stats (2)'!D210</f>
        <v>0</v>
      </c>
      <c r="E188" s="126">
        <f>'Stats (2)'!E210</f>
        <v>0</v>
      </c>
      <c r="F188" s="124">
        <f>'Stats (2)'!F210</f>
        <v>0</v>
      </c>
      <c r="G188" s="124">
        <f>'Stats (2)'!G210</f>
        <v>0</v>
      </c>
      <c r="H188" s="126">
        <f>'Stats (2)'!H210</f>
        <v>0</v>
      </c>
      <c r="I188" s="124">
        <f>'Stats (2)'!I210</f>
        <v>0</v>
      </c>
      <c r="J188" s="124">
        <f>'Stats (2)'!J210</f>
        <v>0</v>
      </c>
      <c r="K188" s="126">
        <f>'Stats (2)'!K210</f>
        <v>0</v>
      </c>
      <c r="L188" s="124">
        <f>'Stats (2)'!L210</f>
        <v>0</v>
      </c>
      <c r="M188" s="124">
        <f>'Stats (2)'!M210</f>
        <v>0</v>
      </c>
      <c r="N188" s="236">
        <f t="shared" si="18"/>
        <v>0</v>
      </c>
      <c r="O188" s="153"/>
      <c r="P188" s="308"/>
      <c r="Q188" s="308"/>
      <c r="R188" s="308"/>
      <c r="S188" s="308"/>
      <c r="T188" s="308"/>
    </row>
    <row r="189" spans="1:20" s="156" customFormat="1" ht="27" thickBot="1" x14ac:dyDescent="0.25">
      <c r="A189" s="426">
        <f>'Stats (3)'!$A$208</f>
        <v>0</v>
      </c>
      <c r="B189" s="334" t="e">
        <f>VLOOKUP(A189,'FETAC Awards'!$C$2:$D$2990,2,FALSE)</f>
        <v>#N/A</v>
      </c>
      <c r="C189" s="124">
        <f>'Stats (3)'!C208</f>
        <v>0</v>
      </c>
      <c r="D189" s="124">
        <f>'Stats (3)'!D208</f>
        <v>0</v>
      </c>
      <c r="E189" s="126">
        <f>'Stats (3)'!E208</f>
        <v>0</v>
      </c>
      <c r="F189" s="124">
        <f>'Stats (3)'!F208</f>
        <v>0</v>
      </c>
      <c r="G189" s="124">
        <f>'Stats (3)'!G208</f>
        <v>0</v>
      </c>
      <c r="H189" s="126">
        <f>'Stats (3)'!H208</f>
        <v>0</v>
      </c>
      <c r="I189" s="124">
        <f>'Stats (3)'!I208</f>
        <v>0</v>
      </c>
      <c r="J189" s="124">
        <f>'Stats (3)'!J208</f>
        <v>0</v>
      </c>
      <c r="K189" s="126">
        <f>'Stats (3)'!K208</f>
        <v>0</v>
      </c>
      <c r="L189" s="124">
        <f>'Stats (3)'!L208</f>
        <v>0</v>
      </c>
      <c r="M189" s="124">
        <f>'Stats (3)'!M208</f>
        <v>0</v>
      </c>
      <c r="N189" s="236">
        <f t="shared" ref="N189:N209" si="19">L189+M189</f>
        <v>0</v>
      </c>
      <c r="O189" s="153"/>
      <c r="P189" s="308"/>
      <c r="Q189" s="308"/>
      <c r="R189" s="308"/>
      <c r="S189" s="308"/>
      <c r="T189" s="308"/>
    </row>
    <row r="190" spans="1:20" ht="27" thickBot="1" x14ac:dyDescent="0.25">
      <c r="A190" s="426">
        <f>'Stats (3)'!$A$209</f>
        <v>0</v>
      </c>
      <c r="B190" s="334" t="e">
        <f>VLOOKUP(A190,'FETAC Awards'!$C$2:$D$2990,2,FALSE)</f>
        <v>#N/A</v>
      </c>
      <c r="C190" s="124">
        <f>'Stats (3)'!C209</f>
        <v>0</v>
      </c>
      <c r="D190" s="124">
        <f>'Stats (3)'!D209</f>
        <v>0</v>
      </c>
      <c r="E190" s="126">
        <f>'Stats (3)'!E209</f>
        <v>0</v>
      </c>
      <c r="F190" s="124">
        <f>'Stats (3)'!F209</f>
        <v>0</v>
      </c>
      <c r="G190" s="124">
        <f>'Stats (3)'!G209</f>
        <v>0</v>
      </c>
      <c r="H190" s="126">
        <f>'Stats (3)'!H209</f>
        <v>0</v>
      </c>
      <c r="I190" s="124">
        <f>'Stats (3)'!I209</f>
        <v>0</v>
      </c>
      <c r="J190" s="124">
        <f>'Stats (3)'!J209</f>
        <v>0</v>
      </c>
      <c r="K190" s="126">
        <f>'Stats (3)'!K209</f>
        <v>0</v>
      </c>
      <c r="L190" s="124">
        <f>'Stats (3)'!L209</f>
        <v>0</v>
      </c>
      <c r="M190" s="124">
        <f>'Stats (3)'!M209</f>
        <v>0</v>
      </c>
      <c r="N190" s="236">
        <f t="shared" si="19"/>
        <v>0</v>
      </c>
      <c r="O190" s="153"/>
      <c r="P190" s="308"/>
      <c r="Q190" s="308"/>
      <c r="R190" s="308"/>
      <c r="S190" s="308"/>
      <c r="T190" s="308"/>
    </row>
    <row r="191" spans="1:20" ht="27" thickBot="1" x14ac:dyDescent="0.25">
      <c r="A191" s="426">
        <f>'Stats (3)'!$A$210</f>
        <v>0</v>
      </c>
      <c r="B191" s="334" t="e">
        <f>VLOOKUP(A191,'FETAC Awards'!$C$2:$D$2990,2,FALSE)</f>
        <v>#N/A</v>
      </c>
      <c r="C191" s="124">
        <f>'Stats (3)'!C210</f>
        <v>0</v>
      </c>
      <c r="D191" s="124">
        <f>'Stats (3)'!D210</f>
        <v>0</v>
      </c>
      <c r="E191" s="126">
        <f>'Stats (3)'!E210</f>
        <v>0</v>
      </c>
      <c r="F191" s="124">
        <f>'Stats (3)'!F210</f>
        <v>0</v>
      </c>
      <c r="G191" s="124">
        <f>'Stats (3)'!G210</f>
        <v>0</v>
      </c>
      <c r="H191" s="126">
        <f>'Stats (3)'!H210</f>
        <v>0</v>
      </c>
      <c r="I191" s="124">
        <f>'Stats (3)'!I210</f>
        <v>0</v>
      </c>
      <c r="J191" s="124">
        <f>'Stats (3)'!J210</f>
        <v>0</v>
      </c>
      <c r="K191" s="126">
        <f>'Stats (3)'!K210</f>
        <v>0</v>
      </c>
      <c r="L191" s="124">
        <f>'Stats (3)'!L210</f>
        <v>0</v>
      </c>
      <c r="M191" s="124">
        <f>'Stats (3)'!M210</f>
        <v>0</v>
      </c>
      <c r="N191" s="236">
        <f t="shared" si="19"/>
        <v>0</v>
      </c>
      <c r="O191" s="153"/>
      <c r="P191" s="308"/>
      <c r="Q191" s="308"/>
      <c r="R191" s="308"/>
      <c r="S191" s="308"/>
      <c r="T191" s="308"/>
    </row>
    <row r="192" spans="1:20" ht="27" thickBot="1" x14ac:dyDescent="0.25">
      <c r="A192" s="426">
        <f>'Stats (4)'!$A$208</f>
        <v>0</v>
      </c>
      <c r="B192" s="334" t="e">
        <f>VLOOKUP(A192,'FETAC Awards'!$C$2:$D$2990,2,FALSE)</f>
        <v>#N/A</v>
      </c>
      <c r="C192" s="124">
        <f>'Stats (4)'!C208</f>
        <v>0</v>
      </c>
      <c r="D192" s="124">
        <f>'Stats (4)'!D208</f>
        <v>0</v>
      </c>
      <c r="E192" s="126">
        <f>'Stats (4)'!E208</f>
        <v>0</v>
      </c>
      <c r="F192" s="124">
        <f>'Stats (4)'!F208</f>
        <v>0</v>
      </c>
      <c r="G192" s="124">
        <f>'Stats (4)'!G208</f>
        <v>0</v>
      </c>
      <c r="H192" s="126">
        <f>'Stats (4)'!H208</f>
        <v>0</v>
      </c>
      <c r="I192" s="124">
        <f>'Stats (4)'!I208</f>
        <v>0</v>
      </c>
      <c r="J192" s="124">
        <f>'Stats (4)'!J208</f>
        <v>0</v>
      </c>
      <c r="K192" s="126">
        <f>'Stats (4)'!K208</f>
        <v>0</v>
      </c>
      <c r="L192" s="124">
        <f>'Stats (4)'!L208</f>
        <v>0</v>
      </c>
      <c r="M192" s="124">
        <f>'Stats (4)'!M208</f>
        <v>0</v>
      </c>
      <c r="N192" s="236">
        <f t="shared" si="19"/>
        <v>0</v>
      </c>
      <c r="O192" s="153"/>
      <c r="P192" s="308"/>
      <c r="Q192" s="308"/>
      <c r="R192" s="308"/>
      <c r="S192" s="308"/>
      <c r="T192" s="308"/>
    </row>
    <row r="193" spans="1:20" ht="27" thickBot="1" x14ac:dyDescent="0.25">
      <c r="A193" s="426">
        <f>'Stats (4)'!$A$209</f>
        <v>0</v>
      </c>
      <c r="B193" s="334" t="e">
        <f>VLOOKUP(A193,'FETAC Awards'!$C$2:$D$2990,2,FALSE)</f>
        <v>#N/A</v>
      </c>
      <c r="C193" s="124">
        <f>'Stats (4)'!C209</f>
        <v>0</v>
      </c>
      <c r="D193" s="124">
        <f>'Stats (4)'!D209</f>
        <v>0</v>
      </c>
      <c r="E193" s="126">
        <f>'Stats (4)'!E209</f>
        <v>0</v>
      </c>
      <c r="F193" s="124">
        <f>'Stats (4)'!F209</f>
        <v>0</v>
      </c>
      <c r="G193" s="124">
        <f>'Stats (4)'!G209</f>
        <v>0</v>
      </c>
      <c r="H193" s="126">
        <f>'Stats (4)'!H209</f>
        <v>0</v>
      </c>
      <c r="I193" s="124">
        <f>'Stats (4)'!I209</f>
        <v>0</v>
      </c>
      <c r="J193" s="124">
        <f>'Stats (4)'!J209</f>
        <v>0</v>
      </c>
      <c r="K193" s="126">
        <f>'Stats (4)'!K209</f>
        <v>0</v>
      </c>
      <c r="L193" s="124">
        <f>'Stats (4)'!L209</f>
        <v>0</v>
      </c>
      <c r="M193" s="124">
        <f>'Stats (4)'!M209</f>
        <v>0</v>
      </c>
      <c r="N193" s="236">
        <f t="shared" si="19"/>
        <v>0</v>
      </c>
      <c r="O193" s="153"/>
      <c r="P193" s="308"/>
      <c r="Q193" s="308"/>
      <c r="R193" s="308"/>
      <c r="S193" s="308"/>
      <c r="T193" s="308"/>
    </row>
    <row r="194" spans="1:20" ht="27" thickBot="1" x14ac:dyDescent="0.25">
      <c r="A194" s="426">
        <f>'Stats (4)'!$A$210</f>
        <v>0</v>
      </c>
      <c r="B194" s="334" t="e">
        <f>VLOOKUP(A194,'FETAC Awards'!$C$2:$D$2990,2,FALSE)</f>
        <v>#N/A</v>
      </c>
      <c r="C194" s="124">
        <f>'Stats (4)'!C210</f>
        <v>0</v>
      </c>
      <c r="D194" s="124">
        <f>'Stats (4)'!D210</f>
        <v>0</v>
      </c>
      <c r="E194" s="126">
        <f>'Stats (4)'!E210</f>
        <v>0</v>
      </c>
      <c r="F194" s="124">
        <f>'Stats (4)'!F210</f>
        <v>0</v>
      </c>
      <c r="G194" s="124">
        <f>'Stats (4)'!G210</f>
        <v>0</v>
      </c>
      <c r="H194" s="126">
        <f>'Stats (4)'!H210</f>
        <v>0</v>
      </c>
      <c r="I194" s="124">
        <f>'Stats (4)'!I210</f>
        <v>0</v>
      </c>
      <c r="J194" s="124">
        <f>'Stats (4)'!J210</f>
        <v>0</v>
      </c>
      <c r="K194" s="126">
        <f>'Stats (4)'!K210</f>
        <v>0</v>
      </c>
      <c r="L194" s="124">
        <f>'Stats (4)'!L210</f>
        <v>0</v>
      </c>
      <c r="M194" s="124">
        <f>'Stats (4)'!M210</f>
        <v>0</v>
      </c>
      <c r="N194" s="236">
        <f t="shared" si="19"/>
        <v>0</v>
      </c>
      <c r="O194" s="153"/>
      <c r="P194" s="308"/>
      <c r="Q194" s="308"/>
      <c r="R194" s="308"/>
      <c r="S194" s="308"/>
      <c r="T194" s="308"/>
    </row>
    <row r="195" spans="1:20" ht="27" thickBot="1" x14ac:dyDescent="0.25">
      <c r="A195" s="426">
        <f>'Stats (5)'!$A$208</f>
        <v>0</v>
      </c>
      <c r="B195" s="334" t="e">
        <f>VLOOKUP(A195,'FETAC Awards'!$C$2:$D$2990,2,FALSE)</f>
        <v>#N/A</v>
      </c>
      <c r="C195" s="124">
        <f>'Stats (5)'!C208</f>
        <v>0</v>
      </c>
      <c r="D195" s="124">
        <f>'Stats (5)'!D208</f>
        <v>0</v>
      </c>
      <c r="E195" s="126">
        <f>'Stats (5)'!E208</f>
        <v>0</v>
      </c>
      <c r="F195" s="124">
        <f>'Stats (5)'!F208</f>
        <v>0</v>
      </c>
      <c r="G195" s="124">
        <f>'Stats (5)'!G208</f>
        <v>0</v>
      </c>
      <c r="H195" s="126">
        <f>'Stats (5)'!H208</f>
        <v>0</v>
      </c>
      <c r="I195" s="124">
        <f>'Stats (5)'!I208</f>
        <v>0</v>
      </c>
      <c r="J195" s="124">
        <f>'Stats (5)'!J208</f>
        <v>0</v>
      </c>
      <c r="K195" s="126">
        <f>'Stats (5)'!K208</f>
        <v>0</v>
      </c>
      <c r="L195" s="124">
        <f>'Stats (5)'!L208</f>
        <v>0</v>
      </c>
      <c r="M195" s="124">
        <f>'Stats (5)'!M208</f>
        <v>0</v>
      </c>
      <c r="N195" s="236">
        <f t="shared" si="19"/>
        <v>0</v>
      </c>
      <c r="O195" s="153"/>
      <c r="P195" s="308"/>
      <c r="Q195" s="308"/>
      <c r="R195" s="308"/>
      <c r="S195" s="308"/>
      <c r="T195" s="308"/>
    </row>
    <row r="196" spans="1:20" ht="27" thickBot="1" x14ac:dyDescent="0.25">
      <c r="A196" s="426">
        <f>'Stats (5)'!$A$209</f>
        <v>0</v>
      </c>
      <c r="B196" s="334" t="e">
        <f>VLOOKUP(A196,'FETAC Awards'!$C$2:$D$2990,2,FALSE)</f>
        <v>#N/A</v>
      </c>
      <c r="C196" s="124">
        <f>'Stats (5)'!C209</f>
        <v>0</v>
      </c>
      <c r="D196" s="124">
        <f>'Stats (5)'!D209</f>
        <v>0</v>
      </c>
      <c r="E196" s="126">
        <f>'Stats (5)'!E209</f>
        <v>0</v>
      </c>
      <c r="F196" s="124">
        <f>'Stats (5)'!F209</f>
        <v>0</v>
      </c>
      <c r="G196" s="124">
        <f>'Stats (5)'!G209</f>
        <v>0</v>
      </c>
      <c r="H196" s="126">
        <f>'Stats (5)'!H209</f>
        <v>0</v>
      </c>
      <c r="I196" s="124">
        <f>'Stats (5)'!I209</f>
        <v>0</v>
      </c>
      <c r="J196" s="124">
        <f>'Stats (5)'!J209</f>
        <v>0</v>
      </c>
      <c r="K196" s="126">
        <f>'Stats (5)'!K209</f>
        <v>0</v>
      </c>
      <c r="L196" s="124">
        <f>'Stats (5)'!L209</f>
        <v>0</v>
      </c>
      <c r="M196" s="124">
        <f>'Stats (5)'!M209</f>
        <v>0</v>
      </c>
      <c r="N196" s="236">
        <f t="shared" si="19"/>
        <v>0</v>
      </c>
      <c r="O196" s="153"/>
      <c r="P196" s="308"/>
      <c r="Q196" s="308"/>
      <c r="R196" s="308"/>
      <c r="S196" s="308"/>
      <c r="T196" s="308"/>
    </row>
    <row r="197" spans="1:20" ht="27" thickBot="1" x14ac:dyDescent="0.25">
      <c r="A197" s="426">
        <f>'Stats (5)'!$A$210</f>
        <v>0</v>
      </c>
      <c r="B197" s="334" t="e">
        <f>VLOOKUP(A197,'FETAC Awards'!$C$2:$D$2990,2,FALSE)</f>
        <v>#N/A</v>
      </c>
      <c r="C197" s="124">
        <f>'Stats (5)'!C210</f>
        <v>0</v>
      </c>
      <c r="D197" s="124">
        <f>'Stats (5)'!D210</f>
        <v>0</v>
      </c>
      <c r="E197" s="126">
        <f>'Stats (5)'!E210</f>
        <v>0</v>
      </c>
      <c r="F197" s="124">
        <f>'Stats (5)'!F210</f>
        <v>0</v>
      </c>
      <c r="G197" s="124">
        <f>'Stats (5)'!G210</f>
        <v>0</v>
      </c>
      <c r="H197" s="126">
        <f>'Stats (5)'!H210</f>
        <v>0</v>
      </c>
      <c r="I197" s="124">
        <f>'Stats (5)'!I210</f>
        <v>0</v>
      </c>
      <c r="J197" s="124">
        <f>'Stats (5)'!J210</f>
        <v>0</v>
      </c>
      <c r="K197" s="126">
        <f>'Stats (5)'!K210</f>
        <v>0</v>
      </c>
      <c r="L197" s="124">
        <f>'Stats (5)'!L210</f>
        <v>0</v>
      </c>
      <c r="M197" s="124">
        <f>'Stats (5)'!M210</f>
        <v>0</v>
      </c>
      <c r="N197" s="236">
        <f t="shared" si="19"/>
        <v>0</v>
      </c>
      <c r="O197" s="153"/>
      <c r="P197" s="308"/>
      <c r="Q197" s="308"/>
      <c r="R197" s="308"/>
      <c r="S197" s="308"/>
      <c r="T197" s="308"/>
    </row>
    <row r="198" spans="1:20" ht="27" thickBot="1" x14ac:dyDescent="0.25">
      <c r="A198" s="426">
        <f>'Stats (6)'!$A$208</f>
        <v>0</v>
      </c>
      <c r="B198" s="334" t="e">
        <f>VLOOKUP(A198,'FETAC Awards'!$C$2:$D$2990,2,FALSE)</f>
        <v>#N/A</v>
      </c>
      <c r="C198" s="124">
        <f>'Stats (6)'!C208</f>
        <v>0</v>
      </c>
      <c r="D198" s="124">
        <f>'Stats (6)'!D208</f>
        <v>0</v>
      </c>
      <c r="E198" s="126">
        <f>'Stats (6)'!E208</f>
        <v>0</v>
      </c>
      <c r="F198" s="124">
        <f>'Stats (6)'!F208</f>
        <v>0</v>
      </c>
      <c r="G198" s="124">
        <f>'Stats (6)'!G208</f>
        <v>0</v>
      </c>
      <c r="H198" s="126">
        <f>'Stats (6)'!H208</f>
        <v>0</v>
      </c>
      <c r="I198" s="124">
        <f>'Stats (6)'!I208</f>
        <v>0</v>
      </c>
      <c r="J198" s="124">
        <f>'Stats (6)'!J208</f>
        <v>0</v>
      </c>
      <c r="K198" s="126">
        <f>'Stats (6)'!K208</f>
        <v>0</v>
      </c>
      <c r="L198" s="124">
        <f>'Stats (6)'!L208</f>
        <v>0</v>
      </c>
      <c r="M198" s="124">
        <f>'Stats (6)'!M208</f>
        <v>0</v>
      </c>
      <c r="N198" s="236">
        <f t="shared" si="19"/>
        <v>0</v>
      </c>
      <c r="O198" s="153"/>
      <c r="P198" s="308"/>
      <c r="Q198" s="308"/>
      <c r="R198" s="308"/>
      <c r="S198" s="308"/>
      <c r="T198" s="308"/>
    </row>
    <row r="199" spans="1:20" ht="27" thickBot="1" x14ac:dyDescent="0.25">
      <c r="A199" s="426">
        <f>'Stats (6)'!$A$209</f>
        <v>0</v>
      </c>
      <c r="B199" s="334" t="e">
        <f>VLOOKUP(A199,'FETAC Awards'!$C$2:$D$2990,2,FALSE)</f>
        <v>#N/A</v>
      </c>
      <c r="C199" s="124">
        <f>'Stats (6)'!C209</f>
        <v>0</v>
      </c>
      <c r="D199" s="124">
        <f>'Stats (6)'!D209</f>
        <v>0</v>
      </c>
      <c r="E199" s="126">
        <f>'Stats (6)'!E209</f>
        <v>0</v>
      </c>
      <c r="F199" s="124">
        <f>'Stats (6)'!F209</f>
        <v>0</v>
      </c>
      <c r="G199" s="124">
        <f>'Stats (6)'!G209</f>
        <v>0</v>
      </c>
      <c r="H199" s="126">
        <f>'Stats (6)'!H209</f>
        <v>0</v>
      </c>
      <c r="I199" s="124">
        <f>'Stats (6)'!I209</f>
        <v>0</v>
      </c>
      <c r="J199" s="124">
        <f>'Stats (6)'!J209</f>
        <v>0</v>
      </c>
      <c r="K199" s="126">
        <f>'Stats (6)'!K209</f>
        <v>0</v>
      </c>
      <c r="L199" s="124">
        <f>'Stats (6)'!L209</f>
        <v>0</v>
      </c>
      <c r="M199" s="124">
        <f>'Stats (6)'!M209</f>
        <v>0</v>
      </c>
      <c r="N199" s="236">
        <f t="shared" si="19"/>
        <v>0</v>
      </c>
      <c r="O199" s="153"/>
      <c r="P199" s="308"/>
      <c r="Q199" s="308"/>
      <c r="R199" s="308"/>
      <c r="S199" s="308"/>
      <c r="T199" s="308"/>
    </row>
    <row r="200" spans="1:20" ht="27" thickBot="1" x14ac:dyDescent="0.25">
      <c r="A200" s="426">
        <f>'Stats (6)'!$A$210</f>
        <v>0</v>
      </c>
      <c r="B200" s="334" t="e">
        <f>VLOOKUP(A200,'FETAC Awards'!$C$2:$D$2990,2,FALSE)</f>
        <v>#N/A</v>
      </c>
      <c r="C200" s="124">
        <f>'Stats (6)'!C210</f>
        <v>0</v>
      </c>
      <c r="D200" s="124">
        <f>'Stats (6)'!D210</f>
        <v>0</v>
      </c>
      <c r="E200" s="126">
        <f>'Stats (6)'!E210</f>
        <v>0</v>
      </c>
      <c r="F200" s="124">
        <f>'Stats (6)'!F210</f>
        <v>0</v>
      </c>
      <c r="G200" s="124">
        <f>'Stats (6)'!G210</f>
        <v>0</v>
      </c>
      <c r="H200" s="126">
        <f>'Stats (6)'!H210</f>
        <v>0</v>
      </c>
      <c r="I200" s="124">
        <f>'Stats (6)'!I210</f>
        <v>0</v>
      </c>
      <c r="J200" s="124">
        <f>'Stats (6)'!J210</f>
        <v>0</v>
      </c>
      <c r="K200" s="126">
        <f>'Stats (6)'!K210</f>
        <v>0</v>
      </c>
      <c r="L200" s="124">
        <f>'Stats (6)'!L210</f>
        <v>0</v>
      </c>
      <c r="M200" s="124">
        <f>'Stats (6)'!M210</f>
        <v>0</v>
      </c>
      <c r="N200" s="236">
        <f t="shared" si="19"/>
        <v>0</v>
      </c>
      <c r="O200" s="153"/>
      <c r="P200" s="308"/>
      <c r="Q200" s="308"/>
      <c r="R200" s="308"/>
      <c r="S200" s="308"/>
      <c r="T200" s="308"/>
    </row>
    <row r="201" spans="1:20" ht="27" thickBot="1" x14ac:dyDescent="0.25">
      <c r="A201" s="426">
        <f>'Stats (7)'!$A$208</f>
        <v>0</v>
      </c>
      <c r="B201" s="334" t="e">
        <f>VLOOKUP(A201,'FETAC Awards'!$C$2:$D$2990,2,FALSE)</f>
        <v>#N/A</v>
      </c>
      <c r="C201" s="124">
        <f>'Stats (7)'!C208</f>
        <v>0</v>
      </c>
      <c r="D201" s="124">
        <f>'Stats (7)'!D208</f>
        <v>0</v>
      </c>
      <c r="E201" s="126">
        <f>'Stats (7)'!E208</f>
        <v>0</v>
      </c>
      <c r="F201" s="124">
        <f>'Stats (7)'!F208</f>
        <v>0</v>
      </c>
      <c r="G201" s="124">
        <f>'Stats (7)'!G208</f>
        <v>0</v>
      </c>
      <c r="H201" s="126">
        <f>'Stats (7)'!H208</f>
        <v>0</v>
      </c>
      <c r="I201" s="124">
        <f>'Stats (7)'!I208</f>
        <v>0</v>
      </c>
      <c r="J201" s="124">
        <f>'Stats (7)'!J208</f>
        <v>0</v>
      </c>
      <c r="K201" s="126">
        <f>'Stats (7)'!K208</f>
        <v>0</v>
      </c>
      <c r="L201" s="124">
        <f>'Stats (7)'!L208</f>
        <v>0</v>
      </c>
      <c r="M201" s="124">
        <f>'Stats (7)'!M208</f>
        <v>0</v>
      </c>
      <c r="N201" s="236">
        <f t="shared" si="19"/>
        <v>0</v>
      </c>
      <c r="O201" s="153"/>
      <c r="P201" s="308"/>
      <c r="Q201" s="308"/>
      <c r="R201" s="308"/>
      <c r="S201" s="308"/>
      <c r="T201" s="308"/>
    </row>
    <row r="202" spans="1:20" ht="27" thickBot="1" x14ac:dyDescent="0.25">
      <c r="A202" s="426">
        <f>'Stats (7)'!$A$209</f>
        <v>0</v>
      </c>
      <c r="B202" s="334" t="e">
        <f>VLOOKUP(A202,'FETAC Awards'!$C$2:$D$2990,2,FALSE)</f>
        <v>#N/A</v>
      </c>
      <c r="C202" s="124">
        <f>'Stats (7)'!C209</f>
        <v>0</v>
      </c>
      <c r="D202" s="124">
        <f>'Stats (7)'!D209</f>
        <v>0</v>
      </c>
      <c r="E202" s="126">
        <f>'Stats (7)'!E209</f>
        <v>0</v>
      </c>
      <c r="F202" s="124">
        <f>'Stats (7)'!F209</f>
        <v>0</v>
      </c>
      <c r="G202" s="124">
        <f>'Stats (7)'!G209</f>
        <v>0</v>
      </c>
      <c r="H202" s="126">
        <f>'Stats (7)'!H209</f>
        <v>0</v>
      </c>
      <c r="I202" s="124">
        <f>'Stats (7)'!I209</f>
        <v>0</v>
      </c>
      <c r="J202" s="124">
        <f>'Stats (7)'!J209</f>
        <v>0</v>
      </c>
      <c r="K202" s="126">
        <f>'Stats (7)'!K209</f>
        <v>0</v>
      </c>
      <c r="L202" s="124">
        <f>'Stats (7)'!L209</f>
        <v>0</v>
      </c>
      <c r="M202" s="124">
        <f>'Stats (7)'!M209</f>
        <v>0</v>
      </c>
      <c r="N202" s="236">
        <f t="shared" si="19"/>
        <v>0</v>
      </c>
      <c r="O202" s="153"/>
      <c r="P202" s="308"/>
      <c r="Q202" s="308"/>
      <c r="R202" s="308"/>
      <c r="S202" s="308"/>
      <c r="T202" s="308"/>
    </row>
    <row r="203" spans="1:20" ht="27" thickBot="1" x14ac:dyDescent="0.25">
      <c r="A203" s="426">
        <f>'Stats (7)'!$A$210</f>
        <v>0</v>
      </c>
      <c r="B203" s="334" t="e">
        <f>VLOOKUP(A203,'FETAC Awards'!$C$2:$D$2990,2,FALSE)</f>
        <v>#N/A</v>
      </c>
      <c r="C203" s="124">
        <f>'Stats (7)'!C210</f>
        <v>0</v>
      </c>
      <c r="D203" s="124">
        <f>'Stats (7)'!D210</f>
        <v>0</v>
      </c>
      <c r="E203" s="126">
        <f>'Stats (7)'!E210</f>
        <v>0</v>
      </c>
      <c r="F203" s="124">
        <f>'Stats (7)'!F210</f>
        <v>0</v>
      </c>
      <c r="G203" s="124">
        <f>'Stats (7)'!G210</f>
        <v>0</v>
      </c>
      <c r="H203" s="126">
        <f>'Stats (7)'!H210</f>
        <v>0</v>
      </c>
      <c r="I203" s="124">
        <f>'Stats (7)'!I210</f>
        <v>0</v>
      </c>
      <c r="J203" s="124">
        <f>'Stats (7)'!J210</f>
        <v>0</v>
      </c>
      <c r="K203" s="126">
        <f>'Stats (7)'!K210</f>
        <v>0</v>
      </c>
      <c r="L203" s="124">
        <f>'Stats (7)'!L210</f>
        <v>0</v>
      </c>
      <c r="M203" s="124">
        <f>'Stats (7)'!M210</f>
        <v>0</v>
      </c>
      <c r="N203" s="236">
        <f t="shared" si="19"/>
        <v>0</v>
      </c>
      <c r="O203" s="153"/>
      <c r="P203" s="308"/>
      <c r="Q203" s="308"/>
      <c r="R203" s="308"/>
      <c r="S203" s="308"/>
      <c r="T203" s="308"/>
    </row>
    <row r="204" spans="1:20" ht="27" thickBot="1" x14ac:dyDescent="0.25">
      <c r="A204" s="426">
        <f>'Stats (8)'!$A$208</f>
        <v>0</v>
      </c>
      <c r="B204" s="334" t="e">
        <f>VLOOKUP(A204,'FETAC Awards'!$C$2:$D$2990,2,FALSE)</f>
        <v>#N/A</v>
      </c>
      <c r="C204" s="124">
        <f>'Stats (8)'!C208</f>
        <v>0</v>
      </c>
      <c r="D204" s="124">
        <f>'Stats (8)'!D208</f>
        <v>0</v>
      </c>
      <c r="E204" s="126">
        <f>'Stats (8)'!E208</f>
        <v>0</v>
      </c>
      <c r="F204" s="124">
        <f>'Stats (8)'!F208</f>
        <v>0</v>
      </c>
      <c r="G204" s="124">
        <f>'Stats (8)'!G208</f>
        <v>0</v>
      </c>
      <c r="H204" s="126">
        <f>'Stats (8)'!H208</f>
        <v>0</v>
      </c>
      <c r="I204" s="124">
        <f>'Stats (8)'!I208</f>
        <v>0</v>
      </c>
      <c r="J204" s="124">
        <f>'Stats (8)'!J208</f>
        <v>0</v>
      </c>
      <c r="K204" s="126">
        <f>'Stats (8)'!K208</f>
        <v>0</v>
      </c>
      <c r="L204" s="124">
        <f>'Stats (8)'!L208</f>
        <v>0</v>
      </c>
      <c r="M204" s="124">
        <f>'Stats (8)'!M208</f>
        <v>0</v>
      </c>
      <c r="N204" s="236">
        <f t="shared" si="19"/>
        <v>0</v>
      </c>
      <c r="O204" s="153"/>
      <c r="P204" s="308"/>
      <c r="Q204" s="308"/>
      <c r="R204" s="308"/>
      <c r="S204" s="308"/>
      <c r="T204" s="308"/>
    </row>
    <row r="205" spans="1:20" ht="27" thickBot="1" x14ac:dyDescent="0.25">
      <c r="A205" s="426">
        <f>'Stats (8)'!$A$209</f>
        <v>0</v>
      </c>
      <c r="B205" s="334" t="e">
        <f>VLOOKUP(A205,'FETAC Awards'!$C$2:$D$2990,2,FALSE)</f>
        <v>#N/A</v>
      </c>
      <c r="C205" s="124">
        <f>'Stats (8)'!C209</f>
        <v>0</v>
      </c>
      <c r="D205" s="124">
        <f>'Stats (8)'!D209</f>
        <v>0</v>
      </c>
      <c r="E205" s="126">
        <f>'Stats (8)'!E209</f>
        <v>0</v>
      </c>
      <c r="F205" s="124">
        <f>'Stats (8)'!F209</f>
        <v>0</v>
      </c>
      <c r="G205" s="124">
        <f>'Stats (8)'!G209</f>
        <v>0</v>
      </c>
      <c r="H205" s="126">
        <f>'Stats (8)'!H209</f>
        <v>0</v>
      </c>
      <c r="I205" s="124">
        <f>'Stats (8)'!I209</f>
        <v>0</v>
      </c>
      <c r="J205" s="124">
        <f>'Stats (8)'!J209</f>
        <v>0</v>
      </c>
      <c r="K205" s="126">
        <f>'Stats (8)'!K209</f>
        <v>0</v>
      </c>
      <c r="L205" s="124">
        <f>'Stats (8)'!L209</f>
        <v>0</v>
      </c>
      <c r="M205" s="124">
        <f>'Stats (8)'!M209</f>
        <v>0</v>
      </c>
      <c r="N205" s="236">
        <f t="shared" si="19"/>
        <v>0</v>
      </c>
      <c r="O205" s="153"/>
      <c r="P205" s="308"/>
      <c r="Q205" s="308"/>
      <c r="R205" s="308"/>
      <c r="S205" s="308"/>
      <c r="T205" s="308"/>
    </row>
    <row r="206" spans="1:20" ht="27" thickBot="1" x14ac:dyDescent="0.25">
      <c r="A206" s="426">
        <f>'Stats (8)'!$A$210</f>
        <v>0</v>
      </c>
      <c r="B206" s="334" t="e">
        <f>VLOOKUP(A206,'FETAC Awards'!$C$2:$D$2990,2,FALSE)</f>
        <v>#N/A</v>
      </c>
      <c r="C206" s="124">
        <f>'Stats (8)'!C210</f>
        <v>0</v>
      </c>
      <c r="D206" s="124">
        <f>'Stats (8)'!D210</f>
        <v>0</v>
      </c>
      <c r="E206" s="126">
        <f>'Stats (8)'!E210</f>
        <v>0</v>
      </c>
      <c r="F206" s="124">
        <f>'Stats (8)'!F210</f>
        <v>0</v>
      </c>
      <c r="G206" s="124">
        <f>'Stats (8)'!G210</f>
        <v>0</v>
      </c>
      <c r="H206" s="126">
        <f>'Stats (8)'!H210</f>
        <v>0</v>
      </c>
      <c r="I206" s="124">
        <f>'Stats (8)'!I210</f>
        <v>0</v>
      </c>
      <c r="J206" s="124">
        <f>'Stats (8)'!J210</f>
        <v>0</v>
      </c>
      <c r="K206" s="126">
        <f>'Stats (8)'!K210</f>
        <v>0</v>
      </c>
      <c r="L206" s="124">
        <f>'Stats (8)'!L210</f>
        <v>0</v>
      </c>
      <c r="M206" s="124">
        <f>'Stats (8)'!M210</f>
        <v>0</v>
      </c>
      <c r="N206" s="236">
        <f t="shared" si="19"/>
        <v>0</v>
      </c>
      <c r="O206" s="153"/>
      <c r="P206" s="308"/>
      <c r="Q206" s="308"/>
      <c r="R206" s="308"/>
      <c r="S206" s="308"/>
      <c r="T206" s="308"/>
    </row>
    <row r="207" spans="1:20" ht="27" thickBot="1" x14ac:dyDescent="0.25">
      <c r="A207" s="426">
        <f>'Stats (9)'!$A$208</f>
        <v>0</v>
      </c>
      <c r="B207" s="334" t="e">
        <f>VLOOKUP(A207,'FETAC Awards'!$C$2:$D$2990,2,FALSE)</f>
        <v>#N/A</v>
      </c>
      <c r="C207" s="124">
        <f>'Stats (9)'!C208</f>
        <v>0</v>
      </c>
      <c r="D207" s="124">
        <f>'Stats (9)'!D208</f>
        <v>0</v>
      </c>
      <c r="E207" s="126">
        <f>'Stats (9)'!E208</f>
        <v>0</v>
      </c>
      <c r="F207" s="124">
        <f>'Stats (9)'!F208</f>
        <v>0</v>
      </c>
      <c r="G207" s="124">
        <f>'Stats (9)'!G208</f>
        <v>0</v>
      </c>
      <c r="H207" s="126">
        <f>'Stats (9)'!H208</f>
        <v>0</v>
      </c>
      <c r="I207" s="124">
        <f>'Stats (9)'!I208</f>
        <v>0</v>
      </c>
      <c r="J207" s="124">
        <f>'Stats (9)'!J208</f>
        <v>0</v>
      </c>
      <c r="K207" s="126">
        <f>'Stats (9)'!K208</f>
        <v>0</v>
      </c>
      <c r="L207" s="124">
        <f>'Stats (9)'!L208</f>
        <v>0</v>
      </c>
      <c r="M207" s="124">
        <f>'Stats (9)'!M208</f>
        <v>0</v>
      </c>
      <c r="N207" s="236">
        <f t="shared" si="19"/>
        <v>0</v>
      </c>
      <c r="O207" s="153"/>
      <c r="P207" s="308"/>
      <c r="Q207" s="308"/>
      <c r="R207" s="308"/>
      <c r="S207" s="308"/>
      <c r="T207" s="308"/>
    </row>
    <row r="208" spans="1:20" ht="27" thickBot="1" x14ac:dyDescent="0.25">
      <c r="A208" s="426">
        <f>'Stats (9)'!$A$209</f>
        <v>0</v>
      </c>
      <c r="B208" s="334" t="e">
        <f>VLOOKUP(A208,'FETAC Awards'!$C$2:$D$2990,2,FALSE)</f>
        <v>#N/A</v>
      </c>
      <c r="C208" s="124">
        <f>'Stats (9)'!C209</f>
        <v>0</v>
      </c>
      <c r="D208" s="124">
        <f>'Stats (9)'!D209</f>
        <v>0</v>
      </c>
      <c r="E208" s="126">
        <f>'Stats (9)'!E209</f>
        <v>0</v>
      </c>
      <c r="F208" s="124">
        <f>'Stats (9)'!F209</f>
        <v>0</v>
      </c>
      <c r="G208" s="124">
        <f>'Stats (9)'!G209</f>
        <v>0</v>
      </c>
      <c r="H208" s="126">
        <f>'Stats (9)'!H209</f>
        <v>0</v>
      </c>
      <c r="I208" s="124">
        <f>'Stats (9)'!I209</f>
        <v>0</v>
      </c>
      <c r="J208" s="124">
        <f>'Stats (9)'!J209</f>
        <v>0</v>
      </c>
      <c r="K208" s="126">
        <f>'Stats (9)'!K209</f>
        <v>0</v>
      </c>
      <c r="L208" s="124">
        <f>'Stats (9)'!L209</f>
        <v>0</v>
      </c>
      <c r="M208" s="124">
        <f>'Stats (9)'!M209</f>
        <v>0</v>
      </c>
      <c r="N208" s="236">
        <f t="shared" si="19"/>
        <v>0</v>
      </c>
      <c r="O208" s="153"/>
      <c r="P208" s="308"/>
      <c r="Q208" s="308"/>
      <c r="R208" s="308"/>
      <c r="S208" s="308"/>
      <c r="T208" s="308"/>
    </row>
    <row r="209" spans="1:20" ht="27" thickBot="1" x14ac:dyDescent="0.25">
      <c r="A209" s="441">
        <f>'Stats (9)'!$A$210</f>
        <v>0</v>
      </c>
      <c r="B209" s="442" t="e">
        <f>VLOOKUP(A209,'FETAC Awards'!$C$2:$D$2990,2,FALSE)</f>
        <v>#N/A</v>
      </c>
      <c r="C209" s="124">
        <f>'Stats (9)'!C210</f>
        <v>0</v>
      </c>
      <c r="D209" s="124">
        <f>'Stats (9)'!D210</f>
        <v>0</v>
      </c>
      <c r="E209" s="126">
        <f>'Stats (9)'!E210</f>
        <v>0</v>
      </c>
      <c r="F209" s="124">
        <f>'Stats (9)'!F210</f>
        <v>0</v>
      </c>
      <c r="G209" s="124">
        <f>'Stats (9)'!G210</f>
        <v>0</v>
      </c>
      <c r="H209" s="126">
        <f>'Stats (9)'!H210</f>
        <v>0</v>
      </c>
      <c r="I209" s="124">
        <f>'Stats (9)'!I210</f>
        <v>0</v>
      </c>
      <c r="J209" s="124">
        <f>'Stats (9)'!J210</f>
        <v>0</v>
      </c>
      <c r="K209" s="126">
        <f>'Stats (9)'!K210</f>
        <v>0</v>
      </c>
      <c r="L209" s="124">
        <f>'Stats (9)'!L210</f>
        <v>0</v>
      </c>
      <c r="M209" s="124">
        <f>'Stats (9)'!M210</f>
        <v>0</v>
      </c>
      <c r="N209" s="443">
        <f t="shared" si="19"/>
        <v>0</v>
      </c>
      <c r="O209" s="153"/>
      <c r="P209" s="308"/>
      <c r="Q209" s="308"/>
      <c r="R209" s="308"/>
      <c r="S209" s="308"/>
      <c r="T209" s="308"/>
    </row>
    <row r="210" spans="1:20" ht="26.25" x14ac:dyDescent="0.2">
      <c r="A210" s="536"/>
      <c r="B210" s="537" t="s">
        <v>3287</v>
      </c>
      <c r="C210" s="538">
        <f>SUBTOTAL(109,C183:C209)</f>
        <v>0</v>
      </c>
      <c r="D210" s="538">
        <f>SUBTOTAL(109,D183:D209)</f>
        <v>0</v>
      </c>
      <c r="E210" s="539">
        <f>SUBTOTAL(109,E183:E209)</f>
        <v>0</v>
      </c>
      <c r="F210" s="538">
        <f>SUBTOTAL(109,F183:F209)</f>
        <v>0</v>
      </c>
      <c r="G210" s="538">
        <f t="shared" ref="G210:N210" si="20">SUBTOTAL(109,G183:G209)</f>
        <v>0</v>
      </c>
      <c r="H210" s="540">
        <f t="shared" si="20"/>
        <v>0</v>
      </c>
      <c r="I210" s="538">
        <f t="shared" si="20"/>
        <v>0</v>
      </c>
      <c r="J210" s="538">
        <f t="shared" si="20"/>
        <v>0</v>
      </c>
      <c r="K210" s="541">
        <f t="shared" si="20"/>
        <v>0</v>
      </c>
      <c r="L210" s="538">
        <f t="shared" si="20"/>
        <v>0</v>
      </c>
      <c r="M210" s="538">
        <f t="shared" si="20"/>
        <v>0</v>
      </c>
      <c r="N210" s="542">
        <f t="shared" si="20"/>
        <v>0</v>
      </c>
      <c r="O210" s="153"/>
      <c r="P210" s="308"/>
      <c r="Q210" s="308"/>
      <c r="R210" s="308"/>
      <c r="S210" s="308"/>
      <c r="T210" s="308"/>
    </row>
    <row r="211" spans="1:20" s="156" customFormat="1" ht="27" thickBot="1" x14ac:dyDescent="0.25">
      <c r="A211" s="1133" t="s">
        <v>6132</v>
      </c>
      <c r="B211" s="1134"/>
      <c r="C211" s="446"/>
      <c r="D211" s="447"/>
      <c r="E211" s="448"/>
      <c r="F211" s="447"/>
      <c r="G211" s="447"/>
      <c r="H211" s="449"/>
      <c r="I211" s="139"/>
      <c r="J211" s="140"/>
      <c r="K211" s="141"/>
      <c r="L211" s="139"/>
      <c r="M211" s="140"/>
      <c r="N211" s="141"/>
      <c r="O211" s="153"/>
      <c r="P211" s="308"/>
      <c r="Q211" s="308"/>
      <c r="R211" s="308"/>
      <c r="S211" s="308"/>
      <c r="T211" s="308"/>
    </row>
    <row r="212" spans="1:20" s="450" customFormat="1" ht="27" thickBot="1" x14ac:dyDescent="0.25">
      <c r="A212" s="432" t="s">
        <v>3160</v>
      </c>
      <c r="B212" s="328" t="s">
        <v>3161</v>
      </c>
      <c r="C212" s="434" t="s">
        <v>3274</v>
      </c>
      <c r="D212" s="434" t="s">
        <v>3275</v>
      </c>
      <c r="E212" s="435" t="s">
        <v>3276</v>
      </c>
      <c r="F212" s="434" t="s">
        <v>3277</v>
      </c>
      <c r="G212" s="434" t="s">
        <v>3278</v>
      </c>
      <c r="H212" s="436" t="s">
        <v>3279</v>
      </c>
      <c r="I212" s="434" t="s">
        <v>3280</v>
      </c>
      <c r="J212" s="434" t="s">
        <v>3281</v>
      </c>
      <c r="K212" s="437" t="s">
        <v>3282</v>
      </c>
      <c r="L212" s="434" t="s">
        <v>3283</v>
      </c>
      <c r="M212" s="434" t="s">
        <v>3284</v>
      </c>
      <c r="N212" s="438" t="s">
        <v>3285</v>
      </c>
      <c r="O212" s="165"/>
      <c r="P212" s="308"/>
      <c r="Q212" s="308"/>
      <c r="R212" s="308"/>
      <c r="S212" s="308"/>
      <c r="T212" s="308"/>
    </row>
    <row r="213" spans="1:20" s="156" customFormat="1" ht="27" thickBot="1" x14ac:dyDescent="0.25">
      <c r="A213" s="426">
        <f>'Stats (1)'!$A$214</f>
        <v>0</v>
      </c>
      <c r="B213" s="334" t="e">
        <f>VLOOKUP(A213,'FETAC Awards'!$C$2:$D$2990,2,FALSE)</f>
        <v>#N/A</v>
      </c>
      <c r="C213" s="124">
        <f>'Stats (1)'!C214</f>
        <v>0</v>
      </c>
      <c r="D213" s="124">
        <f>'Stats (1)'!D214</f>
        <v>0</v>
      </c>
      <c r="E213" s="126">
        <f>'Stats (1)'!E214</f>
        <v>0</v>
      </c>
      <c r="F213" s="124">
        <f>'Stats (1)'!F214</f>
        <v>0</v>
      </c>
      <c r="G213" s="124">
        <f>'Stats (1)'!G214</f>
        <v>0</v>
      </c>
      <c r="H213" s="126">
        <f>'Stats (1)'!H214</f>
        <v>0</v>
      </c>
      <c r="I213" s="124">
        <f>'Stats (1)'!I214</f>
        <v>0</v>
      </c>
      <c r="J213" s="124">
        <f>'Stats (1)'!J214</f>
        <v>0</v>
      </c>
      <c r="K213" s="126">
        <f>'Stats (1)'!K214</f>
        <v>0</v>
      </c>
      <c r="L213" s="124">
        <f>'Stats (1)'!L214</f>
        <v>0</v>
      </c>
      <c r="M213" s="124">
        <f>'Stats (1)'!M214</f>
        <v>0</v>
      </c>
      <c r="N213" s="236">
        <f t="shared" ref="N213:N218" si="21">L213+M213</f>
        <v>0</v>
      </c>
      <c r="O213" s="153"/>
      <c r="P213" s="308"/>
      <c r="Q213" s="308"/>
      <c r="R213" s="308"/>
      <c r="S213" s="308"/>
      <c r="T213" s="308"/>
    </row>
    <row r="214" spans="1:20" s="156" customFormat="1" ht="27" thickBot="1" x14ac:dyDescent="0.25">
      <c r="A214" s="426">
        <f>'Stats (1)'!$A$215</f>
        <v>0</v>
      </c>
      <c r="B214" s="334" t="e">
        <f>VLOOKUP(A214,'FETAC Awards'!$C$2:$D$2990,2,FALSE)</f>
        <v>#N/A</v>
      </c>
      <c r="C214" s="124">
        <f>'Stats (1)'!C215</f>
        <v>0</v>
      </c>
      <c r="D214" s="124">
        <f>'Stats (1)'!D215</f>
        <v>0</v>
      </c>
      <c r="E214" s="126">
        <f>'Stats (1)'!E215</f>
        <v>0</v>
      </c>
      <c r="F214" s="124">
        <f>'Stats (1)'!F215</f>
        <v>0</v>
      </c>
      <c r="G214" s="124">
        <f>'Stats (1)'!G215</f>
        <v>0</v>
      </c>
      <c r="H214" s="126">
        <f>'Stats (1)'!H215</f>
        <v>0</v>
      </c>
      <c r="I214" s="124">
        <f>'Stats (1)'!I215</f>
        <v>0</v>
      </c>
      <c r="J214" s="124">
        <f>'Stats (1)'!J215</f>
        <v>0</v>
      </c>
      <c r="K214" s="126">
        <f>'Stats (1)'!K215</f>
        <v>0</v>
      </c>
      <c r="L214" s="124">
        <f>'Stats (1)'!L215</f>
        <v>0</v>
      </c>
      <c r="M214" s="124">
        <f>'Stats (1)'!M215</f>
        <v>0</v>
      </c>
      <c r="N214" s="236">
        <f t="shared" si="21"/>
        <v>0</v>
      </c>
      <c r="O214" s="153"/>
      <c r="P214" s="308"/>
      <c r="Q214" s="308"/>
      <c r="R214" s="308"/>
      <c r="S214" s="308"/>
      <c r="T214" s="308"/>
    </row>
    <row r="215" spans="1:20" s="156" customFormat="1" ht="27" thickBot="1" x14ac:dyDescent="0.25">
      <c r="A215" s="426">
        <f>'Stats (1)'!$A$216</f>
        <v>0</v>
      </c>
      <c r="B215" s="334" t="e">
        <f>VLOOKUP(A215,'FETAC Awards'!$C$2:$D$2990,2,FALSE)</f>
        <v>#N/A</v>
      </c>
      <c r="C215" s="124">
        <f>'Stats (1)'!C216</f>
        <v>0</v>
      </c>
      <c r="D215" s="124">
        <f>'Stats (1)'!D216</f>
        <v>0</v>
      </c>
      <c r="E215" s="126">
        <f>'Stats (1)'!E216</f>
        <v>0</v>
      </c>
      <c r="F215" s="124">
        <f>'Stats (1)'!F216</f>
        <v>0</v>
      </c>
      <c r="G215" s="124">
        <f>'Stats (1)'!G216</f>
        <v>0</v>
      </c>
      <c r="H215" s="126">
        <f>'Stats (1)'!H216</f>
        <v>0</v>
      </c>
      <c r="I215" s="124">
        <f>'Stats (1)'!I216</f>
        <v>0</v>
      </c>
      <c r="J215" s="124">
        <f>'Stats (1)'!J216</f>
        <v>0</v>
      </c>
      <c r="K215" s="126">
        <f>'Stats (1)'!K216</f>
        <v>0</v>
      </c>
      <c r="L215" s="124">
        <f>'Stats (1)'!L216</f>
        <v>0</v>
      </c>
      <c r="M215" s="124">
        <f>'Stats (1)'!M216</f>
        <v>0</v>
      </c>
      <c r="N215" s="236">
        <f t="shared" si="21"/>
        <v>0</v>
      </c>
      <c r="O215" s="153"/>
      <c r="P215" s="308"/>
      <c r="Q215" s="308"/>
      <c r="R215" s="308"/>
      <c r="S215" s="308"/>
      <c r="T215" s="308"/>
    </row>
    <row r="216" spans="1:20" s="156" customFormat="1" ht="27" thickBot="1" x14ac:dyDescent="0.25">
      <c r="A216" s="426">
        <f>'Stats (2)'!$A$214</f>
        <v>0</v>
      </c>
      <c r="B216" s="334" t="e">
        <f>VLOOKUP(A216,'FETAC Awards'!$C$2:$D$2990,2,FALSE)</f>
        <v>#N/A</v>
      </c>
      <c r="C216" s="124">
        <f>'Stats (2)'!C214</f>
        <v>0</v>
      </c>
      <c r="D216" s="124">
        <f>'Stats (2)'!D214</f>
        <v>0</v>
      </c>
      <c r="E216" s="126">
        <f>'Stats (2)'!E214</f>
        <v>0</v>
      </c>
      <c r="F216" s="124">
        <f>'Stats (2)'!F214</f>
        <v>0</v>
      </c>
      <c r="G216" s="124">
        <f>'Stats (2)'!G214</f>
        <v>0</v>
      </c>
      <c r="H216" s="126">
        <f>'Stats (2)'!H214</f>
        <v>0</v>
      </c>
      <c r="I216" s="124">
        <f>'Stats (2)'!I214</f>
        <v>0</v>
      </c>
      <c r="J216" s="124">
        <f>'Stats (2)'!J214</f>
        <v>0</v>
      </c>
      <c r="K216" s="126">
        <f>'Stats (2)'!K214</f>
        <v>0</v>
      </c>
      <c r="L216" s="124">
        <f>'Stats (2)'!L214</f>
        <v>0</v>
      </c>
      <c r="M216" s="124">
        <f>'Stats (2)'!M214</f>
        <v>0</v>
      </c>
      <c r="N216" s="236">
        <f t="shared" si="21"/>
        <v>0</v>
      </c>
      <c r="O216" s="153"/>
      <c r="P216" s="308"/>
      <c r="Q216" s="308"/>
      <c r="R216" s="308"/>
      <c r="S216" s="308"/>
      <c r="T216" s="308"/>
    </row>
    <row r="217" spans="1:20" s="156" customFormat="1" ht="27" thickBot="1" x14ac:dyDescent="0.25">
      <c r="A217" s="426">
        <f>'Stats (2)'!$A$215</f>
        <v>0</v>
      </c>
      <c r="B217" s="334" t="e">
        <f>VLOOKUP(A217,'FETAC Awards'!$C$2:$D$2990,2,FALSE)</f>
        <v>#N/A</v>
      </c>
      <c r="C217" s="124">
        <f>'Stats (2)'!C215</f>
        <v>0</v>
      </c>
      <c r="D217" s="124">
        <f>'Stats (2)'!D215</f>
        <v>0</v>
      </c>
      <c r="E217" s="126">
        <f>'Stats (2)'!E215</f>
        <v>0</v>
      </c>
      <c r="F217" s="124">
        <f>'Stats (2)'!F215</f>
        <v>0</v>
      </c>
      <c r="G217" s="124">
        <f>'Stats (2)'!G215</f>
        <v>0</v>
      </c>
      <c r="H217" s="126">
        <f>'Stats (2)'!H215</f>
        <v>0</v>
      </c>
      <c r="I217" s="124">
        <f>'Stats (2)'!I215</f>
        <v>0</v>
      </c>
      <c r="J217" s="124">
        <f>'Stats (2)'!J215</f>
        <v>0</v>
      </c>
      <c r="K217" s="126">
        <f>'Stats (2)'!K215</f>
        <v>0</v>
      </c>
      <c r="L217" s="124">
        <f>'Stats (2)'!L215</f>
        <v>0</v>
      </c>
      <c r="M217" s="124">
        <f>'Stats (2)'!M215</f>
        <v>0</v>
      </c>
      <c r="N217" s="236">
        <f t="shared" si="21"/>
        <v>0</v>
      </c>
      <c r="O217" s="153"/>
      <c r="P217" s="308"/>
      <c r="Q217" s="308"/>
      <c r="R217" s="308"/>
      <c r="S217" s="308"/>
      <c r="T217" s="308"/>
    </row>
    <row r="218" spans="1:20" s="156" customFormat="1" ht="27" thickBot="1" x14ac:dyDescent="0.25">
      <c r="A218" s="426">
        <f>'Stats (2)'!$A$216</f>
        <v>0</v>
      </c>
      <c r="B218" s="334" t="e">
        <f>VLOOKUP(A218,'FETAC Awards'!$C$2:$D$2990,2,FALSE)</f>
        <v>#N/A</v>
      </c>
      <c r="C218" s="124">
        <f>'Stats (2)'!C216</f>
        <v>0</v>
      </c>
      <c r="D218" s="124">
        <f>'Stats (2)'!D216</f>
        <v>0</v>
      </c>
      <c r="E218" s="126">
        <f>'Stats (2)'!E216</f>
        <v>0</v>
      </c>
      <c r="F218" s="124">
        <f>'Stats (2)'!F216</f>
        <v>0</v>
      </c>
      <c r="G218" s="124">
        <f>'Stats (2)'!G216</f>
        <v>0</v>
      </c>
      <c r="H218" s="126">
        <f>'Stats (2)'!H216</f>
        <v>0</v>
      </c>
      <c r="I218" s="124">
        <f>'Stats (2)'!I216</f>
        <v>0</v>
      </c>
      <c r="J218" s="124">
        <f>'Stats (2)'!J216</f>
        <v>0</v>
      </c>
      <c r="K218" s="126">
        <f>'Stats (2)'!K216</f>
        <v>0</v>
      </c>
      <c r="L218" s="124">
        <f>'Stats (2)'!L216</f>
        <v>0</v>
      </c>
      <c r="M218" s="124">
        <f>'Stats (2)'!M216</f>
        <v>0</v>
      </c>
      <c r="N218" s="236">
        <f t="shared" si="21"/>
        <v>0</v>
      </c>
      <c r="O218" s="153"/>
      <c r="P218" s="308"/>
      <c r="Q218" s="308"/>
      <c r="R218" s="308"/>
      <c r="S218" s="308"/>
      <c r="T218" s="308"/>
    </row>
    <row r="219" spans="1:20" s="156" customFormat="1" ht="27" thickBot="1" x14ac:dyDescent="0.25">
      <c r="A219" s="426">
        <f>'Stats (3)'!$A$214</f>
        <v>0</v>
      </c>
      <c r="B219" s="334" t="e">
        <f>VLOOKUP(A219,'FETAC Awards'!$C$2:$D$2990,2,FALSE)</f>
        <v>#N/A</v>
      </c>
      <c r="C219" s="124">
        <f>'Stats (3)'!C214</f>
        <v>0</v>
      </c>
      <c r="D219" s="124">
        <f>'Stats (3)'!D214</f>
        <v>0</v>
      </c>
      <c r="E219" s="126">
        <f>'Stats (3)'!E214</f>
        <v>0</v>
      </c>
      <c r="F219" s="124">
        <f>'Stats (3)'!F214</f>
        <v>0</v>
      </c>
      <c r="G219" s="124">
        <f>'Stats (3)'!G214</f>
        <v>0</v>
      </c>
      <c r="H219" s="126">
        <f>'Stats (3)'!H214</f>
        <v>0</v>
      </c>
      <c r="I219" s="124">
        <f>'Stats (3)'!I214</f>
        <v>0</v>
      </c>
      <c r="J219" s="124">
        <f>'Stats (3)'!J214</f>
        <v>0</v>
      </c>
      <c r="K219" s="126">
        <f>'Stats (3)'!K214</f>
        <v>0</v>
      </c>
      <c r="L219" s="124">
        <f>'Stats (3)'!L214</f>
        <v>0</v>
      </c>
      <c r="M219" s="124">
        <f>'Stats (3)'!M214</f>
        <v>0</v>
      </c>
      <c r="N219" s="236">
        <f t="shared" ref="N219:N239" si="22">L219+M219</f>
        <v>0</v>
      </c>
      <c r="O219" s="153"/>
      <c r="P219" s="308"/>
      <c r="Q219" s="308"/>
      <c r="R219" s="308"/>
      <c r="S219" s="308"/>
      <c r="T219" s="308"/>
    </row>
    <row r="220" spans="1:20" ht="27" thickBot="1" x14ac:dyDescent="0.25">
      <c r="A220" s="426">
        <f>'Stats (3)'!$A$215</f>
        <v>0</v>
      </c>
      <c r="B220" s="334" t="e">
        <f>VLOOKUP(A220,'FETAC Awards'!$C$2:$D$2990,2,FALSE)</f>
        <v>#N/A</v>
      </c>
      <c r="C220" s="124">
        <f>'Stats (3)'!C215</f>
        <v>0</v>
      </c>
      <c r="D220" s="124">
        <f>'Stats (3)'!D215</f>
        <v>0</v>
      </c>
      <c r="E220" s="126">
        <f>'Stats (3)'!E215</f>
        <v>0</v>
      </c>
      <c r="F220" s="124">
        <f>'Stats (3)'!F215</f>
        <v>0</v>
      </c>
      <c r="G220" s="124">
        <f>'Stats (3)'!G215</f>
        <v>0</v>
      </c>
      <c r="H220" s="126">
        <f>'Stats (3)'!H215</f>
        <v>0</v>
      </c>
      <c r="I220" s="124">
        <f>'Stats (3)'!I215</f>
        <v>0</v>
      </c>
      <c r="J220" s="124">
        <f>'Stats (3)'!J215</f>
        <v>0</v>
      </c>
      <c r="K220" s="126">
        <f>'Stats (3)'!K215</f>
        <v>0</v>
      </c>
      <c r="L220" s="124">
        <f>'Stats (3)'!L215</f>
        <v>0</v>
      </c>
      <c r="M220" s="124">
        <f>'Stats (3)'!M215</f>
        <v>0</v>
      </c>
      <c r="N220" s="236">
        <f t="shared" si="22"/>
        <v>0</v>
      </c>
      <c r="O220" s="153"/>
      <c r="P220" s="308"/>
      <c r="Q220" s="308"/>
      <c r="R220" s="308"/>
      <c r="S220" s="308"/>
      <c r="T220" s="308"/>
    </row>
    <row r="221" spans="1:20" ht="27" thickBot="1" x14ac:dyDescent="0.25">
      <c r="A221" s="426">
        <f>'Stats (3)'!$A$216</f>
        <v>0</v>
      </c>
      <c r="B221" s="334" t="e">
        <f>VLOOKUP(A221,'FETAC Awards'!$C$2:$D$2990,2,FALSE)</f>
        <v>#N/A</v>
      </c>
      <c r="C221" s="124">
        <f>'Stats (3)'!C216</f>
        <v>0</v>
      </c>
      <c r="D221" s="124">
        <f>'Stats (3)'!D216</f>
        <v>0</v>
      </c>
      <c r="E221" s="126">
        <f>'Stats (3)'!E216</f>
        <v>0</v>
      </c>
      <c r="F221" s="124">
        <f>'Stats (3)'!F216</f>
        <v>0</v>
      </c>
      <c r="G221" s="124">
        <f>'Stats (3)'!G216</f>
        <v>0</v>
      </c>
      <c r="H221" s="126">
        <f>'Stats (3)'!H216</f>
        <v>0</v>
      </c>
      <c r="I221" s="124">
        <f>'Stats (3)'!I216</f>
        <v>0</v>
      </c>
      <c r="J221" s="124">
        <f>'Stats (3)'!J216</f>
        <v>0</v>
      </c>
      <c r="K221" s="126">
        <f>'Stats (3)'!K216</f>
        <v>0</v>
      </c>
      <c r="L221" s="124">
        <f>'Stats (3)'!L216</f>
        <v>0</v>
      </c>
      <c r="M221" s="124">
        <f>'Stats (3)'!M216</f>
        <v>0</v>
      </c>
      <c r="N221" s="236">
        <f t="shared" si="22"/>
        <v>0</v>
      </c>
      <c r="O221" s="153"/>
      <c r="P221" s="308"/>
      <c r="Q221" s="308"/>
      <c r="R221" s="308"/>
      <c r="S221" s="308"/>
      <c r="T221" s="308"/>
    </row>
    <row r="222" spans="1:20" ht="27" thickBot="1" x14ac:dyDescent="0.25">
      <c r="A222" s="426">
        <f>'Stats (4)'!$A$214</f>
        <v>0</v>
      </c>
      <c r="B222" s="334" t="e">
        <f>VLOOKUP(A222,'FETAC Awards'!$C$2:$D$2990,2,FALSE)</f>
        <v>#N/A</v>
      </c>
      <c r="C222" s="124">
        <f>'Stats (4)'!C214</f>
        <v>0</v>
      </c>
      <c r="D222" s="124">
        <f>'Stats (4)'!D214</f>
        <v>0</v>
      </c>
      <c r="E222" s="126">
        <f>'Stats (4)'!E214</f>
        <v>0</v>
      </c>
      <c r="F222" s="124">
        <f>'Stats (4)'!F214</f>
        <v>0</v>
      </c>
      <c r="G222" s="124">
        <f>'Stats (4)'!G214</f>
        <v>0</v>
      </c>
      <c r="H222" s="126">
        <f>'Stats (4)'!H214</f>
        <v>0</v>
      </c>
      <c r="I222" s="124">
        <f>'Stats (4)'!I214</f>
        <v>0</v>
      </c>
      <c r="J222" s="124">
        <f>'Stats (4)'!J214</f>
        <v>0</v>
      </c>
      <c r="K222" s="126">
        <f>'Stats (4)'!K214</f>
        <v>0</v>
      </c>
      <c r="L222" s="124">
        <f>'Stats (4)'!L214</f>
        <v>0</v>
      </c>
      <c r="M222" s="124">
        <f>'Stats (4)'!M214</f>
        <v>0</v>
      </c>
      <c r="N222" s="236">
        <f t="shared" si="22"/>
        <v>0</v>
      </c>
      <c r="O222" s="153"/>
      <c r="P222" s="308"/>
      <c r="Q222" s="308"/>
      <c r="R222" s="308"/>
      <c r="S222" s="308"/>
      <c r="T222" s="308"/>
    </row>
    <row r="223" spans="1:20" ht="27" thickBot="1" x14ac:dyDescent="0.25">
      <c r="A223" s="426">
        <f>'Stats (4)'!$A$215</f>
        <v>0</v>
      </c>
      <c r="B223" s="334" t="e">
        <f>VLOOKUP(A223,'FETAC Awards'!$C$2:$D$2990,2,FALSE)</f>
        <v>#N/A</v>
      </c>
      <c r="C223" s="124">
        <f>'Stats (4)'!C215</f>
        <v>0</v>
      </c>
      <c r="D223" s="124">
        <f>'Stats (4)'!D215</f>
        <v>0</v>
      </c>
      <c r="E223" s="126">
        <f>'Stats (4)'!E215</f>
        <v>0</v>
      </c>
      <c r="F223" s="124">
        <f>'Stats (4)'!F215</f>
        <v>0</v>
      </c>
      <c r="G223" s="124">
        <f>'Stats (4)'!G215</f>
        <v>0</v>
      </c>
      <c r="H223" s="126">
        <f>'Stats (4)'!H215</f>
        <v>0</v>
      </c>
      <c r="I223" s="124">
        <f>'Stats (4)'!I215</f>
        <v>0</v>
      </c>
      <c r="J223" s="124">
        <f>'Stats (4)'!J215</f>
        <v>0</v>
      </c>
      <c r="K223" s="126">
        <f>'Stats (4)'!K215</f>
        <v>0</v>
      </c>
      <c r="L223" s="124">
        <f>'Stats (4)'!L215</f>
        <v>0</v>
      </c>
      <c r="M223" s="124">
        <f>'Stats (4)'!M215</f>
        <v>0</v>
      </c>
      <c r="N223" s="236">
        <f t="shared" si="22"/>
        <v>0</v>
      </c>
      <c r="O223" s="153"/>
      <c r="P223" s="308"/>
      <c r="Q223" s="308"/>
      <c r="R223" s="308"/>
      <c r="S223" s="308"/>
      <c r="T223" s="308"/>
    </row>
    <row r="224" spans="1:20" ht="27" thickBot="1" x14ac:dyDescent="0.25">
      <c r="A224" s="426">
        <f>'Stats (4)'!$A$216</f>
        <v>0</v>
      </c>
      <c r="B224" s="334" t="e">
        <f>VLOOKUP(A224,'FETAC Awards'!$C$2:$D$2990,2,FALSE)</f>
        <v>#N/A</v>
      </c>
      <c r="C224" s="124">
        <f>'Stats (4)'!C216</f>
        <v>0</v>
      </c>
      <c r="D224" s="124">
        <f>'Stats (4)'!D216</f>
        <v>0</v>
      </c>
      <c r="E224" s="126">
        <f>'Stats (4)'!E216</f>
        <v>0</v>
      </c>
      <c r="F224" s="124">
        <f>'Stats (4)'!F216</f>
        <v>0</v>
      </c>
      <c r="G224" s="124">
        <f>'Stats (4)'!G216</f>
        <v>0</v>
      </c>
      <c r="H224" s="126">
        <f>'Stats (4)'!H216</f>
        <v>0</v>
      </c>
      <c r="I224" s="124">
        <f>'Stats (4)'!I216</f>
        <v>0</v>
      </c>
      <c r="J224" s="124">
        <f>'Stats (4)'!J216</f>
        <v>0</v>
      </c>
      <c r="K224" s="126">
        <f>'Stats (4)'!K216</f>
        <v>0</v>
      </c>
      <c r="L224" s="124">
        <f>'Stats (4)'!L216</f>
        <v>0</v>
      </c>
      <c r="M224" s="124">
        <f>'Stats (4)'!M216</f>
        <v>0</v>
      </c>
      <c r="N224" s="236">
        <f t="shared" si="22"/>
        <v>0</v>
      </c>
      <c r="O224" s="153"/>
      <c r="P224" s="308"/>
      <c r="Q224" s="308"/>
      <c r="R224" s="308"/>
      <c r="S224" s="308"/>
      <c r="T224" s="308"/>
    </row>
    <row r="225" spans="1:20" ht="27" thickBot="1" x14ac:dyDescent="0.25">
      <c r="A225" s="426">
        <f>'Stats (5)'!$A$214</f>
        <v>0</v>
      </c>
      <c r="B225" s="334" t="e">
        <f>VLOOKUP(A225,'FETAC Awards'!$C$2:$D$2990,2,FALSE)</f>
        <v>#N/A</v>
      </c>
      <c r="C225" s="124">
        <f>'Stats (5)'!C214</f>
        <v>0</v>
      </c>
      <c r="D225" s="124">
        <f>'Stats (5)'!D214</f>
        <v>0</v>
      </c>
      <c r="E225" s="126">
        <f>'Stats (5)'!E214</f>
        <v>0</v>
      </c>
      <c r="F225" s="124">
        <f>'Stats (5)'!F214</f>
        <v>0</v>
      </c>
      <c r="G225" s="124">
        <f>'Stats (5)'!G214</f>
        <v>0</v>
      </c>
      <c r="H225" s="126">
        <f>'Stats (5)'!H214</f>
        <v>0</v>
      </c>
      <c r="I225" s="124">
        <f>'Stats (5)'!I214</f>
        <v>0</v>
      </c>
      <c r="J225" s="124">
        <f>'Stats (5)'!J214</f>
        <v>0</v>
      </c>
      <c r="K225" s="126">
        <f>'Stats (5)'!K214</f>
        <v>0</v>
      </c>
      <c r="L225" s="124">
        <f>'Stats (5)'!L214</f>
        <v>0</v>
      </c>
      <c r="M225" s="124">
        <f>'Stats (5)'!M214</f>
        <v>0</v>
      </c>
      <c r="N225" s="236">
        <f t="shared" si="22"/>
        <v>0</v>
      </c>
      <c r="O225" s="153"/>
      <c r="P225" s="308"/>
      <c r="Q225" s="308"/>
      <c r="R225" s="308"/>
      <c r="S225" s="308"/>
      <c r="T225" s="308"/>
    </row>
    <row r="226" spans="1:20" ht="27" thickBot="1" x14ac:dyDescent="0.25">
      <c r="A226" s="426">
        <f>'Stats (5)'!$A$215</f>
        <v>0</v>
      </c>
      <c r="B226" s="334" t="e">
        <f>VLOOKUP(A226,'FETAC Awards'!$C$2:$D$2990,2,FALSE)</f>
        <v>#N/A</v>
      </c>
      <c r="C226" s="124">
        <f>'Stats (5)'!C215</f>
        <v>0</v>
      </c>
      <c r="D226" s="124">
        <f>'Stats (5)'!D215</f>
        <v>0</v>
      </c>
      <c r="E226" s="126">
        <f>'Stats (5)'!E215</f>
        <v>0</v>
      </c>
      <c r="F226" s="124">
        <f>'Stats (5)'!F215</f>
        <v>0</v>
      </c>
      <c r="G226" s="124">
        <f>'Stats (5)'!G215</f>
        <v>0</v>
      </c>
      <c r="H226" s="126">
        <f>'Stats (5)'!H215</f>
        <v>0</v>
      </c>
      <c r="I226" s="124">
        <f>'Stats (5)'!I215</f>
        <v>0</v>
      </c>
      <c r="J226" s="124">
        <f>'Stats (5)'!J215</f>
        <v>0</v>
      </c>
      <c r="K226" s="126">
        <f>'Stats (5)'!K215</f>
        <v>0</v>
      </c>
      <c r="L226" s="124">
        <f>'Stats (5)'!L215</f>
        <v>0</v>
      </c>
      <c r="M226" s="124">
        <f>'Stats (5)'!M215</f>
        <v>0</v>
      </c>
      <c r="N226" s="236">
        <f t="shared" si="22"/>
        <v>0</v>
      </c>
      <c r="O226" s="153"/>
      <c r="P226" s="308"/>
      <c r="Q226" s="308"/>
      <c r="R226" s="308"/>
      <c r="S226" s="308"/>
      <c r="T226" s="308"/>
    </row>
    <row r="227" spans="1:20" ht="27" thickBot="1" x14ac:dyDescent="0.25">
      <c r="A227" s="426">
        <f>'Stats (5)'!$A$216</f>
        <v>0</v>
      </c>
      <c r="B227" s="334" t="e">
        <f>VLOOKUP(A227,'FETAC Awards'!$C$2:$D$2990,2,FALSE)</f>
        <v>#N/A</v>
      </c>
      <c r="C227" s="124">
        <f>'Stats (5)'!C216</f>
        <v>0</v>
      </c>
      <c r="D227" s="124">
        <f>'Stats (5)'!D216</f>
        <v>0</v>
      </c>
      <c r="E227" s="126">
        <f>'Stats (5)'!E216</f>
        <v>0</v>
      </c>
      <c r="F227" s="124">
        <f>'Stats (5)'!F216</f>
        <v>0</v>
      </c>
      <c r="G227" s="124">
        <f>'Stats (5)'!G216</f>
        <v>0</v>
      </c>
      <c r="H227" s="126">
        <f>'Stats (5)'!H216</f>
        <v>0</v>
      </c>
      <c r="I227" s="124">
        <f>'Stats (5)'!I216</f>
        <v>0</v>
      </c>
      <c r="J227" s="124">
        <f>'Stats (5)'!J216</f>
        <v>0</v>
      </c>
      <c r="K227" s="126">
        <f>'Stats (5)'!K216</f>
        <v>0</v>
      </c>
      <c r="L227" s="124">
        <f>'Stats (5)'!L216</f>
        <v>0</v>
      </c>
      <c r="M227" s="124">
        <f>'Stats (5)'!M216</f>
        <v>0</v>
      </c>
      <c r="N227" s="236">
        <f t="shared" si="22"/>
        <v>0</v>
      </c>
      <c r="O227" s="153"/>
      <c r="P227" s="308"/>
      <c r="Q227" s="308"/>
      <c r="R227" s="308"/>
      <c r="S227" s="308"/>
      <c r="T227" s="308"/>
    </row>
    <row r="228" spans="1:20" ht="27" thickBot="1" x14ac:dyDescent="0.25">
      <c r="A228" s="426">
        <f>'Stats (6)'!$A$214</f>
        <v>0</v>
      </c>
      <c r="B228" s="334" t="e">
        <f>VLOOKUP(A228,'FETAC Awards'!$C$2:$D$2990,2,FALSE)</f>
        <v>#N/A</v>
      </c>
      <c r="C228" s="124">
        <f>'Stats (6)'!C214</f>
        <v>0</v>
      </c>
      <c r="D228" s="124">
        <f>'Stats (6)'!D214</f>
        <v>0</v>
      </c>
      <c r="E228" s="126">
        <f>'Stats (6)'!E214</f>
        <v>0</v>
      </c>
      <c r="F228" s="124">
        <f>'Stats (6)'!F214</f>
        <v>0</v>
      </c>
      <c r="G228" s="124">
        <f>'Stats (6)'!G214</f>
        <v>0</v>
      </c>
      <c r="H228" s="126">
        <f>'Stats (6)'!H214</f>
        <v>0</v>
      </c>
      <c r="I228" s="124">
        <f>'Stats (6)'!I214</f>
        <v>0</v>
      </c>
      <c r="J228" s="124">
        <f>'Stats (6)'!J214</f>
        <v>0</v>
      </c>
      <c r="K228" s="126">
        <f>'Stats (6)'!K214</f>
        <v>0</v>
      </c>
      <c r="L228" s="124">
        <f>'Stats (6)'!L214</f>
        <v>0</v>
      </c>
      <c r="M228" s="124">
        <f>'Stats (6)'!M214</f>
        <v>0</v>
      </c>
      <c r="N228" s="236">
        <f t="shared" si="22"/>
        <v>0</v>
      </c>
      <c r="O228" s="153"/>
      <c r="P228" s="308"/>
      <c r="Q228" s="308"/>
      <c r="R228" s="308"/>
      <c r="S228" s="308"/>
      <c r="T228" s="308"/>
    </row>
    <row r="229" spans="1:20" ht="27" thickBot="1" x14ac:dyDescent="0.25">
      <c r="A229" s="426">
        <f>'Stats (6)'!$A$215</f>
        <v>0</v>
      </c>
      <c r="B229" s="334" t="e">
        <f>VLOOKUP(A229,'FETAC Awards'!$C$2:$D$2990,2,FALSE)</f>
        <v>#N/A</v>
      </c>
      <c r="C229" s="124">
        <f>'Stats (6)'!C215</f>
        <v>0</v>
      </c>
      <c r="D229" s="124">
        <f>'Stats (6)'!D215</f>
        <v>0</v>
      </c>
      <c r="E229" s="126">
        <f>'Stats (6)'!E215</f>
        <v>0</v>
      </c>
      <c r="F229" s="124">
        <f>'Stats (6)'!F215</f>
        <v>0</v>
      </c>
      <c r="G229" s="124">
        <f>'Stats (6)'!G215</f>
        <v>0</v>
      </c>
      <c r="H229" s="126">
        <f>'Stats (6)'!H215</f>
        <v>0</v>
      </c>
      <c r="I229" s="124">
        <f>'Stats (6)'!I215</f>
        <v>0</v>
      </c>
      <c r="J229" s="124">
        <f>'Stats (6)'!J215</f>
        <v>0</v>
      </c>
      <c r="K229" s="126">
        <f>'Stats (6)'!K215</f>
        <v>0</v>
      </c>
      <c r="L229" s="124">
        <f>'Stats (6)'!L215</f>
        <v>0</v>
      </c>
      <c r="M229" s="124">
        <f>'Stats (6)'!M215</f>
        <v>0</v>
      </c>
      <c r="N229" s="236">
        <f t="shared" si="22"/>
        <v>0</v>
      </c>
      <c r="O229" s="153"/>
      <c r="P229" s="308"/>
      <c r="Q229" s="308"/>
      <c r="R229" s="308"/>
      <c r="S229" s="308"/>
      <c r="T229" s="308"/>
    </row>
    <row r="230" spans="1:20" ht="27" thickBot="1" x14ac:dyDescent="0.25">
      <c r="A230" s="426">
        <f>'Stats (6)'!$A$216</f>
        <v>0</v>
      </c>
      <c r="B230" s="334" t="e">
        <f>VLOOKUP(A230,'FETAC Awards'!$C$2:$D$2990,2,FALSE)</f>
        <v>#N/A</v>
      </c>
      <c r="C230" s="124">
        <f>'Stats (6)'!C216</f>
        <v>0</v>
      </c>
      <c r="D230" s="124">
        <f>'Stats (6)'!D216</f>
        <v>0</v>
      </c>
      <c r="E230" s="126">
        <f>'Stats (6)'!E216</f>
        <v>0</v>
      </c>
      <c r="F230" s="124">
        <f>'Stats (6)'!F216</f>
        <v>0</v>
      </c>
      <c r="G230" s="124">
        <f>'Stats (6)'!G216</f>
        <v>0</v>
      </c>
      <c r="H230" s="126">
        <f>'Stats (6)'!H216</f>
        <v>0</v>
      </c>
      <c r="I230" s="124">
        <f>'Stats (6)'!I216</f>
        <v>0</v>
      </c>
      <c r="J230" s="124">
        <f>'Stats (6)'!J216</f>
        <v>0</v>
      </c>
      <c r="K230" s="126">
        <f>'Stats (6)'!K216</f>
        <v>0</v>
      </c>
      <c r="L230" s="124">
        <f>'Stats (6)'!L216</f>
        <v>0</v>
      </c>
      <c r="M230" s="124">
        <f>'Stats (6)'!M216</f>
        <v>0</v>
      </c>
      <c r="N230" s="236">
        <f t="shared" si="22"/>
        <v>0</v>
      </c>
      <c r="O230" s="153"/>
      <c r="P230" s="308"/>
      <c r="Q230" s="308"/>
      <c r="R230" s="308"/>
      <c r="S230" s="308"/>
      <c r="T230" s="308"/>
    </row>
    <row r="231" spans="1:20" ht="27" thickBot="1" x14ac:dyDescent="0.25">
      <c r="A231" s="426">
        <f>'Stats (7)'!$A$214</f>
        <v>0</v>
      </c>
      <c r="B231" s="334" t="e">
        <f>VLOOKUP(A231,'FETAC Awards'!$C$2:$D$2990,2,FALSE)</f>
        <v>#N/A</v>
      </c>
      <c r="C231" s="124">
        <f>'Stats (7)'!C214</f>
        <v>0</v>
      </c>
      <c r="D231" s="124">
        <f>'Stats (7)'!D214</f>
        <v>0</v>
      </c>
      <c r="E231" s="126">
        <f>'Stats (7)'!E214</f>
        <v>0</v>
      </c>
      <c r="F231" s="124">
        <f>'Stats (7)'!F214</f>
        <v>0</v>
      </c>
      <c r="G231" s="124">
        <f>'Stats (7)'!G214</f>
        <v>0</v>
      </c>
      <c r="H231" s="126">
        <f>'Stats (7)'!H214</f>
        <v>0</v>
      </c>
      <c r="I231" s="124">
        <f>'Stats (7)'!I214</f>
        <v>0</v>
      </c>
      <c r="J231" s="124">
        <f>'Stats (7)'!J214</f>
        <v>0</v>
      </c>
      <c r="K231" s="126">
        <f>'Stats (7)'!K214</f>
        <v>0</v>
      </c>
      <c r="L231" s="124">
        <f>'Stats (7)'!L214</f>
        <v>0</v>
      </c>
      <c r="M231" s="124">
        <f>'Stats (7)'!M214</f>
        <v>0</v>
      </c>
      <c r="N231" s="236">
        <f t="shared" si="22"/>
        <v>0</v>
      </c>
      <c r="O231" s="153"/>
      <c r="P231" s="308"/>
      <c r="Q231" s="308"/>
      <c r="R231" s="308"/>
      <c r="S231" s="308"/>
      <c r="T231" s="308"/>
    </row>
    <row r="232" spans="1:20" ht="27" thickBot="1" x14ac:dyDescent="0.25">
      <c r="A232" s="426">
        <f>'Stats (7)'!$A$215</f>
        <v>0</v>
      </c>
      <c r="B232" s="334" t="e">
        <f>VLOOKUP(A232,'FETAC Awards'!$C$2:$D$2990,2,FALSE)</f>
        <v>#N/A</v>
      </c>
      <c r="C232" s="124">
        <f>'Stats (7)'!C215</f>
        <v>0</v>
      </c>
      <c r="D232" s="124">
        <f>'Stats (7)'!D215</f>
        <v>0</v>
      </c>
      <c r="E232" s="126">
        <f>'Stats (7)'!E215</f>
        <v>0</v>
      </c>
      <c r="F232" s="124">
        <f>'Stats (7)'!F215</f>
        <v>0</v>
      </c>
      <c r="G232" s="124">
        <f>'Stats (7)'!G215</f>
        <v>0</v>
      </c>
      <c r="H232" s="126">
        <f>'Stats (7)'!H215</f>
        <v>0</v>
      </c>
      <c r="I232" s="124">
        <f>'Stats (7)'!I215</f>
        <v>0</v>
      </c>
      <c r="J232" s="124">
        <f>'Stats (7)'!J215</f>
        <v>0</v>
      </c>
      <c r="K232" s="126">
        <f>'Stats (7)'!K215</f>
        <v>0</v>
      </c>
      <c r="L232" s="124">
        <f>'Stats (7)'!L215</f>
        <v>0</v>
      </c>
      <c r="M232" s="124">
        <f>'Stats (7)'!M215</f>
        <v>0</v>
      </c>
      <c r="N232" s="236">
        <f t="shared" si="22"/>
        <v>0</v>
      </c>
      <c r="O232" s="153"/>
      <c r="P232" s="308"/>
      <c r="Q232" s="308"/>
      <c r="R232" s="308"/>
      <c r="S232" s="308"/>
      <c r="T232" s="308"/>
    </row>
    <row r="233" spans="1:20" ht="27" thickBot="1" x14ac:dyDescent="0.25">
      <c r="A233" s="426">
        <f>'Stats (7)'!$A$216</f>
        <v>0</v>
      </c>
      <c r="B233" s="334" t="e">
        <f>VLOOKUP(A233,'FETAC Awards'!$C$2:$D$2990,2,FALSE)</f>
        <v>#N/A</v>
      </c>
      <c r="C233" s="124">
        <f>'Stats (7)'!C216</f>
        <v>0</v>
      </c>
      <c r="D233" s="124">
        <f>'Stats (7)'!D216</f>
        <v>0</v>
      </c>
      <c r="E233" s="126">
        <f>'Stats (7)'!E216</f>
        <v>0</v>
      </c>
      <c r="F233" s="124">
        <f>'Stats (7)'!F216</f>
        <v>0</v>
      </c>
      <c r="G233" s="124">
        <f>'Stats (7)'!G216</f>
        <v>0</v>
      </c>
      <c r="H233" s="126">
        <f>'Stats (7)'!H216</f>
        <v>0</v>
      </c>
      <c r="I233" s="124">
        <f>'Stats (7)'!I216</f>
        <v>0</v>
      </c>
      <c r="J233" s="124">
        <f>'Stats (7)'!J216</f>
        <v>0</v>
      </c>
      <c r="K233" s="126">
        <f>'Stats (7)'!K216</f>
        <v>0</v>
      </c>
      <c r="L233" s="124">
        <f>'Stats (7)'!L216</f>
        <v>0</v>
      </c>
      <c r="M233" s="124">
        <f>'Stats (7)'!M216</f>
        <v>0</v>
      </c>
      <c r="N233" s="236">
        <f t="shared" si="22"/>
        <v>0</v>
      </c>
      <c r="O233" s="153"/>
      <c r="P233" s="308"/>
      <c r="Q233" s="308"/>
      <c r="R233" s="308"/>
      <c r="S233" s="308"/>
      <c r="T233" s="308"/>
    </row>
    <row r="234" spans="1:20" ht="27" thickBot="1" x14ac:dyDescent="0.25">
      <c r="A234" s="426">
        <f>'Stats (8)'!$A$214</f>
        <v>0</v>
      </c>
      <c r="B234" s="334" t="e">
        <f>VLOOKUP(A234,'FETAC Awards'!$C$2:$D$2990,2,FALSE)</f>
        <v>#N/A</v>
      </c>
      <c r="C234" s="124">
        <f>'Stats (8)'!C214</f>
        <v>0</v>
      </c>
      <c r="D234" s="124">
        <f>'Stats (8)'!D214</f>
        <v>0</v>
      </c>
      <c r="E234" s="126">
        <f>'Stats (8)'!E214</f>
        <v>0</v>
      </c>
      <c r="F234" s="124">
        <f>'Stats (8)'!F214</f>
        <v>0</v>
      </c>
      <c r="G234" s="124">
        <f>'Stats (8)'!G214</f>
        <v>0</v>
      </c>
      <c r="H234" s="126">
        <f>'Stats (8)'!H214</f>
        <v>0</v>
      </c>
      <c r="I234" s="124">
        <f>'Stats (8)'!I214</f>
        <v>0</v>
      </c>
      <c r="J234" s="124">
        <f>'Stats (8)'!J214</f>
        <v>0</v>
      </c>
      <c r="K234" s="126">
        <f>'Stats (8)'!K214</f>
        <v>0</v>
      </c>
      <c r="L234" s="124">
        <f>'Stats (8)'!L214</f>
        <v>0</v>
      </c>
      <c r="M234" s="124">
        <f>'Stats (8)'!M214</f>
        <v>0</v>
      </c>
      <c r="N234" s="236">
        <f t="shared" si="22"/>
        <v>0</v>
      </c>
      <c r="O234" s="153"/>
      <c r="P234" s="308"/>
      <c r="Q234" s="308"/>
      <c r="R234" s="308"/>
      <c r="S234" s="308"/>
      <c r="T234" s="308"/>
    </row>
    <row r="235" spans="1:20" ht="27" thickBot="1" x14ac:dyDescent="0.25">
      <c r="A235" s="426">
        <f>'Stats (8)'!$A$215</f>
        <v>0</v>
      </c>
      <c r="B235" s="334" t="e">
        <f>VLOOKUP(A235,'FETAC Awards'!$C$2:$D$2990,2,FALSE)</f>
        <v>#N/A</v>
      </c>
      <c r="C235" s="124">
        <f>'Stats (8)'!C215</f>
        <v>0</v>
      </c>
      <c r="D235" s="124">
        <f>'Stats (8)'!D215</f>
        <v>0</v>
      </c>
      <c r="E235" s="126">
        <f>'Stats (8)'!E215</f>
        <v>0</v>
      </c>
      <c r="F235" s="124">
        <f>'Stats (8)'!F215</f>
        <v>0</v>
      </c>
      <c r="G235" s="124">
        <f>'Stats (8)'!G215</f>
        <v>0</v>
      </c>
      <c r="H235" s="126">
        <f>'Stats (8)'!H215</f>
        <v>0</v>
      </c>
      <c r="I235" s="124">
        <f>'Stats (8)'!I215</f>
        <v>0</v>
      </c>
      <c r="J235" s="124">
        <f>'Stats (8)'!J215</f>
        <v>0</v>
      </c>
      <c r="K235" s="126">
        <f>'Stats (8)'!K215</f>
        <v>0</v>
      </c>
      <c r="L235" s="124">
        <f>'Stats (8)'!L215</f>
        <v>0</v>
      </c>
      <c r="M235" s="124">
        <f>'Stats (8)'!M215</f>
        <v>0</v>
      </c>
      <c r="N235" s="236">
        <f t="shared" si="22"/>
        <v>0</v>
      </c>
      <c r="O235" s="153"/>
      <c r="P235" s="308"/>
      <c r="Q235" s="308"/>
      <c r="R235" s="308"/>
      <c r="S235" s="308"/>
      <c r="T235" s="308"/>
    </row>
    <row r="236" spans="1:20" ht="27" thickBot="1" x14ac:dyDescent="0.25">
      <c r="A236" s="426">
        <f>'Stats (8)'!$A$216</f>
        <v>0</v>
      </c>
      <c r="B236" s="334" t="e">
        <f>VLOOKUP(A236,'FETAC Awards'!$C$2:$D$2990,2,FALSE)</f>
        <v>#N/A</v>
      </c>
      <c r="C236" s="124">
        <f>'Stats (8)'!C216</f>
        <v>0</v>
      </c>
      <c r="D236" s="124">
        <f>'Stats (8)'!D216</f>
        <v>0</v>
      </c>
      <c r="E236" s="126">
        <f>'Stats (8)'!E216</f>
        <v>0</v>
      </c>
      <c r="F236" s="124">
        <f>'Stats (8)'!F216</f>
        <v>0</v>
      </c>
      <c r="G236" s="124">
        <f>'Stats (8)'!G216</f>
        <v>0</v>
      </c>
      <c r="H236" s="126">
        <f>'Stats (8)'!H216</f>
        <v>0</v>
      </c>
      <c r="I236" s="124">
        <f>'Stats (8)'!I216</f>
        <v>0</v>
      </c>
      <c r="J236" s="124">
        <f>'Stats (8)'!J216</f>
        <v>0</v>
      </c>
      <c r="K236" s="126">
        <f>'Stats (8)'!K216</f>
        <v>0</v>
      </c>
      <c r="L236" s="124">
        <f>'Stats (8)'!L216</f>
        <v>0</v>
      </c>
      <c r="M236" s="124">
        <f>'Stats (8)'!M216</f>
        <v>0</v>
      </c>
      <c r="N236" s="236">
        <f t="shared" si="22"/>
        <v>0</v>
      </c>
      <c r="O236" s="153"/>
      <c r="P236" s="308"/>
      <c r="Q236" s="308"/>
      <c r="R236" s="308"/>
      <c r="S236" s="308"/>
      <c r="T236" s="308"/>
    </row>
    <row r="237" spans="1:20" ht="27" thickBot="1" x14ac:dyDescent="0.25">
      <c r="A237" s="426">
        <f>'Stats (9)'!$A$214</f>
        <v>0</v>
      </c>
      <c r="B237" s="334" t="e">
        <f>VLOOKUP(A237,'FETAC Awards'!$C$2:$D$2990,2,FALSE)</f>
        <v>#N/A</v>
      </c>
      <c r="C237" s="124">
        <f>'Stats (9)'!C214</f>
        <v>0</v>
      </c>
      <c r="D237" s="124">
        <f>'Stats (9)'!D214</f>
        <v>0</v>
      </c>
      <c r="E237" s="126">
        <f>'Stats (9)'!E214</f>
        <v>0</v>
      </c>
      <c r="F237" s="124">
        <f>'Stats (9)'!F214</f>
        <v>0</v>
      </c>
      <c r="G237" s="124">
        <f>'Stats (9)'!G214</f>
        <v>0</v>
      </c>
      <c r="H237" s="126">
        <f>'Stats (9)'!H214</f>
        <v>0</v>
      </c>
      <c r="I237" s="124">
        <f>'Stats (9)'!I214</f>
        <v>0</v>
      </c>
      <c r="J237" s="124">
        <f>'Stats (9)'!J214</f>
        <v>0</v>
      </c>
      <c r="K237" s="126">
        <f>'Stats (9)'!K214</f>
        <v>0</v>
      </c>
      <c r="L237" s="124">
        <f>'Stats (9)'!L214</f>
        <v>0</v>
      </c>
      <c r="M237" s="124">
        <f>'Stats (9)'!M214</f>
        <v>0</v>
      </c>
      <c r="N237" s="236">
        <f t="shared" si="22"/>
        <v>0</v>
      </c>
      <c r="O237" s="153"/>
      <c r="P237" s="308"/>
      <c r="Q237" s="308"/>
      <c r="R237" s="308"/>
      <c r="S237" s="308"/>
      <c r="T237" s="308"/>
    </row>
    <row r="238" spans="1:20" ht="27" thickBot="1" x14ac:dyDescent="0.25">
      <c r="A238" s="426">
        <f>'Stats (9)'!$A$215</f>
        <v>0</v>
      </c>
      <c r="B238" s="334" t="e">
        <f>VLOOKUP(A238,'FETAC Awards'!$C$2:$D$2990,2,FALSE)</f>
        <v>#N/A</v>
      </c>
      <c r="C238" s="124">
        <f>'Stats (9)'!C215</f>
        <v>0</v>
      </c>
      <c r="D238" s="124">
        <f>'Stats (9)'!D215</f>
        <v>0</v>
      </c>
      <c r="E238" s="126">
        <f>'Stats (9)'!E215</f>
        <v>0</v>
      </c>
      <c r="F238" s="124">
        <f>'Stats (9)'!F215</f>
        <v>0</v>
      </c>
      <c r="G238" s="124">
        <f>'Stats (9)'!G215</f>
        <v>0</v>
      </c>
      <c r="H238" s="126">
        <f>'Stats (9)'!H215</f>
        <v>0</v>
      </c>
      <c r="I238" s="124">
        <f>'Stats (9)'!I215</f>
        <v>0</v>
      </c>
      <c r="J238" s="124">
        <f>'Stats (9)'!J215</f>
        <v>0</v>
      </c>
      <c r="K238" s="126">
        <f>'Stats (9)'!K215</f>
        <v>0</v>
      </c>
      <c r="L238" s="124">
        <f>'Stats (9)'!L215</f>
        <v>0</v>
      </c>
      <c r="M238" s="124">
        <f>'Stats (9)'!M215</f>
        <v>0</v>
      </c>
      <c r="N238" s="236">
        <f t="shared" si="22"/>
        <v>0</v>
      </c>
      <c r="O238" s="153"/>
      <c r="P238" s="308"/>
      <c r="Q238" s="308"/>
      <c r="R238" s="308"/>
      <c r="S238" s="308"/>
      <c r="T238" s="308"/>
    </row>
    <row r="239" spans="1:20" ht="27" thickBot="1" x14ac:dyDescent="0.25">
      <c r="A239" s="441">
        <f>'Stats (9)'!$A$216</f>
        <v>0</v>
      </c>
      <c r="B239" s="442" t="e">
        <f>VLOOKUP(A239,'FETAC Awards'!$C$2:$D$2990,2,FALSE)</f>
        <v>#N/A</v>
      </c>
      <c r="C239" s="124">
        <f>'Stats (9)'!C216</f>
        <v>0</v>
      </c>
      <c r="D239" s="124">
        <f>'Stats (9)'!D216</f>
        <v>0</v>
      </c>
      <c r="E239" s="126">
        <f>'Stats (9)'!E216</f>
        <v>0</v>
      </c>
      <c r="F239" s="124">
        <f>'Stats (9)'!F216</f>
        <v>0</v>
      </c>
      <c r="G239" s="124">
        <f>'Stats (9)'!G216</f>
        <v>0</v>
      </c>
      <c r="H239" s="126">
        <f>'Stats (9)'!H216</f>
        <v>0</v>
      </c>
      <c r="I239" s="124">
        <f>'Stats (9)'!I216</f>
        <v>0</v>
      </c>
      <c r="J239" s="124">
        <f>'Stats (9)'!J216</f>
        <v>0</v>
      </c>
      <c r="K239" s="126">
        <f>'Stats (9)'!K216</f>
        <v>0</v>
      </c>
      <c r="L239" s="124">
        <f>'Stats (9)'!L216</f>
        <v>0</v>
      </c>
      <c r="M239" s="124">
        <f>'Stats (9)'!M216</f>
        <v>0</v>
      </c>
      <c r="N239" s="443">
        <f t="shared" si="22"/>
        <v>0</v>
      </c>
      <c r="O239" s="153"/>
      <c r="P239" s="308"/>
      <c r="Q239" s="308"/>
      <c r="R239" s="308"/>
      <c r="S239" s="308"/>
      <c r="T239" s="308"/>
    </row>
    <row r="240" spans="1:20" ht="26.25" x14ac:dyDescent="0.2">
      <c r="A240" s="536"/>
      <c r="B240" s="543"/>
      <c r="C240" s="544">
        <f t="shared" ref="C240:N240" si="23">SUBTOTAL(109,C213:C239)</f>
        <v>0</v>
      </c>
      <c r="D240" s="544">
        <f t="shared" si="23"/>
        <v>0</v>
      </c>
      <c r="E240" s="545">
        <f t="shared" si="23"/>
        <v>0</v>
      </c>
      <c r="F240" s="544">
        <f t="shared" si="23"/>
        <v>0</v>
      </c>
      <c r="G240" s="544">
        <f t="shared" si="23"/>
        <v>0</v>
      </c>
      <c r="H240" s="546">
        <f t="shared" si="23"/>
        <v>0</v>
      </c>
      <c r="I240" s="544">
        <f t="shared" si="23"/>
        <v>0</v>
      </c>
      <c r="J240" s="544">
        <f t="shared" si="23"/>
        <v>0</v>
      </c>
      <c r="K240" s="547">
        <f t="shared" si="23"/>
        <v>0</v>
      </c>
      <c r="L240" s="544">
        <f t="shared" si="23"/>
        <v>0</v>
      </c>
      <c r="M240" s="544">
        <f t="shared" si="23"/>
        <v>0</v>
      </c>
      <c r="N240" s="443">
        <f t="shared" si="23"/>
        <v>0</v>
      </c>
      <c r="O240" s="153"/>
      <c r="P240" s="308"/>
      <c r="Q240" s="308"/>
      <c r="R240" s="308"/>
      <c r="S240" s="308"/>
      <c r="T240" s="308"/>
    </row>
    <row r="241" spans="1:20" s="156" customFormat="1" ht="39.75" customHeight="1" thickBot="1" x14ac:dyDescent="0.25">
      <c r="A241" s="1036" t="s">
        <v>3168</v>
      </c>
      <c r="B241" s="1037"/>
      <c r="C241" s="1047" t="s">
        <v>3169</v>
      </c>
      <c r="D241" s="1048"/>
      <c r="E241" s="1048"/>
      <c r="F241" s="1048"/>
      <c r="G241" s="1048"/>
      <c r="H241" s="1048"/>
      <c r="I241" s="1048"/>
      <c r="J241" s="1048"/>
      <c r="K241" s="1049"/>
      <c r="L241" s="1041" t="s">
        <v>3170</v>
      </c>
      <c r="M241" s="1042"/>
      <c r="N241" s="1043"/>
      <c r="O241" s="153"/>
      <c r="P241" s="308"/>
      <c r="Q241" s="308"/>
      <c r="R241" s="308"/>
      <c r="S241" s="308"/>
      <c r="T241" s="308"/>
    </row>
    <row r="242" spans="1:20" s="156" customFormat="1" ht="46.5" customHeight="1" thickBot="1" x14ac:dyDescent="0.25">
      <c r="A242" s="903" t="s">
        <v>3171</v>
      </c>
      <c r="B242" s="904"/>
      <c r="C242" s="896" t="s">
        <v>3172</v>
      </c>
      <c r="D242" s="897"/>
      <c r="E242" s="898"/>
      <c r="F242" s="896" t="s">
        <v>3173</v>
      </c>
      <c r="G242" s="897"/>
      <c r="H242" s="898"/>
      <c r="I242" s="896" t="s">
        <v>3174</v>
      </c>
      <c r="J242" s="897"/>
      <c r="K242" s="898"/>
      <c r="L242" s="943" t="s">
        <v>3158</v>
      </c>
      <c r="M242" s="944"/>
      <c r="N242" s="945"/>
      <c r="O242" s="153"/>
      <c r="P242" s="308"/>
      <c r="Q242" s="308"/>
      <c r="R242" s="308"/>
      <c r="S242" s="308"/>
      <c r="T242" s="308"/>
    </row>
    <row r="243" spans="1:20" s="156" customFormat="1" ht="27" thickBot="1" x14ac:dyDescent="0.3">
      <c r="A243" s="1131"/>
      <c r="B243" s="1132"/>
      <c r="C243" s="237"/>
      <c r="D243" s="238"/>
      <c r="E243" s="239"/>
      <c r="F243" s="237"/>
      <c r="G243" s="238"/>
      <c r="H243" s="239"/>
      <c r="I243" s="237"/>
      <c r="J243" s="238"/>
      <c r="K243" s="239"/>
      <c r="L243" s="349"/>
      <c r="M243" s="315"/>
      <c r="N243" s="316"/>
      <c r="O243" s="153"/>
      <c r="P243" s="308"/>
      <c r="Q243" s="308"/>
      <c r="R243" s="308"/>
      <c r="S243" s="308"/>
      <c r="T243" s="308"/>
    </row>
    <row r="244" spans="1:20" s="156" customFormat="1" ht="27" thickBot="1" x14ac:dyDescent="0.3">
      <c r="A244" s="1115" t="s">
        <v>6129</v>
      </c>
      <c r="B244" s="1116"/>
      <c r="C244" s="237"/>
      <c r="D244" s="238"/>
      <c r="E244" s="239"/>
      <c r="F244" s="237"/>
      <c r="G244" s="238"/>
      <c r="H244" s="239"/>
      <c r="I244" s="237"/>
      <c r="J244" s="238"/>
      <c r="K244" s="239"/>
      <c r="L244" s="349"/>
      <c r="M244" s="315"/>
      <c r="N244" s="316"/>
      <c r="O244" s="153"/>
      <c r="P244" s="308"/>
      <c r="Q244" s="308"/>
      <c r="R244" s="308"/>
      <c r="S244" s="308"/>
      <c r="T244" s="308"/>
    </row>
    <row r="245" spans="1:20" s="156" customFormat="1" ht="27" thickBot="1" x14ac:dyDescent="0.25">
      <c r="A245" s="1122"/>
      <c r="B245" s="1123"/>
      <c r="C245" s="173" t="s">
        <v>2946</v>
      </c>
      <c r="D245" s="174" t="s">
        <v>2947</v>
      </c>
      <c r="E245" s="175" t="s">
        <v>2948</v>
      </c>
      <c r="F245" s="173" t="s">
        <v>2946</v>
      </c>
      <c r="G245" s="174" t="s">
        <v>2947</v>
      </c>
      <c r="H245" s="175" t="s">
        <v>2948</v>
      </c>
      <c r="I245" s="173" t="s">
        <v>2946</v>
      </c>
      <c r="J245" s="174" t="s">
        <v>2947</v>
      </c>
      <c r="K245" s="175" t="s">
        <v>2948</v>
      </c>
      <c r="L245" s="451" t="s">
        <v>2946</v>
      </c>
      <c r="M245" s="452" t="s">
        <v>2947</v>
      </c>
      <c r="N245" s="453" t="s">
        <v>2948</v>
      </c>
      <c r="O245" s="153"/>
      <c r="P245" s="308"/>
      <c r="Q245" s="308"/>
      <c r="R245" s="308"/>
      <c r="S245" s="308"/>
      <c r="T245" s="308"/>
    </row>
    <row r="246" spans="1:20" s="156" customFormat="1" ht="27" thickBot="1" x14ac:dyDescent="0.25">
      <c r="A246" s="891" t="s">
        <v>3175</v>
      </c>
      <c r="B246" s="892"/>
      <c r="C246" s="142">
        <f>'Stats (1)'!C231+'Stats (2)'!C231+'Stats (3)'!C231+'Stats (4)'!C231+'Stats (5)'!C231+'Stats (6)'!C231+'Stats (7)'!C231+'Stats (8)'!C231+'Stats (9)'!C231</f>
        <v>0</v>
      </c>
      <c r="D246" s="142">
        <f>'Stats (1)'!D231+'Stats (2)'!D231+'Stats (3)'!D231+'Stats (4)'!D231+'Stats (5)'!D231+'Stats (6)'!D231+'Stats (7)'!D231+'Stats (8)'!D231+'Stats (9)'!D231</f>
        <v>0</v>
      </c>
      <c r="E246" s="142">
        <f>'Stats (1)'!E231+'Stats (2)'!E231+'Stats (3)'!E231+'Stats (4)'!E231+'Stats (5)'!E231+'Stats (6)'!E231+'Stats (7)'!E231+'Stats (8)'!E231+'Stats (9)'!E231</f>
        <v>0</v>
      </c>
      <c r="F246" s="142">
        <f>'Stats (1)'!F231+'Stats (2)'!F231+'Stats (3)'!F231+'Stats (4)'!F231+'Stats (5)'!F231+'Stats (6)'!F231+'Stats (7)'!F231+'Stats (8)'!F231+'Stats (9)'!F231</f>
        <v>0</v>
      </c>
      <c r="G246" s="142">
        <f>'Stats (1)'!G231+'Stats (2)'!G231+'Stats (3)'!G231+'Stats (4)'!G231+'Stats (5)'!G231+'Stats (6)'!G231+'Stats (7)'!G231+'Stats (8)'!G231+'Stats (9)'!G231</f>
        <v>0</v>
      </c>
      <c r="H246" s="142">
        <f>'Stats (1)'!H231+'Stats (2)'!H231+'Stats (3)'!H231+'Stats (4)'!H231+'Stats (5)'!H231+'Stats (6)'!H231+'Stats (7)'!H231+'Stats (8)'!H231+'Stats (9)'!H231</f>
        <v>0</v>
      </c>
      <c r="I246" s="142">
        <f>'Stats (1)'!I231+'Stats (2)'!I231+'Stats (3)'!I231+'Stats (4)'!I231+'Stats (5)'!I231+'Stats (6)'!I231+'Stats (7)'!I231+'Stats (8)'!I231+'Stats (9)'!I231</f>
        <v>0</v>
      </c>
      <c r="J246" s="142">
        <f>'Stats (1)'!J231+'Stats (2)'!J231+'Stats (3)'!J231+'Stats (4)'!J231+'Stats (5)'!J231+'Stats (6)'!J231+'Stats (7)'!J231+'Stats (8)'!J231+'Stats (9)'!J231</f>
        <v>0</v>
      </c>
      <c r="K246" s="142">
        <f>'Stats (1)'!K231+'Stats (2)'!K231+'Stats (3)'!K231+'Stats (4)'!K231+'Stats (5)'!K231+'Stats (6)'!K231+'Stats (7)'!K231+'Stats (8)'!K231+'Stats (9)'!K231</f>
        <v>0</v>
      </c>
      <c r="L246" s="142">
        <f>'Stats (1)'!L231+'Stats (2)'!L231+'Stats (3)'!L231+'Stats (4)'!L231+'Stats (5)'!L231+'Stats (6)'!L231+'Stats (7)'!L231+'Stats (8)'!L231+'Stats (9)'!L231</f>
        <v>0</v>
      </c>
      <c r="M246" s="142">
        <f>'Stats (1)'!M231+'Stats (2)'!M231+'Stats (3)'!M231+'Stats (4)'!M231+'Stats (5)'!M231+'Stats (6)'!M231+'Stats (7)'!M231+'Stats (8)'!M231+'Stats (9)'!M231</f>
        <v>0</v>
      </c>
      <c r="N246" s="142">
        <f>'Stats (1)'!N231+'Stats (2)'!N231+'Stats (3)'!N231+'Stats (4)'!N231+'Stats (5)'!N231+'Stats (6)'!N231+'Stats (7)'!N231+'Stats (8)'!N231+'Stats (9)'!N231</f>
        <v>0</v>
      </c>
      <c r="O246" s="153"/>
      <c r="P246" s="308"/>
      <c r="Q246" s="308"/>
      <c r="R246" s="308"/>
      <c r="S246" s="308"/>
      <c r="T246" s="308"/>
    </row>
    <row r="247" spans="1:20" s="156" customFormat="1" ht="27" thickBot="1" x14ac:dyDescent="0.25">
      <c r="A247" s="1124" t="s">
        <v>6133</v>
      </c>
      <c r="B247" s="1125"/>
      <c r="C247" s="454" t="s">
        <v>2946</v>
      </c>
      <c r="D247" s="455" t="s">
        <v>2947</v>
      </c>
      <c r="E247" s="456" t="s">
        <v>2948</v>
      </c>
      <c r="F247" s="454" t="s">
        <v>2946</v>
      </c>
      <c r="G247" s="455" t="s">
        <v>2947</v>
      </c>
      <c r="H247" s="456" t="s">
        <v>2948</v>
      </c>
      <c r="I247" s="454" t="s">
        <v>2946</v>
      </c>
      <c r="J247" s="455" t="s">
        <v>2947</v>
      </c>
      <c r="K247" s="456" t="s">
        <v>2948</v>
      </c>
      <c r="L247" s="454" t="s">
        <v>2946</v>
      </c>
      <c r="M247" s="455" t="s">
        <v>2947</v>
      </c>
      <c r="N247" s="456" t="s">
        <v>2948</v>
      </c>
      <c r="O247" s="153"/>
      <c r="P247" s="308"/>
      <c r="Q247" s="308"/>
      <c r="R247" s="308"/>
      <c r="S247" s="308"/>
      <c r="T247" s="308"/>
    </row>
    <row r="248" spans="1:20" s="156" customFormat="1" ht="27" thickBot="1" x14ac:dyDescent="0.25">
      <c r="A248" s="891" t="s">
        <v>3177</v>
      </c>
      <c r="B248" s="892"/>
      <c r="C248" s="142">
        <f>'Stats (1)'!C246+'Stats (2)'!C246+'Stats (3)'!C246+'Stats (4)'!C246+'Stats (5)'!C246+'Stats (6)'!C246+'Stats (7)'!C246+'Stats (8)'!C246+'Stats (9)'!C246</f>
        <v>0</v>
      </c>
      <c r="D248" s="142">
        <f>'Stats (1)'!D246+'Stats (2)'!D246+'Stats (3)'!D246+'Stats (4)'!D246+'Stats (5)'!D246+'Stats (6)'!D246+'Stats (7)'!D246+'Stats (8)'!D246+'Stats (9)'!D246</f>
        <v>0</v>
      </c>
      <c r="E248" s="142">
        <f>'Stats (1)'!E246+'Stats (2)'!E246+'Stats (3)'!E246+'Stats (4)'!E246+'Stats (5)'!E246+'Stats (6)'!E246+'Stats (7)'!E246+'Stats (8)'!E246+'Stats (9)'!E246</f>
        <v>0</v>
      </c>
      <c r="F248" s="142">
        <f>'Stats (1)'!F246+'Stats (2)'!F246+'Stats (3)'!F246+'Stats (4)'!F246+'Stats (5)'!F246+'Stats (6)'!F246+'Stats (7)'!F246+'Stats (8)'!F246+'Stats (9)'!F246</f>
        <v>0</v>
      </c>
      <c r="G248" s="142">
        <f>'Stats (1)'!G246+'Stats (2)'!G246+'Stats (3)'!G246+'Stats (4)'!G246+'Stats (5)'!G246+'Stats (6)'!G246+'Stats (7)'!G246+'Stats (8)'!G246+'Stats (9)'!G246</f>
        <v>0</v>
      </c>
      <c r="H248" s="142">
        <f>'Stats (1)'!H246+'Stats (2)'!H246+'Stats (3)'!H246+'Stats (4)'!H246+'Stats (5)'!H246+'Stats (6)'!H246+'Stats (7)'!H246+'Stats (8)'!H246+'Stats (9)'!H246</f>
        <v>0</v>
      </c>
      <c r="I248" s="142">
        <f>'Stats (1)'!I246+'Stats (2)'!I246+'Stats (3)'!I246+'Stats (4)'!I246+'Stats (5)'!I246+'Stats (6)'!I246+'Stats (7)'!I246+'Stats (8)'!I246+'Stats (9)'!I246</f>
        <v>0</v>
      </c>
      <c r="J248" s="142">
        <f>'Stats (1)'!J246+'Stats (2)'!J246+'Stats (3)'!J246+'Stats (4)'!J246+'Stats (5)'!J246+'Stats (6)'!J246+'Stats (7)'!J246+'Stats (8)'!J246+'Stats (9)'!J246</f>
        <v>0</v>
      </c>
      <c r="K248" s="142">
        <f>'Stats (1)'!K246+'Stats (2)'!K246+'Stats (3)'!K246+'Stats (4)'!K246+'Stats (5)'!K246+'Stats (6)'!K246+'Stats (7)'!K246+'Stats (8)'!K246+'Stats (9)'!K246</f>
        <v>0</v>
      </c>
      <c r="L248" s="142">
        <f>'Stats (1)'!L246+'Stats (2)'!L246+'Stats (3)'!L246+'Stats (4)'!L246+'Stats (5)'!L246+'Stats (6)'!L246+'Stats (7)'!L246+'Stats (8)'!L246+'Stats (9)'!L246</f>
        <v>0</v>
      </c>
      <c r="M248" s="142">
        <f>'Stats (1)'!M246+'Stats (2)'!M246+'Stats (3)'!M246+'Stats (4)'!M246+'Stats (5)'!M246+'Stats (6)'!M246+'Stats (7)'!M246+'Stats (8)'!M246+'Stats (9)'!M246</f>
        <v>0</v>
      </c>
      <c r="N248" s="142">
        <f>'Stats (1)'!N246+'Stats (2)'!N246+'Stats (3)'!N246+'Stats (4)'!N246+'Stats (5)'!N246+'Stats (6)'!N246+'Stats (7)'!N246+'Stats (8)'!N246+'Stats (9)'!N246</f>
        <v>0</v>
      </c>
      <c r="O248" s="153"/>
      <c r="P248" s="308"/>
      <c r="Q248" s="308"/>
      <c r="R248" s="308"/>
      <c r="S248" s="308"/>
      <c r="T248" s="308"/>
    </row>
    <row r="249" spans="1:20" s="156" customFormat="1" ht="27" thickBot="1" x14ac:dyDescent="0.25">
      <c r="A249" s="1115" t="s">
        <v>6131</v>
      </c>
      <c r="B249" s="1116"/>
      <c r="C249" s="457" t="s">
        <v>2946</v>
      </c>
      <c r="D249" s="194" t="s">
        <v>2947</v>
      </c>
      <c r="E249" s="458" t="s">
        <v>2948</v>
      </c>
      <c r="F249" s="457" t="s">
        <v>2946</v>
      </c>
      <c r="G249" s="194" t="s">
        <v>2947</v>
      </c>
      <c r="H249" s="458" t="s">
        <v>2948</v>
      </c>
      <c r="I249" s="457" t="s">
        <v>2946</v>
      </c>
      <c r="J249" s="194" t="s">
        <v>2947</v>
      </c>
      <c r="K249" s="458" t="s">
        <v>2948</v>
      </c>
      <c r="L249" s="451" t="s">
        <v>2946</v>
      </c>
      <c r="M249" s="452" t="s">
        <v>2947</v>
      </c>
      <c r="N249" s="453" t="s">
        <v>2948</v>
      </c>
      <c r="O249" s="153"/>
      <c r="P249" s="308"/>
      <c r="Q249" s="308"/>
      <c r="R249" s="308"/>
      <c r="S249" s="308"/>
      <c r="T249" s="308"/>
    </row>
    <row r="250" spans="1:20" s="156" customFormat="1" ht="27" thickBot="1" x14ac:dyDescent="0.25">
      <c r="A250" s="891" t="s">
        <v>3178</v>
      </c>
      <c r="B250" s="892"/>
      <c r="C250" s="142">
        <f>'Stats (1)'!C261+'Stats (2)'!C261+'Stats (3)'!C261+'Stats (4)'!C261+'Stats (5)'!C261+'Stats (6)'!C261+'Stats (7)'!C261+'Stats (8)'!C261+'Stats (9)'!C261</f>
        <v>0</v>
      </c>
      <c r="D250" s="142">
        <f>'Stats (1)'!D261+'Stats (2)'!D261+'Stats (3)'!D261+'Stats (4)'!D261+'Stats (5)'!D261+'Stats (6)'!D261+'Stats (7)'!D261+'Stats (8)'!D261+'Stats (9)'!D261</f>
        <v>0</v>
      </c>
      <c r="E250" s="142">
        <f>'Stats (1)'!E261+'Stats (2)'!E261+'Stats (3)'!E261+'Stats (4)'!E261+'Stats (5)'!E261+'Stats (6)'!E261+'Stats (7)'!E261+'Stats (8)'!E261+'Stats (9)'!E261</f>
        <v>0</v>
      </c>
      <c r="F250" s="142">
        <f>'Stats (1)'!F261+'Stats (2)'!F261+'Stats (3)'!F261+'Stats (4)'!F261+'Stats (5)'!F261+'Stats (6)'!F261+'Stats (7)'!F261+'Stats (8)'!F261+'Stats (9)'!F261</f>
        <v>0</v>
      </c>
      <c r="G250" s="142">
        <f>'Stats (1)'!G261+'Stats (2)'!G261+'Stats (3)'!G261+'Stats (4)'!G261+'Stats (5)'!G261+'Stats (6)'!G261+'Stats (7)'!G261+'Stats (8)'!G261+'Stats (9)'!G261</f>
        <v>0</v>
      </c>
      <c r="H250" s="142">
        <f>'Stats (1)'!H261+'Stats (2)'!H261+'Stats (3)'!H261+'Stats (4)'!H261+'Stats (5)'!H261+'Stats (6)'!H261+'Stats (7)'!H261+'Stats (8)'!H261+'Stats (9)'!H261</f>
        <v>0</v>
      </c>
      <c r="I250" s="142">
        <f>'Stats (1)'!I261+'Stats (2)'!I261+'Stats (3)'!I261+'Stats (4)'!I261+'Stats (5)'!I261+'Stats (6)'!I261+'Stats (7)'!I261+'Stats (8)'!I261+'Stats (9)'!I261</f>
        <v>0</v>
      </c>
      <c r="J250" s="142">
        <f>'Stats (1)'!J261+'Stats (2)'!J261+'Stats (3)'!J261+'Stats (4)'!J261+'Stats (5)'!J261+'Stats (6)'!J261+'Stats (7)'!J261+'Stats (8)'!J261+'Stats (9)'!J261</f>
        <v>0</v>
      </c>
      <c r="K250" s="142">
        <f>'Stats (1)'!K261+'Stats (2)'!K261+'Stats (3)'!K261+'Stats (4)'!K261+'Stats (5)'!K261+'Stats (6)'!K261+'Stats (7)'!K261+'Stats (8)'!K261+'Stats (9)'!K261</f>
        <v>0</v>
      </c>
      <c r="L250" s="142">
        <f>'Stats (1)'!L261+'Stats (2)'!L261+'Stats (3)'!L261+'Stats (4)'!L261+'Stats (5)'!L261+'Stats (6)'!L261+'Stats (7)'!L261+'Stats (8)'!L261+'Stats (9)'!L261</f>
        <v>0</v>
      </c>
      <c r="M250" s="142">
        <f>'Stats (1)'!M261+'Stats (2)'!M261+'Stats (3)'!M261+'Stats (4)'!M261+'Stats (5)'!M261+'Stats (6)'!M261+'Stats (7)'!M261+'Stats (8)'!M261+'Stats (9)'!M261</f>
        <v>0</v>
      </c>
      <c r="N250" s="142">
        <f>'Stats (1)'!N261+'Stats (2)'!N261+'Stats (3)'!N261+'Stats (4)'!N261+'Stats (5)'!N261+'Stats (6)'!N261+'Stats (7)'!N261+'Stats (8)'!N261+'Stats (9)'!N261</f>
        <v>0</v>
      </c>
      <c r="O250" s="153"/>
      <c r="P250" s="308"/>
      <c r="Q250" s="308"/>
      <c r="R250" s="308"/>
      <c r="S250" s="308"/>
      <c r="T250" s="308"/>
    </row>
    <row r="251" spans="1:20" s="156" customFormat="1" ht="27" thickBot="1" x14ac:dyDescent="0.25">
      <c r="A251" s="1115" t="s">
        <v>6132</v>
      </c>
      <c r="B251" s="1116"/>
      <c r="C251" s="457" t="s">
        <v>2946</v>
      </c>
      <c r="D251" s="194" t="s">
        <v>2947</v>
      </c>
      <c r="E251" s="458" t="s">
        <v>2948</v>
      </c>
      <c r="F251" s="457" t="s">
        <v>2946</v>
      </c>
      <c r="G251" s="194" t="s">
        <v>2947</v>
      </c>
      <c r="H251" s="458" t="s">
        <v>2948</v>
      </c>
      <c r="I251" s="457" t="s">
        <v>2946</v>
      </c>
      <c r="J251" s="194" t="s">
        <v>2947</v>
      </c>
      <c r="K251" s="458" t="s">
        <v>2948</v>
      </c>
      <c r="L251" s="451" t="s">
        <v>2946</v>
      </c>
      <c r="M251" s="452" t="s">
        <v>2947</v>
      </c>
      <c r="N251" s="453" t="s">
        <v>2948</v>
      </c>
      <c r="O251" s="153"/>
      <c r="P251" s="308"/>
      <c r="Q251" s="308"/>
      <c r="R251" s="308"/>
      <c r="S251" s="308"/>
      <c r="T251" s="308"/>
    </row>
    <row r="252" spans="1:20" s="156" customFormat="1" ht="27" thickBot="1" x14ac:dyDescent="0.25">
      <c r="A252" s="891" t="s">
        <v>3179</v>
      </c>
      <c r="B252" s="892"/>
      <c r="C252" s="142">
        <f>'Stats (1)'!C276+'Stats (2)'!C276+'Stats (3)'!C276+'Stats (4)'!C276+'Stats (5)'!C276+'Stats (6)'!C276+'Stats (7)'!C276+'Stats (8)'!C276+'Stats (9)'!C276</f>
        <v>0</v>
      </c>
      <c r="D252" s="142">
        <f>'Stats (1)'!D276+'Stats (2)'!D276+'Stats (3)'!D276+'Stats (4)'!D276+'Stats (5)'!D276+'Stats (6)'!D276+'Stats (7)'!D276+'Stats (8)'!D276+'Stats (9)'!D276</f>
        <v>0</v>
      </c>
      <c r="E252" s="142">
        <f>'Stats (1)'!E276+'Stats (2)'!E276+'Stats (3)'!E276+'Stats (4)'!E276+'Stats (5)'!E276+'Stats (6)'!E276+'Stats (7)'!E276+'Stats (8)'!E276+'Stats (9)'!E276</f>
        <v>0</v>
      </c>
      <c r="F252" s="142">
        <f>'Stats (1)'!F276+'Stats (2)'!F276+'Stats (3)'!F276+'Stats (4)'!F276+'Stats (5)'!F276+'Stats (6)'!F276+'Stats (7)'!F276+'Stats (8)'!F276+'Stats (9)'!F276</f>
        <v>0</v>
      </c>
      <c r="G252" s="142">
        <f>'Stats (1)'!G276+'Stats (2)'!G276+'Stats (3)'!G276+'Stats (4)'!G276+'Stats (5)'!G276+'Stats (6)'!G276+'Stats (7)'!G276+'Stats (8)'!G276+'Stats (9)'!G276</f>
        <v>0</v>
      </c>
      <c r="H252" s="142">
        <f>'Stats (1)'!H276+'Stats (2)'!H276+'Stats (3)'!H276+'Stats (4)'!H276+'Stats (5)'!H276+'Stats (6)'!H276+'Stats (7)'!H276+'Stats (8)'!H276+'Stats (9)'!H276</f>
        <v>0</v>
      </c>
      <c r="I252" s="142">
        <f>'Stats (1)'!I276+'Stats (2)'!I276+'Stats (3)'!I276+'Stats (4)'!I276+'Stats (5)'!I276+'Stats (6)'!I276+'Stats (7)'!I276+'Stats (8)'!I276+'Stats (9)'!I276</f>
        <v>0</v>
      </c>
      <c r="J252" s="142">
        <f>'Stats (1)'!J276+'Stats (2)'!J276+'Stats (3)'!J276+'Stats (4)'!J276+'Stats (5)'!J276+'Stats (6)'!J276+'Stats (7)'!J276+'Stats (8)'!J276+'Stats (9)'!J276</f>
        <v>0</v>
      </c>
      <c r="K252" s="142">
        <f>'Stats (1)'!K276+'Stats (2)'!K276+'Stats (3)'!K276+'Stats (4)'!K276+'Stats (5)'!K276+'Stats (6)'!K276+'Stats (7)'!K276+'Stats (8)'!K276+'Stats (9)'!K276</f>
        <v>0</v>
      </c>
      <c r="L252" s="142">
        <f>'Stats (1)'!L276+'Stats (2)'!L276+'Stats (3)'!L276+'Stats (4)'!L276+'Stats (5)'!L276+'Stats (6)'!L276+'Stats (7)'!L276+'Stats (8)'!L276+'Stats (9)'!L276</f>
        <v>0</v>
      </c>
      <c r="M252" s="142">
        <f>'Stats (1)'!M276+'Stats (2)'!M276+'Stats (3)'!M276+'Stats (4)'!M276+'Stats (5)'!M276+'Stats (6)'!M276+'Stats (7)'!M276+'Stats (8)'!M276+'Stats (9)'!M276</f>
        <v>0</v>
      </c>
      <c r="N252" s="142">
        <f>'Stats (1)'!N276+'Stats (2)'!N276+'Stats (3)'!N276+'Stats (4)'!N276+'Stats (5)'!N276+'Stats (6)'!N276+'Stats (7)'!N276+'Stats (8)'!N276+'Stats (9)'!N276</f>
        <v>0</v>
      </c>
      <c r="O252" s="153"/>
      <c r="P252" s="308"/>
      <c r="Q252" s="308"/>
      <c r="R252" s="308"/>
      <c r="S252" s="308"/>
      <c r="T252" s="308"/>
    </row>
    <row r="253" spans="1:20" s="156" customFormat="1" ht="27" thickBot="1" x14ac:dyDescent="0.25">
      <c r="A253" s="1117" t="s">
        <v>3180</v>
      </c>
      <c r="B253" s="1118"/>
      <c r="C253" s="457" t="s">
        <v>2946</v>
      </c>
      <c r="D253" s="194" t="s">
        <v>2947</v>
      </c>
      <c r="E253" s="458" t="s">
        <v>2948</v>
      </c>
      <c r="F253" s="457" t="s">
        <v>2946</v>
      </c>
      <c r="G253" s="194" t="s">
        <v>2947</v>
      </c>
      <c r="H253" s="458" t="s">
        <v>2948</v>
      </c>
      <c r="I253" s="457" t="s">
        <v>2946</v>
      </c>
      <c r="J253" s="194" t="s">
        <v>2947</v>
      </c>
      <c r="K253" s="458" t="s">
        <v>2948</v>
      </c>
      <c r="L253" s="451" t="s">
        <v>2946</v>
      </c>
      <c r="M253" s="452" t="s">
        <v>2947</v>
      </c>
      <c r="N253" s="453" t="s">
        <v>2948</v>
      </c>
      <c r="O253" s="153"/>
      <c r="P253" s="308"/>
      <c r="Q253" s="308"/>
      <c r="R253" s="308"/>
      <c r="S253" s="308"/>
      <c r="T253" s="308"/>
    </row>
    <row r="254" spans="1:20" ht="26.25" x14ac:dyDescent="0.2">
      <c r="A254" s="1113" t="s">
        <v>3288</v>
      </c>
      <c r="B254" s="1114"/>
      <c r="C254" s="142">
        <f>'Stats (1)'!C290+'Stats (2)'!C290+'Stats (3)'!C290+'Stats (4)'!C290+'Stats (5)'!C290+'Stats (6)'!C290+'Stats (7)'!C290+'Stats (8)'!C290+'Stats (9)'!C290</f>
        <v>0</v>
      </c>
      <c r="D254" s="142">
        <f>'Stats (1)'!D290+'Stats (2)'!D290+'Stats (3)'!D290+'Stats (4)'!D290+'Stats (5)'!D290+'Stats (6)'!D290+'Stats (7)'!D290+'Stats (8)'!D290+'Stats (9)'!D290</f>
        <v>0</v>
      </c>
      <c r="E254" s="142">
        <f>'Stats (1)'!E290+'Stats (2)'!E290+'Stats (3)'!E290+'Stats (4)'!E290+'Stats (5)'!E290+'Stats (6)'!E290+'Stats (7)'!E290+'Stats (8)'!E290+'Stats (9)'!E290</f>
        <v>0</v>
      </c>
      <c r="F254" s="142">
        <f>'Stats (1)'!F290+'Stats (2)'!F290+'Stats (3)'!F290+'Stats (4)'!F290+'Stats (5)'!F290+'Stats (6)'!F290+'Stats (7)'!F290+'Stats (8)'!F290+'Stats (9)'!F290</f>
        <v>0</v>
      </c>
      <c r="G254" s="142">
        <f>'Stats (1)'!G290+'Stats (2)'!G290+'Stats (3)'!G290+'Stats (4)'!G290+'Stats (5)'!G290+'Stats (6)'!G290+'Stats (7)'!G290+'Stats (8)'!G290+'Stats (9)'!G290</f>
        <v>0</v>
      </c>
      <c r="H254" s="142">
        <f>'Stats (1)'!H290+'Stats (2)'!H290+'Stats (3)'!H290+'Stats (4)'!H290+'Stats (5)'!H290+'Stats (6)'!H290+'Stats (7)'!H290+'Stats (8)'!H290+'Stats (9)'!H290</f>
        <v>0</v>
      </c>
      <c r="I254" s="142">
        <f>'Stats (1)'!I290+'Stats (2)'!I290+'Stats (3)'!I290+'Stats (4)'!I290+'Stats (5)'!I290+'Stats (6)'!I290+'Stats (7)'!I290+'Stats (8)'!I290+'Stats (9)'!I290</f>
        <v>0</v>
      </c>
      <c r="J254" s="142">
        <f>'Stats (1)'!J290+'Stats (2)'!J290+'Stats (3)'!J290+'Stats (4)'!J290+'Stats (5)'!J290+'Stats (6)'!J290+'Stats (7)'!J290+'Stats (8)'!J290+'Stats (9)'!J290</f>
        <v>0</v>
      </c>
      <c r="K254" s="142">
        <f>'Stats (1)'!K290+'Stats (2)'!K290+'Stats (3)'!K290+'Stats (4)'!K290+'Stats (5)'!K290+'Stats (6)'!K290+'Stats (7)'!K290+'Stats (8)'!K290+'Stats (9)'!K290</f>
        <v>0</v>
      </c>
      <c r="L254" s="142">
        <f>'Stats (1)'!L290+'Stats (2)'!L290+'Stats (3)'!L290+'Stats (4)'!L290+'Stats (5)'!L290+'Stats (6)'!L290+'Stats (7)'!L290+'Stats (8)'!L290+'Stats (9)'!L290</f>
        <v>0</v>
      </c>
      <c r="M254" s="142">
        <f>'Stats (1)'!M290+'Stats (2)'!M290+'Stats (3)'!M290+'Stats (4)'!M290+'Stats (5)'!M290+'Stats (6)'!M290+'Stats (7)'!M290+'Stats (8)'!M290+'Stats (9)'!M290</f>
        <v>0</v>
      </c>
      <c r="N254" s="142">
        <f>'Stats (1)'!N290+'Stats (2)'!N290+'Stats (3)'!N290+'Stats (4)'!N290+'Stats (5)'!N290+'Stats (6)'!N290+'Stats (7)'!N290+'Stats (8)'!N290+'Stats (9)'!N290</f>
        <v>0</v>
      </c>
      <c r="O254" s="360"/>
      <c r="P254" s="308"/>
      <c r="Q254" s="308"/>
      <c r="R254" s="308"/>
      <c r="S254" s="308"/>
      <c r="T254" s="308"/>
    </row>
    <row r="255" spans="1:20" ht="26.25" x14ac:dyDescent="0.2">
      <c r="A255" s="459"/>
      <c r="B255" s="360"/>
      <c r="C255" s="360"/>
      <c r="D255" s="360"/>
      <c r="E255" s="360"/>
      <c r="F255" s="360"/>
      <c r="G255" s="360"/>
      <c r="H255" s="360"/>
      <c r="I255" s="360"/>
      <c r="J255" s="360"/>
      <c r="K255" s="360"/>
      <c r="L255" s="360"/>
      <c r="M255" s="361"/>
      <c r="N255" s="360"/>
      <c r="O255" s="360"/>
      <c r="P255" s="308"/>
      <c r="Q255" s="308"/>
      <c r="R255" s="308"/>
      <c r="S255" s="308"/>
      <c r="T255" s="308"/>
    </row>
    <row r="256" spans="1:20" ht="26.25" x14ac:dyDescent="0.2">
      <c r="A256" s="459"/>
      <c r="B256" s="360"/>
      <c r="C256" s="360"/>
      <c r="D256" s="360"/>
      <c r="E256" s="360"/>
      <c r="F256" s="360"/>
      <c r="G256" s="360"/>
      <c r="H256" s="360"/>
      <c r="I256" s="360"/>
      <c r="J256" s="360"/>
      <c r="K256" s="360"/>
      <c r="L256" s="360"/>
      <c r="M256" s="361"/>
      <c r="N256" s="360"/>
      <c r="O256" s="360"/>
      <c r="P256" s="308"/>
      <c r="Q256" s="308"/>
      <c r="R256" s="308"/>
      <c r="S256" s="308"/>
      <c r="T256" s="308"/>
    </row>
    <row r="257" spans="1:20" ht="26.25" x14ac:dyDescent="0.2">
      <c r="A257" s="459"/>
      <c r="B257" s="360"/>
      <c r="C257" s="360"/>
      <c r="D257" s="360"/>
      <c r="E257" s="360"/>
      <c r="F257" s="360"/>
      <c r="G257" s="360"/>
      <c r="H257" s="360"/>
      <c r="I257" s="360"/>
      <c r="J257" s="360"/>
      <c r="K257" s="360"/>
      <c r="L257" s="360"/>
      <c r="M257" s="361"/>
      <c r="N257" s="360"/>
      <c r="O257" s="360"/>
      <c r="P257" s="308"/>
      <c r="Q257" s="308"/>
      <c r="R257" s="308"/>
      <c r="S257" s="308"/>
      <c r="T257" s="308"/>
    </row>
    <row r="258" spans="1:20" ht="26.25" x14ac:dyDescent="0.2">
      <c r="A258" s="459"/>
      <c r="B258" s="360"/>
      <c r="C258" s="360"/>
      <c r="D258" s="360"/>
      <c r="E258" s="360"/>
      <c r="F258" s="360"/>
      <c r="G258" s="360"/>
      <c r="H258" s="360"/>
      <c r="I258" s="360"/>
      <c r="J258" s="360"/>
      <c r="K258" s="360"/>
      <c r="L258" s="360"/>
      <c r="M258" s="361"/>
      <c r="N258" s="360"/>
      <c r="O258" s="360"/>
      <c r="P258" s="308"/>
      <c r="Q258" s="308"/>
      <c r="R258" s="308"/>
      <c r="S258" s="308"/>
      <c r="T258" s="308"/>
    </row>
    <row r="259" spans="1:20" ht="26.25" x14ac:dyDescent="0.2">
      <c r="A259" s="459"/>
      <c r="B259" s="360"/>
      <c r="C259" s="360"/>
      <c r="D259" s="360"/>
      <c r="E259" s="360"/>
      <c r="F259" s="360"/>
      <c r="G259" s="360"/>
      <c r="H259" s="360"/>
      <c r="I259" s="360"/>
      <c r="J259" s="360"/>
      <c r="K259" s="360"/>
      <c r="L259" s="360"/>
      <c r="M259" s="361"/>
      <c r="N259" s="360"/>
      <c r="O259" s="360"/>
      <c r="P259" s="308"/>
      <c r="Q259" s="308"/>
      <c r="R259" s="308"/>
      <c r="S259" s="308"/>
      <c r="T259" s="308"/>
    </row>
    <row r="260" spans="1:20" ht="26.25" x14ac:dyDescent="0.2">
      <c r="A260" s="459"/>
      <c r="B260" s="360"/>
      <c r="C260" s="360"/>
      <c r="D260" s="360"/>
      <c r="E260" s="360"/>
      <c r="F260" s="360"/>
      <c r="G260" s="360"/>
      <c r="H260" s="360"/>
      <c r="I260" s="360"/>
      <c r="J260" s="360"/>
      <c r="K260" s="360"/>
      <c r="L260" s="360"/>
      <c r="M260" s="361"/>
      <c r="N260" s="360"/>
      <c r="O260" s="360"/>
      <c r="P260" s="308"/>
      <c r="Q260" s="308"/>
      <c r="R260" s="308"/>
      <c r="S260" s="308"/>
      <c r="T260" s="308"/>
    </row>
    <row r="261" spans="1:20" ht="26.25" x14ac:dyDescent="0.2">
      <c r="A261" s="459"/>
      <c r="B261" s="360"/>
      <c r="C261" s="360"/>
      <c r="D261" s="360"/>
      <c r="E261" s="360"/>
      <c r="F261" s="360"/>
      <c r="G261" s="360"/>
      <c r="H261" s="360"/>
      <c r="I261" s="360"/>
      <c r="J261" s="360"/>
      <c r="K261" s="360"/>
      <c r="L261" s="360"/>
      <c r="M261" s="361"/>
      <c r="N261" s="360"/>
      <c r="O261" s="360"/>
      <c r="P261" s="308"/>
      <c r="Q261" s="308"/>
      <c r="R261" s="308"/>
      <c r="S261" s="308"/>
      <c r="T261" s="308"/>
    </row>
    <row r="262" spans="1:20" ht="26.25" x14ac:dyDescent="0.2">
      <c r="A262" s="459"/>
      <c r="B262" s="360"/>
      <c r="C262" s="360"/>
      <c r="D262" s="360"/>
      <c r="E262" s="360"/>
      <c r="F262" s="360"/>
      <c r="G262" s="360"/>
      <c r="H262" s="360"/>
      <c r="I262" s="360"/>
      <c r="J262" s="360"/>
      <c r="K262" s="360"/>
      <c r="L262" s="360"/>
      <c r="M262" s="361"/>
      <c r="N262" s="360"/>
      <c r="O262" s="360"/>
      <c r="P262" s="308"/>
      <c r="Q262" s="308"/>
      <c r="R262" s="308"/>
      <c r="S262" s="308"/>
      <c r="T262" s="308"/>
    </row>
    <row r="263" spans="1:20" ht="26.25" x14ac:dyDescent="0.2">
      <c r="A263" s="459"/>
      <c r="B263" s="360"/>
      <c r="C263" s="360"/>
      <c r="D263" s="360"/>
      <c r="E263" s="360"/>
      <c r="F263" s="360"/>
      <c r="G263" s="360"/>
      <c r="H263" s="360"/>
      <c r="I263" s="360"/>
      <c r="J263" s="360"/>
      <c r="K263" s="360"/>
      <c r="L263" s="360"/>
      <c r="M263" s="361"/>
      <c r="N263" s="360"/>
      <c r="O263" s="360"/>
      <c r="P263" s="308"/>
      <c r="Q263" s="308"/>
      <c r="R263" s="308"/>
      <c r="S263" s="308"/>
      <c r="T263" s="308"/>
    </row>
    <row r="264" spans="1:20" ht="26.25" x14ac:dyDescent="0.2">
      <c r="A264" s="459"/>
      <c r="B264" s="360"/>
      <c r="C264" s="360"/>
      <c r="D264" s="360"/>
      <c r="E264" s="360"/>
      <c r="F264" s="360"/>
      <c r="G264" s="360"/>
      <c r="H264" s="360"/>
      <c r="I264" s="360"/>
      <c r="J264" s="360"/>
      <c r="K264" s="360"/>
      <c r="L264" s="360"/>
      <c r="M264" s="361"/>
      <c r="N264" s="360"/>
      <c r="O264" s="360"/>
      <c r="P264" s="308"/>
      <c r="Q264" s="308"/>
      <c r="R264" s="308"/>
      <c r="S264" s="308"/>
      <c r="T264" s="308"/>
    </row>
    <row r="265" spans="1:20" ht="26.25" x14ac:dyDescent="0.2">
      <c r="A265" s="459"/>
      <c r="B265" s="360"/>
      <c r="C265" s="360"/>
      <c r="D265" s="360"/>
      <c r="E265" s="360"/>
      <c r="F265" s="360"/>
      <c r="G265" s="360"/>
      <c r="H265" s="360"/>
      <c r="I265" s="360"/>
      <c r="J265" s="360"/>
      <c r="K265" s="360"/>
      <c r="L265" s="360"/>
      <c r="M265" s="361"/>
      <c r="N265" s="360"/>
      <c r="O265" s="360"/>
      <c r="P265" s="308"/>
      <c r="Q265" s="308"/>
      <c r="R265" s="308"/>
      <c r="S265" s="308"/>
      <c r="T265" s="308"/>
    </row>
    <row r="266" spans="1:20" ht="26.25" x14ac:dyDescent="0.2">
      <c r="A266" s="459"/>
      <c r="B266" s="360"/>
      <c r="C266" s="360"/>
      <c r="D266" s="360"/>
      <c r="E266" s="360"/>
      <c r="F266" s="360"/>
      <c r="G266" s="360"/>
      <c r="H266" s="360"/>
      <c r="I266" s="360"/>
      <c r="J266" s="360"/>
      <c r="K266" s="360"/>
      <c r="L266" s="360"/>
      <c r="M266" s="361"/>
      <c r="N266" s="360"/>
      <c r="O266" s="360"/>
      <c r="P266" s="308"/>
      <c r="Q266" s="308"/>
      <c r="R266" s="308"/>
      <c r="S266" s="308"/>
      <c r="T266" s="308"/>
    </row>
    <row r="267" spans="1:20" ht="26.25" x14ac:dyDescent="0.2">
      <c r="A267" s="459"/>
      <c r="B267" s="360"/>
      <c r="C267" s="360"/>
      <c r="D267" s="360"/>
      <c r="E267" s="360"/>
      <c r="F267" s="360"/>
      <c r="G267" s="360"/>
      <c r="H267" s="360"/>
      <c r="I267" s="360"/>
      <c r="J267" s="360"/>
      <c r="K267" s="360"/>
      <c r="L267" s="360"/>
      <c r="M267" s="361"/>
      <c r="N267" s="360"/>
      <c r="O267" s="360"/>
      <c r="P267" s="308"/>
      <c r="Q267" s="308"/>
      <c r="R267" s="308"/>
      <c r="S267" s="308"/>
      <c r="T267" s="308"/>
    </row>
    <row r="268" spans="1:20" ht="26.25" x14ac:dyDescent="0.2">
      <c r="A268" s="459"/>
      <c r="B268" s="360"/>
      <c r="C268" s="360"/>
      <c r="D268" s="360"/>
      <c r="E268" s="360"/>
      <c r="F268" s="360"/>
      <c r="G268" s="360"/>
      <c r="H268" s="360"/>
      <c r="I268" s="360"/>
      <c r="J268" s="360"/>
      <c r="K268" s="360"/>
      <c r="L268" s="360"/>
      <c r="M268" s="361"/>
      <c r="N268" s="360"/>
      <c r="O268" s="360"/>
      <c r="P268" s="308"/>
      <c r="Q268" s="308"/>
      <c r="R268" s="308"/>
      <c r="S268" s="308"/>
      <c r="T268" s="308"/>
    </row>
    <row r="269" spans="1:20" ht="26.25" x14ac:dyDescent="0.2">
      <c r="A269" s="459"/>
      <c r="B269" s="360"/>
      <c r="C269" s="360"/>
      <c r="D269" s="360"/>
      <c r="E269" s="360"/>
      <c r="F269" s="360"/>
      <c r="G269" s="360"/>
      <c r="H269" s="360"/>
      <c r="I269" s="360"/>
      <c r="J269" s="360"/>
      <c r="K269" s="360"/>
      <c r="L269" s="360"/>
      <c r="M269" s="361"/>
      <c r="N269" s="360"/>
      <c r="O269" s="360"/>
      <c r="P269" s="308"/>
      <c r="Q269" s="308"/>
      <c r="R269" s="308"/>
      <c r="S269" s="308"/>
      <c r="T269" s="308"/>
    </row>
    <row r="270" spans="1:20" ht="26.25" x14ac:dyDescent="0.2">
      <c r="A270" s="459"/>
      <c r="B270" s="360"/>
      <c r="C270" s="360"/>
      <c r="D270" s="360"/>
      <c r="E270" s="360"/>
      <c r="F270" s="360"/>
      <c r="G270" s="360"/>
      <c r="H270" s="360"/>
      <c r="I270" s="360"/>
      <c r="J270" s="360"/>
      <c r="K270" s="360"/>
      <c r="L270" s="360"/>
      <c r="M270" s="361"/>
      <c r="N270" s="360"/>
      <c r="O270" s="360"/>
      <c r="P270" s="308"/>
      <c r="Q270" s="308"/>
      <c r="R270" s="308"/>
      <c r="S270" s="308"/>
      <c r="T270" s="308"/>
    </row>
    <row r="271" spans="1:20" ht="26.25" x14ac:dyDescent="0.2">
      <c r="A271" s="459"/>
      <c r="B271" s="360"/>
      <c r="C271" s="360"/>
      <c r="D271" s="360"/>
      <c r="E271" s="360"/>
      <c r="F271" s="360"/>
      <c r="G271" s="360"/>
      <c r="H271" s="360"/>
      <c r="I271" s="360"/>
      <c r="J271" s="360"/>
      <c r="K271" s="360"/>
      <c r="L271" s="360"/>
      <c r="M271" s="361"/>
      <c r="N271" s="360"/>
      <c r="O271" s="360"/>
      <c r="P271" s="308"/>
      <c r="Q271" s="308"/>
      <c r="R271" s="308"/>
      <c r="S271" s="308"/>
      <c r="T271" s="308"/>
    </row>
    <row r="272" spans="1:20" ht="26.25" x14ac:dyDescent="0.2">
      <c r="A272" s="459"/>
      <c r="B272" s="360"/>
      <c r="C272" s="360"/>
      <c r="D272" s="360"/>
      <c r="E272" s="360"/>
      <c r="F272" s="360"/>
      <c r="G272" s="360"/>
      <c r="H272" s="360"/>
      <c r="I272" s="360"/>
      <c r="J272" s="360"/>
      <c r="K272" s="360"/>
      <c r="L272" s="360"/>
      <c r="M272" s="361"/>
      <c r="N272" s="360"/>
      <c r="O272" s="360"/>
      <c r="P272" s="308"/>
      <c r="Q272" s="308"/>
      <c r="R272" s="308"/>
      <c r="S272" s="308"/>
      <c r="T272" s="308"/>
    </row>
    <row r="273" spans="1:20" ht="26.25" x14ac:dyDescent="0.2">
      <c r="A273" s="459"/>
      <c r="B273" s="360"/>
      <c r="C273" s="360"/>
      <c r="D273" s="360"/>
      <c r="E273" s="360"/>
      <c r="F273" s="360"/>
      <c r="G273" s="360"/>
      <c r="H273" s="360"/>
      <c r="I273" s="360"/>
      <c r="J273" s="360"/>
      <c r="K273" s="360"/>
      <c r="L273" s="360"/>
      <c r="M273" s="361"/>
      <c r="N273" s="360"/>
      <c r="O273" s="360"/>
      <c r="P273" s="308"/>
      <c r="Q273" s="308"/>
      <c r="R273" s="308"/>
      <c r="S273" s="308"/>
      <c r="T273" s="308"/>
    </row>
    <row r="274" spans="1:20" ht="26.25" x14ac:dyDescent="0.2">
      <c r="A274" s="459"/>
      <c r="B274" s="360"/>
      <c r="C274" s="360"/>
      <c r="D274" s="360"/>
      <c r="E274" s="360"/>
      <c r="F274" s="360"/>
      <c r="G274" s="360"/>
      <c r="H274" s="360"/>
      <c r="I274" s="360"/>
      <c r="J274" s="360"/>
      <c r="K274" s="360"/>
      <c r="L274" s="360"/>
      <c r="M274" s="361"/>
      <c r="N274" s="360"/>
      <c r="O274" s="360"/>
      <c r="P274" s="308"/>
      <c r="Q274" s="308"/>
      <c r="R274" s="308"/>
      <c r="S274" s="308"/>
      <c r="T274" s="308"/>
    </row>
    <row r="275" spans="1:20" ht="26.25" x14ac:dyDescent="0.2">
      <c r="A275" s="459"/>
      <c r="B275" s="360"/>
      <c r="C275" s="360"/>
      <c r="D275" s="360"/>
      <c r="E275" s="360"/>
      <c r="F275" s="360"/>
      <c r="G275" s="360"/>
      <c r="H275" s="360"/>
      <c r="I275" s="360"/>
      <c r="J275" s="360"/>
      <c r="K275" s="360"/>
      <c r="L275" s="360"/>
      <c r="M275" s="361"/>
      <c r="N275" s="360"/>
      <c r="O275" s="360"/>
      <c r="P275" s="308"/>
      <c r="Q275" s="308"/>
      <c r="R275" s="308"/>
      <c r="S275" s="308"/>
      <c r="T275" s="308"/>
    </row>
    <row r="276" spans="1:20" ht="26.25" x14ac:dyDescent="0.2">
      <c r="A276" s="459"/>
      <c r="B276" s="360"/>
      <c r="C276" s="360"/>
      <c r="D276" s="360"/>
      <c r="E276" s="360"/>
      <c r="F276" s="360"/>
      <c r="G276" s="360"/>
      <c r="H276" s="360"/>
      <c r="I276" s="360"/>
      <c r="J276" s="360"/>
      <c r="K276" s="360"/>
      <c r="L276" s="360"/>
      <c r="M276" s="361"/>
      <c r="N276" s="360"/>
      <c r="O276" s="360"/>
      <c r="P276" s="308"/>
      <c r="Q276" s="308"/>
      <c r="R276" s="308"/>
      <c r="S276" s="308"/>
      <c r="T276" s="308"/>
    </row>
    <row r="277" spans="1:20" ht="26.25" x14ac:dyDescent="0.2">
      <c r="A277" s="459"/>
      <c r="B277" s="360"/>
      <c r="C277" s="360"/>
      <c r="D277" s="360"/>
      <c r="E277" s="360"/>
      <c r="F277" s="360"/>
      <c r="G277" s="360"/>
      <c r="H277" s="360"/>
      <c r="I277" s="360"/>
      <c r="J277" s="360"/>
      <c r="K277" s="360"/>
      <c r="L277" s="360"/>
      <c r="M277" s="361"/>
      <c r="N277" s="360"/>
      <c r="O277" s="360"/>
      <c r="P277" s="308"/>
      <c r="Q277" s="308"/>
      <c r="R277" s="308"/>
      <c r="S277" s="308"/>
      <c r="T277" s="308"/>
    </row>
    <row r="278" spans="1:20" ht="26.25" x14ac:dyDescent="0.2">
      <c r="A278" s="459"/>
      <c r="B278" s="360"/>
      <c r="C278" s="360"/>
      <c r="D278" s="360"/>
      <c r="E278" s="360"/>
      <c r="F278" s="360"/>
      <c r="G278" s="360"/>
      <c r="H278" s="360"/>
      <c r="I278" s="360"/>
      <c r="J278" s="360"/>
      <c r="K278" s="360"/>
      <c r="L278" s="360"/>
      <c r="M278" s="361"/>
      <c r="N278" s="360"/>
      <c r="O278" s="360"/>
      <c r="P278" s="308"/>
      <c r="Q278" s="308"/>
      <c r="R278" s="308"/>
      <c r="S278" s="308"/>
      <c r="T278" s="308"/>
    </row>
    <row r="279" spans="1:20" ht="26.25" x14ac:dyDescent="0.2">
      <c r="A279" s="459"/>
      <c r="B279" s="360"/>
      <c r="C279" s="360"/>
      <c r="D279" s="360"/>
      <c r="E279" s="360"/>
      <c r="F279" s="360"/>
      <c r="G279" s="360"/>
      <c r="H279" s="360"/>
      <c r="I279" s="360"/>
      <c r="J279" s="360"/>
      <c r="K279" s="360"/>
      <c r="L279" s="360"/>
      <c r="M279" s="361"/>
      <c r="N279" s="360"/>
      <c r="O279" s="360"/>
      <c r="P279" s="308"/>
      <c r="Q279" s="308"/>
      <c r="R279" s="308"/>
      <c r="S279" s="308"/>
      <c r="T279" s="308"/>
    </row>
    <row r="280" spans="1:20" ht="26.25" x14ac:dyDescent="0.2">
      <c r="A280" s="459"/>
      <c r="B280" s="360"/>
      <c r="C280" s="360"/>
      <c r="D280" s="360"/>
      <c r="E280" s="360"/>
      <c r="F280" s="360"/>
      <c r="G280" s="360"/>
      <c r="H280" s="360"/>
      <c r="I280" s="360"/>
      <c r="J280" s="360"/>
      <c r="K280" s="360"/>
      <c r="L280" s="360"/>
      <c r="M280" s="361"/>
      <c r="N280" s="360"/>
      <c r="O280" s="360"/>
      <c r="P280" s="308"/>
      <c r="Q280" s="308"/>
      <c r="R280" s="308"/>
      <c r="S280" s="308"/>
      <c r="T280" s="308"/>
    </row>
    <row r="281" spans="1:20" ht="26.25" x14ac:dyDescent="0.2">
      <c r="A281" s="459"/>
      <c r="B281" s="360"/>
      <c r="C281" s="360"/>
      <c r="E281" s="360"/>
      <c r="F281" s="360"/>
      <c r="G281" s="360"/>
      <c r="H281" s="360"/>
      <c r="I281" s="360"/>
      <c r="J281" s="360"/>
      <c r="K281" s="360"/>
      <c r="L281" s="360"/>
      <c r="M281" s="361"/>
      <c r="N281" s="360"/>
      <c r="O281" s="360"/>
      <c r="P281" s="308"/>
      <c r="Q281" s="308"/>
      <c r="R281" s="308"/>
      <c r="S281" s="308"/>
      <c r="T281" s="308"/>
    </row>
  </sheetData>
  <sheetProtection algorithmName="SHA-512" hashValue="gFe5bdETwGMk31A1qLjg/aOfiC8i8/pX6VW59pYODR7uOf4z8KSxBopXaUuQTVMLOyxQftpOJ/DYg2O2OAN5qw==" saltValue="t1D4zNOgZNX6WYcA1lIoXg==" spinCount="100000" sheet="1" formatColumns="0" formatRows="0" selectLockedCells="1"/>
  <mergeCells count="88">
    <mergeCell ref="C90:Q90"/>
    <mergeCell ref="I20:K20"/>
    <mergeCell ref="F20:H20"/>
    <mergeCell ref="A45:Q45"/>
    <mergeCell ref="A50:Q50"/>
    <mergeCell ref="C70:O70"/>
    <mergeCell ref="C75:O75"/>
    <mergeCell ref="A55:Q55"/>
    <mergeCell ref="H8:I8"/>
    <mergeCell ref="I10:M10"/>
    <mergeCell ref="H4:J4"/>
    <mergeCell ref="B27:R27"/>
    <mergeCell ref="A60:B60"/>
    <mergeCell ref="C60:G60"/>
    <mergeCell ref="A14:B14"/>
    <mergeCell ref="C15:E15"/>
    <mergeCell ref="A19:K19"/>
    <mergeCell ref="A20:B20"/>
    <mergeCell ref="C20:E20"/>
    <mergeCell ref="B24:B25"/>
    <mergeCell ref="C21:E21"/>
    <mergeCell ref="F21:H21"/>
    <mergeCell ref="C24:E24"/>
    <mergeCell ref="B39:Q39"/>
    <mergeCell ref="L242:N242"/>
    <mergeCell ref="C145:E145"/>
    <mergeCell ref="C144:K144"/>
    <mergeCell ref="A144:B144"/>
    <mergeCell ref="I242:K242"/>
    <mergeCell ref="L241:N241"/>
    <mergeCell ref="F242:H242"/>
    <mergeCell ref="C241:K241"/>
    <mergeCell ref="L144:N144"/>
    <mergeCell ref="L145:N145"/>
    <mergeCell ref="A243:B243"/>
    <mergeCell ref="A211:B211"/>
    <mergeCell ref="A241:B241"/>
    <mergeCell ref="A181:B181"/>
    <mergeCell ref="A13:K13"/>
    <mergeCell ref="A143:N143"/>
    <mergeCell ref="A110:G110"/>
    <mergeCell ref="A65:B65"/>
    <mergeCell ref="C65:G65"/>
    <mergeCell ref="I21:K21"/>
    <mergeCell ref="B15:B16"/>
    <mergeCell ref="B21:B22"/>
    <mergeCell ref="C95:Q95"/>
    <mergeCell ref="C80:K80"/>
    <mergeCell ref="C85:K85"/>
    <mergeCell ref="A40:Q40"/>
    <mergeCell ref="C100:J100"/>
    <mergeCell ref="C242:E242"/>
    <mergeCell ref="C105:J105"/>
    <mergeCell ref="A248:B248"/>
    <mergeCell ref="A242:B242"/>
    <mergeCell ref="A146:B146"/>
    <mergeCell ref="A147:B147"/>
    <mergeCell ref="A246:B246"/>
    <mergeCell ref="A245:B245"/>
    <mergeCell ref="A247:B247"/>
    <mergeCell ref="A150:B150"/>
    <mergeCell ref="A151:B151"/>
    <mergeCell ref="A145:B145"/>
    <mergeCell ref="F145:H145"/>
    <mergeCell ref="I145:K145"/>
    <mergeCell ref="A244:B244"/>
    <mergeCell ref="A254:B254"/>
    <mergeCell ref="A252:B252"/>
    <mergeCell ref="A249:B249"/>
    <mergeCell ref="A251:B251"/>
    <mergeCell ref="A250:B250"/>
    <mergeCell ref="A253:B253"/>
    <mergeCell ref="A1:K1"/>
    <mergeCell ref="C7:E7"/>
    <mergeCell ref="C9:E9"/>
    <mergeCell ref="F15:H15"/>
    <mergeCell ref="I15:K15"/>
    <mergeCell ref="C14:E14"/>
    <mergeCell ref="F14:H14"/>
    <mergeCell ref="I14:K14"/>
    <mergeCell ref="C10:E10"/>
    <mergeCell ref="F10:H10"/>
    <mergeCell ref="H5:I5"/>
    <mergeCell ref="C6:G6"/>
    <mergeCell ref="C8:G8"/>
    <mergeCell ref="A2:K2"/>
    <mergeCell ref="H6:I6"/>
    <mergeCell ref="H7:I7"/>
  </mergeCells>
  <phoneticPr fontId="0" type="noConversion"/>
  <dataValidations disablePrompts="1" count="2">
    <dataValidation type="whole" operator="lessThan" allowBlank="1" showInputMessage="1" showErrorMessage="1" promptTitle="Attention" prompt="Please Enter a Whole Number" sqref="C26:D26" xr:uid="{00000000-0002-0000-0B00-000000000000}">
      <formula1>100</formula1>
    </dataValidation>
    <dataValidation type="whole" operator="lessThan" allowBlank="1" showInputMessage="1" showErrorMessage="1" errorTitle="Check Enter" error="Only 1 Programme Category to be selected from above list" sqref="C38:R38" xr:uid="{00000000-0002-0000-0B00-000001000000}">
      <formula1>2</formula1>
    </dataValidation>
  </dataValidations>
  <pageMargins left="0.70866141732283472" right="0.70866141732283472" top="0.74803149606299213" bottom="0.74803149606299213" header="0.31496062992125984" footer="0.31496062992125984"/>
  <pageSetup paperSize="9" scale="38" fitToHeight="0" orientation="landscape" r:id="rId1"/>
  <headerFooter alignWithMargins="0">
    <oddHeader>&amp;L&amp;"Calibri,Bold"&amp;12Transition Quality Assurance System (TQAS)</oddHeader>
    <oddFooter>&amp;L&amp;"Calibri,Bold"&amp;12&amp;G
&amp;C&amp;G
&amp;R&amp;"Calibri,Bold"&amp;G
&amp;11TQAS-8d-F26/STP Statistical Returns/MSLETB/V1.2</oddFooter>
  </headerFooter>
  <rowBreaks count="4" manualBreakCount="4">
    <brk id="59" max="16383" man="1"/>
    <brk id="99" max="16383" man="1"/>
    <brk id="142" max="16383" man="1"/>
    <brk id="240" max="16383" man="1"/>
  </rowBreaks>
  <legacyDrawing r:id="rId2"/>
  <legacyDrawingHF r:id="rId3"/>
  <tableParts count="3">
    <tablePart r:id="rId4"/>
    <tablePart r:id="rId5"/>
    <tablePart r:id="rId6"/>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00B0F0"/>
  </sheetPr>
  <dimension ref="A1:N161"/>
  <sheetViews>
    <sheetView topLeftCell="A142" zoomScale="90" zoomScaleNormal="90" workbookViewId="0">
      <selection activeCell="C4" sqref="C4"/>
    </sheetView>
  </sheetViews>
  <sheetFormatPr defaultRowHeight="31.5" customHeight="1" x14ac:dyDescent="0.2"/>
  <cols>
    <col min="1" max="1" width="14.5703125" style="41" customWidth="1"/>
    <col min="2" max="2" width="17.5703125" style="61" customWidth="1"/>
    <col min="3" max="5" width="18" style="41" customWidth="1"/>
    <col min="6" max="6" width="11.140625" style="41" customWidth="1"/>
    <col min="7" max="8" width="25" style="61" customWidth="1"/>
    <col min="9" max="9" width="8.5703125" style="41" customWidth="1"/>
    <col min="10" max="10" width="12.28515625" style="41" customWidth="1"/>
    <col min="11" max="11" width="11.85546875" style="41" customWidth="1"/>
    <col min="12" max="12" width="14.7109375" style="41" customWidth="1"/>
    <col min="13" max="13" width="17.42578125" style="61" customWidth="1"/>
    <col min="14" max="16384" width="9.140625" style="19"/>
  </cols>
  <sheetData>
    <row r="1" spans="1:14" ht="31.5" customHeight="1" x14ac:dyDescent="0.35">
      <c r="A1" s="1187"/>
      <c r="B1" s="1187"/>
      <c r="C1" s="1187"/>
      <c r="D1" s="1187"/>
      <c r="E1" s="1187"/>
      <c r="F1" s="1187"/>
      <c r="G1" s="1187"/>
      <c r="H1" s="1187"/>
      <c r="I1" s="1187"/>
      <c r="J1" s="1187"/>
      <c r="K1" s="1187"/>
      <c r="L1" s="1187"/>
      <c r="M1" s="1188"/>
      <c r="N1" s="36"/>
    </row>
    <row r="2" spans="1:14" s="45" customFormat="1" ht="31.5" customHeight="1" thickBot="1" x14ac:dyDescent="0.25">
      <c r="A2" s="74" t="s">
        <v>51</v>
      </c>
      <c r="B2" s="75" t="s">
        <v>3289</v>
      </c>
      <c r="C2" s="75" t="s">
        <v>3290</v>
      </c>
      <c r="D2" s="75" t="s">
        <v>36</v>
      </c>
      <c r="E2" s="75" t="s">
        <v>3291</v>
      </c>
      <c r="F2" s="75" t="s">
        <v>3292</v>
      </c>
      <c r="G2" s="75" t="s">
        <v>2883</v>
      </c>
      <c r="H2" s="75" t="s">
        <v>3293</v>
      </c>
      <c r="I2" s="75" t="s">
        <v>3294</v>
      </c>
      <c r="J2" s="75" t="s">
        <v>3295</v>
      </c>
      <c r="K2" s="75" t="s">
        <v>3296</v>
      </c>
      <c r="L2" s="75" t="s">
        <v>2885</v>
      </c>
      <c r="M2" s="76" t="s">
        <v>3297</v>
      </c>
      <c r="N2" s="72"/>
    </row>
    <row r="3" spans="1:14" ht="31.5" customHeight="1" x14ac:dyDescent="0.2">
      <c r="A3" s="40" t="s">
        <v>128</v>
      </c>
      <c r="B3" s="46" t="s">
        <v>274</v>
      </c>
      <c r="C3" s="39" t="s">
        <v>3298</v>
      </c>
      <c r="D3" s="39" t="s">
        <v>128</v>
      </c>
      <c r="E3" s="39" t="s">
        <v>130</v>
      </c>
      <c r="F3" s="73">
        <v>74</v>
      </c>
      <c r="G3" s="47" t="s">
        <v>3299</v>
      </c>
      <c r="H3" s="47"/>
      <c r="I3" s="835" t="s">
        <v>2928</v>
      </c>
      <c r="J3" s="835" t="s">
        <v>2918</v>
      </c>
      <c r="K3" s="835">
        <v>36</v>
      </c>
      <c r="L3" s="835" t="s">
        <v>3176</v>
      </c>
      <c r="M3" s="47"/>
    </row>
    <row r="4" spans="1:14" ht="31.5" customHeight="1" x14ac:dyDescent="0.2">
      <c r="A4" s="40" t="s">
        <v>128</v>
      </c>
      <c r="B4" s="46" t="s">
        <v>274</v>
      </c>
      <c r="C4" s="39" t="s">
        <v>3298</v>
      </c>
      <c r="D4" s="39" t="s">
        <v>128</v>
      </c>
      <c r="E4" s="39" t="s">
        <v>130</v>
      </c>
      <c r="F4" s="51"/>
      <c r="G4" s="49" t="s">
        <v>3299</v>
      </c>
      <c r="H4" s="47"/>
      <c r="I4" s="50" t="s">
        <v>3300</v>
      </c>
      <c r="J4" s="50" t="s">
        <v>2918</v>
      </c>
      <c r="K4" s="50">
        <v>36</v>
      </c>
      <c r="L4" s="50" t="s">
        <v>3176</v>
      </c>
      <c r="M4" s="49"/>
    </row>
    <row r="5" spans="1:14" ht="31.5" customHeight="1" x14ac:dyDescent="0.2">
      <c r="A5" s="40" t="s">
        <v>128</v>
      </c>
      <c r="B5" s="46" t="s">
        <v>274</v>
      </c>
      <c r="C5" s="39" t="s">
        <v>3298</v>
      </c>
      <c r="D5" s="39" t="s">
        <v>128</v>
      </c>
      <c r="E5" s="39" t="s">
        <v>130</v>
      </c>
      <c r="F5" s="51"/>
      <c r="G5" s="49" t="s">
        <v>3301</v>
      </c>
      <c r="H5" s="47"/>
      <c r="I5" s="43" t="s">
        <v>2929</v>
      </c>
      <c r="J5" s="43" t="s">
        <v>2918</v>
      </c>
      <c r="K5" s="43">
        <v>96</v>
      </c>
      <c r="L5" s="50" t="s">
        <v>3166</v>
      </c>
      <c r="M5" s="49"/>
    </row>
    <row r="6" spans="1:14" ht="31.5" customHeight="1" x14ac:dyDescent="0.2">
      <c r="A6" s="40" t="s">
        <v>128</v>
      </c>
      <c r="B6" s="46" t="s">
        <v>274</v>
      </c>
      <c r="C6" s="39" t="s">
        <v>3298</v>
      </c>
      <c r="D6" s="39" t="s">
        <v>128</v>
      </c>
      <c r="E6" s="39" t="s">
        <v>130</v>
      </c>
      <c r="F6" s="51"/>
      <c r="G6" s="49" t="s">
        <v>3302</v>
      </c>
      <c r="H6" s="47"/>
      <c r="I6" s="43" t="s">
        <v>2929</v>
      </c>
      <c r="J6" s="43" t="s">
        <v>3303</v>
      </c>
      <c r="K6" s="43">
        <v>96</v>
      </c>
      <c r="L6" s="50" t="s">
        <v>3164</v>
      </c>
      <c r="M6" s="49"/>
    </row>
    <row r="7" spans="1:14" ht="31.5" customHeight="1" x14ac:dyDescent="0.2">
      <c r="A7" s="40" t="s">
        <v>128</v>
      </c>
      <c r="B7" s="46" t="s">
        <v>274</v>
      </c>
      <c r="C7" s="39" t="s">
        <v>3298</v>
      </c>
      <c r="D7" s="39" t="s">
        <v>128</v>
      </c>
      <c r="E7" s="39" t="s">
        <v>130</v>
      </c>
      <c r="F7" s="51"/>
      <c r="G7" s="49" t="s">
        <v>3304</v>
      </c>
      <c r="H7" s="47"/>
      <c r="I7" s="43" t="s">
        <v>2929</v>
      </c>
      <c r="J7" s="43" t="s">
        <v>3303</v>
      </c>
      <c r="K7" s="43">
        <v>96</v>
      </c>
      <c r="L7" s="50" t="s">
        <v>3164</v>
      </c>
      <c r="M7" s="49"/>
    </row>
    <row r="8" spans="1:14" ht="31.5" customHeight="1" x14ac:dyDescent="0.2">
      <c r="A8" s="38" t="s">
        <v>128</v>
      </c>
      <c r="B8" s="48" t="s">
        <v>274</v>
      </c>
      <c r="C8" s="37" t="s">
        <v>3305</v>
      </c>
      <c r="D8" s="39" t="s">
        <v>128</v>
      </c>
      <c r="E8" s="39" t="s">
        <v>130</v>
      </c>
      <c r="F8" s="51">
        <v>54</v>
      </c>
      <c r="G8" s="49" t="s">
        <v>3299</v>
      </c>
      <c r="H8" s="47"/>
      <c r="I8" s="43" t="s">
        <v>2928</v>
      </c>
      <c r="J8" s="43" t="s">
        <v>2918</v>
      </c>
      <c r="K8" s="43">
        <v>40</v>
      </c>
      <c r="L8" s="50" t="s">
        <v>3176</v>
      </c>
      <c r="M8" s="49"/>
    </row>
    <row r="9" spans="1:14" ht="31.5" customHeight="1" x14ac:dyDescent="0.2">
      <c r="A9" s="38" t="s">
        <v>128</v>
      </c>
      <c r="B9" s="48" t="s">
        <v>274</v>
      </c>
      <c r="C9" s="37" t="s">
        <v>3306</v>
      </c>
      <c r="D9" s="39" t="s">
        <v>128</v>
      </c>
      <c r="E9" s="39" t="s">
        <v>130</v>
      </c>
      <c r="F9" s="51"/>
      <c r="G9" s="49" t="s">
        <v>3307</v>
      </c>
      <c r="H9" s="47"/>
      <c r="I9" s="43" t="s">
        <v>2928</v>
      </c>
      <c r="J9" s="43" t="s">
        <v>2918</v>
      </c>
      <c r="K9" s="43">
        <v>52</v>
      </c>
      <c r="L9" s="50" t="s">
        <v>3176</v>
      </c>
      <c r="M9" s="49"/>
    </row>
    <row r="10" spans="1:14" ht="31.5" customHeight="1" x14ac:dyDescent="0.2">
      <c r="A10" s="38" t="s">
        <v>128</v>
      </c>
      <c r="B10" s="48" t="s">
        <v>274</v>
      </c>
      <c r="C10" s="37" t="s">
        <v>3306</v>
      </c>
      <c r="D10" s="39" t="s">
        <v>128</v>
      </c>
      <c r="E10" s="39" t="s">
        <v>130</v>
      </c>
      <c r="F10" s="51"/>
      <c r="G10" s="49" t="s">
        <v>3299</v>
      </c>
      <c r="H10" s="47"/>
      <c r="I10" s="43" t="s">
        <v>2928</v>
      </c>
      <c r="J10" s="43" t="s">
        <v>2918</v>
      </c>
      <c r="K10" s="43">
        <v>40</v>
      </c>
      <c r="L10" s="50" t="s">
        <v>3176</v>
      </c>
      <c r="M10" s="49"/>
    </row>
    <row r="11" spans="1:14" ht="31.5" customHeight="1" x14ac:dyDescent="0.2">
      <c r="A11" s="38" t="s">
        <v>128</v>
      </c>
      <c r="B11" s="48" t="s">
        <v>274</v>
      </c>
      <c r="C11" s="37" t="s">
        <v>3306</v>
      </c>
      <c r="D11" s="39" t="s">
        <v>128</v>
      </c>
      <c r="E11" s="39" t="s">
        <v>130</v>
      </c>
      <c r="F11" s="51"/>
      <c r="G11" s="49" t="s">
        <v>3308</v>
      </c>
      <c r="H11" s="47"/>
      <c r="I11" s="43" t="s">
        <v>2929</v>
      </c>
      <c r="J11" s="43" t="s">
        <v>2918</v>
      </c>
      <c r="K11" s="43">
        <v>78</v>
      </c>
      <c r="L11" s="50" t="s">
        <v>3166</v>
      </c>
      <c r="M11" s="49"/>
    </row>
    <row r="12" spans="1:14" ht="31.5" customHeight="1" x14ac:dyDescent="0.2">
      <c r="A12" s="38" t="s">
        <v>128</v>
      </c>
      <c r="B12" s="48" t="s">
        <v>274</v>
      </c>
      <c r="C12" s="37" t="s">
        <v>3306</v>
      </c>
      <c r="D12" s="39" t="s">
        <v>128</v>
      </c>
      <c r="E12" s="39" t="s">
        <v>130</v>
      </c>
      <c r="F12" s="51"/>
      <c r="G12" s="49" t="s">
        <v>3309</v>
      </c>
      <c r="H12" s="47"/>
      <c r="I12" s="43" t="s">
        <v>2929</v>
      </c>
      <c r="J12" s="43" t="s">
        <v>3202</v>
      </c>
      <c r="K12" s="43">
        <v>104</v>
      </c>
      <c r="L12" s="50" t="s">
        <v>3164</v>
      </c>
      <c r="M12" s="49"/>
    </row>
    <row r="13" spans="1:14" ht="31.5" customHeight="1" x14ac:dyDescent="0.2">
      <c r="A13" s="38" t="s">
        <v>128</v>
      </c>
      <c r="B13" s="48" t="s">
        <v>274</v>
      </c>
      <c r="C13" s="48" t="s">
        <v>3310</v>
      </c>
      <c r="D13" s="39" t="s">
        <v>128</v>
      </c>
      <c r="E13" s="39" t="s">
        <v>130</v>
      </c>
      <c r="F13" s="51">
        <v>251</v>
      </c>
      <c r="G13" s="49" t="s">
        <v>3311</v>
      </c>
      <c r="H13" s="47"/>
      <c r="I13" s="50" t="s">
        <v>2928</v>
      </c>
      <c r="J13" s="50" t="s">
        <v>2918</v>
      </c>
      <c r="K13" s="50">
        <v>78</v>
      </c>
      <c r="L13" s="50" t="s">
        <v>3164</v>
      </c>
      <c r="M13" s="52"/>
    </row>
    <row r="14" spans="1:14" ht="31.5" customHeight="1" x14ac:dyDescent="0.2">
      <c r="A14" s="38" t="s">
        <v>128</v>
      </c>
      <c r="B14" s="48" t="s">
        <v>274</v>
      </c>
      <c r="C14" s="48" t="s">
        <v>3310</v>
      </c>
      <c r="D14" s="39" t="s">
        <v>128</v>
      </c>
      <c r="E14" s="39" t="s">
        <v>130</v>
      </c>
      <c r="F14" s="51"/>
      <c r="G14" s="49" t="s">
        <v>3309</v>
      </c>
      <c r="H14" s="47"/>
      <c r="I14" s="50" t="s">
        <v>2929</v>
      </c>
      <c r="J14" s="50" t="s">
        <v>3303</v>
      </c>
      <c r="K14" s="50">
        <v>104</v>
      </c>
      <c r="L14" s="50" t="s">
        <v>3164</v>
      </c>
      <c r="M14" s="52"/>
    </row>
    <row r="15" spans="1:14" ht="31.5" customHeight="1" x14ac:dyDescent="0.2">
      <c r="A15" s="38" t="s">
        <v>128</v>
      </c>
      <c r="B15" s="48" t="s">
        <v>274</v>
      </c>
      <c r="C15" s="48" t="s">
        <v>3310</v>
      </c>
      <c r="D15" s="39" t="s">
        <v>128</v>
      </c>
      <c r="E15" s="39" t="s">
        <v>130</v>
      </c>
      <c r="F15" s="51"/>
      <c r="G15" s="49" t="s">
        <v>3312</v>
      </c>
      <c r="H15" s="47"/>
      <c r="I15" s="50" t="s">
        <v>2929</v>
      </c>
      <c r="J15" s="50" t="s">
        <v>2918</v>
      </c>
      <c r="K15" s="50">
        <v>104</v>
      </c>
      <c r="L15" s="50" t="s">
        <v>3166</v>
      </c>
      <c r="M15" s="49"/>
    </row>
    <row r="16" spans="1:14" ht="31.5" customHeight="1" x14ac:dyDescent="0.2">
      <c r="A16" s="38" t="s">
        <v>128</v>
      </c>
      <c r="B16" s="48" t="s">
        <v>274</v>
      </c>
      <c r="C16" s="48" t="s">
        <v>3310</v>
      </c>
      <c r="D16" s="39" t="s">
        <v>128</v>
      </c>
      <c r="E16" s="39" t="s">
        <v>130</v>
      </c>
      <c r="F16" s="51"/>
      <c r="G16" s="49" t="s">
        <v>3313</v>
      </c>
      <c r="H16" s="47"/>
      <c r="I16" s="50" t="s">
        <v>2929</v>
      </c>
      <c r="J16" s="50" t="s">
        <v>2918</v>
      </c>
      <c r="K16" s="50">
        <v>104</v>
      </c>
      <c r="L16" s="50" t="s">
        <v>3166</v>
      </c>
      <c r="M16" s="49"/>
    </row>
    <row r="17" spans="1:13" ht="31.5" customHeight="1" x14ac:dyDescent="0.2">
      <c r="A17" s="38" t="s">
        <v>128</v>
      </c>
      <c r="B17" s="48" t="s">
        <v>274</v>
      </c>
      <c r="C17" s="48" t="s">
        <v>3310</v>
      </c>
      <c r="D17" s="39" t="s">
        <v>128</v>
      </c>
      <c r="E17" s="39" t="s">
        <v>130</v>
      </c>
      <c r="F17" s="51"/>
      <c r="G17" s="49" t="s">
        <v>3314</v>
      </c>
      <c r="H17" s="47"/>
      <c r="I17" s="50" t="s">
        <v>2929</v>
      </c>
      <c r="J17" s="50" t="s">
        <v>2918</v>
      </c>
      <c r="K17" s="50">
        <v>104</v>
      </c>
      <c r="L17" s="50" t="s">
        <v>3166</v>
      </c>
      <c r="M17" s="49"/>
    </row>
    <row r="18" spans="1:13" ht="31.5" customHeight="1" x14ac:dyDescent="0.2">
      <c r="A18" s="38" t="s">
        <v>128</v>
      </c>
      <c r="B18" s="48" t="s">
        <v>274</v>
      </c>
      <c r="C18" s="48" t="s">
        <v>3310</v>
      </c>
      <c r="D18" s="39" t="s">
        <v>128</v>
      </c>
      <c r="E18" s="39" t="s">
        <v>130</v>
      </c>
      <c r="F18" s="51"/>
      <c r="G18" s="49" t="s">
        <v>3315</v>
      </c>
      <c r="H18" s="47"/>
      <c r="I18" s="50" t="s">
        <v>2929</v>
      </c>
      <c r="J18" s="50" t="s">
        <v>2918</v>
      </c>
      <c r="K18" s="50">
        <v>104</v>
      </c>
      <c r="L18" s="50" t="s">
        <v>3166</v>
      </c>
      <c r="M18" s="49"/>
    </row>
    <row r="19" spans="1:13" ht="31.5" customHeight="1" x14ac:dyDescent="0.2">
      <c r="A19" s="38" t="s">
        <v>128</v>
      </c>
      <c r="B19" s="48" t="s">
        <v>274</v>
      </c>
      <c r="C19" s="48" t="s">
        <v>3310</v>
      </c>
      <c r="D19" s="39" t="s">
        <v>128</v>
      </c>
      <c r="E19" s="39" t="s">
        <v>130</v>
      </c>
      <c r="F19" s="51"/>
      <c r="G19" s="49" t="s">
        <v>3316</v>
      </c>
      <c r="H19" s="47"/>
      <c r="I19" s="50" t="s">
        <v>2929</v>
      </c>
      <c r="J19" s="50" t="s">
        <v>2918</v>
      </c>
      <c r="K19" s="50">
        <v>104</v>
      </c>
      <c r="L19" s="50" t="s">
        <v>3164</v>
      </c>
      <c r="M19" s="49"/>
    </row>
    <row r="20" spans="1:13" ht="31.5" customHeight="1" x14ac:dyDescent="0.2">
      <c r="A20" s="38" t="s">
        <v>128</v>
      </c>
      <c r="B20" s="48" t="s">
        <v>274</v>
      </c>
      <c r="C20" s="48" t="s">
        <v>3310</v>
      </c>
      <c r="D20" s="39" t="s">
        <v>128</v>
      </c>
      <c r="E20" s="39" t="s">
        <v>130</v>
      </c>
      <c r="F20" s="51"/>
      <c r="G20" s="49" t="s">
        <v>2979</v>
      </c>
      <c r="H20" s="47"/>
      <c r="I20" s="50" t="s">
        <v>2929</v>
      </c>
      <c r="J20" s="50" t="s">
        <v>2918</v>
      </c>
      <c r="K20" s="50">
        <v>104</v>
      </c>
      <c r="L20" s="50" t="s">
        <v>3166</v>
      </c>
      <c r="M20" s="49"/>
    </row>
    <row r="21" spans="1:13" ht="31.5" customHeight="1" x14ac:dyDescent="0.2">
      <c r="A21" s="38" t="s">
        <v>128</v>
      </c>
      <c r="B21" s="48" t="s">
        <v>274</v>
      </c>
      <c r="C21" s="48" t="s">
        <v>3310</v>
      </c>
      <c r="D21" s="39" t="s">
        <v>128</v>
      </c>
      <c r="E21" s="39" t="s">
        <v>130</v>
      </c>
      <c r="F21" s="51"/>
      <c r="G21" s="49" t="s">
        <v>3317</v>
      </c>
      <c r="H21" s="47"/>
      <c r="I21" s="50" t="s">
        <v>2929</v>
      </c>
      <c r="J21" s="50" t="s">
        <v>2918</v>
      </c>
      <c r="K21" s="50">
        <v>104</v>
      </c>
      <c r="L21" s="50" t="s">
        <v>3166</v>
      </c>
      <c r="M21" s="49"/>
    </row>
    <row r="22" spans="1:13" ht="31.5" customHeight="1" x14ac:dyDescent="0.2">
      <c r="A22" s="38" t="s">
        <v>128</v>
      </c>
      <c r="B22" s="48" t="s">
        <v>274</v>
      </c>
      <c r="C22" s="37" t="s">
        <v>2939</v>
      </c>
      <c r="D22" s="39" t="s">
        <v>128</v>
      </c>
      <c r="E22" s="39" t="s">
        <v>130</v>
      </c>
      <c r="F22" s="51">
        <v>68</v>
      </c>
      <c r="G22" s="49" t="s">
        <v>3318</v>
      </c>
      <c r="H22" s="47"/>
      <c r="I22" s="50" t="s">
        <v>2929</v>
      </c>
      <c r="J22" s="50" t="s">
        <v>2918</v>
      </c>
      <c r="K22" s="50">
        <v>103</v>
      </c>
      <c r="L22" s="50" t="s">
        <v>3319</v>
      </c>
      <c r="M22" s="49"/>
    </row>
    <row r="23" spans="1:13" ht="31.5" customHeight="1" x14ac:dyDescent="0.2">
      <c r="A23" s="38" t="s">
        <v>128</v>
      </c>
      <c r="B23" s="48" t="s">
        <v>274</v>
      </c>
      <c r="C23" s="37" t="s">
        <v>2939</v>
      </c>
      <c r="D23" s="39" t="s">
        <v>128</v>
      </c>
      <c r="E23" s="39" t="s">
        <v>130</v>
      </c>
      <c r="F23" s="51"/>
      <c r="G23" s="49" t="s">
        <v>3320</v>
      </c>
      <c r="H23" s="47"/>
      <c r="I23" s="50" t="s">
        <v>2929</v>
      </c>
      <c r="J23" s="50" t="s">
        <v>2918</v>
      </c>
      <c r="K23" s="50">
        <v>104</v>
      </c>
      <c r="L23" s="50" t="s">
        <v>3319</v>
      </c>
      <c r="M23" s="49"/>
    </row>
    <row r="24" spans="1:13" ht="31.5" customHeight="1" x14ac:dyDescent="0.2">
      <c r="A24" s="38" t="s">
        <v>128</v>
      </c>
      <c r="B24" s="48" t="s">
        <v>274</v>
      </c>
      <c r="C24" s="37" t="s">
        <v>2939</v>
      </c>
      <c r="D24" s="39" t="s">
        <v>128</v>
      </c>
      <c r="E24" s="39" t="s">
        <v>130</v>
      </c>
      <c r="F24" s="51"/>
      <c r="G24" s="49" t="s">
        <v>3321</v>
      </c>
      <c r="H24" s="47"/>
      <c r="I24" s="50" t="s">
        <v>2929</v>
      </c>
      <c r="J24" s="50" t="s">
        <v>2918</v>
      </c>
      <c r="K24" s="50">
        <v>104</v>
      </c>
      <c r="L24" s="50" t="s">
        <v>3164</v>
      </c>
      <c r="M24" s="49"/>
    </row>
    <row r="25" spans="1:13" ht="31.5" customHeight="1" x14ac:dyDescent="0.2">
      <c r="A25" s="38" t="s">
        <v>128</v>
      </c>
      <c r="B25" s="48" t="s">
        <v>274</v>
      </c>
      <c r="C25" s="37" t="s">
        <v>2939</v>
      </c>
      <c r="D25" s="39" t="s">
        <v>128</v>
      </c>
      <c r="E25" s="39" t="s">
        <v>130</v>
      </c>
      <c r="F25" s="51"/>
      <c r="G25" s="60" t="s">
        <v>3122</v>
      </c>
      <c r="H25" s="47"/>
      <c r="I25" s="50" t="s">
        <v>2929</v>
      </c>
      <c r="J25" s="50" t="s">
        <v>146</v>
      </c>
      <c r="K25" s="50">
        <v>55</v>
      </c>
      <c r="L25" s="50" t="s">
        <v>3164</v>
      </c>
      <c r="M25" s="49"/>
    </row>
    <row r="26" spans="1:13" ht="31.5" customHeight="1" x14ac:dyDescent="0.2">
      <c r="A26" s="38" t="s">
        <v>128</v>
      </c>
      <c r="B26" s="48" t="s">
        <v>274</v>
      </c>
      <c r="C26" s="37" t="s">
        <v>2939</v>
      </c>
      <c r="D26" s="39" t="s">
        <v>128</v>
      </c>
      <c r="E26" s="39" t="s">
        <v>130</v>
      </c>
      <c r="F26" s="51"/>
      <c r="G26" s="49" t="s">
        <v>3309</v>
      </c>
      <c r="H26" s="47"/>
      <c r="I26" s="50" t="s">
        <v>2929</v>
      </c>
      <c r="J26" s="50" t="s">
        <v>3202</v>
      </c>
      <c r="K26" s="50">
        <v>104</v>
      </c>
      <c r="L26" s="50" t="s">
        <v>3164</v>
      </c>
      <c r="M26" s="49"/>
    </row>
    <row r="27" spans="1:13" ht="31.5" customHeight="1" x14ac:dyDescent="0.2">
      <c r="A27" s="38" t="s">
        <v>128</v>
      </c>
      <c r="B27" s="48" t="s">
        <v>274</v>
      </c>
      <c r="C27" s="37" t="s">
        <v>2939</v>
      </c>
      <c r="D27" s="39" t="s">
        <v>128</v>
      </c>
      <c r="E27" s="39" t="s">
        <v>130</v>
      </c>
      <c r="F27" s="51"/>
      <c r="G27" s="49" t="s">
        <v>3307</v>
      </c>
      <c r="H27" s="47"/>
      <c r="I27" s="50" t="s">
        <v>2928</v>
      </c>
      <c r="J27" s="50" t="s">
        <v>2918</v>
      </c>
      <c r="K27" s="50">
        <v>78</v>
      </c>
      <c r="L27" s="50" t="s">
        <v>3322</v>
      </c>
      <c r="M27" s="49"/>
    </row>
    <row r="28" spans="1:13" ht="31.5" customHeight="1" x14ac:dyDescent="0.2">
      <c r="A28" s="38" t="s">
        <v>128</v>
      </c>
      <c r="B28" s="48" t="s">
        <v>274</v>
      </c>
      <c r="C28" s="37" t="s">
        <v>2905</v>
      </c>
      <c r="D28" s="39" t="s">
        <v>128</v>
      </c>
      <c r="E28" s="39" t="s">
        <v>130</v>
      </c>
      <c r="F28" s="53">
        <v>44</v>
      </c>
      <c r="G28" s="49" t="s">
        <v>3308</v>
      </c>
      <c r="H28" s="47"/>
      <c r="I28" s="50" t="s">
        <v>2929</v>
      </c>
      <c r="J28" s="50" t="s">
        <v>2918</v>
      </c>
      <c r="K28" s="50">
        <v>78</v>
      </c>
      <c r="L28" s="50" t="s">
        <v>3164</v>
      </c>
      <c r="M28" s="49"/>
    </row>
    <row r="29" spans="1:13" ht="31.5" customHeight="1" x14ac:dyDescent="0.2">
      <c r="A29" s="81" t="s">
        <v>128</v>
      </c>
      <c r="B29" s="82" t="s">
        <v>274</v>
      </c>
      <c r="C29" s="81" t="s">
        <v>2905</v>
      </c>
      <c r="D29" s="91" t="s">
        <v>128</v>
      </c>
      <c r="E29" s="91" t="s">
        <v>130</v>
      </c>
      <c r="F29" s="83"/>
      <c r="G29" s="78" t="s">
        <v>3323</v>
      </c>
      <c r="H29" s="90"/>
      <c r="I29" s="84" t="s">
        <v>2929</v>
      </c>
      <c r="J29" s="84" t="s">
        <v>3324</v>
      </c>
      <c r="K29" s="84">
        <v>54</v>
      </c>
      <c r="L29" s="84" t="s">
        <v>3164</v>
      </c>
      <c r="M29" s="49"/>
    </row>
    <row r="30" spans="1:13" ht="31.5" customHeight="1" x14ac:dyDescent="0.2">
      <c r="A30" s="38" t="s">
        <v>128</v>
      </c>
      <c r="B30" s="48" t="s">
        <v>274</v>
      </c>
      <c r="C30" s="37" t="s">
        <v>2905</v>
      </c>
      <c r="D30" s="39" t="s">
        <v>128</v>
      </c>
      <c r="E30" s="39" t="s">
        <v>130</v>
      </c>
      <c r="F30" s="53"/>
      <c r="G30" s="49" t="s">
        <v>3299</v>
      </c>
      <c r="H30" s="47"/>
      <c r="I30" s="50" t="s">
        <v>2928</v>
      </c>
      <c r="J30" s="50" t="s">
        <v>2918</v>
      </c>
      <c r="K30" s="50">
        <v>36</v>
      </c>
      <c r="L30" s="50" t="s">
        <v>3176</v>
      </c>
      <c r="M30" s="49"/>
    </row>
    <row r="31" spans="1:13" ht="31.5" customHeight="1" x14ac:dyDescent="0.2">
      <c r="A31" s="38" t="s">
        <v>128</v>
      </c>
      <c r="B31" s="48" t="s">
        <v>274</v>
      </c>
      <c r="C31" s="37" t="s">
        <v>2905</v>
      </c>
      <c r="D31" s="39" t="s">
        <v>128</v>
      </c>
      <c r="E31" s="39" t="s">
        <v>130</v>
      </c>
      <c r="F31" s="53"/>
      <c r="G31" s="49" t="s">
        <v>3307</v>
      </c>
      <c r="H31" s="47"/>
      <c r="I31" s="50" t="s">
        <v>2928</v>
      </c>
      <c r="J31" s="50" t="s">
        <v>2918</v>
      </c>
      <c r="K31" s="50">
        <v>78</v>
      </c>
      <c r="L31" s="50" t="s">
        <v>3176</v>
      </c>
      <c r="M31" s="49"/>
    </row>
    <row r="32" spans="1:13" ht="31.5" customHeight="1" x14ac:dyDescent="0.2">
      <c r="A32" s="38" t="s">
        <v>128</v>
      </c>
      <c r="B32" s="48" t="s">
        <v>3325</v>
      </c>
      <c r="C32" s="37" t="s">
        <v>2939</v>
      </c>
      <c r="D32" s="39" t="s">
        <v>128</v>
      </c>
      <c r="E32" s="39" t="s">
        <v>130</v>
      </c>
      <c r="F32" s="37">
        <v>20</v>
      </c>
      <c r="G32" s="49" t="s">
        <v>3326</v>
      </c>
      <c r="H32" s="47"/>
      <c r="I32" s="50" t="s">
        <v>2928</v>
      </c>
      <c r="J32" s="50" t="s">
        <v>2918</v>
      </c>
      <c r="K32" s="50">
        <v>30</v>
      </c>
      <c r="L32" s="50" t="s">
        <v>3176</v>
      </c>
      <c r="M32" s="49"/>
    </row>
    <row r="33" spans="1:13" ht="31.5" customHeight="1" x14ac:dyDescent="0.2">
      <c r="A33" s="38" t="s">
        <v>128</v>
      </c>
      <c r="B33" s="48" t="s">
        <v>3327</v>
      </c>
      <c r="C33" s="48" t="s">
        <v>3328</v>
      </c>
      <c r="D33" s="39" t="s">
        <v>128</v>
      </c>
      <c r="E33" s="39" t="s">
        <v>130</v>
      </c>
      <c r="F33" s="51">
        <v>54</v>
      </c>
      <c r="G33" s="49" t="s">
        <v>3329</v>
      </c>
      <c r="H33" s="47"/>
      <c r="I33" s="50" t="s">
        <v>2928</v>
      </c>
      <c r="J33" s="50" t="s">
        <v>2918</v>
      </c>
      <c r="K33" s="50">
        <v>52</v>
      </c>
      <c r="L33" s="50" t="s">
        <v>3176</v>
      </c>
      <c r="M33" s="49"/>
    </row>
    <row r="34" spans="1:13" ht="31.5" customHeight="1" x14ac:dyDescent="0.2">
      <c r="A34" s="38" t="s">
        <v>128</v>
      </c>
      <c r="B34" s="48" t="s">
        <v>3327</v>
      </c>
      <c r="C34" s="48" t="s">
        <v>3328</v>
      </c>
      <c r="D34" s="39" t="s">
        <v>128</v>
      </c>
      <c r="E34" s="39" t="s">
        <v>130</v>
      </c>
      <c r="F34" s="51"/>
      <c r="G34" s="49" t="s">
        <v>2968</v>
      </c>
      <c r="H34" s="47"/>
      <c r="I34" s="50" t="s">
        <v>2929</v>
      </c>
      <c r="J34" s="50" t="s">
        <v>2918</v>
      </c>
      <c r="K34" s="50">
        <v>52</v>
      </c>
      <c r="L34" s="50" t="s">
        <v>3330</v>
      </c>
      <c r="M34" s="49"/>
    </row>
    <row r="35" spans="1:13" ht="31.5" customHeight="1" x14ac:dyDescent="0.2">
      <c r="A35" s="38" t="s">
        <v>128</v>
      </c>
      <c r="B35" s="48" t="s">
        <v>3327</v>
      </c>
      <c r="C35" s="48" t="s">
        <v>3328</v>
      </c>
      <c r="D35" s="39" t="s">
        <v>128</v>
      </c>
      <c r="E35" s="39" t="s">
        <v>130</v>
      </c>
      <c r="F35" s="51"/>
      <c r="G35" s="49" t="s">
        <v>3331</v>
      </c>
      <c r="H35" s="47"/>
      <c r="I35" s="50" t="s">
        <v>2929</v>
      </c>
      <c r="J35" s="50" t="s">
        <v>2918</v>
      </c>
      <c r="K35" s="50">
        <v>52</v>
      </c>
      <c r="L35" s="50" t="s">
        <v>3166</v>
      </c>
      <c r="M35" s="49"/>
    </row>
    <row r="36" spans="1:13" ht="31.5" customHeight="1" x14ac:dyDescent="0.2">
      <c r="A36" s="38" t="s">
        <v>128</v>
      </c>
      <c r="B36" s="48" t="s">
        <v>3332</v>
      </c>
      <c r="C36" s="37" t="s">
        <v>3333</v>
      </c>
      <c r="D36" s="39" t="s">
        <v>128</v>
      </c>
      <c r="E36" s="39" t="s">
        <v>130</v>
      </c>
      <c r="F36" s="51">
        <v>50</v>
      </c>
      <c r="G36" s="49" t="s">
        <v>3334</v>
      </c>
      <c r="H36" s="47"/>
      <c r="I36" s="50" t="s">
        <v>2928</v>
      </c>
      <c r="J36" s="50" t="s">
        <v>2918</v>
      </c>
      <c r="K36" s="50">
        <v>78</v>
      </c>
      <c r="L36" s="50" t="s">
        <v>3176</v>
      </c>
      <c r="M36" s="49"/>
    </row>
    <row r="37" spans="1:13" ht="31.5" customHeight="1" x14ac:dyDescent="0.2">
      <c r="A37" s="38" t="s">
        <v>128</v>
      </c>
      <c r="B37" s="48" t="s">
        <v>3332</v>
      </c>
      <c r="C37" s="37" t="s">
        <v>3333</v>
      </c>
      <c r="D37" s="39" t="s">
        <v>128</v>
      </c>
      <c r="E37" s="39" t="s">
        <v>130</v>
      </c>
      <c r="F37" s="51"/>
      <c r="G37" s="49" t="s">
        <v>3335</v>
      </c>
      <c r="H37" s="47"/>
      <c r="I37" s="50" t="s">
        <v>2929</v>
      </c>
      <c r="J37" s="50" t="s">
        <v>2918</v>
      </c>
      <c r="K37" s="50">
        <v>104</v>
      </c>
      <c r="L37" s="50" t="s">
        <v>3164</v>
      </c>
      <c r="M37" s="49"/>
    </row>
    <row r="38" spans="1:13" ht="31.5" customHeight="1" x14ac:dyDescent="0.2">
      <c r="A38" s="38" t="s">
        <v>128</v>
      </c>
      <c r="B38" s="48" t="s">
        <v>3332</v>
      </c>
      <c r="C38" s="37" t="s">
        <v>3333</v>
      </c>
      <c r="D38" s="39" t="s">
        <v>128</v>
      </c>
      <c r="E38" s="39" t="s">
        <v>130</v>
      </c>
      <c r="F38" s="51"/>
      <c r="G38" s="49" t="s">
        <v>3336</v>
      </c>
      <c r="H38" s="47"/>
      <c r="I38" s="50" t="s">
        <v>2929</v>
      </c>
      <c r="J38" s="50" t="s">
        <v>2918</v>
      </c>
      <c r="K38" s="50">
        <v>104</v>
      </c>
      <c r="L38" s="50" t="s">
        <v>3166</v>
      </c>
      <c r="M38" s="49"/>
    </row>
    <row r="39" spans="1:13" ht="31.5" customHeight="1" x14ac:dyDescent="0.2">
      <c r="A39" s="38" t="s">
        <v>128</v>
      </c>
      <c r="B39" s="48" t="s">
        <v>3337</v>
      </c>
      <c r="C39" s="37" t="s">
        <v>3338</v>
      </c>
      <c r="D39" s="39" t="s">
        <v>128</v>
      </c>
      <c r="E39" s="39" t="s">
        <v>130</v>
      </c>
      <c r="F39" s="53">
        <v>20</v>
      </c>
      <c r="G39" s="49" t="s">
        <v>3334</v>
      </c>
      <c r="H39" s="47"/>
      <c r="I39" s="50" t="s">
        <v>2928</v>
      </c>
      <c r="J39" s="50" t="s">
        <v>2918</v>
      </c>
      <c r="K39" s="50">
        <v>52</v>
      </c>
      <c r="L39" s="50" t="s">
        <v>3176</v>
      </c>
      <c r="M39" s="49"/>
    </row>
    <row r="40" spans="1:13" ht="31.5" customHeight="1" x14ac:dyDescent="0.2">
      <c r="A40" s="38" t="s">
        <v>128</v>
      </c>
      <c r="B40" s="48" t="s">
        <v>3339</v>
      </c>
      <c r="C40" s="37" t="s">
        <v>3340</v>
      </c>
      <c r="D40" s="39" t="s">
        <v>128</v>
      </c>
      <c r="E40" s="39" t="s">
        <v>130</v>
      </c>
      <c r="F40" s="53">
        <v>20</v>
      </c>
      <c r="G40" s="49" t="s">
        <v>3341</v>
      </c>
      <c r="H40" s="47"/>
      <c r="I40" s="50" t="s">
        <v>2928</v>
      </c>
      <c r="J40" s="50" t="s">
        <v>2918</v>
      </c>
      <c r="K40" s="50">
        <v>21</v>
      </c>
      <c r="L40" s="50" t="s">
        <v>3176</v>
      </c>
      <c r="M40" s="49"/>
    </row>
    <row r="41" spans="1:13" ht="31.5" customHeight="1" x14ac:dyDescent="0.2">
      <c r="A41" s="66" t="s">
        <v>3342</v>
      </c>
      <c r="B41" s="48" t="s">
        <v>3343</v>
      </c>
      <c r="C41" s="48"/>
      <c r="D41" s="48"/>
      <c r="E41" s="48"/>
      <c r="F41" s="48">
        <v>13</v>
      </c>
      <c r="G41" s="49" t="s">
        <v>3344</v>
      </c>
      <c r="H41" s="47"/>
      <c r="I41" s="43" t="s">
        <v>2929</v>
      </c>
      <c r="J41" s="43" t="s">
        <v>2918</v>
      </c>
      <c r="K41" s="43">
        <v>104</v>
      </c>
      <c r="L41" s="43" t="s">
        <v>3166</v>
      </c>
      <c r="M41" s="54"/>
    </row>
    <row r="42" spans="1:13" ht="31.5" customHeight="1" x14ac:dyDescent="0.2">
      <c r="A42" s="66" t="s">
        <v>3342</v>
      </c>
      <c r="B42" s="60" t="s">
        <v>3345</v>
      </c>
      <c r="C42" s="836"/>
      <c r="D42" s="836"/>
      <c r="E42" s="836"/>
      <c r="F42" s="836">
        <v>8</v>
      </c>
      <c r="G42" s="60" t="s">
        <v>3346</v>
      </c>
      <c r="H42" s="47"/>
      <c r="I42" s="41" t="s">
        <v>2928</v>
      </c>
      <c r="J42" s="41" t="s">
        <v>3202</v>
      </c>
      <c r="K42" s="41">
        <v>92</v>
      </c>
      <c r="M42" s="67"/>
    </row>
    <row r="43" spans="1:13" ht="31.5" customHeight="1" x14ac:dyDescent="0.2">
      <c r="A43" s="86" t="s">
        <v>3342</v>
      </c>
      <c r="B43" s="78" t="s">
        <v>274</v>
      </c>
      <c r="C43" s="78" t="s">
        <v>2930</v>
      </c>
      <c r="D43" s="78" t="s">
        <v>2930</v>
      </c>
      <c r="E43" s="78" t="s">
        <v>218</v>
      </c>
      <c r="F43" s="84">
        <v>111</v>
      </c>
      <c r="G43" s="78" t="s">
        <v>3323</v>
      </c>
      <c r="H43" s="90"/>
      <c r="I43" s="77" t="s">
        <v>3347</v>
      </c>
      <c r="J43" s="77" t="s">
        <v>3202</v>
      </c>
      <c r="K43" s="77">
        <v>104</v>
      </c>
      <c r="L43" s="837" t="s">
        <v>3348</v>
      </c>
      <c r="M43" s="838"/>
    </row>
    <row r="44" spans="1:13" ht="31.5" customHeight="1" x14ac:dyDescent="0.2">
      <c r="A44" s="66" t="s">
        <v>3342</v>
      </c>
      <c r="B44" s="60" t="s">
        <v>274</v>
      </c>
      <c r="C44" s="60" t="s">
        <v>2930</v>
      </c>
      <c r="D44" s="60" t="s">
        <v>2930</v>
      </c>
      <c r="E44" s="49" t="s">
        <v>218</v>
      </c>
      <c r="F44" s="836"/>
      <c r="G44" s="60" t="s">
        <v>3122</v>
      </c>
      <c r="H44" s="47"/>
      <c r="I44" s="43" t="s">
        <v>2929</v>
      </c>
      <c r="J44" s="43" t="s">
        <v>146</v>
      </c>
      <c r="K44" s="43">
        <v>104</v>
      </c>
      <c r="L44" s="43" t="s">
        <v>3349</v>
      </c>
      <c r="M44" s="54"/>
    </row>
    <row r="45" spans="1:13" ht="31.5" customHeight="1" x14ac:dyDescent="0.2">
      <c r="A45" s="66" t="s">
        <v>3342</v>
      </c>
      <c r="B45" s="60" t="s">
        <v>274</v>
      </c>
      <c r="C45" s="60" t="s">
        <v>2930</v>
      </c>
      <c r="D45" s="60" t="s">
        <v>2930</v>
      </c>
      <c r="E45" s="49" t="s">
        <v>218</v>
      </c>
      <c r="F45" s="836"/>
      <c r="G45" s="49" t="s">
        <v>3350</v>
      </c>
      <c r="H45" s="47"/>
      <c r="I45" s="43" t="s">
        <v>2929</v>
      </c>
      <c r="J45" s="43" t="s">
        <v>2918</v>
      </c>
      <c r="K45" s="43">
        <v>104</v>
      </c>
      <c r="L45" s="797" t="s">
        <v>3351</v>
      </c>
      <c r="M45" s="54"/>
    </row>
    <row r="46" spans="1:13" ht="31.5" customHeight="1" x14ac:dyDescent="0.2">
      <c r="A46" s="66" t="s">
        <v>3342</v>
      </c>
      <c r="B46" s="60" t="s">
        <v>274</v>
      </c>
      <c r="C46" s="60" t="s">
        <v>2930</v>
      </c>
      <c r="D46" s="60" t="s">
        <v>2930</v>
      </c>
      <c r="E46" s="49" t="s">
        <v>218</v>
      </c>
      <c r="F46" s="836"/>
      <c r="G46" s="49" t="s">
        <v>3352</v>
      </c>
      <c r="H46" s="47"/>
      <c r="I46" s="43" t="s">
        <v>2929</v>
      </c>
      <c r="J46" s="43" t="s">
        <v>2918</v>
      </c>
      <c r="K46" s="43">
        <v>104</v>
      </c>
      <c r="L46" s="43" t="s">
        <v>3164</v>
      </c>
      <c r="M46" s="54"/>
    </row>
    <row r="47" spans="1:13" ht="31.5" customHeight="1" x14ac:dyDescent="0.2">
      <c r="A47" s="66" t="s">
        <v>3342</v>
      </c>
      <c r="B47" s="60" t="s">
        <v>274</v>
      </c>
      <c r="C47" s="60" t="s">
        <v>2930</v>
      </c>
      <c r="D47" s="60" t="s">
        <v>2930</v>
      </c>
      <c r="E47" s="49" t="s">
        <v>218</v>
      </c>
      <c r="F47" s="836"/>
      <c r="G47" s="49" t="s">
        <v>3353</v>
      </c>
      <c r="H47" s="47"/>
      <c r="I47" s="43" t="s">
        <v>2929</v>
      </c>
      <c r="J47" s="43" t="s">
        <v>2918</v>
      </c>
      <c r="K47" s="43">
        <v>104</v>
      </c>
      <c r="L47" s="797" t="s">
        <v>3354</v>
      </c>
      <c r="M47" s="838"/>
    </row>
    <row r="48" spans="1:13" ht="31.5" customHeight="1" x14ac:dyDescent="0.2">
      <c r="A48" s="66" t="s">
        <v>3342</v>
      </c>
      <c r="B48" s="60" t="s">
        <v>274</v>
      </c>
      <c r="C48" s="60" t="s">
        <v>2930</v>
      </c>
      <c r="D48" s="60" t="s">
        <v>2930</v>
      </c>
      <c r="E48" s="49" t="s">
        <v>218</v>
      </c>
      <c r="F48" s="836"/>
      <c r="G48" s="49" t="s">
        <v>55</v>
      </c>
      <c r="H48" s="47"/>
      <c r="I48" s="43" t="s">
        <v>2928</v>
      </c>
      <c r="J48" s="43" t="s">
        <v>2918</v>
      </c>
      <c r="K48" s="43">
        <v>78</v>
      </c>
      <c r="L48" s="43" t="s">
        <v>3355</v>
      </c>
      <c r="M48" s="54"/>
    </row>
    <row r="49" spans="1:13" ht="31.5" customHeight="1" x14ac:dyDescent="0.2">
      <c r="A49" s="42" t="s">
        <v>3356</v>
      </c>
      <c r="B49" s="60" t="s">
        <v>105</v>
      </c>
      <c r="C49" s="836" t="s">
        <v>3357</v>
      </c>
      <c r="D49" s="836" t="s">
        <v>323</v>
      </c>
      <c r="E49" s="836" t="s">
        <v>325</v>
      </c>
      <c r="F49" s="836">
        <v>8</v>
      </c>
      <c r="G49" s="49" t="s">
        <v>3358</v>
      </c>
      <c r="H49" s="47"/>
      <c r="I49" s="43" t="s">
        <v>2928</v>
      </c>
      <c r="J49" s="43" t="s">
        <v>2918</v>
      </c>
      <c r="K49" s="43">
        <v>72</v>
      </c>
      <c r="L49" s="43" t="s">
        <v>3176</v>
      </c>
      <c r="M49" s="54"/>
    </row>
    <row r="50" spans="1:13" ht="31.5" customHeight="1" x14ac:dyDescent="0.2">
      <c r="A50" s="42" t="s">
        <v>3356</v>
      </c>
      <c r="B50" s="60" t="s">
        <v>105</v>
      </c>
      <c r="C50" s="836" t="s">
        <v>3357</v>
      </c>
      <c r="D50" s="836" t="s">
        <v>323</v>
      </c>
      <c r="E50" s="836" t="s">
        <v>325</v>
      </c>
      <c r="F50" s="836"/>
      <c r="G50" s="49" t="s">
        <v>3299</v>
      </c>
      <c r="H50" s="47"/>
      <c r="I50" s="43" t="s">
        <v>2928</v>
      </c>
      <c r="J50" s="43" t="s">
        <v>2918</v>
      </c>
      <c r="K50" s="43">
        <v>52</v>
      </c>
      <c r="L50" s="43" t="s">
        <v>3164</v>
      </c>
      <c r="M50" s="54"/>
    </row>
    <row r="51" spans="1:13" ht="31.5" customHeight="1" x14ac:dyDescent="0.2">
      <c r="A51" s="77" t="s">
        <v>3356</v>
      </c>
      <c r="B51" s="78" t="s">
        <v>105</v>
      </c>
      <c r="C51" s="84" t="s">
        <v>3357</v>
      </c>
      <c r="D51" s="84" t="s">
        <v>323</v>
      </c>
      <c r="E51" s="84" t="s">
        <v>325</v>
      </c>
      <c r="F51" s="84"/>
      <c r="G51" s="78" t="s">
        <v>3323</v>
      </c>
      <c r="H51" s="90"/>
      <c r="I51" s="77" t="s">
        <v>2929</v>
      </c>
      <c r="J51" s="77" t="s">
        <v>3303</v>
      </c>
      <c r="K51" s="77">
        <v>52</v>
      </c>
      <c r="L51" s="79" t="s">
        <v>3359</v>
      </c>
      <c r="M51" s="55"/>
    </row>
    <row r="52" spans="1:13" ht="31.5" customHeight="1" x14ac:dyDescent="0.2">
      <c r="A52" s="42" t="s">
        <v>3356</v>
      </c>
      <c r="B52" s="60" t="s">
        <v>105</v>
      </c>
      <c r="C52" s="836" t="s">
        <v>3357</v>
      </c>
      <c r="D52" s="836" t="s">
        <v>323</v>
      </c>
      <c r="E52" s="836" t="s">
        <v>325</v>
      </c>
      <c r="F52" s="836"/>
      <c r="G52" s="49" t="s">
        <v>3318</v>
      </c>
      <c r="H52" s="47"/>
      <c r="I52" s="43" t="s">
        <v>2929</v>
      </c>
      <c r="J52" s="43" t="s">
        <v>146</v>
      </c>
      <c r="K52" s="43">
        <v>104</v>
      </c>
      <c r="L52" s="43" t="s">
        <v>3166</v>
      </c>
      <c r="M52" s="54"/>
    </row>
    <row r="53" spans="1:13" ht="31.5" customHeight="1" x14ac:dyDescent="0.2">
      <c r="A53" s="42" t="s">
        <v>3356</v>
      </c>
      <c r="B53" s="60" t="s">
        <v>274</v>
      </c>
      <c r="C53" s="836" t="s">
        <v>2892</v>
      </c>
      <c r="D53" s="836" t="s">
        <v>378</v>
      </c>
      <c r="E53" s="836" t="s">
        <v>380</v>
      </c>
      <c r="F53" s="836">
        <v>67</v>
      </c>
      <c r="G53" s="49" t="s">
        <v>3005</v>
      </c>
      <c r="H53" s="47"/>
      <c r="I53" s="43" t="s">
        <v>2929</v>
      </c>
      <c r="J53" s="43" t="s">
        <v>2918</v>
      </c>
      <c r="K53" s="43">
        <v>104</v>
      </c>
      <c r="L53" s="56" t="s">
        <v>3164</v>
      </c>
      <c r="M53" s="57"/>
    </row>
    <row r="54" spans="1:13" ht="31.5" customHeight="1" x14ac:dyDescent="0.2">
      <c r="A54" s="77" t="s">
        <v>3356</v>
      </c>
      <c r="B54" s="78" t="s">
        <v>274</v>
      </c>
      <c r="C54" s="84" t="s">
        <v>2892</v>
      </c>
      <c r="D54" s="84" t="s">
        <v>378</v>
      </c>
      <c r="E54" s="84" t="s">
        <v>380</v>
      </c>
      <c r="F54" s="84"/>
      <c r="G54" s="78" t="s">
        <v>3323</v>
      </c>
      <c r="H54" s="90"/>
      <c r="I54" s="77" t="s">
        <v>2929</v>
      </c>
      <c r="J54" s="77" t="s">
        <v>3202</v>
      </c>
      <c r="K54" s="77">
        <v>52</v>
      </c>
      <c r="L54" s="85" t="s">
        <v>3360</v>
      </c>
      <c r="M54" s="57"/>
    </row>
    <row r="55" spans="1:13" ht="31.5" customHeight="1" x14ac:dyDescent="0.2">
      <c r="A55" s="42" t="s">
        <v>3356</v>
      </c>
      <c r="B55" s="60" t="s">
        <v>274</v>
      </c>
      <c r="C55" s="836" t="s">
        <v>2892</v>
      </c>
      <c r="D55" s="836" t="s">
        <v>378</v>
      </c>
      <c r="E55" s="836" t="s">
        <v>380</v>
      </c>
      <c r="F55" s="836"/>
      <c r="G55" s="49" t="s">
        <v>3299</v>
      </c>
      <c r="H55" s="47"/>
      <c r="I55" s="43" t="s">
        <v>2928</v>
      </c>
      <c r="J55" s="43" t="s">
        <v>2918</v>
      </c>
      <c r="K55" s="43">
        <v>52</v>
      </c>
      <c r="L55" s="56" t="s">
        <v>3361</v>
      </c>
      <c r="M55" s="57"/>
    </row>
    <row r="56" spans="1:13" ht="31.5" customHeight="1" x14ac:dyDescent="0.2">
      <c r="A56" s="42" t="s">
        <v>3356</v>
      </c>
      <c r="B56" s="60" t="s">
        <v>274</v>
      </c>
      <c r="C56" s="836" t="s">
        <v>2892</v>
      </c>
      <c r="D56" s="836" t="s">
        <v>378</v>
      </c>
      <c r="E56" s="836" t="s">
        <v>380</v>
      </c>
      <c r="F56" s="836"/>
      <c r="G56" s="49" t="s">
        <v>3358</v>
      </c>
      <c r="H56" s="47"/>
      <c r="I56" s="43" t="s">
        <v>2928</v>
      </c>
      <c r="J56" s="43" t="s">
        <v>2918</v>
      </c>
      <c r="K56" s="43">
        <v>78</v>
      </c>
      <c r="L56" s="56" t="s">
        <v>3164</v>
      </c>
      <c r="M56" s="57"/>
    </row>
    <row r="57" spans="1:13" ht="31.5" customHeight="1" x14ac:dyDescent="0.2">
      <c r="A57" s="42" t="s">
        <v>3356</v>
      </c>
      <c r="B57" s="60" t="s">
        <v>274</v>
      </c>
      <c r="C57" s="836" t="s">
        <v>174</v>
      </c>
      <c r="D57" s="836" t="s">
        <v>174</v>
      </c>
      <c r="E57" s="836" t="s">
        <v>176</v>
      </c>
      <c r="F57" s="836">
        <v>47</v>
      </c>
      <c r="G57" s="49" t="s">
        <v>3299</v>
      </c>
      <c r="H57" s="47"/>
      <c r="I57" s="43" t="s">
        <v>2928</v>
      </c>
      <c r="J57" s="43" t="s">
        <v>2918</v>
      </c>
      <c r="K57" s="43">
        <v>52</v>
      </c>
      <c r="L57" s="43" t="s">
        <v>3164</v>
      </c>
      <c r="M57" s="54"/>
    </row>
    <row r="58" spans="1:13" ht="31.5" customHeight="1" x14ac:dyDescent="0.2">
      <c r="A58" s="42" t="s">
        <v>3356</v>
      </c>
      <c r="B58" s="60" t="s">
        <v>274</v>
      </c>
      <c r="C58" s="836" t="s">
        <v>174</v>
      </c>
      <c r="D58" s="836" t="s">
        <v>174</v>
      </c>
      <c r="E58" s="836" t="s">
        <v>176</v>
      </c>
      <c r="F58" s="836"/>
      <c r="G58" s="49" t="s">
        <v>3362</v>
      </c>
      <c r="H58" s="47"/>
      <c r="I58" s="43" t="s">
        <v>2928</v>
      </c>
      <c r="J58" s="43" t="s">
        <v>2918</v>
      </c>
      <c r="K58" s="43">
        <v>78</v>
      </c>
      <c r="L58" s="43" t="s">
        <v>3164</v>
      </c>
      <c r="M58" s="54"/>
    </row>
    <row r="59" spans="1:13" ht="31.5" customHeight="1" x14ac:dyDescent="0.2">
      <c r="A59" s="42" t="s">
        <v>3356</v>
      </c>
      <c r="B59" s="60" t="s">
        <v>274</v>
      </c>
      <c r="C59" s="836" t="s">
        <v>174</v>
      </c>
      <c r="D59" s="836" t="s">
        <v>174</v>
      </c>
      <c r="E59" s="836" t="s">
        <v>176</v>
      </c>
      <c r="F59" s="836"/>
      <c r="G59" s="49" t="s">
        <v>3318</v>
      </c>
      <c r="H59" s="47"/>
      <c r="I59" s="43" t="s">
        <v>2929</v>
      </c>
      <c r="J59" s="43" t="s">
        <v>3363</v>
      </c>
      <c r="K59" s="43">
        <v>104</v>
      </c>
      <c r="L59" s="43" t="s">
        <v>3166</v>
      </c>
      <c r="M59" s="54"/>
    </row>
    <row r="60" spans="1:13" ht="31.5" customHeight="1" x14ac:dyDescent="0.2">
      <c r="A60" s="77" t="s">
        <v>3356</v>
      </c>
      <c r="B60" s="78" t="s">
        <v>274</v>
      </c>
      <c r="C60" s="84" t="s">
        <v>174</v>
      </c>
      <c r="D60" s="84" t="s">
        <v>174</v>
      </c>
      <c r="E60" s="84" t="s">
        <v>176</v>
      </c>
      <c r="F60" s="84"/>
      <c r="G60" s="78" t="s">
        <v>3323</v>
      </c>
      <c r="H60" s="90"/>
      <c r="I60" s="77" t="s">
        <v>2929</v>
      </c>
      <c r="J60" s="77" t="s">
        <v>3202</v>
      </c>
      <c r="K60" s="77">
        <v>52</v>
      </c>
      <c r="L60" s="77" t="s">
        <v>3164</v>
      </c>
      <c r="M60" s="54"/>
    </row>
    <row r="61" spans="1:13" ht="31.5" customHeight="1" x14ac:dyDescent="0.2">
      <c r="A61" s="77" t="s">
        <v>3356</v>
      </c>
      <c r="B61" s="78" t="s">
        <v>274</v>
      </c>
      <c r="C61" s="84" t="s">
        <v>3364</v>
      </c>
      <c r="D61" s="84" t="s">
        <v>277</v>
      </c>
      <c r="E61" s="84" t="s">
        <v>278</v>
      </c>
      <c r="F61" s="84">
        <v>44</v>
      </c>
      <c r="G61" s="78" t="s">
        <v>3323</v>
      </c>
      <c r="H61" s="90"/>
      <c r="I61" s="77" t="s">
        <v>2929</v>
      </c>
      <c r="J61" s="77" t="s">
        <v>3202</v>
      </c>
      <c r="K61" s="77">
        <v>52</v>
      </c>
      <c r="L61" s="77" t="s">
        <v>3164</v>
      </c>
      <c r="M61" s="54"/>
    </row>
    <row r="62" spans="1:13" ht="31.5" customHeight="1" x14ac:dyDescent="0.2">
      <c r="A62" s="42" t="s">
        <v>3356</v>
      </c>
      <c r="B62" s="60" t="s">
        <v>274</v>
      </c>
      <c r="C62" s="836" t="s">
        <v>3364</v>
      </c>
      <c r="D62" s="50" t="s">
        <v>277</v>
      </c>
      <c r="E62" s="50" t="s">
        <v>278</v>
      </c>
      <c r="F62" s="50"/>
      <c r="G62" s="49" t="s">
        <v>3318</v>
      </c>
      <c r="H62" s="47"/>
      <c r="I62" s="43" t="s">
        <v>2929</v>
      </c>
      <c r="J62" s="43" t="s">
        <v>3363</v>
      </c>
      <c r="K62" s="43">
        <v>104</v>
      </c>
      <c r="L62" s="43" t="s">
        <v>3166</v>
      </c>
      <c r="M62" s="54"/>
    </row>
    <row r="63" spans="1:13" ht="31.5" customHeight="1" x14ac:dyDescent="0.2">
      <c r="A63" s="42" t="s">
        <v>3356</v>
      </c>
      <c r="B63" s="60" t="s">
        <v>274</v>
      </c>
      <c r="C63" s="836" t="s">
        <v>3364</v>
      </c>
      <c r="D63" s="50" t="s">
        <v>277</v>
      </c>
      <c r="E63" s="50" t="s">
        <v>278</v>
      </c>
      <c r="F63" s="50"/>
      <c r="G63" s="49" t="s">
        <v>3358</v>
      </c>
      <c r="H63" s="47"/>
      <c r="I63" s="43" t="s">
        <v>2928</v>
      </c>
      <c r="J63" s="43" t="s">
        <v>2918</v>
      </c>
      <c r="K63" s="43">
        <v>104</v>
      </c>
      <c r="L63" s="43" t="s">
        <v>3176</v>
      </c>
      <c r="M63" s="54"/>
    </row>
    <row r="64" spans="1:13" ht="31.5" customHeight="1" x14ac:dyDescent="0.2">
      <c r="A64" s="42" t="s">
        <v>3356</v>
      </c>
      <c r="B64" s="60" t="s">
        <v>274</v>
      </c>
      <c r="C64" s="836" t="s">
        <v>3364</v>
      </c>
      <c r="D64" s="50" t="s">
        <v>277</v>
      </c>
      <c r="E64" s="50" t="s">
        <v>278</v>
      </c>
      <c r="F64" s="50"/>
      <c r="G64" s="49" t="s">
        <v>3362</v>
      </c>
      <c r="H64" s="47"/>
      <c r="I64" s="43" t="s">
        <v>2928</v>
      </c>
      <c r="J64" s="43" t="s">
        <v>2918</v>
      </c>
      <c r="K64" s="43">
        <v>78</v>
      </c>
      <c r="L64" s="43" t="s">
        <v>3164</v>
      </c>
      <c r="M64" s="54"/>
    </row>
    <row r="65" spans="1:13" ht="31.5" customHeight="1" x14ac:dyDescent="0.2">
      <c r="A65" s="77" t="s">
        <v>3356</v>
      </c>
      <c r="B65" s="78" t="s">
        <v>274</v>
      </c>
      <c r="C65" s="84" t="s">
        <v>3357</v>
      </c>
      <c r="D65" s="84" t="s">
        <v>323</v>
      </c>
      <c r="E65" s="84" t="s">
        <v>325</v>
      </c>
      <c r="F65" s="84">
        <v>54</v>
      </c>
      <c r="G65" s="80" t="s">
        <v>3323</v>
      </c>
      <c r="H65" s="90"/>
      <c r="I65" s="77"/>
      <c r="J65" s="79" t="s">
        <v>3202</v>
      </c>
      <c r="K65" s="79">
        <v>52</v>
      </c>
      <c r="L65" s="79" t="s">
        <v>3359</v>
      </c>
      <c r="M65" s="55"/>
    </row>
    <row r="66" spans="1:13" ht="31.5" customHeight="1" x14ac:dyDescent="0.2">
      <c r="A66" s="42" t="s">
        <v>3356</v>
      </c>
      <c r="B66" s="60" t="s">
        <v>274</v>
      </c>
      <c r="C66" s="836" t="s">
        <v>230</v>
      </c>
      <c r="D66" s="836" t="s">
        <v>230</v>
      </c>
      <c r="E66" s="836" t="s">
        <v>232</v>
      </c>
      <c r="F66" s="836">
        <v>47</v>
      </c>
      <c r="G66" s="49" t="s">
        <v>3299</v>
      </c>
      <c r="H66" s="47"/>
      <c r="I66" s="43" t="s">
        <v>2928</v>
      </c>
      <c r="J66" s="43" t="s">
        <v>2918</v>
      </c>
      <c r="K66" s="43">
        <v>52</v>
      </c>
      <c r="L66" s="58" t="s">
        <v>3359</v>
      </c>
      <c r="M66" s="55"/>
    </row>
    <row r="67" spans="1:13" ht="31.5" customHeight="1" x14ac:dyDescent="0.2">
      <c r="A67" s="77" t="s">
        <v>3356</v>
      </c>
      <c r="B67" s="78" t="s">
        <v>274</v>
      </c>
      <c r="C67" s="84" t="s">
        <v>230</v>
      </c>
      <c r="D67" s="84" t="s">
        <v>230</v>
      </c>
      <c r="E67" s="84" t="s">
        <v>232</v>
      </c>
      <c r="F67" s="84"/>
      <c r="G67" s="78" t="s">
        <v>3323</v>
      </c>
      <c r="H67" s="90"/>
      <c r="I67" s="77" t="s">
        <v>2929</v>
      </c>
      <c r="J67" s="77" t="s">
        <v>3202</v>
      </c>
      <c r="K67" s="77">
        <v>52</v>
      </c>
      <c r="L67" s="79" t="s">
        <v>3365</v>
      </c>
      <c r="M67" s="55"/>
    </row>
    <row r="68" spans="1:13" ht="31.5" customHeight="1" x14ac:dyDescent="0.2">
      <c r="A68" s="42" t="s">
        <v>3356</v>
      </c>
      <c r="B68" s="60" t="s">
        <v>274</v>
      </c>
      <c r="C68" s="836" t="s">
        <v>230</v>
      </c>
      <c r="D68" s="836" t="s">
        <v>230</v>
      </c>
      <c r="E68" s="836" t="s">
        <v>232</v>
      </c>
      <c r="F68" s="836"/>
      <c r="G68" s="49" t="s">
        <v>3366</v>
      </c>
      <c r="H68" s="47"/>
      <c r="I68" s="43" t="s">
        <v>2929</v>
      </c>
      <c r="J68" s="43" t="s">
        <v>3202</v>
      </c>
      <c r="K68" s="43">
        <v>104</v>
      </c>
      <c r="L68" s="43" t="s">
        <v>3164</v>
      </c>
      <c r="M68" s="54"/>
    </row>
    <row r="69" spans="1:13" ht="31.5" customHeight="1" x14ac:dyDescent="0.2">
      <c r="A69" s="42" t="s">
        <v>3356</v>
      </c>
      <c r="B69" s="60" t="s">
        <v>274</v>
      </c>
      <c r="C69" s="836" t="s">
        <v>230</v>
      </c>
      <c r="D69" s="836" t="s">
        <v>230</v>
      </c>
      <c r="E69" s="836" t="s">
        <v>232</v>
      </c>
      <c r="F69" s="836"/>
      <c r="G69" s="49" t="s">
        <v>3005</v>
      </c>
      <c r="H69" s="47"/>
      <c r="I69" s="43" t="s">
        <v>2929</v>
      </c>
      <c r="J69" s="43" t="s">
        <v>2918</v>
      </c>
      <c r="K69" s="43">
        <v>104</v>
      </c>
      <c r="L69" s="58" t="s">
        <v>3367</v>
      </c>
      <c r="M69" s="54"/>
    </row>
    <row r="70" spans="1:13" ht="31.5" customHeight="1" x14ac:dyDescent="0.2">
      <c r="A70" s="44" t="s">
        <v>3368</v>
      </c>
      <c r="B70" s="60" t="s">
        <v>274</v>
      </c>
      <c r="C70" s="836" t="s">
        <v>95</v>
      </c>
      <c r="D70" s="836" t="s">
        <v>95</v>
      </c>
      <c r="E70" s="836" t="s">
        <v>97</v>
      </c>
      <c r="F70" s="839">
        <v>37</v>
      </c>
      <c r="G70" s="49" t="s">
        <v>3299</v>
      </c>
      <c r="H70" s="47"/>
      <c r="I70" s="43" t="s">
        <v>2928</v>
      </c>
      <c r="J70" s="43" t="s">
        <v>2918</v>
      </c>
      <c r="K70" s="43">
        <v>52</v>
      </c>
      <c r="L70" s="43" t="s">
        <v>3369</v>
      </c>
      <c r="M70" s="59"/>
    </row>
    <row r="71" spans="1:13" ht="31.5" customHeight="1" x14ac:dyDescent="0.2">
      <c r="A71" s="77" t="s">
        <v>3368</v>
      </c>
      <c r="B71" s="78" t="s">
        <v>274</v>
      </c>
      <c r="C71" s="84" t="s">
        <v>95</v>
      </c>
      <c r="D71" s="84" t="s">
        <v>95</v>
      </c>
      <c r="E71" s="84" t="s">
        <v>97</v>
      </c>
      <c r="F71" s="840"/>
      <c r="G71" s="78" t="s">
        <v>3323</v>
      </c>
      <c r="H71" s="90"/>
      <c r="I71" s="77" t="s">
        <v>2929</v>
      </c>
      <c r="J71" s="77" t="s">
        <v>3202</v>
      </c>
      <c r="K71" s="77">
        <v>52</v>
      </c>
      <c r="L71" s="77" t="s">
        <v>3369</v>
      </c>
      <c r="M71" s="59"/>
    </row>
    <row r="72" spans="1:13" ht="31.5" customHeight="1" x14ac:dyDescent="0.2">
      <c r="A72" s="44" t="s">
        <v>3368</v>
      </c>
      <c r="B72" s="60" t="s">
        <v>274</v>
      </c>
      <c r="C72" s="836" t="s">
        <v>95</v>
      </c>
      <c r="D72" s="836" t="s">
        <v>95</v>
      </c>
      <c r="E72" s="836" t="s">
        <v>97</v>
      </c>
      <c r="F72" s="839"/>
      <c r="G72" s="60" t="s">
        <v>3122</v>
      </c>
      <c r="H72" s="47"/>
      <c r="I72" s="43" t="s">
        <v>2929</v>
      </c>
      <c r="J72" s="43" t="s">
        <v>146</v>
      </c>
      <c r="K72" s="43">
        <v>104</v>
      </c>
      <c r="L72" s="43" t="s">
        <v>3370</v>
      </c>
      <c r="M72" s="59"/>
    </row>
    <row r="73" spans="1:13" ht="31.5" customHeight="1" x14ac:dyDescent="0.2">
      <c r="A73" s="44" t="s">
        <v>3368</v>
      </c>
      <c r="B73" s="60" t="s">
        <v>274</v>
      </c>
      <c r="C73" s="836" t="s">
        <v>2913</v>
      </c>
      <c r="D73" s="836" t="s">
        <v>242</v>
      </c>
      <c r="E73" s="836" t="s">
        <v>244</v>
      </c>
      <c r="F73" s="839">
        <v>47</v>
      </c>
      <c r="G73" s="49" t="s">
        <v>3371</v>
      </c>
      <c r="H73" s="47"/>
      <c r="I73" s="43" t="s">
        <v>2928</v>
      </c>
      <c r="J73" s="43" t="s">
        <v>2918</v>
      </c>
      <c r="K73" s="43">
        <v>52</v>
      </c>
      <c r="L73" s="56" t="s">
        <v>3372</v>
      </c>
      <c r="M73" s="57"/>
    </row>
    <row r="74" spans="1:13" ht="31.5" customHeight="1" x14ac:dyDescent="0.2">
      <c r="A74" s="44" t="s">
        <v>3368</v>
      </c>
      <c r="B74" s="60" t="s">
        <v>274</v>
      </c>
      <c r="C74" s="836" t="s">
        <v>2913</v>
      </c>
      <c r="D74" s="836" t="s">
        <v>242</v>
      </c>
      <c r="E74" s="836" t="s">
        <v>244</v>
      </c>
      <c r="F74" s="839"/>
      <c r="G74" s="49" t="s">
        <v>3373</v>
      </c>
      <c r="H74" s="47"/>
      <c r="I74" s="43" t="s">
        <v>2929</v>
      </c>
      <c r="J74" s="43" t="s">
        <v>146</v>
      </c>
      <c r="K74" s="43" t="s">
        <v>3374</v>
      </c>
      <c r="L74" s="56" t="s">
        <v>3372</v>
      </c>
      <c r="M74" s="57"/>
    </row>
    <row r="75" spans="1:13" ht="31.5" customHeight="1" x14ac:dyDescent="0.2">
      <c r="A75" s="44" t="s">
        <v>3368</v>
      </c>
      <c r="B75" s="60" t="s">
        <v>274</v>
      </c>
      <c r="C75" s="836" t="s">
        <v>2913</v>
      </c>
      <c r="D75" s="836" t="s">
        <v>242</v>
      </c>
      <c r="E75" s="836" t="s">
        <v>244</v>
      </c>
      <c r="F75" s="839"/>
      <c r="G75" s="49" t="s">
        <v>3373</v>
      </c>
      <c r="H75" s="47"/>
      <c r="I75" s="43" t="s">
        <v>2929</v>
      </c>
      <c r="J75" s="43" t="s">
        <v>3202</v>
      </c>
      <c r="K75" s="43">
        <v>52</v>
      </c>
      <c r="L75" s="56" t="s">
        <v>3372</v>
      </c>
      <c r="M75" s="57"/>
    </row>
    <row r="76" spans="1:13" ht="31.5" customHeight="1" x14ac:dyDescent="0.2">
      <c r="A76" s="44" t="s">
        <v>3368</v>
      </c>
      <c r="B76" s="60" t="s">
        <v>274</v>
      </c>
      <c r="C76" s="836" t="s">
        <v>302</v>
      </c>
      <c r="D76" s="836" t="s">
        <v>302</v>
      </c>
      <c r="E76" s="836" t="s">
        <v>304</v>
      </c>
      <c r="F76" s="839">
        <v>22</v>
      </c>
      <c r="G76" s="49" t="s">
        <v>3299</v>
      </c>
      <c r="H76" s="47"/>
      <c r="I76" s="43" t="s">
        <v>2928</v>
      </c>
      <c r="J76" s="43" t="s">
        <v>2918</v>
      </c>
      <c r="K76" s="43">
        <v>52</v>
      </c>
      <c r="L76" s="56" t="s">
        <v>3176</v>
      </c>
      <c r="M76" s="57"/>
    </row>
    <row r="77" spans="1:13" ht="31.5" customHeight="1" x14ac:dyDescent="0.2">
      <c r="A77" s="77" t="s">
        <v>3368</v>
      </c>
      <c r="B77" s="78" t="s">
        <v>274</v>
      </c>
      <c r="C77" s="84" t="s">
        <v>302</v>
      </c>
      <c r="D77" s="84" t="s">
        <v>302</v>
      </c>
      <c r="E77" s="84" t="s">
        <v>304</v>
      </c>
      <c r="F77" s="840"/>
      <c r="G77" s="78" t="s">
        <v>3323</v>
      </c>
      <c r="H77" s="90"/>
      <c r="I77" s="77" t="s">
        <v>2929</v>
      </c>
      <c r="J77" s="77" t="s">
        <v>3202</v>
      </c>
      <c r="K77" s="77">
        <v>52</v>
      </c>
      <c r="L77" s="85" t="s">
        <v>3164</v>
      </c>
      <c r="M77" s="57"/>
    </row>
    <row r="78" spans="1:13" ht="31.5" customHeight="1" x14ac:dyDescent="0.2">
      <c r="A78" s="44" t="s">
        <v>3368</v>
      </c>
      <c r="B78" s="60" t="s">
        <v>274</v>
      </c>
      <c r="C78" s="60" t="s">
        <v>3375</v>
      </c>
      <c r="D78" s="60" t="s">
        <v>3375</v>
      </c>
      <c r="E78" s="60" t="s">
        <v>293</v>
      </c>
      <c r="F78" s="839">
        <v>48</v>
      </c>
      <c r="G78" s="52" t="s">
        <v>3299</v>
      </c>
      <c r="H78" s="47"/>
      <c r="I78" s="56" t="s">
        <v>2928</v>
      </c>
      <c r="J78" s="56" t="s">
        <v>2918</v>
      </c>
      <c r="K78" s="56">
        <v>52</v>
      </c>
      <c r="L78" s="56" t="s">
        <v>3176</v>
      </c>
      <c r="M78" s="57"/>
    </row>
    <row r="79" spans="1:13" ht="31.5" customHeight="1" x14ac:dyDescent="0.2">
      <c r="A79" s="44" t="s">
        <v>3368</v>
      </c>
      <c r="B79" s="60" t="s">
        <v>274</v>
      </c>
      <c r="C79" s="60" t="s">
        <v>3375</v>
      </c>
      <c r="D79" s="60" t="s">
        <v>3375</v>
      </c>
      <c r="E79" s="60" t="s">
        <v>293</v>
      </c>
      <c r="F79" s="839"/>
      <c r="G79" s="52" t="s">
        <v>3376</v>
      </c>
      <c r="H79" s="47"/>
      <c r="I79" s="56" t="s">
        <v>2928</v>
      </c>
      <c r="J79" s="56" t="s">
        <v>2918</v>
      </c>
      <c r="K79" s="56">
        <v>78.599999999999994</v>
      </c>
      <c r="L79" s="56" t="s">
        <v>3176</v>
      </c>
      <c r="M79" s="57"/>
    </row>
    <row r="80" spans="1:13" ht="31.5" customHeight="1" x14ac:dyDescent="0.2">
      <c r="A80" s="77" t="s">
        <v>3368</v>
      </c>
      <c r="B80" s="78" t="s">
        <v>274</v>
      </c>
      <c r="C80" s="78" t="s">
        <v>3375</v>
      </c>
      <c r="D80" s="78" t="s">
        <v>3375</v>
      </c>
      <c r="E80" s="78" t="s">
        <v>293</v>
      </c>
      <c r="F80" s="840"/>
      <c r="G80" s="78" t="s">
        <v>3323</v>
      </c>
      <c r="H80" s="90"/>
      <c r="I80" s="85" t="s">
        <v>2929</v>
      </c>
      <c r="J80" s="85" t="s">
        <v>3202</v>
      </c>
      <c r="K80" s="85">
        <v>52</v>
      </c>
      <c r="L80" s="85" t="s">
        <v>3361</v>
      </c>
      <c r="M80" s="57"/>
    </row>
    <row r="81" spans="1:13" ht="31.5" customHeight="1" x14ac:dyDescent="0.2">
      <c r="A81" s="44" t="s">
        <v>3368</v>
      </c>
      <c r="B81" s="60" t="s">
        <v>274</v>
      </c>
      <c r="C81" s="60" t="s">
        <v>3375</v>
      </c>
      <c r="D81" s="60" t="s">
        <v>3375</v>
      </c>
      <c r="E81" s="60" t="s">
        <v>293</v>
      </c>
      <c r="F81" s="839"/>
      <c r="G81" s="52" t="s">
        <v>3377</v>
      </c>
      <c r="H81" s="47"/>
      <c r="I81" s="56" t="s">
        <v>2929</v>
      </c>
      <c r="J81" s="56" t="s">
        <v>2918</v>
      </c>
      <c r="K81" s="56">
        <v>74</v>
      </c>
      <c r="L81" s="56" t="s">
        <v>3164</v>
      </c>
      <c r="M81" s="57"/>
    </row>
    <row r="82" spans="1:13" ht="31.5" customHeight="1" x14ac:dyDescent="0.2">
      <c r="A82" s="841" t="s">
        <v>3378</v>
      </c>
      <c r="B82" s="60" t="s">
        <v>3379</v>
      </c>
      <c r="C82" s="60" t="s">
        <v>341</v>
      </c>
      <c r="D82" s="60" t="s">
        <v>341</v>
      </c>
      <c r="E82" s="60" t="s">
        <v>343</v>
      </c>
      <c r="F82" s="839">
        <v>71</v>
      </c>
      <c r="G82" s="60" t="s">
        <v>3358</v>
      </c>
      <c r="H82" s="47"/>
      <c r="I82" s="41" t="s">
        <v>2928</v>
      </c>
      <c r="J82" s="41" t="s">
        <v>2918</v>
      </c>
      <c r="K82" s="41">
        <v>78</v>
      </c>
      <c r="L82" s="41" t="s">
        <v>3176</v>
      </c>
    </row>
    <row r="83" spans="1:13" ht="31.5" customHeight="1" x14ac:dyDescent="0.2">
      <c r="A83" s="84" t="s">
        <v>3378</v>
      </c>
      <c r="B83" s="78" t="s">
        <v>274</v>
      </c>
      <c r="C83" s="78" t="s">
        <v>341</v>
      </c>
      <c r="D83" s="78" t="s">
        <v>341</v>
      </c>
      <c r="E83" s="78" t="s">
        <v>343</v>
      </c>
      <c r="F83" s="840"/>
      <c r="G83" s="78" t="s">
        <v>3362</v>
      </c>
      <c r="H83" s="90"/>
      <c r="I83" s="77" t="s">
        <v>2928</v>
      </c>
      <c r="J83" s="77" t="s">
        <v>2918</v>
      </c>
      <c r="K83" s="77">
        <v>78</v>
      </c>
      <c r="L83" s="77" t="s">
        <v>3359</v>
      </c>
    </row>
    <row r="84" spans="1:13" ht="31.5" customHeight="1" x14ac:dyDescent="0.2">
      <c r="A84" s="841" t="s">
        <v>3378</v>
      </c>
      <c r="B84" s="60" t="s">
        <v>274</v>
      </c>
      <c r="C84" s="60" t="s">
        <v>341</v>
      </c>
      <c r="D84" s="60" t="s">
        <v>341</v>
      </c>
      <c r="E84" s="60" t="s">
        <v>343</v>
      </c>
      <c r="F84" s="839"/>
      <c r="G84" s="60" t="s">
        <v>3377</v>
      </c>
      <c r="H84" s="47"/>
      <c r="I84" s="41" t="s">
        <v>2929</v>
      </c>
      <c r="J84" s="41" t="s">
        <v>2918</v>
      </c>
      <c r="K84" s="41">
        <v>104</v>
      </c>
      <c r="L84" s="41" t="s">
        <v>3166</v>
      </c>
      <c r="M84" s="67"/>
    </row>
    <row r="85" spans="1:13" ht="31.5" customHeight="1" x14ac:dyDescent="0.2">
      <c r="A85" s="841" t="s">
        <v>3378</v>
      </c>
      <c r="B85" s="60" t="s">
        <v>274</v>
      </c>
      <c r="C85" s="60" t="s">
        <v>341</v>
      </c>
      <c r="D85" s="60" t="s">
        <v>341</v>
      </c>
      <c r="E85" s="60" t="s">
        <v>343</v>
      </c>
      <c r="F85" s="839"/>
      <c r="G85" s="60" t="s">
        <v>3323</v>
      </c>
      <c r="H85" s="47"/>
      <c r="I85" s="41" t="s">
        <v>2929</v>
      </c>
      <c r="J85" s="41" t="s">
        <v>3202</v>
      </c>
      <c r="K85" s="41">
        <v>52</v>
      </c>
      <c r="L85" s="41" t="s">
        <v>3166</v>
      </c>
    </row>
    <row r="86" spans="1:13" ht="31.5" customHeight="1" x14ac:dyDescent="0.2">
      <c r="A86" s="841" t="s">
        <v>3378</v>
      </c>
      <c r="B86" s="60" t="s">
        <v>274</v>
      </c>
      <c r="C86" s="60" t="s">
        <v>341</v>
      </c>
      <c r="D86" s="60" t="s">
        <v>341</v>
      </c>
      <c r="E86" s="60" t="s">
        <v>343</v>
      </c>
      <c r="F86" s="839"/>
      <c r="G86" s="60" t="s">
        <v>3122</v>
      </c>
      <c r="H86" s="47"/>
      <c r="I86" s="41" t="s">
        <v>2929</v>
      </c>
      <c r="J86" s="41" t="s">
        <v>146</v>
      </c>
      <c r="K86" s="41">
        <v>104</v>
      </c>
      <c r="L86" s="41" t="s">
        <v>3166</v>
      </c>
    </row>
    <row r="87" spans="1:13" ht="31.5" customHeight="1" x14ac:dyDescent="0.2">
      <c r="A87" s="841" t="s">
        <v>3378</v>
      </c>
      <c r="B87" s="60" t="s">
        <v>274</v>
      </c>
      <c r="C87" s="60" t="s">
        <v>3380</v>
      </c>
      <c r="D87" s="60" t="s">
        <v>266</v>
      </c>
      <c r="E87" s="60" t="s">
        <v>268</v>
      </c>
      <c r="F87" s="839">
        <v>5</v>
      </c>
      <c r="G87" s="60" t="s">
        <v>3323</v>
      </c>
      <c r="H87" s="47"/>
      <c r="I87" s="41" t="s">
        <v>2929</v>
      </c>
      <c r="J87" s="41" t="s">
        <v>3202</v>
      </c>
      <c r="K87" s="41">
        <v>52</v>
      </c>
      <c r="L87" s="41" t="s">
        <v>3166</v>
      </c>
    </row>
    <row r="88" spans="1:13" ht="31.5" customHeight="1" x14ac:dyDescent="0.2">
      <c r="A88" s="84" t="s">
        <v>3378</v>
      </c>
      <c r="B88" s="78" t="s">
        <v>274</v>
      </c>
      <c r="C88" s="78" t="s">
        <v>2925</v>
      </c>
      <c r="D88" s="78" t="s">
        <v>144</v>
      </c>
      <c r="E88" s="78" t="s">
        <v>146</v>
      </c>
      <c r="F88" s="840">
        <v>34</v>
      </c>
      <c r="G88" s="78" t="s">
        <v>3362</v>
      </c>
      <c r="H88" s="90"/>
      <c r="I88" s="77" t="s">
        <v>2928</v>
      </c>
      <c r="J88" s="77" t="s">
        <v>2918</v>
      </c>
      <c r="K88" s="77">
        <v>78</v>
      </c>
      <c r="L88" s="79" t="s">
        <v>3359</v>
      </c>
    </row>
    <row r="89" spans="1:13" ht="31.5" customHeight="1" x14ac:dyDescent="0.2">
      <c r="A89" s="841" t="s">
        <v>3378</v>
      </c>
      <c r="B89" s="60" t="s">
        <v>274</v>
      </c>
      <c r="C89" s="49" t="s">
        <v>2925</v>
      </c>
      <c r="D89" s="49" t="s">
        <v>144</v>
      </c>
      <c r="E89" s="49" t="s">
        <v>146</v>
      </c>
      <c r="F89" s="839"/>
      <c r="G89" s="60" t="s">
        <v>3323</v>
      </c>
      <c r="H89" s="47"/>
      <c r="I89" s="41" t="s">
        <v>2929</v>
      </c>
      <c r="J89" s="41" t="s">
        <v>3202</v>
      </c>
      <c r="K89" s="41">
        <v>52</v>
      </c>
      <c r="L89" s="41" t="s">
        <v>3166</v>
      </c>
    </row>
    <row r="90" spans="1:13" ht="31.5" customHeight="1" x14ac:dyDescent="0.2">
      <c r="A90" s="841" t="s">
        <v>3378</v>
      </c>
      <c r="B90" s="60" t="s">
        <v>274</v>
      </c>
      <c r="C90" s="49" t="s">
        <v>2925</v>
      </c>
      <c r="D90" s="49" t="s">
        <v>144</v>
      </c>
      <c r="E90" s="49" t="s">
        <v>146</v>
      </c>
      <c r="F90" s="839"/>
      <c r="G90" s="60" t="s">
        <v>3122</v>
      </c>
      <c r="H90" s="47"/>
      <c r="I90" s="41" t="s">
        <v>2929</v>
      </c>
      <c r="J90" s="41" t="s">
        <v>146</v>
      </c>
      <c r="K90" s="41">
        <v>104</v>
      </c>
      <c r="L90" s="62" t="s">
        <v>3359</v>
      </c>
      <c r="M90" s="67"/>
    </row>
    <row r="91" spans="1:13" ht="31.5" customHeight="1" x14ac:dyDescent="0.2">
      <c r="A91" s="84" t="s">
        <v>3378</v>
      </c>
      <c r="B91" s="78" t="s">
        <v>3381</v>
      </c>
      <c r="C91" s="84" t="s">
        <v>2925</v>
      </c>
      <c r="D91" s="84" t="s">
        <v>144</v>
      </c>
      <c r="E91" s="84" t="s">
        <v>146</v>
      </c>
      <c r="F91" s="840">
        <v>10</v>
      </c>
      <c r="G91" s="80" t="s">
        <v>3382</v>
      </c>
      <c r="H91" s="90"/>
      <c r="I91" s="85" t="s">
        <v>2928</v>
      </c>
      <c r="J91" s="85" t="s">
        <v>2918</v>
      </c>
      <c r="K91" s="85">
        <v>30</v>
      </c>
      <c r="L91" s="85" t="s">
        <v>3176</v>
      </c>
      <c r="M91" s="57"/>
    </row>
    <row r="92" spans="1:13" ht="31.5" customHeight="1" x14ac:dyDescent="0.2">
      <c r="A92" s="84" t="s">
        <v>3378</v>
      </c>
      <c r="B92" s="78" t="s">
        <v>3381</v>
      </c>
      <c r="C92" s="84" t="s">
        <v>2925</v>
      </c>
      <c r="D92" s="84" t="s">
        <v>144</v>
      </c>
      <c r="E92" s="84" t="s">
        <v>146</v>
      </c>
      <c r="F92" s="840"/>
      <c r="G92" s="80" t="s">
        <v>3383</v>
      </c>
      <c r="H92" s="90"/>
      <c r="I92" s="85"/>
      <c r="J92" s="85"/>
      <c r="K92" s="85"/>
      <c r="L92" s="85"/>
      <c r="M92" s="57"/>
    </row>
    <row r="93" spans="1:13" ht="31.5" customHeight="1" x14ac:dyDescent="0.2">
      <c r="A93" s="841" t="s">
        <v>3378</v>
      </c>
      <c r="B93" s="60" t="s">
        <v>3384</v>
      </c>
      <c r="C93" s="836" t="s">
        <v>341</v>
      </c>
      <c r="D93" s="836" t="s">
        <v>341</v>
      </c>
      <c r="E93" s="60" t="s">
        <v>343</v>
      </c>
      <c r="F93" s="839">
        <v>14</v>
      </c>
      <c r="G93" s="52" t="s">
        <v>3385</v>
      </c>
      <c r="H93" s="47"/>
      <c r="I93" s="56" t="s">
        <v>2928</v>
      </c>
      <c r="J93" s="56" t="s">
        <v>2918</v>
      </c>
      <c r="K93" s="56">
        <v>52</v>
      </c>
      <c r="L93" s="56" t="s">
        <v>3176</v>
      </c>
      <c r="M93" s="57"/>
    </row>
    <row r="94" spans="1:13" ht="31.5" customHeight="1" x14ac:dyDescent="0.2">
      <c r="A94" s="84" t="s">
        <v>3378</v>
      </c>
      <c r="B94" s="80" t="s">
        <v>3386</v>
      </c>
      <c r="C94" s="87"/>
      <c r="D94" s="87"/>
      <c r="E94" s="87"/>
      <c r="F94" s="88">
        <v>22</v>
      </c>
      <c r="G94" s="80" t="s">
        <v>3387</v>
      </c>
      <c r="H94" s="90"/>
      <c r="I94" s="79" t="s">
        <v>3359</v>
      </c>
      <c r="J94" s="79" t="s">
        <v>3359</v>
      </c>
      <c r="K94" s="79" t="s">
        <v>3359</v>
      </c>
      <c r="L94" s="79" t="s">
        <v>3359</v>
      </c>
      <c r="M94" s="55"/>
    </row>
    <row r="95" spans="1:13" ht="31.5" customHeight="1" x14ac:dyDescent="0.2">
      <c r="A95" s="842" t="s">
        <v>3388</v>
      </c>
      <c r="B95" s="60" t="s">
        <v>274</v>
      </c>
      <c r="C95" s="60" t="s">
        <v>112</v>
      </c>
      <c r="D95" s="60" t="s">
        <v>112</v>
      </c>
      <c r="E95" s="60" t="s">
        <v>114</v>
      </c>
      <c r="F95" s="60">
        <v>12</v>
      </c>
      <c r="G95" s="49" t="s">
        <v>3323</v>
      </c>
      <c r="H95" s="47"/>
      <c r="I95" s="43" t="s">
        <v>2929</v>
      </c>
      <c r="J95" s="43" t="s">
        <v>3202</v>
      </c>
      <c r="K95" s="43">
        <v>52</v>
      </c>
      <c r="L95" s="56" t="s">
        <v>3164</v>
      </c>
      <c r="M95" s="57"/>
    </row>
    <row r="96" spans="1:13" ht="31.5" customHeight="1" x14ac:dyDescent="0.2">
      <c r="A96" s="842" t="s">
        <v>3388</v>
      </c>
      <c r="B96" s="60" t="s">
        <v>274</v>
      </c>
      <c r="C96" s="60" t="s">
        <v>188</v>
      </c>
      <c r="D96" s="60" t="s">
        <v>188</v>
      </c>
      <c r="E96" s="60" t="s">
        <v>190</v>
      </c>
      <c r="F96" s="60">
        <v>12</v>
      </c>
      <c r="G96" s="49" t="s">
        <v>3389</v>
      </c>
      <c r="H96" s="47"/>
      <c r="I96" s="43" t="s">
        <v>2928</v>
      </c>
      <c r="J96" s="43" t="s">
        <v>2918</v>
      </c>
      <c r="K96" s="43">
        <v>52</v>
      </c>
      <c r="L96" s="56" t="s">
        <v>3164</v>
      </c>
      <c r="M96" s="57"/>
    </row>
    <row r="97" spans="1:13" ht="31.5" customHeight="1" x14ac:dyDescent="0.2">
      <c r="A97" s="842" t="s">
        <v>3388</v>
      </c>
      <c r="B97" s="60" t="s">
        <v>274</v>
      </c>
      <c r="C97" s="60" t="s">
        <v>3390</v>
      </c>
      <c r="D97" s="60" t="s">
        <v>355</v>
      </c>
      <c r="E97" s="60" t="s">
        <v>357</v>
      </c>
      <c r="F97" s="60">
        <v>32</v>
      </c>
      <c r="G97" s="60" t="s">
        <v>3377</v>
      </c>
      <c r="H97" s="47"/>
      <c r="I97" s="43" t="s">
        <v>2929</v>
      </c>
      <c r="J97" s="43" t="s">
        <v>2918</v>
      </c>
      <c r="K97" s="43">
        <v>104</v>
      </c>
      <c r="L97" s="43" t="s">
        <v>3391</v>
      </c>
      <c r="M97" s="54"/>
    </row>
    <row r="98" spans="1:13" ht="31.5" customHeight="1" x14ac:dyDescent="0.2">
      <c r="A98" s="84" t="s">
        <v>3388</v>
      </c>
      <c r="B98" s="78" t="s">
        <v>274</v>
      </c>
      <c r="C98" s="78" t="s">
        <v>3390</v>
      </c>
      <c r="D98" s="78" t="s">
        <v>355</v>
      </c>
      <c r="E98" s="78" t="s">
        <v>357</v>
      </c>
      <c r="F98" s="78"/>
      <c r="G98" s="78" t="s">
        <v>3323</v>
      </c>
      <c r="H98" s="90"/>
      <c r="I98" s="77" t="s">
        <v>2929</v>
      </c>
      <c r="J98" s="77" t="s">
        <v>3202</v>
      </c>
      <c r="K98" s="77">
        <v>52</v>
      </c>
      <c r="L98" s="79" t="s">
        <v>3359</v>
      </c>
      <c r="M98" s="55"/>
    </row>
    <row r="99" spans="1:13" ht="31.5" customHeight="1" x14ac:dyDescent="0.2">
      <c r="A99" s="842" t="s">
        <v>3388</v>
      </c>
      <c r="B99" s="60" t="s">
        <v>274</v>
      </c>
      <c r="C99" s="60" t="s">
        <v>2949</v>
      </c>
      <c r="D99" s="60" t="s">
        <v>2949</v>
      </c>
      <c r="E99" s="60" t="s">
        <v>364</v>
      </c>
      <c r="F99" s="60">
        <v>43</v>
      </c>
      <c r="G99" s="49" t="s">
        <v>3392</v>
      </c>
      <c r="H99" s="47"/>
      <c r="I99" s="43" t="s">
        <v>2929</v>
      </c>
      <c r="J99" s="43" t="s">
        <v>2918</v>
      </c>
      <c r="K99" s="43">
        <v>104</v>
      </c>
      <c r="L99" s="43" t="s">
        <v>3164</v>
      </c>
      <c r="M99" s="54"/>
    </row>
    <row r="100" spans="1:13" ht="31.5" customHeight="1" x14ac:dyDescent="0.2">
      <c r="A100" s="842" t="s">
        <v>3388</v>
      </c>
      <c r="B100" s="60" t="s">
        <v>274</v>
      </c>
      <c r="C100" s="60" t="s">
        <v>2949</v>
      </c>
      <c r="D100" s="60" t="s">
        <v>2949</v>
      </c>
      <c r="E100" s="60" t="s">
        <v>364</v>
      </c>
      <c r="F100" s="60"/>
      <c r="G100" s="49" t="s">
        <v>3323</v>
      </c>
      <c r="H100" s="47"/>
      <c r="I100" s="43" t="s">
        <v>2929</v>
      </c>
      <c r="J100" s="43" t="s">
        <v>3202</v>
      </c>
      <c r="K100" s="43">
        <v>52</v>
      </c>
      <c r="L100" s="43" t="s">
        <v>3164</v>
      </c>
      <c r="M100" s="54"/>
    </row>
    <row r="101" spans="1:13" ht="31.5" customHeight="1" x14ac:dyDescent="0.2">
      <c r="A101" s="842" t="s">
        <v>3388</v>
      </c>
      <c r="B101" s="60" t="s">
        <v>274</v>
      </c>
      <c r="C101" s="60" t="s">
        <v>2949</v>
      </c>
      <c r="D101" s="60" t="s">
        <v>2949</v>
      </c>
      <c r="E101" s="60" t="s">
        <v>364</v>
      </c>
      <c r="F101" s="60"/>
      <c r="G101" s="49" t="s">
        <v>3393</v>
      </c>
      <c r="H101" s="47"/>
      <c r="I101" s="43" t="s">
        <v>2929</v>
      </c>
      <c r="J101" s="43" t="s">
        <v>2918</v>
      </c>
      <c r="K101" s="43">
        <v>104</v>
      </c>
      <c r="L101" s="43" t="s">
        <v>3164</v>
      </c>
      <c r="M101" s="54"/>
    </row>
    <row r="102" spans="1:13" ht="31.5" customHeight="1" x14ac:dyDescent="0.2">
      <c r="A102" s="842" t="s">
        <v>3388</v>
      </c>
      <c r="B102" s="60" t="s">
        <v>274</v>
      </c>
      <c r="C102" s="60" t="s">
        <v>2949</v>
      </c>
      <c r="D102" s="60" t="s">
        <v>2949</v>
      </c>
      <c r="E102" s="60" t="s">
        <v>364</v>
      </c>
      <c r="F102" s="60"/>
      <c r="G102" s="60" t="s">
        <v>3122</v>
      </c>
      <c r="H102" s="47"/>
      <c r="I102" s="43" t="s">
        <v>2929</v>
      </c>
      <c r="J102" s="43" t="s">
        <v>146</v>
      </c>
      <c r="K102" s="43">
        <v>104</v>
      </c>
      <c r="L102" s="43" t="s">
        <v>3164</v>
      </c>
      <c r="M102" s="54"/>
    </row>
    <row r="103" spans="1:13" ht="31.5" customHeight="1" x14ac:dyDescent="0.2">
      <c r="A103" s="842" t="s">
        <v>3388</v>
      </c>
      <c r="B103" s="60" t="s">
        <v>274</v>
      </c>
      <c r="C103" s="60" t="s">
        <v>3394</v>
      </c>
      <c r="D103" s="60" t="s">
        <v>3394</v>
      </c>
      <c r="E103" s="60" t="s">
        <v>385</v>
      </c>
      <c r="F103" s="60">
        <v>38</v>
      </c>
      <c r="G103" s="49" t="s">
        <v>3395</v>
      </c>
      <c r="H103" s="47"/>
      <c r="I103" s="43" t="s">
        <v>2928</v>
      </c>
      <c r="J103" s="43" t="s">
        <v>2918</v>
      </c>
      <c r="K103" s="43">
        <v>80</v>
      </c>
      <c r="L103" s="56" t="s">
        <v>3396</v>
      </c>
      <c r="M103" s="57"/>
    </row>
    <row r="104" spans="1:13" ht="31.5" customHeight="1" x14ac:dyDescent="0.2">
      <c r="A104" s="842" t="s">
        <v>3388</v>
      </c>
      <c r="B104" s="60" t="s">
        <v>274</v>
      </c>
      <c r="C104" s="60" t="s">
        <v>3394</v>
      </c>
      <c r="D104" s="60" t="s">
        <v>3394</v>
      </c>
      <c r="E104" s="60" t="s">
        <v>385</v>
      </c>
      <c r="F104" s="60"/>
      <c r="G104" s="49" t="s">
        <v>3308</v>
      </c>
      <c r="H104" s="47"/>
      <c r="I104" s="43" t="s">
        <v>2929</v>
      </c>
      <c r="J104" s="43" t="s">
        <v>2918</v>
      </c>
      <c r="K104" s="43">
        <v>61</v>
      </c>
      <c r="L104" s="56" t="s">
        <v>3397</v>
      </c>
      <c r="M104" s="57"/>
    </row>
    <row r="105" spans="1:13" ht="31.5" customHeight="1" x14ac:dyDescent="0.2">
      <c r="A105" s="842" t="s">
        <v>3388</v>
      </c>
      <c r="B105" s="60" t="s">
        <v>274</v>
      </c>
      <c r="C105" s="60" t="s">
        <v>3394</v>
      </c>
      <c r="D105" s="60" t="s">
        <v>3394</v>
      </c>
      <c r="E105" s="60" t="s">
        <v>385</v>
      </c>
      <c r="F105" s="60"/>
      <c r="G105" s="49" t="s">
        <v>3323</v>
      </c>
      <c r="H105" s="47"/>
      <c r="I105" s="43" t="s">
        <v>2929</v>
      </c>
      <c r="J105" s="43" t="s">
        <v>3202</v>
      </c>
      <c r="K105" s="43">
        <v>68</v>
      </c>
      <c r="L105" s="56" t="s">
        <v>3398</v>
      </c>
      <c r="M105" s="57"/>
    </row>
    <row r="106" spans="1:13" ht="31.5" customHeight="1" x14ac:dyDescent="0.2">
      <c r="A106" s="84" t="s">
        <v>3388</v>
      </c>
      <c r="B106" s="78" t="s">
        <v>274</v>
      </c>
      <c r="C106" s="78" t="s">
        <v>3394</v>
      </c>
      <c r="D106" s="78" t="s">
        <v>3394</v>
      </c>
      <c r="E106" s="78" t="s">
        <v>385</v>
      </c>
      <c r="F106" s="78"/>
      <c r="G106" s="78" t="s">
        <v>3399</v>
      </c>
      <c r="H106" s="90"/>
      <c r="I106" s="77" t="s">
        <v>2929</v>
      </c>
      <c r="J106" s="77" t="s">
        <v>146</v>
      </c>
      <c r="K106" s="77">
        <v>68</v>
      </c>
      <c r="L106" s="85" t="s">
        <v>3359</v>
      </c>
      <c r="M106" s="89"/>
    </row>
    <row r="107" spans="1:13" ht="31.5" customHeight="1" x14ac:dyDescent="0.2">
      <c r="A107" s="842" t="s">
        <v>3388</v>
      </c>
      <c r="B107" s="60" t="s">
        <v>274</v>
      </c>
      <c r="C107" s="60" t="s">
        <v>3400</v>
      </c>
      <c r="D107" s="60" t="s">
        <v>388</v>
      </c>
      <c r="E107" s="60" t="s">
        <v>390</v>
      </c>
      <c r="F107" s="60">
        <v>54</v>
      </c>
      <c r="G107" s="49" t="s">
        <v>3323</v>
      </c>
      <c r="H107" s="47"/>
      <c r="I107" s="43" t="s">
        <v>2929</v>
      </c>
      <c r="J107" s="43" t="s">
        <v>3202</v>
      </c>
      <c r="K107" s="43">
        <v>102</v>
      </c>
      <c r="L107" s="58" t="s">
        <v>3359</v>
      </c>
      <c r="M107" s="55"/>
    </row>
    <row r="108" spans="1:13" ht="31.5" customHeight="1" x14ac:dyDescent="0.2">
      <c r="A108" s="84" t="s">
        <v>3388</v>
      </c>
      <c r="B108" s="78" t="s">
        <v>274</v>
      </c>
      <c r="C108" s="78" t="s">
        <v>3400</v>
      </c>
      <c r="D108" s="78" t="s">
        <v>388</v>
      </c>
      <c r="E108" s="78" t="s">
        <v>390</v>
      </c>
      <c r="F108" s="78"/>
      <c r="G108" s="78" t="s">
        <v>3401</v>
      </c>
      <c r="H108" s="90"/>
      <c r="I108" s="77" t="s">
        <v>2929</v>
      </c>
      <c r="J108" s="77" t="s">
        <v>3202</v>
      </c>
      <c r="K108" s="77">
        <v>70</v>
      </c>
      <c r="L108" s="79" t="s">
        <v>3359</v>
      </c>
      <c r="M108" s="55"/>
    </row>
    <row r="109" spans="1:13" ht="31.5" customHeight="1" x14ac:dyDescent="0.2">
      <c r="A109" s="842" t="s">
        <v>3388</v>
      </c>
      <c r="B109" s="60" t="s">
        <v>274</v>
      </c>
      <c r="C109" s="60" t="s">
        <v>3400</v>
      </c>
      <c r="D109" s="60" t="s">
        <v>388</v>
      </c>
      <c r="E109" s="60" t="s">
        <v>390</v>
      </c>
      <c r="F109" s="60"/>
      <c r="G109" s="49" t="s">
        <v>3402</v>
      </c>
      <c r="H109" s="47"/>
      <c r="I109" s="43" t="s">
        <v>2929</v>
      </c>
      <c r="J109" s="43" t="s">
        <v>3403</v>
      </c>
      <c r="K109" s="43">
        <v>92</v>
      </c>
      <c r="L109" s="58" t="s">
        <v>3359</v>
      </c>
      <c r="M109" s="55"/>
    </row>
    <row r="110" spans="1:13" ht="31.5" customHeight="1" x14ac:dyDescent="0.2">
      <c r="A110" s="842" t="s">
        <v>3388</v>
      </c>
      <c r="B110" s="60" t="s">
        <v>274</v>
      </c>
      <c r="C110" s="60" t="s">
        <v>3400</v>
      </c>
      <c r="D110" s="60" t="s">
        <v>388</v>
      </c>
      <c r="E110" s="60" t="s">
        <v>390</v>
      </c>
      <c r="F110" s="60"/>
      <c r="G110" s="49" t="s">
        <v>3402</v>
      </c>
      <c r="H110" s="47"/>
      <c r="I110" s="43" t="s">
        <v>2929</v>
      </c>
      <c r="J110" s="43" t="s">
        <v>146</v>
      </c>
      <c r="K110" s="43">
        <v>92</v>
      </c>
      <c r="L110" s="58" t="s">
        <v>3359</v>
      </c>
      <c r="M110" s="55"/>
    </row>
    <row r="111" spans="1:13" ht="31.5" customHeight="1" x14ac:dyDescent="0.2">
      <c r="A111" s="84" t="s">
        <v>3388</v>
      </c>
      <c r="B111" s="78" t="s">
        <v>3404</v>
      </c>
      <c r="C111" s="78"/>
      <c r="D111" s="78"/>
      <c r="E111" s="78"/>
      <c r="F111" s="78">
        <v>10</v>
      </c>
      <c r="G111" s="80" t="s">
        <v>3308</v>
      </c>
      <c r="H111" s="90"/>
      <c r="I111" s="77" t="s">
        <v>2928</v>
      </c>
      <c r="J111" s="77" t="s">
        <v>2918</v>
      </c>
      <c r="K111" s="77">
        <v>104</v>
      </c>
      <c r="L111" s="79" t="s">
        <v>3391</v>
      </c>
      <c r="M111" s="843"/>
    </row>
    <row r="112" spans="1:13" ht="31.5" customHeight="1" x14ac:dyDescent="0.2">
      <c r="A112" s="84" t="s">
        <v>3388</v>
      </c>
      <c r="B112" s="78" t="s">
        <v>3405</v>
      </c>
      <c r="C112" s="78"/>
      <c r="D112" s="78"/>
      <c r="E112" s="78"/>
      <c r="F112" s="78">
        <v>10</v>
      </c>
      <c r="G112" s="78"/>
      <c r="H112" s="90"/>
      <c r="I112" s="77"/>
      <c r="J112" s="77"/>
      <c r="K112" s="77"/>
      <c r="L112" s="77"/>
      <c r="M112" s="54"/>
    </row>
    <row r="113" spans="1:13" ht="31.5" customHeight="1" x14ac:dyDescent="0.2">
      <c r="A113" s="84" t="s">
        <v>3388</v>
      </c>
      <c r="B113" s="78" t="s">
        <v>3406</v>
      </c>
      <c r="C113" s="78"/>
      <c r="D113" s="78"/>
      <c r="E113" s="78"/>
      <c r="F113" s="78">
        <v>16</v>
      </c>
      <c r="G113" s="78"/>
      <c r="H113" s="90"/>
      <c r="I113" s="77"/>
      <c r="J113" s="77"/>
      <c r="K113" s="77"/>
      <c r="L113" s="77"/>
      <c r="M113" s="54"/>
    </row>
    <row r="114" spans="1:13" ht="31.5" customHeight="1" x14ac:dyDescent="0.2">
      <c r="A114" s="844" t="s">
        <v>3407</v>
      </c>
      <c r="B114" s="60" t="s">
        <v>3408</v>
      </c>
      <c r="C114" s="836"/>
      <c r="D114" s="836"/>
      <c r="E114" s="836"/>
      <c r="F114" s="839">
        <v>5</v>
      </c>
      <c r="G114" s="49" t="s">
        <v>3409</v>
      </c>
      <c r="H114" s="47"/>
      <c r="I114" s="43" t="s">
        <v>2928</v>
      </c>
      <c r="J114" s="43" t="s">
        <v>2918</v>
      </c>
      <c r="K114" s="43">
        <v>78</v>
      </c>
      <c r="L114" s="43" t="s">
        <v>3164</v>
      </c>
      <c r="M114" s="54"/>
    </row>
    <row r="115" spans="1:13" ht="31.5" customHeight="1" x14ac:dyDescent="0.2">
      <c r="A115" s="844" t="s">
        <v>3407</v>
      </c>
      <c r="B115" s="60" t="s">
        <v>274</v>
      </c>
      <c r="C115" s="60" t="s">
        <v>3410</v>
      </c>
      <c r="D115" s="60" t="s">
        <v>57</v>
      </c>
      <c r="E115" s="60" t="s">
        <v>59</v>
      </c>
      <c r="F115" s="839">
        <v>56</v>
      </c>
      <c r="G115" s="49" t="s">
        <v>55</v>
      </c>
      <c r="H115" s="47"/>
      <c r="I115" s="43" t="s">
        <v>2928</v>
      </c>
      <c r="J115" s="43" t="s">
        <v>2918</v>
      </c>
      <c r="K115" s="43">
        <v>78</v>
      </c>
      <c r="L115" s="43" t="s">
        <v>3176</v>
      </c>
      <c r="M115" s="54"/>
    </row>
    <row r="116" spans="1:13" ht="31.5" customHeight="1" x14ac:dyDescent="0.2">
      <c r="A116" s="844" t="s">
        <v>3407</v>
      </c>
      <c r="B116" s="60" t="s">
        <v>274</v>
      </c>
      <c r="C116" s="60" t="s">
        <v>3410</v>
      </c>
      <c r="D116" s="60" t="s">
        <v>57</v>
      </c>
      <c r="E116" s="60" t="s">
        <v>59</v>
      </c>
      <c r="F116" s="839"/>
      <c r="G116" s="49" t="s">
        <v>3323</v>
      </c>
      <c r="H116" s="47"/>
      <c r="I116" s="43" t="s">
        <v>2929</v>
      </c>
      <c r="J116" s="43" t="s">
        <v>3202</v>
      </c>
      <c r="K116" s="43">
        <v>104</v>
      </c>
      <c r="L116" s="43" t="s">
        <v>3164</v>
      </c>
      <c r="M116" s="54"/>
    </row>
    <row r="117" spans="1:13" ht="31.5" customHeight="1" x14ac:dyDescent="0.2">
      <c r="A117" s="84" t="s">
        <v>3407</v>
      </c>
      <c r="B117" s="78" t="s">
        <v>274</v>
      </c>
      <c r="C117" s="78" t="s">
        <v>3410</v>
      </c>
      <c r="D117" s="78" t="s">
        <v>57</v>
      </c>
      <c r="E117" s="78" t="s">
        <v>59</v>
      </c>
      <c r="F117" s="840"/>
      <c r="G117" s="78" t="s">
        <v>3411</v>
      </c>
      <c r="H117" s="90"/>
      <c r="I117" s="77" t="s">
        <v>2929</v>
      </c>
      <c r="J117" s="77" t="s">
        <v>146</v>
      </c>
      <c r="K117" s="77">
        <v>104</v>
      </c>
      <c r="L117" s="77"/>
      <c r="M117" s="57"/>
    </row>
    <row r="118" spans="1:13" ht="31.5" customHeight="1" x14ac:dyDescent="0.2">
      <c r="A118" s="844" t="s">
        <v>3407</v>
      </c>
      <c r="B118" s="60" t="s">
        <v>274</v>
      </c>
      <c r="C118" s="60" t="s">
        <v>3410</v>
      </c>
      <c r="D118" s="60" t="s">
        <v>57</v>
      </c>
      <c r="E118" s="60" t="s">
        <v>59</v>
      </c>
      <c r="F118" s="839"/>
      <c r="G118" s="49" t="s">
        <v>3005</v>
      </c>
      <c r="H118" s="47"/>
      <c r="I118" s="43" t="s">
        <v>2929</v>
      </c>
      <c r="J118" s="43" t="s">
        <v>3363</v>
      </c>
      <c r="K118" s="43">
        <v>104</v>
      </c>
      <c r="L118" s="43" t="s">
        <v>3164</v>
      </c>
      <c r="M118" s="57"/>
    </row>
    <row r="119" spans="1:13" ht="31.5" customHeight="1" x14ac:dyDescent="0.2">
      <c r="A119" s="844" t="s">
        <v>3407</v>
      </c>
      <c r="B119" s="60" t="s">
        <v>274</v>
      </c>
      <c r="C119" s="60" t="s">
        <v>3412</v>
      </c>
      <c r="D119" s="60" t="s">
        <v>57</v>
      </c>
      <c r="E119" s="60" t="s">
        <v>59</v>
      </c>
      <c r="F119" s="839">
        <v>50</v>
      </c>
      <c r="G119" s="49" t="s">
        <v>3320</v>
      </c>
      <c r="H119" s="47"/>
      <c r="I119" s="43" t="s">
        <v>2929</v>
      </c>
      <c r="J119" s="43" t="s">
        <v>2918</v>
      </c>
      <c r="K119" s="43">
        <v>104</v>
      </c>
      <c r="L119" s="845" t="s">
        <v>3164</v>
      </c>
      <c r="M119" s="843"/>
    </row>
    <row r="120" spans="1:13" ht="31.5" customHeight="1" x14ac:dyDescent="0.2">
      <c r="A120" s="844" t="s">
        <v>3407</v>
      </c>
      <c r="B120" s="60" t="s">
        <v>274</v>
      </c>
      <c r="C120" s="60" t="s">
        <v>3412</v>
      </c>
      <c r="D120" s="60" t="s">
        <v>57</v>
      </c>
      <c r="E120" s="60" t="s">
        <v>59</v>
      </c>
      <c r="F120" s="839"/>
      <c r="G120" s="49" t="s">
        <v>3413</v>
      </c>
      <c r="H120" s="47"/>
      <c r="I120" s="43" t="s">
        <v>2929</v>
      </c>
      <c r="J120" s="43" t="s">
        <v>2918</v>
      </c>
      <c r="K120" s="43">
        <v>104</v>
      </c>
      <c r="L120" s="845" t="s">
        <v>3166</v>
      </c>
      <c r="M120" s="843"/>
    </row>
    <row r="121" spans="1:13" ht="31.5" customHeight="1" x14ac:dyDescent="0.2">
      <c r="A121" s="844" t="s">
        <v>3407</v>
      </c>
      <c r="B121" s="60" t="s">
        <v>274</v>
      </c>
      <c r="C121" s="60" t="s">
        <v>3412</v>
      </c>
      <c r="D121" s="60" t="s">
        <v>57</v>
      </c>
      <c r="E121" s="60" t="s">
        <v>59</v>
      </c>
      <c r="F121" s="839"/>
      <c r="G121" s="49" t="s">
        <v>3414</v>
      </c>
      <c r="H121" s="47"/>
      <c r="I121" s="43" t="s">
        <v>2929</v>
      </c>
      <c r="J121" s="43" t="s">
        <v>146</v>
      </c>
      <c r="K121" s="43">
        <v>104</v>
      </c>
      <c r="L121" s="68" t="s">
        <v>3415</v>
      </c>
      <c r="M121" s="59"/>
    </row>
    <row r="122" spans="1:13" ht="31.5" customHeight="1" x14ac:dyDescent="0.2">
      <c r="A122" s="844" t="s">
        <v>3407</v>
      </c>
      <c r="B122" s="60" t="s">
        <v>274</v>
      </c>
      <c r="C122" s="60" t="s">
        <v>3412</v>
      </c>
      <c r="D122" s="60" t="s">
        <v>57</v>
      </c>
      <c r="E122" s="60" t="s">
        <v>59</v>
      </c>
      <c r="F122" s="839"/>
      <c r="G122" s="49" t="s">
        <v>3323</v>
      </c>
      <c r="H122" s="47"/>
      <c r="I122" s="43" t="s">
        <v>2929</v>
      </c>
      <c r="J122" s="43" t="s">
        <v>3202</v>
      </c>
      <c r="K122" s="43">
        <v>104</v>
      </c>
      <c r="L122" s="845" t="s">
        <v>3164</v>
      </c>
      <c r="M122" s="843"/>
    </row>
    <row r="123" spans="1:13" ht="31.5" customHeight="1" x14ac:dyDescent="0.2">
      <c r="A123" s="844" t="s">
        <v>3407</v>
      </c>
      <c r="B123" s="60" t="s">
        <v>274</v>
      </c>
      <c r="C123" s="60" t="s">
        <v>3416</v>
      </c>
      <c r="D123" s="60" t="s">
        <v>57</v>
      </c>
      <c r="E123" s="60" t="s">
        <v>59</v>
      </c>
      <c r="F123" s="839">
        <v>95</v>
      </c>
      <c r="G123" s="49" t="s">
        <v>3323</v>
      </c>
      <c r="H123" s="47"/>
      <c r="I123" s="43" t="s">
        <v>2929</v>
      </c>
      <c r="J123" s="43" t="s">
        <v>3202</v>
      </c>
      <c r="K123" s="43">
        <v>104</v>
      </c>
      <c r="L123" s="845" t="s">
        <v>3417</v>
      </c>
      <c r="M123" s="843"/>
    </row>
    <row r="124" spans="1:13" ht="31.5" customHeight="1" x14ac:dyDescent="0.2">
      <c r="A124" s="844" t="s">
        <v>3407</v>
      </c>
      <c r="B124" s="60" t="s">
        <v>274</v>
      </c>
      <c r="C124" s="60" t="s">
        <v>3416</v>
      </c>
      <c r="D124" s="60" t="s">
        <v>57</v>
      </c>
      <c r="E124" s="60" t="s">
        <v>59</v>
      </c>
      <c r="F124" s="839"/>
      <c r="G124" s="49" t="s">
        <v>3318</v>
      </c>
      <c r="H124" s="47"/>
      <c r="I124" s="43" t="s">
        <v>2929</v>
      </c>
      <c r="J124" s="43" t="s">
        <v>2918</v>
      </c>
      <c r="K124" s="43">
        <v>104</v>
      </c>
      <c r="L124" s="68" t="s">
        <v>3417</v>
      </c>
      <c r="M124" s="59"/>
    </row>
    <row r="125" spans="1:13" ht="31.5" customHeight="1" x14ac:dyDescent="0.2">
      <c r="A125" s="844" t="s">
        <v>3407</v>
      </c>
      <c r="B125" s="60" t="s">
        <v>274</v>
      </c>
      <c r="C125" s="60" t="s">
        <v>3416</v>
      </c>
      <c r="D125" s="60" t="s">
        <v>57</v>
      </c>
      <c r="E125" s="60" t="s">
        <v>59</v>
      </c>
      <c r="F125" s="839"/>
      <c r="G125" s="49" t="s">
        <v>3299</v>
      </c>
      <c r="H125" s="47"/>
      <c r="I125" s="43" t="s">
        <v>2928</v>
      </c>
      <c r="J125" s="43" t="s">
        <v>2918</v>
      </c>
      <c r="K125" s="43">
        <v>52</v>
      </c>
      <c r="L125" s="845" t="s">
        <v>3176</v>
      </c>
      <c r="M125" s="843"/>
    </row>
    <row r="126" spans="1:13" ht="31.5" customHeight="1" x14ac:dyDescent="0.2">
      <c r="A126" s="844" t="s">
        <v>3407</v>
      </c>
      <c r="B126" s="60" t="s">
        <v>274</v>
      </c>
      <c r="C126" s="60" t="s">
        <v>3416</v>
      </c>
      <c r="D126" s="60" t="s">
        <v>57</v>
      </c>
      <c r="E126" s="60" t="s">
        <v>59</v>
      </c>
      <c r="F126" s="839"/>
      <c r="G126" s="49" t="s">
        <v>3418</v>
      </c>
      <c r="H126" s="47"/>
      <c r="I126" s="43" t="s">
        <v>2928</v>
      </c>
      <c r="J126" s="43" t="s">
        <v>2918</v>
      </c>
      <c r="K126" s="43">
        <v>78</v>
      </c>
      <c r="L126" s="845" t="s">
        <v>3176</v>
      </c>
      <c r="M126" s="843"/>
    </row>
    <row r="127" spans="1:13" ht="31.5" customHeight="1" x14ac:dyDescent="0.2">
      <c r="A127" s="844" t="s">
        <v>3407</v>
      </c>
      <c r="B127" s="60" t="s">
        <v>274</v>
      </c>
      <c r="C127" s="60" t="s">
        <v>2944</v>
      </c>
      <c r="D127" s="60" t="s">
        <v>201</v>
      </c>
      <c r="E127" s="60" t="s">
        <v>203</v>
      </c>
      <c r="F127" s="846">
        <v>108</v>
      </c>
      <c r="G127" s="49" t="s">
        <v>55</v>
      </c>
      <c r="H127" s="47"/>
      <c r="I127" s="43" t="s">
        <v>2928</v>
      </c>
      <c r="J127" s="43" t="s">
        <v>2918</v>
      </c>
      <c r="K127" s="43">
        <v>78</v>
      </c>
      <c r="L127" s="845" t="s">
        <v>3176</v>
      </c>
      <c r="M127" s="843"/>
    </row>
    <row r="128" spans="1:13" ht="31.5" customHeight="1" x14ac:dyDescent="0.2">
      <c r="A128" s="844" t="s">
        <v>3407</v>
      </c>
      <c r="B128" s="60" t="s">
        <v>274</v>
      </c>
      <c r="C128" s="60" t="s">
        <v>2944</v>
      </c>
      <c r="D128" s="60" t="s">
        <v>201</v>
      </c>
      <c r="E128" s="60" t="s">
        <v>203</v>
      </c>
      <c r="F128" s="846"/>
      <c r="G128" s="49" t="s">
        <v>3320</v>
      </c>
      <c r="H128" s="47"/>
      <c r="I128" s="43" t="s">
        <v>2929</v>
      </c>
      <c r="J128" s="43" t="s">
        <v>2918</v>
      </c>
      <c r="K128" s="43">
        <v>104</v>
      </c>
      <c r="L128" s="845" t="s">
        <v>3164</v>
      </c>
      <c r="M128" s="843"/>
    </row>
    <row r="129" spans="1:13" ht="31.5" customHeight="1" x14ac:dyDescent="0.2">
      <c r="A129" s="844" t="s">
        <v>3407</v>
      </c>
      <c r="B129" s="60" t="s">
        <v>274</v>
      </c>
      <c r="C129" s="60" t="s">
        <v>2944</v>
      </c>
      <c r="D129" s="60" t="s">
        <v>201</v>
      </c>
      <c r="E129" s="60" t="s">
        <v>203</v>
      </c>
      <c r="F129" s="846"/>
      <c r="G129" s="49" t="s">
        <v>3401</v>
      </c>
      <c r="H129" s="47"/>
      <c r="I129" s="43" t="s">
        <v>2929</v>
      </c>
      <c r="J129" s="43" t="s">
        <v>2918</v>
      </c>
      <c r="K129" s="43">
        <v>104</v>
      </c>
      <c r="L129" s="845" t="s">
        <v>3164</v>
      </c>
      <c r="M129" s="843"/>
    </row>
    <row r="130" spans="1:13" ht="31.5" customHeight="1" x14ac:dyDescent="0.2">
      <c r="A130" s="844" t="s">
        <v>3407</v>
      </c>
      <c r="B130" s="60" t="s">
        <v>274</v>
      </c>
      <c r="C130" s="60" t="s">
        <v>2944</v>
      </c>
      <c r="D130" s="60" t="s">
        <v>201</v>
      </c>
      <c r="E130" s="60" t="s">
        <v>203</v>
      </c>
      <c r="F130" s="846"/>
      <c r="G130" s="60" t="s">
        <v>3122</v>
      </c>
      <c r="H130" s="47"/>
      <c r="I130" s="43" t="s">
        <v>2929</v>
      </c>
      <c r="J130" s="43" t="s">
        <v>2918</v>
      </c>
      <c r="K130" s="43">
        <v>104</v>
      </c>
      <c r="L130" s="845" t="s">
        <v>3419</v>
      </c>
      <c r="M130" s="843"/>
    </row>
    <row r="131" spans="1:13" ht="31.5" customHeight="1" x14ac:dyDescent="0.2">
      <c r="A131" s="844" t="s">
        <v>3407</v>
      </c>
      <c r="B131" s="60" t="s">
        <v>274</v>
      </c>
      <c r="C131" s="60" t="s">
        <v>2944</v>
      </c>
      <c r="D131" s="60" t="s">
        <v>201</v>
      </c>
      <c r="E131" s="60" t="s">
        <v>203</v>
      </c>
      <c r="F131" s="846"/>
      <c r="G131" s="49" t="s">
        <v>3420</v>
      </c>
      <c r="H131" s="47"/>
      <c r="I131" s="43" t="s">
        <v>2929</v>
      </c>
      <c r="J131" s="43" t="s">
        <v>2918</v>
      </c>
      <c r="K131" s="43">
        <v>104</v>
      </c>
      <c r="L131" s="845" t="s">
        <v>3360</v>
      </c>
      <c r="M131" s="843"/>
    </row>
    <row r="132" spans="1:13" ht="31.5" customHeight="1" x14ac:dyDescent="0.2">
      <c r="A132" s="844" t="s">
        <v>3407</v>
      </c>
      <c r="B132" s="60" t="s">
        <v>274</v>
      </c>
      <c r="C132" s="60" t="s">
        <v>2944</v>
      </c>
      <c r="D132" s="60" t="s">
        <v>201</v>
      </c>
      <c r="E132" s="60" t="s">
        <v>203</v>
      </c>
      <c r="F132" s="846"/>
      <c r="G132" s="60" t="s">
        <v>3122</v>
      </c>
      <c r="H132" s="47"/>
      <c r="I132" s="43" t="s">
        <v>2929</v>
      </c>
      <c r="J132" s="43" t="s">
        <v>146</v>
      </c>
      <c r="K132" s="43">
        <v>104</v>
      </c>
      <c r="L132" s="845" t="s">
        <v>3360</v>
      </c>
      <c r="M132" s="843"/>
    </row>
    <row r="133" spans="1:13" ht="31.5" customHeight="1" x14ac:dyDescent="0.2">
      <c r="A133" s="844" t="s">
        <v>3407</v>
      </c>
      <c r="B133" s="60" t="s">
        <v>274</v>
      </c>
      <c r="C133" s="60" t="s">
        <v>2944</v>
      </c>
      <c r="D133" s="60" t="s">
        <v>201</v>
      </c>
      <c r="E133" s="60" t="s">
        <v>203</v>
      </c>
      <c r="F133" s="846"/>
      <c r="G133" s="49" t="s">
        <v>3421</v>
      </c>
      <c r="H133" s="47"/>
      <c r="I133" s="43" t="s">
        <v>2929</v>
      </c>
      <c r="J133" s="43" t="s">
        <v>2918</v>
      </c>
      <c r="K133" s="43">
        <v>104</v>
      </c>
      <c r="L133" s="845" t="s">
        <v>3164</v>
      </c>
      <c r="M133" s="843"/>
    </row>
    <row r="134" spans="1:13" ht="31.5" customHeight="1" x14ac:dyDescent="0.2">
      <c r="A134" s="84" t="s">
        <v>3407</v>
      </c>
      <c r="B134" s="78" t="s">
        <v>274</v>
      </c>
      <c r="C134" s="78" t="s">
        <v>2944</v>
      </c>
      <c r="D134" s="78" t="s">
        <v>201</v>
      </c>
      <c r="E134" s="78" t="s">
        <v>203</v>
      </c>
      <c r="F134" s="840"/>
      <c r="G134" s="78" t="s">
        <v>3323</v>
      </c>
      <c r="H134" s="90"/>
      <c r="I134" s="77" t="s">
        <v>2929</v>
      </c>
      <c r="J134" s="77" t="s">
        <v>3202</v>
      </c>
      <c r="K134" s="77">
        <v>104</v>
      </c>
      <c r="L134" s="86" t="s">
        <v>3164</v>
      </c>
      <c r="M134" s="843"/>
    </row>
    <row r="135" spans="1:13" ht="31.5" customHeight="1" x14ac:dyDescent="0.2">
      <c r="A135" s="844" t="s">
        <v>3407</v>
      </c>
      <c r="B135" s="60" t="s">
        <v>3422</v>
      </c>
      <c r="C135" s="60" t="s">
        <v>3423</v>
      </c>
      <c r="D135" s="60" t="s">
        <v>57</v>
      </c>
      <c r="E135" s="60" t="s">
        <v>59</v>
      </c>
      <c r="F135" s="836">
        <v>14</v>
      </c>
      <c r="G135" s="49" t="s">
        <v>3424</v>
      </c>
      <c r="H135" s="47"/>
      <c r="I135" s="43" t="s">
        <v>2929</v>
      </c>
      <c r="J135" s="43" t="s">
        <v>2918</v>
      </c>
      <c r="K135" s="43">
        <v>104</v>
      </c>
      <c r="L135" s="43" t="s">
        <v>3176</v>
      </c>
      <c r="M135" s="54"/>
    </row>
    <row r="136" spans="1:13" ht="31.5" customHeight="1" x14ac:dyDescent="0.2">
      <c r="A136" s="841" t="s">
        <v>364</v>
      </c>
      <c r="B136" s="49" t="s">
        <v>274</v>
      </c>
      <c r="C136" s="49" t="s">
        <v>3425</v>
      </c>
      <c r="D136" s="49" t="s">
        <v>332</v>
      </c>
      <c r="E136" s="49" t="s">
        <v>334</v>
      </c>
      <c r="F136" s="50">
        <v>34</v>
      </c>
      <c r="G136" s="49" t="s">
        <v>3299</v>
      </c>
      <c r="H136" s="47"/>
      <c r="I136" s="43" t="s">
        <v>2928</v>
      </c>
      <c r="J136" s="43" t="s">
        <v>2918</v>
      </c>
      <c r="K136" s="43">
        <v>52</v>
      </c>
      <c r="L136" s="43" t="s">
        <v>3426</v>
      </c>
      <c r="M136" s="57"/>
    </row>
    <row r="137" spans="1:13" ht="31.5" customHeight="1" x14ac:dyDescent="0.2">
      <c r="A137" s="841" t="s">
        <v>364</v>
      </c>
      <c r="B137" s="49" t="s">
        <v>274</v>
      </c>
      <c r="C137" s="49" t="s">
        <v>3425</v>
      </c>
      <c r="D137" s="49" t="s">
        <v>332</v>
      </c>
      <c r="E137" s="49" t="s">
        <v>334</v>
      </c>
      <c r="F137" s="50"/>
      <c r="G137" s="49" t="s">
        <v>3323</v>
      </c>
      <c r="H137" s="47"/>
      <c r="I137" s="43" t="s">
        <v>2929</v>
      </c>
      <c r="J137" s="43" t="s">
        <v>3202</v>
      </c>
      <c r="K137" s="43">
        <v>52</v>
      </c>
      <c r="L137" s="43" t="s">
        <v>3427</v>
      </c>
      <c r="M137" s="57"/>
    </row>
    <row r="138" spans="1:13" ht="31.5" customHeight="1" x14ac:dyDescent="0.2">
      <c r="A138" s="841" t="s">
        <v>364</v>
      </c>
      <c r="B138" s="49" t="s">
        <v>274</v>
      </c>
      <c r="C138" s="49" t="s">
        <v>3425</v>
      </c>
      <c r="D138" s="49" t="s">
        <v>332</v>
      </c>
      <c r="E138" s="49" t="s">
        <v>334</v>
      </c>
      <c r="F138" s="50"/>
      <c r="G138" s="49" t="s">
        <v>3358</v>
      </c>
      <c r="H138" s="47"/>
      <c r="I138" s="43" t="s">
        <v>2928</v>
      </c>
      <c r="J138" s="43" t="s">
        <v>2918</v>
      </c>
      <c r="K138" s="43">
        <v>78</v>
      </c>
      <c r="L138" s="43" t="s">
        <v>3428</v>
      </c>
      <c r="M138" s="57"/>
    </row>
    <row r="139" spans="1:13" ht="31.5" customHeight="1" x14ac:dyDescent="0.2">
      <c r="A139" s="84" t="s">
        <v>364</v>
      </c>
      <c r="B139" s="78" t="s">
        <v>274</v>
      </c>
      <c r="C139" s="78" t="s">
        <v>3425</v>
      </c>
      <c r="D139" s="78" t="s">
        <v>332</v>
      </c>
      <c r="E139" s="78" t="s">
        <v>334</v>
      </c>
      <c r="F139" s="84"/>
      <c r="G139" s="78" t="s">
        <v>3122</v>
      </c>
      <c r="H139" s="90"/>
      <c r="I139" s="77" t="s">
        <v>146</v>
      </c>
      <c r="J139" s="77" t="s">
        <v>146</v>
      </c>
      <c r="K139" s="77">
        <v>104</v>
      </c>
      <c r="L139" s="77"/>
      <c r="M139" s="57"/>
    </row>
    <row r="140" spans="1:13" ht="31.5" customHeight="1" x14ac:dyDescent="0.2">
      <c r="A140" s="84" t="s">
        <v>364</v>
      </c>
      <c r="B140" s="78" t="s">
        <v>274</v>
      </c>
      <c r="C140" s="78" t="s">
        <v>159</v>
      </c>
      <c r="D140" s="78" t="s">
        <v>159</v>
      </c>
      <c r="E140" s="78" t="s">
        <v>3429</v>
      </c>
      <c r="F140" s="84">
        <v>57</v>
      </c>
      <c r="G140" s="78" t="s">
        <v>3122</v>
      </c>
      <c r="H140" s="90"/>
      <c r="I140" s="77" t="s">
        <v>2929</v>
      </c>
      <c r="J140" s="77" t="s">
        <v>146</v>
      </c>
      <c r="K140" s="77">
        <v>104</v>
      </c>
      <c r="L140" s="77"/>
      <c r="M140" s="57"/>
    </row>
    <row r="141" spans="1:13" ht="31.5" customHeight="1" x14ac:dyDescent="0.2">
      <c r="A141" s="84" t="s">
        <v>364</v>
      </c>
      <c r="B141" s="78" t="s">
        <v>274</v>
      </c>
      <c r="C141" s="78" t="s">
        <v>159</v>
      </c>
      <c r="D141" s="78" t="s">
        <v>159</v>
      </c>
      <c r="E141" s="78" t="s">
        <v>3429</v>
      </c>
      <c r="F141" s="84"/>
      <c r="G141" s="78" t="s">
        <v>3323</v>
      </c>
      <c r="H141" s="90"/>
      <c r="I141" s="77" t="s">
        <v>2929</v>
      </c>
      <c r="J141" s="77" t="s">
        <v>3324</v>
      </c>
      <c r="K141" s="77">
        <v>104</v>
      </c>
      <c r="L141" s="77"/>
      <c r="M141" s="57"/>
    </row>
    <row r="142" spans="1:13" ht="31.5" customHeight="1" x14ac:dyDescent="0.2">
      <c r="A142" s="84" t="s">
        <v>364</v>
      </c>
      <c r="B142" s="78" t="s">
        <v>274</v>
      </c>
      <c r="C142" s="78" t="s">
        <v>159</v>
      </c>
      <c r="D142" s="78" t="s">
        <v>159</v>
      </c>
      <c r="E142" s="78" t="s">
        <v>3429</v>
      </c>
      <c r="F142" s="84"/>
      <c r="G142" s="78" t="s">
        <v>3299</v>
      </c>
      <c r="H142" s="90"/>
      <c r="I142" s="77" t="s">
        <v>2928</v>
      </c>
      <c r="J142" s="77" t="s">
        <v>2918</v>
      </c>
      <c r="K142" s="77">
        <v>52</v>
      </c>
      <c r="L142" s="77"/>
      <c r="M142" s="57"/>
    </row>
    <row r="143" spans="1:13" ht="31.5" customHeight="1" x14ac:dyDescent="0.2">
      <c r="A143" s="84" t="s">
        <v>364</v>
      </c>
      <c r="B143" s="78" t="s">
        <v>274</v>
      </c>
      <c r="C143" s="78" t="s">
        <v>159</v>
      </c>
      <c r="D143" s="78" t="s">
        <v>159</v>
      </c>
      <c r="E143" s="78" t="s">
        <v>3429</v>
      </c>
      <c r="F143" s="84"/>
      <c r="G143" s="78" t="s">
        <v>3358</v>
      </c>
      <c r="H143" s="90"/>
      <c r="I143" s="77" t="s">
        <v>2928</v>
      </c>
      <c r="J143" s="77" t="s">
        <v>2918</v>
      </c>
      <c r="K143" s="77">
        <v>78</v>
      </c>
      <c r="L143" s="77"/>
      <c r="M143" s="57"/>
    </row>
    <row r="144" spans="1:13" ht="31.5" customHeight="1" x14ac:dyDescent="0.2">
      <c r="A144" s="84" t="s">
        <v>364</v>
      </c>
      <c r="B144" s="78" t="s">
        <v>274</v>
      </c>
      <c r="C144" s="78" t="s">
        <v>159</v>
      </c>
      <c r="D144" s="78" t="s">
        <v>159</v>
      </c>
      <c r="E144" s="78" t="s">
        <v>3429</v>
      </c>
      <c r="F144" s="847">
        <v>6</v>
      </c>
      <c r="G144" s="848" t="s">
        <v>3005</v>
      </c>
      <c r="H144" s="90"/>
      <c r="I144" s="85" t="s">
        <v>2929</v>
      </c>
      <c r="J144" s="85" t="s">
        <v>2918</v>
      </c>
      <c r="K144" s="85">
        <v>104</v>
      </c>
      <c r="L144" s="79"/>
      <c r="M144" s="57"/>
    </row>
    <row r="145" spans="1:13" ht="31.5" customHeight="1" x14ac:dyDescent="0.2">
      <c r="A145" s="841" t="s">
        <v>364</v>
      </c>
      <c r="B145" s="49" t="s">
        <v>274</v>
      </c>
      <c r="C145" s="49" t="s">
        <v>3430</v>
      </c>
      <c r="D145" s="49" t="s">
        <v>313</v>
      </c>
      <c r="E145" s="49" t="s">
        <v>315</v>
      </c>
      <c r="F145" s="50">
        <v>82</v>
      </c>
      <c r="G145" s="49" t="s">
        <v>3299</v>
      </c>
      <c r="H145" s="47"/>
      <c r="I145" s="43" t="s">
        <v>2928</v>
      </c>
      <c r="J145" s="43" t="s">
        <v>2918</v>
      </c>
      <c r="K145" s="43">
        <v>52</v>
      </c>
      <c r="L145" s="43" t="s">
        <v>3164</v>
      </c>
      <c r="M145" s="54"/>
    </row>
    <row r="146" spans="1:13" ht="31.5" customHeight="1" x14ac:dyDescent="0.2">
      <c r="A146" s="841" t="s">
        <v>364</v>
      </c>
      <c r="B146" s="49" t="s">
        <v>274</v>
      </c>
      <c r="C146" s="49" t="s">
        <v>3430</v>
      </c>
      <c r="D146" s="49" t="s">
        <v>313</v>
      </c>
      <c r="E146" s="49" t="s">
        <v>315</v>
      </c>
      <c r="F146" s="50"/>
      <c r="G146" s="49" t="s">
        <v>3362</v>
      </c>
      <c r="H146" s="47"/>
      <c r="I146" s="43" t="s">
        <v>2928</v>
      </c>
      <c r="J146" s="43" t="s">
        <v>2918</v>
      </c>
      <c r="K146" s="43">
        <v>78</v>
      </c>
      <c r="L146" s="43" t="s">
        <v>3176</v>
      </c>
      <c r="M146" s="54"/>
    </row>
    <row r="147" spans="1:13" ht="31.5" customHeight="1" x14ac:dyDescent="0.2">
      <c r="A147" s="841" t="s">
        <v>364</v>
      </c>
      <c r="B147" s="49" t="s">
        <v>274</v>
      </c>
      <c r="C147" s="49" t="s">
        <v>3430</v>
      </c>
      <c r="D147" s="49" t="s">
        <v>313</v>
      </c>
      <c r="E147" s="49" t="s">
        <v>315</v>
      </c>
      <c r="F147" s="50"/>
      <c r="G147" s="49" t="s">
        <v>3431</v>
      </c>
      <c r="H147" s="47"/>
      <c r="I147" s="43" t="s">
        <v>2929</v>
      </c>
      <c r="J147" s="43" t="s">
        <v>2918</v>
      </c>
      <c r="K147" s="43">
        <v>104</v>
      </c>
      <c r="L147" s="43" t="s">
        <v>3166</v>
      </c>
      <c r="M147" s="54"/>
    </row>
    <row r="148" spans="1:13" ht="31.5" customHeight="1" x14ac:dyDescent="0.2">
      <c r="A148" s="841" t="s">
        <v>364</v>
      </c>
      <c r="B148" s="49" t="s">
        <v>274</v>
      </c>
      <c r="C148" s="49" t="s">
        <v>3430</v>
      </c>
      <c r="D148" s="49" t="s">
        <v>313</v>
      </c>
      <c r="E148" s="49" t="s">
        <v>315</v>
      </c>
      <c r="F148" s="50"/>
      <c r="G148" s="49" t="s">
        <v>3432</v>
      </c>
      <c r="H148" s="47"/>
      <c r="I148" s="43" t="s">
        <v>2929</v>
      </c>
      <c r="J148" s="43" t="s">
        <v>146</v>
      </c>
      <c r="K148" s="43">
        <v>121</v>
      </c>
      <c r="L148" s="43" t="s">
        <v>3166</v>
      </c>
      <c r="M148" s="54"/>
    </row>
    <row r="149" spans="1:13" ht="31.5" customHeight="1" x14ac:dyDescent="0.2">
      <c r="A149" s="841" t="s">
        <v>364</v>
      </c>
      <c r="B149" s="49" t="s">
        <v>274</v>
      </c>
      <c r="C149" s="49" t="s">
        <v>3430</v>
      </c>
      <c r="D149" s="49" t="s">
        <v>313</v>
      </c>
      <c r="E149" s="49" t="s">
        <v>315</v>
      </c>
      <c r="F149" s="50"/>
      <c r="G149" s="78" t="s">
        <v>3323</v>
      </c>
      <c r="H149" s="47"/>
      <c r="I149" s="43" t="s">
        <v>2929</v>
      </c>
      <c r="J149" s="43" t="s">
        <v>3202</v>
      </c>
      <c r="K149" s="43">
        <v>52</v>
      </c>
      <c r="L149" s="43" t="s">
        <v>3164</v>
      </c>
      <c r="M149" s="54"/>
    </row>
    <row r="150" spans="1:13" ht="31.5" customHeight="1" x14ac:dyDescent="0.2">
      <c r="A150" s="84" t="s">
        <v>364</v>
      </c>
      <c r="B150" s="78" t="s">
        <v>3433</v>
      </c>
      <c r="C150" s="84"/>
      <c r="D150" s="84"/>
      <c r="E150" s="84"/>
      <c r="F150" s="84">
        <v>12</v>
      </c>
      <c r="G150" s="78" t="s">
        <v>3308</v>
      </c>
      <c r="H150" s="90"/>
      <c r="I150" s="77" t="s">
        <v>2929</v>
      </c>
      <c r="J150" s="77" t="s">
        <v>2918</v>
      </c>
      <c r="K150" s="77">
        <v>80</v>
      </c>
      <c r="L150" s="77" t="s">
        <v>3434</v>
      </c>
    </row>
    <row r="151" spans="1:13" ht="31.5" customHeight="1" x14ac:dyDescent="0.2">
      <c r="A151" s="84" t="s">
        <v>364</v>
      </c>
      <c r="B151" s="78" t="s">
        <v>3433</v>
      </c>
      <c r="C151" s="84"/>
      <c r="D151" s="84"/>
      <c r="E151" s="84"/>
      <c r="F151" s="84"/>
      <c r="G151" s="78" t="s">
        <v>3308</v>
      </c>
      <c r="H151" s="90"/>
      <c r="I151" s="77" t="s">
        <v>2929</v>
      </c>
      <c r="J151" s="77" t="s">
        <v>146</v>
      </c>
      <c r="K151" s="77">
        <v>80</v>
      </c>
      <c r="L151" s="77" t="s">
        <v>3435</v>
      </c>
      <c r="M151" s="54"/>
    </row>
    <row r="152" spans="1:13" ht="31.5" customHeight="1" x14ac:dyDescent="0.2">
      <c r="A152" s="69" t="s">
        <v>2948</v>
      </c>
      <c r="B152" s="70"/>
      <c r="C152" s="69"/>
      <c r="D152" s="69"/>
      <c r="E152" s="69"/>
      <c r="F152" s="71">
        <f>SUM(F3:F151)</f>
        <v>2110</v>
      </c>
      <c r="G152" s="63"/>
      <c r="H152" s="63"/>
      <c r="I152" s="64"/>
      <c r="J152" s="64"/>
      <c r="K152" s="64"/>
      <c r="L152" s="64"/>
      <c r="M152" s="65"/>
    </row>
    <row r="153" spans="1:13" ht="31.5" customHeight="1" x14ac:dyDescent="0.2">
      <c r="G153" s="60"/>
      <c r="H153" s="60"/>
    </row>
    <row r="154" spans="1:13" ht="31.5" customHeight="1" x14ac:dyDescent="0.2">
      <c r="G154" s="60"/>
      <c r="H154" s="60"/>
    </row>
    <row r="155" spans="1:13" ht="31.5" customHeight="1" x14ac:dyDescent="0.2">
      <c r="G155" s="60"/>
      <c r="H155" s="60"/>
    </row>
    <row r="156" spans="1:13" ht="31.5" customHeight="1" x14ac:dyDescent="0.2">
      <c r="G156" s="60"/>
      <c r="H156" s="60"/>
    </row>
    <row r="157" spans="1:13" ht="31.5" customHeight="1" x14ac:dyDescent="0.2">
      <c r="B157" s="61" t="s">
        <v>2902</v>
      </c>
      <c r="G157" s="60"/>
      <c r="H157" s="60"/>
    </row>
    <row r="158" spans="1:13" ht="31.5" customHeight="1" x14ac:dyDescent="0.2">
      <c r="G158" s="60"/>
      <c r="H158" s="60"/>
    </row>
    <row r="159" spans="1:13" ht="31.5" customHeight="1" x14ac:dyDescent="0.2">
      <c r="G159" s="60"/>
      <c r="H159" s="60"/>
    </row>
    <row r="160" spans="1:13" ht="31.5" customHeight="1" x14ac:dyDescent="0.2">
      <c r="G160" s="60"/>
      <c r="H160" s="60"/>
    </row>
    <row r="161" spans="7:8" ht="31.5" customHeight="1" x14ac:dyDescent="0.2">
      <c r="G161" s="60"/>
      <c r="H161" s="60"/>
    </row>
  </sheetData>
  <sheetProtection password="812E" sheet="1" selectLockedCells="1"/>
  <autoFilter ref="A2:M152" xr:uid="{00000000-0009-0000-0000-00000C000000}"/>
  <mergeCells count="1">
    <mergeCell ref="A1:M1"/>
  </mergeCells>
  <phoneticPr fontId="0" type="noConversion"/>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002060"/>
  </sheetPr>
  <dimension ref="A1:V2143"/>
  <sheetViews>
    <sheetView workbookViewId="0">
      <selection activeCell="D4" sqref="D4"/>
    </sheetView>
  </sheetViews>
  <sheetFormatPr defaultRowHeight="32.25" customHeight="1" x14ac:dyDescent="0.2"/>
  <cols>
    <col min="1" max="3" width="16.5703125" style="97" customWidth="1"/>
    <col min="4" max="4" width="28.28515625" style="97" customWidth="1"/>
    <col min="5" max="5" width="33" style="97" customWidth="1"/>
    <col min="6" max="7" width="16.5703125" style="93" customWidth="1"/>
    <col min="8" max="8" width="16.5703125" style="95" customWidth="1"/>
    <col min="9" max="16" width="16.5703125" style="111" customWidth="1"/>
    <col min="17" max="17" width="18.5703125" customWidth="1"/>
    <col min="18" max="20" width="16.5703125" customWidth="1"/>
    <col min="21" max="21" width="36" customWidth="1"/>
    <col min="22" max="249" width="16.5703125" customWidth="1"/>
  </cols>
  <sheetData>
    <row r="1" spans="1:22" s="92" customFormat="1" ht="32.25" customHeight="1" x14ac:dyDescent="0.2">
      <c r="A1" s="101" t="s">
        <v>31</v>
      </c>
      <c r="B1" s="102" t="s">
        <v>32</v>
      </c>
      <c r="C1" s="103" t="s">
        <v>33</v>
      </c>
      <c r="D1" s="104" t="s">
        <v>34</v>
      </c>
      <c r="E1" s="150" t="s">
        <v>35</v>
      </c>
      <c r="F1" s="604" t="s">
        <v>36</v>
      </c>
      <c r="G1" s="104" t="s">
        <v>37</v>
      </c>
      <c r="H1" s="107" t="s">
        <v>38</v>
      </c>
      <c r="I1" s="113" t="s">
        <v>39</v>
      </c>
      <c r="J1" s="113" t="s">
        <v>40</v>
      </c>
      <c r="K1" s="113" t="s">
        <v>41</v>
      </c>
      <c r="L1" s="113" t="s">
        <v>42</v>
      </c>
      <c r="M1" s="113" t="s">
        <v>43</v>
      </c>
      <c r="N1" s="113" t="s">
        <v>44</v>
      </c>
      <c r="O1" s="113" t="s">
        <v>45</v>
      </c>
      <c r="P1" s="113" t="s">
        <v>46</v>
      </c>
      <c r="Q1" s="148"/>
      <c r="R1" s="461" t="s">
        <v>3436</v>
      </c>
      <c r="S1" s="461" t="s">
        <v>48</v>
      </c>
      <c r="U1" s="461" t="s">
        <v>49</v>
      </c>
      <c r="V1" s="461" t="s">
        <v>48</v>
      </c>
    </row>
    <row r="2" spans="1:22" ht="32.25" customHeight="1" x14ac:dyDescent="0.2">
      <c r="A2" s="20" t="s">
        <v>53</v>
      </c>
      <c r="B2" s="19">
        <v>2012</v>
      </c>
      <c r="C2" s="20" t="s">
        <v>54</v>
      </c>
      <c r="D2" s="149" t="s">
        <v>55</v>
      </c>
      <c r="E2" s="151" t="s">
        <v>56</v>
      </c>
      <c r="F2" s="605" t="s">
        <v>57</v>
      </c>
      <c r="G2" s="96" t="s">
        <v>58</v>
      </c>
      <c r="H2" s="108" t="s">
        <v>59</v>
      </c>
      <c r="I2" s="111" t="s">
        <v>60</v>
      </c>
      <c r="J2" s="111" t="s">
        <v>61</v>
      </c>
      <c r="K2" s="112" t="s">
        <v>62</v>
      </c>
      <c r="L2" s="112" t="s">
        <v>63</v>
      </c>
      <c r="M2" s="112">
        <v>910004</v>
      </c>
      <c r="N2" s="112">
        <v>153</v>
      </c>
      <c r="O2" s="112">
        <v>934105</v>
      </c>
      <c r="P2" s="112">
        <v>47</v>
      </c>
      <c r="R2" s="462" t="s">
        <v>64</v>
      </c>
      <c r="S2" s="462" t="s">
        <v>65</v>
      </c>
      <c r="U2" s="464" t="s">
        <v>66</v>
      </c>
      <c r="V2" s="466" t="s">
        <v>67</v>
      </c>
    </row>
    <row r="3" spans="1:22" ht="32.25" customHeight="1" x14ac:dyDescent="0.2">
      <c r="A3" s="20" t="s">
        <v>73</v>
      </c>
      <c r="B3" s="19">
        <v>2013</v>
      </c>
      <c r="C3" s="20" t="s">
        <v>74</v>
      </c>
      <c r="D3" s="149" t="s">
        <v>75</v>
      </c>
      <c r="E3" s="151" t="s">
        <v>76</v>
      </c>
      <c r="F3" s="605" t="s">
        <v>77</v>
      </c>
      <c r="G3" s="96" t="s">
        <v>78</v>
      </c>
      <c r="H3" s="108" t="s">
        <v>79</v>
      </c>
      <c r="I3" s="30"/>
      <c r="J3" s="111" t="s">
        <v>80</v>
      </c>
      <c r="K3" s="112" t="s">
        <v>81</v>
      </c>
      <c r="L3" s="112" t="s">
        <v>82</v>
      </c>
      <c r="M3" s="112">
        <v>910104</v>
      </c>
      <c r="N3" s="112">
        <v>159</v>
      </c>
      <c r="O3" s="112">
        <v>934206</v>
      </c>
      <c r="P3" s="112">
        <v>48</v>
      </c>
      <c r="R3" s="462" t="s">
        <v>83</v>
      </c>
      <c r="S3" s="462" t="s">
        <v>84</v>
      </c>
      <c r="U3" s="464" t="s">
        <v>105</v>
      </c>
      <c r="V3" s="466" t="s">
        <v>105</v>
      </c>
    </row>
    <row r="4" spans="1:22" ht="32.25" customHeight="1" x14ac:dyDescent="0.2">
      <c r="A4" s="20" t="s">
        <v>93</v>
      </c>
      <c r="B4" s="19">
        <v>2014</v>
      </c>
      <c r="C4" s="100"/>
      <c r="E4" s="151" t="s">
        <v>94</v>
      </c>
      <c r="F4" s="605" t="s">
        <v>95</v>
      </c>
      <c r="G4" s="96" t="s">
        <v>96</v>
      </c>
      <c r="H4" s="108" t="s">
        <v>97</v>
      </c>
      <c r="I4" s="30"/>
      <c r="J4" s="111" t="s">
        <v>98</v>
      </c>
      <c r="K4" s="112" t="s">
        <v>99</v>
      </c>
      <c r="L4" s="112" t="s">
        <v>100</v>
      </c>
      <c r="M4" s="112">
        <v>910304</v>
      </c>
      <c r="N4" s="112" t="s">
        <v>101</v>
      </c>
      <c r="O4" s="112">
        <v>920005</v>
      </c>
      <c r="P4" s="112">
        <v>49</v>
      </c>
      <c r="R4" s="462" t="s">
        <v>102</v>
      </c>
      <c r="S4" s="462" t="s">
        <v>103</v>
      </c>
      <c r="U4" s="464" t="s">
        <v>121</v>
      </c>
      <c r="V4" s="466" t="s">
        <v>3437</v>
      </c>
    </row>
    <row r="5" spans="1:22" ht="32.25" customHeight="1" x14ac:dyDescent="0.2">
      <c r="A5" s="20" t="s">
        <v>110</v>
      </c>
      <c r="B5" s="19">
        <v>2015</v>
      </c>
      <c r="C5" s="98"/>
      <c r="E5" s="152" t="s">
        <v>111</v>
      </c>
      <c r="F5" s="605" t="s">
        <v>112</v>
      </c>
      <c r="G5" s="96" t="s">
        <v>113</v>
      </c>
      <c r="H5" s="108" t="s">
        <v>114</v>
      </c>
      <c r="I5" s="30"/>
      <c r="J5" s="111" t="s">
        <v>115</v>
      </c>
      <c r="K5" s="112" t="s">
        <v>116</v>
      </c>
      <c r="L5" s="112" t="s">
        <v>117</v>
      </c>
      <c r="M5" s="112">
        <v>910404</v>
      </c>
      <c r="N5" s="112">
        <v>165</v>
      </c>
      <c r="O5" s="112">
        <v>920105</v>
      </c>
      <c r="P5" s="112" t="s">
        <v>118</v>
      </c>
      <c r="R5" s="462" t="s">
        <v>119</v>
      </c>
      <c r="S5" s="462" t="s">
        <v>120</v>
      </c>
      <c r="U5" s="464" t="s">
        <v>137</v>
      </c>
      <c r="V5" s="466" t="s">
        <v>138</v>
      </c>
    </row>
    <row r="6" spans="1:22" ht="32.25" customHeight="1" x14ac:dyDescent="0.2">
      <c r="A6" s="20" t="s">
        <v>127</v>
      </c>
      <c r="B6" s="19">
        <v>2016</v>
      </c>
      <c r="C6" s="98"/>
      <c r="F6" s="605" t="s">
        <v>128</v>
      </c>
      <c r="G6" s="96" t="s">
        <v>129</v>
      </c>
      <c r="H6" s="108" t="s">
        <v>130</v>
      </c>
      <c r="I6" s="30"/>
      <c r="J6" s="111" t="s">
        <v>131</v>
      </c>
      <c r="K6" s="30"/>
      <c r="L6" s="112" t="s">
        <v>132</v>
      </c>
      <c r="M6" s="112">
        <v>910504</v>
      </c>
      <c r="N6" s="112" t="s">
        <v>133</v>
      </c>
      <c r="O6" s="112">
        <v>920205</v>
      </c>
      <c r="P6" s="112" t="s">
        <v>134</v>
      </c>
      <c r="R6" s="462" t="s">
        <v>135</v>
      </c>
      <c r="S6" s="462" t="s">
        <v>136</v>
      </c>
      <c r="U6" s="465" t="s">
        <v>152</v>
      </c>
      <c r="V6" s="466" t="s">
        <v>153</v>
      </c>
    </row>
    <row r="7" spans="1:22" ht="32.25" customHeight="1" x14ac:dyDescent="0.2">
      <c r="A7" s="20" t="s">
        <v>143</v>
      </c>
      <c r="B7" s="19">
        <v>2017</v>
      </c>
      <c r="C7" s="98"/>
      <c r="F7" s="605" t="s">
        <v>144</v>
      </c>
      <c r="G7" s="96" t="s">
        <v>145</v>
      </c>
      <c r="H7" s="108" t="s">
        <v>146</v>
      </c>
      <c r="I7" s="30"/>
      <c r="J7" s="111" t="s">
        <v>147</v>
      </c>
      <c r="K7" s="30"/>
      <c r="L7" s="112" t="s">
        <v>148</v>
      </c>
      <c r="M7" s="112">
        <v>910604</v>
      </c>
      <c r="N7" s="112" t="s">
        <v>149</v>
      </c>
      <c r="O7" s="112">
        <v>920405</v>
      </c>
      <c r="P7" s="112">
        <v>50</v>
      </c>
      <c r="R7" s="462" t="s">
        <v>150</v>
      </c>
      <c r="S7" s="462" t="s">
        <v>151</v>
      </c>
      <c r="U7" s="465" t="s">
        <v>3438</v>
      </c>
      <c r="V7" s="466" t="s">
        <v>168</v>
      </c>
    </row>
    <row r="8" spans="1:22" ht="32.25" customHeight="1" x14ac:dyDescent="0.2">
      <c r="A8" s="20" t="s">
        <v>158</v>
      </c>
      <c r="B8" s="19">
        <v>2018</v>
      </c>
      <c r="C8" s="98"/>
      <c r="F8" s="605" t="s">
        <v>159</v>
      </c>
      <c r="G8" s="96" t="s">
        <v>160</v>
      </c>
      <c r="H8" s="108" t="s">
        <v>161</v>
      </c>
      <c r="I8" s="30"/>
      <c r="J8" s="111" t="s">
        <v>162</v>
      </c>
      <c r="K8" s="30"/>
      <c r="L8" s="112" t="s">
        <v>163</v>
      </c>
      <c r="M8" s="112">
        <v>910704</v>
      </c>
      <c r="N8" s="112" t="s">
        <v>164</v>
      </c>
      <c r="O8" s="112">
        <v>920505</v>
      </c>
      <c r="P8" s="112">
        <v>51</v>
      </c>
      <c r="R8" s="462" t="s">
        <v>165</v>
      </c>
      <c r="S8" s="462" t="s">
        <v>166</v>
      </c>
      <c r="U8" s="464" t="s">
        <v>181</v>
      </c>
      <c r="V8" s="466" t="s">
        <v>182</v>
      </c>
    </row>
    <row r="9" spans="1:22" ht="32.25" customHeight="1" x14ac:dyDescent="0.2">
      <c r="A9" s="20" t="s">
        <v>173</v>
      </c>
      <c r="B9" s="19">
        <v>2019</v>
      </c>
      <c r="C9" s="98"/>
      <c r="F9" s="605" t="s">
        <v>174</v>
      </c>
      <c r="G9" s="96" t="s">
        <v>175</v>
      </c>
      <c r="H9" s="108" t="s">
        <v>176</v>
      </c>
      <c r="I9" s="30"/>
      <c r="J9" s="111" t="s">
        <v>177</v>
      </c>
      <c r="K9" s="30"/>
      <c r="L9" s="112" t="s">
        <v>178</v>
      </c>
      <c r="M9" s="112">
        <v>910804</v>
      </c>
      <c r="N9" s="112">
        <v>171</v>
      </c>
      <c r="O9" s="112">
        <v>920605</v>
      </c>
      <c r="P9" s="112">
        <v>54</v>
      </c>
      <c r="R9" s="462" t="s">
        <v>179</v>
      </c>
      <c r="S9" s="462" t="s">
        <v>180</v>
      </c>
      <c r="U9" s="464" t="s">
        <v>196</v>
      </c>
      <c r="V9" s="466" t="s">
        <v>197</v>
      </c>
    </row>
    <row r="10" spans="1:22" ht="32.25" customHeight="1" x14ac:dyDescent="0.2">
      <c r="A10" s="20" t="s">
        <v>187</v>
      </c>
      <c r="B10" s="19">
        <v>2020</v>
      </c>
      <c r="C10" s="98"/>
      <c r="F10" s="605" t="s">
        <v>188</v>
      </c>
      <c r="G10" s="96" t="s">
        <v>189</v>
      </c>
      <c r="H10" s="108" t="s">
        <v>190</v>
      </c>
      <c r="I10" s="30"/>
      <c r="J10" s="111" t="s">
        <v>191</v>
      </c>
      <c r="K10" s="30"/>
      <c r="L10" s="112" t="s">
        <v>192</v>
      </c>
      <c r="M10" s="112">
        <v>911004</v>
      </c>
      <c r="N10" s="112" t="s">
        <v>193</v>
      </c>
      <c r="O10" s="112">
        <v>920705</v>
      </c>
      <c r="P10" s="112">
        <v>55</v>
      </c>
      <c r="R10" s="462" t="s">
        <v>194</v>
      </c>
      <c r="S10" s="462" t="s">
        <v>195</v>
      </c>
      <c r="U10" s="464" t="s">
        <v>209</v>
      </c>
      <c r="V10" s="466" t="s">
        <v>210</v>
      </c>
    </row>
    <row r="11" spans="1:22" ht="32.25" customHeight="1" x14ac:dyDescent="0.2">
      <c r="A11" s="20" t="s">
        <v>200</v>
      </c>
      <c r="B11" s="19">
        <v>2021</v>
      </c>
      <c r="C11" s="98"/>
      <c r="F11" s="605" t="s">
        <v>201</v>
      </c>
      <c r="G11" s="96" t="s">
        <v>202</v>
      </c>
      <c r="H11" s="108" t="s">
        <v>203</v>
      </c>
      <c r="I11" s="30"/>
      <c r="J11" s="111" t="s">
        <v>204</v>
      </c>
      <c r="K11" s="30"/>
      <c r="L11" s="112" t="s">
        <v>205</v>
      </c>
      <c r="M11" s="112">
        <v>911104</v>
      </c>
      <c r="N11" s="112" t="s">
        <v>206</v>
      </c>
      <c r="O11" s="112">
        <v>921005</v>
      </c>
      <c r="P11" s="112">
        <v>56</v>
      </c>
      <c r="R11" s="462" t="s">
        <v>207</v>
      </c>
      <c r="S11" s="463" t="s">
        <v>208</v>
      </c>
      <c r="U11" s="465" t="s">
        <v>224</v>
      </c>
      <c r="V11" s="466" t="s">
        <v>225</v>
      </c>
    </row>
    <row r="12" spans="1:22" ht="32.25" customHeight="1" x14ac:dyDescent="0.2">
      <c r="A12" s="20" t="s">
        <v>215</v>
      </c>
      <c r="B12" s="19">
        <v>2022</v>
      </c>
      <c r="C12" s="98"/>
      <c r="F12" s="605" t="s">
        <v>216</v>
      </c>
      <c r="G12" s="96" t="s">
        <v>217</v>
      </c>
      <c r="H12" s="108" t="s">
        <v>218</v>
      </c>
      <c r="I12" s="30"/>
      <c r="J12" s="111" t="s">
        <v>219</v>
      </c>
      <c r="K12" s="30"/>
      <c r="L12" s="112" t="s">
        <v>220</v>
      </c>
      <c r="M12" s="112">
        <v>911204</v>
      </c>
      <c r="N12" s="112" t="s">
        <v>221</v>
      </c>
      <c r="O12" s="112">
        <v>921105</v>
      </c>
      <c r="P12" s="112">
        <v>58</v>
      </c>
      <c r="R12" s="462" t="s">
        <v>222</v>
      </c>
      <c r="S12" s="462" t="s">
        <v>223</v>
      </c>
      <c r="U12" s="464" t="s">
        <v>237</v>
      </c>
      <c r="V12" s="466" t="s">
        <v>238</v>
      </c>
    </row>
    <row r="13" spans="1:22" ht="32.25" customHeight="1" x14ac:dyDescent="0.2">
      <c r="A13" s="20" t="s">
        <v>229</v>
      </c>
      <c r="B13" s="19">
        <v>2023</v>
      </c>
      <c r="C13" s="99"/>
      <c r="F13" s="605" t="s">
        <v>230</v>
      </c>
      <c r="G13" s="96" t="s">
        <v>231</v>
      </c>
      <c r="H13" s="108" t="s">
        <v>232</v>
      </c>
      <c r="I13" s="30"/>
      <c r="J13" s="111" t="s">
        <v>233</v>
      </c>
      <c r="K13" s="30"/>
      <c r="L13" s="112" t="s">
        <v>234</v>
      </c>
      <c r="M13" s="112">
        <v>911304</v>
      </c>
      <c r="N13" s="112">
        <v>206</v>
      </c>
      <c r="O13" s="112">
        <v>921205</v>
      </c>
      <c r="P13" s="112">
        <v>59</v>
      </c>
      <c r="R13" s="462" t="s">
        <v>235</v>
      </c>
      <c r="S13" s="462" t="s">
        <v>236</v>
      </c>
      <c r="U13" s="464" t="s">
        <v>3439</v>
      </c>
      <c r="V13" s="466" t="s">
        <v>251</v>
      </c>
    </row>
    <row r="14" spans="1:22" ht="32.25" customHeight="1" x14ac:dyDescent="0.2">
      <c r="F14" s="43" t="s">
        <v>242</v>
      </c>
      <c r="G14" s="96" t="s">
        <v>243</v>
      </c>
      <c r="H14" s="108" t="s">
        <v>244</v>
      </c>
      <c r="I14" s="30"/>
      <c r="J14" s="111" t="s">
        <v>245</v>
      </c>
      <c r="K14" s="30"/>
      <c r="L14" s="112" t="s">
        <v>246</v>
      </c>
      <c r="M14" s="112">
        <v>911404</v>
      </c>
      <c r="N14" s="112">
        <v>209</v>
      </c>
      <c r="O14" s="112">
        <v>921305</v>
      </c>
      <c r="P14" s="112" t="s">
        <v>247</v>
      </c>
      <c r="R14" s="462" t="s">
        <v>248</v>
      </c>
      <c r="S14" s="462" t="s">
        <v>249</v>
      </c>
      <c r="U14" s="464" t="s">
        <v>273</v>
      </c>
      <c r="V14" s="466" t="s">
        <v>274</v>
      </c>
    </row>
    <row r="15" spans="1:22" ht="32.25" customHeight="1" x14ac:dyDescent="0.2">
      <c r="F15" s="43" t="s">
        <v>254</v>
      </c>
      <c r="G15" s="96" t="s">
        <v>255</v>
      </c>
      <c r="H15" s="108" t="s">
        <v>256</v>
      </c>
      <c r="I15" s="30"/>
      <c r="J15" s="111" t="s">
        <v>257</v>
      </c>
      <c r="K15" s="30"/>
      <c r="L15" s="112" t="s">
        <v>258</v>
      </c>
      <c r="M15" s="112">
        <v>911504</v>
      </c>
      <c r="N15" s="112">
        <v>210</v>
      </c>
      <c r="O15" s="112">
        <v>921505</v>
      </c>
      <c r="P15" s="112" t="s">
        <v>259</v>
      </c>
      <c r="R15" s="462" t="s">
        <v>260</v>
      </c>
      <c r="S15" s="462" t="s">
        <v>261</v>
      </c>
      <c r="U15" s="464" t="s">
        <v>283</v>
      </c>
      <c r="V15" s="466" t="s">
        <v>284</v>
      </c>
    </row>
    <row r="16" spans="1:22" ht="32.25" customHeight="1" x14ac:dyDescent="0.2">
      <c r="F16" s="43" t="s">
        <v>266</v>
      </c>
      <c r="G16" s="96" t="s">
        <v>267</v>
      </c>
      <c r="H16" s="108" t="s">
        <v>268</v>
      </c>
      <c r="I16" s="30"/>
      <c r="J16" s="111" t="s">
        <v>269</v>
      </c>
      <c r="K16" s="30"/>
      <c r="L16" s="112" t="s">
        <v>270</v>
      </c>
      <c r="M16" s="112" t="s">
        <v>271</v>
      </c>
      <c r="N16" s="112">
        <v>211</v>
      </c>
      <c r="O16" s="112">
        <v>921605</v>
      </c>
      <c r="P16" s="112" t="s">
        <v>272</v>
      </c>
      <c r="U16" s="464" t="s">
        <v>299</v>
      </c>
      <c r="V16" s="466" t="s">
        <v>300</v>
      </c>
    </row>
    <row r="17" spans="6:22" ht="32.25" customHeight="1" x14ac:dyDescent="0.2">
      <c r="F17" s="43" t="s">
        <v>277</v>
      </c>
      <c r="G17" s="96" t="s">
        <v>277</v>
      </c>
      <c r="H17" s="108" t="s">
        <v>278</v>
      </c>
      <c r="I17" s="30"/>
      <c r="J17" s="111" t="s">
        <v>279</v>
      </c>
      <c r="K17" s="30"/>
      <c r="L17" s="112" t="s">
        <v>280</v>
      </c>
      <c r="M17" s="112" t="s">
        <v>281</v>
      </c>
      <c r="N17" s="112">
        <v>212</v>
      </c>
      <c r="O17" s="112">
        <v>921705</v>
      </c>
      <c r="P17" s="112" t="s">
        <v>282</v>
      </c>
      <c r="U17" s="464" t="s">
        <v>310</v>
      </c>
      <c r="V17" s="466" t="s">
        <v>311</v>
      </c>
    </row>
    <row r="18" spans="6:22" ht="32.25" customHeight="1" x14ac:dyDescent="0.2">
      <c r="F18" s="43" t="s">
        <v>291</v>
      </c>
      <c r="G18" s="96" t="s">
        <v>292</v>
      </c>
      <c r="H18" s="108" t="s">
        <v>293</v>
      </c>
      <c r="I18" s="30"/>
      <c r="J18" s="111" t="s">
        <v>294</v>
      </c>
      <c r="K18" s="30"/>
      <c r="L18" s="112" t="s">
        <v>295</v>
      </c>
      <c r="M18" s="112" t="s">
        <v>296</v>
      </c>
      <c r="N18" s="112" t="s">
        <v>297</v>
      </c>
      <c r="O18" s="112">
        <v>921905</v>
      </c>
      <c r="P18" s="112" t="s">
        <v>298</v>
      </c>
      <c r="U18" s="464" t="s">
        <v>2952</v>
      </c>
      <c r="V18" s="466" t="s">
        <v>321</v>
      </c>
    </row>
    <row r="19" spans="6:22" ht="32.25" customHeight="1" x14ac:dyDescent="0.2">
      <c r="F19" s="43" t="s">
        <v>302</v>
      </c>
      <c r="G19" s="96" t="s">
        <v>303</v>
      </c>
      <c r="H19" s="108" t="s">
        <v>304</v>
      </c>
      <c r="I19" s="30"/>
      <c r="J19" s="111" t="s">
        <v>305</v>
      </c>
      <c r="K19" s="30"/>
      <c r="L19" s="112" t="s">
        <v>306</v>
      </c>
      <c r="M19" s="112" t="s">
        <v>307</v>
      </c>
      <c r="N19" s="112" t="s">
        <v>308</v>
      </c>
      <c r="O19" s="112">
        <v>922005</v>
      </c>
      <c r="P19" s="112" t="s">
        <v>309</v>
      </c>
      <c r="U19" s="464" t="s">
        <v>330</v>
      </c>
      <c r="V19" s="466" t="s">
        <v>330</v>
      </c>
    </row>
    <row r="20" spans="6:22" ht="32.25" customHeight="1" x14ac:dyDescent="0.2">
      <c r="F20" s="43" t="s">
        <v>313</v>
      </c>
      <c r="G20" s="96" t="s">
        <v>314</v>
      </c>
      <c r="H20" s="108" t="s">
        <v>315</v>
      </c>
      <c r="I20" s="30"/>
      <c r="J20" s="111" t="s">
        <v>316</v>
      </c>
      <c r="K20" s="30"/>
      <c r="L20" s="112" t="s">
        <v>317</v>
      </c>
      <c r="M20" s="112" t="s">
        <v>318</v>
      </c>
      <c r="N20" s="112">
        <v>124</v>
      </c>
      <c r="O20" s="112">
        <v>922105</v>
      </c>
      <c r="P20" s="112" t="s">
        <v>319</v>
      </c>
      <c r="U20" s="464" t="s">
        <v>338</v>
      </c>
      <c r="V20" s="466" t="s">
        <v>339</v>
      </c>
    </row>
    <row r="21" spans="6:22" ht="32.25" customHeight="1" x14ac:dyDescent="0.2">
      <c r="F21" s="43" t="s">
        <v>323</v>
      </c>
      <c r="G21" s="96" t="s">
        <v>324</v>
      </c>
      <c r="H21" s="108" t="s">
        <v>325</v>
      </c>
      <c r="I21" s="30"/>
      <c r="J21" s="111" t="s">
        <v>326</v>
      </c>
      <c r="K21" s="30"/>
      <c r="L21" s="112" t="s">
        <v>327</v>
      </c>
      <c r="M21" s="112" t="s">
        <v>328</v>
      </c>
      <c r="N21" s="112">
        <v>126</v>
      </c>
      <c r="O21" s="112">
        <v>922205</v>
      </c>
      <c r="P21" s="112" t="s">
        <v>329</v>
      </c>
    </row>
    <row r="22" spans="6:22" ht="32.25" customHeight="1" x14ac:dyDescent="0.2">
      <c r="F22" s="43" t="s">
        <v>332</v>
      </c>
      <c r="G22" s="96" t="s">
        <v>333</v>
      </c>
      <c r="H22" s="108" t="s">
        <v>334</v>
      </c>
      <c r="I22" s="30"/>
      <c r="J22" s="111" t="s">
        <v>335</v>
      </c>
      <c r="K22" s="30"/>
      <c r="L22" s="112" t="s">
        <v>336</v>
      </c>
      <c r="M22" s="112" t="s">
        <v>337</v>
      </c>
      <c r="N22" s="112">
        <v>127</v>
      </c>
      <c r="O22" s="112">
        <v>922305</v>
      </c>
      <c r="P22" s="112">
        <v>1</v>
      </c>
    </row>
    <row r="23" spans="6:22" ht="32.25" customHeight="1" x14ac:dyDescent="0.2">
      <c r="F23" s="43" t="s">
        <v>341</v>
      </c>
      <c r="G23" s="96" t="s">
        <v>342</v>
      </c>
      <c r="H23" s="108" t="s">
        <v>343</v>
      </c>
      <c r="I23" s="30"/>
      <c r="J23" s="111" t="s">
        <v>344</v>
      </c>
      <c r="K23" s="30"/>
      <c r="L23" s="112" t="s">
        <v>345</v>
      </c>
      <c r="M23" s="112" t="s">
        <v>346</v>
      </c>
      <c r="N23" s="112">
        <v>128</v>
      </c>
      <c r="O23" s="112">
        <v>922405</v>
      </c>
      <c r="P23" s="112">
        <v>2</v>
      </c>
    </row>
    <row r="24" spans="6:22" ht="32.25" customHeight="1" x14ac:dyDescent="0.2">
      <c r="F24" s="43" t="s">
        <v>348</v>
      </c>
      <c r="G24" s="96" t="s">
        <v>349</v>
      </c>
      <c r="H24" s="108" t="s">
        <v>350</v>
      </c>
      <c r="I24" s="30"/>
      <c r="J24" s="111" t="s">
        <v>351</v>
      </c>
      <c r="K24" s="30"/>
      <c r="L24" s="112" t="s">
        <v>352</v>
      </c>
      <c r="M24" s="112" t="s">
        <v>353</v>
      </c>
      <c r="N24" s="112">
        <v>132</v>
      </c>
      <c r="O24" s="112">
        <v>922505</v>
      </c>
      <c r="P24" s="112">
        <v>3</v>
      </c>
    </row>
    <row r="25" spans="6:22" ht="32.25" customHeight="1" x14ac:dyDescent="0.2">
      <c r="F25" s="43" t="s">
        <v>355</v>
      </c>
      <c r="G25" s="96" t="s">
        <v>356</v>
      </c>
      <c r="H25" s="108" t="s">
        <v>357</v>
      </c>
      <c r="I25" s="30"/>
      <c r="J25" s="111" t="s">
        <v>358</v>
      </c>
      <c r="K25" s="30"/>
      <c r="L25" s="112" t="s">
        <v>359</v>
      </c>
      <c r="M25" s="112" t="s">
        <v>360</v>
      </c>
      <c r="N25" s="112">
        <v>133</v>
      </c>
      <c r="O25" s="112">
        <v>922605</v>
      </c>
      <c r="P25" s="112">
        <v>5</v>
      </c>
    </row>
    <row r="26" spans="6:22" ht="32.25" customHeight="1" x14ac:dyDescent="0.2">
      <c r="F26" s="43" t="s">
        <v>362</v>
      </c>
      <c r="G26" s="96" t="s">
        <v>363</v>
      </c>
      <c r="H26" s="108" t="s">
        <v>364</v>
      </c>
      <c r="I26" s="30"/>
      <c r="J26" s="111" t="s">
        <v>365</v>
      </c>
      <c r="K26" s="30"/>
      <c r="L26" s="112" t="s">
        <v>366</v>
      </c>
      <c r="M26" s="112" t="s">
        <v>367</v>
      </c>
      <c r="N26" s="112" t="s">
        <v>368</v>
      </c>
      <c r="O26" s="112">
        <v>922705</v>
      </c>
      <c r="P26" s="112">
        <v>6</v>
      </c>
    </row>
    <row r="27" spans="6:22" ht="32.25" customHeight="1" x14ac:dyDescent="0.2">
      <c r="F27" s="43" t="s">
        <v>370</v>
      </c>
      <c r="G27" s="96" t="s">
        <v>371</v>
      </c>
      <c r="H27" s="108" t="s">
        <v>372</v>
      </c>
      <c r="I27" s="30"/>
      <c r="J27" s="111" t="s">
        <v>373</v>
      </c>
      <c r="K27" s="30"/>
      <c r="L27" s="112" t="s">
        <v>374</v>
      </c>
      <c r="M27" s="112" t="s">
        <v>375</v>
      </c>
      <c r="N27" s="112" t="s">
        <v>376</v>
      </c>
      <c r="O27" s="112">
        <v>922805</v>
      </c>
      <c r="P27" s="112">
        <v>7</v>
      </c>
    </row>
    <row r="28" spans="6:22" ht="32.25" customHeight="1" x14ac:dyDescent="0.2">
      <c r="F28" s="43" t="s">
        <v>378</v>
      </c>
      <c r="G28" s="96" t="s">
        <v>379</v>
      </c>
      <c r="H28" s="108" t="s">
        <v>380</v>
      </c>
      <c r="I28" s="30"/>
      <c r="J28" s="30"/>
      <c r="K28" s="30"/>
      <c r="L28" s="112" t="s">
        <v>381</v>
      </c>
      <c r="M28" s="109" t="s">
        <v>382</v>
      </c>
      <c r="N28" s="112">
        <v>320</v>
      </c>
      <c r="O28" s="112">
        <v>922905</v>
      </c>
      <c r="P28" s="112">
        <v>8</v>
      </c>
    </row>
    <row r="29" spans="6:22" ht="32.25" customHeight="1" x14ac:dyDescent="0.2">
      <c r="F29" s="43" t="s">
        <v>383</v>
      </c>
      <c r="G29" s="96" t="s">
        <v>384</v>
      </c>
      <c r="H29" s="108" t="s">
        <v>385</v>
      </c>
      <c r="I29" s="30"/>
      <c r="J29" s="30"/>
      <c r="K29" s="30"/>
      <c r="L29" s="112" t="s">
        <v>386</v>
      </c>
      <c r="M29" s="109" t="s">
        <v>387</v>
      </c>
      <c r="N29" s="112">
        <v>324</v>
      </c>
      <c r="O29" s="112">
        <v>923005</v>
      </c>
      <c r="P29" s="112">
        <v>9</v>
      </c>
    </row>
    <row r="30" spans="6:22" ht="32.25" customHeight="1" x14ac:dyDescent="0.2">
      <c r="F30" s="43" t="s">
        <v>388</v>
      </c>
      <c r="G30" s="96" t="s">
        <v>389</v>
      </c>
      <c r="H30" s="108" t="s">
        <v>390</v>
      </c>
      <c r="I30" s="30"/>
      <c r="J30" s="30"/>
      <c r="K30" s="30"/>
      <c r="L30" s="112" t="s">
        <v>391</v>
      </c>
      <c r="M30" s="109" t="s">
        <v>392</v>
      </c>
      <c r="N30" s="112" t="s">
        <v>393</v>
      </c>
      <c r="O30" s="112">
        <v>923105</v>
      </c>
      <c r="P30" s="112">
        <v>10</v>
      </c>
    </row>
    <row r="31" spans="6:22" ht="32.25" customHeight="1" x14ac:dyDescent="0.2">
      <c r="H31" s="94"/>
      <c r="I31" s="30"/>
      <c r="J31" s="30"/>
      <c r="K31" s="30"/>
      <c r="L31" s="112" t="s">
        <v>395</v>
      </c>
      <c r="M31" s="109" t="s">
        <v>396</v>
      </c>
      <c r="N31" s="112" t="s">
        <v>397</v>
      </c>
      <c r="O31" s="112">
        <v>923205</v>
      </c>
      <c r="P31" s="112">
        <v>11</v>
      </c>
    </row>
    <row r="32" spans="6:22" ht="32.25" customHeight="1" x14ac:dyDescent="0.2">
      <c r="H32" s="94"/>
      <c r="I32" s="30"/>
      <c r="J32" s="30"/>
      <c r="K32" s="30"/>
      <c r="L32" s="112" t="s">
        <v>399</v>
      </c>
      <c r="M32" s="109" t="s">
        <v>400</v>
      </c>
      <c r="N32" s="112" t="s">
        <v>401</v>
      </c>
      <c r="O32" s="112">
        <v>923305</v>
      </c>
      <c r="P32" s="112">
        <v>12</v>
      </c>
    </row>
    <row r="33" spans="6:16" ht="32.25" customHeight="1" x14ac:dyDescent="0.2">
      <c r="F33" s="97"/>
      <c r="G33"/>
      <c r="H33"/>
      <c r="I33" s="30"/>
      <c r="J33" s="30"/>
      <c r="K33" s="30"/>
      <c r="L33" s="112" t="s">
        <v>403</v>
      </c>
      <c r="M33" s="109" t="s">
        <v>404</v>
      </c>
      <c r="N33" s="112">
        <v>350</v>
      </c>
      <c r="O33" s="112">
        <v>923405</v>
      </c>
      <c r="P33" s="112">
        <v>13</v>
      </c>
    </row>
    <row r="34" spans="6:16" ht="32.25" customHeight="1" x14ac:dyDescent="0.2">
      <c r="F34"/>
      <c r="G34"/>
      <c r="H34"/>
      <c r="I34" s="30"/>
      <c r="J34" s="30"/>
      <c r="K34" s="30"/>
      <c r="L34" s="112" t="s">
        <v>406</v>
      </c>
      <c r="M34" s="109" t="s">
        <v>407</v>
      </c>
      <c r="N34" s="112">
        <v>351</v>
      </c>
      <c r="O34" s="112">
        <v>923505</v>
      </c>
      <c r="P34" s="112">
        <v>14</v>
      </c>
    </row>
    <row r="35" spans="6:16" ht="32.25" customHeight="1" x14ac:dyDescent="0.2">
      <c r="H35" s="93"/>
      <c r="I35" s="30"/>
      <c r="J35" s="30"/>
      <c r="K35" s="30"/>
      <c r="L35" s="112" t="s">
        <v>409</v>
      </c>
      <c r="M35" s="109" t="s">
        <v>410</v>
      </c>
      <c r="N35" s="112">
        <v>352</v>
      </c>
      <c r="O35" s="112">
        <v>923605</v>
      </c>
      <c r="P35" s="112">
        <v>15</v>
      </c>
    </row>
    <row r="36" spans="6:16" ht="32.25" customHeight="1" x14ac:dyDescent="0.2">
      <c r="H36" s="93"/>
      <c r="I36" s="30"/>
      <c r="J36" s="30"/>
      <c r="K36" s="30"/>
      <c r="L36" s="112" t="s">
        <v>412</v>
      </c>
      <c r="M36" s="109" t="s">
        <v>413</v>
      </c>
      <c r="N36" s="112">
        <v>375</v>
      </c>
      <c r="O36" s="112">
        <v>923705</v>
      </c>
      <c r="P36" s="112">
        <v>16</v>
      </c>
    </row>
    <row r="37" spans="6:16" ht="32.25" customHeight="1" x14ac:dyDescent="0.2">
      <c r="H37" s="93"/>
      <c r="I37" s="30"/>
      <c r="J37" s="30"/>
      <c r="K37" s="30"/>
      <c r="L37" s="112" t="s">
        <v>415</v>
      </c>
      <c r="M37" s="109" t="s">
        <v>416</v>
      </c>
      <c r="N37" s="112">
        <v>401</v>
      </c>
      <c r="O37" s="112">
        <v>923805</v>
      </c>
      <c r="P37" s="112">
        <v>17</v>
      </c>
    </row>
    <row r="38" spans="6:16" ht="32.25" customHeight="1" x14ac:dyDescent="0.2">
      <c r="H38" s="93"/>
      <c r="I38" s="30"/>
      <c r="J38" s="30"/>
      <c r="K38" s="30"/>
      <c r="L38" s="112" t="s">
        <v>418</v>
      </c>
      <c r="M38" s="109" t="s">
        <v>419</v>
      </c>
      <c r="N38" s="112">
        <v>402</v>
      </c>
      <c r="O38" s="112" t="s">
        <v>420</v>
      </c>
      <c r="P38" s="112">
        <v>18</v>
      </c>
    </row>
    <row r="39" spans="6:16" ht="32.25" customHeight="1" x14ac:dyDescent="0.2">
      <c r="H39" s="93"/>
      <c r="I39" s="30"/>
      <c r="J39" s="30"/>
      <c r="K39" s="30"/>
      <c r="L39" s="112" t="s">
        <v>422</v>
      </c>
      <c r="M39" s="109">
        <v>910904</v>
      </c>
      <c r="N39" s="112">
        <v>406</v>
      </c>
      <c r="O39" s="112" t="s">
        <v>423</v>
      </c>
      <c r="P39" s="112">
        <v>19</v>
      </c>
    </row>
    <row r="40" spans="6:16" ht="32.25" customHeight="1" x14ac:dyDescent="0.2">
      <c r="H40" s="93"/>
      <c r="I40" s="30"/>
      <c r="J40" s="30"/>
      <c r="K40" s="30"/>
      <c r="L40" s="112" t="s">
        <v>425</v>
      </c>
      <c r="M40" s="109">
        <v>911604</v>
      </c>
      <c r="N40" s="112">
        <v>407</v>
      </c>
      <c r="O40" s="112" t="s">
        <v>426</v>
      </c>
      <c r="P40" s="112" t="s">
        <v>427</v>
      </c>
    </row>
    <row r="41" spans="6:16" ht="32.25" customHeight="1" x14ac:dyDescent="0.2">
      <c r="H41" s="93"/>
      <c r="I41" s="30"/>
      <c r="J41" s="30"/>
      <c r="K41" s="30"/>
      <c r="L41" s="112" t="s">
        <v>429</v>
      </c>
      <c r="M41" s="109" t="s">
        <v>430</v>
      </c>
      <c r="N41" s="112">
        <v>515</v>
      </c>
      <c r="O41" s="112" t="s">
        <v>431</v>
      </c>
      <c r="P41" s="112">
        <v>20</v>
      </c>
    </row>
    <row r="42" spans="6:16" ht="32.25" customHeight="1" x14ac:dyDescent="0.2">
      <c r="H42" s="93"/>
      <c r="I42" s="30"/>
      <c r="J42" s="30"/>
      <c r="K42" s="30"/>
      <c r="L42" s="112" t="s">
        <v>433</v>
      </c>
      <c r="M42" s="109" t="s">
        <v>434</v>
      </c>
      <c r="N42" s="112">
        <v>516</v>
      </c>
      <c r="O42" s="112" t="s">
        <v>435</v>
      </c>
      <c r="P42" s="112">
        <v>21</v>
      </c>
    </row>
    <row r="43" spans="6:16" ht="32.25" customHeight="1" x14ac:dyDescent="0.2">
      <c r="H43" s="93"/>
      <c r="I43" s="30"/>
      <c r="J43" s="30"/>
      <c r="K43" s="30"/>
      <c r="L43" s="112" t="s">
        <v>437</v>
      </c>
      <c r="M43" s="109" t="s">
        <v>438</v>
      </c>
      <c r="N43" s="112">
        <v>517</v>
      </c>
      <c r="O43" s="112" t="s">
        <v>439</v>
      </c>
      <c r="P43" s="112">
        <v>24</v>
      </c>
    </row>
    <row r="44" spans="6:16" ht="32.25" customHeight="1" x14ac:dyDescent="0.2">
      <c r="H44" s="93"/>
      <c r="I44" s="30"/>
      <c r="J44" s="30"/>
      <c r="K44" s="30"/>
      <c r="L44" s="112" t="s">
        <v>441</v>
      </c>
      <c r="M44" s="109"/>
      <c r="N44" s="112">
        <v>518</v>
      </c>
      <c r="O44" s="112" t="s">
        <v>442</v>
      </c>
      <c r="P44" s="112">
        <v>25</v>
      </c>
    </row>
    <row r="45" spans="6:16" ht="32.25" customHeight="1" x14ac:dyDescent="0.2">
      <c r="H45" s="93"/>
      <c r="I45" s="30"/>
      <c r="J45" s="30"/>
      <c r="K45" s="30"/>
      <c r="L45" s="112" t="s">
        <v>444</v>
      </c>
      <c r="M45" s="109"/>
      <c r="N45" s="112">
        <v>519</v>
      </c>
      <c r="O45" s="112" t="s">
        <v>445</v>
      </c>
      <c r="P45" s="112">
        <v>26</v>
      </c>
    </row>
    <row r="46" spans="6:16" ht="32.25" customHeight="1" x14ac:dyDescent="0.2">
      <c r="H46" s="93"/>
      <c r="I46" s="30"/>
      <c r="J46" s="30"/>
      <c r="K46" s="30"/>
      <c r="L46" s="112" t="s">
        <v>447</v>
      </c>
      <c r="M46" s="109"/>
      <c r="N46" s="112">
        <v>550</v>
      </c>
      <c r="O46" s="112" t="s">
        <v>448</v>
      </c>
      <c r="P46" s="112" t="s">
        <v>449</v>
      </c>
    </row>
    <row r="47" spans="6:16" ht="32.25" customHeight="1" x14ac:dyDescent="0.2">
      <c r="H47" s="93"/>
      <c r="I47" s="30"/>
      <c r="J47" s="30"/>
      <c r="K47" s="30"/>
      <c r="L47" s="112" t="s">
        <v>451</v>
      </c>
      <c r="M47" s="109"/>
      <c r="N47" s="112">
        <v>557</v>
      </c>
      <c r="O47" s="112" t="s">
        <v>452</v>
      </c>
      <c r="P47" s="112" t="s">
        <v>453</v>
      </c>
    </row>
    <row r="48" spans="6:16" ht="32.25" customHeight="1" x14ac:dyDescent="0.2">
      <c r="H48" s="93"/>
      <c r="I48" s="30"/>
      <c r="J48" s="30"/>
      <c r="K48" s="30"/>
      <c r="L48" s="112" t="s">
        <v>455</v>
      </c>
      <c r="M48" s="109"/>
      <c r="N48" s="112">
        <v>558</v>
      </c>
      <c r="O48" s="112" t="s">
        <v>456</v>
      </c>
      <c r="P48" s="112">
        <v>31</v>
      </c>
    </row>
    <row r="49" spans="8:16" ht="32.25" customHeight="1" x14ac:dyDescent="0.2">
      <c r="H49" s="93"/>
      <c r="I49" s="30"/>
      <c r="J49" s="30"/>
      <c r="K49" s="30"/>
      <c r="L49" s="112" t="s">
        <v>458</v>
      </c>
      <c r="M49" s="109"/>
      <c r="N49" s="112">
        <v>559</v>
      </c>
      <c r="O49" s="112" t="s">
        <v>459</v>
      </c>
      <c r="P49" s="112">
        <v>35</v>
      </c>
    </row>
    <row r="50" spans="8:16" ht="32.25" customHeight="1" x14ac:dyDescent="0.2">
      <c r="H50" s="93"/>
      <c r="I50" s="30"/>
      <c r="J50" s="30"/>
      <c r="K50" s="30"/>
      <c r="L50" s="112" t="s">
        <v>461</v>
      </c>
      <c r="M50" s="109"/>
      <c r="N50" s="112">
        <v>560</v>
      </c>
      <c r="O50" s="112" t="s">
        <v>462</v>
      </c>
      <c r="P50" s="112">
        <v>36</v>
      </c>
    </row>
    <row r="51" spans="8:16" ht="32.25" customHeight="1" x14ac:dyDescent="0.2">
      <c r="H51" s="93"/>
      <c r="I51" s="30"/>
      <c r="J51" s="30"/>
      <c r="K51" s="30"/>
      <c r="L51" s="112" t="s">
        <v>464</v>
      </c>
      <c r="M51" s="109"/>
      <c r="N51" s="112">
        <v>561</v>
      </c>
      <c r="O51" s="112" t="s">
        <v>465</v>
      </c>
      <c r="P51" s="112">
        <v>37</v>
      </c>
    </row>
    <row r="52" spans="8:16" ht="32.25" customHeight="1" x14ac:dyDescent="0.2">
      <c r="H52" s="93"/>
      <c r="I52" s="30"/>
      <c r="J52" s="30"/>
      <c r="K52" s="30"/>
      <c r="L52" s="112" t="s">
        <v>466</v>
      </c>
      <c r="M52" s="109"/>
      <c r="N52" s="112">
        <v>562</v>
      </c>
      <c r="O52" s="112" t="s">
        <v>467</v>
      </c>
      <c r="P52" s="112">
        <v>38</v>
      </c>
    </row>
    <row r="53" spans="8:16" ht="32.25" customHeight="1" x14ac:dyDescent="0.2">
      <c r="H53" s="93"/>
      <c r="I53" s="30"/>
      <c r="J53" s="30"/>
      <c r="K53" s="30"/>
      <c r="L53" s="112" t="s">
        <v>468</v>
      </c>
      <c r="M53" s="109"/>
      <c r="N53" s="112">
        <v>563</v>
      </c>
      <c r="O53" s="112" t="s">
        <v>469</v>
      </c>
      <c r="P53" s="112">
        <v>39</v>
      </c>
    </row>
    <row r="54" spans="8:16" ht="32.25" customHeight="1" x14ac:dyDescent="0.2">
      <c r="H54" s="93"/>
      <c r="I54" s="30"/>
      <c r="J54" s="30"/>
      <c r="K54" s="30"/>
      <c r="L54" s="112" t="s">
        <v>470</v>
      </c>
      <c r="M54" s="109"/>
      <c r="N54" s="112">
        <v>564</v>
      </c>
      <c r="O54" s="112" t="s">
        <v>471</v>
      </c>
      <c r="P54" s="112" t="s">
        <v>472</v>
      </c>
    </row>
    <row r="55" spans="8:16" ht="32.25" customHeight="1" x14ac:dyDescent="0.2">
      <c r="H55" s="93"/>
      <c r="I55" s="30"/>
      <c r="J55" s="30"/>
      <c r="K55" s="30"/>
      <c r="L55" s="112" t="s">
        <v>473</v>
      </c>
      <c r="M55" s="109"/>
      <c r="N55" s="112">
        <v>62</v>
      </c>
      <c r="O55" s="112" t="s">
        <v>474</v>
      </c>
      <c r="P55" s="112" t="s">
        <v>475</v>
      </c>
    </row>
    <row r="56" spans="8:16" ht="32.25" customHeight="1" x14ac:dyDescent="0.2">
      <c r="H56" s="93"/>
      <c r="I56" s="30"/>
      <c r="J56" s="30"/>
      <c r="K56" s="30"/>
      <c r="L56" s="112" t="s">
        <v>476</v>
      </c>
      <c r="M56" s="109"/>
      <c r="N56" s="112">
        <v>63</v>
      </c>
      <c r="O56" s="112" t="s">
        <v>477</v>
      </c>
      <c r="P56" s="112">
        <v>40</v>
      </c>
    </row>
    <row r="57" spans="8:16" ht="32.25" customHeight="1" x14ac:dyDescent="0.2">
      <c r="H57" s="93"/>
      <c r="I57" s="30"/>
      <c r="J57" s="30"/>
      <c r="K57" s="30"/>
      <c r="L57" s="112" t="s">
        <v>478</v>
      </c>
      <c r="M57" s="109"/>
      <c r="N57" s="112">
        <v>64</v>
      </c>
      <c r="O57" s="112" t="s">
        <v>479</v>
      </c>
      <c r="P57" s="112">
        <v>41</v>
      </c>
    </row>
    <row r="58" spans="8:16" ht="32.25" customHeight="1" x14ac:dyDescent="0.2">
      <c r="H58" s="93"/>
      <c r="I58" s="30"/>
      <c r="J58" s="30"/>
      <c r="K58" s="30"/>
      <c r="L58" s="112" t="s">
        <v>480</v>
      </c>
      <c r="M58" s="109"/>
      <c r="N58" s="112">
        <v>65</v>
      </c>
      <c r="O58" s="112" t="s">
        <v>481</v>
      </c>
      <c r="P58" s="112">
        <v>42</v>
      </c>
    </row>
    <row r="59" spans="8:16" ht="32.25" customHeight="1" x14ac:dyDescent="0.2">
      <c r="H59" s="93"/>
      <c r="I59" s="30"/>
      <c r="J59" s="30"/>
      <c r="K59" s="30"/>
      <c r="L59" s="112" t="s">
        <v>482</v>
      </c>
      <c r="M59" s="109"/>
      <c r="N59" s="112">
        <v>693</v>
      </c>
      <c r="O59" s="112" t="s">
        <v>483</v>
      </c>
      <c r="P59" s="112">
        <v>43</v>
      </c>
    </row>
    <row r="60" spans="8:16" ht="32.25" customHeight="1" x14ac:dyDescent="0.2">
      <c r="H60" s="93"/>
      <c r="I60" s="30"/>
      <c r="J60" s="30"/>
      <c r="K60" s="30"/>
      <c r="L60" s="112" t="s">
        <v>484</v>
      </c>
      <c r="M60" s="109"/>
      <c r="N60" s="112">
        <v>694</v>
      </c>
      <c r="O60" s="112" t="s">
        <v>485</v>
      </c>
      <c r="P60" s="112">
        <v>44</v>
      </c>
    </row>
    <row r="61" spans="8:16" ht="32.25" customHeight="1" x14ac:dyDescent="0.2">
      <c r="H61" s="93"/>
      <c r="I61" s="30"/>
      <c r="J61" s="30"/>
      <c r="K61" s="30"/>
      <c r="L61" s="112" t="s">
        <v>486</v>
      </c>
      <c r="M61" s="109"/>
      <c r="N61" s="112">
        <v>696</v>
      </c>
      <c r="O61" s="112" t="s">
        <v>487</v>
      </c>
      <c r="P61" s="112">
        <v>45</v>
      </c>
    </row>
    <row r="62" spans="8:16" ht="32.25" customHeight="1" x14ac:dyDescent="0.2">
      <c r="H62" s="93"/>
      <c r="I62" s="30"/>
      <c r="J62" s="30"/>
      <c r="K62" s="30"/>
      <c r="L62" s="112" t="s">
        <v>488</v>
      </c>
      <c r="M62" s="109"/>
      <c r="N62" s="112" t="s">
        <v>489</v>
      </c>
      <c r="O62" s="112" t="s">
        <v>490</v>
      </c>
      <c r="P62" s="112">
        <v>46</v>
      </c>
    </row>
    <row r="63" spans="8:16" ht="32.25" customHeight="1" x14ac:dyDescent="0.2">
      <c r="H63" s="93"/>
      <c r="I63" s="30"/>
      <c r="J63" s="30"/>
      <c r="K63" s="30"/>
      <c r="L63" s="112" t="s">
        <v>491</v>
      </c>
      <c r="M63" s="109"/>
      <c r="N63" s="112">
        <v>470</v>
      </c>
      <c r="O63" s="112" t="s">
        <v>492</v>
      </c>
      <c r="P63" s="112">
        <v>152</v>
      </c>
    </row>
    <row r="64" spans="8:16" ht="32.25" customHeight="1" x14ac:dyDescent="0.2">
      <c r="H64" s="93"/>
      <c r="I64" s="30"/>
      <c r="J64" s="30"/>
      <c r="K64" s="30"/>
      <c r="L64" s="112" t="s">
        <v>493</v>
      </c>
      <c r="M64" s="109"/>
      <c r="N64" s="112">
        <v>471</v>
      </c>
      <c r="O64" s="112" t="s">
        <v>494</v>
      </c>
      <c r="P64" s="112">
        <v>154</v>
      </c>
    </row>
    <row r="65" spans="8:16" ht="32.25" customHeight="1" x14ac:dyDescent="0.2">
      <c r="H65" s="93"/>
      <c r="I65" s="30"/>
      <c r="J65" s="30"/>
      <c r="K65" s="30"/>
      <c r="L65" s="112" t="s">
        <v>495</v>
      </c>
      <c r="M65" s="109"/>
      <c r="N65" s="112">
        <v>472</v>
      </c>
      <c r="O65" s="112" t="s">
        <v>496</v>
      </c>
      <c r="P65" s="112" t="s">
        <v>497</v>
      </c>
    </row>
    <row r="66" spans="8:16" ht="32.25" customHeight="1" x14ac:dyDescent="0.2">
      <c r="H66" s="93"/>
      <c r="I66" s="30"/>
      <c r="J66" s="30"/>
      <c r="K66" s="30"/>
      <c r="L66" s="112" t="s">
        <v>498</v>
      </c>
      <c r="M66" s="109"/>
      <c r="N66" s="112">
        <v>473</v>
      </c>
      <c r="O66" s="112" t="s">
        <v>499</v>
      </c>
      <c r="P66" s="112">
        <v>160</v>
      </c>
    </row>
    <row r="67" spans="8:16" ht="32.25" customHeight="1" x14ac:dyDescent="0.2">
      <c r="H67" s="93"/>
      <c r="I67" s="30"/>
      <c r="J67" s="30"/>
      <c r="K67" s="30"/>
      <c r="L67" s="112" t="s">
        <v>500</v>
      </c>
      <c r="M67" s="109"/>
      <c r="N67" s="112">
        <v>474</v>
      </c>
      <c r="O67" s="112" t="s">
        <v>501</v>
      </c>
      <c r="P67" s="112">
        <v>161</v>
      </c>
    </row>
    <row r="68" spans="8:16" ht="32.25" customHeight="1" x14ac:dyDescent="0.2">
      <c r="H68" s="93"/>
      <c r="I68" s="30"/>
      <c r="J68" s="30"/>
      <c r="K68" s="30"/>
      <c r="L68" s="112" t="s">
        <v>502</v>
      </c>
      <c r="M68" s="109"/>
      <c r="N68" s="112">
        <v>475</v>
      </c>
      <c r="O68" s="112" t="s">
        <v>503</v>
      </c>
      <c r="P68" s="112">
        <v>162</v>
      </c>
    </row>
    <row r="69" spans="8:16" ht="32.25" customHeight="1" x14ac:dyDescent="0.2">
      <c r="H69" s="93"/>
      <c r="I69" s="30"/>
      <c r="J69" s="30"/>
      <c r="K69" s="30"/>
      <c r="L69" s="112" t="s">
        <v>504</v>
      </c>
      <c r="M69" s="109"/>
      <c r="N69" s="112">
        <v>476</v>
      </c>
      <c r="O69" s="112" t="s">
        <v>505</v>
      </c>
      <c r="P69" s="112">
        <v>164</v>
      </c>
    </row>
    <row r="70" spans="8:16" ht="32.25" customHeight="1" x14ac:dyDescent="0.2">
      <c r="H70" s="93"/>
      <c r="I70" s="30"/>
      <c r="J70" s="30"/>
      <c r="K70" s="30"/>
      <c r="L70" s="112" t="s">
        <v>506</v>
      </c>
      <c r="M70" s="109"/>
      <c r="N70" s="112">
        <v>477</v>
      </c>
      <c r="O70" s="112" t="s">
        <v>507</v>
      </c>
      <c r="P70" s="112">
        <v>166</v>
      </c>
    </row>
    <row r="71" spans="8:16" ht="32.25" customHeight="1" x14ac:dyDescent="0.2">
      <c r="H71" s="93"/>
      <c r="I71" s="30"/>
      <c r="J71" s="30"/>
      <c r="K71" s="30"/>
      <c r="L71" s="112" t="s">
        <v>508</v>
      </c>
      <c r="M71" s="109"/>
      <c r="N71" s="112">
        <v>478</v>
      </c>
      <c r="O71" s="112" t="s">
        <v>509</v>
      </c>
      <c r="P71" s="112" t="s">
        <v>510</v>
      </c>
    </row>
    <row r="72" spans="8:16" ht="32.25" customHeight="1" x14ac:dyDescent="0.2">
      <c r="H72" s="93"/>
      <c r="I72" s="30"/>
      <c r="J72" s="30"/>
      <c r="K72" s="30"/>
      <c r="L72" s="112" t="s">
        <v>511</v>
      </c>
      <c r="M72" s="109"/>
      <c r="N72" s="112">
        <v>479</v>
      </c>
      <c r="O72" s="112" t="s">
        <v>512</v>
      </c>
      <c r="P72" s="112" t="s">
        <v>513</v>
      </c>
    </row>
    <row r="73" spans="8:16" ht="32.25" customHeight="1" x14ac:dyDescent="0.2">
      <c r="H73" s="93"/>
      <c r="I73" s="30"/>
      <c r="J73" s="30"/>
      <c r="K73" s="30"/>
      <c r="L73" s="112" t="s">
        <v>514</v>
      </c>
      <c r="M73" s="109"/>
      <c r="N73" s="112">
        <v>772</v>
      </c>
      <c r="O73" s="112" t="s">
        <v>515</v>
      </c>
      <c r="P73" s="112">
        <v>262</v>
      </c>
    </row>
    <row r="74" spans="8:16" ht="32.25" customHeight="1" x14ac:dyDescent="0.2">
      <c r="H74" s="93"/>
      <c r="I74" s="30"/>
      <c r="J74" s="30"/>
      <c r="K74" s="30"/>
      <c r="L74" s="112" t="s">
        <v>516</v>
      </c>
      <c r="M74" s="109"/>
      <c r="N74" s="112">
        <v>911</v>
      </c>
      <c r="O74" s="112" t="s">
        <v>517</v>
      </c>
      <c r="P74" s="112" t="s">
        <v>518</v>
      </c>
    </row>
    <row r="75" spans="8:16" ht="32.25" customHeight="1" x14ac:dyDescent="0.2">
      <c r="H75" s="93"/>
      <c r="I75" s="30"/>
      <c r="J75" s="30"/>
      <c r="K75" s="30"/>
      <c r="L75" s="112" t="s">
        <v>519</v>
      </c>
      <c r="M75" s="109"/>
      <c r="N75" s="112">
        <v>916</v>
      </c>
      <c r="O75" s="112" t="s">
        <v>520</v>
      </c>
      <c r="P75" s="112" t="s">
        <v>521</v>
      </c>
    </row>
    <row r="76" spans="8:16" ht="32.25" customHeight="1" x14ac:dyDescent="0.2">
      <c r="H76" s="93"/>
      <c r="I76" s="30"/>
      <c r="J76" s="30"/>
      <c r="K76" s="30"/>
      <c r="L76" s="112" t="s">
        <v>522</v>
      </c>
      <c r="M76" s="109"/>
      <c r="N76" s="112">
        <v>917</v>
      </c>
      <c r="O76" s="112" t="s">
        <v>523</v>
      </c>
      <c r="P76" s="112" t="s">
        <v>524</v>
      </c>
    </row>
    <row r="77" spans="8:16" ht="32.25" customHeight="1" x14ac:dyDescent="0.2">
      <c r="H77" s="93"/>
      <c r="I77" s="30"/>
      <c r="J77" s="30"/>
      <c r="K77" s="30"/>
      <c r="L77" s="112" t="s">
        <v>525</v>
      </c>
      <c r="M77" s="109"/>
      <c r="N77" s="112">
        <v>977</v>
      </c>
      <c r="O77" s="112" t="s">
        <v>526</v>
      </c>
      <c r="P77" s="112">
        <v>172</v>
      </c>
    </row>
    <row r="78" spans="8:16" ht="32.25" customHeight="1" x14ac:dyDescent="0.2">
      <c r="H78" s="93"/>
      <c r="I78" s="30"/>
      <c r="J78" s="30"/>
      <c r="K78" s="30"/>
      <c r="L78" s="112" t="s">
        <v>527</v>
      </c>
      <c r="M78" s="109"/>
      <c r="N78" s="112">
        <v>980</v>
      </c>
      <c r="O78" s="112" t="s">
        <v>528</v>
      </c>
      <c r="P78" s="112">
        <v>174</v>
      </c>
    </row>
    <row r="79" spans="8:16" ht="32.25" customHeight="1" x14ac:dyDescent="0.2">
      <c r="H79" s="93"/>
      <c r="I79" s="30"/>
      <c r="J79" s="30"/>
      <c r="K79" s="30"/>
      <c r="L79" s="112" t="s">
        <v>529</v>
      </c>
      <c r="M79" s="109"/>
      <c r="N79" s="112">
        <v>987</v>
      </c>
      <c r="O79" s="110" t="s">
        <v>530</v>
      </c>
      <c r="P79" s="112">
        <v>175</v>
      </c>
    </row>
    <row r="80" spans="8:16" ht="32.25" customHeight="1" x14ac:dyDescent="0.2">
      <c r="H80" s="93"/>
      <c r="I80" s="30"/>
      <c r="J80" s="30"/>
      <c r="K80" s="30"/>
      <c r="L80" s="112" t="s">
        <v>531</v>
      </c>
      <c r="M80" s="109"/>
      <c r="N80" s="112">
        <v>989</v>
      </c>
      <c r="O80" s="110" t="s">
        <v>532</v>
      </c>
      <c r="P80" s="112">
        <v>176</v>
      </c>
    </row>
    <row r="81" spans="8:16" ht="32.25" customHeight="1" x14ac:dyDescent="0.2">
      <c r="H81" s="93"/>
      <c r="I81" s="30"/>
      <c r="J81" s="30"/>
      <c r="K81" s="30"/>
      <c r="L81" s="112" t="s">
        <v>533</v>
      </c>
      <c r="M81" s="109"/>
      <c r="N81" s="112">
        <v>994</v>
      </c>
      <c r="O81" s="110" t="s">
        <v>534</v>
      </c>
      <c r="P81" s="112" t="s">
        <v>535</v>
      </c>
    </row>
    <row r="82" spans="8:16" ht="32.25" customHeight="1" x14ac:dyDescent="0.2">
      <c r="H82" s="93"/>
      <c r="I82" s="30"/>
      <c r="J82" s="30"/>
      <c r="K82" s="30"/>
      <c r="L82" s="112" t="s">
        <v>536</v>
      </c>
      <c r="M82" s="109"/>
      <c r="N82" s="112">
        <v>995</v>
      </c>
      <c r="O82" s="110" t="s">
        <v>537</v>
      </c>
      <c r="P82" s="112" t="s">
        <v>538</v>
      </c>
    </row>
    <row r="83" spans="8:16" ht="32.25" customHeight="1" x14ac:dyDescent="0.2">
      <c r="H83" s="93"/>
      <c r="I83" s="30"/>
      <c r="J83" s="30"/>
      <c r="K83" s="30"/>
      <c r="L83" s="112" t="s">
        <v>539</v>
      </c>
      <c r="M83" s="109"/>
      <c r="N83" s="112">
        <v>996</v>
      </c>
      <c r="O83" s="110" t="s">
        <v>540</v>
      </c>
      <c r="P83" s="112">
        <v>181</v>
      </c>
    </row>
    <row r="84" spans="8:16" ht="32.25" customHeight="1" x14ac:dyDescent="0.2">
      <c r="H84" s="93"/>
      <c r="I84" s="30"/>
      <c r="J84" s="30"/>
      <c r="K84" s="30"/>
      <c r="L84" s="112" t="s">
        <v>541</v>
      </c>
      <c r="M84" s="109"/>
      <c r="N84" s="112">
        <v>999</v>
      </c>
      <c r="O84" s="110" t="s">
        <v>542</v>
      </c>
      <c r="P84" s="112">
        <v>182</v>
      </c>
    </row>
    <row r="85" spans="8:16" ht="32.25" customHeight="1" x14ac:dyDescent="0.2">
      <c r="H85" s="93"/>
      <c r="I85" s="30"/>
      <c r="J85" s="30"/>
      <c r="K85" s="30"/>
      <c r="L85" s="112" t="s">
        <v>543</v>
      </c>
      <c r="M85" s="109"/>
      <c r="N85" s="112" t="s">
        <v>544</v>
      </c>
      <c r="O85" s="110" t="s">
        <v>545</v>
      </c>
      <c r="P85" s="112">
        <v>183</v>
      </c>
    </row>
    <row r="86" spans="8:16" ht="32.25" customHeight="1" x14ac:dyDescent="0.2">
      <c r="H86" s="93"/>
      <c r="I86" s="30"/>
      <c r="J86" s="30"/>
      <c r="K86" s="30"/>
      <c r="L86" s="112" t="s">
        <v>546</v>
      </c>
      <c r="M86" s="109"/>
      <c r="N86" s="112" t="s">
        <v>547</v>
      </c>
      <c r="O86" s="110" t="s">
        <v>548</v>
      </c>
      <c r="P86" s="112">
        <v>184</v>
      </c>
    </row>
    <row r="87" spans="8:16" ht="32.25" customHeight="1" x14ac:dyDescent="0.2">
      <c r="H87" s="93"/>
      <c r="I87" s="30"/>
      <c r="J87" s="30"/>
      <c r="K87" s="30"/>
      <c r="L87" s="112" t="s">
        <v>549</v>
      </c>
      <c r="M87" s="109"/>
      <c r="N87" s="112" t="s">
        <v>550</v>
      </c>
      <c r="O87" s="110" t="s">
        <v>551</v>
      </c>
      <c r="P87" s="112">
        <v>185</v>
      </c>
    </row>
    <row r="88" spans="8:16" ht="32.25" customHeight="1" x14ac:dyDescent="0.2">
      <c r="H88" s="93"/>
      <c r="I88" s="30"/>
      <c r="J88" s="30"/>
      <c r="K88" s="30"/>
      <c r="L88" s="112" t="s">
        <v>552</v>
      </c>
      <c r="M88" s="109"/>
      <c r="N88" s="112" t="s">
        <v>553</v>
      </c>
      <c r="O88" s="110" t="s">
        <v>554</v>
      </c>
      <c r="P88" s="112">
        <v>186</v>
      </c>
    </row>
    <row r="89" spans="8:16" ht="32.25" customHeight="1" x14ac:dyDescent="0.2">
      <c r="H89" s="93"/>
      <c r="I89" s="30"/>
      <c r="J89" s="30"/>
      <c r="K89" s="30"/>
      <c r="L89" s="112" t="s">
        <v>555</v>
      </c>
      <c r="M89" s="109"/>
      <c r="N89" s="112" t="s">
        <v>556</v>
      </c>
      <c r="O89" s="110" t="s">
        <v>557</v>
      </c>
      <c r="P89" s="112">
        <v>187</v>
      </c>
    </row>
    <row r="90" spans="8:16" ht="32.25" customHeight="1" x14ac:dyDescent="0.2">
      <c r="H90" s="93"/>
      <c r="I90" s="30"/>
      <c r="J90" s="30"/>
      <c r="K90" s="30"/>
      <c r="L90" s="112" t="s">
        <v>558</v>
      </c>
      <c r="M90" s="109"/>
      <c r="N90" s="112" t="s">
        <v>559</v>
      </c>
      <c r="O90" s="110" t="s">
        <v>560</v>
      </c>
      <c r="P90" s="112">
        <v>188</v>
      </c>
    </row>
    <row r="91" spans="8:16" ht="32.25" customHeight="1" x14ac:dyDescent="0.2">
      <c r="H91" s="93"/>
      <c r="I91" s="30"/>
      <c r="J91" s="30"/>
      <c r="K91" s="30"/>
      <c r="L91" s="112" t="s">
        <v>561</v>
      </c>
      <c r="M91" s="109"/>
      <c r="N91" s="112" t="s">
        <v>562</v>
      </c>
      <c r="O91" s="110" t="s">
        <v>563</v>
      </c>
      <c r="P91" s="112">
        <v>189</v>
      </c>
    </row>
    <row r="92" spans="8:16" ht="32.25" customHeight="1" x14ac:dyDescent="0.2">
      <c r="H92" s="93"/>
      <c r="I92" s="30"/>
      <c r="J92" s="30"/>
      <c r="K92" s="30"/>
      <c r="L92" s="112" t="s">
        <v>564</v>
      </c>
      <c r="M92" s="109"/>
      <c r="N92" s="112" t="s">
        <v>565</v>
      </c>
      <c r="O92" s="110" t="s">
        <v>566</v>
      </c>
      <c r="P92" s="112" t="s">
        <v>567</v>
      </c>
    </row>
    <row r="93" spans="8:16" ht="32.25" customHeight="1" x14ac:dyDescent="0.2">
      <c r="H93" s="93"/>
      <c r="I93" s="30"/>
      <c r="J93" s="30"/>
      <c r="K93" s="30"/>
      <c r="L93" s="112" t="s">
        <v>568</v>
      </c>
      <c r="M93" s="109"/>
      <c r="N93" s="112" t="s">
        <v>569</v>
      </c>
      <c r="O93" s="110" t="s">
        <v>570</v>
      </c>
      <c r="P93" s="112" t="s">
        <v>571</v>
      </c>
    </row>
    <row r="94" spans="8:16" ht="32.25" customHeight="1" x14ac:dyDescent="0.2">
      <c r="H94" s="93"/>
      <c r="I94" s="30"/>
      <c r="J94" s="30"/>
      <c r="K94" s="30"/>
      <c r="L94" s="112" t="s">
        <v>572</v>
      </c>
      <c r="M94" s="109"/>
      <c r="N94" s="112" t="s">
        <v>573</v>
      </c>
      <c r="O94" s="110" t="s">
        <v>574</v>
      </c>
      <c r="P94" s="112">
        <v>190</v>
      </c>
    </row>
    <row r="95" spans="8:16" ht="32.25" customHeight="1" x14ac:dyDescent="0.2">
      <c r="H95" s="93"/>
      <c r="I95" s="30"/>
      <c r="J95" s="30"/>
      <c r="K95" s="30"/>
      <c r="L95" s="112" t="s">
        <v>575</v>
      </c>
      <c r="M95" s="109"/>
      <c r="N95" s="112" t="s">
        <v>576</v>
      </c>
      <c r="O95" s="110" t="s">
        <v>577</v>
      </c>
      <c r="P95" s="112">
        <v>191</v>
      </c>
    </row>
    <row r="96" spans="8:16" ht="32.25" customHeight="1" x14ac:dyDescent="0.2">
      <c r="H96" s="93"/>
      <c r="I96" s="30"/>
      <c r="J96" s="30"/>
      <c r="K96" s="30"/>
      <c r="L96" s="112" t="s">
        <v>578</v>
      </c>
      <c r="M96" s="109"/>
      <c r="N96" s="112" t="s">
        <v>579</v>
      </c>
      <c r="O96" s="110" t="s">
        <v>580</v>
      </c>
      <c r="P96" s="112">
        <v>192</v>
      </c>
    </row>
    <row r="97" spans="8:16" ht="32.25" customHeight="1" x14ac:dyDescent="0.2">
      <c r="H97" s="93"/>
      <c r="I97" s="30"/>
      <c r="J97" s="30"/>
      <c r="K97" s="30"/>
      <c r="L97" s="112" t="s">
        <v>581</v>
      </c>
      <c r="M97" s="109"/>
      <c r="N97" s="112" t="s">
        <v>582</v>
      </c>
      <c r="O97" s="110" t="s">
        <v>583</v>
      </c>
      <c r="P97" s="112">
        <v>193</v>
      </c>
    </row>
    <row r="98" spans="8:16" ht="32.25" customHeight="1" x14ac:dyDescent="0.2">
      <c r="H98" s="93"/>
      <c r="I98" s="30"/>
      <c r="J98" s="30"/>
      <c r="K98" s="30"/>
      <c r="L98" s="112" t="s">
        <v>584</v>
      </c>
      <c r="M98" s="109"/>
      <c r="N98" s="112" t="s">
        <v>585</v>
      </c>
      <c r="O98" s="110" t="s">
        <v>586</v>
      </c>
      <c r="P98" s="112" t="s">
        <v>587</v>
      </c>
    </row>
    <row r="99" spans="8:16" ht="32.25" customHeight="1" x14ac:dyDescent="0.2">
      <c r="H99" s="93"/>
      <c r="I99" s="30"/>
      <c r="J99" s="30"/>
      <c r="K99" s="30"/>
      <c r="L99" s="112" t="s">
        <v>588</v>
      </c>
      <c r="M99" s="109"/>
      <c r="N99" s="112" t="s">
        <v>589</v>
      </c>
      <c r="O99" s="110" t="s">
        <v>590</v>
      </c>
      <c r="P99" s="112">
        <v>201</v>
      </c>
    </row>
    <row r="100" spans="8:16" ht="32.25" customHeight="1" x14ac:dyDescent="0.2">
      <c r="H100" s="93"/>
      <c r="I100" s="30"/>
      <c r="J100" s="30"/>
      <c r="K100" s="30"/>
      <c r="L100" s="112" t="s">
        <v>591</v>
      </c>
      <c r="M100" s="109"/>
      <c r="N100" s="112" t="s">
        <v>592</v>
      </c>
      <c r="O100" s="110" t="s">
        <v>593</v>
      </c>
      <c r="P100" s="112">
        <v>207</v>
      </c>
    </row>
    <row r="101" spans="8:16" ht="32.25" customHeight="1" x14ac:dyDescent="0.2">
      <c r="H101" s="93"/>
      <c r="I101" s="30"/>
      <c r="J101" s="30"/>
      <c r="K101" s="30"/>
      <c r="L101" s="112" t="s">
        <v>594</v>
      </c>
      <c r="M101" s="109"/>
      <c r="N101" s="112" t="s">
        <v>595</v>
      </c>
      <c r="O101" s="110" t="s">
        <v>596</v>
      </c>
      <c r="P101" s="112" t="s">
        <v>597</v>
      </c>
    </row>
    <row r="102" spans="8:16" ht="32.25" customHeight="1" x14ac:dyDescent="0.2">
      <c r="H102" s="93"/>
      <c r="I102" s="30"/>
      <c r="J102" s="30"/>
      <c r="K102" s="30"/>
      <c r="L102" s="112" t="s">
        <v>598</v>
      </c>
      <c r="M102" s="109"/>
      <c r="N102" s="112" t="s">
        <v>599</v>
      </c>
      <c r="O102" s="110" t="s">
        <v>600</v>
      </c>
      <c r="P102" s="112" t="s">
        <v>601</v>
      </c>
    </row>
    <row r="103" spans="8:16" ht="32.25" customHeight="1" x14ac:dyDescent="0.2">
      <c r="H103" s="93"/>
      <c r="I103" s="30"/>
      <c r="J103" s="30"/>
      <c r="K103" s="30"/>
      <c r="L103" s="112" t="s">
        <v>602</v>
      </c>
      <c r="M103" s="109"/>
      <c r="N103" s="112" t="s">
        <v>603</v>
      </c>
      <c r="O103" s="110" t="s">
        <v>604</v>
      </c>
      <c r="P103" s="112">
        <v>213</v>
      </c>
    </row>
    <row r="104" spans="8:16" ht="32.25" customHeight="1" x14ac:dyDescent="0.2">
      <c r="H104" s="93"/>
      <c r="I104" s="30"/>
      <c r="J104" s="30"/>
      <c r="K104" s="30"/>
      <c r="L104" s="112" t="s">
        <v>605</v>
      </c>
      <c r="M104" s="109"/>
      <c r="N104" s="112" t="s">
        <v>606</v>
      </c>
      <c r="O104" s="110" t="s">
        <v>607</v>
      </c>
      <c r="P104" s="112" t="s">
        <v>608</v>
      </c>
    </row>
    <row r="105" spans="8:16" ht="32.25" customHeight="1" x14ac:dyDescent="0.2">
      <c r="H105" s="93"/>
      <c r="I105" s="30"/>
      <c r="J105" s="30"/>
      <c r="K105" s="30"/>
      <c r="L105" s="112" t="s">
        <v>609</v>
      </c>
      <c r="M105" s="109"/>
      <c r="N105" s="112" t="s">
        <v>610</v>
      </c>
      <c r="O105" s="110" t="s">
        <v>611</v>
      </c>
      <c r="P105" s="112" t="s">
        <v>612</v>
      </c>
    </row>
    <row r="106" spans="8:16" ht="32.25" customHeight="1" x14ac:dyDescent="0.2">
      <c r="H106" s="93"/>
      <c r="I106" s="30"/>
      <c r="J106" s="30"/>
      <c r="K106" s="30"/>
      <c r="L106" s="112" t="s">
        <v>613</v>
      </c>
      <c r="M106" s="109"/>
      <c r="N106" s="112" t="s">
        <v>614</v>
      </c>
      <c r="O106" s="110" t="s">
        <v>615</v>
      </c>
      <c r="P106" s="112" t="s">
        <v>616</v>
      </c>
    </row>
    <row r="107" spans="8:16" ht="32.25" customHeight="1" x14ac:dyDescent="0.2">
      <c r="H107" s="93"/>
      <c r="I107" s="30"/>
      <c r="J107" s="30"/>
      <c r="K107" s="30"/>
      <c r="L107" s="112" t="s">
        <v>617</v>
      </c>
      <c r="M107" s="109"/>
      <c r="N107" s="112" t="s">
        <v>618</v>
      </c>
      <c r="O107" s="110" t="s">
        <v>619</v>
      </c>
      <c r="P107" s="112" t="s">
        <v>620</v>
      </c>
    </row>
    <row r="108" spans="8:16" ht="32.25" customHeight="1" x14ac:dyDescent="0.2">
      <c r="H108" s="93"/>
      <c r="I108" s="30"/>
      <c r="J108" s="30"/>
      <c r="K108" s="30"/>
      <c r="L108" s="112" t="s">
        <v>621</v>
      </c>
      <c r="M108" s="109"/>
      <c r="N108" s="112" t="s">
        <v>622</v>
      </c>
      <c r="O108" s="110" t="s">
        <v>623</v>
      </c>
      <c r="P108" s="112" t="s">
        <v>624</v>
      </c>
    </row>
    <row r="109" spans="8:16" ht="32.25" customHeight="1" x14ac:dyDescent="0.2">
      <c r="H109" s="93"/>
      <c r="I109" s="30"/>
      <c r="J109" s="30"/>
      <c r="K109" s="30"/>
      <c r="L109" s="112" t="s">
        <v>625</v>
      </c>
      <c r="M109" s="109"/>
      <c r="N109" s="112" t="s">
        <v>626</v>
      </c>
      <c r="O109" s="110" t="s">
        <v>627</v>
      </c>
      <c r="P109" s="112" t="s">
        <v>628</v>
      </c>
    </row>
    <row r="110" spans="8:16" ht="32.25" customHeight="1" x14ac:dyDescent="0.2">
      <c r="H110" s="93"/>
      <c r="I110" s="30"/>
      <c r="J110" s="30"/>
      <c r="K110" s="30"/>
      <c r="L110" s="112" t="s">
        <v>629</v>
      </c>
      <c r="M110" s="109"/>
      <c r="N110" s="112" t="s">
        <v>630</v>
      </c>
      <c r="O110" s="110" t="s">
        <v>631</v>
      </c>
      <c r="P110" s="112" t="s">
        <v>632</v>
      </c>
    </row>
    <row r="111" spans="8:16" ht="32.25" customHeight="1" x14ac:dyDescent="0.2">
      <c r="H111" s="93"/>
      <c r="I111" s="30"/>
      <c r="J111" s="30"/>
      <c r="K111" s="30"/>
      <c r="L111" s="112" t="s">
        <v>633</v>
      </c>
      <c r="M111" s="109"/>
      <c r="N111" s="112" t="s">
        <v>634</v>
      </c>
      <c r="O111" s="110" t="s">
        <v>635</v>
      </c>
      <c r="P111" s="112">
        <v>251</v>
      </c>
    </row>
    <row r="112" spans="8:16" ht="32.25" customHeight="1" x14ac:dyDescent="0.2">
      <c r="H112" s="93"/>
      <c r="I112" s="30"/>
      <c r="J112" s="30"/>
      <c r="K112" s="30"/>
      <c r="L112" s="112" t="s">
        <v>636</v>
      </c>
      <c r="M112" s="109"/>
      <c r="N112" s="112" t="s">
        <v>637</v>
      </c>
      <c r="O112" s="110" t="s">
        <v>638</v>
      </c>
      <c r="P112" s="112">
        <v>253</v>
      </c>
    </row>
    <row r="113" spans="8:16" ht="32.25" customHeight="1" x14ac:dyDescent="0.2">
      <c r="H113" s="93"/>
      <c r="I113" s="30"/>
      <c r="J113" s="30"/>
      <c r="K113" s="30"/>
      <c r="L113" s="112" t="s">
        <v>639</v>
      </c>
      <c r="M113" s="109"/>
      <c r="N113" s="112" t="s">
        <v>640</v>
      </c>
      <c r="O113" s="110" t="s">
        <v>641</v>
      </c>
      <c r="P113" s="112">
        <v>256</v>
      </c>
    </row>
    <row r="114" spans="8:16" ht="32.25" customHeight="1" x14ac:dyDescent="0.2">
      <c r="H114" s="93"/>
      <c r="I114" s="30"/>
      <c r="J114" s="30"/>
      <c r="K114" s="30"/>
      <c r="L114" s="112" t="s">
        <v>642</v>
      </c>
      <c r="M114" s="109"/>
      <c r="N114" s="112" t="s">
        <v>643</v>
      </c>
      <c r="O114" s="110" t="s">
        <v>644</v>
      </c>
      <c r="P114" s="112">
        <v>257</v>
      </c>
    </row>
    <row r="115" spans="8:16" ht="32.25" customHeight="1" x14ac:dyDescent="0.2">
      <c r="H115" s="93"/>
      <c r="I115" s="30"/>
      <c r="J115" s="30"/>
      <c r="K115" s="30"/>
      <c r="L115" s="112" t="s">
        <v>645</v>
      </c>
      <c r="M115" s="109"/>
      <c r="N115" s="112" t="s">
        <v>646</v>
      </c>
      <c r="O115" s="110" t="s">
        <v>647</v>
      </c>
      <c r="P115" s="112">
        <v>258</v>
      </c>
    </row>
    <row r="116" spans="8:16" ht="32.25" customHeight="1" x14ac:dyDescent="0.2">
      <c r="H116" s="93"/>
      <c r="I116" s="30"/>
      <c r="J116" s="30"/>
      <c r="K116" s="30"/>
      <c r="L116" s="112" t="s">
        <v>648</v>
      </c>
      <c r="M116" s="109"/>
      <c r="N116" s="112" t="s">
        <v>649</v>
      </c>
      <c r="O116" s="110" t="s">
        <v>650</v>
      </c>
      <c r="P116" s="112" t="s">
        <v>651</v>
      </c>
    </row>
    <row r="117" spans="8:16" ht="32.25" customHeight="1" x14ac:dyDescent="0.2">
      <c r="H117" s="93"/>
      <c r="I117" s="30"/>
      <c r="J117" s="30"/>
      <c r="K117" s="30"/>
      <c r="L117" s="112" t="s">
        <v>652</v>
      </c>
      <c r="M117" s="109"/>
      <c r="N117" s="112" t="s">
        <v>653</v>
      </c>
      <c r="O117" s="110" t="s">
        <v>654</v>
      </c>
      <c r="P117" s="112">
        <v>261</v>
      </c>
    </row>
    <row r="118" spans="8:16" ht="32.25" customHeight="1" x14ac:dyDescent="0.2">
      <c r="H118" s="93"/>
      <c r="I118" s="30"/>
      <c r="J118" s="30"/>
      <c r="K118" s="30"/>
      <c r="L118" s="112" t="s">
        <v>655</v>
      </c>
      <c r="M118" s="109"/>
      <c r="N118" s="112" t="s">
        <v>656</v>
      </c>
      <c r="O118" s="110" t="s">
        <v>657</v>
      </c>
      <c r="P118" s="112" t="s">
        <v>658</v>
      </c>
    </row>
    <row r="119" spans="8:16" ht="32.25" customHeight="1" x14ac:dyDescent="0.2">
      <c r="H119" s="93"/>
      <c r="I119" s="30"/>
      <c r="J119" s="30"/>
      <c r="K119" s="30"/>
      <c r="L119" s="112" t="s">
        <v>659</v>
      </c>
      <c r="M119" s="109"/>
      <c r="N119" s="112" t="s">
        <v>660</v>
      </c>
      <c r="O119" s="110" t="s">
        <v>661</v>
      </c>
      <c r="P119" s="112" t="s">
        <v>662</v>
      </c>
    </row>
    <row r="120" spans="8:16" ht="32.25" customHeight="1" x14ac:dyDescent="0.2">
      <c r="H120" s="93"/>
      <c r="I120" s="30"/>
      <c r="J120" s="30"/>
      <c r="K120" s="30"/>
      <c r="L120" s="112" t="s">
        <v>663</v>
      </c>
      <c r="M120" s="109"/>
      <c r="N120" s="112" t="s">
        <v>664</v>
      </c>
      <c r="O120" s="110" t="s">
        <v>665</v>
      </c>
      <c r="P120" s="112">
        <v>100</v>
      </c>
    </row>
    <row r="121" spans="8:16" ht="32.25" customHeight="1" x14ac:dyDescent="0.2">
      <c r="H121" s="93"/>
      <c r="I121" s="30"/>
      <c r="J121" s="30"/>
      <c r="K121" s="30"/>
      <c r="L121" s="112" t="s">
        <v>666</v>
      </c>
      <c r="M121" s="109"/>
      <c r="N121" s="112" t="s">
        <v>667</v>
      </c>
      <c r="O121" s="110" t="s">
        <v>668</v>
      </c>
      <c r="P121" s="112">
        <v>101</v>
      </c>
    </row>
    <row r="122" spans="8:16" ht="32.25" customHeight="1" x14ac:dyDescent="0.2">
      <c r="H122" s="93"/>
      <c r="I122" s="30"/>
      <c r="J122" s="30"/>
      <c r="K122" s="30"/>
      <c r="L122" s="112" t="s">
        <v>669</v>
      </c>
      <c r="M122" s="109"/>
      <c r="N122" s="112" t="s">
        <v>670</v>
      </c>
      <c r="O122" s="110" t="s">
        <v>671</v>
      </c>
      <c r="P122" s="112">
        <v>103</v>
      </c>
    </row>
    <row r="123" spans="8:16" ht="32.25" customHeight="1" x14ac:dyDescent="0.2">
      <c r="H123" s="93"/>
      <c r="I123" s="30"/>
      <c r="J123" s="30"/>
      <c r="K123" s="30"/>
      <c r="L123" s="112" t="s">
        <v>672</v>
      </c>
      <c r="M123" s="109"/>
      <c r="N123" s="112" t="s">
        <v>673</v>
      </c>
      <c r="O123" s="110" t="s">
        <v>674</v>
      </c>
      <c r="P123" s="112" t="s">
        <v>675</v>
      </c>
    </row>
    <row r="124" spans="8:16" ht="32.25" customHeight="1" x14ac:dyDescent="0.2">
      <c r="H124" s="93"/>
      <c r="I124" s="30"/>
      <c r="J124" s="30"/>
      <c r="K124" s="30"/>
      <c r="L124" s="112" t="s">
        <v>676</v>
      </c>
      <c r="M124" s="109"/>
      <c r="N124" s="112" t="s">
        <v>677</v>
      </c>
      <c r="O124" s="110" t="s">
        <v>678</v>
      </c>
      <c r="P124" s="112" t="s">
        <v>679</v>
      </c>
    </row>
    <row r="125" spans="8:16" ht="32.25" customHeight="1" x14ac:dyDescent="0.2">
      <c r="H125" s="93"/>
      <c r="I125" s="30"/>
      <c r="J125" s="30"/>
      <c r="K125" s="30"/>
      <c r="L125" s="112" t="s">
        <v>680</v>
      </c>
      <c r="M125" s="109"/>
      <c r="N125" s="112" t="s">
        <v>681</v>
      </c>
      <c r="O125" s="110" t="s">
        <v>682</v>
      </c>
      <c r="P125" s="112" t="s">
        <v>683</v>
      </c>
    </row>
    <row r="126" spans="8:16" ht="32.25" customHeight="1" x14ac:dyDescent="0.2">
      <c r="H126" s="93"/>
      <c r="I126" s="30"/>
      <c r="J126" s="30"/>
      <c r="K126" s="30"/>
      <c r="L126" s="112" t="s">
        <v>684</v>
      </c>
      <c r="M126" s="109"/>
      <c r="N126" s="112" t="s">
        <v>685</v>
      </c>
      <c r="O126" s="110" t="s">
        <v>686</v>
      </c>
      <c r="P126" s="112" t="s">
        <v>687</v>
      </c>
    </row>
    <row r="127" spans="8:16" ht="32.25" customHeight="1" x14ac:dyDescent="0.2">
      <c r="H127" s="93"/>
      <c r="I127" s="30"/>
      <c r="J127" s="30"/>
      <c r="K127" s="30"/>
      <c r="L127" s="112" t="s">
        <v>688</v>
      </c>
      <c r="M127" s="109"/>
      <c r="N127" s="112" t="s">
        <v>689</v>
      </c>
      <c r="O127" s="110" t="s">
        <v>690</v>
      </c>
      <c r="P127" s="112" t="s">
        <v>691</v>
      </c>
    </row>
    <row r="128" spans="8:16" ht="32.25" customHeight="1" x14ac:dyDescent="0.2">
      <c r="H128" s="93"/>
      <c r="I128" s="30"/>
      <c r="J128" s="30"/>
      <c r="K128" s="30"/>
      <c r="L128" s="112" t="s">
        <v>692</v>
      </c>
      <c r="M128" s="109"/>
      <c r="N128" s="112" t="s">
        <v>693</v>
      </c>
      <c r="O128" s="110" t="s">
        <v>694</v>
      </c>
      <c r="P128" s="112">
        <v>130</v>
      </c>
    </row>
    <row r="129" spans="8:16" ht="32.25" customHeight="1" x14ac:dyDescent="0.2">
      <c r="H129" s="93"/>
      <c r="I129" s="30"/>
      <c r="J129" s="30"/>
      <c r="K129" s="30"/>
      <c r="L129" s="112" t="s">
        <v>695</v>
      </c>
      <c r="M129" s="109"/>
      <c r="N129" s="112" t="s">
        <v>696</v>
      </c>
      <c r="O129" s="110" t="s">
        <v>697</v>
      </c>
      <c r="P129" s="112">
        <v>131</v>
      </c>
    </row>
    <row r="130" spans="8:16" ht="32.25" customHeight="1" x14ac:dyDescent="0.2">
      <c r="H130" s="93"/>
      <c r="I130" s="30"/>
      <c r="J130" s="30"/>
      <c r="K130" s="30"/>
      <c r="L130" s="112" t="s">
        <v>698</v>
      </c>
      <c r="M130" s="109"/>
      <c r="N130" s="112" t="s">
        <v>699</v>
      </c>
      <c r="O130" s="110" t="s">
        <v>700</v>
      </c>
      <c r="P130" s="112">
        <v>134</v>
      </c>
    </row>
    <row r="131" spans="8:16" ht="32.25" customHeight="1" x14ac:dyDescent="0.2">
      <c r="H131" s="93"/>
      <c r="I131" s="30"/>
      <c r="J131" s="30"/>
      <c r="K131" s="30"/>
      <c r="L131" s="112" t="s">
        <v>701</v>
      </c>
      <c r="M131" s="109"/>
      <c r="N131" s="112" t="s">
        <v>702</v>
      </c>
      <c r="O131" s="110" t="s">
        <v>703</v>
      </c>
      <c r="P131" s="112" t="s">
        <v>704</v>
      </c>
    </row>
    <row r="132" spans="8:16" ht="32.25" customHeight="1" x14ac:dyDescent="0.2">
      <c r="H132" s="93"/>
      <c r="I132" s="30"/>
      <c r="J132" s="30"/>
      <c r="K132" s="30"/>
      <c r="L132" s="112" t="s">
        <v>705</v>
      </c>
      <c r="M132" s="109"/>
      <c r="N132" s="112" t="s">
        <v>706</v>
      </c>
      <c r="O132" s="110" t="s">
        <v>707</v>
      </c>
      <c r="P132" s="112" t="s">
        <v>708</v>
      </c>
    </row>
    <row r="133" spans="8:16" ht="32.25" customHeight="1" x14ac:dyDescent="0.2">
      <c r="H133" s="93"/>
      <c r="I133" s="30"/>
      <c r="J133" s="30"/>
      <c r="K133" s="30"/>
      <c r="L133" s="112" t="s">
        <v>709</v>
      </c>
      <c r="M133" s="109"/>
      <c r="N133" s="112" t="s">
        <v>710</v>
      </c>
      <c r="O133" s="110" t="s">
        <v>711</v>
      </c>
      <c r="P133" s="112">
        <v>428</v>
      </c>
    </row>
    <row r="134" spans="8:16" ht="32.25" customHeight="1" x14ac:dyDescent="0.2">
      <c r="H134" s="93"/>
      <c r="I134" s="30"/>
      <c r="J134" s="30"/>
      <c r="K134" s="30"/>
      <c r="L134" s="30"/>
      <c r="M134" s="109"/>
      <c r="N134" s="112" t="s">
        <v>712</v>
      </c>
      <c r="O134" s="110" t="s">
        <v>713</v>
      </c>
      <c r="P134" s="112">
        <v>429</v>
      </c>
    </row>
    <row r="135" spans="8:16" ht="32.25" customHeight="1" x14ac:dyDescent="0.2">
      <c r="H135" s="93"/>
      <c r="I135" s="30"/>
      <c r="J135" s="30"/>
      <c r="K135" s="30"/>
      <c r="L135" s="30"/>
      <c r="M135" s="109"/>
      <c r="N135" s="112" t="s">
        <v>714</v>
      </c>
      <c r="O135" s="110" t="s">
        <v>715</v>
      </c>
      <c r="P135" s="112" t="s">
        <v>716</v>
      </c>
    </row>
    <row r="136" spans="8:16" ht="32.25" customHeight="1" x14ac:dyDescent="0.2">
      <c r="H136" s="93"/>
      <c r="I136" s="30"/>
      <c r="J136" s="30"/>
      <c r="K136" s="30"/>
      <c r="L136" s="30"/>
      <c r="M136" s="109"/>
      <c r="N136" s="112" t="s">
        <v>717</v>
      </c>
      <c r="O136" s="110">
        <v>934205</v>
      </c>
      <c r="P136" s="112" t="s">
        <v>716</v>
      </c>
    </row>
    <row r="137" spans="8:16" ht="32.25" customHeight="1" x14ac:dyDescent="0.2">
      <c r="H137" s="93"/>
      <c r="I137" s="30"/>
      <c r="J137" s="30"/>
      <c r="K137" s="30"/>
      <c r="L137" s="30"/>
      <c r="M137" s="109"/>
      <c r="N137" s="112" t="s">
        <v>718</v>
      </c>
      <c r="O137" s="110" t="s">
        <v>719</v>
      </c>
      <c r="P137" s="112">
        <v>431</v>
      </c>
    </row>
    <row r="138" spans="8:16" ht="32.25" customHeight="1" x14ac:dyDescent="0.2">
      <c r="H138" s="93"/>
      <c r="I138" s="30"/>
      <c r="J138" s="30"/>
      <c r="K138" s="30"/>
      <c r="L138" s="30"/>
      <c r="M138" s="109"/>
      <c r="N138" s="112" t="s">
        <v>720</v>
      </c>
      <c r="O138" s="110" t="s">
        <v>721</v>
      </c>
      <c r="P138" s="112">
        <v>432</v>
      </c>
    </row>
    <row r="139" spans="8:16" ht="32.25" customHeight="1" x14ac:dyDescent="0.2">
      <c r="H139" s="93"/>
      <c r="I139" s="30"/>
      <c r="J139" s="30"/>
      <c r="K139" s="30"/>
      <c r="L139" s="30"/>
      <c r="M139" s="109"/>
      <c r="N139" s="112" t="s">
        <v>722</v>
      </c>
      <c r="O139" s="110" t="s">
        <v>723</v>
      </c>
      <c r="P139" s="112">
        <v>433</v>
      </c>
    </row>
    <row r="140" spans="8:16" ht="32.25" customHeight="1" x14ac:dyDescent="0.2">
      <c r="H140" s="93"/>
      <c r="I140" s="30"/>
      <c r="J140" s="30"/>
      <c r="K140" s="30"/>
      <c r="L140" s="30"/>
      <c r="M140" s="109"/>
      <c r="N140" s="112" t="s">
        <v>724</v>
      </c>
      <c r="O140" s="110" t="s">
        <v>725</v>
      </c>
      <c r="P140" s="112">
        <v>434</v>
      </c>
    </row>
    <row r="141" spans="8:16" ht="32.25" customHeight="1" x14ac:dyDescent="0.2">
      <c r="H141" s="93"/>
      <c r="I141" s="30"/>
      <c r="J141" s="30"/>
      <c r="K141" s="30"/>
      <c r="L141" s="30"/>
      <c r="M141" s="109"/>
      <c r="N141" s="112" t="s">
        <v>726</v>
      </c>
      <c r="O141" s="110" t="s">
        <v>727</v>
      </c>
      <c r="P141" s="112">
        <v>435</v>
      </c>
    </row>
    <row r="142" spans="8:16" ht="32.25" customHeight="1" x14ac:dyDescent="0.2">
      <c r="H142" s="93"/>
      <c r="I142" s="30"/>
      <c r="J142" s="30"/>
      <c r="K142" s="30"/>
      <c r="L142" s="30"/>
      <c r="M142" s="109"/>
      <c r="N142" s="112" t="s">
        <v>728</v>
      </c>
      <c r="O142" s="110" t="s">
        <v>729</v>
      </c>
      <c r="P142" s="112">
        <v>436</v>
      </c>
    </row>
    <row r="143" spans="8:16" ht="32.25" customHeight="1" x14ac:dyDescent="0.2">
      <c r="H143" s="93"/>
      <c r="I143" s="30"/>
      <c r="J143" s="30"/>
      <c r="K143" s="30"/>
      <c r="L143" s="30"/>
      <c r="M143" s="109"/>
      <c r="N143" s="112" t="s">
        <v>730</v>
      </c>
      <c r="O143" s="110" t="s">
        <v>731</v>
      </c>
      <c r="P143" s="112">
        <v>437</v>
      </c>
    </row>
    <row r="144" spans="8:16" ht="32.25" customHeight="1" x14ac:dyDescent="0.2">
      <c r="H144" s="93"/>
      <c r="I144" s="30"/>
      <c r="J144" s="30"/>
      <c r="K144" s="30"/>
      <c r="L144" s="30"/>
      <c r="M144" s="109"/>
      <c r="N144" s="112" t="s">
        <v>732</v>
      </c>
      <c r="O144" s="110" t="s">
        <v>733</v>
      </c>
      <c r="P144" s="112">
        <v>438</v>
      </c>
    </row>
    <row r="145" spans="8:16" ht="32.25" customHeight="1" x14ac:dyDescent="0.2">
      <c r="H145" s="93"/>
      <c r="I145" s="30"/>
      <c r="J145" s="30"/>
      <c r="K145" s="30"/>
      <c r="L145" s="30"/>
      <c r="M145" s="109"/>
      <c r="N145" s="112" t="s">
        <v>734</v>
      </c>
      <c r="O145" s="110" t="s">
        <v>735</v>
      </c>
      <c r="P145" s="112">
        <v>439</v>
      </c>
    </row>
    <row r="146" spans="8:16" ht="32.25" customHeight="1" x14ac:dyDescent="0.2">
      <c r="H146" s="93"/>
      <c r="I146" s="30"/>
      <c r="J146" s="30"/>
      <c r="K146" s="30"/>
      <c r="L146" s="30"/>
      <c r="M146" s="109"/>
      <c r="N146" s="112" t="s">
        <v>736</v>
      </c>
      <c r="O146" s="110" t="s">
        <v>737</v>
      </c>
      <c r="P146" s="112">
        <v>440</v>
      </c>
    </row>
    <row r="147" spans="8:16" ht="32.25" customHeight="1" x14ac:dyDescent="0.2">
      <c r="H147" s="93"/>
      <c r="I147" s="30"/>
      <c r="J147" s="30"/>
      <c r="K147" s="30"/>
      <c r="L147" s="30"/>
      <c r="M147" s="109"/>
      <c r="N147" s="112" t="s">
        <v>738</v>
      </c>
      <c r="O147" s="110" t="s">
        <v>739</v>
      </c>
      <c r="P147" s="112">
        <v>441</v>
      </c>
    </row>
    <row r="148" spans="8:16" ht="32.25" customHeight="1" x14ac:dyDescent="0.2">
      <c r="H148" s="93"/>
      <c r="I148" s="30"/>
      <c r="J148" s="30"/>
      <c r="K148" s="30"/>
      <c r="L148" s="30"/>
      <c r="M148" s="109"/>
      <c r="N148" s="112" t="s">
        <v>740</v>
      </c>
      <c r="O148" s="110" t="s">
        <v>741</v>
      </c>
      <c r="P148" s="112">
        <v>442</v>
      </c>
    </row>
    <row r="149" spans="8:16" ht="32.25" customHeight="1" x14ac:dyDescent="0.2">
      <c r="H149" s="93"/>
      <c r="I149" s="30"/>
      <c r="J149" s="30"/>
      <c r="K149" s="30"/>
      <c r="L149" s="30"/>
      <c r="M149" s="109"/>
      <c r="N149" s="112" t="s">
        <v>742</v>
      </c>
      <c r="O149" s="110" t="s">
        <v>743</v>
      </c>
      <c r="P149" s="112">
        <v>443</v>
      </c>
    </row>
    <row r="150" spans="8:16" ht="32.25" customHeight="1" x14ac:dyDescent="0.2">
      <c r="H150" s="93"/>
      <c r="I150" s="30"/>
      <c r="J150" s="30"/>
      <c r="K150" s="30"/>
      <c r="L150" s="30"/>
      <c r="M150" s="109"/>
      <c r="N150" s="112" t="s">
        <v>744</v>
      </c>
      <c r="O150" s="110" t="s">
        <v>745</v>
      </c>
      <c r="P150" s="112" t="s">
        <v>746</v>
      </c>
    </row>
    <row r="151" spans="8:16" ht="32.25" customHeight="1" x14ac:dyDescent="0.2">
      <c r="H151" s="93"/>
      <c r="I151" s="30"/>
      <c r="J151" s="30"/>
      <c r="K151" s="30"/>
      <c r="L151" s="30"/>
      <c r="M151" s="109"/>
      <c r="N151" s="112" t="s">
        <v>747</v>
      </c>
      <c r="O151" s="110" t="s">
        <v>748</v>
      </c>
      <c r="P151" s="112" t="s">
        <v>749</v>
      </c>
    </row>
    <row r="152" spans="8:16" ht="32.25" customHeight="1" x14ac:dyDescent="0.2">
      <c r="H152" s="93"/>
      <c r="I152" s="30"/>
      <c r="J152" s="30"/>
      <c r="K152" s="30"/>
      <c r="L152" s="30"/>
      <c r="M152" s="109"/>
      <c r="N152" s="112" t="s">
        <v>750</v>
      </c>
      <c r="O152" s="110" t="s">
        <v>751</v>
      </c>
      <c r="P152" s="112" t="s">
        <v>752</v>
      </c>
    </row>
    <row r="153" spans="8:16" ht="32.25" customHeight="1" x14ac:dyDescent="0.2">
      <c r="H153" s="93"/>
      <c r="I153" s="30"/>
      <c r="J153" s="30"/>
      <c r="K153" s="30"/>
      <c r="L153" s="30"/>
      <c r="M153" s="109"/>
      <c r="N153" s="112" t="s">
        <v>753</v>
      </c>
      <c r="O153" s="110" t="s">
        <v>754</v>
      </c>
      <c r="P153" s="112" t="s">
        <v>755</v>
      </c>
    </row>
    <row r="154" spans="8:16" ht="32.25" customHeight="1" x14ac:dyDescent="0.2">
      <c r="H154" s="93"/>
      <c r="I154" s="30"/>
      <c r="J154" s="30"/>
      <c r="K154" s="30"/>
      <c r="L154" s="30"/>
      <c r="M154" s="109"/>
      <c r="N154" s="112" t="s">
        <v>756</v>
      </c>
      <c r="O154" s="110" t="s">
        <v>757</v>
      </c>
      <c r="P154" s="112" t="s">
        <v>758</v>
      </c>
    </row>
    <row r="155" spans="8:16" ht="32.25" customHeight="1" x14ac:dyDescent="0.2">
      <c r="H155" s="93"/>
      <c r="I155" s="30"/>
      <c r="J155" s="30"/>
      <c r="K155" s="30"/>
      <c r="L155" s="30"/>
      <c r="M155" s="109"/>
      <c r="N155" s="112" t="s">
        <v>759</v>
      </c>
      <c r="O155" s="110" t="s">
        <v>760</v>
      </c>
      <c r="P155" s="112" t="s">
        <v>761</v>
      </c>
    </row>
    <row r="156" spans="8:16" ht="32.25" customHeight="1" x14ac:dyDescent="0.2">
      <c r="H156" s="93"/>
      <c r="I156" s="30"/>
      <c r="J156" s="30"/>
      <c r="K156" s="30"/>
      <c r="L156" s="30"/>
      <c r="M156" s="109"/>
      <c r="N156" s="112" t="s">
        <v>762</v>
      </c>
      <c r="O156" s="110" t="s">
        <v>763</v>
      </c>
      <c r="P156" s="112" t="s">
        <v>764</v>
      </c>
    </row>
    <row r="157" spans="8:16" ht="32.25" customHeight="1" x14ac:dyDescent="0.2">
      <c r="H157" s="93"/>
      <c r="I157" s="30"/>
      <c r="J157" s="30"/>
      <c r="K157" s="30"/>
      <c r="L157" s="30"/>
      <c r="M157" s="109"/>
      <c r="N157" s="112" t="s">
        <v>765</v>
      </c>
      <c r="O157" s="110" t="s">
        <v>766</v>
      </c>
      <c r="P157" s="112">
        <v>353</v>
      </c>
    </row>
    <row r="158" spans="8:16" ht="32.25" customHeight="1" x14ac:dyDescent="0.2">
      <c r="H158" s="93"/>
      <c r="I158" s="30"/>
      <c r="J158" s="30"/>
      <c r="K158" s="30"/>
      <c r="L158" s="30"/>
      <c r="M158" s="109"/>
      <c r="N158" s="112" t="s">
        <v>767</v>
      </c>
      <c r="O158" s="110" t="s">
        <v>768</v>
      </c>
      <c r="P158" s="112">
        <v>354</v>
      </c>
    </row>
    <row r="159" spans="8:16" ht="32.25" customHeight="1" x14ac:dyDescent="0.2">
      <c r="H159" s="93"/>
      <c r="I159" s="30"/>
      <c r="J159" s="30"/>
      <c r="K159" s="30"/>
      <c r="L159" s="30"/>
      <c r="M159" s="109"/>
      <c r="N159" s="112" t="s">
        <v>769</v>
      </c>
      <c r="O159" s="110" t="s">
        <v>770</v>
      </c>
      <c r="P159" s="112">
        <v>355</v>
      </c>
    </row>
    <row r="160" spans="8:16" ht="32.25" customHeight="1" x14ac:dyDescent="0.2">
      <c r="H160" s="93"/>
      <c r="I160" s="30"/>
      <c r="J160" s="30"/>
      <c r="K160" s="30"/>
      <c r="L160" s="30"/>
      <c r="M160" s="109"/>
      <c r="N160" s="112" t="s">
        <v>771</v>
      </c>
      <c r="O160" s="110" t="s">
        <v>772</v>
      </c>
      <c r="P160" s="112">
        <v>356</v>
      </c>
    </row>
    <row r="161" spans="8:16" ht="32.25" customHeight="1" x14ac:dyDescent="0.2">
      <c r="H161" s="93"/>
      <c r="I161" s="30"/>
      <c r="J161" s="30"/>
      <c r="K161" s="30"/>
      <c r="L161" s="30"/>
      <c r="M161" s="109"/>
      <c r="N161" s="112" t="s">
        <v>773</v>
      </c>
      <c r="O161" s="110" t="s">
        <v>774</v>
      </c>
      <c r="P161" s="112">
        <v>357</v>
      </c>
    </row>
    <row r="162" spans="8:16" ht="32.25" customHeight="1" x14ac:dyDescent="0.2">
      <c r="H162" s="93"/>
      <c r="I162" s="30"/>
      <c r="J162" s="30"/>
      <c r="K162" s="30"/>
      <c r="L162" s="30"/>
      <c r="M162" s="109"/>
      <c r="N162" s="112" t="s">
        <v>775</v>
      </c>
      <c r="O162" s="110">
        <v>920305</v>
      </c>
      <c r="P162" s="112">
        <v>358</v>
      </c>
    </row>
    <row r="163" spans="8:16" ht="32.25" customHeight="1" x14ac:dyDescent="0.2">
      <c r="H163" s="93"/>
      <c r="I163" s="30"/>
      <c r="J163" s="30"/>
      <c r="K163" s="30"/>
      <c r="L163" s="30"/>
      <c r="M163" s="109"/>
      <c r="N163" s="112" t="s">
        <v>776</v>
      </c>
      <c r="O163" s="110">
        <v>920805</v>
      </c>
      <c r="P163" s="112">
        <v>359</v>
      </c>
    </row>
    <row r="164" spans="8:16" ht="32.25" customHeight="1" x14ac:dyDescent="0.2">
      <c r="H164" s="93"/>
      <c r="I164" s="30"/>
      <c r="J164" s="30"/>
      <c r="K164" s="30"/>
      <c r="L164" s="30"/>
      <c r="M164" s="109"/>
      <c r="N164" s="112" t="s">
        <v>777</v>
      </c>
      <c r="O164" s="110">
        <v>921405</v>
      </c>
      <c r="P164" s="112" t="s">
        <v>778</v>
      </c>
    </row>
    <row r="165" spans="8:16" ht="32.25" customHeight="1" x14ac:dyDescent="0.2">
      <c r="H165" s="93"/>
      <c r="I165" s="30"/>
      <c r="J165" s="30"/>
      <c r="K165" s="30"/>
      <c r="L165" s="30"/>
      <c r="M165" s="109"/>
      <c r="N165" s="112" t="s">
        <v>779</v>
      </c>
      <c r="O165" s="110" t="s">
        <v>780</v>
      </c>
      <c r="P165" s="112" t="s">
        <v>781</v>
      </c>
    </row>
    <row r="166" spans="8:16" ht="32.25" customHeight="1" x14ac:dyDescent="0.2">
      <c r="H166" s="93"/>
      <c r="I166" s="30"/>
      <c r="J166" s="30"/>
      <c r="K166" s="30"/>
      <c r="L166" s="30"/>
      <c r="M166" s="109"/>
      <c r="N166" s="112" t="s">
        <v>782</v>
      </c>
      <c r="O166" s="110" t="s">
        <v>783</v>
      </c>
      <c r="P166" s="112">
        <v>360</v>
      </c>
    </row>
    <row r="167" spans="8:16" ht="32.25" customHeight="1" x14ac:dyDescent="0.2">
      <c r="H167" s="93"/>
      <c r="I167" s="30"/>
      <c r="J167" s="30"/>
      <c r="K167" s="30"/>
      <c r="L167" s="30"/>
      <c r="M167" s="109"/>
      <c r="N167" s="112" t="s">
        <v>784</v>
      </c>
      <c r="O167" s="110" t="s">
        <v>785</v>
      </c>
      <c r="P167" s="112">
        <v>362</v>
      </c>
    </row>
    <row r="168" spans="8:16" ht="32.25" customHeight="1" x14ac:dyDescent="0.2">
      <c r="H168" s="93"/>
      <c r="I168" s="30"/>
      <c r="J168" s="30"/>
      <c r="K168" s="30"/>
      <c r="L168" s="30"/>
      <c r="M168" s="109"/>
      <c r="N168" s="112" t="s">
        <v>786</v>
      </c>
      <c r="O168" s="110" t="s">
        <v>787</v>
      </c>
      <c r="P168" s="112">
        <v>363</v>
      </c>
    </row>
    <row r="169" spans="8:16" ht="32.25" customHeight="1" x14ac:dyDescent="0.2">
      <c r="H169" s="93"/>
      <c r="I169" s="30"/>
      <c r="J169" s="30"/>
      <c r="K169" s="30"/>
      <c r="L169" s="30"/>
      <c r="M169" s="109"/>
      <c r="N169" s="112" t="s">
        <v>788</v>
      </c>
      <c r="O169" s="110" t="s">
        <v>789</v>
      </c>
      <c r="P169" s="112" t="s">
        <v>790</v>
      </c>
    </row>
    <row r="170" spans="8:16" ht="32.25" customHeight="1" x14ac:dyDescent="0.2">
      <c r="H170" s="93"/>
      <c r="I170" s="30"/>
      <c r="J170" s="30"/>
      <c r="K170" s="30"/>
      <c r="L170" s="30"/>
      <c r="M170" s="109"/>
      <c r="N170" s="112" t="s">
        <v>791</v>
      </c>
      <c r="O170" s="110" t="s">
        <v>792</v>
      </c>
      <c r="P170" s="112" t="s">
        <v>793</v>
      </c>
    </row>
    <row r="171" spans="8:16" ht="32.25" customHeight="1" x14ac:dyDescent="0.2">
      <c r="H171" s="93"/>
      <c r="I171" s="30"/>
      <c r="J171" s="30"/>
      <c r="K171" s="30"/>
      <c r="L171" s="30"/>
      <c r="M171" s="109"/>
      <c r="N171" s="112" t="s">
        <v>794</v>
      </c>
      <c r="O171" s="110" t="s">
        <v>795</v>
      </c>
      <c r="P171" s="112" t="s">
        <v>796</v>
      </c>
    </row>
    <row r="172" spans="8:16" ht="32.25" customHeight="1" x14ac:dyDescent="0.2">
      <c r="H172" s="93"/>
      <c r="I172" s="30"/>
      <c r="J172" s="30"/>
      <c r="K172" s="30"/>
      <c r="L172" s="30"/>
      <c r="M172" s="109"/>
      <c r="N172" s="112" t="s">
        <v>797</v>
      </c>
      <c r="O172" s="110" t="s">
        <v>798</v>
      </c>
      <c r="P172" s="112" t="s">
        <v>799</v>
      </c>
    </row>
    <row r="173" spans="8:16" ht="32.25" customHeight="1" x14ac:dyDescent="0.2">
      <c r="H173" s="93"/>
      <c r="I173" s="30"/>
      <c r="J173" s="30"/>
      <c r="K173" s="30"/>
      <c r="L173" s="30"/>
      <c r="M173" s="109"/>
      <c r="N173" s="112" t="s">
        <v>800</v>
      </c>
      <c r="O173" s="110" t="s">
        <v>801</v>
      </c>
      <c r="P173" s="112">
        <v>373</v>
      </c>
    </row>
    <row r="174" spans="8:16" ht="32.25" customHeight="1" x14ac:dyDescent="0.2">
      <c r="H174" s="93"/>
      <c r="I174" s="30"/>
      <c r="J174" s="30"/>
      <c r="K174" s="30"/>
      <c r="L174" s="30"/>
      <c r="M174" s="109"/>
      <c r="N174" s="112" t="s">
        <v>802</v>
      </c>
      <c r="O174" s="110" t="s">
        <v>803</v>
      </c>
      <c r="P174" s="112">
        <v>374</v>
      </c>
    </row>
    <row r="175" spans="8:16" ht="32.25" customHeight="1" x14ac:dyDescent="0.2">
      <c r="H175" s="93"/>
      <c r="I175" s="30"/>
      <c r="J175" s="30"/>
      <c r="K175" s="30"/>
      <c r="L175" s="30"/>
      <c r="M175" s="109"/>
      <c r="N175" s="112" t="s">
        <v>804</v>
      </c>
      <c r="O175" s="110" t="s">
        <v>805</v>
      </c>
      <c r="P175" s="112">
        <v>376</v>
      </c>
    </row>
    <row r="176" spans="8:16" ht="32.25" customHeight="1" x14ac:dyDescent="0.2">
      <c r="H176" s="93"/>
      <c r="I176" s="30"/>
      <c r="J176" s="30"/>
      <c r="K176" s="30"/>
      <c r="L176" s="30"/>
      <c r="M176" s="109"/>
      <c r="N176" s="112" t="s">
        <v>806</v>
      </c>
      <c r="O176" s="110" t="s">
        <v>807</v>
      </c>
      <c r="P176" s="112" t="s">
        <v>808</v>
      </c>
    </row>
    <row r="177" spans="8:16" ht="32.25" customHeight="1" x14ac:dyDescent="0.2">
      <c r="H177" s="93"/>
      <c r="I177" s="30"/>
      <c r="J177" s="30"/>
      <c r="K177" s="30"/>
      <c r="L177" s="30"/>
      <c r="M177" s="109"/>
      <c r="N177" s="112" t="s">
        <v>809</v>
      </c>
      <c r="O177" s="110" t="s">
        <v>810</v>
      </c>
      <c r="P177" s="112" t="s">
        <v>811</v>
      </c>
    </row>
    <row r="178" spans="8:16" ht="32.25" customHeight="1" x14ac:dyDescent="0.2">
      <c r="H178" s="93"/>
      <c r="I178" s="30"/>
      <c r="J178" s="30"/>
      <c r="K178" s="30"/>
      <c r="L178" s="30"/>
      <c r="M178" s="109"/>
      <c r="N178" s="112" t="s">
        <v>812</v>
      </c>
      <c r="O178" s="110" t="s">
        <v>813</v>
      </c>
      <c r="P178" s="112" t="s">
        <v>814</v>
      </c>
    </row>
    <row r="179" spans="8:16" ht="32.25" customHeight="1" x14ac:dyDescent="0.2">
      <c r="H179" s="93"/>
      <c r="I179" s="30"/>
      <c r="J179" s="30"/>
      <c r="K179" s="30"/>
      <c r="L179" s="30"/>
      <c r="M179" s="109"/>
      <c r="N179" s="112" t="s">
        <v>815</v>
      </c>
      <c r="O179" s="110" t="s">
        <v>816</v>
      </c>
      <c r="P179" s="112" t="s">
        <v>817</v>
      </c>
    </row>
    <row r="180" spans="8:16" ht="32.25" customHeight="1" x14ac:dyDescent="0.2">
      <c r="H180" s="93"/>
      <c r="I180" s="30"/>
      <c r="J180" s="30"/>
      <c r="K180" s="30"/>
      <c r="L180" s="30"/>
      <c r="M180" s="109"/>
      <c r="N180" s="112" t="s">
        <v>818</v>
      </c>
      <c r="O180" s="110" t="s">
        <v>819</v>
      </c>
      <c r="P180" s="112">
        <v>404</v>
      </c>
    </row>
    <row r="181" spans="8:16" ht="32.25" customHeight="1" x14ac:dyDescent="0.2">
      <c r="H181" s="93"/>
      <c r="I181" s="30"/>
      <c r="J181" s="30"/>
      <c r="K181" s="30"/>
      <c r="L181" s="30"/>
      <c r="M181" s="109"/>
      <c r="N181" s="112" t="s">
        <v>820</v>
      </c>
      <c r="O181" s="110" t="s">
        <v>821</v>
      </c>
      <c r="P181" s="112" t="s">
        <v>822</v>
      </c>
    </row>
    <row r="182" spans="8:16" ht="32.25" customHeight="1" x14ac:dyDescent="0.2">
      <c r="H182" s="93"/>
      <c r="I182" s="30"/>
      <c r="J182" s="30"/>
      <c r="K182" s="30"/>
      <c r="L182" s="30"/>
      <c r="M182" s="109"/>
      <c r="N182" s="112" t="s">
        <v>823</v>
      </c>
      <c r="O182" s="110" t="s">
        <v>824</v>
      </c>
      <c r="P182" s="112" t="s">
        <v>825</v>
      </c>
    </row>
    <row r="183" spans="8:16" ht="32.25" customHeight="1" x14ac:dyDescent="0.2">
      <c r="H183" s="93"/>
      <c r="I183" s="30"/>
      <c r="J183" s="30"/>
      <c r="K183" s="30"/>
      <c r="L183" s="30"/>
      <c r="M183" s="109"/>
      <c r="N183" s="112" t="s">
        <v>826</v>
      </c>
      <c r="O183" s="110" t="s">
        <v>827</v>
      </c>
      <c r="P183" s="112">
        <v>410</v>
      </c>
    </row>
    <row r="184" spans="8:16" ht="32.25" customHeight="1" x14ac:dyDescent="0.2">
      <c r="H184" s="93"/>
      <c r="I184" s="30"/>
      <c r="J184" s="30"/>
      <c r="K184" s="30"/>
      <c r="L184" s="30"/>
      <c r="M184" s="109"/>
      <c r="N184" s="112" t="s">
        <v>828</v>
      </c>
      <c r="O184" s="110" t="s">
        <v>829</v>
      </c>
      <c r="P184" s="112">
        <v>411</v>
      </c>
    </row>
    <row r="185" spans="8:16" ht="32.25" customHeight="1" x14ac:dyDescent="0.2">
      <c r="H185" s="93"/>
      <c r="I185" s="30"/>
      <c r="J185" s="30"/>
      <c r="K185" s="30"/>
      <c r="L185" s="30"/>
      <c r="M185" s="109"/>
      <c r="N185" s="112" t="s">
        <v>830</v>
      </c>
      <c r="O185" s="110" t="s">
        <v>831</v>
      </c>
      <c r="P185" s="112">
        <v>412</v>
      </c>
    </row>
    <row r="186" spans="8:16" ht="32.25" customHeight="1" x14ac:dyDescent="0.2">
      <c r="H186" s="93"/>
      <c r="I186" s="30"/>
      <c r="J186" s="30"/>
      <c r="K186" s="30"/>
      <c r="L186" s="30"/>
      <c r="M186" s="109"/>
      <c r="N186" s="112" t="s">
        <v>832</v>
      </c>
      <c r="O186" s="110" t="s">
        <v>833</v>
      </c>
      <c r="P186" s="112">
        <v>413</v>
      </c>
    </row>
    <row r="187" spans="8:16" ht="32.25" customHeight="1" x14ac:dyDescent="0.2">
      <c r="H187" s="93"/>
      <c r="I187" s="30"/>
      <c r="J187" s="30"/>
      <c r="K187" s="30"/>
      <c r="L187" s="30"/>
      <c r="M187" s="109"/>
      <c r="N187" s="112" t="s">
        <v>834</v>
      </c>
      <c r="O187" s="110" t="s">
        <v>835</v>
      </c>
      <c r="P187" s="112">
        <v>414</v>
      </c>
    </row>
    <row r="188" spans="8:16" ht="32.25" customHeight="1" x14ac:dyDescent="0.2">
      <c r="H188" s="93"/>
      <c r="I188" s="30"/>
      <c r="J188" s="30"/>
      <c r="K188" s="30"/>
      <c r="L188" s="30"/>
      <c r="M188" s="109"/>
      <c r="N188" s="112" t="s">
        <v>836</v>
      </c>
      <c r="O188" s="110" t="s">
        <v>837</v>
      </c>
      <c r="P188" s="112">
        <v>415</v>
      </c>
    </row>
    <row r="189" spans="8:16" ht="32.25" customHeight="1" x14ac:dyDescent="0.2">
      <c r="H189" s="93"/>
      <c r="I189" s="30"/>
      <c r="J189" s="30"/>
      <c r="K189" s="30"/>
      <c r="L189" s="30"/>
      <c r="M189" s="109"/>
      <c r="N189" s="112" t="s">
        <v>838</v>
      </c>
      <c r="O189" s="110" t="s">
        <v>839</v>
      </c>
      <c r="P189" s="112">
        <v>416</v>
      </c>
    </row>
    <row r="190" spans="8:16" ht="32.25" customHeight="1" x14ac:dyDescent="0.2">
      <c r="H190" s="93"/>
      <c r="I190" s="30"/>
      <c r="J190" s="30"/>
      <c r="K190" s="30"/>
      <c r="L190" s="30"/>
      <c r="M190" s="109"/>
      <c r="N190" s="112" t="s">
        <v>840</v>
      </c>
      <c r="O190" s="110" t="s">
        <v>841</v>
      </c>
      <c r="P190" s="112">
        <v>417</v>
      </c>
    </row>
    <row r="191" spans="8:16" ht="32.25" customHeight="1" x14ac:dyDescent="0.2">
      <c r="H191" s="93"/>
      <c r="I191" s="30"/>
      <c r="J191" s="30"/>
      <c r="K191" s="30"/>
      <c r="L191" s="30"/>
      <c r="M191" s="109"/>
      <c r="N191" s="112" t="s">
        <v>842</v>
      </c>
      <c r="O191" s="110" t="s">
        <v>843</v>
      </c>
      <c r="P191" s="112">
        <v>418</v>
      </c>
    </row>
    <row r="192" spans="8:16" ht="32.25" customHeight="1" x14ac:dyDescent="0.2">
      <c r="H192" s="93"/>
      <c r="I192" s="30"/>
      <c r="J192" s="30"/>
      <c r="K192" s="30"/>
      <c r="L192" s="30"/>
      <c r="M192" s="109"/>
      <c r="N192" s="112" t="s">
        <v>844</v>
      </c>
      <c r="O192" s="110" t="s">
        <v>845</v>
      </c>
      <c r="P192" s="112">
        <v>419</v>
      </c>
    </row>
    <row r="193" spans="8:16" ht="32.25" customHeight="1" x14ac:dyDescent="0.2">
      <c r="H193" s="93"/>
      <c r="I193" s="30"/>
      <c r="J193" s="30"/>
      <c r="K193" s="30"/>
      <c r="L193" s="30"/>
      <c r="M193" s="109"/>
      <c r="N193" s="112" t="s">
        <v>846</v>
      </c>
      <c r="O193" s="110" t="s">
        <v>847</v>
      </c>
      <c r="P193" s="112" t="s">
        <v>848</v>
      </c>
    </row>
    <row r="194" spans="8:16" ht="32.25" customHeight="1" x14ac:dyDescent="0.2">
      <c r="H194" s="93"/>
      <c r="I194" s="30"/>
      <c r="J194" s="30"/>
      <c r="K194" s="30"/>
      <c r="L194" s="30"/>
      <c r="M194" s="109"/>
      <c r="N194" s="112" t="s">
        <v>849</v>
      </c>
      <c r="O194" s="110" t="s">
        <v>850</v>
      </c>
      <c r="P194" s="112">
        <v>420</v>
      </c>
    </row>
    <row r="195" spans="8:16" ht="32.25" customHeight="1" x14ac:dyDescent="0.2">
      <c r="H195" s="93"/>
      <c r="I195" s="30"/>
      <c r="J195" s="30"/>
      <c r="K195" s="30"/>
      <c r="L195" s="30"/>
      <c r="M195" s="109"/>
      <c r="N195" s="112" t="s">
        <v>851</v>
      </c>
      <c r="O195" s="110" t="s">
        <v>852</v>
      </c>
      <c r="P195" s="112">
        <v>421</v>
      </c>
    </row>
    <row r="196" spans="8:16" ht="32.25" customHeight="1" x14ac:dyDescent="0.2">
      <c r="H196" s="93"/>
      <c r="I196" s="30"/>
      <c r="J196" s="30"/>
      <c r="K196" s="30"/>
      <c r="L196" s="30"/>
      <c r="M196" s="109"/>
      <c r="N196" s="112" t="s">
        <v>853</v>
      </c>
      <c r="O196" s="110" t="s">
        <v>854</v>
      </c>
      <c r="P196" s="112">
        <v>424</v>
      </c>
    </row>
    <row r="197" spans="8:16" ht="32.25" customHeight="1" x14ac:dyDescent="0.2">
      <c r="H197" s="93"/>
      <c r="I197" s="30"/>
      <c r="J197" s="30"/>
      <c r="K197" s="30"/>
      <c r="L197" s="30"/>
      <c r="M197" s="109"/>
      <c r="N197" s="112" t="s">
        <v>855</v>
      </c>
      <c r="O197" s="110" t="s">
        <v>856</v>
      </c>
      <c r="P197" s="112">
        <v>425</v>
      </c>
    </row>
    <row r="198" spans="8:16" ht="32.25" customHeight="1" x14ac:dyDescent="0.2">
      <c r="H198" s="93"/>
      <c r="I198" s="30"/>
      <c r="J198" s="30"/>
      <c r="K198" s="30"/>
      <c r="L198" s="30"/>
      <c r="M198" s="109"/>
      <c r="N198" s="112" t="s">
        <v>857</v>
      </c>
      <c r="O198" s="110" t="s">
        <v>858</v>
      </c>
      <c r="P198" s="112">
        <v>426</v>
      </c>
    </row>
    <row r="199" spans="8:16" ht="32.25" customHeight="1" x14ac:dyDescent="0.2">
      <c r="H199" s="93"/>
      <c r="I199" s="30"/>
      <c r="J199" s="30"/>
      <c r="K199" s="30"/>
      <c r="L199" s="30"/>
      <c r="M199" s="109"/>
      <c r="N199" s="112" t="s">
        <v>859</v>
      </c>
      <c r="O199" s="110" t="s">
        <v>860</v>
      </c>
      <c r="P199" s="112">
        <v>427</v>
      </c>
    </row>
    <row r="200" spans="8:16" ht="32.25" customHeight="1" x14ac:dyDescent="0.2">
      <c r="H200" s="93"/>
      <c r="I200" s="30"/>
      <c r="J200" s="30"/>
      <c r="K200" s="30"/>
      <c r="L200" s="30"/>
      <c r="M200" s="109"/>
      <c r="N200" s="112" t="s">
        <v>861</v>
      </c>
      <c r="O200" s="110" t="s">
        <v>862</v>
      </c>
      <c r="P200" s="112">
        <v>503</v>
      </c>
    </row>
    <row r="201" spans="8:16" ht="32.25" customHeight="1" x14ac:dyDescent="0.2">
      <c r="H201" s="93"/>
      <c r="I201" s="30"/>
      <c r="J201" s="30"/>
      <c r="K201" s="30"/>
      <c r="L201" s="30"/>
      <c r="M201" s="109"/>
      <c r="N201" s="112" t="s">
        <v>863</v>
      </c>
      <c r="O201" s="110" t="s">
        <v>864</v>
      </c>
      <c r="P201" s="112">
        <v>504</v>
      </c>
    </row>
    <row r="202" spans="8:16" ht="32.25" customHeight="1" x14ac:dyDescent="0.2">
      <c r="H202" s="93"/>
      <c r="I202" s="30"/>
      <c r="J202" s="30"/>
      <c r="K202" s="30"/>
      <c r="L202" s="30"/>
      <c r="M202" s="109"/>
      <c r="N202" s="112" t="s">
        <v>865</v>
      </c>
      <c r="O202" s="110" t="s">
        <v>866</v>
      </c>
      <c r="P202" s="112">
        <v>505</v>
      </c>
    </row>
    <row r="203" spans="8:16" ht="32.25" customHeight="1" x14ac:dyDescent="0.2">
      <c r="H203" s="93"/>
      <c r="I203" s="30"/>
      <c r="J203" s="30"/>
      <c r="K203" s="30"/>
      <c r="L203" s="30"/>
      <c r="M203" s="109"/>
      <c r="N203" s="112" t="s">
        <v>867</v>
      </c>
      <c r="O203" s="110" t="s">
        <v>868</v>
      </c>
      <c r="P203" s="112">
        <v>506</v>
      </c>
    </row>
    <row r="204" spans="8:16" ht="32.25" customHeight="1" x14ac:dyDescent="0.2">
      <c r="H204" s="93"/>
      <c r="I204" s="30"/>
      <c r="J204" s="30"/>
      <c r="K204" s="30"/>
      <c r="L204" s="30"/>
      <c r="M204" s="109"/>
      <c r="N204" s="112" t="s">
        <v>869</v>
      </c>
      <c r="O204" s="110" t="s">
        <v>870</v>
      </c>
      <c r="P204" s="112">
        <v>508</v>
      </c>
    </row>
    <row r="205" spans="8:16" ht="32.25" customHeight="1" x14ac:dyDescent="0.2">
      <c r="H205" s="93"/>
      <c r="I205" s="30"/>
      <c r="J205" s="30"/>
      <c r="K205" s="30"/>
      <c r="L205" s="30"/>
      <c r="M205" s="109"/>
      <c r="N205" s="112" t="s">
        <v>871</v>
      </c>
      <c r="O205" s="110" t="s">
        <v>872</v>
      </c>
      <c r="P205" s="112" t="s">
        <v>873</v>
      </c>
    </row>
    <row r="206" spans="8:16" ht="32.25" customHeight="1" x14ac:dyDescent="0.2">
      <c r="H206" s="93"/>
      <c r="I206" s="30"/>
      <c r="J206" s="30"/>
      <c r="K206" s="30"/>
      <c r="L206" s="30"/>
      <c r="M206" s="109"/>
      <c r="N206" s="112" t="s">
        <v>874</v>
      </c>
      <c r="O206" s="110" t="s">
        <v>875</v>
      </c>
      <c r="P206" s="112" t="s">
        <v>876</v>
      </c>
    </row>
    <row r="207" spans="8:16" ht="32.25" customHeight="1" x14ac:dyDescent="0.2">
      <c r="H207" s="93"/>
      <c r="I207" s="30"/>
      <c r="J207" s="30"/>
      <c r="K207" s="30"/>
      <c r="L207" s="30"/>
      <c r="M207" s="109"/>
      <c r="N207" s="112" t="s">
        <v>877</v>
      </c>
      <c r="O207" s="110" t="s">
        <v>878</v>
      </c>
      <c r="P207" s="112" t="s">
        <v>879</v>
      </c>
    </row>
    <row r="208" spans="8:16" ht="32.25" customHeight="1" x14ac:dyDescent="0.2">
      <c r="H208" s="93"/>
      <c r="I208" s="30"/>
      <c r="J208" s="30"/>
      <c r="K208" s="30"/>
      <c r="L208" s="30"/>
      <c r="M208" s="109"/>
      <c r="N208" s="112" t="s">
        <v>880</v>
      </c>
      <c r="O208" s="110" t="s">
        <v>881</v>
      </c>
      <c r="P208" s="112" t="s">
        <v>882</v>
      </c>
    </row>
    <row r="209" spans="8:16" ht="32.25" customHeight="1" x14ac:dyDescent="0.2">
      <c r="H209" s="93"/>
      <c r="I209" s="30"/>
      <c r="J209" s="30"/>
      <c r="K209" s="30"/>
      <c r="L209" s="30"/>
      <c r="M209" s="109"/>
      <c r="N209" s="112" t="s">
        <v>883</v>
      </c>
      <c r="O209" s="110" t="s">
        <v>884</v>
      </c>
      <c r="P209" s="112" t="s">
        <v>885</v>
      </c>
    </row>
    <row r="210" spans="8:16" ht="32.25" customHeight="1" x14ac:dyDescent="0.2">
      <c r="H210" s="93"/>
      <c r="I210" s="30"/>
      <c r="J210" s="30"/>
      <c r="K210" s="30"/>
      <c r="L210" s="30"/>
      <c r="M210" s="109"/>
      <c r="N210" s="112" t="s">
        <v>886</v>
      </c>
      <c r="O210" s="30"/>
      <c r="P210" s="112" t="s">
        <v>887</v>
      </c>
    </row>
    <row r="211" spans="8:16" ht="32.25" customHeight="1" x14ac:dyDescent="0.2">
      <c r="H211" s="93"/>
      <c r="I211" s="30"/>
      <c r="J211" s="30"/>
      <c r="K211" s="30"/>
      <c r="L211" s="30"/>
      <c r="M211" s="109"/>
      <c r="N211" s="112" t="s">
        <v>888</v>
      </c>
      <c r="O211" s="30"/>
      <c r="P211" s="112" t="s">
        <v>889</v>
      </c>
    </row>
    <row r="212" spans="8:16" ht="32.25" customHeight="1" x14ac:dyDescent="0.2">
      <c r="H212" s="93"/>
      <c r="I212" s="30"/>
      <c r="J212" s="30"/>
      <c r="K212" s="30"/>
      <c r="L212" s="30"/>
      <c r="M212" s="109"/>
      <c r="N212" s="112" t="s">
        <v>890</v>
      </c>
      <c r="O212" s="30"/>
      <c r="P212" s="112">
        <v>722</v>
      </c>
    </row>
    <row r="213" spans="8:16" ht="32.25" customHeight="1" x14ac:dyDescent="0.2">
      <c r="H213" s="93"/>
      <c r="I213" s="30"/>
      <c r="J213" s="30"/>
      <c r="K213" s="30"/>
      <c r="L213" s="30"/>
      <c r="M213" s="109"/>
      <c r="N213" s="112" t="s">
        <v>891</v>
      </c>
      <c r="O213" s="30"/>
      <c r="P213" s="112" t="s">
        <v>892</v>
      </c>
    </row>
    <row r="214" spans="8:16" ht="32.25" customHeight="1" x14ac:dyDescent="0.2">
      <c r="H214" s="93"/>
      <c r="I214" s="30"/>
      <c r="J214" s="30"/>
      <c r="K214" s="30"/>
      <c r="L214" s="30"/>
      <c r="M214" s="109"/>
      <c r="N214" s="112" t="s">
        <v>893</v>
      </c>
      <c r="O214" s="30"/>
      <c r="P214" s="112" t="s">
        <v>894</v>
      </c>
    </row>
    <row r="215" spans="8:16" ht="32.25" customHeight="1" x14ac:dyDescent="0.2">
      <c r="H215" s="93"/>
      <c r="I215" s="30"/>
      <c r="J215" s="30"/>
      <c r="K215" s="30"/>
      <c r="L215" s="30"/>
      <c r="M215" s="109"/>
      <c r="N215" s="112" t="s">
        <v>895</v>
      </c>
      <c r="O215" s="30"/>
      <c r="P215" s="112">
        <v>734</v>
      </c>
    </row>
    <row r="216" spans="8:16" ht="32.25" customHeight="1" x14ac:dyDescent="0.2">
      <c r="H216" s="93"/>
      <c r="I216" s="30"/>
      <c r="J216" s="30"/>
      <c r="K216" s="30"/>
      <c r="L216" s="30"/>
      <c r="M216" s="109"/>
      <c r="N216" s="112" t="s">
        <v>896</v>
      </c>
      <c r="O216" s="30"/>
      <c r="P216" s="112" t="s">
        <v>897</v>
      </c>
    </row>
    <row r="217" spans="8:16" ht="32.25" customHeight="1" x14ac:dyDescent="0.2">
      <c r="H217" s="93"/>
      <c r="I217" s="30"/>
      <c r="J217" s="30"/>
      <c r="K217" s="30"/>
      <c r="L217" s="30"/>
      <c r="M217" s="109"/>
      <c r="N217" s="112" t="s">
        <v>898</v>
      </c>
      <c r="O217" s="30"/>
      <c r="P217" s="112" t="s">
        <v>899</v>
      </c>
    </row>
    <row r="218" spans="8:16" ht="32.25" customHeight="1" x14ac:dyDescent="0.2">
      <c r="H218" s="93"/>
      <c r="I218" s="30"/>
      <c r="J218" s="30"/>
      <c r="K218" s="30"/>
      <c r="L218" s="30"/>
      <c r="M218" s="109"/>
      <c r="N218" s="112" t="s">
        <v>900</v>
      </c>
      <c r="O218" s="30"/>
      <c r="P218" s="112">
        <v>552</v>
      </c>
    </row>
    <row r="219" spans="8:16" ht="32.25" customHeight="1" x14ac:dyDescent="0.2">
      <c r="H219" s="93"/>
      <c r="I219" s="30"/>
      <c r="J219" s="30"/>
      <c r="K219" s="30"/>
      <c r="L219" s="30"/>
      <c r="M219" s="109"/>
      <c r="N219" s="112" t="s">
        <v>901</v>
      </c>
      <c r="O219" s="30"/>
      <c r="P219" s="112">
        <v>553</v>
      </c>
    </row>
    <row r="220" spans="8:16" ht="32.25" customHeight="1" x14ac:dyDescent="0.2">
      <c r="H220" s="93"/>
      <c r="I220" s="30"/>
      <c r="J220" s="30"/>
      <c r="K220" s="30"/>
      <c r="L220" s="30"/>
      <c r="M220" s="109"/>
      <c r="N220" s="112" t="s">
        <v>902</v>
      </c>
      <c r="O220" s="30"/>
      <c r="P220" s="112">
        <v>554</v>
      </c>
    </row>
    <row r="221" spans="8:16" ht="32.25" customHeight="1" x14ac:dyDescent="0.2">
      <c r="H221" s="93"/>
      <c r="I221" s="30"/>
      <c r="J221" s="30"/>
      <c r="K221" s="30"/>
      <c r="L221" s="30"/>
      <c r="M221" s="109"/>
      <c r="N221" s="112" t="s">
        <v>903</v>
      </c>
      <c r="O221" s="30"/>
      <c r="P221" s="112">
        <v>555</v>
      </c>
    </row>
    <row r="222" spans="8:16" ht="32.25" customHeight="1" x14ac:dyDescent="0.2">
      <c r="H222" s="93"/>
      <c r="I222" s="30"/>
      <c r="J222" s="30"/>
      <c r="K222" s="30"/>
      <c r="L222" s="30"/>
      <c r="M222" s="109"/>
      <c r="N222" s="112" t="s">
        <v>904</v>
      </c>
      <c r="O222" s="30"/>
      <c r="P222" s="112">
        <v>556</v>
      </c>
    </row>
    <row r="223" spans="8:16" ht="32.25" customHeight="1" x14ac:dyDescent="0.2">
      <c r="H223" s="93"/>
      <c r="I223" s="30"/>
      <c r="J223" s="30"/>
      <c r="K223" s="30"/>
      <c r="L223" s="30"/>
      <c r="M223" s="109"/>
      <c r="N223" s="112" t="s">
        <v>905</v>
      </c>
      <c r="O223" s="30"/>
      <c r="P223" s="112" t="s">
        <v>906</v>
      </c>
    </row>
    <row r="224" spans="8:16" ht="32.25" customHeight="1" x14ac:dyDescent="0.2">
      <c r="H224" s="93"/>
      <c r="I224" s="30"/>
      <c r="J224" s="30"/>
      <c r="K224" s="30"/>
      <c r="L224" s="30"/>
      <c r="M224" s="109"/>
      <c r="N224" s="112" t="s">
        <v>907</v>
      </c>
      <c r="O224" s="30"/>
      <c r="P224" s="112">
        <v>565</v>
      </c>
    </row>
    <row r="225" spans="8:16" ht="32.25" customHeight="1" x14ac:dyDescent="0.2">
      <c r="H225" s="93"/>
      <c r="I225" s="30"/>
      <c r="J225" s="30"/>
      <c r="K225" s="30"/>
      <c r="L225" s="30"/>
      <c r="M225" s="109"/>
      <c r="N225" s="112" t="s">
        <v>908</v>
      </c>
      <c r="O225" s="30"/>
      <c r="P225" s="112">
        <v>566</v>
      </c>
    </row>
    <row r="226" spans="8:16" ht="32.25" customHeight="1" x14ac:dyDescent="0.2">
      <c r="H226" s="93"/>
      <c r="I226" s="30"/>
      <c r="J226" s="30"/>
      <c r="K226" s="30"/>
      <c r="L226" s="30"/>
      <c r="M226" s="109"/>
      <c r="N226" s="112" t="s">
        <v>909</v>
      </c>
      <c r="O226" s="30"/>
      <c r="P226" s="112">
        <v>567</v>
      </c>
    </row>
    <row r="227" spans="8:16" ht="32.25" customHeight="1" x14ac:dyDescent="0.2">
      <c r="H227" s="93"/>
      <c r="I227" s="30"/>
      <c r="J227" s="30"/>
      <c r="K227" s="30"/>
      <c r="L227" s="30"/>
      <c r="M227" s="109"/>
      <c r="N227" s="112" t="s">
        <v>910</v>
      </c>
      <c r="O227" s="30"/>
      <c r="P227" s="112">
        <v>569</v>
      </c>
    </row>
    <row r="228" spans="8:16" ht="32.25" customHeight="1" x14ac:dyDescent="0.2">
      <c r="H228" s="93"/>
      <c r="I228" s="30"/>
      <c r="J228" s="30"/>
      <c r="K228" s="30"/>
      <c r="L228" s="30"/>
      <c r="M228" s="109"/>
      <c r="N228" s="112" t="s">
        <v>911</v>
      </c>
      <c r="O228" s="30"/>
      <c r="P228" s="112" t="s">
        <v>912</v>
      </c>
    </row>
    <row r="229" spans="8:16" ht="32.25" customHeight="1" x14ac:dyDescent="0.2">
      <c r="H229" s="93"/>
      <c r="I229" s="30"/>
      <c r="J229" s="30"/>
      <c r="K229" s="30"/>
      <c r="L229" s="30"/>
      <c r="M229" s="109"/>
      <c r="N229" s="112" t="s">
        <v>913</v>
      </c>
      <c r="O229" s="30"/>
      <c r="P229" s="112">
        <v>570</v>
      </c>
    </row>
    <row r="230" spans="8:16" ht="32.25" customHeight="1" x14ac:dyDescent="0.2">
      <c r="H230" s="93"/>
      <c r="I230" s="30"/>
      <c r="J230" s="30"/>
      <c r="K230" s="30"/>
      <c r="L230" s="30"/>
      <c r="M230" s="109"/>
      <c r="N230" s="112" t="s">
        <v>914</v>
      </c>
      <c r="O230" s="30"/>
      <c r="P230" s="112">
        <v>571</v>
      </c>
    </row>
    <row r="231" spans="8:16" ht="32.25" customHeight="1" x14ac:dyDescent="0.2">
      <c r="H231" s="93"/>
      <c r="I231" s="30"/>
      <c r="J231" s="30"/>
      <c r="K231" s="30"/>
      <c r="L231" s="30"/>
      <c r="M231" s="109"/>
      <c r="N231" s="112" t="s">
        <v>915</v>
      </c>
      <c r="O231" s="30"/>
      <c r="P231" s="112" t="s">
        <v>916</v>
      </c>
    </row>
    <row r="232" spans="8:16" ht="32.25" customHeight="1" x14ac:dyDescent="0.2">
      <c r="H232" s="93"/>
      <c r="I232" s="30"/>
      <c r="J232" s="30"/>
      <c r="K232" s="30"/>
      <c r="L232" s="30"/>
      <c r="M232" s="109"/>
      <c r="N232" s="112" t="s">
        <v>917</v>
      </c>
      <c r="O232" s="30"/>
      <c r="P232" s="112">
        <v>582</v>
      </c>
    </row>
    <row r="233" spans="8:16" ht="32.25" customHeight="1" x14ac:dyDescent="0.2">
      <c r="H233" s="93"/>
      <c r="I233" s="30"/>
      <c r="J233" s="30"/>
      <c r="K233" s="30"/>
      <c r="L233" s="30"/>
      <c r="M233" s="109"/>
      <c r="N233" s="112">
        <v>810004</v>
      </c>
      <c r="O233" s="30"/>
      <c r="P233" s="112">
        <v>583</v>
      </c>
    </row>
    <row r="234" spans="8:16" ht="32.25" customHeight="1" x14ac:dyDescent="0.2">
      <c r="H234" s="93"/>
      <c r="I234" s="30"/>
      <c r="J234" s="30"/>
      <c r="K234" s="30"/>
      <c r="L234" s="30"/>
      <c r="M234" s="109"/>
      <c r="N234" s="112">
        <v>810104</v>
      </c>
      <c r="O234" s="30"/>
      <c r="P234" s="112" t="s">
        <v>918</v>
      </c>
    </row>
    <row r="235" spans="8:16" ht="32.25" customHeight="1" x14ac:dyDescent="0.2">
      <c r="H235" s="93"/>
      <c r="I235" s="30"/>
      <c r="J235" s="30"/>
      <c r="K235" s="30"/>
      <c r="L235" s="30"/>
      <c r="M235" s="109"/>
      <c r="N235" s="112">
        <v>810204</v>
      </c>
      <c r="O235" s="30"/>
      <c r="P235" s="112" t="s">
        <v>919</v>
      </c>
    </row>
    <row r="236" spans="8:16" ht="32.25" customHeight="1" x14ac:dyDescent="0.2">
      <c r="H236" s="93"/>
      <c r="I236" s="30"/>
      <c r="J236" s="30"/>
      <c r="K236" s="30"/>
      <c r="L236" s="30"/>
      <c r="M236" s="109"/>
      <c r="N236" s="112">
        <v>810304</v>
      </c>
      <c r="O236" s="30"/>
      <c r="P236" s="112" t="s">
        <v>920</v>
      </c>
    </row>
    <row r="237" spans="8:16" ht="32.25" customHeight="1" x14ac:dyDescent="0.2">
      <c r="H237" s="93"/>
      <c r="I237" s="30"/>
      <c r="J237" s="30"/>
      <c r="K237" s="30"/>
      <c r="L237" s="30"/>
      <c r="M237" s="109"/>
      <c r="N237" s="112">
        <v>810404</v>
      </c>
      <c r="O237" s="30"/>
      <c r="P237" s="112" t="s">
        <v>921</v>
      </c>
    </row>
    <row r="238" spans="8:16" ht="32.25" customHeight="1" x14ac:dyDescent="0.2">
      <c r="H238" s="93"/>
      <c r="I238" s="30"/>
      <c r="J238" s="30"/>
      <c r="K238" s="30"/>
      <c r="L238" s="30"/>
      <c r="M238" s="109"/>
      <c r="N238" s="112">
        <v>810604</v>
      </c>
      <c r="O238" s="30"/>
      <c r="P238" s="112" t="s">
        <v>922</v>
      </c>
    </row>
    <row r="239" spans="8:16" ht="32.25" customHeight="1" x14ac:dyDescent="0.2">
      <c r="H239" s="93"/>
      <c r="I239" s="30"/>
      <c r="J239" s="30"/>
      <c r="K239" s="30"/>
      <c r="L239" s="30"/>
      <c r="M239" s="109"/>
      <c r="N239" s="112">
        <v>810804</v>
      </c>
      <c r="O239" s="30"/>
      <c r="P239" s="112" t="s">
        <v>923</v>
      </c>
    </row>
    <row r="240" spans="8:16" ht="32.25" customHeight="1" x14ac:dyDescent="0.2">
      <c r="H240" s="93"/>
      <c r="I240" s="30"/>
      <c r="J240" s="30"/>
      <c r="K240" s="30"/>
      <c r="L240" s="30"/>
      <c r="M240" s="109"/>
      <c r="N240" s="112">
        <v>811104</v>
      </c>
      <c r="O240" s="30"/>
      <c r="P240" s="112" t="s">
        <v>924</v>
      </c>
    </row>
    <row r="241" spans="8:16" ht="32.25" customHeight="1" x14ac:dyDescent="0.2">
      <c r="H241" s="93"/>
      <c r="I241" s="30"/>
      <c r="J241" s="30"/>
      <c r="K241" s="30"/>
      <c r="L241" s="30"/>
      <c r="M241" s="109"/>
      <c r="N241" s="112">
        <v>811204</v>
      </c>
      <c r="O241" s="30"/>
      <c r="P241" s="112" t="s">
        <v>925</v>
      </c>
    </row>
    <row r="242" spans="8:16" ht="32.25" customHeight="1" x14ac:dyDescent="0.2">
      <c r="H242" s="93"/>
      <c r="I242" s="30"/>
      <c r="J242" s="30"/>
      <c r="K242" s="30"/>
      <c r="L242" s="30"/>
      <c r="M242" s="109"/>
      <c r="N242" s="112">
        <v>811404</v>
      </c>
      <c r="O242" s="30"/>
      <c r="P242" s="112" t="s">
        <v>926</v>
      </c>
    </row>
    <row r="243" spans="8:16" ht="32.25" customHeight="1" x14ac:dyDescent="0.2">
      <c r="H243" s="93"/>
      <c r="I243" s="30"/>
      <c r="J243" s="30"/>
      <c r="K243" s="30"/>
      <c r="L243" s="30"/>
      <c r="M243" s="109"/>
      <c r="N243" s="112">
        <v>811504</v>
      </c>
      <c r="O243" s="30"/>
      <c r="P243" s="112" t="s">
        <v>927</v>
      </c>
    </row>
    <row r="244" spans="8:16" ht="32.25" customHeight="1" x14ac:dyDescent="0.2">
      <c r="H244" s="93"/>
      <c r="I244" s="30"/>
      <c r="J244" s="30"/>
      <c r="K244" s="30"/>
      <c r="L244" s="30"/>
      <c r="M244" s="109"/>
      <c r="N244" s="112">
        <v>811704</v>
      </c>
      <c r="O244" s="30"/>
      <c r="P244" s="112" t="s">
        <v>928</v>
      </c>
    </row>
    <row r="245" spans="8:16" ht="32.25" customHeight="1" x14ac:dyDescent="0.2">
      <c r="H245" s="93"/>
      <c r="I245" s="30"/>
      <c r="J245" s="30"/>
      <c r="K245" s="30"/>
      <c r="L245" s="30"/>
      <c r="M245" s="109"/>
      <c r="N245" s="112">
        <v>811804</v>
      </c>
      <c r="O245" s="30"/>
      <c r="P245" s="112" t="s">
        <v>929</v>
      </c>
    </row>
    <row r="246" spans="8:16" ht="32.25" customHeight="1" x14ac:dyDescent="0.2">
      <c r="H246" s="93"/>
      <c r="I246" s="30"/>
      <c r="J246" s="30"/>
      <c r="K246" s="30"/>
      <c r="L246" s="30"/>
      <c r="M246" s="109"/>
      <c r="N246" s="109" t="s">
        <v>930</v>
      </c>
      <c r="O246" s="30"/>
      <c r="P246" s="112" t="s">
        <v>931</v>
      </c>
    </row>
    <row r="247" spans="8:16" ht="32.25" customHeight="1" x14ac:dyDescent="0.2">
      <c r="H247" s="93"/>
      <c r="I247" s="30"/>
      <c r="J247" s="30"/>
      <c r="K247" s="30"/>
      <c r="L247" s="30"/>
      <c r="M247" s="109"/>
      <c r="N247" s="109" t="s">
        <v>932</v>
      </c>
      <c r="O247" s="30"/>
      <c r="P247" s="112" t="s">
        <v>933</v>
      </c>
    </row>
    <row r="248" spans="8:16" ht="32.25" customHeight="1" x14ac:dyDescent="0.2">
      <c r="H248" s="93"/>
      <c r="I248" s="30"/>
      <c r="J248" s="30"/>
      <c r="K248" s="30"/>
      <c r="L248" s="30"/>
      <c r="M248" s="109"/>
      <c r="N248" s="109" t="s">
        <v>934</v>
      </c>
      <c r="O248" s="30"/>
      <c r="P248" s="112" t="s">
        <v>935</v>
      </c>
    </row>
    <row r="249" spans="8:16" ht="32.25" customHeight="1" x14ac:dyDescent="0.2">
      <c r="H249" s="93"/>
      <c r="I249" s="30"/>
      <c r="J249" s="30"/>
      <c r="K249" s="30"/>
      <c r="L249" s="30"/>
      <c r="M249" s="109"/>
      <c r="N249" s="109" t="s">
        <v>936</v>
      </c>
      <c r="O249" s="30"/>
      <c r="P249" s="112" t="s">
        <v>937</v>
      </c>
    </row>
    <row r="250" spans="8:16" ht="32.25" customHeight="1" x14ac:dyDescent="0.2">
      <c r="H250" s="93"/>
      <c r="I250" s="30"/>
      <c r="J250" s="30"/>
      <c r="K250" s="30"/>
      <c r="L250" s="30"/>
      <c r="M250" s="109"/>
      <c r="N250" s="109" t="s">
        <v>938</v>
      </c>
      <c r="O250" s="30"/>
      <c r="P250" s="112" t="s">
        <v>939</v>
      </c>
    </row>
    <row r="251" spans="8:16" ht="32.25" customHeight="1" x14ac:dyDescent="0.2">
      <c r="H251" s="93"/>
      <c r="I251" s="30"/>
      <c r="J251" s="30"/>
      <c r="K251" s="30"/>
      <c r="L251" s="30"/>
      <c r="M251" s="109"/>
      <c r="N251" s="109" t="s">
        <v>940</v>
      </c>
      <c r="O251" s="30"/>
      <c r="P251" s="112">
        <v>61</v>
      </c>
    </row>
    <row r="252" spans="8:16" ht="32.25" customHeight="1" x14ac:dyDescent="0.2">
      <c r="H252" s="93"/>
      <c r="I252" s="30"/>
      <c r="J252" s="30"/>
      <c r="K252" s="30"/>
      <c r="L252" s="30"/>
      <c r="M252" s="109"/>
      <c r="N252" s="109" t="s">
        <v>941</v>
      </c>
      <c r="O252" s="30"/>
      <c r="P252" s="112" t="s">
        <v>942</v>
      </c>
    </row>
    <row r="253" spans="8:16" ht="32.25" customHeight="1" x14ac:dyDescent="0.2">
      <c r="H253" s="93"/>
      <c r="I253" s="30"/>
      <c r="J253" s="30"/>
      <c r="K253" s="30"/>
      <c r="L253" s="30"/>
      <c r="M253" s="109"/>
      <c r="N253" s="109" t="s">
        <v>943</v>
      </c>
      <c r="O253" s="30"/>
      <c r="P253" s="112" t="s">
        <v>944</v>
      </c>
    </row>
    <row r="254" spans="8:16" ht="32.25" customHeight="1" x14ac:dyDescent="0.2">
      <c r="H254" s="93"/>
      <c r="I254" s="30"/>
      <c r="J254" s="30"/>
      <c r="K254" s="30"/>
      <c r="L254" s="30"/>
      <c r="M254" s="109"/>
      <c r="N254" s="109" t="s">
        <v>945</v>
      </c>
      <c r="O254" s="30"/>
      <c r="P254" s="112" t="s">
        <v>946</v>
      </c>
    </row>
    <row r="255" spans="8:16" ht="32.25" customHeight="1" x14ac:dyDescent="0.2">
      <c r="H255" s="93"/>
      <c r="I255" s="30"/>
      <c r="J255" s="30"/>
      <c r="K255" s="30"/>
      <c r="L255" s="30"/>
      <c r="M255" s="109"/>
      <c r="N255" s="109" t="s">
        <v>947</v>
      </c>
      <c r="O255" s="30"/>
      <c r="P255" s="112" t="s">
        <v>948</v>
      </c>
    </row>
    <row r="256" spans="8:16" ht="32.25" customHeight="1" x14ac:dyDescent="0.2">
      <c r="H256" s="93"/>
      <c r="I256" s="30"/>
      <c r="J256" s="30"/>
      <c r="K256" s="30"/>
      <c r="L256" s="30"/>
      <c r="M256" s="109"/>
      <c r="N256" s="109" t="s">
        <v>949</v>
      </c>
      <c r="O256" s="30"/>
      <c r="P256" s="112">
        <v>674</v>
      </c>
    </row>
    <row r="257" spans="8:16" ht="32.25" customHeight="1" x14ac:dyDescent="0.2">
      <c r="H257" s="93"/>
      <c r="I257" s="30"/>
      <c r="J257" s="30"/>
      <c r="K257" s="30"/>
      <c r="L257" s="30"/>
      <c r="M257" s="109"/>
      <c r="N257" s="109" t="s">
        <v>950</v>
      </c>
      <c r="O257" s="30"/>
      <c r="P257" s="112">
        <v>675</v>
      </c>
    </row>
    <row r="258" spans="8:16" ht="32.25" customHeight="1" x14ac:dyDescent="0.2">
      <c r="H258" s="93"/>
      <c r="I258" s="30"/>
      <c r="J258" s="30"/>
      <c r="K258" s="30"/>
      <c r="L258" s="30"/>
      <c r="M258" s="109"/>
      <c r="N258" s="109" t="s">
        <v>951</v>
      </c>
      <c r="O258" s="30"/>
      <c r="P258" s="112" t="s">
        <v>952</v>
      </c>
    </row>
    <row r="259" spans="8:16" ht="32.25" customHeight="1" x14ac:dyDescent="0.2">
      <c r="H259" s="93"/>
      <c r="I259" s="30"/>
      <c r="J259" s="30"/>
      <c r="K259" s="30"/>
      <c r="L259" s="30"/>
      <c r="M259" s="109"/>
      <c r="N259" s="109" t="s">
        <v>953</v>
      </c>
      <c r="O259" s="30"/>
      <c r="P259" s="112">
        <v>68</v>
      </c>
    </row>
    <row r="260" spans="8:16" ht="32.25" customHeight="1" x14ac:dyDescent="0.2">
      <c r="H260" s="93"/>
      <c r="I260" s="30"/>
      <c r="J260" s="30"/>
      <c r="K260" s="30"/>
      <c r="L260" s="30"/>
      <c r="M260" s="109"/>
      <c r="N260" s="109" t="s">
        <v>954</v>
      </c>
      <c r="O260" s="30"/>
      <c r="P260" s="112" t="s">
        <v>955</v>
      </c>
    </row>
    <row r="261" spans="8:16" ht="32.25" customHeight="1" x14ac:dyDescent="0.2">
      <c r="H261" s="93"/>
      <c r="I261" s="30"/>
      <c r="J261" s="30"/>
      <c r="K261" s="30"/>
      <c r="L261" s="30"/>
      <c r="M261" s="109"/>
      <c r="N261" s="109" t="s">
        <v>956</v>
      </c>
      <c r="O261" s="30"/>
      <c r="P261" s="112" t="s">
        <v>957</v>
      </c>
    </row>
    <row r="262" spans="8:16" ht="32.25" customHeight="1" x14ac:dyDescent="0.2">
      <c r="H262" s="93"/>
      <c r="I262" s="30"/>
      <c r="J262" s="30"/>
      <c r="K262" s="30"/>
      <c r="L262" s="30"/>
      <c r="M262" s="109"/>
      <c r="N262" s="109">
        <v>62</v>
      </c>
      <c r="O262" s="30"/>
      <c r="P262" s="112">
        <v>444</v>
      </c>
    </row>
    <row r="263" spans="8:16" ht="32.25" customHeight="1" x14ac:dyDescent="0.2">
      <c r="H263" s="93"/>
      <c r="I263" s="30"/>
      <c r="J263" s="30"/>
      <c r="K263" s="30"/>
      <c r="L263" s="30"/>
      <c r="M263" s="109"/>
      <c r="N263" s="109">
        <v>63</v>
      </c>
      <c r="O263" s="30"/>
      <c r="P263" s="112">
        <v>445</v>
      </c>
    </row>
    <row r="264" spans="8:16" ht="32.25" customHeight="1" x14ac:dyDescent="0.2">
      <c r="H264" s="93"/>
      <c r="I264" s="30"/>
      <c r="J264" s="30"/>
      <c r="K264" s="30"/>
      <c r="L264" s="30"/>
      <c r="M264" s="109"/>
      <c r="N264" s="109">
        <v>121</v>
      </c>
      <c r="O264" s="30"/>
      <c r="P264" s="112">
        <v>446</v>
      </c>
    </row>
    <row r="265" spans="8:16" ht="32.25" customHeight="1" x14ac:dyDescent="0.2">
      <c r="H265" s="93"/>
      <c r="I265" s="30"/>
      <c r="J265" s="30"/>
      <c r="K265" s="30"/>
      <c r="L265" s="30"/>
      <c r="M265" s="109"/>
      <c r="N265" s="109">
        <v>122</v>
      </c>
      <c r="O265" s="30"/>
      <c r="P265" s="112">
        <v>447</v>
      </c>
    </row>
    <row r="266" spans="8:16" ht="32.25" customHeight="1" x14ac:dyDescent="0.2">
      <c r="H266" s="93"/>
      <c r="I266" s="30"/>
      <c r="J266" s="30"/>
      <c r="K266" s="30"/>
      <c r="L266" s="30"/>
      <c r="M266" s="109"/>
      <c r="N266" s="109">
        <v>123</v>
      </c>
      <c r="O266" s="30"/>
      <c r="P266" s="112">
        <v>448</v>
      </c>
    </row>
    <row r="267" spans="8:16" ht="32.25" customHeight="1" x14ac:dyDescent="0.2">
      <c r="H267" s="93"/>
      <c r="I267" s="30"/>
      <c r="J267" s="30"/>
      <c r="K267" s="30"/>
      <c r="L267" s="30"/>
      <c r="M267" s="109"/>
      <c r="N267" s="109" t="s">
        <v>958</v>
      </c>
      <c r="O267" s="30"/>
      <c r="P267" s="112">
        <v>449</v>
      </c>
    </row>
    <row r="268" spans="8:16" ht="32.25" customHeight="1" x14ac:dyDescent="0.2">
      <c r="H268" s="93"/>
      <c r="I268" s="30"/>
      <c r="J268" s="30"/>
      <c r="K268" s="30"/>
      <c r="L268" s="30"/>
      <c r="M268" s="109"/>
      <c r="N268" s="109" t="s">
        <v>959</v>
      </c>
      <c r="O268" s="30"/>
      <c r="P268" s="112" t="s">
        <v>960</v>
      </c>
    </row>
    <row r="269" spans="8:16" ht="32.25" customHeight="1" x14ac:dyDescent="0.2">
      <c r="H269" s="93"/>
      <c r="I269" s="30"/>
      <c r="J269" s="30"/>
      <c r="K269" s="30"/>
      <c r="L269" s="30"/>
      <c r="M269" s="109"/>
      <c r="N269" s="109" t="s">
        <v>961</v>
      </c>
      <c r="O269" s="30"/>
      <c r="P269" s="112">
        <v>450</v>
      </c>
    </row>
    <row r="270" spans="8:16" ht="32.25" customHeight="1" x14ac:dyDescent="0.2">
      <c r="H270" s="93"/>
      <c r="I270" s="30"/>
      <c r="J270" s="30"/>
      <c r="K270" s="30"/>
      <c r="L270" s="30"/>
      <c r="M270" s="109"/>
      <c r="N270" s="109" t="s">
        <v>962</v>
      </c>
      <c r="O270" s="30"/>
      <c r="P270" s="112">
        <v>451</v>
      </c>
    </row>
    <row r="271" spans="8:16" ht="32.25" customHeight="1" x14ac:dyDescent="0.2">
      <c r="H271" s="93"/>
      <c r="I271" s="30"/>
      <c r="J271" s="30"/>
      <c r="K271" s="30"/>
      <c r="L271" s="30"/>
      <c r="M271" s="109"/>
      <c r="N271" s="109" t="s">
        <v>963</v>
      </c>
      <c r="O271" s="30"/>
      <c r="P271" s="112" t="s">
        <v>964</v>
      </c>
    </row>
    <row r="272" spans="8:16" ht="32.25" customHeight="1" x14ac:dyDescent="0.2">
      <c r="H272" s="93"/>
      <c r="I272" s="30"/>
      <c r="J272" s="30"/>
      <c r="K272" s="30"/>
      <c r="L272" s="30"/>
      <c r="M272" s="109"/>
      <c r="N272" s="109" t="s">
        <v>965</v>
      </c>
      <c r="O272" s="30"/>
      <c r="P272" s="112" t="s">
        <v>966</v>
      </c>
    </row>
    <row r="273" spans="8:16" ht="32.25" customHeight="1" x14ac:dyDescent="0.2">
      <c r="H273" s="93"/>
      <c r="I273" s="30"/>
      <c r="J273" s="30"/>
      <c r="K273" s="30"/>
      <c r="L273" s="30"/>
      <c r="M273" s="109"/>
      <c r="N273" s="109" t="s">
        <v>967</v>
      </c>
      <c r="O273" s="30"/>
      <c r="P273" s="112" t="s">
        <v>968</v>
      </c>
    </row>
    <row r="274" spans="8:16" ht="32.25" customHeight="1" x14ac:dyDescent="0.2">
      <c r="H274" s="93"/>
      <c r="I274" s="30"/>
      <c r="J274" s="30"/>
      <c r="K274" s="30"/>
      <c r="L274" s="30"/>
      <c r="M274" s="109"/>
      <c r="N274" s="109" t="s">
        <v>969</v>
      </c>
      <c r="O274" s="30"/>
      <c r="P274" s="112" t="s">
        <v>970</v>
      </c>
    </row>
    <row r="275" spans="8:16" ht="32.25" customHeight="1" x14ac:dyDescent="0.2">
      <c r="H275" s="93"/>
      <c r="I275" s="30"/>
      <c r="J275" s="30"/>
      <c r="K275" s="30"/>
      <c r="L275" s="30"/>
      <c r="M275" s="109"/>
      <c r="N275" s="109" t="s">
        <v>971</v>
      </c>
      <c r="O275" s="30"/>
      <c r="P275" s="112" t="s">
        <v>972</v>
      </c>
    </row>
    <row r="276" spans="8:16" ht="32.25" customHeight="1" x14ac:dyDescent="0.2">
      <c r="H276" s="93"/>
      <c r="I276" s="30"/>
      <c r="J276" s="30"/>
      <c r="K276" s="30"/>
      <c r="L276" s="30"/>
      <c r="M276" s="109"/>
      <c r="N276" s="109" t="s">
        <v>973</v>
      </c>
      <c r="O276" s="30"/>
      <c r="P276" s="112">
        <v>502</v>
      </c>
    </row>
    <row r="277" spans="8:16" ht="32.25" customHeight="1" x14ac:dyDescent="0.2">
      <c r="H277" s="93"/>
      <c r="I277" s="30"/>
      <c r="J277" s="30"/>
      <c r="K277" s="30"/>
      <c r="L277" s="30"/>
      <c r="M277" s="109"/>
      <c r="N277" s="109" t="s">
        <v>974</v>
      </c>
      <c r="O277" s="30"/>
      <c r="P277" s="112" t="s">
        <v>975</v>
      </c>
    </row>
    <row r="278" spans="8:16" ht="32.25" customHeight="1" x14ac:dyDescent="0.2">
      <c r="H278" s="93"/>
      <c r="I278" s="30"/>
      <c r="J278" s="30"/>
      <c r="K278" s="30"/>
      <c r="L278" s="30"/>
      <c r="M278" s="109"/>
      <c r="N278" s="109" t="s">
        <v>976</v>
      </c>
      <c r="O278" s="30"/>
      <c r="P278" s="112" t="s">
        <v>977</v>
      </c>
    </row>
    <row r="279" spans="8:16" ht="32.25" customHeight="1" x14ac:dyDescent="0.2">
      <c r="H279" s="93"/>
      <c r="I279" s="30"/>
      <c r="J279" s="30"/>
      <c r="K279" s="30"/>
      <c r="L279" s="30"/>
      <c r="M279" s="109"/>
      <c r="N279" s="109" t="s">
        <v>978</v>
      </c>
      <c r="O279" s="30"/>
      <c r="P279" s="112" t="s">
        <v>979</v>
      </c>
    </row>
    <row r="280" spans="8:16" ht="32.25" customHeight="1" x14ac:dyDescent="0.2">
      <c r="H280" s="93"/>
      <c r="I280" s="30"/>
      <c r="J280" s="30"/>
      <c r="K280" s="30"/>
      <c r="L280" s="30"/>
      <c r="M280" s="109"/>
      <c r="N280" s="109" t="s">
        <v>980</v>
      </c>
      <c r="O280" s="30"/>
      <c r="P280" s="112" t="s">
        <v>981</v>
      </c>
    </row>
    <row r="281" spans="8:16" ht="32.25" customHeight="1" x14ac:dyDescent="0.2">
      <c r="H281" s="93"/>
      <c r="I281" s="30"/>
      <c r="J281" s="30"/>
      <c r="K281" s="30"/>
      <c r="L281" s="30"/>
      <c r="M281" s="109"/>
      <c r="N281" s="109" t="s">
        <v>982</v>
      </c>
      <c r="O281" s="30"/>
      <c r="P281" s="112" t="s">
        <v>983</v>
      </c>
    </row>
    <row r="282" spans="8:16" ht="32.25" customHeight="1" x14ac:dyDescent="0.2">
      <c r="H282" s="93"/>
      <c r="I282" s="30"/>
      <c r="J282" s="30"/>
      <c r="K282" s="30"/>
      <c r="L282" s="30"/>
      <c r="M282" s="109"/>
      <c r="N282" s="109" t="s">
        <v>984</v>
      </c>
      <c r="O282" s="30"/>
      <c r="P282" s="112" t="s">
        <v>985</v>
      </c>
    </row>
    <row r="283" spans="8:16" ht="32.25" customHeight="1" x14ac:dyDescent="0.2">
      <c r="H283" s="93"/>
      <c r="I283" s="30"/>
      <c r="J283" s="30"/>
      <c r="K283" s="30"/>
      <c r="L283" s="30"/>
      <c r="M283" s="109"/>
      <c r="N283" s="109" t="s">
        <v>986</v>
      </c>
      <c r="O283" s="30"/>
      <c r="P283" s="112" t="s">
        <v>987</v>
      </c>
    </row>
    <row r="284" spans="8:16" ht="32.25" customHeight="1" x14ac:dyDescent="0.2">
      <c r="H284" s="93"/>
      <c r="I284" s="30"/>
      <c r="J284" s="30"/>
      <c r="K284" s="30"/>
      <c r="L284" s="30"/>
      <c r="M284" s="109"/>
      <c r="N284" s="109" t="s">
        <v>988</v>
      </c>
      <c r="O284" s="30"/>
      <c r="P284" s="112" t="s">
        <v>989</v>
      </c>
    </row>
    <row r="285" spans="8:16" ht="32.25" customHeight="1" x14ac:dyDescent="0.2">
      <c r="H285" s="93"/>
      <c r="I285" s="30"/>
      <c r="J285" s="30"/>
      <c r="K285" s="30"/>
      <c r="L285" s="30"/>
      <c r="M285" s="109"/>
      <c r="N285" s="109" t="s">
        <v>990</v>
      </c>
      <c r="O285" s="30"/>
      <c r="P285" s="112" t="s">
        <v>991</v>
      </c>
    </row>
    <row r="286" spans="8:16" ht="32.25" customHeight="1" x14ac:dyDescent="0.2">
      <c r="H286" s="93"/>
      <c r="I286" s="30"/>
      <c r="J286" s="30"/>
      <c r="K286" s="30"/>
      <c r="L286" s="30"/>
      <c r="M286" s="109"/>
      <c r="N286" s="109" t="s">
        <v>992</v>
      </c>
      <c r="O286" s="30"/>
      <c r="P286" s="112" t="s">
        <v>993</v>
      </c>
    </row>
    <row r="287" spans="8:16" ht="32.25" customHeight="1" x14ac:dyDescent="0.2">
      <c r="H287" s="93"/>
      <c r="I287" s="30"/>
      <c r="J287" s="30"/>
      <c r="K287" s="30"/>
      <c r="L287" s="30"/>
      <c r="M287" s="109"/>
      <c r="N287" s="109" t="s">
        <v>994</v>
      </c>
      <c r="O287" s="30"/>
      <c r="P287" s="112">
        <v>796</v>
      </c>
    </row>
    <row r="288" spans="8:16" ht="32.25" customHeight="1" x14ac:dyDescent="0.2">
      <c r="H288" s="93"/>
      <c r="I288" s="30"/>
      <c r="J288" s="30"/>
      <c r="K288" s="30"/>
      <c r="L288" s="30"/>
      <c r="M288" s="109"/>
      <c r="N288" s="109" t="s">
        <v>995</v>
      </c>
      <c r="O288" s="30"/>
      <c r="P288" s="112" t="s">
        <v>996</v>
      </c>
    </row>
    <row r="289" spans="8:16" ht="32.25" customHeight="1" x14ac:dyDescent="0.2">
      <c r="H289" s="93"/>
      <c r="I289" s="30"/>
      <c r="J289" s="30"/>
      <c r="K289" s="30"/>
      <c r="L289" s="30"/>
      <c r="M289" s="109"/>
      <c r="N289" s="109" t="s">
        <v>997</v>
      </c>
      <c r="O289" s="30"/>
      <c r="P289" s="112" t="s">
        <v>998</v>
      </c>
    </row>
    <row r="290" spans="8:16" ht="32.25" customHeight="1" x14ac:dyDescent="0.2">
      <c r="H290" s="93"/>
      <c r="I290" s="30"/>
      <c r="J290" s="30"/>
      <c r="K290" s="30"/>
      <c r="L290" s="30"/>
      <c r="M290" s="109"/>
      <c r="N290" s="109" t="s">
        <v>999</v>
      </c>
      <c r="O290" s="30"/>
      <c r="P290" s="112">
        <v>804</v>
      </c>
    </row>
    <row r="291" spans="8:16" ht="32.25" customHeight="1" x14ac:dyDescent="0.2">
      <c r="H291" s="93"/>
      <c r="I291" s="30"/>
      <c r="J291" s="30"/>
      <c r="K291" s="30"/>
      <c r="L291" s="30"/>
      <c r="M291" s="109"/>
      <c r="N291" s="109" t="s">
        <v>1000</v>
      </c>
      <c r="O291" s="30"/>
      <c r="P291" s="112" t="s">
        <v>1001</v>
      </c>
    </row>
    <row r="292" spans="8:16" ht="32.25" customHeight="1" x14ac:dyDescent="0.2">
      <c r="H292" s="93"/>
      <c r="I292" s="30"/>
      <c r="J292" s="30"/>
      <c r="K292" s="30"/>
      <c r="L292" s="30"/>
      <c r="M292" s="109"/>
      <c r="N292" s="109" t="s">
        <v>1002</v>
      </c>
      <c r="O292" s="30"/>
      <c r="P292" s="112" t="s">
        <v>1003</v>
      </c>
    </row>
    <row r="293" spans="8:16" ht="32.25" customHeight="1" x14ac:dyDescent="0.2">
      <c r="H293" s="93"/>
      <c r="I293" s="30"/>
      <c r="J293" s="30"/>
      <c r="K293" s="30"/>
      <c r="L293" s="30"/>
      <c r="M293" s="109"/>
      <c r="N293" s="109" t="s">
        <v>1004</v>
      </c>
      <c r="O293" s="30"/>
      <c r="P293" s="112">
        <v>880</v>
      </c>
    </row>
    <row r="294" spans="8:16" ht="32.25" customHeight="1" x14ac:dyDescent="0.2">
      <c r="H294" s="93"/>
      <c r="I294" s="30"/>
      <c r="J294" s="30"/>
      <c r="K294" s="30"/>
      <c r="L294" s="30"/>
      <c r="M294" s="109"/>
      <c r="N294" s="109" t="s">
        <v>1005</v>
      </c>
      <c r="O294" s="30"/>
      <c r="P294" s="112">
        <v>881</v>
      </c>
    </row>
    <row r="295" spans="8:16" ht="32.25" customHeight="1" x14ac:dyDescent="0.2">
      <c r="H295" s="93"/>
      <c r="I295" s="30"/>
      <c r="J295" s="30"/>
      <c r="K295" s="30"/>
      <c r="L295" s="30"/>
      <c r="M295" s="109"/>
      <c r="N295" s="109" t="s">
        <v>1006</v>
      </c>
      <c r="O295" s="30"/>
      <c r="P295" s="112">
        <v>882</v>
      </c>
    </row>
    <row r="296" spans="8:16" ht="32.25" customHeight="1" x14ac:dyDescent="0.2">
      <c r="H296" s="93"/>
      <c r="I296" s="30"/>
      <c r="J296" s="30"/>
      <c r="K296" s="30"/>
      <c r="L296" s="30"/>
      <c r="M296" s="109"/>
      <c r="N296" s="109" t="s">
        <v>1007</v>
      </c>
      <c r="O296" s="30"/>
      <c r="P296" s="112">
        <v>883</v>
      </c>
    </row>
    <row r="297" spans="8:16" ht="32.25" customHeight="1" x14ac:dyDescent="0.2">
      <c r="H297" s="93"/>
      <c r="I297" s="30"/>
      <c r="J297" s="30"/>
      <c r="K297" s="30"/>
      <c r="L297" s="30"/>
      <c r="M297" s="109"/>
      <c r="N297" s="109" t="s">
        <v>1008</v>
      </c>
      <c r="O297" s="30"/>
      <c r="P297" s="112">
        <v>884</v>
      </c>
    </row>
    <row r="298" spans="8:16" ht="32.25" customHeight="1" x14ac:dyDescent="0.2">
      <c r="H298" s="93"/>
      <c r="I298" s="30"/>
      <c r="J298" s="30"/>
      <c r="K298" s="30"/>
      <c r="L298" s="30"/>
      <c r="M298" s="109"/>
      <c r="N298" s="109" t="s">
        <v>1009</v>
      </c>
      <c r="O298" s="30"/>
      <c r="P298" s="112">
        <v>885</v>
      </c>
    </row>
    <row r="299" spans="8:16" ht="32.25" customHeight="1" x14ac:dyDescent="0.2">
      <c r="H299" s="93"/>
      <c r="I299" s="30"/>
      <c r="J299" s="30"/>
      <c r="K299" s="30"/>
      <c r="L299" s="30"/>
      <c r="M299" s="109"/>
      <c r="N299" s="109" t="s">
        <v>1010</v>
      </c>
      <c r="O299" s="30"/>
      <c r="P299" s="112">
        <v>886</v>
      </c>
    </row>
    <row r="300" spans="8:16" ht="32.25" customHeight="1" x14ac:dyDescent="0.2">
      <c r="H300" s="93"/>
      <c r="I300" s="30"/>
      <c r="J300" s="30"/>
      <c r="K300" s="30"/>
      <c r="L300" s="30"/>
      <c r="M300" s="109"/>
      <c r="N300" s="109" t="s">
        <v>1011</v>
      </c>
      <c r="O300" s="30"/>
      <c r="P300" s="112">
        <v>887</v>
      </c>
    </row>
    <row r="301" spans="8:16" ht="32.25" customHeight="1" x14ac:dyDescent="0.2">
      <c r="H301" s="93"/>
      <c r="I301" s="30"/>
      <c r="J301" s="30"/>
      <c r="K301" s="30"/>
      <c r="L301" s="30"/>
      <c r="M301" s="109"/>
      <c r="N301" s="109" t="s">
        <v>1012</v>
      </c>
      <c r="O301" s="30"/>
      <c r="P301" s="112">
        <v>904</v>
      </c>
    </row>
    <row r="302" spans="8:16" ht="32.25" customHeight="1" x14ac:dyDescent="0.2">
      <c r="H302" s="93"/>
      <c r="I302" s="30"/>
      <c r="J302" s="30"/>
      <c r="K302" s="30"/>
      <c r="L302" s="30"/>
      <c r="M302" s="109"/>
      <c r="N302" s="109" t="s">
        <v>1013</v>
      </c>
      <c r="O302" s="30"/>
      <c r="P302" s="112">
        <v>910</v>
      </c>
    </row>
    <row r="303" spans="8:16" ht="32.25" customHeight="1" x14ac:dyDescent="0.2">
      <c r="H303" s="93"/>
      <c r="I303" s="30"/>
      <c r="J303" s="30"/>
      <c r="K303" s="30"/>
      <c r="L303" s="30"/>
      <c r="M303" s="109"/>
      <c r="N303" s="109" t="s">
        <v>1014</v>
      </c>
      <c r="O303" s="30"/>
      <c r="P303" s="112">
        <v>913</v>
      </c>
    </row>
    <row r="304" spans="8:16" ht="32.25" customHeight="1" x14ac:dyDescent="0.2">
      <c r="H304" s="93"/>
      <c r="I304" s="30"/>
      <c r="J304" s="30"/>
      <c r="K304" s="30"/>
      <c r="L304" s="30"/>
      <c r="M304" s="109"/>
      <c r="N304" s="109" t="s">
        <v>1015</v>
      </c>
      <c r="O304" s="30"/>
      <c r="P304" s="112">
        <v>914</v>
      </c>
    </row>
    <row r="305" spans="8:16" ht="32.25" customHeight="1" x14ac:dyDescent="0.2">
      <c r="H305" s="93"/>
      <c r="I305" s="30"/>
      <c r="J305" s="30"/>
      <c r="K305" s="30"/>
      <c r="L305" s="30"/>
      <c r="M305" s="109"/>
      <c r="N305" s="109" t="s">
        <v>1016</v>
      </c>
      <c r="O305" s="30"/>
      <c r="P305" s="112">
        <v>915</v>
      </c>
    </row>
    <row r="306" spans="8:16" ht="32.25" customHeight="1" x14ac:dyDescent="0.2">
      <c r="H306" s="93"/>
      <c r="I306" s="30"/>
      <c r="J306" s="30"/>
      <c r="K306" s="30"/>
      <c r="L306" s="30"/>
      <c r="M306" s="109"/>
      <c r="N306" s="109" t="s">
        <v>1017</v>
      </c>
      <c r="O306" s="30"/>
      <c r="P306" s="112" t="s">
        <v>1018</v>
      </c>
    </row>
    <row r="307" spans="8:16" ht="32.25" customHeight="1" x14ac:dyDescent="0.2">
      <c r="H307" s="93"/>
      <c r="I307" s="30"/>
      <c r="J307" s="30"/>
      <c r="K307" s="30"/>
      <c r="L307" s="30"/>
      <c r="M307" s="109"/>
      <c r="N307" s="109" t="s">
        <v>1019</v>
      </c>
      <c r="O307" s="30"/>
      <c r="P307" s="112">
        <v>937</v>
      </c>
    </row>
    <row r="308" spans="8:16" ht="32.25" customHeight="1" x14ac:dyDescent="0.2">
      <c r="H308" s="93"/>
      <c r="I308" s="30"/>
      <c r="J308" s="30"/>
      <c r="K308" s="30"/>
      <c r="L308" s="30"/>
      <c r="M308" s="109"/>
      <c r="N308" s="109" t="s">
        <v>1020</v>
      </c>
      <c r="O308" s="30"/>
      <c r="P308" s="112">
        <v>938</v>
      </c>
    </row>
    <row r="309" spans="8:16" ht="32.25" customHeight="1" x14ac:dyDescent="0.2">
      <c r="H309" s="93"/>
      <c r="I309" s="30"/>
      <c r="J309" s="30"/>
      <c r="K309" s="30"/>
      <c r="L309" s="30"/>
      <c r="M309" s="109"/>
      <c r="N309" s="109" t="s">
        <v>1021</v>
      </c>
      <c r="O309" s="30"/>
      <c r="P309" s="112">
        <v>939</v>
      </c>
    </row>
    <row r="310" spans="8:16" ht="32.25" customHeight="1" x14ac:dyDescent="0.2">
      <c r="H310" s="93"/>
      <c r="I310" s="30"/>
      <c r="J310" s="30"/>
      <c r="K310" s="30"/>
      <c r="L310" s="30"/>
      <c r="M310" s="109"/>
      <c r="N310" s="109" t="s">
        <v>1022</v>
      </c>
      <c r="O310" s="30"/>
      <c r="P310" s="112">
        <v>940</v>
      </c>
    </row>
    <row r="311" spans="8:16" ht="32.25" customHeight="1" x14ac:dyDescent="0.2">
      <c r="H311" s="93"/>
      <c r="I311" s="30"/>
      <c r="J311" s="30"/>
      <c r="K311" s="30"/>
      <c r="L311" s="30"/>
      <c r="M311" s="109"/>
      <c r="N311" s="109" t="s">
        <v>1023</v>
      </c>
      <c r="O311" s="30"/>
      <c r="P311" s="112" t="s">
        <v>1024</v>
      </c>
    </row>
    <row r="312" spans="8:16" ht="32.25" customHeight="1" x14ac:dyDescent="0.2">
      <c r="H312" s="93"/>
      <c r="I312" s="30"/>
      <c r="J312" s="30"/>
      <c r="K312" s="30"/>
      <c r="L312" s="30"/>
      <c r="M312" s="109"/>
      <c r="N312" s="109" t="s">
        <v>1025</v>
      </c>
      <c r="O312" s="30"/>
      <c r="P312" s="112">
        <v>960</v>
      </c>
    </row>
    <row r="313" spans="8:16" ht="32.25" customHeight="1" x14ac:dyDescent="0.2">
      <c r="H313" s="93"/>
      <c r="I313" s="30"/>
      <c r="J313" s="30"/>
      <c r="K313" s="30"/>
      <c r="L313" s="30"/>
      <c r="M313" s="109"/>
      <c r="N313" s="109" t="s">
        <v>1026</v>
      </c>
      <c r="O313" s="30"/>
      <c r="P313" s="112">
        <v>962</v>
      </c>
    </row>
    <row r="314" spans="8:16" ht="32.25" customHeight="1" x14ac:dyDescent="0.2">
      <c r="H314" s="93"/>
      <c r="I314" s="30"/>
      <c r="J314" s="30"/>
      <c r="K314" s="30"/>
      <c r="L314" s="30"/>
      <c r="M314" s="109"/>
      <c r="N314" s="109" t="s">
        <v>1027</v>
      </c>
      <c r="O314" s="30"/>
      <c r="P314" s="112">
        <v>963</v>
      </c>
    </row>
    <row r="315" spans="8:16" ht="32.25" customHeight="1" x14ac:dyDescent="0.2">
      <c r="H315" s="93"/>
      <c r="I315" s="30"/>
      <c r="J315" s="30"/>
      <c r="K315" s="30"/>
      <c r="L315" s="30"/>
      <c r="M315" s="109"/>
      <c r="N315" s="109" t="s">
        <v>1028</v>
      </c>
      <c r="O315" s="30"/>
      <c r="P315" s="112">
        <v>964</v>
      </c>
    </row>
    <row r="316" spans="8:16" ht="32.25" customHeight="1" x14ac:dyDescent="0.2">
      <c r="H316" s="93"/>
      <c r="I316" s="30"/>
      <c r="J316" s="30"/>
      <c r="K316" s="30"/>
      <c r="L316" s="30"/>
      <c r="M316" s="109"/>
      <c r="N316" s="109" t="s">
        <v>1029</v>
      </c>
      <c r="O316" s="30"/>
      <c r="P316" s="112">
        <v>968</v>
      </c>
    </row>
    <row r="317" spans="8:16" ht="32.25" customHeight="1" x14ac:dyDescent="0.2">
      <c r="H317" s="93"/>
      <c r="I317" s="30"/>
      <c r="J317" s="30"/>
      <c r="K317" s="30"/>
      <c r="L317" s="30"/>
      <c r="M317" s="109"/>
      <c r="N317" s="109" t="s">
        <v>1030</v>
      </c>
      <c r="O317" s="30"/>
      <c r="P317" s="112">
        <v>969</v>
      </c>
    </row>
    <row r="318" spans="8:16" ht="32.25" customHeight="1" x14ac:dyDescent="0.2">
      <c r="H318" s="93"/>
      <c r="I318" s="30"/>
      <c r="J318" s="30"/>
      <c r="K318" s="30"/>
      <c r="L318" s="30"/>
      <c r="M318" s="109"/>
      <c r="N318" s="109" t="s">
        <v>1031</v>
      </c>
      <c r="O318" s="30"/>
      <c r="P318" s="112" t="s">
        <v>1032</v>
      </c>
    </row>
    <row r="319" spans="8:16" ht="32.25" customHeight="1" x14ac:dyDescent="0.2">
      <c r="H319" s="93"/>
      <c r="I319" s="30"/>
      <c r="J319" s="30"/>
      <c r="K319" s="30"/>
      <c r="L319" s="30"/>
      <c r="M319" s="109"/>
      <c r="N319" s="109" t="s">
        <v>1033</v>
      </c>
      <c r="O319" s="30"/>
      <c r="P319" s="112">
        <v>970</v>
      </c>
    </row>
    <row r="320" spans="8:16" ht="32.25" customHeight="1" x14ac:dyDescent="0.2">
      <c r="H320" s="93"/>
      <c r="I320" s="30"/>
      <c r="J320" s="30"/>
      <c r="K320" s="30"/>
      <c r="L320" s="30"/>
      <c r="M320" s="109"/>
      <c r="N320" s="109" t="s">
        <v>1034</v>
      </c>
      <c r="O320" s="30"/>
      <c r="P320" s="112">
        <v>971</v>
      </c>
    </row>
    <row r="321" spans="8:16" ht="32.25" customHeight="1" x14ac:dyDescent="0.2">
      <c r="H321" s="93"/>
      <c r="I321" s="30"/>
      <c r="J321" s="30"/>
      <c r="K321" s="30"/>
      <c r="L321" s="30"/>
      <c r="M321" s="109"/>
      <c r="N321" s="109" t="s">
        <v>1035</v>
      </c>
      <c r="O321" s="30"/>
      <c r="P321" s="112">
        <v>972</v>
      </c>
    </row>
    <row r="322" spans="8:16" ht="32.25" customHeight="1" x14ac:dyDescent="0.2">
      <c r="H322" s="93"/>
      <c r="I322" s="30"/>
      <c r="J322" s="30"/>
      <c r="K322" s="30"/>
      <c r="L322" s="30"/>
      <c r="M322" s="109"/>
      <c r="N322" s="109" t="s">
        <v>1036</v>
      </c>
      <c r="O322" s="30"/>
      <c r="P322" s="112">
        <v>973</v>
      </c>
    </row>
    <row r="323" spans="8:16" ht="32.25" customHeight="1" x14ac:dyDescent="0.2">
      <c r="H323" s="93"/>
      <c r="I323" s="30"/>
      <c r="J323" s="30"/>
      <c r="K323" s="30"/>
      <c r="L323" s="30"/>
      <c r="M323" s="109"/>
      <c r="N323" s="109" t="s">
        <v>1037</v>
      </c>
      <c r="O323" s="30"/>
      <c r="P323" s="112">
        <v>974</v>
      </c>
    </row>
    <row r="324" spans="8:16" ht="32.25" customHeight="1" x14ac:dyDescent="0.2">
      <c r="H324" s="93"/>
      <c r="I324" s="30"/>
      <c r="J324" s="30"/>
      <c r="K324" s="30"/>
      <c r="L324" s="30"/>
      <c r="M324" s="109"/>
      <c r="N324" s="109" t="s">
        <v>1038</v>
      </c>
      <c r="O324" s="30"/>
      <c r="P324" s="112">
        <v>975</v>
      </c>
    </row>
    <row r="325" spans="8:16" ht="32.25" customHeight="1" x14ac:dyDescent="0.2">
      <c r="H325" s="93"/>
      <c r="I325" s="30"/>
      <c r="J325" s="30"/>
      <c r="K325" s="30"/>
      <c r="L325" s="30"/>
      <c r="M325" s="109"/>
      <c r="N325" s="109" t="s">
        <v>1039</v>
      </c>
      <c r="O325" s="30"/>
      <c r="P325" s="112">
        <v>976</v>
      </c>
    </row>
    <row r="326" spans="8:16" ht="32.25" customHeight="1" x14ac:dyDescent="0.2">
      <c r="H326" s="93"/>
      <c r="I326" s="30"/>
      <c r="J326" s="30"/>
      <c r="K326" s="30"/>
      <c r="L326" s="30"/>
      <c r="M326" s="109"/>
      <c r="N326" s="109" t="s">
        <v>1040</v>
      </c>
      <c r="O326" s="30"/>
      <c r="P326" s="112" t="s">
        <v>1041</v>
      </c>
    </row>
    <row r="327" spans="8:16" ht="32.25" customHeight="1" x14ac:dyDescent="0.2">
      <c r="H327" s="93"/>
      <c r="I327" s="30"/>
      <c r="J327" s="30"/>
      <c r="K327" s="30"/>
      <c r="L327" s="30"/>
      <c r="M327" s="109"/>
      <c r="N327" s="109" t="s">
        <v>1042</v>
      </c>
      <c r="O327" s="30"/>
      <c r="P327" s="112" t="s">
        <v>1043</v>
      </c>
    </row>
    <row r="328" spans="8:16" ht="32.25" customHeight="1" x14ac:dyDescent="0.2">
      <c r="H328" s="93"/>
      <c r="I328" s="30"/>
      <c r="J328" s="30"/>
      <c r="K328" s="30"/>
      <c r="L328" s="30"/>
      <c r="M328" s="109"/>
      <c r="N328" s="109" t="s">
        <v>1044</v>
      </c>
      <c r="O328" s="30"/>
      <c r="P328" s="112">
        <v>992</v>
      </c>
    </row>
    <row r="329" spans="8:16" ht="32.25" customHeight="1" x14ac:dyDescent="0.2">
      <c r="H329" s="93"/>
      <c r="I329" s="30"/>
      <c r="J329" s="30"/>
      <c r="K329" s="30"/>
      <c r="L329" s="30"/>
      <c r="M329" s="109"/>
      <c r="N329" s="109" t="s">
        <v>1045</v>
      </c>
      <c r="O329" s="30"/>
      <c r="P329" s="112">
        <v>993</v>
      </c>
    </row>
    <row r="330" spans="8:16" ht="32.25" customHeight="1" x14ac:dyDescent="0.2">
      <c r="H330" s="93"/>
      <c r="I330" s="30"/>
      <c r="J330" s="30"/>
      <c r="K330" s="30"/>
      <c r="L330" s="30"/>
      <c r="M330" s="109"/>
      <c r="N330" s="109" t="s">
        <v>1046</v>
      </c>
      <c r="O330" s="30"/>
      <c r="P330" s="112" t="s">
        <v>1047</v>
      </c>
    </row>
    <row r="331" spans="8:16" ht="32.25" customHeight="1" x14ac:dyDescent="0.2">
      <c r="H331" s="93"/>
      <c r="I331" s="30"/>
      <c r="J331" s="30"/>
      <c r="K331" s="30"/>
      <c r="L331" s="30"/>
      <c r="M331" s="109"/>
      <c r="N331" s="109" t="s">
        <v>1048</v>
      </c>
      <c r="O331" s="30"/>
      <c r="P331" s="112" t="s">
        <v>1049</v>
      </c>
    </row>
    <row r="332" spans="8:16" ht="32.25" customHeight="1" x14ac:dyDescent="0.2">
      <c r="H332" s="93"/>
      <c r="I332" s="30"/>
      <c r="J332" s="30"/>
      <c r="K332" s="30"/>
      <c r="L332" s="30"/>
      <c r="M332" s="109"/>
      <c r="N332" s="109" t="s">
        <v>1050</v>
      </c>
      <c r="O332" s="30"/>
      <c r="P332" s="112" t="s">
        <v>1051</v>
      </c>
    </row>
    <row r="333" spans="8:16" ht="32.25" customHeight="1" x14ac:dyDescent="0.2">
      <c r="H333" s="93"/>
      <c r="I333" s="30"/>
      <c r="J333" s="30"/>
      <c r="K333" s="30"/>
      <c r="L333" s="30"/>
      <c r="M333" s="109"/>
      <c r="N333" s="109" t="s">
        <v>1052</v>
      </c>
      <c r="O333" s="30"/>
      <c r="P333" s="112" t="s">
        <v>1053</v>
      </c>
    </row>
    <row r="334" spans="8:16" ht="32.25" customHeight="1" x14ac:dyDescent="0.2">
      <c r="H334" s="93"/>
      <c r="I334" s="30"/>
      <c r="J334" s="30"/>
      <c r="K334" s="30"/>
      <c r="L334" s="30"/>
      <c r="M334" s="109"/>
      <c r="N334" s="109" t="s">
        <v>1054</v>
      </c>
      <c r="O334" s="30"/>
      <c r="P334" s="112" t="s">
        <v>1055</v>
      </c>
    </row>
    <row r="335" spans="8:16" ht="32.25" customHeight="1" x14ac:dyDescent="0.2">
      <c r="H335" s="93"/>
      <c r="I335" s="30"/>
      <c r="J335" s="30"/>
      <c r="K335" s="30"/>
      <c r="L335" s="30"/>
      <c r="M335" s="109"/>
      <c r="N335" s="109" t="s">
        <v>1056</v>
      </c>
      <c r="O335" s="30"/>
      <c r="P335" s="112" t="s">
        <v>1057</v>
      </c>
    </row>
    <row r="336" spans="8:16" ht="32.25" customHeight="1" x14ac:dyDescent="0.2">
      <c r="H336" s="93"/>
      <c r="I336" s="30"/>
      <c r="J336" s="30"/>
      <c r="K336" s="30"/>
      <c r="L336" s="30"/>
      <c r="M336" s="109"/>
      <c r="N336" s="109" t="s">
        <v>1058</v>
      </c>
      <c r="O336" s="30"/>
      <c r="P336" s="112" t="s">
        <v>1059</v>
      </c>
    </row>
    <row r="337" spans="8:16" ht="32.25" customHeight="1" x14ac:dyDescent="0.2">
      <c r="H337" s="93"/>
      <c r="I337" s="30"/>
      <c r="J337" s="30"/>
      <c r="K337" s="30"/>
      <c r="L337" s="30"/>
      <c r="M337" s="109"/>
      <c r="N337" s="109" t="s">
        <v>1060</v>
      </c>
      <c r="O337" s="30"/>
      <c r="P337" s="112" t="s">
        <v>1061</v>
      </c>
    </row>
    <row r="338" spans="8:16" ht="32.25" customHeight="1" x14ac:dyDescent="0.2">
      <c r="H338" s="93"/>
      <c r="I338" s="30"/>
      <c r="J338" s="30"/>
      <c r="K338" s="30"/>
      <c r="L338" s="30"/>
      <c r="M338" s="109"/>
      <c r="N338" s="109" t="s">
        <v>1062</v>
      </c>
      <c r="O338" s="30"/>
      <c r="P338" s="112" t="s">
        <v>1063</v>
      </c>
    </row>
    <row r="339" spans="8:16" ht="32.25" customHeight="1" x14ac:dyDescent="0.2">
      <c r="H339" s="93"/>
      <c r="I339" s="30"/>
      <c r="J339" s="30"/>
      <c r="K339" s="30"/>
      <c r="L339" s="30"/>
      <c r="M339" s="109"/>
      <c r="N339" s="109" t="s">
        <v>1064</v>
      </c>
      <c r="O339" s="30"/>
      <c r="P339" s="112" t="s">
        <v>1065</v>
      </c>
    </row>
    <row r="340" spans="8:16" ht="32.25" customHeight="1" x14ac:dyDescent="0.2">
      <c r="H340" s="93"/>
      <c r="I340" s="30"/>
      <c r="J340" s="30"/>
      <c r="K340" s="30"/>
      <c r="L340" s="30"/>
      <c r="M340" s="109"/>
      <c r="N340" s="109" t="s">
        <v>1066</v>
      </c>
      <c r="O340" s="30"/>
      <c r="P340" s="112" t="s">
        <v>1067</v>
      </c>
    </row>
    <row r="341" spans="8:16" ht="32.25" customHeight="1" x14ac:dyDescent="0.2">
      <c r="H341" s="93"/>
      <c r="I341" s="30"/>
      <c r="J341" s="30"/>
      <c r="K341" s="30"/>
      <c r="L341" s="30"/>
      <c r="M341" s="109"/>
      <c r="N341" s="109">
        <v>811904</v>
      </c>
      <c r="O341" s="30"/>
      <c r="P341" s="112" t="s">
        <v>1068</v>
      </c>
    </row>
    <row r="342" spans="8:16" ht="32.25" customHeight="1" x14ac:dyDescent="0.2">
      <c r="H342" s="93"/>
      <c r="I342" s="30"/>
      <c r="J342" s="30"/>
      <c r="K342" s="30"/>
      <c r="L342" s="30"/>
      <c r="M342" s="109"/>
      <c r="N342" s="109" t="s">
        <v>1069</v>
      </c>
      <c r="O342" s="30"/>
      <c r="P342" s="112" t="s">
        <v>1070</v>
      </c>
    </row>
    <row r="343" spans="8:16" ht="32.25" customHeight="1" x14ac:dyDescent="0.2">
      <c r="H343" s="93"/>
      <c r="I343" s="30"/>
      <c r="J343" s="30"/>
      <c r="K343" s="30"/>
      <c r="L343" s="30"/>
      <c r="M343" s="109"/>
      <c r="N343" s="109" t="s">
        <v>1071</v>
      </c>
      <c r="O343" s="30"/>
      <c r="P343" s="112" t="s">
        <v>1072</v>
      </c>
    </row>
    <row r="344" spans="8:16" ht="32.25" customHeight="1" x14ac:dyDescent="0.2">
      <c r="H344" s="93"/>
      <c r="I344" s="30"/>
      <c r="J344" s="30"/>
      <c r="K344" s="30"/>
      <c r="L344" s="30"/>
      <c r="M344" s="109"/>
      <c r="N344" s="109" t="s">
        <v>1073</v>
      </c>
      <c r="O344" s="30"/>
      <c r="P344" s="112" t="s">
        <v>1074</v>
      </c>
    </row>
    <row r="345" spans="8:16" ht="32.25" customHeight="1" x14ac:dyDescent="0.2">
      <c r="H345" s="93"/>
      <c r="I345" s="30"/>
      <c r="J345" s="30"/>
      <c r="K345" s="30"/>
      <c r="L345" s="30"/>
      <c r="M345" s="109"/>
      <c r="N345" s="109" t="s">
        <v>1075</v>
      </c>
      <c r="O345" s="30"/>
      <c r="P345" s="112" t="s">
        <v>1076</v>
      </c>
    </row>
    <row r="346" spans="8:16" ht="32.25" customHeight="1" x14ac:dyDescent="0.2">
      <c r="H346" s="93"/>
      <c r="I346" s="30"/>
      <c r="J346" s="30"/>
      <c r="K346" s="30"/>
      <c r="L346" s="30"/>
      <c r="M346" s="109"/>
      <c r="N346" s="109" t="s">
        <v>1077</v>
      </c>
      <c r="O346" s="30"/>
      <c r="P346" s="112" t="s">
        <v>1078</v>
      </c>
    </row>
    <row r="347" spans="8:16" ht="32.25" customHeight="1" x14ac:dyDescent="0.2">
      <c r="H347" s="93"/>
      <c r="I347" s="30"/>
      <c r="J347" s="30"/>
      <c r="K347" s="30"/>
      <c r="L347" s="30"/>
      <c r="M347" s="109"/>
      <c r="N347" s="109" t="s">
        <v>1079</v>
      </c>
      <c r="O347" s="30"/>
      <c r="P347" s="112" t="s">
        <v>1080</v>
      </c>
    </row>
    <row r="348" spans="8:16" ht="32.25" customHeight="1" x14ac:dyDescent="0.2">
      <c r="H348" s="93"/>
      <c r="I348" s="30"/>
      <c r="J348" s="30"/>
      <c r="K348" s="30"/>
      <c r="L348" s="30"/>
      <c r="M348" s="109"/>
      <c r="N348" s="109" t="s">
        <v>1081</v>
      </c>
      <c r="O348" s="30"/>
      <c r="P348" s="112" t="s">
        <v>1082</v>
      </c>
    </row>
    <row r="349" spans="8:16" ht="32.25" customHeight="1" x14ac:dyDescent="0.2">
      <c r="H349" s="93"/>
      <c r="I349" s="30"/>
      <c r="J349" s="30"/>
      <c r="K349" s="30"/>
      <c r="L349" s="30"/>
      <c r="M349" s="109"/>
      <c r="N349" s="109" t="s">
        <v>1083</v>
      </c>
      <c r="O349" s="30"/>
      <c r="P349" s="112" t="s">
        <v>1084</v>
      </c>
    </row>
    <row r="350" spans="8:16" ht="32.25" customHeight="1" x14ac:dyDescent="0.2">
      <c r="H350" s="93"/>
      <c r="I350" s="30"/>
      <c r="J350" s="30"/>
      <c r="K350" s="30"/>
      <c r="L350" s="30"/>
      <c r="M350" s="109"/>
      <c r="N350" s="109">
        <v>151</v>
      </c>
      <c r="O350" s="30"/>
      <c r="P350" s="112" t="s">
        <v>1085</v>
      </c>
    </row>
    <row r="351" spans="8:16" ht="32.25" customHeight="1" x14ac:dyDescent="0.2">
      <c r="H351" s="93"/>
      <c r="I351" s="30"/>
      <c r="J351" s="30"/>
      <c r="K351" s="30"/>
      <c r="L351" s="30"/>
      <c r="M351" s="109"/>
      <c r="N351" s="109">
        <v>65</v>
      </c>
      <c r="O351" s="30"/>
      <c r="P351" s="112" t="s">
        <v>1086</v>
      </c>
    </row>
    <row r="352" spans="8:16" ht="32.25" customHeight="1" x14ac:dyDescent="0.2">
      <c r="H352" s="93"/>
      <c r="I352" s="30"/>
      <c r="J352" s="30"/>
      <c r="K352" s="30"/>
      <c r="L352" s="30"/>
      <c r="M352" s="109"/>
      <c r="N352" s="109" t="s">
        <v>1087</v>
      </c>
      <c r="O352" s="30"/>
      <c r="P352" s="112" t="s">
        <v>1088</v>
      </c>
    </row>
    <row r="353" spans="8:16" ht="32.25" customHeight="1" x14ac:dyDescent="0.2">
      <c r="H353" s="93"/>
      <c r="I353" s="30"/>
      <c r="J353" s="30"/>
      <c r="K353" s="30"/>
      <c r="L353" s="30"/>
      <c r="M353" s="109"/>
      <c r="N353" s="109" t="s">
        <v>1089</v>
      </c>
      <c r="O353" s="30"/>
      <c r="P353" s="112" t="s">
        <v>1090</v>
      </c>
    </row>
    <row r="354" spans="8:16" ht="32.25" customHeight="1" x14ac:dyDescent="0.2">
      <c r="H354" s="93"/>
      <c r="I354" s="30"/>
      <c r="J354" s="30"/>
      <c r="K354" s="30"/>
      <c r="L354" s="30"/>
      <c r="M354" s="109"/>
      <c r="N354" s="109" t="s">
        <v>1091</v>
      </c>
      <c r="O354" s="30"/>
      <c r="P354" s="112" t="s">
        <v>1092</v>
      </c>
    </row>
    <row r="355" spans="8:16" ht="32.25" customHeight="1" x14ac:dyDescent="0.2">
      <c r="H355" s="93"/>
      <c r="I355" s="30"/>
      <c r="J355" s="30"/>
      <c r="K355" s="30"/>
      <c r="L355" s="30"/>
      <c r="M355" s="109"/>
      <c r="N355" s="109" t="s">
        <v>1093</v>
      </c>
      <c r="O355" s="30"/>
      <c r="P355" s="112" t="s">
        <v>1094</v>
      </c>
    </row>
    <row r="356" spans="8:16" ht="32.25" customHeight="1" x14ac:dyDescent="0.2">
      <c r="H356" s="93"/>
      <c r="I356" s="30"/>
      <c r="J356" s="30"/>
      <c r="K356" s="30"/>
      <c r="L356" s="30"/>
      <c r="M356" s="109"/>
      <c r="N356" s="109" t="s">
        <v>1095</v>
      </c>
      <c r="O356" s="30"/>
      <c r="P356" s="112" t="s">
        <v>1096</v>
      </c>
    </row>
    <row r="357" spans="8:16" ht="32.25" customHeight="1" x14ac:dyDescent="0.2">
      <c r="H357" s="93"/>
      <c r="I357" s="30"/>
      <c r="J357" s="30"/>
      <c r="K357" s="30"/>
      <c r="L357" s="30"/>
      <c r="M357" s="109"/>
      <c r="N357" s="109" t="s">
        <v>1097</v>
      </c>
      <c r="O357" s="30"/>
      <c r="P357" s="112" t="s">
        <v>1098</v>
      </c>
    </row>
    <row r="358" spans="8:16" ht="32.25" customHeight="1" x14ac:dyDescent="0.2">
      <c r="H358" s="93"/>
      <c r="I358" s="30"/>
      <c r="J358" s="30"/>
      <c r="K358" s="30"/>
      <c r="L358" s="30"/>
      <c r="M358" s="109"/>
      <c r="N358" s="109" t="s">
        <v>1099</v>
      </c>
      <c r="O358" s="30"/>
      <c r="P358" s="112" t="s">
        <v>1100</v>
      </c>
    </row>
    <row r="359" spans="8:16" ht="32.25" customHeight="1" x14ac:dyDescent="0.2">
      <c r="H359" s="93"/>
      <c r="I359" s="30"/>
      <c r="J359" s="30"/>
      <c r="K359" s="30"/>
      <c r="L359" s="30"/>
      <c r="M359" s="109"/>
      <c r="N359" s="109" t="s">
        <v>1101</v>
      </c>
      <c r="O359" s="30"/>
      <c r="P359" s="112" t="s">
        <v>1102</v>
      </c>
    </row>
    <row r="360" spans="8:16" ht="32.25" customHeight="1" x14ac:dyDescent="0.2">
      <c r="H360" s="93"/>
      <c r="I360" s="30"/>
      <c r="J360" s="30"/>
      <c r="K360" s="30"/>
      <c r="L360" s="30"/>
      <c r="M360" s="109"/>
      <c r="N360" s="109" t="s">
        <v>1103</v>
      </c>
      <c r="O360" s="30"/>
      <c r="P360" s="112" t="s">
        <v>1104</v>
      </c>
    </row>
    <row r="361" spans="8:16" ht="32.25" customHeight="1" x14ac:dyDescent="0.2">
      <c r="H361" s="93"/>
      <c r="I361" s="30"/>
      <c r="J361" s="30"/>
      <c r="K361" s="30"/>
      <c r="L361" s="30"/>
      <c r="M361" s="109"/>
      <c r="N361" s="109" t="s">
        <v>1105</v>
      </c>
      <c r="O361" s="30"/>
      <c r="P361" s="112" t="s">
        <v>1106</v>
      </c>
    </row>
    <row r="362" spans="8:16" ht="32.25" customHeight="1" x14ac:dyDescent="0.2">
      <c r="H362" s="93"/>
      <c r="I362" s="30"/>
      <c r="J362" s="30"/>
      <c r="K362" s="30"/>
      <c r="L362" s="30"/>
      <c r="M362" s="109"/>
      <c r="N362" s="109">
        <v>204</v>
      </c>
      <c r="O362" s="30"/>
      <c r="P362" s="112" t="s">
        <v>1107</v>
      </c>
    </row>
    <row r="363" spans="8:16" ht="32.25" customHeight="1" x14ac:dyDescent="0.2">
      <c r="H363" s="93"/>
      <c r="I363" s="30"/>
      <c r="J363" s="30"/>
      <c r="K363" s="30"/>
      <c r="L363" s="30"/>
      <c r="M363" s="109"/>
      <c r="N363" s="109" t="s">
        <v>1108</v>
      </c>
      <c r="O363" s="30"/>
      <c r="P363" s="112" t="s">
        <v>1109</v>
      </c>
    </row>
    <row r="364" spans="8:16" ht="32.25" customHeight="1" x14ac:dyDescent="0.2">
      <c r="H364" s="93"/>
      <c r="I364" s="30"/>
      <c r="J364" s="30"/>
      <c r="K364" s="30"/>
      <c r="L364" s="30"/>
      <c r="M364" s="109"/>
      <c r="N364" s="109" t="s">
        <v>1110</v>
      </c>
      <c r="O364" s="30"/>
      <c r="P364" s="112" t="s">
        <v>1111</v>
      </c>
    </row>
    <row r="365" spans="8:16" ht="32.25" customHeight="1" x14ac:dyDescent="0.2">
      <c r="H365" s="93"/>
      <c r="I365" s="30"/>
      <c r="J365" s="30"/>
      <c r="K365" s="30"/>
      <c r="L365" s="30"/>
      <c r="M365" s="109"/>
      <c r="N365" s="109" t="s">
        <v>1112</v>
      </c>
      <c r="O365" s="30"/>
      <c r="P365" s="112" t="s">
        <v>1113</v>
      </c>
    </row>
    <row r="366" spans="8:16" ht="32.25" customHeight="1" x14ac:dyDescent="0.2">
      <c r="H366" s="93"/>
      <c r="I366" s="30"/>
      <c r="J366" s="30"/>
      <c r="K366" s="30"/>
      <c r="L366" s="30"/>
      <c r="M366" s="109"/>
      <c r="N366" s="109" t="s">
        <v>1114</v>
      </c>
      <c r="O366" s="30"/>
      <c r="P366" s="112" t="s">
        <v>1115</v>
      </c>
    </row>
    <row r="367" spans="8:16" ht="32.25" customHeight="1" x14ac:dyDescent="0.2">
      <c r="H367" s="93"/>
      <c r="I367" s="30"/>
      <c r="J367" s="30"/>
      <c r="K367" s="30"/>
      <c r="L367" s="30"/>
      <c r="M367" s="109"/>
      <c r="N367" s="109" t="s">
        <v>1116</v>
      </c>
      <c r="O367" s="30"/>
      <c r="P367" s="112" t="s">
        <v>1117</v>
      </c>
    </row>
    <row r="368" spans="8:16" ht="32.25" customHeight="1" x14ac:dyDescent="0.2">
      <c r="H368" s="93"/>
      <c r="I368" s="30"/>
      <c r="J368" s="30"/>
      <c r="K368" s="30"/>
      <c r="L368" s="30"/>
      <c r="M368" s="109"/>
      <c r="N368" s="109">
        <v>691</v>
      </c>
      <c r="O368" s="30"/>
      <c r="P368" s="112" t="s">
        <v>1118</v>
      </c>
    </row>
    <row r="369" spans="8:16" ht="32.25" customHeight="1" x14ac:dyDescent="0.2">
      <c r="H369" s="93"/>
      <c r="I369" s="30"/>
      <c r="J369" s="30"/>
      <c r="K369" s="30"/>
      <c r="L369" s="30"/>
      <c r="M369" s="109"/>
      <c r="N369" s="109">
        <v>64</v>
      </c>
      <c r="O369" s="30"/>
      <c r="P369" s="112" t="s">
        <v>1119</v>
      </c>
    </row>
    <row r="370" spans="8:16" ht="32.25" customHeight="1" x14ac:dyDescent="0.2">
      <c r="H370" s="93"/>
      <c r="I370" s="30"/>
      <c r="J370" s="30"/>
      <c r="K370" s="30"/>
      <c r="L370" s="30"/>
      <c r="M370" s="109"/>
      <c r="N370" s="109" t="s">
        <v>1120</v>
      </c>
      <c r="O370" s="30"/>
      <c r="P370" s="112" t="s">
        <v>1121</v>
      </c>
    </row>
    <row r="371" spans="8:16" ht="32.25" customHeight="1" x14ac:dyDescent="0.2">
      <c r="H371" s="93"/>
      <c r="I371" s="30"/>
      <c r="J371" s="30"/>
      <c r="K371" s="30"/>
      <c r="L371" s="30"/>
      <c r="M371" s="109"/>
      <c r="N371" s="109" t="s">
        <v>1122</v>
      </c>
      <c r="O371" s="30"/>
      <c r="P371" s="112" t="s">
        <v>1123</v>
      </c>
    </row>
    <row r="372" spans="8:16" ht="32.25" customHeight="1" x14ac:dyDescent="0.2">
      <c r="H372" s="93"/>
      <c r="I372" s="30"/>
      <c r="J372" s="30"/>
      <c r="K372" s="30"/>
      <c r="L372" s="30"/>
      <c r="M372" s="109"/>
      <c r="N372" s="109" t="s">
        <v>1124</v>
      </c>
      <c r="O372" s="30"/>
      <c r="P372" s="112" t="s">
        <v>1125</v>
      </c>
    </row>
    <row r="373" spans="8:16" ht="32.25" customHeight="1" x14ac:dyDescent="0.2">
      <c r="H373" s="93"/>
      <c r="I373" s="30"/>
      <c r="J373" s="30"/>
      <c r="K373" s="30"/>
      <c r="L373" s="30"/>
      <c r="M373" s="109"/>
      <c r="N373" s="109" t="s">
        <v>1126</v>
      </c>
      <c r="O373" s="30"/>
      <c r="P373" s="112" t="s">
        <v>1127</v>
      </c>
    </row>
    <row r="374" spans="8:16" ht="32.25" customHeight="1" x14ac:dyDescent="0.2">
      <c r="H374" s="93"/>
      <c r="I374" s="30"/>
      <c r="J374" s="30"/>
      <c r="K374" s="30"/>
      <c r="L374" s="30"/>
      <c r="M374" s="109"/>
      <c r="N374" s="109" t="s">
        <v>1128</v>
      </c>
      <c r="O374" s="30"/>
      <c r="P374" s="112" t="s">
        <v>1129</v>
      </c>
    </row>
    <row r="375" spans="8:16" ht="32.25" customHeight="1" x14ac:dyDescent="0.2">
      <c r="H375" s="93"/>
      <c r="I375" s="30"/>
      <c r="J375" s="30"/>
      <c r="K375" s="30"/>
      <c r="L375" s="30"/>
      <c r="M375" s="109"/>
      <c r="N375" s="109" t="s">
        <v>1130</v>
      </c>
      <c r="O375" s="30"/>
      <c r="P375" s="112" t="s">
        <v>1131</v>
      </c>
    </row>
    <row r="376" spans="8:16" ht="32.25" customHeight="1" x14ac:dyDescent="0.2">
      <c r="H376" s="93"/>
      <c r="I376" s="30"/>
      <c r="J376" s="30"/>
      <c r="K376" s="30"/>
      <c r="L376" s="30"/>
      <c r="M376" s="109"/>
      <c r="N376" s="109" t="s">
        <v>1132</v>
      </c>
      <c r="O376" s="30"/>
      <c r="P376" s="112" t="s">
        <v>1133</v>
      </c>
    </row>
    <row r="377" spans="8:16" ht="32.25" customHeight="1" x14ac:dyDescent="0.2">
      <c r="H377" s="93"/>
      <c r="I377" s="30"/>
      <c r="J377" s="30"/>
      <c r="K377" s="30"/>
      <c r="L377" s="30"/>
      <c r="M377" s="109"/>
      <c r="N377" s="109" t="s">
        <v>1134</v>
      </c>
      <c r="O377" s="30"/>
      <c r="P377" s="112" t="s">
        <v>1135</v>
      </c>
    </row>
    <row r="378" spans="8:16" ht="32.25" customHeight="1" x14ac:dyDescent="0.2">
      <c r="H378" s="93"/>
      <c r="I378" s="30"/>
      <c r="J378" s="30"/>
      <c r="K378" s="30"/>
      <c r="L378" s="30"/>
      <c r="M378" s="109"/>
      <c r="N378" s="109" t="s">
        <v>1136</v>
      </c>
      <c r="O378" s="30"/>
      <c r="P378" s="112" t="s">
        <v>1137</v>
      </c>
    </row>
    <row r="379" spans="8:16" ht="32.25" customHeight="1" x14ac:dyDescent="0.2">
      <c r="H379" s="93"/>
      <c r="I379" s="30"/>
      <c r="J379" s="30"/>
      <c r="K379" s="30"/>
      <c r="L379" s="30"/>
      <c r="M379" s="109"/>
      <c r="N379" s="109" t="s">
        <v>1138</v>
      </c>
      <c r="O379" s="30"/>
      <c r="P379" s="112" t="s">
        <v>1139</v>
      </c>
    </row>
    <row r="380" spans="8:16" ht="32.25" customHeight="1" x14ac:dyDescent="0.2">
      <c r="H380" s="93"/>
      <c r="I380" s="30"/>
      <c r="J380" s="30"/>
      <c r="K380" s="30"/>
      <c r="L380" s="30"/>
      <c r="M380" s="109"/>
      <c r="N380" s="109" t="s">
        <v>1140</v>
      </c>
      <c r="O380" s="30"/>
      <c r="P380" s="112" t="s">
        <v>1141</v>
      </c>
    </row>
    <row r="381" spans="8:16" ht="32.25" customHeight="1" x14ac:dyDescent="0.2">
      <c r="H381" s="93"/>
      <c r="I381" s="30"/>
      <c r="J381" s="30"/>
      <c r="K381" s="30"/>
      <c r="L381" s="30"/>
      <c r="M381" s="109"/>
      <c r="N381" s="109" t="s">
        <v>1142</v>
      </c>
      <c r="O381" s="30"/>
      <c r="P381" s="112" t="s">
        <v>1143</v>
      </c>
    </row>
    <row r="382" spans="8:16" ht="32.25" customHeight="1" x14ac:dyDescent="0.2">
      <c r="H382" s="93"/>
      <c r="I382" s="30"/>
      <c r="J382" s="30"/>
      <c r="K382" s="30"/>
      <c r="L382" s="30"/>
      <c r="M382" s="109"/>
      <c r="N382" s="109" t="s">
        <v>1144</v>
      </c>
      <c r="O382" s="30"/>
      <c r="P382" s="112" t="s">
        <v>1145</v>
      </c>
    </row>
    <row r="383" spans="8:16" ht="32.25" customHeight="1" x14ac:dyDescent="0.2">
      <c r="H383" s="93"/>
      <c r="I383" s="30"/>
      <c r="J383" s="30"/>
      <c r="K383" s="30"/>
      <c r="L383" s="30"/>
      <c r="M383" s="109"/>
      <c r="N383" s="109" t="s">
        <v>1146</v>
      </c>
      <c r="O383" s="30"/>
      <c r="P383" s="112" t="s">
        <v>1147</v>
      </c>
    </row>
    <row r="384" spans="8:16" ht="32.25" customHeight="1" x14ac:dyDescent="0.2">
      <c r="H384" s="93"/>
      <c r="I384" s="30"/>
      <c r="J384" s="30"/>
      <c r="K384" s="30"/>
      <c r="L384" s="30"/>
      <c r="M384" s="109"/>
      <c r="N384" s="109" t="s">
        <v>1148</v>
      </c>
      <c r="O384" s="30"/>
      <c r="P384" s="112" t="s">
        <v>1149</v>
      </c>
    </row>
    <row r="385" spans="8:16" ht="32.25" customHeight="1" x14ac:dyDescent="0.2">
      <c r="H385" s="93"/>
      <c r="I385" s="30"/>
      <c r="J385" s="30"/>
      <c r="K385" s="30"/>
      <c r="L385" s="30"/>
      <c r="M385" s="109"/>
      <c r="N385" s="109" t="s">
        <v>1150</v>
      </c>
      <c r="O385" s="30"/>
      <c r="P385" s="112" t="s">
        <v>1151</v>
      </c>
    </row>
    <row r="386" spans="8:16" ht="32.25" customHeight="1" x14ac:dyDescent="0.2">
      <c r="H386" s="93"/>
      <c r="I386" s="30"/>
      <c r="J386" s="30"/>
      <c r="K386" s="30"/>
      <c r="L386" s="30"/>
      <c r="M386" s="109"/>
      <c r="N386" s="109" t="s">
        <v>1152</v>
      </c>
      <c r="O386" s="30"/>
      <c r="P386" s="112" t="s">
        <v>1153</v>
      </c>
    </row>
    <row r="387" spans="8:16" ht="32.25" customHeight="1" x14ac:dyDescent="0.2">
      <c r="H387" s="93"/>
      <c r="I387" s="30"/>
      <c r="J387" s="30"/>
      <c r="K387" s="30"/>
      <c r="L387" s="30"/>
      <c r="M387" s="109"/>
      <c r="N387" s="109" t="s">
        <v>1154</v>
      </c>
      <c r="O387" s="30"/>
      <c r="P387" s="112" t="s">
        <v>1155</v>
      </c>
    </row>
    <row r="388" spans="8:16" ht="32.25" customHeight="1" x14ac:dyDescent="0.2">
      <c r="H388" s="93"/>
      <c r="I388" s="30"/>
      <c r="J388" s="30"/>
      <c r="K388" s="30"/>
      <c r="L388" s="30"/>
      <c r="M388" s="109"/>
      <c r="N388" s="109" t="s">
        <v>1156</v>
      </c>
      <c r="O388" s="30"/>
      <c r="P388" s="112" t="s">
        <v>1157</v>
      </c>
    </row>
    <row r="389" spans="8:16" ht="32.25" customHeight="1" x14ac:dyDescent="0.2">
      <c r="H389" s="93"/>
      <c r="I389" s="30"/>
      <c r="J389" s="30"/>
      <c r="K389" s="30"/>
      <c r="L389" s="30"/>
      <c r="M389" s="109"/>
      <c r="N389" s="109" t="s">
        <v>1158</v>
      </c>
      <c r="O389" s="30"/>
      <c r="P389" s="112" t="s">
        <v>1159</v>
      </c>
    </row>
    <row r="390" spans="8:16" ht="32.25" customHeight="1" x14ac:dyDescent="0.2">
      <c r="H390" s="93"/>
      <c r="I390" s="30"/>
      <c r="J390" s="30"/>
      <c r="K390" s="30"/>
      <c r="L390" s="30"/>
      <c r="M390" s="109"/>
      <c r="N390" s="109" t="s">
        <v>1160</v>
      </c>
      <c r="O390" s="30"/>
      <c r="P390" s="112" t="s">
        <v>1161</v>
      </c>
    </row>
    <row r="391" spans="8:16" ht="32.25" customHeight="1" x14ac:dyDescent="0.2">
      <c r="H391" s="93"/>
      <c r="I391" s="30"/>
      <c r="J391" s="30"/>
      <c r="K391" s="30"/>
      <c r="L391" s="30"/>
      <c r="M391" s="109"/>
      <c r="N391" s="109" t="s">
        <v>1162</v>
      </c>
      <c r="O391" s="30"/>
      <c r="P391" s="112" t="s">
        <v>1163</v>
      </c>
    </row>
    <row r="392" spans="8:16" ht="32.25" customHeight="1" x14ac:dyDescent="0.2">
      <c r="H392" s="93"/>
      <c r="I392" s="30"/>
      <c r="J392" s="30"/>
      <c r="K392" s="30"/>
      <c r="L392" s="30"/>
      <c r="M392" s="109"/>
      <c r="N392" s="109" t="s">
        <v>1164</v>
      </c>
      <c r="O392" s="30"/>
      <c r="P392" s="112" t="s">
        <v>1165</v>
      </c>
    </row>
    <row r="393" spans="8:16" ht="32.25" customHeight="1" x14ac:dyDescent="0.2">
      <c r="H393" s="93"/>
      <c r="I393" s="30"/>
      <c r="J393" s="30"/>
      <c r="K393" s="30"/>
      <c r="L393" s="30"/>
      <c r="M393" s="109"/>
      <c r="N393" s="109" t="s">
        <v>1166</v>
      </c>
      <c r="O393" s="30"/>
      <c r="P393" s="112" t="s">
        <v>1167</v>
      </c>
    </row>
    <row r="394" spans="8:16" ht="32.25" customHeight="1" x14ac:dyDescent="0.2">
      <c r="H394" s="93"/>
      <c r="I394" s="30"/>
      <c r="J394" s="30"/>
      <c r="K394" s="30"/>
      <c r="L394" s="30"/>
      <c r="M394" s="109"/>
      <c r="N394" s="109" t="s">
        <v>1168</v>
      </c>
      <c r="O394" s="30"/>
      <c r="P394" s="112" t="s">
        <v>1169</v>
      </c>
    </row>
    <row r="395" spans="8:16" ht="32.25" customHeight="1" x14ac:dyDescent="0.2">
      <c r="H395" s="93"/>
      <c r="I395" s="30"/>
      <c r="J395" s="30"/>
      <c r="K395" s="30"/>
      <c r="L395" s="30"/>
      <c r="M395" s="109"/>
      <c r="N395" s="109" t="s">
        <v>1170</v>
      </c>
      <c r="O395" s="30"/>
      <c r="P395" s="112" t="s">
        <v>1171</v>
      </c>
    </row>
    <row r="396" spans="8:16" ht="32.25" customHeight="1" x14ac:dyDescent="0.2">
      <c r="H396" s="93"/>
      <c r="I396" s="30"/>
      <c r="J396" s="30"/>
      <c r="K396" s="30"/>
      <c r="L396" s="30"/>
      <c r="M396" s="109"/>
      <c r="N396" s="109" t="s">
        <v>1172</v>
      </c>
      <c r="O396" s="30"/>
      <c r="P396" s="112" t="s">
        <v>1173</v>
      </c>
    </row>
    <row r="397" spans="8:16" ht="32.25" customHeight="1" x14ac:dyDescent="0.2">
      <c r="H397" s="93"/>
      <c r="I397" s="30"/>
      <c r="J397" s="30"/>
      <c r="K397" s="30"/>
      <c r="L397" s="30"/>
      <c r="M397" s="109"/>
      <c r="N397" s="109" t="s">
        <v>1174</v>
      </c>
      <c r="O397" s="30"/>
      <c r="P397" s="112" t="s">
        <v>1175</v>
      </c>
    </row>
    <row r="398" spans="8:16" ht="32.25" customHeight="1" x14ac:dyDescent="0.2">
      <c r="H398" s="93"/>
      <c r="I398" s="30"/>
      <c r="J398" s="30"/>
      <c r="K398" s="30"/>
      <c r="L398" s="30"/>
      <c r="M398" s="109"/>
      <c r="N398" s="109" t="s">
        <v>1176</v>
      </c>
      <c r="O398" s="30"/>
      <c r="P398" s="112" t="s">
        <v>1177</v>
      </c>
    </row>
    <row r="399" spans="8:16" ht="32.25" customHeight="1" x14ac:dyDescent="0.2">
      <c r="H399" s="93"/>
      <c r="I399" s="30"/>
      <c r="J399" s="30"/>
      <c r="K399" s="30"/>
      <c r="L399" s="30"/>
      <c r="M399" s="109"/>
      <c r="N399" s="109" t="s">
        <v>1178</v>
      </c>
      <c r="O399" s="30"/>
      <c r="P399" s="112" t="s">
        <v>1179</v>
      </c>
    </row>
    <row r="400" spans="8:16" ht="32.25" customHeight="1" x14ac:dyDescent="0.2">
      <c r="H400" s="93"/>
      <c r="I400" s="30"/>
      <c r="J400" s="30"/>
      <c r="K400" s="30"/>
      <c r="L400" s="30"/>
      <c r="M400" s="109"/>
      <c r="N400" s="109" t="s">
        <v>1180</v>
      </c>
      <c r="O400" s="30"/>
      <c r="P400" s="112" t="s">
        <v>1181</v>
      </c>
    </row>
    <row r="401" spans="8:16" ht="32.25" customHeight="1" x14ac:dyDescent="0.2">
      <c r="H401" s="93"/>
      <c r="I401" s="30"/>
      <c r="J401" s="30"/>
      <c r="K401" s="30"/>
      <c r="L401" s="30"/>
      <c r="M401" s="109"/>
      <c r="N401" s="109" t="s">
        <v>1182</v>
      </c>
      <c r="O401" s="30"/>
      <c r="P401" s="112" t="s">
        <v>1183</v>
      </c>
    </row>
    <row r="402" spans="8:16" ht="32.25" customHeight="1" x14ac:dyDescent="0.2">
      <c r="H402" s="93"/>
      <c r="I402" s="30"/>
      <c r="J402" s="30"/>
      <c r="K402" s="30"/>
      <c r="L402" s="30"/>
      <c r="M402" s="109"/>
      <c r="N402" s="109" t="s">
        <v>1184</v>
      </c>
      <c r="O402" s="30"/>
      <c r="P402" s="112" t="s">
        <v>1185</v>
      </c>
    </row>
    <row r="403" spans="8:16" ht="32.25" customHeight="1" x14ac:dyDescent="0.2">
      <c r="H403" s="93"/>
      <c r="I403" s="30"/>
      <c r="J403" s="30"/>
      <c r="K403" s="30"/>
      <c r="L403" s="30"/>
      <c r="M403" s="109"/>
      <c r="N403" s="109" t="s">
        <v>1186</v>
      </c>
      <c r="O403" s="30"/>
      <c r="P403" s="112" t="s">
        <v>1187</v>
      </c>
    </row>
    <row r="404" spans="8:16" ht="32.25" customHeight="1" x14ac:dyDescent="0.2">
      <c r="H404" s="93"/>
      <c r="I404" s="30"/>
      <c r="J404" s="30"/>
      <c r="K404" s="30"/>
      <c r="L404" s="30"/>
      <c r="M404" s="109"/>
      <c r="N404" s="109" t="s">
        <v>1188</v>
      </c>
      <c r="O404" s="30"/>
      <c r="P404" s="112" t="s">
        <v>1189</v>
      </c>
    </row>
    <row r="405" spans="8:16" ht="32.25" customHeight="1" x14ac:dyDescent="0.2">
      <c r="H405" s="93"/>
      <c r="I405" s="30"/>
      <c r="J405" s="30"/>
      <c r="K405" s="30"/>
      <c r="L405" s="30"/>
      <c r="M405" s="109"/>
      <c r="N405" s="109" t="s">
        <v>1190</v>
      </c>
      <c r="O405" s="30"/>
      <c r="P405" s="112" t="s">
        <v>1191</v>
      </c>
    </row>
    <row r="406" spans="8:16" ht="32.25" customHeight="1" x14ac:dyDescent="0.2">
      <c r="H406" s="93"/>
      <c r="I406" s="30"/>
      <c r="J406" s="30"/>
      <c r="K406" s="30"/>
      <c r="L406" s="30"/>
      <c r="M406" s="109"/>
      <c r="N406" s="109" t="s">
        <v>1192</v>
      </c>
      <c r="O406" s="30"/>
      <c r="P406" s="112" t="s">
        <v>1193</v>
      </c>
    </row>
    <row r="407" spans="8:16" ht="32.25" customHeight="1" x14ac:dyDescent="0.2">
      <c r="H407" s="93"/>
      <c r="I407" s="30"/>
      <c r="J407" s="30"/>
      <c r="K407" s="30"/>
      <c r="L407" s="30"/>
      <c r="M407" s="109"/>
      <c r="N407" s="109" t="s">
        <v>1194</v>
      </c>
      <c r="O407" s="30"/>
      <c r="P407" s="112" t="s">
        <v>1195</v>
      </c>
    </row>
    <row r="408" spans="8:16" ht="32.25" customHeight="1" x14ac:dyDescent="0.2">
      <c r="H408" s="93"/>
      <c r="I408" s="30"/>
      <c r="J408" s="30"/>
      <c r="K408" s="30"/>
      <c r="L408" s="30"/>
      <c r="M408" s="109"/>
      <c r="N408" s="109" t="s">
        <v>1196</v>
      </c>
      <c r="O408" s="30"/>
      <c r="P408" s="112" t="s">
        <v>1197</v>
      </c>
    </row>
    <row r="409" spans="8:16" ht="32.25" customHeight="1" x14ac:dyDescent="0.2">
      <c r="H409" s="93"/>
      <c r="I409" s="30"/>
      <c r="J409" s="30"/>
      <c r="K409" s="30"/>
      <c r="L409" s="30"/>
      <c r="M409" s="109"/>
      <c r="N409" s="109" t="s">
        <v>1198</v>
      </c>
      <c r="O409" s="30"/>
      <c r="P409" s="112" t="s">
        <v>1199</v>
      </c>
    </row>
    <row r="410" spans="8:16" ht="32.25" customHeight="1" x14ac:dyDescent="0.2">
      <c r="H410" s="93"/>
      <c r="I410" s="30"/>
      <c r="J410" s="30"/>
      <c r="K410" s="30"/>
      <c r="L410" s="30"/>
      <c r="M410" s="109"/>
      <c r="N410" s="109" t="s">
        <v>1200</v>
      </c>
      <c r="O410" s="30"/>
      <c r="P410" s="112" t="s">
        <v>1201</v>
      </c>
    </row>
    <row r="411" spans="8:16" ht="32.25" customHeight="1" x14ac:dyDescent="0.2">
      <c r="H411" s="93"/>
      <c r="I411" s="30"/>
      <c r="J411" s="30"/>
      <c r="K411" s="30"/>
      <c r="L411" s="30"/>
      <c r="M411" s="109"/>
      <c r="N411" s="109" t="s">
        <v>1202</v>
      </c>
      <c r="O411" s="30"/>
      <c r="P411" s="112" t="s">
        <v>1203</v>
      </c>
    </row>
    <row r="412" spans="8:16" ht="32.25" customHeight="1" x14ac:dyDescent="0.2">
      <c r="H412" s="93"/>
      <c r="I412" s="30"/>
      <c r="J412" s="30"/>
      <c r="K412" s="30"/>
      <c r="L412" s="30"/>
      <c r="M412" s="109"/>
      <c r="N412" s="109" t="s">
        <v>1204</v>
      </c>
      <c r="O412" s="30"/>
      <c r="P412" s="112" t="s">
        <v>1205</v>
      </c>
    </row>
    <row r="413" spans="8:16" ht="32.25" customHeight="1" x14ac:dyDescent="0.2">
      <c r="H413" s="93"/>
      <c r="I413" s="30"/>
      <c r="J413" s="30"/>
      <c r="K413" s="30"/>
      <c r="L413" s="30"/>
      <c r="M413" s="109"/>
      <c r="N413" s="109" t="s">
        <v>1206</v>
      </c>
      <c r="O413" s="30"/>
      <c r="P413" s="112" t="s">
        <v>1207</v>
      </c>
    </row>
    <row r="414" spans="8:16" ht="32.25" customHeight="1" x14ac:dyDescent="0.2">
      <c r="H414" s="93"/>
      <c r="I414" s="30"/>
      <c r="J414" s="30"/>
      <c r="K414" s="30"/>
      <c r="L414" s="30"/>
      <c r="M414" s="109"/>
      <c r="N414" s="109" t="s">
        <v>1208</v>
      </c>
      <c r="O414" s="30"/>
      <c r="P414" s="112" t="s">
        <v>1209</v>
      </c>
    </row>
    <row r="415" spans="8:16" ht="32.25" customHeight="1" x14ac:dyDescent="0.2">
      <c r="H415" s="93"/>
      <c r="I415" s="30"/>
      <c r="J415" s="30"/>
      <c r="K415" s="30"/>
      <c r="L415" s="30"/>
      <c r="M415" s="109"/>
      <c r="N415" s="109" t="s">
        <v>1210</v>
      </c>
      <c r="O415" s="30"/>
      <c r="P415" s="112" t="s">
        <v>1211</v>
      </c>
    </row>
    <row r="416" spans="8:16" ht="32.25" customHeight="1" x14ac:dyDescent="0.2">
      <c r="H416" s="93"/>
      <c r="I416" s="30"/>
      <c r="J416" s="30"/>
      <c r="K416" s="30"/>
      <c r="L416" s="30"/>
      <c r="M416" s="109"/>
      <c r="N416" s="109" t="s">
        <v>1212</v>
      </c>
      <c r="O416" s="30"/>
      <c r="P416" s="112" t="s">
        <v>1213</v>
      </c>
    </row>
    <row r="417" spans="8:16" ht="32.25" customHeight="1" x14ac:dyDescent="0.2">
      <c r="H417" s="93"/>
      <c r="I417" s="30"/>
      <c r="J417" s="30"/>
      <c r="K417" s="30"/>
      <c r="L417" s="30"/>
      <c r="M417" s="109"/>
      <c r="N417" s="109" t="s">
        <v>1214</v>
      </c>
      <c r="O417" s="30"/>
      <c r="P417" s="112" t="s">
        <v>1215</v>
      </c>
    </row>
    <row r="418" spans="8:16" ht="32.25" customHeight="1" x14ac:dyDescent="0.2">
      <c r="H418" s="93"/>
      <c r="I418" s="30"/>
      <c r="J418" s="30"/>
      <c r="K418" s="30"/>
      <c r="L418" s="30"/>
      <c r="M418" s="109"/>
      <c r="N418" s="109" t="s">
        <v>1216</v>
      </c>
      <c r="O418" s="30"/>
      <c r="P418" s="112" t="s">
        <v>1217</v>
      </c>
    </row>
    <row r="419" spans="8:16" ht="32.25" customHeight="1" x14ac:dyDescent="0.2">
      <c r="H419" s="93"/>
      <c r="I419" s="30"/>
      <c r="J419" s="30"/>
      <c r="K419" s="30"/>
      <c r="L419" s="30"/>
      <c r="M419" s="109"/>
      <c r="N419" s="109" t="s">
        <v>1218</v>
      </c>
      <c r="O419" s="30"/>
      <c r="P419" s="112" t="s">
        <v>1219</v>
      </c>
    </row>
    <row r="420" spans="8:16" ht="32.25" customHeight="1" x14ac:dyDescent="0.2">
      <c r="H420" s="93"/>
      <c r="I420" s="30"/>
      <c r="J420" s="30"/>
      <c r="K420" s="30"/>
      <c r="L420" s="30"/>
      <c r="M420" s="109"/>
      <c r="N420" s="109" t="s">
        <v>1220</v>
      </c>
      <c r="O420" s="30"/>
      <c r="P420" s="112" t="s">
        <v>1221</v>
      </c>
    </row>
    <row r="421" spans="8:16" ht="32.25" customHeight="1" x14ac:dyDescent="0.2">
      <c r="H421" s="93"/>
      <c r="I421" s="30"/>
      <c r="J421" s="30"/>
      <c r="K421" s="30"/>
      <c r="L421" s="30"/>
      <c r="M421" s="109"/>
      <c r="N421" s="109" t="s">
        <v>1222</v>
      </c>
      <c r="O421" s="30"/>
      <c r="P421" s="112" t="s">
        <v>1223</v>
      </c>
    </row>
    <row r="422" spans="8:16" ht="32.25" customHeight="1" x14ac:dyDescent="0.2">
      <c r="H422" s="93"/>
      <c r="I422" s="30"/>
      <c r="J422" s="30"/>
      <c r="K422" s="30"/>
      <c r="L422" s="30"/>
      <c r="M422" s="109"/>
      <c r="N422" s="109" t="s">
        <v>1224</v>
      </c>
      <c r="O422" s="30"/>
      <c r="P422" s="112" t="s">
        <v>1225</v>
      </c>
    </row>
    <row r="423" spans="8:16" ht="32.25" customHeight="1" x14ac:dyDescent="0.2">
      <c r="H423" s="93"/>
      <c r="I423" s="30"/>
      <c r="J423" s="30"/>
      <c r="K423" s="30"/>
      <c r="L423" s="30"/>
      <c r="M423" s="109"/>
      <c r="N423" s="109" t="s">
        <v>1226</v>
      </c>
      <c r="O423" s="30"/>
      <c r="P423" s="112" t="s">
        <v>1227</v>
      </c>
    </row>
    <row r="424" spans="8:16" ht="32.25" customHeight="1" x14ac:dyDescent="0.2">
      <c r="H424" s="93"/>
      <c r="I424" s="30"/>
      <c r="J424" s="30"/>
      <c r="K424" s="30"/>
      <c r="L424" s="30"/>
      <c r="M424" s="109"/>
      <c r="N424" s="109" t="s">
        <v>1228</v>
      </c>
      <c r="O424" s="30"/>
      <c r="P424" s="112" t="s">
        <v>1229</v>
      </c>
    </row>
    <row r="425" spans="8:16" ht="32.25" customHeight="1" x14ac:dyDescent="0.2">
      <c r="H425" s="93"/>
      <c r="I425" s="30"/>
      <c r="J425" s="30"/>
      <c r="K425" s="30"/>
      <c r="L425" s="30"/>
      <c r="M425" s="109"/>
      <c r="N425" s="109" t="s">
        <v>1230</v>
      </c>
      <c r="O425" s="30"/>
      <c r="P425" s="112" t="s">
        <v>1231</v>
      </c>
    </row>
    <row r="426" spans="8:16" ht="32.25" customHeight="1" x14ac:dyDescent="0.2">
      <c r="H426" s="93"/>
      <c r="I426" s="30"/>
      <c r="J426" s="30"/>
      <c r="K426" s="30"/>
      <c r="L426" s="30"/>
      <c r="M426" s="109"/>
      <c r="N426" s="109" t="s">
        <v>1232</v>
      </c>
      <c r="O426" s="30"/>
      <c r="P426" s="112" t="s">
        <v>1233</v>
      </c>
    </row>
    <row r="427" spans="8:16" ht="32.25" customHeight="1" x14ac:dyDescent="0.2">
      <c r="H427" s="93"/>
      <c r="I427" s="30"/>
      <c r="J427" s="30"/>
      <c r="K427" s="30"/>
      <c r="L427" s="30"/>
      <c r="M427" s="109"/>
      <c r="N427" s="109" t="s">
        <v>1234</v>
      </c>
      <c r="O427" s="30"/>
      <c r="P427" s="112" t="s">
        <v>1235</v>
      </c>
    </row>
    <row r="428" spans="8:16" ht="32.25" customHeight="1" x14ac:dyDescent="0.2">
      <c r="H428" s="93"/>
      <c r="I428" s="30"/>
      <c r="J428" s="30"/>
      <c r="K428" s="30"/>
      <c r="L428" s="30"/>
      <c r="M428" s="109"/>
      <c r="N428" s="109" t="s">
        <v>1236</v>
      </c>
      <c r="O428" s="30"/>
      <c r="P428" s="112" t="s">
        <v>1237</v>
      </c>
    </row>
    <row r="429" spans="8:16" ht="32.25" customHeight="1" x14ac:dyDescent="0.2">
      <c r="H429" s="93"/>
      <c r="I429" s="30"/>
      <c r="J429" s="30"/>
      <c r="K429" s="30"/>
      <c r="L429" s="30"/>
      <c r="M429" s="109"/>
      <c r="N429" s="109" t="s">
        <v>1238</v>
      </c>
      <c r="O429" s="30"/>
      <c r="P429" s="112" t="s">
        <v>1239</v>
      </c>
    </row>
    <row r="430" spans="8:16" ht="32.25" customHeight="1" x14ac:dyDescent="0.2">
      <c r="H430" s="93"/>
      <c r="I430" s="30"/>
      <c r="J430" s="30"/>
      <c r="K430" s="30"/>
      <c r="L430" s="30"/>
      <c r="M430" s="109"/>
      <c r="N430" s="109" t="s">
        <v>1240</v>
      </c>
      <c r="O430" s="30"/>
      <c r="P430" s="112" t="s">
        <v>1241</v>
      </c>
    </row>
    <row r="431" spans="8:16" ht="32.25" customHeight="1" x14ac:dyDescent="0.2">
      <c r="H431" s="93"/>
      <c r="I431" s="30"/>
      <c r="J431" s="30"/>
      <c r="K431" s="30"/>
      <c r="L431" s="30"/>
      <c r="M431" s="109"/>
      <c r="N431" s="109" t="s">
        <v>1242</v>
      </c>
      <c r="O431" s="30"/>
      <c r="P431" s="112" t="s">
        <v>1243</v>
      </c>
    </row>
    <row r="432" spans="8:16" ht="32.25" customHeight="1" x14ac:dyDescent="0.2">
      <c r="H432" s="93"/>
      <c r="I432" s="30"/>
      <c r="J432" s="30"/>
      <c r="K432" s="30"/>
      <c r="L432" s="30"/>
      <c r="M432" s="109"/>
      <c r="N432" s="109" t="s">
        <v>1244</v>
      </c>
      <c r="O432" s="30"/>
      <c r="P432" s="112" t="s">
        <v>1245</v>
      </c>
    </row>
    <row r="433" spans="8:16" ht="32.25" customHeight="1" x14ac:dyDescent="0.2">
      <c r="H433" s="93"/>
      <c r="I433" s="30"/>
      <c r="J433" s="30"/>
      <c r="K433" s="30"/>
      <c r="L433" s="30"/>
      <c r="M433" s="109"/>
      <c r="N433" s="109" t="s">
        <v>1246</v>
      </c>
      <c r="O433" s="30"/>
      <c r="P433" s="112" t="s">
        <v>1247</v>
      </c>
    </row>
    <row r="434" spans="8:16" ht="32.25" customHeight="1" x14ac:dyDescent="0.2">
      <c r="H434" s="93"/>
      <c r="I434" s="30"/>
      <c r="J434" s="30"/>
      <c r="K434" s="30"/>
      <c r="L434" s="30"/>
      <c r="M434" s="109"/>
      <c r="N434" s="109" t="s">
        <v>1248</v>
      </c>
      <c r="O434" s="30"/>
      <c r="P434" s="112" t="s">
        <v>1249</v>
      </c>
    </row>
    <row r="435" spans="8:16" ht="32.25" customHeight="1" x14ac:dyDescent="0.2">
      <c r="H435" s="93"/>
      <c r="I435" s="30"/>
      <c r="J435" s="30"/>
      <c r="K435" s="30"/>
      <c r="L435" s="30"/>
      <c r="M435" s="109"/>
      <c r="N435" s="109"/>
      <c r="O435" s="30"/>
      <c r="P435" s="112" t="s">
        <v>1250</v>
      </c>
    </row>
    <row r="436" spans="8:16" ht="32.25" customHeight="1" x14ac:dyDescent="0.2">
      <c r="H436" s="93"/>
      <c r="I436" s="30"/>
      <c r="J436" s="30"/>
      <c r="K436" s="30"/>
      <c r="L436" s="30"/>
      <c r="M436" s="109"/>
      <c r="N436" s="109"/>
      <c r="O436" s="30"/>
      <c r="P436" s="112" t="s">
        <v>1251</v>
      </c>
    </row>
    <row r="437" spans="8:16" ht="32.25" customHeight="1" x14ac:dyDescent="0.2">
      <c r="H437" s="93"/>
      <c r="I437" s="30"/>
      <c r="J437" s="30"/>
      <c r="K437" s="30"/>
      <c r="L437" s="30"/>
      <c r="M437" s="109"/>
      <c r="N437" s="109"/>
      <c r="O437" s="30"/>
      <c r="P437" s="112" t="s">
        <v>1252</v>
      </c>
    </row>
    <row r="438" spans="8:16" ht="32.25" customHeight="1" x14ac:dyDescent="0.2">
      <c r="H438" s="93"/>
      <c r="I438" s="30"/>
      <c r="J438" s="30"/>
      <c r="K438" s="30"/>
      <c r="L438" s="30"/>
      <c r="M438" s="109"/>
      <c r="N438" s="109"/>
      <c r="O438" s="30"/>
      <c r="P438" s="112" t="s">
        <v>1253</v>
      </c>
    </row>
    <row r="439" spans="8:16" ht="32.25" customHeight="1" x14ac:dyDescent="0.2">
      <c r="H439" s="93"/>
      <c r="I439" s="30"/>
      <c r="J439" s="30"/>
      <c r="K439" s="30"/>
      <c r="L439" s="30"/>
      <c r="M439" s="109"/>
      <c r="N439" s="109"/>
      <c r="O439" s="30"/>
      <c r="P439" s="112" t="s">
        <v>1254</v>
      </c>
    </row>
    <row r="440" spans="8:16" ht="32.25" customHeight="1" x14ac:dyDescent="0.2">
      <c r="H440" s="93"/>
      <c r="I440" s="30"/>
      <c r="J440" s="30"/>
      <c r="K440" s="30"/>
      <c r="L440" s="30"/>
      <c r="M440" s="109"/>
      <c r="N440" s="109"/>
      <c r="O440" s="30"/>
      <c r="P440" s="112" t="s">
        <v>1255</v>
      </c>
    </row>
    <row r="441" spans="8:16" ht="32.25" customHeight="1" x14ac:dyDescent="0.2">
      <c r="H441" s="93"/>
      <c r="I441" s="30"/>
      <c r="J441" s="30"/>
      <c r="K441" s="30"/>
      <c r="L441" s="30"/>
      <c r="M441" s="109"/>
      <c r="N441" s="109"/>
      <c r="O441" s="30"/>
      <c r="P441" s="112" t="s">
        <v>1256</v>
      </c>
    </row>
    <row r="442" spans="8:16" ht="32.25" customHeight="1" x14ac:dyDescent="0.2">
      <c r="H442" s="93"/>
      <c r="I442" s="30"/>
      <c r="J442" s="30"/>
      <c r="K442" s="30"/>
      <c r="L442" s="30"/>
      <c r="M442" s="109"/>
      <c r="N442" s="109"/>
      <c r="O442" s="30"/>
      <c r="P442" s="112" t="s">
        <v>1257</v>
      </c>
    </row>
    <row r="443" spans="8:16" ht="32.25" customHeight="1" x14ac:dyDescent="0.2">
      <c r="H443" s="93"/>
      <c r="I443" s="30"/>
      <c r="J443" s="30"/>
      <c r="K443" s="30"/>
      <c r="L443" s="30"/>
      <c r="M443" s="109"/>
      <c r="N443" s="109"/>
      <c r="O443" s="30"/>
      <c r="P443" s="112" t="s">
        <v>1258</v>
      </c>
    </row>
    <row r="444" spans="8:16" ht="32.25" customHeight="1" x14ac:dyDescent="0.2">
      <c r="H444" s="93"/>
      <c r="I444" s="30"/>
      <c r="J444" s="30"/>
      <c r="K444" s="30"/>
      <c r="L444" s="30"/>
      <c r="M444" s="109"/>
      <c r="N444" s="109"/>
      <c r="O444" s="30"/>
      <c r="P444" s="112" t="s">
        <v>1259</v>
      </c>
    </row>
    <row r="445" spans="8:16" ht="32.25" customHeight="1" x14ac:dyDescent="0.2">
      <c r="H445" s="93"/>
      <c r="I445" s="30"/>
      <c r="J445" s="30"/>
      <c r="K445" s="30"/>
      <c r="L445" s="30"/>
      <c r="M445" s="109"/>
      <c r="N445" s="109"/>
      <c r="O445" s="30"/>
      <c r="P445" s="112" t="s">
        <v>1260</v>
      </c>
    </row>
    <row r="446" spans="8:16" ht="32.25" customHeight="1" x14ac:dyDescent="0.2">
      <c r="H446" s="93"/>
      <c r="I446" s="30"/>
      <c r="J446" s="30"/>
      <c r="K446" s="30"/>
      <c r="L446" s="30"/>
      <c r="M446" s="109"/>
      <c r="N446" s="109"/>
      <c r="O446" s="30"/>
      <c r="P446" s="112" t="s">
        <v>1261</v>
      </c>
    </row>
    <row r="447" spans="8:16" ht="32.25" customHeight="1" x14ac:dyDescent="0.2">
      <c r="H447" s="93"/>
      <c r="I447" s="30"/>
      <c r="J447" s="30"/>
      <c r="K447" s="30"/>
      <c r="L447" s="30"/>
      <c r="M447" s="109"/>
      <c r="N447" s="109"/>
      <c r="O447" s="30"/>
      <c r="P447" s="112" t="s">
        <v>1262</v>
      </c>
    </row>
    <row r="448" spans="8:16" ht="32.25" customHeight="1" x14ac:dyDescent="0.2">
      <c r="H448" s="93"/>
      <c r="I448" s="30"/>
      <c r="J448" s="30"/>
      <c r="K448" s="30"/>
      <c r="L448" s="30"/>
      <c r="M448" s="109"/>
      <c r="N448" s="109"/>
      <c r="O448" s="30"/>
      <c r="P448" s="112" t="s">
        <v>1263</v>
      </c>
    </row>
    <row r="449" spans="8:16" ht="32.25" customHeight="1" x14ac:dyDescent="0.2">
      <c r="H449" s="93"/>
      <c r="I449" s="30"/>
      <c r="J449" s="30"/>
      <c r="K449" s="30"/>
      <c r="L449" s="30"/>
      <c r="M449" s="109"/>
      <c r="N449" s="109"/>
      <c r="O449" s="30"/>
      <c r="P449" s="112" t="s">
        <v>1264</v>
      </c>
    </row>
    <row r="450" spans="8:16" ht="32.25" customHeight="1" x14ac:dyDescent="0.2">
      <c r="H450" s="93"/>
      <c r="I450" s="30"/>
      <c r="J450" s="30"/>
      <c r="K450" s="30"/>
      <c r="L450" s="30"/>
      <c r="M450" s="109"/>
      <c r="N450" s="109"/>
      <c r="O450" s="30"/>
      <c r="P450" s="112" t="s">
        <v>1265</v>
      </c>
    </row>
    <row r="451" spans="8:16" ht="32.25" customHeight="1" x14ac:dyDescent="0.2">
      <c r="H451" s="93"/>
      <c r="I451" s="30"/>
      <c r="J451" s="30"/>
      <c r="K451" s="30"/>
      <c r="L451" s="30"/>
      <c r="M451" s="109"/>
      <c r="N451" s="109"/>
      <c r="O451" s="30"/>
      <c r="P451" s="112" t="s">
        <v>1266</v>
      </c>
    </row>
    <row r="452" spans="8:16" ht="32.25" customHeight="1" x14ac:dyDescent="0.2">
      <c r="H452" s="93"/>
      <c r="I452" s="30"/>
      <c r="J452" s="30"/>
      <c r="K452" s="30"/>
      <c r="L452" s="30"/>
      <c r="M452" s="109"/>
      <c r="N452" s="109"/>
      <c r="O452" s="30"/>
      <c r="P452" s="112" t="s">
        <v>1267</v>
      </c>
    </row>
    <row r="453" spans="8:16" ht="32.25" customHeight="1" x14ac:dyDescent="0.2">
      <c r="H453" s="93"/>
      <c r="I453" s="30"/>
      <c r="J453" s="30"/>
      <c r="K453" s="30"/>
      <c r="L453" s="30"/>
      <c r="M453" s="109"/>
      <c r="N453" s="109"/>
      <c r="O453" s="30"/>
      <c r="P453" s="112" t="s">
        <v>1268</v>
      </c>
    </row>
    <row r="454" spans="8:16" ht="32.25" customHeight="1" x14ac:dyDescent="0.2">
      <c r="H454" s="93"/>
      <c r="I454" s="30"/>
      <c r="J454" s="30"/>
      <c r="K454" s="30"/>
      <c r="L454" s="30"/>
      <c r="M454" s="109"/>
      <c r="N454" s="109"/>
      <c r="O454" s="30"/>
      <c r="P454" s="112" t="s">
        <v>1269</v>
      </c>
    </row>
    <row r="455" spans="8:16" ht="32.25" customHeight="1" x14ac:dyDescent="0.2">
      <c r="H455" s="93"/>
      <c r="I455" s="30"/>
      <c r="J455" s="30"/>
      <c r="K455" s="30"/>
      <c r="L455" s="30"/>
      <c r="M455" s="109"/>
      <c r="N455" s="109"/>
      <c r="O455" s="30"/>
      <c r="P455" s="112" t="s">
        <v>1270</v>
      </c>
    </row>
    <row r="456" spans="8:16" ht="32.25" customHeight="1" x14ac:dyDescent="0.2">
      <c r="H456" s="93"/>
      <c r="I456" s="30"/>
      <c r="J456" s="30"/>
      <c r="K456" s="30"/>
      <c r="L456" s="30"/>
      <c r="M456" s="109"/>
      <c r="N456" s="109"/>
      <c r="O456" s="30"/>
      <c r="P456" s="112" t="s">
        <v>1271</v>
      </c>
    </row>
    <row r="457" spans="8:16" ht="32.25" customHeight="1" x14ac:dyDescent="0.2">
      <c r="H457" s="93"/>
      <c r="I457" s="30"/>
      <c r="J457" s="30"/>
      <c r="K457" s="30"/>
      <c r="L457" s="30"/>
      <c r="M457" s="109"/>
      <c r="N457" s="109"/>
      <c r="O457" s="30"/>
      <c r="P457" s="112" t="s">
        <v>1272</v>
      </c>
    </row>
    <row r="458" spans="8:16" ht="32.25" customHeight="1" x14ac:dyDescent="0.2">
      <c r="H458" s="93"/>
      <c r="I458" s="30"/>
      <c r="J458" s="30"/>
      <c r="K458" s="30"/>
      <c r="L458" s="30"/>
      <c r="M458" s="109"/>
      <c r="N458" s="109"/>
      <c r="O458" s="30"/>
      <c r="P458" s="112" t="s">
        <v>1273</v>
      </c>
    </row>
    <row r="459" spans="8:16" ht="32.25" customHeight="1" x14ac:dyDescent="0.2">
      <c r="H459" s="93"/>
      <c r="I459" s="30"/>
      <c r="J459" s="30"/>
      <c r="K459" s="30"/>
      <c r="L459" s="30"/>
      <c r="M459" s="109"/>
      <c r="N459" s="109"/>
      <c r="O459" s="30"/>
      <c r="P459" s="112" t="s">
        <v>1274</v>
      </c>
    </row>
    <row r="460" spans="8:16" ht="32.25" customHeight="1" x14ac:dyDescent="0.2">
      <c r="H460" s="93"/>
      <c r="I460" s="30"/>
      <c r="J460" s="30"/>
      <c r="K460" s="30"/>
      <c r="L460" s="30"/>
      <c r="M460" s="109"/>
      <c r="N460" s="109"/>
      <c r="O460" s="30"/>
      <c r="P460" s="112" t="s">
        <v>1275</v>
      </c>
    </row>
    <row r="461" spans="8:16" ht="32.25" customHeight="1" x14ac:dyDescent="0.2">
      <c r="H461" s="93"/>
      <c r="I461" s="30"/>
      <c r="J461" s="30"/>
      <c r="K461" s="30"/>
      <c r="L461" s="30"/>
      <c r="M461" s="109"/>
      <c r="N461" s="109"/>
      <c r="O461" s="30"/>
      <c r="P461" s="112" t="s">
        <v>1276</v>
      </c>
    </row>
    <row r="462" spans="8:16" ht="32.25" customHeight="1" x14ac:dyDescent="0.2">
      <c r="H462" s="93"/>
      <c r="I462" s="30"/>
      <c r="J462" s="30"/>
      <c r="K462" s="30"/>
      <c r="L462" s="30"/>
      <c r="M462" s="109"/>
      <c r="N462" s="109"/>
      <c r="O462" s="30"/>
      <c r="P462" s="112" t="s">
        <v>1277</v>
      </c>
    </row>
    <row r="463" spans="8:16" ht="32.25" customHeight="1" x14ac:dyDescent="0.2">
      <c r="H463" s="93"/>
      <c r="I463" s="30"/>
      <c r="J463" s="30"/>
      <c r="K463" s="30"/>
      <c r="L463" s="30"/>
      <c r="M463" s="109"/>
      <c r="N463" s="109"/>
      <c r="O463" s="30"/>
      <c r="P463" s="112" t="s">
        <v>1278</v>
      </c>
    </row>
    <row r="464" spans="8:16" ht="32.25" customHeight="1" x14ac:dyDescent="0.2">
      <c r="H464" s="93"/>
      <c r="I464" s="30"/>
      <c r="J464" s="30"/>
      <c r="K464" s="30"/>
      <c r="L464" s="30"/>
      <c r="M464" s="109"/>
      <c r="N464" s="109"/>
      <c r="O464" s="30"/>
      <c r="P464" s="112" t="s">
        <v>1279</v>
      </c>
    </row>
    <row r="465" spans="8:16" ht="32.25" customHeight="1" x14ac:dyDescent="0.2">
      <c r="H465" s="93"/>
      <c r="I465" s="30"/>
      <c r="J465" s="30"/>
      <c r="K465" s="30"/>
      <c r="L465" s="30"/>
      <c r="M465" s="109"/>
      <c r="N465" s="109"/>
      <c r="O465" s="30"/>
      <c r="P465" s="112" t="s">
        <v>1280</v>
      </c>
    </row>
    <row r="466" spans="8:16" ht="32.25" customHeight="1" x14ac:dyDescent="0.2">
      <c r="H466" s="93"/>
      <c r="I466" s="30"/>
      <c r="J466" s="30"/>
      <c r="K466" s="30"/>
      <c r="L466" s="30"/>
      <c r="M466" s="109"/>
      <c r="N466" s="109"/>
      <c r="O466" s="30"/>
      <c r="P466" s="112" t="s">
        <v>1281</v>
      </c>
    </row>
    <row r="467" spans="8:16" ht="32.25" customHeight="1" x14ac:dyDescent="0.2">
      <c r="H467" s="93"/>
      <c r="I467" s="30"/>
      <c r="J467" s="30"/>
      <c r="K467" s="30"/>
      <c r="L467" s="30"/>
      <c r="M467" s="109"/>
      <c r="N467" s="109"/>
      <c r="O467" s="30"/>
      <c r="P467" s="112" t="s">
        <v>1282</v>
      </c>
    </row>
    <row r="468" spans="8:16" ht="32.25" customHeight="1" x14ac:dyDescent="0.2">
      <c r="H468" s="93"/>
      <c r="I468" s="30"/>
      <c r="J468" s="30"/>
      <c r="K468" s="30"/>
      <c r="L468" s="30"/>
      <c r="M468" s="109"/>
      <c r="N468" s="109"/>
      <c r="O468" s="30"/>
      <c r="P468" s="112" t="s">
        <v>1283</v>
      </c>
    </row>
    <row r="469" spans="8:16" ht="32.25" customHeight="1" x14ac:dyDescent="0.2">
      <c r="H469" s="93"/>
      <c r="I469" s="30"/>
      <c r="J469" s="30"/>
      <c r="K469" s="30"/>
      <c r="L469" s="30"/>
      <c r="M469" s="109"/>
      <c r="N469" s="109"/>
      <c r="O469" s="30"/>
      <c r="P469" s="112" t="s">
        <v>1284</v>
      </c>
    </row>
    <row r="470" spans="8:16" ht="32.25" customHeight="1" x14ac:dyDescent="0.2">
      <c r="H470" s="93"/>
      <c r="I470" s="30"/>
      <c r="J470" s="30"/>
      <c r="K470" s="30"/>
      <c r="L470" s="30"/>
      <c r="M470" s="109"/>
      <c r="N470" s="109"/>
      <c r="O470" s="30"/>
      <c r="P470" s="112" t="s">
        <v>1285</v>
      </c>
    </row>
    <row r="471" spans="8:16" ht="32.25" customHeight="1" x14ac:dyDescent="0.2">
      <c r="H471" s="93"/>
      <c r="I471" s="30"/>
      <c r="J471" s="30"/>
      <c r="K471" s="30"/>
      <c r="L471" s="30"/>
      <c r="M471" s="109"/>
      <c r="N471" s="109"/>
      <c r="O471" s="30"/>
      <c r="P471" s="112" t="s">
        <v>1286</v>
      </c>
    </row>
    <row r="472" spans="8:16" ht="32.25" customHeight="1" x14ac:dyDescent="0.2">
      <c r="H472" s="93"/>
      <c r="I472" s="30"/>
      <c r="J472" s="30"/>
      <c r="K472" s="30"/>
      <c r="L472" s="30"/>
      <c r="M472" s="109"/>
      <c r="N472" s="109"/>
      <c r="O472" s="30"/>
      <c r="P472" s="112" t="s">
        <v>1287</v>
      </c>
    </row>
    <row r="473" spans="8:16" ht="32.25" customHeight="1" x14ac:dyDescent="0.2">
      <c r="H473" s="93"/>
      <c r="I473" s="30"/>
      <c r="J473" s="30"/>
      <c r="K473" s="30"/>
      <c r="L473" s="30"/>
      <c r="M473" s="109"/>
      <c r="N473" s="109"/>
      <c r="O473" s="30"/>
      <c r="P473" s="112" t="s">
        <v>1288</v>
      </c>
    </row>
    <row r="474" spans="8:16" ht="32.25" customHeight="1" x14ac:dyDescent="0.2">
      <c r="H474" s="93"/>
      <c r="I474" s="30"/>
      <c r="J474" s="30"/>
      <c r="K474" s="30"/>
      <c r="L474" s="30"/>
      <c r="M474" s="109"/>
      <c r="N474" s="109"/>
      <c r="O474" s="30"/>
      <c r="P474" s="112" t="s">
        <v>1289</v>
      </c>
    </row>
    <row r="475" spans="8:16" ht="32.25" customHeight="1" x14ac:dyDescent="0.2">
      <c r="H475" s="93"/>
      <c r="I475" s="30"/>
      <c r="J475" s="30"/>
      <c r="K475" s="30"/>
      <c r="L475" s="30"/>
      <c r="M475" s="109"/>
      <c r="N475" s="109"/>
      <c r="O475" s="30"/>
      <c r="P475" s="112" t="s">
        <v>1290</v>
      </c>
    </row>
    <row r="476" spans="8:16" ht="32.25" customHeight="1" x14ac:dyDescent="0.2">
      <c r="H476" s="93"/>
      <c r="I476" s="30"/>
      <c r="J476" s="30"/>
      <c r="K476" s="30"/>
      <c r="L476" s="30"/>
      <c r="M476" s="109"/>
      <c r="N476" s="109"/>
      <c r="O476" s="30"/>
      <c r="P476" s="112" t="s">
        <v>1291</v>
      </c>
    </row>
    <row r="477" spans="8:16" ht="32.25" customHeight="1" x14ac:dyDescent="0.2">
      <c r="H477" s="93"/>
      <c r="I477" s="30"/>
      <c r="J477" s="30"/>
      <c r="K477" s="30"/>
      <c r="L477" s="30"/>
      <c r="M477" s="109"/>
      <c r="N477" s="109"/>
      <c r="O477" s="30"/>
      <c r="P477" s="112" t="s">
        <v>1292</v>
      </c>
    </row>
    <row r="478" spans="8:16" ht="32.25" customHeight="1" x14ac:dyDescent="0.2">
      <c r="H478" s="93"/>
      <c r="I478" s="30"/>
      <c r="J478" s="30"/>
      <c r="K478" s="30"/>
      <c r="L478" s="30"/>
      <c r="M478" s="109"/>
      <c r="N478" s="109"/>
      <c r="O478" s="30"/>
      <c r="P478" s="112" t="s">
        <v>1293</v>
      </c>
    </row>
    <row r="479" spans="8:16" ht="32.25" customHeight="1" x14ac:dyDescent="0.2">
      <c r="H479" s="93"/>
      <c r="I479" s="30"/>
      <c r="J479" s="30"/>
      <c r="K479" s="30"/>
      <c r="L479" s="30"/>
      <c r="M479" s="109"/>
      <c r="N479" s="109"/>
      <c r="O479" s="30"/>
      <c r="P479" s="112" t="s">
        <v>1294</v>
      </c>
    </row>
    <row r="480" spans="8:16" ht="32.25" customHeight="1" x14ac:dyDescent="0.2">
      <c r="H480" s="93"/>
      <c r="I480" s="30"/>
      <c r="J480" s="30"/>
      <c r="K480" s="30"/>
      <c r="L480" s="30"/>
      <c r="M480" s="109"/>
      <c r="N480" s="109"/>
      <c r="O480" s="30"/>
      <c r="P480" s="112" t="s">
        <v>1295</v>
      </c>
    </row>
    <row r="481" spans="8:16" ht="32.25" customHeight="1" x14ac:dyDescent="0.2">
      <c r="H481" s="93"/>
      <c r="I481" s="30"/>
      <c r="J481" s="30"/>
      <c r="K481" s="30"/>
      <c r="L481" s="30"/>
      <c r="M481" s="109"/>
      <c r="N481" s="109"/>
      <c r="O481" s="30"/>
      <c r="P481" s="112" t="s">
        <v>1296</v>
      </c>
    </row>
    <row r="482" spans="8:16" ht="32.25" customHeight="1" x14ac:dyDescent="0.2">
      <c r="H482" s="93"/>
      <c r="I482" s="30"/>
      <c r="J482" s="30"/>
      <c r="K482" s="30"/>
      <c r="L482" s="30"/>
      <c r="M482" s="109"/>
      <c r="N482" s="109"/>
      <c r="O482" s="30"/>
      <c r="P482" s="112" t="s">
        <v>1297</v>
      </c>
    </row>
    <row r="483" spans="8:16" ht="32.25" customHeight="1" x14ac:dyDescent="0.2">
      <c r="H483" s="93"/>
      <c r="I483" s="30"/>
      <c r="J483" s="30"/>
      <c r="K483" s="30"/>
      <c r="L483" s="30"/>
      <c r="M483" s="109"/>
      <c r="N483" s="109"/>
      <c r="O483" s="30"/>
      <c r="P483" s="112" t="s">
        <v>1298</v>
      </c>
    </row>
    <row r="484" spans="8:16" ht="32.25" customHeight="1" x14ac:dyDescent="0.2">
      <c r="H484" s="93"/>
      <c r="I484" s="30"/>
      <c r="J484" s="30"/>
      <c r="K484" s="30"/>
      <c r="L484" s="30"/>
      <c r="M484" s="109"/>
      <c r="N484" s="109"/>
      <c r="O484" s="30"/>
      <c r="P484" s="112" t="s">
        <v>1299</v>
      </c>
    </row>
    <row r="485" spans="8:16" ht="32.25" customHeight="1" x14ac:dyDescent="0.2">
      <c r="H485" s="93"/>
      <c r="I485" s="30"/>
      <c r="J485" s="30"/>
      <c r="K485" s="30"/>
      <c r="L485" s="30"/>
      <c r="M485" s="109"/>
      <c r="N485" s="109"/>
      <c r="O485" s="30"/>
      <c r="P485" s="112" t="s">
        <v>1300</v>
      </c>
    </row>
    <row r="486" spans="8:16" ht="32.25" customHeight="1" x14ac:dyDescent="0.2">
      <c r="H486" s="93"/>
      <c r="I486" s="30"/>
      <c r="J486" s="30"/>
      <c r="K486" s="30"/>
      <c r="L486" s="30"/>
      <c r="M486" s="109"/>
      <c r="N486" s="109"/>
      <c r="O486" s="30"/>
      <c r="P486" s="112" t="s">
        <v>1301</v>
      </c>
    </row>
    <row r="487" spans="8:16" ht="32.25" customHeight="1" x14ac:dyDescent="0.2">
      <c r="H487" s="93"/>
      <c r="I487" s="30"/>
      <c r="J487" s="30"/>
      <c r="K487" s="30"/>
      <c r="L487" s="30"/>
      <c r="M487" s="109"/>
      <c r="N487" s="109"/>
      <c r="O487" s="30"/>
      <c r="P487" s="112" t="s">
        <v>1302</v>
      </c>
    </row>
    <row r="488" spans="8:16" ht="32.25" customHeight="1" x14ac:dyDescent="0.2">
      <c r="H488" s="93"/>
      <c r="I488" s="30"/>
      <c r="J488" s="30"/>
      <c r="K488" s="30"/>
      <c r="L488" s="30"/>
      <c r="M488" s="109"/>
      <c r="N488" s="109"/>
      <c r="O488" s="30"/>
      <c r="P488" s="112" t="s">
        <v>1303</v>
      </c>
    </row>
    <row r="489" spans="8:16" ht="32.25" customHeight="1" x14ac:dyDescent="0.2">
      <c r="H489" s="93"/>
      <c r="I489" s="30"/>
      <c r="J489" s="30"/>
      <c r="K489" s="30"/>
      <c r="L489" s="30"/>
      <c r="M489" s="109"/>
      <c r="N489" s="109"/>
      <c r="O489" s="30"/>
      <c r="P489" s="112" t="s">
        <v>1304</v>
      </c>
    </row>
    <row r="490" spans="8:16" ht="32.25" customHeight="1" x14ac:dyDescent="0.2">
      <c r="H490" s="93"/>
      <c r="I490" s="30"/>
      <c r="J490" s="30"/>
      <c r="K490" s="30"/>
      <c r="L490" s="30"/>
      <c r="M490" s="109"/>
      <c r="N490" s="109"/>
      <c r="O490" s="30"/>
      <c r="P490" s="112" t="s">
        <v>1305</v>
      </c>
    </row>
    <row r="491" spans="8:16" ht="32.25" customHeight="1" x14ac:dyDescent="0.2">
      <c r="H491" s="93"/>
      <c r="I491" s="30"/>
      <c r="J491" s="30"/>
      <c r="K491" s="30"/>
      <c r="L491" s="30"/>
      <c r="M491" s="109"/>
      <c r="N491" s="109"/>
      <c r="O491" s="30"/>
      <c r="P491" s="112" t="s">
        <v>1306</v>
      </c>
    </row>
    <row r="492" spans="8:16" ht="32.25" customHeight="1" x14ac:dyDescent="0.2">
      <c r="H492" s="93"/>
      <c r="I492" s="30"/>
      <c r="J492" s="30"/>
      <c r="K492" s="30"/>
      <c r="L492" s="30"/>
      <c r="M492" s="109"/>
      <c r="N492" s="109"/>
      <c r="O492" s="30"/>
      <c r="P492" s="112" t="s">
        <v>1307</v>
      </c>
    </row>
    <row r="493" spans="8:16" ht="32.25" customHeight="1" x14ac:dyDescent="0.2">
      <c r="H493" s="93"/>
      <c r="I493" s="30"/>
      <c r="J493" s="30"/>
      <c r="K493" s="30"/>
      <c r="L493" s="30"/>
      <c r="M493" s="109"/>
      <c r="N493" s="109"/>
      <c r="O493" s="30"/>
      <c r="P493" s="112" t="s">
        <v>1308</v>
      </c>
    </row>
    <row r="494" spans="8:16" ht="32.25" customHeight="1" x14ac:dyDescent="0.2">
      <c r="H494" s="93"/>
      <c r="I494" s="30"/>
      <c r="J494" s="30"/>
      <c r="K494" s="30"/>
      <c r="L494" s="30"/>
      <c r="M494" s="109"/>
      <c r="N494" s="109"/>
      <c r="O494" s="30"/>
      <c r="P494" s="112" t="s">
        <v>1309</v>
      </c>
    </row>
    <row r="495" spans="8:16" ht="32.25" customHeight="1" x14ac:dyDescent="0.2">
      <c r="H495" s="93"/>
      <c r="I495" s="30"/>
      <c r="J495" s="30"/>
      <c r="K495" s="30"/>
      <c r="L495" s="30"/>
      <c r="M495" s="109"/>
      <c r="N495" s="109"/>
      <c r="O495" s="30"/>
      <c r="P495" s="112" t="s">
        <v>1310</v>
      </c>
    </row>
    <row r="496" spans="8:16" ht="32.25" customHeight="1" x14ac:dyDescent="0.2">
      <c r="H496" s="93"/>
      <c r="I496" s="30"/>
      <c r="J496" s="30"/>
      <c r="K496" s="30"/>
      <c r="L496" s="30"/>
      <c r="M496" s="109"/>
      <c r="N496" s="109"/>
      <c r="O496" s="30"/>
      <c r="P496" s="112" t="s">
        <v>1311</v>
      </c>
    </row>
    <row r="497" spans="8:16" ht="32.25" customHeight="1" x14ac:dyDescent="0.2">
      <c r="H497" s="93"/>
      <c r="I497" s="30"/>
      <c r="J497" s="30"/>
      <c r="K497" s="30"/>
      <c r="L497" s="30"/>
      <c r="M497" s="109"/>
      <c r="N497" s="109"/>
      <c r="O497" s="30"/>
      <c r="P497" s="112" t="s">
        <v>1312</v>
      </c>
    </row>
    <row r="498" spans="8:16" ht="32.25" customHeight="1" x14ac:dyDescent="0.2">
      <c r="H498" s="93"/>
      <c r="I498" s="30"/>
      <c r="J498" s="30"/>
      <c r="K498" s="30"/>
      <c r="L498" s="30"/>
      <c r="M498" s="109"/>
      <c r="N498" s="109"/>
      <c r="O498" s="30"/>
      <c r="P498" s="112" t="s">
        <v>1313</v>
      </c>
    </row>
    <row r="499" spans="8:16" ht="32.25" customHeight="1" x14ac:dyDescent="0.2">
      <c r="H499" s="93"/>
      <c r="I499" s="30"/>
      <c r="J499" s="30"/>
      <c r="K499" s="30"/>
      <c r="L499" s="30"/>
      <c r="M499" s="109"/>
      <c r="N499" s="109"/>
      <c r="O499" s="30"/>
      <c r="P499" s="112" t="s">
        <v>1314</v>
      </c>
    </row>
    <row r="500" spans="8:16" ht="32.25" customHeight="1" x14ac:dyDescent="0.2">
      <c r="H500" s="93"/>
      <c r="I500" s="30"/>
      <c r="J500" s="30"/>
      <c r="K500" s="30"/>
      <c r="L500" s="30"/>
      <c r="M500" s="109"/>
      <c r="N500" s="109"/>
      <c r="O500" s="30"/>
      <c r="P500" s="112" t="s">
        <v>1315</v>
      </c>
    </row>
    <row r="501" spans="8:16" ht="32.25" customHeight="1" x14ac:dyDescent="0.2">
      <c r="H501" s="93"/>
      <c r="I501" s="30"/>
      <c r="J501" s="30"/>
      <c r="K501" s="30"/>
      <c r="L501" s="30"/>
      <c r="M501" s="109"/>
      <c r="N501" s="109"/>
      <c r="O501" s="30"/>
      <c r="P501" s="112" t="s">
        <v>1316</v>
      </c>
    </row>
    <row r="502" spans="8:16" ht="32.25" customHeight="1" x14ac:dyDescent="0.2">
      <c r="H502" s="93"/>
      <c r="I502" s="30"/>
      <c r="J502" s="30"/>
      <c r="K502" s="30"/>
      <c r="L502" s="30"/>
      <c r="M502" s="109"/>
      <c r="N502" s="109"/>
      <c r="O502" s="30"/>
      <c r="P502" s="112" t="s">
        <v>1317</v>
      </c>
    </row>
    <row r="503" spans="8:16" ht="32.25" customHeight="1" x14ac:dyDescent="0.2">
      <c r="H503" s="93"/>
      <c r="I503" s="30"/>
      <c r="J503" s="30"/>
      <c r="K503" s="30"/>
      <c r="L503" s="30"/>
      <c r="M503" s="109"/>
      <c r="N503" s="109"/>
      <c r="O503" s="30"/>
      <c r="P503" s="112" t="s">
        <v>1318</v>
      </c>
    </row>
    <row r="504" spans="8:16" ht="32.25" customHeight="1" x14ac:dyDescent="0.2">
      <c r="H504" s="93"/>
      <c r="I504" s="30"/>
      <c r="J504" s="30"/>
      <c r="K504" s="30"/>
      <c r="L504" s="30"/>
      <c r="M504" s="109"/>
      <c r="N504" s="109"/>
      <c r="O504" s="30"/>
      <c r="P504" s="112" t="s">
        <v>1319</v>
      </c>
    </row>
    <row r="505" spans="8:16" ht="32.25" customHeight="1" x14ac:dyDescent="0.2">
      <c r="H505" s="93"/>
      <c r="I505" s="30"/>
      <c r="J505" s="30"/>
      <c r="K505" s="30"/>
      <c r="L505" s="30"/>
      <c r="M505" s="109"/>
      <c r="N505" s="109"/>
      <c r="O505" s="30"/>
      <c r="P505" s="112" t="s">
        <v>1320</v>
      </c>
    </row>
    <row r="506" spans="8:16" ht="32.25" customHeight="1" x14ac:dyDescent="0.2">
      <c r="H506" s="93"/>
      <c r="I506" s="30"/>
      <c r="J506" s="30"/>
      <c r="K506" s="30"/>
      <c r="L506" s="30"/>
      <c r="M506" s="109"/>
      <c r="N506" s="109"/>
      <c r="O506" s="30"/>
      <c r="P506" s="112" t="s">
        <v>1321</v>
      </c>
    </row>
    <row r="507" spans="8:16" ht="32.25" customHeight="1" x14ac:dyDescent="0.2">
      <c r="H507" s="93"/>
      <c r="I507" s="30"/>
      <c r="J507" s="30"/>
      <c r="K507" s="30"/>
      <c r="L507" s="30"/>
      <c r="M507" s="109"/>
      <c r="N507" s="109"/>
      <c r="O507" s="30"/>
      <c r="P507" s="112" t="s">
        <v>1322</v>
      </c>
    </row>
    <row r="508" spans="8:16" ht="32.25" customHeight="1" x14ac:dyDescent="0.2">
      <c r="H508" s="93"/>
      <c r="I508" s="30"/>
      <c r="J508" s="30"/>
      <c r="K508" s="30"/>
      <c r="L508" s="30"/>
      <c r="M508" s="109"/>
      <c r="N508" s="109"/>
      <c r="O508" s="30"/>
      <c r="P508" s="112" t="s">
        <v>1323</v>
      </c>
    </row>
    <row r="509" spans="8:16" ht="32.25" customHeight="1" x14ac:dyDescent="0.2">
      <c r="H509" s="93"/>
      <c r="I509" s="30"/>
      <c r="J509" s="30"/>
      <c r="K509" s="30"/>
      <c r="L509" s="30"/>
      <c r="M509" s="109"/>
      <c r="N509" s="109"/>
      <c r="O509" s="30"/>
      <c r="P509" s="112" t="s">
        <v>1324</v>
      </c>
    </row>
    <row r="510" spans="8:16" ht="32.25" customHeight="1" x14ac:dyDescent="0.2">
      <c r="H510" s="93"/>
      <c r="I510" s="30"/>
      <c r="J510" s="30"/>
      <c r="K510" s="30"/>
      <c r="L510" s="30"/>
      <c r="M510" s="109"/>
      <c r="N510" s="109"/>
      <c r="O510" s="30"/>
      <c r="P510" s="112" t="s">
        <v>1325</v>
      </c>
    </row>
    <row r="511" spans="8:16" ht="32.25" customHeight="1" x14ac:dyDescent="0.2">
      <c r="H511" s="93"/>
      <c r="I511" s="30"/>
      <c r="J511" s="30"/>
      <c r="K511" s="30"/>
      <c r="L511" s="30"/>
      <c r="M511" s="109"/>
      <c r="N511" s="109"/>
      <c r="O511" s="30"/>
      <c r="P511" s="112" t="s">
        <v>1326</v>
      </c>
    </row>
    <row r="512" spans="8:16" ht="32.25" customHeight="1" x14ac:dyDescent="0.2">
      <c r="H512" s="93"/>
      <c r="I512" s="30"/>
      <c r="J512" s="30"/>
      <c r="K512" s="30"/>
      <c r="L512" s="30"/>
      <c r="M512" s="109"/>
      <c r="N512" s="109"/>
      <c r="O512" s="30"/>
      <c r="P512" s="112" t="s">
        <v>1327</v>
      </c>
    </row>
    <row r="513" spans="8:16" ht="32.25" customHeight="1" x14ac:dyDescent="0.2">
      <c r="H513" s="93"/>
      <c r="I513" s="30"/>
      <c r="J513" s="30"/>
      <c r="K513" s="30"/>
      <c r="L513" s="30"/>
      <c r="M513" s="109"/>
      <c r="N513" s="109"/>
      <c r="O513" s="30"/>
      <c r="P513" s="112" t="s">
        <v>1328</v>
      </c>
    </row>
    <row r="514" spans="8:16" ht="32.25" customHeight="1" x14ac:dyDescent="0.2">
      <c r="H514" s="93"/>
      <c r="I514" s="30"/>
      <c r="J514" s="30"/>
      <c r="K514" s="30"/>
      <c r="L514" s="30"/>
      <c r="M514" s="109"/>
      <c r="N514" s="109"/>
      <c r="O514" s="30"/>
      <c r="P514" s="112" t="s">
        <v>1329</v>
      </c>
    </row>
    <row r="515" spans="8:16" ht="32.25" customHeight="1" x14ac:dyDescent="0.2">
      <c r="H515" s="93"/>
      <c r="I515" s="30"/>
      <c r="J515" s="30"/>
      <c r="K515" s="30"/>
      <c r="L515" s="30"/>
      <c r="M515" s="109"/>
      <c r="N515" s="109"/>
      <c r="O515" s="30"/>
      <c r="P515" s="112" t="s">
        <v>1330</v>
      </c>
    </row>
    <row r="516" spans="8:16" ht="32.25" customHeight="1" x14ac:dyDescent="0.2">
      <c r="H516" s="93"/>
      <c r="I516" s="30"/>
      <c r="J516" s="30"/>
      <c r="K516" s="30"/>
      <c r="L516" s="30"/>
      <c r="M516" s="109"/>
      <c r="N516" s="109"/>
      <c r="O516" s="30"/>
      <c r="P516" s="112" t="s">
        <v>1331</v>
      </c>
    </row>
    <row r="517" spans="8:16" ht="32.25" customHeight="1" x14ac:dyDescent="0.2">
      <c r="H517" s="93"/>
      <c r="I517" s="30"/>
      <c r="J517" s="30"/>
      <c r="K517" s="30"/>
      <c r="L517" s="30"/>
      <c r="M517" s="109"/>
      <c r="N517" s="109"/>
      <c r="O517" s="30"/>
      <c r="P517" s="112" t="s">
        <v>1332</v>
      </c>
    </row>
    <row r="518" spans="8:16" ht="32.25" customHeight="1" x14ac:dyDescent="0.2">
      <c r="H518" s="93"/>
      <c r="I518" s="30"/>
      <c r="J518" s="30"/>
      <c r="K518" s="30"/>
      <c r="L518" s="30"/>
      <c r="M518" s="109"/>
      <c r="N518" s="109"/>
      <c r="O518" s="30"/>
      <c r="P518" s="112" t="s">
        <v>1333</v>
      </c>
    </row>
    <row r="519" spans="8:16" ht="32.25" customHeight="1" x14ac:dyDescent="0.2">
      <c r="H519" s="93"/>
      <c r="I519" s="30"/>
      <c r="J519" s="30"/>
      <c r="K519" s="30"/>
      <c r="L519" s="30"/>
      <c r="M519" s="109"/>
      <c r="N519" s="109"/>
      <c r="O519" s="30"/>
      <c r="P519" s="112" t="s">
        <v>1334</v>
      </c>
    </row>
    <row r="520" spans="8:16" ht="32.25" customHeight="1" x14ac:dyDescent="0.2">
      <c r="H520" s="93"/>
      <c r="I520" s="30"/>
      <c r="J520" s="30"/>
      <c r="K520" s="30"/>
      <c r="L520" s="30"/>
      <c r="M520" s="109"/>
      <c r="N520" s="109"/>
      <c r="O520" s="30"/>
      <c r="P520" s="112" t="s">
        <v>1335</v>
      </c>
    </row>
    <row r="521" spans="8:16" ht="32.25" customHeight="1" x14ac:dyDescent="0.2">
      <c r="H521" s="93"/>
      <c r="I521" s="30"/>
      <c r="J521" s="30"/>
      <c r="K521" s="30"/>
      <c r="L521" s="30"/>
      <c r="M521" s="109"/>
      <c r="N521" s="109"/>
      <c r="O521" s="30"/>
      <c r="P521" s="112" t="s">
        <v>1336</v>
      </c>
    </row>
    <row r="522" spans="8:16" ht="32.25" customHeight="1" x14ac:dyDescent="0.2">
      <c r="H522" s="93"/>
      <c r="I522" s="30"/>
      <c r="J522" s="30"/>
      <c r="K522" s="30"/>
      <c r="L522" s="30"/>
      <c r="M522" s="109"/>
      <c r="N522" s="109"/>
      <c r="O522" s="30"/>
      <c r="P522" s="112" t="s">
        <v>1337</v>
      </c>
    </row>
    <row r="523" spans="8:16" ht="32.25" customHeight="1" x14ac:dyDescent="0.2">
      <c r="H523" s="93"/>
      <c r="I523" s="30"/>
      <c r="J523" s="30"/>
      <c r="K523" s="30"/>
      <c r="L523" s="30"/>
      <c r="M523" s="109"/>
      <c r="N523" s="109"/>
      <c r="O523" s="30"/>
      <c r="P523" s="112" t="s">
        <v>1338</v>
      </c>
    </row>
    <row r="524" spans="8:16" ht="32.25" customHeight="1" x14ac:dyDescent="0.2">
      <c r="H524" s="93"/>
      <c r="I524" s="30"/>
      <c r="J524" s="30"/>
      <c r="K524" s="30"/>
      <c r="L524" s="30"/>
      <c r="M524" s="109"/>
      <c r="N524" s="109"/>
      <c r="O524" s="30"/>
      <c r="P524" s="112" t="s">
        <v>1339</v>
      </c>
    </row>
    <row r="525" spans="8:16" ht="32.25" customHeight="1" x14ac:dyDescent="0.2">
      <c r="H525" s="93"/>
      <c r="I525" s="30"/>
      <c r="J525" s="30"/>
      <c r="K525" s="30"/>
      <c r="L525" s="30"/>
      <c r="M525" s="109"/>
      <c r="N525" s="109"/>
      <c r="O525" s="30"/>
      <c r="P525" s="112" t="s">
        <v>1340</v>
      </c>
    </row>
    <row r="526" spans="8:16" ht="32.25" customHeight="1" x14ac:dyDescent="0.2">
      <c r="H526" s="93"/>
      <c r="I526" s="30"/>
      <c r="J526" s="30"/>
      <c r="K526" s="30"/>
      <c r="L526" s="30"/>
      <c r="M526" s="109"/>
      <c r="N526" s="109"/>
      <c r="O526" s="30"/>
      <c r="P526" s="112" t="s">
        <v>1341</v>
      </c>
    </row>
    <row r="527" spans="8:16" ht="32.25" customHeight="1" x14ac:dyDescent="0.2">
      <c r="H527" s="93"/>
      <c r="I527" s="30"/>
      <c r="J527" s="30"/>
      <c r="K527" s="30"/>
      <c r="L527" s="30"/>
      <c r="M527" s="109"/>
      <c r="N527" s="109"/>
      <c r="O527" s="30"/>
      <c r="P527" s="112" t="s">
        <v>1342</v>
      </c>
    </row>
    <row r="528" spans="8:16" ht="32.25" customHeight="1" x14ac:dyDescent="0.2">
      <c r="H528" s="93"/>
      <c r="I528" s="30"/>
      <c r="J528" s="30"/>
      <c r="K528" s="30"/>
      <c r="L528" s="30"/>
      <c r="M528" s="109"/>
      <c r="N528" s="109"/>
      <c r="O528" s="30"/>
      <c r="P528" s="112" t="s">
        <v>1343</v>
      </c>
    </row>
    <row r="529" spans="8:16" ht="32.25" customHeight="1" x14ac:dyDescent="0.2">
      <c r="H529" s="93"/>
      <c r="I529" s="30"/>
      <c r="J529" s="30"/>
      <c r="K529" s="30"/>
      <c r="L529" s="30"/>
      <c r="M529" s="109"/>
      <c r="N529" s="109"/>
      <c r="O529" s="30"/>
      <c r="P529" s="112" t="s">
        <v>1344</v>
      </c>
    </row>
    <row r="530" spans="8:16" ht="32.25" customHeight="1" x14ac:dyDescent="0.2">
      <c r="H530" s="93"/>
      <c r="I530" s="30"/>
      <c r="J530" s="30"/>
      <c r="K530" s="30"/>
      <c r="L530" s="30"/>
      <c r="M530" s="109"/>
      <c r="N530" s="109"/>
      <c r="O530" s="30"/>
      <c r="P530" s="112" t="s">
        <v>1345</v>
      </c>
    </row>
    <row r="531" spans="8:16" ht="32.25" customHeight="1" x14ac:dyDescent="0.2">
      <c r="H531" s="93"/>
      <c r="I531" s="30"/>
      <c r="J531" s="30"/>
      <c r="K531" s="30"/>
      <c r="L531" s="30"/>
      <c r="M531" s="109"/>
      <c r="N531" s="109"/>
      <c r="O531" s="30"/>
      <c r="P531" s="112" t="s">
        <v>1346</v>
      </c>
    </row>
    <row r="532" spans="8:16" ht="32.25" customHeight="1" x14ac:dyDescent="0.2">
      <c r="H532" s="93"/>
      <c r="I532" s="30"/>
      <c r="J532" s="30"/>
      <c r="K532" s="30"/>
      <c r="L532" s="30"/>
      <c r="M532" s="109"/>
      <c r="N532" s="109"/>
      <c r="O532" s="30"/>
      <c r="P532" s="112" t="s">
        <v>1347</v>
      </c>
    </row>
    <row r="533" spans="8:16" ht="32.25" customHeight="1" x14ac:dyDescent="0.2">
      <c r="H533" s="93"/>
      <c r="I533" s="30"/>
      <c r="J533" s="30"/>
      <c r="K533" s="30"/>
      <c r="L533" s="30"/>
      <c r="M533" s="109"/>
      <c r="N533" s="109"/>
      <c r="O533" s="30"/>
      <c r="P533" s="112" t="s">
        <v>1348</v>
      </c>
    </row>
    <row r="534" spans="8:16" ht="32.25" customHeight="1" x14ac:dyDescent="0.2">
      <c r="H534" s="93"/>
      <c r="I534" s="30"/>
      <c r="J534" s="30"/>
      <c r="K534" s="30"/>
      <c r="L534" s="30"/>
      <c r="M534" s="109"/>
      <c r="N534" s="109"/>
      <c r="O534" s="30"/>
      <c r="P534" s="112" t="s">
        <v>1349</v>
      </c>
    </row>
    <row r="535" spans="8:16" ht="32.25" customHeight="1" x14ac:dyDescent="0.2">
      <c r="H535" s="93"/>
      <c r="I535" s="30"/>
      <c r="J535" s="30"/>
      <c r="K535" s="30"/>
      <c r="L535" s="30"/>
      <c r="M535" s="109"/>
      <c r="N535" s="109"/>
      <c r="O535" s="30"/>
      <c r="P535" s="112" t="s">
        <v>1350</v>
      </c>
    </row>
    <row r="536" spans="8:16" ht="32.25" customHeight="1" x14ac:dyDescent="0.2">
      <c r="H536" s="93"/>
      <c r="I536" s="30"/>
      <c r="J536" s="30"/>
      <c r="K536" s="30"/>
      <c r="L536" s="30"/>
      <c r="M536" s="109"/>
      <c r="N536" s="109"/>
      <c r="O536" s="30"/>
      <c r="P536" s="112" t="s">
        <v>1351</v>
      </c>
    </row>
    <row r="537" spans="8:16" ht="32.25" customHeight="1" x14ac:dyDescent="0.2">
      <c r="H537" s="93"/>
      <c r="I537" s="30"/>
      <c r="J537" s="30"/>
      <c r="K537" s="30"/>
      <c r="L537" s="30"/>
      <c r="M537" s="109"/>
      <c r="N537" s="109"/>
      <c r="O537" s="30"/>
      <c r="P537" s="112" t="s">
        <v>1352</v>
      </c>
    </row>
    <row r="538" spans="8:16" ht="32.25" customHeight="1" x14ac:dyDescent="0.2">
      <c r="H538" s="93"/>
      <c r="I538" s="30"/>
      <c r="J538" s="30"/>
      <c r="K538" s="30"/>
      <c r="L538" s="30"/>
      <c r="M538" s="109"/>
      <c r="N538" s="109"/>
      <c r="O538" s="30"/>
      <c r="P538" s="112" t="s">
        <v>1353</v>
      </c>
    </row>
    <row r="539" spans="8:16" ht="32.25" customHeight="1" x14ac:dyDescent="0.2">
      <c r="H539" s="93"/>
      <c r="I539" s="30"/>
      <c r="J539" s="30"/>
      <c r="K539" s="30"/>
      <c r="L539" s="30"/>
      <c r="M539" s="109"/>
      <c r="N539" s="109"/>
      <c r="O539" s="30"/>
      <c r="P539" s="112" t="s">
        <v>1354</v>
      </c>
    </row>
    <row r="540" spans="8:16" ht="32.25" customHeight="1" x14ac:dyDescent="0.2">
      <c r="H540" s="93"/>
      <c r="I540" s="30"/>
      <c r="J540" s="30"/>
      <c r="K540" s="30"/>
      <c r="L540" s="30"/>
      <c r="M540" s="109"/>
      <c r="N540" s="109"/>
      <c r="O540" s="30"/>
      <c r="P540" s="112" t="s">
        <v>1355</v>
      </c>
    </row>
    <row r="541" spans="8:16" ht="32.25" customHeight="1" x14ac:dyDescent="0.2">
      <c r="H541" s="93"/>
      <c r="I541" s="30"/>
      <c r="J541" s="30"/>
      <c r="K541" s="30"/>
      <c r="L541" s="30"/>
      <c r="M541" s="109"/>
      <c r="N541" s="109"/>
      <c r="O541" s="30"/>
      <c r="P541" s="112" t="s">
        <v>1356</v>
      </c>
    </row>
    <row r="542" spans="8:16" ht="32.25" customHeight="1" x14ac:dyDescent="0.2">
      <c r="H542" s="93"/>
      <c r="I542" s="30"/>
      <c r="J542" s="30"/>
      <c r="K542" s="30"/>
      <c r="L542" s="30"/>
      <c r="M542" s="109"/>
      <c r="N542" s="109"/>
      <c r="O542" s="30"/>
      <c r="P542" s="112" t="s">
        <v>1357</v>
      </c>
    </row>
    <row r="543" spans="8:16" ht="32.25" customHeight="1" x14ac:dyDescent="0.2">
      <c r="H543" s="93"/>
      <c r="I543" s="30"/>
      <c r="J543" s="30"/>
      <c r="K543" s="30"/>
      <c r="L543" s="30"/>
      <c r="M543" s="109"/>
      <c r="N543" s="109"/>
      <c r="O543" s="30"/>
      <c r="P543" s="112" t="s">
        <v>1358</v>
      </c>
    </row>
    <row r="544" spans="8:16" ht="32.25" customHeight="1" x14ac:dyDescent="0.2">
      <c r="H544" s="93"/>
      <c r="I544" s="30"/>
      <c r="J544" s="30"/>
      <c r="K544" s="30"/>
      <c r="L544" s="30"/>
      <c r="M544" s="109"/>
      <c r="N544" s="109"/>
      <c r="O544" s="30"/>
      <c r="P544" s="112" t="s">
        <v>1359</v>
      </c>
    </row>
    <row r="545" spans="8:16" ht="32.25" customHeight="1" x14ac:dyDescent="0.2">
      <c r="H545" s="93"/>
      <c r="I545" s="30"/>
      <c r="J545" s="30"/>
      <c r="K545" s="30"/>
      <c r="L545" s="30"/>
      <c r="M545" s="109"/>
      <c r="N545" s="109"/>
      <c r="O545" s="30"/>
      <c r="P545" s="112" t="s">
        <v>1360</v>
      </c>
    </row>
    <row r="546" spans="8:16" ht="32.25" customHeight="1" x14ac:dyDescent="0.2">
      <c r="H546" s="93"/>
      <c r="I546" s="30"/>
      <c r="J546" s="30"/>
      <c r="K546" s="30"/>
      <c r="L546" s="30"/>
      <c r="M546" s="109"/>
      <c r="N546" s="109"/>
      <c r="O546" s="30"/>
      <c r="P546" s="112" t="s">
        <v>1361</v>
      </c>
    </row>
    <row r="547" spans="8:16" ht="32.25" customHeight="1" x14ac:dyDescent="0.2">
      <c r="H547" s="93"/>
      <c r="I547" s="30"/>
      <c r="J547" s="30"/>
      <c r="K547" s="30"/>
      <c r="L547" s="30"/>
      <c r="M547" s="109"/>
      <c r="N547" s="109"/>
      <c r="O547" s="30"/>
      <c r="P547" s="112" t="s">
        <v>1362</v>
      </c>
    </row>
    <row r="548" spans="8:16" ht="32.25" customHeight="1" x14ac:dyDescent="0.2">
      <c r="H548" s="93"/>
      <c r="I548" s="30"/>
      <c r="J548" s="30"/>
      <c r="K548" s="30"/>
      <c r="L548" s="30"/>
      <c r="M548" s="109"/>
      <c r="N548" s="109"/>
      <c r="O548" s="30"/>
      <c r="P548" s="112" t="s">
        <v>1363</v>
      </c>
    </row>
    <row r="549" spans="8:16" ht="32.25" customHeight="1" x14ac:dyDescent="0.2">
      <c r="H549" s="93"/>
      <c r="I549" s="30"/>
      <c r="J549" s="30"/>
      <c r="K549" s="30"/>
      <c r="L549" s="30"/>
      <c r="M549" s="109"/>
      <c r="N549" s="109"/>
      <c r="O549" s="30"/>
      <c r="P549" s="112" t="s">
        <v>1364</v>
      </c>
    </row>
    <row r="550" spans="8:16" ht="32.25" customHeight="1" x14ac:dyDescent="0.2">
      <c r="H550" s="93"/>
      <c r="I550" s="30"/>
      <c r="J550" s="30"/>
      <c r="K550" s="30"/>
      <c r="L550" s="30"/>
      <c r="M550" s="109"/>
      <c r="N550" s="109"/>
      <c r="O550" s="30"/>
      <c r="P550" s="112" t="s">
        <v>1365</v>
      </c>
    </row>
    <row r="551" spans="8:16" ht="32.25" customHeight="1" x14ac:dyDescent="0.2">
      <c r="H551" s="93"/>
      <c r="I551" s="30"/>
      <c r="J551" s="30"/>
      <c r="K551" s="30"/>
      <c r="L551" s="30"/>
      <c r="M551" s="109"/>
      <c r="N551" s="109"/>
      <c r="O551" s="30"/>
      <c r="P551" s="112" t="s">
        <v>1366</v>
      </c>
    </row>
    <row r="552" spans="8:16" ht="32.25" customHeight="1" x14ac:dyDescent="0.2">
      <c r="H552" s="93"/>
      <c r="I552" s="30"/>
      <c r="J552" s="30"/>
      <c r="K552" s="30"/>
      <c r="L552" s="30"/>
      <c r="M552" s="109"/>
      <c r="N552" s="109"/>
      <c r="O552" s="30"/>
      <c r="P552" s="112" t="s">
        <v>1367</v>
      </c>
    </row>
    <row r="553" spans="8:16" ht="32.25" customHeight="1" x14ac:dyDescent="0.2">
      <c r="H553" s="93"/>
      <c r="I553" s="30"/>
      <c r="J553" s="30"/>
      <c r="K553" s="30"/>
      <c r="L553" s="30"/>
      <c r="M553" s="109"/>
      <c r="N553" s="109"/>
      <c r="O553" s="30"/>
      <c r="P553" s="112" t="s">
        <v>1368</v>
      </c>
    </row>
    <row r="554" spans="8:16" ht="32.25" customHeight="1" x14ac:dyDescent="0.2">
      <c r="H554" s="93"/>
      <c r="I554" s="30"/>
      <c r="J554" s="30"/>
      <c r="K554" s="30"/>
      <c r="L554" s="30"/>
      <c r="M554" s="109"/>
      <c r="N554" s="109"/>
      <c r="O554" s="30"/>
      <c r="P554" s="112" t="s">
        <v>1369</v>
      </c>
    </row>
    <row r="555" spans="8:16" ht="32.25" customHeight="1" x14ac:dyDescent="0.2">
      <c r="H555" s="93"/>
      <c r="I555" s="30"/>
      <c r="J555" s="30"/>
      <c r="K555" s="30"/>
      <c r="L555" s="30"/>
      <c r="M555" s="109"/>
      <c r="N555" s="109"/>
      <c r="O555" s="30"/>
      <c r="P555" s="112" t="s">
        <v>1370</v>
      </c>
    </row>
    <row r="556" spans="8:16" ht="32.25" customHeight="1" x14ac:dyDescent="0.2">
      <c r="H556" s="93"/>
      <c r="I556" s="30"/>
      <c r="J556" s="30"/>
      <c r="K556" s="30"/>
      <c r="L556" s="30"/>
      <c r="M556" s="109"/>
      <c r="N556" s="109"/>
      <c r="O556" s="30"/>
      <c r="P556" s="112" t="s">
        <v>1371</v>
      </c>
    </row>
    <row r="557" spans="8:16" ht="32.25" customHeight="1" x14ac:dyDescent="0.2">
      <c r="H557" s="93"/>
      <c r="I557" s="30"/>
      <c r="J557" s="30"/>
      <c r="K557" s="30"/>
      <c r="L557" s="30"/>
      <c r="M557" s="109"/>
      <c r="N557" s="109"/>
      <c r="O557" s="30"/>
      <c r="P557" s="112" t="s">
        <v>1372</v>
      </c>
    </row>
    <row r="558" spans="8:16" ht="32.25" customHeight="1" x14ac:dyDescent="0.2">
      <c r="H558" s="93"/>
      <c r="I558" s="30"/>
      <c r="J558" s="30"/>
      <c r="K558" s="30"/>
      <c r="L558" s="30"/>
      <c r="M558" s="109"/>
      <c r="N558" s="109"/>
      <c r="O558" s="30"/>
      <c r="P558" s="112" t="s">
        <v>1373</v>
      </c>
    </row>
    <row r="559" spans="8:16" ht="32.25" customHeight="1" x14ac:dyDescent="0.2">
      <c r="H559" s="93"/>
      <c r="I559" s="30"/>
      <c r="J559" s="30"/>
      <c r="K559" s="30"/>
      <c r="L559" s="30"/>
      <c r="M559" s="109"/>
      <c r="N559" s="109"/>
      <c r="O559" s="30"/>
      <c r="P559" s="112" t="s">
        <v>1374</v>
      </c>
    </row>
    <row r="560" spans="8:16" ht="32.25" customHeight="1" x14ac:dyDescent="0.2">
      <c r="H560" s="93"/>
      <c r="I560" s="30"/>
      <c r="J560" s="30"/>
      <c r="K560" s="30"/>
      <c r="L560" s="30"/>
      <c r="M560" s="109"/>
      <c r="N560" s="109"/>
      <c r="O560" s="30"/>
      <c r="P560" s="112" t="s">
        <v>1375</v>
      </c>
    </row>
    <row r="561" spans="8:16" ht="32.25" customHeight="1" x14ac:dyDescent="0.2">
      <c r="H561" s="93"/>
      <c r="I561" s="30"/>
      <c r="J561" s="30"/>
      <c r="K561" s="30"/>
      <c r="L561" s="30"/>
      <c r="M561" s="109"/>
      <c r="N561" s="109"/>
      <c r="O561" s="30"/>
      <c r="P561" s="112" t="s">
        <v>1376</v>
      </c>
    </row>
    <row r="562" spans="8:16" ht="32.25" customHeight="1" x14ac:dyDescent="0.2">
      <c r="H562" s="93"/>
      <c r="I562" s="30"/>
      <c r="J562" s="30"/>
      <c r="K562" s="30"/>
      <c r="L562" s="30"/>
      <c r="M562" s="109"/>
      <c r="N562" s="109"/>
      <c r="O562" s="30"/>
      <c r="P562" s="112" t="s">
        <v>1377</v>
      </c>
    </row>
    <row r="563" spans="8:16" ht="32.25" customHeight="1" x14ac:dyDescent="0.2">
      <c r="H563" s="93"/>
      <c r="I563" s="30"/>
      <c r="J563" s="30"/>
      <c r="K563" s="30"/>
      <c r="L563" s="30"/>
      <c r="M563" s="109"/>
      <c r="N563" s="109"/>
      <c r="O563" s="30"/>
      <c r="P563" s="112" t="s">
        <v>1378</v>
      </c>
    </row>
    <row r="564" spans="8:16" ht="32.25" customHeight="1" x14ac:dyDescent="0.2">
      <c r="H564" s="93"/>
      <c r="I564" s="30"/>
      <c r="J564" s="30"/>
      <c r="K564" s="30"/>
      <c r="L564" s="30"/>
      <c r="M564" s="109"/>
      <c r="N564" s="109"/>
      <c r="O564" s="30"/>
      <c r="P564" s="112" t="s">
        <v>1379</v>
      </c>
    </row>
    <row r="565" spans="8:16" ht="32.25" customHeight="1" x14ac:dyDescent="0.2">
      <c r="H565" s="93"/>
      <c r="I565" s="30"/>
      <c r="J565" s="30"/>
      <c r="K565" s="30"/>
      <c r="L565" s="30"/>
      <c r="M565" s="109"/>
      <c r="N565" s="109"/>
      <c r="O565" s="30"/>
      <c r="P565" s="112" t="s">
        <v>1380</v>
      </c>
    </row>
    <row r="566" spans="8:16" ht="32.25" customHeight="1" x14ac:dyDescent="0.2">
      <c r="H566" s="93"/>
      <c r="I566" s="30"/>
      <c r="J566" s="30"/>
      <c r="K566" s="30"/>
      <c r="L566" s="30"/>
      <c r="M566" s="109"/>
      <c r="N566" s="109"/>
      <c r="O566" s="30"/>
      <c r="P566" s="112" t="s">
        <v>1381</v>
      </c>
    </row>
    <row r="567" spans="8:16" ht="32.25" customHeight="1" x14ac:dyDescent="0.2">
      <c r="H567" s="93"/>
      <c r="I567" s="30"/>
      <c r="J567" s="30"/>
      <c r="K567" s="30"/>
      <c r="L567" s="30"/>
      <c r="M567" s="109"/>
      <c r="N567" s="109"/>
      <c r="O567" s="30"/>
      <c r="P567" s="112" t="s">
        <v>1382</v>
      </c>
    </row>
    <row r="568" spans="8:16" ht="32.25" customHeight="1" x14ac:dyDescent="0.2">
      <c r="H568" s="93"/>
      <c r="I568" s="30"/>
      <c r="J568" s="30"/>
      <c r="K568" s="30"/>
      <c r="L568" s="30"/>
      <c r="M568" s="109"/>
      <c r="N568" s="109"/>
      <c r="O568" s="30"/>
      <c r="P568" s="112" t="s">
        <v>1383</v>
      </c>
    </row>
    <row r="569" spans="8:16" ht="32.25" customHeight="1" x14ac:dyDescent="0.2">
      <c r="H569" s="93"/>
      <c r="I569" s="30"/>
      <c r="J569" s="30"/>
      <c r="K569" s="30"/>
      <c r="L569" s="30"/>
      <c r="M569" s="109"/>
      <c r="N569" s="109"/>
      <c r="O569" s="30"/>
      <c r="P569" s="112" t="s">
        <v>1384</v>
      </c>
    </row>
    <row r="570" spans="8:16" ht="32.25" customHeight="1" x14ac:dyDescent="0.2">
      <c r="H570" s="93"/>
      <c r="I570" s="30"/>
      <c r="J570" s="30"/>
      <c r="K570" s="30"/>
      <c r="L570" s="30"/>
      <c r="M570" s="109"/>
      <c r="N570" s="109"/>
      <c r="O570" s="30"/>
      <c r="P570" s="112" t="s">
        <v>1385</v>
      </c>
    </row>
    <row r="571" spans="8:16" ht="32.25" customHeight="1" x14ac:dyDescent="0.2">
      <c r="H571" s="93"/>
      <c r="I571" s="30"/>
      <c r="J571" s="30"/>
      <c r="K571" s="30"/>
      <c r="L571" s="30"/>
      <c r="M571" s="109"/>
      <c r="N571" s="109"/>
      <c r="O571" s="30"/>
      <c r="P571" s="112" t="s">
        <v>1386</v>
      </c>
    </row>
    <row r="572" spans="8:16" ht="32.25" customHeight="1" x14ac:dyDescent="0.2">
      <c r="H572" s="93"/>
      <c r="I572" s="30"/>
      <c r="J572" s="30"/>
      <c r="K572" s="30"/>
      <c r="L572" s="30"/>
      <c r="M572" s="109"/>
      <c r="N572" s="109"/>
      <c r="O572" s="30"/>
      <c r="P572" s="112" t="s">
        <v>1387</v>
      </c>
    </row>
    <row r="573" spans="8:16" ht="32.25" customHeight="1" x14ac:dyDescent="0.2">
      <c r="H573" s="93"/>
      <c r="I573" s="30"/>
      <c r="J573" s="30"/>
      <c r="K573" s="30"/>
      <c r="L573" s="30"/>
      <c r="M573" s="109"/>
      <c r="N573" s="109"/>
      <c r="O573" s="30"/>
      <c r="P573" s="112" t="s">
        <v>1388</v>
      </c>
    </row>
    <row r="574" spans="8:16" ht="32.25" customHeight="1" x14ac:dyDescent="0.2">
      <c r="H574" s="93"/>
      <c r="I574" s="30"/>
      <c r="J574" s="30"/>
      <c r="K574" s="30"/>
      <c r="L574" s="30"/>
      <c r="M574" s="109"/>
      <c r="N574" s="109"/>
      <c r="O574" s="30"/>
      <c r="P574" s="112" t="s">
        <v>1389</v>
      </c>
    </row>
    <row r="575" spans="8:16" ht="32.25" customHeight="1" x14ac:dyDescent="0.2">
      <c r="H575" s="93"/>
      <c r="I575" s="30"/>
      <c r="J575" s="30"/>
      <c r="K575" s="30"/>
      <c r="L575" s="30"/>
      <c r="M575" s="109"/>
      <c r="N575" s="109"/>
      <c r="O575" s="30"/>
      <c r="P575" s="112" t="s">
        <v>1390</v>
      </c>
    </row>
    <row r="576" spans="8:16" ht="32.25" customHeight="1" x14ac:dyDescent="0.2">
      <c r="H576" s="93"/>
      <c r="I576" s="30"/>
      <c r="J576" s="30"/>
      <c r="K576" s="30"/>
      <c r="L576" s="30"/>
      <c r="M576" s="109"/>
      <c r="N576" s="109"/>
      <c r="O576" s="30"/>
      <c r="P576" s="112" t="s">
        <v>1391</v>
      </c>
    </row>
    <row r="577" spans="8:16" ht="32.25" customHeight="1" x14ac:dyDescent="0.2">
      <c r="H577" s="93"/>
      <c r="I577" s="30"/>
      <c r="J577" s="30"/>
      <c r="K577" s="30"/>
      <c r="L577" s="30"/>
      <c r="M577" s="109"/>
      <c r="N577" s="109"/>
      <c r="O577" s="30"/>
      <c r="P577" s="112" t="s">
        <v>1392</v>
      </c>
    </row>
    <row r="578" spans="8:16" ht="32.25" customHeight="1" x14ac:dyDescent="0.2">
      <c r="H578" s="93"/>
      <c r="I578" s="30"/>
      <c r="J578" s="30"/>
      <c r="K578" s="30"/>
      <c r="L578" s="30"/>
      <c r="M578" s="109"/>
      <c r="N578" s="109"/>
      <c r="O578" s="30"/>
      <c r="P578" s="112" t="s">
        <v>1393</v>
      </c>
    </row>
    <row r="579" spans="8:16" ht="32.25" customHeight="1" x14ac:dyDescent="0.2">
      <c r="H579" s="93"/>
      <c r="I579" s="30"/>
      <c r="J579" s="30"/>
      <c r="K579" s="30"/>
      <c r="L579" s="30"/>
      <c r="M579" s="109"/>
      <c r="N579" s="109"/>
      <c r="O579" s="30"/>
      <c r="P579" s="112" t="s">
        <v>1394</v>
      </c>
    </row>
    <row r="580" spans="8:16" ht="32.25" customHeight="1" x14ac:dyDescent="0.2">
      <c r="H580" s="93"/>
      <c r="I580" s="30"/>
      <c r="J580" s="30"/>
      <c r="K580" s="30"/>
      <c r="L580" s="30"/>
      <c r="M580" s="109"/>
      <c r="N580" s="109"/>
      <c r="O580" s="30"/>
      <c r="P580" s="112" t="s">
        <v>1395</v>
      </c>
    </row>
    <row r="581" spans="8:16" ht="32.25" customHeight="1" x14ac:dyDescent="0.2">
      <c r="H581" s="93"/>
      <c r="I581" s="30"/>
      <c r="J581" s="30"/>
      <c r="K581" s="30"/>
      <c r="L581" s="30"/>
      <c r="M581" s="109"/>
      <c r="N581" s="109"/>
      <c r="O581" s="30"/>
      <c r="P581" s="112" t="s">
        <v>1396</v>
      </c>
    </row>
    <row r="582" spans="8:16" ht="32.25" customHeight="1" x14ac:dyDescent="0.2">
      <c r="H582" s="93"/>
      <c r="I582" s="30"/>
      <c r="J582" s="30"/>
      <c r="K582" s="30"/>
      <c r="L582" s="30"/>
      <c r="M582" s="109"/>
      <c r="N582" s="109"/>
      <c r="O582" s="30"/>
      <c r="P582" s="112" t="s">
        <v>1397</v>
      </c>
    </row>
    <row r="583" spans="8:16" ht="32.25" customHeight="1" x14ac:dyDescent="0.2">
      <c r="H583" s="93"/>
      <c r="I583" s="30"/>
      <c r="J583" s="30"/>
      <c r="K583" s="30"/>
      <c r="L583" s="30"/>
      <c r="M583" s="109"/>
      <c r="N583" s="109"/>
      <c r="O583" s="30"/>
      <c r="P583" s="112" t="s">
        <v>1398</v>
      </c>
    </row>
    <row r="584" spans="8:16" ht="32.25" customHeight="1" x14ac:dyDescent="0.2">
      <c r="H584" s="93"/>
      <c r="I584" s="30"/>
      <c r="J584" s="30"/>
      <c r="K584" s="30"/>
      <c r="L584" s="30"/>
      <c r="M584" s="109"/>
      <c r="N584" s="109"/>
      <c r="O584" s="30"/>
      <c r="P584" s="112" t="s">
        <v>1399</v>
      </c>
    </row>
    <row r="585" spans="8:16" ht="32.25" customHeight="1" x14ac:dyDescent="0.2">
      <c r="H585" s="93"/>
      <c r="I585" s="30"/>
      <c r="J585" s="30"/>
      <c r="K585" s="30"/>
      <c r="L585" s="30"/>
      <c r="M585" s="109"/>
      <c r="N585" s="109"/>
      <c r="O585" s="30"/>
      <c r="P585" s="112" t="s">
        <v>1400</v>
      </c>
    </row>
    <row r="586" spans="8:16" ht="32.25" customHeight="1" x14ac:dyDescent="0.2">
      <c r="H586" s="93"/>
      <c r="I586" s="30"/>
      <c r="J586" s="30"/>
      <c r="K586" s="30"/>
      <c r="L586" s="30"/>
      <c r="M586" s="109"/>
      <c r="N586" s="109"/>
      <c r="O586" s="30"/>
      <c r="P586" s="112" t="s">
        <v>1401</v>
      </c>
    </row>
    <row r="587" spans="8:16" ht="32.25" customHeight="1" x14ac:dyDescent="0.2">
      <c r="H587" s="93"/>
      <c r="I587" s="30"/>
      <c r="J587" s="30"/>
      <c r="K587" s="30"/>
      <c r="L587" s="30"/>
      <c r="M587" s="109"/>
      <c r="N587" s="109"/>
      <c r="O587" s="30"/>
      <c r="P587" s="112" t="s">
        <v>1402</v>
      </c>
    </row>
    <row r="588" spans="8:16" ht="32.25" customHeight="1" x14ac:dyDescent="0.2">
      <c r="H588" s="93"/>
      <c r="I588" s="30"/>
      <c r="J588" s="30"/>
      <c r="K588" s="30"/>
      <c r="L588" s="30"/>
      <c r="M588" s="109"/>
      <c r="N588" s="109"/>
      <c r="O588" s="30"/>
      <c r="P588" s="112" t="s">
        <v>1403</v>
      </c>
    </row>
    <row r="589" spans="8:16" ht="32.25" customHeight="1" x14ac:dyDescent="0.2">
      <c r="H589" s="93"/>
      <c r="I589" s="30"/>
      <c r="J589" s="30"/>
      <c r="K589" s="30"/>
      <c r="L589" s="30"/>
      <c r="M589" s="109"/>
      <c r="N589" s="109"/>
      <c r="O589" s="30"/>
      <c r="P589" s="112" t="s">
        <v>1404</v>
      </c>
    </row>
    <row r="590" spans="8:16" ht="32.25" customHeight="1" x14ac:dyDescent="0.2">
      <c r="H590" s="93"/>
      <c r="I590" s="30"/>
      <c r="J590" s="30"/>
      <c r="K590" s="30"/>
      <c r="L590" s="30"/>
      <c r="M590" s="109"/>
      <c r="N590" s="109"/>
      <c r="O590" s="30"/>
      <c r="P590" s="112" t="s">
        <v>1405</v>
      </c>
    </row>
    <row r="591" spans="8:16" ht="32.25" customHeight="1" x14ac:dyDescent="0.2">
      <c r="H591" s="93"/>
      <c r="I591" s="30"/>
      <c r="J591" s="30"/>
      <c r="K591" s="30"/>
      <c r="L591" s="30"/>
      <c r="M591" s="109"/>
      <c r="N591" s="109"/>
      <c r="O591" s="30"/>
      <c r="P591" s="112" t="s">
        <v>1406</v>
      </c>
    </row>
    <row r="592" spans="8:16" ht="32.25" customHeight="1" x14ac:dyDescent="0.2">
      <c r="H592" s="93"/>
      <c r="I592" s="30"/>
      <c r="J592" s="30"/>
      <c r="K592" s="30"/>
      <c r="L592" s="30"/>
      <c r="M592" s="109"/>
      <c r="N592" s="109"/>
      <c r="O592" s="30"/>
      <c r="P592" s="112" t="s">
        <v>1407</v>
      </c>
    </row>
    <row r="593" spans="8:16" ht="32.25" customHeight="1" x14ac:dyDescent="0.2">
      <c r="H593" s="93"/>
      <c r="I593" s="30"/>
      <c r="J593" s="30"/>
      <c r="K593" s="30"/>
      <c r="L593" s="30"/>
      <c r="M593" s="109"/>
      <c r="N593" s="109"/>
      <c r="O593" s="30"/>
      <c r="P593" s="112" t="s">
        <v>1408</v>
      </c>
    </row>
    <row r="594" spans="8:16" ht="32.25" customHeight="1" x14ac:dyDescent="0.2">
      <c r="H594" s="93"/>
      <c r="I594" s="30"/>
      <c r="J594" s="30"/>
      <c r="K594" s="30"/>
      <c r="L594" s="30"/>
      <c r="M594" s="109"/>
      <c r="N594" s="109"/>
      <c r="O594" s="30"/>
      <c r="P594" s="112" t="s">
        <v>1409</v>
      </c>
    </row>
    <row r="595" spans="8:16" ht="32.25" customHeight="1" x14ac:dyDescent="0.2">
      <c r="H595" s="93"/>
      <c r="I595" s="30"/>
      <c r="J595" s="30"/>
      <c r="K595" s="30"/>
      <c r="L595" s="30"/>
      <c r="M595" s="109"/>
      <c r="N595" s="109"/>
      <c r="O595" s="30"/>
      <c r="P595" s="112" t="s">
        <v>1410</v>
      </c>
    </row>
    <row r="596" spans="8:16" ht="32.25" customHeight="1" x14ac:dyDescent="0.2">
      <c r="H596" s="93"/>
      <c r="I596" s="30"/>
      <c r="J596" s="30"/>
      <c r="K596" s="30"/>
      <c r="L596" s="30"/>
      <c r="M596" s="109"/>
      <c r="N596" s="109"/>
      <c r="O596" s="30"/>
      <c r="P596" s="112" t="s">
        <v>1411</v>
      </c>
    </row>
    <row r="597" spans="8:16" ht="32.25" customHeight="1" x14ac:dyDescent="0.2">
      <c r="H597" s="93"/>
      <c r="I597" s="30"/>
      <c r="J597" s="30"/>
      <c r="K597" s="30"/>
      <c r="L597" s="30"/>
      <c r="M597" s="109"/>
      <c r="N597" s="109"/>
      <c r="O597" s="30"/>
      <c r="P597" s="112" t="s">
        <v>1412</v>
      </c>
    </row>
    <row r="598" spans="8:16" ht="32.25" customHeight="1" x14ac:dyDescent="0.2">
      <c r="H598" s="93"/>
      <c r="I598" s="30"/>
      <c r="J598" s="30"/>
      <c r="K598" s="30"/>
      <c r="L598" s="30"/>
      <c r="M598" s="109"/>
      <c r="N598" s="109"/>
      <c r="O598" s="30"/>
      <c r="P598" s="112" t="s">
        <v>1413</v>
      </c>
    </row>
    <row r="599" spans="8:16" ht="32.25" customHeight="1" x14ac:dyDescent="0.2">
      <c r="H599" s="93"/>
      <c r="I599" s="30"/>
      <c r="J599" s="30"/>
      <c r="K599" s="30"/>
      <c r="L599" s="30"/>
      <c r="M599" s="109"/>
      <c r="N599" s="109"/>
      <c r="O599" s="30"/>
      <c r="P599" s="112" t="s">
        <v>1414</v>
      </c>
    </row>
    <row r="600" spans="8:16" ht="32.25" customHeight="1" x14ac:dyDescent="0.2">
      <c r="H600" s="93"/>
      <c r="I600" s="30"/>
      <c r="J600" s="30"/>
      <c r="K600" s="30"/>
      <c r="L600" s="30"/>
      <c r="M600" s="109"/>
      <c r="N600" s="109"/>
      <c r="O600" s="30"/>
      <c r="P600" s="112" t="s">
        <v>1415</v>
      </c>
    </row>
    <row r="601" spans="8:16" ht="32.25" customHeight="1" x14ac:dyDescent="0.2">
      <c r="H601" s="93"/>
      <c r="I601" s="30"/>
      <c r="J601" s="30"/>
      <c r="K601" s="30"/>
      <c r="L601" s="30"/>
      <c r="M601" s="109"/>
      <c r="N601" s="109"/>
      <c r="O601" s="30"/>
      <c r="P601" s="112" t="s">
        <v>1416</v>
      </c>
    </row>
    <row r="602" spans="8:16" ht="32.25" customHeight="1" x14ac:dyDescent="0.2">
      <c r="H602" s="93"/>
      <c r="I602" s="30"/>
      <c r="J602" s="30"/>
      <c r="K602" s="30"/>
      <c r="L602" s="30"/>
      <c r="M602" s="109"/>
      <c r="N602" s="109"/>
      <c r="O602" s="30"/>
      <c r="P602" s="112" t="s">
        <v>1417</v>
      </c>
    </row>
    <row r="603" spans="8:16" ht="32.25" customHeight="1" x14ac:dyDescent="0.2">
      <c r="H603" s="93"/>
      <c r="I603" s="30"/>
      <c r="J603" s="30"/>
      <c r="K603" s="30"/>
      <c r="L603" s="30"/>
      <c r="M603" s="109"/>
      <c r="N603" s="109"/>
      <c r="O603" s="30"/>
      <c r="P603" s="112" t="s">
        <v>1418</v>
      </c>
    </row>
    <row r="604" spans="8:16" ht="32.25" customHeight="1" x14ac:dyDescent="0.2">
      <c r="H604" s="93"/>
      <c r="I604" s="30"/>
      <c r="J604" s="30"/>
      <c r="K604" s="30"/>
      <c r="L604" s="30"/>
      <c r="M604" s="109"/>
      <c r="N604" s="109"/>
      <c r="O604" s="30"/>
      <c r="P604" s="112" t="s">
        <v>1419</v>
      </c>
    </row>
    <row r="605" spans="8:16" ht="32.25" customHeight="1" x14ac:dyDescent="0.2">
      <c r="H605" s="93"/>
      <c r="I605" s="30"/>
      <c r="J605" s="30"/>
      <c r="K605" s="30"/>
      <c r="L605" s="30"/>
      <c r="M605" s="109"/>
      <c r="N605" s="109"/>
      <c r="O605" s="30"/>
      <c r="P605" s="112" t="s">
        <v>1420</v>
      </c>
    </row>
    <row r="606" spans="8:16" ht="32.25" customHeight="1" x14ac:dyDescent="0.2">
      <c r="H606" s="93"/>
      <c r="I606" s="30"/>
      <c r="J606" s="30"/>
      <c r="K606" s="30"/>
      <c r="L606" s="30"/>
      <c r="M606" s="109"/>
      <c r="N606" s="109"/>
      <c r="O606" s="30"/>
      <c r="P606" s="112" t="s">
        <v>1421</v>
      </c>
    </row>
    <row r="607" spans="8:16" ht="32.25" customHeight="1" x14ac:dyDescent="0.2">
      <c r="H607" s="93"/>
      <c r="I607" s="30"/>
      <c r="J607" s="30"/>
      <c r="K607" s="30"/>
      <c r="L607" s="30"/>
      <c r="M607" s="109"/>
      <c r="N607" s="109"/>
      <c r="O607" s="30"/>
      <c r="P607" s="112" t="s">
        <v>1422</v>
      </c>
    </row>
    <row r="608" spans="8:16" ht="32.25" customHeight="1" x14ac:dyDescent="0.2">
      <c r="H608" s="93"/>
      <c r="I608" s="30"/>
      <c r="J608" s="30"/>
      <c r="K608" s="30"/>
      <c r="L608" s="30"/>
      <c r="M608" s="109"/>
      <c r="N608" s="109"/>
      <c r="O608" s="30"/>
      <c r="P608" s="112" t="s">
        <v>1423</v>
      </c>
    </row>
    <row r="609" spans="8:16" ht="32.25" customHeight="1" x14ac:dyDescent="0.2">
      <c r="H609" s="93"/>
      <c r="I609" s="30"/>
      <c r="J609" s="30"/>
      <c r="K609" s="30"/>
      <c r="L609" s="30"/>
      <c r="M609" s="109"/>
      <c r="N609" s="109"/>
      <c r="O609" s="30"/>
      <c r="P609" s="112" t="s">
        <v>1424</v>
      </c>
    </row>
    <row r="610" spans="8:16" ht="32.25" customHeight="1" x14ac:dyDescent="0.2">
      <c r="H610" s="93"/>
      <c r="I610" s="30"/>
      <c r="J610" s="30"/>
      <c r="K610" s="30"/>
      <c r="L610" s="30"/>
      <c r="M610" s="109"/>
      <c r="N610" s="109"/>
      <c r="O610" s="30"/>
      <c r="P610" s="112" t="s">
        <v>1425</v>
      </c>
    </row>
    <row r="611" spans="8:16" ht="32.25" customHeight="1" x14ac:dyDescent="0.2">
      <c r="H611" s="93"/>
      <c r="I611" s="30"/>
      <c r="J611" s="30"/>
      <c r="K611" s="30"/>
      <c r="L611" s="30"/>
      <c r="M611" s="109"/>
      <c r="N611" s="109"/>
      <c r="O611" s="30"/>
      <c r="P611" s="112" t="s">
        <v>1426</v>
      </c>
    </row>
    <row r="612" spans="8:16" ht="32.25" customHeight="1" x14ac:dyDescent="0.2">
      <c r="H612" s="93"/>
      <c r="I612" s="30"/>
      <c r="J612" s="30"/>
      <c r="K612" s="30"/>
      <c r="L612" s="30"/>
      <c r="M612" s="109"/>
      <c r="N612" s="109"/>
      <c r="O612" s="30"/>
      <c r="P612" s="112" t="s">
        <v>1427</v>
      </c>
    </row>
    <row r="613" spans="8:16" ht="32.25" customHeight="1" x14ac:dyDescent="0.2">
      <c r="H613" s="93"/>
      <c r="I613" s="30"/>
      <c r="J613" s="30"/>
      <c r="K613" s="30"/>
      <c r="L613" s="30"/>
      <c r="M613" s="109"/>
      <c r="N613" s="109"/>
      <c r="O613" s="30"/>
      <c r="P613" s="112" t="s">
        <v>1428</v>
      </c>
    </row>
    <row r="614" spans="8:16" ht="32.25" customHeight="1" x14ac:dyDescent="0.2">
      <c r="H614" s="93"/>
      <c r="I614" s="30"/>
      <c r="J614" s="30"/>
      <c r="K614" s="30"/>
      <c r="L614" s="30"/>
      <c r="M614" s="109"/>
      <c r="N614" s="109"/>
      <c r="O614" s="30"/>
      <c r="P614" s="112" t="s">
        <v>1429</v>
      </c>
    </row>
    <row r="615" spans="8:16" ht="32.25" customHeight="1" x14ac:dyDescent="0.2">
      <c r="H615" s="93"/>
      <c r="I615" s="30"/>
      <c r="J615" s="30"/>
      <c r="K615" s="30"/>
      <c r="L615" s="30"/>
      <c r="M615" s="109"/>
      <c r="N615" s="109"/>
      <c r="O615" s="30"/>
      <c r="P615" s="112" t="s">
        <v>1430</v>
      </c>
    </row>
    <row r="616" spans="8:16" ht="32.25" customHeight="1" x14ac:dyDescent="0.2">
      <c r="H616" s="93"/>
      <c r="I616" s="30"/>
      <c r="J616" s="30"/>
      <c r="K616" s="30"/>
      <c r="L616" s="30"/>
      <c r="M616" s="109"/>
      <c r="N616" s="109"/>
      <c r="O616" s="30"/>
      <c r="P616" s="112" t="s">
        <v>1431</v>
      </c>
    </row>
    <row r="617" spans="8:16" ht="32.25" customHeight="1" x14ac:dyDescent="0.2">
      <c r="H617" s="93"/>
      <c r="I617" s="30"/>
      <c r="J617" s="30"/>
      <c r="K617" s="30"/>
      <c r="L617" s="30"/>
      <c r="M617" s="109"/>
      <c r="N617" s="109"/>
      <c r="O617" s="30"/>
      <c r="P617" s="112" t="s">
        <v>1432</v>
      </c>
    </row>
    <row r="618" spans="8:16" ht="32.25" customHeight="1" x14ac:dyDescent="0.2">
      <c r="H618" s="93"/>
      <c r="I618" s="30"/>
      <c r="J618" s="30"/>
      <c r="K618" s="30"/>
      <c r="L618" s="30"/>
      <c r="M618" s="109"/>
      <c r="N618" s="109"/>
      <c r="O618" s="30"/>
      <c r="P618" s="112" t="s">
        <v>1433</v>
      </c>
    </row>
    <row r="619" spans="8:16" ht="32.25" customHeight="1" x14ac:dyDescent="0.2">
      <c r="H619" s="93"/>
      <c r="I619" s="30"/>
      <c r="J619" s="30"/>
      <c r="K619" s="30"/>
      <c r="L619" s="30"/>
      <c r="M619" s="109"/>
      <c r="N619" s="109"/>
      <c r="O619" s="30"/>
      <c r="P619" s="112" t="s">
        <v>1434</v>
      </c>
    </row>
    <row r="620" spans="8:16" ht="32.25" customHeight="1" x14ac:dyDescent="0.2">
      <c r="H620" s="93"/>
      <c r="I620" s="30"/>
      <c r="J620" s="30"/>
      <c r="K620" s="30"/>
      <c r="L620" s="30"/>
      <c r="M620" s="109"/>
      <c r="N620" s="109"/>
      <c r="O620" s="30"/>
      <c r="P620" s="112" t="s">
        <v>1435</v>
      </c>
    </row>
    <row r="621" spans="8:16" ht="32.25" customHeight="1" x14ac:dyDescent="0.2">
      <c r="H621" s="93"/>
      <c r="I621" s="30"/>
      <c r="J621" s="30"/>
      <c r="K621" s="30"/>
      <c r="L621" s="30"/>
      <c r="M621" s="109"/>
      <c r="N621" s="109"/>
      <c r="O621" s="30"/>
      <c r="P621" s="112" t="s">
        <v>1436</v>
      </c>
    </row>
    <row r="622" spans="8:16" ht="32.25" customHeight="1" x14ac:dyDescent="0.2">
      <c r="H622" s="93"/>
      <c r="I622" s="30"/>
      <c r="J622" s="30"/>
      <c r="K622" s="30"/>
      <c r="L622" s="30"/>
      <c r="M622" s="109"/>
      <c r="N622" s="109"/>
      <c r="O622" s="30"/>
      <c r="P622" s="112" t="s">
        <v>1437</v>
      </c>
    </row>
    <row r="623" spans="8:16" ht="32.25" customHeight="1" x14ac:dyDescent="0.2">
      <c r="H623" s="93"/>
      <c r="I623" s="30"/>
      <c r="J623" s="30"/>
      <c r="K623" s="30"/>
      <c r="L623" s="30"/>
      <c r="M623" s="109"/>
      <c r="N623" s="109"/>
      <c r="O623" s="30"/>
      <c r="P623" s="112" t="s">
        <v>1438</v>
      </c>
    </row>
    <row r="624" spans="8:16" ht="32.25" customHeight="1" x14ac:dyDescent="0.2">
      <c r="H624" s="93"/>
      <c r="I624" s="30"/>
      <c r="J624" s="30"/>
      <c r="K624" s="30"/>
      <c r="L624" s="30"/>
      <c r="M624" s="109"/>
      <c r="N624" s="109"/>
      <c r="O624" s="30"/>
      <c r="P624" s="112" t="s">
        <v>1439</v>
      </c>
    </row>
    <row r="625" spans="8:16" ht="32.25" customHeight="1" x14ac:dyDescent="0.2">
      <c r="H625" s="93"/>
      <c r="I625" s="30"/>
      <c r="J625" s="30"/>
      <c r="K625" s="30"/>
      <c r="L625" s="30"/>
      <c r="M625" s="109"/>
      <c r="N625" s="109"/>
      <c r="O625" s="30"/>
      <c r="P625" s="112" t="s">
        <v>1440</v>
      </c>
    </row>
    <row r="626" spans="8:16" ht="32.25" customHeight="1" x14ac:dyDescent="0.2">
      <c r="H626" s="93"/>
      <c r="I626" s="30"/>
      <c r="J626" s="30"/>
      <c r="K626" s="30"/>
      <c r="L626" s="30"/>
      <c r="M626" s="109"/>
      <c r="N626" s="109"/>
      <c r="O626" s="30"/>
      <c r="P626" s="112" t="s">
        <v>1441</v>
      </c>
    </row>
    <row r="627" spans="8:16" ht="32.25" customHeight="1" x14ac:dyDescent="0.2">
      <c r="H627" s="93"/>
      <c r="I627" s="30"/>
      <c r="J627" s="30"/>
      <c r="K627" s="30"/>
      <c r="L627" s="30"/>
      <c r="M627" s="109"/>
      <c r="N627" s="109"/>
      <c r="O627" s="30"/>
      <c r="P627" s="112" t="s">
        <v>1442</v>
      </c>
    </row>
    <row r="628" spans="8:16" ht="32.25" customHeight="1" x14ac:dyDescent="0.2">
      <c r="H628" s="93"/>
      <c r="I628" s="30"/>
      <c r="J628" s="30"/>
      <c r="K628" s="30"/>
      <c r="L628" s="30"/>
      <c r="M628" s="109"/>
      <c r="N628" s="109"/>
      <c r="O628" s="30"/>
      <c r="P628" s="112" t="s">
        <v>1443</v>
      </c>
    </row>
    <row r="629" spans="8:16" ht="32.25" customHeight="1" x14ac:dyDescent="0.2">
      <c r="H629" s="93"/>
      <c r="I629" s="30"/>
      <c r="J629" s="30"/>
      <c r="K629" s="30"/>
      <c r="L629" s="30"/>
      <c r="M629" s="109"/>
      <c r="N629" s="109"/>
      <c r="O629" s="30"/>
      <c r="P629" s="112" t="s">
        <v>1444</v>
      </c>
    </row>
    <row r="630" spans="8:16" ht="32.25" customHeight="1" x14ac:dyDescent="0.2">
      <c r="H630" s="93"/>
      <c r="I630" s="30"/>
      <c r="J630" s="30"/>
      <c r="K630" s="30"/>
      <c r="L630" s="30"/>
      <c r="M630" s="109"/>
      <c r="N630" s="109"/>
      <c r="O630" s="30"/>
      <c r="P630" s="112" t="s">
        <v>1445</v>
      </c>
    </row>
    <row r="631" spans="8:16" ht="32.25" customHeight="1" x14ac:dyDescent="0.2">
      <c r="H631" s="93"/>
      <c r="I631" s="30"/>
      <c r="J631" s="30"/>
      <c r="K631" s="30"/>
      <c r="L631" s="30"/>
      <c r="M631" s="109"/>
      <c r="N631" s="109"/>
      <c r="O631" s="30"/>
      <c r="P631" s="112" t="s">
        <v>1446</v>
      </c>
    </row>
    <row r="632" spans="8:16" ht="32.25" customHeight="1" x14ac:dyDescent="0.2">
      <c r="H632" s="93"/>
      <c r="I632" s="30"/>
      <c r="J632" s="30"/>
      <c r="K632" s="30"/>
      <c r="L632" s="30"/>
      <c r="M632" s="109"/>
      <c r="N632" s="109"/>
      <c r="O632" s="30"/>
      <c r="P632" s="112" t="s">
        <v>1447</v>
      </c>
    </row>
    <row r="633" spans="8:16" ht="32.25" customHeight="1" x14ac:dyDescent="0.2">
      <c r="H633" s="93"/>
      <c r="I633" s="30"/>
      <c r="J633" s="30"/>
      <c r="K633" s="30"/>
      <c r="L633" s="30"/>
      <c r="M633" s="109"/>
      <c r="N633" s="109"/>
      <c r="O633" s="30"/>
      <c r="P633" s="112" t="s">
        <v>1448</v>
      </c>
    </row>
    <row r="634" spans="8:16" ht="32.25" customHeight="1" x14ac:dyDescent="0.2">
      <c r="H634" s="93"/>
      <c r="I634" s="30"/>
      <c r="J634" s="30"/>
      <c r="K634" s="30"/>
      <c r="L634" s="30"/>
      <c r="M634" s="109"/>
      <c r="N634" s="109"/>
      <c r="O634" s="30"/>
      <c r="P634" s="112" t="s">
        <v>1449</v>
      </c>
    </row>
    <row r="635" spans="8:16" ht="32.25" customHeight="1" x14ac:dyDescent="0.2">
      <c r="H635" s="93"/>
      <c r="I635" s="30"/>
      <c r="J635" s="30"/>
      <c r="K635" s="30"/>
      <c r="L635" s="30"/>
      <c r="M635" s="109"/>
      <c r="N635" s="109"/>
      <c r="O635" s="30"/>
      <c r="P635" s="112" t="s">
        <v>1450</v>
      </c>
    </row>
    <row r="636" spans="8:16" ht="32.25" customHeight="1" x14ac:dyDescent="0.2">
      <c r="H636" s="93"/>
      <c r="I636" s="30"/>
      <c r="J636" s="30"/>
      <c r="K636" s="30"/>
      <c r="L636" s="30"/>
      <c r="M636" s="109"/>
      <c r="N636" s="109"/>
      <c r="O636" s="30"/>
      <c r="P636" s="112" t="s">
        <v>1451</v>
      </c>
    </row>
    <row r="637" spans="8:16" ht="32.25" customHeight="1" x14ac:dyDescent="0.2">
      <c r="H637" s="93"/>
      <c r="I637" s="30"/>
      <c r="J637" s="30"/>
      <c r="K637" s="30"/>
      <c r="L637" s="30"/>
      <c r="M637" s="109"/>
      <c r="N637" s="109"/>
      <c r="O637" s="30"/>
      <c r="P637" s="112" t="s">
        <v>1452</v>
      </c>
    </row>
    <row r="638" spans="8:16" ht="32.25" customHeight="1" x14ac:dyDescent="0.2">
      <c r="H638" s="93"/>
      <c r="I638" s="30"/>
      <c r="J638" s="30"/>
      <c r="K638" s="30"/>
      <c r="L638" s="30"/>
      <c r="M638" s="109"/>
      <c r="N638" s="109"/>
      <c r="O638" s="30"/>
      <c r="P638" s="112" t="s">
        <v>1453</v>
      </c>
    </row>
    <row r="639" spans="8:16" ht="32.25" customHeight="1" x14ac:dyDescent="0.2">
      <c r="H639" s="93"/>
      <c r="I639" s="30"/>
      <c r="J639" s="30"/>
      <c r="K639" s="30"/>
      <c r="L639" s="30"/>
      <c r="M639" s="109"/>
      <c r="N639" s="109"/>
      <c r="O639" s="30"/>
      <c r="P639" s="112" t="s">
        <v>1454</v>
      </c>
    </row>
    <row r="640" spans="8:16" ht="32.25" customHeight="1" x14ac:dyDescent="0.2">
      <c r="H640" s="93"/>
      <c r="I640" s="30"/>
      <c r="J640" s="30"/>
      <c r="K640" s="30"/>
      <c r="L640" s="30"/>
      <c r="M640" s="109"/>
      <c r="N640" s="109"/>
      <c r="O640" s="30"/>
      <c r="P640" s="112" t="s">
        <v>1455</v>
      </c>
    </row>
    <row r="641" spans="8:16" ht="32.25" customHeight="1" x14ac:dyDescent="0.2">
      <c r="H641" s="93"/>
      <c r="I641" s="30"/>
      <c r="J641" s="30"/>
      <c r="K641" s="30"/>
      <c r="L641" s="30"/>
      <c r="M641" s="109"/>
      <c r="N641" s="109"/>
      <c r="O641" s="30"/>
      <c r="P641" s="112" t="s">
        <v>1456</v>
      </c>
    </row>
    <row r="642" spans="8:16" ht="32.25" customHeight="1" x14ac:dyDescent="0.2">
      <c r="H642" s="93"/>
      <c r="I642" s="30"/>
      <c r="J642" s="30"/>
      <c r="K642" s="30"/>
      <c r="L642" s="30"/>
      <c r="M642" s="109"/>
      <c r="N642" s="109"/>
      <c r="O642" s="30"/>
      <c r="P642" s="112" t="s">
        <v>1457</v>
      </c>
    </row>
    <row r="643" spans="8:16" ht="32.25" customHeight="1" x14ac:dyDescent="0.2">
      <c r="H643" s="93"/>
      <c r="I643" s="30"/>
      <c r="J643" s="30"/>
      <c r="K643" s="30"/>
      <c r="L643" s="30"/>
      <c r="M643" s="109"/>
      <c r="N643" s="109"/>
      <c r="O643" s="30"/>
      <c r="P643" s="112" t="s">
        <v>1458</v>
      </c>
    </row>
    <row r="644" spans="8:16" ht="32.25" customHeight="1" x14ac:dyDescent="0.2">
      <c r="H644" s="93"/>
      <c r="I644" s="30"/>
      <c r="J644" s="30"/>
      <c r="K644" s="30"/>
      <c r="L644" s="30"/>
      <c r="M644" s="109"/>
      <c r="N644" s="109"/>
      <c r="O644" s="30"/>
      <c r="P644" s="112" t="s">
        <v>1459</v>
      </c>
    </row>
    <row r="645" spans="8:16" ht="32.25" customHeight="1" x14ac:dyDescent="0.2">
      <c r="H645" s="93"/>
      <c r="I645" s="30"/>
      <c r="J645" s="30"/>
      <c r="K645" s="30"/>
      <c r="L645" s="30"/>
      <c r="M645" s="109"/>
      <c r="N645" s="109"/>
      <c r="O645" s="30"/>
      <c r="P645" s="112" t="s">
        <v>1460</v>
      </c>
    </row>
    <row r="646" spans="8:16" ht="32.25" customHeight="1" x14ac:dyDescent="0.2">
      <c r="H646" s="93"/>
      <c r="I646" s="30"/>
      <c r="J646" s="30"/>
      <c r="K646" s="30"/>
      <c r="L646" s="30"/>
      <c r="M646" s="109"/>
      <c r="N646" s="109"/>
      <c r="O646" s="30"/>
      <c r="P646" s="112" t="s">
        <v>1461</v>
      </c>
    </row>
    <row r="647" spans="8:16" ht="32.25" customHeight="1" x14ac:dyDescent="0.2">
      <c r="H647" s="93"/>
      <c r="I647" s="30"/>
      <c r="J647" s="30"/>
      <c r="K647" s="30"/>
      <c r="L647" s="30"/>
      <c r="M647" s="109"/>
      <c r="N647" s="109"/>
      <c r="O647" s="30"/>
      <c r="P647" s="112" t="s">
        <v>1462</v>
      </c>
    </row>
    <row r="648" spans="8:16" ht="32.25" customHeight="1" x14ac:dyDescent="0.2">
      <c r="H648" s="93"/>
      <c r="I648" s="30"/>
      <c r="J648" s="30"/>
      <c r="K648" s="30"/>
      <c r="L648" s="30"/>
      <c r="M648" s="109"/>
      <c r="N648" s="109"/>
      <c r="O648" s="30"/>
      <c r="P648" s="112" t="s">
        <v>1463</v>
      </c>
    </row>
    <row r="649" spans="8:16" ht="32.25" customHeight="1" x14ac:dyDescent="0.2">
      <c r="H649" s="93"/>
      <c r="I649" s="30"/>
      <c r="J649" s="30"/>
      <c r="K649" s="30"/>
      <c r="L649" s="30"/>
      <c r="M649" s="109"/>
      <c r="N649" s="109"/>
      <c r="O649" s="30"/>
      <c r="P649" s="112" t="s">
        <v>1464</v>
      </c>
    </row>
    <row r="650" spans="8:16" ht="32.25" customHeight="1" x14ac:dyDescent="0.2">
      <c r="H650" s="93"/>
      <c r="I650" s="30"/>
      <c r="J650" s="30"/>
      <c r="K650" s="30"/>
      <c r="L650" s="30"/>
      <c r="M650" s="109"/>
      <c r="N650" s="109"/>
      <c r="O650" s="30"/>
      <c r="P650" s="112" t="s">
        <v>1465</v>
      </c>
    </row>
    <row r="651" spans="8:16" ht="32.25" customHeight="1" x14ac:dyDescent="0.2">
      <c r="H651" s="93"/>
      <c r="I651" s="30"/>
      <c r="J651" s="30"/>
      <c r="K651" s="30"/>
      <c r="L651" s="30"/>
      <c r="M651" s="109"/>
      <c r="N651" s="109"/>
      <c r="O651" s="30"/>
      <c r="P651" s="112" t="s">
        <v>1466</v>
      </c>
    </row>
    <row r="652" spans="8:16" ht="32.25" customHeight="1" x14ac:dyDescent="0.2">
      <c r="H652" s="93"/>
      <c r="I652" s="30"/>
      <c r="J652" s="30"/>
      <c r="K652" s="30"/>
      <c r="L652" s="30"/>
      <c r="M652" s="109"/>
      <c r="N652" s="109"/>
      <c r="O652" s="30"/>
      <c r="P652" s="112" t="s">
        <v>1467</v>
      </c>
    </row>
    <row r="653" spans="8:16" ht="32.25" customHeight="1" x14ac:dyDescent="0.2">
      <c r="H653" s="93"/>
      <c r="I653" s="30"/>
      <c r="J653" s="30"/>
      <c r="K653" s="30"/>
      <c r="L653" s="30"/>
      <c r="M653" s="109"/>
      <c r="N653" s="109"/>
      <c r="O653" s="30"/>
      <c r="P653" s="112" t="s">
        <v>1468</v>
      </c>
    </row>
    <row r="654" spans="8:16" ht="32.25" customHeight="1" x14ac:dyDescent="0.2">
      <c r="H654" s="93"/>
      <c r="I654" s="30"/>
      <c r="J654" s="30"/>
      <c r="K654" s="30"/>
      <c r="L654" s="30"/>
      <c r="M654" s="109"/>
      <c r="N654" s="109"/>
      <c r="O654" s="30"/>
      <c r="P654" s="112" t="s">
        <v>1469</v>
      </c>
    </row>
    <row r="655" spans="8:16" ht="32.25" customHeight="1" x14ac:dyDescent="0.2">
      <c r="H655" s="93"/>
      <c r="I655" s="30"/>
      <c r="J655" s="30"/>
      <c r="K655" s="30"/>
      <c r="L655" s="30"/>
      <c r="M655" s="109"/>
      <c r="N655" s="109"/>
      <c r="O655" s="30"/>
      <c r="P655" s="112" t="s">
        <v>1470</v>
      </c>
    </row>
    <row r="656" spans="8:16" ht="32.25" customHeight="1" x14ac:dyDescent="0.2">
      <c r="H656" s="93"/>
      <c r="I656" s="30"/>
      <c r="J656" s="30"/>
      <c r="K656" s="30"/>
      <c r="L656" s="30"/>
      <c r="M656" s="109"/>
      <c r="N656" s="109"/>
      <c r="O656" s="30"/>
      <c r="P656" s="112" t="s">
        <v>1471</v>
      </c>
    </row>
    <row r="657" spans="8:16" ht="32.25" customHeight="1" x14ac:dyDescent="0.2">
      <c r="H657" s="93"/>
      <c r="I657" s="30"/>
      <c r="J657" s="30"/>
      <c r="K657" s="30"/>
      <c r="L657" s="30"/>
      <c r="M657" s="109"/>
      <c r="N657" s="109"/>
      <c r="O657" s="30"/>
      <c r="P657" s="112" t="s">
        <v>1472</v>
      </c>
    </row>
    <row r="658" spans="8:16" ht="32.25" customHeight="1" x14ac:dyDescent="0.2">
      <c r="H658" s="93"/>
      <c r="I658" s="30"/>
      <c r="J658" s="30"/>
      <c r="K658" s="30"/>
      <c r="L658" s="30"/>
      <c r="M658" s="109"/>
      <c r="N658" s="109"/>
      <c r="O658" s="30"/>
      <c r="P658" s="112" t="s">
        <v>1473</v>
      </c>
    </row>
    <row r="659" spans="8:16" ht="32.25" customHeight="1" x14ac:dyDescent="0.2">
      <c r="H659" s="93"/>
      <c r="I659" s="30"/>
      <c r="J659" s="30"/>
      <c r="K659" s="30"/>
      <c r="L659" s="30"/>
      <c r="M659" s="109"/>
      <c r="N659" s="109"/>
      <c r="O659" s="30"/>
      <c r="P659" s="112" t="s">
        <v>1474</v>
      </c>
    </row>
    <row r="660" spans="8:16" ht="32.25" customHeight="1" x14ac:dyDescent="0.2">
      <c r="H660" s="93"/>
      <c r="I660" s="30"/>
      <c r="J660" s="30"/>
      <c r="K660" s="30"/>
      <c r="L660" s="30"/>
      <c r="M660" s="109"/>
      <c r="N660" s="109"/>
      <c r="O660" s="30"/>
      <c r="P660" s="112" t="s">
        <v>1475</v>
      </c>
    </row>
    <row r="661" spans="8:16" ht="32.25" customHeight="1" x14ac:dyDescent="0.2">
      <c r="H661" s="93"/>
      <c r="I661" s="30"/>
      <c r="J661" s="30"/>
      <c r="K661" s="30"/>
      <c r="L661" s="30"/>
      <c r="M661" s="109"/>
      <c r="N661" s="109"/>
      <c r="O661" s="30"/>
      <c r="P661" s="112" t="s">
        <v>1476</v>
      </c>
    </row>
    <row r="662" spans="8:16" ht="32.25" customHeight="1" x14ac:dyDescent="0.2">
      <c r="H662" s="93"/>
      <c r="I662" s="30"/>
      <c r="J662" s="30"/>
      <c r="K662" s="30"/>
      <c r="L662" s="30"/>
      <c r="M662" s="109"/>
      <c r="N662" s="109"/>
      <c r="O662" s="30"/>
      <c r="P662" s="112" t="s">
        <v>1477</v>
      </c>
    </row>
    <row r="663" spans="8:16" ht="32.25" customHeight="1" x14ac:dyDescent="0.2">
      <c r="H663" s="93"/>
      <c r="I663" s="30"/>
      <c r="J663" s="30"/>
      <c r="K663" s="30"/>
      <c r="L663" s="30"/>
      <c r="M663" s="109"/>
      <c r="N663" s="109"/>
      <c r="O663" s="30"/>
      <c r="P663" s="112" t="s">
        <v>1478</v>
      </c>
    </row>
    <row r="664" spans="8:16" ht="32.25" customHeight="1" x14ac:dyDescent="0.2">
      <c r="H664" s="93"/>
      <c r="I664" s="30"/>
      <c r="J664" s="30"/>
      <c r="K664" s="30"/>
      <c r="L664" s="30"/>
      <c r="M664" s="109"/>
      <c r="N664" s="109"/>
      <c r="O664" s="30"/>
      <c r="P664" s="112" t="s">
        <v>1479</v>
      </c>
    </row>
    <row r="665" spans="8:16" ht="32.25" customHeight="1" x14ac:dyDescent="0.2">
      <c r="H665" s="93"/>
      <c r="I665" s="30"/>
      <c r="J665" s="30"/>
      <c r="K665" s="30"/>
      <c r="L665" s="30"/>
      <c r="M665" s="109"/>
      <c r="N665" s="109"/>
      <c r="O665" s="30"/>
      <c r="P665" s="112" t="s">
        <v>1480</v>
      </c>
    </row>
    <row r="666" spans="8:16" ht="32.25" customHeight="1" x14ac:dyDescent="0.2">
      <c r="H666" s="93"/>
      <c r="I666" s="30"/>
      <c r="J666" s="30"/>
      <c r="K666" s="30"/>
      <c r="L666" s="30"/>
      <c r="M666" s="109"/>
      <c r="N666" s="109"/>
      <c r="O666" s="30"/>
      <c r="P666" s="112" t="s">
        <v>1481</v>
      </c>
    </row>
    <row r="667" spans="8:16" ht="32.25" customHeight="1" x14ac:dyDescent="0.2">
      <c r="H667" s="93"/>
      <c r="I667" s="30"/>
      <c r="J667" s="30"/>
      <c r="K667" s="30"/>
      <c r="L667" s="30"/>
      <c r="M667" s="109"/>
      <c r="N667" s="109"/>
      <c r="O667" s="30"/>
      <c r="P667" s="112" t="s">
        <v>1482</v>
      </c>
    </row>
    <row r="668" spans="8:16" ht="32.25" customHeight="1" x14ac:dyDescent="0.2">
      <c r="H668" s="93"/>
      <c r="I668" s="30"/>
      <c r="J668" s="30"/>
      <c r="K668" s="30"/>
      <c r="L668" s="30"/>
      <c r="M668" s="109"/>
      <c r="N668" s="109"/>
      <c r="O668" s="30"/>
      <c r="P668" s="112" t="s">
        <v>1483</v>
      </c>
    </row>
    <row r="669" spans="8:16" ht="32.25" customHeight="1" x14ac:dyDescent="0.2">
      <c r="H669" s="93"/>
      <c r="I669" s="30"/>
      <c r="J669" s="30"/>
      <c r="K669" s="30"/>
      <c r="L669" s="30"/>
      <c r="M669" s="109"/>
      <c r="N669" s="109"/>
      <c r="O669" s="30"/>
      <c r="P669" s="112" t="s">
        <v>1484</v>
      </c>
    </row>
    <row r="670" spans="8:16" ht="32.25" customHeight="1" x14ac:dyDescent="0.2">
      <c r="H670" s="93"/>
      <c r="I670" s="30"/>
      <c r="J670" s="30"/>
      <c r="K670" s="30"/>
      <c r="L670" s="30"/>
      <c r="M670" s="109"/>
      <c r="N670" s="109"/>
      <c r="O670" s="30"/>
      <c r="P670" s="112" t="s">
        <v>1485</v>
      </c>
    </row>
    <row r="671" spans="8:16" ht="32.25" customHeight="1" x14ac:dyDescent="0.2">
      <c r="H671" s="93"/>
      <c r="I671" s="30"/>
      <c r="J671" s="30"/>
      <c r="K671" s="30"/>
      <c r="L671" s="30"/>
      <c r="M671" s="109"/>
      <c r="N671" s="109"/>
      <c r="O671" s="30"/>
      <c r="P671" s="112" t="s">
        <v>1486</v>
      </c>
    </row>
    <row r="672" spans="8:16" ht="32.25" customHeight="1" x14ac:dyDescent="0.2">
      <c r="H672" s="93"/>
      <c r="I672" s="30"/>
      <c r="J672" s="30"/>
      <c r="K672" s="30"/>
      <c r="L672" s="30"/>
      <c r="M672" s="109"/>
      <c r="N672" s="109"/>
      <c r="O672" s="30"/>
      <c r="P672" s="112" t="s">
        <v>1487</v>
      </c>
    </row>
    <row r="673" spans="8:16" ht="32.25" customHeight="1" x14ac:dyDescent="0.2">
      <c r="H673" s="93"/>
      <c r="I673" s="30"/>
      <c r="J673" s="30"/>
      <c r="K673" s="30"/>
      <c r="L673" s="30"/>
      <c r="M673" s="109"/>
      <c r="N673" s="109"/>
      <c r="O673" s="30"/>
      <c r="P673" s="112" t="s">
        <v>1488</v>
      </c>
    </row>
    <row r="674" spans="8:16" ht="32.25" customHeight="1" x14ac:dyDescent="0.2">
      <c r="H674" s="93"/>
      <c r="I674" s="30"/>
      <c r="J674" s="30"/>
      <c r="K674" s="30"/>
      <c r="L674" s="30"/>
      <c r="M674" s="109"/>
      <c r="N674" s="109"/>
      <c r="O674" s="30"/>
      <c r="P674" s="112" t="s">
        <v>1489</v>
      </c>
    </row>
    <row r="675" spans="8:16" ht="32.25" customHeight="1" x14ac:dyDescent="0.2">
      <c r="H675" s="93"/>
      <c r="I675" s="30"/>
      <c r="J675" s="30"/>
      <c r="K675" s="30"/>
      <c r="L675" s="30"/>
      <c r="M675" s="109"/>
      <c r="N675" s="109"/>
      <c r="O675" s="30"/>
      <c r="P675" s="112" t="s">
        <v>1490</v>
      </c>
    </row>
    <row r="676" spans="8:16" ht="32.25" customHeight="1" x14ac:dyDescent="0.2">
      <c r="H676" s="93"/>
      <c r="I676" s="30"/>
      <c r="J676" s="30"/>
      <c r="K676" s="30"/>
      <c r="L676" s="30"/>
      <c r="M676" s="109"/>
      <c r="N676" s="109"/>
      <c r="O676" s="30"/>
      <c r="P676" s="112" t="s">
        <v>1491</v>
      </c>
    </row>
    <row r="677" spans="8:16" ht="32.25" customHeight="1" x14ac:dyDescent="0.2">
      <c r="H677" s="93"/>
      <c r="I677" s="30"/>
      <c r="J677" s="30"/>
      <c r="K677" s="30"/>
      <c r="L677" s="30"/>
      <c r="M677" s="109"/>
      <c r="N677" s="109"/>
      <c r="O677" s="30"/>
      <c r="P677" s="112" t="s">
        <v>1492</v>
      </c>
    </row>
    <row r="678" spans="8:16" ht="32.25" customHeight="1" x14ac:dyDescent="0.2">
      <c r="H678" s="93"/>
      <c r="I678" s="30"/>
      <c r="J678" s="30"/>
      <c r="K678" s="30"/>
      <c r="L678" s="30"/>
      <c r="M678" s="109"/>
      <c r="N678" s="109"/>
      <c r="O678" s="30"/>
      <c r="P678" s="112" t="s">
        <v>1493</v>
      </c>
    </row>
    <row r="679" spans="8:16" ht="32.25" customHeight="1" x14ac:dyDescent="0.2">
      <c r="H679" s="93"/>
      <c r="I679" s="30"/>
      <c r="J679" s="30"/>
      <c r="K679" s="30"/>
      <c r="L679" s="30"/>
      <c r="M679" s="109"/>
      <c r="N679" s="109"/>
      <c r="O679" s="30"/>
      <c r="P679" s="112" t="s">
        <v>1494</v>
      </c>
    </row>
    <row r="680" spans="8:16" ht="32.25" customHeight="1" x14ac:dyDescent="0.2">
      <c r="H680" s="93"/>
      <c r="I680" s="30"/>
      <c r="J680" s="30"/>
      <c r="K680" s="30"/>
      <c r="L680" s="30"/>
      <c r="M680" s="109"/>
      <c r="N680" s="109"/>
      <c r="O680" s="30"/>
      <c r="P680" s="112" t="s">
        <v>1495</v>
      </c>
    </row>
    <row r="681" spans="8:16" ht="32.25" customHeight="1" x14ac:dyDescent="0.2">
      <c r="H681" s="93"/>
      <c r="I681" s="30"/>
      <c r="J681" s="30"/>
      <c r="K681" s="30"/>
      <c r="L681" s="30"/>
      <c r="M681" s="109"/>
      <c r="N681" s="109"/>
      <c r="O681" s="30"/>
      <c r="P681" s="112" t="s">
        <v>1496</v>
      </c>
    </row>
    <row r="682" spans="8:16" ht="32.25" customHeight="1" x14ac:dyDescent="0.2">
      <c r="H682" s="93"/>
      <c r="I682" s="30"/>
      <c r="J682" s="30"/>
      <c r="K682" s="30"/>
      <c r="L682" s="30"/>
      <c r="M682" s="109"/>
      <c r="N682" s="109"/>
      <c r="O682" s="30"/>
      <c r="P682" s="112" t="s">
        <v>1497</v>
      </c>
    </row>
    <row r="683" spans="8:16" ht="32.25" customHeight="1" x14ac:dyDescent="0.2">
      <c r="H683" s="93"/>
      <c r="I683" s="30"/>
      <c r="J683" s="30"/>
      <c r="K683" s="30"/>
      <c r="L683" s="30"/>
      <c r="M683" s="109"/>
      <c r="N683" s="109"/>
      <c r="O683" s="30"/>
      <c r="P683" s="112" t="s">
        <v>1498</v>
      </c>
    </row>
    <row r="684" spans="8:16" ht="32.25" customHeight="1" x14ac:dyDescent="0.2">
      <c r="H684" s="93"/>
      <c r="I684" s="30"/>
      <c r="J684" s="30"/>
      <c r="K684" s="30"/>
      <c r="L684" s="30"/>
      <c r="M684" s="109"/>
      <c r="N684" s="109"/>
      <c r="O684" s="30"/>
      <c r="P684" s="112" t="s">
        <v>1499</v>
      </c>
    </row>
    <row r="685" spans="8:16" ht="32.25" customHeight="1" x14ac:dyDescent="0.2">
      <c r="H685" s="93"/>
      <c r="I685" s="30"/>
      <c r="J685" s="30"/>
      <c r="K685" s="30"/>
      <c r="L685" s="30"/>
      <c r="M685" s="109"/>
      <c r="N685" s="109"/>
      <c r="O685" s="30"/>
      <c r="P685" s="112" t="s">
        <v>1500</v>
      </c>
    </row>
    <row r="686" spans="8:16" ht="32.25" customHeight="1" x14ac:dyDescent="0.2">
      <c r="H686" s="93"/>
      <c r="I686" s="30"/>
      <c r="J686" s="30"/>
      <c r="K686" s="30"/>
      <c r="L686" s="30"/>
      <c r="M686" s="109"/>
      <c r="N686" s="109"/>
      <c r="O686" s="30"/>
      <c r="P686" s="112" t="s">
        <v>1501</v>
      </c>
    </row>
    <row r="687" spans="8:16" ht="32.25" customHeight="1" x14ac:dyDescent="0.2">
      <c r="H687" s="93"/>
      <c r="I687" s="30"/>
      <c r="J687" s="30"/>
      <c r="K687" s="30"/>
      <c r="L687" s="30"/>
      <c r="M687" s="109"/>
      <c r="N687" s="109"/>
      <c r="O687" s="30"/>
      <c r="P687" s="112" t="s">
        <v>1502</v>
      </c>
    </row>
    <row r="688" spans="8:16" ht="32.25" customHeight="1" x14ac:dyDescent="0.2">
      <c r="H688" s="93"/>
      <c r="I688" s="30"/>
      <c r="J688" s="30"/>
      <c r="K688" s="30"/>
      <c r="L688" s="30"/>
      <c r="M688" s="109"/>
      <c r="N688" s="109"/>
      <c r="O688" s="30"/>
      <c r="P688" s="112" t="s">
        <v>1503</v>
      </c>
    </row>
    <row r="689" spans="8:16" ht="32.25" customHeight="1" x14ac:dyDescent="0.2">
      <c r="H689" s="93"/>
      <c r="I689" s="30"/>
      <c r="J689" s="30"/>
      <c r="K689" s="30"/>
      <c r="L689" s="30"/>
      <c r="M689" s="109"/>
      <c r="N689" s="109"/>
      <c r="O689" s="30"/>
      <c r="P689" s="112" t="s">
        <v>1504</v>
      </c>
    </row>
    <row r="690" spans="8:16" ht="32.25" customHeight="1" x14ac:dyDescent="0.2">
      <c r="H690" s="93"/>
      <c r="I690" s="30"/>
      <c r="J690" s="30"/>
      <c r="K690" s="30"/>
      <c r="L690" s="30"/>
      <c r="M690" s="109"/>
      <c r="N690" s="109"/>
      <c r="O690" s="30"/>
      <c r="P690" s="112" t="s">
        <v>1505</v>
      </c>
    </row>
    <row r="691" spans="8:16" ht="32.25" customHeight="1" x14ac:dyDescent="0.2">
      <c r="H691" s="93"/>
      <c r="I691" s="30"/>
      <c r="J691" s="30"/>
      <c r="K691" s="30"/>
      <c r="L691" s="30"/>
      <c r="M691" s="109"/>
      <c r="N691" s="109"/>
      <c r="O691" s="30"/>
      <c r="P691" s="112" t="s">
        <v>1506</v>
      </c>
    </row>
    <row r="692" spans="8:16" ht="32.25" customHeight="1" x14ac:dyDescent="0.2">
      <c r="H692" s="93"/>
      <c r="I692" s="30"/>
      <c r="J692" s="30"/>
      <c r="K692" s="30"/>
      <c r="L692" s="30"/>
      <c r="M692" s="109"/>
      <c r="N692" s="109"/>
      <c r="O692" s="30"/>
      <c r="P692" s="112" t="s">
        <v>1507</v>
      </c>
    </row>
    <row r="693" spans="8:16" ht="32.25" customHeight="1" x14ac:dyDescent="0.2">
      <c r="H693" s="93"/>
      <c r="I693" s="30"/>
      <c r="J693" s="30"/>
      <c r="K693" s="30"/>
      <c r="L693" s="30"/>
      <c r="M693" s="109"/>
      <c r="N693" s="109"/>
      <c r="O693" s="30"/>
      <c r="P693" s="112" t="s">
        <v>1508</v>
      </c>
    </row>
    <row r="694" spans="8:16" ht="32.25" customHeight="1" x14ac:dyDescent="0.2">
      <c r="H694" s="93"/>
      <c r="I694" s="30"/>
      <c r="J694" s="30"/>
      <c r="K694" s="30"/>
      <c r="L694" s="30"/>
      <c r="M694" s="109"/>
      <c r="N694" s="109"/>
      <c r="O694" s="30"/>
      <c r="P694" s="112" t="s">
        <v>1509</v>
      </c>
    </row>
    <row r="695" spans="8:16" ht="32.25" customHeight="1" x14ac:dyDescent="0.2">
      <c r="H695" s="93"/>
      <c r="I695" s="30"/>
      <c r="J695" s="30"/>
      <c r="K695" s="30"/>
      <c r="L695" s="30"/>
      <c r="M695" s="109"/>
      <c r="N695" s="109"/>
      <c r="O695" s="30"/>
      <c r="P695" s="112" t="s">
        <v>1510</v>
      </c>
    </row>
    <row r="696" spans="8:16" ht="32.25" customHeight="1" x14ac:dyDescent="0.2">
      <c r="H696" s="93"/>
      <c r="I696" s="30"/>
      <c r="J696" s="30"/>
      <c r="K696" s="30"/>
      <c r="L696" s="30"/>
      <c r="M696" s="109"/>
      <c r="N696" s="109"/>
      <c r="O696" s="30"/>
      <c r="P696" s="112" t="s">
        <v>1511</v>
      </c>
    </row>
    <row r="697" spans="8:16" ht="32.25" customHeight="1" x14ac:dyDescent="0.2">
      <c r="H697" s="93"/>
      <c r="I697" s="30"/>
      <c r="J697" s="30"/>
      <c r="K697" s="30"/>
      <c r="L697" s="30"/>
      <c r="M697" s="109"/>
      <c r="N697" s="109"/>
      <c r="O697" s="30"/>
      <c r="P697" s="112" t="s">
        <v>1512</v>
      </c>
    </row>
    <row r="698" spans="8:16" ht="32.25" customHeight="1" x14ac:dyDescent="0.2">
      <c r="H698" s="93"/>
      <c r="I698" s="30"/>
      <c r="J698" s="30"/>
      <c r="K698" s="30"/>
      <c r="L698" s="30"/>
      <c r="M698" s="109"/>
      <c r="N698" s="109"/>
      <c r="O698" s="30"/>
      <c r="P698" s="112" t="s">
        <v>1513</v>
      </c>
    </row>
    <row r="699" spans="8:16" ht="32.25" customHeight="1" x14ac:dyDescent="0.2">
      <c r="H699" s="93"/>
      <c r="I699" s="30"/>
      <c r="J699" s="30"/>
      <c r="K699" s="30"/>
      <c r="L699" s="30"/>
      <c r="M699" s="109"/>
      <c r="N699" s="109"/>
      <c r="O699" s="30"/>
      <c r="P699" s="112" t="s">
        <v>1514</v>
      </c>
    </row>
    <row r="700" spans="8:16" ht="32.25" customHeight="1" x14ac:dyDescent="0.2">
      <c r="H700" s="93"/>
      <c r="I700" s="30"/>
      <c r="J700" s="30"/>
      <c r="K700" s="30"/>
      <c r="L700" s="30"/>
      <c r="M700" s="109"/>
      <c r="N700" s="109"/>
      <c r="O700" s="30"/>
      <c r="P700" s="112" t="s">
        <v>1515</v>
      </c>
    </row>
    <row r="701" spans="8:16" ht="32.25" customHeight="1" x14ac:dyDescent="0.2">
      <c r="H701" s="93"/>
      <c r="I701" s="30"/>
      <c r="J701" s="30"/>
      <c r="K701" s="30"/>
      <c r="L701" s="30"/>
      <c r="M701" s="109"/>
      <c r="N701" s="109"/>
      <c r="O701" s="30"/>
      <c r="P701" s="112" t="s">
        <v>1516</v>
      </c>
    </row>
    <row r="702" spans="8:16" ht="32.25" customHeight="1" x14ac:dyDescent="0.2">
      <c r="H702" s="93"/>
      <c r="I702" s="30"/>
      <c r="J702" s="30"/>
      <c r="K702" s="30"/>
      <c r="L702" s="30"/>
      <c r="M702" s="109"/>
      <c r="N702" s="109"/>
      <c r="O702" s="30"/>
      <c r="P702" s="112" t="s">
        <v>1517</v>
      </c>
    </row>
    <row r="703" spans="8:16" ht="32.25" customHeight="1" x14ac:dyDescent="0.2">
      <c r="H703" s="93"/>
      <c r="I703" s="30"/>
      <c r="J703" s="30"/>
      <c r="K703" s="30"/>
      <c r="L703" s="30"/>
      <c r="M703" s="109"/>
      <c r="N703" s="109"/>
      <c r="O703" s="30"/>
      <c r="P703" s="112" t="s">
        <v>1518</v>
      </c>
    </row>
    <row r="704" spans="8:16" ht="32.25" customHeight="1" x14ac:dyDescent="0.2">
      <c r="H704" s="93"/>
      <c r="I704" s="30"/>
      <c r="J704" s="30"/>
      <c r="K704" s="30"/>
      <c r="L704" s="30"/>
      <c r="M704" s="109"/>
      <c r="N704" s="109"/>
      <c r="O704" s="30"/>
      <c r="P704" s="112" t="s">
        <v>1519</v>
      </c>
    </row>
    <row r="705" spans="8:16" ht="32.25" customHeight="1" x14ac:dyDescent="0.2">
      <c r="H705" s="93"/>
      <c r="I705" s="30"/>
      <c r="J705" s="30"/>
      <c r="K705" s="30"/>
      <c r="L705" s="30"/>
      <c r="M705" s="109"/>
      <c r="N705" s="109"/>
      <c r="O705" s="30"/>
      <c r="P705" s="112" t="s">
        <v>1520</v>
      </c>
    </row>
    <row r="706" spans="8:16" ht="32.25" customHeight="1" x14ac:dyDescent="0.2">
      <c r="H706" s="93"/>
      <c r="I706" s="30"/>
      <c r="J706" s="30"/>
      <c r="K706" s="30"/>
      <c r="L706" s="30"/>
      <c r="M706" s="109"/>
      <c r="N706" s="109"/>
      <c r="O706" s="30"/>
      <c r="P706" s="112" t="s">
        <v>1521</v>
      </c>
    </row>
    <row r="707" spans="8:16" ht="32.25" customHeight="1" x14ac:dyDescent="0.2">
      <c r="H707" s="93"/>
      <c r="I707" s="30"/>
      <c r="J707" s="30"/>
      <c r="K707" s="30"/>
      <c r="L707" s="30"/>
      <c r="M707" s="109"/>
      <c r="N707" s="109"/>
      <c r="O707" s="30"/>
      <c r="P707" s="112" t="s">
        <v>1522</v>
      </c>
    </row>
    <row r="708" spans="8:16" ht="32.25" customHeight="1" x14ac:dyDescent="0.2">
      <c r="H708" s="93"/>
      <c r="I708" s="30"/>
      <c r="J708" s="30"/>
      <c r="K708" s="30"/>
      <c r="L708" s="30"/>
      <c r="M708" s="109"/>
      <c r="N708" s="109"/>
      <c r="O708" s="30"/>
      <c r="P708" s="112" t="s">
        <v>1523</v>
      </c>
    </row>
    <row r="709" spans="8:16" ht="32.25" customHeight="1" x14ac:dyDescent="0.2">
      <c r="H709" s="93"/>
      <c r="I709" s="30"/>
      <c r="J709" s="30"/>
      <c r="K709" s="30"/>
      <c r="L709" s="30"/>
      <c r="M709" s="109"/>
      <c r="N709" s="109"/>
      <c r="O709" s="30"/>
      <c r="P709" s="112" t="s">
        <v>1524</v>
      </c>
    </row>
    <row r="710" spans="8:16" ht="32.25" customHeight="1" x14ac:dyDescent="0.2">
      <c r="H710" s="93"/>
      <c r="I710" s="30"/>
      <c r="J710" s="30"/>
      <c r="K710" s="30"/>
      <c r="L710" s="30"/>
      <c r="M710" s="109"/>
      <c r="N710" s="109"/>
      <c r="O710" s="30"/>
      <c r="P710" s="112" t="s">
        <v>1525</v>
      </c>
    </row>
    <row r="711" spans="8:16" ht="32.25" customHeight="1" x14ac:dyDescent="0.2">
      <c r="H711" s="93"/>
      <c r="I711" s="30"/>
      <c r="J711" s="30"/>
      <c r="K711" s="30"/>
      <c r="L711" s="30"/>
      <c r="M711" s="109"/>
      <c r="N711" s="109"/>
      <c r="O711" s="30"/>
      <c r="P711" s="112" t="s">
        <v>1526</v>
      </c>
    </row>
    <row r="712" spans="8:16" ht="32.25" customHeight="1" x14ac:dyDescent="0.2">
      <c r="H712" s="93"/>
      <c r="I712" s="30"/>
      <c r="J712" s="30"/>
      <c r="K712" s="30"/>
      <c r="L712" s="30"/>
      <c r="M712" s="109"/>
      <c r="N712" s="109"/>
      <c r="O712" s="30"/>
      <c r="P712" s="112" t="s">
        <v>1527</v>
      </c>
    </row>
    <row r="713" spans="8:16" ht="32.25" customHeight="1" x14ac:dyDescent="0.2">
      <c r="H713" s="93"/>
      <c r="I713" s="30"/>
      <c r="J713" s="30"/>
      <c r="K713" s="30"/>
      <c r="L713" s="30"/>
      <c r="M713" s="109"/>
      <c r="N713" s="109"/>
      <c r="O713" s="30"/>
      <c r="P713" s="112" t="s">
        <v>1528</v>
      </c>
    </row>
    <row r="714" spans="8:16" ht="32.25" customHeight="1" x14ac:dyDescent="0.2">
      <c r="H714" s="93"/>
      <c r="I714" s="30"/>
      <c r="J714" s="30"/>
      <c r="K714" s="30"/>
      <c r="L714" s="30"/>
      <c r="M714" s="109"/>
      <c r="N714" s="109"/>
      <c r="O714" s="30"/>
      <c r="P714" s="112" t="s">
        <v>1529</v>
      </c>
    </row>
    <row r="715" spans="8:16" ht="32.25" customHeight="1" x14ac:dyDescent="0.2">
      <c r="H715" s="93"/>
      <c r="I715" s="30"/>
      <c r="J715" s="30"/>
      <c r="K715" s="30"/>
      <c r="L715" s="30"/>
      <c r="M715" s="109"/>
      <c r="N715" s="109"/>
      <c r="O715" s="30"/>
      <c r="P715" s="112" t="s">
        <v>1530</v>
      </c>
    </row>
    <row r="716" spans="8:16" ht="32.25" customHeight="1" x14ac:dyDescent="0.2">
      <c r="H716" s="93"/>
      <c r="I716" s="30"/>
      <c r="J716" s="30"/>
      <c r="K716" s="30"/>
      <c r="L716" s="30"/>
      <c r="M716" s="109"/>
      <c r="N716" s="109"/>
      <c r="O716" s="30"/>
      <c r="P716" s="112" t="s">
        <v>1531</v>
      </c>
    </row>
    <row r="717" spans="8:16" ht="32.25" customHeight="1" x14ac:dyDescent="0.2">
      <c r="H717" s="93"/>
      <c r="I717" s="30"/>
      <c r="J717" s="30"/>
      <c r="K717" s="30"/>
      <c r="L717" s="30"/>
      <c r="M717" s="109"/>
      <c r="N717" s="109"/>
      <c r="O717" s="30"/>
      <c r="P717" s="112" t="s">
        <v>1532</v>
      </c>
    </row>
    <row r="718" spans="8:16" ht="32.25" customHeight="1" x14ac:dyDescent="0.2">
      <c r="H718" s="93"/>
      <c r="I718" s="30"/>
      <c r="J718" s="30"/>
      <c r="K718" s="30"/>
      <c r="L718" s="30"/>
      <c r="M718" s="109"/>
      <c r="N718" s="109"/>
      <c r="O718" s="30"/>
      <c r="P718" s="112" t="s">
        <v>1533</v>
      </c>
    </row>
    <row r="719" spans="8:16" ht="32.25" customHeight="1" x14ac:dyDescent="0.2">
      <c r="H719" s="93"/>
      <c r="I719" s="30"/>
      <c r="J719" s="30"/>
      <c r="K719" s="30"/>
      <c r="L719" s="30"/>
      <c r="M719" s="109"/>
      <c r="N719" s="109"/>
      <c r="O719" s="30"/>
      <c r="P719" s="112" t="s">
        <v>1534</v>
      </c>
    </row>
    <row r="720" spans="8:16" ht="32.25" customHeight="1" x14ac:dyDescent="0.2">
      <c r="H720" s="93"/>
      <c r="I720" s="30"/>
      <c r="J720" s="30"/>
      <c r="K720" s="30"/>
      <c r="L720" s="30"/>
      <c r="M720" s="109"/>
      <c r="N720" s="109"/>
      <c r="O720" s="30"/>
      <c r="P720" s="112" t="s">
        <v>1535</v>
      </c>
    </row>
    <row r="721" spans="8:16" ht="32.25" customHeight="1" x14ac:dyDescent="0.2">
      <c r="H721" s="93"/>
      <c r="I721" s="30"/>
      <c r="J721" s="30"/>
      <c r="K721" s="30"/>
      <c r="L721" s="30"/>
      <c r="M721" s="109"/>
      <c r="N721" s="109"/>
      <c r="O721" s="30"/>
      <c r="P721" s="112" t="s">
        <v>1536</v>
      </c>
    </row>
    <row r="722" spans="8:16" ht="32.25" customHeight="1" x14ac:dyDescent="0.2">
      <c r="H722" s="93"/>
      <c r="I722" s="30"/>
      <c r="J722" s="30"/>
      <c r="K722" s="30"/>
      <c r="L722" s="30"/>
      <c r="M722" s="109"/>
      <c r="N722" s="109"/>
      <c r="O722" s="30"/>
      <c r="P722" s="112" t="s">
        <v>1537</v>
      </c>
    </row>
    <row r="723" spans="8:16" ht="32.25" customHeight="1" x14ac:dyDescent="0.2">
      <c r="H723" s="93"/>
      <c r="I723" s="30"/>
      <c r="J723" s="30"/>
      <c r="K723" s="30"/>
      <c r="L723" s="30"/>
      <c r="M723" s="109"/>
      <c r="N723" s="109"/>
      <c r="O723" s="30"/>
      <c r="P723" s="112" t="s">
        <v>1538</v>
      </c>
    </row>
    <row r="724" spans="8:16" ht="32.25" customHeight="1" x14ac:dyDescent="0.2">
      <c r="H724" s="93"/>
      <c r="I724" s="30"/>
      <c r="J724" s="30"/>
      <c r="K724" s="30"/>
      <c r="L724" s="30"/>
      <c r="M724" s="109"/>
      <c r="N724" s="109"/>
      <c r="O724" s="30"/>
      <c r="P724" s="112" t="s">
        <v>1539</v>
      </c>
    </row>
    <row r="725" spans="8:16" ht="32.25" customHeight="1" x14ac:dyDescent="0.2">
      <c r="H725" s="93"/>
      <c r="I725" s="30"/>
      <c r="J725" s="30"/>
      <c r="K725" s="30"/>
      <c r="L725" s="30"/>
      <c r="M725" s="109"/>
      <c r="N725" s="109"/>
      <c r="O725" s="30"/>
      <c r="P725" s="112" t="s">
        <v>1540</v>
      </c>
    </row>
    <row r="726" spans="8:16" ht="32.25" customHeight="1" x14ac:dyDescent="0.2">
      <c r="H726" s="93"/>
      <c r="I726" s="30"/>
      <c r="J726" s="30"/>
      <c r="K726" s="30"/>
      <c r="L726" s="30"/>
      <c r="M726" s="109"/>
      <c r="N726" s="109"/>
      <c r="O726" s="30"/>
      <c r="P726" s="112" t="s">
        <v>1541</v>
      </c>
    </row>
    <row r="727" spans="8:16" ht="32.25" customHeight="1" x14ac:dyDescent="0.2">
      <c r="H727" s="93"/>
      <c r="I727" s="30"/>
      <c r="J727" s="30"/>
      <c r="K727" s="30"/>
      <c r="L727" s="30"/>
      <c r="M727" s="109"/>
      <c r="N727" s="109"/>
      <c r="O727" s="30"/>
      <c r="P727" s="112" t="s">
        <v>1542</v>
      </c>
    </row>
    <row r="728" spans="8:16" ht="32.25" customHeight="1" x14ac:dyDescent="0.2">
      <c r="H728" s="93"/>
      <c r="I728" s="30"/>
      <c r="J728" s="30"/>
      <c r="K728" s="30"/>
      <c r="L728" s="30"/>
      <c r="M728" s="109"/>
      <c r="N728" s="109"/>
      <c r="O728" s="30"/>
      <c r="P728" s="112" t="s">
        <v>1543</v>
      </c>
    </row>
    <row r="729" spans="8:16" ht="32.25" customHeight="1" x14ac:dyDescent="0.2">
      <c r="H729" s="93"/>
      <c r="I729" s="30"/>
      <c r="J729" s="30"/>
      <c r="K729" s="30"/>
      <c r="L729" s="30"/>
      <c r="M729" s="109"/>
      <c r="N729" s="109"/>
      <c r="O729" s="30"/>
      <c r="P729" s="112" t="s">
        <v>1544</v>
      </c>
    </row>
    <row r="730" spans="8:16" ht="32.25" customHeight="1" x14ac:dyDescent="0.2">
      <c r="H730" s="93"/>
      <c r="I730" s="30"/>
      <c r="J730" s="30"/>
      <c r="K730" s="30"/>
      <c r="L730" s="30"/>
      <c r="M730" s="109"/>
      <c r="N730" s="109"/>
      <c r="O730" s="30"/>
      <c r="P730" s="112" t="s">
        <v>1545</v>
      </c>
    </row>
    <row r="731" spans="8:16" ht="32.25" customHeight="1" x14ac:dyDescent="0.2">
      <c r="H731" s="93"/>
      <c r="I731" s="30"/>
      <c r="J731" s="30"/>
      <c r="K731" s="30"/>
      <c r="L731" s="30"/>
      <c r="M731" s="109"/>
      <c r="N731" s="109"/>
      <c r="O731" s="30"/>
      <c r="P731" s="112" t="s">
        <v>1546</v>
      </c>
    </row>
    <row r="732" spans="8:16" ht="32.25" customHeight="1" x14ac:dyDescent="0.2">
      <c r="H732" s="93"/>
      <c r="I732" s="30"/>
      <c r="J732" s="30"/>
      <c r="K732" s="30"/>
      <c r="L732" s="30"/>
      <c r="M732" s="109"/>
      <c r="N732" s="109"/>
      <c r="O732" s="30"/>
      <c r="P732" s="112" t="s">
        <v>1547</v>
      </c>
    </row>
    <row r="733" spans="8:16" ht="32.25" customHeight="1" x14ac:dyDescent="0.2">
      <c r="H733" s="93"/>
      <c r="I733" s="30"/>
      <c r="J733" s="30"/>
      <c r="K733" s="30"/>
      <c r="L733" s="30"/>
      <c r="M733" s="109"/>
      <c r="N733" s="109"/>
      <c r="O733" s="30"/>
      <c r="P733" s="112" t="s">
        <v>1548</v>
      </c>
    </row>
    <row r="734" spans="8:16" ht="32.25" customHeight="1" x14ac:dyDescent="0.2">
      <c r="H734" s="93"/>
      <c r="I734" s="30"/>
      <c r="J734" s="30"/>
      <c r="K734" s="30"/>
      <c r="L734" s="30"/>
      <c r="M734" s="109"/>
      <c r="N734" s="109"/>
      <c r="O734" s="30"/>
      <c r="P734" s="112" t="s">
        <v>1549</v>
      </c>
    </row>
    <row r="735" spans="8:16" ht="32.25" customHeight="1" x14ac:dyDescent="0.2">
      <c r="H735" s="93"/>
      <c r="I735" s="30"/>
      <c r="J735" s="30"/>
      <c r="K735" s="30"/>
      <c r="L735" s="30"/>
      <c r="M735" s="109"/>
      <c r="N735" s="109"/>
      <c r="O735" s="30"/>
      <c r="P735" s="112" t="s">
        <v>1550</v>
      </c>
    </row>
    <row r="736" spans="8:16" ht="32.25" customHeight="1" x14ac:dyDescent="0.2">
      <c r="H736" s="93"/>
      <c r="I736" s="30"/>
      <c r="J736" s="30"/>
      <c r="K736" s="30"/>
      <c r="L736" s="30"/>
      <c r="M736" s="109"/>
      <c r="N736" s="109"/>
      <c r="O736" s="30"/>
      <c r="P736" s="112" t="s">
        <v>1551</v>
      </c>
    </row>
    <row r="737" spans="8:16" ht="32.25" customHeight="1" x14ac:dyDescent="0.2">
      <c r="H737" s="93"/>
      <c r="I737" s="30"/>
      <c r="J737" s="30"/>
      <c r="K737" s="30"/>
      <c r="L737" s="30"/>
      <c r="M737" s="109"/>
      <c r="N737" s="109"/>
      <c r="O737" s="30"/>
      <c r="P737" s="112" t="s">
        <v>1552</v>
      </c>
    </row>
    <row r="738" spans="8:16" ht="32.25" customHeight="1" x14ac:dyDescent="0.2">
      <c r="H738" s="93"/>
      <c r="I738" s="30"/>
      <c r="J738" s="30"/>
      <c r="K738" s="30"/>
      <c r="L738" s="30"/>
      <c r="M738" s="109"/>
      <c r="N738" s="109"/>
      <c r="O738" s="30"/>
      <c r="P738" s="112" t="s">
        <v>1553</v>
      </c>
    </row>
    <row r="739" spans="8:16" ht="32.25" customHeight="1" x14ac:dyDescent="0.2">
      <c r="H739" s="93"/>
      <c r="I739" s="30"/>
      <c r="J739" s="30"/>
      <c r="K739" s="30"/>
      <c r="L739" s="30"/>
      <c r="M739" s="109"/>
      <c r="N739" s="109"/>
      <c r="O739" s="30"/>
      <c r="P739" s="112" t="s">
        <v>1554</v>
      </c>
    </row>
    <row r="740" spans="8:16" ht="32.25" customHeight="1" x14ac:dyDescent="0.2">
      <c r="H740" s="93"/>
      <c r="I740" s="30"/>
      <c r="J740" s="30"/>
      <c r="K740" s="30"/>
      <c r="L740" s="30"/>
      <c r="M740" s="109"/>
      <c r="N740" s="109"/>
      <c r="O740" s="30"/>
      <c r="P740" s="112" t="s">
        <v>1555</v>
      </c>
    </row>
    <row r="741" spans="8:16" ht="32.25" customHeight="1" x14ac:dyDescent="0.2">
      <c r="H741" s="93"/>
      <c r="I741" s="30"/>
      <c r="J741" s="30"/>
      <c r="K741" s="30"/>
      <c r="L741" s="30"/>
      <c r="M741" s="109"/>
      <c r="N741" s="109"/>
      <c r="O741" s="30"/>
      <c r="P741" s="112" t="s">
        <v>1556</v>
      </c>
    </row>
    <row r="742" spans="8:16" ht="32.25" customHeight="1" x14ac:dyDescent="0.2">
      <c r="H742" s="93"/>
      <c r="I742" s="30"/>
      <c r="J742" s="30"/>
      <c r="K742" s="30"/>
      <c r="L742" s="30"/>
      <c r="M742" s="109"/>
      <c r="N742" s="109"/>
      <c r="O742" s="30"/>
      <c r="P742" s="112" t="s">
        <v>1557</v>
      </c>
    </row>
    <row r="743" spans="8:16" ht="32.25" customHeight="1" x14ac:dyDescent="0.2">
      <c r="H743" s="93"/>
      <c r="I743" s="30"/>
      <c r="J743" s="30"/>
      <c r="K743" s="30"/>
      <c r="L743" s="30"/>
      <c r="M743" s="109"/>
      <c r="N743" s="109"/>
      <c r="O743" s="30"/>
      <c r="P743" s="112" t="s">
        <v>1558</v>
      </c>
    </row>
    <row r="744" spans="8:16" ht="32.25" customHeight="1" x14ac:dyDescent="0.2">
      <c r="H744" s="93"/>
      <c r="I744" s="30"/>
      <c r="J744" s="30"/>
      <c r="K744" s="30"/>
      <c r="L744" s="30"/>
      <c r="M744" s="109"/>
      <c r="N744" s="109"/>
      <c r="O744" s="30"/>
      <c r="P744" s="112" t="s">
        <v>1559</v>
      </c>
    </row>
    <row r="745" spans="8:16" ht="32.25" customHeight="1" x14ac:dyDescent="0.2">
      <c r="H745" s="93"/>
      <c r="I745" s="30"/>
      <c r="J745" s="30"/>
      <c r="K745" s="30"/>
      <c r="L745" s="30"/>
      <c r="M745" s="109"/>
      <c r="N745" s="109"/>
      <c r="O745" s="30"/>
      <c r="P745" s="112" t="s">
        <v>1560</v>
      </c>
    </row>
    <row r="746" spans="8:16" ht="32.25" customHeight="1" x14ac:dyDescent="0.2">
      <c r="H746" s="93"/>
      <c r="I746" s="30"/>
      <c r="J746" s="30"/>
      <c r="K746" s="30"/>
      <c r="L746" s="30"/>
      <c r="M746" s="109"/>
      <c r="N746" s="109"/>
      <c r="O746" s="30"/>
      <c r="P746" s="112" t="s">
        <v>1561</v>
      </c>
    </row>
    <row r="747" spans="8:16" ht="32.25" customHeight="1" x14ac:dyDescent="0.2">
      <c r="H747" s="93"/>
      <c r="I747" s="30"/>
      <c r="J747" s="30"/>
      <c r="K747" s="30"/>
      <c r="L747" s="30"/>
      <c r="M747" s="109"/>
      <c r="N747" s="109"/>
      <c r="O747" s="30"/>
      <c r="P747" s="112" t="s">
        <v>1562</v>
      </c>
    </row>
    <row r="748" spans="8:16" ht="32.25" customHeight="1" x14ac:dyDescent="0.2">
      <c r="H748" s="93"/>
      <c r="I748" s="30"/>
      <c r="J748" s="30"/>
      <c r="K748" s="30"/>
      <c r="L748" s="30"/>
      <c r="M748" s="109"/>
      <c r="N748" s="109"/>
      <c r="O748" s="30"/>
      <c r="P748" s="112" t="s">
        <v>1563</v>
      </c>
    </row>
    <row r="749" spans="8:16" ht="32.25" customHeight="1" x14ac:dyDescent="0.2">
      <c r="H749" s="93"/>
      <c r="I749" s="30"/>
      <c r="J749" s="30"/>
      <c r="K749" s="30"/>
      <c r="L749" s="30"/>
      <c r="M749" s="109"/>
      <c r="N749" s="109"/>
      <c r="O749" s="30"/>
      <c r="P749" s="112" t="s">
        <v>1564</v>
      </c>
    </row>
    <row r="750" spans="8:16" ht="32.25" customHeight="1" x14ac:dyDescent="0.2">
      <c r="H750" s="93"/>
      <c r="I750" s="30"/>
      <c r="J750" s="30"/>
      <c r="K750" s="30"/>
      <c r="L750" s="30"/>
      <c r="M750" s="109"/>
      <c r="N750" s="109"/>
      <c r="O750" s="30"/>
      <c r="P750" s="112" t="s">
        <v>1565</v>
      </c>
    </row>
    <row r="751" spans="8:16" ht="32.25" customHeight="1" x14ac:dyDescent="0.2">
      <c r="H751" s="93"/>
      <c r="I751" s="30"/>
      <c r="J751" s="30"/>
      <c r="K751" s="30"/>
      <c r="L751" s="30"/>
      <c r="M751" s="109"/>
      <c r="N751" s="109"/>
      <c r="O751" s="30"/>
      <c r="P751" s="112" t="s">
        <v>1566</v>
      </c>
    </row>
    <row r="752" spans="8:16" ht="32.25" customHeight="1" x14ac:dyDescent="0.2">
      <c r="H752" s="93"/>
      <c r="I752" s="30"/>
      <c r="J752" s="30"/>
      <c r="K752" s="30"/>
      <c r="L752" s="30"/>
      <c r="M752" s="109"/>
      <c r="N752" s="109"/>
      <c r="O752" s="30"/>
      <c r="P752" s="112" t="s">
        <v>1567</v>
      </c>
    </row>
    <row r="753" spans="8:16" ht="32.25" customHeight="1" x14ac:dyDescent="0.2">
      <c r="H753" s="93"/>
      <c r="I753" s="30"/>
      <c r="J753" s="30"/>
      <c r="K753" s="30"/>
      <c r="L753" s="30"/>
      <c r="M753" s="109"/>
      <c r="N753" s="109"/>
      <c r="O753" s="30"/>
      <c r="P753" s="112" t="s">
        <v>1568</v>
      </c>
    </row>
    <row r="754" spans="8:16" ht="32.25" customHeight="1" x14ac:dyDescent="0.2">
      <c r="H754" s="93"/>
      <c r="I754" s="30"/>
      <c r="J754" s="30"/>
      <c r="K754" s="30"/>
      <c r="L754" s="30"/>
      <c r="M754" s="109"/>
      <c r="N754" s="109"/>
      <c r="O754" s="30"/>
      <c r="P754" s="112" t="s">
        <v>1569</v>
      </c>
    </row>
    <row r="755" spans="8:16" ht="32.25" customHeight="1" x14ac:dyDescent="0.2">
      <c r="H755" s="93"/>
      <c r="I755" s="30"/>
      <c r="J755" s="30"/>
      <c r="K755" s="30"/>
      <c r="L755" s="30"/>
      <c r="M755" s="109"/>
      <c r="N755" s="109"/>
      <c r="O755" s="30"/>
      <c r="P755" s="112" t="s">
        <v>1570</v>
      </c>
    </row>
    <row r="756" spans="8:16" ht="32.25" customHeight="1" x14ac:dyDescent="0.2">
      <c r="H756" s="93"/>
      <c r="I756" s="30"/>
      <c r="J756" s="30"/>
      <c r="K756" s="30"/>
      <c r="L756" s="30"/>
      <c r="M756" s="109"/>
      <c r="N756" s="109"/>
      <c r="O756" s="30"/>
      <c r="P756" s="112" t="s">
        <v>1571</v>
      </c>
    </row>
    <row r="757" spans="8:16" ht="32.25" customHeight="1" x14ac:dyDescent="0.2">
      <c r="H757" s="93"/>
      <c r="I757" s="30"/>
      <c r="J757" s="30"/>
      <c r="K757" s="30"/>
      <c r="L757" s="30"/>
      <c r="M757" s="109"/>
      <c r="N757" s="109"/>
      <c r="O757" s="30"/>
      <c r="P757" s="112" t="s">
        <v>1572</v>
      </c>
    </row>
    <row r="758" spans="8:16" ht="32.25" customHeight="1" x14ac:dyDescent="0.2">
      <c r="H758" s="93"/>
      <c r="I758" s="30"/>
      <c r="J758" s="30"/>
      <c r="K758" s="30"/>
      <c r="L758" s="30"/>
      <c r="M758" s="109"/>
      <c r="N758" s="109"/>
      <c r="O758" s="30"/>
      <c r="P758" s="112" t="s">
        <v>1573</v>
      </c>
    </row>
    <row r="759" spans="8:16" ht="32.25" customHeight="1" x14ac:dyDescent="0.2">
      <c r="H759" s="93"/>
      <c r="I759" s="30"/>
      <c r="J759" s="30"/>
      <c r="K759" s="30"/>
      <c r="L759" s="30"/>
      <c r="M759" s="109"/>
      <c r="N759" s="109"/>
      <c r="O759" s="30"/>
      <c r="P759" s="112" t="s">
        <v>1574</v>
      </c>
    </row>
    <row r="760" spans="8:16" ht="32.25" customHeight="1" x14ac:dyDescent="0.2">
      <c r="H760" s="93"/>
      <c r="I760" s="30"/>
      <c r="J760" s="30"/>
      <c r="K760" s="30"/>
      <c r="L760" s="30"/>
      <c r="M760" s="109"/>
      <c r="N760" s="109"/>
      <c r="O760" s="30"/>
      <c r="P760" s="112" t="s">
        <v>1575</v>
      </c>
    </row>
    <row r="761" spans="8:16" ht="32.25" customHeight="1" x14ac:dyDescent="0.2">
      <c r="H761" s="93"/>
      <c r="I761" s="30"/>
      <c r="J761" s="30"/>
      <c r="K761" s="30"/>
      <c r="L761" s="30"/>
      <c r="M761" s="109"/>
      <c r="N761" s="109"/>
      <c r="O761" s="30"/>
      <c r="P761" s="112" t="s">
        <v>1576</v>
      </c>
    </row>
    <row r="762" spans="8:16" ht="32.25" customHeight="1" x14ac:dyDescent="0.2">
      <c r="H762" s="93"/>
      <c r="I762" s="30"/>
      <c r="J762" s="30"/>
      <c r="K762" s="30"/>
      <c r="L762" s="30"/>
      <c r="M762" s="109"/>
      <c r="N762" s="109"/>
      <c r="O762" s="30"/>
      <c r="P762" s="112" t="s">
        <v>1577</v>
      </c>
    </row>
    <row r="763" spans="8:16" ht="32.25" customHeight="1" x14ac:dyDescent="0.2">
      <c r="H763" s="93"/>
      <c r="I763" s="30"/>
      <c r="J763" s="30"/>
      <c r="K763" s="30"/>
      <c r="L763" s="30"/>
      <c r="M763" s="109"/>
      <c r="N763" s="109"/>
      <c r="O763" s="30"/>
      <c r="P763" s="112" t="s">
        <v>1578</v>
      </c>
    </row>
    <row r="764" spans="8:16" ht="32.25" customHeight="1" x14ac:dyDescent="0.2">
      <c r="H764" s="93"/>
      <c r="I764" s="30"/>
      <c r="J764" s="30"/>
      <c r="K764" s="30"/>
      <c r="L764" s="30"/>
      <c r="M764" s="109"/>
      <c r="N764" s="109"/>
      <c r="O764" s="30"/>
      <c r="P764" s="112" t="s">
        <v>1579</v>
      </c>
    </row>
    <row r="765" spans="8:16" ht="32.25" customHeight="1" x14ac:dyDescent="0.2">
      <c r="H765" s="93"/>
      <c r="I765" s="30"/>
      <c r="J765" s="30"/>
      <c r="K765" s="30"/>
      <c r="L765" s="30"/>
      <c r="M765" s="109"/>
      <c r="N765" s="109"/>
      <c r="O765" s="30"/>
      <c r="P765" s="112" t="s">
        <v>1580</v>
      </c>
    </row>
    <row r="766" spans="8:16" ht="32.25" customHeight="1" x14ac:dyDescent="0.2">
      <c r="H766" s="93"/>
      <c r="I766" s="30"/>
      <c r="J766" s="30"/>
      <c r="K766" s="30"/>
      <c r="L766" s="30"/>
      <c r="M766" s="109"/>
      <c r="N766" s="109"/>
      <c r="O766" s="30"/>
      <c r="P766" s="112" t="s">
        <v>1581</v>
      </c>
    </row>
    <row r="767" spans="8:16" ht="32.25" customHeight="1" x14ac:dyDescent="0.2">
      <c r="H767" s="93"/>
      <c r="I767" s="30"/>
      <c r="J767" s="30"/>
      <c r="K767" s="30"/>
      <c r="L767" s="30"/>
      <c r="M767" s="109"/>
      <c r="N767" s="109"/>
      <c r="O767" s="30"/>
      <c r="P767" s="112" t="s">
        <v>1582</v>
      </c>
    </row>
    <row r="768" spans="8:16" ht="32.25" customHeight="1" x14ac:dyDescent="0.2">
      <c r="H768" s="93"/>
      <c r="I768" s="30"/>
      <c r="J768" s="30"/>
      <c r="K768" s="30"/>
      <c r="L768" s="30"/>
      <c r="M768" s="109"/>
      <c r="N768" s="109"/>
      <c r="O768" s="30"/>
      <c r="P768" s="112" t="s">
        <v>1583</v>
      </c>
    </row>
    <row r="769" spans="8:16" ht="32.25" customHeight="1" x14ac:dyDescent="0.2">
      <c r="H769" s="93"/>
      <c r="I769" s="30"/>
      <c r="J769" s="30"/>
      <c r="K769" s="30"/>
      <c r="L769" s="30"/>
      <c r="M769" s="109"/>
      <c r="N769" s="109"/>
      <c r="O769" s="30"/>
      <c r="P769" s="112" t="s">
        <v>1584</v>
      </c>
    </row>
    <row r="770" spans="8:16" ht="32.25" customHeight="1" x14ac:dyDescent="0.2">
      <c r="H770" s="93"/>
      <c r="I770" s="30"/>
      <c r="J770" s="30"/>
      <c r="K770" s="30"/>
      <c r="L770" s="30"/>
      <c r="M770" s="109"/>
      <c r="N770" s="109"/>
      <c r="O770" s="30"/>
      <c r="P770" s="112" t="s">
        <v>1585</v>
      </c>
    </row>
    <row r="771" spans="8:16" ht="32.25" customHeight="1" x14ac:dyDescent="0.2">
      <c r="H771" s="93"/>
      <c r="I771" s="30"/>
      <c r="J771" s="30"/>
      <c r="K771" s="30"/>
      <c r="L771" s="30"/>
      <c r="M771" s="109"/>
      <c r="N771" s="109"/>
      <c r="O771" s="30"/>
      <c r="P771" s="112" t="s">
        <v>1586</v>
      </c>
    </row>
    <row r="772" spans="8:16" ht="32.25" customHeight="1" x14ac:dyDescent="0.2">
      <c r="H772" s="93"/>
      <c r="I772" s="30"/>
      <c r="J772" s="30"/>
      <c r="K772" s="30"/>
      <c r="L772" s="30"/>
      <c r="M772" s="109"/>
      <c r="N772" s="109"/>
      <c r="O772" s="30"/>
      <c r="P772" s="112" t="s">
        <v>1587</v>
      </c>
    </row>
    <row r="773" spans="8:16" ht="32.25" customHeight="1" x14ac:dyDescent="0.2">
      <c r="H773" s="93"/>
      <c r="I773" s="30"/>
      <c r="J773" s="30"/>
      <c r="K773" s="30"/>
      <c r="L773" s="30"/>
      <c r="M773" s="109"/>
      <c r="N773" s="109"/>
      <c r="O773" s="30"/>
      <c r="P773" s="112" t="s">
        <v>1588</v>
      </c>
    </row>
    <row r="774" spans="8:16" ht="32.25" customHeight="1" x14ac:dyDescent="0.2">
      <c r="H774" s="93"/>
      <c r="I774" s="30"/>
      <c r="J774" s="30"/>
      <c r="K774" s="30"/>
      <c r="L774" s="30"/>
      <c r="M774" s="109"/>
      <c r="N774" s="109"/>
      <c r="O774" s="30"/>
      <c r="P774" s="112" t="s">
        <v>1589</v>
      </c>
    </row>
    <row r="775" spans="8:16" ht="32.25" customHeight="1" x14ac:dyDescent="0.2">
      <c r="H775" s="93"/>
      <c r="I775" s="30"/>
      <c r="J775" s="30"/>
      <c r="K775" s="30"/>
      <c r="L775" s="30"/>
      <c r="M775" s="109"/>
      <c r="N775" s="109"/>
      <c r="O775" s="30"/>
      <c r="P775" s="112" t="s">
        <v>1590</v>
      </c>
    </row>
    <row r="776" spans="8:16" ht="32.25" customHeight="1" x14ac:dyDescent="0.2">
      <c r="H776" s="93"/>
      <c r="I776" s="30"/>
      <c r="J776" s="30"/>
      <c r="K776" s="30"/>
      <c r="L776" s="30"/>
      <c r="M776" s="109"/>
      <c r="N776" s="109"/>
      <c r="O776" s="30"/>
      <c r="P776" s="112" t="s">
        <v>1591</v>
      </c>
    </row>
    <row r="777" spans="8:16" ht="32.25" customHeight="1" x14ac:dyDescent="0.2">
      <c r="H777" s="93"/>
      <c r="I777" s="30"/>
      <c r="J777" s="30"/>
      <c r="K777" s="30"/>
      <c r="L777" s="30"/>
      <c r="M777" s="109"/>
      <c r="N777" s="109"/>
      <c r="O777" s="30"/>
      <c r="P777" s="112" t="s">
        <v>1592</v>
      </c>
    </row>
    <row r="778" spans="8:16" ht="32.25" customHeight="1" x14ac:dyDescent="0.2">
      <c r="H778" s="93"/>
      <c r="I778" s="30"/>
      <c r="J778" s="30"/>
      <c r="K778" s="30"/>
      <c r="L778" s="30"/>
      <c r="M778" s="109"/>
      <c r="N778" s="109"/>
      <c r="O778" s="30"/>
      <c r="P778" s="112" t="s">
        <v>1593</v>
      </c>
    </row>
    <row r="779" spans="8:16" ht="32.25" customHeight="1" x14ac:dyDescent="0.2">
      <c r="H779" s="93"/>
      <c r="I779" s="30"/>
      <c r="J779" s="30"/>
      <c r="K779" s="30"/>
      <c r="L779" s="30"/>
      <c r="M779" s="109"/>
      <c r="N779" s="109"/>
      <c r="O779" s="30"/>
      <c r="P779" s="112" t="s">
        <v>1594</v>
      </c>
    </row>
    <row r="780" spans="8:16" ht="32.25" customHeight="1" x14ac:dyDescent="0.2">
      <c r="H780" s="93"/>
      <c r="I780" s="30"/>
      <c r="J780" s="30"/>
      <c r="K780" s="30"/>
      <c r="L780" s="30"/>
      <c r="M780" s="109"/>
      <c r="N780" s="109"/>
      <c r="O780" s="30"/>
      <c r="P780" s="112" t="s">
        <v>1595</v>
      </c>
    </row>
    <row r="781" spans="8:16" ht="32.25" customHeight="1" x14ac:dyDescent="0.2">
      <c r="H781" s="93"/>
      <c r="I781" s="30"/>
      <c r="J781" s="30"/>
      <c r="K781" s="30"/>
      <c r="L781" s="30"/>
      <c r="M781" s="109"/>
      <c r="N781" s="109"/>
      <c r="O781" s="30"/>
      <c r="P781" s="112" t="s">
        <v>1596</v>
      </c>
    </row>
    <row r="782" spans="8:16" ht="32.25" customHeight="1" x14ac:dyDescent="0.2">
      <c r="H782" s="93"/>
      <c r="I782" s="30"/>
      <c r="J782" s="30"/>
      <c r="K782" s="30"/>
      <c r="L782" s="30"/>
      <c r="M782" s="109"/>
      <c r="N782" s="109"/>
      <c r="O782" s="30"/>
      <c r="P782" s="112" t="s">
        <v>1597</v>
      </c>
    </row>
    <row r="783" spans="8:16" ht="32.25" customHeight="1" x14ac:dyDescent="0.2">
      <c r="H783" s="93"/>
      <c r="I783" s="30"/>
      <c r="J783" s="30"/>
      <c r="K783" s="30"/>
      <c r="L783" s="30"/>
      <c r="M783" s="109"/>
      <c r="N783" s="109"/>
      <c r="O783" s="30"/>
      <c r="P783" s="112" t="s">
        <v>1598</v>
      </c>
    </row>
    <row r="784" spans="8:16" ht="32.25" customHeight="1" x14ac:dyDescent="0.2">
      <c r="H784" s="93"/>
      <c r="I784" s="30"/>
      <c r="J784" s="30"/>
      <c r="K784" s="30"/>
      <c r="L784" s="30"/>
      <c r="M784" s="109"/>
      <c r="N784" s="109"/>
      <c r="O784" s="30"/>
      <c r="P784" s="112" t="s">
        <v>1599</v>
      </c>
    </row>
    <row r="785" spans="8:16" ht="32.25" customHeight="1" x14ac:dyDescent="0.2">
      <c r="H785" s="93"/>
      <c r="I785" s="30"/>
      <c r="J785" s="30"/>
      <c r="K785" s="30"/>
      <c r="L785" s="30"/>
      <c r="M785" s="109"/>
      <c r="N785" s="109"/>
      <c r="O785" s="30"/>
      <c r="P785" s="112" t="s">
        <v>1600</v>
      </c>
    </row>
    <row r="786" spans="8:16" ht="32.25" customHeight="1" x14ac:dyDescent="0.2">
      <c r="H786" s="93"/>
      <c r="I786" s="30"/>
      <c r="J786" s="30"/>
      <c r="K786" s="30"/>
      <c r="L786" s="30"/>
      <c r="M786" s="109"/>
      <c r="N786" s="109"/>
      <c r="O786" s="30"/>
      <c r="P786" s="112" t="s">
        <v>1601</v>
      </c>
    </row>
    <row r="787" spans="8:16" ht="32.25" customHeight="1" x14ac:dyDescent="0.2">
      <c r="H787" s="93"/>
      <c r="I787" s="30"/>
      <c r="J787" s="30"/>
      <c r="K787" s="30"/>
      <c r="L787" s="30"/>
      <c r="M787" s="109"/>
      <c r="N787" s="109"/>
      <c r="O787" s="30"/>
      <c r="P787" s="112" t="s">
        <v>1602</v>
      </c>
    </row>
    <row r="788" spans="8:16" ht="32.25" customHeight="1" x14ac:dyDescent="0.2">
      <c r="H788" s="93"/>
      <c r="I788" s="30"/>
      <c r="J788" s="30"/>
      <c r="K788" s="30"/>
      <c r="L788" s="30"/>
      <c r="M788" s="109"/>
      <c r="N788" s="109"/>
      <c r="O788" s="30"/>
      <c r="P788" s="112" t="s">
        <v>1603</v>
      </c>
    </row>
    <row r="789" spans="8:16" ht="32.25" customHeight="1" x14ac:dyDescent="0.2">
      <c r="H789" s="93"/>
      <c r="I789" s="30"/>
      <c r="J789" s="30"/>
      <c r="K789" s="30"/>
      <c r="L789" s="30"/>
      <c r="M789" s="109"/>
      <c r="N789" s="109"/>
      <c r="O789" s="30"/>
      <c r="P789" s="112" t="s">
        <v>1604</v>
      </c>
    </row>
    <row r="790" spans="8:16" ht="32.25" customHeight="1" x14ac:dyDescent="0.2">
      <c r="H790" s="93"/>
      <c r="I790" s="30"/>
      <c r="J790" s="30"/>
      <c r="K790" s="30"/>
      <c r="L790" s="30"/>
      <c r="M790" s="109"/>
      <c r="N790" s="109"/>
      <c r="O790" s="30"/>
      <c r="P790" s="112" t="s">
        <v>1605</v>
      </c>
    </row>
    <row r="791" spans="8:16" ht="32.25" customHeight="1" x14ac:dyDescent="0.2">
      <c r="H791" s="93"/>
      <c r="I791" s="30"/>
      <c r="J791" s="30"/>
      <c r="K791" s="30"/>
      <c r="L791" s="30"/>
      <c r="M791" s="109"/>
      <c r="N791" s="109"/>
      <c r="O791" s="30"/>
      <c r="P791" s="112" t="s">
        <v>1606</v>
      </c>
    </row>
    <row r="792" spans="8:16" ht="32.25" customHeight="1" x14ac:dyDescent="0.2">
      <c r="H792" s="93"/>
      <c r="I792" s="30"/>
      <c r="J792" s="30"/>
      <c r="K792" s="30"/>
      <c r="L792" s="30"/>
      <c r="M792" s="109"/>
      <c r="N792" s="109"/>
      <c r="O792" s="30"/>
      <c r="P792" s="112" t="s">
        <v>1607</v>
      </c>
    </row>
    <row r="793" spans="8:16" ht="32.25" customHeight="1" x14ac:dyDescent="0.2">
      <c r="H793" s="93"/>
      <c r="I793" s="30"/>
      <c r="J793" s="30"/>
      <c r="K793" s="30"/>
      <c r="L793" s="30"/>
      <c r="M793" s="109"/>
      <c r="N793" s="109"/>
      <c r="O793" s="30"/>
      <c r="P793" s="112" t="s">
        <v>1608</v>
      </c>
    </row>
    <row r="794" spans="8:16" ht="32.25" customHeight="1" x14ac:dyDescent="0.2">
      <c r="H794" s="93"/>
      <c r="I794" s="30"/>
      <c r="J794" s="30"/>
      <c r="K794" s="30"/>
      <c r="L794" s="30"/>
      <c r="M794" s="109"/>
      <c r="N794" s="109"/>
      <c r="O794" s="30"/>
      <c r="P794" s="112" t="s">
        <v>1609</v>
      </c>
    </row>
    <row r="795" spans="8:16" ht="32.25" customHeight="1" x14ac:dyDescent="0.2">
      <c r="H795" s="93"/>
      <c r="I795" s="30"/>
      <c r="J795" s="30"/>
      <c r="K795" s="30"/>
      <c r="L795" s="30"/>
      <c r="M795" s="109"/>
      <c r="N795" s="109"/>
      <c r="O795" s="30"/>
      <c r="P795" s="112" t="s">
        <v>1610</v>
      </c>
    </row>
    <row r="796" spans="8:16" ht="32.25" customHeight="1" x14ac:dyDescent="0.2">
      <c r="H796" s="93"/>
      <c r="I796" s="30"/>
      <c r="J796" s="30"/>
      <c r="K796" s="30"/>
      <c r="L796" s="30"/>
      <c r="M796" s="109"/>
      <c r="N796" s="109"/>
      <c r="O796" s="30"/>
      <c r="P796" s="112" t="s">
        <v>1611</v>
      </c>
    </row>
    <row r="797" spans="8:16" ht="32.25" customHeight="1" x14ac:dyDescent="0.2">
      <c r="H797" s="93"/>
      <c r="I797" s="30"/>
      <c r="J797" s="30"/>
      <c r="K797" s="30"/>
      <c r="L797" s="30"/>
      <c r="M797" s="109"/>
      <c r="N797" s="109"/>
      <c r="O797" s="30"/>
      <c r="P797" s="112" t="s">
        <v>1612</v>
      </c>
    </row>
    <row r="798" spans="8:16" ht="32.25" customHeight="1" x14ac:dyDescent="0.2">
      <c r="H798" s="93"/>
      <c r="I798" s="30"/>
      <c r="J798" s="30"/>
      <c r="K798" s="30"/>
      <c r="L798" s="30"/>
      <c r="M798" s="109"/>
      <c r="N798" s="109"/>
      <c r="O798" s="30"/>
      <c r="P798" s="112" t="s">
        <v>1613</v>
      </c>
    </row>
    <row r="799" spans="8:16" ht="32.25" customHeight="1" x14ac:dyDescent="0.2">
      <c r="H799" s="93"/>
      <c r="I799" s="30"/>
      <c r="J799" s="30"/>
      <c r="K799" s="30"/>
      <c r="L799" s="30"/>
      <c r="M799" s="109"/>
      <c r="N799" s="109"/>
      <c r="O799" s="30"/>
      <c r="P799" s="112" t="s">
        <v>1614</v>
      </c>
    </row>
    <row r="800" spans="8:16" ht="32.25" customHeight="1" x14ac:dyDescent="0.2">
      <c r="H800" s="93"/>
      <c r="I800" s="30"/>
      <c r="J800" s="30"/>
      <c r="K800" s="30"/>
      <c r="L800" s="30"/>
      <c r="M800" s="109"/>
      <c r="N800" s="109"/>
      <c r="O800" s="30"/>
      <c r="P800" s="112" t="s">
        <v>1615</v>
      </c>
    </row>
    <row r="801" spans="8:16" ht="32.25" customHeight="1" x14ac:dyDescent="0.2">
      <c r="H801" s="93"/>
      <c r="I801" s="30"/>
      <c r="J801" s="30"/>
      <c r="K801" s="30"/>
      <c r="L801" s="30"/>
      <c r="M801" s="109"/>
      <c r="N801" s="109"/>
      <c r="O801" s="30"/>
      <c r="P801" s="112" t="s">
        <v>1616</v>
      </c>
    </row>
    <row r="802" spans="8:16" ht="32.25" customHeight="1" x14ac:dyDescent="0.2">
      <c r="H802" s="93"/>
      <c r="I802" s="30"/>
      <c r="J802" s="30"/>
      <c r="K802" s="30"/>
      <c r="L802" s="30"/>
      <c r="M802" s="109"/>
      <c r="N802" s="109"/>
      <c r="O802" s="30"/>
      <c r="P802" s="112" t="s">
        <v>1617</v>
      </c>
    </row>
    <row r="803" spans="8:16" ht="32.25" customHeight="1" x14ac:dyDescent="0.2">
      <c r="H803" s="93"/>
      <c r="I803" s="30"/>
      <c r="J803" s="30"/>
      <c r="K803" s="30"/>
      <c r="L803" s="30"/>
      <c r="M803" s="109"/>
      <c r="N803" s="109"/>
      <c r="O803" s="30"/>
      <c r="P803" s="112" t="s">
        <v>1618</v>
      </c>
    </row>
    <row r="804" spans="8:16" ht="32.25" customHeight="1" x14ac:dyDescent="0.2">
      <c r="H804" s="93"/>
      <c r="I804" s="30"/>
      <c r="J804" s="30"/>
      <c r="K804" s="30"/>
      <c r="L804" s="30"/>
      <c r="M804" s="109"/>
      <c r="N804" s="109"/>
      <c r="O804" s="30"/>
      <c r="P804" s="112" t="s">
        <v>1619</v>
      </c>
    </row>
    <row r="805" spans="8:16" ht="32.25" customHeight="1" x14ac:dyDescent="0.2">
      <c r="H805" s="93"/>
      <c r="I805" s="30"/>
      <c r="J805" s="30"/>
      <c r="K805" s="30"/>
      <c r="L805" s="30"/>
      <c r="M805" s="109"/>
      <c r="N805" s="109"/>
      <c r="O805" s="30"/>
      <c r="P805" s="112" t="s">
        <v>1620</v>
      </c>
    </row>
    <row r="806" spans="8:16" ht="32.25" customHeight="1" x14ac:dyDescent="0.2">
      <c r="H806" s="93"/>
      <c r="I806" s="30"/>
      <c r="J806" s="30"/>
      <c r="K806" s="30"/>
      <c r="L806" s="30"/>
      <c r="M806" s="109"/>
      <c r="N806" s="109"/>
      <c r="O806" s="30"/>
      <c r="P806" s="112" t="s">
        <v>1621</v>
      </c>
    </row>
    <row r="807" spans="8:16" ht="32.25" customHeight="1" x14ac:dyDescent="0.2">
      <c r="H807" s="93"/>
      <c r="I807" s="30"/>
      <c r="J807" s="30"/>
      <c r="K807" s="30"/>
      <c r="L807" s="30"/>
      <c r="M807" s="109"/>
      <c r="N807" s="109"/>
      <c r="O807" s="30"/>
      <c r="P807" s="112" t="s">
        <v>1622</v>
      </c>
    </row>
    <row r="808" spans="8:16" ht="32.25" customHeight="1" x14ac:dyDescent="0.2">
      <c r="H808" s="93"/>
      <c r="I808" s="30"/>
      <c r="J808" s="30"/>
      <c r="K808" s="30"/>
      <c r="L808" s="30"/>
      <c r="M808" s="109"/>
      <c r="N808" s="109"/>
      <c r="O808" s="30"/>
      <c r="P808" s="112" t="s">
        <v>1623</v>
      </c>
    </row>
    <row r="809" spans="8:16" ht="32.25" customHeight="1" x14ac:dyDescent="0.2">
      <c r="H809" s="93"/>
      <c r="I809" s="30"/>
      <c r="J809" s="30"/>
      <c r="K809" s="30"/>
      <c r="L809" s="30"/>
      <c r="M809" s="109"/>
      <c r="N809" s="109"/>
      <c r="O809" s="30"/>
      <c r="P809" s="112" t="s">
        <v>1624</v>
      </c>
    </row>
    <row r="810" spans="8:16" ht="32.25" customHeight="1" x14ac:dyDescent="0.2">
      <c r="H810" s="93"/>
      <c r="I810" s="30"/>
      <c r="J810" s="30"/>
      <c r="K810" s="30"/>
      <c r="L810" s="30"/>
      <c r="M810" s="109"/>
      <c r="N810" s="109"/>
      <c r="O810" s="30"/>
      <c r="P810" s="112" t="s">
        <v>1625</v>
      </c>
    </row>
    <row r="811" spans="8:16" ht="32.25" customHeight="1" x14ac:dyDescent="0.2">
      <c r="H811" s="93"/>
      <c r="I811" s="30"/>
      <c r="J811" s="30"/>
      <c r="K811" s="30"/>
      <c r="L811" s="30"/>
      <c r="M811" s="109"/>
      <c r="N811" s="109"/>
      <c r="O811" s="30"/>
      <c r="P811" s="112" t="s">
        <v>1626</v>
      </c>
    </row>
    <row r="812" spans="8:16" ht="32.25" customHeight="1" x14ac:dyDescent="0.2">
      <c r="H812" s="93"/>
      <c r="I812" s="30"/>
      <c r="J812" s="30"/>
      <c r="K812" s="30"/>
      <c r="L812" s="30"/>
      <c r="M812" s="109"/>
      <c r="N812" s="109"/>
      <c r="O812" s="30"/>
      <c r="P812" s="112" t="s">
        <v>1627</v>
      </c>
    </row>
    <row r="813" spans="8:16" ht="32.25" customHeight="1" x14ac:dyDescent="0.2">
      <c r="H813" s="93"/>
      <c r="I813" s="30"/>
      <c r="J813" s="30"/>
      <c r="K813" s="30"/>
      <c r="L813" s="30"/>
      <c r="M813" s="109"/>
      <c r="N813" s="109"/>
      <c r="O813" s="30"/>
      <c r="P813" s="112" t="s">
        <v>1628</v>
      </c>
    </row>
    <row r="814" spans="8:16" ht="32.25" customHeight="1" x14ac:dyDescent="0.2">
      <c r="H814" s="93"/>
      <c r="I814" s="30"/>
      <c r="J814" s="30"/>
      <c r="K814" s="30"/>
      <c r="L814" s="30"/>
      <c r="M814" s="109"/>
      <c r="N814" s="109"/>
      <c r="O814" s="30"/>
      <c r="P814" s="112" t="s">
        <v>1629</v>
      </c>
    </row>
    <row r="815" spans="8:16" ht="32.25" customHeight="1" x14ac:dyDescent="0.2">
      <c r="H815" s="93"/>
      <c r="I815" s="30"/>
      <c r="J815" s="30"/>
      <c r="K815" s="30"/>
      <c r="L815" s="30"/>
      <c r="M815" s="109"/>
      <c r="N815" s="109"/>
      <c r="O815" s="30"/>
      <c r="P815" s="112" t="s">
        <v>1630</v>
      </c>
    </row>
    <row r="816" spans="8:16" ht="32.25" customHeight="1" x14ac:dyDescent="0.2">
      <c r="H816" s="93"/>
      <c r="I816" s="30"/>
      <c r="J816" s="30"/>
      <c r="K816" s="30"/>
      <c r="L816" s="30"/>
      <c r="M816" s="109"/>
      <c r="N816" s="109"/>
      <c r="O816" s="30"/>
      <c r="P816" s="112" t="s">
        <v>1631</v>
      </c>
    </row>
    <row r="817" spans="8:16" ht="32.25" customHeight="1" x14ac:dyDescent="0.2">
      <c r="H817" s="93"/>
      <c r="I817" s="30"/>
      <c r="J817" s="30"/>
      <c r="K817" s="30"/>
      <c r="L817" s="30"/>
      <c r="M817" s="109"/>
      <c r="N817" s="109"/>
      <c r="O817" s="30"/>
      <c r="P817" s="112" t="s">
        <v>1632</v>
      </c>
    </row>
    <row r="818" spans="8:16" ht="32.25" customHeight="1" x14ac:dyDescent="0.2">
      <c r="H818" s="93"/>
      <c r="I818" s="30"/>
      <c r="J818" s="30"/>
      <c r="K818" s="30"/>
      <c r="L818" s="30"/>
      <c r="M818" s="109"/>
      <c r="N818" s="109"/>
      <c r="O818" s="30"/>
      <c r="P818" s="112" t="s">
        <v>1633</v>
      </c>
    </row>
    <row r="819" spans="8:16" ht="32.25" customHeight="1" x14ac:dyDescent="0.2">
      <c r="H819" s="93"/>
      <c r="I819" s="30"/>
      <c r="J819" s="30"/>
      <c r="K819" s="30"/>
      <c r="L819" s="30"/>
      <c r="M819" s="109"/>
      <c r="N819" s="109"/>
      <c r="O819" s="30"/>
      <c r="P819" s="112" t="s">
        <v>1634</v>
      </c>
    </row>
    <row r="820" spans="8:16" ht="32.25" customHeight="1" x14ac:dyDescent="0.2">
      <c r="H820" s="93"/>
      <c r="I820" s="30"/>
      <c r="J820" s="30"/>
      <c r="K820" s="30"/>
      <c r="L820" s="30"/>
      <c r="M820" s="109"/>
      <c r="N820" s="109"/>
      <c r="O820" s="30"/>
      <c r="P820" s="112" t="s">
        <v>1635</v>
      </c>
    </row>
    <row r="821" spans="8:16" ht="32.25" customHeight="1" x14ac:dyDescent="0.2">
      <c r="H821" s="93"/>
      <c r="I821" s="30"/>
      <c r="J821" s="30"/>
      <c r="K821" s="30"/>
      <c r="L821" s="30"/>
      <c r="M821" s="109"/>
      <c r="N821" s="109"/>
      <c r="O821" s="30"/>
      <c r="P821" s="112" t="s">
        <v>1636</v>
      </c>
    </row>
    <row r="822" spans="8:16" ht="32.25" customHeight="1" x14ac:dyDescent="0.2">
      <c r="H822" s="93"/>
      <c r="I822" s="30"/>
      <c r="J822" s="30"/>
      <c r="K822" s="30"/>
      <c r="L822" s="30"/>
      <c r="M822" s="109"/>
      <c r="N822" s="109"/>
      <c r="O822" s="30"/>
      <c r="P822" s="112" t="s">
        <v>1637</v>
      </c>
    </row>
    <row r="823" spans="8:16" ht="32.25" customHeight="1" x14ac:dyDescent="0.2">
      <c r="H823" s="93"/>
      <c r="I823" s="30"/>
      <c r="J823" s="30"/>
      <c r="K823" s="30"/>
      <c r="L823" s="30"/>
      <c r="M823" s="109"/>
      <c r="N823" s="109"/>
      <c r="O823" s="30"/>
      <c r="P823" s="112" t="s">
        <v>1638</v>
      </c>
    </row>
    <row r="824" spans="8:16" ht="32.25" customHeight="1" x14ac:dyDescent="0.2">
      <c r="H824" s="93"/>
      <c r="I824" s="30"/>
      <c r="J824" s="30"/>
      <c r="K824" s="30"/>
      <c r="L824" s="30"/>
      <c r="M824" s="109"/>
      <c r="N824" s="109"/>
      <c r="O824" s="30"/>
      <c r="P824" s="112" t="s">
        <v>1639</v>
      </c>
    </row>
    <row r="825" spans="8:16" ht="32.25" customHeight="1" x14ac:dyDescent="0.2">
      <c r="H825" s="93"/>
      <c r="I825" s="30"/>
      <c r="J825" s="30"/>
      <c r="K825" s="30"/>
      <c r="L825" s="30"/>
      <c r="M825" s="109"/>
      <c r="N825" s="109"/>
      <c r="O825" s="30"/>
      <c r="P825" s="112" t="s">
        <v>1640</v>
      </c>
    </row>
    <row r="826" spans="8:16" ht="32.25" customHeight="1" x14ac:dyDescent="0.2">
      <c r="H826" s="93"/>
      <c r="I826" s="30"/>
      <c r="J826" s="30"/>
      <c r="K826" s="30"/>
      <c r="L826" s="30"/>
      <c r="M826" s="109"/>
      <c r="N826" s="109"/>
      <c r="O826" s="30"/>
      <c r="P826" s="112" t="s">
        <v>1641</v>
      </c>
    </row>
    <row r="827" spans="8:16" ht="32.25" customHeight="1" x14ac:dyDescent="0.2">
      <c r="H827" s="93"/>
      <c r="I827" s="30"/>
      <c r="J827" s="30"/>
      <c r="K827" s="30"/>
      <c r="L827" s="30"/>
      <c r="M827" s="109"/>
      <c r="N827" s="109"/>
      <c r="O827" s="30"/>
      <c r="P827" s="112" t="s">
        <v>1642</v>
      </c>
    </row>
    <row r="828" spans="8:16" ht="32.25" customHeight="1" x14ac:dyDescent="0.2">
      <c r="H828" s="93"/>
      <c r="I828" s="30"/>
      <c r="J828" s="30"/>
      <c r="K828" s="30"/>
      <c r="L828" s="30"/>
      <c r="M828" s="109"/>
      <c r="N828" s="109"/>
      <c r="O828" s="30"/>
      <c r="P828" s="112" t="s">
        <v>1643</v>
      </c>
    </row>
    <row r="829" spans="8:16" ht="32.25" customHeight="1" x14ac:dyDescent="0.2">
      <c r="H829" s="93"/>
      <c r="I829" s="30"/>
      <c r="J829" s="30"/>
      <c r="K829" s="30"/>
      <c r="L829" s="30"/>
      <c r="M829" s="109"/>
      <c r="N829" s="109"/>
      <c r="O829" s="30"/>
      <c r="P829" s="112" t="s">
        <v>1644</v>
      </c>
    </row>
    <row r="830" spans="8:16" ht="32.25" customHeight="1" x14ac:dyDescent="0.2">
      <c r="H830" s="93"/>
      <c r="I830" s="30"/>
      <c r="J830" s="30"/>
      <c r="K830" s="30"/>
      <c r="L830" s="30"/>
      <c r="M830" s="109"/>
      <c r="N830" s="109"/>
      <c r="O830" s="30"/>
      <c r="P830" s="112" t="s">
        <v>1645</v>
      </c>
    </row>
    <row r="831" spans="8:16" ht="32.25" customHeight="1" x14ac:dyDescent="0.2">
      <c r="H831" s="93"/>
      <c r="I831" s="30"/>
      <c r="J831" s="30"/>
      <c r="K831" s="30"/>
      <c r="L831" s="30"/>
      <c r="M831" s="109"/>
      <c r="N831" s="109"/>
      <c r="O831" s="30"/>
      <c r="P831" s="112" t="s">
        <v>1646</v>
      </c>
    </row>
    <row r="832" spans="8:16" ht="32.25" customHeight="1" x14ac:dyDescent="0.2">
      <c r="H832" s="93"/>
      <c r="I832" s="30"/>
      <c r="J832" s="30"/>
      <c r="K832" s="30"/>
      <c r="L832" s="30"/>
      <c r="M832" s="109"/>
      <c r="N832" s="109"/>
      <c r="O832" s="30"/>
      <c r="P832" s="112" t="s">
        <v>1647</v>
      </c>
    </row>
    <row r="833" spans="8:16" ht="32.25" customHeight="1" x14ac:dyDescent="0.2">
      <c r="H833" s="93"/>
      <c r="I833" s="30"/>
      <c r="J833" s="30"/>
      <c r="K833" s="30"/>
      <c r="L833" s="30"/>
      <c r="M833" s="109"/>
      <c r="N833" s="109"/>
      <c r="O833" s="30"/>
      <c r="P833" s="112" t="s">
        <v>1648</v>
      </c>
    </row>
    <row r="834" spans="8:16" ht="32.25" customHeight="1" x14ac:dyDescent="0.2">
      <c r="H834" s="93"/>
      <c r="I834" s="30"/>
      <c r="J834" s="30"/>
      <c r="K834" s="30"/>
      <c r="L834" s="30"/>
      <c r="M834" s="109"/>
      <c r="N834" s="109"/>
      <c r="O834" s="30"/>
      <c r="P834" s="112" t="s">
        <v>1649</v>
      </c>
    </row>
    <row r="835" spans="8:16" ht="32.25" customHeight="1" x14ac:dyDescent="0.2">
      <c r="H835" s="93"/>
      <c r="I835" s="30"/>
      <c r="J835" s="30"/>
      <c r="K835" s="30"/>
      <c r="L835" s="30"/>
      <c r="M835" s="109"/>
      <c r="N835" s="109"/>
      <c r="O835" s="30"/>
      <c r="P835" s="112" t="s">
        <v>1650</v>
      </c>
    </row>
    <row r="836" spans="8:16" ht="32.25" customHeight="1" x14ac:dyDescent="0.2">
      <c r="H836" s="93"/>
      <c r="I836" s="30"/>
      <c r="J836" s="30"/>
      <c r="K836" s="30"/>
      <c r="L836" s="30"/>
      <c r="M836" s="109"/>
      <c r="N836" s="109"/>
      <c r="O836" s="30"/>
      <c r="P836" s="112" t="s">
        <v>1651</v>
      </c>
    </row>
    <row r="837" spans="8:16" ht="32.25" customHeight="1" x14ac:dyDescent="0.2">
      <c r="H837" s="93"/>
      <c r="I837" s="30"/>
      <c r="J837" s="30"/>
      <c r="K837" s="30"/>
      <c r="L837" s="30"/>
      <c r="M837" s="109"/>
      <c r="N837" s="109"/>
      <c r="O837" s="30"/>
      <c r="P837" s="112" t="s">
        <v>1652</v>
      </c>
    </row>
    <row r="838" spans="8:16" ht="32.25" customHeight="1" x14ac:dyDescent="0.2">
      <c r="H838" s="93"/>
      <c r="I838" s="30"/>
      <c r="J838" s="30"/>
      <c r="K838" s="30"/>
      <c r="L838" s="30"/>
      <c r="M838" s="109"/>
      <c r="N838" s="109"/>
      <c r="O838" s="30"/>
      <c r="P838" s="112" t="s">
        <v>1653</v>
      </c>
    </row>
    <row r="839" spans="8:16" ht="32.25" customHeight="1" x14ac:dyDescent="0.2">
      <c r="H839" s="93"/>
      <c r="I839" s="30"/>
      <c r="J839" s="30"/>
      <c r="K839" s="30"/>
      <c r="L839" s="30"/>
      <c r="M839" s="109"/>
      <c r="N839" s="109"/>
      <c r="O839" s="30"/>
      <c r="P839" s="112" t="s">
        <v>1654</v>
      </c>
    </row>
    <row r="840" spans="8:16" ht="32.25" customHeight="1" x14ac:dyDescent="0.2">
      <c r="H840" s="93"/>
      <c r="I840" s="30"/>
      <c r="J840" s="30"/>
      <c r="K840" s="30"/>
      <c r="L840" s="30"/>
      <c r="M840" s="109"/>
      <c r="N840" s="109"/>
      <c r="O840" s="30"/>
      <c r="P840" s="112" t="s">
        <v>1655</v>
      </c>
    </row>
    <row r="841" spans="8:16" ht="32.25" customHeight="1" x14ac:dyDescent="0.2">
      <c r="H841" s="93"/>
      <c r="I841" s="30"/>
      <c r="J841" s="30"/>
      <c r="K841" s="30"/>
      <c r="L841" s="30"/>
      <c r="M841" s="109"/>
      <c r="N841" s="109"/>
      <c r="O841" s="30"/>
      <c r="P841" s="112" t="s">
        <v>1656</v>
      </c>
    </row>
    <row r="842" spans="8:16" ht="32.25" customHeight="1" x14ac:dyDescent="0.2">
      <c r="H842" s="93"/>
      <c r="I842" s="30"/>
      <c r="J842" s="30"/>
      <c r="K842" s="30"/>
      <c r="L842" s="30"/>
      <c r="M842" s="109"/>
      <c r="N842" s="109"/>
      <c r="O842" s="30"/>
      <c r="P842" s="112" t="s">
        <v>1657</v>
      </c>
    </row>
    <row r="843" spans="8:16" ht="32.25" customHeight="1" x14ac:dyDescent="0.2">
      <c r="H843" s="93"/>
      <c r="I843" s="30"/>
      <c r="J843" s="30"/>
      <c r="K843" s="30"/>
      <c r="L843" s="30"/>
      <c r="M843" s="109"/>
      <c r="N843" s="109"/>
      <c r="O843" s="30"/>
      <c r="P843" s="112" t="s">
        <v>1658</v>
      </c>
    </row>
    <row r="844" spans="8:16" ht="32.25" customHeight="1" x14ac:dyDescent="0.2">
      <c r="H844" s="93"/>
      <c r="I844" s="30"/>
      <c r="J844" s="30"/>
      <c r="K844" s="30"/>
      <c r="L844" s="30"/>
      <c r="M844" s="109"/>
      <c r="N844" s="109"/>
      <c r="O844" s="30"/>
      <c r="P844" s="112" t="s">
        <v>1659</v>
      </c>
    </row>
    <row r="845" spans="8:16" ht="32.25" customHeight="1" x14ac:dyDescent="0.2">
      <c r="H845" s="93"/>
      <c r="I845" s="30"/>
      <c r="J845" s="30"/>
      <c r="K845" s="30"/>
      <c r="L845" s="30"/>
      <c r="M845" s="109"/>
      <c r="N845" s="109"/>
      <c r="O845" s="30"/>
      <c r="P845" s="112" t="s">
        <v>1660</v>
      </c>
    </row>
    <row r="846" spans="8:16" ht="32.25" customHeight="1" x14ac:dyDescent="0.2">
      <c r="H846" s="93"/>
      <c r="I846" s="30"/>
      <c r="J846" s="30"/>
      <c r="K846" s="30"/>
      <c r="L846" s="30"/>
      <c r="M846" s="109"/>
      <c r="N846" s="109"/>
      <c r="O846" s="30"/>
      <c r="P846" s="112" t="s">
        <v>1661</v>
      </c>
    </row>
    <row r="847" spans="8:16" ht="32.25" customHeight="1" x14ac:dyDescent="0.2">
      <c r="H847" s="93"/>
      <c r="I847" s="30"/>
      <c r="J847" s="30"/>
      <c r="K847" s="30"/>
      <c r="L847" s="30"/>
      <c r="M847" s="109"/>
      <c r="N847" s="109"/>
      <c r="O847" s="30"/>
      <c r="P847" s="112" t="s">
        <v>1662</v>
      </c>
    </row>
    <row r="848" spans="8:16" ht="32.25" customHeight="1" x14ac:dyDescent="0.2">
      <c r="H848" s="93"/>
      <c r="I848" s="30"/>
      <c r="J848" s="30"/>
      <c r="K848" s="30"/>
      <c r="L848" s="30"/>
      <c r="M848" s="109"/>
      <c r="N848" s="109"/>
      <c r="O848" s="30"/>
      <c r="P848" s="112" t="s">
        <v>1663</v>
      </c>
    </row>
    <row r="849" spans="8:16" ht="32.25" customHeight="1" x14ac:dyDescent="0.2">
      <c r="H849" s="93"/>
      <c r="I849" s="30"/>
      <c r="J849" s="30"/>
      <c r="K849" s="30"/>
      <c r="L849" s="30"/>
      <c r="M849" s="109"/>
      <c r="N849" s="109"/>
      <c r="O849" s="30"/>
      <c r="P849" s="112" t="s">
        <v>1664</v>
      </c>
    </row>
    <row r="850" spans="8:16" ht="32.25" customHeight="1" x14ac:dyDescent="0.2">
      <c r="H850" s="93"/>
      <c r="I850" s="30"/>
      <c r="J850" s="30"/>
      <c r="K850" s="30"/>
      <c r="L850" s="30"/>
      <c r="M850" s="109"/>
      <c r="N850" s="109"/>
      <c r="O850" s="30"/>
      <c r="P850" s="112" t="s">
        <v>1665</v>
      </c>
    </row>
    <row r="851" spans="8:16" ht="32.25" customHeight="1" x14ac:dyDescent="0.2">
      <c r="H851" s="93"/>
      <c r="I851" s="30"/>
      <c r="J851" s="30"/>
      <c r="K851" s="30"/>
      <c r="L851" s="30"/>
      <c r="M851" s="109"/>
      <c r="N851" s="109"/>
      <c r="O851" s="30"/>
      <c r="P851" s="112" t="s">
        <v>1666</v>
      </c>
    </row>
    <row r="852" spans="8:16" ht="32.25" customHeight="1" x14ac:dyDescent="0.2">
      <c r="H852" s="93"/>
      <c r="I852" s="30"/>
      <c r="J852" s="30"/>
      <c r="K852" s="30"/>
      <c r="L852" s="30"/>
      <c r="M852" s="109"/>
      <c r="N852" s="109"/>
      <c r="O852" s="30"/>
      <c r="P852" s="112" t="s">
        <v>1667</v>
      </c>
    </row>
    <row r="853" spans="8:16" ht="32.25" customHeight="1" x14ac:dyDescent="0.2">
      <c r="H853" s="93"/>
      <c r="I853" s="30"/>
      <c r="J853" s="30"/>
      <c r="K853" s="30"/>
      <c r="L853" s="30"/>
      <c r="M853" s="109"/>
      <c r="N853" s="109"/>
      <c r="O853" s="30"/>
      <c r="P853" s="112" t="s">
        <v>1668</v>
      </c>
    </row>
    <row r="854" spans="8:16" ht="32.25" customHeight="1" x14ac:dyDescent="0.2">
      <c r="H854" s="93"/>
      <c r="I854" s="30"/>
      <c r="J854" s="30"/>
      <c r="K854" s="30"/>
      <c r="L854" s="30"/>
      <c r="M854" s="109"/>
      <c r="N854" s="109"/>
      <c r="O854" s="30"/>
      <c r="P854" s="112" t="s">
        <v>1669</v>
      </c>
    </row>
    <row r="855" spans="8:16" ht="32.25" customHeight="1" x14ac:dyDescent="0.2">
      <c r="H855" s="93"/>
      <c r="I855" s="30"/>
      <c r="J855" s="30"/>
      <c r="K855" s="30"/>
      <c r="L855" s="30"/>
      <c r="M855" s="109"/>
      <c r="N855" s="109"/>
      <c r="O855" s="30"/>
      <c r="P855" s="112" t="s">
        <v>1670</v>
      </c>
    </row>
    <row r="856" spans="8:16" ht="32.25" customHeight="1" x14ac:dyDescent="0.2">
      <c r="H856" s="93"/>
      <c r="I856" s="30"/>
      <c r="J856" s="30"/>
      <c r="K856" s="30"/>
      <c r="L856" s="30"/>
      <c r="M856" s="109"/>
      <c r="N856" s="109"/>
      <c r="O856" s="30"/>
      <c r="P856" s="112" t="s">
        <v>1671</v>
      </c>
    </row>
    <row r="857" spans="8:16" ht="32.25" customHeight="1" x14ac:dyDescent="0.2">
      <c r="H857" s="93"/>
      <c r="I857" s="30"/>
      <c r="J857" s="30"/>
      <c r="K857" s="30"/>
      <c r="L857" s="30"/>
      <c r="M857" s="109"/>
      <c r="N857" s="109"/>
      <c r="O857" s="30"/>
      <c r="P857" s="112" t="s">
        <v>1672</v>
      </c>
    </row>
    <row r="858" spans="8:16" ht="32.25" customHeight="1" x14ac:dyDescent="0.2">
      <c r="H858" s="93"/>
      <c r="I858" s="30"/>
      <c r="J858" s="30"/>
      <c r="K858" s="30"/>
      <c r="L858" s="30"/>
      <c r="M858" s="109"/>
      <c r="N858" s="109"/>
      <c r="O858" s="30"/>
      <c r="P858" s="112" t="s">
        <v>1673</v>
      </c>
    </row>
    <row r="859" spans="8:16" ht="32.25" customHeight="1" x14ac:dyDescent="0.2">
      <c r="H859" s="93"/>
      <c r="I859" s="30"/>
      <c r="J859" s="30"/>
      <c r="K859" s="30"/>
      <c r="L859" s="30"/>
      <c r="M859" s="109"/>
      <c r="N859" s="109"/>
      <c r="O859" s="30"/>
      <c r="P859" s="112" t="s">
        <v>1674</v>
      </c>
    </row>
    <row r="860" spans="8:16" ht="32.25" customHeight="1" x14ac:dyDescent="0.2">
      <c r="H860" s="93"/>
      <c r="I860" s="30"/>
      <c r="J860" s="30"/>
      <c r="K860" s="30"/>
      <c r="L860" s="30"/>
      <c r="M860" s="109"/>
      <c r="N860" s="109"/>
      <c r="O860" s="30"/>
      <c r="P860" s="112" t="s">
        <v>1675</v>
      </c>
    </row>
    <row r="861" spans="8:16" ht="32.25" customHeight="1" x14ac:dyDescent="0.2">
      <c r="H861" s="93"/>
      <c r="I861" s="30"/>
      <c r="J861" s="30"/>
      <c r="K861" s="30"/>
      <c r="L861" s="30"/>
      <c r="M861" s="109"/>
      <c r="N861" s="109"/>
      <c r="O861" s="30"/>
      <c r="P861" s="112" t="s">
        <v>1676</v>
      </c>
    </row>
    <row r="862" spans="8:16" ht="32.25" customHeight="1" x14ac:dyDescent="0.2">
      <c r="H862" s="93"/>
      <c r="I862" s="30"/>
      <c r="J862" s="30"/>
      <c r="K862" s="30"/>
      <c r="L862" s="30"/>
      <c r="M862" s="109"/>
      <c r="N862" s="109"/>
      <c r="O862" s="30"/>
      <c r="P862" s="112" t="s">
        <v>1677</v>
      </c>
    </row>
    <row r="863" spans="8:16" ht="32.25" customHeight="1" x14ac:dyDescent="0.2">
      <c r="H863" s="93"/>
      <c r="I863" s="30"/>
      <c r="J863" s="30"/>
      <c r="K863" s="30"/>
      <c r="L863" s="30"/>
      <c r="M863" s="109"/>
      <c r="N863" s="109"/>
      <c r="O863" s="30"/>
      <c r="P863" s="112" t="s">
        <v>1678</v>
      </c>
    </row>
    <row r="864" spans="8:16" ht="32.25" customHeight="1" x14ac:dyDescent="0.2">
      <c r="H864" s="93"/>
      <c r="I864" s="30"/>
      <c r="J864" s="30"/>
      <c r="K864" s="30"/>
      <c r="L864" s="30"/>
      <c r="M864" s="109"/>
      <c r="N864" s="109"/>
      <c r="O864" s="30"/>
      <c r="P864" s="112" t="s">
        <v>1679</v>
      </c>
    </row>
    <row r="865" spans="8:16" ht="32.25" customHeight="1" x14ac:dyDescent="0.2">
      <c r="H865" s="93"/>
      <c r="I865" s="30"/>
      <c r="J865" s="30"/>
      <c r="K865" s="30"/>
      <c r="L865" s="30"/>
      <c r="M865" s="109"/>
      <c r="N865" s="109"/>
      <c r="O865" s="30"/>
      <c r="P865" s="112" t="s">
        <v>1680</v>
      </c>
    </row>
    <row r="866" spans="8:16" ht="32.25" customHeight="1" x14ac:dyDescent="0.2">
      <c r="H866" s="93"/>
      <c r="I866" s="30"/>
      <c r="J866" s="30"/>
      <c r="K866" s="30"/>
      <c r="L866" s="30"/>
      <c r="M866" s="109"/>
      <c r="N866" s="109"/>
      <c r="O866" s="30"/>
      <c r="P866" s="112" t="s">
        <v>1681</v>
      </c>
    </row>
    <row r="867" spans="8:16" ht="32.25" customHeight="1" x14ac:dyDescent="0.2">
      <c r="H867" s="93"/>
      <c r="I867" s="30"/>
      <c r="J867" s="30"/>
      <c r="K867" s="30"/>
      <c r="L867" s="30"/>
      <c r="M867" s="109"/>
      <c r="N867" s="109"/>
      <c r="O867" s="30"/>
      <c r="P867" s="112" t="s">
        <v>1682</v>
      </c>
    </row>
    <row r="868" spans="8:16" ht="32.25" customHeight="1" x14ac:dyDescent="0.2">
      <c r="H868" s="93"/>
      <c r="I868" s="30"/>
      <c r="J868" s="30"/>
      <c r="K868" s="30"/>
      <c r="L868" s="30"/>
      <c r="M868" s="109"/>
      <c r="N868" s="109"/>
      <c r="O868" s="30"/>
      <c r="P868" s="112" t="s">
        <v>1683</v>
      </c>
    </row>
    <row r="869" spans="8:16" ht="32.25" customHeight="1" x14ac:dyDescent="0.2">
      <c r="H869" s="93"/>
      <c r="I869" s="30"/>
      <c r="J869" s="30"/>
      <c r="K869" s="30"/>
      <c r="L869" s="30"/>
      <c r="M869" s="109"/>
      <c r="N869" s="109"/>
      <c r="O869" s="30"/>
      <c r="P869" s="112" t="s">
        <v>1684</v>
      </c>
    </row>
    <row r="870" spans="8:16" ht="32.25" customHeight="1" x14ac:dyDescent="0.2">
      <c r="H870" s="93"/>
      <c r="I870" s="30"/>
      <c r="J870" s="30"/>
      <c r="K870" s="30"/>
      <c r="L870" s="30"/>
      <c r="M870" s="109"/>
      <c r="N870" s="109"/>
      <c r="O870" s="30"/>
      <c r="P870" s="112" t="s">
        <v>1685</v>
      </c>
    </row>
    <row r="871" spans="8:16" ht="32.25" customHeight="1" x14ac:dyDescent="0.2">
      <c r="H871" s="93"/>
      <c r="I871" s="30"/>
      <c r="J871" s="30"/>
      <c r="K871" s="30"/>
      <c r="L871" s="30"/>
      <c r="M871" s="109"/>
      <c r="N871" s="109"/>
      <c r="O871" s="30"/>
      <c r="P871" s="112" t="s">
        <v>1686</v>
      </c>
    </row>
    <row r="872" spans="8:16" ht="32.25" customHeight="1" x14ac:dyDescent="0.2">
      <c r="H872" s="93"/>
      <c r="I872" s="30"/>
      <c r="J872" s="30"/>
      <c r="K872" s="30"/>
      <c r="L872" s="30"/>
      <c r="M872" s="109"/>
      <c r="N872" s="109"/>
      <c r="O872" s="30"/>
      <c r="P872" s="112" t="s">
        <v>1687</v>
      </c>
    </row>
    <row r="873" spans="8:16" ht="32.25" customHeight="1" x14ac:dyDescent="0.2">
      <c r="H873" s="93"/>
      <c r="I873" s="30"/>
      <c r="J873" s="30"/>
      <c r="K873" s="30"/>
      <c r="L873" s="30"/>
      <c r="M873" s="109"/>
      <c r="N873" s="109"/>
      <c r="O873" s="30"/>
      <c r="P873" s="112" t="s">
        <v>1688</v>
      </c>
    </row>
    <row r="874" spans="8:16" ht="32.25" customHeight="1" x14ac:dyDescent="0.2">
      <c r="H874" s="93"/>
      <c r="I874" s="30"/>
      <c r="J874" s="30"/>
      <c r="K874" s="30"/>
      <c r="L874" s="30"/>
      <c r="M874" s="109"/>
      <c r="N874" s="109"/>
      <c r="O874" s="30"/>
      <c r="P874" s="112" t="s">
        <v>1689</v>
      </c>
    </row>
    <row r="875" spans="8:16" ht="32.25" customHeight="1" x14ac:dyDescent="0.2">
      <c r="H875" s="93"/>
      <c r="I875" s="30"/>
      <c r="J875" s="30"/>
      <c r="K875" s="30"/>
      <c r="L875" s="30"/>
      <c r="M875" s="109"/>
      <c r="N875" s="109"/>
      <c r="O875" s="30"/>
      <c r="P875" s="112" t="s">
        <v>1690</v>
      </c>
    </row>
    <row r="876" spans="8:16" ht="32.25" customHeight="1" x14ac:dyDescent="0.2">
      <c r="H876" s="93"/>
      <c r="I876" s="30"/>
      <c r="J876" s="30"/>
      <c r="K876" s="30"/>
      <c r="L876" s="30"/>
      <c r="M876" s="109"/>
      <c r="N876" s="109"/>
      <c r="O876" s="30"/>
      <c r="P876" s="112" t="s">
        <v>1691</v>
      </c>
    </row>
    <row r="877" spans="8:16" ht="32.25" customHeight="1" x14ac:dyDescent="0.2">
      <c r="H877" s="93"/>
      <c r="I877" s="30"/>
      <c r="J877" s="30"/>
      <c r="K877" s="30"/>
      <c r="L877" s="30"/>
      <c r="M877" s="109"/>
      <c r="N877" s="109"/>
      <c r="O877" s="30"/>
      <c r="P877" s="112" t="s">
        <v>1692</v>
      </c>
    </row>
    <row r="878" spans="8:16" ht="32.25" customHeight="1" x14ac:dyDescent="0.2">
      <c r="H878" s="93"/>
      <c r="I878" s="30"/>
      <c r="J878" s="30"/>
      <c r="K878" s="30"/>
      <c r="L878" s="30"/>
      <c r="M878" s="109"/>
      <c r="N878" s="109"/>
      <c r="O878" s="30"/>
      <c r="P878" s="112" t="s">
        <v>1693</v>
      </c>
    </row>
    <row r="879" spans="8:16" ht="32.25" customHeight="1" x14ac:dyDescent="0.2">
      <c r="H879" s="93"/>
      <c r="I879" s="30"/>
      <c r="J879" s="30"/>
      <c r="K879" s="30"/>
      <c r="L879" s="30"/>
      <c r="M879" s="109"/>
      <c r="N879" s="109"/>
      <c r="O879" s="30"/>
      <c r="P879" s="112" t="s">
        <v>1694</v>
      </c>
    </row>
    <row r="880" spans="8:16" ht="32.25" customHeight="1" x14ac:dyDescent="0.2">
      <c r="H880" s="93"/>
      <c r="I880" s="30"/>
      <c r="J880" s="30"/>
      <c r="K880" s="30"/>
      <c r="L880" s="30"/>
      <c r="M880" s="109"/>
      <c r="N880" s="109"/>
      <c r="O880" s="30"/>
      <c r="P880" s="112" t="s">
        <v>1695</v>
      </c>
    </row>
    <row r="881" spans="8:16" ht="32.25" customHeight="1" x14ac:dyDescent="0.2">
      <c r="H881" s="93"/>
      <c r="I881" s="30"/>
      <c r="J881" s="30"/>
      <c r="K881" s="30"/>
      <c r="L881" s="30"/>
      <c r="M881" s="109"/>
      <c r="N881" s="109"/>
      <c r="O881" s="30"/>
      <c r="P881" s="112" t="s">
        <v>1696</v>
      </c>
    </row>
    <row r="882" spans="8:16" ht="32.25" customHeight="1" x14ac:dyDescent="0.2">
      <c r="H882" s="93"/>
      <c r="I882" s="30"/>
      <c r="J882" s="30"/>
      <c r="K882" s="30"/>
      <c r="L882" s="30"/>
      <c r="M882" s="109"/>
      <c r="N882" s="109"/>
      <c r="O882" s="30"/>
      <c r="P882" s="112" t="s">
        <v>1697</v>
      </c>
    </row>
    <row r="883" spans="8:16" ht="32.25" customHeight="1" x14ac:dyDescent="0.2">
      <c r="H883" s="93"/>
      <c r="I883" s="30"/>
      <c r="J883" s="30"/>
      <c r="K883" s="30"/>
      <c r="L883" s="30"/>
      <c r="M883" s="109"/>
      <c r="N883" s="109"/>
      <c r="O883" s="30"/>
      <c r="P883" s="112" t="s">
        <v>1698</v>
      </c>
    </row>
    <row r="884" spans="8:16" ht="32.25" customHeight="1" x14ac:dyDescent="0.2">
      <c r="H884" s="93"/>
      <c r="I884" s="30"/>
      <c r="J884" s="30"/>
      <c r="K884" s="30"/>
      <c r="L884" s="30"/>
      <c r="M884" s="109"/>
      <c r="N884" s="109"/>
      <c r="O884" s="30"/>
      <c r="P884" s="112" t="s">
        <v>1699</v>
      </c>
    </row>
    <row r="885" spans="8:16" ht="32.25" customHeight="1" x14ac:dyDescent="0.2">
      <c r="H885" s="93"/>
      <c r="I885" s="30"/>
      <c r="J885" s="30"/>
      <c r="K885" s="30"/>
      <c r="L885" s="30"/>
      <c r="M885" s="109"/>
      <c r="N885" s="109"/>
      <c r="O885" s="30"/>
      <c r="P885" s="112" t="s">
        <v>1700</v>
      </c>
    </row>
    <row r="886" spans="8:16" ht="32.25" customHeight="1" x14ac:dyDescent="0.2">
      <c r="H886" s="93"/>
      <c r="I886" s="30"/>
      <c r="J886" s="30"/>
      <c r="K886" s="30"/>
      <c r="L886" s="30"/>
      <c r="M886" s="109"/>
      <c r="N886" s="109"/>
      <c r="O886" s="30"/>
      <c r="P886" s="112" t="s">
        <v>1701</v>
      </c>
    </row>
    <row r="887" spans="8:16" ht="32.25" customHeight="1" x14ac:dyDescent="0.2">
      <c r="H887" s="93"/>
      <c r="I887" s="30"/>
      <c r="J887" s="30"/>
      <c r="K887" s="30"/>
      <c r="L887" s="30"/>
      <c r="M887" s="109"/>
      <c r="N887" s="109"/>
      <c r="O887" s="30"/>
      <c r="P887" s="112" t="s">
        <v>1702</v>
      </c>
    </row>
    <row r="888" spans="8:16" ht="32.25" customHeight="1" x14ac:dyDescent="0.2">
      <c r="H888" s="93"/>
      <c r="I888" s="30"/>
      <c r="J888" s="30"/>
      <c r="K888" s="30"/>
      <c r="L888" s="30"/>
      <c r="M888" s="109"/>
      <c r="N888" s="109"/>
      <c r="O888" s="30"/>
      <c r="P888" s="112" t="s">
        <v>1703</v>
      </c>
    </row>
    <row r="889" spans="8:16" ht="32.25" customHeight="1" x14ac:dyDescent="0.2">
      <c r="H889" s="93"/>
      <c r="I889" s="30"/>
      <c r="J889" s="30"/>
      <c r="K889" s="30"/>
      <c r="L889" s="30"/>
      <c r="M889" s="109"/>
      <c r="N889" s="109"/>
      <c r="O889" s="30"/>
      <c r="P889" s="112" t="s">
        <v>1704</v>
      </c>
    </row>
    <row r="890" spans="8:16" ht="32.25" customHeight="1" x14ac:dyDescent="0.2">
      <c r="H890" s="93"/>
      <c r="I890" s="30"/>
      <c r="J890" s="30"/>
      <c r="K890" s="30"/>
      <c r="L890" s="30"/>
      <c r="M890" s="109"/>
      <c r="N890" s="109"/>
      <c r="O890" s="30"/>
      <c r="P890" s="112" t="s">
        <v>1705</v>
      </c>
    </row>
    <row r="891" spans="8:16" ht="32.25" customHeight="1" x14ac:dyDescent="0.2">
      <c r="H891" s="93"/>
      <c r="I891" s="30"/>
      <c r="J891" s="30"/>
      <c r="K891" s="30"/>
      <c r="L891" s="30"/>
      <c r="M891" s="109"/>
      <c r="N891" s="109"/>
      <c r="O891" s="30"/>
      <c r="P891" s="112" t="s">
        <v>1706</v>
      </c>
    </row>
    <row r="892" spans="8:16" ht="32.25" customHeight="1" x14ac:dyDescent="0.2">
      <c r="H892" s="93"/>
      <c r="I892" s="30"/>
      <c r="J892" s="30"/>
      <c r="K892" s="30"/>
      <c r="L892" s="30"/>
      <c r="M892" s="109"/>
      <c r="N892" s="109"/>
      <c r="O892" s="30"/>
      <c r="P892" s="112" t="s">
        <v>1707</v>
      </c>
    </row>
    <row r="893" spans="8:16" ht="32.25" customHeight="1" x14ac:dyDescent="0.2">
      <c r="H893" s="93"/>
      <c r="I893" s="30"/>
      <c r="J893" s="30"/>
      <c r="K893" s="30"/>
      <c r="L893" s="30"/>
      <c r="M893" s="109"/>
      <c r="N893" s="109"/>
      <c r="O893" s="30"/>
      <c r="P893" s="112" t="s">
        <v>1708</v>
      </c>
    </row>
    <row r="894" spans="8:16" ht="32.25" customHeight="1" x14ac:dyDescent="0.2">
      <c r="H894" s="93"/>
      <c r="I894" s="30"/>
      <c r="J894" s="30"/>
      <c r="K894" s="30"/>
      <c r="L894" s="30"/>
      <c r="M894" s="109"/>
      <c r="N894" s="109"/>
      <c r="O894" s="30"/>
      <c r="P894" s="112" t="s">
        <v>1709</v>
      </c>
    </row>
    <row r="895" spans="8:16" ht="32.25" customHeight="1" x14ac:dyDescent="0.2">
      <c r="H895" s="93"/>
      <c r="I895" s="30"/>
      <c r="J895" s="30"/>
      <c r="K895" s="30"/>
      <c r="L895" s="30"/>
      <c r="M895" s="109"/>
      <c r="N895" s="109"/>
      <c r="O895" s="30"/>
      <c r="P895" s="112" t="s">
        <v>1710</v>
      </c>
    </row>
    <row r="896" spans="8:16" ht="32.25" customHeight="1" x14ac:dyDescent="0.2">
      <c r="H896" s="93"/>
      <c r="I896" s="30"/>
      <c r="J896" s="30"/>
      <c r="K896" s="30"/>
      <c r="L896" s="30"/>
      <c r="M896" s="109"/>
      <c r="N896" s="109"/>
      <c r="O896" s="30"/>
      <c r="P896" s="112" t="s">
        <v>1711</v>
      </c>
    </row>
    <row r="897" spans="8:16" ht="32.25" customHeight="1" x14ac:dyDescent="0.2">
      <c r="H897" s="93"/>
      <c r="I897" s="30"/>
      <c r="J897" s="30"/>
      <c r="K897" s="30"/>
      <c r="L897" s="30"/>
      <c r="M897" s="109"/>
      <c r="N897" s="109"/>
      <c r="O897" s="30"/>
      <c r="P897" s="112" t="s">
        <v>1712</v>
      </c>
    </row>
    <row r="898" spans="8:16" ht="32.25" customHeight="1" x14ac:dyDescent="0.2">
      <c r="H898" s="93"/>
      <c r="I898" s="30"/>
      <c r="J898" s="30"/>
      <c r="K898" s="30"/>
      <c r="L898" s="30"/>
      <c r="M898" s="109"/>
      <c r="N898" s="109"/>
      <c r="O898" s="30"/>
      <c r="P898" s="112" t="s">
        <v>1713</v>
      </c>
    </row>
    <row r="899" spans="8:16" ht="32.25" customHeight="1" x14ac:dyDescent="0.2">
      <c r="H899" s="93"/>
      <c r="I899" s="30"/>
      <c r="J899" s="30"/>
      <c r="K899" s="30"/>
      <c r="L899" s="30"/>
      <c r="M899" s="109"/>
      <c r="N899" s="109"/>
      <c r="O899" s="30"/>
      <c r="P899" s="112" t="s">
        <v>1714</v>
      </c>
    </row>
    <row r="900" spans="8:16" ht="32.25" customHeight="1" x14ac:dyDescent="0.2">
      <c r="H900" s="93"/>
      <c r="I900" s="30"/>
      <c r="J900" s="30"/>
      <c r="K900" s="30"/>
      <c r="L900" s="30"/>
      <c r="M900" s="109"/>
      <c r="N900" s="109"/>
      <c r="O900" s="30"/>
      <c r="P900" s="112" t="s">
        <v>1715</v>
      </c>
    </row>
    <row r="901" spans="8:16" ht="32.25" customHeight="1" x14ac:dyDescent="0.2">
      <c r="H901" s="93"/>
      <c r="I901" s="30"/>
      <c r="J901" s="30"/>
      <c r="K901" s="30"/>
      <c r="L901" s="30"/>
      <c r="M901" s="109"/>
      <c r="N901" s="109"/>
      <c r="O901" s="30"/>
      <c r="P901" s="112" t="s">
        <v>1716</v>
      </c>
    </row>
    <row r="902" spans="8:16" ht="32.25" customHeight="1" x14ac:dyDescent="0.2">
      <c r="H902" s="93"/>
      <c r="I902" s="30"/>
      <c r="J902" s="30"/>
      <c r="K902" s="30"/>
      <c r="L902" s="30"/>
      <c r="M902" s="109"/>
      <c r="N902" s="109"/>
      <c r="O902" s="30"/>
      <c r="P902" s="112" t="s">
        <v>1717</v>
      </c>
    </row>
    <row r="903" spans="8:16" ht="32.25" customHeight="1" x14ac:dyDescent="0.2">
      <c r="H903" s="93"/>
      <c r="I903" s="30"/>
      <c r="J903" s="30"/>
      <c r="K903" s="30"/>
      <c r="L903" s="30"/>
      <c r="M903" s="109"/>
      <c r="N903" s="109"/>
      <c r="O903" s="30"/>
      <c r="P903" s="112" t="s">
        <v>1718</v>
      </c>
    </row>
    <row r="904" spans="8:16" ht="32.25" customHeight="1" x14ac:dyDescent="0.2">
      <c r="H904" s="93"/>
      <c r="I904" s="30"/>
      <c r="J904" s="30"/>
      <c r="K904" s="30"/>
      <c r="L904" s="30"/>
      <c r="M904" s="109"/>
      <c r="N904" s="109"/>
      <c r="O904" s="30"/>
      <c r="P904" s="112" t="s">
        <v>1719</v>
      </c>
    </row>
    <row r="905" spans="8:16" ht="32.25" customHeight="1" x14ac:dyDescent="0.2">
      <c r="H905" s="93"/>
      <c r="I905" s="30"/>
      <c r="J905" s="30"/>
      <c r="K905" s="30"/>
      <c r="L905" s="30"/>
      <c r="M905" s="109"/>
      <c r="N905" s="109"/>
      <c r="O905" s="30"/>
      <c r="P905" s="112" t="s">
        <v>1720</v>
      </c>
    </row>
    <row r="906" spans="8:16" ht="32.25" customHeight="1" x14ac:dyDescent="0.2">
      <c r="H906" s="93"/>
      <c r="I906" s="30"/>
      <c r="J906" s="30"/>
      <c r="K906" s="30"/>
      <c r="L906" s="30"/>
      <c r="M906" s="109"/>
      <c r="N906" s="109"/>
      <c r="O906" s="30"/>
      <c r="P906" s="112" t="s">
        <v>1721</v>
      </c>
    </row>
    <row r="907" spans="8:16" ht="32.25" customHeight="1" x14ac:dyDescent="0.2">
      <c r="H907" s="93"/>
      <c r="I907" s="30"/>
      <c r="J907" s="30"/>
      <c r="K907" s="30"/>
      <c r="L907" s="30"/>
      <c r="M907" s="109"/>
      <c r="N907" s="109"/>
      <c r="O907" s="30"/>
      <c r="P907" s="112" t="s">
        <v>1722</v>
      </c>
    </row>
    <row r="908" spans="8:16" ht="32.25" customHeight="1" x14ac:dyDescent="0.2">
      <c r="H908" s="93"/>
      <c r="I908" s="30"/>
      <c r="J908" s="30"/>
      <c r="K908" s="30"/>
      <c r="L908" s="30"/>
      <c r="M908" s="109"/>
      <c r="N908" s="109"/>
      <c r="O908" s="30"/>
      <c r="P908" s="112" t="s">
        <v>1723</v>
      </c>
    </row>
    <row r="909" spans="8:16" ht="32.25" customHeight="1" x14ac:dyDescent="0.2">
      <c r="H909" s="93"/>
      <c r="I909" s="30"/>
      <c r="J909" s="30"/>
      <c r="K909" s="30"/>
      <c r="L909" s="30"/>
      <c r="M909" s="109"/>
      <c r="N909" s="109"/>
      <c r="O909" s="30"/>
      <c r="P909" s="112" t="s">
        <v>1724</v>
      </c>
    </row>
    <row r="910" spans="8:16" ht="32.25" customHeight="1" x14ac:dyDescent="0.2">
      <c r="H910" s="93"/>
      <c r="I910" s="30"/>
      <c r="J910" s="30"/>
      <c r="K910" s="30"/>
      <c r="L910" s="30"/>
      <c r="M910" s="109"/>
      <c r="N910" s="109"/>
      <c r="O910" s="30"/>
      <c r="P910" s="112" t="s">
        <v>1725</v>
      </c>
    </row>
    <row r="911" spans="8:16" ht="32.25" customHeight="1" x14ac:dyDescent="0.2">
      <c r="H911" s="93"/>
      <c r="I911" s="30"/>
      <c r="J911" s="30"/>
      <c r="K911" s="30"/>
      <c r="L911" s="30"/>
      <c r="M911" s="109"/>
      <c r="N911" s="109"/>
      <c r="O911" s="30"/>
      <c r="P911" s="112" t="s">
        <v>1726</v>
      </c>
    </row>
    <row r="912" spans="8:16" ht="32.25" customHeight="1" x14ac:dyDescent="0.2">
      <c r="H912" s="93"/>
      <c r="I912" s="30"/>
      <c r="J912" s="30"/>
      <c r="K912" s="30"/>
      <c r="L912" s="30"/>
      <c r="M912" s="109"/>
      <c r="N912" s="109"/>
      <c r="O912" s="30"/>
      <c r="P912" s="112" t="s">
        <v>1727</v>
      </c>
    </row>
    <row r="913" spans="8:16" ht="32.25" customHeight="1" x14ac:dyDescent="0.2">
      <c r="H913" s="93"/>
      <c r="I913" s="30"/>
      <c r="J913" s="30"/>
      <c r="K913" s="30"/>
      <c r="L913" s="30"/>
      <c r="M913" s="109"/>
      <c r="N913" s="109"/>
      <c r="O913" s="30"/>
      <c r="P913" s="112" t="s">
        <v>1728</v>
      </c>
    </row>
    <row r="914" spans="8:16" ht="32.25" customHeight="1" x14ac:dyDescent="0.2">
      <c r="H914" s="93"/>
      <c r="I914" s="30"/>
      <c r="J914" s="30"/>
      <c r="K914" s="30"/>
      <c r="L914" s="30"/>
      <c r="M914" s="109"/>
      <c r="N914" s="109"/>
      <c r="O914" s="30"/>
      <c r="P914" s="112" t="s">
        <v>1729</v>
      </c>
    </row>
    <row r="915" spans="8:16" ht="32.25" customHeight="1" x14ac:dyDescent="0.2">
      <c r="H915" s="93"/>
      <c r="I915" s="30"/>
      <c r="J915" s="30"/>
      <c r="K915" s="30"/>
      <c r="L915" s="30"/>
      <c r="M915" s="109"/>
      <c r="N915" s="109"/>
      <c r="O915" s="30"/>
      <c r="P915" s="112" t="s">
        <v>1730</v>
      </c>
    </row>
    <row r="916" spans="8:16" ht="32.25" customHeight="1" x14ac:dyDescent="0.2">
      <c r="H916" s="93"/>
      <c r="I916" s="30"/>
      <c r="J916" s="30"/>
      <c r="K916" s="30"/>
      <c r="L916" s="30"/>
      <c r="M916" s="109"/>
      <c r="N916" s="109"/>
      <c r="O916" s="30"/>
      <c r="P916" s="112" t="s">
        <v>1731</v>
      </c>
    </row>
    <row r="917" spans="8:16" ht="32.25" customHeight="1" x14ac:dyDescent="0.2">
      <c r="H917" s="93"/>
      <c r="I917" s="30"/>
      <c r="J917" s="30"/>
      <c r="K917" s="30"/>
      <c r="L917" s="30"/>
      <c r="M917" s="109"/>
      <c r="N917" s="109"/>
      <c r="O917" s="30"/>
      <c r="P917" s="112" t="s">
        <v>1732</v>
      </c>
    </row>
    <row r="918" spans="8:16" ht="32.25" customHeight="1" x14ac:dyDescent="0.2">
      <c r="H918" s="93"/>
      <c r="I918" s="30"/>
      <c r="J918" s="30"/>
      <c r="K918" s="30"/>
      <c r="L918" s="30"/>
      <c r="M918" s="109"/>
      <c r="N918" s="109"/>
      <c r="O918" s="30"/>
      <c r="P918" s="112" t="s">
        <v>1733</v>
      </c>
    </row>
    <row r="919" spans="8:16" ht="32.25" customHeight="1" x14ac:dyDescent="0.2">
      <c r="H919" s="93"/>
      <c r="I919" s="30"/>
      <c r="J919" s="30"/>
      <c r="K919" s="30"/>
      <c r="L919" s="30"/>
      <c r="M919" s="109"/>
      <c r="N919" s="109"/>
      <c r="O919" s="30"/>
      <c r="P919" s="112" t="s">
        <v>1734</v>
      </c>
    </row>
    <row r="920" spans="8:16" ht="32.25" customHeight="1" x14ac:dyDescent="0.2">
      <c r="H920" s="93"/>
      <c r="I920" s="30"/>
      <c r="J920" s="30"/>
      <c r="K920" s="30"/>
      <c r="L920" s="30"/>
      <c r="M920" s="109"/>
      <c r="N920" s="109"/>
      <c r="O920" s="30"/>
      <c r="P920" s="112" t="s">
        <v>1735</v>
      </c>
    </row>
    <row r="921" spans="8:16" ht="32.25" customHeight="1" x14ac:dyDescent="0.2">
      <c r="H921" s="93"/>
      <c r="I921" s="30"/>
      <c r="J921" s="30"/>
      <c r="K921" s="30"/>
      <c r="L921" s="30"/>
      <c r="M921" s="109"/>
      <c r="N921" s="109"/>
      <c r="O921" s="30"/>
      <c r="P921" s="112" t="s">
        <v>1736</v>
      </c>
    </row>
    <row r="922" spans="8:16" ht="32.25" customHeight="1" x14ac:dyDescent="0.2">
      <c r="H922" s="93"/>
      <c r="I922" s="30"/>
      <c r="J922" s="30"/>
      <c r="K922" s="30"/>
      <c r="L922" s="30"/>
      <c r="M922" s="109"/>
      <c r="N922" s="109"/>
      <c r="O922" s="30"/>
      <c r="P922" s="112" t="s">
        <v>1737</v>
      </c>
    </row>
    <row r="923" spans="8:16" ht="32.25" customHeight="1" x14ac:dyDescent="0.2">
      <c r="H923" s="93"/>
      <c r="I923" s="30"/>
      <c r="J923" s="30"/>
      <c r="K923" s="30"/>
      <c r="L923" s="30"/>
      <c r="M923" s="109"/>
      <c r="N923" s="109"/>
      <c r="O923" s="30"/>
      <c r="P923" s="112" t="s">
        <v>1738</v>
      </c>
    </row>
    <row r="924" spans="8:16" ht="32.25" customHeight="1" x14ac:dyDescent="0.2">
      <c r="H924" s="93"/>
      <c r="I924" s="30"/>
      <c r="J924" s="30"/>
      <c r="K924" s="30"/>
      <c r="L924" s="30"/>
      <c r="M924" s="109"/>
      <c r="N924" s="109"/>
      <c r="O924" s="30"/>
      <c r="P924" s="112" t="s">
        <v>1739</v>
      </c>
    </row>
    <row r="925" spans="8:16" ht="32.25" customHeight="1" x14ac:dyDescent="0.2">
      <c r="H925" s="93"/>
      <c r="I925" s="30"/>
      <c r="J925" s="30"/>
      <c r="K925" s="30"/>
      <c r="L925" s="30"/>
      <c r="M925" s="109"/>
      <c r="N925" s="109"/>
      <c r="O925" s="30"/>
      <c r="P925" s="112" t="s">
        <v>1740</v>
      </c>
    </row>
    <row r="926" spans="8:16" ht="32.25" customHeight="1" x14ac:dyDescent="0.2">
      <c r="H926" s="93"/>
      <c r="I926" s="30"/>
      <c r="J926" s="30"/>
      <c r="K926" s="30"/>
      <c r="L926" s="30"/>
      <c r="M926" s="109"/>
      <c r="N926" s="109"/>
      <c r="O926" s="30"/>
      <c r="P926" s="112" t="s">
        <v>1741</v>
      </c>
    </row>
    <row r="927" spans="8:16" ht="32.25" customHeight="1" x14ac:dyDescent="0.2">
      <c r="H927" s="93"/>
      <c r="I927" s="30"/>
      <c r="J927" s="30"/>
      <c r="K927" s="30"/>
      <c r="L927" s="30"/>
      <c r="M927" s="109"/>
      <c r="N927" s="109"/>
      <c r="O927" s="30"/>
      <c r="P927" s="112" t="s">
        <v>1742</v>
      </c>
    </row>
    <row r="928" spans="8:16" ht="32.25" customHeight="1" x14ac:dyDescent="0.2">
      <c r="H928" s="93"/>
      <c r="I928" s="30"/>
      <c r="J928" s="30"/>
      <c r="K928" s="30"/>
      <c r="L928" s="30"/>
      <c r="M928" s="109"/>
      <c r="N928" s="109"/>
      <c r="O928" s="30"/>
      <c r="P928" s="112" t="s">
        <v>1743</v>
      </c>
    </row>
    <row r="929" spans="8:16" ht="32.25" customHeight="1" x14ac:dyDescent="0.2">
      <c r="H929" s="93"/>
      <c r="I929" s="30"/>
      <c r="J929" s="30"/>
      <c r="K929" s="30"/>
      <c r="L929" s="30"/>
      <c r="M929" s="109"/>
      <c r="N929" s="109"/>
      <c r="O929" s="30"/>
      <c r="P929" s="112" t="s">
        <v>1744</v>
      </c>
    </row>
    <row r="930" spans="8:16" ht="32.25" customHeight="1" x14ac:dyDescent="0.2">
      <c r="H930" s="93"/>
      <c r="I930" s="30"/>
      <c r="J930" s="30"/>
      <c r="K930" s="30"/>
      <c r="L930" s="30"/>
      <c r="M930" s="109"/>
      <c r="N930" s="109"/>
      <c r="O930" s="30"/>
      <c r="P930" s="112" t="s">
        <v>1745</v>
      </c>
    </row>
    <row r="931" spans="8:16" ht="32.25" customHeight="1" x14ac:dyDescent="0.2">
      <c r="H931" s="93"/>
      <c r="I931" s="30"/>
      <c r="J931" s="30"/>
      <c r="K931" s="30"/>
      <c r="L931" s="30"/>
      <c r="M931" s="109"/>
      <c r="N931" s="109"/>
      <c r="O931" s="30"/>
      <c r="P931" s="112" t="s">
        <v>1746</v>
      </c>
    </row>
    <row r="932" spans="8:16" ht="32.25" customHeight="1" x14ac:dyDescent="0.2">
      <c r="H932" s="93"/>
      <c r="I932" s="30"/>
      <c r="J932" s="30"/>
      <c r="K932" s="30"/>
      <c r="L932" s="30"/>
      <c r="M932" s="109"/>
      <c r="N932" s="109"/>
      <c r="O932" s="30"/>
      <c r="P932" s="112" t="s">
        <v>1747</v>
      </c>
    </row>
    <row r="933" spans="8:16" ht="32.25" customHeight="1" x14ac:dyDescent="0.2">
      <c r="H933" s="93"/>
      <c r="I933" s="30"/>
      <c r="J933" s="30"/>
      <c r="K933" s="30"/>
      <c r="L933" s="30"/>
      <c r="M933" s="109"/>
      <c r="N933" s="109"/>
      <c r="O933" s="30"/>
      <c r="P933" s="112" t="s">
        <v>1748</v>
      </c>
    </row>
    <row r="934" spans="8:16" ht="32.25" customHeight="1" x14ac:dyDescent="0.2">
      <c r="H934" s="93"/>
      <c r="I934" s="30"/>
      <c r="J934" s="30"/>
      <c r="K934" s="30"/>
      <c r="L934" s="30"/>
      <c r="M934" s="109"/>
      <c r="N934" s="109"/>
      <c r="O934" s="30"/>
      <c r="P934" s="112" t="s">
        <v>1749</v>
      </c>
    </row>
    <row r="935" spans="8:16" ht="32.25" customHeight="1" x14ac:dyDescent="0.2">
      <c r="H935" s="93"/>
      <c r="I935" s="30"/>
      <c r="J935" s="30"/>
      <c r="K935" s="30"/>
      <c r="L935" s="30"/>
      <c r="M935" s="109"/>
      <c r="N935" s="109"/>
      <c r="O935" s="30"/>
      <c r="P935" s="112" t="s">
        <v>1750</v>
      </c>
    </row>
    <row r="936" spans="8:16" ht="32.25" customHeight="1" x14ac:dyDescent="0.2">
      <c r="H936" s="93"/>
      <c r="I936" s="30"/>
      <c r="J936" s="30"/>
      <c r="K936" s="30"/>
      <c r="L936" s="30"/>
      <c r="M936" s="109"/>
      <c r="N936" s="109"/>
      <c r="O936" s="30"/>
      <c r="P936" s="112" t="s">
        <v>1751</v>
      </c>
    </row>
    <row r="937" spans="8:16" ht="32.25" customHeight="1" x14ac:dyDescent="0.2">
      <c r="H937" s="93"/>
      <c r="I937" s="30"/>
      <c r="J937" s="30"/>
      <c r="K937" s="30"/>
      <c r="L937" s="30"/>
      <c r="M937" s="109"/>
      <c r="N937" s="109"/>
      <c r="O937" s="30"/>
      <c r="P937" s="112" t="s">
        <v>1752</v>
      </c>
    </row>
    <row r="938" spans="8:16" ht="32.25" customHeight="1" x14ac:dyDescent="0.2">
      <c r="H938" s="93"/>
      <c r="I938" s="30"/>
      <c r="J938" s="30"/>
      <c r="K938" s="30"/>
      <c r="L938" s="30"/>
      <c r="M938" s="109"/>
      <c r="N938" s="109"/>
      <c r="O938" s="30"/>
      <c r="P938" s="112" t="s">
        <v>1753</v>
      </c>
    </row>
    <row r="939" spans="8:16" ht="32.25" customHeight="1" x14ac:dyDescent="0.2">
      <c r="H939" s="93"/>
      <c r="I939" s="30"/>
      <c r="J939" s="30"/>
      <c r="K939" s="30"/>
      <c r="L939" s="30"/>
      <c r="M939" s="109"/>
      <c r="N939" s="109"/>
      <c r="O939" s="30"/>
      <c r="P939" s="112" t="s">
        <v>1754</v>
      </c>
    </row>
    <row r="940" spans="8:16" ht="32.25" customHeight="1" x14ac:dyDescent="0.2">
      <c r="H940" s="93"/>
      <c r="I940" s="30"/>
      <c r="J940" s="30"/>
      <c r="K940" s="30"/>
      <c r="L940" s="30"/>
      <c r="M940" s="109"/>
      <c r="N940" s="109"/>
      <c r="O940" s="30"/>
      <c r="P940" s="112" t="s">
        <v>1755</v>
      </c>
    </row>
    <row r="941" spans="8:16" ht="32.25" customHeight="1" x14ac:dyDescent="0.2">
      <c r="H941" s="93"/>
      <c r="I941" s="30"/>
      <c r="J941" s="30"/>
      <c r="K941" s="30"/>
      <c r="L941" s="30"/>
      <c r="M941" s="109"/>
      <c r="N941" s="109"/>
      <c r="O941" s="30"/>
      <c r="P941" s="112" t="s">
        <v>1756</v>
      </c>
    </row>
    <row r="942" spans="8:16" ht="32.25" customHeight="1" x14ac:dyDescent="0.2">
      <c r="H942" s="93"/>
      <c r="I942" s="30"/>
      <c r="J942" s="30"/>
      <c r="K942" s="30"/>
      <c r="L942" s="30"/>
      <c r="M942" s="109"/>
      <c r="N942" s="109"/>
      <c r="O942" s="30"/>
      <c r="P942" s="112" t="s">
        <v>1757</v>
      </c>
    </row>
    <row r="943" spans="8:16" ht="32.25" customHeight="1" x14ac:dyDescent="0.2">
      <c r="H943" s="93"/>
      <c r="I943" s="30"/>
      <c r="J943" s="30"/>
      <c r="K943" s="30"/>
      <c r="L943" s="30"/>
      <c r="M943" s="109"/>
      <c r="N943" s="109"/>
      <c r="O943" s="30"/>
      <c r="P943" s="112" t="s">
        <v>1758</v>
      </c>
    </row>
    <row r="944" spans="8:16" ht="32.25" customHeight="1" x14ac:dyDescent="0.2">
      <c r="H944" s="93"/>
      <c r="I944" s="30"/>
      <c r="J944" s="30"/>
      <c r="K944" s="30"/>
      <c r="L944" s="30"/>
      <c r="M944" s="109"/>
      <c r="N944" s="109"/>
      <c r="O944" s="30"/>
      <c r="P944" s="112" t="s">
        <v>1759</v>
      </c>
    </row>
    <row r="945" spans="8:16" ht="32.25" customHeight="1" x14ac:dyDescent="0.2">
      <c r="H945" s="93"/>
      <c r="I945" s="30"/>
      <c r="J945" s="30"/>
      <c r="K945" s="30"/>
      <c r="L945" s="30"/>
      <c r="M945" s="109"/>
      <c r="N945" s="109"/>
      <c r="O945" s="30"/>
      <c r="P945" s="112" t="s">
        <v>1760</v>
      </c>
    </row>
    <row r="946" spans="8:16" ht="32.25" customHeight="1" x14ac:dyDescent="0.2">
      <c r="H946" s="93"/>
      <c r="I946" s="30"/>
      <c r="J946" s="30"/>
      <c r="K946" s="30"/>
      <c r="L946" s="30"/>
      <c r="M946" s="109"/>
      <c r="N946" s="109"/>
      <c r="O946" s="30"/>
      <c r="P946" s="112" t="s">
        <v>1761</v>
      </c>
    </row>
    <row r="947" spans="8:16" ht="32.25" customHeight="1" x14ac:dyDescent="0.2">
      <c r="H947" s="93"/>
      <c r="I947" s="30"/>
      <c r="J947" s="30"/>
      <c r="K947" s="30"/>
      <c r="L947" s="30"/>
      <c r="M947" s="109"/>
      <c r="N947" s="109"/>
      <c r="O947" s="30"/>
      <c r="P947" s="112" t="s">
        <v>1762</v>
      </c>
    </row>
    <row r="948" spans="8:16" ht="32.25" customHeight="1" x14ac:dyDescent="0.2">
      <c r="H948" s="93"/>
      <c r="I948" s="30"/>
      <c r="J948" s="30"/>
      <c r="K948" s="30"/>
      <c r="L948" s="30"/>
      <c r="M948" s="109"/>
      <c r="N948" s="109"/>
      <c r="O948" s="30"/>
      <c r="P948" s="112" t="s">
        <v>1763</v>
      </c>
    </row>
    <row r="949" spans="8:16" ht="32.25" customHeight="1" x14ac:dyDescent="0.2">
      <c r="H949" s="93"/>
      <c r="I949" s="30"/>
      <c r="J949" s="30"/>
      <c r="K949" s="30"/>
      <c r="L949" s="30"/>
      <c r="M949" s="109"/>
      <c r="N949" s="109"/>
      <c r="O949" s="30"/>
      <c r="P949" s="112" t="s">
        <v>1764</v>
      </c>
    </row>
    <row r="950" spans="8:16" ht="32.25" customHeight="1" x14ac:dyDescent="0.2">
      <c r="H950" s="93"/>
      <c r="I950" s="30"/>
      <c r="J950" s="30"/>
      <c r="K950" s="30"/>
      <c r="L950" s="30"/>
      <c r="M950" s="109"/>
      <c r="N950" s="109"/>
      <c r="O950" s="30"/>
      <c r="P950" s="112" t="s">
        <v>1765</v>
      </c>
    </row>
    <row r="951" spans="8:16" ht="32.25" customHeight="1" x14ac:dyDescent="0.2">
      <c r="H951" s="93"/>
      <c r="I951" s="30"/>
      <c r="J951" s="30"/>
      <c r="K951" s="30"/>
      <c r="L951" s="30"/>
      <c r="M951" s="109"/>
      <c r="N951" s="109"/>
      <c r="O951" s="30"/>
      <c r="P951" s="112" t="s">
        <v>1766</v>
      </c>
    </row>
    <row r="952" spans="8:16" ht="32.25" customHeight="1" x14ac:dyDescent="0.2">
      <c r="H952" s="93"/>
      <c r="I952" s="30"/>
      <c r="J952" s="30"/>
      <c r="K952" s="30"/>
      <c r="L952" s="30"/>
      <c r="M952" s="109"/>
      <c r="N952" s="109"/>
      <c r="O952" s="30"/>
      <c r="P952" s="112" t="s">
        <v>1767</v>
      </c>
    </row>
    <row r="953" spans="8:16" ht="32.25" customHeight="1" x14ac:dyDescent="0.2">
      <c r="H953" s="93"/>
      <c r="I953" s="30"/>
      <c r="J953" s="30"/>
      <c r="K953" s="30"/>
      <c r="L953" s="30"/>
      <c r="M953" s="109"/>
      <c r="N953" s="109"/>
      <c r="O953" s="30"/>
      <c r="P953" s="112" t="s">
        <v>1768</v>
      </c>
    </row>
    <row r="954" spans="8:16" ht="32.25" customHeight="1" x14ac:dyDescent="0.2">
      <c r="H954" s="93"/>
      <c r="I954" s="30"/>
      <c r="J954" s="30"/>
      <c r="K954" s="30"/>
      <c r="L954" s="30"/>
      <c r="M954" s="109"/>
      <c r="N954" s="109"/>
      <c r="O954" s="30"/>
      <c r="P954" s="112" t="s">
        <v>1769</v>
      </c>
    </row>
    <row r="955" spans="8:16" ht="32.25" customHeight="1" x14ac:dyDescent="0.2">
      <c r="H955" s="93"/>
      <c r="I955" s="30"/>
      <c r="J955" s="30"/>
      <c r="K955" s="30"/>
      <c r="L955" s="30"/>
      <c r="M955" s="109"/>
      <c r="N955" s="109"/>
      <c r="O955" s="30"/>
      <c r="P955" s="112" t="s">
        <v>1770</v>
      </c>
    </row>
    <row r="956" spans="8:16" ht="32.25" customHeight="1" x14ac:dyDescent="0.2">
      <c r="H956" s="93"/>
      <c r="I956" s="30"/>
      <c r="J956" s="30"/>
      <c r="K956" s="30"/>
      <c r="L956" s="30"/>
      <c r="M956" s="109"/>
      <c r="N956" s="109"/>
      <c r="O956" s="30"/>
      <c r="P956" s="112" t="s">
        <v>1771</v>
      </c>
    </row>
    <row r="957" spans="8:16" ht="32.25" customHeight="1" x14ac:dyDescent="0.2">
      <c r="H957" s="93"/>
      <c r="I957" s="30"/>
      <c r="J957" s="30"/>
      <c r="K957" s="30"/>
      <c r="L957" s="30"/>
      <c r="M957" s="109"/>
      <c r="N957" s="109"/>
      <c r="O957" s="30"/>
      <c r="P957" s="112" t="s">
        <v>1772</v>
      </c>
    </row>
    <row r="958" spans="8:16" ht="32.25" customHeight="1" x14ac:dyDescent="0.2">
      <c r="H958" s="93"/>
      <c r="I958" s="30"/>
      <c r="J958" s="30"/>
      <c r="K958" s="30"/>
      <c r="L958" s="30"/>
      <c r="M958" s="109"/>
      <c r="N958" s="109"/>
      <c r="O958" s="30"/>
      <c r="P958" s="112" t="s">
        <v>1773</v>
      </c>
    </row>
    <row r="959" spans="8:16" ht="32.25" customHeight="1" x14ac:dyDescent="0.2">
      <c r="H959" s="93"/>
      <c r="I959" s="30"/>
      <c r="J959" s="30"/>
      <c r="K959" s="30"/>
      <c r="L959" s="30"/>
      <c r="M959" s="109"/>
      <c r="N959" s="109"/>
      <c r="O959" s="30"/>
      <c r="P959" s="112" t="s">
        <v>1774</v>
      </c>
    </row>
    <row r="960" spans="8:16" ht="32.25" customHeight="1" x14ac:dyDescent="0.2">
      <c r="H960" s="93"/>
      <c r="I960" s="30"/>
      <c r="J960" s="30"/>
      <c r="K960" s="30"/>
      <c r="L960" s="30"/>
      <c r="M960" s="109"/>
      <c r="N960" s="109"/>
      <c r="O960" s="30"/>
      <c r="P960" s="112" t="s">
        <v>1775</v>
      </c>
    </row>
    <row r="961" spans="8:16" ht="32.25" customHeight="1" x14ac:dyDescent="0.2">
      <c r="H961" s="93"/>
      <c r="I961" s="30"/>
      <c r="J961" s="30"/>
      <c r="K961" s="30"/>
      <c r="L961" s="30"/>
      <c r="M961" s="109"/>
      <c r="N961" s="109"/>
      <c r="O961" s="30"/>
      <c r="P961" s="112" t="s">
        <v>1776</v>
      </c>
    </row>
    <row r="962" spans="8:16" ht="32.25" customHeight="1" x14ac:dyDescent="0.2">
      <c r="H962" s="93"/>
      <c r="I962" s="30"/>
      <c r="J962" s="30"/>
      <c r="K962" s="30"/>
      <c r="L962" s="30"/>
      <c r="M962" s="109"/>
      <c r="N962" s="109"/>
      <c r="O962" s="30"/>
      <c r="P962" s="112" t="s">
        <v>1777</v>
      </c>
    </row>
    <row r="963" spans="8:16" ht="32.25" customHeight="1" x14ac:dyDescent="0.2">
      <c r="H963" s="93"/>
      <c r="I963" s="30"/>
      <c r="J963" s="30"/>
      <c r="K963" s="30"/>
      <c r="L963" s="30"/>
      <c r="M963" s="109"/>
      <c r="N963" s="109"/>
      <c r="O963" s="30"/>
      <c r="P963" s="112" t="s">
        <v>1778</v>
      </c>
    </row>
    <row r="964" spans="8:16" ht="32.25" customHeight="1" x14ac:dyDescent="0.2">
      <c r="H964" s="93"/>
      <c r="I964" s="30"/>
      <c r="J964" s="30"/>
      <c r="K964" s="30"/>
      <c r="L964" s="30"/>
      <c r="M964" s="109"/>
      <c r="N964" s="109"/>
      <c r="O964" s="30"/>
      <c r="P964" s="112" t="s">
        <v>1779</v>
      </c>
    </row>
    <row r="965" spans="8:16" ht="32.25" customHeight="1" x14ac:dyDescent="0.2">
      <c r="H965" s="93"/>
      <c r="I965" s="30"/>
      <c r="J965" s="30"/>
      <c r="K965" s="30"/>
      <c r="L965" s="30"/>
      <c r="M965" s="109"/>
      <c r="N965" s="109"/>
      <c r="O965" s="30"/>
      <c r="P965" s="112" t="s">
        <v>1780</v>
      </c>
    </row>
    <row r="966" spans="8:16" ht="32.25" customHeight="1" x14ac:dyDescent="0.2">
      <c r="H966" s="93"/>
      <c r="I966" s="30"/>
      <c r="J966" s="30"/>
      <c r="K966" s="30"/>
      <c r="L966" s="30"/>
      <c r="M966" s="109"/>
      <c r="N966" s="109"/>
      <c r="O966" s="30"/>
      <c r="P966" s="112" t="s">
        <v>1781</v>
      </c>
    </row>
    <row r="967" spans="8:16" ht="32.25" customHeight="1" x14ac:dyDescent="0.2">
      <c r="H967" s="93"/>
      <c r="I967" s="30"/>
      <c r="J967" s="30"/>
      <c r="K967" s="30"/>
      <c r="L967" s="30"/>
      <c r="M967" s="109"/>
      <c r="N967" s="109"/>
      <c r="O967" s="30"/>
      <c r="P967" s="112" t="s">
        <v>1782</v>
      </c>
    </row>
    <row r="968" spans="8:16" ht="32.25" customHeight="1" x14ac:dyDescent="0.2">
      <c r="H968" s="93"/>
      <c r="I968" s="30"/>
      <c r="J968" s="30"/>
      <c r="K968" s="30"/>
      <c r="L968" s="30"/>
      <c r="M968" s="109"/>
      <c r="N968" s="109"/>
      <c r="O968" s="30"/>
      <c r="P968" s="112" t="s">
        <v>1783</v>
      </c>
    </row>
    <row r="969" spans="8:16" ht="32.25" customHeight="1" x14ac:dyDescent="0.2">
      <c r="H969" s="93"/>
      <c r="I969" s="30"/>
      <c r="J969" s="30"/>
      <c r="K969" s="30"/>
      <c r="L969" s="30"/>
      <c r="M969" s="109"/>
      <c r="N969" s="109"/>
      <c r="O969" s="30"/>
      <c r="P969" s="112" t="s">
        <v>1784</v>
      </c>
    </row>
    <row r="970" spans="8:16" ht="32.25" customHeight="1" x14ac:dyDescent="0.2">
      <c r="H970" s="93"/>
      <c r="I970" s="30"/>
      <c r="J970" s="30"/>
      <c r="K970" s="30"/>
      <c r="L970" s="30"/>
      <c r="M970" s="109"/>
      <c r="N970" s="109"/>
      <c r="O970" s="30"/>
      <c r="P970" s="112" t="s">
        <v>1785</v>
      </c>
    </row>
    <row r="971" spans="8:16" ht="32.25" customHeight="1" x14ac:dyDescent="0.2">
      <c r="H971" s="93"/>
      <c r="I971" s="30"/>
      <c r="J971" s="30"/>
      <c r="K971" s="30"/>
      <c r="L971" s="30"/>
      <c r="M971" s="109"/>
      <c r="N971" s="109"/>
      <c r="O971" s="30"/>
      <c r="P971" s="112" t="s">
        <v>1786</v>
      </c>
    </row>
    <row r="972" spans="8:16" ht="32.25" customHeight="1" x14ac:dyDescent="0.2">
      <c r="H972" s="93"/>
      <c r="I972" s="30"/>
      <c r="J972" s="30"/>
      <c r="K972" s="30"/>
      <c r="L972" s="30"/>
      <c r="M972" s="109"/>
      <c r="N972" s="109"/>
      <c r="O972" s="30"/>
      <c r="P972" s="112" t="s">
        <v>1787</v>
      </c>
    </row>
    <row r="973" spans="8:16" ht="32.25" customHeight="1" x14ac:dyDescent="0.2">
      <c r="H973" s="93"/>
      <c r="I973" s="30"/>
      <c r="J973" s="30"/>
      <c r="K973" s="30"/>
      <c r="L973" s="30"/>
      <c r="M973" s="109"/>
      <c r="N973" s="109"/>
      <c r="O973" s="30"/>
      <c r="P973" s="112" t="s">
        <v>1788</v>
      </c>
    </row>
    <row r="974" spans="8:16" ht="32.25" customHeight="1" x14ac:dyDescent="0.2">
      <c r="H974" s="93"/>
      <c r="I974" s="30"/>
      <c r="J974" s="30"/>
      <c r="K974" s="30"/>
      <c r="L974" s="30"/>
      <c r="M974" s="109"/>
      <c r="N974" s="109"/>
      <c r="O974" s="30"/>
      <c r="P974" s="112" t="s">
        <v>1789</v>
      </c>
    </row>
    <row r="975" spans="8:16" ht="32.25" customHeight="1" x14ac:dyDescent="0.2">
      <c r="H975" s="93"/>
      <c r="I975" s="30"/>
      <c r="J975" s="30"/>
      <c r="K975" s="30"/>
      <c r="L975" s="30"/>
      <c r="M975" s="109"/>
      <c r="N975" s="109"/>
      <c r="O975" s="30"/>
      <c r="P975" s="112" t="s">
        <v>1790</v>
      </c>
    </row>
    <row r="976" spans="8:16" ht="32.25" customHeight="1" x14ac:dyDescent="0.2">
      <c r="H976" s="93"/>
      <c r="I976" s="30"/>
      <c r="J976" s="30"/>
      <c r="K976" s="30"/>
      <c r="L976" s="30"/>
      <c r="M976" s="109"/>
      <c r="N976" s="109"/>
      <c r="O976" s="30"/>
      <c r="P976" s="112" t="s">
        <v>1791</v>
      </c>
    </row>
    <row r="977" spans="8:16" ht="32.25" customHeight="1" x14ac:dyDescent="0.2">
      <c r="H977" s="93"/>
      <c r="I977" s="30"/>
      <c r="J977" s="30"/>
      <c r="K977" s="30"/>
      <c r="L977" s="30"/>
      <c r="M977" s="109"/>
      <c r="N977" s="109"/>
      <c r="O977" s="30"/>
      <c r="P977" s="112" t="s">
        <v>1792</v>
      </c>
    </row>
    <row r="978" spans="8:16" ht="32.25" customHeight="1" x14ac:dyDescent="0.2">
      <c r="H978" s="93"/>
      <c r="I978" s="30"/>
      <c r="J978" s="30"/>
      <c r="K978" s="30"/>
      <c r="L978" s="30"/>
      <c r="M978" s="109"/>
      <c r="N978" s="109"/>
      <c r="O978" s="30"/>
      <c r="P978" s="112" t="s">
        <v>1793</v>
      </c>
    </row>
    <row r="979" spans="8:16" ht="32.25" customHeight="1" x14ac:dyDescent="0.2">
      <c r="H979" s="93"/>
      <c r="I979" s="30"/>
      <c r="J979" s="30"/>
      <c r="K979" s="30"/>
      <c r="L979" s="30"/>
      <c r="M979" s="109"/>
      <c r="N979" s="109"/>
      <c r="O979" s="30"/>
      <c r="P979" s="112" t="s">
        <v>1794</v>
      </c>
    </row>
    <row r="980" spans="8:16" ht="32.25" customHeight="1" x14ac:dyDescent="0.2">
      <c r="H980" s="93"/>
      <c r="I980" s="30"/>
      <c r="J980" s="30"/>
      <c r="K980" s="30"/>
      <c r="L980" s="30"/>
      <c r="M980" s="109"/>
      <c r="N980" s="109"/>
      <c r="O980" s="30"/>
      <c r="P980" s="112" t="s">
        <v>1795</v>
      </c>
    </row>
    <row r="981" spans="8:16" ht="32.25" customHeight="1" x14ac:dyDescent="0.2">
      <c r="H981" s="93"/>
      <c r="I981" s="30"/>
      <c r="J981" s="30"/>
      <c r="K981" s="30"/>
      <c r="L981" s="30"/>
      <c r="M981" s="109"/>
      <c r="N981" s="109"/>
      <c r="O981" s="30"/>
      <c r="P981" s="112" t="s">
        <v>1796</v>
      </c>
    </row>
    <row r="982" spans="8:16" ht="32.25" customHeight="1" x14ac:dyDescent="0.2">
      <c r="H982" s="93"/>
      <c r="I982" s="30"/>
      <c r="J982" s="30"/>
      <c r="K982" s="30"/>
      <c r="L982" s="30"/>
      <c r="M982" s="109"/>
      <c r="N982" s="109"/>
      <c r="O982" s="30"/>
      <c r="P982" s="112" t="s">
        <v>1797</v>
      </c>
    </row>
    <row r="983" spans="8:16" ht="32.25" customHeight="1" x14ac:dyDescent="0.2">
      <c r="H983" s="93"/>
      <c r="I983" s="30"/>
      <c r="J983" s="30"/>
      <c r="K983" s="30"/>
      <c r="L983" s="30"/>
      <c r="M983" s="109"/>
      <c r="N983" s="109"/>
      <c r="O983" s="30"/>
      <c r="P983" s="112" t="s">
        <v>1798</v>
      </c>
    </row>
    <row r="984" spans="8:16" ht="32.25" customHeight="1" x14ac:dyDescent="0.2">
      <c r="H984" s="93"/>
      <c r="I984" s="30"/>
      <c r="J984" s="30"/>
      <c r="K984" s="30"/>
      <c r="L984" s="30"/>
      <c r="M984" s="109"/>
      <c r="N984" s="109"/>
      <c r="O984" s="30"/>
      <c r="P984" s="112" t="s">
        <v>1799</v>
      </c>
    </row>
    <row r="985" spans="8:16" ht="32.25" customHeight="1" x14ac:dyDescent="0.2">
      <c r="H985" s="93"/>
      <c r="I985" s="30"/>
      <c r="J985" s="30"/>
      <c r="K985" s="30"/>
      <c r="L985" s="30"/>
      <c r="M985" s="109"/>
      <c r="N985" s="109"/>
      <c r="O985" s="30"/>
      <c r="P985" s="112" t="s">
        <v>1800</v>
      </c>
    </row>
    <row r="986" spans="8:16" ht="32.25" customHeight="1" x14ac:dyDescent="0.2">
      <c r="H986" s="93"/>
      <c r="I986" s="30"/>
      <c r="J986" s="30"/>
      <c r="K986" s="30"/>
      <c r="L986" s="30"/>
      <c r="M986" s="109"/>
      <c r="N986" s="109"/>
      <c r="O986" s="30"/>
      <c r="P986" s="112" t="s">
        <v>1801</v>
      </c>
    </row>
    <row r="987" spans="8:16" ht="32.25" customHeight="1" x14ac:dyDescent="0.2">
      <c r="H987" s="93"/>
      <c r="I987" s="30"/>
      <c r="J987" s="30"/>
      <c r="K987" s="30"/>
      <c r="L987" s="30"/>
      <c r="M987" s="109"/>
      <c r="N987" s="109"/>
      <c r="O987" s="30"/>
      <c r="P987" s="112" t="s">
        <v>1802</v>
      </c>
    </row>
    <row r="988" spans="8:16" ht="32.25" customHeight="1" x14ac:dyDescent="0.2">
      <c r="H988" s="93"/>
      <c r="I988" s="30"/>
      <c r="J988" s="30"/>
      <c r="K988" s="30"/>
      <c r="L988" s="30"/>
      <c r="M988" s="109"/>
      <c r="N988" s="109"/>
      <c r="O988" s="30"/>
      <c r="P988" s="112" t="s">
        <v>1803</v>
      </c>
    </row>
    <row r="989" spans="8:16" ht="32.25" customHeight="1" x14ac:dyDescent="0.2">
      <c r="H989" s="93"/>
      <c r="I989" s="30"/>
      <c r="J989" s="30"/>
      <c r="K989" s="30"/>
      <c r="L989" s="30"/>
      <c r="M989" s="109"/>
      <c r="N989" s="109"/>
      <c r="O989" s="30"/>
      <c r="P989" s="112" t="s">
        <v>1804</v>
      </c>
    </row>
    <row r="990" spans="8:16" ht="32.25" customHeight="1" x14ac:dyDescent="0.2">
      <c r="H990" s="93"/>
      <c r="I990" s="30"/>
      <c r="J990" s="30"/>
      <c r="K990" s="30"/>
      <c r="L990" s="30"/>
      <c r="M990" s="109"/>
      <c r="N990" s="109"/>
      <c r="O990" s="30"/>
      <c r="P990" s="112" t="s">
        <v>1805</v>
      </c>
    </row>
    <row r="991" spans="8:16" ht="32.25" customHeight="1" x14ac:dyDescent="0.2">
      <c r="H991" s="93"/>
      <c r="I991" s="30"/>
      <c r="J991" s="30"/>
      <c r="K991" s="30"/>
      <c r="L991" s="30"/>
      <c r="M991" s="109"/>
      <c r="N991" s="109"/>
      <c r="O991" s="30"/>
      <c r="P991" s="112" t="s">
        <v>1806</v>
      </c>
    </row>
    <row r="992" spans="8:16" ht="32.25" customHeight="1" x14ac:dyDescent="0.2">
      <c r="H992" s="93"/>
      <c r="I992" s="30"/>
      <c r="J992" s="30"/>
      <c r="K992" s="30"/>
      <c r="L992" s="30"/>
      <c r="M992" s="109"/>
      <c r="N992" s="109"/>
      <c r="O992" s="30"/>
      <c r="P992" s="112" t="s">
        <v>1807</v>
      </c>
    </row>
    <row r="993" spans="8:16" ht="32.25" customHeight="1" x14ac:dyDescent="0.2">
      <c r="H993" s="93"/>
      <c r="I993" s="30"/>
      <c r="J993" s="30"/>
      <c r="K993" s="30"/>
      <c r="L993" s="30"/>
      <c r="M993" s="109"/>
      <c r="N993" s="109"/>
      <c r="O993" s="30"/>
      <c r="P993" s="112" t="s">
        <v>1808</v>
      </c>
    </row>
    <row r="994" spans="8:16" ht="32.25" customHeight="1" x14ac:dyDescent="0.2">
      <c r="H994" s="93"/>
      <c r="I994" s="30"/>
      <c r="J994" s="30"/>
      <c r="K994" s="30"/>
      <c r="L994" s="30"/>
      <c r="M994" s="109"/>
      <c r="N994" s="109"/>
      <c r="O994" s="30"/>
      <c r="P994" s="112" t="s">
        <v>1809</v>
      </c>
    </row>
    <row r="995" spans="8:16" ht="32.25" customHeight="1" x14ac:dyDescent="0.2">
      <c r="H995" s="93"/>
      <c r="I995" s="30"/>
      <c r="J995" s="30"/>
      <c r="K995" s="30"/>
      <c r="L995" s="30"/>
      <c r="M995" s="109"/>
      <c r="N995" s="109"/>
      <c r="O995" s="30"/>
      <c r="P995" s="112" t="s">
        <v>1810</v>
      </c>
    </row>
    <row r="996" spans="8:16" ht="32.25" customHeight="1" x14ac:dyDescent="0.2">
      <c r="H996" s="93"/>
      <c r="I996" s="30"/>
      <c r="J996" s="30"/>
      <c r="K996" s="30"/>
      <c r="L996" s="30"/>
      <c r="M996" s="109"/>
      <c r="N996" s="109"/>
      <c r="O996" s="30"/>
      <c r="P996" s="112" t="s">
        <v>1811</v>
      </c>
    </row>
    <row r="997" spans="8:16" ht="32.25" customHeight="1" x14ac:dyDescent="0.2">
      <c r="H997" s="93"/>
      <c r="I997" s="30"/>
      <c r="J997" s="30"/>
      <c r="K997" s="30"/>
      <c r="L997" s="30"/>
      <c r="M997" s="109"/>
      <c r="N997" s="109"/>
      <c r="O997" s="30"/>
      <c r="P997" s="112" t="s">
        <v>1812</v>
      </c>
    </row>
    <row r="998" spans="8:16" ht="32.25" customHeight="1" x14ac:dyDescent="0.2">
      <c r="H998" s="93"/>
      <c r="I998" s="30"/>
      <c r="J998" s="30"/>
      <c r="K998" s="30"/>
      <c r="L998" s="30"/>
      <c r="M998" s="109"/>
      <c r="N998" s="109"/>
      <c r="O998" s="30"/>
      <c r="P998" s="112" t="s">
        <v>1813</v>
      </c>
    </row>
    <row r="999" spans="8:16" ht="32.25" customHeight="1" x14ac:dyDescent="0.2">
      <c r="H999" s="93"/>
      <c r="I999" s="30"/>
      <c r="J999" s="30"/>
      <c r="K999" s="30"/>
      <c r="L999" s="30"/>
      <c r="M999" s="109"/>
      <c r="N999" s="109"/>
      <c r="O999" s="30"/>
      <c r="P999" s="112" t="s">
        <v>1814</v>
      </c>
    </row>
    <row r="1000" spans="8:16" ht="32.25" customHeight="1" x14ac:dyDescent="0.2">
      <c r="H1000" s="93"/>
      <c r="I1000" s="30"/>
      <c r="J1000" s="30"/>
      <c r="K1000" s="30"/>
      <c r="L1000" s="30"/>
      <c r="M1000" s="109"/>
      <c r="N1000" s="109"/>
      <c r="O1000" s="30"/>
      <c r="P1000" s="112" t="s">
        <v>1815</v>
      </c>
    </row>
    <row r="1001" spans="8:16" ht="32.25" customHeight="1" x14ac:dyDescent="0.2">
      <c r="H1001" s="93"/>
      <c r="I1001" s="30"/>
      <c r="J1001" s="30"/>
      <c r="K1001" s="30"/>
      <c r="L1001" s="30"/>
      <c r="M1001" s="109"/>
      <c r="N1001" s="109"/>
      <c r="O1001" s="30"/>
      <c r="P1001" s="112" t="s">
        <v>1816</v>
      </c>
    </row>
    <row r="1002" spans="8:16" ht="32.25" customHeight="1" x14ac:dyDescent="0.2">
      <c r="H1002" s="93"/>
      <c r="I1002" s="30"/>
      <c r="J1002" s="30"/>
      <c r="K1002" s="30"/>
      <c r="L1002" s="30"/>
      <c r="M1002" s="109"/>
      <c r="N1002" s="109"/>
      <c r="O1002" s="30"/>
      <c r="P1002" s="112" t="s">
        <v>1817</v>
      </c>
    </row>
    <row r="1003" spans="8:16" ht="32.25" customHeight="1" x14ac:dyDescent="0.2">
      <c r="H1003" s="93"/>
      <c r="I1003" s="30"/>
      <c r="J1003" s="30"/>
      <c r="K1003" s="30"/>
      <c r="L1003" s="30"/>
      <c r="M1003" s="109"/>
      <c r="N1003" s="109"/>
      <c r="O1003" s="30"/>
      <c r="P1003" s="112" t="s">
        <v>1818</v>
      </c>
    </row>
    <row r="1004" spans="8:16" ht="32.25" customHeight="1" x14ac:dyDescent="0.2">
      <c r="H1004" s="93"/>
      <c r="I1004" s="30"/>
      <c r="J1004" s="30"/>
      <c r="K1004" s="30"/>
      <c r="L1004" s="30"/>
      <c r="M1004" s="109"/>
      <c r="N1004" s="109"/>
      <c r="O1004" s="30"/>
      <c r="P1004" s="112" t="s">
        <v>1819</v>
      </c>
    </row>
    <row r="1005" spans="8:16" ht="32.25" customHeight="1" x14ac:dyDescent="0.2">
      <c r="H1005" s="93"/>
      <c r="I1005" s="30"/>
      <c r="J1005" s="30"/>
      <c r="K1005" s="30"/>
      <c r="L1005" s="30"/>
      <c r="M1005" s="109"/>
      <c r="N1005" s="109"/>
      <c r="O1005" s="30"/>
      <c r="P1005" s="112" t="s">
        <v>1820</v>
      </c>
    </row>
    <row r="1006" spans="8:16" ht="32.25" customHeight="1" x14ac:dyDescent="0.2">
      <c r="H1006" s="93"/>
      <c r="I1006" s="30"/>
      <c r="J1006" s="30"/>
      <c r="K1006" s="30"/>
      <c r="L1006" s="30"/>
      <c r="M1006" s="109"/>
      <c r="N1006" s="109"/>
      <c r="O1006" s="30"/>
      <c r="P1006" s="112" t="s">
        <v>1821</v>
      </c>
    </row>
    <row r="1007" spans="8:16" ht="32.25" customHeight="1" x14ac:dyDescent="0.2">
      <c r="H1007" s="93"/>
      <c r="I1007" s="30"/>
      <c r="J1007" s="30"/>
      <c r="K1007" s="30"/>
      <c r="L1007" s="30"/>
      <c r="M1007" s="109"/>
      <c r="N1007" s="109"/>
      <c r="O1007" s="30"/>
      <c r="P1007" s="112" t="s">
        <v>1822</v>
      </c>
    </row>
    <row r="1008" spans="8:16" ht="32.25" customHeight="1" x14ac:dyDescent="0.2">
      <c r="H1008" s="93"/>
      <c r="I1008" s="30"/>
      <c r="J1008" s="30"/>
      <c r="K1008" s="30"/>
      <c r="L1008" s="30"/>
      <c r="M1008" s="109"/>
      <c r="N1008" s="109"/>
      <c r="O1008" s="30"/>
      <c r="P1008" s="112" t="s">
        <v>1823</v>
      </c>
    </row>
    <row r="1009" spans="8:16" ht="32.25" customHeight="1" x14ac:dyDescent="0.2">
      <c r="H1009" s="93"/>
      <c r="I1009" s="30"/>
      <c r="J1009" s="30"/>
      <c r="K1009" s="30"/>
      <c r="L1009" s="30"/>
      <c r="M1009" s="109"/>
      <c r="N1009" s="109"/>
      <c r="O1009" s="30"/>
      <c r="P1009" s="112" t="s">
        <v>1824</v>
      </c>
    </row>
    <row r="1010" spans="8:16" ht="32.25" customHeight="1" x14ac:dyDescent="0.2">
      <c r="H1010" s="93"/>
      <c r="I1010" s="30"/>
      <c r="J1010" s="30"/>
      <c r="K1010" s="30"/>
      <c r="L1010" s="30"/>
      <c r="M1010" s="109"/>
      <c r="N1010" s="109"/>
      <c r="O1010" s="30"/>
      <c r="P1010" s="112" t="s">
        <v>1825</v>
      </c>
    </row>
    <row r="1011" spans="8:16" ht="32.25" customHeight="1" x14ac:dyDescent="0.2">
      <c r="H1011" s="93"/>
      <c r="I1011" s="30"/>
      <c r="J1011" s="30"/>
      <c r="K1011" s="30"/>
      <c r="L1011" s="30"/>
      <c r="M1011" s="109"/>
      <c r="N1011" s="109"/>
      <c r="O1011" s="30"/>
      <c r="P1011" s="112" t="s">
        <v>1826</v>
      </c>
    </row>
    <row r="1012" spans="8:16" ht="32.25" customHeight="1" x14ac:dyDescent="0.2">
      <c r="H1012" s="93"/>
      <c r="I1012" s="30"/>
      <c r="J1012" s="30"/>
      <c r="K1012" s="30"/>
      <c r="L1012" s="30"/>
      <c r="M1012" s="109"/>
      <c r="N1012" s="109"/>
      <c r="O1012" s="30"/>
      <c r="P1012" s="112" t="s">
        <v>1827</v>
      </c>
    </row>
    <row r="1013" spans="8:16" ht="32.25" customHeight="1" x14ac:dyDescent="0.2">
      <c r="H1013" s="93"/>
      <c r="I1013" s="30"/>
      <c r="J1013" s="30"/>
      <c r="K1013" s="30"/>
      <c r="L1013" s="30"/>
      <c r="M1013" s="109"/>
      <c r="N1013" s="109"/>
      <c r="O1013" s="30"/>
      <c r="P1013" s="112" t="s">
        <v>1828</v>
      </c>
    </row>
    <row r="1014" spans="8:16" ht="32.25" customHeight="1" x14ac:dyDescent="0.2">
      <c r="H1014" s="93"/>
      <c r="I1014" s="30"/>
      <c r="J1014" s="30"/>
      <c r="K1014" s="30"/>
      <c r="L1014" s="30"/>
      <c r="M1014" s="109"/>
      <c r="N1014" s="109"/>
      <c r="O1014" s="30"/>
      <c r="P1014" s="112" t="s">
        <v>1829</v>
      </c>
    </row>
    <row r="1015" spans="8:16" ht="32.25" customHeight="1" x14ac:dyDescent="0.2">
      <c r="H1015" s="93"/>
      <c r="I1015" s="30"/>
      <c r="J1015" s="30"/>
      <c r="K1015" s="30"/>
      <c r="L1015" s="30"/>
      <c r="M1015" s="109"/>
      <c r="N1015" s="109"/>
      <c r="O1015" s="30"/>
      <c r="P1015" s="112" t="s">
        <v>1830</v>
      </c>
    </row>
    <row r="1016" spans="8:16" ht="32.25" customHeight="1" x14ac:dyDescent="0.2">
      <c r="H1016" s="93"/>
      <c r="I1016" s="30"/>
      <c r="J1016" s="30"/>
      <c r="K1016" s="30"/>
      <c r="L1016" s="30"/>
      <c r="M1016" s="109"/>
      <c r="N1016" s="109"/>
      <c r="O1016" s="30"/>
      <c r="P1016" s="112" t="s">
        <v>1831</v>
      </c>
    </row>
    <row r="1017" spans="8:16" ht="32.25" customHeight="1" x14ac:dyDescent="0.2">
      <c r="H1017" s="93"/>
      <c r="I1017" s="30"/>
      <c r="J1017" s="30"/>
      <c r="K1017" s="30"/>
      <c r="L1017" s="30"/>
      <c r="M1017" s="109"/>
      <c r="N1017" s="109"/>
      <c r="O1017" s="30"/>
      <c r="P1017" s="112" t="s">
        <v>1832</v>
      </c>
    </row>
    <row r="1018" spans="8:16" ht="32.25" customHeight="1" x14ac:dyDescent="0.2">
      <c r="H1018" s="93"/>
      <c r="I1018" s="30"/>
      <c r="J1018" s="30"/>
      <c r="K1018" s="30"/>
      <c r="L1018" s="30"/>
      <c r="M1018" s="109"/>
      <c r="N1018" s="109"/>
      <c r="O1018" s="30"/>
      <c r="P1018" s="112" t="s">
        <v>1833</v>
      </c>
    </row>
    <row r="1019" spans="8:16" ht="32.25" customHeight="1" x14ac:dyDescent="0.2">
      <c r="H1019" s="93"/>
      <c r="I1019" s="30"/>
      <c r="J1019" s="30"/>
      <c r="K1019" s="30"/>
      <c r="L1019" s="30"/>
      <c r="M1019" s="109"/>
      <c r="N1019" s="109"/>
      <c r="O1019" s="30"/>
      <c r="P1019" s="112" t="s">
        <v>1834</v>
      </c>
    </row>
    <row r="1020" spans="8:16" ht="32.25" customHeight="1" x14ac:dyDescent="0.2">
      <c r="H1020" s="93"/>
      <c r="I1020" s="30"/>
      <c r="J1020" s="30"/>
      <c r="K1020" s="30"/>
      <c r="L1020" s="30"/>
      <c r="M1020" s="109"/>
      <c r="N1020" s="109"/>
      <c r="O1020" s="30"/>
      <c r="P1020" s="112" t="s">
        <v>1835</v>
      </c>
    </row>
    <row r="1021" spans="8:16" ht="32.25" customHeight="1" x14ac:dyDescent="0.2">
      <c r="H1021" s="93"/>
      <c r="I1021" s="30"/>
      <c r="J1021" s="30"/>
      <c r="K1021" s="30"/>
      <c r="L1021" s="30"/>
      <c r="M1021" s="109"/>
      <c r="N1021" s="109"/>
      <c r="O1021" s="30"/>
      <c r="P1021" s="112" t="s">
        <v>1836</v>
      </c>
    </row>
    <row r="1022" spans="8:16" ht="32.25" customHeight="1" x14ac:dyDescent="0.2">
      <c r="H1022" s="93"/>
      <c r="I1022" s="30"/>
      <c r="J1022" s="30"/>
      <c r="K1022" s="30"/>
      <c r="L1022" s="30"/>
      <c r="M1022" s="109"/>
      <c r="N1022" s="109"/>
      <c r="O1022" s="30"/>
      <c r="P1022" s="112" t="s">
        <v>1837</v>
      </c>
    </row>
    <row r="1023" spans="8:16" ht="32.25" customHeight="1" x14ac:dyDescent="0.2">
      <c r="H1023" s="93"/>
      <c r="I1023" s="30"/>
      <c r="J1023" s="30"/>
      <c r="K1023" s="30"/>
      <c r="L1023" s="30"/>
      <c r="M1023" s="109"/>
      <c r="N1023" s="109"/>
      <c r="O1023" s="30"/>
      <c r="P1023" s="112" t="s">
        <v>1838</v>
      </c>
    </row>
    <row r="1024" spans="8:16" ht="32.25" customHeight="1" x14ac:dyDescent="0.2">
      <c r="H1024" s="93"/>
      <c r="I1024" s="30"/>
      <c r="J1024" s="30"/>
      <c r="K1024" s="30"/>
      <c r="L1024" s="30"/>
      <c r="M1024" s="109"/>
      <c r="N1024" s="109"/>
      <c r="O1024" s="30"/>
      <c r="P1024" s="112" t="s">
        <v>1839</v>
      </c>
    </row>
    <row r="1025" spans="8:16" ht="32.25" customHeight="1" x14ac:dyDescent="0.2">
      <c r="H1025" s="93"/>
      <c r="I1025" s="30"/>
      <c r="J1025" s="30"/>
      <c r="K1025" s="30"/>
      <c r="L1025" s="30"/>
      <c r="M1025" s="109"/>
      <c r="N1025" s="109"/>
      <c r="O1025" s="30"/>
      <c r="P1025" s="112" t="s">
        <v>1840</v>
      </c>
    </row>
    <row r="1026" spans="8:16" ht="32.25" customHeight="1" x14ac:dyDescent="0.2">
      <c r="H1026" s="93"/>
      <c r="I1026" s="30"/>
      <c r="J1026" s="30"/>
      <c r="K1026" s="30"/>
      <c r="L1026" s="30"/>
      <c r="M1026" s="109"/>
      <c r="N1026" s="109"/>
      <c r="O1026" s="30"/>
      <c r="P1026" s="112" t="s">
        <v>1841</v>
      </c>
    </row>
    <row r="1027" spans="8:16" ht="32.25" customHeight="1" x14ac:dyDescent="0.2">
      <c r="H1027" s="93"/>
      <c r="I1027" s="30"/>
      <c r="J1027" s="30"/>
      <c r="K1027" s="30"/>
      <c r="L1027" s="30"/>
      <c r="M1027" s="109"/>
      <c r="N1027" s="109"/>
      <c r="O1027" s="30"/>
      <c r="P1027" s="112" t="s">
        <v>1842</v>
      </c>
    </row>
    <row r="1028" spans="8:16" ht="32.25" customHeight="1" x14ac:dyDescent="0.2">
      <c r="H1028" s="93"/>
      <c r="I1028" s="30"/>
      <c r="J1028" s="30"/>
      <c r="K1028" s="30"/>
      <c r="L1028" s="30"/>
      <c r="M1028" s="109"/>
      <c r="N1028" s="109"/>
      <c r="O1028" s="30"/>
      <c r="P1028" s="112" t="s">
        <v>1843</v>
      </c>
    </row>
    <row r="1029" spans="8:16" ht="32.25" customHeight="1" x14ac:dyDescent="0.2">
      <c r="H1029" s="93"/>
      <c r="I1029" s="30"/>
      <c r="J1029" s="30"/>
      <c r="K1029" s="30"/>
      <c r="L1029" s="30"/>
      <c r="M1029" s="109"/>
      <c r="N1029" s="109"/>
      <c r="O1029" s="30"/>
      <c r="P1029" s="112" t="s">
        <v>1844</v>
      </c>
    </row>
    <row r="1030" spans="8:16" ht="32.25" customHeight="1" x14ac:dyDescent="0.2">
      <c r="H1030" s="93"/>
      <c r="I1030" s="30"/>
      <c r="J1030" s="30"/>
      <c r="K1030" s="30"/>
      <c r="L1030" s="30"/>
      <c r="M1030" s="109"/>
      <c r="N1030" s="109"/>
      <c r="O1030" s="30"/>
      <c r="P1030" s="112" t="s">
        <v>1845</v>
      </c>
    </row>
    <row r="1031" spans="8:16" ht="32.25" customHeight="1" x14ac:dyDescent="0.2">
      <c r="H1031" s="93"/>
      <c r="I1031" s="30"/>
      <c r="J1031" s="30"/>
      <c r="K1031" s="30"/>
      <c r="L1031" s="30"/>
      <c r="M1031" s="109"/>
      <c r="N1031" s="109"/>
      <c r="O1031" s="30"/>
      <c r="P1031" s="112" t="s">
        <v>1846</v>
      </c>
    </row>
    <row r="1032" spans="8:16" ht="32.25" customHeight="1" x14ac:dyDescent="0.2">
      <c r="H1032" s="93"/>
      <c r="I1032" s="30"/>
      <c r="J1032" s="30"/>
      <c r="K1032" s="30"/>
      <c r="L1032" s="30"/>
      <c r="M1032" s="109"/>
      <c r="N1032" s="109"/>
      <c r="O1032" s="30"/>
      <c r="P1032" s="112" t="s">
        <v>1847</v>
      </c>
    </row>
    <row r="1033" spans="8:16" ht="32.25" customHeight="1" x14ac:dyDescent="0.2">
      <c r="H1033" s="93"/>
      <c r="I1033" s="30"/>
      <c r="J1033" s="30"/>
      <c r="K1033" s="30"/>
      <c r="L1033" s="30"/>
      <c r="M1033" s="109"/>
      <c r="N1033" s="109"/>
      <c r="O1033" s="30"/>
      <c r="P1033" s="112" t="s">
        <v>1848</v>
      </c>
    </row>
    <row r="1034" spans="8:16" ht="32.25" customHeight="1" x14ac:dyDescent="0.2">
      <c r="H1034" s="93"/>
      <c r="I1034" s="30"/>
      <c r="J1034" s="30"/>
      <c r="K1034" s="30"/>
      <c r="L1034" s="30"/>
      <c r="M1034" s="109"/>
      <c r="N1034" s="109"/>
      <c r="O1034" s="30"/>
      <c r="P1034" s="112" t="s">
        <v>1849</v>
      </c>
    </row>
    <row r="1035" spans="8:16" ht="32.25" customHeight="1" x14ac:dyDescent="0.2">
      <c r="H1035" s="93"/>
      <c r="I1035" s="30"/>
      <c r="J1035" s="30"/>
      <c r="K1035" s="30"/>
      <c r="L1035" s="30"/>
      <c r="M1035" s="109"/>
      <c r="N1035" s="109"/>
      <c r="O1035" s="30"/>
      <c r="P1035" s="112" t="s">
        <v>1850</v>
      </c>
    </row>
    <row r="1036" spans="8:16" ht="32.25" customHeight="1" x14ac:dyDescent="0.2">
      <c r="H1036" s="93"/>
      <c r="I1036" s="30"/>
      <c r="J1036" s="30"/>
      <c r="K1036" s="30"/>
      <c r="L1036" s="30"/>
      <c r="M1036" s="109"/>
      <c r="N1036" s="109"/>
      <c r="O1036" s="30"/>
      <c r="P1036" s="112" t="s">
        <v>1851</v>
      </c>
    </row>
    <row r="1037" spans="8:16" ht="32.25" customHeight="1" x14ac:dyDescent="0.2">
      <c r="H1037" s="93"/>
      <c r="I1037" s="30"/>
      <c r="J1037" s="30"/>
      <c r="K1037" s="30"/>
      <c r="L1037" s="30"/>
      <c r="M1037" s="109"/>
      <c r="N1037" s="109"/>
      <c r="O1037" s="30"/>
      <c r="P1037" s="112" t="s">
        <v>1852</v>
      </c>
    </row>
    <row r="1038" spans="8:16" ht="32.25" customHeight="1" x14ac:dyDescent="0.2">
      <c r="H1038" s="93"/>
      <c r="I1038" s="30"/>
      <c r="J1038" s="30"/>
      <c r="K1038" s="30"/>
      <c r="L1038" s="30"/>
      <c r="M1038" s="109"/>
      <c r="N1038" s="109"/>
      <c r="O1038" s="30"/>
      <c r="P1038" s="112" t="s">
        <v>1853</v>
      </c>
    </row>
    <row r="1039" spans="8:16" ht="32.25" customHeight="1" x14ac:dyDescent="0.2">
      <c r="H1039" s="93"/>
      <c r="I1039" s="30"/>
      <c r="J1039" s="30"/>
      <c r="K1039" s="30"/>
      <c r="L1039" s="30"/>
      <c r="M1039" s="109"/>
      <c r="N1039" s="109"/>
      <c r="O1039" s="30"/>
      <c r="P1039" s="112" t="s">
        <v>1854</v>
      </c>
    </row>
    <row r="1040" spans="8:16" ht="32.25" customHeight="1" x14ac:dyDescent="0.2">
      <c r="H1040" s="93"/>
      <c r="I1040" s="30"/>
      <c r="J1040" s="30"/>
      <c r="K1040" s="30"/>
      <c r="L1040" s="30"/>
      <c r="M1040" s="109"/>
      <c r="N1040" s="109"/>
      <c r="O1040" s="30"/>
      <c r="P1040" s="112" t="s">
        <v>1855</v>
      </c>
    </row>
    <row r="1041" spans="8:16" ht="32.25" customHeight="1" x14ac:dyDescent="0.2">
      <c r="H1041" s="93"/>
      <c r="I1041" s="30"/>
      <c r="J1041" s="30"/>
      <c r="K1041" s="30"/>
      <c r="L1041" s="30"/>
      <c r="M1041" s="109"/>
      <c r="N1041" s="109"/>
      <c r="O1041" s="30"/>
      <c r="P1041" s="112" t="s">
        <v>1856</v>
      </c>
    </row>
    <row r="1042" spans="8:16" ht="32.25" customHeight="1" x14ac:dyDescent="0.2">
      <c r="H1042" s="93"/>
      <c r="I1042" s="30"/>
      <c r="J1042" s="30"/>
      <c r="K1042" s="30"/>
      <c r="L1042" s="30"/>
      <c r="M1042" s="109"/>
      <c r="N1042" s="109"/>
      <c r="O1042" s="30"/>
      <c r="P1042" s="112" t="s">
        <v>1857</v>
      </c>
    </row>
    <row r="1043" spans="8:16" ht="32.25" customHeight="1" x14ac:dyDescent="0.2">
      <c r="H1043" s="93"/>
      <c r="I1043" s="30"/>
      <c r="J1043" s="30"/>
      <c r="K1043" s="30"/>
      <c r="L1043" s="30"/>
      <c r="M1043" s="109"/>
      <c r="N1043" s="109"/>
      <c r="O1043" s="30"/>
      <c r="P1043" s="112" t="s">
        <v>1858</v>
      </c>
    </row>
    <row r="1044" spans="8:16" ht="32.25" customHeight="1" x14ac:dyDescent="0.2">
      <c r="H1044" s="93"/>
      <c r="I1044" s="30"/>
      <c r="J1044" s="30"/>
      <c r="K1044" s="30"/>
      <c r="L1044" s="30"/>
      <c r="M1044" s="109"/>
      <c r="N1044" s="109"/>
      <c r="O1044" s="30"/>
      <c r="P1044" s="112" t="s">
        <v>1859</v>
      </c>
    </row>
    <row r="1045" spans="8:16" ht="32.25" customHeight="1" x14ac:dyDescent="0.2">
      <c r="H1045" s="93"/>
      <c r="I1045" s="30"/>
      <c r="J1045" s="30"/>
      <c r="K1045" s="30"/>
      <c r="L1045" s="30"/>
      <c r="M1045" s="109"/>
      <c r="N1045" s="109"/>
      <c r="O1045" s="30"/>
      <c r="P1045" s="112" t="s">
        <v>1860</v>
      </c>
    </row>
    <row r="1046" spans="8:16" ht="32.25" customHeight="1" x14ac:dyDescent="0.2">
      <c r="H1046" s="93"/>
      <c r="I1046" s="30"/>
      <c r="J1046" s="30"/>
      <c r="K1046" s="30"/>
      <c r="L1046" s="30"/>
      <c r="M1046" s="109"/>
      <c r="N1046" s="109"/>
      <c r="O1046" s="30"/>
      <c r="P1046" s="112" t="s">
        <v>1861</v>
      </c>
    </row>
    <row r="1047" spans="8:16" ht="32.25" customHeight="1" x14ac:dyDescent="0.2">
      <c r="H1047" s="93"/>
      <c r="I1047" s="30"/>
      <c r="J1047" s="30"/>
      <c r="K1047" s="30"/>
      <c r="L1047" s="30"/>
      <c r="M1047" s="109"/>
      <c r="N1047" s="109"/>
      <c r="O1047" s="30"/>
      <c r="P1047" s="112" t="s">
        <v>1862</v>
      </c>
    </row>
    <row r="1048" spans="8:16" ht="32.25" customHeight="1" x14ac:dyDescent="0.2">
      <c r="H1048" s="93"/>
      <c r="I1048" s="30"/>
      <c r="J1048" s="30"/>
      <c r="K1048" s="30"/>
      <c r="L1048" s="30"/>
      <c r="M1048" s="109"/>
      <c r="N1048" s="109"/>
      <c r="O1048" s="30"/>
      <c r="P1048" s="112" t="s">
        <v>1863</v>
      </c>
    </row>
    <row r="1049" spans="8:16" ht="32.25" customHeight="1" x14ac:dyDescent="0.2">
      <c r="H1049" s="93"/>
      <c r="I1049" s="30"/>
      <c r="J1049" s="30"/>
      <c r="K1049" s="30"/>
      <c r="L1049" s="30"/>
      <c r="M1049" s="109"/>
      <c r="N1049" s="109"/>
      <c r="O1049" s="30"/>
      <c r="P1049" s="112" t="s">
        <v>1864</v>
      </c>
    </row>
    <row r="1050" spans="8:16" ht="32.25" customHeight="1" x14ac:dyDescent="0.2">
      <c r="H1050" s="93"/>
      <c r="I1050" s="30"/>
      <c r="J1050" s="30"/>
      <c r="K1050" s="30"/>
      <c r="L1050" s="30"/>
      <c r="M1050" s="109"/>
      <c r="N1050" s="109"/>
      <c r="O1050" s="30"/>
      <c r="P1050" s="112" t="s">
        <v>1865</v>
      </c>
    </row>
    <row r="1051" spans="8:16" ht="32.25" customHeight="1" x14ac:dyDescent="0.2">
      <c r="H1051" s="93"/>
      <c r="I1051" s="30"/>
      <c r="J1051" s="30"/>
      <c r="K1051" s="30"/>
      <c r="L1051" s="30"/>
      <c r="M1051" s="109"/>
      <c r="N1051" s="109"/>
      <c r="O1051" s="30"/>
      <c r="P1051" s="112" t="s">
        <v>1866</v>
      </c>
    </row>
    <row r="1052" spans="8:16" ht="32.25" customHeight="1" x14ac:dyDescent="0.2">
      <c r="H1052" s="93"/>
      <c r="I1052" s="30"/>
      <c r="J1052" s="30"/>
      <c r="K1052" s="30"/>
      <c r="L1052" s="30"/>
      <c r="M1052" s="109"/>
      <c r="N1052" s="109"/>
      <c r="O1052" s="30"/>
      <c r="P1052" s="112" t="s">
        <v>1867</v>
      </c>
    </row>
    <row r="1053" spans="8:16" ht="32.25" customHeight="1" x14ac:dyDescent="0.2">
      <c r="H1053" s="93"/>
      <c r="I1053" s="30"/>
      <c r="J1053" s="30"/>
      <c r="K1053" s="30"/>
      <c r="L1053" s="30"/>
      <c r="M1053" s="109"/>
      <c r="N1053" s="109"/>
      <c r="O1053" s="30"/>
      <c r="P1053" s="112" t="s">
        <v>1868</v>
      </c>
    </row>
    <row r="1054" spans="8:16" ht="32.25" customHeight="1" x14ac:dyDescent="0.2">
      <c r="H1054" s="93"/>
      <c r="I1054" s="30"/>
      <c r="J1054" s="30"/>
      <c r="K1054" s="30"/>
      <c r="L1054" s="30"/>
      <c r="M1054" s="109"/>
      <c r="N1054" s="109"/>
      <c r="O1054" s="30"/>
      <c r="P1054" s="112" t="s">
        <v>1869</v>
      </c>
    </row>
    <row r="1055" spans="8:16" ht="32.25" customHeight="1" x14ac:dyDescent="0.2">
      <c r="H1055" s="93"/>
      <c r="I1055" s="30"/>
      <c r="J1055" s="30"/>
      <c r="K1055" s="30"/>
      <c r="L1055" s="30"/>
      <c r="M1055" s="109"/>
      <c r="N1055" s="109"/>
      <c r="O1055" s="30"/>
      <c r="P1055" s="112" t="s">
        <v>1870</v>
      </c>
    </row>
    <row r="1056" spans="8:16" ht="32.25" customHeight="1" x14ac:dyDescent="0.2">
      <c r="H1056" s="93"/>
      <c r="I1056" s="30"/>
      <c r="J1056" s="30"/>
      <c r="K1056" s="30"/>
      <c r="L1056" s="30"/>
      <c r="M1056" s="109"/>
      <c r="N1056" s="109"/>
      <c r="O1056" s="30"/>
      <c r="P1056" s="112" t="s">
        <v>1871</v>
      </c>
    </row>
    <row r="1057" spans="8:16" ht="32.25" customHeight="1" x14ac:dyDescent="0.2">
      <c r="H1057" s="93"/>
      <c r="I1057" s="30"/>
      <c r="J1057" s="30"/>
      <c r="K1057" s="30"/>
      <c r="L1057" s="30"/>
      <c r="M1057" s="109"/>
      <c r="N1057" s="109"/>
      <c r="O1057" s="30"/>
      <c r="P1057" s="112" t="s">
        <v>1872</v>
      </c>
    </row>
    <row r="1058" spans="8:16" ht="32.25" customHeight="1" x14ac:dyDescent="0.2">
      <c r="H1058" s="93"/>
      <c r="I1058" s="30"/>
      <c r="J1058" s="30"/>
      <c r="K1058" s="30"/>
      <c r="L1058" s="30"/>
      <c r="M1058" s="109"/>
      <c r="N1058" s="109"/>
      <c r="O1058" s="30"/>
      <c r="P1058" s="112" t="s">
        <v>1873</v>
      </c>
    </row>
    <row r="1059" spans="8:16" ht="32.25" customHeight="1" x14ac:dyDescent="0.2">
      <c r="H1059" s="93"/>
      <c r="I1059" s="30"/>
      <c r="J1059" s="30"/>
      <c r="K1059" s="30"/>
      <c r="L1059" s="30"/>
      <c r="M1059" s="109"/>
      <c r="N1059" s="109"/>
      <c r="O1059" s="30"/>
      <c r="P1059" s="112" t="s">
        <v>1874</v>
      </c>
    </row>
    <row r="1060" spans="8:16" ht="32.25" customHeight="1" x14ac:dyDescent="0.2">
      <c r="H1060" s="93"/>
      <c r="I1060" s="30"/>
      <c r="J1060" s="30"/>
      <c r="K1060" s="30"/>
      <c r="L1060" s="30"/>
      <c r="M1060" s="109"/>
      <c r="N1060" s="109"/>
      <c r="O1060" s="30"/>
      <c r="P1060" s="112" t="s">
        <v>1875</v>
      </c>
    </row>
    <row r="1061" spans="8:16" ht="32.25" customHeight="1" x14ac:dyDescent="0.2">
      <c r="H1061" s="93"/>
      <c r="I1061" s="30"/>
      <c r="J1061" s="30"/>
      <c r="K1061" s="30"/>
      <c r="L1061" s="30"/>
      <c r="M1061" s="109"/>
      <c r="N1061" s="109"/>
      <c r="O1061" s="30"/>
      <c r="P1061" s="112" t="s">
        <v>1876</v>
      </c>
    </row>
    <row r="1062" spans="8:16" ht="32.25" customHeight="1" x14ac:dyDescent="0.2">
      <c r="H1062" s="93"/>
      <c r="I1062" s="30"/>
      <c r="J1062" s="30"/>
      <c r="K1062" s="30"/>
      <c r="L1062" s="30"/>
      <c r="M1062" s="109"/>
      <c r="N1062" s="109"/>
      <c r="O1062" s="30"/>
      <c r="P1062" s="112" t="s">
        <v>1877</v>
      </c>
    </row>
    <row r="1063" spans="8:16" ht="32.25" customHeight="1" x14ac:dyDescent="0.2">
      <c r="H1063" s="93"/>
      <c r="I1063" s="30"/>
      <c r="J1063" s="30"/>
      <c r="K1063" s="30"/>
      <c r="L1063" s="30"/>
      <c r="M1063" s="109"/>
      <c r="N1063" s="109"/>
      <c r="O1063" s="30"/>
      <c r="P1063" s="112" t="s">
        <v>1878</v>
      </c>
    </row>
    <row r="1064" spans="8:16" ht="32.25" customHeight="1" x14ac:dyDescent="0.2">
      <c r="H1064" s="93"/>
      <c r="I1064" s="30"/>
      <c r="J1064" s="30"/>
      <c r="K1064" s="30"/>
      <c r="L1064" s="30"/>
      <c r="M1064" s="109"/>
      <c r="N1064" s="109"/>
      <c r="O1064" s="30"/>
      <c r="P1064" s="112" t="s">
        <v>1879</v>
      </c>
    </row>
    <row r="1065" spans="8:16" ht="32.25" customHeight="1" x14ac:dyDescent="0.2">
      <c r="H1065" s="93"/>
      <c r="I1065" s="30"/>
      <c r="J1065" s="30"/>
      <c r="K1065" s="30"/>
      <c r="L1065" s="30"/>
      <c r="M1065" s="109"/>
      <c r="N1065" s="109"/>
      <c r="O1065" s="30"/>
      <c r="P1065" s="112" t="s">
        <v>1880</v>
      </c>
    </row>
    <row r="1066" spans="8:16" ht="32.25" customHeight="1" x14ac:dyDescent="0.2">
      <c r="H1066" s="93"/>
      <c r="I1066" s="30"/>
      <c r="J1066" s="30"/>
      <c r="K1066" s="30"/>
      <c r="L1066" s="30"/>
      <c r="M1066" s="109"/>
      <c r="N1066" s="109"/>
      <c r="O1066" s="30"/>
      <c r="P1066" s="112" t="s">
        <v>1881</v>
      </c>
    </row>
    <row r="1067" spans="8:16" ht="32.25" customHeight="1" x14ac:dyDescent="0.2">
      <c r="H1067" s="93"/>
      <c r="I1067" s="30"/>
      <c r="J1067" s="30"/>
      <c r="K1067" s="30"/>
      <c r="L1067" s="30"/>
      <c r="M1067" s="109"/>
      <c r="N1067" s="109"/>
      <c r="O1067" s="30"/>
      <c r="P1067" s="112" t="s">
        <v>1882</v>
      </c>
    </row>
    <row r="1068" spans="8:16" ht="32.25" customHeight="1" x14ac:dyDescent="0.2">
      <c r="H1068" s="93"/>
      <c r="I1068" s="30"/>
      <c r="J1068" s="30"/>
      <c r="K1068" s="30"/>
      <c r="L1068" s="30"/>
      <c r="M1068" s="109"/>
      <c r="N1068" s="109"/>
      <c r="O1068" s="30"/>
      <c r="P1068" s="112" t="s">
        <v>1883</v>
      </c>
    </row>
    <row r="1069" spans="8:16" ht="32.25" customHeight="1" x14ac:dyDescent="0.2">
      <c r="H1069" s="93"/>
      <c r="I1069" s="30"/>
      <c r="J1069" s="30"/>
      <c r="K1069" s="30"/>
      <c r="L1069" s="30"/>
      <c r="M1069" s="109"/>
      <c r="N1069" s="109"/>
      <c r="O1069" s="30"/>
      <c r="P1069" s="112" t="s">
        <v>1884</v>
      </c>
    </row>
    <row r="1070" spans="8:16" ht="32.25" customHeight="1" x14ac:dyDescent="0.2">
      <c r="H1070" s="93"/>
      <c r="I1070" s="30"/>
      <c r="J1070" s="30"/>
      <c r="K1070" s="30"/>
      <c r="L1070" s="30"/>
      <c r="M1070" s="109"/>
      <c r="N1070" s="109"/>
      <c r="O1070" s="30"/>
      <c r="P1070" s="112" t="s">
        <v>1885</v>
      </c>
    </row>
    <row r="1071" spans="8:16" ht="32.25" customHeight="1" x14ac:dyDescent="0.2">
      <c r="H1071" s="93"/>
      <c r="I1071" s="30"/>
      <c r="J1071" s="30"/>
      <c r="K1071" s="30"/>
      <c r="L1071" s="30"/>
      <c r="M1071" s="109"/>
      <c r="N1071" s="109"/>
      <c r="O1071" s="30"/>
      <c r="P1071" s="112" t="s">
        <v>1886</v>
      </c>
    </row>
    <row r="1072" spans="8:16" ht="32.25" customHeight="1" x14ac:dyDescent="0.2">
      <c r="H1072" s="93"/>
      <c r="I1072" s="30"/>
      <c r="J1072" s="30"/>
      <c r="K1072" s="30"/>
      <c r="L1072" s="30"/>
      <c r="M1072" s="109"/>
      <c r="N1072" s="109"/>
      <c r="O1072" s="30"/>
      <c r="P1072" s="112" t="s">
        <v>1887</v>
      </c>
    </row>
    <row r="1073" spans="8:16" ht="32.25" customHeight="1" x14ac:dyDescent="0.2">
      <c r="H1073" s="93"/>
      <c r="I1073" s="30"/>
      <c r="J1073" s="30"/>
      <c r="K1073" s="30"/>
      <c r="L1073" s="30"/>
      <c r="M1073" s="109"/>
      <c r="N1073" s="109"/>
      <c r="O1073" s="30"/>
      <c r="P1073" s="112" t="s">
        <v>1888</v>
      </c>
    </row>
    <row r="1074" spans="8:16" ht="32.25" customHeight="1" x14ac:dyDescent="0.2">
      <c r="H1074" s="93"/>
      <c r="I1074" s="30"/>
      <c r="J1074" s="30"/>
      <c r="K1074" s="30"/>
      <c r="L1074" s="30"/>
      <c r="M1074" s="109"/>
      <c r="N1074" s="109"/>
      <c r="O1074" s="30"/>
      <c r="P1074" s="112" t="s">
        <v>1889</v>
      </c>
    </row>
    <row r="1075" spans="8:16" ht="32.25" customHeight="1" x14ac:dyDescent="0.2">
      <c r="H1075" s="93"/>
      <c r="I1075" s="30"/>
      <c r="J1075" s="30"/>
      <c r="K1075" s="30"/>
      <c r="L1075" s="30"/>
      <c r="M1075" s="109"/>
      <c r="N1075" s="109"/>
      <c r="O1075" s="30"/>
      <c r="P1075" s="112" t="s">
        <v>1890</v>
      </c>
    </row>
    <row r="1076" spans="8:16" ht="32.25" customHeight="1" x14ac:dyDescent="0.2">
      <c r="H1076" s="93"/>
      <c r="I1076" s="30"/>
      <c r="J1076" s="30"/>
      <c r="K1076" s="30"/>
      <c r="L1076" s="30"/>
      <c r="M1076" s="109"/>
      <c r="N1076" s="109"/>
      <c r="O1076" s="30"/>
      <c r="P1076" s="112" t="s">
        <v>1891</v>
      </c>
    </row>
    <row r="1077" spans="8:16" ht="32.25" customHeight="1" x14ac:dyDescent="0.2">
      <c r="H1077" s="93"/>
      <c r="I1077" s="30"/>
      <c r="J1077" s="30"/>
      <c r="K1077" s="30"/>
      <c r="L1077" s="30"/>
      <c r="M1077" s="109"/>
      <c r="N1077" s="109"/>
      <c r="O1077" s="30"/>
      <c r="P1077" s="112" t="s">
        <v>1892</v>
      </c>
    </row>
    <row r="1078" spans="8:16" ht="32.25" customHeight="1" x14ac:dyDescent="0.2">
      <c r="H1078" s="93"/>
      <c r="I1078" s="30"/>
      <c r="J1078" s="30"/>
      <c r="K1078" s="30"/>
      <c r="L1078" s="30"/>
      <c r="M1078" s="109"/>
      <c r="N1078" s="109"/>
      <c r="O1078" s="30"/>
      <c r="P1078" s="112" t="s">
        <v>1893</v>
      </c>
    </row>
    <row r="1079" spans="8:16" ht="32.25" customHeight="1" x14ac:dyDescent="0.2">
      <c r="H1079" s="93"/>
      <c r="I1079" s="30"/>
      <c r="J1079" s="30"/>
      <c r="K1079" s="30"/>
      <c r="L1079" s="30"/>
      <c r="M1079" s="109"/>
      <c r="N1079" s="109"/>
      <c r="O1079" s="30"/>
      <c r="P1079" s="112" t="s">
        <v>1894</v>
      </c>
    </row>
    <row r="1080" spans="8:16" ht="32.25" customHeight="1" x14ac:dyDescent="0.2">
      <c r="H1080" s="93"/>
      <c r="I1080" s="30"/>
      <c r="J1080" s="30"/>
      <c r="K1080" s="30"/>
      <c r="L1080" s="30"/>
      <c r="M1080" s="109"/>
      <c r="N1080" s="109"/>
      <c r="O1080" s="30"/>
      <c r="P1080" s="112" t="s">
        <v>1895</v>
      </c>
    </row>
    <row r="1081" spans="8:16" ht="32.25" customHeight="1" x14ac:dyDescent="0.2">
      <c r="H1081" s="93"/>
      <c r="I1081" s="30"/>
      <c r="J1081" s="30"/>
      <c r="K1081" s="30"/>
      <c r="L1081" s="30"/>
      <c r="M1081" s="109"/>
      <c r="N1081" s="109"/>
      <c r="O1081" s="30"/>
      <c r="P1081" s="112" t="s">
        <v>1896</v>
      </c>
    </row>
    <row r="1082" spans="8:16" ht="32.25" customHeight="1" x14ac:dyDescent="0.2">
      <c r="H1082" s="93"/>
      <c r="I1082" s="30"/>
      <c r="J1082" s="30"/>
      <c r="K1082" s="30"/>
      <c r="L1082" s="30"/>
      <c r="M1082" s="109"/>
      <c r="N1082" s="109"/>
      <c r="O1082" s="30"/>
      <c r="P1082" s="112" t="s">
        <v>1897</v>
      </c>
    </row>
    <row r="1083" spans="8:16" ht="32.25" customHeight="1" x14ac:dyDescent="0.2">
      <c r="H1083" s="93"/>
      <c r="I1083" s="30"/>
      <c r="J1083" s="30"/>
      <c r="K1083" s="30"/>
      <c r="L1083" s="30"/>
      <c r="M1083" s="109"/>
      <c r="N1083" s="109"/>
      <c r="O1083" s="30"/>
      <c r="P1083" s="112" t="s">
        <v>1898</v>
      </c>
    </row>
    <row r="1084" spans="8:16" ht="32.25" customHeight="1" x14ac:dyDescent="0.2">
      <c r="H1084" s="93"/>
      <c r="I1084" s="30"/>
      <c r="J1084" s="30"/>
      <c r="K1084" s="30"/>
      <c r="L1084" s="30"/>
      <c r="M1084" s="109"/>
      <c r="N1084" s="109"/>
      <c r="O1084" s="30"/>
      <c r="P1084" s="112" t="s">
        <v>1899</v>
      </c>
    </row>
    <row r="1085" spans="8:16" ht="32.25" customHeight="1" x14ac:dyDescent="0.2">
      <c r="H1085" s="93"/>
      <c r="I1085" s="30"/>
      <c r="J1085" s="30"/>
      <c r="K1085" s="30"/>
      <c r="L1085" s="30"/>
      <c r="M1085" s="109"/>
      <c r="N1085" s="109"/>
      <c r="O1085" s="30"/>
      <c r="P1085" s="112" t="s">
        <v>1900</v>
      </c>
    </row>
    <row r="1086" spans="8:16" ht="32.25" customHeight="1" x14ac:dyDescent="0.2">
      <c r="H1086" s="93"/>
      <c r="I1086" s="30"/>
      <c r="J1086" s="30"/>
      <c r="K1086" s="30"/>
      <c r="L1086" s="30"/>
      <c r="M1086" s="109"/>
      <c r="N1086" s="109"/>
      <c r="O1086" s="30"/>
      <c r="P1086" s="112" t="s">
        <v>1901</v>
      </c>
    </row>
    <row r="1087" spans="8:16" ht="32.25" customHeight="1" x14ac:dyDescent="0.2">
      <c r="H1087" s="93"/>
      <c r="I1087" s="30"/>
      <c r="J1087" s="30"/>
      <c r="K1087" s="30"/>
      <c r="L1087" s="30"/>
      <c r="M1087" s="109"/>
      <c r="N1087" s="109"/>
      <c r="O1087" s="30"/>
      <c r="P1087" s="112" t="s">
        <v>1902</v>
      </c>
    </row>
    <row r="1088" spans="8:16" ht="32.25" customHeight="1" x14ac:dyDescent="0.2">
      <c r="H1088" s="93"/>
      <c r="I1088" s="30"/>
      <c r="J1088" s="30"/>
      <c r="K1088" s="30"/>
      <c r="L1088" s="30"/>
      <c r="M1088" s="109"/>
      <c r="N1088" s="109"/>
      <c r="O1088" s="30"/>
      <c r="P1088" s="112" t="s">
        <v>1903</v>
      </c>
    </row>
    <row r="1089" spans="8:16" ht="32.25" customHeight="1" x14ac:dyDescent="0.2">
      <c r="H1089" s="93"/>
      <c r="I1089" s="30"/>
      <c r="J1089" s="30"/>
      <c r="K1089" s="30"/>
      <c r="L1089" s="30"/>
      <c r="M1089" s="109"/>
      <c r="N1089" s="109"/>
      <c r="O1089" s="30"/>
      <c r="P1089" s="112" t="s">
        <v>1904</v>
      </c>
    </row>
    <row r="1090" spans="8:16" ht="32.25" customHeight="1" x14ac:dyDescent="0.2">
      <c r="H1090" s="93"/>
      <c r="I1090" s="30"/>
      <c r="J1090" s="30"/>
      <c r="K1090" s="30"/>
      <c r="L1090" s="30"/>
      <c r="M1090" s="109"/>
      <c r="N1090" s="109"/>
      <c r="O1090" s="30"/>
      <c r="P1090" s="112" t="s">
        <v>1905</v>
      </c>
    </row>
    <row r="1091" spans="8:16" ht="32.25" customHeight="1" x14ac:dyDescent="0.2">
      <c r="H1091" s="93"/>
      <c r="I1091" s="30"/>
      <c r="J1091" s="30"/>
      <c r="K1091" s="30"/>
      <c r="L1091" s="30"/>
      <c r="M1091" s="109"/>
      <c r="N1091" s="109"/>
      <c r="O1091" s="30"/>
      <c r="P1091" s="112" t="s">
        <v>1906</v>
      </c>
    </row>
    <row r="1092" spans="8:16" ht="32.25" customHeight="1" x14ac:dyDescent="0.2">
      <c r="H1092" s="93"/>
      <c r="I1092" s="30"/>
      <c r="J1092" s="30"/>
      <c r="K1092" s="30"/>
      <c r="L1092" s="30"/>
      <c r="M1092" s="109"/>
      <c r="N1092" s="109"/>
      <c r="O1092" s="30"/>
      <c r="P1092" s="112" t="s">
        <v>1907</v>
      </c>
    </row>
    <row r="1093" spans="8:16" ht="32.25" customHeight="1" x14ac:dyDescent="0.2">
      <c r="H1093" s="93"/>
      <c r="I1093" s="30"/>
      <c r="J1093" s="30"/>
      <c r="K1093" s="30"/>
      <c r="L1093" s="30"/>
      <c r="M1093" s="109"/>
      <c r="N1093" s="109"/>
      <c r="O1093" s="30"/>
      <c r="P1093" s="112" t="s">
        <v>1908</v>
      </c>
    </row>
    <row r="1094" spans="8:16" ht="32.25" customHeight="1" x14ac:dyDescent="0.2">
      <c r="H1094" s="93"/>
      <c r="I1094" s="30"/>
      <c r="J1094" s="30"/>
      <c r="K1094" s="30"/>
      <c r="L1094" s="30"/>
      <c r="M1094" s="109"/>
      <c r="N1094" s="109"/>
      <c r="O1094" s="30"/>
      <c r="P1094" s="112" t="s">
        <v>1909</v>
      </c>
    </row>
    <row r="1095" spans="8:16" ht="32.25" customHeight="1" x14ac:dyDescent="0.2">
      <c r="H1095" s="93"/>
      <c r="I1095" s="30"/>
      <c r="J1095" s="30"/>
      <c r="K1095" s="30"/>
      <c r="L1095" s="30"/>
      <c r="M1095" s="109"/>
      <c r="N1095" s="109"/>
      <c r="O1095" s="30"/>
      <c r="P1095" s="112" t="s">
        <v>1910</v>
      </c>
    </row>
    <row r="1096" spans="8:16" ht="32.25" customHeight="1" x14ac:dyDescent="0.2">
      <c r="H1096" s="93"/>
      <c r="I1096" s="30"/>
      <c r="J1096" s="30"/>
      <c r="K1096" s="30"/>
      <c r="L1096" s="30"/>
      <c r="M1096" s="109"/>
      <c r="N1096" s="109"/>
      <c r="O1096" s="30"/>
      <c r="P1096" s="112" t="s">
        <v>1911</v>
      </c>
    </row>
    <row r="1097" spans="8:16" ht="32.25" customHeight="1" x14ac:dyDescent="0.2">
      <c r="H1097" s="93"/>
      <c r="I1097" s="30"/>
      <c r="J1097" s="30"/>
      <c r="K1097" s="30"/>
      <c r="L1097" s="30"/>
      <c r="M1097" s="109"/>
      <c r="N1097" s="109"/>
      <c r="O1097" s="30"/>
      <c r="P1097" s="112" t="s">
        <v>1912</v>
      </c>
    </row>
    <row r="1098" spans="8:16" ht="32.25" customHeight="1" x14ac:dyDescent="0.2">
      <c r="H1098" s="93"/>
      <c r="I1098" s="30"/>
      <c r="J1098" s="30"/>
      <c r="K1098" s="30"/>
      <c r="L1098" s="30"/>
      <c r="M1098" s="109"/>
      <c r="N1098" s="109"/>
      <c r="O1098" s="30"/>
      <c r="P1098" s="112" t="s">
        <v>1913</v>
      </c>
    </row>
    <row r="1099" spans="8:16" ht="32.25" customHeight="1" x14ac:dyDescent="0.2">
      <c r="H1099" s="93"/>
      <c r="I1099" s="30"/>
      <c r="J1099" s="30"/>
      <c r="K1099" s="30"/>
      <c r="L1099" s="30"/>
      <c r="M1099" s="109"/>
      <c r="N1099" s="109"/>
      <c r="O1099" s="30"/>
      <c r="P1099" s="112" t="s">
        <v>1914</v>
      </c>
    </row>
    <row r="1100" spans="8:16" ht="32.25" customHeight="1" x14ac:dyDescent="0.2">
      <c r="H1100" s="93"/>
      <c r="I1100" s="30"/>
      <c r="J1100" s="30"/>
      <c r="K1100" s="30"/>
      <c r="L1100" s="30"/>
      <c r="M1100" s="109"/>
      <c r="N1100" s="109"/>
      <c r="O1100" s="30"/>
      <c r="P1100" s="112" t="s">
        <v>1915</v>
      </c>
    </row>
    <row r="1101" spans="8:16" ht="32.25" customHeight="1" x14ac:dyDescent="0.2">
      <c r="H1101" s="93"/>
      <c r="I1101" s="30"/>
      <c r="J1101" s="30"/>
      <c r="K1101" s="30"/>
      <c r="L1101" s="30"/>
      <c r="M1101" s="109"/>
      <c r="N1101" s="109"/>
      <c r="O1101" s="30"/>
      <c r="P1101" s="112" t="s">
        <v>1916</v>
      </c>
    </row>
    <row r="1102" spans="8:16" ht="32.25" customHeight="1" x14ac:dyDescent="0.2">
      <c r="H1102" s="93"/>
      <c r="I1102" s="30"/>
      <c r="J1102" s="30"/>
      <c r="K1102" s="30"/>
      <c r="L1102" s="30"/>
      <c r="M1102" s="109"/>
      <c r="N1102" s="109"/>
      <c r="O1102" s="30"/>
      <c r="P1102" s="112" t="s">
        <v>1917</v>
      </c>
    </row>
    <row r="1103" spans="8:16" ht="32.25" customHeight="1" x14ac:dyDescent="0.2">
      <c r="H1103" s="93"/>
      <c r="I1103" s="30"/>
      <c r="J1103" s="30"/>
      <c r="K1103" s="30"/>
      <c r="L1103" s="30"/>
      <c r="M1103" s="109"/>
      <c r="N1103" s="109"/>
      <c r="O1103" s="30"/>
      <c r="P1103" s="112" t="s">
        <v>1918</v>
      </c>
    </row>
    <row r="1104" spans="8:16" ht="32.25" customHeight="1" x14ac:dyDescent="0.2">
      <c r="H1104" s="93"/>
      <c r="I1104" s="30"/>
      <c r="J1104" s="30"/>
      <c r="K1104" s="30"/>
      <c r="L1104" s="30"/>
      <c r="M1104" s="109"/>
      <c r="N1104" s="109"/>
      <c r="O1104" s="30"/>
      <c r="P1104" s="112" t="s">
        <v>1919</v>
      </c>
    </row>
    <row r="1105" spans="8:16" ht="32.25" customHeight="1" x14ac:dyDescent="0.2">
      <c r="H1105" s="93"/>
      <c r="I1105" s="30"/>
      <c r="J1105" s="30"/>
      <c r="K1105" s="30"/>
      <c r="L1105" s="30"/>
      <c r="M1105" s="109"/>
      <c r="N1105" s="109"/>
      <c r="O1105" s="30"/>
      <c r="P1105" s="112" t="s">
        <v>1920</v>
      </c>
    </row>
    <row r="1106" spans="8:16" ht="32.25" customHeight="1" x14ac:dyDescent="0.2">
      <c r="H1106" s="93"/>
      <c r="I1106" s="30"/>
      <c r="J1106" s="30"/>
      <c r="K1106" s="30"/>
      <c r="L1106" s="30"/>
      <c r="M1106" s="109"/>
      <c r="N1106" s="109"/>
      <c r="O1106" s="30"/>
      <c r="P1106" s="112" t="s">
        <v>1921</v>
      </c>
    </row>
    <row r="1107" spans="8:16" ht="32.25" customHeight="1" x14ac:dyDescent="0.2">
      <c r="H1107" s="93"/>
      <c r="I1107" s="30"/>
      <c r="J1107" s="30"/>
      <c r="K1107" s="30"/>
      <c r="L1107" s="30"/>
      <c r="M1107" s="109"/>
      <c r="N1107" s="109"/>
      <c r="O1107" s="30"/>
      <c r="P1107" s="112" t="s">
        <v>1922</v>
      </c>
    </row>
    <row r="1108" spans="8:16" ht="32.25" customHeight="1" x14ac:dyDescent="0.2">
      <c r="H1108" s="93"/>
      <c r="I1108" s="30"/>
      <c r="J1108" s="30"/>
      <c r="K1108" s="30"/>
      <c r="L1108" s="30"/>
      <c r="M1108" s="109"/>
      <c r="N1108" s="109"/>
      <c r="O1108" s="30"/>
      <c r="P1108" s="109" t="s">
        <v>1923</v>
      </c>
    </row>
    <row r="1109" spans="8:16" ht="32.25" customHeight="1" x14ac:dyDescent="0.2">
      <c r="H1109" s="93"/>
      <c r="I1109" s="30"/>
      <c r="J1109" s="30"/>
      <c r="K1109" s="30"/>
      <c r="L1109" s="30"/>
      <c r="M1109" s="109"/>
      <c r="N1109" s="109"/>
      <c r="O1109" s="30"/>
      <c r="P1109" s="109" t="s">
        <v>1924</v>
      </c>
    </row>
    <row r="1110" spans="8:16" ht="32.25" customHeight="1" x14ac:dyDescent="0.2">
      <c r="H1110" s="93"/>
      <c r="I1110" s="30"/>
      <c r="J1110" s="30"/>
      <c r="K1110" s="30"/>
      <c r="L1110" s="30"/>
      <c r="M1110" s="109"/>
      <c r="N1110" s="109"/>
      <c r="O1110" s="30"/>
      <c r="P1110" s="109" t="s">
        <v>1925</v>
      </c>
    </row>
    <row r="1111" spans="8:16" ht="32.25" customHeight="1" x14ac:dyDescent="0.2">
      <c r="H1111" s="93"/>
      <c r="I1111" s="30"/>
      <c r="J1111" s="30"/>
      <c r="K1111" s="30"/>
      <c r="L1111" s="30"/>
      <c r="M1111" s="109"/>
      <c r="N1111" s="109"/>
      <c r="O1111" s="30"/>
      <c r="P1111" s="109" t="s">
        <v>1926</v>
      </c>
    </row>
    <row r="1112" spans="8:16" ht="32.25" customHeight="1" x14ac:dyDescent="0.2">
      <c r="H1112" s="93"/>
      <c r="I1112" s="30"/>
      <c r="J1112" s="30"/>
      <c r="K1112" s="30"/>
      <c r="L1112" s="30"/>
      <c r="M1112" s="109"/>
      <c r="N1112" s="109"/>
      <c r="O1112" s="30"/>
      <c r="P1112" s="109" t="s">
        <v>1927</v>
      </c>
    </row>
    <row r="1113" spans="8:16" ht="32.25" customHeight="1" x14ac:dyDescent="0.2">
      <c r="H1113" s="93"/>
      <c r="I1113" s="30"/>
      <c r="J1113" s="30"/>
      <c r="K1113" s="30"/>
      <c r="L1113" s="30"/>
      <c r="M1113" s="109"/>
      <c r="N1113" s="109"/>
      <c r="O1113" s="30"/>
      <c r="P1113" s="109" t="s">
        <v>1928</v>
      </c>
    </row>
    <row r="1114" spans="8:16" ht="32.25" customHeight="1" x14ac:dyDescent="0.2">
      <c r="H1114" s="93"/>
      <c r="I1114" s="30"/>
      <c r="J1114" s="30"/>
      <c r="K1114" s="30"/>
      <c r="L1114" s="30"/>
      <c r="M1114" s="109"/>
      <c r="N1114" s="109"/>
      <c r="O1114" s="30"/>
      <c r="P1114" s="109" t="s">
        <v>1929</v>
      </c>
    </row>
    <row r="1115" spans="8:16" ht="32.25" customHeight="1" x14ac:dyDescent="0.2">
      <c r="H1115" s="93"/>
      <c r="I1115" s="30"/>
      <c r="J1115" s="30"/>
      <c r="K1115" s="30"/>
      <c r="L1115" s="30"/>
      <c r="M1115" s="109"/>
      <c r="N1115" s="109"/>
      <c r="O1115" s="30"/>
      <c r="P1115" s="109" t="s">
        <v>1930</v>
      </c>
    </row>
    <row r="1116" spans="8:16" ht="32.25" customHeight="1" x14ac:dyDescent="0.2">
      <c r="H1116" s="93"/>
      <c r="I1116" s="30"/>
      <c r="J1116" s="30"/>
      <c r="K1116" s="30"/>
      <c r="L1116" s="30"/>
      <c r="M1116" s="109"/>
      <c r="N1116" s="109"/>
      <c r="O1116" s="30"/>
      <c r="P1116" s="109" t="s">
        <v>1931</v>
      </c>
    </row>
    <row r="1117" spans="8:16" ht="32.25" customHeight="1" x14ac:dyDescent="0.2">
      <c r="H1117" s="93"/>
      <c r="I1117" s="30"/>
      <c r="J1117" s="30"/>
      <c r="K1117" s="30"/>
      <c r="L1117" s="30"/>
      <c r="M1117" s="109"/>
      <c r="N1117" s="109"/>
      <c r="O1117" s="30"/>
      <c r="P1117" s="109" t="s">
        <v>1932</v>
      </c>
    </row>
    <row r="1118" spans="8:16" ht="32.25" customHeight="1" x14ac:dyDescent="0.2">
      <c r="H1118" s="93"/>
      <c r="I1118" s="30"/>
      <c r="J1118" s="30"/>
      <c r="K1118" s="30"/>
      <c r="L1118" s="30"/>
      <c r="M1118" s="109"/>
      <c r="N1118" s="109"/>
      <c r="O1118" s="30"/>
      <c r="P1118" s="109" t="s">
        <v>1933</v>
      </c>
    </row>
    <row r="1119" spans="8:16" ht="32.25" customHeight="1" x14ac:dyDescent="0.2">
      <c r="H1119" s="93"/>
      <c r="I1119" s="30"/>
      <c r="J1119" s="30"/>
      <c r="K1119" s="30"/>
      <c r="L1119" s="30"/>
      <c r="M1119" s="109"/>
      <c r="N1119" s="109"/>
      <c r="O1119" s="30"/>
      <c r="P1119" s="109" t="s">
        <v>1934</v>
      </c>
    </row>
    <row r="1120" spans="8:16" ht="32.25" customHeight="1" x14ac:dyDescent="0.2">
      <c r="H1120" s="93"/>
      <c r="I1120" s="30"/>
      <c r="J1120" s="30"/>
      <c r="K1120" s="30"/>
      <c r="L1120" s="30"/>
      <c r="M1120" s="109"/>
      <c r="N1120" s="109"/>
      <c r="O1120" s="30"/>
      <c r="P1120" s="109" t="s">
        <v>1935</v>
      </c>
    </row>
    <row r="1121" spans="8:16" ht="32.25" customHeight="1" x14ac:dyDescent="0.2">
      <c r="H1121" s="93"/>
      <c r="I1121" s="30"/>
      <c r="J1121" s="30"/>
      <c r="K1121" s="30"/>
      <c r="L1121" s="30"/>
      <c r="M1121" s="109"/>
      <c r="N1121" s="109"/>
      <c r="O1121" s="30"/>
      <c r="P1121" s="109" t="s">
        <v>1936</v>
      </c>
    </row>
    <row r="1122" spans="8:16" ht="32.25" customHeight="1" x14ac:dyDescent="0.2">
      <c r="H1122" s="93"/>
      <c r="I1122" s="30"/>
      <c r="J1122" s="30"/>
      <c r="K1122" s="30"/>
      <c r="L1122" s="30"/>
      <c r="M1122" s="109"/>
      <c r="N1122" s="109"/>
      <c r="O1122" s="30"/>
      <c r="P1122" s="109" t="s">
        <v>1937</v>
      </c>
    </row>
    <row r="1123" spans="8:16" ht="32.25" customHeight="1" x14ac:dyDescent="0.2">
      <c r="H1123" s="93"/>
      <c r="I1123" s="30"/>
      <c r="J1123" s="30"/>
      <c r="K1123" s="30"/>
      <c r="L1123" s="30"/>
      <c r="M1123" s="109"/>
      <c r="N1123" s="109"/>
      <c r="O1123" s="30"/>
      <c r="P1123" s="109" t="s">
        <v>1938</v>
      </c>
    </row>
    <row r="1124" spans="8:16" ht="32.25" customHeight="1" x14ac:dyDescent="0.2">
      <c r="H1124" s="93"/>
      <c r="I1124" s="30"/>
      <c r="J1124" s="30"/>
      <c r="K1124" s="30"/>
      <c r="L1124" s="30"/>
      <c r="M1124" s="109"/>
      <c r="N1124" s="109"/>
      <c r="O1124" s="30"/>
      <c r="P1124" s="109" t="s">
        <v>1939</v>
      </c>
    </row>
    <row r="1125" spans="8:16" ht="32.25" customHeight="1" x14ac:dyDescent="0.2">
      <c r="H1125" s="93"/>
      <c r="I1125" s="30"/>
      <c r="J1125" s="30"/>
      <c r="K1125" s="30"/>
      <c r="L1125" s="30"/>
      <c r="M1125" s="109"/>
      <c r="N1125" s="109"/>
      <c r="O1125" s="30"/>
      <c r="P1125" s="109" t="s">
        <v>1940</v>
      </c>
    </row>
    <row r="1126" spans="8:16" ht="32.25" customHeight="1" x14ac:dyDescent="0.2">
      <c r="H1126" s="93"/>
      <c r="I1126" s="30"/>
      <c r="J1126" s="30"/>
      <c r="K1126" s="30"/>
      <c r="L1126" s="30"/>
      <c r="M1126" s="109"/>
      <c r="N1126" s="109"/>
      <c r="O1126" s="30"/>
      <c r="P1126" s="109" t="s">
        <v>1941</v>
      </c>
    </row>
    <row r="1127" spans="8:16" ht="32.25" customHeight="1" x14ac:dyDescent="0.2">
      <c r="H1127" s="93"/>
      <c r="I1127" s="30"/>
      <c r="J1127" s="30"/>
      <c r="K1127" s="30"/>
      <c r="L1127" s="30"/>
      <c r="M1127" s="109"/>
      <c r="N1127" s="109"/>
      <c r="O1127" s="30"/>
      <c r="P1127" s="109" t="s">
        <v>1942</v>
      </c>
    </row>
    <row r="1128" spans="8:16" ht="32.25" customHeight="1" x14ac:dyDescent="0.2">
      <c r="H1128" s="93"/>
      <c r="I1128" s="30"/>
      <c r="J1128" s="30"/>
      <c r="K1128" s="30"/>
      <c r="L1128" s="30"/>
      <c r="M1128" s="109"/>
      <c r="N1128" s="109"/>
      <c r="O1128" s="30"/>
      <c r="P1128" s="109" t="s">
        <v>1943</v>
      </c>
    </row>
    <row r="1129" spans="8:16" ht="32.25" customHeight="1" x14ac:dyDescent="0.2">
      <c r="H1129" s="93"/>
      <c r="I1129" s="30"/>
      <c r="J1129" s="30"/>
      <c r="K1129" s="30"/>
      <c r="L1129" s="30"/>
      <c r="M1129" s="109"/>
      <c r="N1129" s="109"/>
      <c r="O1129" s="30"/>
      <c r="P1129" s="109" t="s">
        <v>1944</v>
      </c>
    </row>
    <row r="1130" spans="8:16" ht="32.25" customHeight="1" x14ac:dyDescent="0.2">
      <c r="H1130" s="93"/>
      <c r="I1130" s="30"/>
      <c r="J1130" s="30"/>
      <c r="K1130" s="30"/>
      <c r="L1130" s="30"/>
      <c r="M1130" s="109"/>
      <c r="N1130" s="109"/>
      <c r="O1130" s="30"/>
      <c r="P1130" s="109" t="s">
        <v>1945</v>
      </c>
    </row>
    <row r="1131" spans="8:16" ht="32.25" customHeight="1" x14ac:dyDescent="0.2">
      <c r="H1131" s="93"/>
      <c r="I1131" s="30"/>
      <c r="J1131" s="30"/>
      <c r="K1131" s="30"/>
      <c r="L1131" s="30"/>
      <c r="M1131" s="109"/>
      <c r="N1131" s="109"/>
      <c r="O1131" s="30"/>
      <c r="P1131" s="109" t="s">
        <v>1946</v>
      </c>
    </row>
    <row r="1132" spans="8:16" ht="32.25" customHeight="1" x14ac:dyDescent="0.2">
      <c r="H1132" s="93"/>
      <c r="I1132" s="30"/>
      <c r="J1132" s="30"/>
      <c r="K1132" s="30"/>
      <c r="L1132" s="30"/>
      <c r="M1132" s="109"/>
      <c r="N1132" s="109"/>
      <c r="O1132" s="30"/>
      <c r="P1132" s="109" t="s">
        <v>1947</v>
      </c>
    </row>
    <row r="1133" spans="8:16" ht="32.25" customHeight="1" x14ac:dyDescent="0.2">
      <c r="H1133" s="93"/>
      <c r="I1133" s="30"/>
      <c r="J1133" s="30"/>
      <c r="K1133" s="30"/>
      <c r="L1133" s="30"/>
      <c r="M1133" s="109"/>
      <c r="N1133" s="109"/>
      <c r="O1133" s="30"/>
      <c r="P1133" s="109" t="s">
        <v>1948</v>
      </c>
    </row>
    <row r="1134" spans="8:16" ht="32.25" customHeight="1" x14ac:dyDescent="0.2">
      <c r="H1134" s="93"/>
      <c r="I1134" s="30"/>
      <c r="J1134" s="30"/>
      <c r="K1134" s="30"/>
      <c r="L1134" s="30"/>
      <c r="M1134" s="109"/>
      <c r="N1134" s="109"/>
      <c r="O1134" s="30"/>
      <c r="P1134" s="109" t="s">
        <v>1949</v>
      </c>
    </row>
    <row r="1135" spans="8:16" ht="32.25" customHeight="1" x14ac:dyDescent="0.2">
      <c r="H1135" s="93"/>
      <c r="I1135" s="30"/>
      <c r="J1135" s="30"/>
      <c r="K1135" s="30"/>
      <c r="L1135" s="30"/>
      <c r="M1135" s="109"/>
      <c r="N1135" s="109"/>
      <c r="O1135" s="30"/>
      <c r="P1135" s="109" t="s">
        <v>1950</v>
      </c>
    </row>
    <row r="1136" spans="8:16" ht="32.25" customHeight="1" x14ac:dyDescent="0.2">
      <c r="H1136" s="93"/>
      <c r="I1136" s="30"/>
      <c r="J1136" s="30"/>
      <c r="K1136" s="30"/>
      <c r="L1136" s="30"/>
      <c r="M1136" s="109"/>
      <c r="N1136" s="109"/>
      <c r="O1136" s="30"/>
      <c r="P1136" s="109" t="s">
        <v>1951</v>
      </c>
    </row>
    <row r="1137" spans="8:16" ht="32.25" customHeight="1" x14ac:dyDescent="0.2">
      <c r="H1137" s="93"/>
      <c r="I1137" s="30"/>
      <c r="J1137" s="30"/>
      <c r="K1137" s="30"/>
      <c r="L1137" s="30"/>
      <c r="M1137" s="109"/>
      <c r="N1137" s="109"/>
      <c r="O1137" s="30"/>
      <c r="P1137" s="109" t="s">
        <v>1952</v>
      </c>
    </row>
    <row r="1138" spans="8:16" ht="32.25" customHeight="1" x14ac:dyDescent="0.2">
      <c r="H1138" s="93"/>
      <c r="I1138" s="30"/>
      <c r="J1138" s="30"/>
      <c r="K1138" s="30"/>
      <c r="L1138" s="30"/>
      <c r="M1138" s="109"/>
      <c r="N1138" s="109"/>
      <c r="O1138" s="30"/>
      <c r="P1138" s="109" t="s">
        <v>1953</v>
      </c>
    </row>
    <row r="1139" spans="8:16" ht="32.25" customHeight="1" x14ac:dyDescent="0.2">
      <c r="H1139" s="93"/>
      <c r="I1139" s="30"/>
      <c r="J1139" s="30"/>
      <c r="K1139" s="30"/>
      <c r="L1139" s="30"/>
      <c r="M1139" s="109"/>
      <c r="N1139" s="109"/>
      <c r="O1139" s="30"/>
      <c r="P1139" s="109" t="s">
        <v>1954</v>
      </c>
    </row>
    <row r="1140" spans="8:16" ht="32.25" customHeight="1" x14ac:dyDescent="0.2">
      <c r="H1140" s="93"/>
      <c r="I1140" s="30"/>
      <c r="J1140" s="30"/>
      <c r="K1140" s="30"/>
      <c r="L1140" s="30"/>
      <c r="M1140" s="109"/>
      <c r="N1140" s="109"/>
      <c r="O1140" s="30"/>
      <c r="P1140" s="109" t="s">
        <v>1955</v>
      </c>
    </row>
    <row r="1141" spans="8:16" ht="32.25" customHeight="1" x14ac:dyDescent="0.2">
      <c r="H1141" s="93"/>
      <c r="I1141" s="30"/>
      <c r="J1141" s="30"/>
      <c r="K1141" s="30"/>
      <c r="L1141" s="30"/>
      <c r="M1141" s="109"/>
      <c r="N1141" s="109"/>
      <c r="O1141" s="30"/>
      <c r="P1141" s="109" t="s">
        <v>1956</v>
      </c>
    </row>
    <row r="1142" spans="8:16" ht="32.25" customHeight="1" x14ac:dyDescent="0.2">
      <c r="H1142" s="93"/>
      <c r="I1142" s="30"/>
      <c r="J1142" s="30"/>
      <c r="K1142" s="30"/>
      <c r="L1142" s="30"/>
      <c r="M1142" s="109"/>
      <c r="N1142" s="109"/>
      <c r="O1142" s="30"/>
      <c r="P1142" s="109" t="s">
        <v>1957</v>
      </c>
    </row>
    <row r="1143" spans="8:16" ht="32.25" customHeight="1" x14ac:dyDescent="0.2">
      <c r="H1143" s="93"/>
      <c r="I1143" s="30"/>
      <c r="J1143" s="30"/>
      <c r="K1143" s="30"/>
      <c r="L1143" s="30"/>
      <c r="M1143" s="109"/>
      <c r="N1143" s="109"/>
      <c r="O1143" s="30"/>
      <c r="P1143" s="109" t="s">
        <v>1958</v>
      </c>
    </row>
    <row r="1144" spans="8:16" ht="32.25" customHeight="1" x14ac:dyDescent="0.2">
      <c r="H1144" s="93"/>
      <c r="I1144" s="30"/>
      <c r="J1144" s="30"/>
      <c r="K1144" s="30"/>
      <c r="L1144" s="30"/>
      <c r="M1144" s="109"/>
      <c r="N1144" s="109"/>
      <c r="O1144" s="30"/>
      <c r="P1144" s="109" t="s">
        <v>1959</v>
      </c>
    </row>
    <row r="1145" spans="8:16" ht="32.25" customHeight="1" x14ac:dyDescent="0.2">
      <c r="H1145" s="93"/>
      <c r="I1145" s="30"/>
      <c r="J1145" s="30"/>
      <c r="K1145" s="30"/>
      <c r="L1145" s="30"/>
      <c r="M1145" s="109"/>
      <c r="N1145" s="109"/>
      <c r="O1145" s="30"/>
      <c r="P1145" s="109" t="s">
        <v>1960</v>
      </c>
    </row>
    <row r="1146" spans="8:16" ht="32.25" customHeight="1" x14ac:dyDescent="0.2">
      <c r="H1146" s="93"/>
      <c r="I1146" s="30"/>
      <c r="J1146" s="30"/>
      <c r="K1146" s="30"/>
      <c r="L1146" s="30"/>
      <c r="M1146" s="109"/>
      <c r="N1146" s="109"/>
      <c r="O1146" s="30"/>
      <c r="P1146" s="109" t="s">
        <v>1961</v>
      </c>
    </row>
    <row r="1147" spans="8:16" ht="32.25" customHeight="1" x14ac:dyDescent="0.2">
      <c r="H1147" s="93"/>
      <c r="I1147" s="30"/>
      <c r="J1147" s="30"/>
      <c r="K1147" s="30"/>
      <c r="L1147" s="30"/>
      <c r="M1147" s="109"/>
      <c r="N1147" s="109"/>
      <c r="O1147" s="30"/>
      <c r="P1147" s="109" t="s">
        <v>1962</v>
      </c>
    </row>
    <row r="1148" spans="8:16" ht="32.25" customHeight="1" x14ac:dyDescent="0.2">
      <c r="H1148" s="93"/>
      <c r="I1148" s="30"/>
      <c r="J1148" s="30"/>
      <c r="K1148" s="30"/>
      <c r="L1148" s="30"/>
      <c r="M1148" s="109"/>
      <c r="N1148" s="109"/>
      <c r="O1148" s="30"/>
      <c r="P1148" s="109" t="s">
        <v>1963</v>
      </c>
    </row>
    <row r="1149" spans="8:16" ht="32.25" customHeight="1" x14ac:dyDescent="0.2">
      <c r="H1149" s="93"/>
      <c r="I1149" s="30"/>
      <c r="J1149" s="30"/>
      <c r="K1149" s="30"/>
      <c r="L1149" s="30"/>
      <c r="M1149" s="109"/>
      <c r="N1149" s="109"/>
      <c r="O1149" s="30"/>
      <c r="P1149" s="109" t="s">
        <v>1964</v>
      </c>
    </row>
    <row r="1150" spans="8:16" ht="32.25" customHeight="1" x14ac:dyDescent="0.2">
      <c r="H1150" s="93"/>
      <c r="I1150" s="30"/>
      <c r="J1150" s="30"/>
      <c r="K1150" s="30"/>
      <c r="L1150" s="30"/>
      <c r="M1150" s="109"/>
      <c r="N1150" s="109"/>
      <c r="O1150" s="30"/>
      <c r="P1150" s="109" t="s">
        <v>1965</v>
      </c>
    </row>
    <row r="1151" spans="8:16" ht="32.25" customHeight="1" x14ac:dyDescent="0.2">
      <c r="H1151" s="93"/>
      <c r="I1151" s="30"/>
      <c r="J1151" s="30"/>
      <c r="K1151" s="30"/>
      <c r="L1151" s="30"/>
      <c r="M1151" s="109"/>
      <c r="N1151" s="109"/>
      <c r="O1151" s="30"/>
      <c r="P1151" s="109" t="s">
        <v>1966</v>
      </c>
    </row>
    <row r="1152" spans="8:16" ht="32.25" customHeight="1" x14ac:dyDescent="0.2">
      <c r="H1152" s="93"/>
      <c r="I1152" s="30"/>
      <c r="J1152" s="30"/>
      <c r="K1152" s="30"/>
      <c r="L1152" s="30"/>
      <c r="M1152" s="109"/>
      <c r="N1152" s="109"/>
      <c r="O1152" s="30"/>
      <c r="P1152" s="109" t="s">
        <v>1967</v>
      </c>
    </row>
    <row r="1153" spans="8:16" ht="32.25" customHeight="1" x14ac:dyDescent="0.2">
      <c r="H1153" s="93"/>
      <c r="I1153" s="30"/>
      <c r="J1153" s="30"/>
      <c r="K1153" s="30"/>
      <c r="L1153" s="30"/>
      <c r="M1153" s="109"/>
      <c r="N1153" s="109"/>
      <c r="O1153" s="30"/>
      <c r="P1153" s="109" t="s">
        <v>1968</v>
      </c>
    </row>
    <row r="1154" spans="8:16" ht="32.25" customHeight="1" x14ac:dyDescent="0.2">
      <c r="H1154" s="93"/>
      <c r="I1154" s="30"/>
      <c r="J1154" s="30"/>
      <c r="K1154" s="30"/>
      <c r="L1154" s="30"/>
      <c r="M1154" s="109"/>
      <c r="N1154" s="109"/>
      <c r="O1154" s="30"/>
      <c r="P1154" s="109" t="s">
        <v>1969</v>
      </c>
    </row>
    <row r="1155" spans="8:16" ht="32.25" customHeight="1" x14ac:dyDescent="0.2">
      <c r="H1155" s="93"/>
      <c r="I1155" s="30"/>
      <c r="J1155" s="30"/>
      <c r="K1155" s="30"/>
      <c r="L1155" s="30"/>
      <c r="M1155" s="109"/>
      <c r="N1155" s="109"/>
      <c r="O1155" s="30"/>
      <c r="P1155" s="109" t="s">
        <v>1970</v>
      </c>
    </row>
    <row r="1156" spans="8:16" ht="32.25" customHeight="1" x14ac:dyDescent="0.2">
      <c r="H1156" s="93"/>
      <c r="I1156" s="30"/>
      <c r="J1156" s="30"/>
      <c r="K1156" s="30"/>
      <c r="L1156" s="30"/>
      <c r="M1156" s="109"/>
      <c r="N1156" s="109"/>
      <c r="O1156" s="30"/>
      <c r="P1156" s="109" t="s">
        <v>1971</v>
      </c>
    </row>
    <row r="1157" spans="8:16" ht="32.25" customHeight="1" x14ac:dyDescent="0.2">
      <c r="H1157" s="93"/>
      <c r="I1157" s="30"/>
      <c r="J1157" s="30"/>
      <c r="K1157" s="30"/>
      <c r="L1157" s="30"/>
      <c r="M1157" s="109"/>
      <c r="N1157" s="109"/>
      <c r="O1157" s="30"/>
      <c r="P1157" s="109" t="s">
        <v>1972</v>
      </c>
    </row>
    <row r="1158" spans="8:16" ht="32.25" customHeight="1" x14ac:dyDescent="0.2">
      <c r="H1158" s="93"/>
      <c r="I1158" s="30"/>
      <c r="J1158" s="30"/>
      <c r="K1158" s="30"/>
      <c r="L1158" s="30"/>
      <c r="M1158" s="109"/>
      <c r="N1158" s="109"/>
      <c r="O1158" s="30"/>
      <c r="P1158" s="109" t="s">
        <v>1973</v>
      </c>
    </row>
    <row r="1159" spans="8:16" ht="32.25" customHeight="1" x14ac:dyDescent="0.2">
      <c r="H1159" s="93"/>
      <c r="I1159" s="30"/>
      <c r="J1159" s="30"/>
      <c r="K1159" s="30"/>
      <c r="L1159" s="30"/>
      <c r="M1159" s="109"/>
      <c r="N1159" s="109"/>
      <c r="O1159" s="30"/>
      <c r="P1159" s="109" t="s">
        <v>1974</v>
      </c>
    </row>
    <row r="1160" spans="8:16" ht="32.25" customHeight="1" x14ac:dyDescent="0.2">
      <c r="H1160" s="93"/>
      <c r="I1160" s="30"/>
      <c r="J1160" s="30"/>
      <c r="K1160" s="30"/>
      <c r="L1160" s="30"/>
      <c r="M1160" s="109"/>
      <c r="N1160" s="109"/>
      <c r="O1160" s="30"/>
      <c r="P1160" s="109" t="s">
        <v>1975</v>
      </c>
    </row>
    <row r="1161" spans="8:16" ht="32.25" customHeight="1" x14ac:dyDescent="0.2">
      <c r="H1161" s="93"/>
      <c r="I1161" s="30"/>
      <c r="J1161" s="30"/>
      <c r="K1161" s="30"/>
      <c r="L1161" s="30"/>
      <c r="M1161" s="109"/>
      <c r="N1161" s="109"/>
      <c r="O1161" s="30"/>
      <c r="P1161" s="109" t="s">
        <v>1976</v>
      </c>
    </row>
    <row r="1162" spans="8:16" ht="32.25" customHeight="1" x14ac:dyDescent="0.2">
      <c r="H1162" s="93"/>
      <c r="I1162" s="30"/>
      <c r="J1162" s="30"/>
      <c r="K1162" s="30"/>
      <c r="L1162" s="30"/>
      <c r="M1162" s="109"/>
      <c r="N1162" s="109"/>
      <c r="O1162" s="30"/>
      <c r="P1162" s="109" t="s">
        <v>1977</v>
      </c>
    </row>
    <row r="1163" spans="8:16" ht="32.25" customHeight="1" x14ac:dyDescent="0.2">
      <c r="H1163" s="93"/>
      <c r="I1163" s="30"/>
      <c r="J1163" s="30"/>
      <c r="K1163" s="30"/>
      <c r="L1163" s="30"/>
      <c r="M1163" s="109"/>
      <c r="N1163" s="109"/>
      <c r="O1163" s="30"/>
      <c r="P1163" s="109" t="s">
        <v>1978</v>
      </c>
    </row>
    <row r="1164" spans="8:16" ht="32.25" customHeight="1" x14ac:dyDescent="0.2">
      <c r="H1164" s="93"/>
      <c r="I1164" s="30"/>
      <c r="J1164" s="30"/>
      <c r="K1164" s="30"/>
      <c r="L1164" s="30"/>
      <c r="M1164" s="109"/>
      <c r="N1164" s="109"/>
      <c r="O1164" s="30"/>
      <c r="P1164" s="109" t="s">
        <v>1979</v>
      </c>
    </row>
    <row r="1165" spans="8:16" ht="32.25" customHeight="1" x14ac:dyDescent="0.2">
      <c r="H1165" s="93"/>
      <c r="I1165" s="30"/>
      <c r="J1165" s="30"/>
      <c r="K1165" s="30"/>
      <c r="L1165" s="30"/>
      <c r="M1165" s="109"/>
      <c r="N1165" s="109"/>
      <c r="O1165" s="30"/>
      <c r="P1165" s="109" t="s">
        <v>1980</v>
      </c>
    </row>
    <row r="1166" spans="8:16" ht="32.25" customHeight="1" x14ac:dyDescent="0.2">
      <c r="H1166" s="93"/>
      <c r="I1166" s="30"/>
      <c r="J1166" s="30"/>
      <c r="K1166" s="30"/>
      <c r="L1166" s="30"/>
      <c r="M1166" s="109"/>
      <c r="N1166" s="109"/>
      <c r="O1166" s="30"/>
      <c r="P1166" s="109" t="s">
        <v>1981</v>
      </c>
    </row>
    <row r="1167" spans="8:16" ht="32.25" customHeight="1" x14ac:dyDescent="0.2">
      <c r="H1167" s="93"/>
      <c r="I1167" s="30"/>
      <c r="J1167" s="30"/>
      <c r="K1167" s="30"/>
      <c r="L1167" s="30"/>
      <c r="M1167" s="109"/>
      <c r="N1167" s="109"/>
      <c r="O1167" s="30"/>
      <c r="P1167" s="109" t="s">
        <v>1982</v>
      </c>
    </row>
    <row r="1168" spans="8:16" ht="32.25" customHeight="1" x14ac:dyDescent="0.2">
      <c r="H1168" s="93"/>
      <c r="I1168" s="30"/>
      <c r="J1168" s="30"/>
      <c r="K1168" s="30"/>
      <c r="L1168" s="30"/>
      <c r="M1168" s="109"/>
      <c r="N1168" s="109"/>
      <c r="O1168" s="30"/>
      <c r="P1168" s="109" t="s">
        <v>1983</v>
      </c>
    </row>
    <row r="1169" spans="8:16" ht="32.25" customHeight="1" x14ac:dyDescent="0.2">
      <c r="H1169" s="93"/>
      <c r="I1169" s="30"/>
      <c r="J1169" s="30"/>
      <c r="K1169" s="30"/>
      <c r="L1169" s="30"/>
      <c r="M1169" s="109"/>
      <c r="N1169" s="109"/>
      <c r="O1169" s="30"/>
      <c r="P1169" s="109" t="s">
        <v>1984</v>
      </c>
    </row>
    <row r="1170" spans="8:16" ht="32.25" customHeight="1" x14ac:dyDescent="0.2">
      <c r="H1170" s="93"/>
      <c r="I1170" s="30"/>
      <c r="J1170" s="30"/>
      <c r="K1170" s="30"/>
      <c r="L1170" s="30"/>
      <c r="M1170" s="109"/>
      <c r="N1170" s="109"/>
      <c r="O1170" s="30"/>
      <c r="P1170" s="109" t="s">
        <v>1985</v>
      </c>
    </row>
    <row r="1171" spans="8:16" ht="32.25" customHeight="1" x14ac:dyDescent="0.2">
      <c r="H1171" s="93"/>
      <c r="I1171" s="30"/>
      <c r="J1171" s="30"/>
      <c r="K1171" s="30"/>
      <c r="L1171" s="30"/>
      <c r="M1171" s="109"/>
      <c r="N1171" s="109"/>
      <c r="O1171" s="30"/>
      <c r="P1171" s="109" t="s">
        <v>1986</v>
      </c>
    </row>
    <row r="1172" spans="8:16" ht="32.25" customHeight="1" x14ac:dyDescent="0.2">
      <c r="H1172" s="93"/>
      <c r="I1172" s="30"/>
      <c r="J1172" s="30"/>
      <c r="K1172" s="30"/>
      <c r="L1172" s="30"/>
      <c r="M1172" s="109"/>
      <c r="N1172" s="109"/>
      <c r="O1172" s="30"/>
      <c r="P1172" s="109" t="s">
        <v>1987</v>
      </c>
    </row>
    <row r="1173" spans="8:16" ht="32.25" customHeight="1" x14ac:dyDescent="0.2">
      <c r="H1173" s="93"/>
      <c r="I1173" s="30"/>
      <c r="J1173" s="30"/>
      <c r="K1173" s="30"/>
      <c r="L1173" s="30"/>
      <c r="M1173" s="109"/>
      <c r="N1173" s="109"/>
      <c r="O1173" s="30"/>
      <c r="P1173" s="109" t="s">
        <v>1988</v>
      </c>
    </row>
    <row r="1174" spans="8:16" ht="32.25" customHeight="1" x14ac:dyDescent="0.2">
      <c r="H1174" s="93"/>
      <c r="I1174" s="30"/>
      <c r="J1174" s="30"/>
      <c r="K1174" s="30"/>
      <c r="L1174" s="30"/>
      <c r="M1174" s="109"/>
      <c r="N1174" s="109"/>
      <c r="O1174" s="30"/>
      <c r="P1174" s="109" t="s">
        <v>1989</v>
      </c>
    </row>
    <row r="1175" spans="8:16" ht="32.25" customHeight="1" x14ac:dyDescent="0.2">
      <c r="H1175" s="93"/>
      <c r="I1175" s="30"/>
      <c r="J1175" s="30"/>
      <c r="K1175" s="30"/>
      <c r="L1175" s="30"/>
      <c r="M1175" s="109"/>
      <c r="N1175" s="109"/>
      <c r="O1175" s="30"/>
      <c r="P1175" s="109" t="s">
        <v>1990</v>
      </c>
    </row>
    <row r="1176" spans="8:16" ht="32.25" customHeight="1" x14ac:dyDescent="0.2">
      <c r="H1176" s="93"/>
      <c r="I1176" s="30"/>
      <c r="J1176" s="30"/>
      <c r="K1176" s="30"/>
      <c r="L1176" s="30"/>
      <c r="M1176" s="109"/>
      <c r="N1176" s="109"/>
      <c r="O1176" s="30"/>
      <c r="P1176" s="109" t="s">
        <v>1991</v>
      </c>
    </row>
    <row r="1177" spans="8:16" ht="32.25" customHeight="1" x14ac:dyDescent="0.2">
      <c r="H1177" s="93"/>
      <c r="I1177" s="30"/>
      <c r="J1177" s="30"/>
      <c r="K1177" s="30"/>
      <c r="L1177" s="30"/>
      <c r="M1177" s="109"/>
      <c r="N1177" s="109"/>
      <c r="O1177" s="30"/>
      <c r="P1177" s="109" t="s">
        <v>1992</v>
      </c>
    </row>
    <row r="1178" spans="8:16" ht="32.25" customHeight="1" x14ac:dyDescent="0.2">
      <c r="H1178" s="93"/>
      <c r="I1178" s="30"/>
      <c r="J1178" s="30"/>
      <c r="K1178" s="30"/>
      <c r="L1178" s="30"/>
      <c r="M1178" s="109"/>
      <c r="N1178" s="109"/>
      <c r="O1178" s="30"/>
      <c r="P1178" s="109" t="s">
        <v>1993</v>
      </c>
    </row>
    <row r="1179" spans="8:16" ht="32.25" customHeight="1" x14ac:dyDescent="0.2">
      <c r="H1179" s="93"/>
      <c r="I1179" s="30"/>
      <c r="J1179" s="30"/>
      <c r="K1179" s="30"/>
      <c r="L1179" s="30"/>
      <c r="M1179" s="109"/>
      <c r="N1179" s="109"/>
      <c r="O1179" s="30"/>
      <c r="P1179" s="109" t="s">
        <v>1994</v>
      </c>
    </row>
    <row r="1180" spans="8:16" ht="32.25" customHeight="1" x14ac:dyDescent="0.2">
      <c r="H1180" s="93"/>
      <c r="I1180" s="30"/>
      <c r="J1180" s="30"/>
      <c r="K1180" s="30"/>
      <c r="L1180" s="30"/>
      <c r="M1180" s="109"/>
      <c r="N1180" s="109"/>
      <c r="O1180" s="30"/>
      <c r="P1180" s="109" t="s">
        <v>1995</v>
      </c>
    </row>
    <row r="1181" spans="8:16" ht="32.25" customHeight="1" x14ac:dyDescent="0.2">
      <c r="H1181" s="93"/>
      <c r="I1181" s="30"/>
      <c r="J1181" s="30"/>
      <c r="K1181" s="30"/>
      <c r="L1181" s="30"/>
      <c r="M1181" s="109"/>
      <c r="N1181" s="109"/>
      <c r="O1181" s="30"/>
      <c r="P1181" s="109" t="s">
        <v>1996</v>
      </c>
    </row>
    <row r="1182" spans="8:16" ht="32.25" customHeight="1" x14ac:dyDescent="0.2">
      <c r="H1182" s="93"/>
      <c r="I1182" s="30"/>
      <c r="J1182" s="30"/>
      <c r="K1182" s="30"/>
      <c r="L1182" s="30"/>
      <c r="M1182" s="109"/>
      <c r="N1182" s="109"/>
      <c r="O1182" s="30"/>
      <c r="P1182" s="109" t="s">
        <v>1997</v>
      </c>
    </row>
    <row r="1183" spans="8:16" ht="32.25" customHeight="1" x14ac:dyDescent="0.2">
      <c r="H1183" s="93"/>
      <c r="I1183" s="30"/>
      <c r="J1183" s="30"/>
      <c r="K1183" s="30"/>
      <c r="L1183" s="30"/>
      <c r="M1183" s="109"/>
      <c r="N1183" s="109"/>
      <c r="O1183" s="30"/>
      <c r="P1183" s="109" t="s">
        <v>1998</v>
      </c>
    </row>
    <row r="1184" spans="8:16" ht="32.25" customHeight="1" x14ac:dyDescent="0.2">
      <c r="H1184" s="93"/>
      <c r="I1184" s="30"/>
      <c r="J1184" s="30"/>
      <c r="K1184" s="30"/>
      <c r="L1184" s="30"/>
      <c r="M1184" s="109"/>
      <c r="N1184" s="109"/>
      <c r="O1184" s="30"/>
      <c r="P1184" s="109" t="s">
        <v>1999</v>
      </c>
    </row>
    <row r="1185" spans="8:16" ht="32.25" customHeight="1" x14ac:dyDescent="0.2">
      <c r="H1185" s="93"/>
      <c r="I1185" s="30"/>
      <c r="J1185" s="30"/>
      <c r="K1185" s="30"/>
      <c r="L1185" s="30"/>
      <c r="M1185" s="109"/>
      <c r="N1185" s="109"/>
      <c r="O1185" s="30"/>
      <c r="P1185" s="109" t="s">
        <v>2000</v>
      </c>
    </row>
    <row r="1186" spans="8:16" ht="32.25" customHeight="1" x14ac:dyDescent="0.2">
      <c r="H1186" s="93"/>
      <c r="I1186" s="30"/>
      <c r="J1186" s="30"/>
      <c r="K1186" s="30"/>
      <c r="L1186" s="30"/>
      <c r="M1186" s="109"/>
      <c r="N1186" s="109"/>
      <c r="O1186" s="30"/>
      <c r="P1186" s="109" t="s">
        <v>2001</v>
      </c>
    </row>
    <row r="1187" spans="8:16" ht="32.25" customHeight="1" x14ac:dyDescent="0.2">
      <c r="H1187" s="93"/>
      <c r="I1187" s="30"/>
      <c r="J1187" s="30"/>
      <c r="K1187" s="30"/>
      <c r="L1187" s="30"/>
      <c r="M1187" s="109"/>
      <c r="N1187" s="109"/>
      <c r="O1187" s="30"/>
      <c r="P1187" s="109" t="s">
        <v>2002</v>
      </c>
    </row>
    <row r="1188" spans="8:16" ht="32.25" customHeight="1" x14ac:dyDescent="0.2">
      <c r="H1188" s="93"/>
      <c r="I1188" s="30"/>
      <c r="J1188" s="30"/>
      <c r="K1188" s="30"/>
      <c r="L1188" s="30"/>
      <c r="M1188" s="109"/>
      <c r="N1188" s="109"/>
      <c r="O1188" s="30"/>
      <c r="P1188" s="109" t="s">
        <v>2003</v>
      </c>
    </row>
    <row r="1189" spans="8:16" ht="32.25" customHeight="1" x14ac:dyDescent="0.2">
      <c r="H1189" s="93"/>
      <c r="I1189" s="30"/>
      <c r="J1189" s="30"/>
      <c r="K1189" s="30"/>
      <c r="L1189" s="30"/>
      <c r="M1189" s="109"/>
      <c r="N1189" s="109"/>
      <c r="O1189" s="30"/>
      <c r="P1189" s="109" t="s">
        <v>2004</v>
      </c>
    </row>
    <row r="1190" spans="8:16" ht="32.25" customHeight="1" x14ac:dyDescent="0.2">
      <c r="H1190" s="93"/>
      <c r="I1190" s="30"/>
      <c r="J1190" s="30"/>
      <c r="K1190" s="30"/>
      <c r="L1190" s="30"/>
      <c r="M1190" s="109"/>
      <c r="N1190" s="109"/>
      <c r="O1190" s="30"/>
      <c r="P1190" s="109" t="s">
        <v>2005</v>
      </c>
    </row>
    <row r="1191" spans="8:16" ht="32.25" customHeight="1" x14ac:dyDescent="0.2">
      <c r="H1191" s="93"/>
      <c r="I1191" s="30"/>
      <c r="J1191" s="30"/>
      <c r="K1191" s="30"/>
      <c r="L1191" s="30"/>
      <c r="M1191" s="109"/>
      <c r="N1191" s="109"/>
      <c r="O1191" s="30"/>
      <c r="P1191" s="109" t="s">
        <v>2006</v>
      </c>
    </row>
    <row r="1192" spans="8:16" ht="32.25" customHeight="1" x14ac:dyDescent="0.2">
      <c r="H1192" s="93"/>
      <c r="I1192" s="30"/>
      <c r="J1192" s="30"/>
      <c r="K1192" s="30"/>
      <c r="L1192" s="30"/>
      <c r="M1192" s="109"/>
      <c r="N1192" s="109"/>
      <c r="O1192" s="30"/>
      <c r="P1192" s="109" t="s">
        <v>2007</v>
      </c>
    </row>
    <row r="1193" spans="8:16" ht="32.25" customHeight="1" x14ac:dyDescent="0.2">
      <c r="H1193" s="93"/>
      <c r="I1193" s="30"/>
      <c r="J1193" s="30"/>
      <c r="K1193" s="30"/>
      <c r="L1193" s="30"/>
      <c r="M1193" s="109"/>
      <c r="N1193" s="109"/>
      <c r="O1193" s="30"/>
      <c r="P1193" s="109" t="s">
        <v>2008</v>
      </c>
    </row>
    <row r="1194" spans="8:16" ht="32.25" customHeight="1" x14ac:dyDescent="0.2">
      <c r="H1194" s="93"/>
      <c r="I1194" s="30"/>
      <c r="J1194" s="30"/>
      <c r="K1194" s="30"/>
      <c r="L1194" s="30"/>
      <c r="M1194" s="109"/>
      <c r="N1194" s="109"/>
      <c r="O1194" s="30"/>
      <c r="P1194" s="109" t="s">
        <v>2009</v>
      </c>
    </row>
    <row r="1195" spans="8:16" ht="32.25" customHeight="1" x14ac:dyDescent="0.2">
      <c r="H1195" s="93"/>
      <c r="I1195" s="30"/>
      <c r="J1195" s="30"/>
      <c r="K1195" s="30"/>
      <c r="L1195" s="30"/>
      <c r="M1195" s="109"/>
      <c r="N1195" s="109"/>
      <c r="O1195" s="30"/>
      <c r="P1195" s="109" t="s">
        <v>2010</v>
      </c>
    </row>
    <row r="1196" spans="8:16" ht="32.25" customHeight="1" x14ac:dyDescent="0.2">
      <c r="H1196" s="93"/>
      <c r="I1196" s="30"/>
      <c r="J1196" s="30"/>
      <c r="K1196" s="30"/>
      <c r="L1196" s="30"/>
      <c r="M1196" s="109"/>
      <c r="N1196" s="109"/>
      <c r="O1196" s="30"/>
      <c r="P1196" s="109" t="s">
        <v>2011</v>
      </c>
    </row>
    <row r="1197" spans="8:16" ht="32.25" customHeight="1" x14ac:dyDescent="0.2">
      <c r="H1197" s="93"/>
      <c r="I1197" s="30"/>
      <c r="J1197" s="30"/>
      <c r="K1197" s="30"/>
      <c r="L1197" s="30"/>
      <c r="M1197" s="109"/>
      <c r="N1197" s="109"/>
      <c r="O1197" s="30"/>
      <c r="P1197" s="109" t="s">
        <v>2012</v>
      </c>
    </row>
    <row r="1198" spans="8:16" ht="32.25" customHeight="1" x14ac:dyDescent="0.2">
      <c r="H1198" s="93"/>
      <c r="I1198" s="30"/>
      <c r="J1198" s="30"/>
      <c r="K1198" s="30"/>
      <c r="L1198" s="30"/>
      <c r="M1198" s="109"/>
      <c r="N1198" s="109"/>
      <c r="O1198" s="30"/>
      <c r="P1198" s="109" t="s">
        <v>2013</v>
      </c>
    </row>
    <row r="1199" spans="8:16" ht="32.25" customHeight="1" x14ac:dyDescent="0.2">
      <c r="H1199" s="93"/>
      <c r="I1199" s="30"/>
      <c r="J1199" s="30"/>
      <c r="K1199" s="30"/>
      <c r="L1199" s="30"/>
      <c r="M1199" s="109"/>
      <c r="N1199" s="109"/>
      <c r="O1199" s="30"/>
      <c r="P1199" s="109" t="s">
        <v>2014</v>
      </c>
    </row>
    <row r="1200" spans="8:16" ht="32.25" customHeight="1" x14ac:dyDescent="0.2">
      <c r="H1200" s="93"/>
      <c r="I1200" s="30"/>
      <c r="J1200" s="30"/>
      <c r="K1200" s="30"/>
      <c r="L1200" s="30"/>
      <c r="M1200" s="109"/>
      <c r="N1200" s="109"/>
      <c r="O1200" s="30"/>
      <c r="P1200" s="109" t="s">
        <v>2015</v>
      </c>
    </row>
    <row r="1201" spans="8:16" ht="32.25" customHeight="1" x14ac:dyDescent="0.2">
      <c r="H1201" s="93"/>
      <c r="I1201" s="30"/>
      <c r="J1201" s="30"/>
      <c r="K1201" s="30"/>
      <c r="L1201" s="30"/>
      <c r="M1201" s="109"/>
      <c r="N1201" s="109"/>
      <c r="O1201" s="30"/>
      <c r="P1201" s="109" t="s">
        <v>2016</v>
      </c>
    </row>
    <row r="1202" spans="8:16" ht="32.25" customHeight="1" x14ac:dyDescent="0.2">
      <c r="H1202" s="93"/>
      <c r="I1202" s="30"/>
      <c r="J1202" s="30"/>
      <c r="K1202" s="30"/>
      <c r="L1202" s="30"/>
      <c r="M1202" s="109"/>
      <c r="N1202" s="109"/>
      <c r="O1202" s="30"/>
      <c r="P1202" s="109" t="s">
        <v>2017</v>
      </c>
    </row>
    <row r="1203" spans="8:16" ht="32.25" customHeight="1" x14ac:dyDescent="0.2">
      <c r="H1203" s="93"/>
      <c r="I1203" s="30"/>
      <c r="J1203" s="30"/>
      <c r="K1203" s="30"/>
      <c r="L1203" s="30"/>
      <c r="M1203" s="109"/>
      <c r="N1203" s="109"/>
      <c r="O1203" s="30"/>
      <c r="P1203" s="109" t="s">
        <v>2018</v>
      </c>
    </row>
    <row r="1204" spans="8:16" ht="32.25" customHeight="1" x14ac:dyDescent="0.2">
      <c r="H1204" s="93"/>
      <c r="I1204" s="30"/>
      <c r="J1204" s="30"/>
      <c r="K1204" s="30"/>
      <c r="L1204" s="30"/>
      <c r="M1204" s="109"/>
      <c r="N1204" s="109"/>
      <c r="O1204" s="30"/>
      <c r="P1204" s="109">
        <v>820005</v>
      </c>
    </row>
    <row r="1205" spans="8:16" ht="32.25" customHeight="1" x14ac:dyDescent="0.2">
      <c r="H1205" s="93"/>
      <c r="I1205" s="30"/>
      <c r="J1205" s="30"/>
      <c r="K1205" s="30"/>
      <c r="L1205" s="30"/>
      <c r="M1205" s="109"/>
      <c r="N1205" s="109"/>
      <c r="O1205" s="30"/>
      <c r="P1205" s="109">
        <v>820105</v>
      </c>
    </row>
    <row r="1206" spans="8:16" ht="32.25" customHeight="1" x14ac:dyDescent="0.2">
      <c r="H1206" s="93"/>
      <c r="I1206" s="30"/>
      <c r="J1206" s="30"/>
      <c r="K1206" s="30"/>
      <c r="L1206" s="30"/>
      <c r="M1206" s="109"/>
      <c r="N1206" s="109"/>
      <c r="O1206" s="30"/>
      <c r="P1206" s="109">
        <v>820205</v>
      </c>
    </row>
    <row r="1207" spans="8:16" ht="32.25" customHeight="1" x14ac:dyDescent="0.2">
      <c r="H1207" s="93"/>
      <c r="I1207" s="30"/>
      <c r="J1207" s="30"/>
      <c r="K1207" s="30"/>
      <c r="L1207" s="30"/>
      <c r="M1207" s="109"/>
      <c r="N1207" s="109"/>
      <c r="O1207" s="30"/>
      <c r="P1207" s="109">
        <v>820305</v>
      </c>
    </row>
    <row r="1208" spans="8:16" ht="32.25" customHeight="1" x14ac:dyDescent="0.2">
      <c r="H1208" s="93"/>
      <c r="I1208" s="30"/>
      <c r="J1208" s="30"/>
      <c r="K1208" s="30"/>
      <c r="L1208" s="30"/>
      <c r="M1208" s="109"/>
      <c r="N1208" s="109"/>
      <c r="O1208" s="30"/>
      <c r="P1208" s="109">
        <v>820505</v>
      </c>
    </row>
    <row r="1209" spans="8:16" ht="32.25" customHeight="1" x14ac:dyDescent="0.2">
      <c r="H1209" s="93"/>
      <c r="I1209" s="30"/>
      <c r="J1209" s="30"/>
      <c r="K1209" s="30"/>
      <c r="L1209" s="30"/>
      <c r="M1209" s="109"/>
      <c r="N1209" s="109"/>
      <c r="O1209" s="30"/>
      <c r="P1209" s="109">
        <v>820605</v>
      </c>
    </row>
    <row r="1210" spans="8:16" ht="32.25" customHeight="1" x14ac:dyDescent="0.2">
      <c r="H1210" s="93"/>
      <c r="I1210" s="30"/>
      <c r="J1210" s="30"/>
      <c r="K1210" s="30"/>
      <c r="L1210" s="30"/>
      <c r="M1210" s="109"/>
      <c r="N1210" s="109"/>
      <c r="O1210" s="30"/>
      <c r="P1210" s="109">
        <v>820705</v>
      </c>
    </row>
    <row r="1211" spans="8:16" ht="32.25" customHeight="1" x14ac:dyDescent="0.2">
      <c r="H1211" s="93"/>
      <c r="I1211" s="30"/>
      <c r="J1211" s="30"/>
      <c r="K1211" s="30"/>
      <c r="L1211" s="30"/>
      <c r="M1211" s="109"/>
      <c r="N1211" s="109"/>
      <c r="O1211" s="30"/>
      <c r="P1211" s="109">
        <v>820905</v>
      </c>
    </row>
    <row r="1212" spans="8:16" ht="32.25" customHeight="1" x14ac:dyDescent="0.2">
      <c r="H1212" s="93"/>
      <c r="I1212" s="30"/>
      <c r="J1212" s="30"/>
      <c r="K1212" s="30"/>
      <c r="L1212" s="30"/>
      <c r="M1212" s="109"/>
      <c r="N1212" s="109"/>
      <c r="O1212" s="30"/>
      <c r="P1212" s="109">
        <v>821105</v>
      </c>
    </row>
    <row r="1213" spans="8:16" ht="32.25" customHeight="1" x14ac:dyDescent="0.2">
      <c r="H1213" s="93"/>
      <c r="I1213" s="30"/>
      <c r="J1213" s="30"/>
      <c r="K1213" s="30"/>
      <c r="L1213" s="30"/>
      <c r="M1213" s="109"/>
      <c r="N1213" s="109"/>
      <c r="O1213" s="30"/>
      <c r="P1213" s="109">
        <v>821205</v>
      </c>
    </row>
    <row r="1214" spans="8:16" ht="32.25" customHeight="1" x14ac:dyDescent="0.2">
      <c r="H1214" s="93"/>
      <c r="I1214" s="30"/>
      <c r="J1214" s="30"/>
      <c r="K1214" s="30"/>
      <c r="L1214" s="30"/>
      <c r="M1214" s="109"/>
      <c r="N1214" s="109"/>
      <c r="O1214" s="30"/>
      <c r="P1214" s="109">
        <v>821305</v>
      </c>
    </row>
    <row r="1215" spans="8:16" ht="32.25" customHeight="1" x14ac:dyDescent="0.2">
      <c r="H1215" s="93"/>
      <c r="I1215" s="30"/>
      <c r="J1215" s="30"/>
      <c r="K1215" s="30"/>
      <c r="L1215" s="30"/>
      <c r="M1215" s="109"/>
      <c r="N1215" s="109"/>
      <c r="O1215" s="30"/>
      <c r="P1215" s="109">
        <v>821805</v>
      </c>
    </row>
    <row r="1216" spans="8:16" ht="32.25" customHeight="1" x14ac:dyDescent="0.2">
      <c r="H1216" s="93"/>
      <c r="I1216" s="30"/>
      <c r="J1216" s="30"/>
      <c r="K1216" s="30"/>
      <c r="L1216" s="30"/>
      <c r="M1216" s="109"/>
      <c r="N1216" s="109"/>
      <c r="O1216" s="30"/>
      <c r="P1216" s="109">
        <v>821905</v>
      </c>
    </row>
    <row r="1217" spans="8:16" ht="32.25" customHeight="1" x14ac:dyDescent="0.2">
      <c r="H1217" s="93"/>
      <c r="I1217" s="30"/>
      <c r="J1217" s="30"/>
      <c r="K1217" s="30"/>
      <c r="L1217" s="30"/>
      <c r="M1217" s="109"/>
      <c r="N1217" s="109"/>
      <c r="O1217" s="30"/>
      <c r="P1217" s="109">
        <v>822005</v>
      </c>
    </row>
    <row r="1218" spans="8:16" ht="32.25" customHeight="1" x14ac:dyDescent="0.2">
      <c r="H1218" s="93"/>
      <c r="I1218" s="30"/>
      <c r="J1218" s="30"/>
      <c r="K1218" s="30"/>
      <c r="L1218" s="30"/>
      <c r="M1218" s="109"/>
      <c r="N1218" s="109"/>
      <c r="O1218" s="30"/>
      <c r="P1218" s="109">
        <v>822105</v>
      </c>
    </row>
    <row r="1219" spans="8:16" ht="32.25" customHeight="1" x14ac:dyDescent="0.2">
      <c r="H1219" s="93"/>
      <c r="I1219" s="30"/>
      <c r="J1219" s="30"/>
      <c r="K1219" s="30"/>
      <c r="L1219" s="30"/>
      <c r="M1219" s="109"/>
      <c r="N1219" s="109"/>
      <c r="O1219" s="30"/>
      <c r="P1219" s="109">
        <v>822205</v>
      </c>
    </row>
    <row r="1220" spans="8:16" ht="32.25" customHeight="1" x14ac:dyDescent="0.2">
      <c r="H1220" s="93"/>
      <c r="I1220" s="30"/>
      <c r="J1220" s="30"/>
      <c r="K1220" s="30"/>
      <c r="L1220" s="30"/>
      <c r="M1220" s="109"/>
      <c r="N1220" s="109"/>
      <c r="O1220" s="30"/>
      <c r="P1220" s="109">
        <v>822305</v>
      </c>
    </row>
    <row r="1221" spans="8:16" ht="32.25" customHeight="1" x14ac:dyDescent="0.2">
      <c r="H1221" s="93"/>
      <c r="I1221" s="30"/>
      <c r="J1221" s="30"/>
      <c r="K1221" s="30"/>
      <c r="L1221" s="30"/>
      <c r="M1221" s="109"/>
      <c r="N1221" s="109"/>
      <c r="O1221" s="30"/>
      <c r="P1221" s="109">
        <v>822405</v>
      </c>
    </row>
    <row r="1222" spans="8:16" ht="32.25" customHeight="1" x14ac:dyDescent="0.2">
      <c r="H1222" s="93"/>
      <c r="I1222" s="30"/>
      <c r="J1222" s="30"/>
      <c r="K1222" s="30"/>
      <c r="L1222" s="30"/>
      <c r="M1222" s="109"/>
      <c r="N1222" s="109"/>
      <c r="O1222" s="30"/>
      <c r="P1222" s="109">
        <v>822505</v>
      </c>
    </row>
    <row r="1223" spans="8:16" ht="32.25" customHeight="1" x14ac:dyDescent="0.2">
      <c r="H1223" s="93"/>
      <c r="I1223" s="30"/>
      <c r="J1223" s="30"/>
      <c r="K1223" s="30"/>
      <c r="L1223" s="30"/>
      <c r="M1223" s="109"/>
      <c r="N1223" s="109"/>
      <c r="O1223" s="30"/>
      <c r="P1223" s="109" t="s">
        <v>2019</v>
      </c>
    </row>
    <row r="1224" spans="8:16" ht="32.25" customHeight="1" x14ac:dyDescent="0.2">
      <c r="H1224" s="93"/>
      <c r="I1224" s="30"/>
      <c r="J1224" s="30"/>
      <c r="K1224" s="30"/>
      <c r="L1224" s="30"/>
      <c r="M1224" s="109"/>
      <c r="N1224" s="109"/>
      <c r="O1224" s="30"/>
      <c r="P1224" s="109" t="s">
        <v>2020</v>
      </c>
    </row>
    <row r="1225" spans="8:16" ht="32.25" customHeight="1" x14ac:dyDescent="0.2">
      <c r="H1225" s="93"/>
      <c r="I1225" s="30"/>
      <c r="J1225" s="30"/>
      <c r="K1225" s="30"/>
      <c r="L1225" s="30"/>
      <c r="M1225" s="109"/>
      <c r="N1225" s="109"/>
      <c r="O1225" s="30"/>
      <c r="P1225" s="109" t="s">
        <v>2021</v>
      </c>
    </row>
    <row r="1226" spans="8:16" ht="32.25" customHeight="1" x14ac:dyDescent="0.2">
      <c r="H1226" s="93"/>
      <c r="I1226" s="30"/>
      <c r="J1226" s="30"/>
      <c r="K1226" s="30"/>
      <c r="L1226" s="30"/>
      <c r="M1226" s="109"/>
      <c r="N1226" s="109"/>
      <c r="O1226" s="30"/>
      <c r="P1226" s="109" t="s">
        <v>2022</v>
      </c>
    </row>
    <row r="1227" spans="8:16" ht="32.25" customHeight="1" x14ac:dyDescent="0.2">
      <c r="H1227" s="93"/>
      <c r="I1227" s="30"/>
      <c r="J1227" s="30"/>
      <c r="K1227" s="30"/>
      <c r="L1227" s="30"/>
      <c r="M1227" s="109"/>
      <c r="N1227" s="109"/>
      <c r="O1227" s="30"/>
      <c r="P1227" s="109" t="s">
        <v>2023</v>
      </c>
    </row>
    <row r="1228" spans="8:16" ht="32.25" customHeight="1" x14ac:dyDescent="0.2">
      <c r="H1228" s="93"/>
      <c r="I1228" s="30"/>
      <c r="J1228" s="30"/>
      <c r="K1228" s="30"/>
      <c r="L1228" s="30"/>
      <c r="M1228" s="109"/>
      <c r="N1228" s="109"/>
      <c r="O1228" s="30"/>
      <c r="P1228" s="109" t="s">
        <v>2024</v>
      </c>
    </row>
    <row r="1229" spans="8:16" ht="32.25" customHeight="1" x14ac:dyDescent="0.2">
      <c r="H1229" s="93"/>
      <c r="I1229" s="30"/>
      <c r="J1229" s="30"/>
      <c r="K1229" s="30"/>
      <c r="L1229" s="30"/>
      <c r="M1229" s="109"/>
      <c r="N1229" s="109"/>
      <c r="O1229" s="30"/>
      <c r="P1229" s="109" t="s">
        <v>2025</v>
      </c>
    </row>
    <row r="1230" spans="8:16" ht="32.25" customHeight="1" x14ac:dyDescent="0.2">
      <c r="H1230" s="93"/>
      <c r="I1230" s="30"/>
      <c r="J1230" s="30"/>
      <c r="K1230" s="30"/>
      <c r="L1230" s="30"/>
      <c r="M1230" s="109"/>
      <c r="N1230" s="109"/>
      <c r="O1230" s="30"/>
      <c r="P1230" s="109" t="s">
        <v>2026</v>
      </c>
    </row>
    <row r="1231" spans="8:16" ht="32.25" customHeight="1" x14ac:dyDescent="0.2">
      <c r="H1231" s="93"/>
      <c r="I1231" s="30"/>
      <c r="J1231" s="30"/>
      <c r="K1231" s="30"/>
      <c r="L1231" s="30"/>
      <c r="M1231" s="109"/>
      <c r="N1231" s="109"/>
      <c r="O1231" s="30"/>
      <c r="P1231" s="109" t="s">
        <v>2027</v>
      </c>
    </row>
    <row r="1232" spans="8:16" ht="32.25" customHeight="1" x14ac:dyDescent="0.2">
      <c r="H1232" s="93"/>
      <c r="I1232" s="30"/>
      <c r="J1232" s="30"/>
      <c r="K1232" s="30"/>
      <c r="L1232" s="30"/>
      <c r="M1232" s="109"/>
      <c r="N1232" s="109"/>
      <c r="O1232" s="30"/>
      <c r="P1232" s="109" t="s">
        <v>2028</v>
      </c>
    </row>
    <row r="1233" spans="8:16" ht="32.25" customHeight="1" x14ac:dyDescent="0.2">
      <c r="H1233" s="93"/>
      <c r="I1233" s="30"/>
      <c r="J1233" s="30"/>
      <c r="K1233" s="30"/>
      <c r="L1233" s="30"/>
      <c r="M1233" s="109"/>
      <c r="N1233" s="109"/>
      <c r="O1233" s="30"/>
      <c r="P1233" s="109" t="s">
        <v>2029</v>
      </c>
    </row>
    <row r="1234" spans="8:16" ht="32.25" customHeight="1" x14ac:dyDescent="0.2">
      <c r="H1234" s="93"/>
      <c r="I1234" s="30"/>
      <c r="J1234" s="30"/>
      <c r="K1234" s="30"/>
      <c r="L1234" s="30"/>
      <c r="M1234" s="109"/>
      <c r="N1234" s="109"/>
      <c r="O1234" s="30"/>
      <c r="P1234" s="109" t="s">
        <v>2030</v>
      </c>
    </row>
    <row r="1235" spans="8:16" ht="32.25" customHeight="1" x14ac:dyDescent="0.2">
      <c r="H1235" s="93"/>
      <c r="I1235" s="30"/>
      <c r="J1235" s="30"/>
      <c r="K1235" s="30"/>
      <c r="L1235" s="30"/>
      <c r="M1235" s="109"/>
      <c r="N1235" s="109"/>
      <c r="O1235" s="30"/>
      <c r="P1235" s="109" t="s">
        <v>2031</v>
      </c>
    </row>
    <row r="1236" spans="8:16" ht="32.25" customHeight="1" x14ac:dyDescent="0.2">
      <c r="H1236" s="93"/>
      <c r="I1236" s="30"/>
      <c r="J1236" s="30"/>
      <c r="K1236" s="30"/>
      <c r="L1236" s="30"/>
      <c r="M1236" s="109"/>
      <c r="N1236" s="109"/>
      <c r="O1236" s="30"/>
      <c r="P1236" s="109">
        <v>822605</v>
      </c>
    </row>
    <row r="1237" spans="8:16" ht="32.25" customHeight="1" x14ac:dyDescent="0.2">
      <c r="H1237" s="93"/>
      <c r="I1237" s="30"/>
      <c r="J1237" s="30"/>
      <c r="K1237" s="30"/>
      <c r="L1237" s="30"/>
      <c r="M1237" s="109"/>
      <c r="N1237" s="109"/>
      <c r="O1237" s="30"/>
      <c r="P1237" s="109">
        <v>822705</v>
      </c>
    </row>
    <row r="1238" spans="8:16" ht="32.25" customHeight="1" x14ac:dyDescent="0.2">
      <c r="H1238" s="93"/>
      <c r="I1238" s="30"/>
      <c r="J1238" s="30"/>
      <c r="K1238" s="30"/>
      <c r="L1238" s="30"/>
      <c r="M1238" s="109"/>
      <c r="N1238" s="109"/>
      <c r="O1238" s="30"/>
      <c r="P1238" s="109">
        <v>822805</v>
      </c>
    </row>
    <row r="1239" spans="8:16" ht="32.25" customHeight="1" x14ac:dyDescent="0.2">
      <c r="H1239" s="93"/>
      <c r="I1239" s="30"/>
      <c r="J1239" s="30"/>
      <c r="K1239" s="30"/>
      <c r="L1239" s="30"/>
      <c r="M1239" s="109"/>
      <c r="N1239" s="109"/>
      <c r="O1239" s="30"/>
      <c r="P1239" s="109">
        <v>823005</v>
      </c>
    </row>
    <row r="1240" spans="8:16" ht="32.25" customHeight="1" x14ac:dyDescent="0.2">
      <c r="H1240" s="93"/>
      <c r="I1240" s="30"/>
      <c r="J1240" s="30"/>
      <c r="K1240" s="30"/>
      <c r="L1240" s="30"/>
      <c r="M1240" s="109"/>
      <c r="N1240" s="109"/>
      <c r="O1240" s="30"/>
      <c r="P1240" s="109">
        <v>823105</v>
      </c>
    </row>
    <row r="1241" spans="8:16" ht="32.25" customHeight="1" x14ac:dyDescent="0.2">
      <c r="H1241" s="93"/>
      <c r="I1241" s="30"/>
      <c r="J1241" s="30"/>
      <c r="K1241" s="30"/>
      <c r="L1241" s="30"/>
      <c r="M1241" s="109"/>
      <c r="N1241" s="109"/>
      <c r="O1241" s="30"/>
      <c r="P1241" s="109">
        <v>823205</v>
      </c>
    </row>
    <row r="1242" spans="8:16" ht="32.25" customHeight="1" x14ac:dyDescent="0.2">
      <c r="H1242" s="93"/>
      <c r="I1242" s="30"/>
      <c r="J1242" s="30"/>
      <c r="K1242" s="30"/>
      <c r="L1242" s="30"/>
      <c r="M1242" s="109"/>
      <c r="N1242" s="109"/>
      <c r="O1242" s="30"/>
      <c r="P1242" s="109">
        <v>823305</v>
      </c>
    </row>
    <row r="1243" spans="8:16" ht="32.25" customHeight="1" x14ac:dyDescent="0.2">
      <c r="H1243" s="93"/>
      <c r="I1243" s="30"/>
      <c r="J1243" s="30"/>
      <c r="K1243" s="30"/>
      <c r="L1243" s="30"/>
      <c r="M1243" s="109"/>
      <c r="N1243" s="109"/>
      <c r="O1243" s="30"/>
      <c r="P1243" s="109">
        <v>823405</v>
      </c>
    </row>
    <row r="1244" spans="8:16" ht="32.25" customHeight="1" x14ac:dyDescent="0.2">
      <c r="H1244" s="93"/>
      <c r="I1244" s="30"/>
      <c r="J1244" s="30"/>
      <c r="K1244" s="30"/>
      <c r="L1244" s="30"/>
      <c r="M1244" s="109"/>
      <c r="N1244" s="109"/>
      <c r="O1244" s="30"/>
      <c r="P1244" s="109">
        <v>823505</v>
      </c>
    </row>
    <row r="1245" spans="8:16" ht="32.25" customHeight="1" x14ac:dyDescent="0.2">
      <c r="H1245" s="93"/>
      <c r="I1245" s="30"/>
      <c r="J1245" s="30"/>
      <c r="K1245" s="30"/>
      <c r="L1245" s="30"/>
      <c r="M1245" s="109"/>
      <c r="N1245" s="109"/>
      <c r="O1245" s="30"/>
      <c r="P1245" s="109">
        <v>823605</v>
      </c>
    </row>
    <row r="1246" spans="8:16" ht="32.25" customHeight="1" x14ac:dyDescent="0.2">
      <c r="H1246" s="93"/>
      <c r="I1246" s="30"/>
      <c r="J1246" s="30"/>
      <c r="K1246" s="30"/>
      <c r="L1246" s="30"/>
      <c r="M1246" s="109"/>
      <c r="N1246" s="109"/>
      <c r="O1246" s="30"/>
      <c r="P1246" s="109">
        <v>823705</v>
      </c>
    </row>
    <row r="1247" spans="8:16" ht="32.25" customHeight="1" x14ac:dyDescent="0.2">
      <c r="H1247" s="93"/>
      <c r="I1247" s="30"/>
      <c r="J1247" s="30"/>
      <c r="K1247" s="30"/>
      <c r="L1247" s="30"/>
      <c r="M1247" s="109"/>
      <c r="N1247" s="109"/>
      <c r="O1247" s="30"/>
      <c r="P1247" s="109">
        <v>823905</v>
      </c>
    </row>
    <row r="1248" spans="8:16" ht="32.25" customHeight="1" x14ac:dyDescent="0.2">
      <c r="H1248" s="93"/>
      <c r="I1248" s="30"/>
      <c r="J1248" s="30"/>
      <c r="K1248" s="30"/>
      <c r="L1248" s="30"/>
      <c r="M1248" s="109"/>
      <c r="N1248" s="109"/>
      <c r="O1248" s="30"/>
      <c r="P1248" s="109">
        <v>824005</v>
      </c>
    </row>
    <row r="1249" spans="8:16" ht="32.25" customHeight="1" x14ac:dyDescent="0.2">
      <c r="H1249" s="93"/>
      <c r="I1249" s="30"/>
      <c r="J1249" s="30"/>
      <c r="K1249" s="30"/>
      <c r="L1249" s="30"/>
      <c r="M1249" s="109"/>
      <c r="N1249" s="109"/>
      <c r="O1249" s="30"/>
      <c r="P1249" s="109">
        <v>824105</v>
      </c>
    </row>
    <row r="1250" spans="8:16" ht="32.25" customHeight="1" x14ac:dyDescent="0.2">
      <c r="H1250" s="93"/>
      <c r="I1250" s="30"/>
      <c r="J1250" s="30"/>
      <c r="K1250" s="30"/>
      <c r="L1250" s="30"/>
      <c r="M1250" s="109"/>
      <c r="N1250" s="109"/>
      <c r="O1250" s="30"/>
      <c r="P1250" s="109">
        <v>824205</v>
      </c>
    </row>
    <row r="1251" spans="8:16" ht="32.25" customHeight="1" x14ac:dyDescent="0.2">
      <c r="H1251" s="93"/>
      <c r="I1251" s="30"/>
      <c r="J1251" s="30"/>
      <c r="K1251" s="30"/>
      <c r="L1251" s="30"/>
      <c r="M1251" s="109"/>
      <c r="N1251" s="109"/>
      <c r="O1251" s="30"/>
      <c r="P1251" s="109">
        <v>824405</v>
      </c>
    </row>
    <row r="1252" spans="8:16" ht="32.25" customHeight="1" x14ac:dyDescent="0.2">
      <c r="H1252" s="93"/>
      <c r="I1252" s="30"/>
      <c r="J1252" s="30"/>
      <c r="K1252" s="30"/>
      <c r="L1252" s="30"/>
      <c r="M1252" s="109"/>
      <c r="N1252" s="109"/>
      <c r="O1252" s="30"/>
      <c r="P1252" s="109">
        <v>824505</v>
      </c>
    </row>
    <row r="1253" spans="8:16" ht="32.25" customHeight="1" x14ac:dyDescent="0.2">
      <c r="H1253" s="93"/>
      <c r="I1253" s="30"/>
      <c r="J1253" s="30"/>
      <c r="K1253" s="30"/>
      <c r="L1253" s="30"/>
      <c r="M1253" s="109"/>
      <c r="N1253" s="109"/>
      <c r="O1253" s="30"/>
      <c r="P1253" s="109">
        <v>824605</v>
      </c>
    </row>
    <row r="1254" spans="8:16" ht="32.25" customHeight="1" x14ac:dyDescent="0.2">
      <c r="H1254" s="93"/>
      <c r="I1254" s="30"/>
      <c r="J1254" s="30"/>
      <c r="K1254" s="30"/>
      <c r="L1254" s="30"/>
      <c r="M1254" s="109"/>
      <c r="N1254" s="109"/>
      <c r="O1254" s="30"/>
      <c r="P1254" s="109">
        <v>824705</v>
      </c>
    </row>
    <row r="1255" spans="8:16" ht="32.25" customHeight="1" x14ac:dyDescent="0.2">
      <c r="H1255" s="93"/>
      <c r="I1255" s="30"/>
      <c r="J1255" s="30"/>
      <c r="K1255" s="30"/>
      <c r="L1255" s="30"/>
      <c r="M1255" s="109"/>
      <c r="N1255" s="109"/>
      <c r="O1255" s="30"/>
      <c r="P1255" s="109">
        <v>824805</v>
      </c>
    </row>
    <row r="1256" spans="8:16" ht="32.25" customHeight="1" x14ac:dyDescent="0.2">
      <c r="H1256" s="93"/>
      <c r="I1256" s="30"/>
      <c r="J1256" s="30"/>
      <c r="K1256" s="30"/>
      <c r="L1256" s="30"/>
      <c r="M1256" s="109"/>
      <c r="N1256" s="109"/>
      <c r="O1256" s="30"/>
      <c r="P1256" s="109">
        <v>824905</v>
      </c>
    </row>
    <row r="1257" spans="8:16" ht="32.25" customHeight="1" x14ac:dyDescent="0.2">
      <c r="H1257" s="93"/>
      <c r="I1257" s="30"/>
      <c r="J1257" s="30"/>
      <c r="K1257" s="30"/>
      <c r="L1257" s="30"/>
      <c r="M1257" s="109"/>
      <c r="N1257" s="109"/>
      <c r="O1257" s="30"/>
      <c r="P1257" s="109">
        <v>825005</v>
      </c>
    </row>
    <row r="1258" spans="8:16" ht="32.25" customHeight="1" x14ac:dyDescent="0.2">
      <c r="H1258" s="93"/>
      <c r="I1258" s="30"/>
      <c r="J1258" s="30"/>
      <c r="K1258" s="30"/>
      <c r="L1258" s="30"/>
      <c r="M1258" s="109"/>
      <c r="N1258" s="109"/>
      <c r="O1258" s="30"/>
      <c r="P1258" s="109">
        <v>825105</v>
      </c>
    </row>
    <row r="1259" spans="8:16" ht="32.25" customHeight="1" x14ac:dyDescent="0.2">
      <c r="H1259" s="93"/>
      <c r="I1259" s="30"/>
      <c r="J1259" s="30"/>
      <c r="K1259" s="30"/>
      <c r="L1259" s="30"/>
      <c r="M1259" s="109"/>
      <c r="N1259" s="109"/>
      <c r="O1259" s="30"/>
      <c r="P1259" s="109">
        <v>825205</v>
      </c>
    </row>
    <row r="1260" spans="8:16" ht="32.25" customHeight="1" x14ac:dyDescent="0.2">
      <c r="H1260" s="93"/>
      <c r="I1260" s="30"/>
      <c r="J1260" s="30"/>
      <c r="K1260" s="30"/>
      <c r="L1260" s="30"/>
      <c r="M1260" s="109"/>
      <c r="N1260" s="109"/>
      <c r="O1260" s="30"/>
      <c r="P1260" s="109">
        <v>825305</v>
      </c>
    </row>
    <row r="1261" spans="8:16" ht="32.25" customHeight="1" x14ac:dyDescent="0.2">
      <c r="H1261" s="93"/>
      <c r="I1261" s="30"/>
      <c r="J1261" s="30"/>
      <c r="K1261" s="30"/>
      <c r="L1261" s="30"/>
      <c r="M1261" s="109"/>
      <c r="N1261" s="109"/>
      <c r="O1261" s="30"/>
      <c r="P1261" s="109">
        <v>825405</v>
      </c>
    </row>
    <row r="1262" spans="8:16" ht="32.25" customHeight="1" x14ac:dyDescent="0.2">
      <c r="H1262" s="93"/>
      <c r="I1262" s="30"/>
      <c r="J1262" s="30"/>
      <c r="K1262" s="30"/>
      <c r="L1262" s="30"/>
      <c r="M1262" s="109"/>
      <c r="N1262" s="109"/>
      <c r="O1262" s="30"/>
      <c r="P1262" s="109">
        <v>825605</v>
      </c>
    </row>
    <row r="1263" spans="8:16" ht="32.25" customHeight="1" x14ac:dyDescent="0.2">
      <c r="H1263" s="93"/>
      <c r="I1263" s="30"/>
      <c r="J1263" s="30"/>
      <c r="K1263" s="30"/>
      <c r="L1263" s="30"/>
      <c r="M1263" s="109"/>
      <c r="N1263" s="109"/>
      <c r="O1263" s="30"/>
      <c r="P1263" s="109" t="s">
        <v>2032</v>
      </c>
    </row>
    <row r="1264" spans="8:16" ht="32.25" customHeight="1" x14ac:dyDescent="0.2">
      <c r="H1264" s="93"/>
      <c r="I1264" s="30"/>
      <c r="J1264" s="30"/>
      <c r="K1264" s="30"/>
      <c r="L1264" s="30"/>
      <c r="M1264" s="109"/>
      <c r="N1264" s="109"/>
      <c r="O1264" s="30"/>
      <c r="P1264" s="109" t="s">
        <v>2033</v>
      </c>
    </row>
    <row r="1265" spans="8:16" ht="32.25" customHeight="1" x14ac:dyDescent="0.2">
      <c r="H1265" s="93"/>
      <c r="I1265" s="30"/>
      <c r="J1265" s="30"/>
      <c r="K1265" s="30"/>
      <c r="L1265" s="30"/>
      <c r="M1265" s="109"/>
      <c r="N1265" s="109"/>
      <c r="O1265" s="30"/>
      <c r="P1265" s="109" t="s">
        <v>2034</v>
      </c>
    </row>
    <row r="1266" spans="8:16" ht="32.25" customHeight="1" x14ac:dyDescent="0.2">
      <c r="H1266" s="93"/>
      <c r="I1266" s="30"/>
      <c r="J1266" s="30"/>
      <c r="K1266" s="30"/>
      <c r="L1266" s="30"/>
      <c r="M1266" s="109"/>
      <c r="N1266" s="109"/>
      <c r="O1266" s="30"/>
      <c r="P1266" s="109" t="s">
        <v>2035</v>
      </c>
    </row>
    <row r="1267" spans="8:16" ht="32.25" customHeight="1" x14ac:dyDescent="0.2">
      <c r="H1267" s="93"/>
      <c r="I1267" s="30"/>
      <c r="J1267" s="30"/>
      <c r="K1267" s="30"/>
      <c r="L1267" s="30"/>
      <c r="M1267" s="109"/>
      <c r="N1267" s="109"/>
      <c r="O1267" s="30"/>
      <c r="P1267" s="109" t="s">
        <v>2036</v>
      </c>
    </row>
    <row r="1268" spans="8:16" ht="32.25" customHeight="1" x14ac:dyDescent="0.2">
      <c r="H1268" s="93"/>
      <c r="I1268" s="30"/>
      <c r="J1268" s="30"/>
      <c r="K1268" s="30"/>
      <c r="L1268" s="30"/>
      <c r="M1268" s="109"/>
      <c r="N1268" s="109"/>
      <c r="O1268" s="30"/>
      <c r="P1268" s="109" t="s">
        <v>2037</v>
      </c>
    </row>
    <row r="1269" spans="8:16" ht="32.25" customHeight="1" x14ac:dyDescent="0.2">
      <c r="H1269" s="93"/>
      <c r="I1269" s="30"/>
      <c r="J1269" s="30"/>
      <c r="K1269" s="30"/>
      <c r="L1269" s="30"/>
      <c r="M1269" s="109"/>
      <c r="N1269" s="109"/>
      <c r="O1269" s="30"/>
      <c r="P1269" s="109" t="s">
        <v>2038</v>
      </c>
    </row>
    <row r="1270" spans="8:16" ht="32.25" customHeight="1" x14ac:dyDescent="0.2">
      <c r="H1270" s="93"/>
      <c r="I1270" s="30"/>
      <c r="J1270" s="30"/>
      <c r="K1270" s="30"/>
      <c r="L1270" s="30"/>
      <c r="M1270" s="109"/>
      <c r="N1270" s="109"/>
      <c r="O1270" s="30"/>
      <c r="P1270" s="109" t="s">
        <v>2039</v>
      </c>
    </row>
    <row r="1271" spans="8:16" ht="32.25" customHeight="1" x14ac:dyDescent="0.2">
      <c r="H1271" s="93"/>
      <c r="I1271" s="30"/>
      <c r="J1271" s="30"/>
      <c r="K1271" s="30"/>
      <c r="L1271" s="30"/>
      <c r="M1271" s="109"/>
      <c r="N1271" s="109"/>
      <c r="O1271" s="30"/>
      <c r="P1271" s="109" t="s">
        <v>2040</v>
      </c>
    </row>
    <row r="1272" spans="8:16" ht="32.25" customHeight="1" x14ac:dyDescent="0.2">
      <c r="H1272" s="93"/>
      <c r="I1272" s="30"/>
      <c r="J1272" s="30"/>
      <c r="K1272" s="30"/>
      <c r="L1272" s="30"/>
      <c r="M1272" s="109"/>
      <c r="N1272" s="109"/>
      <c r="O1272" s="30"/>
      <c r="P1272" s="109" t="s">
        <v>2041</v>
      </c>
    </row>
    <row r="1273" spans="8:16" ht="32.25" customHeight="1" x14ac:dyDescent="0.2">
      <c r="H1273" s="93"/>
      <c r="I1273" s="30"/>
      <c r="J1273" s="30"/>
      <c r="K1273" s="30"/>
      <c r="L1273" s="30"/>
      <c r="M1273" s="109"/>
      <c r="N1273" s="109"/>
      <c r="O1273" s="30"/>
      <c r="P1273" s="109" t="s">
        <v>2042</v>
      </c>
    </row>
    <row r="1274" spans="8:16" ht="32.25" customHeight="1" x14ac:dyDescent="0.2">
      <c r="H1274" s="93"/>
      <c r="I1274" s="30"/>
      <c r="J1274" s="30"/>
      <c r="K1274" s="30"/>
      <c r="L1274" s="30"/>
      <c r="M1274" s="109"/>
      <c r="N1274" s="109"/>
      <c r="O1274" s="30"/>
      <c r="P1274" s="109" t="s">
        <v>2043</v>
      </c>
    </row>
    <row r="1275" spans="8:16" ht="32.25" customHeight="1" x14ac:dyDescent="0.2">
      <c r="H1275" s="93"/>
      <c r="I1275" s="30"/>
      <c r="J1275" s="30"/>
      <c r="K1275" s="30"/>
      <c r="L1275" s="30"/>
      <c r="M1275" s="109"/>
      <c r="N1275" s="109"/>
      <c r="O1275" s="30"/>
      <c r="P1275" s="109" t="s">
        <v>2044</v>
      </c>
    </row>
    <row r="1276" spans="8:16" ht="32.25" customHeight="1" x14ac:dyDescent="0.2">
      <c r="H1276" s="93"/>
      <c r="I1276" s="30"/>
      <c r="J1276" s="30"/>
      <c r="K1276" s="30"/>
      <c r="L1276" s="30"/>
      <c r="M1276" s="109"/>
      <c r="N1276" s="109"/>
      <c r="O1276" s="30"/>
      <c r="P1276" s="109" t="s">
        <v>2045</v>
      </c>
    </row>
    <row r="1277" spans="8:16" ht="32.25" customHeight="1" x14ac:dyDescent="0.2">
      <c r="H1277" s="93"/>
      <c r="I1277" s="30"/>
      <c r="J1277" s="30"/>
      <c r="K1277" s="30"/>
      <c r="L1277" s="30"/>
      <c r="M1277" s="109"/>
      <c r="N1277" s="109"/>
      <c r="O1277" s="30"/>
      <c r="P1277" s="109" t="s">
        <v>2046</v>
      </c>
    </row>
    <row r="1278" spans="8:16" ht="32.25" customHeight="1" x14ac:dyDescent="0.2">
      <c r="H1278" s="93"/>
      <c r="I1278" s="30"/>
      <c r="J1278" s="30"/>
      <c r="K1278" s="30"/>
      <c r="L1278" s="30"/>
      <c r="M1278" s="109"/>
      <c r="N1278" s="109"/>
      <c r="O1278" s="30"/>
      <c r="P1278" s="109" t="s">
        <v>2047</v>
      </c>
    </row>
    <row r="1279" spans="8:16" ht="32.25" customHeight="1" x14ac:dyDescent="0.2">
      <c r="H1279" s="93"/>
      <c r="I1279" s="30"/>
      <c r="J1279" s="30"/>
      <c r="K1279" s="30"/>
      <c r="L1279" s="30"/>
      <c r="M1279" s="109"/>
      <c r="N1279" s="109"/>
      <c r="O1279" s="30"/>
      <c r="P1279" s="109" t="s">
        <v>2048</v>
      </c>
    </row>
    <row r="1280" spans="8:16" ht="32.25" customHeight="1" x14ac:dyDescent="0.2">
      <c r="H1280" s="93"/>
      <c r="I1280" s="30"/>
      <c r="J1280" s="30"/>
      <c r="K1280" s="30"/>
      <c r="L1280" s="30"/>
      <c r="M1280" s="109"/>
      <c r="N1280" s="109"/>
      <c r="O1280" s="30"/>
      <c r="P1280" s="109" t="s">
        <v>2049</v>
      </c>
    </row>
    <row r="1281" spans="8:16" ht="32.25" customHeight="1" x14ac:dyDescent="0.2">
      <c r="H1281" s="93"/>
      <c r="I1281" s="30"/>
      <c r="J1281" s="30"/>
      <c r="K1281" s="30"/>
      <c r="L1281" s="30"/>
      <c r="M1281" s="109"/>
      <c r="N1281" s="109"/>
      <c r="O1281" s="30"/>
      <c r="P1281" s="109" t="s">
        <v>2050</v>
      </c>
    </row>
    <row r="1282" spans="8:16" ht="32.25" customHeight="1" x14ac:dyDescent="0.2">
      <c r="H1282" s="93"/>
      <c r="I1282" s="30"/>
      <c r="J1282" s="30"/>
      <c r="K1282" s="30"/>
      <c r="L1282" s="30"/>
      <c r="M1282" s="109"/>
      <c r="N1282" s="109"/>
      <c r="O1282" s="30"/>
      <c r="P1282" s="109" t="s">
        <v>2051</v>
      </c>
    </row>
    <row r="1283" spans="8:16" ht="32.25" customHeight="1" x14ac:dyDescent="0.2">
      <c r="H1283" s="93"/>
      <c r="I1283" s="30"/>
      <c r="J1283" s="30"/>
      <c r="K1283" s="30"/>
      <c r="L1283" s="30"/>
      <c r="M1283" s="109"/>
      <c r="N1283" s="109"/>
      <c r="O1283" s="30"/>
      <c r="P1283" s="109" t="s">
        <v>2052</v>
      </c>
    </row>
    <row r="1284" spans="8:16" ht="32.25" customHeight="1" x14ac:dyDescent="0.2">
      <c r="H1284" s="93"/>
      <c r="I1284" s="30"/>
      <c r="J1284" s="30"/>
      <c r="K1284" s="30"/>
      <c r="L1284" s="30"/>
      <c r="M1284" s="109"/>
      <c r="N1284" s="109"/>
      <c r="O1284" s="30"/>
      <c r="P1284" s="109" t="s">
        <v>2053</v>
      </c>
    </row>
    <row r="1285" spans="8:16" ht="32.25" customHeight="1" x14ac:dyDescent="0.2">
      <c r="H1285" s="93"/>
      <c r="I1285" s="30"/>
      <c r="J1285" s="30"/>
      <c r="K1285" s="30"/>
      <c r="L1285" s="30"/>
      <c r="M1285" s="109"/>
      <c r="N1285" s="109"/>
      <c r="O1285" s="30"/>
      <c r="P1285" s="109" t="s">
        <v>2054</v>
      </c>
    </row>
    <row r="1286" spans="8:16" ht="32.25" customHeight="1" x14ac:dyDescent="0.2">
      <c r="H1286" s="93"/>
      <c r="I1286" s="30"/>
      <c r="J1286" s="30"/>
      <c r="K1286" s="30"/>
      <c r="L1286" s="30"/>
      <c r="M1286" s="109"/>
      <c r="N1286" s="109"/>
      <c r="O1286" s="30"/>
      <c r="P1286" s="109" t="s">
        <v>2055</v>
      </c>
    </row>
    <row r="1287" spans="8:16" ht="32.25" customHeight="1" x14ac:dyDescent="0.2">
      <c r="H1287" s="93"/>
      <c r="I1287" s="30"/>
      <c r="J1287" s="30"/>
      <c r="K1287" s="30"/>
      <c r="L1287" s="30"/>
      <c r="M1287" s="109"/>
      <c r="N1287" s="109"/>
      <c r="O1287" s="30"/>
      <c r="P1287" s="109" t="s">
        <v>2056</v>
      </c>
    </row>
    <row r="1288" spans="8:16" ht="32.25" customHeight="1" x14ac:dyDescent="0.2">
      <c r="H1288" s="93"/>
      <c r="I1288" s="30"/>
      <c r="J1288" s="30"/>
      <c r="K1288" s="30"/>
      <c r="L1288" s="30"/>
      <c r="M1288" s="109"/>
      <c r="N1288" s="109"/>
      <c r="O1288" s="30"/>
      <c r="P1288" s="109" t="s">
        <v>2057</v>
      </c>
    </row>
    <row r="1289" spans="8:16" ht="32.25" customHeight="1" x14ac:dyDescent="0.2">
      <c r="H1289" s="93"/>
      <c r="I1289" s="30"/>
      <c r="J1289" s="30"/>
      <c r="K1289" s="30"/>
      <c r="L1289" s="30"/>
      <c r="M1289" s="109"/>
      <c r="N1289" s="109"/>
      <c r="O1289" s="30"/>
      <c r="P1289" s="109" t="s">
        <v>2058</v>
      </c>
    </row>
    <row r="1290" spans="8:16" ht="32.25" customHeight="1" x14ac:dyDescent="0.2">
      <c r="H1290" s="93"/>
      <c r="I1290" s="30"/>
      <c r="J1290" s="30"/>
      <c r="K1290" s="30"/>
      <c r="L1290" s="30"/>
      <c r="M1290" s="109"/>
      <c r="N1290" s="109"/>
      <c r="O1290" s="30"/>
      <c r="P1290" s="109" t="s">
        <v>2059</v>
      </c>
    </row>
    <row r="1291" spans="8:16" ht="32.25" customHeight="1" x14ac:dyDescent="0.2">
      <c r="H1291" s="93"/>
      <c r="I1291" s="30"/>
      <c r="J1291" s="30"/>
      <c r="K1291" s="30"/>
      <c r="L1291" s="30"/>
      <c r="M1291" s="109"/>
      <c r="N1291" s="109"/>
      <c r="O1291" s="30"/>
      <c r="P1291" s="109">
        <v>825805</v>
      </c>
    </row>
    <row r="1292" spans="8:16" ht="32.25" customHeight="1" x14ac:dyDescent="0.2">
      <c r="H1292" s="93"/>
      <c r="I1292" s="30"/>
      <c r="J1292" s="30"/>
      <c r="K1292" s="30"/>
      <c r="L1292" s="30"/>
      <c r="M1292" s="109"/>
      <c r="N1292" s="109"/>
      <c r="O1292" s="30"/>
      <c r="P1292" s="109">
        <v>825905</v>
      </c>
    </row>
    <row r="1293" spans="8:16" ht="32.25" customHeight="1" x14ac:dyDescent="0.2">
      <c r="H1293" s="93"/>
      <c r="I1293" s="30"/>
      <c r="J1293" s="30"/>
      <c r="K1293" s="30"/>
      <c r="L1293" s="30"/>
      <c r="M1293" s="109"/>
      <c r="N1293" s="109"/>
      <c r="O1293" s="30"/>
      <c r="P1293" s="109">
        <v>826005</v>
      </c>
    </row>
    <row r="1294" spans="8:16" ht="32.25" customHeight="1" x14ac:dyDescent="0.2">
      <c r="H1294" s="93"/>
      <c r="I1294" s="30"/>
      <c r="J1294" s="30"/>
      <c r="K1294" s="30"/>
      <c r="L1294" s="30"/>
      <c r="M1294" s="109"/>
      <c r="N1294" s="109"/>
      <c r="O1294" s="30"/>
      <c r="P1294" s="109">
        <v>826105</v>
      </c>
    </row>
    <row r="1295" spans="8:16" ht="32.25" customHeight="1" x14ac:dyDescent="0.2">
      <c r="H1295" s="93"/>
      <c r="I1295" s="30"/>
      <c r="J1295" s="30"/>
      <c r="K1295" s="30"/>
      <c r="L1295" s="30"/>
      <c r="M1295" s="109"/>
      <c r="N1295" s="109"/>
      <c r="O1295" s="30"/>
      <c r="P1295" s="109">
        <v>826205</v>
      </c>
    </row>
    <row r="1296" spans="8:16" ht="32.25" customHeight="1" x14ac:dyDescent="0.2">
      <c r="H1296" s="93"/>
      <c r="I1296" s="30"/>
      <c r="J1296" s="30"/>
      <c r="K1296" s="30"/>
      <c r="L1296" s="30"/>
      <c r="M1296" s="109"/>
      <c r="N1296" s="109"/>
      <c r="O1296" s="30"/>
      <c r="P1296" s="109">
        <v>826305</v>
      </c>
    </row>
    <row r="1297" spans="8:16" ht="32.25" customHeight="1" x14ac:dyDescent="0.2">
      <c r="H1297" s="93"/>
      <c r="I1297" s="30"/>
      <c r="J1297" s="30"/>
      <c r="K1297" s="30"/>
      <c r="L1297" s="30"/>
      <c r="M1297" s="109"/>
      <c r="N1297" s="109"/>
      <c r="O1297" s="30"/>
      <c r="P1297" s="109">
        <v>826405</v>
      </c>
    </row>
    <row r="1298" spans="8:16" ht="32.25" customHeight="1" x14ac:dyDescent="0.2">
      <c r="H1298" s="93"/>
      <c r="I1298" s="30"/>
      <c r="J1298" s="30"/>
      <c r="K1298" s="30"/>
      <c r="L1298" s="30"/>
      <c r="M1298" s="109"/>
      <c r="N1298" s="109"/>
      <c r="O1298" s="30"/>
      <c r="P1298" s="109">
        <v>826605</v>
      </c>
    </row>
    <row r="1299" spans="8:16" ht="32.25" customHeight="1" x14ac:dyDescent="0.2">
      <c r="H1299" s="93"/>
      <c r="I1299" s="30"/>
      <c r="J1299" s="30"/>
      <c r="K1299" s="30"/>
      <c r="L1299" s="30"/>
      <c r="M1299" s="109"/>
      <c r="N1299" s="109"/>
      <c r="O1299" s="30"/>
      <c r="P1299" s="109" t="s">
        <v>2060</v>
      </c>
    </row>
    <row r="1300" spans="8:16" ht="32.25" customHeight="1" x14ac:dyDescent="0.2">
      <c r="H1300" s="93"/>
      <c r="I1300" s="30"/>
      <c r="J1300" s="30"/>
      <c r="K1300" s="30"/>
      <c r="L1300" s="30"/>
      <c r="M1300" s="109"/>
      <c r="N1300" s="109"/>
      <c r="O1300" s="30"/>
      <c r="P1300" s="109" t="s">
        <v>2061</v>
      </c>
    </row>
    <row r="1301" spans="8:16" ht="32.25" customHeight="1" x14ac:dyDescent="0.2">
      <c r="H1301" s="93"/>
      <c r="I1301" s="30"/>
      <c r="J1301" s="30"/>
      <c r="K1301" s="30"/>
      <c r="L1301" s="30"/>
      <c r="M1301" s="109"/>
      <c r="N1301" s="109"/>
      <c r="O1301" s="30"/>
      <c r="P1301" s="109" t="s">
        <v>2062</v>
      </c>
    </row>
    <row r="1302" spans="8:16" ht="32.25" customHeight="1" x14ac:dyDescent="0.2">
      <c r="H1302" s="93"/>
      <c r="I1302" s="30"/>
      <c r="J1302" s="30"/>
      <c r="K1302" s="30"/>
      <c r="L1302" s="30"/>
      <c r="M1302" s="109"/>
      <c r="N1302" s="109"/>
      <c r="O1302" s="30"/>
      <c r="P1302" s="109" t="s">
        <v>2063</v>
      </c>
    </row>
    <row r="1303" spans="8:16" ht="32.25" customHeight="1" x14ac:dyDescent="0.2">
      <c r="H1303" s="93"/>
      <c r="I1303" s="30"/>
      <c r="J1303" s="30"/>
      <c r="K1303" s="30"/>
      <c r="L1303" s="30"/>
      <c r="M1303" s="109"/>
      <c r="N1303" s="109"/>
      <c r="O1303" s="30"/>
      <c r="P1303" s="109" t="s">
        <v>2064</v>
      </c>
    </row>
    <row r="1304" spans="8:16" ht="32.25" customHeight="1" x14ac:dyDescent="0.2">
      <c r="H1304" s="93"/>
      <c r="I1304" s="30"/>
      <c r="J1304" s="30"/>
      <c r="K1304" s="30"/>
      <c r="L1304" s="30"/>
      <c r="M1304" s="109"/>
      <c r="N1304" s="109"/>
      <c r="O1304" s="30"/>
      <c r="P1304" s="109" t="s">
        <v>2065</v>
      </c>
    </row>
    <row r="1305" spans="8:16" ht="32.25" customHeight="1" x14ac:dyDescent="0.2">
      <c r="H1305" s="93"/>
      <c r="I1305" s="30"/>
      <c r="J1305" s="30"/>
      <c r="K1305" s="30"/>
      <c r="L1305" s="30"/>
      <c r="M1305" s="109"/>
      <c r="N1305" s="109"/>
      <c r="O1305" s="30"/>
      <c r="P1305" s="109" t="s">
        <v>2066</v>
      </c>
    </row>
    <row r="1306" spans="8:16" ht="32.25" customHeight="1" x14ac:dyDescent="0.2">
      <c r="H1306" s="93"/>
      <c r="I1306" s="30"/>
      <c r="J1306" s="30"/>
      <c r="K1306" s="30"/>
      <c r="L1306" s="30"/>
      <c r="M1306" s="109"/>
      <c r="N1306" s="109"/>
      <c r="O1306" s="30"/>
      <c r="P1306" s="109" t="s">
        <v>2067</v>
      </c>
    </row>
    <row r="1307" spans="8:16" ht="32.25" customHeight="1" x14ac:dyDescent="0.2">
      <c r="H1307" s="93"/>
      <c r="I1307" s="30"/>
      <c r="J1307" s="30"/>
      <c r="K1307" s="30"/>
      <c r="L1307" s="30"/>
      <c r="M1307" s="109"/>
      <c r="N1307" s="109"/>
      <c r="O1307" s="30"/>
      <c r="P1307" s="109" t="s">
        <v>2068</v>
      </c>
    </row>
    <row r="1308" spans="8:16" ht="32.25" customHeight="1" x14ac:dyDescent="0.2">
      <c r="H1308" s="93"/>
      <c r="I1308" s="30"/>
      <c r="J1308" s="30"/>
      <c r="K1308" s="30"/>
      <c r="L1308" s="30"/>
      <c r="M1308" s="109"/>
      <c r="N1308" s="109"/>
      <c r="O1308" s="30"/>
      <c r="P1308" s="109" t="s">
        <v>2069</v>
      </c>
    </row>
    <row r="1309" spans="8:16" ht="32.25" customHeight="1" x14ac:dyDescent="0.2">
      <c r="H1309" s="93"/>
      <c r="I1309" s="30"/>
      <c r="J1309" s="30"/>
      <c r="K1309" s="30"/>
      <c r="L1309" s="30"/>
      <c r="M1309" s="109"/>
      <c r="N1309" s="109"/>
      <c r="O1309" s="30"/>
      <c r="P1309" s="109" t="s">
        <v>2070</v>
      </c>
    </row>
    <row r="1310" spans="8:16" ht="32.25" customHeight="1" x14ac:dyDescent="0.2">
      <c r="H1310" s="93"/>
      <c r="I1310" s="30"/>
      <c r="J1310" s="30"/>
      <c r="K1310" s="30"/>
      <c r="L1310" s="30"/>
      <c r="M1310" s="109"/>
      <c r="N1310" s="109"/>
      <c r="O1310" s="30"/>
      <c r="P1310" s="109" t="s">
        <v>2071</v>
      </c>
    </row>
    <row r="1311" spans="8:16" ht="32.25" customHeight="1" x14ac:dyDescent="0.2">
      <c r="H1311" s="93"/>
      <c r="I1311" s="30"/>
      <c r="J1311" s="30"/>
      <c r="K1311" s="30"/>
      <c r="L1311" s="30"/>
      <c r="M1311" s="109"/>
      <c r="N1311" s="109"/>
      <c r="O1311" s="30"/>
      <c r="P1311" s="109" t="s">
        <v>2072</v>
      </c>
    </row>
    <row r="1312" spans="8:16" ht="32.25" customHeight="1" x14ac:dyDescent="0.2">
      <c r="H1312" s="93"/>
      <c r="I1312" s="30"/>
      <c r="J1312" s="30"/>
      <c r="K1312" s="30"/>
      <c r="L1312" s="30"/>
      <c r="M1312" s="109"/>
      <c r="N1312" s="109"/>
      <c r="O1312" s="30"/>
      <c r="P1312" s="109" t="s">
        <v>2073</v>
      </c>
    </row>
    <row r="1313" spans="8:16" ht="32.25" customHeight="1" x14ac:dyDescent="0.2">
      <c r="H1313" s="93"/>
      <c r="I1313" s="30"/>
      <c r="J1313" s="30"/>
      <c r="K1313" s="30"/>
      <c r="L1313" s="30"/>
      <c r="M1313" s="109"/>
      <c r="N1313" s="109"/>
      <c r="O1313" s="30"/>
      <c r="P1313" s="109">
        <v>896605</v>
      </c>
    </row>
    <row r="1314" spans="8:16" ht="32.25" customHeight="1" x14ac:dyDescent="0.2">
      <c r="H1314" s="93"/>
      <c r="I1314" s="30"/>
      <c r="J1314" s="30"/>
      <c r="K1314" s="30"/>
      <c r="L1314" s="30"/>
      <c r="M1314" s="109"/>
      <c r="N1314" s="109"/>
      <c r="O1314" s="30"/>
      <c r="P1314" s="109" t="s">
        <v>2074</v>
      </c>
    </row>
    <row r="1315" spans="8:16" ht="32.25" customHeight="1" x14ac:dyDescent="0.2">
      <c r="H1315" s="93"/>
      <c r="I1315" s="30"/>
      <c r="J1315" s="30"/>
      <c r="K1315" s="30"/>
      <c r="L1315" s="30"/>
      <c r="M1315" s="109"/>
      <c r="N1315" s="109"/>
      <c r="O1315" s="30"/>
      <c r="P1315" s="109" t="s">
        <v>2075</v>
      </c>
    </row>
    <row r="1316" spans="8:16" ht="32.25" customHeight="1" x14ac:dyDescent="0.2">
      <c r="H1316" s="93"/>
      <c r="I1316" s="30"/>
      <c r="J1316" s="30"/>
      <c r="K1316" s="30"/>
      <c r="L1316" s="30"/>
      <c r="M1316" s="109"/>
      <c r="N1316" s="109"/>
      <c r="O1316" s="30"/>
      <c r="P1316" s="109" t="s">
        <v>2076</v>
      </c>
    </row>
    <row r="1317" spans="8:16" ht="32.25" customHeight="1" x14ac:dyDescent="0.2">
      <c r="H1317" s="93"/>
      <c r="I1317" s="30"/>
      <c r="J1317" s="30"/>
      <c r="K1317" s="30"/>
      <c r="L1317" s="30"/>
      <c r="M1317" s="109"/>
      <c r="N1317" s="109"/>
      <c r="O1317" s="30"/>
      <c r="P1317" s="109" t="s">
        <v>2077</v>
      </c>
    </row>
    <row r="1318" spans="8:16" ht="32.25" customHeight="1" x14ac:dyDescent="0.2">
      <c r="H1318" s="93"/>
      <c r="I1318" s="30"/>
      <c r="J1318" s="30"/>
      <c r="K1318" s="30"/>
      <c r="L1318" s="30"/>
      <c r="M1318" s="109"/>
      <c r="N1318" s="109"/>
      <c r="O1318" s="30"/>
      <c r="P1318" s="109" t="s">
        <v>2078</v>
      </c>
    </row>
    <row r="1319" spans="8:16" ht="32.25" customHeight="1" x14ac:dyDescent="0.2">
      <c r="H1319" s="93"/>
      <c r="I1319" s="30"/>
      <c r="J1319" s="30"/>
      <c r="K1319" s="30"/>
      <c r="L1319" s="30"/>
      <c r="M1319" s="109"/>
      <c r="N1319" s="109"/>
      <c r="O1319" s="30"/>
      <c r="P1319" s="109" t="s">
        <v>2079</v>
      </c>
    </row>
    <row r="1320" spans="8:16" ht="32.25" customHeight="1" x14ac:dyDescent="0.2">
      <c r="H1320" s="93"/>
      <c r="I1320" s="30"/>
      <c r="J1320" s="30"/>
      <c r="K1320" s="30"/>
      <c r="L1320" s="30"/>
      <c r="M1320" s="109"/>
      <c r="N1320" s="109"/>
      <c r="O1320" s="30"/>
      <c r="P1320" s="109" t="s">
        <v>2080</v>
      </c>
    </row>
    <row r="1321" spans="8:16" ht="32.25" customHeight="1" x14ac:dyDescent="0.2">
      <c r="H1321" s="93"/>
      <c r="I1321" s="30"/>
      <c r="J1321" s="30"/>
      <c r="K1321" s="30"/>
      <c r="L1321" s="30"/>
      <c r="M1321" s="109"/>
      <c r="N1321" s="109"/>
      <c r="O1321" s="30"/>
      <c r="P1321" s="109" t="s">
        <v>2081</v>
      </c>
    </row>
    <row r="1322" spans="8:16" ht="32.25" customHeight="1" x14ac:dyDescent="0.2">
      <c r="H1322" s="93"/>
      <c r="I1322" s="30"/>
      <c r="J1322" s="30"/>
      <c r="K1322" s="30"/>
      <c r="L1322" s="30"/>
      <c r="M1322" s="109"/>
      <c r="N1322" s="109"/>
      <c r="O1322" s="30"/>
      <c r="P1322" s="109" t="s">
        <v>2082</v>
      </c>
    </row>
    <row r="1323" spans="8:16" ht="32.25" customHeight="1" x14ac:dyDescent="0.2">
      <c r="H1323" s="93"/>
      <c r="I1323" s="30"/>
      <c r="J1323" s="30"/>
      <c r="K1323" s="30"/>
      <c r="L1323" s="30"/>
      <c r="M1323" s="109"/>
      <c r="N1323" s="109"/>
      <c r="O1323" s="30"/>
      <c r="P1323" s="109" t="s">
        <v>2083</v>
      </c>
    </row>
    <row r="1324" spans="8:16" ht="32.25" customHeight="1" x14ac:dyDescent="0.2">
      <c r="H1324" s="93"/>
      <c r="I1324" s="30"/>
      <c r="J1324" s="30"/>
      <c r="K1324" s="30"/>
      <c r="L1324" s="30"/>
      <c r="M1324" s="109"/>
      <c r="N1324" s="109"/>
      <c r="O1324" s="30"/>
      <c r="P1324" s="109" t="s">
        <v>2084</v>
      </c>
    </row>
    <row r="1325" spans="8:16" ht="32.25" customHeight="1" x14ac:dyDescent="0.2">
      <c r="H1325" s="93"/>
      <c r="I1325" s="30"/>
      <c r="J1325" s="30"/>
      <c r="K1325" s="30"/>
      <c r="L1325" s="30"/>
      <c r="M1325" s="109"/>
      <c r="N1325" s="109"/>
      <c r="O1325" s="30"/>
      <c r="P1325" s="109" t="s">
        <v>2085</v>
      </c>
    </row>
    <row r="1326" spans="8:16" ht="32.25" customHeight="1" x14ac:dyDescent="0.2">
      <c r="H1326" s="93"/>
      <c r="I1326" s="30"/>
      <c r="J1326" s="30"/>
      <c r="K1326" s="30"/>
      <c r="L1326" s="30"/>
      <c r="M1326" s="109"/>
      <c r="N1326" s="109"/>
      <c r="O1326" s="30"/>
      <c r="P1326" s="109" t="s">
        <v>2086</v>
      </c>
    </row>
    <row r="1327" spans="8:16" ht="32.25" customHeight="1" x14ac:dyDescent="0.2">
      <c r="H1327" s="93"/>
      <c r="I1327" s="30"/>
      <c r="J1327" s="30"/>
      <c r="K1327" s="30"/>
      <c r="L1327" s="30"/>
      <c r="M1327" s="109"/>
      <c r="N1327" s="109"/>
      <c r="O1327" s="30"/>
      <c r="P1327" s="109" t="s">
        <v>2087</v>
      </c>
    </row>
    <row r="1328" spans="8:16" ht="32.25" customHeight="1" x14ac:dyDescent="0.2">
      <c r="H1328" s="93"/>
      <c r="I1328" s="30"/>
      <c r="J1328" s="30"/>
      <c r="K1328" s="30"/>
      <c r="L1328" s="30"/>
      <c r="M1328" s="109"/>
      <c r="N1328" s="109"/>
      <c r="O1328" s="30"/>
      <c r="P1328" s="109" t="s">
        <v>2088</v>
      </c>
    </row>
    <row r="1329" spans="8:16" ht="32.25" customHeight="1" x14ac:dyDescent="0.2">
      <c r="H1329" s="93"/>
      <c r="I1329" s="30"/>
      <c r="J1329" s="30"/>
      <c r="K1329" s="30"/>
      <c r="L1329" s="30"/>
      <c r="M1329" s="109"/>
      <c r="N1329" s="109"/>
      <c r="O1329" s="30"/>
      <c r="P1329" s="109" t="s">
        <v>2089</v>
      </c>
    </row>
    <row r="1330" spans="8:16" ht="32.25" customHeight="1" x14ac:dyDescent="0.2">
      <c r="H1330" s="93"/>
      <c r="I1330" s="30"/>
      <c r="J1330" s="30"/>
      <c r="K1330" s="30"/>
      <c r="L1330" s="30"/>
      <c r="M1330" s="109"/>
      <c r="N1330" s="109"/>
      <c r="O1330" s="30"/>
      <c r="P1330" s="109" t="s">
        <v>2090</v>
      </c>
    </row>
    <row r="1331" spans="8:16" ht="32.25" customHeight="1" x14ac:dyDescent="0.2">
      <c r="H1331" s="93"/>
      <c r="I1331" s="30"/>
      <c r="J1331" s="30"/>
      <c r="K1331" s="30"/>
      <c r="L1331" s="30"/>
      <c r="M1331" s="109"/>
      <c r="N1331" s="109"/>
      <c r="O1331" s="30"/>
      <c r="P1331" s="109" t="s">
        <v>2091</v>
      </c>
    </row>
    <row r="1332" spans="8:16" ht="32.25" customHeight="1" x14ac:dyDescent="0.2">
      <c r="H1332" s="93"/>
      <c r="I1332" s="30"/>
      <c r="J1332" s="30"/>
      <c r="K1332" s="30"/>
      <c r="L1332" s="30"/>
      <c r="M1332" s="109"/>
      <c r="N1332" s="109"/>
      <c r="O1332" s="30"/>
      <c r="P1332" s="109" t="s">
        <v>2092</v>
      </c>
    </row>
    <row r="1333" spans="8:16" ht="32.25" customHeight="1" x14ac:dyDescent="0.2">
      <c r="H1333" s="93"/>
      <c r="I1333" s="30"/>
      <c r="J1333" s="30"/>
      <c r="K1333" s="30"/>
      <c r="L1333" s="30"/>
      <c r="M1333" s="109"/>
      <c r="N1333" s="109"/>
      <c r="O1333" s="30"/>
      <c r="P1333" s="109" t="s">
        <v>2093</v>
      </c>
    </row>
    <row r="1334" spans="8:16" ht="32.25" customHeight="1" x14ac:dyDescent="0.2">
      <c r="H1334" s="93"/>
      <c r="I1334" s="30"/>
      <c r="J1334" s="30"/>
      <c r="K1334" s="30"/>
      <c r="L1334" s="30"/>
      <c r="M1334" s="109"/>
      <c r="N1334" s="109"/>
      <c r="O1334" s="30"/>
      <c r="P1334" s="109" t="s">
        <v>2094</v>
      </c>
    </row>
    <row r="1335" spans="8:16" ht="32.25" customHeight="1" x14ac:dyDescent="0.2">
      <c r="H1335" s="93"/>
      <c r="I1335" s="30"/>
      <c r="J1335" s="30"/>
      <c r="K1335" s="30"/>
      <c r="L1335" s="30"/>
      <c r="M1335" s="109"/>
      <c r="N1335" s="109"/>
      <c r="O1335" s="30"/>
      <c r="P1335" s="109" t="s">
        <v>2095</v>
      </c>
    </row>
    <row r="1336" spans="8:16" ht="32.25" customHeight="1" x14ac:dyDescent="0.2">
      <c r="H1336" s="93"/>
      <c r="I1336" s="30"/>
      <c r="J1336" s="30"/>
      <c r="K1336" s="30"/>
      <c r="L1336" s="30"/>
      <c r="M1336" s="109"/>
      <c r="N1336" s="109"/>
      <c r="O1336" s="30"/>
      <c r="P1336" s="109" t="s">
        <v>2096</v>
      </c>
    </row>
    <row r="1337" spans="8:16" ht="32.25" customHeight="1" x14ac:dyDescent="0.2">
      <c r="H1337" s="93"/>
      <c r="I1337" s="30"/>
      <c r="J1337" s="30"/>
      <c r="K1337" s="30"/>
      <c r="L1337" s="30"/>
      <c r="M1337" s="109"/>
      <c r="N1337" s="109"/>
      <c r="O1337" s="30"/>
      <c r="P1337" s="109" t="s">
        <v>2097</v>
      </c>
    </row>
    <row r="1338" spans="8:16" ht="32.25" customHeight="1" x14ac:dyDescent="0.2">
      <c r="H1338" s="93"/>
      <c r="I1338" s="30"/>
      <c r="J1338" s="30"/>
      <c r="K1338" s="30"/>
      <c r="L1338" s="30"/>
      <c r="M1338" s="109"/>
      <c r="N1338" s="109"/>
      <c r="O1338" s="30"/>
      <c r="P1338" s="109" t="s">
        <v>2098</v>
      </c>
    </row>
    <row r="1339" spans="8:16" ht="32.25" customHeight="1" x14ac:dyDescent="0.2">
      <c r="H1339" s="93"/>
      <c r="I1339" s="30"/>
      <c r="J1339" s="30"/>
      <c r="K1339" s="30"/>
      <c r="L1339" s="30"/>
      <c r="M1339" s="109"/>
      <c r="N1339" s="109"/>
      <c r="O1339" s="30"/>
      <c r="P1339" s="109" t="s">
        <v>2099</v>
      </c>
    </row>
    <row r="1340" spans="8:16" ht="32.25" customHeight="1" x14ac:dyDescent="0.2">
      <c r="H1340" s="93"/>
      <c r="I1340" s="30"/>
      <c r="J1340" s="30"/>
      <c r="K1340" s="30"/>
      <c r="L1340" s="30"/>
      <c r="M1340" s="109"/>
      <c r="N1340" s="109"/>
      <c r="O1340" s="30"/>
      <c r="P1340" s="109" t="s">
        <v>2100</v>
      </c>
    </row>
    <row r="1341" spans="8:16" ht="32.25" customHeight="1" x14ac:dyDescent="0.2">
      <c r="H1341" s="93"/>
      <c r="I1341" s="30"/>
      <c r="J1341" s="30"/>
      <c r="K1341" s="30"/>
      <c r="L1341" s="30"/>
      <c r="M1341" s="109"/>
      <c r="N1341" s="109"/>
      <c r="O1341" s="30"/>
      <c r="P1341" s="109" t="s">
        <v>2101</v>
      </c>
    </row>
    <row r="1342" spans="8:16" ht="32.25" customHeight="1" x14ac:dyDescent="0.2">
      <c r="H1342" s="93"/>
      <c r="I1342" s="30"/>
      <c r="J1342" s="30"/>
      <c r="K1342" s="30"/>
      <c r="L1342" s="30"/>
      <c r="M1342" s="109"/>
      <c r="N1342" s="109"/>
      <c r="O1342" s="30"/>
      <c r="P1342" s="109" t="s">
        <v>2102</v>
      </c>
    </row>
    <row r="1343" spans="8:16" ht="32.25" customHeight="1" x14ac:dyDescent="0.2">
      <c r="H1343" s="93"/>
      <c r="I1343" s="30"/>
      <c r="J1343" s="30"/>
      <c r="K1343" s="30"/>
      <c r="L1343" s="30"/>
      <c r="M1343" s="109"/>
      <c r="N1343" s="109"/>
      <c r="O1343" s="30"/>
      <c r="P1343" s="109" t="s">
        <v>2103</v>
      </c>
    </row>
    <row r="1344" spans="8:16" ht="32.25" customHeight="1" x14ac:dyDescent="0.2">
      <c r="H1344" s="93"/>
      <c r="I1344" s="30"/>
      <c r="J1344" s="30"/>
      <c r="K1344" s="30"/>
      <c r="L1344" s="30"/>
      <c r="M1344" s="109"/>
      <c r="N1344" s="109"/>
      <c r="O1344" s="30"/>
      <c r="P1344" s="109" t="s">
        <v>2104</v>
      </c>
    </row>
    <row r="1345" spans="8:16" ht="32.25" customHeight="1" x14ac:dyDescent="0.2">
      <c r="H1345" s="93"/>
      <c r="I1345" s="30"/>
      <c r="J1345" s="30"/>
      <c r="K1345" s="30"/>
      <c r="L1345" s="30"/>
      <c r="M1345" s="109"/>
      <c r="N1345" s="109"/>
      <c r="O1345" s="30"/>
      <c r="P1345" s="109" t="s">
        <v>2105</v>
      </c>
    </row>
    <row r="1346" spans="8:16" ht="32.25" customHeight="1" x14ac:dyDescent="0.2">
      <c r="H1346" s="93"/>
      <c r="I1346" s="30"/>
      <c r="J1346" s="30"/>
      <c r="K1346" s="30"/>
      <c r="L1346" s="30"/>
      <c r="M1346" s="109"/>
      <c r="N1346" s="109"/>
      <c r="O1346" s="30"/>
      <c r="P1346" s="109" t="s">
        <v>2106</v>
      </c>
    </row>
    <row r="1347" spans="8:16" ht="32.25" customHeight="1" x14ac:dyDescent="0.2">
      <c r="H1347" s="93"/>
      <c r="I1347" s="30"/>
      <c r="J1347" s="30"/>
      <c r="K1347" s="30"/>
      <c r="L1347" s="30"/>
      <c r="M1347" s="109"/>
      <c r="N1347" s="109"/>
      <c r="O1347" s="30"/>
      <c r="P1347" s="109" t="s">
        <v>2107</v>
      </c>
    </row>
    <row r="1348" spans="8:16" ht="32.25" customHeight="1" x14ac:dyDescent="0.2">
      <c r="H1348" s="93"/>
      <c r="I1348" s="30"/>
      <c r="J1348" s="30"/>
      <c r="K1348" s="30"/>
      <c r="L1348" s="30"/>
      <c r="M1348" s="109"/>
      <c r="N1348" s="109"/>
      <c r="O1348" s="30"/>
      <c r="P1348" s="109" t="s">
        <v>2108</v>
      </c>
    </row>
    <row r="1349" spans="8:16" ht="32.25" customHeight="1" x14ac:dyDescent="0.2">
      <c r="H1349" s="93"/>
      <c r="I1349" s="30"/>
      <c r="J1349" s="30"/>
      <c r="K1349" s="30"/>
      <c r="L1349" s="30"/>
      <c r="M1349" s="109"/>
      <c r="N1349" s="109"/>
      <c r="O1349" s="30"/>
      <c r="P1349" s="109" t="s">
        <v>2109</v>
      </c>
    </row>
    <row r="1350" spans="8:16" ht="32.25" customHeight="1" x14ac:dyDescent="0.2">
      <c r="H1350" s="93"/>
      <c r="I1350" s="30"/>
      <c r="J1350" s="30"/>
      <c r="K1350" s="30"/>
      <c r="L1350" s="30"/>
      <c r="M1350" s="109"/>
      <c r="N1350" s="109"/>
      <c r="O1350" s="30"/>
      <c r="P1350" s="109" t="s">
        <v>2110</v>
      </c>
    </row>
    <row r="1351" spans="8:16" ht="32.25" customHeight="1" x14ac:dyDescent="0.2">
      <c r="H1351" s="93"/>
      <c r="I1351" s="30"/>
      <c r="J1351" s="30"/>
      <c r="K1351" s="30"/>
      <c r="L1351" s="30"/>
      <c r="M1351" s="109"/>
      <c r="N1351" s="109"/>
      <c r="O1351" s="30"/>
      <c r="P1351" s="109" t="s">
        <v>2111</v>
      </c>
    </row>
    <row r="1352" spans="8:16" ht="32.25" customHeight="1" x14ac:dyDescent="0.2">
      <c r="H1352" s="93"/>
      <c r="I1352" s="30"/>
      <c r="J1352" s="30"/>
      <c r="K1352" s="30"/>
      <c r="L1352" s="30"/>
      <c r="M1352" s="109"/>
      <c r="N1352" s="109"/>
      <c r="O1352" s="30"/>
      <c r="P1352" s="109" t="s">
        <v>2112</v>
      </c>
    </row>
    <row r="1353" spans="8:16" ht="32.25" customHeight="1" x14ac:dyDescent="0.2">
      <c r="H1353" s="93"/>
      <c r="I1353" s="30"/>
      <c r="J1353" s="30"/>
      <c r="K1353" s="30"/>
      <c r="L1353" s="30"/>
      <c r="M1353" s="109"/>
      <c r="N1353" s="109"/>
      <c r="O1353" s="30"/>
      <c r="P1353" s="109" t="s">
        <v>2113</v>
      </c>
    </row>
    <row r="1354" spans="8:16" ht="32.25" customHeight="1" x14ac:dyDescent="0.2">
      <c r="H1354" s="93"/>
      <c r="I1354" s="30"/>
      <c r="J1354" s="30"/>
      <c r="K1354" s="30"/>
      <c r="L1354" s="30"/>
      <c r="M1354" s="109"/>
      <c r="N1354" s="109"/>
      <c r="O1354" s="30"/>
      <c r="P1354" s="109" t="s">
        <v>2114</v>
      </c>
    </row>
    <row r="1355" spans="8:16" ht="32.25" customHeight="1" x14ac:dyDescent="0.2">
      <c r="H1355" s="93"/>
      <c r="I1355" s="30"/>
      <c r="J1355" s="30"/>
      <c r="K1355" s="30"/>
      <c r="L1355" s="30"/>
      <c r="M1355" s="109"/>
      <c r="N1355" s="109"/>
      <c r="O1355" s="30"/>
      <c r="P1355" s="109" t="s">
        <v>2115</v>
      </c>
    </row>
    <row r="1356" spans="8:16" ht="32.25" customHeight="1" x14ac:dyDescent="0.2">
      <c r="H1356" s="93"/>
      <c r="I1356" s="30"/>
      <c r="J1356" s="30"/>
      <c r="K1356" s="30"/>
      <c r="L1356" s="30"/>
      <c r="M1356" s="109"/>
      <c r="N1356" s="109"/>
      <c r="O1356" s="30"/>
      <c r="P1356" s="109" t="s">
        <v>2116</v>
      </c>
    </row>
    <row r="1357" spans="8:16" ht="32.25" customHeight="1" x14ac:dyDescent="0.2">
      <c r="H1357" s="93"/>
      <c r="I1357" s="30"/>
      <c r="J1357" s="30"/>
      <c r="K1357" s="30"/>
      <c r="L1357" s="30"/>
      <c r="M1357" s="109"/>
      <c r="N1357" s="109"/>
      <c r="O1357" s="30"/>
      <c r="P1357" s="109" t="s">
        <v>2117</v>
      </c>
    </row>
    <row r="1358" spans="8:16" ht="32.25" customHeight="1" x14ac:dyDescent="0.2">
      <c r="H1358" s="93"/>
      <c r="I1358" s="30"/>
      <c r="J1358" s="30"/>
      <c r="K1358" s="30"/>
      <c r="L1358" s="30"/>
      <c r="M1358" s="109"/>
      <c r="N1358" s="109"/>
      <c r="O1358" s="30"/>
      <c r="P1358" s="109" t="s">
        <v>2118</v>
      </c>
    </row>
    <row r="1359" spans="8:16" ht="32.25" customHeight="1" x14ac:dyDescent="0.2">
      <c r="H1359" s="93"/>
      <c r="I1359" s="30"/>
      <c r="J1359" s="30"/>
      <c r="K1359" s="30"/>
      <c r="L1359" s="30"/>
      <c r="M1359" s="109"/>
      <c r="N1359" s="109"/>
      <c r="O1359" s="30"/>
      <c r="P1359" s="109" t="s">
        <v>2119</v>
      </c>
    </row>
    <row r="1360" spans="8:16" ht="32.25" customHeight="1" x14ac:dyDescent="0.2">
      <c r="H1360" s="93"/>
      <c r="I1360" s="30"/>
      <c r="J1360" s="30"/>
      <c r="K1360" s="30"/>
      <c r="L1360" s="30"/>
      <c r="M1360" s="109"/>
      <c r="N1360" s="109"/>
      <c r="O1360" s="30"/>
      <c r="P1360" s="109" t="s">
        <v>2120</v>
      </c>
    </row>
    <row r="1361" spans="8:16" ht="32.25" customHeight="1" x14ac:dyDescent="0.2">
      <c r="H1361" s="93"/>
      <c r="I1361" s="30"/>
      <c r="J1361" s="30"/>
      <c r="K1361" s="30"/>
      <c r="L1361" s="30"/>
      <c r="M1361" s="109"/>
      <c r="N1361" s="109"/>
      <c r="O1361" s="30"/>
      <c r="P1361" s="109" t="s">
        <v>2121</v>
      </c>
    </row>
    <row r="1362" spans="8:16" ht="32.25" customHeight="1" x14ac:dyDescent="0.2">
      <c r="H1362" s="93"/>
      <c r="I1362" s="30"/>
      <c r="J1362" s="30"/>
      <c r="K1362" s="30"/>
      <c r="L1362" s="30"/>
      <c r="M1362" s="109"/>
      <c r="N1362" s="109"/>
      <c r="O1362" s="30"/>
      <c r="P1362" s="109" t="s">
        <v>2122</v>
      </c>
    </row>
    <row r="1363" spans="8:16" ht="32.25" customHeight="1" x14ac:dyDescent="0.2">
      <c r="H1363" s="93"/>
      <c r="I1363" s="30"/>
      <c r="J1363" s="30"/>
      <c r="K1363" s="30"/>
      <c r="L1363" s="30"/>
      <c r="M1363" s="109"/>
      <c r="N1363" s="109"/>
      <c r="O1363" s="30"/>
      <c r="P1363" s="109" t="s">
        <v>2123</v>
      </c>
    </row>
    <row r="1364" spans="8:16" ht="32.25" customHeight="1" x14ac:dyDescent="0.2">
      <c r="H1364" s="93"/>
      <c r="I1364" s="30"/>
      <c r="J1364" s="30"/>
      <c r="K1364" s="30"/>
      <c r="L1364" s="30"/>
      <c r="M1364" s="109"/>
      <c r="N1364" s="109"/>
      <c r="O1364" s="30"/>
      <c r="P1364" s="109" t="s">
        <v>2124</v>
      </c>
    </row>
    <row r="1365" spans="8:16" ht="32.25" customHeight="1" x14ac:dyDescent="0.2">
      <c r="H1365" s="93"/>
      <c r="I1365" s="30"/>
      <c r="J1365" s="30"/>
      <c r="K1365" s="30"/>
      <c r="L1365" s="30"/>
      <c r="M1365" s="109"/>
      <c r="N1365" s="109"/>
      <c r="O1365" s="30"/>
      <c r="P1365" s="109" t="s">
        <v>2125</v>
      </c>
    </row>
    <row r="1366" spans="8:16" ht="32.25" customHeight="1" x14ac:dyDescent="0.2">
      <c r="H1366" s="93"/>
      <c r="I1366" s="30"/>
      <c r="J1366" s="30"/>
      <c r="K1366" s="30"/>
      <c r="L1366" s="30"/>
      <c r="M1366" s="109"/>
      <c r="N1366" s="109"/>
      <c r="O1366" s="30"/>
      <c r="P1366" s="109" t="s">
        <v>2126</v>
      </c>
    </row>
    <row r="1367" spans="8:16" ht="32.25" customHeight="1" x14ac:dyDescent="0.2">
      <c r="H1367" s="93"/>
      <c r="I1367" s="30"/>
      <c r="J1367" s="30"/>
      <c r="K1367" s="30"/>
      <c r="L1367" s="30"/>
      <c r="M1367" s="109"/>
      <c r="N1367" s="109"/>
      <c r="O1367" s="30"/>
      <c r="P1367" s="109" t="s">
        <v>2127</v>
      </c>
    </row>
    <row r="1368" spans="8:16" ht="32.25" customHeight="1" x14ac:dyDescent="0.2">
      <c r="H1368" s="93"/>
      <c r="I1368" s="30"/>
      <c r="J1368" s="30"/>
      <c r="K1368" s="30"/>
      <c r="L1368" s="30"/>
      <c r="M1368" s="109"/>
      <c r="N1368" s="109"/>
      <c r="O1368" s="30"/>
      <c r="P1368" s="109" t="s">
        <v>2128</v>
      </c>
    </row>
    <row r="1369" spans="8:16" ht="32.25" customHeight="1" x14ac:dyDescent="0.2">
      <c r="H1369" s="93"/>
      <c r="I1369" s="30"/>
      <c r="J1369" s="30"/>
      <c r="K1369" s="30"/>
      <c r="L1369" s="30"/>
      <c r="M1369" s="109"/>
      <c r="N1369" s="109"/>
      <c r="O1369" s="30"/>
      <c r="P1369" s="109" t="s">
        <v>2129</v>
      </c>
    </row>
    <row r="1370" spans="8:16" ht="32.25" customHeight="1" x14ac:dyDescent="0.2">
      <c r="H1370" s="93"/>
      <c r="I1370" s="30"/>
      <c r="J1370" s="30"/>
      <c r="K1370" s="30"/>
      <c r="L1370" s="30"/>
      <c r="M1370" s="109"/>
      <c r="N1370" s="109"/>
      <c r="O1370" s="30"/>
      <c r="P1370" s="109" t="s">
        <v>2130</v>
      </c>
    </row>
    <row r="1371" spans="8:16" ht="32.25" customHeight="1" x14ac:dyDescent="0.2">
      <c r="H1371" s="93"/>
      <c r="I1371" s="30"/>
      <c r="J1371" s="30"/>
      <c r="K1371" s="30"/>
      <c r="L1371" s="30"/>
      <c r="M1371" s="109"/>
      <c r="N1371" s="109"/>
      <c r="O1371" s="30"/>
      <c r="P1371" s="109" t="s">
        <v>2131</v>
      </c>
    </row>
    <row r="1372" spans="8:16" ht="32.25" customHeight="1" x14ac:dyDescent="0.2">
      <c r="H1372" s="93"/>
      <c r="I1372" s="30"/>
      <c r="J1372" s="30"/>
      <c r="K1372" s="30"/>
      <c r="L1372" s="30"/>
      <c r="M1372" s="109"/>
      <c r="N1372" s="109"/>
      <c r="O1372" s="30"/>
      <c r="P1372" s="109" t="s">
        <v>2132</v>
      </c>
    </row>
    <row r="1373" spans="8:16" ht="32.25" customHeight="1" x14ac:dyDescent="0.2">
      <c r="H1373" s="93"/>
      <c r="I1373" s="30"/>
      <c r="J1373" s="30"/>
      <c r="K1373" s="30"/>
      <c r="L1373" s="30"/>
      <c r="M1373" s="109"/>
      <c r="N1373" s="109"/>
      <c r="O1373" s="30"/>
      <c r="P1373" s="109" t="s">
        <v>2133</v>
      </c>
    </row>
    <row r="1374" spans="8:16" ht="32.25" customHeight="1" x14ac:dyDescent="0.2">
      <c r="H1374" s="93"/>
      <c r="I1374" s="30"/>
      <c r="J1374" s="30"/>
      <c r="K1374" s="30"/>
      <c r="L1374" s="30"/>
      <c r="M1374" s="109"/>
      <c r="N1374" s="109"/>
      <c r="O1374" s="30"/>
      <c r="P1374" s="109" t="s">
        <v>2134</v>
      </c>
    </row>
    <row r="1375" spans="8:16" ht="32.25" customHeight="1" x14ac:dyDescent="0.2">
      <c r="H1375" s="93"/>
      <c r="I1375" s="30"/>
      <c r="J1375" s="30"/>
      <c r="K1375" s="30"/>
      <c r="L1375" s="30"/>
      <c r="M1375" s="109"/>
      <c r="N1375" s="109"/>
      <c r="O1375" s="30"/>
      <c r="P1375" s="109" t="s">
        <v>2135</v>
      </c>
    </row>
    <row r="1376" spans="8:16" ht="32.25" customHeight="1" x14ac:dyDescent="0.2">
      <c r="H1376" s="93"/>
      <c r="I1376" s="30"/>
      <c r="J1376" s="30"/>
      <c r="K1376" s="30"/>
      <c r="L1376" s="30"/>
      <c r="M1376" s="109"/>
      <c r="N1376" s="109"/>
      <c r="O1376" s="30"/>
      <c r="P1376" s="109" t="s">
        <v>2136</v>
      </c>
    </row>
    <row r="1377" spans="8:16" ht="32.25" customHeight="1" x14ac:dyDescent="0.2">
      <c r="H1377" s="93"/>
      <c r="I1377" s="30"/>
      <c r="J1377" s="30"/>
      <c r="K1377" s="30"/>
      <c r="L1377" s="30"/>
      <c r="M1377" s="109"/>
      <c r="N1377" s="109"/>
      <c r="O1377" s="30"/>
      <c r="P1377" s="109" t="s">
        <v>2137</v>
      </c>
    </row>
    <row r="1378" spans="8:16" ht="32.25" customHeight="1" x14ac:dyDescent="0.2">
      <c r="H1378" s="93"/>
      <c r="I1378" s="30"/>
      <c r="J1378" s="30"/>
      <c r="K1378" s="30"/>
      <c r="L1378" s="30"/>
      <c r="M1378" s="109"/>
      <c r="N1378" s="109"/>
      <c r="O1378" s="30"/>
      <c r="P1378" s="109" t="s">
        <v>2138</v>
      </c>
    </row>
    <row r="1379" spans="8:16" ht="32.25" customHeight="1" x14ac:dyDescent="0.2">
      <c r="H1379" s="93"/>
      <c r="I1379" s="30"/>
      <c r="J1379" s="30"/>
      <c r="K1379" s="30"/>
      <c r="L1379" s="30"/>
      <c r="M1379" s="109"/>
      <c r="N1379" s="109"/>
      <c r="O1379" s="30"/>
      <c r="P1379" s="109" t="s">
        <v>2139</v>
      </c>
    </row>
    <row r="1380" spans="8:16" ht="32.25" customHeight="1" x14ac:dyDescent="0.2">
      <c r="H1380" s="93"/>
      <c r="I1380" s="30"/>
      <c r="J1380" s="30"/>
      <c r="K1380" s="30"/>
      <c r="L1380" s="30"/>
      <c r="M1380" s="109"/>
      <c r="N1380" s="109"/>
      <c r="O1380" s="30"/>
      <c r="P1380" s="109" t="s">
        <v>2140</v>
      </c>
    </row>
    <row r="1381" spans="8:16" ht="32.25" customHeight="1" x14ac:dyDescent="0.2">
      <c r="H1381" s="93"/>
      <c r="I1381" s="30"/>
      <c r="J1381" s="30"/>
      <c r="K1381" s="30"/>
      <c r="L1381" s="30"/>
      <c r="M1381" s="109"/>
      <c r="N1381" s="109"/>
      <c r="O1381" s="30"/>
      <c r="P1381" s="109" t="s">
        <v>2141</v>
      </c>
    </row>
    <row r="1382" spans="8:16" ht="32.25" customHeight="1" x14ac:dyDescent="0.2">
      <c r="H1382" s="93"/>
      <c r="I1382" s="30"/>
      <c r="J1382" s="30"/>
      <c r="K1382" s="30"/>
      <c r="L1382" s="30"/>
      <c r="M1382" s="109"/>
      <c r="N1382" s="109"/>
      <c r="O1382" s="30"/>
      <c r="P1382" s="109" t="s">
        <v>2142</v>
      </c>
    </row>
    <row r="1383" spans="8:16" ht="32.25" customHeight="1" x14ac:dyDescent="0.2">
      <c r="H1383" s="93"/>
      <c r="I1383" s="30"/>
      <c r="J1383" s="30"/>
      <c r="K1383" s="30"/>
      <c r="L1383" s="30"/>
      <c r="M1383" s="109"/>
      <c r="N1383" s="109"/>
      <c r="O1383" s="30"/>
      <c r="P1383" s="109" t="s">
        <v>2143</v>
      </c>
    </row>
    <row r="1384" spans="8:16" ht="32.25" customHeight="1" x14ac:dyDescent="0.2">
      <c r="H1384" s="93"/>
      <c r="I1384" s="30"/>
      <c r="J1384" s="30"/>
      <c r="K1384" s="30"/>
      <c r="L1384" s="30"/>
      <c r="M1384" s="109"/>
      <c r="N1384" s="109"/>
      <c r="O1384" s="30"/>
      <c r="P1384" s="109" t="s">
        <v>2144</v>
      </c>
    </row>
    <row r="1385" spans="8:16" ht="32.25" customHeight="1" x14ac:dyDescent="0.2">
      <c r="H1385" s="93"/>
      <c r="I1385" s="30"/>
      <c r="J1385" s="30"/>
      <c r="K1385" s="30"/>
      <c r="L1385" s="30"/>
      <c r="M1385" s="109"/>
      <c r="N1385" s="109"/>
      <c r="O1385" s="30"/>
      <c r="P1385" s="109" t="s">
        <v>2145</v>
      </c>
    </row>
    <row r="1386" spans="8:16" ht="32.25" customHeight="1" x14ac:dyDescent="0.2">
      <c r="H1386" s="93"/>
      <c r="I1386" s="30"/>
      <c r="J1386" s="30"/>
      <c r="K1386" s="30"/>
      <c r="L1386" s="30"/>
      <c r="M1386" s="109"/>
      <c r="N1386" s="109"/>
      <c r="O1386" s="30"/>
      <c r="P1386" s="109" t="s">
        <v>2146</v>
      </c>
    </row>
    <row r="1387" spans="8:16" ht="32.25" customHeight="1" x14ac:dyDescent="0.2">
      <c r="H1387" s="93"/>
      <c r="I1387" s="30"/>
      <c r="J1387" s="30"/>
      <c r="K1387" s="30"/>
      <c r="L1387" s="30"/>
      <c r="M1387" s="109"/>
      <c r="N1387" s="109"/>
      <c r="O1387" s="30"/>
      <c r="P1387" s="109" t="s">
        <v>2147</v>
      </c>
    </row>
    <row r="1388" spans="8:16" ht="32.25" customHeight="1" x14ac:dyDescent="0.2">
      <c r="H1388" s="93"/>
      <c r="I1388" s="30"/>
      <c r="J1388" s="30"/>
      <c r="K1388" s="30"/>
      <c r="L1388" s="30"/>
      <c r="M1388" s="109"/>
      <c r="N1388" s="109"/>
      <c r="O1388" s="30"/>
      <c r="P1388" s="109" t="s">
        <v>2148</v>
      </c>
    </row>
    <row r="1389" spans="8:16" ht="32.25" customHeight="1" x14ac:dyDescent="0.2">
      <c r="H1389" s="93"/>
      <c r="I1389" s="30"/>
      <c r="J1389" s="30"/>
      <c r="K1389" s="30"/>
      <c r="L1389" s="30"/>
      <c r="M1389" s="109"/>
      <c r="N1389" s="109"/>
      <c r="O1389" s="30"/>
      <c r="P1389" s="109" t="s">
        <v>2149</v>
      </c>
    </row>
    <row r="1390" spans="8:16" ht="32.25" customHeight="1" x14ac:dyDescent="0.2">
      <c r="H1390" s="93"/>
      <c r="I1390" s="30"/>
      <c r="J1390" s="30"/>
      <c r="K1390" s="30"/>
      <c r="L1390" s="30"/>
      <c r="M1390" s="109"/>
      <c r="N1390" s="109"/>
      <c r="O1390" s="30"/>
      <c r="P1390" s="109" t="s">
        <v>2150</v>
      </c>
    </row>
    <row r="1391" spans="8:16" ht="32.25" customHeight="1" x14ac:dyDescent="0.2">
      <c r="H1391" s="93"/>
      <c r="I1391" s="30"/>
      <c r="J1391" s="30"/>
      <c r="K1391" s="30"/>
      <c r="L1391" s="30"/>
      <c r="M1391" s="109"/>
      <c r="N1391" s="109"/>
      <c r="O1391" s="30"/>
      <c r="P1391" s="109" t="s">
        <v>2151</v>
      </c>
    </row>
    <row r="1392" spans="8:16" ht="32.25" customHeight="1" x14ac:dyDescent="0.2">
      <c r="H1392" s="93"/>
      <c r="I1392" s="30"/>
      <c r="J1392" s="30"/>
      <c r="K1392" s="30"/>
      <c r="L1392" s="30"/>
      <c r="M1392" s="109"/>
      <c r="N1392" s="109"/>
      <c r="O1392" s="30"/>
      <c r="P1392" s="109" t="s">
        <v>2152</v>
      </c>
    </row>
    <row r="1393" spans="8:16" ht="32.25" customHeight="1" x14ac:dyDescent="0.2">
      <c r="H1393" s="93"/>
      <c r="I1393" s="30"/>
      <c r="J1393" s="30"/>
      <c r="K1393" s="30"/>
      <c r="L1393" s="30"/>
      <c r="M1393" s="109"/>
      <c r="N1393" s="109"/>
      <c r="O1393" s="30"/>
      <c r="P1393" s="109" t="s">
        <v>2153</v>
      </c>
    </row>
    <row r="1394" spans="8:16" ht="32.25" customHeight="1" x14ac:dyDescent="0.2">
      <c r="H1394" s="93"/>
      <c r="I1394" s="30"/>
      <c r="J1394" s="30"/>
      <c r="K1394" s="30"/>
      <c r="L1394" s="30"/>
      <c r="M1394" s="109"/>
      <c r="N1394" s="109"/>
      <c r="O1394" s="30"/>
      <c r="P1394" s="109" t="s">
        <v>2154</v>
      </c>
    </row>
    <row r="1395" spans="8:16" ht="32.25" customHeight="1" x14ac:dyDescent="0.2">
      <c r="H1395" s="93"/>
      <c r="I1395" s="30"/>
      <c r="J1395" s="30"/>
      <c r="K1395" s="30"/>
      <c r="L1395" s="30"/>
      <c r="M1395" s="109"/>
      <c r="N1395" s="109"/>
      <c r="O1395" s="30"/>
      <c r="P1395" s="109" t="s">
        <v>2155</v>
      </c>
    </row>
    <row r="1396" spans="8:16" ht="32.25" customHeight="1" x14ac:dyDescent="0.2">
      <c r="H1396" s="93"/>
      <c r="I1396" s="30"/>
      <c r="J1396" s="30"/>
      <c r="K1396" s="30"/>
      <c r="L1396" s="30"/>
      <c r="M1396" s="109"/>
      <c r="N1396" s="109"/>
      <c r="O1396" s="30"/>
      <c r="P1396" s="109" t="s">
        <v>2156</v>
      </c>
    </row>
    <row r="1397" spans="8:16" ht="32.25" customHeight="1" x14ac:dyDescent="0.2">
      <c r="H1397" s="93"/>
      <c r="I1397" s="30"/>
      <c r="J1397" s="30"/>
      <c r="K1397" s="30"/>
      <c r="L1397" s="30"/>
      <c r="M1397" s="109"/>
      <c r="N1397" s="109"/>
      <c r="O1397" s="30"/>
      <c r="P1397" s="109" t="s">
        <v>2157</v>
      </c>
    </row>
    <row r="1398" spans="8:16" ht="32.25" customHeight="1" x14ac:dyDescent="0.2">
      <c r="H1398" s="93"/>
      <c r="I1398" s="30"/>
      <c r="J1398" s="30"/>
      <c r="K1398" s="30"/>
      <c r="L1398" s="30"/>
      <c r="M1398" s="109"/>
      <c r="N1398" s="109"/>
      <c r="O1398" s="30"/>
      <c r="P1398" s="109" t="s">
        <v>2158</v>
      </c>
    </row>
    <row r="1399" spans="8:16" ht="32.25" customHeight="1" x14ac:dyDescent="0.2">
      <c r="H1399" s="93"/>
      <c r="I1399" s="30"/>
      <c r="J1399" s="30"/>
      <c r="K1399" s="30"/>
      <c r="L1399" s="30"/>
      <c r="M1399" s="109"/>
      <c r="N1399" s="109"/>
      <c r="O1399" s="30"/>
      <c r="P1399" s="109" t="s">
        <v>2159</v>
      </c>
    </row>
    <row r="1400" spans="8:16" ht="32.25" customHeight="1" x14ac:dyDescent="0.2">
      <c r="H1400" s="93"/>
      <c r="I1400" s="30"/>
      <c r="J1400" s="30"/>
      <c r="K1400" s="30"/>
      <c r="L1400" s="30"/>
      <c r="M1400" s="109"/>
      <c r="N1400" s="109"/>
      <c r="O1400" s="30"/>
      <c r="P1400" s="109" t="s">
        <v>2160</v>
      </c>
    </row>
    <row r="1401" spans="8:16" ht="32.25" customHeight="1" x14ac:dyDescent="0.2">
      <c r="H1401" s="93"/>
      <c r="I1401" s="30"/>
      <c r="J1401" s="30"/>
      <c r="K1401" s="30"/>
      <c r="L1401" s="30"/>
      <c r="M1401" s="109"/>
      <c r="N1401" s="109"/>
      <c r="O1401" s="30"/>
      <c r="P1401" s="109" t="s">
        <v>2161</v>
      </c>
    </row>
    <row r="1402" spans="8:16" ht="32.25" customHeight="1" x14ac:dyDescent="0.2">
      <c r="H1402" s="93"/>
      <c r="I1402" s="30"/>
      <c r="J1402" s="30"/>
      <c r="K1402" s="30"/>
      <c r="L1402" s="30"/>
      <c r="M1402" s="109"/>
      <c r="N1402" s="109"/>
      <c r="O1402" s="30"/>
      <c r="P1402" s="109" t="s">
        <v>2162</v>
      </c>
    </row>
    <row r="1403" spans="8:16" ht="32.25" customHeight="1" x14ac:dyDescent="0.2">
      <c r="H1403" s="93"/>
      <c r="I1403" s="30"/>
      <c r="J1403" s="30"/>
      <c r="K1403" s="30"/>
      <c r="L1403" s="30"/>
      <c r="M1403" s="109"/>
      <c r="N1403" s="109"/>
      <c r="O1403" s="30"/>
      <c r="P1403" s="109" t="s">
        <v>2163</v>
      </c>
    </row>
    <row r="1404" spans="8:16" ht="32.25" customHeight="1" x14ac:dyDescent="0.2">
      <c r="H1404" s="93"/>
      <c r="I1404" s="30"/>
      <c r="J1404" s="30"/>
      <c r="K1404" s="30"/>
      <c r="L1404" s="30"/>
      <c r="M1404" s="109"/>
      <c r="N1404" s="109"/>
      <c r="O1404" s="30"/>
      <c r="P1404" s="109" t="s">
        <v>2164</v>
      </c>
    </row>
    <row r="1405" spans="8:16" ht="32.25" customHeight="1" x14ac:dyDescent="0.2">
      <c r="H1405" s="93"/>
      <c r="I1405" s="30"/>
      <c r="J1405" s="30"/>
      <c r="K1405" s="30"/>
      <c r="L1405" s="30"/>
      <c r="M1405" s="109"/>
      <c r="N1405" s="109"/>
      <c r="O1405" s="30"/>
      <c r="P1405" s="109" t="s">
        <v>2165</v>
      </c>
    </row>
    <row r="1406" spans="8:16" ht="32.25" customHeight="1" x14ac:dyDescent="0.2">
      <c r="H1406" s="93"/>
      <c r="I1406" s="30"/>
      <c r="J1406" s="30"/>
      <c r="K1406" s="30"/>
      <c r="L1406" s="30"/>
      <c r="M1406" s="109"/>
      <c r="N1406" s="109"/>
      <c r="O1406" s="30"/>
      <c r="P1406" s="109" t="s">
        <v>2166</v>
      </c>
    </row>
    <row r="1407" spans="8:16" ht="32.25" customHeight="1" x14ac:dyDescent="0.2">
      <c r="H1407" s="93"/>
      <c r="I1407" s="30"/>
      <c r="J1407" s="30"/>
      <c r="K1407" s="30"/>
      <c r="L1407" s="30"/>
      <c r="M1407" s="109"/>
      <c r="N1407" s="109"/>
      <c r="O1407" s="30"/>
      <c r="P1407" s="109" t="s">
        <v>2167</v>
      </c>
    </row>
    <row r="1408" spans="8:16" ht="32.25" customHeight="1" x14ac:dyDescent="0.2">
      <c r="H1408" s="93"/>
      <c r="I1408" s="30"/>
      <c r="J1408" s="30"/>
      <c r="K1408" s="30"/>
      <c r="L1408" s="30"/>
      <c r="M1408" s="109"/>
      <c r="N1408" s="109"/>
      <c r="O1408" s="30"/>
      <c r="P1408" s="109" t="s">
        <v>2168</v>
      </c>
    </row>
    <row r="1409" spans="8:16" ht="32.25" customHeight="1" x14ac:dyDescent="0.2">
      <c r="H1409" s="93"/>
      <c r="I1409" s="30"/>
      <c r="J1409" s="30"/>
      <c r="K1409" s="30"/>
      <c r="L1409" s="30"/>
      <c r="M1409" s="109"/>
      <c r="N1409" s="109"/>
      <c r="O1409" s="30"/>
      <c r="P1409" s="109" t="s">
        <v>2169</v>
      </c>
    </row>
    <row r="1410" spans="8:16" ht="32.25" customHeight="1" x14ac:dyDescent="0.2">
      <c r="H1410" s="93"/>
      <c r="I1410" s="30"/>
      <c r="J1410" s="30"/>
      <c r="K1410" s="30"/>
      <c r="L1410" s="30"/>
      <c r="M1410" s="109"/>
      <c r="N1410" s="109"/>
      <c r="O1410" s="30"/>
      <c r="P1410" s="109" t="s">
        <v>2170</v>
      </c>
    </row>
    <row r="1411" spans="8:16" ht="32.25" customHeight="1" x14ac:dyDescent="0.2">
      <c r="H1411" s="93"/>
      <c r="I1411" s="30"/>
      <c r="J1411" s="30"/>
      <c r="K1411" s="30"/>
      <c r="L1411" s="30"/>
      <c r="M1411" s="109"/>
      <c r="N1411" s="109"/>
      <c r="O1411" s="30"/>
      <c r="P1411" s="109" t="s">
        <v>2171</v>
      </c>
    </row>
    <row r="1412" spans="8:16" ht="32.25" customHeight="1" x14ac:dyDescent="0.2">
      <c r="H1412" s="93"/>
      <c r="I1412" s="30"/>
      <c r="J1412" s="30"/>
      <c r="K1412" s="30"/>
      <c r="L1412" s="30"/>
      <c r="M1412" s="109"/>
      <c r="N1412" s="109"/>
      <c r="O1412" s="30"/>
      <c r="P1412" s="109" t="s">
        <v>2172</v>
      </c>
    </row>
    <row r="1413" spans="8:16" ht="32.25" customHeight="1" x14ac:dyDescent="0.2">
      <c r="H1413" s="93"/>
      <c r="I1413" s="30"/>
      <c r="J1413" s="30"/>
      <c r="K1413" s="30"/>
      <c r="L1413" s="30"/>
      <c r="M1413" s="109"/>
      <c r="N1413" s="109"/>
      <c r="O1413" s="30"/>
      <c r="P1413" s="109" t="s">
        <v>2173</v>
      </c>
    </row>
    <row r="1414" spans="8:16" ht="32.25" customHeight="1" x14ac:dyDescent="0.2">
      <c r="H1414" s="93"/>
      <c r="I1414" s="30"/>
      <c r="J1414" s="30"/>
      <c r="K1414" s="30"/>
      <c r="L1414" s="30"/>
      <c r="M1414" s="109"/>
      <c r="N1414" s="109"/>
      <c r="O1414" s="30"/>
      <c r="P1414" s="109" t="s">
        <v>2174</v>
      </c>
    </row>
    <row r="1415" spans="8:16" ht="32.25" customHeight="1" x14ac:dyDescent="0.2">
      <c r="H1415" s="93"/>
      <c r="I1415" s="30"/>
      <c r="J1415" s="30"/>
      <c r="K1415" s="30"/>
      <c r="L1415" s="30"/>
      <c r="M1415" s="109"/>
      <c r="N1415" s="109"/>
      <c r="O1415" s="30"/>
      <c r="P1415" s="109" t="s">
        <v>2175</v>
      </c>
    </row>
    <row r="1416" spans="8:16" ht="32.25" customHeight="1" x14ac:dyDescent="0.2">
      <c r="H1416" s="93"/>
      <c r="I1416" s="30"/>
      <c r="J1416" s="30"/>
      <c r="K1416" s="30"/>
      <c r="L1416" s="30"/>
      <c r="M1416" s="109"/>
      <c r="N1416" s="109"/>
      <c r="O1416" s="30"/>
      <c r="P1416" s="109" t="s">
        <v>2176</v>
      </c>
    </row>
    <row r="1417" spans="8:16" ht="32.25" customHeight="1" x14ac:dyDescent="0.2">
      <c r="H1417" s="93"/>
      <c r="I1417" s="30"/>
      <c r="J1417" s="30"/>
      <c r="K1417" s="30"/>
      <c r="L1417" s="30"/>
      <c r="M1417" s="109"/>
      <c r="N1417" s="109"/>
      <c r="O1417" s="30"/>
      <c r="P1417" s="109" t="s">
        <v>2177</v>
      </c>
    </row>
    <row r="1418" spans="8:16" ht="32.25" customHeight="1" x14ac:dyDescent="0.2">
      <c r="H1418" s="93"/>
      <c r="I1418" s="30"/>
      <c r="J1418" s="30"/>
      <c r="K1418" s="30"/>
      <c r="L1418" s="30"/>
      <c r="M1418" s="109"/>
      <c r="N1418" s="109"/>
      <c r="O1418" s="30"/>
      <c r="P1418" s="109" t="s">
        <v>2178</v>
      </c>
    </row>
    <row r="1419" spans="8:16" ht="32.25" customHeight="1" x14ac:dyDescent="0.2">
      <c r="H1419" s="93"/>
      <c r="I1419" s="30"/>
      <c r="J1419" s="30"/>
      <c r="K1419" s="30"/>
      <c r="L1419" s="30"/>
      <c r="M1419" s="109"/>
      <c r="N1419" s="109"/>
      <c r="O1419" s="30"/>
      <c r="P1419" s="109" t="s">
        <v>2179</v>
      </c>
    </row>
    <row r="1420" spans="8:16" ht="32.25" customHeight="1" x14ac:dyDescent="0.2">
      <c r="H1420" s="93"/>
      <c r="I1420" s="30"/>
      <c r="J1420" s="30"/>
      <c r="K1420" s="30"/>
      <c r="L1420" s="30"/>
      <c r="M1420" s="109"/>
      <c r="N1420" s="109"/>
      <c r="O1420" s="30"/>
      <c r="P1420" s="109" t="s">
        <v>2180</v>
      </c>
    </row>
    <row r="1421" spans="8:16" ht="32.25" customHeight="1" x14ac:dyDescent="0.2">
      <c r="H1421" s="93"/>
      <c r="I1421" s="30"/>
      <c r="J1421" s="30"/>
      <c r="K1421" s="30"/>
      <c r="L1421" s="30"/>
      <c r="M1421" s="109"/>
      <c r="N1421" s="109"/>
      <c r="O1421" s="30"/>
      <c r="P1421" s="109" t="s">
        <v>2181</v>
      </c>
    </row>
    <row r="1422" spans="8:16" ht="32.25" customHeight="1" x14ac:dyDescent="0.2">
      <c r="H1422" s="93"/>
      <c r="I1422" s="30"/>
      <c r="J1422" s="30"/>
      <c r="K1422" s="30"/>
      <c r="L1422" s="30"/>
      <c r="M1422" s="109"/>
      <c r="N1422" s="109"/>
      <c r="O1422" s="30"/>
      <c r="P1422" s="109" t="s">
        <v>2182</v>
      </c>
    </row>
    <row r="1423" spans="8:16" ht="32.25" customHeight="1" x14ac:dyDescent="0.2">
      <c r="H1423" s="93"/>
      <c r="I1423" s="30"/>
      <c r="J1423" s="30"/>
      <c r="K1423" s="30"/>
      <c r="L1423" s="30"/>
      <c r="M1423" s="109"/>
      <c r="N1423" s="109"/>
      <c r="O1423" s="30"/>
      <c r="P1423" s="109" t="s">
        <v>2183</v>
      </c>
    </row>
    <row r="1424" spans="8:16" ht="32.25" customHeight="1" x14ac:dyDescent="0.2">
      <c r="H1424" s="93"/>
      <c r="I1424" s="30"/>
      <c r="J1424" s="30"/>
      <c r="K1424" s="30"/>
      <c r="L1424" s="30"/>
      <c r="M1424" s="109"/>
      <c r="N1424" s="109"/>
      <c r="O1424" s="30"/>
      <c r="P1424" s="109" t="s">
        <v>2184</v>
      </c>
    </row>
    <row r="1425" spans="8:16" ht="32.25" customHeight="1" x14ac:dyDescent="0.2">
      <c r="H1425" s="93"/>
      <c r="I1425" s="30"/>
      <c r="J1425" s="30"/>
      <c r="K1425" s="30"/>
      <c r="L1425" s="30"/>
      <c r="M1425" s="109"/>
      <c r="N1425" s="109"/>
      <c r="O1425" s="30"/>
      <c r="P1425" s="109" t="s">
        <v>2185</v>
      </c>
    </row>
    <row r="1426" spans="8:16" ht="32.25" customHeight="1" x14ac:dyDescent="0.2">
      <c r="H1426" s="93"/>
      <c r="I1426" s="30"/>
      <c r="J1426" s="30"/>
      <c r="K1426" s="30"/>
      <c r="L1426" s="30"/>
      <c r="M1426" s="109"/>
      <c r="N1426" s="109"/>
      <c r="O1426" s="30"/>
      <c r="P1426" s="109" t="s">
        <v>2186</v>
      </c>
    </row>
    <row r="1427" spans="8:16" ht="32.25" customHeight="1" x14ac:dyDescent="0.2">
      <c r="H1427" s="93"/>
      <c r="I1427" s="30"/>
      <c r="J1427" s="30"/>
      <c r="K1427" s="30"/>
      <c r="L1427" s="30"/>
      <c r="M1427" s="109"/>
      <c r="N1427" s="109"/>
      <c r="O1427" s="30"/>
      <c r="P1427" s="109" t="s">
        <v>2187</v>
      </c>
    </row>
    <row r="1428" spans="8:16" ht="32.25" customHeight="1" x14ac:dyDescent="0.2">
      <c r="H1428" s="93"/>
      <c r="I1428" s="30"/>
      <c r="J1428" s="30"/>
      <c r="K1428" s="30"/>
      <c r="L1428" s="30"/>
      <c r="M1428" s="109"/>
      <c r="N1428" s="109"/>
      <c r="O1428" s="30"/>
      <c r="P1428" s="109" t="s">
        <v>2188</v>
      </c>
    </row>
    <row r="1429" spans="8:16" ht="32.25" customHeight="1" x14ac:dyDescent="0.2">
      <c r="H1429" s="93"/>
      <c r="I1429" s="30"/>
      <c r="J1429" s="30"/>
      <c r="K1429" s="30"/>
      <c r="L1429" s="30"/>
      <c r="M1429" s="109"/>
      <c r="N1429" s="109"/>
      <c r="O1429" s="30"/>
      <c r="P1429" s="109" t="s">
        <v>2189</v>
      </c>
    </row>
    <row r="1430" spans="8:16" ht="32.25" customHeight="1" x14ac:dyDescent="0.2">
      <c r="H1430" s="93"/>
      <c r="I1430" s="30"/>
      <c r="J1430" s="30"/>
      <c r="K1430" s="30"/>
      <c r="L1430" s="30"/>
      <c r="M1430" s="109"/>
      <c r="N1430" s="109"/>
      <c r="O1430" s="30"/>
      <c r="P1430" s="109" t="s">
        <v>2190</v>
      </c>
    </row>
    <row r="1431" spans="8:16" ht="32.25" customHeight="1" x14ac:dyDescent="0.2">
      <c r="H1431" s="93"/>
      <c r="I1431" s="30"/>
      <c r="J1431" s="30"/>
      <c r="K1431" s="30"/>
      <c r="L1431" s="30"/>
      <c r="M1431" s="109"/>
      <c r="N1431" s="109"/>
      <c r="O1431" s="30"/>
      <c r="P1431" s="109" t="s">
        <v>2191</v>
      </c>
    </row>
    <row r="1432" spans="8:16" ht="32.25" customHeight="1" x14ac:dyDescent="0.2">
      <c r="H1432" s="93"/>
      <c r="I1432" s="30"/>
      <c r="J1432" s="30"/>
      <c r="K1432" s="30"/>
      <c r="L1432" s="30"/>
      <c r="M1432" s="109"/>
      <c r="N1432" s="109"/>
      <c r="O1432" s="30"/>
      <c r="P1432" s="109" t="s">
        <v>2192</v>
      </c>
    </row>
    <row r="1433" spans="8:16" ht="32.25" customHeight="1" x14ac:dyDescent="0.2">
      <c r="H1433" s="93"/>
      <c r="I1433" s="30"/>
      <c r="J1433" s="30"/>
      <c r="K1433" s="30"/>
      <c r="L1433" s="30"/>
      <c r="M1433" s="109"/>
      <c r="N1433" s="109"/>
      <c r="O1433" s="30"/>
      <c r="P1433" s="109" t="s">
        <v>2193</v>
      </c>
    </row>
    <row r="1434" spans="8:16" ht="32.25" customHeight="1" x14ac:dyDescent="0.2">
      <c r="H1434" s="93"/>
      <c r="I1434" s="30"/>
      <c r="J1434" s="30"/>
      <c r="K1434" s="30"/>
      <c r="L1434" s="30"/>
      <c r="M1434" s="109"/>
      <c r="N1434" s="109"/>
      <c r="O1434" s="30"/>
      <c r="P1434" s="109" t="s">
        <v>2194</v>
      </c>
    </row>
    <row r="1435" spans="8:16" ht="32.25" customHeight="1" x14ac:dyDescent="0.2">
      <c r="H1435" s="93"/>
      <c r="I1435" s="30"/>
      <c r="J1435" s="30"/>
      <c r="K1435" s="30"/>
      <c r="L1435" s="30"/>
      <c r="M1435" s="109"/>
      <c r="N1435" s="109"/>
      <c r="O1435" s="30"/>
      <c r="P1435" s="109" t="s">
        <v>2195</v>
      </c>
    </row>
    <row r="1436" spans="8:16" ht="32.25" customHeight="1" x14ac:dyDescent="0.2">
      <c r="H1436" s="93"/>
      <c r="I1436" s="30"/>
      <c r="J1436" s="30"/>
      <c r="K1436" s="30"/>
      <c r="L1436" s="30"/>
      <c r="M1436" s="109"/>
      <c r="N1436" s="109"/>
      <c r="O1436" s="30"/>
      <c r="P1436" s="109" t="s">
        <v>2196</v>
      </c>
    </row>
    <row r="1437" spans="8:16" ht="32.25" customHeight="1" x14ac:dyDescent="0.2">
      <c r="H1437" s="93"/>
      <c r="I1437" s="30"/>
      <c r="J1437" s="30"/>
      <c r="K1437" s="30"/>
      <c r="L1437" s="30"/>
      <c r="M1437" s="109"/>
      <c r="N1437" s="109"/>
      <c r="O1437" s="30"/>
      <c r="P1437" s="109" t="s">
        <v>2197</v>
      </c>
    </row>
    <row r="1438" spans="8:16" ht="32.25" customHeight="1" x14ac:dyDescent="0.2">
      <c r="H1438" s="93"/>
      <c r="I1438" s="30"/>
      <c r="J1438" s="30"/>
      <c r="K1438" s="30"/>
      <c r="L1438" s="30"/>
      <c r="M1438" s="109"/>
      <c r="N1438" s="109"/>
      <c r="O1438" s="30"/>
      <c r="P1438" s="109" t="s">
        <v>2198</v>
      </c>
    </row>
    <row r="1439" spans="8:16" ht="32.25" customHeight="1" x14ac:dyDescent="0.2">
      <c r="H1439" s="93"/>
      <c r="I1439" s="30"/>
      <c r="J1439" s="30"/>
      <c r="K1439" s="30"/>
      <c r="L1439" s="30"/>
      <c r="M1439" s="109"/>
      <c r="N1439" s="109"/>
      <c r="O1439" s="30"/>
      <c r="P1439" s="109" t="s">
        <v>2199</v>
      </c>
    </row>
    <row r="1440" spans="8:16" ht="32.25" customHeight="1" x14ac:dyDescent="0.2">
      <c r="H1440" s="93"/>
      <c r="I1440" s="30"/>
      <c r="J1440" s="30"/>
      <c r="K1440" s="30"/>
      <c r="L1440" s="30"/>
      <c r="M1440" s="109"/>
      <c r="N1440" s="109"/>
      <c r="O1440" s="30"/>
      <c r="P1440" s="109" t="s">
        <v>2200</v>
      </c>
    </row>
    <row r="1441" spans="8:16" ht="32.25" customHeight="1" x14ac:dyDescent="0.2">
      <c r="H1441" s="93"/>
      <c r="I1441" s="30"/>
      <c r="J1441" s="30"/>
      <c r="K1441" s="30"/>
      <c r="L1441" s="30"/>
      <c r="M1441" s="109"/>
      <c r="N1441" s="109"/>
      <c r="O1441" s="30"/>
      <c r="P1441" s="109" t="s">
        <v>2201</v>
      </c>
    </row>
    <row r="1442" spans="8:16" ht="32.25" customHeight="1" x14ac:dyDescent="0.2">
      <c r="H1442" s="93"/>
      <c r="I1442" s="30"/>
      <c r="J1442" s="30"/>
      <c r="K1442" s="30"/>
      <c r="L1442" s="30"/>
      <c r="M1442" s="109"/>
      <c r="N1442" s="109"/>
      <c r="O1442" s="30"/>
      <c r="P1442" s="109" t="s">
        <v>2202</v>
      </c>
    </row>
    <row r="1443" spans="8:16" ht="32.25" customHeight="1" x14ac:dyDescent="0.2">
      <c r="H1443" s="93"/>
      <c r="I1443" s="30"/>
      <c r="J1443" s="30"/>
      <c r="K1443" s="30"/>
      <c r="L1443" s="30"/>
      <c r="M1443" s="109"/>
      <c r="N1443" s="109"/>
      <c r="O1443" s="30"/>
      <c r="P1443" s="109" t="s">
        <v>2203</v>
      </c>
    </row>
    <row r="1444" spans="8:16" ht="32.25" customHeight="1" x14ac:dyDescent="0.2">
      <c r="H1444" s="93"/>
      <c r="I1444" s="30"/>
      <c r="J1444" s="30"/>
      <c r="K1444" s="30"/>
      <c r="L1444" s="30"/>
      <c r="M1444" s="109"/>
      <c r="N1444" s="109"/>
      <c r="O1444" s="30"/>
      <c r="P1444" s="109" t="s">
        <v>2204</v>
      </c>
    </row>
    <row r="1445" spans="8:16" ht="32.25" customHeight="1" x14ac:dyDescent="0.2">
      <c r="H1445" s="93"/>
      <c r="I1445" s="30"/>
      <c r="J1445" s="30"/>
      <c r="K1445" s="30"/>
      <c r="L1445" s="30"/>
      <c r="M1445" s="109"/>
      <c r="N1445" s="109"/>
      <c r="O1445" s="30"/>
      <c r="P1445" s="109" t="s">
        <v>2205</v>
      </c>
    </row>
    <row r="1446" spans="8:16" ht="32.25" customHeight="1" x14ac:dyDescent="0.2">
      <c r="H1446" s="93"/>
      <c r="I1446" s="30"/>
      <c r="J1446" s="30"/>
      <c r="K1446" s="30"/>
      <c r="L1446" s="30"/>
      <c r="M1446" s="109"/>
      <c r="N1446" s="109"/>
      <c r="O1446" s="30"/>
      <c r="P1446" s="109" t="s">
        <v>2206</v>
      </c>
    </row>
    <row r="1447" spans="8:16" ht="32.25" customHeight="1" x14ac:dyDescent="0.2">
      <c r="H1447" s="93"/>
      <c r="I1447" s="30"/>
      <c r="J1447" s="30"/>
      <c r="K1447" s="30"/>
      <c r="L1447" s="30"/>
      <c r="M1447" s="109"/>
      <c r="N1447" s="109"/>
      <c r="O1447" s="30"/>
      <c r="P1447" s="109" t="s">
        <v>2207</v>
      </c>
    </row>
    <row r="1448" spans="8:16" ht="32.25" customHeight="1" x14ac:dyDescent="0.2">
      <c r="H1448" s="93"/>
      <c r="I1448" s="30"/>
      <c r="J1448" s="30"/>
      <c r="K1448" s="30"/>
      <c r="L1448" s="30"/>
      <c r="M1448" s="109"/>
      <c r="N1448" s="109"/>
      <c r="O1448" s="30"/>
      <c r="P1448" s="109" t="s">
        <v>2208</v>
      </c>
    </row>
    <row r="1449" spans="8:16" ht="32.25" customHeight="1" x14ac:dyDescent="0.2">
      <c r="H1449" s="93"/>
      <c r="I1449" s="30"/>
      <c r="J1449" s="30"/>
      <c r="K1449" s="30"/>
      <c r="L1449" s="30"/>
      <c r="M1449" s="109"/>
      <c r="N1449" s="109"/>
      <c r="O1449" s="30"/>
      <c r="P1449" s="109" t="s">
        <v>2209</v>
      </c>
    </row>
    <row r="1450" spans="8:16" ht="32.25" customHeight="1" x14ac:dyDescent="0.2">
      <c r="H1450" s="93"/>
      <c r="I1450" s="30"/>
      <c r="J1450" s="30"/>
      <c r="K1450" s="30"/>
      <c r="L1450" s="30"/>
      <c r="M1450" s="109"/>
      <c r="N1450" s="109"/>
      <c r="O1450" s="30"/>
      <c r="P1450" s="109" t="s">
        <v>2210</v>
      </c>
    </row>
    <row r="1451" spans="8:16" ht="32.25" customHeight="1" x14ac:dyDescent="0.2">
      <c r="H1451" s="93"/>
      <c r="I1451" s="30"/>
      <c r="J1451" s="30"/>
      <c r="K1451" s="30"/>
      <c r="L1451" s="30"/>
      <c r="M1451" s="109"/>
      <c r="N1451" s="109"/>
      <c r="O1451" s="30"/>
      <c r="P1451" s="109" t="s">
        <v>2211</v>
      </c>
    </row>
    <row r="1452" spans="8:16" ht="32.25" customHeight="1" x14ac:dyDescent="0.2">
      <c r="H1452" s="93"/>
      <c r="I1452" s="30"/>
      <c r="J1452" s="30"/>
      <c r="K1452" s="30"/>
      <c r="L1452" s="30"/>
      <c r="M1452" s="109"/>
      <c r="N1452" s="109"/>
      <c r="O1452" s="30"/>
      <c r="P1452" s="109" t="s">
        <v>2212</v>
      </c>
    </row>
    <row r="1453" spans="8:16" ht="32.25" customHeight="1" x14ac:dyDescent="0.2">
      <c r="H1453" s="93"/>
      <c r="I1453" s="30"/>
      <c r="J1453" s="30"/>
      <c r="K1453" s="30"/>
      <c r="L1453" s="30"/>
      <c r="M1453" s="109"/>
      <c r="N1453" s="109"/>
      <c r="O1453" s="30"/>
      <c r="P1453" s="109" t="s">
        <v>2213</v>
      </c>
    </row>
    <row r="1454" spans="8:16" ht="32.25" customHeight="1" x14ac:dyDescent="0.2">
      <c r="H1454" s="93"/>
      <c r="I1454" s="30"/>
      <c r="J1454" s="30"/>
      <c r="K1454" s="30"/>
      <c r="L1454" s="30"/>
      <c r="M1454" s="109"/>
      <c r="N1454" s="109"/>
      <c r="O1454" s="30"/>
      <c r="P1454" s="109" t="s">
        <v>2214</v>
      </c>
    </row>
    <row r="1455" spans="8:16" ht="32.25" customHeight="1" x14ac:dyDescent="0.2">
      <c r="H1455" s="93"/>
      <c r="I1455" s="30"/>
      <c r="J1455" s="30"/>
      <c r="K1455" s="30"/>
      <c r="L1455" s="30"/>
      <c r="M1455" s="109"/>
      <c r="N1455" s="109"/>
      <c r="O1455" s="30"/>
      <c r="P1455" s="109" t="s">
        <v>2215</v>
      </c>
    </row>
    <row r="1456" spans="8:16" ht="32.25" customHeight="1" x14ac:dyDescent="0.2">
      <c r="H1456" s="93"/>
      <c r="I1456" s="30"/>
      <c r="J1456" s="30"/>
      <c r="K1456" s="30"/>
      <c r="L1456" s="30"/>
      <c r="M1456" s="109"/>
      <c r="N1456" s="109"/>
      <c r="O1456" s="30"/>
      <c r="P1456" s="109" t="s">
        <v>2216</v>
      </c>
    </row>
    <row r="1457" spans="8:16" ht="32.25" customHeight="1" x14ac:dyDescent="0.2">
      <c r="H1457" s="93"/>
      <c r="I1457" s="30"/>
      <c r="J1457" s="30"/>
      <c r="K1457" s="30"/>
      <c r="L1457" s="30"/>
      <c r="M1457" s="109"/>
      <c r="N1457" s="109"/>
      <c r="O1457" s="30"/>
      <c r="P1457" s="109" t="s">
        <v>2217</v>
      </c>
    </row>
    <row r="1458" spans="8:16" ht="32.25" customHeight="1" x14ac:dyDescent="0.2">
      <c r="H1458" s="93"/>
      <c r="I1458" s="30"/>
      <c r="J1458" s="30"/>
      <c r="K1458" s="30"/>
      <c r="L1458" s="30"/>
      <c r="M1458" s="109"/>
      <c r="N1458" s="109"/>
      <c r="O1458" s="30"/>
      <c r="P1458" s="109" t="s">
        <v>2218</v>
      </c>
    </row>
    <row r="1459" spans="8:16" ht="32.25" customHeight="1" x14ac:dyDescent="0.2">
      <c r="H1459" s="93"/>
      <c r="I1459" s="30"/>
      <c r="J1459" s="30"/>
      <c r="K1459" s="30"/>
      <c r="L1459" s="30"/>
      <c r="M1459" s="109"/>
      <c r="N1459" s="109"/>
      <c r="O1459" s="30"/>
      <c r="P1459" s="109" t="s">
        <v>2219</v>
      </c>
    </row>
    <row r="1460" spans="8:16" ht="32.25" customHeight="1" x14ac:dyDescent="0.2">
      <c r="H1460" s="93"/>
      <c r="I1460" s="30"/>
      <c r="J1460" s="30"/>
      <c r="K1460" s="30"/>
      <c r="L1460" s="30"/>
      <c r="M1460" s="109"/>
      <c r="N1460" s="109"/>
      <c r="O1460" s="30"/>
      <c r="P1460" s="109" t="s">
        <v>2220</v>
      </c>
    </row>
    <row r="1461" spans="8:16" ht="32.25" customHeight="1" x14ac:dyDescent="0.2">
      <c r="H1461" s="93"/>
      <c r="I1461" s="30"/>
      <c r="J1461" s="30"/>
      <c r="K1461" s="30"/>
      <c r="L1461" s="30"/>
      <c r="M1461" s="109"/>
      <c r="N1461" s="109"/>
      <c r="O1461" s="30"/>
      <c r="P1461" s="109" t="s">
        <v>2221</v>
      </c>
    </row>
    <row r="1462" spans="8:16" ht="32.25" customHeight="1" x14ac:dyDescent="0.2">
      <c r="H1462" s="93"/>
      <c r="I1462" s="30"/>
      <c r="J1462" s="30"/>
      <c r="K1462" s="30"/>
      <c r="L1462" s="30"/>
      <c r="M1462" s="109"/>
      <c r="N1462" s="109"/>
      <c r="O1462" s="30"/>
      <c r="P1462" s="109" t="s">
        <v>2222</v>
      </c>
    </row>
    <row r="1463" spans="8:16" ht="32.25" customHeight="1" x14ac:dyDescent="0.2">
      <c r="H1463" s="93"/>
      <c r="I1463" s="30"/>
      <c r="J1463" s="30"/>
      <c r="K1463" s="30"/>
      <c r="L1463" s="30"/>
      <c r="M1463" s="109"/>
      <c r="N1463" s="109"/>
      <c r="O1463" s="30"/>
      <c r="P1463" s="109" t="s">
        <v>2223</v>
      </c>
    </row>
    <row r="1464" spans="8:16" ht="32.25" customHeight="1" x14ac:dyDescent="0.2">
      <c r="H1464" s="93"/>
      <c r="I1464" s="30"/>
      <c r="J1464" s="30"/>
      <c r="K1464" s="30"/>
      <c r="L1464" s="30"/>
      <c r="M1464" s="109"/>
      <c r="N1464" s="109"/>
      <c r="O1464" s="30"/>
      <c r="P1464" s="109" t="s">
        <v>2224</v>
      </c>
    </row>
    <row r="1465" spans="8:16" ht="32.25" customHeight="1" x14ac:dyDescent="0.2">
      <c r="H1465" s="93"/>
      <c r="I1465" s="30"/>
      <c r="J1465" s="30"/>
      <c r="K1465" s="30"/>
      <c r="L1465" s="30"/>
      <c r="M1465" s="109"/>
      <c r="N1465" s="109"/>
      <c r="O1465" s="30"/>
      <c r="P1465" s="109" t="s">
        <v>2225</v>
      </c>
    </row>
    <row r="1466" spans="8:16" ht="32.25" customHeight="1" x14ac:dyDescent="0.2">
      <c r="H1466" s="93"/>
      <c r="I1466" s="30"/>
      <c r="J1466" s="30"/>
      <c r="K1466" s="30"/>
      <c r="L1466" s="30"/>
      <c r="M1466" s="109"/>
      <c r="N1466" s="109"/>
      <c r="O1466" s="30"/>
      <c r="P1466" s="109" t="s">
        <v>2226</v>
      </c>
    </row>
    <row r="1467" spans="8:16" ht="32.25" customHeight="1" x14ac:dyDescent="0.2">
      <c r="H1467" s="93"/>
      <c r="I1467" s="30"/>
      <c r="J1467" s="30"/>
      <c r="K1467" s="30"/>
      <c r="L1467" s="30"/>
      <c r="M1467" s="109"/>
      <c r="N1467" s="109"/>
      <c r="O1467" s="30"/>
      <c r="P1467" s="109" t="s">
        <v>2227</v>
      </c>
    </row>
    <row r="1468" spans="8:16" ht="32.25" customHeight="1" x14ac:dyDescent="0.2">
      <c r="H1468" s="93"/>
      <c r="I1468" s="30"/>
      <c r="J1468" s="30"/>
      <c r="K1468" s="30"/>
      <c r="L1468" s="30"/>
      <c r="M1468" s="109"/>
      <c r="N1468" s="109"/>
      <c r="O1468" s="30"/>
      <c r="P1468" s="109" t="s">
        <v>2228</v>
      </c>
    </row>
    <row r="1469" spans="8:16" ht="32.25" customHeight="1" x14ac:dyDescent="0.2">
      <c r="H1469" s="93"/>
      <c r="I1469" s="30"/>
      <c r="J1469" s="30"/>
      <c r="K1469" s="30"/>
      <c r="L1469" s="30"/>
      <c r="M1469" s="109"/>
      <c r="N1469" s="109"/>
      <c r="O1469" s="30"/>
      <c r="P1469" s="109" t="s">
        <v>2229</v>
      </c>
    </row>
    <row r="1470" spans="8:16" ht="32.25" customHeight="1" x14ac:dyDescent="0.2">
      <c r="H1470" s="93"/>
      <c r="I1470" s="30"/>
      <c r="J1470" s="30"/>
      <c r="K1470" s="30"/>
      <c r="L1470" s="30"/>
      <c r="M1470" s="109"/>
      <c r="N1470" s="109"/>
      <c r="O1470" s="30"/>
      <c r="P1470" s="109" t="s">
        <v>2230</v>
      </c>
    </row>
    <row r="1471" spans="8:16" ht="32.25" customHeight="1" x14ac:dyDescent="0.2">
      <c r="H1471" s="93"/>
      <c r="I1471" s="30"/>
      <c r="J1471" s="30"/>
      <c r="K1471" s="30"/>
      <c r="L1471" s="30"/>
      <c r="M1471" s="109"/>
      <c r="N1471" s="109"/>
      <c r="O1471" s="30"/>
      <c r="P1471" s="109">
        <v>145</v>
      </c>
    </row>
    <row r="1472" spans="8:16" ht="32.25" customHeight="1" x14ac:dyDescent="0.2">
      <c r="H1472" s="93"/>
      <c r="I1472" s="30"/>
      <c r="J1472" s="30"/>
      <c r="K1472" s="30"/>
      <c r="L1472" s="30"/>
      <c r="M1472" s="109"/>
      <c r="N1472" s="109"/>
      <c r="O1472" s="30"/>
      <c r="P1472" s="109">
        <v>146</v>
      </c>
    </row>
    <row r="1473" spans="8:16" ht="32.25" customHeight="1" x14ac:dyDescent="0.2">
      <c r="H1473" s="93"/>
      <c r="I1473" s="30"/>
      <c r="J1473" s="30"/>
      <c r="K1473" s="30"/>
      <c r="L1473" s="30"/>
      <c r="M1473" s="109"/>
      <c r="N1473" s="109"/>
      <c r="O1473" s="30"/>
      <c r="P1473" s="109">
        <v>148</v>
      </c>
    </row>
    <row r="1474" spans="8:16" ht="32.25" customHeight="1" x14ac:dyDescent="0.2">
      <c r="H1474" s="93"/>
      <c r="I1474" s="30"/>
      <c r="J1474" s="30"/>
      <c r="K1474" s="30"/>
      <c r="L1474" s="30"/>
      <c r="M1474" s="109"/>
      <c r="N1474" s="109"/>
      <c r="O1474" s="30"/>
      <c r="P1474" s="109">
        <v>102</v>
      </c>
    </row>
    <row r="1475" spans="8:16" ht="32.25" customHeight="1" x14ac:dyDescent="0.2">
      <c r="H1475" s="93"/>
      <c r="I1475" s="30"/>
      <c r="J1475" s="30"/>
      <c r="K1475" s="30"/>
      <c r="L1475" s="30"/>
      <c r="M1475" s="109"/>
      <c r="N1475" s="109"/>
      <c r="O1475" s="30"/>
      <c r="P1475" s="109" t="s">
        <v>2231</v>
      </c>
    </row>
    <row r="1476" spans="8:16" ht="32.25" customHeight="1" x14ac:dyDescent="0.2">
      <c r="H1476" s="93"/>
      <c r="I1476" s="30"/>
      <c r="J1476" s="30"/>
      <c r="K1476" s="30"/>
      <c r="L1476" s="30"/>
      <c r="M1476" s="109"/>
      <c r="N1476" s="109"/>
      <c r="O1476" s="30"/>
      <c r="P1476" s="109" t="s">
        <v>2232</v>
      </c>
    </row>
    <row r="1477" spans="8:16" ht="32.25" customHeight="1" x14ac:dyDescent="0.2">
      <c r="H1477" s="93"/>
      <c r="I1477" s="30"/>
      <c r="J1477" s="30"/>
      <c r="K1477" s="30"/>
      <c r="L1477" s="30"/>
      <c r="M1477" s="109"/>
      <c r="N1477" s="109"/>
      <c r="O1477" s="30"/>
      <c r="P1477" s="109" t="s">
        <v>2233</v>
      </c>
    </row>
    <row r="1478" spans="8:16" ht="32.25" customHeight="1" x14ac:dyDescent="0.2">
      <c r="H1478" s="93"/>
      <c r="I1478" s="30"/>
      <c r="J1478" s="30"/>
      <c r="K1478" s="30"/>
      <c r="L1478" s="30"/>
      <c r="M1478" s="109"/>
      <c r="N1478" s="109"/>
      <c r="O1478" s="30"/>
      <c r="P1478" s="109" t="s">
        <v>2234</v>
      </c>
    </row>
    <row r="1479" spans="8:16" ht="32.25" customHeight="1" x14ac:dyDescent="0.2">
      <c r="H1479" s="93"/>
      <c r="I1479" s="30"/>
      <c r="J1479" s="30"/>
      <c r="K1479" s="30"/>
      <c r="L1479" s="30"/>
      <c r="M1479" s="109"/>
      <c r="N1479" s="109"/>
      <c r="O1479" s="30"/>
      <c r="P1479" s="109" t="s">
        <v>2235</v>
      </c>
    </row>
    <row r="1480" spans="8:16" ht="32.25" customHeight="1" x14ac:dyDescent="0.2">
      <c r="H1480" s="93"/>
      <c r="I1480" s="30"/>
      <c r="J1480" s="30"/>
      <c r="K1480" s="30"/>
      <c r="L1480" s="30"/>
      <c r="M1480" s="109"/>
      <c r="N1480" s="109"/>
      <c r="O1480" s="30"/>
      <c r="P1480" s="109" t="s">
        <v>2236</v>
      </c>
    </row>
    <row r="1481" spans="8:16" ht="32.25" customHeight="1" x14ac:dyDescent="0.2">
      <c r="H1481" s="93"/>
      <c r="I1481" s="30"/>
      <c r="J1481" s="30"/>
      <c r="K1481" s="30"/>
      <c r="L1481" s="30"/>
      <c r="M1481" s="109"/>
      <c r="N1481" s="109"/>
      <c r="O1481" s="30"/>
      <c r="P1481" s="109" t="s">
        <v>2237</v>
      </c>
    </row>
    <row r="1482" spans="8:16" ht="32.25" customHeight="1" x14ac:dyDescent="0.2">
      <c r="H1482" s="93"/>
      <c r="I1482" s="30"/>
      <c r="J1482" s="30"/>
      <c r="K1482" s="30"/>
      <c r="L1482" s="30"/>
      <c r="M1482" s="109"/>
      <c r="N1482" s="109"/>
      <c r="O1482" s="30"/>
      <c r="P1482" s="109" t="s">
        <v>2238</v>
      </c>
    </row>
    <row r="1483" spans="8:16" ht="32.25" customHeight="1" x14ac:dyDescent="0.2">
      <c r="H1483" s="93"/>
      <c r="I1483" s="30"/>
      <c r="J1483" s="30"/>
      <c r="K1483" s="30"/>
      <c r="L1483" s="30"/>
      <c r="M1483" s="109"/>
      <c r="N1483" s="109"/>
      <c r="O1483" s="30"/>
      <c r="P1483" s="109" t="s">
        <v>2239</v>
      </c>
    </row>
    <row r="1484" spans="8:16" ht="32.25" customHeight="1" x14ac:dyDescent="0.2">
      <c r="H1484" s="93"/>
      <c r="I1484" s="30"/>
      <c r="J1484" s="30"/>
      <c r="K1484" s="30"/>
      <c r="L1484" s="30"/>
      <c r="M1484" s="109"/>
      <c r="N1484" s="109"/>
      <c r="O1484" s="30"/>
      <c r="P1484" s="109" t="s">
        <v>2240</v>
      </c>
    </row>
    <row r="1485" spans="8:16" ht="32.25" customHeight="1" x14ac:dyDescent="0.2">
      <c r="H1485" s="93"/>
      <c r="I1485" s="30"/>
      <c r="J1485" s="30"/>
      <c r="K1485" s="30"/>
      <c r="L1485" s="30"/>
      <c r="M1485" s="109"/>
      <c r="N1485" s="109"/>
      <c r="O1485" s="30"/>
      <c r="P1485" s="109" t="s">
        <v>2241</v>
      </c>
    </row>
    <row r="1486" spans="8:16" ht="32.25" customHeight="1" x14ac:dyDescent="0.2">
      <c r="H1486" s="93"/>
      <c r="I1486" s="30"/>
      <c r="J1486" s="30"/>
      <c r="K1486" s="30"/>
      <c r="L1486" s="30"/>
      <c r="M1486" s="109"/>
      <c r="N1486" s="109"/>
      <c r="O1486" s="30"/>
      <c r="P1486" s="109" t="s">
        <v>2242</v>
      </c>
    </row>
    <row r="1487" spans="8:16" ht="32.25" customHeight="1" x14ac:dyDescent="0.2">
      <c r="H1487" s="93"/>
      <c r="I1487" s="30"/>
      <c r="J1487" s="30"/>
      <c r="K1487" s="30"/>
      <c r="L1487" s="30"/>
      <c r="M1487" s="109"/>
      <c r="N1487" s="109"/>
      <c r="O1487" s="30"/>
      <c r="P1487" s="109" t="s">
        <v>2243</v>
      </c>
    </row>
    <row r="1488" spans="8:16" ht="32.25" customHeight="1" x14ac:dyDescent="0.2">
      <c r="H1488" s="93"/>
      <c r="I1488" s="30"/>
      <c r="J1488" s="30"/>
      <c r="K1488" s="30"/>
      <c r="L1488" s="30"/>
      <c r="M1488" s="109"/>
      <c r="N1488" s="109"/>
      <c r="O1488" s="30"/>
      <c r="P1488" s="109" t="s">
        <v>2244</v>
      </c>
    </row>
    <row r="1489" spans="8:16" ht="32.25" customHeight="1" x14ac:dyDescent="0.2">
      <c r="H1489" s="93"/>
      <c r="I1489" s="30"/>
      <c r="J1489" s="30"/>
      <c r="K1489" s="30"/>
      <c r="L1489" s="30"/>
      <c r="M1489" s="109"/>
      <c r="N1489" s="109"/>
      <c r="O1489" s="30"/>
      <c r="P1489" s="109" t="s">
        <v>2245</v>
      </c>
    </row>
    <row r="1490" spans="8:16" ht="32.25" customHeight="1" x14ac:dyDescent="0.2">
      <c r="H1490" s="93"/>
      <c r="I1490" s="30"/>
      <c r="J1490" s="30"/>
      <c r="K1490" s="30"/>
      <c r="L1490" s="30"/>
      <c r="M1490" s="109"/>
      <c r="N1490" s="109"/>
      <c r="O1490" s="30"/>
      <c r="P1490" s="109" t="s">
        <v>2246</v>
      </c>
    </row>
    <row r="1491" spans="8:16" ht="32.25" customHeight="1" x14ac:dyDescent="0.2">
      <c r="H1491" s="93"/>
      <c r="I1491" s="30"/>
      <c r="J1491" s="30"/>
      <c r="K1491" s="30"/>
      <c r="L1491" s="30"/>
      <c r="M1491" s="109"/>
      <c r="N1491" s="109"/>
      <c r="O1491" s="30"/>
      <c r="P1491" s="109" t="s">
        <v>2247</v>
      </c>
    </row>
    <row r="1492" spans="8:16" ht="32.25" customHeight="1" x14ac:dyDescent="0.2">
      <c r="H1492" s="93"/>
      <c r="I1492" s="30"/>
      <c r="J1492" s="30"/>
      <c r="K1492" s="30"/>
      <c r="L1492" s="30"/>
      <c r="M1492" s="109"/>
      <c r="N1492" s="109"/>
      <c r="O1492" s="30"/>
      <c r="P1492" s="109" t="s">
        <v>2248</v>
      </c>
    </row>
    <row r="1493" spans="8:16" ht="32.25" customHeight="1" x14ac:dyDescent="0.2">
      <c r="H1493" s="93"/>
      <c r="I1493" s="30"/>
      <c r="J1493" s="30"/>
      <c r="K1493" s="30"/>
      <c r="L1493" s="30"/>
      <c r="M1493" s="109"/>
      <c r="N1493" s="109"/>
      <c r="O1493" s="30"/>
      <c r="P1493" s="109" t="s">
        <v>2249</v>
      </c>
    </row>
    <row r="1494" spans="8:16" ht="32.25" customHeight="1" x14ac:dyDescent="0.2">
      <c r="H1494" s="93"/>
      <c r="I1494" s="30"/>
      <c r="J1494" s="30"/>
      <c r="K1494" s="30"/>
      <c r="L1494" s="30"/>
      <c r="M1494" s="109"/>
      <c r="N1494" s="109"/>
      <c r="O1494" s="30"/>
      <c r="P1494" s="109" t="s">
        <v>2250</v>
      </c>
    </row>
    <row r="1495" spans="8:16" ht="32.25" customHeight="1" x14ac:dyDescent="0.2">
      <c r="H1495" s="93"/>
      <c r="I1495" s="30"/>
      <c r="J1495" s="30"/>
      <c r="K1495" s="30"/>
      <c r="L1495" s="30"/>
      <c r="M1495" s="109"/>
      <c r="N1495" s="109"/>
      <c r="O1495" s="30"/>
      <c r="P1495" s="109" t="s">
        <v>2251</v>
      </c>
    </row>
    <row r="1496" spans="8:16" ht="32.25" customHeight="1" x14ac:dyDescent="0.2">
      <c r="H1496" s="93"/>
      <c r="I1496" s="30"/>
      <c r="J1496" s="30"/>
      <c r="K1496" s="30"/>
      <c r="L1496" s="30"/>
      <c r="M1496" s="109"/>
      <c r="N1496" s="109"/>
      <c r="O1496" s="30"/>
      <c r="P1496" s="109" t="s">
        <v>2252</v>
      </c>
    </row>
    <row r="1497" spans="8:16" ht="32.25" customHeight="1" x14ac:dyDescent="0.2">
      <c r="H1497" s="93"/>
      <c r="I1497" s="30"/>
      <c r="J1497" s="30"/>
      <c r="K1497" s="30"/>
      <c r="L1497" s="30"/>
      <c r="M1497" s="109"/>
      <c r="N1497" s="109"/>
      <c r="O1497" s="30"/>
      <c r="P1497" s="109" t="s">
        <v>2253</v>
      </c>
    </row>
    <row r="1498" spans="8:16" ht="32.25" customHeight="1" x14ac:dyDescent="0.2">
      <c r="H1498" s="93"/>
      <c r="I1498" s="30"/>
      <c r="J1498" s="30"/>
      <c r="K1498" s="30"/>
      <c r="L1498" s="30"/>
      <c r="M1498" s="109"/>
      <c r="N1498" s="109"/>
      <c r="O1498" s="30"/>
      <c r="P1498" s="109" t="s">
        <v>2254</v>
      </c>
    </row>
    <row r="1499" spans="8:16" ht="32.25" customHeight="1" x14ac:dyDescent="0.2">
      <c r="H1499" s="93"/>
      <c r="I1499" s="30"/>
      <c r="J1499" s="30"/>
      <c r="K1499" s="30"/>
      <c r="L1499" s="30"/>
      <c r="M1499" s="109"/>
      <c r="N1499" s="109"/>
      <c r="O1499" s="30"/>
      <c r="P1499" s="109" t="s">
        <v>2255</v>
      </c>
    </row>
    <row r="1500" spans="8:16" ht="32.25" customHeight="1" x14ac:dyDescent="0.2">
      <c r="H1500" s="93"/>
      <c r="I1500" s="30"/>
      <c r="J1500" s="30"/>
      <c r="K1500" s="30"/>
      <c r="L1500" s="30"/>
      <c r="M1500" s="109"/>
      <c r="N1500" s="109"/>
      <c r="O1500" s="30"/>
      <c r="P1500" s="109" t="s">
        <v>2256</v>
      </c>
    </row>
    <row r="1501" spans="8:16" ht="32.25" customHeight="1" x14ac:dyDescent="0.2">
      <c r="H1501" s="93"/>
      <c r="I1501" s="30"/>
      <c r="J1501" s="30"/>
      <c r="K1501" s="30"/>
      <c r="L1501" s="30"/>
      <c r="M1501" s="109"/>
      <c r="N1501" s="109"/>
      <c r="O1501" s="30"/>
      <c r="P1501" s="109" t="s">
        <v>2257</v>
      </c>
    </row>
    <row r="1502" spans="8:16" ht="32.25" customHeight="1" x14ac:dyDescent="0.2">
      <c r="H1502" s="93"/>
      <c r="I1502" s="30"/>
      <c r="J1502" s="30"/>
      <c r="K1502" s="30"/>
      <c r="L1502" s="30"/>
      <c r="M1502" s="109"/>
      <c r="N1502" s="109"/>
      <c r="O1502" s="30"/>
      <c r="P1502" s="109" t="s">
        <v>2258</v>
      </c>
    </row>
    <row r="1503" spans="8:16" ht="32.25" customHeight="1" x14ac:dyDescent="0.2">
      <c r="H1503" s="93"/>
      <c r="I1503" s="30"/>
      <c r="J1503" s="30"/>
      <c r="K1503" s="30"/>
      <c r="L1503" s="30"/>
      <c r="M1503" s="109"/>
      <c r="N1503" s="109"/>
      <c r="O1503" s="30"/>
      <c r="P1503" s="109" t="s">
        <v>2259</v>
      </c>
    </row>
    <row r="1504" spans="8:16" ht="32.25" customHeight="1" x14ac:dyDescent="0.2">
      <c r="H1504" s="93"/>
      <c r="I1504" s="30"/>
      <c r="J1504" s="30"/>
      <c r="K1504" s="30"/>
      <c r="L1504" s="30"/>
      <c r="M1504" s="109"/>
      <c r="N1504" s="109"/>
      <c r="O1504" s="30"/>
      <c r="P1504" s="109" t="s">
        <v>2260</v>
      </c>
    </row>
    <row r="1505" spans="8:16" ht="32.25" customHeight="1" x14ac:dyDescent="0.2">
      <c r="H1505" s="93"/>
      <c r="I1505" s="30"/>
      <c r="J1505" s="30"/>
      <c r="K1505" s="30"/>
      <c r="L1505" s="30"/>
      <c r="M1505" s="109"/>
      <c r="N1505" s="109"/>
      <c r="O1505" s="30"/>
      <c r="P1505" s="109" t="s">
        <v>2261</v>
      </c>
    </row>
    <row r="1506" spans="8:16" ht="32.25" customHeight="1" x14ac:dyDescent="0.2">
      <c r="H1506" s="93"/>
      <c r="I1506" s="30"/>
      <c r="J1506" s="30"/>
      <c r="K1506" s="30"/>
      <c r="L1506" s="30"/>
      <c r="M1506" s="109"/>
      <c r="N1506" s="109"/>
      <c r="O1506" s="30"/>
      <c r="P1506" s="109" t="s">
        <v>2262</v>
      </c>
    </row>
    <row r="1507" spans="8:16" ht="32.25" customHeight="1" x14ac:dyDescent="0.2">
      <c r="H1507" s="93"/>
      <c r="I1507" s="30"/>
      <c r="J1507" s="30"/>
      <c r="K1507" s="30"/>
      <c r="L1507" s="30"/>
      <c r="M1507" s="109"/>
      <c r="N1507" s="109"/>
      <c r="O1507" s="30"/>
      <c r="P1507" s="109" t="s">
        <v>2263</v>
      </c>
    </row>
    <row r="1508" spans="8:16" ht="32.25" customHeight="1" x14ac:dyDescent="0.2">
      <c r="H1508" s="93"/>
      <c r="I1508" s="30"/>
      <c r="J1508" s="30"/>
      <c r="K1508" s="30"/>
      <c r="L1508" s="30"/>
      <c r="M1508" s="109"/>
      <c r="N1508" s="109"/>
      <c r="O1508" s="30"/>
      <c r="P1508" s="109" t="s">
        <v>2264</v>
      </c>
    </row>
    <row r="1509" spans="8:16" ht="32.25" customHeight="1" x14ac:dyDescent="0.2">
      <c r="H1509" s="93"/>
      <c r="I1509" s="30"/>
      <c r="J1509" s="30"/>
      <c r="K1509" s="30"/>
      <c r="L1509" s="30"/>
      <c r="M1509" s="109"/>
      <c r="N1509" s="109"/>
      <c r="O1509" s="30"/>
      <c r="P1509" s="109" t="s">
        <v>2265</v>
      </c>
    </row>
    <row r="1510" spans="8:16" ht="32.25" customHeight="1" x14ac:dyDescent="0.2">
      <c r="H1510" s="93"/>
      <c r="I1510" s="30"/>
      <c r="J1510" s="30"/>
      <c r="K1510" s="30"/>
      <c r="L1510" s="30"/>
      <c r="M1510" s="109"/>
      <c r="N1510" s="109"/>
      <c r="O1510" s="30"/>
      <c r="P1510" s="109" t="s">
        <v>2266</v>
      </c>
    </row>
    <row r="1511" spans="8:16" ht="32.25" customHeight="1" x14ac:dyDescent="0.2">
      <c r="H1511" s="93"/>
      <c r="I1511" s="30"/>
      <c r="J1511" s="30"/>
      <c r="K1511" s="30"/>
      <c r="L1511" s="30"/>
      <c r="M1511" s="109"/>
      <c r="N1511" s="109"/>
      <c r="O1511" s="30"/>
      <c r="P1511" s="109" t="s">
        <v>2267</v>
      </c>
    </row>
    <row r="1512" spans="8:16" ht="32.25" customHeight="1" x14ac:dyDescent="0.2">
      <c r="H1512" s="93"/>
      <c r="I1512" s="30"/>
      <c r="J1512" s="30"/>
      <c r="K1512" s="30"/>
      <c r="L1512" s="30"/>
      <c r="M1512" s="109"/>
      <c r="N1512" s="109"/>
      <c r="O1512" s="30"/>
      <c r="P1512" s="109" t="s">
        <v>2268</v>
      </c>
    </row>
    <row r="1513" spans="8:16" ht="32.25" customHeight="1" x14ac:dyDescent="0.2">
      <c r="H1513" s="93"/>
      <c r="I1513" s="30"/>
      <c r="J1513" s="30"/>
      <c r="K1513" s="30"/>
      <c r="L1513" s="30"/>
      <c r="M1513" s="109"/>
      <c r="N1513" s="109"/>
      <c r="O1513" s="30"/>
      <c r="P1513" s="109" t="s">
        <v>2269</v>
      </c>
    </row>
    <row r="1514" spans="8:16" ht="32.25" customHeight="1" x14ac:dyDescent="0.2">
      <c r="H1514" s="93"/>
      <c r="I1514" s="30"/>
      <c r="J1514" s="30"/>
      <c r="K1514" s="30"/>
      <c r="L1514" s="30"/>
      <c r="M1514" s="109"/>
      <c r="N1514" s="109"/>
      <c r="O1514" s="30"/>
      <c r="P1514" s="109" t="s">
        <v>2270</v>
      </c>
    </row>
    <row r="1515" spans="8:16" ht="32.25" customHeight="1" x14ac:dyDescent="0.2">
      <c r="H1515" s="93"/>
      <c r="I1515" s="30"/>
      <c r="J1515" s="30"/>
      <c r="K1515" s="30"/>
      <c r="L1515" s="30"/>
      <c r="M1515" s="109"/>
      <c r="N1515" s="109"/>
      <c r="O1515" s="30"/>
      <c r="P1515" s="109" t="s">
        <v>2271</v>
      </c>
    </row>
    <row r="1516" spans="8:16" ht="32.25" customHeight="1" x14ac:dyDescent="0.2">
      <c r="H1516" s="93"/>
      <c r="I1516" s="30"/>
      <c r="J1516" s="30"/>
      <c r="K1516" s="30"/>
      <c r="L1516" s="30"/>
      <c r="M1516" s="109"/>
      <c r="N1516" s="109"/>
      <c r="O1516" s="30"/>
      <c r="P1516" s="109" t="s">
        <v>2272</v>
      </c>
    </row>
    <row r="1517" spans="8:16" ht="32.25" customHeight="1" x14ac:dyDescent="0.2">
      <c r="H1517" s="93"/>
      <c r="I1517" s="30"/>
      <c r="J1517" s="30"/>
      <c r="K1517" s="30"/>
      <c r="L1517" s="30"/>
      <c r="M1517" s="109"/>
      <c r="N1517" s="109"/>
      <c r="O1517" s="30"/>
      <c r="P1517" s="109" t="s">
        <v>2273</v>
      </c>
    </row>
    <row r="1518" spans="8:16" ht="32.25" customHeight="1" x14ac:dyDescent="0.2">
      <c r="H1518" s="93"/>
      <c r="I1518" s="30"/>
      <c r="J1518" s="30"/>
      <c r="K1518" s="30"/>
      <c r="L1518" s="30"/>
      <c r="M1518" s="109"/>
      <c r="N1518" s="109"/>
      <c r="O1518" s="30"/>
      <c r="P1518" s="109" t="s">
        <v>2274</v>
      </c>
    </row>
    <row r="1519" spans="8:16" ht="32.25" customHeight="1" x14ac:dyDescent="0.2">
      <c r="H1519" s="93"/>
      <c r="I1519" s="30"/>
      <c r="J1519" s="30"/>
      <c r="K1519" s="30"/>
      <c r="L1519" s="30"/>
      <c r="M1519" s="109"/>
      <c r="N1519" s="109"/>
      <c r="O1519" s="30"/>
      <c r="P1519" s="109" t="s">
        <v>2275</v>
      </c>
    </row>
    <row r="1520" spans="8:16" ht="32.25" customHeight="1" x14ac:dyDescent="0.2">
      <c r="H1520" s="93"/>
      <c r="I1520" s="30"/>
      <c r="J1520" s="30"/>
      <c r="K1520" s="30"/>
      <c r="L1520" s="30"/>
      <c r="M1520" s="109"/>
      <c r="N1520" s="109"/>
      <c r="O1520" s="30"/>
      <c r="P1520" s="109" t="s">
        <v>2276</v>
      </c>
    </row>
    <row r="1521" spans="8:16" ht="32.25" customHeight="1" x14ac:dyDescent="0.2">
      <c r="H1521" s="93"/>
      <c r="I1521" s="30"/>
      <c r="J1521" s="30"/>
      <c r="K1521" s="30"/>
      <c r="L1521" s="30"/>
      <c r="M1521" s="109"/>
      <c r="N1521" s="109"/>
      <c r="O1521" s="30"/>
      <c r="P1521" s="109" t="s">
        <v>2277</v>
      </c>
    </row>
    <row r="1522" spans="8:16" ht="32.25" customHeight="1" x14ac:dyDescent="0.2">
      <c r="H1522" s="93"/>
      <c r="I1522" s="30"/>
      <c r="J1522" s="30"/>
      <c r="K1522" s="30"/>
      <c r="L1522" s="30"/>
      <c r="M1522" s="109"/>
      <c r="N1522" s="109"/>
      <c r="O1522" s="30"/>
      <c r="P1522" s="109" t="s">
        <v>2278</v>
      </c>
    </row>
    <row r="1523" spans="8:16" ht="32.25" customHeight="1" x14ac:dyDescent="0.2">
      <c r="H1523" s="93"/>
      <c r="I1523" s="30"/>
      <c r="J1523" s="30"/>
      <c r="K1523" s="30"/>
      <c r="L1523" s="30"/>
      <c r="M1523" s="109"/>
      <c r="N1523" s="109"/>
      <c r="O1523" s="30"/>
      <c r="P1523" s="109" t="s">
        <v>2279</v>
      </c>
    </row>
    <row r="1524" spans="8:16" ht="32.25" customHeight="1" x14ac:dyDescent="0.2">
      <c r="H1524" s="93"/>
      <c r="I1524" s="30"/>
      <c r="J1524" s="30"/>
      <c r="K1524" s="30"/>
      <c r="L1524" s="30"/>
      <c r="M1524" s="109"/>
      <c r="N1524" s="109"/>
      <c r="O1524" s="30"/>
      <c r="P1524" s="109" t="s">
        <v>2280</v>
      </c>
    </row>
    <row r="1525" spans="8:16" ht="32.25" customHeight="1" x14ac:dyDescent="0.2">
      <c r="H1525" s="93"/>
      <c r="I1525" s="30"/>
      <c r="J1525" s="30"/>
      <c r="K1525" s="30"/>
      <c r="L1525" s="30"/>
      <c r="M1525" s="109"/>
      <c r="N1525" s="109"/>
      <c r="O1525" s="30"/>
      <c r="P1525" s="109" t="s">
        <v>2281</v>
      </c>
    </row>
    <row r="1526" spans="8:16" ht="32.25" customHeight="1" x14ac:dyDescent="0.2">
      <c r="H1526" s="93"/>
      <c r="I1526" s="30"/>
      <c r="J1526" s="30"/>
      <c r="K1526" s="30"/>
      <c r="L1526" s="30"/>
      <c r="M1526" s="109"/>
      <c r="N1526" s="109"/>
      <c r="O1526" s="30"/>
      <c r="P1526" s="109" t="s">
        <v>2282</v>
      </c>
    </row>
    <row r="1527" spans="8:16" ht="32.25" customHeight="1" x14ac:dyDescent="0.2">
      <c r="H1527" s="93"/>
      <c r="I1527" s="30"/>
      <c r="J1527" s="30"/>
      <c r="K1527" s="30"/>
      <c r="L1527" s="30"/>
      <c r="M1527" s="109"/>
      <c r="N1527" s="109"/>
      <c r="O1527" s="30"/>
      <c r="P1527" s="109" t="s">
        <v>2283</v>
      </c>
    </row>
    <row r="1528" spans="8:16" ht="32.25" customHeight="1" x14ac:dyDescent="0.2">
      <c r="H1528" s="93"/>
      <c r="I1528" s="30"/>
      <c r="J1528" s="30"/>
      <c r="K1528" s="30"/>
      <c r="L1528" s="30"/>
      <c r="M1528" s="109"/>
      <c r="N1528" s="109"/>
      <c r="O1528" s="30"/>
      <c r="P1528" s="109" t="s">
        <v>2284</v>
      </c>
    </row>
    <row r="1529" spans="8:16" ht="32.25" customHeight="1" x14ac:dyDescent="0.2">
      <c r="H1529" s="93"/>
      <c r="I1529" s="30"/>
      <c r="J1529" s="30"/>
      <c r="K1529" s="30"/>
      <c r="L1529" s="30"/>
      <c r="M1529" s="109"/>
      <c r="N1529" s="109"/>
      <c r="O1529" s="30"/>
      <c r="P1529" s="109" t="s">
        <v>2285</v>
      </c>
    </row>
    <row r="1530" spans="8:16" ht="32.25" customHeight="1" x14ac:dyDescent="0.2">
      <c r="H1530" s="93"/>
      <c r="I1530" s="30"/>
      <c r="J1530" s="30"/>
      <c r="K1530" s="30"/>
      <c r="L1530" s="30"/>
      <c r="M1530" s="109"/>
      <c r="N1530" s="109"/>
      <c r="O1530" s="30"/>
      <c r="P1530" s="109" t="s">
        <v>2286</v>
      </c>
    </row>
    <row r="1531" spans="8:16" ht="32.25" customHeight="1" x14ac:dyDescent="0.2">
      <c r="H1531" s="93"/>
      <c r="I1531" s="30"/>
      <c r="J1531" s="30"/>
      <c r="K1531" s="30"/>
      <c r="L1531" s="30"/>
      <c r="M1531" s="109"/>
      <c r="N1531" s="109"/>
      <c r="O1531" s="30"/>
      <c r="P1531" s="109" t="s">
        <v>2287</v>
      </c>
    </row>
    <row r="1532" spans="8:16" ht="32.25" customHeight="1" x14ac:dyDescent="0.2">
      <c r="H1532" s="93"/>
      <c r="I1532" s="30"/>
      <c r="J1532" s="30"/>
      <c r="K1532" s="30"/>
      <c r="L1532" s="30"/>
      <c r="M1532" s="109"/>
      <c r="N1532" s="109"/>
      <c r="O1532" s="30"/>
      <c r="P1532" s="109" t="s">
        <v>2288</v>
      </c>
    </row>
    <row r="1533" spans="8:16" ht="32.25" customHeight="1" x14ac:dyDescent="0.2">
      <c r="H1533" s="93"/>
      <c r="I1533" s="30"/>
      <c r="J1533" s="30"/>
      <c r="K1533" s="30"/>
      <c r="L1533" s="30"/>
      <c r="M1533" s="109"/>
      <c r="N1533" s="109"/>
      <c r="O1533" s="30"/>
      <c r="P1533" s="109" t="s">
        <v>2289</v>
      </c>
    </row>
    <row r="1534" spans="8:16" ht="32.25" customHeight="1" x14ac:dyDescent="0.2">
      <c r="H1534" s="93"/>
      <c r="I1534" s="30"/>
      <c r="J1534" s="30"/>
      <c r="K1534" s="30"/>
      <c r="L1534" s="30"/>
      <c r="M1534" s="109"/>
      <c r="N1534" s="109"/>
      <c r="O1534" s="30"/>
      <c r="P1534" s="109" t="s">
        <v>2290</v>
      </c>
    </row>
    <row r="1535" spans="8:16" ht="32.25" customHeight="1" x14ac:dyDescent="0.2">
      <c r="H1535" s="93"/>
      <c r="I1535" s="30"/>
      <c r="J1535" s="30"/>
      <c r="K1535" s="30"/>
      <c r="L1535" s="30"/>
      <c r="M1535" s="109"/>
      <c r="N1535" s="109"/>
      <c r="O1535" s="30"/>
      <c r="P1535" s="109" t="s">
        <v>2291</v>
      </c>
    </row>
    <row r="1536" spans="8:16" ht="32.25" customHeight="1" x14ac:dyDescent="0.2">
      <c r="H1536" s="93"/>
      <c r="I1536" s="30"/>
      <c r="J1536" s="30"/>
      <c r="K1536" s="30"/>
      <c r="L1536" s="30"/>
      <c r="M1536" s="109"/>
      <c r="N1536" s="109"/>
      <c r="O1536" s="30"/>
      <c r="P1536" s="109" t="s">
        <v>2292</v>
      </c>
    </row>
    <row r="1537" spans="8:16" ht="32.25" customHeight="1" x14ac:dyDescent="0.2">
      <c r="H1537" s="93"/>
      <c r="I1537" s="30"/>
      <c r="J1537" s="30"/>
      <c r="K1537" s="30"/>
      <c r="L1537" s="30"/>
      <c r="M1537" s="109"/>
      <c r="N1537" s="109"/>
      <c r="O1537" s="30"/>
      <c r="P1537" s="109" t="s">
        <v>2293</v>
      </c>
    </row>
    <row r="1538" spans="8:16" ht="32.25" customHeight="1" x14ac:dyDescent="0.2">
      <c r="H1538" s="93"/>
      <c r="I1538" s="30"/>
      <c r="J1538" s="30"/>
      <c r="K1538" s="30"/>
      <c r="L1538" s="30"/>
      <c r="M1538" s="109"/>
      <c r="N1538" s="109"/>
      <c r="O1538" s="30"/>
      <c r="P1538" s="109" t="s">
        <v>2294</v>
      </c>
    </row>
    <row r="1539" spans="8:16" ht="32.25" customHeight="1" x14ac:dyDescent="0.2">
      <c r="H1539" s="93"/>
      <c r="I1539" s="30"/>
      <c r="J1539" s="30"/>
      <c r="K1539" s="30"/>
      <c r="L1539" s="30"/>
      <c r="M1539" s="109"/>
      <c r="N1539" s="109"/>
      <c r="O1539" s="30"/>
      <c r="P1539" s="109" t="s">
        <v>2295</v>
      </c>
    </row>
    <row r="1540" spans="8:16" ht="32.25" customHeight="1" x14ac:dyDescent="0.2">
      <c r="H1540" s="93"/>
      <c r="I1540" s="30"/>
      <c r="J1540" s="30"/>
      <c r="K1540" s="30"/>
      <c r="L1540" s="30"/>
      <c r="M1540" s="109"/>
      <c r="N1540" s="109"/>
      <c r="O1540" s="30"/>
      <c r="P1540" s="109" t="s">
        <v>2296</v>
      </c>
    </row>
    <row r="1541" spans="8:16" ht="32.25" customHeight="1" x14ac:dyDescent="0.2">
      <c r="H1541" s="93"/>
      <c r="I1541" s="30"/>
      <c r="J1541" s="30"/>
      <c r="K1541" s="30"/>
      <c r="L1541" s="30"/>
      <c r="M1541" s="109"/>
      <c r="N1541" s="109"/>
      <c r="O1541" s="30"/>
      <c r="P1541" s="109" t="s">
        <v>2297</v>
      </c>
    </row>
    <row r="1542" spans="8:16" ht="32.25" customHeight="1" x14ac:dyDescent="0.2">
      <c r="H1542" s="93"/>
      <c r="I1542" s="30"/>
      <c r="J1542" s="30"/>
      <c r="K1542" s="30"/>
      <c r="L1542" s="30"/>
      <c r="M1542" s="109"/>
      <c r="N1542" s="109"/>
      <c r="O1542" s="30"/>
      <c r="P1542" s="109" t="s">
        <v>2298</v>
      </c>
    </row>
    <row r="1543" spans="8:16" ht="32.25" customHeight="1" x14ac:dyDescent="0.2">
      <c r="H1543" s="93"/>
      <c r="I1543" s="30"/>
      <c r="J1543" s="30"/>
      <c r="K1543" s="30"/>
      <c r="L1543" s="30"/>
      <c r="M1543" s="109"/>
      <c r="N1543" s="109"/>
      <c r="O1543" s="30"/>
      <c r="P1543" s="109" t="s">
        <v>2299</v>
      </c>
    </row>
    <row r="1544" spans="8:16" ht="32.25" customHeight="1" x14ac:dyDescent="0.2">
      <c r="H1544" s="93"/>
      <c r="I1544" s="30"/>
      <c r="J1544" s="30"/>
      <c r="K1544" s="30"/>
      <c r="L1544" s="30"/>
      <c r="M1544" s="109"/>
      <c r="N1544" s="109"/>
      <c r="O1544" s="30"/>
      <c r="P1544" s="109" t="s">
        <v>2300</v>
      </c>
    </row>
    <row r="1545" spans="8:16" ht="32.25" customHeight="1" x14ac:dyDescent="0.2">
      <c r="H1545" s="93"/>
      <c r="I1545" s="30"/>
      <c r="J1545" s="30"/>
      <c r="K1545" s="30"/>
      <c r="L1545" s="30"/>
      <c r="M1545" s="109"/>
      <c r="N1545" s="109"/>
      <c r="O1545" s="30"/>
      <c r="P1545" s="109" t="s">
        <v>2301</v>
      </c>
    </row>
    <row r="1546" spans="8:16" ht="32.25" customHeight="1" x14ac:dyDescent="0.2">
      <c r="H1546" s="93"/>
      <c r="I1546" s="30"/>
      <c r="J1546" s="30"/>
      <c r="K1546" s="30"/>
      <c r="L1546" s="30"/>
      <c r="M1546" s="109"/>
      <c r="N1546" s="109"/>
      <c r="O1546" s="30"/>
      <c r="P1546" s="109" t="s">
        <v>2302</v>
      </c>
    </row>
    <row r="1547" spans="8:16" ht="32.25" customHeight="1" x14ac:dyDescent="0.2">
      <c r="H1547" s="93"/>
      <c r="I1547" s="30"/>
      <c r="J1547" s="30"/>
      <c r="K1547" s="30"/>
      <c r="L1547" s="30"/>
      <c r="M1547" s="109"/>
      <c r="N1547" s="109"/>
      <c r="O1547" s="30"/>
      <c r="P1547" s="109" t="s">
        <v>2303</v>
      </c>
    </row>
    <row r="1548" spans="8:16" ht="32.25" customHeight="1" x14ac:dyDescent="0.2">
      <c r="H1548" s="93"/>
      <c r="I1548" s="30"/>
      <c r="J1548" s="30"/>
      <c r="K1548" s="30"/>
      <c r="L1548" s="30"/>
      <c r="M1548" s="109"/>
      <c r="N1548" s="109"/>
      <c r="O1548" s="30"/>
      <c r="P1548" s="109" t="s">
        <v>2304</v>
      </c>
    </row>
    <row r="1549" spans="8:16" ht="32.25" customHeight="1" x14ac:dyDescent="0.2">
      <c r="H1549" s="93"/>
      <c r="I1549" s="30"/>
      <c r="J1549" s="30"/>
      <c r="K1549" s="30"/>
      <c r="L1549" s="30"/>
      <c r="M1549" s="109"/>
      <c r="N1549" s="109"/>
      <c r="O1549" s="30"/>
      <c r="P1549" s="109" t="s">
        <v>2305</v>
      </c>
    </row>
    <row r="1550" spans="8:16" ht="32.25" customHeight="1" x14ac:dyDescent="0.2">
      <c r="H1550" s="93"/>
      <c r="I1550" s="30"/>
      <c r="J1550" s="30"/>
      <c r="K1550" s="30"/>
      <c r="L1550" s="30"/>
      <c r="M1550" s="109"/>
      <c r="N1550" s="109"/>
      <c r="O1550" s="30"/>
      <c r="P1550" s="109" t="s">
        <v>2306</v>
      </c>
    </row>
    <row r="1551" spans="8:16" ht="32.25" customHeight="1" x14ac:dyDescent="0.2">
      <c r="H1551" s="93"/>
      <c r="I1551" s="30"/>
      <c r="J1551" s="30"/>
      <c r="K1551" s="30"/>
      <c r="L1551" s="30"/>
      <c r="M1551" s="109"/>
      <c r="N1551" s="109"/>
      <c r="O1551" s="30"/>
      <c r="P1551" s="109" t="s">
        <v>2307</v>
      </c>
    </row>
    <row r="1552" spans="8:16" ht="32.25" customHeight="1" x14ac:dyDescent="0.2">
      <c r="H1552" s="93"/>
      <c r="I1552" s="30"/>
      <c r="J1552" s="30"/>
      <c r="K1552" s="30"/>
      <c r="L1552" s="30"/>
      <c r="M1552" s="109"/>
      <c r="N1552" s="109"/>
      <c r="O1552" s="30"/>
      <c r="P1552" s="109" t="s">
        <v>2308</v>
      </c>
    </row>
    <row r="1553" spans="8:16" ht="32.25" customHeight="1" x14ac:dyDescent="0.2">
      <c r="H1553" s="93"/>
      <c r="I1553" s="30"/>
      <c r="J1553" s="30"/>
      <c r="K1553" s="30"/>
      <c r="L1553" s="30"/>
      <c r="M1553" s="109"/>
      <c r="N1553" s="109"/>
      <c r="O1553" s="30"/>
      <c r="P1553" s="109" t="s">
        <v>2309</v>
      </c>
    </row>
    <row r="1554" spans="8:16" ht="32.25" customHeight="1" x14ac:dyDescent="0.2">
      <c r="H1554" s="93"/>
      <c r="I1554" s="30"/>
      <c r="J1554" s="30"/>
      <c r="K1554" s="30"/>
      <c r="L1554" s="30"/>
      <c r="M1554" s="109"/>
      <c r="N1554" s="109"/>
      <c r="O1554" s="30"/>
      <c r="P1554" s="109" t="s">
        <v>2310</v>
      </c>
    </row>
    <row r="1555" spans="8:16" ht="32.25" customHeight="1" x14ac:dyDescent="0.2">
      <c r="H1555" s="93"/>
      <c r="I1555" s="30"/>
      <c r="J1555" s="30"/>
      <c r="K1555" s="30"/>
      <c r="L1555" s="30"/>
      <c r="M1555" s="109"/>
      <c r="N1555" s="109"/>
      <c r="O1555" s="30"/>
      <c r="P1555" s="109" t="s">
        <v>2311</v>
      </c>
    </row>
    <row r="1556" spans="8:16" ht="32.25" customHeight="1" x14ac:dyDescent="0.2">
      <c r="H1556" s="93"/>
      <c r="I1556" s="30"/>
      <c r="J1556" s="30"/>
      <c r="K1556" s="30"/>
      <c r="L1556" s="30"/>
      <c r="M1556" s="109"/>
      <c r="N1556" s="109"/>
      <c r="O1556" s="30"/>
      <c r="P1556" s="109" t="s">
        <v>2312</v>
      </c>
    </row>
    <row r="1557" spans="8:16" ht="32.25" customHeight="1" x14ac:dyDescent="0.2">
      <c r="H1557" s="93"/>
      <c r="I1557" s="30"/>
      <c r="J1557" s="30"/>
      <c r="K1557" s="30"/>
      <c r="L1557" s="30"/>
      <c r="M1557" s="109"/>
      <c r="N1557" s="109"/>
      <c r="O1557" s="30"/>
      <c r="P1557" s="109" t="s">
        <v>2313</v>
      </c>
    </row>
    <row r="1558" spans="8:16" ht="32.25" customHeight="1" x14ac:dyDescent="0.2">
      <c r="H1558" s="93"/>
      <c r="I1558" s="30"/>
      <c r="J1558" s="30"/>
      <c r="K1558" s="30"/>
      <c r="L1558" s="30"/>
      <c r="M1558" s="109"/>
      <c r="N1558" s="109"/>
      <c r="O1558" s="30"/>
      <c r="P1558" s="109" t="s">
        <v>2314</v>
      </c>
    </row>
    <row r="1559" spans="8:16" ht="32.25" customHeight="1" x14ac:dyDescent="0.2">
      <c r="H1559" s="93"/>
      <c r="I1559" s="30"/>
      <c r="J1559" s="30"/>
      <c r="K1559" s="30"/>
      <c r="L1559" s="30"/>
      <c r="M1559" s="109"/>
      <c r="N1559" s="109"/>
      <c r="O1559" s="30"/>
      <c r="P1559" s="109" t="s">
        <v>2315</v>
      </c>
    </row>
    <row r="1560" spans="8:16" ht="32.25" customHeight="1" x14ac:dyDescent="0.2">
      <c r="H1560" s="93"/>
      <c r="I1560" s="30"/>
      <c r="J1560" s="30"/>
      <c r="K1560" s="30"/>
      <c r="L1560" s="30"/>
      <c r="M1560" s="109"/>
      <c r="N1560" s="109"/>
      <c r="O1560" s="30"/>
      <c r="P1560" s="109" t="s">
        <v>2316</v>
      </c>
    </row>
    <row r="1561" spans="8:16" ht="32.25" customHeight="1" x14ac:dyDescent="0.2">
      <c r="H1561" s="93"/>
      <c r="I1561" s="30"/>
      <c r="J1561" s="30"/>
      <c r="K1561" s="30"/>
      <c r="L1561" s="30"/>
      <c r="M1561" s="109"/>
      <c r="N1561" s="109"/>
      <c r="O1561" s="30"/>
      <c r="P1561" s="109" t="s">
        <v>2317</v>
      </c>
    </row>
    <row r="1562" spans="8:16" ht="32.25" customHeight="1" x14ac:dyDescent="0.2">
      <c r="H1562" s="93"/>
      <c r="I1562" s="30"/>
      <c r="J1562" s="30"/>
      <c r="K1562" s="30"/>
      <c r="L1562" s="30"/>
      <c r="M1562" s="109"/>
      <c r="N1562" s="109"/>
      <c r="O1562" s="30"/>
      <c r="P1562" s="109" t="s">
        <v>2318</v>
      </c>
    </row>
    <row r="1563" spans="8:16" ht="32.25" customHeight="1" x14ac:dyDescent="0.2">
      <c r="H1563" s="93"/>
      <c r="I1563" s="30"/>
      <c r="J1563" s="30"/>
      <c r="K1563" s="30"/>
      <c r="L1563" s="30"/>
      <c r="M1563" s="109"/>
      <c r="N1563" s="109"/>
      <c r="O1563" s="30"/>
      <c r="P1563" s="109" t="s">
        <v>2319</v>
      </c>
    </row>
    <row r="1564" spans="8:16" ht="32.25" customHeight="1" x14ac:dyDescent="0.2">
      <c r="H1564" s="93"/>
      <c r="I1564" s="30"/>
      <c r="J1564" s="30"/>
      <c r="K1564" s="30"/>
      <c r="L1564" s="30"/>
      <c r="M1564" s="109"/>
      <c r="N1564" s="109"/>
      <c r="O1564" s="30"/>
      <c r="P1564" s="109" t="s">
        <v>2320</v>
      </c>
    </row>
    <row r="1565" spans="8:16" ht="32.25" customHeight="1" x14ac:dyDescent="0.2">
      <c r="H1565" s="93"/>
      <c r="I1565" s="30"/>
      <c r="J1565" s="30"/>
      <c r="K1565" s="30"/>
      <c r="L1565" s="30"/>
      <c r="M1565" s="109"/>
      <c r="N1565" s="109"/>
      <c r="O1565" s="30"/>
      <c r="P1565" s="109" t="s">
        <v>2321</v>
      </c>
    </row>
    <row r="1566" spans="8:16" ht="32.25" customHeight="1" x14ac:dyDescent="0.2">
      <c r="H1566" s="93"/>
      <c r="I1566" s="30"/>
      <c r="J1566" s="30"/>
      <c r="K1566" s="30"/>
      <c r="L1566" s="30"/>
      <c r="M1566" s="109"/>
      <c r="N1566" s="109"/>
      <c r="O1566" s="30"/>
      <c r="P1566" s="109" t="s">
        <v>2322</v>
      </c>
    </row>
    <row r="1567" spans="8:16" ht="32.25" customHeight="1" x14ac:dyDescent="0.2">
      <c r="H1567" s="93"/>
      <c r="I1567" s="30"/>
      <c r="J1567" s="30"/>
      <c r="K1567" s="30"/>
      <c r="L1567" s="30"/>
      <c r="M1567" s="109"/>
      <c r="N1567" s="109"/>
      <c r="O1567" s="30"/>
      <c r="P1567" s="109" t="s">
        <v>2323</v>
      </c>
    </row>
    <row r="1568" spans="8:16" ht="32.25" customHeight="1" x14ac:dyDescent="0.2">
      <c r="H1568" s="93"/>
      <c r="I1568" s="30"/>
      <c r="J1568" s="30"/>
      <c r="K1568" s="30"/>
      <c r="L1568" s="30"/>
      <c r="M1568" s="109"/>
      <c r="N1568" s="109"/>
      <c r="O1568" s="30"/>
      <c r="P1568" s="109" t="s">
        <v>2324</v>
      </c>
    </row>
    <row r="1569" spans="8:16" ht="32.25" customHeight="1" x14ac:dyDescent="0.2">
      <c r="H1569" s="93"/>
      <c r="I1569" s="30"/>
      <c r="J1569" s="30"/>
      <c r="K1569" s="30"/>
      <c r="L1569" s="30"/>
      <c r="M1569" s="109"/>
      <c r="N1569" s="109"/>
      <c r="O1569" s="30"/>
      <c r="P1569" s="109" t="s">
        <v>2325</v>
      </c>
    </row>
    <row r="1570" spans="8:16" ht="32.25" customHeight="1" x14ac:dyDescent="0.2">
      <c r="H1570" s="93"/>
      <c r="I1570" s="30"/>
      <c r="J1570" s="30"/>
      <c r="K1570" s="30"/>
      <c r="L1570" s="30"/>
      <c r="M1570" s="109"/>
      <c r="N1570" s="109"/>
      <c r="O1570" s="30"/>
      <c r="P1570" s="109" t="s">
        <v>2326</v>
      </c>
    </row>
    <row r="1571" spans="8:16" ht="32.25" customHeight="1" x14ac:dyDescent="0.2">
      <c r="H1571" s="93"/>
      <c r="I1571" s="30"/>
      <c r="J1571" s="30"/>
      <c r="K1571" s="30"/>
      <c r="L1571" s="30"/>
      <c r="M1571" s="109"/>
      <c r="N1571" s="109"/>
      <c r="O1571" s="30"/>
      <c r="P1571" s="109" t="s">
        <v>2327</v>
      </c>
    </row>
    <row r="1572" spans="8:16" ht="32.25" customHeight="1" x14ac:dyDescent="0.2">
      <c r="H1572" s="93"/>
      <c r="I1572" s="30"/>
      <c r="J1572" s="30"/>
      <c r="K1572" s="30"/>
      <c r="L1572" s="30"/>
      <c r="M1572" s="109"/>
      <c r="N1572" s="109"/>
      <c r="O1572" s="30"/>
      <c r="P1572" s="109" t="s">
        <v>2328</v>
      </c>
    </row>
    <row r="1573" spans="8:16" ht="32.25" customHeight="1" x14ac:dyDescent="0.2">
      <c r="H1573" s="93"/>
      <c r="I1573" s="30"/>
      <c r="J1573" s="30"/>
      <c r="K1573" s="30"/>
      <c r="L1573" s="30"/>
      <c r="M1573" s="109"/>
      <c r="N1573" s="109"/>
      <c r="O1573" s="30"/>
      <c r="P1573" s="109" t="s">
        <v>2329</v>
      </c>
    </row>
    <row r="1574" spans="8:16" ht="32.25" customHeight="1" x14ac:dyDescent="0.2">
      <c r="H1574" s="93"/>
      <c r="I1574" s="30"/>
      <c r="J1574" s="30"/>
      <c r="K1574" s="30"/>
      <c r="L1574" s="30"/>
      <c r="M1574" s="109"/>
      <c r="N1574" s="109"/>
      <c r="O1574" s="30"/>
      <c r="P1574" s="109" t="s">
        <v>2330</v>
      </c>
    </row>
    <row r="1575" spans="8:16" ht="32.25" customHeight="1" x14ac:dyDescent="0.2">
      <c r="H1575" s="93"/>
      <c r="I1575" s="30"/>
      <c r="J1575" s="30"/>
      <c r="K1575" s="30"/>
      <c r="L1575" s="30"/>
      <c r="M1575" s="109"/>
      <c r="N1575" s="109"/>
      <c r="O1575" s="30"/>
      <c r="P1575" s="109" t="s">
        <v>2331</v>
      </c>
    </row>
    <row r="1576" spans="8:16" ht="32.25" customHeight="1" x14ac:dyDescent="0.2">
      <c r="H1576" s="93"/>
      <c r="I1576" s="30"/>
      <c r="J1576" s="30"/>
      <c r="K1576" s="30"/>
      <c r="L1576" s="30"/>
      <c r="M1576" s="109"/>
      <c r="N1576" s="109"/>
      <c r="O1576" s="30"/>
      <c r="P1576" s="109" t="s">
        <v>2332</v>
      </c>
    </row>
    <row r="1577" spans="8:16" ht="32.25" customHeight="1" x14ac:dyDescent="0.2">
      <c r="H1577" s="93"/>
      <c r="I1577" s="30"/>
      <c r="J1577" s="30"/>
      <c r="K1577" s="30"/>
      <c r="L1577" s="30"/>
      <c r="M1577" s="109"/>
      <c r="N1577" s="109"/>
      <c r="O1577" s="30"/>
      <c r="P1577" s="109" t="s">
        <v>2333</v>
      </c>
    </row>
    <row r="1578" spans="8:16" ht="32.25" customHeight="1" x14ac:dyDescent="0.2">
      <c r="H1578" s="93"/>
      <c r="I1578" s="30"/>
      <c r="J1578" s="30"/>
      <c r="K1578" s="30"/>
      <c r="L1578" s="30"/>
      <c r="M1578" s="109"/>
      <c r="N1578" s="109"/>
      <c r="O1578" s="30"/>
      <c r="P1578" s="109" t="s">
        <v>2334</v>
      </c>
    </row>
    <row r="1579" spans="8:16" ht="32.25" customHeight="1" x14ac:dyDescent="0.2">
      <c r="H1579" s="93"/>
      <c r="I1579" s="30"/>
      <c r="J1579" s="30"/>
      <c r="K1579" s="30"/>
      <c r="L1579" s="30"/>
      <c r="M1579" s="109"/>
      <c r="N1579" s="109"/>
      <c r="O1579" s="30"/>
      <c r="P1579" s="109" t="s">
        <v>2335</v>
      </c>
    </row>
    <row r="1580" spans="8:16" ht="32.25" customHeight="1" x14ac:dyDescent="0.2">
      <c r="H1580" s="93"/>
      <c r="I1580" s="30"/>
      <c r="J1580" s="30"/>
      <c r="K1580" s="30"/>
      <c r="L1580" s="30"/>
      <c r="M1580" s="109"/>
      <c r="N1580" s="109"/>
      <c r="O1580" s="30"/>
      <c r="P1580" s="109" t="s">
        <v>2336</v>
      </c>
    </row>
    <row r="1581" spans="8:16" ht="32.25" customHeight="1" x14ac:dyDescent="0.2">
      <c r="H1581" s="93"/>
      <c r="I1581" s="30"/>
      <c r="J1581" s="30"/>
      <c r="K1581" s="30"/>
      <c r="L1581" s="30"/>
      <c r="M1581" s="109"/>
      <c r="N1581" s="109"/>
      <c r="O1581" s="30"/>
      <c r="P1581" s="109" t="s">
        <v>2337</v>
      </c>
    </row>
    <row r="1582" spans="8:16" ht="32.25" customHeight="1" x14ac:dyDescent="0.2">
      <c r="H1582" s="93"/>
      <c r="I1582" s="30"/>
      <c r="J1582" s="30"/>
      <c r="K1582" s="30"/>
      <c r="L1582" s="30"/>
      <c r="M1582" s="109"/>
      <c r="N1582" s="109"/>
      <c r="O1582" s="30"/>
      <c r="P1582" s="109" t="s">
        <v>2338</v>
      </c>
    </row>
    <row r="1583" spans="8:16" ht="32.25" customHeight="1" x14ac:dyDescent="0.2">
      <c r="H1583" s="93"/>
      <c r="I1583" s="30"/>
      <c r="J1583" s="30"/>
      <c r="K1583" s="30"/>
      <c r="L1583" s="30"/>
      <c r="M1583" s="109"/>
      <c r="N1583" s="109"/>
      <c r="O1583" s="30"/>
      <c r="P1583" s="109" t="s">
        <v>2339</v>
      </c>
    </row>
    <row r="1584" spans="8:16" ht="32.25" customHeight="1" x14ac:dyDescent="0.2">
      <c r="H1584" s="93"/>
      <c r="I1584" s="30"/>
      <c r="J1584" s="30"/>
      <c r="K1584" s="30"/>
      <c r="L1584" s="30"/>
      <c r="M1584" s="109"/>
      <c r="N1584" s="109"/>
      <c r="O1584" s="30"/>
      <c r="P1584" s="109" t="s">
        <v>2340</v>
      </c>
    </row>
    <row r="1585" spans="8:16" ht="32.25" customHeight="1" x14ac:dyDescent="0.2">
      <c r="H1585" s="93"/>
      <c r="I1585" s="30"/>
      <c r="J1585" s="30"/>
      <c r="K1585" s="30"/>
      <c r="L1585" s="30"/>
      <c r="M1585" s="109"/>
      <c r="N1585" s="109"/>
      <c r="O1585" s="30"/>
      <c r="P1585" s="109" t="s">
        <v>2341</v>
      </c>
    </row>
    <row r="1586" spans="8:16" ht="32.25" customHeight="1" x14ac:dyDescent="0.2">
      <c r="H1586" s="93"/>
      <c r="I1586" s="30"/>
      <c r="J1586" s="30"/>
      <c r="K1586" s="30"/>
      <c r="L1586" s="30"/>
      <c r="M1586" s="109"/>
      <c r="N1586" s="109"/>
      <c r="O1586" s="30"/>
      <c r="P1586" s="109" t="s">
        <v>2342</v>
      </c>
    </row>
    <row r="1587" spans="8:16" ht="32.25" customHeight="1" x14ac:dyDescent="0.2">
      <c r="H1587" s="93"/>
      <c r="I1587" s="30"/>
      <c r="J1587" s="30"/>
      <c r="K1587" s="30"/>
      <c r="L1587" s="30"/>
      <c r="M1587" s="109"/>
      <c r="N1587" s="109"/>
      <c r="O1587" s="30"/>
      <c r="P1587" s="109" t="s">
        <v>2343</v>
      </c>
    </row>
    <row r="1588" spans="8:16" ht="32.25" customHeight="1" x14ac:dyDescent="0.2">
      <c r="H1588" s="93"/>
      <c r="I1588" s="30"/>
      <c r="J1588" s="30"/>
      <c r="K1588" s="30"/>
      <c r="L1588" s="30"/>
      <c r="M1588" s="109"/>
      <c r="N1588" s="109"/>
      <c r="O1588" s="30"/>
      <c r="P1588" s="109" t="s">
        <v>2344</v>
      </c>
    </row>
    <row r="1589" spans="8:16" ht="32.25" customHeight="1" x14ac:dyDescent="0.2">
      <c r="H1589" s="93"/>
      <c r="I1589" s="30"/>
      <c r="J1589" s="30"/>
      <c r="K1589" s="30"/>
      <c r="L1589" s="30"/>
      <c r="M1589" s="109"/>
      <c r="N1589" s="109"/>
      <c r="O1589" s="30"/>
      <c r="P1589" s="109" t="s">
        <v>2345</v>
      </c>
    </row>
    <row r="1590" spans="8:16" ht="32.25" customHeight="1" x14ac:dyDescent="0.2">
      <c r="H1590" s="93"/>
      <c r="I1590" s="30"/>
      <c r="J1590" s="30"/>
      <c r="K1590" s="30"/>
      <c r="L1590" s="30"/>
      <c r="M1590" s="109"/>
      <c r="N1590" s="109"/>
      <c r="O1590" s="30"/>
      <c r="P1590" s="109" t="s">
        <v>2346</v>
      </c>
    </row>
    <row r="1591" spans="8:16" ht="32.25" customHeight="1" x14ac:dyDescent="0.2">
      <c r="H1591" s="93"/>
      <c r="I1591" s="30"/>
      <c r="J1591" s="30"/>
      <c r="K1591" s="30"/>
      <c r="L1591" s="30"/>
      <c r="M1591" s="109"/>
      <c r="N1591" s="109"/>
      <c r="O1591" s="30"/>
      <c r="P1591" s="109" t="s">
        <v>2347</v>
      </c>
    </row>
    <row r="1592" spans="8:16" ht="32.25" customHeight="1" x14ac:dyDescent="0.2">
      <c r="H1592" s="93"/>
      <c r="I1592" s="30"/>
      <c r="J1592" s="30"/>
      <c r="K1592" s="30"/>
      <c r="L1592" s="30"/>
      <c r="M1592" s="109"/>
      <c r="N1592" s="109"/>
      <c r="O1592" s="30"/>
      <c r="P1592" s="109" t="s">
        <v>2348</v>
      </c>
    </row>
    <row r="1593" spans="8:16" ht="32.25" customHeight="1" x14ac:dyDescent="0.2">
      <c r="H1593" s="93"/>
      <c r="I1593" s="30"/>
      <c r="J1593" s="30"/>
      <c r="K1593" s="30"/>
      <c r="L1593" s="30"/>
      <c r="M1593" s="109"/>
      <c r="N1593" s="109"/>
      <c r="O1593" s="30"/>
      <c r="P1593" s="109" t="s">
        <v>2349</v>
      </c>
    </row>
    <row r="1594" spans="8:16" ht="32.25" customHeight="1" x14ac:dyDescent="0.2">
      <c r="H1594" s="93"/>
      <c r="I1594" s="30"/>
      <c r="J1594" s="30"/>
      <c r="K1594" s="30"/>
      <c r="L1594" s="30"/>
      <c r="M1594" s="109"/>
      <c r="N1594" s="109"/>
      <c r="O1594" s="30"/>
      <c r="P1594" s="109" t="s">
        <v>2350</v>
      </c>
    </row>
    <row r="1595" spans="8:16" ht="32.25" customHeight="1" x14ac:dyDescent="0.2">
      <c r="H1595" s="93"/>
      <c r="I1595" s="30"/>
      <c r="J1595" s="30"/>
      <c r="K1595" s="30"/>
      <c r="L1595" s="30"/>
      <c r="M1595" s="109"/>
      <c r="N1595" s="109"/>
      <c r="O1595" s="30"/>
      <c r="P1595" s="109" t="s">
        <v>2351</v>
      </c>
    </row>
    <row r="1596" spans="8:16" ht="32.25" customHeight="1" x14ac:dyDescent="0.2">
      <c r="H1596" s="93"/>
      <c r="I1596" s="30"/>
      <c r="J1596" s="30"/>
      <c r="K1596" s="30"/>
      <c r="L1596" s="30"/>
      <c r="M1596" s="109"/>
      <c r="N1596" s="109"/>
      <c r="O1596" s="30"/>
      <c r="P1596" s="109" t="s">
        <v>2352</v>
      </c>
    </row>
    <row r="1597" spans="8:16" ht="32.25" customHeight="1" x14ac:dyDescent="0.2">
      <c r="H1597" s="93"/>
      <c r="I1597" s="30"/>
      <c r="J1597" s="30"/>
      <c r="K1597" s="30"/>
      <c r="L1597" s="30"/>
      <c r="M1597" s="109"/>
      <c r="N1597" s="109"/>
      <c r="O1597" s="30"/>
      <c r="P1597" s="109" t="s">
        <v>2353</v>
      </c>
    </row>
    <row r="1598" spans="8:16" ht="32.25" customHeight="1" x14ac:dyDescent="0.2">
      <c r="H1598" s="93"/>
      <c r="I1598" s="30"/>
      <c r="J1598" s="30"/>
      <c r="K1598" s="30"/>
      <c r="L1598" s="30"/>
      <c r="M1598" s="109"/>
      <c r="N1598" s="109"/>
      <c r="O1598" s="30"/>
      <c r="P1598" s="109" t="s">
        <v>2354</v>
      </c>
    </row>
    <row r="1599" spans="8:16" ht="32.25" customHeight="1" x14ac:dyDescent="0.2">
      <c r="H1599" s="93"/>
      <c r="I1599" s="30"/>
      <c r="J1599" s="30"/>
      <c r="K1599" s="30"/>
      <c r="L1599" s="30"/>
      <c r="M1599" s="109"/>
      <c r="N1599" s="109"/>
      <c r="O1599" s="30"/>
      <c r="P1599" s="109" t="s">
        <v>2355</v>
      </c>
    </row>
    <row r="1600" spans="8:16" ht="32.25" customHeight="1" x14ac:dyDescent="0.2">
      <c r="H1600" s="93"/>
      <c r="I1600" s="30"/>
      <c r="J1600" s="30"/>
      <c r="K1600" s="30"/>
      <c r="L1600" s="30"/>
      <c r="M1600" s="109"/>
      <c r="N1600" s="109"/>
      <c r="O1600" s="30"/>
      <c r="P1600" s="109" t="s">
        <v>2356</v>
      </c>
    </row>
    <row r="1601" spans="8:16" ht="32.25" customHeight="1" x14ac:dyDescent="0.2">
      <c r="H1601" s="93"/>
      <c r="I1601" s="30"/>
      <c r="J1601" s="30"/>
      <c r="K1601" s="30"/>
      <c r="L1601" s="30"/>
      <c r="M1601" s="109"/>
      <c r="N1601" s="109"/>
      <c r="O1601" s="30"/>
      <c r="P1601" s="109" t="s">
        <v>2357</v>
      </c>
    </row>
    <row r="1602" spans="8:16" ht="32.25" customHeight="1" x14ac:dyDescent="0.2">
      <c r="H1602" s="93"/>
      <c r="I1602" s="30"/>
      <c r="J1602" s="30"/>
      <c r="K1602" s="30"/>
      <c r="L1602" s="30"/>
      <c r="M1602" s="109"/>
      <c r="N1602" s="109"/>
      <c r="O1602" s="30"/>
      <c r="P1602" s="109" t="s">
        <v>2358</v>
      </c>
    </row>
    <row r="1603" spans="8:16" ht="32.25" customHeight="1" x14ac:dyDescent="0.2">
      <c r="H1603" s="93"/>
      <c r="I1603" s="30"/>
      <c r="J1603" s="30"/>
      <c r="K1603" s="30"/>
      <c r="L1603" s="30"/>
      <c r="M1603" s="109"/>
      <c r="N1603" s="109"/>
      <c r="O1603" s="30"/>
      <c r="P1603" s="109" t="s">
        <v>2359</v>
      </c>
    </row>
    <row r="1604" spans="8:16" ht="32.25" customHeight="1" x14ac:dyDescent="0.2">
      <c r="H1604" s="93"/>
      <c r="I1604" s="30"/>
      <c r="J1604" s="30"/>
      <c r="K1604" s="30"/>
      <c r="L1604" s="30"/>
      <c r="M1604" s="109"/>
      <c r="N1604" s="109"/>
      <c r="O1604" s="30"/>
      <c r="P1604" s="109" t="s">
        <v>2360</v>
      </c>
    </row>
    <row r="1605" spans="8:16" ht="32.25" customHeight="1" x14ac:dyDescent="0.2">
      <c r="H1605" s="93"/>
      <c r="I1605" s="30"/>
      <c r="J1605" s="30"/>
      <c r="K1605" s="30"/>
      <c r="L1605" s="30"/>
      <c r="M1605" s="109"/>
      <c r="N1605" s="109"/>
      <c r="O1605" s="30"/>
      <c r="P1605" s="109" t="s">
        <v>2361</v>
      </c>
    </row>
    <row r="1606" spans="8:16" ht="32.25" customHeight="1" x14ac:dyDescent="0.2">
      <c r="H1606" s="93"/>
      <c r="I1606" s="30"/>
      <c r="J1606" s="30"/>
      <c r="K1606" s="30"/>
      <c r="L1606" s="30"/>
      <c r="M1606" s="109"/>
      <c r="N1606" s="109"/>
      <c r="O1606" s="30"/>
      <c r="P1606" s="109" t="s">
        <v>2362</v>
      </c>
    </row>
    <row r="1607" spans="8:16" ht="32.25" customHeight="1" x14ac:dyDescent="0.2">
      <c r="H1607" s="93"/>
      <c r="I1607" s="30"/>
      <c r="J1607" s="30"/>
      <c r="K1607" s="30"/>
      <c r="L1607" s="30"/>
      <c r="M1607" s="109"/>
      <c r="N1607" s="109"/>
      <c r="O1607" s="30"/>
      <c r="P1607" s="109" t="s">
        <v>2363</v>
      </c>
    </row>
    <row r="1608" spans="8:16" ht="32.25" customHeight="1" x14ac:dyDescent="0.2">
      <c r="H1608" s="93"/>
      <c r="I1608" s="30"/>
      <c r="J1608" s="30"/>
      <c r="K1608" s="30"/>
      <c r="L1608" s="30"/>
      <c r="M1608" s="109"/>
      <c r="N1608" s="109"/>
      <c r="O1608" s="30"/>
      <c r="P1608" s="109" t="s">
        <v>2364</v>
      </c>
    </row>
    <row r="1609" spans="8:16" ht="32.25" customHeight="1" x14ac:dyDescent="0.2">
      <c r="H1609" s="93"/>
      <c r="I1609" s="30"/>
      <c r="J1609" s="30"/>
      <c r="K1609" s="30"/>
      <c r="L1609" s="30"/>
      <c r="M1609" s="109"/>
      <c r="N1609" s="109"/>
      <c r="O1609" s="30"/>
      <c r="P1609" s="109" t="s">
        <v>2365</v>
      </c>
    </row>
    <row r="1610" spans="8:16" ht="32.25" customHeight="1" x14ac:dyDescent="0.2">
      <c r="H1610" s="93"/>
      <c r="I1610" s="30"/>
      <c r="J1610" s="30"/>
      <c r="K1610" s="30"/>
      <c r="L1610" s="30"/>
      <c r="M1610" s="109"/>
      <c r="N1610" s="109"/>
      <c r="O1610" s="30"/>
      <c r="P1610" s="109" t="s">
        <v>2366</v>
      </c>
    </row>
    <row r="1611" spans="8:16" ht="32.25" customHeight="1" x14ac:dyDescent="0.2">
      <c r="H1611" s="93"/>
      <c r="I1611" s="30"/>
      <c r="J1611" s="30"/>
      <c r="K1611" s="30"/>
      <c r="L1611" s="30"/>
      <c r="M1611" s="109"/>
      <c r="N1611" s="109"/>
      <c r="O1611" s="30"/>
      <c r="P1611" s="109" t="s">
        <v>2367</v>
      </c>
    </row>
    <row r="1612" spans="8:16" ht="32.25" customHeight="1" x14ac:dyDescent="0.2">
      <c r="H1612" s="93"/>
      <c r="I1612" s="30"/>
      <c r="J1612" s="30"/>
      <c r="K1612" s="30"/>
      <c r="L1612" s="30"/>
      <c r="M1612" s="109"/>
      <c r="N1612" s="109"/>
      <c r="O1612" s="30"/>
      <c r="P1612" s="109" t="s">
        <v>2368</v>
      </c>
    </row>
    <row r="1613" spans="8:16" ht="32.25" customHeight="1" x14ac:dyDescent="0.2">
      <c r="H1613" s="93"/>
      <c r="I1613" s="30"/>
      <c r="J1613" s="30"/>
      <c r="K1613" s="30"/>
      <c r="L1613" s="30"/>
      <c r="M1613" s="109"/>
      <c r="N1613" s="109"/>
      <c r="O1613" s="30"/>
      <c r="P1613" s="109" t="s">
        <v>2369</v>
      </c>
    </row>
    <row r="1614" spans="8:16" ht="32.25" customHeight="1" x14ac:dyDescent="0.2">
      <c r="H1614" s="93"/>
      <c r="I1614" s="30"/>
      <c r="J1614" s="30"/>
      <c r="K1614" s="30"/>
      <c r="L1614" s="30"/>
      <c r="M1614" s="109"/>
      <c r="N1614" s="109"/>
      <c r="O1614" s="30"/>
      <c r="P1614" s="109" t="s">
        <v>2370</v>
      </c>
    </row>
    <row r="1615" spans="8:16" ht="32.25" customHeight="1" x14ac:dyDescent="0.2">
      <c r="H1615" s="93"/>
      <c r="I1615" s="30"/>
      <c r="J1615" s="30"/>
      <c r="K1615" s="30"/>
      <c r="L1615" s="30"/>
      <c r="M1615" s="109"/>
      <c r="N1615" s="109"/>
      <c r="O1615" s="30"/>
      <c r="P1615" s="109" t="s">
        <v>2371</v>
      </c>
    </row>
    <row r="1616" spans="8:16" ht="32.25" customHeight="1" x14ac:dyDescent="0.2">
      <c r="H1616" s="93"/>
      <c r="I1616" s="30"/>
      <c r="J1616" s="30"/>
      <c r="K1616" s="30"/>
      <c r="L1616" s="30"/>
      <c r="M1616" s="109"/>
      <c r="N1616" s="109"/>
      <c r="O1616" s="30"/>
      <c r="P1616" s="109" t="s">
        <v>2372</v>
      </c>
    </row>
    <row r="1617" spans="8:16" ht="32.25" customHeight="1" x14ac:dyDescent="0.2">
      <c r="H1617" s="93"/>
      <c r="I1617" s="30"/>
      <c r="J1617" s="30"/>
      <c r="K1617" s="30"/>
      <c r="L1617" s="30"/>
      <c r="M1617" s="109"/>
      <c r="N1617" s="109"/>
      <c r="O1617" s="30"/>
      <c r="P1617" s="109" t="s">
        <v>2373</v>
      </c>
    </row>
    <row r="1618" spans="8:16" ht="32.25" customHeight="1" x14ac:dyDescent="0.2">
      <c r="H1618" s="93"/>
      <c r="I1618" s="30"/>
      <c r="J1618" s="30"/>
      <c r="K1618" s="30"/>
      <c r="L1618" s="30"/>
      <c r="M1618" s="109"/>
      <c r="N1618" s="109"/>
      <c r="O1618" s="30"/>
      <c r="P1618" s="109" t="s">
        <v>2374</v>
      </c>
    </row>
    <row r="1619" spans="8:16" ht="32.25" customHeight="1" x14ac:dyDescent="0.2">
      <c r="H1619" s="93"/>
      <c r="I1619" s="30"/>
      <c r="J1619" s="30"/>
      <c r="K1619" s="30"/>
      <c r="L1619" s="30"/>
      <c r="M1619" s="109"/>
      <c r="N1619" s="109"/>
      <c r="O1619" s="30"/>
      <c r="P1619" s="109" t="s">
        <v>2375</v>
      </c>
    </row>
    <row r="1620" spans="8:16" ht="32.25" customHeight="1" x14ac:dyDescent="0.2">
      <c r="H1620" s="93"/>
      <c r="I1620" s="30"/>
      <c r="J1620" s="30"/>
      <c r="K1620" s="30"/>
      <c r="L1620" s="30"/>
      <c r="M1620" s="109"/>
      <c r="N1620" s="109"/>
      <c r="O1620" s="30"/>
      <c r="P1620" s="109" t="s">
        <v>2376</v>
      </c>
    </row>
    <row r="1621" spans="8:16" ht="32.25" customHeight="1" x14ac:dyDescent="0.2">
      <c r="H1621" s="93"/>
      <c r="I1621" s="30"/>
      <c r="J1621" s="30"/>
      <c r="K1621" s="30"/>
      <c r="L1621" s="30"/>
      <c r="M1621" s="109"/>
      <c r="N1621" s="109"/>
      <c r="O1621" s="30"/>
      <c r="P1621" s="109" t="s">
        <v>2377</v>
      </c>
    </row>
    <row r="1622" spans="8:16" ht="32.25" customHeight="1" x14ac:dyDescent="0.2">
      <c r="H1622" s="93"/>
      <c r="I1622" s="30"/>
      <c r="J1622" s="30"/>
      <c r="K1622" s="30"/>
      <c r="L1622" s="30"/>
      <c r="M1622" s="109"/>
      <c r="N1622" s="109"/>
      <c r="O1622" s="30"/>
      <c r="P1622" s="109" t="s">
        <v>2378</v>
      </c>
    </row>
    <row r="1623" spans="8:16" ht="32.25" customHeight="1" x14ac:dyDescent="0.2">
      <c r="H1623" s="93"/>
      <c r="I1623" s="30"/>
      <c r="J1623" s="30"/>
      <c r="K1623" s="30"/>
      <c r="L1623" s="30"/>
      <c r="M1623" s="109"/>
      <c r="N1623" s="109"/>
      <c r="O1623" s="30"/>
      <c r="P1623" s="109" t="s">
        <v>2379</v>
      </c>
    </row>
    <row r="1624" spans="8:16" ht="32.25" customHeight="1" x14ac:dyDescent="0.2">
      <c r="H1624" s="93"/>
      <c r="I1624" s="30"/>
      <c r="J1624" s="30"/>
      <c r="K1624" s="30"/>
      <c r="L1624" s="30"/>
      <c r="M1624" s="109"/>
      <c r="N1624" s="109"/>
      <c r="O1624" s="30"/>
      <c r="P1624" s="109" t="s">
        <v>2380</v>
      </c>
    </row>
    <row r="1625" spans="8:16" ht="32.25" customHeight="1" x14ac:dyDescent="0.2">
      <c r="H1625" s="93"/>
      <c r="I1625" s="30"/>
      <c r="J1625" s="30"/>
      <c r="K1625" s="30"/>
      <c r="L1625" s="30"/>
      <c r="M1625" s="109"/>
      <c r="N1625" s="109"/>
      <c r="O1625" s="30"/>
      <c r="P1625" s="109" t="s">
        <v>2381</v>
      </c>
    </row>
    <row r="1626" spans="8:16" ht="32.25" customHeight="1" x14ac:dyDescent="0.2">
      <c r="H1626" s="93"/>
      <c r="I1626" s="30"/>
      <c r="J1626" s="30"/>
      <c r="K1626" s="30"/>
      <c r="L1626" s="30"/>
      <c r="M1626" s="109"/>
      <c r="N1626" s="109"/>
      <c r="O1626" s="30"/>
      <c r="P1626" s="109" t="s">
        <v>2382</v>
      </c>
    </row>
    <row r="1627" spans="8:16" ht="32.25" customHeight="1" x14ac:dyDescent="0.2">
      <c r="H1627" s="93"/>
      <c r="I1627" s="30"/>
      <c r="J1627" s="30"/>
      <c r="K1627" s="30"/>
      <c r="L1627" s="30"/>
      <c r="M1627" s="109"/>
      <c r="N1627" s="109"/>
      <c r="O1627" s="30"/>
      <c r="P1627" s="109" t="s">
        <v>2383</v>
      </c>
    </row>
    <row r="1628" spans="8:16" ht="32.25" customHeight="1" x14ac:dyDescent="0.2">
      <c r="H1628" s="93"/>
      <c r="I1628" s="30"/>
      <c r="J1628" s="30"/>
      <c r="K1628" s="30"/>
      <c r="L1628" s="30"/>
      <c r="M1628" s="109"/>
      <c r="N1628" s="109"/>
      <c r="O1628" s="30"/>
      <c r="P1628" s="109" t="s">
        <v>2384</v>
      </c>
    </row>
    <row r="1629" spans="8:16" ht="32.25" customHeight="1" x14ac:dyDescent="0.2">
      <c r="H1629" s="93"/>
      <c r="I1629" s="30"/>
      <c r="J1629" s="30"/>
      <c r="K1629" s="30"/>
      <c r="L1629" s="30"/>
      <c r="M1629" s="109"/>
      <c r="N1629" s="109"/>
      <c r="O1629" s="30"/>
      <c r="P1629" s="109" t="s">
        <v>2385</v>
      </c>
    </row>
    <row r="1630" spans="8:16" ht="32.25" customHeight="1" x14ac:dyDescent="0.2">
      <c r="H1630" s="93"/>
      <c r="I1630" s="30"/>
      <c r="J1630" s="30"/>
      <c r="K1630" s="30"/>
      <c r="L1630" s="30"/>
      <c r="M1630" s="109"/>
      <c r="N1630" s="109"/>
      <c r="O1630" s="30"/>
      <c r="P1630" s="109" t="s">
        <v>2386</v>
      </c>
    </row>
    <row r="1631" spans="8:16" ht="32.25" customHeight="1" x14ac:dyDescent="0.2">
      <c r="H1631" s="93"/>
      <c r="I1631" s="30"/>
      <c r="J1631" s="30"/>
      <c r="K1631" s="30"/>
      <c r="L1631" s="30"/>
      <c r="M1631" s="109"/>
      <c r="N1631" s="109"/>
      <c r="O1631" s="30"/>
      <c r="P1631" s="109" t="s">
        <v>2387</v>
      </c>
    </row>
    <row r="1632" spans="8:16" ht="32.25" customHeight="1" x14ac:dyDescent="0.2">
      <c r="H1632" s="93"/>
      <c r="I1632" s="30"/>
      <c r="J1632" s="30"/>
      <c r="K1632" s="30"/>
      <c r="L1632" s="30"/>
      <c r="M1632" s="109"/>
      <c r="N1632" s="109"/>
      <c r="O1632" s="30"/>
      <c r="P1632" s="109" t="s">
        <v>2388</v>
      </c>
    </row>
    <row r="1633" spans="8:16" ht="32.25" customHeight="1" x14ac:dyDescent="0.2">
      <c r="H1633" s="93"/>
      <c r="I1633" s="30"/>
      <c r="J1633" s="30"/>
      <c r="K1633" s="30"/>
      <c r="L1633" s="30"/>
      <c r="M1633" s="109"/>
      <c r="N1633" s="109"/>
      <c r="O1633" s="30"/>
      <c r="P1633" s="109" t="s">
        <v>2389</v>
      </c>
    </row>
    <row r="1634" spans="8:16" ht="32.25" customHeight="1" x14ac:dyDescent="0.2">
      <c r="H1634" s="93"/>
      <c r="I1634" s="30"/>
      <c r="J1634" s="30"/>
      <c r="K1634" s="30"/>
      <c r="L1634" s="30"/>
      <c r="M1634" s="109"/>
      <c r="N1634" s="109"/>
      <c r="O1634" s="30"/>
      <c r="P1634" s="109" t="s">
        <v>2390</v>
      </c>
    </row>
    <row r="1635" spans="8:16" ht="32.25" customHeight="1" x14ac:dyDescent="0.2">
      <c r="H1635" s="93"/>
      <c r="I1635" s="30"/>
      <c r="J1635" s="30"/>
      <c r="K1635" s="30"/>
      <c r="L1635" s="30"/>
      <c r="M1635" s="109"/>
      <c r="N1635" s="109"/>
      <c r="O1635" s="30"/>
      <c r="P1635" s="109" t="s">
        <v>2391</v>
      </c>
    </row>
    <row r="1636" spans="8:16" ht="32.25" customHeight="1" x14ac:dyDescent="0.2">
      <c r="H1636" s="93"/>
      <c r="I1636" s="30"/>
      <c r="J1636" s="30"/>
      <c r="K1636" s="30"/>
      <c r="L1636" s="30"/>
      <c r="M1636" s="109"/>
      <c r="N1636" s="109"/>
      <c r="O1636" s="30"/>
      <c r="P1636" s="109" t="s">
        <v>2392</v>
      </c>
    </row>
    <row r="1637" spans="8:16" ht="32.25" customHeight="1" x14ac:dyDescent="0.2">
      <c r="H1637" s="93"/>
      <c r="I1637" s="30"/>
      <c r="J1637" s="30"/>
      <c r="K1637" s="30"/>
      <c r="L1637" s="30"/>
      <c r="M1637" s="109"/>
      <c r="N1637" s="109"/>
      <c r="O1637" s="30"/>
      <c r="P1637" s="109" t="s">
        <v>2393</v>
      </c>
    </row>
    <row r="1638" spans="8:16" ht="32.25" customHeight="1" x14ac:dyDescent="0.2">
      <c r="H1638" s="93"/>
      <c r="I1638" s="30"/>
      <c r="J1638" s="30"/>
      <c r="K1638" s="30"/>
      <c r="L1638" s="30"/>
      <c r="M1638" s="109"/>
      <c r="N1638" s="109"/>
      <c r="O1638" s="30"/>
      <c r="P1638" s="109" t="s">
        <v>2394</v>
      </c>
    </row>
    <row r="1639" spans="8:16" ht="32.25" customHeight="1" x14ac:dyDescent="0.2">
      <c r="H1639" s="93"/>
      <c r="I1639" s="30"/>
      <c r="J1639" s="30"/>
      <c r="K1639" s="30"/>
      <c r="L1639" s="30"/>
      <c r="M1639" s="109"/>
      <c r="N1639" s="109"/>
      <c r="O1639" s="30"/>
      <c r="P1639" s="109" t="s">
        <v>2395</v>
      </c>
    </row>
    <row r="1640" spans="8:16" ht="32.25" customHeight="1" x14ac:dyDescent="0.2">
      <c r="H1640" s="93"/>
      <c r="I1640" s="30"/>
      <c r="J1640" s="30"/>
      <c r="K1640" s="30"/>
      <c r="L1640" s="30"/>
      <c r="M1640" s="109"/>
      <c r="N1640" s="109"/>
      <c r="O1640" s="30"/>
      <c r="P1640" s="109" t="s">
        <v>2396</v>
      </c>
    </row>
    <row r="1641" spans="8:16" ht="32.25" customHeight="1" x14ac:dyDescent="0.2">
      <c r="H1641" s="93"/>
      <c r="I1641" s="30"/>
      <c r="J1641" s="30"/>
      <c r="K1641" s="30"/>
      <c r="L1641" s="30"/>
      <c r="M1641" s="109"/>
      <c r="N1641" s="109"/>
      <c r="O1641" s="30"/>
      <c r="P1641" s="109" t="s">
        <v>2397</v>
      </c>
    </row>
    <row r="1642" spans="8:16" ht="32.25" customHeight="1" x14ac:dyDescent="0.2">
      <c r="H1642" s="93"/>
      <c r="I1642" s="30"/>
      <c r="J1642" s="30"/>
      <c r="K1642" s="30"/>
      <c r="L1642" s="30"/>
      <c r="M1642" s="109"/>
      <c r="N1642" s="109"/>
      <c r="O1642" s="30"/>
      <c r="P1642" s="109" t="s">
        <v>2398</v>
      </c>
    </row>
    <row r="1643" spans="8:16" ht="32.25" customHeight="1" x14ac:dyDescent="0.2">
      <c r="H1643" s="93"/>
      <c r="I1643" s="30"/>
      <c r="J1643" s="30"/>
      <c r="K1643" s="30"/>
      <c r="L1643" s="30"/>
      <c r="M1643" s="109"/>
      <c r="N1643" s="109"/>
      <c r="O1643" s="30"/>
      <c r="P1643" s="109" t="s">
        <v>2399</v>
      </c>
    </row>
    <row r="1644" spans="8:16" ht="32.25" customHeight="1" x14ac:dyDescent="0.2">
      <c r="H1644" s="93"/>
      <c r="I1644" s="30"/>
      <c r="J1644" s="30"/>
      <c r="K1644" s="30"/>
      <c r="L1644" s="30"/>
      <c r="M1644" s="109"/>
      <c r="N1644" s="109"/>
      <c r="O1644" s="30"/>
      <c r="P1644" s="109" t="s">
        <v>2400</v>
      </c>
    </row>
    <row r="1645" spans="8:16" ht="32.25" customHeight="1" x14ac:dyDescent="0.2">
      <c r="H1645" s="93"/>
      <c r="I1645" s="30"/>
      <c r="J1645" s="30"/>
      <c r="K1645" s="30"/>
      <c r="L1645" s="30"/>
      <c r="M1645" s="109"/>
      <c r="N1645" s="109"/>
      <c r="O1645" s="30"/>
      <c r="P1645" s="109" t="s">
        <v>2401</v>
      </c>
    </row>
    <row r="1646" spans="8:16" ht="32.25" customHeight="1" x14ac:dyDescent="0.2">
      <c r="H1646" s="93"/>
      <c r="I1646" s="30"/>
      <c r="J1646" s="30"/>
      <c r="K1646" s="30"/>
      <c r="L1646" s="30"/>
      <c r="M1646" s="109"/>
      <c r="N1646" s="109"/>
      <c r="O1646" s="30"/>
      <c r="P1646" s="109" t="s">
        <v>2402</v>
      </c>
    </row>
    <row r="1647" spans="8:16" ht="32.25" customHeight="1" x14ac:dyDescent="0.2">
      <c r="H1647" s="93"/>
      <c r="I1647" s="30"/>
      <c r="J1647" s="30"/>
      <c r="K1647" s="30"/>
      <c r="L1647" s="30"/>
      <c r="M1647" s="109"/>
      <c r="N1647" s="109"/>
      <c r="O1647" s="30"/>
      <c r="P1647" s="109" t="s">
        <v>2403</v>
      </c>
    </row>
    <row r="1648" spans="8:16" ht="32.25" customHeight="1" x14ac:dyDescent="0.2">
      <c r="H1648" s="93"/>
      <c r="I1648" s="30"/>
      <c r="J1648" s="30"/>
      <c r="K1648" s="30"/>
      <c r="L1648" s="30"/>
      <c r="M1648" s="109"/>
      <c r="N1648" s="109"/>
      <c r="O1648" s="30"/>
      <c r="P1648" s="109" t="s">
        <v>2404</v>
      </c>
    </row>
    <row r="1649" spans="8:16" ht="32.25" customHeight="1" x14ac:dyDescent="0.2">
      <c r="H1649" s="93"/>
      <c r="I1649" s="30"/>
      <c r="J1649" s="30"/>
      <c r="K1649" s="30"/>
      <c r="L1649" s="30"/>
      <c r="M1649" s="109"/>
      <c r="N1649" s="109"/>
      <c r="O1649" s="30"/>
      <c r="P1649" s="109" t="s">
        <v>2405</v>
      </c>
    </row>
    <row r="1650" spans="8:16" ht="32.25" customHeight="1" x14ac:dyDescent="0.2">
      <c r="H1650" s="93"/>
      <c r="I1650" s="30"/>
      <c r="J1650" s="30"/>
      <c r="K1650" s="30"/>
      <c r="L1650" s="30"/>
      <c r="M1650" s="109"/>
      <c r="N1650" s="109"/>
      <c r="O1650" s="30"/>
      <c r="P1650" s="109" t="s">
        <v>2406</v>
      </c>
    </row>
    <row r="1651" spans="8:16" ht="32.25" customHeight="1" x14ac:dyDescent="0.2">
      <c r="H1651" s="93"/>
      <c r="I1651" s="30"/>
      <c r="J1651" s="30"/>
      <c r="K1651" s="30"/>
      <c r="L1651" s="30"/>
      <c r="M1651" s="109"/>
      <c r="N1651" s="109"/>
      <c r="O1651" s="30"/>
      <c r="P1651" s="109" t="s">
        <v>2407</v>
      </c>
    </row>
    <row r="1652" spans="8:16" ht="32.25" customHeight="1" x14ac:dyDescent="0.2">
      <c r="H1652" s="93"/>
      <c r="I1652" s="30"/>
      <c r="J1652" s="30"/>
      <c r="K1652" s="30"/>
      <c r="L1652" s="30"/>
      <c r="M1652" s="109"/>
      <c r="N1652" s="109"/>
      <c r="O1652" s="30"/>
      <c r="P1652" s="109" t="s">
        <v>2408</v>
      </c>
    </row>
    <row r="1653" spans="8:16" ht="32.25" customHeight="1" x14ac:dyDescent="0.2">
      <c r="H1653" s="93"/>
      <c r="I1653" s="30"/>
      <c r="J1653" s="30"/>
      <c r="K1653" s="30"/>
      <c r="L1653" s="30"/>
      <c r="M1653" s="109"/>
      <c r="N1653" s="109"/>
      <c r="O1653" s="30"/>
      <c r="P1653" s="109" t="s">
        <v>2409</v>
      </c>
    </row>
    <row r="1654" spans="8:16" ht="32.25" customHeight="1" x14ac:dyDescent="0.2">
      <c r="H1654" s="93"/>
      <c r="I1654" s="30"/>
      <c r="J1654" s="30"/>
      <c r="K1654" s="30"/>
      <c r="L1654" s="30"/>
      <c r="M1654" s="109"/>
      <c r="N1654" s="109"/>
      <c r="O1654" s="30"/>
      <c r="P1654" s="109" t="s">
        <v>2410</v>
      </c>
    </row>
    <row r="1655" spans="8:16" ht="32.25" customHeight="1" x14ac:dyDescent="0.2">
      <c r="H1655" s="93"/>
      <c r="I1655" s="30"/>
      <c r="J1655" s="30"/>
      <c r="K1655" s="30"/>
      <c r="L1655" s="30"/>
      <c r="M1655" s="109"/>
      <c r="N1655" s="109"/>
      <c r="O1655" s="30"/>
      <c r="P1655" s="109" t="s">
        <v>2411</v>
      </c>
    </row>
    <row r="1656" spans="8:16" ht="32.25" customHeight="1" x14ac:dyDescent="0.2">
      <c r="H1656" s="93"/>
      <c r="I1656" s="30"/>
      <c r="J1656" s="30"/>
      <c r="K1656" s="30"/>
      <c r="L1656" s="30"/>
      <c r="M1656" s="109"/>
      <c r="N1656" s="109"/>
      <c r="O1656" s="30"/>
      <c r="P1656" s="109" t="s">
        <v>2412</v>
      </c>
    </row>
    <row r="1657" spans="8:16" ht="32.25" customHeight="1" x14ac:dyDescent="0.2">
      <c r="H1657" s="93"/>
      <c r="I1657" s="30"/>
      <c r="J1657" s="30"/>
      <c r="K1657" s="30"/>
      <c r="L1657" s="30"/>
      <c r="M1657" s="109"/>
      <c r="N1657" s="109"/>
      <c r="O1657" s="30"/>
      <c r="P1657" s="109" t="s">
        <v>2413</v>
      </c>
    </row>
    <row r="1658" spans="8:16" ht="32.25" customHeight="1" x14ac:dyDescent="0.2">
      <c r="H1658" s="93"/>
      <c r="I1658" s="30"/>
      <c r="J1658" s="30"/>
      <c r="K1658" s="30"/>
      <c r="L1658" s="30"/>
      <c r="M1658" s="109"/>
      <c r="N1658" s="109"/>
      <c r="O1658" s="30"/>
      <c r="P1658" s="109" t="s">
        <v>2414</v>
      </c>
    </row>
    <row r="1659" spans="8:16" ht="32.25" customHeight="1" x14ac:dyDescent="0.2">
      <c r="H1659" s="93"/>
      <c r="I1659" s="30"/>
      <c r="J1659" s="30"/>
      <c r="K1659" s="30"/>
      <c r="L1659" s="30"/>
      <c r="M1659" s="109"/>
      <c r="N1659" s="109"/>
      <c r="O1659" s="30"/>
      <c r="P1659" s="109" t="s">
        <v>2415</v>
      </c>
    </row>
    <row r="1660" spans="8:16" ht="32.25" customHeight="1" x14ac:dyDescent="0.2">
      <c r="H1660" s="93"/>
      <c r="I1660" s="30"/>
      <c r="J1660" s="30"/>
      <c r="K1660" s="30"/>
      <c r="L1660" s="30"/>
      <c r="M1660" s="109"/>
      <c r="N1660" s="109"/>
      <c r="O1660" s="30"/>
      <c r="P1660" s="109" t="s">
        <v>2416</v>
      </c>
    </row>
    <row r="1661" spans="8:16" ht="32.25" customHeight="1" x14ac:dyDescent="0.2">
      <c r="H1661" s="93"/>
      <c r="I1661" s="30"/>
      <c r="J1661" s="30"/>
      <c r="K1661" s="30"/>
      <c r="L1661" s="30"/>
      <c r="M1661" s="109"/>
      <c r="N1661" s="109"/>
      <c r="O1661" s="30"/>
      <c r="P1661" s="109" t="s">
        <v>2417</v>
      </c>
    </row>
    <row r="1662" spans="8:16" ht="32.25" customHeight="1" x14ac:dyDescent="0.2">
      <c r="H1662" s="93"/>
      <c r="I1662" s="30"/>
      <c r="J1662" s="30"/>
      <c r="K1662" s="30"/>
      <c r="L1662" s="30"/>
      <c r="M1662" s="109"/>
      <c r="N1662" s="109"/>
      <c r="O1662" s="30"/>
      <c r="P1662" s="109" t="s">
        <v>2418</v>
      </c>
    </row>
    <row r="1663" spans="8:16" ht="32.25" customHeight="1" x14ac:dyDescent="0.2">
      <c r="H1663" s="93"/>
      <c r="I1663" s="30"/>
      <c r="J1663" s="30"/>
      <c r="K1663" s="30"/>
      <c r="L1663" s="30"/>
      <c r="M1663" s="109"/>
      <c r="N1663" s="109"/>
      <c r="O1663" s="30"/>
      <c r="P1663" s="109" t="s">
        <v>2419</v>
      </c>
    </row>
    <row r="1664" spans="8:16" ht="32.25" customHeight="1" x14ac:dyDescent="0.2">
      <c r="H1664" s="93"/>
      <c r="I1664" s="30"/>
      <c r="J1664" s="30"/>
      <c r="K1664" s="30"/>
      <c r="L1664" s="30"/>
      <c r="M1664" s="109"/>
      <c r="N1664" s="109"/>
      <c r="O1664" s="30"/>
      <c r="P1664" s="109" t="s">
        <v>2420</v>
      </c>
    </row>
    <row r="1665" spans="8:16" ht="32.25" customHeight="1" x14ac:dyDescent="0.2">
      <c r="H1665" s="93"/>
      <c r="I1665" s="30"/>
      <c r="J1665" s="30"/>
      <c r="K1665" s="30"/>
      <c r="L1665" s="30"/>
      <c r="M1665" s="109"/>
      <c r="N1665" s="109"/>
      <c r="O1665" s="30"/>
      <c r="P1665" s="109" t="s">
        <v>2421</v>
      </c>
    </row>
    <row r="1666" spans="8:16" ht="32.25" customHeight="1" x14ac:dyDescent="0.2">
      <c r="H1666" s="93"/>
      <c r="I1666" s="30"/>
      <c r="J1666" s="30"/>
      <c r="K1666" s="30"/>
      <c r="L1666" s="30"/>
      <c r="M1666" s="109"/>
      <c r="N1666" s="109"/>
      <c r="O1666" s="30"/>
      <c r="P1666" s="109" t="s">
        <v>2422</v>
      </c>
    </row>
    <row r="1667" spans="8:16" ht="32.25" customHeight="1" x14ac:dyDescent="0.2">
      <c r="H1667" s="93"/>
      <c r="I1667" s="30"/>
      <c r="J1667" s="30"/>
      <c r="K1667" s="30"/>
      <c r="L1667" s="30"/>
      <c r="M1667" s="109"/>
      <c r="N1667" s="109"/>
      <c r="O1667" s="30"/>
      <c r="P1667" s="109" t="s">
        <v>2423</v>
      </c>
    </row>
    <row r="1668" spans="8:16" ht="32.25" customHeight="1" x14ac:dyDescent="0.2">
      <c r="H1668" s="93"/>
      <c r="I1668" s="30"/>
      <c r="J1668" s="30"/>
      <c r="K1668" s="30"/>
      <c r="L1668" s="30"/>
      <c r="M1668" s="109"/>
      <c r="N1668" s="109"/>
      <c r="O1668" s="30"/>
      <c r="P1668" s="109" t="s">
        <v>2424</v>
      </c>
    </row>
    <row r="1669" spans="8:16" ht="32.25" customHeight="1" x14ac:dyDescent="0.2">
      <c r="H1669" s="93"/>
      <c r="I1669" s="30"/>
      <c r="J1669" s="30"/>
      <c r="K1669" s="30"/>
      <c r="L1669" s="30"/>
      <c r="M1669" s="109"/>
      <c r="N1669" s="109"/>
      <c r="O1669" s="30"/>
      <c r="P1669" s="109" t="s">
        <v>2425</v>
      </c>
    </row>
    <row r="1670" spans="8:16" ht="32.25" customHeight="1" x14ac:dyDescent="0.2">
      <c r="H1670" s="93"/>
      <c r="I1670" s="30"/>
      <c r="J1670" s="30"/>
      <c r="K1670" s="30"/>
      <c r="L1670" s="30"/>
      <c r="M1670" s="109"/>
      <c r="N1670" s="109"/>
      <c r="O1670" s="30"/>
      <c r="P1670" s="109" t="s">
        <v>2426</v>
      </c>
    </row>
    <row r="1671" spans="8:16" ht="32.25" customHeight="1" x14ac:dyDescent="0.2">
      <c r="H1671" s="93"/>
      <c r="I1671" s="30"/>
      <c r="J1671" s="30"/>
      <c r="K1671" s="30"/>
      <c r="L1671" s="30"/>
      <c r="M1671" s="109"/>
      <c r="N1671" s="109"/>
      <c r="O1671" s="30"/>
      <c r="P1671" s="109" t="s">
        <v>2427</v>
      </c>
    </row>
    <row r="1672" spans="8:16" ht="32.25" customHeight="1" x14ac:dyDescent="0.2">
      <c r="H1672" s="93"/>
      <c r="I1672" s="30"/>
      <c r="J1672" s="30"/>
      <c r="K1672" s="30"/>
      <c r="L1672" s="30"/>
      <c r="M1672" s="109"/>
      <c r="N1672" s="109"/>
      <c r="O1672" s="30"/>
      <c r="P1672" s="109" t="s">
        <v>2428</v>
      </c>
    </row>
    <row r="1673" spans="8:16" ht="32.25" customHeight="1" x14ac:dyDescent="0.2">
      <c r="H1673" s="93"/>
      <c r="I1673" s="30"/>
      <c r="J1673" s="30"/>
      <c r="K1673" s="30"/>
      <c r="L1673" s="30"/>
      <c r="M1673" s="109"/>
      <c r="N1673" s="109"/>
      <c r="O1673" s="30"/>
      <c r="P1673" s="109" t="s">
        <v>2429</v>
      </c>
    </row>
    <row r="1674" spans="8:16" ht="32.25" customHeight="1" x14ac:dyDescent="0.2">
      <c r="H1674" s="93"/>
      <c r="I1674" s="30"/>
      <c r="J1674" s="30"/>
      <c r="K1674" s="30"/>
      <c r="L1674" s="30"/>
      <c r="M1674" s="109"/>
      <c r="N1674" s="109"/>
      <c r="O1674" s="30"/>
      <c r="P1674" s="109" t="s">
        <v>2430</v>
      </c>
    </row>
    <row r="1675" spans="8:16" ht="32.25" customHeight="1" x14ac:dyDescent="0.2">
      <c r="H1675" s="93"/>
      <c r="I1675" s="30"/>
      <c r="J1675" s="30"/>
      <c r="K1675" s="30"/>
      <c r="L1675" s="30"/>
      <c r="M1675" s="109"/>
      <c r="N1675" s="109"/>
      <c r="O1675" s="30"/>
      <c r="P1675" s="109" t="s">
        <v>2431</v>
      </c>
    </row>
    <row r="1676" spans="8:16" ht="32.25" customHeight="1" x14ac:dyDescent="0.2">
      <c r="H1676" s="93"/>
      <c r="I1676" s="30"/>
      <c r="J1676" s="30"/>
      <c r="K1676" s="30"/>
      <c r="L1676" s="30"/>
      <c r="M1676" s="109"/>
      <c r="N1676" s="109"/>
      <c r="O1676" s="30"/>
      <c r="P1676" s="109" t="s">
        <v>2432</v>
      </c>
    </row>
    <row r="1677" spans="8:16" ht="32.25" customHeight="1" x14ac:dyDescent="0.2">
      <c r="H1677" s="93"/>
      <c r="I1677" s="30"/>
      <c r="J1677" s="30"/>
      <c r="K1677" s="30"/>
      <c r="L1677" s="30"/>
      <c r="M1677" s="109"/>
      <c r="N1677" s="109"/>
      <c r="O1677" s="30"/>
      <c r="P1677" s="109" t="s">
        <v>2433</v>
      </c>
    </row>
    <row r="1678" spans="8:16" ht="32.25" customHeight="1" x14ac:dyDescent="0.2">
      <c r="H1678" s="93"/>
      <c r="I1678" s="30"/>
      <c r="J1678" s="30"/>
      <c r="K1678" s="30"/>
      <c r="L1678" s="30"/>
      <c r="M1678" s="109"/>
      <c r="N1678" s="109"/>
      <c r="O1678" s="30"/>
      <c r="P1678" s="109" t="s">
        <v>2434</v>
      </c>
    </row>
    <row r="1679" spans="8:16" ht="32.25" customHeight="1" x14ac:dyDescent="0.2">
      <c r="H1679" s="93"/>
      <c r="I1679" s="30"/>
      <c r="J1679" s="30"/>
      <c r="K1679" s="30"/>
      <c r="L1679" s="30"/>
      <c r="M1679" s="109"/>
      <c r="N1679" s="109"/>
      <c r="O1679" s="30"/>
      <c r="P1679" s="109" t="s">
        <v>2435</v>
      </c>
    </row>
    <row r="1680" spans="8:16" ht="32.25" customHeight="1" x14ac:dyDescent="0.2">
      <c r="H1680" s="93"/>
      <c r="I1680" s="30"/>
      <c r="J1680" s="30"/>
      <c r="K1680" s="30"/>
      <c r="L1680" s="30"/>
      <c r="M1680" s="109"/>
      <c r="N1680" s="109"/>
      <c r="O1680" s="30"/>
      <c r="P1680" s="109" t="s">
        <v>2436</v>
      </c>
    </row>
    <row r="1681" spans="8:16" ht="32.25" customHeight="1" x14ac:dyDescent="0.2">
      <c r="H1681" s="93"/>
      <c r="I1681" s="30"/>
      <c r="J1681" s="30"/>
      <c r="K1681" s="30"/>
      <c r="L1681" s="30"/>
      <c r="M1681" s="109"/>
      <c r="N1681" s="109"/>
      <c r="O1681" s="30"/>
      <c r="P1681" s="109" t="s">
        <v>2437</v>
      </c>
    </row>
    <row r="1682" spans="8:16" ht="32.25" customHeight="1" x14ac:dyDescent="0.2">
      <c r="H1682" s="93"/>
      <c r="I1682" s="30"/>
      <c r="J1682" s="30"/>
      <c r="K1682" s="30"/>
      <c r="L1682" s="30"/>
      <c r="M1682" s="109"/>
      <c r="N1682" s="109"/>
      <c r="O1682" s="30"/>
      <c r="P1682" s="109" t="s">
        <v>2438</v>
      </c>
    </row>
    <row r="1683" spans="8:16" ht="32.25" customHeight="1" x14ac:dyDescent="0.2">
      <c r="H1683" s="93"/>
      <c r="I1683" s="30"/>
      <c r="J1683" s="30"/>
      <c r="K1683" s="30"/>
      <c r="L1683" s="30"/>
      <c r="M1683" s="109"/>
      <c r="N1683" s="109"/>
      <c r="O1683" s="30"/>
      <c r="P1683" s="109" t="s">
        <v>2439</v>
      </c>
    </row>
    <row r="1684" spans="8:16" ht="32.25" customHeight="1" x14ac:dyDescent="0.2">
      <c r="H1684" s="93"/>
      <c r="I1684" s="30"/>
      <c r="J1684" s="30"/>
      <c r="K1684" s="30"/>
      <c r="L1684" s="30"/>
      <c r="M1684" s="109"/>
      <c r="N1684" s="109"/>
      <c r="O1684" s="30"/>
      <c r="P1684" s="109" t="s">
        <v>2440</v>
      </c>
    </row>
    <row r="1685" spans="8:16" ht="32.25" customHeight="1" x14ac:dyDescent="0.2">
      <c r="H1685" s="93"/>
      <c r="I1685" s="30"/>
      <c r="J1685" s="30"/>
      <c r="K1685" s="30"/>
      <c r="L1685" s="30"/>
      <c r="M1685" s="109"/>
      <c r="N1685" s="109"/>
      <c r="O1685" s="30"/>
      <c r="P1685" s="109" t="s">
        <v>2441</v>
      </c>
    </row>
    <row r="1686" spans="8:16" ht="32.25" customHeight="1" x14ac:dyDescent="0.2">
      <c r="H1686" s="93"/>
      <c r="I1686" s="30"/>
      <c r="J1686" s="30"/>
      <c r="K1686" s="30"/>
      <c r="L1686" s="30"/>
      <c r="M1686" s="109"/>
      <c r="N1686" s="109"/>
      <c r="O1686" s="30"/>
      <c r="P1686" s="109" t="s">
        <v>2442</v>
      </c>
    </row>
    <row r="1687" spans="8:16" ht="32.25" customHeight="1" x14ac:dyDescent="0.2">
      <c r="H1687" s="93"/>
      <c r="I1687" s="30"/>
      <c r="J1687" s="30"/>
      <c r="K1687" s="30"/>
      <c r="L1687" s="30"/>
      <c r="M1687" s="109"/>
      <c r="N1687" s="109"/>
      <c r="O1687" s="30"/>
      <c r="P1687" s="109" t="s">
        <v>2443</v>
      </c>
    </row>
    <row r="1688" spans="8:16" ht="32.25" customHeight="1" x14ac:dyDescent="0.2">
      <c r="H1688" s="93"/>
      <c r="I1688" s="30"/>
      <c r="J1688" s="30"/>
      <c r="K1688" s="30"/>
      <c r="L1688" s="30"/>
      <c r="M1688" s="109"/>
      <c r="N1688" s="109"/>
      <c r="O1688" s="30"/>
      <c r="P1688" s="109" t="s">
        <v>2444</v>
      </c>
    </row>
    <row r="1689" spans="8:16" ht="32.25" customHeight="1" x14ac:dyDescent="0.2">
      <c r="H1689" s="93"/>
      <c r="I1689" s="30"/>
      <c r="J1689" s="30"/>
      <c r="K1689" s="30"/>
      <c r="L1689" s="30"/>
      <c r="M1689" s="109"/>
      <c r="N1689" s="109"/>
      <c r="O1689" s="30"/>
      <c r="P1689" s="109" t="s">
        <v>2445</v>
      </c>
    </row>
    <row r="1690" spans="8:16" ht="32.25" customHeight="1" x14ac:dyDescent="0.2">
      <c r="H1690" s="93"/>
      <c r="I1690" s="30"/>
      <c r="J1690" s="30"/>
      <c r="K1690" s="30"/>
      <c r="L1690" s="30"/>
      <c r="M1690" s="109"/>
      <c r="N1690" s="109"/>
      <c r="O1690" s="30"/>
      <c r="P1690" s="109" t="s">
        <v>2446</v>
      </c>
    </row>
    <row r="1691" spans="8:16" ht="32.25" customHeight="1" x14ac:dyDescent="0.2">
      <c r="H1691" s="93"/>
      <c r="I1691" s="30"/>
      <c r="J1691" s="30"/>
      <c r="K1691" s="30"/>
      <c r="L1691" s="30"/>
      <c r="M1691" s="109"/>
      <c r="N1691" s="109"/>
      <c r="O1691" s="30"/>
      <c r="P1691" s="109" t="s">
        <v>2447</v>
      </c>
    </row>
    <row r="1692" spans="8:16" ht="32.25" customHeight="1" x14ac:dyDescent="0.2">
      <c r="H1692" s="93"/>
      <c r="I1692" s="30"/>
      <c r="J1692" s="30"/>
      <c r="K1692" s="30"/>
      <c r="L1692" s="30"/>
      <c r="M1692" s="109"/>
      <c r="N1692" s="109"/>
      <c r="O1692" s="30"/>
      <c r="P1692" s="109" t="s">
        <v>2448</v>
      </c>
    </row>
    <row r="1693" spans="8:16" ht="32.25" customHeight="1" x14ac:dyDescent="0.2">
      <c r="H1693" s="93"/>
      <c r="I1693" s="30"/>
      <c r="J1693" s="30"/>
      <c r="K1693" s="30"/>
      <c r="L1693" s="30"/>
      <c r="M1693" s="109"/>
      <c r="N1693" s="109"/>
      <c r="O1693" s="30"/>
      <c r="P1693" s="109" t="s">
        <v>2449</v>
      </c>
    </row>
    <row r="1694" spans="8:16" ht="32.25" customHeight="1" x14ac:dyDescent="0.2">
      <c r="H1694" s="93"/>
      <c r="I1694" s="30"/>
      <c r="J1694" s="30"/>
      <c r="K1694" s="30"/>
      <c r="L1694" s="30"/>
      <c r="M1694" s="109"/>
      <c r="N1694" s="109"/>
      <c r="O1694" s="30"/>
      <c r="P1694" s="109" t="s">
        <v>2450</v>
      </c>
    </row>
    <row r="1695" spans="8:16" ht="32.25" customHeight="1" x14ac:dyDescent="0.2">
      <c r="H1695" s="93"/>
      <c r="I1695" s="30"/>
      <c r="J1695" s="30"/>
      <c r="K1695" s="30"/>
      <c r="L1695" s="30"/>
      <c r="M1695" s="109"/>
      <c r="N1695" s="109"/>
      <c r="O1695" s="30"/>
      <c r="P1695" s="109" t="s">
        <v>2451</v>
      </c>
    </row>
    <row r="1696" spans="8:16" ht="32.25" customHeight="1" x14ac:dyDescent="0.2">
      <c r="H1696" s="93"/>
      <c r="I1696" s="30"/>
      <c r="J1696" s="30"/>
      <c r="K1696" s="30"/>
      <c r="L1696" s="30"/>
      <c r="M1696" s="109"/>
      <c r="N1696" s="109"/>
      <c r="O1696" s="30"/>
      <c r="P1696" s="109" t="s">
        <v>2452</v>
      </c>
    </row>
    <row r="1697" spans="8:16" ht="32.25" customHeight="1" x14ac:dyDescent="0.2">
      <c r="H1697" s="93"/>
      <c r="I1697" s="30"/>
      <c r="J1697" s="30"/>
      <c r="K1697" s="30"/>
      <c r="L1697" s="30"/>
      <c r="M1697" s="109"/>
      <c r="N1697" s="109"/>
      <c r="O1697" s="30"/>
      <c r="P1697" s="109" t="s">
        <v>2453</v>
      </c>
    </row>
    <row r="1698" spans="8:16" ht="32.25" customHeight="1" x14ac:dyDescent="0.2">
      <c r="H1698" s="93"/>
      <c r="I1698" s="30"/>
      <c r="J1698" s="30"/>
      <c r="K1698" s="30"/>
      <c r="L1698" s="30"/>
      <c r="M1698" s="109"/>
      <c r="N1698" s="109"/>
      <c r="O1698" s="30"/>
      <c r="P1698" s="109" t="s">
        <v>2454</v>
      </c>
    </row>
    <row r="1699" spans="8:16" ht="32.25" customHeight="1" x14ac:dyDescent="0.2">
      <c r="H1699" s="93"/>
      <c r="I1699" s="30"/>
      <c r="J1699" s="30"/>
      <c r="K1699" s="30"/>
      <c r="L1699" s="30"/>
      <c r="M1699" s="109"/>
      <c r="N1699" s="109"/>
      <c r="O1699" s="30"/>
      <c r="P1699" s="109" t="s">
        <v>2455</v>
      </c>
    </row>
    <row r="1700" spans="8:16" ht="32.25" customHeight="1" x14ac:dyDescent="0.2">
      <c r="H1700" s="93"/>
      <c r="I1700" s="30"/>
      <c r="J1700" s="30"/>
      <c r="K1700" s="30"/>
      <c r="L1700" s="30"/>
      <c r="M1700" s="109"/>
      <c r="N1700" s="109"/>
      <c r="O1700" s="30"/>
      <c r="P1700" s="109" t="s">
        <v>2456</v>
      </c>
    </row>
    <row r="1701" spans="8:16" ht="32.25" customHeight="1" x14ac:dyDescent="0.2">
      <c r="H1701" s="93"/>
      <c r="I1701" s="30"/>
      <c r="J1701" s="30"/>
      <c r="K1701" s="30"/>
      <c r="L1701" s="30"/>
      <c r="M1701" s="109"/>
      <c r="N1701" s="109"/>
      <c r="O1701" s="30"/>
      <c r="P1701" s="109" t="s">
        <v>2457</v>
      </c>
    </row>
    <row r="1702" spans="8:16" ht="32.25" customHeight="1" x14ac:dyDescent="0.2">
      <c r="H1702" s="93"/>
      <c r="I1702" s="30"/>
      <c r="J1702" s="30"/>
      <c r="K1702" s="30"/>
      <c r="L1702" s="30"/>
      <c r="M1702" s="109"/>
      <c r="N1702" s="109"/>
      <c r="O1702" s="30"/>
      <c r="P1702" s="109" t="s">
        <v>2458</v>
      </c>
    </row>
    <row r="1703" spans="8:16" ht="32.25" customHeight="1" x14ac:dyDescent="0.2">
      <c r="H1703" s="93"/>
      <c r="I1703" s="30"/>
      <c r="J1703" s="30"/>
      <c r="K1703" s="30"/>
      <c r="L1703" s="30"/>
      <c r="M1703" s="109"/>
      <c r="N1703" s="109"/>
      <c r="O1703" s="30"/>
      <c r="P1703" s="109" t="s">
        <v>2459</v>
      </c>
    </row>
    <row r="1704" spans="8:16" ht="32.25" customHeight="1" x14ac:dyDescent="0.2">
      <c r="H1704" s="93"/>
      <c r="I1704" s="30"/>
      <c r="J1704" s="30"/>
      <c r="K1704" s="30"/>
      <c r="L1704" s="30"/>
      <c r="M1704" s="109"/>
      <c r="N1704" s="109"/>
      <c r="O1704" s="30"/>
      <c r="P1704" s="109" t="s">
        <v>2460</v>
      </c>
    </row>
    <row r="1705" spans="8:16" ht="32.25" customHeight="1" x14ac:dyDescent="0.2">
      <c r="H1705" s="93"/>
      <c r="I1705" s="30"/>
      <c r="J1705" s="30"/>
      <c r="K1705" s="30"/>
      <c r="L1705" s="30"/>
      <c r="M1705" s="109"/>
      <c r="N1705" s="109"/>
      <c r="O1705" s="30"/>
      <c r="P1705" s="109" t="s">
        <v>2461</v>
      </c>
    </row>
    <row r="1706" spans="8:16" ht="32.25" customHeight="1" x14ac:dyDescent="0.2">
      <c r="H1706" s="93"/>
      <c r="I1706" s="30"/>
      <c r="J1706" s="30"/>
      <c r="K1706" s="30"/>
      <c r="L1706" s="30"/>
      <c r="M1706" s="109"/>
      <c r="N1706" s="109"/>
      <c r="O1706" s="30"/>
      <c r="P1706" s="109" t="s">
        <v>2462</v>
      </c>
    </row>
    <row r="1707" spans="8:16" ht="32.25" customHeight="1" x14ac:dyDescent="0.2">
      <c r="H1707" s="93"/>
      <c r="I1707" s="30"/>
      <c r="J1707" s="30"/>
      <c r="K1707" s="30"/>
      <c r="L1707" s="30"/>
      <c r="M1707" s="109"/>
      <c r="N1707" s="109"/>
      <c r="O1707" s="30"/>
      <c r="P1707" s="109" t="s">
        <v>2463</v>
      </c>
    </row>
    <row r="1708" spans="8:16" ht="32.25" customHeight="1" x14ac:dyDescent="0.2">
      <c r="H1708" s="93"/>
      <c r="I1708" s="30"/>
      <c r="J1708" s="30"/>
      <c r="K1708" s="30"/>
      <c r="L1708" s="30"/>
      <c r="M1708" s="109"/>
      <c r="N1708" s="109"/>
      <c r="O1708" s="30"/>
      <c r="P1708" s="109" t="s">
        <v>2464</v>
      </c>
    </row>
    <row r="1709" spans="8:16" ht="32.25" customHeight="1" x14ac:dyDescent="0.2">
      <c r="H1709" s="93"/>
      <c r="I1709" s="30"/>
      <c r="J1709" s="30"/>
      <c r="K1709" s="30"/>
      <c r="L1709" s="30"/>
      <c r="M1709" s="109"/>
      <c r="N1709" s="109"/>
      <c r="O1709" s="30"/>
      <c r="P1709" s="109" t="s">
        <v>2465</v>
      </c>
    </row>
    <row r="1710" spans="8:16" ht="32.25" customHeight="1" x14ac:dyDescent="0.2">
      <c r="H1710" s="93"/>
      <c r="I1710" s="30"/>
      <c r="J1710" s="30"/>
      <c r="K1710" s="30"/>
      <c r="L1710" s="30"/>
      <c r="M1710" s="109"/>
      <c r="N1710" s="109"/>
      <c r="O1710" s="30"/>
      <c r="P1710" s="109" t="s">
        <v>2466</v>
      </c>
    </row>
    <row r="1711" spans="8:16" ht="32.25" customHeight="1" x14ac:dyDescent="0.2">
      <c r="H1711" s="93"/>
      <c r="I1711" s="30"/>
      <c r="J1711" s="30"/>
      <c r="K1711" s="30"/>
      <c r="L1711" s="30"/>
      <c r="M1711" s="109"/>
      <c r="N1711" s="109"/>
      <c r="O1711" s="30"/>
      <c r="P1711" s="109" t="s">
        <v>2467</v>
      </c>
    </row>
    <row r="1712" spans="8:16" ht="32.25" customHeight="1" x14ac:dyDescent="0.2">
      <c r="H1712" s="93"/>
      <c r="I1712" s="30"/>
      <c r="J1712" s="30"/>
      <c r="K1712" s="30"/>
      <c r="L1712" s="30"/>
      <c r="M1712" s="109"/>
      <c r="N1712" s="109"/>
      <c r="O1712" s="30"/>
      <c r="P1712" s="109" t="s">
        <v>2468</v>
      </c>
    </row>
    <row r="1713" spans="8:16" ht="32.25" customHeight="1" x14ac:dyDescent="0.2">
      <c r="H1713" s="93"/>
      <c r="I1713" s="30"/>
      <c r="J1713" s="30"/>
      <c r="K1713" s="30"/>
      <c r="L1713" s="30"/>
      <c r="M1713" s="109"/>
      <c r="N1713" s="109"/>
      <c r="O1713" s="30"/>
      <c r="P1713" s="109" t="s">
        <v>2469</v>
      </c>
    </row>
    <row r="1714" spans="8:16" ht="32.25" customHeight="1" x14ac:dyDescent="0.2">
      <c r="H1714" s="93"/>
      <c r="I1714" s="30"/>
      <c r="J1714" s="30"/>
      <c r="K1714" s="30"/>
      <c r="L1714" s="30"/>
      <c r="M1714" s="109"/>
      <c r="N1714" s="109"/>
      <c r="O1714" s="30"/>
      <c r="P1714" s="109" t="s">
        <v>2470</v>
      </c>
    </row>
    <row r="1715" spans="8:16" ht="32.25" customHeight="1" x14ac:dyDescent="0.2">
      <c r="H1715" s="93"/>
      <c r="I1715" s="30"/>
      <c r="J1715" s="30"/>
      <c r="K1715" s="30"/>
      <c r="L1715" s="30"/>
      <c r="M1715" s="109"/>
      <c r="N1715" s="109"/>
      <c r="O1715" s="30"/>
      <c r="P1715" s="109" t="s">
        <v>2471</v>
      </c>
    </row>
    <row r="1716" spans="8:16" ht="32.25" customHeight="1" x14ac:dyDescent="0.2">
      <c r="H1716" s="93"/>
      <c r="I1716" s="30"/>
      <c r="J1716" s="30"/>
      <c r="K1716" s="30"/>
      <c r="L1716" s="30"/>
      <c r="M1716" s="109"/>
      <c r="N1716" s="109"/>
      <c r="O1716" s="30"/>
      <c r="P1716" s="109" t="s">
        <v>2472</v>
      </c>
    </row>
    <row r="1717" spans="8:16" ht="32.25" customHeight="1" x14ac:dyDescent="0.2">
      <c r="H1717" s="93"/>
      <c r="I1717" s="30"/>
      <c r="J1717" s="30"/>
      <c r="K1717" s="30"/>
      <c r="L1717" s="30"/>
      <c r="M1717" s="109"/>
      <c r="N1717" s="109"/>
      <c r="O1717" s="30"/>
      <c r="P1717" s="109" t="s">
        <v>2473</v>
      </c>
    </row>
    <row r="1718" spans="8:16" ht="32.25" customHeight="1" x14ac:dyDescent="0.2">
      <c r="H1718" s="93"/>
      <c r="I1718" s="30"/>
      <c r="J1718" s="30"/>
      <c r="K1718" s="30"/>
      <c r="L1718" s="30"/>
      <c r="M1718" s="109"/>
      <c r="N1718" s="109"/>
      <c r="O1718" s="30"/>
      <c r="P1718" s="109" t="s">
        <v>2474</v>
      </c>
    </row>
    <row r="1719" spans="8:16" ht="32.25" customHeight="1" x14ac:dyDescent="0.2">
      <c r="H1719" s="93"/>
      <c r="I1719" s="30"/>
      <c r="J1719" s="30"/>
      <c r="K1719" s="30"/>
      <c r="L1719" s="30"/>
      <c r="M1719" s="109"/>
      <c r="N1719" s="109"/>
      <c r="O1719" s="30"/>
      <c r="P1719" s="109" t="s">
        <v>2475</v>
      </c>
    </row>
    <row r="1720" spans="8:16" ht="32.25" customHeight="1" x14ac:dyDescent="0.2">
      <c r="H1720" s="93"/>
      <c r="I1720" s="30"/>
      <c r="J1720" s="30"/>
      <c r="K1720" s="30"/>
      <c r="L1720" s="30"/>
      <c r="M1720" s="109"/>
      <c r="N1720" s="109"/>
      <c r="O1720" s="30"/>
      <c r="P1720" s="109" t="s">
        <v>2476</v>
      </c>
    </row>
    <row r="1721" spans="8:16" ht="32.25" customHeight="1" x14ac:dyDescent="0.2">
      <c r="H1721" s="93"/>
      <c r="I1721" s="30"/>
      <c r="J1721" s="30"/>
      <c r="K1721" s="30"/>
      <c r="L1721" s="30"/>
      <c r="M1721" s="109"/>
      <c r="N1721" s="109"/>
      <c r="O1721" s="30"/>
      <c r="P1721" s="109" t="s">
        <v>2477</v>
      </c>
    </row>
    <row r="1722" spans="8:16" ht="32.25" customHeight="1" x14ac:dyDescent="0.2">
      <c r="H1722" s="93"/>
      <c r="I1722" s="30"/>
      <c r="J1722" s="30"/>
      <c r="K1722" s="30"/>
      <c r="L1722" s="30"/>
      <c r="M1722" s="109"/>
      <c r="N1722" s="109"/>
      <c r="O1722" s="30"/>
      <c r="P1722" s="109" t="s">
        <v>2478</v>
      </c>
    </row>
    <row r="1723" spans="8:16" ht="32.25" customHeight="1" x14ac:dyDescent="0.2">
      <c r="H1723" s="93"/>
      <c r="I1723" s="30"/>
      <c r="J1723" s="30"/>
      <c r="K1723" s="30"/>
      <c r="L1723" s="30"/>
      <c r="M1723" s="109"/>
      <c r="N1723" s="109"/>
      <c r="O1723" s="30"/>
      <c r="P1723" s="109" t="s">
        <v>2479</v>
      </c>
    </row>
    <row r="1724" spans="8:16" ht="32.25" customHeight="1" x14ac:dyDescent="0.2">
      <c r="H1724" s="93"/>
      <c r="I1724" s="30"/>
      <c r="J1724" s="30"/>
      <c r="K1724" s="30"/>
      <c r="L1724" s="30"/>
      <c r="M1724" s="109"/>
      <c r="N1724" s="109"/>
      <c r="O1724" s="30"/>
      <c r="P1724" s="109" t="s">
        <v>2480</v>
      </c>
    </row>
    <row r="1725" spans="8:16" ht="32.25" customHeight="1" x14ac:dyDescent="0.2">
      <c r="H1725" s="93"/>
      <c r="I1725" s="30"/>
      <c r="J1725" s="30"/>
      <c r="K1725" s="30"/>
      <c r="L1725" s="30"/>
      <c r="M1725" s="109"/>
      <c r="N1725" s="109"/>
      <c r="O1725" s="30"/>
      <c r="P1725" s="109" t="s">
        <v>2481</v>
      </c>
    </row>
    <row r="1726" spans="8:16" ht="32.25" customHeight="1" x14ac:dyDescent="0.2">
      <c r="H1726" s="93"/>
      <c r="I1726" s="30"/>
      <c r="J1726" s="30"/>
      <c r="K1726" s="30"/>
      <c r="L1726" s="30"/>
      <c r="M1726" s="109"/>
      <c r="N1726" s="109"/>
      <c r="O1726" s="30"/>
      <c r="P1726" s="109" t="s">
        <v>2482</v>
      </c>
    </row>
    <row r="1727" spans="8:16" ht="32.25" customHeight="1" x14ac:dyDescent="0.2">
      <c r="H1727" s="93"/>
      <c r="I1727" s="30"/>
      <c r="J1727" s="30"/>
      <c r="K1727" s="30"/>
      <c r="L1727" s="30"/>
      <c r="M1727" s="109"/>
      <c r="N1727" s="109"/>
      <c r="O1727" s="30"/>
      <c r="P1727" s="109" t="s">
        <v>2483</v>
      </c>
    </row>
    <row r="1728" spans="8:16" ht="32.25" customHeight="1" x14ac:dyDescent="0.2">
      <c r="H1728" s="93"/>
      <c r="I1728" s="30"/>
      <c r="J1728" s="30"/>
      <c r="K1728" s="30"/>
      <c r="L1728" s="30"/>
      <c r="M1728" s="109"/>
      <c r="N1728" s="109"/>
      <c r="O1728" s="30"/>
      <c r="P1728" s="109" t="s">
        <v>2484</v>
      </c>
    </row>
    <row r="1729" spans="8:16" ht="32.25" customHeight="1" x14ac:dyDescent="0.2">
      <c r="H1729" s="93"/>
      <c r="I1729" s="30"/>
      <c r="J1729" s="30"/>
      <c r="K1729" s="30"/>
      <c r="L1729" s="30"/>
      <c r="M1729" s="109"/>
      <c r="N1729" s="109"/>
      <c r="O1729" s="30"/>
      <c r="P1729" s="109" t="s">
        <v>2485</v>
      </c>
    </row>
    <row r="1730" spans="8:16" ht="32.25" customHeight="1" x14ac:dyDescent="0.2">
      <c r="H1730" s="93"/>
      <c r="I1730" s="30"/>
      <c r="J1730" s="30"/>
      <c r="K1730" s="30"/>
      <c r="L1730" s="30"/>
      <c r="M1730" s="109"/>
      <c r="N1730" s="109"/>
      <c r="O1730" s="30"/>
      <c r="P1730" s="109" t="s">
        <v>2486</v>
      </c>
    </row>
    <row r="1731" spans="8:16" ht="32.25" customHeight="1" x14ac:dyDescent="0.2">
      <c r="H1731" s="93"/>
      <c r="I1731" s="30"/>
      <c r="J1731" s="30"/>
      <c r="K1731" s="30"/>
      <c r="L1731" s="30"/>
      <c r="M1731" s="109"/>
      <c r="N1731" s="109"/>
      <c r="O1731" s="30"/>
      <c r="P1731" s="109" t="s">
        <v>2487</v>
      </c>
    </row>
    <row r="1732" spans="8:16" ht="32.25" customHeight="1" x14ac:dyDescent="0.2">
      <c r="H1732" s="93"/>
      <c r="I1732" s="30"/>
      <c r="J1732" s="30"/>
      <c r="K1732" s="30"/>
      <c r="L1732" s="30"/>
      <c r="M1732" s="109"/>
      <c r="N1732" s="109"/>
      <c r="O1732" s="30"/>
      <c r="P1732" s="109" t="s">
        <v>2488</v>
      </c>
    </row>
    <row r="1733" spans="8:16" ht="32.25" customHeight="1" x14ac:dyDescent="0.2">
      <c r="H1733" s="93"/>
      <c r="I1733" s="30"/>
      <c r="J1733" s="30"/>
      <c r="K1733" s="30"/>
      <c r="L1733" s="30"/>
      <c r="M1733" s="109"/>
      <c r="N1733" s="109"/>
      <c r="O1733" s="30"/>
      <c r="P1733" s="109" t="s">
        <v>2489</v>
      </c>
    </row>
    <row r="1734" spans="8:16" ht="32.25" customHeight="1" x14ac:dyDescent="0.2">
      <c r="H1734" s="93"/>
      <c r="I1734" s="30"/>
      <c r="J1734" s="30"/>
      <c r="K1734" s="30"/>
      <c r="L1734" s="30"/>
      <c r="M1734" s="109"/>
      <c r="N1734" s="109"/>
      <c r="O1734" s="30"/>
      <c r="P1734" s="109" t="s">
        <v>2490</v>
      </c>
    </row>
    <row r="1735" spans="8:16" ht="32.25" customHeight="1" x14ac:dyDescent="0.2">
      <c r="H1735" s="93"/>
      <c r="I1735" s="30"/>
      <c r="J1735" s="30"/>
      <c r="K1735" s="30"/>
      <c r="L1735" s="30"/>
      <c r="M1735" s="109"/>
      <c r="N1735" s="109"/>
      <c r="O1735" s="30"/>
      <c r="P1735" s="109" t="s">
        <v>2491</v>
      </c>
    </row>
    <row r="1736" spans="8:16" ht="32.25" customHeight="1" x14ac:dyDescent="0.2">
      <c r="H1736" s="93"/>
      <c r="I1736" s="30"/>
      <c r="J1736" s="30"/>
      <c r="K1736" s="30"/>
      <c r="L1736" s="30"/>
      <c r="M1736" s="109"/>
      <c r="N1736" s="109"/>
      <c r="O1736" s="30"/>
      <c r="P1736" s="109" t="s">
        <v>2492</v>
      </c>
    </row>
    <row r="1737" spans="8:16" ht="32.25" customHeight="1" x14ac:dyDescent="0.2">
      <c r="H1737" s="93"/>
      <c r="I1737" s="30"/>
      <c r="J1737" s="30"/>
      <c r="K1737" s="30"/>
      <c r="L1737" s="30"/>
      <c r="M1737" s="109"/>
      <c r="N1737" s="109"/>
      <c r="O1737" s="30"/>
      <c r="P1737" s="109" t="s">
        <v>2493</v>
      </c>
    </row>
    <row r="1738" spans="8:16" ht="32.25" customHeight="1" x14ac:dyDescent="0.2">
      <c r="H1738" s="93"/>
      <c r="I1738" s="30"/>
      <c r="J1738" s="30"/>
      <c r="K1738" s="30"/>
      <c r="L1738" s="30"/>
      <c r="M1738" s="109"/>
      <c r="N1738" s="109"/>
      <c r="O1738" s="30"/>
      <c r="P1738" s="109" t="s">
        <v>2494</v>
      </c>
    </row>
    <row r="1739" spans="8:16" ht="32.25" customHeight="1" x14ac:dyDescent="0.2">
      <c r="H1739" s="93"/>
      <c r="I1739" s="30"/>
      <c r="J1739" s="30"/>
      <c r="K1739" s="30"/>
      <c r="L1739" s="30"/>
      <c r="M1739" s="109"/>
      <c r="N1739" s="109"/>
      <c r="O1739" s="30"/>
      <c r="P1739" s="109" t="s">
        <v>2495</v>
      </c>
    </row>
    <row r="1740" spans="8:16" ht="32.25" customHeight="1" x14ac:dyDescent="0.2">
      <c r="H1740" s="93"/>
      <c r="I1740" s="30"/>
      <c r="J1740" s="30"/>
      <c r="K1740" s="30"/>
      <c r="L1740" s="30"/>
      <c r="M1740" s="109"/>
      <c r="N1740" s="109"/>
      <c r="O1740" s="30"/>
      <c r="P1740" s="109" t="s">
        <v>2496</v>
      </c>
    </row>
    <row r="1741" spans="8:16" ht="32.25" customHeight="1" x14ac:dyDescent="0.2">
      <c r="H1741" s="93"/>
      <c r="I1741" s="30"/>
      <c r="J1741" s="30"/>
      <c r="K1741" s="30"/>
      <c r="L1741" s="30"/>
      <c r="M1741" s="109"/>
      <c r="N1741" s="109"/>
      <c r="O1741" s="30"/>
      <c r="P1741" s="109" t="s">
        <v>2497</v>
      </c>
    </row>
    <row r="1742" spans="8:16" ht="32.25" customHeight="1" x14ac:dyDescent="0.2">
      <c r="H1742" s="93"/>
      <c r="I1742" s="30"/>
      <c r="J1742" s="30"/>
      <c r="K1742" s="30"/>
      <c r="L1742" s="30"/>
      <c r="M1742" s="109"/>
      <c r="N1742" s="109"/>
      <c r="O1742" s="30"/>
      <c r="P1742" s="109" t="s">
        <v>2498</v>
      </c>
    </row>
    <row r="1743" spans="8:16" ht="32.25" customHeight="1" x14ac:dyDescent="0.2">
      <c r="H1743" s="93"/>
      <c r="I1743" s="30"/>
      <c r="J1743" s="30"/>
      <c r="K1743" s="30"/>
      <c r="L1743" s="30"/>
      <c r="M1743" s="109"/>
      <c r="N1743" s="109"/>
      <c r="O1743" s="30"/>
      <c r="P1743" s="109" t="s">
        <v>2499</v>
      </c>
    </row>
    <row r="1744" spans="8:16" ht="32.25" customHeight="1" x14ac:dyDescent="0.2">
      <c r="H1744" s="93"/>
      <c r="I1744" s="30"/>
      <c r="J1744" s="30"/>
      <c r="K1744" s="30"/>
      <c r="L1744" s="30"/>
      <c r="M1744" s="109"/>
      <c r="N1744" s="109"/>
      <c r="O1744" s="30"/>
      <c r="P1744" s="109" t="s">
        <v>2500</v>
      </c>
    </row>
    <row r="1745" spans="8:16" ht="32.25" customHeight="1" x14ac:dyDescent="0.2">
      <c r="H1745" s="93"/>
      <c r="I1745" s="30"/>
      <c r="J1745" s="30"/>
      <c r="K1745" s="30"/>
      <c r="L1745" s="30"/>
      <c r="M1745" s="109"/>
      <c r="N1745" s="109"/>
      <c r="O1745" s="30"/>
      <c r="P1745" s="109" t="s">
        <v>2501</v>
      </c>
    </row>
    <row r="1746" spans="8:16" ht="32.25" customHeight="1" x14ac:dyDescent="0.2">
      <c r="H1746" s="93"/>
      <c r="I1746" s="30"/>
      <c r="J1746" s="30"/>
      <c r="K1746" s="30"/>
      <c r="L1746" s="30"/>
      <c r="M1746" s="109"/>
      <c r="N1746" s="109"/>
      <c r="O1746" s="30"/>
      <c r="P1746" s="109" t="s">
        <v>2502</v>
      </c>
    </row>
    <row r="1747" spans="8:16" ht="32.25" customHeight="1" x14ac:dyDescent="0.2">
      <c r="H1747" s="93"/>
      <c r="I1747" s="30"/>
      <c r="J1747" s="30"/>
      <c r="K1747" s="30"/>
      <c r="L1747" s="30"/>
      <c r="M1747" s="109"/>
      <c r="N1747" s="109"/>
      <c r="O1747" s="30"/>
      <c r="P1747" s="109" t="s">
        <v>2503</v>
      </c>
    </row>
    <row r="1748" spans="8:16" ht="32.25" customHeight="1" x14ac:dyDescent="0.2">
      <c r="H1748" s="93"/>
      <c r="I1748" s="30"/>
      <c r="J1748" s="30"/>
      <c r="K1748" s="30"/>
      <c r="L1748" s="30"/>
      <c r="M1748" s="109"/>
      <c r="N1748" s="109"/>
      <c r="O1748" s="30"/>
      <c r="P1748" s="109" t="s">
        <v>2504</v>
      </c>
    </row>
    <row r="1749" spans="8:16" ht="32.25" customHeight="1" x14ac:dyDescent="0.2">
      <c r="H1749" s="93"/>
      <c r="I1749" s="30"/>
      <c r="J1749" s="30"/>
      <c r="K1749" s="30"/>
      <c r="L1749" s="30"/>
      <c r="M1749" s="109"/>
      <c r="N1749" s="109"/>
      <c r="O1749" s="30"/>
      <c r="P1749" s="109" t="s">
        <v>2505</v>
      </c>
    </row>
    <row r="1750" spans="8:16" ht="32.25" customHeight="1" x14ac:dyDescent="0.2">
      <c r="H1750" s="93"/>
      <c r="I1750" s="30"/>
      <c r="J1750" s="30"/>
      <c r="K1750" s="30"/>
      <c r="L1750" s="30"/>
      <c r="M1750" s="109"/>
      <c r="N1750" s="109"/>
      <c r="O1750" s="30"/>
      <c r="P1750" s="109" t="s">
        <v>2506</v>
      </c>
    </row>
    <row r="1751" spans="8:16" ht="32.25" customHeight="1" x14ac:dyDescent="0.2">
      <c r="H1751" s="93"/>
      <c r="I1751" s="30"/>
      <c r="J1751" s="30"/>
      <c r="K1751" s="30"/>
      <c r="L1751" s="30"/>
      <c r="M1751" s="109"/>
      <c r="N1751" s="109"/>
      <c r="O1751" s="30"/>
      <c r="P1751" s="109" t="s">
        <v>2507</v>
      </c>
    </row>
    <row r="1752" spans="8:16" ht="32.25" customHeight="1" x14ac:dyDescent="0.2">
      <c r="H1752" s="93"/>
      <c r="I1752" s="30"/>
      <c r="J1752" s="30"/>
      <c r="K1752" s="30"/>
      <c r="L1752" s="30"/>
      <c r="M1752" s="109"/>
      <c r="N1752" s="109"/>
      <c r="O1752" s="30"/>
      <c r="P1752" s="109" t="s">
        <v>2508</v>
      </c>
    </row>
    <row r="1753" spans="8:16" ht="32.25" customHeight="1" x14ac:dyDescent="0.2">
      <c r="H1753" s="93"/>
      <c r="I1753" s="30"/>
      <c r="J1753" s="30"/>
      <c r="K1753" s="30"/>
      <c r="L1753" s="30"/>
      <c r="M1753" s="109"/>
      <c r="N1753" s="109"/>
      <c r="O1753" s="30"/>
      <c r="P1753" s="109">
        <v>825705</v>
      </c>
    </row>
    <row r="1754" spans="8:16" ht="32.25" customHeight="1" x14ac:dyDescent="0.2">
      <c r="H1754" s="93"/>
      <c r="I1754" s="30"/>
      <c r="J1754" s="30"/>
      <c r="K1754" s="30"/>
      <c r="L1754" s="30"/>
      <c r="M1754" s="109"/>
      <c r="N1754" s="109"/>
      <c r="O1754" s="30"/>
      <c r="P1754" s="109" t="s">
        <v>2509</v>
      </c>
    </row>
    <row r="1755" spans="8:16" ht="32.25" customHeight="1" x14ac:dyDescent="0.2">
      <c r="H1755" s="93"/>
      <c r="I1755" s="30"/>
      <c r="J1755" s="30"/>
      <c r="K1755" s="30"/>
      <c r="L1755" s="30"/>
      <c r="M1755" s="109"/>
      <c r="N1755" s="109"/>
      <c r="O1755" s="30"/>
      <c r="P1755" s="109" t="s">
        <v>2510</v>
      </c>
    </row>
    <row r="1756" spans="8:16" ht="32.25" customHeight="1" x14ac:dyDescent="0.2">
      <c r="H1756" s="93"/>
      <c r="I1756" s="30"/>
      <c r="J1756" s="30"/>
      <c r="K1756" s="30"/>
      <c r="L1756" s="30"/>
      <c r="M1756" s="109"/>
      <c r="N1756" s="109"/>
      <c r="O1756" s="30"/>
      <c r="P1756" s="109" t="s">
        <v>2511</v>
      </c>
    </row>
    <row r="1757" spans="8:16" ht="32.25" customHeight="1" x14ac:dyDescent="0.2">
      <c r="H1757" s="93"/>
      <c r="I1757" s="30"/>
      <c r="J1757" s="30"/>
      <c r="K1757" s="30"/>
      <c r="L1757" s="30"/>
      <c r="M1757" s="109"/>
      <c r="N1757" s="109"/>
      <c r="O1757" s="30"/>
      <c r="P1757" s="109" t="s">
        <v>2512</v>
      </c>
    </row>
    <row r="1758" spans="8:16" ht="32.25" customHeight="1" x14ac:dyDescent="0.2">
      <c r="H1758" s="93"/>
      <c r="I1758" s="30"/>
      <c r="J1758" s="30"/>
      <c r="K1758" s="30"/>
      <c r="L1758" s="30"/>
      <c r="M1758" s="109"/>
      <c r="N1758" s="109"/>
      <c r="O1758" s="30"/>
      <c r="P1758" s="109" t="s">
        <v>2513</v>
      </c>
    </row>
    <row r="1759" spans="8:16" ht="32.25" customHeight="1" x14ac:dyDescent="0.2">
      <c r="H1759" s="93"/>
      <c r="I1759" s="30"/>
      <c r="J1759" s="30"/>
      <c r="K1759" s="30"/>
      <c r="L1759" s="30"/>
      <c r="M1759" s="109"/>
      <c r="N1759" s="109"/>
      <c r="O1759" s="30"/>
      <c r="P1759" s="109" t="s">
        <v>2514</v>
      </c>
    </row>
    <row r="1760" spans="8:16" ht="32.25" customHeight="1" x14ac:dyDescent="0.2">
      <c r="H1760" s="93"/>
      <c r="I1760" s="30"/>
      <c r="J1760" s="30"/>
      <c r="K1760" s="30"/>
      <c r="L1760" s="30"/>
      <c r="M1760" s="109"/>
      <c r="N1760" s="109"/>
      <c r="O1760" s="30"/>
      <c r="P1760" s="109" t="s">
        <v>2515</v>
      </c>
    </row>
    <row r="1761" spans="8:16" ht="32.25" customHeight="1" x14ac:dyDescent="0.2">
      <c r="H1761" s="93"/>
      <c r="I1761" s="30"/>
      <c r="J1761" s="30"/>
      <c r="K1761" s="30"/>
      <c r="L1761" s="30"/>
      <c r="M1761" s="109"/>
      <c r="N1761" s="109"/>
      <c r="O1761" s="30"/>
      <c r="P1761" s="109" t="s">
        <v>2516</v>
      </c>
    </row>
    <row r="1762" spans="8:16" ht="32.25" customHeight="1" x14ac:dyDescent="0.2">
      <c r="H1762" s="93"/>
      <c r="I1762" s="30"/>
      <c r="J1762" s="30"/>
      <c r="K1762" s="30"/>
      <c r="L1762" s="30"/>
      <c r="M1762" s="109"/>
      <c r="N1762" s="109"/>
      <c r="O1762" s="30"/>
      <c r="P1762" s="109" t="s">
        <v>2517</v>
      </c>
    </row>
    <row r="1763" spans="8:16" ht="32.25" customHeight="1" x14ac:dyDescent="0.2">
      <c r="H1763" s="93"/>
      <c r="I1763" s="30"/>
      <c r="J1763" s="30"/>
      <c r="K1763" s="30"/>
      <c r="L1763" s="30"/>
      <c r="M1763" s="109"/>
      <c r="N1763" s="109"/>
      <c r="O1763" s="30"/>
      <c r="P1763" s="109" t="s">
        <v>2518</v>
      </c>
    </row>
    <row r="1764" spans="8:16" ht="32.25" customHeight="1" x14ac:dyDescent="0.2">
      <c r="H1764" s="93"/>
      <c r="I1764" s="30"/>
      <c r="J1764" s="30"/>
      <c r="K1764" s="30"/>
      <c r="L1764" s="30"/>
      <c r="M1764" s="109"/>
      <c r="N1764" s="109"/>
      <c r="O1764" s="30"/>
      <c r="P1764" s="109" t="s">
        <v>2519</v>
      </c>
    </row>
    <row r="1765" spans="8:16" ht="32.25" customHeight="1" x14ac:dyDescent="0.2">
      <c r="H1765" s="93"/>
      <c r="I1765" s="30"/>
      <c r="J1765" s="30"/>
      <c r="K1765" s="30"/>
      <c r="L1765" s="30"/>
      <c r="M1765" s="109"/>
      <c r="N1765" s="109"/>
      <c r="O1765" s="30"/>
      <c r="P1765" s="109" t="s">
        <v>2520</v>
      </c>
    </row>
    <row r="1766" spans="8:16" ht="32.25" customHeight="1" x14ac:dyDescent="0.2">
      <c r="H1766" s="93"/>
      <c r="I1766" s="30"/>
      <c r="J1766" s="30"/>
      <c r="K1766" s="30"/>
      <c r="L1766" s="30"/>
      <c r="M1766" s="109"/>
      <c r="N1766" s="109"/>
      <c r="O1766" s="30"/>
      <c r="P1766" s="109" t="s">
        <v>2521</v>
      </c>
    </row>
    <row r="1767" spans="8:16" ht="32.25" customHeight="1" x14ac:dyDescent="0.2">
      <c r="H1767" s="93"/>
      <c r="I1767" s="30"/>
      <c r="J1767" s="30"/>
      <c r="K1767" s="30"/>
      <c r="L1767" s="30"/>
      <c r="M1767" s="109"/>
      <c r="N1767" s="109"/>
      <c r="O1767" s="30"/>
      <c r="P1767" s="109" t="s">
        <v>2522</v>
      </c>
    </row>
    <row r="1768" spans="8:16" ht="32.25" customHeight="1" x14ac:dyDescent="0.2">
      <c r="H1768" s="93"/>
      <c r="I1768" s="30"/>
      <c r="J1768" s="30"/>
      <c r="K1768" s="30"/>
      <c r="L1768" s="30"/>
      <c r="M1768" s="109"/>
      <c r="N1768" s="109"/>
      <c r="O1768" s="30"/>
      <c r="P1768" s="109" t="s">
        <v>2523</v>
      </c>
    </row>
    <row r="1769" spans="8:16" ht="32.25" customHeight="1" x14ac:dyDescent="0.2">
      <c r="H1769" s="93"/>
      <c r="I1769" s="30"/>
      <c r="J1769" s="30"/>
      <c r="K1769" s="30"/>
      <c r="L1769" s="30"/>
      <c r="M1769" s="109"/>
      <c r="N1769" s="109"/>
      <c r="O1769" s="30"/>
      <c r="P1769" s="109" t="s">
        <v>2524</v>
      </c>
    </row>
    <row r="1770" spans="8:16" ht="32.25" customHeight="1" x14ac:dyDescent="0.2">
      <c r="H1770" s="93"/>
      <c r="I1770" s="30"/>
      <c r="J1770" s="30"/>
      <c r="K1770" s="30"/>
      <c r="L1770" s="30"/>
      <c r="M1770" s="109"/>
      <c r="N1770" s="109"/>
      <c r="O1770" s="30"/>
      <c r="P1770" s="109" t="s">
        <v>2525</v>
      </c>
    </row>
    <row r="1771" spans="8:16" ht="32.25" customHeight="1" x14ac:dyDescent="0.2">
      <c r="H1771" s="93"/>
      <c r="I1771" s="30"/>
      <c r="J1771" s="30"/>
      <c r="K1771" s="30"/>
      <c r="L1771" s="30"/>
      <c r="M1771" s="109"/>
      <c r="N1771" s="109"/>
      <c r="O1771" s="30"/>
      <c r="P1771" s="109" t="s">
        <v>2526</v>
      </c>
    </row>
    <row r="1772" spans="8:16" ht="32.25" customHeight="1" x14ac:dyDescent="0.2">
      <c r="H1772" s="93"/>
      <c r="I1772" s="30"/>
      <c r="J1772" s="30"/>
      <c r="K1772" s="30"/>
      <c r="L1772" s="30"/>
      <c r="M1772" s="109"/>
      <c r="N1772" s="109"/>
      <c r="O1772" s="30"/>
      <c r="P1772" s="109" t="s">
        <v>2527</v>
      </c>
    </row>
    <row r="1773" spans="8:16" ht="32.25" customHeight="1" x14ac:dyDescent="0.2">
      <c r="H1773" s="93"/>
      <c r="I1773" s="30"/>
      <c r="J1773" s="30"/>
      <c r="K1773" s="30"/>
      <c r="L1773" s="30"/>
      <c r="M1773" s="109"/>
      <c r="N1773" s="109"/>
      <c r="O1773" s="30"/>
      <c r="P1773" s="109" t="s">
        <v>2528</v>
      </c>
    </row>
    <row r="1774" spans="8:16" ht="32.25" customHeight="1" x14ac:dyDescent="0.2">
      <c r="H1774" s="93"/>
      <c r="I1774" s="30"/>
      <c r="J1774" s="30"/>
      <c r="K1774" s="30"/>
      <c r="L1774" s="30"/>
      <c r="M1774" s="109"/>
      <c r="N1774" s="109"/>
      <c r="O1774" s="30"/>
      <c r="P1774" s="109" t="s">
        <v>2529</v>
      </c>
    </row>
    <row r="1775" spans="8:16" ht="32.25" customHeight="1" x14ac:dyDescent="0.2">
      <c r="H1775" s="93"/>
      <c r="I1775" s="30"/>
      <c r="J1775" s="30"/>
      <c r="K1775" s="30"/>
      <c r="L1775" s="30"/>
      <c r="M1775" s="109"/>
      <c r="N1775" s="109"/>
      <c r="O1775" s="30"/>
      <c r="P1775" s="109" t="s">
        <v>2530</v>
      </c>
    </row>
    <row r="1776" spans="8:16" ht="32.25" customHeight="1" x14ac:dyDescent="0.2">
      <c r="H1776" s="93"/>
      <c r="I1776" s="30"/>
      <c r="J1776" s="30"/>
      <c r="K1776" s="30"/>
      <c r="L1776" s="30"/>
      <c r="M1776" s="109"/>
      <c r="N1776" s="109"/>
      <c r="O1776" s="30"/>
      <c r="P1776" s="109" t="s">
        <v>2531</v>
      </c>
    </row>
    <row r="1777" spans="8:16" ht="32.25" customHeight="1" x14ac:dyDescent="0.2">
      <c r="H1777" s="93"/>
      <c r="I1777" s="30"/>
      <c r="J1777" s="30"/>
      <c r="K1777" s="30"/>
      <c r="L1777" s="30"/>
      <c r="M1777" s="109"/>
      <c r="N1777" s="109"/>
      <c r="O1777" s="30"/>
      <c r="P1777" s="109" t="s">
        <v>2532</v>
      </c>
    </row>
    <row r="1778" spans="8:16" ht="32.25" customHeight="1" x14ac:dyDescent="0.2">
      <c r="H1778" s="93"/>
      <c r="I1778" s="30"/>
      <c r="J1778" s="30"/>
      <c r="K1778" s="30"/>
      <c r="L1778" s="30"/>
      <c r="M1778" s="109"/>
      <c r="N1778" s="109"/>
      <c r="O1778" s="30"/>
      <c r="P1778" s="109" t="s">
        <v>2533</v>
      </c>
    </row>
    <row r="1779" spans="8:16" ht="32.25" customHeight="1" x14ac:dyDescent="0.2">
      <c r="H1779" s="93"/>
      <c r="I1779" s="30"/>
      <c r="J1779" s="30"/>
      <c r="K1779" s="30"/>
      <c r="L1779" s="30"/>
      <c r="M1779" s="109"/>
      <c r="N1779" s="109"/>
      <c r="O1779" s="30"/>
      <c r="P1779" s="109" t="s">
        <v>2534</v>
      </c>
    </row>
    <row r="1780" spans="8:16" ht="32.25" customHeight="1" x14ac:dyDescent="0.2">
      <c r="H1780" s="93"/>
      <c r="I1780" s="30"/>
      <c r="J1780" s="30"/>
      <c r="K1780" s="30"/>
      <c r="L1780" s="30"/>
      <c r="M1780" s="109"/>
      <c r="N1780" s="109"/>
      <c r="O1780" s="30"/>
      <c r="P1780" s="109" t="s">
        <v>2535</v>
      </c>
    </row>
    <row r="1781" spans="8:16" ht="32.25" customHeight="1" x14ac:dyDescent="0.2">
      <c r="H1781" s="93"/>
      <c r="I1781" s="30"/>
      <c r="J1781" s="30"/>
      <c r="K1781" s="30"/>
      <c r="L1781" s="30"/>
      <c r="M1781" s="109"/>
      <c r="N1781" s="109"/>
      <c r="O1781" s="30"/>
      <c r="P1781" s="109" t="s">
        <v>2536</v>
      </c>
    </row>
    <row r="1782" spans="8:16" ht="32.25" customHeight="1" x14ac:dyDescent="0.2">
      <c r="H1782" s="93"/>
      <c r="I1782" s="30"/>
      <c r="J1782" s="30"/>
      <c r="K1782" s="30"/>
      <c r="L1782" s="30"/>
      <c r="M1782" s="109"/>
      <c r="N1782" s="109"/>
      <c r="O1782" s="30"/>
      <c r="P1782" s="109" t="s">
        <v>2537</v>
      </c>
    </row>
    <row r="1783" spans="8:16" ht="32.25" customHeight="1" x14ac:dyDescent="0.2">
      <c r="H1783" s="93"/>
      <c r="I1783" s="30"/>
      <c r="J1783" s="30"/>
      <c r="K1783" s="30"/>
      <c r="L1783" s="30"/>
      <c r="M1783" s="109"/>
      <c r="N1783" s="109"/>
      <c r="O1783" s="30"/>
      <c r="P1783" s="109" t="s">
        <v>2538</v>
      </c>
    </row>
    <row r="1784" spans="8:16" ht="32.25" customHeight="1" x14ac:dyDescent="0.2">
      <c r="H1784" s="93"/>
      <c r="I1784" s="30"/>
      <c r="J1784" s="30"/>
      <c r="K1784" s="30"/>
      <c r="L1784" s="30"/>
      <c r="M1784" s="109"/>
      <c r="N1784" s="109"/>
      <c r="O1784" s="30"/>
      <c r="P1784" s="109" t="s">
        <v>2539</v>
      </c>
    </row>
    <row r="1785" spans="8:16" ht="32.25" customHeight="1" x14ac:dyDescent="0.2">
      <c r="H1785" s="93"/>
      <c r="I1785" s="30"/>
      <c r="J1785" s="30"/>
      <c r="K1785" s="30"/>
      <c r="L1785" s="30"/>
      <c r="M1785" s="109"/>
      <c r="N1785" s="109"/>
      <c r="O1785" s="30"/>
      <c r="P1785" s="109" t="s">
        <v>2540</v>
      </c>
    </row>
    <row r="1786" spans="8:16" ht="32.25" customHeight="1" x14ac:dyDescent="0.2">
      <c r="H1786" s="93"/>
      <c r="I1786" s="30"/>
      <c r="J1786" s="30"/>
      <c r="K1786" s="30"/>
      <c r="L1786" s="30"/>
      <c r="M1786" s="109"/>
      <c r="N1786" s="109"/>
      <c r="O1786" s="30"/>
      <c r="P1786" s="109" t="s">
        <v>2541</v>
      </c>
    </row>
    <row r="1787" spans="8:16" ht="32.25" customHeight="1" x14ac:dyDescent="0.2">
      <c r="H1787" s="93"/>
      <c r="I1787" s="30"/>
      <c r="J1787" s="30"/>
      <c r="K1787" s="30"/>
      <c r="L1787" s="30"/>
      <c r="M1787" s="109"/>
      <c r="N1787" s="109"/>
      <c r="O1787" s="30"/>
      <c r="P1787" s="109" t="s">
        <v>2542</v>
      </c>
    </row>
    <row r="1788" spans="8:16" ht="32.25" customHeight="1" x14ac:dyDescent="0.2">
      <c r="H1788" s="93"/>
      <c r="I1788" s="30"/>
      <c r="J1788" s="30"/>
      <c r="K1788" s="30"/>
      <c r="L1788" s="30"/>
      <c r="M1788" s="109"/>
      <c r="N1788" s="109"/>
      <c r="O1788" s="30"/>
      <c r="P1788" s="109" t="s">
        <v>2543</v>
      </c>
    </row>
    <row r="1789" spans="8:16" ht="32.25" customHeight="1" x14ac:dyDescent="0.2">
      <c r="H1789" s="93"/>
      <c r="I1789" s="30"/>
      <c r="J1789" s="30"/>
      <c r="K1789" s="30"/>
      <c r="L1789" s="30"/>
      <c r="M1789" s="109"/>
      <c r="N1789" s="109"/>
      <c r="O1789" s="30"/>
      <c r="P1789" s="109">
        <v>4</v>
      </c>
    </row>
    <row r="1790" spans="8:16" ht="32.25" customHeight="1" x14ac:dyDescent="0.2">
      <c r="H1790" s="93"/>
      <c r="I1790" s="30"/>
      <c r="J1790" s="30"/>
      <c r="K1790" s="30"/>
      <c r="L1790" s="30"/>
      <c r="M1790" s="109"/>
      <c r="N1790" s="109"/>
      <c r="O1790" s="30"/>
      <c r="P1790" s="109" t="s">
        <v>2544</v>
      </c>
    </row>
    <row r="1791" spans="8:16" ht="32.25" customHeight="1" x14ac:dyDescent="0.2">
      <c r="H1791" s="93"/>
      <c r="I1791" s="30"/>
      <c r="J1791" s="30"/>
      <c r="K1791" s="30"/>
      <c r="L1791" s="30"/>
      <c r="M1791" s="109"/>
      <c r="N1791" s="109"/>
      <c r="O1791" s="30"/>
      <c r="P1791" s="109">
        <v>34</v>
      </c>
    </row>
    <row r="1792" spans="8:16" ht="32.25" customHeight="1" x14ac:dyDescent="0.2">
      <c r="H1792" s="93"/>
      <c r="I1792" s="30"/>
      <c r="J1792" s="30"/>
      <c r="K1792" s="30"/>
      <c r="L1792" s="30"/>
      <c r="M1792" s="109"/>
      <c r="N1792" s="109"/>
      <c r="O1792" s="30"/>
      <c r="P1792" s="109">
        <v>205</v>
      </c>
    </row>
    <row r="1793" spans="8:16" ht="32.25" customHeight="1" x14ac:dyDescent="0.2">
      <c r="H1793" s="93"/>
      <c r="I1793" s="30"/>
      <c r="J1793" s="30"/>
      <c r="K1793" s="30"/>
      <c r="L1793" s="30"/>
      <c r="M1793" s="109"/>
      <c r="N1793" s="109"/>
      <c r="O1793" s="30"/>
      <c r="P1793" s="109">
        <v>361</v>
      </c>
    </row>
    <row r="1794" spans="8:16" ht="32.25" customHeight="1" x14ac:dyDescent="0.2">
      <c r="H1794" s="93"/>
      <c r="I1794" s="30"/>
      <c r="J1794" s="30"/>
      <c r="K1794" s="30"/>
      <c r="L1794" s="30"/>
      <c r="M1794" s="109"/>
      <c r="N1794" s="109"/>
      <c r="O1794" s="30"/>
      <c r="P1794" s="109">
        <v>364</v>
      </c>
    </row>
    <row r="1795" spans="8:16" ht="32.25" customHeight="1" x14ac:dyDescent="0.2">
      <c r="H1795" s="93"/>
      <c r="I1795" s="30"/>
      <c r="J1795" s="30"/>
      <c r="K1795" s="30"/>
      <c r="L1795" s="30"/>
      <c r="M1795" s="109"/>
      <c r="N1795" s="109"/>
      <c r="O1795" s="30"/>
      <c r="P1795" s="109" t="s">
        <v>2545</v>
      </c>
    </row>
    <row r="1796" spans="8:16" ht="32.25" customHeight="1" x14ac:dyDescent="0.2">
      <c r="H1796" s="93"/>
      <c r="I1796" s="30"/>
      <c r="J1796" s="30"/>
      <c r="K1796" s="30"/>
      <c r="L1796" s="30"/>
      <c r="M1796" s="109"/>
      <c r="N1796" s="109"/>
      <c r="O1796" s="30"/>
      <c r="P1796" s="109" t="s">
        <v>2546</v>
      </c>
    </row>
    <row r="1797" spans="8:16" ht="32.25" customHeight="1" x14ac:dyDescent="0.2">
      <c r="H1797" s="93"/>
      <c r="I1797" s="30"/>
      <c r="J1797" s="30"/>
      <c r="K1797" s="30"/>
      <c r="L1797" s="30"/>
      <c r="M1797" s="109"/>
      <c r="N1797" s="109"/>
      <c r="O1797" s="30"/>
      <c r="P1797" s="109" t="s">
        <v>2547</v>
      </c>
    </row>
    <row r="1798" spans="8:16" ht="32.25" customHeight="1" x14ac:dyDescent="0.2">
      <c r="H1798" s="93"/>
      <c r="I1798" s="30"/>
      <c r="J1798" s="30"/>
      <c r="K1798" s="30"/>
      <c r="L1798" s="30"/>
      <c r="M1798" s="109"/>
      <c r="N1798" s="109"/>
      <c r="O1798" s="30"/>
      <c r="P1798" s="109" t="s">
        <v>2548</v>
      </c>
    </row>
    <row r="1799" spans="8:16" ht="32.25" customHeight="1" x14ac:dyDescent="0.2">
      <c r="H1799" s="93"/>
      <c r="I1799" s="30"/>
      <c r="J1799" s="30"/>
      <c r="K1799" s="30"/>
      <c r="L1799" s="30"/>
      <c r="M1799" s="109"/>
      <c r="N1799" s="109"/>
      <c r="O1799" s="30"/>
      <c r="P1799" s="109" t="s">
        <v>2549</v>
      </c>
    </row>
    <row r="1800" spans="8:16" ht="32.25" customHeight="1" x14ac:dyDescent="0.2">
      <c r="H1800" s="93"/>
      <c r="I1800" s="30"/>
      <c r="J1800" s="30"/>
      <c r="K1800" s="30"/>
      <c r="L1800" s="30"/>
      <c r="M1800" s="109"/>
      <c r="N1800" s="109"/>
      <c r="O1800" s="30"/>
      <c r="P1800" s="109" t="s">
        <v>2550</v>
      </c>
    </row>
    <row r="1801" spans="8:16" ht="32.25" customHeight="1" x14ac:dyDescent="0.2">
      <c r="H1801" s="93"/>
      <c r="I1801" s="30"/>
      <c r="J1801" s="30"/>
      <c r="K1801" s="30"/>
      <c r="L1801" s="30"/>
      <c r="M1801" s="109"/>
      <c r="N1801" s="109"/>
      <c r="O1801" s="30"/>
      <c r="P1801" s="109" t="s">
        <v>2551</v>
      </c>
    </row>
    <row r="1802" spans="8:16" ht="32.25" customHeight="1" x14ac:dyDescent="0.2">
      <c r="H1802" s="93"/>
      <c r="I1802" s="30"/>
      <c r="J1802" s="30"/>
      <c r="K1802" s="30"/>
      <c r="L1802" s="30"/>
      <c r="M1802" s="109"/>
      <c r="N1802" s="109"/>
      <c r="O1802" s="30"/>
      <c r="P1802" s="109" t="s">
        <v>2552</v>
      </c>
    </row>
    <row r="1803" spans="8:16" ht="32.25" customHeight="1" x14ac:dyDescent="0.2">
      <c r="H1803" s="93"/>
      <c r="I1803" s="30"/>
      <c r="J1803" s="30"/>
      <c r="K1803" s="30"/>
      <c r="L1803" s="30"/>
      <c r="M1803" s="109"/>
      <c r="N1803" s="109"/>
      <c r="O1803" s="30"/>
      <c r="P1803" s="109" t="s">
        <v>2553</v>
      </c>
    </row>
    <row r="1804" spans="8:16" ht="32.25" customHeight="1" x14ac:dyDescent="0.2">
      <c r="H1804" s="93"/>
      <c r="I1804" s="30"/>
      <c r="J1804" s="30"/>
      <c r="K1804" s="30"/>
      <c r="L1804" s="30"/>
      <c r="M1804" s="109"/>
      <c r="N1804" s="109"/>
      <c r="O1804" s="30"/>
      <c r="P1804" s="109" t="s">
        <v>2554</v>
      </c>
    </row>
    <row r="1805" spans="8:16" ht="32.25" customHeight="1" x14ac:dyDescent="0.2">
      <c r="H1805" s="93"/>
      <c r="I1805" s="30"/>
      <c r="J1805" s="30"/>
      <c r="K1805" s="30"/>
      <c r="L1805" s="30"/>
      <c r="M1805" s="109"/>
      <c r="N1805" s="109"/>
      <c r="O1805" s="30"/>
      <c r="P1805" s="109" t="s">
        <v>2555</v>
      </c>
    </row>
    <row r="1806" spans="8:16" ht="32.25" customHeight="1" x14ac:dyDescent="0.2">
      <c r="H1806" s="93"/>
      <c r="I1806" s="30"/>
      <c r="J1806" s="30"/>
      <c r="K1806" s="30"/>
      <c r="L1806" s="30"/>
      <c r="M1806" s="109"/>
      <c r="N1806" s="109"/>
      <c r="O1806" s="30"/>
      <c r="P1806" s="109" t="s">
        <v>2556</v>
      </c>
    </row>
    <row r="1807" spans="8:16" ht="32.25" customHeight="1" x14ac:dyDescent="0.2">
      <c r="H1807" s="93"/>
      <c r="I1807" s="30"/>
      <c r="J1807" s="30"/>
      <c r="K1807" s="30"/>
      <c r="L1807" s="30"/>
      <c r="M1807" s="109"/>
      <c r="N1807" s="109"/>
      <c r="O1807" s="30"/>
      <c r="P1807" s="109" t="s">
        <v>2557</v>
      </c>
    </row>
    <row r="1808" spans="8:16" ht="32.25" customHeight="1" x14ac:dyDescent="0.2">
      <c r="H1808" s="93"/>
      <c r="I1808" s="30"/>
      <c r="J1808" s="30"/>
      <c r="K1808" s="30"/>
      <c r="L1808" s="30"/>
      <c r="M1808" s="109"/>
      <c r="N1808" s="109"/>
      <c r="O1808" s="30"/>
      <c r="P1808" s="109" t="s">
        <v>2558</v>
      </c>
    </row>
    <row r="1809" spans="8:16" ht="32.25" customHeight="1" x14ac:dyDescent="0.2">
      <c r="H1809" s="93"/>
      <c r="I1809" s="30"/>
      <c r="J1809" s="30"/>
      <c r="K1809" s="30"/>
      <c r="L1809" s="30"/>
      <c r="M1809" s="109"/>
      <c r="N1809" s="109"/>
      <c r="O1809" s="30"/>
      <c r="P1809" s="109" t="s">
        <v>2559</v>
      </c>
    </row>
    <row r="1810" spans="8:16" ht="32.25" customHeight="1" x14ac:dyDescent="0.2">
      <c r="H1810" s="93"/>
      <c r="I1810" s="30"/>
      <c r="J1810" s="30"/>
      <c r="K1810" s="30"/>
      <c r="L1810" s="30"/>
      <c r="M1810" s="109"/>
      <c r="N1810" s="109"/>
      <c r="O1810" s="30"/>
      <c r="P1810" s="109" t="s">
        <v>2560</v>
      </c>
    </row>
    <row r="1811" spans="8:16" ht="32.25" customHeight="1" x14ac:dyDescent="0.2">
      <c r="H1811" s="93"/>
      <c r="I1811" s="30"/>
      <c r="J1811" s="30"/>
      <c r="K1811" s="30"/>
      <c r="L1811" s="30"/>
      <c r="M1811" s="109"/>
      <c r="N1811" s="109"/>
      <c r="O1811" s="30"/>
      <c r="P1811" s="109" t="s">
        <v>2561</v>
      </c>
    </row>
    <row r="1812" spans="8:16" ht="32.25" customHeight="1" x14ac:dyDescent="0.2">
      <c r="H1812" s="93"/>
      <c r="I1812" s="30"/>
      <c r="J1812" s="30"/>
      <c r="K1812" s="30"/>
      <c r="L1812" s="30"/>
      <c r="M1812" s="109"/>
      <c r="N1812" s="109"/>
      <c r="O1812" s="30"/>
      <c r="P1812" s="109">
        <v>423</v>
      </c>
    </row>
    <row r="1813" spans="8:16" ht="32.25" customHeight="1" x14ac:dyDescent="0.2">
      <c r="H1813" s="93"/>
      <c r="I1813" s="30"/>
      <c r="J1813" s="30"/>
      <c r="K1813" s="30"/>
      <c r="L1813" s="30"/>
      <c r="M1813" s="109"/>
      <c r="N1813" s="109"/>
      <c r="O1813" s="30"/>
      <c r="P1813" s="109">
        <v>581</v>
      </c>
    </row>
    <row r="1814" spans="8:16" ht="32.25" customHeight="1" x14ac:dyDescent="0.2">
      <c r="H1814" s="93"/>
      <c r="I1814" s="30"/>
      <c r="J1814" s="30"/>
      <c r="K1814" s="30"/>
      <c r="L1814" s="30"/>
      <c r="M1814" s="109"/>
      <c r="N1814" s="109"/>
      <c r="O1814" s="30"/>
      <c r="P1814" s="109" t="s">
        <v>2562</v>
      </c>
    </row>
    <row r="1815" spans="8:16" ht="32.25" customHeight="1" x14ac:dyDescent="0.2">
      <c r="H1815" s="93"/>
      <c r="I1815" s="30"/>
      <c r="J1815" s="30"/>
      <c r="K1815" s="30"/>
      <c r="L1815" s="30"/>
      <c r="M1815" s="109"/>
      <c r="N1815" s="109"/>
      <c r="O1815" s="30"/>
      <c r="P1815" s="109" t="s">
        <v>2563</v>
      </c>
    </row>
    <row r="1816" spans="8:16" ht="32.25" customHeight="1" x14ac:dyDescent="0.2">
      <c r="H1816" s="93"/>
      <c r="I1816" s="30"/>
      <c r="J1816" s="30"/>
      <c r="K1816" s="30"/>
      <c r="L1816" s="30"/>
      <c r="M1816" s="109"/>
      <c r="N1816" s="109"/>
      <c r="O1816" s="30"/>
      <c r="P1816" s="109" t="s">
        <v>2564</v>
      </c>
    </row>
    <row r="1817" spans="8:16" ht="32.25" customHeight="1" x14ac:dyDescent="0.2">
      <c r="H1817" s="93"/>
      <c r="I1817" s="30"/>
      <c r="J1817" s="30"/>
      <c r="K1817" s="30"/>
      <c r="L1817" s="30"/>
      <c r="M1817" s="109"/>
      <c r="N1817" s="109"/>
      <c r="O1817" s="30"/>
      <c r="P1817" s="109" t="s">
        <v>2565</v>
      </c>
    </row>
    <row r="1818" spans="8:16" ht="32.25" customHeight="1" x14ac:dyDescent="0.2">
      <c r="H1818" s="93"/>
      <c r="I1818" s="30"/>
      <c r="J1818" s="30"/>
      <c r="K1818" s="30"/>
      <c r="L1818" s="30"/>
      <c r="M1818" s="109"/>
      <c r="N1818" s="109"/>
      <c r="O1818" s="30"/>
      <c r="P1818" s="109" t="s">
        <v>2566</v>
      </c>
    </row>
    <row r="1819" spans="8:16" ht="32.25" customHeight="1" x14ac:dyDescent="0.2">
      <c r="H1819" s="93"/>
      <c r="I1819" s="30"/>
      <c r="J1819" s="30"/>
      <c r="K1819" s="30"/>
      <c r="L1819" s="30"/>
      <c r="M1819" s="109"/>
      <c r="N1819" s="109"/>
      <c r="O1819" s="30"/>
      <c r="P1819" s="109" t="s">
        <v>2567</v>
      </c>
    </row>
    <row r="1820" spans="8:16" ht="32.25" customHeight="1" x14ac:dyDescent="0.2">
      <c r="H1820" s="93"/>
      <c r="I1820" s="30"/>
      <c r="J1820" s="30"/>
      <c r="K1820" s="30"/>
      <c r="L1820" s="30"/>
      <c r="M1820" s="109"/>
      <c r="N1820" s="109"/>
      <c r="O1820" s="30"/>
      <c r="P1820" s="109" t="s">
        <v>2568</v>
      </c>
    </row>
    <row r="1821" spans="8:16" ht="32.25" customHeight="1" x14ac:dyDescent="0.2">
      <c r="H1821" s="93"/>
      <c r="I1821" s="30"/>
      <c r="J1821" s="30"/>
      <c r="K1821" s="30"/>
      <c r="L1821" s="30"/>
      <c r="M1821" s="109"/>
      <c r="N1821" s="109"/>
      <c r="O1821" s="30"/>
      <c r="P1821" s="109" t="s">
        <v>2569</v>
      </c>
    </row>
    <row r="1822" spans="8:16" ht="32.25" customHeight="1" x14ac:dyDescent="0.2">
      <c r="H1822" s="93"/>
      <c r="I1822" s="30"/>
      <c r="J1822" s="30"/>
      <c r="K1822" s="30"/>
      <c r="L1822" s="30"/>
      <c r="M1822" s="109"/>
      <c r="N1822" s="109"/>
      <c r="O1822" s="30"/>
      <c r="P1822" s="109" t="s">
        <v>2570</v>
      </c>
    </row>
    <row r="1823" spans="8:16" ht="32.25" customHeight="1" x14ac:dyDescent="0.2">
      <c r="H1823" s="93"/>
      <c r="I1823" s="30"/>
      <c r="J1823" s="30"/>
      <c r="K1823" s="30"/>
      <c r="L1823" s="30"/>
      <c r="M1823" s="109"/>
      <c r="N1823" s="109"/>
      <c r="O1823" s="30"/>
      <c r="P1823" s="109" t="s">
        <v>2571</v>
      </c>
    </row>
    <row r="1824" spans="8:16" ht="32.25" customHeight="1" x14ac:dyDescent="0.2">
      <c r="H1824" s="93"/>
      <c r="I1824" s="30"/>
      <c r="J1824" s="30"/>
      <c r="K1824" s="30"/>
      <c r="L1824" s="30"/>
      <c r="M1824" s="109"/>
      <c r="N1824" s="109"/>
      <c r="O1824" s="30"/>
      <c r="P1824" s="109" t="s">
        <v>2572</v>
      </c>
    </row>
    <row r="1825" spans="8:16" ht="32.25" customHeight="1" x14ac:dyDescent="0.2">
      <c r="H1825" s="93"/>
      <c r="I1825" s="30"/>
      <c r="J1825" s="30"/>
      <c r="K1825" s="30"/>
      <c r="L1825" s="30"/>
      <c r="M1825" s="109"/>
      <c r="N1825" s="109"/>
      <c r="O1825" s="30"/>
      <c r="P1825" s="109" t="s">
        <v>2573</v>
      </c>
    </row>
    <row r="1826" spans="8:16" ht="32.25" customHeight="1" x14ac:dyDescent="0.2">
      <c r="H1826" s="93"/>
      <c r="I1826" s="30"/>
      <c r="J1826" s="30"/>
      <c r="K1826" s="30"/>
      <c r="L1826" s="30"/>
      <c r="M1826" s="109"/>
      <c r="N1826" s="109"/>
      <c r="O1826" s="30"/>
      <c r="P1826" s="109" t="s">
        <v>2574</v>
      </c>
    </row>
    <row r="1827" spans="8:16" ht="32.25" customHeight="1" x14ac:dyDescent="0.2">
      <c r="H1827" s="93"/>
      <c r="I1827" s="30"/>
      <c r="J1827" s="30"/>
      <c r="K1827" s="30"/>
      <c r="L1827" s="30"/>
      <c r="M1827" s="109"/>
      <c r="N1827" s="109"/>
      <c r="O1827" s="30"/>
      <c r="P1827" s="109" t="s">
        <v>2575</v>
      </c>
    </row>
    <row r="1828" spans="8:16" ht="32.25" customHeight="1" x14ac:dyDescent="0.2">
      <c r="H1828" s="93"/>
      <c r="I1828" s="30"/>
      <c r="J1828" s="30"/>
      <c r="K1828" s="30"/>
      <c r="L1828" s="30"/>
      <c r="M1828" s="109"/>
      <c r="N1828" s="109"/>
      <c r="O1828" s="30"/>
      <c r="P1828" s="109" t="s">
        <v>2576</v>
      </c>
    </row>
    <row r="1829" spans="8:16" ht="32.25" customHeight="1" x14ac:dyDescent="0.2">
      <c r="H1829" s="93"/>
      <c r="I1829" s="30"/>
      <c r="J1829" s="30"/>
      <c r="K1829" s="30"/>
      <c r="L1829" s="30"/>
      <c r="M1829" s="109"/>
      <c r="N1829" s="109"/>
      <c r="O1829" s="30"/>
      <c r="P1829" s="109" t="s">
        <v>2577</v>
      </c>
    </row>
    <row r="1830" spans="8:16" ht="32.25" customHeight="1" x14ac:dyDescent="0.2">
      <c r="H1830" s="93"/>
      <c r="I1830" s="30"/>
      <c r="J1830" s="30"/>
      <c r="K1830" s="30"/>
      <c r="L1830" s="30"/>
      <c r="M1830" s="109"/>
      <c r="N1830" s="109"/>
      <c r="O1830" s="30"/>
      <c r="P1830" s="109" t="s">
        <v>2578</v>
      </c>
    </row>
    <row r="1831" spans="8:16" ht="32.25" customHeight="1" x14ac:dyDescent="0.2">
      <c r="H1831" s="93"/>
      <c r="I1831" s="30"/>
      <c r="J1831" s="30"/>
      <c r="K1831" s="30"/>
      <c r="L1831" s="30"/>
      <c r="M1831" s="109"/>
      <c r="N1831" s="109"/>
      <c r="O1831" s="30"/>
      <c r="P1831" s="109" t="s">
        <v>2579</v>
      </c>
    </row>
    <row r="1832" spans="8:16" ht="32.25" customHeight="1" x14ac:dyDescent="0.2">
      <c r="H1832" s="93"/>
      <c r="I1832" s="30"/>
      <c r="J1832" s="30"/>
      <c r="K1832" s="30"/>
      <c r="L1832" s="30"/>
      <c r="M1832" s="109"/>
      <c r="N1832" s="109"/>
      <c r="O1832" s="30"/>
      <c r="P1832" s="109" t="s">
        <v>2580</v>
      </c>
    </row>
    <row r="1833" spans="8:16" ht="32.25" customHeight="1" x14ac:dyDescent="0.2">
      <c r="H1833" s="93"/>
      <c r="I1833" s="30"/>
      <c r="J1833" s="30"/>
      <c r="K1833" s="30"/>
      <c r="L1833" s="30"/>
      <c r="M1833" s="109"/>
      <c r="N1833" s="109"/>
      <c r="O1833" s="30"/>
      <c r="P1833" s="109" t="s">
        <v>2581</v>
      </c>
    </row>
    <row r="1834" spans="8:16" ht="32.25" customHeight="1" x14ac:dyDescent="0.2">
      <c r="H1834" s="93"/>
      <c r="I1834" s="30"/>
      <c r="J1834" s="30"/>
      <c r="K1834" s="30"/>
      <c r="L1834" s="30"/>
      <c r="M1834" s="109"/>
      <c r="N1834" s="109"/>
      <c r="O1834" s="30"/>
      <c r="P1834" s="109" t="s">
        <v>2582</v>
      </c>
    </row>
    <row r="1835" spans="8:16" ht="32.25" customHeight="1" x14ac:dyDescent="0.2">
      <c r="H1835" s="93"/>
      <c r="I1835" s="30"/>
      <c r="J1835" s="30"/>
      <c r="K1835" s="30"/>
      <c r="L1835" s="30"/>
      <c r="M1835" s="109"/>
      <c r="N1835" s="109"/>
      <c r="O1835" s="30"/>
      <c r="P1835" s="109" t="s">
        <v>2583</v>
      </c>
    </row>
    <row r="1836" spans="8:16" ht="32.25" customHeight="1" x14ac:dyDescent="0.2">
      <c r="H1836" s="93"/>
      <c r="I1836" s="30"/>
      <c r="J1836" s="30"/>
      <c r="K1836" s="30"/>
      <c r="L1836" s="30"/>
      <c r="M1836" s="109"/>
      <c r="N1836" s="109"/>
      <c r="O1836" s="30"/>
      <c r="P1836" s="109" t="s">
        <v>2584</v>
      </c>
    </row>
    <row r="1837" spans="8:16" ht="32.25" customHeight="1" x14ac:dyDescent="0.2">
      <c r="H1837" s="93"/>
      <c r="I1837" s="30"/>
      <c r="J1837" s="30"/>
      <c r="K1837" s="30"/>
      <c r="L1837" s="30"/>
      <c r="M1837" s="109"/>
      <c r="N1837" s="109"/>
      <c r="O1837" s="30"/>
      <c r="P1837" s="109" t="s">
        <v>2585</v>
      </c>
    </row>
    <row r="1838" spans="8:16" ht="32.25" customHeight="1" x14ac:dyDescent="0.2">
      <c r="H1838" s="93"/>
      <c r="I1838" s="30"/>
      <c r="J1838" s="30"/>
      <c r="K1838" s="30"/>
      <c r="L1838" s="30"/>
      <c r="M1838" s="109"/>
      <c r="N1838" s="109"/>
      <c r="O1838" s="30"/>
      <c r="P1838" s="109" t="s">
        <v>2586</v>
      </c>
    </row>
    <row r="1839" spans="8:16" ht="32.25" customHeight="1" x14ac:dyDescent="0.2">
      <c r="H1839" s="93"/>
      <c r="I1839" s="30"/>
      <c r="J1839" s="30"/>
      <c r="K1839" s="30"/>
      <c r="L1839" s="30"/>
      <c r="M1839" s="109"/>
      <c r="N1839" s="109"/>
      <c r="O1839" s="30"/>
      <c r="P1839" s="109">
        <v>260</v>
      </c>
    </row>
    <row r="1840" spans="8:16" ht="32.25" customHeight="1" x14ac:dyDescent="0.2">
      <c r="H1840" s="93"/>
      <c r="I1840" s="30"/>
      <c r="J1840" s="30"/>
      <c r="K1840" s="30"/>
      <c r="L1840" s="30"/>
      <c r="M1840" s="109"/>
      <c r="N1840" s="109"/>
      <c r="O1840" s="30"/>
      <c r="P1840" s="109" t="s">
        <v>2587</v>
      </c>
    </row>
    <row r="1841" spans="8:16" ht="32.25" customHeight="1" x14ac:dyDescent="0.2">
      <c r="H1841" s="93"/>
      <c r="I1841" s="30"/>
      <c r="J1841" s="30"/>
      <c r="K1841" s="30"/>
      <c r="L1841" s="30"/>
      <c r="M1841" s="109"/>
      <c r="N1841" s="109"/>
      <c r="O1841" s="30"/>
      <c r="P1841" s="109">
        <v>821405</v>
      </c>
    </row>
    <row r="1842" spans="8:16" ht="32.25" customHeight="1" x14ac:dyDescent="0.2">
      <c r="H1842" s="93"/>
      <c r="I1842" s="30"/>
      <c r="J1842" s="30"/>
      <c r="K1842" s="30"/>
      <c r="L1842" s="30"/>
      <c r="M1842" s="109"/>
      <c r="N1842" s="109"/>
      <c r="O1842" s="30"/>
      <c r="P1842" s="109" t="s">
        <v>2588</v>
      </c>
    </row>
    <row r="1843" spans="8:16" ht="32.25" customHeight="1" x14ac:dyDescent="0.2">
      <c r="H1843" s="93"/>
      <c r="I1843" s="30"/>
      <c r="J1843" s="30"/>
      <c r="K1843" s="30"/>
      <c r="L1843" s="30"/>
      <c r="M1843" s="109"/>
      <c r="N1843" s="109"/>
      <c r="O1843" s="30"/>
      <c r="P1843" s="109">
        <v>823805</v>
      </c>
    </row>
    <row r="1844" spans="8:16" ht="32.25" customHeight="1" x14ac:dyDescent="0.2">
      <c r="H1844" s="93"/>
      <c r="I1844" s="30"/>
      <c r="J1844" s="30"/>
      <c r="K1844" s="30"/>
      <c r="L1844" s="30"/>
      <c r="M1844" s="109"/>
      <c r="N1844" s="109"/>
      <c r="O1844" s="30"/>
      <c r="P1844" s="109">
        <v>824305</v>
      </c>
    </row>
    <row r="1845" spans="8:16" ht="32.25" customHeight="1" x14ac:dyDescent="0.2">
      <c r="H1845" s="93"/>
      <c r="I1845" s="30"/>
      <c r="J1845" s="30"/>
      <c r="K1845" s="30"/>
      <c r="L1845" s="30"/>
      <c r="M1845" s="109"/>
      <c r="N1845" s="109"/>
      <c r="O1845" s="30"/>
      <c r="P1845" s="109" t="s">
        <v>2589</v>
      </c>
    </row>
    <row r="1846" spans="8:16" ht="32.25" customHeight="1" x14ac:dyDescent="0.2">
      <c r="H1846" s="93"/>
      <c r="I1846" s="30"/>
      <c r="J1846" s="30"/>
      <c r="K1846" s="30"/>
      <c r="L1846" s="30"/>
      <c r="M1846" s="109"/>
      <c r="N1846" s="109"/>
      <c r="O1846" s="30"/>
      <c r="P1846" s="109" t="s">
        <v>2590</v>
      </c>
    </row>
    <row r="1847" spans="8:16" ht="32.25" customHeight="1" x14ac:dyDescent="0.2">
      <c r="H1847" s="93"/>
      <c r="I1847" s="30"/>
      <c r="J1847" s="30"/>
      <c r="K1847" s="30"/>
      <c r="L1847" s="30"/>
      <c r="M1847" s="109"/>
      <c r="N1847" s="109"/>
      <c r="O1847" s="30"/>
      <c r="P1847" s="109" t="s">
        <v>2591</v>
      </c>
    </row>
    <row r="1848" spans="8:16" ht="32.25" customHeight="1" x14ac:dyDescent="0.2">
      <c r="H1848" s="93"/>
      <c r="I1848" s="30"/>
      <c r="J1848" s="30"/>
      <c r="K1848" s="30"/>
      <c r="L1848" s="30"/>
      <c r="M1848" s="109"/>
      <c r="N1848" s="109"/>
      <c r="O1848" s="30"/>
      <c r="P1848" s="109" t="s">
        <v>2592</v>
      </c>
    </row>
    <row r="1849" spans="8:16" ht="32.25" customHeight="1" x14ac:dyDescent="0.2">
      <c r="H1849" s="93"/>
      <c r="I1849" s="30"/>
      <c r="J1849" s="30"/>
      <c r="K1849" s="30"/>
      <c r="L1849" s="30"/>
      <c r="M1849" s="109"/>
      <c r="N1849" s="109"/>
      <c r="O1849" s="30"/>
      <c r="P1849" s="109" t="s">
        <v>2593</v>
      </c>
    </row>
    <row r="1850" spans="8:16" ht="32.25" customHeight="1" x14ac:dyDescent="0.2">
      <c r="H1850" s="93"/>
      <c r="I1850" s="30"/>
      <c r="J1850" s="30"/>
      <c r="K1850" s="30"/>
      <c r="L1850" s="30"/>
      <c r="M1850" s="109"/>
      <c r="N1850" s="109"/>
      <c r="O1850" s="30"/>
      <c r="P1850" s="109" t="s">
        <v>2594</v>
      </c>
    </row>
    <row r="1851" spans="8:16" ht="32.25" customHeight="1" x14ac:dyDescent="0.2">
      <c r="H1851" s="93"/>
      <c r="I1851" s="30"/>
      <c r="J1851" s="30"/>
      <c r="K1851" s="30"/>
      <c r="L1851" s="30"/>
      <c r="M1851" s="109"/>
      <c r="N1851" s="109"/>
      <c r="O1851" s="30"/>
      <c r="P1851" s="109" t="s">
        <v>2595</v>
      </c>
    </row>
    <row r="1852" spans="8:16" ht="32.25" customHeight="1" x14ac:dyDescent="0.2">
      <c r="H1852" s="93"/>
      <c r="I1852" s="30"/>
      <c r="J1852" s="30"/>
      <c r="K1852" s="30"/>
      <c r="L1852" s="30"/>
      <c r="M1852" s="109"/>
      <c r="N1852" s="109"/>
      <c r="O1852" s="30"/>
      <c r="P1852" s="109">
        <v>422</v>
      </c>
    </row>
    <row r="1853" spans="8:16" ht="32.25" customHeight="1" x14ac:dyDescent="0.2">
      <c r="H1853" s="93"/>
      <c r="I1853" s="30"/>
      <c r="J1853" s="30"/>
      <c r="K1853" s="30"/>
      <c r="L1853" s="30"/>
      <c r="M1853" s="109"/>
      <c r="N1853" s="109"/>
      <c r="O1853" s="30"/>
      <c r="P1853" s="109">
        <v>551</v>
      </c>
    </row>
    <row r="1854" spans="8:16" ht="32.25" customHeight="1" x14ac:dyDescent="0.2">
      <c r="H1854" s="93"/>
      <c r="I1854" s="30"/>
      <c r="J1854" s="30"/>
      <c r="K1854" s="30"/>
      <c r="L1854" s="30"/>
      <c r="M1854" s="109"/>
      <c r="N1854" s="109"/>
      <c r="O1854" s="30"/>
      <c r="P1854" s="109">
        <v>568</v>
      </c>
    </row>
    <row r="1855" spans="8:16" ht="32.25" customHeight="1" x14ac:dyDescent="0.2">
      <c r="H1855" s="93"/>
      <c r="I1855" s="30"/>
      <c r="J1855" s="30"/>
      <c r="K1855" s="30"/>
      <c r="L1855" s="30"/>
      <c r="M1855" s="109"/>
      <c r="N1855" s="109"/>
      <c r="O1855" s="30"/>
      <c r="P1855" s="109">
        <v>60</v>
      </c>
    </row>
    <row r="1856" spans="8:16" ht="32.25" customHeight="1" x14ac:dyDescent="0.2">
      <c r="H1856" s="93"/>
      <c r="I1856" s="30"/>
      <c r="J1856" s="30"/>
      <c r="K1856" s="30"/>
      <c r="L1856" s="30"/>
      <c r="M1856" s="109"/>
      <c r="N1856" s="109"/>
      <c r="O1856" s="30"/>
      <c r="P1856" s="109" t="s">
        <v>2596</v>
      </c>
    </row>
    <row r="1857" spans="8:16" ht="32.25" customHeight="1" x14ac:dyDescent="0.2">
      <c r="H1857" s="93"/>
      <c r="I1857" s="30"/>
      <c r="J1857" s="30"/>
      <c r="K1857" s="30"/>
      <c r="L1857" s="30"/>
      <c r="M1857" s="109"/>
      <c r="N1857" s="109"/>
      <c r="O1857" s="30"/>
      <c r="P1857" s="109" t="s">
        <v>2597</v>
      </c>
    </row>
    <row r="1858" spans="8:16" ht="32.25" customHeight="1" x14ac:dyDescent="0.2">
      <c r="H1858" s="93"/>
      <c r="I1858" s="30"/>
      <c r="J1858" s="30"/>
      <c r="K1858" s="30"/>
      <c r="L1858" s="30"/>
      <c r="M1858" s="109"/>
      <c r="N1858" s="109"/>
      <c r="O1858" s="30"/>
      <c r="P1858" s="109" t="s">
        <v>2598</v>
      </c>
    </row>
    <row r="1859" spans="8:16" ht="32.25" customHeight="1" x14ac:dyDescent="0.2">
      <c r="H1859" s="93"/>
      <c r="I1859" s="30"/>
      <c r="J1859" s="30"/>
      <c r="K1859" s="30"/>
      <c r="L1859" s="30"/>
      <c r="M1859" s="109"/>
      <c r="N1859" s="109"/>
      <c r="O1859" s="30"/>
      <c r="P1859" s="109" t="s">
        <v>2599</v>
      </c>
    </row>
    <row r="1860" spans="8:16" ht="32.25" customHeight="1" x14ac:dyDescent="0.2">
      <c r="H1860" s="93"/>
      <c r="I1860" s="30"/>
      <c r="J1860" s="30"/>
      <c r="K1860" s="30"/>
      <c r="L1860" s="30"/>
      <c r="M1860" s="109"/>
      <c r="N1860" s="109"/>
      <c r="O1860" s="30"/>
      <c r="P1860" s="109" t="s">
        <v>2600</v>
      </c>
    </row>
    <row r="1861" spans="8:16" ht="32.25" customHeight="1" x14ac:dyDescent="0.2">
      <c r="H1861" s="93"/>
      <c r="I1861" s="30"/>
      <c r="J1861" s="30"/>
      <c r="K1861" s="30"/>
      <c r="L1861" s="30"/>
      <c r="M1861" s="109"/>
      <c r="N1861" s="109"/>
      <c r="O1861" s="30"/>
      <c r="P1861" s="109" t="s">
        <v>2601</v>
      </c>
    </row>
    <row r="1862" spans="8:16" ht="32.25" customHeight="1" x14ac:dyDescent="0.2">
      <c r="H1862" s="93"/>
      <c r="I1862" s="30"/>
      <c r="J1862" s="30"/>
      <c r="K1862" s="30"/>
      <c r="L1862" s="30"/>
      <c r="M1862" s="109"/>
      <c r="N1862" s="109"/>
      <c r="O1862" s="30"/>
      <c r="P1862" s="109" t="s">
        <v>2602</v>
      </c>
    </row>
    <row r="1863" spans="8:16" ht="32.25" customHeight="1" x14ac:dyDescent="0.2">
      <c r="H1863" s="93"/>
      <c r="I1863" s="30"/>
      <c r="J1863" s="30"/>
      <c r="K1863" s="30"/>
      <c r="L1863" s="30"/>
      <c r="M1863" s="109"/>
      <c r="N1863" s="109"/>
      <c r="O1863" s="30"/>
      <c r="P1863" s="109" t="s">
        <v>2603</v>
      </c>
    </row>
    <row r="1864" spans="8:16" ht="32.25" customHeight="1" x14ac:dyDescent="0.2">
      <c r="H1864" s="93"/>
      <c r="I1864" s="30"/>
      <c r="J1864" s="30"/>
      <c r="K1864" s="30"/>
      <c r="L1864" s="30"/>
      <c r="M1864" s="109"/>
      <c r="N1864" s="109"/>
      <c r="O1864" s="30"/>
      <c r="P1864" s="109" t="s">
        <v>2604</v>
      </c>
    </row>
    <row r="1865" spans="8:16" ht="32.25" customHeight="1" x14ac:dyDescent="0.2">
      <c r="H1865" s="93"/>
      <c r="I1865" s="30"/>
      <c r="J1865" s="30"/>
      <c r="K1865" s="30"/>
      <c r="L1865" s="30"/>
      <c r="M1865" s="109"/>
      <c r="N1865" s="109"/>
      <c r="O1865" s="30"/>
      <c r="P1865" s="109" t="s">
        <v>2605</v>
      </c>
    </row>
    <row r="1866" spans="8:16" ht="32.25" customHeight="1" x14ac:dyDescent="0.2">
      <c r="H1866" s="93"/>
      <c r="I1866" s="30"/>
      <c r="J1866" s="30"/>
      <c r="K1866" s="30"/>
      <c r="L1866" s="30"/>
      <c r="M1866" s="109"/>
      <c r="N1866" s="109"/>
      <c r="O1866" s="30"/>
      <c r="P1866" s="109" t="s">
        <v>2606</v>
      </c>
    </row>
    <row r="1867" spans="8:16" ht="32.25" customHeight="1" x14ac:dyDescent="0.2">
      <c r="H1867" s="93"/>
      <c r="I1867" s="30"/>
      <c r="J1867" s="30"/>
      <c r="K1867" s="30"/>
      <c r="L1867" s="30"/>
      <c r="M1867" s="109"/>
      <c r="N1867" s="109"/>
      <c r="O1867" s="30"/>
      <c r="P1867" s="109" t="s">
        <v>2607</v>
      </c>
    </row>
    <row r="1868" spans="8:16" ht="32.25" customHeight="1" x14ac:dyDescent="0.2">
      <c r="H1868" s="93"/>
      <c r="I1868" s="30"/>
      <c r="J1868" s="30"/>
      <c r="K1868" s="30"/>
      <c r="L1868" s="30"/>
      <c r="M1868" s="109"/>
      <c r="N1868" s="109"/>
      <c r="O1868" s="30"/>
      <c r="P1868" s="109" t="s">
        <v>2608</v>
      </c>
    </row>
    <row r="1869" spans="8:16" ht="32.25" customHeight="1" x14ac:dyDescent="0.2">
      <c r="H1869" s="93"/>
      <c r="I1869" s="30"/>
      <c r="J1869" s="30"/>
      <c r="K1869" s="30"/>
      <c r="L1869" s="30"/>
      <c r="M1869" s="109"/>
      <c r="N1869" s="109"/>
      <c r="O1869" s="30"/>
      <c r="P1869" s="109" t="s">
        <v>2609</v>
      </c>
    </row>
    <row r="1870" spans="8:16" ht="32.25" customHeight="1" x14ac:dyDescent="0.2">
      <c r="H1870" s="93"/>
      <c r="I1870" s="30"/>
      <c r="J1870" s="30"/>
      <c r="K1870" s="30"/>
      <c r="L1870" s="30"/>
      <c r="M1870" s="109"/>
      <c r="N1870" s="109"/>
      <c r="O1870" s="30"/>
      <c r="P1870" s="109" t="s">
        <v>2610</v>
      </c>
    </row>
    <row r="1871" spans="8:16" ht="32.25" customHeight="1" x14ac:dyDescent="0.2">
      <c r="H1871" s="93"/>
      <c r="I1871" s="30"/>
      <c r="J1871" s="30"/>
      <c r="K1871" s="30"/>
      <c r="L1871" s="30"/>
      <c r="M1871" s="109"/>
      <c r="N1871" s="109"/>
      <c r="O1871" s="30"/>
      <c r="P1871" s="109" t="s">
        <v>2611</v>
      </c>
    </row>
    <row r="1872" spans="8:16" ht="32.25" customHeight="1" x14ac:dyDescent="0.2">
      <c r="H1872" s="93"/>
      <c r="I1872" s="30"/>
      <c r="J1872" s="30"/>
      <c r="K1872" s="30"/>
      <c r="L1872" s="30"/>
      <c r="M1872" s="109"/>
      <c r="N1872" s="109"/>
      <c r="O1872" s="30"/>
      <c r="P1872" s="109" t="s">
        <v>2612</v>
      </c>
    </row>
    <row r="1873" spans="8:16" ht="32.25" customHeight="1" x14ac:dyDescent="0.2">
      <c r="H1873" s="93"/>
      <c r="I1873" s="30"/>
      <c r="J1873" s="30"/>
      <c r="K1873" s="30"/>
      <c r="L1873" s="30"/>
      <c r="M1873" s="109"/>
      <c r="N1873" s="109"/>
      <c r="O1873" s="30"/>
      <c r="P1873" s="109" t="s">
        <v>2613</v>
      </c>
    </row>
    <row r="1874" spans="8:16" ht="32.25" customHeight="1" x14ac:dyDescent="0.2">
      <c r="H1874" s="93"/>
      <c r="I1874" s="30"/>
      <c r="J1874" s="30"/>
      <c r="K1874" s="30"/>
      <c r="L1874" s="30"/>
      <c r="M1874" s="109"/>
      <c r="N1874" s="109"/>
      <c r="O1874" s="30"/>
      <c r="P1874" s="109" t="s">
        <v>2614</v>
      </c>
    </row>
    <row r="1875" spans="8:16" ht="32.25" customHeight="1" x14ac:dyDescent="0.2">
      <c r="H1875" s="93"/>
      <c r="I1875" s="30"/>
      <c r="J1875" s="30"/>
      <c r="K1875" s="30"/>
      <c r="L1875" s="30"/>
      <c r="M1875" s="109"/>
      <c r="N1875" s="109"/>
      <c r="O1875" s="30"/>
      <c r="P1875" s="109" t="s">
        <v>2615</v>
      </c>
    </row>
    <row r="1876" spans="8:16" ht="32.25" customHeight="1" x14ac:dyDescent="0.2">
      <c r="H1876" s="93"/>
      <c r="I1876" s="30"/>
      <c r="J1876" s="30"/>
      <c r="K1876" s="30"/>
      <c r="L1876" s="30"/>
      <c r="M1876" s="109"/>
      <c r="N1876" s="109"/>
      <c r="O1876" s="30"/>
      <c r="P1876" s="109" t="s">
        <v>2616</v>
      </c>
    </row>
    <row r="1877" spans="8:16" ht="32.25" customHeight="1" x14ac:dyDescent="0.2">
      <c r="H1877" s="93"/>
      <c r="I1877" s="30"/>
      <c r="J1877" s="30"/>
      <c r="K1877" s="30"/>
      <c r="L1877" s="30"/>
      <c r="M1877" s="109"/>
      <c r="N1877" s="109"/>
      <c r="O1877" s="30"/>
      <c r="P1877" s="109" t="s">
        <v>2617</v>
      </c>
    </row>
    <row r="1878" spans="8:16" ht="32.25" customHeight="1" x14ac:dyDescent="0.2">
      <c r="H1878" s="93"/>
      <c r="I1878" s="30"/>
      <c r="J1878" s="30"/>
      <c r="K1878" s="30"/>
      <c r="L1878" s="30"/>
      <c r="M1878" s="109"/>
      <c r="N1878" s="109"/>
      <c r="O1878" s="30"/>
      <c r="P1878" s="109" t="s">
        <v>2618</v>
      </c>
    </row>
    <row r="1879" spans="8:16" ht="32.25" customHeight="1" x14ac:dyDescent="0.2">
      <c r="H1879" s="93"/>
      <c r="I1879" s="30"/>
      <c r="J1879" s="30"/>
      <c r="K1879" s="30"/>
      <c r="L1879" s="30"/>
      <c r="M1879" s="109"/>
      <c r="N1879" s="109"/>
      <c r="O1879" s="30"/>
      <c r="P1879" s="109" t="s">
        <v>2619</v>
      </c>
    </row>
    <row r="1880" spans="8:16" ht="32.25" customHeight="1" x14ac:dyDescent="0.2">
      <c r="H1880" s="93"/>
      <c r="I1880" s="30"/>
      <c r="J1880" s="30"/>
      <c r="K1880" s="30"/>
      <c r="L1880" s="30"/>
      <c r="M1880" s="109"/>
      <c r="N1880" s="109"/>
      <c r="O1880" s="30"/>
      <c r="P1880" s="109" t="s">
        <v>2620</v>
      </c>
    </row>
    <row r="1881" spans="8:16" ht="32.25" customHeight="1" x14ac:dyDescent="0.2">
      <c r="H1881" s="93"/>
      <c r="I1881" s="30"/>
      <c r="J1881" s="30"/>
      <c r="K1881" s="30"/>
      <c r="L1881" s="30"/>
      <c r="M1881" s="109"/>
      <c r="N1881" s="109"/>
      <c r="O1881" s="30"/>
      <c r="P1881" s="109" t="s">
        <v>2621</v>
      </c>
    </row>
    <row r="1882" spans="8:16" ht="32.25" customHeight="1" x14ac:dyDescent="0.2">
      <c r="H1882" s="93"/>
      <c r="I1882" s="30"/>
      <c r="J1882" s="30"/>
      <c r="K1882" s="30"/>
      <c r="L1882" s="30"/>
      <c r="M1882" s="109"/>
      <c r="N1882" s="109"/>
      <c r="O1882" s="30"/>
      <c r="P1882" s="109" t="s">
        <v>2622</v>
      </c>
    </row>
    <row r="1883" spans="8:16" ht="32.25" customHeight="1" x14ac:dyDescent="0.2">
      <c r="H1883" s="93"/>
      <c r="I1883" s="30"/>
      <c r="J1883" s="30"/>
      <c r="K1883" s="30"/>
      <c r="L1883" s="30"/>
      <c r="M1883" s="109"/>
      <c r="N1883" s="109"/>
      <c r="O1883" s="30"/>
      <c r="P1883" s="109" t="s">
        <v>2623</v>
      </c>
    </row>
    <row r="1884" spans="8:16" ht="32.25" customHeight="1" x14ac:dyDescent="0.2">
      <c r="H1884" s="93"/>
      <c r="I1884" s="30"/>
      <c r="J1884" s="30"/>
      <c r="K1884" s="30"/>
      <c r="L1884" s="30"/>
      <c r="M1884" s="109"/>
      <c r="N1884" s="109"/>
      <c r="O1884" s="30"/>
      <c r="P1884" s="109" t="s">
        <v>2624</v>
      </c>
    </row>
    <row r="1885" spans="8:16" ht="32.25" customHeight="1" x14ac:dyDescent="0.2">
      <c r="H1885" s="93"/>
      <c r="I1885" s="30"/>
      <c r="J1885" s="30"/>
      <c r="K1885" s="30"/>
      <c r="L1885" s="30"/>
      <c r="M1885" s="109"/>
      <c r="N1885" s="109"/>
      <c r="O1885" s="30"/>
      <c r="P1885" s="109" t="s">
        <v>2625</v>
      </c>
    </row>
    <row r="1886" spans="8:16" ht="32.25" customHeight="1" x14ac:dyDescent="0.2">
      <c r="H1886" s="93"/>
      <c r="I1886" s="30"/>
      <c r="J1886" s="30"/>
      <c r="K1886" s="30"/>
      <c r="L1886" s="30"/>
      <c r="M1886" s="109"/>
      <c r="N1886" s="109"/>
      <c r="O1886" s="30"/>
      <c r="P1886" s="109" t="s">
        <v>2626</v>
      </c>
    </row>
    <row r="1887" spans="8:16" ht="32.25" customHeight="1" x14ac:dyDescent="0.2">
      <c r="H1887" s="93"/>
      <c r="I1887" s="30"/>
      <c r="J1887" s="30"/>
      <c r="K1887" s="30"/>
      <c r="L1887" s="30"/>
      <c r="M1887" s="109"/>
      <c r="N1887" s="109"/>
      <c r="O1887" s="30"/>
      <c r="P1887" s="109" t="s">
        <v>2627</v>
      </c>
    </row>
    <row r="1888" spans="8:16" ht="32.25" customHeight="1" x14ac:dyDescent="0.2">
      <c r="H1888" s="93"/>
      <c r="I1888" s="30"/>
      <c r="J1888" s="30"/>
      <c r="K1888" s="30"/>
      <c r="L1888" s="30"/>
      <c r="M1888" s="109"/>
      <c r="N1888" s="109"/>
      <c r="O1888" s="30"/>
      <c r="P1888" s="109" t="s">
        <v>2628</v>
      </c>
    </row>
    <row r="1889" spans="8:16" ht="32.25" customHeight="1" x14ac:dyDescent="0.2">
      <c r="H1889" s="93"/>
      <c r="I1889" s="30"/>
      <c r="J1889" s="30"/>
      <c r="K1889" s="30"/>
      <c r="L1889" s="30"/>
      <c r="M1889" s="109"/>
      <c r="N1889" s="109"/>
      <c r="O1889" s="30"/>
      <c r="P1889" s="109" t="s">
        <v>2629</v>
      </c>
    </row>
    <row r="1890" spans="8:16" ht="32.25" customHeight="1" x14ac:dyDescent="0.2">
      <c r="H1890" s="93"/>
      <c r="I1890" s="30"/>
      <c r="J1890" s="30"/>
      <c r="K1890" s="30"/>
      <c r="L1890" s="30"/>
      <c r="M1890" s="109"/>
      <c r="N1890" s="109"/>
      <c r="O1890" s="30"/>
      <c r="P1890" s="109" t="s">
        <v>2630</v>
      </c>
    </row>
    <row r="1891" spans="8:16" ht="32.25" customHeight="1" x14ac:dyDescent="0.2">
      <c r="H1891" s="93"/>
      <c r="I1891" s="30"/>
      <c r="J1891" s="30"/>
      <c r="K1891" s="30"/>
      <c r="L1891" s="30"/>
      <c r="M1891" s="109"/>
      <c r="N1891" s="109"/>
      <c r="O1891" s="30"/>
      <c r="P1891" s="109" t="s">
        <v>2631</v>
      </c>
    </row>
    <row r="1892" spans="8:16" ht="32.25" customHeight="1" x14ac:dyDescent="0.2">
      <c r="H1892" s="93"/>
      <c r="I1892" s="30"/>
      <c r="J1892" s="30"/>
      <c r="K1892" s="30"/>
      <c r="L1892" s="30"/>
      <c r="M1892" s="109"/>
      <c r="N1892" s="109"/>
      <c r="O1892" s="30"/>
      <c r="P1892" s="109" t="s">
        <v>2632</v>
      </c>
    </row>
    <row r="1893" spans="8:16" ht="32.25" customHeight="1" x14ac:dyDescent="0.2">
      <c r="H1893" s="93"/>
      <c r="I1893" s="30"/>
      <c r="J1893" s="30"/>
      <c r="K1893" s="30"/>
      <c r="L1893" s="30"/>
      <c r="M1893" s="109"/>
      <c r="N1893" s="109"/>
      <c r="O1893" s="30"/>
      <c r="P1893" s="109" t="s">
        <v>2633</v>
      </c>
    </row>
    <row r="1894" spans="8:16" ht="32.25" customHeight="1" x14ac:dyDescent="0.2">
      <c r="H1894" s="93"/>
      <c r="I1894" s="30"/>
      <c r="J1894" s="30"/>
      <c r="K1894" s="30"/>
      <c r="L1894" s="30"/>
      <c r="M1894" s="109"/>
      <c r="N1894" s="109"/>
      <c r="O1894" s="30"/>
      <c r="P1894" s="109" t="s">
        <v>2634</v>
      </c>
    </row>
    <row r="1895" spans="8:16" ht="32.25" customHeight="1" x14ac:dyDescent="0.2">
      <c r="H1895" s="93"/>
      <c r="I1895" s="30"/>
      <c r="J1895" s="30"/>
      <c r="K1895" s="30"/>
      <c r="L1895" s="30"/>
      <c r="M1895" s="109"/>
      <c r="N1895" s="109"/>
      <c r="O1895" s="30"/>
      <c r="P1895" s="109" t="s">
        <v>2635</v>
      </c>
    </row>
    <row r="1896" spans="8:16" ht="32.25" customHeight="1" x14ac:dyDescent="0.2">
      <c r="H1896" s="93"/>
      <c r="I1896" s="30"/>
      <c r="J1896" s="30"/>
      <c r="K1896" s="30"/>
      <c r="L1896" s="30"/>
      <c r="M1896" s="109"/>
      <c r="N1896" s="109"/>
      <c r="O1896" s="30"/>
      <c r="P1896" s="109" t="s">
        <v>2636</v>
      </c>
    </row>
    <row r="1897" spans="8:16" ht="32.25" customHeight="1" x14ac:dyDescent="0.2">
      <c r="H1897" s="93"/>
      <c r="I1897" s="30"/>
      <c r="J1897" s="30"/>
      <c r="K1897" s="30"/>
      <c r="L1897" s="30"/>
      <c r="M1897" s="109"/>
      <c r="N1897" s="109"/>
      <c r="O1897" s="30"/>
      <c r="P1897" s="109" t="s">
        <v>2637</v>
      </c>
    </row>
    <row r="1898" spans="8:16" ht="32.25" customHeight="1" x14ac:dyDescent="0.2">
      <c r="H1898" s="93"/>
      <c r="I1898" s="30"/>
      <c r="J1898" s="30"/>
      <c r="K1898" s="30"/>
      <c r="L1898" s="30"/>
      <c r="M1898" s="109"/>
      <c r="N1898" s="109"/>
      <c r="O1898" s="30"/>
      <c r="P1898" s="109" t="s">
        <v>2638</v>
      </c>
    </row>
    <row r="1899" spans="8:16" ht="32.25" customHeight="1" x14ac:dyDescent="0.2">
      <c r="H1899" s="93"/>
      <c r="I1899" s="30"/>
      <c r="J1899" s="30"/>
      <c r="K1899" s="30"/>
      <c r="L1899" s="30"/>
      <c r="M1899" s="109"/>
      <c r="N1899" s="109"/>
      <c r="O1899" s="30"/>
      <c r="P1899" s="109">
        <v>961</v>
      </c>
    </row>
    <row r="1900" spans="8:16" ht="32.25" customHeight="1" x14ac:dyDescent="0.2">
      <c r="H1900" s="93"/>
      <c r="I1900" s="30"/>
      <c r="J1900" s="30"/>
      <c r="K1900" s="30"/>
      <c r="L1900" s="30"/>
      <c r="M1900" s="109"/>
      <c r="N1900" s="109"/>
      <c r="O1900" s="30"/>
      <c r="P1900" s="109">
        <v>118</v>
      </c>
    </row>
    <row r="1901" spans="8:16" ht="32.25" customHeight="1" x14ac:dyDescent="0.2">
      <c r="H1901" s="93"/>
      <c r="I1901" s="30"/>
      <c r="J1901" s="30"/>
      <c r="K1901" s="30"/>
      <c r="L1901" s="30"/>
      <c r="M1901" s="109"/>
      <c r="N1901" s="109"/>
      <c r="O1901" s="30"/>
      <c r="P1901" s="109">
        <v>149</v>
      </c>
    </row>
    <row r="1902" spans="8:16" ht="32.25" customHeight="1" x14ac:dyDescent="0.2">
      <c r="H1902" s="93"/>
      <c r="I1902" s="30"/>
      <c r="J1902" s="30"/>
      <c r="K1902" s="30"/>
      <c r="L1902" s="30"/>
      <c r="M1902" s="109"/>
      <c r="N1902" s="109"/>
      <c r="O1902" s="30"/>
      <c r="P1902" s="109">
        <v>147</v>
      </c>
    </row>
    <row r="1903" spans="8:16" ht="32.25" customHeight="1" x14ac:dyDescent="0.2">
      <c r="H1903" s="93"/>
      <c r="I1903" s="30"/>
      <c r="J1903" s="30"/>
      <c r="K1903" s="30"/>
      <c r="L1903" s="30"/>
      <c r="M1903" s="109"/>
      <c r="N1903" s="109"/>
      <c r="O1903" s="30"/>
      <c r="P1903" s="109" t="s">
        <v>2639</v>
      </c>
    </row>
    <row r="1904" spans="8:16" ht="32.25" customHeight="1" x14ac:dyDescent="0.2">
      <c r="H1904" s="93"/>
      <c r="I1904" s="30"/>
      <c r="J1904" s="30"/>
      <c r="K1904" s="30"/>
      <c r="L1904" s="30"/>
      <c r="M1904" s="109"/>
      <c r="N1904" s="109"/>
      <c r="O1904" s="30"/>
      <c r="P1904" s="109" t="s">
        <v>2640</v>
      </c>
    </row>
    <row r="1905" spans="8:16" ht="32.25" customHeight="1" x14ac:dyDescent="0.2">
      <c r="H1905" s="93"/>
      <c r="I1905" s="30"/>
      <c r="J1905" s="30"/>
      <c r="K1905" s="30"/>
      <c r="L1905" s="30"/>
      <c r="M1905" s="109"/>
      <c r="N1905" s="109"/>
      <c r="O1905" s="30"/>
      <c r="P1905" s="109" t="s">
        <v>2641</v>
      </c>
    </row>
    <row r="1906" spans="8:16" ht="32.25" customHeight="1" x14ac:dyDescent="0.2">
      <c r="H1906" s="93"/>
      <c r="I1906" s="30"/>
      <c r="J1906" s="30"/>
      <c r="K1906" s="30"/>
      <c r="L1906" s="30"/>
      <c r="M1906" s="109"/>
      <c r="N1906" s="109"/>
      <c r="O1906" s="30"/>
      <c r="P1906" s="109" t="s">
        <v>2642</v>
      </c>
    </row>
    <row r="1907" spans="8:16" ht="32.25" customHeight="1" x14ac:dyDescent="0.2">
      <c r="H1907" s="93"/>
      <c r="I1907" s="30"/>
      <c r="J1907" s="30"/>
      <c r="K1907" s="30"/>
      <c r="L1907" s="30"/>
      <c r="M1907" s="109"/>
      <c r="N1907" s="109"/>
      <c r="O1907" s="30"/>
      <c r="P1907" s="109" t="s">
        <v>2643</v>
      </c>
    </row>
    <row r="1908" spans="8:16" ht="32.25" customHeight="1" x14ac:dyDescent="0.2">
      <c r="H1908" s="93"/>
      <c r="I1908" s="30"/>
      <c r="J1908" s="30"/>
      <c r="K1908" s="30"/>
      <c r="L1908" s="30"/>
      <c r="M1908" s="109"/>
      <c r="N1908" s="109"/>
      <c r="O1908" s="30"/>
      <c r="P1908" s="109" t="s">
        <v>2644</v>
      </c>
    </row>
    <row r="1909" spans="8:16" ht="32.25" customHeight="1" x14ac:dyDescent="0.2">
      <c r="H1909" s="93"/>
      <c r="I1909" s="30"/>
      <c r="J1909" s="30"/>
      <c r="K1909" s="30"/>
      <c r="L1909" s="30"/>
      <c r="M1909" s="109"/>
      <c r="N1909" s="109"/>
      <c r="O1909" s="30"/>
      <c r="P1909" s="109" t="s">
        <v>2645</v>
      </c>
    </row>
    <row r="1910" spans="8:16" ht="32.25" customHeight="1" x14ac:dyDescent="0.2">
      <c r="H1910" s="93"/>
      <c r="I1910" s="30"/>
      <c r="J1910" s="30"/>
      <c r="K1910" s="30"/>
      <c r="L1910" s="30"/>
      <c r="M1910" s="109"/>
      <c r="N1910" s="109"/>
      <c r="O1910" s="30"/>
      <c r="P1910" s="109" t="s">
        <v>2646</v>
      </c>
    </row>
    <row r="1911" spans="8:16" ht="32.25" customHeight="1" x14ac:dyDescent="0.2">
      <c r="H1911" s="93"/>
      <c r="I1911" s="30"/>
      <c r="J1911" s="30"/>
      <c r="K1911" s="30"/>
      <c r="L1911" s="30"/>
      <c r="M1911" s="109"/>
      <c r="N1911" s="109"/>
      <c r="O1911" s="30"/>
      <c r="P1911" s="109" t="s">
        <v>2647</v>
      </c>
    </row>
    <row r="1912" spans="8:16" ht="32.25" customHeight="1" x14ac:dyDescent="0.2">
      <c r="H1912" s="93"/>
      <c r="I1912" s="30"/>
      <c r="J1912" s="30"/>
      <c r="K1912" s="30"/>
      <c r="L1912" s="30"/>
      <c r="M1912" s="109"/>
      <c r="N1912" s="109"/>
      <c r="O1912" s="30"/>
      <c r="P1912" s="109" t="s">
        <v>2648</v>
      </c>
    </row>
    <row r="1913" spans="8:16" ht="32.25" customHeight="1" x14ac:dyDescent="0.2">
      <c r="H1913" s="93"/>
      <c r="I1913" s="30"/>
      <c r="J1913" s="30"/>
      <c r="K1913" s="30"/>
      <c r="L1913" s="30"/>
      <c r="M1913" s="109"/>
      <c r="N1913" s="109"/>
      <c r="O1913" s="30"/>
      <c r="P1913" s="109" t="s">
        <v>2649</v>
      </c>
    </row>
    <row r="1914" spans="8:16" ht="32.25" customHeight="1" x14ac:dyDescent="0.2">
      <c r="H1914" s="93"/>
      <c r="I1914" s="30"/>
      <c r="J1914" s="30"/>
      <c r="K1914" s="30"/>
      <c r="L1914" s="30"/>
      <c r="M1914" s="109"/>
      <c r="N1914" s="109"/>
      <c r="O1914" s="30"/>
      <c r="P1914" s="109" t="s">
        <v>2650</v>
      </c>
    </row>
    <row r="1915" spans="8:16" ht="32.25" customHeight="1" x14ac:dyDescent="0.2">
      <c r="H1915" s="93"/>
      <c r="I1915" s="30"/>
      <c r="J1915" s="30"/>
      <c r="K1915" s="30"/>
      <c r="L1915" s="30"/>
      <c r="M1915" s="109"/>
      <c r="N1915" s="109"/>
      <c r="O1915" s="30"/>
      <c r="P1915" s="109" t="s">
        <v>2651</v>
      </c>
    </row>
    <row r="1916" spans="8:16" ht="32.25" customHeight="1" x14ac:dyDescent="0.2">
      <c r="H1916" s="93"/>
      <c r="I1916" s="30"/>
      <c r="J1916" s="30"/>
      <c r="K1916" s="30"/>
      <c r="L1916" s="30"/>
      <c r="M1916" s="109"/>
      <c r="N1916" s="109"/>
      <c r="O1916" s="30"/>
      <c r="P1916" s="109" t="s">
        <v>2652</v>
      </c>
    </row>
    <row r="1917" spans="8:16" ht="32.25" customHeight="1" x14ac:dyDescent="0.2">
      <c r="H1917" s="93"/>
      <c r="I1917" s="30"/>
      <c r="J1917" s="30"/>
      <c r="K1917" s="30"/>
      <c r="L1917" s="30"/>
      <c r="M1917" s="109"/>
      <c r="N1917" s="109"/>
      <c r="O1917" s="30"/>
      <c r="P1917" s="109" t="s">
        <v>2653</v>
      </c>
    </row>
    <row r="1918" spans="8:16" ht="32.25" customHeight="1" x14ac:dyDescent="0.2">
      <c r="H1918" s="93"/>
      <c r="I1918" s="30"/>
      <c r="J1918" s="30"/>
      <c r="K1918" s="30"/>
      <c r="L1918" s="30"/>
      <c r="M1918" s="109"/>
      <c r="N1918" s="109"/>
      <c r="O1918" s="30"/>
      <c r="P1918" s="109" t="s">
        <v>2654</v>
      </c>
    </row>
    <row r="1919" spans="8:16" ht="32.25" customHeight="1" x14ac:dyDescent="0.2">
      <c r="H1919" s="93"/>
      <c r="I1919" s="30"/>
      <c r="J1919" s="30"/>
      <c r="K1919" s="30"/>
      <c r="L1919" s="30"/>
      <c r="M1919" s="109"/>
      <c r="N1919" s="109"/>
      <c r="O1919" s="30"/>
      <c r="P1919" s="109" t="s">
        <v>2655</v>
      </c>
    </row>
    <row r="1920" spans="8:16" ht="32.25" customHeight="1" x14ac:dyDescent="0.2">
      <c r="H1920" s="93"/>
      <c r="I1920" s="30"/>
      <c r="J1920" s="30"/>
      <c r="K1920" s="30"/>
      <c r="L1920" s="30"/>
      <c r="M1920" s="109"/>
      <c r="N1920" s="109"/>
      <c r="O1920" s="30"/>
      <c r="P1920" s="109" t="s">
        <v>2656</v>
      </c>
    </row>
    <row r="1921" spans="8:16" ht="32.25" customHeight="1" x14ac:dyDescent="0.2">
      <c r="H1921" s="93"/>
      <c r="I1921" s="30"/>
      <c r="J1921" s="30"/>
      <c r="K1921" s="30"/>
      <c r="L1921" s="30"/>
      <c r="M1921" s="109"/>
      <c r="N1921" s="109"/>
      <c r="O1921" s="30"/>
      <c r="P1921" s="109" t="s">
        <v>2657</v>
      </c>
    </row>
    <row r="1922" spans="8:16" ht="32.25" customHeight="1" x14ac:dyDescent="0.2">
      <c r="H1922" s="93"/>
      <c r="I1922" s="30"/>
      <c r="J1922" s="30"/>
      <c r="K1922" s="30"/>
      <c r="L1922" s="30"/>
      <c r="M1922" s="109"/>
      <c r="N1922" s="109"/>
      <c r="O1922" s="30"/>
      <c r="P1922" s="109" t="s">
        <v>2658</v>
      </c>
    </row>
    <row r="1923" spans="8:16" ht="32.25" customHeight="1" x14ac:dyDescent="0.2">
      <c r="H1923" s="93"/>
      <c r="I1923" s="30"/>
      <c r="J1923" s="30"/>
      <c r="K1923" s="30"/>
      <c r="L1923" s="30"/>
      <c r="M1923" s="109"/>
      <c r="N1923" s="109"/>
      <c r="O1923" s="30"/>
      <c r="P1923" s="109" t="s">
        <v>2659</v>
      </c>
    </row>
    <row r="1924" spans="8:16" ht="32.25" customHeight="1" x14ac:dyDescent="0.2">
      <c r="H1924" s="93"/>
      <c r="I1924" s="30"/>
      <c r="J1924" s="30"/>
      <c r="K1924" s="30"/>
      <c r="L1924" s="30"/>
      <c r="M1924" s="109"/>
      <c r="N1924" s="109"/>
      <c r="O1924" s="30"/>
      <c r="P1924" s="109" t="s">
        <v>2660</v>
      </c>
    </row>
    <row r="1925" spans="8:16" ht="32.25" customHeight="1" x14ac:dyDescent="0.2">
      <c r="H1925" s="93"/>
      <c r="I1925" s="30"/>
      <c r="J1925" s="30"/>
      <c r="K1925" s="30"/>
      <c r="L1925" s="30"/>
      <c r="M1925" s="109"/>
      <c r="N1925" s="109"/>
      <c r="O1925" s="30"/>
      <c r="P1925" s="109" t="s">
        <v>2661</v>
      </c>
    </row>
    <row r="1926" spans="8:16" ht="32.25" customHeight="1" x14ac:dyDescent="0.2">
      <c r="H1926" s="93"/>
      <c r="I1926" s="30"/>
      <c r="J1926" s="30"/>
      <c r="K1926" s="30"/>
      <c r="L1926" s="30"/>
      <c r="M1926" s="109"/>
      <c r="N1926" s="109"/>
      <c r="O1926" s="30"/>
      <c r="P1926" s="109" t="s">
        <v>2662</v>
      </c>
    </row>
    <row r="1927" spans="8:16" ht="32.25" customHeight="1" x14ac:dyDescent="0.2">
      <c r="H1927" s="93"/>
      <c r="I1927" s="30"/>
      <c r="J1927" s="30"/>
      <c r="K1927" s="30"/>
      <c r="L1927" s="30"/>
      <c r="M1927" s="109"/>
      <c r="N1927" s="109"/>
      <c r="O1927" s="30"/>
      <c r="P1927" s="109" t="s">
        <v>2663</v>
      </c>
    </row>
    <row r="1928" spans="8:16" ht="32.25" customHeight="1" x14ac:dyDescent="0.2">
      <c r="H1928" s="93"/>
      <c r="I1928" s="30"/>
      <c r="J1928" s="30"/>
      <c r="K1928" s="30"/>
      <c r="L1928" s="30"/>
      <c r="M1928" s="109"/>
      <c r="N1928" s="109"/>
      <c r="O1928" s="30"/>
      <c r="P1928" s="109" t="s">
        <v>2664</v>
      </c>
    </row>
    <row r="1929" spans="8:16" ht="32.25" customHeight="1" x14ac:dyDescent="0.2">
      <c r="H1929" s="93"/>
      <c r="I1929" s="30"/>
      <c r="J1929" s="30"/>
      <c r="K1929" s="30"/>
      <c r="L1929" s="30"/>
      <c r="M1929" s="109"/>
      <c r="N1929" s="109"/>
      <c r="O1929" s="30"/>
      <c r="P1929" s="109" t="s">
        <v>2665</v>
      </c>
    </row>
    <row r="1930" spans="8:16" ht="32.25" customHeight="1" x14ac:dyDescent="0.2">
      <c r="H1930" s="93"/>
      <c r="I1930" s="30"/>
      <c r="J1930" s="30"/>
      <c r="K1930" s="30"/>
      <c r="L1930" s="30"/>
      <c r="M1930" s="109"/>
      <c r="N1930" s="109"/>
      <c r="O1930" s="30"/>
      <c r="P1930" s="109" t="s">
        <v>2666</v>
      </c>
    </row>
    <row r="1931" spans="8:16" ht="32.25" customHeight="1" x14ac:dyDescent="0.2">
      <c r="H1931" s="93"/>
      <c r="I1931" s="30"/>
      <c r="J1931" s="30"/>
      <c r="K1931" s="30"/>
      <c r="L1931" s="30"/>
      <c r="M1931" s="109"/>
      <c r="N1931" s="109"/>
      <c r="O1931" s="30"/>
      <c r="P1931" s="109" t="s">
        <v>2667</v>
      </c>
    </row>
    <row r="1932" spans="8:16" ht="32.25" customHeight="1" x14ac:dyDescent="0.2">
      <c r="H1932" s="93"/>
      <c r="I1932" s="30"/>
      <c r="J1932" s="30"/>
      <c r="K1932" s="30"/>
      <c r="L1932" s="30"/>
      <c r="M1932" s="109"/>
      <c r="N1932" s="109"/>
      <c r="O1932" s="30"/>
      <c r="P1932" s="109" t="s">
        <v>2668</v>
      </c>
    </row>
    <row r="1933" spans="8:16" ht="32.25" customHeight="1" x14ac:dyDescent="0.2">
      <c r="H1933" s="93"/>
      <c r="I1933" s="30"/>
      <c r="J1933" s="30"/>
      <c r="K1933" s="30"/>
      <c r="L1933" s="30"/>
      <c r="M1933" s="109"/>
      <c r="N1933" s="109"/>
      <c r="O1933" s="30"/>
      <c r="P1933" s="109" t="s">
        <v>2669</v>
      </c>
    </row>
    <row r="1934" spans="8:16" ht="32.25" customHeight="1" x14ac:dyDescent="0.2">
      <c r="H1934" s="93"/>
      <c r="I1934" s="30"/>
      <c r="J1934" s="30"/>
      <c r="K1934" s="30"/>
      <c r="L1934" s="30"/>
      <c r="M1934" s="109"/>
      <c r="N1934" s="109"/>
      <c r="O1934" s="30"/>
      <c r="P1934" s="109" t="s">
        <v>2670</v>
      </c>
    </row>
    <row r="1935" spans="8:16" ht="32.25" customHeight="1" x14ac:dyDescent="0.2">
      <c r="H1935" s="93"/>
      <c r="I1935" s="30"/>
      <c r="J1935" s="30"/>
      <c r="K1935" s="30"/>
      <c r="L1935" s="30"/>
      <c r="M1935" s="109"/>
      <c r="N1935" s="109"/>
      <c r="O1935" s="30"/>
      <c r="P1935" s="109" t="s">
        <v>2671</v>
      </c>
    </row>
    <row r="1936" spans="8:16" ht="32.25" customHeight="1" x14ac:dyDescent="0.2">
      <c r="H1936" s="93"/>
      <c r="I1936" s="30"/>
      <c r="J1936" s="30"/>
      <c r="K1936" s="30"/>
      <c r="L1936" s="30"/>
      <c r="M1936" s="109"/>
      <c r="N1936" s="109"/>
      <c r="O1936" s="30"/>
      <c r="P1936" s="109" t="s">
        <v>2672</v>
      </c>
    </row>
    <row r="1937" spans="8:16" ht="32.25" customHeight="1" x14ac:dyDescent="0.2">
      <c r="H1937" s="93"/>
      <c r="I1937" s="30"/>
      <c r="J1937" s="30"/>
      <c r="K1937" s="30"/>
      <c r="L1937" s="30"/>
      <c r="M1937" s="109"/>
      <c r="N1937" s="109"/>
      <c r="O1937" s="30"/>
      <c r="P1937" s="109" t="s">
        <v>2673</v>
      </c>
    </row>
    <row r="1938" spans="8:16" ht="32.25" customHeight="1" x14ac:dyDescent="0.2">
      <c r="H1938" s="93"/>
      <c r="I1938" s="30"/>
      <c r="J1938" s="30"/>
      <c r="K1938" s="30"/>
      <c r="L1938" s="30"/>
      <c r="M1938" s="109"/>
      <c r="N1938" s="109"/>
      <c r="O1938" s="30"/>
      <c r="P1938" s="109" t="s">
        <v>2674</v>
      </c>
    </row>
    <row r="1939" spans="8:16" ht="32.25" customHeight="1" x14ac:dyDescent="0.2">
      <c r="H1939" s="93"/>
      <c r="I1939" s="30"/>
      <c r="J1939" s="30"/>
      <c r="K1939" s="30"/>
      <c r="L1939" s="30"/>
      <c r="M1939" s="109"/>
      <c r="N1939" s="109"/>
      <c r="O1939" s="30"/>
      <c r="P1939" s="109" t="s">
        <v>2675</v>
      </c>
    </row>
    <row r="1940" spans="8:16" ht="32.25" customHeight="1" x14ac:dyDescent="0.2">
      <c r="H1940" s="93"/>
      <c r="I1940" s="30"/>
      <c r="J1940" s="30"/>
      <c r="K1940" s="30"/>
      <c r="L1940" s="30"/>
      <c r="M1940" s="109"/>
      <c r="N1940" s="109"/>
      <c r="O1940" s="30"/>
      <c r="P1940" s="109" t="s">
        <v>2676</v>
      </c>
    </row>
    <row r="1941" spans="8:16" ht="32.25" customHeight="1" x14ac:dyDescent="0.2">
      <c r="H1941" s="93"/>
      <c r="I1941" s="30"/>
      <c r="J1941" s="30"/>
      <c r="K1941" s="30"/>
      <c r="L1941" s="30"/>
      <c r="M1941" s="109"/>
      <c r="N1941" s="109"/>
      <c r="O1941" s="30"/>
      <c r="P1941" s="109" t="s">
        <v>2677</v>
      </c>
    </row>
    <row r="1942" spans="8:16" ht="32.25" customHeight="1" x14ac:dyDescent="0.2">
      <c r="H1942" s="93"/>
      <c r="I1942" s="30"/>
      <c r="J1942" s="30"/>
      <c r="K1942" s="30"/>
      <c r="L1942" s="30"/>
      <c r="M1942" s="109"/>
      <c r="N1942" s="109"/>
      <c r="O1942" s="30"/>
      <c r="P1942" s="109" t="s">
        <v>2678</v>
      </c>
    </row>
    <row r="1943" spans="8:16" ht="32.25" customHeight="1" x14ac:dyDescent="0.2">
      <c r="H1943" s="93"/>
      <c r="I1943" s="30"/>
      <c r="J1943" s="30"/>
      <c r="K1943" s="30"/>
      <c r="L1943" s="30"/>
      <c r="M1943" s="109"/>
      <c r="N1943" s="109"/>
      <c r="O1943" s="30"/>
      <c r="P1943" s="109" t="s">
        <v>2679</v>
      </c>
    </row>
    <row r="1944" spans="8:16" ht="32.25" customHeight="1" x14ac:dyDescent="0.2">
      <c r="H1944" s="93"/>
      <c r="I1944" s="30"/>
      <c r="J1944" s="30"/>
      <c r="K1944" s="30"/>
      <c r="L1944" s="30"/>
      <c r="M1944" s="109"/>
      <c r="N1944" s="109"/>
      <c r="O1944" s="30"/>
      <c r="P1944" s="109" t="s">
        <v>2680</v>
      </c>
    </row>
    <row r="1945" spans="8:16" ht="32.25" customHeight="1" x14ac:dyDescent="0.2">
      <c r="H1945" s="93"/>
      <c r="I1945" s="30"/>
      <c r="J1945" s="30"/>
      <c r="K1945" s="30"/>
      <c r="L1945" s="30"/>
      <c r="M1945" s="109"/>
      <c r="N1945" s="109"/>
      <c r="O1945" s="30"/>
      <c r="P1945" s="109" t="s">
        <v>2681</v>
      </c>
    </row>
    <row r="1946" spans="8:16" ht="32.25" customHeight="1" x14ac:dyDescent="0.2">
      <c r="H1946" s="93"/>
      <c r="I1946" s="30"/>
      <c r="J1946" s="30"/>
      <c r="K1946" s="30"/>
      <c r="L1946" s="30"/>
      <c r="M1946" s="109"/>
      <c r="N1946" s="109"/>
      <c r="O1946" s="30"/>
      <c r="P1946" s="109" t="s">
        <v>2682</v>
      </c>
    </row>
    <row r="1947" spans="8:16" ht="32.25" customHeight="1" x14ac:dyDescent="0.2">
      <c r="H1947" s="93"/>
      <c r="I1947" s="30"/>
      <c r="J1947" s="30"/>
      <c r="K1947" s="30"/>
      <c r="L1947" s="30"/>
      <c r="M1947" s="109"/>
      <c r="N1947" s="109"/>
      <c r="O1947" s="30"/>
      <c r="P1947" s="109" t="s">
        <v>2683</v>
      </c>
    </row>
    <row r="1948" spans="8:16" ht="32.25" customHeight="1" x14ac:dyDescent="0.2">
      <c r="H1948" s="93"/>
      <c r="I1948" s="30"/>
      <c r="J1948" s="30"/>
      <c r="K1948" s="30"/>
      <c r="L1948" s="30"/>
      <c r="M1948" s="109"/>
      <c r="N1948" s="109"/>
      <c r="O1948" s="30"/>
      <c r="P1948" s="109" t="s">
        <v>2684</v>
      </c>
    </row>
    <row r="1949" spans="8:16" ht="32.25" customHeight="1" x14ac:dyDescent="0.2">
      <c r="H1949" s="93"/>
      <c r="I1949" s="30"/>
      <c r="J1949" s="30"/>
      <c r="K1949" s="30"/>
      <c r="L1949" s="30"/>
      <c r="M1949" s="109"/>
      <c r="N1949" s="109"/>
      <c r="O1949" s="30"/>
      <c r="P1949" s="109" t="s">
        <v>2685</v>
      </c>
    </row>
    <row r="1950" spans="8:16" ht="32.25" customHeight="1" x14ac:dyDescent="0.2">
      <c r="H1950" s="93"/>
      <c r="I1950" s="30"/>
      <c r="J1950" s="30"/>
      <c r="K1950" s="30"/>
      <c r="L1950" s="30"/>
      <c r="M1950" s="109"/>
      <c r="N1950" s="109"/>
      <c r="O1950" s="30"/>
      <c r="P1950" s="109" t="s">
        <v>2686</v>
      </c>
    </row>
    <row r="1951" spans="8:16" ht="32.25" customHeight="1" x14ac:dyDescent="0.2">
      <c r="H1951" s="93"/>
      <c r="I1951" s="30"/>
      <c r="J1951" s="30"/>
      <c r="K1951" s="30"/>
      <c r="L1951" s="30"/>
      <c r="M1951" s="109"/>
      <c r="N1951" s="109"/>
      <c r="O1951" s="30"/>
      <c r="P1951" s="109" t="s">
        <v>2687</v>
      </c>
    </row>
    <row r="1952" spans="8:16" ht="32.25" customHeight="1" x14ac:dyDescent="0.2">
      <c r="H1952" s="93"/>
      <c r="I1952" s="30"/>
      <c r="J1952" s="30"/>
      <c r="K1952" s="30"/>
      <c r="L1952" s="30"/>
      <c r="M1952" s="109"/>
      <c r="N1952" s="109"/>
      <c r="O1952" s="30"/>
      <c r="P1952" s="109" t="s">
        <v>2688</v>
      </c>
    </row>
    <row r="1953" spans="8:16" ht="32.25" customHeight="1" x14ac:dyDescent="0.2">
      <c r="H1953" s="93"/>
      <c r="I1953" s="30"/>
      <c r="J1953" s="30"/>
      <c r="K1953" s="30"/>
      <c r="L1953" s="30"/>
      <c r="M1953" s="109"/>
      <c r="N1953" s="109"/>
      <c r="O1953" s="30"/>
      <c r="P1953" s="109" t="s">
        <v>2689</v>
      </c>
    </row>
    <row r="1954" spans="8:16" ht="32.25" customHeight="1" x14ac:dyDescent="0.2">
      <c r="H1954" s="93"/>
      <c r="I1954" s="30"/>
      <c r="J1954" s="30"/>
      <c r="K1954" s="30"/>
      <c r="L1954" s="30"/>
      <c r="M1954" s="109"/>
      <c r="N1954" s="109"/>
      <c r="O1954" s="30"/>
      <c r="P1954" s="109" t="s">
        <v>2690</v>
      </c>
    </row>
    <row r="1955" spans="8:16" ht="32.25" customHeight="1" x14ac:dyDescent="0.2">
      <c r="H1955" s="93"/>
      <c r="I1955" s="30"/>
      <c r="J1955" s="30"/>
      <c r="K1955" s="30"/>
      <c r="L1955" s="30"/>
      <c r="M1955" s="109"/>
      <c r="N1955" s="109"/>
      <c r="O1955" s="30"/>
      <c r="P1955" s="109" t="s">
        <v>2691</v>
      </c>
    </row>
    <row r="1956" spans="8:16" ht="32.25" customHeight="1" x14ac:dyDescent="0.2">
      <c r="H1956" s="93"/>
      <c r="I1956" s="30"/>
      <c r="J1956" s="30"/>
      <c r="K1956" s="30"/>
      <c r="L1956" s="30"/>
      <c r="M1956" s="109"/>
      <c r="N1956" s="109"/>
      <c r="O1956" s="30"/>
      <c r="P1956" s="109" t="s">
        <v>2692</v>
      </c>
    </row>
    <row r="1957" spans="8:16" ht="32.25" customHeight="1" x14ac:dyDescent="0.2">
      <c r="H1957" s="93"/>
      <c r="I1957" s="30"/>
      <c r="J1957" s="30"/>
      <c r="K1957" s="30"/>
      <c r="L1957" s="30"/>
      <c r="M1957" s="109"/>
      <c r="N1957" s="109"/>
      <c r="O1957" s="30"/>
      <c r="P1957" s="109" t="s">
        <v>2693</v>
      </c>
    </row>
    <row r="1958" spans="8:16" ht="32.25" customHeight="1" x14ac:dyDescent="0.2">
      <c r="H1958" s="93"/>
      <c r="I1958" s="30"/>
      <c r="J1958" s="30"/>
      <c r="K1958" s="30"/>
      <c r="L1958" s="30"/>
      <c r="M1958" s="109"/>
      <c r="N1958" s="109"/>
      <c r="O1958" s="30"/>
      <c r="P1958" s="109" t="s">
        <v>2694</v>
      </c>
    </row>
    <row r="1959" spans="8:16" ht="32.25" customHeight="1" x14ac:dyDescent="0.2">
      <c r="H1959" s="93"/>
      <c r="I1959" s="30"/>
      <c r="J1959" s="30"/>
      <c r="K1959" s="30"/>
      <c r="L1959" s="30"/>
      <c r="M1959" s="109"/>
      <c r="N1959" s="109"/>
      <c r="O1959" s="30"/>
      <c r="P1959" s="109" t="s">
        <v>2695</v>
      </c>
    </row>
    <row r="1960" spans="8:16" ht="32.25" customHeight="1" x14ac:dyDescent="0.2">
      <c r="H1960" s="93"/>
      <c r="I1960" s="30"/>
      <c r="J1960" s="30"/>
      <c r="K1960" s="30"/>
      <c r="L1960" s="30"/>
      <c r="M1960" s="109"/>
      <c r="N1960" s="109"/>
      <c r="O1960" s="30"/>
      <c r="P1960" s="109" t="s">
        <v>2696</v>
      </c>
    </row>
    <row r="1961" spans="8:16" ht="32.25" customHeight="1" x14ac:dyDescent="0.2">
      <c r="H1961" s="93"/>
      <c r="I1961" s="30"/>
      <c r="J1961" s="30"/>
      <c r="K1961" s="30"/>
      <c r="L1961" s="30"/>
      <c r="M1961" s="109"/>
      <c r="N1961" s="109"/>
      <c r="O1961" s="30"/>
      <c r="P1961" s="109" t="s">
        <v>2697</v>
      </c>
    </row>
    <row r="1962" spans="8:16" ht="32.25" customHeight="1" x14ac:dyDescent="0.2">
      <c r="H1962" s="93"/>
      <c r="I1962" s="30"/>
      <c r="J1962" s="30"/>
      <c r="K1962" s="30"/>
      <c r="L1962" s="30"/>
      <c r="M1962" s="109"/>
      <c r="N1962" s="109"/>
      <c r="O1962" s="30"/>
      <c r="P1962" s="109" t="s">
        <v>2698</v>
      </c>
    </row>
    <row r="1963" spans="8:16" ht="32.25" customHeight="1" x14ac:dyDescent="0.2">
      <c r="H1963" s="93"/>
      <c r="I1963" s="30"/>
      <c r="J1963" s="30"/>
      <c r="K1963" s="30"/>
      <c r="L1963" s="30"/>
      <c r="M1963" s="109"/>
      <c r="N1963" s="109"/>
      <c r="O1963" s="30"/>
      <c r="P1963" s="109" t="s">
        <v>2699</v>
      </c>
    </row>
    <row r="1964" spans="8:16" ht="32.25" customHeight="1" x14ac:dyDescent="0.2">
      <c r="H1964" s="93"/>
      <c r="I1964" s="30"/>
      <c r="J1964" s="30"/>
      <c r="K1964" s="30"/>
      <c r="L1964" s="30"/>
      <c r="M1964" s="109"/>
      <c r="N1964" s="109"/>
      <c r="O1964" s="30"/>
      <c r="P1964" s="109" t="s">
        <v>2700</v>
      </c>
    </row>
    <row r="1965" spans="8:16" ht="32.25" customHeight="1" x14ac:dyDescent="0.2">
      <c r="H1965" s="93"/>
      <c r="I1965" s="30"/>
      <c r="J1965" s="30"/>
      <c r="K1965" s="30"/>
      <c r="L1965" s="30"/>
      <c r="M1965" s="109"/>
      <c r="N1965" s="109"/>
      <c r="O1965" s="30"/>
      <c r="P1965" s="109" t="s">
        <v>2701</v>
      </c>
    </row>
    <row r="1966" spans="8:16" ht="32.25" customHeight="1" x14ac:dyDescent="0.2">
      <c r="H1966" s="93"/>
      <c r="I1966" s="30"/>
      <c r="J1966" s="30"/>
      <c r="K1966" s="30"/>
      <c r="L1966" s="30"/>
      <c r="M1966" s="109"/>
      <c r="N1966" s="109"/>
      <c r="O1966" s="30"/>
      <c r="P1966" s="109" t="s">
        <v>2702</v>
      </c>
    </row>
    <row r="1967" spans="8:16" ht="32.25" customHeight="1" x14ac:dyDescent="0.2">
      <c r="H1967" s="93"/>
      <c r="I1967" s="30"/>
      <c r="J1967" s="30"/>
      <c r="K1967" s="30"/>
      <c r="L1967" s="30"/>
      <c r="M1967" s="109"/>
      <c r="N1967" s="109"/>
      <c r="O1967" s="30"/>
      <c r="P1967" s="109" t="s">
        <v>2703</v>
      </c>
    </row>
    <row r="1968" spans="8:16" ht="32.25" customHeight="1" x14ac:dyDescent="0.2">
      <c r="H1968" s="93"/>
      <c r="I1968" s="30"/>
      <c r="J1968" s="30"/>
      <c r="K1968" s="30"/>
      <c r="L1968" s="30"/>
      <c r="M1968" s="109"/>
      <c r="N1968" s="109"/>
      <c r="O1968" s="30"/>
      <c r="P1968" s="109" t="s">
        <v>2704</v>
      </c>
    </row>
    <row r="1969" spans="8:16" ht="32.25" customHeight="1" x14ac:dyDescent="0.2">
      <c r="H1969" s="93"/>
      <c r="I1969" s="30"/>
      <c r="J1969" s="30"/>
      <c r="K1969" s="30"/>
      <c r="L1969" s="30"/>
      <c r="M1969" s="109"/>
      <c r="N1969" s="109"/>
      <c r="O1969" s="30"/>
      <c r="P1969" s="109" t="s">
        <v>2705</v>
      </c>
    </row>
    <row r="1970" spans="8:16" ht="32.25" customHeight="1" x14ac:dyDescent="0.2">
      <c r="H1970" s="93"/>
      <c r="I1970" s="30"/>
      <c r="J1970" s="30"/>
      <c r="K1970" s="30"/>
      <c r="L1970" s="30"/>
      <c r="M1970" s="109"/>
      <c r="N1970" s="109"/>
      <c r="O1970" s="30"/>
      <c r="P1970" s="109" t="s">
        <v>2706</v>
      </c>
    </row>
    <row r="1971" spans="8:16" ht="32.25" customHeight="1" x14ac:dyDescent="0.2">
      <c r="H1971" s="93"/>
      <c r="I1971" s="30"/>
      <c r="J1971" s="30"/>
      <c r="K1971" s="30"/>
      <c r="L1971" s="30"/>
      <c r="M1971" s="109"/>
      <c r="N1971" s="109"/>
      <c r="O1971" s="30"/>
      <c r="P1971" s="109" t="s">
        <v>2707</v>
      </c>
    </row>
    <row r="1972" spans="8:16" ht="32.25" customHeight="1" x14ac:dyDescent="0.2">
      <c r="H1972" s="93"/>
      <c r="I1972" s="30"/>
      <c r="J1972" s="30"/>
      <c r="K1972" s="30"/>
      <c r="L1972" s="30"/>
      <c r="M1972" s="109"/>
      <c r="N1972" s="109"/>
      <c r="O1972" s="30"/>
      <c r="P1972" s="109" t="s">
        <v>2708</v>
      </c>
    </row>
    <row r="1973" spans="8:16" ht="32.25" customHeight="1" x14ac:dyDescent="0.2">
      <c r="H1973" s="93"/>
      <c r="I1973" s="30"/>
      <c r="J1973" s="30"/>
      <c r="K1973" s="30"/>
      <c r="L1973" s="30"/>
      <c r="M1973" s="109"/>
      <c r="N1973" s="109"/>
      <c r="O1973" s="30"/>
      <c r="P1973" s="109" t="s">
        <v>2709</v>
      </c>
    </row>
    <row r="1974" spans="8:16" ht="32.25" customHeight="1" x14ac:dyDescent="0.2">
      <c r="H1974" s="93"/>
      <c r="I1974" s="30"/>
      <c r="J1974" s="30"/>
      <c r="K1974" s="30"/>
      <c r="L1974" s="30"/>
      <c r="M1974" s="109"/>
      <c r="N1974" s="109"/>
      <c r="O1974" s="30"/>
      <c r="P1974" s="109" t="s">
        <v>2710</v>
      </c>
    </row>
    <row r="1975" spans="8:16" ht="32.25" customHeight="1" x14ac:dyDescent="0.2">
      <c r="H1975" s="93"/>
      <c r="I1975" s="30"/>
      <c r="J1975" s="30"/>
      <c r="K1975" s="30"/>
      <c r="L1975" s="30"/>
      <c r="M1975" s="109"/>
      <c r="N1975" s="109"/>
      <c r="O1975" s="30"/>
      <c r="P1975" s="109" t="s">
        <v>2711</v>
      </c>
    </row>
    <row r="1976" spans="8:16" ht="32.25" customHeight="1" x14ac:dyDescent="0.2">
      <c r="H1976" s="93"/>
      <c r="I1976" s="30"/>
      <c r="J1976" s="30"/>
      <c r="K1976" s="30"/>
      <c r="L1976" s="30"/>
      <c r="M1976" s="109"/>
      <c r="N1976" s="109"/>
      <c r="O1976" s="30"/>
      <c r="P1976" s="109" t="s">
        <v>2712</v>
      </c>
    </row>
    <row r="1977" spans="8:16" ht="32.25" customHeight="1" x14ac:dyDescent="0.2">
      <c r="H1977" s="93"/>
      <c r="I1977" s="30"/>
      <c r="J1977" s="30"/>
      <c r="K1977" s="30"/>
      <c r="L1977" s="30"/>
      <c r="M1977" s="109"/>
      <c r="N1977" s="109"/>
      <c r="O1977" s="30"/>
      <c r="P1977" s="109" t="s">
        <v>2713</v>
      </c>
    </row>
    <row r="1978" spans="8:16" ht="32.25" customHeight="1" x14ac:dyDescent="0.2">
      <c r="H1978" s="93"/>
      <c r="I1978" s="30"/>
      <c r="J1978" s="30"/>
      <c r="K1978" s="30"/>
      <c r="L1978" s="30"/>
      <c r="M1978" s="109"/>
      <c r="N1978" s="109"/>
      <c r="O1978" s="30"/>
      <c r="P1978" s="109" t="s">
        <v>2714</v>
      </c>
    </row>
    <row r="1979" spans="8:16" ht="32.25" customHeight="1" x14ac:dyDescent="0.2">
      <c r="H1979" s="93"/>
      <c r="I1979" s="30"/>
      <c r="J1979" s="30"/>
      <c r="K1979" s="30"/>
      <c r="L1979" s="30"/>
      <c r="M1979" s="109"/>
      <c r="N1979" s="109"/>
      <c r="O1979" s="30"/>
      <c r="P1979" s="109" t="s">
        <v>2715</v>
      </c>
    </row>
    <row r="1980" spans="8:16" ht="32.25" customHeight="1" x14ac:dyDescent="0.2">
      <c r="H1980" s="93"/>
      <c r="I1980" s="30"/>
      <c r="J1980" s="30"/>
      <c r="K1980" s="30"/>
      <c r="L1980" s="30"/>
      <c r="M1980" s="109"/>
      <c r="N1980" s="109"/>
      <c r="O1980" s="30"/>
      <c r="P1980" s="109" t="s">
        <v>2716</v>
      </c>
    </row>
    <row r="1981" spans="8:16" ht="32.25" customHeight="1" x14ac:dyDescent="0.2">
      <c r="H1981" s="93"/>
      <c r="I1981" s="30"/>
      <c r="J1981" s="30"/>
      <c r="K1981" s="30"/>
      <c r="L1981" s="30"/>
      <c r="M1981" s="109"/>
      <c r="N1981" s="109"/>
      <c r="O1981" s="30"/>
      <c r="P1981" s="109" t="s">
        <v>2717</v>
      </c>
    </row>
    <row r="1982" spans="8:16" ht="32.25" customHeight="1" x14ac:dyDescent="0.2">
      <c r="H1982" s="93"/>
      <c r="I1982" s="30"/>
      <c r="J1982" s="30"/>
      <c r="K1982" s="30"/>
      <c r="L1982" s="30"/>
      <c r="M1982" s="109"/>
      <c r="N1982" s="109"/>
      <c r="O1982" s="30"/>
      <c r="P1982" s="109" t="s">
        <v>2718</v>
      </c>
    </row>
    <row r="1983" spans="8:16" ht="32.25" customHeight="1" x14ac:dyDescent="0.2">
      <c r="H1983" s="93"/>
      <c r="I1983" s="30"/>
      <c r="J1983" s="30"/>
      <c r="K1983" s="30"/>
      <c r="L1983" s="30"/>
      <c r="M1983" s="109"/>
      <c r="N1983" s="109"/>
      <c r="O1983" s="30"/>
      <c r="P1983" s="109" t="s">
        <v>2719</v>
      </c>
    </row>
    <row r="1984" spans="8:16" ht="32.25" customHeight="1" x14ac:dyDescent="0.2">
      <c r="H1984" s="93"/>
      <c r="I1984" s="30"/>
      <c r="J1984" s="30"/>
      <c r="K1984" s="30"/>
      <c r="L1984" s="30"/>
      <c r="M1984" s="109"/>
      <c r="N1984" s="109"/>
      <c r="O1984" s="30"/>
      <c r="P1984" s="109" t="s">
        <v>2720</v>
      </c>
    </row>
    <row r="1985" spans="8:16" ht="32.25" customHeight="1" x14ac:dyDescent="0.2">
      <c r="H1985" s="93"/>
      <c r="I1985" s="30"/>
      <c r="J1985" s="30"/>
      <c r="K1985" s="30"/>
      <c r="L1985" s="30"/>
      <c r="M1985" s="109"/>
      <c r="N1985" s="109"/>
      <c r="O1985" s="30"/>
      <c r="P1985" s="109" t="s">
        <v>2721</v>
      </c>
    </row>
    <row r="1986" spans="8:16" ht="32.25" customHeight="1" x14ac:dyDescent="0.2">
      <c r="H1986" s="93"/>
      <c r="I1986" s="30"/>
      <c r="J1986" s="30"/>
      <c r="K1986" s="30"/>
      <c r="L1986" s="30"/>
      <c r="M1986" s="109"/>
      <c r="N1986" s="109"/>
      <c r="O1986" s="30"/>
      <c r="P1986" s="109" t="s">
        <v>2722</v>
      </c>
    </row>
    <row r="1987" spans="8:16" ht="32.25" customHeight="1" x14ac:dyDescent="0.2">
      <c r="H1987" s="93"/>
      <c r="I1987" s="30"/>
      <c r="J1987" s="30"/>
      <c r="K1987" s="30"/>
      <c r="L1987" s="30"/>
      <c r="M1987" s="109"/>
      <c r="N1987" s="109"/>
      <c r="O1987" s="30"/>
      <c r="P1987" s="109" t="s">
        <v>2723</v>
      </c>
    </row>
    <row r="1988" spans="8:16" ht="32.25" customHeight="1" x14ac:dyDescent="0.2">
      <c r="H1988" s="93"/>
      <c r="I1988" s="30"/>
      <c r="J1988" s="30"/>
      <c r="K1988" s="30"/>
      <c r="L1988" s="30"/>
      <c r="M1988" s="109"/>
      <c r="N1988" s="109"/>
      <c r="O1988" s="30"/>
      <c r="P1988" s="109" t="s">
        <v>2724</v>
      </c>
    </row>
    <row r="1989" spans="8:16" ht="32.25" customHeight="1" x14ac:dyDescent="0.2">
      <c r="H1989" s="93"/>
      <c r="I1989" s="30"/>
      <c r="J1989" s="30"/>
      <c r="K1989" s="30"/>
      <c r="L1989" s="30"/>
      <c r="M1989" s="109"/>
      <c r="N1989" s="109"/>
      <c r="O1989" s="30"/>
      <c r="P1989" s="109" t="s">
        <v>2725</v>
      </c>
    </row>
    <row r="1990" spans="8:16" ht="32.25" customHeight="1" x14ac:dyDescent="0.2">
      <c r="H1990" s="93"/>
      <c r="I1990" s="30"/>
      <c r="J1990" s="30"/>
      <c r="K1990" s="30"/>
      <c r="L1990" s="30"/>
      <c r="M1990" s="109"/>
      <c r="N1990" s="109"/>
      <c r="O1990" s="30"/>
      <c r="P1990" s="109" t="s">
        <v>2726</v>
      </c>
    </row>
    <row r="1991" spans="8:16" ht="32.25" customHeight="1" x14ac:dyDescent="0.2">
      <c r="H1991" s="93"/>
      <c r="I1991" s="30"/>
      <c r="J1991" s="30"/>
      <c r="K1991" s="30"/>
      <c r="L1991" s="30"/>
      <c r="M1991" s="109"/>
      <c r="N1991" s="109"/>
      <c r="O1991" s="30"/>
      <c r="P1991" s="109" t="s">
        <v>2727</v>
      </c>
    </row>
    <row r="1992" spans="8:16" ht="32.25" customHeight="1" x14ac:dyDescent="0.2">
      <c r="H1992" s="93"/>
      <c r="I1992" s="30"/>
      <c r="J1992" s="30"/>
      <c r="K1992" s="30"/>
      <c r="L1992" s="30"/>
      <c r="M1992" s="109"/>
      <c r="N1992" s="109"/>
      <c r="O1992" s="30"/>
      <c r="P1992" s="109" t="s">
        <v>2728</v>
      </c>
    </row>
    <row r="1993" spans="8:16" ht="32.25" customHeight="1" x14ac:dyDescent="0.2">
      <c r="H1993" s="93"/>
      <c r="I1993" s="30"/>
      <c r="J1993" s="30"/>
      <c r="K1993" s="30"/>
      <c r="L1993" s="30"/>
      <c r="M1993" s="109"/>
      <c r="N1993" s="109"/>
      <c r="O1993" s="30"/>
      <c r="P1993" s="109" t="s">
        <v>2729</v>
      </c>
    </row>
    <row r="1994" spans="8:16" ht="32.25" customHeight="1" x14ac:dyDescent="0.2">
      <c r="H1994" s="93"/>
      <c r="I1994" s="30"/>
      <c r="J1994" s="30"/>
      <c r="K1994" s="30"/>
      <c r="L1994" s="30"/>
      <c r="M1994" s="109"/>
      <c r="N1994" s="109"/>
      <c r="O1994" s="30"/>
      <c r="P1994" s="109" t="s">
        <v>2730</v>
      </c>
    </row>
    <row r="1995" spans="8:16" ht="32.25" customHeight="1" x14ac:dyDescent="0.2">
      <c r="H1995" s="93"/>
      <c r="I1995" s="30"/>
      <c r="J1995" s="30"/>
      <c r="K1995" s="30"/>
      <c r="L1995" s="30"/>
      <c r="M1995" s="109"/>
      <c r="N1995" s="109"/>
      <c r="O1995" s="30"/>
      <c r="P1995" s="109" t="s">
        <v>2731</v>
      </c>
    </row>
    <row r="1996" spans="8:16" ht="32.25" customHeight="1" x14ac:dyDescent="0.2">
      <c r="H1996" s="93"/>
      <c r="I1996" s="30"/>
      <c r="J1996" s="30"/>
      <c r="K1996" s="30"/>
      <c r="L1996" s="30"/>
      <c r="M1996" s="109"/>
      <c r="N1996" s="109"/>
      <c r="O1996" s="30"/>
      <c r="P1996" s="109" t="s">
        <v>2732</v>
      </c>
    </row>
    <row r="1997" spans="8:16" ht="32.25" customHeight="1" x14ac:dyDescent="0.2">
      <c r="H1997" s="93"/>
      <c r="I1997" s="30"/>
      <c r="J1997" s="30"/>
      <c r="K1997" s="30"/>
      <c r="L1997" s="30"/>
      <c r="M1997" s="109"/>
      <c r="N1997" s="109"/>
      <c r="O1997" s="30"/>
      <c r="P1997" s="109" t="s">
        <v>2733</v>
      </c>
    </row>
    <row r="1998" spans="8:16" ht="32.25" customHeight="1" x14ac:dyDescent="0.2">
      <c r="H1998" s="93"/>
      <c r="I1998" s="30"/>
      <c r="J1998" s="30"/>
      <c r="K1998" s="30"/>
      <c r="L1998" s="30"/>
      <c r="M1998" s="109"/>
      <c r="N1998" s="109"/>
      <c r="O1998" s="30"/>
      <c r="P1998" s="109" t="s">
        <v>2734</v>
      </c>
    </row>
    <row r="1999" spans="8:16" ht="32.25" customHeight="1" x14ac:dyDescent="0.2">
      <c r="H1999" s="93"/>
      <c r="I1999" s="30"/>
      <c r="J1999" s="30"/>
      <c r="K1999" s="30"/>
      <c r="L1999" s="30"/>
      <c r="M1999" s="109"/>
      <c r="N1999" s="109"/>
      <c r="O1999" s="30"/>
      <c r="P1999" s="109" t="s">
        <v>2735</v>
      </c>
    </row>
    <row r="2000" spans="8:16" ht="32.25" customHeight="1" x14ac:dyDescent="0.2">
      <c r="H2000" s="93"/>
      <c r="I2000" s="30"/>
      <c r="J2000" s="30"/>
      <c r="K2000" s="30"/>
      <c r="L2000" s="30"/>
      <c r="M2000" s="109"/>
      <c r="N2000" s="109"/>
      <c r="O2000" s="30"/>
      <c r="P2000" s="109" t="s">
        <v>2736</v>
      </c>
    </row>
    <row r="2001" spans="8:16" ht="32.25" customHeight="1" x14ac:dyDescent="0.2">
      <c r="H2001" s="93"/>
      <c r="I2001" s="30"/>
      <c r="J2001" s="30"/>
      <c r="K2001" s="30"/>
      <c r="L2001" s="30"/>
      <c r="M2001" s="109"/>
      <c r="N2001" s="109"/>
      <c r="O2001" s="30"/>
      <c r="P2001" s="109" t="s">
        <v>2737</v>
      </c>
    </row>
    <row r="2002" spans="8:16" ht="32.25" customHeight="1" x14ac:dyDescent="0.2">
      <c r="H2002" s="93"/>
      <c r="I2002" s="30"/>
      <c r="J2002" s="30"/>
      <c r="K2002" s="30"/>
      <c r="L2002" s="30"/>
      <c r="M2002" s="109"/>
      <c r="N2002" s="109"/>
      <c r="O2002" s="30"/>
      <c r="P2002" s="109" t="s">
        <v>2738</v>
      </c>
    </row>
    <row r="2003" spans="8:16" ht="32.25" customHeight="1" x14ac:dyDescent="0.2">
      <c r="H2003" s="93"/>
      <c r="I2003" s="30"/>
      <c r="J2003" s="30"/>
      <c r="K2003" s="30"/>
      <c r="L2003" s="30"/>
      <c r="M2003" s="109"/>
      <c r="N2003" s="109"/>
      <c r="O2003" s="30"/>
      <c r="P2003" s="109" t="s">
        <v>2739</v>
      </c>
    </row>
    <row r="2004" spans="8:16" ht="32.25" customHeight="1" x14ac:dyDescent="0.2">
      <c r="H2004" s="93"/>
      <c r="I2004" s="30"/>
      <c r="J2004" s="30"/>
      <c r="K2004" s="30"/>
      <c r="L2004" s="30"/>
      <c r="M2004" s="109"/>
      <c r="N2004" s="109"/>
      <c r="O2004" s="30"/>
      <c r="P2004" s="109" t="s">
        <v>2740</v>
      </c>
    </row>
    <row r="2005" spans="8:16" ht="32.25" customHeight="1" x14ac:dyDescent="0.2">
      <c r="H2005" s="93"/>
      <c r="I2005" s="30"/>
      <c r="J2005" s="30"/>
      <c r="K2005" s="30"/>
      <c r="L2005" s="30"/>
      <c r="M2005" s="109"/>
      <c r="N2005" s="109"/>
      <c r="O2005" s="30"/>
      <c r="P2005" s="109" t="s">
        <v>2741</v>
      </c>
    </row>
    <row r="2006" spans="8:16" ht="32.25" customHeight="1" x14ac:dyDescent="0.2">
      <c r="H2006" s="93"/>
      <c r="I2006" s="30"/>
      <c r="J2006" s="30"/>
      <c r="K2006" s="30"/>
      <c r="L2006" s="30"/>
      <c r="M2006" s="109"/>
      <c r="N2006" s="109"/>
      <c r="O2006" s="30"/>
      <c r="P2006" s="109" t="s">
        <v>2742</v>
      </c>
    </row>
    <row r="2007" spans="8:16" ht="32.25" customHeight="1" x14ac:dyDescent="0.2">
      <c r="H2007" s="93"/>
      <c r="I2007" s="30"/>
      <c r="J2007" s="30"/>
      <c r="K2007" s="30"/>
      <c r="L2007" s="30"/>
      <c r="M2007" s="109"/>
      <c r="N2007" s="109"/>
      <c r="O2007" s="30"/>
      <c r="P2007" s="109" t="s">
        <v>2743</v>
      </c>
    </row>
    <row r="2008" spans="8:16" ht="32.25" customHeight="1" x14ac:dyDescent="0.2">
      <c r="H2008" s="93"/>
      <c r="I2008" s="30"/>
      <c r="J2008" s="30"/>
      <c r="K2008" s="30"/>
      <c r="L2008" s="30"/>
      <c r="M2008" s="109"/>
      <c r="N2008" s="109"/>
      <c r="O2008" s="30"/>
      <c r="P2008" s="109" t="s">
        <v>2744</v>
      </c>
    </row>
    <row r="2009" spans="8:16" ht="32.25" customHeight="1" x14ac:dyDescent="0.2">
      <c r="H2009" s="93"/>
      <c r="I2009" s="30"/>
      <c r="J2009" s="30"/>
      <c r="K2009" s="30"/>
      <c r="L2009" s="30"/>
      <c r="M2009" s="109"/>
      <c r="N2009" s="109"/>
      <c r="O2009" s="30"/>
      <c r="P2009" s="109" t="s">
        <v>2745</v>
      </c>
    </row>
    <row r="2010" spans="8:16" ht="32.25" customHeight="1" x14ac:dyDescent="0.2">
      <c r="H2010" s="93"/>
      <c r="I2010" s="30"/>
      <c r="J2010" s="30"/>
      <c r="K2010" s="30"/>
      <c r="L2010" s="30"/>
      <c r="M2010" s="109"/>
      <c r="N2010" s="109"/>
      <c r="O2010" s="30"/>
      <c r="P2010" s="109" t="s">
        <v>2746</v>
      </c>
    </row>
    <row r="2011" spans="8:16" ht="32.25" customHeight="1" x14ac:dyDescent="0.2">
      <c r="H2011" s="93"/>
      <c r="I2011" s="30"/>
      <c r="J2011" s="30"/>
      <c r="K2011" s="30"/>
      <c r="L2011" s="30"/>
      <c r="M2011" s="109"/>
      <c r="N2011" s="109"/>
      <c r="O2011" s="30"/>
      <c r="P2011" s="109" t="s">
        <v>2747</v>
      </c>
    </row>
    <row r="2012" spans="8:16" ht="32.25" customHeight="1" x14ac:dyDescent="0.2">
      <c r="H2012" s="93"/>
      <c r="I2012" s="30"/>
      <c r="J2012" s="30"/>
      <c r="K2012" s="30"/>
      <c r="L2012" s="30"/>
      <c r="M2012" s="109"/>
      <c r="N2012" s="109"/>
      <c r="O2012" s="30"/>
      <c r="P2012" s="109" t="s">
        <v>2748</v>
      </c>
    </row>
    <row r="2013" spans="8:16" ht="32.25" customHeight="1" x14ac:dyDescent="0.2">
      <c r="H2013" s="93"/>
      <c r="I2013" s="30"/>
      <c r="J2013" s="30"/>
      <c r="K2013" s="30"/>
      <c r="L2013" s="30"/>
      <c r="M2013" s="109"/>
      <c r="N2013" s="109"/>
      <c r="O2013" s="30"/>
      <c r="P2013" s="109" t="s">
        <v>2749</v>
      </c>
    </row>
    <row r="2014" spans="8:16" ht="32.25" customHeight="1" x14ac:dyDescent="0.2">
      <c r="H2014" s="93"/>
      <c r="I2014" s="30"/>
      <c r="J2014" s="30"/>
      <c r="K2014" s="30"/>
      <c r="L2014" s="30"/>
      <c r="M2014" s="109"/>
      <c r="N2014" s="109"/>
      <c r="O2014" s="30"/>
      <c r="P2014" s="109" t="s">
        <v>2750</v>
      </c>
    </row>
    <row r="2015" spans="8:16" ht="32.25" customHeight="1" x14ac:dyDescent="0.2">
      <c r="H2015" s="93"/>
      <c r="I2015" s="30"/>
      <c r="J2015" s="30"/>
      <c r="K2015" s="30"/>
      <c r="L2015" s="30"/>
      <c r="M2015" s="109"/>
      <c r="N2015" s="109"/>
      <c r="O2015" s="30"/>
      <c r="P2015" s="109" t="s">
        <v>2751</v>
      </c>
    </row>
    <row r="2016" spans="8:16" ht="32.25" customHeight="1" x14ac:dyDescent="0.2">
      <c r="H2016" s="93"/>
      <c r="I2016" s="30"/>
      <c r="J2016" s="30"/>
      <c r="K2016" s="30"/>
      <c r="L2016" s="30"/>
      <c r="M2016" s="109"/>
      <c r="N2016" s="109"/>
      <c r="O2016" s="30"/>
      <c r="P2016" s="109" t="s">
        <v>2752</v>
      </c>
    </row>
    <row r="2017" spans="8:16" ht="32.25" customHeight="1" x14ac:dyDescent="0.2">
      <c r="H2017" s="93"/>
      <c r="I2017" s="30"/>
      <c r="J2017" s="30"/>
      <c r="K2017" s="30"/>
      <c r="L2017" s="30"/>
      <c r="M2017" s="109"/>
      <c r="N2017" s="109"/>
      <c r="O2017" s="30"/>
      <c r="P2017" s="109" t="s">
        <v>2753</v>
      </c>
    </row>
    <row r="2018" spans="8:16" ht="32.25" customHeight="1" x14ac:dyDescent="0.2">
      <c r="H2018" s="93"/>
      <c r="I2018" s="30"/>
      <c r="J2018" s="30"/>
      <c r="K2018" s="30"/>
      <c r="L2018" s="30"/>
      <c r="M2018" s="109"/>
      <c r="N2018" s="109"/>
      <c r="O2018" s="30"/>
      <c r="P2018" s="109" t="s">
        <v>2754</v>
      </c>
    </row>
    <row r="2019" spans="8:16" ht="32.25" customHeight="1" x14ac:dyDescent="0.2">
      <c r="H2019" s="93"/>
      <c r="I2019" s="30"/>
      <c r="J2019" s="30"/>
      <c r="K2019" s="30"/>
      <c r="L2019" s="30"/>
      <c r="M2019" s="109"/>
      <c r="N2019" s="109"/>
      <c r="O2019" s="30"/>
      <c r="P2019" s="109" t="s">
        <v>2755</v>
      </c>
    </row>
    <row r="2020" spans="8:16" ht="32.25" customHeight="1" x14ac:dyDescent="0.2">
      <c r="H2020" s="93"/>
      <c r="I2020" s="30"/>
      <c r="J2020" s="30"/>
      <c r="K2020" s="30"/>
      <c r="L2020" s="30"/>
      <c r="M2020" s="109"/>
      <c r="N2020" s="109"/>
      <c r="O2020" s="30"/>
      <c r="P2020" s="109" t="s">
        <v>2756</v>
      </c>
    </row>
    <row r="2021" spans="8:16" ht="32.25" customHeight="1" x14ac:dyDescent="0.2">
      <c r="H2021" s="93"/>
      <c r="I2021" s="30"/>
      <c r="J2021" s="30"/>
      <c r="K2021" s="30"/>
      <c r="L2021" s="30"/>
      <c r="M2021" s="109"/>
      <c r="N2021" s="109"/>
      <c r="O2021" s="30"/>
      <c r="P2021" s="109" t="s">
        <v>2757</v>
      </c>
    </row>
    <row r="2022" spans="8:16" ht="32.25" customHeight="1" x14ac:dyDescent="0.2">
      <c r="H2022" s="93"/>
      <c r="I2022" s="30"/>
      <c r="J2022" s="30"/>
      <c r="K2022" s="30"/>
      <c r="L2022" s="30"/>
      <c r="M2022" s="109"/>
      <c r="N2022" s="109"/>
      <c r="O2022" s="30"/>
      <c r="P2022" s="109" t="s">
        <v>2758</v>
      </c>
    </row>
    <row r="2023" spans="8:16" ht="32.25" customHeight="1" x14ac:dyDescent="0.2">
      <c r="H2023" s="93"/>
      <c r="I2023" s="30"/>
      <c r="J2023" s="30"/>
      <c r="K2023" s="30"/>
      <c r="L2023" s="30"/>
      <c r="M2023" s="109"/>
      <c r="N2023" s="109"/>
      <c r="O2023" s="30"/>
      <c r="P2023" s="109" t="s">
        <v>2759</v>
      </c>
    </row>
    <row r="2024" spans="8:16" ht="32.25" customHeight="1" x14ac:dyDescent="0.2">
      <c r="H2024" s="93"/>
      <c r="I2024" s="30"/>
      <c r="J2024" s="30"/>
      <c r="K2024" s="30"/>
      <c r="L2024" s="30"/>
      <c r="M2024" s="109"/>
      <c r="N2024" s="109"/>
      <c r="O2024" s="30"/>
      <c r="P2024" s="109" t="s">
        <v>2760</v>
      </c>
    </row>
    <row r="2025" spans="8:16" ht="32.25" customHeight="1" x14ac:dyDescent="0.2">
      <c r="H2025" s="93"/>
      <c r="I2025" s="30"/>
      <c r="J2025" s="30"/>
      <c r="K2025" s="30"/>
      <c r="L2025" s="30"/>
      <c r="M2025" s="109"/>
      <c r="N2025" s="109"/>
      <c r="O2025" s="30"/>
      <c r="P2025" s="109" t="s">
        <v>2761</v>
      </c>
    </row>
    <row r="2026" spans="8:16" ht="32.25" customHeight="1" x14ac:dyDescent="0.2">
      <c r="H2026" s="93"/>
      <c r="I2026" s="30"/>
      <c r="J2026" s="30"/>
      <c r="K2026" s="30"/>
      <c r="L2026" s="30"/>
      <c r="M2026" s="109"/>
      <c r="N2026" s="109"/>
      <c r="O2026" s="30"/>
      <c r="P2026" s="109" t="s">
        <v>2762</v>
      </c>
    </row>
    <row r="2027" spans="8:16" ht="32.25" customHeight="1" x14ac:dyDescent="0.2">
      <c r="H2027" s="93"/>
      <c r="I2027" s="30"/>
      <c r="J2027" s="30"/>
      <c r="K2027" s="30"/>
      <c r="L2027" s="30"/>
      <c r="M2027" s="109"/>
      <c r="N2027" s="109"/>
      <c r="O2027" s="30"/>
      <c r="P2027" s="109" t="s">
        <v>2763</v>
      </c>
    </row>
    <row r="2028" spans="8:16" ht="32.25" customHeight="1" x14ac:dyDescent="0.2">
      <c r="H2028" s="93"/>
      <c r="I2028" s="30"/>
      <c r="J2028" s="30"/>
      <c r="K2028" s="30"/>
      <c r="L2028" s="30"/>
      <c r="M2028" s="109"/>
      <c r="N2028" s="109"/>
      <c r="O2028" s="30"/>
      <c r="P2028" s="109" t="s">
        <v>2764</v>
      </c>
    </row>
    <row r="2029" spans="8:16" ht="32.25" customHeight="1" x14ac:dyDescent="0.2">
      <c r="H2029" s="93"/>
      <c r="I2029" s="30"/>
      <c r="J2029" s="30"/>
      <c r="K2029" s="30"/>
      <c r="L2029" s="30"/>
      <c r="M2029" s="109"/>
      <c r="N2029" s="109"/>
      <c r="O2029" s="30"/>
      <c r="P2029" s="109" t="s">
        <v>2765</v>
      </c>
    </row>
    <row r="2030" spans="8:16" ht="32.25" customHeight="1" x14ac:dyDescent="0.2">
      <c r="H2030" s="93"/>
      <c r="I2030" s="30"/>
      <c r="J2030" s="30"/>
      <c r="K2030" s="30"/>
      <c r="L2030" s="30"/>
      <c r="M2030" s="109"/>
      <c r="N2030" s="109"/>
      <c r="O2030" s="30"/>
      <c r="P2030" s="109" t="s">
        <v>2766</v>
      </c>
    </row>
    <row r="2031" spans="8:16" ht="32.25" customHeight="1" x14ac:dyDescent="0.2">
      <c r="H2031" s="93"/>
      <c r="I2031" s="30"/>
      <c r="J2031" s="30"/>
      <c r="K2031" s="30"/>
      <c r="L2031" s="30"/>
      <c r="M2031" s="109"/>
      <c r="N2031" s="109"/>
      <c r="O2031" s="30"/>
      <c r="P2031" s="109" t="s">
        <v>2767</v>
      </c>
    </row>
    <row r="2032" spans="8:16" ht="32.25" customHeight="1" x14ac:dyDescent="0.2">
      <c r="H2032" s="93"/>
      <c r="I2032" s="30"/>
      <c r="J2032" s="30"/>
      <c r="K2032" s="30"/>
      <c r="L2032" s="30"/>
      <c r="M2032" s="109"/>
      <c r="N2032" s="109"/>
      <c r="O2032" s="30"/>
      <c r="P2032" s="109" t="s">
        <v>2768</v>
      </c>
    </row>
    <row r="2033" spans="8:16" ht="32.25" customHeight="1" x14ac:dyDescent="0.2">
      <c r="H2033" s="93"/>
      <c r="I2033" s="30"/>
      <c r="J2033" s="30"/>
      <c r="K2033" s="30"/>
      <c r="L2033" s="30"/>
      <c r="M2033" s="109"/>
      <c r="N2033" s="109"/>
      <c r="O2033" s="30"/>
      <c r="P2033" s="109" t="s">
        <v>2769</v>
      </c>
    </row>
    <row r="2034" spans="8:16" ht="32.25" customHeight="1" x14ac:dyDescent="0.2">
      <c r="H2034" s="93"/>
      <c r="I2034" s="30"/>
      <c r="J2034" s="30"/>
      <c r="K2034" s="30"/>
      <c r="L2034" s="30"/>
      <c r="M2034" s="109"/>
      <c r="N2034" s="109"/>
      <c r="O2034" s="30"/>
      <c r="P2034" s="109" t="s">
        <v>2770</v>
      </c>
    </row>
    <row r="2035" spans="8:16" ht="32.25" customHeight="1" x14ac:dyDescent="0.2">
      <c r="H2035" s="93"/>
      <c r="I2035" s="30"/>
      <c r="J2035" s="30"/>
      <c r="K2035" s="30"/>
      <c r="L2035" s="30"/>
      <c r="M2035" s="109"/>
      <c r="N2035" s="109"/>
      <c r="O2035" s="30"/>
      <c r="P2035" s="109" t="s">
        <v>2771</v>
      </c>
    </row>
    <row r="2036" spans="8:16" ht="32.25" customHeight="1" x14ac:dyDescent="0.2">
      <c r="H2036" s="93"/>
      <c r="I2036" s="30"/>
      <c r="J2036" s="30"/>
      <c r="K2036" s="30"/>
      <c r="L2036" s="30"/>
      <c r="M2036" s="109"/>
      <c r="N2036" s="109"/>
      <c r="O2036" s="30"/>
      <c r="P2036" s="109" t="s">
        <v>2772</v>
      </c>
    </row>
    <row r="2037" spans="8:16" ht="32.25" customHeight="1" x14ac:dyDescent="0.2">
      <c r="H2037" s="93"/>
      <c r="I2037" s="30"/>
      <c r="J2037" s="30"/>
      <c r="K2037" s="30"/>
      <c r="L2037" s="30"/>
      <c r="M2037" s="109"/>
      <c r="N2037" s="109"/>
      <c r="O2037" s="30"/>
      <c r="P2037" s="109" t="s">
        <v>2773</v>
      </c>
    </row>
    <row r="2038" spans="8:16" ht="32.25" customHeight="1" x14ac:dyDescent="0.2">
      <c r="H2038" s="93"/>
      <c r="I2038" s="30"/>
      <c r="J2038" s="30"/>
      <c r="K2038" s="30"/>
      <c r="L2038" s="30"/>
      <c r="M2038" s="109"/>
      <c r="N2038" s="109"/>
      <c r="O2038" s="30"/>
      <c r="P2038" s="109" t="s">
        <v>2774</v>
      </c>
    </row>
    <row r="2039" spans="8:16" ht="32.25" customHeight="1" x14ac:dyDescent="0.2">
      <c r="H2039" s="93"/>
      <c r="I2039" s="30"/>
      <c r="J2039" s="30"/>
      <c r="K2039" s="30"/>
      <c r="L2039" s="30"/>
      <c r="M2039" s="109"/>
      <c r="N2039" s="109"/>
      <c r="O2039" s="30"/>
      <c r="P2039" s="109" t="s">
        <v>2775</v>
      </c>
    </row>
    <row r="2040" spans="8:16" ht="32.25" customHeight="1" x14ac:dyDescent="0.2">
      <c r="H2040" s="93"/>
      <c r="I2040" s="30"/>
      <c r="J2040" s="30"/>
      <c r="K2040" s="30"/>
      <c r="L2040" s="30"/>
      <c r="M2040" s="109"/>
      <c r="N2040" s="109"/>
      <c r="O2040" s="30"/>
      <c r="P2040" s="109" t="s">
        <v>2776</v>
      </c>
    </row>
    <row r="2041" spans="8:16" ht="32.25" customHeight="1" x14ac:dyDescent="0.2">
      <c r="H2041" s="93"/>
      <c r="I2041" s="30"/>
      <c r="J2041" s="30"/>
      <c r="K2041" s="30"/>
      <c r="L2041" s="30"/>
      <c r="M2041" s="109"/>
      <c r="N2041" s="109"/>
      <c r="O2041" s="30"/>
      <c r="P2041" s="109" t="s">
        <v>2777</v>
      </c>
    </row>
    <row r="2042" spans="8:16" ht="32.25" customHeight="1" x14ac:dyDescent="0.2">
      <c r="H2042" s="93"/>
      <c r="I2042" s="30"/>
      <c r="J2042" s="30"/>
      <c r="K2042" s="30"/>
      <c r="L2042" s="30"/>
      <c r="M2042" s="109"/>
      <c r="N2042" s="109"/>
      <c r="O2042" s="30"/>
      <c r="P2042" s="109" t="s">
        <v>2778</v>
      </c>
    </row>
    <row r="2043" spans="8:16" ht="32.25" customHeight="1" x14ac:dyDescent="0.2">
      <c r="H2043" s="93"/>
      <c r="I2043" s="30"/>
      <c r="J2043" s="30"/>
      <c r="K2043" s="30"/>
      <c r="L2043" s="30"/>
      <c r="M2043" s="109"/>
      <c r="N2043" s="109"/>
      <c r="O2043" s="30"/>
      <c r="P2043" s="109" t="s">
        <v>2779</v>
      </c>
    </row>
    <row r="2044" spans="8:16" ht="32.25" customHeight="1" x14ac:dyDescent="0.2">
      <c r="H2044" s="93"/>
      <c r="I2044" s="30"/>
      <c r="J2044" s="30"/>
      <c r="K2044" s="30"/>
      <c r="L2044" s="30"/>
      <c r="M2044" s="109"/>
      <c r="N2044" s="109"/>
      <c r="O2044" s="30"/>
      <c r="P2044" s="109" t="s">
        <v>2780</v>
      </c>
    </row>
    <row r="2045" spans="8:16" ht="32.25" customHeight="1" x14ac:dyDescent="0.2">
      <c r="H2045" s="93"/>
      <c r="I2045" s="30"/>
      <c r="J2045" s="30"/>
      <c r="K2045" s="30"/>
      <c r="L2045" s="30"/>
      <c r="M2045" s="109"/>
      <c r="N2045" s="109"/>
      <c r="O2045" s="30"/>
      <c r="P2045" s="109" t="s">
        <v>2781</v>
      </c>
    </row>
    <row r="2046" spans="8:16" ht="32.25" customHeight="1" x14ac:dyDescent="0.2">
      <c r="H2046" s="93"/>
      <c r="I2046" s="30"/>
      <c r="J2046" s="30"/>
      <c r="K2046" s="30"/>
      <c r="L2046" s="30"/>
      <c r="M2046" s="109"/>
      <c r="N2046" s="109"/>
      <c r="O2046" s="30"/>
      <c r="P2046" s="109" t="s">
        <v>2782</v>
      </c>
    </row>
    <row r="2047" spans="8:16" ht="32.25" customHeight="1" x14ac:dyDescent="0.2">
      <c r="H2047" s="93"/>
      <c r="I2047" s="30"/>
      <c r="J2047" s="30"/>
      <c r="K2047" s="30"/>
      <c r="L2047" s="30"/>
      <c r="M2047" s="109"/>
      <c r="N2047" s="109"/>
      <c r="O2047" s="30"/>
      <c r="P2047" s="109" t="s">
        <v>2783</v>
      </c>
    </row>
    <row r="2048" spans="8:16" ht="32.25" customHeight="1" x14ac:dyDescent="0.2">
      <c r="H2048" s="93"/>
      <c r="I2048" s="30"/>
      <c r="J2048" s="30"/>
      <c r="K2048" s="30"/>
      <c r="L2048" s="30"/>
      <c r="M2048" s="109"/>
      <c r="N2048" s="109"/>
      <c r="O2048" s="30"/>
      <c r="P2048" s="109" t="s">
        <v>2784</v>
      </c>
    </row>
    <row r="2049" spans="8:16" ht="32.25" customHeight="1" x14ac:dyDescent="0.2">
      <c r="H2049" s="93"/>
      <c r="I2049" s="30"/>
      <c r="J2049" s="30"/>
      <c r="K2049" s="30"/>
      <c r="L2049" s="30"/>
      <c r="M2049" s="109"/>
      <c r="N2049" s="109"/>
      <c r="O2049" s="30"/>
      <c r="P2049" s="109" t="s">
        <v>2785</v>
      </c>
    </row>
    <row r="2050" spans="8:16" ht="32.25" customHeight="1" x14ac:dyDescent="0.2">
      <c r="H2050" s="93"/>
      <c r="I2050" s="30"/>
      <c r="J2050" s="30"/>
      <c r="K2050" s="30"/>
      <c r="L2050" s="30"/>
      <c r="M2050" s="109"/>
      <c r="N2050" s="109"/>
      <c r="O2050" s="30"/>
      <c r="P2050" s="109" t="s">
        <v>2786</v>
      </c>
    </row>
    <row r="2051" spans="8:16" ht="32.25" customHeight="1" x14ac:dyDescent="0.2">
      <c r="H2051" s="93"/>
      <c r="I2051" s="30"/>
      <c r="J2051" s="30"/>
      <c r="K2051" s="30"/>
      <c r="L2051" s="30"/>
      <c r="M2051" s="109"/>
      <c r="N2051" s="109"/>
      <c r="O2051" s="30"/>
      <c r="P2051" s="109" t="s">
        <v>2787</v>
      </c>
    </row>
    <row r="2052" spans="8:16" ht="32.25" customHeight="1" x14ac:dyDescent="0.2">
      <c r="H2052" s="93"/>
      <c r="I2052" s="30"/>
      <c r="J2052" s="30"/>
      <c r="K2052" s="30"/>
      <c r="L2052" s="30"/>
      <c r="M2052" s="109"/>
      <c r="N2052" s="109"/>
      <c r="O2052" s="30"/>
      <c r="P2052" s="109" t="s">
        <v>2788</v>
      </c>
    </row>
    <row r="2053" spans="8:16" ht="32.25" customHeight="1" x14ac:dyDescent="0.2">
      <c r="H2053" s="93"/>
      <c r="I2053" s="30"/>
      <c r="J2053" s="30"/>
      <c r="K2053" s="30"/>
      <c r="L2053" s="30"/>
      <c r="M2053" s="109"/>
      <c r="N2053" s="109"/>
      <c r="O2053" s="30"/>
      <c r="P2053" s="109" t="s">
        <v>2789</v>
      </c>
    </row>
    <row r="2054" spans="8:16" ht="32.25" customHeight="1" x14ac:dyDescent="0.2">
      <c r="H2054" s="93"/>
      <c r="I2054" s="30"/>
      <c r="J2054" s="30"/>
      <c r="K2054" s="30"/>
      <c r="L2054" s="30"/>
      <c r="M2054" s="109"/>
      <c r="N2054" s="109"/>
      <c r="O2054" s="30"/>
      <c r="P2054" s="109" t="s">
        <v>2790</v>
      </c>
    </row>
    <row r="2055" spans="8:16" ht="32.25" customHeight="1" x14ac:dyDescent="0.2">
      <c r="H2055" s="93"/>
      <c r="I2055" s="30"/>
      <c r="J2055" s="30"/>
      <c r="K2055" s="30"/>
      <c r="L2055" s="30"/>
      <c r="M2055" s="109"/>
      <c r="N2055" s="109"/>
      <c r="O2055" s="30"/>
      <c r="P2055" s="109" t="s">
        <v>2791</v>
      </c>
    </row>
    <row r="2056" spans="8:16" ht="32.25" customHeight="1" x14ac:dyDescent="0.2">
      <c r="H2056" s="93"/>
      <c r="I2056" s="30"/>
      <c r="J2056" s="30"/>
      <c r="K2056" s="30"/>
      <c r="L2056" s="30"/>
      <c r="M2056" s="109"/>
      <c r="N2056" s="109"/>
      <c r="O2056" s="30"/>
      <c r="P2056" s="109" t="s">
        <v>2792</v>
      </c>
    </row>
    <row r="2057" spans="8:16" ht="32.25" customHeight="1" x14ac:dyDescent="0.2">
      <c r="H2057" s="93"/>
      <c r="I2057" s="30"/>
      <c r="J2057" s="30"/>
      <c r="K2057" s="30"/>
      <c r="L2057" s="30"/>
      <c r="M2057" s="109"/>
      <c r="N2057" s="109"/>
      <c r="O2057" s="30"/>
      <c r="P2057" s="109" t="s">
        <v>2793</v>
      </c>
    </row>
    <row r="2058" spans="8:16" ht="32.25" customHeight="1" x14ac:dyDescent="0.2">
      <c r="H2058" s="93"/>
      <c r="I2058" s="30"/>
      <c r="J2058" s="30"/>
      <c r="K2058" s="30"/>
      <c r="L2058" s="30"/>
      <c r="M2058" s="109"/>
      <c r="N2058" s="109"/>
      <c r="O2058" s="30"/>
      <c r="P2058" s="109" t="s">
        <v>2794</v>
      </c>
    </row>
    <row r="2059" spans="8:16" ht="32.25" customHeight="1" x14ac:dyDescent="0.2">
      <c r="H2059" s="93"/>
      <c r="I2059" s="30"/>
      <c r="J2059" s="30"/>
      <c r="K2059" s="30"/>
      <c r="L2059" s="30"/>
      <c r="M2059" s="109"/>
      <c r="N2059" s="109"/>
      <c r="O2059" s="30"/>
      <c r="P2059" s="109" t="s">
        <v>2795</v>
      </c>
    </row>
    <row r="2060" spans="8:16" ht="32.25" customHeight="1" x14ac:dyDescent="0.2">
      <c r="H2060" s="93"/>
      <c r="I2060" s="30"/>
      <c r="J2060" s="30"/>
      <c r="K2060" s="30"/>
      <c r="L2060" s="30"/>
      <c r="M2060" s="109"/>
      <c r="N2060" s="109"/>
      <c r="O2060" s="30"/>
      <c r="P2060" s="109" t="s">
        <v>2796</v>
      </c>
    </row>
    <row r="2061" spans="8:16" ht="32.25" customHeight="1" x14ac:dyDescent="0.2">
      <c r="H2061" s="93"/>
      <c r="I2061" s="30"/>
      <c r="J2061" s="30"/>
      <c r="K2061" s="30"/>
      <c r="L2061" s="30"/>
      <c r="M2061" s="109"/>
      <c r="N2061" s="109"/>
      <c r="O2061" s="30"/>
      <c r="P2061" s="109" t="s">
        <v>2797</v>
      </c>
    </row>
    <row r="2062" spans="8:16" ht="32.25" customHeight="1" x14ac:dyDescent="0.2">
      <c r="H2062" s="93"/>
      <c r="I2062" s="30"/>
      <c r="J2062" s="30"/>
      <c r="K2062" s="30"/>
      <c r="L2062" s="30"/>
      <c r="M2062" s="109"/>
      <c r="N2062" s="109"/>
      <c r="O2062" s="30"/>
      <c r="P2062" s="109" t="s">
        <v>2798</v>
      </c>
    </row>
    <row r="2063" spans="8:16" ht="32.25" customHeight="1" x14ac:dyDescent="0.2">
      <c r="H2063" s="93"/>
      <c r="I2063" s="30"/>
      <c r="J2063" s="30"/>
      <c r="K2063" s="30"/>
      <c r="L2063" s="30"/>
      <c r="M2063" s="109"/>
      <c r="N2063" s="109"/>
      <c r="O2063" s="30"/>
      <c r="P2063" s="109" t="s">
        <v>2799</v>
      </c>
    </row>
    <row r="2064" spans="8:16" ht="32.25" customHeight="1" x14ac:dyDescent="0.2">
      <c r="H2064" s="93"/>
      <c r="I2064" s="30"/>
      <c r="J2064" s="30"/>
      <c r="K2064" s="30"/>
      <c r="L2064" s="30"/>
      <c r="M2064" s="109"/>
      <c r="N2064" s="109"/>
      <c r="O2064" s="30"/>
      <c r="P2064" s="109" t="s">
        <v>2800</v>
      </c>
    </row>
    <row r="2065" spans="8:16" ht="32.25" customHeight="1" x14ac:dyDescent="0.2">
      <c r="H2065" s="93"/>
      <c r="I2065" s="30"/>
      <c r="J2065" s="30"/>
      <c r="K2065" s="30"/>
      <c r="L2065" s="30"/>
      <c r="M2065" s="109"/>
      <c r="N2065" s="109"/>
      <c r="O2065" s="30"/>
      <c r="P2065" s="109" t="s">
        <v>2801</v>
      </c>
    </row>
    <row r="2066" spans="8:16" ht="32.25" customHeight="1" x14ac:dyDescent="0.2">
      <c r="H2066" s="93"/>
      <c r="I2066" s="30"/>
      <c r="J2066" s="30"/>
      <c r="K2066" s="30"/>
      <c r="L2066" s="30"/>
      <c r="M2066" s="109"/>
      <c r="N2066" s="109"/>
      <c r="O2066" s="30"/>
      <c r="P2066" s="109" t="s">
        <v>2802</v>
      </c>
    </row>
    <row r="2067" spans="8:16" ht="32.25" customHeight="1" x14ac:dyDescent="0.2">
      <c r="H2067" s="93"/>
      <c r="I2067" s="30"/>
      <c r="J2067" s="30"/>
      <c r="K2067" s="30"/>
      <c r="L2067" s="30"/>
      <c r="M2067" s="109"/>
      <c r="N2067" s="109"/>
      <c r="O2067" s="30"/>
      <c r="P2067" s="109" t="s">
        <v>2803</v>
      </c>
    </row>
    <row r="2068" spans="8:16" ht="32.25" customHeight="1" x14ac:dyDescent="0.2">
      <c r="H2068" s="93"/>
      <c r="I2068" s="30"/>
      <c r="J2068" s="30"/>
      <c r="K2068" s="30"/>
      <c r="L2068" s="30"/>
      <c r="M2068" s="109"/>
      <c r="N2068" s="109"/>
      <c r="O2068" s="30"/>
      <c r="P2068" s="109" t="s">
        <v>2804</v>
      </c>
    </row>
    <row r="2069" spans="8:16" ht="32.25" customHeight="1" x14ac:dyDescent="0.2">
      <c r="H2069" s="93"/>
      <c r="I2069" s="30"/>
      <c r="J2069" s="30"/>
      <c r="K2069" s="30"/>
      <c r="L2069" s="30"/>
      <c r="M2069" s="109"/>
      <c r="N2069" s="109"/>
      <c r="O2069" s="30"/>
      <c r="P2069" s="109" t="s">
        <v>2805</v>
      </c>
    </row>
    <row r="2070" spans="8:16" ht="32.25" customHeight="1" x14ac:dyDescent="0.2">
      <c r="H2070" s="93"/>
      <c r="I2070" s="30"/>
      <c r="J2070" s="30"/>
      <c r="K2070" s="30"/>
      <c r="L2070" s="30"/>
      <c r="M2070" s="109"/>
      <c r="N2070" s="109"/>
      <c r="O2070" s="30"/>
      <c r="P2070" s="109" t="s">
        <v>2806</v>
      </c>
    </row>
    <row r="2071" spans="8:16" ht="32.25" customHeight="1" x14ac:dyDescent="0.2">
      <c r="H2071" s="93"/>
      <c r="I2071" s="30"/>
      <c r="J2071" s="30"/>
      <c r="K2071" s="30"/>
      <c r="L2071" s="30"/>
      <c r="M2071" s="109"/>
      <c r="N2071" s="109"/>
      <c r="O2071" s="30"/>
      <c r="P2071" s="109" t="s">
        <v>2807</v>
      </c>
    </row>
    <row r="2072" spans="8:16" ht="32.25" customHeight="1" x14ac:dyDescent="0.2">
      <c r="H2072" s="93"/>
      <c r="I2072" s="30"/>
      <c r="J2072" s="30"/>
      <c r="K2072" s="30"/>
      <c r="L2072" s="30"/>
      <c r="M2072" s="109"/>
      <c r="N2072" s="109"/>
      <c r="O2072" s="30"/>
      <c r="P2072" s="109" t="s">
        <v>2808</v>
      </c>
    </row>
    <row r="2073" spans="8:16" ht="32.25" customHeight="1" x14ac:dyDescent="0.2">
      <c r="H2073" s="93"/>
      <c r="I2073" s="30"/>
      <c r="J2073" s="30"/>
      <c r="K2073" s="30"/>
      <c r="L2073" s="30"/>
      <c r="M2073" s="109"/>
      <c r="N2073" s="109"/>
      <c r="O2073" s="30"/>
      <c r="P2073" s="109" t="s">
        <v>2809</v>
      </c>
    </row>
    <row r="2074" spans="8:16" ht="32.25" customHeight="1" x14ac:dyDescent="0.2">
      <c r="H2074" s="93"/>
      <c r="I2074" s="30"/>
      <c r="J2074" s="30"/>
      <c r="K2074" s="30"/>
      <c r="L2074" s="30"/>
      <c r="M2074" s="109"/>
      <c r="N2074" s="109"/>
      <c r="O2074" s="30"/>
      <c r="P2074" s="109" t="s">
        <v>2810</v>
      </c>
    </row>
    <row r="2075" spans="8:16" ht="32.25" customHeight="1" x14ac:dyDescent="0.2">
      <c r="H2075" s="93"/>
      <c r="I2075" s="30"/>
      <c r="J2075" s="30"/>
      <c r="K2075" s="30"/>
      <c r="L2075" s="30"/>
      <c r="M2075" s="109"/>
      <c r="N2075" s="109"/>
      <c r="O2075" s="30"/>
      <c r="P2075" s="109" t="s">
        <v>2811</v>
      </c>
    </row>
    <row r="2076" spans="8:16" ht="32.25" customHeight="1" x14ac:dyDescent="0.2">
      <c r="H2076" s="93"/>
      <c r="I2076" s="30"/>
      <c r="J2076" s="30"/>
      <c r="K2076" s="30"/>
      <c r="L2076" s="30"/>
      <c r="M2076" s="109"/>
      <c r="N2076" s="109"/>
      <c r="O2076" s="30"/>
      <c r="P2076" s="109" t="s">
        <v>2812</v>
      </c>
    </row>
    <row r="2077" spans="8:16" ht="32.25" customHeight="1" x14ac:dyDescent="0.2">
      <c r="H2077" s="93"/>
      <c r="I2077" s="30"/>
      <c r="J2077" s="30"/>
      <c r="K2077" s="30"/>
      <c r="L2077" s="30"/>
      <c r="M2077" s="109"/>
      <c r="N2077" s="109"/>
      <c r="O2077" s="30"/>
      <c r="P2077" s="109" t="s">
        <v>2813</v>
      </c>
    </row>
    <row r="2078" spans="8:16" ht="32.25" customHeight="1" x14ac:dyDescent="0.2">
      <c r="H2078" s="93"/>
      <c r="I2078" s="30"/>
      <c r="J2078" s="30"/>
      <c r="K2078" s="30"/>
      <c r="L2078" s="30"/>
      <c r="M2078" s="109"/>
      <c r="N2078" s="109"/>
      <c r="O2078" s="30"/>
      <c r="P2078" s="109" t="s">
        <v>2814</v>
      </c>
    </row>
    <row r="2079" spans="8:16" ht="32.25" customHeight="1" x14ac:dyDescent="0.2">
      <c r="H2079" s="93"/>
      <c r="I2079" s="30"/>
      <c r="J2079" s="30"/>
      <c r="K2079" s="30"/>
      <c r="L2079" s="30"/>
      <c r="M2079" s="109"/>
      <c r="N2079" s="109"/>
      <c r="O2079" s="30"/>
      <c r="P2079" s="109" t="s">
        <v>2815</v>
      </c>
    </row>
    <row r="2080" spans="8:16" ht="32.25" customHeight="1" x14ac:dyDescent="0.2">
      <c r="H2080" s="93"/>
      <c r="I2080" s="30"/>
      <c r="J2080" s="30"/>
      <c r="K2080" s="30"/>
      <c r="L2080" s="30"/>
      <c r="M2080" s="109"/>
      <c r="N2080" s="109"/>
      <c r="O2080" s="30"/>
      <c r="P2080" s="109" t="s">
        <v>2816</v>
      </c>
    </row>
    <row r="2081" spans="8:16" ht="32.25" customHeight="1" x14ac:dyDescent="0.2">
      <c r="H2081" s="93"/>
      <c r="I2081" s="30"/>
      <c r="J2081" s="30"/>
      <c r="K2081" s="30"/>
      <c r="L2081" s="30"/>
      <c r="M2081" s="109"/>
      <c r="N2081" s="109"/>
      <c r="O2081" s="30"/>
      <c r="P2081" s="109" t="s">
        <v>2817</v>
      </c>
    </row>
    <row r="2082" spans="8:16" ht="32.25" customHeight="1" x14ac:dyDescent="0.2">
      <c r="H2082" s="93"/>
      <c r="I2082" s="30"/>
      <c r="J2082" s="30"/>
      <c r="K2082" s="30"/>
      <c r="L2082" s="30"/>
      <c r="M2082" s="109"/>
      <c r="N2082" s="109"/>
      <c r="O2082" s="30"/>
      <c r="P2082" s="109" t="s">
        <v>2818</v>
      </c>
    </row>
    <row r="2083" spans="8:16" ht="32.25" customHeight="1" x14ac:dyDescent="0.2">
      <c r="H2083" s="93"/>
      <c r="I2083" s="30"/>
      <c r="J2083" s="30"/>
      <c r="K2083" s="30"/>
      <c r="L2083" s="30"/>
      <c r="M2083" s="109"/>
      <c r="N2083" s="109"/>
      <c r="O2083" s="30"/>
      <c r="P2083" s="109" t="s">
        <v>2819</v>
      </c>
    </row>
    <row r="2084" spans="8:16" ht="32.25" customHeight="1" x14ac:dyDescent="0.2">
      <c r="H2084" s="93"/>
      <c r="I2084" s="30"/>
      <c r="J2084" s="30"/>
      <c r="K2084" s="30"/>
      <c r="L2084" s="30"/>
      <c r="M2084" s="109"/>
      <c r="N2084" s="109"/>
      <c r="O2084" s="30"/>
      <c r="P2084" s="109" t="s">
        <v>2820</v>
      </c>
    </row>
    <row r="2085" spans="8:16" ht="32.25" customHeight="1" x14ac:dyDescent="0.2">
      <c r="H2085" s="93"/>
      <c r="I2085" s="30"/>
      <c r="J2085" s="30"/>
      <c r="K2085" s="30"/>
      <c r="L2085" s="30"/>
      <c r="M2085" s="109"/>
      <c r="N2085" s="109"/>
      <c r="O2085" s="30"/>
      <c r="P2085" s="109" t="s">
        <v>2821</v>
      </c>
    </row>
    <row r="2086" spans="8:16" ht="32.25" customHeight="1" x14ac:dyDescent="0.2">
      <c r="H2086" s="93"/>
      <c r="I2086" s="30"/>
      <c r="J2086" s="30"/>
      <c r="K2086" s="30"/>
      <c r="L2086" s="30"/>
      <c r="M2086" s="109"/>
      <c r="N2086" s="109"/>
      <c r="O2086" s="30"/>
      <c r="P2086" s="109" t="s">
        <v>2822</v>
      </c>
    </row>
    <row r="2087" spans="8:16" ht="32.25" customHeight="1" x14ac:dyDescent="0.2">
      <c r="H2087" s="93"/>
      <c r="I2087" s="30"/>
      <c r="J2087" s="30"/>
      <c r="K2087" s="30"/>
      <c r="L2087" s="30"/>
      <c r="M2087" s="109"/>
      <c r="N2087" s="109"/>
      <c r="O2087" s="30"/>
      <c r="P2087" s="109" t="s">
        <v>2823</v>
      </c>
    </row>
    <row r="2088" spans="8:16" ht="32.25" customHeight="1" x14ac:dyDescent="0.2">
      <c r="H2088" s="93"/>
      <c r="I2088" s="30"/>
      <c r="J2088" s="30"/>
      <c r="K2088" s="30"/>
      <c r="L2088" s="30"/>
      <c r="M2088" s="109"/>
      <c r="N2088" s="109"/>
      <c r="O2088" s="30"/>
      <c r="P2088" s="109" t="s">
        <v>2824</v>
      </c>
    </row>
    <row r="2089" spans="8:16" ht="32.25" customHeight="1" x14ac:dyDescent="0.2">
      <c r="H2089" s="93"/>
      <c r="I2089" s="30"/>
      <c r="J2089" s="30"/>
      <c r="K2089" s="30"/>
      <c r="L2089" s="30"/>
      <c r="M2089" s="109"/>
      <c r="N2089" s="109"/>
      <c r="O2089" s="30"/>
      <c r="P2089" s="109" t="s">
        <v>2825</v>
      </c>
    </row>
    <row r="2090" spans="8:16" ht="32.25" customHeight="1" x14ac:dyDescent="0.2">
      <c r="H2090" s="93"/>
      <c r="I2090" s="30"/>
      <c r="J2090" s="30"/>
      <c r="K2090" s="30"/>
      <c r="L2090" s="30"/>
      <c r="M2090" s="109"/>
      <c r="N2090" s="109"/>
      <c r="O2090" s="30"/>
      <c r="P2090" s="109" t="s">
        <v>2826</v>
      </c>
    </row>
    <row r="2091" spans="8:16" ht="32.25" customHeight="1" x14ac:dyDescent="0.2">
      <c r="H2091" s="93"/>
      <c r="I2091" s="30"/>
      <c r="J2091" s="30"/>
      <c r="K2091" s="30"/>
      <c r="L2091" s="30"/>
      <c r="M2091" s="109"/>
      <c r="N2091" s="109"/>
      <c r="O2091" s="30"/>
      <c r="P2091" s="109" t="s">
        <v>2827</v>
      </c>
    </row>
    <row r="2092" spans="8:16" ht="32.25" customHeight="1" x14ac:dyDescent="0.2">
      <c r="H2092" s="93"/>
      <c r="I2092" s="30"/>
      <c r="J2092" s="30"/>
      <c r="K2092" s="30"/>
      <c r="L2092" s="30"/>
      <c r="M2092" s="109"/>
      <c r="N2092" s="109"/>
      <c r="O2092" s="30"/>
      <c r="P2092" s="109" t="s">
        <v>2828</v>
      </c>
    </row>
    <row r="2093" spans="8:16" ht="32.25" customHeight="1" x14ac:dyDescent="0.2">
      <c r="H2093" s="93"/>
      <c r="I2093" s="30"/>
      <c r="J2093" s="30"/>
      <c r="K2093" s="30"/>
      <c r="L2093" s="30"/>
      <c r="M2093" s="109"/>
      <c r="N2093" s="109"/>
      <c r="O2093" s="30"/>
      <c r="P2093" s="109" t="s">
        <v>2829</v>
      </c>
    </row>
    <row r="2094" spans="8:16" ht="32.25" customHeight="1" x14ac:dyDescent="0.2">
      <c r="H2094" s="93"/>
      <c r="I2094" s="30"/>
      <c r="J2094" s="30"/>
      <c r="K2094" s="30"/>
      <c r="L2094" s="30"/>
      <c r="M2094" s="109"/>
      <c r="N2094" s="109"/>
      <c r="O2094" s="30"/>
      <c r="P2094" s="109" t="s">
        <v>2830</v>
      </c>
    </row>
    <row r="2095" spans="8:16" ht="32.25" customHeight="1" x14ac:dyDescent="0.2">
      <c r="H2095" s="93"/>
      <c r="I2095" s="30"/>
      <c r="J2095" s="30"/>
      <c r="K2095" s="30"/>
      <c r="L2095" s="30"/>
      <c r="M2095" s="109"/>
      <c r="N2095" s="109"/>
      <c r="O2095" s="30"/>
      <c r="P2095" s="109" t="s">
        <v>2831</v>
      </c>
    </row>
    <row r="2096" spans="8:16" ht="32.25" customHeight="1" x14ac:dyDescent="0.2">
      <c r="H2096" s="93"/>
      <c r="I2096" s="30"/>
      <c r="J2096" s="30"/>
      <c r="K2096" s="30"/>
      <c r="L2096" s="30"/>
      <c r="M2096" s="109"/>
      <c r="N2096" s="109"/>
      <c r="O2096" s="30"/>
      <c r="P2096" s="109" t="s">
        <v>2832</v>
      </c>
    </row>
    <row r="2097" spans="8:16" ht="32.25" customHeight="1" x14ac:dyDescent="0.2">
      <c r="H2097" s="93"/>
      <c r="I2097" s="30"/>
      <c r="J2097" s="30"/>
      <c r="K2097" s="30"/>
      <c r="L2097" s="30"/>
      <c r="M2097" s="109"/>
      <c r="N2097" s="109"/>
      <c r="O2097" s="30"/>
      <c r="P2097" s="109" t="s">
        <v>2833</v>
      </c>
    </row>
    <row r="2098" spans="8:16" ht="32.25" customHeight="1" x14ac:dyDescent="0.2">
      <c r="H2098" s="93"/>
      <c r="I2098" s="30"/>
      <c r="J2098" s="30"/>
      <c r="K2098" s="30"/>
      <c r="L2098" s="30"/>
      <c r="M2098" s="109"/>
      <c r="N2098" s="109"/>
      <c r="O2098" s="30"/>
      <c r="P2098" s="109" t="s">
        <v>2834</v>
      </c>
    </row>
    <row r="2099" spans="8:16" ht="32.25" customHeight="1" x14ac:dyDescent="0.2">
      <c r="H2099" s="93"/>
      <c r="I2099" s="30"/>
      <c r="J2099" s="30"/>
      <c r="K2099" s="30"/>
      <c r="L2099" s="30"/>
      <c r="M2099" s="109"/>
      <c r="N2099" s="109"/>
      <c r="O2099" s="30"/>
      <c r="P2099" s="109" t="s">
        <v>2835</v>
      </c>
    </row>
    <row r="2100" spans="8:16" ht="32.25" customHeight="1" x14ac:dyDescent="0.2">
      <c r="H2100" s="93"/>
      <c r="I2100" s="30"/>
      <c r="J2100" s="30"/>
      <c r="K2100" s="30"/>
      <c r="L2100" s="30"/>
      <c r="M2100" s="109"/>
      <c r="N2100" s="109"/>
      <c r="O2100" s="30"/>
      <c r="P2100" s="109" t="s">
        <v>2836</v>
      </c>
    </row>
    <row r="2101" spans="8:16" ht="32.25" customHeight="1" x14ac:dyDescent="0.2">
      <c r="H2101" s="93"/>
      <c r="I2101" s="30"/>
      <c r="J2101" s="30"/>
      <c r="K2101" s="30"/>
      <c r="L2101" s="30"/>
      <c r="M2101" s="109"/>
      <c r="N2101" s="109"/>
      <c r="O2101" s="30"/>
      <c r="P2101" s="109" t="s">
        <v>2837</v>
      </c>
    </row>
    <row r="2102" spans="8:16" ht="32.25" customHeight="1" x14ac:dyDescent="0.2">
      <c r="H2102" s="93"/>
      <c r="I2102" s="30"/>
      <c r="J2102" s="30"/>
      <c r="K2102" s="30"/>
      <c r="L2102" s="30"/>
      <c r="M2102" s="109"/>
      <c r="N2102" s="109"/>
      <c r="O2102" s="30"/>
      <c r="P2102" s="109" t="s">
        <v>2838</v>
      </c>
    </row>
    <row r="2103" spans="8:16" ht="32.25" customHeight="1" x14ac:dyDescent="0.2">
      <c r="H2103" s="93"/>
      <c r="I2103" s="30"/>
      <c r="J2103" s="30"/>
      <c r="K2103" s="30"/>
      <c r="L2103" s="30"/>
      <c r="M2103" s="109"/>
      <c r="N2103" s="109"/>
      <c r="O2103" s="30"/>
      <c r="P2103" s="109" t="s">
        <v>2839</v>
      </c>
    </row>
    <row r="2104" spans="8:16" ht="32.25" customHeight="1" x14ac:dyDescent="0.2">
      <c r="H2104" s="93"/>
      <c r="I2104" s="30"/>
      <c r="J2104" s="30"/>
      <c r="K2104" s="30"/>
      <c r="L2104" s="30"/>
      <c r="M2104" s="109"/>
      <c r="N2104" s="109"/>
      <c r="O2104" s="30"/>
      <c r="P2104" s="109" t="s">
        <v>2840</v>
      </c>
    </row>
    <row r="2105" spans="8:16" ht="32.25" customHeight="1" x14ac:dyDescent="0.2">
      <c r="H2105" s="93"/>
      <c r="I2105" s="30"/>
      <c r="J2105" s="30"/>
      <c r="K2105" s="30"/>
      <c r="L2105" s="30"/>
      <c r="M2105" s="109"/>
      <c r="N2105" s="109"/>
      <c r="O2105" s="30"/>
      <c r="P2105" s="109" t="s">
        <v>2841</v>
      </c>
    </row>
    <row r="2106" spans="8:16" ht="32.25" customHeight="1" x14ac:dyDescent="0.2">
      <c r="H2106" s="93"/>
      <c r="I2106" s="30"/>
      <c r="J2106" s="30"/>
      <c r="K2106" s="30"/>
      <c r="L2106" s="30"/>
      <c r="M2106" s="109"/>
      <c r="N2106" s="109"/>
      <c r="O2106" s="30"/>
      <c r="P2106" s="109" t="s">
        <v>2842</v>
      </c>
    </row>
    <row r="2107" spans="8:16" ht="32.25" customHeight="1" x14ac:dyDescent="0.2">
      <c r="H2107" s="93"/>
      <c r="I2107" s="30"/>
      <c r="J2107" s="30"/>
      <c r="K2107" s="30"/>
      <c r="L2107" s="30"/>
      <c r="M2107" s="109"/>
      <c r="N2107" s="109"/>
      <c r="O2107" s="30"/>
      <c r="P2107" s="109" t="s">
        <v>2843</v>
      </c>
    </row>
    <row r="2108" spans="8:16" ht="32.25" customHeight="1" x14ac:dyDescent="0.2">
      <c r="H2108" s="93"/>
      <c r="I2108" s="30"/>
      <c r="J2108" s="30"/>
      <c r="K2108" s="30"/>
      <c r="L2108" s="30"/>
      <c r="M2108" s="109"/>
      <c r="N2108" s="109"/>
      <c r="O2108" s="30"/>
      <c r="P2108" s="109" t="s">
        <v>2844</v>
      </c>
    </row>
    <row r="2109" spans="8:16" ht="32.25" customHeight="1" x14ac:dyDescent="0.2">
      <c r="H2109" s="93"/>
      <c r="I2109" s="30"/>
      <c r="J2109" s="30"/>
      <c r="K2109" s="30"/>
      <c r="L2109" s="30"/>
      <c r="M2109" s="109"/>
      <c r="N2109" s="109"/>
      <c r="O2109" s="30"/>
      <c r="P2109" s="109" t="s">
        <v>2845</v>
      </c>
    </row>
    <row r="2110" spans="8:16" ht="32.25" customHeight="1" x14ac:dyDescent="0.2">
      <c r="H2110" s="93"/>
      <c r="I2110" s="30"/>
      <c r="J2110" s="30"/>
      <c r="K2110" s="30"/>
      <c r="L2110" s="30"/>
      <c r="M2110" s="109"/>
      <c r="N2110" s="109"/>
      <c r="O2110" s="30"/>
      <c r="P2110" s="109" t="s">
        <v>2846</v>
      </c>
    </row>
    <row r="2111" spans="8:16" ht="32.25" customHeight="1" x14ac:dyDescent="0.2">
      <c r="H2111" s="93"/>
      <c r="I2111" s="30"/>
      <c r="J2111" s="30"/>
      <c r="K2111" s="30"/>
      <c r="L2111" s="30"/>
      <c r="M2111" s="109"/>
      <c r="N2111" s="109"/>
      <c r="O2111" s="30"/>
      <c r="P2111" s="109" t="s">
        <v>2847</v>
      </c>
    </row>
    <row r="2112" spans="8:16" ht="32.25" customHeight="1" x14ac:dyDescent="0.2">
      <c r="H2112" s="93"/>
      <c r="I2112" s="30"/>
      <c r="J2112" s="30"/>
      <c r="K2112" s="30"/>
      <c r="L2112" s="30"/>
      <c r="M2112" s="109"/>
      <c r="N2112" s="109"/>
      <c r="O2112" s="30"/>
      <c r="P2112" s="109" t="s">
        <v>2848</v>
      </c>
    </row>
    <row r="2113" spans="8:16" ht="32.25" customHeight="1" x14ac:dyDescent="0.2">
      <c r="H2113" s="93"/>
      <c r="I2113" s="30"/>
      <c r="J2113" s="30"/>
      <c r="K2113" s="30"/>
      <c r="L2113" s="30"/>
      <c r="M2113" s="109"/>
      <c r="N2113" s="109"/>
      <c r="O2113" s="30"/>
      <c r="P2113" s="109" t="s">
        <v>2849</v>
      </c>
    </row>
    <row r="2114" spans="8:16" ht="32.25" customHeight="1" x14ac:dyDescent="0.2">
      <c r="H2114" s="93"/>
      <c r="I2114" s="30"/>
      <c r="J2114" s="30"/>
      <c r="K2114" s="30"/>
      <c r="L2114" s="30"/>
      <c r="M2114" s="109"/>
      <c r="N2114" s="109"/>
      <c r="O2114" s="30"/>
      <c r="P2114" s="109" t="s">
        <v>2850</v>
      </c>
    </row>
    <row r="2115" spans="8:16" ht="32.25" customHeight="1" x14ac:dyDescent="0.2">
      <c r="H2115" s="93"/>
      <c r="I2115" s="30"/>
      <c r="J2115" s="30"/>
      <c r="K2115" s="30"/>
      <c r="L2115" s="30"/>
      <c r="M2115" s="109"/>
      <c r="N2115" s="109"/>
      <c r="O2115" s="30"/>
      <c r="P2115" s="109" t="s">
        <v>2851</v>
      </c>
    </row>
    <row r="2116" spans="8:16" ht="32.25" customHeight="1" x14ac:dyDescent="0.2">
      <c r="H2116" s="93"/>
      <c r="I2116" s="30"/>
      <c r="J2116" s="30"/>
      <c r="K2116" s="30"/>
      <c r="L2116" s="30"/>
      <c r="M2116" s="109"/>
      <c r="N2116" s="109"/>
      <c r="O2116" s="30"/>
      <c r="P2116" s="109" t="s">
        <v>2852</v>
      </c>
    </row>
    <row r="2117" spans="8:16" ht="32.25" customHeight="1" x14ac:dyDescent="0.2">
      <c r="H2117" s="93"/>
      <c r="I2117" s="30"/>
      <c r="J2117" s="30"/>
      <c r="K2117" s="30"/>
      <c r="L2117" s="30"/>
      <c r="M2117" s="109"/>
      <c r="N2117" s="109"/>
      <c r="O2117" s="30"/>
      <c r="P2117" s="109" t="s">
        <v>2853</v>
      </c>
    </row>
    <row r="2118" spans="8:16" ht="32.25" customHeight="1" x14ac:dyDescent="0.2">
      <c r="H2118" s="93"/>
      <c r="I2118" s="30"/>
      <c r="J2118" s="30"/>
      <c r="K2118" s="30"/>
      <c r="L2118" s="30"/>
      <c r="M2118" s="109"/>
      <c r="N2118" s="109"/>
      <c r="O2118" s="30"/>
      <c r="P2118" s="109" t="s">
        <v>2854</v>
      </c>
    </row>
    <row r="2119" spans="8:16" ht="32.25" customHeight="1" x14ac:dyDescent="0.2">
      <c r="H2119" s="93"/>
      <c r="I2119" s="30"/>
      <c r="J2119" s="30"/>
      <c r="K2119" s="30"/>
      <c r="L2119" s="30"/>
      <c r="M2119" s="109"/>
      <c r="N2119" s="109"/>
      <c r="O2119" s="30"/>
      <c r="P2119" s="109" t="s">
        <v>2855</v>
      </c>
    </row>
    <row r="2120" spans="8:16" ht="32.25" customHeight="1" x14ac:dyDescent="0.2">
      <c r="H2120" s="93"/>
      <c r="I2120" s="30"/>
      <c r="J2120" s="30"/>
      <c r="K2120" s="30"/>
      <c r="L2120" s="30"/>
      <c r="M2120" s="109"/>
      <c r="N2120" s="109"/>
      <c r="O2120" s="30"/>
      <c r="P2120" s="109" t="s">
        <v>2856</v>
      </c>
    </row>
    <row r="2121" spans="8:16" ht="32.25" customHeight="1" x14ac:dyDescent="0.2">
      <c r="H2121" s="93"/>
      <c r="I2121" s="30"/>
      <c r="J2121" s="30"/>
      <c r="K2121" s="30"/>
      <c r="L2121" s="30"/>
      <c r="M2121" s="109"/>
      <c r="N2121" s="109"/>
      <c r="O2121" s="30"/>
      <c r="P2121" s="109" t="s">
        <v>2857</v>
      </c>
    </row>
    <row r="2122" spans="8:16" ht="32.25" customHeight="1" x14ac:dyDescent="0.2">
      <c r="H2122" s="93"/>
      <c r="I2122" s="30"/>
      <c r="J2122" s="30"/>
      <c r="K2122" s="30"/>
      <c r="L2122" s="30"/>
      <c r="M2122" s="109"/>
      <c r="N2122" s="109"/>
      <c r="O2122" s="30"/>
      <c r="P2122" s="109" t="s">
        <v>2858</v>
      </c>
    </row>
    <row r="2123" spans="8:16" ht="32.25" customHeight="1" x14ac:dyDescent="0.2">
      <c r="H2123" s="93"/>
      <c r="I2123" s="30"/>
      <c r="J2123" s="30"/>
      <c r="K2123" s="30"/>
      <c r="L2123" s="30"/>
      <c r="M2123" s="109"/>
      <c r="N2123" s="109"/>
      <c r="O2123" s="30"/>
      <c r="P2123" s="109" t="s">
        <v>2859</v>
      </c>
    </row>
    <row r="2124" spans="8:16" ht="32.25" customHeight="1" x14ac:dyDescent="0.2">
      <c r="H2124" s="93"/>
      <c r="I2124" s="30"/>
      <c r="J2124" s="30"/>
      <c r="K2124" s="30"/>
      <c r="L2124" s="30"/>
      <c r="M2124" s="109"/>
      <c r="N2124" s="109"/>
      <c r="O2124" s="30"/>
      <c r="P2124" s="109" t="s">
        <v>2860</v>
      </c>
    </row>
    <row r="2125" spans="8:16" ht="32.25" customHeight="1" x14ac:dyDescent="0.2">
      <c r="H2125" s="93"/>
      <c r="I2125" s="30"/>
      <c r="J2125" s="30"/>
      <c r="K2125" s="30"/>
      <c r="L2125" s="30"/>
      <c r="M2125" s="109"/>
      <c r="N2125" s="109"/>
      <c r="O2125" s="30"/>
      <c r="P2125" s="109" t="s">
        <v>2861</v>
      </c>
    </row>
    <row r="2126" spans="8:16" ht="32.25" customHeight="1" x14ac:dyDescent="0.2">
      <c r="H2126" s="93"/>
      <c r="I2126" s="30"/>
      <c r="J2126" s="30"/>
      <c r="K2126" s="30"/>
      <c r="L2126" s="30"/>
      <c r="M2126" s="109"/>
      <c r="N2126" s="109"/>
      <c r="O2126" s="30"/>
      <c r="P2126" s="109" t="s">
        <v>2862</v>
      </c>
    </row>
    <row r="2127" spans="8:16" ht="32.25" customHeight="1" x14ac:dyDescent="0.2">
      <c r="H2127" s="93"/>
      <c r="I2127" s="30"/>
      <c r="J2127" s="30"/>
      <c r="K2127" s="30"/>
      <c r="L2127" s="30"/>
      <c r="M2127" s="109"/>
      <c r="N2127" s="109"/>
      <c r="O2127" s="30"/>
      <c r="P2127" s="109" t="s">
        <v>2863</v>
      </c>
    </row>
    <row r="2128" spans="8:16" ht="32.25" customHeight="1" x14ac:dyDescent="0.2">
      <c r="H2128" s="93"/>
      <c r="I2128" s="30"/>
      <c r="J2128" s="30"/>
      <c r="K2128" s="30"/>
      <c r="L2128" s="30"/>
      <c r="M2128" s="109"/>
      <c r="N2128" s="109"/>
      <c r="O2128" s="30"/>
      <c r="P2128" s="109" t="s">
        <v>2864</v>
      </c>
    </row>
    <row r="2129" spans="8:16" ht="32.25" customHeight="1" x14ac:dyDescent="0.2">
      <c r="H2129" s="93"/>
      <c r="I2129" s="30"/>
      <c r="J2129" s="30"/>
      <c r="K2129" s="30"/>
      <c r="L2129" s="30"/>
      <c r="M2129" s="109"/>
      <c r="N2129" s="109"/>
      <c r="O2129" s="30"/>
      <c r="P2129" s="109" t="s">
        <v>2865</v>
      </c>
    </row>
    <row r="2130" spans="8:16" ht="32.25" customHeight="1" x14ac:dyDescent="0.2">
      <c r="H2130" s="93"/>
      <c r="I2130" s="30"/>
      <c r="J2130" s="30"/>
      <c r="K2130" s="30"/>
      <c r="L2130" s="30"/>
      <c r="M2130" s="109"/>
      <c r="N2130" s="109"/>
      <c r="O2130" s="30"/>
      <c r="P2130" s="109" t="s">
        <v>2866</v>
      </c>
    </row>
    <row r="2131" spans="8:16" ht="32.25" customHeight="1" x14ac:dyDescent="0.2">
      <c r="H2131" s="93"/>
      <c r="I2131" s="30"/>
      <c r="J2131" s="30"/>
      <c r="K2131" s="30"/>
      <c r="L2131" s="30"/>
      <c r="M2131" s="109"/>
      <c r="N2131" s="109"/>
      <c r="O2131" s="30"/>
      <c r="P2131" s="109" t="s">
        <v>2867</v>
      </c>
    </row>
    <row r="2132" spans="8:16" ht="32.25" customHeight="1" x14ac:dyDescent="0.2">
      <c r="H2132" s="93"/>
      <c r="I2132" s="30"/>
      <c r="J2132" s="30"/>
      <c r="K2132" s="30"/>
      <c r="L2132" s="30"/>
      <c r="M2132" s="109"/>
      <c r="N2132" s="109"/>
      <c r="O2132" s="30"/>
      <c r="P2132" s="109" t="s">
        <v>2868</v>
      </c>
    </row>
    <row r="2133" spans="8:16" ht="32.25" customHeight="1" x14ac:dyDescent="0.2">
      <c r="H2133" s="93"/>
      <c r="I2133" s="30"/>
      <c r="J2133" s="30"/>
      <c r="K2133" s="30"/>
      <c r="L2133" s="30"/>
      <c r="M2133" s="109"/>
      <c r="N2133" s="109"/>
      <c r="O2133" s="30"/>
      <c r="P2133" s="109" t="s">
        <v>2869</v>
      </c>
    </row>
    <row r="2134" spans="8:16" ht="32.25" customHeight="1" x14ac:dyDescent="0.2">
      <c r="H2134" s="93"/>
      <c r="I2134" s="30"/>
      <c r="J2134" s="30"/>
      <c r="K2134" s="30"/>
      <c r="L2134" s="30"/>
      <c r="M2134" s="109"/>
      <c r="N2134" s="109"/>
      <c r="O2134" s="30"/>
      <c r="P2134" s="109" t="s">
        <v>2870</v>
      </c>
    </row>
    <row r="2135" spans="8:16" ht="32.25" customHeight="1" x14ac:dyDescent="0.2">
      <c r="H2135" s="93"/>
      <c r="I2135" s="30"/>
      <c r="J2135" s="30"/>
      <c r="K2135" s="30"/>
      <c r="L2135" s="30"/>
      <c r="M2135" s="109"/>
      <c r="N2135" s="109"/>
      <c r="O2135" s="30"/>
      <c r="P2135" s="109" t="s">
        <v>2871</v>
      </c>
    </row>
    <row r="2136" spans="8:16" ht="32.25" customHeight="1" x14ac:dyDescent="0.2">
      <c r="H2136" s="93"/>
      <c r="I2136" s="30"/>
      <c r="J2136" s="30"/>
      <c r="K2136" s="30"/>
      <c r="L2136" s="30"/>
      <c r="M2136" s="109"/>
      <c r="N2136" s="109"/>
      <c r="O2136" s="30"/>
      <c r="P2136" s="109" t="s">
        <v>2872</v>
      </c>
    </row>
    <row r="2137" spans="8:16" ht="32.25" customHeight="1" x14ac:dyDescent="0.2">
      <c r="H2137" s="93"/>
      <c r="I2137" s="30"/>
      <c r="J2137" s="30"/>
      <c r="K2137" s="30"/>
      <c r="L2137" s="30"/>
      <c r="M2137" s="109"/>
      <c r="N2137" s="109"/>
      <c r="O2137" s="30"/>
      <c r="P2137" s="109" t="s">
        <v>2873</v>
      </c>
    </row>
    <row r="2138" spans="8:16" ht="32.25" customHeight="1" x14ac:dyDescent="0.2">
      <c r="H2138" s="93"/>
      <c r="I2138" s="30"/>
      <c r="J2138" s="30"/>
      <c r="K2138" s="30"/>
      <c r="L2138" s="30"/>
      <c r="M2138" s="109"/>
      <c r="N2138" s="109"/>
      <c r="O2138" s="30"/>
      <c r="P2138" s="109" t="s">
        <v>2874</v>
      </c>
    </row>
    <row r="2139" spans="8:16" ht="32.25" customHeight="1" x14ac:dyDescent="0.2">
      <c r="H2139" s="93"/>
      <c r="I2139" s="30"/>
      <c r="J2139" s="30"/>
      <c r="K2139" s="30"/>
      <c r="L2139" s="30"/>
      <c r="M2139" s="109"/>
      <c r="N2139" s="109"/>
      <c r="O2139" s="30"/>
      <c r="P2139" s="109" t="s">
        <v>2875</v>
      </c>
    </row>
    <row r="2140" spans="8:16" ht="32.25" customHeight="1" x14ac:dyDescent="0.2">
      <c r="H2140" s="93"/>
      <c r="I2140" s="30"/>
      <c r="J2140" s="30"/>
      <c r="K2140" s="30"/>
      <c r="L2140" s="30"/>
      <c r="M2140" s="109"/>
      <c r="N2140" s="109"/>
      <c r="O2140" s="30"/>
      <c r="P2140" s="109" t="s">
        <v>2876</v>
      </c>
    </row>
    <row r="2141" spans="8:16" ht="32.25" customHeight="1" x14ac:dyDescent="0.2">
      <c r="H2141" s="93"/>
      <c r="I2141" s="30"/>
      <c r="J2141" s="30"/>
      <c r="K2141" s="30"/>
      <c r="L2141" s="30"/>
      <c r="M2141" s="109"/>
      <c r="N2141" s="109"/>
      <c r="O2141" s="30"/>
      <c r="P2141" s="109" t="s">
        <v>2877</v>
      </c>
    </row>
    <row r="2142" spans="8:16" ht="32.25" customHeight="1" x14ac:dyDescent="0.2">
      <c r="H2142" s="93"/>
      <c r="I2142" s="30"/>
      <c r="J2142" s="30"/>
      <c r="K2142" s="30"/>
      <c r="L2142" s="30"/>
      <c r="M2142" s="109"/>
      <c r="N2142" s="109"/>
      <c r="O2142" s="30"/>
      <c r="P2142" s="109" t="s">
        <v>2878</v>
      </c>
    </row>
    <row r="2143" spans="8:16" ht="32.25" customHeight="1" x14ac:dyDescent="0.2">
      <c r="H2143" s="93"/>
    </row>
  </sheetData>
  <sheetProtection password="812E" sheet="1" selectLockedCells="1"/>
  <autoFilter ref="U1:V20" xr:uid="{00000000-0009-0000-0000-00000D000000}">
    <sortState ref="U2:V20">
      <sortCondition ref="U1:U20"/>
    </sortState>
  </autoFilter>
  <phoneticPr fontId="0" type="noConversion"/>
  <pageMargins left="0.7" right="0.7" top="0.75" bottom="0.75" header="0.3" footer="0.3"/>
  <pageSetup paperSize="9"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5" tint="-0.249977111117893"/>
  </sheetPr>
  <dimension ref="A1:D35"/>
  <sheetViews>
    <sheetView workbookViewId="0">
      <selection activeCell="B12" sqref="B12"/>
    </sheetView>
  </sheetViews>
  <sheetFormatPr defaultRowHeight="21.75" customHeight="1" x14ac:dyDescent="0.2"/>
  <cols>
    <col min="1" max="2" width="31.5703125" style="26" customWidth="1"/>
    <col min="3" max="3" width="29.85546875" style="26" customWidth="1"/>
    <col min="4" max="4" width="19.42578125" style="26" customWidth="1"/>
    <col min="5" max="16384" width="9.140625" style="26"/>
  </cols>
  <sheetData>
    <row r="1" spans="1:4" ht="21.75" customHeight="1" x14ac:dyDescent="0.2">
      <c r="A1" s="114" t="s">
        <v>3440</v>
      </c>
      <c r="B1" s="114"/>
      <c r="C1" s="114" t="s">
        <v>50</v>
      </c>
      <c r="D1" s="490" t="s">
        <v>51</v>
      </c>
    </row>
    <row r="2" spans="1:4" ht="21.75" customHeight="1" x14ac:dyDescent="0.2">
      <c r="A2" s="115" t="s">
        <v>3441</v>
      </c>
      <c r="B2" s="115" t="s">
        <v>68</v>
      </c>
      <c r="C2" s="115" t="s">
        <v>68</v>
      </c>
      <c r="D2" s="491" t="s">
        <v>128</v>
      </c>
    </row>
    <row r="3" spans="1:4" ht="21.75" customHeight="1" x14ac:dyDescent="0.2">
      <c r="A3" s="115" t="s">
        <v>3442</v>
      </c>
      <c r="B3" s="115" t="s">
        <v>68</v>
      </c>
      <c r="C3" s="115" t="s">
        <v>87</v>
      </c>
      <c r="D3" s="491" t="s">
        <v>88</v>
      </c>
    </row>
    <row r="4" spans="1:4" ht="21.75" customHeight="1" x14ac:dyDescent="0.2">
      <c r="A4" s="115" t="s">
        <v>3443</v>
      </c>
      <c r="B4" s="115" t="s">
        <v>87</v>
      </c>
      <c r="C4" s="115" t="s">
        <v>106</v>
      </c>
      <c r="D4" s="491" t="s">
        <v>124</v>
      </c>
    </row>
    <row r="5" spans="1:4" ht="21.75" customHeight="1" x14ac:dyDescent="0.2">
      <c r="A5" s="115" t="s">
        <v>3444</v>
      </c>
      <c r="B5" s="115" t="s">
        <v>106</v>
      </c>
      <c r="C5" s="115" t="s">
        <v>123</v>
      </c>
      <c r="D5" s="491" t="s">
        <v>140</v>
      </c>
    </row>
    <row r="6" spans="1:4" ht="21.75" customHeight="1" x14ac:dyDescent="0.2">
      <c r="A6" s="115" t="s">
        <v>3445</v>
      </c>
      <c r="B6" s="115" t="s">
        <v>106</v>
      </c>
      <c r="C6" s="115" t="s">
        <v>139</v>
      </c>
      <c r="D6" s="491" t="s">
        <v>155</v>
      </c>
    </row>
    <row r="7" spans="1:4" ht="21.75" customHeight="1" x14ac:dyDescent="0.2">
      <c r="A7" s="115" t="s">
        <v>3446</v>
      </c>
      <c r="B7" s="115" t="s">
        <v>106</v>
      </c>
      <c r="C7" s="115" t="s">
        <v>154</v>
      </c>
      <c r="D7" s="491" t="s">
        <v>170</v>
      </c>
    </row>
    <row r="8" spans="1:4" ht="21.75" customHeight="1" x14ac:dyDescent="0.2">
      <c r="A8" s="115" t="s">
        <v>3447</v>
      </c>
      <c r="B8" s="115" t="s">
        <v>123</v>
      </c>
      <c r="C8" s="115" t="s">
        <v>169</v>
      </c>
      <c r="D8" s="491" t="s">
        <v>184</v>
      </c>
    </row>
    <row r="9" spans="1:4" ht="21.75" customHeight="1" x14ac:dyDescent="0.2">
      <c r="A9" s="115" t="s">
        <v>3448</v>
      </c>
      <c r="B9" s="115" t="s">
        <v>123</v>
      </c>
      <c r="C9" s="115" t="s">
        <v>183</v>
      </c>
      <c r="D9" s="491" t="s">
        <v>199</v>
      </c>
    </row>
    <row r="10" spans="1:4" ht="21.75" customHeight="1" x14ac:dyDescent="0.2">
      <c r="A10" s="115" t="s">
        <v>3449</v>
      </c>
      <c r="B10" s="115" t="s">
        <v>123</v>
      </c>
      <c r="C10" s="115" t="s">
        <v>198</v>
      </c>
      <c r="D10" s="491" t="s">
        <v>212</v>
      </c>
    </row>
    <row r="11" spans="1:4" ht="21.75" customHeight="1" x14ac:dyDescent="0.2">
      <c r="A11" s="115" t="s">
        <v>3450</v>
      </c>
      <c r="B11" s="115" t="s">
        <v>139</v>
      </c>
      <c r="C11" s="115" t="s">
        <v>211</v>
      </c>
      <c r="D11" s="115"/>
    </row>
    <row r="12" spans="1:4" ht="21.75" customHeight="1" x14ac:dyDescent="0.2">
      <c r="A12" s="115" t="s">
        <v>3451</v>
      </c>
      <c r="B12" s="115" t="s">
        <v>139</v>
      </c>
      <c r="C12" s="115" t="s">
        <v>226</v>
      </c>
      <c r="D12" s="115"/>
    </row>
    <row r="13" spans="1:4" ht="21.75" customHeight="1" x14ac:dyDescent="0.2">
      <c r="A13" s="115" t="s">
        <v>3452</v>
      </c>
      <c r="B13" s="115" t="s">
        <v>154</v>
      </c>
      <c r="C13" s="115" t="s">
        <v>239</v>
      </c>
      <c r="D13" s="115"/>
    </row>
    <row r="14" spans="1:4" ht="21.75" customHeight="1" x14ac:dyDescent="0.2">
      <c r="A14" s="115" t="s">
        <v>3453</v>
      </c>
      <c r="B14" s="115" t="s">
        <v>169</v>
      </c>
      <c r="C14" s="115" t="s">
        <v>252</v>
      </c>
      <c r="D14" s="115"/>
    </row>
    <row r="15" spans="1:4" ht="21.75" customHeight="1" x14ac:dyDescent="0.2">
      <c r="A15" s="116" t="s">
        <v>3454</v>
      </c>
      <c r="B15" s="115" t="s">
        <v>169</v>
      </c>
      <c r="C15" s="115" t="s">
        <v>264</v>
      </c>
      <c r="D15" s="115"/>
    </row>
    <row r="16" spans="1:4" ht="21.75" customHeight="1" x14ac:dyDescent="0.2">
      <c r="A16" s="115" t="s">
        <v>3455</v>
      </c>
      <c r="B16" s="115" t="s">
        <v>169</v>
      </c>
      <c r="C16" s="115" t="s">
        <v>275</v>
      </c>
      <c r="D16" s="115"/>
    </row>
    <row r="17" spans="1:4" ht="21.75" customHeight="1" x14ac:dyDescent="0.2">
      <c r="A17" s="115" t="s">
        <v>3456</v>
      </c>
      <c r="B17" s="115" t="s">
        <v>183</v>
      </c>
      <c r="C17" s="115" t="s">
        <v>285</v>
      </c>
      <c r="D17" s="115"/>
    </row>
    <row r="18" spans="1:4" ht="21.75" customHeight="1" x14ac:dyDescent="0.2">
      <c r="A18" s="115" t="s">
        <v>3457</v>
      </c>
      <c r="B18" s="115" t="s">
        <v>198</v>
      </c>
      <c r="D18" s="115"/>
    </row>
    <row r="19" spans="1:4" ht="21.75" customHeight="1" x14ac:dyDescent="0.2">
      <c r="A19" s="115" t="s">
        <v>3458</v>
      </c>
      <c r="B19" s="115" t="s">
        <v>198</v>
      </c>
      <c r="D19" s="115"/>
    </row>
    <row r="20" spans="1:4" ht="21.75" customHeight="1" x14ac:dyDescent="0.2">
      <c r="A20" s="115" t="s">
        <v>3459</v>
      </c>
      <c r="B20" s="115" t="s">
        <v>211</v>
      </c>
      <c r="D20" s="115"/>
    </row>
    <row r="21" spans="1:4" ht="21.75" customHeight="1" x14ac:dyDescent="0.2">
      <c r="A21" s="115" t="s">
        <v>3460</v>
      </c>
      <c r="B21" s="115" t="s">
        <v>211</v>
      </c>
      <c r="D21" s="115"/>
    </row>
    <row r="22" spans="1:4" ht="21.75" customHeight="1" x14ac:dyDescent="0.2">
      <c r="A22" s="115" t="s">
        <v>3461</v>
      </c>
      <c r="B22" s="115" t="s">
        <v>226</v>
      </c>
      <c r="D22" s="115"/>
    </row>
    <row r="23" spans="1:4" ht="21.75" customHeight="1" x14ac:dyDescent="0.2">
      <c r="A23" s="115" t="s">
        <v>3462</v>
      </c>
      <c r="B23" s="115" t="s">
        <v>226</v>
      </c>
      <c r="D23" s="115"/>
    </row>
    <row r="24" spans="1:4" ht="21.75" customHeight="1" x14ac:dyDescent="0.2">
      <c r="A24" s="115" t="s">
        <v>3463</v>
      </c>
      <c r="B24" s="115" t="s">
        <v>239</v>
      </c>
      <c r="D24" s="115"/>
    </row>
    <row r="25" spans="1:4" ht="21.75" customHeight="1" x14ac:dyDescent="0.2">
      <c r="A25" s="115" t="s">
        <v>3464</v>
      </c>
      <c r="B25" s="115" t="s">
        <v>239</v>
      </c>
      <c r="D25" s="115"/>
    </row>
    <row r="26" spans="1:4" ht="21.75" customHeight="1" x14ac:dyDescent="0.2">
      <c r="A26" s="115" t="s">
        <v>3465</v>
      </c>
      <c r="B26" s="115" t="s">
        <v>252</v>
      </c>
      <c r="D26" s="115"/>
    </row>
    <row r="27" spans="1:4" ht="21.75" customHeight="1" x14ac:dyDescent="0.2">
      <c r="A27" s="115" t="s">
        <v>3466</v>
      </c>
      <c r="B27" s="115" t="s">
        <v>252</v>
      </c>
      <c r="D27" s="115"/>
    </row>
    <row r="28" spans="1:4" ht="21.75" customHeight="1" x14ac:dyDescent="0.2">
      <c r="A28" s="115" t="s">
        <v>3467</v>
      </c>
      <c r="B28" s="115" t="s">
        <v>264</v>
      </c>
      <c r="D28" s="115"/>
    </row>
    <row r="29" spans="1:4" ht="21.75" customHeight="1" x14ac:dyDescent="0.2">
      <c r="A29" s="115" t="s">
        <v>3468</v>
      </c>
      <c r="B29" s="115" t="s">
        <v>264</v>
      </c>
      <c r="D29" s="115"/>
    </row>
    <row r="30" spans="1:4" ht="21.75" customHeight="1" x14ac:dyDescent="0.2">
      <c r="A30" s="115" t="s">
        <v>3469</v>
      </c>
      <c r="B30" s="115" t="s">
        <v>264</v>
      </c>
      <c r="D30" s="115"/>
    </row>
    <row r="31" spans="1:4" ht="21.75" customHeight="1" x14ac:dyDescent="0.2">
      <c r="A31" s="115" t="s">
        <v>3470</v>
      </c>
      <c r="B31" s="115" t="s">
        <v>275</v>
      </c>
      <c r="D31" s="115"/>
    </row>
    <row r="32" spans="1:4" ht="21.75" customHeight="1" x14ac:dyDescent="0.2">
      <c r="A32" s="115" t="s">
        <v>3471</v>
      </c>
      <c r="B32" s="115" t="s">
        <v>275</v>
      </c>
      <c r="D32" s="115"/>
    </row>
    <row r="33" spans="1:4" ht="21.75" customHeight="1" x14ac:dyDescent="0.2">
      <c r="A33" s="115" t="s">
        <v>3472</v>
      </c>
      <c r="B33" s="115" t="s">
        <v>285</v>
      </c>
      <c r="D33" s="115"/>
    </row>
    <row r="34" spans="1:4" ht="21.75" customHeight="1" x14ac:dyDescent="0.2">
      <c r="A34" s="115" t="s">
        <v>3473</v>
      </c>
      <c r="B34" s="115" t="s">
        <v>285</v>
      </c>
      <c r="D34" s="115"/>
    </row>
    <row r="35" spans="1:4" ht="21.75" customHeight="1" x14ac:dyDescent="0.2">
      <c r="A35" s="115" t="s">
        <v>3474</v>
      </c>
      <c r="B35" s="115" t="s">
        <v>285</v>
      </c>
      <c r="D35" s="115"/>
    </row>
  </sheetData>
  <sheetProtection password="E774" sheet="1" selectLockedCells="1"/>
  <autoFilter ref="A1:C35" xr:uid="{00000000-0009-0000-0000-00000E000000}"/>
  <phoneticPr fontId="0"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C99"/>
  <sheetViews>
    <sheetView topLeftCell="A62" zoomScaleNormal="100" workbookViewId="0">
      <selection activeCell="A78" sqref="A78"/>
    </sheetView>
  </sheetViews>
  <sheetFormatPr defaultColWidth="11.42578125" defaultRowHeight="15" x14ac:dyDescent="0.2"/>
  <cols>
    <col min="1" max="1" width="22.28515625" style="486" customWidth="1"/>
    <col min="2" max="2" width="65.42578125" style="489" customWidth="1"/>
    <col min="3" max="3" width="20.42578125" style="486" customWidth="1"/>
    <col min="4" max="7" width="15.7109375" style="486" customWidth="1"/>
    <col min="8" max="8" width="62.85546875" style="489" customWidth="1"/>
    <col min="9" max="10" width="11.42578125" style="486"/>
    <col min="11" max="11" width="18.85546875" style="486" customWidth="1"/>
    <col min="12" max="12" width="41.28515625" style="486" customWidth="1"/>
    <col min="13" max="13" width="16.42578125" style="486" customWidth="1"/>
    <col min="14" max="14" width="14.7109375" style="486" customWidth="1"/>
    <col min="15" max="15" width="15" style="486" customWidth="1"/>
    <col min="16" max="16" width="13.42578125" style="486" customWidth="1"/>
    <col min="17" max="28" width="11.42578125" style="486"/>
    <col min="29" max="29" width="45.42578125" style="486" customWidth="1"/>
    <col min="30" max="16384" width="11.42578125" style="486"/>
  </cols>
  <sheetData>
    <row r="1" spans="1:29" ht="15.75" x14ac:dyDescent="0.25">
      <c r="A1" s="815" t="s">
        <v>3475</v>
      </c>
      <c r="B1" s="630" t="s">
        <v>3476</v>
      </c>
      <c r="C1" s="849" t="s">
        <v>2884</v>
      </c>
      <c r="D1" s="486" t="s">
        <v>3477</v>
      </c>
      <c r="E1" s="486" t="s">
        <v>3478</v>
      </c>
      <c r="F1" s="849"/>
      <c r="G1" s="849"/>
      <c r="H1" s="630" t="s">
        <v>2888</v>
      </c>
      <c r="K1" s="486" t="s">
        <v>3479</v>
      </c>
      <c r="Q1" s="486" t="s">
        <v>3480</v>
      </c>
    </row>
    <row r="2" spans="1:29" x14ac:dyDescent="0.2">
      <c r="A2" s="803">
        <v>802</v>
      </c>
      <c r="B2" s="489" t="s">
        <v>3481</v>
      </c>
      <c r="C2" s="488" t="s">
        <v>3482</v>
      </c>
      <c r="D2" s="488" t="s">
        <v>3483</v>
      </c>
      <c r="E2" s="488" t="s">
        <v>3484</v>
      </c>
      <c r="F2" s="488"/>
      <c r="G2" s="488"/>
      <c r="H2" s="799" t="s">
        <v>3485</v>
      </c>
      <c r="I2" s="800"/>
      <c r="J2" s="486" t="s">
        <v>3486</v>
      </c>
      <c r="K2" s="486">
        <f>'Stats (1)'!$C$3</f>
        <v>0</v>
      </c>
      <c r="L2" s="486">
        <f>IF(K2=0,0,VLOOKUP(K2,$A$2:$C$99,3,FALSE))</f>
        <v>0</v>
      </c>
      <c r="M2" s="486">
        <f>L2</f>
        <v>0</v>
      </c>
      <c r="N2" s="486" t="s">
        <v>3486</v>
      </c>
      <c r="O2" s="613" t="e">
        <f>'Stats (1)'!F6</f>
        <v>#N/A</v>
      </c>
      <c r="P2" s="486" t="s">
        <v>2889</v>
      </c>
      <c r="Q2" s="486">
        <f>COUNTIF($O$2:$O$10,"Level 3")</f>
        <v>0</v>
      </c>
      <c r="AC2" s="487" t="s">
        <v>3487</v>
      </c>
    </row>
    <row r="3" spans="1:29" x14ac:dyDescent="0.2">
      <c r="A3" s="803">
        <v>803</v>
      </c>
      <c r="B3" s="487" t="s">
        <v>3488</v>
      </c>
      <c r="C3" s="488" t="s">
        <v>3489</v>
      </c>
      <c r="D3" s="488" t="s">
        <v>3490</v>
      </c>
      <c r="E3" s="488" t="s">
        <v>3491</v>
      </c>
      <c r="F3" s="488"/>
      <c r="G3" s="488"/>
      <c r="H3" s="801" t="s">
        <v>3492</v>
      </c>
      <c r="I3" s="800"/>
      <c r="J3" s="486" t="s">
        <v>3493</v>
      </c>
      <c r="K3" s="486">
        <f>'Stats (2)'!$C$3</f>
        <v>0</v>
      </c>
      <c r="L3" s="486">
        <f t="shared" ref="L3:L10" si="0">IF(K3=0,0,VLOOKUP(K3,$A$2:$C$99,2,FALSE))</f>
        <v>0</v>
      </c>
      <c r="M3" s="486" t="e">
        <f>IF(K3=K2,VLOOKUP(K3,$A$2:$E$99,4,FALSE),VLOOKUP(K3,$A$2:$E$99,3,FALSE))</f>
        <v>#N/A</v>
      </c>
      <c r="N3" s="486" t="s">
        <v>3493</v>
      </c>
      <c r="O3" s="613" t="e">
        <f>'Stats (2)'!F6</f>
        <v>#N/A</v>
      </c>
      <c r="P3" s="486" t="s">
        <v>2896</v>
      </c>
      <c r="Q3" s="486">
        <f>COUNTIF($O$2:$O$10,"Level 4")</f>
        <v>0</v>
      </c>
      <c r="AC3" s="487" t="s">
        <v>3494</v>
      </c>
    </row>
    <row r="4" spans="1:29" x14ac:dyDescent="0.2">
      <c r="A4" s="803">
        <v>804</v>
      </c>
      <c r="B4" s="489" t="s">
        <v>6145</v>
      </c>
      <c r="C4" s="488" t="s">
        <v>3495</v>
      </c>
      <c r="D4" s="488" t="s">
        <v>3496</v>
      </c>
      <c r="E4" s="488" t="s">
        <v>3497</v>
      </c>
      <c r="F4" s="488"/>
      <c r="G4" s="488"/>
      <c r="H4" s="799" t="s">
        <v>3498</v>
      </c>
      <c r="I4" s="800"/>
      <c r="J4" s="486" t="s">
        <v>3499</v>
      </c>
      <c r="K4" s="486">
        <f>'Stats (3)'!$C$3</f>
        <v>0</v>
      </c>
      <c r="L4" s="486">
        <f t="shared" si="0"/>
        <v>0</v>
      </c>
      <c r="M4" s="486" t="e">
        <f>IF(COUNTIF($K$2:K4,K4)=1,VLOOKUP(K4,$A$2:$E$99,3,FALSE),IF(COUNTIF($K$2:K4,K4)=2,VLOOKUP(K4,$A$2:$E$99,4,FALSE),VLOOKUP(K4,$A$2:$E$99,5,FALSE)))</f>
        <v>#N/A</v>
      </c>
      <c r="N4" s="486" t="s">
        <v>3499</v>
      </c>
      <c r="O4" s="613" t="e">
        <f>'Stats (3)'!F6</f>
        <v>#N/A</v>
      </c>
      <c r="P4" s="486" t="s">
        <v>2903</v>
      </c>
      <c r="Q4" s="486">
        <f>COUNTIF($O$2:$O$10,"Level 5")</f>
        <v>0</v>
      </c>
      <c r="AC4" s="489" t="s">
        <v>3492</v>
      </c>
    </row>
    <row r="5" spans="1:29" x14ac:dyDescent="0.2">
      <c r="A5" s="803">
        <v>805</v>
      </c>
      <c r="B5" s="487" t="s">
        <v>2979</v>
      </c>
      <c r="C5" s="488" t="s">
        <v>3500</v>
      </c>
      <c r="D5" s="488" t="s">
        <v>3501</v>
      </c>
      <c r="E5" s="488" t="s">
        <v>3502</v>
      </c>
      <c r="F5" s="488"/>
      <c r="G5" s="488"/>
      <c r="H5" s="801" t="s">
        <v>3503</v>
      </c>
      <c r="I5" s="800"/>
      <c r="J5" s="486" t="s">
        <v>3504</v>
      </c>
      <c r="K5" s="486">
        <f>'Stats (4)'!$C$3</f>
        <v>0</v>
      </c>
      <c r="L5" s="486">
        <f t="shared" si="0"/>
        <v>0</v>
      </c>
      <c r="M5" s="486" t="e">
        <f>IF(COUNTIF($K$2:K5,K5)=1,VLOOKUP(K5,$A$2:$E$99,3,FALSE),IF(COUNTIF($K$2:K5,K5)=2,VLOOKUP(K5,$A$2:$E$99,4,FALSE),VLOOKUP(K5,$A$2:$E$99,5,FALSE)))</f>
        <v>#N/A</v>
      </c>
      <c r="N5" s="486" t="s">
        <v>3504</v>
      </c>
      <c r="O5" s="613" t="e">
        <f>'Stats (4)'!F6</f>
        <v>#N/A</v>
      </c>
      <c r="P5" s="486" t="s">
        <v>2909</v>
      </c>
      <c r="Q5" s="486">
        <f>COUNTIF($O$2:$O$10,"Level 6")</f>
        <v>0</v>
      </c>
      <c r="AC5" s="487" t="s">
        <v>3498</v>
      </c>
    </row>
    <row r="6" spans="1:29" x14ac:dyDescent="0.2">
      <c r="A6" s="803">
        <v>806</v>
      </c>
      <c r="B6" s="487" t="s">
        <v>3505</v>
      </c>
      <c r="C6" s="488" t="s">
        <v>3506</v>
      </c>
      <c r="D6" s="488" t="s">
        <v>3507</v>
      </c>
      <c r="E6" s="488" t="s">
        <v>3508</v>
      </c>
      <c r="F6" s="488"/>
      <c r="G6" s="488"/>
      <c r="H6" s="799" t="s">
        <v>3509</v>
      </c>
      <c r="I6" s="800"/>
      <c r="J6" s="486" t="s">
        <v>3510</v>
      </c>
      <c r="K6" s="486">
        <f>'Stats (5)'!$C$3</f>
        <v>0</v>
      </c>
      <c r="L6" s="486">
        <f t="shared" si="0"/>
        <v>0</v>
      </c>
      <c r="M6" s="486" t="e">
        <f>IF(COUNTIF($K$2:K6,K6)=1,VLOOKUP(K6,$A$2:$E$99,3,FALSE),IF(COUNTIF($K$2:K6,K6)=2,VLOOKUP(K6,$A$2:$E$99,4,FALSE),VLOOKUP(K6,$A2:$E$99,5,FALSE)))</f>
        <v>#N/A</v>
      </c>
      <c r="N6" s="486" t="s">
        <v>3510</v>
      </c>
      <c r="O6" s="613" t="e">
        <f>'Stats (5)'!F6</f>
        <v>#N/A</v>
      </c>
      <c r="AC6" s="489" t="s">
        <v>3503</v>
      </c>
    </row>
    <row r="7" spans="1:29" x14ac:dyDescent="0.2">
      <c r="A7" s="803">
        <v>807</v>
      </c>
      <c r="B7" s="489" t="s">
        <v>3511</v>
      </c>
      <c r="C7" s="488" t="s">
        <v>3512</v>
      </c>
      <c r="D7" s="488" t="s">
        <v>3513</v>
      </c>
      <c r="E7" s="488" t="s">
        <v>3514</v>
      </c>
      <c r="F7" s="488"/>
      <c r="G7" s="488"/>
      <c r="H7" s="799" t="s">
        <v>3505</v>
      </c>
      <c r="I7" s="800"/>
      <c r="J7" s="486" t="s">
        <v>3515</v>
      </c>
      <c r="K7" s="486">
        <f>'Stats (6)'!$C$3</f>
        <v>0</v>
      </c>
      <c r="L7" s="486">
        <f t="shared" si="0"/>
        <v>0</v>
      </c>
      <c r="M7" s="486" t="e">
        <f>IF(COUNTIF($K$2:K7,K7)=1,VLOOKUP(K7,$A$2:$E$99,3,FALSE),IF(COUNTIF($K$2:K7,K7)=2,VLOOKUP(K7,$A$2:$E$99,4,FALSE),VLOOKUP(K7,$A$2:$E$99,5,FALSE)))</f>
        <v>#N/A</v>
      </c>
      <c r="N7" s="486" t="s">
        <v>3515</v>
      </c>
      <c r="O7" s="613" t="e">
        <f>'Stats (6)'!F6</f>
        <v>#N/A</v>
      </c>
      <c r="AC7" s="487" t="s">
        <v>3509</v>
      </c>
    </row>
    <row r="8" spans="1:29" x14ac:dyDescent="0.2">
      <c r="A8" s="803">
        <v>808</v>
      </c>
      <c r="B8" s="487" t="s">
        <v>3509</v>
      </c>
      <c r="C8" s="488" t="s">
        <v>3516</v>
      </c>
      <c r="D8" s="488" t="s">
        <v>3517</v>
      </c>
      <c r="E8" s="488" t="s">
        <v>3518</v>
      </c>
      <c r="F8" s="488"/>
      <c r="G8" s="488"/>
      <c r="H8" s="801" t="s">
        <v>3320</v>
      </c>
      <c r="I8" s="800"/>
      <c r="J8" s="486" t="s">
        <v>3519</v>
      </c>
      <c r="K8" s="486">
        <f>'Stats (7)'!$C$3</f>
        <v>0</v>
      </c>
      <c r="L8" s="486">
        <f t="shared" si="0"/>
        <v>0</v>
      </c>
      <c r="M8" s="486" t="e">
        <f>IF(COUNTIF($K$2:K8,K8)=1,VLOOKUP(K8,$A$2:$E$99,3,FALSE),IF(COUNTIF($K$2:K8,K8)=2,VLOOKUP(K8,$A$2:$E$99,4,FALSE),VLOOKUP(K8,$A$2:$E$99,5,FALSE)))</f>
        <v>#N/A</v>
      </c>
      <c r="N8" s="486" t="s">
        <v>3519</v>
      </c>
      <c r="O8" s="613" t="e">
        <f>'Stats (7)'!F6</f>
        <v>#N/A</v>
      </c>
      <c r="AC8" s="487" t="s">
        <v>3505</v>
      </c>
    </row>
    <row r="9" spans="1:29" x14ac:dyDescent="0.2">
      <c r="A9" s="803">
        <v>809</v>
      </c>
      <c r="B9" s="487" t="s">
        <v>2995</v>
      </c>
      <c r="C9" s="488" t="s">
        <v>3520</v>
      </c>
      <c r="D9" s="488" t="s">
        <v>3521</v>
      </c>
      <c r="E9" s="488" t="s">
        <v>3522</v>
      </c>
      <c r="F9" s="488"/>
      <c r="G9" s="488"/>
      <c r="H9" s="799" t="s">
        <v>3523</v>
      </c>
      <c r="I9" s="800"/>
      <c r="J9" s="486" t="s">
        <v>3524</v>
      </c>
      <c r="K9" s="486">
        <f>'Stats (8)'!$C$3</f>
        <v>0</v>
      </c>
      <c r="L9" s="486">
        <f t="shared" si="0"/>
        <v>0</v>
      </c>
      <c r="M9" s="486" t="e">
        <f>IF(COUNTIF($K$2:K9,K9)=1,VLOOKUP(K9,$A$2:$E$99,3,FALSE),IF(COUNTIF($K$2:K9,K9)=2,VLOOKUP(K9,$A$2:$E$99,4,FALSE),VLOOKUP(K9,$A$2:$E$99,5,FALSE)))</f>
        <v>#N/A</v>
      </c>
      <c r="N9" s="486" t="s">
        <v>3524</v>
      </c>
      <c r="O9" s="613" t="e">
        <f>'Stats (8)'!F6</f>
        <v>#N/A</v>
      </c>
      <c r="AC9" s="489" t="s">
        <v>3320</v>
      </c>
    </row>
    <row r="10" spans="1:29" x14ac:dyDescent="0.2">
      <c r="A10" s="803">
        <v>810</v>
      </c>
      <c r="B10" s="487" t="s">
        <v>2893</v>
      </c>
      <c r="C10" s="488" t="s">
        <v>3525</v>
      </c>
      <c r="D10" s="488" t="s">
        <v>3526</v>
      </c>
      <c r="E10" s="488" t="s">
        <v>3527</v>
      </c>
      <c r="F10" s="488"/>
      <c r="G10" s="488"/>
      <c r="H10" s="799" t="s">
        <v>3528</v>
      </c>
      <c r="I10" s="800"/>
      <c r="J10" s="486" t="s">
        <v>3529</v>
      </c>
      <c r="K10" s="486">
        <f>'Stats (9)'!$C$3</f>
        <v>0</v>
      </c>
      <c r="L10" s="486">
        <f t="shared" si="0"/>
        <v>0</v>
      </c>
      <c r="M10" s="486" t="e">
        <f>IF(COUNTIF($K$2:K10,K10)=1,VLOOKUP(K10,$A$2:$E$99,3,FALSE),IF(COUNTIF($K$2:K10,K10)=2,VLOOKUP(K10,$A$2:$E$99,4,FALSE),VLOOKUP(K10,$A$2:$E$99,5,FALSE)))</f>
        <v>#N/A</v>
      </c>
      <c r="N10" s="486" t="s">
        <v>3529</v>
      </c>
      <c r="O10" s="613" t="e">
        <f>'Stats (9)'!F6</f>
        <v>#N/A</v>
      </c>
      <c r="AC10" s="487" t="s">
        <v>3523</v>
      </c>
    </row>
    <row r="11" spans="1:29" x14ac:dyDescent="0.2">
      <c r="A11" s="803">
        <v>811</v>
      </c>
      <c r="B11" s="489" t="s">
        <v>3511</v>
      </c>
      <c r="C11" s="488" t="s">
        <v>3530</v>
      </c>
      <c r="D11" s="488" t="s">
        <v>3531</v>
      </c>
      <c r="E11" s="488" t="s">
        <v>3532</v>
      </c>
      <c r="F11" s="488"/>
      <c r="G11" s="488"/>
      <c r="H11" s="799" t="s">
        <v>3533</v>
      </c>
      <c r="I11" s="800"/>
      <c r="AC11" s="487" t="s">
        <v>3534</v>
      </c>
    </row>
    <row r="12" spans="1:29" x14ac:dyDescent="0.2">
      <c r="A12" s="803">
        <v>812</v>
      </c>
      <c r="B12" s="489" t="s">
        <v>3511</v>
      </c>
      <c r="C12" s="488" t="s">
        <v>3535</v>
      </c>
      <c r="D12" s="488" t="s">
        <v>3536</v>
      </c>
      <c r="E12" s="488" t="s">
        <v>3537</v>
      </c>
      <c r="F12" s="488"/>
      <c r="G12" s="488"/>
      <c r="H12" s="799" t="s">
        <v>2979</v>
      </c>
      <c r="I12" s="800"/>
      <c r="AC12" s="487" t="s">
        <v>3538</v>
      </c>
    </row>
    <row r="13" spans="1:29" x14ac:dyDescent="0.2">
      <c r="A13" s="803">
        <v>813</v>
      </c>
      <c r="B13" s="487" t="s">
        <v>3539</v>
      </c>
      <c r="C13" s="488" t="s">
        <v>3540</v>
      </c>
      <c r="D13" s="488" t="s">
        <v>3541</v>
      </c>
      <c r="E13" s="488" t="s">
        <v>3542</v>
      </c>
      <c r="F13" s="488"/>
      <c r="G13" s="488"/>
      <c r="H13" s="801" t="s">
        <v>2968</v>
      </c>
      <c r="I13" s="800"/>
      <c r="AC13" s="487" t="s">
        <v>2979</v>
      </c>
    </row>
    <row r="14" spans="1:29" x14ac:dyDescent="0.2">
      <c r="A14" s="803">
        <v>814</v>
      </c>
      <c r="B14" s="489" t="s">
        <v>3005</v>
      </c>
      <c r="C14" s="488" t="s">
        <v>3543</v>
      </c>
      <c r="D14" s="488" t="s">
        <v>3544</v>
      </c>
      <c r="E14" s="488" t="s">
        <v>3545</v>
      </c>
      <c r="F14" s="488"/>
      <c r="G14" s="488"/>
      <c r="H14" s="799" t="s">
        <v>3539</v>
      </c>
      <c r="I14" s="800"/>
      <c r="AC14" s="489" t="s">
        <v>2968</v>
      </c>
    </row>
    <row r="15" spans="1:29" x14ac:dyDescent="0.2">
      <c r="A15" s="803">
        <v>815</v>
      </c>
      <c r="B15" s="487" t="s">
        <v>3546</v>
      </c>
      <c r="C15" s="488" t="s">
        <v>3547</v>
      </c>
      <c r="D15" s="488" t="s">
        <v>3548</v>
      </c>
      <c r="E15" s="488" t="s">
        <v>3549</v>
      </c>
      <c r="F15" s="488"/>
      <c r="G15" s="488"/>
      <c r="H15" s="799" t="s">
        <v>2893</v>
      </c>
      <c r="I15" s="800"/>
      <c r="AC15" s="487" t="s">
        <v>3539</v>
      </c>
    </row>
    <row r="16" spans="1:29" x14ac:dyDescent="0.2">
      <c r="A16" s="803">
        <v>816</v>
      </c>
      <c r="B16" s="489" t="s">
        <v>3511</v>
      </c>
      <c r="C16" s="488" t="s">
        <v>3550</v>
      </c>
      <c r="D16" s="488" t="s">
        <v>3551</v>
      </c>
      <c r="E16" s="488" t="s">
        <v>3552</v>
      </c>
      <c r="F16" s="488"/>
      <c r="G16" s="488"/>
      <c r="H16" s="801" t="s">
        <v>3553</v>
      </c>
      <c r="I16" s="800"/>
      <c r="AC16" s="487" t="s">
        <v>2893</v>
      </c>
    </row>
    <row r="17" spans="1:29" x14ac:dyDescent="0.2">
      <c r="A17" s="803">
        <v>817</v>
      </c>
      <c r="B17" s="489" t="s">
        <v>3511</v>
      </c>
      <c r="C17" s="488" t="s">
        <v>3554</v>
      </c>
      <c r="D17" s="488" t="s">
        <v>3555</v>
      </c>
      <c r="E17" s="488" t="s">
        <v>3556</v>
      </c>
      <c r="F17" s="488"/>
      <c r="G17" s="488"/>
      <c r="H17" s="799" t="s">
        <v>3546</v>
      </c>
      <c r="I17" s="800"/>
      <c r="AC17" s="489" t="s">
        <v>3553</v>
      </c>
    </row>
    <row r="18" spans="1:29" x14ac:dyDescent="0.2">
      <c r="A18" s="803">
        <v>818</v>
      </c>
      <c r="B18" s="489" t="s">
        <v>6140</v>
      </c>
      <c r="C18" s="488" t="s">
        <v>3558</v>
      </c>
      <c r="D18" s="488" t="s">
        <v>3559</v>
      </c>
      <c r="E18" s="488" t="s">
        <v>3560</v>
      </c>
      <c r="F18" s="488"/>
      <c r="G18" s="488"/>
      <c r="H18" s="799" t="s">
        <v>3561</v>
      </c>
      <c r="I18" s="800"/>
      <c r="AC18" s="487" t="s">
        <v>3546</v>
      </c>
    </row>
    <row r="19" spans="1:29" ht="31.5" customHeight="1" x14ac:dyDescent="0.2">
      <c r="A19" s="803">
        <v>819</v>
      </c>
      <c r="B19" s="487" t="s">
        <v>3562</v>
      </c>
      <c r="C19" s="488" t="s">
        <v>3563</v>
      </c>
      <c r="D19" s="488" t="s">
        <v>3564</v>
      </c>
      <c r="E19" s="488" t="s">
        <v>3565</v>
      </c>
      <c r="F19" s="488"/>
      <c r="G19" s="488"/>
      <c r="H19" s="801" t="s">
        <v>3566</v>
      </c>
      <c r="I19" s="800"/>
      <c r="AC19" s="487" t="s">
        <v>3561</v>
      </c>
    </row>
    <row r="20" spans="1:29" ht="21.75" customHeight="1" x14ac:dyDescent="0.2">
      <c r="A20" s="803">
        <v>820</v>
      </c>
      <c r="B20" s="487" t="s">
        <v>3567</v>
      </c>
      <c r="C20" s="488" t="s">
        <v>3568</v>
      </c>
      <c r="D20" s="488" t="s">
        <v>3569</v>
      </c>
      <c r="E20" s="488" t="s">
        <v>3570</v>
      </c>
      <c r="F20" s="488"/>
      <c r="G20" s="488"/>
      <c r="H20" s="799" t="s">
        <v>3562</v>
      </c>
      <c r="I20" s="800"/>
      <c r="AC20" s="489" t="s">
        <v>3566</v>
      </c>
    </row>
    <row r="21" spans="1:29" x14ac:dyDescent="0.2">
      <c r="A21" s="803">
        <v>821</v>
      </c>
      <c r="B21" s="489" t="s">
        <v>3511</v>
      </c>
      <c r="C21" s="488" t="s">
        <v>3571</v>
      </c>
      <c r="D21" s="488" t="s">
        <v>3572</v>
      </c>
      <c r="E21" s="488" t="s">
        <v>3573</v>
      </c>
      <c r="F21" s="488"/>
      <c r="G21" s="488"/>
      <c r="H21" s="801" t="s">
        <v>3323</v>
      </c>
      <c r="I21" s="800"/>
      <c r="AC21" s="487" t="s">
        <v>3562</v>
      </c>
    </row>
    <row r="22" spans="1:29" x14ac:dyDescent="0.2">
      <c r="A22" s="803">
        <v>822</v>
      </c>
      <c r="B22" s="489" t="s">
        <v>3511</v>
      </c>
      <c r="C22" s="488" t="s">
        <v>3574</v>
      </c>
      <c r="D22" s="488" t="s">
        <v>3575</v>
      </c>
      <c r="E22" s="488" t="s">
        <v>3576</v>
      </c>
      <c r="F22" s="488"/>
      <c r="G22" s="488"/>
      <c r="H22" s="801" t="s">
        <v>3577</v>
      </c>
      <c r="I22" s="800"/>
      <c r="AC22" s="489" t="s">
        <v>3323</v>
      </c>
    </row>
    <row r="23" spans="1:29" x14ac:dyDescent="0.2">
      <c r="A23" s="803">
        <v>823</v>
      </c>
      <c r="B23" s="489" t="s">
        <v>3492</v>
      </c>
      <c r="C23" s="488" t="s">
        <v>3578</v>
      </c>
      <c r="D23" s="488" t="s">
        <v>3579</v>
      </c>
      <c r="E23" s="488" t="s">
        <v>3580</v>
      </c>
      <c r="F23" s="488"/>
      <c r="G23" s="488"/>
      <c r="H23" s="799" t="s">
        <v>3581</v>
      </c>
      <c r="I23" s="800"/>
      <c r="AC23" s="489" t="s">
        <v>3582</v>
      </c>
    </row>
    <row r="24" spans="1:29" x14ac:dyDescent="0.2">
      <c r="A24" s="803">
        <v>824</v>
      </c>
      <c r="B24" s="489" t="s">
        <v>3503</v>
      </c>
      <c r="C24" s="488" t="s">
        <v>3583</v>
      </c>
      <c r="D24" s="488" t="s">
        <v>3584</v>
      </c>
      <c r="E24" s="488" t="s">
        <v>3585</v>
      </c>
      <c r="F24" s="488"/>
      <c r="G24" s="488"/>
      <c r="H24" s="799" t="s">
        <v>3586</v>
      </c>
      <c r="I24" s="800"/>
      <c r="AC24" s="487" t="s">
        <v>3581</v>
      </c>
    </row>
    <row r="25" spans="1:29" x14ac:dyDescent="0.2">
      <c r="A25" s="803">
        <v>825</v>
      </c>
      <c r="B25" s="489" t="s">
        <v>3511</v>
      </c>
      <c r="C25" s="488" t="s">
        <v>3587</v>
      </c>
      <c r="D25" s="488" t="s">
        <v>3588</v>
      </c>
      <c r="E25" s="488" t="s">
        <v>3589</v>
      </c>
      <c r="F25" s="488"/>
      <c r="G25" s="488"/>
      <c r="H25" s="801" t="s">
        <v>3590</v>
      </c>
      <c r="I25" s="800"/>
      <c r="AC25" s="487" t="s">
        <v>3586</v>
      </c>
    </row>
    <row r="26" spans="1:29" x14ac:dyDescent="0.2">
      <c r="A26" s="803">
        <v>826</v>
      </c>
      <c r="B26" s="489" t="s">
        <v>3511</v>
      </c>
      <c r="C26" s="488" t="s">
        <v>3591</v>
      </c>
      <c r="D26" s="488" t="s">
        <v>3592</v>
      </c>
      <c r="E26" s="488" t="s">
        <v>3593</v>
      </c>
      <c r="F26" s="488"/>
      <c r="G26" s="488"/>
      <c r="H26" s="801" t="s">
        <v>3594</v>
      </c>
      <c r="I26" s="800"/>
      <c r="AC26" s="489" t="s">
        <v>3590</v>
      </c>
    </row>
    <row r="27" spans="1:29" x14ac:dyDescent="0.2">
      <c r="A27" s="803">
        <v>827</v>
      </c>
      <c r="B27" s="489" t="s">
        <v>3595</v>
      </c>
      <c r="C27" s="488" t="s">
        <v>3596</v>
      </c>
      <c r="D27" s="488" t="s">
        <v>3597</v>
      </c>
      <c r="E27" s="488" t="s">
        <v>3598</v>
      </c>
      <c r="F27" s="488"/>
      <c r="G27" s="488"/>
      <c r="H27" s="799" t="s">
        <v>2995</v>
      </c>
      <c r="I27" s="800"/>
      <c r="AC27" s="489" t="s">
        <v>3594</v>
      </c>
    </row>
    <row r="28" spans="1:29" x14ac:dyDescent="0.2">
      <c r="A28" s="803">
        <v>828</v>
      </c>
      <c r="B28" s="489" t="s">
        <v>3511</v>
      </c>
      <c r="C28" s="488" t="s">
        <v>3599</v>
      </c>
      <c r="D28" s="488" t="s">
        <v>3600</v>
      </c>
      <c r="E28" s="488" t="s">
        <v>3601</v>
      </c>
      <c r="F28" s="488"/>
      <c r="G28" s="488"/>
      <c r="H28" s="799" t="s">
        <v>3005</v>
      </c>
      <c r="I28" s="800"/>
      <c r="AC28" s="487" t="s">
        <v>2995</v>
      </c>
    </row>
    <row r="29" spans="1:29" x14ac:dyDescent="0.2">
      <c r="A29" s="803">
        <v>829</v>
      </c>
      <c r="B29" s="489" t="s">
        <v>3511</v>
      </c>
      <c r="C29" s="488" t="s">
        <v>3602</v>
      </c>
      <c r="D29" s="488" t="s">
        <v>3603</v>
      </c>
      <c r="E29" s="488" t="s">
        <v>3604</v>
      </c>
      <c r="F29" s="488"/>
      <c r="G29" s="488"/>
      <c r="H29" s="801" t="s">
        <v>3122</v>
      </c>
      <c r="I29" s="800"/>
      <c r="AC29" s="489" t="s">
        <v>3122</v>
      </c>
    </row>
    <row r="30" spans="1:29" x14ac:dyDescent="0.2">
      <c r="A30" s="803">
        <v>830</v>
      </c>
      <c r="B30" s="489" t="s">
        <v>3511</v>
      </c>
      <c r="C30" s="488" t="s">
        <v>3605</v>
      </c>
      <c r="D30" s="488" t="s">
        <v>3606</v>
      </c>
      <c r="E30" s="488" t="s">
        <v>3607</v>
      </c>
      <c r="F30" s="488"/>
      <c r="G30" s="488"/>
      <c r="H30" s="801" t="s">
        <v>3308</v>
      </c>
      <c r="I30" s="800"/>
      <c r="AC30" s="489" t="s">
        <v>3308</v>
      </c>
    </row>
    <row r="31" spans="1:29" ht="30" x14ac:dyDescent="0.2">
      <c r="A31" s="803">
        <v>831</v>
      </c>
      <c r="B31" s="489" t="s">
        <v>3511</v>
      </c>
      <c r="C31" s="488" t="s">
        <v>3608</v>
      </c>
      <c r="D31" s="488" t="s">
        <v>3609</v>
      </c>
      <c r="E31" s="488" t="s">
        <v>3610</v>
      </c>
      <c r="F31" s="488"/>
      <c r="G31" s="488"/>
      <c r="H31" s="801" t="s">
        <v>3611</v>
      </c>
      <c r="I31" s="800"/>
      <c r="AC31" s="489" t="s">
        <v>3611</v>
      </c>
    </row>
    <row r="32" spans="1:29" x14ac:dyDescent="0.2">
      <c r="A32" s="803">
        <v>832</v>
      </c>
      <c r="B32" s="489" t="s">
        <v>6141</v>
      </c>
      <c r="C32" s="488" t="s">
        <v>3612</v>
      </c>
      <c r="D32" s="488" t="s">
        <v>3613</v>
      </c>
      <c r="E32" s="488" t="s">
        <v>3614</v>
      </c>
      <c r="F32" s="488"/>
      <c r="G32" s="488"/>
      <c r="H32" s="801" t="s">
        <v>3595</v>
      </c>
      <c r="I32" s="800"/>
      <c r="AC32" s="489" t="s">
        <v>3595</v>
      </c>
    </row>
    <row r="33" spans="1:29" x14ac:dyDescent="0.2">
      <c r="A33" s="803">
        <v>833</v>
      </c>
      <c r="B33" s="489" t="s">
        <v>3553</v>
      </c>
      <c r="C33" s="488" t="s">
        <v>3615</v>
      </c>
      <c r="D33" s="488" t="s">
        <v>3616</v>
      </c>
      <c r="E33" s="488" t="s">
        <v>3617</v>
      </c>
      <c r="F33" s="488"/>
      <c r="G33" s="488"/>
      <c r="H33" s="801" t="s">
        <v>3618</v>
      </c>
      <c r="I33" s="800"/>
      <c r="AC33" s="489" t="s">
        <v>3618</v>
      </c>
    </row>
    <row r="34" spans="1:29" x14ac:dyDescent="0.2">
      <c r="A34" s="803">
        <v>834</v>
      </c>
      <c r="B34" s="489" t="s">
        <v>3511</v>
      </c>
      <c r="C34" s="488" t="s">
        <v>3619</v>
      </c>
      <c r="D34" s="488" t="s">
        <v>3620</v>
      </c>
      <c r="E34" s="488" t="s">
        <v>3621</v>
      </c>
      <c r="F34" s="488"/>
      <c r="G34" s="488"/>
      <c r="H34" s="799" t="s">
        <v>3622</v>
      </c>
      <c r="I34" s="800"/>
      <c r="AC34" s="487" t="s">
        <v>3622</v>
      </c>
    </row>
    <row r="35" spans="1:29" x14ac:dyDescent="0.2">
      <c r="A35" s="803">
        <v>835</v>
      </c>
      <c r="B35" s="489" t="s">
        <v>3511</v>
      </c>
      <c r="C35" s="488" t="s">
        <v>3623</v>
      </c>
      <c r="D35" s="488" t="s">
        <v>3624</v>
      </c>
      <c r="E35" s="488" t="s">
        <v>3625</v>
      </c>
      <c r="F35" s="488"/>
      <c r="G35" s="488"/>
      <c r="H35" s="801" t="s">
        <v>3626</v>
      </c>
      <c r="I35" s="800"/>
      <c r="AC35" s="489" t="s">
        <v>3626</v>
      </c>
    </row>
    <row r="36" spans="1:29" x14ac:dyDescent="0.2">
      <c r="A36" s="803">
        <v>836</v>
      </c>
      <c r="B36" s="489" t="s">
        <v>2968</v>
      </c>
      <c r="C36" s="488" t="s">
        <v>3627</v>
      </c>
      <c r="D36" s="488" t="s">
        <v>3628</v>
      </c>
      <c r="E36" s="488" t="s">
        <v>3629</v>
      </c>
      <c r="F36" s="488"/>
      <c r="G36" s="488"/>
      <c r="H36" s="799" t="s">
        <v>3315</v>
      </c>
      <c r="I36" s="800"/>
      <c r="AC36" s="487" t="s">
        <v>3315</v>
      </c>
    </row>
    <row r="37" spans="1:29" ht="30" x14ac:dyDescent="0.2">
      <c r="A37" s="803">
        <v>837</v>
      </c>
      <c r="B37" s="489" t="s">
        <v>3511</v>
      </c>
      <c r="C37" s="488" t="s">
        <v>3630</v>
      </c>
      <c r="D37" s="488" t="s">
        <v>3631</v>
      </c>
      <c r="E37" s="488" t="s">
        <v>3632</v>
      </c>
      <c r="F37" s="488"/>
      <c r="G37" s="488"/>
      <c r="H37" s="801" t="s">
        <v>3633</v>
      </c>
      <c r="I37" s="800"/>
      <c r="AC37" s="489" t="s">
        <v>3633</v>
      </c>
    </row>
    <row r="38" spans="1:29" x14ac:dyDescent="0.2">
      <c r="A38" s="803">
        <v>838</v>
      </c>
      <c r="B38" s="489" t="s">
        <v>3511</v>
      </c>
      <c r="C38" s="488" t="s">
        <v>3634</v>
      </c>
      <c r="D38" s="488" t="s">
        <v>3635</v>
      </c>
      <c r="E38" s="488" t="s">
        <v>3636</v>
      </c>
      <c r="F38" s="488"/>
      <c r="G38" s="488"/>
      <c r="H38" s="801" t="s">
        <v>3557</v>
      </c>
      <c r="I38" s="800"/>
      <c r="AC38" s="489" t="s">
        <v>3637</v>
      </c>
    </row>
    <row r="39" spans="1:29" x14ac:dyDescent="0.2">
      <c r="A39" s="803">
        <v>839</v>
      </c>
      <c r="B39" s="489" t="s">
        <v>6142</v>
      </c>
      <c r="C39" s="488" t="s">
        <v>3638</v>
      </c>
      <c r="D39" s="488" t="s">
        <v>3639</v>
      </c>
      <c r="E39" s="488" t="s">
        <v>3640</v>
      </c>
      <c r="F39" s="488"/>
      <c r="G39" s="488"/>
      <c r="H39" s="801" t="s">
        <v>3641</v>
      </c>
      <c r="I39" s="800"/>
      <c r="AC39" s="489" t="s">
        <v>3641</v>
      </c>
    </row>
    <row r="40" spans="1:29" ht="30" x14ac:dyDescent="0.2">
      <c r="A40" s="803">
        <v>840</v>
      </c>
      <c r="B40" s="489" t="s">
        <v>3566</v>
      </c>
      <c r="C40" s="488" t="s">
        <v>3642</v>
      </c>
      <c r="D40" s="488" t="s">
        <v>3643</v>
      </c>
      <c r="E40" s="488" t="s">
        <v>3644</v>
      </c>
      <c r="F40" s="488"/>
      <c r="G40" s="488"/>
      <c r="H40" s="801" t="s">
        <v>3420</v>
      </c>
      <c r="I40" s="800"/>
      <c r="AC40" s="489" t="s">
        <v>3420</v>
      </c>
    </row>
    <row r="41" spans="1:29" x14ac:dyDescent="0.2">
      <c r="A41" s="803">
        <v>841</v>
      </c>
      <c r="B41" s="489" t="s">
        <v>3511</v>
      </c>
      <c r="C41" s="488" t="s">
        <v>3645</v>
      </c>
      <c r="D41" s="488" t="s">
        <v>3646</v>
      </c>
      <c r="E41" s="488" t="s">
        <v>3647</v>
      </c>
      <c r="F41" s="488"/>
      <c r="G41" s="488"/>
      <c r="H41" s="799" t="s">
        <v>3648</v>
      </c>
      <c r="I41" s="800"/>
      <c r="AC41" s="487" t="s">
        <v>3648</v>
      </c>
    </row>
    <row r="42" spans="1:29" x14ac:dyDescent="0.2">
      <c r="A42" s="803">
        <v>842</v>
      </c>
      <c r="B42" s="489" t="s">
        <v>3511</v>
      </c>
      <c r="C42" s="488" t="s">
        <v>3649</v>
      </c>
      <c r="D42" s="488" t="s">
        <v>3650</v>
      </c>
      <c r="E42" s="488" t="s">
        <v>3651</v>
      </c>
      <c r="F42" s="488"/>
      <c r="G42" s="488"/>
      <c r="H42" s="799" t="s">
        <v>3567</v>
      </c>
      <c r="I42" s="800"/>
      <c r="AC42" s="487" t="s">
        <v>3652</v>
      </c>
    </row>
    <row r="43" spans="1:29" x14ac:dyDescent="0.2">
      <c r="A43" s="803">
        <v>843</v>
      </c>
      <c r="B43" s="489" t="s">
        <v>3511</v>
      </c>
      <c r="C43" s="488" t="s">
        <v>3653</v>
      </c>
      <c r="D43" s="488" t="s">
        <v>3654</v>
      </c>
      <c r="E43" s="488" t="s">
        <v>3655</v>
      </c>
      <c r="F43" s="488"/>
      <c r="G43" s="488"/>
      <c r="H43" s="799" t="s">
        <v>3652</v>
      </c>
      <c r="I43" s="800"/>
      <c r="AC43" s="489" t="s">
        <v>3656</v>
      </c>
    </row>
    <row r="44" spans="1:29" x14ac:dyDescent="0.2">
      <c r="A44" s="803">
        <v>844</v>
      </c>
      <c r="B44" s="489" t="s">
        <v>3511</v>
      </c>
      <c r="C44" s="488" t="s">
        <v>3657</v>
      </c>
      <c r="D44" s="488" t="s">
        <v>3658</v>
      </c>
      <c r="E44" s="488" t="s">
        <v>3659</v>
      </c>
      <c r="F44" s="488"/>
      <c r="G44" s="488"/>
      <c r="H44" s="801" t="s">
        <v>3656</v>
      </c>
      <c r="I44" s="800"/>
      <c r="AC44" s="489" t="s">
        <v>3307</v>
      </c>
    </row>
    <row r="45" spans="1:29" x14ac:dyDescent="0.2">
      <c r="A45" s="803">
        <v>845</v>
      </c>
      <c r="B45" s="489" t="s">
        <v>3511</v>
      </c>
      <c r="C45" s="488" t="s">
        <v>3660</v>
      </c>
      <c r="D45" s="488" t="s">
        <v>3661</v>
      </c>
      <c r="E45" s="488" t="s">
        <v>3662</v>
      </c>
      <c r="F45" s="488"/>
      <c r="G45" s="488"/>
      <c r="H45" s="801" t="s">
        <v>3307</v>
      </c>
      <c r="I45" s="800"/>
      <c r="AC45" s="487" t="s">
        <v>3488</v>
      </c>
    </row>
    <row r="46" spans="1:29" x14ac:dyDescent="0.2">
      <c r="A46" s="803">
        <v>846</v>
      </c>
      <c r="B46" s="487" t="s">
        <v>3533</v>
      </c>
      <c r="C46" s="488" t="s">
        <v>3663</v>
      </c>
      <c r="D46" s="488" t="s">
        <v>3664</v>
      </c>
      <c r="E46" s="488" t="s">
        <v>3665</v>
      </c>
      <c r="F46" s="488"/>
      <c r="G46" s="488"/>
      <c r="H46" s="799" t="s">
        <v>3488</v>
      </c>
      <c r="I46" s="800"/>
      <c r="AC46" s="489" t="s">
        <v>3481</v>
      </c>
    </row>
    <row r="47" spans="1:29" x14ac:dyDescent="0.2">
      <c r="A47" s="803">
        <v>847</v>
      </c>
      <c r="B47" s="489" t="s">
        <v>3511</v>
      </c>
      <c r="C47" s="488" t="s">
        <v>3666</v>
      </c>
      <c r="D47" s="488" t="s">
        <v>3667</v>
      </c>
      <c r="E47" s="488" t="s">
        <v>3668</v>
      </c>
      <c r="F47" s="488"/>
      <c r="G47" s="488"/>
      <c r="H47" s="801" t="s">
        <v>3481</v>
      </c>
      <c r="I47" s="800"/>
    </row>
    <row r="48" spans="1:29" x14ac:dyDescent="0.2">
      <c r="A48" s="803">
        <v>848</v>
      </c>
      <c r="B48" s="489" t="s">
        <v>3656</v>
      </c>
      <c r="C48" s="488" t="s">
        <v>3669</v>
      </c>
      <c r="D48" s="488" t="s">
        <v>3670</v>
      </c>
      <c r="E48" s="488" t="s">
        <v>3671</v>
      </c>
      <c r="F48" s="488"/>
      <c r="G48" s="488"/>
    </row>
    <row r="49" spans="1:7" x14ac:dyDescent="0.2">
      <c r="A49" s="803">
        <v>849</v>
      </c>
      <c r="B49" s="487" t="s">
        <v>3485</v>
      </c>
      <c r="C49" s="488" t="s">
        <v>3672</v>
      </c>
      <c r="D49" s="488" t="s">
        <v>3673</v>
      </c>
      <c r="E49" s="488" t="s">
        <v>3674</v>
      </c>
      <c r="F49" s="488"/>
      <c r="G49" s="488"/>
    </row>
    <row r="50" spans="1:7" x14ac:dyDescent="0.2">
      <c r="A50" s="803">
        <v>850</v>
      </c>
      <c r="B50" s="489" t="s">
        <v>3511</v>
      </c>
      <c r="C50" s="488" t="s">
        <v>3675</v>
      </c>
      <c r="D50" s="488" t="s">
        <v>3676</v>
      </c>
      <c r="E50" s="488" t="s">
        <v>3677</v>
      </c>
      <c r="F50" s="488"/>
      <c r="G50" s="488"/>
    </row>
    <row r="51" spans="1:7" x14ac:dyDescent="0.2">
      <c r="A51" s="803">
        <v>851</v>
      </c>
      <c r="B51" s="489" t="s">
        <v>3511</v>
      </c>
      <c r="C51" s="488" t="s">
        <v>3678</v>
      </c>
      <c r="D51" s="488" t="s">
        <v>3679</v>
      </c>
      <c r="E51" s="488" t="s">
        <v>3680</v>
      </c>
      <c r="F51" s="488"/>
      <c r="G51" s="488"/>
    </row>
    <row r="52" spans="1:7" x14ac:dyDescent="0.2">
      <c r="A52" s="803">
        <v>852</v>
      </c>
      <c r="B52" s="489" t="s">
        <v>3511</v>
      </c>
      <c r="C52" s="488" t="s">
        <v>3681</v>
      </c>
      <c r="D52" s="488" t="s">
        <v>3682</v>
      </c>
      <c r="E52" s="488" t="s">
        <v>3683</v>
      </c>
      <c r="F52" s="488"/>
      <c r="G52" s="488"/>
    </row>
    <row r="53" spans="1:7" x14ac:dyDescent="0.2">
      <c r="A53" s="803">
        <v>853</v>
      </c>
      <c r="B53" s="489" t="s">
        <v>3511</v>
      </c>
      <c r="C53" s="488" t="s">
        <v>3684</v>
      </c>
      <c r="D53" s="488" t="s">
        <v>3685</v>
      </c>
      <c r="E53" s="488" t="s">
        <v>3686</v>
      </c>
      <c r="F53" s="488"/>
      <c r="G53" s="488"/>
    </row>
    <row r="54" spans="1:7" x14ac:dyDescent="0.2">
      <c r="A54" s="803">
        <v>854</v>
      </c>
      <c r="B54" s="489" t="s">
        <v>3320</v>
      </c>
      <c r="C54" s="488" t="s">
        <v>3687</v>
      </c>
      <c r="D54" s="488" t="s">
        <v>3688</v>
      </c>
      <c r="E54" s="488" t="s">
        <v>3689</v>
      </c>
      <c r="F54" s="488"/>
      <c r="G54" s="488"/>
    </row>
    <row r="55" spans="1:7" x14ac:dyDescent="0.2">
      <c r="A55" s="803">
        <v>855</v>
      </c>
      <c r="B55" s="489" t="s">
        <v>3511</v>
      </c>
      <c r="C55" s="488" t="s">
        <v>3690</v>
      </c>
      <c r="D55" s="488" t="s">
        <v>3691</v>
      </c>
      <c r="E55" s="488" t="s">
        <v>3692</v>
      </c>
      <c r="F55" s="488"/>
      <c r="G55" s="488"/>
    </row>
    <row r="56" spans="1:7" x14ac:dyDescent="0.2">
      <c r="A56" s="803">
        <v>856</v>
      </c>
      <c r="B56" s="489" t="s">
        <v>3511</v>
      </c>
      <c r="C56" s="488" t="s">
        <v>3693</v>
      </c>
      <c r="D56" s="488" t="s">
        <v>3694</v>
      </c>
      <c r="E56" s="488" t="s">
        <v>3695</v>
      </c>
      <c r="F56" s="488"/>
      <c r="G56" s="488"/>
    </row>
    <row r="57" spans="1:7" x14ac:dyDescent="0.2">
      <c r="A57" s="803">
        <v>857</v>
      </c>
      <c r="B57" s="487" t="s">
        <v>3622</v>
      </c>
      <c r="C57" s="488" t="s">
        <v>3696</v>
      </c>
      <c r="D57" s="488" t="s">
        <v>3697</v>
      </c>
      <c r="E57" s="488" t="s">
        <v>3698</v>
      </c>
      <c r="F57" s="488"/>
      <c r="G57" s="488"/>
    </row>
    <row r="58" spans="1:7" x14ac:dyDescent="0.2">
      <c r="A58" s="803">
        <v>858</v>
      </c>
      <c r="B58" s="489" t="s">
        <v>3511</v>
      </c>
      <c r="C58" s="488" t="s">
        <v>3699</v>
      </c>
      <c r="D58" s="488" t="s">
        <v>3700</v>
      </c>
      <c r="E58" s="488" t="s">
        <v>3701</v>
      </c>
      <c r="F58" s="488"/>
      <c r="G58" s="488"/>
    </row>
    <row r="59" spans="1:7" x14ac:dyDescent="0.2">
      <c r="A59" s="803">
        <v>859</v>
      </c>
      <c r="B59" s="487" t="s">
        <v>3498</v>
      </c>
      <c r="C59" s="488" t="s">
        <v>3702</v>
      </c>
      <c r="D59" s="488" t="s">
        <v>3703</v>
      </c>
      <c r="E59" s="488" t="s">
        <v>3704</v>
      </c>
      <c r="F59" s="488"/>
      <c r="G59" s="488"/>
    </row>
    <row r="60" spans="1:7" x14ac:dyDescent="0.2">
      <c r="A60" s="803">
        <v>860</v>
      </c>
      <c r="B60" s="489" t="s">
        <v>3511</v>
      </c>
      <c r="C60" s="488" t="s">
        <v>3705</v>
      </c>
      <c r="D60" s="488" t="s">
        <v>3706</v>
      </c>
      <c r="E60" s="488" t="s">
        <v>3707</v>
      </c>
      <c r="F60" s="488"/>
      <c r="G60" s="488"/>
    </row>
    <row r="61" spans="1:7" x14ac:dyDescent="0.2">
      <c r="A61" s="803">
        <v>861</v>
      </c>
      <c r="B61" s="489" t="s">
        <v>3511</v>
      </c>
      <c r="C61" s="488" t="s">
        <v>3708</v>
      </c>
      <c r="D61" s="488" t="s">
        <v>3709</v>
      </c>
      <c r="E61" s="488" t="s">
        <v>3710</v>
      </c>
      <c r="F61" s="488"/>
      <c r="G61" s="488"/>
    </row>
    <row r="62" spans="1:7" x14ac:dyDescent="0.2">
      <c r="A62" s="803">
        <v>862</v>
      </c>
      <c r="B62" s="489" t="s">
        <v>3511</v>
      </c>
      <c r="C62" s="488" t="s">
        <v>3711</v>
      </c>
      <c r="D62" s="488" t="s">
        <v>3712</v>
      </c>
      <c r="E62" s="488" t="s">
        <v>3713</v>
      </c>
      <c r="F62" s="488"/>
      <c r="G62" s="488"/>
    </row>
    <row r="63" spans="1:7" x14ac:dyDescent="0.2">
      <c r="A63" s="803">
        <v>863</v>
      </c>
      <c r="B63" s="489" t="s">
        <v>3511</v>
      </c>
      <c r="C63" s="488" t="s">
        <v>3714</v>
      </c>
      <c r="D63" s="488" t="s">
        <v>3715</v>
      </c>
      <c r="E63" s="488" t="s">
        <v>3716</v>
      </c>
      <c r="F63" s="488"/>
      <c r="G63" s="488"/>
    </row>
    <row r="64" spans="1:7" x14ac:dyDescent="0.2">
      <c r="A64" s="803">
        <v>864</v>
      </c>
      <c r="B64" s="489" t="s">
        <v>3511</v>
      </c>
      <c r="C64" s="488" t="s">
        <v>3717</v>
      </c>
      <c r="D64" s="488" t="s">
        <v>3718</v>
      </c>
      <c r="E64" s="488" t="s">
        <v>3719</v>
      </c>
      <c r="F64" s="488"/>
      <c r="G64" s="488"/>
    </row>
    <row r="65" spans="1:7" x14ac:dyDescent="0.2">
      <c r="A65" s="803">
        <v>865</v>
      </c>
      <c r="B65" s="489" t="s">
        <v>3511</v>
      </c>
      <c r="C65" s="488" t="s">
        <v>3720</v>
      </c>
      <c r="D65" s="488" t="s">
        <v>3721</v>
      </c>
      <c r="E65" s="488" t="s">
        <v>3722</v>
      </c>
      <c r="F65" s="488"/>
      <c r="G65" s="488"/>
    </row>
    <row r="66" spans="1:7" x14ac:dyDescent="0.2">
      <c r="A66" s="803">
        <v>866</v>
      </c>
      <c r="B66" s="489" t="s">
        <v>3511</v>
      </c>
      <c r="C66" s="488" t="s">
        <v>3723</v>
      </c>
      <c r="D66" s="488" t="s">
        <v>3724</v>
      </c>
      <c r="E66" s="488" t="s">
        <v>3725</v>
      </c>
      <c r="F66" s="488"/>
      <c r="G66" s="488"/>
    </row>
    <row r="67" spans="1:7" x14ac:dyDescent="0.2">
      <c r="A67" s="803">
        <v>867</v>
      </c>
      <c r="B67" s="489" t="s">
        <v>3511</v>
      </c>
      <c r="C67" s="488" t="s">
        <v>3726</v>
      </c>
      <c r="D67" s="488" t="s">
        <v>3727</v>
      </c>
      <c r="E67" s="488" t="s">
        <v>3728</v>
      </c>
      <c r="F67" s="488"/>
      <c r="G67" s="488"/>
    </row>
    <row r="68" spans="1:7" x14ac:dyDescent="0.2">
      <c r="A68" s="803">
        <v>868</v>
      </c>
      <c r="B68" s="489" t="s">
        <v>3511</v>
      </c>
      <c r="C68" s="488" t="s">
        <v>3729</v>
      </c>
      <c r="D68" s="488" t="s">
        <v>3730</v>
      </c>
      <c r="E68" s="488" t="s">
        <v>3731</v>
      </c>
      <c r="F68" s="488"/>
      <c r="G68" s="488"/>
    </row>
    <row r="69" spans="1:7" x14ac:dyDescent="0.2">
      <c r="A69" s="803">
        <v>869</v>
      </c>
      <c r="B69" s="489" t="s">
        <v>3511</v>
      </c>
      <c r="C69" s="488" t="s">
        <v>3732</v>
      </c>
      <c r="D69" s="488" t="s">
        <v>3733</v>
      </c>
      <c r="E69" s="488" t="s">
        <v>3734</v>
      </c>
      <c r="F69" s="488"/>
      <c r="G69" s="488"/>
    </row>
    <row r="70" spans="1:7" x14ac:dyDescent="0.2">
      <c r="A70" s="803">
        <v>870</v>
      </c>
      <c r="B70" s="489" t="s">
        <v>3618</v>
      </c>
      <c r="C70" s="488" t="s">
        <v>3735</v>
      </c>
      <c r="D70" s="488" t="s">
        <v>3736</v>
      </c>
      <c r="E70" s="488" t="s">
        <v>3737</v>
      </c>
      <c r="F70" s="488"/>
      <c r="G70" s="488"/>
    </row>
    <row r="71" spans="1:7" x14ac:dyDescent="0.2">
      <c r="A71" s="803">
        <v>871</v>
      </c>
      <c r="B71" s="489" t="s">
        <v>3511</v>
      </c>
      <c r="C71" s="488" t="s">
        <v>3738</v>
      </c>
      <c r="D71" s="488" t="s">
        <v>3739</v>
      </c>
      <c r="E71" s="488" t="s">
        <v>3740</v>
      </c>
      <c r="F71" s="488"/>
      <c r="G71" s="488"/>
    </row>
    <row r="72" spans="1:7" x14ac:dyDescent="0.2">
      <c r="A72" s="803">
        <v>872</v>
      </c>
      <c r="B72" s="489" t="s">
        <v>3511</v>
      </c>
      <c r="C72" s="488" t="s">
        <v>3741</v>
      </c>
      <c r="D72" s="488" t="s">
        <v>3742</v>
      </c>
      <c r="E72" s="488" t="s">
        <v>3743</v>
      </c>
      <c r="F72" s="488"/>
      <c r="G72" s="488"/>
    </row>
    <row r="73" spans="1:7" x14ac:dyDescent="0.2">
      <c r="A73" s="803">
        <v>873</v>
      </c>
      <c r="B73" s="489" t="s">
        <v>3511</v>
      </c>
      <c r="C73" s="488" t="s">
        <v>3744</v>
      </c>
      <c r="D73" s="488" t="s">
        <v>3745</v>
      </c>
      <c r="E73" s="488" t="s">
        <v>3746</v>
      </c>
      <c r="F73" s="488"/>
      <c r="G73" s="488"/>
    </row>
    <row r="74" spans="1:7" x14ac:dyDescent="0.2">
      <c r="A74" s="803">
        <v>874</v>
      </c>
      <c r="B74" s="489" t="s">
        <v>3511</v>
      </c>
      <c r="C74" s="488" t="s">
        <v>3747</v>
      </c>
      <c r="D74" s="488" t="s">
        <v>3748</v>
      </c>
      <c r="E74" s="488" t="s">
        <v>3749</v>
      </c>
      <c r="F74" s="488"/>
      <c r="G74" s="488"/>
    </row>
    <row r="75" spans="1:7" x14ac:dyDescent="0.2">
      <c r="A75" s="803">
        <v>875</v>
      </c>
      <c r="B75" s="489" t="s">
        <v>3511</v>
      </c>
      <c r="C75" s="488" t="s">
        <v>3750</v>
      </c>
      <c r="D75" s="488" t="s">
        <v>3751</v>
      </c>
      <c r="E75" s="488" t="s">
        <v>3752</v>
      </c>
      <c r="F75" s="488"/>
      <c r="G75" s="488"/>
    </row>
    <row r="76" spans="1:7" x14ac:dyDescent="0.2">
      <c r="A76" s="803">
        <v>876</v>
      </c>
      <c r="B76" s="489" t="s">
        <v>3511</v>
      </c>
      <c r="C76" s="488" t="s">
        <v>3753</v>
      </c>
      <c r="D76" s="488" t="s">
        <v>3754</v>
      </c>
      <c r="E76" s="488" t="s">
        <v>3755</v>
      </c>
      <c r="F76" s="488"/>
      <c r="G76" s="488"/>
    </row>
    <row r="77" spans="1:7" x14ac:dyDescent="0.2">
      <c r="A77" s="803">
        <v>877</v>
      </c>
      <c r="B77" s="489" t="s">
        <v>3511</v>
      </c>
      <c r="C77" s="488" t="s">
        <v>3756</v>
      </c>
      <c r="D77" s="488" t="s">
        <v>3757</v>
      </c>
      <c r="E77" s="488" t="s">
        <v>3758</v>
      </c>
      <c r="F77" s="488"/>
      <c r="G77" s="488"/>
    </row>
    <row r="78" spans="1:7" x14ac:dyDescent="0.2">
      <c r="A78" s="803">
        <v>878</v>
      </c>
      <c r="B78" s="489" t="s">
        <v>6143</v>
      </c>
      <c r="C78" s="488" t="s">
        <v>3759</v>
      </c>
      <c r="D78" s="488" t="s">
        <v>3760</v>
      </c>
      <c r="E78" s="488" t="s">
        <v>3761</v>
      </c>
      <c r="F78" s="488"/>
      <c r="G78" s="488"/>
    </row>
    <row r="79" spans="1:7" x14ac:dyDescent="0.2">
      <c r="A79" s="803">
        <v>879</v>
      </c>
      <c r="B79" s="487" t="s">
        <v>3586</v>
      </c>
      <c r="C79" s="488" t="s">
        <v>3762</v>
      </c>
      <c r="D79" s="488" t="s">
        <v>3763</v>
      </c>
      <c r="E79" s="488" t="s">
        <v>3764</v>
      </c>
      <c r="F79" s="488"/>
      <c r="G79" s="488"/>
    </row>
    <row r="80" spans="1:7" x14ac:dyDescent="0.2">
      <c r="A80" s="803">
        <v>880</v>
      </c>
      <c r="B80" s="489" t="s">
        <v>6146</v>
      </c>
      <c r="C80" s="488" t="s">
        <v>3765</v>
      </c>
      <c r="D80" s="488" t="s">
        <v>3766</v>
      </c>
      <c r="E80" s="488" t="s">
        <v>3767</v>
      </c>
      <c r="F80" s="488"/>
      <c r="G80" s="488"/>
    </row>
    <row r="81" spans="1:7" x14ac:dyDescent="0.2">
      <c r="A81" s="803">
        <v>881</v>
      </c>
      <c r="B81" s="489" t="s">
        <v>3590</v>
      </c>
      <c r="C81" s="488" t="s">
        <v>3768</v>
      </c>
      <c r="D81" s="488" t="s">
        <v>3769</v>
      </c>
      <c r="E81" s="488" t="s">
        <v>3770</v>
      </c>
      <c r="F81" s="488"/>
      <c r="G81" s="488"/>
    </row>
    <row r="82" spans="1:7" x14ac:dyDescent="0.2">
      <c r="A82" s="803">
        <v>882</v>
      </c>
      <c r="B82" s="487" t="s">
        <v>3652</v>
      </c>
      <c r="C82" s="488" t="s">
        <v>3771</v>
      </c>
      <c r="D82" s="488" t="s">
        <v>3772</v>
      </c>
      <c r="E82" s="488" t="s">
        <v>3773</v>
      </c>
      <c r="F82" s="488"/>
      <c r="G82" s="488"/>
    </row>
    <row r="83" spans="1:7" x14ac:dyDescent="0.2">
      <c r="A83" s="803">
        <v>883</v>
      </c>
      <c r="B83" s="489" t="s">
        <v>3774</v>
      </c>
      <c r="C83" s="488" t="s">
        <v>3775</v>
      </c>
      <c r="D83" s="488" t="s">
        <v>3776</v>
      </c>
      <c r="E83" s="488" t="s">
        <v>3777</v>
      </c>
      <c r="F83" s="488"/>
      <c r="G83" s="488"/>
    </row>
    <row r="84" spans="1:7" x14ac:dyDescent="0.2">
      <c r="A84" s="803">
        <v>884</v>
      </c>
      <c r="B84" s="489" t="s">
        <v>3511</v>
      </c>
      <c r="C84" s="488" t="s">
        <v>3778</v>
      </c>
      <c r="D84" s="488" t="s">
        <v>3779</v>
      </c>
      <c r="E84" s="488" t="s">
        <v>3780</v>
      </c>
      <c r="F84" s="488"/>
      <c r="G84" s="488"/>
    </row>
    <row r="85" spans="1:7" x14ac:dyDescent="0.2">
      <c r="A85" s="803">
        <v>885</v>
      </c>
      <c r="B85" s="489" t="s">
        <v>3511</v>
      </c>
      <c r="C85" s="488" t="s">
        <v>3781</v>
      </c>
      <c r="D85" s="488" t="s">
        <v>3782</v>
      </c>
      <c r="E85" s="488" t="s">
        <v>3783</v>
      </c>
      <c r="F85" s="488"/>
      <c r="G85" s="488"/>
    </row>
    <row r="86" spans="1:7" x14ac:dyDescent="0.2">
      <c r="A86" s="803">
        <v>886</v>
      </c>
      <c r="B86" s="489" t="s">
        <v>3511</v>
      </c>
      <c r="C86" s="488" t="s">
        <v>3784</v>
      </c>
      <c r="D86" s="488" t="s">
        <v>3785</v>
      </c>
      <c r="E86" s="488" t="s">
        <v>3786</v>
      </c>
      <c r="F86" s="488"/>
      <c r="G86" s="488"/>
    </row>
    <row r="87" spans="1:7" x14ac:dyDescent="0.2">
      <c r="A87" s="803">
        <v>887</v>
      </c>
      <c r="B87" s="489" t="s">
        <v>3511</v>
      </c>
      <c r="C87" s="488" t="s">
        <v>3787</v>
      </c>
      <c r="D87" s="488" t="s">
        <v>3788</v>
      </c>
      <c r="E87" s="488" t="s">
        <v>3789</v>
      </c>
      <c r="F87" s="488"/>
      <c r="G87" s="488"/>
    </row>
    <row r="88" spans="1:7" x14ac:dyDescent="0.2">
      <c r="A88" s="803">
        <v>888</v>
      </c>
      <c r="B88" s="489" t="s">
        <v>3511</v>
      </c>
      <c r="C88" s="488" t="s">
        <v>3790</v>
      </c>
      <c r="D88" s="488" t="s">
        <v>3791</v>
      </c>
      <c r="E88" s="488" t="s">
        <v>3792</v>
      </c>
      <c r="F88" s="488"/>
      <c r="G88" s="488"/>
    </row>
    <row r="89" spans="1:7" x14ac:dyDescent="0.2">
      <c r="A89" s="803">
        <v>889</v>
      </c>
      <c r="B89" s="487" t="s">
        <v>3315</v>
      </c>
      <c r="C89" s="488" t="s">
        <v>3793</v>
      </c>
      <c r="D89" s="488" t="s">
        <v>3794</v>
      </c>
      <c r="E89" s="488" t="s">
        <v>3795</v>
      </c>
      <c r="F89" s="488"/>
      <c r="G89" s="488"/>
    </row>
    <row r="90" spans="1:7" x14ac:dyDescent="0.2">
      <c r="A90" s="803">
        <v>890</v>
      </c>
      <c r="B90" s="487" t="s">
        <v>3561</v>
      </c>
      <c r="C90" s="488" t="s">
        <v>3796</v>
      </c>
      <c r="D90" s="488" t="s">
        <v>3797</v>
      </c>
      <c r="E90" s="488" t="s">
        <v>3798</v>
      </c>
      <c r="F90" s="488"/>
      <c r="G90" s="488"/>
    </row>
    <row r="91" spans="1:7" x14ac:dyDescent="0.2">
      <c r="A91" s="803">
        <v>891</v>
      </c>
      <c r="B91" s="487" t="s">
        <v>3528</v>
      </c>
      <c r="C91" s="488" t="s">
        <v>3799</v>
      </c>
      <c r="D91" s="488" t="s">
        <v>3800</v>
      </c>
      <c r="E91" s="488" t="s">
        <v>3801</v>
      </c>
      <c r="F91" s="488"/>
      <c r="G91" s="488"/>
    </row>
    <row r="92" spans="1:7" x14ac:dyDescent="0.2">
      <c r="A92" s="803">
        <v>892</v>
      </c>
      <c r="B92" s="487" t="s">
        <v>3523</v>
      </c>
      <c r="C92" s="488" t="s">
        <v>3802</v>
      </c>
      <c r="D92" s="488" t="s">
        <v>3803</v>
      </c>
      <c r="E92" s="488" t="s">
        <v>3804</v>
      </c>
      <c r="F92" s="488"/>
      <c r="G92" s="488"/>
    </row>
    <row r="93" spans="1:7" x14ac:dyDescent="0.2">
      <c r="A93" s="803">
        <v>893</v>
      </c>
      <c r="B93" s="487" t="s">
        <v>3648</v>
      </c>
      <c r="C93" s="488" t="s">
        <v>3805</v>
      </c>
      <c r="D93" s="488" t="s">
        <v>3806</v>
      </c>
      <c r="E93" s="488" t="s">
        <v>3807</v>
      </c>
      <c r="F93" s="488"/>
      <c r="G93" s="488"/>
    </row>
    <row r="94" spans="1:7" x14ac:dyDescent="0.2">
      <c r="A94" s="803">
        <v>894</v>
      </c>
      <c r="B94" s="489" t="s">
        <v>3594</v>
      </c>
      <c r="C94" s="488" t="s">
        <v>3808</v>
      </c>
      <c r="D94" s="488" t="s">
        <v>3809</v>
      </c>
      <c r="E94" s="488" t="s">
        <v>3810</v>
      </c>
      <c r="F94" s="488"/>
      <c r="G94" s="488"/>
    </row>
    <row r="95" spans="1:7" x14ac:dyDescent="0.2">
      <c r="A95" s="803">
        <v>895</v>
      </c>
      <c r="B95" s="489" t="s">
        <v>3633</v>
      </c>
      <c r="C95" s="488" t="s">
        <v>3811</v>
      </c>
      <c r="D95" s="488" t="s">
        <v>3812</v>
      </c>
      <c r="E95" s="488" t="s">
        <v>3813</v>
      </c>
      <c r="F95" s="488"/>
      <c r="G95" s="488"/>
    </row>
    <row r="96" spans="1:7" x14ac:dyDescent="0.2">
      <c r="A96" s="803">
        <v>896</v>
      </c>
      <c r="B96" s="489" t="s">
        <v>3307</v>
      </c>
      <c r="C96" s="488" t="s">
        <v>3814</v>
      </c>
      <c r="D96" s="488" t="s">
        <v>3815</v>
      </c>
      <c r="E96" s="488" t="s">
        <v>3816</v>
      </c>
      <c r="F96" s="488"/>
      <c r="G96" s="488"/>
    </row>
    <row r="97" spans="1:7" x14ac:dyDescent="0.2">
      <c r="A97" s="803">
        <v>897</v>
      </c>
      <c r="B97" s="489" t="s">
        <v>3122</v>
      </c>
      <c r="C97" s="488" t="s">
        <v>3817</v>
      </c>
      <c r="D97" s="488" t="s">
        <v>3818</v>
      </c>
      <c r="E97" s="488" t="s">
        <v>3819</v>
      </c>
      <c r="F97" s="488"/>
      <c r="G97" s="488"/>
    </row>
    <row r="98" spans="1:7" x14ac:dyDescent="0.2">
      <c r="A98" s="803">
        <v>898</v>
      </c>
      <c r="B98" s="489" t="s">
        <v>6144</v>
      </c>
      <c r="C98" s="488" t="s">
        <v>3820</v>
      </c>
      <c r="D98" s="488" t="s">
        <v>3821</v>
      </c>
      <c r="E98" s="488" t="s">
        <v>3822</v>
      </c>
      <c r="F98" s="488"/>
      <c r="G98" s="488"/>
    </row>
    <row r="99" spans="1:7" x14ac:dyDescent="0.2">
      <c r="A99" s="803">
        <v>899</v>
      </c>
      <c r="B99" s="487" t="s">
        <v>3581</v>
      </c>
      <c r="C99" s="488" t="s">
        <v>3823</v>
      </c>
      <c r="D99" s="488" t="s">
        <v>3824</v>
      </c>
      <c r="E99" s="488" t="s">
        <v>3825</v>
      </c>
      <c r="F99" s="488"/>
      <c r="G99" s="488"/>
    </row>
  </sheetData>
  <sheetProtection selectLockedCells="1"/>
  <autoFilter ref="AC1:AC100" xr:uid="{00000000-0009-0000-0000-00000F000000}">
    <sortState ref="AC2:AC100">
      <sortCondition ref="AC1:AC100"/>
    </sortState>
  </autoFilter>
  <phoneticPr fontId="0" type="noConversion"/>
  <pageMargins left="0.7" right="0.7" top="0.75" bottom="0.75" header="0.3" footer="0.3"/>
  <pageSetup paperSize="9"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dimension ref="A1:L4503"/>
  <sheetViews>
    <sheetView topLeftCell="A91" workbookViewId="0">
      <selection activeCell="J127" sqref="J127"/>
    </sheetView>
  </sheetViews>
  <sheetFormatPr defaultRowHeight="12.75" x14ac:dyDescent="0.2"/>
  <cols>
    <col min="2" max="2" width="11.28515625" style="626" customWidth="1"/>
    <col min="3" max="3" width="12.42578125" customWidth="1"/>
    <col min="4" max="4" width="48" customWidth="1"/>
    <col min="5" max="5" width="16.5703125" customWidth="1"/>
    <col min="6" max="6" width="37" customWidth="1"/>
    <col min="9" max="9" width="48" customWidth="1"/>
    <col min="10" max="10" width="12.42578125" customWidth="1"/>
    <col min="11" max="11" width="11.28515625" style="626" customWidth="1"/>
    <col min="12" max="12" width="16.5703125" customWidth="1"/>
    <col min="14" max="14" width="14.7109375" customWidth="1"/>
    <col min="15" max="15" width="16.5703125" customWidth="1"/>
  </cols>
  <sheetData>
    <row r="1" spans="1:12" x14ac:dyDescent="0.2">
      <c r="A1" s="615"/>
      <c r="B1" s="616" t="s">
        <v>3826</v>
      </c>
      <c r="C1" s="617" t="s">
        <v>3183</v>
      </c>
      <c r="D1" s="618" t="s">
        <v>3827</v>
      </c>
      <c r="E1" s="619" t="s">
        <v>3828</v>
      </c>
      <c r="F1" s="620" t="s">
        <v>3829</v>
      </c>
      <c r="I1" s="618" t="s">
        <v>3830</v>
      </c>
      <c r="J1" s="617" t="s">
        <v>3831</v>
      </c>
      <c r="K1" s="616" t="s">
        <v>3826</v>
      </c>
      <c r="L1" s="619" t="s">
        <v>3828</v>
      </c>
    </row>
    <row r="2" spans="1:12" x14ac:dyDescent="0.2">
      <c r="A2" s="615"/>
      <c r="B2" s="665">
        <v>2</v>
      </c>
      <c r="C2" s="651" t="s">
        <v>61</v>
      </c>
      <c r="D2" s="651" t="s">
        <v>3832</v>
      </c>
      <c r="E2" s="651" t="s">
        <v>3833</v>
      </c>
      <c r="F2" s="652" t="s">
        <v>3834</v>
      </c>
      <c r="I2" s="628" t="s">
        <v>3835</v>
      </c>
      <c r="J2" s="627" t="s">
        <v>60</v>
      </c>
      <c r="K2" s="621" t="s">
        <v>3836</v>
      </c>
      <c r="L2" s="627" t="s">
        <v>3837</v>
      </c>
    </row>
    <row r="3" spans="1:12" x14ac:dyDescent="0.2">
      <c r="A3" s="615"/>
      <c r="B3" s="665">
        <v>2</v>
      </c>
      <c r="C3" s="651" t="s">
        <v>80</v>
      </c>
      <c r="D3" s="651" t="s">
        <v>3838</v>
      </c>
      <c r="E3" s="651" t="s">
        <v>3833</v>
      </c>
      <c r="F3" s="652" t="s">
        <v>3839</v>
      </c>
      <c r="I3" s="624" t="s">
        <v>3840</v>
      </c>
      <c r="J3" s="623" t="s">
        <v>317</v>
      </c>
      <c r="K3" s="621" t="s">
        <v>2889</v>
      </c>
      <c r="L3" s="622" t="s">
        <v>3841</v>
      </c>
    </row>
    <row r="4" spans="1:12" x14ac:dyDescent="0.2">
      <c r="A4" s="615"/>
      <c r="B4" s="665">
        <v>2</v>
      </c>
      <c r="C4" s="651" t="s">
        <v>98</v>
      </c>
      <c r="D4" s="651" t="s">
        <v>3842</v>
      </c>
      <c r="E4" s="651" t="s">
        <v>3833</v>
      </c>
      <c r="F4" s="652" t="s">
        <v>3839</v>
      </c>
      <c r="I4" s="624" t="s">
        <v>3843</v>
      </c>
      <c r="J4" s="623" t="s">
        <v>327</v>
      </c>
      <c r="K4" s="621" t="s">
        <v>2889</v>
      </c>
      <c r="L4" s="622" t="s">
        <v>3841</v>
      </c>
    </row>
    <row r="5" spans="1:12" x14ac:dyDescent="0.2">
      <c r="A5" s="615"/>
      <c r="B5" s="665">
        <v>2</v>
      </c>
      <c r="C5" s="651" t="s">
        <v>115</v>
      </c>
      <c r="D5" s="651" t="s">
        <v>3844</v>
      </c>
      <c r="E5" s="651" t="s">
        <v>3833</v>
      </c>
      <c r="F5" s="652" t="s">
        <v>3845</v>
      </c>
      <c r="I5" s="624" t="s">
        <v>3846</v>
      </c>
      <c r="J5" s="623" t="s">
        <v>62</v>
      </c>
      <c r="K5" s="621" t="s">
        <v>2889</v>
      </c>
      <c r="L5" s="622" t="s">
        <v>3837</v>
      </c>
    </row>
    <row r="6" spans="1:12" x14ac:dyDescent="0.2">
      <c r="A6" s="615"/>
      <c r="B6" s="665">
        <v>2</v>
      </c>
      <c r="C6" s="651" t="s">
        <v>131</v>
      </c>
      <c r="D6" s="651" t="s">
        <v>2965</v>
      </c>
      <c r="E6" s="651" t="s">
        <v>3833</v>
      </c>
      <c r="F6" s="652" t="s">
        <v>3847</v>
      </c>
      <c r="I6" s="624" t="s">
        <v>2893</v>
      </c>
      <c r="J6" s="623" t="s">
        <v>422</v>
      </c>
      <c r="K6" s="621" t="s">
        <v>2889</v>
      </c>
      <c r="L6" s="622" t="s">
        <v>3841</v>
      </c>
    </row>
    <row r="7" spans="1:12" x14ac:dyDescent="0.2">
      <c r="A7" s="615"/>
      <c r="B7" s="665">
        <v>2</v>
      </c>
      <c r="C7" s="651" t="s">
        <v>147</v>
      </c>
      <c r="D7" s="651" t="s">
        <v>3848</v>
      </c>
      <c r="E7" s="651" t="s">
        <v>3833</v>
      </c>
      <c r="F7" s="652" t="s">
        <v>3849</v>
      </c>
      <c r="I7" s="624" t="s">
        <v>3850</v>
      </c>
      <c r="J7" s="623" t="s">
        <v>81</v>
      </c>
      <c r="K7" s="621" t="s">
        <v>2889</v>
      </c>
      <c r="L7" s="622" t="s">
        <v>3837</v>
      </c>
    </row>
    <row r="8" spans="1:12" x14ac:dyDescent="0.2">
      <c r="A8" s="615"/>
      <c r="B8" s="665">
        <v>2</v>
      </c>
      <c r="C8" s="651" t="s">
        <v>162</v>
      </c>
      <c r="D8" s="651" t="s">
        <v>3851</v>
      </c>
      <c r="E8" s="651" t="s">
        <v>3833</v>
      </c>
      <c r="F8" s="652" t="s">
        <v>3852</v>
      </c>
      <c r="I8" s="624" t="s">
        <v>3853</v>
      </c>
      <c r="J8" s="623" t="s">
        <v>99</v>
      </c>
      <c r="K8" s="621" t="s">
        <v>2889</v>
      </c>
      <c r="L8" s="622" t="s">
        <v>3837</v>
      </c>
    </row>
    <row r="9" spans="1:12" x14ac:dyDescent="0.2">
      <c r="A9" s="615"/>
      <c r="B9" s="665">
        <v>2</v>
      </c>
      <c r="C9" s="651" t="s">
        <v>177</v>
      </c>
      <c r="D9" s="651" t="s">
        <v>2985</v>
      </c>
      <c r="E9" s="651" t="s">
        <v>3833</v>
      </c>
      <c r="F9" s="652" t="s">
        <v>3852</v>
      </c>
      <c r="I9" s="624" t="s">
        <v>2900</v>
      </c>
      <c r="J9" s="623" t="s">
        <v>116</v>
      </c>
      <c r="K9" s="621" t="s">
        <v>2889</v>
      </c>
      <c r="L9" s="622" t="s">
        <v>3837</v>
      </c>
    </row>
    <row r="10" spans="1:12" x14ac:dyDescent="0.2">
      <c r="A10" s="615"/>
      <c r="B10" s="665">
        <v>2</v>
      </c>
      <c r="C10" s="651" t="s">
        <v>191</v>
      </c>
      <c r="D10" s="651" t="s">
        <v>3854</v>
      </c>
      <c r="E10" s="651" t="s">
        <v>3833</v>
      </c>
      <c r="F10" s="652" t="s">
        <v>3855</v>
      </c>
      <c r="I10" s="624" t="s">
        <v>3856</v>
      </c>
      <c r="J10" s="623">
        <v>810004</v>
      </c>
      <c r="K10" s="621" t="s">
        <v>2896</v>
      </c>
      <c r="L10" s="622" t="s">
        <v>3841</v>
      </c>
    </row>
    <row r="11" spans="1:12" x14ac:dyDescent="0.2">
      <c r="A11" s="615"/>
      <c r="B11" s="665">
        <v>2</v>
      </c>
      <c r="C11" s="651" t="s">
        <v>204</v>
      </c>
      <c r="D11" s="651" t="s">
        <v>3857</v>
      </c>
      <c r="E11" s="651" t="s">
        <v>3833</v>
      </c>
      <c r="F11" s="652" t="s">
        <v>3855</v>
      </c>
      <c r="I11" s="624" t="s">
        <v>3858</v>
      </c>
      <c r="J11" s="623">
        <v>810104</v>
      </c>
      <c r="K11" s="621" t="s">
        <v>2896</v>
      </c>
      <c r="L11" s="622" t="s">
        <v>3841</v>
      </c>
    </row>
    <row r="12" spans="1:12" x14ac:dyDescent="0.2">
      <c r="A12" s="615"/>
      <c r="B12" s="665">
        <v>2</v>
      </c>
      <c r="C12" s="651" t="s">
        <v>219</v>
      </c>
      <c r="D12" s="651" t="s">
        <v>3859</v>
      </c>
      <c r="E12" s="651" t="s">
        <v>3833</v>
      </c>
      <c r="F12" s="652" t="s">
        <v>3860</v>
      </c>
      <c r="I12" s="624" t="s">
        <v>3861</v>
      </c>
      <c r="J12" s="623">
        <v>810204</v>
      </c>
      <c r="K12" s="621" t="s">
        <v>2896</v>
      </c>
      <c r="L12" s="622" t="s">
        <v>3841</v>
      </c>
    </row>
    <row r="13" spans="1:12" x14ac:dyDescent="0.2">
      <c r="A13" s="615"/>
      <c r="B13" s="665">
        <v>2</v>
      </c>
      <c r="C13" s="651" t="s">
        <v>233</v>
      </c>
      <c r="D13" s="651" t="s">
        <v>3862</v>
      </c>
      <c r="E13" s="651" t="s">
        <v>3833</v>
      </c>
      <c r="F13" s="652" t="s">
        <v>3860</v>
      </c>
      <c r="I13" s="624" t="s">
        <v>3863</v>
      </c>
      <c r="J13" s="623">
        <v>810304</v>
      </c>
      <c r="K13" s="621" t="s">
        <v>2896</v>
      </c>
      <c r="L13" s="622" t="s">
        <v>3841</v>
      </c>
    </row>
    <row r="14" spans="1:12" x14ac:dyDescent="0.2">
      <c r="A14" s="615"/>
      <c r="B14" s="665">
        <v>2</v>
      </c>
      <c r="C14" s="651" t="s">
        <v>245</v>
      </c>
      <c r="D14" s="651" t="s">
        <v>3864</v>
      </c>
      <c r="E14" s="651" t="s">
        <v>3833</v>
      </c>
      <c r="F14" s="652" t="s">
        <v>3860</v>
      </c>
      <c r="I14" s="624" t="s">
        <v>3865</v>
      </c>
      <c r="J14" s="623">
        <v>810404</v>
      </c>
      <c r="K14" s="621" t="s">
        <v>2896</v>
      </c>
      <c r="L14" s="622" t="s">
        <v>3841</v>
      </c>
    </row>
    <row r="15" spans="1:12" x14ac:dyDescent="0.2">
      <c r="A15" s="615"/>
      <c r="B15" s="665">
        <v>2</v>
      </c>
      <c r="C15" s="651" t="s">
        <v>257</v>
      </c>
      <c r="D15" s="651" t="s">
        <v>3866</v>
      </c>
      <c r="E15" s="651" t="s">
        <v>3833</v>
      </c>
      <c r="F15" s="652" t="s">
        <v>3860</v>
      </c>
      <c r="I15" s="624" t="s">
        <v>3867</v>
      </c>
      <c r="J15" s="623">
        <v>810604</v>
      </c>
      <c r="K15" s="621" t="s">
        <v>2896</v>
      </c>
      <c r="L15" s="622" t="s">
        <v>3841</v>
      </c>
    </row>
    <row r="16" spans="1:12" x14ac:dyDescent="0.2">
      <c r="A16" s="615"/>
      <c r="B16" s="665">
        <v>2</v>
      </c>
      <c r="C16" s="651" t="s">
        <v>269</v>
      </c>
      <c r="D16" s="651" t="s">
        <v>3868</v>
      </c>
      <c r="E16" s="651" t="s">
        <v>3833</v>
      </c>
      <c r="F16" s="652" t="s">
        <v>3860</v>
      </c>
      <c r="I16" s="624" t="s">
        <v>3869</v>
      </c>
      <c r="J16" s="623">
        <v>810804</v>
      </c>
      <c r="K16" s="621" t="s">
        <v>2896</v>
      </c>
      <c r="L16" s="622" t="s">
        <v>3841</v>
      </c>
    </row>
    <row r="17" spans="1:12" x14ac:dyDescent="0.2">
      <c r="A17" s="615"/>
      <c r="B17" s="665">
        <v>2</v>
      </c>
      <c r="C17" s="651" t="s">
        <v>279</v>
      </c>
      <c r="D17" s="651" t="s">
        <v>3870</v>
      </c>
      <c r="E17" s="651" t="s">
        <v>3833</v>
      </c>
      <c r="F17" s="652" t="s">
        <v>3871</v>
      </c>
      <c r="I17" s="624" t="s">
        <v>3872</v>
      </c>
      <c r="J17" s="623">
        <v>811104</v>
      </c>
      <c r="K17" s="621" t="s">
        <v>2896</v>
      </c>
      <c r="L17" s="622" t="s">
        <v>3841</v>
      </c>
    </row>
    <row r="18" spans="1:12" x14ac:dyDescent="0.2">
      <c r="A18" s="615"/>
      <c r="B18" s="665">
        <v>2</v>
      </c>
      <c r="C18" s="651" t="s">
        <v>294</v>
      </c>
      <c r="D18" s="651" t="s">
        <v>3873</v>
      </c>
      <c r="E18" s="651" t="s">
        <v>3833</v>
      </c>
      <c r="F18" s="652" t="s">
        <v>3871</v>
      </c>
      <c r="I18" s="624" t="s">
        <v>3874</v>
      </c>
      <c r="J18" s="623">
        <v>811204</v>
      </c>
      <c r="K18" s="621" t="s">
        <v>2896</v>
      </c>
      <c r="L18" s="622" t="s">
        <v>3841</v>
      </c>
    </row>
    <row r="19" spans="1:12" x14ac:dyDescent="0.2">
      <c r="A19" s="615"/>
      <c r="B19" s="665">
        <v>2</v>
      </c>
      <c r="C19" s="651" t="s">
        <v>305</v>
      </c>
      <c r="D19" s="651" t="s">
        <v>3875</v>
      </c>
      <c r="E19" s="651" t="s">
        <v>3833</v>
      </c>
      <c r="F19" s="652" t="s">
        <v>3876</v>
      </c>
      <c r="I19" s="624" t="s">
        <v>3877</v>
      </c>
      <c r="J19" s="623">
        <v>811404</v>
      </c>
      <c r="K19" s="621" t="s">
        <v>2896</v>
      </c>
      <c r="L19" s="622" t="s">
        <v>3841</v>
      </c>
    </row>
    <row r="20" spans="1:12" x14ac:dyDescent="0.2">
      <c r="A20" s="615"/>
      <c r="B20" s="665">
        <v>2</v>
      </c>
      <c r="C20" s="651" t="s">
        <v>316</v>
      </c>
      <c r="D20" s="651" t="s">
        <v>3878</v>
      </c>
      <c r="E20" s="651" t="s">
        <v>3833</v>
      </c>
      <c r="F20" s="652" t="s">
        <v>3876</v>
      </c>
      <c r="I20" s="624" t="s">
        <v>3879</v>
      </c>
      <c r="J20" s="623">
        <v>811504</v>
      </c>
      <c r="K20" s="621" t="s">
        <v>2896</v>
      </c>
      <c r="L20" s="622" t="s">
        <v>3841</v>
      </c>
    </row>
    <row r="21" spans="1:12" x14ac:dyDescent="0.2">
      <c r="A21" s="615"/>
      <c r="B21" s="665">
        <v>2</v>
      </c>
      <c r="C21" s="651" t="s">
        <v>326</v>
      </c>
      <c r="D21" s="651" t="s">
        <v>3880</v>
      </c>
      <c r="E21" s="651" t="s">
        <v>3833</v>
      </c>
      <c r="F21" s="652" t="s">
        <v>3876</v>
      </c>
      <c r="I21" s="624" t="s">
        <v>3881</v>
      </c>
      <c r="J21" s="623">
        <v>811704</v>
      </c>
      <c r="K21" s="621" t="s">
        <v>2896</v>
      </c>
      <c r="L21" s="622" t="s">
        <v>3841</v>
      </c>
    </row>
    <row r="22" spans="1:12" x14ac:dyDescent="0.2">
      <c r="A22" s="615"/>
      <c r="B22" s="665">
        <v>2</v>
      </c>
      <c r="C22" s="651" t="s">
        <v>335</v>
      </c>
      <c r="D22" s="651" t="s">
        <v>3882</v>
      </c>
      <c r="E22" s="651" t="s">
        <v>3833</v>
      </c>
      <c r="F22" s="652" t="s">
        <v>3876</v>
      </c>
      <c r="I22" s="624" t="s">
        <v>3883</v>
      </c>
      <c r="J22" s="623">
        <v>811804</v>
      </c>
      <c r="K22" s="621" t="s">
        <v>2896</v>
      </c>
      <c r="L22" s="622" t="s">
        <v>3841</v>
      </c>
    </row>
    <row r="23" spans="1:12" x14ac:dyDescent="0.2">
      <c r="A23" s="615"/>
      <c r="B23" s="665">
        <v>2</v>
      </c>
      <c r="C23" s="651" t="s">
        <v>344</v>
      </c>
      <c r="D23" s="651" t="s">
        <v>3884</v>
      </c>
      <c r="E23" s="651" t="s">
        <v>3833</v>
      </c>
      <c r="F23" s="652" t="s">
        <v>3876</v>
      </c>
      <c r="I23" s="624" t="s">
        <v>3885</v>
      </c>
      <c r="J23" s="623">
        <v>910004</v>
      </c>
      <c r="K23" s="621" t="s">
        <v>2896</v>
      </c>
      <c r="L23" s="622" t="s">
        <v>3837</v>
      </c>
    </row>
    <row r="24" spans="1:12" x14ac:dyDescent="0.2">
      <c r="A24" s="615"/>
      <c r="B24" s="665">
        <v>2</v>
      </c>
      <c r="C24" s="651" t="s">
        <v>351</v>
      </c>
      <c r="D24" s="651" t="s">
        <v>3886</v>
      </c>
      <c r="E24" s="651" t="s">
        <v>3833</v>
      </c>
      <c r="F24" s="652" t="s">
        <v>3887</v>
      </c>
      <c r="I24" s="624" t="s">
        <v>3888</v>
      </c>
      <c r="J24" s="623">
        <v>910104</v>
      </c>
      <c r="K24" s="621" t="s">
        <v>2896</v>
      </c>
      <c r="L24" s="622" t="s">
        <v>3837</v>
      </c>
    </row>
    <row r="25" spans="1:12" x14ac:dyDescent="0.2">
      <c r="A25" s="615"/>
      <c r="B25" s="665">
        <v>2</v>
      </c>
      <c r="C25" s="651" t="s">
        <v>358</v>
      </c>
      <c r="D25" s="651" t="s">
        <v>3889</v>
      </c>
      <c r="E25" s="651" t="s">
        <v>3833</v>
      </c>
      <c r="F25" s="652" t="s">
        <v>3887</v>
      </c>
      <c r="I25" s="624" t="s">
        <v>3890</v>
      </c>
      <c r="J25" s="623">
        <v>910304</v>
      </c>
      <c r="K25" s="621" t="s">
        <v>2896</v>
      </c>
      <c r="L25" s="622" t="s">
        <v>3837</v>
      </c>
    </row>
    <row r="26" spans="1:12" x14ac:dyDescent="0.2">
      <c r="A26" s="615"/>
      <c r="B26" s="665">
        <v>2</v>
      </c>
      <c r="C26" s="651" t="s">
        <v>365</v>
      </c>
      <c r="D26" s="651" t="s">
        <v>3891</v>
      </c>
      <c r="E26" s="651" t="s">
        <v>3833</v>
      </c>
      <c r="F26" s="652" t="s">
        <v>3887</v>
      </c>
      <c r="I26" s="624" t="s">
        <v>3892</v>
      </c>
      <c r="J26" s="623">
        <v>910404</v>
      </c>
      <c r="K26" s="621" t="s">
        <v>2896</v>
      </c>
      <c r="L26" s="622" t="s">
        <v>3837</v>
      </c>
    </row>
    <row r="27" spans="1:12" x14ac:dyDescent="0.2">
      <c r="A27" s="615"/>
      <c r="B27" s="665">
        <v>2</v>
      </c>
      <c r="C27" s="651" t="s">
        <v>373</v>
      </c>
      <c r="D27" s="651" t="s">
        <v>3893</v>
      </c>
      <c r="E27" s="651" t="s">
        <v>3833</v>
      </c>
      <c r="F27" s="652" t="s">
        <v>3887</v>
      </c>
      <c r="I27" s="624" t="s">
        <v>3894</v>
      </c>
      <c r="J27" s="623">
        <v>910504</v>
      </c>
      <c r="K27" s="621" t="s">
        <v>2896</v>
      </c>
      <c r="L27" s="622" t="s">
        <v>3837</v>
      </c>
    </row>
    <row r="28" spans="1:12" x14ac:dyDescent="0.2">
      <c r="A28" s="615"/>
      <c r="B28" s="665">
        <v>2</v>
      </c>
      <c r="C28" s="653" t="s">
        <v>60</v>
      </c>
      <c r="D28" s="654" t="s">
        <v>3835</v>
      </c>
      <c r="E28" s="653" t="s">
        <v>3837</v>
      </c>
      <c r="F28" s="655" t="s">
        <v>3887</v>
      </c>
      <c r="I28" s="624" t="s">
        <v>3895</v>
      </c>
      <c r="J28" s="623">
        <v>910604</v>
      </c>
      <c r="K28" s="621" t="s">
        <v>2896</v>
      </c>
      <c r="L28" s="622" t="s">
        <v>3837</v>
      </c>
    </row>
    <row r="29" spans="1:12" x14ac:dyDescent="0.2">
      <c r="A29" s="615"/>
      <c r="B29" s="665">
        <v>3</v>
      </c>
      <c r="C29" s="656" t="s">
        <v>63</v>
      </c>
      <c r="D29" s="657" t="s">
        <v>3314</v>
      </c>
      <c r="E29" s="651" t="s">
        <v>3833</v>
      </c>
      <c r="F29" s="652" t="s">
        <v>3896</v>
      </c>
      <c r="I29" s="624" t="s">
        <v>3336</v>
      </c>
      <c r="J29" s="623">
        <v>910704</v>
      </c>
      <c r="K29" s="621" t="s">
        <v>2896</v>
      </c>
      <c r="L29" s="622" t="s">
        <v>3837</v>
      </c>
    </row>
    <row r="30" spans="1:12" x14ac:dyDescent="0.2">
      <c r="A30" s="615"/>
      <c r="B30" s="665">
        <v>3</v>
      </c>
      <c r="C30" s="656" t="s">
        <v>82</v>
      </c>
      <c r="D30" s="657" t="s">
        <v>3897</v>
      </c>
      <c r="E30" s="651" t="s">
        <v>3833</v>
      </c>
      <c r="F30" s="652" t="s">
        <v>3898</v>
      </c>
      <c r="I30" s="624" t="s">
        <v>3899</v>
      </c>
      <c r="J30" s="623">
        <v>910804</v>
      </c>
      <c r="K30" s="621" t="s">
        <v>2896</v>
      </c>
      <c r="L30" s="622" t="s">
        <v>3837</v>
      </c>
    </row>
    <row r="31" spans="1:12" x14ac:dyDescent="0.2">
      <c r="A31" s="615"/>
      <c r="B31" s="665">
        <v>3</v>
      </c>
      <c r="C31" s="656" t="s">
        <v>100</v>
      </c>
      <c r="D31" s="657" t="s">
        <v>3900</v>
      </c>
      <c r="E31" s="651" t="s">
        <v>3833</v>
      </c>
      <c r="F31" s="652" t="s">
        <v>3901</v>
      </c>
      <c r="I31" s="624" t="s">
        <v>3902</v>
      </c>
      <c r="J31" s="623">
        <v>911004</v>
      </c>
      <c r="K31" s="621" t="s">
        <v>2896</v>
      </c>
      <c r="L31" s="622" t="s">
        <v>3837</v>
      </c>
    </row>
    <row r="32" spans="1:12" x14ac:dyDescent="0.2">
      <c r="A32" s="615"/>
      <c r="B32" s="665">
        <v>3</v>
      </c>
      <c r="C32" s="656" t="s">
        <v>117</v>
      </c>
      <c r="D32" s="657" t="s">
        <v>3903</v>
      </c>
      <c r="E32" s="651" t="s">
        <v>3833</v>
      </c>
      <c r="F32" s="652" t="s">
        <v>3904</v>
      </c>
      <c r="I32" s="624" t="s">
        <v>3905</v>
      </c>
      <c r="J32" s="623">
        <v>911104</v>
      </c>
      <c r="K32" s="621" t="s">
        <v>2896</v>
      </c>
      <c r="L32" s="622" t="s">
        <v>3837</v>
      </c>
    </row>
    <row r="33" spans="1:12" x14ac:dyDescent="0.2">
      <c r="A33" s="615"/>
      <c r="B33" s="665">
        <v>3</v>
      </c>
      <c r="C33" s="656" t="s">
        <v>132</v>
      </c>
      <c r="D33" s="657" t="s">
        <v>3906</v>
      </c>
      <c r="E33" s="651" t="s">
        <v>3833</v>
      </c>
      <c r="F33" s="652" t="s">
        <v>3907</v>
      </c>
      <c r="I33" s="624" t="s">
        <v>2931</v>
      </c>
      <c r="J33" s="623">
        <v>911204</v>
      </c>
      <c r="K33" s="621" t="s">
        <v>2896</v>
      </c>
      <c r="L33" s="622" t="s">
        <v>3837</v>
      </c>
    </row>
    <row r="34" spans="1:12" x14ac:dyDescent="0.2">
      <c r="A34" s="615"/>
      <c r="B34" s="665">
        <v>3</v>
      </c>
      <c r="C34" s="656" t="s">
        <v>148</v>
      </c>
      <c r="D34" s="657" t="s">
        <v>3908</v>
      </c>
      <c r="E34" s="651" t="s">
        <v>3833</v>
      </c>
      <c r="F34" s="652" t="s">
        <v>3887</v>
      </c>
      <c r="I34" s="624" t="s">
        <v>2953</v>
      </c>
      <c r="J34" s="623">
        <v>911304</v>
      </c>
      <c r="K34" s="621" t="s">
        <v>2896</v>
      </c>
      <c r="L34" s="622" t="s">
        <v>3837</v>
      </c>
    </row>
    <row r="35" spans="1:12" x14ac:dyDescent="0.2">
      <c r="A35" s="615"/>
      <c r="B35" s="665">
        <v>3</v>
      </c>
      <c r="C35" s="656" t="s">
        <v>163</v>
      </c>
      <c r="D35" s="657" t="s">
        <v>3909</v>
      </c>
      <c r="E35" s="651" t="s">
        <v>3833</v>
      </c>
      <c r="F35" s="652" t="s">
        <v>3887</v>
      </c>
      <c r="I35" s="624" t="s">
        <v>3910</v>
      </c>
      <c r="J35" s="623">
        <v>911404</v>
      </c>
      <c r="K35" s="621" t="s">
        <v>2896</v>
      </c>
      <c r="L35" s="622" t="s">
        <v>3837</v>
      </c>
    </row>
    <row r="36" spans="1:12" x14ac:dyDescent="0.2">
      <c r="A36" s="615"/>
      <c r="B36" s="665">
        <v>3</v>
      </c>
      <c r="C36" s="656" t="s">
        <v>178</v>
      </c>
      <c r="D36" s="657" t="s">
        <v>3911</v>
      </c>
      <c r="E36" s="651" t="s">
        <v>3833</v>
      </c>
      <c r="F36" s="652" t="s">
        <v>3912</v>
      </c>
      <c r="I36" s="624" t="s">
        <v>3913</v>
      </c>
      <c r="J36" s="623">
        <v>911504</v>
      </c>
      <c r="K36" s="621" t="s">
        <v>2896</v>
      </c>
      <c r="L36" s="622" t="s">
        <v>3837</v>
      </c>
    </row>
    <row r="37" spans="1:12" x14ac:dyDescent="0.2">
      <c r="A37" s="615"/>
      <c r="B37" s="665">
        <v>3</v>
      </c>
      <c r="C37" s="656" t="s">
        <v>192</v>
      </c>
      <c r="D37" s="657" t="s">
        <v>3914</v>
      </c>
      <c r="E37" s="651" t="s">
        <v>3833</v>
      </c>
      <c r="F37" s="652" t="s">
        <v>3915</v>
      </c>
      <c r="I37" s="624" t="s">
        <v>2893</v>
      </c>
      <c r="J37" s="623" t="s">
        <v>271</v>
      </c>
      <c r="K37" s="621" t="s">
        <v>2896</v>
      </c>
      <c r="L37" s="622" t="s">
        <v>3837</v>
      </c>
    </row>
    <row r="38" spans="1:12" x14ac:dyDescent="0.2">
      <c r="A38" s="615"/>
      <c r="B38" s="665">
        <v>3</v>
      </c>
      <c r="C38" s="656" t="s">
        <v>205</v>
      </c>
      <c r="D38" s="657" t="s">
        <v>3916</v>
      </c>
      <c r="E38" s="651" t="s">
        <v>3833</v>
      </c>
      <c r="F38" s="652" t="s">
        <v>3917</v>
      </c>
      <c r="I38" s="624" t="s">
        <v>3840</v>
      </c>
      <c r="J38" s="623" t="s">
        <v>281</v>
      </c>
      <c r="K38" s="621" t="s">
        <v>2896</v>
      </c>
      <c r="L38" s="622" t="s">
        <v>3837</v>
      </c>
    </row>
    <row r="39" spans="1:12" x14ac:dyDescent="0.2">
      <c r="A39" s="615"/>
      <c r="B39" s="665">
        <v>3</v>
      </c>
      <c r="C39" s="656" t="s">
        <v>220</v>
      </c>
      <c r="D39" s="657" t="s">
        <v>3918</v>
      </c>
      <c r="E39" s="651" t="s">
        <v>3833</v>
      </c>
      <c r="F39" s="652" t="s">
        <v>3919</v>
      </c>
      <c r="I39" s="624" t="s">
        <v>3316</v>
      </c>
      <c r="J39" s="623" t="s">
        <v>296</v>
      </c>
      <c r="K39" s="621" t="s">
        <v>2896</v>
      </c>
      <c r="L39" s="622" t="s">
        <v>3837</v>
      </c>
    </row>
    <row r="40" spans="1:12" x14ac:dyDescent="0.2">
      <c r="A40" s="615"/>
      <c r="B40" s="665">
        <v>3</v>
      </c>
      <c r="C40" s="656" t="s">
        <v>234</v>
      </c>
      <c r="D40" s="657" t="s">
        <v>3920</v>
      </c>
      <c r="E40" s="651" t="s">
        <v>3833</v>
      </c>
      <c r="F40" s="652" t="s">
        <v>3917</v>
      </c>
      <c r="I40" s="624" t="s">
        <v>3921</v>
      </c>
      <c r="J40" s="623" t="s">
        <v>307</v>
      </c>
      <c r="K40" s="621" t="s">
        <v>2896</v>
      </c>
      <c r="L40" s="622" t="s">
        <v>3837</v>
      </c>
    </row>
    <row r="41" spans="1:12" x14ac:dyDescent="0.2">
      <c r="A41" s="615"/>
      <c r="B41" s="665">
        <v>3</v>
      </c>
      <c r="C41" s="656" t="s">
        <v>246</v>
      </c>
      <c r="D41" s="657" t="s">
        <v>3922</v>
      </c>
      <c r="E41" s="651" t="s">
        <v>3833</v>
      </c>
      <c r="F41" s="652" t="s">
        <v>3923</v>
      </c>
      <c r="I41" s="624" t="s">
        <v>3843</v>
      </c>
      <c r="J41" s="623" t="s">
        <v>318</v>
      </c>
      <c r="K41" s="621" t="s">
        <v>2896</v>
      </c>
      <c r="L41" s="622" t="s">
        <v>3837</v>
      </c>
    </row>
    <row r="42" spans="1:12" x14ac:dyDescent="0.2">
      <c r="A42" s="615"/>
      <c r="B42" s="665">
        <v>3</v>
      </c>
      <c r="C42" s="656" t="s">
        <v>258</v>
      </c>
      <c r="D42" s="657" t="s">
        <v>3924</v>
      </c>
      <c r="E42" s="651" t="s">
        <v>3833</v>
      </c>
      <c r="F42" s="652" t="s">
        <v>3925</v>
      </c>
      <c r="I42" s="624" t="s">
        <v>3926</v>
      </c>
      <c r="J42" s="623" t="s">
        <v>328</v>
      </c>
      <c r="K42" s="621" t="s">
        <v>2896</v>
      </c>
      <c r="L42" s="622" t="s">
        <v>3837</v>
      </c>
    </row>
    <row r="43" spans="1:12" x14ac:dyDescent="0.2">
      <c r="A43" s="615"/>
      <c r="B43" s="665">
        <v>3</v>
      </c>
      <c r="C43" s="656" t="s">
        <v>270</v>
      </c>
      <c r="D43" s="657" t="s">
        <v>3421</v>
      </c>
      <c r="E43" s="651" t="s">
        <v>3833</v>
      </c>
      <c r="F43" s="652" t="s">
        <v>3852</v>
      </c>
      <c r="I43" s="624" t="s">
        <v>2893</v>
      </c>
      <c r="J43" s="623" t="s">
        <v>337</v>
      </c>
      <c r="K43" s="621" t="s">
        <v>2896</v>
      </c>
      <c r="L43" s="622" t="s">
        <v>3837</v>
      </c>
    </row>
    <row r="44" spans="1:12" x14ac:dyDescent="0.2">
      <c r="A44" s="615"/>
      <c r="B44" s="665">
        <v>3</v>
      </c>
      <c r="C44" s="656" t="s">
        <v>280</v>
      </c>
      <c r="D44" s="657" t="s">
        <v>3927</v>
      </c>
      <c r="E44" s="651" t="s">
        <v>3833</v>
      </c>
      <c r="F44" s="652" t="s">
        <v>3852</v>
      </c>
      <c r="I44" s="624" t="s">
        <v>3840</v>
      </c>
      <c r="J44" s="623" t="s">
        <v>346</v>
      </c>
      <c r="K44" s="621" t="s">
        <v>2896</v>
      </c>
      <c r="L44" s="622" t="s">
        <v>3837</v>
      </c>
    </row>
    <row r="45" spans="1:12" x14ac:dyDescent="0.2">
      <c r="A45" s="615"/>
      <c r="B45" s="665">
        <v>3</v>
      </c>
      <c r="C45" s="656" t="s">
        <v>295</v>
      </c>
      <c r="D45" s="657" t="s">
        <v>3928</v>
      </c>
      <c r="E45" s="651" t="s">
        <v>3833</v>
      </c>
      <c r="F45" s="652" t="s">
        <v>3847</v>
      </c>
      <c r="I45" s="624" t="s">
        <v>3929</v>
      </c>
      <c r="J45" s="623" t="s">
        <v>353</v>
      </c>
      <c r="K45" s="621" t="s">
        <v>2896</v>
      </c>
      <c r="L45" s="622" t="s">
        <v>3837</v>
      </c>
    </row>
    <row r="46" spans="1:12" x14ac:dyDescent="0.2">
      <c r="A46" s="615"/>
      <c r="B46" s="665">
        <v>3</v>
      </c>
      <c r="C46" s="656" t="s">
        <v>306</v>
      </c>
      <c r="D46" s="657" t="s">
        <v>3930</v>
      </c>
      <c r="E46" s="651" t="s">
        <v>3833</v>
      </c>
      <c r="F46" s="652" t="s">
        <v>3887</v>
      </c>
      <c r="I46" s="624" t="s">
        <v>3931</v>
      </c>
      <c r="J46" s="623" t="s">
        <v>360</v>
      </c>
      <c r="K46" s="621" t="s">
        <v>2896</v>
      </c>
      <c r="L46" s="622" t="s">
        <v>3837</v>
      </c>
    </row>
    <row r="47" spans="1:12" x14ac:dyDescent="0.2">
      <c r="A47" s="615"/>
      <c r="B47" s="665">
        <v>3</v>
      </c>
      <c r="C47" s="656" t="s">
        <v>317</v>
      </c>
      <c r="D47" s="657" t="s">
        <v>3840</v>
      </c>
      <c r="E47" s="651" t="s">
        <v>3841</v>
      </c>
      <c r="F47" s="652" t="s">
        <v>3919</v>
      </c>
      <c r="I47" s="624" t="s">
        <v>3932</v>
      </c>
      <c r="J47" s="623" t="s">
        <v>367</v>
      </c>
      <c r="K47" s="621" t="s">
        <v>2896</v>
      </c>
      <c r="L47" s="622" t="s">
        <v>3837</v>
      </c>
    </row>
    <row r="48" spans="1:12" x14ac:dyDescent="0.2">
      <c r="A48" s="615"/>
      <c r="B48" s="665">
        <v>3</v>
      </c>
      <c r="C48" s="656" t="s">
        <v>327</v>
      </c>
      <c r="D48" s="657" t="s">
        <v>3843</v>
      </c>
      <c r="E48" s="651" t="s">
        <v>3841</v>
      </c>
      <c r="F48" s="652" t="s">
        <v>3919</v>
      </c>
      <c r="I48" s="624" t="s">
        <v>3005</v>
      </c>
      <c r="J48" s="623" t="s">
        <v>375</v>
      </c>
      <c r="K48" s="621" t="s">
        <v>2896</v>
      </c>
      <c r="L48" s="622" t="s">
        <v>3837</v>
      </c>
    </row>
    <row r="49" spans="1:12" x14ac:dyDescent="0.2">
      <c r="A49" s="615"/>
      <c r="B49" s="665">
        <v>3</v>
      </c>
      <c r="C49" s="656" t="s">
        <v>336</v>
      </c>
      <c r="D49" s="657" t="s">
        <v>3933</v>
      </c>
      <c r="E49" s="651" t="s">
        <v>3833</v>
      </c>
      <c r="F49" s="652" t="s">
        <v>3934</v>
      </c>
      <c r="I49" s="624" t="s">
        <v>3935</v>
      </c>
      <c r="J49" s="623" t="s">
        <v>930</v>
      </c>
      <c r="K49" s="621" t="s">
        <v>2896</v>
      </c>
      <c r="L49" s="622" t="s">
        <v>3841</v>
      </c>
    </row>
    <row r="50" spans="1:12" x14ac:dyDescent="0.2">
      <c r="A50" s="615"/>
      <c r="B50" s="665">
        <v>3</v>
      </c>
      <c r="C50" s="656" t="s">
        <v>345</v>
      </c>
      <c r="D50" s="657" t="s">
        <v>3936</v>
      </c>
      <c r="E50" s="651" t="s">
        <v>3833</v>
      </c>
      <c r="F50" s="652" t="s">
        <v>3937</v>
      </c>
      <c r="I50" s="624" t="s">
        <v>3938</v>
      </c>
      <c r="J50" s="623" t="s">
        <v>932</v>
      </c>
      <c r="K50" s="621" t="s">
        <v>2896</v>
      </c>
      <c r="L50" s="622" t="s">
        <v>3841</v>
      </c>
    </row>
    <row r="51" spans="1:12" x14ac:dyDescent="0.2">
      <c r="A51" s="615"/>
      <c r="B51" s="665">
        <v>3</v>
      </c>
      <c r="C51" s="656" t="s">
        <v>352</v>
      </c>
      <c r="D51" s="657" t="s">
        <v>3939</v>
      </c>
      <c r="E51" s="651" t="s">
        <v>3833</v>
      </c>
      <c r="F51" s="652" t="s">
        <v>3934</v>
      </c>
      <c r="I51" s="624" t="s">
        <v>2940</v>
      </c>
      <c r="J51" s="623" t="s">
        <v>382</v>
      </c>
      <c r="K51" s="621" t="s">
        <v>2896</v>
      </c>
      <c r="L51" s="622" t="s">
        <v>3837</v>
      </c>
    </row>
    <row r="52" spans="1:12" x14ac:dyDescent="0.2">
      <c r="A52" s="615"/>
      <c r="B52" s="665">
        <v>3</v>
      </c>
      <c r="C52" s="656" t="s">
        <v>359</v>
      </c>
      <c r="D52" s="657" t="s">
        <v>3940</v>
      </c>
      <c r="E52" s="651" t="s">
        <v>3833</v>
      </c>
      <c r="F52" s="652" t="s">
        <v>3839</v>
      </c>
      <c r="I52" s="624" t="s">
        <v>2926</v>
      </c>
      <c r="J52" s="623" t="s">
        <v>387</v>
      </c>
      <c r="K52" s="621" t="s">
        <v>2896</v>
      </c>
      <c r="L52" s="622" t="s">
        <v>3837</v>
      </c>
    </row>
    <row r="53" spans="1:12" x14ac:dyDescent="0.2">
      <c r="A53" s="615"/>
      <c r="B53" s="665">
        <v>3</v>
      </c>
      <c r="C53" s="656" t="s">
        <v>366</v>
      </c>
      <c r="D53" s="657" t="s">
        <v>3941</v>
      </c>
      <c r="E53" s="651" t="s">
        <v>3833</v>
      </c>
      <c r="F53" s="652" t="s">
        <v>3942</v>
      </c>
      <c r="I53" s="624" t="s">
        <v>2945</v>
      </c>
      <c r="J53" s="623" t="s">
        <v>392</v>
      </c>
      <c r="K53" s="621" t="s">
        <v>2896</v>
      </c>
      <c r="L53" s="622" t="s">
        <v>3837</v>
      </c>
    </row>
    <row r="54" spans="1:12" x14ac:dyDescent="0.2">
      <c r="A54" s="615"/>
      <c r="B54" s="665">
        <v>3</v>
      </c>
      <c r="C54" s="656" t="s">
        <v>62</v>
      </c>
      <c r="D54" s="657" t="s">
        <v>3846</v>
      </c>
      <c r="E54" s="651" t="s">
        <v>3837</v>
      </c>
      <c r="F54" s="652" t="s">
        <v>3943</v>
      </c>
      <c r="I54" s="624" t="s">
        <v>3944</v>
      </c>
      <c r="J54" s="623" t="s">
        <v>961</v>
      </c>
      <c r="K54" s="621" t="s">
        <v>2896</v>
      </c>
      <c r="L54" s="622" t="s">
        <v>3841</v>
      </c>
    </row>
    <row r="55" spans="1:12" x14ac:dyDescent="0.2">
      <c r="A55" s="615"/>
      <c r="B55" s="665">
        <v>3</v>
      </c>
      <c r="C55" s="656" t="s">
        <v>374</v>
      </c>
      <c r="D55" s="657" t="s">
        <v>3945</v>
      </c>
      <c r="E55" s="651" t="s">
        <v>3833</v>
      </c>
      <c r="F55" s="652" t="s">
        <v>3912</v>
      </c>
      <c r="I55" s="624" t="s">
        <v>3946</v>
      </c>
      <c r="J55" s="623" t="s">
        <v>396</v>
      </c>
      <c r="K55" s="621" t="s">
        <v>2896</v>
      </c>
      <c r="L55" s="622" t="s">
        <v>3837</v>
      </c>
    </row>
    <row r="56" spans="1:12" x14ac:dyDescent="0.2">
      <c r="A56" s="615"/>
      <c r="B56" s="665">
        <v>3</v>
      </c>
      <c r="C56" s="656" t="s">
        <v>381</v>
      </c>
      <c r="D56" s="657" t="s">
        <v>3947</v>
      </c>
      <c r="E56" s="651" t="s">
        <v>3833</v>
      </c>
      <c r="F56" s="652" t="s">
        <v>3948</v>
      </c>
      <c r="I56" s="624" t="s">
        <v>2958</v>
      </c>
      <c r="J56" s="623" t="s">
        <v>2959</v>
      </c>
      <c r="K56" s="621" t="s">
        <v>2896</v>
      </c>
      <c r="L56" s="622" t="s">
        <v>3837</v>
      </c>
    </row>
    <row r="57" spans="1:12" x14ac:dyDescent="0.2">
      <c r="A57" s="615"/>
      <c r="B57" s="665">
        <v>3</v>
      </c>
      <c r="C57" s="656" t="s">
        <v>386</v>
      </c>
      <c r="D57" s="657" t="s">
        <v>3949</v>
      </c>
      <c r="E57" s="651" t="s">
        <v>3833</v>
      </c>
      <c r="F57" s="652" t="s">
        <v>3950</v>
      </c>
      <c r="I57" s="624" t="s">
        <v>2924</v>
      </c>
      <c r="J57" s="623" t="s">
        <v>400</v>
      </c>
      <c r="K57" s="621" t="s">
        <v>2896</v>
      </c>
      <c r="L57" s="622" t="s">
        <v>3837</v>
      </c>
    </row>
    <row r="58" spans="1:12" x14ac:dyDescent="0.2">
      <c r="A58" s="615"/>
      <c r="B58" s="665">
        <v>3</v>
      </c>
      <c r="C58" s="656" t="s">
        <v>391</v>
      </c>
      <c r="D58" s="657" t="s">
        <v>3951</v>
      </c>
      <c r="E58" s="651" t="s">
        <v>3833</v>
      </c>
      <c r="F58" s="652" t="s">
        <v>3952</v>
      </c>
      <c r="I58" s="624" t="s">
        <v>3953</v>
      </c>
      <c r="J58" s="623" t="s">
        <v>404</v>
      </c>
      <c r="K58" s="621" t="s">
        <v>2896</v>
      </c>
      <c r="L58" s="622" t="s">
        <v>3837</v>
      </c>
    </row>
    <row r="59" spans="1:12" x14ac:dyDescent="0.2">
      <c r="A59" s="615"/>
      <c r="B59" s="665">
        <v>3</v>
      </c>
      <c r="C59" s="656" t="s">
        <v>395</v>
      </c>
      <c r="D59" s="657" t="s">
        <v>3954</v>
      </c>
      <c r="E59" s="651" t="s">
        <v>3833</v>
      </c>
      <c r="F59" s="652" t="s">
        <v>3937</v>
      </c>
      <c r="I59" s="624" t="s">
        <v>2893</v>
      </c>
      <c r="J59" s="623" t="s">
        <v>407</v>
      </c>
      <c r="K59" s="621" t="s">
        <v>2896</v>
      </c>
      <c r="L59" s="622" t="s">
        <v>3837</v>
      </c>
    </row>
    <row r="60" spans="1:12" x14ac:dyDescent="0.2">
      <c r="A60" s="615"/>
      <c r="B60" s="665">
        <v>3</v>
      </c>
      <c r="C60" s="656" t="s">
        <v>399</v>
      </c>
      <c r="D60" s="657" t="s">
        <v>3955</v>
      </c>
      <c r="E60" s="651" t="s">
        <v>3833</v>
      </c>
      <c r="F60" s="652" t="s">
        <v>3852</v>
      </c>
      <c r="I60" s="624" t="s">
        <v>3005</v>
      </c>
      <c r="J60" s="623" t="s">
        <v>410</v>
      </c>
      <c r="K60" s="621" t="s">
        <v>2896</v>
      </c>
      <c r="L60" s="622" t="s">
        <v>3837</v>
      </c>
    </row>
    <row r="61" spans="1:12" x14ac:dyDescent="0.2">
      <c r="A61" s="615"/>
      <c r="B61" s="665">
        <v>3</v>
      </c>
      <c r="C61" s="656" t="s">
        <v>403</v>
      </c>
      <c r="D61" s="657" t="s">
        <v>3956</v>
      </c>
      <c r="E61" s="651" t="s">
        <v>3833</v>
      </c>
      <c r="F61" s="652" t="s">
        <v>3852</v>
      </c>
      <c r="I61" s="624" t="s">
        <v>2953</v>
      </c>
      <c r="J61" s="623" t="s">
        <v>413</v>
      </c>
      <c r="K61" s="621" t="s">
        <v>2896</v>
      </c>
      <c r="L61" s="622" t="s">
        <v>3837</v>
      </c>
    </row>
    <row r="62" spans="1:12" x14ac:dyDescent="0.2">
      <c r="A62" s="615"/>
      <c r="B62" s="665">
        <v>3</v>
      </c>
      <c r="C62" s="656" t="s">
        <v>406</v>
      </c>
      <c r="D62" s="657" t="s">
        <v>3957</v>
      </c>
      <c r="E62" s="651" t="s">
        <v>3833</v>
      </c>
      <c r="F62" s="652" t="s">
        <v>3852</v>
      </c>
      <c r="I62" s="624" t="s">
        <v>3892</v>
      </c>
      <c r="J62" s="623" t="s">
        <v>416</v>
      </c>
      <c r="K62" s="621" t="s">
        <v>2896</v>
      </c>
      <c r="L62" s="622" t="s">
        <v>3837</v>
      </c>
    </row>
    <row r="63" spans="1:12" x14ac:dyDescent="0.2">
      <c r="A63" s="615"/>
      <c r="B63" s="665">
        <v>3</v>
      </c>
      <c r="C63" s="656" t="s">
        <v>409</v>
      </c>
      <c r="D63" s="657" t="s">
        <v>3958</v>
      </c>
      <c r="E63" s="651" t="s">
        <v>3833</v>
      </c>
      <c r="F63" s="652" t="s">
        <v>3959</v>
      </c>
      <c r="I63" s="624" t="s">
        <v>3960</v>
      </c>
      <c r="J63" s="623">
        <v>811904</v>
      </c>
      <c r="K63" s="621" t="s">
        <v>2896</v>
      </c>
      <c r="L63" s="622" t="s">
        <v>3841</v>
      </c>
    </row>
    <row r="64" spans="1:12" x14ac:dyDescent="0.2">
      <c r="A64" s="615"/>
      <c r="B64" s="665">
        <v>3</v>
      </c>
      <c r="C64" s="656" t="s">
        <v>412</v>
      </c>
      <c r="D64" s="657" t="s">
        <v>3961</v>
      </c>
      <c r="E64" s="651" t="s">
        <v>3833</v>
      </c>
      <c r="F64" s="652" t="s">
        <v>3962</v>
      </c>
      <c r="I64" s="624" t="s">
        <v>3963</v>
      </c>
      <c r="J64" s="623" t="s">
        <v>419</v>
      </c>
      <c r="K64" s="621" t="s">
        <v>2896</v>
      </c>
      <c r="L64" s="622" t="s">
        <v>3837</v>
      </c>
    </row>
    <row r="65" spans="1:12" x14ac:dyDescent="0.2">
      <c r="A65" s="615"/>
      <c r="B65" s="665">
        <v>3</v>
      </c>
      <c r="C65" s="656" t="s">
        <v>415</v>
      </c>
      <c r="D65" s="657" t="s">
        <v>3964</v>
      </c>
      <c r="E65" s="651" t="s">
        <v>3833</v>
      </c>
      <c r="F65" s="652" t="s">
        <v>3962</v>
      </c>
      <c r="I65" s="624" t="s">
        <v>3965</v>
      </c>
      <c r="J65" s="623">
        <v>910904</v>
      </c>
      <c r="K65" s="621" t="s">
        <v>2896</v>
      </c>
      <c r="L65" s="622" t="s">
        <v>3837</v>
      </c>
    </row>
    <row r="66" spans="1:12" x14ac:dyDescent="0.2">
      <c r="A66" s="615"/>
      <c r="B66" s="665">
        <v>3</v>
      </c>
      <c r="C66" s="656" t="s">
        <v>418</v>
      </c>
      <c r="D66" s="657" t="s">
        <v>3844</v>
      </c>
      <c r="E66" s="651" t="s">
        <v>3833</v>
      </c>
      <c r="F66" s="652" t="s">
        <v>3845</v>
      </c>
      <c r="I66" s="624" t="s">
        <v>3966</v>
      </c>
      <c r="J66" s="623" t="s">
        <v>1108</v>
      </c>
      <c r="K66" s="621" t="s">
        <v>2896</v>
      </c>
      <c r="L66" s="622" t="s">
        <v>3841</v>
      </c>
    </row>
    <row r="67" spans="1:12" x14ac:dyDescent="0.2">
      <c r="A67" s="615"/>
      <c r="B67" s="665">
        <v>3</v>
      </c>
      <c r="C67" s="656" t="s">
        <v>422</v>
      </c>
      <c r="D67" s="657" t="s">
        <v>2893</v>
      </c>
      <c r="E67" s="651" t="s">
        <v>3841</v>
      </c>
      <c r="F67" s="652" t="s">
        <v>3919</v>
      </c>
      <c r="I67" s="624" t="s">
        <v>3967</v>
      </c>
      <c r="J67" s="623">
        <v>911604</v>
      </c>
      <c r="K67" s="621" t="s">
        <v>2896</v>
      </c>
      <c r="L67" s="622" t="s">
        <v>3837</v>
      </c>
    </row>
    <row r="68" spans="1:12" x14ac:dyDescent="0.2">
      <c r="A68" s="615"/>
      <c r="B68" s="665">
        <v>3</v>
      </c>
      <c r="C68" s="656" t="s">
        <v>425</v>
      </c>
      <c r="D68" s="657" t="s">
        <v>3968</v>
      </c>
      <c r="E68" s="651" t="s">
        <v>3833</v>
      </c>
      <c r="F68" s="652" t="s">
        <v>3969</v>
      </c>
      <c r="I68" s="624" t="s">
        <v>3970</v>
      </c>
      <c r="J68" s="623" t="s">
        <v>430</v>
      </c>
      <c r="K68" s="621" t="s">
        <v>2896</v>
      </c>
      <c r="L68" s="622" t="s">
        <v>3837</v>
      </c>
    </row>
    <row r="69" spans="1:12" x14ac:dyDescent="0.2">
      <c r="A69" s="615"/>
      <c r="B69" s="665">
        <v>3</v>
      </c>
      <c r="C69" s="656" t="s">
        <v>429</v>
      </c>
      <c r="D69" s="657" t="s">
        <v>3971</v>
      </c>
      <c r="E69" s="651" t="s">
        <v>3833</v>
      </c>
      <c r="F69" s="652" t="s">
        <v>3876</v>
      </c>
      <c r="I69" s="624" t="s">
        <v>3972</v>
      </c>
      <c r="J69" s="623" t="s">
        <v>1138</v>
      </c>
      <c r="K69" s="621" t="s">
        <v>2896</v>
      </c>
      <c r="L69" s="622" t="s">
        <v>3841</v>
      </c>
    </row>
    <row r="70" spans="1:12" x14ac:dyDescent="0.2">
      <c r="A70" s="615"/>
      <c r="B70" s="665">
        <v>3</v>
      </c>
      <c r="C70" s="656" t="s">
        <v>433</v>
      </c>
      <c r="D70" s="657" t="s">
        <v>3973</v>
      </c>
      <c r="E70" s="651" t="s">
        <v>3833</v>
      </c>
      <c r="F70" s="652" t="s">
        <v>3876</v>
      </c>
      <c r="I70" s="624" t="s">
        <v>2961</v>
      </c>
      <c r="J70" s="623" t="s">
        <v>1148</v>
      </c>
      <c r="K70" s="621" t="s">
        <v>2896</v>
      </c>
      <c r="L70" s="622" t="s">
        <v>3841</v>
      </c>
    </row>
    <row r="71" spans="1:12" x14ac:dyDescent="0.2">
      <c r="A71" s="615"/>
      <c r="B71" s="665">
        <v>3</v>
      </c>
      <c r="C71" s="656" t="s">
        <v>437</v>
      </c>
      <c r="D71" s="657" t="s">
        <v>3974</v>
      </c>
      <c r="E71" s="651" t="s">
        <v>3833</v>
      </c>
      <c r="F71" s="652" t="s">
        <v>3876</v>
      </c>
      <c r="I71" s="624" t="s">
        <v>2931</v>
      </c>
      <c r="J71" s="623" t="s">
        <v>434</v>
      </c>
      <c r="K71" s="621" t="s">
        <v>2896</v>
      </c>
      <c r="L71" s="622" t="s">
        <v>3837</v>
      </c>
    </row>
    <row r="72" spans="1:12" x14ac:dyDescent="0.2">
      <c r="A72" s="615"/>
      <c r="B72" s="665">
        <v>3</v>
      </c>
      <c r="C72" s="656" t="s">
        <v>441</v>
      </c>
      <c r="D72" s="657" t="s">
        <v>3975</v>
      </c>
      <c r="E72" s="651" t="s">
        <v>3833</v>
      </c>
      <c r="F72" s="652" t="s">
        <v>3976</v>
      </c>
      <c r="I72" s="624" t="s">
        <v>2955</v>
      </c>
      <c r="J72" s="623" t="s">
        <v>438</v>
      </c>
      <c r="K72" s="621" t="s">
        <v>2896</v>
      </c>
      <c r="L72" s="622" t="s">
        <v>3837</v>
      </c>
    </row>
    <row r="73" spans="1:12" x14ac:dyDescent="0.2">
      <c r="A73" s="615"/>
      <c r="B73" s="665">
        <v>3</v>
      </c>
      <c r="C73" s="656" t="s">
        <v>444</v>
      </c>
      <c r="D73" s="657" t="s">
        <v>3977</v>
      </c>
      <c r="E73" s="651" t="s">
        <v>3833</v>
      </c>
      <c r="F73" s="652" t="s">
        <v>3978</v>
      </c>
      <c r="I73" s="624" t="s">
        <v>3979</v>
      </c>
      <c r="J73" s="623" t="s">
        <v>1186</v>
      </c>
      <c r="K73" s="621" t="s">
        <v>2896</v>
      </c>
      <c r="L73" s="622" t="s">
        <v>3841</v>
      </c>
    </row>
    <row r="74" spans="1:12" x14ac:dyDescent="0.2">
      <c r="A74" s="615"/>
      <c r="B74" s="665">
        <v>3</v>
      </c>
      <c r="C74" s="656" t="s">
        <v>447</v>
      </c>
      <c r="D74" s="657" t="s">
        <v>3980</v>
      </c>
      <c r="E74" s="651" t="s">
        <v>3833</v>
      </c>
      <c r="F74" s="652" t="s">
        <v>3978</v>
      </c>
      <c r="I74" s="624" t="s">
        <v>3960</v>
      </c>
      <c r="J74" s="623" t="s">
        <v>1192</v>
      </c>
      <c r="K74" s="621" t="s">
        <v>2896</v>
      </c>
      <c r="L74" s="622" t="s">
        <v>3841</v>
      </c>
    </row>
    <row r="75" spans="1:12" x14ac:dyDescent="0.2">
      <c r="A75" s="615"/>
      <c r="B75" s="665">
        <v>3</v>
      </c>
      <c r="C75" s="656" t="s">
        <v>451</v>
      </c>
      <c r="D75" s="657" t="s">
        <v>3981</v>
      </c>
      <c r="E75" s="651" t="s">
        <v>3833</v>
      </c>
      <c r="F75" s="652" t="s">
        <v>3982</v>
      </c>
      <c r="I75" s="624" t="s">
        <v>3983</v>
      </c>
      <c r="J75" s="623" t="s">
        <v>1194</v>
      </c>
      <c r="K75" s="621" t="s">
        <v>2896</v>
      </c>
      <c r="L75" s="622" t="s">
        <v>3841</v>
      </c>
    </row>
    <row r="76" spans="1:12" x14ac:dyDescent="0.2">
      <c r="A76" s="615"/>
      <c r="B76" s="665">
        <v>3</v>
      </c>
      <c r="C76" s="656" t="s">
        <v>455</v>
      </c>
      <c r="D76" s="657" t="s">
        <v>3984</v>
      </c>
      <c r="E76" s="651" t="s">
        <v>3833</v>
      </c>
      <c r="F76" s="652" t="s">
        <v>3978</v>
      </c>
      <c r="I76" s="624" t="s">
        <v>3985</v>
      </c>
      <c r="J76" s="623">
        <v>934105</v>
      </c>
      <c r="K76" s="621" t="s">
        <v>2903</v>
      </c>
      <c r="L76" s="622" t="s">
        <v>3837</v>
      </c>
    </row>
    <row r="77" spans="1:12" x14ac:dyDescent="0.2">
      <c r="A77" s="615"/>
      <c r="B77" s="665">
        <v>3</v>
      </c>
      <c r="C77" s="656" t="s">
        <v>458</v>
      </c>
      <c r="D77" s="657" t="s">
        <v>3986</v>
      </c>
      <c r="E77" s="651" t="s">
        <v>3833</v>
      </c>
      <c r="F77" s="652" t="s">
        <v>3978</v>
      </c>
      <c r="I77" s="624" t="s">
        <v>3987</v>
      </c>
      <c r="J77" s="623">
        <v>934206</v>
      </c>
      <c r="K77" s="621" t="s">
        <v>2903</v>
      </c>
      <c r="L77" s="622" t="s">
        <v>3837</v>
      </c>
    </row>
    <row r="78" spans="1:12" x14ac:dyDescent="0.2">
      <c r="A78" s="615"/>
      <c r="B78" s="665">
        <v>3</v>
      </c>
      <c r="C78" s="656" t="s">
        <v>461</v>
      </c>
      <c r="D78" s="657" t="s">
        <v>3988</v>
      </c>
      <c r="E78" s="651" t="s">
        <v>3833</v>
      </c>
      <c r="F78" s="652" t="s">
        <v>3989</v>
      </c>
      <c r="I78" s="624" t="s">
        <v>3990</v>
      </c>
      <c r="J78" s="623" t="s">
        <v>1946</v>
      </c>
      <c r="K78" s="621" t="s">
        <v>2903</v>
      </c>
      <c r="L78" s="622" t="s">
        <v>3841</v>
      </c>
    </row>
    <row r="79" spans="1:12" x14ac:dyDescent="0.2">
      <c r="A79" s="615"/>
      <c r="B79" s="665">
        <v>3</v>
      </c>
      <c r="C79" s="656" t="s">
        <v>464</v>
      </c>
      <c r="D79" s="657" t="s">
        <v>3991</v>
      </c>
      <c r="E79" s="651" t="s">
        <v>3833</v>
      </c>
      <c r="F79" s="652" t="s">
        <v>3992</v>
      </c>
      <c r="I79" s="624" t="s">
        <v>3993</v>
      </c>
      <c r="J79" s="623" t="s">
        <v>1947</v>
      </c>
      <c r="K79" s="621" t="s">
        <v>2903</v>
      </c>
      <c r="L79" s="622" t="s">
        <v>3841</v>
      </c>
    </row>
    <row r="80" spans="1:12" x14ac:dyDescent="0.2">
      <c r="A80" s="615"/>
      <c r="B80" s="665">
        <v>3</v>
      </c>
      <c r="C80" s="656" t="s">
        <v>466</v>
      </c>
      <c r="D80" s="657" t="s">
        <v>3994</v>
      </c>
      <c r="E80" s="651" t="s">
        <v>3833</v>
      </c>
      <c r="F80" s="652" t="s">
        <v>3995</v>
      </c>
      <c r="I80" s="624" t="s">
        <v>3996</v>
      </c>
      <c r="J80" s="623" t="s">
        <v>1948</v>
      </c>
      <c r="K80" s="621" t="s">
        <v>2903</v>
      </c>
      <c r="L80" s="622" t="s">
        <v>3841</v>
      </c>
    </row>
    <row r="81" spans="1:12" x14ac:dyDescent="0.2">
      <c r="A81" s="615"/>
      <c r="B81" s="665">
        <v>3</v>
      </c>
      <c r="C81" s="656" t="s">
        <v>468</v>
      </c>
      <c r="D81" s="657" t="s">
        <v>3997</v>
      </c>
      <c r="E81" s="651" t="s">
        <v>3833</v>
      </c>
      <c r="F81" s="652" t="s">
        <v>3998</v>
      </c>
      <c r="I81" s="624" t="s">
        <v>3999</v>
      </c>
      <c r="J81" s="623" t="s">
        <v>1949</v>
      </c>
      <c r="K81" s="621" t="s">
        <v>2903</v>
      </c>
      <c r="L81" s="622" t="s">
        <v>3841</v>
      </c>
    </row>
    <row r="82" spans="1:12" x14ac:dyDescent="0.2">
      <c r="A82" s="615"/>
      <c r="B82" s="665">
        <v>3</v>
      </c>
      <c r="C82" s="656" t="s">
        <v>470</v>
      </c>
      <c r="D82" s="657" t="s">
        <v>4000</v>
      </c>
      <c r="E82" s="651" t="s">
        <v>3833</v>
      </c>
      <c r="F82" s="652" t="s">
        <v>4001</v>
      </c>
      <c r="I82" s="624" t="s">
        <v>4002</v>
      </c>
      <c r="J82" s="623" t="s">
        <v>1950</v>
      </c>
      <c r="K82" s="621" t="s">
        <v>2903</v>
      </c>
      <c r="L82" s="622" t="s">
        <v>3841</v>
      </c>
    </row>
    <row r="83" spans="1:12" x14ac:dyDescent="0.2">
      <c r="A83" s="615"/>
      <c r="B83" s="665">
        <v>3</v>
      </c>
      <c r="C83" s="656" t="s">
        <v>473</v>
      </c>
      <c r="D83" s="657" t="s">
        <v>4003</v>
      </c>
      <c r="E83" s="651" t="s">
        <v>3833</v>
      </c>
      <c r="F83" s="652" t="s">
        <v>4001</v>
      </c>
      <c r="I83" s="624" t="s">
        <v>4004</v>
      </c>
      <c r="J83" s="623" t="s">
        <v>1951</v>
      </c>
      <c r="K83" s="621" t="s">
        <v>2903</v>
      </c>
      <c r="L83" s="622" t="s">
        <v>3841</v>
      </c>
    </row>
    <row r="84" spans="1:12" x14ac:dyDescent="0.2">
      <c r="A84" s="615"/>
      <c r="B84" s="665">
        <v>3</v>
      </c>
      <c r="C84" s="656" t="s">
        <v>476</v>
      </c>
      <c r="D84" s="657" t="s">
        <v>4005</v>
      </c>
      <c r="E84" s="651" t="s">
        <v>3833</v>
      </c>
      <c r="F84" s="652" t="s">
        <v>4006</v>
      </c>
      <c r="I84" s="624" t="s">
        <v>4007</v>
      </c>
      <c r="J84" s="623" t="s">
        <v>1952</v>
      </c>
      <c r="K84" s="621" t="s">
        <v>2903</v>
      </c>
      <c r="L84" s="622" t="s">
        <v>3841</v>
      </c>
    </row>
    <row r="85" spans="1:12" x14ac:dyDescent="0.2">
      <c r="A85" s="615"/>
      <c r="B85" s="665">
        <v>3</v>
      </c>
      <c r="C85" s="656" t="s">
        <v>478</v>
      </c>
      <c r="D85" s="657" t="s">
        <v>4008</v>
      </c>
      <c r="E85" s="651" t="s">
        <v>3833</v>
      </c>
      <c r="F85" s="652" t="s">
        <v>3942</v>
      </c>
      <c r="I85" s="624" t="s">
        <v>4009</v>
      </c>
      <c r="J85" s="623" t="s">
        <v>1953</v>
      </c>
      <c r="K85" s="621" t="s">
        <v>2903</v>
      </c>
      <c r="L85" s="622" t="s">
        <v>3841</v>
      </c>
    </row>
    <row r="86" spans="1:12" x14ac:dyDescent="0.2">
      <c r="A86" s="615"/>
      <c r="B86" s="665">
        <v>3</v>
      </c>
      <c r="C86" s="656" t="s">
        <v>480</v>
      </c>
      <c r="D86" s="657" t="s">
        <v>4010</v>
      </c>
      <c r="E86" s="651" t="s">
        <v>3833</v>
      </c>
      <c r="F86" s="652" t="s">
        <v>4011</v>
      </c>
      <c r="I86" s="624" t="s">
        <v>4012</v>
      </c>
      <c r="J86" s="623" t="s">
        <v>1954</v>
      </c>
      <c r="K86" s="621" t="s">
        <v>2903</v>
      </c>
      <c r="L86" s="622" t="s">
        <v>3841</v>
      </c>
    </row>
    <row r="87" spans="1:12" x14ac:dyDescent="0.2">
      <c r="A87" s="615"/>
      <c r="B87" s="665">
        <v>3</v>
      </c>
      <c r="C87" s="656" t="s">
        <v>81</v>
      </c>
      <c r="D87" s="657" t="s">
        <v>3850</v>
      </c>
      <c r="E87" s="651" t="s">
        <v>3837</v>
      </c>
      <c r="F87" s="652" t="s">
        <v>3925</v>
      </c>
      <c r="I87" s="624" t="s">
        <v>4013</v>
      </c>
      <c r="J87" s="623" t="s">
        <v>1955</v>
      </c>
      <c r="K87" s="621" t="s">
        <v>2903</v>
      </c>
      <c r="L87" s="622" t="s">
        <v>3841</v>
      </c>
    </row>
    <row r="88" spans="1:12" x14ac:dyDescent="0.2">
      <c r="A88" s="615"/>
      <c r="B88" s="665">
        <v>3</v>
      </c>
      <c r="C88" s="656" t="s">
        <v>482</v>
      </c>
      <c r="D88" s="657" t="s">
        <v>3902</v>
      </c>
      <c r="E88" s="651" t="s">
        <v>3833</v>
      </c>
      <c r="F88" s="652" t="s">
        <v>4014</v>
      </c>
      <c r="I88" s="624" t="s">
        <v>4015</v>
      </c>
      <c r="J88" s="623" t="s">
        <v>1956</v>
      </c>
      <c r="K88" s="621" t="s">
        <v>2903</v>
      </c>
      <c r="L88" s="622" t="s">
        <v>3841</v>
      </c>
    </row>
    <row r="89" spans="1:12" x14ac:dyDescent="0.2">
      <c r="A89" s="615"/>
      <c r="B89" s="665">
        <v>3</v>
      </c>
      <c r="C89" s="656" t="s">
        <v>484</v>
      </c>
      <c r="D89" s="657" t="s">
        <v>4016</v>
      </c>
      <c r="E89" s="651" t="s">
        <v>3833</v>
      </c>
      <c r="F89" s="652" t="s">
        <v>3834</v>
      </c>
      <c r="I89" s="624" t="s">
        <v>4017</v>
      </c>
      <c r="J89" s="623" t="s">
        <v>1957</v>
      </c>
      <c r="K89" s="621" t="s">
        <v>2903</v>
      </c>
      <c r="L89" s="622" t="s">
        <v>3841</v>
      </c>
    </row>
    <row r="90" spans="1:12" x14ac:dyDescent="0.2">
      <c r="A90" s="615"/>
      <c r="B90" s="665">
        <v>3</v>
      </c>
      <c r="C90" s="656" t="s">
        <v>486</v>
      </c>
      <c r="D90" s="657" t="s">
        <v>4018</v>
      </c>
      <c r="E90" s="651" t="s">
        <v>3833</v>
      </c>
      <c r="F90" s="652" t="s">
        <v>4019</v>
      </c>
      <c r="I90" s="624" t="s">
        <v>4020</v>
      </c>
      <c r="J90" s="623" t="s">
        <v>1958</v>
      </c>
      <c r="K90" s="621" t="s">
        <v>2903</v>
      </c>
      <c r="L90" s="622" t="s">
        <v>3841</v>
      </c>
    </row>
    <row r="91" spans="1:12" x14ac:dyDescent="0.2">
      <c r="A91" s="615"/>
      <c r="B91" s="665">
        <v>3</v>
      </c>
      <c r="C91" s="656" t="s">
        <v>488</v>
      </c>
      <c r="D91" s="657" t="s">
        <v>4021</v>
      </c>
      <c r="E91" s="651" t="s">
        <v>3833</v>
      </c>
      <c r="F91" s="652" t="s">
        <v>4006</v>
      </c>
      <c r="I91" s="624" t="s">
        <v>4022</v>
      </c>
      <c r="J91" s="623" t="s">
        <v>1959</v>
      </c>
      <c r="K91" s="621" t="s">
        <v>2903</v>
      </c>
      <c r="L91" s="622" t="s">
        <v>3841</v>
      </c>
    </row>
    <row r="92" spans="1:12" x14ac:dyDescent="0.2">
      <c r="A92" s="615"/>
      <c r="B92" s="665">
        <v>3</v>
      </c>
      <c r="C92" s="656" t="s">
        <v>491</v>
      </c>
      <c r="D92" s="657" t="s">
        <v>4023</v>
      </c>
      <c r="E92" s="651" t="s">
        <v>3833</v>
      </c>
      <c r="F92" s="652" t="s">
        <v>4024</v>
      </c>
      <c r="I92" s="624" t="s">
        <v>4025</v>
      </c>
      <c r="J92" s="623" t="s">
        <v>1960</v>
      </c>
      <c r="K92" s="621" t="s">
        <v>2903</v>
      </c>
      <c r="L92" s="622" t="s">
        <v>3841</v>
      </c>
    </row>
    <row r="93" spans="1:12" x14ac:dyDescent="0.2">
      <c r="A93" s="615"/>
      <c r="B93" s="665">
        <v>3</v>
      </c>
      <c r="C93" s="656" t="s">
        <v>493</v>
      </c>
      <c r="D93" s="657" t="s">
        <v>4026</v>
      </c>
      <c r="E93" s="651" t="s">
        <v>3833</v>
      </c>
      <c r="F93" s="652" t="s">
        <v>4019</v>
      </c>
      <c r="I93" s="624" t="s">
        <v>4027</v>
      </c>
      <c r="J93" s="623" t="s">
        <v>1961</v>
      </c>
      <c r="K93" s="621" t="s">
        <v>2903</v>
      </c>
      <c r="L93" s="622" t="s">
        <v>3841</v>
      </c>
    </row>
    <row r="94" spans="1:12" x14ac:dyDescent="0.2">
      <c r="A94" s="615"/>
      <c r="B94" s="665">
        <v>3</v>
      </c>
      <c r="C94" s="656" t="s">
        <v>495</v>
      </c>
      <c r="D94" s="657" t="s">
        <v>4028</v>
      </c>
      <c r="E94" s="651" t="s">
        <v>3833</v>
      </c>
      <c r="F94" s="652" t="s">
        <v>4014</v>
      </c>
      <c r="I94" s="624" t="s">
        <v>4029</v>
      </c>
      <c r="J94" s="623" t="s">
        <v>1962</v>
      </c>
      <c r="K94" s="621" t="s">
        <v>2903</v>
      </c>
      <c r="L94" s="622" t="s">
        <v>3841</v>
      </c>
    </row>
    <row r="95" spans="1:12" x14ac:dyDescent="0.2">
      <c r="A95" s="615"/>
      <c r="B95" s="665">
        <v>3</v>
      </c>
      <c r="C95" s="656" t="s">
        <v>498</v>
      </c>
      <c r="D95" s="657" t="s">
        <v>4030</v>
      </c>
      <c r="E95" s="651" t="s">
        <v>3833</v>
      </c>
      <c r="F95" s="652" t="s">
        <v>3834</v>
      </c>
      <c r="I95" s="624" t="s">
        <v>4031</v>
      </c>
      <c r="J95" s="623" t="s">
        <v>1995</v>
      </c>
      <c r="K95" s="621" t="s">
        <v>2903</v>
      </c>
      <c r="L95" s="622" t="s">
        <v>3841</v>
      </c>
    </row>
    <row r="96" spans="1:12" x14ac:dyDescent="0.2">
      <c r="A96" s="615"/>
      <c r="B96" s="665">
        <v>3</v>
      </c>
      <c r="C96" s="656" t="s">
        <v>500</v>
      </c>
      <c r="D96" s="657" t="s">
        <v>4032</v>
      </c>
      <c r="E96" s="651" t="s">
        <v>3833</v>
      </c>
      <c r="F96" s="652" t="s">
        <v>3834</v>
      </c>
      <c r="I96" s="624" t="s">
        <v>4033</v>
      </c>
      <c r="J96" s="623">
        <v>820005</v>
      </c>
      <c r="K96" s="621" t="s">
        <v>2903</v>
      </c>
      <c r="L96" s="622" t="s">
        <v>3841</v>
      </c>
    </row>
    <row r="97" spans="1:12" x14ac:dyDescent="0.2">
      <c r="A97" s="615"/>
      <c r="B97" s="665">
        <v>3</v>
      </c>
      <c r="C97" s="656" t="s">
        <v>502</v>
      </c>
      <c r="D97" s="657" t="s">
        <v>4034</v>
      </c>
      <c r="E97" s="651" t="s">
        <v>3833</v>
      </c>
      <c r="F97" s="652" t="s">
        <v>3917</v>
      </c>
      <c r="I97" s="624" t="s">
        <v>4035</v>
      </c>
      <c r="J97" s="623">
        <v>820105</v>
      </c>
      <c r="K97" s="621" t="s">
        <v>2903</v>
      </c>
      <c r="L97" s="622" t="s">
        <v>3841</v>
      </c>
    </row>
    <row r="98" spans="1:12" x14ac:dyDescent="0.2">
      <c r="A98" s="615"/>
      <c r="B98" s="665">
        <v>3</v>
      </c>
      <c r="C98" s="656" t="s">
        <v>504</v>
      </c>
      <c r="D98" s="657" t="s">
        <v>4036</v>
      </c>
      <c r="E98" s="651" t="s">
        <v>3833</v>
      </c>
      <c r="F98" s="652" t="s">
        <v>4019</v>
      </c>
      <c r="I98" s="624" t="s">
        <v>4037</v>
      </c>
      <c r="J98" s="623">
        <v>820205</v>
      </c>
      <c r="K98" s="621" t="s">
        <v>2903</v>
      </c>
      <c r="L98" s="622" t="s">
        <v>3841</v>
      </c>
    </row>
    <row r="99" spans="1:12" x14ac:dyDescent="0.2">
      <c r="A99" s="615"/>
      <c r="B99" s="665">
        <v>3</v>
      </c>
      <c r="C99" s="656" t="s">
        <v>506</v>
      </c>
      <c r="D99" s="657" t="s">
        <v>4038</v>
      </c>
      <c r="E99" s="651" t="s">
        <v>3833</v>
      </c>
      <c r="F99" s="652" t="s">
        <v>3917</v>
      </c>
      <c r="I99" s="624" t="s">
        <v>4039</v>
      </c>
      <c r="J99" s="623">
        <v>820305</v>
      </c>
      <c r="K99" s="621" t="s">
        <v>2903</v>
      </c>
      <c r="L99" s="622" t="s">
        <v>3841</v>
      </c>
    </row>
    <row r="100" spans="1:12" x14ac:dyDescent="0.2">
      <c r="A100" s="615"/>
      <c r="B100" s="665">
        <v>3</v>
      </c>
      <c r="C100" s="656" t="s">
        <v>508</v>
      </c>
      <c r="D100" s="657" t="s">
        <v>4040</v>
      </c>
      <c r="E100" s="651" t="s">
        <v>3833</v>
      </c>
      <c r="F100" s="652" t="s">
        <v>3860</v>
      </c>
      <c r="I100" s="624" t="s">
        <v>4041</v>
      </c>
      <c r="J100" s="623">
        <v>820505</v>
      </c>
      <c r="K100" s="621" t="s">
        <v>2903</v>
      </c>
      <c r="L100" s="622" t="s">
        <v>3841</v>
      </c>
    </row>
    <row r="101" spans="1:12" x14ac:dyDescent="0.2">
      <c r="A101" s="615"/>
      <c r="B101" s="665">
        <v>3</v>
      </c>
      <c r="C101" s="656" t="s">
        <v>511</v>
      </c>
      <c r="D101" s="657" t="s">
        <v>4042</v>
      </c>
      <c r="E101" s="651" t="s">
        <v>3833</v>
      </c>
      <c r="F101" s="652" t="s">
        <v>4043</v>
      </c>
      <c r="I101" s="624" t="s">
        <v>4044</v>
      </c>
      <c r="J101" s="623">
        <v>820605</v>
      </c>
      <c r="K101" s="621" t="s">
        <v>2903</v>
      </c>
      <c r="L101" s="622" t="s">
        <v>3841</v>
      </c>
    </row>
    <row r="102" spans="1:12" x14ac:dyDescent="0.2">
      <c r="A102" s="615"/>
      <c r="B102" s="665">
        <v>3</v>
      </c>
      <c r="C102" s="656" t="s">
        <v>514</v>
      </c>
      <c r="D102" s="657" t="s">
        <v>4045</v>
      </c>
      <c r="E102" s="651" t="s">
        <v>3833</v>
      </c>
      <c r="F102" s="652" t="s">
        <v>4024</v>
      </c>
      <c r="I102" s="624" t="s">
        <v>4046</v>
      </c>
      <c r="J102" s="623">
        <v>820705</v>
      </c>
      <c r="K102" s="621" t="s">
        <v>2903</v>
      </c>
      <c r="L102" s="622" t="s">
        <v>3841</v>
      </c>
    </row>
    <row r="103" spans="1:12" x14ac:dyDescent="0.2">
      <c r="A103" s="615"/>
      <c r="B103" s="665">
        <v>3</v>
      </c>
      <c r="C103" s="656" t="s">
        <v>516</v>
      </c>
      <c r="D103" s="657" t="s">
        <v>4047</v>
      </c>
      <c r="E103" s="651" t="s">
        <v>3833</v>
      </c>
      <c r="F103" s="652" t="s">
        <v>4019</v>
      </c>
      <c r="I103" s="624" t="s">
        <v>2979</v>
      </c>
      <c r="J103" s="623">
        <v>820905</v>
      </c>
      <c r="K103" s="621" t="s">
        <v>2903</v>
      </c>
      <c r="L103" s="622" t="s">
        <v>3841</v>
      </c>
    </row>
    <row r="104" spans="1:12" x14ac:dyDescent="0.2">
      <c r="A104" s="615"/>
      <c r="B104" s="665">
        <v>3</v>
      </c>
      <c r="C104" s="656" t="s">
        <v>99</v>
      </c>
      <c r="D104" s="657" t="s">
        <v>3853</v>
      </c>
      <c r="E104" s="651" t="s">
        <v>3837</v>
      </c>
      <c r="F104" s="652" t="s">
        <v>4001</v>
      </c>
      <c r="I104" s="624" t="s">
        <v>4048</v>
      </c>
      <c r="J104" s="623">
        <v>821105</v>
      </c>
      <c r="K104" s="621" t="s">
        <v>2903</v>
      </c>
      <c r="L104" s="622" t="s">
        <v>3841</v>
      </c>
    </row>
    <row r="105" spans="1:12" x14ac:dyDescent="0.2">
      <c r="A105" s="615"/>
      <c r="B105" s="665">
        <v>3</v>
      </c>
      <c r="C105" s="656" t="s">
        <v>519</v>
      </c>
      <c r="D105" s="657" t="s">
        <v>4049</v>
      </c>
      <c r="E105" s="651" t="s">
        <v>3833</v>
      </c>
      <c r="F105" s="652" t="s">
        <v>3852</v>
      </c>
      <c r="I105" s="624" t="s">
        <v>4050</v>
      </c>
      <c r="J105" s="623">
        <v>821205</v>
      </c>
      <c r="K105" s="621" t="s">
        <v>2903</v>
      </c>
      <c r="L105" s="622" t="s">
        <v>3841</v>
      </c>
    </row>
    <row r="106" spans="1:12" x14ac:dyDescent="0.2">
      <c r="A106" s="615"/>
      <c r="B106" s="665">
        <v>3</v>
      </c>
      <c r="C106" s="656" t="s">
        <v>522</v>
      </c>
      <c r="D106" s="657" t="s">
        <v>4051</v>
      </c>
      <c r="E106" s="651" t="s">
        <v>3833</v>
      </c>
      <c r="F106" s="652" t="s">
        <v>3852</v>
      </c>
      <c r="I106" s="624" t="s">
        <v>4052</v>
      </c>
      <c r="J106" s="623">
        <v>821305</v>
      </c>
      <c r="K106" s="621" t="s">
        <v>2903</v>
      </c>
      <c r="L106" s="622" t="s">
        <v>3841</v>
      </c>
    </row>
    <row r="107" spans="1:12" x14ac:dyDescent="0.2">
      <c r="A107" s="615"/>
      <c r="B107" s="665">
        <v>3</v>
      </c>
      <c r="C107" s="656" t="s">
        <v>525</v>
      </c>
      <c r="D107" s="657" t="s">
        <v>4053</v>
      </c>
      <c r="E107" s="651" t="s">
        <v>3833</v>
      </c>
      <c r="F107" s="652" t="s">
        <v>3852</v>
      </c>
      <c r="I107" s="624" t="s">
        <v>4054</v>
      </c>
      <c r="J107" s="623">
        <v>821805</v>
      </c>
      <c r="K107" s="621" t="s">
        <v>2903</v>
      </c>
      <c r="L107" s="622" t="s">
        <v>3841</v>
      </c>
    </row>
    <row r="108" spans="1:12" x14ac:dyDescent="0.2">
      <c r="A108" s="615"/>
      <c r="B108" s="665">
        <v>3</v>
      </c>
      <c r="C108" s="656" t="s">
        <v>527</v>
      </c>
      <c r="D108" s="657" t="s">
        <v>4055</v>
      </c>
      <c r="E108" s="651" t="s">
        <v>3833</v>
      </c>
      <c r="F108" s="652" t="s">
        <v>3852</v>
      </c>
      <c r="I108" s="624" t="s">
        <v>4056</v>
      </c>
      <c r="J108" s="623">
        <v>821905</v>
      </c>
      <c r="K108" s="621" t="s">
        <v>2903</v>
      </c>
      <c r="L108" s="622" t="s">
        <v>3841</v>
      </c>
    </row>
    <row r="109" spans="1:12" x14ac:dyDescent="0.2">
      <c r="A109" s="615"/>
      <c r="B109" s="665">
        <v>3</v>
      </c>
      <c r="C109" s="656" t="s">
        <v>529</v>
      </c>
      <c r="D109" s="657" t="s">
        <v>4057</v>
      </c>
      <c r="E109" s="651" t="s">
        <v>3833</v>
      </c>
      <c r="F109" s="652" t="s">
        <v>3852</v>
      </c>
      <c r="I109" s="624" t="s">
        <v>4058</v>
      </c>
      <c r="J109" s="623">
        <v>822005</v>
      </c>
      <c r="K109" s="621" t="s">
        <v>2903</v>
      </c>
      <c r="L109" s="622" t="s">
        <v>3841</v>
      </c>
    </row>
    <row r="110" spans="1:12" x14ac:dyDescent="0.2">
      <c r="A110" s="615"/>
      <c r="B110" s="665">
        <v>3</v>
      </c>
      <c r="C110" s="656" t="s">
        <v>531</v>
      </c>
      <c r="D110" s="657" t="s">
        <v>4059</v>
      </c>
      <c r="E110" s="651" t="s">
        <v>3833</v>
      </c>
      <c r="F110" s="652" t="s">
        <v>4060</v>
      </c>
      <c r="I110" s="624" t="s">
        <v>4061</v>
      </c>
      <c r="J110" s="623">
        <v>822105</v>
      </c>
      <c r="K110" s="621" t="s">
        <v>2903</v>
      </c>
      <c r="L110" s="622" t="s">
        <v>3841</v>
      </c>
    </row>
    <row r="111" spans="1:12" x14ac:dyDescent="0.2">
      <c r="A111" s="615"/>
      <c r="B111" s="665">
        <v>3</v>
      </c>
      <c r="C111" s="656" t="s">
        <v>533</v>
      </c>
      <c r="D111" s="657" t="s">
        <v>4062</v>
      </c>
      <c r="E111" s="651" t="s">
        <v>3833</v>
      </c>
      <c r="F111" s="652" t="s">
        <v>4063</v>
      </c>
      <c r="I111" s="624" t="s">
        <v>4064</v>
      </c>
      <c r="J111" s="623">
        <v>822205</v>
      </c>
      <c r="K111" s="621" t="s">
        <v>2903</v>
      </c>
      <c r="L111" s="622" t="s">
        <v>3841</v>
      </c>
    </row>
    <row r="112" spans="1:12" x14ac:dyDescent="0.2">
      <c r="A112" s="615"/>
      <c r="B112" s="665">
        <v>3</v>
      </c>
      <c r="C112" s="656" t="s">
        <v>536</v>
      </c>
      <c r="D112" s="657" t="s">
        <v>4065</v>
      </c>
      <c r="E112" s="651" t="s">
        <v>3833</v>
      </c>
      <c r="F112" s="652" t="s">
        <v>4066</v>
      </c>
      <c r="I112" s="624" t="s">
        <v>4067</v>
      </c>
      <c r="J112" s="623">
        <v>822305</v>
      </c>
      <c r="K112" s="621" t="s">
        <v>2903</v>
      </c>
      <c r="L112" s="622" t="s">
        <v>3841</v>
      </c>
    </row>
    <row r="113" spans="1:12" x14ac:dyDescent="0.2">
      <c r="A113" s="615"/>
      <c r="B113" s="665">
        <v>3</v>
      </c>
      <c r="C113" s="656" t="s">
        <v>116</v>
      </c>
      <c r="D113" s="657" t="s">
        <v>2900</v>
      </c>
      <c r="E113" s="651" t="s">
        <v>3837</v>
      </c>
      <c r="F113" s="652" t="s">
        <v>3917</v>
      </c>
      <c r="I113" s="624" t="s">
        <v>4068</v>
      </c>
      <c r="J113" s="623">
        <v>822405</v>
      </c>
      <c r="K113" s="621" t="s">
        <v>2903</v>
      </c>
      <c r="L113" s="622" t="s">
        <v>3841</v>
      </c>
    </row>
    <row r="114" spans="1:12" x14ac:dyDescent="0.2">
      <c r="A114" s="615"/>
      <c r="B114" s="665">
        <v>3</v>
      </c>
      <c r="C114" s="656" t="s">
        <v>539</v>
      </c>
      <c r="D114" s="657" t="s">
        <v>4069</v>
      </c>
      <c r="E114" s="651" t="s">
        <v>3833</v>
      </c>
      <c r="F114" s="652" t="s">
        <v>3852</v>
      </c>
      <c r="I114" s="624" t="s">
        <v>4070</v>
      </c>
      <c r="J114" s="623">
        <v>822505</v>
      </c>
      <c r="K114" s="621" t="s">
        <v>2903</v>
      </c>
      <c r="L114" s="622" t="s">
        <v>3841</v>
      </c>
    </row>
    <row r="115" spans="1:12" x14ac:dyDescent="0.2">
      <c r="A115" s="615"/>
      <c r="B115" s="665">
        <v>3</v>
      </c>
      <c r="C115" s="656" t="s">
        <v>541</v>
      </c>
      <c r="D115" s="657" t="s">
        <v>4071</v>
      </c>
      <c r="E115" s="651" t="s">
        <v>3833</v>
      </c>
      <c r="F115" s="652" t="s">
        <v>4072</v>
      </c>
      <c r="I115" s="624" t="s">
        <v>4073</v>
      </c>
      <c r="J115" s="623">
        <v>822605</v>
      </c>
      <c r="K115" s="621" t="s">
        <v>2903</v>
      </c>
      <c r="L115" s="622" t="s">
        <v>3841</v>
      </c>
    </row>
    <row r="116" spans="1:12" x14ac:dyDescent="0.2">
      <c r="A116" s="615"/>
      <c r="B116" s="665">
        <v>3</v>
      </c>
      <c r="C116" s="656" t="s">
        <v>543</v>
      </c>
      <c r="D116" s="657" t="s">
        <v>4074</v>
      </c>
      <c r="E116" s="651" t="s">
        <v>3833</v>
      </c>
      <c r="F116" s="652" t="s">
        <v>3925</v>
      </c>
      <c r="I116" s="624" t="s">
        <v>4075</v>
      </c>
      <c r="J116" s="623">
        <v>822705</v>
      </c>
      <c r="K116" s="621" t="s">
        <v>2903</v>
      </c>
      <c r="L116" s="622" t="s">
        <v>3841</v>
      </c>
    </row>
    <row r="117" spans="1:12" x14ac:dyDescent="0.2">
      <c r="A117" s="615"/>
      <c r="B117" s="665">
        <v>3</v>
      </c>
      <c r="C117" s="656" t="s">
        <v>546</v>
      </c>
      <c r="D117" s="657" t="s">
        <v>4076</v>
      </c>
      <c r="E117" s="651" t="s">
        <v>3833</v>
      </c>
      <c r="F117" s="652" t="s">
        <v>4019</v>
      </c>
      <c r="I117" s="624" t="s">
        <v>4077</v>
      </c>
      <c r="J117" s="623">
        <v>822805</v>
      </c>
      <c r="K117" s="621" t="s">
        <v>2903</v>
      </c>
      <c r="L117" s="622" t="s">
        <v>3841</v>
      </c>
    </row>
    <row r="118" spans="1:12" x14ac:dyDescent="0.2">
      <c r="A118" s="615"/>
      <c r="B118" s="665">
        <v>3</v>
      </c>
      <c r="C118" s="656" t="s">
        <v>549</v>
      </c>
      <c r="D118" s="657" t="s">
        <v>4078</v>
      </c>
      <c r="E118" s="651" t="s">
        <v>3833</v>
      </c>
      <c r="F118" s="652" t="s">
        <v>4079</v>
      </c>
      <c r="I118" s="624" t="s">
        <v>4080</v>
      </c>
      <c r="J118" s="623">
        <v>823005</v>
      </c>
      <c r="K118" s="621" t="s">
        <v>2903</v>
      </c>
      <c r="L118" s="622" t="s">
        <v>3841</v>
      </c>
    </row>
    <row r="119" spans="1:12" x14ac:dyDescent="0.2">
      <c r="A119" s="615"/>
      <c r="B119" s="665">
        <v>3</v>
      </c>
      <c r="C119" s="656" t="s">
        <v>552</v>
      </c>
      <c r="D119" s="657" t="s">
        <v>4081</v>
      </c>
      <c r="E119" s="651" t="s">
        <v>3833</v>
      </c>
      <c r="F119" s="652" t="s">
        <v>3887</v>
      </c>
      <c r="I119" s="624" t="s">
        <v>4082</v>
      </c>
      <c r="J119" s="623">
        <v>823105</v>
      </c>
      <c r="K119" s="621" t="s">
        <v>2903</v>
      </c>
      <c r="L119" s="622" t="s">
        <v>3841</v>
      </c>
    </row>
    <row r="120" spans="1:12" x14ac:dyDescent="0.2">
      <c r="A120" s="615"/>
      <c r="B120" s="665">
        <v>3</v>
      </c>
      <c r="C120" s="656" t="s">
        <v>555</v>
      </c>
      <c r="D120" s="657" t="s">
        <v>4083</v>
      </c>
      <c r="E120" s="651" t="s">
        <v>3833</v>
      </c>
      <c r="F120" s="652" t="s">
        <v>3925</v>
      </c>
      <c r="I120" s="624" t="s">
        <v>4084</v>
      </c>
      <c r="J120" s="623">
        <v>823205</v>
      </c>
      <c r="K120" s="621" t="s">
        <v>2903</v>
      </c>
      <c r="L120" s="622" t="s">
        <v>3841</v>
      </c>
    </row>
    <row r="121" spans="1:12" x14ac:dyDescent="0.2">
      <c r="A121" s="615"/>
      <c r="B121" s="665">
        <v>3</v>
      </c>
      <c r="C121" s="656" t="s">
        <v>558</v>
      </c>
      <c r="D121" s="657" t="s">
        <v>4085</v>
      </c>
      <c r="E121" s="651" t="s">
        <v>3833</v>
      </c>
      <c r="F121" s="652" t="s">
        <v>3962</v>
      </c>
      <c r="I121" s="624" t="s">
        <v>4086</v>
      </c>
      <c r="J121" s="623">
        <v>823305</v>
      </c>
      <c r="K121" s="621" t="s">
        <v>2903</v>
      </c>
      <c r="L121" s="622" t="s">
        <v>3841</v>
      </c>
    </row>
    <row r="122" spans="1:12" x14ac:dyDescent="0.2">
      <c r="A122" s="615"/>
      <c r="B122" s="665">
        <v>3</v>
      </c>
      <c r="C122" s="656" t="s">
        <v>561</v>
      </c>
      <c r="D122" s="657" t="s">
        <v>4087</v>
      </c>
      <c r="E122" s="651" t="s">
        <v>3833</v>
      </c>
      <c r="F122" s="652" t="s">
        <v>4088</v>
      </c>
      <c r="I122" s="624" t="s">
        <v>4089</v>
      </c>
      <c r="J122" s="623">
        <v>823405</v>
      </c>
      <c r="K122" s="621" t="s">
        <v>2903</v>
      </c>
      <c r="L122" s="622" t="s">
        <v>3841</v>
      </c>
    </row>
    <row r="123" spans="1:12" x14ac:dyDescent="0.2">
      <c r="A123" s="615"/>
      <c r="B123" s="665">
        <v>3</v>
      </c>
      <c r="C123" s="656" t="s">
        <v>564</v>
      </c>
      <c r="D123" s="657" t="s">
        <v>4090</v>
      </c>
      <c r="E123" s="651" t="s">
        <v>3833</v>
      </c>
      <c r="F123" s="652" t="s">
        <v>3915</v>
      </c>
      <c r="I123" s="624" t="s">
        <v>4091</v>
      </c>
      <c r="J123" s="623">
        <v>823505</v>
      </c>
      <c r="K123" s="621" t="s">
        <v>2903</v>
      </c>
      <c r="L123" s="622" t="s">
        <v>3841</v>
      </c>
    </row>
    <row r="124" spans="1:12" x14ac:dyDescent="0.2">
      <c r="A124" s="615"/>
      <c r="B124" s="665">
        <v>3</v>
      </c>
      <c r="C124" s="656" t="s">
        <v>568</v>
      </c>
      <c r="D124" s="657" t="s">
        <v>4092</v>
      </c>
      <c r="E124" s="651" t="s">
        <v>3833</v>
      </c>
      <c r="F124" s="652" t="s">
        <v>3834</v>
      </c>
      <c r="I124" s="624" t="s">
        <v>4093</v>
      </c>
      <c r="J124" s="623">
        <v>823605</v>
      </c>
      <c r="K124" s="621" t="s">
        <v>2903</v>
      </c>
      <c r="L124" s="622" t="s">
        <v>3841</v>
      </c>
    </row>
    <row r="125" spans="1:12" x14ac:dyDescent="0.2">
      <c r="A125" s="615"/>
      <c r="B125" s="665">
        <v>3</v>
      </c>
      <c r="C125" s="656" t="s">
        <v>572</v>
      </c>
      <c r="D125" s="657" t="s">
        <v>4094</v>
      </c>
      <c r="E125" s="651" t="s">
        <v>3833</v>
      </c>
      <c r="F125" s="652" t="s">
        <v>3834</v>
      </c>
      <c r="I125" s="624" t="s">
        <v>4095</v>
      </c>
      <c r="J125" s="623">
        <v>823705</v>
      </c>
      <c r="K125" s="621" t="s">
        <v>2903</v>
      </c>
      <c r="L125" s="622" t="s">
        <v>3841</v>
      </c>
    </row>
    <row r="126" spans="1:12" x14ac:dyDescent="0.2">
      <c r="A126" s="615"/>
      <c r="B126" s="665">
        <v>3</v>
      </c>
      <c r="C126" s="656" t="s">
        <v>575</v>
      </c>
      <c r="D126" s="657" t="s">
        <v>4096</v>
      </c>
      <c r="E126" s="651" t="s">
        <v>3833</v>
      </c>
      <c r="F126" s="652" t="s">
        <v>3937</v>
      </c>
      <c r="I126" s="624" t="s">
        <v>4097</v>
      </c>
      <c r="J126" s="623">
        <v>823905</v>
      </c>
      <c r="K126" s="621" t="s">
        <v>2903</v>
      </c>
      <c r="L126" s="622" t="s">
        <v>3841</v>
      </c>
    </row>
    <row r="127" spans="1:12" x14ac:dyDescent="0.2">
      <c r="A127" s="615"/>
      <c r="B127" s="665">
        <v>3</v>
      </c>
      <c r="C127" s="656" t="s">
        <v>578</v>
      </c>
      <c r="D127" s="657" t="s">
        <v>4098</v>
      </c>
      <c r="E127" s="651" t="s">
        <v>3833</v>
      </c>
      <c r="F127" s="652" t="s">
        <v>4024</v>
      </c>
      <c r="I127" s="624" t="s">
        <v>4099</v>
      </c>
      <c r="J127" s="623">
        <v>824005</v>
      </c>
      <c r="K127" s="621" t="s">
        <v>2903</v>
      </c>
      <c r="L127" s="622" t="s">
        <v>3841</v>
      </c>
    </row>
    <row r="128" spans="1:12" x14ac:dyDescent="0.2">
      <c r="A128" s="615"/>
      <c r="B128" s="665">
        <v>3</v>
      </c>
      <c r="C128" s="656" t="s">
        <v>581</v>
      </c>
      <c r="D128" s="657" t="s">
        <v>4100</v>
      </c>
      <c r="E128" s="651" t="s">
        <v>3833</v>
      </c>
      <c r="F128" s="652" t="s">
        <v>4014</v>
      </c>
      <c r="I128" s="624" t="s">
        <v>4101</v>
      </c>
      <c r="J128" s="623">
        <v>824105</v>
      </c>
      <c r="K128" s="621" t="s">
        <v>2903</v>
      </c>
      <c r="L128" s="622" t="s">
        <v>3841</v>
      </c>
    </row>
    <row r="129" spans="1:12" x14ac:dyDescent="0.2">
      <c r="A129" s="615"/>
      <c r="B129" s="665">
        <v>3</v>
      </c>
      <c r="C129" s="656" t="s">
        <v>584</v>
      </c>
      <c r="D129" s="657" t="s">
        <v>4102</v>
      </c>
      <c r="E129" s="651" t="s">
        <v>3833</v>
      </c>
      <c r="F129" s="652" t="s">
        <v>3855</v>
      </c>
      <c r="I129" s="624" t="s">
        <v>4103</v>
      </c>
      <c r="J129" s="623">
        <v>824205</v>
      </c>
      <c r="K129" s="621" t="s">
        <v>2903</v>
      </c>
      <c r="L129" s="622" t="s">
        <v>3841</v>
      </c>
    </row>
    <row r="130" spans="1:12" x14ac:dyDescent="0.2">
      <c r="A130" s="615"/>
      <c r="B130" s="665">
        <v>3</v>
      </c>
      <c r="C130" s="656" t="s">
        <v>588</v>
      </c>
      <c r="D130" s="657" t="s">
        <v>3553</v>
      </c>
      <c r="E130" s="651" t="s">
        <v>3833</v>
      </c>
      <c r="F130" s="652" t="s">
        <v>4079</v>
      </c>
      <c r="I130" s="624" t="s">
        <v>4104</v>
      </c>
      <c r="J130" s="623">
        <v>824405</v>
      </c>
      <c r="K130" s="621" t="s">
        <v>2903</v>
      </c>
      <c r="L130" s="622" t="s">
        <v>3841</v>
      </c>
    </row>
    <row r="131" spans="1:12" x14ac:dyDescent="0.2">
      <c r="A131" s="615"/>
      <c r="B131" s="665">
        <v>3</v>
      </c>
      <c r="C131" s="656" t="s">
        <v>591</v>
      </c>
      <c r="D131" s="657" t="s">
        <v>4105</v>
      </c>
      <c r="E131" s="651" t="s">
        <v>3833</v>
      </c>
      <c r="F131" s="652" t="s">
        <v>4079</v>
      </c>
      <c r="I131" s="624" t="s">
        <v>4106</v>
      </c>
      <c r="J131" s="623">
        <v>824505</v>
      </c>
      <c r="K131" s="621" t="s">
        <v>2903</v>
      </c>
      <c r="L131" s="622" t="s">
        <v>3841</v>
      </c>
    </row>
    <row r="132" spans="1:12" x14ac:dyDescent="0.2">
      <c r="A132" s="615"/>
      <c r="B132" s="665">
        <v>3</v>
      </c>
      <c r="C132" s="656" t="s">
        <v>594</v>
      </c>
      <c r="D132" s="657" t="s">
        <v>4107</v>
      </c>
      <c r="E132" s="651" t="s">
        <v>3833</v>
      </c>
      <c r="F132" s="652" t="s">
        <v>3962</v>
      </c>
      <c r="I132" s="624" t="s">
        <v>4108</v>
      </c>
      <c r="J132" s="623">
        <v>824605</v>
      </c>
      <c r="K132" s="621" t="s">
        <v>2903</v>
      </c>
      <c r="L132" s="622" t="s">
        <v>3841</v>
      </c>
    </row>
    <row r="133" spans="1:12" x14ac:dyDescent="0.2">
      <c r="A133" s="615"/>
      <c r="B133" s="665">
        <v>3</v>
      </c>
      <c r="C133" s="656" t="s">
        <v>598</v>
      </c>
      <c r="D133" s="657" t="s">
        <v>4109</v>
      </c>
      <c r="E133" s="651" t="s">
        <v>3833</v>
      </c>
      <c r="F133" s="652" t="s">
        <v>3834</v>
      </c>
      <c r="I133" s="624" t="s">
        <v>4110</v>
      </c>
      <c r="J133" s="623">
        <v>824705</v>
      </c>
      <c r="K133" s="621" t="s">
        <v>2903</v>
      </c>
      <c r="L133" s="622" t="s">
        <v>3841</v>
      </c>
    </row>
    <row r="134" spans="1:12" x14ac:dyDescent="0.2">
      <c r="A134" s="615"/>
      <c r="B134" s="665">
        <v>3</v>
      </c>
      <c r="C134" s="656" t="s">
        <v>602</v>
      </c>
      <c r="D134" s="657" t="s">
        <v>4111</v>
      </c>
      <c r="E134" s="651" t="s">
        <v>3833</v>
      </c>
      <c r="F134" s="652" t="s">
        <v>3834</v>
      </c>
      <c r="I134" s="624" t="s">
        <v>4112</v>
      </c>
      <c r="J134" s="623">
        <v>824805</v>
      </c>
      <c r="K134" s="621" t="s">
        <v>2903</v>
      </c>
      <c r="L134" s="622" t="s">
        <v>3841</v>
      </c>
    </row>
    <row r="135" spans="1:12" x14ac:dyDescent="0.2">
      <c r="A135" s="615"/>
      <c r="B135" s="665">
        <v>3</v>
      </c>
      <c r="C135" s="656" t="s">
        <v>605</v>
      </c>
      <c r="D135" s="657" t="s">
        <v>4113</v>
      </c>
      <c r="E135" s="651" t="s">
        <v>3833</v>
      </c>
      <c r="F135" s="652" t="s">
        <v>3907</v>
      </c>
      <c r="I135" s="624" t="s">
        <v>4114</v>
      </c>
      <c r="J135" s="623">
        <v>824905</v>
      </c>
      <c r="K135" s="621" t="s">
        <v>2903</v>
      </c>
      <c r="L135" s="622" t="s">
        <v>3841</v>
      </c>
    </row>
    <row r="136" spans="1:12" x14ac:dyDescent="0.2">
      <c r="A136" s="615"/>
      <c r="B136" s="665">
        <v>3</v>
      </c>
      <c r="C136" s="656" t="s">
        <v>609</v>
      </c>
      <c r="D136" s="657" t="s">
        <v>4115</v>
      </c>
      <c r="E136" s="651" t="s">
        <v>3833</v>
      </c>
      <c r="F136" s="652" t="s">
        <v>4116</v>
      </c>
      <c r="I136" s="624" t="s">
        <v>4117</v>
      </c>
      <c r="J136" s="623">
        <v>825005</v>
      </c>
      <c r="K136" s="621" t="s">
        <v>2903</v>
      </c>
      <c r="L136" s="622" t="s">
        <v>3841</v>
      </c>
    </row>
    <row r="137" spans="1:12" x14ac:dyDescent="0.2">
      <c r="A137" s="615"/>
      <c r="B137" s="665">
        <v>3</v>
      </c>
      <c r="C137" s="656" t="s">
        <v>613</v>
      </c>
      <c r="D137" s="657" t="s">
        <v>4118</v>
      </c>
      <c r="E137" s="651" t="s">
        <v>3833</v>
      </c>
      <c r="F137" s="652" t="s">
        <v>3901</v>
      </c>
      <c r="I137" s="624" t="s">
        <v>4119</v>
      </c>
      <c r="J137" s="623">
        <v>825105</v>
      </c>
      <c r="K137" s="621" t="s">
        <v>2903</v>
      </c>
      <c r="L137" s="622" t="s">
        <v>3841</v>
      </c>
    </row>
    <row r="138" spans="1:12" x14ac:dyDescent="0.2">
      <c r="A138" s="615"/>
      <c r="B138" s="665">
        <v>3</v>
      </c>
      <c r="C138" s="656" t="s">
        <v>617</v>
      </c>
      <c r="D138" s="657" t="s">
        <v>4120</v>
      </c>
      <c r="E138" s="651" t="s">
        <v>3833</v>
      </c>
      <c r="F138" s="652" t="s">
        <v>3934</v>
      </c>
      <c r="I138" s="624" t="s">
        <v>4121</v>
      </c>
      <c r="J138" s="623">
        <v>825205</v>
      </c>
      <c r="K138" s="621" t="s">
        <v>2903</v>
      </c>
      <c r="L138" s="622" t="s">
        <v>3841</v>
      </c>
    </row>
    <row r="139" spans="1:12" x14ac:dyDescent="0.2">
      <c r="A139" s="615"/>
      <c r="B139" s="665">
        <v>3</v>
      </c>
      <c r="C139" s="656" t="s">
        <v>621</v>
      </c>
      <c r="D139" s="657" t="s">
        <v>4122</v>
      </c>
      <c r="E139" s="651" t="s">
        <v>3833</v>
      </c>
      <c r="F139" s="652" t="s">
        <v>3860</v>
      </c>
      <c r="I139" s="624" t="s">
        <v>4123</v>
      </c>
      <c r="J139" s="623">
        <v>825305</v>
      </c>
      <c r="K139" s="621" t="s">
        <v>2903</v>
      </c>
      <c r="L139" s="622" t="s">
        <v>3841</v>
      </c>
    </row>
    <row r="140" spans="1:12" x14ac:dyDescent="0.2">
      <c r="A140" s="615"/>
      <c r="B140" s="665">
        <v>3</v>
      </c>
      <c r="C140" s="656" t="s">
        <v>625</v>
      </c>
      <c r="D140" s="657" t="s">
        <v>2995</v>
      </c>
      <c r="E140" s="651" t="s">
        <v>3833</v>
      </c>
      <c r="F140" s="652" t="s">
        <v>4124</v>
      </c>
      <c r="I140" s="624" t="s">
        <v>4125</v>
      </c>
      <c r="J140" s="623">
        <v>825405</v>
      </c>
      <c r="K140" s="621" t="s">
        <v>2903</v>
      </c>
      <c r="L140" s="622" t="s">
        <v>3841</v>
      </c>
    </row>
    <row r="141" spans="1:12" x14ac:dyDescent="0.2">
      <c r="A141" s="615"/>
      <c r="B141" s="665">
        <v>3</v>
      </c>
      <c r="C141" s="656" t="s">
        <v>629</v>
      </c>
      <c r="D141" s="657" t="s">
        <v>4126</v>
      </c>
      <c r="E141" s="651" t="s">
        <v>3833</v>
      </c>
      <c r="F141" s="652" t="s">
        <v>4127</v>
      </c>
      <c r="I141" s="624" t="s">
        <v>4128</v>
      </c>
      <c r="J141" s="623">
        <v>825605</v>
      </c>
      <c r="K141" s="621" t="s">
        <v>2903</v>
      </c>
      <c r="L141" s="622" t="s">
        <v>3841</v>
      </c>
    </row>
    <row r="142" spans="1:12" x14ac:dyDescent="0.2">
      <c r="A142" s="615"/>
      <c r="B142" s="665">
        <v>3</v>
      </c>
      <c r="C142" s="656" t="s">
        <v>633</v>
      </c>
      <c r="D142" s="657" t="s">
        <v>4129</v>
      </c>
      <c r="E142" s="651" t="s">
        <v>3833</v>
      </c>
      <c r="F142" s="652" t="s">
        <v>3852</v>
      </c>
      <c r="I142" s="624" t="s">
        <v>4130</v>
      </c>
      <c r="J142" s="623">
        <v>825805</v>
      </c>
      <c r="K142" s="621" t="s">
        <v>2903</v>
      </c>
      <c r="L142" s="622" t="s">
        <v>3841</v>
      </c>
    </row>
    <row r="143" spans="1:12" x14ac:dyDescent="0.2">
      <c r="A143" s="615"/>
      <c r="B143" s="665">
        <v>3</v>
      </c>
      <c r="C143" s="656" t="s">
        <v>636</v>
      </c>
      <c r="D143" s="657" t="s">
        <v>4131</v>
      </c>
      <c r="E143" s="651" t="s">
        <v>3833</v>
      </c>
      <c r="F143" s="652" t="s">
        <v>3852</v>
      </c>
      <c r="I143" s="624" t="s">
        <v>4132</v>
      </c>
      <c r="J143" s="623">
        <v>825905</v>
      </c>
      <c r="K143" s="621" t="s">
        <v>2903</v>
      </c>
      <c r="L143" s="622" t="s">
        <v>3841</v>
      </c>
    </row>
    <row r="144" spans="1:12" x14ac:dyDescent="0.2">
      <c r="A144" s="615"/>
      <c r="B144" s="665">
        <v>3</v>
      </c>
      <c r="C144" s="656" t="s">
        <v>639</v>
      </c>
      <c r="D144" s="657" t="s">
        <v>4133</v>
      </c>
      <c r="E144" s="651" t="s">
        <v>3833</v>
      </c>
      <c r="F144" s="652" t="s">
        <v>3852</v>
      </c>
      <c r="I144" s="624" t="s">
        <v>4134</v>
      </c>
      <c r="J144" s="623">
        <v>826005</v>
      </c>
      <c r="K144" s="621" t="s">
        <v>2903</v>
      </c>
      <c r="L144" s="622" t="s">
        <v>3841</v>
      </c>
    </row>
    <row r="145" spans="1:12" x14ac:dyDescent="0.2">
      <c r="A145" s="615"/>
      <c r="B145" s="665">
        <v>3</v>
      </c>
      <c r="C145" s="656" t="s">
        <v>642</v>
      </c>
      <c r="D145" s="657" t="s">
        <v>4135</v>
      </c>
      <c r="E145" s="651" t="s">
        <v>3833</v>
      </c>
      <c r="F145" s="652" t="s">
        <v>4014</v>
      </c>
      <c r="I145" s="624" t="s">
        <v>4136</v>
      </c>
      <c r="J145" s="623">
        <v>826105</v>
      </c>
      <c r="K145" s="621" t="s">
        <v>2903</v>
      </c>
      <c r="L145" s="622" t="s">
        <v>3841</v>
      </c>
    </row>
    <row r="146" spans="1:12" x14ac:dyDescent="0.2">
      <c r="A146" s="615"/>
      <c r="B146" s="665">
        <v>3</v>
      </c>
      <c r="C146" s="656" t="s">
        <v>645</v>
      </c>
      <c r="D146" s="657" t="s">
        <v>4137</v>
      </c>
      <c r="E146" s="651" t="s">
        <v>3833</v>
      </c>
      <c r="F146" s="652" t="s">
        <v>3919</v>
      </c>
      <c r="I146" s="624" t="s">
        <v>4138</v>
      </c>
      <c r="J146" s="623">
        <v>826205</v>
      </c>
      <c r="K146" s="621" t="s">
        <v>2903</v>
      </c>
      <c r="L146" s="622" t="s">
        <v>3841</v>
      </c>
    </row>
    <row r="147" spans="1:12" x14ac:dyDescent="0.2">
      <c r="A147" s="615"/>
      <c r="B147" s="665">
        <v>3</v>
      </c>
      <c r="C147" s="656" t="s">
        <v>648</v>
      </c>
      <c r="D147" s="657" t="s">
        <v>4139</v>
      </c>
      <c r="E147" s="651" t="s">
        <v>3833</v>
      </c>
      <c r="F147" s="652" t="s">
        <v>3852</v>
      </c>
      <c r="I147" s="624" t="s">
        <v>4140</v>
      </c>
      <c r="J147" s="623">
        <v>826305</v>
      </c>
      <c r="K147" s="621" t="s">
        <v>2903</v>
      </c>
      <c r="L147" s="622" t="s">
        <v>3841</v>
      </c>
    </row>
    <row r="148" spans="1:12" x14ac:dyDescent="0.2">
      <c r="A148" s="615"/>
      <c r="B148" s="665">
        <v>3</v>
      </c>
      <c r="C148" s="656" t="s">
        <v>652</v>
      </c>
      <c r="D148" s="657" t="s">
        <v>4141</v>
      </c>
      <c r="E148" s="651" t="s">
        <v>3833</v>
      </c>
      <c r="F148" s="652" t="s">
        <v>3989</v>
      </c>
      <c r="I148" s="624" t="s">
        <v>4142</v>
      </c>
      <c r="J148" s="623">
        <v>826405</v>
      </c>
      <c r="K148" s="621" t="s">
        <v>2903</v>
      </c>
      <c r="L148" s="622" t="s">
        <v>3841</v>
      </c>
    </row>
    <row r="149" spans="1:12" x14ac:dyDescent="0.2">
      <c r="A149" s="615"/>
      <c r="B149" s="665">
        <v>3</v>
      </c>
      <c r="C149" s="656" t="s">
        <v>655</v>
      </c>
      <c r="D149" s="657" t="s">
        <v>4143</v>
      </c>
      <c r="E149" s="651" t="s">
        <v>3833</v>
      </c>
      <c r="F149" s="652" t="s">
        <v>3852</v>
      </c>
      <c r="I149" s="624" t="s">
        <v>4144</v>
      </c>
      <c r="J149" s="623">
        <v>826605</v>
      </c>
      <c r="K149" s="621" t="s">
        <v>2903</v>
      </c>
      <c r="L149" s="622" t="s">
        <v>3841</v>
      </c>
    </row>
    <row r="150" spans="1:12" x14ac:dyDescent="0.2">
      <c r="A150" s="615"/>
      <c r="B150" s="665">
        <v>3</v>
      </c>
      <c r="C150" s="656" t="s">
        <v>659</v>
      </c>
      <c r="D150" s="657" t="s">
        <v>4145</v>
      </c>
      <c r="E150" s="651" t="s">
        <v>3833</v>
      </c>
      <c r="F150" s="652" t="s">
        <v>3852</v>
      </c>
      <c r="I150" s="624" t="s">
        <v>4004</v>
      </c>
      <c r="J150" s="623">
        <v>896605</v>
      </c>
      <c r="K150" s="621" t="s">
        <v>2903</v>
      </c>
      <c r="L150" s="622" t="s">
        <v>3841</v>
      </c>
    </row>
    <row r="151" spans="1:12" x14ac:dyDescent="0.2">
      <c r="A151" s="615"/>
      <c r="B151" s="665">
        <v>3</v>
      </c>
      <c r="C151" s="656" t="s">
        <v>663</v>
      </c>
      <c r="D151" s="657" t="s">
        <v>4146</v>
      </c>
      <c r="E151" s="651" t="s">
        <v>3833</v>
      </c>
      <c r="F151" s="652" t="s">
        <v>3852</v>
      </c>
      <c r="I151" s="624" t="s">
        <v>4147</v>
      </c>
      <c r="J151" s="623">
        <v>920005</v>
      </c>
      <c r="K151" s="621" t="s">
        <v>2903</v>
      </c>
      <c r="L151" s="622" t="s">
        <v>3837</v>
      </c>
    </row>
    <row r="152" spans="1:12" x14ac:dyDescent="0.2">
      <c r="A152" s="615"/>
      <c r="B152" s="665">
        <v>3</v>
      </c>
      <c r="C152" s="656" t="s">
        <v>666</v>
      </c>
      <c r="D152" s="657" t="s">
        <v>4148</v>
      </c>
      <c r="E152" s="651" t="s">
        <v>3833</v>
      </c>
      <c r="F152" s="652" t="s">
        <v>3852</v>
      </c>
      <c r="I152" s="624" t="s">
        <v>4149</v>
      </c>
      <c r="J152" s="623">
        <v>920105</v>
      </c>
      <c r="K152" s="621" t="s">
        <v>2903</v>
      </c>
      <c r="L152" s="622" t="s">
        <v>3837</v>
      </c>
    </row>
    <row r="153" spans="1:12" x14ac:dyDescent="0.2">
      <c r="A153" s="615"/>
      <c r="B153" s="665">
        <v>3</v>
      </c>
      <c r="C153" s="656" t="s">
        <v>669</v>
      </c>
      <c r="D153" s="657" t="s">
        <v>4150</v>
      </c>
      <c r="E153" s="651" t="s">
        <v>3833</v>
      </c>
      <c r="F153" s="652" t="s">
        <v>4151</v>
      </c>
      <c r="I153" s="624" t="s">
        <v>4152</v>
      </c>
      <c r="J153" s="623">
        <v>920205</v>
      </c>
      <c r="K153" s="621" t="s">
        <v>2903</v>
      </c>
      <c r="L153" s="622" t="s">
        <v>3837</v>
      </c>
    </row>
    <row r="154" spans="1:12" x14ac:dyDescent="0.2">
      <c r="A154" s="615"/>
      <c r="B154" s="665">
        <v>3</v>
      </c>
      <c r="C154" s="656" t="s">
        <v>672</v>
      </c>
      <c r="D154" s="657" t="s">
        <v>4153</v>
      </c>
      <c r="E154" s="651" t="s">
        <v>3833</v>
      </c>
      <c r="F154" s="652" t="s">
        <v>3978</v>
      </c>
      <c r="I154" s="624" t="s">
        <v>4154</v>
      </c>
      <c r="J154" s="623">
        <v>920405</v>
      </c>
      <c r="K154" s="621" t="s">
        <v>2903</v>
      </c>
      <c r="L154" s="622" t="s">
        <v>3837</v>
      </c>
    </row>
    <row r="155" spans="1:12" x14ac:dyDescent="0.2">
      <c r="A155" s="615"/>
      <c r="B155" s="665">
        <v>3</v>
      </c>
      <c r="C155" s="656" t="s">
        <v>676</v>
      </c>
      <c r="D155" s="657" t="s">
        <v>4155</v>
      </c>
      <c r="E155" s="651" t="s">
        <v>3833</v>
      </c>
      <c r="F155" s="652" t="s">
        <v>3860</v>
      </c>
      <c r="I155" s="624" t="s">
        <v>4156</v>
      </c>
      <c r="J155" s="623">
        <v>920505</v>
      </c>
      <c r="K155" s="621" t="s">
        <v>2903</v>
      </c>
      <c r="L155" s="622" t="s">
        <v>3837</v>
      </c>
    </row>
    <row r="156" spans="1:12" x14ac:dyDescent="0.2">
      <c r="A156" s="615"/>
      <c r="B156" s="665">
        <v>3</v>
      </c>
      <c r="C156" s="656" t="s">
        <v>680</v>
      </c>
      <c r="D156" s="657" t="s">
        <v>4157</v>
      </c>
      <c r="E156" s="651" t="s">
        <v>3833</v>
      </c>
      <c r="F156" s="652" t="s">
        <v>3978</v>
      </c>
      <c r="I156" s="624" t="s">
        <v>4158</v>
      </c>
      <c r="J156" s="623">
        <v>920605</v>
      </c>
      <c r="K156" s="621" t="s">
        <v>2903</v>
      </c>
      <c r="L156" s="622" t="s">
        <v>3837</v>
      </c>
    </row>
    <row r="157" spans="1:12" x14ac:dyDescent="0.2">
      <c r="A157" s="615"/>
      <c r="B157" s="665">
        <v>3</v>
      </c>
      <c r="C157" s="656" t="s">
        <v>684</v>
      </c>
      <c r="D157" s="657" t="s">
        <v>4159</v>
      </c>
      <c r="E157" s="651" t="s">
        <v>3833</v>
      </c>
      <c r="F157" s="652" t="s">
        <v>4160</v>
      </c>
      <c r="I157" s="624" t="s">
        <v>4161</v>
      </c>
      <c r="J157" s="623">
        <v>920705</v>
      </c>
      <c r="K157" s="621" t="s">
        <v>2903</v>
      </c>
      <c r="L157" s="622" t="s">
        <v>3837</v>
      </c>
    </row>
    <row r="158" spans="1:12" x14ac:dyDescent="0.2">
      <c r="A158" s="615"/>
      <c r="B158" s="665">
        <v>3</v>
      </c>
      <c r="C158" s="656" t="s">
        <v>688</v>
      </c>
      <c r="D158" s="657" t="s">
        <v>4162</v>
      </c>
      <c r="E158" s="651" t="s">
        <v>3833</v>
      </c>
      <c r="F158" s="652" t="s">
        <v>4163</v>
      </c>
      <c r="I158" s="624" t="s">
        <v>4164</v>
      </c>
      <c r="J158" s="623">
        <v>921005</v>
      </c>
      <c r="K158" s="621" t="s">
        <v>2903</v>
      </c>
      <c r="L158" s="622" t="s">
        <v>3837</v>
      </c>
    </row>
    <row r="159" spans="1:12" x14ac:dyDescent="0.2">
      <c r="A159" s="615"/>
      <c r="B159" s="665">
        <v>3</v>
      </c>
      <c r="C159" s="656" t="s">
        <v>692</v>
      </c>
      <c r="D159" s="657" t="s">
        <v>4165</v>
      </c>
      <c r="E159" s="651" t="s">
        <v>3833</v>
      </c>
      <c r="F159" s="652" t="s">
        <v>3943</v>
      </c>
      <c r="I159" s="624" t="s">
        <v>4166</v>
      </c>
      <c r="J159" s="623">
        <v>921105</v>
      </c>
      <c r="K159" s="621" t="s">
        <v>2903</v>
      </c>
      <c r="L159" s="622" t="s">
        <v>3837</v>
      </c>
    </row>
    <row r="160" spans="1:12" x14ac:dyDescent="0.2">
      <c r="A160" s="615"/>
      <c r="B160" s="665">
        <v>3</v>
      </c>
      <c r="C160" s="656" t="s">
        <v>695</v>
      </c>
      <c r="D160" s="657" t="s">
        <v>4167</v>
      </c>
      <c r="E160" s="651" t="s">
        <v>3833</v>
      </c>
      <c r="F160" s="652" t="s">
        <v>3937</v>
      </c>
      <c r="I160" s="624" t="s">
        <v>4168</v>
      </c>
      <c r="J160" s="623">
        <v>921205</v>
      </c>
      <c r="K160" s="621" t="s">
        <v>2903</v>
      </c>
      <c r="L160" s="622" t="s">
        <v>3837</v>
      </c>
    </row>
    <row r="161" spans="1:12" x14ac:dyDescent="0.2">
      <c r="A161" s="615"/>
      <c r="B161" s="665">
        <v>3</v>
      </c>
      <c r="C161" s="656" t="s">
        <v>698</v>
      </c>
      <c r="D161" s="657" t="s">
        <v>3077</v>
      </c>
      <c r="E161" s="651" t="s">
        <v>3833</v>
      </c>
      <c r="F161" s="652" t="s">
        <v>4169</v>
      </c>
      <c r="I161" s="624" t="s">
        <v>4170</v>
      </c>
      <c r="J161" s="623">
        <v>921305</v>
      </c>
      <c r="K161" s="621" t="s">
        <v>2903</v>
      </c>
      <c r="L161" s="622" t="s">
        <v>3837</v>
      </c>
    </row>
    <row r="162" spans="1:12" x14ac:dyDescent="0.2">
      <c r="A162" s="615"/>
      <c r="B162" s="665">
        <v>3</v>
      </c>
      <c r="C162" s="656" t="s">
        <v>701</v>
      </c>
      <c r="D162" s="657" t="s">
        <v>4171</v>
      </c>
      <c r="E162" s="651" t="s">
        <v>3833</v>
      </c>
      <c r="F162" s="652" t="s">
        <v>3995</v>
      </c>
      <c r="I162" s="624" t="s">
        <v>4172</v>
      </c>
      <c r="J162" s="623">
        <v>921505</v>
      </c>
      <c r="K162" s="621" t="s">
        <v>2903</v>
      </c>
      <c r="L162" s="622" t="s">
        <v>3837</v>
      </c>
    </row>
    <row r="163" spans="1:12" x14ac:dyDescent="0.2">
      <c r="A163" s="615"/>
      <c r="B163" s="665">
        <v>3</v>
      </c>
      <c r="C163" s="656" t="s">
        <v>705</v>
      </c>
      <c r="D163" s="657" t="s">
        <v>4173</v>
      </c>
      <c r="E163" s="651" t="s">
        <v>3833</v>
      </c>
      <c r="F163" s="652" t="s">
        <v>4174</v>
      </c>
      <c r="I163" s="624" t="s">
        <v>4175</v>
      </c>
      <c r="J163" s="623">
        <v>921605</v>
      </c>
      <c r="K163" s="621" t="s">
        <v>2903</v>
      </c>
      <c r="L163" s="622" t="s">
        <v>3837</v>
      </c>
    </row>
    <row r="164" spans="1:12" x14ac:dyDescent="0.2">
      <c r="A164" s="615"/>
      <c r="B164" s="665">
        <v>3</v>
      </c>
      <c r="C164" s="656" t="s">
        <v>709</v>
      </c>
      <c r="D164" s="657" t="s">
        <v>4176</v>
      </c>
      <c r="E164" s="651" t="s">
        <v>3833</v>
      </c>
      <c r="F164" s="652" t="s">
        <v>3959</v>
      </c>
      <c r="I164" s="624" t="s">
        <v>3001</v>
      </c>
      <c r="J164" s="623">
        <v>921705</v>
      </c>
      <c r="K164" s="621" t="s">
        <v>2903</v>
      </c>
      <c r="L164" s="622" t="s">
        <v>3837</v>
      </c>
    </row>
    <row r="165" spans="1:12" x14ac:dyDescent="0.2">
      <c r="A165" s="615"/>
      <c r="B165" s="665">
        <v>4</v>
      </c>
      <c r="C165" s="656">
        <v>153</v>
      </c>
      <c r="D165" s="657" t="s">
        <v>4177</v>
      </c>
      <c r="E165" s="651" t="s">
        <v>3833</v>
      </c>
      <c r="F165" s="652" t="s">
        <v>3871</v>
      </c>
      <c r="I165" s="624" t="s">
        <v>4178</v>
      </c>
      <c r="J165" s="623">
        <v>921905</v>
      </c>
      <c r="K165" s="621" t="s">
        <v>2903</v>
      </c>
      <c r="L165" s="622" t="s">
        <v>3837</v>
      </c>
    </row>
    <row r="166" spans="1:12" x14ac:dyDescent="0.2">
      <c r="A166" s="615"/>
      <c r="B166" s="665">
        <v>1</v>
      </c>
      <c r="C166" s="656">
        <v>159</v>
      </c>
      <c r="D166" s="657" t="s">
        <v>4179</v>
      </c>
      <c r="E166" s="651" t="s">
        <v>3833</v>
      </c>
      <c r="F166" s="652" t="s">
        <v>4180</v>
      </c>
      <c r="I166" s="624" t="s">
        <v>4181</v>
      </c>
      <c r="J166" s="623">
        <v>922005</v>
      </c>
      <c r="K166" s="621" t="s">
        <v>2903</v>
      </c>
      <c r="L166" s="622" t="s">
        <v>3837</v>
      </c>
    </row>
    <row r="167" spans="1:12" x14ac:dyDescent="0.2">
      <c r="A167" s="615"/>
      <c r="B167" s="665">
        <v>4</v>
      </c>
      <c r="C167" s="656" t="s">
        <v>101</v>
      </c>
      <c r="D167" s="657" t="s">
        <v>4182</v>
      </c>
      <c r="E167" s="651" t="s">
        <v>3833</v>
      </c>
      <c r="F167" s="652" t="s">
        <v>4183</v>
      </c>
      <c r="I167" s="624" t="s">
        <v>4184</v>
      </c>
      <c r="J167" s="623">
        <v>922105</v>
      </c>
      <c r="K167" s="621" t="s">
        <v>2903</v>
      </c>
      <c r="L167" s="622" t="s">
        <v>3837</v>
      </c>
    </row>
    <row r="168" spans="1:12" x14ac:dyDescent="0.2">
      <c r="A168" s="615"/>
      <c r="B168" s="665">
        <v>4</v>
      </c>
      <c r="C168" s="656">
        <v>165</v>
      </c>
      <c r="D168" s="657" t="s">
        <v>4185</v>
      </c>
      <c r="E168" s="651" t="s">
        <v>3833</v>
      </c>
      <c r="F168" s="652" t="s">
        <v>3925</v>
      </c>
      <c r="I168" s="624" t="s">
        <v>4186</v>
      </c>
      <c r="J168" s="623">
        <v>922205</v>
      </c>
      <c r="K168" s="621" t="s">
        <v>2903</v>
      </c>
      <c r="L168" s="622" t="s">
        <v>3837</v>
      </c>
    </row>
    <row r="169" spans="1:12" x14ac:dyDescent="0.2">
      <c r="A169" s="615"/>
      <c r="B169" s="665">
        <v>4</v>
      </c>
      <c r="C169" s="656" t="s">
        <v>133</v>
      </c>
      <c r="D169" s="657" t="s">
        <v>4187</v>
      </c>
      <c r="E169" s="651" t="s">
        <v>3833</v>
      </c>
      <c r="F169" s="652" t="s">
        <v>4183</v>
      </c>
      <c r="I169" s="624" t="s">
        <v>4188</v>
      </c>
      <c r="J169" s="623">
        <v>922305</v>
      </c>
      <c r="K169" s="621" t="s">
        <v>2903</v>
      </c>
      <c r="L169" s="622" t="s">
        <v>3837</v>
      </c>
    </row>
    <row r="170" spans="1:12" x14ac:dyDescent="0.2">
      <c r="A170" s="615"/>
      <c r="B170" s="665">
        <v>4</v>
      </c>
      <c r="C170" s="656" t="s">
        <v>149</v>
      </c>
      <c r="D170" s="657" t="s">
        <v>4189</v>
      </c>
      <c r="E170" s="651" t="s">
        <v>3833</v>
      </c>
      <c r="F170" s="652" t="s">
        <v>4088</v>
      </c>
      <c r="I170" s="624" t="s">
        <v>3012</v>
      </c>
      <c r="J170" s="623">
        <v>922405</v>
      </c>
      <c r="K170" s="621" t="s">
        <v>2903</v>
      </c>
      <c r="L170" s="622" t="s">
        <v>3837</v>
      </c>
    </row>
    <row r="171" spans="1:12" x14ac:dyDescent="0.2">
      <c r="A171" s="615"/>
      <c r="B171" s="665">
        <v>4</v>
      </c>
      <c r="C171" s="656" t="s">
        <v>164</v>
      </c>
      <c r="D171" s="657" t="s">
        <v>4190</v>
      </c>
      <c r="E171" s="651" t="s">
        <v>3833</v>
      </c>
      <c r="F171" s="652" t="s">
        <v>4088</v>
      </c>
      <c r="I171" s="624" t="s">
        <v>4191</v>
      </c>
      <c r="J171" s="623">
        <v>922505</v>
      </c>
      <c r="K171" s="621" t="s">
        <v>2903</v>
      </c>
      <c r="L171" s="622" t="s">
        <v>3837</v>
      </c>
    </row>
    <row r="172" spans="1:12" x14ac:dyDescent="0.2">
      <c r="A172" s="615"/>
      <c r="B172" s="665">
        <v>4</v>
      </c>
      <c r="C172" s="656">
        <v>171</v>
      </c>
      <c r="D172" s="657" t="s">
        <v>4192</v>
      </c>
      <c r="E172" s="651" t="s">
        <v>3833</v>
      </c>
      <c r="F172" s="652" t="s">
        <v>4088</v>
      </c>
      <c r="I172" s="624" t="s">
        <v>4193</v>
      </c>
      <c r="J172" s="623">
        <v>922605</v>
      </c>
      <c r="K172" s="621" t="s">
        <v>2903</v>
      </c>
      <c r="L172" s="622" t="s">
        <v>3837</v>
      </c>
    </row>
    <row r="173" spans="1:12" x14ac:dyDescent="0.2">
      <c r="A173" s="615"/>
      <c r="B173" s="665">
        <v>4</v>
      </c>
      <c r="C173" s="656" t="s">
        <v>193</v>
      </c>
      <c r="D173" s="657" t="s">
        <v>4194</v>
      </c>
      <c r="E173" s="651" t="s">
        <v>3833</v>
      </c>
      <c r="F173" s="652" t="s">
        <v>4183</v>
      </c>
      <c r="I173" s="624" t="s">
        <v>4195</v>
      </c>
      <c r="J173" s="623">
        <v>922705</v>
      </c>
      <c r="K173" s="621" t="s">
        <v>2903</v>
      </c>
      <c r="L173" s="622" t="s">
        <v>3837</v>
      </c>
    </row>
    <row r="174" spans="1:12" x14ac:dyDescent="0.2">
      <c r="A174" s="615"/>
      <c r="B174" s="665">
        <v>4</v>
      </c>
      <c r="C174" s="656" t="s">
        <v>206</v>
      </c>
      <c r="D174" s="657" t="s">
        <v>4196</v>
      </c>
      <c r="E174" s="651" t="s">
        <v>3833</v>
      </c>
      <c r="F174" s="652" t="s">
        <v>4183</v>
      </c>
      <c r="I174" s="624" t="s">
        <v>4197</v>
      </c>
      <c r="J174" s="623">
        <v>922805</v>
      </c>
      <c r="K174" s="621" t="s">
        <v>2903</v>
      </c>
      <c r="L174" s="622" t="s">
        <v>3837</v>
      </c>
    </row>
    <row r="175" spans="1:12" x14ac:dyDescent="0.2">
      <c r="A175" s="615"/>
      <c r="B175" s="665">
        <v>4</v>
      </c>
      <c r="C175" s="656" t="s">
        <v>221</v>
      </c>
      <c r="D175" s="657" t="s">
        <v>4198</v>
      </c>
      <c r="E175" s="651" t="s">
        <v>3833</v>
      </c>
      <c r="F175" s="652" t="s">
        <v>4183</v>
      </c>
      <c r="I175" s="624" t="s">
        <v>4199</v>
      </c>
      <c r="J175" s="623">
        <v>922905</v>
      </c>
      <c r="K175" s="621" t="s">
        <v>2903</v>
      </c>
      <c r="L175" s="622" t="s">
        <v>3837</v>
      </c>
    </row>
    <row r="176" spans="1:12" x14ac:dyDescent="0.2">
      <c r="A176" s="615"/>
      <c r="B176" s="665">
        <v>4</v>
      </c>
      <c r="C176" s="656">
        <v>206</v>
      </c>
      <c r="D176" s="657" t="s">
        <v>4200</v>
      </c>
      <c r="E176" s="651" t="s">
        <v>3833</v>
      </c>
      <c r="F176" s="652" t="s">
        <v>3962</v>
      </c>
      <c r="I176" s="624" t="s">
        <v>4201</v>
      </c>
      <c r="J176" s="623">
        <v>923005</v>
      </c>
      <c r="K176" s="621" t="s">
        <v>2903</v>
      </c>
      <c r="L176" s="622" t="s">
        <v>3837</v>
      </c>
    </row>
    <row r="177" spans="1:12" x14ac:dyDescent="0.2">
      <c r="A177" s="615"/>
      <c r="B177" s="665">
        <v>4</v>
      </c>
      <c r="C177" s="656">
        <v>209</v>
      </c>
      <c r="D177" s="657" t="s">
        <v>4202</v>
      </c>
      <c r="E177" s="651" t="s">
        <v>3833</v>
      </c>
      <c r="F177" s="652" t="s">
        <v>4203</v>
      </c>
      <c r="I177" s="624" t="s">
        <v>4204</v>
      </c>
      <c r="J177" s="623">
        <v>923105</v>
      </c>
      <c r="K177" s="621" t="s">
        <v>2903</v>
      </c>
      <c r="L177" s="622" t="s">
        <v>3837</v>
      </c>
    </row>
    <row r="178" spans="1:12" x14ac:dyDescent="0.2">
      <c r="A178" s="615"/>
      <c r="B178" s="665">
        <v>4</v>
      </c>
      <c r="C178" s="656">
        <v>210</v>
      </c>
      <c r="D178" s="657" t="s">
        <v>4205</v>
      </c>
      <c r="E178" s="651" t="s">
        <v>3833</v>
      </c>
      <c r="F178" s="652" t="s">
        <v>4203</v>
      </c>
      <c r="I178" s="624" t="s">
        <v>4206</v>
      </c>
      <c r="J178" s="623">
        <v>923205</v>
      </c>
      <c r="K178" s="621" t="s">
        <v>2903</v>
      </c>
      <c r="L178" s="622" t="s">
        <v>3837</v>
      </c>
    </row>
    <row r="179" spans="1:12" x14ac:dyDescent="0.2">
      <c r="A179" s="615"/>
      <c r="B179" s="665">
        <v>4</v>
      </c>
      <c r="C179" s="656">
        <v>211</v>
      </c>
      <c r="D179" s="657" t="s">
        <v>4207</v>
      </c>
      <c r="E179" s="651" t="s">
        <v>3833</v>
      </c>
      <c r="F179" s="652" t="s">
        <v>4208</v>
      </c>
      <c r="I179" s="624" t="s">
        <v>3987</v>
      </c>
      <c r="J179" s="623">
        <v>923305</v>
      </c>
      <c r="K179" s="621" t="s">
        <v>2903</v>
      </c>
      <c r="L179" s="622" t="s">
        <v>3837</v>
      </c>
    </row>
    <row r="180" spans="1:12" x14ac:dyDescent="0.2">
      <c r="A180" s="615"/>
      <c r="B180" s="665">
        <v>4</v>
      </c>
      <c r="C180" s="656">
        <v>212</v>
      </c>
      <c r="D180" s="657" t="s">
        <v>4209</v>
      </c>
      <c r="E180" s="651" t="s">
        <v>3833</v>
      </c>
      <c r="F180" s="652" t="s">
        <v>4210</v>
      </c>
      <c r="I180" s="624" t="s">
        <v>4211</v>
      </c>
      <c r="J180" s="623">
        <v>923405</v>
      </c>
      <c r="K180" s="621" t="s">
        <v>2903</v>
      </c>
      <c r="L180" s="622" t="s">
        <v>3837</v>
      </c>
    </row>
    <row r="181" spans="1:12" x14ac:dyDescent="0.2">
      <c r="A181" s="615"/>
      <c r="B181" s="665">
        <v>4</v>
      </c>
      <c r="C181" s="656" t="s">
        <v>297</v>
      </c>
      <c r="D181" s="657" t="s">
        <v>4212</v>
      </c>
      <c r="E181" s="651" t="s">
        <v>3833</v>
      </c>
      <c r="F181" s="652" t="s">
        <v>4088</v>
      </c>
      <c r="I181" s="624" t="s">
        <v>4213</v>
      </c>
      <c r="J181" s="623">
        <v>923505</v>
      </c>
      <c r="K181" s="621" t="s">
        <v>2903</v>
      </c>
      <c r="L181" s="622" t="s">
        <v>3837</v>
      </c>
    </row>
    <row r="182" spans="1:12" x14ac:dyDescent="0.2">
      <c r="A182" s="615"/>
      <c r="B182" s="665">
        <v>4</v>
      </c>
      <c r="C182" s="656" t="s">
        <v>308</v>
      </c>
      <c r="D182" s="657" t="s">
        <v>4214</v>
      </c>
      <c r="E182" s="651" t="s">
        <v>3833</v>
      </c>
      <c r="F182" s="652" t="s">
        <v>4088</v>
      </c>
      <c r="I182" s="624" t="s">
        <v>4215</v>
      </c>
      <c r="J182" s="623">
        <v>923605</v>
      </c>
      <c r="K182" s="621" t="s">
        <v>2903</v>
      </c>
      <c r="L182" s="622" t="s">
        <v>3837</v>
      </c>
    </row>
    <row r="183" spans="1:12" x14ac:dyDescent="0.2">
      <c r="A183" s="615"/>
      <c r="B183" s="665">
        <v>4</v>
      </c>
      <c r="C183" s="656">
        <v>124</v>
      </c>
      <c r="D183" s="657" t="s">
        <v>4216</v>
      </c>
      <c r="E183" s="651" t="s">
        <v>3833</v>
      </c>
      <c r="F183" s="652" t="s">
        <v>4183</v>
      </c>
      <c r="I183" s="624" t="s">
        <v>4217</v>
      </c>
      <c r="J183" s="623">
        <v>923705</v>
      </c>
      <c r="K183" s="621" t="s">
        <v>2903</v>
      </c>
      <c r="L183" s="622" t="s">
        <v>3837</v>
      </c>
    </row>
    <row r="184" spans="1:12" x14ac:dyDescent="0.2">
      <c r="A184" s="615"/>
      <c r="B184" s="665">
        <v>4</v>
      </c>
      <c r="C184" s="656">
        <v>126</v>
      </c>
      <c r="D184" s="657" t="s">
        <v>4218</v>
      </c>
      <c r="E184" s="651" t="s">
        <v>3833</v>
      </c>
      <c r="F184" s="652" t="s">
        <v>4219</v>
      </c>
      <c r="I184" s="624" t="s">
        <v>4220</v>
      </c>
      <c r="J184" s="623">
        <v>923805</v>
      </c>
      <c r="K184" s="621" t="s">
        <v>2903</v>
      </c>
      <c r="L184" s="622" t="s">
        <v>3837</v>
      </c>
    </row>
    <row r="185" spans="1:12" x14ac:dyDescent="0.2">
      <c r="A185" s="615"/>
      <c r="B185" s="665">
        <v>4</v>
      </c>
      <c r="C185" s="656">
        <v>127</v>
      </c>
      <c r="D185" s="657" t="s">
        <v>4221</v>
      </c>
      <c r="E185" s="651" t="s">
        <v>3833</v>
      </c>
      <c r="F185" s="652" t="s">
        <v>3937</v>
      </c>
      <c r="I185" s="624" t="s">
        <v>4222</v>
      </c>
      <c r="J185" s="623" t="s">
        <v>420</v>
      </c>
      <c r="K185" s="621" t="s">
        <v>2903</v>
      </c>
      <c r="L185" s="622" t="s">
        <v>3837</v>
      </c>
    </row>
    <row r="186" spans="1:12" x14ac:dyDescent="0.2">
      <c r="A186" s="615"/>
      <c r="B186" s="665">
        <v>4</v>
      </c>
      <c r="C186" s="656">
        <v>128</v>
      </c>
      <c r="D186" s="657" t="s">
        <v>4223</v>
      </c>
      <c r="E186" s="651" t="s">
        <v>3833</v>
      </c>
      <c r="F186" s="652" t="s">
        <v>4183</v>
      </c>
      <c r="I186" s="624" t="s">
        <v>4224</v>
      </c>
      <c r="J186" s="623" t="s">
        <v>423</v>
      </c>
      <c r="K186" s="621" t="s">
        <v>2903</v>
      </c>
      <c r="L186" s="622" t="s">
        <v>3837</v>
      </c>
    </row>
    <row r="187" spans="1:12" x14ac:dyDescent="0.2">
      <c r="A187" s="615"/>
      <c r="B187" s="665">
        <v>4</v>
      </c>
      <c r="C187" s="656">
        <v>132</v>
      </c>
      <c r="D187" s="657" t="s">
        <v>4225</v>
      </c>
      <c r="E187" s="651" t="s">
        <v>3833</v>
      </c>
      <c r="F187" s="652" t="s">
        <v>3937</v>
      </c>
      <c r="I187" s="624" t="s">
        <v>4156</v>
      </c>
      <c r="J187" s="623" t="s">
        <v>426</v>
      </c>
      <c r="K187" s="621" t="s">
        <v>2903</v>
      </c>
      <c r="L187" s="622" t="s">
        <v>3837</v>
      </c>
    </row>
    <row r="188" spans="1:12" x14ac:dyDescent="0.2">
      <c r="A188" s="615"/>
      <c r="B188" s="665">
        <v>4</v>
      </c>
      <c r="C188" s="656">
        <v>133</v>
      </c>
      <c r="D188" s="657" t="s">
        <v>4226</v>
      </c>
      <c r="E188" s="651" t="s">
        <v>3833</v>
      </c>
      <c r="F188" s="652" t="s">
        <v>3937</v>
      </c>
      <c r="I188" s="624" t="s">
        <v>4227</v>
      </c>
      <c r="J188" s="623" t="s">
        <v>431</v>
      </c>
      <c r="K188" s="621" t="s">
        <v>2903</v>
      </c>
      <c r="L188" s="622" t="s">
        <v>3837</v>
      </c>
    </row>
    <row r="189" spans="1:12" x14ac:dyDescent="0.2">
      <c r="A189" s="615"/>
      <c r="B189" s="665">
        <v>4</v>
      </c>
      <c r="C189" s="656" t="s">
        <v>368</v>
      </c>
      <c r="D189" s="657" t="s">
        <v>4228</v>
      </c>
      <c r="E189" s="651" t="s">
        <v>3833</v>
      </c>
      <c r="F189" s="652" t="s">
        <v>4183</v>
      </c>
      <c r="I189" s="624" t="s">
        <v>4229</v>
      </c>
      <c r="J189" s="623" t="s">
        <v>435</v>
      </c>
      <c r="K189" s="621" t="s">
        <v>2903</v>
      </c>
      <c r="L189" s="622" t="s">
        <v>3837</v>
      </c>
    </row>
    <row r="190" spans="1:12" x14ac:dyDescent="0.2">
      <c r="A190" s="615"/>
      <c r="B190" s="665">
        <v>4</v>
      </c>
      <c r="C190" s="656" t="s">
        <v>376</v>
      </c>
      <c r="D190" s="657" t="s">
        <v>4230</v>
      </c>
      <c r="E190" s="651" t="s">
        <v>3833</v>
      </c>
      <c r="F190" s="652" t="s">
        <v>4088</v>
      </c>
      <c r="I190" s="624" t="s">
        <v>4231</v>
      </c>
      <c r="J190" s="623" t="s">
        <v>439</v>
      </c>
      <c r="K190" s="621" t="s">
        <v>2903</v>
      </c>
      <c r="L190" s="622" t="s">
        <v>3837</v>
      </c>
    </row>
    <row r="191" spans="1:12" x14ac:dyDescent="0.2">
      <c r="A191" s="615"/>
      <c r="B191" s="665">
        <v>4</v>
      </c>
      <c r="C191" s="656">
        <v>320</v>
      </c>
      <c r="D191" s="657" t="s">
        <v>4232</v>
      </c>
      <c r="E191" s="651" t="s">
        <v>3833</v>
      </c>
      <c r="F191" s="652" t="s">
        <v>4014</v>
      </c>
      <c r="I191" s="624" t="s">
        <v>4233</v>
      </c>
      <c r="J191" s="623" t="s">
        <v>442</v>
      </c>
      <c r="K191" s="621" t="s">
        <v>2903</v>
      </c>
      <c r="L191" s="622" t="s">
        <v>3837</v>
      </c>
    </row>
    <row r="192" spans="1:12" x14ac:dyDescent="0.2">
      <c r="A192" s="615"/>
      <c r="B192" s="665">
        <v>4</v>
      </c>
      <c r="C192" s="656">
        <v>324</v>
      </c>
      <c r="D192" s="657" t="s">
        <v>4234</v>
      </c>
      <c r="E192" s="651" t="s">
        <v>3833</v>
      </c>
      <c r="F192" s="652" t="s">
        <v>4235</v>
      </c>
      <c r="I192" s="624" t="s">
        <v>4236</v>
      </c>
      <c r="J192" s="623" t="s">
        <v>445</v>
      </c>
      <c r="K192" s="621" t="s">
        <v>2903</v>
      </c>
      <c r="L192" s="622" t="s">
        <v>3837</v>
      </c>
    </row>
    <row r="193" spans="1:12" x14ac:dyDescent="0.2">
      <c r="A193" s="615"/>
      <c r="B193" s="665">
        <v>4</v>
      </c>
      <c r="C193" s="656" t="s">
        <v>393</v>
      </c>
      <c r="D193" s="657" t="s">
        <v>4237</v>
      </c>
      <c r="E193" s="651" t="s">
        <v>3833</v>
      </c>
      <c r="F193" s="652" t="s">
        <v>4238</v>
      </c>
      <c r="I193" s="624" t="s">
        <v>4239</v>
      </c>
      <c r="J193" s="623" t="s">
        <v>448</v>
      </c>
      <c r="K193" s="621" t="s">
        <v>2903</v>
      </c>
      <c r="L193" s="622" t="s">
        <v>3837</v>
      </c>
    </row>
    <row r="194" spans="1:12" x14ac:dyDescent="0.2">
      <c r="A194" s="615"/>
      <c r="B194" s="665">
        <v>4</v>
      </c>
      <c r="C194" s="656" t="s">
        <v>397</v>
      </c>
      <c r="D194" s="657" t="s">
        <v>4240</v>
      </c>
      <c r="E194" s="651" t="s">
        <v>3833</v>
      </c>
      <c r="F194" s="652" t="s">
        <v>4241</v>
      </c>
      <c r="I194" s="624" t="s">
        <v>3001</v>
      </c>
      <c r="J194" s="623" t="s">
        <v>452</v>
      </c>
      <c r="K194" s="621" t="s">
        <v>2903</v>
      </c>
      <c r="L194" s="622" t="s">
        <v>3837</v>
      </c>
    </row>
    <row r="195" spans="1:12" x14ac:dyDescent="0.2">
      <c r="A195" s="615"/>
      <c r="B195" s="665">
        <v>4</v>
      </c>
      <c r="C195" s="656" t="s">
        <v>401</v>
      </c>
      <c r="D195" s="657" t="s">
        <v>3960</v>
      </c>
      <c r="E195" s="651" t="s">
        <v>3833</v>
      </c>
      <c r="F195" s="652" t="s">
        <v>4242</v>
      </c>
      <c r="I195" s="624" t="s">
        <v>4175</v>
      </c>
      <c r="J195" s="623" t="s">
        <v>456</v>
      </c>
      <c r="K195" s="621" t="s">
        <v>2903</v>
      </c>
      <c r="L195" s="622" t="s">
        <v>3837</v>
      </c>
    </row>
    <row r="196" spans="1:12" x14ac:dyDescent="0.2">
      <c r="A196" s="615"/>
      <c r="B196" s="665">
        <v>4</v>
      </c>
      <c r="C196" s="656">
        <v>350</v>
      </c>
      <c r="D196" s="657" t="s">
        <v>4243</v>
      </c>
      <c r="E196" s="651" t="s">
        <v>3833</v>
      </c>
      <c r="F196" s="652" t="s">
        <v>3937</v>
      </c>
      <c r="I196" s="624" t="s">
        <v>4244</v>
      </c>
      <c r="J196" s="623" t="s">
        <v>459</v>
      </c>
      <c r="K196" s="621" t="s">
        <v>2903</v>
      </c>
      <c r="L196" s="622" t="s">
        <v>3837</v>
      </c>
    </row>
    <row r="197" spans="1:12" x14ac:dyDescent="0.2">
      <c r="A197" s="615"/>
      <c r="B197" s="665">
        <v>4</v>
      </c>
      <c r="C197" s="656">
        <v>351</v>
      </c>
      <c r="D197" s="657" t="s">
        <v>4245</v>
      </c>
      <c r="E197" s="651" t="s">
        <v>3833</v>
      </c>
      <c r="F197" s="652" t="s">
        <v>4203</v>
      </c>
      <c r="I197" s="624" t="s">
        <v>4246</v>
      </c>
      <c r="J197" s="623" t="s">
        <v>462</v>
      </c>
      <c r="K197" s="621" t="s">
        <v>2903</v>
      </c>
      <c r="L197" s="622" t="s">
        <v>3837</v>
      </c>
    </row>
    <row r="198" spans="1:12" x14ac:dyDescent="0.2">
      <c r="A198" s="615"/>
      <c r="B198" s="665">
        <v>4</v>
      </c>
      <c r="C198" s="656">
        <v>352</v>
      </c>
      <c r="D198" s="657" t="s">
        <v>4247</v>
      </c>
      <c r="E198" s="651" t="s">
        <v>3833</v>
      </c>
      <c r="F198" s="652" t="s">
        <v>4174</v>
      </c>
      <c r="I198" s="624" t="s">
        <v>2958</v>
      </c>
      <c r="J198" s="623" t="s">
        <v>465</v>
      </c>
      <c r="K198" s="621" t="s">
        <v>2903</v>
      </c>
      <c r="L198" s="622" t="s">
        <v>3837</v>
      </c>
    </row>
    <row r="199" spans="1:12" x14ac:dyDescent="0.2">
      <c r="A199" s="615"/>
      <c r="B199" s="665">
        <v>4</v>
      </c>
      <c r="C199" s="656">
        <v>375</v>
      </c>
      <c r="D199" s="657" t="s">
        <v>4248</v>
      </c>
      <c r="E199" s="651" t="s">
        <v>3833</v>
      </c>
      <c r="F199" s="652" t="s">
        <v>4174</v>
      </c>
      <c r="I199" s="624" t="s">
        <v>4249</v>
      </c>
      <c r="J199" s="623" t="s">
        <v>467</v>
      </c>
      <c r="K199" s="621" t="s">
        <v>2903</v>
      </c>
      <c r="L199" s="622" t="s">
        <v>3837</v>
      </c>
    </row>
    <row r="200" spans="1:12" x14ac:dyDescent="0.2">
      <c r="A200" s="615"/>
      <c r="B200" s="665">
        <v>4</v>
      </c>
      <c r="C200" s="656">
        <v>401</v>
      </c>
      <c r="D200" s="657" t="s">
        <v>4250</v>
      </c>
      <c r="E200" s="651" t="s">
        <v>3833</v>
      </c>
      <c r="F200" s="652" t="s">
        <v>3937</v>
      </c>
      <c r="I200" s="624" t="s">
        <v>4251</v>
      </c>
      <c r="J200" s="623" t="s">
        <v>469</v>
      </c>
      <c r="K200" s="621" t="s">
        <v>2903</v>
      </c>
      <c r="L200" s="622" t="s">
        <v>3837</v>
      </c>
    </row>
    <row r="201" spans="1:12" x14ac:dyDescent="0.2">
      <c r="A201" s="615"/>
      <c r="B201" s="665">
        <v>4</v>
      </c>
      <c r="C201" s="656">
        <v>402</v>
      </c>
      <c r="D201" s="657" t="s">
        <v>4252</v>
      </c>
      <c r="E201" s="651" t="s">
        <v>3833</v>
      </c>
      <c r="F201" s="652" t="s">
        <v>3937</v>
      </c>
      <c r="I201" s="624" t="s">
        <v>4253</v>
      </c>
      <c r="J201" s="623" t="s">
        <v>471</v>
      </c>
      <c r="K201" s="621" t="s">
        <v>2903</v>
      </c>
      <c r="L201" s="622" t="s">
        <v>3837</v>
      </c>
    </row>
    <row r="202" spans="1:12" x14ac:dyDescent="0.2">
      <c r="A202" s="615"/>
      <c r="B202" s="665">
        <v>4</v>
      </c>
      <c r="C202" s="656">
        <v>406</v>
      </c>
      <c r="D202" s="657" t="s">
        <v>4254</v>
      </c>
      <c r="E202" s="651" t="s">
        <v>3833</v>
      </c>
      <c r="F202" s="652" t="s">
        <v>4219</v>
      </c>
      <c r="I202" s="624" t="s">
        <v>4255</v>
      </c>
      <c r="J202" s="623" t="s">
        <v>474</v>
      </c>
      <c r="K202" s="621" t="s">
        <v>2903</v>
      </c>
      <c r="L202" s="622" t="s">
        <v>3837</v>
      </c>
    </row>
    <row r="203" spans="1:12" x14ac:dyDescent="0.2">
      <c r="A203" s="615"/>
      <c r="B203" s="665">
        <v>4</v>
      </c>
      <c r="C203" s="656">
        <v>407</v>
      </c>
      <c r="D203" s="657" t="s">
        <v>4256</v>
      </c>
      <c r="E203" s="651" t="s">
        <v>3833</v>
      </c>
      <c r="F203" s="652" t="s">
        <v>3937</v>
      </c>
      <c r="I203" s="624" t="s">
        <v>2975</v>
      </c>
      <c r="J203" s="623" t="s">
        <v>477</v>
      </c>
      <c r="K203" s="621" t="s">
        <v>2903</v>
      </c>
      <c r="L203" s="622" t="s">
        <v>3837</v>
      </c>
    </row>
    <row r="204" spans="1:12" x14ac:dyDescent="0.2">
      <c r="A204" s="615"/>
      <c r="B204" s="665">
        <v>4</v>
      </c>
      <c r="C204" s="656">
        <v>515</v>
      </c>
      <c r="D204" s="657" t="s">
        <v>4257</v>
      </c>
      <c r="E204" s="651" t="s">
        <v>3833</v>
      </c>
      <c r="F204" s="652" t="s">
        <v>3834</v>
      </c>
      <c r="I204" s="624" t="s">
        <v>2983</v>
      </c>
      <c r="J204" s="623" t="s">
        <v>479</v>
      </c>
      <c r="K204" s="621" t="s">
        <v>2903</v>
      </c>
      <c r="L204" s="622" t="s">
        <v>3837</v>
      </c>
    </row>
    <row r="205" spans="1:12" x14ac:dyDescent="0.2">
      <c r="A205" s="615"/>
      <c r="B205" s="665">
        <v>4</v>
      </c>
      <c r="C205" s="656">
        <v>516</v>
      </c>
      <c r="D205" s="657" t="s">
        <v>4258</v>
      </c>
      <c r="E205" s="651" t="s">
        <v>3833</v>
      </c>
      <c r="F205" s="652" t="s">
        <v>3834</v>
      </c>
      <c r="I205" s="624" t="s">
        <v>4259</v>
      </c>
      <c r="J205" s="623" t="s">
        <v>481</v>
      </c>
      <c r="K205" s="621" t="s">
        <v>2903</v>
      </c>
      <c r="L205" s="622" t="s">
        <v>3837</v>
      </c>
    </row>
    <row r="206" spans="1:12" x14ac:dyDescent="0.2">
      <c r="A206" s="615"/>
      <c r="B206" s="665">
        <v>4</v>
      </c>
      <c r="C206" s="656">
        <v>517</v>
      </c>
      <c r="D206" s="657" t="s">
        <v>4260</v>
      </c>
      <c r="E206" s="651" t="s">
        <v>3833</v>
      </c>
      <c r="F206" s="652" t="s">
        <v>3834</v>
      </c>
      <c r="I206" s="624" t="s">
        <v>4261</v>
      </c>
      <c r="J206" s="623" t="s">
        <v>483</v>
      </c>
      <c r="K206" s="621" t="s">
        <v>2903</v>
      </c>
      <c r="L206" s="622" t="s">
        <v>3837</v>
      </c>
    </row>
    <row r="207" spans="1:12" x14ac:dyDescent="0.2">
      <c r="A207" s="615"/>
      <c r="B207" s="665">
        <v>4</v>
      </c>
      <c r="C207" s="656">
        <v>518</v>
      </c>
      <c r="D207" s="657" t="s">
        <v>4262</v>
      </c>
      <c r="E207" s="651" t="s">
        <v>3833</v>
      </c>
      <c r="F207" s="652" t="s">
        <v>3834</v>
      </c>
      <c r="I207" s="624" t="s">
        <v>4263</v>
      </c>
      <c r="J207" s="623" t="s">
        <v>485</v>
      </c>
      <c r="K207" s="621" t="s">
        <v>2903</v>
      </c>
      <c r="L207" s="622" t="s">
        <v>3837</v>
      </c>
    </row>
    <row r="208" spans="1:12" x14ac:dyDescent="0.2">
      <c r="A208" s="615"/>
      <c r="B208" s="665">
        <v>4</v>
      </c>
      <c r="C208" s="656">
        <v>519</v>
      </c>
      <c r="D208" s="657" t="s">
        <v>4264</v>
      </c>
      <c r="E208" s="651" t="s">
        <v>3833</v>
      </c>
      <c r="F208" s="652" t="s">
        <v>3834</v>
      </c>
      <c r="I208" s="624" t="s">
        <v>4265</v>
      </c>
      <c r="J208" s="623" t="s">
        <v>487</v>
      </c>
      <c r="K208" s="621" t="s">
        <v>2903</v>
      </c>
      <c r="L208" s="622" t="s">
        <v>3837</v>
      </c>
    </row>
    <row r="209" spans="1:12" x14ac:dyDescent="0.2">
      <c r="A209" s="615"/>
      <c r="B209" s="665">
        <v>4</v>
      </c>
      <c r="C209" s="656">
        <v>550</v>
      </c>
      <c r="D209" s="657" t="s">
        <v>4266</v>
      </c>
      <c r="E209" s="651" t="s">
        <v>3833</v>
      </c>
      <c r="F209" s="652" t="s">
        <v>4267</v>
      </c>
      <c r="I209" s="624" t="s">
        <v>4268</v>
      </c>
      <c r="J209" s="623" t="s">
        <v>490</v>
      </c>
      <c r="K209" s="621" t="s">
        <v>2903</v>
      </c>
      <c r="L209" s="622" t="s">
        <v>3837</v>
      </c>
    </row>
    <row r="210" spans="1:12" x14ac:dyDescent="0.2">
      <c r="A210" s="615"/>
      <c r="B210" s="665">
        <v>4</v>
      </c>
      <c r="C210" s="656">
        <v>557</v>
      </c>
      <c r="D210" s="657" t="s">
        <v>4269</v>
      </c>
      <c r="E210" s="651" t="s">
        <v>3833</v>
      </c>
      <c r="F210" s="652" t="s">
        <v>3942</v>
      </c>
      <c r="I210" s="624" t="s">
        <v>3010</v>
      </c>
      <c r="J210" s="623" t="s">
        <v>492</v>
      </c>
      <c r="K210" s="621" t="s">
        <v>2903</v>
      </c>
      <c r="L210" s="622" t="s">
        <v>3837</v>
      </c>
    </row>
    <row r="211" spans="1:12" x14ac:dyDescent="0.2">
      <c r="A211" s="615"/>
      <c r="B211" s="665">
        <v>4</v>
      </c>
      <c r="C211" s="656">
        <v>558</v>
      </c>
      <c r="D211" s="657" t="s">
        <v>4270</v>
      </c>
      <c r="E211" s="651" t="s">
        <v>3833</v>
      </c>
      <c r="F211" s="652" t="s">
        <v>3942</v>
      </c>
      <c r="I211" s="624" t="s">
        <v>4271</v>
      </c>
      <c r="J211" s="623" t="s">
        <v>494</v>
      </c>
      <c r="K211" s="621" t="s">
        <v>2903</v>
      </c>
      <c r="L211" s="622" t="s">
        <v>3837</v>
      </c>
    </row>
    <row r="212" spans="1:12" x14ac:dyDescent="0.2">
      <c r="A212" s="615"/>
      <c r="B212" s="665">
        <v>4</v>
      </c>
      <c r="C212" s="656">
        <v>559</v>
      </c>
      <c r="D212" s="657" t="s">
        <v>4272</v>
      </c>
      <c r="E212" s="651" t="s">
        <v>3833</v>
      </c>
      <c r="F212" s="652" t="s">
        <v>3995</v>
      </c>
      <c r="I212" s="624" t="s">
        <v>4273</v>
      </c>
      <c r="J212" s="623" t="s">
        <v>496</v>
      </c>
      <c r="K212" s="621" t="s">
        <v>2903</v>
      </c>
      <c r="L212" s="622" t="s">
        <v>3837</v>
      </c>
    </row>
    <row r="213" spans="1:12" x14ac:dyDescent="0.2">
      <c r="A213" s="615"/>
      <c r="B213" s="665">
        <v>4</v>
      </c>
      <c r="C213" s="656">
        <v>560</v>
      </c>
      <c r="D213" s="657" t="s">
        <v>4274</v>
      </c>
      <c r="E213" s="651" t="s">
        <v>3833</v>
      </c>
      <c r="F213" s="652" t="s">
        <v>4275</v>
      </c>
      <c r="I213" s="624" t="s">
        <v>4276</v>
      </c>
      <c r="J213" s="623" t="s">
        <v>499</v>
      </c>
      <c r="K213" s="621" t="s">
        <v>2903</v>
      </c>
      <c r="L213" s="622" t="s">
        <v>3837</v>
      </c>
    </row>
    <row r="214" spans="1:12" x14ac:dyDescent="0.2">
      <c r="A214" s="615"/>
      <c r="B214" s="665">
        <v>4</v>
      </c>
      <c r="C214" s="656">
        <v>561</v>
      </c>
      <c r="D214" s="657" t="s">
        <v>4277</v>
      </c>
      <c r="E214" s="651" t="s">
        <v>3833</v>
      </c>
      <c r="F214" s="652" t="s">
        <v>4275</v>
      </c>
      <c r="I214" s="624" t="s">
        <v>2965</v>
      </c>
      <c r="J214" s="623" t="s">
        <v>501</v>
      </c>
      <c r="K214" s="621" t="s">
        <v>2903</v>
      </c>
      <c r="L214" s="622" t="s">
        <v>3837</v>
      </c>
    </row>
    <row r="215" spans="1:12" x14ac:dyDescent="0.2">
      <c r="A215" s="615"/>
      <c r="B215" s="665">
        <v>4</v>
      </c>
      <c r="C215" s="656">
        <v>562</v>
      </c>
      <c r="D215" s="657" t="s">
        <v>4278</v>
      </c>
      <c r="E215" s="651" t="s">
        <v>3833</v>
      </c>
      <c r="F215" s="652" t="s">
        <v>4208</v>
      </c>
      <c r="I215" s="624" t="s">
        <v>4279</v>
      </c>
      <c r="J215" s="623" t="s">
        <v>503</v>
      </c>
      <c r="K215" s="621" t="s">
        <v>2903</v>
      </c>
      <c r="L215" s="622" t="s">
        <v>3837</v>
      </c>
    </row>
    <row r="216" spans="1:12" x14ac:dyDescent="0.2">
      <c r="A216" s="615"/>
      <c r="B216" s="665">
        <v>4</v>
      </c>
      <c r="C216" s="656">
        <v>563</v>
      </c>
      <c r="D216" s="657" t="s">
        <v>4280</v>
      </c>
      <c r="E216" s="651" t="s">
        <v>3833</v>
      </c>
      <c r="F216" s="652" t="s">
        <v>3942</v>
      </c>
      <c r="I216" s="624" t="s">
        <v>4281</v>
      </c>
      <c r="J216" s="623" t="s">
        <v>505</v>
      </c>
      <c r="K216" s="621" t="s">
        <v>2903</v>
      </c>
      <c r="L216" s="622" t="s">
        <v>3837</v>
      </c>
    </row>
    <row r="217" spans="1:12" x14ac:dyDescent="0.2">
      <c r="A217" s="615"/>
      <c r="B217" s="665">
        <v>4</v>
      </c>
      <c r="C217" s="656">
        <v>564</v>
      </c>
      <c r="D217" s="657" t="s">
        <v>4081</v>
      </c>
      <c r="E217" s="651" t="s">
        <v>3833</v>
      </c>
      <c r="F217" s="652" t="s">
        <v>3887</v>
      </c>
      <c r="I217" s="624" t="s">
        <v>3315</v>
      </c>
      <c r="J217" s="623" t="s">
        <v>507</v>
      </c>
      <c r="K217" s="621" t="s">
        <v>2903</v>
      </c>
      <c r="L217" s="622" t="s">
        <v>3837</v>
      </c>
    </row>
    <row r="218" spans="1:12" x14ac:dyDescent="0.2">
      <c r="A218" s="615"/>
      <c r="B218" s="665">
        <v>4</v>
      </c>
      <c r="C218" s="656">
        <v>62</v>
      </c>
      <c r="D218" s="657" t="s">
        <v>4282</v>
      </c>
      <c r="E218" s="651" t="s">
        <v>3833</v>
      </c>
      <c r="F218" s="652" t="s">
        <v>4238</v>
      </c>
      <c r="I218" s="624" t="s">
        <v>4283</v>
      </c>
      <c r="J218" s="623" t="s">
        <v>509</v>
      </c>
      <c r="K218" s="621" t="s">
        <v>2903</v>
      </c>
      <c r="L218" s="622" t="s">
        <v>3837</v>
      </c>
    </row>
    <row r="219" spans="1:12" x14ac:dyDescent="0.2">
      <c r="A219" s="615"/>
      <c r="B219" s="665">
        <v>4</v>
      </c>
      <c r="C219" s="656">
        <v>63</v>
      </c>
      <c r="D219" s="657" t="s">
        <v>4284</v>
      </c>
      <c r="E219" s="651" t="s">
        <v>3833</v>
      </c>
      <c r="F219" s="652" t="s">
        <v>4238</v>
      </c>
      <c r="I219" s="624" t="s">
        <v>4285</v>
      </c>
      <c r="J219" s="623" t="s">
        <v>512</v>
      </c>
      <c r="K219" s="621" t="s">
        <v>2903</v>
      </c>
      <c r="L219" s="622" t="s">
        <v>3837</v>
      </c>
    </row>
    <row r="220" spans="1:12" x14ac:dyDescent="0.2">
      <c r="A220" s="615"/>
      <c r="B220" s="665">
        <v>4</v>
      </c>
      <c r="C220" s="656">
        <v>64</v>
      </c>
      <c r="D220" s="657" t="s">
        <v>4286</v>
      </c>
      <c r="E220" s="651" t="s">
        <v>3833</v>
      </c>
      <c r="F220" s="652" t="s">
        <v>4238</v>
      </c>
      <c r="I220" s="624" t="s">
        <v>4287</v>
      </c>
      <c r="J220" s="623" t="s">
        <v>515</v>
      </c>
      <c r="K220" s="621" t="s">
        <v>2903</v>
      </c>
      <c r="L220" s="622" t="s">
        <v>3837</v>
      </c>
    </row>
    <row r="221" spans="1:12" x14ac:dyDescent="0.2">
      <c r="A221" s="615"/>
      <c r="B221" s="665">
        <v>4</v>
      </c>
      <c r="C221" s="656">
        <v>65</v>
      </c>
      <c r="D221" s="657" t="s">
        <v>4288</v>
      </c>
      <c r="E221" s="651" t="s">
        <v>3833</v>
      </c>
      <c r="F221" s="652" t="s">
        <v>4238</v>
      </c>
      <c r="I221" s="624" t="s">
        <v>4289</v>
      </c>
      <c r="J221" s="623" t="s">
        <v>517</v>
      </c>
      <c r="K221" s="621" t="s">
        <v>2903</v>
      </c>
      <c r="L221" s="622" t="s">
        <v>3837</v>
      </c>
    </row>
    <row r="222" spans="1:12" x14ac:dyDescent="0.2">
      <c r="A222" s="615"/>
      <c r="B222" s="665">
        <v>4</v>
      </c>
      <c r="C222" s="656">
        <v>693</v>
      </c>
      <c r="D222" s="657" t="s">
        <v>4290</v>
      </c>
      <c r="E222" s="651" t="s">
        <v>3833</v>
      </c>
      <c r="F222" s="652" t="s">
        <v>3962</v>
      </c>
      <c r="I222" s="624" t="s">
        <v>3835</v>
      </c>
      <c r="J222" s="623" t="s">
        <v>520</v>
      </c>
      <c r="K222" s="621" t="s">
        <v>2903</v>
      </c>
      <c r="L222" s="622" t="s">
        <v>3837</v>
      </c>
    </row>
    <row r="223" spans="1:12" x14ac:dyDescent="0.2">
      <c r="A223" s="615"/>
      <c r="B223" s="665">
        <v>4</v>
      </c>
      <c r="C223" s="656">
        <v>694</v>
      </c>
      <c r="D223" s="657" t="s">
        <v>4291</v>
      </c>
      <c r="E223" s="651" t="s">
        <v>3833</v>
      </c>
      <c r="F223" s="652" t="s">
        <v>3962</v>
      </c>
      <c r="I223" s="624" t="s">
        <v>4292</v>
      </c>
      <c r="J223" s="623" t="s">
        <v>523</v>
      </c>
      <c r="K223" s="621" t="s">
        <v>2903</v>
      </c>
      <c r="L223" s="622" t="s">
        <v>3837</v>
      </c>
    </row>
    <row r="224" spans="1:12" x14ac:dyDescent="0.2">
      <c r="A224" s="615"/>
      <c r="B224" s="665">
        <v>4</v>
      </c>
      <c r="C224" s="656">
        <v>696</v>
      </c>
      <c r="D224" s="657" t="s">
        <v>4293</v>
      </c>
      <c r="E224" s="651" t="s">
        <v>3833</v>
      </c>
      <c r="F224" s="652" t="s">
        <v>3962</v>
      </c>
      <c r="I224" s="624" t="s">
        <v>4294</v>
      </c>
      <c r="J224" s="623" t="s">
        <v>526</v>
      </c>
      <c r="K224" s="621" t="s">
        <v>2903</v>
      </c>
      <c r="L224" s="622" t="s">
        <v>3837</v>
      </c>
    </row>
    <row r="225" spans="1:12" x14ac:dyDescent="0.2">
      <c r="A225" s="615"/>
      <c r="B225" s="665">
        <v>4</v>
      </c>
      <c r="C225" s="656" t="s">
        <v>489</v>
      </c>
      <c r="D225" s="657" t="s">
        <v>4295</v>
      </c>
      <c r="E225" s="651" t="s">
        <v>3833</v>
      </c>
      <c r="F225" s="652" t="s">
        <v>3937</v>
      </c>
      <c r="I225" s="624" t="s">
        <v>4296</v>
      </c>
      <c r="J225" s="623" t="s">
        <v>528</v>
      </c>
      <c r="K225" s="621" t="s">
        <v>2903</v>
      </c>
      <c r="L225" s="622" t="s">
        <v>3837</v>
      </c>
    </row>
    <row r="226" spans="1:12" x14ac:dyDescent="0.2">
      <c r="A226" s="615"/>
      <c r="B226" s="665">
        <v>4</v>
      </c>
      <c r="C226" s="656">
        <v>470</v>
      </c>
      <c r="D226" s="657" t="s">
        <v>4297</v>
      </c>
      <c r="E226" s="651" t="s">
        <v>3833</v>
      </c>
      <c r="F226" s="652" t="s">
        <v>3937</v>
      </c>
      <c r="I226" s="624" t="s">
        <v>4298</v>
      </c>
      <c r="J226" s="623" t="s">
        <v>2193</v>
      </c>
      <c r="K226" s="621" t="s">
        <v>2903</v>
      </c>
      <c r="L226" s="622" t="s">
        <v>3841</v>
      </c>
    </row>
    <row r="227" spans="1:12" x14ac:dyDescent="0.2">
      <c r="A227" s="615"/>
      <c r="B227" s="665">
        <v>4</v>
      </c>
      <c r="C227" s="656">
        <v>471</v>
      </c>
      <c r="D227" s="657" t="s">
        <v>4299</v>
      </c>
      <c r="E227" s="651" t="s">
        <v>3833</v>
      </c>
      <c r="F227" s="652" t="s">
        <v>3937</v>
      </c>
      <c r="I227" s="624" t="s">
        <v>4300</v>
      </c>
      <c r="J227" s="623" t="s">
        <v>530</v>
      </c>
      <c r="K227" s="621" t="s">
        <v>2903</v>
      </c>
      <c r="L227" s="622" t="s">
        <v>3837</v>
      </c>
    </row>
    <row r="228" spans="1:12" x14ac:dyDescent="0.2">
      <c r="A228" s="615"/>
      <c r="B228" s="665">
        <v>4</v>
      </c>
      <c r="C228" s="656">
        <v>472</v>
      </c>
      <c r="D228" s="657" t="s">
        <v>4301</v>
      </c>
      <c r="E228" s="651" t="s">
        <v>3833</v>
      </c>
      <c r="F228" s="652" t="s">
        <v>4241</v>
      </c>
      <c r="I228" s="624" t="s">
        <v>3997</v>
      </c>
      <c r="J228" s="623" t="s">
        <v>532</v>
      </c>
      <c r="K228" s="621" t="s">
        <v>2903</v>
      </c>
      <c r="L228" s="622" t="s">
        <v>3837</v>
      </c>
    </row>
    <row r="229" spans="1:12" x14ac:dyDescent="0.2">
      <c r="A229" s="615"/>
      <c r="B229" s="665">
        <v>4</v>
      </c>
      <c r="C229" s="656">
        <v>473</v>
      </c>
      <c r="D229" s="657" t="s">
        <v>4302</v>
      </c>
      <c r="E229" s="651" t="s">
        <v>3833</v>
      </c>
      <c r="F229" s="652" t="s">
        <v>3937</v>
      </c>
      <c r="I229" s="624" t="s">
        <v>4303</v>
      </c>
      <c r="J229" s="623" t="s">
        <v>2194</v>
      </c>
      <c r="K229" s="621" t="s">
        <v>2903</v>
      </c>
      <c r="L229" s="622" t="s">
        <v>3841</v>
      </c>
    </row>
    <row r="230" spans="1:12" x14ac:dyDescent="0.2">
      <c r="A230" s="615"/>
      <c r="B230" s="665">
        <v>4</v>
      </c>
      <c r="C230" s="656">
        <v>474</v>
      </c>
      <c r="D230" s="657" t="s">
        <v>4081</v>
      </c>
      <c r="E230" s="651" t="s">
        <v>3833</v>
      </c>
      <c r="F230" s="652" t="s">
        <v>3887</v>
      </c>
      <c r="I230" s="624" t="s">
        <v>4304</v>
      </c>
      <c r="J230" s="623" t="s">
        <v>2195</v>
      </c>
      <c r="K230" s="621" t="s">
        <v>2903</v>
      </c>
      <c r="L230" s="622" t="s">
        <v>3841</v>
      </c>
    </row>
    <row r="231" spans="1:12" x14ac:dyDescent="0.2">
      <c r="A231" s="615"/>
      <c r="B231" s="665">
        <v>4</v>
      </c>
      <c r="C231" s="656">
        <v>475</v>
      </c>
      <c r="D231" s="657" t="s">
        <v>4305</v>
      </c>
      <c r="E231" s="651" t="s">
        <v>3833</v>
      </c>
      <c r="F231" s="652" t="s">
        <v>4306</v>
      </c>
      <c r="I231" s="624" t="s">
        <v>4307</v>
      </c>
      <c r="J231" s="623" t="s">
        <v>534</v>
      </c>
      <c r="K231" s="621" t="s">
        <v>2903</v>
      </c>
      <c r="L231" s="622" t="s">
        <v>3837</v>
      </c>
    </row>
    <row r="232" spans="1:12" x14ac:dyDescent="0.2">
      <c r="A232" s="615"/>
      <c r="B232" s="665">
        <v>4</v>
      </c>
      <c r="C232" s="656">
        <v>476</v>
      </c>
      <c r="D232" s="657" t="s">
        <v>4308</v>
      </c>
      <c r="E232" s="651" t="s">
        <v>3833</v>
      </c>
      <c r="F232" s="652" t="s">
        <v>3937</v>
      </c>
      <c r="I232" s="624" t="s">
        <v>4309</v>
      </c>
      <c r="J232" s="623" t="s">
        <v>537</v>
      </c>
      <c r="K232" s="621" t="s">
        <v>2903</v>
      </c>
      <c r="L232" s="622" t="s">
        <v>3837</v>
      </c>
    </row>
    <row r="233" spans="1:12" x14ac:dyDescent="0.2">
      <c r="A233" s="615"/>
      <c r="B233" s="665">
        <v>4</v>
      </c>
      <c r="C233" s="656">
        <v>477</v>
      </c>
      <c r="D233" s="657" t="s">
        <v>3909</v>
      </c>
      <c r="E233" s="651" t="s">
        <v>3833</v>
      </c>
      <c r="F233" s="652" t="s">
        <v>3855</v>
      </c>
      <c r="I233" s="624" t="s">
        <v>4310</v>
      </c>
      <c r="J233" s="623" t="s">
        <v>2196</v>
      </c>
      <c r="K233" s="621" t="s">
        <v>2903</v>
      </c>
      <c r="L233" s="622" t="s">
        <v>3841</v>
      </c>
    </row>
    <row r="234" spans="1:12" x14ac:dyDescent="0.2">
      <c r="A234" s="615"/>
      <c r="B234" s="665">
        <v>4</v>
      </c>
      <c r="C234" s="656">
        <v>478</v>
      </c>
      <c r="D234" s="657" t="s">
        <v>4311</v>
      </c>
      <c r="E234" s="651" t="s">
        <v>3833</v>
      </c>
      <c r="F234" s="652" t="s">
        <v>4210</v>
      </c>
      <c r="I234" s="624" t="s">
        <v>2969</v>
      </c>
      <c r="J234" s="623" t="s">
        <v>540</v>
      </c>
      <c r="K234" s="621" t="s">
        <v>2903</v>
      </c>
      <c r="L234" s="622" t="s">
        <v>3837</v>
      </c>
    </row>
    <row r="235" spans="1:12" x14ac:dyDescent="0.2">
      <c r="A235" s="615"/>
      <c r="B235" s="665">
        <v>4</v>
      </c>
      <c r="C235" s="656">
        <v>479</v>
      </c>
      <c r="D235" s="657" t="s">
        <v>4312</v>
      </c>
      <c r="E235" s="651" t="s">
        <v>3833</v>
      </c>
      <c r="F235" s="652" t="s">
        <v>3925</v>
      </c>
      <c r="I235" s="624" t="s">
        <v>2967</v>
      </c>
      <c r="J235" s="623" t="s">
        <v>542</v>
      </c>
      <c r="K235" s="621" t="s">
        <v>2903</v>
      </c>
      <c r="L235" s="622" t="s">
        <v>3837</v>
      </c>
    </row>
    <row r="236" spans="1:12" x14ac:dyDescent="0.2">
      <c r="A236" s="615"/>
      <c r="B236" s="665">
        <v>4</v>
      </c>
      <c r="C236" s="656">
        <v>772</v>
      </c>
      <c r="D236" s="657" t="s">
        <v>4313</v>
      </c>
      <c r="E236" s="651" t="s">
        <v>3833</v>
      </c>
      <c r="F236" s="652" t="s">
        <v>4088</v>
      </c>
      <c r="I236" s="624" t="s">
        <v>2979</v>
      </c>
      <c r="J236" s="623" t="s">
        <v>545</v>
      </c>
      <c r="K236" s="621" t="s">
        <v>2903</v>
      </c>
      <c r="L236" s="622" t="s">
        <v>3837</v>
      </c>
    </row>
    <row r="237" spans="1:12" x14ac:dyDescent="0.2">
      <c r="A237" s="615"/>
      <c r="B237" s="665">
        <v>4</v>
      </c>
      <c r="C237" s="656">
        <v>911</v>
      </c>
      <c r="D237" s="657" t="s">
        <v>4314</v>
      </c>
      <c r="E237" s="651" t="s">
        <v>3833</v>
      </c>
      <c r="F237" s="652" t="s">
        <v>4315</v>
      </c>
      <c r="I237" s="624" t="s">
        <v>4316</v>
      </c>
      <c r="J237" s="623" t="s">
        <v>548</v>
      </c>
      <c r="K237" s="621" t="s">
        <v>2903</v>
      </c>
      <c r="L237" s="622" t="s">
        <v>3837</v>
      </c>
    </row>
    <row r="238" spans="1:12" x14ac:dyDescent="0.2">
      <c r="A238" s="615"/>
      <c r="B238" s="665">
        <v>4</v>
      </c>
      <c r="C238" s="656">
        <v>916</v>
      </c>
      <c r="D238" s="657" t="s">
        <v>4317</v>
      </c>
      <c r="E238" s="651" t="s">
        <v>3833</v>
      </c>
      <c r="F238" s="652" t="s">
        <v>3962</v>
      </c>
      <c r="I238" s="624" t="s">
        <v>2985</v>
      </c>
      <c r="J238" s="623" t="s">
        <v>551</v>
      </c>
      <c r="K238" s="621" t="s">
        <v>2903</v>
      </c>
      <c r="L238" s="622" t="s">
        <v>3837</v>
      </c>
    </row>
    <row r="239" spans="1:12" x14ac:dyDescent="0.2">
      <c r="A239" s="615"/>
      <c r="B239" s="665">
        <v>4</v>
      </c>
      <c r="C239" s="656">
        <v>917</v>
      </c>
      <c r="D239" s="657" t="s">
        <v>4318</v>
      </c>
      <c r="E239" s="651" t="s">
        <v>3833</v>
      </c>
      <c r="F239" s="652" t="s">
        <v>4006</v>
      </c>
      <c r="I239" s="624" t="s">
        <v>2995</v>
      </c>
      <c r="J239" s="623" t="s">
        <v>554</v>
      </c>
      <c r="K239" s="621" t="s">
        <v>2903</v>
      </c>
      <c r="L239" s="622" t="s">
        <v>3837</v>
      </c>
    </row>
    <row r="240" spans="1:12" x14ac:dyDescent="0.2">
      <c r="A240" s="615"/>
      <c r="B240" s="665">
        <v>4</v>
      </c>
      <c r="C240" s="656">
        <v>977</v>
      </c>
      <c r="D240" s="657" t="s">
        <v>4319</v>
      </c>
      <c r="E240" s="651" t="s">
        <v>3833</v>
      </c>
      <c r="F240" s="652" t="s">
        <v>4235</v>
      </c>
      <c r="I240" s="624" t="s">
        <v>4178</v>
      </c>
      <c r="J240" s="623" t="s">
        <v>557</v>
      </c>
      <c r="K240" s="621" t="s">
        <v>2903</v>
      </c>
      <c r="L240" s="622" t="s">
        <v>3837</v>
      </c>
    </row>
    <row r="241" spans="1:12" x14ac:dyDescent="0.2">
      <c r="A241" s="615"/>
      <c r="B241" s="665">
        <v>4</v>
      </c>
      <c r="C241" s="656">
        <v>980</v>
      </c>
      <c r="D241" s="657" t="s">
        <v>3869</v>
      </c>
      <c r="E241" s="651" t="s">
        <v>3833</v>
      </c>
      <c r="F241" s="652" t="s">
        <v>3962</v>
      </c>
      <c r="I241" s="624" t="s">
        <v>4320</v>
      </c>
      <c r="J241" s="623" t="s">
        <v>560</v>
      </c>
      <c r="K241" s="621" t="s">
        <v>2903</v>
      </c>
      <c r="L241" s="622" t="s">
        <v>3837</v>
      </c>
    </row>
    <row r="242" spans="1:12" x14ac:dyDescent="0.2">
      <c r="A242" s="615"/>
      <c r="B242" s="665">
        <v>4</v>
      </c>
      <c r="C242" s="656">
        <v>987</v>
      </c>
      <c r="D242" s="657" t="s">
        <v>4321</v>
      </c>
      <c r="E242" s="651" t="s">
        <v>3833</v>
      </c>
      <c r="F242" s="652" t="s">
        <v>3852</v>
      </c>
      <c r="I242" s="624" t="s">
        <v>2973</v>
      </c>
      <c r="J242" s="623" t="s">
        <v>563</v>
      </c>
      <c r="K242" s="621" t="s">
        <v>2903</v>
      </c>
      <c r="L242" s="622" t="s">
        <v>3837</v>
      </c>
    </row>
    <row r="243" spans="1:12" x14ac:dyDescent="0.2">
      <c r="A243" s="615"/>
      <c r="B243" s="665">
        <v>4</v>
      </c>
      <c r="C243" s="656">
        <v>989</v>
      </c>
      <c r="D243" s="657" t="s">
        <v>4322</v>
      </c>
      <c r="E243" s="651" t="s">
        <v>3833</v>
      </c>
      <c r="F243" s="652" t="s">
        <v>3992</v>
      </c>
      <c r="I243" s="624" t="s">
        <v>4323</v>
      </c>
      <c r="J243" s="623" t="s">
        <v>566</v>
      </c>
      <c r="K243" s="621" t="s">
        <v>2903</v>
      </c>
      <c r="L243" s="622" t="s">
        <v>3837</v>
      </c>
    </row>
    <row r="244" spans="1:12" x14ac:dyDescent="0.2">
      <c r="A244" s="615"/>
      <c r="B244" s="665">
        <v>4</v>
      </c>
      <c r="C244" s="656">
        <v>994</v>
      </c>
      <c r="D244" s="657" t="s">
        <v>4324</v>
      </c>
      <c r="E244" s="651" t="s">
        <v>3833</v>
      </c>
      <c r="F244" s="652" t="s">
        <v>3992</v>
      </c>
      <c r="I244" s="624" t="s">
        <v>2989</v>
      </c>
      <c r="J244" s="623" t="s">
        <v>570</v>
      </c>
      <c r="K244" s="621" t="s">
        <v>2903</v>
      </c>
      <c r="L244" s="622" t="s">
        <v>3837</v>
      </c>
    </row>
    <row r="245" spans="1:12" x14ac:dyDescent="0.2">
      <c r="A245" s="615"/>
      <c r="B245" s="665">
        <v>4</v>
      </c>
      <c r="C245" s="656">
        <v>995</v>
      </c>
      <c r="D245" s="657" t="s">
        <v>4325</v>
      </c>
      <c r="E245" s="651" t="s">
        <v>3833</v>
      </c>
      <c r="F245" s="652" t="s">
        <v>3992</v>
      </c>
      <c r="I245" s="624" t="s">
        <v>3008</v>
      </c>
      <c r="J245" s="623" t="s">
        <v>574</v>
      </c>
      <c r="K245" s="621" t="s">
        <v>2903</v>
      </c>
      <c r="L245" s="622" t="s">
        <v>3837</v>
      </c>
    </row>
    <row r="246" spans="1:12" x14ac:dyDescent="0.2">
      <c r="A246" s="615"/>
      <c r="B246" s="665">
        <v>4</v>
      </c>
      <c r="C246" s="656">
        <v>996</v>
      </c>
      <c r="D246" s="657" t="s">
        <v>4326</v>
      </c>
      <c r="E246" s="651" t="s">
        <v>3833</v>
      </c>
      <c r="F246" s="652" t="s">
        <v>3992</v>
      </c>
      <c r="I246" s="624" t="s">
        <v>4327</v>
      </c>
      <c r="J246" s="623" t="s">
        <v>577</v>
      </c>
      <c r="K246" s="621" t="s">
        <v>2903</v>
      </c>
      <c r="L246" s="622" t="s">
        <v>3837</v>
      </c>
    </row>
    <row r="247" spans="1:12" x14ac:dyDescent="0.2">
      <c r="A247" s="615"/>
      <c r="B247" s="665">
        <v>4</v>
      </c>
      <c r="C247" s="656">
        <v>999</v>
      </c>
      <c r="D247" s="657" t="s">
        <v>3122</v>
      </c>
      <c r="E247" s="651" t="s">
        <v>3833</v>
      </c>
      <c r="F247" s="652" t="s">
        <v>3871</v>
      </c>
      <c r="I247" s="624" t="s">
        <v>4328</v>
      </c>
      <c r="J247" s="623" t="s">
        <v>580</v>
      </c>
      <c r="K247" s="621" t="s">
        <v>2903</v>
      </c>
      <c r="L247" s="622" t="s">
        <v>3837</v>
      </c>
    </row>
    <row r="248" spans="1:12" x14ac:dyDescent="0.2">
      <c r="A248" s="615"/>
      <c r="B248" s="665">
        <v>4</v>
      </c>
      <c r="C248" s="656" t="s">
        <v>544</v>
      </c>
      <c r="D248" s="657" t="s">
        <v>4120</v>
      </c>
      <c r="E248" s="651" t="s">
        <v>3833</v>
      </c>
      <c r="F248" s="652" t="s">
        <v>3849</v>
      </c>
      <c r="I248" s="624" t="s">
        <v>4329</v>
      </c>
      <c r="J248" s="623" t="s">
        <v>583</v>
      </c>
      <c r="K248" s="621" t="s">
        <v>2903</v>
      </c>
      <c r="L248" s="622" t="s">
        <v>3837</v>
      </c>
    </row>
    <row r="249" spans="1:12" x14ac:dyDescent="0.2">
      <c r="A249" s="615"/>
      <c r="B249" s="665">
        <v>4</v>
      </c>
      <c r="C249" s="656" t="s">
        <v>547</v>
      </c>
      <c r="D249" s="657" t="s">
        <v>4330</v>
      </c>
      <c r="E249" s="651" t="s">
        <v>3833</v>
      </c>
      <c r="F249" s="652" t="s">
        <v>4060</v>
      </c>
      <c r="I249" s="624" t="s">
        <v>4331</v>
      </c>
      <c r="J249" s="623" t="s">
        <v>586</v>
      </c>
      <c r="K249" s="621" t="s">
        <v>2903</v>
      </c>
      <c r="L249" s="622" t="s">
        <v>3837</v>
      </c>
    </row>
    <row r="250" spans="1:12" x14ac:dyDescent="0.2">
      <c r="A250" s="615"/>
      <c r="B250" s="665">
        <v>4</v>
      </c>
      <c r="C250" s="656" t="s">
        <v>550</v>
      </c>
      <c r="D250" s="657" t="s">
        <v>4332</v>
      </c>
      <c r="E250" s="651" t="s">
        <v>3833</v>
      </c>
      <c r="F250" s="652" t="s">
        <v>3849</v>
      </c>
      <c r="I250" s="624" t="s">
        <v>4333</v>
      </c>
      <c r="J250" s="623" t="s">
        <v>590</v>
      </c>
      <c r="K250" s="621" t="s">
        <v>2903</v>
      </c>
      <c r="L250" s="622" t="s">
        <v>3837</v>
      </c>
    </row>
    <row r="251" spans="1:12" x14ac:dyDescent="0.2">
      <c r="A251" s="615"/>
      <c r="B251" s="665">
        <v>4</v>
      </c>
      <c r="C251" s="656" t="s">
        <v>553</v>
      </c>
      <c r="D251" s="657" t="s">
        <v>4334</v>
      </c>
      <c r="E251" s="651" t="s">
        <v>3833</v>
      </c>
      <c r="F251" s="652" t="s">
        <v>3852</v>
      </c>
      <c r="I251" s="624" t="s">
        <v>4335</v>
      </c>
      <c r="J251" s="623" t="s">
        <v>593</v>
      </c>
      <c r="K251" s="621" t="s">
        <v>2903</v>
      </c>
      <c r="L251" s="622" t="s">
        <v>3837</v>
      </c>
    </row>
    <row r="252" spans="1:12" x14ac:dyDescent="0.2">
      <c r="A252" s="615"/>
      <c r="B252" s="665">
        <v>4</v>
      </c>
      <c r="C252" s="656" t="s">
        <v>556</v>
      </c>
      <c r="D252" s="657" t="s">
        <v>4336</v>
      </c>
      <c r="E252" s="651" t="s">
        <v>3833</v>
      </c>
      <c r="F252" s="652" t="s">
        <v>3852</v>
      </c>
      <c r="I252" s="624" t="s">
        <v>4337</v>
      </c>
      <c r="J252" s="623" t="s">
        <v>596</v>
      </c>
      <c r="K252" s="621" t="s">
        <v>2903</v>
      </c>
      <c r="L252" s="622" t="s">
        <v>3837</v>
      </c>
    </row>
    <row r="253" spans="1:12" x14ac:dyDescent="0.2">
      <c r="A253" s="615"/>
      <c r="B253" s="665">
        <v>4</v>
      </c>
      <c r="C253" s="656" t="s">
        <v>559</v>
      </c>
      <c r="D253" s="657" t="s">
        <v>2968</v>
      </c>
      <c r="E253" s="651" t="s">
        <v>3833</v>
      </c>
      <c r="F253" s="652" t="s">
        <v>3925</v>
      </c>
      <c r="I253" s="624" t="s">
        <v>4338</v>
      </c>
      <c r="J253" s="623" t="s">
        <v>600</v>
      </c>
      <c r="K253" s="621" t="s">
        <v>2903</v>
      </c>
      <c r="L253" s="622" t="s">
        <v>3837</v>
      </c>
    </row>
    <row r="254" spans="1:12" x14ac:dyDescent="0.2">
      <c r="A254" s="615"/>
      <c r="B254" s="665">
        <v>4</v>
      </c>
      <c r="C254" s="656" t="s">
        <v>562</v>
      </c>
      <c r="D254" s="657" t="s">
        <v>4339</v>
      </c>
      <c r="E254" s="651" t="s">
        <v>3833</v>
      </c>
      <c r="F254" s="652" t="s">
        <v>3925</v>
      </c>
      <c r="I254" s="624" t="s">
        <v>2989</v>
      </c>
      <c r="J254" s="623" t="s">
        <v>604</v>
      </c>
      <c r="K254" s="621" t="s">
        <v>2903</v>
      </c>
      <c r="L254" s="622" t="s">
        <v>3837</v>
      </c>
    </row>
    <row r="255" spans="1:12" x14ac:dyDescent="0.2">
      <c r="A255" s="615"/>
      <c r="B255" s="665">
        <v>4</v>
      </c>
      <c r="C255" s="656" t="s">
        <v>565</v>
      </c>
      <c r="D255" s="657" t="s">
        <v>4340</v>
      </c>
      <c r="E255" s="651" t="s">
        <v>3833</v>
      </c>
      <c r="F255" s="652" t="s">
        <v>3925</v>
      </c>
      <c r="I255" s="624" t="s">
        <v>4341</v>
      </c>
      <c r="J255" s="623" t="s">
        <v>2205</v>
      </c>
      <c r="K255" s="621" t="s">
        <v>2903</v>
      </c>
      <c r="L255" s="622" t="s">
        <v>3841</v>
      </c>
    </row>
    <row r="256" spans="1:12" x14ac:dyDescent="0.2">
      <c r="A256" s="615"/>
      <c r="B256" s="665">
        <v>4</v>
      </c>
      <c r="C256" s="656" t="s">
        <v>569</v>
      </c>
      <c r="D256" s="657" t="s">
        <v>4021</v>
      </c>
      <c r="E256" s="651" t="s">
        <v>3833</v>
      </c>
      <c r="F256" s="652" t="s">
        <v>4006</v>
      </c>
      <c r="I256" s="624" t="s">
        <v>4342</v>
      </c>
      <c r="J256" s="623" t="s">
        <v>607</v>
      </c>
      <c r="K256" s="621" t="s">
        <v>2903</v>
      </c>
      <c r="L256" s="622" t="s">
        <v>3837</v>
      </c>
    </row>
    <row r="257" spans="1:12" x14ac:dyDescent="0.2">
      <c r="A257" s="615"/>
      <c r="B257" s="665">
        <v>4</v>
      </c>
      <c r="C257" s="656" t="s">
        <v>573</v>
      </c>
      <c r="D257" s="657" t="s">
        <v>4343</v>
      </c>
      <c r="E257" s="651" t="s">
        <v>3833</v>
      </c>
      <c r="F257" s="652" t="s">
        <v>4001</v>
      </c>
      <c r="I257" s="624" t="s">
        <v>4251</v>
      </c>
      <c r="J257" s="623" t="s">
        <v>611</v>
      </c>
      <c r="K257" s="621" t="s">
        <v>2903</v>
      </c>
      <c r="L257" s="622" t="s">
        <v>3837</v>
      </c>
    </row>
    <row r="258" spans="1:12" x14ac:dyDescent="0.2">
      <c r="A258" s="615"/>
      <c r="B258" s="665">
        <v>4</v>
      </c>
      <c r="C258" s="656" t="s">
        <v>576</v>
      </c>
      <c r="D258" s="657" t="s">
        <v>3922</v>
      </c>
      <c r="E258" s="651" t="s">
        <v>3833</v>
      </c>
      <c r="F258" s="652" t="s">
        <v>4344</v>
      </c>
      <c r="I258" s="624" t="s">
        <v>4345</v>
      </c>
      <c r="J258" s="623" t="s">
        <v>615</v>
      </c>
      <c r="K258" s="621" t="s">
        <v>2903</v>
      </c>
      <c r="L258" s="622" t="s">
        <v>3837</v>
      </c>
    </row>
    <row r="259" spans="1:12" x14ac:dyDescent="0.2">
      <c r="A259" s="615"/>
      <c r="B259" s="665">
        <v>4</v>
      </c>
      <c r="C259" s="656" t="s">
        <v>579</v>
      </c>
      <c r="D259" s="657" t="s">
        <v>4173</v>
      </c>
      <c r="E259" s="651" t="s">
        <v>3833</v>
      </c>
      <c r="F259" s="652" t="s">
        <v>4174</v>
      </c>
      <c r="I259" s="624" t="s">
        <v>3932</v>
      </c>
      <c r="J259" s="623" t="s">
        <v>619</v>
      </c>
      <c r="K259" s="621" t="s">
        <v>2903</v>
      </c>
      <c r="L259" s="622" t="s">
        <v>3837</v>
      </c>
    </row>
    <row r="260" spans="1:12" x14ac:dyDescent="0.2">
      <c r="A260" s="615"/>
      <c r="B260" s="665">
        <v>4</v>
      </c>
      <c r="C260" s="656" t="s">
        <v>582</v>
      </c>
      <c r="D260" s="657" t="s">
        <v>4346</v>
      </c>
      <c r="E260" s="651" t="s">
        <v>3833</v>
      </c>
      <c r="F260" s="652" t="s">
        <v>3950</v>
      </c>
      <c r="I260" s="624" t="s">
        <v>4347</v>
      </c>
      <c r="J260" s="623" t="s">
        <v>623</v>
      </c>
      <c r="K260" s="621" t="s">
        <v>2903</v>
      </c>
      <c r="L260" s="622" t="s">
        <v>3837</v>
      </c>
    </row>
    <row r="261" spans="1:12" x14ac:dyDescent="0.2">
      <c r="A261" s="615"/>
      <c r="B261" s="665">
        <v>4</v>
      </c>
      <c r="C261" s="656" t="s">
        <v>585</v>
      </c>
      <c r="D261" s="657" t="s">
        <v>3973</v>
      </c>
      <c r="E261" s="651" t="s">
        <v>3833</v>
      </c>
      <c r="F261" s="652" t="s">
        <v>4348</v>
      </c>
      <c r="I261" s="624" t="s">
        <v>4349</v>
      </c>
      <c r="J261" s="623" t="s">
        <v>627</v>
      </c>
      <c r="K261" s="621" t="s">
        <v>2903</v>
      </c>
      <c r="L261" s="622" t="s">
        <v>3837</v>
      </c>
    </row>
    <row r="262" spans="1:12" x14ac:dyDescent="0.2">
      <c r="A262" s="615"/>
      <c r="B262" s="665">
        <v>4</v>
      </c>
      <c r="C262" s="656" t="s">
        <v>589</v>
      </c>
      <c r="D262" s="657" t="s">
        <v>4350</v>
      </c>
      <c r="E262" s="651" t="s">
        <v>3833</v>
      </c>
      <c r="F262" s="652" t="s">
        <v>4210</v>
      </c>
      <c r="I262" s="624" t="s">
        <v>3005</v>
      </c>
      <c r="J262" s="623" t="s">
        <v>631</v>
      </c>
      <c r="K262" s="621" t="s">
        <v>2903</v>
      </c>
      <c r="L262" s="622" t="s">
        <v>3837</v>
      </c>
    </row>
    <row r="263" spans="1:12" x14ac:dyDescent="0.2">
      <c r="A263" s="615"/>
      <c r="B263" s="665">
        <v>4</v>
      </c>
      <c r="C263" s="656" t="s">
        <v>592</v>
      </c>
      <c r="D263" s="657" t="s">
        <v>4351</v>
      </c>
      <c r="E263" s="651" t="s">
        <v>3833</v>
      </c>
      <c r="F263" s="652" t="s">
        <v>3834</v>
      </c>
      <c r="I263" s="624" t="s">
        <v>4352</v>
      </c>
      <c r="J263" s="623" t="s">
        <v>635</v>
      </c>
      <c r="K263" s="621" t="s">
        <v>2903</v>
      </c>
      <c r="L263" s="622" t="s">
        <v>3837</v>
      </c>
    </row>
    <row r="264" spans="1:12" x14ac:dyDescent="0.2">
      <c r="A264" s="615"/>
      <c r="B264" s="665">
        <v>4</v>
      </c>
      <c r="C264" s="656" t="s">
        <v>595</v>
      </c>
      <c r="D264" s="657" t="s">
        <v>4353</v>
      </c>
      <c r="E264" s="651" t="s">
        <v>3833</v>
      </c>
      <c r="F264" s="652" t="s">
        <v>3839</v>
      </c>
      <c r="I264" s="624" t="s">
        <v>4062</v>
      </c>
      <c r="J264" s="623" t="s">
        <v>638</v>
      </c>
      <c r="K264" s="621" t="s">
        <v>2903</v>
      </c>
      <c r="L264" s="622" t="s">
        <v>3837</v>
      </c>
    </row>
    <row r="265" spans="1:12" x14ac:dyDescent="0.2">
      <c r="A265" s="615"/>
      <c r="B265" s="665">
        <v>4</v>
      </c>
      <c r="C265" s="656" t="s">
        <v>599</v>
      </c>
      <c r="D265" s="657" t="s">
        <v>4354</v>
      </c>
      <c r="E265" s="651" t="s">
        <v>3833</v>
      </c>
      <c r="F265" s="652" t="s">
        <v>4208</v>
      </c>
      <c r="I265" s="624" t="s">
        <v>4355</v>
      </c>
      <c r="J265" s="623" t="s">
        <v>641</v>
      </c>
      <c r="K265" s="621" t="s">
        <v>2903</v>
      </c>
      <c r="L265" s="622" t="s">
        <v>3837</v>
      </c>
    </row>
    <row r="266" spans="1:12" x14ac:dyDescent="0.2">
      <c r="A266" s="615"/>
      <c r="B266" s="665">
        <v>4</v>
      </c>
      <c r="C266" s="656" t="s">
        <v>603</v>
      </c>
      <c r="D266" s="657" t="s">
        <v>4356</v>
      </c>
      <c r="E266" s="651" t="s">
        <v>3833</v>
      </c>
      <c r="F266" s="652" t="s">
        <v>4208</v>
      </c>
      <c r="I266" s="624" t="s">
        <v>4357</v>
      </c>
      <c r="J266" s="623" t="s">
        <v>644</v>
      </c>
      <c r="K266" s="621" t="s">
        <v>2903</v>
      </c>
      <c r="L266" s="622" t="s">
        <v>3837</v>
      </c>
    </row>
    <row r="267" spans="1:12" x14ac:dyDescent="0.2">
      <c r="A267" s="615"/>
      <c r="B267" s="665">
        <v>4</v>
      </c>
      <c r="C267" s="656" t="s">
        <v>606</v>
      </c>
      <c r="D267" s="657" t="s">
        <v>4358</v>
      </c>
      <c r="E267" s="651" t="s">
        <v>3833</v>
      </c>
      <c r="F267" s="652" t="s">
        <v>4241</v>
      </c>
      <c r="I267" s="624" t="s">
        <v>4359</v>
      </c>
      <c r="J267" s="623" t="s">
        <v>647</v>
      </c>
      <c r="K267" s="621" t="s">
        <v>2903</v>
      </c>
      <c r="L267" s="622" t="s">
        <v>3837</v>
      </c>
    </row>
    <row r="268" spans="1:12" x14ac:dyDescent="0.2">
      <c r="A268" s="615"/>
      <c r="B268" s="665">
        <v>4</v>
      </c>
      <c r="C268" s="656" t="s">
        <v>610</v>
      </c>
      <c r="D268" s="657" t="s">
        <v>4360</v>
      </c>
      <c r="E268" s="651" t="s">
        <v>3833</v>
      </c>
      <c r="F268" s="652" t="s">
        <v>3950</v>
      </c>
      <c r="I268" s="624" t="s">
        <v>4361</v>
      </c>
      <c r="J268" s="623" t="s">
        <v>650</v>
      </c>
      <c r="K268" s="621" t="s">
        <v>2903</v>
      </c>
      <c r="L268" s="622" t="s">
        <v>3837</v>
      </c>
    </row>
    <row r="269" spans="1:12" x14ac:dyDescent="0.2">
      <c r="A269" s="615"/>
      <c r="B269" s="665">
        <v>4</v>
      </c>
      <c r="C269" s="656" t="s">
        <v>614</v>
      </c>
      <c r="D269" s="657" t="s">
        <v>4362</v>
      </c>
      <c r="E269" s="651" t="s">
        <v>3833</v>
      </c>
      <c r="F269" s="652" t="s">
        <v>3950</v>
      </c>
      <c r="I269" s="624" t="s">
        <v>4363</v>
      </c>
      <c r="J269" s="623" t="s">
        <v>654</v>
      </c>
      <c r="K269" s="621" t="s">
        <v>2903</v>
      </c>
      <c r="L269" s="622" t="s">
        <v>3837</v>
      </c>
    </row>
    <row r="270" spans="1:12" x14ac:dyDescent="0.2">
      <c r="A270" s="615"/>
      <c r="B270" s="665">
        <v>4</v>
      </c>
      <c r="C270" s="656" t="s">
        <v>618</v>
      </c>
      <c r="D270" s="657" t="s">
        <v>4364</v>
      </c>
      <c r="E270" s="651" t="s">
        <v>3833</v>
      </c>
      <c r="F270" s="652" t="s">
        <v>3950</v>
      </c>
      <c r="I270" s="624" t="s">
        <v>4365</v>
      </c>
      <c r="J270" s="623" t="s">
        <v>657</v>
      </c>
      <c r="K270" s="621" t="s">
        <v>2903</v>
      </c>
      <c r="L270" s="622" t="s">
        <v>3837</v>
      </c>
    </row>
    <row r="271" spans="1:12" x14ac:dyDescent="0.2">
      <c r="A271" s="615"/>
      <c r="B271" s="665">
        <v>4</v>
      </c>
      <c r="C271" s="656" t="s">
        <v>622</v>
      </c>
      <c r="D271" s="657" t="s">
        <v>4366</v>
      </c>
      <c r="E271" s="651" t="s">
        <v>3833</v>
      </c>
      <c r="F271" s="652" t="s">
        <v>3950</v>
      </c>
      <c r="I271" s="624" t="s">
        <v>4367</v>
      </c>
      <c r="J271" s="623" t="s">
        <v>661</v>
      </c>
      <c r="K271" s="621" t="s">
        <v>2903</v>
      </c>
      <c r="L271" s="622" t="s">
        <v>3837</v>
      </c>
    </row>
    <row r="272" spans="1:12" x14ac:dyDescent="0.2">
      <c r="A272" s="615"/>
      <c r="B272" s="665">
        <v>4</v>
      </c>
      <c r="C272" s="656" t="s">
        <v>626</v>
      </c>
      <c r="D272" s="657" t="s">
        <v>4368</v>
      </c>
      <c r="E272" s="651" t="s">
        <v>3833</v>
      </c>
      <c r="F272" s="652" t="s">
        <v>3950</v>
      </c>
      <c r="I272" s="624" t="s">
        <v>4369</v>
      </c>
      <c r="J272" s="623" t="s">
        <v>665</v>
      </c>
      <c r="K272" s="621" t="s">
        <v>2903</v>
      </c>
      <c r="L272" s="622" t="s">
        <v>3837</v>
      </c>
    </row>
    <row r="273" spans="1:12" x14ac:dyDescent="0.2">
      <c r="A273" s="615"/>
      <c r="B273" s="665">
        <v>4</v>
      </c>
      <c r="C273" s="656" t="s">
        <v>630</v>
      </c>
      <c r="D273" s="657" t="s">
        <v>4370</v>
      </c>
      <c r="E273" s="651" t="s">
        <v>3833</v>
      </c>
      <c r="F273" s="652" t="s">
        <v>3950</v>
      </c>
      <c r="I273" s="624" t="s">
        <v>4371</v>
      </c>
      <c r="J273" s="623" t="s">
        <v>668</v>
      </c>
      <c r="K273" s="621" t="s">
        <v>2903</v>
      </c>
      <c r="L273" s="622" t="s">
        <v>3837</v>
      </c>
    </row>
    <row r="274" spans="1:12" x14ac:dyDescent="0.2">
      <c r="A274" s="615"/>
      <c r="B274" s="665">
        <v>4</v>
      </c>
      <c r="C274" s="656" t="s">
        <v>634</v>
      </c>
      <c r="D274" s="657" t="s">
        <v>4372</v>
      </c>
      <c r="E274" s="651" t="s">
        <v>3833</v>
      </c>
      <c r="F274" s="652" t="s">
        <v>4373</v>
      </c>
      <c r="I274" s="624" t="s">
        <v>4374</v>
      </c>
      <c r="J274" s="623" t="s">
        <v>671</v>
      </c>
      <c r="K274" s="621" t="s">
        <v>2903</v>
      </c>
      <c r="L274" s="622" t="s">
        <v>3837</v>
      </c>
    </row>
    <row r="275" spans="1:12" x14ac:dyDescent="0.2">
      <c r="A275" s="615"/>
      <c r="B275" s="665">
        <v>4</v>
      </c>
      <c r="C275" s="656" t="s">
        <v>637</v>
      </c>
      <c r="D275" s="657" t="s">
        <v>4375</v>
      </c>
      <c r="E275" s="651" t="s">
        <v>3833</v>
      </c>
      <c r="F275" s="652" t="s">
        <v>3950</v>
      </c>
      <c r="I275" s="624" t="s">
        <v>3997</v>
      </c>
      <c r="J275" s="623" t="s">
        <v>674</v>
      </c>
      <c r="K275" s="621" t="s">
        <v>2903</v>
      </c>
      <c r="L275" s="622" t="s">
        <v>3837</v>
      </c>
    </row>
    <row r="276" spans="1:12" x14ac:dyDescent="0.2">
      <c r="A276" s="615"/>
      <c r="B276" s="665">
        <v>4</v>
      </c>
      <c r="C276" s="656" t="s">
        <v>640</v>
      </c>
      <c r="D276" s="657" t="s">
        <v>4376</v>
      </c>
      <c r="E276" s="651" t="s">
        <v>3833</v>
      </c>
      <c r="F276" s="652" t="s">
        <v>3950</v>
      </c>
      <c r="I276" s="624" t="s">
        <v>4377</v>
      </c>
      <c r="J276" s="623" t="s">
        <v>678</v>
      </c>
      <c r="K276" s="621" t="s">
        <v>2903</v>
      </c>
      <c r="L276" s="622" t="s">
        <v>3837</v>
      </c>
    </row>
    <row r="277" spans="1:12" x14ac:dyDescent="0.2">
      <c r="A277" s="615"/>
      <c r="B277" s="665">
        <v>4</v>
      </c>
      <c r="C277" s="656" t="s">
        <v>643</v>
      </c>
      <c r="D277" s="657" t="s">
        <v>4378</v>
      </c>
      <c r="E277" s="651" t="s">
        <v>3833</v>
      </c>
      <c r="F277" s="652" t="s">
        <v>4043</v>
      </c>
      <c r="I277" s="624" t="s">
        <v>4379</v>
      </c>
      <c r="J277" s="623" t="s">
        <v>682</v>
      </c>
      <c r="K277" s="621" t="s">
        <v>2903</v>
      </c>
      <c r="L277" s="622" t="s">
        <v>3837</v>
      </c>
    </row>
    <row r="278" spans="1:12" x14ac:dyDescent="0.2">
      <c r="A278" s="615"/>
      <c r="B278" s="665">
        <v>4</v>
      </c>
      <c r="C278" s="656" t="s">
        <v>646</v>
      </c>
      <c r="D278" s="657" t="s">
        <v>4008</v>
      </c>
      <c r="E278" s="651" t="s">
        <v>3833</v>
      </c>
      <c r="F278" s="652" t="s">
        <v>3942</v>
      </c>
      <c r="I278" s="624" t="s">
        <v>3963</v>
      </c>
      <c r="J278" s="623" t="s">
        <v>686</v>
      </c>
      <c r="K278" s="621" t="s">
        <v>2903</v>
      </c>
      <c r="L278" s="622" t="s">
        <v>3837</v>
      </c>
    </row>
    <row r="279" spans="1:12" x14ac:dyDescent="0.2">
      <c r="A279" s="615"/>
      <c r="B279" s="665">
        <v>4</v>
      </c>
      <c r="C279" s="656" t="s">
        <v>649</v>
      </c>
      <c r="D279" s="657" t="s">
        <v>4380</v>
      </c>
      <c r="E279" s="651" t="s">
        <v>3833</v>
      </c>
      <c r="F279" s="652" t="s">
        <v>3942</v>
      </c>
      <c r="I279" s="624" t="s">
        <v>4381</v>
      </c>
      <c r="J279" s="623" t="s">
        <v>2209</v>
      </c>
      <c r="K279" s="621" t="s">
        <v>2903</v>
      </c>
      <c r="L279" s="622" t="s">
        <v>3841</v>
      </c>
    </row>
    <row r="280" spans="1:12" x14ac:dyDescent="0.2">
      <c r="A280" s="615"/>
      <c r="B280" s="665">
        <v>4</v>
      </c>
      <c r="C280" s="656" t="s">
        <v>653</v>
      </c>
      <c r="D280" s="657" t="s">
        <v>4382</v>
      </c>
      <c r="E280" s="651" t="s">
        <v>3833</v>
      </c>
      <c r="F280" s="652" t="s">
        <v>3950</v>
      </c>
      <c r="I280" s="624" t="s">
        <v>4383</v>
      </c>
      <c r="J280" s="623" t="s">
        <v>690</v>
      </c>
      <c r="K280" s="621" t="s">
        <v>2903</v>
      </c>
      <c r="L280" s="622" t="s">
        <v>3837</v>
      </c>
    </row>
    <row r="281" spans="1:12" x14ac:dyDescent="0.2">
      <c r="A281" s="615"/>
      <c r="B281" s="665">
        <v>4</v>
      </c>
      <c r="C281" s="656" t="s">
        <v>656</v>
      </c>
      <c r="D281" s="657" t="s">
        <v>4384</v>
      </c>
      <c r="E281" s="651" t="s">
        <v>3833</v>
      </c>
      <c r="F281" s="652" t="s">
        <v>3950</v>
      </c>
      <c r="I281" s="624" t="s">
        <v>3005</v>
      </c>
      <c r="J281" s="623" t="s">
        <v>694</v>
      </c>
      <c r="K281" s="621" t="s">
        <v>2903</v>
      </c>
      <c r="L281" s="622" t="s">
        <v>3837</v>
      </c>
    </row>
    <row r="282" spans="1:12" x14ac:dyDescent="0.2">
      <c r="A282" s="615"/>
      <c r="B282" s="665">
        <v>4</v>
      </c>
      <c r="C282" s="656" t="s">
        <v>660</v>
      </c>
      <c r="D282" s="657" t="s">
        <v>3487</v>
      </c>
      <c r="E282" s="651" t="s">
        <v>3833</v>
      </c>
      <c r="F282" s="652" t="s">
        <v>3904</v>
      </c>
      <c r="I282" s="624" t="s">
        <v>3122</v>
      </c>
      <c r="J282" s="623" t="s">
        <v>697</v>
      </c>
      <c r="K282" s="621" t="s">
        <v>2903</v>
      </c>
      <c r="L282" s="622" t="s">
        <v>3837</v>
      </c>
    </row>
    <row r="283" spans="1:12" x14ac:dyDescent="0.2">
      <c r="A283" s="615"/>
      <c r="B283" s="665">
        <v>4</v>
      </c>
      <c r="C283" s="656" t="s">
        <v>664</v>
      </c>
      <c r="D283" s="657" t="s">
        <v>4385</v>
      </c>
      <c r="E283" s="651" t="s">
        <v>3833</v>
      </c>
      <c r="F283" s="652" t="s">
        <v>4019</v>
      </c>
      <c r="I283" s="624" t="s">
        <v>4386</v>
      </c>
      <c r="J283" s="623" t="s">
        <v>700</v>
      </c>
      <c r="K283" s="621" t="s">
        <v>2903</v>
      </c>
      <c r="L283" s="622" t="s">
        <v>3837</v>
      </c>
    </row>
    <row r="284" spans="1:12" x14ac:dyDescent="0.2">
      <c r="A284" s="615"/>
      <c r="B284" s="665">
        <v>4</v>
      </c>
      <c r="C284" s="656" t="s">
        <v>667</v>
      </c>
      <c r="D284" s="657" t="s">
        <v>4387</v>
      </c>
      <c r="E284" s="651" t="s">
        <v>3833</v>
      </c>
      <c r="F284" s="652" t="s">
        <v>3860</v>
      </c>
      <c r="I284" s="624" t="s">
        <v>4388</v>
      </c>
      <c r="J284" s="623" t="s">
        <v>703</v>
      </c>
      <c r="K284" s="621" t="s">
        <v>2903</v>
      </c>
      <c r="L284" s="622" t="s">
        <v>3837</v>
      </c>
    </row>
    <row r="285" spans="1:12" x14ac:dyDescent="0.2">
      <c r="A285" s="615"/>
      <c r="B285" s="665">
        <v>4</v>
      </c>
      <c r="C285" s="656" t="s">
        <v>670</v>
      </c>
      <c r="D285" s="657" t="s">
        <v>3320</v>
      </c>
      <c r="E285" s="651" t="s">
        <v>3833</v>
      </c>
      <c r="F285" s="652" t="s">
        <v>4019</v>
      </c>
      <c r="I285" s="624" t="s">
        <v>4389</v>
      </c>
      <c r="J285" s="623" t="s">
        <v>707</v>
      </c>
      <c r="K285" s="621" t="s">
        <v>2903</v>
      </c>
      <c r="L285" s="622" t="s">
        <v>3837</v>
      </c>
    </row>
    <row r="286" spans="1:12" x14ac:dyDescent="0.2">
      <c r="A286" s="615"/>
      <c r="B286" s="665">
        <v>4</v>
      </c>
      <c r="C286" s="656" t="s">
        <v>673</v>
      </c>
      <c r="D286" s="657" t="s">
        <v>4390</v>
      </c>
      <c r="E286" s="651" t="s">
        <v>3833</v>
      </c>
      <c r="F286" s="652" t="s">
        <v>3950</v>
      </c>
      <c r="I286" s="624" t="s">
        <v>4391</v>
      </c>
      <c r="J286" s="623" t="s">
        <v>711</v>
      </c>
      <c r="K286" s="621" t="s">
        <v>2903</v>
      </c>
      <c r="L286" s="622" t="s">
        <v>3837</v>
      </c>
    </row>
    <row r="287" spans="1:12" x14ac:dyDescent="0.2">
      <c r="A287" s="615"/>
      <c r="B287" s="665">
        <v>4</v>
      </c>
      <c r="C287" s="656" t="s">
        <v>677</v>
      </c>
      <c r="D287" s="657" t="s">
        <v>4392</v>
      </c>
      <c r="E287" s="651" t="s">
        <v>3833</v>
      </c>
      <c r="F287" s="652" t="s">
        <v>3978</v>
      </c>
      <c r="I287" s="624" t="s">
        <v>4393</v>
      </c>
      <c r="J287" s="623" t="s">
        <v>713</v>
      </c>
      <c r="K287" s="621" t="s">
        <v>2903</v>
      </c>
      <c r="L287" s="622" t="s">
        <v>3837</v>
      </c>
    </row>
    <row r="288" spans="1:12" x14ac:dyDescent="0.2">
      <c r="A288" s="615"/>
      <c r="B288" s="665">
        <v>4</v>
      </c>
      <c r="C288" s="656" t="s">
        <v>681</v>
      </c>
      <c r="D288" s="657" t="s">
        <v>4394</v>
      </c>
      <c r="E288" s="651" t="s">
        <v>3833</v>
      </c>
      <c r="F288" s="652" t="s">
        <v>3978</v>
      </c>
      <c r="I288" s="624" t="s">
        <v>4395</v>
      </c>
      <c r="J288" s="623" t="s">
        <v>715</v>
      </c>
      <c r="K288" s="621" t="s">
        <v>2903</v>
      </c>
      <c r="L288" s="622" t="s">
        <v>3837</v>
      </c>
    </row>
    <row r="289" spans="1:12" x14ac:dyDescent="0.2">
      <c r="A289" s="615"/>
      <c r="B289" s="665">
        <v>4</v>
      </c>
      <c r="C289" s="656" t="s">
        <v>685</v>
      </c>
      <c r="D289" s="657" t="s">
        <v>4396</v>
      </c>
      <c r="E289" s="651" t="s">
        <v>3833</v>
      </c>
      <c r="F289" s="652" t="s">
        <v>3978</v>
      </c>
      <c r="I289" s="624" t="s">
        <v>4397</v>
      </c>
      <c r="J289" s="623">
        <v>934205</v>
      </c>
      <c r="K289" s="621" t="s">
        <v>2903</v>
      </c>
      <c r="L289" s="622" t="s">
        <v>3837</v>
      </c>
    </row>
    <row r="290" spans="1:12" x14ac:dyDescent="0.2">
      <c r="A290" s="615"/>
      <c r="B290" s="665">
        <v>4</v>
      </c>
      <c r="C290" s="656" t="s">
        <v>689</v>
      </c>
      <c r="D290" s="657" t="s">
        <v>4398</v>
      </c>
      <c r="E290" s="651" t="s">
        <v>3833</v>
      </c>
      <c r="F290" s="652" t="s">
        <v>3978</v>
      </c>
      <c r="I290" s="624" t="s">
        <v>4399</v>
      </c>
      <c r="J290" s="623" t="s">
        <v>719</v>
      </c>
      <c r="K290" s="621" t="s">
        <v>2903</v>
      </c>
      <c r="L290" s="622" t="s">
        <v>3837</v>
      </c>
    </row>
    <row r="291" spans="1:12" x14ac:dyDescent="0.2">
      <c r="A291" s="615"/>
      <c r="B291" s="665">
        <v>4</v>
      </c>
      <c r="C291" s="656" t="s">
        <v>693</v>
      </c>
      <c r="D291" s="657" t="s">
        <v>4400</v>
      </c>
      <c r="E291" s="651" t="s">
        <v>3833</v>
      </c>
      <c r="F291" s="652" t="s">
        <v>3978</v>
      </c>
      <c r="I291" s="624" t="s">
        <v>4401</v>
      </c>
      <c r="J291" s="623" t="s">
        <v>721</v>
      </c>
      <c r="K291" s="621" t="s">
        <v>2903</v>
      </c>
      <c r="L291" s="622" t="s">
        <v>3837</v>
      </c>
    </row>
    <row r="292" spans="1:12" x14ac:dyDescent="0.2">
      <c r="A292" s="615"/>
      <c r="B292" s="665">
        <v>4</v>
      </c>
      <c r="C292" s="656" t="s">
        <v>696</v>
      </c>
      <c r="D292" s="657" t="s">
        <v>4402</v>
      </c>
      <c r="E292" s="651" t="s">
        <v>3833</v>
      </c>
      <c r="F292" s="652" t="s">
        <v>3978</v>
      </c>
      <c r="I292" s="624" t="s">
        <v>4403</v>
      </c>
      <c r="J292" s="623" t="s">
        <v>723</v>
      </c>
      <c r="K292" s="621" t="s">
        <v>2903</v>
      </c>
      <c r="L292" s="622" t="s">
        <v>3837</v>
      </c>
    </row>
    <row r="293" spans="1:12" x14ac:dyDescent="0.2">
      <c r="A293" s="615"/>
      <c r="B293" s="665">
        <v>4</v>
      </c>
      <c r="C293" s="656" t="s">
        <v>699</v>
      </c>
      <c r="D293" s="657" t="s">
        <v>4404</v>
      </c>
      <c r="E293" s="651" t="s">
        <v>3833</v>
      </c>
      <c r="F293" s="652" t="s">
        <v>3978</v>
      </c>
      <c r="I293" s="624" t="s">
        <v>4328</v>
      </c>
      <c r="J293" s="623" t="s">
        <v>725</v>
      </c>
      <c r="K293" s="621" t="s">
        <v>2903</v>
      </c>
      <c r="L293" s="622" t="s">
        <v>3837</v>
      </c>
    </row>
    <row r="294" spans="1:12" x14ac:dyDescent="0.2">
      <c r="A294" s="615"/>
      <c r="B294" s="665">
        <v>4</v>
      </c>
      <c r="C294" s="656" t="s">
        <v>702</v>
      </c>
      <c r="D294" s="657" t="s">
        <v>4405</v>
      </c>
      <c r="E294" s="651" t="s">
        <v>3833</v>
      </c>
      <c r="F294" s="652" t="s">
        <v>3978</v>
      </c>
      <c r="I294" s="624" t="s">
        <v>3006</v>
      </c>
      <c r="J294" s="623" t="s">
        <v>727</v>
      </c>
      <c r="K294" s="621" t="s">
        <v>2903</v>
      </c>
      <c r="L294" s="622" t="s">
        <v>3837</v>
      </c>
    </row>
    <row r="295" spans="1:12" x14ac:dyDescent="0.2">
      <c r="A295" s="615"/>
      <c r="B295" s="665">
        <v>4</v>
      </c>
      <c r="C295" s="656" t="s">
        <v>706</v>
      </c>
      <c r="D295" s="657" t="s">
        <v>4406</v>
      </c>
      <c r="E295" s="651" t="s">
        <v>3833</v>
      </c>
      <c r="F295" s="652" t="s">
        <v>4019</v>
      </c>
      <c r="I295" s="624" t="s">
        <v>4338</v>
      </c>
      <c r="J295" s="623" t="s">
        <v>729</v>
      </c>
      <c r="K295" s="621" t="s">
        <v>2903</v>
      </c>
      <c r="L295" s="622" t="s">
        <v>3837</v>
      </c>
    </row>
    <row r="296" spans="1:12" x14ac:dyDescent="0.2">
      <c r="A296" s="615"/>
      <c r="B296" s="665">
        <v>4</v>
      </c>
      <c r="C296" s="656" t="s">
        <v>710</v>
      </c>
      <c r="D296" s="657" t="s">
        <v>4407</v>
      </c>
      <c r="E296" s="651" t="s">
        <v>3833</v>
      </c>
      <c r="F296" s="652" t="s">
        <v>4019</v>
      </c>
      <c r="I296" s="624" t="s">
        <v>2979</v>
      </c>
      <c r="J296" s="623" t="s">
        <v>731</v>
      </c>
      <c r="K296" s="621" t="s">
        <v>2903</v>
      </c>
      <c r="L296" s="622" t="s">
        <v>3837</v>
      </c>
    </row>
    <row r="297" spans="1:12" x14ac:dyDescent="0.2">
      <c r="A297" s="615"/>
      <c r="B297" s="665">
        <v>4</v>
      </c>
      <c r="C297" s="656" t="s">
        <v>712</v>
      </c>
      <c r="D297" s="657" t="s">
        <v>4408</v>
      </c>
      <c r="E297" s="651" t="s">
        <v>3833</v>
      </c>
      <c r="F297" s="652" t="s">
        <v>4019</v>
      </c>
      <c r="I297" s="624" t="s">
        <v>2987</v>
      </c>
      <c r="J297" s="623" t="s">
        <v>733</v>
      </c>
      <c r="K297" s="621" t="s">
        <v>2903</v>
      </c>
      <c r="L297" s="622" t="s">
        <v>3837</v>
      </c>
    </row>
    <row r="298" spans="1:12" x14ac:dyDescent="0.2">
      <c r="A298" s="615"/>
      <c r="B298" s="665">
        <v>4</v>
      </c>
      <c r="C298" s="656" t="s">
        <v>714</v>
      </c>
      <c r="D298" s="657" t="s">
        <v>4409</v>
      </c>
      <c r="E298" s="651" t="s">
        <v>3833</v>
      </c>
      <c r="F298" s="652" t="s">
        <v>4241</v>
      </c>
      <c r="I298" s="624" t="s">
        <v>2965</v>
      </c>
      <c r="J298" s="623" t="s">
        <v>735</v>
      </c>
      <c r="K298" s="621" t="s">
        <v>2903</v>
      </c>
      <c r="L298" s="622" t="s">
        <v>3837</v>
      </c>
    </row>
    <row r="299" spans="1:12" x14ac:dyDescent="0.2">
      <c r="A299" s="615"/>
      <c r="B299" s="665">
        <v>4</v>
      </c>
      <c r="C299" s="656" t="s">
        <v>717</v>
      </c>
      <c r="D299" s="657" t="s">
        <v>4410</v>
      </c>
      <c r="E299" s="651" t="s">
        <v>3833</v>
      </c>
      <c r="F299" s="652" t="s">
        <v>3855</v>
      </c>
      <c r="I299" s="624" t="s">
        <v>2981</v>
      </c>
      <c r="J299" s="623" t="s">
        <v>737</v>
      </c>
      <c r="K299" s="621" t="s">
        <v>2903</v>
      </c>
      <c r="L299" s="622" t="s">
        <v>3837</v>
      </c>
    </row>
    <row r="300" spans="1:12" x14ac:dyDescent="0.2">
      <c r="A300" s="615"/>
      <c r="B300" s="665">
        <v>4</v>
      </c>
      <c r="C300" s="656" t="s">
        <v>718</v>
      </c>
      <c r="D300" s="657" t="s">
        <v>4411</v>
      </c>
      <c r="E300" s="651" t="s">
        <v>3833</v>
      </c>
      <c r="F300" s="652" t="s">
        <v>4019</v>
      </c>
      <c r="I300" s="624" t="s">
        <v>4316</v>
      </c>
      <c r="J300" s="623" t="s">
        <v>739</v>
      </c>
      <c r="K300" s="621" t="s">
        <v>2903</v>
      </c>
      <c r="L300" s="622" t="s">
        <v>3837</v>
      </c>
    </row>
    <row r="301" spans="1:12" x14ac:dyDescent="0.2">
      <c r="A301" s="615"/>
      <c r="B301" s="665">
        <v>4</v>
      </c>
      <c r="C301" s="656" t="s">
        <v>720</v>
      </c>
      <c r="D301" s="657" t="s">
        <v>4401</v>
      </c>
      <c r="E301" s="651" t="s">
        <v>3833</v>
      </c>
      <c r="F301" s="652" t="s">
        <v>3919</v>
      </c>
      <c r="I301" s="624" t="s">
        <v>2969</v>
      </c>
      <c r="J301" s="623" t="s">
        <v>741</v>
      </c>
      <c r="K301" s="621" t="s">
        <v>2903</v>
      </c>
      <c r="L301" s="622" t="s">
        <v>3837</v>
      </c>
    </row>
    <row r="302" spans="1:12" x14ac:dyDescent="0.2">
      <c r="A302" s="615"/>
      <c r="B302" s="665">
        <v>4</v>
      </c>
      <c r="C302" s="656" t="s">
        <v>722</v>
      </c>
      <c r="D302" s="657" t="s">
        <v>4412</v>
      </c>
      <c r="E302" s="651" t="s">
        <v>3833</v>
      </c>
      <c r="F302" s="652" t="s">
        <v>3919</v>
      </c>
      <c r="I302" s="624" t="s">
        <v>2991</v>
      </c>
      <c r="J302" s="623" t="s">
        <v>743</v>
      </c>
      <c r="K302" s="621" t="s">
        <v>2903</v>
      </c>
      <c r="L302" s="622" t="s">
        <v>3837</v>
      </c>
    </row>
    <row r="303" spans="1:12" x14ac:dyDescent="0.2">
      <c r="A303" s="615"/>
      <c r="B303" s="665">
        <v>4</v>
      </c>
      <c r="C303" s="656" t="s">
        <v>724</v>
      </c>
      <c r="D303" s="657" t="s">
        <v>4413</v>
      </c>
      <c r="E303" s="651" t="s">
        <v>3833</v>
      </c>
      <c r="F303" s="652" t="s">
        <v>4241</v>
      </c>
      <c r="I303" s="624" t="s">
        <v>4285</v>
      </c>
      <c r="J303" s="623" t="s">
        <v>745</v>
      </c>
      <c r="K303" s="621" t="s">
        <v>2903</v>
      </c>
      <c r="L303" s="622" t="s">
        <v>3837</v>
      </c>
    </row>
    <row r="304" spans="1:12" x14ac:dyDescent="0.2">
      <c r="A304" s="615"/>
      <c r="B304" s="665">
        <v>4</v>
      </c>
      <c r="C304" s="656" t="s">
        <v>726</v>
      </c>
      <c r="D304" s="657" t="s">
        <v>4410</v>
      </c>
      <c r="E304" s="651" t="s">
        <v>3833</v>
      </c>
      <c r="F304" s="652" t="s">
        <v>3855</v>
      </c>
      <c r="I304" s="624" t="s">
        <v>4414</v>
      </c>
      <c r="J304" s="623" t="s">
        <v>2310</v>
      </c>
      <c r="K304" s="621" t="s">
        <v>2903</v>
      </c>
      <c r="L304" s="622" t="s">
        <v>3841</v>
      </c>
    </row>
    <row r="305" spans="1:12" x14ac:dyDescent="0.2">
      <c r="A305" s="615"/>
      <c r="B305" s="665">
        <v>4</v>
      </c>
      <c r="C305" s="656" t="s">
        <v>728</v>
      </c>
      <c r="D305" s="657" t="s">
        <v>4415</v>
      </c>
      <c r="E305" s="651" t="s">
        <v>3833</v>
      </c>
      <c r="F305" s="652" t="s">
        <v>3919</v>
      </c>
      <c r="I305" s="624" t="s">
        <v>4222</v>
      </c>
      <c r="J305" s="623" t="s">
        <v>748</v>
      </c>
      <c r="K305" s="621" t="s">
        <v>2903</v>
      </c>
      <c r="L305" s="622" t="s">
        <v>3837</v>
      </c>
    </row>
    <row r="306" spans="1:12" x14ac:dyDescent="0.2">
      <c r="A306" s="615"/>
      <c r="B306" s="665">
        <v>4</v>
      </c>
      <c r="C306" s="656" t="s">
        <v>730</v>
      </c>
      <c r="D306" s="657" t="s">
        <v>4416</v>
      </c>
      <c r="E306" s="651" t="s">
        <v>3833</v>
      </c>
      <c r="F306" s="652" t="s">
        <v>4417</v>
      </c>
      <c r="I306" s="624" t="s">
        <v>2967</v>
      </c>
      <c r="J306" s="623" t="s">
        <v>751</v>
      </c>
      <c r="K306" s="621" t="s">
        <v>2903</v>
      </c>
      <c r="L306" s="622" t="s">
        <v>3837</v>
      </c>
    </row>
    <row r="307" spans="1:12" x14ac:dyDescent="0.2">
      <c r="A307" s="615"/>
      <c r="B307" s="665">
        <v>4</v>
      </c>
      <c r="C307" s="656" t="s">
        <v>732</v>
      </c>
      <c r="D307" s="657" t="s">
        <v>4418</v>
      </c>
      <c r="E307" s="651" t="s">
        <v>3833</v>
      </c>
      <c r="F307" s="652" t="s">
        <v>3904</v>
      </c>
      <c r="I307" s="624" t="s">
        <v>2973</v>
      </c>
      <c r="J307" s="623" t="s">
        <v>754</v>
      </c>
      <c r="K307" s="621" t="s">
        <v>2903</v>
      </c>
      <c r="L307" s="622" t="s">
        <v>3837</v>
      </c>
    </row>
    <row r="308" spans="1:12" x14ac:dyDescent="0.2">
      <c r="A308" s="615"/>
      <c r="B308" s="665">
        <v>4</v>
      </c>
      <c r="C308" s="656" t="s">
        <v>734</v>
      </c>
      <c r="D308" s="657" t="s">
        <v>4419</v>
      </c>
      <c r="E308" s="651" t="s">
        <v>3833</v>
      </c>
      <c r="F308" s="652" t="s">
        <v>3904</v>
      </c>
      <c r="I308" s="624" t="s">
        <v>3016</v>
      </c>
      <c r="J308" s="623" t="s">
        <v>757</v>
      </c>
      <c r="K308" s="621" t="s">
        <v>2903</v>
      </c>
      <c r="L308" s="622" t="s">
        <v>3837</v>
      </c>
    </row>
    <row r="309" spans="1:12" x14ac:dyDescent="0.2">
      <c r="A309" s="615"/>
      <c r="B309" s="665">
        <v>4</v>
      </c>
      <c r="C309" s="656" t="s">
        <v>736</v>
      </c>
      <c r="D309" s="657" t="s">
        <v>4420</v>
      </c>
      <c r="E309" s="651" t="s">
        <v>3833</v>
      </c>
      <c r="F309" s="652" t="s">
        <v>3904</v>
      </c>
      <c r="I309" s="624" t="s">
        <v>2995</v>
      </c>
      <c r="J309" s="623" t="s">
        <v>760</v>
      </c>
      <c r="K309" s="621" t="s">
        <v>2903</v>
      </c>
      <c r="L309" s="622" t="s">
        <v>3837</v>
      </c>
    </row>
    <row r="310" spans="1:12" x14ac:dyDescent="0.2">
      <c r="A310" s="615"/>
      <c r="B310" s="665">
        <v>4</v>
      </c>
      <c r="C310" s="656" t="s">
        <v>738</v>
      </c>
      <c r="D310" s="657" t="s">
        <v>4421</v>
      </c>
      <c r="E310" s="651" t="s">
        <v>3833</v>
      </c>
      <c r="F310" s="652" t="s">
        <v>3904</v>
      </c>
      <c r="I310" s="624" t="s">
        <v>3012</v>
      </c>
      <c r="J310" s="623" t="s">
        <v>763</v>
      </c>
      <c r="K310" s="621" t="s">
        <v>2903</v>
      </c>
      <c r="L310" s="622" t="s">
        <v>3837</v>
      </c>
    </row>
    <row r="311" spans="1:12" x14ac:dyDescent="0.2">
      <c r="A311" s="615"/>
      <c r="B311" s="665">
        <v>4</v>
      </c>
      <c r="C311" s="656" t="s">
        <v>740</v>
      </c>
      <c r="D311" s="657" t="s">
        <v>4157</v>
      </c>
      <c r="E311" s="651" t="s">
        <v>3833</v>
      </c>
      <c r="F311" s="652" t="s">
        <v>3978</v>
      </c>
      <c r="I311" s="624" t="s">
        <v>3008</v>
      </c>
      <c r="J311" s="623" t="s">
        <v>766</v>
      </c>
      <c r="K311" s="621" t="s">
        <v>2903</v>
      </c>
      <c r="L311" s="622" t="s">
        <v>3837</v>
      </c>
    </row>
    <row r="312" spans="1:12" x14ac:dyDescent="0.2">
      <c r="A312" s="615"/>
      <c r="B312" s="665">
        <v>4</v>
      </c>
      <c r="C312" s="656" t="s">
        <v>742</v>
      </c>
      <c r="D312" s="657" t="s">
        <v>4153</v>
      </c>
      <c r="E312" s="651" t="s">
        <v>3833</v>
      </c>
      <c r="F312" s="652" t="s">
        <v>3978</v>
      </c>
      <c r="I312" s="624" t="s">
        <v>4309</v>
      </c>
      <c r="J312" s="623" t="s">
        <v>768</v>
      </c>
      <c r="K312" s="621" t="s">
        <v>2903</v>
      </c>
      <c r="L312" s="622" t="s">
        <v>3837</v>
      </c>
    </row>
    <row r="313" spans="1:12" x14ac:dyDescent="0.2">
      <c r="A313" s="615"/>
      <c r="B313" s="665">
        <v>4</v>
      </c>
      <c r="C313" s="656" t="s">
        <v>744</v>
      </c>
      <c r="D313" s="657" t="s">
        <v>3986</v>
      </c>
      <c r="E313" s="651" t="s">
        <v>3833</v>
      </c>
      <c r="F313" s="652" t="s">
        <v>3978</v>
      </c>
      <c r="I313" s="624" t="s">
        <v>2963</v>
      </c>
      <c r="J313" s="623" t="s">
        <v>770</v>
      </c>
      <c r="K313" s="621" t="s">
        <v>2903</v>
      </c>
      <c r="L313" s="622" t="s">
        <v>3837</v>
      </c>
    </row>
    <row r="314" spans="1:12" x14ac:dyDescent="0.2">
      <c r="A314" s="615"/>
      <c r="B314" s="665">
        <v>4</v>
      </c>
      <c r="C314" s="656" t="s">
        <v>747</v>
      </c>
      <c r="D314" s="657" t="s">
        <v>3988</v>
      </c>
      <c r="E314" s="651" t="s">
        <v>3833</v>
      </c>
      <c r="F314" s="652" t="s">
        <v>3989</v>
      </c>
      <c r="I314" s="624" t="s">
        <v>4231</v>
      </c>
      <c r="J314" s="623" t="s">
        <v>772</v>
      </c>
      <c r="K314" s="621" t="s">
        <v>2903</v>
      </c>
      <c r="L314" s="622" t="s">
        <v>3837</v>
      </c>
    </row>
    <row r="315" spans="1:12" x14ac:dyDescent="0.2">
      <c r="A315" s="615"/>
      <c r="B315" s="665">
        <v>4</v>
      </c>
      <c r="C315" s="656" t="s">
        <v>750</v>
      </c>
      <c r="D315" s="657" t="s">
        <v>3981</v>
      </c>
      <c r="E315" s="651" t="s">
        <v>3833</v>
      </c>
      <c r="F315" s="652" t="s">
        <v>3978</v>
      </c>
      <c r="I315" s="624" t="s">
        <v>4422</v>
      </c>
      <c r="J315" s="623" t="s">
        <v>774</v>
      </c>
      <c r="K315" s="621" t="s">
        <v>2903</v>
      </c>
      <c r="L315" s="622" t="s">
        <v>3837</v>
      </c>
    </row>
    <row r="316" spans="1:12" x14ac:dyDescent="0.2">
      <c r="A316" s="615"/>
      <c r="B316" s="665">
        <v>4</v>
      </c>
      <c r="C316" s="656" t="s">
        <v>753</v>
      </c>
      <c r="D316" s="657" t="s">
        <v>3844</v>
      </c>
      <c r="E316" s="651" t="s">
        <v>3833</v>
      </c>
      <c r="F316" s="652" t="s">
        <v>3845</v>
      </c>
      <c r="I316" s="624" t="s">
        <v>4423</v>
      </c>
      <c r="J316" s="623">
        <v>825705</v>
      </c>
      <c r="K316" s="621" t="s">
        <v>2903</v>
      </c>
      <c r="L316" s="622" t="s">
        <v>3841</v>
      </c>
    </row>
    <row r="317" spans="1:12" x14ac:dyDescent="0.2">
      <c r="A317" s="615"/>
      <c r="B317" s="665">
        <v>4</v>
      </c>
      <c r="C317" s="656" t="s">
        <v>756</v>
      </c>
      <c r="D317" s="657" t="s">
        <v>3991</v>
      </c>
      <c r="E317" s="651" t="s">
        <v>3833</v>
      </c>
      <c r="F317" s="652" t="s">
        <v>3992</v>
      </c>
      <c r="I317" s="624" t="s">
        <v>4424</v>
      </c>
      <c r="J317" s="623">
        <v>920305</v>
      </c>
      <c r="K317" s="621" t="s">
        <v>2903</v>
      </c>
      <c r="L317" s="622" t="s">
        <v>3837</v>
      </c>
    </row>
    <row r="318" spans="1:12" x14ac:dyDescent="0.2">
      <c r="A318" s="615"/>
      <c r="B318" s="665">
        <v>4</v>
      </c>
      <c r="C318" s="656" t="s">
        <v>759</v>
      </c>
      <c r="D318" s="657" t="s">
        <v>4425</v>
      </c>
      <c r="E318" s="651" t="s">
        <v>3833</v>
      </c>
      <c r="F318" s="652" t="s">
        <v>3860</v>
      </c>
      <c r="I318" s="624" t="s">
        <v>4426</v>
      </c>
      <c r="J318" s="623">
        <v>920805</v>
      </c>
      <c r="K318" s="621" t="s">
        <v>2903</v>
      </c>
      <c r="L318" s="622" t="s">
        <v>3837</v>
      </c>
    </row>
    <row r="319" spans="1:12" x14ac:dyDescent="0.2">
      <c r="A319" s="615"/>
      <c r="B319" s="665">
        <v>4</v>
      </c>
      <c r="C319" s="656" t="s">
        <v>762</v>
      </c>
      <c r="D319" s="657" t="s">
        <v>4141</v>
      </c>
      <c r="E319" s="651" t="s">
        <v>3833</v>
      </c>
      <c r="F319" s="652" t="s">
        <v>3989</v>
      </c>
      <c r="I319" s="624" t="s">
        <v>4427</v>
      </c>
      <c r="J319" s="623">
        <v>921405</v>
      </c>
      <c r="K319" s="621" t="s">
        <v>2903</v>
      </c>
      <c r="L319" s="622" t="s">
        <v>3837</v>
      </c>
    </row>
    <row r="320" spans="1:12" x14ac:dyDescent="0.2">
      <c r="A320" s="615"/>
      <c r="B320" s="665">
        <v>4</v>
      </c>
      <c r="C320" s="656" t="s">
        <v>765</v>
      </c>
      <c r="D320" s="657" t="s">
        <v>3980</v>
      </c>
      <c r="E320" s="651" t="s">
        <v>3833</v>
      </c>
      <c r="F320" s="652" t="s">
        <v>3978</v>
      </c>
      <c r="I320" s="624" t="s">
        <v>4399</v>
      </c>
      <c r="J320" s="623" t="s">
        <v>780</v>
      </c>
      <c r="K320" s="621" t="s">
        <v>2903</v>
      </c>
      <c r="L320" s="622" t="s">
        <v>3837</v>
      </c>
    </row>
    <row r="321" spans="1:12" x14ac:dyDescent="0.2">
      <c r="A321" s="615"/>
      <c r="B321" s="665">
        <v>4</v>
      </c>
      <c r="C321" s="656" t="s">
        <v>767</v>
      </c>
      <c r="D321" s="657" t="s">
        <v>3984</v>
      </c>
      <c r="E321" s="651" t="s">
        <v>3833</v>
      </c>
      <c r="F321" s="652" t="s">
        <v>3978</v>
      </c>
      <c r="I321" s="624" t="s">
        <v>4428</v>
      </c>
      <c r="J321" s="623" t="s">
        <v>783</v>
      </c>
      <c r="K321" s="621" t="s">
        <v>2903</v>
      </c>
      <c r="L321" s="622" t="s">
        <v>3837</v>
      </c>
    </row>
    <row r="322" spans="1:12" x14ac:dyDescent="0.2">
      <c r="A322" s="615"/>
      <c r="B322" s="665">
        <v>4</v>
      </c>
      <c r="C322" s="656" t="s">
        <v>769</v>
      </c>
      <c r="D322" s="657" t="s">
        <v>4429</v>
      </c>
      <c r="E322" s="651" t="s">
        <v>3833</v>
      </c>
      <c r="F322" s="652" t="s">
        <v>4019</v>
      </c>
      <c r="I322" s="624" t="s">
        <v>4430</v>
      </c>
      <c r="J322" s="623" t="s">
        <v>2527</v>
      </c>
      <c r="K322" s="621" t="s">
        <v>2903</v>
      </c>
      <c r="L322" s="622" t="s">
        <v>3841</v>
      </c>
    </row>
    <row r="323" spans="1:12" x14ac:dyDescent="0.2">
      <c r="A323" s="615"/>
      <c r="B323" s="665">
        <v>4</v>
      </c>
      <c r="C323" s="656" t="s">
        <v>771</v>
      </c>
      <c r="D323" s="657" t="s">
        <v>4036</v>
      </c>
      <c r="E323" s="651" t="s">
        <v>3833</v>
      </c>
      <c r="F323" s="652" t="s">
        <v>4019</v>
      </c>
      <c r="I323" s="624" t="s">
        <v>4431</v>
      </c>
      <c r="J323" s="623" t="s">
        <v>785</v>
      </c>
      <c r="K323" s="621" t="s">
        <v>2903</v>
      </c>
      <c r="L323" s="622" t="s">
        <v>3837</v>
      </c>
    </row>
    <row r="324" spans="1:12" x14ac:dyDescent="0.2">
      <c r="A324" s="615"/>
      <c r="B324" s="665">
        <v>4</v>
      </c>
      <c r="C324" s="656" t="s">
        <v>773</v>
      </c>
      <c r="D324" s="657" t="s">
        <v>4416</v>
      </c>
      <c r="E324" s="651" t="s">
        <v>3833</v>
      </c>
      <c r="F324" s="652" t="s">
        <v>4417</v>
      </c>
      <c r="I324" s="624" t="s">
        <v>4251</v>
      </c>
      <c r="J324" s="623" t="s">
        <v>787</v>
      </c>
      <c r="K324" s="621" t="s">
        <v>2903</v>
      </c>
      <c r="L324" s="622" t="s">
        <v>3837</v>
      </c>
    </row>
    <row r="325" spans="1:12" x14ac:dyDescent="0.2">
      <c r="A325" s="615"/>
      <c r="B325" s="665">
        <v>4</v>
      </c>
      <c r="C325" s="656" t="s">
        <v>775</v>
      </c>
      <c r="D325" s="657" t="s">
        <v>4432</v>
      </c>
      <c r="E325" s="651" t="s">
        <v>3833</v>
      </c>
      <c r="F325" s="652" t="s">
        <v>3904</v>
      </c>
      <c r="I325" s="624" t="s">
        <v>3005</v>
      </c>
      <c r="J325" s="623" t="s">
        <v>789</v>
      </c>
      <c r="K325" s="621" t="s">
        <v>2903</v>
      </c>
      <c r="L325" s="622" t="s">
        <v>3837</v>
      </c>
    </row>
    <row r="326" spans="1:12" x14ac:dyDescent="0.2">
      <c r="A326" s="615"/>
      <c r="B326" s="665">
        <v>4</v>
      </c>
      <c r="C326" s="656" t="s">
        <v>776</v>
      </c>
      <c r="D326" s="657" t="s">
        <v>4410</v>
      </c>
      <c r="E326" s="651" t="s">
        <v>3833</v>
      </c>
      <c r="F326" s="652" t="s">
        <v>3855</v>
      </c>
      <c r="I326" s="624" t="s">
        <v>4395</v>
      </c>
      <c r="J326" s="623" t="s">
        <v>792</v>
      </c>
      <c r="K326" s="621" t="s">
        <v>2903</v>
      </c>
      <c r="L326" s="622" t="s">
        <v>3837</v>
      </c>
    </row>
    <row r="327" spans="1:12" x14ac:dyDescent="0.2">
      <c r="A327" s="615"/>
      <c r="B327" s="665">
        <v>4</v>
      </c>
      <c r="C327" s="656" t="s">
        <v>777</v>
      </c>
      <c r="D327" s="657" t="s">
        <v>4433</v>
      </c>
      <c r="E327" s="651" t="s">
        <v>3833</v>
      </c>
      <c r="F327" s="652" t="s">
        <v>3855</v>
      </c>
      <c r="I327" s="624" t="s">
        <v>3014</v>
      </c>
      <c r="J327" s="623" t="s">
        <v>795</v>
      </c>
      <c r="K327" s="621" t="s">
        <v>2903</v>
      </c>
      <c r="L327" s="622" t="s">
        <v>3837</v>
      </c>
    </row>
    <row r="328" spans="1:12" x14ac:dyDescent="0.2">
      <c r="A328" s="615"/>
      <c r="B328" s="665">
        <v>4</v>
      </c>
      <c r="C328" s="656" t="s">
        <v>779</v>
      </c>
      <c r="D328" s="657" t="s">
        <v>4434</v>
      </c>
      <c r="E328" s="651" t="s">
        <v>3833</v>
      </c>
      <c r="F328" s="652" t="s">
        <v>3950</v>
      </c>
      <c r="I328" s="624" t="s">
        <v>4099</v>
      </c>
      <c r="J328" s="623" t="s">
        <v>2584</v>
      </c>
      <c r="K328" s="621" t="s">
        <v>2903</v>
      </c>
      <c r="L328" s="622" t="s">
        <v>3841</v>
      </c>
    </row>
    <row r="329" spans="1:12" x14ac:dyDescent="0.2">
      <c r="A329" s="615"/>
      <c r="B329" s="665">
        <v>4</v>
      </c>
      <c r="C329" s="656" t="s">
        <v>782</v>
      </c>
      <c r="D329" s="657" t="s">
        <v>4435</v>
      </c>
      <c r="E329" s="651" t="s">
        <v>3833</v>
      </c>
      <c r="F329" s="652" t="s">
        <v>4436</v>
      </c>
      <c r="I329" s="624" t="s">
        <v>4437</v>
      </c>
      <c r="J329" s="623">
        <v>821405</v>
      </c>
      <c r="K329" s="621" t="s">
        <v>2903</v>
      </c>
      <c r="L329" s="622" t="s">
        <v>3841</v>
      </c>
    </row>
    <row r="330" spans="1:12" x14ac:dyDescent="0.2">
      <c r="A330" s="615"/>
      <c r="B330" s="665">
        <v>4</v>
      </c>
      <c r="C330" s="656" t="s">
        <v>784</v>
      </c>
      <c r="D330" s="657" t="s">
        <v>4438</v>
      </c>
      <c r="E330" s="651" t="s">
        <v>3833</v>
      </c>
      <c r="F330" s="652" t="s">
        <v>4180</v>
      </c>
      <c r="I330" s="624" t="s">
        <v>3960</v>
      </c>
      <c r="J330" s="623">
        <v>823805</v>
      </c>
      <c r="K330" s="621" t="s">
        <v>2903</v>
      </c>
      <c r="L330" s="622" t="s">
        <v>3841</v>
      </c>
    </row>
    <row r="331" spans="1:12" x14ac:dyDescent="0.2">
      <c r="A331" s="615"/>
      <c r="B331" s="665">
        <v>4</v>
      </c>
      <c r="C331" s="656" t="s">
        <v>786</v>
      </c>
      <c r="D331" s="657" t="s">
        <v>3935</v>
      </c>
      <c r="E331" s="651" t="s">
        <v>3833</v>
      </c>
      <c r="F331" s="652" t="s">
        <v>4088</v>
      </c>
      <c r="I331" s="624" t="s">
        <v>4439</v>
      </c>
      <c r="J331" s="623">
        <v>824305</v>
      </c>
      <c r="K331" s="621" t="s">
        <v>2903</v>
      </c>
      <c r="L331" s="622" t="s">
        <v>3841</v>
      </c>
    </row>
    <row r="332" spans="1:12" x14ac:dyDescent="0.2">
      <c r="A332" s="615"/>
      <c r="B332" s="665">
        <v>4</v>
      </c>
      <c r="C332" s="656" t="s">
        <v>788</v>
      </c>
      <c r="D332" s="657" t="s">
        <v>4440</v>
      </c>
      <c r="E332" s="651" t="s">
        <v>3833</v>
      </c>
      <c r="F332" s="652" t="s">
        <v>4441</v>
      </c>
      <c r="I332" s="624" t="s">
        <v>2985</v>
      </c>
      <c r="J332" s="623" t="s">
        <v>798</v>
      </c>
      <c r="K332" s="621" t="s">
        <v>2903</v>
      </c>
      <c r="L332" s="622" t="s">
        <v>3837</v>
      </c>
    </row>
    <row r="333" spans="1:12" x14ac:dyDescent="0.2">
      <c r="A333" s="615"/>
      <c r="B333" s="665">
        <v>4</v>
      </c>
      <c r="C333" s="656" t="s">
        <v>791</v>
      </c>
      <c r="D333" s="657" t="s">
        <v>4442</v>
      </c>
      <c r="E333" s="651" t="s">
        <v>3833</v>
      </c>
      <c r="F333" s="652" t="s">
        <v>4219</v>
      </c>
      <c r="I333" s="624" t="s">
        <v>4186</v>
      </c>
      <c r="J333" s="623" t="s">
        <v>801</v>
      </c>
      <c r="K333" s="621" t="s">
        <v>2903</v>
      </c>
      <c r="L333" s="622" t="s">
        <v>3837</v>
      </c>
    </row>
    <row r="334" spans="1:12" x14ac:dyDescent="0.2">
      <c r="A334" s="615"/>
      <c r="B334" s="665">
        <v>4</v>
      </c>
      <c r="C334" s="656" t="s">
        <v>794</v>
      </c>
      <c r="D334" s="657" t="s">
        <v>4443</v>
      </c>
      <c r="E334" s="651" t="s">
        <v>3833</v>
      </c>
      <c r="F334" s="652" t="s">
        <v>4444</v>
      </c>
      <c r="I334" s="624" t="s">
        <v>4445</v>
      </c>
      <c r="J334" s="623" t="s">
        <v>803</v>
      </c>
      <c r="K334" s="621" t="s">
        <v>2903</v>
      </c>
      <c r="L334" s="622" t="s">
        <v>3837</v>
      </c>
    </row>
    <row r="335" spans="1:12" x14ac:dyDescent="0.2">
      <c r="A335" s="615"/>
      <c r="B335" s="665">
        <v>4</v>
      </c>
      <c r="C335" s="656" t="s">
        <v>797</v>
      </c>
      <c r="D335" s="657" t="s">
        <v>4446</v>
      </c>
      <c r="E335" s="651" t="s">
        <v>3833</v>
      </c>
      <c r="F335" s="652" t="s">
        <v>4447</v>
      </c>
      <c r="I335" s="624" t="s">
        <v>4403</v>
      </c>
      <c r="J335" s="623" t="s">
        <v>805</v>
      </c>
      <c r="K335" s="621" t="s">
        <v>2903</v>
      </c>
      <c r="L335" s="622" t="s">
        <v>3837</v>
      </c>
    </row>
    <row r="336" spans="1:12" x14ac:dyDescent="0.2">
      <c r="A336" s="615"/>
      <c r="B336" s="665">
        <v>4</v>
      </c>
      <c r="C336" s="656" t="s">
        <v>800</v>
      </c>
      <c r="D336" s="657" t="s">
        <v>4448</v>
      </c>
      <c r="E336" s="651" t="s">
        <v>3833</v>
      </c>
      <c r="F336" s="652" t="s">
        <v>3852</v>
      </c>
      <c r="I336" s="624" t="s">
        <v>4097</v>
      </c>
      <c r="J336" s="623" t="s">
        <v>2604</v>
      </c>
      <c r="K336" s="621" t="s">
        <v>2903</v>
      </c>
      <c r="L336" s="622" t="s">
        <v>3841</v>
      </c>
    </row>
    <row r="337" spans="1:12" x14ac:dyDescent="0.2">
      <c r="A337" s="615"/>
      <c r="B337" s="665">
        <v>4</v>
      </c>
      <c r="C337" s="656" t="s">
        <v>802</v>
      </c>
      <c r="D337" s="657" t="s">
        <v>3314</v>
      </c>
      <c r="E337" s="651" t="s">
        <v>3833</v>
      </c>
      <c r="F337" s="652" t="s">
        <v>3896</v>
      </c>
      <c r="I337" s="624" t="s">
        <v>4224</v>
      </c>
      <c r="J337" s="623" t="s">
        <v>807</v>
      </c>
      <c r="K337" s="621" t="s">
        <v>2903</v>
      </c>
      <c r="L337" s="622" t="s">
        <v>3837</v>
      </c>
    </row>
    <row r="338" spans="1:12" x14ac:dyDescent="0.2">
      <c r="A338" s="615"/>
      <c r="B338" s="665">
        <v>4</v>
      </c>
      <c r="C338" s="656" t="s">
        <v>804</v>
      </c>
      <c r="D338" s="657" t="s">
        <v>4449</v>
      </c>
      <c r="E338" s="651" t="s">
        <v>3833</v>
      </c>
      <c r="F338" s="652" t="s">
        <v>3887</v>
      </c>
      <c r="I338" s="624" t="s">
        <v>3932</v>
      </c>
      <c r="J338" s="623" t="s">
        <v>810</v>
      </c>
      <c r="K338" s="621" t="s">
        <v>2903</v>
      </c>
      <c r="L338" s="622" t="s">
        <v>3837</v>
      </c>
    </row>
    <row r="339" spans="1:12" x14ac:dyDescent="0.2">
      <c r="A339" s="615"/>
      <c r="B339" s="665">
        <v>4</v>
      </c>
      <c r="C339" s="656" t="s">
        <v>806</v>
      </c>
      <c r="D339" s="657" t="s">
        <v>3909</v>
      </c>
      <c r="E339" s="651" t="s">
        <v>3833</v>
      </c>
      <c r="F339" s="652" t="s">
        <v>3887</v>
      </c>
      <c r="I339" s="624" t="s">
        <v>4450</v>
      </c>
      <c r="J339" s="623" t="s">
        <v>2655</v>
      </c>
      <c r="K339" s="621" t="s">
        <v>2903</v>
      </c>
      <c r="L339" s="622" t="s">
        <v>3841</v>
      </c>
    </row>
    <row r="340" spans="1:12" x14ac:dyDescent="0.2">
      <c r="A340" s="615"/>
      <c r="B340" s="665">
        <v>4</v>
      </c>
      <c r="C340" s="656" t="s">
        <v>809</v>
      </c>
      <c r="D340" s="657" t="s">
        <v>4451</v>
      </c>
      <c r="E340" s="651" t="s">
        <v>3833</v>
      </c>
      <c r="F340" s="652" t="s">
        <v>3860</v>
      </c>
      <c r="I340" s="624" t="s">
        <v>4337</v>
      </c>
      <c r="J340" s="623" t="s">
        <v>813</v>
      </c>
      <c r="K340" s="621" t="s">
        <v>2903</v>
      </c>
      <c r="L340" s="622" t="s">
        <v>3837</v>
      </c>
    </row>
    <row r="341" spans="1:12" x14ac:dyDescent="0.2">
      <c r="A341" s="615"/>
      <c r="B341" s="665">
        <v>4</v>
      </c>
      <c r="C341" s="656" t="s">
        <v>812</v>
      </c>
      <c r="D341" s="657" t="s">
        <v>4452</v>
      </c>
      <c r="E341" s="651" t="s">
        <v>3833</v>
      </c>
      <c r="F341" s="652" t="s">
        <v>4163</v>
      </c>
      <c r="I341" s="624" t="s">
        <v>4175</v>
      </c>
      <c r="J341" s="623" t="s">
        <v>816</v>
      </c>
      <c r="K341" s="621" t="s">
        <v>2903</v>
      </c>
      <c r="L341" s="622" t="s">
        <v>3837</v>
      </c>
    </row>
    <row r="342" spans="1:12" x14ac:dyDescent="0.2">
      <c r="A342" s="615"/>
      <c r="B342" s="665">
        <v>4</v>
      </c>
      <c r="C342" s="656" t="s">
        <v>815</v>
      </c>
      <c r="D342" s="657" t="s">
        <v>4453</v>
      </c>
      <c r="E342" s="651" t="s">
        <v>3833</v>
      </c>
      <c r="F342" s="652" t="s">
        <v>3871</v>
      </c>
      <c r="I342" s="624" t="s">
        <v>3963</v>
      </c>
      <c r="J342" s="623" t="s">
        <v>819</v>
      </c>
      <c r="K342" s="621" t="s">
        <v>2903</v>
      </c>
      <c r="L342" s="622" t="s">
        <v>3837</v>
      </c>
    </row>
    <row r="343" spans="1:12" x14ac:dyDescent="0.2">
      <c r="A343" s="615"/>
      <c r="B343" s="665">
        <v>4</v>
      </c>
      <c r="C343" s="656" t="s">
        <v>818</v>
      </c>
      <c r="D343" s="657" t="s">
        <v>4454</v>
      </c>
      <c r="E343" s="651" t="s">
        <v>3833</v>
      </c>
      <c r="F343" s="652" t="s">
        <v>4455</v>
      </c>
      <c r="I343" s="624" t="s">
        <v>3997</v>
      </c>
      <c r="J343" s="623" t="s">
        <v>821</v>
      </c>
      <c r="K343" s="621" t="s">
        <v>2903</v>
      </c>
      <c r="L343" s="622" t="s">
        <v>3837</v>
      </c>
    </row>
    <row r="344" spans="1:12" x14ac:dyDescent="0.2">
      <c r="A344" s="615"/>
      <c r="B344" s="665">
        <v>4</v>
      </c>
      <c r="C344" s="656" t="s">
        <v>820</v>
      </c>
      <c r="D344" s="657" t="s">
        <v>4456</v>
      </c>
      <c r="E344" s="651" t="s">
        <v>3833</v>
      </c>
      <c r="F344" s="652" t="s">
        <v>3852</v>
      </c>
      <c r="I344" s="624" t="s">
        <v>2983</v>
      </c>
      <c r="J344" s="623" t="s">
        <v>824</v>
      </c>
      <c r="K344" s="621" t="s">
        <v>2903</v>
      </c>
      <c r="L344" s="622" t="s">
        <v>3837</v>
      </c>
    </row>
    <row r="345" spans="1:12" x14ac:dyDescent="0.2">
      <c r="A345" s="615"/>
      <c r="B345" s="665">
        <v>4</v>
      </c>
      <c r="C345" s="656" t="s">
        <v>823</v>
      </c>
      <c r="D345" s="657" t="s">
        <v>4457</v>
      </c>
      <c r="E345" s="651" t="s">
        <v>3833</v>
      </c>
      <c r="F345" s="652" t="s">
        <v>4458</v>
      </c>
      <c r="I345" s="624" t="s">
        <v>4347</v>
      </c>
      <c r="J345" s="623" t="s">
        <v>827</v>
      </c>
      <c r="K345" s="621" t="s">
        <v>2903</v>
      </c>
      <c r="L345" s="622" t="s">
        <v>3837</v>
      </c>
    </row>
    <row r="346" spans="1:12" x14ac:dyDescent="0.2">
      <c r="A346" s="615"/>
      <c r="B346" s="665">
        <v>4</v>
      </c>
      <c r="C346" s="656" t="s">
        <v>826</v>
      </c>
      <c r="D346" s="657" t="s">
        <v>4285</v>
      </c>
      <c r="E346" s="651" t="s">
        <v>3833</v>
      </c>
      <c r="F346" s="652" t="s">
        <v>3896</v>
      </c>
      <c r="I346" s="624" t="s">
        <v>4459</v>
      </c>
      <c r="J346" s="623" t="s">
        <v>2712</v>
      </c>
      <c r="K346" s="621" t="s">
        <v>2903</v>
      </c>
      <c r="L346" s="622" t="s">
        <v>3841</v>
      </c>
    </row>
    <row r="347" spans="1:12" x14ac:dyDescent="0.2">
      <c r="A347" s="615"/>
      <c r="B347" s="665">
        <v>4</v>
      </c>
      <c r="C347" s="656" t="s">
        <v>828</v>
      </c>
      <c r="D347" s="657" t="s">
        <v>4460</v>
      </c>
      <c r="E347" s="651" t="s">
        <v>3833</v>
      </c>
      <c r="F347" s="652" t="s">
        <v>3917</v>
      </c>
      <c r="I347" s="624" t="s">
        <v>2993</v>
      </c>
      <c r="J347" s="623" t="s">
        <v>829</v>
      </c>
      <c r="K347" s="621" t="s">
        <v>2903</v>
      </c>
      <c r="L347" s="622" t="s">
        <v>3837</v>
      </c>
    </row>
    <row r="348" spans="1:12" x14ac:dyDescent="0.2">
      <c r="A348" s="615"/>
      <c r="B348" s="665">
        <v>4</v>
      </c>
      <c r="C348" s="656" t="s">
        <v>830</v>
      </c>
      <c r="D348" s="657" t="s">
        <v>4461</v>
      </c>
      <c r="E348" s="651" t="s">
        <v>3833</v>
      </c>
      <c r="F348" s="652" t="s">
        <v>4458</v>
      </c>
      <c r="I348" s="624" t="s">
        <v>4462</v>
      </c>
      <c r="J348" s="623" t="s">
        <v>2716</v>
      </c>
      <c r="K348" s="621" t="s">
        <v>2903</v>
      </c>
      <c r="L348" s="622" t="s">
        <v>3841</v>
      </c>
    </row>
    <row r="349" spans="1:12" x14ac:dyDescent="0.2">
      <c r="A349" s="615"/>
      <c r="B349" s="665">
        <v>4</v>
      </c>
      <c r="C349" s="656" t="s">
        <v>832</v>
      </c>
      <c r="D349" s="657" t="s">
        <v>4463</v>
      </c>
      <c r="E349" s="651" t="s">
        <v>3833</v>
      </c>
      <c r="F349" s="652" t="s">
        <v>4151</v>
      </c>
      <c r="I349" s="624" t="s">
        <v>3010</v>
      </c>
      <c r="J349" s="623" t="s">
        <v>831</v>
      </c>
      <c r="K349" s="621" t="s">
        <v>2903</v>
      </c>
      <c r="L349" s="622" t="s">
        <v>3837</v>
      </c>
    </row>
    <row r="350" spans="1:12" x14ac:dyDescent="0.2">
      <c r="A350" s="615"/>
      <c r="B350" s="665">
        <v>4</v>
      </c>
      <c r="C350" s="656" t="s">
        <v>834</v>
      </c>
      <c r="D350" s="657" t="s">
        <v>4464</v>
      </c>
      <c r="E350" s="651" t="s">
        <v>3833</v>
      </c>
      <c r="F350" s="652" t="s">
        <v>4465</v>
      </c>
      <c r="I350" s="624" t="s">
        <v>4466</v>
      </c>
      <c r="J350" s="623" t="s">
        <v>833</v>
      </c>
      <c r="K350" s="621" t="s">
        <v>2903</v>
      </c>
      <c r="L350" s="622" t="s">
        <v>3837</v>
      </c>
    </row>
    <row r="351" spans="1:12" x14ac:dyDescent="0.2">
      <c r="A351" s="615"/>
      <c r="B351" s="665">
        <v>4</v>
      </c>
      <c r="C351" s="656" t="s">
        <v>836</v>
      </c>
      <c r="D351" s="657" t="s">
        <v>4467</v>
      </c>
      <c r="E351" s="651" t="s">
        <v>3833</v>
      </c>
      <c r="F351" s="652" t="s">
        <v>4275</v>
      </c>
      <c r="I351" s="624" t="s">
        <v>4386</v>
      </c>
      <c r="J351" s="623" t="s">
        <v>835</v>
      </c>
      <c r="K351" s="621" t="s">
        <v>2903</v>
      </c>
      <c r="L351" s="622" t="s">
        <v>3837</v>
      </c>
    </row>
    <row r="352" spans="1:12" x14ac:dyDescent="0.2">
      <c r="A352" s="615"/>
      <c r="B352" s="665">
        <v>4</v>
      </c>
      <c r="C352" s="656" t="s">
        <v>838</v>
      </c>
      <c r="D352" s="657" t="s">
        <v>4468</v>
      </c>
      <c r="E352" s="651" t="s">
        <v>3833</v>
      </c>
      <c r="F352" s="652" t="s">
        <v>4469</v>
      </c>
      <c r="I352" s="624" t="s">
        <v>4470</v>
      </c>
      <c r="J352" s="623" t="s">
        <v>837</v>
      </c>
      <c r="K352" s="621" t="s">
        <v>2903</v>
      </c>
      <c r="L352" s="622" t="s">
        <v>3837</v>
      </c>
    </row>
    <row r="353" spans="1:12" x14ac:dyDescent="0.2">
      <c r="A353" s="615"/>
      <c r="B353" s="665">
        <v>4</v>
      </c>
      <c r="C353" s="656" t="s">
        <v>840</v>
      </c>
      <c r="D353" s="657" t="s">
        <v>4471</v>
      </c>
      <c r="E353" s="651" t="s">
        <v>3833</v>
      </c>
      <c r="F353" s="652" t="s">
        <v>4472</v>
      </c>
      <c r="I353" s="624" t="s">
        <v>2971</v>
      </c>
      <c r="J353" s="623" t="s">
        <v>839</v>
      </c>
      <c r="K353" s="621" t="s">
        <v>2903</v>
      </c>
      <c r="L353" s="622" t="s">
        <v>3837</v>
      </c>
    </row>
    <row r="354" spans="1:12" x14ac:dyDescent="0.2">
      <c r="A354" s="615"/>
      <c r="B354" s="665">
        <v>4</v>
      </c>
      <c r="C354" s="656" t="s">
        <v>842</v>
      </c>
      <c r="D354" s="657" t="s">
        <v>4473</v>
      </c>
      <c r="E354" s="651" t="s">
        <v>3833</v>
      </c>
      <c r="F354" s="652" t="s">
        <v>3876</v>
      </c>
      <c r="I354" s="624" t="s">
        <v>4474</v>
      </c>
      <c r="J354" s="623" t="s">
        <v>841</v>
      </c>
      <c r="K354" s="621" t="s">
        <v>2903</v>
      </c>
      <c r="L354" s="622" t="s">
        <v>3837</v>
      </c>
    </row>
    <row r="355" spans="1:12" x14ac:dyDescent="0.2">
      <c r="A355" s="615"/>
      <c r="B355" s="665">
        <v>4</v>
      </c>
      <c r="C355" s="656" t="s">
        <v>844</v>
      </c>
      <c r="D355" s="657" t="s">
        <v>4475</v>
      </c>
      <c r="E355" s="651" t="s">
        <v>3833</v>
      </c>
      <c r="F355" s="652" t="s">
        <v>4472</v>
      </c>
      <c r="I355" s="624" t="s">
        <v>4476</v>
      </c>
      <c r="J355" s="623" t="s">
        <v>843</v>
      </c>
      <c r="K355" s="621" t="s">
        <v>2903</v>
      </c>
      <c r="L355" s="622" t="s">
        <v>3837</v>
      </c>
    </row>
    <row r="356" spans="1:12" x14ac:dyDescent="0.2">
      <c r="A356" s="615"/>
      <c r="B356" s="665">
        <v>4</v>
      </c>
      <c r="C356" s="656" t="s">
        <v>846</v>
      </c>
      <c r="D356" s="657" t="s">
        <v>4477</v>
      </c>
      <c r="E356" s="651" t="s">
        <v>3833</v>
      </c>
      <c r="F356" s="652" t="s">
        <v>3839</v>
      </c>
      <c r="I356" s="624" t="s">
        <v>4253</v>
      </c>
      <c r="J356" s="623" t="s">
        <v>845</v>
      </c>
      <c r="K356" s="621" t="s">
        <v>2903</v>
      </c>
      <c r="L356" s="622" t="s">
        <v>3837</v>
      </c>
    </row>
    <row r="357" spans="1:12" x14ac:dyDescent="0.2">
      <c r="A357" s="615"/>
      <c r="B357" s="665">
        <v>4</v>
      </c>
      <c r="C357" s="656" t="s">
        <v>849</v>
      </c>
      <c r="D357" s="657" t="s">
        <v>4478</v>
      </c>
      <c r="E357" s="651" t="s">
        <v>3833</v>
      </c>
      <c r="F357" s="652" t="s">
        <v>4436</v>
      </c>
      <c r="I357" s="624" t="s">
        <v>4479</v>
      </c>
      <c r="J357" s="623" t="s">
        <v>2757</v>
      </c>
      <c r="K357" s="621" t="s">
        <v>2903</v>
      </c>
      <c r="L357" s="622" t="s">
        <v>3841</v>
      </c>
    </row>
    <row r="358" spans="1:12" x14ac:dyDescent="0.2">
      <c r="A358" s="615"/>
      <c r="B358" s="665">
        <v>4</v>
      </c>
      <c r="C358" s="656" t="s">
        <v>851</v>
      </c>
      <c r="D358" s="657" t="s">
        <v>4480</v>
      </c>
      <c r="E358" s="651" t="s">
        <v>3833</v>
      </c>
      <c r="F358" s="652" t="s">
        <v>4481</v>
      </c>
      <c r="I358" s="624" t="s">
        <v>4482</v>
      </c>
      <c r="J358" s="623" t="s">
        <v>847</v>
      </c>
      <c r="K358" s="621" t="s">
        <v>2903</v>
      </c>
      <c r="L358" s="622" t="s">
        <v>3837</v>
      </c>
    </row>
    <row r="359" spans="1:12" x14ac:dyDescent="0.2">
      <c r="A359" s="615"/>
      <c r="B359" s="665">
        <v>4</v>
      </c>
      <c r="C359" s="656" t="s">
        <v>853</v>
      </c>
      <c r="D359" s="657" t="s">
        <v>4483</v>
      </c>
      <c r="E359" s="651" t="s">
        <v>3833</v>
      </c>
      <c r="F359" s="652" t="s">
        <v>3855</v>
      </c>
      <c r="I359" s="624" t="s">
        <v>4204</v>
      </c>
      <c r="J359" s="623" t="s">
        <v>850</v>
      </c>
      <c r="K359" s="621" t="s">
        <v>2903</v>
      </c>
      <c r="L359" s="622" t="s">
        <v>3837</v>
      </c>
    </row>
    <row r="360" spans="1:12" x14ac:dyDescent="0.2">
      <c r="A360" s="615"/>
      <c r="B360" s="665">
        <v>4</v>
      </c>
      <c r="C360" s="656" t="s">
        <v>855</v>
      </c>
      <c r="D360" s="657" t="s">
        <v>4484</v>
      </c>
      <c r="E360" s="651" t="s">
        <v>3833</v>
      </c>
      <c r="F360" s="652" t="s">
        <v>4014</v>
      </c>
      <c r="I360" s="624" t="s">
        <v>4377</v>
      </c>
      <c r="J360" s="623" t="s">
        <v>852</v>
      </c>
      <c r="K360" s="621" t="s">
        <v>2903</v>
      </c>
      <c r="L360" s="622" t="s">
        <v>3837</v>
      </c>
    </row>
    <row r="361" spans="1:12" x14ac:dyDescent="0.2">
      <c r="A361" s="615"/>
      <c r="B361" s="665">
        <v>4</v>
      </c>
      <c r="C361" s="656" t="s">
        <v>857</v>
      </c>
      <c r="D361" s="657" t="s">
        <v>4485</v>
      </c>
      <c r="E361" s="651" t="s">
        <v>3833</v>
      </c>
      <c r="F361" s="652" t="s">
        <v>4235</v>
      </c>
      <c r="I361" s="624" t="s">
        <v>4261</v>
      </c>
      <c r="J361" s="623" t="s">
        <v>854</v>
      </c>
      <c r="K361" s="621" t="s">
        <v>2903</v>
      </c>
      <c r="L361" s="622" t="s">
        <v>3837</v>
      </c>
    </row>
    <row r="362" spans="1:12" x14ac:dyDescent="0.2">
      <c r="A362" s="615"/>
      <c r="B362" s="665">
        <v>4</v>
      </c>
      <c r="C362" s="656" t="s">
        <v>859</v>
      </c>
      <c r="D362" s="657" t="s">
        <v>4486</v>
      </c>
      <c r="E362" s="651" t="s">
        <v>3833</v>
      </c>
      <c r="F362" s="652" t="s">
        <v>4235</v>
      </c>
      <c r="I362" s="624" t="s">
        <v>4227</v>
      </c>
      <c r="J362" s="623" t="s">
        <v>856</v>
      </c>
      <c r="K362" s="621" t="s">
        <v>2903</v>
      </c>
      <c r="L362" s="622" t="s">
        <v>3837</v>
      </c>
    </row>
    <row r="363" spans="1:12" x14ac:dyDescent="0.2">
      <c r="A363" s="615"/>
      <c r="B363" s="665">
        <v>4</v>
      </c>
      <c r="C363" s="656" t="s">
        <v>861</v>
      </c>
      <c r="D363" s="657" t="s">
        <v>4487</v>
      </c>
      <c r="E363" s="651" t="s">
        <v>3833</v>
      </c>
      <c r="F363" s="652" t="s">
        <v>3907</v>
      </c>
      <c r="I363" s="624" t="s">
        <v>4125</v>
      </c>
      <c r="J363" s="623" t="s">
        <v>2797</v>
      </c>
      <c r="K363" s="621" t="s">
        <v>2903</v>
      </c>
      <c r="L363" s="622" t="s">
        <v>3841</v>
      </c>
    </row>
    <row r="364" spans="1:12" x14ac:dyDescent="0.2">
      <c r="A364" s="615"/>
      <c r="B364" s="665">
        <v>4</v>
      </c>
      <c r="C364" s="656" t="s">
        <v>863</v>
      </c>
      <c r="D364" s="657" t="s">
        <v>4488</v>
      </c>
      <c r="E364" s="651" t="s">
        <v>3833</v>
      </c>
      <c r="F364" s="652" t="s">
        <v>3917</v>
      </c>
      <c r="I364" s="624" t="s">
        <v>4239</v>
      </c>
      <c r="J364" s="623" t="s">
        <v>858</v>
      </c>
      <c r="K364" s="621" t="s">
        <v>2903</v>
      </c>
      <c r="L364" s="622" t="s">
        <v>3837</v>
      </c>
    </row>
    <row r="365" spans="1:12" x14ac:dyDescent="0.2">
      <c r="A365" s="615"/>
      <c r="B365" s="665">
        <v>4</v>
      </c>
      <c r="C365" s="656" t="s">
        <v>865</v>
      </c>
      <c r="D365" s="657" t="s">
        <v>4489</v>
      </c>
      <c r="E365" s="651" t="s">
        <v>3833</v>
      </c>
      <c r="F365" s="652" t="s">
        <v>3860</v>
      </c>
      <c r="I365" s="624" t="s">
        <v>4327</v>
      </c>
      <c r="J365" s="623" t="s">
        <v>860</v>
      </c>
      <c r="K365" s="621" t="s">
        <v>2903</v>
      </c>
      <c r="L365" s="622" t="s">
        <v>3837</v>
      </c>
    </row>
    <row r="366" spans="1:12" x14ac:dyDescent="0.2">
      <c r="A366" s="615"/>
      <c r="B366" s="665">
        <v>4</v>
      </c>
      <c r="C366" s="656" t="s">
        <v>867</v>
      </c>
      <c r="D366" s="657" t="s">
        <v>4490</v>
      </c>
      <c r="E366" s="651" t="s">
        <v>3833</v>
      </c>
      <c r="F366" s="652" t="s">
        <v>4238</v>
      </c>
      <c r="I366" s="624" t="s">
        <v>2977</v>
      </c>
      <c r="J366" s="623" t="s">
        <v>862</v>
      </c>
      <c r="K366" s="621" t="s">
        <v>2903</v>
      </c>
      <c r="L366" s="622" t="s">
        <v>3837</v>
      </c>
    </row>
    <row r="367" spans="1:12" x14ac:dyDescent="0.2">
      <c r="A367" s="615"/>
      <c r="B367" s="665">
        <v>4</v>
      </c>
      <c r="C367" s="656" t="s">
        <v>869</v>
      </c>
      <c r="D367" s="657" t="s">
        <v>4491</v>
      </c>
      <c r="E367" s="651" t="s">
        <v>3833</v>
      </c>
      <c r="F367" s="652" t="s">
        <v>4238</v>
      </c>
      <c r="I367" s="624" t="s">
        <v>4352</v>
      </c>
      <c r="J367" s="623" t="s">
        <v>864</v>
      </c>
      <c r="K367" s="621" t="s">
        <v>2903</v>
      </c>
      <c r="L367" s="622" t="s">
        <v>3837</v>
      </c>
    </row>
    <row r="368" spans="1:12" x14ac:dyDescent="0.2">
      <c r="A368" s="615"/>
      <c r="B368" s="665">
        <v>4</v>
      </c>
      <c r="C368" s="656" t="s">
        <v>871</v>
      </c>
      <c r="D368" s="657" t="s">
        <v>4492</v>
      </c>
      <c r="E368" s="651" t="s">
        <v>3833</v>
      </c>
      <c r="F368" s="652" t="s">
        <v>4238</v>
      </c>
      <c r="I368" s="624" t="s">
        <v>4276</v>
      </c>
      <c r="J368" s="623" t="s">
        <v>866</v>
      </c>
      <c r="K368" s="621" t="s">
        <v>2903</v>
      </c>
      <c r="L368" s="622" t="s">
        <v>3837</v>
      </c>
    </row>
    <row r="369" spans="1:12" x14ac:dyDescent="0.2">
      <c r="A369" s="615"/>
      <c r="B369" s="665">
        <v>4</v>
      </c>
      <c r="C369" s="656" t="s">
        <v>874</v>
      </c>
      <c r="D369" s="657" t="s">
        <v>4493</v>
      </c>
      <c r="E369" s="651" t="s">
        <v>3833</v>
      </c>
      <c r="F369" s="652" t="s">
        <v>3834</v>
      </c>
      <c r="I369" s="624" t="s">
        <v>2975</v>
      </c>
      <c r="J369" s="623" t="s">
        <v>868</v>
      </c>
      <c r="K369" s="621" t="s">
        <v>2903</v>
      </c>
      <c r="L369" s="622" t="s">
        <v>3837</v>
      </c>
    </row>
    <row r="370" spans="1:12" x14ac:dyDescent="0.2">
      <c r="A370" s="615"/>
      <c r="B370" s="665">
        <v>4</v>
      </c>
      <c r="C370" s="656" t="s">
        <v>877</v>
      </c>
      <c r="D370" s="657" t="s">
        <v>3920</v>
      </c>
      <c r="E370" s="651" t="s">
        <v>3833</v>
      </c>
      <c r="F370" s="652" t="s">
        <v>3855</v>
      </c>
      <c r="I370" s="624" t="s">
        <v>4494</v>
      </c>
      <c r="J370" s="623" t="s">
        <v>870</v>
      </c>
      <c r="K370" s="621" t="s">
        <v>2903</v>
      </c>
      <c r="L370" s="622" t="s">
        <v>3837</v>
      </c>
    </row>
    <row r="371" spans="1:12" x14ac:dyDescent="0.2">
      <c r="A371" s="615"/>
      <c r="B371" s="665">
        <v>4</v>
      </c>
      <c r="C371" s="656" t="s">
        <v>880</v>
      </c>
      <c r="D371" s="657" t="s">
        <v>4495</v>
      </c>
      <c r="E371" s="651" t="s">
        <v>3833</v>
      </c>
      <c r="F371" s="652" t="s">
        <v>3834</v>
      </c>
      <c r="I371" s="624" t="s">
        <v>4292</v>
      </c>
      <c r="J371" s="623" t="s">
        <v>872</v>
      </c>
      <c r="K371" s="621" t="s">
        <v>2903</v>
      </c>
      <c r="L371" s="622" t="s">
        <v>3837</v>
      </c>
    </row>
    <row r="372" spans="1:12" x14ac:dyDescent="0.2">
      <c r="A372" s="615"/>
      <c r="B372" s="665">
        <v>4</v>
      </c>
      <c r="C372" s="656" t="s">
        <v>883</v>
      </c>
      <c r="D372" s="657" t="s">
        <v>4111</v>
      </c>
      <c r="E372" s="651" t="s">
        <v>3833</v>
      </c>
      <c r="F372" s="652" t="s">
        <v>3834</v>
      </c>
      <c r="I372" s="624" t="s">
        <v>3001</v>
      </c>
      <c r="J372" s="623" t="s">
        <v>875</v>
      </c>
      <c r="K372" s="621" t="s">
        <v>2903</v>
      </c>
      <c r="L372" s="622" t="s">
        <v>3837</v>
      </c>
    </row>
    <row r="373" spans="1:12" x14ac:dyDescent="0.2">
      <c r="A373" s="615"/>
      <c r="B373" s="665">
        <v>4</v>
      </c>
      <c r="C373" s="656" t="s">
        <v>886</v>
      </c>
      <c r="D373" s="657" t="s">
        <v>4496</v>
      </c>
      <c r="E373" s="651" t="s">
        <v>3833</v>
      </c>
      <c r="F373" s="652" t="s">
        <v>3834</v>
      </c>
      <c r="I373" s="624" t="s">
        <v>2977</v>
      </c>
      <c r="J373" s="623" t="s">
        <v>878</v>
      </c>
      <c r="K373" s="621" t="s">
        <v>2903</v>
      </c>
      <c r="L373" s="622" t="s">
        <v>3837</v>
      </c>
    </row>
    <row r="374" spans="1:12" x14ac:dyDescent="0.2">
      <c r="A374" s="615"/>
      <c r="B374" s="665">
        <v>4</v>
      </c>
      <c r="C374" s="656" t="s">
        <v>888</v>
      </c>
      <c r="D374" s="657" t="s">
        <v>4497</v>
      </c>
      <c r="E374" s="651" t="s">
        <v>3833</v>
      </c>
      <c r="F374" s="652" t="s">
        <v>3834</v>
      </c>
      <c r="I374" s="624" t="s">
        <v>4287</v>
      </c>
      <c r="J374" s="623" t="s">
        <v>881</v>
      </c>
      <c r="K374" s="621" t="s">
        <v>2903</v>
      </c>
      <c r="L374" s="622" t="s">
        <v>3837</v>
      </c>
    </row>
    <row r="375" spans="1:12" x14ac:dyDescent="0.2">
      <c r="A375" s="615"/>
      <c r="B375" s="665">
        <v>4</v>
      </c>
      <c r="C375" s="656" t="s">
        <v>890</v>
      </c>
      <c r="D375" s="657" t="s">
        <v>4081</v>
      </c>
      <c r="E375" s="651" t="s">
        <v>3833</v>
      </c>
      <c r="F375" s="652" t="s">
        <v>3887</v>
      </c>
      <c r="I375" s="624" t="s">
        <v>4498</v>
      </c>
      <c r="J375" s="623" t="s">
        <v>3019</v>
      </c>
      <c r="K375" s="621" t="s">
        <v>2903</v>
      </c>
      <c r="L375" s="622" t="s">
        <v>3837</v>
      </c>
    </row>
    <row r="376" spans="1:12" x14ac:dyDescent="0.2">
      <c r="A376" s="615"/>
      <c r="B376" s="665">
        <v>4</v>
      </c>
      <c r="C376" s="656" t="s">
        <v>891</v>
      </c>
      <c r="D376" s="657" t="s">
        <v>4499</v>
      </c>
      <c r="E376" s="651" t="s">
        <v>3833</v>
      </c>
      <c r="F376" s="652" t="s">
        <v>3834</v>
      </c>
      <c r="I376" s="624" t="s">
        <v>4500</v>
      </c>
      <c r="J376" s="623" t="s">
        <v>884</v>
      </c>
      <c r="K376" s="621" t="s">
        <v>2903</v>
      </c>
      <c r="L376" s="622" t="s">
        <v>3837</v>
      </c>
    </row>
    <row r="377" spans="1:12" x14ac:dyDescent="0.2">
      <c r="A377" s="615"/>
      <c r="B377" s="665">
        <v>4</v>
      </c>
      <c r="C377" s="656" t="s">
        <v>893</v>
      </c>
      <c r="D377" s="657" t="s">
        <v>4460</v>
      </c>
      <c r="E377" s="651" t="s">
        <v>3833</v>
      </c>
      <c r="F377" s="652" t="s">
        <v>3917</v>
      </c>
    </row>
    <row r="378" spans="1:12" x14ac:dyDescent="0.2">
      <c r="A378" s="615"/>
      <c r="B378" s="665">
        <v>4</v>
      </c>
      <c r="C378" s="656" t="s">
        <v>895</v>
      </c>
      <c r="D378" s="657" t="s">
        <v>4501</v>
      </c>
      <c r="E378" s="651" t="s">
        <v>3833</v>
      </c>
      <c r="F378" s="652" t="s">
        <v>3834</v>
      </c>
    </row>
    <row r="379" spans="1:12" x14ac:dyDescent="0.2">
      <c r="A379" s="615"/>
      <c r="B379" s="665">
        <v>4</v>
      </c>
      <c r="C379" s="656" t="s">
        <v>896</v>
      </c>
      <c r="D379" s="657" t="s">
        <v>4502</v>
      </c>
      <c r="E379" s="651" t="s">
        <v>3833</v>
      </c>
      <c r="F379" s="652" t="s">
        <v>3834</v>
      </c>
    </row>
    <row r="380" spans="1:12" x14ac:dyDescent="0.2">
      <c r="A380" s="615"/>
      <c r="B380" s="665">
        <v>4</v>
      </c>
      <c r="C380" s="656" t="s">
        <v>898</v>
      </c>
      <c r="D380" s="657" t="s">
        <v>4305</v>
      </c>
      <c r="E380" s="651" t="s">
        <v>3833</v>
      </c>
      <c r="F380" s="652" t="s">
        <v>4306</v>
      </c>
    </row>
    <row r="381" spans="1:12" x14ac:dyDescent="0.2">
      <c r="A381" s="615"/>
      <c r="B381" s="665">
        <v>4</v>
      </c>
      <c r="C381" s="656" t="s">
        <v>900</v>
      </c>
      <c r="D381" s="657" t="s">
        <v>4503</v>
      </c>
      <c r="E381" s="651" t="s">
        <v>3833</v>
      </c>
      <c r="F381" s="652" t="s">
        <v>3834</v>
      </c>
    </row>
    <row r="382" spans="1:12" x14ac:dyDescent="0.2">
      <c r="A382" s="615"/>
      <c r="B382" s="665">
        <v>4</v>
      </c>
      <c r="C382" s="656" t="s">
        <v>901</v>
      </c>
      <c r="D382" s="657" t="s">
        <v>4504</v>
      </c>
      <c r="E382" s="651" t="s">
        <v>3833</v>
      </c>
      <c r="F382" s="652" t="s">
        <v>3834</v>
      </c>
    </row>
    <row r="383" spans="1:12" x14ac:dyDescent="0.2">
      <c r="A383" s="615"/>
      <c r="B383" s="665">
        <v>4</v>
      </c>
      <c r="C383" s="656" t="s">
        <v>902</v>
      </c>
      <c r="D383" s="657" t="s">
        <v>4505</v>
      </c>
      <c r="E383" s="651" t="s">
        <v>3833</v>
      </c>
      <c r="F383" s="652" t="s">
        <v>3834</v>
      </c>
    </row>
    <row r="384" spans="1:12" x14ac:dyDescent="0.2">
      <c r="A384" s="615"/>
      <c r="B384" s="665">
        <v>4</v>
      </c>
      <c r="C384" s="656" t="s">
        <v>903</v>
      </c>
      <c r="D384" s="657" t="s">
        <v>4506</v>
      </c>
      <c r="E384" s="651" t="s">
        <v>3833</v>
      </c>
      <c r="F384" s="652" t="s">
        <v>3834</v>
      </c>
    </row>
    <row r="385" spans="1:6" x14ac:dyDescent="0.2">
      <c r="A385" s="615"/>
      <c r="B385" s="665">
        <v>4</v>
      </c>
      <c r="C385" s="656" t="s">
        <v>904</v>
      </c>
      <c r="D385" s="657" t="s">
        <v>4507</v>
      </c>
      <c r="E385" s="651" t="s">
        <v>3833</v>
      </c>
      <c r="F385" s="652" t="s">
        <v>3834</v>
      </c>
    </row>
    <row r="386" spans="1:6" x14ac:dyDescent="0.2">
      <c r="A386" s="615"/>
      <c r="B386" s="665">
        <v>4</v>
      </c>
      <c r="C386" s="656" t="s">
        <v>905</v>
      </c>
      <c r="D386" s="657" t="s">
        <v>4508</v>
      </c>
      <c r="E386" s="651" t="s">
        <v>3833</v>
      </c>
      <c r="F386" s="652" t="s">
        <v>3834</v>
      </c>
    </row>
    <row r="387" spans="1:6" x14ac:dyDescent="0.2">
      <c r="A387" s="615"/>
      <c r="B387" s="665">
        <v>4</v>
      </c>
      <c r="C387" s="656" t="s">
        <v>907</v>
      </c>
      <c r="D387" s="657" t="s">
        <v>4509</v>
      </c>
      <c r="E387" s="651" t="s">
        <v>3833</v>
      </c>
      <c r="F387" s="652" t="s">
        <v>3834</v>
      </c>
    </row>
    <row r="388" spans="1:6" x14ac:dyDescent="0.2">
      <c r="A388" s="615"/>
      <c r="B388" s="665">
        <v>4</v>
      </c>
      <c r="C388" s="656" t="s">
        <v>908</v>
      </c>
      <c r="D388" s="657" t="s">
        <v>4510</v>
      </c>
      <c r="E388" s="651" t="s">
        <v>3833</v>
      </c>
      <c r="F388" s="652" t="s">
        <v>3917</v>
      </c>
    </row>
    <row r="389" spans="1:6" x14ac:dyDescent="0.2">
      <c r="A389" s="615"/>
      <c r="B389" s="665">
        <v>4</v>
      </c>
      <c r="C389" s="656" t="s">
        <v>909</v>
      </c>
      <c r="D389" s="657" t="s">
        <v>4511</v>
      </c>
      <c r="E389" s="651" t="s">
        <v>3833</v>
      </c>
      <c r="F389" s="652" t="s">
        <v>3917</v>
      </c>
    </row>
    <row r="390" spans="1:6" x14ac:dyDescent="0.2">
      <c r="A390" s="615"/>
      <c r="B390" s="665">
        <v>4</v>
      </c>
      <c r="C390" s="656" t="s">
        <v>910</v>
      </c>
      <c r="D390" s="657" t="s">
        <v>4512</v>
      </c>
      <c r="E390" s="651" t="s">
        <v>3833</v>
      </c>
      <c r="F390" s="652" t="s">
        <v>3834</v>
      </c>
    </row>
    <row r="391" spans="1:6" x14ac:dyDescent="0.2">
      <c r="A391" s="615"/>
      <c r="B391" s="665">
        <v>4</v>
      </c>
      <c r="C391" s="656" t="s">
        <v>911</v>
      </c>
      <c r="D391" s="657" t="s">
        <v>4513</v>
      </c>
      <c r="E391" s="651" t="s">
        <v>3833</v>
      </c>
      <c r="F391" s="652" t="s">
        <v>3834</v>
      </c>
    </row>
    <row r="392" spans="1:6" x14ac:dyDescent="0.2">
      <c r="A392" s="615"/>
      <c r="B392" s="665">
        <v>4</v>
      </c>
      <c r="C392" s="656" t="s">
        <v>913</v>
      </c>
      <c r="D392" s="657" t="s">
        <v>4514</v>
      </c>
      <c r="E392" s="651" t="s">
        <v>3833</v>
      </c>
      <c r="F392" s="652" t="s">
        <v>3917</v>
      </c>
    </row>
    <row r="393" spans="1:6" x14ac:dyDescent="0.2">
      <c r="A393" s="615"/>
      <c r="B393" s="665">
        <v>4</v>
      </c>
      <c r="C393" s="656" t="s">
        <v>914</v>
      </c>
      <c r="D393" s="657" t="s">
        <v>4515</v>
      </c>
      <c r="E393" s="651" t="s">
        <v>3833</v>
      </c>
      <c r="F393" s="652" t="s">
        <v>4417</v>
      </c>
    </row>
    <row r="394" spans="1:6" x14ac:dyDescent="0.2">
      <c r="A394" s="615"/>
      <c r="B394" s="665">
        <v>4</v>
      </c>
      <c r="C394" s="656" t="s">
        <v>915</v>
      </c>
      <c r="D394" s="657" t="s">
        <v>4512</v>
      </c>
      <c r="E394" s="651" t="s">
        <v>3833</v>
      </c>
      <c r="F394" s="652" t="s">
        <v>3834</v>
      </c>
    </row>
    <row r="395" spans="1:6" x14ac:dyDescent="0.2">
      <c r="A395" s="615"/>
      <c r="B395" s="665">
        <v>4</v>
      </c>
      <c r="C395" s="656" t="s">
        <v>917</v>
      </c>
      <c r="D395" s="657" t="s">
        <v>4516</v>
      </c>
      <c r="E395" s="651" t="s">
        <v>3833</v>
      </c>
      <c r="F395" s="652" t="s">
        <v>3834</v>
      </c>
    </row>
    <row r="396" spans="1:6" x14ac:dyDescent="0.2">
      <c r="A396" s="615"/>
      <c r="B396" s="665">
        <v>4</v>
      </c>
      <c r="C396" s="656">
        <v>810004</v>
      </c>
      <c r="D396" s="657" t="s">
        <v>3856</v>
      </c>
      <c r="E396" s="651" t="s">
        <v>3841</v>
      </c>
      <c r="F396" s="652" t="s">
        <v>4183</v>
      </c>
    </row>
    <row r="397" spans="1:6" x14ac:dyDescent="0.2">
      <c r="A397" s="615"/>
      <c r="B397" s="665">
        <v>4</v>
      </c>
      <c r="C397" s="656">
        <v>810104</v>
      </c>
      <c r="D397" s="657" t="s">
        <v>3858</v>
      </c>
      <c r="E397" s="651" t="s">
        <v>3841</v>
      </c>
      <c r="F397" s="652" t="s">
        <v>4517</v>
      </c>
    </row>
    <row r="398" spans="1:6" x14ac:dyDescent="0.2">
      <c r="A398" s="615"/>
      <c r="B398" s="665">
        <v>4</v>
      </c>
      <c r="C398" s="656">
        <v>810204</v>
      </c>
      <c r="D398" s="657" t="s">
        <v>3861</v>
      </c>
      <c r="E398" s="651" t="s">
        <v>3841</v>
      </c>
      <c r="F398" s="652" t="s">
        <v>4088</v>
      </c>
    </row>
    <row r="399" spans="1:6" x14ac:dyDescent="0.2">
      <c r="A399" s="615"/>
      <c r="B399" s="665">
        <v>4</v>
      </c>
      <c r="C399" s="656">
        <v>810304</v>
      </c>
      <c r="D399" s="657" t="s">
        <v>3863</v>
      </c>
      <c r="E399" s="651" t="s">
        <v>3841</v>
      </c>
      <c r="F399" s="652" t="s">
        <v>4518</v>
      </c>
    </row>
    <row r="400" spans="1:6" x14ac:dyDescent="0.2">
      <c r="A400" s="615"/>
      <c r="B400" s="665">
        <v>4</v>
      </c>
      <c r="C400" s="656">
        <v>810404</v>
      </c>
      <c r="D400" s="657" t="s">
        <v>3865</v>
      </c>
      <c r="E400" s="651" t="s">
        <v>3841</v>
      </c>
      <c r="F400" s="652" t="s">
        <v>4519</v>
      </c>
    </row>
    <row r="401" spans="1:6" x14ac:dyDescent="0.2">
      <c r="A401" s="615"/>
      <c r="B401" s="665">
        <v>4</v>
      </c>
      <c r="C401" s="656">
        <v>810604</v>
      </c>
      <c r="D401" s="657" t="s">
        <v>3867</v>
      </c>
      <c r="E401" s="651" t="s">
        <v>3841</v>
      </c>
      <c r="F401" s="652" t="s">
        <v>4518</v>
      </c>
    </row>
    <row r="402" spans="1:6" x14ac:dyDescent="0.2">
      <c r="A402" s="615"/>
      <c r="B402" s="665">
        <v>4</v>
      </c>
      <c r="C402" s="656">
        <v>810804</v>
      </c>
      <c r="D402" s="657" t="s">
        <v>3869</v>
      </c>
      <c r="E402" s="651" t="s">
        <v>3841</v>
      </c>
      <c r="F402" s="652" t="s">
        <v>3962</v>
      </c>
    </row>
    <row r="403" spans="1:6" x14ac:dyDescent="0.2">
      <c r="A403" s="615"/>
      <c r="B403" s="665">
        <v>4</v>
      </c>
      <c r="C403" s="656">
        <v>811104</v>
      </c>
      <c r="D403" s="657" t="s">
        <v>3872</v>
      </c>
      <c r="E403" s="651" t="s">
        <v>3841</v>
      </c>
      <c r="F403" s="652" t="s">
        <v>3937</v>
      </c>
    </row>
    <row r="404" spans="1:6" x14ac:dyDescent="0.2">
      <c r="A404" s="615"/>
      <c r="B404" s="665">
        <v>4</v>
      </c>
      <c r="C404" s="656">
        <v>811204</v>
      </c>
      <c r="D404" s="657" t="s">
        <v>3874</v>
      </c>
      <c r="E404" s="651" t="s">
        <v>3841</v>
      </c>
      <c r="F404" s="652" t="s">
        <v>4180</v>
      </c>
    </row>
    <row r="405" spans="1:6" x14ac:dyDescent="0.2">
      <c r="A405" s="615"/>
      <c r="B405" s="665">
        <v>4</v>
      </c>
      <c r="C405" s="656">
        <v>811404</v>
      </c>
      <c r="D405" s="657" t="s">
        <v>3877</v>
      </c>
      <c r="E405" s="651" t="s">
        <v>3841</v>
      </c>
      <c r="F405" s="652" t="s">
        <v>4469</v>
      </c>
    </row>
    <row r="406" spans="1:6" x14ac:dyDescent="0.2">
      <c r="A406" s="615"/>
      <c r="B406" s="665">
        <v>4</v>
      </c>
      <c r="C406" s="656">
        <v>811504</v>
      </c>
      <c r="D406" s="657" t="s">
        <v>3879</v>
      </c>
      <c r="E406" s="651" t="s">
        <v>3841</v>
      </c>
      <c r="F406" s="652" t="s">
        <v>4469</v>
      </c>
    </row>
    <row r="407" spans="1:6" x14ac:dyDescent="0.2">
      <c r="A407" s="615"/>
      <c r="B407" s="665">
        <v>4</v>
      </c>
      <c r="C407" s="656">
        <v>811704</v>
      </c>
      <c r="D407" s="657" t="s">
        <v>3881</v>
      </c>
      <c r="E407" s="651" t="s">
        <v>3841</v>
      </c>
      <c r="F407" s="652" t="s">
        <v>3962</v>
      </c>
    </row>
    <row r="408" spans="1:6" x14ac:dyDescent="0.2">
      <c r="A408" s="615"/>
      <c r="B408" s="665">
        <v>4</v>
      </c>
      <c r="C408" s="656">
        <v>811804</v>
      </c>
      <c r="D408" s="657" t="s">
        <v>3883</v>
      </c>
      <c r="E408" s="651" t="s">
        <v>3841</v>
      </c>
      <c r="F408" s="652" t="s">
        <v>3907</v>
      </c>
    </row>
    <row r="409" spans="1:6" x14ac:dyDescent="0.2">
      <c r="A409" s="615"/>
      <c r="B409" s="665">
        <v>4</v>
      </c>
      <c r="C409" s="656">
        <v>910004</v>
      </c>
      <c r="D409" s="657" t="s">
        <v>3885</v>
      </c>
      <c r="E409" s="651" t="s">
        <v>3837</v>
      </c>
      <c r="F409" s="652" t="s">
        <v>3917</v>
      </c>
    </row>
    <row r="410" spans="1:6" x14ac:dyDescent="0.2">
      <c r="A410" s="615"/>
      <c r="B410" s="665">
        <v>4</v>
      </c>
      <c r="C410" s="656">
        <v>910104</v>
      </c>
      <c r="D410" s="657" t="s">
        <v>3888</v>
      </c>
      <c r="E410" s="651" t="s">
        <v>3837</v>
      </c>
      <c r="F410" s="652" t="s">
        <v>3962</v>
      </c>
    </row>
    <row r="411" spans="1:6" x14ac:dyDescent="0.2">
      <c r="A411" s="615"/>
      <c r="B411" s="665">
        <v>4</v>
      </c>
      <c r="C411" s="656">
        <v>910304</v>
      </c>
      <c r="D411" s="657" t="s">
        <v>3890</v>
      </c>
      <c r="E411" s="651" t="s">
        <v>3837</v>
      </c>
      <c r="F411" s="652" t="s">
        <v>3937</v>
      </c>
    </row>
    <row r="412" spans="1:6" x14ac:dyDescent="0.2">
      <c r="A412" s="615"/>
      <c r="B412" s="665">
        <v>4</v>
      </c>
      <c r="C412" s="656">
        <v>910404</v>
      </c>
      <c r="D412" s="657" t="s">
        <v>3892</v>
      </c>
      <c r="E412" s="651" t="s">
        <v>3837</v>
      </c>
      <c r="F412" s="652" t="s">
        <v>4203</v>
      </c>
    </row>
    <row r="413" spans="1:6" x14ac:dyDescent="0.2">
      <c r="A413" s="615"/>
      <c r="B413" s="665">
        <v>4</v>
      </c>
      <c r="C413" s="656">
        <v>910504</v>
      </c>
      <c r="D413" s="657" t="s">
        <v>3894</v>
      </c>
      <c r="E413" s="651" t="s">
        <v>3837</v>
      </c>
      <c r="F413" s="652" t="s">
        <v>4174</v>
      </c>
    </row>
    <row r="414" spans="1:6" x14ac:dyDescent="0.2">
      <c r="A414" s="615"/>
      <c r="B414" s="665">
        <v>4</v>
      </c>
      <c r="C414" s="656">
        <v>910604</v>
      </c>
      <c r="D414" s="657" t="s">
        <v>3895</v>
      </c>
      <c r="E414" s="651" t="s">
        <v>3837</v>
      </c>
      <c r="F414" s="652" t="s">
        <v>4180</v>
      </c>
    </row>
    <row r="415" spans="1:6" x14ac:dyDescent="0.2">
      <c r="A415" s="615"/>
      <c r="B415" s="665">
        <v>4</v>
      </c>
      <c r="C415" s="656">
        <v>910704</v>
      </c>
      <c r="D415" s="657" t="s">
        <v>3336</v>
      </c>
      <c r="E415" s="651" t="s">
        <v>3837</v>
      </c>
      <c r="F415" s="652" t="s">
        <v>3937</v>
      </c>
    </row>
    <row r="416" spans="1:6" x14ac:dyDescent="0.2">
      <c r="A416" s="615"/>
      <c r="B416" s="665">
        <v>4</v>
      </c>
      <c r="C416" s="656">
        <v>910804</v>
      </c>
      <c r="D416" s="657" t="s">
        <v>3899</v>
      </c>
      <c r="E416" s="651" t="s">
        <v>3837</v>
      </c>
      <c r="F416" s="652" t="s">
        <v>4006</v>
      </c>
    </row>
    <row r="417" spans="1:6" x14ac:dyDescent="0.2">
      <c r="A417" s="615"/>
      <c r="B417" s="665">
        <v>4</v>
      </c>
      <c r="C417" s="656">
        <v>911004</v>
      </c>
      <c r="D417" s="657" t="s">
        <v>3902</v>
      </c>
      <c r="E417" s="651" t="s">
        <v>3837</v>
      </c>
      <c r="F417" s="652" t="s">
        <v>3907</v>
      </c>
    </row>
    <row r="418" spans="1:6" x14ac:dyDescent="0.2">
      <c r="A418" s="615"/>
      <c r="B418" s="665">
        <v>4</v>
      </c>
      <c r="C418" s="656">
        <v>911104</v>
      </c>
      <c r="D418" s="657" t="s">
        <v>3905</v>
      </c>
      <c r="E418" s="651" t="s">
        <v>3837</v>
      </c>
      <c r="F418" s="652" t="s">
        <v>4174</v>
      </c>
    </row>
    <row r="419" spans="1:6" x14ac:dyDescent="0.2">
      <c r="A419" s="615"/>
      <c r="B419" s="665">
        <v>4</v>
      </c>
      <c r="C419" s="656">
        <v>911204</v>
      </c>
      <c r="D419" s="657" t="s">
        <v>2931</v>
      </c>
      <c r="E419" s="651" t="s">
        <v>3837</v>
      </c>
      <c r="F419" s="652" t="s">
        <v>3962</v>
      </c>
    </row>
    <row r="420" spans="1:6" x14ac:dyDescent="0.2">
      <c r="A420" s="615"/>
      <c r="B420" s="665">
        <v>4</v>
      </c>
      <c r="C420" s="656">
        <v>911304</v>
      </c>
      <c r="D420" s="657" t="s">
        <v>2953</v>
      </c>
      <c r="E420" s="651" t="s">
        <v>3837</v>
      </c>
      <c r="F420" s="652" t="s">
        <v>3937</v>
      </c>
    </row>
    <row r="421" spans="1:6" x14ac:dyDescent="0.2">
      <c r="A421" s="615"/>
      <c r="B421" s="665">
        <v>4</v>
      </c>
      <c r="C421" s="656">
        <v>911404</v>
      </c>
      <c r="D421" s="657" t="s">
        <v>3910</v>
      </c>
      <c r="E421" s="651" t="s">
        <v>3837</v>
      </c>
      <c r="F421" s="652" t="s">
        <v>3834</v>
      </c>
    </row>
    <row r="422" spans="1:6" x14ac:dyDescent="0.2">
      <c r="A422" s="615"/>
      <c r="B422" s="665">
        <v>4</v>
      </c>
      <c r="C422" s="656">
        <v>911504</v>
      </c>
      <c r="D422" s="657" t="s">
        <v>3913</v>
      </c>
      <c r="E422" s="651" t="s">
        <v>3837</v>
      </c>
      <c r="F422" s="652" t="s">
        <v>4238</v>
      </c>
    </row>
    <row r="423" spans="1:6" x14ac:dyDescent="0.2">
      <c r="A423" s="615"/>
      <c r="B423" s="665">
        <v>4</v>
      </c>
      <c r="C423" s="656" t="s">
        <v>271</v>
      </c>
      <c r="D423" s="657" t="s">
        <v>2893</v>
      </c>
      <c r="E423" s="651" t="s">
        <v>3837</v>
      </c>
      <c r="F423" s="652" t="s">
        <v>4019</v>
      </c>
    </row>
    <row r="424" spans="1:6" x14ac:dyDescent="0.2">
      <c r="A424" s="615"/>
      <c r="B424" s="665">
        <v>4</v>
      </c>
      <c r="C424" s="656" t="s">
        <v>281</v>
      </c>
      <c r="D424" s="657" t="s">
        <v>3840</v>
      </c>
      <c r="E424" s="651" t="s">
        <v>3837</v>
      </c>
      <c r="F424" s="652" t="s">
        <v>3919</v>
      </c>
    </row>
    <row r="425" spans="1:6" x14ac:dyDescent="0.2">
      <c r="A425" s="615"/>
      <c r="B425" s="665">
        <v>4</v>
      </c>
      <c r="C425" s="656" t="s">
        <v>296</v>
      </c>
      <c r="D425" s="657" t="s">
        <v>3316</v>
      </c>
      <c r="E425" s="651" t="s">
        <v>3837</v>
      </c>
      <c r="F425" s="652" t="s">
        <v>3904</v>
      </c>
    </row>
    <row r="426" spans="1:6" x14ac:dyDescent="0.2">
      <c r="A426" s="615"/>
      <c r="B426" s="665">
        <v>4</v>
      </c>
      <c r="C426" s="656" t="s">
        <v>307</v>
      </c>
      <c r="D426" s="657" t="s">
        <v>3921</v>
      </c>
      <c r="E426" s="651" t="s">
        <v>3837</v>
      </c>
      <c r="F426" s="652" t="s">
        <v>3904</v>
      </c>
    </row>
    <row r="427" spans="1:6" x14ac:dyDescent="0.2">
      <c r="A427" s="615"/>
      <c r="B427" s="665">
        <v>4</v>
      </c>
      <c r="C427" s="656" t="s">
        <v>318</v>
      </c>
      <c r="D427" s="657" t="s">
        <v>3843</v>
      </c>
      <c r="E427" s="651" t="s">
        <v>3837</v>
      </c>
      <c r="F427" s="652" t="s">
        <v>3919</v>
      </c>
    </row>
    <row r="428" spans="1:6" x14ac:dyDescent="0.2">
      <c r="A428" s="615"/>
      <c r="B428" s="665">
        <v>4</v>
      </c>
      <c r="C428" s="656" t="s">
        <v>328</v>
      </c>
      <c r="D428" s="657" t="s">
        <v>3926</v>
      </c>
      <c r="E428" s="651" t="s">
        <v>3837</v>
      </c>
      <c r="F428" s="652" t="s">
        <v>4019</v>
      </c>
    </row>
    <row r="429" spans="1:6" x14ac:dyDescent="0.2">
      <c r="A429" s="615"/>
      <c r="B429" s="665">
        <v>4</v>
      </c>
      <c r="C429" s="656" t="s">
        <v>337</v>
      </c>
      <c r="D429" s="657" t="s">
        <v>2893</v>
      </c>
      <c r="E429" s="651" t="s">
        <v>3837</v>
      </c>
      <c r="F429" s="652" t="s">
        <v>4019</v>
      </c>
    </row>
    <row r="430" spans="1:6" x14ac:dyDescent="0.2">
      <c r="A430" s="615"/>
      <c r="B430" s="665">
        <v>4</v>
      </c>
      <c r="C430" s="656" t="s">
        <v>346</v>
      </c>
      <c r="D430" s="657" t="s">
        <v>3840</v>
      </c>
      <c r="E430" s="651" t="s">
        <v>3837</v>
      </c>
      <c r="F430" s="652" t="s">
        <v>3919</v>
      </c>
    </row>
    <row r="431" spans="1:6" x14ac:dyDescent="0.2">
      <c r="A431" s="615"/>
      <c r="B431" s="665">
        <v>4</v>
      </c>
      <c r="C431" s="656" t="s">
        <v>353</v>
      </c>
      <c r="D431" s="657" t="s">
        <v>3929</v>
      </c>
      <c r="E431" s="651" t="s">
        <v>3837</v>
      </c>
      <c r="F431" s="652" t="s">
        <v>3904</v>
      </c>
    </row>
    <row r="432" spans="1:6" x14ac:dyDescent="0.2">
      <c r="A432" s="615"/>
      <c r="B432" s="665">
        <v>4</v>
      </c>
      <c r="C432" s="656" t="s">
        <v>360</v>
      </c>
      <c r="D432" s="657" t="s">
        <v>3931</v>
      </c>
      <c r="E432" s="651" t="s">
        <v>3837</v>
      </c>
      <c r="F432" s="652" t="s">
        <v>3917</v>
      </c>
    </row>
    <row r="433" spans="1:6" x14ac:dyDescent="0.2">
      <c r="A433" s="615"/>
      <c r="B433" s="665">
        <v>4</v>
      </c>
      <c r="C433" s="656" t="s">
        <v>367</v>
      </c>
      <c r="D433" s="657" t="s">
        <v>3932</v>
      </c>
      <c r="E433" s="651" t="s">
        <v>3837</v>
      </c>
      <c r="F433" s="652" t="s">
        <v>4151</v>
      </c>
    </row>
    <row r="434" spans="1:6" x14ac:dyDescent="0.2">
      <c r="A434" s="615"/>
      <c r="B434" s="665">
        <v>4</v>
      </c>
      <c r="C434" s="656" t="s">
        <v>375</v>
      </c>
      <c r="D434" s="657" t="s">
        <v>3005</v>
      </c>
      <c r="E434" s="651" t="s">
        <v>3837</v>
      </c>
      <c r="F434" s="652" t="s">
        <v>3834</v>
      </c>
    </row>
    <row r="435" spans="1:6" x14ac:dyDescent="0.2">
      <c r="A435" s="615"/>
      <c r="B435" s="665">
        <v>4</v>
      </c>
      <c r="C435" s="656" t="s">
        <v>930</v>
      </c>
      <c r="D435" s="657" t="s">
        <v>3935</v>
      </c>
      <c r="E435" s="651" t="s">
        <v>3841</v>
      </c>
      <c r="F435" s="652" t="s">
        <v>4088</v>
      </c>
    </row>
    <row r="436" spans="1:6" x14ac:dyDescent="0.2">
      <c r="A436" s="615"/>
      <c r="B436" s="665">
        <v>4</v>
      </c>
      <c r="C436" s="656" t="s">
        <v>932</v>
      </c>
      <c r="D436" s="657" t="s">
        <v>3938</v>
      </c>
      <c r="E436" s="651" t="s">
        <v>3841</v>
      </c>
      <c r="F436" s="652" t="s">
        <v>4151</v>
      </c>
    </row>
    <row r="437" spans="1:6" x14ac:dyDescent="0.2">
      <c r="A437" s="615"/>
      <c r="B437" s="665">
        <v>4</v>
      </c>
      <c r="C437" s="656" t="s">
        <v>934</v>
      </c>
      <c r="D437" s="657" t="s">
        <v>4081</v>
      </c>
      <c r="E437" s="651" t="s">
        <v>3833</v>
      </c>
      <c r="F437" s="652" t="s">
        <v>3887</v>
      </c>
    </row>
    <row r="438" spans="1:6" x14ac:dyDescent="0.2">
      <c r="A438" s="615"/>
      <c r="B438" s="665">
        <v>4</v>
      </c>
      <c r="C438" s="656" t="s">
        <v>936</v>
      </c>
      <c r="D438" s="657" t="s">
        <v>4520</v>
      </c>
      <c r="E438" s="651" t="s">
        <v>3833</v>
      </c>
      <c r="F438" s="652" t="s">
        <v>3860</v>
      </c>
    </row>
    <row r="439" spans="1:6" x14ac:dyDescent="0.2">
      <c r="A439" s="615"/>
      <c r="B439" s="665">
        <v>4</v>
      </c>
      <c r="C439" s="656" t="s">
        <v>938</v>
      </c>
      <c r="D439" s="657" t="s">
        <v>4521</v>
      </c>
      <c r="E439" s="651" t="s">
        <v>3833</v>
      </c>
      <c r="F439" s="652" t="s">
        <v>3834</v>
      </c>
    </row>
    <row r="440" spans="1:6" x14ac:dyDescent="0.2">
      <c r="A440" s="615"/>
      <c r="B440" s="665">
        <v>4</v>
      </c>
      <c r="C440" s="656" t="s">
        <v>382</v>
      </c>
      <c r="D440" s="657" t="s">
        <v>2940</v>
      </c>
      <c r="E440" s="651" t="s">
        <v>3837</v>
      </c>
      <c r="F440" s="652" t="s">
        <v>3925</v>
      </c>
    </row>
    <row r="441" spans="1:6" x14ac:dyDescent="0.2">
      <c r="A441" s="615"/>
      <c r="B441" s="665">
        <v>4</v>
      </c>
      <c r="C441" s="656" t="s">
        <v>387</v>
      </c>
      <c r="D441" s="657" t="s">
        <v>2926</v>
      </c>
      <c r="E441" s="651" t="s">
        <v>3837</v>
      </c>
      <c r="F441" s="652" t="s">
        <v>3917</v>
      </c>
    </row>
    <row r="442" spans="1:6" x14ac:dyDescent="0.2">
      <c r="A442" s="615"/>
      <c r="B442" s="665">
        <v>4</v>
      </c>
      <c r="C442" s="656" t="s">
        <v>940</v>
      </c>
      <c r="D442" s="657" t="s">
        <v>4522</v>
      </c>
      <c r="E442" s="651" t="s">
        <v>3833</v>
      </c>
      <c r="F442" s="652" t="s">
        <v>3834</v>
      </c>
    </row>
    <row r="443" spans="1:6" x14ac:dyDescent="0.2">
      <c r="A443" s="615"/>
      <c r="B443" s="665">
        <v>4</v>
      </c>
      <c r="C443" s="656" t="s">
        <v>941</v>
      </c>
      <c r="D443" s="657" t="s">
        <v>4523</v>
      </c>
      <c r="E443" s="651" t="s">
        <v>3833</v>
      </c>
      <c r="F443" s="652" t="s">
        <v>3904</v>
      </c>
    </row>
    <row r="444" spans="1:6" x14ac:dyDescent="0.2">
      <c r="A444" s="615"/>
      <c r="B444" s="665">
        <v>4</v>
      </c>
      <c r="C444" s="656" t="s">
        <v>943</v>
      </c>
      <c r="D444" s="657" t="s">
        <v>4524</v>
      </c>
      <c r="E444" s="651" t="s">
        <v>3833</v>
      </c>
      <c r="F444" s="652" t="s">
        <v>4019</v>
      </c>
    </row>
    <row r="445" spans="1:6" x14ac:dyDescent="0.2">
      <c r="A445" s="615"/>
      <c r="B445" s="665">
        <v>4</v>
      </c>
      <c r="C445" s="656" t="s">
        <v>945</v>
      </c>
      <c r="D445" s="657" t="s">
        <v>4525</v>
      </c>
      <c r="E445" s="651" t="s">
        <v>3833</v>
      </c>
      <c r="F445" s="652" t="s">
        <v>4519</v>
      </c>
    </row>
    <row r="446" spans="1:6" x14ac:dyDescent="0.2">
      <c r="A446" s="615"/>
      <c r="B446" s="665">
        <v>4</v>
      </c>
      <c r="C446" s="656" t="s">
        <v>947</v>
      </c>
      <c r="D446" s="657" t="s">
        <v>4526</v>
      </c>
      <c r="E446" s="651" t="s">
        <v>3833</v>
      </c>
      <c r="F446" s="652" t="s">
        <v>3834</v>
      </c>
    </row>
    <row r="447" spans="1:6" x14ac:dyDescent="0.2">
      <c r="A447" s="615"/>
      <c r="B447" s="665">
        <v>4</v>
      </c>
      <c r="C447" s="656" t="s">
        <v>949</v>
      </c>
      <c r="D447" s="657" t="s">
        <v>4527</v>
      </c>
      <c r="E447" s="651" t="s">
        <v>3833</v>
      </c>
      <c r="F447" s="652" t="s">
        <v>3834</v>
      </c>
    </row>
    <row r="448" spans="1:6" x14ac:dyDescent="0.2">
      <c r="A448" s="615"/>
      <c r="B448" s="665">
        <v>4</v>
      </c>
      <c r="C448" s="656" t="s">
        <v>950</v>
      </c>
      <c r="D448" s="657" t="s">
        <v>4528</v>
      </c>
      <c r="E448" s="651" t="s">
        <v>3833</v>
      </c>
      <c r="F448" s="652" t="s">
        <v>3834</v>
      </c>
    </row>
    <row r="449" spans="1:6" x14ac:dyDescent="0.2">
      <c r="A449" s="615"/>
      <c r="B449" s="665">
        <v>4</v>
      </c>
      <c r="C449" s="656" t="s">
        <v>951</v>
      </c>
      <c r="D449" s="657" t="s">
        <v>4529</v>
      </c>
      <c r="E449" s="651" t="s">
        <v>3833</v>
      </c>
      <c r="F449" s="652" t="s">
        <v>3834</v>
      </c>
    </row>
    <row r="450" spans="1:6" x14ac:dyDescent="0.2">
      <c r="A450" s="615"/>
      <c r="B450" s="665">
        <v>4</v>
      </c>
      <c r="C450" s="656" t="s">
        <v>953</v>
      </c>
      <c r="D450" s="657" t="s">
        <v>4530</v>
      </c>
      <c r="E450" s="651" t="s">
        <v>3833</v>
      </c>
      <c r="F450" s="652" t="s">
        <v>3834</v>
      </c>
    </row>
    <row r="451" spans="1:6" x14ac:dyDescent="0.2">
      <c r="A451" s="615"/>
      <c r="B451" s="665">
        <v>4</v>
      </c>
      <c r="C451" s="656" t="s">
        <v>954</v>
      </c>
      <c r="D451" s="657" t="s">
        <v>4531</v>
      </c>
      <c r="E451" s="651" t="s">
        <v>3833</v>
      </c>
      <c r="F451" s="652" t="s">
        <v>3834</v>
      </c>
    </row>
    <row r="452" spans="1:6" x14ac:dyDescent="0.2">
      <c r="A452" s="615"/>
      <c r="B452" s="665">
        <v>4</v>
      </c>
      <c r="C452" s="656" t="s">
        <v>956</v>
      </c>
      <c r="D452" s="657" t="s">
        <v>3921</v>
      </c>
      <c r="E452" s="651" t="s">
        <v>3833</v>
      </c>
      <c r="F452" s="652" t="s">
        <v>3904</v>
      </c>
    </row>
    <row r="453" spans="1:6" x14ac:dyDescent="0.2">
      <c r="A453" s="615"/>
      <c r="B453" s="665">
        <v>4</v>
      </c>
      <c r="C453" s="656">
        <v>62</v>
      </c>
      <c r="D453" s="657" t="s">
        <v>4282</v>
      </c>
      <c r="E453" s="651" t="s">
        <v>3833</v>
      </c>
      <c r="F453" s="652" t="s">
        <v>4238</v>
      </c>
    </row>
    <row r="454" spans="1:6" x14ac:dyDescent="0.2">
      <c r="A454" s="615"/>
      <c r="B454" s="665">
        <v>4</v>
      </c>
      <c r="C454" s="656">
        <v>63</v>
      </c>
      <c r="D454" s="657" t="s">
        <v>4284</v>
      </c>
      <c r="E454" s="651" t="s">
        <v>3833</v>
      </c>
      <c r="F454" s="652" t="s">
        <v>4238</v>
      </c>
    </row>
    <row r="455" spans="1:6" x14ac:dyDescent="0.2">
      <c r="A455" s="615"/>
      <c r="B455" s="665">
        <v>4</v>
      </c>
      <c r="C455" s="656">
        <v>121</v>
      </c>
      <c r="D455" s="657" t="s">
        <v>4532</v>
      </c>
      <c r="E455" s="651" t="s">
        <v>3833</v>
      </c>
      <c r="F455" s="652" t="s">
        <v>4533</v>
      </c>
    </row>
    <row r="456" spans="1:6" x14ac:dyDescent="0.2">
      <c r="A456" s="615"/>
      <c r="B456" s="665">
        <v>4</v>
      </c>
      <c r="C456" s="656">
        <v>122</v>
      </c>
      <c r="D456" s="657" t="s">
        <v>4534</v>
      </c>
      <c r="E456" s="651" t="s">
        <v>3833</v>
      </c>
      <c r="F456" s="652" t="s">
        <v>4533</v>
      </c>
    </row>
    <row r="457" spans="1:6" x14ac:dyDescent="0.2">
      <c r="A457" s="615"/>
      <c r="B457" s="665">
        <v>4</v>
      </c>
      <c r="C457" s="656">
        <v>123</v>
      </c>
      <c r="D457" s="657" t="s">
        <v>4535</v>
      </c>
      <c r="E457" s="651" t="s">
        <v>3833</v>
      </c>
      <c r="F457" s="652" t="s">
        <v>4533</v>
      </c>
    </row>
    <row r="458" spans="1:6" x14ac:dyDescent="0.2">
      <c r="A458" s="615"/>
      <c r="B458" s="665">
        <v>4</v>
      </c>
      <c r="C458" s="656" t="s">
        <v>958</v>
      </c>
      <c r="D458" s="657" t="s">
        <v>3973</v>
      </c>
      <c r="E458" s="651" t="s">
        <v>3833</v>
      </c>
      <c r="F458" s="652" t="s">
        <v>3876</v>
      </c>
    </row>
    <row r="459" spans="1:6" x14ac:dyDescent="0.2">
      <c r="A459" s="615"/>
      <c r="B459" s="665">
        <v>4</v>
      </c>
      <c r="C459" s="656" t="s">
        <v>959</v>
      </c>
      <c r="D459" s="657" t="s">
        <v>4111</v>
      </c>
      <c r="E459" s="651" t="s">
        <v>3833</v>
      </c>
      <c r="F459" s="652" t="s">
        <v>3834</v>
      </c>
    </row>
    <row r="460" spans="1:6" x14ac:dyDescent="0.2">
      <c r="A460" s="615"/>
      <c r="B460" s="665">
        <v>4</v>
      </c>
      <c r="C460" s="656" t="s">
        <v>392</v>
      </c>
      <c r="D460" s="657" t="s">
        <v>2945</v>
      </c>
      <c r="E460" s="651" t="s">
        <v>3837</v>
      </c>
      <c r="F460" s="652" t="s">
        <v>3915</v>
      </c>
    </row>
    <row r="461" spans="1:6" x14ac:dyDescent="0.2">
      <c r="A461" s="615"/>
      <c r="B461" s="665">
        <v>4</v>
      </c>
      <c r="C461" s="656" t="s">
        <v>961</v>
      </c>
      <c r="D461" s="657" t="s">
        <v>3944</v>
      </c>
      <c r="E461" s="651" t="s">
        <v>3841</v>
      </c>
      <c r="F461" s="652" t="s">
        <v>4088</v>
      </c>
    </row>
    <row r="462" spans="1:6" x14ac:dyDescent="0.2">
      <c r="A462" s="615"/>
      <c r="B462" s="665">
        <v>4</v>
      </c>
      <c r="C462" s="656" t="s">
        <v>396</v>
      </c>
      <c r="D462" s="657" t="s">
        <v>3946</v>
      </c>
      <c r="E462" s="651" t="s">
        <v>3837</v>
      </c>
      <c r="F462" s="652" t="s">
        <v>3943</v>
      </c>
    </row>
    <row r="463" spans="1:6" x14ac:dyDescent="0.2">
      <c r="A463" s="615"/>
      <c r="B463" s="665">
        <v>4</v>
      </c>
      <c r="C463" s="656" t="s">
        <v>2959</v>
      </c>
      <c r="D463" s="657" t="s">
        <v>2958</v>
      </c>
      <c r="E463" s="651" t="s">
        <v>3837</v>
      </c>
      <c r="F463" s="652"/>
    </row>
    <row r="464" spans="1:6" x14ac:dyDescent="0.2">
      <c r="A464" s="615"/>
      <c r="B464" s="665">
        <v>4</v>
      </c>
      <c r="C464" s="656" t="s">
        <v>962</v>
      </c>
      <c r="D464" s="657" t="s">
        <v>3856</v>
      </c>
      <c r="E464" s="651" t="s">
        <v>3833</v>
      </c>
      <c r="F464" s="652" t="s">
        <v>4183</v>
      </c>
    </row>
    <row r="465" spans="1:6" x14ac:dyDescent="0.2">
      <c r="A465" s="615"/>
      <c r="B465" s="665">
        <v>4</v>
      </c>
      <c r="C465" s="656" t="s">
        <v>963</v>
      </c>
      <c r="D465" s="657" t="s">
        <v>3863</v>
      </c>
      <c r="E465" s="651" t="s">
        <v>3833</v>
      </c>
      <c r="F465" s="652" t="s">
        <v>4518</v>
      </c>
    </row>
    <row r="466" spans="1:6" x14ac:dyDescent="0.2">
      <c r="A466" s="615"/>
      <c r="B466" s="665">
        <v>4</v>
      </c>
      <c r="C466" s="656" t="s">
        <v>965</v>
      </c>
      <c r="D466" s="657" t="s">
        <v>3865</v>
      </c>
      <c r="E466" s="651" t="s">
        <v>3833</v>
      </c>
      <c r="F466" s="652" t="s">
        <v>4519</v>
      </c>
    </row>
    <row r="467" spans="1:6" x14ac:dyDescent="0.2">
      <c r="A467" s="615"/>
      <c r="B467" s="665">
        <v>4</v>
      </c>
      <c r="C467" s="656" t="s">
        <v>967</v>
      </c>
      <c r="D467" s="657" t="s">
        <v>3867</v>
      </c>
      <c r="E467" s="651" t="s">
        <v>3833</v>
      </c>
      <c r="F467" s="652" t="s">
        <v>4518</v>
      </c>
    </row>
    <row r="468" spans="1:6" x14ac:dyDescent="0.2">
      <c r="A468" s="615"/>
      <c r="B468" s="665">
        <v>4</v>
      </c>
      <c r="C468" s="656" t="s">
        <v>969</v>
      </c>
      <c r="D468" s="657" t="s">
        <v>3881</v>
      </c>
      <c r="E468" s="651" t="s">
        <v>3833</v>
      </c>
      <c r="F468" s="652" t="s">
        <v>3962</v>
      </c>
    </row>
    <row r="469" spans="1:6" x14ac:dyDescent="0.2">
      <c r="A469" s="615"/>
      <c r="B469" s="665">
        <v>4</v>
      </c>
      <c r="C469" s="656" t="s">
        <v>971</v>
      </c>
      <c r="D469" s="657" t="s">
        <v>3883</v>
      </c>
      <c r="E469" s="651" t="s">
        <v>3833</v>
      </c>
      <c r="F469" s="652" t="s">
        <v>3907</v>
      </c>
    </row>
    <row r="470" spans="1:6" x14ac:dyDescent="0.2">
      <c r="A470" s="615"/>
      <c r="B470" s="665">
        <v>4</v>
      </c>
      <c r="C470" s="656" t="s">
        <v>973</v>
      </c>
      <c r="D470" s="657" t="s">
        <v>3960</v>
      </c>
      <c r="E470" s="651" t="s">
        <v>3833</v>
      </c>
      <c r="F470" s="652" t="s">
        <v>4235</v>
      </c>
    </row>
    <row r="471" spans="1:6" x14ac:dyDescent="0.2">
      <c r="A471" s="615"/>
      <c r="B471" s="665">
        <v>4</v>
      </c>
      <c r="C471" s="656" t="s">
        <v>400</v>
      </c>
      <c r="D471" s="657" t="s">
        <v>2924</v>
      </c>
      <c r="E471" s="651" t="s">
        <v>3837</v>
      </c>
      <c r="F471" s="652" t="s">
        <v>3942</v>
      </c>
    </row>
    <row r="472" spans="1:6" x14ac:dyDescent="0.2">
      <c r="A472" s="615"/>
      <c r="B472" s="665">
        <v>4</v>
      </c>
      <c r="C472" s="656" t="s">
        <v>404</v>
      </c>
      <c r="D472" s="657" t="s">
        <v>3953</v>
      </c>
      <c r="E472" s="651" t="s">
        <v>3837</v>
      </c>
      <c r="F472" s="652" t="s">
        <v>4417</v>
      </c>
    </row>
    <row r="473" spans="1:6" x14ac:dyDescent="0.2">
      <c r="A473" s="615"/>
      <c r="B473" s="665">
        <v>4</v>
      </c>
      <c r="C473" s="656" t="s">
        <v>974</v>
      </c>
      <c r="D473" s="657" t="s">
        <v>4536</v>
      </c>
      <c r="E473" s="651" t="s">
        <v>3833</v>
      </c>
      <c r="F473" s="652" t="s">
        <v>3834</v>
      </c>
    </row>
    <row r="474" spans="1:6" x14ac:dyDescent="0.2">
      <c r="A474" s="615"/>
      <c r="B474" s="665">
        <v>4</v>
      </c>
      <c r="C474" s="656" t="s">
        <v>976</v>
      </c>
      <c r="D474" s="657" t="s">
        <v>4537</v>
      </c>
      <c r="E474" s="651" t="s">
        <v>3833</v>
      </c>
      <c r="F474" s="652" t="s">
        <v>4180</v>
      </c>
    </row>
    <row r="475" spans="1:6" x14ac:dyDescent="0.2">
      <c r="A475" s="615"/>
      <c r="B475" s="665">
        <v>4</v>
      </c>
      <c r="C475" s="656" t="s">
        <v>978</v>
      </c>
      <c r="D475" s="657" t="s">
        <v>4460</v>
      </c>
      <c r="E475" s="651" t="s">
        <v>3833</v>
      </c>
      <c r="F475" s="652" t="s">
        <v>3860</v>
      </c>
    </row>
    <row r="476" spans="1:6" x14ac:dyDescent="0.2">
      <c r="A476" s="615"/>
      <c r="B476" s="665">
        <v>4</v>
      </c>
      <c r="C476" s="656" t="s">
        <v>980</v>
      </c>
      <c r="D476" s="657" t="s">
        <v>3941</v>
      </c>
      <c r="E476" s="651" t="s">
        <v>3833</v>
      </c>
      <c r="F476" s="652" t="s">
        <v>3942</v>
      </c>
    </row>
    <row r="477" spans="1:6" x14ac:dyDescent="0.2">
      <c r="A477" s="615"/>
      <c r="B477" s="665">
        <v>4</v>
      </c>
      <c r="C477" s="656" t="s">
        <v>982</v>
      </c>
      <c r="D477" s="657" t="s">
        <v>2968</v>
      </c>
      <c r="E477" s="651" t="s">
        <v>3833</v>
      </c>
      <c r="F477" s="652" t="s">
        <v>4447</v>
      </c>
    </row>
    <row r="478" spans="1:6" x14ac:dyDescent="0.2">
      <c r="A478" s="615"/>
      <c r="B478" s="665">
        <v>4</v>
      </c>
      <c r="C478" s="656" t="s">
        <v>984</v>
      </c>
      <c r="D478" s="657" t="s">
        <v>4356</v>
      </c>
      <c r="E478" s="651" t="s">
        <v>3833</v>
      </c>
      <c r="F478" s="652" t="s">
        <v>4208</v>
      </c>
    </row>
    <row r="479" spans="1:6" x14ac:dyDescent="0.2">
      <c r="A479" s="615"/>
      <c r="B479" s="665">
        <v>4</v>
      </c>
      <c r="C479" s="656" t="s">
        <v>986</v>
      </c>
      <c r="D479" s="657" t="s">
        <v>4179</v>
      </c>
      <c r="E479" s="651" t="s">
        <v>3833</v>
      </c>
      <c r="F479" s="652" t="s">
        <v>4180</v>
      </c>
    </row>
    <row r="480" spans="1:6" x14ac:dyDescent="0.2">
      <c r="A480" s="615"/>
      <c r="B480" s="665">
        <v>4</v>
      </c>
      <c r="C480" s="656" t="s">
        <v>988</v>
      </c>
      <c r="D480" s="657" t="s">
        <v>4438</v>
      </c>
      <c r="E480" s="651" t="s">
        <v>3833</v>
      </c>
      <c r="F480" s="652" t="s">
        <v>3915</v>
      </c>
    </row>
    <row r="481" spans="1:6" x14ac:dyDescent="0.2">
      <c r="A481" s="615"/>
      <c r="B481" s="665">
        <v>4</v>
      </c>
      <c r="C481" s="656" t="s">
        <v>990</v>
      </c>
      <c r="D481" s="657" t="s">
        <v>4305</v>
      </c>
      <c r="E481" s="651" t="s">
        <v>3833</v>
      </c>
      <c r="F481" s="652" t="s">
        <v>3887</v>
      </c>
    </row>
    <row r="482" spans="1:6" x14ac:dyDescent="0.2">
      <c r="A482" s="615"/>
      <c r="B482" s="665">
        <v>4</v>
      </c>
      <c r="C482" s="656" t="s">
        <v>992</v>
      </c>
      <c r="D482" s="657" t="s">
        <v>4538</v>
      </c>
      <c r="E482" s="651" t="s">
        <v>3833</v>
      </c>
      <c r="F482" s="652" t="s">
        <v>4447</v>
      </c>
    </row>
    <row r="483" spans="1:6" x14ac:dyDescent="0.2">
      <c r="A483" s="615"/>
      <c r="B483" s="665">
        <v>4</v>
      </c>
      <c r="C483" s="656" t="s">
        <v>994</v>
      </c>
      <c r="D483" s="657" t="s">
        <v>3909</v>
      </c>
      <c r="E483" s="651" t="s">
        <v>3833</v>
      </c>
      <c r="F483" s="652" t="s">
        <v>3887</v>
      </c>
    </row>
    <row r="484" spans="1:6" x14ac:dyDescent="0.2">
      <c r="A484" s="615"/>
      <c r="B484" s="665">
        <v>4</v>
      </c>
      <c r="C484" s="656" t="s">
        <v>995</v>
      </c>
      <c r="D484" s="657" t="s">
        <v>4411</v>
      </c>
      <c r="E484" s="651" t="s">
        <v>3833</v>
      </c>
      <c r="F484" s="652" t="s">
        <v>4019</v>
      </c>
    </row>
    <row r="485" spans="1:6" x14ac:dyDescent="0.2">
      <c r="A485" s="615"/>
      <c r="B485" s="665">
        <v>4</v>
      </c>
      <c r="C485" s="656" t="s">
        <v>997</v>
      </c>
      <c r="D485" s="657" t="s">
        <v>2985</v>
      </c>
      <c r="E485" s="651" t="s">
        <v>3833</v>
      </c>
      <c r="F485" s="652" t="s">
        <v>4124</v>
      </c>
    </row>
    <row r="486" spans="1:6" x14ac:dyDescent="0.2">
      <c r="A486" s="615"/>
      <c r="B486" s="665">
        <v>4</v>
      </c>
      <c r="C486" s="656" t="s">
        <v>999</v>
      </c>
      <c r="D486" s="657" t="s">
        <v>2995</v>
      </c>
      <c r="E486" s="651" t="s">
        <v>3833</v>
      </c>
      <c r="F486" s="652" t="s">
        <v>4539</v>
      </c>
    </row>
    <row r="487" spans="1:6" x14ac:dyDescent="0.2">
      <c r="A487" s="615"/>
      <c r="B487" s="665">
        <v>4</v>
      </c>
      <c r="C487" s="656" t="s">
        <v>1000</v>
      </c>
      <c r="D487" s="657" t="s">
        <v>4354</v>
      </c>
      <c r="E487" s="651" t="s">
        <v>3833</v>
      </c>
      <c r="F487" s="652" t="s">
        <v>4208</v>
      </c>
    </row>
    <row r="488" spans="1:6" x14ac:dyDescent="0.2">
      <c r="A488" s="615"/>
      <c r="B488" s="665">
        <v>4</v>
      </c>
      <c r="C488" s="656" t="s">
        <v>407</v>
      </c>
      <c r="D488" s="657" t="s">
        <v>2893</v>
      </c>
      <c r="E488" s="651" t="s">
        <v>3837</v>
      </c>
      <c r="F488" s="652" t="s">
        <v>4019</v>
      </c>
    </row>
    <row r="489" spans="1:6" x14ac:dyDescent="0.2">
      <c r="A489" s="615"/>
      <c r="B489" s="665">
        <v>4</v>
      </c>
      <c r="C489" s="656" t="s">
        <v>410</v>
      </c>
      <c r="D489" s="657" t="s">
        <v>3005</v>
      </c>
      <c r="E489" s="651" t="s">
        <v>3837</v>
      </c>
      <c r="F489" s="652" t="s">
        <v>3834</v>
      </c>
    </row>
    <row r="490" spans="1:6" x14ac:dyDescent="0.2">
      <c r="A490" s="615"/>
      <c r="B490" s="665">
        <v>4</v>
      </c>
      <c r="C490" s="656" t="s">
        <v>1002</v>
      </c>
      <c r="D490" s="657" t="s">
        <v>2893</v>
      </c>
      <c r="E490" s="651" t="s">
        <v>3833</v>
      </c>
      <c r="F490" s="652" t="s">
        <v>4019</v>
      </c>
    </row>
    <row r="491" spans="1:6" x14ac:dyDescent="0.2">
      <c r="A491" s="615"/>
      <c r="B491" s="665">
        <v>4</v>
      </c>
      <c r="C491" s="656" t="s">
        <v>1004</v>
      </c>
      <c r="D491" s="657" t="s">
        <v>3840</v>
      </c>
      <c r="E491" s="651" t="s">
        <v>3833</v>
      </c>
      <c r="F491" s="652" t="s">
        <v>3919</v>
      </c>
    </row>
    <row r="492" spans="1:6" x14ac:dyDescent="0.2">
      <c r="A492" s="615"/>
      <c r="B492" s="665">
        <v>4</v>
      </c>
      <c r="C492" s="656" t="s">
        <v>1005</v>
      </c>
      <c r="D492" s="657" t="s">
        <v>3921</v>
      </c>
      <c r="E492" s="651" t="s">
        <v>3833</v>
      </c>
      <c r="F492" s="652" t="s">
        <v>3904</v>
      </c>
    </row>
    <row r="493" spans="1:6" x14ac:dyDescent="0.2">
      <c r="A493" s="615"/>
      <c r="B493" s="665">
        <v>4</v>
      </c>
      <c r="C493" s="656" t="s">
        <v>1006</v>
      </c>
      <c r="D493" s="657" t="s">
        <v>2893</v>
      </c>
      <c r="E493" s="651" t="s">
        <v>3833</v>
      </c>
      <c r="F493" s="652" t="s">
        <v>4019</v>
      </c>
    </row>
    <row r="494" spans="1:6" x14ac:dyDescent="0.2">
      <c r="A494" s="615"/>
      <c r="B494" s="665">
        <v>4</v>
      </c>
      <c r="C494" s="656" t="s">
        <v>1007</v>
      </c>
      <c r="D494" s="657" t="s">
        <v>3840</v>
      </c>
      <c r="E494" s="651" t="s">
        <v>3833</v>
      </c>
      <c r="F494" s="652" t="s">
        <v>3919</v>
      </c>
    </row>
    <row r="495" spans="1:6" x14ac:dyDescent="0.2">
      <c r="A495" s="615"/>
      <c r="B495" s="665">
        <v>4</v>
      </c>
      <c r="C495" s="656" t="s">
        <v>1008</v>
      </c>
      <c r="D495" s="657" t="s">
        <v>3920</v>
      </c>
      <c r="E495" s="651" t="s">
        <v>3833</v>
      </c>
      <c r="F495" s="652" t="s">
        <v>3917</v>
      </c>
    </row>
    <row r="496" spans="1:6" x14ac:dyDescent="0.2">
      <c r="A496" s="615"/>
      <c r="B496" s="665">
        <v>4</v>
      </c>
      <c r="C496" s="656" t="s">
        <v>1009</v>
      </c>
      <c r="D496" s="657" t="s">
        <v>3977</v>
      </c>
      <c r="E496" s="651" t="s">
        <v>3833</v>
      </c>
      <c r="F496" s="652" t="s">
        <v>3978</v>
      </c>
    </row>
    <row r="497" spans="1:6" x14ac:dyDescent="0.2">
      <c r="A497" s="615"/>
      <c r="B497" s="665">
        <v>4</v>
      </c>
      <c r="C497" s="656" t="s">
        <v>1010</v>
      </c>
      <c r="D497" s="657" t="s">
        <v>3986</v>
      </c>
      <c r="E497" s="651" t="s">
        <v>3833</v>
      </c>
      <c r="F497" s="652" t="s">
        <v>3978</v>
      </c>
    </row>
    <row r="498" spans="1:6" x14ac:dyDescent="0.2">
      <c r="A498" s="615"/>
      <c r="B498" s="665">
        <v>4</v>
      </c>
      <c r="C498" s="656" t="s">
        <v>1011</v>
      </c>
      <c r="D498" s="657" t="s">
        <v>3988</v>
      </c>
      <c r="E498" s="651" t="s">
        <v>3833</v>
      </c>
      <c r="F498" s="652" t="s">
        <v>3989</v>
      </c>
    </row>
    <row r="499" spans="1:6" x14ac:dyDescent="0.2">
      <c r="A499" s="615"/>
      <c r="B499" s="665">
        <v>4</v>
      </c>
      <c r="C499" s="656" t="s">
        <v>1012</v>
      </c>
      <c r="D499" s="657" t="s">
        <v>4252</v>
      </c>
      <c r="E499" s="651" t="s">
        <v>3833</v>
      </c>
      <c r="F499" s="652" t="s">
        <v>3937</v>
      </c>
    </row>
    <row r="500" spans="1:6" x14ac:dyDescent="0.2">
      <c r="A500" s="615"/>
      <c r="B500" s="665">
        <v>4</v>
      </c>
      <c r="C500" s="656" t="s">
        <v>1013</v>
      </c>
      <c r="D500" s="657" t="s">
        <v>3954</v>
      </c>
      <c r="E500" s="651" t="s">
        <v>3833</v>
      </c>
      <c r="F500" s="652" t="s">
        <v>3937</v>
      </c>
    </row>
    <row r="501" spans="1:6" x14ac:dyDescent="0.2">
      <c r="A501" s="625"/>
      <c r="B501" s="665">
        <v>4</v>
      </c>
      <c r="C501" s="656" t="s">
        <v>1014</v>
      </c>
      <c r="D501" s="657" t="s">
        <v>4540</v>
      </c>
      <c r="E501" s="651" t="s">
        <v>3833</v>
      </c>
      <c r="F501" s="652" t="s">
        <v>3834</v>
      </c>
    </row>
    <row r="502" spans="1:6" x14ac:dyDescent="0.2">
      <c r="B502" s="665">
        <v>4</v>
      </c>
      <c r="C502" s="656" t="s">
        <v>413</v>
      </c>
      <c r="D502" s="657" t="s">
        <v>2953</v>
      </c>
      <c r="E502" s="651" t="s">
        <v>3837</v>
      </c>
      <c r="F502" s="652" t="s">
        <v>3937</v>
      </c>
    </row>
    <row r="503" spans="1:6" x14ac:dyDescent="0.2">
      <c r="B503" s="665">
        <v>4</v>
      </c>
      <c r="C503" s="656" t="s">
        <v>1015</v>
      </c>
      <c r="D503" s="657" t="s">
        <v>3932</v>
      </c>
      <c r="E503" s="651" t="s">
        <v>3833</v>
      </c>
      <c r="F503" s="652" t="s">
        <v>4151</v>
      </c>
    </row>
    <row r="504" spans="1:6" x14ac:dyDescent="0.2">
      <c r="B504" s="665">
        <v>4</v>
      </c>
      <c r="C504" s="656" t="s">
        <v>1016</v>
      </c>
      <c r="D504" s="657" t="s">
        <v>3005</v>
      </c>
      <c r="E504" s="651" t="s">
        <v>3833</v>
      </c>
      <c r="F504" s="652" t="s">
        <v>3834</v>
      </c>
    </row>
    <row r="505" spans="1:6" x14ac:dyDescent="0.2">
      <c r="B505" s="665">
        <v>4</v>
      </c>
      <c r="C505" s="656" t="s">
        <v>1017</v>
      </c>
      <c r="D505" s="657" t="s">
        <v>3935</v>
      </c>
      <c r="E505" s="651" t="s">
        <v>3833</v>
      </c>
      <c r="F505" s="652" t="s">
        <v>4088</v>
      </c>
    </row>
    <row r="506" spans="1:6" x14ac:dyDescent="0.2">
      <c r="B506" s="665">
        <v>4</v>
      </c>
      <c r="C506" s="656" t="s">
        <v>1019</v>
      </c>
      <c r="D506" s="657" t="s">
        <v>3938</v>
      </c>
      <c r="E506" s="651" t="s">
        <v>3833</v>
      </c>
      <c r="F506" s="652" t="s">
        <v>4151</v>
      </c>
    </row>
    <row r="507" spans="1:6" x14ac:dyDescent="0.2">
      <c r="B507" s="665">
        <v>4</v>
      </c>
      <c r="C507" s="656" t="s">
        <v>1020</v>
      </c>
      <c r="D507" s="657" t="s">
        <v>4541</v>
      </c>
      <c r="E507" s="651" t="s">
        <v>3833</v>
      </c>
      <c r="F507" s="652" t="s">
        <v>3834</v>
      </c>
    </row>
    <row r="508" spans="1:6" x14ac:dyDescent="0.2">
      <c r="B508" s="665">
        <v>4</v>
      </c>
      <c r="C508" s="656" t="s">
        <v>1021</v>
      </c>
      <c r="D508" s="657" t="s">
        <v>3980</v>
      </c>
      <c r="E508" s="651" t="s">
        <v>3833</v>
      </c>
      <c r="F508" s="652" t="s">
        <v>3978</v>
      </c>
    </row>
    <row r="509" spans="1:6" x14ac:dyDescent="0.2">
      <c r="B509" s="665">
        <v>4</v>
      </c>
      <c r="C509" s="656" t="s">
        <v>1022</v>
      </c>
      <c r="D509" s="657" t="s">
        <v>4542</v>
      </c>
      <c r="E509" s="651" t="s">
        <v>3833</v>
      </c>
      <c r="F509" s="652" t="s">
        <v>3855</v>
      </c>
    </row>
    <row r="510" spans="1:6" x14ac:dyDescent="0.2">
      <c r="B510" s="665">
        <v>4</v>
      </c>
      <c r="C510" s="656" t="s">
        <v>1023</v>
      </c>
      <c r="D510" s="657" t="s">
        <v>4543</v>
      </c>
      <c r="E510" s="651" t="s">
        <v>3833</v>
      </c>
      <c r="F510" s="652" t="s">
        <v>3937</v>
      </c>
    </row>
    <row r="511" spans="1:6" x14ac:dyDescent="0.2">
      <c r="B511" s="665">
        <v>4</v>
      </c>
      <c r="C511" s="656" t="s">
        <v>1025</v>
      </c>
      <c r="D511" s="657" t="s">
        <v>4544</v>
      </c>
      <c r="E511" s="651" t="s">
        <v>3833</v>
      </c>
      <c r="F511" s="652" t="s">
        <v>3976</v>
      </c>
    </row>
    <row r="512" spans="1:6" x14ac:dyDescent="0.2">
      <c r="B512" s="665">
        <v>4</v>
      </c>
      <c r="C512" s="656" t="s">
        <v>1026</v>
      </c>
      <c r="D512" s="657" t="s">
        <v>3924</v>
      </c>
      <c r="E512" s="651" t="s">
        <v>3833</v>
      </c>
      <c r="F512" s="652" t="s">
        <v>4180</v>
      </c>
    </row>
    <row r="513" spans="2:6" x14ac:dyDescent="0.2">
      <c r="B513" s="665">
        <v>4</v>
      </c>
      <c r="C513" s="656" t="s">
        <v>1027</v>
      </c>
      <c r="D513" s="657" t="s">
        <v>4339</v>
      </c>
      <c r="E513" s="651" t="s">
        <v>3833</v>
      </c>
      <c r="F513" s="652" t="s">
        <v>3871</v>
      </c>
    </row>
    <row r="514" spans="2:6" x14ac:dyDescent="0.2">
      <c r="B514" s="665">
        <v>4</v>
      </c>
      <c r="C514" s="656" t="s">
        <v>1028</v>
      </c>
      <c r="D514" s="657" t="s">
        <v>3922</v>
      </c>
      <c r="E514" s="651" t="s">
        <v>3833</v>
      </c>
      <c r="F514" s="652" t="s">
        <v>3923</v>
      </c>
    </row>
    <row r="515" spans="2:6" x14ac:dyDescent="0.2">
      <c r="B515" s="665">
        <v>4</v>
      </c>
      <c r="C515" s="656" t="s">
        <v>1029</v>
      </c>
      <c r="D515" s="657" t="s">
        <v>4425</v>
      </c>
      <c r="E515" s="651" t="s">
        <v>3833</v>
      </c>
      <c r="F515" s="652" t="s">
        <v>3860</v>
      </c>
    </row>
    <row r="516" spans="2:6" x14ac:dyDescent="0.2">
      <c r="B516" s="665">
        <v>4</v>
      </c>
      <c r="C516" s="656" t="s">
        <v>1030</v>
      </c>
      <c r="D516" s="657" t="s">
        <v>4545</v>
      </c>
      <c r="E516" s="651" t="s">
        <v>3833</v>
      </c>
      <c r="F516" s="652" t="s">
        <v>3855</v>
      </c>
    </row>
    <row r="517" spans="2:6" x14ac:dyDescent="0.2">
      <c r="B517" s="665">
        <v>4</v>
      </c>
      <c r="C517" s="656" t="s">
        <v>1031</v>
      </c>
      <c r="D517" s="657" t="s">
        <v>4546</v>
      </c>
      <c r="E517" s="651" t="s">
        <v>3833</v>
      </c>
      <c r="F517" s="652" t="s">
        <v>3925</v>
      </c>
    </row>
    <row r="518" spans="2:6" x14ac:dyDescent="0.2">
      <c r="B518" s="665">
        <v>4</v>
      </c>
      <c r="C518" s="656" t="s">
        <v>1033</v>
      </c>
      <c r="D518" s="657" t="s">
        <v>4021</v>
      </c>
      <c r="E518" s="651" t="s">
        <v>3833</v>
      </c>
      <c r="F518" s="652" t="s">
        <v>4006</v>
      </c>
    </row>
    <row r="519" spans="2:6" x14ac:dyDescent="0.2">
      <c r="B519" s="665">
        <v>4</v>
      </c>
      <c r="C519" s="656" t="s">
        <v>1034</v>
      </c>
      <c r="D519" s="657" t="s">
        <v>4343</v>
      </c>
      <c r="E519" s="651" t="s">
        <v>3833</v>
      </c>
      <c r="F519" s="652" t="s">
        <v>4001</v>
      </c>
    </row>
    <row r="520" spans="2:6" x14ac:dyDescent="0.2">
      <c r="B520" s="665">
        <v>4</v>
      </c>
      <c r="C520" s="656" t="s">
        <v>1035</v>
      </c>
      <c r="D520" s="657" t="s">
        <v>4547</v>
      </c>
      <c r="E520" s="651" t="s">
        <v>3833</v>
      </c>
      <c r="F520" s="652" t="s">
        <v>4019</v>
      </c>
    </row>
    <row r="521" spans="2:6" x14ac:dyDescent="0.2">
      <c r="B521" s="665">
        <v>4</v>
      </c>
      <c r="C521" s="656" t="s">
        <v>1036</v>
      </c>
      <c r="D521" s="657" t="s">
        <v>4153</v>
      </c>
      <c r="E521" s="651" t="s">
        <v>3833</v>
      </c>
      <c r="F521" s="652" t="s">
        <v>3978</v>
      </c>
    </row>
    <row r="522" spans="2:6" x14ac:dyDescent="0.2">
      <c r="B522" s="665">
        <v>4</v>
      </c>
      <c r="C522" s="656" t="s">
        <v>1037</v>
      </c>
      <c r="D522" s="657" t="s">
        <v>3984</v>
      </c>
      <c r="E522" s="651" t="s">
        <v>3833</v>
      </c>
      <c r="F522" s="652" t="s">
        <v>3978</v>
      </c>
    </row>
    <row r="523" spans="2:6" x14ac:dyDescent="0.2">
      <c r="B523" s="665">
        <v>4</v>
      </c>
      <c r="C523" s="656" t="s">
        <v>1038</v>
      </c>
      <c r="D523" s="657" t="s">
        <v>3991</v>
      </c>
      <c r="E523" s="651" t="s">
        <v>3833</v>
      </c>
      <c r="F523" s="652" t="s">
        <v>3992</v>
      </c>
    </row>
    <row r="524" spans="2:6" x14ac:dyDescent="0.2">
      <c r="B524" s="665">
        <v>4</v>
      </c>
      <c r="C524" s="656" t="s">
        <v>1039</v>
      </c>
      <c r="D524" s="657" t="s">
        <v>4548</v>
      </c>
      <c r="E524" s="651" t="s">
        <v>3833</v>
      </c>
      <c r="F524" s="652" t="s">
        <v>4019</v>
      </c>
    </row>
    <row r="525" spans="2:6" x14ac:dyDescent="0.2">
      <c r="B525" s="665">
        <v>4</v>
      </c>
      <c r="C525" s="656" t="s">
        <v>1040</v>
      </c>
      <c r="D525" s="657" t="s">
        <v>4332</v>
      </c>
      <c r="E525" s="651" t="s">
        <v>3833</v>
      </c>
      <c r="F525" s="652" t="s">
        <v>3849</v>
      </c>
    </row>
    <row r="526" spans="2:6" x14ac:dyDescent="0.2">
      <c r="B526" s="665">
        <v>4</v>
      </c>
      <c r="C526" s="656" t="s">
        <v>1042</v>
      </c>
      <c r="D526" s="657" t="s">
        <v>3844</v>
      </c>
      <c r="E526" s="651" t="s">
        <v>3833</v>
      </c>
      <c r="F526" s="652" t="s">
        <v>3845</v>
      </c>
    </row>
    <row r="527" spans="2:6" x14ac:dyDescent="0.2">
      <c r="B527" s="665">
        <v>4</v>
      </c>
      <c r="C527" s="656" t="s">
        <v>416</v>
      </c>
      <c r="D527" s="657" t="s">
        <v>3892</v>
      </c>
      <c r="E527" s="651" t="s">
        <v>3837</v>
      </c>
      <c r="F527" s="652" t="s">
        <v>4210</v>
      </c>
    </row>
    <row r="528" spans="2:6" x14ac:dyDescent="0.2">
      <c r="B528" s="665">
        <v>4</v>
      </c>
      <c r="C528" s="656" t="s">
        <v>1044</v>
      </c>
      <c r="D528" s="657" t="s">
        <v>4358</v>
      </c>
      <c r="E528" s="651" t="s">
        <v>3833</v>
      </c>
      <c r="F528" s="652" t="s">
        <v>4241</v>
      </c>
    </row>
    <row r="529" spans="2:6" x14ac:dyDescent="0.2">
      <c r="B529" s="665">
        <v>4</v>
      </c>
      <c r="C529" s="656" t="s">
        <v>1045</v>
      </c>
      <c r="D529" s="657" t="s">
        <v>4549</v>
      </c>
      <c r="E529" s="651" t="s">
        <v>3833</v>
      </c>
      <c r="F529" s="652" t="s">
        <v>3855</v>
      </c>
    </row>
    <row r="530" spans="2:6" x14ac:dyDescent="0.2">
      <c r="B530" s="665">
        <v>4</v>
      </c>
      <c r="C530" s="656" t="s">
        <v>1046</v>
      </c>
      <c r="D530" s="657" t="s">
        <v>4550</v>
      </c>
      <c r="E530" s="651" t="s">
        <v>3833</v>
      </c>
      <c r="F530" s="652" t="s">
        <v>3855</v>
      </c>
    </row>
    <row r="531" spans="2:6" x14ac:dyDescent="0.2">
      <c r="B531" s="665">
        <v>4</v>
      </c>
      <c r="C531" s="656" t="s">
        <v>1048</v>
      </c>
      <c r="D531" s="657" t="s">
        <v>4551</v>
      </c>
      <c r="E531" s="651" t="s">
        <v>3833</v>
      </c>
      <c r="F531" s="652" t="s">
        <v>4079</v>
      </c>
    </row>
    <row r="532" spans="2:6" x14ac:dyDescent="0.2">
      <c r="B532" s="665">
        <v>4</v>
      </c>
      <c r="C532" s="656" t="s">
        <v>1050</v>
      </c>
      <c r="D532" s="657" t="s">
        <v>3981</v>
      </c>
      <c r="E532" s="651" t="s">
        <v>3833</v>
      </c>
      <c r="F532" s="652" t="s">
        <v>3978</v>
      </c>
    </row>
    <row r="533" spans="2:6" x14ac:dyDescent="0.2">
      <c r="B533" s="665">
        <v>4</v>
      </c>
      <c r="C533" s="656" t="s">
        <v>1052</v>
      </c>
      <c r="D533" s="657" t="s">
        <v>3895</v>
      </c>
      <c r="E533" s="651" t="s">
        <v>3833</v>
      </c>
      <c r="F533" s="652" t="s">
        <v>4180</v>
      </c>
    </row>
    <row r="534" spans="2:6" x14ac:dyDescent="0.2">
      <c r="B534" s="665">
        <v>4</v>
      </c>
      <c r="C534" s="656" t="s">
        <v>1054</v>
      </c>
      <c r="D534" s="657" t="s">
        <v>4120</v>
      </c>
      <c r="E534" s="651" t="s">
        <v>3833</v>
      </c>
      <c r="F534" s="652" t="s">
        <v>3849</v>
      </c>
    </row>
    <row r="535" spans="2:6" x14ac:dyDescent="0.2">
      <c r="B535" s="665">
        <v>4</v>
      </c>
      <c r="C535" s="656" t="s">
        <v>1056</v>
      </c>
      <c r="D535" s="657" t="s">
        <v>4552</v>
      </c>
      <c r="E535" s="651" t="s">
        <v>3833</v>
      </c>
      <c r="F535" s="652" t="s">
        <v>4088</v>
      </c>
    </row>
    <row r="536" spans="2:6" x14ac:dyDescent="0.2">
      <c r="B536" s="665">
        <v>4</v>
      </c>
      <c r="C536" s="656" t="s">
        <v>1058</v>
      </c>
      <c r="D536" s="657" t="s">
        <v>4553</v>
      </c>
      <c r="E536" s="651" t="s">
        <v>3833</v>
      </c>
      <c r="F536" s="652" t="s">
        <v>3950</v>
      </c>
    </row>
    <row r="537" spans="2:6" x14ac:dyDescent="0.2">
      <c r="B537" s="665">
        <v>4</v>
      </c>
      <c r="C537" s="656" t="s">
        <v>1060</v>
      </c>
      <c r="D537" s="657" t="s">
        <v>4554</v>
      </c>
      <c r="E537" s="651" t="s">
        <v>3833</v>
      </c>
      <c r="F537" s="652" t="s">
        <v>3919</v>
      </c>
    </row>
    <row r="538" spans="2:6" x14ac:dyDescent="0.2">
      <c r="B538" s="665">
        <v>4</v>
      </c>
      <c r="C538" s="656" t="s">
        <v>1062</v>
      </c>
      <c r="D538" s="657" t="s">
        <v>4555</v>
      </c>
      <c r="E538" s="651" t="s">
        <v>3833</v>
      </c>
      <c r="F538" s="652" t="s">
        <v>4060</v>
      </c>
    </row>
    <row r="539" spans="2:6" x14ac:dyDescent="0.2">
      <c r="B539" s="665">
        <v>4</v>
      </c>
      <c r="C539" s="656" t="s">
        <v>1064</v>
      </c>
      <c r="D539" s="657" t="s">
        <v>4556</v>
      </c>
      <c r="E539" s="651" t="s">
        <v>3833</v>
      </c>
      <c r="F539" s="652" t="s">
        <v>3834</v>
      </c>
    </row>
    <row r="540" spans="2:6" x14ac:dyDescent="0.2">
      <c r="B540" s="665">
        <v>4</v>
      </c>
      <c r="C540" s="656" t="s">
        <v>1066</v>
      </c>
      <c r="D540" s="657" t="s">
        <v>4557</v>
      </c>
      <c r="E540" s="651" t="s">
        <v>3833</v>
      </c>
      <c r="F540" s="652" t="s">
        <v>3834</v>
      </c>
    </row>
    <row r="541" spans="2:6" x14ac:dyDescent="0.2">
      <c r="B541" s="665">
        <v>4</v>
      </c>
      <c r="C541" s="656">
        <v>811904</v>
      </c>
      <c r="D541" s="657" t="s">
        <v>3960</v>
      </c>
      <c r="E541" s="651" t="s">
        <v>3841</v>
      </c>
      <c r="F541" s="652" t="s">
        <v>4235</v>
      </c>
    </row>
    <row r="542" spans="2:6" x14ac:dyDescent="0.2">
      <c r="B542" s="665">
        <v>4</v>
      </c>
      <c r="C542" s="656" t="s">
        <v>1069</v>
      </c>
      <c r="D542" s="657" t="s">
        <v>4173</v>
      </c>
      <c r="E542" s="651" t="s">
        <v>3833</v>
      </c>
      <c r="F542" s="652" t="s">
        <v>4174</v>
      </c>
    </row>
    <row r="543" spans="2:6" x14ac:dyDescent="0.2">
      <c r="B543" s="665">
        <v>4</v>
      </c>
      <c r="C543" s="656" t="s">
        <v>1071</v>
      </c>
      <c r="D543" s="657" t="s">
        <v>4558</v>
      </c>
      <c r="E543" s="651" t="s">
        <v>3833</v>
      </c>
      <c r="F543" s="652" t="s">
        <v>4174</v>
      </c>
    </row>
    <row r="544" spans="2:6" x14ac:dyDescent="0.2">
      <c r="B544" s="665">
        <v>4</v>
      </c>
      <c r="C544" s="656" t="s">
        <v>419</v>
      </c>
      <c r="D544" s="657" t="s">
        <v>3963</v>
      </c>
      <c r="E544" s="651" t="s">
        <v>3837</v>
      </c>
      <c r="F544" s="652" t="s">
        <v>4174</v>
      </c>
    </row>
    <row r="545" spans="2:6" x14ac:dyDescent="0.2">
      <c r="B545" s="665">
        <v>4</v>
      </c>
      <c r="C545" s="656" t="s">
        <v>1073</v>
      </c>
      <c r="D545" s="657" t="s">
        <v>4559</v>
      </c>
      <c r="E545" s="651" t="s">
        <v>3833</v>
      </c>
      <c r="F545" s="652" t="s">
        <v>3852</v>
      </c>
    </row>
    <row r="546" spans="2:6" x14ac:dyDescent="0.2">
      <c r="B546" s="665">
        <v>4</v>
      </c>
      <c r="C546" s="656">
        <v>910904</v>
      </c>
      <c r="D546" s="657" t="s">
        <v>3965</v>
      </c>
      <c r="E546" s="651" t="s">
        <v>3837</v>
      </c>
      <c r="F546" s="652" t="s">
        <v>3942</v>
      </c>
    </row>
    <row r="547" spans="2:6" x14ac:dyDescent="0.2">
      <c r="B547" s="665">
        <v>4</v>
      </c>
      <c r="C547" s="656" t="s">
        <v>1075</v>
      </c>
      <c r="D547" s="657" t="s">
        <v>4062</v>
      </c>
      <c r="E547" s="651" t="s">
        <v>3833</v>
      </c>
      <c r="F547" s="652" t="s">
        <v>4063</v>
      </c>
    </row>
    <row r="548" spans="2:6" x14ac:dyDescent="0.2">
      <c r="B548" s="665">
        <v>4</v>
      </c>
      <c r="C548" s="656" t="s">
        <v>1077</v>
      </c>
      <c r="D548" s="657" t="s">
        <v>4334</v>
      </c>
      <c r="E548" s="651" t="s">
        <v>3833</v>
      </c>
      <c r="F548" s="652" t="s">
        <v>3852</v>
      </c>
    </row>
    <row r="549" spans="2:6" x14ac:dyDescent="0.2">
      <c r="B549" s="665">
        <v>4</v>
      </c>
      <c r="C549" s="656" t="s">
        <v>1079</v>
      </c>
      <c r="D549" s="657" t="s">
        <v>4560</v>
      </c>
      <c r="E549" s="651" t="s">
        <v>3833</v>
      </c>
      <c r="F549" s="652" t="s">
        <v>3959</v>
      </c>
    </row>
    <row r="550" spans="2:6" x14ac:dyDescent="0.2">
      <c r="B550" s="665">
        <v>4</v>
      </c>
      <c r="C550" s="656" t="s">
        <v>1081</v>
      </c>
      <c r="D550" s="657" t="s">
        <v>4561</v>
      </c>
      <c r="E550" s="651" t="s">
        <v>3833</v>
      </c>
      <c r="F550" s="652" t="s">
        <v>3950</v>
      </c>
    </row>
    <row r="551" spans="2:6" x14ac:dyDescent="0.2">
      <c r="B551" s="665">
        <v>4</v>
      </c>
      <c r="C551" s="656" t="s">
        <v>1083</v>
      </c>
      <c r="D551" s="657" t="s">
        <v>4508</v>
      </c>
      <c r="E551" s="651" t="s">
        <v>3833</v>
      </c>
      <c r="F551" s="652" t="s">
        <v>3834</v>
      </c>
    </row>
    <row r="552" spans="2:6" x14ac:dyDescent="0.2">
      <c r="B552" s="665">
        <v>4</v>
      </c>
      <c r="C552" s="656">
        <v>151</v>
      </c>
      <c r="D552" s="657" t="s">
        <v>3924</v>
      </c>
      <c r="E552" s="651" t="s">
        <v>3833</v>
      </c>
      <c r="F552" s="652" t="s">
        <v>4180</v>
      </c>
    </row>
    <row r="553" spans="2:6" x14ac:dyDescent="0.2">
      <c r="B553" s="665">
        <v>4</v>
      </c>
      <c r="C553" s="656">
        <v>65</v>
      </c>
      <c r="D553" s="657" t="s">
        <v>4288</v>
      </c>
      <c r="E553" s="651" t="s">
        <v>3833</v>
      </c>
      <c r="F553" s="652" t="s">
        <v>4238</v>
      </c>
    </row>
    <row r="554" spans="2:6" x14ac:dyDescent="0.2">
      <c r="B554" s="665">
        <v>4</v>
      </c>
      <c r="C554" s="656" t="s">
        <v>1087</v>
      </c>
      <c r="D554" s="657" t="s">
        <v>3861</v>
      </c>
      <c r="E554" s="651" t="s">
        <v>3833</v>
      </c>
      <c r="F554" s="652" t="s">
        <v>4088</v>
      </c>
    </row>
    <row r="555" spans="2:6" x14ac:dyDescent="0.2">
      <c r="B555" s="665">
        <v>4</v>
      </c>
      <c r="C555" s="656" t="s">
        <v>1089</v>
      </c>
      <c r="D555" s="657" t="s">
        <v>3872</v>
      </c>
      <c r="E555" s="651" t="s">
        <v>3833</v>
      </c>
      <c r="F555" s="652" t="s">
        <v>3937</v>
      </c>
    </row>
    <row r="556" spans="2:6" x14ac:dyDescent="0.2">
      <c r="B556" s="665">
        <v>4</v>
      </c>
      <c r="C556" s="656" t="s">
        <v>1091</v>
      </c>
      <c r="D556" s="657" t="s">
        <v>4141</v>
      </c>
      <c r="E556" s="651" t="s">
        <v>3833</v>
      </c>
      <c r="F556" s="652" t="s">
        <v>3989</v>
      </c>
    </row>
    <row r="557" spans="2:6" x14ac:dyDescent="0.2">
      <c r="B557" s="665">
        <v>4</v>
      </c>
      <c r="C557" s="656" t="s">
        <v>1093</v>
      </c>
      <c r="D557" s="657" t="s">
        <v>4330</v>
      </c>
      <c r="E557" s="651" t="s">
        <v>3833</v>
      </c>
      <c r="F557" s="652" t="s">
        <v>4060</v>
      </c>
    </row>
    <row r="558" spans="2:6" x14ac:dyDescent="0.2">
      <c r="B558" s="665">
        <v>4</v>
      </c>
      <c r="C558" s="656" t="s">
        <v>1095</v>
      </c>
      <c r="D558" s="657" t="s">
        <v>3843</v>
      </c>
      <c r="E558" s="651" t="s">
        <v>3833</v>
      </c>
      <c r="F558" s="652" t="s">
        <v>3919</v>
      </c>
    </row>
    <row r="559" spans="2:6" x14ac:dyDescent="0.2">
      <c r="B559" s="665">
        <v>4</v>
      </c>
      <c r="C559" s="656" t="s">
        <v>1097</v>
      </c>
      <c r="D559" s="657" t="s">
        <v>4157</v>
      </c>
      <c r="E559" s="651" t="s">
        <v>3833</v>
      </c>
      <c r="F559" s="652" t="s">
        <v>3978</v>
      </c>
    </row>
    <row r="560" spans="2:6" x14ac:dyDescent="0.2">
      <c r="B560" s="665">
        <v>4</v>
      </c>
      <c r="C560" s="656" t="s">
        <v>1099</v>
      </c>
      <c r="D560" s="657" t="s">
        <v>4562</v>
      </c>
      <c r="E560" s="651" t="s">
        <v>3833</v>
      </c>
      <c r="F560" s="652" t="s">
        <v>4458</v>
      </c>
    </row>
    <row r="561" spans="2:6" x14ac:dyDescent="0.2">
      <c r="B561" s="665">
        <v>4</v>
      </c>
      <c r="C561" s="656" t="s">
        <v>1101</v>
      </c>
      <c r="D561" s="657" t="s">
        <v>4563</v>
      </c>
      <c r="E561" s="651" t="s">
        <v>3833</v>
      </c>
      <c r="F561" s="652" t="s">
        <v>4238</v>
      </c>
    </row>
    <row r="562" spans="2:6" x14ac:dyDescent="0.2">
      <c r="B562" s="665">
        <v>4</v>
      </c>
      <c r="C562" s="656" t="s">
        <v>1103</v>
      </c>
      <c r="D562" s="657" t="s">
        <v>4564</v>
      </c>
      <c r="E562" s="651" t="s">
        <v>3833</v>
      </c>
      <c r="F562" s="652" t="s">
        <v>4238</v>
      </c>
    </row>
    <row r="563" spans="2:6" x14ac:dyDescent="0.2">
      <c r="B563" s="665">
        <v>4</v>
      </c>
      <c r="C563" s="656" t="s">
        <v>1105</v>
      </c>
      <c r="D563" s="657" t="s">
        <v>4565</v>
      </c>
      <c r="E563" s="651" t="s">
        <v>3833</v>
      </c>
      <c r="F563" s="652" t="s">
        <v>4238</v>
      </c>
    </row>
    <row r="564" spans="2:6" x14ac:dyDescent="0.2">
      <c r="B564" s="665">
        <v>4</v>
      </c>
      <c r="C564" s="656">
        <v>204</v>
      </c>
      <c r="D564" s="657" t="s">
        <v>4566</v>
      </c>
      <c r="E564" s="651" t="s">
        <v>3833</v>
      </c>
      <c r="F564" s="652" t="s">
        <v>3962</v>
      </c>
    </row>
    <row r="565" spans="2:6" x14ac:dyDescent="0.2">
      <c r="B565" s="665">
        <v>4</v>
      </c>
      <c r="C565" s="656" t="s">
        <v>1108</v>
      </c>
      <c r="D565" s="657" t="s">
        <v>3966</v>
      </c>
      <c r="E565" s="651" t="s">
        <v>3841</v>
      </c>
      <c r="F565" s="652" t="s">
        <v>4238</v>
      </c>
    </row>
    <row r="566" spans="2:6" x14ac:dyDescent="0.2">
      <c r="B566" s="665">
        <v>4</v>
      </c>
      <c r="C566" s="656" t="s">
        <v>1110</v>
      </c>
      <c r="D566" s="657" t="s">
        <v>4567</v>
      </c>
      <c r="E566" s="651" t="s">
        <v>3833</v>
      </c>
      <c r="F566" s="652" t="s">
        <v>4568</v>
      </c>
    </row>
    <row r="567" spans="2:6" x14ac:dyDescent="0.2">
      <c r="B567" s="665">
        <v>4</v>
      </c>
      <c r="C567" s="656" t="s">
        <v>1112</v>
      </c>
      <c r="D567" s="657" t="s">
        <v>4340</v>
      </c>
      <c r="E567" s="651" t="s">
        <v>3833</v>
      </c>
      <c r="F567" s="652" t="s">
        <v>3925</v>
      </c>
    </row>
    <row r="568" spans="2:6" x14ac:dyDescent="0.2">
      <c r="B568" s="665">
        <v>4</v>
      </c>
      <c r="C568" s="656">
        <v>911604</v>
      </c>
      <c r="D568" s="657" t="s">
        <v>3967</v>
      </c>
      <c r="E568" s="651" t="s">
        <v>3837</v>
      </c>
      <c r="F568" s="652" t="s">
        <v>4533</v>
      </c>
    </row>
    <row r="569" spans="2:6" x14ac:dyDescent="0.2">
      <c r="B569" s="665">
        <v>4</v>
      </c>
      <c r="C569" s="656" t="s">
        <v>1114</v>
      </c>
      <c r="D569" s="657" t="s">
        <v>3926</v>
      </c>
      <c r="E569" s="651" t="s">
        <v>3833</v>
      </c>
      <c r="F569" s="652" t="s">
        <v>4019</v>
      </c>
    </row>
    <row r="570" spans="2:6" x14ac:dyDescent="0.2">
      <c r="B570" s="665">
        <v>4</v>
      </c>
      <c r="C570" s="656" t="s">
        <v>1116</v>
      </c>
      <c r="D570" s="657" t="s">
        <v>4569</v>
      </c>
      <c r="E570" s="651" t="s">
        <v>3833</v>
      </c>
      <c r="F570" s="652" t="s">
        <v>4447</v>
      </c>
    </row>
    <row r="571" spans="2:6" x14ac:dyDescent="0.2">
      <c r="B571" s="665">
        <v>4</v>
      </c>
      <c r="C571" s="656">
        <v>691</v>
      </c>
      <c r="D571" s="657" t="s">
        <v>4570</v>
      </c>
      <c r="E571" s="651" t="s">
        <v>3833</v>
      </c>
      <c r="F571" s="652" t="s">
        <v>3962</v>
      </c>
    </row>
    <row r="572" spans="2:6" x14ac:dyDescent="0.2">
      <c r="B572" s="665">
        <v>4</v>
      </c>
      <c r="C572" s="656">
        <v>64</v>
      </c>
      <c r="D572" s="657" t="s">
        <v>4286</v>
      </c>
      <c r="E572" s="651" t="s">
        <v>3833</v>
      </c>
      <c r="F572" s="652" t="s">
        <v>4238</v>
      </c>
    </row>
    <row r="573" spans="2:6" x14ac:dyDescent="0.2">
      <c r="B573" s="665">
        <v>4</v>
      </c>
      <c r="C573" s="656" t="s">
        <v>1120</v>
      </c>
      <c r="D573" s="657" t="s">
        <v>3913</v>
      </c>
      <c r="E573" s="651" t="s">
        <v>3833</v>
      </c>
      <c r="F573" s="652" t="s">
        <v>4238</v>
      </c>
    </row>
    <row r="574" spans="2:6" x14ac:dyDescent="0.2">
      <c r="B574" s="665">
        <v>4</v>
      </c>
      <c r="C574" s="656" t="s">
        <v>430</v>
      </c>
      <c r="D574" s="657" t="s">
        <v>3970</v>
      </c>
      <c r="E574" s="651" t="s">
        <v>3837</v>
      </c>
      <c r="F574" s="652" t="s">
        <v>4019</v>
      </c>
    </row>
    <row r="575" spans="2:6" x14ac:dyDescent="0.2">
      <c r="B575" s="665">
        <v>4</v>
      </c>
      <c r="C575" s="656" t="s">
        <v>1122</v>
      </c>
      <c r="D575" s="657" t="s">
        <v>4352</v>
      </c>
      <c r="E575" s="651" t="s">
        <v>3833</v>
      </c>
      <c r="F575" s="652" t="s">
        <v>4571</v>
      </c>
    </row>
    <row r="576" spans="2:6" x14ac:dyDescent="0.2">
      <c r="B576" s="665">
        <v>4</v>
      </c>
      <c r="C576" s="656" t="s">
        <v>1124</v>
      </c>
      <c r="D576" s="657" t="s">
        <v>3945</v>
      </c>
      <c r="E576" s="651" t="s">
        <v>3833</v>
      </c>
      <c r="F576" s="652" t="s">
        <v>4571</v>
      </c>
    </row>
    <row r="577" spans="2:6" x14ac:dyDescent="0.2">
      <c r="B577" s="665">
        <v>4</v>
      </c>
      <c r="C577" s="656" t="s">
        <v>1126</v>
      </c>
      <c r="D577" s="657" t="s">
        <v>4572</v>
      </c>
      <c r="E577" s="651" t="s">
        <v>3833</v>
      </c>
      <c r="F577" s="652" t="s">
        <v>3912</v>
      </c>
    </row>
    <row r="578" spans="2:6" x14ac:dyDescent="0.2">
      <c r="B578" s="665">
        <v>4</v>
      </c>
      <c r="C578" s="656" t="s">
        <v>1128</v>
      </c>
      <c r="D578" s="657" t="s">
        <v>2995</v>
      </c>
      <c r="E578" s="651" t="s">
        <v>3833</v>
      </c>
      <c r="F578" s="652" t="s">
        <v>4539</v>
      </c>
    </row>
    <row r="579" spans="2:6" x14ac:dyDescent="0.2">
      <c r="B579" s="665">
        <v>4</v>
      </c>
      <c r="C579" s="656" t="s">
        <v>1130</v>
      </c>
      <c r="D579" s="657" t="s">
        <v>3316</v>
      </c>
      <c r="E579" s="651" t="s">
        <v>3833</v>
      </c>
      <c r="F579" s="652" t="s">
        <v>3904</v>
      </c>
    </row>
    <row r="580" spans="2:6" x14ac:dyDescent="0.2">
      <c r="B580" s="665">
        <v>4</v>
      </c>
      <c r="C580" s="656" t="s">
        <v>1132</v>
      </c>
      <c r="D580" s="657" t="s">
        <v>3926</v>
      </c>
      <c r="E580" s="651" t="s">
        <v>3833</v>
      </c>
      <c r="F580" s="652" t="s">
        <v>4019</v>
      </c>
    </row>
    <row r="581" spans="2:6" x14ac:dyDescent="0.2">
      <c r="B581" s="665">
        <v>4</v>
      </c>
      <c r="C581" s="656" t="s">
        <v>1134</v>
      </c>
      <c r="D581" s="657" t="s">
        <v>3929</v>
      </c>
      <c r="E581" s="651" t="s">
        <v>3833</v>
      </c>
      <c r="F581" s="652" t="s">
        <v>3904</v>
      </c>
    </row>
    <row r="582" spans="2:6" x14ac:dyDescent="0.2">
      <c r="B582" s="665">
        <v>4</v>
      </c>
      <c r="C582" s="656" t="s">
        <v>1136</v>
      </c>
      <c r="D582" s="657" t="s">
        <v>4573</v>
      </c>
      <c r="E582" s="651" t="s">
        <v>3833</v>
      </c>
      <c r="F582" s="652" t="s">
        <v>3942</v>
      </c>
    </row>
    <row r="583" spans="2:6" x14ac:dyDescent="0.2">
      <c r="B583" s="665">
        <v>4</v>
      </c>
      <c r="C583" s="656" t="s">
        <v>1138</v>
      </c>
      <c r="D583" s="657" t="s">
        <v>3972</v>
      </c>
      <c r="E583" s="651" t="s">
        <v>3841</v>
      </c>
      <c r="F583" s="652" t="s">
        <v>4235</v>
      </c>
    </row>
    <row r="584" spans="2:6" x14ac:dyDescent="0.2">
      <c r="B584" s="665">
        <v>4</v>
      </c>
      <c r="C584" s="656" t="s">
        <v>1140</v>
      </c>
      <c r="D584" s="657" t="s">
        <v>3869</v>
      </c>
      <c r="E584" s="651" t="s">
        <v>3833</v>
      </c>
      <c r="F584" s="652" t="s">
        <v>3962</v>
      </c>
    </row>
    <row r="585" spans="2:6" x14ac:dyDescent="0.2">
      <c r="B585" s="665">
        <v>4</v>
      </c>
      <c r="C585" s="656" t="s">
        <v>1142</v>
      </c>
      <c r="D585" s="657" t="s">
        <v>4574</v>
      </c>
      <c r="E585" s="651" t="s">
        <v>3833</v>
      </c>
      <c r="F585" s="652" t="s">
        <v>3962</v>
      </c>
    </row>
    <row r="586" spans="2:6" x14ac:dyDescent="0.2">
      <c r="B586" s="665">
        <v>4</v>
      </c>
      <c r="C586" s="656" t="s">
        <v>1144</v>
      </c>
      <c r="D586" s="657" t="s">
        <v>4200</v>
      </c>
      <c r="E586" s="651" t="s">
        <v>3833</v>
      </c>
      <c r="F586" s="652" t="s">
        <v>3962</v>
      </c>
    </row>
    <row r="587" spans="2:6" x14ac:dyDescent="0.2">
      <c r="B587" s="665">
        <v>4</v>
      </c>
      <c r="C587" s="656" t="s">
        <v>1146</v>
      </c>
      <c r="D587" s="657" t="s">
        <v>4572</v>
      </c>
      <c r="E587" s="651" t="s">
        <v>3833</v>
      </c>
      <c r="F587" s="652" t="s">
        <v>3839</v>
      </c>
    </row>
    <row r="588" spans="2:6" x14ac:dyDescent="0.2">
      <c r="B588" s="665">
        <v>4</v>
      </c>
      <c r="C588" s="656" t="s">
        <v>1148</v>
      </c>
      <c r="D588" s="657" t="s">
        <v>2961</v>
      </c>
      <c r="E588" s="651" t="s">
        <v>3841</v>
      </c>
      <c r="F588" s="652" t="s">
        <v>4575</v>
      </c>
    </row>
    <row r="589" spans="2:6" x14ac:dyDescent="0.2">
      <c r="B589" s="665">
        <v>4</v>
      </c>
      <c r="C589" s="656" t="s">
        <v>1150</v>
      </c>
      <c r="D589" s="657" t="s">
        <v>3553</v>
      </c>
      <c r="E589" s="651" t="s">
        <v>3833</v>
      </c>
      <c r="F589" s="652" t="s">
        <v>3925</v>
      </c>
    </row>
    <row r="590" spans="2:6" x14ac:dyDescent="0.2">
      <c r="B590" s="665">
        <v>4</v>
      </c>
      <c r="C590" s="656" t="s">
        <v>434</v>
      </c>
      <c r="D590" s="657" t="s">
        <v>2931</v>
      </c>
      <c r="E590" s="651" t="s">
        <v>3837</v>
      </c>
      <c r="F590" s="652" t="s">
        <v>3962</v>
      </c>
    </row>
    <row r="591" spans="2:6" x14ac:dyDescent="0.2">
      <c r="B591" s="665">
        <v>4</v>
      </c>
      <c r="C591" s="656" t="s">
        <v>1152</v>
      </c>
      <c r="D591" s="657" t="s">
        <v>4566</v>
      </c>
      <c r="E591" s="651" t="s">
        <v>3833</v>
      </c>
      <c r="F591" s="652" t="s">
        <v>3962</v>
      </c>
    </row>
    <row r="592" spans="2:6" x14ac:dyDescent="0.2">
      <c r="B592" s="665">
        <v>4</v>
      </c>
      <c r="C592" s="656" t="s">
        <v>1154</v>
      </c>
      <c r="D592" s="657" t="s">
        <v>4576</v>
      </c>
      <c r="E592" s="651" t="s">
        <v>3833</v>
      </c>
      <c r="F592" s="652" t="s">
        <v>3950</v>
      </c>
    </row>
    <row r="593" spans="2:6" x14ac:dyDescent="0.2">
      <c r="B593" s="665">
        <v>4</v>
      </c>
      <c r="C593" s="656" t="s">
        <v>1156</v>
      </c>
      <c r="D593" s="657" t="s">
        <v>3977</v>
      </c>
      <c r="E593" s="651" t="s">
        <v>3833</v>
      </c>
      <c r="F593" s="652" t="s">
        <v>3978</v>
      </c>
    </row>
    <row r="594" spans="2:6" x14ac:dyDescent="0.2">
      <c r="B594" s="665">
        <v>4</v>
      </c>
      <c r="C594" s="656" t="s">
        <v>1158</v>
      </c>
      <c r="D594" s="657" t="s">
        <v>4577</v>
      </c>
      <c r="E594" s="651" t="s">
        <v>3833</v>
      </c>
      <c r="F594" s="652" t="s">
        <v>4517</v>
      </c>
    </row>
    <row r="595" spans="2:6" x14ac:dyDescent="0.2">
      <c r="B595" s="665">
        <v>4</v>
      </c>
      <c r="C595" s="656" t="s">
        <v>1160</v>
      </c>
      <c r="D595" s="657" t="s">
        <v>4081</v>
      </c>
      <c r="E595" s="651" t="s">
        <v>3833</v>
      </c>
      <c r="F595" s="652" t="s">
        <v>3887</v>
      </c>
    </row>
    <row r="596" spans="2:6" x14ac:dyDescent="0.2">
      <c r="B596" s="665">
        <v>4</v>
      </c>
      <c r="C596" s="656" t="s">
        <v>1162</v>
      </c>
      <c r="D596" s="657" t="s">
        <v>4336</v>
      </c>
      <c r="E596" s="651" t="s">
        <v>3833</v>
      </c>
      <c r="F596" s="652" t="s">
        <v>3852</v>
      </c>
    </row>
    <row r="597" spans="2:6" x14ac:dyDescent="0.2">
      <c r="B597" s="665">
        <v>4</v>
      </c>
      <c r="C597" s="656" t="s">
        <v>1164</v>
      </c>
      <c r="D597" s="657" t="s">
        <v>4364</v>
      </c>
      <c r="E597" s="651" t="s">
        <v>3833</v>
      </c>
      <c r="F597" s="652" t="s">
        <v>3950</v>
      </c>
    </row>
    <row r="598" spans="2:6" x14ac:dyDescent="0.2">
      <c r="B598" s="665">
        <v>4</v>
      </c>
      <c r="C598" s="656" t="s">
        <v>1166</v>
      </c>
      <c r="D598" s="657" t="s">
        <v>3938</v>
      </c>
      <c r="E598" s="651" t="s">
        <v>3833</v>
      </c>
      <c r="F598" s="652" t="s">
        <v>4151</v>
      </c>
    </row>
    <row r="599" spans="2:6" x14ac:dyDescent="0.2">
      <c r="B599" s="665">
        <v>4</v>
      </c>
      <c r="C599" s="656" t="s">
        <v>1168</v>
      </c>
      <c r="D599" s="657" t="s">
        <v>4578</v>
      </c>
      <c r="E599" s="651" t="s">
        <v>3833</v>
      </c>
      <c r="F599" s="652" t="s">
        <v>4441</v>
      </c>
    </row>
    <row r="600" spans="2:6" x14ac:dyDescent="0.2">
      <c r="B600" s="665">
        <v>4</v>
      </c>
      <c r="C600" s="656" t="s">
        <v>1170</v>
      </c>
      <c r="D600" s="657" t="s">
        <v>4579</v>
      </c>
      <c r="E600" s="651" t="s">
        <v>3833</v>
      </c>
      <c r="F600" s="652" t="s">
        <v>4436</v>
      </c>
    </row>
    <row r="601" spans="2:6" x14ac:dyDescent="0.2">
      <c r="B601" s="665">
        <v>4</v>
      </c>
      <c r="C601" s="656" t="s">
        <v>1172</v>
      </c>
      <c r="D601" s="657" t="s">
        <v>4360</v>
      </c>
      <c r="E601" s="651" t="s">
        <v>3833</v>
      </c>
      <c r="F601" s="652" t="s">
        <v>3950</v>
      </c>
    </row>
    <row r="602" spans="2:6" x14ac:dyDescent="0.2">
      <c r="B602" s="665">
        <v>4</v>
      </c>
      <c r="C602" s="656" t="s">
        <v>1174</v>
      </c>
      <c r="D602" s="657" t="s">
        <v>4378</v>
      </c>
      <c r="E602" s="651" t="s">
        <v>3833</v>
      </c>
      <c r="F602" s="652" t="s">
        <v>4043</v>
      </c>
    </row>
    <row r="603" spans="2:6" x14ac:dyDescent="0.2">
      <c r="B603" s="665">
        <v>4</v>
      </c>
      <c r="C603" s="656" t="s">
        <v>1176</v>
      </c>
      <c r="D603" s="657" t="s">
        <v>4353</v>
      </c>
      <c r="E603" s="651" t="s">
        <v>3833</v>
      </c>
      <c r="F603" s="652" t="s">
        <v>4571</v>
      </c>
    </row>
    <row r="604" spans="2:6" x14ac:dyDescent="0.2">
      <c r="B604" s="665">
        <v>4</v>
      </c>
      <c r="C604" s="656" t="s">
        <v>1178</v>
      </c>
      <c r="D604" s="657" t="s">
        <v>3940</v>
      </c>
      <c r="E604" s="651" t="s">
        <v>3833</v>
      </c>
      <c r="F604" s="652" t="s">
        <v>4571</v>
      </c>
    </row>
    <row r="605" spans="2:6" x14ac:dyDescent="0.2">
      <c r="B605" s="665">
        <v>4</v>
      </c>
      <c r="C605" s="656" t="s">
        <v>1180</v>
      </c>
      <c r="D605" s="657" t="s">
        <v>3974</v>
      </c>
      <c r="E605" s="651" t="s">
        <v>3833</v>
      </c>
      <c r="F605" s="652" t="s">
        <v>3876</v>
      </c>
    </row>
    <row r="606" spans="2:6" x14ac:dyDescent="0.2">
      <c r="B606" s="665">
        <v>4</v>
      </c>
      <c r="C606" s="656" t="s">
        <v>1182</v>
      </c>
      <c r="D606" s="657" t="s">
        <v>4451</v>
      </c>
      <c r="E606" s="651" t="s">
        <v>3833</v>
      </c>
      <c r="F606" s="652" t="s">
        <v>4580</v>
      </c>
    </row>
    <row r="607" spans="2:6" x14ac:dyDescent="0.2">
      <c r="B607" s="665">
        <v>4</v>
      </c>
      <c r="C607" s="656" t="s">
        <v>1184</v>
      </c>
      <c r="D607" s="657" t="s">
        <v>4293</v>
      </c>
      <c r="E607" s="651" t="s">
        <v>3833</v>
      </c>
      <c r="F607" s="652" t="s">
        <v>3962</v>
      </c>
    </row>
    <row r="608" spans="2:6" x14ac:dyDescent="0.2">
      <c r="B608" s="665">
        <v>4</v>
      </c>
      <c r="C608" s="656" t="s">
        <v>438</v>
      </c>
      <c r="D608" s="657" t="s">
        <v>2955</v>
      </c>
      <c r="E608" s="651" t="s">
        <v>3837</v>
      </c>
      <c r="F608" s="652" t="s">
        <v>4571</v>
      </c>
    </row>
    <row r="609" spans="2:6" x14ac:dyDescent="0.2">
      <c r="B609" s="665">
        <v>4</v>
      </c>
      <c r="C609" s="656" t="s">
        <v>1186</v>
      </c>
      <c r="D609" s="657" t="s">
        <v>3979</v>
      </c>
      <c r="E609" s="651" t="s">
        <v>3841</v>
      </c>
      <c r="F609" s="652" t="s">
        <v>4151</v>
      </c>
    </row>
    <row r="610" spans="2:6" x14ac:dyDescent="0.2">
      <c r="B610" s="665">
        <v>4</v>
      </c>
      <c r="C610" s="656" t="s">
        <v>1188</v>
      </c>
      <c r="D610" s="657" t="s">
        <v>4581</v>
      </c>
      <c r="E610" s="651" t="s">
        <v>3833</v>
      </c>
      <c r="F610" s="652" t="s">
        <v>4174</v>
      </c>
    </row>
    <row r="611" spans="2:6" x14ac:dyDescent="0.2">
      <c r="B611" s="665">
        <v>4</v>
      </c>
      <c r="C611" s="656" t="s">
        <v>1190</v>
      </c>
      <c r="D611" s="657" t="s">
        <v>4582</v>
      </c>
      <c r="E611" s="651" t="s">
        <v>3833</v>
      </c>
      <c r="F611" s="652" t="s">
        <v>4583</v>
      </c>
    </row>
    <row r="612" spans="2:6" x14ac:dyDescent="0.2">
      <c r="B612" s="665">
        <v>4</v>
      </c>
      <c r="C612" s="656" t="s">
        <v>1192</v>
      </c>
      <c r="D612" s="657" t="s">
        <v>3960</v>
      </c>
      <c r="E612" s="651" t="s">
        <v>3841</v>
      </c>
      <c r="F612" s="652" t="s">
        <v>4583</v>
      </c>
    </row>
    <row r="613" spans="2:6" x14ac:dyDescent="0.2">
      <c r="B613" s="665">
        <v>4</v>
      </c>
      <c r="C613" s="656" t="s">
        <v>1194</v>
      </c>
      <c r="D613" s="657" t="s">
        <v>3983</v>
      </c>
      <c r="E613" s="651" t="s">
        <v>3841</v>
      </c>
      <c r="F613" s="652" t="s">
        <v>4568</v>
      </c>
    </row>
    <row r="614" spans="2:6" x14ac:dyDescent="0.2">
      <c r="B614" s="665">
        <v>4</v>
      </c>
      <c r="C614" s="656" t="s">
        <v>1196</v>
      </c>
      <c r="D614" s="657" t="s">
        <v>3911</v>
      </c>
      <c r="E614" s="651" t="s">
        <v>3833</v>
      </c>
      <c r="F614" s="652" t="s">
        <v>3912</v>
      </c>
    </row>
    <row r="615" spans="2:6" x14ac:dyDescent="0.2">
      <c r="B615" s="665">
        <v>4</v>
      </c>
      <c r="C615" s="656" t="s">
        <v>1198</v>
      </c>
      <c r="D615" s="657" t="s">
        <v>4584</v>
      </c>
      <c r="E615" s="651" t="s">
        <v>3833</v>
      </c>
      <c r="F615" s="652" t="s">
        <v>4019</v>
      </c>
    </row>
    <row r="616" spans="2:6" x14ac:dyDescent="0.2">
      <c r="B616" s="665">
        <v>4</v>
      </c>
      <c r="C616" s="656" t="s">
        <v>1200</v>
      </c>
      <c r="D616" s="657" t="s">
        <v>4585</v>
      </c>
      <c r="E616" s="651" t="s">
        <v>3833</v>
      </c>
      <c r="F616" s="652" t="s">
        <v>3834</v>
      </c>
    </row>
    <row r="617" spans="2:6" x14ac:dyDescent="0.2">
      <c r="B617" s="665">
        <v>4</v>
      </c>
      <c r="C617" s="656" t="s">
        <v>1202</v>
      </c>
      <c r="D617" s="657" t="s">
        <v>4477</v>
      </c>
      <c r="E617" s="651" t="s">
        <v>3833</v>
      </c>
      <c r="F617" s="652" t="s">
        <v>3839</v>
      </c>
    </row>
    <row r="618" spans="2:6" x14ac:dyDescent="0.2">
      <c r="B618" s="665">
        <v>4</v>
      </c>
      <c r="C618" s="656" t="s">
        <v>1204</v>
      </c>
      <c r="D618" s="657" t="s">
        <v>4586</v>
      </c>
      <c r="E618" s="651" t="s">
        <v>3833</v>
      </c>
      <c r="F618" s="652" t="s">
        <v>4235</v>
      </c>
    </row>
    <row r="619" spans="2:6" x14ac:dyDescent="0.2">
      <c r="B619" s="665">
        <v>4</v>
      </c>
      <c r="C619" s="656" t="s">
        <v>1206</v>
      </c>
      <c r="D619" s="657" t="s">
        <v>4232</v>
      </c>
      <c r="E619" s="651" t="s">
        <v>3833</v>
      </c>
      <c r="F619" s="652" t="s">
        <v>4235</v>
      </c>
    </row>
    <row r="620" spans="2:6" x14ac:dyDescent="0.2">
      <c r="B620" s="665">
        <v>4</v>
      </c>
      <c r="C620" s="656" t="s">
        <v>1208</v>
      </c>
      <c r="D620" s="657" t="s">
        <v>4587</v>
      </c>
      <c r="E620" s="651" t="s">
        <v>3833</v>
      </c>
      <c r="F620" s="652" t="s">
        <v>4174</v>
      </c>
    </row>
    <row r="621" spans="2:6" x14ac:dyDescent="0.2">
      <c r="B621" s="665">
        <v>4</v>
      </c>
      <c r="C621" s="656" t="s">
        <v>1210</v>
      </c>
      <c r="D621" s="657" t="s">
        <v>4588</v>
      </c>
      <c r="E621" s="651" t="s">
        <v>3833</v>
      </c>
      <c r="F621" s="652" t="s">
        <v>4174</v>
      </c>
    </row>
    <row r="622" spans="2:6" x14ac:dyDescent="0.2">
      <c r="B622" s="665">
        <v>4</v>
      </c>
      <c r="C622" s="656" t="s">
        <v>1212</v>
      </c>
      <c r="D622" s="657" t="s">
        <v>4376</v>
      </c>
      <c r="E622" s="651" t="s">
        <v>3833</v>
      </c>
      <c r="F622" s="652" t="s">
        <v>3950</v>
      </c>
    </row>
    <row r="623" spans="2:6" x14ac:dyDescent="0.2">
      <c r="B623" s="665">
        <v>4</v>
      </c>
      <c r="C623" s="656" t="s">
        <v>1214</v>
      </c>
      <c r="D623" s="657" t="s">
        <v>4589</v>
      </c>
      <c r="E623" s="651" t="s">
        <v>3833</v>
      </c>
      <c r="F623" s="652" t="s">
        <v>3950</v>
      </c>
    </row>
    <row r="624" spans="2:6" x14ac:dyDescent="0.2">
      <c r="B624" s="665">
        <v>4</v>
      </c>
      <c r="C624" s="656" t="s">
        <v>1216</v>
      </c>
      <c r="D624" s="657" t="s">
        <v>4590</v>
      </c>
      <c r="E624" s="651" t="s">
        <v>3833</v>
      </c>
      <c r="F624" s="652" t="s">
        <v>4373</v>
      </c>
    </row>
    <row r="625" spans="2:6" x14ac:dyDescent="0.2">
      <c r="B625" s="665">
        <v>4</v>
      </c>
      <c r="C625" s="656" t="s">
        <v>1218</v>
      </c>
      <c r="D625" s="657" t="s">
        <v>4467</v>
      </c>
      <c r="E625" s="651" t="s">
        <v>3833</v>
      </c>
      <c r="F625" s="652" t="s">
        <v>4275</v>
      </c>
    </row>
    <row r="626" spans="2:6" x14ac:dyDescent="0.2">
      <c r="B626" s="665">
        <v>4</v>
      </c>
      <c r="C626" s="656" t="s">
        <v>1220</v>
      </c>
      <c r="D626" s="657" t="s">
        <v>4390</v>
      </c>
      <c r="E626" s="651" t="s">
        <v>3833</v>
      </c>
      <c r="F626" s="652" t="s">
        <v>3950</v>
      </c>
    </row>
    <row r="627" spans="2:6" x14ac:dyDescent="0.2">
      <c r="B627" s="665">
        <v>4</v>
      </c>
      <c r="C627" s="656" t="s">
        <v>1222</v>
      </c>
      <c r="D627" s="657" t="s">
        <v>4591</v>
      </c>
      <c r="E627" s="651" t="s">
        <v>3833</v>
      </c>
      <c r="F627" s="652" t="s">
        <v>3950</v>
      </c>
    </row>
    <row r="628" spans="2:6" x14ac:dyDescent="0.2">
      <c r="B628" s="665">
        <v>4</v>
      </c>
      <c r="C628" s="656" t="s">
        <v>1224</v>
      </c>
      <c r="D628" s="657" t="s">
        <v>4368</v>
      </c>
      <c r="E628" s="651" t="s">
        <v>3833</v>
      </c>
      <c r="F628" s="652" t="s">
        <v>3950</v>
      </c>
    </row>
    <row r="629" spans="2:6" x14ac:dyDescent="0.2">
      <c r="B629" s="665">
        <v>4</v>
      </c>
      <c r="C629" s="656" t="s">
        <v>1226</v>
      </c>
      <c r="D629" s="657" t="s">
        <v>4592</v>
      </c>
      <c r="E629" s="651" t="s">
        <v>3833</v>
      </c>
      <c r="F629" s="652" t="s">
        <v>3950</v>
      </c>
    </row>
    <row r="630" spans="2:6" x14ac:dyDescent="0.2">
      <c r="B630" s="665">
        <v>4</v>
      </c>
      <c r="C630" s="656" t="s">
        <v>1228</v>
      </c>
      <c r="D630" s="657" t="s">
        <v>4593</v>
      </c>
      <c r="E630" s="651" t="s">
        <v>3833</v>
      </c>
      <c r="F630" s="652" t="s">
        <v>3907</v>
      </c>
    </row>
    <row r="631" spans="2:6" x14ac:dyDescent="0.2">
      <c r="B631" s="665">
        <v>4</v>
      </c>
      <c r="C631" s="656" t="s">
        <v>1230</v>
      </c>
      <c r="D631" s="657" t="s">
        <v>4362</v>
      </c>
      <c r="E631" s="651" t="s">
        <v>3833</v>
      </c>
      <c r="F631" s="652" t="s">
        <v>3950</v>
      </c>
    </row>
    <row r="632" spans="2:6" x14ac:dyDescent="0.2">
      <c r="B632" s="665">
        <v>4</v>
      </c>
      <c r="C632" s="656" t="s">
        <v>1232</v>
      </c>
      <c r="D632" s="657" t="s">
        <v>4594</v>
      </c>
      <c r="E632" s="651" t="s">
        <v>3833</v>
      </c>
      <c r="F632" s="652" t="s">
        <v>3950</v>
      </c>
    </row>
    <row r="633" spans="2:6" x14ac:dyDescent="0.2">
      <c r="B633" s="665">
        <v>4</v>
      </c>
      <c r="C633" s="656" t="s">
        <v>1234</v>
      </c>
      <c r="D633" s="657" t="s">
        <v>4366</v>
      </c>
      <c r="E633" s="651" t="s">
        <v>3833</v>
      </c>
      <c r="F633" s="652" t="s">
        <v>3950</v>
      </c>
    </row>
    <row r="634" spans="2:6" x14ac:dyDescent="0.2">
      <c r="B634" s="665">
        <v>4</v>
      </c>
      <c r="C634" s="656" t="s">
        <v>1236</v>
      </c>
      <c r="D634" s="657" t="s">
        <v>4553</v>
      </c>
      <c r="E634" s="651" t="s">
        <v>3833</v>
      </c>
      <c r="F634" s="652" t="s">
        <v>3950</v>
      </c>
    </row>
    <row r="635" spans="2:6" x14ac:dyDescent="0.2">
      <c r="B635" s="665">
        <v>4</v>
      </c>
      <c r="C635" s="656" t="s">
        <v>1238</v>
      </c>
      <c r="D635" s="657" t="s">
        <v>4452</v>
      </c>
      <c r="E635" s="651" t="s">
        <v>3833</v>
      </c>
      <c r="F635" s="652" t="s">
        <v>4163</v>
      </c>
    </row>
    <row r="636" spans="2:6" x14ac:dyDescent="0.2">
      <c r="B636" s="665">
        <v>4</v>
      </c>
      <c r="C636" s="656" t="s">
        <v>1240</v>
      </c>
      <c r="D636" s="657" t="s">
        <v>4595</v>
      </c>
      <c r="E636" s="651" t="s">
        <v>3833</v>
      </c>
      <c r="F636" s="652" t="s">
        <v>3950</v>
      </c>
    </row>
    <row r="637" spans="2:6" x14ac:dyDescent="0.2">
      <c r="B637" s="665">
        <v>4</v>
      </c>
      <c r="C637" s="656" t="s">
        <v>1242</v>
      </c>
      <c r="D637" s="657" t="s">
        <v>4596</v>
      </c>
      <c r="E637" s="651" t="s">
        <v>3833</v>
      </c>
      <c r="F637" s="652" t="s">
        <v>4597</v>
      </c>
    </row>
    <row r="638" spans="2:6" x14ac:dyDescent="0.2">
      <c r="B638" s="665">
        <v>4</v>
      </c>
      <c r="C638" s="656" t="s">
        <v>1244</v>
      </c>
      <c r="D638" s="657" t="s">
        <v>4375</v>
      </c>
      <c r="E638" s="651" t="s">
        <v>3833</v>
      </c>
      <c r="F638" s="652" t="s">
        <v>3959</v>
      </c>
    </row>
    <row r="639" spans="2:6" x14ac:dyDescent="0.2">
      <c r="B639" s="665">
        <v>4</v>
      </c>
      <c r="C639" s="656" t="s">
        <v>1246</v>
      </c>
      <c r="D639" s="657" t="s">
        <v>4598</v>
      </c>
      <c r="E639" s="651" t="s">
        <v>3833</v>
      </c>
      <c r="F639" s="652" t="s">
        <v>4373</v>
      </c>
    </row>
    <row r="640" spans="2:6" x14ac:dyDescent="0.2">
      <c r="B640" s="665">
        <v>4</v>
      </c>
      <c r="C640" s="656" t="s">
        <v>1248</v>
      </c>
      <c r="D640" s="657" t="s">
        <v>4468</v>
      </c>
      <c r="E640" s="651" t="s">
        <v>3833</v>
      </c>
      <c r="F640" s="652" t="s">
        <v>4469</v>
      </c>
    </row>
    <row r="641" spans="2:6" x14ac:dyDescent="0.2">
      <c r="B641" s="665">
        <v>5</v>
      </c>
      <c r="C641" s="656">
        <v>47</v>
      </c>
      <c r="D641" s="657" t="s">
        <v>4599</v>
      </c>
      <c r="E641" s="651" t="s">
        <v>3833</v>
      </c>
      <c r="F641" s="652" t="s">
        <v>4183</v>
      </c>
    </row>
    <row r="642" spans="2:6" x14ac:dyDescent="0.2">
      <c r="B642" s="665">
        <v>5</v>
      </c>
      <c r="C642" s="656">
        <v>48</v>
      </c>
      <c r="D642" s="657" t="s">
        <v>4600</v>
      </c>
      <c r="E642" s="651" t="s">
        <v>3833</v>
      </c>
      <c r="F642" s="652" t="s">
        <v>4183</v>
      </c>
    </row>
    <row r="643" spans="2:6" x14ac:dyDescent="0.2">
      <c r="B643" s="665">
        <v>5</v>
      </c>
      <c r="C643" s="656">
        <v>49</v>
      </c>
      <c r="D643" s="657" t="s">
        <v>4601</v>
      </c>
      <c r="E643" s="651" t="s">
        <v>3833</v>
      </c>
      <c r="F643" s="652" t="s">
        <v>4183</v>
      </c>
    </row>
    <row r="644" spans="2:6" x14ac:dyDescent="0.2">
      <c r="B644" s="665">
        <v>5</v>
      </c>
      <c r="C644" s="656" t="s">
        <v>118</v>
      </c>
      <c r="D644" s="657" t="s">
        <v>4602</v>
      </c>
      <c r="E644" s="651" t="s">
        <v>3833</v>
      </c>
      <c r="F644" s="652" t="s">
        <v>4603</v>
      </c>
    </row>
    <row r="645" spans="2:6" x14ac:dyDescent="0.2">
      <c r="B645" s="665">
        <v>5</v>
      </c>
      <c r="C645" s="656" t="s">
        <v>134</v>
      </c>
      <c r="D645" s="657" t="s">
        <v>4604</v>
      </c>
      <c r="E645" s="651" t="s">
        <v>3833</v>
      </c>
      <c r="F645" s="652" t="s">
        <v>4014</v>
      </c>
    </row>
    <row r="646" spans="2:6" x14ac:dyDescent="0.2">
      <c r="B646" s="665">
        <v>5</v>
      </c>
      <c r="C646" s="656">
        <v>50</v>
      </c>
      <c r="D646" s="657" t="s">
        <v>4605</v>
      </c>
      <c r="E646" s="651" t="s">
        <v>3833</v>
      </c>
      <c r="F646" s="652" t="s">
        <v>4183</v>
      </c>
    </row>
    <row r="647" spans="2:6" x14ac:dyDescent="0.2">
      <c r="B647" s="665">
        <v>5</v>
      </c>
      <c r="C647" s="656">
        <v>51</v>
      </c>
      <c r="D647" s="657" t="s">
        <v>4606</v>
      </c>
      <c r="E647" s="651" t="s">
        <v>3833</v>
      </c>
      <c r="F647" s="652" t="s">
        <v>4183</v>
      </c>
    </row>
    <row r="648" spans="2:6" x14ac:dyDescent="0.2">
      <c r="B648" s="665">
        <v>5</v>
      </c>
      <c r="C648" s="656">
        <v>54</v>
      </c>
      <c r="D648" s="657" t="s">
        <v>4607</v>
      </c>
      <c r="E648" s="651" t="s">
        <v>3833</v>
      </c>
      <c r="F648" s="652" t="s">
        <v>4127</v>
      </c>
    </row>
    <row r="649" spans="2:6" x14ac:dyDescent="0.2">
      <c r="B649" s="665">
        <v>5</v>
      </c>
      <c r="C649" s="656">
        <v>55</v>
      </c>
      <c r="D649" s="657" t="s">
        <v>4608</v>
      </c>
      <c r="E649" s="651" t="s">
        <v>3833</v>
      </c>
      <c r="F649" s="652" t="s">
        <v>4127</v>
      </c>
    </row>
    <row r="650" spans="2:6" x14ac:dyDescent="0.2">
      <c r="B650" s="665">
        <v>5</v>
      </c>
      <c r="C650" s="656">
        <v>56</v>
      </c>
      <c r="D650" s="657" t="s">
        <v>4609</v>
      </c>
      <c r="E650" s="651" t="s">
        <v>3833</v>
      </c>
      <c r="F650" s="652" t="s">
        <v>4417</v>
      </c>
    </row>
    <row r="651" spans="2:6" x14ac:dyDescent="0.2">
      <c r="B651" s="665">
        <v>5</v>
      </c>
      <c r="C651" s="656">
        <v>58</v>
      </c>
      <c r="D651" s="657" t="s">
        <v>4610</v>
      </c>
      <c r="E651" s="651" t="s">
        <v>3833</v>
      </c>
      <c r="F651" s="652" t="s">
        <v>4447</v>
      </c>
    </row>
    <row r="652" spans="2:6" x14ac:dyDescent="0.2">
      <c r="B652" s="665">
        <v>5</v>
      </c>
      <c r="C652" s="656">
        <v>59</v>
      </c>
      <c r="D652" s="657" t="s">
        <v>4611</v>
      </c>
      <c r="E652" s="651" t="s">
        <v>3833</v>
      </c>
      <c r="F652" s="652" t="s">
        <v>4127</v>
      </c>
    </row>
    <row r="653" spans="2:6" x14ac:dyDescent="0.2">
      <c r="B653" s="665">
        <v>5</v>
      </c>
      <c r="C653" s="656" t="s">
        <v>247</v>
      </c>
      <c r="D653" s="657" t="s">
        <v>4612</v>
      </c>
      <c r="E653" s="651" t="s">
        <v>3833</v>
      </c>
      <c r="F653" s="652" t="s">
        <v>4603</v>
      </c>
    </row>
    <row r="654" spans="2:6" x14ac:dyDescent="0.2">
      <c r="B654" s="665">
        <v>5</v>
      </c>
      <c r="C654" s="656" t="s">
        <v>259</v>
      </c>
      <c r="D654" s="657" t="s">
        <v>4613</v>
      </c>
      <c r="E654" s="651" t="s">
        <v>3833</v>
      </c>
      <c r="F654" s="652" t="s">
        <v>4014</v>
      </c>
    </row>
    <row r="655" spans="2:6" x14ac:dyDescent="0.2">
      <c r="B655" s="665">
        <v>5</v>
      </c>
      <c r="C655" s="656" t="s">
        <v>272</v>
      </c>
      <c r="D655" s="657" t="s">
        <v>4614</v>
      </c>
      <c r="E655" s="651" t="s">
        <v>3833</v>
      </c>
      <c r="F655" s="652" t="s">
        <v>4603</v>
      </c>
    </row>
    <row r="656" spans="2:6" x14ac:dyDescent="0.2">
      <c r="B656" s="665">
        <v>5</v>
      </c>
      <c r="C656" s="656" t="s">
        <v>282</v>
      </c>
      <c r="D656" s="657" t="s">
        <v>4615</v>
      </c>
      <c r="E656" s="651" t="s">
        <v>3833</v>
      </c>
      <c r="F656" s="652" t="s">
        <v>4616</v>
      </c>
    </row>
    <row r="657" spans="2:6" x14ac:dyDescent="0.2">
      <c r="B657" s="665">
        <v>5</v>
      </c>
      <c r="C657" s="656" t="s">
        <v>298</v>
      </c>
      <c r="D657" s="657" t="s">
        <v>4617</v>
      </c>
      <c r="E657" s="651" t="s">
        <v>3833</v>
      </c>
      <c r="F657" s="652" t="s">
        <v>4603</v>
      </c>
    </row>
    <row r="658" spans="2:6" x14ac:dyDescent="0.2">
      <c r="B658" s="665">
        <v>5</v>
      </c>
      <c r="C658" s="656" t="s">
        <v>309</v>
      </c>
      <c r="D658" s="657" t="s">
        <v>4618</v>
      </c>
      <c r="E658" s="651" t="s">
        <v>3833</v>
      </c>
      <c r="F658" s="652" t="s">
        <v>4616</v>
      </c>
    </row>
    <row r="659" spans="2:6" x14ac:dyDescent="0.2">
      <c r="B659" s="665">
        <v>5</v>
      </c>
      <c r="C659" s="656" t="s">
        <v>319</v>
      </c>
      <c r="D659" s="657" t="s">
        <v>4619</v>
      </c>
      <c r="E659" s="651" t="s">
        <v>3833</v>
      </c>
      <c r="F659" s="652" t="s">
        <v>4603</v>
      </c>
    </row>
    <row r="660" spans="2:6" x14ac:dyDescent="0.2">
      <c r="B660" s="665">
        <v>5</v>
      </c>
      <c r="C660" s="656" t="s">
        <v>329</v>
      </c>
      <c r="D660" s="657" t="s">
        <v>4620</v>
      </c>
      <c r="E660" s="651" t="s">
        <v>3833</v>
      </c>
      <c r="F660" s="652" t="s">
        <v>4616</v>
      </c>
    </row>
    <row r="661" spans="2:6" x14ac:dyDescent="0.2">
      <c r="B661" s="665">
        <v>5</v>
      </c>
      <c r="C661" s="656">
        <v>1</v>
      </c>
      <c r="D661" s="657" t="s">
        <v>4621</v>
      </c>
      <c r="E661" s="651" t="s">
        <v>3833</v>
      </c>
      <c r="F661" s="652" t="s">
        <v>4183</v>
      </c>
    </row>
    <row r="662" spans="2:6" x14ac:dyDescent="0.2">
      <c r="B662" s="665">
        <v>5</v>
      </c>
      <c r="C662" s="656">
        <v>2</v>
      </c>
      <c r="D662" s="657" t="s">
        <v>4622</v>
      </c>
      <c r="E662" s="651" t="s">
        <v>3833</v>
      </c>
      <c r="F662" s="652" t="s">
        <v>4183</v>
      </c>
    </row>
    <row r="663" spans="2:6" x14ac:dyDescent="0.2">
      <c r="B663" s="665">
        <v>5</v>
      </c>
      <c r="C663" s="656">
        <v>3</v>
      </c>
      <c r="D663" s="657" t="s">
        <v>4623</v>
      </c>
      <c r="E663" s="651" t="s">
        <v>3833</v>
      </c>
      <c r="F663" s="652" t="s">
        <v>4517</v>
      </c>
    </row>
    <row r="664" spans="2:6" x14ac:dyDescent="0.2">
      <c r="B664" s="665">
        <v>5</v>
      </c>
      <c r="C664" s="656">
        <v>5</v>
      </c>
      <c r="D664" s="657" t="s">
        <v>4624</v>
      </c>
      <c r="E664" s="651" t="s">
        <v>3833</v>
      </c>
      <c r="F664" s="652" t="s">
        <v>4183</v>
      </c>
    </row>
    <row r="665" spans="2:6" x14ac:dyDescent="0.2">
      <c r="B665" s="665">
        <v>5</v>
      </c>
      <c r="C665" s="656">
        <v>6</v>
      </c>
      <c r="D665" s="657" t="s">
        <v>4625</v>
      </c>
      <c r="E665" s="651" t="s">
        <v>3833</v>
      </c>
      <c r="F665" s="652" t="s">
        <v>4183</v>
      </c>
    </row>
    <row r="666" spans="2:6" x14ac:dyDescent="0.2">
      <c r="B666" s="665">
        <v>5</v>
      </c>
      <c r="C666" s="656">
        <v>7</v>
      </c>
      <c r="D666" s="657" t="s">
        <v>4626</v>
      </c>
      <c r="E666" s="651" t="s">
        <v>3833</v>
      </c>
      <c r="F666" s="652" t="s">
        <v>4183</v>
      </c>
    </row>
    <row r="667" spans="2:6" x14ac:dyDescent="0.2">
      <c r="B667" s="665">
        <v>5</v>
      </c>
      <c r="C667" s="656">
        <v>8</v>
      </c>
      <c r="D667" s="657" t="s">
        <v>4627</v>
      </c>
      <c r="E667" s="651" t="s">
        <v>3833</v>
      </c>
      <c r="F667" s="652" t="s">
        <v>4183</v>
      </c>
    </row>
    <row r="668" spans="2:6" x14ac:dyDescent="0.2">
      <c r="B668" s="665">
        <v>5</v>
      </c>
      <c r="C668" s="656">
        <v>9</v>
      </c>
      <c r="D668" s="657" t="s">
        <v>4628</v>
      </c>
      <c r="E668" s="651" t="s">
        <v>3833</v>
      </c>
      <c r="F668" s="652" t="s">
        <v>4183</v>
      </c>
    </row>
    <row r="669" spans="2:6" x14ac:dyDescent="0.2">
      <c r="B669" s="665">
        <v>5</v>
      </c>
      <c r="C669" s="656">
        <v>10</v>
      </c>
      <c r="D669" s="657" t="s">
        <v>4629</v>
      </c>
      <c r="E669" s="651" t="s">
        <v>3833</v>
      </c>
      <c r="F669" s="652" t="s">
        <v>4183</v>
      </c>
    </row>
    <row r="670" spans="2:6" x14ac:dyDescent="0.2">
      <c r="B670" s="665">
        <v>5</v>
      </c>
      <c r="C670" s="656">
        <v>11</v>
      </c>
      <c r="D670" s="657" t="s">
        <v>4630</v>
      </c>
      <c r="E670" s="651" t="s">
        <v>3833</v>
      </c>
      <c r="F670" s="652" t="s">
        <v>4183</v>
      </c>
    </row>
    <row r="671" spans="2:6" x14ac:dyDescent="0.2">
      <c r="B671" s="665">
        <v>5</v>
      </c>
      <c r="C671" s="656">
        <v>12</v>
      </c>
      <c r="D671" s="657" t="s">
        <v>4631</v>
      </c>
      <c r="E671" s="651" t="s">
        <v>3833</v>
      </c>
      <c r="F671" s="652" t="s">
        <v>4183</v>
      </c>
    </row>
    <row r="672" spans="2:6" x14ac:dyDescent="0.2">
      <c r="B672" s="665">
        <v>5</v>
      </c>
      <c r="C672" s="656">
        <v>13</v>
      </c>
      <c r="D672" s="657" t="s">
        <v>4632</v>
      </c>
      <c r="E672" s="651" t="s">
        <v>3833</v>
      </c>
      <c r="F672" s="652" t="s">
        <v>4183</v>
      </c>
    </row>
    <row r="673" spans="2:6" x14ac:dyDescent="0.2">
      <c r="B673" s="665">
        <v>5</v>
      </c>
      <c r="C673" s="656">
        <v>14</v>
      </c>
      <c r="D673" s="657" t="s">
        <v>4633</v>
      </c>
      <c r="E673" s="651" t="s">
        <v>3833</v>
      </c>
      <c r="F673" s="652" t="s">
        <v>4183</v>
      </c>
    </row>
    <row r="674" spans="2:6" x14ac:dyDescent="0.2">
      <c r="B674" s="665">
        <v>5</v>
      </c>
      <c r="C674" s="656">
        <v>15</v>
      </c>
      <c r="D674" s="657" t="s">
        <v>4634</v>
      </c>
      <c r="E674" s="651" t="s">
        <v>3833</v>
      </c>
      <c r="F674" s="652" t="s">
        <v>4183</v>
      </c>
    </row>
    <row r="675" spans="2:6" x14ac:dyDescent="0.2">
      <c r="B675" s="665">
        <v>5</v>
      </c>
      <c r="C675" s="656">
        <v>16</v>
      </c>
      <c r="D675" s="657" t="s">
        <v>4635</v>
      </c>
      <c r="E675" s="651" t="s">
        <v>3833</v>
      </c>
      <c r="F675" s="652" t="s">
        <v>4183</v>
      </c>
    </row>
    <row r="676" spans="2:6" x14ac:dyDescent="0.2">
      <c r="B676" s="665">
        <v>5</v>
      </c>
      <c r="C676" s="656">
        <v>17</v>
      </c>
      <c r="D676" s="657" t="s">
        <v>4636</v>
      </c>
      <c r="E676" s="651" t="s">
        <v>3833</v>
      </c>
      <c r="F676" s="652" t="s">
        <v>4183</v>
      </c>
    </row>
    <row r="677" spans="2:6" x14ac:dyDescent="0.2">
      <c r="B677" s="665">
        <v>5</v>
      </c>
      <c r="C677" s="656">
        <v>18</v>
      </c>
      <c r="D677" s="657" t="s">
        <v>4637</v>
      </c>
      <c r="E677" s="651" t="s">
        <v>3833</v>
      </c>
      <c r="F677" s="652" t="s">
        <v>4183</v>
      </c>
    </row>
    <row r="678" spans="2:6" x14ac:dyDescent="0.2">
      <c r="B678" s="665">
        <v>5</v>
      </c>
      <c r="C678" s="656">
        <v>19</v>
      </c>
      <c r="D678" s="657" t="s">
        <v>4638</v>
      </c>
      <c r="E678" s="651" t="s">
        <v>3833</v>
      </c>
      <c r="F678" s="652" t="s">
        <v>4183</v>
      </c>
    </row>
    <row r="679" spans="2:6" x14ac:dyDescent="0.2">
      <c r="B679" s="665">
        <v>5</v>
      </c>
      <c r="C679" s="656" t="s">
        <v>427</v>
      </c>
      <c r="D679" s="657" t="s">
        <v>4639</v>
      </c>
      <c r="E679" s="651" t="s">
        <v>3833</v>
      </c>
      <c r="F679" s="652" t="s">
        <v>4603</v>
      </c>
    </row>
    <row r="680" spans="2:6" x14ac:dyDescent="0.2">
      <c r="B680" s="665">
        <v>5</v>
      </c>
      <c r="C680" s="656">
        <v>20</v>
      </c>
      <c r="D680" s="657" t="s">
        <v>4640</v>
      </c>
      <c r="E680" s="651" t="s">
        <v>3833</v>
      </c>
      <c r="F680" s="652" t="s">
        <v>4183</v>
      </c>
    </row>
    <row r="681" spans="2:6" x14ac:dyDescent="0.2">
      <c r="B681" s="665">
        <v>5</v>
      </c>
      <c r="C681" s="656">
        <v>21</v>
      </c>
      <c r="D681" s="657" t="s">
        <v>4641</v>
      </c>
      <c r="E681" s="651" t="s">
        <v>3833</v>
      </c>
      <c r="F681" s="652" t="s">
        <v>4517</v>
      </c>
    </row>
    <row r="682" spans="2:6" x14ac:dyDescent="0.2">
      <c r="B682" s="665">
        <v>5</v>
      </c>
      <c r="C682" s="656">
        <v>24</v>
      </c>
      <c r="D682" s="657" t="s">
        <v>4178</v>
      </c>
      <c r="E682" s="651" t="s">
        <v>3833</v>
      </c>
      <c r="F682" s="652" t="s">
        <v>4455</v>
      </c>
    </row>
    <row r="683" spans="2:6" x14ac:dyDescent="0.2">
      <c r="B683" s="665">
        <v>5</v>
      </c>
      <c r="C683" s="656">
        <v>25</v>
      </c>
      <c r="D683" s="657" t="s">
        <v>4642</v>
      </c>
      <c r="E683" s="651" t="s">
        <v>3833</v>
      </c>
      <c r="F683" s="652" t="s">
        <v>4616</v>
      </c>
    </row>
    <row r="684" spans="2:6" x14ac:dyDescent="0.2">
      <c r="B684" s="665">
        <v>5</v>
      </c>
      <c r="C684" s="656">
        <v>26</v>
      </c>
      <c r="D684" s="657" t="s">
        <v>4643</v>
      </c>
      <c r="E684" s="651" t="s">
        <v>3833</v>
      </c>
      <c r="F684" s="652" t="s">
        <v>4616</v>
      </c>
    </row>
    <row r="685" spans="2:6" x14ac:dyDescent="0.2">
      <c r="B685" s="665">
        <v>5</v>
      </c>
      <c r="C685" s="656" t="s">
        <v>449</v>
      </c>
      <c r="D685" s="657" t="s">
        <v>4644</v>
      </c>
      <c r="E685" s="651" t="s">
        <v>3833</v>
      </c>
      <c r="F685" s="652" t="s">
        <v>4603</v>
      </c>
    </row>
    <row r="686" spans="2:6" x14ac:dyDescent="0.2">
      <c r="B686" s="665">
        <v>5</v>
      </c>
      <c r="C686" s="656" t="s">
        <v>453</v>
      </c>
      <c r="D686" s="657" t="s">
        <v>4645</v>
      </c>
      <c r="E686" s="651" t="s">
        <v>3833</v>
      </c>
      <c r="F686" s="652" t="s">
        <v>4616</v>
      </c>
    </row>
    <row r="687" spans="2:6" x14ac:dyDescent="0.2">
      <c r="B687" s="665">
        <v>5</v>
      </c>
      <c r="C687" s="656">
        <v>31</v>
      </c>
      <c r="D687" s="657" t="s">
        <v>4199</v>
      </c>
      <c r="E687" s="651" t="s">
        <v>3833</v>
      </c>
      <c r="F687" s="652" t="s">
        <v>4539</v>
      </c>
    </row>
    <row r="688" spans="2:6" x14ac:dyDescent="0.2">
      <c r="B688" s="665">
        <v>5</v>
      </c>
      <c r="C688" s="656">
        <v>35</v>
      </c>
      <c r="D688" s="657" t="s">
        <v>4646</v>
      </c>
      <c r="E688" s="651" t="s">
        <v>3833</v>
      </c>
      <c r="F688" s="652" t="s">
        <v>4183</v>
      </c>
    </row>
    <row r="689" spans="2:6" x14ac:dyDescent="0.2">
      <c r="B689" s="665">
        <v>5</v>
      </c>
      <c r="C689" s="656">
        <v>36</v>
      </c>
      <c r="D689" s="657" t="s">
        <v>4647</v>
      </c>
      <c r="E689" s="651" t="s">
        <v>3833</v>
      </c>
      <c r="F689" s="652" t="s">
        <v>4183</v>
      </c>
    </row>
    <row r="690" spans="2:6" x14ac:dyDescent="0.2">
      <c r="B690" s="665">
        <v>5</v>
      </c>
      <c r="C690" s="656">
        <v>37</v>
      </c>
      <c r="D690" s="657" t="s">
        <v>4648</v>
      </c>
      <c r="E690" s="651" t="s">
        <v>3833</v>
      </c>
      <c r="F690" s="652" t="s">
        <v>4183</v>
      </c>
    </row>
    <row r="691" spans="2:6" x14ac:dyDescent="0.2">
      <c r="B691" s="665">
        <v>5</v>
      </c>
      <c r="C691" s="656">
        <v>38</v>
      </c>
      <c r="D691" s="657" t="s">
        <v>4649</v>
      </c>
      <c r="E691" s="651" t="s">
        <v>3833</v>
      </c>
      <c r="F691" s="652" t="s">
        <v>4183</v>
      </c>
    </row>
    <row r="692" spans="2:6" x14ac:dyDescent="0.2">
      <c r="B692" s="665">
        <v>5</v>
      </c>
      <c r="C692" s="656">
        <v>39</v>
      </c>
      <c r="D692" s="657" t="s">
        <v>4650</v>
      </c>
      <c r="E692" s="651" t="s">
        <v>3833</v>
      </c>
      <c r="F692" s="652" t="s">
        <v>4183</v>
      </c>
    </row>
    <row r="693" spans="2:6" x14ac:dyDescent="0.2">
      <c r="B693" s="665">
        <v>5</v>
      </c>
      <c r="C693" s="656" t="s">
        <v>472</v>
      </c>
      <c r="D693" s="657" t="s">
        <v>4651</v>
      </c>
      <c r="E693" s="651" t="s">
        <v>3833</v>
      </c>
      <c r="F693" s="652" t="s">
        <v>4603</v>
      </c>
    </row>
    <row r="694" spans="2:6" x14ac:dyDescent="0.2">
      <c r="B694" s="665">
        <v>5</v>
      </c>
      <c r="C694" s="656" t="s">
        <v>475</v>
      </c>
      <c r="D694" s="657" t="s">
        <v>4652</v>
      </c>
      <c r="E694" s="651" t="s">
        <v>3833</v>
      </c>
      <c r="F694" s="652" t="s">
        <v>4616</v>
      </c>
    </row>
    <row r="695" spans="2:6" x14ac:dyDescent="0.2">
      <c r="B695" s="665">
        <v>5</v>
      </c>
      <c r="C695" s="656">
        <v>40</v>
      </c>
      <c r="D695" s="657" t="s">
        <v>4653</v>
      </c>
      <c r="E695" s="651" t="s">
        <v>3833</v>
      </c>
      <c r="F695" s="652" t="s">
        <v>4183</v>
      </c>
    </row>
    <row r="696" spans="2:6" x14ac:dyDescent="0.2">
      <c r="B696" s="665">
        <v>5</v>
      </c>
      <c r="C696" s="656">
        <v>41</v>
      </c>
      <c r="D696" s="657" t="s">
        <v>4654</v>
      </c>
      <c r="E696" s="651" t="s">
        <v>3833</v>
      </c>
      <c r="F696" s="652" t="s">
        <v>4183</v>
      </c>
    </row>
    <row r="697" spans="2:6" x14ac:dyDescent="0.2">
      <c r="B697" s="665">
        <v>5</v>
      </c>
      <c r="C697" s="656">
        <v>42</v>
      </c>
      <c r="D697" s="657" t="s">
        <v>4655</v>
      </c>
      <c r="E697" s="651" t="s">
        <v>3833</v>
      </c>
      <c r="F697" s="652" t="s">
        <v>4183</v>
      </c>
    </row>
    <row r="698" spans="2:6" x14ac:dyDescent="0.2">
      <c r="B698" s="665">
        <v>5</v>
      </c>
      <c r="C698" s="656">
        <v>43</v>
      </c>
      <c r="D698" s="657" t="s">
        <v>4656</v>
      </c>
      <c r="E698" s="651" t="s">
        <v>3833</v>
      </c>
      <c r="F698" s="652" t="s">
        <v>4183</v>
      </c>
    </row>
    <row r="699" spans="2:6" x14ac:dyDescent="0.2">
      <c r="B699" s="665">
        <v>5</v>
      </c>
      <c r="C699" s="656">
        <v>44</v>
      </c>
      <c r="D699" s="657" t="s">
        <v>4657</v>
      </c>
      <c r="E699" s="651" t="s">
        <v>3833</v>
      </c>
      <c r="F699" s="652" t="s">
        <v>4183</v>
      </c>
    </row>
    <row r="700" spans="2:6" x14ac:dyDescent="0.2">
      <c r="B700" s="665">
        <v>5</v>
      </c>
      <c r="C700" s="656">
        <v>45</v>
      </c>
      <c r="D700" s="657" t="s">
        <v>4658</v>
      </c>
      <c r="E700" s="651" t="s">
        <v>3833</v>
      </c>
      <c r="F700" s="652" t="s">
        <v>4183</v>
      </c>
    </row>
    <row r="701" spans="2:6" x14ac:dyDescent="0.2">
      <c r="B701" s="665">
        <v>5</v>
      </c>
      <c r="C701" s="656">
        <v>46</v>
      </c>
      <c r="D701" s="657" t="s">
        <v>4659</v>
      </c>
      <c r="E701" s="651" t="s">
        <v>3833</v>
      </c>
      <c r="F701" s="652" t="s">
        <v>4183</v>
      </c>
    </row>
    <row r="702" spans="2:6" x14ac:dyDescent="0.2">
      <c r="B702" s="665">
        <v>5</v>
      </c>
      <c r="C702" s="656">
        <v>152</v>
      </c>
      <c r="D702" s="657" t="s">
        <v>3924</v>
      </c>
      <c r="E702" s="651" t="s">
        <v>3833</v>
      </c>
      <c r="F702" s="652" t="s">
        <v>4180</v>
      </c>
    </row>
    <row r="703" spans="2:6" x14ac:dyDescent="0.2">
      <c r="B703" s="665">
        <v>5</v>
      </c>
      <c r="C703" s="656">
        <v>154</v>
      </c>
      <c r="D703" s="657" t="s">
        <v>4177</v>
      </c>
      <c r="E703" s="651" t="s">
        <v>3833</v>
      </c>
      <c r="F703" s="652" t="s">
        <v>3915</v>
      </c>
    </row>
    <row r="704" spans="2:6" x14ac:dyDescent="0.2">
      <c r="B704" s="665">
        <v>5</v>
      </c>
      <c r="C704" s="656" t="s">
        <v>497</v>
      </c>
      <c r="D704" s="657" t="s">
        <v>4660</v>
      </c>
      <c r="E704" s="651" t="s">
        <v>3833</v>
      </c>
      <c r="F704" s="652" t="s">
        <v>4661</v>
      </c>
    </row>
    <row r="705" spans="2:6" x14ac:dyDescent="0.2">
      <c r="B705" s="665">
        <v>5</v>
      </c>
      <c r="C705" s="656">
        <v>160</v>
      </c>
      <c r="D705" s="657" t="s">
        <v>4662</v>
      </c>
      <c r="E705" s="651" t="s">
        <v>3833</v>
      </c>
      <c r="F705" s="652" t="s">
        <v>4180</v>
      </c>
    </row>
    <row r="706" spans="2:6" x14ac:dyDescent="0.2">
      <c r="B706" s="665">
        <v>5</v>
      </c>
      <c r="C706" s="656">
        <v>161</v>
      </c>
      <c r="D706" s="657" t="s">
        <v>4457</v>
      </c>
      <c r="E706" s="651" t="s">
        <v>3833</v>
      </c>
      <c r="F706" s="652" t="s">
        <v>4458</v>
      </c>
    </row>
    <row r="707" spans="2:6" x14ac:dyDescent="0.2">
      <c r="B707" s="665">
        <v>5</v>
      </c>
      <c r="C707" s="656">
        <v>162</v>
      </c>
      <c r="D707" s="657" t="s">
        <v>4663</v>
      </c>
      <c r="E707" s="651" t="s">
        <v>3833</v>
      </c>
      <c r="F707" s="652" t="s">
        <v>4219</v>
      </c>
    </row>
    <row r="708" spans="2:6" x14ac:dyDescent="0.2">
      <c r="B708" s="665">
        <v>5</v>
      </c>
      <c r="C708" s="656">
        <v>164</v>
      </c>
      <c r="D708" s="657" t="s">
        <v>4185</v>
      </c>
      <c r="E708" s="651" t="s">
        <v>3833</v>
      </c>
      <c r="F708" s="652" t="s">
        <v>4180</v>
      </c>
    </row>
    <row r="709" spans="2:6" x14ac:dyDescent="0.2">
      <c r="B709" s="665">
        <v>5</v>
      </c>
      <c r="C709" s="656">
        <v>166</v>
      </c>
      <c r="D709" s="657" t="s">
        <v>4179</v>
      </c>
      <c r="E709" s="651" t="s">
        <v>3833</v>
      </c>
      <c r="F709" s="652" t="s">
        <v>4180</v>
      </c>
    </row>
    <row r="710" spans="2:6" x14ac:dyDescent="0.2">
      <c r="B710" s="665">
        <v>5</v>
      </c>
      <c r="C710" s="656" t="s">
        <v>510</v>
      </c>
      <c r="D710" s="657" t="s">
        <v>4664</v>
      </c>
      <c r="E710" s="651" t="s">
        <v>3833</v>
      </c>
      <c r="F710" s="652" t="s">
        <v>4603</v>
      </c>
    </row>
    <row r="711" spans="2:6" x14ac:dyDescent="0.2">
      <c r="B711" s="665">
        <v>5</v>
      </c>
      <c r="C711" s="656" t="s">
        <v>513</v>
      </c>
      <c r="D711" s="657" t="s">
        <v>4665</v>
      </c>
      <c r="E711" s="651" t="s">
        <v>3833</v>
      </c>
      <c r="F711" s="652" t="s">
        <v>4616</v>
      </c>
    </row>
    <row r="712" spans="2:6" x14ac:dyDescent="0.2">
      <c r="B712" s="665">
        <v>5</v>
      </c>
      <c r="C712" s="656">
        <v>262</v>
      </c>
      <c r="D712" s="657" t="s">
        <v>4666</v>
      </c>
      <c r="E712" s="651" t="s">
        <v>3833</v>
      </c>
      <c r="F712" s="652" t="s">
        <v>3976</v>
      </c>
    </row>
    <row r="713" spans="2:6" x14ac:dyDescent="0.2">
      <c r="B713" s="665">
        <v>5</v>
      </c>
      <c r="C713" s="656" t="s">
        <v>518</v>
      </c>
      <c r="D713" s="657" t="s">
        <v>4667</v>
      </c>
      <c r="E713" s="651" t="s">
        <v>3833</v>
      </c>
      <c r="F713" s="652" t="s">
        <v>4603</v>
      </c>
    </row>
    <row r="714" spans="2:6" x14ac:dyDescent="0.2">
      <c r="B714" s="665">
        <v>5</v>
      </c>
      <c r="C714" s="656" t="s">
        <v>521</v>
      </c>
      <c r="D714" s="657" t="s">
        <v>4668</v>
      </c>
      <c r="E714" s="651" t="s">
        <v>3833</v>
      </c>
      <c r="F714" s="652" t="s">
        <v>4603</v>
      </c>
    </row>
    <row r="715" spans="2:6" x14ac:dyDescent="0.2">
      <c r="B715" s="665">
        <v>5</v>
      </c>
      <c r="C715" s="656" t="s">
        <v>524</v>
      </c>
      <c r="D715" s="657" t="s">
        <v>4669</v>
      </c>
      <c r="E715" s="651" t="s">
        <v>3833</v>
      </c>
      <c r="F715" s="652" t="s">
        <v>4670</v>
      </c>
    </row>
    <row r="716" spans="2:6" x14ac:dyDescent="0.2">
      <c r="B716" s="665">
        <v>5</v>
      </c>
      <c r="C716" s="656">
        <v>172</v>
      </c>
      <c r="D716" s="657" t="s">
        <v>4671</v>
      </c>
      <c r="E716" s="651" t="s">
        <v>3833</v>
      </c>
      <c r="F716" s="652" t="s">
        <v>3995</v>
      </c>
    </row>
    <row r="717" spans="2:6" x14ac:dyDescent="0.2">
      <c r="B717" s="665">
        <v>5</v>
      </c>
      <c r="C717" s="656">
        <v>174</v>
      </c>
      <c r="D717" s="657" t="s">
        <v>4672</v>
      </c>
      <c r="E717" s="651" t="s">
        <v>3833</v>
      </c>
      <c r="F717" s="652" t="s">
        <v>4673</v>
      </c>
    </row>
    <row r="718" spans="2:6" x14ac:dyDescent="0.2">
      <c r="B718" s="665">
        <v>5</v>
      </c>
      <c r="C718" s="656">
        <v>175</v>
      </c>
      <c r="D718" s="657" t="s">
        <v>4674</v>
      </c>
      <c r="E718" s="651" t="s">
        <v>3833</v>
      </c>
      <c r="F718" s="652" t="s">
        <v>3995</v>
      </c>
    </row>
    <row r="719" spans="2:6" x14ac:dyDescent="0.2">
      <c r="B719" s="665">
        <v>5</v>
      </c>
      <c r="C719" s="656">
        <v>176</v>
      </c>
      <c r="D719" s="657" t="s">
        <v>4675</v>
      </c>
      <c r="E719" s="651" t="s">
        <v>3833</v>
      </c>
      <c r="F719" s="652" t="s">
        <v>4275</v>
      </c>
    </row>
    <row r="720" spans="2:6" x14ac:dyDescent="0.2">
      <c r="B720" s="665">
        <v>5</v>
      </c>
      <c r="C720" s="656" t="s">
        <v>535</v>
      </c>
      <c r="D720" s="657" t="s">
        <v>4676</v>
      </c>
      <c r="E720" s="651" t="s">
        <v>3833</v>
      </c>
      <c r="F720" s="652" t="s">
        <v>4603</v>
      </c>
    </row>
    <row r="721" spans="2:6" x14ac:dyDescent="0.2">
      <c r="B721" s="665">
        <v>5</v>
      </c>
      <c r="C721" s="656" t="s">
        <v>538</v>
      </c>
      <c r="D721" s="657" t="s">
        <v>4677</v>
      </c>
      <c r="E721" s="651" t="s">
        <v>3833</v>
      </c>
      <c r="F721" s="652" t="s">
        <v>4616</v>
      </c>
    </row>
    <row r="722" spans="2:6" x14ac:dyDescent="0.2">
      <c r="B722" s="665">
        <v>5</v>
      </c>
      <c r="C722" s="656">
        <v>181</v>
      </c>
      <c r="D722" s="657" t="s">
        <v>4678</v>
      </c>
      <c r="E722" s="651" t="s">
        <v>3833</v>
      </c>
      <c r="F722" s="652" t="s">
        <v>4183</v>
      </c>
    </row>
    <row r="723" spans="2:6" x14ac:dyDescent="0.2">
      <c r="B723" s="665">
        <v>5</v>
      </c>
      <c r="C723" s="656">
        <v>182</v>
      </c>
      <c r="D723" s="657" t="s">
        <v>4679</v>
      </c>
      <c r="E723" s="651" t="s">
        <v>3833</v>
      </c>
      <c r="F723" s="652" t="s">
        <v>4183</v>
      </c>
    </row>
    <row r="724" spans="2:6" x14ac:dyDescent="0.2">
      <c r="B724" s="665">
        <v>5</v>
      </c>
      <c r="C724" s="656">
        <v>183</v>
      </c>
      <c r="D724" s="657" t="s">
        <v>4680</v>
      </c>
      <c r="E724" s="651" t="s">
        <v>3833</v>
      </c>
      <c r="F724" s="652" t="s">
        <v>4183</v>
      </c>
    </row>
    <row r="725" spans="2:6" x14ac:dyDescent="0.2">
      <c r="B725" s="665">
        <v>5</v>
      </c>
      <c r="C725" s="656">
        <v>184</v>
      </c>
      <c r="D725" s="657" t="s">
        <v>4681</v>
      </c>
      <c r="E725" s="651" t="s">
        <v>3833</v>
      </c>
      <c r="F725" s="652" t="s">
        <v>4183</v>
      </c>
    </row>
    <row r="726" spans="2:6" x14ac:dyDescent="0.2">
      <c r="B726" s="665">
        <v>5</v>
      </c>
      <c r="C726" s="656">
        <v>185</v>
      </c>
      <c r="D726" s="657" t="s">
        <v>4682</v>
      </c>
      <c r="E726" s="651" t="s">
        <v>3833</v>
      </c>
      <c r="F726" s="652" t="s">
        <v>4183</v>
      </c>
    </row>
    <row r="727" spans="2:6" x14ac:dyDescent="0.2">
      <c r="B727" s="665">
        <v>5</v>
      </c>
      <c r="C727" s="656">
        <v>186</v>
      </c>
      <c r="D727" s="657" t="s">
        <v>4683</v>
      </c>
      <c r="E727" s="651" t="s">
        <v>3833</v>
      </c>
      <c r="F727" s="652" t="s">
        <v>4183</v>
      </c>
    </row>
    <row r="728" spans="2:6" x14ac:dyDescent="0.2">
      <c r="B728" s="665">
        <v>5</v>
      </c>
      <c r="C728" s="656">
        <v>187</v>
      </c>
      <c r="D728" s="657" t="s">
        <v>4684</v>
      </c>
      <c r="E728" s="651" t="s">
        <v>3833</v>
      </c>
      <c r="F728" s="652" t="s">
        <v>4183</v>
      </c>
    </row>
    <row r="729" spans="2:6" x14ac:dyDescent="0.2">
      <c r="B729" s="665">
        <v>5</v>
      </c>
      <c r="C729" s="656">
        <v>188</v>
      </c>
      <c r="D729" s="657" t="s">
        <v>4685</v>
      </c>
      <c r="E729" s="651" t="s">
        <v>3833</v>
      </c>
      <c r="F729" s="652" t="s">
        <v>4183</v>
      </c>
    </row>
    <row r="730" spans="2:6" x14ac:dyDescent="0.2">
      <c r="B730" s="665">
        <v>5</v>
      </c>
      <c r="C730" s="656">
        <v>189</v>
      </c>
      <c r="D730" s="657" t="s">
        <v>4686</v>
      </c>
      <c r="E730" s="651" t="s">
        <v>3833</v>
      </c>
      <c r="F730" s="652" t="s">
        <v>4183</v>
      </c>
    </row>
    <row r="731" spans="2:6" x14ac:dyDescent="0.2">
      <c r="B731" s="665">
        <v>5</v>
      </c>
      <c r="C731" s="656" t="s">
        <v>567</v>
      </c>
      <c r="D731" s="657" t="s">
        <v>4687</v>
      </c>
      <c r="E731" s="651" t="s">
        <v>3833</v>
      </c>
      <c r="F731" s="652" t="s">
        <v>4603</v>
      </c>
    </row>
    <row r="732" spans="2:6" x14ac:dyDescent="0.2">
      <c r="B732" s="665">
        <v>5</v>
      </c>
      <c r="C732" s="656" t="s">
        <v>571</v>
      </c>
      <c r="D732" s="657" t="s">
        <v>4093</v>
      </c>
      <c r="E732" s="651" t="s">
        <v>3833</v>
      </c>
      <c r="F732" s="652" t="s">
        <v>4616</v>
      </c>
    </row>
    <row r="733" spans="2:6" x14ac:dyDescent="0.2">
      <c r="B733" s="665">
        <v>5</v>
      </c>
      <c r="C733" s="656">
        <v>190</v>
      </c>
      <c r="D733" s="657" t="s">
        <v>4688</v>
      </c>
      <c r="E733" s="651" t="s">
        <v>3833</v>
      </c>
      <c r="F733" s="652" t="s">
        <v>4183</v>
      </c>
    </row>
    <row r="734" spans="2:6" x14ac:dyDescent="0.2">
      <c r="B734" s="665">
        <v>5</v>
      </c>
      <c r="C734" s="656">
        <v>191</v>
      </c>
      <c r="D734" s="657" t="s">
        <v>4689</v>
      </c>
      <c r="E734" s="651" t="s">
        <v>3833</v>
      </c>
      <c r="F734" s="652" t="s">
        <v>4183</v>
      </c>
    </row>
    <row r="735" spans="2:6" x14ac:dyDescent="0.2">
      <c r="B735" s="665">
        <v>5</v>
      </c>
      <c r="C735" s="656">
        <v>192</v>
      </c>
      <c r="D735" s="657" t="s">
        <v>4690</v>
      </c>
      <c r="E735" s="651" t="s">
        <v>3833</v>
      </c>
      <c r="F735" s="652" t="s">
        <v>4183</v>
      </c>
    </row>
    <row r="736" spans="2:6" x14ac:dyDescent="0.2">
      <c r="B736" s="665">
        <v>5</v>
      </c>
      <c r="C736" s="656">
        <v>193</v>
      </c>
      <c r="D736" s="657" t="s">
        <v>4691</v>
      </c>
      <c r="E736" s="651" t="s">
        <v>3833</v>
      </c>
      <c r="F736" s="652" t="s">
        <v>4183</v>
      </c>
    </row>
    <row r="737" spans="2:6" x14ac:dyDescent="0.2">
      <c r="B737" s="665">
        <v>5</v>
      </c>
      <c r="C737" s="656" t="s">
        <v>587</v>
      </c>
      <c r="D737" s="657" t="s">
        <v>4692</v>
      </c>
      <c r="E737" s="651" t="s">
        <v>3833</v>
      </c>
      <c r="F737" s="652" t="s">
        <v>4616</v>
      </c>
    </row>
    <row r="738" spans="2:6" x14ac:dyDescent="0.2">
      <c r="B738" s="665">
        <v>5</v>
      </c>
      <c r="C738" s="656">
        <v>201</v>
      </c>
      <c r="D738" s="657" t="s">
        <v>4693</v>
      </c>
      <c r="E738" s="651" t="s">
        <v>3833</v>
      </c>
      <c r="F738" s="652" t="s">
        <v>3962</v>
      </c>
    </row>
    <row r="739" spans="2:6" x14ac:dyDescent="0.2">
      <c r="B739" s="665">
        <v>5</v>
      </c>
      <c r="C739" s="656">
        <v>207</v>
      </c>
      <c r="D739" s="657" t="s">
        <v>4694</v>
      </c>
      <c r="E739" s="651" t="s">
        <v>3833</v>
      </c>
      <c r="F739" s="652" t="s">
        <v>3962</v>
      </c>
    </row>
    <row r="740" spans="2:6" x14ac:dyDescent="0.2">
      <c r="B740" s="665">
        <v>5</v>
      </c>
      <c r="C740" s="656" t="s">
        <v>597</v>
      </c>
      <c r="D740" s="657" t="s">
        <v>4695</v>
      </c>
      <c r="E740" s="651" t="s">
        <v>3833</v>
      </c>
      <c r="F740" s="652" t="s">
        <v>4603</v>
      </c>
    </row>
    <row r="741" spans="2:6" x14ac:dyDescent="0.2">
      <c r="B741" s="665">
        <v>5</v>
      </c>
      <c r="C741" s="656" t="s">
        <v>601</v>
      </c>
      <c r="D741" s="657" t="s">
        <v>3960</v>
      </c>
      <c r="E741" s="651" t="s">
        <v>3833</v>
      </c>
      <c r="F741" s="652" t="s">
        <v>4583</v>
      </c>
    </row>
    <row r="742" spans="2:6" x14ac:dyDescent="0.2">
      <c r="B742" s="665">
        <v>5</v>
      </c>
      <c r="C742" s="656">
        <v>213</v>
      </c>
      <c r="D742" s="657" t="s">
        <v>4696</v>
      </c>
      <c r="E742" s="651" t="s">
        <v>3833</v>
      </c>
      <c r="F742" s="652" t="s">
        <v>4241</v>
      </c>
    </row>
    <row r="743" spans="2:6" x14ac:dyDescent="0.2">
      <c r="B743" s="665">
        <v>5</v>
      </c>
      <c r="C743" s="656" t="s">
        <v>608</v>
      </c>
      <c r="D743" s="657" t="s">
        <v>4697</v>
      </c>
      <c r="E743" s="651" t="s">
        <v>3833</v>
      </c>
      <c r="F743" s="652" t="s">
        <v>4603</v>
      </c>
    </row>
    <row r="744" spans="2:6" x14ac:dyDescent="0.2">
      <c r="B744" s="665">
        <v>5</v>
      </c>
      <c r="C744" s="656" t="s">
        <v>612</v>
      </c>
      <c r="D744" s="657" t="s">
        <v>4097</v>
      </c>
      <c r="E744" s="651" t="s">
        <v>3833</v>
      </c>
      <c r="F744" s="652" t="s">
        <v>4698</v>
      </c>
    </row>
    <row r="745" spans="2:6" x14ac:dyDescent="0.2">
      <c r="B745" s="665">
        <v>5</v>
      </c>
      <c r="C745" s="656" t="s">
        <v>616</v>
      </c>
      <c r="D745" s="657" t="s">
        <v>4371</v>
      </c>
      <c r="E745" s="651" t="s">
        <v>3833</v>
      </c>
      <c r="F745" s="652" t="s">
        <v>4603</v>
      </c>
    </row>
    <row r="746" spans="2:6" x14ac:dyDescent="0.2">
      <c r="B746" s="665">
        <v>5</v>
      </c>
      <c r="C746" s="656" t="s">
        <v>620</v>
      </c>
      <c r="D746" s="657" t="s">
        <v>4699</v>
      </c>
      <c r="E746" s="651" t="s">
        <v>3833</v>
      </c>
      <c r="F746" s="652" t="s">
        <v>4698</v>
      </c>
    </row>
    <row r="747" spans="2:6" x14ac:dyDescent="0.2">
      <c r="B747" s="665">
        <v>5</v>
      </c>
      <c r="C747" s="656" t="s">
        <v>624</v>
      </c>
      <c r="D747" s="657" t="s">
        <v>4700</v>
      </c>
      <c r="E747" s="651" t="s">
        <v>3833</v>
      </c>
      <c r="F747" s="652" t="s">
        <v>4603</v>
      </c>
    </row>
    <row r="748" spans="2:6" x14ac:dyDescent="0.2">
      <c r="B748" s="665">
        <v>5</v>
      </c>
      <c r="C748" s="656" t="s">
        <v>628</v>
      </c>
      <c r="D748" s="657" t="s">
        <v>4701</v>
      </c>
      <c r="E748" s="651" t="s">
        <v>3833</v>
      </c>
      <c r="F748" s="652" t="s">
        <v>3962</v>
      </c>
    </row>
    <row r="749" spans="2:6" x14ac:dyDescent="0.2">
      <c r="B749" s="665">
        <v>5</v>
      </c>
      <c r="C749" s="656" t="s">
        <v>632</v>
      </c>
      <c r="D749" s="657" t="s">
        <v>4702</v>
      </c>
      <c r="E749" s="651" t="s">
        <v>3833</v>
      </c>
      <c r="F749" s="652" t="s">
        <v>4698</v>
      </c>
    </row>
    <row r="750" spans="2:6" x14ac:dyDescent="0.2">
      <c r="B750" s="665">
        <v>5</v>
      </c>
      <c r="C750" s="656">
        <v>251</v>
      </c>
      <c r="D750" s="657" t="s">
        <v>4703</v>
      </c>
      <c r="E750" s="651" t="s">
        <v>3833</v>
      </c>
      <c r="F750" s="652" t="s">
        <v>4344</v>
      </c>
    </row>
    <row r="751" spans="2:6" x14ac:dyDescent="0.2">
      <c r="B751" s="665">
        <v>5</v>
      </c>
      <c r="C751" s="656">
        <v>253</v>
      </c>
      <c r="D751" s="657" t="s">
        <v>4704</v>
      </c>
      <c r="E751" s="651" t="s">
        <v>3833</v>
      </c>
      <c r="F751" s="652" t="s">
        <v>4344</v>
      </c>
    </row>
    <row r="752" spans="2:6" x14ac:dyDescent="0.2">
      <c r="B752" s="665">
        <v>5</v>
      </c>
      <c r="C752" s="656">
        <v>256</v>
      </c>
      <c r="D752" s="657" t="s">
        <v>4705</v>
      </c>
      <c r="E752" s="651" t="s">
        <v>3833</v>
      </c>
      <c r="F752" s="652" t="s">
        <v>4235</v>
      </c>
    </row>
    <row r="753" spans="2:6" x14ac:dyDescent="0.2">
      <c r="B753" s="665">
        <v>5</v>
      </c>
      <c r="C753" s="656">
        <v>257</v>
      </c>
      <c r="D753" s="657" t="s">
        <v>4706</v>
      </c>
      <c r="E753" s="651" t="s">
        <v>3833</v>
      </c>
      <c r="F753" s="652" t="s">
        <v>4235</v>
      </c>
    </row>
    <row r="754" spans="2:6" x14ac:dyDescent="0.2">
      <c r="B754" s="665">
        <v>5</v>
      </c>
      <c r="C754" s="656">
        <v>258</v>
      </c>
      <c r="D754" s="657" t="s">
        <v>4707</v>
      </c>
      <c r="E754" s="651" t="s">
        <v>3833</v>
      </c>
      <c r="F754" s="652" t="s">
        <v>4006</v>
      </c>
    </row>
    <row r="755" spans="2:6" x14ac:dyDescent="0.2">
      <c r="B755" s="665">
        <v>5</v>
      </c>
      <c r="C755" s="656" t="s">
        <v>651</v>
      </c>
      <c r="D755" s="657" t="s">
        <v>4708</v>
      </c>
      <c r="E755" s="651" t="s">
        <v>3833</v>
      </c>
      <c r="F755" s="652" t="s">
        <v>4603</v>
      </c>
    </row>
    <row r="756" spans="2:6" x14ac:dyDescent="0.2">
      <c r="B756" s="665">
        <v>5</v>
      </c>
      <c r="C756" s="656">
        <v>261</v>
      </c>
      <c r="D756" s="657" t="s">
        <v>4709</v>
      </c>
      <c r="E756" s="651" t="s">
        <v>3833</v>
      </c>
      <c r="F756" s="652" t="s">
        <v>3976</v>
      </c>
    </row>
    <row r="757" spans="2:6" x14ac:dyDescent="0.2">
      <c r="B757" s="665">
        <v>5</v>
      </c>
      <c r="C757" s="656" t="s">
        <v>658</v>
      </c>
      <c r="D757" s="657" t="s">
        <v>4710</v>
      </c>
      <c r="E757" s="651" t="s">
        <v>3833</v>
      </c>
      <c r="F757" s="652" t="s">
        <v>4603</v>
      </c>
    </row>
    <row r="758" spans="2:6" x14ac:dyDescent="0.2">
      <c r="B758" s="665">
        <v>5</v>
      </c>
      <c r="C758" s="656" t="s">
        <v>662</v>
      </c>
      <c r="D758" s="657" t="s">
        <v>4068</v>
      </c>
      <c r="E758" s="651" t="s">
        <v>3833</v>
      </c>
      <c r="F758" s="652" t="s">
        <v>4616</v>
      </c>
    </row>
    <row r="759" spans="2:6" x14ac:dyDescent="0.2">
      <c r="B759" s="665">
        <v>5</v>
      </c>
      <c r="C759" s="656">
        <v>100</v>
      </c>
      <c r="D759" s="657" t="s">
        <v>4711</v>
      </c>
      <c r="E759" s="651" t="s">
        <v>3833</v>
      </c>
      <c r="F759" s="652" t="s">
        <v>4436</v>
      </c>
    </row>
    <row r="760" spans="2:6" x14ac:dyDescent="0.2">
      <c r="B760" s="665">
        <v>5</v>
      </c>
      <c r="C760" s="656">
        <v>101</v>
      </c>
      <c r="D760" s="657" t="s">
        <v>4712</v>
      </c>
      <c r="E760" s="651" t="s">
        <v>3833</v>
      </c>
      <c r="F760" s="652" t="s">
        <v>4436</v>
      </c>
    </row>
    <row r="761" spans="2:6" x14ac:dyDescent="0.2">
      <c r="B761" s="665">
        <v>5</v>
      </c>
      <c r="C761" s="656">
        <v>103</v>
      </c>
      <c r="D761" s="657" t="s">
        <v>4713</v>
      </c>
      <c r="E761" s="651" t="s">
        <v>3833</v>
      </c>
      <c r="F761" s="652" t="s">
        <v>4024</v>
      </c>
    </row>
    <row r="762" spans="2:6" x14ac:dyDescent="0.2">
      <c r="B762" s="665">
        <v>5</v>
      </c>
      <c r="C762" s="656" t="s">
        <v>675</v>
      </c>
      <c r="D762" s="657" t="s">
        <v>4714</v>
      </c>
      <c r="E762" s="651" t="s">
        <v>3833</v>
      </c>
      <c r="F762" s="652" t="s">
        <v>4603</v>
      </c>
    </row>
    <row r="763" spans="2:6" x14ac:dyDescent="0.2">
      <c r="B763" s="665">
        <v>5</v>
      </c>
      <c r="C763" s="656" t="s">
        <v>679</v>
      </c>
      <c r="D763" s="657" t="s">
        <v>4715</v>
      </c>
      <c r="E763" s="651" t="s">
        <v>3833</v>
      </c>
      <c r="F763" s="652" t="s">
        <v>4616</v>
      </c>
    </row>
    <row r="764" spans="2:6" x14ac:dyDescent="0.2">
      <c r="B764" s="665">
        <v>5</v>
      </c>
      <c r="C764" s="656" t="s">
        <v>683</v>
      </c>
      <c r="D764" s="657" t="s">
        <v>4716</v>
      </c>
      <c r="E764" s="651" t="s">
        <v>3833</v>
      </c>
      <c r="F764" s="652" t="s">
        <v>4603</v>
      </c>
    </row>
    <row r="765" spans="2:6" x14ac:dyDescent="0.2">
      <c r="B765" s="665">
        <v>5</v>
      </c>
      <c r="C765" s="656" t="s">
        <v>687</v>
      </c>
      <c r="D765" s="657" t="s">
        <v>4717</v>
      </c>
      <c r="E765" s="651" t="s">
        <v>3833</v>
      </c>
      <c r="F765" s="652" t="s">
        <v>4603</v>
      </c>
    </row>
    <row r="766" spans="2:6" x14ac:dyDescent="0.2">
      <c r="B766" s="665">
        <v>5</v>
      </c>
      <c r="C766" s="656" t="s">
        <v>691</v>
      </c>
      <c r="D766" s="657" t="s">
        <v>4077</v>
      </c>
      <c r="E766" s="651" t="s">
        <v>3833</v>
      </c>
      <c r="F766" s="652" t="s">
        <v>4698</v>
      </c>
    </row>
    <row r="767" spans="2:6" x14ac:dyDescent="0.2">
      <c r="B767" s="665">
        <v>5</v>
      </c>
      <c r="C767" s="656">
        <v>130</v>
      </c>
      <c r="D767" s="657" t="s">
        <v>4718</v>
      </c>
      <c r="E767" s="651" t="s">
        <v>3833</v>
      </c>
      <c r="F767" s="652" t="s">
        <v>3937</v>
      </c>
    </row>
    <row r="768" spans="2:6" x14ac:dyDescent="0.2">
      <c r="B768" s="665">
        <v>5</v>
      </c>
      <c r="C768" s="656">
        <v>131</v>
      </c>
      <c r="D768" s="657" t="s">
        <v>4719</v>
      </c>
      <c r="E768" s="651" t="s">
        <v>3833</v>
      </c>
      <c r="F768" s="652" t="s">
        <v>4720</v>
      </c>
    </row>
    <row r="769" spans="2:6" x14ac:dyDescent="0.2">
      <c r="B769" s="665">
        <v>5</v>
      </c>
      <c r="C769" s="656">
        <v>134</v>
      </c>
      <c r="D769" s="657" t="s">
        <v>4721</v>
      </c>
      <c r="E769" s="651" t="s">
        <v>3833</v>
      </c>
      <c r="F769" s="652" t="s">
        <v>3887</v>
      </c>
    </row>
    <row r="770" spans="2:6" x14ac:dyDescent="0.2">
      <c r="B770" s="665">
        <v>5</v>
      </c>
      <c r="C770" s="656" t="s">
        <v>704</v>
      </c>
      <c r="D770" s="657" t="s">
        <v>4080</v>
      </c>
      <c r="E770" s="651" t="s">
        <v>3833</v>
      </c>
      <c r="F770" s="652" t="s">
        <v>4014</v>
      </c>
    </row>
    <row r="771" spans="2:6" x14ac:dyDescent="0.2">
      <c r="B771" s="665">
        <v>5</v>
      </c>
      <c r="C771" s="656" t="s">
        <v>708</v>
      </c>
      <c r="D771" s="657" t="s">
        <v>4082</v>
      </c>
      <c r="E771" s="651" t="s">
        <v>3833</v>
      </c>
      <c r="F771" s="652" t="s">
        <v>4661</v>
      </c>
    </row>
    <row r="772" spans="2:6" x14ac:dyDescent="0.2">
      <c r="B772" s="665">
        <v>5</v>
      </c>
      <c r="C772" s="656">
        <v>428</v>
      </c>
      <c r="D772" s="657" t="s">
        <v>4722</v>
      </c>
      <c r="E772" s="651" t="s">
        <v>3833</v>
      </c>
      <c r="F772" s="652" t="s">
        <v>4517</v>
      </c>
    </row>
    <row r="773" spans="2:6" x14ac:dyDescent="0.2">
      <c r="B773" s="665">
        <v>5</v>
      </c>
      <c r="C773" s="656">
        <v>429</v>
      </c>
      <c r="D773" s="657" t="s">
        <v>4723</v>
      </c>
      <c r="E773" s="651" t="s">
        <v>3833</v>
      </c>
      <c r="F773" s="652" t="s">
        <v>4183</v>
      </c>
    </row>
    <row r="774" spans="2:6" x14ac:dyDescent="0.2">
      <c r="B774" s="665">
        <v>5</v>
      </c>
      <c r="C774" s="656" t="s">
        <v>716</v>
      </c>
      <c r="D774" s="657" t="s">
        <v>4724</v>
      </c>
      <c r="E774" s="651" t="s">
        <v>3833</v>
      </c>
      <c r="F774" s="652" t="s">
        <v>3937</v>
      </c>
    </row>
    <row r="775" spans="2:6" x14ac:dyDescent="0.2">
      <c r="B775" s="665">
        <v>5</v>
      </c>
      <c r="C775" s="656" t="s">
        <v>716</v>
      </c>
      <c r="D775" s="657" t="s">
        <v>4725</v>
      </c>
      <c r="E775" s="651" t="s">
        <v>3833</v>
      </c>
      <c r="F775" s="652" t="s">
        <v>4183</v>
      </c>
    </row>
    <row r="776" spans="2:6" x14ac:dyDescent="0.2">
      <c r="B776" s="665">
        <v>5</v>
      </c>
      <c r="C776" s="656">
        <v>431</v>
      </c>
      <c r="D776" s="657" t="s">
        <v>4726</v>
      </c>
      <c r="E776" s="651" t="s">
        <v>3833</v>
      </c>
      <c r="F776" s="652" t="s">
        <v>4517</v>
      </c>
    </row>
    <row r="777" spans="2:6" x14ac:dyDescent="0.2">
      <c r="B777" s="665">
        <v>5</v>
      </c>
      <c r="C777" s="656">
        <v>432</v>
      </c>
      <c r="D777" s="657" t="s">
        <v>4727</v>
      </c>
      <c r="E777" s="651" t="s">
        <v>3833</v>
      </c>
      <c r="F777" s="652" t="s">
        <v>4517</v>
      </c>
    </row>
    <row r="778" spans="2:6" x14ac:dyDescent="0.2">
      <c r="B778" s="665">
        <v>5</v>
      </c>
      <c r="C778" s="656">
        <v>433</v>
      </c>
      <c r="D778" s="657" t="s">
        <v>4728</v>
      </c>
      <c r="E778" s="651" t="s">
        <v>3833</v>
      </c>
      <c r="F778" s="652" t="s">
        <v>4517</v>
      </c>
    </row>
    <row r="779" spans="2:6" x14ac:dyDescent="0.2">
      <c r="B779" s="665">
        <v>5</v>
      </c>
      <c r="C779" s="656">
        <v>434</v>
      </c>
      <c r="D779" s="657" t="s">
        <v>4729</v>
      </c>
      <c r="E779" s="651" t="s">
        <v>3833</v>
      </c>
      <c r="F779" s="652" t="s">
        <v>4183</v>
      </c>
    </row>
    <row r="780" spans="2:6" x14ac:dyDescent="0.2">
      <c r="B780" s="665">
        <v>5</v>
      </c>
      <c r="C780" s="656">
        <v>435</v>
      </c>
      <c r="D780" s="657" t="s">
        <v>4730</v>
      </c>
      <c r="E780" s="651" t="s">
        <v>3833</v>
      </c>
      <c r="F780" s="652" t="s">
        <v>4183</v>
      </c>
    </row>
    <row r="781" spans="2:6" x14ac:dyDescent="0.2">
      <c r="B781" s="665">
        <v>5</v>
      </c>
      <c r="C781" s="656">
        <v>436</v>
      </c>
      <c r="D781" s="657" t="s">
        <v>4731</v>
      </c>
      <c r="E781" s="651" t="s">
        <v>3833</v>
      </c>
      <c r="F781" s="652" t="s">
        <v>4517</v>
      </c>
    </row>
    <row r="782" spans="2:6" x14ac:dyDescent="0.2">
      <c r="B782" s="665">
        <v>5</v>
      </c>
      <c r="C782" s="656">
        <v>437</v>
      </c>
      <c r="D782" s="657" t="s">
        <v>4732</v>
      </c>
      <c r="E782" s="651" t="s">
        <v>3833</v>
      </c>
      <c r="F782" s="652" t="s">
        <v>4517</v>
      </c>
    </row>
    <row r="783" spans="2:6" x14ac:dyDescent="0.2">
      <c r="B783" s="665">
        <v>5</v>
      </c>
      <c r="C783" s="656">
        <v>438</v>
      </c>
      <c r="D783" s="657" t="s">
        <v>4733</v>
      </c>
      <c r="E783" s="651" t="s">
        <v>3833</v>
      </c>
      <c r="F783" s="652" t="s">
        <v>4517</v>
      </c>
    </row>
    <row r="784" spans="2:6" x14ac:dyDescent="0.2">
      <c r="B784" s="665">
        <v>5</v>
      </c>
      <c r="C784" s="656">
        <v>439</v>
      </c>
      <c r="D784" s="657" t="s">
        <v>4734</v>
      </c>
      <c r="E784" s="651" t="s">
        <v>3833</v>
      </c>
      <c r="F784" s="652" t="s">
        <v>4517</v>
      </c>
    </row>
    <row r="785" spans="2:6" x14ac:dyDescent="0.2">
      <c r="B785" s="665">
        <v>5</v>
      </c>
      <c r="C785" s="656">
        <v>440</v>
      </c>
      <c r="D785" s="657" t="s">
        <v>4735</v>
      </c>
      <c r="E785" s="651" t="s">
        <v>3833</v>
      </c>
      <c r="F785" s="652" t="s">
        <v>4183</v>
      </c>
    </row>
    <row r="786" spans="2:6" x14ac:dyDescent="0.2">
      <c r="B786" s="665">
        <v>5</v>
      </c>
      <c r="C786" s="656">
        <v>441</v>
      </c>
      <c r="D786" s="657" t="s">
        <v>4736</v>
      </c>
      <c r="E786" s="651" t="s">
        <v>3833</v>
      </c>
      <c r="F786" s="652" t="s">
        <v>4183</v>
      </c>
    </row>
    <row r="787" spans="2:6" x14ac:dyDescent="0.2">
      <c r="B787" s="665">
        <v>5</v>
      </c>
      <c r="C787" s="656">
        <v>442</v>
      </c>
      <c r="D787" s="657" t="s">
        <v>4737</v>
      </c>
      <c r="E787" s="651" t="s">
        <v>3833</v>
      </c>
      <c r="F787" s="652" t="s">
        <v>4517</v>
      </c>
    </row>
    <row r="788" spans="2:6" x14ac:dyDescent="0.2">
      <c r="B788" s="665">
        <v>5</v>
      </c>
      <c r="C788" s="656">
        <v>443</v>
      </c>
      <c r="D788" s="657" t="s">
        <v>4738</v>
      </c>
      <c r="E788" s="651" t="s">
        <v>3833</v>
      </c>
      <c r="F788" s="652" t="s">
        <v>4517</v>
      </c>
    </row>
    <row r="789" spans="2:6" x14ac:dyDescent="0.2">
      <c r="B789" s="665">
        <v>5</v>
      </c>
      <c r="C789" s="656" t="s">
        <v>746</v>
      </c>
      <c r="D789" s="657" t="s">
        <v>4423</v>
      </c>
      <c r="E789" s="651" t="s">
        <v>3833</v>
      </c>
      <c r="F789" s="652" t="s">
        <v>4603</v>
      </c>
    </row>
    <row r="790" spans="2:6" x14ac:dyDescent="0.2">
      <c r="B790" s="665">
        <v>5</v>
      </c>
      <c r="C790" s="656" t="s">
        <v>749</v>
      </c>
      <c r="D790" s="657" t="s">
        <v>4134</v>
      </c>
      <c r="E790" s="651" t="s">
        <v>3833</v>
      </c>
      <c r="F790" s="652" t="s">
        <v>4616</v>
      </c>
    </row>
    <row r="791" spans="2:6" x14ac:dyDescent="0.2">
      <c r="B791" s="665">
        <v>5</v>
      </c>
      <c r="C791" s="656" t="s">
        <v>752</v>
      </c>
      <c r="D791" s="657" t="s">
        <v>4739</v>
      </c>
      <c r="E791" s="651" t="s">
        <v>3833</v>
      </c>
      <c r="F791" s="652" t="s">
        <v>4603</v>
      </c>
    </row>
    <row r="792" spans="2:6" x14ac:dyDescent="0.2">
      <c r="B792" s="665">
        <v>5</v>
      </c>
      <c r="C792" s="656" t="s">
        <v>755</v>
      </c>
      <c r="D792" s="657" t="s">
        <v>4740</v>
      </c>
      <c r="E792" s="651" t="s">
        <v>3833</v>
      </c>
      <c r="F792" s="652" t="s">
        <v>4603</v>
      </c>
    </row>
    <row r="793" spans="2:6" x14ac:dyDescent="0.2">
      <c r="B793" s="665">
        <v>5</v>
      </c>
      <c r="C793" s="656" t="s">
        <v>758</v>
      </c>
      <c r="D793" s="657" t="s">
        <v>4114</v>
      </c>
      <c r="E793" s="651" t="s">
        <v>3833</v>
      </c>
      <c r="F793" s="652" t="s">
        <v>4670</v>
      </c>
    </row>
    <row r="794" spans="2:6" x14ac:dyDescent="0.2">
      <c r="B794" s="665">
        <v>5</v>
      </c>
      <c r="C794" s="656" t="s">
        <v>761</v>
      </c>
      <c r="D794" s="657" t="s">
        <v>4439</v>
      </c>
      <c r="E794" s="651" t="s">
        <v>3833</v>
      </c>
      <c r="F794" s="652" t="s">
        <v>4241</v>
      </c>
    </row>
    <row r="795" spans="2:6" x14ac:dyDescent="0.2">
      <c r="B795" s="665">
        <v>5</v>
      </c>
      <c r="C795" s="656" t="s">
        <v>764</v>
      </c>
      <c r="D795" s="657" t="s">
        <v>4741</v>
      </c>
      <c r="E795" s="651" t="s">
        <v>3833</v>
      </c>
      <c r="F795" s="652" t="s">
        <v>4670</v>
      </c>
    </row>
    <row r="796" spans="2:6" x14ac:dyDescent="0.2">
      <c r="B796" s="665">
        <v>5</v>
      </c>
      <c r="C796" s="656">
        <v>353</v>
      </c>
      <c r="D796" s="657" t="s">
        <v>4742</v>
      </c>
      <c r="E796" s="651" t="s">
        <v>3833</v>
      </c>
      <c r="F796" s="652" t="s">
        <v>4238</v>
      </c>
    </row>
    <row r="797" spans="2:6" x14ac:dyDescent="0.2">
      <c r="B797" s="665">
        <v>5</v>
      </c>
      <c r="C797" s="656">
        <v>354</v>
      </c>
      <c r="D797" s="657" t="s">
        <v>4743</v>
      </c>
      <c r="E797" s="651" t="s">
        <v>3833</v>
      </c>
      <c r="F797" s="652" t="s">
        <v>3942</v>
      </c>
    </row>
    <row r="798" spans="2:6" x14ac:dyDescent="0.2">
      <c r="B798" s="665">
        <v>5</v>
      </c>
      <c r="C798" s="656">
        <v>355</v>
      </c>
      <c r="D798" s="657" t="s">
        <v>4744</v>
      </c>
      <c r="E798" s="651" t="s">
        <v>3833</v>
      </c>
      <c r="F798" s="652" t="s">
        <v>4174</v>
      </c>
    </row>
    <row r="799" spans="2:6" x14ac:dyDescent="0.2">
      <c r="B799" s="665">
        <v>5</v>
      </c>
      <c r="C799" s="656">
        <v>356</v>
      </c>
      <c r="D799" s="657" t="s">
        <v>4745</v>
      </c>
      <c r="E799" s="651" t="s">
        <v>3833</v>
      </c>
      <c r="F799" s="652" t="s">
        <v>4458</v>
      </c>
    </row>
    <row r="800" spans="2:6" x14ac:dyDescent="0.2">
      <c r="B800" s="665">
        <v>5</v>
      </c>
      <c r="C800" s="656">
        <v>357</v>
      </c>
      <c r="D800" s="657" t="s">
        <v>4746</v>
      </c>
      <c r="E800" s="651" t="s">
        <v>3833</v>
      </c>
      <c r="F800" s="652" t="s">
        <v>4747</v>
      </c>
    </row>
    <row r="801" spans="2:6" x14ac:dyDescent="0.2">
      <c r="B801" s="665">
        <v>5</v>
      </c>
      <c r="C801" s="656">
        <v>358</v>
      </c>
      <c r="D801" s="657" t="s">
        <v>4748</v>
      </c>
      <c r="E801" s="651" t="s">
        <v>3833</v>
      </c>
      <c r="F801" s="652" t="s">
        <v>4275</v>
      </c>
    </row>
    <row r="802" spans="2:6" x14ac:dyDescent="0.2">
      <c r="B802" s="665">
        <v>5</v>
      </c>
      <c r="C802" s="656">
        <v>359</v>
      </c>
      <c r="D802" s="657" t="s">
        <v>4749</v>
      </c>
      <c r="E802" s="651" t="s">
        <v>3833</v>
      </c>
      <c r="F802" s="652" t="s">
        <v>4750</v>
      </c>
    </row>
    <row r="803" spans="2:6" x14ac:dyDescent="0.2">
      <c r="B803" s="665">
        <v>5</v>
      </c>
      <c r="C803" s="656" t="s">
        <v>778</v>
      </c>
      <c r="D803" s="657" t="s">
        <v>4119</v>
      </c>
      <c r="E803" s="651" t="s">
        <v>3833</v>
      </c>
      <c r="F803" s="652" t="s">
        <v>4670</v>
      </c>
    </row>
    <row r="804" spans="2:6" x14ac:dyDescent="0.2">
      <c r="B804" s="665">
        <v>5</v>
      </c>
      <c r="C804" s="656" t="s">
        <v>781</v>
      </c>
      <c r="D804" s="657" t="s">
        <v>4136</v>
      </c>
      <c r="E804" s="651" t="s">
        <v>3833</v>
      </c>
      <c r="F804" s="652" t="s">
        <v>4603</v>
      </c>
    </row>
    <row r="805" spans="2:6" x14ac:dyDescent="0.2">
      <c r="B805" s="665">
        <v>5</v>
      </c>
      <c r="C805" s="656">
        <v>360</v>
      </c>
      <c r="D805" s="657" t="s">
        <v>4751</v>
      </c>
      <c r="E805" s="651" t="s">
        <v>3833</v>
      </c>
      <c r="F805" s="652" t="s">
        <v>3915</v>
      </c>
    </row>
    <row r="806" spans="2:6" x14ac:dyDescent="0.2">
      <c r="B806" s="665">
        <v>5</v>
      </c>
      <c r="C806" s="656">
        <v>362</v>
      </c>
      <c r="D806" s="657" t="s">
        <v>4752</v>
      </c>
      <c r="E806" s="651" t="s">
        <v>3833</v>
      </c>
      <c r="F806" s="652" t="s">
        <v>4127</v>
      </c>
    </row>
    <row r="807" spans="2:6" x14ac:dyDescent="0.2">
      <c r="B807" s="665">
        <v>5</v>
      </c>
      <c r="C807" s="656">
        <v>363</v>
      </c>
      <c r="D807" s="657" t="s">
        <v>4753</v>
      </c>
      <c r="E807" s="651" t="s">
        <v>3833</v>
      </c>
      <c r="F807" s="652" t="s">
        <v>4754</v>
      </c>
    </row>
    <row r="808" spans="2:6" x14ac:dyDescent="0.2">
      <c r="B808" s="665">
        <v>5</v>
      </c>
      <c r="C808" s="656" t="s">
        <v>790</v>
      </c>
      <c r="D808" s="657" t="s">
        <v>2995</v>
      </c>
      <c r="E808" s="651" t="s">
        <v>3833</v>
      </c>
      <c r="F808" s="652" t="s">
        <v>4539</v>
      </c>
    </row>
    <row r="809" spans="2:6" x14ac:dyDescent="0.2">
      <c r="B809" s="665">
        <v>5</v>
      </c>
      <c r="C809" s="656" t="s">
        <v>793</v>
      </c>
      <c r="D809" s="657" t="s">
        <v>4121</v>
      </c>
      <c r="E809" s="651" t="s">
        <v>3833</v>
      </c>
      <c r="F809" s="652" t="s">
        <v>4670</v>
      </c>
    </row>
    <row r="810" spans="2:6" x14ac:dyDescent="0.2">
      <c r="B810" s="665">
        <v>5</v>
      </c>
      <c r="C810" s="656" t="s">
        <v>796</v>
      </c>
      <c r="D810" s="657" t="s">
        <v>4755</v>
      </c>
      <c r="E810" s="651" t="s">
        <v>3833</v>
      </c>
      <c r="F810" s="652" t="s">
        <v>3937</v>
      </c>
    </row>
    <row r="811" spans="2:6" x14ac:dyDescent="0.2">
      <c r="B811" s="665">
        <v>5</v>
      </c>
      <c r="C811" s="656" t="s">
        <v>799</v>
      </c>
      <c r="D811" s="657" t="s">
        <v>3314</v>
      </c>
      <c r="E811" s="651" t="s">
        <v>3833</v>
      </c>
      <c r="F811" s="652" t="s">
        <v>3896</v>
      </c>
    </row>
    <row r="812" spans="2:6" x14ac:dyDescent="0.2">
      <c r="B812" s="665">
        <v>5</v>
      </c>
      <c r="C812" s="656">
        <v>373</v>
      </c>
      <c r="D812" s="657" t="s">
        <v>4756</v>
      </c>
      <c r="E812" s="651" t="s">
        <v>3833</v>
      </c>
      <c r="F812" s="652" t="s">
        <v>4757</v>
      </c>
    </row>
    <row r="813" spans="2:6" x14ac:dyDescent="0.2">
      <c r="B813" s="665">
        <v>5</v>
      </c>
      <c r="C813" s="656">
        <v>374</v>
      </c>
      <c r="D813" s="657" t="s">
        <v>4758</v>
      </c>
      <c r="E813" s="651" t="s">
        <v>3833</v>
      </c>
      <c r="F813" s="652" t="s">
        <v>4219</v>
      </c>
    </row>
    <row r="814" spans="2:6" x14ac:dyDescent="0.2">
      <c r="B814" s="665">
        <v>5</v>
      </c>
      <c r="C814" s="656">
        <v>376</v>
      </c>
      <c r="D814" s="657" t="s">
        <v>4759</v>
      </c>
      <c r="E814" s="651" t="s">
        <v>3833</v>
      </c>
      <c r="F814" s="652" t="s">
        <v>4760</v>
      </c>
    </row>
    <row r="815" spans="2:6" x14ac:dyDescent="0.2">
      <c r="B815" s="665">
        <v>5</v>
      </c>
      <c r="C815" s="656" t="s">
        <v>808</v>
      </c>
      <c r="D815" s="657" t="s">
        <v>4123</v>
      </c>
      <c r="E815" s="651" t="s">
        <v>3833</v>
      </c>
      <c r="F815" s="652" t="s">
        <v>3962</v>
      </c>
    </row>
    <row r="816" spans="2:6" x14ac:dyDescent="0.2">
      <c r="B816" s="665">
        <v>5</v>
      </c>
      <c r="C816" s="656" t="s">
        <v>811</v>
      </c>
      <c r="D816" s="657" t="s">
        <v>4761</v>
      </c>
      <c r="E816" s="651" t="s">
        <v>3833</v>
      </c>
      <c r="F816" s="652" t="s">
        <v>4616</v>
      </c>
    </row>
    <row r="817" spans="2:6" x14ac:dyDescent="0.2">
      <c r="B817" s="665">
        <v>5</v>
      </c>
      <c r="C817" s="656" t="s">
        <v>814</v>
      </c>
      <c r="D817" s="657" t="s">
        <v>4064</v>
      </c>
      <c r="E817" s="651" t="s">
        <v>3833</v>
      </c>
      <c r="F817" s="652" t="s">
        <v>4762</v>
      </c>
    </row>
    <row r="818" spans="2:6" x14ac:dyDescent="0.2">
      <c r="B818" s="665">
        <v>5</v>
      </c>
      <c r="C818" s="656" t="s">
        <v>817</v>
      </c>
      <c r="D818" s="657" t="s">
        <v>4117</v>
      </c>
      <c r="E818" s="651" t="s">
        <v>3833</v>
      </c>
      <c r="F818" s="652" t="s">
        <v>4670</v>
      </c>
    </row>
    <row r="819" spans="2:6" x14ac:dyDescent="0.2">
      <c r="B819" s="665">
        <v>5</v>
      </c>
      <c r="C819" s="656">
        <v>404</v>
      </c>
      <c r="D819" s="657" t="s">
        <v>4302</v>
      </c>
      <c r="E819" s="651" t="s">
        <v>3833</v>
      </c>
      <c r="F819" s="652" t="s">
        <v>3937</v>
      </c>
    </row>
    <row r="820" spans="2:6" x14ac:dyDescent="0.2">
      <c r="B820" s="665">
        <v>5</v>
      </c>
      <c r="C820" s="656" t="s">
        <v>822</v>
      </c>
      <c r="D820" s="657" t="s">
        <v>4763</v>
      </c>
      <c r="E820" s="651" t="s">
        <v>3833</v>
      </c>
      <c r="F820" s="652" t="s">
        <v>4670</v>
      </c>
    </row>
    <row r="821" spans="2:6" x14ac:dyDescent="0.2">
      <c r="B821" s="665">
        <v>5</v>
      </c>
      <c r="C821" s="656" t="s">
        <v>825</v>
      </c>
      <c r="D821" s="657" t="s">
        <v>4142</v>
      </c>
      <c r="E821" s="651" t="s">
        <v>3833</v>
      </c>
      <c r="F821" s="652" t="s">
        <v>4616</v>
      </c>
    </row>
    <row r="822" spans="2:6" x14ac:dyDescent="0.2">
      <c r="B822" s="665">
        <v>5</v>
      </c>
      <c r="C822" s="656">
        <v>410</v>
      </c>
      <c r="D822" s="657" t="s">
        <v>4764</v>
      </c>
      <c r="E822" s="651" t="s">
        <v>3833</v>
      </c>
      <c r="F822" s="652" t="s">
        <v>4517</v>
      </c>
    </row>
    <row r="823" spans="2:6" x14ac:dyDescent="0.2">
      <c r="B823" s="665">
        <v>5</v>
      </c>
      <c r="C823" s="656">
        <v>411</v>
      </c>
      <c r="D823" s="657" t="s">
        <v>4765</v>
      </c>
      <c r="E823" s="651" t="s">
        <v>3833</v>
      </c>
      <c r="F823" s="652" t="s">
        <v>4517</v>
      </c>
    </row>
    <row r="824" spans="2:6" x14ac:dyDescent="0.2">
      <c r="B824" s="665">
        <v>5</v>
      </c>
      <c r="C824" s="656">
        <v>412</v>
      </c>
      <c r="D824" s="657" t="s">
        <v>4766</v>
      </c>
      <c r="E824" s="651" t="s">
        <v>3833</v>
      </c>
      <c r="F824" s="652" t="s">
        <v>4183</v>
      </c>
    </row>
    <row r="825" spans="2:6" x14ac:dyDescent="0.2">
      <c r="B825" s="665">
        <v>5</v>
      </c>
      <c r="C825" s="656">
        <v>413</v>
      </c>
      <c r="D825" s="657" t="s">
        <v>4767</v>
      </c>
      <c r="E825" s="651" t="s">
        <v>3833</v>
      </c>
      <c r="F825" s="652" t="s">
        <v>4183</v>
      </c>
    </row>
    <row r="826" spans="2:6" x14ac:dyDescent="0.2">
      <c r="B826" s="665">
        <v>5</v>
      </c>
      <c r="C826" s="656">
        <v>414</v>
      </c>
      <c r="D826" s="657" t="s">
        <v>4768</v>
      </c>
      <c r="E826" s="651" t="s">
        <v>3833</v>
      </c>
      <c r="F826" s="652" t="s">
        <v>4183</v>
      </c>
    </row>
    <row r="827" spans="2:6" x14ac:dyDescent="0.2">
      <c r="B827" s="665">
        <v>5</v>
      </c>
      <c r="C827" s="656">
        <v>415</v>
      </c>
      <c r="D827" s="657" t="s">
        <v>4769</v>
      </c>
      <c r="E827" s="651" t="s">
        <v>3833</v>
      </c>
      <c r="F827" s="652" t="s">
        <v>4183</v>
      </c>
    </row>
    <row r="828" spans="2:6" x14ac:dyDescent="0.2">
      <c r="B828" s="665">
        <v>5</v>
      </c>
      <c r="C828" s="656">
        <v>416</v>
      </c>
      <c r="D828" s="657" t="s">
        <v>4770</v>
      </c>
      <c r="E828" s="651" t="s">
        <v>3833</v>
      </c>
      <c r="F828" s="652" t="s">
        <v>4183</v>
      </c>
    </row>
    <row r="829" spans="2:6" x14ac:dyDescent="0.2">
      <c r="B829" s="665">
        <v>5</v>
      </c>
      <c r="C829" s="656">
        <v>417</v>
      </c>
      <c r="D829" s="657" t="s">
        <v>4771</v>
      </c>
      <c r="E829" s="651" t="s">
        <v>3833</v>
      </c>
      <c r="F829" s="652" t="s">
        <v>4183</v>
      </c>
    </row>
    <row r="830" spans="2:6" x14ac:dyDescent="0.2">
      <c r="B830" s="665">
        <v>5</v>
      </c>
      <c r="C830" s="656">
        <v>418</v>
      </c>
      <c r="D830" s="657" t="s">
        <v>4772</v>
      </c>
      <c r="E830" s="651" t="s">
        <v>3833</v>
      </c>
      <c r="F830" s="652" t="s">
        <v>4183</v>
      </c>
    </row>
    <row r="831" spans="2:6" x14ac:dyDescent="0.2">
      <c r="B831" s="665">
        <v>5</v>
      </c>
      <c r="C831" s="656">
        <v>419</v>
      </c>
      <c r="D831" s="657" t="s">
        <v>4773</v>
      </c>
      <c r="E831" s="651" t="s">
        <v>3833</v>
      </c>
      <c r="F831" s="652" t="s">
        <v>4183</v>
      </c>
    </row>
    <row r="832" spans="2:6" x14ac:dyDescent="0.2">
      <c r="B832" s="665">
        <v>5</v>
      </c>
      <c r="C832" s="656" t="s">
        <v>848</v>
      </c>
      <c r="D832" s="657" t="s">
        <v>4108</v>
      </c>
      <c r="E832" s="651" t="s">
        <v>3833</v>
      </c>
      <c r="F832" s="652" t="s">
        <v>4670</v>
      </c>
    </row>
    <row r="833" spans="2:6" x14ac:dyDescent="0.2">
      <c r="B833" s="665">
        <v>5</v>
      </c>
      <c r="C833" s="656">
        <v>420</v>
      </c>
      <c r="D833" s="657" t="s">
        <v>4774</v>
      </c>
      <c r="E833" s="651" t="s">
        <v>3833</v>
      </c>
      <c r="F833" s="652" t="s">
        <v>4183</v>
      </c>
    </row>
    <row r="834" spans="2:6" x14ac:dyDescent="0.2">
      <c r="B834" s="665">
        <v>5</v>
      </c>
      <c r="C834" s="656">
        <v>421</v>
      </c>
      <c r="D834" s="657" t="s">
        <v>4775</v>
      </c>
      <c r="E834" s="651" t="s">
        <v>3833</v>
      </c>
      <c r="F834" s="652" t="s">
        <v>4183</v>
      </c>
    </row>
    <row r="835" spans="2:6" x14ac:dyDescent="0.2">
      <c r="B835" s="665">
        <v>5</v>
      </c>
      <c r="C835" s="656">
        <v>424</v>
      </c>
      <c r="D835" s="657" t="s">
        <v>4776</v>
      </c>
      <c r="E835" s="651" t="s">
        <v>3833</v>
      </c>
      <c r="F835" s="652" t="s">
        <v>4183</v>
      </c>
    </row>
    <row r="836" spans="2:6" x14ac:dyDescent="0.2">
      <c r="B836" s="665">
        <v>5</v>
      </c>
      <c r="C836" s="656">
        <v>425</v>
      </c>
      <c r="D836" s="657" t="s">
        <v>4777</v>
      </c>
      <c r="E836" s="651" t="s">
        <v>3833</v>
      </c>
      <c r="F836" s="652" t="s">
        <v>4183</v>
      </c>
    </row>
    <row r="837" spans="2:6" x14ac:dyDescent="0.2">
      <c r="B837" s="665">
        <v>5</v>
      </c>
      <c r="C837" s="656">
        <v>426</v>
      </c>
      <c r="D837" s="657" t="s">
        <v>4778</v>
      </c>
      <c r="E837" s="651" t="s">
        <v>3833</v>
      </c>
      <c r="F837" s="652" t="s">
        <v>4183</v>
      </c>
    </row>
    <row r="838" spans="2:6" x14ac:dyDescent="0.2">
      <c r="B838" s="665">
        <v>5</v>
      </c>
      <c r="C838" s="656">
        <v>427</v>
      </c>
      <c r="D838" s="657" t="s">
        <v>4779</v>
      </c>
      <c r="E838" s="651" t="s">
        <v>3833</v>
      </c>
      <c r="F838" s="652" t="s">
        <v>4183</v>
      </c>
    </row>
    <row r="839" spans="2:6" x14ac:dyDescent="0.2">
      <c r="B839" s="665">
        <v>5</v>
      </c>
      <c r="C839" s="656">
        <v>503</v>
      </c>
      <c r="D839" s="657" t="s">
        <v>4780</v>
      </c>
      <c r="E839" s="651" t="s">
        <v>3833</v>
      </c>
      <c r="F839" s="652" t="s">
        <v>4469</v>
      </c>
    </row>
    <row r="840" spans="2:6" x14ac:dyDescent="0.2">
      <c r="B840" s="665">
        <v>5</v>
      </c>
      <c r="C840" s="656">
        <v>504</v>
      </c>
      <c r="D840" s="657" t="s">
        <v>4781</v>
      </c>
      <c r="E840" s="651" t="s">
        <v>3833</v>
      </c>
      <c r="F840" s="652" t="s">
        <v>4469</v>
      </c>
    </row>
    <row r="841" spans="2:6" x14ac:dyDescent="0.2">
      <c r="B841" s="665">
        <v>5</v>
      </c>
      <c r="C841" s="656">
        <v>505</v>
      </c>
      <c r="D841" s="657" t="s">
        <v>4782</v>
      </c>
      <c r="E841" s="651" t="s">
        <v>3833</v>
      </c>
      <c r="F841" s="652" t="s">
        <v>3937</v>
      </c>
    </row>
    <row r="842" spans="2:6" x14ac:dyDescent="0.2">
      <c r="B842" s="665">
        <v>5</v>
      </c>
      <c r="C842" s="656">
        <v>506</v>
      </c>
      <c r="D842" s="657" t="s">
        <v>4783</v>
      </c>
      <c r="E842" s="651" t="s">
        <v>3833</v>
      </c>
      <c r="F842" s="652" t="s">
        <v>4458</v>
      </c>
    </row>
    <row r="843" spans="2:6" x14ac:dyDescent="0.2">
      <c r="B843" s="665">
        <v>5</v>
      </c>
      <c r="C843" s="656">
        <v>508</v>
      </c>
      <c r="D843" s="657" t="s">
        <v>4427</v>
      </c>
      <c r="E843" s="651" t="s">
        <v>3833</v>
      </c>
      <c r="F843" s="652" t="s">
        <v>4757</v>
      </c>
    </row>
    <row r="844" spans="2:6" x14ac:dyDescent="0.2">
      <c r="B844" s="665">
        <v>5</v>
      </c>
      <c r="C844" s="656" t="s">
        <v>873</v>
      </c>
      <c r="D844" s="657" t="s">
        <v>4784</v>
      </c>
      <c r="E844" s="651" t="s">
        <v>3833</v>
      </c>
      <c r="F844" s="652" t="s">
        <v>4444</v>
      </c>
    </row>
    <row r="845" spans="2:6" x14ac:dyDescent="0.2">
      <c r="B845" s="665">
        <v>5</v>
      </c>
      <c r="C845" s="656" t="s">
        <v>876</v>
      </c>
      <c r="D845" s="657" t="s">
        <v>4785</v>
      </c>
      <c r="E845" s="651" t="s">
        <v>3833</v>
      </c>
      <c r="F845" s="652" t="s">
        <v>4444</v>
      </c>
    </row>
    <row r="846" spans="2:6" x14ac:dyDescent="0.2">
      <c r="B846" s="665">
        <v>5</v>
      </c>
      <c r="C846" s="656" t="s">
        <v>879</v>
      </c>
      <c r="D846" s="657" t="s">
        <v>4786</v>
      </c>
      <c r="E846" s="651" t="s">
        <v>3833</v>
      </c>
      <c r="F846" s="652" t="s">
        <v>4444</v>
      </c>
    </row>
    <row r="847" spans="2:6" x14ac:dyDescent="0.2">
      <c r="B847" s="665">
        <v>5</v>
      </c>
      <c r="C847" s="656" t="s">
        <v>882</v>
      </c>
      <c r="D847" s="657" t="s">
        <v>4787</v>
      </c>
      <c r="E847" s="651" t="s">
        <v>3833</v>
      </c>
      <c r="F847" s="652" t="s">
        <v>4444</v>
      </c>
    </row>
    <row r="848" spans="2:6" x14ac:dyDescent="0.2">
      <c r="B848" s="665">
        <v>5</v>
      </c>
      <c r="C848" s="656" t="s">
        <v>885</v>
      </c>
      <c r="D848" s="657" t="s">
        <v>4788</v>
      </c>
      <c r="E848" s="651" t="s">
        <v>3833</v>
      </c>
      <c r="F848" s="652" t="s">
        <v>4698</v>
      </c>
    </row>
    <row r="849" spans="2:6" x14ac:dyDescent="0.2">
      <c r="B849" s="665">
        <v>5</v>
      </c>
      <c r="C849" s="656" t="s">
        <v>887</v>
      </c>
      <c r="D849" s="657" t="s">
        <v>4789</v>
      </c>
      <c r="E849" s="651" t="s">
        <v>3833</v>
      </c>
      <c r="F849" s="652" t="s">
        <v>4698</v>
      </c>
    </row>
    <row r="850" spans="2:6" x14ac:dyDescent="0.2">
      <c r="B850" s="665">
        <v>5</v>
      </c>
      <c r="C850" s="656" t="s">
        <v>889</v>
      </c>
      <c r="D850" s="657" t="s">
        <v>4790</v>
      </c>
      <c r="E850" s="651" t="s">
        <v>3833</v>
      </c>
      <c r="F850" s="652" t="s">
        <v>4603</v>
      </c>
    </row>
    <row r="851" spans="2:6" x14ac:dyDescent="0.2">
      <c r="B851" s="665">
        <v>5</v>
      </c>
      <c r="C851" s="656">
        <v>722</v>
      </c>
      <c r="D851" s="657" t="s">
        <v>4313</v>
      </c>
      <c r="E851" s="651" t="s">
        <v>3833</v>
      </c>
      <c r="F851" s="652" t="s">
        <v>4183</v>
      </c>
    </row>
    <row r="852" spans="2:6" x14ac:dyDescent="0.2">
      <c r="B852" s="665">
        <v>5</v>
      </c>
      <c r="C852" s="656" t="s">
        <v>892</v>
      </c>
      <c r="D852" s="657" t="s">
        <v>4791</v>
      </c>
      <c r="E852" s="651" t="s">
        <v>3833</v>
      </c>
      <c r="F852" s="652" t="s">
        <v>4698</v>
      </c>
    </row>
    <row r="853" spans="2:6" x14ac:dyDescent="0.2">
      <c r="B853" s="665">
        <v>5</v>
      </c>
      <c r="C853" s="656" t="s">
        <v>894</v>
      </c>
      <c r="D853" s="657" t="s">
        <v>4792</v>
      </c>
      <c r="E853" s="651" t="s">
        <v>3833</v>
      </c>
      <c r="F853" s="652" t="s">
        <v>4603</v>
      </c>
    </row>
    <row r="854" spans="2:6" x14ac:dyDescent="0.2">
      <c r="B854" s="665">
        <v>5</v>
      </c>
      <c r="C854" s="656">
        <v>734</v>
      </c>
      <c r="D854" s="657" t="s">
        <v>3865</v>
      </c>
      <c r="E854" s="651" t="s">
        <v>3833</v>
      </c>
      <c r="F854" s="652" t="s">
        <v>4793</v>
      </c>
    </row>
    <row r="855" spans="2:6" x14ac:dyDescent="0.2">
      <c r="B855" s="665">
        <v>5</v>
      </c>
      <c r="C855" s="656" t="s">
        <v>897</v>
      </c>
      <c r="D855" s="657" t="s">
        <v>4794</v>
      </c>
      <c r="E855" s="651" t="s">
        <v>3833</v>
      </c>
      <c r="F855" s="652" t="s">
        <v>4698</v>
      </c>
    </row>
    <row r="856" spans="2:6" x14ac:dyDescent="0.2">
      <c r="B856" s="665">
        <v>5</v>
      </c>
      <c r="C856" s="656" t="s">
        <v>899</v>
      </c>
      <c r="D856" s="657" t="s">
        <v>4795</v>
      </c>
      <c r="E856" s="651" t="s">
        <v>3833</v>
      </c>
      <c r="F856" s="652" t="s">
        <v>4603</v>
      </c>
    </row>
    <row r="857" spans="2:6" x14ac:dyDescent="0.2">
      <c r="B857" s="665">
        <v>5</v>
      </c>
      <c r="C857" s="656">
        <v>552</v>
      </c>
      <c r="D857" s="657" t="s">
        <v>4280</v>
      </c>
      <c r="E857" s="651" t="s">
        <v>3833</v>
      </c>
      <c r="F857" s="652" t="s">
        <v>3942</v>
      </c>
    </row>
    <row r="858" spans="2:6" x14ac:dyDescent="0.2">
      <c r="B858" s="665">
        <v>5</v>
      </c>
      <c r="C858" s="656">
        <v>553</v>
      </c>
      <c r="D858" s="657" t="s">
        <v>4796</v>
      </c>
      <c r="E858" s="651" t="s">
        <v>3833</v>
      </c>
      <c r="F858" s="652" t="s">
        <v>3942</v>
      </c>
    </row>
    <row r="859" spans="2:6" x14ac:dyDescent="0.2">
      <c r="B859" s="665">
        <v>5</v>
      </c>
      <c r="C859" s="656">
        <v>554</v>
      </c>
      <c r="D859" s="657" t="s">
        <v>4797</v>
      </c>
      <c r="E859" s="651" t="s">
        <v>3833</v>
      </c>
      <c r="F859" s="652" t="s">
        <v>3942</v>
      </c>
    </row>
    <row r="860" spans="2:6" x14ac:dyDescent="0.2">
      <c r="B860" s="665">
        <v>5</v>
      </c>
      <c r="C860" s="656">
        <v>555</v>
      </c>
      <c r="D860" s="657" t="s">
        <v>4798</v>
      </c>
      <c r="E860" s="651" t="s">
        <v>3833</v>
      </c>
      <c r="F860" s="652" t="s">
        <v>4241</v>
      </c>
    </row>
    <row r="861" spans="2:6" x14ac:dyDescent="0.2">
      <c r="B861" s="665">
        <v>5</v>
      </c>
      <c r="C861" s="656">
        <v>556</v>
      </c>
      <c r="D861" s="657" t="s">
        <v>4081</v>
      </c>
      <c r="E861" s="651" t="s">
        <v>3833</v>
      </c>
      <c r="F861" s="652" t="s">
        <v>3887</v>
      </c>
    </row>
    <row r="862" spans="2:6" x14ac:dyDescent="0.2">
      <c r="B862" s="665">
        <v>5</v>
      </c>
      <c r="C862" s="656" t="s">
        <v>906</v>
      </c>
      <c r="D862" s="657" t="s">
        <v>4799</v>
      </c>
      <c r="E862" s="651" t="s">
        <v>3833</v>
      </c>
      <c r="F862" s="652" t="s">
        <v>4616</v>
      </c>
    </row>
    <row r="863" spans="2:6" x14ac:dyDescent="0.2">
      <c r="B863" s="665">
        <v>5</v>
      </c>
      <c r="C863" s="656">
        <v>565</v>
      </c>
      <c r="D863" s="657" t="s">
        <v>4800</v>
      </c>
      <c r="E863" s="651" t="s">
        <v>3833</v>
      </c>
      <c r="F863" s="652" t="s">
        <v>3995</v>
      </c>
    </row>
    <row r="864" spans="2:6" x14ac:dyDescent="0.2">
      <c r="B864" s="665">
        <v>5</v>
      </c>
      <c r="C864" s="656">
        <v>566</v>
      </c>
      <c r="D864" s="657" t="s">
        <v>4801</v>
      </c>
      <c r="E864" s="651" t="s">
        <v>3833</v>
      </c>
      <c r="F864" s="652" t="s">
        <v>3995</v>
      </c>
    </row>
    <row r="865" spans="2:6" x14ac:dyDescent="0.2">
      <c r="B865" s="665">
        <v>5</v>
      </c>
      <c r="C865" s="656">
        <v>567</v>
      </c>
      <c r="D865" s="657" t="s">
        <v>4802</v>
      </c>
      <c r="E865" s="651" t="s">
        <v>3833</v>
      </c>
      <c r="F865" s="652" t="s">
        <v>3942</v>
      </c>
    </row>
    <row r="866" spans="2:6" x14ac:dyDescent="0.2">
      <c r="B866" s="665">
        <v>5</v>
      </c>
      <c r="C866" s="656">
        <v>569</v>
      </c>
      <c r="D866" s="657" t="s">
        <v>4803</v>
      </c>
      <c r="E866" s="651" t="s">
        <v>3833</v>
      </c>
      <c r="F866" s="652" t="s">
        <v>4241</v>
      </c>
    </row>
    <row r="867" spans="2:6" x14ac:dyDescent="0.2">
      <c r="B867" s="665">
        <v>5</v>
      </c>
      <c r="C867" s="656" t="s">
        <v>912</v>
      </c>
      <c r="D867" s="657" t="s">
        <v>4804</v>
      </c>
      <c r="E867" s="651" t="s">
        <v>3833</v>
      </c>
      <c r="F867" s="652" t="s">
        <v>4444</v>
      </c>
    </row>
    <row r="868" spans="2:6" x14ac:dyDescent="0.2">
      <c r="B868" s="665">
        <v>5</v>
      </c>
      <c r="C868" s="656">
        <v>570</v>
      </c>
      <c r="D868" s="657" t="s">
        <v>4805</v>
      </c>
      <c r="E868" s="651" t="s">
        <v>3833</v>
      </c>
      <c r="F868" s="652" t="s">
        <v>3839</v>
      </c>
    </row>
    <row r="869" spans="2:6" x14ac:dyDescent="0.2">
      <c r="B869" s="665">
        <v>5</v>
      </c>
      <c r="C869" s="656">
        <v>571</v>
      </c>
      <c r="D869" s="657" t="s">
        <v>4806</v>
      </c>
      <c r="E869" s="651" t="s">
        <v>3833</v>
      </c>
      <c r="F869" s="652" t="s">
        <v>3887</v>
      </c>
    </row>
    <row r="870" spans="2:6" x14ac:dyDescent="0.2">
      <c r="B870" s="665">
        <v>5</v>
      </c>
      <c r="C870" s="656" t="s">
        <v>916</v>
      </c>
      <c r="D870" s="657" t="s">
        <v>4807</v>
      </c>
      <c r="E870" s="651" t="s">
        <v>3833</v>
      </c>
      <c r="F870" s="652" t="s">
        <v>4444</v>
      </c>
    </row>
    <row r="871" spans="2:6" x14ac:dyDescent="0.2">
      <c r="B871" s="665">
        <v>5</v>
      </c>
      <c r="C871" s="656">
        <v>582</v>
      </c>
      <c r="D871" s="657" t="s">
        <v>4808</v>
      </c>
      <c r="E871" s="651" t="s">
        <v>3833</v>
      </c>
      <c r="F871" s="652" t="s">
        <v>3942</v>
      </c>
    </row>
    <row r="872" spans="2:6" x14ac:dyDescent="0.2">
      <c r="B872" s="665">
        <v>5</v>
      </c>
      <c r="C872" s="656">
        <v>583</v>
      </c>
      <c r="D872" s="657" t="s">
        <v>4809</v>
      </c>
      <c r="E872" s="651" t="s">
        <v>3833</v>
      </c>
      <c r="F872" s="652" t="s">
        <v>3942</v>
      </c>
    </row>
    <row r="873" spans="2:6" x14ac:dyDescent="0.2">
      <c r="B873" s="665">
        <v>5</v>
      </c>
      <c r="C873" s="656" t="s">
        <v>918</v>
      </c>
      <c r="D873" s="657" t="s">
        <v>4810</v>
      </c>
      <c r="E873" s="651" t="s">
        <v>3833</v>
      </c>
      <c r="F873" s="652" t="s">
        <v>4444</v>
      </c>
    </row>
    <row r="874" spans="2:6" x14ac:dyDescent="0.2">
      <c r="B874" s="665">
        <v>5</v>
      </c>
      <c r="C874" s="656" t="s">
        <v>919</v>
      </c>
      <c r="D874" s="657" t="s">
        <v>4811</v>
      </c>
      <c r="E874" s="651" t="s">
        <v>3833</v>
      </c>
      <c r="F874" s="652" t="s">
        <v>4444</v>
      </c>
    </row>
    <row r="875" spans="2:6" x14ac:dyDescent="0.2">
      <c r="B875" s="665">
        <v>5</v>
      </c>
      <c r="C875" s="656" t="s">
        <v>920</v>
      </c>
      <c r="D875" s="657" t="s">
        <v>4812</v>
      </c>
      <c r="E875" s="651" t="s">
        <v>3833</v>
      </c>
      <c r="F875" s="652" t="s">
        <v>4616</v>
      </c>
    </row>
    <row r="876" spans="2:6" x14ac:dyDescent="0.2">
      <c r="B876" s="665">
        <v>5</v>
      </c>
      <c r="C876" s="656" t="s">
        <v>921</v>
      </c>
      <c r="D876" s="657" t="s">
        <v>4813</v>
      </c>
      <c r="E876" s="651" t="s">
        <v>3833</v>
      </c>
      <c r="F876" s="652" t="s">
        <v>4616</v>
      </c>
    </row>
    <row r="877" spans="2:6" x14ac:dyDescent="0.2">
      <c r="B877" s="665">
        <v>5</v>
      </c>
      <c r="C877" s="656" t="s">
        <v>922</v>
      </c>
      <c r="D877" s="657" t="s">
        <v>4814</v>
      </c>
      <c r="E877" s="651" t="s">
        <v>3833</v>
      </c>
      <c r="F877" s="652" t="s">
        <v>4616</v>
      </c>
    </row>
    <row r="878" spans="2:6" x14ac:dyDescent="0.2">
      <c r="B878" s="665">
        <v>5</v>
      </c>
      <c r="C878" s="656" t="s">
        <v>923</v>
      </c>
      <c r="D878" s="657" t="s">
        <v>4815</v>
      </c>
      <c r="E878" s="651" t="s">
        <v>3833</v>
      </c>
      <c r="F878" s="652" t="s">
        <v>4616</v>
      </c>
    </row>
    <row r="879" spans="2:6" x14ac:dyDescent="0.2">
      <c r="B879" s="665">
        <v>5</v>
      </c>
      <c r="C879" s="656" t="s">
        <v>924</v>
      </c>
      <c r="D879" s="657" t="s">
        <v>4816</v>
      </c>
      <c r="E879" s="651" t="s">
        <v>3833</v>
      </c>
      <c r="F879" s="652" t="s">
        <v>4616</v>
      </c>
    </row>
    <row r="880" spans="2:6" x14ac:dyDescent="0.2">
      <c r="B880" s="665">
        <v>5</v>
      </c>
      <c r="C880" s="656" t="s">
        <v>925</v>
      </c>
      <c r="D880" s="657" t="s">
        <v>4817</v>
      </c>
      <c r="E880" s="651" t="s">
        <v>3833</v>
      </c>
      <c r="F880" s="652" t="s">
        <v>4616</v>
      </c>
    </row>
    <row r="881" spans="2:6" x14ac:dyDescent="0.2">
      <c r="B881" s="665">
        <v>5</v>
      </c>
      <c r="C881" s="656" t="s">
        <v>926</v>
      </c>
      <c r="D881" s="657" t="s">
        <v>4818</v>
      </c>
      <c r="E881" s="651" t="s">
        <v>3833</v>
      </c>
      <c r="F881" s="652" t="s">
        <v>4616</v>
      </c>
    </row>
    <row r="882" spans="2:6" x14ac:dyDescent="0.2">
      <c r="B882" s="665">
        <v>5</v>
      </c>
      <c r="C882" s="656" t="s">
        <v>927</v>
      </c>
      <c r="D882" s="657" t="s">
        <v>4819</v>
      </c>
      <c r="E882" s="651" t="s">
        <v>3833</v>
      </c>
      <c r="F882" s="652" t="s">
        <v>4616</v>
      </c>
    </row>
    <row r="883" spans="2:6" x14ac:dyDescent="0.2">
      <c r="B883" s="665">
        <v>5</v>
      </c>
      <c r="C883" s="656" t="s">
        <v>928</v>
      </c>
      <c r="D883" s="657" t="s">
        <v>4820</v>
      </c>
      <c r="E883" s="651" t="s">
        <v>3833</v>
      </c>
      <c r="F883" s="652" t="s">
        <v>4616</v>
      </c>
    </row>
    <row r="884" spans="2:6" x14ac:dyDescent="0.2">
      <c r="B884" s="665">
        <v>5</v>
      </c>
      <c r="C884" s="656" t="s">
        <v>929</v>
      </c>
      <c r="D884" s="657" t="s">
        <v>4821</v>
      </c>
      <c r="E884" s="651" t="s">
        <v>3833</v>
      </c>
      <c r="F884" s="652" t="s">
        <v>4616</v>
      </c>
    </row>
    <row r="885" spans="2:6" x14ac:dyDescent="0.2">
      <c r="B885" s="665">
        <v>5</v>
      </c>
      <c r="C885" s="656" t="s">
        <v>931</v>
      </c>
      <c r="D885" s="657" t="s">
        <v>4822</v>
      </c>
      <c r="E885" s="651" t="s">
        <v>3833</v>
      </c>
      <c r="F885" s="652" t="s">
        <v>4616</v>
      </c>
    </row>
    <row r="886" spans="2:6" x14ac:dyDescent="0.2">
      <c r="B886" s="665">
        <v>5</v>
      </c>
      <c r="C886" s="656" t="s">
        <v>933</v>
      </c>
      <c r="D886" s="657" t="s">
        <v>4823</v>
      </c>
      <c r="E886" s="651" t="s">
        <v>3833</v>
      </c>
      <c r="F886" s="652" t="s">
        <v>4616</v>
      </c>
    </row>
    <row r="887" spans="2:6" x14ac:dyDescent="0.2">
      <c r="B887" s="665">
        <v>5</v>
      </c>
      <c r="C887" s="656" t="s">
        <v>935</v>
      </c>
      <c r="D887" s="657" t="s">
        <v>4824</v>
      </c>
      <c r="E887" s="651" t="s">
        <v>3833</v>
      </c>
      <c r="F887" s="652" t="s">
        <v>4616</v>
      </c>
    </row>
    <row r="888" spans="2:6" x14ac:dyDescent="0.2">
      <c r="B888" s="665">
        <v>5</v>
      </c>
      <c r="C888" s="656" t="s">
        <v>937</v>
      </c>
      <c r="D888" s="657" t="s">
        <v>4825</v>
      </c>
      <c r="E888" s="651" t="s">
        <v>3833</v>
      </c>
      <c r="F888" s="652" t="s">
        <v>4698</v>
      </c>
    </row>
    <row r="889" spans="2:6" x14ac:dyDescent="0.2">
      <c r="B889" s="665">
        <v>5</v>
      </c>
      <c r="C889" s="656" t="s">
        <v>939</v>
      </c>
      <c r="D889" s="657" t="s">
        <v>4826</v>
      </c>
      <c r="E889" s="651" t="s">
        <v>3833</v>
      </c>
      <c r="F889" s="652" t="s">
        <v>4444</v>
      </c>
    </row>
    <row r="890" spans="2:6" x14ac:dyDescent="0.2">
      <c r="B890" s="665">
        <v>5</v>
      </c>
      <c r="C890" s="656">
        <v>61</v>
      </c>
      <c r="D890" s="657" t="s">
        <v>4827</v>
      </c>
      <c r="E890" s="651" t="s">
        <v>3833</v>
      </c>
      <c r="F890" s="652" t="s">
        <v>4219</v>
      </c>
    </row>
    <row r="891" spans="2:6" x14ac:dyDescent="0.2">
      <c r="B891" s="665">
        <v>5</v>
      </c>
      <c r="C891" s="656" t="s">
        <v>942</v>
      </c>
      <c r="D891" s="657" t="s">
        <v>4828</v>
      </c>
      <c r="E891" s="651" t="s">
        <v>3833</v>
      </c>
      <c r="F891" s="652" t="s">
        <v>4698</v>
      </c>
    </row>
    <row r="892" spans="2:6" x14ac:dyDescent="0.2">
      <c r="B892" s="665">
        <v>5</v>
      </c>
      <c r="C892" s="656" t="s">
        <v>944</v>
      </c>
      <c r="D892" s="657" t="s">
        <v>4829</v>
      </c>
      <c r="E892" s="651" t="s">
        <v>3833</v>
      </c>
      <c r="F892" s="652" t="s">
        <v>4698</v>
      </c>
    </row>
    <row r="893" spans="2:6" x14ac:dyDescent="0.2">
      <c r="B893" s="665">
        <v>5</v>
      </c>
      <c r="C893" s="656" t="s">
        <v>946</v>
      </c>
      <c r="D893" s="657" t="s">
        <v>4830</v>
      </c>
      <c r="E893" s="651" t="s">
        <v>3833</v>
      </c>
      <c r="F893" s="652" t="s">
        <v>4698</v>
      </c>
    </row>
    <row r="894" spans="2:6" x14ac:dyDescent="0.2">
      <c r="B894" s="665">
        <v>5</v>
      </c>
      <c r="C894" s="656" t="s">
        <v>948</v>
      </c>
      <c r="D894" s="657" t="s">
        <v>4831</v>
      </c>
      <c r="E894" s="651" t="s">
        <v>3833</v>
      </c>
      <c r="F894" s="652" t="s">
        <v>4698</v>
      </c>
    </row>
    <row r="895" spans="2:6" x14ac:dyDescent="0.2">
      <c r="B895" s="665">
        <v>5</v>
      </c>
      <c r="C895" s="656">
        <v>674</v>
      </c>
      <c r="D895" s="657" t="s">
        <v>4832</v>
      </c>
      <c r="E895" s="651" t="s">
        <v>3833</v>
      </c>
      <c r="F895" s="652" t="s">
        <v>4833</v>
      </c>
    </row>
    <row r="896" spans="2:6" x14ac:dyDescent="0.2">
      <c r="B896" s="665">
        <v>5</v>
      </c>
      <c r="C896" s="656">
        <v>675</v>
      </c>
      <c r="D896" s="657" t="s">
        <v>4834</v>
      </c>
      <c r="E896" s="651" t="s">
        <v>3833</v>
      </c>
      <c r="F896" s="652" t="s">
        <v>4833</v>
      </c>
    </row>
    <row r="897" spans="2:6" x14ac:dyDescent="0.2">
      <c r="B897" s="665">
        <v>5</v>
      </c>
      <c r="C897" s="656" t="s">
        <v>952</v>
      </c>
      <c r="D897" s="657" t="s">
        <v>4835</v>
      </c>
      <c r="E897" s="651" t="s">
        <v>3833</v>
      </c>
      <c r="F897" s="652" t="s">
        <v>4698</v>
      </c>
    </row>
    <row r="898" spans="2:6" x14ac:dyDescent="0.2">
      <c r="B898" s="665">
        <v>5</v>
      </c>
      <c r="C898" s="656">
        <v>68</v>
      </c>
      <c r="D898" s="657" t="s">
        <v>4836</v>
      </c>
      <c r="E898" s="651" t="s">
        <v>3833</v>
      </c>
      <c r="F898" s="652" t="s">
        <v>3925</v>
      </c>
    </row>
    <row r="899" spans="2:6" x14ac:dyDescent="0.2">
      <c r="B899" s="665">
        <v>5</v>
      </c>
      <c r="C899" s="656" t="s">
        <v>955</v>
      </c>
      <c r="D899" s="657" t="s">
        <v>4837</v>
      </c>
      <c r="E899" s="651" t="s">
        <v>3833</v>
      </c>
      <c r="F899" s="652" t="s">
        <v>4698</v>
      </c>
    </row>
    <row r="900" spans="2:6" x14ac:dyDescent="0.2">
      <c r="B900" s="665">
        <v>5</v>
      </c>
      <c r="C900" s="656" t="s">
        <v>957</v>
      </c>
      <c r="D900" s="657" t="s">
        <v>4838</v>
      </c>
      <c r="E900" s="651" t="s">
        <v>3833</v>
      </c>
      <c r="F900" s="652" t="s">
        <v>4698</v>
      </c>
    </row>
    <row r="901" spans="2:6" x14ac:dyDescent="0.2">
      <c r="B901" s="665">
        <v>5</v>
      </c>
      <c r="C901" s="656">
        <v>444</v>
      </c>
      <c r="D901" s="657" t="s">
        <v>4839</v>
      </c>
      <c r="E901" s="651" t="s">
        <v>3833</v>
      </c>
      <c r="F901" s="652" t="s">
        <v>4183</v>
      </c>
    </row>
    <row r="902" spans="2:6" x14ac:dyDescent="0.2">
      <c r="B902" s="665">
        <v>5</v>
      </c>
      <c r="C902" s="656">
        <v>445</v>
      </c>
      <c r="D902" s="657" t="s">
        <v>4840</v>
      </c>
      <c r="E902" s="651" t="s">
        <v>3833</v>
      </c>
      <c r="F902" s="652" t="s">
        <v>4517</v>
      </c>
    </row>
    <row r="903" spans="2:6" x14ac:dyDescent="0.2">
      <c r="B903" s="665">
        <v>5</v>
      </c>
      <c r="C903" s="656">
        <v>446</v>
      </c>
      <c r="D903" s="657" t="s">
        <v>4841</v>
      </c>
      <c r="E903" s="651" t="s">
        <v>3833</v>
      </c>
      <c r="F903" s="652" t="s">
        <v>4183</v>
      </c>
    </row>
    <row r="904" spans="2:6" x14ac:dyDescent="0.2">
      <c r="B904" s="665">
        <v>5</v>
      </c>
      <c r="C904" s="656">
        <v>447</v>
      </c>
      <c r="D904" s="657" t="s">
        <v>4842</v>
      </c>
      <c r="E904" s="651" t="s">
        <v>3833</v>
      </c>
      <c r="F904" s="652" t="s">
        <v>4517</v>
      </c>
    </row>
    <row r="905" spans="2:6" x14ac:dyDescent="0.2">
      <c r="B905" s="665">
        <v>5</v>
      </c>
      <c r="C905" s="656">
        <v>448</v>
      </c>
      <c r="D905" s="657" t="s">
        <v>4843</v>
      </c>
      <c r="E905" s="651" t="s">
        <v>3833</v>
      </c>
      <c r="F905" s="652" t="s">
        <v>4517</v>
      </c>
    </row>
    <row r="906" spans="2:6" x14ac:dyDescent="0.2">
      <c r="B906" s="665">
        <v>5</v>
      </c>
      <c r="C906" s="656">
        <v>449</v>
      </c>
      <c r="D906" s="657" t="s">
        <v>4844</v>
      </c>
      <c r="E906" s="651" t="s">
        <v>3833</v>
      </c>
      <c r="F906" s="652" t="s">
        <v>4183</v>
      </c>
    </row>
    <row r="907" spans="2:6" x14ac:dyDescent="0.2">
      <c r="B907" s="665">
        <v>5</v>
      </c>
      <c r="C907" s="656" t="s">
        <v>960</v>
      </c>
      <c r="D907" s="657" t="s">
        <v>4845</v>
      </c>
      <c r="E907" s="651" t="s">
        <v>3833</v>
      </c>
      <c r="F907" s="652" t="s">
        <v>4698</v>
      </c>
    </row>
    <row r="908" spans="2:6" x14ac:dyDescent="0.2">
      <c r="B908" s="665">
        <v>5</v>
      </c>
      <c r="C908" s="656">
        <v>450</v>
      </c>
      <c r="D908" s="657" t="s">
        <v>4846</v>
      </c>
      <c r="E908" s="651" t="s">
        <v>3833</v>
      </c>
      <c r="F908" s="652" t="s">
        <v>4183</v>
      </c>
    </row>
    <row r="909" spans="2:6" x14ac:dyDescent="0.2">
      <c r="B909" s="665">
        <v>5</v>
      </c>
      <c r="C909" s="656">
        <v>451</v>
      </c>
      <c r="D909" s="657" t="s">
        <v>4847</v>
      </c>
      <c r="E909" s="651" t="s">
        <v>3833</v>
      </c>
      <c r="F909" s="652" t="s">
        <v>4183</v>
      </c>
    </row>
    <row r="910" spans="2:6" x14ac:dyDescent="0.2">
      <c r="B910" s="665">
        <v>5</v>
      </c>
      <c r="C910" s="656" t="s">
        <v>964</v>
      </c>
      <c r="D910" s="657" t="s">
        <v>4103</v>
      </c>
      <c r="E910" s="651" t="s">
        <v>3833</v>
      </c>
      <c r="F910" s="652" t="s">
        <v>4698</v>
      </c>
    </row>
    <row r="911" spans="2:6" x14ac:dyDescent="0.2">
      <c r="B911" s="665">
        <v>5</v>
      </c>
      <c r="C911" s="656" t="s">
        <v>966</v>
      </c>
      <c r="D911" s="657" t="s">
        <v>4848</v>
      </c>
      <c r="E911" s="651" t="s">
        <v>3833</v>
      </c>
      <c r="F911" s="652" t="s">
        <v>4444</v>
      </c>
    </row>
    <row r="912" spans="2:6" x14ac:dyDescent="0.2">
      <c r="B912" s="665">
        <v>5</v>
      </c>
      <c r="C912" s="656" t="s">
        <v>968</v>
      </c>
      <c r="D912" s="657" t="s">
        <v>4849</v>
      </c>
      <c r="E912" s="651" t="s">
        <v>3833</v>
      </c>
      <c r="F912" s="652" t="s">
        <v>4444</v>
      </c>
    </row>
    <row r="913" spans="2:6" x14ac:dyDescent="0.2">
      <c r="B913" s="665">
        <v>5</v>
      </c>
      <c r="C913" s="656" t="s">
        <v>970</v>
      </c>
      <c r="D913" s="657" t="s">
        <v>4850</v>
      </c>
      <c r="E913" s="651" t="s">
        <v>3833</v>
      </c>
      <c r="F913" s="652" t="s">
        <v>4444</v>
      </c>
    </row>
    <row r="914" spans="2:6" x14ac:dyDescent="0.2">
      <c r="B914" s="665">
        <v>5</v>
      </c>
      <c r="C914" s="656" t="s">
        <v>972</v>
      </c>
      <c r="D914" s="657" t="s">
        <v>4851</v>
      </c>
      <c r="E914" s="651" t="s">
        <v>3833</v>
      </c>
      <c r="F914" s="652" t="s">
        <v>4444</v>
      </c>
    </row>
    <row r="915" spans="2:6" x14ac:dyDescent="0.2">
      <c r="B915" s="665">
        <v>5</v>
      </c>
      <c r="C915" s="656">
        <v>502</v>
      </c>
      <c r="D915" s="657" t="s">
        <v>4852</v>
      </c>
      <c r="E915" s="651" t="s">
        <v>3833</v>
      </c>
      <c r="F915" s="652" t="s">
        <v>4469</v>
      </c>
    </row>
    <row r="916" spans="2:6" x14ac:dyDescent="0.2">
      <c r="B916" s="665">
        <v>5</v>
      </c>
      <c r="C916" s="656" t="s">
        <v>975</v>
      </c>
      <c r="D916" s="657" t="s">
        <v>4853</v>
      </c>
      <c r="E916" s="651" t="s">
        <v>3833</v>
      </c>
      <c r="F916" s="652" t="s">
        <v>4698</v>
      </c>
    </row>
    <row r="917" spans="2:6" x14ac:dyDescent="0.2">
      <c r="B917" s="665">
        <v>5</v>
      </c>
      <c r="C917" s="656" t="s">
        <v>977</v>
      </c>
      <c r="D917" s="657" t="s">
        <v>4365</v>
      </c>
      <c r="E917" s="651" t="s">
        <v>3833</v>
      </c>
      <c r="F917" s="652" t="s">
        <v>4603</v>
      </c>
    </row>
    <row r="918" spans="2:6" x14ac:dyDescent="0.2">
      <c r="B918" s="665">
        <v>5</v>
      </c>
      <c r="C918" s="656" t="s">
        <v>979</v>
      </c>
      <c r="D918" s="657" t="s">
        <v>4854</v>
      </c>
      <c r="E918" s="651" t="s">
        <v>3833</v>
      </c>
      <c r="F918" s="652" t="s">
        <v>4698</v>
      </c>
    </row>
    <row r="919" spans="2:6" x14ac:dyDescent="0.2">
      <c r="B919" s="665">
        <v>5</v>
      </c>
      <c r="C919" s="656" t="s">
        <v>981</v>
      </c>
      <c r="D919" s="657" t="s">
        <v>4855</v>
      </c>
      <c r="E919" s="651" t="s">
        <v>3833</v>
      </c>
      <c r="F919" s="652" t="s">
        <v>4603</v>
      </c>
    </row>
    <row r="920" spans="2:6" x14ac:dyDescent="0.2">
      <c r="B920" s="665">
        <v>5</v>
      </c>
      <c r="C920" s="656" t="s">
        <v>983</v>
      </c>
      <c r="D920" s="657" t="s">
        <v>4856</v>
      </c>
      <c r="E920" s="651" t="s">
        <v>3833</v>
      </c>
      <c r="F920" s="652" t="s">
        <v>4698</v>
      </c>
    </row>
    <row r="921" spans="2:6" x14ac:dyDescent="0.2">
      <c r="B921" s="665">
        <v>5</v>
      </c>
      <c r="C921" s="656" t="s">
        <v>985</v>
      </c>
      <c r="D921" s="657" t="s">
        <v>4857</v>
      </c>
      <c r="E921" s="651" t="s">
        <v>3833</v>
      </c>
      <c r="F921" s="652" t="s">
        <v>4603</v>
      </c>
    </row>
    <row r="922" spans="2:6" x14ac:dyDescent="0.2">
      <c r="B922" s="665">
        <v>5</v>
      </c>
      <c r="C922" s="656" t="s">
        <v>987</v>
      </c>
      <c r="D922" s="657" t="s">
        <v>4858</v>
      </c>
      <c r="E922" s="651" t="s">
        <v>3833</v>
      </c>
      <c r="F922" s="652" t="s">
        <v>4698</v>
      </c>
    </row>
    <row r="923" spans="2:6" x14ac:dyDescent="0.2">
      <c r="B923" s="665">
        <v>5</v>
      </c>
      <c r="C923" s="656" t="s">
        <v>989</v>
      </c>
      <c r="D923" s="657" t="s">
        <v>4859</v>
      </c>
      <c r="E923" s="651" t="s">
        <v>3833</v>
      </c>
      <c r="F923" s="652" t="s">
        <v>4603</v>
      </c>
    </row>
    <row r="924" spans="2:6" x14ac:dyDescent="0.2">
      <c r="B924" s="665">
        <v>5</v>
      </c>
      <c r="C924" s="656" t="s">
        <v>991</v>
      </c>
      <c r="D924" s="657" t="s">
        <v>4860</v>
      </c>
      <c r="E924" s="651" t="s">
        <v>3833</v>
      </c>
      <c r="F924" s="652" t="s">
        <v>4219</v>
      </c>
    </row>
    <row r="925" spans="2:6" x14ac:dyDescent="0.2">
      <c r="B925" s="665">
        <v>5</v>
      </c>
      <c r="C925" s="656" t="s">
        <v>993</v>
      </c>
      <c r="D925" s="657" t="s">
        <v>4717</v>
      </c>
      <c r="E925" s="651" t="s">
        <v>3833</v>
      </c>
      <c r="F925" s="652" t="s">
        <v>4603</v>
      </c>
    </row>
    <row r="926" spans="2:6" x14ac:dyDescent="0.2">
      <c r="B926" s="665">
        <v>5</v>
      </c>
      <c r="C926" s="656">
        <v>796</v>
      </c>
      <c r="D926" s="657" t="s">
        <v>4861</v>
      </c>
      <c r="E926" s="651" t="s">
        <v>3833</v>
      </c>
      <c r="F926" s="652" t="s">
        <v>4754</v>
      </c>
    </row>
    <row r="927" spans="2:6" x14ac:dyDescent="0.2">
      <c r="B927" s="665">
        <v>5</v>
      </c>
      <c r="C927" s="656" t="s">
        <v>996</v>
      </c>
      <c r="D927" s="657" t="s">
        <v>4862</v>
      </c>
      <c r="E927" s="651" t="s">
        <v>3833</v>
      </c>
      <c r="F927" s="652" t="s">
        <v>4661</v>
      </c>
    </row>
    <row r="928" spans="2:6" x14ac:dyDescent="0.2">
      <c r="B928" s="665">
        <v>5</v>
      </c>
      <c r="C928" s="656" t="s">
        <v>998</v>
      </c>
      <c r="D928" s="657" t="s">
        <v>4863</v>
      </c>
      <c r="E928" s="651" t="s">
        <v>3833</v>
      </c>
      <c r="F928" s="652" t="s">
        <v>4603</v>
      </c>
    </row>
    <row r="929" spans="2:6" x14ac:dyDescent="0.2">
      <c r="B929" s="665">
        <v>5</v>
      </c>
      <c r="C929" s="656">
        <v>804</v>
      </c>
      <c r="D929" s="657" t="s">
        <v>4864</v>
      </c>
      <c r="E929" s="651" t="s">
        <v>3833</v>
      </c>
      <c r="F929" s="652" t="s">
        <v>4241</v>
      </c>
    </row>
    <row r="930" spans="2:6" x14ac:dyDescent="0.2">
      <c r="B930" s="665">
        <v>5</v>
      </c>
      <c r="C930" s="656" t="s">
        <v>1001</v>
      </c>
      <c r="D930" s="657" t="s">
        <v>4865</v>
      </c>
      <c r="E930" s="651" t="s">
        <v>3833</v>
      </c>
      <c r="F930" s="652" t="s">
        <v>4866</v>
      </c>
    </row>
    <row r="931" spans="2:6" x14ac:dyDescent="0.2">
      <c r="B931" s="665">
        <v>5</v>
      </c>
      <c r="C931" s="656" t="s">
        <v>1003</v>
      </c>
      <c r="D931" s="657" t="s">
        <v>4867</v>
      </c>
      <c r="E931" s="651" t="s">
        <v>3833</v>
      </c>
      <c r="F931" s="652" t="s">
        <v>4661</v>
      </c>
    </row>
    <row r="932" spans="2:6" x14ac:dyDescent="0.2">
      <c r="B932" s="665">
        <v>5</v>
      </c>
      <c r="C932" s="656">
        <v>880</v>
      </c>
      <c r="D932" s="657" t="s">
        <v>4868</v>
      </c>
      <c r="E932" s="651" t="s">
        <v>3833</v>
      </c>
      <c r="F932" s="652" t="s">
        <v>4183</v>
      </c>
    </row>
    <row r="933" spans="2:6" x14ac:dyDescent="0.2">
      <c r="B933" s="665">
        <v>5</v>
      </c>
      <c r="C933" s="656">
        <v>881</v>
      </c>
      <c r="D933" s="657" t="s">
        <v>4869</v>
      </c>
      <c r="E933" s="651" t="s">
        <v>3833</v>
      </c>
      <c r="F933" s="652" t="s">
        <v>4183</v>
      </c>
    </row>
    <row r="934" spans="2:6" x14ac:dyDescent="0.2">
      <c r="B934" s="665">
        <v>5</v>
      </c>
      <c r="C934" s="656">
        <v>882</v>
      </c>
      <c r="D934" s="657" t="s">
        <v>4870</v>
      </c>
      <c r="E934" s="651" t="s">
        <v>3833</v>
      </c>
      <c r="F934" s="652" t="s">
        <v>4183</v>
      </c>
    </row>
    <row r="935" spans="2:6" x14ac:dyDescent="0.2">
      <c r="B935" s="665">
        <v>5</v>
      </c>
      <c r="C935" s="656">
        <v>883</v>
      </c>
      <c r="D935" s="657" t="s">
        <v>4871</v>
      </c>
      <c r="E935" s="651" t="s">
        <v>3833</v>
      </c>
      <c r="F935" s="652" t="s">
        <v>4183</v>
      </c>
    </row>
    <row r="936" spans="2:6" x14ac:dyDescent="0.2">
      <c r="B936" s="665">
        <v>5</v>
      </c>
      <c r="C936" s="656">
        <v>884</v>
      </c>
      <c r="D936" s="657" t="s">
        <v>4872</v>
      </c>
      <c r="E936" s="651" t="s">
        <v>3833</v>
      </c>
      <c r="F936" s="652" t="s">
        <v>4183</v>
      </c>
    </row>
    <row r="937" spans="2:6" x14ac:dyDescent="0.2">
      <c r="B937" s="665">
        <v>5</v>
      </c>
      <c r="C937" s="656">
        <v>885</v>
      </c>
      <c r="D937" s="657" t="s">
        <v>4873</v>
      </c>
      <c r="E937" s="651" t="s">
        <v>3833</v>
      </c>
      <c r="F937" s="652" t="s">
        <v>4183</v>
      </c>
    </row>
    <row r="938" spans="2:6" x14ac:dyDescent="0.2">
      <c r="B938" s="665">
        <v>5</v>
      </c>
      <c r="C938" s="656">
        <v>886</v>
      </c>
      <c r="D938" s="657" t="s">
        <v>4874</v>
      </c>
      <c r="E938" s="651" t="s">
        <v>3833</v>
      </c>
      <c r="F938" s="652" t="s">
        <v>4183</v>
      </c>
    </row>
    <row r="939" spans="2:6" x14ac:dyDescent="0.2">
      <c r="B939" s="665">
        <v>5</v>
      </c>
      <c r="C939" s="656">
        <v>887</v>
      </c>
      <c r="D939" s="657" t="s">
        <v>4875</v>
      </c>
      <c r="E939" s="651" t="s">
        <v>3833</v>
      </c>
      <c r="F939" s="652" t="s">
        <v>4183</v>
      </c>
    </row>
    <row r="940" spans="2:6" x14ac:dyDescent="0.2">
      <c r="B940" s="665">
        <v>5</v>
      </c>
      <c r="C940" s="656">
        <v>904</v>
      </c>
      <c r="D940" s="657" t="s">
        <v>4876</v>
      </c>
      <c r="E940" s="651" t="s">
        <v>3833</v>
      </c>
      <c r="F940" s="652" t="s">
        <v>4241</v>
      </c>
    </row>
    <row r="941" spans="2:6" x14ac:dyDescent="0.2">
      <c r="B941" s="665">
        <v>5</v>
      </c>
      <c r="C941" s="656">
        <v>910</v>
      </c>
      <c r="D941" s="657" t="s">
        <v>4877</v>
      </c>
      <c r="E941" s="651" t="s">
        <v>3833</v>
      </c>
      <c r="F941" s="652" t="s">
        <v>3962</v>
      </c>
    </row>
    <row r="942" spans="2:6" x14ac:dyDescent="0.2">
      <c r="B942" s="665">
        <v>5</v>
      </c>
      <c r="C942" s="656">
        <v>913</v>
      </c>
      <c r="D942" s="657" t="s">
        <v>4878</v>
      </c>
      <c r="E942" s="651" t="s">
        <v>3833</v>
      </c>
      <c r="F942" s="652" t="s">
        <v>4180</v>
      </c>
    </row>
    <row r="943" spans="2:6" x14ac:dyDescent="0.2">
      <c r="B943" s="665">
        <v>5</v>
      </c>
      <c r="C943" s="656">
        <v>914</v>
      </c>
      <c r="D943" s="657" t="s">
        <v>4879</v>
      </c>
      <c r="E943" s="651" t="s">
        <v>3833</v>
      </c>
      <c r="F943" s="652" t="s">
        <v>4060</v>
      </c>
    </row>
    <row r="944" spans="2:6" x14ac:dyDescent="0.2">
      <c r="B944" s="665">
        <v>5</v>
      </c>
      <c r="C944" s="656">
        <v>915</v>
      </c>
      <c r="D944" s="657" t="s">
        <v>4880</v>
      </c>
      <c r="E944" s="651" t="s">
        <v>3833</v>
      </c>
      <c r="F944" s="652" t="s">
        <v>4180</v>
      </c>
    </row>
    <row r="945" spans="2:6" x14ac:dyDescent="0.2">
      <c r="B945" s="665">
        <v>5</v>
      </c>
      <c r="C945" s="656" t="s">
        <v>1018</v>
      </c>
      <c r="D945" s="657" t="s">
        <v>4881</v>
      </c>
      <c r="E945" s="651" t="s">
        <v>3833</v>
      </c>
      <c r="F945" s="652" t="s">
        <v>4603</v>
      </c>
    </row>
    <row r="946" spans="2:6" x14ac:dyDescent="0.2">
      <c r="B946" s="665">
        <v>5</v>
      </c>
      <c r="C946" s="656">
        <v>937</v>
      </c>
      <c r="D946" s="657" t="s">
        <v>4882</v>
      </c>
      <c r="E946" s="651" t="s">
        <v>3833</v>
      </c>
      <c r="F946" s="652" t="s">
        <v>4760</v>
      </c>
    </row>
    <row r="947" spans="2:6" x14ac:dyDescent="0.2">
      <c r="B947" s="665">
        <v>5</v>
      </c>
      <c r="C947" s="656">
        <v>938</v>
      </c>
      <c r="D947" s="657" t="s">
        <v>4883</v>
      </c>
      <c r="E947" s="651" t="s">
        <v>3833</v>
      </c>
      <c r="F947" s="652" t="s">
        <v>4180</v>
      </c>
    </row>
    <row r="948" spans="2:6" x14ac:dyDescent="0.2">
      <c r="B948" s="665">
        <v>5</v>
      </c>
      <c r="C948" s="656">
        <v>939</v>
      </c>
      <c r="D948" s="657" t="s">
        <v>4884</v>
      </c>
      <c r="E948" s="651" t="s">
        <v>3833</v>
      </c>
      <c r="F948" s="652" t="s">
        <v>4180</v>
      </c>
    </row>
    <row r="949" spans="2:6" x14ac:dyDescent="0.2">
      <c r="B949" s="665">
        <v>5</v>
      </c>
      <c r="C949" s="656">
        <v>940</v>
      </c>
      <c r="D949" s="657" t="s">
        <v>4885</v>
      </c>
      <c r="E949" s="651" t="s">
        <v>3833</v>
      </c>
      <c r="F949" s="652" t="s">
        <v>4238</v>
      </c>
    </row>
    <row r="950" spans="2:6" x14ac:dyDescent="0.2">
      <c r="B950" s="665">
        <v>5</v>
      </c>
      <c r="C950" s="656" t="s">
        <v>1024</v>
      </c>
      <c r="D950" s="657" t="s">
        <v>4886</v>
      </c>
      <c r="E950" s="651" t="s">
        <v>3833</v>
      </c>
      <c r="F950" s="652" t="s">
        <v>4603</v>
      </c>
    </row>
    <row r="951" spans="2:6" x14ac:dyDescent="0.2">
      <c r="B951" s="665">
        <v>5</v>
      </c>
      <c r="C951" s="656">
        <v>960</v>
      </c>
      <c r="D951" s="657" t="s">
        <v>4887</v>
      </c>
      <c r="E951" s="651" t="s">
        <v>3833</v>
      </c>
      <c r="F951" s="652" t="s">
        <v>4603</v>
      </c>
    </row>
    <row r="952" spans="2:6" x14ac:dyDescent="0.2">
      <c r="B952" s="665">
        <v>5</v>
      </c>
      <c r="C952" s="656">
        <v>962</v>
      </c>
      <c r="D952" s="657" t="s">
        <v>4888</v>
      </c>
      <c r="E952" s="651" t="s">
        <v>3833</v>
      </c>
      <c r="F952" s="652" t="s">
        <v>4603</v>
      </c>
    </row>
    <row r="953" spans="2:6" x14ac:dyDescent="0.2">
      <c r="B953" s="665">
        <v>5</v>
      </c>
      <c r="C953" s="656">
        <v>963</v>
      </c>
      <c r="D953" s="657" t="s">
        <v>4889</v>
      </c>
      <c r="E953" s="651" t="s">
        <v>3833</v>
      </c>
      <c r="F953" s="652" t="s">
        <v>4603</v>
      </c>
    </row>
    <row r="954" spans="2:6" x14ac:dyDescent="0.2">
      <c r="B954" s="665">
        <v>5</v>
      </c>
      <c r="C954" s="656">
        <v>964</v>
      </c>
      <c r="D954" s="657" t="s">
        <v>4890</v>
      </c>
      <c r="E954" s="651" t="s">
        <v>3833</v>
      </c>
      <c r="F954" s="652" t="s">
        <v>4603</v>
      </c>
    </row>
    <row r="955" spans="2:6" x14ac:dyDescent="0.2">
      <c r="B955" s="665">
        <v>5</v>
      </c>
      <c r="C955" s="656">
        <v>968</v>
      </c>
      <c r="D955" s="657" t="s">
        <v>4891</v>
      </c>
      <c r="E955" s="651" t="s">
        <v>3833</v>
      </c>
      <c r="F955" s="652" t="s">
        <v>4306</v>
      </c>
    </row>
    <row r="956" spans="2:6" x14ac:dyDescent="0.2">
      <c r="B956" s="665">
        <v>5</v>
      </c>
      <c r="C956" s="656">
        <v>969</v>
      </c>
      <c r="D956" s="657" t="s">
        <v>4892</v>
      </c>
      <c r="E956" s="651" t="s">
        <v>3833</v>
      </c>
      <c r="F956" s="652" t="s">
        <v>4754</v>
      </c>
    </row>
    <row r="957" spans="2:6" x14ac:dyDescent="0.2">
      <c r="B957" s="665">
        <v>5</v>
      </c>
      <c r="C957" s="656" t="s">
        <v>1032</v>
      </c>
      <c r="D957" s="657" t="s">
        <v>4893</v>
      </c>
      <c r="E957" s="651" t="s">
        <v>3833</v>
      </c>
      <c r="F957" s="652" t="s">
        <v>4603</v>
      </c>
    </row>
    <row r="958" spans="2:6" x14ac:dyDescent="0.2">
      <c r="B958" s="665">
        <v>5</v>
      </c>
      <c r="C958" s="656">
        <v>970</v>
      </c>
      <c r="D958" s="657" t="s">
        <v>4894</v>
      </c>
      <c r="E958" s="651" t="s">
        <v>3833</v>
      </c>
      <c r="F958" s="652" t="s">
        <v>4210</v>
      </c>
    </row>
    <row r="959" spans="2:6" x14ac:dyDescent="0.2">
      <c r="B959" s="665">
        <v>5</v>
      </c>
      <c r="C959" s="656">
        <v>971</v>
      </c>
      <c r="D959" s="657" t="s">
        <v>4895</v>
      </c>
      <c r="E959" s="651" t="s">
        <v>3833</v>
      </c>
      <c r="F959" s="652" t="s">
        <v>4235</v>
      </c>
    </row>
    <row r="960" spans="2:6" x14ac:dyDescent="0.2">
      <c r="B960" s="665">
        <v>5</v>
      </c>
      <c r="C960" s="656">
        <v>972</v>
      </c>
      <c r="D960" s="657" t="s">
        <v>4896</v>
      </c>
      <c r="E960" s="651" t="s">
        <v>3833</v>
      </c>
      <c r="F960" s="652" t="s">
        <v>4235</v>
      </c>
    </row>
    <row r="961" spans="2:6" x14ac:dyDescent="0.2">
      <c r="B961" s="665">
        <v>5</v>
      </c>
      <c r="C961" s="656">
        <v>973</v>
      </c>
      <c r="D961" s="657" t="s">
        <v>4897</v>
      </c>
      <c r="E961" s="651" t="s">
        <v>3833</v>
      </c>
      <c r="F961" s="652" t="s">
        <v>4235</v>
      </c>
    </row>
    <row r="962" spans="2:6" x14ac:dyDescent="0.2">
      <c r="B962" s="665">
        <v>5</v>
      </c>
      <c r="C962" s="656">
        <v>974</v>
      </c>
      <c r="D962" s="657" t="s">
        <v>4898</v>
      </c>
      <c r="E962" s="651" t="s">
        <v>3833</v>
      </c>
      <c r="F962" s="652" t="s">
        <v>4235</v>
      </c>
    </row>
    <row r="963" spans="2:6" x14ac:dyDescent="0.2">
      <c r="B963" s="665">
        <v>5</v>
      </c>
      <c r="C963" s="656">
        <v>975</v>
      </c>
      <c r="D963" s="657" t="s">
        <v>4899</v>
      </c>
      <c r="E963" s="651" t="s">
        <v>3833</v>
      </c>
      <c r="F963" s="652" t="s">
        <v>4235</v>
      </c>
    </row>
    <row r="964" spans="2:6" x14ac:dyDescent="0.2">
      <c r="B964" s="665">
        <v>5</v>
      </c>
      <c r="C964" s="656">
        <v>976</v>
      </c>
      <c r="D964" s="657" t="s">
        <v>4900</v>
      </c>
      <c r="E964" s="651" t="s">
        <v>3833</v>
      </c>
      <c r="F964" s="652" t="s">
        <v>4235</v>
      </c>
    </row>
    <row r="965" spans="2:6" x14ac:dyDescent="0.2">
      <c r="B965" s="665">
        <v>5</v>
      </c>
      <c r="C965" s="656" t="s">
        <v>1041</v>
      </c>
      <c r="D965" s="657" t="s">
        <v>4901</v>
      </c>
      <c r="E965" s="651" t="s">
        <v>3833</v>
      </c>
      <c r="F965" s="652" t="s">
        <v>4603</v>
      </c>
    </row>
    <row r="966" spans="2:6" x14ac:dyDescent="0.2">
      <c r="B966" s="665">
        <v>5</v>
      </c>
      <c r="C966" s="656" t="s">
        <v>1043</v>
      </c>
      <c r="D966" s="657" t="s">
        <v>4902</v>
      </c>
      <c r="E966" s="651" t="s">
        <v>3833</v>
      </c>
      <c r="F966" s="652" t="s">
        <v>4603</v>
      </c>
    </row>
    <row r="967" spans="2:6" x14ac:dyDescent="0.2">
      <c r="B967" s="665">
        <v>5</v>
      </c>
      <c r="C967" s="656">
        <v>992</v>
      </c>
      <c r="D967" s="657" t="s">
        <v>4903</v>
      </c>
      <c r="E967" s="651" t="s">
        <v>3833</v>
      </c>
      <c r="F967" s="652" t="s">
        <v>3962</v>
      </c>
    </row>
    <row r="968" spans="2:6" x14ac:dyDescent="0.2">
      <c r="B968" s="665">
        <v>5</v>
      </c>
      <c r="C968" s="656">
        <v>993</v>
      </c>
      <c r="D968" s="657" t="s">
        <v>4904</v>
      </c>
      <c r="E968" s="651" t="s">
        <v>3833</v>
      </c>
      <c r="F968" s="652" t="s">
        <v>3962</v>
      </c>
    </row>
    <row r="969" spans="2:6" x14ac:dyDescent="0.2">
      <c r="B969" s="665">
        <v>5</v>
      </c>
      <c r="C969" s="656" t="s">
        <v>1047</v>
      </c>
      <c r="D969" s="657" t="s">
        <v>4905</v>
      </c>
      <c r="E969" s="651" t="s">
        <v>3833</v>
      </c>
      <c r="F969" s="652" t="s">
        <v>4603</v>
      </c>
    </row>
    <row r="970" spans="2:6" x14ac:dyDescent="0.2">
      <c r="B970" s="665">
        <v>5</v>
      </c>
      <c r="C970" s="656" t="s">
        <v>1049</v>
      </c>
      <c r="D970" s="657" t="s">
        <v>4906</v>
      </c>
      <c r="E970" s="651" t="s">
        <v>3833</v>
      </c>
      <c r="F970" s="652" t="s">
        <v>4344</v>
      </c>
    </row>
    <row r="971" spans="2:6" x14ac:dyDescent="0.2">
      <c r="B971" s="665">
        <v>5</v>
      </c>
      <c r="C971" s="656" t="s">
        <v>1051</v>
      </c>
      <c r="D971" s="657" t="s">
        <v>4120</v>
      </c>
      <c r="E971" s="651" t="s">
        <v>3833</v>
      </c>
      <c r="F971" s="652" t="s">
        <v>3849</v>
      </c>
    </row>
    <row r="972" spans="2:6" x14ac:dyDescent="0.2">
      <c r="B972" s="665">
        <v>5</v>
      </c>
      <c r="C972" s="656" t="s">
        <v>1053</v>
      </c>
      <c r="D972" s="657" t="s">
        <v>4907</v>
      </c>
      <c r="E972" s="651" t="s">
        <v>3833</v>
      </c>
      <c r="F972" s="652" t="s">
        <v>3907</v>
      </c>
    </row>
    <row r="973" spans="2:6" x14ac:dyDescent="0.2">
      <c r="B973" s="665">
        <v>5</v>
      </c>
      <c r="C973" s="656" t="s">
        <v>1055</v>
      </c>
      <c r="D973" s="657" t="s">
        <v>4332</v>
      </c>
      <c r="E973" s="651" t="s">
        <v>3833</v>
      </c>
      <c r="F973" s="652" t="s">
        <v>3849</v>
      </c>
    </row>
    <row r="974" spans="2:6" x14ac:dyDescent="0.2">
      <c r="B974" s="665">
        <v>5</v>
      </c>
      <c r="C974" s="656" t="s">
        <v>1057</v>
      </c>
      <c r="D974" s="657" t="s">
        <v>4908</v>
      </c>
      <c r="E974" s="651" t="s">
        <v>3833</v>
      </c>
      <c r="F974" s="652" t="s">
        <v>3849</v>
      </c>
    </row>
    <row r="975" spans="2:6" x14ac:dyDescent="0.2">
      <c r="B975" s="665">
        <v>5</v>
      </c>
      <c r="C975" s="656" t="s">
        <v>1059</v>
      </c>
      <c r="D975" s="657" t="s">
        <v>4909</v>
      </c>
      <c r="E975" s="651" t="s">
        <v>3833</v>
      </c>
      <c r="F975" s="652" t="s">
        <v>4060</v>
      </c>
    </row>
    <row r="976" spans="2:6" x14ac:dyDescent="0.2">
      <c r="B976" s="665">
        <v>5</v>
      </c>
      <c r="C976" s="656" t="s">
        <v>1061</v>
      </c>
      <c r="D976" s="657" t="s">
        <v>4910</v>
      </c>
      <c r="E976" s="651" t="s">
        <v>3833</v>
      </c>
      <c r="F976" s="652" t="s">
        <v>4060</v>
      </c>
    </row>
    <row r="977" spans="2:6" x14ac:dyDescent="0.2">
      <c r="B977" s="665">
        <v>5</v>
      </c>
      <c r="C977" s="656" t="s">
        <v>1063</v>
      </c>
      <c r="D977" s="657" t="s">
        <v>4911</v>
      </c>
      <c r="E977" s="651" t="s">
        <v>3833</v>
      </c>
      <c r="F977" s="652" t="s">
        <v>4060</v>
      </c>
    </row>
    <row r="978" spans="2:6" x14ac:dyDescent="0.2">
      <c r="B978" s="665">
        <v>5</v>
      </c>
      <c r="C978" s="656" t="s">
        <v>1065</v>
      </c>
      <c r="D978" s="657" t="s">
        <v>4912</v>
      </c>
      <c r="E978" s="651" t="s">
        <v>3833</v>
      </c>
      <c r="F978" s="652" t="s">
        <v>4060</v>
      </c>
    </row>
    <row r="979" spans="2:6" x14ac:dyDescent="0.2">
      <c r="B979" s="665">
        <v>5</v>
      </c>
      <c r="C979" s="656" t="s">
        <v>1067</v>
      </c>
      <c r="D979" s="657" t="s">
        <v>4913</v>
      </c>
      <c r="E979" s="651" t="s">
        <v>3833</v>
      </c>
      <c r="F979" s="652" t="s">
        <v>4060</v>
      </c>
    </row>
    <row r="980" spans="2:6" x14ac:dyDescent="0.2">
      <c r="B980" s="665">
        <v>5</v>
      </c>
      <c r="C980" s="656" t="s">
        <v>1068</v>
      </c>
      <c r="D980" s="657" t="s">
        <v>4914</v>
      </c>
      <c r="E980" s="651" t="s">
        <v>3833</v>
      </c>
      <c r="F980" s="652" t="s">
        <v>4458</v>
      </c>
    </row>
    <row r="981" spans="2:6" x14ac:dyDescent="0.2">
      <c r="B981" s="665">
        <v>5</v>
      </c>
      <c r="C981" s="656" t="s">
        <v>1070</v>
      </c>
      <c r="D981" s="657" t="s">
        <v>4915</v>
      </c>
      <c r="E981" s="651" t="s">
        <v>3833</v>
      </c>
      <c r="F981" s="652" t="s">
        <v>4180</v>
      </c>
    </row>
    <row r="982" spans="2:6" x14ac:dyDescent="0.2">
      <c r="B982" s="665">
        <v>5</v>
      </c>
      <c r="C982" s="656" t="s">
        <v>1072</v>
      </c>
      <c r="D982" s="657" t="s">
        <v>4916</v>
      </c>
      <c r="E982" s="651" t="s">
        <v>3833</v>
      </c>
      <c r="F982" s="652" t="s">
        <v>4180</v>
      </c>
    </row>
    <row r="983" spans="2:6" x14ac:dyDescent="0.2">
      <c r="B983" s="665">
        <v>5</v>
      </c>
      <c r="C983" s="656" t="s">
        <v>1074</v>
      </c>
      <c r="D983" s="657" t="s">
        <v>4917</v>
      </c>
      <c r="E983" s="651" t="s">
        <v>3833</v>
      </c>
      <c r="F983" s="652" t="s">
        <v>3937</v>
      </c>
    </row>
    <row r="984" spans="2:6" x14ac:dyDescent="0.2">
      <c r="B984" s="665">
        <v>5</v>
      </c>
      <c r="C984" s="656" t="s">
        <v>1076</v>
      </c>
      <c r="D984" s="657" t="s">
        <v>4918</v>
      </c>
      <c r="E984" s="651" t="s">
        <v>3833</v>
      </c>
      <c r="F984" s="652" t="s">
        <v>4180</v>
      </c>
    </row>
    <row r="985" spans="2:6" x14ac:dyDescent="0.2">
      <c r="B985" s="665">
        <v>5</v>
      </c>
      <c r="C985" s="656" t="s">
        <v>1078</v>
      </c>
      <c r="D985" s="657" t="s">
        <v>4919</v>
      </c>
      <c r="E985" s="651" t="s">
        <v>3833</v>
      </c>
      <c r="F985" s="652" t="s">
        <v>3925</v>
      </c>
    </row>
    <row r="986" spans="2:6" x14ac:dyDescent="0.2">
      <c r="B986" s="665">
        <v>5</v>
      </c>
      <c r="C986" s="656" t="s">
        <v>1080</v>
      </c>
      <c r="D986" s="657" t="s">
        <v>4920</v>
      </c>
      <c r="E986" s="651" t="s">
        <v>3833</v>
      </c>
      <c r="F986" s="652" t="s">
        <v>4458</v>
      </c>
    </row>
    <row r="987" spans="2:6" x14ac:dyDescent="0.2">
      <c r="B987" s="665">
        <v>5</v>
      </c>
      <c r="C987" s="656" t="s">
        <v>1082</v>
      </c>
      <c r="D987" s="657" t="s">
        <v>4921</v>
      </c>
      <c r="E987" s="651" t="s">
        <v>3833</v>
      </c>
      <c r="F987" s="652" t="s">
        <v>4180</v>
      </c>
    </row>
    <row r="988" spans="2:6" x14ac:dyDescent="0.2">
      <c r="B988" s="665">
        <v>5</v>
      </c>
      <c r="C988" s="656" t="s">
        <v>1084</v>
      </c>
      <c r="D988" s="657" t="s">
        <v>4922</v>
      </c>
      <c r="E988" s="651" t="s">
        <v>3833</v>
      </c>
      <c r="F988" s="652" t="s">
        <v>4447</v>
      </c>
    </row>
    <row r="989" spans="2:6" x14ac:dyDescent="0.2">
      <c r="B989" s="665">
        <v>5</v>
      </c>
      <c r="C989" s="656" t="s">
        <v>1085</v>
      </c>
      <c r="D989" s="657" t="s">
        <v>4923</v>
      </c>
      <c r="E989" s="651" t="s">
        <v>3833</v>
      </c>
      <c r="F989" s="652" t="s">
        <v>3937</v>
      </c>
    </row>
    <row r="990" spans="2:6" x14ac:dyDescent="0.2">
      <c r="B990" s="665">
        <v>5</v>
      </c>
      <c r="C990" s="656" t="s">
        <v>1086</v>
      </c>
      <c r="D990" s="657" t="s">
        <v>4924</v>
      </c>
      <c r="E990" s="651" t="s">
        <v>3833</v>
      </c>
      <c r="F990" s="652" t="s">
        <v>4447</v>
      </c>
    </row>
    <row r="991" spans="2:6" x14ac:dyDescent="0.2">
      <c r="B991" s="665">
        <v>5</v>
      </c>
      <c r="C991" s="656" t="s">
        <v>1088</v>
      </c>
      <c r="D991" s="657" t="s">
        <v>4925</v>
      </c>
      <c r="E991" s="651" t="s">
        <v>3833</v>
      </c>
      <c r="F991" s="652" t="s">
        <v>4174</v>
      </c>
    </row>
    <row r="992" spans="2:6" x14ac:dyDescent="0.2">
      <c r="B992" s="665">
        <v>5</v>
      </c>
      <c r="C992" s="656" t="s">
        <v>1090</v>
      </c>
      <c r="D992" s="657" t="s">
        <v>4346</v>
      </c>
      <c r="E992" s="651" t="s">
        <v>3833</v>
      </c>
      <c r="F992" s="652" t="s">
        <v>4174</v>
      </c>
    </row>
    <row r="993" spans="2:6" x14ac:dyDescent="0.2">
      <c r="B993" s="665">
        <v>5</v>
      </c>
      <c r="C993" s="656" t="s">
        <v>1092</v>
      </c>
      <c r="D993" s="657" t="s">
        <v>4926</v>
      </c>
      <c r="E993" s="651" t="s">
        <v>3833</v>
      </c>
      <c r="F993" s="652" t="s">
        <v>4174</v>
      </c>
    </row>
    <row r="994" spans="2:6" x14ac:dyDescent="0.2">
      <c r="B994" s="665">
        <v>5</v>
      </c>
      <c r="C994" s="656" t="s">
        <v>1094</v>
      </c>
      <c r="D994" s="657" t="s">
        <v>4927</v>
      </c>
      <c r="E994" s="651" t="s">
        <v>3833</v>
      </c>
      <c r="F994" s="652" t="s">
        <v>4238</v>
      </c>
    </row>
    <row r="995" spans="2:6" x14ac:dyDescent="0.2">
      <c r="B995" s="665">
        <v>5</v>
      </c>
      <c r="C995" s="656" t="s">
        <v>1096</v>
      </c>
      <c r="D995" s="657" t="s">
        <v>4928</v>
      </c>
      <c r="E995" s="651" t="s">
        <v>3833</v>
      </c>
      <c r="F995" s="652" t="s">
        <v>3852</v>
      </c>
    </row>
    <row r="996" spans="2:6" x14ac:dyDescent="0.2">
      <c r="B996" s="665">
        <v>5</v>
      </c>
      <c r="C996" s="656" t="s">
        <v>1098</v>
      </c>
      <c r="D996" s="657" t="s">
        <v>4929</v>
      </c>
      <c r="E996" s="651" t="s">
        <v>3833</v>
      </c>
      <c r="F996" s="652" t="s">
        <v>4060</v>
      </c>
    </row>
    <row r="997" spans="2:6" x14ac:dyDescent="0.2">
      <c r="B997" s="665">
        <v>5</v>
      </c>
      <c r="C997" s="656" t="s">
        <v>1100</v>
      </c>
      <c r="D997" s="657" t="s">
        <v>2985</v>
      </c>
      <c r="E997" s="651" t="s">
        <v>3833</v>
      </c>
      <c r="F997" s="652" t="s">
        <v>3852</v>
      </c>
    </row>
    <row r="998" spans="2:6" x14ac:dyDescent="0.2">
      <c r="B998" s="665">
        <v>5</v>
      </c>
      <c r="C998" s="656" t="s">
        <v>1102</v>
      </c>
      <c r="D998" s="657" t="s">
        <v>4448</v>
      </c>
      <c r="E998" s="651" t="s">
        <v>3833</v>
      </c>
      <c r="F998" s="652" t="s">
        <v>3852</v>
      </c>
    </row>
    <row r="999" spans="2:6" x14ac:dyDescent="0.2">
      <c r="B999" s="665">
        <v>5</v>
      </c>
      <c r="C999" s="656" t="s">
        <v>1104</v>
      </c>
      <c r="D999" s="657" t="s">
        <v>4930</v>
      </c>
      <c r="E999" s="651" t="s">
        <v>3833</v>
      </c>
      <c r="F999" s="652" t="s">
        <v>4455</v>
      </c>
    </row>
    <row r="1000" spans="2:6" x14ac:dyDescent="0.2">
      <c r="B1000" s="665">
        <v>5</v>
      </c>
      <c r="C1000" s="656" t="s">
        <v>1106</v>
      </c>
      <c r="D1000" s="657" t="s">
        <v>4931</v>
      </c>
      <c r="E1000" s="651" t="s">
        <v>3833</v>
      </c>
      <c r="F1000" s="652" t="s">
        <v>3852</v>
      </c>
    </row>
    <row r="1001" spans="2:6" x14ac:dyDescent="0.2">
      <c r="B1001" s="665">
        <v>5</v>
      </c>
      <c r="C1001" s="656" t="s">
        <v>1107</v>
      </c>
      <c r="D1001" s="657" t="s">
        <v>4932</v>
      </c>
      <c r="E1001" s="651" t="s">
        <v>3833</v>
      </c>
      <c r="F1001" s="652" t="s">
        <v>3852</v>
      </c>
    </row>
    <row r="1002" spans="2:6" x14ac:dyDescent="0.2">
      <c r="B1002" s="665">
        <v>5</v>
      </c>
      <c r="C1002" s="656" t="s">
        <v>1109</v>
      </c>
      <c r="D1002" s="657" t="s">
        <v>4933</v>
      </c>
      <c r="E1002" s="651" t="s">
        <v>3833</v>
      </c>
      <c r="F1002" s="652" t="s">
        <v>3852</v>
      </c>
    </row>
    <row r="1003" spans="2:6" x14ac:dyDescent="0.2">
      <c r="B1003" s="665">
        <v>5</v>
      </c>
      <c r="C1003" s="656" t="s">
        <v>1111</v>
      </c>
      <c r="D1003" s="657" t="s">
        <v>4934</v>
      </c>
      <c r="E1003" s="651" t="s">
        <v>3833</v>
      </c>
      <c r="F1003" s="652" t="s">
        <v>3852</v>
      </c>
    </row>
    <row r="1004" spans="2:6" x14ac:dyDescent="0.2">
      <c r="B1004" s="665">
        <v>5</v>
      </c>
      <c r="C1004" s="656" t="s">
        <v>1113</v>
      </c>
      <c r="D1004" s="657" t="s">
        <v>4935</v>
      </c>
      <c r="E1004" s="651" t="s">
        <v>3833</v>
      </c>
      <c r="F1004" s="652" t="s">
        <v>4533</v>
      </c>
    </row>
    <row r="1005" spans="2:6" x14ac:dyDescent="0.2">
      <c r="B1005" s="665">
        <v>5</v>
      </c>
      <c r="C1005" s="656" t="s">
        <v>1115</v>
      </c>
      <c r="D1005" s="657" t="s">
        <v>4936</v>
      </c>
      <c r="E1005" s="651" t="s">
        <v>3833</v>
      </c>
      <c r="F1005" s="652" t="s">
        <v>3852</v>
      </c>
    </row>
    <row r="1006" spans="2:6" x14ac:dyDescent="0.2">
      <c r="B1006" s="665">
        <v>5</v>
      </c>
      <c r="C1006" s="656" t="s">
        <v>1117</v>
      </c>
      <c r="D1006" s="657" t="s">
        <v>4937</v>
      </c>
      <c r="E1006" s="651" t="s">
        <v>3833</v>
      </c>
      <c r="F1006" s="652" t="s">
        <v>3852</v>
      </c>
    </row>
    <row r="1007" spans="2:6" x14ac:dyDescent="0.2">
      <c r="B1007" s="665">
        <v>5</v>
      </c>
      <c r="C1007" s="656" t="s">
        <v>1118</v>
      </c>
      <c r="D1007" s="657" t="s">
        <v>4938</v>
      </c>
      <c r="E1007" s="651" t="s">
        <v>3833</v>
      </c>
      <c r="F1007" s="652" t="s">
        <v>3852</v>
      </c>
    </row>
    <row r="1008" spans="2:6" x14ac:dyDescent="0.2">
      <c r="B1008" s="665">
        <v>5</v>
      </c>
      <c r="C1008" s="656" t="s">
        <v>1119</v>
      </c>
      <c r="D1008" s="657" t="s">
        <v>4939</v>
      </c>
      <c r="E1008" s="651" t="s">
        <v>3833</v>
      </c>
      <c r="F1008" s="652" t="s">
        <v>4458</v>
      </c>
    </row>
    <row r="1009" spans="2:6" x14ac:dyDescent="0.2">
      <c r="B1009" s="665">
        <v>5</v>
      </c>
      <c r="C1009" s="656" t="s">
        <v>1121</v>
      </c>
      <c r="D1009" s="657" t="s">
        <v>4940</v>
      </c>
      <c r="E1009" s="651" t="s">
        <v>3833</v>
      </c>
      <c r="F1009" s="652" t="s">
        <v>4941</v>
      </c>
    </row>
    <row r="1010" spans="2:6" x14ac:dyDescent="0.2">
      <c r="B1010" s="665">
        <v>5</v>
      </c>
      <c r="C1010" s="656" t="s">
        <v>1123</v>
      </c>
      <c r="D1010" s="657" t="s">
        <v>2971</v>
      </c>
      <c r="E1010" s="651" t="s">
        <v>3833</v>
      </c>
      <c r="F1010" s="652" t="s">
        <v>4447</v>
      </c>
    </row>
    <row r="1011" spans="2:6" x14ac:dyDescent="0.2">
      <c r="B1011" s="665">
        <v>5</v>
      </c>
      <c r="C1011" s="656" t="s">
        <v>1125</v>
      </c>
      <c r="D1011" s="657" t="s">
        <v>4179</v>
      </c>
      <c r="E1011" s="651" t="s">
        <v>3833</v>
      </c>
      <c r="F1011" s="652" t="s">
        <v>3925</v>
      </c>
    </row>
    <row r="1012" spans="2:6" x14ac:dyDescent="0.2">
      <c r="B1012" s="665">
        <v>5</v>
      </c>
      <c r="C1012" s="656" t="s">
        <v>1127</v>
      </c>
      <c r="D1012" s="657" t="s">
        <v>4942</v>
      </c>
      <c r="E1012" s="651" t="s">
        <v>3833</v>
      </c>
      <c r="F1012" s="652" t="s">
        <v>4127</v>
      </c>
    </row>
    <row r="1013" spans="2:6" x14ac:dyDescent="0.2">
      <c r="B1013" s="665">
        <v>5</v>
      </c>
      <c r="C1013" s="656" t="s">
        <v>1129</v>
      </c>
      <c r="D1013" s="657" t="s">
        <v>4943</v>
      </c>
      <c r="E1013" s="651" t="s">
        <v>3833</v>
      </c>
      <c r="F1013" s="652" t="s">
        <v>4180</v>
      </c>
    </row>
    <row r="1014" spans="2:6" x14ac:dyDescent="0.2">
      <c r="B1014" s="665">
        <v>5</v>
      </c>
      <c r="C1014" s="656" t="s">
        <v>1131</v>
      </c>
      <c r="D1014" s="657" t="s">
        <v>4185</v>
      </c>
      <c r="E1014" s="651" t="s">
        <v>3833</v>
      </c>
      <c r="F1014" s="652" t="s">
        <v>3925</v>
      </c>
    </row>
    <row r="1015" spans="2:6" x14ac:dyDescent="0.2">
      <c r="B1015" s="665">
        <v>5</v>
      </c>
      <c r="C1015" s="656" t="s">
        <v>1133</v>
      </c>
      <c r="D1015" s="657" t="s">
        <v>4944</v>
      </c>
      <c r="E1015" s="651" t="s">
        <v>3833</v>
      </c>
      <c r="F1015" s="652" t="s">
        <v>4348</v>
      </c>
    </row>
    <row r="1016" spans="2:6" x14ac:dyDescent="0.2">
      <c r="B1016" s="665">
        <v>5</v>
      </c>
      <c r="C1016" s="656" t="s">
        <v>1135</v>
      </c>
      <c r="D1016" s="657" t="s">
        <v>3924</v>
      </c>
      <c r="E1016" s="651" t="s">
        <v>3833</v>
      </c>
      <c r="F1016" s="652" t="s">
        <v>4180</v>
      </c>
    </row>
    <row r="1017" spans="2:6" x14ac:dyDescent="0.2">
      <c r="B1017" s="665">
        <v>5</v>
      </c>
      <c r="C1017" s="656" t="s">
        <v>1137</v>
      </c>
      <c r="D1017" s="657" t="s">
        <v>4945</v>
      </c>
      <c r="E1017" s="651" t="s">
        <v>3833</v>
      </c>
      <c r="F1017" s="652" t="s">
        <v>3937</v>
      </c>
    </row>
    <row r="1018" spans="2:6" x14ac:dyDescent="0.2">
      <c r="B1018" s="665">
        <v>5</v>
      </c>
      <c r="C1018" s="656" t="s">
        <v>1139</v>
      </c>
      <c r="D1018" s="657" t="s">
        <v>4946</v>
      </c>
      <c r="E1018" s="651" t="s">
        <v>3833</v>
      </c>
      <c r="F1018" s="652" t="s">
        <v>4947</v>
      </c>
    </row>
    <row r="1019" spans="2:6" x14ac:dyDescent="0.2">
      <c r="B1019" s="665">
        <v>5</v>
      </c>
      <c r="C1019" s="656" t="s">
        <v>1141</v>
      </c>
      <c r="D1019" s="657" t="s">
        <v>4948</v>
      </c>
      <c r="E1019" s="651" t="s">
        <v>3833</v>
      </c>
      <c r="F1019" s="652" t="s">
        <v>3937</v>
      </c>
    </row>
    <row r="1020" spans="2:6" x14ac:dyDescent="0.2">
      <c r="B1020" s="665">
        <v>5</v>
      </c>
      <c r="C1020" s="656" t="s">
        <v>1143</v>
      </c>
      <c r="D1020" s="657" t="s">
        <v>4949</v>
      </c>
      <c r="E1020" s="651" t="s">
        <v>3833</v>
      </c>
      <c r="F1020" s="652" t="s">
        <v>4447</v>
      </c>
    </row>
    <row r="1021" spans="2:6" x14ac:dyDescent="0.2">
      <c r="B1021" s="665">
        <v>5</v>
      </c>
      <c r="C1021" s="656" t="s">
        <v>1145</v>
      </c>
      <c r="D1021" s="657" t="s">
        <v>4327</v>
      </c>
      <c r="E1021" s="651" t="s">
        <v>3833</v>
      </c>
      <c r="F1021" s="652" t="s">
        <v>4219</v>
      </c>
    </row>
    <row r="1022" spans="2:6" x14ac:dyDescent="0.2">
      <c r="B1022" s="665">
        <v>5</v>
      </c>
      <c r="C1022" s="656" t="s">
        <v>1147</v>
      </c>
      <c r="D1022" s="657" t="s">
        <v>4950</v>
      </c>
      <c r="E1022" s="651" t="s">
        <v>3833</v>
      </c>
      <c r="F1022" s="652" t="s">
        <v>4019</v>
      </c>
    </row>
    <row r="1023" spans="2:6" x14ac:dyDescent="0.2">
      <c r="B1023" s="665">
        <v>5</v>
      </c>
      <c r="C1023" s="656" t="s">
        <v>1149</v>
      </c>
      <c r="D1023" s="657" t="s">
        <v>4951</v>
      </c>
      <c r="E1023" s="651" t="s">
        <v>3833</v>
      </c>
      <c r="F1023" s="652" t="s">
        <v>4019</v>
      </c>
    </row>
    <row r="1024" spans="2:6" x14ac:dyDescent="0.2">
      <c r="B1024" s="665">
        <v>5</v>
      </c>
      <c r="C1024" s="656" t="s">
        <v>1151</v>
      </c>
      <c r="D1024" s="657" t="s">
        <v>4952</v>
      </c>
      <c r="E1024" s="651" t="s">
        <v>3833</v>
      </c>
      <c r="F1024" s="652" t="s">
        <v>4019</v>
      </c>
    </row>
    <row r="1025" spans="2:6" x14ac:dyDescent="0.2">
      <c r="B1025" s="665">
        <v>5</v>
      </c>
      <c r="C1025" s="656" t="s">
        <v>1153</v>
      </c>
      <c r="D1025" s="657" t="s">
        <v>4953</v>
      </c>
      <c r="E1025" s="651" t="s">
        <v>3833</v>
      </c>
      <c r="F1025" s="652" t="s">
        <v>4019</v>
      </c>
    </row>
    <row r="1026" spans="2:6" x14ac:dyDescent="0.2">
      <c r="B1026" s="665">
        <v>5</v>
      </c>
      <c r="C1026" s="656" t="s">
        <v>1155</v>
      </c>
      <c r="D1026" s="657" t="s">
        <v>3861</v>
      </c>
      <c r="E1026" s="651" t="s">
        <v>3833</v>
      </c>
      <c r="F1026" s="652" t="s">
        <v>4088</v>
      </c>
    </row>
    <row r="1027" spans="2:6" x14ac:dyDescent="0.2">
      <c r="B1027" s="665">
        <v>5</v>
      </c>
      <c r="C1027" s="656" t="s">
        <v>1157</v>
      </c>
      <c r="D1027" s="657" t="s">
        <v>4954</v>
      </c>
      <c r="E1027" s="651" t="s">
        <v>3833</v>
      </c>
      <c r="F1027" s="652" t="s">
        <v>4019</v>
      </c>
    </row>
    <row r="1028" spans="2:6" x14ac:dyDescent="0.2">
      <c r="B1028" s="665">
        <v>5</v>
      </c>
      <c r="C1028" s="656" t="s">
        <v>1159</v>
      </c>
      <c r="D1028" s="657" t="s">
        <v>4955</v>
      </c>
      <c r="E1028" s="651" t="s">
        <v>3833</v>
      </c>
      <c r="F1028" s="652" t="s">
        <v>4019</v>
      </c>
    </row>
    <row r="1029" spans="2:6" x14ac:dyDescent="0.2">
      <c r="B1029" s="665">
        <v>5</v>
      </c>
      <c r="C1029" s="656" t="s">
        <v>1161</v>
      </c>
      <c r="D1029" s="657" t="s">
        <v>4956</v>
      </c>
      <c r="E1029" s="651" t="s">
        <v>3833</v>
      </c>
      <c r="F1029" s="652" t="s">
        <v>3887</v>
      </c>
    </row>
    <row r="1030" spans="2:6" x14ac:dyDescent="0.2">
      <c r="B1030" s="665">
        <v>5</v>
      </c>
      <c r="C1030" s="656" t="s">
        <v>1163</v>
      </c>
      <c r="D1030" s="657" t="s">
        <v>4957</v>
      </c>
      <c r="E1030" s="651" t="s">
        <v>3833</v>
      </c>
      <c r="F1030" s="652" t="s">
        <v>4238</v>
      </c>
    </row>
    <row r="1031" spans="2:6" x14ac:dyDescent="0.2">
      <c r="B1031" s="665">
        <v>5</v>
      </c>
      <c r="C1031" s="656" t="s">
        <v>1165</v>
      </c>
      <c r="D1031" s="657" t="s">
        <v>3940</v>
      </c>
      <c r="E1031" s="651" t="s">
        <v>3833</v>
      </c>
      <c r="F1031" s="652" t="s">
        <v>3839</v>
      </c>
    </row>
    <row r="1032" spans="2:6" x14ac:dyDescent="0.2">
      <c r="B1032" s="665">
        <v>5</v>
      </c>
      <c r="C1032" s="656" t="s">
        <v>1167</v>
      </c>
      <c r="D1032" s="657" t="s">
        <v>3945</v>
      </c>
      <c r="E1032" s="651" t="s">
        <v>3833</v>
      </c>
      <c r="F1032" s="652" t="s">
        <v>3912</v>
      </c>
    </row>
    <row r="1033" spans="2:6" x14ac:dyDescent="0.2">
      <c r="B1033" s="665">
        <v>5</v>
      </c>
      <c r="C1033" s="656" t="s">
        <v>1169</v>
      </c>
      <c r="D1033" s="657" t="s">
        <v>4958</v>
      </c>
      <c r="E1033" s="651" t="s">
        <v>3833</v>
      </c>
      <c r="F1033" s="652" t="s">
        <v>4169</v>
      </c>
    </row>
    <row r="1034" spans="2:6" x14ac:dyDescent="0.2">
      <c r="B1034" s="665">
        <v>5</v>
      </c>
      <c r="C1034" s="656" t="s">
        <v>1171</v>
      </c>
      <c r="D1034" s="657" t="s">
        <v>3539</v>
      </c>
      <c r="E1034" s="651" t="s">
        <v>3833</v>
      </c>
      <c r="F1034" s="652" t="s">
        <v>4959</v>
      </c>
    </row>
    <row r="1035" spans="2:6" x14ac:dyDescent="0.2">
      <c r="B1035" s="665">
        <v>5</v>
      </c>
      <c r="C1035" s="656" t="s">
        <v>1173</v>
      </c>
      <c r="D1035" s="657" t="s">
        <v>4960</v>
      </c>
      <c r="E1035" s="651" t="s">
        <v>3833</v>
      </c>
      <c r="F1035" s="652" t="s">
        <v>4517</v>
      </c>
    </row>
    <row r="1036" spans="2:6" x14ac:dyDescent="0.2">
      <c r="B1036" s="665">
        <v>5</v>
      </c>
      <c r="C1036" s="656" t="s">
        <v>1175</v>
      </c>
      <c r="D1036" s="657" t="s">
        <v>4021</v>
      </c>
      <c r="E1036" s="651" t="s">
        <v>3833</v>
      </c>
      <c r="F1036" s="652" t="s">
        <v>4006</v>
      </c>
    </row>
    <row r="1037" spans="2:6" x14ac:dyDescent="0.2">
      <c r="B1037" s="665">
        <v>5</v>
      </c>
      <c r="C1037" s="656" t="s">
        <v>1177</v>
      </c>
      <c r="D1037" s="657" t="s">
        <v>4961</v>
      </c>
      <c r="E1037" s="651" t="s">
        <v>3833</v>
      </c>
      <c r="F1037" s="652" t="s">
        <v>4151</v>
      </c>
    </row>
    <row r="1038" spans="2:6" x14ac:dyDescent="0.2">
      <c r="B1038" s="665">
        <v>5</v>
      </c>
      <c r="C1038" s="656" t="s">
        <v>1179</v>
      </c>
      <c r="D1038" s="657" t="s">
        <v>4962</v>
      </c>
      <c r="E1038" s="651" t="s">
        <v>3833</v>
      </c>
      <c r="F1038" s="652" t="s">
        <v>4151</v>
      </c>
    </row>
    <row r="1039" spans="2:6" x14ac:dyDescent="0.2">
      <c r="B1039" s="665">
        <v>5</v>
      </c>
      <c r="C1039" s="656" t="s">
        <v>1181</v>
      </c>
      <c r="D1039" s="657" t="s">
        <v>4963</v>
      </c>
      <c r="E1039" s="651" t="s">
        <v>3833</v>
      </c>
      <c r="F1039" s="652" t="s">
        <v>4151</v>
      </c>
    </row>
    <row r="1040" spans="2:6" x14ac:dyDescent="0.2">
      <c r="B1040" s="665">
        <v>5</v>
      </c>
      <c r="C1040" s="656" t="s">
        <v>1183</v>
      </c>
      <c r="D1040" s="657" t="s">
        <v>4964</v>
      </c>
      <c r="E1040" s="651" t="s">
        <v>3833</v>
      </c>
      <c r="F1040" s="652" t="s">
        <v>4066</v>
      </c>
    </row>
    <row r="1041" spans="2:6" x14ac:dyDescent="0.2">
      <c r="B1041" s="665">
        <v>5</v>
      </c>
      <c r="C1041" s="656" t="s">
        <v>1185</v>
      </c>
      <c r="D1041" s="657" t="s">
        <v>4965</v>
      </c>
      <c r="E1041" s="651" t="s">
        <v>3833</v>
      </c>
      <c r="F1041" s="652" t="s">
        <v>4063</v>
      </c>
    </row>
    <row r="1042" spans="2:6" x14ac:dyDescent="0.2">
      <c r="B1042" s="665">
        <v>5</v>
      </c>
      <c r="C1042" s="656" t="s">
        <v>1187</v>
      </c>
      <c r="D1042" s="657" t="s">
        <v>4966</v>
      </c>
      <c r="E1042" s="651" t="s">
        <v>3833</v>
      </c>
      <c r="F1042" s="652" t="s">
        <v>4063</v>
      </c>
    </row>
    <row r="1043" spans="2:6" x14ac:dyDescent="0.2">
      <c r="B1043" s="665">
        <v>5</v>
      </c>
      <c r="C1043" s="656" t="s">
        <v>1189</v>
      </c>
      <c r="D1043" s="657" t="s">
        <v>4967</v>
      </c>
      <c r="E1043" s="651" t="s">
        <v>3833</v>
      </c>
      <c r="F1043" s="652" t="s">
        <v>3969</v>
      </c>
    </row>
    <row r="1044" spans="2:6" x14ac:dyDescent="0.2">
      <c r="B1044" s="665">
        <v>5</v>
      </c>
      <c r="C1044" s="656" t="s">
        <v>1191</v>
      </c>
      <c r="D1044" s="657" t="s">
        <v>4968</v>
      </c>
      <c r="E1044" s="651" t="s">
        <v>3833</v>
      </c>
      <c r="F1044" s="652" t="s">
        <v>3969</v>
      </c>
    </row>
    <row r="1045" spans="2:6" x14ac:dyDescent="0.2">
      <c r="B1045" s="665">
        <v>5</v>
      </c>
      <c r="C1045" s="656" t="s">
        <v>1193</v>
      </c>
      <c r="D1045" s="657" t="s">
        <v>4969</v>
      </c>
      <c r="E1045" s="651" t="s">
        <v>3833</v>
      </c>
      <c r="F1045" s="652" t="s">
        <v>3969</v>
      </c>
    </row>
    <row r="1046" spans="2:6" x14ac:dyDescent="0.2">
      <c r="B1046" s="665">
        <v>5</v>
      </c>
      <c r="C1046" s="656" t="s">
        <v>1195</v>
      </c>
      <c r="D1046" s="657" t="s">
        <v>4970</v>
      </c>
      <c r="E1046" s="651" t="s">
        <v>3833</v>
      </c>
      <c r="F1046" s="652" t="s">
        <v>4517</v>
      </c>
    </row>
    <row r="1047" spans="2:6" x14ac:dyDescent="0.2">
      <c r="B1047" s="665">
        <v>5</v>
      </c>
      <c r="C1047" s="656" t="s">
        <v>1197</v>
      </c>
      <c r="D1047" s="657" t="s">
        <v>4971</v>
      </c>
      <c r="E1047" s="651" t="s">
        <v>3833</v>
      </c>
      <c r="F1047" s="652" t="s">
        <v>4517</v>
      </c>
    </row>
    <row r="1048" spans="2:6" x14ac:dyDescent="0.2">
      <c r="B1048" s="665">
        <v>5</v>
      </c>
      <c r="C1048" s="656" t="s">
        <v>1199</v>
      </c>
      <c r="D1048" s="657" t="s">
        <v>4972</v>
      </c>
      <c r="E1048" s="651" t="s">
        <v>3833</v>
      </c>
      <c r="F1048" s="652" t="s">
        <v>4517</v>
      </c>
    </row>
    <row r="1049" spans="2:6" x14ac:dyDescent="0.2">
      <c r="B1049" s="665">
        <v>5</v>
      </c>
      <c r="C1049" s="656" t="s">
        <v>1201</v>
      </c>
      <c r="D1049" s="657" t="s">
        <v>4973</v>
      </c>
      <c r="E1049" s="651" t="s">
        <v>3833</v>
      </c>
      <c r="F1049" s="652" t="s">
        <v>4517</v>
      </c>
    </row>
    <row r="1050" spans="2:6" x14ac:dyDescent="0.2">
      <c r="B1050" s="665">
        <v>5</v>
      </c>
      <c r="C1050" s="656" t="s">
        <v>1203</v>
      </c>
      <c r="D1050" s="657" t="s">
        <v>4974</v>
      </c>
      <c r="E1050" s="651" t="s">
        <v>3833</v>
      </c>
      <c r="F1050" s="652" t="s">
        <v>4006</v>
      </c>
    </row>
    <row r="1051" spans="2:6" x14ac:dyDescent="0.2">
      <c r="B1051" s="665">
        <v>5</v>
      </c>
      <c r="C1051" s="656" t="s">
        <v>1205</v>
      </c>
      <c r="D1051" s="657" t="s">
        <v>4343</v>
      </c>
      <c r="E1051" s="651" t="s">
        <v>3833</v>
      </c>
      <c r="F1051" s="652" t="s">
        <v>4001</v>
      </c>
    </row>
    <row r="1052" spans="2:6" x14ac:dyDescent="0.2">
      <c r="B1052" s="665">
        <v>5</v>
      </c>
      <c r="C1052" s="656" t="s">
        <v>1207</v>
      </c>
      <c r="D1052" s="657" t="s">
        <v>4975</v>
      </c>
      <c r="E1052" s="651" t="s">
        <v>3833</v>
      </c>
      <c r="F1052" s="652" t="s">
        <v>3839</v>
      </c>
    </row>
    <row r="1053" spans="2:6" x14ac:dyDescent="0.2">
      <c r="B1053" s="665">
        <v>5</v>
      </c>
      <c r="C1053" s="656" t="s">
        <v>1209</v>
      </c>
      <c r="D1053" s="657" t="s">
        <v>4976</v>
      </c>
      <c r="E1053" s="651" t="s">
        <v>3833</v>
      </c>
      <c r="F1053" s="652" t="s">
        <v>4183</v>
      </c>
    </row>
    <row r="1054" spans="2:6" x14ac:dyDescent="0.2">
      <c r="B1054" s="665">
        <v>5</v>
      </c>
      <c r="C1054" s="656" t="s">
        <v>1211</v>
      </c>
      <c r="D1054" s="657" t="s">
        <v>4352</v>
      </c>
      <c r="E1054" s="651" t="s">
        <v>3833</v>
      </c>
      <c r="F1054" s="652" t="s">
        <v>4571</v>
      </c>
    </row>
    <row r="1055" spans="2:6" x14ac:dyDescent="0.2">
      <c r="B1055" s="665">
        <v>5</v>
      </c>
      <c r="C1055" s="656" t="s">
        <v>1213</v>
      </c>
      <c r="D1055" s="657" t="s">
        <v>4977</v>
      </c>
      <c r="E1055" s="651" t="s">
        <v>3833</v>
      </c>
      <c r="F1055" s="652" t="s">
        <v>3912</v>
      </c>
    </row>
    <row r="1056" spans="2:6" x14ac:dyDescent="0.2">
      <c r="B1056" s="665">
        <v>5</v>
      </c>
      <c r="C1056" s="656" t="s">
        <v>1215</v>
      </c>
      <c r="D1056" s="657" t="s">
        <v>4978</v>
      </c>
      <c r="E1056" s="651" t="s">
        <v>3833</v>
      </c>
      <c r="F1056" s="652" t="s">
        <v>4238</v>
      </c>
    </row>
    <row r="1057" spans="2:6" x14ac:dyDescent="0.2">
      <c r="B1057" s="665">
        <v>5</v>
      </c>
      <c r="C1057" s="656" t="s">
        <v>1217</v>
      </c>
      <c r="D1057" s="657" t="s">
        <v>4979</v>
      </c>
      <c r="E1057" s="651" t="s">
        <v>3833</v>
      </c>
      <c r="F1057" s="652" t="s">
        <v>4238</v>
      </c>
    </row>
    <row r="1058" spans="2:6" x14ac:dyDescent="0.2">
      <c r="B1058" s="665">
        <v>5</v>
      </c>
      <c r="C1058" s="656" t="s">
        <v>1219</v>
      </c>
      <c r="D1058" s="657" t="s">
        <v>3911</v>
      </c>
      <c r="E1058" s="651" t="s">
        <v>3833</v>
      </c>
      <c r="F1058" s="652" t="s">
        <v>3912</v>
      </c>
    </row>
    <row r="1059" spans="2:6" x14ac:dyDescent="0.2">
      <c r="B1059" s="665">
        <v>5</v>
      </c>
      <c r="C1059" s="656" t="s">
        <v>1221</v>
      </c>
      <c r="D1059" s="657" t="s">
        <v>4980</v>
      </c>
      <c r="E1059" s="651" t="s">
        <v>3833</v>
      </c>
      <c r="F1059" s="652" t="s">
        <v>3834</v>
      </c>
    </row>
    <row r="1060" spans="2:6" x14ac:dyDescent="0.2">
      <c r="B1060" s="665">
        <v>5</v>
      </c>
      <c r="C1060" s="656" t="s">
        <v>1223</v>
      </c>
      <c r="D1060" s="657" t="s">
        <v>4981</v>
      </c>
      <c r="E1060" s="651" t="s">
        <v>3833</v>
      </c>
      <c r="F1060" s="652" t="s">
        <v>4982</v>
      </c>
    </row>
    <row r="1061" spans="2:6" x14ac:dyDescent="0.2">
      <c r="B1061" s="665">
        <v>5</v>
      </c>
      <c r="C1061" s="656" t="s">
        <v>1225</v>
      </c>
      <c r="D1061" s="657" t="s">
        <v>4983</v>
      </c>
      <c r="E1061" s="651" t="s">
        <v>3833</v>
      </c>
      <c r="F1061" s="652" t="s">
        <v>3839</v>
      </c>
    </row>
    <row r="1062" spans="2:6" x14ac:dyDescent="0.2">
      <c r="B1062" s="665">
        <v>5</v>
      </c>
      <c r="C1062" s="656" t="s">
        <v>1227</v>
      </c>
      <c r="D1062" s="657" t="s">
        <v>4984</v>
      </c>
      <c r="E1062" s="651" t="s">
        <v>3833</v>
      </c>
      <c r="F1062" s="652" t="s">
        <v>4344</v>
      </c>
    </row>
    <row r="1063" spans="2:6" x14ac:dyDescent="0.2">
      <c r="B1063" s="665">
        <v>5</v>
      </c>
      <c r="C1063" s="656" t="s">
        <v>1229</v>
      </c>
      <c r="D1063" s="657" t="s">
        <v>4985</v>
      </c>
      <c r="E1063" s="651" t="s">
        <v>3833</v>
      </c>
      <c r="F1063" s="652" t="s">
        <v>4235</v>
      </c>
    </row>
    <row r="1064" spans="2:6" x14ac:dyDescent="0.2">
      <c r="B1064" s="665">
        <v>5</v>
      </c>
      <c r="C1064" s="656" t="s">
        <v>1231</v>
      </c>
      <c r="D1064" s="657" t="s">
        <v>4986</v>
      </c>
      <c r="E1064" s="651" t="s">
        <v>3833</v>
      </c>
      <c r="F1064" s="652" t="s">
        <v>3839</v>
      </c>
    </row>
    <row r="1065" spans="2:6" x14ac:dyDescent="0.2">
      <c r="B1065" s="665">
        <v>5</v>
      </c>
      <c r="C1065" s="656" t="s">
        <v>1233</v>
      </c>
      <c r="D1065" s="657" t="s">
        <v>4987</v>
      </c>
      <c r="E1065" s="651" t="s">
        <v>3833</v>
      </c>
      <c r="F1065" s="652" t="s">
        <v>3976</v>
      </c>
    </row>
    <row r="1066" spans="2:6" x14ac:dyDescent="0.2">
      <c r="B1066" s="665">
        <v>5</v>
      </c>
      <c r="C1066" s="656" t="s">
        <v>1235</v>
      </c>
      <c r="D1066" s="657" t="s">
        <v>4587</v>
      </c>
      <c r="E1066" s="651" t="s">
        <v>3833</v>
      </c>
      <c r="F1066" s="652" t="s">
        <v>4988</v>
      </c>
    </row>
    <row r="1067" spans="2:6" x14ac:dyDescent="0.2">
      <c r="B1067" s="665">
        <v>5</v>
      </c>
      <c r="C1067" s="656" t="s">
        <v>1237</v>
      </c>
      <c r="D1067" s="657" t="s">
        <v>4989</v>
      </c>
      <c r="E1067" s="651" t="s">
        <v>3833</v>
      </c>
      <c r="F1067" s="652" t="s">
        <v>4151</v>
      </c>
    </row>
    <row r="1068" spans="2:6" x14ac:dyDescent="0.2">
      <c r="B1068" s="665">
        <v>5</v>
      </c>
      <c r="C1068" s="656" t="s">
        <v>1239</v>
      </c>
      <c r="D1068" s="657" t="s">
        <v>4990</v>
      </c>
      <c r="E1068" s="651" t="s">
        <v>3833</v>
      </c>
      <c r="F1068" s="652" t="s">
        <v>4447</v>
      </c>
    </row>
    <row r="1069" spans="2:6" x14ac:dyDescent="0.2">
      <c r="B1069" s="665">
        <v>5</v>
      </c>
      <c r="C1069" s="656" t="s">
        <v>1241</v>
      </c>
      <c r="D1069" s="657" t="s">
        <v>4991</v>
      </c>
      <c r="E1069" s="651" t="s">
        <v>3833</v>
      </c>
      <c r="F1069" s="652" t="s">
        <v>4072</v>
      </c>
    </row>
    <row r="1070" spans="2:6" x14ac:dyDescent="0.2">
      <c r="B1070" s="665">
        <v>5</v>
      </c>
      <c r="C1070" s="656" t="s">
        <v>1243</v>
      </c>
      <c r="D1070" s="657" t="s">
        <v>4992</v>
      </c>
      <c r="E1070" s="651" t="s">
        <v>3833</v>
      </c>
      <c r="F1070" s="652" t="s">
        <v>4006</v>
      </c>
    </row>
    <row r="1071" spans="2:6" x14ac:dyDescent="0.2">
      <c r="B1071" s="665">
        <v>5</v>
      </c>
      <c r="C1071" s="656" t="s">
        <v>1245</v>
      </c>
      <c r="D1071" s="657" t="s">
        <v>4993</v>
      </c>
      <c r="E1071" s="651" t="s">
        <v>3833</v>
      </c>
      <c r="F1071" s="652" t="s">
        <v>4754</v>
      </c>
    </row>
    <row r="1072" spans="2:6" x14ac:dyDescent="0.2">
      <c r="B1072" s="665">
        <v>5</v>
      </c>
      <c r="C1072" s="656" t="s">
        <v>1247</v>
      </c>
      <c r="D1072" s="657" t="s">
        <v>4994</v>
      </c>
      <c r="E1072" s="651" t="s">
        <v>3833</v>
      </c>
      <c r="F1072" s="652" t="s">
        <v>4210</v>
      </c>
    </row>
    <row r="1073" spans="2:6" x14ac:dyDescent="0.2">
      <c r="B1073" s="665">
        <v>5</v>
      </c>
      <c r="C1073" s="656" t="s">
        <v>1249</v>
      </c>
      <c r="D1073" s="657" t="s">
        <v>4995</v>
      </c>
      <c r="E1073" s="651" t="s">
        <v>3833</v>
      </c>
      <c r="F1073" s="652" t="s">
        <v>4001</v>
      </c>
    </row>
    <row r="1074" spans="2:6" x14ac:dyDescent="0.2">
      <c r="B1074" s="665">
        <v>5</v>
      </c>
      <c r="C1074" s="656" t="s">
        <v>1250</v>
      </c>
      <c r="D1074" s="657" t="s">
        <v>4996</v>
      </c>
      <c r="E1074" s="651" t="s">
        <v>3833</v>
      </c>
      <c r="F1074" s="652" t="s">
        <v>3976</v>
      </c>
    </row>
    <row r="1075" spans="2:6" x14ac:dyDescent="0.2">
      <c r="B1075" s="665">
        <v>5</v>
      </c>
      <c r="C1075" s="656" t="s">
        <v>1251</v>
      </c>
      <c r="D1075" s="657" t="s">
        <v>4997</v>
      </c>
      <c r="E1075" s="651" t="s">
        <v>3833</v>
      </c>
      <c r="F1075" s="652" t="s">
        <v>3969</v>
      </c>
    </row>
    <row r="1076" spans="2:6" x14ac:dyDescent="0.2">
      <c r="B1076" s="665">
        <v>5</v>
      </c>
      <c r="C1076" s="656" t="s">
        <v>1252</v>
      </c>
      <c r="D1076" s="657" t="s">
        <v>4998</v>
      </c>
      <c r="E1076" s="651" t="s">
        <v>3833</v>
      </c>
      <c r="F1076" s="652" t="s">
        <v>3969</v>
      </c>
    </row>
    <row r="1077" spans="2:6" x14ac:dyDescent="0.2">
      <c r="B1077" s="665">
        <v>5</v>
      </c>
      <c r="C1077" s="656" t="s">
        <v>1253</v>
      </c>
      <c r="D1077" s="657" t="s">
        <v>4999</v>
      </c>
      <c r="E1077" s="651" t="s">
        <v>3833</v>
      </c>
      <c r="F1077" s="652" t="s">
        <v>3969</v>
      </c>
    </row>
    <row r="1078" spans="2:6" x14ac:dyDescent="0.2">
      <c r="B1078" s="665">
        <v>5</v>
      </c>
      <c r="C1078" s="656" t="s">
        <v>1254</v>
      </c>
      <c r="D1078" s="657" t="s">
        <v>5000</v>
      </c>
      <c r="E1078" s="651" t="s">
        <v>3833</v>
      </c>
      <c r="F1078" s="652" t="s">
        <v>3969</v>
      </c>
    </row>
    <row r="1079" spans="2:6" x14ac:dyDescent="0.2">
      <c r="B1079" s="665">
        <v>5</v>
      </c>
      <c r="C1079" s="656" t="s">
        <v>1255</v>
      </c>
      <c r="D1079" s="657" t="s">
        <v>5001</v>
      </c>
      <c r="E1079" s="651" t="s">
        <v>3833</v>
      </c>
      <c r="F1079" s="652" t="s">
        <v>4238</v>
      </c>
    </row>
    <row r="1080" spans="2:6" x14ac:dyDescent="0.2">
      <c r="B1080" s="665">
        <v>5</v>
      </c>
      <c r="C1080" s="656" t="s">
        <v>1256</v>
      </c>
      <c r="D1080" s="657" t="s">
        <v>5002</v>
      </c>
      <c r="E1080" s="651" t="s">
        <v>3833</v>
      </c>
      <c r="F1080" s="652" t="s">
        <v>4348</v>
      </c>
    </row>
    <row r="1081" spans="2:6" x14ac:dyDescent="0.2">
      <c r="B1081" s="665">
        <v>5</v>
      </c>
      <c r="C1081" s="656" t="s">
        <v>1257</v>
      </c>
      <c r="D1081" s="657" t="s">
        <v>5003</v>
      </c>
      <c r="E1081" s="651" t="s">
        <v>3833</v>
      </c>
      <c r="F1081" s="652" t="s">
        <v>4348</v>
      </c>
    </row>
    <row r="1082" spans="2:6" x14ac:dyDescent="0.2">
      <c r="B1082" s="665">
        <v>5</v>
      </c>
      <c r="C1082" s="656" t="s">
        <v>1258</v>
      </c>
      <c r="D1082" s="657" t="s">
        <v>5004</v>
      </c>
      <c r="E1082" s="651" t="s">
        <v>3833</v>
      </c>
      <c r="F1082" s="652" t="s">
        <v>4066</v>
      </c>
    </row>
    <row r="1083" spans="2:6" x14ac:dyDescent="0.2">
      <c r="B1083" s="665">
        <v>5</v>
      </c>
      <c r="C1083" s="656" t="s">
        <v>1259</v>
      </c>
      <c r="D1083" s="657" t="s">
        <v>5005</v>
      </c>
      <c r="E1083" s="651" t="s">
        <v>3833</v>
      </c>
      <c r="F1083" s="652" t="s">
        <v>3969</v>
      </c>
    </row>
    <row r="1084" spans="2:6" x14ac:dyDescent="0.2">
      <c r="B1084" s="665">
        <v>5</v>
      </c>
      <c r="C1084" s="656" t="s">
        <v>1260</v>
      </c>
      <c r="D1084" s="657" t="s">
        <v>5006</v>
      </c>
      <c r="E1084" s="651" t="s">
        <v>3833</v>
      </c>
      <c r="F1084" s="652" t="s">
        <v>4063</v>
      </c>
    </row>
    <row r="1085" spans="2:6" x14ac:dyDescent="0.2">
      <c r="B1085" s="665">
        <v>5</v>
      </c>
      <c r="C1085" s="656" t="s">
        <v>1261</v>
      </c>
      <c r="D1085" s="657" t="s">
        <v>5007</v>
      </c>
      <c r="E1085" s="651" t="s">
        <v>3833</v>
      </c>
      <c r="F1085" s="652" t="s">
        <v>4063</v>
      </c>
    </row>
    <row r="1086" spans="2:6" x14ac:dyDescent="0.2">
      <c r="B1086" s="665">
        <v>5</v>
      </c>
      <c r="C1086" s="656" t="s">
        <v>1262</v>
      </c>
      <c r="D1086" s="657" t="s">
        <v>5008</v>
      </c>
      <c r="E1086" s="651" t="s">
        <v>3833</v>
      </c>
      <c r="F1086" s="652" t="s">
        <v>3969</v>
      </c>
    </row>
    <row r="1087" spans="2:6" x14ac:dyDescent="0.2">
      <c r="B1087" s="665">
        <v>5</v>
      </c>
      <c r="C1087" s="656" t="s">
        <v>1263</v>
      </c>
      <c r="D1087" s="657" t="s">
        <v>5009</v>
      </c>
      <c r="E1087" s="651" t="s">
        <v>3833</v>
      </c>
      <c r="F1087" s="652" t="s">
        <v>3834</v>
      </c>
    </row>
    <row r="1088" spans="2:6" x14ac:dyDescent="0.2">
      <c r="B1088" s="665">
        <v>5</v>
      </c>
      <c r="C1088" s="656" t="s">
        <v>1264</v>
      </c>
      <c r="D1088" s="657" t="s">
        <v>5010</v>
      </c>
      <c r="E1088" s="651" t="s">
        <v>3833</v>
      </c>
      <c r="F1088" s="652" t="s">
        <v>3834</v>
      </c>
    </row>
    <row r="1089" spans="2:6" x14ac:dyDescent="0.2">
      <c r="B1089" s="665">
        <v>5</v>
      </c>
      <c r="C1089" s="656" t="s">
        <v>1265</v>
      </c>
      <c r="D1089" s="657" t="s">
        <v>5011</v>
      </c>
      <c r="E1089" s="651" t="s">
        <v>3833</v>
      </c>
      <c r="F1089" s="652" t="s">
        <v>4447</v>
      </c>
    </row>
    <row r="1090" spans="2:6" x14ac:dyDescent="0.2">
      <c r="B1090" s="665">
        <v>5</v>
      </c>
      <c r="C1090" s="656" t="s">
        <v>1266</v>
      </c>
      <c r="D1090" s="657" t="s">
        <v>5012</v>
      </c>
      <c r="E1090" s="651" t="s">
        <v>3833</v>
      </c>
      <c r="F1090" s="652" t="s">
        <v>4151</v>
      </c>
    </row>
    <row r="1091" spans="2:6" x14ac:dyDescent="0.2">
      <c r="B1091" s="665">
        <v>5</v>
      </c>
      <c r="C1091" s="656" t="s">
        <v>1267</v>
      </c>
      <c r="D1091" s="657" t="s">
        <v>5013</v>
      </c>
      <c r="E1091" s="651" t="s">
        <v>3833</v>
      </c>
      <c r="F1091" s="652" t="s">
        <v>3834</v>
      </c>
    </row>
    <row r="1092" spans="2:6" x14ac:dyDescent="0.2">
      <c r="B1092" s="665">
        <v>5</v>
      </c>
      <c r="C1092" s="656" t="s">
        <v>1268</v>
      </c>
      <c r="D1092" s="657" t="s">
        <v>5014</v>
      </c>
      <c r="E1092" s="651" t="s">
        <v>3833</v>
      </c>
      <c r="F1092" s="652" t="s">
        <v>4151</v>
      </c>
    </row>
    <row r="1093" spans="2:6" x14ac:dyDescent="0.2">
      <c r="B1093" s="665">
        <v>5</v>
      </c>
      <c r="C1093" s="656" t="s">
        <v>1269</v>
      </c>
      <c r="D1093" s="657" t="s">
        <v>5015</v>
      </c>
      <c r="E1093" s="651" t="s">
        <v>3833</v>
      </c>
      <c r="F1093" s="652" t="s">
        <v>3834</v>
      </c>
    </row>
    <row r="1094" spans="2:6" x14ac:dyDescent="0.2">
      <c r="B1094" s="665">
        <v>5</v>
      </c>
      <c r="C1094" s="656" t="s">
        <v>1270</v>
      </c>
      <c r="D1094" s="657" t="s">
        <v>5016</v>
      </c>
      <c r="E1094" s="651" t="s">
        <v>3833</v>
      </c>
      <c r="F1094" s="652" t="s">
        <v>3998</v>
      </c>
    </row>
    <row r="1095" spans="2:6" x14ac:dyDescent="0.2">
      <c r="B1095" s="665">
        <v>5</v>
      </c>
      <c r="C1095" s="656" t="s">
        <v>1271</v>
      </c>
      <c r="D1095" s="657" t="s">
        <v>5017</v>
      </c>
      <c r="E1095" s="651" t="s">
        <v>3833</v>
      </c>
      <c r="F1095" s="652" t="s">
        <v>4151</v>
      </c>
    </row>
    <row r="1096" spans="2:6" x14ac:dyDescent="0.2">
      <c r="B1096" s="665">
        <v>5</v>
      </c>
      <c r="C1096" s="656" t="s">
        <v>1272</v>
      </c>
      <c r="D1096" s="657" t="s">
        <v>5018</v>
      </c>
      <c r="E1096" s="651" t="s">
        <v>3833</v>
      </c>
      <c r="F1096" s="652" t="s">
        <v>4151</v>
      </c>
    </row>
    <row r="1097" spans="2:6" x14ac:dyDescent="0.2">
      <c r="B1097" s="665">
        <v>5</v>
      </c>
      <c r="C1097" s="656" t="s">
        <v>1273</v>
      </c>
      <c r="D1097" s="657" t="s">
        <v>5019</v>
      </c>
      <c r="E1097" s="651" t="s">
        <v>3833</v>
      </c>
      <c r="F1097" s="652" t="s">
        <v>4151</v>
      </c>
    </row>
    <row r="1098" spans="2:6" x14ac:dyDescent="0.2">
      <c r="B1098" s="665">
        <v>5</v>
      </c>
      <c r="C1098" s="656" t="s">
        <v>1274</v>
      </c>
      <c r="D1098" s="657" t="s">
        <v>5020</v>
      </c>
      <c r="E1098" s="651" t="s">
        <v>3833</v>
      </c>
      <c r="F1098" s="652" t="s">
        <v>4151</v>
      </c>
    </row>
    <row r="1099" spans="2:6" x14ac:dyDescent="0.2">
      <c r="B1099" s="665">
        <v>5</v>
      </c>
      <c r="C1099" s="656" t="s">
        <v>1275</v>
      </c>
      <c r="D1099" s="657" t="s">
        <v>5021</v>
      </c>
      <c r="E1099" s="651" t="s">
        <v>3833</v>
      </c>
      <c r="F1099" s="652" t="s">
        <v>4019</v>
      </c>
    </row>
    <row r="1100" spans="2:6" x14ac:dyDescent="0.2">
      <c r="B1100" s="665">
        <v>5</v>
      </c>
      <c r="C1100" s="656" t="s">
        <v>1276</v>
      </c>
      <c r="D1100" s="657" t="s">
        <v>4542</v>
      </c>
      <c r="E1100" s="651" t="s">
        <v>3833</v>
      </c>
      <c r="F1100" s="652" t="s">
        <v>3855</v>
      </c>
    </row>
    <row r="1101" spans="2:6" x14ac:dyDescent="0.2">
      <c r="B1101" s="665">
        <v>5</v>
      </c>
      <c r="C1101" s="656" t="s">
        <v>1277</v>
      </c>
      <c r="D1101" s="657" t="s">
        <v>5022</v>
      </c>
      <c r="E1101" s="651" t="s">
        <v>3833</v>
      </c>
      <c r="F1101" s="652" t="s">
        <v>4019</v>
      </c>
    </row>
    <row r="1102" spans="2:6" x14ac:dyDescent="0.2">
      <c r="B1102" s="665">
        <v>5</v>
      </c>
      <c r="C1102" s="656" t="s">
        <v>1278</v>
      </c>
      <c r="D1102" s="657" t="s">
        <v>5023</v>
      </c>
      <c r="E1102" s="651" t="s">
        <v>3833</v>
      </c>
      <c r="F1102" s="652" t="s">
        <v>4019</v>
      </c>
    </row>
    <row r="1103" spans="2:6" x14ac:dyDescent="0.2">
      <c r="B1103" s="665">
        <v>5</v>
      </c>
      <c r="C1103" s="656" t="s">
        <v>1279</v>
      </c>
      <c r="D1103" s="657" t="s">
        <v>5024</v>
      </c>
      <c r="E1103" s="651" t="s">
        <v>3833</v>
      </c>
      <c r="F1103" s="652" t="s">
        <v>3904</v>
      </c>
    </row>
    <row r="1104" spans="2:6" x14ac:dyDescent="0.2">
      <c r="B1104" s="665">
        <v>5</v>
      </c>
      <c r="C1104" s="656" t="s">
        <v>1280</v>
      </c>
      <c r="D1104" s="657" t="s">
        <v>5025</v>
      </c>
      <c r="E1104" s="651" t="s">
        <v>3833</v>
      </c>
      <c r="F1104" s="652" t="s">
        <v>4750</v>
      </c>
    </row>
    <row r="1105" spans="2:6" x14ac:dyDescent="0.2">
      <c r="B1105" s="665">
        <v>5</v>
      </c>
      <c r="C1105" s="656" t="s">
        <v>1281</v>
      </c>
      <c r="D1105" s="657" t="s">
        <v>5026</v>
      </c>
      <c r="E1105" s="651" t="s">
        <v>3833</v>
      </c>
      <c r="F1105" s="652" t="s">
        <v>4533</v>
      </c>
    </row>
    <row r="1106" spans="2:6" x14ac:dyDescent="0.2">
      <c r="B1106" s="665">
        <v>5</v>
      </c>
      <c r="C1106" s="656" t="s">
        <v>1282</v>
      </c>
      <c r="D1106" s="657" t="s">
        <v>5027</v>
      </c>
      <c r="E1106" s="651" t="s">
        <v>3833</v>
      </c>
      <c r="F1106" s="652" t="s">
        <v>4533</v>
      </c>
    </row>
    <row r="1107" spans="2:6" x14ac:dyDescent="0.2">
      <c r="B1107" s="665">
        <v>5</v>
      </c>
      <c r="C1107" s="656" t="s">
        <v>1283</v>
      </c>
      <c r="D1107" s="657" t="s">
        <v>5028</v>
      </c>
      <c r="E1107" s="651" t="s">
        <v>3833</v>
      </c>
      <c r="F1107" s="652" t="s">
        <v>4750</v>
      </c>
    </row>
    <row r="1108" spans="2:6" x14ac:dyDescent="0.2">
      <c r="B1108" s="665">
        <v>5</v>
      </c>
      <c r="C1108" s="656" t="s">
        <v>1284</v>
      </c>
      <c r="D1108" s="657" t="s">
        <v>5029</v>
      </c>
      <c r="E1108" s="651" t="s">
        <v>3833</v>
      </c>
      <c r="F1108" s="652" t="s">
        <v>4750</v>
      </c>
    </row>
    <row r="1109" spans="2:6" x14ac:dyDescent="0.2">
      <c r="B1109" s="665">
        <v>5</v>
      </c>
      <c r="C1109" s="656" t="s">
        <v>1285</v>
      </c>
      <c r="D1109" s="657" t="s">
        <v>5030</v>
      </c>
      <c r="E1109" s="651" t="s">
        <v>3833</v>
      </c>
      <c r="F1109" s="652" t="s">
        <v>4750</v>
      </c>
    </row>
    <row r="1110" spans="2:6" x14ac:dyDescent="0.2">
      <c r="B1110" s="665">
        <v>5</v>
      </c>
      <c r="C1110" s="656" t="s">
        <v>1286</v>
      </c>
      <c r="D1110" s="657" t="s">
        <v>5031</v>
      </c>
      <c r="E1110" s="651" t="s">
        <v>3833</v>
      </c>
      <c r="F1110" s="652" t="s">
        <v>4750</v>
      </c>
    </row>
    <row r="1111" spans="2:6" x14ac:dyDescent="0.2">
      <c r="B1111" s="665">
        <v>5</v>
      </c>
      <c r="C1111" s="656" t="s">
        <v>1287</v>
      </c>
      <c r="D1111" s="657" t="s">
        <v>5032</v>
      </c>
      <c r="E1111" s="651" t="s">
        <v>3833</v>
      </c>
      <c r="F1111" s="652" t="s">
        <v>4518</v>
      </c>
    </row>
    <row r="1112" spans="2:6" x14ac:dyDescent="0.2">
      <c r="B1112" s="665">
        <v>5</v>
      </c>
      <c r="C1112" s="656" t="s">
        <v>1288</v>
      </c>
      <c r="D1112" s="657" t="s">
        <v>5033</v>
      </c>
      <c r="E1112" s="651" t="s">
        <v>3833</v>
      </c>
      <c r="F1112" s="652" t="s">
        <v>4183</v>
      </c>
    </row>
    <row r="1113" spans="2:6" x14ac:dyDescent="0.2">
      <c r="B1113" s="665">
        <v>5</v>
      </c>
      <c r="C1113" s="656" t="s">
        <v>1289</v>
      </c>
      <c r="D1113" s="657" t="s">
        <v>5034</v>
      </c>
      <c r="E1113" s="651" t="s">
        <v>3833</v>
      </c>
      <c r="F1113" s="652" t="s">
        <v>4183</v>
      </c>
    </row>
    <row r="1114" spans="2:6" x14ac:dyDescent="0.2">
      <c r="B1114" s="665">
        <v>5</v>
      </c>
      <c r="C1114" s="656" t="s">
        <v>1290</v>
      </c>
      <c r="D1114" s="657" t="s">
        <v>5035</v>
      </c>
      <c r="E1114" s="651" t="s">
        <v>3833</v>
      </c>
      <c r="F1114" s="652" t="s">
        <v>4183</v>
      </c>
    </row>
    <row r="1115" spans="2:6" x14ac:dyDescent="0.2">
      <c r="B1115" s="665">
        <v>5</v>
      </c>
      <c r="C1115" s="656" t="s">
        <v>1291</v>
      </c>
      <c r="D1115" s="657" t="s">
        <v>5036</v>
      </c>
      <c r="E1115" s="651" t="s">
        <v>3833</v>
      </c>
      <c r="F1115" s="652" t="s">
        <v>4183</v>
      </c>
    </row>
    <row r="1116" spans="2:6" x14ac:dyDescent="0.2">
      <c r="B1116" s="665">
        <v>5</v>
      </c>
      <c r="C1116" s="656" t="s">
        <v>1292</v>
      </c>
      <c r="D1116" s="657" t="s">
        <v>5037</v>
      </c>
      <c r="E1116" s="651" t="s">
        <v>3833</v>
      </c>
      <c r="F1116" s="652" t="s">
        <v>5038</v>
      </c>
    </row>
    <row r="1117" spans="2:6" x14ac:dyDescent="0.2">
      <c r="B1117" s="665">
        <v>5</v>
      </c>
      <c r="C1117" s="656" t="s">
        <v>1293</v>
      </c>
      <c r="D1117" s="657" t="s">
        <v>5039</v>
      </c>
      <c r="E1117" s="651" t="s">
        <v>3833</v>
      </c>
      <c r="F1117" s="652" t="s">
        <v>4169</v>
      </c>
    </row>
    <row r="1118" spans="2:6" x14ac:dyDescent="0.2">
      <c r="B1118" s="665">
        <v>5</v>
      </c>
      <c r="C1118" s="656" t="s">
        <v>1294</v>
      </c>
      <c r="D1118" s="657" t="s">
        <v>5040</v>
      </c>
      <c r="E1118" s="651" t="s">
        <v>3833</v>
      </c>
      <c r="F1118" s="652" t="s">
        <v>4169</v>
      </c>
    </row>
    <row r="1119" spans="2:6" x14ac:dyDescent="0.2">
      <c r="B1119" s="665">
        <v>5</v>
      </c>
      <c r="C1119" s="656" t="s">
        <v>1295</v>
      </c>
      <c r="D1119" s="657" t="s">
        <v>5041</v>
      </c>
      <c r="E1119" s="651" t="s">
        <v>3833</v>
      </c>
      <c r="F1119" s="652" t="s">
        <v>4235</v>
      </c>
    </row>
    <row r="1120" spans="2:6" x14ac:dyDescent="0.2">
      <c r="B1120" s="665">
        <v>5</v>
      </c>
      <c r="C1120" s="656" t="s">
        <v>1296</v>
      </c>
      <c r="D1120" s="657" t="s">
        <v>5042</v>
      </c>
      <c r="E1120" s="651" t="s">
        <v>3833</v>
      </c>
      <c r="F1120" s="652" t="s">
        <v>4019</v>
      </c>
    </row>
    <row r="1121" spans="2:6" x14ac:dyDescent="0.2">
      <c r="B1121" s="665">
        <v>5</v>
      </c>
      <c r="C1121" s="656" t="s">
        <v>1297</v>
      </c>
      <c r="D1121" s="657" t="s">
        <v>5043</v>
      </c>
      <c r="E1121" s="651" t="s">
        <v>3833</v>
      </c>
      <c r="F1121" s="652" t="s">
        <v>4088</v>
      </c>
    </row>
    <row r="1122" spans="2:6" x14ac:dyDescent="0.2">
      <c r="B1122" s="665">
        <v>5</v>
      </c>
      <c r="C1122" s="656" t="s">
        <v>1298</v>
      </c>
      <c r="D1122" s="657" t="s">
        <v>5044</v>
      </c>
      <c r="E1122" s="651" t="s">
        <v>3833</v>
      </c>
      <c r="F1122" s="652" t="s">
        <v>4019</v>
      </c>
    </row>
    <row r="1123" spans="2:6" x14ac:dyDescent="0.2">
      <c r="B1123" s="665">
        <v>5</v>
      </c>
      <c r="C1123" s="656" t="s">
        <v>1299</v>
      </c>
      <c r="D1123" s="657" t="s">
        <v>5045</v>
      </c>
      <c r="E1123" s="651" t="s">
        <v>3833</v>
      </c>
      <c r="F1123" s="652" t="s">
        <v>3937</v>
      </c>
    </row>
    <row r="1124" spans="2:6" x14ac:dyDescent="0.2">
      <c r="B1124" s="665">
        <v>5</v>
      </c>
      <c r="C1124" s="656" t="s">
        <v>1300</v>
      </c>
      <c r="D1124" s="657" t="s">
        <v>5046</v>
      </c>
      <c r="E1124" s="651" t="s">
        <v>3833</v>
      </c>
      <c r="F1124" s="652" t="s">
        <v>4019</v>
      </c>
    </row>
    <row r="1125" spans="2:6" x14ac:dyDescent="0.2">
      <c r="B1125" s="665">
        <v>5</v>
      </c>
      <c r="C1125" s="656" t="s">
        <v>1301</v>
      </c>
      <c r="D1125" s="657" t="s">
        <v>5047</v>
      </c>
      <c r="E1125" s="651" t="s">
        <v>3833</v>
      </c>
      <c r="F1125" s="652" t="s">
        <v>3919</v>
      </c>
    </row>
    <row r="1126" spans="2:6" x14ac:dyDescent="0.2">
      <c r="B1126" s="665">
        <v>5</v>
      </c>
      <c r="C1126" s="656" t="s">
        <v>1302</v>
      </c>
      <c r="D1126" s="657" t="s">
        <v>5048</v>
      </c>
      <c r="E1126" s="651" t="s">
        <v>3833</v>
      </c>
      <c r="F1126" s="652" t="s">
        <v>4019</v>
      </c>
    </row>
    <row r="1127" spans="2:6" x14ac:dyDescent="0.2">
      <c r="B1127" s="665">
        <v>5</v>
      </c>
      <c r="C1127" s="656" t="s">
        <v>1303</v>
      </c>
      <c r="D1127" s="657" t="s">
        <v>5021</v>
      </c>
      <c r="E1127" s="651" t="s">
        <v>3833</v>
      </c>
      <c r="F1127" s="652" t="s">
        <v>4019</v>
      </c>
    </row>
    <row r="1128" spans="2:6" x14ac:dyDescent="0.2">
      <c r="B1128" s="665">
        <v>5</v>
      </c>
      <c r="C1128" s="656" t="s">
        <v>1304</v>
      </c>
      <c r="D1128" s="657" t="s">
        <v>5049</v>
      </c>
      <c r="E1128" s="651" t="s">
        <v>3833</v>
      </c>
      <c r="F1128" s="652" t="s">
        <v>4019</v>
      </c>
    </row>
    <row r="1129" spans="2:6" x14ac:dyDescent="0.2">
      <c r="B1129" s="665">
        <v>5</v>
      </c>
      <c r="C1129" s="656" t="s">
        <v>1305</v>
      </c>
      <c r="D1129" s="657" t="s">
        <v>5050</v>
      </c>
      <c r="E1129" s="651" t="s">
        <v>3833</v>
      </c>
      <c r="F1129" s="652" t="s">
        <v>4019</v>
      </c>
    </row>
    <row r="1130" spans="2:6" x14ac:dyDescent="0.2">
      <c r="B1130" s="665">
        <v>5</v>
      </c>
      <c r="C1130" s="656" t="s">
        <v>1306</v>
      </c>
      <c r="D1130" s="657" t="s">
        <v>4950</v>
      </c>
      <c r="E1130" s="651" t="s">
        <v>3833</v>
      </c>
      <c r="F1130" s="652" t="s">
        <v>4019</v>
      </c>
    </row>
    <row r="1131" spans="2:6" x14ac:dyDescent="0.2">
      <c r="B1131" s="665">
        <v>5</v>
      </c>
      <c r="C1131" s="656" t="s">
        <v>1307</v>
      </c>
      <c r="D1131" s="657" t="s">
        <v>5051</v>
      </c>
      <c r="E1131" s="651" t="s">
        <v>3833</v>
      </c>
      <c r="F1131" s="652" t="s">
        <v>4088</v>
      </c>
    </row>
    <row r="1132" spans="2:6" x14ac:dyDescent="0.2">
      <c r="B1132" s="665">
        <v>5</v>
      </c>
      <c r="C1132" s="656" t="s">
        <v>1308</v>
      </c>
      <c r="D1132" s="657" t="s">
        <v>5042</v>
      </c>
      <c r="E1132" s="651" t="s">
        <v>3833</v>
      </c>
      <c r="F1132" s="652" t="s">
        <v>4019</v>
      </c>
    </row>
    <row r="1133" spans="2:6" x14ac:dyDescent="0.2">
      <c r="B1133" s="665">
        <v>5</v>
      </c>
      <c r="C1133" s="656" t="s">
        <v>1309</v>
      </c>
      <c r="D1133" s="657" t="s">
        <v>5047</v>
      </c>
      <c r="E1133" s="651" t="s">
        <v>3833</v>
      </c>
      <c r="F1133" s="652" t="s">
        <v>3919</v>
      </c>
    </row>
    <row r="1134" spans="2:6" x14ac:dyDescent="0.2">
      <c r="B1134" s="665">
        <v>5</v>
      </c>
      <c r="C1134" s="656" t="s">
        <v>1310</v>
      </c>
      <c r="D1134" s="657" t="s">
        <v>4081</v>
      </c>
      <c r="E1134" s="651" t="s">
        <v>3833</v>
      </c>
      <c r="F1134" s="652" t="s">
        <v>3887</v>
      </c>
    </row>
    <row r="1135" spans="2:6" x14ac:dyDescent="0.2">
      <c r="B1135" s="665">
        <v>5</v>
      </c>
      <c r="C1135" s="656" t="s">
        <v>1311</v>
      </c>
      <c r="D1135" s="657" t="s">
        <v>5052</v>
      </c>
      <c r="E1135" s="651" t="s">
        <v>3833</v>
      </c>
      <c r="F1135" s="652" t="s">
        <v>4072</v>
      </c>
    </row>
    <row r="1136" spans="2:6" x14ac:dyDescent="0.2">
      <c r="B1136" s="665">
        <v>5</v>
      </c>
      <c r="C1136" s="656" t="s">
        <v>1312</v>
      </c>
      <c r="D1136" s="657" t="s">
        <v>5053</v>
      </c>
      <c r="E1136" s="651" t="s">
        <v>3833</v>
      </c>
      <c r="F1136" s="652" t="s">
        <v>4072</v>
      </c>
    </row>
    <row r="1137" spans="2:6" x14ac:dyDescent="0.2">
      <c r="B1137" s="665">
        <v>5</v>
      </c>
      <c r="C1137" s="656" t="s">
        <v>1313</v>
      </c>
      <c r="D1137" s="657" t="s">
        <v>5054</v>
      </c>
      <c r="E1137" s="651" t="s">
        <v>3833</v>
      </c>
      <c r="F1137" s="652" t="s">
        <v>4072</v>
      </c>
    </row>
    <row r="1138" spans="2:6" x14ac:dyDescent="0.2">
      <c r="B1138" s="665">
        <v>5</v>
      </c>
      <c r="C1138" s="656" t="s">
        <v>1314</v>
      </c>
      <c r="D1138" s="657" t="s">
        <v>4956</v>
      </c>
      <c r="E1138" s="651" t="s">
        <v>3833</v>
      </c>
      <c r="F1138" s="652" t="s">
        <v>3887</v>
      </c>
    </row>
    <row r="1139" spans="2:6" x14ac:dyDescent="0.2">
      <c r="B1139" s="665">
        <v>5</v>
      </c>
      <c r="C1139" s="656" t="s">
        <v>1315</v>
      </c>
      <c r="D1139" s="657" t="s">
        <v>5055</v>
      </c>
      <c r="E1139" s="651" t="s">
        <v>3833</v>
      </c>
      <c r="F1139" s="652" t="s">
        <v>4417</v>
      </c>
    </row>
    <row r="1140" spans="2:6" x14ac:dyDescent="0.2">
      <c r="B1140" s="665">
        <v>5</v>
      </c>
      <c r="C1140" s="656" t="s">
        <v>1316</v>
      </c>
      <c r="D1140" s="657" t="s">
        <v>5056</v>
      </c>
      <c r="E1140" s="651" t="s">
        <v>3833</v>
      </c>
      <c r="F1140" s="652" t="s">
        <v>3937</v>
      </c>
    </row>
    <row r="1141" spans="2:6" x14ac:dyDescent="0.2">
      <c r="B1141" s="665">
        <v>5</v>
      </c>
      <c r="C1141" s="656" t="s">
        <v>1317</v>
      </c>
      <c r="D1141" s="657" t="s">
        <v>5057</v>
      </c>
      <c r="E1141" s="651" t="s">
        <v>3833</v>
      </c>
      <c r="F1141" s="652" t="s">
        <v>5058</v>
      </c>
    </row>
    <row r="1142" spans="2:6" x14ac:dyDescent="0.2">
      <c r="B1142" s="665">
        <v>5</v>
      </c>
      <c r="C1142" s="656" t="s">
        <v>1318</v>
      </c>
      <c r="D1142" s="657" t="s">
        <v>5059</v>
      </c>
      <c r="E1142" s="651" t="s">
        <v>3833</v>
      </c>
      <c r="F1142" s="652" t="s">
        <v>3959</v>
      </c>
    </row>
    <row r="1143" spans="2:6" x14ac:dyDescent="0.2">
      <c r="B1143" s="665">
        <v>5</v>
      </c>
      <c r="C1143" s="656" t="s">
        <v>1319</v>
      </c>
      <c r="D1143" s="657" t="s">
        <v>5060</v>
      </c>
      <c r="E1143" s="651" t="s">
        <v>3833</v>
      </c>
      <c r="F1143" s="652" t="s">
        <v>3959</v>
      </c>
    </row>
    <row r="1144" spans="2:6" x14ac:dyDescent="0.2">
      <c r="B1144" s="665">
        <v>5</v>
      </c>
      <c r="C1144" s="656" t="s">
        <v>1320</v>
      </c>
      <c r="D1144" s="657" t="s">
        <v>5061</v>
      </c>
      <c r="E1144" s="651" t="s">
        <v>3833</v>
      </c>
      <c r="F1144" s="652" t="s">
        <v>3942</v>
      </c>
    </row>
    <row r="1145" spans="2:6" x14ac:dyDescent="0.2">
      <c r="B1145" s="665">
        <v>5</v>
      </c>
      <c r="C1145" s="656" t="s">
        <v>1321</v>
      </c>
      <c r="D1145" s="657" t="s">
        <v>4378</v>
      </c>
      <c r="E1145" s="651" t="s">
        <v>3833</v>
      </c>
      <c r="F1145" s="652" t="s">
        <v>4043</v>
      </c>
    </row>
    <row r="1146" spans="2:6" x14ac:dyDescent="0.2">
      <c r="B1146" s="665">
        <v>5</v>
      </c>
      <c r="C1146" s="656" t="s">
        <v>1322</v>
      </c>
      <c r="D1146" s="657" t="s">
        <v>5062</v>
      </c>
      <c r="E1146" s="651" t="s">
        <v>3833</v>
      </c>
      <c r="F1146" s="652" t="s">
        <v>3904</v>
      </c>
    </row>
    <row r="1147" spans="2:6" x14ac:dyDescent="0.2">
      <c r="B1147" s="665">
        <v>5</v>
      </c>
      <c r="C1147" s="656" t="s">
        <v>1323</v>
      </c>
      <c r="D1147" s="657" t="s">
        <v>5063</v>
      </c>
      <c r="E1147" s="651" t="s">
        <v>3833</v>
      </c>
      <c r="F1147" s="652" t="s">
        <v>4019</v>
      </c>
    </row>
    <row r="1148" spans="2:6" x14ac:dyDescent="0.2">
      <c r="B1148" s="665">
        <v>5</v>
      </c>
      <c r="C1148" s="656" t="s">
        <v>1324</v>
      </c>
      <c r="D1148" s="657" t="s">
        <v>5064</v>
      </c>
      <c r="E1148" s="651" t="s">
        <v>3833</v>
      </c>
      <c r="F1148" s="652" t="s">
        <v>3904</v>
      </c>
    </row>
    <row r="1149" spans="2:6" x14ac:dyDescent="0.2">
      <c r="B1149" s="665">
        <v>5</v>
      </c>
      <c r="C1149" s="656" t="s">
        <v>1325</v>
      </c>
      <c r="D1149" s="657" t="s">
        <v>5065</v>
      </c>
      <c r="E1149" s="651" t="s">
        <v>3833</v>
      </c>
      <c r="F1149" s="652" t="s">
        <v>4519</v>
      </c>
    </row>
    <row r="1150" spans="2:6" x14ac:dyDescent="0.2">
      <c r="B1150" s="665">
        <v>5</v>
      </c>
      <c r="C1150" s="656" t="s">
        <v>1326</v>
      </c>
      <c r="D1150" s="657" t="s">
        <v>5066</v>
      </c>
      <c r="E1150" s="651" t="s">
        <v>3833</v>
      </c>
      <c r="F1150" s="652" t="s">
        <v>4072</v>
      </c>
    </row>
    <row r="1151" spans="2:6" x14ac:dyDescent="0.2">
      <c r="B1151" s="665">
        <v>5</v>
      </c>
      <c r="C1151" s="656" t="s">
        <v>1327</v>
      </c>
      <c r="D1151" s="657" t="s">
        <v>4071</v>
      </c>
      <c r="E1151" s="651" t="s">
        <v>3833</v>
      </c>
      <c r="F1151" s="652" t="s">
        <v>4072</v>
      </c>
    </row>
    <row r="1152" spans="2:6" x14ac:dyDescent="0.2">
      <c r="B1152" s="665">
        <v>5</v>
      </c>
      <c r="C1152" s="656" t="s">
        <v>1328</v>
      </c>
      <c r="D1152" s="657" t="s">
        <v>5067</v>
      </c>
      <c r="E1152" s="651" t="s">
        <v>3833</v>
      </c>
      <c r="F1152" s="652" t="s">
        <v>4072</v>
      </c>
    </row>
    <row r="1153" spans="2:6" x14ac:dyDescent="0.2">
      <c r="B1153" s="665">
        <v>5</v>
      </c>
      <c r="C1153" s="656" t="s">
        <v>1329</v>
      </c>
      <c r="D1153" s="657" t="s">
        <v>5068</v>
      </c>
      <c r="E1153" s="651" t="s">
        <v>3833</v>
      </c>
      <c r="F1153" s="652" t="s">
        <v>4072</v>
      </c>
    </row>
    <row r="1154" spans="2:6" x14ac:dyDescent="0.2">
      <c r="B1154" s="665">
        <v>5</v>
      </c>
      <c r="C1154" s="656" t="s">
        <v>1330</v>
      </c>
      <c r="D1154" s="657" t="s">
        <v>5069</v>
      </c>
      <c r="E1154" s="651" t="s">
        <v>3833</v>
      </c>
      <c r="F1154" s="652" t="s">
        <v>4760</v>
      </c>
    </row>
    <row r="1155" spans="2:6" x14ac:dyDescent="0.2">
      <c r="B1155" s="665">
        <v>5</v>
      </c>
      <c r="C1155" s="656" t="s">
        <v>1331</v>
      </c>
      <c r="D1155" s="657" t="s">
        <v>5070</v>
      </c>
      <c r="E1155" s="651" t="s">
        <v>3833</v>
      </c>
      <c r="F1155" s="652" t="s">
        <v>4275</v>
      </c>
    </row>
    <row r="1156" spans="2:6" x14ac:dyDescent="0.2">
      <c r="B1156" s="665">
        <v>5</v>
      </c>
      <c r="C1156" s="656" t="s">
        <v>1332</v>
      </c>
      <c r="D1156" s="657" t="s">
        <v>4270</v>
      </c>
      <c r="E1156" s="651" t="s">
        <v>3833</v>
      </c>
      <c r="F1156" s="652" t="s">
        <v>3942</v>
      </c>
    </row>
    <row r="1157" spans="2:6" x14ac:dyDescent="0.2">
      <c r="B1157" s="665">
        <v>5</v>
      </c>
      <c r="C1157" s="656" t="s">
        <v>1333</v>
      </c>
      <c r="D1157" s="657" t="s">
        <v>5071</v>
      </c>
      <c r="E1157" s="651" t="s">
        <v>3833</v>
      </c>
      <c r="F1157" s="652" t="s">
        <v>3942</v>
      </c>
    </row>
    <row r="1158" spans="2:6" x14ac:dyDescent="0.2">
      <c r="B1158" s="665">
        <v>5</v>
      </c>
      <c r="C1158" s="656" t="s">
        <v>1334</v>
      </c>
      <c r="D1158" s="657" t="s">
        <v>5072</v>
      </c>
      <c r="E1158" s="651" t="s">
        <v>3833</v>
      </c>
      <c r="F1158" s="652" t="s">
        <v>4760</v>
      </c>
    </row>
    <row r="1159" spans="2:6" x14ac:dyDescent="0.2">
      <c r="B1159" s="665">
        <v>5</v>
      </c>
      <c r="C1159" s="656" t="s">
        <v>1335</v>
      </c>
      <c r="D1159" s="657" t="s">
        <v>5073</v>
      </c>
      <c r="E1159" s="651" t="s">
        <v>3833</v>
      </c>
      <c r="F1159" s="652" t="s">
        <v>3959</v>
      </c>
    </row>
    <row r="1160" spans="2:6" x14ac:dyDescent="0.2">
      <c r="B1160" s="665">
        <v>5</v>
      </c>
      <c r="C1160" s="656" t="s">
        <v>1336</v>
      </c>
      <c r="D1160" s="657" t="s">
        <v>4362</v>
      </c>
      <c r="E1160" s="651" t="s">
        <v>3833</v>
      </c>
      <c r="F1160" s="652" t="s">
        <v>3950</v>
      </c>
    </row>
    <row r="1161" spans="2:6" x14ac:dyDescent="0.2">
      <c r="B1161" s="665">
        <v>5</v>
      </c>
      <c r="C1161" s="656" t="s">
        <v>1337</v>
      </c>
      <c r="D1161" s="657" t="s">
        <v>5074</v>
      </c>
      <c r="E1161" s="651" t="s">
        <v>3833</v>
      </c>
      <c r="F1161" s="652" t="s">
        <v>4024</v>
      </c>
    </row>
    <row r="1162" spans="2:6" x14ac:dyDescent="0.2">
      <c r="B1162" s="665">
        <v>5</v>
      </c>
      <c r="C1162" s="656" t="s">
        <v>1338</v>
      </c>
      <c r="D1162" s="657" t="s">
        <v>5075</v>
      </c>
      <c r="E1162" s="651" t="s">
        <v>3833</v>
      </c>
      <c r="F1162" s="652" t="s">
        <v>3950</v>
      </c>
    </row>
    <row r="1163" spans="2:6" x14ac:dyDescent="0.2">
      <c r="B1163" s="665">
        <v>5</v>
      </c>
      <c r="C1163" s="656" t="s">
        <v>1339</v>
      </c>
      <c r="D1163" s="657" t="s">
        <v>5076</v>
      </c>
      <c r="E1163" s="651" t="s">
        <v>3833</v>
      </c>
      <c r="F1163" s="652" t="s">
        <v>3959</v>
      </c>
    </row>
    <row r="1164" spans="2:6" x14ac:dyDescent="0.2">
      <c r="B1164" s="665">
        <v>5</v>
      </c>
      <c r="C1164" s="656" t="s">
        <v>1340</v>
      </c>
      <c r="D1164" s="657" t="s">
        <v>5077</v>
      </c>
      <c r="E1164" s="651" t="s">
        <v>3833</v>
      </c>
      <c r="F1164" s="652" t="s">
        <v>3959</v>
      </c>
    </row>
    <row r="1165" spans="2:6" x14ac:dyDescent="0.2">
      <c r="B1165" s="665">
        <v>5</v>
      </c>
      <c r="C1165" s="656" t="s">
        <v>1341</v>
      </c>
      <c r="D1165" s="657" t="s">
        <v>4368</v>
      </c>
      <c r="E1165" s="651" t="s">
        <v>3833</v>
      </c>
      <c r="F1165" s="652" t="s">
        <v>3950</v>
      </c>
    </row>
    <row r="1166" spans="2:6" x14ac:dyDescent="0.2">
      <c r="B1166" s="665">
        <v>5</v>
      </c>
      <c r="C1166" s="656" t="s">
        <v>1342</v>
      </c>
      <c r="D1166" s="657" t="s">
        <v>5078</v>
      </c>
      <c r="E1166" s="651" t="s">
        <v>3833</v>
      </c>
      <c r="F1166" s="652" t="s">
        <v>3959</v>
      </c>
    </row>
    <row r="1167" spans="2:6" x14ac:dyDescent="0.2">
      <c r="B1167" s="665">
        <v>5</v>
      </c>
      <c r="C1167" s="656" t="s">
        <v>1343</v>
      </c>
      <c r="D1167" s="657" t="s">
        <v>5079</v>
      </c>
      <c r="E1167" s="651" t="s">
        <v>3833</v>
      </c>
      <c r="F1167" s="652" t="s">
        <v>3959</v>
      </c>
    </row>
    <row r="1168" spans="2:6" x14ac:dyDescent="0.2">
      <c r="B1168" s="665">
        <v>5</v>
      </c>
      <c r="C1168" s="656" t="s">
        <v>1344</v>
      </c>
      <c r="D1168" s="657" t="s">
        <v>4392</v>
      </c>
      <c r="E1168" s="651" t="s">
        <v>3833</v>
      </c>
      <c r="F1168" s="652" t="s">
        <v>3978</v>
      </c>
    </row>
    <row r="1169" spans="2:6" x14ac:dyDescent="0.2">
      <c r="B1169" s="665">
        <v>5</v>
      </c>
      <c r="C1169" s="656" t="s">
        <v>1345</v>
      </c>
      <c r="D1169" s="657" t="s">
        <v>4394</v>
      </c>
      <c r="E1169" s="651" t="s">
        <v>3833</v>
      </c>
      <c r="F1169" s="652" t="s">
        <v>3978</v>
      </c>
    </row>
    <row r="1170" spans="2:6" x14ac:dyDescent="0.2">
      <c r="B1170" s="665">
        <v>5</v>
      </c>
      <c r="C1170" s="656" t="s">
        <v>1346</v>
      </c>
      <c r="D1170" s="657" t="s">
        <v>4396</v>
      </c>
      <c r="E1170" s="651" t="s">
        <v>3833</v>
      </c>
      <c r="F1170" s="652" t="s">
        <v>3978</v>
      </c>
    </row>
    <row r="1171" spans="2:6" x14ac:dyDescent="0.2">
      <c r="B1171" s="665">
        <v>5</v>
      </c>
      <c r="C1171" s="656" t="s">
        <v>1347</v>
      </c>
      <c r="D1171" s="657" t="s">
        <v>4398</v>
      </c>
      <c r="E1171" s="651" t="s">
        <v>3833</v>
      </c>
      <c r="F1171" s="652" t="s">
        <v>3978</v>
      </c>
    </row>
    <row r="1172" spans="2:6" x14ac:dyDescent="0.2">
      <c r="B1172" s="665">
        <v>5</v>
      </c>
      <c r="C1172" s="656" t="s">
        <v>1348</v>
      </c>
      <c r="D1172" s="657" t="s">
        <v>4400</v>
      </c>
      <c r="E1172" s="651" t="s">
        <v>3833</v>
      </c>
      <c r="F1172" s="652" t="s">
        <v>3978</v>
      </c>
    </row>
    <row r="1173" spans="2:6" x14ac:dyDescent="0.2">
      <c r="B1173" s="665">
        <v>5</v>
      </c>
      <c r="C1173" s="656" t="s">
        <v>1349</v>
      </c>
      <c r="D1173" s="657" t="s">
        <v>4402</v>
      </c>
      <c r="E1173" s="651" t="s">
        <v>3833</v>
      </c>
      <c r="F1173" s="652" t="s">
        <v>3978</v>
      </c>
    </row>
    <row r="1174" spans="2:6" x14ac:dyDescent="0.2">
      <c r="B1174" s="665">
        <v>5</v>
      </c>
      <c r="C1174" s="656" t="s">
        <v>1350</v>
      </c>
      <c r="D1174" s="657" t="s">
        <v>4404</v>
      </c>
      <c r="E1174" s="651" t="s">
        <v>3833</v>
      </c>
      <c r="F1174" s="652" t="s">
        <v>3978</v>
      </c>
    </row>
    <row r="1175" spans="2:6" x14ac:dyDescent="0.2">
      <c r="B1175" s="665">
        <v>5</v>
      </c>
      <c r="C1175" s="656" t="s">
        <v>1351</v>
      </c>
      <c r="D1175" s="657" t="s">
        <v>5080</v>
      </c>
      <c r="E1175" s="651" t="s">
        <v>3833</v>
      </c>
      <c r="F1175" s="652" t="s">
        <v>3959</v>
      </c>
    </row>
    <row r="1176" spans="2:6" x14ac:dyDescent="0.2">
      <c r="B1176" s="665">
        <v>5</v>
      </c>
      <c r="C1176" s="656" t="s">
        <v>1352</v>
      </c>
      <c r="D1176" s="657" t="s">
        <v>4384</v>
      </c>
      <c r="E1176" s="651" t="s">
        <v>3833</v>
      </c>
      <c r="F1176" s="652" t="s">
        <v>3959</v>
      </c>
    </row>
    <row r="1177" spans="2:6" x14ac:dyDescent="0.2">
      <c r="B1177" s="665">
        <v>5</v>
      </c>
      <c r="C1177" s="656" t="s">
        <v>1353</v>
      </c>
      <c r="D1177" s="657" t="s">
        <v>5081</v>
      </c>
      <c r="E1177" s="651" t="s">
        <v>3833</v>
      </c>
      <c r="F1177" s="652" t="s">
        <v>3919</v>
      </c>
    </row>
    <row r="1178" spans="2:6" x14ac:dyDescent="0.2">
      <c r="B1178" s="665">
        <v>5</v>
      </c>
      <c r="C1178" s="656" t="s">
        <v>1354</v>
      </c>
      <c r="D1178" s="657" t="s">
        <v>5082</v>
      </c>
      <c r="E1178" s="651" t="s">
        <v>3833</v>
      </c>
      <c r="F1178" s="652" t="s">
        <v>4019</v>
      </c>
    </row>
    <row r="1179" spans="2:6" x14ac:dyDescent="0.2">
      <c r="B1179" s="665">
        <v>5</v>
      </c>
      <c r="C1179" s="656" t="s">
        <v>1355</v>
      </c>
      <c r="D1179" s="657" t="s">
        <v>4305</v>
      </c>
      <c r="E1179" s="651" t="s">
        <v>3833</v>
      </c>
      <c r="F1179" s="652" t="s">
        <v>4417</v>
      </c>
    </row>
    <row r="1180" spans="2:6" x14ac:dyDescent="0.2">
      <c r="B1180" s="665">
        <v>5</v>
      </c>
      <c r="C1180" s="656" t="s">
        <v>1356</v>
      </c>
      <c r="D1180" s="657" t="s">
        <v>5083</v>
      </c>
      <c r="E1180" s="651" t="s">
        <v>3833</v>
      </c>
      <c r="F1180" s="652" t="s">
        <v>4373</v>
      </c>
    </row>
    <row r="1181" spans="2:6" x14ac:dyDescent="0.2">
      <c r="B1181" s="665">
        <v>5</v>
      </c>
      <c r="C1181" s="656" t="s">
        <v>1357</v>
      </c>
      <c r="D1181" s="657" t="s">
        <v>5084</v>
      </c>
      <c r="E1181" s="651" t="s">
        <v>3833</v>
      </c>
      <c r="F1181" s="652" t="s">
        <v>4373</v>
      </c>
    </row>
    <row r="1182" spans="2:6" x14ac:dyDescent="0.2">
      <c r="B1182" s="665">
        <v>5</v>
      </c>
      <c r="C1182" s="656" t="s">
        <v>1358</v>
      </c>
      <c r="D1182" s="657" t="s">
        <v>4244</v>
      </c>
      <c r="E1182" s="651" t="s">
        <v>3833</v>
      </c>
      <c r="F1182" s="652" t="s">
        <v>4373</v>
      </c>
    </row>
    <row r="1183" spans="2:6" x14ac:dyDescent="0.2">
      <c r="B1183" s="665">
        <v>5</v>
      </c>
      <c r="C1183" s="656" t="s">
        <v>1359</v>
      </c>
      <c r="D1183" s="657" t="s">
        <v>5085</v>
      </c>
      <c r="E1183" s="651" t="s">
        <v>3833</v>
      </c>
      <c r="F1183" s="652" t="s">
        <v>3959</v>
      </c>
    </row>
    <row r="1184" spans="2:6" x14ac:dyDescent="0.2">
      <c r="B1184" s="665">
        <v>5</v>
      </c>
      <c r="C1184" s="656" t="s">
        <v>1360</v>
      </c>
      <c r="D1184" s="657" t="s">
        <v>5086</v>
      </c>
      <c r="E1184" s="651" t="s">
        <v>3833</v>
      </c>
      <c r="F1184" s="652" t="s">
        <v>4373</v>
      </c>
    </row>
    <row r="1185" spans="2:6" x14ac:dyDescent="0.2">
      <c r="B1185" s="665">
        <v>5</v>
      </c>
      <c r="C1185" s="656" t="s">
        <v>1361</v>
      </c>
      <c r="D1185" s="657" t="s">
        <v>5087</v>
      </c>
      <c r="E1185" s="651" t="s">
        <v>3833</v>
      </c>
      <c r="F1185" s="652" t="s">
        <v>3942</v>
      </c>
    </row>
    <row r="1186" spans="2:6" x14ac:dyDescent="0.2">
      <c r="B1186" s="665">
        <v>5</v>
      </c>
      <c r="C1186" s="656" t="s">
        <v>1362</v>
      </c>
      <c r="D1186" s="657" t="s">
        <v>5088</v>
      </c>
      <c r="E1186" s="651" t="s">
        <v>3833</v>
      </c>
      <c r="F1186" s="652" t="s">
        <v>4043</v>
      </c>
    </row>
    <row r="1187" spans="2:6" x14ac:dyDescent="0.2">
      <c r="B1187" s="665">
        <v>5</v>
      </c>
      <c r="C1187" s="656" t="s">
        <v>1363</v>
      </c>
      <c r="D1187" s="657" t="s">
        <v>5089</v>
      </c>
      <c r="E1187" s="651" t="s">
        <v>3833</v>
      </c>
      <c r="F1187" s="652" t="s">
        <v>3950</v>
      </c>
    </row>
    <row r="1188" spans="2:6" x14ac:dyDescent="0.2">
      <c r="B1188" s="665">
        <v>5</v>
      </c>
      <c r="C1188" s="656" t="s">
        <v>1364</v>
      </c>
      <c r="D1188" s="657" t="s">
        <v>5090</v>
      </c>
      <c r="E1188" s="651" t="s">
        <v>3833</v>
      </c>
      <c r="F1188" s="652" t="s">
        <v>4275</v>
      </c>
    </row>
    <row r="1189" spans="2:6" x14ac:dyDescent="0.2">
      <c r="B1189" s="665">
        <v>5</v>
      </c>
      <c r="C1189" s="656" t="s">
        <v>1365</v>
      </c>
      <c r="D1189" s="657" t="s">
        <v>5091</v>
      </c>
      <c r="E1189" s="651" t="s">
        <v>3833</v>
      </c>
      <c r="F1189" s="652" t="s">
        <v>4275</v>
      </c>
    </row>
    <row r="1190" spans="2:6" x14ac:dyDescent="0.2">
      <c r="B1190" s="665">
        <v>5</v>
      </c>
      <c r="C1190" s="656" t="s">
        <v>1366</v>
      </c>
      <c r="D1190" s="657" t="s">
        <v>5092</v>
      </c>
      <c r="E1190" s="651" t="s">
        <v>3833</v>
      </c>
      <c r="F1190" s="652" t="s">
        <v>4241</v>
      </c>
    </row>
    <row r="1191" spans="2:6" x14ac:dyDescent="0.2">
      <c r="B1191" s="665">
        <v>5</v>
      </c>
      <c r="C1191" s="656" t="s">
        <v>1367</v>
      </c>
      <c r="D1191" s="657" t="s">
        <v>5093</v>
      </c>
      <c r="E1191" s="651" t="s">
        <v>3833</v>
      </c>
      <c r="F1191" s="652" t="s">
        <v>4275</v>
      </c>
    </row>
    <row r="1192" spans="2:6" x14ac:dyDescent="0.2">
      <c r="B1192" s="665">
        <v>5</v>
      </c>
      <c r="C1192" s="656" t="s">
        <v>1368</v>
      </c>
      <c r="D1192" s="657" t="s">
        <v>5094</v>
      </c>
      <c r="E1192" s="651" t="s">
        <v>3833</v>
      </c>
      <c r="F1192" s="652" t="s">
        <v>4275</v>
      </c>
    </row>
    <row r="1193" spans="2:6" x14ac:dyDescent="0.2">
      <c r="B1193" s="665">
        <v>5</v>
      </c>
      <c r="C1193" s="656" t="s">
        <v>1369</v>
      </c>
      <c r="D1193" s="657" t="s">
        <v>5095</v>
      </c>
      <c r="E1193" s="651" t="s">
        <v>3833</v>
      </c>
      <c r="F1193" s="652" t="s">
        <v>4275</v>
      </c>
    </row>
    <row r="1194" spans="2:6" x14ac:dyDescent="0.2">
      <c r="B1194" s="665">
        <v>5</v>
      </c>
      <c r="C1194" s="656" t="s">
        <v>1370</v>
      </c>
      <c r="D1194" s="657" t="s">
        <v>5096</v>
      </c>
      <c r="E1194" s="651" t="s">
        <v>3833</v>
      </c>
      <c r="F1194" s="652" t="s">
        <v>4275</v>
      </c>
    </row>
    <row r="1195" spans="2:6" x14ac:dyDescent="0.2">
      <c r="B1195" s="665">
        <v>5</v>
      </c>
      <c r="C1195" s="656" t="s">
        <v>1371</v>
      </c>
      <c r="D1195" s="657" t="s">
        <v>5097</v>
      </c>
      <c r="E1195" s="651" t="s">
        <v>3833</v>
      </c>
      <c r="F1195" s="652" t="s">
        <v>4275</v>
      </c>
    </row>
    <row r="1196" spans="2:6" x14ac:dyDescent="0.2">
      <c r="B1196" s="665">
        <v>5</v>
      </c>
      <c r="C1196" s="656" t="s">
        <v>1372</v>
      </c>
      <c r="D1196" s="657" t="s">
        <v>5098</v>
      </c>
      <c r="E1196" s="651" t="s">
        <v>3833</v>
      </c>
      <c r="F1196" s="652" t="s">
        <v>4793</v>
      </c>
    </row>
    <row r="1197" spans="2:6" x14ac:dyDescent="0.2">
      <c r="B1197" s="665">
        <v>5</v>
      </c>
      <c r="C1197" s="656" t="s">
        <v>1373</v>
      </c>
      <c r="D1197" s="657" t="s">
        <v>5099</v>
      </c>
      <c r="E1197" s="651" t="s">
        <v>3833</v>
      </c>
      <c r="F1197" s="652" t="s">
        <v>4275</v>
      </c>
    </row>
    <row r="1198" spans="2:6" x14ac:dyDescent="0.2">
      <c r="B1198" s="665">
        <v>5</v>
      </c>
      <c r="C1198" s="656" t="s">
        <v>1374</v>
      </c>
      <c r="D1198" s="657" t="s">
        <v>5100</v>
      </c>
      <c r="E1198" s="651" t="s">
        <v>3833</v>
      </c>
      <c r="F1198" s="652" t="s">
        <v>4275</v>
      </c>
    </row>
    <row r="1199" spans="2:6" x14ac:dyDescent="0.2">
      <c r="B1199" s="665">
        <v>5</v>
      </c>
      <c r="C1199" s="656" t="s">
        <v>1375</v>
      </c>
      <c r="D1199" s="657" t="s">
        <v>5101</v>
      </c>
      <c r="E1199" s="651" t="s">
        <v>3833</v>
      </c>
      <c r="F1199" s="652" t="s">
        <v>4267</v>
      </c>
    </row>
    <row r="1200" spans="2:6" x14ac:dyDescent="0.2">
      <c r="B1200" s="665">
        <v>5</v>
      </c>
      <c r="C1200" s="656" t="s">
        <v>1376</v>
      </c>
      <c r="D1200" s="657" t="s">
        <v>5102</v>
      </c>
      <c r="E1200" s="651" t="s">
        <v>3833</v>
      </c>
      <c r="F1200" s="652" t="s">
        <v>4673</v>
      </c>
    </row>
    <row r="1201" spans="2:6" x14ac:dyDescent="0.2">
      <c r="B1201" s="665">
        <v>5</v>
      </c>
      <c r="C1201" s="656" t="s">
        <v>1377</v>
      </c>
      <c r="D1201" s="657" t="s">
        <v>5103</v>
      </c>
      <c r="E1201" s="651" t="s">
        <v>3833</v>
      </c>
      <c r="F1201" s="652" t="s">
        <v>3849</v>
      </c>
    </row>
    <row r="1202" spans="2:6" x14ac:dyDescent="0.2">
      <c r="B1202" s="665">
        <v>5</v>
      </c>
      <c r="C1202" s="656" t="s">
        <v>1378</v>
      </c>
      <c r="D1202" s="657" t="s">
        <v>5104</v>
      </c>
      <c r="E1202" s="651" t="s">
        <v>3833</v>
      </c>
      <c r="F1202" s="652" t="s">
        <v>3852</v>
      </c>
    </row>
    <row r="1203" spans="2:6" x14ac:dyDescent="0.2">
      <c r="B1203" s="665">
        <v>5</v>
      </c>
      <c r="C1203" s="656" t="s">
        <v>1379</v>
      </c>
      <c r="D1203" s="657" t="s">
        <v>5105</v>
      </c>
      <c r="E1203" s="651" t="s">
        <v>3833</v>
      </c>
      <c r="F1203" s="652" t="s">
        <v>4060</v>
      </c>
    </row>
    <row r="1204" spans="2:6" x14ac:dyDescent="0.2">
      <c r="B1204" s="665">
        <v>5</v>
      </c>
      <c r="C1204" s="656" t="s">
        <v>1380</v>
      </c>
      <c r="D1204" s="657" t="s">
        <v>5106</v>
      </c>
      <c r="E1204" s="651" t="s">
        <v>3833</v>
      </c>
      <c r="F1204" s="652" t="s">
        <v>4180</v>
      </c>
    </row>
    <row r="1205" spans="2:6" x14ac:dyDescent="0.2">
      <c r="B1205" s="665">
        <v>5</v>
      </c>
      <c r="C1205" s="656" t="s">
        <v>1381</v>
      </c>
      <c r="D1205" s="657" t="s">
        <v>5107</v>
      </c>
      <c r="E1205" s="651" t="s">
        <v>3833</v>
      </c>
      <c r="F1205" s="652" t="s">
        <v>5108</v>
      </c>
    </row>
    <row r="1206" spans="2:6" x14ac:dyDescent="0.2">
      <c r="B1206" s="665">
        <v>5</v>
      </c>
      <c r="C1206" s="656" t="s">
        <v>1382</v>
      </c>
      <c r="D1206" s="657" t="s">
        <v>5109</v>
      </c>
      <c r="E1206" s="651" t="s">
        <v>3833</v>
      </c>
      <c r="F1206" s="652" t="s">
        <v>4447</v>
      </c>
    </row>
    <row r="1207" spans="2:6" x14ac:dyDescent="0.2">
      <c r="B1207" s="665">
        <v>5</v>
      </c>
      <c r="C1207" s="656" t="s">
        <v>1383</v>
      </c>
      <c r="D1207" s="657" t="s">
        <v>4537</v>
      </c>
      <c r="E1207" s="651" t="s">
        <v>3833</v>
      </c>
      <c r="F1207" s="652" t="s">
        <v>4447</v>
      </c>
    </row>
    <row r="1208" spans="2:6" x14ac:dyDescent="0.2">
      <c r="B1208" s="665">
        <v>5</v>
      </c>
      <c r="C1208" s="656" t="s">
        <v>1384</v>
      </c>
      <c r="D1208" s="657" t="s">
        <v>5110</v>
      </c>
      <c r="E1208" s="651" t="s">
        <v>3833</v>
      </c>
      <c r="F1208" s="652" t="s">
        <v>3992</v>
      </c>
    </row>
    <row r="1209" spans="2:6" x14ac:dyDescent="0.2">
      <c r="B1209" s="665">
        <v>5</v>
      </c>
      <c r="C1209" s="656" t="s">
        <v>1385</v>
      </c>
      <c r="D1209" s="657" t="s">
        <v>4157</v>
      </c>
      <c r="E1209" s="651" t="s">
        <v>3833</v>
      </c>
      <c r="F1209" s="652" t="s">
        <v>3978</v>
      </c>
    </row>
    <row r="1210" spans="2:6" x14ac:dyDescent="0.2">
      <c r="B1210" s="665">
        <v>5</v>
      </c>
      <c r="C1210" s="656" t="s">
        <v>1386</v>
      </c>
      <c r="D1210" s="657" t="s">
        <v>4153</v>
      </c>
      <c r="E1210" s="651" t="s">
        <v>3833</v>
      </c>
      <c r="F1210" s="652" t="s">
        <v>3978</v>
      </c>
    </row>
    <row r="1211" spans="2:6" x14ac:dyDescent="0.2">
      <c r="B1211" s="665">
        <v>5</v>
      </c>
      <c r="C1211" s="656" t="s">
        <v>1387</v>
      </c>
      <c r="D1211" s="657" t="s">
        <v>3986</v>
      </c>
      <c r="E1211" s="651" t="s">
        <v>3833</v>
      </c>
      <c r="F1211" s="652" t="s">
        <v>3978</v>
      </c>
    </row>
    <row r="1212" spans="2:6" x14ac:dyDescent="0.2">
      <c r="B1212" s="665">
        <v>5</v>
      </c>
      <c r="C1212" s="656" t="s">
        <v>1388</v>
      </c>
      <c r="D1212" s="657" t="s">
        <v>3977</v>
      </c>
      <c r="E1212" s="651" t="s">
        <v>3833</v>
      </c>
      <c r="F1212" s="652" t="s">
        <v>3978</v>
      </c>
    </row>
    <row r="1213" spans="2:6" x14ac:dyDescent="0.2">
      <c r="B1213" s="665">
        <v>5</v>
      </c>
      <c r="C1213" s="656" t="s">
        <v>1389</v>
      </c>
      <c r="D1213" s="657" t="s">
        <v>3988</v>
      </c>
      <c r="E1213" s="651" t="s">
        <v>3833</v>
      </c>
      <c r="F1213" s="652" t="s">
        <v>3989</v>
      </c>
    </row>
    <row r="1214" spans="2:6" x14ac:dyDescent="0.2">
      <c r="B1214" s="665">
        <v>5</v>
      </c>
      <c r="C1214" s="656" t="s">
        <v>1390</v>
      </c>
      <c r="D1214" s="657" t="s">
        <v>3981</v>
      </c>
      <c r="E1214" s="651" t="s">
        <v>3833</v>
      </c>
      <c r="F1214" s="652" t="s">
        <v>3978</v>
      </c>
    </row>
    <row r="1215" spans="2:6" x14ac:dyDescent="0.2">
      <c r="B1215" s="665">
        <v>5</v>
      </c>
      <c r="C1215" s="656" t="s">
        <v>1391</v>
      </c>
      <c r="D1215" s="657" t="s">
        <v>5111</v>
      </c>
      <c r="E1215" s="651" t="s">
        <v>3833</v>
      </c>
      <c r="F1215" s="652" t="s">
        <v>4127</v>
      </c>
    </row>
    <row r="1216" spans="2:6" x14ac:dyDescent="0.2">
      <c r="B1216" s="665">
        <v>5</v>
      </c>
      <c r="C1216" s="656" t="s">
        <v>1392</v>
      </c>
      <c r="D1216" s="657" t="s">
        <v>5112</v>
      </c>
      <c r="E1216" s="651" t="s">
        <v>3833</v>
      </c>
      <c r="F1216" s="652" t="s">
        <v>4163</v>
      </c>
    </row>
    <row r="1217" spans="2:6" x14ac:dyDescent="0.2">
      <c r="B1217" s="665">
        <v>5</v>
      </c>
      <c r="C1217" s="656" t="s">
        <v>1393</v>
      </c>
      <c r="D1217" s="657" t="s">
        <v>5113</v>
      </c>
      <c r="E1217" s="651" t="s">
        <v>3833</v>
      </c>
      <c r="F1217" s="652" t="s">
        <v>4793</v>
      </c>
    </row>
    <row r="1218" spans="2:6" x14ac:dyDescent="0.2">
      <c r="B1218" s="665">
        <v>5</v>
      </c>
      <c r="C1218" s="656" t="s">
        <v>1394</v>
      </c>
      <c r="D1218" s="657" t="s">
        <v>5114</v>
      </c>
      <c r="E1218" s="651" t="s">
        <v>3833</v>
      </c>
      <c r="F1218" s="652" t="s">
        <v>4163</v>
      </c>
    </row>
    <row r="1219" spans="2:6" x14ac:dyDescent="0.2">
      <c r="B1219" s="665">
        <v>5</v>
      </c>
      <c r="C1219" s="656" t="s">
        <v>1395</v>
      </c>
      <c r="D1219" s="657" t="s">
        <v>5115</v>
      </c>
      <c r="E1219" s="651" t="s">
        <v>3833</v>
      </c>
      <c r="F1219" s="652" t="s">
        <v>4011</v>
      </c>
    </row>
    <row r="1220" spans="2:6" x14ac:dyDescent="0.2">
      <c r="B1220" s="665">
        <v>5</v>
      </c>
      <c r="C1220" s="656" t="s">
        <v>1396</v>
      </c>
      <c r="D1220" s="657" t="s">
        <v>5116</v>
      </c>
      <c r="E1220" s="651" t="s">
        <v>3833</v>
      </c>
      <c r="F1220" s="652" t="s">
        <v>3989</v>
      </c>
    </row>
    <row r="1221" spans="2:6" x14ac:dyDescent="0.2">
      <c r="B1221" s="665">
        <v>5</v>
      </c>
      <c r="C1221" s="656" t="s">
        <v>1397</v>
      </c>
      <c r="D1221" s="657" t="s">
        <v>5117</v>
      </c>
      <c r="E1221" s="651" t="s">
        <v>3833</v>
      </c>
      <c r="F1221" s="652" t="s">
        <v>3989</v>
      </c>
    </row>
    <row r="1222" spans="2:6" x14ac:dyDescent="0.2">
      <c r="B1222" s="665">
        <v>5</v>
      </c>
      <c r="C1222" s="656" t="s">
        <v>1398</v>
      </c>
      <c r="D1222" s="657" t="s">
        <v>5118</v>
      </c>
      <c r="E1222" s="651" t="s">
        <v>3833</v>
      </c>
      <c r="F1222" s="652" t="s">
        <v>3847</v>
      </c>
    </row>
    <row r="1223" spans="2:6" x14ac:dyDescent="0.2">
      <c r="B1223" s="665">
        <v>5</v>
      </c>
      <c r="C1223" s="656" t="s">
        <v>1399</v>
      </c>
      <c r="D1223" s="657" t="s">
        <v>5119</v>
      </c>
      <c r="E1223" s="651" t="s">
        <v>3833</v>
      </c>
      <c r="F1223" s="652" t="s">
        <v>5120</v>
      </c>
    </row>
    <row r="1224" spans="2:6" x14ac:dyDescent="0.2">
      <c r="B1224" s="665">
        <v>5</v>
      </c>
      <c r="C1224" s="656" t="s">
        <v>1400</v>
      </c>
      <c r="D1224" s="657" t="s">
        <v>5121</v>
      </c>
      <c r="E1224" s="651" t="s">
        <v>3833</v>
      </c>
      <c r="F1224" s="652" t="s">
        <v>5120</v>
      </c>
    </row>
    <row r="1225" spans="2:6" x14ac:dyDescent="0.2">
      <c r="B1225" s="665">
        <v>5</v>
      </c>
      <c r="C1225" s="656" t="s">
        <v>1401</v>
      </c>
      <c r="D1225" s="657" t="s">
        <v>5122</v>
      </c>
      <c r="E1225" s="651" t="s">
        <v>3833</v>
      </c>
      <c r="F1225" s="652" t="s">
        <v>5120</v>
      </c>
    </row>
    <row r="1226" spans="2:6" x14ac:dyDescent="0.2">
      <c r="B1226" s="665">
        <v>5</v>
      </c>
      <c r="C1226" s="656" t="s">
        <v>1402</v>
      </c>
      <c r="D1226" s="657" t="s">
        <v>5123</v>
      </c>
      <c r="E1226" s="651" t="s">
        <v>3833</v>
      </c>
      <c r="F1226" s="652" t="s">
        <v>5120</v>
      </c>
    </row>
    <row r="1227" spans="2:6" x14ac:dyDescent="0.2">
      <c r="B1227" s="665">
        <v>5</v>
      </c>
      <c r="C1227" s="656" t="s">
        <v>1403</v>
      </c>
      <c r="D1227" s="657" t="s">
        <v>5124</v>
      </c>
      <c r="E1227" s="651" t="s">
        <v>3833</v>
      </c>
      <c r="F1227" s="652" t="s">
        <v>5120</v>
      </c>
    </row>
    <row r="1228" spans="2:6" x14ac:dyDescent="0.2">
      <c r="B1228" s="665">
        <v>5</v>
      </c>
      <c r="C1228" s="656" t="s">
        <v>1404</v>
      </c>
      <c r="D1228" s="657" t="s">
        <v>5125</v>
      </c>
      <c r="E1228" s="651" t="s">
        <v>3833</v>
      </c>
      <c r="F1228" s="652" t="s">
        <v>4539</v>
      </c>
    </row>
    <row r="1229" spans="2:6" x14ac:dyDescent="0.2">
      <c r="B1229" s="665">
        <v>5</v>
      </c>
      <c r="C1229" s="656" t="s">
        <v>1405</v>
      </c>
      <c r="D1229" s="657" t="s">
        <v>5126</v>
      </c>
      <c r="E1229" s="651" t="s">
        <v>3833</v>
      </c>
      <c r="F1229" s="652" t="s">
        <v>4833</v>
      </c>
    </row>
    <row r="1230" spans="2:6" x14ac:dyDescent="0.2">
      <c r="B1230" s="665">
        <v>5</v>
      </c>
      <c r="C1230" s="656" t="s">
        <v>1406</v>
      </c>
      <c r="D1230" s="657" t="s">
        <v>5127</v>
      </c>
      <c r="E1230" s="651" t="s">
        <v>3833</v>
      </c>
      <c r="F1230" s="652" t="s">
        <v>4533</v>
      </c>
    </row>
    <row r="1231" spans="2:6" x14ac:dyDescent="0.2">
      <c r="B1231" s="665">
        <v>5</v>
      </c>
      <c r="C1231" s="656" t="s">
        <v>1407</v>
      </c>
      <c r="D1231" s="657" t="s">
        <v>5128</v>
      </c>
      <c r="E1231" s="651" t="s">
        <v>3833</v>
      </c>
      <c r="F1231" s="652" t="s">
        <v>3976</v>
      </c>
    </row>
    <row r="1232" spans="2:6" x14ac:dyDescent="0.2">
      <c r="B1232" s="665">
        <v>5</v>
      </c>
      <c r="C1232" s="656" t="s">
        <v>1408</v>
      </c>
      <c r="D1232" s="657" t="s">
        <v>5129</v>
      </c>
      <c r="E1232" s="651" t="s">
        <v>3833</v>
      </c>
      <c r="F1232" s="652" t="s">
        <v>4533</v>
      </c>
    </row>
    <row r="1233" spans="2:6" x14ac:dyDescent="0.2">
      <c r="B1233" s="665">
        <v>5</v>
      </c>
      <c r="C1233" s="656" t="s">
        <v>1409</v>
      </c>
      <c r="D1233" s="657" t="s">
        <v>5130</v>
      </c>
      <c r="E1233" s="651" t="s">
        <v>3833</v>
      </c>
      <c r="F1233" s="652" t="s">
        <v>5131</v>
      </c>
    </row>
    <row r="1234" spans="2:6" x14ac:dyDescent="0.2">
      <c r="B1234" s="665">
        <v>5</v>
      </c>
      <c r="C1234" s="656" t="s">
        <v>1410</v>
      </c>
      <c r="D1234" s="657" t="s">
        <v>5132</v>
      </c>
      <c r="E1234" s="651" t="s">
        <v>3833</v>
      </c>
      <c r="F1234" s="652" t="s">
        <v>4436</v>
      </c>
    </row>
    <row r="1235" spans="2:6" x14ac:dyDescent="0.2">
      <c r="B1235" s="665">
        <v>5</v>
      </c>
      <c r="C1235" s="656" t="s">
        <v>1411</v>
      </c>
      <c r="D1235" s="657" t="s">
        <v>5133</v>
      </c>
      <c r="E1235" s="651" t="s">
        <v>3833</v>
      </c>
      <c r="F1235" s="652" t="s">
        <v>4436</v>
      </c>
    </row>
    <row r="1236" spans="2:6" x14ac:dyDescent="0.2">
      <c r="B1236" s="665">
        <v>5</v>
      </c>
      <c r="C1236" s="656" t="s">
        <v>1412</v>
      </c>
      <c r="D1236" s="657" t="s">
        <v>5134</v>
      </c>
      <c r="E1236" s="651" t="s">
        <v>3833</v>
      </c>
      <c r="F1236" s="652" t="s">
        <v>3995</v>
      </c>
    </row>
    <row r="1237" spans="2:6" x14ac:dyDescent="0.2">
      <c r="B1237" s="665">
        <v>5</v>
      </c>
      <c r="C1237" s="656" t="s">
        <v>1413</v>
      </c>
      <c r="D1237" s="657" t="s">
        <v>5135</v>
      </c>
      <c r="E1237" s="651" t="s">
        <v>3833</v>
      </c>
      <c r="F1237" s="652" t="s">
        <v>3995</v>
      </c>
    </row>
    <row r="1238" spans="2:6" x14ac:dyDescent="0.2">
      <c r="B1238" s="665">
        <v>5</v>
      </c>
      <c r="C1238" s="656" t="s">
        <v>1414</v>
      </c>
      <c r="D1238" s="657" t="s">
        <v>5136</v>
      </c>
      <c r="E1238" s="651" t="s">
        <v>3833</v>
      </c>
      <c r="F1238" s="652" t="s">
        <v>5137</v>
      </c>
    </row>
    <row r="1239" spans="2:6" x14ac:dyDescent="0.2">
      <c r="B1239" s="665">
        <v>5</v>
      </c>
      <c r="C1239" s="656" t="s">
        <v>1415</v>
      </c>
      <c r="D1239" s="657" t="s">
        <v>5138</v>
      </c>
      <c r="E1239" s="651" t="s">
        <v>3833</v>
      </c>
      <c r="F1239" s="652" t="s">
        <v>5137</v>
      </c>
    </row>
    <row r="1240" spans="2:6" x14ac:dyDescent="0.2">
      <c r="B1240" s="665">
        <v>5</v>
      </c>
      <c r="C1240" s="656" t="s">
        <v>1416</v>
      </c>
      <c r="D1240" s="657" t="s">
        <v>5139</v>
      </c>
      <c r="E1240" s="651" t="s">
        <v>3833</v>
      </c>
      <c r="F1240" s="652" t="s">
        <v>5137</v>
      </c>
    </row>
    <row r="1241" spans="2:6" x14ac:dyDescent="0.2">
      <c r="B1241" s="665">
        <v>5</v>
      </c>
      <c r="C1241" s="656" t="s">
        <v>1417</v>
      </c>
      <c r="D1241" s="657" t="s">
        <v>5140</v>
      </c>
      <c r="E1241" s="651" t="s">
        <v>3833</v>
      </c>
      <c r="F1241" s="652" t="s">
        <v>3995</v>
      </c>
    </row>
    <row r="1242" spans="2:6" x14ac:dyDescent="0.2">
      <c r="B1242" s="665">
        <v>5</v>
      </c>
      <c r="C1242" s="656" t="s">
        <v>1418</v>
      </c>
      <c r="D1242" s="657" t="s">
        <v>5141</v>
      </c>
      <c r="E1242" s="651" t="s">
        <v>3833</v>
      </c>
      <c r="F1242" s="652" t="s">
        <v>3995</v>
      </c>
    </row>
    <row r="1243" spans="2:6" x14ac:dyDescent="0.2">
      <c r="B1243" s="665">
        <v>5</v>
      </c>
      <c r="C1243" s="656" t="s">
        <v>1419</v>
      </c>
      <c r="D1243" s="657" t="s">
        <v>5142</v>
      </c>
      <c r="E1243" s="651" t="s">
        <v>3833</v>
      </c>
      <c r="F1243" s="652" t="s">
        <v>3995</v>
      </c>
    </row>
    <row r="1244" spans="2:6" x14ac:dyDescent="0.2">
      <c r="B1244" s="665">
        <v>5</v>
      </c>
      <c r="C1244" s="656" t="s">
        <v>1420</v>
      </c>
      <c r="D1244" s="657" t="s">
        <v>5143</v>
      </c>
      <c r="E1244" s="651" t="s">
        <v>3833</v>
      </c>
      <c r="F1244" s="652" t="s">
        <v>5137</v>
      </c>
    </row>
    <row r="1245" spans="2:6" x14ac:dyDescent="0.2">
      <c r="B1245" s="665">
        <v>5</v>
      </c>
      <c r="C1245" s="656" t="s">
        <v>1421</v>
      </c>
      <c r="D1245" s="657" t="s">
        <v>5144</v>
      </c>
      <c r="E1245" s="651" t="s">
        <v>3833</v>
      </c>
      <c r="F1245" s="652" t="s">
        <v>3995</v>
      </c>
    </row>
    <row r="1246" spans="2:6" x14ac:dyDescent="0.2">
      <c r="B1246" s="665">
        <v>5</v>
      </c>
      <c r="C1246" s="656" t="s">
        <v>1422</v>
      </c>
      <c r="D1246" s="657" t="s">
        <v>5145</v>
      </c>
      <c r="E1246" s="651" t="s">
        <v>3833</v>
      </c>
      <c r="F1246" s="652" t="s">
        <v>4472</v>
      </c>
    </row>
    <row r="1247" spans="2:6" x14ac:dyDescent="0.2">
      <c r="B1247" s="665">
        <v>5</v>
      </c>
      <c r="C1247" s="656" t="s">
        <v>1423</v>
      </c>
      <c r="D1247" s="657" t="s">
        <v>5146</v>
      </c>
      <c r="E1247" s="651" t="s">
        <v>3833</v>
      </c>
      <c r="F1247" s="652" t="s">
        <v>5131</v>
      </c>
    </row>
    <row r="1248" spans="2:6" x14ac:dyDescent="0.2">
      <c r="B1248" s="665">
        <v>5</v>
      </c>
      <c r="C1248" s="656" t="s">
        <v>1424</v>
      </c>
      <c r="D1248" s="657" t="s">
        <v>5147</v>
      </c>
      <c r="E1248" s="651" t="s">
        <v>3833</v>
      </c>
      <c r="F1248" s="652" t="s">
        <v>5131</v>
      </c>
    </row>
    <row r="1249" spans="2:6" x14ac:dyDescent="0.2">
      <c r="B1249" s="665">
        <v>5</v>
      </c>
      <c r="C1249" s="656" t="s">
        <v>1425</v>
      </c>
      <c r="D1249" s="657" t="s">
        <v>5148</v>
      </c>
      <c r="E1249" s="651" t="s">
        <v>3833</v>
      </c>
      <c r="F1249" s="652" t="s">
        <v>5131</v>
      </c>
    </row>
    <row r="1250" spans="2:6" x14ac:dyDescent="0.2">
      <c r="B1250" s="665">
        <v>5</v>
      </c>
      <c r="C1250" s="656" t="s">
        <v>1426</v>
      </c>
      <c r="D1250" s="657" t="s">
        <v>5149</v>
      </c>
      <c r="E1250" s="651" t="s">
        <v>3833</v>
      </c>
      <c r="F1250" s="652" t="s">
        <v>5137</v>
      </c>
    </row>
    <row r="1251" spans="2:6" x14ac:dyDescent="0.2">
      <c r="B1251" s="665">
        <v>5</v>
      </c>
      <c r="C1251" s="656" t="s">
        <v>1427</v>
      </c>
      <c r="D1251" s="657" t="s">
        <v>5150</v>
      </c>
      <c r="E1251" s="651" t="s">
        <v>3833</v>
      </c>
      <c r="F1251" s="652" t="s">
        <v>5137</v>
      </c>
    </row>
    <row r="1252" spans="2:6" x14ac:dyDescent="0.2">
      <c r="B1252" s="665">
        <v>5</v>
      </c>
      <c r="C1252" s="656" t="s">
        <v>1428</v>
      </c>
      <c r="D1252" s="657" t="s">
        <v>5151</v>
      </c>
      <c r="E1252" s="651" t="s">
        <v>3833</v>
      </c>
      <c r="F1252" s="652" t="s">
        <v>3995</v>
      </c>
    </row>
    <row r="1253" spans="2:6" x14ac:dyDescent="0.2">
      <c r="B1253" s="665">
        <v>5</v>
      </c>
      <c r="C1253" s="656" t="s">
        <v>1429</v>
      </c>
      <c r="D1253" s="657" t="s">
        <v>5152</v>
      </c>
      <c r="E1253" s="651" t="s">
        <v>3833</v>
      </c>
      <c r="F1253" s="652" t="s">
        <v>5137</v>
      </c>
    </row>
    <row r="1254" spans="2:6" x14ac:dyDescent="0.2">
      <c r="B1254" s="665">
        <v>5</v>
      </c>
      <c r="C1254" s="656" t="s">
        <v>1430</v>
      </c>
      <c r="D1254" s="657" t="s">
        <v>3991</v>
      </c>
      <c r="E1254" s="651" t="s">
        <v>3833</v>
      </c>
      <c r="F1254" s="652" t="s">
        <v>3992</v>
      </c>
    </row>
    <row r="1255" spans="2:6" x14ac:dyDescent="0.2">
      <c r="B1255" s="665">
        <v>5</v>
      </c>
      <c r="C1255" s="656" t="s">
        <v>1431</v>
      </c>
      <c r="D1255" s="657" t="s">
        <v>5153</v>
      </c>
      <c r="E1255" s="651" t="s">
        <v>3833</v>
      </c>
      <c r="F1255" s="652" t="s">
        <v>3860</v>
      </c>
    </row>
    <row r="1256" spans="2:6" x14ac:dyDescent="0.2">
      <c r="B1256" s="665">
        <v>5</v>
      </c>
      <c r="C1256" s="656" t="s">
        <v>1432</v>
      </c>
      <c r="D1256" s="657" t="s">
        <v>4141</v>
      </c>
      <c r="E1256" s="651" t="s">
        <v>3833</v>
      </c>
      <c r="F1256" s="652" t="s">
        <v>3989</v>
      </c>
    </row>
    <row r="1257" spans="2:6" x14ac:dyDescent="0.2">
      <c r="B1257" s="665">
        <v>5</v>
      </c>
      <c r="C1257" s="656" t="s">
        <v>1433</v>
      </c>
      <c r="D1257" s="657" t="s">
        <v>3980</v>
      </c>
      <c r="E1257" s="651" t="s">
        <v>3833</v>
      </c>
      <c r="F1257" s="652" t="s">
        <v>3978</v>
      </c>
    </row>
    <row r="1258" spans="2:6" x14ac:dyDescent="0.2">
      <c r="B1258" s="665">
        <v>5</v>
      </c>
      <c r="C1258" s="656" t="s">
        <v>1434</v>
      </c>
      <c r="D1258" s="657" t="s">
        <v>3984</v>
      </c>
      <c r="E1258" s="651" t="s">
        <v>3833</v>
      </c>
      <c r="F1258" s="652" t="s">
        <v>3978</v>
      </c>
    </row>
    <row r="1259" spans="2:6" x14ac:dyDescent="0.2">
      <c r="B1259" s="665">
        <v>5</v>
      </c>
      <c r="C1259" s="656" t="s">
        <v>1435</v>
      </c>
      <c r="D1259" s="657" t="s">
        <v>4276</v>
      </c>
      <c r="E1259" s="651" t="s">
        <v>3833</v>
      </c>
      <c r="F1259" s="652" t="s">
        <v>5154</v>
      </c>
    </row>
    <row r="1260" spans="2:6" x14ac:dyDescent="0.2">
      <c r="B1260" s="665">
        <v>5</v>
      </c>
      <c r="C1260" s="656" t="s">
        <v>1436</v>
      </c>
      <c r="D1260" s="657" t="s">
        <v>3553</v>
      </c>
      <c r="E1260" s="651" t="s">
        <v>3833</v>
      </c>
      <c r="F1260" s="652" t="s">
        <v>4833</v>
      </c>
    </row>
    <row r="1261" spans="2:6" x14ac:dyDescent="0.2">
      <c r="B1261" s="665">
        <v>5</v>
      </c>
      <c r="C1261" s="656" t="s">
        <v>1437</v>
      </c>
      <c r="D1261" s="657" t="s">
        <v>5155</v>
      </c>
      <c r="E1261" s="651" t="s">
        <v>3833</v>
      </c>
      <c r="F1261" s="652" t="s">
        <v>4043</v>
      </c>
    </row>
    <row r="1262" spans="2:6" x14ac:dyDescent="0.2">
      <c r="B1262" s="665">
        <v>5</v>
      </c>
      <c r="C1262" s="656" t="s">
        <v>1438</v>
      </c>
      <c r="D1262" s="657" t="s">
        <v>5156</v>
      </c>
      <c r="E1262" s="651" t="s">
        <v>3833</v>
      </c>
      <c r="F1262" s="652" t="s">
        <v>4533</v>
      </c>
    </row>
    <row r="1263" spans="2:6" x14ac:dyDescent="0.2">
      <c r="B1263" s="665">
        <v>5</v>
      </c>
      <c r="C1263" s="656" t="s">
        <v>1439</v>
      </c>
      <c r="D1263" s="657" t="s">
        <v>2965</v>
      </c>
      <c r="E1263" s="651" t="s">
        <v>3833</v>
      </c>
      <c r="F1263" s="652" t="s">
        <v>3847</v>
      </c>
    </row>
    <row r="1264" spans="2:6" x14ac:dyDescent="0.2">
      <c r="B1264" s="665">
        <v>5</v>
      </c>
      <c r="C1264" s="656" t="s">
        <v>1440</v>
      </c>
      <c r="D1264" s="657" t="s">
        <v>4285</v>
      </c>
      <c r="E1264" s="651" t="s">
        <v>3833</v>
      </c>
      <c r="F1264" s="652" t="s">
        <v>3896</v>
      </c>
    </row>
    <row r="1265" spans="2:6" x14ac:dyDescent="0.2">
      <c r="B1265" s="665">
        <v>5</v>
      </c>
      <c r="C1265" s="656" t="s">
        <v>1441</v>
      </c>
      <c r="D1265" s="657" t="s">
        <v>4283</v>
      </c>
      <c r="E1265" s="651" t="s">
        <v>3833</v>
      </c>
      <c r="F1265" s="652" t="s">
        <v>5157</v>
      </c>
    </row>
    <row r="1266" spans="2:6" x14ac:dyDescent="0.2">
      <c r="B1266" s="665">
        <v>5</v>
      </c>
      <c r="C1266" s="656" t="s">
        <v>1442</v>
      </c>
      <c r="D1266" s="657" t="s">
        <v>4281</v>
      </c>
      <c r="E1266" s="651" t="s">
        <v>3833</v>
      </c>
      <c r="F1266" s="652" t="s">
        <v>5120</v>
      </c>
    </row>
    <row r="1267" spans="2:6" x14ac:dyDescent="0.2">
      <c r="B1267" s="665">
        <v>5</v>
      </c>
      <c r="C1267" s="656" t="s">
        <v>1443</v>
      </c>
      <c r="D1267" s="657" t="s">
        <v>5158</v>
      </c>
      <c r="E1267" s="651" t="s">
        <v>3833</v>
      </c>
      <c r="F1267" s="652" t="s">
        <v>4580</v>
      </c>
    </row>
    <row r="1268" spans="2:6" x14ac:dyDescent="0.2">
      <c r="B1268" s="665">
        <v>5</v>
      </c>
      <c r="C1268" s="656" t="s">
        <v>1444</v>
      </c>
      <c r="D1268" s="657" t="s">
        <v>5159</v>
      </c>
      <c r="E1268" s="651" t="s">
        <v>3833</v>
      </c>
      <c r="F1268" s="652" t="s">
        <v>5157</v>
      </c>
    </row>
    <row r="1269" spans="2:6" x14ac:dyDescent="0.2">
      <c r="B1269" s="665">
        <v>5</v>
      </c>
      <c r="C1269" s="656" t="s">
        <v>1445</v>
      </c>
      <c r="D1269" s="657" t="s">
        <v>5160</v>
      </c>
      <c r="E1269" s="651" t="s">
        <v>3833</v>
      </c>
      <c r="F1269" s="652" t="s">
        <v>5157</v>
      </c>
    </row>
    <row r="1270" spans="2:6" x14ac:dyDescent="0.2">
      <c r="B1270" s="665">
        <v>5</v>
      </c>
      <c r="C1270" s="656" t="s">
        <v>1446</v>
      </c>
      <c r="D1270" s="657" t="s">
        <v>5161</v>
      </c>
      <c r="E1270" s="651" t="s">
        <v>3833</v>
      </c>
      <c r="F1270" s="652" t="s">
        <v>4941</v>
      </c>
    </row>
    <row r="1271" spans="2:6" x14ac:dyDescent="0.2">
      <c r="B1271" s="665">
        <v>5</v>
      </c>
      <c r="C1271" s="656" t="s">
        <v>1447</v>
      </c>
      <c r="D1271" s="657" t="s">
        <v>4081</v>
      </c>
      <c r="E1271" s="651" t="s">
        <v>3833</v>
      </c>
      <c r="F1271" s="652" t="s">
        <v>3887</v>
      </c>
    </row>
    <row r="1272" spans="2:6" x14ac:dyDescent="0.2">
      <c r="B1272" s="665">
        <v>5</v>
      </c>
      <c r="C1272" s="656" t="s">
        <v>1448</v>
      </c>
      <c r="D1272" s="657" t="s">
        <v>5162</v>
      </c>
      <c r="E1272" s="651" t="s">
        <v>3833</v>
      </c>
      <c r="F1272" s="652" t="s">
        <v>4441</v>
      </c>
    </row>
    <row r="1273" spans="2:6" x14ac:dyDescent="0.2">
      <c r="B1273" s="665">
        <v>5</v>
      </c>
      <c r="C1273" s="656" t="s">
        <v>1449</v>
      </c>
      <c r="D1273" s="657" t="s">
        <v>5163</v>
      </c>
      <c r="E1273" s="651" t="s">
        <v>3833</v>
      </c>
      <c r="F1273" s="652" t="s">
        <v>4941</v>
      </c>
    </row>
    <row r="1274" spans="2:6" x14ac:dyDescent="0.2">
      <c r="B1274" s="665">
        <v>5</v>
      </c>
      <c r="C1274" s="656" t="s">
        <v>1450</v>
      </c>
      <c r="D1274" s="657" t="s">
        <v>4545</v>
      </c>
      <c r="E1274" s="651" t="s">
        <v>3833</v>
      </c>
      <c r="F1274" s="652" t="s">
        <v>3887</v>
      </c>
    </row>
    <row r="1275" spans="2:6" x14ac:dyDescent="0.2">
      <c r="B1275" s="665">
        <v>5</v>
      </c>
      <c r="C1275" s="656" t="s">
        <v>1451</v>
      </c>
      <c r="D1275" s="657" t="s">
        <v>5164</v>
      </c>
      <c r="E1275" s="651" t="s">
        <v>3833</v>
      </c>
      <c r="F1275" s="652" t="s">
        <v>3860</v>
      </c>
    </row>
    <row r="1276" spans="2:6" x14ac:dyDescent="0.2">
      <c r="B1276" s="665">
        <v>5</v>
      </c>
      <c r="C1276" s="656" t="s">
        <v>1452</v>
      </c>
      <c r="D1276" s="657" t="s">
        <v>5165</v>
      </c>
      <c r="E1276" s="651" t="s">
        <v>3833</v>
      </c>
      <c r="F1276" s="652" t="s">
        <v>4060</v>
      </c>
    </row>
    <row r="1277" spans="2:6" x14ac:dyDescent="0.2">
      <c r="B1277" s="665">
        <v>5</v>
      </c>
      <c r="C1277" s="656" t="s">
        <v>1453</v>
      </c>
      <c r="D1277" s="657" t="s">
        <v>5166</v>
      </c>
      <c r="E1277" s="651" t="s">
        <v>3833</v>
      </c>
      <c r="F1277" s="652" t="s">
        <v>4947</v>
      </c>
    </row>
    <row r="1278" spans="2:6" x14ac:dyDescent="0.2">
      <c r="B1278" s="665">
        <v>5</v>
      </c>
      <c r="C1278" s="656" t="s">
        <v>1454</v>
      </c>
      <c r="D1278" s="657" t="s">
        <v>5167</v>
      </c>
      <c r="E1278" s="651" t="s">
        <v>3833</v>
      </c>
      <c r="F1278" s="652" t="s">
        <v>4833</v>
      </c>
    </row>
    <row r="1279" spans="2:6" x14ac:dyDescent="0.2">
      <c r="B1279" s="665">
        <v>5</v>
      </c>
      <c r="C1279" s="656" t="s">
        <v>1455</v>
      </c>
      <c r="D1279" s="657" t="s">
        <v>5168</v>
      </c>
      <c r="E1279" s="651" t="s">
        <v>3833</v>
      </c>
      <c r="F1279" s="652" t="s">
        <v>5120</v>
      </c>
    </row>
    <row r="1280" spans="2:6" x14ac:dyDescent="0.2">
      <c r="B1280" s="665">
        <v>5</v>
      </c>
      <c r="C1280" s="656" t="s">
        <v>1456</v>
      </c>
      <c r="D1280" s="657" t="s">
        <v>5169</v>
      </c>
      <c r="E1280" s="651" t="s">
        <v>3833</v>
      </c>
      <c r="F1280" s="652" t="s">
        <v>4458</v>
      </c>
    </row>
    <row r="1281" spans="2:6" x14ac:dyDescent="0.2">
      <c r="B1281" s="665">
        <v>5</v>
      </c>
      <c r="C1281" s="656" t="s">
        <v>1457</v>
      </c>
      <c r="D1281" s="657" t="s">
        <v>3421</v>
      </c>
      <c r="E1281" s="651" t="s">
        <v>3833</v>
      </c>
      <c r="F1281" s="652" t="s">
        <v>3852</v>
      </c>
    </row>
    <row r="1282" spans="2:6" x14ac:dyDescent="0.2">
      <c r="B1282" s="665">
        <v>5</v>
      </c>
      <c r="C1282" s="656" t="s">
        <v>1458</v>
      </c>
      <c r="D1282" s="657" t="s">
        <v>5103</v>
      </c>
      <c r="E1282" s="651" t="s">
        <v>3833</v>
      </c>
      <c r="F1282" s="652" t="s">
        <v>3849</v>
      </c>
    </row>
    <row r="1283" spans="2:6" x14ac:dyDescent="0.2">
      <c r="B1283" s="665">
        <v>5</v>
      </c>
      <c r="C1283" s="656" t="s">
        <v>1459</v>
      </c>
      <c r="D1283" s="657" t="s">
        <v>5170</v>
      </c>
      <c r="E1283" s="651" t="s">
        <v>3833</v>
      </c>
      <c r="F1283" s="652" t="s">
        <v>5171</v>
      </c>
    </row>
    <row r="1284" spans="2:6" x14ac:dyDescent="0.2">
      <c r="B1284" s="665">
        <v>5</v>
      </c>
      <c r="C1284" s="656" t="s">
        <v>1460</v>
      </c>
      <c r="D1284" s="657" t="s">
        <v>5172</v>
      </c>
      <c r="E1284" s="651" t="s">
        <v>3833</v>
      </c>
      <c r="F1284" s="652" t="s">
        <v>4533</v>
      </c>
    </row>
    <row r="1285" spans="2:6" x14ac:dyDescent="0.2">
      <c r="B1285" s="665">
        <v>5</v>
      </c>
      <c r="C1285" s="656" t="s">
        <v>1461</v>
      </c>
      <c r="D1285" s="657" t="s">
        <v>5173</v>
      </c>
      <c r="E1285" s="651" t="s">
        <v>3833</v>
      </c>
      <c r="F1285" s="652" t="s">
        <v>3860</v>
      </c>
    </row>
    <row r="1286" spans="2:6" x14ac:dyDescent="0.2">
      <c r="B1286" s="665">
        <v>5</v>
      </c>
      <c r="C1286" s="656" t="s">
        <v>1462</v>
      </c>
      <c r="D1286" s="657" t="s">
        <v>5174</v>
      </c>
      <c r="E1286" s="651" t="s">
        <v>3833</v>
      </c>
      <c r="F1286" s="652" t="s">
        <v>3937</v>
      </c>
    </row>
    <row r="1287" spans="2:6" x14ac:dyDescent="0.2">
      <c r="B1287" s="665">
        <v>5</v>
      </c>
      <c r="C1287" s="656" t="s">
        <v>1463</v>
      </c>
      <c r="D1287" s="657" t="s">
        <v>5175</v>
      </c>
      <c r="E1287" s="651" t="s">
        <v>3833</v>
      </c>
      <c r="F1287" s="652" t="s">
        <v>5171</v>
      </c>
    </row>
    <row r="1288" spans="2:6" x14ac:dyDescent="0.2">
      <c r="B1288" s="665">
        <v>5</v>
      </c>
      <c r="C1288" s="656" t="s">
        <v>1464</v>
      </c>
      <c r="D1288" s="657" t="s">
        <v>5176</v>
      </c>
      <c r="E1288" s="651" t="s">
        <v>3833</v>
      </c>
      <c r="F1288" s="652" t="s">
        <v>5171</v>
      </c>
    </row>
    <row r="1289" spans="2:6" x14ac:dyDescent="0.2">
      <c r="B1289" s="665">
        <v>5</v>
      </c>
      <c r="C1289" s="656" t="s">
        <v>1465</v>
      </c>
      <c r="D1289" s="657" t="s">
        <v>5177</v>
      </c>
      <c r="E1289" s="651" t="s">
        <v>3833</v>
      </c>
      <c r="F1289" s="652" t="s">
        <v>4043</v>
      </c>
    </row>
    <row r="1290" spans="2:6" x14ac:dyDescent="0.2">
      <c r="B1290" s="665">
        <v>5</v>
      </c>
      <c r="C1290" s="656" t="s">
        <v>1466</v>
      </c>
      <c r="D1290" s="657" t="s">
        <v>5178</v>
      </c>
      <c r="E1290" s="651" t="s">
        <v>3833</v>
      </c>
      <c r="F1290" s="652" t="s">
        <v>3962</v>
      </c>
    </row>
    <row r="1291" spans="2:6" x14ac:dyDescent="0.2">
      <c r="B1291" s="665">
        <v>5</v>
      </c>
      <c r="C1291" s="656" t="s">
        <v>1467</v>
      </c>
      <c r="D1291" s="657" t="s">
        <v>5179</v>
      </c>
      <c r="E1291" s="651" t="s">
        <v>3833</v>
      </c>
      <c r="F1291" s="652" t="s">
        <v>3942</v>
      </c>
    </row>
    <row r="1292" spans="2:6" x14ac:dyDescent="0.2">
      <c r="B1292" s="665">
        <v>5</v>
      </c>
      <c r="C1292" s="656" t="s">
        <v>1468</v>
      </c>
      <c r="D1292" s="657" t="s">
        <v>5180</v>
      </c>
      <c r="E1292" s="651" t="s">
        <v>3833</v>
      </c>
      <c r="F1292" s="652" t="s">
        <v>3852</v>
      </c>
    </row>
    <row r="1293" spans="2:6" x14ac:dyDescent="0.2">
      <c r="B1293" s="665">
        <v>5</v>
      </c>
      <c r="C1293" s="656" t="s">
        <v>1469</v>
      </c>
      <c r="D1293" s="657" t="s">
        <v>3939</v>
      </c>
      <c r="E1293" s="651" t="s">
        <v>3833</v>
      </c>
      <c r="F1293" s="652" t="s">
        <v>3849</v>
      </c>
    </row>
    <row r="1294" spans="2:6" x14ac:dyDescent="0.2">
      <c r="B1294" s="665">
        <v>5</v>
      </c>
      <c r="C1294" s="656" t="s">
        <v>1470</v>
      </c>
      <c r="D1294" s="657" t="s">
        <v>5181</v>
      </c>
      <c r="E1294" s="651" t="s">
        <v>3833</v>
      </c>
      <c r="F1294" s="652" t="s">
        <v>3887</v>
      </c>
    </row>
    <row r="1295" spans="2:6" x14ac:dyDescent="0.2">
      <c r="B1295" s="665">
        <v>5</v>
      </c>
      <c r="C1295" s="656" t="s">
        <v>1471</v>
      </c>
      <c r="D1295" s="657" t="s">
        <v>5182</v>
      </c>
      <c r="E1295" s="651" t="s">
        <v>3833</v>
      </c>
      <c r="F1295" s="652" t="s">
        <v>3907</v>
      </c>
    </row>
    <row r="1296" spans="2:6" x14ac:dyDescent="0.2">
      <c r="B1296" s="665">
        <v>5</v>
      </c>
      <c r="C1296" s="656" t="s">
        <v>1472</v>
      </c>
      <c r="D1296" s="657" t="s">
        <v>4907</v>
      </c>
      <c r="E1296" s="651" t="s">
        <v>3833</v>
      </c>
      <c r="F1296" s="652" t="s">
        <v>4060</v>
      </c>
    </row>
    <row r="1297" spans="2:6" x14ac:dyDescent="0.2">
      <c r="B1297" s="665">
        <v>5</v>
      </c>
      <c r="C1297" s="656" t="s">
        <v>1473</v>
      </c>
      <c r="D1297" s="657" t="s">
        <v>5183</v>
      </c>
      <c r="E1297" s="651" t="s">
        <v>3833</v>
      </c>
      <c r="F1297" s="652" t="s">
        <v>4060</v>
      </c>
    </row>
    <row r="1298" spans="2:6" x14ac:dyDescent="0.2">
      <c r="B1298" s="665">
        <v>5</v>
      </c>
      <c r="C1298" s="656" t="s">
        <v>1474</v>
      </c>
      <c r="D1298" s="657" t="s">
        <v>4336</v>
      </c>
      <c r="E1298" s="651" t="s">
        <v>3833</v>
      </c>
      <c r="F1298" s="652" t="s">
        <v>3852</v>
      </c>
    </row>
    <row r="1299" spans="2:6" x14ac:dyDescent="0.2">
      <c r="B1299" s="665">
        <v>5</v>
      </c>
      <c r="C1299" s="656" t="s">
        <v>1475</v>
      </c>
      <c r="D1299" s="657" t="s">
        <v>5184</v>
      </c>
      <c r="E1299" s="651" t="s">
        <v>3833</v>
      </c>
      <c r="F1299" s="652" t="s">
        <v>5120</v>
      </c>
    </row>
    <row r="1300" spans="2:6" x14ac:dyDescent="0.2">
      <c r="B1300" s="665">
        <v>5</v>
      </c>
      <c r="C1300" s="656" t="s">
        <v>1476</v>
      </c>
      <c r="D1300" s="657" t="s">
        <v>5185</v>
      </c>
      <c r="E1300" s="651" t="s">
        <v>3833</v>
      </c>
      <c r="F1300" s="652" t="s">
        <v>4315</v>
      </c>
    </row>
    <row r="1301" spans="2:6" x14ac:dyDescent="0.2">
      <c r="B1301" s="665">
        <v>5</v>
      </c>
      <c r="C1301" s="656" t="s">
        <v>1477</v>
      </c>
      <c r="D1301" s="657" t="s">
        <v>3421</v>
      </c>
      <c r="E1301" s="651" t="s">
        <v>3833</v>
      </c>
      <c r="F1301" s="652" t="s">
        <v>3852</v>
      </c>
    </row>
    <row r="1302" spans="2:6" x14ac:dyDescent="0.2">
      <c r="B1302" s="665">
        <v>5</v>
      </c>
      <c r="C1302" s="656" t="s">
        <v>1478</v>
      </c>
      <c r="D1302" s="657" t="s">
        <v>5186</v>
      </c>
      <c r="E1302" s="651" t="s">
        <v>3833</v>
      </c>
      <c r="F1302" s="652" t="s">
        <v>4458</v>
      </c>
    </row>
    <row r="1303" spans="2:6" x14ac:dyDescent="0.2">
      <c r="B1303" s="665">
        <v>5</v>
      </c>
      <c r="C1303" s="656" t="s">
        <v>1479</v>
      </c>
      <c r="D1303" s="657" t="s">
        <v>5187</v>
      </c>
      <c r="E1303" s="651" t="s">
        <v>3833</v>
      </c>
      <c r="F1303" s="652" t="s">
        <v>4275</v>
      </c>
    </row>
    <row r="1304" spans="2:6" x14ac:dyDescent="0.2">
      <c r="B1304" s="665">
        <v>5</v>
      </c>
      <c r="C1304" s="656" t="s">
        <v>1480</v>
      </c>
      <c r="D1304" s="657" t="s">
        <v>5188</v>
      </c>
      <c r="E1304" s="651" t="s">
        <v>3833</v>
      </c>
      <c r="F1304" s="652" t="s">
        <v>3942</v>
      </c>
    </row>
    <row r="1305" spans="2:6" x14ac:dyDescent="0.2">
      <c r="B1305" s="665">
        <v>5</v>
      </c>
      <c r="C1305" s="656" t="s">
        <v>1481</v>
      </c>
      <c r="D1305" s="657" t="s">
        <v>5189</v>
      </c>
      <c r="E1305" s="651" t="s">
        <v>3833</v>
      </c>
      <c r="F1305" s="652" t="s">
        <v>3852</v>
      </c>
    </row>
    <row r="1306" spans="2:6" x14ac:dyDescent="0.2">
      <c r="B1306" s="665">
        <v>5</v>
      </c>
      <c r="C1306" s="656" t="s">
        <v>1482</v>
      </c>
      <c r="D1306" s="657" t="s">
        <v>5190</v>
      </c>
      <c r="E1306" s="651" t="s">
        <v>3833</v>
      </c>
      <c r="F1306" s="652" t="s">
        <v>4760</v>
      </c>
    </row>
    <row r="1307" spans="2:6" x14ac:dyDescent="0.2">
      <c r="B1307" s="665">
        <v>5</v>
      </c>
      <c r="C1307" s="656" t="s">
        <v>1483</v>
      </c>
      <c r="D1307" s="657" t="s">
        <v>5182</v>
      </c>
      <c r="E1307" s="651" t="s">
        <v>3833</v>
      </c>
      <c r="F1307" s="652" t="s">
        <v>3907</v>
      </c>
    </row>
    <row r="1308" spans="2:6" x14ac:dyDescent="0.2">
      <c r="B1308" s="665">
        <v>5</v>
      </c>
      <c r="C1308" s="656" t="s">
        <v>1484</v>
      </c>
      <c r="D1308" s="657" t="s">
        <v>5191</v>
      </c>
      <c r="E1308" s="651" t="s">
        <v>3833</v>
      </c>
      <c r="F1308" s="652" t="s">
        <v>3852</v>
      </c>
    </row>
    <row r="1309" spans="2:6" x14ac:dyDescent="0.2">
      <c r="B1309" s="665">
        <v>5</v>
      </c>
      <c r="C1309" s="656" t="s">
        <v>1485</v>
      </c>
      <c r="D1309" s="657" t="s">
        <v>5192</v>
      </c>
      <c r="E1309" s="651" t="s">
        <v>3833</v>
      </c>
      <c r="F1309" s="652" t="s">
        <v>3852</v>
      </c>
    </row>
    <row r="1310" spans="2:6" x14ac:dyDescent="0.2">
      <c r="B1310" s="665">
        <v>5</v>
      </c>
      <c r="C1310" s="656" t="s">
        <v>1486</v>
      </c>
      <c r="D1310" s="657" t="s">
        <v>5193</v>
      </c>
      <c r="E1310" s="651" t="s">
        <v>3833</v>
      </c>
      <c r="F1310" s="652" t="s">
        <v>3937</v>
      </c>
    </row>
    <row r="1311" spans="2:6" x14ac:dyDescent="0.2">
      <c r="B1311" s="665">
        <v>5</v>
      </c>
      <c r="C1311" s="656" t="s">
        <v>1487</v>
      </c>
      <c r="D1311" s="657" t="s">
        <v>5194</v>
      </c>
      <c r="E1311" s="651" t="s">
        <v>3833</v>
      </c>
      <c r="F1311" s="652" t="s">
        <v>4238</v>
      </c>
    </row>
    <row r="1312" spans="2:6" x14ac:dyDescent="0.2">
      <c r="B1312" s="665">
        <v>5</v>
      </c>
      <c r="C1312" s="656" t="s">
        <v>1488</v>
      </c>
      <c r="D1312" s="657" t="s">
        <v>5195</v>
      </c>
      <c r="E1312" s="651" t="s">
        <v>3833</v>
      </c>
      <c r="F1312" s="652" t="s">
        <v>5196</v>
      </c>
    </row>
    <row r="1313" spans="2:6" x14ac:dyDescent="0.2">
      <c r="B1313" s="665">
        <v>5</v>
      </c>
      <c r="C1313" s="656" t="s">
        <v>1489</v>
      </c>
      <c r="D1313" s="657" t="s">
        <v>5197</v>
      </c>
      <c r="E1313" s="651" t="s">
        <v>3833</v>
      </c>
      <c r="F1313" s="652" t="s">
        <v>3839</v>
      </c>
    </row>
    <row r="1314" spans="2:6" x14ac:dyDescent="0.2">
      <c r="B1314" s="665">
        <v>5</v>
      </c>
      <c r="C1314" s="656" t="s">
        <v>1490</v>
      </c>
      <c r="D1314" s="657" t="s">
        <v>5198</v>
      </c>
      <c r="E1314" s="651" t="s">
        <v>3833</v>
      </c>
      <c r="F1314" s="652" t="s">
        <v>5199</v>
      </c>
    </row>
    <row r="1315" spans="2:6" x14ac:dyDescent="0.2">
      <c r="B1315" s="665">
        <v>5</v>
      </c>
      <c r="C1315" s="656" t="s">
        <v>1491</v>
      </c>
      <c r="D1315" s="657" t="s">
        <v>5200</v>
      </c>
      <c r="E1315" s="651" t="s">
        <v>3833</v>
      </c>
      <c r="F1315" s="652" t="s">
        <v>5199</v>
      </c>
    </row>
    <row r="1316" spans="2:6" x14ac:dyDescent="0.2">
      <c r="B1316" s="665">
        <v>5</v>
      </c>
      <c r="C1316" s="656" t="s">
        <v>1492</v>
      </c>
      <c r="D1316" s="657" t="s">
        <v>5201</v>
      </c>
      <c r="E1316" s="651" t="s">
        <v>3833</v>
      </c>
      <c r="F1316" s="652" t="s">
        <v>4458</v>
      </c>
    </row>
    <row r="1317" spans="2:6" x14ac:dyDescent="0.2">
      <c r="B1317" s="665">
        <v>5</v>
      </c>
      <c r="C1317" s="656" t="s">
        <v>1493</v>
      </c>
      <c r="D1317" s="657" t="s">
        <v>5202</v>
      </c>
      <c r="E1317" s="651" t="s">
        <v>3833</v>
      </c>
      <c r="F1317" s="652" t="s">
        <v>3887</v>
      </c>
    </row>
    <row r="1318" spans="2:6" x14ac:dyDescent="0.2">
      <c r="B1318" s="665">
        <v>5</v>
      </c>
      <c r="C1318" s="656" t="s">
        <v>1494</v>
      </c>
      <c r="D1318" s="657" t="s">
        <v>5203</v>
      </c>
      <c r="E1318" s="651" t="s">
        <v>3833</v>
      </c>
      <c r="F1318" s="652" t="s">
        <v>5120</v>
      </c>
    </row>
    <row r="1319" spans="2:6" x14ac:dyDescent="0.2">
      <c r="B1319" s="665">
        <v>5</v>
      </c>
      <c r="C1319" s="656" t="s">
        <v>1495</v>
      </c>
      <c r="D1319" s="657" t="s">
        <v>4929</v>
      </c>
      <c r="E1319" s="651" t="s">
        <v>3833</v>
      </c>
      <c r="F1319" s="652" t="s">
        <v>3849</v>
      </c>
    </row>
    <row r="1320" spans="2:6" x14ac:dyDescent="0.2">
      <c r="B1320" s="665">
        <v>5</v>
      </c>
      <c r="C1320" s="656" t="s">
        <v>1496</v>
      </c>
      <c r="D1320" s="657" t="s">
        <v>5204</v>
      </c>
      <c r="E1320" s="651" t="s">
        <v>3833</v>
      </c>
      <c r="F1320" s="652" t="s">
        <v>3852</v>
      </c>
    </row>
    <row r="1321" spans="2:6" x14ac:dyDescent="0.2">
      <c r="B1321" s="665">
        <v>5</v>
      </c>
      <c r="C1321" s="656" t="s">
        <v>1497</v>
      </c>
      <c r="D1321" s="657" t="s">
        <v>5205</v>
      </c>
      <c r="E1321" s="651" t="s">
        <v>3833</v>
      </c>
      <c r="F1321" s="652" t="s">
        <v>4014</v>
      </c>
    </row>
    <row r="1322" spans="2:6" x14ac:dyDescent="0.2">
      <c r="B1322" s="665">
        <v>5</v>
      </c>
      <c r="C1322" s="656" t="s">
        <v>1498</v>
      </c>
      <c r="D1322" s="657" t="s">
        <v>5206</v>
      </c>
      <c r="E1322" s="651" t="s">
        <v>3833</v>
      </c>
      <c r="F1322" s="652" t="s">
        <v>3942</v>
      </c>
    </row>
    <row r="1323" spans="2:6" x14ac:dyDescent="0.2">
      <c r="B1323" s="665">
        <v>5</v>
      </c>
      <c r="C1323" s="656" t="s">
        <v>1499</v>
      </c>
      <c r="D1323" s="657" t="s">
        <v>5207</v>
      </c>
      <c r="E1323" s="651" t="s">
        <v>3833</v>
      </c>
      <c r="F1323" s="652" t="s">
        <v>4720</v>
      </c>
    </row>
    <row r="1324" spans="2:6" x14ac:dyDescent="0.2">
      <c r="B1324" s="665">
        <v>5</v>
      </c>
      <c r="C1324" s="656" t="s">
        <v>1500</v>
      </c>
      <c r="D1324" s="657" t="s">
        <v>5208</v>
      </c>
      <c r="E1324" s="651" t="s">
        <v>3833</v>
      </c>
      <c r="F1324" s="652" t="s">
        <v>3845</v>
      </c>
    </row>
    <row r="1325" spans="2:6" x14ac:dyDescent="0.2">
      <c r="B1325" s="665">
        <v>5</v>
      </c>
      <c r="C1325" s="656" t="s">
        <v>1501</v>
      </c>
      <c r="D1325" s="657" t="s">
        <v>5209</v>
      </c>
      <c r="E1325" s="651" t="s">
        <v>3833</v>
      </c>
      <c r="F1325" s="652" t="s">
        <v>4180</v>
      </c>
    </row>
    <row r="1326" spans="2:6" x14ac:dyDescent="0.2">
      <c r="B1326" s="665">
        <v>5</v>
      </c>
      <c r="C1326" s="656" t="s">
        <v>1502</v>
      </c>
      <c r="D1326" s="657" t="s">
        <v>5210</v>
      </c>
      <c r="E1326" s="651" t="s">
        <v>3833</v>
      </c>
      <c r="F1326" s="652" t="s">
        <v>3852</v>
      </c>
    </row>
    <row r="1327" spans="2:6" x14ac:dyDescent="0.2">
      <c r="B1327" s="665">
        <v>5</v>
      </c>
      <c r="C1327" s="656" t="s">
        <v>1503</v>
      </c>
      <c r="D1327" s="657" t="s">
        <v>5211</v>
      </c>
      <c r="E1327" s="651" t="s">
        <v>3833</v>
      </c>
      <c r="F1327" s="652" t="s">
        <v>3942</v>
      </c>
    </row>
    <row r="1328" spans="2:6" x14ac:dyDescent="0.2">
      <c r="B1328" s="665">
        <v>5</v>
      </c>
      <c r="C1328" s="656" t="s">
        <v>1504</v>
      </c>
      <c r="D1328" s="657" t="s">
        <v>5212</v>
      </c>
      <c r="E1328" s="651" t="s">
        <v>3833</v>
      </c>
      <c r="F1328" s="652" t="s">
        <v>3852</v>
      </c>
    </row>
    <row r="1329" spans="2:6" x14ac:dyDescent="0.2">
      <c r="B1329" s="665">
        <v>5</v>
      </c>
      <c r="C1329" s="656" t="s">
        <v>1505</v>
      </c>
      <c r="D1329" s="657" t="s">
        <v>5182</v>
      </c>
      <c r="E1329" s="651" t="s">
        <v>3833</v>
      </c>
      <c r="F1329" s="652" t="s">
        <v>3907</v>
      </c>
    </row>
    <row r="1330" spans="2:6" x14ac:dyDescent="0.2">
      <c r="B1330" s="665">
        <v>5</v>
      </c>
      <c r="C1330" s="656" t="s">
        <v>1506</v>
      </c>
      <c r="D1330" s="657" t="s">
        <v>5213</v>
      </c>
      <c r="E1330" s="651" t="s">
        <v>3833</v>
      </c>
      <c r="F1330" s="652" t="s">
        <v>3852</v>
      </c>
    </row>
    <row r="1331" spans="2:6" x14ac:dyDescent="0.2">
      <c r="B1331" s="665">
        <v>5</v>
      </c>
      <c r="C1331" s="656" t="s">
        <v>1507</v>
      </c>
      <c r="D1331" s="657" t="s">
        <v>5214</v>
      </c>
      <c r="E1331" s="651" t="s">
        <v>3833</v>
      </c>
      <c r="F1331" s="652" t="s">
        <v>5137</v>
      </c>
    </row>
    <row r="1332" spans="2:6" x14ac:dyDescent="0.2">
      <c r="B1332" s="665">
        <v>5</v>
      </c>
      <c r="C1332" s="656" t="s">
        <v>1508</v>
      </c>
      <c r="D1332" s="657" t="s">
        <v>5215</v>
      </c>
      <c r="E1332" s="651" t="s">
        <v>3833</v>
      </c>
      <c r="F1332" s="652" t="s">
        <v>3915</v>
      </c>
    </row>
    <row r="1333" spans="2:6" x14ac:dyDescent="0.2">
      <c r="B1333" s="665">
        <v>5</v>
      </c>
      <c r="C1333" s="656" t="s">
        <v>1509</v>
      </c>
      <c r="D1333" s="657" t="s">
        <v>5216</v>
      </c>
      <c r="E1333" s="651" t="s">
        <v>3833</v>
      </c>
      <c r="F1333" s="652" t="s">
        <v>3937</v>
      </c>
    </row>
    <row r="1334" spans="2:6" x14ac:dyDescent="0.2">
      <c r="B1334" s="665">
        <v>5</v>
      </c>
      <c r="C1334" s="656" t="s">
        <v>1510</v>
      </c>
      <c r="D1334" s="657" t="s">
        <v>4176</v>
      </c>
      <c r="E1334" s="651" t="s">
        <v>3833</v>
      </c>
      <c r="F1334" s="652" t="s">
        <v>3950</v>
      </c>
    </row>
    <row r="1335" spans="2:6" x14ac:dyDescent="0.2">
      <c r="B1335" s="665">
        <v>5</v>
      </c>
      <c r="C1335" s="656" t="s">
        <v>1511</v>
      </c>
      <c r="D1335" s="657" t="s">
        <v>5217</v>
      </c>
      <c r="E1335" s="651" t="s">
        <v>3833</v>
      </c>
      <c r="F1335" s="652" t="s">
        <v>5131</v>
      </c>
    </row>
    <row r="1336" spans="2:6" x14ac:dyDescent="0.2">
      <c r="B1336" s="665">
        <v>5</v>
      </c>
      <c r="C1336" s="656" t="s">
        <v>1512</v>
      </c>
      <c r="D1336" s="657" t="s">
        <v>5218</v>
      </c>
      <c r="E1336" s="651" t="s">
        <v>3833</v>
      </c>
      <c r="F1336" s="652" t="s">
        <v>4533</v>
      </c>
    </row>
    <row r="1337" spans="2:6" x14ac:dyDescent="0.2">
      <c r="B1337" s="665">
        <v>5</v>
      </c>
      <c r="C1337" s="656" t="s">
        <v>1513</v>
      </c>
      <c r="D1337" s="657" t="s">
        <v>5219</v>
      </c>
      <c r="E1337" s="651" t="s">
        <v>3833</v>
      </c>
      <c r="F1337" s="652" t="s">
        <v>5154</v>
      </c>
    </row>
    <row r="1338" spans="2:6" x14ac:dyDescent="0.2">
      <c r="B1338" s="665">
        <v>5</v>
      </c>
      <c r="C1338" s="656" t="s">
        <v>1514</v>
      </c>
      <c r="D1338" s="657" t="s">
        <v>5220</v>
      </c>
      <c r="E1338" s="651" t="s">
        <v>3833</v>
      </c>
      <c r="F1338" s="652" t="s">
        <v>3849</v>
      </c>
    </row>
    <row r="1339" spans="2:6" x14ac:dyDescent="0.2">
      <c r="B1339" s="665">
        <v>5</v>
      </c>
      <c r="C1339" s="656" t="s">
        <v>1515</v>
      </c>
      <c r="D1339" s="657" t="s">
        <v>5221</v>
      </c>
      <c r="E1339" s="651" t="s">
        <v>3833</v>
      </c>
      <c r="F1339" s="652" t="s">
        <v>3849</v>
      </c>
    </row>
    <row r="1340" spans="2:6" x14ac:dyDescent="0.2">
      <c r="B1340" s="665">
        <v>5</v>
      </c>
      <c r="C1340" s="656" t="s">
        <v>1516</v>
      </c>
      <c r="D1340" s="657" t="s">
        <v>5222</v>
      </c>
      <c r="E1340" s="651" t="s">
        <v>3833</v>
      </c>
      <c r="F1340" s="652" t="s">
        <v>4306</v>
      </c>
    </row>
    <row r="1341" spans="2:6" x14ac:dyDescent="0.2">
      <c r="B1341" s="665">
        <v>5</v>
      </c>
      <c r="C1341" s="656" t="s">
        <v>1517</v>
      </c>
      <c r="D1341" s="657" t="s">
        <v>5223</v>
      </c>
      <c r="E1341" s="651" t="s">
        <v>3833</v>
      </c>
      <c r="F1341" s="652" t="s">
        <v>5120</v>
      </c>
    </row>
    <row r="1342" spans="2:6" x14ac:dyDescent="0.2">
      <c r="B1342" s="665">
        <v>5</v>
      </c>
      <c r="C1342" s="656" t="s">
        <v>1518</v>
      </c>
      <c r="D1342" s="657" t="s">
        <v>5224</v>
      </c>
      <c r="E1342" s="651" t="s">
        <v>3833</v>
      </c>
      <c r="F1342" s="652" t="s">
        <v>5120</v>
      </c>
    </row>
    <row r="1343" spans="2:6" x14ac:dyDescent="0.2">
      <c r="B1343" s="665">
        <v>5</v>
      </c>
      <c r="C1343" s="656" t="s">
        <v>1519</v>
      </c>
      <c r="D1343" s="657" t="s">
        <v>5225</v>
      </c>
      <c r="E1343" s="651" t="s">
        <v>3833</v>
      </c>
      <c r="F1343" s="652" t="s">
        <v>3852</v>
      </c>
    </row>
    <row r="1344" spans="2:6" x14ac:dyDescent="0.2">
      <c r="B1344" s="665">
        <v>5</v>
      </c>
      <c r="C1344" s="656" t="s">
        <v>1520</v>
      </c>
      <c r="D1344" s="657" t="s">
        <v>5226</v>
      </c>
      <c r="E1344" s="651" t="s">
        <v>3833</v>
      </c>
      <c r="F1344" s="652" t="s">
        <v>3852</v>
      </c>
    </row>
    <row r="1345" spans="2:6" x14ac:dyDescent="0.2">
      <c r="B1345" s="665">
        <v>5</v>
      </c>
      <c r="C1345" s="656" t="s">
        <v>1521</v>
      </c>
      <c r="D1345" s="657" t="s">
        <v>5201</v>
      </c>
      <c r="E1345" s="651" t="s">
        <v>3833</v>
      </c>
      <c r="F1345" s="652" t="s">
        <v>4458</v>
      </c>
    </row>
    <row r="1346" spans="2:6" x14ac:dyDescent="0.2">
      <c r="B1346" s="665">
        <v>5</v>
      </c>
      <c r="C1346" s="656" t="s">
        <v>1522</v>
      </c>
      <c r="D1346" s="657" t="s">
        <v>5227</v>
      </c>
      <c r="E1346" s="651" t="s">
        <v>3833</v>
      </c>
      <c r="F1346" s="652" t="s">
        <v>4571</v>
      </c>
    </row>
    <row r="1347" spans="2:6" x14ac:dyDescent="0.2">
      <c r="B1347" s="665">
        <v>5</v>
      </c>
      <c r="C1347" s="656" t="s">
        <v>1523</v>
      </c>
      <c r="D1347" s="657" t="s">
        <v>5228</v>
      </c>
      <c r="E1347" s="651" t="s">
        <v>3833</v>
      </c>
      <c r="F1347" s="652" t="s">
        <v>4024</v>
      </c>
    </row>
    <row r="1348" spans="2:6" x14ac:dyDescent="0.2">
      <c r="B1348" s="665">
        <v>5</v>
      </c>
      <c r="C1348" s="656" t="s">
        <v>1524</v>
      </c>
      <c r="D1348" s="657" t="s">
        <v>5229</v>
      </c>
      <c r="E1348" s="651" t="s">
        <v>3833</v>
      </c>
      <c r="F1348" s="652" t="s">
        <v>4941</v>
      </c>
    </row>
    <row r="1349" spans="2:6" x14ac:dyDescent="0.2">
      <c r="B1349" s="665">
        <v>5</v>
      </c>
      <c r="C1349" s="656" t="s">
        <v>1525</v>
      </c>
      <c r="D1349" s="657" t="s">
        <v>5230</v>
      </c>
      <c r="E1349" s="651" t="s">
        <v>3833</v>
      </c>
      <c r="F1349" s="652" t="s">
        <v>5171</v>
      </c>
    </row>
    <row r="1350" spans="2:6" x14ac:dyDescent="0.2">
      <c r="B1350" s="665">
        <v>5</v>
      </c>
      <c r="C1350" s="656" t="s">
        <v>1526</v>
      </c>
      <c r="D1350" s="657" t="s">
        <v>4379</v>
      </c>
      <c r="E1350" s="651" t="s">
        <v>3833</v>
      </c>
      <c r="F1350" s="652" t="s">
        <v>3834</v>
      </c>
    </row>
    <row r="1351" spans="2:6" x14ac:dyDescent="0.2">
      <c r="B1351" s="665">
        <v>5</v>
      </c>
      <c r="C1351" s="656" t="s">
        <v>1527</v>
      </c>
      <c r="D1351" s="657" t="s">
        <v>4907</v>
      </c>
      <c r="E1351" s="651" t="s">
        <v>3833</v>
      </c>
      <c r="F1351" s="652" t="s">
        <v>4060</v>
      </c>
    </row>
    <row r="1352" spans="2:6" x14ac:dyDescent="0.2">
      <c r="B1352" s="665">
        <v>5</v>
      </c>
      <c r="C1352" s="656" t="s">
        <v>1528</v>
      </c>
      <c r="D1352" s="657" t="s">
        <v>5231</v>
      </c>
      <c r="E1352" s="651" t="s">
        <v>3833</v>
      </c>
      <c r="F1352" s="652" t="s">
        <v>4060</v>
      </c>
    </row>
    <row r="1353" spans="2:6" x14ac:dyDescent="0.2">
      <c r="B1353" s="665">
        <v>5</v>
      </c>
      <c r="C1353" s="656" t="s">
        <v>1529</v>
      </c>
      <c r="D1353" s="657" t="s">
        <v>5232</v>
      </c>
      <c r="E1353" s="651" t="s">
        <v>3833</v>
      </c>
      <c r="F1353" s="652" t="s">
        <v>4988</v>
      </c>
    </row>
    <row r="1354" spans="2:6" x14ac:dyDescent="0.2">
      <c r="B1354" s="665">
        <v>5</v>
      </c>
      <c r="C1354" s="656" t="s">
        <v>1530</v>
      </c>
      <c r="D1354" s="657" t="s">
        <v>5233</v>
      </c>
      <c r="E1354" s="651" t="s">
        <v>3833</v>
      </c>
      <c r="F1354" s="652" t="s">
        <v>3959</v>
      </c>
    </row>
    <row r="1355" spans="2:6" x14ac:dyDescent="0.2">
      <c r="B1355" s="665">
        <v>5</v>
      </c>
      <c r="C1355" s="656" t="s">
        <v>1531</v>
      </c>
      <c r="D1355" s="657" t="s">
        <v>5234</v>
      </c>
      <c r="E1355" s="651" t="s">
        <v>3833</v>
      </c>
      <c r="F1355" s="652" t="s">
        <v>5171</v>
      </c>
    </row>
    <row r="1356" spans="2:6" x14ac:dyDescent="0.2">
      <c r="B1356" s="665">
        <v>5</v>
      </c>
      <c r="C1356" s="656" t="s">
        <v>1532</v>
      </c>
      <c r="D1356" s="657" t="s">
        <v>5235</v>
      </c>
      <c r="E1356" s="651" t="s">
        <v>3833</v>
      </c>
      <c r="F1356" s="652" t="s">
        <v>5171</v>
      </c>
    </row>
    <row r="1357" spans="2:6" x14ac:dyDescent="0.2">
      <c r="B1357" s="665">
        <v>5</v>
      </c>
      <c r="C1357" s="656" t="s">
        <v>1533</v>
      </c>
      <c r="D1357" s="657" t="s">
        <v>5188</v>
      </c>
      <c r="E1357" s="651" t="s">
        <v>3833</v>
      </c>
      <c r="F1357" s="652" t="s">
        <v>3942</v>
      </c>
    </row>
    <row r="1358" spans="2:6" x14ac:dyDescent="0.2">
      <c r="B1358" s="665">
        <v>5</v>
      </c>
      <c r="C1358" s="656" t="s">
        <v>1534</v>
      </c>
      <c r="D1358" s="657" t="s">
        <v>5165</v>
      </c>
      <c r="E1358" s="651" t="s">
        <v>3833</v>
      </c>
      <c r="F1358" s="652" t="s">
        <v>4455</v>
      </c>
    </row>
    <row r="1359" spans="2:6" x14ac:dyDescent="0.2">
      <c r="B1359" s="665">
        <v>5</v>
      </c>
      <c r="C1359" s="656" t="s">
        <v>1535</v>
      </c>
      <c r="D1359" s="657" t="s">
        <v>5236</v>
      </c>
      <c r="E1359" s="651" t="s">
        <v>3833</v>
      </c>
      <c r="F1359" s="652" t="s">
        <v>4275</v>
      </c>
    </row>
    <row r="1360" spans="2:6" x14ac:dyDescent="0.2">
      <c r="B1360" s="665">
        <v>5</v>
      </c>
      <c r="C1360" s="656" t="s">
        <v>1536</v>
      </c>
      <c r="D1360" s="657" t="s">
        <v>5176</v>
      </c>
      <c r="E1360" s="651" t="s">
        <v>3833</v>
      </c>
      <c r="F1360" s="652" t="s">
        <v>5171</v>
      </c>
    </row>
    <row r="1361" spans="2:6" x14ac:dyDescent="0.2">
      <c r="B1361" s="665">
        <v>5</v>
      </c>
      <c r="C1361" s="656" t="s">
        <v>1537</v>
      </c>
      <c r="D1361" s="657" t="s">
        <v>5237</v>
      </c>
      <c r="E1361" s="651" t="s">
        <v>3833</v>
      </c>
      <c r="F1361" s="652" t="s">
        <v>3950</v>
      </c>
    </row>
    <row r="1362" spans="2:6" x14ac:dyDescent="0.2">
      <c r="B1362" s="665">
        <v>5</v>
      </c>
      <c r="C1362" s="656" t="s">
        <v>1538</v>
      </c>
      <c r="D1362" s="657" t="s">
        <v>5238</v>
      </c>
      <c r="E1362" s="651" t="s">
        <v>3833</v>
      </c>
      <c r="F1362" s="652" t="s">
        <v>5239</v>
      </c>
    </row>
    <row r="1363" spans="2:6" x14ac:dyDescent="0.2">
      <c r="B1363" s="665">
        <v>5</v>
      </c>
      <c r="C1363" s="656" t="s">
        <v>1539</v>
      </c>
      <c r="D1363" s="657" t="s">
        <v>5240</v>
      </c>
      <c r="E1363" s="651" t="s">
        <v>3833</v>
      </c>
      <c r="F1363" s="652" t="s">
        <v>5154</v>
      </c>
    </row>
    <row r="1364" spans="2:6" x14ac:dyDescent="0.2">
      <c r="B1364" s="665">
        <v>5</v>
      </c>
      <c r="C1364" s="656" t="s">
        <v>1540</v>
      </c>
      <c r="D1364" s="657" t="s">
        <v>5241</v>
      </c>
      <c r="E1364" s="651" t="s">
        <v>3833</v>
      </c>
      <c r="F1364" s="652" t="s">
        <v>5120</v>
      </c>
    </row>
    <row r="1365" spans="2:6" x14ac:dyDescent="0.2">
      <c r="B1365" s="665">
        <v>5</v>
      </c>
      <c r="C1365" s="656" t="s">
        <v>1541</v>
      </c>
      <c r="D1365" s="657" t="s">
        <v>5242</v>
      </c>
      <c r="E1365" s="651" t="s">
        <v>3833</v>
      </c>
      <c r="F1365" s="652" t="s">
        <v>3847</v>
      </c>
    </row>
    <row r="1366" spans="2:6" x14ac:dyDescent="0.2">
      <c r="B1366" s="665">
        <v>5</v>
      </c>
      <c r="C1366" s="656" t="s">
        <v>1542</v>
      </c>
      <c r="D1366" s="657" t="s">
        <v>5243</v>
      </c>
      <c r="E1366" s="651" t="s">
        <v>3833</v>
      </c>
      <c r="F1366" s="652" t="s">
        <v>3847</v>
      </c>
    </row>
    <row r="1367" spans="2:6" x14ac:dyDescent="0.2">
      <c r="B1367" s="665">
        <v>5</v>
      </c>
      <c r="C1367" s="656" t="s">
        <v>1543</v>
      </c>
      <c r="D1367" s="657" t="s">
        <v>5244</v>
      </c>
      <c r="E1367" s="651" t="s">
        <v>3833</v>
      </c>
      <c r="F1367" s="652" t="s">
        <v>4533</v>
      </c>
    </row>
    <row r="1368" spans="2:6" x14ac:dyDescent="0.2">
      <c r="B1368" s="665">
        <v>5</v>
      </c>
      <c r="C1368" s="656" t="s">
        <v>1544</v>
      </c>
      <c r="D1368" s="657" t="s">
        <v>5245</v>
      </c>
      <c r="E1368" s="651" t="s">
        <v>3833</v>
      </c>
      <c r="F1368" s="652" t="s">
        <v>4533</v>
      </c>
    </row>
    <row r="1369" spans="2:6" x14ac:dyDescent="0.2">
      <c r="B1369" s="665">
        <v>5</v>
      </c>
      <c r="C1369" s="656" t="s">
        <v>1545</v>
      </c>
      <c r="D1369" s="657" t="s">
        <v>5246</v>
      </c>
      <c r="E1369" s="651" t="s">
        <v>3833</v>
      </c>
      <c r="F1369" s="652" t="s">
        <v>4066</v>
      </c>
    </row>
    <row r="1370" spans="2:6" x14ac:dyDescent="0.2">
      <c r="B1370" s="665">
        <v>5</v>
      </c>
      <c r="C1370" s="656" t="s">
        <v>1546</v>
      </c>
      <c r="D1370" s="657" t="s">
        <v>5247</v>
      </c>
      <c r="E1370" s="651" t="s">
        <v>3833</v>
      </c>
      <c r="F1370" s="652" t="s">
        <v>3839</v>
      </c>
    </row>
    <row r="1371" spans="2:6" x14ac:dyDescent="0.2">
      <c r="B1371" s="665">
        <v>5</v>
      </c>
      <c r="C1371" s="656" t="s">
        <v>1547</v>
      </c>
      <c r="D1371" s="657" t="s">
        <v>5248</v>
      </c>
      <c r="E1371" s="651" t="s">
        <v>3833</v>
      </c>
      <c r="F1371" s="652" t="s">
        <v>4988</v>
      </c>
    </row>
    <row r="1372" spans="2:6" x14ac:dyDescent="0.2">
      <c r="B1372" s="665">
        <v>5</v>
      </c>
      <c r="C1372" s="656" t="s">
        <v>1548</v>
      </c>
      <c r="D1372" s="657" t="s">
        <v>5249</v>
      </c>
      <c r="E1372" s="651" t="s">
        <v>3833</v>
      </c>
      <c r="F1372" s="652" t="s">
        <v>3847</v>
      </c>
    </row>
    <row r="1373" spans="2:6" x14ac:dyDescent="0.2">
      <c r="B1373" s="665">
        <v>5</v>
      </c>
      <c r="C1373" s="656" t="s">
        <v>1549</v>
      </c>
      <c r="D1373" s="657" t="s">
        <v>5189</v>
      </c>
      <c r="E1373" s="651" t="s">
        <v>3833</v>
      </c>
      <c r="F1373" s="652" t="s">
        <v>3852</v>
      </c>
    </row>
    <row r="1374" spans="2:6" x14ac:dyDescent="0.2">
      <c r="B1374" s="665">
        <v>5</v>
      </c>
      <c r="C1374" s="656" t="s">
        <v>1550</v>
      </c>
      <c r="D1374" s="657" t="s">
        <v>5250</v>
      </c>
      <c r="E1374" s="651" t="s">
        <v>3833</v>
      </c>
      <c r="F1374" s="652" t="s">
        <v>3847</v>
      </c>
    </row>
    <row r="1375" spans="2:6" x14ac:dyDescent="0.2">
      <c r="B1375" s="665">
        <v>5</v>
      </c>
      <c r="C1375" s="656" t="s">
        <v>1551</v>
      </c>
      <c r="D1375" s="657" t="s">
        <v>5251</v>
      </c>
      <c r="E1375" s="651" t="s">
        <v>3833</v>
      </c>
      <c r="F1375" s="652" t="s">
        <v>5239</v>
      </c>
    </row>
    <row r="1376" spans="2:6" x14ac:dyDescent="0.2">
      <c r="B1376" s="665">
        <v>5</v>
      </c>
      <c r="C1376" s="656" t="s">
        <v>1552</v>
      </c>
      <c r="D1376" s="657" t="s">
        <v>5252</v>
      </c>
      <c r="E1376" s="651" t="s">
        <v>3833</v>
      </c>
      <c r="F1376" s="652" t="s">
        <v>3839</v>
      </c>
    </row>
    <row r="1377" spans="2:6" x14ac:dyDescent="0.2">
      <c r="B1377" s="665">
        <v>5</v>
      </c>
      <c r="C1377" s="656" t="s">
        <v>1553</v>
      </c>
      <c r="D1377" s="657" t="s">
        <v>5253</v>
      </c>
      <c r="E1377" s="651" t="s">
        <v>3833</v>
      </c>
      <c r="F1377" s="652" t="s">
        <v>5108</v>
      </c>
    </row>
    <row r="1378" spans="2:6" x14ac:dyDescent="0.2">
      <c r="B1378" s="665">
        <v>5</v>
      </c>
      <c r="C1378" s="656" t="s">
        <v>1554</v>
      </c>
      <c r="D1378" s="657" t="s">
        <v>5254</v>
      </c>
      <c r="E1378" s="651" t="s">
        <v>3833</v>
      </c>
      <c r="F1378" s="652" t="s">
        <v>4163</v>
      </c>
    </row>
    <row r="1379" spans="2:6" x14ac:dyDescent="0.2">
      <c r="B1379" s="665">
        <v>5</v>
      </c>
      <c r="C1379" s="656" t="s">
        <v>1555</v>
      </c>
      <c r="D1379" s="657" t="s">
        <v>5255</v>
      </c>
      <c r="E1379" s="651" t="s">
        <v>3833</v>
      </c>
      <c r="F1379" s="652" t="s">
        <v>5120</v>
      </c>
    </row>
    <row r="1380" spans="2:6" x14ac:dyDescent="0.2">
      <c r="B1380" s="665">
        <v>5</v>
      </c>
      <c r="C1380" s="656" t="s">
        <v>1556</v>
      </c>
      <c r="D1380" s="657" t="s">
        <v>5256</v>
      </c>
      <c r="E1380" s="651" t="s">
        <v>3833</v>
      </c>
      <c r="F1380" s="652" t="s">
        <v>4519</v>
      </c>
    </row>
    <row r="1381" spans="2:6" x14ac:dyDescent="0.2">
      <c r="B1381" s="665">
        <v>5</v>
      </c>
      <c r="C1381" s="656" t="s">
        <v>1557</v>
      </c>
      <c r="D1381" s="657" t="s">
        <v>5257</v>
      </c>
      <c r="E1381" s="651" t="s">
        <v>3833</v>
      </c>
      <c r="F1381" s="652" t="s">
        <v>4169</v>
      </c>
    </row>
    <row r="1382" spans="2:6" x14ac:dyDescent="0.2">
      <c r="B1382" s="665">
        <v>5</v>
      </c>
      <c r="C1382" s="656" t="s">
        <v>1558</v>
      </c>
      <c r="D1382" s="657" t="s">
        <v>5258</v>
      </c>
      <c r="E1382" s="651" t="s">
        <v>3833</v>
      </c>
      <c r="F1382" s="652" t="s">
        <v>4988</v>
      </c>
    </row>
    <row r="1383" spans="2:6" x14ac:dyDescent="0.2">
      <c r="B1383" s="665">
        <v>5</v>
      </c>
      <c r="C1383" s="656" t="s">
        <v>1559</v>
      </c>
      <c r="D1383" s="657" t="s">
        <v>5259</v>
      </c>
      <c r="E1383" s="651" t="s">
        <v>3833</v>
      </c>
      <c r="F1383" s="652" t="s">
        <v>4174</v>
      </c>
    </row>
    <row r="1384" spans="2:6" x14ac:dyDescent="0.2">
      <c r="B1384" s="665">
        <v>5</v>
      </c>
      <c r="C1384" s="656" t="s">
        <v>1560</v>
      </c>
      <c r="D1384" s="657" t="s">
        <v>5260</v>
      </c>
      <c r="E1384" s="651" t="s">
        <v>3833</v>
      </c>
      <c r="F1384" s="652" t="s">
        <v>5239</v>
      </c>
    </row>
    <row r="1385" spans="2:6" x14ac:dyDescent="0.2">
      <c r="B1385" s="665">
        <v>5</v>
      </c>
      <c r="C1385" s="656" t="s">
        <v>1561</v>
      </c>
      <c r="D1385" s="657" t="s">
        <v>5261</v>
      </c>
      <c r="E1385" s="651" t="s">
        <v>3833</v>
      </c>
      <c r="F1385" s="652" t="s">
        <v>3860</v>
      </c>
    </row>
    <row r="1386" spans="2:6" x14ac:dyDescent="0.2">
      <c r="B1386" s="665">
        <v>5</v>
      </c>
      <c r="C1386" s="656" t="s">
        <v>1562</v>
      </c>
      <c r="D1386" s="657" t="s">
        <v>5262</v>
      </c>
      <c r="E1386" s="651" t="s">
        <v>3833</v>
      </c>
      <c r="F1386" s="652" t="s">
        <v>4720</v>
      </c>
    </row>
    <row r="1387" spans="2:6" x14ac:dyDescent="0.2">
      <c r="B1387" s="665">
        <v>5</v>
      </c>
      <c r="C1387" s="656" t="s">
        <v>1563</v>
      </c>
      <c r="D1387" s="657" t="s">
        <v>5263</v>
      </c>
      <c r="E1387" s="651" t="s">
        <v>3833</v>
      </c>
      <c r="F1387" s="652" t="s">
        <v>5120</v>
      </c>
    </row>
    <row r="1388" spans="2:6" x14ac:dyDescent="0.2">
      <c r="B1388" s="665">
        <v>5</v>
      </c>
      <c r="C1388" s="656" t="s">
        <v>1564</v>
      </c>
      <c r="D1388" s="657" t="s">
        <v>5264</v>
      </c>
      <c r="E1388" s="651" t="s">
        <v>3833</v>
      </c>
      <c r="F1388" s="652" t="s">
        <v>3942</v>
      </c>
    </row>
    <row r="1389" spans="2:6" x14ac:dyDescent="0.2">
      <c r="B1389" s="665">
        <v>5</v>
      </c>
      <c r="C1389" s="656" t="s">
        <v>1565</v>
      </c>
      <c r="D1389" s="657" t="s">
        <v>5265</v>
      </c>
      <c r="E1389" s="651" t="s">
        <v>3833</v>
      </c>
      <c r="F1389" s="652" t="s">
        <v>3855</v>
      </c>
    </row>
    <row r="1390" spans="2:6" x14ac:dyDescent="0.2">
      <c r="B1390" s="665">
        <v>5</v>
      </c>
      <c r="C1390" s="656" t="s">
        <v>1566</v>
      </c>
      <c r="D1390" s="657" t="s">
        <v>5266</v>
      </c>
      <c r="E1390" s="651" t="s">
        <v>3833</v>
      </c>
      <c r="F1390" s="652" t="s">
        <v>3855</v>
      </c>
    </row>
    <row r="1391" spans="2:6" x14ac:dyDescent="0.2">
      <c r="B1391" s="665">
        <v>5</v>
      </c>
      <c r="C1391" s="656" t="s">
        <v>1567</v>
      </c>
      <c r="D1391" s="657" t="s">
        <v>5267</v>
      </c>
      <c r="E1391" s="651" t="s">
        <v>3833</v>
      </c>
      <c r="F1391" s="652" t="s">
        <v>4673</v>
      </c>
    </row>
    <row r="1392" spans="2:6" x14ac:dyDescent="0.2">
      <c r="B1392" s="665">
        <v>5</v>
      </c>
      <c r="C1392" s="656" t="s">
        <v>1568</v>
      </c>
      <c r="D1392" s="657" t="s">
        <v>5268</v>
      </c>
      <c r="E1392" s="651" t="s">
        <v>3833</v>
      </c>
      <c r="F1392" s="652" t="s">
        <v>3995</v>
      </c>
    </row>
    <row r="1393" spans="2:6" x14ac:dyDescent="0.2">
      <c r="B1393" s="665">
        <v>5</v>
      </c>
      <c r="C1393" s="656" t="s">
        <v>1569</v>
      </c>
      <c r="D1393" s="657" t="s">
        <v>5269</v>
      </c>
      <c r="E1393" s="651" t="s">
        <v>3833</v>
      </c>
      <c r="F1393" s="652" t="s">
        <v>4941</v>
      </c>
    </row>
    <row r="1394" spans="2:6" x14ac:dyDescent="0.2">
      <c r="B1394" s="665">
        <v>5</v>
      </c>
      <c r="C1394" s="656" t="s">
        <v>1570</v>
      </c>
      <c r="D1394" s="657" t="s">
        <v>5270</v>
      </c>
      <c r="E1394" s="651" t="s">
        <v>3833</v>
      </c>
      <c r="F1394" s="652" t="s">
        <v>4436</v>
      </c>
    </row>
    <row r="1395" spans="2:6" x14ac:dyDescent="0.2">
      <c r="B1395" s="665">
        <v>5</v>
      </c>
      <c r="C1395" s="656" t="s">
        <v>1571</v>
      </c>
      <c r="D1395" s="657" t="s">
        <v>5271</v>
      </c>
      <c r="E1395" s="651" t="s">
        <v>3833</v>
      </c>
      <c r="F1395" s="652" t="s">
        <v>4436</v>
      </c>
    </row>
    <row r="1396" spans="2:6" x14ac:dyDescent="0.2">
      <c r="B1396" s="665">
        <v>5</v>
      </c>
      <c r="C1396" s="656" t="s">
        <v>1572</v>
      </c>
      <c r="D1396" s="657" t="s">
        <v>5272</v>
      </c>
      <c r="E1396" s="651" t="s">
        <v>3833</v>
      </c>
      <c r="F1396" s="652" t="s">
        <v>3855</v>
      </c>
    </row>
    <row r="1397" spans="2:6" x14ac:dyDescent="0.2">
      <c r="B1397" s="665">
        <v>5</v>
      </c>
      <c r="C1397" s="656" t="s">
        <v>1573</v>
      </c>
      <c r="D1397" s="657" t="s">
        <v>5273</v>
      </c>
      <c r="E1397" s="651" t="s">
        <v>3833</v>
      </c>
      <c r="F1397" s="652" t="s">
        <v>3887</v>
      </c>
    </row>
    <row r="1398" spans="2:6" x14ac:dyDescent="0.2">
      <c r="B1398" s="665">
        <v>5</v>
      </c>
      <c r="C1398" s="656" t="s">
        <v>1574</v>
      </c>
      <c r="D1398" s="657" t="s">
        <v>4246</v>
      </c>
      <c r="E1398" s="651" t="s">
        <v>3833</v>
      </c>
      <c r="F1398" s="652" t="s">
        <v>3942</v>
      </c>
    </row>
    <row r="1399" spans="2:6" x14ac:dyDescent="0.2">
      <c r="B1399" s="665">
        <v>5</v>
      </c>
      <c r="C1399" s="656" t="s">
        <v>1575</v>
      </c>
      <c r="D1399" s="657" t="s">
        <v>5274</v>
      </c>
      <c r="E1399" s="651" t="s">
        <v>3833</v>
      </c>
      <c r="F1399" s="652" t="s">
        <v>3937</v>
      </c>
    </row>
    <row r="1400" spans="2:6" x14ac:dyDescent="0.2">
      <c r="B1400" s="665">
        <v>5</v>
      </c>
      <c r="C1400" s="656" t="s">
        <v>1576</v>
      </c>
      <c r="D1400" s="657" t="s">
        <v>5275</v>
      </c>
      <c r="E1400" s="651" t="s">
        <v>3833</v>
      </c>
      <c r="F1400" s="652" t="s">
        <v>3852</v>
      </c>
    </row>
    <row r="1401" spans="2:6" x14ac:dyDescent="0.2">
      <c r="B1401" s="665">
        <v>5</v>
      </c>
      <c r="C1401" s="656" t="s">
        <v>1577</v>
      </c>
      <c r="D1401" s="657" t="s">
        <v>5276</v>
      </c>
      <c r="E1401" s="651" t="s">
        <v>3833</v>
      </c>
      <c r="F1401" s="652" t="s">
        <v>4275</v>
      </c>
    </row>
    <row r="1402" spans="2:6" x14ac:dyDescent="0.2">
      <c r="B1402" s="665">
        <v>5</v>
      </c>
      <c r="C1402" s="656" t="s">
        <v>1578</v>
      </c>
      <c r="D1402" s="657" t="s">
        <v>5277</v>
      </c>
      <c r="E1402" s="651" t="s">
        <v>3833</v>
      </c>
      <c r="F1402" s="652" t="s">
        <v>4941</v>
      </c>
    </row>
    <row r="1403" spans="2:6" x14ac:dyDescent="0.2">
      <c r="B1403" s="665">
        <v>5</v>
      </c>
      <c r="C1403" s="656" t="s">
        <v>1579</v>
      </c>
      <c r="D1403" s="657" t="s">
        <v>5278</v>
      </c>
      <c r="E1403" s="651" t="s">
        <v>3833</v>
      </c>
      <c r="F1403" s="652" t="s">
        <v>4306</v>
      </c>
    </row>
    <row r="1404" spans="2:6" x14ac:dyDescent="0.2">
      <c r="B1404" s="665">
        <v>5</v>
      </c>
      <c r="C1404" s="656" t="s">
        <v>1580</v>
      </c>
      <c r="D1404" s="657" t="s">
        <v>5279</v>
      </c>
      <c r="E1404" s="651" t="s">
        <v>3833</v>
      </c>
      <c r="F1404" s="652" t="s">
        <v>4447</v>
      </c>
    </row>
    <row r="1405" spans="2:6" x14ac:dyDescent="0.2">
      <c r="B1405" s="665">
        <v>5</v>
      </c>
      <c r="C1405" s="656" t="s">
        <v>1581</v>
      </c>
      <c r="D1405" s="657" t="s">
        <v>5280</v>
      </c>
      <c r="E1405" s="651" t="s">
        <v>3833</v>
      </c>
      <c r="F1405" s="652" t="s">
        <v>3852</v>
      </c>
    </row>
    <row r="1406" spans="2:6" x14ac:dyDescent="0.2">
      <c r="B1406" s="665">
        <v>5</v>
      </c>
      <c r="C1406" s="656" t="s">
        <v>1582</v>
      </c>
      <c r="D1406" s="657" t="s">
        <v>5281</v>
      </c>
      <c r="E1406" s="651" t="s">
        <v>3833</v>
      </c>
      <c r="F1406" s="652" t="s">
        <v>4941</v>
      </c>
    </row>
    <row r="1407" spans="2:6" x14ac:dyDescent="0.2">
      <c r="B1407" s="665">
        <v>5</v>
      </c>
      <c r="C1407" s="656" t="s">
        <v>1583</v>
      </c>
      <c r="D1407" s="657" t="s">
        <v>5282</v>
      </c>
      <c r="E1407" s="651" t="s">
        <v>3833</v>
      </c>
      <c r="F1407" s="652" t="s">
        <v>4941</v>
      </c>
    </row>
    <row r="1408" spans="2:6" x14ac:dyDescent="0.2">
      <c r="B1408" s="665">
        <v>5</v>
      </c>
      <c r="C1408" s="656" t="s">
        <v>1584</v>
      </c>
      <c r="D1408" s="657" t="s">
        <v>5283</v>
      </c>
      <c r="E1408" s="651" t="s">
        <v>3833</v>
      </c>
      <c r="F1408" s="652" t="s">
        <v>4219</v>
      </c>
    </row>
    <row r="1409" spans="2:6" x14ac:dyDescent="0.2">
      <c r="B1409" s="665">
        <v>5</v>
      </c>
      <c r="C1409" s="656" t="s">
        <v>1585</v>
      </c>
      <c r="D1409" s="657" t="s">
        <v>5284</v>
      </c>
      <c r="E1409" s="651" t="s">
        <v>3833</v>
      </c>
      <c r="F1409" s="652" t="s">
        <v>3896</v>
      </c>
    </row>
    <row r="1410" spans="2:6" x14ac:dyDescent="0.2">
      <c r="B1410" s="665">
        <v>5</v>
      </c>
      <c r="C1410" s="656" t="s">
        <v>1586</v>
      </c>
      <c r="D1410" s="657" t="s">
        <v>5285</v>
      </c>
      <c r="E1410" s="651" t="s">
        <v>3833</v>
      </c>
      <c r="F1410" s="652" t="s">
        <v>4982</v>
      </c>
    </row>
    <row r="1411" spans="2:6" x14ac:dyDescent="0.2">
      <c r="B1411" s="665">
        <v>5</v>
      </c>
      <c r="C1411" s="656" t="s">
        <v>1587</v>
      </c>
      <c r="D1411" s="657" t="s">
        <v>5286</v>
      </c>
      <c r="E1411" s="651" t="s">
        <v>3833</v>
      </c>
      <c r="F1411" s="652" t="s">
        <v>5239</v>
      </c>
    </row>
    <row r="1412" spans="2:6" x14ac:dyDescent="0.2">
      <c r="B1412" s="665">
        <v>5</v>
      </c>
      <c r="C1412" s="656" t="s">
        <v>1588</v>
      </c>
      <c r="D1412" s="657" t="s">
        <v>5287</v>
      </c>
      <c r="E1412" s="651" t="s">
        <v>3833</v>
      </c>
      <c r="F1412" s="652" t="s">
        <v>5171</v>
      </c>
    </row>
    <row r="1413" spans="2:6" x14ac:dyDescent="0.2">
      <c r="B1413" s="665">
        <v>5</v>
      </c>
      <c r="C1413" s="656" t="s">
        <v>1589</v>
      </c>
      <c r="D1413" s="657" t="s">
        <v>5288</v>
      </c>
      <c r="E1413" s="651" t="s">
        <v>3833</v>
      </c>
      <c r="F1413" s="652" t="s">
        <v>4024</v>
      </c>
    </row>
    <row r="1414" spans="2:6" x14ac:dyDescent="0.2">
      <c r="B1414" s="665">
        <v>5</v>
      </c>
      <c r="C1414" s="656" t="s">
        <v>1590</v>
      </c>
      <c r="D1414" s="657" t="s">
        <v>5289</v>
      </c>
      <c r="E1414" s="651" t="s">
        <v>3833</v>
      </c>
      <c r="F1414" s="652" t="s">
        <v>4163</v>
      </c>
    </row>
    <row r="1415" spans="2:6" x14ac:dyDescent="0.2">
      <c r="B1415" s="665">
        <v>5</v>
      </c>
      <c r="C1415" s="656" t="s">
        <v>1591</v>
      </c>
      <c r="D1415" s="657" t="s">
        <v>5290</v>
      </c>
      <c r="E1415" s="651" t="s">
        <v>3833</v>
      </c>
      <c r="F1415" s="652" t="s">
        <v>4580</v>
      </c>
    </row>
    <row r="1416" spans="2:6" x14ac:dyDescent="0.2">
      <c r="B1416" s="665">
        <v>5</v>
      </c>
      <c r="C1416" s="656" t="s">
        <v>1592</v>
      </c>
      <c r="D1416" s="657" t="s">
        <v>5291</v>
      </c>
      <c r="E1416" s="651" t="s">
        <v>3833</v>
      </c>
      <c r="F1416" s="652" t="s">
        <v>4219</v>
      </c>
    </row>
    <row r="1417" spans="2:6" x14ac:dyDescent="0.2">
      <c r="B1417" s="665">
        <v>5</v>
      </c>
      <c r="C1417" s="656" t="s">
        <v>1593</v>
      </c>
      <c r="D1417" s="657" t="s">
        <v>5292</v>
      </c>
      <c r="E1417" s="651" t="s">
        <v>3833</v>
      </c>
      <c r="F1417" s="652" t="s">
        <v>4208</v>
      </c>
    </row>
    <row r="1418" spans="2:6" x14ac:dyDescent="0.2">
      <c r="B1418" s="665">
        <v>5</v>
      </c>
      <c r="C1418" s="656" t="s">
        <v>1594</v>
      </c>
      <c r="D1418" s="657" t="s">
        <v>5293</v>
      </c>
      <c r="E1418" s="651" t="s">
        <v>3833</v>
      </c>
      <c r="F1418" s="652" t="s">
        <v>5239</v>
      </c>
    </row>
    <row r="1419" spans="2:6" x14ac:dyDescent="0.2">
      <c r="B1419" s="665">
        <v>5</v>
      </c>
      <c r="C1419" s="656" t="s">
        <v>1595</v>
      </c>
      <c r="D1419" s="657" t="s">
        <v>5294</v>
      </c>
      <c r="E1419" s="651" t="s">
        <v>3833</v>
      </c>
      <c r="F1419" s="652" t="s">
        <v>4219</v>
      </c>
    </row>
    <row r="1420" spans="2:6" x14ac:dyDescent="0.2">
      <c r="B1420" s="665">
        <v>5</v>
      </c>
      <c r="C1420" s="656" t="s">
        <v>1596</v>
      </c>
      <c r="D1420" s="657" t="s">
        <v>5295</v>
      </c>
      <c r="E1420" s="651" t="s">
        <v>3833</v>
      </c>
      <c r="F1420" s="652" t="s">
        <v>3855</v>
      </c>
    </row>
    <row r="1421" spans="2:6" x14ac:dyDescent="0.2">
      <c r="B1421" s="665">
        <v>5</v>
      </c>
      <c r="C1421" s="656" t="s">
        <v>1597</v>
      </c>
      <c r="D1421" s="657" t="s">
        <v>5296</v>
      </c>
      <c r="E1421" s="651" t="s">
        <v>3833</v>
      </c>
      <c r="F1421" s="652" t="s">
        <v>3995</v>
      </c>
    </row>
    <row r="1422" spans="2:6" x14ac:dyDescent="0.2">
      <c r="B1422" s="665">
        <v>5</v>
      </c>
      <c r="C1422" s="656" t="s">
        <v>1598</v>
      </c>
      <c r="D1422" s="657" t="s">
        <v>5297</v>
      </c>
      <c r="E1422" s="651" t="s">
        <v>3833</v>
      </c>
      <c r="F1422" s="652" t="s">
        <v>3896</v>
      </c>
    </row>
    <row r="1423" spans="2:6" x14ac:dyDescent="0.2">
      <c r="B1423" s="665">
        <v>5</v>
      </c>
      <c r="C1423" s="656" t="s">
        <v>1599</v>
      </c>
      <c r="D1423" s="657" t="s">
        <v>5298</v>
      </c>
      <c r="E1423" s="651" t="s">
        <v>3833</v>
      </c>
      <c r="F1423" s="652" t="s">
        <v>5299</v>
      </c>
    </row>
    <row r="1424" spans="2:6" x14ac:dyDescent="0.2">
      <c r="B1424" s="665">
        <v>5</v>
      </c>
      <c r="C1424" s="656" t="s">
        <v>1600</v>
      </c>
      <c r="D1424" s="657" t="s">
        <v>5300</v>
      </c>
      <c r="E1424" s="651" t="s">
        <v>3833</v>
      </c>
      <c r="F1424" s="652" t="s">
        <v>5299</v>
      </c>
    </row>
    <row r="1425" spans="2:6" x14ac:dyDescent="0.2">
      <c r="B1425" s="665">
        <v>5</v>
      </c>
      <c r="C1425" s="656" t="s">
        <v>1601</v>
      </c>
      <c r="D1425" s="657" t="s">
        <v>5301</v>
      </c>
      <c r="E1425" s="651" t="s">
        <v>3833</v>
      </c>
      <c r="F1425" s="652" t="s">
        <v>4441</v>
      </c>
    </row>
    <row r="1426" spans="2:6" x14ac:dyDescent="0.2">
      <c r="B1426" s="665">
        <v>5</v>
      </c>
      <c r="C1426" s="656" t="s">
        <v>1602</v>
      </c>
      <c r="D1426" s="657" t="s">
        <v>5302</v>
      </c>
      <c r="E1426" s="651" t="s">
        <v>3833</v>
      </c>
      <c r="F1426" s="652" t="s">
        <v>3896</v>
      </c>
    </row>
    <row r="1427" spans="2:6" x14ac:dyDescent="0.2">
      <c r="B1427" s="665">
        <v>5</v>
      </c>
      <c r="C1427" s="656" t="s">
        <v>1603</v>
      </c>
      <c r="D1427" s="657" t="s">
        <v>5303</v>
      </c>
      <c r="E1427" s="651" t="s">
        <v>3833</v>
      </c>
      <c r="F1427" s="652" t="s">
        <v>4127</v>
      </c>
    </row>
    <row r="1428" spans="2:6" x14ac:dyDescent="0.2">
      <c r="B1428" s="665">
        <v>5</v>
      </c>
      <c r="C1428" s="656" t="s">
        <v>1604</v>
      </c>
      <c r="D1428" s="657" t="s">
        <v>5304</v>
      </c>
      <c r="E1428" s="651" t="s">
        <v>3833</v>
      </c>
      <c r="F1428" s="652" t="s">
        <v>4941</v>
      </c>
    </row>
    <row r="1429" spans="2:6" x14ac:dyDescent="0.2">
      <c r="B1429" s="665">
        <v>5</v>
      </c>
      <c r="C1429" s="656" t="s">
        <v>1605</v>
      </c>
      <c r="D1429" s="657" t="s">
        <v>5181</v>
      </c>
      <c r="E1429" s="651" t="s">
        <v>3833</v>
      </c>
      <c r="F1429" s="652" t="s">
        <v>3887</v>
      </c>
    </row>
    <row r="1430" spans="2:6" x14ac:dyDescent="0.2">
      <c r="B1430" s="665">
        <v>5</v>
      </c>
      <c r="C1430" s="656" t="s">
        <v>1606</v>
      </c>
      <c r="D1430" s="657" t="s">
        <v>5305</v>
      </c>
      <c r="E1430" s="651" t="s">
        <v>3833</v>
      </c>
      <c r="F1430" s="652" t="s">
        <v>5131</v>
      </c>
    </row>
    <row r="1431" spans="2:6" x14ac:dyDescent="0.2">
      <c r="B1431" s="665">
        <v>5</v>
      </c>
      <c r="C1431" s="656" t="s">
        <v>1607</v>
      </c>
      <c r="D1431" s="657" t="s">
        <v>5306</v>
      </c>
      <c r="E1431" s="651" t="s">
        <v>3833</v>
      </c>
      <c r="F1431" s="652" t="s">
        <v>3834</v>
      </c>
    </row>
    <row r="1432" spans="2:6" x14ac:dyDescent="0.2">
      <c r="B1432" s="665">
        <v>5</v>
      </c>
      <c r="C1432" s="656" t="s">
        <v>1608</v>
      </c>
      <c r="D1432" s="657" t="s">
        <v>5307</v>
      </c>
      <c r="E1432" s="651" t="s">
        <v>3833</v>
      </c>
      <c r="F1432" s="652" t="s">
        <v>4088</v>
      </c>
    </row>
    <row r="1433" spans="2:6" x14ac:dyDescent="0.2">
      <c r="B1433" s="665">
        <v>5</v>
      </c>
      <c r="C1433" s="656" t="s">
        <v>1609</v>
      </c>
      <c r="D1433" s="657" t="s">
        <v>5308</v>
      </c>
      <c r="E1433" s="651" t="s">
        <v>3833</v>
      </c>
      <c r="F1433" s="652" t="s">
        <v>3896</v>
      </c>
    </row>
    <row r="1434" spans="2:6" x14ac:dyDescent="0.2">
      <c r="B1434" s="665">
        <v>5</v>
      </c>
      <c r="C1434" s="656" t="s">
        <v>1610</v>
      </c>
      <c r="D1434" s="657" t="s">
        <v>5309</v>
      </c>
      <c r="E1434" s="651" t="s">
        <v>3833</v>
      </c>
      <c r="F1434" s="652" t="s">
        <v>3896</v>
      </c>
    </row>
    <row r="1435" spans="2:6" x14ac:dyDescent="0.2">
      <c r="B1435" s="665">
        <v>5</v>
      </c>
      <c r="C1435" s="656" t="s">
        <v>1611</v>
      </c>
      <c r="D1435" s="657" t="s">
        <v>5310</v>
      </c>
      <c r="E1435" s="651" t="s">
        <v>3833</v>
      </c>
      <c r="F1435" s="652" t="s">
        <v>3896</v>
      </c>
    </row>
    <row r="1436" spans="2:6" x14ac:dyDescent="0.2">
      <c r="B1436" s="665">
        <v>5</v>
      </c>
      <c r="C1436" s="656" t="s">
        <v>1612</v>
      </c>
      <c r="D1436" s="657" t="s">
        <v>5311</v>
      </c>
      <c r="E1436" s="651" t="s">
        <v>3833</v>
      </c>
      <c r="F1436" s="652" t="s">
        <v>4275</v>
      </c>
    </row>
    <row r="1437" spans="2:6" x14ac:dyDescent="0.2">
      <c r="B1437" s="665">
        <v>5</v>
      </c>
      <c r="C1437" s="656" t="s">
        <v>1613</v>
      </c>
      <c r="D1437" s="657" t="s">
        <v>5312</v>
      </c>
      <c r="E1437" s="651" t="s">
        <v>3833</v>
      </c>
      <c r="F1437" s="652" t="s">
        <v>4275</v>
      </c>
    </row>
    <row r="1438" spans="2:6" x14ac:dyDescent="0.2">
      <c r="B1438" s="665">
        <v>5</v>
      </c>
      <c r="C1438" s="656" t="s">
        <v>1614</v>
      </c>
      <c r="D1438" s="657" t="s">
        <v>5313</v>
      </c>
      <c r="E1438" s="651" t="s">
        <v>3833</v>
      </c>
      <c r="F1438" s="652" t="s">
        <v>4760</v>
      </c>
    </row>
    <row r="1439" spans="2:6" x14ac:dyDescent="0.2">
      <c r="B1439" s="665">
        <v>5</v>
      </c>
      <c r="C1439" s="656" t="s">
        <v>1615</v>
      </c>
      <c r="D1439" s="657" t="s">
        <v>5314</v>
      </c>
      <c r="E1439" s="651" t="s">
        <v>3833</v>
      </c>
      <c r="F1439" s="652" t="s">
        <v>4275</v>
      </c>
    </row>
    <row r="1440" spans="2:6" x14ac:dyDescent="0.2">
      <c r="B1440" s="665">
        <v>5</v>
      </c>
      <c r="C1440" s="656" t="s">
        <v>1616</v>
      </c>
      <c r="D1440" s="657" t="s">
        <v>5315</v>
      </c>
      <c r="E1440" s="651" t="s">
        <v>3833</v>
      </c>
      <c r="F1440" s="652" t="s">
        <v>4275</v>
      </c>
    </row>
    <row r="1441" spans="2:6" x14ac:dyDescent="0.2">
      <c r="B1441" s="665">
        <v>5</v>
      </c>
      <c r="C1441" s="656" t="s">
        <v>1617</v>
      </c>
      <c r="D1441" s="657" t="s">
        <v>5316</v>
      </c>
      <c r="E1441" s="651" t="s">
        <v>3833</v>
      </c>
      <c r="F1441" s="652" t="s">
        <v>4275</v>
      </c>
    </row>
    <row r="1442" spans="2:6" x14ac:dyDescent="0.2">
      <c r="B1442" s="665">
        <v>5</v>
      </c>
      <c r="C1442" s="656" t="s">
        <v>1618</v>
      </c>
      <c r="D1442" s="657" t="s">
        <v>5317</v>
      </c>
      <c r="E1442" s="651" t="s">
        <v>3833</v>
      </c>
      <c r="F1442" s="652" t="s">
        <v>4533</v>
      </c>
    </row>
    <row r="1443" spans="2:6" x14ac:dyDescent="0.2">
      <c r="B1443" s="665">
        <v>5</v>
      </c>
      <c r="C1443" s="656" t="s">
        <v>1619</v>
      </c>
      <c r="D1443" s="657" t="s">
        <v>5318</v>
      </c>
      <c r="E1443" s="651" t="s">
        <v>3833</v>
      </c>
      <c r="F1443" s="652" t="s">
        <v>4947</v>
      </c>
    </row>
    <row r="1444" spans="2:6" x14ac:dyDescent="0.2">
      <c r="B1444" s="665">
        <v>5</v>
      </c>
      <c r="C1444" s="656" t="s">
        <v>1620</v>
      </c>
      <c r="D1444" s="657" t="s">
        <v>4543</v>
      </c>
      <c r="E1444" s="651" t="s">
        <v>3833</v>
      </c>
      <c r="F1444" s="652" t="s">
        <v>3937</v>
      </c>
    </row>
    <row r="1445" spans="2:6" x14ac:dyDescent="0.2">
      <c r="B1445" s="665">
        <v>5</v>
      </c>
      <c r="C1445" s="656" t="s">
        <v>1621</v>
      </c>
      <c r="D1445" s="657" t="s">
        <v>5319</v>
      </c>
      <c r="E1445" s="651" t="s">
        <v>3833</v>
      </c>
      <c r="F1445" s="652" t="s">
        <v>4436</v>
      </c>
    </row>
    <row r="1446" spans="2:6" x14ac:dyDescent="0.2">
      <c r="B1446" s="665">
        <v>5</v>
      </c>
      <c r="C1446" s="656" t="s">
        <v>1622</v>
      </c>
      <c r="D1446" s="657" t="s">
        <v>5320</v>
      </c>
      <c r="E1446" s="651" t="s">
        <v>3833</v>
      </c>
      <c r="F1446" s="652" t="s">
        <v>4151</v>
      </c>
    </row>
    <row r="1447" spans="2:6" x14ac:dyDescent="0.2">
      <c r="B1447" s="665">
        <v>5</v>
      </c>
      <c r="C1447" s="656" t="s">
        <v>1623</v>
      </c>
      <c r="D1447" s="657" t="s">
        <v>5321</v>
      </c>
      <c r="E1447" s="651" t="s">
        <v>3833</v>
      </c>
      <c r="F1447" s="652" t="s">
        <v>4988</v>
      </c>
    </row>
    <row r="1448" spans="2:6" x14ac:dyDescent="0.2">
      <c r="B1448" s="665">
        <v>5</v>
      </c>
      <c r="C1448" s="656" t="s">
        <v>1624</v>
      </c>
      <c r="D1448" s="657" t="s">
        <v>5322</v>
      </c>
      <c r="E1448" s="651" t="s">
        <v>3833</v>
      </c>
      <c r="F1448" s="652" t="s">
        <v>3839</v>
      </c>
    </row>
    <row r="1449" spans="2:6" x14ac:dyDescent="0.2">
      <c r="B1449" s="665">
        <v>5</v>
      </c>
      <c r="C1449" s="656" t="s">
        <v>1625</v>
      </c>
      <c r="D1449" s="657" t="s">
        <v>5304</v>
      </c>
      <c r="E1449" s="651" t="s">
        <v>3833</v>
      </c>
      <c r="F1449" s="652" t="s">
        <v>4941</v>
      </c>
    </row>
    <row r="1450" spans="2:6" x14ac:dyDescent="0.2">
      <c r="B1450" s="665">
        <v>5</v>
      </c>
      <c r="C1450" s="656" t="s">
        <v>1626</v>
      </c>
      <c r="D1450" s="657" t="s">
        <v>5323</v>
      </c>
      <c r="E1450" s="651" t="s">
        <v>3833</v>
      </c>
      <c r="F1450" s="652" t="s">
        <v>4750</v>
      </c>
    </row>
    <row r="1451" spans="2:6" x14ac:dyDescent="0.2">
      <c r="B1451" s="665">
        <v>5</v>
      </c>
      <c r="C1451" s="656" t="s">
        <v>1627</v>
      </c>
      <c r="D1451" s="657" t="s">
        <v>5324</v>
      </c>
      <c r="E1451" s="651" t="s">
        <v>3833</v>
      </c>
      <c r="F1451" s="652" t="s">
        <v>4750</v>
      </c>
    </row>
    <row r="1452" spans="2:6" x14ac:dyDescent="0.2">
      <c r="B1452" s="665">
        <v>5</v>
      </c>
      <c r="C1452" s="656" t="s">
        <v>1628</v>
      </c>
      <c r="D1452" s="657" t="s">
        <v>5325</v>
      </c>
      <c r="E1452" s="651" t="s">
        <v>3833</v>
      </c>
      <c r="F1452" s="652" t="s">
        <v>4267</v>
      </c>
    </row>
    <row r="1453" spans="2:6" x14ac:dyDescent="0.2">
      <c r="B1453" s="665">
        <v>5</v>
      </c>
      <c r="C1453" s="656" t="s">
        <v>1629</v>
      </c>
      <c r="D1453" s="657" t="s">
        <v>2977</v>
      </c>
      <c r="E1453" s="651" t="s">
        <v>3833</v>
      </c>
      <c r="F1453" s="652" t="s">
        <v>4275</v>
      </c>
    </row>
    <row r="1454" spans="2:6" x14ac:dyDescent="0.2">
      <c r="B1454" s="665">
        <v>5</v>
      </c>
      <c r="C1454" s="656" t="s">
        <v>1630</v>
      </c>
      <c r="D1454" s="657" t="s">
        <v>5326</v>
      </c>
      <c r="E1454" s="651" t="s">
        <v>3833</v>
      </c>
      <c r="F1454" s="652" t="s">
        <v>3942</v>
      </c>
    </row>
    <row r="1455" spans="2:6" x14ac:dyDescent="0.2">
      <c r="B1455" s="665">
        <v>5</v>
      </c>
      <c r="C1455" s="656" t="s">
        <v>1631</v>
      </c>
      <c r="D1455" s="657" t="s">
        <v>5327</v>
      </c>
      <c r="E1455" s="651" t="s">
        <v>3833</v>
      </c>
      <c r="F1455" s="652" t="s">
        <v>3942</v>
      </c>
    </row>
    <row r="1456" spans="2:6" x14ac:dyDescent="0.2">
      <c r="B1456" s="665">
        <v>5</v>
      </c>
      <c r="C1456" s="656" t="s">
        <v>1632</v>
      </c>
      <c r="D1456" s="657" t="s">
        <v>5328</v>
      </c>
      <c r="E1456" s="651" t="s">
        <v>3833</v>
      </c>
      <c r="F1456" s="652" t="s">
        <v>4673</v>
      </c>
    </row>
    <row r="1457" spans="2:6" x14ac:dyDescent="0.2">
      <c r="B1457" s="665">
        <v>5</v>
      </c>
      <c r="C1457" s="656" t="s">
        <v>1633</v>
      </c>
      <c r="D1457" s="657" t="s">
        <v>5329</v>
      </c>
      <c r="E1457" s="651" t="s">
        <v>3833</v>
      </c>
      <c r="F1457" s="652" t="s">
        <v>3845</v>
      </c>
    </row>
    <row r="1458" spans="2:6" x14ac:dyDescent="0.2">
      <c r="B1458" s="665">
        <v>5</v>
      </c>
      <c r="C1458" s="656" t="s">
        <v>1634</v>
      </c>
      <c r="D1458" s="657" t="s">
        <v>5330</v>
      </c>
      <c r="E1458" s="651" t="s">
        <v>3833</v>
      </c>
      <c r="F1458" s="652" t="s">
        <v>4760</v>
      </c>
    </row>
    <row r="1459" spans="2:6" x14ac:dyDescent="0.2">
      <c r="B1459" s="665">
        <v>5</v>
      </c>
      <c r="C1459" s="656" t="s">
        <v>1635</v>
      </c>
      <c r="D1459" s="657" t="s">
        <v>5331</v>
      </c>
      <c r="E1459" s="651" t="s">
        <v>3833</v>
      </c>
      <c r="F1459" s="652" t="s">
        <v>3942</v>
      </c>
    </row>
    <row r="1460" spans="2:6" x14ac:dyDescent="0.2">
      <c r="B1460" s="665">
        <v>5</v>
      </c>
      <c r="C1460" s="656" t="s">
        <v>1636</v>
      </c>
      <c r="D1460" s="657" t="s">
        <v>5101</v>
      </c>
      <c r="E1460" s="651" t="s">
        <v>3833</v>
      </c>
      <c r="F1460" s="652" t="s">
        <v>4267</v>
      </c>
    </row>
    <row r="1461" spans="2:6" x14ac:dyDescent="0.2">
      <c r="B1461" s="665">
        <v>5</v>
      </c>
      <c r="C1461" s="656" t="s">
        <v>1637</v>
      </c>
      <c r="D1461" s="657" t="s">
        <v>5332</v>
      </c>
      <c r="E1461" s="651" t="s">
        <v>3833</v>
      </c>
      <c r="F1461" s="652" t="s">
        <v>5131</v>
      </c>
    </row>
    <row r="1462" spans="2:6" x14ac:dyDescent="0.2">
      <c r="B1462" s="665">
        <v>5</v>
      </c>
      <c r="C1462" s="656" t="s">
        <v>1638</v>
      </c>
      <c r="D1462" s="657" t="s">
        <v>5333</v>
      </c>
      <c r="E1462" s="651" t="s">
        <v>3833</v>
      </c>
      <c r="F1462" s="652" t="s">
        <v>4063</v>
      </c>
    </row>
    <row r="1463" spans="2:6" x14ac:dyDescent="0.2">
      <c r="B1463" s="665">
        <v>5</v>
      </c>
      <c r="C1463" s="656" t="s">
        <v>1639</v>
      </c>
      <c r="D1463" s="657" t="s">
        <v>5334</v>
      </c>
      <c r="E1463" s="651" t="s">
        <v>3833</v>
      </c>
      <c r="F1463" s="652" t="s">
        <v>4275</v>
      </c>
    </row>
    <row r="1464" spans="2:6" x14ac:dyDescent="0.2">
      <c r="B1464" s="665">
        <v>5</v>
      </c>
      <c r="C1464" s="656" t="s">
        <v>1640</v>
      </c>
      <c r="D1464" s="657" t="s">
        <v>5334</v>
      </c>
      <c r="E1464" s="651" t="s">
        <v>3833</v>
      </c>
      <c r="F1464" s="652" t="s">
        <v>4275</v>
      </c>
    </row>
    <row r="1465" spans="2:6" x14ac:dyDescent="0.2">
      <c r="B1465" s="665">
        <v>5</v>
      </c>
      <c r="C1465" s="656" t="s">
        <v>1641</v>
      </c>
      <c r="D1465" s="657" t="s">
        <v>5335</v>
      </c>
      <c r="E1465" s="651" t="s">
        <v>3833</v>
      </c>
      <c r="F1465" s="652" t="s">
        <v>5131</v>
      </c>
    </row>
    <row r="1466" spans="2:6" x14ac:dyDescent="0.2">
      <c r="B1466" s="665">
        <v>5</v>
      </c>
      <c r="C1466" s="656" t="s">
        <v>1642</v>
      </c>
      <c r="D1466" s="657" t="s">
        <v>5336</v>
      </c>
      <c r="E1466" s="651" t="s">
        <v>3833</v>
      </c>
      <c r="F1466" s="652" t="s">
        <v>5131</v>
      </c>
    </row>
    <row r="1467" spans="2:6" x14ac:dyDescent="0.2">
      <c r="B1467" s="665">
        <v>5</v>
      </c>
      <c r="C1467" s="656" t="s">
        <v>1643</v>
      </c>
      <c r="D1467" s="657" t="s">
        <v>5337</v>
      </c>
      <c r="E1467" s="651" t="s">
        <v>3833</v>
      </c>
      <c r="F1467" s="652" t="s">
        <v>3937</v>
      </c>
    </row>
    <row r="1468" spans="2:6" x14ac:dyDescent="0.2">
      <c r="B1468" s="665">
        <v>5</v>
      </c>
      <c r="C1468" s="656" t="s">
        <v>1644</v>
      </c>
      <c r="D1468" s="657" t="s">
        <v>5338</v>
      </c>
      <c r="E1468" s="651" t="s">
        <v>3833</v>
      </c>
      <c r="F1468" s="652" t="s">
        <v>3901</v>
      </c>
    </row>
    <row r="1469" spans="2:6" x14ac:dyDescent="0.2">
      <c r="B1469" s="665">
        <v>5</v>
      </c>
      <c r="C1469" s="656" t="s">
        <v>1645</v>
      </c>
      <c r="D1469" s="657" t="s">
        <v>3935</v>
      </c>
      <c r="E1469" s="651" t="s">
        <v>3833</v>
      </c>
      <c r="F1469" s="652" t="s">
        <v>4088</v>
      </c>
    </row>
    <row r="1470" spans="2:6" x14ac:dyDescent="0.2">
      <c r="B1470" s="665">
        <v>5</v>
      </c>
      <c r="C1470" s="656" t="s">
        <v>1646</v>
      </c>
      <c r="D1470" s="657" t="s">
        <v>5339</v>
      </c>
      <c r="E1470" s="651" t="s">
        <v>3833</v>
      </c>
      <c r="F1470" s="652" t="s">
        <v>3901</v>
      </c>
    </row>
    <row r="1471" spans="2:6" x14ac:dyDescent="0.2">
      <c r="B1471" s="665">
        <v>5</v>
      </c>
      <c r="C1471" s="656" t="s">
        <v>1647</v>
      </c>
      <c r="D1471" s="657" t="s">
        <v>5340</v>
      </c>
      <c r="E1471" s="651" t="s">
        <v>3833</v>
      </c>
      <c r="F1471" s="652" t="s">
        <v>3839</v>
      </c>
    </row>
    <row r="1472" spans="2:6" x14ac:dyDescent="0.2">
      <c r="B1472" s="665">
        <v>5</v>
      </c>
      <c r="C1472" s="656" t="s">
        <v>1648</v>
      </c>
      <c r="D1472" s="657" t="s">
        <v>5341</v>
      </c>
      <c r="E1472" s="651" t="s">
        <v>3833</v>
      </c>
      <c r="F1472" s="652" t="s">
        <v>4006</v>
      </c>
    </row>
    <row r="1473" spans="2:6" x14ac:dyDescent="0.2">
      <c r="B1473" s="665">
        <v>5</v>
      </c>
      <c r="C1473" s="656" t="s">
        <v>1649</v>
      </c>
      <c r="D1473" s="657" t="s">
        <v>5342</v>
      </c>
      <c r="E1473" s="651" t="s">
        <v>3833</v>
      </c>
      <c r="F1473" s="652" t="s">
        <v>3942</v>
      </c>
    </row>
    <row r="1474" spans="2:6" x14ac:dyDescent="0.2">
      <c r="B1474" s="665">
        <v>5</v>
      </c>
      <c r="C1474" s="656" t="s">
        <v>1650</v>
      </c>
      <c r="D1474" s="657" t="s">
        <v>5343</v>
      </c>
      <c r="E1474" s="651" t="s">
        <v>3833</v>
      </c>
      <c r="F1474" s="652" t="s">
        <v>3942</v>
      </c>
    </row>
    <row r="1475" spans="2:6" x14ac:dyDescent="0.2">
      <c r="B1475" s="665">
        <v>5</v>
      </c>
      <c r="C1475" s="656" t="s">
        <v>1651</v>
      </c>
      <c r="D1475" s="657" t="s">
        <v>5344</v>
      </c>
      <c r="E1475" s="651" t="s">
        <v>3833</v>
      </c>
      <c r="F1475" s="652" t="s">
        <v>5345</v>
      </c>
    </row>
    <row r="1476" spans="2:6" x14ac:dyDescent="0.2">
      <c r="B1476" s="665">
        <v>5</v>
      </c>
      <c r="C1476" s="656" t="s">
        <v>1652</v>
      </c>
      <c r="D1476" s="657" t="s">
        <v>5346</v>
      </c>
      <c r="E1476" s="651" t="s">
        <v>3833</v>
      </c>
      <c r="F1476" s="652" t="s">
        <v>4019</v>
      </c>
    </row>
    <row r="1477" spans="2:6" x14ac:dyDescent="0.2">
      <c r="B1477" s="665">
        <v>5</v>
      </c>
      <c r="C1477" s="656" t="s">
        <v>1653</v>
      </c>
      <c r="D1477" s="657" t="s">
        <v>5347</v>
      </c>
      <c r="E1477" s="651" t="s">
        <v>3833</v>
      </c>
      <c r="F1477" s="652" t="s">
        <v>3995</v>
      </c>
    </row>
    <row r="1478" spans="2:6" x14ac:dyDescent="0.2">
      <c r="B1478" s="665">
        <v>5</v>
      </c>
      <c r="C1478" s="656" t="s">
        <v>1654</v>
      </c>
      <c r="D1478" s="657" t="s">
        <v>5348</v>
      </c>
      <c r="E1478" s="651" t="s">
        <v>3833</v>
      </c>
      <c r="F1478" s="652" t="s">
        <v>4866</v>
      </c>
    </row>
    <row r="1479" spans="2:6" x14ac:dyDescent="0.2">
      <c r="B1479" s="665">
        <v>5</v>
      </c>
      <c r="C1479" s="656" t="s">
        <v>1655</v>
      </c>
      <c r="D1479" s="657" t="s">
        <v>5349</v>
      </c>
      <c r="E1479" s="651" t="s">
        <v>3833</v>
      </c>
      <c r="F1479" s="652" t="s">
        <v>3995</v>
      </c>
    </row>
    <row r="1480" spans="2:6" x14ac:dyDescent="0.2">
      <c r="B1480" s="665">
        <v>5</v>
      </c>
      <c r="C1480" s="656" t="s">
        <v>1656</v>
      </c>
      <c r="D1480" s="657" t="s">
        <v>5325</v>
      </c>
      <c r="E1480" s="651" t="s">
        <v>3833</v>
      </c>
      <c r="F1480" s="652" t="s">
        <v>3942</v>
      </c>
    </row>
    <row r="1481" spans="2:6" x14ac:dyDescent="0.2">
      <c r="B1481" s="665">
        <v>5</v>
      </c>
      <c r="C1481" s="656" t="s">
        <v>1657</v>
      </c>
      <c r="D1481" s="657" t="s">
        <v>5350</v>
      </c>
      <c r="E1481" s="651" t="s">
        <v>3833</v>
      </c>
      <c r="F1481" s="652" t="s">
        <v>4447</v>
      </c>
    </row>
    <row r="1482" spans="2:6" x14ac:dyDescent="0.2">
      <c r="B1482" s="665">
        <v>5</v>
      </c>
      <c r="C1482" s="656" t="s">
        <v>1658</v>
      </c>
      <c r="D1482" s="657" t="s">
        <v>5351</v>
      </c>
      <c r="E1482" s="651" t="s">
        <v>3833</v>
      </c>
      <c r="F1482" s="652" t="s">
        <v>3834</v>
      </c>
    </row>
    <row r="1483" spans="2:6" x14ac:dyDescent="0.2">
      <c r="B1483" s="665">
        <v>5</v>
      </c>
      <c r="C1483" s="656" t="s">
        <v>1659</v>
      </c>
      <c r="D1483" s="657" t="s">
        <v>5352</v>
      </c>
      <c r="E1483" s="651" t="s">
        <v>3833</v>
      </c>
      <c r="F1483" s="652" t="s">
        <v>4006</v>
      </c>
    </row>
    <row r="1484" spans="2:6" x14ac:dyDescent="0.2">
      <c r="B1484" s="665">
        <v>5</v>
      </c>
      <c r="C1484" s="656" t="s">
        <v>1660</v>
      </c>
      <c r="D1484" s="657" t="s">
        <v>5353</v>
      </c>
      <c r="E1484" s="651" t="s">
        <v>3833</v>
      </c>
      <c r="F1484" s="652" t="s">
        <v>4720</v>
      </c>
    </row>
    <row r="1485" spans="2:6" x14ac:dyDescent="0.2">
      <c r="B1485" s="665">
        <v>5</v>
      </c>
      <c r="C1485" s="656" t="s">
        <v>1661</v>
      </c>
      <c r="D1485" s="657" t="s">
        <v>5354</v>
      </c>
      <c r="E1485" s="651" t="s">
        <v>3833</v>
      </c>
      <c r="F1485" s="652" t="s">
        <v>4720</v>
      </c>
    </row>
    <row r="1486" spans="2:6" x14ac:dyDescent="0.2">
      <c r="B1486" s="665">
        <v>5</v>
      </c>
      <c r="C1486" s="656" t="s">
        <v>1662</v>
      </c>
      <c r="D1486" s="657" t="s">
        <v>5355</v>
      </c>
      <c r="E1486" s="651" t="s">
        <v>3833</v>
      </c>
      <c r="F1486" s="652" t="s">
        <v>4275</v>
      </c>
    </row>
    <row r="1487" spans="2:6" x14ac:dyDescent="0.2">
      <c r="B1487" s="665">
        <v>5</v>
      </c>
      <c r="C1487" s="656" t="s">
        <v>1663</v>
      </c>
      <c r="D1487" s="657" t="s">
        <v>5356</v>
      </c>
      <c r="E1487" s="651" t="s">
        <v>3833</v>
      </c>
      <c r="F1487" s="652" t="s">
        <v>3849</v>
      </c>
    </row>
    <row r="1488" spans="2:6" x14ac:dyDescent="0.2">
      <c r="B1488" s="665">
        <v>5</v>
      </c>
      <c r="C1488" s="656" t="s">
        <v>1664</v>
      </c>
      <c r="D1488" s="657" t="s">
        <v>5357</v>
      </c>
      <c r="E1488" s="651" t="s">
        <v>3833</v>
      </c>
      <c r="F1488" s="652" t="s">
        <v>4458</v>
      </c>
    </row>
    <row r="1489" spans="2:6" x14ac:dyDescent="0.2">
      <c r="B1489" s="665">
        <v>5</v>
      </c>
      <c r="C1489" s="656" t="s">
        <v>1665</v>
      </c>
      <c r="D1489" s="657" t="s">
        <v>5358</v>
      </c>
      <c r="E1489" s="651" t="s">
        <v>3833</v>
      </c>
      <c r="F1489" s="652" t="s">
        <v>3849</v>
      </c>
    </row>
    <row r="1490" spans="2:6" x14ac:dyDescent="0.2">
      <c r="B1490" s="665">
        <v>5</v>
      </c>
      <c r="C1490" s="656" t="s">
        <v>1666</v>
      </c>
      <c r="D1490" s="657" t="s">
        <v>5359</v>
      </c>
      <c r="E1490" s="651" t="s">
        <v>3833</v>
      </c>
      <c r="F1490" s="652" t="s">
        <v>4060</v>
      </c>
    </row>
    <row r="1491" spans="2:6" x14ac:dyDescent="0.2">
      <c r="B1491" s="665">
        <v>5</v>
      </c>
      <c r="C1491" s="656" t="s">
        <v>1667</v>
      </c>
      <c r="D1491" s="657" t="s">
        <v>5360</v>
      </c>
      <c r="E1491" s="651" t="s">
        <v>3833</v>
      </c>
      <c r="F1491" s="652" t="s">
        <v>4275</v>
      </c>
    </row>
    <row r="1492" spans="2:6" x14ac:dyDescent="0.2">
      <c r="B1492" s="665">
        <v>5</v>
      </c>
      <c r="C1492" s="656" t="s">
        <v>1668</v>
      </c>
      <c r="D1492" s="657" t="s">
        <v>5361</v>
      </c>
      <c r="E1492" s="651" t="s">
        <v>3833</v>
      </c>
      <c r="F1492" s="652" t="s">
        <v>4760</v>
      </c>
    </row>
    <row r="1493" spans="2:6" x14ac:dyDescent="0.2">
      <c r="B1493" s="665">
        <v>5</v>
      </c>
      <c r="C1493" s="656" t="s">
        <v>1669</v>
      </c>
      <c r="D1493" s="657" t="s">
        <v>5362</v>
      </c>
      <c r="E1493" s="651" t="s">
        <v>3833</v>
      </c>
      <c r="F1493" s="652" t="s">
        <v>4760</v>
      </c>
    </row>
    <row r="1494" spans="2:6" x14ac:dyDescent="0.2">
      <c r="B1494" s="665">
        <v>5</v>
      </c>
      <c r="C1494" s="656" t="s">
        <v>1670</v>
      </c>
      <c r="D1494" s="657" t="s">
        <v>5363</v>
      </c>
      <c r="E1494" s="651" t="s">
        <v>3833</v>
      </c>
      <c r="F1494" s="652" t="s">
        <v>3976</v>
      </c>
    </row>
    <row r="1495" spans="2:6" x14ac:dyDescent="0.2">
      <c r="B1495" s="665">
        <v>5</v>
      </c>
      <c r="C1495" s="656" t="s">
        <v>1671</v>
      </c>
      <c r="D1495" s="657" t="s">
        <v>5364</v>
      </c>
      <c r="E1495" s="651" t="s">
        <v>3833</v>
      </c>
      <c r="F1495" s="652" t="s">
        <v>4760</v>
      </c>
    </row>
    <row r="1496" spans="2:6" x14ac:dyDescent="0.2">
      <c r="B1496" s="665">
        <v>5</v>
      </c>
      <c r="C1496" s="656" t="s">
        <v>1672</v>
      </c>
      <c r="D1496" s="657" t="s">
        <v>5365</v>
      </c>
      <c r="E1496" s="651" t="s">
        <v>3833</v>
      </c>
      <c r="F1496" s="652" t="s">
        <v>4571</v>
      </c>
    </row>
    <row r="1497" spans="2:6" x14ac:dyDescent="0.2">
      <c r="B1497" s="665">
        <v>5</v>
      </c>
      <c r="C1497" s="656" t="s">
        <v>1673</v>
      </c>
      <c r="D1497" s="657" t="s">
        <v>5366</v>
      </c>
      <c r="E1497" s="651" t="s">
        <v>3833</v>
      </c>
      <c r="F1497" s="652" t="s">
        <v>4698</v>
      </c>
    </row>
    <row r="1498" spans="2:6" x14ac:dyDescent="0.2">
      <c r="B1498" s="665">
        <v>5</v>
      </c>
      <c r="C1498" s="656" t="s">
        <v>1674</v>
      </c>
      <c r="D1498" s="657" t="s">
        <v>5367</v>
      </c>
      <c r="E1498" s="651" t="s">
        <v>3833</v>
      </c>
      <c r="F1498" s="652" t="s">
        <v>3959</v>
      </c>
    </row>
    <row r="1499" spans="2:6" x14ac:dyDescent="0.2">
      <c r="B1499" s="665">
        <v>5</v>
      </c>
      <c r="C1499" s="656" t="s">
        <v>1675</v>
      </c>
      <c r="D1499" s="657" t="s">
        <v>5368</v>
      </c>
      <c r="E1499" s="651" t="s">
        <v>3833</v>
      </c>
      <c r="F1499" s="652" t="s">
        <v>5108</v>
      </c>
    </row>
    <row r="1500" spans="2:6" x14ac:dyDescent="0.2">
      <c r="B1500" s="665">
        <v>5</v>
      </c>
      <c r="C1500" s="656" t="s">
        <v>1676</v>
      </c>
      <c r="D1500" s="657" t="s">
        <v>5369</v>
      </c>
      <c r="E1500" s="651" t="s">
        <v>3833</v>
      </c>
      <c r="F1500" s="652" t="s">
        <v>4267</v>
      </c>
    </row>
    <row r="1501" spans="2:6" x14ac:dyDescent="0.2">
      <c r="B1501" s="665">
        <v>5</v>
      </c>
      <c r="C1501" s="656" t="s">
        <v>1677</v>
      </c>
      <c r="D1501" s="657" t="s">
        <v>5370</v>
      </c>
      <c r="E1501" s="651" t="s">
        <v>3833</v>
      </c>
      <c r="F1501" s="652" t="s">
        <v>4174</v>
      </c>
    </row>
    <row r="1502" spans="2:6" x14ac:dyDescent="0.2">
      <c r="B1502" s="665">
        <v>5</v>
      </c>
      <c r="C1502" s="656" t="s">
        <v>1678</v>
      </c>
      <c r="D1502" s="657" t="s">
        <v>5371</v>
      </c>
      <c r="E1502" s="651" t="s">
        <v>3833</v>
      </c>
      <c r="F1502" s="652" t="s">
        <v>3852</v>
      </c>
    </row>
    <row r="1503" spans="2:6" x14ac:dyDescent="0.2">
      <c r="B1503" s="665">
        <v>5</v>
      </c>
      <c r="C1503" s="656" t="s">
        <v>1679</v>
      </c>
      <c r="D1503" s="657" t="s">
        <v>5372</v>
      </c>
      <c r="E1503" s="651" t="s">
        <v>3833</v>
      </c>
      <c r="F1503" s="652" t="s">
        <v>3937</v>
      </c>
    </row>
    <row r="1504" spans="2:6" x14ac:dyDescent="0.2">
      <c r="B1504" s="665">
        <v>5</v>
      </c>
      <c r="C1504" s="656" t="s">
        <v>1680</v>
      </c>
      <c r="D1504" s="657" t="s">
        <v>5373</v>
      </c>
      <c r="E1504" s="651" t="s">
        <v>3833</v>
      </c>
      <c r="F1504" s="652" t="s">
        <v>5120</v>
      </c>
    </row>
    <row r="1505" spans="2:6" x14ac:dyDescent="0.2">
      <c r="B1505" s="665">
        <v>5</v>
      </c>
      <c r="C1505" s="656" t="s">
        <v>1681</v>
      </c>
      <c r="D1505" s="657" t="s">
        <v>5374</v>
      </c>
      <c r="E1505" s="651" t="s">
        <v>3833</v>
      </c>
      <c r="F1505" s="652" t="s">
        <v>3852</v>
      </c>
    </row>
    <row r="1506" spans="2:6" x14ac:dyDescent="0.2">
      <c r="B1506" s="665">
        <v>5</v>
      </c>
      <c r="C1506" s="656" t="s">
        <v>1682</v>
      </c>
      <c r="D1506" s="657" t="s">
        <v>5189</v>
      </c>
      <c r="E1506" s="651" t="s">
        <v>3833</v>
      </c>
      <c r="F1506" s="652" t="s">
        <v>3852</v>
      </c>
    </row>
    <row r="1507" spans="2:6" x14ac:dyDescent="0.2">
      <c r="B1507" s="665">
        <v>5</v>
      </c>
      <c r="C1507" s="656" t="s">
        <v>1683</v>
      </c>
      <c r="D1507" s="657" t="s">
        <v>5028</v>
      </c>
      <c r="E1507" s="651" t="s">
        <v>3833</v>
      </c>
      <c r="F1507" s="652" t="s">
        <v>4750</v>
      </c>
    </row>
    <row r="1508" spans="2:6" x14ac:dyDescent="0.2">
      <c r="B1508" s="665">
        <v>5</v>
      </c>
      <c r="C1508" s="656" t="s">
        <v>1684</v>
      </c>
      <c r="D1508" s="657" t="s">
        <v>5031</v>
      </c>
      <c r="E1508" s="651" t="s">
        <v>3833</v>
      </c>
      <c r="F1508" s="652" t="s">
        <v>4750</v>
      </c>
    </row>
    <row r="1509" spans="2:6" x14ac:dyDescent="0.2">
      <c r="B1509" s="665">
        <v>5</v>
      </c>
      <c r="C1509" s="656" t="s">
        <v>1685</v>
      </c>
      <c r="D1509" s="657" t="s">
        <v>5375</v>
      </c>
      <c r="E1509" s="651" t="s">
        <v>3833</v>
      </c>
      <c r="F1509" s="652" t="s">
        <v>3915</v>
      </c>
    </row>
    <row r="1510" spans="2:6" x14ac:dyDescent="0.2">
      <c r="B1510" s="665">
        <v>5</v>
      </c>
      <c r="C1510" s="656" t="s">
        <v>1686</v>
      </c>
      <c r="D1510" s="657" t="s">
        <v>5376</v>
      </c>
      <c r="E1510" s="651" t="s">
        <v>3833</v>
      </c>
      <c r="F1510" s="652" t="s">
        <v>4673</v>
      </c>
    </row>
    <row r="1511" spans="2:6" x14ac:dyDescent="0.2">
      <c r="B1511" s="665">
        <v>5</v>
      </c>
      <c r="C1511" s="656" t="s">
        <v>1687</v>
      </c>
      <c r="D1511" s="657" t="s">
        <v>5377</v>
      </c>
      <c r="E1511" s="651" t="s">
        <v>3833</v>
      </c>
      <c r="F1511" s="652" t="s">
        <v>3942</v>
      </c>
    </row>
    <row r="1512" spans="2:6" x14ac:dyDescent="0.2">
      <c r="B1512" s="665">
        <v>5</v>
      </c>
      <c r="C1512" s="656" t="s">
        <v>1688</v>
      </c>
      <c r="D1512" s="657" t="s">
        <v>5262</v>
      </c>
      <c r="E1512" s="651" t="s">
        <v>3833</v>
      </c>
      <c r="F1512" s="652" t="s">
        <v>4720</v>
      </c>
    </row>
    <row r="1513" spans="2:6" x14ac:dyDescent="0.2">
      <c r="B1513" s="665">
        <v>5</v>
      </c>
      <c r="C1513" s="656" t="s">
        <v>1689</v>
      </c>
      <c r="D1513" s="657" t="s">
        <v>5378</v>
      </c>
      <c r="E1513" s="651" t="s">
        <v>3833</v>
      </c>
      <c r="F1513" s="652" t="s">
        <v>4720</v>
      </c>
    </row>
    <row r="1514" spans="2:6" x14ac:dyDescent="0.2">
      <c r="B1514" s="665">
        <v>5</v>
      </c>
      <c r="C1514" s="656" t="s">
        <v>1690</v>
      </c>
      <c r="D1514" s="657" t="s">
        <v>5379</v>
      </c>
      <c r="E1514" s="651" t="s">
        <v>3833</v>
      </c>
      <c r="F1514" s="652" t="s">
        <v>4088</v>
      </c>
    </row>
    <row r="1515" spans="2:6" x14ac:dyDescent="0.2">
      <c r="B1515" s="665">
        <v>5</v>
      </c>
      <c r="C1515" s="656" t="s">
        <v>1691</v>
      </c>
      <c r="D1515" s="657" t="s">
        <v>5380</v>
      </c>
      <c r="E1515" s="651" t="s">
        <v>3833</v>
      </c>
      <c r="F1515" s="652" t="s">
        <v>3917</v>
      </c>
    </row>
    <row r="1516" spans="2:6" x14ac:dyDescent="0.2">
      <c r="B1516" s="665">
        <v>5</v>
      </c>
      <c r="C1516" s="656" t="s">
        <v>1692</v>
      </c>
      <c r="D1516" s="657" t="s">
        <v>5381</v>
      </c>
      <c r="E1516" s="651" t="s">
        <v>3833</v>
      </c>
      <c r="F1516" s="652" t="s">
        <v>4306</v>
      </c>
    </row>
    <row r="1517" spans="2:6" x14ac:dyDescent="0.2">
      <c r="B1517" s="665">
        <v>5</v>
      </c>
      <c r="C1517" s="656" t="s">
        <v>1693</v>
      </c>
      <c r="D1517" s="657" t="s">
        <v>5382</v>
      </c>
      <c r="E1517" s="651" t="s">
        <v>3833</v>
      </c>
      <c r="F1517" s="652" t="s">
        <v>4306</v>
      </c>
    </row>
    <row r="1518" spans="2:6" x14ac:dyDescent="0.2">
      <c r="B1518" s="665">
        <v>5</v>
      </c>
      <c r="C1518" s="656" t="s">
        <v>1694</v>
      </c>
      <c r="D1518" s="657" t="s">
        <v>5383</v>
      </c>
      <c r="E1518" s="651" t="s">
        <v>3833</v>
      </c>
      <c r="F1518" s="652" t="s">
        <v>3839</v>
      </c>
    </row>
    <row r="1519" spans="2:6" x14ac:dyDescent="0.2">
      <c r="B1519" s="665">
        <v>5</v>
      </c>
      <c r="C1519" s="656" t="s">
        <v>1695</v>
      </c>
      <c r="D1519" s="657" t="s">
        <v>5384</v>
      </c>
      <c r="E1519" s="651" t="s">
        <v>3833</v>
      </c>
      <c r="F1519" s="652" t="s">
        <v>4698</v>
      </c>
    </row>
    <row r="1520" spans="2:6" x14ac:dyDescent="0.2">
      <c r="B1520" s="665">
        <v>5</v>
      </c>
      <c r="C1520" s="656" t="s">
        <v>1696</v>
      </c>
      <c r="D1520" s="657" t="s">
        <v>5385</v>
      </c>
      <c r="E1520" s="651" t="s">
        <v>3833</v>
      </c>
      <c r="F1520" s="652" t="s">
        <v>3839</v>
      </c>
    </row>
    <row r="1521" spans="2:6" x14ac:dyDescent="0.2">
      <c r="B1521" s="665">
        <v>5</v>
      </c>
      <c r="C1521" s="656" t="s">
        <v>1697</v>
      </c>
      <c r="D1521" s="657" t="s">
        <v>5386</v>
      </c>
      <c r="E1521" s="651" t="s">
        <v>3833</v>
      </c>
      <c r="F1521" s="652" t="s">
        <v>4006</v>
      </c>
    </row>
    <row r="1522" spans="2:6" x14ac:dyDescent="0.2">
      <c r="B1522" s="665">
        <v>5</v>
      </c>
      <c r="C1522" s="656" t="s">
        <v>1698</v>
      </c>
      <c r="D1522" s="657" t="s">
        <v>5387</v>
      </c>
      <c r="E1522" s="651" t="s">
        <v>3833</v>
      </c>
      <c r="F1522" s="652" t="s">
        <v>4275</v>
      </c>
    </row>
    <row r="1523" spans="2:6" x14ac:dyDescent="0.2">
      <c r="B1523" s="665">
        <v>5</v>
      </c>
      <c r="C1523" s="656" t="s">
        <v>1699</v>
      </c>
      <c r="D1523" s="657" t="s">
        <v>5388</v>
      </c>
      <c r="E1523" s="651" t="s">
        <v>3833</v>
      </c>
      <c r="F1523" s="652" t="s">
        <v>4174</v>
      </c>
    </row>
    <row r="1524" spans="2:6" x14ac:dyDescent="0.2">
      <c r="B1524" s="665">
        <v>5</v>
      </c>
      <c r="C1524" s="656" t="s">
        <v>1700</v>
      </c>
      <c r="D1524" s="657" t="s">
        <v>5389</v>
      </c>
      <c r="E1524" s="651" t="s">
        <v>3833</v>
      </c>
      <c r="F1524" s="652" t="s">
        <v>4517</v>
      </c>
    </row>
    <row r="1525" spans="2:6" x14ac:dyDescent="0.2">
      <c r="B1525" s="665">
        <v>5</v>
      </c>
      <c r="C1525" s="656" t="s">
        <v>1701</v>
      </c>
      <c r="D1525" s="657" t="s">
        <v>5390</v>
      </c>
      <c r="E1525" s="651" t="s">
        <v>3833</v>
      </c>
      <c r="F1525" s="652" t="s">
        <v>4698</v>
      </c>
    </row>
    <row r="1526" spans="2:6" x14ac:dyDescent="0.2">
      <c r="B1526" s="665">
        <v>5</v>
      </c>
      <c r="C1526" s="656" t="s">
        <v>1702</v>
      </c>
      <c r="D1526" s="657" t="s">
        <v>5391</v>
      </c>
      <c r="E1526" s="651" t="s">
        <v>3833</v>
      </c>
      <c r="F1526" s="652" t="s">
        <v>3962</v>
      </c>
    </row>
    <row r="1527" spans="2:6" x14ac:dyDescent="0.2">
      <c r="B1527" s="665">
        <v>5</v>
      </c>
      <c r="C1527" s="656" t="s">
        <v>1703</v>
      </c>
      <c r="D1527" s="657" t="s">
        <v>5392</v>
      </c>
      <c r="E1527" s="651" t="s">
        <v>3833</v>
      </c>
      <c r="F1527" s="652" t="s">
        <v>5154</v>
      </c>
    </row>
    <row r="1528" spans="2:6" x14ac:dyDescent="0.2">
      <c r="B1528" s="665">
        <v>5</v>
      </c>
      <c r="C1528" s="656" t="s">
        <v>1704</v>
      </c>
      <c r="D1528" s="657" t="s">
        <v>5393</v>
      </c>
      <c r="E1528" s="651" t="s">
        <v>3833</v>
      </c>
      <c r="F1528" s="652" t="s">
        <v>5154</v>
      </c>
    </row>
    <row r="1529" spans="2:6" x14ac:dyDescent="0.2">
      <c r="B1529" s="665">
        <v>5</v>
      </c>
      <c r="C1529" s="656" t="s">
        <v>1705</v>
      </c>
      <c r="D1529" s="657" t="s">
        <v>5394</v>
      </c>
      <c r="E1529" s="651" t="s">
        <v>3833</v>
      </c>
      <c r="F1529" s="652" t="s">
        <v>5154</v>
      </c>
    </row>
    <row r="1530" spans="2:6" x14ac:dyDescent="0.2">
      <c r="B1530" s="665">
        <v>5</v>
      </c>
      <c r="C1530" s="656" t="s">
        <v>1706</v>
      </c>
      <c r="D1530" s="657" t="s">
        <v>5395</v>
      </c>
      <c r="E1530" s="651" t="s">
        <v>3833</v>
      </c>
      <c r="F1530" s="652" t="s">
        <v>5154</v>
      </c>
    </row>
    <row r="1531" spans="2:6" x14ac:dyDescent="0.2">
      <c r="B1531" s="665">
        <v>5</v>
      </c>
      <c r="C1531" s="656" t="s">
        <v>1707</v>
      </c>
      <c r="D1531" s="657" t="s">
        <v>5396</v>
      </c>
      <c r="E1531" s="651" t="s">
        <v>3833</v>
      </c>
      <c r="F1531" s="652" t="s">
        <v>3834</v>
      </c>
    </row>
    <row r="1532" spans="2:6" x14ac:dyDescent="0.2">
      <c r="B1532" s="665">
        <v>5</v>
      </c>
      <c r="C1532" s="656" t="s">
        <v>1708</v>
      </c>
      <c r="D1532" s="657" t="s">
        <v>5397</v>
      </c>
      <c r="E1532" s="651" t="s">
        <v>3833</v>
      </c>
      <c r="F1532" s="652" t="s">
        <v>4275</v>
      </c>
    </row>
    <row r="1533" spans="2:6" x14ac:dyDescent="0.2">
      <c r="B1533" s="665">
        <v>5</v>
      </c>
      <c r="C1533" s="656" t="s">
        <v>1709</v>
      </c>
      <c r="D1533" s="657" t="s">
        <v>5398</v>
      </c>
      <c r="E1533" s="651" t="s">
        <v>3833</v>
      </c>
      <c r="F1533" s="652" t="s">
        <v>5120</v>
      </c>
    </row>
    <row r="1534" spans="2:6" x14ac:dyDescent="0.2">
      <c r="B1534" s="665">
        <v>5</v>
      </c>
      <c r="C1534" s="656" t="s">
        <v>1710</v>
      </c>
      <c r="D1534" s="657" t="s">
        <v>5328</v>
      </c>
      <c r="E1534" s="651" t="s">
        <v>3833</v>
      </c>
      <c r="F1534" s="652" t="s">
        <v>4673</v>
      </c>
    </row>
    <row r="1535" spans="2:6" x14ac:dyDescent="0.2">
      <c r="B1535" s="665">
        <v>5</v>
      </c>
      <c r="C1535" s="656" t="s">
        <v>1711</v>
      </c>
      <c r="D1535" s="657" t="s">
        <v>5399</v>
      </c>
      <c r="E1535" s="651" t="s">
        <v>3833</v>
      </c>
      <c r="F1535" s="652" t="s">
        <v>3995</v>
      </c>
    </row>
    <row r="1536" spans="2:6" x14ac:dyDescent="0.2">
      <c r="B1536" s="665">
        <v>5</v>
      </c>
      <c r="C1536" s="656" t="s">
        <v>1712</v>
      </c>
      <c r="D1536" s="657" t="s">
        <v>5400</v>
      </c>
      <c r="E1536" s="651" t="s">
        <v>3833</v>
      </c>
      <c r="F1536" s="652" t="s">
        <v>3942</v>
      </c>
    </row>
    <row r="1537" spans="2:6" x14ac:dyDescent="0.2">
      <c r="B1537" s="665">
        <v>5</v>
      </c>
      <c r="C1537" s="656" t="s">
        <v>1713</v>
      </c>
      <c r="D1537" s="657" t="s">
        <v>5401</v>
      </c>
      <c r="E1537" s="651" t="s">
        <v>3833</v>
      </c>
      <c r="F1537" s="652" t="s">
        <v>4760</v>
      </c>
    </row>
    <row r="1538" spans="2:6" x14ac:dyDescent="0.2">
      <c r="B1538" s="665">
        <v>5</v>
      </c>
      <c r="C1538" s="656" t="s">
        <v>1714</v>
      </c>
      <c r="D1538" s="657" t="s">
        <v>5402</v>
      </c>
      <c r="E1538" s="651" t="s">
        <v>3833</v>
      </c>
      <c r="F1538" s="652" t="s">
        <v>4306</v>
      </c>
    </row>
    <row r="1539" spans="2:6" x14ac:dyDescent="0.2">
      <c r="B1539" s="665">
        <v>5</v>
      </c>
      <c r="C1539" s="656" t="s">
        <v>1715</v>
      </c>
      <c r="D1539" s="657" t="s">
        <v>5403</v>
      </c>
      <c r="E1539" s="651" t="s">
        <v>3833</v>
      </c>
      <c r="F1539" s="652" t="s">
        <v>4088</v>
      </c>
    </row>
    <row r="1540" spans="2:6" x14ac:dyDescent="0.2">
      <c r="B1540" s="665">
        <v>5</v>
      </c>
      <c r="C1540" s="656" t="s">
        <v>1716</v>
      </c>
      <c r="D1540" s="657" t="s">
        <v>5404</v>
      </c>
      <c r="E1540" s="651" t="s">
        <v>3833</v>
      </c>
      <c r="F1540" s="652" t="s">
        <v>4988</v>
      </c>
    </row>
    <row r="1541" spans="2:6" x14ac:dyDescent="0.2">
      <c r="B1541" s="665">
        <v>5</v>
      </c>
      <c r="C1541" s="656" t="s">
        <v>1717</v>
      </c>
      <c r="D1541" s="657" t="s">
        <v>5405</v>
      </c>
      <c r="E1541" s="651" t="s">
        <v>3833</v>
      </c>
      <c r="F1541" s="652" t="s">
        <v>4444</v>
      </c>
    </row>
    <row r="1542" spans="2:6" x14ac:dyDescent="0.2">
      <c r="B1542" s="665">
        <v>5</v>
      </c>
      <c r="C1542" s="656" t="s">
        <v>1718</v>
      </c>
      <c r="D1542" s="657" t="s">
        <v>5406</v>
      </c>
      <c r="E1542" s="651" t="s">
        <v>3833</v>
      </c>
      <c r="F1542" s="652" t="s">
        <v>4455</v>
      </c>
    </row>
    <row r="1543" spans="2:6" x14ac:dyDescent="0.2">
      <c r="B1543" s="665">
        <v>5</v>
      </c>
      <c r="C1543" s="656" t="s">
        <v>1719</v>
      </c>
      <c r="D1543" s="657" t="s">
        <v>5191</v>
      </c>
      <c r="E1543" s="651" t="s">
        <v>3833</v>
      </c>
      <c r="F1543" s="652" t="s">
        <v>4455</v>
      </c>
    </row>
    <row r="1544" spans="2:6" x14ac:dyDescent="0.2">
      <c r="B1544" s="665">
        <v>5</v>
      </c>
      <c r="C1544" s="656" t="s">
        <v>1720</v>
      </c>
      <c r="D1544" s="657" t="s">
        <v>5407</v>
      </c>
      <c r="E1544" s="651" t="s">
        <v>3833</v>
      </c>
      <c r="F1544" s="652" t="s">
        <v>5239</v>
      </c>
    </row>
    <row r="1545" spans="2:6" x14ac:dyDescent="0.2">
      <c r="B1545" s="665">
        <v>5</v>
      </c>
      <c r="C1545" s="656" t="s">
        <v>1721</v>
      </c>
      <c r="D1545" s="657" t="s">
        <v>5226</v>
      </c>
      <c r="E1545" s="651" t="s">
        <v>3833</v>
      </c>
      <c r="F1545" s="652" t="s">
        <v>3852</v>
      </c>
    </row>
    <row r="1546" spans="2:6" x14ac:dyDescent="0.2">
      <c r="B1546" s="665">
        <v>5</v>
      </c>
      <c r="C1546" s="656" t="s">
        <v>1722</v>
      </c>
      <c r="D1546" s="657" t="s">
        <v>5408</v>
      </c>
      <c r="E1546" s="651" t="s">
        <v>3833</v>
      </c>
      <c r="F1546" s="652" t="s">
        <v>5131</v>
      </c>
    </row>
    <row r="1547" spans="2:6" x14ac:dyDescent="0.2">
      <c r="B1547" s="665">
        <v>5</v>
      </c>
      <c r="C1547" s="656" t="s">
        <v>1723</v>
      </c>
      <c r="D1547" s="657" t="s">
        <v>5409</v>
      </c>
      <c r="E1547" s="651" t="s">
        <v>3833</v>
      </c>
      <c r="F1547" s="652" t="s">
        <v>4698</v>
      </c>
    </row>
    <row r="1548" spans="2:6" x14ac:dyDescent="0.2">
      <c r="B1548" s="665">
        <v>5</v>
      </c>
      <c r="C1548" s="656" t="s">
        <v>1724</v>
      </c>
      <c r="D1548" s="657" t="s">
        <v>4122</v>
      </c>
      <c r="E1548" s="651" t="s">
        <v>3833</v>
      </c>
      <c r="F1548" s="652" t="s">
        <v>3978</v>
      </c>
    </row>
    <row r="1549" spans="2:6" x14ac:dyDescent="0.2">
      <c r="B1549" s="665">
        <v>5</v>
      </c>
      <c r="C1549" s="656" t="s">
        <v>1725</v>
      </c>
      <c r="D1549" s="657" t="s">
        <v>5410</v>
      </c>
      <c r="E1549" s="651" t="s">
        <v>3833</v>
      </c>
      <c r="F1549" s="652" t="s">
        <v>4533</v>
      </c>
    </row>
    <row r="1550" spans="2:6" x14ac:dyDescent="0.2">
      <c r="B1550" s="665">
        <v>5</v>
      </c>
      <c r="C1550" s="656" t="s">
        <v>1726</v>
      </c>
      <c r="D1550" s="657" t="s">
        <v>5181</v>
      </c>
      <c r="E1550" s="651" t="s">
        <v>3833</v>
      </c>
      <c r="F1550" s="652" t="s">
        <v>3887</v>
      </c>
    </row>
    <row r="1551" spans="2:6" x14ac:dyDescent="0.2">
      <c r="B1551" s="665">
        <v>5</v>
      </c>
      <c r="C1551" s="656" t="s">
        <v>1727</v>
      </c>
      <c r="D1551" s="657" t="s">
        <v>5411</v>
      </c>
      <c r="E1551" s="651" t="s">
        <v>3833</v>
      </c>
      <c r="F1551" s="652" t="s">
        <v>5131</v>
      </c>
    </row>
    <row r="1552" spans="2:6" x14ac:dyDescent="0.2">
      <c r="B1552" s="665">
        <v>5</v>
      </c>
      <c r="C1552" s="656" t="s">
        <v>1728</v>
      </c>
      <c r="D1552" s="657" t="s">
        <v>5217</v>
      </c>
      <c r="E1552" s="651" t="s">
        <v>3833</v>
      </c>
      <c r="F1552" s="652" t="s">
        <v>5131</v>
      </c>
    </row>
    <row r="1553" spans="2:6" x14ac:dyDescent="0.2">
      <c r="B1553" s="665">
        <v>5</v>
      </c>
      <c r="C1553" s="656" t="s">
        <v>1729</v>
      </c>
      <c r="D1553" s="657" t="s">
        <v>5412</v>
      </c>
      <c r="E1553" s="651" t="s">
        <v>3833</v>
      </c>
      <c r="F1553" s="652" t="s">
        <v>4941</v>
      </c>
    </row>
    <row r="1554" spans="2:6" x14ac:dyDescent="0.2">
      <c r="B1554" s="665">
        <v>5</v>
      </c>
      <c r="C1554" s="656" t="s">
        <v>1730</v>
      </c>
      <c r="D1554" s="657" t="s">
        <v>5305</v>
      </c>
      <c r="E1554" s="651" t="s">
        <v>3833</v>
      </c>
      <c r="F1554" s="652" t="s">
        <v>5131</v>
      </c>
    </row>
    <row r="1555" spans="2:6" x14ac:dyDescent="0.2">
      <c r="B1555" s="665">
        <v>5</v>
      </c>
      <c r="C1555" s="656" t="s">
        <v>1731</v>
      </c>
      <c r="D1555" s="657" t="s">
        <v>5413</v>
      </c>
      <c r="E1555" s="651" t="s">
        <v>3833</v>
      </c>
      <c r="F1555" s="652" t="s">
        <v>3847</v>
      </c>
    </row>
    <row r="1556" spans="2:6" x14ac:dyDescent="0.2">
      <c r="B1556" s="665">
        <v>5</v>
      </c>
      <c r="C1556" s="656" t="s">
        <v>1732</v>
      </c>
      <c r="D1556" s="657" t="s">
        <v>5414</v>
      </c>
      <c r="E1556" s="651" t="s">
        <v>3833</v>
      </c>
      <c r="F1556" s="652" t="s">
        <v>3942</v>
      </c>
    </row>
    <row r="1557" spans="2:6" x14ac:dyDescent="0.2">
      <c r="B1557" s="665">
        <v>5</v>
      </c>
      <c r="C1557" s="656" t="s">
        <v>1733</v>
      </c>
      <c r="D1557" s="657" t="s">
        <v>5415</v>
      </c>
      <c r="E1557" s="651" t="s">
        <v>3833</v>
      </c>
      <c r="F1557" s="652" t="s">
        <v>4458</v>
      </c>
    </row>
    <row r="1558" spans="2:6" x14ac:dyDescent="0.2">
      <c r="B1558" s="665">
        <v>5</v>
      </c>
      <c r="C1558" s="656" t="s">
        <v>1734</v>
      </c>
      <c r="D1558" s="657" t="s">
        <v>5416</v>
      </c>
      <c r="E1558" s="651" t="s">
        <v>3833</v>
      </c>
      <c r="F1558" s="652" t="s">
        <v>4673</v>
      </c>
    </row>
    <row r="1559" spans="2:6" x14ac:dyDescent="0.2">
      <c r="B1559" s="665">
        <v>5</v>
      </c>
      <c r="C1559" s="656" t="s">
        <v>1735</v>
      </c>
      <c r="D1559" s="657" t="s">
        <v>5417</v>
      </c>
      <c r="E1559" s="651" t="s">
        <v>3833</v>
      </c>
      <c r="F1559" s="652" t="s">
        <v>4241</v>
      </c>
    </row>
    <row r="1560" spans="2:6" x14ac:dyDescent="0.2">
      <c r="B1560" s="665">
        <v>5</v>
      </c>
      <c r="C1560" s="656" t="s">
        <v>1736</v>
      </c>
      <c r="D1560" s="657" t="s">
        <v>5418</v>
      </c>
      <c r="E1560" s="651" t="s">
        <v>3833</v>
      </c>
      <c r="F1560" s="652" t="s">
        <v>3942</v>
      </c>
    </row>
    <row r="1561" spans="2:6" x14ac:dyDescent="0.2">
      <c r="B1561" s="665">
        <v>5</v>
      </c>
      <c r="C1561" s="656" t="s">
        <v>1737</v>
      </c>
      <c r="D1561" s="657" t="s">
        <v>5414</v>
      </c>
      <c r="E1561" s="651" t="s">
        <v>3833</v>
      </c>
      <c r="F1561" s="652" t="s">
        <v>3942</v>
      </c>
    </row>
    <row r="1562" spans="2:6" x14ac:dyDescent="0.2">
      <c r="B1562" s="665">
        <v>5</v>
      </c>
      <c r="C1562" s="656" t="s">
        <v>1738</v>
      </c>
      <c r="D1562" s="657" t="s">
        <v>5419</v>
      </c>
      <c r="E1562" s="651" t="s">
        <v>3833</v>
      </c>
      <c r="F1562" s="652" t="s">
        <v>4024</v>
      </c>
    </row>
    <row r="1563" spans="2:6" x14ac:dyDescent="0.2">
      <c r="B1563" s="665">
        <v>5</v>
      </c>
      <c r="C1563" s="656" t="s">
        <v>1739</v>
      </c>
      <c r="D1563" s="657" t="s">
        <v>5420</v>
      </c>
      <c r="E1563" s="651" t="s">
        <v>3833</v>
      </c>
      <c r="F1563" s="652" t="s">
        <v>4447</v>
      </c>
    </row>
    <row r="1564" spans="2:6" x14ac:dyDescent="0.2">
      <c r="B1564" s="665">
        <v>5</v>
      </c>
      <c r="C1564" s="656" t="s">
        <v>1740</v>
      </c>
      <c r="D1564" s="657" t="s">
        <v>5421</v>
      </c>
      <c r="E1564" s="651" t="s">
        <v>3833</v>
      </c>
      <c r="F1564" s="652" t="s">
        <v>3962</v>
      </c>
    </row>
    <row r="1565" spans="2:6" x14ac:dyDescent="0.2">
      <c r="B1565" s="665">
        <v>5</v>
      </c>
      <c r="C1565" s="656" t="s">
        <v>1741</v>
      </c>
      <c r="D1565" s="657" t="s">
        <v>5422</v>
      </c>
      <c r="E1565" s="651" t="s">
        <v>3833</v>
      </c>
      <c r="F1565" s="652" t="s">
        <v>4458</v>
      </c>
    </row>
    <row r="1566" spans="2:6" x14ac:dyDescent="0.2">
      <c r="B1566" s="665">
        <v>5</v>
      </c>
      <c r="C1566" s="656" t="s">
        <v>1742</v>
      </c>
      <c r="D1566" s="657" t="s">
        <v>5423</v>
      </c>
      <c r="E1566" s="651" t="s">
        <v>3833</v>
      </c>
      <c r="F1566" s="652" t="s">
        <v>4169</v>
      </c>
    </row>
    <row r="1567" spans="2:6" x14ac:dyDescent="0.2">
      <c r="B1567" s="665">
        <v>5</v>
      </c>
      <c r="C1567" s="656" t="s">
        <v>1743</v>
      </c>
      <c r="D1567" s="657" t="s">
        <v>5424</v>
      </c>
      <c r="E1567" s="651" t="s">
        <v>3833</v>
      </c>
      <c r="F1567" s="652" t="s">
        <v>3887</v>
      </c>
    </row>
    <row r="1568" spans="2:6" x14ac:dyDescent="0.2">
      <c r="B1568" s="665">
        <v>5</v>
      </c>
      <c r="C1568" s="656" t="s">
        <v>1744</v>
      </c>
      <c r="D1568" s="657" t="s">
        <v>5425</v>
      </c>
      <c r="E1568" s="651" t="s">
        <v>3833</v>
      </c>
      <c r="F1568" s="652" t="s">
        <v>3962</v>
      </c>
    </row>
    <row r="1569" spans="2:6" x14ac:dyDescent="0.2">
      <c r="B1569" s="665">
        <v>5</v>
      </c>
      <c r="C1569" s="656" t="s">
        <v>1745</v>
      </c>
      <c r="D1569" s="657" t="s">
        <v>5426</v>
      </c>
      <c r="E1569" s="651" t="s">
        <v>3833</v>
      </c>
      <c r="F1569" s="652" t="s">
        <v>3887</v>
      </c>
    </row>
    <row r="1570" spans="2:6" x14ac:dyDescent="0.2">
      <c r="B1570" s="665">
        <v>5</v>
      </c>
      <c r="C1570" s="656" t="s">
        <v>1746</v>
      </c>
      <c r="D1570" s="657" t="s">
        <v>5427</v>
      </c>
      <c r="E1570" s="651" t="s">
        <v>3833</v>
      </c>
      <c r="F1570" s="652" t="s">
        <v>4988</v>
      </c>
    </row>
    <row r="1571" spans="2:6" x14ac:dyDescent="0.2">
      <c r="B1571" s="665">
        <v>5</v>
      </c>
      <c r="C1571" s="656" t="s">
        <v>1747</v>
      </c>
      <c r="D1571" s="657" t="s">
        <v>5428</v>
      </c>
      <c r="E1571" s="651" t="s">
        <v>3833</v>
      </c>
      <c r="F1571" s="652" t="s">
        <v>4088</v>
      </c>
    </row>
    <row r="1572" spans="2:6" x14ac:dyDescent="0.2">
      <c r="B1572" s="665">
        <v>5</v>
      </c>
      <c r="C1572" s="656" t="s">
        <v>1748</v>
      </c>
      <c r="D1572" s="657" t="s">
        <v>5429</v>
      </c>
      <c r="E1572" s="651" t="s">
        <v>3833</v>
      </c>
      <c r="F1572" s="652" t="s">
        <v>4088</v>
      </c>
    </row>
    <row r="1573" spans="2:6" x14ac:dyDescent="0.2">
      <c r="B1573" s="665">
        <v>5</v>
      </c>
      <c r="C1573" s="656" t="s">
        <v>1749</v>
      </c>
      <c r="D1573" s="657" t="s">
        <v>5430</v>
      </c>
      <c r="E1573" s="651" t="s">
        <v>3833</v>
      </c>
      <c r="F1573" s="652" t="s">
        <v>4720</v>
      </c>
    </row>
    <row r="1574" spans="2:6" x14ac:dyDescent="0.2">
      <c r="B1574" s="665">
        <v>5</v>
      </c>
      <c r="C1574" s="656" t="s">
        <v>1750</v>
      </c>
      <c r="D1574" s="657" t="s">
        <v>5431</v>
      </c>
      <c r="E1574" s="651" t="s">
        <v>3833</v>
      </c>
      <c r="F1574" s="652" t="s">
        <v>4720</v>
      </c>
    </row>
    <row r="1575" spans="2:6" x14ac:dyDescent="0.2">
      <c r="B1575" s="665">
        <v>5</v>
      </c>
      <c r="C1575" s="656" t="s">
        <v>1751</v>
      </c>
      <c r="D1575" s="657" t="s">
        <v>5432</v>
      </c>
      <c r="E1575" s="651" t="s">
        <v>3833</v>
      </c>
      <c r="F1575" s="652" t="s">
        <v>4941</v>
      </c>
    </row>
    <row r="1576" spans="2:6" x14ac:dyDescent="0.2">
      <c r="B1576" s="665">
        <v>5</v>
      </c>
      <c r="C1576" s="656" t="s">
        <v>1752</v>
      </c>
      <c r="D1576" s="657" t="s">
        <v>5433</v>
      </c>
      <c r="E1576" s="651" t="s">
        <v>3833</v>
      </c>
      <c r="F1576" s="652" t="s">
        <v>3995</v>
      </c>
    </row>
    <row r="1577" spans="2:6" x14ac:dyDescent="0.2">
      <c r="B1577" s="665">
        <v>5</v>
      </c>
      <c r="C1577" s="656" t="s">
        <v>1753</v>
      </c>
      <c r="D1577" s="657" t="s">
        <v>5434</v>
      </c>
      <c r="E1577" s="651" t="s">
        <v>3833</v>
      </c>
      <c r="F1577" s="652" t="s">
        <v>4720</v>
      </c>
    </row>
    <row r="1578" spans="2:6" x14ac:dyDescent="0.2">
      <c r="B1578" s="665">
        <v>5</v>
      </c>
      <c r="C1578" s="656" t="s">
        <v>1754</v>
      </c>
      <c r="D1578" s="657" t="s">
        <v>5435</v>
      </c>
      <c r="E1578" s="651" t="s">
        <v>3833</v>
      </c>
      <c r="F1578" s="652" t="s">
        <v>3852</v>
      </c>
    </row>
    <row r="1579" spans="2:6" x14ac:dyDescent="0.2">
      <c r="B1579" s="665">
        <v>5</v>
      </c>
      <c r="C1579" s="656" t="s">
        <v>1755</v>
      </c>
      <c r="D1579" s="657" t="s">
        <v>4201</v>
      </c>
      <c r="E1579" s="651" t="s">
        <v>3833</v>
      </c>
      <c r="F1579" s="652" t="s">
        <v>4447</v>
      </c>
    </row>
    <row r="1580" spans="2:6" x14ac:dyDescent="0.2">
      <c r="B1580" s="665">
        <v>5</v>
      </c>
      <c r="C1580" s="656" t="s">
        <v>1756</v>
      </c>
      <c r="D1580" s="657" t="s">
        <v>5436</v>
      </c>
      <c r="E1580" s="651" t="s">
        <v>3833</v>
      </c>
      <c r="F1580" s="652" t="s">
        <v>4603</v>
      </c>
    </row>
    <row r="1581" spans="2:6" x14ac:dyDescent="0.2">
      <c r="B1581" s="665">
        <v>5</v>
      </c>
      <c r="C1581" s="656" t="s">
        <v>1757</v>
      </c>
      <c r="D1581" s="657" t="s">
        <v>5231</v>
      </c>
      <c r="E1581" s="651" t="s">
        <v>3833</v>
      </c>
      <c r="F1581" s="652" t="s">
        <v>4060</v>
      </c>
    </row>
    <row r="1582" spans="2:6" x14ac:dyDescent="0.2">
      <c r="B1582" s="665">
        <v>5</v>
      </c>
      <c r="C1582" s="656" t="s">
        <v>1758</v>
      </c>
      <c r="D1582" s="657" t="s">
        <v>5189</v>
      </c>
      <c r="E1582" s="651" t="s">
        <v>3833</v>
      </c>
      <c r="F1582" s="652" t="s">
        <v>3852</v>
      </c>
    </row>
    <row r="1583" spans="2:6" x14ac:dyDescent="0.2">
      <c r="B1583" s="665">
        <v>5</v>
      </c>
      <c r="C1583" s="656" t="s">
        <v>1759</v>
      </c>
      <c r="D1583" s="657" t="s">
        <v>5437</v>
      </c>
      <c r="E1583" s="651" t="s">
        <v>3833</v>
      </c>
      <c r="F1583" s="652" t="s">
        <v>3852</v>
      </c>
    </row>
    <row r="1584" spans="2:6" x14ac:dyDescent="0.2">
      <c r="B1584" s="665">
        <v>5</v>
      </c>
      <c r="C1584" s="656" t="s">
        <v>1760</v>
      </c>
      <c r="D1584" s="657" t="s">
        <v>5438</v>
      </c>
      <c r="E1584" s="651" t="s">
        <v>3833</v>
      </c>
      <c r="F1584" s="652" t="s">
        <v>3839</v>
      </c>
    </row>
    <row r="1585" spans="2:6" x14ac:dyDescent="0.2">
      <c r="B1585" s="665">
        <v>5</v>
      </c>
      <c r="C1585" s="656" t="s">
        <v>1761</v>
      </c>
      <c r="D1585" s="657" t="s">
        <v>5439</v>
      </c>
      <c r="E1585" s="651" t="s">
        <v>3833</v>
      </c>
      <c r="F1585" s="652" t="s">
        <v>4603</v>
      </c>
    </row>
    <row r="1586" spans="2:6" x14ac:dyDescent="0.2">
      <c r="B1586" s="665">
        <v>5</v>
      </c>
      <c r="C1586" s="656" t="s">
        <v>1762</v>
      </c>
      <c r="D1586" s="657" t="s">
        <v>5440</v>
      </c>
      <c r="E1586" s="651" t="s">
        <v>3833</v>
      </c>
      <c r="F1586" s="652" t="s">
        <v>4571</v>
      </c>
    </row>
    <row r="1587" spans="2:6" x14ac:dyDescent="0.2">
      <c r="B1587" s="665">
        <v>5</v>
      </c>
      <c r="C1587" s="656" t="s">
        <v>1763</v>
      </c>
      <c r="D1587" s="657" t="s">
        <v>5441</v>
      </c>
      <c r="E1587" s="651" t="s">
        <v>3833</v>
      </c>
      <c r="F1587" s="652" t="s">
        <v>3962</v>
      </c>
    </row>
    <row r="1588" spans="2:6" x14ac:dyDescent="0.2">
      <c r="B1588" s="665">
        <v>5</v>
      </c>
      <c r="C1588" s="656" t="s">
        <v>1764</v>
      </c>
      <c r="D1588" s="657" t="s">
        <v>5442</v>
      </c>
      <c r="E1588" s="651" t="s">
        <v>3833</v>
      </c>
      <c r="F1588" s="652" t="s">
        <v>3995</v>
      </c>
    </row>
    <row r="1589" spans="2:6" x14ac:dyDescent="0.2">
      <c r="B1589" s="665">
        <v>5</v>
      </c>
      <c r="C1589" s="656" t="s">
        <v>1765</v>
      </c>
      <c r="D1589" s="657" t="s">
        <v>5443</v>
      </c>
      <c r="E1589" s="651" t="s">
        <v>3833</v>
      </c>
      <c r="F1589" s="652" t="s">
        <v>3845</v>
      </c>
    </row>
    <row r="1590" spans="2:6" x14ac:dyDescent="0.2">
      <c r="B1590" s="665">
        <v>5</v>
      </c>
      <c r="C1590" s="656" t="s">
        <v>1766</v>
      </c>
      <c r="D1590" s="657" t="s">
        <v>3110</v>
      </c>
      <c r="E1590" s="651" t="s">
        <v>3833</v>
      </c>
      <c r="F1590" s="652" t="s">
        <v>3860</v>
      </c>
    </row>
    <row r="1591" spans="2:6" x14ac:dyDescent="0.2">
      <c r="B1591" s="665">
        <v>5</v>
      </c>
      <c r="C1591" s="656" t="s">
        <v>1767</v>
      </c>
      <c r="D1591" s="657" t="s">
        <v>5444</v>
      </c>
      <c r="E1591" s="651" t="s">
        <v>3833</v>
      </c>
      <c r="F1591" s="652" t="s">
        <v>3995</v>
      </c>
    </row>
    <row r="1592" spans="2:6" x14ac:dyDescent="0.2">
      <c r="B1592" s="665">
        <v>5</v>
      </c>
      <c r="C1592" s="656" t="s">
        <v>1768</v>
      </c>
      <c r="D1592" s="657" t="s">
        <v>3314</v>
      </c>
      <c r="E1592" s="651" t="s">
        <v>3833</v>
      </c>
      <c r="F1592" s="652" t="s">
        <v>3896</v>
      </c>
    </row>
    <row r="1593" spans="2:6" x14ac:dyDescent="0.2">
      <c r="B1593" s="665">
        <v>5</v>
      </c>
      <c r="C1593" s="656" t="s">
        <v>1769</v>
      </c>
      <c r="D1593" s="657" t="s">
        <v>5445</v>
      </c>
      <c r="E1593" s="651" t="s">
        <v>3833</v>
      </c>
      <c r="F1593" s="652" t="s">
        <v>4941</v>
      </c>
    </row>
    <row r="1594" spans="2:6" x14ac:dyDescent="0.2">
      <c r="B1594" s="665">
        <v>5</v>
      </c>
      <c r="C1594" s="656" t="s">
        <v>1770</v>
      </c>
      <c r="D1594" s="657" t="s">
        <v>5446</v>
      </c>
      <c r="E1594" s="651" t="s">
        <v>3833</v>
      </c>
      <c r="F1594" s="652" t="s">
        <v>4866</v>
      </c>
    </row>
    <row r="1595" spans="2:6" x14ac:dyDescent="0.2">
      <c r="B1595" s="665">
        <v>5</v>
      </c>
      <c r="C1595" s="656" t="s">
        <v>1771</v>
      </c>
      <c r="D1595" s="657" t="s">
        <v>5447</v>
      </c>
      <c r="E1595" s="651" t="s">
        <v>3833</v>
      </c>
      <c r="F1595" s="652" t="s">
        <v>3995</v>
      </c>
    </row>
    <row r="1596" spans="2:6" x14ac:dyDescent="0.2">
      <c r="B1596" s="665">
        <v>5</v>
      </c>
      <c r="C1596" s="656" t="s">
        <v>1772</v>
      </c>
      <c r="D1596" s="657" t="s">
        <v>5448</v>
      </c>
      <c r="E1596" s="651" t="s">
        <v>3833</v>
      </c>
      <c r="F1596" s="652" t="s">
        <v>3942</v>
      </c>
    </row>
    <row r="1597" spans="2:6" x14ac:dyDescent="0.2">
      <c r="B1597" s="665">
        <v>5</v>
      </c>
      <c r="C1597" s="656" t="s">
        <v>1773</v>
      </c>
      <c r="D1597" s="657" t="s">
        <v>5449</v>
      </c>
      <c r="E1597" s="651" t="s">
        <v>3833</v>
      </c>
      <c r="F1597" s="652" t="s">
        <v>3860</v>
      </c>
    </row>
    <row r="1598" spans="2:6" x14ac:dyDescent="0.2">
      <c r="B1598" s="665">
        <v>5</v>
      </c>
      <c r="C1598" s="656" t="s">
        <v>1774</v>
      </c>
      <c r="D1598" s="657" t="s">
        <v>5450</v>
      </c>
      <c r="E1598" s="651" t="s">
        <v>3833</v>
      </c>
      <c r="F1598" s="652" t="s">
        <v>3962</v>
      </c>
    </row>
    <row r="1599" spans="2:6" x14ac:dyDescent="0.2">
      <c r="B1599" s="665">
        <v>5</v>
      </c>
      <c r="C1599" s="656" t="s">
        <v>1775</v>
      </c>
      <c r="D1599" s="657" t="s">
        <v>5451</v>
      </c>
      <c r="E1599" s="651" t="s">
        <v>3833</v>
      </c>
      <c r="F1599" s="652" t="s">
        <v>3995</v>
      </c>
    </row>
    <row r="1600" spans="2:6" x14ac:dyDescent="0.2">
      <c r="B1600" s="665">
        <v>5</v>
      </c>
      <c r="C1600" s="656" t="s">
        <v>1776</v>
      </c>
      <c r="D1600" s="657" t="s">
        <v>5452</v>
      </c>
      <c r="E1600" s="651" t="s">
        <v>3833</v>
      </c>
      <c r="F1600" s="652" t="s">
        <v>4219</v>
      </c>
    </row>
    <row r="1601" spans="2:6" x14ac:dyDescent="0.2">
      <c r="B1601" s="665">
        <v>5</v>
      </c>
      <c r="C1601" s="656" t="s">
        <v>1777</v>
      </c>
      <c r="D1601" s="657" t="s">
        <v>5453</v>
      </c>
      <c r="E1601" s="651" t="s">
        <v>3833</v>
      </c>
      <c r="F1601" s="652" t="s">
        <v>4275</v>
      </c>
    </row>
    <row r="1602" spans="2:6" x14ac:dyDescent="0.2">
      <c r="B1602" s="665">
        <v>5</v>
      </c>
      <c r="C1602" s="656" t="s">
        <v>1778</v>
      </c>
      <c r="D1602" s="657" t="s">
        <v>5454</v>
      </c>
      <c r="E1602" s="651" t="s">
        <v>3833</v>
      </c>
      <c r="F1602" s="652" t="s">
        <v>3995</v>
      </c>
    </row>
    <row r="1603" spans="2:6" x14ac:dyDescent="0.2">
      <c r="B1603" s="665">
        <v>5</v>
      </c>
      <c r="C1603" s="656" t="s">
        <v>1779</v>
      </c>
      <c r="D1603" s="657" t="s">
        <v>5455</v>
      </c>
      <c r="E1603" s="651" t="s">
        <v>3833</v>
      </c>
      <c r="F1603" s="652" t="s">
        <v>4275</v>
      </c>
    </row>
    <row r="1604" spans="2:6" x14ac:dyDescent="0.2">
      <c r="B1604" s="665">
        <v>5</v>
      </c>
      <c r="C1604" s="656" t="s">
        <v>1780</v>
      </c>
      <c r="D1604" s="657" t="s">
        <v>5456</v>
      </c>
      <c r="E1604" s="651" t="s">
        <v>3833</v>
      </c>
      <c r="F1604" s="652" t="s">
        <v>4019</v>
      </c>
    </row>
    <row r="1605" spans="2:6" x14ac:dyDescent="0.2">
      <c r="B1605" s="665">
        <v>5</v>
      </c>
      <c r="C1605" s="656" t="s">
        <v>1781</v>
      </c>
      <c r="D1605" s="657" t="s">
        <v>3900</v>
      </c>
      <c r="E1605" s="651" t="s">
        <v>3833</v>
      </c>
      <c r="F1605" s="652" t="s">
        <v>3901</v>
      </c>
    </row>
    <row r="1606" spans="2:6" x14ac:dyDescent="0.2">
      <c r="B1606" s="665">
        <v>5</v>
      </c>
      <c r="C1606" s="656" t="s">
        <v>1782</v>
      </c>
      <c r="D1606" s="657" t="s">
        <v>5457</v>
      </c>
      <c r="E1606" s="651" t="s">
        <v>3833</v>
      </c>
      <c r="F1606" s="652" t="s">
        <v>4469</v>
      </c>
    </row>
    <row r="1607" spans="2:6" x14ac:dyDescent="0.2">
      <c r="B1607" s="665">
        <v>5</v>
      </c>
      <c r="C1607" s="656" t="s">
        <v>1783</v>
      </c>
      <c r="D1607" s="657" t="s">
        <v>5458</v>
      </c>
      <c r="E1607" s="651" t="s">
        <v>3833</v>
      </c>
      <c r="F1607" s="652" t="s">
        <v>4444</v>
      </c>
    </row>
    <row r="1608" spans="2:6" x14ac:dyDescent="0.2">
      <c r="B1608" s="665">
        <v>5</v>
      </c>
      <c r="C1608" s="656" t="s">
        <v>1784</v>
      </c>
      <c r="D1608" s="657" t="s">
        <v>5459</v>
      </c>
      <c r="E1608" s="651" t="s">
        <v>3833</v>
      </c>
      <c r="F1608" s="652" t="s">
        <v>4275</v>
      </c>
    </row>
    <row r="1609" spans="2:6" x14ac:dyDescent="0.2">
      <c r="B1609" s="665">
        <v>5</v>
      </c>
      <c r="C1609" s="656" t="s">
        <v>1785</v>
      </c>
      <c r="D1609" s="657" t="s">
        <v>5460</v>
      </c>
      <c r="E1609" s="651" t="s">
        <v>3833</v>
      </c>
      <c r="F1609" s="652" t="s">
        <v>3959</v>
      </c>
    </row>
    <row r="1610" spans="2:6" x14ac:dyDescent="0.2">
      <c r="B1610" s="665">
        <v>5</v>
      </c>
      <c r="C1610" s="656" t="s">
        <v>1786</v>
      </c>
      <c r="D1610" s="657" t="s">
        <v>5461</v>
      </c>
      <c r="E1610" s="651" t="s">
        <v>3833</v>
      </c>
      <c r="F1610" s="652" t="s">
        <v>5199</v>
      </c>
    </row>
    <row r="1611" spans="2:6" x14ac:dyDescent="0.2">
      <c r="B1611" s="665">
        <v>5</v>
      </c>
      <c r="C1611" s="656" t="s">
        <v>1787</v>
      </c>
      <c r="D1611" s="657" t="s">
        <v>5462</v>
      </c>
      <c r="E1611" s="651" t="s">
        <v>3833</v>
      </c>
      <c r="F1611" s="652" t="s">
        <v>4169</v>
      </c>
    </row>
    <row r="1612" spans="2:6" x14ac:dyDescent="0.2">
      <c r="B1612" s="665">
        <v>5</v>
      </c>
      <c r="C1612" s="656" t="s">
        <v>1788</v>
      </c>
      <c r="D1612" s="657" t="s">
        <v>5463</v>
      </c>
      <c r="E1612" s="651" t="s">
        <v>3833</v>
      </c>
      <c r="F1612" s="652" t="s">
        <v>4180</v>
      </c>
    </row>
    <row r="1613" spans="2:6" x14ac:dyDescent="0.2">
      <c r="B1613" s="665">
        <v>5</v>
      </c>
      <c r="C1613" s="656" t="s">
        <v>1789</v>
      </c>
      <c r="D1613" s="657" t="s">
        <v>5464</v>
      </c>
      <c r="E1613" s="651" t="s">
        <v>3833</v>
      </c>
      <c r="F1613" s="652" t="s">
        <v>3925</v>
      </c>
    </row>
    <row r="1614" spans="2:6" x14ac:dyDescent="0.2">
      <c r="B1614" s="665">
        <v>5</v>
      </c>
      <c r="C1614" s="656" t="s">
        <v>1790</v>
      </c>
      <c r="D1614" s="657" t="s">
        <v>4935</v>
      </c>
      <c r="E1614" s="651" t="s">
        <v>3833</v>
      </c>
      <c r="F1614" s="652" t="s">
        <v>4533</v>
      </c>
    </row>
    <row r="1615" spans="2:6" x14ac:dyDescent="0.2">
      <c r="B1615" s="665">
        <v>5</v>
      </c>
      <c r="C1615" s="656" t="s">
        <v>1791</v>
      </c>
      <c r="D1615" s="657" t="s">
        <v>5465</v>
      </c>
      <c r="E1615" s="651" t="s">
        <v>3833</v>
      </c>
      <c r="F1615" s="652" t="s">
        <v>5131</v>
      </c>
    </row>
    <row r="1616" spans="2:6" x14ac:dyDescent="0.2">
      <c r="B1616" s="665">
        <v>5</v>
      </c>
      <c r="C1616" s="656" t="s">
        <v>1792</v>
      </c>
      <c r="D1616" s="657" t="s">
        <v>5466</v>
      </c>
      <c r="E1616" s="651" t="s">
        <v>3833</v>
      </c>
      <c r="F1616" s="652" t="s">
        <v>5131</v>
      </c>
    </row>
    <row r="1617" spans="2:6" x14ac:dyDescent="0.2">
      <c r="B1617" s="665">
        <v>5</v>
      </c>
      <c r="C1617" s="656" t="s">
        <v>1793</v>
      </c>
      <c r="D1617" s="657" t="s">
        <v>5467</v>
      </c>
      <c r="E1617" s="651" t="s">
        <v>3833</v>
      </c>
      <c r="F1617" s="652" t="s">
        <v>3887</v>
      </c>
    </row>
    <row r="1618" spans="2:6" x14ac:dyDescent="0.2">
      <c r="B1618" s="665">
        <v>5</v>
      </c>
      <c r="C1618" s="656" t="s">
        <v>1794</v>
      </c>
      <c r="D1618" s="657" t="s">
        <v>5468</v>
      </c>
      <c r="E1618" s="651" t="s">
        <v>3833</v>
      </c>
      <c r="F1618" s="652" t="s">
        <v>3995</v>
      </c>
    </row>
    <row r="1619" spans="2:6" x14ac:dyDescent="0.2">
      <c r="B1619" s="665">
        <v>5</v>
      </c>
      <c r="C1619" s="656" t="s">
        <v>1795</v>
      </c>
      <c r="D1619" s="657" t="s">
        <v>5469</v>
      </c>
      <c r="E1619" s="651" t="s">
        <v>3833</v>
      </c>
      <c r="F1619" s="652" t="s">
        <v>4066</v>
      </c>
    </row>
    <row r="1620" spans="2:6" x14ac:dyDescent="0.2">
      <c r="B1620" s="665">
        <v>5</v>
      </c>
      <c r="C1620" s="656" t="s">
        <v>1796</v>
      </c>
      <c r="D1620" s="657" t="s">
        <v>5290</v>
      </c>
      <c r="E1620" s="651" t="s">
        <v>3833</v>
      </c>
      <c r="F1620" s="652" t="s">
        <v>3992</v>
      </c>
    </row>
    <row r="1621" spans="2:6" x14ac:dyDescent="0.2">
      <c r="B1621" s="665">
        <v>5</v>
      </c>
      <c r="C1621" s="656" t="s">
        <v>1797</v>
      </c>
      <c r="D1621" s="657" t="s">
        <v>5470</v>
      </c>
      <c r="E1621" s="651" t="s">
        <v>3833</v>
      </c>
      <c r="F1621" s="652" t="s">
        <v>5131</v>
      </c>
    </row>
    <row r="1622" spans="2:6" x14ac:dyDescent="0.2">
      <c r="B1622" s="665">
        <v>5</v>
      </c>
      <c r="C1622" s="656" t="s">
        <v>1798</v>
      </c>
      <c r="D1622" s="657" t="s">
        <v>5471</v>
      </c>
      <c r="E1622" s="651" t="s">
        <v>3833</v>
      </c>
      <c r="F1622" s="652" t="s">
        <v>3834</v>
      </c>
    </row>
    <row r="1623" spans="2:6" x14ac:dyDescent="0.2">
      <c r="B1623" s="665">
        <v>5</v>
      </c>
      <c r="C1623" s="656" t="s">
        <v>1799</v>
      </c>
      <c r="D1623" s="657" t="s">
        <v>5472</v>
      </c>
      <c r="E1623" s="651" t="s">
        <v>3833</v>
      </c>
      <c r="F1623" s="652" t="s">
        <v>3834</v>
      </c>
    </row>
    <row r="1624" spans="2:6" x14ac:dyDescent="0.2">
      <c r="B1624" s="665">
        <v>5</v>
      </c>
      <c r="C1624" s="656" t="s">
        <v>1800</v>
      </c>
      <c r="D1624" s="657" t="s">
        <v>5473</v>
      </c>
      <c r="E1624" s="651" t="s">
        <v>3833</v>
      </c>
      <c r="F1624" s="652" t="s">
        <v>3852</v>
      </c>
    </row>
    <row r="1625" spans="2:6" x14ac:dyDescent="0.2">
      <c r="B1625" s="665">
        <v>5</v>
      </c>
      <c r="C1625" s="656" t="s">
        <v>1801</v>
      </c>
      <c r="D1625" s="657" t="s">
        <v>5474</v>
      </c>
      <c r="E1625" s="651" t="s">
        <v>3833</v>
      </c>
      <c r="F1625" s="652" t="s">
        <v>3860</v>
      </c>
    </row>
    <row r="1626" spans="2:6" x14ac:dyDescent="0.2">
      <c r="B1626" s="665">
        <v>5</v>
      </c>
      <c r="C1626" s="656" t="s">
        <v>1802</v>
      </c>
      <c r="D1626" s="657" t="s">
        <v>5475</v>
      </c>
      <c r="E1626" s="651" t="s">
        <v>3833</v>
      </c>
      <c r="F1626" s="652" t="s">
        <v>5108</v>
      </c>
    </row>
    <row r="1627" spans="2:6" x14ac:dyDescent="0.2">
      <c r="B1627" s="665">
        <v>5</v>
      </c>
      <c r="C1627" s="656" t="s">
        <v>1803</v>
      </c>
      <c r="D1627" s="657" t="s">
        <v>5476</v>
      </c>
      <c r="E1627" s="651" t="s">
        <v>3833</v>
      </c>
      <c r="F1627" s="652" t="s">
        <v>4982</v>
      </c>
    </row>
    <row r="1628" spans="2:6" x14ac:dyDescent="0.2">
      <c r="B1628" s="665">
        <v>5</v>
      </c>
      <c r="C1628" s="656" t="s">
        <v>1804</v>
      </c>
      <c r="D1628" s="657" t="s">
        <v>5477</v>
      </c>
      <c r="E1628" s="651" t="s">
        <v>3833</v>
      </c>
      <c r="F1628" s="652" t="s">
        <v>5120</v>
      </c>
    </row>
    <row r="1629" spans="2:6" x14ac:dyDescent="0.2">
      <c r="B1629" s="665">
        <v>5</v>
      </c>
      <c r="C1629" s="656" t="s">
        <v>1805</v>
      </c>
      <c r="D1629" s="657" t="s">
        <v>5478</v>
      </c>
      <c r="E1629" s="651" t="s">
        <v>3833</v>
      </c>
      <c r="F1629" s="652" t="s">
        <v>4720</v>
      </c>
    </row>
    <row r="1630" spans="2:6" x14ac:dyDescent="0.2">
      <c r="B1630" s="665">
        <v>5</v>
      </c>
      <c r="C1630" s="656" t="s">
        <v>1806</v>
      </c>
      <c r="D1630" s="657" t="s">
        <v>5479</v>
      </c>
      <c r="E1630" s="651" t="s">
        <v>3833</v>
      </c>
      <c r="F1630" s="652" t="s">
        <v>5120</v>
      </c>
    </row>
    <row r="1631" spans="2:6" x14ac:dyDescent="0.2">
      <c r="B1631" s="665">
        <v>5</v>
      </c>
      <c r="C1631" s="656" t="s">
        <v>1807</v>
      </c>
      <c r="D1631" s="657" t="s">
        <v>5480</v>
      </c>
      <c r="E1631" s="651" t="s">
        <v>3833</v>
      </c>
      <c r="F1631" s="652" t="s">
        <v>4720</v>
      </c>
    </row>
    <row r="1632" spans="2:6" x14ac:dyDescent="0.2">
      <c r="B1632" s="665">
        <v>5</v>
      </c>
      <c r="C1632" s="656" t="s">
        <v>1808</v>
      </c>
      <c r="D1632" s="657" t="s">
        <v>5481</v>
      </c>
      <c r="E1632" s="651" t="s">
        <v>3833</v>
      </c>
      <c r="F1632" s="652" t="s">
        <v>3845</v>
      </c>
    </row>
    <row r="1633" spans="2:6" x14ac:dyDescent="0.2">
      <c r="B1633" s="665">
        <v>5</v>
      </c>
      <c r="C1633" s="656" t="s">
        <v>1809</v>
      </c>
      <c r="D1633" s="657" t="s">
        <v>5482</v>
      </c>
      <c r="E1633" s="651" t="s">
        <v>3833</v>
      </c>
      <c r="F1633" s="652" t="s">
        <v>4219</v>
      </c>
    </row>
    <row r="1634" spans="2:6" x14ac:dyDescent="0.2">
      <c r="B1634" s="665">
        <v>5</v>
      </c>
      <c r="C1634" s="656" t="s">
        <v>1810</v>
      </c>
      <c r="D1634" s="657" t="s">
        <v>5483</v>
      </c>
      <c r="E1634" s="651" t="s">
        <v>3833</v>
      </c>
      <c r="F1634" s="652" t="s">
        <v>3942</v>
      </c>
    </row>
    <row r="1635" spans="2:6" x14ac:dyDescent="0.2">
      <c r="B1635" s="665">
        <v>5</v>
      </c>
      <c r="C1635" s="656" t="s">
        <v>1811</v>
      </c>
      <c r="D1635" s="657" t="s">
        <v>5484</v>
      </c>
      <c r="E1635" s="651" t="s">
        <v>3833</v>
      </c>
      <c r="F1635" s="652" t="s">
        <v>3998</v>
      </c>
    </row>
    <row r="1636" spans="2:6" x14ac:dyDescent="0.2">
      <c r="B1636" s="665">
        <v>5</v>
      </c>
      <c r="C1636" s="656" t="s">
        <v>1812</v>
      </c>
      <c r="D1636" s="657" t="s">
        <v>4178</v>
      </c>
      <c r="E1636" s="651" t="s">
        <v>3833</v>
      </c>
      <c r="F1636" s="652" t="s">
        <v>4455</v>
      </c>
    </row>
    <row r="1637" spans="2:6" x14ac:dyDescent="0.2">
      <c r="B1637" s="665">
        <v>5</v>
      </c>
      <c r="C1637" s="656" t="s">
        <v>1813</v>
      </c>
      <c r="D1637" s="657" t="s">
        <v>5485</v>
      </c>
      <c r="E1637" s="651" t="s">
        <v>3833</v>
      </c>
      <c r="F1637" s="652" t="s">
        <v>3942</v>
      </c>
    </row>
    <row r="1638" spans="2:6" x14ac:dyDescent="0.2">
      <c r="B1638" s="665">
        <v>5</v>
      </c>
      <c r="C1638" s="656" t="s">
        <v>1814</v>
      </c>
      <c r="D1638" s="657" t="s">
        <v>5486</v>
      </c>
      <c r="E1638" s="651" t="s">
        <v>3833</v>
      </c>
      <c r="F1638" s="652" t="s">
        <v>4306</v>
      </c>
    </row>
    <row r="1639" spans="2:6" x14ac:dyDescent="0.2">
      <c r="B1639" s="665">
        <v>5</v>
      </c>
      <c r="C1639" s="656" t="s">
        <v>1815</v>
      </c>
      <c r="D1639" s="657" t="s">
        <v>5487</v>
      </c>
      <c r="E1639" s="651" t="s">
        <v>3833</v>
      </c>
      <c r="F1639" s="652" t="s">
        <v>4747</v>
      </c>
    </row>
    <row r="1640" spans="2:6" x14ac:dyDescent="0.2">
      <c r="B1640" s="665">
        <v>5</v>
      </c>
      <c r="C1640" s="656" t="s">
        <v>1816</v>
      </c>
      <c r="D1640" s="657" t="s">
        <v>5488</v>
      </c>
      <c r="E1640" s="651" t="s">
        <v>3833</v>
      </c>
      <c r="F1640" s="652" t="s">
        <v>3834</v>
      </c>
    </row>
    <row r="1641" spans="2:6" x14ac:dyDescent="0.2">
      <c r="B1641" s="665">
        <v>5</v>
      </c>
      <c r="C1641" s="656" t="s">
        <v>1817</v>
      </c>
      <c r="D1641" s="657" t="s">
        <v>5489</v>
      </c>
      <c r="E1641" s="651" t="s">
        <v>3833</v>
      </c>
      <c r="F1641" s="652" t="s">
        <v>3834</v>
      </c>
    </row>
    <row r="1642" spans="2:6" x14ac:dyDescent="0.2">
      <c r="B1642" s="665">
        <v>5</v>
      </c>
      <c r="C1642" s="656" t="s">
        <v>1818</v>
      </c>
      <c r="D1642" s="657" t="s">
        <v>5490</v>
      </c>
      <c r="E1642" s="651" t="s">
        <v>3833</v>
      </c>
      <c r="F1642" s="652" t="s">
        <v>3845</v>
      </c>
    </row>
    <row r="1643" spans="2:6" x14ac:dyDescent="0.2">
      <c r="B1643" s="665">
        <v>5</v>
      </c>
      <c r="C1643" s="656" t="s">
        <v>1819</v>
      </c>
      <c r="D1643" s="657" t="s">
        <v>5491</v>
      </c>
      <c r="E1643" s="651" t="s">
        <v>3833</v>
      </c>
      <c r="F1643" s="652" t="s">
        <v>4275</v>
      </c>
    </row>
    <row r="1644" spans="2:6" x14ac:dyDescent="0.2">
      <c r="B1644" s="665">
        <v>5</v>
      </c>
      <c r="C1644" s="656" t="s">
        <v>1820</v>
      </c>
      <c r="D1644" s="657" t="s">
        <v>5492</v>
      </c>
      <c r="E1644" s="651" t="s">
        <v>3833</v>
      </c>
      <c r="F1644" s="652" t="s">
        <v>5239</v>
      </c>
    </row>
    <row r="1645" spans="2:6" x14ac:dyDescent="0.2">
      <c r="B1645" s="665">
        <v>5</v>
      </c>
      <c r="C1645" s="656" t="s">
        <v>1821</v>
      </c>
      <c r="D1645" s="657" t="s">
        <v>5493</v>
      </c>
      <c r="E1645" s="651" t="s">
        <v>3833</v>
      </c>
      <c r="F1645" s="652" t="s">
        <v>3942</v>
      </c>
    </row>
    <row r="1646" spans="2:6" x14ac:dyDescent="0.2">
      <c r="B1646" s="665">
        <v>5</v>
      </c>
      <c r="C1646" s="656" t="s">
        <v>1822</v>
      </c>
      <c r="D1646" s="657" t="s">
        <v>5494</v>
      </c>
      <c r="E1646" s="651" t="s">
        <v>3833</v>
      </c>
      <c r="F1646" s="652" t="s">
        <v>4060</v>
      </c>
    </row>
    <row r="1647" spans="2:6" x14ac:dyDescent="0.2">
      <c r="B1647" s="665">
        <v>5</v>
      </c>
      <c r="C1647" s="656" t="s">
        <v>1823</v>
      </c>
      <c r="D1647" s="657" t="s">
        <v>5495</v>
      </c>
      <c r="E1647" s="651" t="s">
        <v>3833</v>
      </c>
      <c r="F1647" s="652" t="s">
        <v>3847</v>
      </c>
    </row>
    <row r="1648" spans="2:6" x14ac:dyDescent="0.2">
      <c r="B1648" s="665">
        <v>5</v>
      </c>
      <c r="C1648" s="656" t="s">
        <v>1824</v>
      </c>
      <c r="D1648" s="657" t="s">
        <v>5496</v>
      </c>
      <c r="E1648" s="651" t="s">
        <v>3833</v>
      </c>
      <c r="F1648" s="652" t="s">
        <v>3942</v>
      </c>
    </row>
    <row r="1649" spans="2:6" x14ac:dyDescent="0.2">
      <c r="B1649" s="665">
        <v>5</v>
      </c>
      <c r="C1649" s="656" t="s">
        <v>1825</v>
      </c>
      <c r="D1649" s="657" t="s">
        <v>5497</v>
      </c>
      <c r="E1649" s="651" t="s">
        <v>3833</v>
      </c>
      <c r="F1649" s="652" t="s">
        <v>3959</v>
      </c>
    </row>
    <row r="1650" spans="2:6" x14ac:dyDescent="0.2">
      <c r="B1650" s="665">
        <v>5</v>
      </c>
      <c r="C1650" s="656" t="s">
        <v>1826</v>
      </c>
      <c r="D1650" s="657" t="s">
        <v>5498</v>
      </c>
      <c r="E1650" s="651" t="s">
        <v>3833</v>
      </c>
      <c r="F1650" s="652" t="s">
        <v>4267</v>
      </c>
    </row>
    <row r="1651" spans="2:6" x14ac:dyDescent="0.2">
      <c r="B1651" s="665">
        <v>5</v>
      </c>
      <c r="C1651" s="656" t="s">
        <v>1827</v>
      </c>
      <c r="D1651" s="657" t="s">
        <v>5499</v>
      </c>
      <c r="E1651" s="651" t="s">
        <v>3833</v>
      </c>
      <c r="F1651" s="652" t="s">
        <v>3839</v>
      </c>
    </row>
    <row r="1652" spans="2:6" x14ac:dyDescent="0.2">
      <c r="B1652" s="665">
        <v>5</v>
      </c>
      <c r="C1652" s="656" t="s">
        <v>1828</v>
      </c>
      <c r="D1652" s="657" t="s">
        <v>5500</v>
      </c>
      <c r="E1652" s="651" t="s">
        <v>3833</v>
      </c>
      <c r="F1652" s="652" t="s">
        <v>3839</v>
      </c>
    </row>
    <row r="1653" spans="2:6" x14ac:dyDescent="0.2">
      <c r="B1653" s="665">
        <v>5</v>
      </c>
      <c r="C1653" s="656" t="s">
        <v>1829</v>
      </c>
      <c r="D1653" s="657" t="s">
        <v>5501</v>
      </c>
      <c r="E1653" s="651" t="s">
        <v>3833</v>
      </c>
      <c r="F1653" s="652" t="s">
        <v>4014</v>
      </c>
    </row>
    <row r="1654" spans="2:6" x14ac:dyDescent="0.2">
      <c r="B1654" s="665">
        <v>5</v>
      </c>
      <c r="C1654" s="656" t="s">
        <v>1830</v>
      </c>
      <c r="D1654" s="657" t="s">
        <v>5502</v>
      </c>
      <c r="E1654" s="651" t="s">
        <v>3833</v>
      </c>
      <c r="F1654" s="652" t="s">
        <v>4866</v>
      </c>
    </row>
    <row r="1655" spans="2:6" x14ac:dyDescent="0.2">
      <c r="B1655" s="665">
        <v>5</v>
      </c>
      <c r="C1655" s="656" t="s">
        <v>1831</v>
      </c>
      <c r="D1655" s="657" t="s">
        <v>5222</v>
      </c>
      <c r="E1655" s="651" t="s">
        <v>3833</v>
      </c>
      <c r="F1655" s="652" t="s">
        <v>4306</v>
      </c>
    </row>
    <row r="1656" spans="2:6" x14ac:dyDescent="0.2">
      <c r="B1656" s="665">
        <v>5</v>
      </c>
      <c r="C1656" s="656" t="s">
        <v>1832</v>
      </c>
      <c r="D1656" s="657" t="s">
        <v>5274</v>
      </c>
      <c r="E1656" s="651" t="s">
        <v>3833</v>
      </c>
      <c r="F1656" s="652" t="s">
        <v>3937</v>
      </c>
    </row>
    <row r="1657" spans="2:6" x14ac:dyDescent="0.2">
      <c r="B1657" s="665">
        <v>5</v>
      </c>
      <c r="C1657" s="656" t="s">
        <v>1833</v>
      </c>
      <c r="D1657" s="657" t="s">
        <v>5503</v>
      </c>
      <c r="E1657" s="651" t="s">
        <v>3833</v>
      </c>
      <c r="F1657" s="652" t="s">
        <v>4275</v>
      </c>
    </row>
    <row r="1658" spans="2:6" x14ac:dyDescent="0.2">
      <c r="B1658" s="665">
        <v>5</v>
      </c>
      <c r="C1658" s="656" t="s">
        <v>1834</v>
      </c>
      <c r="D1658" s="657" t="s">
        <v>5275</v>
      </c>
      <c r="E1658" s="651" t="s">
        <v>3833</v>
      </c>
      <c r="F1658" s="652" t="s">
        <v>3852</v>
      </c>
    </row>
    <row r="1659" spans="2:6" x14ac:dyDescent="0.2">
      <c r="B1659" s="665">
        <v>5</v>
      </c>
      <c r="C1659" s="656" t="s">
        <v>1835</v>
      </c>
      <c r="D1659" s="657" t="s">
        <v>5504</v>
      </c>
      <c r="E1659" s="651" t="s">
        <v>3833</v>
      </c>
      <c r="F1659" s="652" t="s">
        <v>3896</v>
      </c>
    </row>
    <row r="1660" spans="2:6" x14ac:dyDescent="0.2">
      <c r="B1660" s="665">
        <v>5</v>
      </c>
      <c r="C1660" s="656" t="s">
        <v>1836</v>
      </c>
      <c r="D1660" s="657" t="s">
        <v>4938</v>
      </c>
      <c r="E1660" s="651" t="s">
        <v>3833</v>
      </c>
      <c r="F1660" s="652" t="s">
        <v>3852</v>
      </c>
    </row>
    <row r="1661" spans="2:6" x14ac:dyDescent="0.2">
      <c r="B1661" s="665">
        <v>5</v>
      </c>
      <c r="C1661" s="656" t="s">
        <v>1837</v>
      </c>
      <c r="D1661" s="657" t="s">
        <v>5505</v>
      </c>
      <c r="E1661" s="651" t="s">
        <v>3833</v>
      </c>
      <c r="F1661" s="652" t="s">
        <v>5131</v>
      </c>
    </row>
    <row r="1662" spans="2:6" x14ac:dyDescent="0.2">
      <c r="B1662" s="665">
        <v>5</v>
      </c>
      <c r="C1662" s="656" t="s">
        <v>1838</v>
      </c>
      <c r="D1662" s="657" t="s">
        <v>5506</v>
      </c>
      <c r="E1662" s="651" t="s">
        <v>3833</v>
      </c>
      <c r="F1662" s="652" t="s">
        <v>5137</v>
      </c>
    </row>
    <row r="1663" spans="2:6" x14ac:dyDescent="0.2">
      <c r="B1663" s="665">
        <v>5</v>
      </c>
      <c r="C1663" s="656" t="s">
        <v>1839</v>
      </c>
      <c r="D1663" s="657" t="s">
        <v>5507</v>
      </c>
      <c r="E1663" s="651" t="s">
        <v>3833</v>
      </c>
      <c r="F1663" s="652" t="s">
        <v>4575</v>
      </c>
    </row>
    <row r="1664" spans="2:6" x14ac:dyDescent="0.2">
      <c r="B1664" s="665">
        <v>5</v>
      </c>
      <c r="C1664" s="656" t="s">
        <v>1840</v>
      </c>
      <c r="D1664" s="657" t="s">
        <v>5508</v>
      </c>
      <c r="E1664" s="651" t="s">
        <v>3833</v>
      </c>
      <c r="F1664" s="652" t="s">
        <v>3834</v>
      </c>
    </row>
    <row r="1665" spans="2:6" x14ac:dyDescent="0.2">
      <c r="B1665" s="665">
        <v>5</v>
      </c>
      <c r="C1665" s="656" t="s">
        <v>1841</v>
      </c>
      <c r="D1665" s="657" t="s">
        <v>5509</v>
      </c>
      <c r="E1665" s="651" t="s">
        <v>3833</v>
      </c>
      <c r="F1665" s="652" t="s">
        <v>4151</v>
      </c>
    </row>
    <row r="1666" spans="2:6" x14ac:dyDescent="0.2">
      <c r="B1666" s="665">
        <v>5</v>
      </c>
      <c r="C1666" s="656" t="s">
        <v>1842</v>
      </c>
      <c r="D1666" s="657" t="s">
        <v>5510</v>
      </c>
      <c r="E1666" s="651" t="s">
        <v>3833</v>
      </c>
      <c r="F1666" s="652" t="s">
        <v>4151</v>
      </c>
    </row>
    <row r="1667" spans="2:6" x14ac:dyDescent="0.2">
      <c r="B1667" s="665">
        <v>5</v>
      </c>
      <c r="C1667" s="656" t="s">
        <v>1843</v>
      </c>
      <c r="D1667" s="657" t="s">
        <v>5511</v>
      </c>
      <c r="E1667" s="651" t="s">
        <v>3833</v>
      </c>
      <c r="F1667" s="652" t="s">
        <v>5512</v>
      </c>
    </row>
    <row r="1668" spans="2:6" x14ac:dyDescent="0.2">
      <c r="B1668" s="665">
        <v>5</v>
      </c>
      <c r="C1668" s="656" t="s">
        <v>1844</v>
      </c>
      <c r="D1668" s="657" t="s">
        <v>5513</v>
      </c>
      <c r="E1668" s="651" t="s">
        <v>3833</v>
      </c>
      <c r="F1668" s="652" t="s">
        <v>3887</v>
      </c>
    </row>
    <row r="1669" spans="2:6" x14ac:dyDescent="0.2">
      <c r="B1669" s="665">
        <v>5</v>
      </c>
      <c r="C1669" s="656" t="s">
        <v>1845</v>
      </c>
      <c r="D1669" s="657" t="s">
        <v>5514</v>
      </c>
      <c r="E1669" s="651" t="s">
        <v>3833</v>
      </c>
      <c r="F1669" s="652" t="s">
        <v>3995</v>
      </c>
    </row>
    <row r="1670" spans="2:6" x14ac:dyDescent="0.2">
      <c r="B1670" s="665">
        <v>5</v>
      </c>
      <c r="C1670" s="656" t="s">
        <v>1846</v>
      </c>
      <c r="D1670" s="657" t="s">
        <v>5515</v>
      </c>
      <c r="E1670" s="651" t="s">
        <v>3833</v>
      </c>
      <c r="F1670" s="652" t="s">
        <v>4006</v>
      </c>
    </row>
    <row r="1671" spans="2:6" x14ac:dyDescent="0.2">
      <c r="B1671" s="665">
        <v>5</v>
      </c>
      <c r="C1671" s="656" t="s">
        <v>1847</v>
      </c>
      <c r="D1671" s="657" t="s">
        <v>5516</v>
      </c>
      <c r="E1671" s="651" t="s">
        <v>3833</v>
      </c>
      <c r="F1671" s="652" t="s">
        <v>4988</v>
      </c>
    </row>
    <row r="1672" spans="2:6" x14ac:dyDescent="0.2">
      <c r="B1672" s="665">
        <v>5</v>
      </c>
      <c r="C1672" s="656" t="s">
        <v>1848</v>
      </c>
      <c r="D1672" s="657" t="s">
        <v>5517</v>
      </c>
      <c r="E1672" s="651" t="s">
        <v>3833</v>
      </c>
      <c r="F1672" s="652" t="s">
        <v>4210</v>
      </c>
    </row>
    <row r="1673" spans="2:6" x14ac:dyDescent="0.2">
      <c r="B1673" s="665">
        <v>5</v>
      </c>
      <c r="C1673" s="656" t="s">
        <v>1849</v>
      </c>
      <c r="D1673" s="657" t="s">
        <v>5518</v>
      </c>
      <c r="E1673" s="651" t="s">
        <v>3833</v>
      </c>
      <c r="F1673" s="652" t="s">
        <v>4127</v>
      </c>
    </row>
    <row r="1674" spans="2:6" x14ac:dyDescent="0.2">
      <c r="B1674" s="665">
        <v>5</v>
      </c>
      <c r="C1674" s="656" t="s">
        <v>1850</v>
      </c>
      <c r="D1674" s="657" t="s">
        <v>5181</v>
      </c>
      <c r="E1674" s="651" t="s">
        <v>3833</v>
      </c>
      <c r="F1674" s="652" t="s">
        <v>3887</v>
      </c>
    </row>
    <row r="1675" spans="2:6" x14ac:dyDescent="0.2">
      <c r="B1675" s="665">
        <v>5</v>
      </c>
      <c r="C1675" s="656" t="s">
        <v>1851</v>
      </c>
      <c r="D1675" s="657" t="s">
        <v>5519</v>
      </c>
      <c r="E1675" s="651" t="s">
        <v>3833</v>
      </c>
      <c r="F1675" s="652" t="s">
        <v>4447</v>
      </c>
    </row>
    <row r="1676" spans="2:6" x14ac:dyDescent="0.2">
      <c r="B1676" s="665">
        <v>5</v>
      </c>
      <c r="C1676" s="656" t="s">
        <v>1852</v>
      </c>
      <c r="D1676" s="657" t="s">
        <v>5520</v>
      </c>
      <c r="E1676" s="651" t="s">
        <v>3833</v>
      </c>
      <c r="F1676" s="652" t="s">
        <v>4088</v>
      </c>
    </row>
    <row r="1677" spans="2:6" x14ac:dyDescent="0.2">
      <c r="B1677" s="665">
        <v>5</v>
      </c>
      <c r="C1677" s="656" t="s">
        <v>1853</v>
      </c>
      <c r="D1677" s="657" t="s">
        <v>5521</v>
      </c>
      <c r="E1677" s="651" t="s">
        <v>3833</v>
      </c>
      <c r="F1677" s="652" t="s">
        <v>4344</v>
      </c>
    </row>
    <row r="1678" spans="2:6" x14ac:dyDescent="0.2">
      <c r="B1678" s="665">
        <v>5</v>
      </c>
      <c r="C1678" s="656" t="s">
        <v>1854</v>
      </c>
      <c r="D1678" s="657" t="s">
        <v>4379</v>
      </c>
      <c r="E1678" s="651" t="s">
        <v>3833</v>
      </c>
      <c r="F1678" s="652" t="s">
        <v>3834</v>
      </c>
    </row>
    <row r="1679" spans="2:6" x14ac:dyDescent="0.2">
      <c r="B1679" s="665">
        <v>5</v>
      </c>
      <c r="C1679" s="656" t="s">
        <v>1855</v>
      </c>
      <c r="D1679" s="657" t="s">
        <v>5522</v>
      </c>
      <c r="E1679" s="651" t="s">
        <v>3833</v>
      </c>
      <c r="F1679" s="652" t="s">
        <v>4458</v>
      </c>
    </row>
    <row r="1680" spans="2:6" x14ac:dyDescent="0.2">
      <c r="B1680" s="665">
        <v>5</v>
      </c>
      <c r="C1680" s="656" t="s">
        <v>1856</v>
      </c>
      <c r="D1680" s="657" t="s">
        <v>5523</v>
      </c>
      <c r="E1680" s="651" t="s">
        <v>3833</v>
      </c>
      <c r="F1680" s="652" t="s">
        <v>4306</v>
      </c>
    </row>
    <row r="1681" spans="2:6" x14ac:dyDescent="0.2">
      <c r="B1681" s="665">
        <v>5</v>
      </c>
      <c r="C1681" s="656" t="s">
        <v>1857</v>
      </c>
      <c r="D1681" s="657" t="s">
        <v>5524</v>
      </c>
      <c r="E1681" s="651" t="s">
        <v>3833</v>
      </c>
      <c r="F1681" s="652" t="s">
        <v>4306</v>
      </c>
    </row>
    <row r="1682" spans="2:6" x14ac:dyDescent="0.2">
      <c r="B1682" s="665">
        <v>5</v>
      </c>
      <c r="C1682" s="656" t="s">
        <v>1858</v>
      </c>
      <c r="D1682" s="657" t="s">
        <v>5166</v>
      </c>
      <c r="E1682" s="651" t="s">
        <v>3833</v>
      </c>
      <c r="F1682" s="652" t="s">
        <v>4947</v>
      </c>
    </row>
    <row r="1683" spans="2:6" x14ac:dyDescent="0.2">
      <c r="B1683" s="665">
        <v>5</v>
      </c>
      <c r="C1683" s="656" t="s">
        <v>1859</v>
      </c>
      <c r="D1683" s="657" t="s">
        <v>5525</v>
      </c>
      <c r="E1683" s="651" t="s">
        <v>3833</v>
      </c>
      <c r="F1683" s="652" t="s">
        <v>4533</v>
      </c>
    </row>
    <row r="1684" spans="2:6" x14ac:dyDescent="0.2">
      <c r="B1684" s="665">
        <v>5</v>
      </c>
      <c r="C1684" s="656" t="s">
        <v>1860</v>
      </c>
      <c r="D1684" s="657" t="s">
        <v>5252</v>
      </c>
      <c r="E1684" s="651" t="s">
        <v>3833</v>
      </c>
      <c r="F1684" s="652" t="s">
        <v>3839</v>
      </c>
    </row>
    <row r="1685" spans="2:6" x14ac:dyDescent="0.2">
      <c r="B1685" s="665">
        <v>5</v>
      </c>
      <c r="C1685" s="656" t="s">
        <v>1861</v>
      </c>
      <c r="D1685" s="657" t="s">
        <v>5526</v>
      </c>
      <c r="E1685" s="651" t="s">
        <v>3833</v>
      </c>
      <c r="F1685" s="652" t="s">
        <v>5171</v>
      </c>
    </row>
    <row r="1686" spans="2:6" x14ac:dyDescent="0.2">
      <c r="B1686" s="665">
        <v>5</v>
      </c>
      <c r="C1686" s="656" t="s">
        <v>1862</v>
      </c>
      <c r="D1686" s="657" t="s">
        <v>5527</v>
      </c>
      <c r="E1686" s="651" t="s">
        <v>3833</v>
      </c>
      <c r="F1686" s="652" t="s">
        <v>4180</v>
      </c>
    </row>
    <row r="1687" spans="2:6" x14ac:dyDescent="0.2">
      <c r="B1687" s="665">
        <v>5</v>
      </c>
      <c r="C1687" s="656" t="s">
        <v>1863</v>
      </c>
      <c r="D1687" s="657" t="s">
        <v>5528</v>
      </c>
      <c r="E1687" s="651" t="s">
        <v>3833</v>
      </c>
      <c r="F1687" s="652" t="s">
        <v>4458</v>
      </c>
    </row>
    <row r="1688" spans="2:6" x14ac:dyDescent="0.2">
      <c r="B1688" s="665">
        <v>5</v>
      </c>
      <c r="C1688" s="656" t="s">
        <v>1864</v>
      </c>
      <c r="D1688" s="657" t="s">
        <v>5529</v>
      </c>
      <c r="E1688" s="651" t="s">
        <v>3833</v>
      </c>
      <c r="F1688" s="652" t="s">
        <v>4518</v>
      </c>
    </row>
    <row r="1689" spans="2:6" x14ac:dyDescent="0.2">
      <c r="B1689" s="665">
        <v>5</v>
      </c>
      <c r="C1689" s="656" t="s">
        <v>1865</v>
      </c>
      <c r="D1689" s="657" t="s">
        <v>5530</v>
      </c>
      <c r="E1689" s="651" t="s">
        <v>3833</v>
      </c>
      <c r="F1689" s="652" t="s">
        <v>4169</v>
      </c>
    </row>
    <row r="1690" spans="2:6" x14ac:dyDescent="0.2">
      <c r="B1690" s="665">
        <v>5</v>
      </c>
      <c r="C1690" s="656" t="s">
        <v>1866</v>
      </c>
      <c r="D1690" s="657" t="s">
        <v>5531</v>
      </c>
      <c r="E1690" s="651" t="s">
        <v>3833</v>
      </c>
      <c r="F1690" s="652" t="s">
        <v>3942</v>
      </c>
    </row>
    <row r="1691" spans="2:6" x14ac:dyDescent="0.2">
      <c r="B1691" s="665">
        <v>5</v>
      </c>
      <c r="C1691" s="656" t="s">
        <v>1867</v>
      </c>
      <c r="D1691" s="657" t="s">
        <v>5532</v>
      </c>
      <c r="E1691" s="651" t="s">
        <v>3833</v>
      </c>
      <c r="F1691" s="652" t="s">
        <v>3942</v>
      </c>
    </row>
    <row r="1692" spans="2:6" x14ac:dyDescent="0.2">
      <c r="B1692" s="665">
        <v>5</v>
      </c>
      <c r="C1692" s="656" t="s">
        <v>1868</v>
      </c>
      <c r="D1692" s="657" t="s">
        <v>5533</v>
      </c>
      <c r="E1692" s="651" t="s">
        <v>3833</v>
      </c>
      <c r="F1692" s="652" t="s">
        <v>4533</v>
      </c>
    </row>
    <row r="1693" spans="2:6" x14ac:dyDescent="0.2">
      <c r="B1693" s="665">
        <v>5</v>
      </c>
      <c r="C1693" s="656" t="s">
        <v>1869</v>
      </c>
      <c r="D1693" s="657" t="s">
        <v>5534</v>
      </c>
      <c r="E1693" s="651" t="s">
        <v>3833</v>
      </c>
      <c r="F1693" s="652" t="s">
        <v>3860</v>
      </c>
    </row>
    <row r="1694" spans="2:6" x14ac:dyDescent="0.2">
      <c r="B1694" s="665">
        <v>5</v>
      </c>
      <c r="C1694" s="656" t="s">
        <v>1870</v>
      </c>
      <c r="D1694" s="657" t="s">
        <v>5243</v>
      </c>
      <c r="E1694" s="651" t="s">
        <v>3833</v>
      </c>
      <c r="F1694" s="652" t="s">
        <v>3847</v>
      </c>
    </row>
    <row r="1695" spans="2:6" x14ac:dyDescent="0.2">
      <c r="B1695" s="665">
        <v>5</v>
      </c>
      <c r="C1695" s="656" t="s">
        <v>1871</v>
      </c>
      <c r="D1695" s="657" t="s">
        <v>5029</v>
      </c>
      <c r="E1695" s="651" t="s">
        <v>3833</v>
      </c>
      <c r="F1695" s="652" t="s">
        <v>4750</v>
      </c>
    </row>
    <row r="1696" spans="2:6" x14ac:dyDescent="0.2">
      <c r="B1696" s="665">
        <v>5</v>
      </c>
      <c r="C1696" s="656" t="s">
        <v>1872</v>
      </c>
      <c r="D1696" s="657" t="s">
        <v>5535</v>
      </c>
      <c r="E1696" s="651" t="s">
        <v>3833</v>
      </c>
      <c r="F1696" s="652" t="s">
        <v>4417</v>
      </c>
    </row>
    <row r="1697" spans="2:6" x14ac:dyDescent="0.2">
      <c r="B1697" s="665">
        <v>5</v>
      </c>
      <c r="C1697" s="656" t="s">
        <v>1873</v>
      </c>
      <c r="D1697" s="657" t="s">
        <v>5536</v>
      </c>
      <c r="E1697" s="651" t="s">
        <v>3833</v>
      </c>
      <c r="F1697" s="652" t="s">
        <v>4210</v>
      </c>
    </row>
    <row r="1698" spans="2:6" x14ac:dyDescent="0.2">
      <c r="B1698" s="665">
        <v>5</v>
      </c>
      <c r="C1698" s="656" t="s">
        <v>1874</v>
      </c>
      <c r="D1698" s="657" t="s">
        <v>5537</v>
      </c>
      <c r="E1698" s="651" t="s">
        <v>3833</v>
      </c>
      <c r="F1698" s="652" t="s">
        <v>3887</v>
      </c>
    </row>
    <row r="1699" spans="2:6" x14ac:dyDescent="0.2">
      <c r="B1699" s="665">
        <v>5</v>
      </c>
      <c r="C1699" s="656" t="s">
        <v>1875</v>
      </c>
      <c r="D1699" s="657" t="s">
        <v>5538</v>
      </c>
      <c r="E1699" s="651" t="s">
        <v>3833</v>
      </c>
      <c r="F1699" s="652" t="s">
        <v>4750</v>
      </c>
    </row>
    <row r="1700" spans="2:6" x14ac:dyDescent="0.2">
      <c r="B1700" s="665">
        <v>5</v>
      </c>
      <c r="C1700" s="656" t="s">
        <v>1876</v>
      </c>
      <c r="D1700" s="657" t="s">
        <v>5539</v>
      </c>
      <c r="E1700" s="651" t="s">
        <v>3833</v>
      </c>
      <c r="F1700" s="652" t="s">
        <v>3847</v>
      </c>
    </row>
    <row r="1701" spans="2:6" x14ac:dyDescent="0.2">
      <c r="B1701" s="665">
        <v>5</v>
      </c>
      <c r="C1701" s="656" t="s">
        <v>1877</v>
      </c>
      <c r="D1701" s="657" t="s">
        <v>5540</v>
      </c>
      <c r="E1701" s="651" t="s">
        <v>3833</v>
      </c>
      <c r="F1701" s="652" t="s">
        <v>3887</v>
      </c>
    </row>
    <row r="1702" spans="2:6" x14ac:dyDescent="0.2">
      <c r="B1702" s="665">
        <v>5</v>
      </c>
      <c r="C1702" s="656" t="s">
        <v>1878</v>
      </c>
      <c r="D1702" s="657" t="s">
        <v>5541</v>
      </c>
      <c r="E1702" s="651" t="s">
        <v>3833</v>
      </c>
      <c r="F1702" s="652" t="s">
        <v>4127</v>
      </c>
    </row>
    <row r="1703" spans="2:6" x14ac:dyDescent="0.2">
      <c r="B1703" s="665">
        <v>5</v>
      </c>
      <c r="C1703" s="656" t="s">
        <v>1879</v>
      </c>
      <c r="D1703" s="657" t="s">
        <v>5542</v>
      </c>
      <c r="E1703" s="651" t="s">
        <v>3833</v>
      </c>
      <c r="F1703" s="652" t="s">
        <v>5543</v>
      </c>
    </row>
    <row r="1704" spans="2:6" x14ac:dyDescent="0.2">
      <c r="B1704" s="665">
        <v>5</v>
      </c>
      <c r="C1704" s="656" t="s">
        <v>1880</v>
      </c>
      <c r="D1704" s="657" t="s">
        <v>5544</v>
      </c>
      <c r="E1704" s="651" t="s">
        <v>3833</v>
      </c>
      <c r="F1704" s="652" t="s">
        <v>5239</v>
      </c>
    </row>
    <row r="1705" spans="2:6" x14ac:dyDescent="0.2">
      <c r="B1705" s="665">
        <v>5</v>
      </c>
      <c r="C1705" s="656" t="s">
        <v>1881</v>
      </c>
      <c r="D1705" s="657" t="s">
        <v>5545</v>
      </c>
      <c r="E1705" s="651" t="s">
        <v>3833</v>
      </c>
      <c r="F1705" s="652" t="s">
        <v>5038</v>
      </c>
    </row>
    <row r="1706" spans="2:6" x14ac:dyDescent="0.2">
      <c r="B1706" s="665">
        <v>5</v>
      </c>
      <c r="C1706" s="656" t="s">
        <v>1882</v>
      </c>
      <c r="D1706" s="657" t="s">
        <v>5546</v>
      </c>
      <c r="E1706" s="651" t="s">
        <v>3833</v>
      </c>
      <c r="F1706" s="652" t="s">
        <v>4750</v>
      </c>
    </row>
    <row r="1707" spans="2:6" x14ac:dyDescent="0.2">
      <c r="B1707" s="665">
        <v>5</v>
      </c>
      <c r="C1707" s="656" t="s">
        <v>1883</v>
      </c>
      <c r="D1707" s="657" t="s">
        <v>5547</v>
      </c>
      <c r="E1707" s="651" t="s">
        <v>3833</v>
      </c>
      <c r="F1707" s="652" t="s">
        <v>4275</v>
      </c>
    </row>
    <row r="1708" spans="2:6" x14ac:dyDescent="0.2">
      <c r="B1708" s="665">
        <v>5</v>
      </c>
      <c r="C1708" s="656" t="s">
        <v>1884</v>
      </c>
      <c r="D1708" s="657" t="s">
        <v>5548</v>
      </c>
      <c r="E1708" s="651" t="s">
        <v>3833</v>
      </c>
      <c r="F1708" s="652" t="s">
        <v>3942</v>
      </c>
    </row>
    <row r="1709" spans="2:6" x14ac:dyDescent="0.2">
      <c r="B1709" s="665">
        <v>5</v>
      </c>
      <c r="C1709" s="656" t="s">
        <v>1885</v>
      </c>
      <c r="D1709" s="657" t="s">
        <v>5549</v>
      </c>
      <c r="E1709" s="651" t="s">
        <v>3833</v>
      </c>
      <c r="F1709" s="652" t="s">
        <v>5120</v>
      </c>
    </row>
    <row r="1710" spans="2:6" x14ac:dyDescent="0.2">
      <c r="B1710" s="665">
        <v>5</v>
      </c>
      <c r="C1710" s="656" t="s">
        <v>1886</v>
      </c>
      <c r="D1710" s="657" t="s">
        <v>5550</v>
      </c>
      <c r="E1710" s="651" t="s">
        <v>3833</v>
      </c>
      <c r="F1710" s="652" t="s">
        <v>5120</v>
      </c>
    </row>
    <row r="1711" spans="2:6" x14ac:dyDescent="0.2">
      <c r="B1711" s="665">
        <v>5</v>
      </c>
      <c r="C1711" s="656" t="s">
        <v>1887</v>
      </c>
      <c r="D1711" s="657" t="s">
        <v>5504</v>
      </c>
      <c r="E1711" s="651" t="s">
        <v>3833</v>
      </c>
      <c r="F1711" s="652" t="s">
        <v>3896</v>
      </c>
    </row>
    <row r="1712" spans="2:6" x14ac:dyDescent="0.2">
      <c r="B1712" s="665">
        <v>5</v>
      </c>
      <c r="C1712" s="656" t="s">
        <v>1888</v>
      </c>
      <c r="D1712" s="657" t="s">
        <v>5297</v>
      </c>
      <c r="E1712" s="651" t="s">
        <v>3833</v>
      </c>
      <c r="F1712" s="652" t="s">
        <v>3896</v>
      </c>
    </row>
    <row r="1713" spans="2:6" x14ac:dyDescent="0.2">
      <c r="B1713" s="665">
        <v>5</v>
      </c>
      <c r="C1713" s="656" t="s">
        <v>1889</v>
      </c>
      <c r="D1713" s="657" t="s">
        <v>5551</v>
      </c>
      <c r="E1713" s="651" t="s">
        <v>3833</v>
      </c>
      <c r="F1713" s="652" t="s">
        <v>4941</v>
      </c>
    </row>
    <row r="1714" spans="2:6" x14ac:dyDescent="0.2">
      <c r="B1714" s="665">
        <v>5</v>
      </c>
      <c r="C1714" s="656" t="s">
        <v>1890</v>
      </c>
      <c r="D1714" s="657" t="s">
        <v>5552</v>
      </c>
      <c r="E1714" s="651" t="s">
        <v>3833</v>
      </c>
      <c r="F1714" s="652" t="s">
        <v>3995</v>
      </c>
    </row>
    <row r="1715" spans="2:6" x14ac:dyDescent="0.2">
      <c r="B1715" s="665">
        <v>5</v>
      </c>
      <c r="C1715" s="656" t="s">
        <v>1891</v>
      </c>
      <c r="D1715" s="657" t="s">
        <v>5553</v>
      </c>
      <c r="E1715" s="651" t="s">
        <v>3833</v>
      </c>
      <c r="F1715" s="652" t="s">
        <v>4306</v>
      </c>
    </row>
    <row r="1716" spans="2:6" x14ac:dyDescent="0.2">
      <c r="B1716" s="665">
        <v>5</v>
      </c>
      <c r="C1716" s="656" t="s">
        <v>1892</v>
      </c>
      <c r="D1716" s="657" t="s">
        <v>5554</v>
      </c>
      <c r="E1716" s="651" t="s">
        <v>3833</v>
      </c>
      <c r="F1716" s="652" t="s">
        <v>3917</v>
      </c>
    </row>
    <row r="1717" spans="2:6" x14ac:dyDescent="0.2">
      <c r="B1717" s="665">
        <v>5</v>
      </c>
      <c r="C1717" s="656" t="s">
        <v>1893</v>
      </c>
      <c r="D1717" s="657" t="s">
        <v>5555</v>
      </c>
      <c r="E1717" s="651" t="s">
        <v>3833</v>
      </c>
      <c r="F1717" s="652" t="s">
        <v>4988</v>
      </c>
    </row>
    <row r="1718" spans="2:6" x14ac:dyDescent="0.2">
      <c r="B1718" s="665">
        <v>5</v>
      </c>
      <c r="C1718" s="656" t="s">
        <v>1894</v>
      </c>
      <c r="D1718" s="657" t="s">
        <v>5556</v>
      </c>
      <c r="E1718" s="651" t="s">
        <v>3833</v>
      </c>
      <c r="F1718" s="652" t="s">
        <v>4988</v>
      </c>
    </row>
    <row r="1719" spans="2:6" x14ac:dyDescent="0.2">
      <c r="B1719" s="665">
        <v>5</v>
      </c>
      <c r="C1719" s="656" t="s">
        <v>1895</v>
      </c>
      <c r="D1719" s="657" t="s">
        <v>5557</v>
      </c>
      <c r="E1719" s="651" t="s">
        <v>3833</v>
      </c>
      <c r="F1719" s="652" t="s">
        <v>4988</v>
      </c>
    </row>
    <row r="1720" spans="2:6" x14ac:dyDescent="0.2">
      <c r="B1720" s="665">
        <v>5</v>
      </c>
      <c r="C1720" s="656" t="s">
        <v>1896</v>
      </c>
      <c r="D1720" s="657" t="s">
        <v>5558</v>
      </c>
      <c r="E1720" s="651" t="s">
        <v>3833</v>
      </c>
      <c r="F1720" s="652" t="s">
        <v>4988</v>
      </c>
    </row>
    <row r="1721" spans="2:6" x14ac:dyDescent="0.2">
      <c r="B1721" s="665">
        <v>5</v>
      </c>
      <c r="C1721" s="656" t="s">
        <v>1897</v>
      </c>
      <c r="D1721" s="657" t="s">
        <v>4588</v>
      </c>
      <c r="E1721" s="651" t="s">
        <v>3833</v>
      </c>
      <c r="F1721" s="652" t="s">
        <v>4174</v>
      </c>
    </row>
    <row r="1722" spans="2:6" x14ac:dyDescent="0.2">
      <c r="B1722" s="665">
        <v>5</v>
      </c>
      <c r="C1722" s="656" t="s">
        <v>1898</v>
      </c>
      <c r="D1722" s="657" t="s">
        <v>5559</v>
      </c>
      <c r="E1722" s="651" t="s">
        <v>3833</v>
      </c>
      <c r="F1722" s="652" t="s">
        <v>4174</v>
      </c>
    </row>
    <row r="1723" spans="2:6" x14ac:dyDescent="0.2">
      <c r="B1723" s="665">
        <v>5</v>
      </c>
      <c r="C1723" s="656" t="s">
        <v>1899</v>
      </c>
      <c r="D1723" s="657" t="s">
        <v>5560</v>
      </c>
      <c r="E1723" s="651" t="s">
        <v>3833</v>
      </c>
      <c r="F1723" s="652" t="s">
        <v>4174</v>
      </c>
    </row>
    <row r="1724" spans="2:6" x14ac:dyDescent="0.2">
      <c r="B1724" s="665">
        <v>5</v>
      </c>
      <c r="C1724" s="656" t="s">
        <v>1900</v>
      </c>
      <c r="D1724" s="657" t="s">
        <v>5561</v>
      </c>
      <c r="E1724" s="651" t="s">
        <v>3833</v>
      </c>
      <c r="F1724" s="652" t="s">
        <v>4174</v>
      </c>
    </row>
    <row r="1725" spans="2:6" x14ac:dyDescent="0.2">
      <c r="B1725" s="665">
        <v>5</v>
      </c>
      <c r="C1725" s="656" t="s">
        <v>1901</v>
      </c>
      <c r="D1725" s="657" t="s">
        <v>5562</v>
      </c>
      <c r="E1725" s="651" t="s">
        <v>3833</v>
      </c>
      <c r="F1725" s="652" t="s">
        <v>4174</v>
      </c>
    </row>
    <row r="1726" spans="2:6" x14ac:dyDescent="0.2">
      <c r="B1726" s="665">
        <v>5</v>
      </c>
      <c r="C1726" s="656" t="s">
        <v>1902</v>
      </c>
      <c r="D1726" s="657" t="s">
        <v>5563</v>
      </c>
      <c r="E1726" s="651" t="s">
        <v>3833</v>
      </c>
      <c r="F1726" s="652" t="s">
        <v>4174</v>
      </c>
    </row>
    <row r="1727" spans="2:6" x14ac:dyDescent="0.2">
      <c r="B1727" s="665">
        <v>5</v>
      </c>
      <c r="C1727" s="656" t="s">
        <v>1903</v>
      </c>
      <c r="D1727" s="657" t="s">
        <v>5564</v>
      </c>
      <c r="E1727" s="651" t="s">
        <v>3833</v>
      </c>
      <c r="F1727" s="652" t="s">
        <v>4174</v>
      </c>
    </row>
    <row r="1728" spans="2:6" x14ac:dyDescent="0.2">
      <c r="B1728" s="665">
        <v>5</v>
      </c>
      <c r="C1728" s="656" t="s">
        <v>1904</v>
      </c>
      <c r="D1728" s="657" t="s">
        <v>5565</v>
      </c>
      <c r="E1728" s="651" t="s">
        <v>3833</v>
      </c>
      <c r="F1728" s="652" t="s">
        <v>4174</v>
      </c>
    </row>
    <row r="1729" spans="2:6" x14ac:dyDescent="0.2">
      <c r="B1729" s="665">
        <v>5</v>
      </c>
      <c r="C1729" s="656" t="s">
        <v>1905</v>
      </c>
      <c r="D1729" s="657" t="s">
        <v>5566</v>
      </c>
      <c r="E1729" s="651" t="s">
        <v>3833</v>
      </c>
      <c r="F1729" s="652" t="s">
        <v>4151</v>
      </c>
    </row>
    <row r="1730" spans="2:6" x14ac:dyDescent="0.2">
      <c r="B1730" s="665">
        <v>5</v>
      </c>
      <c r="C1730" s="656" t="s">
        <v>1906</v>
      </c>
      <c r="D1730" s="657" t="s">
        <v>5567</v>
      </c>
      <c r="E1730" s="651" t="s">
        <v>3833</v>
      </c>
      <c r="F1730" s="652" t="s">
        <v>4151</v>
      </c>
    </row>
    <row r="1731" spans="2:6" x14ac:dyDescent="0.2">
      <c r="B1731" s="665">
        <v>5</v>
      </c>
      <c r="C1731" s="656" t="s">
        <v>1907</v>
      </c>
      <c r="D1731" s="657" t="s">
        <v>5568</v>
      </c>
      <c r="E1731" s="651" t="s">
        <v>3833</v>
      </c>
      <c r="F1731" s="652" t="s">
        <v>4174</v>
      </c>
    </row>
    <row r="1732" spans="2:6" x14ac:dyDescent="0.2">
      <c r="B1732" s="665">
        <v>5</v>
      </c>
      <c r="C1732" s="656" t="s">
        <v>1908</v>
      </c>
      <c r="D1732" s="657" t="s">
        <v>5569</v>
      </c>
      <c r="E1732" s="651" t="s">
        <v>3833</v>
      </c>
      <c r="F1732" s="652" t="s">
        <v>4151</v>
      </c>
    </row>
    <row r="1733" spans="2:6" x14ac:dyDescent="0.2">
      <c r="B1733" s="665">
        <v>5</v>
      </c>
      <c r="C1733" s="656" t="s">
        <v>1909</v>
      </c>
      <c r="D1733" s="657" t="s">
        <v>5570</v>
      </c>
      <c r="E1733" s="651" t="s">
        <v>3833</v>
      </c>
      <c r="F1733" s="652" t="s">
        <v>4174</v>
      </c>
    </row>
    <row r="1734" spans="2:6" x14ac:dyDescent="0.2">
      <c r="B1734" s="665">
        <v>5</v>
      </c>
      <c r="C1734" s="656" t="s">
        <v>1910</v>
      </c>
      <c r="D1734" s="657" t="s">
        <v>5571</v>
      </c>
      <c r="E1734" s="651" t="s">
        <v>3833</v>
      </c>
      <c r="F1734" s="652" t="s">
        <v>4174</v>
      </c>
    </row>
    <row r="1735" spans="2:6" x14ac:dyDescent="0.2">
      <c r="B1735" s="665">
        <v>5</v>
      </c>
      <c r="C1735" s="656" t="s">
        <v>1911</v>
      </c>
      <c r="D1735" s="657" t="s">
        <v>5572</v>
      </c>
      <c r="E1735" s="651" t="s">
        <v>3833</v>
      </c>
      <c r="F1735" s="652" t="s">
        <v>4174</v>
      </c>
    </row>
    <row r="1736" spans="2:6" x14ac:dyDescent="0.2">
      <c r="B1736" s="665">
        <v>5</v>
      </c>
      <c r="C1736" s="656" t="s">
        <v>1912</v>
      </c>
      <c r="D1736" s="657" t="s">
        <v>5573</v>
      </c>
      <c r="E1736" s="651" t="s">
        <v>3833</v>
      </c>
      <c r="F1736" s="652" t="s">
        <v>3959</v>
      </c>
    </row>
    <row r="1737" spans="2:6" x14ac:dyDescent="0.2">
      <c r="B1737" s="665">
        <v>5</v>
      </c>
      <c r="C1737" s="656" t="s">
        <v>1913</v>
      </c>
      <c r="D1737" s="657" t="s">
        <v>5574</v>
      </c>
      <c r="E1737" s="651" t="s">
        <v>3833</v>
      </c>
      <c r="F1737" s="652" t="s">
        <v>5575</v>
      </c>
    </row>
    <row r="1738" spans="2:6" x14ac:dyDescent="0.2">
      <c r="B1738" s="665">
        <v>5</v>
      </c>
      <c r="C1738" s="656" t="s">
        <v>1914</v>
      </c>
      <c r="D1738" s="657" t="s">
        <v>5576</v>
      </c>
      <c r="E1738" s="651" t="s">
        <v>3833</v>
      </c>
      <c r="F1738" s="652" t="s">
        <v>3834</v>
      </c>
    </row>
    <row r="1739" spans="2:6" x14ac:dyDescent="0.2">
      <c r="B1739" s="665">
        <v>5</v>
      </c>
      <c r="C1739" s="656" t="s">
        <v>1915</v>
      </c>
      <c r="D1739" s="657" t="s">
        <v>5577</v>
      </c>
      <c r="E1739" s="651" t="s">
        <v>3833</v>
      </c>
      <c r="F1739" s="652" t="s">
        <v>3834</v>
      </c>
    </row>
    <row r="1740" spans="2:6" x14ac:dyDescent="0.2">
      <c r="B1740" s="665">
        <v>5</v>
      </c>
      <c r="C1740" s="656" t="s">
        <v>1916</v>
      </c>
      <c r="D1740" s="657" t="s">
        <v>5578</v>
      </c>
      <c r="E1740" s="651" t="s">
        <v>3833</v>
      </c>
      <c r="F1740" s="652" t="s">
        <v>3834</v>
      </c>
    </row>
    <row r="1741" spans="2:6" x14ac:dyDescent="0.2">
      <c r="B1741" s="665">
        <v>5</v>
      </c>
      <c r="C1741" s="656" t="s">
        <v>1917</v>
      </c>
      <c r="D1741" s="657" t="s">
        <v>5579</v>
      </c>
      <c r="E1741" s="651" t="s">
        <v>3833</v>
      </c>
      <c r="F1741" s="652" t="s">
        <v>3834</v>
      </c>
    </row>
    <row r="1742" spans="2:6" x14ac:dyDescent="0.2">
      <c r="B1742" s="665">
        <v>5</v>
      </c>
      <c r="C1742" s="656" t="s">
        <v>1918</v>
      </c>
      <c r="D1742" s="657" t="s">
        <v>5580</v>
      </c>
      <c r="E1742" s="651" t="s">
        <v>3833</v>
      </c>
      <c r="F1742" s="652" t="s">
        <v>3834</v>
      </c>
    </row>
    <row r="1743" spans="2:6" x14ac:dyDescent="0.2">
      <c r="B1743" s="665">
        <v>5</v>
      </c>
      <c r="C1743" s="656" t="s">
        <v>1919</v>
      </c>
      <c r="D1743" s="657" t="s">
        <v>5581</v>
      </c>
      <c r="E1743" s="651" t="s">
        <v>3833</v>
      </c>
      <c r="F1743" s="652" t="s">
        <v>3834</v>
      </c>
    </row>
    <row r="1744" spans="2:6" x14ac:dyDescent="0.2">
      <c r="B1744" s="665">
        <v>5</v>
      </c>
      <c r="C1744" s="656" t="s">
        <v>1920</v>
      </c>
      <c r="D1744" s="657" t="s">
        <v>5582</v>
      </c>
      <c r="E1744" s="651" t="s">
        <v>3833</v>
      </c>
      <c r="F1744" s="652" t="s">
        <v>3834</v>
      </c>
    </row>
    <row r="1745" spans="2:6" x14ac:dyDescent="0.2">
      <c r="B1745" s="665">
        <v>5</v>
      </c>
      <c r="C1745" s="656" t="s">
        <v>1921</v>
      </c>
      <c r="D1745" s="657" t="s">
        <v>5583</v>
      </c>
      <c r="E1745" s="651" t="s">
        <v>3833</v>
      </c>
      <c r="F1745" s="652" t="s">
        <v>3834</v>
      </c>
    </row>
    <row r="1746" spans="2:6" x14ac:dyDescent="0.2">
      <c r="B1746" s="665">
        <v>5</v>
      </c>
      <c r="C1746" s="656" t="s">
        <v>1922</v>
      </c>
      <c r="D1746" s="657" t="s">
        <v>5584</v>
      </c>
      <c r="E1746" s="651" t="s">
        <v>3833</v>
      </c>
      <c r="F1746" s="652" t="s">
        <v>3834</v>
      </c>
    </row>
    <row r="1747" spans="2:6" x14ac:dyDescent="0.2">
      <c r="B1747" s="665">
        <v>5</v>
      </c>
      <c r="C1747" s="656">
        <v>934105</v>
      </c>
      <c r="D1747" s="657" t="s">
        <v>3985</v>
      </c>
      <c r="E1747" s="651" t="s">
        <v>3837</v>
      </c>
      <c r="F1747" s="652" t="s">
        <v>4760</v>
      </c>
    </row>
    <row r="1748" spans="2:6" x14ac:dyDescent="0.2">
      <c r="B1748" s="665">
        <v>5</v>
      </c>
      <c r="C1748" s="656">
        <v>934206</v>
      </c>
      <c r="D1748" s="657" t="s">
        <v>3987</v>
      </c>
      <c r="E1748" s="651" t="s">
        <v>3837</v>
      </c>
      <c r="F1748" s="652" t="s">
        <v>4210</v>
      </c>
    </row>
    <row r="1749" spans="2:6" x14ac:dyDescent="0.2">
      <c r="B1749" s="665">
        <v>5</v>
      </c>
      <c r="C1749" s="656" t="s">
        <v>1923</v>
      </c>
      <c r="D1749" s="657" t="s">
        <v>3920</v>
      </c>
      <c r="E1749" s="651" t="s">
        <v>3833</v>
      </c>
      <c r="F1749" s="652" t="s">
        <v>3855</v>
      </c>
    </row>
    <row r="1750" spans="2:6" x14ac:dyDescent="0.2">
      <c r="B1750" s="665">
        <v>5</v>
      </c>
      <c r="C1750" s="656" t="s">
        <v>1924</v>
      </c>
      <c r="D1750" s="657" t="s">
        <v>5585</v>
      </c>
      <c r="E1750" s="651" t="s">
        <v>3833</v>
      </c>
      <c r="F1750" s="652" t="s">
        <v>4151</v>
      </c>
    </row>
    <row r="1751" spans="2:6" x14ac:dyDescent="0.2">
      <c r="B1751" s="665">
        <v>5</v>
      </c>
      <c r="C1751" s="656" t="s">
        <v>1925</v>
      </c>
      <c r="D1751" s="657" t="s">
        <v>5586</v>
      </c>
      <c r="E1751" s="651" t="s">
        <v>3833</v>
      </c>
      <c r="F1751" s="652" t="s">
        <v>4151</v>
      </c>
    </row>
    <row r="1752" spans="2:6" x14ac:dyDescent="0.2">
      <c r="B1752" s="665">
        <v>5</v>
      </c>
      <c r="C1752" s="656" t="s">
        <v>1926</v>
      </c>
      <c r="D1752" s="657" t="s">
        <v>5587</v>
      </c>
      <c r="E1752" s="651" t="s">
        <v>3833</v>
      </c>
      <c r="F1752" s="652" t="s">
        <v>4151</v>
      </c>
    </row>
    <row r="1753" spans="2:6" x14ac:dyDescent="0.2">
      <c r="B1753" s="665">
        <v>5</v>
      </c>
      <c r="C1753" s="656" t="s">
        <v>1927</v>
      </c>
      <c r="D1753" s="657" t="s">
        <v>5588</v>
      </c>
      <c r="E1753" s="651" t="s">
        <v>3833</v>
      </c>
      <c r="F1753" s="652" t="s">
        <v>4151</v>
      </c>
    </row>
    <row r="1754" spans="2:6" x14ac:dyDescent="0.2">
      <c r="B1754" s="665">
        <v>5</v>
      </c>
      <c r="C1754" s="656" t="s">
        <v>1928</v>
      </c>
      <c r="D1754" s="657" t="s">
        <v>5589</v>
      </c>
      <c r="E1754" s="651" t="s">
        <v>3833</v>
      </c>
      <c r="F1754" s="652" t="s">
        <v>4151</v>
      </c>
    </row>
    <row r="1755" spans="2:6" x14ac:dyDescent="0.2">
      <c r="B1755" s="665">
        <v>5</v>
      </c>
      <c r="C1755" s="656" t="s">
        <v>1929</v>
      </c>
      <c r="D1755" s="657" t="s">
        <v>5590</v>
      </c>
      <c r="E1755" s="651" t="s">
        <v>3833</v>
      </c>
      <c r="F1755" s="652" t="s">
        <v>4151</v>
      </c>
    </row>
    <row r="1756" spans="2:6" x14ac:dyDescent="0.2">
      <c r="B1756" s="665">
        <v>5</v>
      </c>
      <c r="C1756" s="656" t="s">
        <v>1930</v>
      </c>
      <c r="D1756" s="657" t="s">
        <v>5591</v>
      </c>
      <c r="E1756" s="651" t="s">
        <v>3833</v>
      </c>
      <c r="F1756" s="652" t="s">
        <v>4151</v>
      </c>
    </row>
    <row r="1757" spans="2:6" x14ac:dyDescent="0.2">
      <c r="B1757" s="665">
        <v>5</v>
      </c>
      <c r="C1757" s="656" t="s">
        <v>1931</v>
      </c>
      <c r="D1757" s="657" t="s">
        <v>5592</v>
      </c>
      <c r="E1757" s="651" t="s">
        <v>3833</v>
      </c>
      <c r="F1757" s="652" t="s">
        <v>4151</v>
      </c>
    </row>
    <row r="1758" spans="2:6" x14ac:dyDescent="0.2">
      <c r="B1758" s="665">
        <v>5</v>
      </c>
      <c r="C1758" s="656" t="s">
        <v>1932</v>
      </c>
      <c r="D1758" s="657" t="s">
        <v>5593</v>
      </c>
      <c r="E1758" s="651" t="s">
        <v>3833</v>
      </c>
      <c r="F1758" s="652" t="s">
        <v>4151</v>
      </c>
    </row>
    <row r="1759" spans="2:6" x14ac:dyDescent="0.2">
      <c r="B1759" s="665">
        <v>5</v>
      </c>
      <c r="C1759" s="656" t="s">
        <v>1933</v>
      </c>
      <c r="D1759" s="657" t="s">
        <v>5594</v>
      </c>
      <c r="E1759" s="651" t="s">
        <v>3833</v>
      </c>
      <c r="F1759" s="652" t="s">
        <v>4174</v>
      </c>
    </row>
    <row r="1760" spans="2:6" x14ac:dyDescent="0.2">
      <c r="B1760" s="665">
        <v>5</v>
      </c>
      <c r="C1760" s="656" t="s">
        <v>1934</v>
      </c>
      <c r="D1760" s="657" t="s">
        <v>5595</v>
      </c>
      <c r="E1760" s="651" t="s">
        <v>3833</v>
      </c>
      <c r="F1760" s="652" t="s">
        <v>4151</v>
      </c>
    </row>
    <row r="1761" spans="2:6" x14ac:dyDescent="0.2">
      <c r="B1761" s="665">
        <v>5</v>
      </c>
      <c r="C1761" s="656" t="s">
        <v>1935</v>
      </c>
      <c r="D1761" s="657" t="s">
        <v>5596</v>
      </c>
      <c r="E1761" s="651" t="s">
        <v>3833</v>
      </c>
      <c r="F1761" s="652" t="s">
        <v>4151</v>
      </c>
    </row>
    <row r="1762" spans="2:6" x14ac:dyDescent="0.2">
      <c r="B1762" s="665">
        <v>5</v>
      </c>
      <c r="C1762" s="656" t="s">
        <v>1936</v>
      </c>
      <c r="D1762" s="657" t="s">
        <v>5597</v>
      </c>
      <c r="E1762" s="651" t="s">
        <v>3833</v>
      </c>
      <c r="F1762" s="652" t="s">
        <v>3925</v>
      </c>
    </row>
    <row r="1763" spans="2:6" x14ac:dyDescent="0.2">
      <c r="B1763" s="665">
        <v>5</v>
      </c>
      <c r="C1763" s="656" t="s">
        <v>1937</v>
      </c>
      <c r="D1763" s="657" t="s">
        <v>5598</v>
      </c>
      <c r="E1763" s="651" t="s">
        <v>3833</v>
      </c>
      <c r="F1763" s="652" t="s">
        <v>4241</v>
      </c>
    </row>
    <row r="1764" spans="2:6" x14ac:dyDescent="0.2">
      <c r="B1764" s="665">
        <v>5</v>
      </c>
      <c r="C1764" s="656" t="s">
        <v>1938</v>
      </c>
      <c r="D1764" s="657" t="s">
        <v>5599</v>
      </c>
      <c r="E1764" s="651" t="s">
        <v>3833</v>
      </c>
      <c r="F1764" s="652" t="s">
        <v>3925</v>
      </c>
    </row>
    <row r="1765" spans="2:6" x14ac:dyDescent="0.2">
      <c r="B1765" s="665">
        <v>5</v>
      </c>
      <c r="C1765" s="656" t="s">
        <v>1939</v>
      </c>
      <c r="D1765" s="657" t="s">
        <v>5600</v>
      </c>
      <c r="E1765" s="651" t="s">
        <v>3833</v>
      </c>
      <c r="F1765" s="652" t="s">
        <v>4151</v>
      </c>
    </row>
    <row r="1766" spans="2:6" x14ac:dyDescent="0.2">
      <c r="B1766" s="665">
        <v>5</v>
      </c>
      <c r="C1766" s="656" t="s">
        <v>1940</v>
      </c>
      <c r="D1766" s="657" t="s">
        <v>5601</v>
      </c>
      <c r="E1766" s="651" t="s">
        <v>3833</v>
      </c>
      <c r="F1766" s="652" t="s">
        <v>4151</v>
      </c>
    </row>
    <row r="1767" spans="2:6" x14ac:dyDescent="0.2">
      <c r="B1767" s="665">
        <v>5</v>
      </c>
      <c r="C1767" s="656" t="s">
        <v>1941</v>
      </c>
      <c r="D1767" s="657" t="s">
        <v>5602</v>
      </c>
      <c r="E1767" s="651" t="s">
        <v>3833</v>
      </c>
      <c r="F1767" s="652" t="s">
        <v>4747</v>
      </c>
    </row>
    <row r="1768" spans="2:6" x14ac:dyDescent="0.2">
      <c r="B1768" s="665">
        <v>5</v>
      </c>
      <c r="C1768" s="656" t="s">
        <v>1942</v>
      </c>
      <c r="D1768" s="657" t="s">
        <v>5603</v>
      </c>
      <c r="E1768" s="651" t="s">
        <v>3833</v>
      </c>
      <c r="F1768" s="652" t="s">
        <v>3834</v>
      </c>
    </row>
    <row r="1769" spans="2:6" x14ac:dyDescent="0.2">
      <c r="B1769" s="665">
        <v>5</v>
      </c>
      <c r="C1769" s="656" t="s">
        <v>1943</v>
      </c>
      <c r="D1769" s="657" t="s">
        <v>5604</v>
      </c>
      <c r="E1769" s="651" t="s">
        <v>3833</v>
      </c>
      <c r="F1769" s="652" t="s">
        <v>4747</v>
      </c>
    </row>
    <row r="1770" spans="2:6" x14ac:dyDescent="0.2">
      <c r="B1770" s="665">
        <v>5</v>
      </c>
      <c r="C1770" s="656" t="s">
        <v>1944</v>
      </c>
      <c r="D1770" s="657" t="s">
        <v>5605</v>
      </c>
      <c r="E1770" s="651" t="s">
        <v>3833</v>
      </c>
      <c r="F1770" s="652" t="s">
        <v>3834</v>
      </c>
    </row>
    <row r="1771" spans="2:6" x14ac:dyDescent="0.2">
      <c r="B1771" s="665">
        <v>5</v>
      </c>
      <c r="C1771" s="656" t="s">
        <v>1945</v>
      </c>
      <c r="D1771" s="657" t="s">
        <v>5606</v>
      </c>
      <c r="E1771" s="651" t="s">
        <v>3833</v>
      </c>
      <c r="F1771" s="652" t="s">
        <v>4747</v>
      </c>
    </row>
    <row r="1772" spans="2:6" x14ac:dyDescent="0.2">
      <c r="B1772" s="665">
        <v>5</v>
      </c>
      <c r="C1772" s="656" t="s">
        <v>1946</v>
      </c>
      <c r="D1772" s="657" t="s">
        <v>3990</v>
      </c>
      <c r="E1772" s="651" t="s">
        <v>3841</v>
      </c>
      <c r="F1772" s="652" t="s">
        <v>4616</v>
      </c>
    </row>
    <row r="1773" spans="2:6" x14ac:dyDescent="0.2">
      <c r="B1773" s="665">
        <v>5</v>
      </c>
      <c r="C1773" s="656" t="s">
        <v>1947</v>
      </c>
      <c r="D1773" s="657" t="s">
        <v>3993</v>
      </c>
      <c r="E1773" s="651" t="s">
        <v>3841</v>
      </c>
      <c r="F1773" s="652" t="s">
        <v>4616</v>
      </c>
    </row>
    <row r="1774" spans="2:6" x14ac:dyDescent="0.2">
      <c r="B1774" s="665">
        <v>5</v>
      </c>
      <c r="C1774" s="656" t="s">
        <v>1948</v>
      </c>
      <c r="D1774" s="657" t="s">
        <v>3996</v>
      </c>
      <c r="E1774" s="651" t="s">
        <v>3841</v>
      </c>
      <c r="F1774" s="652" t="s">
        <v>4616</v>
      </c>
    </row>
    <row r="1775" spans="2:6" x14ac:dyDescent="0.2">
      <c r="B1775" s="665">
        <v>5</v>
      </c>
      <c r="C1775" s="656" t="s">
        <v>1949</v>
      </c>
      <c r="D1775" s="657" t="s">
        <v>3999</v>
      </c>
      <c r="E1775" s="651" t="s">
        <v>3841</v>
      </c>
      <c r="F1775" s="652" t="s">
        <v>4616</v>
      </c>
    </row>
    <row r="1776" spans="2:6" x14ac:dyDescent="0.2">
      <c r="B1776" s="665">
        <v>5</v>
      </c>
      <c r="C1776" s="656" t="s">
        <v>1950</v>
      </c>
      <c r="D1776" s="657" t="s">
        <v>4002</v>
      </c>
      <c r="E1776" s="651" t="s">
        <v>3841</v>
      </c>
      <c r="F1776" s="652" t="s">
        <v>4616</v>
      </c>
    </row>
    <row r="1777" spans="2:6" x14ac:dyDescent="0.2">
      <c r="B1777" s="665">
        <v>5</v>
      </c>
      <c r="C1777" s="656" t="s">
        <v>1951</v>
      </c>
      <c r="D1777" s="657" t="s">
        <v>4004</v>
      </c>
      <c r="E1777" s="651" t="s">
        <v>3841</v>
      </c>
      <c r="F1777" s="652" t="s">
        <v>4616</v>
      </c>
    </row>
    <row r="1778" spans="2:6" x14ac:dyDescent="0.2">
      <c r="B1778" s="665">
        <v>5</v>
      </c>
      <c r="C1778" s="656" t="s">
        <v>1952</v>
      </c>
      <c r="D1778" s="657" t="s">
        <v>4007</v>
      </c>
      <c r="E1778" s="651" t="s">
        <v>3841</v>
      </c>
      <c r="F1778" s="652" t="s">
        <v>4616</v>
      </c>
    </row>
    <row r="1779" spans="2:6" x14ac:dyDescent="0.2">
      <c r="B1779" s="665">
        <v>5</v>
      </c>
      <c r="C1779" s="656" t="s">
        <v>1953</v>
      </c>
      <c r="D1779" s="657" t="s">
        <v>4009</v>
      </c>
      <c r="E1779" s="651" t="s">
        <v>3841</v>
      </c>
      <c r="F1779" s="652" t="s">
        <v>4616</v>
      </c>
    </row>
    <row r="1780" spans="2:6" x14ac:dyDescent="0.2">
      <c r="B1780" s="665">
        <v>5</v>
      </c>
      <c r="C1780" s="656" t="s">
        <v>1954</v>
      </c>
      <c r="D1780" s="657" t="s">
        <v>4012</v>
      </c>
      <c r="E1780" s="651" t="s">
        <v>3841</v>
      </c>
      <c r="F1780" s="652" t="s">
        <v>4616</v>
      </c>
    </row>
    <row r="1781" spans="2:6" x14ac:dyDescent="0.2">
      <c r="B1781" s="665">
        <v>5</v>
      </c>
      <c r="C1781" s="656" t="s">
        <v>1955</v>
      </c>
      <c r="D1781" s="657" t="s">
        <v>4013</v>
      </c>
      <c r="E1781" s="651" t="s">
        <v>3841</v>
      </c>
      <c r="F1781" s="652" t="s">
        <v>4616</v>
      </c>
    </row>
    <row r="1782" spans="2:6" x14ac:dyDescent="0.2">
      <c r="B1782" s="665">
        <v>5</v>
      </c>
      <c r="C1782" s="656" t="s">
        <v>1956</v>
      </c>
      <c r="D1782" s="657" t="s">
        <v>4015</v>
      </c>
      <c r="E1782" s="651" t="s">
        <v>3841</v>
      </c>
      <c r="F1782" s="652" t="s">
        <v>4616</v>
      </c>
    </row>
    <row r="1783" spans="2:6" x14ac:dyDescent="0.2">
      <c r="B1783" s="665">
        <v>5</v>
      </c>
      <c r="C1783" s="656" t="s">
        <v>1957</v>
      </c>
      <c r="D1783" s="657" t="s">
        <v>4017</v>
      </c>
      <c r="E1783" s="651" t="s">
        <v>3841</v>
      </c>
      <c r="F1783" s="652" t="s">
        <v>4616</v>
      </c>
    </row>
    <row r="1784" spans="2:6" x14ac:dyDescent="0.2">
      <c r="B1784" s="665">
        <v>5</v>
      </c>
      <c r="C1784" s="656" t="s">
        <v>1958</v>
      </c>
      <c r="D1784" s="657" t="s">
        <v>4020</v>
      </c>
      <c r="E1784" s="651" t="s">
        <v>3841</v>
      </c>
      <c r="F1784" s="652" t="s">
        <v>4616</v>
      </c>
    </row>
    <row r="1785" spans="2:6" x14ac:dyDescent="0.2">
      <c r="B1785" s="665">
        <v>5</v>
      </c>
      <c r="C1785" s="656" t="s">
        <v>1959</v>
      </c>
      <c r="D1785" s="657" t="s">
        <v>4022</v>
      </c>
      <c r="E1785" s="651" t="s">
        <v>3841</v>
      </c>
      <c r="F1785" s="652" t="s">
        <v>4616</v>
      </c>
    </row>
    <row r="1786" spans="2:6" x14ac:dyDescent="0.2">
      <c r="B1786" s="665">
        <v>5</v>
      </c>
      <c r="C1786" s="656" t="s">
        <v>1960</v>
      </c>
      <c r="D1786" s="657" t="s">
        <v>4025</v>
      </c>
      <c r="E1786" s="651" t="s">
        <v>3841</v>
      </c>
      <c r="F1786" s="652" t="s">
        <v>4616</v>
      </c>
    </row>
    <row r="1787" spans="2:6" x14ac:dyDescent="0.2">
      <c r="B1787" s="665">
        <v>5</v>
      </c>
      <c r="C1787" s="656" t="s">
        <v>1961</v>
      </c>
      <c r="D1787" s="657" t="s">
        <v>4027</v>
      </c>
      <c r="E1787" s="651" t="s">
        <v>3841</v>
      </c>
      <c r="F1787" s="652" t="s">
        <v>4698</v>
      </c>
    </row>
    <row r="1788" spans="2:6" x14ac:dyDescent="0.2">
      <c r="B1788" s="665">
        <v>5</v>
      </c>
      <c r="C1788" s="656" t="s">
        <v>1962</v>
      </c>
      <c r="D1788" s="657" t="s">
        <v>4029</v>
      </c>
      <c r="E1788" s="651" t="s">
        <v>3841</v>
      </c>
      <c r="F1788" s="652" t="s">
        <v>4698</v>
      </c>
    </row>
    <row r="1789" spans="2:6" x14ac:dyDescent="0.2">
      <c r="B1789" s="665">
        <v>5</v>
      </c>
      <c r="C1789" s="656" t="s">
        <v>1963</v>
      </c>
      <c r="D1789" s="657" t="s">
        <v>5607</v>
      </c>
      <c r="E1789" s="651" t="s">
        <v>3833</v>
      </c>
      <c r="F1789" s="652" t="s">
        <v>4583</v>
      </c>
    </row>
    <row r="1790" spans="2:6" x14ac:dyDescent="0.2">
      <c r="B1790" s="665">
        <v>5</v>
      </c>
      <c r="C1790" s="656" t="s">
        <v>1964</v>
      </c>
      <c r="D1790" s="657" t="s">
        <v>5608</v>
      </c>
      <c r="E1790" s="651" t="s">
        <v>3833</v>
      </c>
      <c r="F1790" s="652" t="s">
        <v>5154</v>
      </c>
    </row>
    <row r="1791" spans="2:6" x14ac:dyDescent="0.2">
      <c r="B1791" s="665">
        <v>5</v>
      </c>
      <c r="C1791" s="656" t="s">
        <v>1965</v>
      </c>
      <c r="D1791" s="657" t="s">
        <v>5609</v>
      </c>
      <c r="E1791" s="651" t="s">
        <v>3833</v>
      </c>
      <c r="F1791" s="652" t="s">
        <v>4533</v>
      </c>
    </row>
    <row r="1792" spans="2:6" x14ac:dyDescent="0.2">
      <c r="B1792" s="665">
        <v>5</v>
      </c>
      <c r="C1792" s="656" t="s">
        <v>1966</v>
      </c>
      <c r="D1792" s="657" t="s">
        <v>5610</v>
      </c>
      <c r="E1792" s="651" t="s">
        <v>3833</v>
      </c>
      <c r="F1792" s="652" t="s">
        <v>4441</v>
      </c>
    </row>
    <row r="1793" spans="2:6" x14ac:dyDescent="0.2">
      <c r="B1793" s="665">
        <v>5</v>
      </c>
      <c r="C1793" s="656" t="s">
        <v>1967</v>
      </c>
      <c r="D1793" s="657" t="s">
        <v>5611</v>
      </c>
      <c r="E1793" s="651" t="s">
        <v>3833</v>
      </c>
      <c r="F1793" s="652" t="s">
        <v>4060</v>
      </c>
    </row>
    <row r="1794" spans="2:6" x14ac:dyDescent="0.2">
      <c r="B1794" s="665">
        <v>5</v>
      </c>
      <c r="C1794" s="656" t="s">
        <v>1968</v>
      </c>
      <c r="D1794" s="657" t="s">
        <v>5612</v>
      </c>
      <c r="E1794" s="651" t="s">
        <v>3833</v>
      </c>
      <c r="F1794" s="652" t="s">
        <v>3887</v>
      </c>
    </row>
    <row r="1795" spans="2:6" x14ac:dyDescent="0.2">
      <c r="B1795" s="665">
        <v>5</v>
      </c>
      <c r="C1795" s="656" t="s">
        <v>1969</v>
      </c>
      <c r="D1795" s="657" t="s">
        <v>5613</v>
      </c>
      <c r="E1795" s="651" t="s">
        <v>3833</v>
      </c>
      <c r="F1795" s="652" t="s">
        <v>4151</v>
      </c>
    </row>
    <row r="1796" spans="2:6" x14ac:dyDescent="0.2">
      <c r="B1796" s="665">
        <v>5</v>
      </c>
      <c r="C1796" s="656" t="s">
        <v>1970</v>
      </c>
      <c r="D1796" s="657" t="s">
        <v>5614</v>
      </c>
      <c r="E1796" s="651" t="s">
        <v>3833</v>
      </c>
      <c r="F1796" s="652" t="s">
        <v>4151</v>
      </c>
    </row>
    <row r="1797" spans="2:6" x14ac:dyDescent="0.2">
      <c r="B1797" s="665">
        <v>5</v>
      </c>
      <c r="C1797" s="656" t="s">
        <v>1971</v>
      </c>
      <c r="D1797" s="657" t="s">
        <v>5615</v>
      </c>
      <c r="E1797" s="651" t="s">
        <v>3833</v>
      </c>
      <c r="F1797" s="652" t="s">
        <v>4151</v>
      </c>
    </row>
    <row r="1798" spans="2:6" x14ac:dyDescent="0.2">
      <c r="B1798" s="665">
        <v>5</v>
      </c>
      <c r="C1798" s="656" t="s">
        <v>1972</v>
      </c>
      <c r="D1798" s="657" t="s">
        <v>5616</v>
      </c>
      <c r="E1798" s="651" t="s">
        <v>3833</v>
      </c>
      <c r="F1798" s="652" t="s">
        <v>4151</v>
      </c>
    </row>
    <row r="1799" spans="2:6" x14ac:dyDescent="0.2">
      <c r="B1799" s="665">
        <v>5</v>
      </c>
      <c r="C1799" s="656" t="s">
        <v>1973</v>
      </c>
      <c r="D1799" s="657" t="s">
        <v>5617</v>
      </c>
      <c r="E1799" s="651" t="s">
        <v>3833</v>
      </c>
      <c r="F1799" s="652" t="s">
        <v>4151</v>
      </c>
    </row>
    <row r="1800" spans="2:6" x14ac:dyDescent="0.2">
      <c r="B1800" s="665">
        <v>5</v>
      </c>
      <c r="C1800" s="656" t="s">
        <v>1974</v>
      </c>
      <c r="D1800" s="657" t="s">
        <v>5618</v>
      </c>
      <c r="E1800" s="651" t="s">
        <v>3833</v>
      </c>
      <c r="F1800" s="652" t="s">
        <v>4151</v>
      </c>
    </row>
    <row r="1801" spans="2:6" x14ac:dyDescent="0.2">
      <c r="B1801" s="665">
        <v>5</v>
      </c>
      <c r="C1801" s="656" t="s">
        <v>1975</v>
      </c>
      <c r="D1801" s="657" t="s">
        <v>5619</v>
      </c>
      <c r="E1801" s="651" t="s">
        <v>3833</v>
      </c>
      <c r="F1801" s="652" t="s">
        <v>4174</v>
      </c>
    </row>
    <row r="1802" spans="2:6" x14ac:dyDescent="0.2">
      <c r="B1802" s="665">
        <v>5</v>
      </c>
      <c r="C1802" s="656" t="s">
        <v>1976</v>
      </c>
      <c r="D1802" s="657" t="s">
        <v>5620</v>
      </c>
      <c r="E1802" s="651" t="s">
        <v>3833</v>
      </c>
      <c r="F1802" s="652" t="s">
        <v>4183</v>
      </c>
    </row>
    <row r="1803" spans="2:6" x14ac:dyDescent="0.2">
      <c r="B1803" s="665">
        <v>5</v>
      </c>
      <c r="C1803" s="656" t="s">
        <v>1977</v>
      </c>
      <c r="D1803" s="657" t="s">
        <v>5621</v>
      </c>
      <c r="E1803" s="651" t="s">
        <v>3833</v>
      </c>
      <c r="F1803" s="652" t="s">
        <v>4183</v>
      </c>
    </row>
    <row r="1804" spans="2:6" x14ac:dyDescent="0.2">
      <c r="B1804" s="665">
        <v>5</v>
      </c>
      <c r="C1804" s="656" t="s">
        <v>1978</v>
      </c>
      <c r="D1804" s="657" t="s">
        <v>5622</v>
      </c>
      <c r="E1804" s="651" t="s">
        <v>3833</v>
      </c>
      <c r="F1804" s="652" t="s">
        <v>4183</v>
      </c>
    </row>
    <row r="1805" spans="2:6" x14ac:dyDescent="0.2">
      <c r="B1805" s="665">
        <v>5</v>
      </c>
      <c r="C1805" s="656" t="s">
        <v>1979</v>
      </c>
      <c r="D1805" s="657" t="s">
        <v>5623</v>
      </c>
      <c r="E1805" s="651" t="s">
        <v>3833</v>
      </c>
      <c r="F1805" s="652" t="s">
        <v>3834</v>
      </c>
    </row>
    <row r="1806" spans="2:6" x14ac:dyDescent="0.2">
      <c r="B1806" s="665">
        <v>5</v>
      </c>
      <c r="C1806" s="656" t="s">
        <v>1980</v>
      </c>
      <c r="D1806" s="657" t="s">
        <v>5624</v>
      </c>
      <c r="E1806" s="651" t="s">
        <v>3833</v>
      </c>
      <c r="F1806" s="652" t="s">
        <v>4151</v>
      </c>
    </row>
    <row r="1807" spans="2:6" x14ac:dyDescent="0.2">
      <c r="B1807" s="665">
        <v>5</v>
      </c>
      <c r="C1807" s="656" t="s">
        <v>1981</v>
      </c>
      <c r="D1807" s="657" t="s">
        <v>5625</v>
      </c>
      <c r="E1807" s="651" t="s">
        <v>3833</v>
      </c>
      <c r="F1807" s="652" t="s">
        <v>4151</v>
      </c>
    </row>
    <row r="1808" spans="2:6" x14ac:dyDescent="0.2">
      <c r="B1808" s="665">
        <v>5</v>
      </c>
      <c r="C1808" s="656" t="s">
        <v>1982</v>
      </c>
      <c r="D1808" s="657" t="s">
        <v>5626</v>
      </c>
      <c r="E1808" s="651" t="s">
        <v>3833</v>
      </c>
      <c r="F1808" s="652" t="s">
        <v>4151</v>
      </c>
    </row>
    <row r="1809" spans="2:6" x14ac:dyDescent="0.2">
      <c r="B1809" s="665">
        <v>5</v>
      </c>
      <c r="C1809" s="656" t="s">
        <v>1983</v>
      </c>
      <c r="D1809" s="657" t="s">
        <v>5627</v>
      </c>
      <c r="E1809" s="651" t="s">
        <v>3833</v>
      </c>
      <c r="F1809" s="652" t="s">
        <v>4151</v>
      </c>
    </row>
    <row r="1810" spans="2:6" x14ac:dyDescent="0.2">
      <c r="B1810" s="665">
        <v>5</v>
      </c>
      <c r="C1810" s="656" t="s">
        <v>1984</v>
      </c>
      <c r="D1810" s="657" t="s">
        <v>5628</v>
      </c>
      <c r="E1810" s="651" t="s">
        <v>3833</v>
      </c>
      <c r="F1810" s="652" t="s">
        <v>4151</v>
      </c>
    </row>
    <row r="1811" spans="2:6" x14ac:dyDescent="0.2">
      <c r="B1811" s="665">
        <v>5</v>
      </c>
      <c r="C1811" s="656" t="s">
        <v>1985</v>
      </c>
      <c r="D1811" s="657" t="s">
        <v>5629</v>
      </c>
      <c r="E1811" s="651" t="s">
        <v>3833</v>
      </c>
      <c r="F1811" s="652" t="s">
        <v>3834</v>
      </c>
    </row>
    <row r="1812" spans="2:6" x14ac:dyDescent="0.2">
      <c r="B1812" s="665">
        <v>5</v>
      </c>
      <c r="C1812" s="656" t="s">
        <v>1986</v>
      </c>
      <c r="D1812" s="657" t="s">
        <v>5630</v>
      </c>
      <c r="E1812" s="651" t="s">
        <v>3833</v>
      </c>
      <c r="F1812" s="652" t="s">
        <v>4151</v>
      </c>
    </row>
    <row r="1813" spans="2:6" x14ac:dyDescent="0.2">
      <c r="B1813" s="665">
        <v>5</v>
      </c>
      <c r="C1813" s="656" t="s">
        <v>1987</v>
      </c>
      <c r="D1813" s="657" t="s">
        <v>5631</v>
      </c>
      <c r="E1813" s="651" t="s">
        <v>3833</v>
      </c>
      <c r="F1813" s="652" t="s">
        <v>3834</v>
      </c>
    </row>
    <row r="1814" spans="2:6" x14ac:dyDescent="0.2">
      <c r="B1814" s="665">
        <v>5</v>
      </c>
      <c r="C1814" s="656" t="s">
        <v>1988</v>
      </c>
      <c r="D1814" s="657" t="s">
        <v>5632</v>
      </c>
      <c r="E1814" s="651" t="s">
        <v>3833</v>
      </c>
      <c r="F1814" s="652" t="s">
        <v>4747</v>
      </c>
    </row>
    <row r="1815" spans="2:6" x14ac:dyDescent="0.2">
      <c r="B1815" s="665">
        <v>5</v>
      </c>
      <c r="C1815" s="656" t="s">
        <v>1989</v>
      </c>
      <c r="D1815" s="657" t="s">
        <v>5633</v>
      </c>
      <c r="E1815" s="651" t="s">
        <v>3833</v>
      </c>
      <c r="F1815" s="652" t="s">
        <v>4747</v>
      </c>
    </row>
    <row r="1816" spans="2:6" x14ac:dyDescent="0.2">
      <c r="B1816" s="665">
        <v>5</v>
      </c>
      <c r="C1816" s="656" t="s">
        <v>1990</v>
      </c>
      <c r="D1816" s="657" t="s">
        <v>5634</v>
      </c>
      <c r="E1816" s="651" t="s">
        <v>3833</v>
      </c>
      <c r="F1816" s="652" t="s">
        <v>4072</v>
      </c>
    </row>
    <row r="1817" spans="2:6" x14ac:dyDescent="0.2">
      <c r="B1817" s="665">
        <v>5</v>
      </c>
      <c r="C1817" s="656" t="s">
        <v>1991</v>
      </c>
      <c r="D1817" s="657" t="s">
        <v>5635</v>
      </c>
      <c r="E1817" s="651" t="s">
        <v>3833</v>
      </c>
      <c r="F1817" s="652" t="s">
        <v>3834</v>
      </c>
    </row>
    <row r="1818" spans="2:6" x14ac:dyDescent="0.2">
      <c r="B1818" s="665">
        <v>5</v>
      </c>
      <c r="C1818" s="656" t="s">
        <v>1992</v>
      </c>
      <c r="D1818" s="657" t="s">
        <v>5636</v>
      </c>
      <c r="E1818" s="651" t="s">
        <v>3833</v>
      </c>
      <c r="F1818" s="652" t="s">
        <v>4151</v>
      </c>
    </row>
    <row r="1819" spans="2:6" x14ac:dyDescent="0.2">
      <c r="B1819" s="665">
        <v>5</v>
      </c>
      <c r="C1819" s="656" t="s">
        <v>1993</v>
      </c>
      <c r="D1819" s="657" t="s">
        <v>5589</v>
      </c>
      <c r="E1819" s="651" t="s">
        <v>3833</v>
      </c>
      <c r="F1819" s="652" t="s">
        <v>4151</v>
      </c>
    </row>
    <row r="1820" spans="2:6" x14ac:dyDescent="0.2">
      <c r="B1820" s="665">
        <v>5</v>
      </c>
      <c r="C1820" s="656" t="s">
        <v>1994</v>
      </c>
      <c r="D1820" s="657" t="s">
        <v>4588</v>
      </c>
      <c r="E1820" s="651" t="s">
        <v>3833</v>
      </c>
      <c r="F1820" s="652" t="s">
        <v>4174</v>
      </c>
    </row>
    <row r="1821" spans="2:6" x14ac:dyDescent="0.2">
      <c r="B1821" s="665">
        <v>5</v>
      </c>
      <c r="C1821" s="656" t="s">
        <v>1995</v>
      </c>
      <c r="D1821" s="657" t="s">
        <v>4031</v>
      </c>
      <c r="E1821" s="651" t="s">
        <v>3841</v>
      </c>
      <c r="F1821" s="652" t="s">
        <v>4698</v>
      </c>
    </row>
    <row r="1822" spans="2:6" x14ac:dyDescent="0.2">
      <c r="B1822" s="665">
        <v>5</v>
      </c>
      <c r="C1822" s="656" t="s">
        <v>1996</v>
      </c>
      <c r="D1822" s="657" t="s">
        <v>5637</v>
      </c>
      <c r="E1822" s="651" t="s">
        <v>3833</v>
      </c>
      <c r="F1822" s="652" t="s">
        <v>3839</v>
      </c>
    </row>
    <row r="1823" spans="2:6" x14ac:dyDescent="0.2">
      <c r="B1823" s="665">
        <v>5</v>
      </c>
      <c r="C1823" s="656" t="s">
        <v>1997</v>
      </c>
      <c r="D1823" s="657" t="s">
        <v>5638</v>
      </c>
      <c r="E1823" s="651" t="s">
        <v>3833</v>
      </c>
      <c r="F1823" s="652" t="s">
        <v>3834</v>
      </c>
    </row>
    <row r="1824" spans="2:6" x14ac:dyDescent="0.2">
      <c r="B1824" s="665">
        <v>5</v>
      </c>
      <c r="C1824" s="656" t="s">
        <v>1998</v>
      </c>
      <c r="D1824" s="657" t="s">
        <v>5639</v>
      </c>
      <c r="E1824" s="651" t="s">
        <v>3833</v>
      </c>
      <c r="F1824" s="652" t="s">
        <v>3834</v>
      </c>
    </row>
    <row r="1825" spans="2:6" x14ac:dyDescent="0.2">
      <c r="B1825" s="665">
        <v>5</v>
      </c>
      <c r="C1825" s="656" t="s">
        <v>1999</v>
      </c>
      <c r="D1825" s="657" t="s">
        <v>5640</v>
      </c>
      <c r="E1825" s="651" t="s">
        <v>3833</v>
      </c>
      <c r="F1825" s="652" t="s">
        <v>4151</v>
      </c>
    </row>
    <row r="1826" spans="2:6" x14ac:dyDescent="0.2">
      <c r="B1826" s="665">
        <v>5</v>
      </c>
      <c r="C1826" s="656" t="s">
        <v>2000</v>
      </c>
      <c r="D1826" s="657" t="s">
        <v>5641</v>
      </c>
      <c r="E1826" s="651" t="s">
        <v>3833</v>
      </c>
      <c r="F1826" s="652" t="s">
        <v>4747</v>
      </c>
    </row>
    <row r="1827" spans="2:6" x14ac:dyDescent="0.2">
      <c r="B1827" s="665">
        <v>5</v>
      </c>
      <c r="C1827" s="656" t="s">
        <v>2001</v>
      </c>
      <c r="D1827" s="657" t="s">
        <v>5642</v>
      </c>
      <c r="E1827" s="651" t="s">
        <v>3833</v>
      </c>
      <c r="F1827" s="652" t="s">
        <v>4151</v>
      </c>
    </row>
    <row r="1828" spans="2:6" x14ac:dyDescent="0.2">
      <c r="B1828" s="665">
        <v>5</v>
      </c>
      <c r="C1828" s="656" t="s">
        <v>2002</v>
      </c>
      <c r="D1828" s="657" t="s">
        <v>5643</v>
      </c>
      <c r="E1828" s="651" t="s">
        <v>3833</v>
      </c>
      <c r="F1828" s="652" t="s">
        <v>4151</v>
      </c>
    </row>
    <row r="1829" spans="2:6" x14ac:dyDescent="0.2">
      <c r="B1829" s="665">
        <v>5</v>
      </c>
      <c r="C1829" s="656" t="s">
        <v>2003</v>
      </c>
      <c r="D1829" s="657" t="s">
        <v>5602</v>
      </c>
      <c r="E1829" s="651" t="s">
        <v>3833</v>
      </c>
      <c r="F1829" s="652" t="s">
        <v>4747</v>
      </c>
    </row>
    <row r="1830" spans="2:6" x14ac:dyDescent="0.2">
      <c r="B1830" s="665">
        <v>5</v>
      </c>
      <c r="C1830" s="656" t="s">
        <v>2004</v>
      </c>
      <c r="D1830" s="657" t="s">
        <v>5644</v>
      </c>
      <c r="E1830" s="651" t="s">
        <v>3833</v>
      </c>
      <c r="F1830" s="652" t="s">
        <v>3871</v>
      </c>
    </row>
    <row r="1831" spans="2:6" x14ac:dyDescent="0.2">
      <c r="B1831" s="665">
        <v>5</v>
      </c>
      <c r="C1831" s="656" t="s">
        <v>2005</v>
      </c>
      <c r="D1831" s="657" t="s">
        <v>5645</v>
      </c>
      <c r="E1831" s="651" t="s">
        <v>3833</v>
      </c>
      <c r="F1831" s="652" t="s">
        <v>4151</v>
      </c>
    </row>
    <row r="1832" spans="2:6" x14ac:dyDescent="0.2">
      <c r="B1832" s="665">
        <v>5</v>
      </c>
      <c r="C1832" s="656" t="s">
        <v>2006</v>
      </c>
      <c r="D1832" s="657" t="s">
        <v>5646</v>
      </c>
      <c r="E1832" s="651" t="s">
        <v>3833</v>
      </c>
      <c r="F1832" s="652" t="s">
        <v>4151</v>
      </c>
    </row>
    <row r="1833" spans="2:6" x14ac:dyDescent="0.2">
      <c r="B1833" s="665">
        <v>5</v>
      </c>
      <c r="C1833" s="656" t="s">
        <v>2007</v>
      </c>
      <c r="D1833" s="657" t="s">
        <v>5647</v>
      </c>
      <c r="E1833" s="651" t="s">
        <v>3833</v>
      </c>
      <c r="F1833" s="652" t="s">
        <v>4151</v>
      </c>
    </row>
    <row r="1834" spans="2:6" x14ac:dyDescent="0.2">
      <c r="B1834" s="665">
        <v>5</v>
      </c>
      <c r="C1834" s="656" t="s">
        <v>2008</v>
      </c>
      <c r="D1834" s="657" t="s">
        <v>5019</v>
      </c>
      <c r="E1834" s="651" t="s">
        <v>3833</v>
      </c>
      <c r="F1834" s="652" t="s">
        <v>4151</v>
      </c>
    </row>
    <row r="1835" spans="2:6" x14ac:dyDescent="0.2">
      <c r="B1835" s="665">
        <v>5</v>
      </c>
      <c r="C1835" s="656" t="s">
        <v>2009</v>
      </c>
      <c r="D1835" s="657" t="s">
        <v>5648</v>
      </c>
      <c r="E1835" s="651" t="s">
        <v>3833</v>
      </c>
      <c r="F1835" s="652" t="s">
        <v>3834</v>
      </c>
    </row>
    <row r="1836" spans="2:6" x14ac:dyDescent="0.2">
      <c r="B1836" s="665">
        <v>5</v>
      </c>
      <c r="C1836" s="656" t="s">
        <v>2010</v>
      </c>
      <c r="D1836" s="657" t="s">
        <v>5649</v>
      </c>
      <c r="E1836" s="651" t="s">
        <v>3833</v>
      </c>
      <c r="F1836" s="652" t="s">
        <v>3834</v>
      </c>
    </row>
    <row r="1837" spans="2:6" x14ac:dyDescent="0.2">
      <c r="B1837" s="665">
        <v>5</v>
      </c>
      <c r="C1837" s="656" t="s">
        <v>2011</v>
      </c>
      <c r="D1837" s="657" t="s">
        <v>5650</v>
      </c>
      <c r="E1837" s="651" t="s">
        <v>3833</v>
      </c>
      <c r="F1837" s="652" t="s">
        <v>4174</v>
      </c>
    </row>
    <row r="1838" spans="2:6" x14ac:dyDescent="0.2">
      <c r="B1838" s="665">
        <v>5</v>
      </c>
      <c r="C1838" s="656" t="s">
        <v>2012</v>
      </c>
      <c r="D1838" s="657" t="s">
        <v>5651</v>
      </c>
      <c r="E1838" s="651" t="s">
        <v>3833</v>
      </c>
      <c r="F1838" s="652" t="s">
        <v>4747</v>
      </c>
    </row>
    <row r="1839" spans="2:6" x14ac:dyDescent="0.2">
      <c r="B1839" s="665">
        <v>5</v>
      </c>
      <c r="C1839" s="656" t="s">
        <v>2013</v>
      </c>
      <c r="D1839" s="657" t="s">
        <v>5652</v>
      </c>
      <c r="E1839" s="651" t="s">
        <v>3833</v>
      </c>
      <c r="F1839" s="652" t="s">
        <v>4458</v>
      </c>
    </row>
    <row r="1840" spans="2:6" x14ac:dyDescent="0.2">
      <c r="B1840" s="665">
        <v>5</v>
      </c>
      <c r="C1840" s="656" t="s">
        <v>2014</v>
      </c>
      <c r="D1840" s="657" t="s">
        <v>5653</v>
      </c>
      <c r="E1840" s="651" t="s">
        <v>3833</v>
      </c>
      <c r="F1840" s="652" t="s">
        <v>5575</v>
      </c>
    </row>
    <row r="1841" spans="2:6" x14ac:dyDescent="0.2">
      <c r="B1841" s="665">
        <v>5</v>
      </c>
      <c r="C1841" s="656" t="s">
        <v>2015</v>
      </c>
      <c r="D1841" s="657" t="s">
        <v>5654</v>
      </c>
      <c r="E1841" s="651" t="s">
        <v>3833</v>
      </c>
      <c r="F1841" s="652" t="s">
        <v>5575</v>
      </c>
    </row>
    <row r="1842" spans="2:6" x14ac:dyDescent="0.2">
      <c r="B1842" s="665">
        <v>5</v>
      </c>
      <c r="C1842" s="656" t="s">
        <v>2016</v>
      </c>
      <c r="D1842" s="657" t="s">
        <v>5655</v>
      </c>
      <c r="E1842" s="651" t="s">
        <v>3833</v>
      </c>
      <c r="F1842" s="652" t="s">
        <v>5575</v>
      </c>
    </row>
    <row r="1843" spans="2:6" x14ac:dyDescent="0.2">
      <c r="B1843" s="665">
        <v>5</v>
      </c>
      <c r="C1843" s="656" t="s">
        <v>2017</v>
      </c>
      <c r="D1843" s="657" t="s">
        <v>5656</v>
      </c>
      <c r="E1843" s="651" t="s">
        <v>3833</v>
      </c>
      <c r="F1843" s="652" t="s">
        <v>5575</v>
      </c>
    </row>
    <row r="1844" spans="2:6" x14ac:dyDescent="0.2">
      <c r="B1844" s="665">
        <v>5</v>
      </c>
      <c r="C1844" s="656" t="s">
        <v>2018</v>
      </c>
      <c r="D1844" s="657" t="s">
        <v>5657</v>
      </c>
      <c r="E1844" s="651" t="s">
        <v>3833</v>
      </c>
      <c r="F1844" s="652" t="s">
        <v>5575</v>
      </c>
    </row>
    <row r="1845" spans="2:6" x14ac:dyDescent="0.2">
      <c r="B1845" s="665">
        <v>5</v>
      </c>
      <c r="C1845" s="656">
        <v>820005</v>
      </c>
      <c r="D1845" s="657" t="s">
        <v>4033</v>
      </c>
      <c r="E1845" s="651" t="s">
        <v>3841</v>
      </c>
      <c r="F1845" s="652" t="s">
        <v>4762</v>
      </c>
    </row>
    <row r="1846" spans="2:6" x14ac:dyDescent="0.2">
      <c r="B1846" s="665">
        <v>5</v>
      </c>
      <c r="C1846" s="656">
        <v>820105</v>
      </c>
      <c r="D1846" s="657" t="s">
        <v>4035</v>
      </c>
      <c r="E1846" s="651" t="s">
        <v>3841</v>
      </c>
      <c r="F1846" s="652" t="s">
        <v>4762</v>
      </c>
    </row>
    <row r="1847" spans="2:6" x14ac:dyDescent="0.2">
      <c r="B1847" s="665">
        <v>5</v>
      </c>
      <c r="C1847" s="656">
        <v>820205</v>
      </c>
      <c r="D1847" s="657" t="s">
        <v>4037</v>
      </c>
      <c r="E1847" s="651" t="s">
        <v>3841</v>
      </c>
      <c r="F1847" s="652" t="s">
        <v>4603</v>
      </c>
    </row>
    <row r="1848" spans="2:6" x14ac:dyDescent="0.2">
      <c r="B1848" s="665">
        <v>5</v>
      </c>
      <c r="C1848" s="656">
        <v>820305</v>
      </c>
      <c r="D1848" s="657" t="s">
        <v>4039</v>
      </c>
      <c r="E1848" s="651" t="s">
        <v>3841</v>
      </c>
      <c r="F1848" s="652" t="s">
        <v>4762</v>
      </c>
    </row>
    <row r="1849" spans="2:6" x14ac:dyDescent="0.2">
      <c r="B1849" s="665">
        <v>5</v>
      </c>
      <c r="C1849" s="656">
        <v>820505</v>
      </c>
      <c r="D1849" s="657" t="s">
        <v>4041</v>
      </c>
      <c r="E1849" s="651" t="s">
        <v>3841</v>
      </c>
      <c r="F1849" s="652" t="s">
        <v>4235</v>
      </c>
    </row>
    <row r="1850" spans="2:6" x14ac:dyDescent="0.2">
      <c r="B1850" s="665">
        <v>5</v>
      </c>
      <c r="C1850" s="656">
        <v>820605</v>
      </c>
      <c r="D1850" s="657" t="s">
        <v>4044</v>
      </c>
      <c r="E1850" s="651" t="s">
        <v>3841</v>
      </c>
      <c r="F1850" s="652" t="s">
        <v>4235</v>
      </c>
    </row>
    <row r="1851" spans="2:6" x14ac:dyDescent="0.2">
      <c r="B1851" s="665">
        <v>5</v>
      </c>
      <c r="C1851" s="656">
        <v>820705</v>
      </c>
      <c r="D1851" s="657" t="s">
        <v>4046</v>
      </c>
      <c r="E1851" s="651" t="s">
        <v>3841</v>
      </c>
      <c r="F1851" s="652" t="s">
        <v>3942</v>
      </c>
    </row>
    <row r="1852" spans="2:6" x14ac:dyDescent="0.2">
      <c r="B1852" s="665">
        <v>5</v>
      </c>
      <c r="C1852" s="656">
        <v>820905</v>
      </c>
      <c r="D1852" s="657" t="s">
        <v>2979</v>
      </c>
      <c r="E1852" s="651" t="s">
        <v>3841</v>
      </c>
      <c r="F1852" s="652" t="s">
        <v>4344</v>
      </c>
    </row>
    <row r="1853" spans="2:6" x14ac:dyDescent="0.2">
      <c r="B1853" s="665">
        <v>5</v>
      </c>
      <c r="C1853" s="656">
        <v>821105</v>
      </c>
      <c r="D1853" s="657" t="s">
        <v>4048</v>
      </c>
      <c r="E1853" s="651" t="s">
        <v>3841</v>
      </c>
      <c r="F1853" s="652" t="s">
        <v>4762</v>
      </c>
    </row>
    <row r="1854" spans="2:6" x14ac:dyDescent="0.2">
      <c r="B1854" s="665">
        <v>5</v>
      </c>
      <c r="C1854" s="656">
        <v>821205</v>
      </c>
      <c r="D1854" s="657" t="s">
        <v>4050</v>
      </c>
      <c r="E1854" s="651" t="s">
        <v>3841</v>
      </c>
      <c r="F1854" s="652" t="s">
        <v>4568</v>
      </c>
    </row>
    <row r="1855" spans="2:6" x14ac:dyDescent="0.2">
      <c r="B1855" s="665">
        <v>5</v>
      </c>
      <c r="C1855" s="656">
        <v>821305</v>
      </c>
      <c r="D1855" s="657" t="s">
        <v>4052</v>
      </c>
      <c r="E1855" s="651" t="s">
        <v>3841</v>
      </c>
      <c r="F1855" s="652" t="s">
        <v>4762</v>
      </c>
    </row>
    <row r="1856" spans="2:6" x14ac:dyDescent="0.2">
      <c r="B1856" s="665">
        <v>5</v>
      </c>
      <c r="C1856" s="656">
        <v>821805</v>
      </c>
      <c r="D1856" s="657" t="s">
        <v>4054</v>
      </c>
      <c r="E1856" s="651" t="s">
        <v>3841</v>
      </c>
      <c r="F1856" s="652" t="s">
        <v>4603</v>
      </c>
    </row>
    <row r="1857" spans="2:6" x14ac:dyDescent="0.2">
      <c r="B1857" s="665">
        <v>5</v>
      </c>
      <c r="C1857" s="656">
        <v>821905</v>
      </c>
      <c r="D1857" s="657" t="s">
        <v>4056</v>
      </c>
      <c r="E1857" s="651" t="s">
        <v>3841</v>
      </c>
      <c r="F1857" s="652" t="s">
        <v>4762</v>
      </c>
    </row>
    <row r="1858" spans="2:6" x14ac:dyDescent="0.2">
      <c r="B1858" s="665">
        <v>5</v>
      </c>
      <c r="C1858" s="656">
        <v>822005</v>
      </c>
      <c r="D1858" s="657" t="s">
        <v>4058</v>
      </c>
      <c r="E1858" s="651" t="s">
        <v>3841</v>
      </c>
      <c r="F1858" s="652" t="s">
        <v>4001</v>
      </c>
    </row>
    <row r="1859" spans="2:6" x14ac:dyDescent="0.2">
      <c r="B1859" s="665">
        <v>5</v>
      </c>
      <c r="C1859" s="656">
        <v>822105</v>
      </c>
      <c r="D1859" s="657" t="s">
        <v>4061</v>
      </c>
      <c r="E1859" s="651" t="s">
        <v>3841</v>
      </c>
      <c r="F1859" s="652" t="s">
        <v>4762</v>
      </c>
    </row>
    <row r="1860" spans="2:6" x14ac:dyDescent="0.2">
      <c r="B1860" s="665">
        <v>5</v>
      </c>
      <c r="C1860" s="656">
        <v>822205</v>
      </c>
      <c r="D1860" s="657" t="s">
        <v>4064</v>
      </c>
      <c r="E1860" s="651" t="s">
        <v>3841</v>
      </c>
      <c r="F1860" s="652" t="s">
        <v>4762</v>
      </c>
    </row>
    <row r="1861" spans="2:6" x14ac:dyDescent="0.2">
      <c r="B1861" s="665">
        <v>5</v>
      </c>
      <c r="C1861" s="656">
        <v>822305</v>
      </c>
      <c r="D1861" s="657" t="s">
        <v>4067</v>
      </c>
      <c r="E1861" s="651" t="s">
        <v>3841</v>
      </c>
      <c r="F1861" s="652" t="s">
        <v>5658</v>
      </c>
    </row>
    <row r="1862" spans="2:6" x14ac:dyDescent="0.2">
      <c r="B1862" s="665">
        <v>5</v>
      </c>
      <c r="C1862" s="656">
        <v>822405</v>
      </c>
      <c r="D1862" s="657" t="s">
        <v>4068</v>
      </c>
      <c r="E1862" s="651" t="s">
        <v>3841</v>
      </c>
      <c r="F1862" s="652" t="s">
        <v>4762</v>
      </c>
    </row>
    <row r="1863" spans="2:6" x14ac:dyDescent="0.2">
      <c r="B1863" s="665">
        <v>5</v>
      </c>
      <c r="C1863" s="656">
        <v>822505</v>
      </c>
      <c r="D1863" s="657" t="s">
        <v>4070</v>
      </c>
      <c r="E1863" s="651" t="s">
        <v>3841</v>
      </c>
      <c r="F1863" s="652" t="s">
        <v>4762</v>
      </c>
    </row>
    <row r="1864" spans="2:6" x14ac:dyDescent="0.2">
      <c r="B1864" s="665">
        <v>5</v>
      </c>
      <c r="C1864" s="656" t="s">
        <v>2019</v>
      </c>
      <c r="D1864" s="657" t="s">
        <v>5659</v>
      </c>
      <c r="E1864" s="651" t="s">
        <v>3833</v>
      </c>
      <c r="F1864" s="652" t="s">
        <v>3998</v>
      </c>
    </row>
    <row r="1865" spans="2:6" x14ac:dyDescent="0.2">
      <c r="B1865" s="665">
        <v>5</v>
      </c>
      <c r="C1865" s="656" t="s">
        <v>2020</v>
      </c>
      <c r="D1865" s="657" t="s">
        <v>5660</v>
      </c>
      <c r="E1865" s="651" t="s">
        <v>3833</v>
      </c>
      <c r="F1865" s="652" t="s">
        <v>3998</v>
      </c>
    </row>
    <row r="1866" spans="2:6" x14ac:dyDescent="0.2">
      <c r="B1866" s="665">
        <v>5</v>
      </c>
      <c r="C1866" s="656" t="s">
        <v>2021</v>
      </c>
      <c r="D1866" s="657" t="s">
        <v>5661</v>
      </c>
      <c r="E1866" s="651" t="s">
        <v>3833</v>
      </c>
      <c r="F1866" s="652" t="s">
        <v>4174</v>
      </c>
    </row>
    <row r="1867" spans="2:6" x14ac:dyDescent="0.2">
      <c r="B1867" s="665">
        <v>5</v>
      </c>
      <c r="C1867" s="656" t="s">
        <v>2022</v>
      </c>
      <c r="D1867" s="657" t="s">
        <v>5662</v>
      </c>
      <c r="E1867" s="651" t="s">
        <v>3833</v>
      </c>
      <c r="F1867" s="652" t="s">
        <v>3834</v>
      </c>
    </row>
    <row r="1868" spans="2:6" x14ac:dyDescent="0.2">
      <c r="B1868" s="665">
        <v>5</v>
      </c>
      <c r="C1868" s="656" t="s">
        <v>2023</v>
      </c>
      <c r="D1868" s="657" t="s">
        <v>5663</v>
      </c>
      <c r="E1868" s="651" t="s">
        <v>3833</v>
      </c>
      <c r="F1868" s="652" t="s">
        <v>4151</v>
      </c>
    </row>
    <row r="1869" spans="2:6" x14ac:dyDescent="0.2">
      <c r="B1869" s="665">
        <v>5</v>
      </c>
      <c r="C1869" s="656" t="s">
        <v>2024</v>
      </c>
      <c r="D1869" s="657" t="s">
        <v>5664</v>
      </c>
      <c r="E1869" s="651" t="s">
        <v>3833</v>
      </c>
      <c r="F1869" s="652" t="s">
        <v>4151</v>
      </c>
    </row>
    <row r="1870" spans="2:6" x14ac:dyDescent="0.2">
      <c r="B1870" s="665">
        <v>5</v>
      </c>
      <c r="C1870" s="656" t="s">
        <v>2025</v>
      </c>
      <c r="D1870" s="657" t="s">
        <v>5586</v>
      </c>
      <c r="E1870" s="651" t="s">
        <v>3833</v>
      </c>
      <c r="F1870" s="652" t="s">
        <v>4151</v>
      </c>
    </row>
    <row r="1871" spans="2:6" x14ac:dyDescent="0.2">
      <c r="B1871" s="665">
        <v>5</v>
      </c>
      <c r="C1871" s="656" t="s">
        <v>2026</v>
      </c>
      <c r="D1871" s="657" t="s">
        <v>5665</v>
      </c>
      <c r="E1871" s="651" t="s">
        <v>3833</v>
      </c>
      <c r="F1871" s="652" t="s">
        <v>4151</v>
      </c>
    </row>
    <row r="1872" spans="2:6" x14ac:dyDescent="0.2">
      <c r="B1872" s="665">
        <v>5</v>
      </c>
      <c r="C1872" s="656" t="s">
        <v>2027</v>
      </c>
      <c r="D1872" s="657" t="s">
        <v>5666</v>
      </c>
      <c r="E1872" s="651" t="s">
        <v>3833</v>
      </c>
      <c r="F1872" s="652" t="s">
        <v>4174</v>
      </c>
    </row>
    <row r="1873" spans="2:6" x14ac:dyDescent="0.2">
      <c r="B1873" s="665">
        <v>5</v>
      </c>
      <c r="C1873" s="656" t="s">
        <v>2028</v>
      </c>
      <c r="D1873" s="657" t="s">
        <v>5667</v>
      </c>
      <c r="E1873" s="651" t="s">
        <v>3833</v>
      </c>
      <c r="F1873" s="652" t="s">
        <v>4151</v>
      </c>
    </row>
    <row r="1874" spans="2:6" x14ac:dyDescent="0.2">
      <c r="B1874" s="665">
        <v>5</v>
      </c>
      <c r="C1874" s="656" t="s">
        <v>2029</v>
      </c>
      <c r="D1874" s="657" t="s">
        <v>5388</v>
      </c>
      <c r="E1874" s="651" t="s">
        <v>3833</v>
      </c>
      <c r="F1874" s="652" t="s">
        <v>4174</v>
      </c>
    </row>
    <row r="1875" spans="2:6" x14ac:dyDescent="0.2">
      <c r="B1875" s="665">
        <v>5</v>
      </c>
      <c r="C1875" s="656" t="s">
        <v>2030</v>
      </c>
      <c r="D1875" s="657" t="s">
        <v>5593</v>
      </c>
      <c r="E1875" s="651" t="s">
        <v>3833</v>
      </c>
      <c r="F1875" s="652" t="s">
        <v>4517</v>
      </c>
    </row>
    <row r="1876" spans="2:6" x14ac:dyDescent="0.2">
      <c r="B1876" s="665">
        <v>5</v>
      </c>
      <c r="C1876" s="656" t="s">
        <v>2031</v>
      </c>
      <c r="D1876" s="657" t="s">
        <v>5668</v>
      </c>
      <c r="E1876" s="651" t="s">
        <v>3833</v>
      </c>
      <c r="F1876" s="652" t="s">
        <v>3834</v>
      </c>
    </row>
    <row r="1877" spans="2:6" x14ac:dyDescent="0.2">
      <c r="B1877" s="665">
        <v>5</v>
      </c>
      <c r="C1877" s="656">
        <v>822605</v>
      </c>
      <c r="D1877" s="657" t="s">
        <v>4073</v>
      </c>
      <c r="E1877" s="651" t="s">
        <v>3841</v>
      </c>
      <c r="F1877" s="652" t="s">
        <v>3847</v>
      </c>
    </row>
    <row r="1878" spans="2:6" x14ac:dyDescent="0.2">
      <c r="B1878" s="665">
        <v>5</v>
      </c>
      <c r="C1878" s="656">
        <v>822705</v>
      </c>
      <c r="D1878" s="657" t="s">
        <v>4075</v>
      </c>
      <c r="E1878" s="651" t="s">
        <v>3841</v>
      </c>
      <c r="F1878" s="652" t="s">
        <v>4603</v>
      </c>
    </row>
    <row r="1879" spans="2:6" x14ac:dyDescent="0.2">
      <c r="B1879" s="665">
        <v>5</v>
      </c>
      <c r="C1879" s="656">
        <v>822805</v>
      </c>
      <c r="D1879" s="657" t="s">
        <v>4077</v>
      </c>
      <c r="E1879" s="651" t="s">
        <v>3841</v>
      </c>
      <c r="F1879" s="652" t="s">
        <v>4698</v>
      </c>
    </row>
    <row r="1880" spans="2:6" x14ac:dyDescent="0.2">
      <c r="B1880" s="665">
        <v>5</v>
      </c>
      <c r="C1880" s="656">
        <v>823005</v>
      </c>
      <c r="D1880" s="657" t="s">
        <v>4080</v>
      </c>
      <c r="E1880" s="651" t="s">
        <v>3841</v>
      </c>
      <c r="F1880" s="652" t="s">
        <v>4235</v>
      </c>
    </row>
    <row r="1881" spans="2:6" x14ac:dyDescent="0.2">
      <c r="B1881" s="665">
        <v>5</v>
      </c>
      <c r="C1881" s="656">
        <v>823105</v>
      </c>
      <c r="D1881" s="657" t="s">
        <v>4082</v>
      </c>
      <c r="E1881" s="651" t="s">
        <v>3841</v>
      </c>
      <c r="F1881" s="652" t="s">
        <v>4661</v>
      </c>
    </row>
    <row r="1882" spans="2:6" x14ac:dyDescent="0.2">
      <c r="B1882" s="665">
        <v>5</v>
      </c>
      <c r="C1882" s="656">
        <v>823205</v>
      </c>
      <c r="D1882" s="657" t="s">
        <v>4084</v>
      </c>
      <c r="E1882" s="651" t="s">
        <v>3841</v>
      </c>
      <c r="F1882" s="652" t="s">
        <v>4661</v>
      </c>
    </row>
    <row r="1883" spans="2:6" x14ac:dyDescent="0.2">
      <c r="B1883" s="665">
        <v>5</v>
      </c>
      <c r="C1883" s="656">
        <v>823305</v>
      </c>
      <c r="D1883" s="657" t="s">
        <v>4086</v>
      </c>
      <c r="E1883" s="651" t="s">
        <v>3841</v>
      </c>
      <c r="F1883" s="652" t="s">
        <v>3937</v>
      </c>
    </row>
    <row r="1884" spans="2:6" x14ac:dyDescent="0.2">
      <c r="B1884" s="665">
        <v>5</v>
      </c>
      <c r="C1884" s="656">
        <v>823405</v>
      </c>
      <c r="D1884" s="657" t="s">
        <v>4089</v>
      </c>
      <c r="E1884" s="651" t="s">
        <v>3841</v>
      </c>
      <c r="F1884" s="652" t="s">
        <v>4762</v>
      </c>
    </row>
    <row r="1885" spans="2:6" x14ac:dyDescent="0.2">
      <c r="B1885" s="665">
        <v>5</v>
      </c>
      <c r="C1885" s="656">
        <v>823505</v>
      </c>
      <c r="D1885" s="657" t="s">
        <v>4091</v>
      </c>
      <c r="E1885" s="651" t="s">
        <v>3841</v>
      </c>
      <c r="F1885" s="652" t="s">
        <v>4762</v>
      </c>
    </row>
    <row r="1886" spans="2:6" x14ac:dyDescent="0.2">
      <c r="B1886" s="665">
        <v>5</v>
      </c>
      <c r="C1886" s="656">
        <v>823605</v>
      </c>
      <c r="D1886" s="657" t="s">
        <v>4093</v>
      </c>
      <c r="E1886" s="651" t="s">
        <v>3841</v>
      </c>
      <c r="F1886" s="652" t="s">
        <v>4762</v>
      </c>
    </row>
    <row r="1887" spans="2:6" x14ac:dyDescent="0.2">
      <c r="B1887" s="665">
        <v>5</v>
      </c>
      <c r="C1887" s="656">
        <v>823705</v>
      </c>
      <c r="D1887" s="657" t="s">
        <v>4095</v>
      </c>
      <c r="E1887" s="651" t="s">
        <v>3841</v>
      </c>
      <c r="F1887" s="652" t="s">
        <v>4762</v>
      </c>
    </row>
    <row r="1888" spans="2:6" x14ac:dyDescent="0.2">
      <c r="B1888" s="665">
        <v>5</v>
      </c>
      <c r="C1888" s="656">
        <v>823905</v>
      </c>
      <c r="D1888" s="657" t="s">
        <v>4097</v>
      </c>
      <c r="E1888" s="651" t="s">
        <v>3841</v>
      </c>
      <c r="F1888" s="652" t="s">
        <v>5669</v>
      </c>
    </row>
    <row r="1889" spans="2:6" x14ac:dyDescent="0.2">
      <c r="B1889" s="665">
        <v>5</v>
      </c>
      <c r="C1889" s="656">
        <v>824005</v>
      </c>
      <c r="D1889" s="657" t="s">
        <v>4099</v>
      </c>
      <c r="E1889" s="651" t="s">
        <v>3841</v>
      </c>
      <c r="F1889" s="652" t="s">
        <v>5669</v>
      </c>
    </row>
    <row r="1890" spans="2:6" x14ac:dyDescent="0.2">
      <c r="B1890" s="665">
        <v>5</v>
      </c>
      <c r="C1890" s="656">
        <v>824105</v>
      </c>
      <c r="D1890" s="657" t="s">
        <v>4101</v>
      </c>
      <c r="E1890" s="651" t="s">
        <v>3841</v>
      </c>
      <c r="F1890" s="652" t="s">
        <v>5669</v>
      </c>
    </row>
    <row r="1891" spans="2:6" x14ac:dyDescent="0.2">
      <c r="B1891" s="665">
        <v>5</v>
      </c>
      <c r="C1891" s="656">
        <v>824205</v>
      </c>
      <c r="D1891" s="657" t="s">
        <v>4103</v>
      </c>
      <c r="E1891" s="651" t="s">
        <v>3841</v>
      </c>
      <c r="F1891" s="652" t="s">
        <v>5669</v>
      </c>
    </row>
    <row r="1892" spans="2:6" x14ac:dyDescent="0.2">
      <c r="B1892" s="665">
        <v>5</v>
      </c>
      <c r="C1892" s="656">
        <v>824405</v>
      </c>
      <c r="D1892" s="657" t="s">
        <v>4104</v>
      </c>
      <c r="E1892" s="651" t="s">
        <v>3841</v>
      </c>
      <c r="F1892" s="652" t="s">
        <v>4670</v>
      </c>
    </row>
    <row r="1893" spans="2:6" x14ac:dyDescent="0.2">
      <c r="B1893" s="665">
        <v>5</v>
      </c>
      <c r="C1893" s="656">
        <v>824505</v>
      </c>
      <c r="D1893" s="657" t="s">
        <v>4106</v>
      </c>
      <c r="E1893" s="651" t="s">
        <v>3841</v>
      </c>
      <c r="F1893" s="652" t="s">
        <v>4670</v>
      </c>
    </row>
    <row r="1894" spans="2:6" x14ac:dyDescent="0.2">
      <c r="B1894" s="665">
        <v>5</v>
      </c>
      <c r="C1894" s="656">
        <v>824605</v>
      </c>
      <c r="D1894" s="657" t="s">
        <v>4108</v>
      </c>
      <c r="E1894" s="651" t="s">
        <v>3841</v>
      </c>
      <c r="F1894" s="652" t="s">
        <v>4235</v>
      </c>
    </row>
    <row r="1895" spans="2:6" x14ac:dyDescent="0.2">
      <c r="B1895" s="665">
        <v>5</v>
      </c>
      <c r="C1895" s="656">
        <v>824705</v>
      </c>
      <c r="D1895" s="657" t="s">
        <v>4110</v>
      </c>
      <c r="E1895" s="651" t="s">
        <v>3841</v>
      </c>
      <c r="F1895" s="652" t="s">
        <v>4670</v>
      </c>
    </row>
    <row r="1896" spans="2:6" x14ac:dyDescent="0.2">
      <c r="B1896" s="665">
        <v>5</v>
      </c>
      <c r="C1896" s="656">
        <v>824805</v>
      </c>
      <c r="D1896" s="657" t="s">
        <v>4112</v>
      </c>
      <c r="E1896" s="651" t="s">
        <v>3841</v>
      </c>
      <c r="F1896" s="652" t="s">
        <v>4670</v>
      </c>
    </row>
    <row r="1897" spans="2:6" x14ac:dyDescent="0.2">
      <c r="B1897" s="665">
        <v>5</v>
      </c>
      <c r="C1897" s="656">
        <v>824905</v>
      </c>
      <c r="D1897" s="657" t="s">
        <v>4114</v>
      </c>
      <c r="E1897" s="651" t="s">
        <v>3841</v>
      </c>
      <c r="F1897" s="652" t="s">
        <v>4670</v>
      </c>
    </row>
    <row r="1898" spans="2:6" x14ac:dyDescent="0.2">
      <c r="B1898" s="665">
        <v>5</v>
      </c>
      <c r="C1898" s="656">
        <v>825005</v>
      </c>
      <c r="D1898" s="657" t="s">
        <v>4117</v>
      </c>
      <c r="E1898" s="651" t="s">
        <v>3841</v>
      </c>
      <c r="F1898" s="652" t="s">
        <v>4670</v>
      </c>
    </row>
    <row r="1899" spans="2:6" x14ac:dyDescent="0.2">
      <c r="B1899" s="665">
        <v>5</v>
      </c>
      <c r="C1899" s="656">
        <v>825105</v>
      </c>
      <c r="D1899" s="657" t="s">
        <v>4119</v>
      </c>
      <c r="E1899" s="651" t="s">
        <v>3841</v>
      </c>
      <c r="F1899" s="652" t="s">
        <v>4670</v>
      </c>
    </row>
    <row r="1900" spans="2:6" x14ac:dyDescent="0.2">
      <c r="B1900" s="665">
        <v>5</v>
      </c>
      <c r="C1900" s="656">
        <v>825205</v>
      </c>
      <c r="D1900" s="657" t="s">
        <v>4121</v>
      </c>
      <c r="E1900" s="651" t="s">
        <v>3841</v>
      </c>
      <c r="F1900" s="652" t="s">
        <v>4670</v>
      </c>
    </row>
    <row r="1901" spans="2:6" x14ac:dyDescent="0.2">
      <c r="B1901" s="665">
        <v>5</v>
      </c>
      <c r="C1901" s="656">
        <v>825305</v>
      </c>
      <c r="D1901" s="657" t="s">
        <v>4123</v>
      </c>
      <c r="E1901" s="651" t="s">
        <v>3841</v>
      </c>
      <c r="F1901" s="652" t="s">
        <v>4517</v>
      </c>
    </row>
    <row r="1902" spans="2:6" x14ac:dyDescent="0.2">
      <c r="B1902" s="665">
        <v>5</v>
      </c>
      <c r="C1902" s="656">
        <v>825405</v>
      </c>
      <c r="D1902" s="657" t="s">
        <v>4125</v>
      </c>
      <c r="E1902" s="651" t="s">
        <v>3841</v>
      </c>
      <c r="F1902" s="652" t="s">
        <v>4481</v>
      </c>
    </row>
    <row r="1903" spans="2:6" x14ac:dyDescent="0.2">
      <c r="B1903" s="665">
        <v>5</v>
      </c>
      <c r="C1903" s="656">
        <v>825605</v>
      </c>
      <c r="D1903" s="657" t="s">
        <v>4128</v>
      </c>
      <c r="E1903" s="651" t="s">
        <v>3841</v>
      </c>
      <c r="F1903" s="652" t="s">
        <v>4698</v>
      </c>
    </row>
    <row r="1904" spans="2:6" x14ac:dyDescent="0.2">
      <c r="B1904" s="665">
        <v>5</v>
      </c>
      <c r="C1904" s="656" t="s">
        <v>2032</v>
      </c>
      <c r="D1904" s="657" t="s">
        <v>5670</v>
      </c>
      <c r="E1904" s="651" t="s">
        <v>3833</v>
      </c>
      <c r="F1904" s="652" t="s">
        <v>3998</v>
      </c>
    </row>
    <row r="1905" spans="2:6" x14ac:dyDescent="0.2">
      <c r="B1905" s="665">
        <v>5</v>
      </c>
      <c r="C1905" s="656" t="s">
        <v>2033</v>
      </c>
      <c r="D1905" s="657" t="s">
        <v>4409</v>
      </c>
      <c r="E1905" s="651" t="s">
        <v>3833</v>
      </c>
      <c r="F1905" s="652" t="s">
        <v>4174</v>
      </c>
    </row>
    <row r="1906" spans="2:6" x14ac:dyDescent="0.2">
      <c r="B1906" s="665">
        <v>5</v>
      </c>
      <c r="C1906" s="656" t="s">
        <v>2034</v>
      </c>
      <c r="D1906" s="657" t="s">
        <v>5671</v>
      </c>
      <c r="E1906" s="651" t="s">
        <v>3833</v>
      </c>
      <c r="F1906" s="652" t="s">
        <v>3998</v>
      </c>
    </row>
    <row r="1907" spans="2:6" x14ac:dyDescent="0.2">
      <c r="B1907" s="665">
        <v>5</v>
      </c>
      <c r="C1907" s="656" t="s">
        <v>2035</v>
      </c>
      <c r="D1907" s="657" t="s">
        <v>5672</v>
      </c>
      <c r="E1907" s="651" t="s">
        <v>3833</v>
      </c>
      <c r="F1907" s="652" t="s">
        <v>3998</v>
      </c>
    </row>
    <row r="1908" spans="2:6" x14ac:dyDescent="0.2">
      <c r="B1908" s="665">
        <v>5</v>
      </c>
      <c r="C1908" s="656" t="s">
        <v>2036</v>
      </c>
      <c r="D1908" s="657" t="s">
        <v>5673</v>
      </c>
      <c r="E1908" s="651" t="s">
        <v>3833</v>
      </c>
      <c r="F1908" s="652" t="s">
        <v>3998</v>
      </c>
    </row>
    <row r="1909" spans="2:6" x14ac:dyDescent="0.2">
      <c r="B1909" s="665">
        <v>5</v>
      </c>
      <c r="C1909" s="656" t="s">
        <v>2037</v>
      </c>
      <c r="D1909" s="657" t="s">
        <v>5674</v>
      </c>
      <c r="E1909" s="651" t="s">
        <v>3833</v>
      </c>
      <c r="F1909" s="652" t="s">
        <v>3834</v>
      </c>
    </row>
    <row r="1910" spans="2:6" x14ac:dyDescent="0.2">
      <c r="B1910" s="665">
        <v>5</v>
      </c>
      <c r="C1910" s="656" t="s">
        <v>2038</v>
      </c>
      <c r="D1910" s="657" t="s">
        <v>5675</v>
      </c>
      <c r="E1910" s="651" t="s">
        <v>3833</v>
      </c>
      <c r="F1910" s="652" t="s">
        <v>3834</v>
      </c>
    </row>
    <row r="1911" spans="2:6" x14ac:dyDescent="0.2">
      <c r="B1911" s="665">
        <v>5</v>
      </c>
      <c r="C1911" s="656" t="s">
        <v>2039</v>
      </c>
      <c r="D1911" s="657" t="s">
        <v>5676</v>
      </c>
      <c r="E1911" s="651" t="s">
        <v>3833</v>
      </c>
      <c r="F1911" s="652" t="s">
        <v>3834</v>
      </c>
    </row>
    <row r="1912" spans="2:6" x14ac:dyDescent="0.2">
      <c r="B1912" s="665">
        <v>5</v>
      </c>
      <c r="C1912" s="656" t="s">
        <v>2040</v>
      </c>
      <c r="D1912" s="657" t="s">
        <v>5677</v>
      </c>
      <c r="E1912" s="651" t="s">
        <v>3833</v>
      </c>
      <c r="F1912" s="652" t="s">
        <v>3834</v>
      </c>
    </row>
    <row r="1913" spans="2:6" x14ac:dyDescent="0.2">
      <c r="B1913" s="665">
        <v>5</v>
      </c>
      <c r="C1913" s="656" t="s">
        <v>2041</v>
      </c>
      <c r="D1913" s="657" t="s">
        <v>5678</v>
      </c>
      <c r="E1913" s="651" t="s">
        <v>3833</v>
      </c>
      <c r="F1913" s="652" t="s">
        <v>3834</v>
      </c>
    </row>
    <row r="1914" spans="2:6" x14ac:dyDescent="0.2">
      <c r="B1914" s="665">
        <v>5</v>
      </c>
      <c r="C1914" s="656" t="s">
        <v>2042</v>
      </c>
      <c r="D1914" s="657" t="s">
        <v>5679</v>
      </c>
      <c r="E1914" s="651" t="s">
        <v>3833</v>
      </c>
      <c r="F1914" s="652" t="s">
        <v>3834</v>
      </c>
    </row>
    <row r="1915" spans="2:6" x14ac:dyDescent="0.2">
      <c r="B1915" s="665">
        <v>5</v>
      </c>
      <c r="C1915" s="656" t="s">
        <v>2043</v>
      </c>
      <c r="D1915" s="657" t="s">
        <v>5680</v>
      </c>
      <c r="E1915" s="651" t="s">
        <v>3833</v>
      </c>
      <c r="F1915" s="652" t="s">
        <v>4151</v>
      </c>
    </row>
    <row r="1916" spans="2:6" x14ac:dyDescent="0.2">
      <c r="B1916" s="665">
        <v>5</v>
      </c>
      <c r="C1916" s="656" t="s">
        <v>2044</v>
      </c>
      <c r="D1916" s="657" t="s">
        <v>5681</v>
      </c>
      <c r="E1916" s="651" t="s">
        <v>3833</v>
      </c>
      <c r="F1916" s="652" t="s">
        <v>3834</v>
      </c>
    </row>
    <row r="1917" spans="2:6" x14ac:dyDescent="0.2">
      <c r="B1917" s="665">
        <v>5</v>
      </c>
      <c r="C1917" s="656" t="s">
        <v>2045</v>
      </c>
      <c r="D1917" s="657" t="s">
        <v>5682</v>
      </c>
      <c r="E1917" s="651" t="s">
        <v>3833</v>
      </c>
      <c r="F1917" s="652" t="s">
        <v>4151</v>
      </c>
    </row>
    <row r="1918" spans="2:6" x14ac:dyDescent="0.2">
      <c r="B1918" s="665">
        <v>5</v>
      </c>
      <c r="C1918" s="656" t="s">
        <v>2046</v>
      </c>
      <c r="D1918" s="657" t="s">
        <v>5683</v>
      </c>
      <c r="E1918" s="651" t="s">
        <v>3833</v>
      </c>
      <c r="F1918" s="652" t="s">
        <v>4151</v>
      </c>
    </row>
    <row r="1919" spans="2:6" x14ac:dyDescent="0.2">
      <c r="B1919" s="665">
        <v>5</v>
      </c>
      <c r="C1919" s="656" t="s">
        <v>2047</v>
      </c>
      <c r="D1919" s="657" t="s">
        <v>5684</v>
      </c>
      <c r="E1919" s="651" t="s">
        <v>3833</v>
      </c>
      <c r="F1919" s="652" t="s">
        <v>4151</v>
      </c>
    </row>
    <row r="1920" spans="2:6" x14ac:dyDescent="0.2">
      <c r="B1920" s="665">
        <v>5</v>
      </c>
      <c r="C1920" s="656" t="s">
        <v>2048</v>
      </c>
      <c r="D1920" s="657" t="s">
        <v>5685</v>
      </c>
      <c r="E1920" s="651" t="s">
        <v>3833</v>
      </c>
      <c r="F1920" s="652" t="s">
        <v>4151</v>
      </c>
    </row>
    <row r="1921" spans="2:6" x14ac:dyDescent="0.2">
      <c r="B1921" s="665">
        <v>5</v>
      </c>
      <c r="C1921" s="656" t="s">
        <v>2049</v>
      </c>
      <c r="D1921" s="657" t="s">
        <v>5686</v>
      </c>
      <c r="E1921" s="651" t="s">
        <v>3833</v>
      </c>
      <c r="F1921" s="652" t="s">
        <v>3834</v>
      </c>
    </row>
    <row r="1922" spans="2:6" x14ac:dyDescent="0.2">
      <c r="B1922" s="665">
        <v>5</v>
      </c>
      <c r="C1922" s="656" t="s">
        <v>2050</v>
      </c>
      <c r="D1922" s="657" t="s">
        <v>5625</v>
      </c>
      <c r="E1922" s="651" t="s">
        <v>3833</v>
      </c>
      <c r="F1922" s="652" t="s">
        <v>4151</v>
      </c>
    </row>
    <row r="1923" spans="2:6" x14ac:dyDescent="0.2">
      <c r="B1923" s="665">
        <v>5</v>
      </c>
      <c r="C1923" s="656" t="s">
        <v>2051</v>
      </c>
      <c r="D1923" s="657" t="s">
        <v>5687</v>
      </c>
      <c r="E1923" s="651" t="s">
        <v>3833</v>
      </c>
      <c r="F1923" s="652" t="s">
        <v>4014</v>
      </c>
    </row>
    <row r="1924" spans="2:6" x14ac:dyDescent="0.2">
      <c r="B1924" s="665">
        <v>5</v>
      </c>
      <c r="C1924" s="656" t="s">
        <v>2052</v>
      </c>
      <c r="D1924" s="657" t="s">
        <v>5688</v>
      </c>
      <c r="E1924" s="651" t="s">
        <v>3833</v>
      </c>
      <c r="F1924" s="652" t="s">
        <v>4151</v>
      </c>
    </row>
    <row r="1925" spans="2:6" x14ac:dyDescent="0.2">
      <c r="B1925" s="665">
        <v>5</v>
      </c>
      <c r="C1925" s="656" t="s">
        <v>2053</v>
      </c>
      <c r="D1925" s="657" t="s">
        <v>5643</v>
      </c>
      <c r="E1925" s="651" t="s">
        <v>3833</v>
      </c>
      <c r="F1925" s="652" t="s">
        <v>4151</v>
      </c>
    </row>
    <row r="1926" spans="2:6" x14ac:dyDescent="0.2">
      <c r="B1926" s="665">
        <v>5</v>
      </c>
      <c r="C1926" s="656" t="s">
        <v>2054</v>
      </c>
      <c r="D1926" s="657" t="s">
        <v>5689</v>
      </c>
      <c r="E1926" s="651" t="s">
        <v>3833</v>
      </c>
      <c r="F1926" s="652" t="s">
        <v>4151</v>
      </c>
    </row>
    <row r="1927" spans="2:6" x14ac:dyDescent="0.2">
      <c r="B1927" s="665">
        <v>5</v>
      </c>
      <c r="C1927" s="656" t="s">
        <v>2055</v>
      </c>
      <c r="D1927" s="657" t="s">
        <v>5690</v>
      </c>
      <c r="E1927" s="651" t="s">
        <v>3833</v>
      </c>
      <c r="F1927" s="652" t="s">
        <v>4151</v>
      </c>
    </row>
    <row r="1928" spans="2:6" x14ac:dyDescent="0.2">
      <c r="B1928" s="665">
        <v>5</v>
      </c>
      <c r="C1928" s="656" t="s">
        <v>2056</v>
      </c>
      <c r="D1928" s="657" t="s">
        <v>5691</v>
      </c>
      <c r="E1928" s="651" t="s">
        <v>3833</v>
      </c>
      <c r="F1928" s="652" t="s">
        <v>3834</v>
      </c>
    </row>
    <row r="1929" spans="2:6" x14ac:dyDescent="0.2">
      <c r="B1929" s="665">
        <v>5</v>
      </c>
      <c r="C1929" s="656" t="s">
        <v>2057</v>
      </c>
      <c r="D1929" s="657" t="s">
        <v>5692</v>
      </c>
      <c r="E1929" s="651" t="s">
        <v>3833</v>
      </c>
      <c r="F1929" s="652" t="s">
        <v>4151</v>
      </c>
    </row>
    <row r="1930" spans="2:6" x14ac:dyDescent="0.2">
      <c r="B1930" s="665">
        <v>5</v>
      </c>
      <c r="C1930" s="656" t="s">
        <v>2058</v>
      </c>
      <c r="D1930" s="657" t="s">
        <v>5693</v>
      </c>
      <c r="E1930" s="651" t="s">
        <v>3833</v>
      </c>
      <c r="F1930" s="652" t="s">
        <v>4151</v>
      </c>
    </row>
    <row r="1931" spans="2:6" x14ac:dyDescent="0.2">
      <c r="B1931" s="665">
        <v>5</v>
      </c>
      <c r="C1931" s="656" t="s">
        <v>2059</v>
      </c>
      <c r="D1931" s="657" t="s">
        <v>5694</v>
      </c>
      <c r="E1931" s="651" t="s">
        <v>3833</v>
      </c>
      <c r="F1931" s="652" t="s">
        <v>4151</v>
      </c>
    </row>
    <row r="1932" spans="2:6" x14ac:dyDescent="0.2">
      <c r="B1932" s="665">
        <v>5</v>
      </c>
      <c r="C1932" s="656">
        <v>825805</v>
      </c>
      <c r="D1932" s="657" t="s">
        <v>4130</v>
      </c>
      <c r="E1932" s="651" t="s">
        <v>3841</v>
      </c>
      <c r="F1932" s="652" t="s">
        <v>4235</v>
      </c>
    </row>
    <row r="1933" spans="2:6" x14ac:dyDescent="0.2">
      <c r="B1933" s="665">
        <v>5</v>
      </c>
      <c r="C1933" s="656">
        <v>825905</v>
      </c>
      <c r="D1933" s="657" t="s">
        <v>4132</v>
      </c>
      <c r="E1933" s="651" t="s">
        <v>3841</v>
      </c>
      <c r="F1933" s="652" t="s">
        <v>3962</v>
      </c>
    </row>
    <row r="1934" spans="2:6" x14ac:dyDescent="0.2">
      <c r="B1934" s="665">
        <v>5</v>
      </c>
      <c r="C1934" s="656">
        <v>826005</v>
      </c>
      <c r="D1934" s="657" t="s">
        <v>4134</v>
      </c>
      <c r="E1934" s="651" t="s">
        <v>3841</v>
      </c>
      <c r="F1934" s="652" t="s">
        <v>4014</v>
      </c>
    </row>
    <row r="1935" spans="2:6" x14ac:dyDescent="0.2">
      <c r="B1935" s="665">
        <v>5</v>
      </c>
      <c r="C1935" s="656">
        <v>826105</v>
      </c>
      <c r="D1935" s="657" t="s">
        <v>4136</v>
      </c>
      <c r="E1935" s="651" t="s">
        <v>3841</v>
      </c>
      <c r="F1935" s="652" t="s">
        <v>4603</v>
      </c>
    </row>
    <row r="1936" spans="2:6" x14ac:dyDescent="0.2">
      <c r="B1936" s="665">
        <v>5</v>
      </c>
      <c r="C1936" s="656">
        <v>826205</v>
      </c>
      <c r="D1936" s="657" t="s">
        <v>4138</v>
      </c>
      <c r="E1936" s="651" t="s">
        <v>3841</v>
      </c>
      <c r="F1936" s="652" t="s">
        <v>4568</v>
      </c>
    </row>
    <row r="1937" spans="2:6" x14ac:dyDescent="0.2">
      <c r="B1937" s="665">
        <v>5</v>
      </c>
      <c r="C1937" s="656">
        <v>826305</v>
      </c>
      <c r="D1937" s="657" t="s">
        <v>4140</v>
      </c>
      <c r="E1937" s="651" t="s">
        <v>3841</v>
      </c>
      <c r="F1937" s="652" t="s">
        <v>3962</v>
      </c>
    </row>
    <row r="1938" spans="2:6" x14ac:dyDescent="0.2">
      <c r="B1938" s="665">
        <v>5</v>
      </c>
      <c r="C1938" s="656">
        <v>826405</v>
      </c>
      <c r="D1938" s="657" t="s">
        <v>4142</v>
      </c>
      <c r="E1938" s="651" t="s">
        <v>3841</v>
      </c>
      <c r="F1938" s="652" t="s">
        <v>4616</v>
      </c>
    </row>
    <row r="1939" spans="2:6" x14ac:dyDescent="0.2">
      <c r="B1939" s="665">
        <v>5</v>
      </c>
      <c r="C1939" s="656">
        <v>826605</v>
      </c>
      <c r="D1939" s="657" t="s">
        <v>4144</v>
      </c>
      <c r="E1939" s="651" t="s">
        <v>3841</v>
      </c>
      <c r="F1939" s="652" t="s">
        <v>4183</v>
      </c>
    </row>
    <row r="1940" spans="2:6" x14ac:dyDescent="0.2">
      <c r="B1940" s="665">
        <v>5</v>
      </c>
      <c r="C1940" s="656" t="s">
        <v>2060</v>
      </c>
      <c r="D1940" s="657" t="s">
        <v>5695</v>
      </c>
      <c r="E1940" s="651" t="s">
        <v>3833</v>
      </c>
      <c r="F1940" s="652" t="s">
        <v>3834</v>
      </c>
    </row>
    <row r="1941" spans="2:6" x14ac:dyDescent="0.2">
      <c r="B1941" s="665">
        <v>5</v>
      </c>
      <c r="C1941" s="656" t="s">
        <v>2061</v>
      </c>
      <c r="D1941" s="657" t="s">
        <v>5696</v>
      </c>
      <c r="E1941" s="651" t="s">
        <v>3833</v>
      </c>
      <c r="F1941" s="652" t="s">
        <v>4151</v>
      </c>
    </row>
    <row r="1942" spans="2:6" x14ac:dyDescent="0.2">
      <c r="B1942" s="665">
        <v>5</v>
      </c>
      <c r="C1942" s="656" t="s">
        <v>2062</v>
      </c>
      <c r="D1942" s="657" t="s">
        <v>5697</v>
      </c>
      <c r="E1942" s="651" t="s">
        <v>3833</v>
      </c>
      <c r="F1942" s="652" t="s">
        <v>4315</v>
      </c>
    </row>
    <row r="1943" spans="2:6" x14ac:dyDescent="0.2">
      <c r="B1943" s="665">
        <v>5</v>
      </c>
      <c r="C1943" s="656" t="s">
        <v>2063</v>
      </c>
      <c r="D1943" s="657" t="s">
        <v>5698</v>
      </c>
      <c r="E1943" s="651" t="s">
        <v>3833</v>
      </c>
      <c r="F1943" s="652" t="s">
        <v>3834</v>
      </c>
    </row>
    <row r="1944" spans="2:6" x14ac:dyDescent="0.2">
      <c r="B1944" s="665">
        <v>5</v>
      </c>
      <c r="C1944" s="656" t="s">
        <v>2064</v>
      </c>
      <c r="D1944" s="657" t="s">
        <v>5699</v>
      </c>
      <c r="E1944" s="651" t="s">
        <v>3833</v>
      </c>
      <c r="F1944" s="652" t="s">
        <v>3834</v>
      </c>
    </row>
    <row r="1945" spans="2:6" x14ac:dyDescent="0.2">
      <c r="B1945" s="665">
        <v>5</v>
      </c>
      <c r="C1945" s="656" t="s">
        <v>2065</v>
      </c>
      <c r="D1945" s="657" t="s">
        <v>5700</v>
      </c>
      <c r="E1945" s="651" t="s">
        <v>3833</v>
      </c>
      <c r="F1945" s="652" t="s">
        <v>3834</v>
      </c>
    </row>
    <row r="1946" spans="2:6" x14ac:dyDescent="0.2">
      <c r="B1946" s="665">
        <v>5</v>
      </c>
      <c r="C1946" s="656" t="s">
        <v>2066</v>
      </c>
      <c r="D1946" s="657" t="s">
        <v>5701</v>
      </c>
      <c r="E1946" s="651" t="s">
        <v>3833</v>
      </c>
      <c r="F1946" s="652" t="s">
        <v>3834</v>
      </c>
    </row>
    <row r="1947" spans="2:6" x14ac:dyDescent="0.2">
      <c r="B1947" s="665">
        <v>5</v>
      </c>
      <c r="C1947" s="656" t="s">
        <v>2067</v>
      </c>
      <c r="D1947" s="657" t="s">
        <v>5702</v>
      </c>
      <c r="E1947" s="651" t="s">
        <v>3833</v>
      </c>
      <c r="F1947" s="652" t="s">
        <v>3834</v>
      </c>
    </row>
    <row r="1948" spans="2:6" x14ac:dyDescent="0.2">
      <c r="B1948" s="665">
        <v>5</v>
      </c>
      <c r="C1948" s="656" t="s">
        <v>2068</v>
      </c>
      <c r="D1948" s="657" t="s">
        <v>5703</v>
      </c>
      <c r="E1948" s="651" t="s">
        <v>3833</v>
      </c>
      <c r="F1948" s="652" t="s">
        <v>3834</v>
      </c>
    </row>
    <row r="1949" spans="2:6" x14ac:dyDescent="0.2">
      <c r="B1949" s="665">
        <v>5</v>
      </c>
      <c r="C1949" s="656" t="s">
        <v>2069</v>
      </c>
      <c r="D1949" s="657" t="s">
        <v>5704</v>
      </c>
      <c r="E1949" s="651" t="s">
        <v>3833</v>
      </c>
      <c r="F1949" s="652" t="s">
        <v>3834</v>
      </c>
    </row>
    <row r="1950" spans="2:6" x14ac:dyDescent="0.2">
      <c r="B1950" s="665">
        <v>5</v>
      </c>
      <c r="C1950" s="656" t="s">
        <v>2070</v>
      </c>
      <c r="D1950" s="657" t="s">
        <v>5705</v>
      </c>
      <c r="E1950" s="651" t="s">
        <v>3833</v>
      </c>
      <c r="F1950" s="652" t="s">
        <v>3834</v>
      </c>
    </row>
    <row r="1951" spans="2:6" x14ac:dyDescent="0.2">
      <c r="B1951" s="665">
        <v>5</v>
      </c>
      <c r="C1951" s="656" t="s">
        <v>2071</v>
      </c>
      <c r="D1951" s="657" t="s">
        <v>5706</v>
      </c>
      <c r="E1951" s="651" t="s">
        <v>3833</v>
      </c>
      <c r="F1951" s="652" t="s">
        <v>3834</v>
      </c>
    </row>
    <row r="1952" spans="2:6" x14ac:dyDescent="0.2">
      <c r="B1952" s="665">
        <v>5</v>
      </c>
      <c r="C1952" s="656" t="s">
        <v>2072</v>
      </c>
      <c r="D1952" s="657" t="s">
        <v>5707</v>
      </c>
      <c r="E1952" s="651" t="s">
        <v>3833</v>
      </c>
      <c r="F1952" s="652" t="s">
        <v>3834</v>
      </c>
    </row>
    <row r="1953" spans="2:6" x14ac:dyDescent="0.2">
      <c r="B1953" s="665">
        <v>5</v>
      </c>
      <c r="C1953" s="656" t="s">
        <v>2073</v>
      </c>
      <c r="D1953" s="657" t="s">
        <v>5708</v>
      </c>
      <c r="E1953" s="651" t="s">
        <v>3833</v>
      </c>
      <c r="F1953" s="652" t="s">
        <v>3834</v>
      </c>
    </row>
    <row r="1954" spans="2:6" x14ac:dyDescent="0.2">
      <c r="B1954" s="665">
        <v>5</v>
      </c>
      <c r="C1954" s="656">
        <v>896605</v>
      </c>
      <c r="D1954" s="657" t="s">
        <v>4004</v>
      </c>
      <c r="E1954" s="651" t="s">
        <v>3841</v>
      </c>
      <c r="F1954" s="652" t="s">
        <v>4616</v>
      </c>
    </row>
    <row r="1955" spans="2:6" x14ac:dyDescent="0.2">
      <c r="B1955" s="665">
        <v>5</v>
      </c>
      <c r="C1955" s="656" t="s">
        <v>2074</v>
      </c>
      <c r="D1955" s="657" t="s">
        <v>5709</v>
      </c>
      <c r="E1955" s="651" t="s">
        <v>3833</v>
      </c>
      <c r="F1955" s="652" t="s">
        <v>4747</v>
      </c>
    </row>
    <row r="1956" spans="2:6" x14ac:dyDescent="0.2">
      <c r="B1956" s="665">
        <v>5</v>
      </c>
      <c r="C1956" s="656" t="s">
        <v>2075</v>
      </c>
      <c r="D1956" s="657" t="s">
        <v>5710</v>
      </c>
      <c r="E1956" s="651" t="s">
        <v>3833</v>
      </c>
      <c r="F1956" s="652" t="s">
        <v>4747</v>
      </c>
    </row>
    <row r="1957" spans="2:6" x14ac:dyDescent="0.2">
      <c r="B1957" s="665">
        <v>5</v>
      </c>
      <c r="C1957" s="656" t="s">
        <v>2076</v>
      </c>
      <c r="D1957" s="657" t="s">
        <v>5711</v>
      </c>
      <c r="E1957" s="651" t="s">
        <v>3833</v>
      </c>
      <c r="F1957" s="652" t="s">
        <v>4747</v>
      </c>
    </row>
    <row r="1958" spans="2:6" x14ac:dyDescent="0.2">
      <c r="B1958" s="665">
        <v>5</v>
      </c>
      <c r="C1958" s="656" t="s">
        <v>2077</v>
      </c>
      <c r="D1958" s="657" t="s">
        <v>5712</v>
      </c>
      <c r="E1958" s="651" t="s">
        <v>3833</v>
      </c>
      <c r="F1958" s="652" t="s">
        <v>4747</v>
      </c>
    </row>
    <row r="1959" spans="2:6" x14ac:dyDescent="0.2">
      <c r="B1959" s="665">
        <v>5</v>
      </c>
      <c r="C1959" s="656" t="s">
        <v>2078</v>
      </c>
      <c r="D1959" s="657" t="s">
        <v>5713</v>
      </c>
      <c r="E1959" s="651" t="s">
        <v>3833</v>
      </c>
      <c r="F1959" s="652" t="s">
        <v>4747</v>
      </c>
    </row>
    <row r="1960" spans="2:6" x14ac:dyDescent="0.2">
      <c r="B1960" s="665">
        <v>5</v>
      </c>
      <c r="C1960" s="656" t="s">
        <v>2079</v>
      </c>
      <c r="D1960" s="657" t="s">
        <v>5714</v>
      </c>
      <c r="E1960" s="651" t="s">
        <v>3833</v>
      </c>
      <c r="F1960" s="652" t="s">
        <v>4747</v>
      </c>
    </row>
    <row r="1961" spans="2:6" x14ac:dyDescent="0.2">
      <c r="B1961" s="665">
        <v>5</v>
      </c>
      <c r="C1961" s="656" t="s">
        <v>2080</v>
      </c>
      <c r="D1961" s="657" t="s">
        <v>5715</v>
      </c>
      <c r="E1961" s="651" t="s">
        <v>3833</v>
      </c>
      <c r="F1961" s="652" t="s">
        <v>4747</v>
      </c>
    </row>
    <row r="1962" spans="2:6" x14ac:dyDescent="0.2">
      <c r="B1962" s="665">
        <v>5</v>
      </c>
      <c r="C1962" s="656" t="s">
        <v>2081</v>
      </c>
      <c r="D1962" s="657" t="s">
        <v>5716</v>
      </c>
      <c r="E1962" s="651" t="s">
        <v>3833</v>
      </c>
      <c r="F1962" s="652" t="s">
        <v>4747</v>
      </c>
    </row>
    <row r="1963" spans="2:6" x14ac:dyDescent="0.2">
      <c r="B1963" s="665">
        <v>5</v>
      </c>
      <c r="C1963" s="656" t="s">
        <v>2082</v>
      </c>
      <c r="D1963" s="657" t="s">
        <v>5717</v>
      </c>
      <c r="E1963" s="651" t="s">
        <v>3833</v>
      </c>
      <c r="F1963" s="652" t="s">
        <v>4747</v>
      </c>
    </row>
    <row r="1964" spans="2:6" x14ac:dyDescent="0.2">
      <c r="B1964" s="665">
        <v>5</v>
      </c>
      <c r="C1964" s="656" t="s">
        <v>2083</v>
      </c>
      <c r="D1964" s="657" t="s">
        <v>5633</v>
      </c>
      <c r="E1964" s="651" t="s">
        <v>3833</v>
      </c>
      <c r="F1964" s="652" t="s">
        <v>4747</v>
      </c>
    </row>
    <row r="1965" spans="2:6" x14ac:dyDescent="0.2">
      <c r="B1965" s="665">
        <v>5</v>
      </c>
      <c r="C1965" s="656" t="s">
        <v>2084</v>
      </c>
      <c r="D1965" s="657" t="s">
        <v>5718</v>
      </c>
      <c r="E1965" s="651" t="s">
        <v>3833</v>
      </c>
      <c r="F1965" s="652" t="s">
        <v>4151</v>
      </c>
    </row>
    <row r="1966" spans="2:6" x14ac:dyDescent="0.2">
      <c r="B1966" s="665">
        <v>5</v>
      </c>
      <c r="C1966" s="656" t="s">
        <v>2085</v>
      </c>
      <c r="D1966" s="657" t="s">
        <v>5648</v>
      </c>
      <c r="E1966" s="651" t="s">
        <v>3833</v>
      </c>
      <c r="F1966" s="652" t="s">
        <v>3834</v>
      </c>
    </row>
    <row r="1967" spans="2:6" x14ac:dyDescent="0.2">
      <c r="B1967" s="665">
        <v>5</v>
      </c>
      <c r="C1967" s="656" t="s">
        <v>2086</v>
      </c>
      <c r="D1967" s="657" t="s">
        <v>5719</v>
      </c>
      <c r="E1967" s="651" t="s">
        <v>3833</v>
      </c>
      <c r="F1967" s="652" t="s">
        <v>4747</v>
      </c>
    </row>
    <row r="1968" spans="2:6" x14ac:dyDescent="0.2">
      <c r="B1968" s="665">
        <v>5</v>
      </c>
      <c r="C1968" s="656" t="s">
        <v>2087</v>
      </c>
      <c r="D1968" s="657" t="s">
        <v>5630</v>
      </c>
      <c r="E1968" s="651" t="s">
        <v>3833</v>
      </c>
      <c r="F1968" s="652" t="s">
        <v>4151</v>
      </c>
    </row>
    <row r="1969" spans="2:6" x14ac:dyDescent="0.2">
      <c r="B1969" s="665">
        <v>5</v>
      </c>
      <c r="C1969" s="656" t="s">
        <v>2088</v>
      </c>
      <c r="D1969" s="657" t="s">
        <v>5631</v>
      </c>
      <c r="E1969" s="651" t="s">
        <v>3833</v>
      </c>
      <c r="F1969" s="652" t="s">
        <v>4747</v>
      </c>
    </row>
    <row r="1970" spans="2:6" x14ac:dyDescent="0.2">
      <c r="B1970" s="665">
        <v>5</v>
      </c>
      <c r="C1970" s="656" t="s">
        <v>2089</v>
      </c>
      <c r="D1970" s="657" t="s">
        <v>5720</v>
      </c>
      <c r="E1970" s="651" t="s">
        <v>3833</v>
      </c>
      <c r="F1970" s="652" t="s">
        <v>4747</v>
      </c>
    </row>
    <row r="1971" spans="2:6" x14ac:dyDescent="0.2">
      <c r="B1971" s="665">
        <v>5</v>
      </c>
      <c r="C1971" s="656" t="s">
        <v>2090</v>
      </c>
      <c r="D1971" s="657" t="s">
        <v>5721</v>
      </c>
      <c r="E1971" s="651" t="s">
        <v>3833</v>
      </c>
      <c r="F1971" s="652" t="s">
        <v>3834</v>
      </c>
    </row>
    <row r="1972" spans="2:6" x14ac:dyDescent="0.2">
      <c r="B1972" s="665">
        <v>5</v>
      </c>
      <c r="C1972" s="656" t="s">
        <v>2091</v>
      </c>
      <c r="D1972" s="657" t="s">
        <v>5722</v>
      </c>
      <c r="E1972" s="651" t="s">
        <v>3833</v>
      </c>
      <c r="F1972" s="652" t="s">
        <v>3834</v>
      </c>
    </row>
    <row r="1973" spans="2:6" x14ac:dyDescent="0.2">
      <c r="B1973" s="665">
        <v>5</v>
      </c>
      <c r="C1973" s="656">
        <v>920005</v>
      </c>
      <c r="D1973" s="657" t="s">
        <v>4147</v>
      </c>
      <c r="E1973" s="651" t="s">
        <v>3837</v>
      </c>
      <c r="F1973" s="652" t="s">
        <v>4183</v>
      </c>
    </row>
    <row r="1974" spans="2:6" x14ac:dyDescent="0.2">
      <c r="B1974" s="665">
        <v>5</v>
      </c>
      <c r="C1974" s="656">
        <v>920105</v>
      </c>
      <c r="D1974" s="657" t="s">
        <v>4149</v>
      </c>
      <c r="E1974" s="651" t="s">
        <v>3837</v>
      </c>
      <c r="F1974" s="652" t="s">
        <v>4183</v>
      </c>
    </row>
    <row r="1975" spans="2:6" x14ac:dyDescent="0.2">
      <c r="B1975" s="665">
        <v>5</v>
      </c>
      <c r="C1975" s="656">
        <v>920205</v>
      </c>
      <c r="D1975" s="657" t="s">
        <v>4152</v>
      </c>
      <c r="E1975" s="651" t="s">
        <v>3837</v>
      </c>
      <c r="F1975" s="652" t="s">
        <v>4517</v>
      </c>
    </row>
    <row r="1976" spans="2:6" x14ac:dyDescent="0.2">
      <c r="B1976" s="665">
        <v>5</v>
      </c>
      <c r="C1976" s="656" t="s">
        <v>2092</v>
      </c>
      <c r="D1976" s="657" t="s">
        <v>5723</v>
      </c>
      <c r="E1976" s="651" t="s">
        <v>3833</v>
      </c>
      <c r="F1976" s="652" t="s">
        <v>4747</v>
      </c>
    </row>
    <row r="1977" spans="2:6" x14ac:dyDescent="0.2">
      <c r="B1977" s="665">
        <v>5</v>
      </c>
      <c r="C1977" s="656" t="s">
        <v>2093</v>
      </c>
      <c r="D1977" s="657" t="s">
        <v>5724</v>
      </c>
      <c r="E1977" s="651" t="s">
        <v>3833</v>
      </c>
      <c r="F1977" s="652" t="s">
        <v>4747</v>
      </c>
    </row>
    <row r="1978" spans="2:6" x14ac:dyDescent="0.2">
      <c r="B1978" s="665">
        <v>5</v>
      </c>
      <c r="C1978" s="656" t="s">
        <v>2094</v>
      </c>
      <c r="D1978" s="657" t="s">
        <v>5629</v>
      </c>
      <c r="E1978" s="651" t="s">
        <v>3833</v>
      </c>
      <c r="F1978" s="652" t="s">
        <v>4151</v>
      </c>
    </row>
    <row r="1979" spans="2:6" x14ac:dyDescent="0.2">
      <c r="B1979" s="665">
        <v>5</v>
      </c>
      <c r="C1979" s="656" t="s">
        <v>2095</v>
      </c>
      <c r="D1979" s="657" t="s">
        <v>5605</v>
      </c>
      <c r="E1979" s="651" t="s">
        <v>3833</v>
      </c>
      <c r="F1979" s="652" t="s">
        <v>4747</v>
      </c>
    </row>
    <row r="1980" spans="2:6" x14ac:dyDescent="0.2">
      <c r="B1980" s="665">
        <v>5</v>
      </c>
      <c r="C1980" s="656" t="s">
        <v>2096</v>
      </c>
      <c r="D1980" s="657" t="s">
        <v>5725</v>
      </c>
      <c r="E1980" s="651" t="s">
        <v>3833</v>
      </c>
      <c r="F1980" s="652" t="s">
        <v>3834</v>
      </c>
    </row>
    <row r="1981" spans="2:6" x14ac:dyDescent="0.2">
      <c r="B1981" s="665">
        <v>5</v>
      </c>
      <c r="C1981" s="656" t="s">
        <v>2097</v>
      </c>
      <c r="D1981" s="657" t="s">
        <v>5011</v>
      </c>
      <c r="E1981" s="651" t="s">
        <v>3833</v>
      </c>
      <c r="F1981" s="652" t="s">
        <v>3834</v>
      </c>
    </row>
    <row r="1982" spans="2:6" x14ac:dyDescent="0.2">
      <c r="B1982" s="665">
        <v>5</v>
      </c>
      <c r="C1982" s="656" t="s">
        <v>2098</v>
      </c>
      <c r="D1982" s="657" t="s">
        <v>5726</v>
      </c>
      <c r="E1982" s="651" t="s">
        <v>3833</v>
      </c>
      <c r="F1982" s="652" t="s">
        <v>3834</v>
      </c>
    </row>
    <row r="1983" spans="2:6" x14ac:dyDescent="0.2">
      <c r="B1983" s="665">
        <v>5</v>
      </c>
      <c r="C1983" s="656" t="s">
        <v>2099</v>
      </c>
      <c r="D1983" s="657" t="s">
        <v>5727</v>
      </c>
      <c r="E1983" s="651" t="s">
        <v>3833</v>
      </c>
      <c r="F1983" s="652" t="s">
        <v>3834</v>
      </c>
    </row>
    <row r="1984" spans="2:6" x14ac:dyDescent="0.2">
      <c r="B1984" s="665">
        <v>5</v>
      </c>
      <c r="C1984" s="656" t="s">
        <v>2100</v>
      </c>
      <c r="D1984" s="657" t="s">
        <v>5728</v>
      </c>
      <c r="E1984" s="651" t="s">
        <v>3833</v>
      </c>
      <c r="F1984" s="652" t="s">
        <v>3834</v>
      </c>
    </row>
    <row r="1985" spans="2:6" x14ac:dyDescent="0.2">
      <c r="B1985" s="665">
        <v>5</v>
      </c>
      <c r="C1985" s="656" t="s">
        <v>2101</v>
      </c>
      <c r="D1985" s="657" t="s">
        <v>5729</v>
      </c>
      <c r="E1985" s="651" t="s">
        <v>3833</v>
      </c>
      <c r="F1985" s="652" t="s">
        <v>3834</v>
      </c>
    </row>
    <row r="1986" spans="2:6" x14ac:dyDescent="0.2">
      <c r="B1986" s="665">
        <v>5</v>
      </c>
      <c r="C1986" s="656" t="s">
        <v>2102</v>
      </c>
      <c r="D1986" s="657" t="s">
        <v>5730</v>
      </c>
      <c r="E1986" s="651" t="s">
        <v>3833</v>
      </c>
      <c r="F1986" s="652" t="s">
        <v>3834</v>
      </c>
    </row>
    <row r="1987" spans="2:6" x14ac:dyDescent="0.2">
      <c r="B1987" s="665">
        <v>5</v>
      </c>
      <c r="C1987" s="656" t="s">
        <v>2103</v>
      </c>
      <c r="D1987" s="657" t="s">
        <v>5731</v>
      </c>
      <c r="E1987" s="651" t="s">
        <v>3833</v>
      </c>
      <c r="F1987" s="652" t="s">
        <v>4151</v>
      </c>
    </row>
    <row r="1988" spans="2:6" x14ac:dyDescent="0.2">
      <c r="B1988" s="665">
        <v>5</v>
      </c>
      <c r="C1988" s="656" t="s">
        <v>2104</v>
      </c>
      <c r="D1988" s="657" t="s">
        <v>5732</v>
      </c>
      <c r="E1988" s="651" t="s">
        <v>3833</v>
      </c>
      <c r="F1988" s="652" t="s">
        <v>4151</v>
      </c>
    </row>
    <row r="1989" spans="2:6" x14ac:dyDescent="0.2">
      <c r="B1989" s="665">
        <v>5</v>
      </c>
      <c r="C1989" s="656" t="s">
        <v>2105</v>
      </c>
      <c r="D1989" s="657" t="s">
        <v>5733</v>
      </c>
      <c r="E1989" s="651" t="s">
        <v>3833</v>
      </c>
      <c r="F1989" s="652" t="s">
        <v>4151</v>
      </c>
    </row>
    <row r="1990" spans="2:6" x14ac:dyDescent="0.2">
      <c r="B1990" s="665">
        <v>5</v>
      </c>
      <c r="C1990" s="656" t="s">
        <v>2106</v>
      </c>
      <c r="D1990" s="657" t="s">
        <v>5734</v>
      </c>
      <c r="E1990" s="651" t="s">
        <v>3833</v>
      </c>
      <c r="F1990" s="652" t="s">
        <v>4151</v>
      </c>
    </row>
    <row r="1991" spans="2:6" x14ac:dyDescent="0.2">
      <c r="B1991" s="665">
        <v>5</v>
      </c>
      <c r="C1991" s="656" t="s">
        <v>2107</v>
      </c>
      <c r="D1991" s="657" t="s">
        <v>5735</v>
      </c>
      <c r="E1991" s="651" t="s">
        <v>3833</v>
      </c>
      <c r="F1991" s="652" t="s">
        <v>3839</v>
      </c>
    </row>
    <row r="1992" spans="2:6" x14ac:dyDescent="0.2">
      <c r="B1992" s="665">
        <v>5</v>
      </c>
      <c r="C1992" s="656" t="s">
        <v>2108</v>
      </c>
      <c r="D1992" s="657" t="s">
        <v>5736</v>
      </c>
      <c r="E1992" s="651" t="s">
        <v>3833</v>
      </c>
      <c r="F1992" s="652" t="s">
        <v>4151</v>
      </c>
    </row>
    <row r="1993" spans="2:6" x14ac:dyDescent="0.2">
      <c r="B1993" s="665">
        <v>5</v>
      </c>
      <c r="C1993" s="656" t="s">
        <v>2109</v>
      </c>
      <c r="D1993" s="657" t="s">
        <v>5737</v>
      </c>
      <c r="E1993" s="651" t="s">
        <v>3833</v>
      </c>
      <c r="F1993" s="652" t="s">
        <v>4988</v>
      </c>
    </row>
    <row r="1994" spans="2:6" x14ac:dyDescent="0.2">
      <c r="B1994" s="665">
        <v>5</v>
      </c>
      <c r="C1994" s="656" t="s">
        <v>2110</v>
      </c>
      <c r="D1994" s="657" t="s">
        <v>5738</v>
      </c>
      <c r="E1994" s="651" t="s">
        <v>3833</v>
      </c>
      <c r="F1994" s="652" t="s">
        <v>4151</v>
      </c>
    </row>
    <row r="1995" spans="2:6" x14ac:dyDescent="0.2">
      <c r="B1995" s="665">
        <v>5</v>
      </c>
      <c r="C1995" s="656" t="s">
        <v>2111</v>
      </c>
      <c r="D1995" s="657" t="s">
        <v>5739</v>
      </c>
      <c r="E1995" s="651" t="s">
        <v>3833</v>
      </c>
      <c r="F1995" s="652" t="s">
        <v>4151</v>
      </c>
    </row>
    <row r="1996" spans="2:6" x14ac:dyDescent="0.2">
      <c r="B1996" s="665">
        <v>5</v>
      </c>
      <c r="C1996" s="656">
        <v>920405</v>
      </c>
      <c r="D1996" s="657" t="s">
        <v>4154</v>
      </c>
      <c r="E1996" s="651" t="s">
        <v>3837</v>
      </c>
      <c r="F1996" s="652" t="s">
        <v>4344</v>
      </c>
    </row>
    <row r="1997" spans="2:6" x14ac:dyDescent="0.2">
      <c r="B1997" s="665">
        <v>5</v>
      </c>
      <c r="C1997" s="656">
        <v>920505</v>
      </c>
      <c r="D1997" s="657" t="s">
        <v>4156</v>
      </c>
      <c r="E1997" s="651" t="s">
        <v>3837</v>
      </c>
      <c r="F1997" s="652" t="s">
        <v>3942</v>
      </c>
    </row>
    <row r="1998" spans="2:6" x14ac:dyDescent="0.2">
      <c r="B1998" s="665">
        <v>5</v>
      </c>
      <c r="C1998" s="656">
        <v>920605</v>
      </c>
      <c r="D1998" s="657" t="s">
        <v>4158</v>
      </c>
      <c r="E1998" s="651" t="s">
        <v>3837</v>
      </c>
      <c r="F1998" s="652" t="s">
        <v>3962</v>
      </c>
    </row>
    <row r="1999" spans="2:6" x14ac:dyDescent="0.2">
      <c r="B1999" s="665">
        <v>5</v>
      </c>
      <c r="C1999" s="656">
        <v>920705</v>
      </c>
      <c r="D1999" s="657" t="s">
        <v>4161</v>
      </c>
      <c r="E1999" s="651" t="s">
        <v>3837</v>
      </c>
      <c r="F1999" s="652" t="s">
        <v>4180</v>
      </c>
    </row>
    <row r="2000" spans="2:6" x14ac:dyDescent="0.2">
      <c r="B2000" s="665">
        <v>5</v>
      </c>
      <c r="C2000" s="656">
        <v>921005</v>
      </c>
      <c r="D2000" s="657" t="s">
        <v>4164</v>
      </c>
      <c r="E2000" s="651" t="s">
        <v>3837</v>
      </c>
      <c r="F2000" s="652" t="s">
        <v>4174</v>
      </c>
    </row>
    <row r="2001" spans="2:6" x14ac:dyDescent="0.2">
      <c r="B2001" s="665">
        <v>5</v>
      </c>
      <c r="C2001" s="656">
        <v>921105</v>
      </c>
      <c r="D2001" s="657" t="s">
        <v>4166</v>
      </c>
      <c r="E2001" s="651" t="s">
        <v>3837</v>
      </c>
      <c r="F2001" s="652" t="s">
        <v>4518</v>
      </c>
    </row>
    <row r="2002" spans="2:6" x14ac:dyDescent="0.2">
      <c r="B2002" s="665">
        <v>5</v>
      </c>
      <c r="C2002" s="656">
        <v>921205</v>
      </c>
      <c r="D2002" s="657" t="s">
        <v>4168</v>
      </c>
      <c r="E2002" s="651" t="s">
        <v>3837</v>
      </c>
      <c r="F2002" s="652" t="s">
        <v>4458</v>
      </c>
    </row>
    <row r="2003" spans="2:6" x14ac:dyDescent="0.2">
      <c r="B2003" s="665">
        <v>5</v>
      </c>
      <c r="C2003" s="656">
        <v>921305</v>
      </c>
      <c r="D2003" s="657" t="s">
        <v>4170</v>
      </c>
      <c r="E2003" s="651" t="s">
        <v>3837</v>
      </c>
      <c r="F2003" s="652" t="s">
        <v>4747</v>
      </c>
    </row>
    <row r="2004" spans="2:6" x14ac:dyDescent="0.2">
      <c r="B2004" s="665">
        <v>5</v>
      </c>
      <c r="C2004" s="656">
        <v>921505</v>
      </c>
      <c r="D2004" s="657" t="s">
        <v>4172</v>
      </c>
      <c r="E2004" s="651" t="s">
        <v>3837</v>
      </c>
      <c r="F2004" s="652" t="s">
        <v>4833</v>
      </c>
    </row>
    <row r="2005" spans="2:6" x14ac:dyDescent="0.2">
      <c r="B2005" s="665">
        <v>5</v>
      </c>
      <c r="C2005" s="656">
        <v>921605</v>
      </c>
      <c r="D2005" s="657" t="s">
        <v>4175</v>
      </c>
      <c r="E2005" s="651" t="s">
        <v>3837</v>
      </c>
      <c r="F2005" s="652" t="s">
        <v>4024</v>
      </c>
    </row>
    <row r="2006" spans="2:6" x14ac:dyDescent="0.2">
      <c r="B2006" s="665">
        <v>5</v>
      </c>
      <c r="C2006" s="656">
        <v>921705</v>
      </c>
      <c r="D2006" s="657" t="s">
        <v>3001</v>
      </c>
      <c r="E2006" s="651" t="s">
        <v>3837</v>
      </c>
      <c r="F2006" s="652" t="s">
        <v>4275</v>
      </c>
    </row>
    <row r="2007" spans="2:6" x14ac:dyDescent="0.2">
      <c r="B2007" s="665">
        <v>5</v>
      </c>
      <c r="C2007" s="656">
        <v>921905</v>
      </c>
      <c r="D2007" s="657" t="s">
        <v>4178</v>
      </c>
      <c r="E2007" s="651" t="s">
        <v>3837</v>
      </c>
      <c r="F2007" s="652" t="s">
        <v>4455</v>
      </c>
    </row>
    <row r="2008" spans="2:6" x14ac:dyDescent="0.2">
      <c r="B2008" s="665">
        <v>5</v>
      </c>
      <c r="C2008" s="656" t="s">
        <v>2112</v>
      </c>
      <c r="D2008" s="657" t="s">
        <v>4531</v>
      </c>
      <c r="E2008" s="651" t="s">
        <v>3833</v>
      </c>
      <c r="F2008" s="652" t="s">
        <v>3834</v>
      </c>
    </row>
    <row r="2009" spans="2:6" x14ac:dyDescent="0.2">
      <c r="B2009" s="665">
        <v>5</v>
      </c>
      <c r="C2009" s="656" t="s">
        <v>2113</v>
      </c>
      <c r="D2009" s="657" t="s">
        <v>5740</v>
      </c>
      <c r="E2009" s="651" t="s">
        <v>3833</v>
      </c>
      <c r="F2009" s="652" t="s">
        <v>3834</v>
      </c>
    </row>
    <row r="2010" spans="2:6" x14ac:dyDescent="0.2">
      <c r="B2010" s="665">
        <v>5</v>
      </c>
      <c r="C2010" s="656" t="s">
        <v>2114</v>
      </c>
      <c r="D2010" s="657" t="s">
        <v>5741</v>
      </c>
      <c r="E2010" s="651" t="s">
        <v>3833</v>
      </c>
      <c r="F2010" s="652" t="s">
        <v>3834</v>
      </c>
    </row>
    <row r="2011" spans="2:6" x14ac:dyDescent="0.2">
      <c r="B2011" s="665">
        <v>5</v>
      </c>
      <c r="C2011" s="656" t="s">
        <v>2115</v>
      </c>
      <c r="D2011" s="657" t="s">
        <v>5742</v>
      </c>
      <c r="E2011" s="651" t="s">
        <v>3833</v>
      </c>
      <c r="F2011" s="652" t="s">
        <v>3834</v>
      </c>
    </row>
    <row r="2012" spans="2:6" x14ac:dyDescent="0.2">
      <c r="B2012" s="665">
        <v>5</v>
      </c>
      <c r="C2012" s="656" t="s">
        <v>2116</v>
      </c>
      <c r="D2012" s="657" t="s">
        <v>5743</v>
      </c>
      <c r="E2012" s="651" t="s">
        <v>3833</v>
      </c>
      <c r="F2012" s="652" t="s">
        <v>4151</v>
      </c>
    </row>
    <row r="2013" spans="2:6" x14ac:dyDescent="0.2">
      <c r="B2013" s="665">
        <v>5</v>
      </c>
      <c r="C2013" s="656" t="s">
        <v>2117</v>
      </c>
      <c r="D2013" s="657" t="s">
        <v>5744</v>
      </c>
      <c r="E2013" s="651" t="s">
        <v>3833</v>
      </c>
      <c r="F2013" s="652" t="s">
        <v>4151</v>
      </c>
    </row>
    <row r="2014" spans="2:6" x14ac:dyDescent="0.2">
      <c r="B2014" s="665">
        <v>5</v>
      </c>
      <c r="C2014" s="656" t="s">
        <v>2118</v>
      </c>
      <c r="D2014" s="657" t="s">
        <v>5745</v>
      </c>
      <c r="E2014" s="651" t="s">
        <v>3833</v>
      </c>
      <c r="F2014" s="652" t="s">
        <v>3834</v>
      </c>
    </row>
    <row r="2015" spans="2:6" x14ac:dyDescent="0.2">
      <c r="B2015" s="665">
        <v>5</v>
      </c>
      <c r="C2015" s="656" t="s">
        <v>2119</v>
      </c>
      <c r="D2015" s="657" t="s">
        <v>5746</v>
      </c>
      <c r="E2015" s="651" t="s">
        <v>3833</v>
      </c>
      <c r="F2015" s="652" t="s">
        <v>3834</v>
      </c>
    </row>
    <row r="2016" spans="2:6" x14ac:dyDescent="0.2">
      <c r="B2016" s="665">
        <v>5</v>
      </c>
      <c r="C2016" s="656" t="s">
        <v>2120</v>
      </c>
      <c r="D2016" s="657" t="s">
        <v>5747</v>
      </c>
      <c r="E2016" s="651" t="s">
        <v>3833</v>
      </c>
      <c r="F2016" s="652" t="s">
        <v>3834</v>
      </c>
    </row>
    <row r="2017" spans="2:6" x14ac:dyDescent="0.2">
      <c r="B2017" s="665">
        <v>5</v>
      </c>
      <c r="C2017" s="656" t="s">
        <v>2121</v>
      </c>
      <c r="D2017" s="657" t="s">
        <v>5748</v>
      </c>
      <c r="E2017" s="651" t="s">
        <v>3833</v>
      </c>
      <c r="F2017" s="652" t="s">
        <v>3834</v>
      </c>
    </row>
    <row r="2018" spans="2:6" x14ac:dyDescent="0.2">
      <c r="B2018" s="665">
        <v>5</v>
      </c>
      <c r="C2018" s="656" t="s">
        <v>2122</v>
      </c>
      <c r="D2018" s="657" t="s">
        <v>5749</v>
      </c>
      <c r="E2018" s="651" t="s">
        <v>3833</v>
      </c>
      <c r="F2018" s="652" t="s">
        <v>4127</v>
      </c>
    </row>
    <row r="2019" spans="2:6" x14ac:dyDescent="0.2">
      <c r="B2019" s="665">
        <v>5</v>
      </c>
      <c r="C2019" s="656" t="s">
        <v>2123</v>
      </c>
      <c r="D2019" s="657" t="s">
        <v>4305</v>
      </c>
      <c r="E2019" s="651" t="s">
        <v>3833</v>
      </c>
      <c r="F2019" s="652" t="s">
        <v>4127</v>
      </c>
    </row>
    <row r="2020" spans="2:6" x14ac:dyDescent="0.2">
      <c r="B2020" s="665">
        <v>5</v>
      </c>
      <c r="C2020" s="656" t="s">
        <v>2124</v>
      </c>
      <c r="D2020" s="657" t="s">
        <v>4499</v>
      </c>
      <c r="E2020" s="651" t="s">
        <v>3833</v>
      </c>
      <c r="F2020" s="652" t="s">
        <v>3834</v>
      </c>
    </row>
    <row r="2021" spans="2:6" x14ac:dyDescent="0.2">
      <c r="B2021" s="665">
        <v>5</v>
      </c>
      <c r="C2021" s="656" t="s">
        <v>2125</v>
      </c>
      <c r="D2021" s="657" t="s">
        <v>5750</v>
      </c>
      <c r="E2021" s="651" t="s">
        <v>3833</v>
      </c>
      <c r="F2021" s="652" t="s">
        <v>3834</v>
      </c>
    </row>
    <row r="2022" spans="2:6" x14ac:dyDescent="0.2">
      <c r="B2022" s="665">
        <v>5</v>
      </c>
      <c r="C2022" s="656" t="s">
        <v>2126</v>
      </c>
      <c r="D2022" s="657" t="s">
        <v>5751</v>
      </c>
      <c r="E2022" s="651" t="s">
        <v>3833</v>
      </c>
      <c r="F2022" s="652" t="s">
        <v>4151</v>
      </c>
    </row>
    <row r="2023" spans="2:6" x14ac:dyDescent="0.2">
      <c r="B2023" s="665">
        <v>5</v>
      </c>
      <c r="C2023" s="656" t="s">
        <v>2127</v>
      </c>
      <c r="D2023" s="657" t="s">
        <v>5752</v>
      </c>
      <c r="E2023" s="651" t="s">
        <v>3833</v>
      </c>
      <c r="F2023" s="652" t="s">
        <v>3834</v>
      </c>
    </row>
    <row r="2024" spans="2:6" x14ac:dyDescent="0.2">
      <c r="B2024" s="665">
        <v>5</v>
      </c>
      <c r="C2024" s="656" t="s">
        <v>2128</v>
      </c>
      <c r="D2024" s="657" t="s">
        <v>5753</v>
      </c>
      <c r="E2024" s="651" t="s">
        <v>3833</v>
      </c>
      <c r="F2024" s="652" t="s">
        <v>4151</v>
      </c>
    </row>
    <row r="2025" spans="2:6" x14ac:dyDescent="0.2">
      <c r="B2025" s="665">
        <v>5</v>
      </c>
      <c r="C2025" s="656" t="s">
        <v>2129</v>
      </c>
      <c r="D2025" s="657" t="s">
        <v>5754</v>
      </c>
      <c r="E2025" s="651" t="s">
        <v>3833</v>
      </c>
      <c r="F2025" s="652" t="s">
        <v>4151</v>
      </c>
    </row>
    <row r="2026" spans="2:6" x14ac:dyDescent="0.2">
      <c r="B2026" s="665">
        <v>5</v>
      </c>
      <c r="C2026" s="656">
        <v>922005</v>
      </c>
      <c r="D2026" s="657" t="s">
        <v>4181</v>
      </c>
      <c r="E2026" s="651" t="s">
        <v>3837</v>
      </c>
      <c r="F2026" s="652" t="s">
        <v>3852</v>
      </c>
    </row>
    <row r="2027" spans="2:6" x14ac:dyDescent="0.2">
      <c r="B2027" s="665">
        <v>5</v>
      </c>
      <c r="C2027" s="656">
        <v>922105</v>
      </c>
      <c r="D2027" s="657" t="s">
        <v>4184</v>
      </c>
      <c r="E2027" s="651" t="s">
        <v>3837</v>
      </c>
      <c r="F2027" s="652" t="s">
        <v>4219</v>
      </c>
    </row>
    <row r="2028" spans="2:6" x14ac:dyDescent="0.2">
      <c r="B2028" s="665">
        <v>5</v>
      </c>
      <c r="C2028" s="656">
        <v>922205</v>
      </c>
      <c r="D2028" s="657" t="s">
        <v>4186</v>
      </c>
      <c r="E2028" s="651" t="s">
        <v>3837</v>
      </c>
      <c r="F2028" s="652" t="s">
        <v>4568</v>
      </c>
    </row>
    <row r="2029" spans="2:6" x14ac:dyDescent="0.2">
      <c r="B2029" s="665">
        <v>5</v>
      </c>
      <c r="C2029" s="656">
        <v>922305</v>
      </c>
      <c r="D2029" s="657" t="s">
        <v>4188</v>
      </c>
      <c r="E2029" s="651" t="s">
        <v>3837</v>
      </c>
      <c r="F2029" s="652" t="s">
        <v>3962</v>
      </c>
    </row>
    <row r="2030" spans="2:6" x14ac:dyDescent="0.2">
      <c r="B2030" s="665">
        <v>5</v>
      </c>
      <c r="C2030" s="656">
        <v>922405</v>
      </c>
      <c r="D2030" s="657" t="s">
        <v>3012</v>
      </c>
      <c r="E2030" s="651" t="s">
        <v>3837</v>
      </c>
      <c r="F2030" s="652" t="s">
        <v>3915</v>
      </c>
    </row>
    <row r="2031" spans="2:6" x14ac:dyDescent="0.2">
      <c r="B2031" s="665">
        <v>5</v>
      </c>
      <c r="C2031" s="656">
        <v>922505</v>
      </c>
      <c r="D2031" s="657" t="s">
        <v>4191</v>
      </c>
      <c r="E2031" s="651" t="s">
        <v>3837</v>
      </c>
      <c r="F2031" s="652" t="s">
        <v>4373</v>
      </c>
    </row>
    <row r="2032" spans="2:6" x14ac:dyDescent="0.2">
      <c r="B2032" s="665">
        <v>5</v>
      </c>
      <c r="C2032" s="656">
        <v>922605</v>
      </c>
      <c r="D2032" s="657" t="s">
        <v>4193</v>
      </c>
      <c r="E2032" s="651" t="s">
        <v>3837</v>
      </c>
      <c r="F2032" s="652" t="s">
        <v>4183</v>
      </c>
    </row>
    <row r="2033" spans="2:6" x14ac:dyDescent="0.2">
      <c r="B2033" s="665">
        <v>5</v>
      </c>
      <c r="C2033" s="656">
        <v>922705</v>
      </c>
      <c r="D2033" s="657" t="s">
        <v>4195</v>
      </c>
      <c r="E2033" s="651" t="s">
        <v>3837</v>
      </c>
      <c r="F2033" s="652" t="s">
        <v>4436</v>
      </c>
    </row>
    <row r="2034" spans="2:6" x14ac:dyDescent="0.2">
      <c r="B2034" s="665">
        <v>5</v>
      </c>
      <c r="C2034" s="656">
        <v>922805</v>
      </c>
      <c r="D2034" s="657" t="s">
        <v>4197</v>
      </c>
      <c r="E2034" s="651" t="s">
        <v>3837</v>
      </c>
      <c r="F2034" s="652" t="s">
        <v>3937</v>
      </c>
    </row>
    <row r="2035" spans="2:6" x14ac:dyDescent="0.2">
      <c r="B2035" s="665">
        <v>5</v>
      </c>
      <c r="C2035" s="656">
        <v>922905</v>
      </c>
      <c r="D2035" s="657" t="s">
        <v>4199</v>
      </c>
      <c r="E2035" s="651" t="s">
        <v>3837</v>
      </c>
      <c r="F2035" s="652" t="s">
        <v>4539</v>
      </c>
    </row>
    <row r="2036" spans="2:6" x14ac:dyDescent="0.2">
      <c r="B2036" s="665">
        <v>5</v>
      </c>
      <c r="C2036" s="656">
        <v>923005</v>
      </c>
      <c r="D2036" s="657" t="s">
        <v>4201</v>
      </c>
      <c r="E2036" s="651" t="s">
        <v>3837</v>
      </c>
      <c r="F2036" s="652" t="s">
        <v>4447</v>
      </c>
    </row>
    <row r="2037" spans="2:6" x14ac:dyDescent="0.2">
      <c r="B2037" s="665">
        <v>5</v>
      </c>
      <c r="C2037" s="656">
        <v>923105</v>
      </c>
      <c r="D2037" s="657" t="s">
        <v>4204</v>
      </c>
      <c r="E2037" s="651" t="s">
        <v>3837</v>
      </c>
      <c r="F2037" s="652" t="s">
        <v>4235</v>
      </c>
    </row>
    <row r="2038" spans="2:6" x14ac:dyDescent="0.2">
      <c r="B2038" s="665">
        <v>5</v>
      </c>
      <c r="C2038" s="656">
        <v>923205</v>
      </c>
      <c r="D2038" s="657" t="s">
        <v>4206</v>
      </c>
      <c r="E2038" s="651" t="s">
        <v>3837</v>
      </c>
      <c r="F2038" s="652" t="s">
        <v>4517</v>
      </c>
    </row>
    <row r="2039" spans="2:6" x14ac:dyDescent="0.2">
      <c r="B2039" s="665">
        <v>5</v>
      </c>
      <c r="C2039" s="656">
        <v>923305</v>
      </c>
      <c r="D2039" s="657" t="s">
        <v>3987</v>
      </c>
      <c r="E2039" s="651" t="s">
        <v>3837</v>
      </c>
      <c r="F2039" s="652" t="s">
        <v>4754</v>
      </c>
    </row>
    <row r="2040" spans="2:6" x14ac:dyDescent="0.2">
      <c r="B2040" s="665">
        <v>5</v>
      </c>
      <c r="C2040" s="656" t="s">
        <v>2130</v>
      </c>
      <c r="D2040" s="657" t="s">
        <v>5755</v>
      </c>
      <c r="E2040" s="651" t="s">
        <v>3833</v>
      </c>
      <c r="F2040" s="652" t="s">
        <v>3860</v>
      </c>
    </row>
    <row r="2041" spans="2:6" x14ac:dyDescent="0.2">
      <c r="B2041" s="665">
        <v>5</v>
      </c>
      <c r="C2041" s="656" t="s">
        <v>2131</v>
      </c>
      <c r="D2041" s="657" t="s">
        <v>5756</v>
      </c>
      <c r="E2041" s="651" t="s">
        <v>3833</v>
      </c>
      <c r="F2041" s="652" t="s">
        <v>3834</v>
      </c>
    </row>
    <row r="2042" spans="2:6" x14ac:dyDescent="0.2">
      <c r="B2042" s="665">
        <v>5</v>
      </c>
      <c r="C2042" s="656" t="s">
        <v>2132</v>
      </c>
      <c r="D2042" s="657" t="s">
        <v>5757</v>
      </c>
      <c r="E2042" s="651" t="s">
        <v>3833</v>
      </c>
      <c r="F2042" s="652" t="s">
        <v>3834</v>
      </c>
    </row>
    <row r="2043" spans="2:6" x14ac:dyDescent="0.2">
      <c r="B2043" s="665">
        <v>5</v>
      </c>
      <c r="C2043" s="656" t="s">
        <v>2133</v>
      </c>
      <c r="D2043" s="657" t="s">
        <v>4980</v>
      </c>
      <c r="E2043" s="651" t="s">
        <v>3833</v>
      </c>
      <c r="F2043" s="652" t="s">
        <v>3834</v>
      </c>
    </row>
    <row r="2044" spans="2:6" x14ac:dyDescent="0.2">
      <c r="B2044" s="665">
        <v>5</v>
      </c>
      <c r="C2044" s="656" t="s">
        <v>2134</v>
      </c>
      <c r="D2044" s="657" t="s">
        <v>5637</v>
      </c>
      <c r="E2044" s="651" t="s">
        <v>3833</v>
      </c>
      <c r="F2044" s="652" t="s">
        <v>3839</v>
      </c>
    </row>
    <row r="2045" spans="2:6" x14ac:dyDescent="0.2">
      <c r="B2045" s="665">
        <v>5</v>
      </c>
      <c r="C2045" s="656" t="s">
        <v>2135</v>
      </c>
      <c r="D2045" s="657" t="s">
        <v>5742</v>
      </c>
      <c r="E2045" s="651" t="s">
        <v>3833</v>
      </c>
      <c r="F2045" s="652" t="s">
        <v>3834</v>
      </c>
    </row>
    <row r="2046" spans="2:6" x14ac:dyDescent="0.2">
      <c r="B2046" s="665">
        <v>5</v>
      </c>
      <c r="C2046" s="656" t="s">
        <v>2136</v>
      </c>
      <c r="D2046" s="657" t="s">
        <v>5758</v>
      </c>
      <c r="E2046" s="651" t="s">
        <v>3833</v>
      </c>
      <c r="F2046" s="652" t="s">
        <v>3834</v>
      </c>
    </row>
    <row r="2047" spans="2:6" x14ac:dyDescent="0.2">
      <c r="B2047" s="665">
        <v>5</v>
      </c>
      <c r="C2047" s="656" t="s">
        <v>2137</v>
      </c>
      <c r="D2047" s="657" t="s">
        <v>5759</v>
      </c>
      <c r="E2047" s="651" t="s">
        <v>3833</v>
      </c>
      <c r="F2047" s="652" t="s">
        <v>3834</v>
      </c>
    </row>
    <row r="2048" spans="2:6" x14ac:dyDescent="0.2">
      <c r="B2048" s="665">
        <v>5</v>
      </c>
      <c r="C2048" s="656" t="s">
        <v>2138</v>
      </c>
      <c r="D2048" s="657" t="s">
        <v>5760</v>
      </c>
      <c r="E2048" s="651" t="s">
        <v>3833</v>
      </c>
      <c r="F2048" s="652" t="s">
        <v>3834</v>
      </c>
    </row>
    <row r="2049" spans="2:6" x14ac:dyDescent="0.2">
      <c r="B2049" s="665">
        <v>5</v>
      </c>
      <c r="C2049" s="656" t="s">
        <v>2139</v>
      </c>
      <c r="D2049" s="657" t="s">
        <v>5761</v>
      </c>
      <c r="E2049" s="651" t="s">
        <v>3833</v>
      </c>
      <c r="F2049" s="652" t="s">
        <v>3834</v>
      </c>
    </row>
    <row r="2050" spans="2:6" x14ac:dyDescent="0.2">
      <c r="B2050" s="665">
        <v>5</v>
      </c>
      <c r="C2050" s="656" t="s">
        <v>2140</v>
      </c>
      <c r="D2050" s="657" t="s">
        <v>5762</v>
      </c>
      <c r="E2050" s="651" t="s">
        <v>3833</v>
      </c>
      <c r="F2050" s="652" t="s">
        <v>3834</v>
      </c>
    </row>
    <row r="2051" spans="2:6" x14ac:dyDescent="0.2">
      <c r="B2051" s="665">
        <v>5</v>
      </c>
      <c r="C2051" s="656" t="s">
        <v>2141</v>
      </c>
      <c r="D2051" s="657" t="s">
        <v>5763</v>
      </c>
      <c r="E2051" s="651" t="s">
        <v>3833</v>
      </c>
      <c r="F2051" s="652" t="s">
        <v>3834</v>
      </c>
    </row>
    <row r="2052" spans="2:6" x14ac:dyDescent="0.2">
      <c r="B2052" s="665">
        <v>5</v>
      </c>
      <c r="C2052" s="656" t="s">
        <v>2142</v>
      </c>
      <c r="D2052" s="657" t="s">
        <v>5764</v>
      </c>
      <c r="E2052" s="651" t="s">
        <v>3833</v>
      </c>
      <c r="F2052" s="652" t="s">
        <v>3834</v>
      </c>
    </row>
    <row r="2053" spans="2:6" x14ac:dyDescent="0.2">
      <c r="B2053" s="665">
        <v>5</v>
      </c>
      <c r="C2053" s="656" t="s">
        <v>2143</v>
      </c>
      <c r="D2053" s="657" t="s">
        <v>5765</v>
      </c>
      <c r="E2053" s="651" t="s">
        <v>3833</v>
      </c>
      <c r="F2053" s="652" t="s">
        <v>3834</v>
      </c>
    </row>
    <row r="2054" spans="2:6" x14ac:dyDescent="0.2">
      <c r="B2054" s="665">
        <v>5</v>
      </c>
      <c r="C2054" s="656" t="s">
        <v>2144</v>
      </c>
      <c r="D2054" s="657" t="s">
        <v>5766</v>
      </c>
      <c r="E2054" s="651" t="s">
        <v>3833</v>
      </c>
      <c r="F2054" s="652" t="s">
        <v>3834</v>
      </c>
    </row>
    <row r="2055" spans="2:6" x14ac:dyDescent="0.2">
      <c r="B2055" s="665">
        <v>5</v>
      </c>
      <c r="C2055" s="656" t="s">
        <v>2145</v>
      </c>
      <c r="D2055" s="657" t="s">
        <v>5648</v>
      </c>
      <c r="E2055" s="651" t="s">
        <v>3833</v>
      </c>
      <c r="F2055" s="652" t="s">
        <v>3834</v>
      </c>
    </row>
    <row r="2056" spans="2:6" x14ac:dyDescent="0.2">
      <c r="B2056" s="665">
        <v>5</v>
      </c>
      <c r="C2056" s="656" t="s">
        <v>2146</v>
      </c>
      <c r="D2056" s="657" t="s">
        <v>5767</v>
      </c>
      <c r="E2056" s="651" t="s">
        <v>3833</v>
      </c>
      <c r="F2056" s="652" t="s">
        <v>3834</v>
      </c>
    </row>
    <row r="2057" spans="2:6" x14ac:dyDescent="0.2">
      <c r="B2057" s="665">
        <v>5</v>
      </c>
      <c r="C2057" s="656" t="s">
        <v>2147</v>
      </c>
      <c r="D2057" s="657" t="s">
        <v>5768</v>
      </c>
      <c r="E2057" s="651" t="s">
        <v>3833</v>
      </c>
      <c r="F2057" s="652" t="s">
        <v>3834</v>
      </c>
    </row>
    <row r="2058" spans="2:6" x14ac:dyDescent="0.2">
      <c r="B2058" s="665">
        <v>5</v>
      </c>
      <c r="C2058" s="656" t="s">
        <v>2148</v>
      </c>
      <c r="D2058" s="657" t="s">
        <v>5769</v>
      </c>
      <c r="E2058" s="651" t="s">
        <v>3833</v>
      </c>
      <c r="F2058" s="652" t="s">
        <v>4151</v>
      </c>
    </row>
    <row r="2059" spans="2:6" x14ac:dyDescent="0.2">
      <c r="B2059" s="665">
        <v>5</v>
      </c>
      <c r="C2059" s="656">
        <v>923405</v>
      </c>
      <c r="D2059" s="657" t="s">
        <v>4211</v>
      </c>
      <c r="E2059" s="651" t="s">
        <v>3837</v>
      </c>
      <c r="F2059" s="652" t="s">
        <v>4517</v>
      </c>
    </row>
    <row r="2060" spans="2:6" x14ac:dyDescent="0.2">
      <c r="B2060" s="665">
        <v>5</v>
      </c>
      <c r="C2060" s="656">
        <v>923505</v>
      </c>
      <c r="D2060" s="657" t="s">
        <v>4213</v>
      </c>
      <c r="E2060" s="651" t="s">
        <v>3837</v>
      </c>
      <c r="F2060" s="652" t="s">
        <v>4603</v>
      </c>
    </row>
    <row r="2061" spans="2:6" x14ac:dyDescent="0.2">
      <c r="B2061" s="665">
        <v>5</v>
      </c>
      <c r="C2061" s="656">
        <v>923605</v>
      </c>
      <c r="D2061" s="657" t="s">
        <v>4215</v>
      </c>
      <c r="E2061" s="651" t="s">
        <v>3837</v>
      </c>
      <c r="F2061" s="652" t="s">
        <v>3917</v>
      </c>
    </row>
    <row r="2062" spans="2:6" x14ac:dyDescent="0.2">
      <c r="B2062" s="665">
        <v>5</v>
      </c>
      <c r="C2062" s="656">
        <v>923705</v>
      </c>
      <c r="D2062" s="657" t="s">
        <v>4217</v>
      </c>
      <c r="E2062" s="651" t="s">
        <v>3837</v>
      </c>
      <c r="F2062" s="652" t="s">
        <v>4169</v>
      </c>
    </row>
    <row r="2063" spans="2:6" x14ac:dyDescent="0.2">
      <c r="B2063" s="665">
        <v>5</v>
      </c>
      <c r="C2063" s="656">
        <v>923805</v>
      </c>
      <c r="D2063" s="657" t="s">
        <v>4220</v>
      </c>
      <c r="E2063" s="651" t="s">
        <v>3837</v>
      </c>
      <c r="F2063" s="652" t="s">
        <v>3976</v>
      </c>
    </row>
    <row r="2064" spans="2:6" x14ac:dyDescent="0.2">
      <c r="B2064" s="665">
        <v>5</v>
      </c>
      <c r="C2064" s="656" t="s">
        <v>2149</v>
      </c>
      <c r="D2064" s="657" t="s">
        <v>5770</v>
      </c>
      <c r="E2064" s="651" t="s">
        <v>3833</v>
      </c>
      <c r="F2064" s="652" t="s">
        <v>3834</v>
      </c>
    </row>
    <row r="2065" spans="2:6" x14ac:dyDescent="0.2">
      <c r="B2065" s="665">
        <v>5</v>
      </c>
      <c r="C2065" s="656" t="s">
        <v>2150</v>
      </c>
      <c r="D2065" s="657" t="s">
        <v>5771</v>
      </c>
      <c r="E2065" s="651" t="s">
        <v>3833</v>
      </c>
      <c r="F2065" s="652" t="s">
        <v>4151</v>
      </c>
    </row>
    <row r="2066" spans="2:6" x14ac:dyDescent="0.2">
      <c r="B2066" s="665">
        <v>5</v>
      </c>
      <c r="C2066" s="656" t="s">
        <v>2151</v>
      </c>
      <c r="D2066" s="657" t="s">
        <v>5772</v>
      </c>
      <c r="E2066" s="651" t="s">
        <v>3833</v>
      </c>
      <c r="F2066" s="652" t="s">
        <v>4151</v>
      </c>
    </row>
    <row r="2067" spans="2:6" x14ac:dyDescent="0.2">
      <c r="B2067" s="665">
        <v>5</v>
      </c>
      <c r="C2067" s="656" t="s">
        <v>2152</v>
      </c>
      <c r="D2067" s="657" t="s">
        <v>4409</v>
      </c>
      <c r="E2067" s="651" t="s">
        <v>3833</v>
      </c>
      <c r="F2067" s="652" t="s">
        <v>4241</v>
      </c>
    </row>
    <row r="2068" spans="2:6" x14ac:dyDescent="0.2">
      <c r="B2068" s="665">
        <v>5</v>
      </c>
      <c r="C2068" s="656" t="s">
        <v>2153</v>
      </c>
      <c r="D2068" s="657" t="s">
        <v>5773</v>
      </c>
      <c r="E2068" s="651" t="s">
        <v>3833</v>
      </c>
      <c r="F2068" s="652" t="s">
        <v>4151</v>
      </c>
    </row>
    <row r="2069" spans="2:6" x14ac:dyDescent="0.2">
      <c r="B2069" s="665">
        <v>5</v>
      </c>
      <c r="C2069" s="656" t="s">
        <v>2154</v>
      </c>
      <c r="D2069" s="657" t="s">
        <v>5645</v>
      </c>
      <c r="E2069" s="651" t="s">
        <v>3833</v>
      </c>
      <c r="F2069" s="652" t="s">
        <v>4151</v>
      </c>
    </row>
    <row r="2070" spans="2:6" x14ac:dyDescent="0.2">
      <c r="B2070" s="665">
        <v>5</v>
      </c>
      <c r="C2070" s="656" t="s">
        <v>2155</v>
      </c>
      <c r="D2070" s="657" t="s">
        <v>5774</v>
      </c>
      <c r="E2070" s="651" t="s">
        <v>3833</v>
      </c>
      <c r="F2070" s="652" t="s">
        <v>4151</v>
      </c>
    </row>
    <row r="2071" spans="2:6" x14ac:dyDescent="0.2">
      <c r="B2071" s="665">
        <v>5</v>
      </c>
      <c r="C2071" s="656" t="s">
        <v>2156</v>
      </c>
      <c r="D2071" s="657" t="s">
        <v>5775</v>
      </c>
      <c r="E2071" s="651" t="s">
        <v>3833</v>
      </c>
      <c r="F2071" s="652" t="s">
        <v>4580</v>
      </c>
    </row>
    <row r="2072" spans="2:6" x14ac:dyDescent="0.2">
      <c r="B2072" s="665">
        <v>5</v>
      </c>
      <c r="C2072" s="656" t="s">
        <v>2157</v>
      </c>
      <c r="D2072" s="657" t="s">
        <v>5776</v>
      </c>
      <c r="E2072" s="651" t="s">
        <v>3833</v>
      </c>
      <c r="F2072" s="652" t="s">
        <v>3855</v>
      </c>
    </row>
    <row r="2073" spans="2:6" x14ac:dyDescent="0.2">
      <c r="B2073" s="665">
        <v>5</v>
      </c>
      <c r="C2073" s="656" t="s">
        <v>2158</v>
      </c>
      <c r="D2073" s="657" t="s">
        <v>5777</v>
      </c>
      <c r="E2073" s="651" t="s">
        <v>3833</v>
      </c>
      <c r="F2073" s="652" t="s">
        <v>3925</v>
      </c>
    </row>
    <row r="2074" spans="2:6" x14ac:dyDescent="0.2">
      <c r="B2074" s="665">
        <v>5</v>
      </c>
      <c r="C2074" s="656" t="s">
        <v>2159</v>
      </c>
      <c r="D2074" s="657" t="s">
        <v>5778</v>
      </c>
      <c r="E2074" s="651" t="s">
        <v>3833</v>
      </c>
      <c r="F2074" s="652" t="s">
        <v>3834</v>
      </c>
    </row>
    <row r="2075" spans="2:6" x14ac:dyDescent="0.2">
      <c r="B2075" s="665">
        <v>5</v>
      </c>
      <c r="C2075" s="656" t="s">
        <v>2160</v>
      </c>
      <c r="D2075" s="657" t="s">
        <v>5779</v>
      </c>
      <c r="E2075" s="651" t="s">
        <v>3833</v>
      </c>
      <c r="F2075" s="652" t="s">
        <v>4242</v>
      </c>
    </row>
    <row r="2076" spans="2:6" x14ac:dyDescent="0.2">
      <c r="B2076" s="665">
        <v>5</v>
      </c>
      <c r="C2076" s="656" t="s">
        <v>2161</v>
      </c>
      <c r="D2076" s="657" t="s">
        <v>4111</v>
      </c>
      <c r="E2076" s="651" t="s">
        <v>3833</v>
      </c>
      <c r="F2076" s="652" t="s">
        <v>3834</v>
      </c>
    </row>
    <row r="2077" spans="2:6" x14ac:dyDescent="0.2">
      <c r="B2077" s="665">
        <v>5</v>
      </c>
      <c r="C2077" s="656" t="s">
        <v>2162</v>
      </c>
      <c r="D2077" s="657" t="s">
        <v>5780</v>
      </c>
      <c r="E2077" s="651" t="s">
        <v>3833</v>
      </c>
      <c r="F2077" s="652" t="s">
        <v>3834</v>
      </c>
    </row>
    <row r="2078" spans="2:6" x14ac:dyDescent="0.2">
      <c r="B2078" s="665">
        <v>5</v>
      </c>
      <c r="C2078" s="656" t="s">
        <v>2163</v>
      </c>
      <c r="D2078" s="657" t="s">
        <v>5781</v>
      </c>
      <c r="E2078" s="651" t="s">
        <v>3833</v>
      </c>
      <c r="F2078" s="652" t="s">
        <v>3834</v>
      </c>
    </row>
    <row r="2079" spans="2:6" x14ac:dyDescent="0.2">
      <c r="B2079" s="665">
        <v>5</v>
      </c>
      <c r="C2079" s="656" t="s">
        <v>2164</v>
      </c>
      <c r="D2079" s="657" t="s">
        <v>5782</v>
      </c>
      <c r="E2079" s="651" t="s">
        <v>3833</v>
      </c>
      <c r="F2079" s="652" t="s">
        <v>3834</v>
      </c>
    </row>
    <row r="2080" spans="2:6" x14ac:dyDescent="0.2">
      <c r="B2080" s="665">
        <v>5</v>
      </c>
      <c r="C2080" s="656" t="s">
        <v>2165</v>
      </c>
      <c r="D2080" s="657" t="s">
        <v>5783</v>
      </c>
      <c r="E2080" s="651" t="s">
        <v>3833</v>
      </c>
      <c r="F2080" s="652" t="s">
        <v>3834</v>
      </c>
    </row>
    <row r="2081" spans="2:6" x14ac:dyDescent="0.2">
      <c r="B2081" s="665">
        <v>5</v>
      </c>
      <c r="C2081" s="656" t="s">
        <v>2166</v>
      </c>
      <c r="D2081" s="657" t="s">
        <v>5784</v>
      </c>
      <c r="E2081" s="651" t="s">
        <v>3833</v>
      </c>
      <c r="F2081" s="652" t="s">
        <v>3834</v>
      </c>
    </row>
    <row r="2082" spans="2:6" x14ac:dyDescent="0.2">
      <c r="B2082" s="665">
        <v>5</v>
      </c>
      <c r="C2082" s="656" t="s">
        <v>2167</v>
      </c>
      <c r="D2082" s="657" t="s">
        <v>5785</v>
      </c>
      <c r="E2082" s="651" t="s">
        <v>3833</v>
      </c>
      <c r="F2082" s="652" t="s">
        <v>3834</v>
      </c>
    </row>
    <row r="2083" spans="2:6" x14ac:dyDescent="0.2">
      <c r="B2083" s="665">
        <v>5</v>
      </c>
      <c r="C2083" s="656" t="s">
        <v>2168</v>
      </c>
      <c r="D2083" s="657" t="s">
        <v>5786</v>
      </c>
      <c r="E2083" s="651" t="s">
        <v>3833</v>
      </c>
      <c r="F2083" s="652" t="s">
        <v>3834</v>
      </c>
    </row>
    <row r="2084" spans="2:6" x14ac:dyDescent="0.2">
      <c r="B2084" s="665">
        <v>5</v>
      </c>
      <c r="C2084" s="656" t="s">
        <v>2169</v>
      </c>
      <c r="D2084" s="657" t="s">
        <v>5787</v>
      </c>
      <c r="E2084" s="651" t="s">
        <v>3833</v>
      </c>
      <c r="F2084" s="652" t="s">
        <v>4151</v>
      </c>
    </row>
    <row r="2085" spans="2:6" x14ac:dyDescent="0.2">
      <c r="B2085" s="665">
        <v>5</v>
      </c>
      <c r="C2085" s="656" t="s">
        <v>2170</v>
      </c>
      <c r="D2085" s="657" t="s">
        <v>5788</v>
      </c>
      <c r="E2085" s="651" t="s">
        <v>3833</v>
      </c>
      <c r="F2085" s="652" t="s">
        <v>4151</v>
      </c>
    </row>
    <row r="2086" spans="2:6" x14ac:dyDescent="0.2">
      <c r="B2086" s="665">
        <v>5</v>
      </c>
      <c r="C2086" s="656" t="s">
        <v>2171</v>
      </c>
      <c r="D2086" s="657" t="s">
        <v>5789</v>
      </c>
      <c r="E2086" s="651" t="s">
        <v>3833</v>
      </c>
      <c r="F2086" s="652" t="s">
        <v>4151</v>
      </c>
    </row>
    <row r="2087" spans="2:6" x14ac:dyDescent="0.2">
      <c r="B2087" s="665">
        <v>5</v>
      </c>
      <c r="C2087" s="656" t="s">
        <v>2172</v>
      </c>
      <c r="D2087" s="657" t="s">
        <v>5790</v>
      </c>
      <c r="E2087" s="651" t="s">
        <v>3833</v>
      </c>
      <c r="F2087" s="652" t="s">
        <v>4151</v>
      </c>
    </row>
    <row r="2088" spans="2:6" x14ac:dyDescent="0.2">
      <c r="B2088" s="665">
        <v>5</v>
      </c>
      <c r="C2088" s="656" t="s">
        <v>2173</v>
      </c>
      <c r="D2088" s="657" t="s">
        <v>5791</v>
      </c>
      <c r="E2088" s="651" t="s">
        <v>3833</v>
      </c>
      <c r="F2088" s="652" t="s">
        <v>3834</v>
      </c>
    </row>
    <row r="2089" spans="2:6" x14ac:dyDescent="0.2">
      <c r="B2089" s="665">
        <v>5</v>
      </c>
      <c r="C2089" s="656" t="s">
        <v>2174</v>
      </c>
      <c r="D2089" s="657" t="s">
        <v>5792</v>
      </c>
      <c r="E2089" s="651" t="s">
        <v>3833</v>
      </c>
      <c r="F2089" s="652" t="s">
        <v>4151</v>
      </c>
    </row>
    <row r="2090" spans="2:6" x14ac:dyDescent="0.2">
      <c r="B2090" s="665">
        <v>5</v>
      </c>
      <c r="C2090" s="656" t="s">
        <v>2175</v>
      </c>
      <c r="D2090" s="657" t="s">
        <v>5793</v>
      </c>
      <c r="E2090" s="651" t="s">
        <v>3833</v>
      </c>
      <c r="F2090" s="652" t="s">
        <v>4151</v>
      </c>
    </row>
    <row r="2091" spans="2:6" x14ac:dyDescent="0.2">
      <c r="B2091" s="665">
        <v>5</v>
      </c>
      <c r="C2091" s="656" t="s">
        <v>2176</v>
      </c>
      <c r="D2091" s="657" t="s">
        <v>5794</v>
      </c>
      <c r="E2091" s="651" t="s">
        <v>3833</v>
      </c>
      <c r="F2091" s="652" t="s">
        <v>4242</v>
      </c>
    </row>
    <row r="2092" spans="2:6" x14ac:dyDescent="0.2">
      <c r="B2092" s="665">
        <v>5</v>
      </c>
      <c r="C2092" s="656" t="s">
        <v>2177</v>
      </c>
      <c r="D2092" s="657" t="s">
        <v>5795</v>
      </c>
      <c r="E2092" s="651" t="s">
        <v>3833</v>
      </c>
      <c r="F2092" s="652" t="s">
        <v>4458</v>
      </c>
    </row>
    <row r="2093" spans="2:6" x14ac:dyDescent="0.2">
      <c r="B2093" s="665">
        <v>5</v>
      </c>
      <c r="C2093" s="656" t="s">
        <v>2178</v>
      </c>
      <c r="D2093" s="657" t="s">
        <v>5796</v>
      </c>
      <c r="E2093" s="651" t="s">
        <v>3833</v>
      </c>
      <c r="F2093" s="652" t="s">
        <v>3925</v>
      </c>
    </row>
    <row r="2094" spans="2:6" x14ac:dyDescent="0.2">
      <c r="B2094" s="665">
        <v>5</v>
      </c>
      <c r="C2094" s="656" t="s">
        <v>2179</v>
      </c>
      <c r="D2094" s="657" t="s">
        <v>5797</v>
      </c>
      <c r="E2094" s="651" t="s">
        <v>3833</v>
      </c>
      <c r="F2094" s="652" t="s">
        <v>3834</v>
      </c>
    </row>
    <row r="2095" spans="2:6" x14ac:dyDescent="0.2">
      <c r="B2095" s="665">
        <v>5</v>
      </c>
      <c r="C2095" s="656" t="s">
        <v>2180</v>
      </c>
      <c r="D2095" s="657" t="s">
        <v>5687</v>
      </c>
      <c r="E2095" s="651" t="s">
        <v>3833</v>
      </c>
      <c r="F2095" s="652" t="s">
        <v>4014</v>
      </c>
    </row>
    <row r="2096" spans="2:6" x14ac:dyDescent="0.2">
      <c r="B2096" s="665">
        <v>5</v>
      </c>
      <c r="C2096" s="656" t="s">
        <v>2181</v>
      </c>
      <c r="D2096" s="657" t="s">
        <v>5798</v>
      </c>
      <c r="E2096" s="651" t="s">
        <v>3833</v>
      </c>
      <c r="F2096" s="652" t="s">
        <v>4151</v>
      </c>
    </row>
    <row r="2097" spans="2:6" x14ac:dyDescent="0.2">
      <c r="B2097" s="665">
        <v>5</v>
      </c>
      <c r="C2097" s="656" t="s">
        <v>2182</v>
      </c>
      <c r="D2097" s="657" t="s">
        <v>5799</v>
      </c>
      <c r="E2097" s="651" t="s">
        <v>3833</v>
      </c>
      <c r="F2097" s="652" t="s">
        <v>3855</v>
      </c>
    </row>
    <row r="2098" spans="2:6" x14ac:dyDescent="0.2">
      <c r="B2098" s="665">
        <v>5</v>
      </c>
      <c r="C2098" s="656" t="s">
        <v>2183</v>
      </c>
      <c r="D2098" s="657" t="s">
        <v>5800</v>
      </c>
      <c r="E2098" s="651" t="s">
        <v>3833</v>
      </c>
      <c r="F2098" s="652" t="s">
        <v>4241</v>
      </c>
    </row>
    <row r="2099" spans="2:6" x14ac:dyDescent="0.2">
      <c r="B2099" s="665">
        <v>5</v>
      </c>
      <c r="C2099" s="656" t="s">
        <v>2184</v>
      </c>
      <c r="D2099" s="657" t="s">
        <v>5801</v>
      </c>
      <c r="E2099" s="651" t="s">
        <v>3833</v>
      </c>
      <c r="F2099" s="652" t="s">
        <v>3834</v>
      </c>
    </row>
    <row r="2100" spans="2:6" x14ac:dyDescent="0.2">
      <c r="B2100" s="665">
        <v>5</v>
      </c>
      <c r="C2100" s="656" t="s">
        <v>2185</v>
      </c>
      <c r="D2100" s="657" t="s">
        <v>5730</v>
      </c>
      <c r="E2100" s="651" t="s">
        <v>3833</v>
      </c>
      <c r="F2100" s="652" t="s">
        <v>3834</v>
      </c>
    </row>
    <row r="2101" spans="2:6" x14ac:dyDescent="0.2">
      <c r="B2101" s="665">
        <v>5</v>
      </c>
      <c r="C2101" s="656" t="s">
        <v>2186</v>
      </c>
      <c r="D2101" s="657" t="s">
        <v>5802</v>
      </c>
      <c r="E2101" s="651" t="s">
        <v>3833</v>
      </c>
      <c r="F2101" s="652" t="s">
        <v>3834</v>
      </c>
    </row>
    <row r="2102" spans="2:6" x14ac:dyDescent="0.2">
      <c r="B2102" s="665">
        <v>5</v>
      </c>
      <c r="C2102" s="656" t="s">
        <v>2187</v>
      </c>
      <c r="D2102" s="657" t="s">
        <v>5803</v>
      </c>
      <c r="E2102" s="651" t="s">
        <v>3833</v>
      </c>
      <c r="F2102" s="652" t="s">
        <v>4151</v>
      </c>
    </row>
    <row r="2103" spans="2:6" x14ac:dyDescent="0.2">
      <c r="B2103" s="665">
        <v>5</v>
      </c>
      <c r="C2103" s="656" t="s">
        <v>2188</v>
      </c>
      <c r="D2103" s="657" t="s">
        <v>4510</v>
      </c>
      <c r="E2103" s="651" t="s">
        <v>3833</v>
      </c>
      <c r="F2103" s="652" t="s">
        <v>3871</v>
      </c>
    </row>
    <row r="2104" spans="2:6" x14ac:dyDescent="0.2">
      <c r="B2104" s="665">
        <v>5</v>
      </c>
      <c r="C2104" s="656" t="s">
        <v>2189</v>
      </c>
      <c r="D2104" s="657" t="s">
        <v>5804</v>
      </c>
      <c r="E2104" s="651" t="s">
        <v>3833</v>
      </c>
      <c r="F2104" s="652" t="s">
        <v>4151</v>
      </c>
    </row>
    <row r="2105" spans="2:6" x14ac:dyDescent="0.2">
      <c r="B2105" s="665">
        <v>5</v>
      </c>
      <c r="C2105" s="656" t="s">
        <v>2190</v>
      </c>
      <c r="D2105" s="657" t="s">
        <v>5805</v>
      </c>
      <c r="E2105" s="651" t="s">
        <v>3833</v>
      </c>
      <c r="F2105" s="652" t="s">
        <v>4151</v>
      </c>
    </row>
    <row r="2106" spans="2:6" x14ac:dyDescent="0.2">
      <c r="B2106" s="665">
        <v>5</v>
      </c>
      <c r="C2106" s="656" t="s">
        <v>2191</v>
      </c>
      <c r="D2106" s="657" t="s">
        <v>4963</v>
      </c>
      <c r="E2106" s="651" t="s">
        <v>3833</v>
      </c>
      <c r="F2106" s="652" t="s">
        <v>4151</v>
      </c>
    </row>
    <row r="2107" spans="2:6" x14ac:dyDescent="0.2">
      <c r="B2107" s="665">
        <v>5</v>
      </c>
      <c r="C2107" s="656" t="s">
        <v>2192</v>
      </c>
      <c r="D2107" s="657" t="s">
        <v>5806</v>
      </c>
      <c r="E2107" s="651" t="s">
        <v>3833</v>
      </c>
      <c r="F2107" s="652" t="s">
        <v>4458</v>
      </c>
    </row>
    <row r="2108" spans="2:6" x14ac:dyDescent="0.2">
      <c r="B2108" s="665">
        <v>5</v>
      </c>
      <c r="C2108" s="656" t="s">
        <v>420</v>
      </c>
      <c r="D2108" s="657" t="s">
        <v>4222</v>
      </c>
      <c r="E2108" s="651" t="s">
        <v>3837</v>
      </c>
      <c r="F2108" s="652" t="s">
        <v>4447</v>
      </c>
    </row>
    <row r="2109" spans="2:6" x14ac:dyDescent="0.2">
      <c r="B2109" s="665">
        <v>5</v>
      </c>
      <c r="C2109" s="656" t="s">
        <v>423</v>
      </c>
      <c r="D2109" s="657" t="s">
        <v>4224</v>
      </c>
      <c r="E2109" s="651" t="s">
        <v>3837</v>
      </c>
      <c r="F2109" s="652" t="s">
        <v>3995</v>
      </c>
    </row>
    <row r="2110" spans="2:6" x14ac:dyDescent="0.2">
      <c r="B2110" s="665">
        <v>5</v>
      </c>
      <c r="C2110" s="656" t="s">
        <v>426</v>
      </c>
      <c r="D2110" s="657" t="s">
        <v>4156</v>
      </c>
      <c r="E2110" s="651" t="s">
        <v>3837</v>
      </c>
      <c r="F2110" s="652" t="s">
        <v>3942</v>
      </c>
    </row>
    <row r="2111" spans="2:6" x14ac:dyDescent="0.2">
      <c r="B2111" s="665">
        <v>5</v>
      </c>
      <c r="C2111" s="656" t="s">
        <v>431</v>
      </c>
      <c r="D2111" s="657" t="s">
        <v>4227</v>
      </c>
      <c r="E2111" s="651" t="s">
        <v>3837</v>
      </c>
      <c r="F2111" s="652" t="s">
        <v>4760</v>
      </c>
    </row>
    <row r="2112" spans="2:6" x14ac:dyDescent="0.2">
      <c r="B2112" s="665">
        <v>5</v>
      </c>
      <c r="C2112" s="656" t="s">
        <v>435</v>
      </c>
      <c r="D2112" s="657" t="s">
        <v>4229</v>
      </c>
      <c r="E2112" s="651" t="s">
        <v>3837</v>
      </c>
      <c r="F2112" s="652" t="s">
        <v>3995</v>
      </c>
    </row>
    <row r="2113" spans="2:6" x14ac:dyDescent="0.2">
      <c r="B2113" s="665">
        <v>5</v>
      </c>
      <c r="C2113" s="656" t="s">
        <v>439</v>
      </c>
      <c r="D2113" s="657" t="s">
        <v>4231</v>
      </c>
      <c r="E2113" s="651" t="s">
        <v>3837</v>
      </c>
      <c r="F2113" s="652" t="s">
        <v>4866</v>
      </c>
    </row>
    <row r="2114" spans="2:6" x14ac:dyDescent="0.2">
      <c r="B2114" s="665">
        <v>5</v>
      </c>
      <c r="C2114" s="656" t="s">
        <v>442</v>
      </c>
      <c r="D2114" s="657" t="s">
        <v>4233</v>
      </c>
      <c r="E2114" s="651" t="s">
        <v>3837</v>
      </c>
      <c r="F2114" s="652" t="s">
        <v>3904</v>
      </c>
    </row>
    <row r="2115" spans="2:6" x14ac:dyDescent="0.2">
      <c r="B2115" s="665">
        <v>5</v>
      </c>
      <c r="C2115" s="656" t="s">
        <v>445</v>
      </c>
      <c r="D2115" s="657" t="s">
        <v>4236</v>
      </c>
      <c r="E2115" s="651" t="s">
        <v>3837</v>
      </c>
      <c r="F2115" s="652" t="s">
        <v>3904</v>
      </c>
    </row>
    <row r="2116" spans="2:6" x14ac:dyDescent="0.2">
      <c r="B2116" s="665">
        <v>5</v>
      </c>
      <c r="C2116" s="656" t="s">
        <v>448</v>
      </c>
      <c r="D2116" s="657" t="s">
        <v>4239</v>
      </c>
      <c r="E2116" s="651" t="s">
        <v>3837</v>
      </c>
      <c r="F2116" s="652" t="s">
        <v>4275</v>
      </c>
    </row>
    <row r="2117" spans="2:6" x14ac:dyDescent="0.2">
      <c r="B2117" s="665">
        <v>5</v>
      </c>
      <c r="C2117" s="656" t="s">
        <v>452</v>
      </c>
      <c r="D2117" s="657" t="s">
        <v>3001</v>
      </c>
      <c r="E2117" s="651" t="s">
        <v>3837</v>
      </c>
      <c r="F2117" s="652" t="s">
        <v>4275</v>
      </c>
    </row>
    <row r="2118" spans="2:6" x14ac:dyDescent="0.2">
      <c r="B2118" s="665">
        <v>5</v>
      </c>
      <c r="C2118" s="656" t="s">
        <v>456</v>
      </c>
      <c r="D2118" s="657" t="s">
        <v>4175</v>
      </c>
      <c r="E2118" s="651" t="s">
        <v>3837</v>
      </c>
      <c r="F2118" s="652" t="s">
        <v>4024</v>
      </c>
    </row>
    <row r="2119" spans="2:6" x14ac:dyDescent="0.2">
      <c r="B2119" s="665">
        <v>5</v>
      </c>
      <c r="C2119" s="656" t="s">
        <v>459</v>
      </c>
      <c r="D2119" s="657" t="s">
        <v>4244</v>
      </c>
      <c r="E2119" s="651" t="s">
        <v>3837</v>
      </c>
      <c r="F2119" s="652" t="s">
        <v>4373</v>
      </c>
    </row>
    <row r="2120" spans="2:6" x14ac:dyDescent="0.2">
      <c r="B2120" s="665">
        <v>5</v>
      </c>
      <c r="C2120" s="656" t="s">
        <v>462</v>
      </c>
      <c r="D2120" s="657" t="s">
        <v>4246</v>
      </c>
      <c r="E2120" s="651" t="s">
        <v>3837</v>
      </c>
      <c r="F2120" s="652" t="s">
        <v>3942</v>
      </c>
    </row>
    <row r="2121" spans="2:6" x14ac:dyDescent="0.2">
      <c r="B2121" s="665">
        <v>5</v>
      </c>
      <c r="C2121" s="656" t="s">
        <v>465</v>
      </c>
      <c r="D2121" s="657" t="s">
        <v>2958</v>
      </c>
      <c r="E2121" s="651" t="s">
        <v>3837</v>
      </c>
      <c r="F2121" s="652" t="s">
        <v>4373</v>
      </c>
    </row>
    <row r="2122" spans="2:6" x14ac:dyDescent="0.2">
      <c r="B2122" s="665">
        <v>5</v>
      </c>
      <c r="C2122" s="656" t="s">
        <v>467</v>
      </c>
      <c r="D2122" s="657" t="s">
        <v>4249</v>
      </c>
      <c r="E2122" s="651" t="s">
        <v>3837</v>
      </c>
      <c r="F2122" s="652" t="s">
        <v>4072</v>
      </c>
    </row>
    <row r="2123" spans="2:6" x14ac:dyDescent="0.2">
      <c r="B2123" s="665">
        <v>5</v>
      </c>
      <c r="C2123" s="656" t="s">
        <v>469</v>
      </c>
      <c r="D2123" s="657" t="s">
        <v>4251</v>
      </c>
      <c r="E2123" s="651" t="s">
        <v>3837</v>
      </c>
      <c r="F2123" s="652" t="s">
        <v>4019</v>
      </c>
    </row>
    <row r="2124" spans="2:6" x14ac:dyDescent="0.2">
      <c r="B2124" s="665">
        <v>5</v>
      </c>
      <c r="C2124" s="656" t="s">
        <v>471</v>
      </c>
      <c r="D2124" s="657" t="s">
        <v>4253</v>
      </c>
      <c r="E2124" s="651" t="s">
        <v>3837</v>
      </c>
      <c r="F2124" s="652" t="s">
        <v>4941</v>
      </c>
    </row>
    <row r="2125" spans="2:6" x14ac:dyDescent="0.2">
      <c r="B2125" s="665">
        <v>5</v>
      </c>
      <c r="C2125" s="656" t="s">
        <v>474</v>
      </c>
      <c r="D2125" s="657" t="s">
        <v>4255</v>
      </c>
      <c r="E2125" s="651" t="s">
        <v>3837</v>
      </c>
      <c r="F2125" s="652" t="s">
        <v>3995</v>
      </c>
    </row>
    <row r="2126" spans="2:6" x14ac:dyDescent="0.2">
      <c r="B2126" s="665">
        <v>5</v>
      </c>
      <c r="C2126" s="656" t="s">
        <v>477</v>
      </c>
      <c r="D2126" s="657" t="s">
        <v>2975</v>
      </c>
      <c r="E2126" s="651" t="s">
        <v>3837</v>
      </c>
      <c r="F2126" s="652" t="s">
        <v>3995</v>
      </c>
    </row>
    <row r="2127" spans="2:6" x14ac:dyDescent="0.2">
      <c r="B2127" s="665">
        <v>5</v>
      </c>
      <c r="C2127" s="656" t="s">
        <v>479</v>
      </c>
      <c r="D2127" s="657" t="s">
        <v>2983</v>
      </c>
      <c r="E2127" s="651" t="s">
        <v>3837</v>
      </c>
      <c r="F2127" s="652" t="s">
        <v>4793</v>
      </c>
    </row>
    <row r="2128" spans="2:6" x14ac:dyDescent="0.2">
      <c r="B2128" s="665">
        <v>5</v>
      </c>
      <c r="C2128" s="656" t="s">
        <v>481</v>
      </c>
      <c r="D2128" s="657" t="s">
        <v>4259</v>
      </c>
      <c r="E2128" s="651" t="s">
        <v>3837</v>
      </c>
      <c r="F2128" s="652" t="s">
        <v>4533</v>
      </c>
    </row>
    <row r="2129" spans="2:6" x14ac:dyDescent="0.2">
      <c r="B2129" s="665">
        <v>5</v>
      </c>
      <c r="C2129" s="656" t="s">
        <v>483</v>
      </c>
      <c r="D2129" s="657" t="s">
        <v>4261</v>
      </c>
      <c r="E2129" s="651" t="s">
        <v>3837</v>
      </c>
      <c r="F2129" s="652" t="s">
        <v>4011</v>
      </c>
    </row>
    <row r="2130" spans="2:6" x14ac:dyDescent="0.2">
      <c r="B2130" s="665">
        <v>5</v>
      </c>
      <c r="C2130" s="656" t="s">
        <v>485</v>
      </c>
      <c r="D2130" s="657" t="s">
        <v>4263</v>
      </c>
      <c r="E2130" s="651" t="s">
        <v>3837</v>
      </c>
      <c r="F2130" s="652" t="s">
        <v>4441</v>
      </c>
    </row>
    <row r="2131" spans="2:6" x14ac:dyDescent="0.2">
      <c r="B2131" s="665">
        <v>5</v>
      </c>
      <c r="C2131" s="656" t="s">
        <v>487</v>
      </c>
      <c r="D2131" s="657" t="s">
        <v>4265</v>
      </c>
      <c r="E2131" s="651" t="s">
        <v>3837</v>
      </c>
      <c r="F2131" s="652" t="s">
        <v>4720</v>
      </c>
    </row>
    <row r="2132" spans="2:6" x14ac:dyDescent="0.2">
      <c r="B2132" s="665">
        <v>5</v>
      </c>
      <c r="C2132" s="656" t="s">
        <v>490</v>
      </c>
      <c r="D2132" s="657" t="s">
        <v>4268</v>
      </c>
      <c r="E2132" s="651" t="s">
        <v>3837</v>
      </c>
      <c r="F2132" s="652" t="s">
        <v>4533</v>
      </c>
    </row>
    <row r="2133" spans="2:6" x14ac:dyDescent="0.2">
      <c r="B2133" s="665">
        <v>5</v>
      </c>
      <c r="C2133" s="656" t="s">
        <v>492</v>
      </c>
      <c r="D2133" s="657" t="s">
        <v>3010</v>
      </c>
      <c r="E2133" s="651" t="s">
        <v>3837</v>
      </c>
      <c r="F2133" s="652" t="s">
        <v>4533</v>
      </c>
    </row>
    <row r="2134" spans="2:6" x14ac:dyDescent="0.2">
      <c r="B2134" s="665">
        <v>5</v>
      </c>
      <c r="C2134" s="656" t="s">
        <v>494</v>
      </c>
      <c r="D2134" s="657" t="s">
        <v>4271</v>
      </c>
      <c r="E2134" s="651" t="s">
        <v>3837</v>
      </c>
      <c r="F2134" s="652" t="s">
        <v>4533</v>
      </c>
    </row>
    <row r="2135" spans="2:6" x14ac:dyDescent="0.2">
      <c r="B2135" s="665">
        <v>5</v>
      </c>
      <c r="C2135" s="656" t="s">
        <v>496</v>
      </c>
      <c r="D2135" s="657" t="s">
        <v>4273</v>
      </c>
      <c r="E2135" s="651" t="s">
        <v>3837</v>
      </c>
      <c r="F2135" s="652" t="s">
        <v>4180</v>
      </c>
    </row>
    <row r="2136" spans="2:6" x14ac:dyDescent="0.2">
      <c r="B2136" s="665">
        <v>5</v>
      </c>
      <c r="C2136" s="656" t="s">
        <v>499</v>
      </c>
      <c r="D2136" s="657" t="s">
        <v>4276</v>
      </c>
      <c r="E2136" s="651" t="s">
        <v>3837</v>
      </c>
      <c r="F2136" s="652" t="s">
        <v>5154</v>
      </c>
    </row>
    <row r="2137" spans="2:6" x14ac:dyDescent="0.2">
      <c r="B2137" s="665">
        <v>5</v>
      </c>
      <c r="C2137" s="656" t="s">
        <v>501</v>
      </c>
      <c r="D2137" s="657" t="s">
        <v>2965</v>
      </c>
      <c r="E2137" s="651" t="s">
        <v>3837</v>
      </c>
      <c r="F2137" s="652" t="s">
        <v>3847</v>
      </c>
    </row>
    <row r="2138" spans="2:6" x14ac:dyDescent="0.2">
      <c r="B2138" s="665">
        <v>5</v>
      </c>
      <c r="C2138" s="656" t="s">
        <v>503</v>
      </c>
      <c r="D2138" s="657" t="s">
        <v>4279</v>
      </c>
      <c r="E2138" s="651" t="s">
        <v>3837</v>
      </c>
      <c r="F2138" s="652" t="s">
        <v>5120</v>
      </c>
    </row>
    <row r="2139" spans="2:6" x14ac:dyDescent="0.2">
      <c r="B2139" s="665">
        <v>5</v>
      </c>
      <c r="C2139" s="656" t="s">
        <v>505</v>
      </c>
      <c r="D2139" s="657" t="s">
        <v>4281</v>
      </c>
      <c r="E2139" s="651" t="s">
        <v>3837</v>
      </c>
      <c r="F2139" s="652" t="s">
        <v>5120</v>
      </c>
    </row>
    <row r="2140" spans="2:6" x14ac:dyDescent="0.2">
      <c r="B2140" s="665">
        <v>5</v>
      </c>
      <c r="C2140" s="656" t="s">
        <v>507</v>
      </c>
      <c r="D2140" s="657" t="s">
        <v>3315</v>
      </c>
      <c r="E2140" s="651" t="s">
        <v>3837</v>
      </c>
      <c r="F2140" s="652" t="s">
        <v>5120</v>
      </c>
    </row>
    <row r="2141" spans="2:6" x14ac:dyDescent="0.2">
      <c r="B2141" s="665">
        <v>5</v>
      </c>
      <c r="C2141" s="656" t="s">
        <v>509</v>
      </c>
      <c r="D2141" s="657" t="s">
        <v>4283</v>
      </c>
      <c r="E2141" s="651" t="s">
        <v>3837</v>
      </c>
      <c r="F2141" s="652" t="s">
        <v>5157</v>
      </c>
    </row>
    <row r="2142" spans="2:6" x14ac:dyDescent="0.2">
      <c r="B2142" s="665">
        <v>5</v>
      </c>
      <c r="C2142" s="656" t="s">
        <v>512</v>
      </c>
      <c r="D2142" s="657" t="s">
        <v>4285</v>
      </c>
      <c r="E2142" s="651" t="s">
        <v>3837</v>
      </c>
      <c r="F2142" s="652" t="s">
        <v>3896</v>
      </c>
    </row>
    <row r="2143" spans="2:6" x14ac:dyDescent="0.2">
      <c r="B2143" s="665">
        <v>5</v>
      </c>
      <c r="C2143" s="656" t="s">
        <v>515</v>
      </c>
      <c r="D2143" s="657" t="s">
        <v>4287</v>
      </c>
      <c r="E2143" s="651" t="s">
        <v>3837</v>
      </c>
      <c r="F2143" s="652" t="s">
        <v>4436</v>
      </c>
    </row>
    <row r="2144" spans="2:6" x14ac:dyDescent="0.2">
      <c r="B2144" s="665">
        <v>5</v>
      </c>
      <c r="C2144" s="656" t="s">
        <v>517</v>
      </c>
      <c r="D2144" s="657" t="s">
        <v>4289</v>
      </c>
      <c r="E2144" s="651" t="s">
        <v>3837</v>
      </c>
      <c r="F2144" s="652" t="s">
        <v>5137</v>
      </c>
    </row>
    <row r="2145" spans="2:6" x14ac:dyDescent="0.2">
      <c r="B2145" s="665">
        <v>5</v>
      </c>
      <c r="C2145" s="656" t="s">
        <v>520</v>
      </c>
      <c r="D2145" s="657" t="s">
        <v>3835</v>
      </c>
      <c r="E2145" s="651" t="s">
        <v>3837</v>
      </c>
      <c r="F2145" s="652" t="s">
        <v>3943</v>
      </c>
    </row>
    <row r="2146" spans="2:6" x14ac:dyDescent="0.2">
      <c r="B2146" s="665">
        <v>5</v>
      </c>
      <c r="C2146" s="656" t="s">
        <v>523</v>
      </c>
      <c r="D2146" s="657" t="s">
        <v>4292</v>
      </c>
      <c r="E2146" s="651" t="s">
        <v>3837</v>
      </c>
      <c r="F2146" s="652" t="s">
        <v>3852</v>
      </c>
    </row>
    <row r="2147" spans="2:6" x14ac:dyDescent="0.2">
      <c r="B2147" s="665">
        <v>5</v>
      </c>
      <c r="C2147" s="656" t="s">
        <v>526</v>
      </c>
      <c r="D2147" s="657" t="s">
        <v>4294</v>
      </c>
      <c r="E2147" s="651" t="s">
        <v>3837</v>
      </c>
      <c r="F2147" s="652" t="s">
        <v>3852</v>
      </c>
    </row>
    <row r="2148" spans="2:6" x14ac:dyDescent="0.2">
      <c r="B2148" s="665">
        <v>5</v>
      </c>
      <c r="C2148" s="656" t="s">
        <v>528</v>
      </c>
      <c r="D2148" s="657" t="s">
        <v>4296</v>
      </c>
      <c r="E2148" s="651" t="s">
        <v>3837</v>
      </c>
      <c r="F2148" s="652" t="s">
        <v>4180</v>
      </c>
    </row>
    <row r="2149" spans="2:6" x14ac:dyDescent="0.2">
      <c r="B2149" s="665">
        <v>5</v>
      </c>
      <c r="C2149" s="656" t="s">
        <v>2193</v>
      </c>
      <c r="D2149" s="657" t="s">
        <v>4298</v>
      </c>
      <c r="E2149" s="651" t="s">
        <v>3841</v>
      </c>
      <c r="F2149" s="652" t="s">
        <v>4151</v>
      </c>
    </row>
    <row r="2150" spans="2:6" x14ac:dyDescent="0.2">
      <c r="B2150" s="665">
        <v>5</v>
      </c>
      <c r="C2150" s="656" t="s">
        <v>530</v>
      </c>
      <c r="D2150" s="657" t="s">
        <v>4300</v>
      </c>
      <c r="E2150" s="651" t="s">
        <v>3837</v>
      </c>
      <c r="F2150" s="652" t="s">
        <v>3912</v>
      </c>
    </row>
    <row r="2151" spans="2:6" x14ac:dyDescent="0.2">
      <c r="B2151" s="665">
        <v>5</v>
      </c>
      <c r="C2151" s="656" t="s">
        <v>532</v>
      </c>
      <c r="D2151" s="657" t="s">
        <v>3997</v>
      </c>
      <c r="E2151" s="651" t="s">
        <v>3837</v>
      </c>
      <c r="F2151" s="652" t="s">
        <v>3998</v>
      </c>
    </row>
    <row r="2152" spans="2:6" x14ac:dyDescent="0.2">
      <c r="B2152" s="665">
        <v>5</v>
      </c>
      <c r="C2152" s="656" t="s">
        <v>2194</v>
      </c>
      <c r="D2152" s="657" t="s">
        <v>4303</v>
      </c>
      <c r="E2152" s="651" t="s">
        <v>3841</v>
      </c>
      <c r="F2152" s="652" t="s">
        <v>4183</v>
      </c>
    </row>
    <row r="2153" spans="2:6" x14ac:dyDescent="0.2">
      <c r="B2153" s="665">
        <v>5</v>
      </c>
      <c r="C2153" s="656" t="s">
        <v>2195</v>
      </c>
      <c r="D2153" s="657" t="s">
        <v>4304</v>
      </c>
      <c r="E2153" s="651" t="s">
        <v>3841</v>
      </c>
      <c r="F2153" s="652" t="s">
        <v>4988</v>
      </c>
    </row>
    <row r="2154" spans="2:6" x14ac:dyDescent="0.2">
      <c r="B2154" s="665">
        <v>5</v>
      </c>
      <c r="C2154" s="656" t="s">
        <v>534</v>
      </c>
      <c r="D2154" s="657" t="s">
        <v>4307</v>
      </c>
      <c r="E2154" s="651" t="s">
        <v>3837</v>
      </c>
      <c r="F2154" s="652" t="s">
        <v>4180</v>
      </c>
    </row>
    <row r="2155" spans="2:6" x14ac:dyDescent="0.2">
      <c r="B2155" s="665">
        <v>5</v>
      </c>
      <c r="C2155" s="656" t="s">
        <v>537</v>
      </c>
      <c r="D2155" s="657" t="s">
        <v>4309</v>
      </c>
      <c r="E2155" s="651" t="s">
        <v>3837</v>
      </c>
      <c r="F2155" s="652" t="s">
        <v>3937</v>
      </c>
    </row>
    <row r="2156" spans="2:6" x14ac:dyDescent="0.2">
      <c r="B2156" s="665">
        <v>5</v>
      </c>
      <c r="C2156" s="656" t="s">
        <v>2196</v>
      </c>
      <c r="D2156" s="657" t="s">
        <v>4310</v>
      </c>
      <c r="E2156" s="651" t="s">
        <v>3841</v>
      </c>
      <c r="F2156" s="652" t="s">
        <v>3937</v>
      </c>
    </row>
    <row r="2157" spans="2:6" x14ac:dyDescent="0.2">
      <c r="B2157" s="665">
        <v>5</v>
      </c>
      <c r="C2157" s="656" t="s">
        <v>540</v>
      </c>
      <c r="D2157" s="657" t="s">
        <v>2969</v>
      </c>
      <c r="E2157" s="651" t="s">
        <v>3837</v>
      </c>
      <c r="F2157" s="652" t="s">
        <v>4124</v>
      </c>
    </row>
    <row r="2158" spans="2:6" x14ac:dyDescent="0.2">
      <c r="B2158" s="665">
        <v>5</v>
      </c>
      <c r="C2158" s="656" t="s">
        <v>542</v>
      </c>
      <c r="D2158" s="657" t="s">
        <v>2967</v>
      </c>
      <c r="E2158" s="651" t="s">
        <v>3837</v>
      </c>
      <c r="F2158" s="652" t="s">
        <v>3849</v>
      </c>
    </row>
    <row r="2159" spans="2:6" x14ac:dyDescent="0.2">
      <c r="B2159" s="665">
        <v>5</v>
      </c>
      <c r="C2159" s="656" t="s">
        <v>545</v>
      </c>
      <c r="D2159" s="657" t="s">
        <v>2979</v>
      </c>
      <c r="E2159" s="651" t="s">
        <v>3837</v>
      </c>
      <c r="F2159" s="652" t="s">
        <v>4344</v>
      </c>
    </row>
    <row r="2160" spans="2:6" x14ac:dyDescent="0.2">
      <c r="B2160" s="665">
        <v>5</v>
      </c>
      <c r="C2160" s="656" t="s">
        <v>548</v>
      </c>
      <c r="D2160" s="657" t="s">
        <v>4316</v>
      </c>
      <c r="E2160" s="651" t="s">
        <v>3837</v>
      </c>
      <c r="F2160" s="652" t="s">
        <v>3852</v>
      </c>
    </row>
    <row r="2161" spans="2:6" x14ac:dyDescent="0.2">
      <c r="B2161" s="665">
        <v>5</v>
      </c>
      <c r="C2161" s="656" t="s">
        <v>551</v>
      </c>
      <c r="D2161" s="657" t="s">
        <v>2985</v>
      </c>
      <c r="E2161" s="651" t="s">
        <v>3837</v>
      </c>
      <c r="F2161" s="652" t="s">
        <v>3852</v>
      </c>
    </row>
    <row r="2162" spans="2:6" x14ac:dyDescent="0.2">
      <c r="B2162" s="665">
        <v>5</v>
      </c>
      <c r="C2162" s="656" t="s">
        <v>554</v>
      </c>
      <c r="D2162" s="657" t="s">
        <v>2995</v>
      </c>
      <c r="E2162" s="651" t="s">
        <v>3837</v>
      </c>
      <c r="F2162" s="652" t="s">
        <v>4539</v>
      </c>
    </row>
    <row r="2163" spans="2:6" x14ac:dyDescent="0.2">
      <c r="B2163" s="665">
        <v>5</v>
      </c>
      <c r="C2163" s="656" t="s">
        <v>557</v>
      </c>
      <c r="D2163" s="657" t="s">
        <v>4178</v>
      </c>
      <c r="E2163" s="651" t="s">
        <v>3837</v>
      </c>
      <c r="F2163" s="652" t="s">
        <v>4455</v>
      </c>
    </row>
    <row r="2164" spans="2:6" x14ac:dyDescent="0.2">
      <c r="B2164" s="665">
        <v>5</v>
      </c>
      <c r="C2164" s="656" t="s">
        <v>2197</v>
      </c>
      <c r="D2164" s="657" t="s">
        <v>4081</v>
      </c>
      <c r="E2164" s="651" t="s">
        <v>3833</v>
      </c>
      <c r="F2164" s="652" t="s">
        <v>3887</v>
      </c>
    </row>
    <row r="2165" spans="2:6" x14ac:dyDescent="0.2">
      <c r="B2165" s="665">
        <v>5</v>
      </c>
      <c r="C2165" s="656" t="s">
        <v>2198</v>
      </c>
      <c r="D2165" s="657" t="s">
        <v>5513</v>
      </c>
      <c r="E2165" s="651" t="s">
        <v>3833</v>
      </c>
      <c r="F2165" s="652" t="s">
        <v>3887</v>
      </c>
    </row>
    <row r="2166" spans="2:6" x14ac:dyDescent="0.2">
      <c r="B2166" s="665">
        <v>5</v>
      </c>
      <c r="C2166" s="656" t="s">
        <v>560</v>
      </c>
      <c r="D2166" s="657" t="s">
        <v>4320</v>
      </c>
      <c r="E2166" s="651" t="s">
        <v>3837</v>
      </c>
      <c r="F2166" s="652" t="s">
        <v>3849</v>
      </c>
    </row>
    <row r="2167" spans="2:6" x14ac:dyDescent="0.2">
      <c r="B2167" s="665">
        <v>5</v>
      </c>
      <c r="C2167" s="656" t="s">
        <v>563</v>
      </c>
      <c r="D2167" s="657" t="s">
        <v>2973</v>
      </c>
      <c r="E2167" s="651" t="s">
        <v>3837</v>
      </c>
      <c r="F2167" s="652" t="s">
        <v>4597</v>
      </c>
    </row>
    <row r="2168" spans="2:6" x14ac:dyDescent="0.2">
      <c r="B2168" s="665">
        <v>5</v>
      </c>
      <c r="C2168" s="656" t="s">
        <v>566</v>
      </c>
      <c r="D2168" s="657" t="s">
        <v>4323</v>
      </c>
      <c r="E2168" s="651" t="s">
        <v>3837</v>
      </c>
      <c r="F2168" s="652" t="s">
        <v>4180</v>
      </c>
    </row>
    <row r="2169" spans="2:6" x14ac:dyDescent="0.2">
      <c r="B2169" s="665">
        <v>5</v>
      </c>
      <c r="C2169" s="656" t="s">
        <v>570</v>
      </c>
      <c r="D2169" s="657" t="s">
        <v>2989</v>
      </c>
      <c r="E2169" s="651" t="s">
        <v>3837</v>
      </c>
      <c r="F2169" s="652" t="s">
        <v>4447</v>
      </c>
    </row>
    <row r="2170" spans="2:6" x14ac:dyDescent="0.2">
      <c r="B2170" s="665">
        <v>5</v>
      </c>
      <c r="C2170" s="656" t="s">
        <v>574</v>
      </c>
      <c r="D2170" s="657" t="s">
        <v>3008</v>
      </c>
      <c r="E2170" s="651" t="s">
        <v>3837</v>
      </c>
      <c r="F2170" s="652" t="s">
        <v>3925</v>
      </c>
    </row>
    <row r="2171" spans="2:6" x14ac:dyDescent="0.2">
      <c r="B2171" s="665">
        <v>5</v>
      </c>
      <c r="C2171" s="656" t="s">
        <v>577</v>
      </c>
      <c r="D2171" s="657" t="s">
        <v>4327</v>
      </c>
      <c r="E2171" s="651" t="s">
        <v>3837</v>
      </c>
      <c r="F2171" s="652" t="s">
        <v>4219</v>
      </c>
    </row>
    <row r="2172" spans="2:6" x14ac:dyDescent="0.2">
      <c r="B2172" s="665">
        <v>5</v>
      </c>
      <c r="C2172" s="656" t="s">
        <v>2199</v>
      </c>
      <c r="D2172" s="657" t="s">
        <v>5807</v>
      </c>
      <c r="E2172" s="651" t="s">
        <v>3833</v>
      </c>
      <c r="F2172" s="652" t="s">
        <v>3919</v>
      </c>
    </row>
    <row r="2173" spans="2:6" x14ac:dyDescent="0.2">
      <c r="B2173" s="665">
        <v>5</v>
      </c>
      <c r="C2173" s="656" t="s">
        <v>2200</v>
      </c>
      <c r="D2173" s="657" t="s">
        <v>4584</v>
      </c>
      <c r="E2173" s="651" t="s">
        <v>3833</v>
      </c>
      <c r="F2173" s="652" t="s">
        <v>4019</v>
      </c>
    </row>
    <row r="2174" spans="2:6" x14ac:dyDescent="0.2">
      <c r="B2174" s="665">
        <v>5</v>
      </c>
      <c r="C2174" s="656" t="s">
        <v>2201</v>
      </c>
      <c r="D2174" s="657" t="s">
        <v>4137</v>
      </c>
      <c r="E2174" s="651" t="s">
        <v>3833</v>
      </c>
      <c r="F2174" s="652" t="s">
        <v>3919</v>
      </c>
    </row>
    <row r="2175" spans="2:6" x14ac:dyDescent="0.2">
      <c r="B2175" s="665">
        <v>5</v>
      </c>
      <c r="C2175" s="656" t="s">
        <v>2202</v>
      </c>
      <c r="D2175" s="657" t="s">
        <v>5808</v>
      </c>
      <c r="E2175" s="651" t="s">
        <v>3833</v>
      </c>
      <c r="F2175" s="652" t="s">
        <v>4072</v>
      </c>
    </row>
    <row r="2176" spans="2:6" x14ac:dyDescent="0.2">
      <c r="B2176" s="665">
        <v>5</v>
      </c>
      <c r="C2176" s="656" t="s">
        <v>2203</v>
      </c>
      <c r="D2176" s="657" t="s">
        <v>5809</v>
      </c>
      <c r="E2176" s="651" t="s">
        <v>3833</v>
      </c>
      <c r="F2176" s="652" t="s">
        <v>4151</v>
      </c>
    </row>
    <row r="2177" spans="2:6" x14ac:dyDescent="0.2">
      <c r="B2177" s="665">
        <v>5</v>
      </c>
      <c r="C2177" s="656" t="s">
        <v>580</v>
      </c>
      <c r="D2177" s="657" t="s">
        <v>4328</v>
      </c>
      <c r="E2177" s="651" t="s">
        <v>3837</v>
      </c>
      <c r="F2177" s="652" t="s">
        <v>4127</v>
      </c>
    </row>
    <row r="2178" spans="2:6" x14ac:dyDescent="0.2">
      <c r="B2178" s="665">
        <v>5</v>
      </c>
      <c r="C2178" s="656" t="s">
        <v>583</v>
      </c>
      <c r="D2178" s="657" t="s">
        <v>4329</v>
      </c>
      <c r="E2178" s="651" t="s">
        <v>3837</v>
      </c>
      <c r="F2178" s="652" t="s">
        <v>3937</v>
      </c>
    </row>
    <row r="2179" spans="2:6" x14ac:dyDescent="0.2">
      <c r="B2179" s="665">
        <v>5</v>
      </c>
      <c r="C2179" s="656" t="s">
        <v>586</v>
      </c>
      <c r="D2179" s="657" t="s">
        <v>4331</v>
      </c>
      <c r="E2179" s="651" t="s">
        <v>3837</v>
      </c>
      <c r="F2179" s="652" t="s">
        <v>3937</v>
      </c>
    </row>
    <row r="2180" spans="2:6" x14ac:dyDescent="0.2">
      <c r="B2180" s="665">
        <v>5</v>
      </c>
      <c r="C2180" s="656" t="s">
        <v>590</v>
      </c>
      <c r="D2180" s="657" t="s">
        <v>4333</v>
      </c>
      <c r="E2180" s="651" t="s">
        <v>3837</v>
      </c>
      <c r="F2180" s="652" t="s">
        <v>4306</v>
      </c>
    </row>
    <row r="2181" spans="2:6" x14ac:dyDescent="0.2">
      <c r="B2181" s="665">
        <v>5</v>
      </c>
      <c r="C2181" s="656" t="s">
        <v>593</v>
      </c>
      <c r="D2181" s="657" t="s">
        <v>4335</v>
      </c>
      <c r="E2181" s="651" t="s">
        <v>3837</v>
      </c>
      <c r="F2181" s="652" t="s">
        <v>3919</v>
      </c>
    </row>
    <row r="2182" spans="2:6" x14ac:dyDescent="0.2">
      <c r="B2182" s="665">
        <v>5</v>
      </c>
      <c r="C2182" s="656" t="s">
        <v>596</v>
      </c>
      <c r="D2182" s="657" t="s">
        <v>4337</v>
      </c>
      <c r="E2182" s="651" t="s">
        <v>3837</v>
      </c>
      <c r="F2182" s="652" t="s">
        <v>3904</v>
      </c>
    </row>
    <row r="2183" spans="2:6" x14ac:dyDescent="0.2">
      <c r="B2183" s="665">
        <v>5</v>
      </c>
      <c r="C2183" s="656" t="s">
        <v>600</v>
      </c>
      <c r="D2183" s="657" t="s">
        <v>4338</v>
      </c>
      <c r="E2183" s="651" t="s">
        <v>3837</v>
      </c>
      <c r="F2183" s="652" t="s">
        <v>3919</v>
      </c>
    </row>
    <row r="2184" spans="2:6" x14ac:dyDescent="0.2">
      <c r="B2184" s="665">
        <v>5</v>
      </c>
      <c r="C2184" s="656" t="s">
        <v>2204</v>
      </c>
      <c r="D2184" s="657" t="s">
        <v>5810</v>
      </c>
      <c r="E2184" s="651" t="s">
        <v>3833</v>
      </c>
      <c r="F2184" s="652" t="s">
        <v>4760</v>
      </c>
    </row>
    <row r="2185" spans="2:6" x14ac:dyDescent="0.2">
      <c r="B2185" s="665">
        <v>5</v>
      </c>
      <c r="C2185" s="656" t="s">
        <v>604</v>
      </c>
      <c r="D2185" s="657" t="s">
        <v>2989</v>
      </c>
      <c r="E2185" s="651" t="s">
        <v>3837</v>
      </c>
      <c r="F2185" s="652" t="s">
        <v>4597</v>
      </c>
    </row>
    <row r="2186" spans="2:6" x14ac:dyDescent="0.2">
      <c r="B2186" s="665">
        <v>5</v>
      </c>
      <c r="C2186" s="656" t="s">
        <v>2205</v>
      </c>
      <c r="D2186" s="657" t="s">
        <v>4341</v>
      </c>
      <c r="E2186" s="651" t="s">
        <v>3841</v>
      </c>
      <c r="F2186" s="652" t="s">
        <v>4417</v>
      </c>
    </row>
    <row r="2187" spans="2:6" x14ac:dyDescent="0.2">
      <c r="B2187" s="665">
        <v>5</v>
      </c>
      <c r="C2187" s="656" t="s">
        <v>607</v>
      </c>
      <c r="D2187" s="657" t="s">
        <v>4342</v>
      </c>
      <c r="E2187" s="651" t="s">
        <v>3837</v>
      </c>
      <c r="F2187" s="652" t="s">
        <v>3904</v>
      </c>
    </row>
    <row r="2188" spans="2:6" x14ac:dyDescent="0.2">
      <c r="B2188" s="665">
        <v>5</v>
      </c>
      <c r="C2188" s="656" t="s">
        <v>611</v>
      </c>
      <c r="D2188" s="657" t="s">
        <v>4251</v>
      </c>
      <c r="E2188" s="651" t="s">
        <v>3837</v>
      </c>
      <c r="F2188" s="652" t="s">
        <v>4019</v>
      </c>
    </row>
    <row r="2189" spans="2:6" x14ac:dyDescent="0.2">
      <c r="B2189" s="665">
        <v>5</v>
      </c>
      <c r="C2189" s="656" t="s">
        <v>615</v>
      </c>
      <c r="D2189" s="657" t="s">
        <v>4345</v>
      </c>
      <c r="E2189" s="651" t="s">
        <v>3837</v>
      </c>
      <c r="F2189" s="652" t="s">
        <v>4072</v>
      </c>
    </row>
    <row r="2190" spans="2:6" x14ac:dyDescent="0.2">
      <c r="B2190" s="665">
        <v>5</v>
      </c>
      <c r="C2190" s="656" t="s">
        <v>2206</v>
      </c>
      <c r="D2190" s="657" t="s">
        <v>5811</v>
      </c>
      <c r="E2190" s="651" t="s">
        <v>3833</v>
      </c>
      <c r="F2190" s="652" t="s">
        <v>4151</v>
      </c>
    </row>
    <row r="2191" spans="2:6" x14ac:dyDescent="0.2">
      <c r="B2191" s="665">
        <v>5</v>
      </c>
      <c r="C2191" s="656" t="s">
        <v>619</v>
      </c>
      <c r="D2191" s="657" t="s">
        <v>3932</v>
      </c>
      <c r="E2191" s="651" t="s">
        <v>3837</v>
      </c>
      <c r="F2191" s="652" t="s">
        <v>4151</v>
      </c>
    </row>
    <row r="2192" spans="2:6" x14ac:dyDescent="0.2">
      <c r="B2192" s="665">
        <v>5</v>
      </c>
      <c r="C2192" s="656" t="s">
        <v>623</v>
      </c>
      <c r="D2192" s="657" t="s">
        <v>4347</v>
      </c>
      <c r="E2192" s="651" t="s">
        <v>3837</v>
      </c>
      <c r="F2192" s="652" t="s">
        <v>4988</v>
      </c>
    </row>
    <row r="2193" spans="2:6" x14ac:dyDescent="0.2">
      <c r="B2193" s="665">
        <v>5</v>
      </c>
      <c r="C2193" s="656" t="s">
        <v>627</v>
      </c>
      <c r="D2193" s="657" t="s">
        <v>4349</v>
      </c>
      <c r="E2193" s="651" t="s">
        <v>3837</v>
      </c>
      <c r="F2193" s="652" t="s">
        <v>3839</v>
      </c>
    </row>
    <row r="2194" spans="2:6" x14ac:dyDescent="0.2">
      <c r="B2194" s="665">
        <v>5</v>
      </c>
      <c r="C2194" s="656" t="s">
        <v>631</v>
      </c>
      <c r="D2194" s="657" t="s">
        <v>3005</v>
      </c>
      <c r="E2194" s="651" t="s">
        <v>3837</v>
      </c>
      <c r="F2194" s="652" t="s">
        <v>3834</v>
      </c>
    </row>
    <row r="2195" spans="2:6" x14ac:dyDescent="0.2">
      <c r="B2195" s="665">
        <v>5</v>
      </c>
      <c r="C2195" s="656" t="s">
        <v>635</v>
      </c>
      <c r="D2195" s="657" t="s">
        <v>4352</v>
      </c>
      <c r="E2195" s="651" t="s">
        <v>3837</v>
      </c>
      <c r="F2195" s="652" t="s">
        <v>4571</v>
      </c>
    </row>
    <row r="2196" spans="2:6" x14ac:dyDescent="0.2">
      <c r="B2196" s="665">
        <v>5</v>
      </c>
      <c r="C2196" s="656" t="s">
        <v>638</v>
      </c>
      <c r="D2196" s="657" t="s">
        <v>4062</v>
      </c>
      <c r="E2196" s="651" t="s">
        <v>3837</v>
      </c>
      <c r="F2196" s="652" t="s">
        <v>4063</v>
      </c>
    </row>
    <row r="2197" spans="2:6" x14ac:dyDescent="0.2">
      <c r="B2197" s="665">
        <v>5</v>
      </c>
      <c r="C2197" s="656" t="s">
        <v>641</v>
      </c>
      <c r="D2197" s="657" t="s">
        <v>4355</v>
      </c>
      <c r="E2197" s="651" t="s">
        <v>3837</v>
      </c>
      <c r="F2197" s="652" t="s">
        <v>4750</v>
      </c>
    </row>
    <row r="2198" spans="2:6" x14ac:dyDescent="0.2">
      <c r="B2198" s="665">
        <v>5</v>
      </c>
      <c r="C2198" s="656" t="s">
        <v>644</v>
      </c>
      <c r="D2198" s="657" t="s">
        <v>4357</v>
      </c>
      <c r="E2198" s="651" t="s">
        <v>3837</v>
      </c>
      <c r="F2198" s="652" t="s">
        <v>4183</v>
      </c>
    </row>
    <row r="2199" spans="2:6" x14ac:dyDescent="0.2">
      <c r="B2199" s="665">
        <v>5</v>
      </c>
      <c r="C2199" s="656" t="s">
        <v>647</v>
      </c>
      <c r="D2199" s="657" t="s">
        <v>4359</v>
      </c>
      <c r="E2199" s="651" t="s">
        <v>3837</v>
      </c>
      <c r="F2199" s="652" t="s">
        <v>4750</v>
      </c>
    </row>
    <row r="2200" spans="2:6" x14ac:dyDescent="0.2">
      <c r="B2200" s="665">
        <v>5</v>
      </c>
      <c r="C2200" s="656" t="s">
        <v>650</v>
      </c>
      <c r="D2200" s="657" t="s">
        <v>4361</v>
      </c>
      <c r="E2200" s="651" t="s">
        <v>3837</v>
      </c>
      <c r="F2200" s="652" t="s">
        <v>4079</v>
      </c>
    </row>
    <row r="2201" spans="2:6" x14ac:dyDescent="0.2">
      <c r="B2201" s="665">
        <v>5</v>
      </c>
      <c r="C2201" s="656" t="s">
        <v>654</v>
      </c>
      <c r="D2201" s="657" t="s">
        <v>4363</v>
      </c>
      <c r="E2201" s="651" t="s">
        <v>3837</v>
      </c>
      <c r="F2201" s="652" t="s">
        <v>3907</v>
      </c>
    </row>
    <row r="2202" spans="2:6" x14ac:dyDescent="0.2">
      <c r="B2202" s="665">
        <v>5</v>
      </c>
      <c r="C2202" s="656" t="s">
        <v>657</v>
      </c>
      <c r="D2202" s="657" t="s">
        <v>4365</v>
      </c>
      <c r="E2202" s="651" t="s">
        <v>3837</v>
      </c>
      <c r="F2202" s="652" t="s">
        <v>4603</v>
      </c>
    </row>
    <row r="2203" spans="2:6" x14ac:dyDescent="0.2">
      <c r="B2203" s="665">
        <v>5</v>
      </c>
      <c r="C2203" s="656" t="s">
        <v>2207</v>
      </c>
      <c r="D2203" s="657" t="s">
        <v>4305</v>
      </c>
      <c r="E2203" s="651" t="s">
        <v>3833</v>
      </c>
      <c r="F2203" s="652" t="s">
        <v>4417</v>
      </c>
    </row>
    <row r="2204" spans="2:6" x14ac:dyDescent="0.2">
      <c r="B2204" s="665">
        <v>5</v>
      </c>
      <c r="C2204" s="656" t="s">
        <v>2208</v>
      </c>
      <c r="D2204" s="657" t="s">
        <v>5812</v>
      </c>
      <c r="E2204" s="651" t="s">
        <v>3833</v>
      </c>
      <c r="F2204" s="652" t="s">
        <v>3923</v>
      </c>
    </row>
    <row r="2205" spans="2:6" x14ac:dyDescent="0.2">
      <c r="B2205" s="665">
        <v>5</v>
      </c>
      <c r="C2205" s="656" t="s">
        <v>661</v>
      </c>
      <c r="D2205" s="657" t="s">
        <v>4367</v>
      </c>
      <c r="E2205" s="651" t="s">
        <v>3837</v>
      </c>
      <c r="F2205" s="652" t="s">
        <v>4001</v>
      </c>
    </row>
    <row r="2206" spans="2:6" x14ac:dyDescent="0.2">
      <c r="B2206" s="665">
        <v>5</v>
      </c>
      <c r="C2206" s="656" t="s">
        <v>665</v>
      </c>
      <c r="D2206" s="657" t="s">
        <v>4369</v>
      </c>
      <c r="E2206" s="651" t="s">
        <v>3837</v>
      </c>
      <c r="F2206" s="652" t="s">
        <v>4006</v>
      </c>
    </row>
    <row r="2207" spans="2:6" x14ac:dyDescent="0.2">
      <c r="B2207" s="665">
        <v>5</v>
      </c>
      <c r="C2207" s="656" t="s">
        <v>668</v>
      </c>
      <c r="D2207" s="657" t="s">
        <v>4371</v>
      </c>
      <c r="E2207" s="651" t="s">
        <v>3837</v>
      </c>
      <c r="F2207" s="652" t="s">
        <v>4750</v>
      </c>
    </row>
    <row r="2208" spans="2:6" x14ac:dyDescent="0.2">
      <c r="B2208" s="665">
        <v>5</v>
      </c>
      <c r="C2208" s="656" t="s">
        <v>671</v>
      </c>
      <c r="D2208" s="657" t="s">
        <v>4374</v>
      </c>
      <c r="E2208" s="651" t="s">
        <v>3837</v>
      </c>
      <c r="F2208" s="652" t="s">
        <v>3969</v>
      </c>
    </row>
    <row r="2209" spans="2:6" x14ac:dyDescent="0.2">
      <c r="B2209" s="665">
        <v>5</v>
      </c>
      <c r="C2209" s="656" t="s">
        <v>674</v>
      </c>
      <c r="D2209" s="657" t="s">
        <v>3997</v>
      </c>
      <c r="E2209" s="651" t="s">
        <v>3837</v>
      </c>
      <c r="F2209" s="652" t="s">
        <v>3998</v>
      </c>
    </row>
    <row r="2210" spans="2:6" x14ac:dyDescent="0.2">
      <c r="B2210" s="665">
        <v>5</v>
      </c>
      <c r="C2210" s="656" t="s">
        <v>678</v>
      </c>
      <c r="D2210" s="657" t="s">
        <v>4377</v>
      </c>
      <c r="E2210" s="651" t="s">
        <v>3837</v>
      </c>
      <c r="F2210" s="652" t="s">
        <v>4747</v>
      </c>
    </row>
    <row r="2211" spans="2:6" x14ac:dyDescent="0.2">
      <c r="B2211" s="665">
        <v>5</v>
      </c>
      <c r="C2211" s="656" t="s">
        <v>682</v>
      </c>
      <c r="D2211" s="657" t="s">
        <v>4379</v>
      </c>
      <c r="E2211" s="651" t="s">
        <v>3837</v>
      </c>
      <c r="F2211" s="652" t="s">
        <v>3834</v>
      </c>
    </row>
    <row r="2212" spans="2:6" x14ac:dyDescent="0.2">
      <c r="B2212" s="665">
        <v>5</v>
      </c>
      <c r="C2212" s="656" t="s">
        <v>686</v>
      </c>
      <c r="D2212" s="657" t="s">
        <v>3963</v>
      </c>
      <c r="E2212" s="651" t="s">
        <v>3837</v>
      </c>
      <c r="F2212" s="652" t="s">
        <v>4174</v>
      </c>
    </row>
    <row r="2213" spans="2:6" x14ac:dyDescent="0.2">
      <c r="B2213" s="665">
        <v>5</v>
      </c>
      <c r="C2213" s="656" t="s">
        <v>2209</v>
      </c>
      <c r="D2213" s="657" t="s">
        <v>4381</v>
      </c>
      <c r="E2213" s="651" t="s">
        <v>3841</v>
      </c>
      <c r="F2213" s="652" t="s">
        <v>3923</v>
      </c>
    </row>
    <row r="2214" spans="2:6" x14ac:dyDescent="0.2">
      <c r="B2214" s="665">
        <v>5</v>
      </c>
      <c r="C2214" s="656" t="s">
        <v>690</v>
      </c>
      <c r="D2214" s="657" t="s">
        <v>4383</v>
      </c>
      <c r="E2214" s="651" t="s">
        <v>3837</v>
      </c>
      <c r="F2214" s="652" t="s">
        <v>4174</v>
      </c>
    </row>
    <row r="2215" spans="2:6" x14ac:dyDescent="0.2">
      <c r="B2215" s="665">
        <v>5</v>
      </c>
      <c r="C2215" s="656" t="s">
        <v>694</v>
      </c>
      <c r="D2215" s="657" t="s">
        <v>3005</v>
      </c>
      <c r="E2215" s="651" t="s">
        <v>3837</v>
      </c>
      <c r="F2215" s="652" t="s">
        <v>3834</v>
      </c>
    </row>
    <row r="2216" spans="2:6" x14ac:dyDescent="0.2">
      <c r="B2216" s="665">
        <v>5</v>
      </c>
      <c r="C2216" s="656" t="s">
        <v>697</v>
      </c>
      <c r="D2216" s="657" t="s">
        <v>3122</v>
      </c>
      <c r="E2216" s="651" t="s">
        <v>3837</v>
      </c>
      <c r="F2216" s="652" t="s">
        <v>4079</v>
      </c>
    </row>
    <row r="2217" spans="2:6" x14ac:dyDescent="0.2">
      <c r="B2217" s="665">
        <v>5</v>
      </c>
      <c r="C2217" s="656" t="s">
        <v>700</v>
      </c>
      <c r="D2217" s="657" t="s">
        <v>4386</v>
      </c>
      <c r="E2217" s="651" t="s">
        <v>3837</v>
      </c>
      <c r="F2217" s="652" t="s">
        <v>4238</v>
      </c>
    </row>
    <row r="2218" spans="2:6" x14ac:dyDescent="0.2">
      <c r="B2218" s="665">
        <v>5</v>
      </c>
      <c r="C2218" s="656" t="s">
        <v>703</v>
      </c>
      <c r="D2218" s="657" t="s">
        <v>4388</v>
      </c>
      <c r="E2218" s="651" t="s">
        <v>3837</v>
      </c>
      <c r="F2218" s="652" t="s">
        <v>4151</v>
      </c>
    </row>
    <row r="2219" spans="2:6" x14ac:dyDescent="0.2">
      <c r="B2219" s="665">
        <v>5</v>
      </c>
      <c r="C2219" s="656" t="s">
        <v>707</v>
      </c>
      <c r="D2219" s="657" t="s">
        <v>4389</v>
      </c>
      <c r="E2219" s="651" t="s">
        <v>3837</v>
      </c>
      <c r="F2219" s="652" t="s">
        <v>3834</v>
      </c>
    </row>
    <row r="2220" spans="2:6" x14ac:dyDescent="0.2">
      <c r="B2220" s="665">
        <v>5</v>
      </c>
      <c r="C2220" s="656" t="s">
        <v>711</v>
      </c>
      <c r="D2220" s="657" t="s">
        <v>4391</v>
      </c>
      <c r="E2220" s="651" t="s">
        <v>3837</v>
      </c>
      <c r="F2220" s="652" t="s">
        <v>4750</v>
      </c>
    </row>
    <row r="2221" spans="2:6" x14ac:dyDescent="0.2">
      <c r="B2221" s="665">
        <v>5</v>
      </c>
      <c r="C2221" s="656" t="s">
        <v>713</v>
      </c>
      <c r="D2221" s="657" t="s">
        <v>4393</v>
      </c>
      <c r="E2221" s="651" t="s">
        <v>3837</v>
      </c>
      <c r="F2221" s="652" t="s">
        <v>3969</v>
      </c>
    </row>
    <row r="2222" spans="2:6" x14ac:dyDescent="0.2">
      <c r="B2222" s="665">
        <v>5</v>
      </c>
      <c r="C2222" s="656" t="s">
        <v>715</v>
      </c>
      <c r="D2222" s="657" t="s">
        <v>4395</v>
      </c>
      <c r="E2222" s="651" t="s">
        <v>3837</v>
      </c>
      <c r="F2222" s="652" t="s">
        <v>4006</v>
      </c>
    </row>
    <row r="2223" spans="2:6" x14ac:dyDescent="0.2">
      <c r="B2223" s="665">
        <v>5</v>
      </c>
      <c r="C2223" s="656" t="s">
        <v>2210</v>
      </c>
      <c r="D2223" s="657" t="s">
        <v>5813</v>
      </c>
      <c r="E2223" s="651" t="s">
        <v>3833</v>
      </c>
      <c r="F2223" s="652" t="s">
        <v>4988</v>
      </c>
    </row>
    <row r="2224" spans="2:6" x14ac:dyDescent="0.2">
      <c r="B2224" s="665">
        <v>5</v>
      </c>
      <c r="C2224" s="656" t="s">
        <v>2211</v>
      </c>
      <c r="D2224" s="657" t="s">
        <v>5516</v>
      </c>
      <c r="E2224" s="651" t="s">
        <v>3833</v>
      </c>
      <c r="F2224" s="652" t="s">
        <v>4988</v>
      </c>
    </row>
    <row r="2225" spans="2:6" x14ac:dyDescent="0.2">
      <c r="B2225" s="665">
        <v>5</v>
      </c>
      <c r="C2225" s="656" t="s">
        <v>2212</v>
      </c>
      <c r="D2225" s="657" t="s">
        <v>4587</v>
      </c>
      <c r="E2225" s="651" t="s">
        <v>3833</v>
      </c>
      <c r="F2225" s="652" t="s">
        <v>4988</v>
      </c>
    </row>
    <row r="2226" spans="2:6" x14ac:dyDescent="0.2">
      <c r="B2226" s="665">
        <v>5</v>
      </c>
      <c r="C2226" s="656" t="s">
        <v>2213</v>
      </c>
      <c r="D2226" s="657" t="s">
        <v>5814</v>
      </c>
      <c r="E2226" s="651" t="s">
        <v>3833</v>
      </c>
      <c r="F2226" s="652" t="s">
        <v>3896</v>
      </c>
    </row>
    <row r="2227" spans="2:6" x14ac:dyDescent="0.2">
      <c r="B2227" s="665">
        <v>5</v>
      </c>
      <c r="C2227" s="656" t="s">
        <v>2214</v>
      </c>
      <c r="D2227" s="657" t="s">
        <v>5356</v>
      </c>
      <c r="E2227" s="651" t="s">
        <v>3833</v>
      </c>
      <c r="F2227" s="652" t="s">
        <v>4455</v>
      </c>
    </row>
    <row r="2228" spans="2:6" x14ac:dyDescent="0.2">
      <c r="B2228" s="665">
        <v>5</v>
      </c>
      <c r="C2228" s="656" t="s">
        <v>2215</v>
      </c>
      <c r="D2228" s="657" t="s">
        <v>5142</v>
      </c>
      <c r="E2228" s="651" t="s">
        <v>3833</v>
      </c>
      <c r="F2228" s="652" t="s">
        <v>3995</v>
      </c>
    </row>
    <row r="2229" spans="2:6" x14ac:dyDescent="0.2">
      <c r="B2229" s="665">
        <v>5</v>
      </c>
      <c r="C2229" s="656" t="s">
        <v>2216</v>
      </c>
      <c r="D2229" s="657" t="s">
        <v>5815</v>
      </c>
      <c r="E2229" s="651" t="s">
        <v>3833</v>
      </c>
      <c r="F2229" s="652" t="s">
        <v>3995</v>
      </c>
    </row>
    <row r="2230" spans="2:6" x14ac:dyDescent="0.2">
      <c r="B2230" s="665">
        <v>5</v>
      </c>
      <c r="C2230" s="656" t="s">
        <v>2217</v>
      </c>
      <c r="D2230" s="657" t="s">
        <v>5816</v>
      </c>
      <c r="E2230" s="651" t="s">
        <v>3833</v>
      </c>
      <c r="F2230" s="652" t="s">
        <v>5154</v>
      </c>
    </row>
    <row r="2231" spans="2:6" x14ac:dyDescent="0.2">
      <c r="B2231" s="665">
        <v>5</v>
      </c>
      <c r="C2231" s="656" t="s">
        <v>2218</v>
      </c>
      <c r="D2231" s="657" t="s">
        <v>5817</v>
      </c>
      <c r="E2231" s="651" t="s">
        <v>3833</v>
      </c>
      <c r="F2231" s="652" t="s">
        <v>5154</v>
      </c>
    </row>
    <row r="2232" spans="2:6" x14ac:dyDescent="0.2">
      <c r="B2232" s="665">
        <v>5</v>
      </c>
      <c r="C2232" s="656" t="s">
        <v>2219</v>
      </c>
      <c r="D2232" s="657" t="s">
        <v>5818</v>
      </c>
      <c r="E2232" s="651" t="s">
        <v>3833</v>
      </c>
      <c r="F2232" s="652" t="s">
        <v>3852</v>
      </c>
    </row>
    <row r="2233" spans="2:6" x14ac:dyDescent="0.2">
      <c r="B2233" s="665">
        <v>5</v>
      </c>
      <c r="C2233" s="656" t="s">
        <v>2220</v>
      </c>
      <c r="D2233" s="657" t="s">
        <v>3553</v>
      </c>
      <c r="E2233" s="651" t="s">
        <v>3833</v>
      </c>
      <c r="F2233" s="652" t="s">
        <v>3925</v>
      </c>
    </row>
    <row r="2234" spans="2:6" x14ac:dyDescent="0.2">
      <c r="B2234" s="665">
        <v>5</v>
      </c>
      <c r="C2234" s="656" t="s">
        <v>2221</v>
      </c>
      <c r="D2234" s="657" t="s">
        <v>5819</v>
      </c>
      <c r="E2234" s="651" t="s">
        <v>3833</v>
      </c>
      <c r="F2234" s="652" t="s">
        <v>4019</v>
      </c>
    </row>
    <row r="2235" spans="2:6" x14ac:dyDescent="0.2">
      <c r="B2235" s="665">
        <v>5</v>
      </c>
      <c r="C2235" s="656" t="s">
        <v>2222</v>
      </c>
      <c r="D2235" s="657" t="s">
        <v>5820</v>
      </c>
      <c r="E2235" s="651" t="s">
        <v>3833</v>
      </c>
      <c r="F2235" s="652" t="s">
        <v>3923</v>
      </c>
    </row>
    <row r="2236" spans="2:6" x14ac:dyDescent="0.2">
      <c r="B2236" s="665">
        <v>5</v>
      </c>
      <c r="C2236" s="656" t="s">
        <v>2223</v>
      </c>
      <c r="D2236" s="657" t="s">
        <v>5821</v>
      </c>
      <c r="E2236" s="651" t="s">
        <v>3833</v>
      </c>
      <c r="F2236" s="652" t="s">
        <v>3839</v>
      </c>
    </row>
    <row r="2237" spans="2:6" x14ac:dyDescent="0.2">
      <c r="B2237" s="665">
        <v>5</v>
      </c>
      <c r="C2237" s="656" t="s">
        <v>2224</v>
      </c>
      <c r="D2237" s="657" t="s">
        <v>5822</v>
      </c>
      <c r="E2237" s="651" t="s">
        <v>3833</v>
      </c>
      <c r="F2237" s="652" t="s">
        <v>3849</v>
      </c>
    </row>
    <row r="2238" spans="2:6" x14ac:dyDescent="0.2">
      <c r="B2238" s="665">
        <v>5</v>
      </c>
      <c r="C2238" s="656" t="s">
        <v>2225</v>
      </c>
      <c r="D2238" s="657" t="s">
        <v>4179</v>
      </c>
      <c r="E2238" s="651" t="s">
        <v>3833</v>
      </c>
      <c r="F2238" s="652" t="s">
        <v>3925</v>
      </c>
    </row>
    <row r="2239" spans="2:6" x14ac:dyDescent="0.2">
      <c r="B2239" s="665">
        <v>5</v>
      </c>
      <c r="C2239" s="656" t="s">
        <v>2226</v>
      </c>
      <c r="D2239" s="657" t="s">
        <v>5166</v>
      </c>
      <c r="E2239" s="651" t="s">
        <v>3833</v>
      </c>
      <c r="F2239" s="652" t="s">
        <v>4947</v>
      </c>
    </row>
    <row r="2240" spans="2:6" x14ac:dyDescent="0.2">
      <c r="B2240" s="665">
        <v>5</v>
      </c>
      <c r="C2240" s="656" t="s">
        <v>2227</v>
      </c>
      <c r="D2240" s="657" t="s">
        <v>4928</v>
      </c>
      <c r="E2240" s="651" t="s">
        <v>3833</v>
      </c>
      <c r="F2240" s="652" t="s">
        <v>3852</v>
      </c>
    </row>
    <row r="2241" spans="2:6" x14ac:dyDescent="0.2">
      <c r="B2241" s="665">
        <v>5</v>
      </c>
      <c r="C2241" s="656" t="s">
        <v>2228</v>
      </c>
      <c r="D2241" s="657" t="s">
        <v>5091</v>
      </c>
      <c r="E2241" s="651" t="s">
        <v>3833</v>
      </c>
      <c r="F2241" s="652" t="s">
        <v>4275</v>
      </c>
    </row>
    <row r="2242" spans="2:6" x14ac:dyDescent="0.2">
      <c r="B2242" s="665">
        <v>5</v>
      </c>
      <c r="C2242" s="656" t="s">
        <v>2229</v>
      </c>
      <c r="D2242" s="657" t="s">
        <v>4448</v>
      </c>
      <c r="E2242" s="651" t="s">
        <v>3833</v>
      </c>
      <c r="F2242" s="652" t="s">
        <v>3852</v>
      </c>
    </row>
    <row r="2243" spans="2:6" x14ac:dyDescent="0.2">
      <c r="B2243" s="665">
        <v>5</v>
      </c>
      <c r="C2243" s="656" t="s">
        <v>2230</v>
      </c>
      <c r="D2243" s="657" t="s">
        <v>5823</v>
      </c>
      <c r="E2243" s="651" t="s">
        <v>3833</v>
      </c>
      <c r="F2243" s="652" t="s">
        <v>3919</v>
      </c>
    </row>
    <row r="2244" spans="2:6" x14ac:dyDescent="0.2">
      <c r="B2244" s="665">
        <v>5</v>
      </c>
      <c r="C2244" s="656">
        <v>934205</v>
      </c>
      <c r="D2244" s="657" t="s">
        <v>4397</v>
      </c>
      <c r="E2244" s="651" t="s">
        <v>3837</v>
      </c>
      <c r="F2244" s="652" t="s">
        <v>3962</v>
      </c>
    </row>
    <row r="2245" spans="2:6" x14ac:dyDescent="0.2">
      <c r="B2245" s="665">
        <v>5</v>
      </c>
      <c r="C2245" s="656">
        <v>145</v>
      </c>
      <c r="D2245" s="657" t="s">
        <v>5178</v>
      </c>
      <c r="E2245" s="651" t="s">
        <v>3833</v>
      </c>
      <c r="F2245" s="652" t="s">
        <v>3962</v>
      </c>
    </row>
    <row r="2246" spans="2:6" x14ac:dyDescent="0.2">
      <c r="B2246" s="665">
        <v>5</v>
      </c>
      <c r="C2246" s="656">
        <v>146</v>
      </c>
      <c r="D2246" s="657" t="s">
        <v>5824</v>
      </c>
      <c r="E2246" s="651" t="s">
        <v>3833</v>
      </c>
      <c r="F2246" s="652" t="s">
        <v>4006</v>
      </c>
    </row>
    <row r="2247" spans="2:6" x14ac:dyDescent="0.2">
      <c r="B2247" s="665">
        <v>5</v>
      </c>
      <c r="C2247" s="656">
        <v>148</v>
      </c>
      <c r="D2247" s="657" t="s">
        <v>5825</v>
      </c>
      <c r="E2247" s="651" t="s">
        <v>3833</v>
      </c>
      <c r="F2247" s="652" t="s">
        <v>4006</v>
      </c>
    </row>
    <row r="2248" spans="2:6" x14ac:dyDescent="0.2">
      <c r="B2248" s="665">
        <v>5</v>
      </c>
      <c r="C2248" s="656">
        <v>102</v>
      </c>
      <c r="D2248" s="657" t="s">
        <v>5826</v>
      </c>
      <c r="E2248" s="651" t="s">
        <v>3833</v>
      </c>
      <c r="F2248" s="652" t="s">
        <v>4024</v>
      </c>
    </row>
    <row r="2249" spans="2:6" x14ac:dyDescent="0.2">
      <c r="B2249" s="665">
        <v>5</v>
      </c>
      <c r="C2249" s="656" t="s">
        <v>2231</v>
      </c>
      <c r="D2249" s="657" t="s">
        <v>4041</v>
      </c>
      <c r="E2249" s="651" t="s">
        <v>3833</v>
      </c>
      <c r="F2249" s="652" t="s">
        <v>4235</v>
      </c>
    </row>
    <row r="2250" spans="2:6" x14ac:dyDescent="0.2">
      <c r="B2250" s="665">
        <v>5</v>
      </c>
      <c r="C2250" s="656" t="s">
        <v>2232</v>
      </c>
      <c r="D2250" s="657" t="s">
        <v>4046</v>
      </c>
      <c r="E2250" s="651" t="s">
        <v>3833</v>
      </c>
      <c r="F2250" s="652" t="s">
        <v>3942</v>
      </c>
    </row>
    <row r="2251" spans="2:6" x14ac:dyDescent="0.2">
      <c r="B2251" s="665">
        <v>5</v>
      </c>
      <c r="C2251" s="656" t="s">
        <v>2233</v>
      </c>
      <c r="D2251" s="657" t="s">
        <v>4056</v>
      </c>
      <c r="E2251" s="651" t="s">
        <v>3833</v>
      </c>
      <c r="F2251" s="652" t="s">
        <v>4762</v>
      </c>
    </row>
    <row r="2252" spans="2:6" x14ac:dyDescent="0.2">
      <c r="B2252" s="665">
        <v>5</v>
      </c>
      <c r="C2252" s="656" t="s">
        <v>2234</v>
      </c>
      <c r="D2252" s="657" t="s">
        <v>4067</v>
      </c>
      <c r="E2252" s="651" t="s">
        <v>3833</v>
      </c>
      <c r="F2252" s="652" t="s">
        <v>5658</v>
      </c>
    </row>
    <row r="2253" spans="2:6" x14ac:dyDescent="0.2">
      <c r="B2253" s="665">
        <v>5</v>
      </c>
      <c r="C2253" s="656" t="s">
        <v>2235</v>
      </c>
      <c r="D2253" s="657" t="s">
        <v>4073</v>
      </c>
      <c r="E2253" s="651" t="s">
        <v>3833</v>
      </c>
      <c r="F2253" s="652" t="s">
        <v>3847</v>
      </c>
    </row>
    <row r="2254" spans="2:6" x14ac:dyDescent="0.2">
      <c r="B2254" s="665">
        <v>5</v>
      </c>
      <c r="C2254" s="656" t="s">
        <v>2236</v>
      </c>
      <c r="D2254" s="657" t="s">
        <v>4077</v>
      </c>
      <c r="E2254" s="651" t="s">
        <v>3833</v>
      </c>
      <c r="F2254" s="652" t="s">
        <v>4698</v>
      </c>
    </row>
    <row r="2255" spans="2:6" x14ac:dyDescent="0.2">
      <c r="B2255" s="665">
        <v>5</v>
      </c>
      <c r="C2255" s="656" t="s">
        <v>2237</v>
      </c>
      <c r="D2255" s="657" t="s">
        <v>4084</v>
      </c>
      <c r="E2255" s="651" t="s">
        <v>3833</v>
      </c>
      <c r="F2255" s="652" t="s">
        <v>4661</v>
      </c>
    </row>
    <row r="2256" spans="2:6" x14ac:dyDescent="0.2">
      <c r="B2256" s="665">
        <v>5</v>
      </c>
      <c r="C2256" s="656" t="s">
        <v>2238</v>
      </c>
      <c r="D2256" s="657" t="s">
        <v>4089</v>
      </c>
      <c r="E2256" s="651" t="s">
        <v>3833</v>
      </c>
      <c r="F2256" s="652" t="s">
        <v>4762</v>
      </c>
    </row>
    <row r="2257" spans="2:6" x14ac:dyDescent="0.2">
      <c r="B2257" s="665">
        <v>5</v>
      </c>
      <c r="C2257" s="656" t="s">
        <v>2239</v>
      </c>
      <c r="D2257" s="657" t="s">
        <v>4095</v>
      </c>
      <c r="E2257" s="651" t="s">
        <v>3833</v>
      </c>
      <c r="F2257" s="652" t="s">
        <v>4762</v>
      </c>
    </row>
    <row r="2258" spans="2:6" x14ac:dyDescent="0.2">
      <c r="B2258" s="665">
        <v>5</v>
      </c>
      <c r="C2258" s="656" t="s">
        <v>2240</v>
      </c>
      <c r="D2258" s="657" t="s">
        <v>4097</v>
      </c>
      <c r="E2258" s="651" t="s">
        <v>3833</v>
      </c>
      <c r="F2258" s="652" t="s">
        <v>5669</v>
      </c>
    </row>
    <row r="2259" spans="2:6" x14ac:dyDescent="0.2">
      <c r="B2259" s="665">
        <v>5</v>
      </c>
      <c r="C2259" s="656" t="s">
        <v>2241</v>
      </c>
      <c r="D2259" s="657" t="s">
        <v>4103</v>
      </c>
      <c r="E2259" s="651" t="s">
        <v>3833</v>
      </c>
      <c r="F2259" s="652" t="s">
        <v>5669</v>
      </c>
    </row>
    <row r="2260" spans="2:6" x14ac:dyDescent="0.2">
      <c r="B2260" s="665">
        <v>5</v>
      </c>
      <c r="C2260" s="656" t="s">
        <v>2242</v>
      </c>
      <c r="D2260" s="657" t="s">
        <v>4104</v>
      </c>
      <c r="E2260" s="651" t="s">
        <v>3833</v>
      </c>
      <c r="F2260" s="652" t="s">
        <v>4670</v>
      </c>
    </row>
    <row r="2261" spans="2:6" x14ac:dyDescent="0.2">
      <c r="B2261" s="665">
        <v>5</v>
      </c>
      <c r="C2261" s="656" t="s">
        <v>2243</v>
      </c>
      <c r="D2261" s="657" t="s">
        <v>4110</v>
      </c>
      <c r="E2261" s="651" t="s">
        <v>3833</v>
      </c>
      <c r="F2261" s="652" t="s">
        <v>4670</v>
      </c>
    </row>
    <row r="2262" spans="2:6" x14ac:dyDescent="0.2">
      <c r="B2262" s="665">
        <v>5</v>
      </c>
      <c r="C2262" s="656" t="s">
        <v>2244</v>
      </c>
      <c r="D2262" s="657" t="s">
        <v>4117</v>
      </c>
      <c r="E2262" s="651" t="s">
        <v>3833</v>
      </c>
      <c r="F2262" s="652" t="s">
        <v>4670</v>
      </c>
    </row>
    <row r="2263" spans="2:6" x14ac:dyDescent="0.2">
      <c r="B2263" s="665">
        <v>5</v>
      </c>
      <c r="C2263" s="656" t="s">
        <v>2245</v>
      </c>
      <c r="D2263" s="657" t="s">
        <v>4121</v>
      </c>
      <c r="E2263" s="651" t="s">
        <v>3833</v>
      </c>
      <c r="F2263" s="652" t="s">
        <v>4670</v>
      </c>
    </row>
    <row r="2264" spans="2:6" x14ac:dyDescent="0.2">
      <c r="B2264" s="665">
        <v>5</v>
      </c>
      <c r="C2264" s="656" t="s">
        <v>2246</v>
      </c>
      <c r="D2264" s="657" t="s">
        <v>4128</v>
      </c>
      <c r="E2264" s="651" t="s">
        <v>3833</v>
      </c>
      <c r="F2264" s="652" t="s">
        <v>4698</v>
      </c>
    </row>
    <row r="2265" spans="2:6" x14ac:dyDescent="0.2">
      <c r="B2265" s="665">
        <v>5</v>
      </c>
      <c r="C2265" s="656" t="s">
        <v>2247</v>
      </c>
      <c r="D2265" s="657" t="s">
        <v>4136</v>
      </c>
      <c r="E2265" s="651" t="s">
        <v>3833</v>
      </c>
      <c r="F2265" s="652" t="s">
        <v>4603</v>
      </c>
    </row>
    <row r="2266" spans="2:6" x14ac:dyDescent="0.2">
      <c r="B2266" s="665">
        <v>5</v>
      </c>
      <c r="C2266" s="656" t="s">
        <v>2248</v>
      </c>
      <c r="D2266" s="657" t="s">
        <v>4144</v>
      </c>
      <c r="E2266" s="651" t="s">
        <v>3833</v>
      </c>
      <c r="F2266" s="652" t="s">
        <v>4183</v>
      </c>
    </row>
    <row r="2267" spans="2:6" x14ac:dyDescent="0.2">
      <c r="B2267" s="665">
        <v>5</v>
      </c>
      <c r="C2267" s="656" t="s">
        <v>2249</v>
      </c>
      <c r="D2267" s="657" t="s">
        <v>4004</v>
      </c>
      <c r="E2267" s="651" t="s">
        <v>3833</v>
      </c>
      <c r="F2267" s="652" t="s">
        <v>4616</v>
      </c>
    </row>
    <row r="2268" spans="2:6" x14ac:dyDescent="0.2">
      <c r="B2268" s="665">
        <v>5</v>
      </c>
      <c r="C2268" s="656" t="s">
        <v>2250</v>
      </c>
      <c r="D2268" s="657" t="s">
        <v>5827</v>
      </c>
      <c r="E2268" s="651" t="s">
        <v>3833</v>
      </c>
      <c r="F2268" s="652" t="s">
        <v>5658</v>
      </c>
    </row>
    <row r="2269" spans="2:6" x14ac:dyDescent="0.2">
      <c r="B2269" s="665">
        <v>5</v>
      </c>
      <c r="C2269" s="656" t="s">
        <v>2251</v>
      </c>
      <c r="D2269" s="657" t="s">
        <v>5111</v>
      </c>
      <c r="E2269" s="651" t="s">
        <v>3833</v>
      </c>
      <c r="F2269" s="652" t="s">
        <v>4127</v>
      </c>
    </row>
    <row r="2270" spans="2:6" x14ac:dyDescent="0.2">
      <c r="B2270" s="665">
        <v>5</v>
      </c>
      <c r="C2270" s="656" t="s">
        <v>2252</v>
      </c>
      <c r="D2270" s="657" t="s">
        <v>5828</v>
      </c>
      <c r="E2270" s="651" t="s">
        <v>3833</v>
      </c>
      <c r="F2270" s="652" t="s">
        <v>3942</v>
      </c>
    </row>
    <row r="2271" spans="2:6" x14ac:dyDescent="0.2">
      <c r="B2271" s="665">
        <v>5</v>
      </c>
      <c r="C2271" s="656" t="s">
        <v>2253</v>
      </c>
      <c r="D2271" s="657" t="s">
        <v>5245</v>
      </c>
      <c r="E2271" s="651" t="s">
        <v>3833</v>
      </c>
      <c r="F2271" s="652" t="s">
        <v>4533</v>
      </c>
    </row>
    <row r="2272" spans="2:6" x14ac:dyDescent="0.2">
      <c r="B2272" s="665">
        <v>5</v>
      </c>
      <c r="C2272" s="656" t="s">
        <v>2254</v>
      </c>
      <c r="D2272" s="657" t="s">
        <v>5092</v>
      </c>
      <c r="E2272" s="651" t="s">
        <v>3833</v>
      </c>
      <c r="F2272" s="652" t="s">
        <v>4241</v>
      </c>
    </row>
    <row r="2273" spans="2:6" x14ac:dyDescent="0.2">
      <c r="B2273" s="665">
        <v>5</v>
      </c>
      <c r="C2273" s="656" t="s">
        <v>2255</v>
      </c>
      <c r="D2273" s="657" t="s">
        <v>4911</v>
      </c>
      <c r="E2273" s="651" t="s">
        <v>3833</v>
      </c>
      <c r="F2273" s="652" t="s">
        <v>4060</v>
      </c>
    </row>
    <row r="2274" spans="2:6" x14ac:dyDescent="0.2">
      <c r="B2274" s="665">
        <v>5</v>
      </c>
      <c r="C2274" s="656" t="s">
        <v>2256</v>
      </c>
      <c r="D2274" s="657" t="s">
        <v>5829</v>
      </c>
      <c r="E2274" s="651" t="s">
        <v>3833</v>
      </c>
      <c r="F2274" s="652" t="s">
        <v>4151</v>
      </c>
    </row>
    <row r="2275" spans="2:6" x14ac:dyDescent="0.2">
      <c r="B2275" s="665">
        <v>5</v>
      </c>
      <c r="C2275" s="656" t="s">
        <v>2257</v>
      </c>
      <c r="D2275" s="657" t="s">
        <v>4917</v>
      </c>
      <c r="E2275" s="651" t="s">
        <v>3833</v>
      </c>
      <c r="F2275" s="652" t="s">
        <v>3937</v>
      </c>
    </row>
    <row r="2276" spans="2:6" x14ac:dyDescent="0.2">
      <c r="B2276" s="665">
        <v>5</v>
      </c>
      <c r="C2276" s="656" t="s">
        <v>719</v>
      </c>
      <c r="D2276" s="657" t="s">
        <v>4399</v>
      </c>
      <c r="E2276" s="651" t="s">
        <v>3837</v>
      </c>
      <c r="F2276" s="652" t="s">
        <v>4580</v>
      </c>
    </row>
    <row r="2277" spans="2:6" x14ac:dyDescent="0.2">
      <c r="B2277" s="665">
        <v>5</v>
      </c>
      <c r="C2277" s="656" t="s">
        <v>2258</v>
      </c>
      <c r="D2277" s="657" t="s">
        <v>5830</v>
      </c>
      <c r="E2277" s="651" t="s">
        <v>3833</v>
      </c>
      <c r="F2277" s="652" t="s">
        <v>4417</v>
      </c>
    </row>
    <row r="2278" spans="2:6" x14ac:dyDescent="0.2">
      <c r="B2278" s="665">
        <v>5</v>
      </c>
      <c r="C2278" s="656" t="s">
        <v>721</v>
      </c>
      <c r="D2278" s="657" t="s">
        <v>4401</v>
      </c>
      <c r="E2278" s="651" t="s">
        <v>3837</v>
      </c>
      <c r="F2278" s="652" t="s">
        <v>3919</v>
      </c>
    </row>
    <row r="2279" spans="2:6" x14ac:dyDescent="0.2">
      <c r="B2279" s="665">
        <v>5</v>
      </c>
      <c r="C2279" s="656" t="s">
        <v>2259</v>
      </c>
      <c r="D2279" s="657" t="s">
        <v>3843</v>
      </c>
      <c r="E2279" s="651" t="s">
        <v>3833</v>
      </c>
      <c r="F2279" s="652" t="s">
        <v>3919</v>
      </c>
    </row>
    <row r="2280" spans="2:6" x14ac:dyDescent="0.2">
      <c r="B2280" s="665">
        <v>5</v>
      </c>
      <c r="C2280" s="656" t="s">
        <v>2260</v>
      </c>
      <c r="D2280" s="657" t="s">
        <v>5831</v>
      </c>
      <c r="E2280" s="651" t="s">
        <v>3833</v>
      </c>
      <c r="F2280" s="652" t="s">
        <v>3919</v>
      </c>
    </row>
    <row r="2281" spans="2:6" x14ac:dyDescent="0.2">
      <c r="B2281" s="665">
        <v>5</v>
      </c>
      <c r="C2281" s="656" t="s">
        <v>2261</v>
      </c>
      <c r="D2281" s="657" t="s">
        <v>5114</v>
      </c>
      <c r="E2281" s="651" t="s">
        <v>3833</v>
      </c>
      <c r="F2281" s="652" t="s">
        <v>4163</v>
      </c>
    </row>
    <row r="2282" spans="2:6" x14ac:dyDescent="0.2">
      <c r="B2282" s="665">
        <v>5</v>
      </c>
      <c r="C2282" s="656" t="s">
        <v>2262</v>
      </c>
      <c r="D2282" s="657" t="s">
        <v>5141</v>
      </c>
      <c r="E2282" s="651" t="s">
        <v>3833</v>
      </c>
      <c r="F2282" s="652" t="s">
        <v>5543</v>
      </c>
    </row>
    <row r="2283" spans="2:6" x14ac:dyDescent="0.2">
      <c r="B2283" s="665">
        <v>5</v>
      </c>
      <c r="C2283" s="656" t="s">
        <v>2263</v>
      </c>
      <c r="D2283" s="657" t="s">
        <v>5832</v>
      </c>
      <c r="E2283" s="651" t="s">
        <v>3833</v>
      </c>
      <c r="F2283" s="652" t="s">
        <v>3834</v>
      </c>
    </row>
    <row r="2284" spans="2:6" x14ac:dyDescent="0.2">
      <c r="B2284" s="665">
        <v>5</v>
      </c>
      <c r="C2284" s="656" t="s">
        <v>2264</v>
      </c>
      <c r="D2284" s="657" t="s">
        <v>5082</v>
      </c>
      <c r="E2284" s="651" t="s">
        <v>3833</v>
      </c>
      <c r="F2284" s="652" t="s">
        <v>4019</v>
      </c>
    </row>
    <row r="2285" spans="2:6" x14ac:dyDescent="0.2">
      <c r="B2285" s="665">
        <v>5</v>
      </c>
      <c r="C2285" s="656" t="s">
        <v>2265</v>
      </c>
      <c r="D2285" s="657" t="s">
        <v>4987</v>
      </c>
      <c r="E2285" s="651" t="s">
        <v>3833</v>
      </c>
      <c r="F2285" s="652" t="s">
        <v>3976</v>
      </c>
    </row>
    <row r="2286" spans="2:6" x14ac:dyDescent="0.2">
      <c r="B2286" s="665">
        <v>5</v>
      </c>
      <c r="C2286" s="656" t="s">
        <v>2266</v>
      </c>
      <c r="D2286" s="657" t="s">
        <v>5833</v>
      </c>
      <c r="E2286" s="651" t="s">
        <v>3833</v>
      </c>
      <c r="F2286" s="652" t="s">
        <v>3948</v>
      </c>
    </row>
    <row r="2287" spans="2:6" x14ac:dyDescent="0.2">
      <c r="B2287" s="665">
        <v>5</v>
      </c>
      <c r="C2287" s="656" t="s">
        <v>2267</v>
      </c>
      <c r="D2287" s="657" t="s">
        <v>4985</v>
      </c>
      <c r="E2287" s="651" t="s">
        <v>3833</v>
      </c>
      <c r="F2287" s="652" t="s">
        <v>4235</v>
      </c>
    </row>
    <row r="2288" spans="2:6" x14ac:dyDescent="0.2">
      <c r="B2288" s="665">
        <v>5</v>
      </c>
      <c r="C2288" s="656" t="s">
        <v>2268</v>
      </c>
      <c r="D2288" s="657" t="s">
        <v>5139</v>
      </c>
      <c r="E2288" s="651" t="s">
        <v>3833</v>
      </c>
      <c r="F2288" s="652" t="s">
        <v>5239</v>
      </c>
    </row>
    <row r="2289" spans="2:6" x14ac:dyDescent="0.2">
      <c r="B2289" s="665">
        <v>5</v>
      </c>
      <c r="C2289" s="656" t="s">
        <v>2269</v>
      </c>
      <c r="D2289" s="657" t="s">
        <v>5834</v>
      </c>
      <c r="E2289" s="651" t="s">
        <v>3833</v>
      </c>
      <c r="F2289" s="652" t="s">
        <v>3989</v>
      </c>
    </row>
    <row r="2290" spans="2:6" x14ac:dyDescent="0.2">
      <c r="B2290" s="665">
        <v>5</v>
      </c>
      <c r="C2290" s="656" t="s">
        <v>2270</v>
      </c>
      <c r="D2290" s="657" t="s">
        <v>4270</v>
      </c>
      <c r="E2290" s="651" t="s">
        <v>3833</v>
      </c>
      <c r="F2290" s="652" t="s">
        <v>3942</v>
      </c>
    </row>
    <row r="2291" spans="2:6" x14ac:dyDescent="0.2">
      <c r="B2291" s="665">
        <v>5</v>
      </c>
      <c r="C2291" s="656" t="s">
        <v>2271</v>
      </c>
      <c r="D2291" s="657" t="s">
        <v>5835</v>
      </c>
      <c r="E2291" s="651" t="s">
        <v>3833</v>
      </c>
      <c r="F2291" s="652" t="s">
        <v>3847</v>
      </c>
    </row>
    <row r="2292" spans="2:6" x14ac:dyDescent="0.2">
      <c r="B2292" s="665">
        <v>5</v>
      </c>
      <c r="C2292" s="656" t="s">
        <v>723</v>
      </c>
      <c r="D2292" s="657" t="s">
        <v>4403</v>
      </c>
      <c r="E2292" s="651" t="s">
        <v>3837</v>
      </c>
      <c r="F2292" s="652" t="s">
        <v>4001</v>
      </c>
    </row>
    <row r="2293" spans="2:6" x14ac:dyDescent="0.2">
      <c r="B2293" s="665">
        <v>5</v>
      </c>
      <c r="C2293" s="656" t="s">
        <v>2272</v>
      </c>
      <c r="D2293" s="657" t="s">
        <v>5836</v>
      </c>
      <c r="E2293" s="651" t="s">
        <v>3833</v>
      </c>
      <c r="F2293" s="652" t="s">
        <v>4019</v>
      </c>
    </row>
    <row r="2294" spans="2:6" x14ac:dyDescent="0.2">
      <c r="B2294" s="665">
        <v>5</v>
      </c>
      <c r="C2294" s="656" t="s">
        <v>2273</v>
      </c>
      <c r="D2294" s="657" t="s">
        <v>4944</v>
      </c>
      <c r="E2294" s="651" t="s">
        <v>3833</v>
      </c>
      <c r="F2294" s="652" t="s">
        <v>4348</v>
      </c>
    </row>
    <row r="2295" spans="2:6" x14ac:dyDescent="0.2">
      <c r="B2295" s="665">
        <v>5</v>
      </c>
      <c r="C2295" s="656" t="s">
        <v>725</v>
      </c>
      <c r="D2295" s="657" t="s">
        <v>4328</v>
      </c>
      <c r="E2295" s="651" t="s">
        <v>3837</v>
      </c>
      <c r="F2295" s="652" t="s">
        <v>4127</v>
      </c>
    </row>
    <row r="2296" spans="2:6" x14ac:dyDescent="0.2">
      <c r="B2296" s="665">
        <v>5</v>
      </c>
      <c r="C2296" s="656" t="s">
        <v>727</v>
      </c>
      <c r="D2296" s="657" t="s">
        <v>3006</v>
      </c>
      <c r="E2296" s="651" t="s">
        <v>3837</v>
      </c>
      <c r="F2296" s="652" t="s">
        <v>4417</v>
      </c>
    </row>
    <row r="2297" spans="2:6" x14ac:dyDescent="0.2">
      <c r="B2297" s="665">
        <v>5</v>
      </c>
      <c r="C2297" s="656" t="s">
        <v>2274</v>
      </c>
      <c r="D2297" s="657" t="s">
        <v>5837</v>
      </c>
      <c r="E2297" s="651" t="s">
        <v>3833</v>
      </c>
      <c r="F2297" s="652" t="s">
        <v>4019</v>
      </c>
    </row>
    <row r="2298" spans="2:6" x14ac:dyDescent="0.2">
      <c r="B2298" s="665">
        <v>5</v>
      </c>
      <c r="C2298" s="656" t="s">
        <v>2275</v>
      </c>
      <c r="D2298" s="657" t="s">
        <v>5838</v>
      </c>
      <c r="E2298" s="651" t="s">
        <v>3833</v>
      </c>
      <c r="F2298" s="652" t="s">
        <v>4019</v>
      </c>
    </row>
    <row r="2299" spans="2:6" x14ac:dyDescent="0.2">
      <c r="B2299" s="665">
        <v>5</v>
      </c>
      <c r="C2299" s="656" t="s">
        <v>729</v>
      </c>
      <c r="D2299" s="657" t="s">
        <v>4338</v>
      </c>
      <c r="E2299" s="651" t="s">
        <v>3837</v>
      </c>
      <c r="F2299" s="652" t="s">
        <v>3919</v>
      </c>
    </row>
    <row r="2300" spans="2:6" x14ac:dyDescent="0.2">
      <c r="B2300" s="665">
        <v>5</v>
      </c>
      <c r="C2300" s="656" t="s">
        <v>2276</v>
      </c>
      <c r="D2300" s="657" t="s">
        <v>4949</v>
      </c>
      <c r="E2300" s="651" t="s">
        <v>3833</v>
      </c>
      <c r="F2300" s="652" t="s">
        <v>4447</v>
      </c>
    </row>
    <row r="2301" spans="2:6" x14ac:dyDescent="0.2">
      <c r="B2301" s="665">
        <v>5</v>
      </c>
      <c r="C2301" s="656" t="s">
        <v>731</v>
      </c>
      <c r="D2301" s="657" t="s">
        <v>2979</v>
      </c>
      <c r="E2301" s="651" t="s">
        <v>3837</v>
      </c>
      <c r="F2301" s="652" t="s">
        <v>4344</v>
      </c>
    </row>
    <row r="2302" spans="2:6" x14ac:dyDescent="0.2">
      <c r="B2302" s="665">
        <v>5</v>
      </c>
      <c r="C2302" s="656" t="s">
        <v>2277</v>
      </c>
      <c r="D2302" s="657" t="s">
        <v>4986</v>
      </c>
      <c r="E2302" s="651" t="s">
        <v>3833</v>
      </c>
      <c r="F2302" s="652" t="s">
        <v>3839</v>
      </c>
    </row>
    <row r="2303" spans="2:6" x14ac:dyDescent="0.2">
      <c r="B2303" s="665">
        <v>5</v>
      </c>
      <c r="C2303" s="656" t="s">
        <v>733</v>
      </c>
      <c r="D2303" s="657" t="s">
        <v>2987</v>
      </c>
      <c r="E2303" s="651" t="s">
        <v>3837</v>
      </c>
      <c r="F2303" s="652" t="s">
        <v>3942</v>
      </c>
    </row>
    <row r="2304" spans="2:6" x14ac:dyDescent="0.2">
      <c r="B2304" s="665">
        <v>5</v>
      </c>
      <c r="C2304" s="656" t="s">
        <v>735</v>
      </c>
      <c r="D2304" s="657" t="s">
        <v>2965</v>
      </c>
      <c r="E2304" s="651" t="s">
        <v>3837</v>
      </c>
      <c r="F2304" s="652" t="s">
        <v>3847</v>
      </c>
    </row>
    <row r="2305" spans="2:6" x14ac:dyDescent="0.2">
      <c r="B2305" s="665">
        <v>5</v>
      </c>
      <c r="C2305" s="656" t="s">
        <v>737</v>
      </c>
      <c r="D2305" s="657" t="s">
        <v>2981</v>
      </c>
      <c r="E2305" s="651" t="s">
        <v>3837</v>
      </c>
      <c r="F2305" s="652" t="s">
        <v>4180</v>
      </c>
    </row>
    <row r="2306" spans="2:6" x14ac:dyDescent="0.2">
      <c r="B2306" s="665">
        <v>5</v>
      </c>
      <c r="C2306" s="656" t="s">
        <v>2278</v>
      </c>
      <c r="D2306" s="657" t="s">
        <v>4035</v>
      </c>
      <c r="E2306" s="651" t="s">
        <v>3833</v>
      </c>
      <c r="F2306" s="652" t="s">
        <v>4762</v>
      </c>
    </row>
    <row r="2307" spans="2:6" x14ac:dyDescent="0.2">
      <c r="B2307" s="665">
        <v>5</v>
      </c>
      <c r="C2307" s="656" t="s">
        <v>2279</v>
      </c>
      <c r="D2307" s="657" t="s">
        <v>4037</v>
      </c>
      <c r="E2307" s="651" t="s">
        <v>3833</v>
      </c>
      <c r="F2307" s="652" t="s">
        <v>4603</v>
      </c>
    </row>
    <row r="2308" spans="2:6" x14ac:dyDescent="0.2">
      <c r="B2308" s="665">
        <v>5</v>
      </c>
      <c r="C2308" s="656" t="s">
        <v>2280</v>
      </c>
      <c r="D2308" s="657" t="s">
        <v>4039</v>
      </c>
      <c r="E2308" s="651" t="s">
        <v>3833</v>
      </c>
      <c r="F2308" s="652" t="s">
        <v>4762</v>
      </c>
    </row>
    <row r="2309" spans="2:6" x14ac:dyDescent="0.2">
      <c r="B2309" s="665">
        <v>5</v>
      </c>
      <c r="C2309" s="656" t="s">
        <v>2281</v>
      </c>
      <c r="D2309" s="657" t="s">
        <v>4044</v>
      </c>
      <c r="E2309" s="651" t="s">
        <v>3833</v>
      </c>
      <c r="F2309" s="652" t="s">
        <v>4235</v>
      </c>
    </row>
    <row r="2310" spans="2:6" x14ac:dyDescent="0.2">
      <c r="B2310" s="665">
        <v>5</v>
      </c>
      <c r="C2310" s="656" t="s">
        <v>2282</v>
      </c>
      <c r="D2310" s="657" t="s">
        <v>4054</v>
      </c>
      <c r="E2310" s="651" t="s">
        <v>3833</v>
      </c>
      <c r="F2310" s="652" t="s">
        <v>4603</v>
      </c>
    </row>
    <row r="2311" spans="2:6" x14ac:dyDescent="0.2">
      <c r="B2311" s="665">
        <v>5</v>
      </c>
      <c r="C2311" s="656" t="s">
        <v>2283</v>
      </c>
      <c r="D2311" s="657" t="s">
        <v>4061</v>
      </c>
      <c r="E2311" s="651" t="s">
        <v>3833</v>
      </c>
      <c r="F2311" s="652" t="s">
        <v>4762</v>
      </c>
    </row>
    <row r="2312" spans="2:6" x14ac:dyDescent="0.2">
      <c r="B2312" s="665">
        <v>5</v>
      </c>
      <c r="C2312" s="656" t="s">
        <v>2284</v>
      </c>
      <c r="D2312" s="657" t="s">
        <v>4064</v>
      </c>
      <c r="E2312" s="651" t="s">
        <v>3833</v>
      </c>
      <c r="F2312" s="652" t="s">
        <v>4762</v>
      </c>
    </row>
    <row r="2313" spans="2:6" x14ac:dyDescent="0.2">
      <c r="B2313" s="665">
        <v>5</v>
      </c>
      <c r="C2313" s="656" t="s">
        <v>2285</v>
      </c>
      <c r="D2313" s="657" t="s">
        <v>4068</v>
      </c>
      <c r="E2313" s="651" t="s">
        <v>3833</v>
      </c>
      <c r="F2313" s="652" t="s">
        <v>4762</v>
      </c>
    </row>
    <row r="2314" spans="2:6" x14ac:dyDescent="0.2">
      <c r="B2314" s="665">
        <v>5</v>
      </c>
      <c r="C2314" s="656" t="s">
        <v>2286</v>
      </c>
      <c r="D2314" s="657" t="s">
        <v>4075</v>
      </c>
      <c r="E2314" s="651" t="s">
        <v>3833</v>
      </c>
      <c r="F2314" s="652" t="s">
        <v>4603</v>
      </c>
    </row>
    <row r="2315" spans="2:6" x14ac:dyDescent="0.2">
      <c r="B2315" s="665">
        <v>5</v>
      </c>
      <c r="C2315" s="656" t="s">
        <v>2287</v>
      </c>
      <c r="D2315" s="657" t="s">
        <v>4080</v>
      </c>
      <c r="E2315" s="651" t="s">
        <v>3833</v>
      </c>
      <c r="F2315" s="652" t="s">
        <v>4235</v>
      </c>
    </row>
    <row r="2316" spans="2:6" x14ac:dyDescent="0.2">
      <c r="B2316" s="665">
        <v>5</v>
      </c>
      <c r="C2316" s="656" t="s">
        <v>2288</v>
      </c>
      <c r="D2316" s="657" t="s">
        <v>4082</v>
      </c>
      <c r="E2316" s="651" t="s">
        <v>3833</v>
      </c>
      <c r="F2316" s="652" t="s">
        <v>4661</v>
      </c>
    </row>
    <row r="2317" spans="2:6" x14ac:dyDescent="0.2">
      <c r="B2317" s="665">
        <v>5</v>
      </c>
      <c r="C2317" s="656" t="s">
        <v>2289</v>
      </c>
      <c r="D2317" s="657" t="s">
        <v>4086</v>
      </c>
      <c r="E2317" s="651" t="s">
        <v>3833</v>
      </c>
      <c r="F2317" s="652" t="s">
        <v>3937</v>
      </c>
    </row>
    <row r="2318" spans="2:6" x14ac:dyDescent="0.2">
      <c r="B2318" s="665">
        <v>5</v>
      </c>
      <c r="C2318" s="656" t="s">
        <v>2290</v>
      </c>
      <c r="D2318" s="657" t="s">
        <v>4093</v>
      </c>
      <c r="E2318" s="651" t="s">
        <v>3833</v>
      </c>
      <c r="F2318" s="652" t="s">
        <v>4762</v>
      </c>
    </row>
    <row r="2319" spans="2:6" x14ac:dyDescent="0.2">
      <c r="B2319" s="665">
        <v>5</v>
      </c>
      <c r="C2319" s="656" t="s">
        <v>2291</v>
      </c>
      <c r="D2319" s="657" t="s">
        <v>3960</v>
      </c>
      <c r="E2319" s="651" t="s">
        <v>3833</v>
      </c>
      <c r="F2319" s="652" t="s">
        <v>4235</v>
      </c>
    </row>
    <row r="2320" spans="2:6" x14ac:dyDescent="0.2">
      <c r="B2320" s="665">
        <v>5</v>
      </c>
      <c r="C2320" s="656" t="s">
        <v>2292</v>
      </c>
      <c r="D2320" s="657" t="s">
        <v>4099</v>
      </c>
      <c r="E2320" s="651" t="s">
        <v>3833</v>
      </c>
      <c r="F2320" s="652" t="s">
        <v>5669</v>
      </c>
    </row>
    <row r="2321" spans="2:6" x14ac:dyDescent="0.2">
      <c r="B2321" s="665">
        <v>5</v>
      </c>
      <c r="C2321" s="656" t="s">
        <v>2293</v>
      </c>
      <c r="D2321" s="657" t="s">
        <v>4101</v>
      </c>
      <c r="E2321" s="651" t="s">
        <v>3833</v>
      </c>
      <c r="F2321" s="652" t="s">
        <v>5669</v>
      </c>
    </row>
    <row r="2322" spans="2:6" x14ac:dyDescent="0.2">
      <c r="B2322" s="665">
        <v>5</v>
      </c>
      <c r="C2322" s="656" t="s">
        <v>2294</v>
      </c>
      <c r="D2322" s="657" t="s">
        <v>4106</v>
      </c>
      <c r="E2322" s="651" t="s">
        <v>3833</v>
      </c>
      <c r="F2322" s="652" t="s">
        <v>4670</v>
      </c>
    </row>
    <row r="2323" spans="2:6" x14ac:dyDescent="0.2">
      <c r="B2323" s="665">
        <v>5</v>
      </c>
      <c r="C2323" s="656" t="s">
        <v>2295</v>
      </c>
      <c r="D2323" s="657" t="s">
        <v>4108</v>
      </c>
      <c r="E2323" s="651" t="s">
        <v>3833</v>
      </c>
      <c r="F2323" s="652" t="s">
        <v>4235</v>
      </c>
    </row>
    <row r="2324" spans="2:6" x14ac:dyDescent="0.2">
      <c r="B2324" s="665">
        <v>5</v>
      </c>
      <c r="C2324" s="656" t="s">
        <v>2296</v>
      </c>
      <c r="D2324" s="657" t="s">
        <v>4112</v>
      </c>
      <c r="E2324" s="651" t="s">
        <v>3833</v>
      </c>
      <c r="F2324" s="652" t="s">
        <v>4670</v>
      </c>
    </row>
    <row r="2325" spans="2:6" x14ac:dyDescent="0.2">
      <c r="B2325" s="665">
        <v>5</v>
      </c>
      <c r="C2325" s="656" t="s">
        <v>2297</v>
      </c>
      <c r="D2325" s="657" t="s">
        <v>4119</v>
      </c>
      <c r="E2325" s="651" t="s">
        <v>3833</v>
      </c>
      <c r="F2325" s="652" t="s">
        <v>4670</v>
      </c>
    </row>
    <row r="2326" spans="2:6" x14ac:dyDescent="0.2">
      <c r="B2326" s="665">
        <v>5</v>
      </c>
      <c r="C2326" s="656" t="s">
        <v>2298</v>
      </c>
      <c r="D2326" s="657" t="s">
        <v>4123</v>
      </c>
      <c r="E2326" s="651" t="s">
        <v>3833</v>
      </c>
      <c r="F2326" s="652" t="s">
        <v>4517</v>
      </c>
    </row>
    <row r="2327" spans="2:6" x14ac:dyDescent="0.2">
      <c r="B2327" s="665">
        <v>5</v>
      </c>
      <c r="C2327" s="656" t="s">
        <v>2299</v>
      </c>
      <c r="D2327" s="657" t="s">
        <v>4125</v>
      </c>
      <c r="E2327" s="651" t="s">
        <v>3833</v>
      </c>
      <c r="F2327" s="652" t="s">
        <v>4481</v>
      </c>
    </row>
    <row r="2328" spans="2:6" x14ac:dyDescent="0.2">
      <c r="B2328" s="665">
        <v>5</v>
      </c>
      <c r="C2328" s="656" t="s">
        <v>2300</v>
      </c>
      <c r="D2328" s="657" t="s">
        <v>4423</v>
      </c>
      <c r="E2328" s="651" t="s">
        <v>3833</v>
      </c>
      <c r="F2328" s="652" t="s">
        <v>4603</v>
      </c>
    </row>
    <row r="2329" spans="2:6" x14ac:dyDescent="0.2">
      <c r="B2329" s="665">
        <v>5</v>
      </c>
      <c r="C2329" s="656" t="s">
        <v>2301</v>
      </c>
      <c r="D2329" s="657" t="s">
        <v>4132</v>
      </c>
      <c r="E2329" s="651" t="s">
        <v>3833</v>
      </c>
      <c r="F2329" s="652" t="s">
        <v>3962</v>
      </c>
    </row>
    <row r="2330" spans="2:6" x14ac:dyDescent="0.2">
      <c r="B2330" s="665">
        <v>5</v>
      </c>
      <c r="C2330" s="656" t="s">
        <v>2302</v>
      </c>
      <c r="D2330" s="657" t="s">
        <v>4138</v>
      </c>
      <c r="E2330" s="651" t="s">
        <v>3833</v>
      </c>
      <c r="F2330" s="652" t="s">
        <v>4568</v>
      </c>
    </row>
    <row r="2331" spans="2:6" x14ac:dyDescent="0.2">
      <c r="B2331" s="665">
        <v>5</v>
      </c>
      <c r="C2331" s="656" t="s">
        <v>2303</v>
      </c>
      <c r="D2331" s="657" t="s">
        <v>4142</v>
      </c>
      <c r="E2331" s="651" t="s">
        <v>3833</v>
      </c>
      <c r="F2331" s="652" t="s">
        <v>4616</v>
      </c>
    </row>
    <row r="2332" spans="2:6" x14ac:dyDescent="0.2">
      <c r="B2332" s="665">
        <v>5</v>
      </c>
      <c r="C2332" s="656" t="s">
        <v>2304</v>
      </c>
      <c r="D2332" s="657" t="s">
        <v>5102</v>
      </c>
      <c r="E2332" s="651" t="s">
        <v>3833</v>
      </c>
      <c r="F2332" s="652" t="s">
        <v>4673</v>
      </c>
    </row>
    <row r="2333" spans="2:6" x14ac:dyDescent="0.2">
      <c r="B2333" s="665">
        <v>5</v>
      </c>
      <c r="C2333" s="656" t="s">
        <v>2305</v>
      </c>
      <c r="D2333" s="657" t="s">
        <v>4538</v>
      </c>
      <c r="E2333" s="651" t="s">
        <v>3833</v>
      </c>
      <c r="F2333" s="652" t="s">
        <v>4447</v>
      </c>
    </row>
    <row r="2334" spans="2:6" x14ac:dyDescent="0.2">
      <c r="B2334" s="665">
        <v>5</v>
      </c>
      <c r="C2334" s="656" t="s">
        <v>2306</v>
      </c>
      <c r="D2334" s="657" t="s">
        <v>5839</v>
      </c>
      <c r="E2334" s="651" t="s">
        <v>3833</v>
      </c>
      <c r="F2334" s="652" t="s">
        <v>4169</v>
      </c>
    </row>
    <row r="2335" spans="2:6" x14ac:dyDescent="0.2">
      <c r="B2335" s="665">
        <v>5</v>
      </c>
      <c r="C2335" s="656" t="s">
        <v>2307</v>
      </c>
      <c r="D2335" s="657" t="s">
        <v>5840</v>
      </c>
      <c r="E2335" s="651" t="s">
        <v>3833</v>
      </c>
      <c r="F2335" s="652" t="s">
        <v>4539</v>
      </c>
    </row>
    <row r="2336" spans="2:6" x14ac:dyDescent="0.2">
      <c r="B2336" s="665">
        <v>5</v>
      </c>
      <c r="C2336" s="656" t="s">
        <v>739</v>
      </c>
      <c r="D2336" s="657" t="s">
        <v>4316</v>
      </c>
      <c r="E2336" s="651" t="s">
        <v>3837</v>
      </c>
      <c r="F2336" s="652" t="s">
        <v>4124</v>
      </c>
    </row>
    <row r="2337" spans="2:6" x14ac:dyDescent="0.2">
      <c r="B2337" s="665">
        <v>5</v>
      </c>
      <c r="C2337" s="656" t="s">
        <v>741</v>
      </c>
      <c r="D2337" s="657" t="s">
        <v>2969</v>
      </c>
      <c r="E2337" s="651" t="s">
        <v>3837</v>
      </c>
      <c r="F2337" s="652" t="s">
        <v>3849</v>
      </c>
    </row>
    <row r="2338" spans="2:6" x14ac:dyDescent="0.2">
      <c r="B2338" s="665">
        <v>5</v>
      </c>
      <c r="C2338" s="656" t="s">
        <v>743</v>
      </c>
      <c r="D2338" s="657" t="s">
        <v>2991</v>
      </c>
      <c r="E2338" s="651" t="s">
        <v>3837</v>
      </c>
      <c r="F2338" s="652" t="s">
        <v>3852</v>
      </c>
    </row>
    <row r="2339" spans="2:6" x14ac:dyDescent="0.2">
      <c r="B2339" s="665">
        <v>5</v>
      </c>
      <c r="C2339" s="656" t="s">
        <v>2308</v>
      </c>
      <c r="D2339" s="657" t="s">
        <v>4520</v>
      </c>
      <c r="E2339" s="651" t="s">
        <v>3833</v>
      </c>
      <c r="F2339" s="652" t="s">
        <v>3860</v>
      </c>
    </row>
    <row r="2340" spans="2:6" x14ac:dyDescent="0.2">
      <c r="B2340" s="665">
        <v>5</v>
      </c>
      <c r="C2340" s="656" t="s">
        <v>745</v>
      </c>
      <c r="D2340" s="657" t="s">
        <v>4285</v>
      </c>
      <c r="E2340" s="651" t="s">
        <v>3837</v>
      </c>
      <c r="F2340" s="652" t="s">
        <v>3896</v>
      </c>
    </row>
    <row r="2341" spans="2:6" x14ac:dyDescent="0.2">
      <c r="B2341" s="665">
        <v>5</v>
      </c>
      <c r="C2341" s="656" t="s">
        <v>2309</v>
      </c>
      <c r="D2341" s="657" t="s">
        <v>5186</v>
      </c>
      <c r="E2341" s="651" t="s">
        <v>3833</v>
      </c>
      <c r="F2341" s="652" t="s">
        <v>4458</v>
      </c>
    </row>
    <row r="2342" spans="2:6" x14ac:dyDescent="0.2">
      <c r="B2342" s="665">
        <v>5</v>
      </c>
      <c r="C2342" s="656" t="s">
        <v>2310</v>
      </c>
      <c r="D2342" s="657" t="s">
        <v>4414</v>
      </c>
      <c r="E2342" s="651" t="s">
        <v>3841</v>
      </c>
      <c r="F2342" s="652" t="s">
        <v>3919</v>
      </c>
    </row>
    <row r="2343" spans="2:6" x14ac:dyDescent="0.2">
      <c r="B2343" s="665">
        <v>5</v>
      </c>
      <c r="C2343" s="656" t="s">
        <v>748</v>
      </c>
      <c r="D2343" s="657" t="s">
        <v>4222</v>
      </c>
      <c r="E2343" s="651" t="s">
        <v>3837</v>
      </c>
      <c r="F2343" s="652" t="s">
        <v>4210</v>
      </c>
    </row>
    <row r="2344" spans="2:6" x14ac:dyDescent="0.2">
      <c r="B2344" s="665">
        <v>5</v>
      </c>
      <c r="C2344" s="656" t="s">
        <v>2311</v>
      </c>
      <c r="D2344" s="657" t="s">
        <v>3985</v>
      </c>
      <c r="E2344" s="651" t="s">
        <v>3833</v>
      </c>
      <c r="F2344" s="652" t="s">
        <v>4760</v>
      </c>
    </row>
    <row r="2345" spans="2:6" x14ac:dyDescent="0.2">
      <c r="B2345" s="665">
        <v>5</v>
      </c>
      <c r="C2345" s="656" t="s">
        <v>2312</v>
      </c>
      <c r="D2345" s="657" t="s">
        <v>3987</v>
      </c>
      <c r="E2345" s="651" t="s">
        <v>3833</v>
      </c>
      <c r="F2345" s="652" t="s">
        <v>4210</v>
      </c>
    </row>
    <row r="2346" spans="2:6" x14ac:dyDescent="0.2">
      <c r="B2346" s="665">
        <v>5</v>
      </c>
      <c r="C2346" s="656" t="s">
        <v>2313</v>
      </c>
      <c r="D2346" s="657" t="s">
        <v>5841</v>
      </c>
      <c r="E2346" s="651" t="s">
        <v>3833</v>
      </c>
      <c r="F2346" s="652" t="s">
        <v>3995</v>
      </c>
    </row>
    <row r="2347" spans="2:6" x14ac:dyDescent="0.2">
      <c r="B2347" s="665">
        <v>5</v>
      </c>
      <c r="C2347" s="656" t="s">
        <v>2314</v>
      </c>
      <c r="D2347" s="657" t="s">
        <v>5444</v>
      </c>
      <c r="E2347" s="651" t="s">
        <v>3833</v>
      </c>
      <c r="F2347" s="652" t="s">
        <v>3995</v>
      </c>
    </row>
    <row r="2348" spans="2:6" x14ac:dyDescent="0.2">
      <c r="B2348" s="665">
        <v>5</v>
      </c>
      <c r="C2348" s="656" t="s">
        <v>2315</v>
      </c>
      <c r="D2348" s="657" t="s">
        <v>5842</v>
      </c>
      <c r="E2348" s="651" t="s">
        <v>3833</v>
      </c>
      <c r="F2348" s="652" t="s">
        <v>3942</v>
      </c>
    </row>
    <row r="2349" spans="2:6" x14ac:dyDescent="0.2">
      <c r="B2349" s="665">
        <v>5</v>
      </c>
      <c r="C2349" s="656" t="s">
        <v>751</v>
      </c>
      <c r="D2349" s="657" t="s">
        <v>2967</v>
      </c>
      <c r="E2349" s="651" t="s">
        <v>3837</v>
      </c>
      <c r="F2349" s="652" t="s">
        <v>3849</v>
      </c>
    </row>
    <row r="2350" spans="2:6" x14ac:dyDescent="0.2">
      <c r="B2350" s="665">
        <v>5</v>
      </c>
      <c r="C2350" s="656" t="s">
        <v>2316</v>
      </c>
      <c r="D2350" s="657" t="s">
        <v>3110</v>
      </c>
      <c r="E2350" s="651" t="s">
        <v>3833</v>
      </c>
      <c r="F2350" s="652" t="s">
        <v>3860</v>
      </c>
    </row>
    <row r="2351" spans="2:6" x14ac:dyDescent="0.2">
      <c r="B2351" s="665">
        <v>5</v>
      </c>
      <c r="C2351" s="656" t="s">
        <v>2317</v>
      </c>
      <c r="D2351" s="657" t="s">
        <v>5843</v>
      </c>
      <c r="E2351" s="651" t="s">
        <v>3833</v>
      </c>
      <c r="F2351" s="652" t="s">
        <v>4455</v>
      </c>
    </row>
    <row r="2352" spans="2:6" x14ac:dyDescent="0.2">
      <c r="B2352" s="665">
        <v>5</v>
      </c>
      <c r="C2352" s="656" t="s">
        <v>2318</v>
      </c>
      <c r="D2352" s="657" t="s">
        <v>4185</v>
      </c>
      <c r="E2352" s="651" t="s">
        <v>3833</v>
      </c>
      <c r="F2352" s="652" t="s">
        <v>4180</v>
      </c>
    </row>
    <row r="2353" spans="2:6" x14ac:dyDescent="0.2">
      <c r="B2353" s="665">
        <v>5</v>
      </c>
      <c r="C2353" s="656" t="s">
        <v>754</v>
      </c>
      <c r="D2353" s="657" t="s">
        <v>2973</v>
      </c>
      <c r="E2353" s="651" t="s">
        <v>3837</v>
      </c>
      <c r="F2353" s="652" t="s">
        <v>4597</v>
      </c>
    </row>
    <row r="2354" spans="2:6" x14ac:dyDescent="0.2">
      <c r="B2354" s="665">
        <v>5</v>
      </c>
      <c r="C2354" s="656" t="s">
        <v>2319</v>
      </c>
      <c r="D2354" s="657" t="s">
        <v>5844</v>
      </c>
      <c r="E2354" s="651" t="s">
        <v>3833</v>
      </c>
      <c r="F2354" s="652" t="s">
        <v>3915</v>
      </c>
    </row>
    <row r="2355" spans="2:6" x14ac:dyDescent="0.2">
      <c r="B2355" s="665">
        <v>5</v>
      </c>
      <c r="C2355" s="656" t="s">
        <v>2320</v>
      </c>
      <c r="D2355" s="657" t="s">
        <v>4960</v>
      </c>
      <c r="E2355" s="651" t="s">
        <v>3833</v>
      </c>
      <c r="F2355" s="652" t="s">
        <v>4517</v>
      </c>
    </row>
    <row r="2356" spans="2:6" x14ac:dyDescent="0.2">
      <c r="B2356" s="665">
        <v>5</v>
      </c>
      <c r="C2356" s="656" t="s">
        <v>757</v>
      </c>
      <c r="D2356" s="657" t="s">
        <v>3016</v>
      </c>
      <c r="E2356" s="651" t="s">
        <v>3837</v>
      </c>
      <c r="F2356" s="652" t="s">
        <v>3937</v>
      </c>
    </row>
    <row r="2357" spans="2:6" x14ac:dyDescent="0.2">
      <c r="B2357" s="665">
        <v>5</v>
      </c>
      <c r="C2357" s="656" t="s">
        <v>2321</v>
      </c>
      <c r="D2357" s="657" t="s">
        <v>5266</v>
      </c>
      <c r="E2357" s="651" t="s">
        <v>3833</v>
      </c>
      <c r="F2357" s="652" t="s">
        <v>3855</v>
      </c>
    </row>
    <row r="2358" spans="2:6" x14ac:dyDescent="0.2">
      <c r="B2358" s="665">
        <v>5</v>
      </c>
      <c r="C2358" s="656" t="s">
        <v>2322</v>
      </c>
      <c r="D2358" s="657" t="s">
        <v>5845</v>
      </c>
      <c r="E2358" s="651" t="s">
        <v>3833</v>
      </c>
      <c r="F2358" s="652" t="s">
        <v>3995</v>
      </c>
    </row>
    <row r="2359" spans="2:6" x14ac:dyDescent="0.2">
      <c r="B2359" s="665">
        <v>5</v>
      </c>
      <c r="C2359" s="656" t="s">
        <v>2323</v>
      </c>
      <c r="D2359" s="657" t="s">
        <v>5416</v>
      </c>
      <c r="E2359" s="651" t="s">
        <v>3833</v>
      </c>
      <c r="F2359" s="652" t="s">
        <v>4673</v>
      </c>
    </row>
    <row r="2360" spans="2:6" x14ac:dyDescent="0.2">
      <c r="B2360" s="665">
        <v>5</v>
      </c>
      <c r="C2360" s="656" t="s">
        <v>2324</v>
      </c>
      <c r="D2360" s="657" t="s">
        <v>5153</v>
      </c>
      <c r="E2360" s="651" t="s">
        <v>3833</v>
      </c>
      <c r="F2360" s="652" t="s">
        <v>4219</v>
      </c>
    </row>
    <row r="2361" spans="2:6" x14ac:dyDescent="0.2">
      <c r="B2361" s="665">
        <v>5</v>
      </c>
      <c r="C2361" s="656" t="s">
        <v>2325</v>
      </c>
      <c r="D2361" s="657" t="s">
        <v>5156</v>
      </c>
      <c r="E2361" s="651" t="s">
        <v>3833</v>
      </c>
      <c r="F2361" s="652" t="s">
        <v>4533</v>
      </c>
    </row>
    <row r="2362" spans="2:6" x14ac:dyDescent="0.2">
      <c r="B2362" s="665">
        <v>5</v>
      </c>
      <c r="C2362" s="656" t="s">
        <v>2326</v>
      </c>
      <c r="D2362" s="657" t="s">
        <v>5541</v>
      </c>
      <c r="E2362" s="651" t="s">
        <v>3833</v>
      </c>
      <c r="F2362" s="652" t="s">
        <v>4127</v>
      </c>
    </row>
    <row r="2363" spans="2:6" x14ac:dyDescent="0.2">
      <c r="B2363" s="665">
        <v>5</v>
      </c>
      <c r="C2363" s="656" t="s">
        <v>2327</v>
      </c>
      <c r="D2363" s="657" t="s">
        <v>5846</v>
      </c>
      <c r="E2363" s="651" t="s">
        <v>3833</v>
      </c>
      <c r="F2363" s="652" t="s">
        <v>4241</v>
      </c>
    </row>
    <row r="2364" spans="2:6" x14ac:dyDescent="0.2">
      <c r="B2364" s="665">
        <v>5</v>
      </c>
      <c r="C2364" s="656" t="s">
        <v>760</v>
      </c>
      <c r="D2364" s="657" t="s">
        <v>2995</v>
      </c>
      <c r="E2364" s="651" t="s">
        <v>3837</v>
      </c>
      <c r="F2364" s="652" t="s">
        <v>4539</v>
      </c>
    </row>
    <row r="2365" spans="2:6" x14ac:dyDescent="0.2">
      <c r="B2365" s="665">
        <v>5</v>
      </c>
      <c r="C2365" s="656" t="s">
        <v>763</v>
      </c>
      <c r="D2365" s="657" t="s">
        <v>3012</v>
      </c>
      <c r="E2365" s="651" t="s">
        <v>3837</v>
      </c>
      <c r="F2365" s="652" t="s">
        <v>3915</v>
      </c>
    </row>
    <row r="2366" spans="2:6" x14ac:dyDescent="0.2">
      <c r="B2366" s="665">
        <v>5</v>
      </c>
      <c r="C2366" s="656" t="s">
        <v>2328</v>
      </c>
      <c r="D2366" s="657" t="s">
        <v>5269</v>
      </c>
      <c r="E2366" s="651" t="s">
        <v>3833</v>
      </c>
      <c r="F2366" s="652" t="s">
        <v>4219</v>
      </c>
    </row>
    <row r="2367" spans="2:6" x14ac:dyDescent="0.2">
      <c r="B2367" s="665">
        <v>5</v>
      </c>
      <c r="C2367" s="656" t="s">
        <v>2329</v>
      </c>
      <c r="D2367" s="657" t="s">
        <v>5144</v>
      </c>
      <c r="E2367" s="651" t="s">
        <v>3833</v>
      </c>
      <c r="F2367" s="652" t="s">
        <v>3887</v>
      </c>
    </row>
    <row r="2368" spans="2:6" x14ac:dyDescent="0.2">
      <c r="B2368" s="665">
        <v>5</v>
      </c>
      <c r="C2368" s="656" t="s">
        <v>2330</v>
      </c>
      <c r="D2368" s="657" t="s">
        <v>5243</v>
      </c>
      <c r="E2368" s="651" t="s">
        <v>3833</v>
      </c>
      <c r="F2368" s="652" t="s">
        <v>3847</v>
      </c>
    </row>
    <row r="2369" spans="2:6" x14ac:dyDescent="0.2">
      <c r="B2369" s="665">
        <v>5</v>
      </c>
      <c r="C2369" s="656" t="s">
        <v>2331</v>
      </c>
      <c r="D2369" s="657" t="s">
        <v>5193</v>
      </c>
      <c r="E2369" s="651" t="s">
        <v>3833</v>
      </c>
      <c r="F2369" s="652" t="s">
        <v>3937</v>
      </c>
    </row>
    <row r="2370" spans="2:6" x14ac:dyDescent="0.2">
      <c r="B2370" s="665">
        <v>5</v>
      </c>
      <c r="C2370" s="656" t="s">
        <v>766</v>
      </c>
      <c r="D2370" s="657" t="s">
        <v>3008</v>
      </c>
      <c r="E2370" s="651" t="s">
        <v>3837</v>
      </c>
      <c r="F2370" s="652" t="s">
        <v>3925</v>
      </c>
    </row>
    <row r="2371" spans="2:6" x14ac:dyDescent="0.2">
      <c r="B2371" s="665">
        <v>5</v>
      </c>
      <c r="C2371" s="656" t="s">
        <v>768</v>
      </c>
      <c r="D2371" s="657" t="s">
        <v>4309</v>
      </c>
      <c r="E2371" s="651" t="s">
        <v>3837</v>
      </c>
      <c r="F2371" s="652" t="s">
        <v>3937</v>
      </c>
    </row>
    <row r="2372" spans="2:6" x14ac:dyDescent="0.2">
      <c r="B2372" s="665">
        <v>5</v>
      </c>
      <c r="C2372" s="656" t="s">
        <v>2332</v>
      </c>
      <c r="D2372" s="657" t="s">
        <v>4332</v>
      </c>
      <c r="E2372" s="651" t="s">
        <v>3833</v>
      </c>
      <c r="F2372" s="652" t="s">
        <v>3849</v>
      </c>
    </row>
    <row r="2373" spans="2:6" x14ac:dyDescent="0.2">
      <c r="B2373" s="665">
        <v>5</v>
      </c>
      <c r="C2373" s="656" t="s">
        <v>2333</v>
      </c>
      <c r="D2373" s="657" t="s">
        <v>5098</v>
      </c>
      <c r="E2373" s="651" t="s">
        <v>3833</v>
      </c>
      <c r="F2373" s="652" t="s">
        <v>4793</v>
      </c>
    </row>
    <row r="2374" spans="2:6" x14ac:dyDescent="0.2">
      <c r="B2374" s="665">
        <v>5</v>
      </c>
      <c r="C2374" s="656" t="s">
        <v>2334</v>
      </c>
      <c r="D2374" s="657" t="s">
        <v>5275</v>
      </c>
      <c r="E2374" s="651" t="s">
        <v>3833</v>
      </c>
      <c r="F2374" s="652" t="s">
        <v>3852</v>
      </c>
    </row>
    <row r="2375" spans="2:6" x14ac:dyDescent="0.2">
      <c r="B2375" s="665">
        <v>5</v>
      </c>
      <c r="C2375" s="656" t="s">
        <v>2335</v>
      </c>
      <c r="D2375" s="657" t="s">
        <v>4912</v>
      </c>
      <c r="E2375" s="651" t="s">
        <v>3833</v>
      </c>
      <c r="F2375" s="652" t="s">
        <v>4060</v>
      </c>
    </row>
    <row r="2376" spans="2:6" x14ac:dyDescent="0.2">
      <c r="B2376" s="665">
        <v>5</v>
      </c>
      <c r="C2376" s="656" t="s">
        <v>2336</v>
      </c>
      <c r="D2376" s="657" t="s">
        <v>5687</v>
      </c>
      <c r="E2376" s="651" t="s">
        <v>3833</v>
      </c>
      <c r="F2376" s="652" t="s">
        <v>3907</v>
      </c>
    </row>
    <row r="2377" spans="2:6" x14ac:dyDescent="0.2">
      <c r="B2377" s="665">
        <v>5</v>
      </c>
      <c r="C2377" s="656" t="s">
        <v>2337</v>
      </c>
      <c r="D2377" s="657" t="s">
        <v>5847</v>
      </c>
      <c r="E2377" s="651" t="s">
        <v>3833</v>
      </c>
      <c r="F2377" s="652" t="s">
        <v>4275</v>
      </c>
    </row>
    <row r="2378" spans="2:6" x14ac:dyDescent="0.2">
      <c r="B2378" s="665">
        <v>5</v>
      </c>
      <c r="C2378" s="656" t="s">
        <v>2338</v>
      </c>
      <c r="D2378" s="657" t="s">
        <v>5848</v>
      </c>
      <c r="E2378" s="651" t="s">
        <v>3833</v>
      </c>
      <c r="F2378" s="652" t="s">
        <v>3995</v>
      </c>
    </row>
    <row r="2379" spans="2:6" x14ac:dyDescent="0.2">
      <c r="B2379" s="665">
        <v>5</v>
      </c>
      <c r="C2379" s="656" t="s">
        <v>2339</v>
      </c>
      <c r="D2379" s="657" t="s">
        <v>4298</v>
      </c>
      <c r="E2379" s="651" t="s">
        <v>3833</v>
      </c>
      <c r="F2379" s="652" t="s">
        <v>4151</v>
      </c>
    </row>
    <row r="2380" spans="2:6" x14ac:dyDescent="0.2">
      <c r="B2380" s="665">
        <v>5</v>
      </c>
      <c r="C2380" s="656" t="s">
        <v>2340</v>
      </c>
      <c r="D2380" s="657" t="s">
        <v>4430</v>
      </c>
      <c r="E2380" s="651" t="s">
        <v>3833</v>
      </c>
      <c r="F2380" s="652" t="s">
        <v>3937</v>
      </c>
    </row>
    <row r="2381" spans="2:6" x14ac:dyDescent="0.2">
      <c r="B2381" s="665">
        <v>5</v>
      </c>
      <c r="C2381" s="656" t="s">
        <v>2341</v>
      </c>
      <c r="D2381" s="657" t="s">
        <v>5065</v>
      </c>
      <c r="E2381" s="651" t="s">
        <v>3833</v>
      </c>
      <c r="F2381" s="652" t="s">
        <v>4793</v>
      </c>
    </row>
    <row r="2382" spans="2:6" x14ac:dyDescent="0.2">
      <c r="B2382" s="665">
        <v>5</v>
      </c>
      <c r="C2382" s="656" t="s">
        <v>2342</v>
      </c>
      <c r="D2382" s="657" t="s">
        <v>4913</v>
      </c>
      <c r="E2382" s="651" t="s">
        <v>3833</v>
      </c>
      <c r="F2382" s="652" t="s">
        <v>4060</v>
      </c>
    </row>
    <row r="2383" spans="2:6" x14ac:dyDescent="0.2">
      <c r="B2383" s="665">
        <v>5</v>
      </c>
      <c r="C2383" s="656" t="s">
        <v>2343</v>
      </c>
      <c r="D2383" s="657" t="s">
        <v>5849</v>
      </c>
      <c r="E2383" s="651" t="s">
        <v>3833</v>
      </c>
      <c r="F2383" s="652" t="s">
        <v>4124</v>
      </c>
    </row>
    <row r="2384" spans="2:6" x14ac:dyDescent="0.2">
      <c r="B2384" s="665">
        <v>5</v>
      </c>
      <c r="C2384" s="656" t="s">
        <v>2344</v>
      </c>
      <c r="D2384" s="657" t="s">
        <v>5609</v>
      </c>
      <c r="E2384" s="651" t="s">
        <v>3833</v>
      </c>
      <c r="F2384" s="652" t="s">
        <v>4533</v>
      </c>
    </row>
    <row r="2385" spans="2:6" x14ac:dyDescent="0.2">
      <c r="B2385" s="665">
        <v>5</v>
      </c>
      <c r="C2385" s="656" t="s">
        <v>2345</v>
      </c>
      <c r="D2385" s="657" t="s">
        <v>4157</v>
      </c>
      <c r="E2385" s="651" t="s">
        <v>3833</v>
      </c>
      <c r="F2385" s="652" t="s">
        <v>3978</v>
      </c>
    </row>
    <row r="2386" spans="2:6" x14ac:dyDescent="0.2">
      <c r="B2386" s="665">
        <v>5</v>
      </c>
      <c r="C2386" s="656" t="s">
        <v>2346</v>
      </c>
      <c r="D2386" s="657" t="s">
        <v>4153</v>
      </c>
      <c r="E2386" s="651" t="s">
        <v>3833</v>
      </c>
      <c r="F2386" s="652" t="s">
        <v>3978</v>
      </c>
    </row>
    <row r="2387" spans="2:6" x14ac:dyDescent="0.2">
      <c r="B2387" s="665">
        <v>5</v>
      </c>
      <c r="C2387" s="656" t="s">
        <v>2347</v>
      </c>
      <c r="D2387" s="657" t="s">
        <v>3980</v>
      </c>
      <c r="E2387" s="651" t="s">
        <v>3833</v>
      </c>
      <c r="F2387" s="652" t="s">
        <v>3978</v>
      </c>
    </row>
    <row r="2388" spans="2:6" x14ac:dyDescent="0.2">
      <c r="B2388" s="665">
        <v>5</v>
      </c>
      <c r="C2388" s="656" t="s">
        <v>2348</v>
      </c>
      <c r="D2388" s="657" t="s">
        <v>3981</v>
      </c>
      <c r="E2388" s="651" t="s">
        <v>3833</v>
      </c>
      <c r="F2388" s="652" t="s">
        <v>3978</v>
      </c>
    </row>
    <row r="2389" spans="2:6" x14ac:dyDescent="0.2">
      <c r="B2389" s="665">
        <v>5</v>
      </c>
      <c r="C2389" s="656" t="s">
        <v>2349</v>
      </c>
      <c r="D2389" s="657" t="s">
        <v>5504</v>
      </c>
      <c r="E2389" s="651" t="s">
        <v>3833</v>
      </c>
      <c r="F2389" s="652" t="s">
        <v>3896</v>
      </c>
    </row>
    <row r="2390" spans="2:6" x14ac:dyDescent="0.2">
      <c r="B2390" s="665">
        <v>5</v>
      </c>
      <c r="C2390" s="656" t="s">
        <v>2350</v>
      </c>
      <c r="D2390" s="657" t="s">
        <v>5850</v>
      </c>
      <c r="E2390" s="651" t="s">
        <v>3833</v>
      </c>
      <c r="F2390" s="652" t="s">
        <v>3943</v>
      </c>
    </row>
    <row r="2391" spans="2:6" x14ac:dyDescent="0.2">
      <c r="B2391" s="665">
        <v>5</v>
      </c>
      <c r="C2391" s="656" t="s">
        <v>2351</v>
      </c>
      <c r="D2391" s="657" t="s">
        <v>4932</v>
      </c>
      <c r="E2391" s="651" t="s">
        <v>3833</v>
      </c>
      <c r="F2391" s="652" t="s">
        <v>3852</v>
      </c>
    </row>
    <row r="2392" spans="2:6" x14ac:dyDescent="0.2">
      <c r="B2392" s="665">
        <v>5</v>
      </c>
      <c r="C2392" s="656" t="s">
        <v>2352</v>
      </c>
      <c r="D2392" s="657" t="s">
        <v>5851</v>
      </c>
      <c r="E2392" s="651" t="s">
        <v>3833</v>
      </c>
      <c r="F2392" s="652" t="s">
        <v>4344</v>
      </c>
    </row>
    <row r="2393" spans="2:6" x14ac:dyDescent="0.2">
      <c r="B2393" s="665">
        <v>5</v>
      </c>
      <c r="C2393" s="656" t="s">
        <v>2353</v>
      </c>
      <c r="D2393" s="657" t="s">
        <v>5852</v>
      </c>
      <c r="E2393" s="651" t="s">
        <v>3833</v>
      </c>
      <c r="F2393" s="652" t="s">
        <v>4793</v>
      </c>
    </row>
    <row r="2394" spans="2:6" x14ac:dyDescent="0.2">
      <c r="B2394" s="665">
        <v>5</v>
      </c>
      <c r="C2394" s="656" t="s">
        <v>2354</v>
      </c>
      <c r="D2394" s="657" t="s">
        <v>5853</v>
      </c>
      <c r="E2394" s="651" t="s">
        <v>3833</v>
      </c>
      <c r="F2394" s="652" t="s">
        <v>4151</v>
      </c>
    </row>
    <row r="2395" spans="2:6" x14ac:dyDescent="0.2">
      <c r="B2395" s="665">
        <v>5</v>
      </c>
      <c r="C2395" s="656" t="s">
        <v>2355</v>
      </c>
      <c r="D2395" s="657" t="s">
        <v>5854</v>
      </c>
      <c r="E2395" s="651" t="s">
        <v>3833</v>
      </c>
      <c r="F2395" s="652" t="s">
        <v>4151</v>
      </c>
    </row>
    <row r="2396" spans="2:6" x14ac:dyDescent="0.2">
      <c r="B2396" s="665">
        <v>5</v>
      </c>
      <c r="C2396" s="656" t="s">
        <v>2356</v>
      </c>
      <c r="D2396" s="657" t="s">
        <v>5855</v>
      </c>
      <c r="E2396" s="651" t="s">
        <v>3833</v>
      </c>
      <c r="F2396" s="652" t="s">
        <v>4151</v>
      </c>
    </row>
    <row r="2397" spans="2:6" x14ac:dyDescent="0.2">
      <c r="B2397" s="665">
        <v>5</v>
      </c>
      <c r="C2397" s="656" t="s">
        <v>2357</v>
      </c>
      <c r="D2397" s="657" t="s">
        <v>4335</v>
      </c>
      <c r="E2397" s="651" t="s">
        <v>3833</v>
      </c>
      <c r="F2397" s="652" t="s">
        <v>3919</v>
      </c>
    </row>
    <row r="2398" spans="2:6" x14ac:dyDescent="0.2">
      <c r="B2398" s="665">
        <v>5</v>
      </c>
      <c r="C2398" s="656" t="s">
        <v>2358</v>
      </c>
      <c r="D2398" s="657" t="s">
        <v>4338</v>
      </c>
      <c r="E2398" s="651" t="s">
        <v>3833</v>
      </c>
      <c r="F2398" s="652" t="s">
        <v>3919</v>
      </c>
    </row>
    <row r="2399" spans="2:6" x14ac:dyDescent="0.2">
      <c r="B2399" s="665">
        <v>5</v>
      </c>
      <c r="C2399" s="656" t="s">
        <v>2359</v>
      </c>
      <c r="D2399" s="657" t="s">
        <v>4251</v>
      </c>
      <c r="E2399" s="651" t="s">
        <v>3833</v>
      </c>
      <c r="F2399" s="652" t="s">
        <v>4019</v>
      </c>
    </row>
    <row r="2400" spans="2:6" x14ac:dyDescent="0.2">
      <c r="B2400" s="665">
        <v>5</v>
      </c>
      <c r="C2400" s="656" t="s">
        <v>2360</v>
      </c>
      <c r="D2400" s="657" t="s">
        <v>4342</v>
      </c>
      <c r="E2400" s="651" t="s">
        <v>3833</v>
      </c>
      <c r="F2400" s="652" t="s">
        <v>3904</v>
      </c>
    </row>
    <row r="2401" spans="2:6" x14ac:dyDescent="0.2">
      <c r="B2401" s="665">
        <v>5</v>
      </c>
      <c r="C2401" s="656" t="s">
        <v>2361</v>
      </c>
      <c r="D2401" s="657" t="s">
        <v>4251</v>
      </c>
      <c r="E2401" s="651" t="s">
        <v>3833</v>
      </c>
      <c r="F2401" s="652" t="s">
        <v>4019</v>
      </c>
    </row>
    <row r="2402" spans="2:6" x14ac:dyDescent="0.2">
      <c r="B2402" s="665">
        <v>5</v>
      </c>
      <c r="C2402" s="656" t="s">
        <v>2362</v>
      </c>
      <c r="D2402" s="657" t="s">
        <v>4383</v>
      </c>
      <c r="E2402" s="651" t="s">
        <v>3833</v>
      </c>
      <c r="F2402" s="652" t="s">
        <v>4174</v>
      </c>
    </row>
    <row r="2403" spans="2:6" x14ac:dyDescent="0.2">
      <c r="B2403" s="665">
        <v>5</v>
      </c>
      <c r="C2403" s="656" t="s">
        <v>2363</v>
      </c>
      <c r="D2403" s="657" t="s">
        <v>5856</v>
      </c>
      <c r="E2403" s="651" t="s">
        <v>3833</v>
      </c>
      <c r="F2403" s="652" t="s">
        <v>4458</v>
      </c>
    </row>
    <row r="2404" spans="2:6" x14ac:dyDescent="0.2">
      <c r="B2404" s="665">
        <v>5</v>
      </c>
      <c r="C2404" s="656" t="s">
        <v>2364</v>
      </c>
      <c r="D2404" s="657" t="s">
        <v>4923</v>
      </c>
      <c r="E2404" s="651" t="s">
        <v>3833</v>
      </c>
      <c r="F2404" s="652" t="s">
        <v>3937</v>
      </c>
    </row>
    <row r="2405" spans="2:6" x14ac:dyDescent="0.2">
      <c r="B2405" s="665">
        <v>5</v>
      </c>
      <c r="C2405" s="656" t="s">
        <v>2365</v>
      </c>
      <c r="D2405" s="657" t="s">
        <v>5143</v>
      </c>
      <c r="E2405" s="651" t="s">
        <v>3833</v>
      </c>
      <c r="F2405" s="652" t="s">
        <v>5137</v>
      </c>
    </row>
    <row r="2406" spans="2:6" x14ac:dyDescent="0.2">
      <c r="B2406" s="665">
        <v>5</v>
      </c>
      <c r="C2406" s="656" t="s">
        <v>2366</v>
      </c>
      <c r="D2406" s="657" t="s">
        <v>5857</v>
      </c>
      <c r="E2406" s="651" t="s">
        <v>3833</v>
      </c>
      <c r="F2406" s="652" t="s">
        <v>4458</v>
      </c>
    </row>
    <row r="2407" spans="2:6" x14ac:dyDescent="0.2">
      <c r="B2407" s="665">
        <v>5</v>
      </c>
      <c r="C2407" s="656" t="s">
        <v>2367</v>
      </c>
      <c r="D2407" s="657" t="s">
        <v>3920</v>
      </c>
      <c r="E2407" s="651" t="s">
        <v>3833</v>
      </c>
      <c r="F2407" s="652" t="s">
        <v>3855</v>
      </c>
    </row>
    <row r="2408" spans="2:6" x14ac:dyDescent="0.2">
      <c r="B2408" s="665">
        <v>5</v>
      </c>
      <c r="C2408" s="656" t="s">
        <v>2368</v>
      </c>
      <c r="D2408" s="657" t="s">
        <v>3927</v>
      </c>
      <c r="E2408" s="651" t="s">
        <v>3833</v>
      </c>
      <c r="F2408" s="652" t="s">
        <v>3852</v>
      </c>
    </row>
    <row r="2409" spans="2:6" x14ac:dyDescent="0.2">
      <c r="B2409" s="665">
        <v>5</v>
      </c>
      <c r="C2409" s="656" t="s">
        <v>2369</v>
      </c>
      <c r="D2409" s="657" t="s">
        <v>5180</v>
      </c>
      <c r="E2409" s="651" t="s">
        <v>3833</v>
      </c>
      <c r="F2409" s="652" t="s">
        <v>3852</v>
      </c>
    </row>
    <row r="2410" spans="2:6" x14ac:dyDescent="0.2">
      <c r="B2410" s="665">
        <v>5</v>
      </c>
      <c r="C2410" s="656" t="s">
        <v>2370</v>
      </c>
      <c r="D2410" s="657" t="s">
        <v>4907</v>
      </c>
      <c r="E2410" s="651" t="s">
        <v>3833</v>
      </c>
      <c r="F2410" s="652" t="s">
        <v>4060</v>
      </c>
    </row>
    <row r="2411" spans="2:6" x14ac:dyDescent="0.2">
      <c r="B2411" s="665">
        <v>5</v>
      </c>
      <c r="C2411" s="656" t="s">
        <v>2371</v>
      </c>
      <c r="D2411" s="657" t="s">
        <v>5858</v>
      </c>
      <c r="E2411" s="651" t="s">
        <v>3833</v>
      </c>
      <c r="F2411" s="652" t="s">
        <v>4163</v>
      </c>
    </row>
    <row r="2412" spans="2:6" x14ac:dyDescent="0.2">
      <c r="B2412" s="665">
        <v>5</v>
      </c>
      <c r="C2412" s="656" t="s">
        <v>2372</v>
      </c>
      <c r="D2412" s="657" t="s">
        <v>5385</v>
      </c>
      <c r="E2412" s="651" t="s">
        <v>3833</v>
      </c>
      <c r="F2412" s="652" t="s">
        <v>3839</v>
      </c>
    </row>
    <row r="2413" spans="2:6" x14ac:dyDescent="0.2">
      <c r="B2413" s="665">
        <v>5</v>
      </c>
      <c r="C2413" s="656" t="s">
        <v>2373</v>
      </c>
      <c r="D2413" s="657" t="s">
        <v>5118</v>
      </c>
      <c r="E2413" s="651" t="s">
        <v>3833</v>
      </c>
      <c r="F2413" s="652" t="s">
        <v>3847</v>
      </c>
    </row>
    <row r="2414" spans="2:6" x14ac:dyDescent="0.2">
      <c r="B2414" s="665">
        <v>5</v>
      </c>
      <c r="C2414" s="656" t="s">
        <v>2374</v>
      </c>
      <c r="D2414" s="657" t="s">
        <v>3977</v>
      </c>
      <c r="E2414" s="651" t="s">
        <v>3833</v>
      </c>
      <c r="F2414" s="652" t="s">
        <v>3978</v>
      </c>
    </row>
    <row r="2415" spans="2:6" x14ac:dyDescent="0.2">
      <c r="B2415" s="665">
        <v>5</v>
      </c>
      <c r="C2415" s="656" t="s">
        <v>2375</v>
      </c>
      <c r="D2415" s="657" t="s">
        <v>5846</v>
      </c>
      <c r="E2415" s="651" t="s">
        <v>3833</v>
      </c>
      <c r="F2415" s="652" t="s">
        <v>4241</v>
      </c>
    </row>
    <row r="2416" spans="2:6" x14ac:dyDescent="0.2">
      <c r="B2416" s="665">
        <v>5</v>
      </c>
      <c r="C2416" s="656" t="s">
        <v>2376</v>
      </c>
      <c r="D2416" s="657" t="s">
        <v>5859</v>
      </c>
      <c r="E2416" s="651" t="s">
        <v>3833</v>
      </c>
      <c r="F2416" s="652" t="s">
        <v>4151</v>
      </c>
    </row>
    <row r="2417" spans="2:6" x14ac:dyDescent="0.2">
      <c r="B2417" s="665">
        <v>5</v>
      </c>
      <c r="C2417" s="656" t="s">
        <v>770</v>
      </c>
      <c r="D2417" s="657" t="s">
        <v>2963</v>
      </c>
      <c r="E2417" s="651" t="s">
        <v>3837</v>
      </c>
      <c r="F2417" s="652" t="s">
        <v>4673</v>
      </c>
    </row>
    <row r="2418" spans="2:6" x14ac:dyDescent="0.2">
      <c r="B2418" s="665">
        <v>5</v>
      </c>
      <c r="C2418" s="656" t="s">
        <v>772</v>
      </c>
      <c r="D2418" s="657" t="s">
        <v>4231</v>
      </c>
      <c r="E2418" s="651" t="s">
        <v>3837</v>
      </c>
      <c r="F2418" s="652" t="s">
        <v>4866</v>
      </c>
    </row>
    <row r="2419" spans="2:6" x14ac:dyDescent="0.2">
      <c r="B2419" s="665">
        <v>5</v>
      </c>
      <c r="C2419" s="656" t="s">
        <v>2377</v>
      </c>
      <c r="D2419" s="657" t="s">
        <v>5860</v>
      </c>
      <c r="E2419" s="651" t="s">
        <v>3833</v>
      </c>
      <c r="F2419" s="652" t="s">
        <v>3942</v>
      </c>
    </row>
    <row r="2420" spans="2:6" x14ac:dyDescent="0.2">
      <c r="B2420" s="665">
        <v>5</v>
      </c>
      <c r="C2420" s="656" t="s">
        <v>2378</v>
      </c>
      <c r="D2420" s="657" t="s">
        <v>5861</v>
      </c>
      <c r="E2420" s="651" t="s">
        <v>3833</v>
      </c>
      <c r="F2420" s="652" t="s">
        <v>4941</v>
      </c>
    </row>
    <row r="2421" spans="2:6" x14ac:dyDescent="0.2">
      <c r="B2421" s="665">
        <v>5</v>
      </c>
      <c r="C2421" s="656" t="s">
        <v>2379</v>
      </c>
      <c r="D2421" s="657" t="s">
        <v>5128</v>
      </c>
      <c r="E2421" s="651" t="s">
        <v>3833</v>
      </c>
      <c r="F2421" s="652" t="s">
        <v>3976</v>
      </c>
    </row>
    <row r="2422" spans="2:6" x14ac:dyDescent="0.2">
      <c r="B2422" s="665">
        <v>5</v>
      </c>
      <c r="C2422" s="656" t="s">
        <v>2380</v>
      </c>
      <c r="D2422" s="657" t="s">
        <v>5862</v>
      </c>
      <c r="E2422" s="651" t="s">
        <v>3833</v>
      </c>
      <c r="F2422" s="652" t="s">
        <v>4988</v>
      </c>
    </row>
    <row r="2423" spans="2:6" x14ac:dyDescent="0.2">
      <c r="B2423" s="665">
        <v>5</v>
      </c>
      <c r="C2423" s="656" t="s">
        <v>2381</v>
      </c>
      <c r="D2423" s="657" t="s">
        <v>4920</v>
      </c>
      <c r="E2423" s="651" t="s">
        <v>3833</v>
      </c>
      <c r="F2423" s="652" t="s">
        <v>4458</v>
      </c>
    </row>
    <row r="2424" spans="2:6" x14ac:dyDescent="0.2">
      <c r="B2424" s="665">
        <v>5</v>
      </c>
      <c r="C2424" s="656" t="s">
        <v>2382</v>
      </c>
      <c r="D2424" s="657" t="s">
        <v>3909</v>
      </c>
      <c r="E2424" s="651" t="s">
        <v>3833</v>
      </c>
      <c r="F2424" s="652" t="s">
        <v>3887</v>
      </c>
    </row>
    <row r="2425" spans="2:6" x14ac:dyDescent="0.2">
      <c r="B2425" s="665">
        <v>5</v>
      </c>
      <c r="C2425" s="656" t="s">
        <v>2383</v>
      </c>
      <c r="D2425" s="657" t="s">
        <v>4663</v>
      </c>
      <c r="E2425" s="651" t="s">
        <v>3833</v>
      </c>
      <c r="F2425" s="652" t="s">
        <v>4219</v>
      </c>
    </row>
    <row r="2426" spans="2:6" x14ac:dyDescent="0.2">
      <c r="B2426" s="665">
        <v>5</v>
      </c>
      <c r="C2426" s="656" t="s">
        <v>2384</v>
      </c>
      <c r="D2426" s="657" t="s">
        <v>5348</v>
      </c>
      <c r="E2426" s="651" t="s">
        <v>3833</v>
      </c>
      <c r="F2426" s="652" t="s">
        <v>4866</v>
      </c>
    </row>
    <row r="2427" spans="2:6" x14ac:dyDescent="0.2">
      <c r="B2427" s="665">
        <v>5</v>
      </c>
      <c r="C2427" s="656" t="s">
        <v>2385</v>
      </c>
      <c r="D2427" s="657" t="s">
        <v>5863</v>
      </c>
      <c r="E2427" s="651" t="s">
        <v>3833</v>
      </c>
      <c r="F2427" s="652" t="s">
        <v>3915</v>
      </c>
    </row>
    <row r="2428" spans="2:6" x14ac:dyDescent="0.2">
      <c r="B2428" s="665">
        <v>5</v>
      </c>
      <c r="C2428" s="656" t="s">
        <v>2386</v>
      </c>
      <c r="D2428" s="657" t="s">
        <v>4549</v>
      </c>
      <c r="E2428" s="651" t="s">
        <v>3833</v>
      </c>
      <c r="F2428" s="652" t="s">
        <v>3917</v>
      </c>
    </row>
    <row r="2429" spans="2:6" x14ac:dyDescent="0.2">
      <c r="B2429" s="665">
        <v>5</v>
      </c>
      <c r="C2429" s="656" t="s">
        <v>2387</v>
      </c>
      <c r="D2429" s="657" t="s">
        <v>5158</v>
      </c>
      <c r="E2429" s="651" t="s">
        <v>3833</v>
      </c>
      <c r="F2429" s="652" t="s">
        <v>4580</v>
      </c>
    </row>
    <row r="2430" spans="2:6" x14ac:dyDescent="0.2">
      <c r="B2430" s="665">
        <v>5</v>
      </c>
      <c r="C2430" s="656" t="s">
        <v>2388</v>
      </c>
      <c r="D2430" s="657" t="s">
        <v>4120</v>
      </c>
      <c r="E2430" s="651" t="s">
        <v>3833</v>
      </c>
      <c r="F2430" s="652" t="s">
        <v>3849</v>
      </c>
    </row>
    <row r="2431" spans="2:6" x14ac:dyDescent="0.2">
      <c r="B2431" s="665">
        <v>5</v>
      </c>
      <c r="C2431" s="656" t="s">
        <v>2389</v>
      </c>
      <c r="D2431" s="657" t="s">
        <v>4909</v>
      </c>
      <c r="E2431" s="651" t="s">
        <v>3833</v>
      </c>
      <c r="F2431" s="652" t="s">
        <v>4060</v>
      </c>
    </row>
    <row r="2432" spans="2:6" x14ac:dyDescent="0.2">
      <c r="B2432" s="665">
        <v>5</v>
      </c>
      <c r="C2432" s="656" t="s">
        <v>2390</v>
      </c>
      <c r="D2432" s="657" t="s">
        <v>5250</v>
      </c>
      <c r="E2432" s="651" t="s">
        <v>3833</v>
      </c>
      <c r="F2432" s="652" t="s">
        <v>3847</v>
      </c>
    </row>
    <row r="2433" spans="2:6" x14ac:dyDescent="0.2">
      <c r="B2433" s="665">
        <v>5</v>
      </c>
      <c r="C2433" s="656" t="s">
        <v>2391</v>
      </c>
      <c r="D2433" s="657" t="s">
        <v>3911</v>
      </c>
      <c r="E2433" s="651" t="s">
        <v>3833</v>
      </c>
      <c r="F2433" s="652" t="s">
        <v>3912</v>
      </c>
    </row>
    <row r="2434" spans="2:6" x14ac:dyDescent="0.2">
      <c r="B2434" s="665">
        <v>5</v>
      </c>
      <c r="C2434" s="656" t="s">
        <v>2392</v>
      </c>
      <c r="D2434" s="657" t="s">
        <v>5502</v>
      </c>
      <c r="E2434" s="651" t="s">
        <v>3833</v>
      </c>
      <c r="F2434" s="652" t="s">
        <v>4866</v>
      </c>
    </row>
    <row r="2435" spans="2:6" x14ac:dyDescent="0.2">
      <c r="B2435" s="665">
        <v>5</v>
      </c>
      <c r="C2435" s="656" t="s">
        <v>2393</v>
      </c>
      <c r="D2435" s="657" t="s">
        <v>5864</v>
      </c>
      <c r="E2435" s="651" t="s">
        <v>3833</v>
      </c>
      <c r="F2435" s="652" t="s">
        <v>3942</v>
      </c>
    </row>
    <row r="2436" spans="2:6" x14ac:dyDescent="0.2">
      <c r="B2436" s="665">
        <v>5</v>
      </c>
      <c r="C2436" s="656" t="s">
        <v>2394</v>
      </c>
      <c r="D2436" s="657" t="s">
        <v>5865</v>
      </c>
      <c r="E2436" s="651" t="s">
        <v>3833</v>
      </c>
      <c r="F2436" s="652" t="s">
        <v>4754</v>
      </c>
    </row>
    <row r="2437" spans="2:6" x14ac:dyDescent="0.2">
      <c r="B2437" s="665">
        <v>5</v>
      </c>
      <c r="C2437" s="656" t="s">
        <v>2395</v>
      </c>
      <c r="D2437" s="657" t="s">
        <v>5292</v>
      </c>
      <c r="E2437" s="651" t="s">
        <v>3833</v>
      </c>
      <c r="F2437" s="652" t="s">
        <v>4208</v>
      </c>
    </row>
    <row r="2438" spans="2:6" x14ac:dyDescent="0.2">
      <c r="B2438" s="665">
        <v>5</v>
      </c>
      <c r="C2438" s="656" t="s">
        <v>2396</v>
      </c>
      <c r="D2438" s="657" t="s">
        <v>5866</v>
      </c>
      <c r="E2438" s="651" t="s">
        <v>3833</v>
      </c>
      <c r="F2438" s="652" t="s">
        <v>4760</v>
      </c>
    </row>
    <row r="2439" spans="2:6" x14ac:dyDescent="0.2">
      <c r="B2439" s="665">
        <v>5</v>
      </c>
      <c r="C2439" s="656" t="s">
        <v>2397</v>
      </c>
      <c r="D2439" s="657" t="s">
        <v>5198</v>
      </c>
      <c r="E2439" s="651" t="s">
        <v>3833</v>
      </c>
      <c r="F2439" s="652" t="s">
        <v>5199</v>
      </c>
    </row>
    <row r="2440" spans="2:6" x14ac:dyDescent="0.2">
      <c r="B2440" s="665">
        <v>5</v>
      </c>
      <c r="C2440" s="656" t="s">
        <v>2398</v>
      </c>
      <c r="D2440" s="657" t="s">
        <v>4021</v>
      </c>
      <c r="E2440" s="651" t="s">
        <v>3833</v>
      </c>
      <c r="F2440" s="652" t="s">
        <v>4006</v>
      </c>
    </row>
    <row r="2441" spans="2:6" x14ac:dyDescent="0.2">
      <c r="B2441" s="665">
        <v>5</v>
      </c>
      <c r="C2441" s="656" t="s">
        <v>2399</v>
      </c>
      <c r="D2441" s="657" t="s">
        <v>4984</v>
      </c>
      <c r="E2441" s="651" t="s">
        <v>3833</v>
      </c>
      <c r="F2441" s="652" t="s">
        <v>4344</v>
      </c>
    </row>
    <row r="2442" spans="2:6" x14ac:dyDescent="0.2">
      <c r="B2442" s="665">
        <v>5</v>
      </c>
      <c r="C2442" s="656" t="s">
        <v>2400</v>
      </c>
      <c r="D2442" s="657" t="s">
        <v>4343</v>
      </c>
      <c r="E2442" s="651" t="s">
        <v>3833</v>
      </c>
      <c r="F2442" s="652" t="s">
        <v>3962</v>
      </c>
    </row>
    <row r="2443" spans="2:6" x14ac:dyDescent="0.2">
      <c r="B2443" s="665">
        <v>5</v>
      </c>
      <c r="C2443" s="656" t="s">
        <v>2401</v>
      </c>
      <c r="D2443" s="657" t="s">
        <v>5867</v>
      </c>
      <c r="E2443" s="651" t="s">
        <v>3833</v>
      </c>
      <c r="F2443" s="652" t="s">
        <v>3976</v>
      </c>
    </row>
    <row r="2444" spans="2:6" x14ac:dyDescent="0.2">
      <c r="B2444" s="665">
        <v>5</v>
      </c>
      <c r="C2444" s="656" t="s">
        <v>2402</v>
      </c>
      <c r="D2444" s="657" t="s">
        <v>5284</v>
      </c>
      <c r="E2444" s="651" t="s">
        <v>3833</v>
      </c>
      <c r="F2444" s="652" t="s">
        <v>3896</v>
      </c>
    </row>
    <row r="2445" spans="2:6" x14ac:dyDescent="0.2">
      <c r="B2445" s="665">
        <v>5</v>
      </c>
      <c r="C2445" s="656" t="s">
        <v>2403</v>
      </c>
      <c r="D2445" s="657" t="s">
        <v>5868</v>
      </c>
      <c r="E2445" s="651" t="s">
        <v>3833</v>
      </c>
      <c r="F2445" s="652" t="s">
        <v>4180</v>
      </c>
    </row>
    <row r="2446" spans="2:6" x14ac:dyDescent="0.2">
      <c r="B2446" s="665">
        <v>5</v>
      </c>
      <c r="C2446" s="656" t="s">
        <v>2404</v>
      </c>
      <c r="D2446" s="657" t="s">
        <v>5869</v>
      </c>
      <c r="E2446" s="651" t="s">
        <v>3833</v>
      </c>
      <c r="F2446" s="652" t="s">
        <v>4447</v>
      </c>
    </row>
    <row r="2447" spans="2:6" x14ac:dyDescent="0.2">
      <c r="B2447" s="665">
        <v>5</v>
      </c>
      <c r="C2447" s="656" t="s">
        <v>2405</v>
      </c>
      <c r="D2447" s="657" t="s">
        <v>4916</v>
      </c>
      <c r="E2447" s="651" t="s">
        <v>3833</v>
      </c>
      <c r="F2447" s="652" t="s">
        <v>3915</v>
      </c>
    </row>
    <row r="2448" spans="2:6" x14ac:dyDescent="0.2">
      <c r="B2448" s="665">
        <v>5</v>
      </c>
      <c r="C2448" s="656" t="s">
        <v>2406</v>
      </c>
      <c r="D2448" s="657" t="s">
        <v>3988</v>
      </c>
      <c r="E2448" s="651" t="s">
        <v>3833</v>
      </c>
      <c r="F2448" s="652" t="s">
        <v>3989</v>
      </c>
    </row>
    <row r="2449" spans="2:6" x14ac:dyDescent="0.2">
      <c r="B2449" s="665">
        <v>5</v>
      </c>
      <c r="C2449" s="656" t="s">
        <v>2407</v>
      </c>
      <c r="D2449" s="657" t="s">
        <v>4978</v>
      </c>
      <c r="E2449" s="651" t="s">
        <v>3833</v>
      </c>
      <c r="F2449" s="652" t="s">
        <v>4238</v>
      </c>
    </row>
    <row r="2450" spans="2:6" x14ac:dyDescent="0.2">
      <c r="B2450" s="665">
        <v>5</v>
      </c>
      <c r="C2450" s="656" t="s">
        <v>2408</v>
      </c>
      <c r="D2450" s="657" t="s">
        <v>5026</v>
      </c>
      <c r="E2450" s="651" t="s">
        <v>3833</v>
      </c>
      <c r="F2450" s="652" t="s">
        <v>4533</v>
      </c>
    </row>
    <row r="2451" spans="2:6" x14ac:dyDescent="0.2">
      <c r="B2451" s="665">
        <v>5</v>
      </c>
      <c r="C2451" s="656" t="s">
        <v>2409</v>
      </c>
      <c r="D2451" s="657" t="s">
        <v>5308</v>
      </c>
      <c r="E2451" s="651" t="s">
        <v>3833</v>
      </c>
      <c r="F2451" s="652" t="s">
        <v>3896</v>
      </c>
    </row>
    <row r="2452" spans="2:6" x14ac:dyDescent="0.2">
      <c r="B2452" s="665">
        <v>5</v>
      </c>
      <c r="C2452" s="656" t="s">
        <v>2410</v>
      </c>
      <c r="D2452" s="657" t="s">
        <v>5870</v>
      </c>
      <c r="E2452" s="651" t="s">
        <v>3833</v>
      </c>
      <c r="F2452" s="652" t="s">
        <v>4180</v>
      </c>
    </row>
    <row r="2453" spans="2:6" x14ac:dyDescent="0.2">
      <c r="B2453" s="665">
        <v>5</v>
      </c>
      <c r="C2453" s="656" t="s">
        <v>2411</v>
      </c>
      <c r="D2453" s="657" t="s">
        <v>4935</v>
      </c>
      <c r="E2453" s="651" t="s">
        <v>3833</v>
      </c>
      <c r="F2453" s="652" t="s">
        <v>5131</v>
      </c>
    </row>
    <row r="2454" spans="2:6" x14ac:dyDescent="0.2">
      <c r="B2454" s="665">
        <v>5</v>
      </c>
      <c r="C2454" s="656" t="s">
        <v>2412</v>
      </c>
      <c r="D2454" s="657" t="s">
        <v>5221</v>
      </c>
      <c r="E2454" s="651" t="s">
        <v>3833</v>
      </c>
      <c r="F2454" s="652" t="s">
        <v>3849</v>
      </c>
    </row>
    <row r="2455" spans="2:6" x14ac:dyDescent="0.2">
      <c r="B2455" s="665">
        <v>5</v>
      </c>
      <c r="C2455" s="656" t="s">
        <v>2413</v>
      </c>
      <c r="D2455" s="657" t="s">
        <v>5871</v>
      </c>
      <c r="E2455" s="651" t="s">
        <v>3833</v>
      </c>
      <c r="F2455" s="652" t="s">
        <v>4124</v>
      </c>
    </row>
    <row r="2456" spans="2:6" x14ac:dyDescent="0.2">
      <c r="B2456" s="665">
        <v>5</v>
      </c>
      <c r="C2456" s="656" t="s">
        <v>2414</v>
      </c>
      <c r="D2456" s="657" t="s">
        <v>5872</v>
      </c>
      <c r="E2456" s="651" t="s">
        <v>3833</v>
      </c>
      <c r="F2456" s="652" t="s">
        <v>5137</v>
      </c>
    </row>
    <row r="2457" spans="2:6" x14ac:dyDescent="0.2">
      <c r="B2457" s="665">
        <v>5</v>
      </c>
      <c r="C2457" s="656" t="s">
        <v>2415</v>
      </c>
      <c r="D2457" s="657" t="s">
        <v>5163</v>
      </c>
      <c r="E2457" s="651" t="s">
        <v>3833</v>
      </c>
      <c r="F2457" s="652" t="s">
        <v>4219</v>
      </c>
    </row>
    <row r="2458" spans="2:6" x14ac:dyDescent="0.2">
      <c r="B2458" s="665">
        <v>5</v>
      </c>
      <c r="C2458" s="656" t="s">
        <v>2416</v>
      </c>
      <c r="D2458" s="657" t="s">
        <v>4929</v>
      </c>
      <c r="E2458" s="651" t="s">
        <v>3833</v>
      </c>
      <c r="F2458" s="652" t="s">
        <v>4060</v>
      </c>
    </row>
    <row r="2459" spans="2:6" x14ac:dyDescent="0.2">
      <c r="B2459" s="665">
        <v>5</v>
      </c>
      <c r="C2459" s="656" t="s">
        <v>2417</v>
      </c>
      <c r="D2459" s="657" t="s">
        <v>5310</v>
      </c>
      <c r="E2459" s="651" t="s">
        <v>3833</v>
      </c>
      <c r="F2459" s="652" t="s">
        <v>3896</v>
      </c>
    </row>
    <row r="2460" spans="2:6" x14ac:dyDescent="0.2">
      <c r="B2460" s="665">
        <v>5</v>
      </c>
      <c r="C2460" s="656" t="s">
        <v>2418</v>
      </c>
      <c r="D2460" s="657" t="s">
        <v>5133</v>
      </c>
      <c r="E2460" s="651" t="s">
        <v>3833</v>
      </c>
      <c r="F2460" s="652" t="s">
        <v>4436</v>
      </c>
    </row>
    <row r="2461" spans="2:6" x14ac:dyDescent="0.2">
      <c r="B2461" s="665">
        <v>5</v>
      </c>
      <c r="C2461" s="656" t="s">
        <v>2419</v>
      </c>
      <c r="D2461" s="657" t="s">
        <v>5873</v>
      </c>
      <c r="E2461" s="651" t="s">
        <v>3833</v>
      </c>
      <c r="F2461" s="652" t="s">
        <v>3876</v>
      </c>
    </row>
    <row r="2462" spans="2:6" x14ac:dyDescent="0.2">
      <c r="B2462" s="665">
        <v>5</v>
      </c>
      <c r="C2462" s="656" t="s">
        <v>2420</v>
      </c>
      <c r="D2462" s="657" t="s">
        <v>5095</v>
      </c>
      <c r="E2462" s="651" t="s">
        <v>3833</v>
      </c>
      <c r="F2462" s="652" t="s">
        <v>4275</v>
      </c>
    </row>
    <row r="2463" spans="2:6" x14ac:dyDescent="0.2">
      <c r="B2463" s="665">
        <v>5</v>
      </c>
      <c r="C2463" s="656" t="s">
        <v>2421</v>
      </c>
      <c r="D2463" s="657" t="s">
        <v>5874</v>
      </c>
      <c r="E2463" s="651" t="s">
        <v>3833</v>
      </c>
      <c r="F2463" s="652" t="s">
        <v>4151</v>
      </c>
    </row>
    <row r="2464" spans="2:6" x14ac:dyDescent="0.2">
      <c r="B2464" s="665">
        <v>5</v>
      </c>
      <c r="C2464" s="656" t="s">
        <v>2422</v>
      </c>
      <c r="D2464" s="657" t="s">
        <v>5296</v>
      </c>
      <c r="E2464" s="651" t="s">
        <v>3833</v>
      </c>
      <c r="F2464" s="652" t="s">
        <v>3995</v>
      </c>
    </row>
    <row r="2465" spans="2:6" x14ac:dyDescent="0.2">
      <c r="B2465" s="665">
        <v>5</v>
      </c>
      <c r="C2465" s="656" t="s">
        <v>2423</v>
      </c>
      <c r="D2465" s="657" t="s">
        <v>5875</v>
      </c>
      <c r="E2465" s="651" t="s">
        <v>3833</v>
      </c>
      <c r="F2465" s="652" t="s">
        <v>4124</v>
      </c>
    </row>
    <row r="2466" spans="2:6" x14ac:dyDescent="0.2">
      <c r="B2466" s="665">
        <v>5</v>
      </c>
      <c r="C2466" s="656" t="s">
        <v>2424</v>
      </c>
      <c r="D2466" s="657" t="s">
        <v>5876</v>
      </c>
      <c r="E2466" s="651" t="s">
        <v>3833</v>
      </c>
      <c r="F2466" s="652" t="s">
        <v>4673</v>
      </c>
    </row>
    <row r="2467" spans="2:6" x14ac:dyDescent="0.2">
      <c r="B2467" s="665">
        <v>5</v>
      </c>
      <c r="C2467" s="656" t="s">
        <v>2425</v>
      </c>
      <c r="D2467" s="657" t="s">
        <v>5877</v>
      </c>
      <c r="E2467" s="651" t="s">
        <v>3833</v>
      </c>
      <c r="F2467" s="652" t="s">
        <v>4754</v>
      </c>
    </row>
    <row r="2468" spans="2:6" x14ac:dyDescent="0.2">
      <c r="B2468" s="665">
        <v>5</v>
      </c>
      <c r="C2468" s="656" t="s">
        <v>2426</v>
      </c>
      <c r="D2468" s="657" t="s">
        <v>5536</v>
      </c>
      <c r="E2468" s="651" t="s">
        <v>3833</v>
      </c>
      <c r="F2468" s="652" t="s">
        <v>3937</v>
      </c>
    </row>
    <row r="2469" spans="2:6" x14ac:dyDescent="0.2">
      <c r="B2469" s="665">
        <v>5</v>
      </c>
      <c r="C2469" s="656" t="s">
        <v>2427</v>
      </c>
      <c r="D2469" s="657" t="s">
        <v>4246</v>
      </c>
      <c r="E2469" s="651" t="s">
        <v>3833</v>
      </c>
      <c r="F2469" s="652" t="s">
        <v>3942</v>
      </c>
    </row>
    <row r="2470" spans="2:6" x14ac:dyDescent="0.2">
      <c r="B2470" s="665">
        <v>5</v>
      </c>
      <c r="C2470" s="656" t="s">
        <v>2428</v>
      </c>
      <c r="D2470" s="657" t="s">
        <v>3984</v>
      </c>
      <c r="E2470" s="651" t="s">
        <v>3833</v>
      </c>
      <c r="F2470" s="652" t="s">
        <v>3978</v>
      </c>
    </row>
    <row r="2471" spans="2:6" x14ac:dyDescent="0.2">
      <c r="B2471" s="665">
        <v>5</v>
      </c>
      <c r="C2471" s="656" t="s">
        <v>2429</v>
      </c>
      <c r="D2471" s="657" t="s">
        <v>5126</v>
      </c>
      <c r="E2471" s="651" t="s">
        <v>3833</v>
      </c>
      <c r="F2471" s="652" t="s">
        <v>3896</v>
      </c>
    </row>
    <row r="2472" spans="2:6" x14ac:dyDescent="0.2">
      <c r="B2472" s="665">
        <v>5</v>
      </c>
      <c r="C2472" s="656" t="s">
        <v>2430</v>
      </c>
      <c r="D2472" s="657" t="s">
        <v>4940</v>
      </c>
      <c r="E2472" s="651" t="s">
        <v>3833</v>
      </c>
      <c r="F2472" s="652" t="s">
        <v>4941</v>
      </c>
    </row>
    <row r="2473" spans="2:6" x14ac:dyDescent="0.2">
      <c r="B2473" s="665">
        <v>5</v>
      </c>
      <c r="C2473" s="656" t="s">
        <v>2431</v>
      </c>
      <c r="D2473" s="657" t="s">
        <v>5169</v>
      </c>
      <c r="E2473" s="651" t="s">
        <v>3833</v>
      </c>
      <c r="F2473" s="652" t="s">
        <v>4458</v>
      </c>
    </row>
    <row r="2474" spans="2:6" x14ac:dyDescent="0.2">
      <c r="B2474" s="665">
        <v>5</v>
      </c>
      <c r="C2474" s="656" t="s">
        <v>2432</v>
      </c>
      <c r="D2474" s="657" t="s">
        <v>4921</v>
      </c>
      <c r="E2474" s="651" t="s">
        <v>3833</v>
      </c>
      <c r="F2474" s="652" t="s">
        <v>4180</v>
      </c>
    </row>
    <row r="2475" spans="2:6" x14ac:dyDescent="0.2">
      <c r="B2475" s="665">
        <v>5</v>
      </c>
      <c r="C2475" s="656" t="s">
        <v>2433</v>
      </c>
      <c r="D2475" s="657" t="s">
        <v>5500</v>
      </c>
      <c r="E2475" s="651" t="s">
        <v>3833</v>
      </c>
      <c r="F2475" s="652" t="s">
        <v>3839</v>
      </c>
    </row>
    <row r="2476" spans="2:6" x14ac:dyDescent="0.2">
      <c r="B2476" s="665">
        <v>5</v>
      </c>
      <c r="C2476" s="656" t="s">
        <v>2434</v>
      </c>
      <c r="D2476" s="657" t="s">
        <v>5878</v>
      </c>
      <c r="E2476" s="651" t="s">
        <v>3833</v>
      </c>
      <c r="F2476" s="652" t="s">
        <v>3942</v>
      </c>
    </row>
    <row r="2477" spans="2:6" x14ac:dyDescent="0.2">
      <c r="B2477" s="665">
        <v>5</v>
      </c>
      <c r="C2477" s="656" t="s">
        <v>2435</v>
      </c>
      <c r="D2477" s="657" t="s">
        <v>5446</v>
      </c>
      <c r="E2477" s="651" t="s">
        <v>3833</v>
      </c>
      <c r="F2477" s="652" t="s">
        <v>4866</v>
      </c>
    </row>
    <row r="2478" spans="2:6" x14ac:dyDescent="0.2">
      <c r="B2478" s="665">
        <v>5</v>
      </c>
      <c r="C2478" s="656" t="s">
        <v>2436</v>
      </c>
      <c r="D2478" s="657" t="s">
        <v>5879</v>
      </c>
      <c r="E2478" s="651" t="s">
        <v>3833</v>
      </c>
      <c r="F2478" s="652" t="s">
        <v>3847</v>
      </c>
    </row>
    <row r="2479" spans="2:6" x14ac:dyDescent="0.2">
      <c r="B2479" s="665">
        <v>5</v>
      </c>
      <c r="C2479" s="656" t="s">
        <v>2437</v>
      </c>
      <c r="D2479" s="657" t="s">
        <v>5638</v>
      </c>
      <c r="E2479" s="651" t="s">
        <v>3833</v>
      </c>
      <c r="F2479" s="652" t="s">
        <v>4151</v>
      </c>
    </row>
    <row r="2480" spans="2:6" x14ac:dyDescent="0.2">
      <c r="B2480" s="665">
        <v>5</v>
      </c>
      <c r="C2480" s="656" t="s">
        <v>2438</v>
      </c>
      <c r="D2480" s="657" t="s">
        <v>5880</v>
      </c>
      <c r="E2480" s="651" t="s">
        <v>3833</v>
      </c>
      <c r="F2480" s="652" t="s">
        <v>4151</v>
      </c>
    </row>
    <row r="2481" spans="2:6" x14ac:dyDescent="0.2">
      <c r="B2481" s="665">
        <v>5</v>
      </c>
      <c r="C2481" s="656" t="s">
        <v>2439</v>
      </c>
      <c r="D2481" s="657" t="s">
        <v>5881</v>
      </c>
      <c r="E2481" s="651" t="s">
        <v>3833</v>
      </c>
      <c r="F2481" s="652" t="s">
        <v>4151</v>
      </c>
    </row>
    <row r="2482" spans="2:6" x14ac:dyDescent="0.2">
      <c r="B2482" s="665">
        <v>5</v>
      </c>
      <c r="C2482" s="656" t="s">
        <v>2440</v>
      </c>
      <c r="D2482" s="657" t="s">
        <v>5101</v>
      </c>
      <c r="E2482" s="651" t="s">
        <v>3833</v>
      </c>
      <c r="F2482" s="652" t="s">
        <v>4267</v>
      </c>
    </row>
    <row r="2483" spans="2:6" x14ac:dyDescent="0.2">
      <c r="B2483" s="665">
        <v>5</v>
      </c>
      <c r="C2483" s="656" t="s">
        <v>2441</v>
      </c>
      <c r="D2483" s="657" t="s">
        <v>4945</v>
      </c>
      <c r="E2483" s="651" t="s">
        <v>3833</v>
      </c>
      <c r="F2483" s="652" t="s">
        <v>3937</v>
      </c>
    </row>
    <row r="2484" spans="2:6" x14ac:dyDescent="0.2">
      <c r="B2484" s="665">
        <v>5</v>
      </c>
      <c r="C2484" s="656" t="s">
        <v>2442</v>
      </c>
      <c r="D2484" s="657" t="s">
        <v>4946</v>
      </c>
      <c r="E2484" s="651" t="s">
        <v>3833</v>
      </c>
      <c r="F2484" s="652" t="s">
        <v>4947</v>
      </c>
    </row>
    <row r="2485" spans="2:6" x14ac:dyDescent="0.2">
      <c r="B2485" s="665">
        <v>5</v>
      </c>
      <c r="C2485" s="656" t="s">
        <v>2443</v>
      </c>
      <c r="D2485" s="657" t="s">
        <v>3924</v>
      </c>
      <c r="E2485" s="651" t="s">
        <v>3833</v>
      </c>
      <c r="F2485" s="652" t="s">
        <v>4180</v>
      </c>
    </row>
    <row r="2486" spans="2:6" x14ac:dyDescent="0.2">
      <c r="B2486" s="665">
        <v>5</v>
      </c>
      <c r="C2486" s="656" t="s">
        <v>2444</v>
      </c>
      <c r="D2486" s="657" t="s">
        <v>5882</v>
      </c>
      <c r="E2486" s="651" t="s">
        <v>3833</v>
      </c>
      <c r="F2486" s="652" t="s">
        <v>3915</v>
      </c>
    </row>
    <row r="2487" spans="2:6" x14ac:dyDescent="0.2">
      <c r="B2487" s="665">
        <v>5</v>
      </c>
      <c r="C2487" s="656" t="s">
        <v>2445</v>
      </c>
      <c r="D2487" s="657" t="s">
        <v>4942</v>
      </c>
      <c r="E2487" s="651" t="s">
        <v>3833</v>
      </c>
      <c r="F2487" s="652" t="s">
        <v>4127</v>
      </c>
    </row>
    <row r="2488" spans="2:6" x14ac:dyDescent="0.2">
      <c r="B2488" s="665">
        <v>5</v>
      </c>
      <c r="C2488" s="656" t="s">
        <v>2446</v>
      </c>
      <c r="D2488" s="657" t="s">
        <v>5447</v>
      </c>
      <c r="E2488" s="651" t="s">
        <v>3833</v>
      </c>
      <c r="F2488" s="652" t="s">
        <v>3995</v>
      </c>
    </row>
    <row r="2489" spans="2:6" x14ac:dyDescent="0.2">
      <c r="B2489" s="665">
        <v>5</v>
      </c>
      <c r="C2489" s="656" t="s">
        <v>2447</v>
      </c>
      <c r="D2489" s="657" t="s">
        <v>5883</v>
      </c>
      <c r="E2489" s="651" t="s">
        <v>3833</v>
      </c>
      <c r="F2489" s="652" t="s">
        <v>3942</v>
      </c>
    </row>
    <row r="2490" spans="2:6" x14ac:dyDescent="0.2">
      <c r="B2490" s="665">
        <v>5</v>
      </c>
      <c r="C2490" s="656" t="s">
        <v>2448</v>
      </c>
      <c r="D2490" s="657" t="s">
        <v>3973</v>
      </c>
      <c r="E2490" s="651" t="s">
        <v>3833</v>
      </c>
      <c r="F2490" s="652" t="s">
        <v>3876</v>
      </c>
    </row>
    <row r="2491" spans="2:6" x14ac:dyDescent="0.2">
      <c r="B2491" s="665">
        <v>5</v>
      </c>
      <c r="C2491" s="656" t="s">
        <v>2449</v>
      </c>
      <c r="D2491" s="657" t="s">
        <v>5884</v>
      </c>
      <c r="E2491" s="651" t="s">
        <v>3833</v>
      </c>
      <c r="F2491" s="652" t="s">
        <v>5658</v>
      </c>
    </row>
    <row r="2492" spans="2:6" x14ac:dyDescent="0.2">
      <c r="B2492" s="665">
        <v>5</v>
      </c>
      <c r="C2492" s="656" t="s">
        <v>2450</v>
      </c>
      <c r="D2492" s="657" t="s">
        <v>4908</v>
      </c>
      <c r="E2492" s="651" t="s">
        <v>3833</v>
      </c>
      <c r="F2492" s="652" t="s">
        <v>3849</v>
      </c>
    </row>
    <row r="2493" spans="2:6" x14ac:dyDescent="0.2">
      <c r="B2493" s="665">
        <v>5</v>
      </c>
      <c r="C2493" s="656" t="s">
        <v>2451</v>
      </c>
      <c r="D2493" s="657" t="s">
        <v>5885</v>
      </c>
      <c r="E2493" s="651" t="s">
        <v>3833</v>
      </c>
      <c r="F2493" s="652" t="s">
        <v>5658</v>
      </c>
    </row>
    <row r="2494" spans="2:6" x14ac:dyDescent="0.2">
      <c r="B2494" s="665">
        <v>5</v>
      </c>
      <c r="C2494" s="656" t="s">
        <v>2452</v>
      </c>
      <c r="D2494" s="657" t="s">
        <v>5265</v>
      </c>
      <c r="E2494" s="651" t="s">
        <v>3833</v>
      </c>
      <c r="F2494" s="652" t="s">
        <v>3995</v>
      </c>
    </row>
    <row r="2495" spans="2:6" x14ac:dyDescent="0.2">
      <c r="B2495" s="665">
        <v>5</v>
      </c>
      <c r="C2495" s="656" t="s">
        <v>2453</v>
      </c>
      <c r="D2495" s="657" t="s">
        <v>5886</v>
      </c>
      <c r="E2495" s="651" t="s">
        <v>3833</v>
      </c>
      <c r="F2495" s="652" t="s">
        <v>4151</v>
      </c>
    </row>
    <row r="2496" spans="2:6" x14ac:dyDescent="0.2">
      <c r="B2496" s="665">
        <v>5</v>
      </c>
      <c r="C2496" s="656" t="s">
        <v>2454</v>
      </c>
      <c r="D2496" s="657" t="s">
        <v>5887</v>
      </c>
      <c r="E2496" s="651" t="s">
        <v>3833</v>
      </c>
      <c r="F2496" s="652" t="s">
        <v>3942</v>
      </c>
    </row>
    <row r="2497" spans="2:6" x14ac:dyDescent="0.2">
      <c r="B2497" s="665">
        <v>5</v>
      </c>
      <c r="C2497" s="656" t="s">
        <v>2455</v>
      </c>
      <c r="D2497" s="657" t="s">
        <v>5888</v>
      </c>
      <c r="E2497" s="651" t="s">
        <v>3833</v>
      </c>
      <c r="F2497" s="652" t="s">
        <v>3942</v>
      </c>
    </row>
    <row r="2498" spans="2:6" x14ac:dyDescent="0.2">
      <c r="B2498" s="665">
        <v>5</v>
      </c>
      <c r="C2498" s="656" t="s">
        <v>2456</v>
      </c>
      <c r="D2498" s="657" t="s">
        <v>5889</v>
      </c>
      <c r="E2498" s="651" t="s">
        <v>3833</v>
      </c>
      <c r="F2498" s="652" t="s">
        <v>3942</v>
      </c>
    </row>
    <row r="2499" spans="2:6" x14ac:dyDescent="0.2">
      <c r="B2499" s="665">
        <v>5</v>
      </c>
      <c r="C2499" s="656" t="s">
        <v>2457</v>
      </c>
      <c r="D2499" s="657" t="s">
        <v>5890</v>
      </c>
      <c r="E2499" s="651" t="s">
        <v>3833</v>
      </c>
      <c r="F2499" s="652" t="s">
        <v>4151</v>
      </c>
    </row>
    <row r="2500" spans="2:6" x14ac:dyDescent="0.2">
      <c r="B2500" s="665">
        <v>5</v>
      </c>
      <c r="C2500" s="656" t="s">
        <v>2458</v>
      </c>
      <c r="D2500" s="657" t="s">
        <v>5891</v>
      </c>
      <c r="E2500" s="651" t="s">
        <v>3833</v>
      </c>
      <c r="F2500" s="652" t="s">
        <v>3998</v>
      </c>
    </row>
    <row r="2501" spans="2:6" x14ac:dyDescent="0.2">
      <c r="B2501" s="665">
        <v>5</v>
      </c>
      <c r="C2501" s="656" t="s">
        <v>2459</v>
      </c>
      <c r="D2501" s="657" t="s">
        <v>5892</v>
      </c>
      <c r="E2501" s="651" t="s">
        <v>3833</v>
      </c>
      <c r="F2501" s="652" t="s">
        <v>5893</v>
      </c>
    </row>
    <row r="2502" spans="2:6" x14ac:dyDescent="0.2">
      <c r="B2502" s="665">
        <v>5</v>
      </c>
      <c r="C2502" s="656" t="s">
        <v>2460</v>
      </c>
      <c r="D2502" s="657" t="s">
        <v>5132</v>
      </c>
      <c r="E2502" s="651" t="s">
        <v>3833</v>
      </c>
      <c r="F2502" s="652" t="s">
        <v>4436</v>
      </c>
    </row>
    <row r="2503" spans="2:6" x14ac:dyDescent="0.2">
      <c r="B2503" s="665">
        <v>5</v>
      </c>
      <c r="C2503" s="656" t="s">
        <v>2461</v>
      </c>
      <c r="D2503" s="657" t="s">
        <v>4906</v>
      </c>
      <c r="E2503" s="651" t="s">
        <v>3833</v>
      </c>
      <c r="F2503" s="652" t="s">
        <v>4344</v>
      </c>
    </row>
    <row r="2504" spans="2:6" x14ac:dyDescent="0.2">
      <c r="B2504" s="665">
        <v>5</v>
      </c>
      <c r="C2504" s="656" t="s">
        <v>2462</v>
      </c>
      <c r="D2504" s="657" t="s">
        <v>5894</v>
      </c>
      <c r="E2504" s="651" t="s">
        <v>3833</v>
      </c>
      <c r="F2504" s="652" t="s">
        <v>4447</v>
      </c>
    </row>
    <row r="2505" spans="2:6" x14ac:dyDescent="0.2">
      <c r="B2505" s="665">
        <v>5</v>
      </c>
      <c r="C2505" s="656" t="s">
        <v>2463</v>
      </c>
      <c r="D2505" s="657" t="s">
        <v>3986</v>
      </c>
      <c r="E2505" s="651" t="s">
        <v>3833</v>
      </c>
      <c r="F2505" s="652" t="s">
        <v>3978</v>
      </c>
    </row>
    <row r="2506" spans="2:6" x14ac:dyDescent="0.2">
      <c r="B2506" s="665">
        <v>5</v>
      </c>
      <c r="C2506" s="656" t="s">
        <v>2464</v>
      </c>
      <c r="D2506" s="657" t="s">
        <v>4977</v>
      </c>
      <c r="E2506" s="651" t="s">
        <v>3833</v>
      </c>
      <c r="F2506" s="652" t="s">
        <v>3912</v>
      </c>
    </row>
    <row r="2507" spans="2:6" x14ac:dyDescent="0.2">
      <c r="B2507" s="665">
        <v>5</v>
      </c>
      <c r="C2507" s="656" t="s">
        <v>2465</v>
      </c>
      <c r="D2507" s="657" t="s">
        <v>4922</v>
      </c>
      <c r="E2507" s="651" t="s">
        <v>3833</v>
      </c>
      <c r="F2507" s="652" t="s">
        <v>4447</v>
      </c>
    </row>
    <row r="2508" spans="2:6" x14ac:dyDescent="0.2">
      <c r="B2508" s="665">
        <v>5</v>
      </c>
      <c r="C2508" s="656" t="s">
        <v>2466</v>
      </c>
      <c r="D2508" s="657" t="s">
        <v>5895</v>
      </c>
      <c r="E2508" s="651" t="s">
        <v>3833</v>
      </c>
      <c r="F2508" s="652" t="s">
        <v>4533</v>
      </c>
    </row>
    <row r="2509" spans="2:6" x14ac:dyDescent="0.2">
      <c r="B2509" s="665">
        <v>5</v>
      </c>
      <c r="C2509" s="656" t="s">
        <v>2467</v>
      </c>
      <c r="D2509" s="657" t="s">
        <v>5162</v>
      </c>
      <c r="E2509" s="651" t="s">
        <v>3833</v>
      </c>
      <c r="F2509" s="652" t="s">
        <v>4441</v>
      </c>
    </row>
    <row r="2510" spans="2:6" x14ac:dyDescent="0.2">
      <c r="B2510" s="665">
        <v>5</v>
      </c>
      <c r="C2510" s="656" t="s">
        <v>2468</v>
      </c>
      <c r="D2510" s="657" t="s">
        <v>5896</v>
      </c>
      <c r="E2510" s="651" t="s">
        <v>3833</v>
      </c>
      <c r="F2510" s="652" t="s">
        <v>4539</v>
      </c>
    </row>
    <row r="2511" spans="2:6" x14ac:dyDescent="0.2">
      <c r="B2511" s="665">
        <v>5</v>
      </c>
      <c r="C2511" s="656" t="s">
        <v>2469</v>
      </c>
      <c r="D2511" s="657" t="s">
        <v>5216</v>
      </c>
      <c r="E2511" s="651" t="s">
        <v>3833</v>
      </c>
      <c r="F2511" s="652" t="s">
        <v>4597</v>
      </c>
    </row>
    <row r="2512" spans="2:6" x14ac:dyDescent="0.2">
      <c r="B2512" s="665">
        <v>5</v>
      </c>
      <c r="C2512" s="656" t="s">
        <v>2470</v>
      </c>
      <c r="D2512" s="657" t="s">
        <v>5897</v>
      </c>
      <c r="E2512" s="651" t="s">
        <v>3833</v>
      </c>
      <c r="F2512" s="652" t="s">
        <v>4444</v>
      </c>
    </row>
    <row r="2513" spans="2:6" x14ac:dyDescent="0.2">
      <c r="B2513" s="665">
        <v>5</v>
      </c>
      <c r="C2513" s="656" t="s">
        <v>2471</v>
      </c>
      <c r="D2513" s="657" t="s">
        <v>5898</v>
      </c>
      <c r="E2513" s="651" t="s">
        <v>3833</v>
      </c>
      <c r="F2513" s="652" t="s">
        <v>4750</v>
      </c>
    </row>
    <row r="2514" spans="2:6" x14ac:dyDescent="0.2">
      <c r="B2514" s="665">
        <v>5</v>
      </c>
      <c r="C2514" s="656" t="s">
        <v>2472</v>
      </c>
      <c r="D2514" s="657" t="s">
        <v>5899</v>
      </c>
      <c r="E2514" s="651" t="s">
        <v>3833</v>
      </c>
      <c r="F2514" s="652" t="s">
        <v>4750</v>
      </c>
    </row>
    <row r="2515" spans="2:6" x14ac:dyDescent="0.2">
      <c r="B2515" s="665">
        <v>5</v>
      </c>
      <c r="C2515" s="656" t="s">
        <v>2473</v>
      </c>
      <c r="D2515" s="657" t="s">
        <v>5900</v>
      </c>
      <c r="E2515" s="651" t="s">
        <v>3833</v>
      </c>
      <c r="F2515" s="652" t="s">
        <v>4750</v>
      </c>
    </row>
    <row r="2516" spans="2:6" x14ac:dyDescent="0.2">
      <c r="B2516" s="665">
        <v>5</v>
      </c>
      <c r="C2516" s="656" t="s">
        <v>2474</v>
      </c>
      <c r="D2516" s="657" t="s">
        <v>5439</v>
      </c>
      <c r="E2516" s="651" t="s">
        <v>3833</v>
      </c>
      <c r="F2516" s="652" t="s">
        <v>4750</v>
      </c>
    </row>
    <row r="2517" spans="2:6" x14ac:dyDescent="0.2">
      <c r="B2517" s="665">
        <v>5</v>
      </c>
      <c r="C2517" s="656" t="s">
        <v>2475</v>
      </c>
      <c r="D2517" s="657" t="s">
        <v>5901</v>
      </c>
      <c r="E2517" s="651" t="s">
        <v>3833</v>
      </c>
      <c r="F2517" s="652" t="s">
        <v>3917</v>
      </c>
    </row>
    <row r="2518" spans="2:6" x14ac:dyDescent="0.2">
      <c r="B2518" s="665">
        <v>5</v>
      </c>
      <c r="C2518" s="656" t="s">
        <v>2476</v>
      </c>
      <c r="D2518" s="657" t="s">
        <v>5166</v>
      </c>
      <c r="E2518" s="651" t="s">
        <v>3833</v>
      </c>
      <c r="F2518" s="652" t="s">
        <v>4947</v>
      </c>
    </row>
    <row r="2519" spans="2:6" x14ac:dyDescent="0.2">
      <c r="B2519" s="665">
        <v>5</v>
      </c>
      <c r="C2519" s="656" t="s">
        <v>2477</v>
      </c>
      <c r="D2519" s="657" t="s">
        <v>5902</v>
      </c>
      <c r="E2519" s="651" t="s">
        <v>3833</v>
      </c>
      <c r="F2519" s="652" t="s">
        <v>4760</v>
      </c>
    </row>
    <row r="2520" spans="2:6" x14ac:dyDescent="0.2">
      <c r="B2520" s="665">
        <v>5</v>
      </c>
      <c r="C2520" s="656" t="s">
        <v>2478</v>
      </c>
      <c r="D2520" s="657" t="s">
        <v>4336</v>
      </c>
      <c r="E2520" s="651" t="s">
        <v>3833</v>
      </c>
      <c r="F2520" s="652" t="s">
        <v>3852</v>
      </c>
    </row>
    <row r="2521" spans="2:6" x14ac:dyDescent="0.2">
      <c r="B2521" s="665">
        <v>5</v>
      </c>
      <c r="C2521" s="656" t="s">
        <v>2479</v>
      </c>
      <c r="D2521" s="657" t="s">
        <v>5903</v>
      </c>
      <c r="E2521" s="651" t="s">
        <v>3833</v>
      </c>
      <c r="F2521" s="652" t="s">
        <v>3942</v>
      </c>
    </row>
    <row r="2522" spans="2:6" x14ac:dyDescent="0.2">
      <c r="B2522" s="665">
        <v>5</v>
      </c>
      <c r="C2522" s="656" t="s">
        <v>2480</v>
      </c>
      <c r="D2522" s="657" t="s">
        <v>5904</v>
      </c>
      <c r="E2522" s="651" t="s">
        <v>3833</v>
      </c>
      <c r="F2522" s="652" t="s">
        <v>3969</v>
      </c>
    </row>
    <row r="2523" spans="2:6" x14ac:dyDescent="0.2">
      <c r="B2523" s="665">
        <v>5</v>
      </c>
      <c r="C2523" s="656" t="s">
        <v>2481</v>
      </c>
      <c r="D2523" s="657" t="s">
        <v>5905</v>
      </c>
      <c r="E2523" s="651" t="s">
        <v>3833</v>
      </c>
      <c r="F2523" s="652" t="s">
        <v>4988</v>
      </c>
    </row>
    <row r="2524" spans="2:6" x14ac:dyDescent="0.2">
      <c r="B2524" s="665">
        <v>5</v>
      </c>
      <c r="C2524" s="656" t="s">
        <v>2482</v>
      </c>
      <c r="D2524" s="657" t="s">
        <v>5906</v>
      </c>
      <c r="E2524" s="651" t="s">
        <v>3833</v>
      </c>
      <c r="F2524" s="652" t="s">
        <v>4019</v>
      </c>
    </row>
    <row r="2525" spans="2:6" x14ac:dyDescent="0.2">
      <c r="B2525" s="665">
        <v>5</v>
      </c>
      <c r="C2525" s="656" t="s">
        <v>2483</v>
      </c>
      <c r="D2525" s="657" t="s">
        <v>5907</v>
      </c>
      <c r="E2525" s="651" t="s">
        <v>3833</v>
      </c>
      <c r="F2525" s="652" t="s">
        <v>4072</v>
      </c>
    </row>
    <row r="2526" spans="2:6" x14ac:dyDescent="0.2">
      <c r="B2526" s="665">
        <v>5</v>
      </c>
      <c r="C2526" s="656" t="s">
        <v>2484</v>
      </c>
      <c r="D2526" s="657" t="s">
        <v>5908</v>
      </c>
      <c r="E2526" s="651" t="s">
        <v>3833</v>
      </c>
      <c r="F2526" s="652" t="s">
        <v>4673</v>
      </c>
    </row>
    <row r="2527" spans="2:6" x14ac:dyDescent="0.2">
      <c r="B2527" s="665">
        <v>5</v>
      </c>
      <c r="C2527" s="656" t="s">
        <v>2485</v>
      </c>
      <c r="D2527" s="657" t="s">
        <v>2968</v>
      </c>
      <c r="E2527" s="651" t="s">
        <v>3833</v>
      </c>
      <c r="F2527" s="652" t="s">
        <v>3925</v>
      </c>
    </row>
    <row r="2528" spans="2:6" x14ac:dyDescent="0.2">
      <c r="B2528" s="665">
        <v>5</v>
      </c>
      <c r="C2528" s="656" t="s">
        <v>2486</v>
      </c>
      <c r="D2528" s="657" t="s">
        <v>5909</v>
      </c>
      <c r="E2528" s="651" t="s">
        <v>3833</v>
      </c>
      <c r="F2528" s="652" t="s">
        <v>4750</v>
      </c>
    </row>
    <row r="2529" spans="2:6" x14ac:dyDescent="0.2">
      <c r="B2529" s="665">
        <v>5</v>
      </c>
      <c r="C2529" s="656" t="s">
        <v>774</v>
      </c>
      <c r="D2529" s="657" t="s">
        <v>4422</v>
      </c>
      <c r="E2529" s="651" t="s">
        <v>3837</v>
      </c>
      <c r="F2529" s="652" t="s">
        <v>4750</v>
      </c>
    </row>
    <row r="2530" spans="2:6" x14ac:dyDescent="0.2">
      <c r="B2530" s="665">
        <v>5</v>
      </c>
      <c r="C2530" s="656" t="s">
        <v>2487</v>
      </c>
      <c r="D2530" s="657" t="s">
        <v>5210</v>
      </c>
      <c r="E2530" s="651" t="s">
        <v>3833</v>
      </c>
      <c r="F2530" s="652" t="s">
        <v>3852</v>
      </c>
    </row>
    <row r="2531" spans="2:6" x14ac:dyDescent="0.2">
      <c r="B2531" s="665">
        <v>5</v>
      </c>
      <c r="C2531" s="656" t="s">
        <v>2488</v>
      </c>
      <c r="D2531" s="657" t="s">
        <v>5910</v>
      </c>
      <c r="E2531" s="651" t="s">
        <v>3833</v>
      </c>
      <c r="F2531" s="652" t="s">
        <v>3942</v>
      </c>
    </row>
    <row r="2532" spans="2:6" x14ac:dyDescent="0.2">
      <c r="B2532" s="665">
        <v>5</v>
      </c>
      <c r="C2532" s="656" t="s">
        <v>2489</v>
      </c>
      <c r="D2532" s="657" t="s">
        <v>5911</v>
      </c>
      <c r="E2532" s="651" t="s">
        <v>3833</v>
      </c>
      <c r="F2532" s="652" t="s">
        <v>5120</v>
      </c>
    </row>
    <row r="2533" spans="2:6" x14ac:dyDescent="0.2">
      <c r="B2533" s="665">
        <v>5</v>
      </c>
      <c r="C2533" s="656" t="s">
        <v>2490</v>
      </c>
      <c r="D2533" s="657" t="s">
        <v>5912</v>
      </c>
      <c r="E2533" s="651" t="s">
        <v>3833</v>
      </c>
      <c r="F2533" s="652" t="s">
        <v>5154</v>
      </c>
    </row>
    <row r="2534" spans="2:6" x14ac:dyDescent="0.2">
      <c r="B2534" s="665">
        <v>5</v>
      </c>
      <c r="C2534" s="656" t="s">
        <v>2491</v>
      </c>
      <c r="D2534" s="657" t="s">
        <v>5913</v>
      </c>
      <c r="E2534" s="651" t="s">
        <v>3833</v>
      </c>
      <c r="F2534" s="652" t="s">
        <v>4750</v>
      </c>
    </row>
    <row r="2535" spans="2:6" x14ac:dyDescent="0.2">
      <c r="B2535" s="665">
        <v>5</v>
      </c>
      <c r="C2535" s="656" t="s">
        <v>2492</v>
      </c>
      <c r="D2535" s="657" t="s">
        <v>5914</v>
      </c>
      <c r="E2535" s="651" t="s">
        <v>3833</v>
      </c>
      <c r="F2535" s="652" t="s">
        <v>4750</v>
      </c>
    </row>
    <row r="2536" spans="2:6" x14ac:dyDescent="0.2">
      <c r="B2536" s="665">
        <v>5</v>
      </c>
      <c r="C2536" s="656" t="s">
        <v>2493</v>
      </c>
      <c r="D2536" s="657" t="s">
        <v>5915</v>
      </c>
      <c r="E2536" s="651" t="s">
        <v>3833</v>
      </c>
      <c r="F2536" s="652" t="s">
        <v>4750</v>
      </c>
    </row>
    <row r="2537" spans="2:6" x14ac:dyDescent="0.2">
      <c r="B2537" s="665">
        <v>5</v>
      </c>
      <c r="C2537" s="656" t="s">
        <v>2494</v>
      </c>
      <c r="D2537" s="657" t="s">
        <v>5916</v>
      </c>
      <c r="E2537" s="651" t="s">
        <v>3833</v>
      </c>
      <c r="F2537" s="652" t="s">
        <v>3896</v>
      </c>
    </row>
    <row r="2538" spans="2:6" x14ac:dyDescent="0.2">
      <c r="B2538" s="665">
        <v>5</v>
      </c>
      <c r="C2538" s="656" t="s">
        <v>2495</v>
      </c>
      <c r="D2538" s="657" t="s">
        <v>5917</v>
      </c>
      <c r="E2538" s="651" t="s">
        <v>3833</v>
      </c>
      <c r="F2538" s="652" t="s">
        <v>3847</v>
      </c>
    </row>
    <row r="2539" spans="2:6" x14ac:dyDescent="0.2">
      <c r="B2539" s="665">
        <v>5</v>
      </c>
      <c r="C2539" s="656" t="s">
        <v>2496</v>
      </c>
      <c r="D2539" s="657" t="s">
        <v>5165</v>
      </c>
      <c r="E2539" s="651" t="s">
        <v>3833</v>
      </c>
      <c r="F2539" s="652" t="s">
        <v>4060</v>
      </c>
    </row>
    <row r="2540" spans="2:6" x14ac:dyDescent="0.2">
      <c r="B2540" s="665">
        <v>5</v>
      </c>
      <c r="C2540" s="656" t="s">
        <v>2497</v>
      </c>
      <c r="D2540" s="657" t="s">
        <v>5918</v>
      </c>
      <c r="E2540" s="651" t="s">
        <v>3833</v>
      </c>
      <c r="F2540" s="652" t="s">
        <v>3896</v>
      </c>
    </row>
    <row r="2541" spans="2:6" x14ac:dyDescent="0.2">
      <c r="B2541" s="665">
        <v>5</v>
      </c>
      <c r="C2541" s="656" t="s">
        <v>2498</v>
      </c>
      <c r="D2541" s="657" t="s">
        <v>5919</v>
      </c>
      <c r="E2541" s="651" t="s">
        <v>3833</v>
      </c>
      <c r="F2541" s="652" t="s">
        <v>4124</v>
      </c>
    </row>
    <row r="2542" spans="2:6" x14ac:dyDescent="0.2">
      <c r="B2542" s="665">
        <v>5</v>
      </c>
      <c r="C2542" s="656" t="s">
        <v>2499</v>
      </c>
      <c r="D2542" s="657" t="s">
        <v>5920</v>
      </c>
      <c r="E2542" s="651" t="s">
        <v>3833</v>
      </c>
      <c r="F2542" s="652" t="s">
        <v>4151</v>
      </c>
    </row>
    <row r="2543" spans="2:6" x14ac:dyDescent="0.2">
      <c r="B2543" s="665">
        <v>5</v>
      </c>
      <c r="C2543" s="656" t="s">
        <v>2500</v>
      </c>
      <c r="D2543" s="657" t="s">
        <v>5541</v>
      </c>
      <c r="E2543" s="651" t="s">
        <v>3833</v>
      </c>
      <c r="F2543" s="652" t="s">
        <v>4127</v>
      </c>
    </row>
    <row r="2544" spans="2:6" x14ac:dyDescent="0.2">
      <c r="B2544" s="665">
        <v>5</v>
      </c>
      <c r="C2544" s="656" t="s">
        <v>2501</v>
      </c>
      <c r="D2544" s="657" t="s">
        <v>3997</v>
      </c>
      <c r="E2544" s="651" t="s">
        <v>3833</v>
      </c>
      <c r="F2544" s="652" t="s">
        <v>3998</v>
      </c>
    </row>
    <row r="2545" spans="2:6" x14ac:dyDescent="0.2">
      <c r="B2545" s="665">
        <v>5</v>
      </c>
      <c r="C2545" s="656" t="s">
        <v>2502</v>
      </c>
      <c r="D2545" s="657" t="s">
        <v>5226</v>
      </c>
      <c r="E2545" s="651" t="s">
        <v>3833</v>
      </c>
      <c r="F2545" s="652" t="s">
        <v>3852</v>
      </c>
    </row>
    <row r="2546" spans="2:6" x14ac:dyDescent="0.2">
      <c r="B2546" s="665">
        <v>5</v>
      </c>
      <c r="C2546" s="656" t="s">
        <v>2503</v>
      </c>
      <c r="D2546" s="657" t="s">
        <v>5921</v>
      </c>
      <c r="E2546" s="651" t="s">
        <v>3833</v>
      </c>
      <c r="F2546" s="652" t="s">
        <v>3950</v>
      </c>
    </row>
    <row r="2547" spans="2:6" x14ac:dyDescent="0.2">
      <c r="B2547" s="665">
        <v>5</v>
      </c>
      <c r="C2547" s="656" t="s">
        <v>2504</v>
      </c>
      <c r="D2547" s="657" t="s">
        <v>5188</v>
      </c>
      <c r="E2547" s="651" t="s">
        <v>3833</v>
      </c>
      <c r="F2547" s="652" t="s">
        <v>3942</v>
      </c>
    </row>
    <row r="2548" spans="2:6" x14ac:dyDescent="0.2">
      <c r="B2548" s="665">
        <v>5</v>
      </c>
      <c r="C2548" s="656" t="s">
        <v>2505</v>
      </c>
      <c r="D2548" s="657" t="s">
        <v>5922</v>
      </c>
      <c r="E2548" s="651" t="s">
        <v>3833</v>
      </c>
      <c r="F2548" s="652" t="s">
        <v>3937</v>
      </c>
    </row>
    <row r="2549" spans="2:6" x14ac:dyDescent="0.2">
      <c r="B2549" s="665">
        <v>5</v>
      </c>
      <c r="C2549" s="656" t="s">
        <v>2506</v>
      </c>
      <c r="D2549" s="657" t="s">
        <v>5923</v>
      </c>
      <c r="E2549" s="651" t="s">
        <v>3833</v>
      </c>
      <c r="F2549" s="652" t="s">
        <v>4458</v>
      </c>
    </row>
    <row r="2550" spans="2:6" x14ac:dyDescent="0.2">
      <c r="B2550" s="665">
        <v>5</v>
      </c>
      <c r="C2550" s="656" t="s">
        <v>2507</v>
      </c>
      <c r="D2550" s="657" t="s">
        <v>5924</v>
      </c>
      <c r="E2550" s="651" t="s">
        <v>3833</v>
      </c>
      <c r="F2550" s="652" t="s">
        <v>5108</v>
      </c>
    </row>
    <row r="2551" spans="2:6" x14ac:dyDescent="0.2">
      <c r="B2551" s="665">
        <v>5</v>
      </c>
      <c r="C2551" s="656" t="s">
        <v>2508</v>
      </c>
      <c r="D2551" s="657" t="s">
        <v>5925</v>
      </c>
      <c r="E2551" s="651" t="s">
        <v>3833</v>
      </c>
      <c r="F2551" s="652" t="s">
        <v>4151</v>
      </c>
    </row>
    <row r="2552" spans="2:6" x14ac:dyDescent="0.2">
      <c r="B2552" s="665">
        <v>5</v>
      </c>
      <c r="C2552" s="656">
        <v>825705</v>
      </c>
      <c r="D2552" s="657" t="s">
        <v>4423</v>
      </c>
      <c r="E2552" s="651" t="s">
        <v>3841</v>
      </c>
      <c r="F2552" s="652" t="s">
        <v>4603</v>
      </c>
    </row>
    <row r="2553" spans="2:6" x14ac:dyDescent="0.2">
      <c r="B2553" s="665">
        <v>5</v>
      </c>
      <c r="C2553" s="656">
        <v>920305</v>
      </c>
      <c r="D2553" s="657" t="s">
        <v>4424</v>
      </c>
      <c r="E2553" s="651" t="s">
        <v>3837</v>
      </c>
      <c r="F2553" s="652" t="s">
        <v>4183</v>
      </c>
    </row>
    <row r="2554" spans="2:6" x14ac:dyDescent="0.2">
      <c r="B2554" s="665">
        <v>5</v>
      </c>
      <c r="C2554" s="656">
        <v>920805</v>
      </c>
      <c r="D2554" s="657" t="s">
        <v>4426</v>
      </c>
      <c r="E2554" s="651" t="s">
        <v>3837</v>
      </c>
      <c r="F2554" s="652" t="s">
        <v>4533</v>
      </c>
    </row>
    <row r="2555" spans="2:6" x14ac:dyDescent="0.2">
      <c r="B2555" s="665">
        <v>5</v>
      </c>
      <c r="C2555" s="656">
        <v>921405</v>
      </c>
      <c r="D2555" s="657" t="s">
        <v>4427</v>
      </c>
      <c r="E2555" s="651" t="s">
        <v>3837</v>
      </c>
      <c r="F2555" s="652" t="s">
        <v>4757</v>
      </c>
    </row>
    <row r="2556" spans="2:6" x14ac:dyDescent="0.2">
      <c r="B2556" s="665">
        <v>5</v>
      </c>
      <c r="C2556" s="656" t="s">
        <v>2509</v>
      </c>
      <c r="D2556" s="657" t="s">
        <v>5926</v>
      </c>
      <c r="E2556" s="651" t="s">
        <v>3833</v>
      </c>
      <c r="F2556" s="652" t="s">
        <v>4151</v>
      </c>
    </row>
    <row r="2557" spans="2:6" x14ac:dyDescent="0.2">
      <c r="B2557" s="665">
        <v>5</v>
      </c>
      <c r="C2557" s="656" t="s">
        <v>2510</v>
      </c>
      <c r="D2557" s="657" t="s">
        <v>3991</v>
      </c>
      <c r="E2557" s="651" t="s">
        <v>3833</v>
      </c>
      <c r="F2557" s="652" t="s">
        <v>3992</v>
      </c>
    </row>
    <row r="2558" spans="2:6" x14ac:dyDescent="0.2">
      <c r="B2558" s="665">
        <v>5</v>
      </c>
      <c r="C2558" s="656" t="s">
        <v>2511</v>
      </c>
      <c r="D2558" s="657" t="s">
        <v>5927</v>
      </c>
      <c r="E2558" s="651" t="s">
        <v>3833</v>
      </c>
      <c r="F2558" s="652" t="s">
        <v>4580</v>
      </c>
    </row>
    <row r="2559" spans="2:6" x14ac:dyDescent="0.2">
      <c r="B2559" s="665">
        <v>5</v>
      </c>
      <c r="C2559" s="656" t="s">
        <v>2512</v>
      </c>
      <c r="D2559" s="657" t="s">
        <v>5928</v>
      </c>
      <c r="E2559" s="651" t="s">
        <v>3833</v>
      </c>
      <c r="F2559" s="652" t="s">
        <v>3962</v>
      </c>
    </row>
    <row r="2560" spans="2:6" x14ac:dyDescent="0.2">
      <c r="B2560" s="665">
        <v>5</v>
      </c>
      <c r="C2560" s="656" t="s">
        <v>2513</v>
      </c>
      <c r="D2560" s="657" t="s">
        <v>5371</v>
      </c>
      <c r="E2560" s="651" t="s">
        <v>3833</v>
      </c>
      <c r="F2560" s="652" t="s">
        <v>3852</v>
      </c>
    </row>
    <row r="2561" spans="2:6" x14ac:dyDescent="0.2">
      <c r="B2561" s="665">
        <v>5</v>
      </c>
      <c r="C2561" s="656" t="s">
        <v>2514</v>
      </c>
      <c r="D2561" s="657" t="s">
        <v>5929</v>
      </c>
      <c r="E2561" s="651" t="s">
        <v>3833</v>
      </c>
      <c r="F2561" s="652" t="s">
        <v>4941</v>
      </c>
    </row>
    <row r="2562" spans="2:6" x14ac:dyDescent="0.2">
      <c r="B2562" s="665">
        <v>5</v>
      </c>
      <c r="C2562" s="656" t="s">
        <v>2515</v>
      </c>
      <c r="D2562" s="657" t="s">
        <v>5930</v>
      </c>
      <c r="E2562" s="651" t="s">
        <v>3833</v>
      </c>
      <c r="F2562" s="652" t="s">
        <v>4982</v>
      </c>
    </row>
    <row r="2563" spans="2:6" x14ac:dyDescent="0.2">
      <c r="B2563" s="665">
        <v>5</v>
      </c>
      <c r="C2563" s="656" t="s">
        <v>2516</v>
      </c>
      <c r="D2563" s="657" t="s">
        <v>5931</v>
      </c>
      <c r="E2563" s="651" t="s">
        <v>3833</v>
      </c>
      <c r="F2563" s="652" t="s">
        <v>5120</v>
      </c>
    </row>
    <row r="2564" spans="2:6" x14ac:dyDescent="0.2">
      <c r="B2564" s="665">
        <v>5</v>
      </c>
      <c r="C2564" s="656" t="s">
        <v>2517</v>
      </c>
      <c r="D2564" s="657" t="s">
        <v>5932</v>
      </c>
      <c r="E2564" s="651" t="s">
        <v>3833</v>
      </c>
      <c r="F2564" s="652" t="s">
        <v>3937</v>
      </c>
    </row>
    <row r="2565" spans="2:6" x14ac:dyDescent="0.2">
      <c r="B2565" s="665">
        <v>5</v>
      </c>
      <c r="C2565" s="656" t="s">
        <v>2518</v>
      </c>
      <c r="D2565" s="657" t="s">
        <v>5102</v>
      </c>
      <c r="E2565" s="651" t="s">
        <v>3833</v>
      </c>
      <c r="F2565" s="652" t="s">
        <v>4673</v>
      </c>
    </row>
    <row r="2566" spans="2:6" x14ac:dyDescent="0.2">
      <c r="B2566" s="665">
        <v>5</v>
      </c>
      <c r="C2566" s="656" t="s">
        <v>2519</v>
      </c>
      <c r="D2566" s="657" t="s">
        <v>5933</v>
      </c>
      <c r="E2566" s="651" t="s">
        <v>3833</v>
      </c>
      <c r="F2566" s="652" t="s">
        <v>4747</v>
      </c>
    </row>
    <row r="2567" spans="2:6" x14ac:dyDescent="0.2">
      <c r="B2567" s="665">
        <v>5</v>
      </c>
      <c r="C2567" s="656" t="s">
        <v>2520</v>
      </c>
      <c r="D2567" s="657" t="s">
        <v>5934</v>
      </c>
      <c r="E2567" s="651" t="s">
        <v>3833</v>
      </c>
      <c r="F2567" s="652" t="s">
        <v>3901</v>
      </c>
    </row>
    <row r="2568" spans="2:6" x14ac:dyDescent="0.2">
      <c r="B2568" s="665">
        <v>5</v>
      </c>
      <c r="C2568" s="656" t="s">
        <v>2521</v>
      </c>
      <c r="D2568" s="657" t="s">
        <v>5935</v>
      </c>
      <c r="E2568" s="651" t="s">
        <v>3833</v>
      </c>
      <c r="F2568" s="652" t="s">
        <v>5108</v>
      </c>
    </row>
    <row r="2569" spans="2:6" x14ac:dyDescent="0.2">
      <c r="B2569" s="665">
        <v>5</v>
      </c>
      <c r="C2569" s="656" t="s">
        <v>2522</v>
      </c>
      <c r="D2569" s="657" t="s">
        <v>5936</v>
      </c>
      <c r="E2569" s="651" t="s">
        <v>3833</v>
      </c>
      <c r="F2569" s="652" t="s">
        <v>4060</v>
      </c>
    </row>
    <row r="2570" spans="2:6" x14ac:dyDescent="0.2">
      <c r="B2570" s="665">
        <v>5</v>
      </c>
      <c r="C2570" s="656" t="s">
        <v>2523</v>
      </c>
      <c r="D2570" s="657" t="s">
        <v>5937</v>
      </c>
      <c r="E2570" s="651" t="s">
        <v>3833</v>
      </c>
      <c r="F2570" s="652" t="s">
        <v>3834</v>
      </c>
    </row>
    <row r="2571" spans="2:6" x14ac:dyDescent="0.2">
      <c r="B2571" s="665">
        <v>5</v>
      </c>
      <c r="C2571" s="656" t="s">
        <v>2524</v>
      </c>
      <c r="D2571" s="657" t="s">
        <v>5938</v>
      </c>
      <c r="E2571" s="651" t="s">
        <v>3833</v>
      </c>
      <c r="F2571" s="652" t="s">
        <v>4720</v>
      </c>
    </row>
    <row r="2572" spans="2:6" x14ac:dyDescent="0.2">
      <c r="B2572" s="665">
        <v>5</v>
      </c>
      <c r="C2572" s="656" t="s">
        <v>2525</v>
      </c>
      <c r="D2572" s="657" t="s">
        <v>4883</v>
      </c>
      <c r="E2572" s="651" t="s">
        <v>3833</v>
      </c>
      <c r="F2572" s="652" t="s">
        <v>4180</v>
      </c>
    </row>
    <row r="2573" spans="2:6" x14ac:dyDescent="0.2">
      <c r="B2573" s="665">
        <v>5</v>
      </c>
      <c r="C2573" s="656" t="s">
        <v>2526</v>
      </c>
      <c r="D2573" s="657" t="s">
        <v>5939</v>
      </c>
      <c r="E2573" s="651" t="s">
        <v>3833</v>
      </c>
      <c r="F2573" s="652" t="s">
        <v>3995</v>
      </c>
    </row>
    <row r="2574" spans="2:6" x14ac:dyDescent="0.2">
      <c r="B2574" s="665">
        <v>5</v>
      </c>
      <c r="C2574" s="656" t="s">
        <v>780</v>
      </c>
      <c r="D2574" s="657" t="s">
        <v>4399</v>
      </c>
      <c r="E2574" s="651" t="s">
        <v>3837</v>
      </c>
      <c r="F2574" s="652" t="s">
        <v>4580</v>
      </c>
    </row>
    <row r="2575" spans="2:6" x14ac:dyDescent="0.2">
      <c r="B2575" s="665">
        <v>5</v>
      </c>
      <c r="C2575" s="656" t="s">
        <v>783</v>
      </c>
      <c r="D2575" s="657" t="s">
        <v>4428</v>
      </c>
      <c r="E2575" s="651" t="s">
        <v>3837</v>
      </c>
      <c r="F2575" s="652" t="s">
        <v>5131</v>
      </c>
    </row>
    <row r="2576" spans="2:6" x14ac:dyDescent="0.2">
      <c r="B2576" s="665">
        <v>5</v>
      </c>
      <c r="C2576" s="656" t="s">
        <v>2527</v>
      </c>
      <c r="D2576" s="657" t="s">
        <v>4430</v>
      </c>
      <c r="E2576" s="651" t="s">
        <v>3841</v>
      </c>
      <c r="F2576" s="652" t="s">
        <v>3937</v>
      </c>
    </row>
    <row r="2577" spans="2:6" x14ac:dyDescent="0.2">
      <c r="B2577" s="665">
        <v>5</v>
      </c>
      <c r="C2577" s="656" t="s">
        <v>785</v>
      </c>
      <c r="D2577" s="657" t="s">
        <v>4431</v>
      </c>
      <c r="E2577" s="651" t="s">
        <v>3837</v>
      </c>
      <c r="F2577" s="652" t="s">
        <v>4180</v>
      </c>
    </row>
    <row r="2578" spans="2:6" x14ac:dyDescent="0.2">
      <c r="B2578" s="665">
        <v>5</v>
      </c>
      <c r="C2578" s="656" t="s">
        <v>2528</v>
      </c>
      <c r="D2578" s="657" t="s">
        <v>5290</v>
      </c>
      <c r="E2578" s="651" t="s">
        <v>3833</v>
      </c>
      <c r="F2578" s="652" t="s">
        <v>5239</v>
      </c>
    </row>
    <row r="2579" spans="2:6" x14ac:dyDescent="0.2">
      <c r="B2579" s="665">
        <v>5</v>
      </c>
      <c r="C2579" s="656" t="s">
        <v>2529</v>
      </c>
      <c r="D2579" s="657" t="s">
        <v>5940</v>
      </c>
      <c r="E2579" s="651" t="s">
        <v>3833</v>
      </c>
      <c r="F2579" s="652" t="s">
        <v>5108</v>
      </c>
    </row>
    <row r="2580" spans="2:6" x14ac:dyDescent="0.2">
      <c r="B2580" s="665">
        <v>5</v>
      </c>
      <c r="C2580" s="656" t="s">
        <v>2530</v>
      </c>
      <c r="D2580" s="657" t="s">
        <v>5941</v>
      </c>
      <c r="E2580" s="651" t="s">
        <v>3833</v>
      </c>
      <c r="F2580" s="652" t="s">
        <v>4275</v>
      </c>
    </row>
    <row r="2581" spans="2:6" x14ac:dyDescent="0.2">
      <c r="B2581" s="665">
        <v>5</v>
      </c>
      <c r="C2581" s="656" t="s">
        <v>2531</v>
      </c>
      <c r="D2581" s="657" t="s">
        <v>5942</v>
      </c>
      <c r="E2581" s="651" t="s">
        <v>3833</v>
      </c>
      <c r="F2581" s="652" t="s">
        <v>4024</v>
      </c>
    </row>
    <row r="2582" spans="2:6" x14ac:dyDescent="0.2">
      <c r="B2582" s="665">
        <v>5</v>
      </c>
      <c r="C2582" s="656" t="s">
        <v>2532</v>
      </c>
      <c r="D2582" s="657" t="s">
        <v>5253</v>
      </c>
      <c r="E2582" s="651" t="s">
        <v>3833</v>
      </c>
      <c r="F2582" s="652" t="s">
        <v>5108</v>
      </c>
    </row>
    <row r="2583" spans="2:6" x14ac:dyDescent="0.2">
      <c r="B2583" s="665">
        <v>5</v>
      </c>
      <c r="C2583" s="656" t="s">
        <v>2533</v>
      </c>
      <c r="D2583" s="657" t="s">
        <v>5889</v>
      </c>
      <c r="E2583" s="651" t="s">
        <v>3833</v>
      </c>
      <c r="F2583" s="652" t="s">
        <v>3942</v>
      </c>
    </row>
    <row r="2584" spans="2:6" x14ac:dyDescent="0.2">
      <c r="B2584" s="665">
        <v>5</v>
      </c>
      <c r="C2584" s="656" t="s">
        <v>2534</v>
      </c>
      <c r="D2584" s="657" t="s">
        <v>4907</v>
      </c>
      <c r="E2584" s="651" t="s">
        <v>3833</v>
      </c>
      <c r="F2584" s="652" t="s">
        <v>4060</v>
      </c>
    </row>
    <row r="2585" spans="2:6" x14ac:dyDescent="0.2">
      <c r="B2585" s="665">
        <v>5</v>
      </c>
      <c r="C2585" s="656" t="s">
        <v>2535</v>
      </c>
      <c r="D2585" s="657" t="s">
        <v>5943</v>
      </c>
      <c r="E2585" s="651" t="s">
        <v>3833</v>
      </c>
      <c r="F2585" s="652" t="s">
        <v>4241</v>
      </c>
    </row>
    <row r="2586" spans="2:6" x14ac:dyDescent="0.2">
      <c r="B2586" s="665">
        <v>5</v>
      </c>
      <c r="C2586" s="656" t="s">
        <v>2536</v>
      </c>
      <c r="D2586" s="657" t="s">
        <v>5944</v>
      </c>
      <c r="E2586" s="651" t="s">
        <v>3833</v>
      </c>
      <c r="F2586" s="652" t="s">
        <v>3896</v>
      </c>
    </row>
    <row r="2587" spans="2:6" x14ac:dyDescent="0.2">
      <c r="B2587" s="665">
        <v>5</v>
      </c>
      <c r="C2587" s="656" t="s">
        <v>2537</v>
      </c>
      <c r="D2587" s="657" t="s">
        <v>5945</v>
      </c>
      <c r="E2587" s="651" t="s">
        <v>3833</v>
      </c>
      <c r="F2587" s="652" t="s">
        <v>3839</v>
      </c>
    </row>
    <row r="2588" spans="2:6" x14ac:dyDescent="0.2">
      <c r="B2588" s="665">
        <v>5</v>
      </c>
      <c r="C2588" s="656" t="s">
        <v>2538</v>
      </c>
      <c r="D2588" s="657" t="s">
        <v>5946</v>
      </c>
      <c r="E2588" s="651" t="s">
        <v>3833</v>
      </c>
      <c r="F2588" s="652" t="s">
        <v>5157</v>
      </c>
    </row>
    <row r="2589" spans="2:6" x14ac:dyDescent="0.2">
      <c r="B2589" s="665">
        <v>5</v>
      </c>
      <c r="C2589" s="656" t="s">
        <v>2539</v>
      </c>
      <c r="D2589" s="657" t="s">
        <v>5947</v>
      </c>
      <c r="E2589" s="651" t="s">
        <v>3833</v>
      </c>
      <c r="F2589" s="652" t="s">
        <v>4127</v>
      </c>
    </row>
    <row r="2590" spans="2:6" x14ac:dyDescent="0.2">
      <c r="B2590" s="665">
        <v>5</v>
      </c>
      <c r="C2590" s="656" t="s">
        <v>2540</v>
      </c>
      <c r="D2590" s="657" t="s">
        <v>5948</v>
      </c>
      <c r="E2590" s="651" t="s">
        <v>3833</v>
      </c>
      <c r="F2590" s="652" t="s">
        <v>4447</v>
      </c>
    </row>
    <row r="2591" spans="2:6" x14ac:dyDescent="0.2">
      <c r="B2591" s="665">
        <v>5</v>
      </c>
      <c r="C2591" s="656" t="s">
        <v>2541</v>
      </c>
      <c r="D2591" s="657" t="s">
        <v>5949</v>
      </c>
      <c r="E2591" s="651" t="s">
        <v>3833</v>
      </c>
      <c r="F2591" s="652" t="s">
        <v>4603</v>
      </c>
    </row>
    <row r="2592" spans="2:6" x14ac:dyDescent="0.2">
      <c r="B2592" s="665">
        <v>5</v>
      </c>
      <c r="C2592" s="656" t="s">
        <v>2542</v>
      </c>
      <c r="D2592" s="657" t="s">
        <v>5309</v>
      </c>
      <c r="E2592" s="651" t="s">
        <v>3833</v>
      </c>
      <c r="F2592" s="652" t="s">
        <v>3896</v>
      </c>
    </row>
    <row r="2593" spans="2:6" x14ac:dyDescent="0.2">
      <c r="B2593" s="665">
        <v>5</v>
      </c>
      <c r="C2593" s="656" t="s">
        <v>787</v>
      </c>
      <c r="D2593" s="657" t="s">
        <v>4251</v>
      </c>
      <c r="E2593" s="651" t="s">
        <v>3837</v>
      </c>
      <c r="F2593" s="652" t="s">
        <v>4019</v>
      </c>
    </row>
    <row r="2594" spans="2:6" x14ac:dyDescent="0.2">
      <c r="B2594" s="665">
        <v>5</v>
      </c>
      <c r="C2594" s="656" t="s">
        <v>2543</v>
      </c>
      <c r="D2594" s="657" t="s">
        <v>5950</v>
      </c>
      <c r="E2594" s="651" t="s">
        <v>3833</v>
      </c>
      <c r="F2594" s="652" t="s">
        <v>4754</v>
      </c>
    </row>
    <row r="2595" spans="2:6" x14ac:dyDescent="0.2">
      <c r="B2595" s="665">
        <v>5</v>
      </c>
      <c r="C2595" s="656">
        <v>4</v>
      </c>
      <c r="D2595" s="657" t="s">
        <v>5951</v>
      </c>
      <c r="E2595" s="651" t="s">
        <v>3833</v>
      </c>
      <c r="F2595" s="652" t="s">
        <v>4183</v>
      </c>
    </row>
    <row r="2596" spans="2:6" x14ac:dyDescent="0.2">
      <c r="B2596" s="665">
        <v>5</v>
      </c>
      <c r="C2596" s="656" t="s">
        <v>2544</v>
      </c>
      <c r="D2596" s="657" t="s">
        <v>5952</v>
      </c>
      <c r="E2596" s="651" t="s">
        <v>3833</v>
      </c>
      <c r="F2596" s="652" t="s">
        <v>4616</v>
      </c>
    </row>
    <row r="2597" spans="2:6" x14ac:dyDescent="0.2">
      <c r="B2597" s="665">
        <v>5</v>
      </c>
      <c r="C2597" s="656">
        <v>34</v>
      </c>
      <c r="D2597" s="657" t="s">
        <v>5953</v>
      </c>
      <c r="E2597" s="651" t="s">
        <v>3833</v>
      </c>
      <c r="F2597" s="652" t="s">
        <v>4183</v>
      </c>
    </row>
    <row r="2598" spans="2:6" x14ac:dyDescent="0.2">
      <c r="B2598" s="665">
        <v>5</v>
      </c>
      <c r="C2598" s="656">
        <v>205</v>
      </c>
      <c r="D2598" s="657" t="s">
        <v>5954</v>
      </c>
      <c r="E2598" s="651" t="s">
        <v>3833</v>
      </c>
      <c r="F2598" s="652" t="s">
        <v>3962</v>
      </c>
    </row>
    <row r="2599" spans="2:6" x14ac:dyDescent="0.2">
      <c r="B2599" s="665">
        <v>5</v>
      </c>
      <c r="C2599" s="656">
        <v>361</v>
      </c>
      <c r="D2599" s="657" t="s">
        <v>5955</v>
      </c>
      <c r="E2599" s="651" t="s">
        <v>3833</v>
      </c>
      <c r="F2599" s="652" t="s">
        <v>3959</v>
      </c>
    </row>
    <row r="2600" spans="2:6" x14ac:dyDescent="0.2">
      <c r="B2600" s="665">
        <v>5</v>
      </c>
      <c r="C2600" s="656">
        <v>364</v>
      </c>
      <c r="D2600" s="657" t="s">
        <v>5956</v>
      </c>
      <c r="E2600" s="651" t="s">
        <v>3833</v>
      </c>
      <c r="F2600" s="652" t="s">
        <v>4242</v>
      </c>
    </row>
    <row r="2601" spans="2:6" x14ac:dyDescent="0.2">
      <c r="B2601" s="665">
        <v>5</v>
      </c>
      <c r="C2601" s="656" t="s">
        <v>2545</v>
      </c>
      <c r="D2601" s="657" t="s">
        <v>5957</v>
      </c>
      <c r="E2601" s="651" t="s">
        <v>3833</v>
      </c>
      <c r="F2601" s="652" t="s">
        <v>3942</v>
      </c>
    </row>
    <row r="2602" spans="2:6" x14ac:dyDescent="0.2">
      <c r="B2602" s="665">
        <v>5</v>
      </c>
      <c r="C2602" s="656" t="s">
        <v>2546</v>
      </c>
      <c r="D2602" s="657" t="s">
        <v>5958</v>
      </c>
      <c r="E2602" s="651" t="s">
        <v>3833</v>
      </c>
      <c r="F2602" s="652" t="s">
        <v>5199</v>
      </c>
    </row>
    <row r="2603" spans="2:6" x14ac:dyDescent="0.2">
      <c r="B2603" s="665">
        <v>5</v>
      </c>
      <c r="C2603" s="656" t="s">
        <v>2547</v>
      </c>
      <c r="D2603" s="657" t="s">
        <v>5959</v>
      </c>
      <c r="E2603" s="651" t="s">
        <v>3833</v>
      </c>
      <c r="F2603" s="652" t="s">
        <v>3834</v>
      </c>
    </row>
    <row r="2604" spans="2:6" x14ac:dyDescent="0.2">
      <c r="B2604" s="665">
        <v>5</v>
      </c>
      <c r="C2604" s="656" t="s">
        <v>2548</v>
      </c>
      <c r="D2604" s="657" t="s">
        <v>5159</v>
      </c>
      <c r="E2604" s="651" t="s">
        <v>3833</v>
      </c>
      <c r="F2604" s="652" t="s">
        <v>5157</v>
      </c>
    </row>
    <row r="2605" spans="2:6" x14ac:dyDescent="0.2">
      <c r="B2605" s="665">
        <v>5</v>
      </c>
      <c r="C2605" s="656" t="s">
        <v>2549</v>
      </c>
      <c r="D2605" s="657" t="s">
        <v>5960</v>
      </c>
      <c r="E2605" s="651" t="s">
        <v>3833</v>
      </c>
      <c r="F2605" s="652" t="s">
        <v>3834</v>
      </c>
    </row>
    <row r="2606" spans="2:6" x14ac:dyDescent="0.2">
      <c r="B2606" s="665">
        <v>5</v>
      </c>
      <c r="C2606" s="656" t="s">
        <v>2550</v>
      </c>
      <c r="D2606" s="657" t="s">
        <v>4111</v>
      </c>
      <c r="E2606" s="651" t="s">
        <v>3833</v>
      </c>
      <c r="F2606" s="652" t="s">
        <v>3834</v>
      </c>
    </row>
    <row r="2607" spans="2:6" x14ac:dyDescent="0.2">
      <c r="B2607" s="665">
        <v>5</v>
      </c>
      <c r="C2607" s="656" t="s">
        <v>2551</v>
      </c>
      <c r="D2607" s="657" t="s">
        <v>5961</v>
      </c>
      <c r="E2607" s="651" t="s">
        <v>3833</v>
      </c>
      <c r="F2607" s="652" t="s">
        <v>3834</v>
      </c>
    </row>
    <row r="2608" spans="2:6" x14ac:dyDescent="0.2">
      <c r="B2608" s="665">
        <v>5</v>
      </c>
      <c r="C2608" s="656" t="s">
        <v>789</v>
      </c>
      <c r="D2608" s="657" t="s">
        <v>3005</v>
      </c>
      <c r="E2608" s="651" t="s">
        <v>3837</v>
      </c>
      <c r="F2608" s="652" t="s">
        <v>3834</v>
      </c>
    </row>
    <row r="2609" spans="2:6" x14ac:dyDescent="0.2">
      <c r="B2609" s="665">
        <v>5</v>
      </c>
      <c r="C2609" s="656" t="s">
        <v>2552</v>
      </c>
      <c r="D2609" s="657" t="s">
        <v>5902</v>
      </c>
      <c r="E2609" s="651" t="s">
        <v>3833</v>
      </c>
      <c r="F2609" s="652" t="s">
        <v>4180</v>
      </c>
    </row>
    <row r="2610" spans="2:6" x14ac:dyDescent="0.2">
      <c r="B2610" s="665">
        <v>5</v>
      </c>
      <c r="C2610" s="656" t="s">
        <v>2553</v>
      </c>
      <c r="D2610" s="657" t="s">
        <v>4130</v>
      </c>
      <c r="E2610" s="651" t="s">
        <v>3833</v>
      </c>
      <c r="F2610" s="652" t="s">
        <v>4235</v>
      </c>
    </row>
    <row r="2611" spans="2:6" x14ac:dyDescent="0.2">
      <c r="B2611" s="665">
        <v>5</v>
      </c>
      <c r="C2611" s="656" t="s">
        <v>2554</v>
      </c>
      <c r="D2611" s="657" t="s">
        <v>4033</v>
      </c>
      <c r="E2611" s="651" t="s">
        <v>3833</v>
      </c>
      <c r="F2611" s="652" t="s">
        <v>4762</v>
      </c>
    </row>
    <row r="2612" spans="2:6" x14ac:dyDescent="0.2">
      <c r="B2612" s="665">
        <v>5</v>
      </c>
      <c r="C2612" s="656" t="s">
        <v>2555</v>
      </c>
      <c r="D2612" s="657" t="s">
        <v>4048</v>
      </c>
      <c r="E2612" s="651" t="s">
        <v>3833</v>
      </c>
      <c r="F2612" s="652" t="s">
        <v>4762</v>
      </c>
    </row>
    <row r="2613" spans="2:6" x14ac:dyDescent="0.2">
      <c r="B2613" s="665">
        <v>5</v>
      </c>
      <c r="C2613" s="656" t="s">
        <v>2556</v>
      </c>
      <c r="D2613" s="657" t="s">
        <v>4070</v>
      </c>
      <c r="E2613" s="651" t="s">
        <v>3833</v>
      </c>
      <c r="F2613" s="652" t="s">
        <v>4762</v>
      </c>
    </row>
    <row r="2614" spans="2:6" x14ac:dyDescent="0.2">
      <c r="B2614" s="665">
        <v>5</v>
      </c>
      <c r="C2614" s="656" t="s">
        <v>2557</v>
      </c>
      <c r="D2614" s="657" t="s">
        <v>4091</v>
      </c>
      <c r="E2614" s="651" t="s">
        <v>3833</v>
      </c>
      <c r="F2614" s="652" t="s">
        <v>4762</v>
      </c>
    </row>
    <row r="2615" spans="2:6" x14ac:dyDescent="0.2">
      <c r="B2615" s="665">
        <v>5</v>
      </c>
      <c r="C2615" s="656" t="s">
        <v>2558</v>
      </c>
      <c r="D2615" s="657" t="s">
        <v>4439</v>
      </c>
      <c r="E2615" s="651" t="s">
        <v>3833</v>
      </c>
      <c r="F2615" s="652" t="s">
        <v>4014</v>
      </c>
    </row>
    <row r="2616" spans="2:6" x14ac:dyDescent="0.2">
      <c r="B2616" s="665">
        <v>5</v>
      </c>
      <c r="C2616" s="656" t="s">
        <v>2559</v>
      </c>
      <c r="D2616" s="657" t="s">
        <v>4114</v>
      </c>
      <c r="E2616" s="651" t="s">
        <v>3833</v>
      </c>
      <c r="F2616" s="652" t="s">
        <v>4670</v>
      </c>
    </row>
    <row r="2617" spans="2:6" x14ac:dyDescent="0.2">
      <c r="B2617" s="665">
        <v>5</v>
      </c>
      <c r="C2617" s="656" t="s">
        <v>2560</v>
      </c>
      <c r="D2617" s="657" t="s">
        <v>4134</v>
      </c>
      <c r="E2617" s="651" t="s">
        <v>3833</v>
      </c>
      <c r="F2617" s="652" t="s">
        <v>4014</v>
      </c>
    </row>
    <row r="2618" spans="2:6" x14ac:dyDescent="0.2">
      <c r="B2618" s="665">
        <v>5</v>
      </c>
      <c r="C2618" s="656" t="s">
        <v>792</v>
      </c>
      <c r="D2618" s="657" t="s">
        <v>4395</v>
      </c>
      <c r="E2618" s="651" t="s">
        <v>3837</v>
      </c>
      <c r="F2618" s="652" t="s">
        <v>4006</v>
      </c>
    </row>
    <row r="2619" spans="2:6" x14ac:dyDescent="0.2">
      <c r="B2619" s="665">
        <v>5</v>
      </c>
      <c r="C2619" s="656" t="s">
        <v>795</v>
      </c>
      <c r="D2619" s="657" t="s">
        <v>3014</v>
      </c>
      <c r="E2619" s="651" t="s">
        <v>3837</v>
      </c>
      <c r="F2619" s="652" t="s">
        <v>4019</v>
      </c>
    </row>
    <row r="2620" spans="2:6" x14ac:dyDescent="0.2">
      <c r="B2620" s="665">
        <v>5</v>
      </c>
      <c r="C2620" s="656" t="s">
        <v>2561</v>
      </c>
      <c r="D2620" s="657" t="s">
        <v>4112</v>
      </c>
      <c r="E2620" s="651" t="s">
        <v>3833</v>
      </c>
      <c r="F2620" s="652" t="s">
        <v>4670</v>
      </c>
    </row>
    <row r="2621" spans="2:6" x14ac:dyDescent="0.2">
      <c r="B2621" s="665">
        <v>5</v>
      </c>
      <c r="C2621" s="656">
        <v>423</v>
      </c>
      <c r="D2621" s="657" t="s">
        <v>5962</v>
      </c>
      <c r="E2621" s="651" t="s">
        <v>3833</v>
      </c>
      <c r="F2621" s="652" t="s">
        <v>4183</v>
      </c>
    </row>
    <row r="2622" spans="2:6" x14ac:dyDescent="0.2">
      <c r="B2622" s="665">
        <v>5</v>
      </c>
      <c r="C2622" s="656">
        <v>581</v>
      </c>
      <c r="D2622" s="657" t="s">
        <v>5963</v>
      </c>
      <c r="E2622" s="651" t="s">
        <v>3833</v>
      </c>
      <c r="F2622" s="652" t="s">
        <v>3942</v>
      </c>
    </row>
    <row r="2623" spans="2:6" x14ac:dyDescent="0.2">
      <c r="B2623" s="665">
        <v>5</v>
      </c>
      <c r="C2623" s="656" t="s">
        <v>2562</v>
      </c>
      <c r="D2623" s="657" t="s">
        <v>5822</v>
      </c>
      <c r="E2623" s="651" t="s">
        <v>3833</v>
      </c>
      <c r="F2623" s="652" t="s">
        <v>3849</v>
      </c>
    </row>
    <row r="2624" spans="2:6" x14ac:dyDescent="0.2">
      <c r="B2624" s="665">
        <v>5</v>
      </c>
      <c r="C2624" s="656" t="s">
        <v>2563</v>
      </c>
      <c r="D2624" s="657" t="s">
        <v>5964</v>
      </c>
      <c r="E2624" s="651" t="s">
        <v>3833</v>
      </c>
      <c r="F2624" s="652" t="s">
        <v>4180</v>
      </c>
    </row>
    <row r="2625" spans="2:6" x14ac:dyDescent="0.2">
      <c r="B2625" s="665">
        <v>5</v>
      </c>
      <c r="C2625" s="656" t="s">
        <v>2564</v>
      </c>
      <c r="D2625" s="657" t="s">
        <v>5965</v>
      </c>
      <c r="E2625" s="651" t="s">
        <v>3833</v>
      </c>
      <c r="F2625" s="652" t="s">
        <v>4006</v>
      </c>
    </row>
    <row r="2626" spans="2:6" x14ac:dyDescent="0.2">
      <c r="B2626" s="665">
        <v>5</v>
      </c>
      <c r="C2626" s="656" t="s">
        <v>2565</v>
      </c>
      <c r="D2626" s="657" t="s">
        <v>5966</v>
      </c>
      <c r="E2626" s="651" t="s">
        <v>3833</v>
      </c>
      <c r="F2626" s="652" t="s">
        <v>4444</v>
      </c>
    </row>
    <row r="2627" spans="2:6" x14ac:dyDescent="0.2">
      <c r="B2627" s="665">
        <v>5</v>
      </c>
      <c r="C2627" s="656" t="s">
        <v>2566</v>
      </c>
      <c r="D2627" s="657" t="s">
        <v>5967</v>
      </c>
      <c r="E2627" s="651" t="s">
        <v>3833</v>
      </c>
      <c r="F2627" s="652" t="s">
        <v>3962</v>
      </c>
    </row>
    <row r="2628" spans="2:6" x14ac:dyDescent="0.2">
      <c r="B2628" s="665">
        <v>5</v>
      </c>
      <c r="C2628" s="656" t="s">
        <v>2567</v>
      </c>
      <c r="D2628" s="657" t="s">
        <v>5968</v>
      </c>
      <c r="E2628" s="651" t="s">
        <v>3833</v>
      </c>
      <c r="F2628" s="652" t="s">
        <v>4174</v>
      </c>
    </row>
    <row r="2629" spans="2:6" x14ac:dyDescent="0.2">
      <c r="B2629" s="665">
        <v>5</v>
      </c>
      <c r="C2629" s="656" t="s">
        <v>2568</v>
      </c>
      <c r="D2629" s="657" t="s">
        <v>5443</v>
      </c>
      <c r="E2629" s="651" t="s">
        <v>3833</v>
      </c>
      <c r="F2629" s="652" t="s">
        <v>3934</v>
      </c>
    </row>
    <row r="2630" spans="2:6" x14ac:dyDescent="0.2">
      <c r="B2630" s="665">
        <v>5</v>
      </c>
      <c r="C2630" s="656" t="s">
        <v>2569</v>
      </c>
      <c r="D2630" s="657" t="s">
        <v>4304</v>
      </c>
      <c r="E2630" s="651" t="s">
        <v>3833</v>
      </c>
      <c r="F2630" s="652" t="s">
        <v>4988</v>
      </c>
    </row>
    <row r="2631" spans="2:6" x14ac:dyDescent="0.2">
      <c r="B2631" s="665">
        <v>5</v>
      </c>
      <c r="C2631" s="656" t="s">
        <v>2570</v>
      </c>
      <c r="D2631" s="657" t="s">
        <v>4310</v>
      </c>
      <c r="E2631" s="651" t="s">
        <v>3833</v>
      </c>
      <c r="F2631" s="652" t="s">
        <v>3937</v>
      </c>
    </row>
    <row r="2632" spans="2:6" x14ac:dyDescent="0.2">
      <c r="B2632" s="665">
        <v>5</v>
      </c>
      <c r="C2632" s="656" t="s">
        <v>2571</v>
      </c>
      <c r="D2632" s="657" t="s">
        <v>5969</v>
      </c>
      <c r="E2632" s="651" t="s">
        <v>3833</v>
      </c>
      <c r="F2632" s="652" t="s">
        <v>4210</v>
      </c>
    </row>
    <row r="2633" spans="2:6" x14ac:dyDescent="0.2">
      <c r="B2633" s="665">
        <v>5</v>
      </c>
      <c r="C2633" s="656" t="s">
        <v>2572</v>
      </c>
      <c r="D2633" s="657" t="s">
        <v>3991</v>
      </c>
      <c r="E2633" s="651" t="s">
        <v>3833</v>
      </c>
      <c r="F2633" s="652" t="s">
        <v>3992</v>
      </c>
    </row>
    <row r="2634" spans="2:6" x14ac:dyDescent="0.2">
      <c r="B2634" s="665">
        <v>5</v>
      </c>
      <c r="C2634" s="656" t="s">
        <v>2573</v>
      </c>
      <c r="D2634" s="657" t="s">
        <v>4545</v>
      </c>
      <c r="E2634" s="651" t="s">
        <v>3833</v>
      </c>
      <c r="F2634" s="652" t="s">
        <v>3887</v>
      </c>
    </row>
    <row r="2635" spans="2:6" x14ac:dyDescent="0.2">
      <c r="B2635" s="665">
        <v>5</v>
      </c>
      <c r="C2635" s="656" t="s">
        <v>2574</v>
      </c>
      <c r="D2635" s="657" t="s">
        <v>5683</v>
      </c>
      <c r="E2635" s="651" t="s">
        <v>3833</v>
      </c>
      <c r="F2635" s="652" t="s">
        <v>4151</v>
      </c>
    </row>
    <row r="2636" spans="2:6" x14ac:dyDescent="0.2">
      <c r="B2636" s="665">
        <v>5</v>
      </c>
      <c r="C2636" s="656" t="s">
        <v>2575</v>
      </c>
      <c r="D2636" s="657" t="s">
        <v>5714</v>
      </c>
      <c r="E2636" s="651" t="s">
        <v>3833</v>
      </c>
      <c r="F2636" s="652" t="s">
        <v>4747</v>
      </c>
    </row>
    <row r="2637" spans="2:6" x14ac:dyDescent="0.2">
      <c r="B2637" s="665">
        <v>5</v>
      </c>
      <c r="C2637" s="656" t="s">
        <v>2576</v>
      </c>
      <c r="D2637" s="657" t="s">
        <v>5970</v>
      </c>
      <c r="E2637" s="651" t="s">
        <v>3833</v>
      </c>
      <c r="F2637" s="652" t="s">
        <v>3834</v>
      </c>
    </row>
    <row r="2638" spans="2:6" x14ac:dyDescent="0.2">
      <c r="B2638" s="665">
        <v>5</v>
      </c>
      <c r="C2638" s="656" t="s">
        <v>2577</v>
      </c>
      <c r="D2638" s="657" t="s">
        <v>5971</v>
      </c>
      <c r="E2638" s="651" t="s">
        <v>3833</v>
      </c>
      <c r="F2638" s="652" t="s">
        <v>4151</v>
      </c>
    </row>
    <row r="2639" spans="2:6" x14ac:dyDescent="0.2">
      <c r="B2639" s="665">
        <v>5</v>
      </c>
      <c r="C2639" s="656" t="s">
        <v>2578</v>
      </c>
      <c r="D2639" s="657" t="s">
        <v>5415</v>
      </c>
      <c r="E2639" s="651" t="s">
        <v>3833</v>
      </c>
      <c r="F2639" s="652" t="s">
        <v>4458</v>
      </c>
    </row>
    <row r="2640" spans="2:6" x14ac:dyDescent="0.2">
      <c r="B2640" s="665">
        <v>5</v>
      </c>
      <c r="C2640" s="656" t="s">
        <v>2579</v>
      </c>
      <c r="D2640" s="657" t="s">
        <v>4883</v>
      </c>
      <c r="E2640" s="651" t="s">
        <v>3833</v>
      </c>
      <c r="F2640" s="652" t="s">
        <v>4180</v>
      </c>
    </row>
    <row r="2641" spans="2:6" x14ac:dyDescent="0.2">
      <c r="B2641" s="665">
        <v>5</v>
      </c>
      <c r="C2641" s="656" t="s">
        <v>2580</v>
      </c>
      <c r="D2641" s="657" t="s">
        <v>5972</v>
      </c>
      <c r="E2641" s="651" t="s">
        <v>3833</v>
      </c>
      <c r="F2641" s="652" t="s">
        <v>3834</v>
      </c>
    </row>
    <row r="2642" spans="2:6" x14ac:dyDescent="0.2">
      <c r="B2642" s="665">
        <v>5</v>
      </c>
      <c r="C2642" s="656" t="s">
        <v>2581</v>
      </c>
      <c r="D2642" s="657" t="s">
        <v>5103</v>
      </c>
      <c r="E2642" s="651" t="s">
        <v>3833</v>
      </c>
      <c r="F2642" s="652" t="s">
        <v>3852</v>
      </c>
    </row>
    <row r="2643" spans="2:6" x14ac:dyDescent="0.2">
      <c r="B2643" s="665">
        <v>5</v>
      </c>
      <c r="C2643" s="656" t="s">
        <v>2582</v>
      </c>
      <c r="D2643" s="657" t="s">
        <v>4948</v>
      </c>
      <c r="E2643" s="651" t="s">
        <v>3833</v>
      </c>
      <c r="F2643" s="652" t="s">
        <v>3937</v>
      </c>
    </row>
    <row r="2644" spans="2:6" x14ac:dyDescent="0.2">
      <c r="B2644" s="665">
        <v>5</v>
      </c>
      <c r="C2644" s="656" t="s">
        <v>2583</v>
      </c>
      <c r="D2644" s="657" t="s">
        <v>5973</v>
      </c>
      <c r="E2644" s="651" t="s">
        <v>3833</v>
      </c>
      <c r="F2644" s="652" t="s">
        <v>3998</v>
      </c>
    </row>
    <row r="2645" spans="2:6" x14ac:dyDescent="0.2">
      <c r="B2645" s="665">
        <v>5</v>
      </c>
      <c r="C2645" s="656" t="s">
        <v>2584</v>
      </c>
      <c r="D2645" s="657" t="s">
        <v>4099</v>
      </c>
      <c r="E2645" s="651" t="s">
        <v>3841</v>
      </c>
      <c r="F2645" s="652" t="s">
        <v>5669</v>
      </c>
    </row>
    <row r="2646" spans="2:6" x14ac:dyDescent="0.2">
      <c r="B2646" s="665">
        <v>5</v>
      </c>
      <c r="C2646" s="656" t="s">
        <v>2585</v>
      </c>
      <c r="D2646" s="657" t="s">
        <v>5974</v>
      </c>
      <c r="E2646" s="651" t="s">
        <v>3833</v>
      </c>
      <c r="F2646" s="652" t="s">
        <v>5157</v>
      </c>
    </row>
    <row r="2647" spans="2:6" x14ac:dyDescent="0.2">
      <c r="B2647" s="665">
        <v>5</v>
      </c>
      <c r="C2647" s="656" t="s">
        <v>2586</v>
      </c>
      <c r="D2647" s="657" t="s">
        <v>5975</v>
      </c>
      <c r="E2647" s="651" t="s">
        <v>3833</v>
      </c>
      <c r="F2647" s="652" t="s">
        <v>4603</v>
      </c>
    </row>
    <row r="2648" spans="2:6" x14ac:dyDescent="0.2">
      <c r="B2648" s="665">
        <v>5</v>
      </c>
      <c r="C2648" s="656">
        <v>260</v>
      </c>
      <c r="D2648" s="657" t="s">
        <v>5976</v>
      </c>
      <c r="E2648" s="651" t="s">
        <v>3833</v>
      </c>
      <c r="F2648" s="652" t="s">
        <v>3976</v>
      </c>
    </row>
    <row r="2649" spans="2:6" x14ac:dyDescent="0.2">
      <c r="B2649" s="665">
        <v>5</v>
      </c>
      <c r="C2649" s="656" t="s">
        <v>2587</v>
      </c>
      <c r="D2649" s="657" t="s">
        <v>5977</v>
      </c>
      <c r="E2649" s="651" t="s">
        <v>3833</v>
      </c>
      <c r="F2649" s="652" t="s">
        <v>3847</v>
      </c>
    </row>
    <row r="2650" spans="2:6" x14ac:dyDescent="0.2">
      <c r="B2650" s="665">
        <v>5</v>
      </c>
      <c r="C2650" s="656">
        <v>821405</v>
      </c>
      <c r="D2650" s="657" t="s">
        <v>4437</v>
      </c>
      <c r="E2650" s="651" t="s">
        <v>3841</v>
      </c>
      <c r="F2650" s="652" t="s">
        <v>4762</v>
      </c>
    </row>
    <row r="2651" spans="2:6" x14ac:dyDescent="0.2">
      <c r="B2651" s="665">
        <v>5</v>
      </c>
      <c r="C2651" s="656" t="s">
        <v>2588</v>
      </c>
      <c r="D2651" s="657" t="s">
        <v>5978</v>
      </c>
      <c r="E2651" s="651" t="s">
        <v>3833</v>
      </c>
      <c r="F2651" s="652" t="s">
        <v>4151</v>
      </c>
    </row>
    <row r="2652" spans="2:6" x14ac:dyDescent="0.2">
      <c r="B2652" s="665">
        <v>5</v>
      </c>
      <c r="C2652" s="656">
        <v>823805</v>
      </c>
      <c r="D2652" s="657" t="s">
        <v>3960</v>
      </c>
      <c r="E2652" s="651" t="s">
        <v>3841</v>
      </c>
      <c r="F2652" s="652" t="s">
        <v>4235</v>
      </c>
    </row>
    <row r="2653" spans="2:6" x14ac:dyDescent="0.2">
      <c r="B2653" s="665">
        <v>5</v>
      </c>
      <c r="C2653" s="656">
        <v>824305</v>
      </c>
      <c r="D2653" s="657" t="s">
        <v>4439</v>
      </c>
      <c r="E2653" s="651" t="s">
        <v>3841</v>
      </c>
      <c r="F2653" s="652" t="s">
        <v>4014</v>
      </c>
    </row>
    <row r="2654" spans="2:6" x14ac:dyDescent="0.2">
      <c r="B2654" s="665">
        <v>5</v>
      </c>
      <c r="C2654" s="656" t="s">
        <v>2589</v>
      </c>
      <c r="D2654" s="657" t="s">
        <v>5979</v>
      </c>
      <c r="E2654" s="651" t="s">
        <v>3833</v>
      </c>
      <c r="F2654" s="652" t="s">
        <v>3834</v>
      </c>
    </row>
    <row r="2655" spans="2:6" x14ac:dyDescent="0.2">
      <c r="B2655" s="665">
        <v>5</v>
      </c>
      <c r="C2655" s="656" t="s">
        <v>2590</v>
      </c>
      <c r="D2655" s="657" t="s">
        <v>5980</v>
      </c>
      <c r="E2655" s="651" t="s">
        <v>3833</v>
      </c>
      <c r="F2655" s="652" t="s">
        <v>4747</v>
      </c>
    </row>
    <row r="2656" spans="2:6" x14ac:dyDescent="0.2">
      <c r="B2656" s="665">
        <v>5</v>
      </c>
      <c r="C2656" s="656" t="s">
        <v>2591</v>
      </c>
      <c r="D2656" s="657" t="s">
        <v>5981</v>
      </c>
      <c r="E2656" s="651" t="s">
        <v>3833</v>
      </c>
      <c r="F2656" s="652" t="s">
        <v>3834</v>
      </c>
    </row>
    <row r="2657" spans="2:6" x14ac:dyDescent="0.2">
      <c r="B2657" s="665">
        <v>5</v>
      </c>
      <c r="C2657" s="656" t="s">
        <v>798</v>
      </c>
      <c r="D2657" s="657" t="s">
        <v>2985</v>
      </c>
      <c r="E2657" s="651" t="s">
        <v>3837</v>
      </c>
      <c r="F2657" s="652" t="s">
        <v>3852</v>
      </c>
    </row>
    <row r="2658" spans="2:6" x14ac:dyDescent="0.2">
      <c r="B2658" s="665">
        <v>5</v>
      </c>
      <c r="C2658" s="656" t="s">
        <v>2592</v>
      </c>
      <c r="D2658" s="657" t="s">
        <v>5100</v>
      </c>
      <c r="E2658" s="651" t="s">
        <v>3833</v>
      </c>
      <c r="F2658" s="652" t="s">
        <v>4275</v>
      </c>
    </row>
    <row r="2659" spans="2:6" x14ac:dyDescent="0.2">
      <c r="B2659" s="665">
        <v>5</v>
      </c>
      <c r="C2659" s="656" t="s">
        <v>2593</v>
      </c>
      <c r="D2659" s="657" t="s">
        <v>5982</v>
      </c>
      <c r="E2659" s="651" t="s">
        <v>3833</v>
      </c>
      <c r="F2659" s="652" t="s">
        <v>4011</v>
      </c>
    </row>
    <row r="2660" spans="2:6" x14ac:dyDescent="0.2">
      <c r="B2660" s="665">
        <v>5</v>
      </c>
      <c r="C2660" s="656" t="s">
        <v>2594</v>
      </c>
      <c r="D2660" s="657" t="s">
        <v>5610</v>
      </c>
      <c r="E2660" s="651" t="s">
        <v>3833</v>
      </c>
      <c r="F2660" s="652" t="s">
        <v>3995</v>
      </c>
    </row>
    <row r="2661" spans="2:6" x14ac:dyDescent="0.2">
      <c r="B2661" s="665">
        <v>5</v>
      </c>
      <c r="C2661" s="656" t="s">
        <v>2595</v>
      </c>
      <c r="D2661" s="657" t="s">
        <v>5983</v>
      </c>
      <c r="E2661" s="651" t="s">
        <v>3833</v>
      </c>
      <c r="F2661" s="652" t="s">
        <v>4698</v>
      </c>
    </row>
    <row r="2662" spans="2:6" x14ac:dyDescent="0.2">
      <c r="B2662" s="665">
        <v>5</v>
      </c>
      <c r="C2662" s="656">
        <v>422</v>
      </c>
      <c r="D2662" s="657" t="s">
        <v>5984</v>
      </c>
      <c r="E2662" s="651" t="s">
        <v>3833</v>
      </c>
      <c r="F2662" s="652" t="s">
        <v>4183</v>
      </c>
    </row>
    <row r="2663" spans="2:6" x14ac:dyDescent="0.2">
      <c r="B2663" s="665">
        <v>5</v>
      </c>
      <c r="C2663" s="656">
        <v>551</v>
      </c>
      <c r="D2663" s="657" t="s">
        <v>5985</v>
      </c>
      <c r="E2663" s="651" t="s">
        <v>3833</v>
      </c>
      <c r="F2663" s="652" t="s">
        <v>3942</v>
      </c>
    </row>
    <row r="2664" spans="2:6" x14ac:dyDescent="0.2">
      <c r="B2664" s="665">
        <v>5</v>
      </c>
      <c r="C2664" s="656">
        <v>568</v>
      </c>
      <c r="D2664" s="657" t="s">
        <v>5986</v>
      </c>
      <c r="E2664" s="651" t="s">
        <v>3833</v>
      </c>
      <c r="F2664" s="652" t="s">
        <v>3995</v>
      </c>
    </row>
    <row r="2665" spans="2:6" x14ac:dyDescent="0.2">
      <c r="B2665" s="665">
        <v>5</v>
      </c>
      <c r="C2665" s="656">
        <v>60</v>
      </c>
      <c r="D2665" s="657" t="s">
        <v>4916</v>
      </c>
      <c r="E2665" s="651" t="s">
        <v>3833</v>
      </c>
      <c r="F2665" s="652" t="s">
        <v>3925</v>
      </c>
    </row>
    <row r="2666" spans="2:6" x14ac:dyDescent="0.2">
      <c r="B2666" s="665">
        <v>5</v>
      </c>
      <c r="C2666" s="656" t="s">
        <v>2596</v>
      </c>
      <c r="D2666" s="657" t="s">
        <v>5987</v>
      </c>
      <c r="E2666" s="651" t="s">
        <v>3833</v>
      </c>
      <c r="F2666" s="652" t="s">
        <v>3834</v>
      </c>
    </row>
    <row r="2667" spans="2:6" x14ac:dyDescent="0.2">
      <c r="B2667" s="665">
        <v>5</v>
      </c>
      <c r="C2667" s="656" t="s">
        <v>2597</v>
      </c>
      <c r="D2667" s="657" t="s">
        <v>5988</v>
      </c>
      <c r="E2667" s="651" t="s">
        <v>3833</v>
      </c>
      <c r="F2667" s="652" t="s">
        <v>3937</v>
      </c>
    </row>
    <row r="2668" spans="2:6" x14ac:dyDescent="0.2">
      <c r="B2668" s="665">
        <v>5</v>
      </c>
      <c r="C2668" s="656" t="s">
        <v>2598</v>
      </c>
      <c r="D2668" s="657" t="s">
        <v>4782</v>
      </c>
      <c r="E2668" s="651" t="s">
        <v>3833</v>
      </c>
      <c r="F2668" s="652" t="s">
        <v>3937</v>
      </c>
    </row>
    <row r="2669" spans="2:6" x14ac:dyDescent="0.2">
      <c r="B2669" s="665">
        <v>5</v>
      </c>
      <c r="C2669" s="656" t="s">
        <v>2599</v>
      </c>
      <c r="D2669" s="657" t="s">
        <v>4427</v>
      </c>
      <c r="E2669" s="651" t="s">
        <v>3833</v>
      </c>
      <c r="F2669" s="652" t="s">
        <v>3937</v>
      </c>
    </row>
    <row r="2670" spans="2:6" x14ac:dyDescent="0.2">
      <c r="B2670" s="665">
        <v>5</v>
      </c>
      <c r="C2670" s="656" t="s">
        <v>2600</v>
      </c>
      <c r="D2670" s="657" t="s">
        <v>3935</v>
      </c>
      <c r="E2670" s="651" t="s">
        <v>3833</v>
      </c>
      <c r="F2670" s="652" t="s">
        <v>4088</v>
      </c>
    </row>
    <row r="2671" spans="2:6" x14ac:dyDescent="0.2">
      <c r="B2671" s="665">
        <v>5</v>
      </c>
      <c r="C2671" s="656" t="s">
        <v>801</v>
      </c>
      <c r="D2671" s="657" t="s">
        <v>4186</v>
      </c>
      <c r="E2671" s="651" t="s">
        <v>3837</v>
      </c>
      <c r="F2671" s="652" t="s">
        <v>4568</v>
      </c>
    </row>
    <row r="2672" spans="2:6" x14ac:dyDescent="0.2">
      <c r="B2672" s="665">
        <v>5</v>
      </c>
      <c r="C2672" s="656" t="s">
        <v>2601</v>
      </c>
      <c r="D2672" s="657" t="s">
        <v>5963</v>
      </c>
      <c r="E2672" s="651" t="s">
        <v>3833</v>
      </c>
      <c r="F2672" s="652" t="s">
        <v>3942</v>
      </c>
    </row>
    <row r="2673" spans="2:6" x14ac:dyDescent="0.2">
      <c r="B2673" s="665">
        <v>5</v>
      </c>
      <c r="C2673" s="656" t="s">
        <v>2602</v>
      </c>
      <c r="D2673" s="657" t="s">
        <v>5989</v>
      </c>
      <c r="E2673" s="651" t="s">
        <v>3833</v>
      </c>
      <c r="F2673" s="652" t="s">
        <v>3834</v>
      </c>
    </row>
    <row r="2674" spans="2:6" x14ac:dyDescent="0.2">
      <c r="B2674" s="665">
        <v>5</v>
      </c>
      <c r="C2674" s="656" t="s">
        <v>2603</v>
      </c>
      <c r="D2674" s="657" t="s">
        <v>5990</v>
      </c>
      <c r="E2674" s="651" t="s">
        <v>3833</v>
      </c>
      <c r="F2674" s="652" t="s">
        <v>3834</v>
      </c>
    </row>
    <row r="2675" spans="2:6" x14ac:dyDescent="0.2">
      <c r="B2675" s="665">
        <v>5</v>
      </c>
      <c r="C2675" s="656" t="s">
        <v>803</v>
      </c>
      <c r="D2675" s="657" t="s">
        <v>4445</v>
      </c>
      <c r="E2675" s="651" t="s">
        <v>3837</v>
      </c>
      <c r="F2675" s="652" t="s">
        <v>3839</v>
      </c>
    </row>
    <row r="2676" spans="2:6" x14ac:dyDescent="0.2">
      <c r="B2676" s="665">
        <v>5</v>
      </c>
      <c r="C2676" s="656" t="s">
        <v>805</v>
      </c>
      <c r="D2676" s="657" t="s">
        <v>4403</v>
      </c>
      <c r="E2676" s="651" t="s">
        <v>3837</v>
      </c>
      <c r="F2676" s="652" t="s">
        <v>4001</v>
      </c>
    </row>
    <row r="2677" spans="2:6" x14ac:dyDescent="0.2">
      <c r="B2677" s="665">
        <v>5</v>
      </c>
      <c r="C2677" s="656" t="s">
        <v>2604</v>
      </c>
      <c r="D2677" s="657" t="s">
        <v>4097</v>
      </c>
      <c r="E2677" s="651" t="s">
        <v>3841</v>
      </c>
      <c r="F2677" s="652" t="s">
        <v>4481</v>
      </c>
    </row>
    <row r="2678" spans="2:6" x14ac:dyDescent="0.2">
      <c r="B2678" s="665">
        <v>5</v>
      </c>
      <c r="C2678" s="656" t="s">
        <v>2605</v>
      </c>
      <c r="D2678" s="657" t="s">
        <v>5090</v>
      </c>
      <c r="E2678" s="651" t="s">
        <v>3833</v>
      </c>
      <c r="F2678" s="652" t="s">
        <v>4275</v>
      </c>
    </row>
    <row r="2679" spans="2:6" x14ac:dyDescent="0.2">
      <c r="B2679" s="665">
        <v>5</v>
      </c>
      <c r="C2679" s="656" t="s">
        <v>2606</v>
      </c>
      <c r="D2679" s="657" t="s">
        <v>5991</v>
      </c>
      <c r="E2679" s="651" t="s">
        <v>3833</v>
      </c>
      <c r="F2679" s="652" t="s">
        <v>4750</v>
      </c>
    </row>
    <row r="2680" spans="2:6" x14ac:dyDescent="0.2">
      <c r="B2680" s="665">
        <v>5</v>
      </c>
      <c r="C2680" s="656" t="s">
        <v>2607</v>
      </c>
      <c r="D2680" s="657" t="s">
        <v>4701</v>
      </c>
      <c r="E2680" s="651" t="s">
        <v>3833</v>
      </c>
      <c r="F2680" s="652" t="s">
        <v>4750</v>
      </c>
    </row>
    <row r="2681" spans="2:6" x14ac:dyDescent="0.2">
      <c r="B2681" s="665">
        <v>5</v>
      </c>
      <c r="C2681" s="656" t="s">
        <v>2608</v>
      </c>
      <c r="D2681" s="657" t="s">
        <v>5992</v>
      </c>
      <c r="E2681" s="651" t="s">
        <v>3833</v>
      </c>
      <c r="F2681" s="652" t="s">
        <v>4750</v>
      </c>
    </row>
    <row r="2682" spans="2:6" x14ac:dyDescent="0.2">
      <c r="B2682" s="665">
        <v>5</v>
      </c>
      <c r="C2682" s="656" t="s">
        <v>2609</v>
      </c>
      <c r="D2682" s="657" t="s">
        <v>5993</v>
      </c>
      <c r="E2682" s="651" t="s">
        <v>3833</v>
      </c>
      <c r="F2682" s="652" t="s">
        <v>4750</v>
      </c>
    </row>
    <row r="2683" spans="2:6" x14ac:dyDescent="0.2">
      <c r="B2683" s="665">
        <v>5</v>
      </c>
      <c r="C2683" s="656" t="s">
        <v>2610</v>
      </c>
      <c r="D2683" s="657" t="s">
        <v>4483</v>
      </c>
      <c r="E2683" s="651" t="s">
        <v>3833</v>
      </c>
      <c r="F2683" s="652" t="s">
        <v>3887</v>
      </c>
    </row>
    <row r="2684" spans="2:6" x14ac:dyDescent="0.2">
      <c r="B2684" s="665">
        <v>5</v>
      </c>
      <c r="C2684" s="656" t="s">
        <v>2611</v>
      </c>
      <c r="D2684" s="657" t="s">
        <v>5994</v>
      </c>
      <c r="E2684" s="651" t="s">
        <v>3833</v>
      </c>
      <c r="F2684" s="652" t="s">
        <v>3887</v>
      </c>
    </row>
    <row r="2685" spans="2:6" x14ac:dyDescent="0.2">
      <c r="B2685" s="665">
        <v>5</v>
      </c>
      <c r="C2685" s="656" t="s">
        <v>2612</v>
      </c>
      <c r="D2685" s="657" t="s">
        <v>3122</v>
      </c>
      <c r="E2685" s="651" t="s">
        <v>3833</v>
      </c>
      <c r="F2685" s="652" t="s">
        <v>3871</v>
      </c>
    </row>
    <row r="2686" spans="2:6" x14ac:dyDescent="0.2">
      <c r="B2686" s="665">
        <v>5</v>
      </c>
      <c r="C2686" s="656" t="s">
        <v>2613</v>
      </c>
      <c r="D2686" s="657" t="s">
        <v>3973</v>
      </c>
      <c r="E2686" s="651" t="s">
        <v>3833</v>
      </c>
      <c r="F2686" s="652" t="s">
        <v>4348</v>
      </c>
    </row>
    <row r="2687" spans="2:6" x14ac:dyDescent="0.2">
      <c r="B2687" s="665">
        <v>5</v>
      </c>
      <c r="C2687" s="656" t="s">
        <v>2614</v>
      </c>
      <c r="D2687" s="657" t="s">
        <v>2973</v>
      </c>
      <c r="E2687" s="651" t="s">
        <v>3833</v>
      </c>
      <c r="F2687" s="652" t="s">
        <v>4597</v>
      </c>
    </row>
    <row r="2688" spans="2:6" x14ac:dyDescent="0.2">
      <c r="B2688" s="665">
        <v>5</v>
      </c>
      <c r="C2688" s="656" t="s">
        <v>2615</v>
      </c>
      <c r="D2688" s="657" t="s">
        <v>3911</v>
      </c>
      <c r="E2688" s="651" t="s">
        <v>3833</v>
      </c>
      <c r="F2688" s="652" t="s">
        <v>3912</v>
      </c>
    </row>
    <row r="2689" spans="2:6" x14ac:dyDescent="0.2">
      <c r="B2689" s="665">
        <v>5</v>
      </c>
      <c r="C2689" s="656" t="s">
        <v>2616</v>
      </c>
      <c r="D2689" s="657" t="s">
        <v>3945</v>
      </c>
      <c r="E2689" s="651" t="s">
        <v>3833</v>
      </c>
      <c r="F2689" s="652" t="s">
        <v>3912</v>
      </c>
    </row>
    <row r="2690" spans="2:6" x14ac:dyDescent="0.2">
      <c r="B2690" s="665">
        <v>5</v>
      </c>
      <c r="C2690" s="656" t="s">
        <v>2617</v>
      </c>
      <c r="D2690" s="657" t="s">
        <v>5995</v>
      </c>
      <c r="E2690" s="651" t="s">
        <v>3833</v>
      </c>
      <c r="F2690" s="652" t="s">
        <v>3912</v>
      </c>
    </row>
    <row r="2691" spans="2:6" x14ac:dyDescent="0.2">
      <c r="B2691" s="665">
        <v>5</v>
      </c>
      <c r="C2691" s="656" t="s">
        <v>2618</v>
      </c>
      <c r="D2691" s="657" t="s">
        <v>3940</v>
      </c>
      <c r="E2691" s="651" t="s">
        <v>3833</v>
      </c>
      <c r="F2691" s="652" t="s">
        <v>3912</v>
      </c>
    </row>
    <row r="2692" spans="2:6" x14ac:dyDescent="0.2">
      <c r="B2692" s="665">
        <v>5</v>
      </c>
      <c r="C2692" s="656" t="s">
        <v>2619</v>
      </c>
      <c r="D2692" s="657" t="s">
        <v>5996</v>
      </c>
      <c r="E2692" s="651" t="s">
        <v>3833</v>
      </c>
      <c r="F2692" s="652" t="s">
        <v>3912</v>
      </c>
    </row>
    <row r="2693" spans="2:6" x14ac:dyDescent="0.2">
      <c r="B2693" s="665">
        <v>5</v>
      </c>
      <c r="C2693" s="656" t="s">
        <v>2620</v>
      </c>
      <c r="D2693" s="657" t="s">
        <v>4157</v>
      </c>
      <c r="E2693" s="651" t="s">
        <v>3833</v>
      </c>
      <c r="F2693" s="652" t="s">
        <v>3978</v>
      </c>
    </row>
    <row r="2694" spans="2:6" x14ac:dyDescent="0.2">
      <c r="B2694" s="665">
        <v>5</v>
      </c>
      <c r="C2694" s="656" t="s">
        <v>2621</v>
      </c>
      <c r="D2694" s="657" t="s">
        <v>4153</v>
      </c>
      <c r="E2694" s="651" t="s">
        <v>3833</v>
      </c>
      <c r="F2694" s="652" t="s">
        <v>3978</v>
      </c>
    </row>
    <row r="2695" spans="2:6" x14ac:dyDescent="0.2">
      <c r="B2695" s="665">
        <v>5</v>
      </c>
      <c r="C2695" s="656" t="s">
        <v>2622</v>
      </c>
      <c r="D2695" s="657" t="s">
        <v>3986</v>
      </c>
      <c r="E2695" s="651" t="s">
        <v>3833</v>
      </c>
      <c r="F2695" s="652" t="s">
        <v>3978</v>
      </c>
    </row>
    <row r="2696" spans="2:6" x14ac:dyDescent="0.2">
      <c r="B2696" s="665">
        <v>5</v>
      </c>
      <c r="C2696" s="656" t="s">
        <v>2623</v>
      </c>
      <c r="D2696" s="657" t="s">
        <v>2985</v>
      </c>
      <c r="E2696" s="651" t="s">
        <v>3833</v>
      </c>
      <c r="F2696" s="652" t="s">
        <v>3852</v>
      </c>
    </row>
    <row r="2697" spans="2:6" x14ac:dyDescent="0.2">
      <c r="B2697" s="665">
        <v>5</v>
      </c>
      <c r="C2697" s="656" t="s">
        <v>2624</v>
      </c>
      <c r="D2697" s="657" t="s">
        <v>5997</v>
      </c>
      <c r="E2697" s="651" t="s">
        <v>3833</v>
      </c>
      <c r="F2697" s="652" t="s">
        <v>3852</v>
      </c>
    </row>
    <row r="2698" spans="2:6" x14ac:dyDescent="0.2">
      <c r="B2698" s="665">
        <v>5</v>
      </c>
      <c r="C2698" s="656" t="s">
        <v>2625</v>
      </c>
      <c r="D2698" s="657" t="s">
        <v>5998</v>
      </c>
      <c r="E2698" s="651" t="s">
        <v>3833</v>
      </c>
      <c r="F2698" s="652" t="s">
        <v>3852</v>
      </c>
    </row>
    <row r="2699" spans="2:6" x14ac:dyDescent="0.2">
      <c r="B2699" s="665">
        <v>5</v>
      </c>
      <c r="C2699" s="656" t="s">
        <v>2626</v>
      </c>
      <c r="D2699" s="657" t="s">
        <v>5999</v>
      </c>
      <c r="E2699" s="651" t="s">
        <v>3833</v>
      </c>
      <c r="F2699" s="652" t="s">
        <v>4441</v>
      </c>
    </row>
    <row r="2700" spans="2:6" x14ac:dyDescent="0.2">
      <c r="B2700" s="665">
        <v>5</v>
      </c>
      <c r="C2700" s="656" t="s">
        <v>2627</v>
      </c>
      <c r="D2700" s="657" t="s">
        <v>6000</v>
      </c>
      <c r="E2700" s="651" t="s">
        <v>3833</v>
      </c>
      <c r="F2700" s="652" t="s">
        <v>3992</v>
      </c>
    </row>
    <row r="2701" spans="2:6" x14ac:dyDescent="0.2">
      <c r="B2701" s="665">
        <v>5</v>
      </c>
      <c r="C2701" s="656" t="s">
        <v>2628</v>
      </c>
      <c r="D2701" s="657" t="s">
        <v>6001</v>
      </c>
      <c r="E2701" s="651" t="s">
        <v>3833</v>
      </c>
      <c r="F2701" s="652" t="s">
        <v>4163</v>
      </c>
    </row>
    <row r="2702" spans="2:6" x14ac:dyDescent="0.2">
      <c r="B2702" s="665">
        <v>5</v>
      </c>
      <c r="C2702" s="656" t="s">
        <v>2629</v>
      </c>
      <c r="D2702" s="657" t="s">
        <v>3012</v>
      </c>
      <c r="E2702" s="651" t="s">
        <v>3833</v>
      </c>
      <c r="F2702" s="652" t="s">
        <v>3915</v>
      </c>
    </row>
    <row r="2703" spans="2:6" x14ac:dyDescent="0.2">
      <c r="B2703" s="665">
        <v>5</v>
      </c>
      <c r="C2703" s="656" t="s">
        <v>2630</v>
      </c>
      <c r="D2703" s="657" t="s">
        <v>6002</v>
      </c>
      <c r="E2703" s="651" t="s">
        <v>3833</v>
      </c>
      <c r="F2703" s="652" t="s">
        <v>4597</v>
      </c>
    </row>
    <row r="2704" spans="2:6" x14ac:dyDescent="0.2">
      <c r="B2704" s="665">
        <v>5</v>
      </c>
      <c r="C2704" s="656" t="s">
        <v>2631</v>
      </c>
      <c r="D2704" s="657" t="s">
        <v>6003</v>
      </c>
      <c r="E2704" s="651" t="s">
        <v>3833</v>
      </c>
      <c r="F2704" s="652" t="s">
        <v>4219</v>
      </c>
    </row>
    <row r="2705" spans="2:6" x14ac:dyDescent="0.2">
      <c r="B2705" s="665">
        <v>5</v>
      </c>
      <c r="C2705" s="656" t="s">
        <v>2632</v>
      </c>
      <c r="D2705" s="657" t="s">
        <v>4327</v>
      </c>
      <c r="E2705" s="651" t="s">
        <v>3833</v>
      </c>
      <c r="F2705" s="652" t="s">
        <v>4219</v>
      </c>
    </row>
    <row r="2706" spans="2:6" x14ac:dyDescent="0.2">
      <c r="B2706" s="665">
        <v>5</v>
      </c>
      <c r="C2706" s="656" t="s">
        <v>2633</v>
      </c>
      <c r="D2706" s="657" t="s">
        <v>4021</v>
      </c>
      <c r="E2706" s="651" t="s">
        <v>3833</v>
      </c>
      <c r="F2706" s="652" t="s">
        <v>4006</v>
      </c>
    </row>
    <row r="2707" spans="2:6" x14ac:dyDescent="0.2">
      <c r="B2707" s="665">
        <v>5</v>
      </c>
      <c r="C2707" s="656" t="s">
        <v>2634</v>
      </c>
      <c r="D2707" s="657" t="s">
        <v>6004</v>
      </c>
      <c r="E2707" s="651" t="s">
        <v>3833</v>
      </c>
      <c r="F2707" s="652" t="s">
        <v>4079</v>
      </c>
    </row>
    <row r="2708" spans="2:6" x14ac:dyDescent="0.2">
      <c r="B2708" s="665">
        <v>5</v>
      </c>
      <c r="C2708" s="656" t="s">
        <v>2635</v>
      </c>
      <c r="D2708" s="657" t="s">
        <v>6005</v>
      </c>
      <c r="E2708" s="651" t="s">
        <v>3833</v>
      </c>
      <c r="F2708" s="652" t="s">
        <v>3978</v>
      </c>
    </row>
    <row r="2709" spans="2:6" x14ac:dyDescent="0.2">
      <c r="B2709" s="665">
        <v>5</v>
      </c>
      <c r="C2709" s="656" t="s">
        <v>2636</v>
      </c>
      <c r="D2709" s="657" t="s">
        <v>6006</v>
      </c>
      <c r="E2709" s="651" t="s">
        <v>3833</v>
      </c>
      <c r="F2709" s="652" t="s">
        <v>3943</v>
      </c>
    </row>
    <row r="2710" spans="2:6" x14ac:dyDescent="0.2">
      <c r="B2710" s="665">
        <v>5</v>
      </c>
      <c r="C2710" s="656" t="s">
        <v>807</v>
      </c>
      <c r="D2710" s="657" t="s">
        <v>4224</v>
      </c>
      <c r="E2710" s="651" t="s">
        <v>3837</v>
      </c>
      <c r="F2710" s="652" t="s">
        <v>5543</v>
      </c>
    </row>
    <row r="2711" spans="2:6" x14ac:dyDescent="0.2">
      <c r="B2711" s="665">
        <v>5</v>
      </c>
      <c r="C2711" s="656" t="s">
        <v>2637</v>
      </c>
      <c r="D2711" s="657" t="s">
        <v>6007</v>
      </c>
      <c r="E2711" s="651" t="s">
        <v>3833</v>
      </c>
      <c r="F2711" s="652" t="s">
        <v>4698</v>
      </c>
    </row>
    <row r="2712" spans="2:6" x14ac:dyDescent="0.2">
      <c r="B2712" s="665">
        <v>5</v>
      </c>
      <c r="C2712" s="656" t="s">
        <v>2638</v>
      </c>
      <c r="D2712" s="657" t="s">
        <v>6008</v>
      </c>
      <c r="E2712" s="651" t="s">
        <v>3833</v>
      </c>
      <c r="F2712" s="652" t="s">
        <v>4698</v>
      </c>
    </row>
    <row r="2713" spans="2:6" x14ac:dyDescent="0.2">
      <c r="B2713" s="665">
        <v>5</v>
      </c>
      <c r="C2713" s="656">
        <v>961</v>
      </c>
      <c r="D2713" s="657" t="s">
        <v>6009</v>
      </c>
      <c r="E2713" s="651" t="s">
        <v>3833</v>
      </c>
      <c r="F2713" s="652" t="s">
        <v>4603</v>
      </c>
    </row>
    <row r="2714" spans="2:6" x14ac:dyDescent="0.2">
      <c r="B2714" s="665">
        <v>5</v>
      </c>
      <c r="C2714" s="656">
        <v>118</v>
      </c>
      <c r="D2714" s="657" t="s">
        <v>6010</v>
      </c>
      <c r="E2714" s="651" t="s">
        <v>3833</v>
      </c>
      <c r="F2714" s="652" t="s">
        <v>3942</v>
      </c>
    </row>
    <row r="2715" spans="2:6" x14ac:dyDescent="0.2">
      <c r="B2715" s="665">
        <v>5</v>
      </c>
      <c r="C2715" s="656">
        <v>149</v>
      </c>
      <c r="D2715" s="657" t="s">
        <v>6011</v>
      </c>
      <c r="E2715" s="651" t="s">
        <v>3833</v>
      </c>
      <c r="F2715" s="652" t="s">
        <v>4959</v>
      </c>
    </row>
    <row r="2716" spans="2:6" x14ac:dyDescent="0.2">
      <c r="B2716" s="665">
        <v>5</v>
      </c>
      <c r="C2716" s="656">
        <v>147</v>
      </c>
      <c r="D2716" s="657" t="s">
        <v>6012</v>
      </c>
      <c r="E2716" s="651" t="s">
        <v>3833</v>
      </c>
      <c r="F2716" s="652" t="s">
        <v>4006</v>
      </c>
    </row>
    <row r="2717" spans="2:6" x14ac:dyDescent="0.2">
      <c r="B2717" s="665">
        <v>5</v>
      </c>
      <c r="C2717" s="656" t="s">
        <v>810</v>
      </c>
      <c r="D2717" s="657" t="s">
        <v>3932</v>
      </c>
      <c r="E2717" s="651" t="s">
        <v>3837</v>
      </c>
      <c r="F2717" s="652" t="s">
        <v>4151</v>
      </c>
    </row>
    <row r="2718" spans="2:6" x14ac:dyDescent="0.2">
      <c r="B2718" s="665">
        <v>5</v>
      </c>
      <c r="C2718" s="656" t="s">
        <v>2639</v>
      </c>
      <c r="D2718" s="657" t="s">
        <v>4141</v>
      </c>
      <c r="E2718" s="651" t="s">
        <v>3833</v>
      </c>
      <c r="F2718" s="652" t="s">
        <v>3989</v>
      </c>
    </row>
    <row r="2719" spans="2:6" x14ac:dyDescent="0.2">
      <c r="B2719" s="665">
        <v>5</v>
      </c>
      <c r="C2719" s="656" t="s">
        <v>2640</v>
      </c>
      <c r="D2719" s="657" t="s">
        <v>5151</v>
      </c>
      <c r="E2719" s="651" t="s">
        <v>3833</v>
      </c>
      <c r="F2719" s="652" t="s">
        <v>3995</v>
      </c>
    </row>
    <row r="2720" spans="2:6" x14ac:dyDescent="0.2">
      <c r="B2720" s="665">
        <v>5</v>
      </c>
      <c r="C2720" s="656" t="s">
        <v>2641</v>
      </c>
      <c r="D2720" s="657" t="s">
        <v>6013</v>
      </c>
      <c r="E2720" s="651" t="s">
        <v>3833</v>
      </c>
      <c r="F2720" s="652" t="s">
        <v>5137</v>
      </c>
    </row>
    <row r="2721" spans="2:6" x14ac:dyDescent="0.2">
      <c r="B2721" s="665">
        <v>5</v>
      </c>
      <c r="C2721" s="656" t="s">
        <v>2642</v>
      </c>
      <c r="D2721" s="657" t="s">
        <v>4437</v>
      </c>
      <c r="E2721" s="651" t="s">
        <v>3833</v>
      </c>
      <c r="F2721" s="652" t="s">
        <v>4762</v>
      </c>
    </row>
    <row r="2722" spans="2:6" x14ac:dyDescent="0.2">
      <c r="B2722" s="665">
        <v>5</v>
      </c>
      <c r="C2722" s="656" t="s">
        <v>2643</v>
      </c>
      <c r="D2722" s="657" t="s">
        <v>4379</v>
      </c>
      <c r="E2722" s="651" t="s">
        <v>3833</v>
      </c>
      <c r="F2722" s="652" t="s">
        <v>3834</v>
      </c>
    </row>
    <row r="2723" spans="2:6" x14ac:dyDescent="0.2">
      <c r="B2723" s="665">
        <v>5</v>
      </c>
      <c r="C2723" s="656" t="s">
        <v>2644</v>
      </c>
      <c r="D2723" s="657" t="s">
        <v>6014</v>
      </c>
      <c r="E2723" s="651" t="s">
        <v>3833</v>
      </c>
      <c r="F2723" s="652" t="s">
        <v>3834</v>
      </c>
    </row>
    <row r="2724" spans="2:6" x14ac:dyDescent="0.2">
      <c r="B2724" s="665">
        <v>5</v>
      </c>
      <c r="C2724" s="656" t="s">
        <v>2645</v>
      </c>
      <c r="D2724" s="657" t="s">
        <v>6015</v>
      </c>
      <c r="E2724" s="651" t="s">
        <v>3833</v>
      </c>
      <c r="F2724" s="652" t="s">
        <v>3834</v>
      </c>
    </row>
    <row r="2725" spans="2:6" x14ac:dyDescent="0.2">
      <c r="B2725" s="665">
        <v>5</v>
      </c>
      <c r="C2725" s="656" t="s">
        <v>2646</v>
      </c>
      <c r="D2725" s="657" t="s">
        <v>5851</v>
      </c>
      <c r="E2725" s="651" t="s">
        <v>3833</v>
      </c>
      <c r="F2725" s="652" t="s">
        <v>4344</v>
      </c>
    </row>
    <row r="2726" spans="2:6" x14ac:dyDescent="0.2">
      <c r="B2726" s="665">
        <v>5</v>
      </c>
      <c r="C2726" s="656" t="s">
        <v>2647</v>
      </c>
      <c r="D2726" s="657" t="s">
        <v>4569</v>
      </c>
      <c r="E2726" s="651" t="s">
        <v>3833</v>
      </c>
      <c r="F2726" s="652" t="s">
        <v>4447</v>
      </c>
    </row>
    <row r="2727" spans="2:6" x14ac:dyDescent="0.2">
      <c r="B2727" s="665">
        <v>5</v>
      </c>
      <c r="C2727" s="656" t="s">
        <v>2648</v>
      </c>
      <c r="D2727" s="657" t="s">
        <v>4251</v>
      </c>
      <c r="E2727" s="651" t="s">
        <v>3833</v>
      </c>
      <c r="F2727" s="652" t="s">
        <v>4019</v>
      </c>
    </row>
    <row r="2728" spans="2:6" x14ac:dyDescent="0.2">
      <c r="B2728" s="665">
        <v>5</v>
      </c>
      <c r="C2728" s="656" t="s">
        <v>2649</v>
      </c>
      <c r="D2728" s="657" t="s">
        <v>4300</v>
      </c>
      <c r="E2728" s="651" t="s">
        <v>3833</v>
      </c>
      <c r="F2728" s="652" t="s">
        <v>3912</v>
      </c>
    </row>
    <row r="2729" spans="2:6" x14ac:dyDescent="0.2">
      <c r="B2729" s="665">
        <v>5</v>
      </c>
      <c r="C2729" s="656" t="s">
        <v>2650</v>
      </c>
      <c r="D2729" s="657" t="s">
        <v>3997</v>
      </c>
      <c r="E2729" s="651" t="s">
        <v>3833</v>
      </c>
      <c r="F2729" s="652" t="s">
        <v>3998</v>
      </c>
    </row>
    <row r="2730" spans="2:6" x14ac:dyDescent="0.2">
      <c r="B2730" s="665">
        <v>5</v>
      </c>
      <c r="C2730" s="656" t="s">
        <v>2651</v>
      </c>
      <c r="D2730" s="657" t="s">
        <v>4303</v>
      </c>
      <c r="E2730" s="651" t="s">
        <v>3833</v>
      </c>
      <c r="F2730" s="652" t="s">
        <v>4183</v>
      </c>
    </row>
    <row r="2731" spans="2:6" x14ac:dyDescent="0.2">
      <c r="B2731" s="665">
        <v>5</v>
      </c>
      <c r="C2731" s="656" t="s">
        <v>2652</v>
      </c>
      <c r="D2731" s="657" t="s">
        <v>5372</v>
      </c>
      <c r="E2731" s="651" t="s">
        <v>3833</v>
      </c>
      <c r="F2731" s="652" t="s">
        <v>3937</v>
      </c>
    </row>
    <row r="2732" spans="2:6" x14ac:dyDescent="0.2">
      <c r="B2732" s="665">
        <v>5</v>
      </c>
      <c r="C2732" s="656" t="s">
        <v>2653</v>
      </c>
      <c r="D2732" s="657" t="s">
        <v>6016</v>
      </c>
      <c r="E2732" s="651" t="s">
        <v>3833</v>
      </c>
      <c r="F2732" s="652" t="s">
        <v>3995</v>
      </c>
    </row>
    <row r="2733" spans="2:6" x14ac:dyDescent="0.2">
      <c r="B2733" s="665">
        <v>5</v>
      </c>
      <c r="C2733" s="656" t="s">
        <v>2654</v>
      </c>
      <c r="D2733" s="657" t="s">
        <v>4904</v>
      </c>
      <c r="E2733" s="651" t="s">
        <v>3833</v>
      </c>
      <c r="F2733" s="652" t="s">
        <v>4517</v>
      </c>
    </row>
    <row r="2734" spans="2:6" x14ac:dyDescent="0.2">
      <c r="B2734" s="665">
        <v>5</v>
      </c>
      <c r="C2734" s="656" t="s">
        <v>2655</v>
      </c>
      <c r="D2734" s="657" t="s">
        <v>4450</v>
      </c>
      <c r="E2734" s="651" t="s">
        <v>3841</v>
      </c>
      <c r="F2734" s="652" t="s">
        <v>4517</v>
      </c>
    </row>
    <row r="2735" spans="2:6" x14ac:dyDescent="0.2">
      <c r="B2735" s="665">
        <v>5</v>
      </c>
      <c r="C2735" s="656" t="s">
        <v>2656</v>
      </c>
      <c r="D2735" s="657" t="s">
        <v>5687</v>
      </c>
      <c r="E2735" s="651" t="s">
        <v>3833</v>
      </c>
      <c r="F2735" s="652" t="s">
        <v>3907</v>
      </c>
    </row>
    <row r="2736" spans="2:6" x14ac:dyDescent="0.2">
      <c r="B2736" s="665">
        <v>5</v>
      </c>
      <c r="C2736" s="656" t="s">
        <v>2657</v>
      </c>
      <c r="D2736" s="657" t="s">
        <v>5821</v>
      </c>
      <c r="E2736" s="651" t="s">
        <v>3833</v>
      </c>
      <c r="F2736" s="652" t="s">
        <v>3839</v>
      </c>
    </row>
    <row r="2737" spans="2:6" x14ac:dyDescent="0.2">
      <c r="B2737" s="665">
        <v>5</v>
      </c>
      <c r="C2737" s="656" t="s">
        <v>2658</v>
      </c>
      <c r="D2737" s="657" t="s">
        <v>3973</v>
      </c>
      <c r="E2737" s="651" t="s">
        <v>3833</v>
      </c>
      <c r="F2737" s="652" t="s">
        <v>4348</v>
      </c>
    </row>
    <row r="2738" spans="2:6" x14ac:dyDescent="0.2">
      <c r="B2738" s="665">
        <v>5</v>
      </c>
      <c r="C2738" s="656" t="s">
        <v>2659</v>
      </c>
      <c r="D2738" s="657" t="s">
        <v>4337</v>
      </c>
      <c r="E2738" s="651" t="s">
        <v>3833</v>
      </c>
      <c r="F2738" s="652" t="s">
        <v>3904</v>
      </c>
    </row>
    <row r="2739" spans="2:6" x14ac:dyDescent="0.2">
      <c r="B2739" s="665">
        <v>5</v>
      </c>
      <c r="C2739" s="656" t="s">
        <v>2660</v>
      </c>
      <c r="D2739" s="657" t="s">
        <v>4341</v>
      </c>
      <c r="E2739" s="651" t="s">
        <v>3833</v>
      </c>
      <c r="F2739" s="652" t="s">
        <v>4417</v>
      </c>
    </row>
    <row r="2740" spans="2:6" x14ac:dyDescent="0.2">
      <c r="B2740" s="665">
        <v>5</v>
      </c>
      <c r="C2740" s="656" t="s">
        <v>2661</v>
      </c>
      <c r="D2740" s="657" t="s">
        <v>4345</v>
      </c>
      <c r="E2740" s="651" t="s">
        <v>3833</v>
      </c>
      <c r="F2740" s="652" t="s">
        <v>4072</v>
      </c>
    </row>
    <row r="2741" spans="2:6" x14ac:dyDescent="0.2">
      <c r="B2741" s="665">
        <v>5</v>
      </c>
      <c r="C2741" s="656" t="s">
        <v>2662</v>
      </c>
      <c r="D2741" s="657" t="s">
        <v>3932</v>
      </c>
      <c r="E2741" s="651" t="s">
        <v>3833</v>
      </c>
      <c r="F2741" s="652" t="s">
        <v>4151</v>
      </c>
    </row>
    <row r="2742" spans="2:6" x14ac:dyDescent="0.2">
      <c r="B2742" s="665">
        <v>5</v>
      </c>
      <c r="C2742" s="656" t="s">
        <v>2663</v>
      </c>
      <c r="D2742" s="657" t="s">
        <v>4377</v>
      </c>
      <c r="E2742" s="651" t="s">
        <v>3833</v>
      </c>
      <c r="F2742" s="652" t="s">
        <v>4747</v>
      </c>
    </row>
    <row r="2743" spans="2:6" x14ac:dyDescent="0.2">
      <c r="B2743" s="665">
        <v>5</v>
      </c>
      <c r="C2743" s="656" t="s">
        <v>2664</v>
      </c>
      <c r="D2743" s="657" t="s">
        <v>3005</v>
      </c>
      <c r="E2743" s="651" t="s">
        <v>3833</v>
      </c>
      <c r="F2743" s="652" t="s">
        <v>3834</v>
      </c>
    </row>
    <row r="2744" spans="2:6" x14ac:dyDescent="0.2">
      <c r="B2744" s="665">
        <v>5</v>
      </c>
      <c r="C2744" s="656" t="s">
        <v>2665</v>
      </c>
      <c r="D2744" s="657" t="s">
        <v>6017</v>
      </c>
      <c r="E2744" s="651" t="s">
        <v>3833</v>
      </c>
      <c r="F2744" s="652" t="s">
        <v>3834</v>
      </c>
    </row>
    <row r="2745" spans="2:6" x14ac:dyDescent="0.2">
      <c r="B2745" s="665">
        <v>5</v>
      </c>
      <c r="C2745" s="656" t="s">
        <v>2666</v>
      </c>
      <c r="D2745" s="657" t="s">
        <v>6018</v>
      </c>
      <c r="E2745" s="651" t="s">
        <v>3833</v>
      </c>
      <c r="F2745" s="652" t="s">
        <v>3834</v>
      </c>
    </row>
    <row r="2746" spans="2:6" x14ac:dyDescent="0.2">
      <c r="B2746" s="665">
        <v>5</v>
      </c>
      <c r="C2746" s="656" t="s">
        <v>2667</v>
      </c>
      <c r="D2746" s="657" t="s">
        <v>6019</v>
      </c>
      <c r="E2746" s="651" t="s">
        <v>3833</v>
      </c>
      <c r="F2746" s="652" t="s">
        <v>4373</v>
      </c>
    </row>
    <row r="2747" spans="2:6" x14ac:dyDescent="0.2">
      <c r="B2747" s="665">
        <v>5</v>
      </c>
      <c r="C2747" s="656" t="s">
        <v>2668</v>
      </c>
      <c r="D2747" s="657" t="s">
        <v>6020</v>
      </c>
      <c r="E2747" s="651" t="s">
        <v>3833</v>
      </c>
      <c r="F2747" s="652" t="s">
        <v>4760</v>
      </c>
    </row>
    <row r="2748" spans="2:6" x14ac:dyDescent="0.2">
      <c r="B2748" s="665">
        <v>5</v>
      </c>
      <c r="C2748" s="656" t="s">
        <v>2669</v>
      </c>
      <c r="D2748" s="657" t="s">
        <v>6021</v>
      </c>
      <c r="E2748" s="651" t="s">
        <v>3833</v>
      </c>
      <c r="F2748" s="652" t="s">
        <v>4024</v>
      </c>
    </row>
    <row r="2749" spans="2:6" x14ac:dyDescent="0.2">
      <c r="B2749" s="665">
        <v>5</v>
      </c>
      <c r="C2749" s="656" t="s">
        <v>2670</v>
      </c>
      <c r="D2749" s="657" t="s">
        <v>4405</v>
      </c>
      <c r="E2749" s="651" t="s">
        <v>3833</v>
      </c>
      <c r="F2749" s="652" t="s">
        <v>3978</v>
      </c>
    </row>
    <row r="2750" spans="2:6" x14ac:dyDescent="0.2">
      <c r="B2750" s="665">
        <v>5</v>
      </c>
      <c r="C2750" s="656" t="s">
        <v>2671</v>
      </c>
      <c r="D2750" s="657" t="s">
        <v>6022</v>
      </c>
      <c r="E2750" s="651" t="s">
        <v>3833</v>
      </c>
      <c r="F2750" s="652" t="s">
        <v>4673</v>
      </c>
    </row>
    <row r="2751" spans="2:6" x14ac:dyDescent="0.2">
      <c r="B2751" s="665">
        <v>5</v>
      </c>
      <c r="C2751" s="656" t="s">
        <v>2672</v>
      </c>
      <c r="D2751" s="657" t="s">
        <v>5929</v>
      </c>
      <c r="E2751" s="651" t="s">
        <v>3833</v>
      </c>
      <c r="F2751" s="652" t="s">
        <v>4941</v>
      </c>
    </row>
    <row r="2752" spans="2:6" x14ac:dyDescent="0.2">
      <c r="B2752" s="665">
        <v>5</v>
      </c>
      <c r="C2752" s="656" t="s">
        <v>2673</v>
      </c>
      <c r="D2752" s="657" t="s">
        <v>6023</v>
      </c>
      <c r="E2752" s="651" t="s">
        <v>3833</v>
      </c>
      <c r="F2752" s="652" t="s">
        <v>4127</v>
      </c>
    </row>
    <row r="2753" spans="2:6" x14ac:dyDescent="0.2">
      <c r="B2753" s="665">
        <v>5</v>
      </c>
      <c r="C2753" s="656" t="s">
        <v>2674</v>
      </c>
      <c r="D2753" s="657" t="s">
        <v>6024</v>
      </c>
      <c r="E2753" s="651" t="s">
        <v>3833</v>
      </c>
      <c r="F2753" s="652" t="s">
        <v>5120</v>
      </c>
    </row>
    <row r="2754" spans="2:6" x14ac:dyDescent="0.2">
      <c r="B2754" s="665">
        <v>5</v>
      </c>
      <c r="C2754" s="656" t="s">
        <v>2675</v>
      </c>
      <c r="D2754" s="657" t="s">
        <v>6025</v>
      </c>
      <c r="E2754" s="651" t="s">
        <v>3833</v>
      </c>
      <c r="F2754" s="652" t="s">
        <v>3834</v>
      </c>
    </row>
    <row r="2755" spans="2:6" x14ac:dyDescent="0.2">
      <c r="B2755" s="665">
        <v>5</v>
      </c>
      <c r="C2755" s="656" t="s">
        <v>2676</v>
      </c>
      <c r="D2755" s="657" t="s">
        <v>6026</v>
      </c>
      <c r="E2755" s="651" t="s">
        <v>3833</v>
      </c>
      <c r="F2755" s="652" t="s">
        <v>3834</v>
      </c>
    </row>
    <row r="2756" spans="2:6" x14ac:dyDescent="0.2">
      <c r="B2756" s="665">
        <v>5</v>
      </c>
      <c r="C2756" s="656" t="s">
        <v>2677</v>
      </c>
      <c r="D2756" s="657" t="s">
        <v>6027</v>
      </c>
      <c r="E2756" s="651" t="s">
        <v>3833</v>
      </c>
      <c r="F2756" s="652" t="s">
        <v>3834</v>
      </c>
    </row>
    <row r="2757" spans="2:6" x14ac:dyDescent="0.2">
      <c r="B2757" s="665">
        <v>5</v>
      </c>
      <c r="C2757" s="656" t="s">
        <v>2678</v>
      </c>
      <c r="D2757" s="657" t="s">
        <v>4050</v>
      </c>
      <c r="E2757" s="651" t="s">
        <v>3833</v>
      </c>
      <c r="F2757" s="652" t="s">
        <v>4568</v>
      </c>
    </row>
    <row r="2758" spans="2:6" x14ac:dyDescent="0.2">
      <c r="B2758" s="665">
        <v>5</v>
      </c>
      <c r="C2758" s="656" t="s">
        <v>2679</v>
      </c>
      <c r="D2758" s="657" t="s">
        <v>6028</v>
      </c>
      <c r="E2758" s="651" t="s">
        <v>3833</v>
      </c>
      <c r="F2758" s="652" t="s">
        <v>4568</v>
      </c>
    </row>
    <row r="2759" spans="2:6" x14ac:dyDescent="0.2">
      <c r="B2759" s="665">
        <v>5</v>
      </c>
      <c r="C2759" s="656" t="s">
        <v>2680</v>
      </c>
      <c r="D2759" s="657" t="s">
        <v>6029</v>
      </c>
      <c r="E2759" s="651" t="s">
        <v>3833</v>
      </c>
      <c r="F2759" s="652" t="s">
        <v>4833</v>
      </c>
    </row>
    <row r="2760" spans="2:6" x14ac:dyDescent="0.2">
      <c r="B2760" s="665">
        <v>5</v>
      </c>
      <c r="C2760" s="656" t="s">
        <v>2681</v>
      </c>
      <c r="D2760" s="657" t="s">
        <v>6030</v>
      </c>
      <c r="E2760" s="651" t="s">
        <v>3833</v>
      </c>
      <c r="F2760" s="652" t="s">
        <v>5137</v>
      </c>
    </row>
    <row r="2761" spans="2:6" x14ac:dyDescent="0.2">
      <c r="B2761" s="665">
        <v>5</v>
      </c>
      <c r="C2761" s="656" t="s">
        <v>2682</v>
      </c>
      <c r="D2761" s="657" t="s">
        <v>5974</v>
      </c>
      <c r="E2761" s="651" t="s">
        <v>3833</v>
      </c>
      <c r="F2761" s="652" t="s">
        <v>5157</v>
      </c>
    </row>
    <row r="2762" spans="2:6" x14ac:dyDescent="0.2">
      <c r="B2762" s="665">
        <v>5</v>
      </c>
      <c r="C2762" s="656" t="s">
        <v>2683</v>
      </c>
      <c r="D2762" s="657" t="s">
        <v>6031</v>
      </c>
      <c r="E2762" s="651" t="s">
        <v>3833</v>
      </c>
      <c r="F2762" s="652" t="s">
        <v>4698</v>
      </c>
    </row>
    <row r="2763" spans="2:6" x14ac:dyDescent="0.2">
      <c r="B2763" s="665">
        <v>5</v>
      </c>
      <c r="C2763" s="656" t="s">
        <v>2684</v>
      </c>
      <c r="D2763" s="657" t="s">
        <v>5304</v>
      </c>
      <c r="E2763" s="651" t="s">
        <v>3833</v>
      </c>
      <c r="F2763" s="652" t="s">
        <v>4941</v>
      </c>
    </row>
    <row r="2764" spans="2:6" x14ac:dyDescent="0.2">
      <c r="B2764" s="665">
        <v>5</v>
      </c>
      <c r="C2764" s="656" t="s">
        <v>2685</v>
      </c>
      <c r="D2764" s="657" t="s">
        <v>5254</v>
      </c>
      <c r="E2764" s="651" t="s">
        <v>3833</v>
      </c>
      <c r="F2764" s="652" t="s">
        <v>3943</v>
      </c>
    </row>
    <row r="2765" spans="2:6" x14ac:dyDescent="0.2">
      <c r="B2765" s="665">
        <v>5</v>
      </c>
      <c r="C2765" s="656" t="s">
        <v>2686</v>
      </c>
      <c r="D2765" s="657" t="s">
        <v>6032</v>
      </c>
      <c r="E2765" s="651" t="s">
        <v>3833</v>
      </c>
      <c r="F2765" s="652" t="s">
        <v>4151</v>
      </c>
    </row>
    <row r="2766" spans="2:6" x14ac:dyDescent="0.2">
      <c r="B2766" s="665">
        <v>5</v>
      </c>
      <c r="C2766" s="656" t="s">
        <v>813</v>
      </c>
      <c r="D2766" s="657" t="s">
        <v>4337</v>
      </c>
      <c r="E2766" s="651" t="s">
        <v>3837</v>
      </c>
      <c r="F2766" s="652" t="s">
        <v>3904</v>
      </c>
    </row>
    <row r="2767" spans="2:6" x14ac:dyDescent="0.2">
      <c r="B2767" s="665">
        <v>5</v>
      </c>
      <c r="C2767" s="656" t="s">
        <v>2687</v>
      </c>
      <c r="D2767" s="657" t="s">
        <v>5300</v>
      </c>
      <c r="E2767" s="651" t="s">
        <v>3833</v>
      </c>
      <c r="F2767" s="652" t="s">
        <v>5239</v>
      </c>
    </row>
    <row r="2768" spans="2:6" x14ac:dyDescent="0.2">
      <c r="B2768" s="665">
        <v>5</v>
      </c>
      <c r="C2768" s="656" t="s">
        <v>2688</v>
      </c>
      <c r="D2768" s="657" t="s">
        <v>5289</v>
      </c>
      <c r="E2768" s="651" t="s">
        <v>3833</v>
      </c>
      <c r="F2768" s="652" t="s">
        <v>5239</v>
      </c>
    </row>
    <row r="2769" spans="2:6" x14ac:dyDescent="0.2">
      <c r="B2769" s="665">
        <v>5</v>
      </c>
      <c r="C2769" s="656" t="s">
        <v>2689</v>
      </c>
      <c r="D2769" s="657" t="s">
        <v>6033</v>
      </c>
      <c r="E2769" s="651" t="s">
        <v>3833</v>
      </c>
      <c r="F2769" s="652" t="s">
        <v>4616</v>
      </c>
    </row>
    <row r="2770" spans="2:6" x14ac:dyDescent="0.2">
      <c r="B2770" s="665">
        <v>5</v>
      </c>
      <c r="C2770" s="656" t="s">
        <v>2690</v>
      </c>
      <c r="D2770" s="657" t="s">
        <v>6021</v>
      </c>
      <c r="E2770" s="651" t="s">
        <v>3833</v>
      </c>
      <c r="F2770" s="652" t="s">
        <v>4024</v>
      </c>
    </row>
    <row r="2771" spans="2:6" x14ac:dyDescent="0.2">
      <c r="B2771" s="665">
        <v>5</v>
      </c>
      <c r="C2771" s="656" t="s">
        <v>2691</v>
      </c>
      <c r="D2771" s="657" t="s">
        <v>6034</v>
      </c>
      <c r="E2771" s="651" t="s">
        <v>3833</v>
      </c>
      <c r="F2771" s="652" t="s">
        <v>4024</v>
      </c>
    </row>
    <row r="2772" spans="2:6" x14ac:dyDescent="0.2">
      <c r="B2772" s="665">
        <v>5</v>
      </c>
      <c r="C2772" s="656" t="s">
        <v>816</v>
      </c>
      <c r="D2772" s="657" t="s">
        <v>4175</v>
      </c>
      <c r="E2772" s="651" t="s">
        <v>3837</v>
      </c>
      <c r="F2772" s="652" t="s">
        <v>4024</v>
      </c>
    </row>
    <row r="2773" spans="2:6" x14ac:dyDescent="0.2">
      <c r="B2773" s="665">
        <v>5</v>
      </c>
      <c r="C2773" s="656" t="s">
        <v>2692</v>
      </c>
      <c r="D2773" s="657" t="s">
        <v>5905</v>
      </c>
      <c r="E2773" s="651" t="s">
        <v>3833</v>
      </c>
      <c r="F2773" s="652" t="s">
        <v>4988</v>
      </c>
    </row>
    <row r="2774" spans="2:6" x14ac:dyDescent="0.2">
      <c r="B2774" s="665">
        <v>5</v>
      </c>
      <c r="C2774" s="656" t="s">
        <v>2693</v>
      </c>
      <c r="D2774" s="657" t="s">
        <v>4173</v>
      </c>
      <c r="E2774" s="651" t="s">
        <v>3833</v>
      </c>
      <c r="F2774" s="652" t="s">
        <v>4174</v>
      </c>
    </row>
    <row r="2775" spans="2:6" x14ac:dyDescent="0.2">
      <c r="B2775" s="665">
        <v>5</v>
      </c>
      <c r="C2775" s="656" t="s">
        <v>2694</v>
      </c>
      <c r="D2775" s="657" t="s">
        <v>5370</v>
      </c>
      <c r="E2775" s="651" t="s">
        <v>3833</v>
      </c>
      <c r="F2775" s="652" t="s">
        <v>4174</v>
      </c>
    </row>
    <row r="2776" spans="2:6" x14ac:dyDescent="0.2">
      <c r="B2776" s="665">
        <v>5</v>
      </c>
      <c r="C2776" s="656" t="s">
        <v>2695</v>
      </c>
      <c r="D2776" s="657" t="s">
        <v>4346</v>
      </c>
      <c r="E2776" s="651" t="s">
        <v>3833</v>
      </c>
      <c r="F2776" s="652" t="s">
        <v>4174</v>
      </c>
    </row>
    <row r="2777" spans="2:6" x14ac:dyDescent="0.2">
      <c r="B2777" s="665">
        <v>5</v>
      </c>
      <c r="C2777" s="656" t="s">
        <v>2696</v>
      </c>
      <c r="D2777" s="657" t="s">
        <v>6035</v>
      </c>
      <c r="E2777" s="651" t="s">
        <v>3833</v>
      </c>
      <c r="F2777" s="652" t="s">
        <v>4174</v>
      </c>
    </row>
    <row r="2778" spans="2:6" x14ac:dyDescent="0.2">
      <c r="B2778" s="665">
        <v>5</v>
      </c>
      <c r="C2778" s="656" t="s">
        <v>2697</v>
      </c>
      <c r="D2778" s="657" t="s">
        <v>6036</v>
      </c>
      <c r="E2778" s="651" t="s">
        <v>3833</v>
      </c>
      <c r="F2778" s="652" t="s">
        <v>4174</v>
      </c>
    </row>
    <row r="2779" spans="2:6" x14ac:dyDescent="0.2">
      <c r="B2779" s="665">
        <v>5</v>
      </c>
      <c r="C2779" s="656" t="s">
        <v>2698</v>
      </c>
      <c r="D2779" s="657" t="s">
        <v>4588</v>
      </c>
      <c r="E2779" s="651" t="s">
        <v>3833</v>
      </c>
      <c r="F2779" s="652" t="s">
        <v>4174</v>
      </c>
    </row>
    <row r="2780" spans="2:6" x14ac:dyDescent="0.2">
      <c r="B2780" s="665">
        <v>5</v>
      </c>
      <c r="C2780" s="656" t="s">
        <v>2699</v>
      </c>
      <c r="D2780" s="657" t="s">
        <v>4493</v>
      </c>
      <c r="E2780" s="651" t="s">
        <v>3833</v>
      </c>
      <c r="F2780" s="652" t="s">
        <v>3834</v>
      </c>
    </row>
    <row r="2781" spans="2:6" x14ac:dyDescent="0.2">
      <c r="B2781" s="665">
        <v>5</v>
      </c>
      <c r="C2781" s="656" t="s">
        <v>2700</v>
      </c>
      <c r="D2781" s="657" t="s">
        <v>4980</v>
      </c>
      <c r="E2781" s="651" t="s">
        <v>3833</v>
      </c>
      <c r="F2781" s="652" t="s">
        <v>3834</v>
      </c>
    </row>
    <row r="2782" spans="2:6" x14ac:dyDescent="0.2">
      <c r="B2782" s="665">
        <v>5</v>
      </c>
      <c r="C2782" s="656" t="s">
        <v>819</v>
      </c>
      <c r="D2782" s="657" t="s">
        <v>3963</v>
      </c>
      <c r="E2782" s="651" t="s">
        <v>3837</v>
      </c>
      <c r="F2782" s="652" t="s">
        <v>4174</v>
      </c>
    </row>
    <row r="2783" spans="2:6" x14ac:dyDescent="0.2">
      <c r="B2783" s="665">
        <v>5</v>
      </c>
      <c r="C2783" s="656" t="s">
        <v>821</v>
      </c>
      <c r="D2783" s="657" t="s">
        <v>3997</v>
      </c>
      <c r="E2783" s="651" t="s">
        <v>3837</v>
      </c>
      <c r="F2783" s="652" t="s">
        <v>3998</v>
      </c>
    </row>
    <row r="2784" spans="2:6" x14ac:dyDescent="0.2">
      <c r="B2784" s="665">
        <v>5</v>
      </c>
      <c r="C2784" s="656" t="s">
        <v>2701</v>
      </c>
      <c r="D2784" s="657" t="s">
        <v>6037</v>
      </c>
      <c r="E2784" s="651" t="s">
        <v>3833</v>
      </c>
      <c r="F2784" s="652" t="s">
        <v>4747</v>
      </c>
    </row>
    <row r="2785" spans="2:6" x14ac:dyDescent="0.2">
      <c r="B2785" s="665">
        <v>5</v>
      </c>
      <c r="C2785" s="656" t="s">
        <v>2702</v>
      </c>
      <c r="D2785" s="657" t="s">
        <v>6038</v>
      </c>
      <c r="E2785" s="651" t="s">
        <v>3833</v>
      </c>
      <c r="F2785" s="652" t="s">
        <v>4747</v>
      </c>
    </row>
    <row r="2786" spans="2:6" x14ac:dyDescent="0.2">
      <c r="B2786" s="665">
        <v>5</v>
      </c>
      <c r="C2786" s="656" t="s">
        <v>2703</v>
      </c>
      <c r="D2786" s="657" t="s">
        <v>6039</v>
      </c>
      <c r="E2786" s="651" t="s">
        <v>3833</v>
      </c>
      <c r="F2786" s="652" t="s">
        <v>4747</v>
      </c>
    </row>
    <row r="2787" spans="2:6" x14ac:dyDescent="0.2">
      <c r="B2787" s="665">
        <v>5</v>
      </c>
      <c r="C2787" s="656" t="s">
        <v>2704</v>
      </c>
      <c r="D2787" s="657" t="s">
        <v>6040</v>
      </c>
      <c r="E2787" s="651" t="s">
        <v>3833</v>
      </c>
      <c r="F2787" s="652" t="s">
        <v>4747</v>
      </c>
    </row>
    <row r="2788" spans="2:6" x14ac:dyDescent="0.2">
      <c r="B2788" s="665">
        <v>5</v>
      </c>
      <c r="C2788" s="656" t="s">
        <v>2705</v>
      </c>
      <c r="D2788" s="657" t="s">
        <v>4283</v>
      </c>
      <c r="E2788" s="651" t="s">
        <v>3833</v>
      </c>
      <c r="F2788" s="652" t="s">
        <v>5157</v>
      </c>
    </row>
    <row r="2789" spans="2:6" x14ac:dyDescent="0.2">
      <c r="B2789" s="665">
        <v>5</v>
      </c>
      <c r="C2789" s="656" t="s">
        <v>824</v>
      </c>
      <c r="D2789" s="657" t="s">
        <v>2983</v>
      </c>
      <c r="E2789" s="651" t="s">
        <v>3837</v>
      </c>
      <c r="F2789" s="652" t="s">
        <v>4793</v>
      </c>
    </row>
    <row r="2790" spans="2:6" x14ac:dyDescent="0.2">
      <c r="B2790" s="665">
        <v>5</v>
      </c>
      <c r="C2790" s="656" t="s">
        <v>2706</v>
      </c>
      <c r="D2790" s="657" t="s">
        <v>6041</v>
      </c>
      <c r="E2790" s="651" t="s">
        <v>3833</v>
      </c>
      <c r="F2790" s="652" t="s">
        <v>4043</v>
      </c>
    </row>
    <row r="2791" spans="2:6" x14ac:dyDescent="0.2">
      <c r="B2791" s="665">
        <v>5</v>
      </c>
      <c r="C2791" s="656" t="s">
        <v>2707</v>
      </c>
      <c r="D2791" s="657" t="s">
        <v>6042</v>
      </c>
      <c r="E2791" s="651" t="s">
        <v>3833</v>
      </c>
      <c r="F2791" s="652" t="s">
        <v>4043</v>
      </c>
    </row>
    <row r="2792" spans="2:6" x14ac:dyDescent="0.2">
      <c r="B2792" s="665">
        <v>5</v>
      </c>
      <c r="C2792" s="656" t="s">
        <v>2708</v>
      </c>
      <c r="D2792" s="657" t="s">
        <v>4957</v>
      </c>
      <c r="E2792" s="651" t="s">
        <v>3833</v>
      </c>
      <c r="F2792" s="652" t="s">
        <v>4238</v>
      </c>
    </row>
    <row r="2793" spans="2:6" x14ac:dyDescent="0.2">
      <c r="B2793" s="665">
        <v>5</v>
      </c>
      <c r="C2793" s="656" t="s">
        <v>2709</v>
      </c>
      <c r="D2793" s="657" t="s">
        <v>4927</v>
      </c>
      <c r="E2793" s="651" t="s">
        <v>3833</v>
      </c>
      <c r="F2793" s="652" t="s">
        <v>4238</v>
      </c>
    </row>
    <row r="2794" spans="2:6" x14ac:dyDescent="0.2">
      <c r="B2794" s="665">
        <v>5</v>
      </c>
      <c r="C2794" s="656" t="s">
        <v>2710</v>
      </c>
      <c r="D2794" s="657" t="s">
        <v>6043</v>
      </c>
      <c r="E2794" s="651" t="s">
        <v>3833</v>
      </c>
      <c r="F2794" s="652" t="s">
        <v>4747</v>
      </c>
    </row>
    <row r="2795" spans="2:6" x14ac:dyDescent="0.2">
      <c r="B2795" s="665">
        <v>5</v>
      </c>
      <c r="C2795" s="656" t="s">
        <v>2711</v>
      </c>
      <c r="D2795" s="657" t="s">
        <v>5980</v>
      </c>
      <c r="E2795" s="651" t="s">
        <v>3833</v>
      </c>
      <c r="F2795" s="652" t="s">
        <v>4747</v>
      </c>
    </row>
    <row r="2796" spans="2:6" x14ac:dyDescent="0.2">
      <c r="B2796" s="665">
        <v>5</v>
      </c>
      <c r="C2796" s="656" t="s">
        <v>827</v>
      </c>
      <c r="D2796" s="657" t="s">
        <v>4347</v>
      </c>
      <c r="E2796" s="651" t="s">
        <v>3837</v>
      </c>
      <c r="F2796" s="652" t="s">
        <v>4988</v>
      </c>
    </row>
    <row r="2797" spans="2:6" x14ac:dyDescent="0.2">
      <c r="B2797" s="665">
        <v>5</v>
      </c>
      <c r="C2797" s="656" t="s">
        <v>2712</v>
      </c>
      <c r="D2797" s="657" t="s">
        <v>4459</v>
      </c>
      <c r="E2797" s="651" t="s">
        <v>3841</v>
      </c>
      <c r="F2797" s="652" t="s">
        <v>3834</v>
      </c>
    </row>
    <row r="2798" spans="2:6" x14ac:dyDescent="0.2">
      <c r="B2798" s="665">
        <v>5</v>
      </c>
      <c r="C2798" s="656" t="s">
        <v>2713</v>
      </c>
      <c r="D2798" s="657" t="s">
        <v>5530</v>
      </c>
      <c r="E2798" s="651" t="s">
        <v>3833</v>
      </c>
      <c r="F2798" s="652" t="s">
        <v>4750</v>
      </c>
    </row>
    <row r="2799" spans="2:6" x14ac:dyDescent="0.2">
      <c r="B2799" s="665">
        <v>5</v>
      </c>
      <c r="C2799" s="656" t="s">
        <v>2714</v>
      </c>
      <c r="D2799" s="657" t="s">
        <v>5441</v>
      </c>
      <c r="E2799" s="651" t="s">
        <v>3833</v>
      </c>
      <c r="F2799" s="652" t="s">
        <v>4750</v>
      </c>
    </row>
    <row r="2800" spans="2:6" x14ac:dyDescent="0.2">
      <c r="B2800" s="665">
        <v>5</v>
      </c>
      <c r="C2800" s="656" t="s">
        <v>2715</v>
      </c>
      <c r="D2800" s="657" t="s">
        <v>6044</v>
      </c>
      <c r="E2800" s="651" t="s">
        <v>3833</v>
      </c>
      <c r="F2800" s="652" t="s">
        <v>3952</v>
      </c>
    </row>
    <row r="2801" spans="2:6" x14ac:dyDescent="0.2">
      <c r="B2801" s="665">
        <v>5</v>
      </c>
      <c r="C2801" s="656" t="s">
        <v>829</v>
      </c>
      <c r="D2801" s="657" t="s">
        <v>2993</v>
      </c>
      <c r="E2801" s="651" t="s">
        <v>3837</v>
      </c>
      <c r="F2801" s="652" t="s">
        <v>4441</v>
      </c>
    </row>
    <row r="2802" spans="2:6" x14ac:dyDescent="0.2">
      <c r="B2802" s="665">
        <v>5</v>
      </c>
      <c r="C2802" s="656" t="s">
        <v>2716</v>
      </c>
      <c r="D2802" s="657" t="s">
        <v>4462</v>
      </c>
      <c r="E2802" s="651" t="s">
        <v>3841</v>
      </c>
      <c r="F2802" s="652" t="s">
        <v>4373</v>
      </c>
    </row>
    <row r="2803" spans="2:6" x14ac:dyDescent="0.2">
      <c r="B2803" s="665">
        <v>5</v>
      </c>
      <c r="C2803" s="656" t="s">
        <v>2717</v>
      </c>
      <c r="D2803" s="657" t="s">
        <v>5272</v>
      </c>
      <c r="E2803" s="651" t="s">
        <v>3833</v>
      </c>
      <c r="F2803" s="652" t="s">
        <v>3855</v>
      </c>
    </row>
    <row r="2804" spans="2:6" x14ac:dyDescent="0.2">
      <c r="B2804" s="665">
        <v>5</v>
      </c>
      <c r="C2804" s="656" t="s">
        <v>2718</v>
      </c>
      <c r="D2804" s="657" t="s">
        <v>5025</v>
      </c>
      <c r="E2804" s="651" t="s">
        <v>3833</v>
      </c>
      <c r="F2804" s="652" t="s">
        <v>4750</v>
      </c>
    </row>
    <row r="2805" spans="2:6" x14ac:dyDescent="0.2">
      <c r="B2805" s="665">
        <v>5</v>
      </c>
      <c r="C2805" s="656" t="s">
        <v>2719</v>
      </c>
      <c r="D2805" s="657" t="s">
        <v>6045</v>
      </c>
      <c r="E2805" s="651" t="s">
        <v>3833</v>
      </c>
      <c r="F2805" s="652" t="s">
        <v>4750</v>
      </c>
    </row>
    <row r="2806" spans="2:6" x14ac:dyDescent="0.2">
      <c r="B2806" s="665">
        <v>5</v>
      </c>
      <c r="C2806" s="656" t="s">
        <v>2720</v>
      </c>
      <c r="D2806" s="657" t="s">
        <v>6046</v>
      </c>
      <c r="E2806" s="651" t="s">
        <v>3833</v>
      </c>
      <c r="F2806" s="652" t="s">
        <v>4750</v>
      </c>
    </row>
    <row r="2807" spans="2:6" x14ac:dyDescent="0.2">
      <c r="B2807" s="665">
        <v>5</v>
      </c>
      <c r="C2807" s="656" t="s">
        <v>2721</v>
      </c>
      <c r="D2807" s="657" t="s">
        <v>6047</v>
      </c>
      <c r="E2807" s="651" t="s">
        <v>3833</v>
      </c>
      <c r="F2807" s="652" t="s">
        <v>4750</v>
      </c>
    </row>
    <row r="2808" spans="2:6" x14ac:dyDescent="0.2">
      <c r="B2808" s="665">
        <v>5</v>
      </c>
      <c r="C2808" s="656" t="s">
        <v>831</v>
      </c>
      <c r="D2808" s="657" t="s">
        <v>3010</v>
      </c>
      <c r="E2808" s="651" t="s">
        <v>3837</v>
      </c>
      <c r="F2808" s="652" t="s">
        <v>4533</v>
      </c>
    </row>
    <row r="2809" spans="2:6" x14ac:dyDescent="0.2">
      <c r="B2809" s="665">
        <v>5</v>
      </c>
      <c r="C2809" s="656" t="s">
        <v>833</v>
      </c>
      <c r="D2809" s="657" t="s">
        <v>4466</v>
      </c>
      <c r="E2809" s="651" t="s">
        <v>3837</v>
      </c>
      <c r="F2809" s="652" t="s">
        <v>5658</v>
      </c>
    </row>
    <row r="2810" spans="2:6" x14ac:dyDescent="0.2">
      <c r="B2810" s="665">
        <v>5</v>
      </c>
      <c r="C2810" s="656" t="s">
        <v>2722</v>
      </c>
      <c r="D2810" s="657" t="s">
        <v>6048</v>
      </c>
      <c r="E2810" s="651" t="s">
        <v>3833</v>
      </c>
      <c r="F2810" s="652" t="s">
        <v>4151</v>
      </c>
    </row>
    <row r="2811" spans="2:6" x14ac:dyDescent="0.2">
      <c r="B2811" s="665">
        <v>5</v>
      </c>
      <c r="C2811" s="656" t="s">
        <v>2723</v>
      </c>
      <c r="D2811" s="657" t="s">
        <v>6049</v>
      </c>
      <c r="E2811" s="651" t="s">
        <v>3833</v>
      </c>
      <c r="F2811" s="652" t="s">
        <v>3942</v>
      </c>
    </row>
    <row r="2812" spans="2:6" x14ac:dyDescent="0.2">
      <c r="B2812" s="665">
        <v>5</v>
      </c>
      <c r="C2812" s="656" t="s">
        <v>2724</v>
      </c>
      <c r="D2812" s="657" t="s">
        <v>4995</v>
      </c>
      <c r="E2812" s="651" t="s">
        <v>3833</v>
      </c>
      <c r="F2812" s="652" t="s">
        <v>4001</v>
      </c>
    </row>
    <row r="2813" spans="2:6" x14ac:dyDescent="0.2">
      <c r="B2813" s="665">
        <v>5</v>
      </c>
      <c r="C2813" s="656" t="s">
        <v>2725</v>
      </c>
      <c r="D2813" s="657" t="s">
        <v>4979</v>
      </c>
      <c r="E2813" s="651" t="s">
        <v>3833</v>
      </c>
      <c r="F2813" s="652" t="s">
        <v>4238</v>
      </c>
    </row>
    <row r="2814" spans="2:6" x14ac:dyDescent="0.2">
      <c r="B2814" s="665">
        <v>5</v>
      </c>
      <c r="C2814" s="656" t="s">
        <v>835</v>
      </c>
      <c r="D2814" s="657" t="s">
        <v>4386</v>
      </c>
      <c r="E2814" s="651" t="s">
        <v>3837</v>
      </c>
      <c r="F2814" s="652" t="s">
        <v>4238</v>
      </c>
    </row>
    <row r="2815" spans="2:6" x14ac:dyDescent="0.2">
      <c r="B2815" s="665">
        <v>5</v>
      </c>
      <c r="C2815" s="656" t="s">
        <v>2726</v>
      </c>
      <c r="D2815" s="657" t="s">
        <v>6050</v>
      </c>
      <c r="E2815" s="651" t="s">
        <v>3833</v>
      </c>
      <c r="F2815" s="652" t="s">
        <v>4533</v>
      </c>
    </row>
    <row r="2816" spans="2:6" x14ac:dyDescent="0.2">
      <c r="B2816" s="665">
        <v>5</v>
      </c>
      <c r="C2816" s="656" t="s">
        <v>837</v>
      </c>
      <c r="D2816" s="657" t="s">
        <v>4470</v>
      </c>
      <c r="E2816" s="651" t="s">
        <v>3837</v>
      </c>
      <c r="F2816" s="652" t="s">
        <v>4436</v>
      </c>
    </row>
    <row r="2817" spans="2:6" x14ac:dyDescent="0.2">
      <c r="B2817" s="665">
        <v>5</v>
      </c>
      <c r="C2817" s="656" t="s">
        <v>839</v>
      </c>
      <c r="D2817" s="657" t="s">
        <v>2971</v>
      </c>
      <c r="E2817" s="651" t="s">
        <v>3837</v>
      </c>
      <c r="F2817" s="652" t="s">
        <v>4180</v>
      </c>
    </row>
    <row r="2818" spans="2:6" x14ac:dyDescent="0.2">
      <c r="B2818" s="665">
        <v>5</v>
      </c>
      <c r="C2818" s="656" t="s">
        <v>2727</v>
      </c>
      <c r="D2818" s="657" t="s">
        <v>5324</v>
      </c>
      <c r="E2818" s="651" t="s">
        <v>3833</v>
      </c>
      <c r="F2818" s="652" t="s">
        <v>4750</v>
      </c>
    </row>
    <row r="2819" spans="2:6" x14ac:dyDescent="0.2">
      <c r="B2819" s="665">
        <v>5</v>
      </c>
      <c r="C2819" s="656" t="s">
        <v>2728</v>
      </c>
      <c r="D2819" s="657" t="s">
        <v>5323</v>
      </c>
      <c r="E2819" s="651" t="s">
        <v>3833</v>
      </c>
      <c r="F2819" s="652" t="s">
        <v>4750</v>
      </c>
    </row>
    <row r="2820" spans="2:6" x14ac:dyDescent="0.2">
      <c r="B2820" s="665">
        <v>5</v>
      </c>
      <c r="C2820" s="656" t="s">
        <v>841</v>
      </c>
      <c r="D2820" s="657" t="s">
        <v>4474</v>
      </c>
      <c r="E2820" s="651" t="s">
        <v>3837</v>
      </c>
      <c r="F2820" s="652" t="s">
        <v>4750</v>
      </c>
    </row>
    <row r="2821" spans="2:6" x14ac:dyDescent="0.2">
      <c r="B2821" s="665">
        <v>5</v>
      </c>
      <c r="C2821" s="656" t="s">
        <v>843</v>
      </c>
      <c r="D2821" s="657" t="s">
        <v>4476</v>
      </c>
      <c r="E2821" s="651" t="s">
        <v>3837</v>
      </c>
      <c r="F2821" s="652" t="s">
        <v>4750</v>
      </c>
    </row>
    <row r="2822" spans="2:6" x14ac:dyDescent="0.2">
      <c r="B2822" s="665">
        <v>5</v>
      </c>
      <c r="C2822" s="656" t="s">
        <v>2729</v>
      </c>
      <c r="D2822" s="657" t="s">
        <v>6051</v>
      </c>
      <c r="E2822" s="651" t="s">
        <v>3833</v>
      </c>
      <c r="F2822" s="652" t="s">
        <v>3834</v>
      </c>
    </row>
    <row r="2823" spans="2:6" x14ac:dyDescent="0.2">
      <c r="B2823" s="665">
        <v>5</v>
      </c>
      <c r="C2823" s="656" t="s">
        <v>2730</v>
      </c>
      <c r="D2823" s="657" t="s">
        <v>3945</v>
      </c>
      <c r="E2823" s="651" t="s">
        <v>3833</v>
      </c>
      <c r="F2823" s="652" t="s">
        <v>4571</v>
      </c>
    </row>
    <row r="2824" spans="2:6" x14ac:dyDescent="0.2">
      <c r="B2824" s="665">
        <v>5</v>
      </c>
      <c r="C2824" s="656" t="s">
        <v>2731</v>
      </c>
      <c r="D2824" s="657" t="s">
        <v>6052</v>
      </c>
      <c r="E2824" s="651" t="s">
        <v>3833</v>
      </c>
      <c r="F2824" s="652" t="s">
        <v>5658</v>
      </c>
    </row>
    <row r="2825" spans="2:6" x14ac:dyDescent="0.2">
      <c r="B2825" s="665">
        <v>5</v>
      </c>
      <c r="C2825" s="656" t="s">
        <v>2732</v>
      </c>
      <c r="D2825" s="657" t="s">
        <v>6053</v>
      </c>
      <c r="E2825" s="651" t="s">
        <v>3833</v>
      </c>
      <c r="F2825" s="652" t="s">
        <v>5137</v>
      </c>
    </row>
    <row r="2826" spans="2:6" x14ac:dyDescent="0.2">
      <c r="B2826" s="665">
        <v>5</v>
      </c>
      <c r="C2826" s="656" t="s">
        <v>2733</v>
      </c>
      <c r="D2826" s="657" t="s">
        <v>5281</v>
      </c>
      <c r="E2826" s="651" t="s">
        <v>3833</v>
      </c>
      <c r="F2826" s="652" t="s">
        <v>4941</v>
      </c>
    </row>
    <row r="2827" spans="2:6" x14ac:dyDescent="0.2">
      <c r="B2827" s="665">
        <v>5</v>
      </c>
      <c r="C2827" s="656" t="s">
        <v>845</v>
      </c>
      <c r="D2827" s="657" t="s">
        <v>4253</v>
      </c>
      <c r="E2827" s="651" t="s">
        <v>3837</v>
      </c>
      <c r="F2827" s="652" t="s">
        <v>4941</v>
      </c>
    </row>
    <row r="2828" spans="2:6" x14ac:dyDescent="0.2">
      <c r="B2828" s="665">
        <v>5</v>
      </c>
      <c r="C2828" s="656" t="s">
        <v>2734</v>
      </c>
      <c r="D2828" s="657" t="s">
        <v>6054</v>
      </c>
      <c r="E2828" s="651" t="s">
        <v>3833</v>
      </c>
      <c r="F2828" s="652" t="s">
        <v>3904</v>
      </c>
    </row>
    <row r="2829" spans="2:6" x14ac:dyDescent="0.2">
      <c r="B2829" s="665">
        <v>5</v>
      </c>
      <c r="C2829" s="656" t="s">
        <v>2735</v>
      </c>
      <c r="D2829" s="657" t="s">
        <v>6055</v>
      </c>
      <c r="E2829" s="651" t="s">
        <v>3833</v>
      </c>
      <c r="F2829" s="652" t="s">
        <v>4151</v>
      </c>
    </row>
    <row r="2830" spans="2:6" x14ac:dyDescent="0.2">
      <c r="B2830" s="665">
        <v>5</v>
      </c>
      <c r="C2830" s="656" t="s">
        <v>2736</v>
      </c>
      <c r="D2830" s="657" t="s">
        <v>6056</v>
      </c>
      <c r="E2830" s="651" t="s">
        <v>3833</v>
      </c>
      <c r="F2830" s="652" t="s">
        <v>4151</v>
      </c>
    </row>
    <row r="2831" spans="2:6" x14ac:dyDescent="0.2">
      <c r="B2831" s="665">
        <v>5</v>
      </c>
      <c r="C2831" s="656" t="s">
        <v>2737</v>
      </c>
      <c r="D2831" s="657" t="s">
        <v>6057</v>
      </c>
      <c r="E2831" s="651" t="s">
        <v>3833</v>
      </c>
      <c r="F2831" s="652" t="s">
        <v>4151</v>
      </c>
    </row>
    <row r="2832" spans="2:6" x14ac:dyDescent="0.2">
      <c r="B2832" s="665">
        <v>5</v>
      </c>
      <c r="C2832" s="656" t="s">
        <v>2738</v>
      </c>
      <c r="D2832" s="657" t="s">
        <v>5129</v>
      </c>
      <c r="E2832" s="651" t="s">
        <v>3833</v>
      </c>
      <c r="F2832" s="652" t="s">
        <v>4533</v>
      </c>
    </row>
    <row r="2833" spans="2:6" x14ac:dyDescent="0.2">
      <c r="B2833" s="665">
        <v>5</v>
      </c>
      <c r="C2833" s="656" t="s">
        <v>2739</v>
      </c>
      <c r="D2833" s="657" t="s">
        <v>5231</v>
      </c>
      <c r="E2833" s="651" t="s">
        <v>3833</v>
      </c>
      <c r="F2833" s="652" t="s">
        <v>4060</v>
      </c>
    </row>
    <row r="2834" spans="2:6" x14ac:dyDescent="0.2">
      <c r="B2834" s="665">
        <v>5</v>
      </c>
      <c r="C2834" s="656" t="s">
        <v>2740</v>
      </c>
      <c r="D2834" s="657" t="s">
        <v>5201</v>
      </c>
      <c r="E2834" s="651" t="s">
        <v>3833</v>
      </c>
      <c r="F2834" s="652" t="s">
        <v>4458</v>
      </c>
    </row>
    <row r="2835" spans="2:6" x14ac:dyDescent="0.2">
      <c r="B2835" s="665">
        <v>5</v>
      </c>
      <c r="C2835" s="656" t="s">
        <v>2741</v>
      </c>
      <c r="D2835" s="657" t="s">
        <v>3940</v>
      </c>
      <c r="E2835" s="651" t="s">
        <v>3833</v>
      </c>
      <c r="F2835" s="652" t="s">
        <v>3839</v>
      </c>
    </row>
    <row r="2836" spans="2:6" x14ac:dyDescent="0.2">
      <c r="B2836" s="665">
        <v>5</v>
      </c>
      <c r="C2836" s="656" t="s">
        <v>2742</v>
      </c>
      <c r="D2836" s="657" t="s">
        <v>6058</v>
      </c>
      <c r="E2836" s="651" t="s">
        <v>3833</v>
      </c>
      <c r="F2836" s="652" t="s">
        <v>3860</v>
      </c>
    </row>
    <row r="2837" spans="2:6" x14ac:dyDescent="0.2">
      <c r="B2837" s="665">
        <v>5</v>
      </c>
      <c r="C2837" s="656" t="s">
        <v>2743</v>
      </c>
      <c r="D2837" s="657" t="s">
        <v>6059</v>
      </c>
      <c r="E2837" s="651" t="s">
        <v>3833</v>
      </c>
      <c r="F2837" s="652" t="s">
        <v>4151</v>
      </c>
    </row>
    <row r="2838" spans="2:6" x14ac:dyDescent="0.2">
      <c r="B2838" s="665">
        <v>5</v>
      </c>
      <c r="C2838" s="656" t="s">
        <v>2744</v>
      </c>
      <c r="D2838" s="657" t="s">
        <v>6060</v>
      </c>
      <c r="E2838" s="651" t="s">
        <v>3833</v>
      </c>
      <c r="F2838" s="652" t="s">
        <v>4151</v>
      </c>
    </row>
    <row r="2839" spans="2:6" x14ac:dyDescent="0.2">
      <c r="B2839" s="665">
        <v>5</v>
      </c>
      <c r="C2839" s="656" t="s">
        <v>2745</v>
      </c>
      <c r="D2839" s="657" t="s">
        <v>6061</v>
      </c>
      <c r="E2839" s="651" t="s">
        <v>3833</v>
      </c>
      <c r="F2839" s="652" t="s">
        <v>4019</v>
      </c>
    </row>
    <row r="2840" spans="2:6" x14ac:dyDescent="0.2">
      <c r="B2840" s="665">
        <v>5</v>
      </c>
      <c r="C2840" s="656" t="s">
        <v>2746</v>
      </c>
      <c r="D2840" s="657" t="s">
        <v>5130</v>
      </c>
      <c r="E2840" s="651" t="s">
        <v>3833</v>
      </c>
      <c r="F2840" s="652" t="s">
        <v>5131</v>
      </c>
    </row>
    <row r="2841" spans="2:6" x14ac:dyDescent="0.2">
      <c r="B2841" s="665">
        <v>5</v>
      </c>
      <c r="C2841" s="656" t="s">
        <v>2747</v>
      </c>
      <c r="D2841" s="657" t="s">
        <v>5160</v>
      </c>
      <c r="E2841" s="651" t="s">
        <v>3833</v>
      </c>
      <c r="F2841" s="652" t="s">
        <v>5157</v>
      </c>
    </row>
    <row r="2842" spans="2:6" x14ac:dyDescent="0.2">
      <c r="B2842" s="665">
        <v>5</v>
      </c>
      <c r="C2842" s="656" t="s">
        <v>2748</v>
      </c>
      <c r="D2842" s="657" t="s">
        <v>6062</v>
      </c>
      <c r="E2842" s="651" t="s">
        <v>3833</v>
      </c>
      <c r="F2842" s="652" t="s">
        <v>5058</v>
      </c>
    </row>
    <row r="2843" spans="2:6" x14ac:dyDescent="0.2">
      <c r="B2843" s="665">
        <v>5</v>
      </c>
      <c r="C2843" s="656" t="s">
        <v>2749</v>
      </c>
      <c r="D2843" s="657" t="s">
        <v>6063</v>
      </c>
      <c r="E2843" s="651" t="s">
        <v>3833</v>
      </c>
      <c r="F2843" s="652" t="s">
        <v>4698</v>
      </c>
    </row>
    <row r="2844" spans="2:6" x14ac:dyDescent="0.2">
      <c r="B2844" s="665">
        <v>5</v>
      </c>
      <c r="C2844" s="656" t="s">
        <v>2750</v>
      </c>
      <c r="D2844" s="657" t="s">
        <v>6064</v>
      </c>
      <c r="E2844" s="651" t="s">
        <v>3833</v>
      </c>
      <c r="F2844" s="652" t="s">
        <v>4481</v>
      </c>
    </row>
    <row r="2845" spans="2:6" x14ac:dyDescent="0.2">
      <c r="B2845" s="665">
        <v>5</v>
      </c>
      <c r="C2845" s="656" t="s">
        <v>2751</v>
      </c>
      <c r="D2845" s="657" t="s">
        <v>6065</v>
      </c>
      <c r="E2845" s="651" t="s">
        <v>3833</v>
      </c>
      <c r="F2845" s="652" t="s">
        <v>4533</v>
      </c>
    </row>
    <row r="2846" spans="2:6" x14ac:dyDescent="0.2">
      <c r="B2846" s="665">
        <v>5</v>
      </c>
      <c r="C2846" s="656" t="s">
        <v>2752</v>
      </c>
      <c r="D2846" s="657" t="s">
        <v>6066</v>
      </c>
      <c r="E2846" s="651" t="s">
        <v>3833</v>
      </c>
      <c r="F2846" s="652" t="s">
        <v>4203</v>
      </c>
    </row>
    <row r="2847" spans="2:6" x14ac:dyDescent="0.2">
      <c r="B2847" s="665">
        <v>5</v>
      </c>
      <c r="C2847" s="656" t="s">
        <v>2753</v>
      </c>
      <c r="D2847" s="657" t="s">
        <v>4423</v>
      </c>
      <c r="E2847" s="651" t="s">
        <v>3833</v>
      </c>
      <c r="F2847" s="652" t="s">
        <v>5658</v>
      </c>
    </row>
    <row r="2848" spans="2:6" x14ac:dyDescent="0.2">
      <c r="B2848" s="665">
        <v>5</v>
      </c>
      <c r="C2848" s="656" t="s">
        <v>2754</v>
      </c>
      <c r="D2848" s="657" t="s">
        <v>6067</v>
      </c>
      <c r="E2848" s="651" t="s">
        <v>3833</v>
      </c>
      <c r="F2848" s="652" t="s">
        <v>3919</v>
      </c>
    </row>
    <row r="2849" spans="2:6" x14ac:dyDescent="0.2">
      <c r="B2849" s="665">
        <v>5</v>
      </c>
      <c r="C2849" s="656" t="s">
        <v>2755</v>
      </c>
      <c r="D2849" s="657" t="s">
        <v>4365</v>
      </c>
      <c r="E2849" s="651" t="s">
        <v>3833</v>
      </c>
      <c r="F2849" s="652" t="s">
        <v>5658</v>
      </c>
    </row>
    <row r="2850" spans="2:6" x14ac:dyDescent="0.2">
      <c r="B2850" s="665">
        <v>5</v>
      </c>
      <c r="C2850" s="656" t="s">
        <v>2756</v>
      </c>
      <c r="D2850" s="657" t="s">
        <v>5255</v>
      </c>
      <c r="E2850" s="651" t="s">
        <v>3833</v>
      </c>
      <c r="F2850" s="652" t="s">
        <v>5120</v>
      </c>
    </row>
    <row r="2851" spans="2:6" x14ac:dyDescent="0.2">
      <c r="B2851" s="665">
        <v>5</v>
      </c>
      <c r="C2851" s="656" t="s">
        <v>2757</v>
      </c>
      <c r="D2851" s="657" t="s">
        <v>4479</v>
      </c>
      <c r="E2851" s="651" t="s">
        <v>3841</v>
      </c>
      <c r="F2851" s="652" t="s">
        <v>4151</v>
      </c>
    </row>
    <row r="2852" spans="2:6" x14ac:dyDescent="0.2">
      <c r="B2852" s="665">
        <v>5</v>
      </c>
      <c r="C2852" s="656" t="s">
        <v>2758</v>
      </c>
      <c r="D2852" s="657" t="s">
        <v>6068</v>
      </c>
      <c r="E2852" s="651" t="s">
        <v>3833</v>
      </c>
      <c r="F2852" s="652" t="s">
        <v>4750</v>
      </c>
    </row>
    <row r="2853" spans="2:6" x14ac:dyDescent="0.2">
      <c r="B2853" s="665">
        <v>5</v>
      </c>
      <c r="C2853" s="656" t="s">
        <v>2759</v>
      </c>
      <c r="D2853" s="657" t="s">
        <v>5174</v>
      </c>
      <c r="E2853" s="651" t="s">
        <v>3833</v>
      </c>
      <c r="F2853" s="652" t="s">
        <v>4458</v>
      </c>
    </row>
    <row r="2854" spans="2:6" x14ac:dyDescent="0.2">
      <c r="B2854" s="665">
        <v>5</v>
      </c>
      <c r="C2854" s="656" t="s">
        <v>2760</v>
      </c>
      <c r="D2854" s="657" t="s">
        <v>4695</v>
      </c>
      <c r="E2854" s="651" t="s">
        <v>3833</v>
      </c>
      <c r="F2854" s="652" t="s">
        <v>4603</v>
      </c>
    </row>
    <row r="2855" spans="2:6" x14ac:dyDescent="0.2">
      <c r="B2855" s="665">
        <v>5</v>
      </c>
      <c r="C2855" s="656" t="s">
        <v>2761</v>
      </c>
      <c r="D2855" s="657" t="s">
        <v>6069</v>
      </c>
      <c r="E2855" s="651" t="s">
        <v>3833</v>
      </c>
      <c r="F2855" s="652" t="s">
        <v>4568</v>
      </c>
    </row>
    <row r="2856" spans="2:6" x14ac:dyDescent="0.2">
      <c r="B2856" s="665">
        <v>5</v>
      </c>
      <c r="C2856" s="656" t="s">
        <v>847</v>
      </c>
      <c r="D2856" s="657" t="s">
        <v>4482</v>
      </c>
      <c r="E2856" s="651" t="s">
        <v>3837</v>
      </c>
      <c r="F2856" s="652" t="s">
        <v>5157</v>
      </c>
    </row>
    <row r="2857" spans="2:6" x14ac:dyDescent="0.2">
      <c r="B2857" s="665">
        <v>5</v>
      </c>
      <c r="C2857" s="656" t="s">
        <v>2762</v>
      </c>
      <c r="D2857" s="657" t="s">
        <v>6070</v>
      </c>
      <c r="E2857" s="651" t="s">
        <v>3833</v>
      </c>
      <c r="F2857" s="652" t="s">
        <v>4698</v>
      </c>
    </row>
    <row r="2858" spans="2:6" x14ac:dyDescent="0.2">
      <c r="B2858" s="665">
        <v>5</v>
      </c>
      <c r="C2858" s="656" t="s">
        <v>2763</v>
      </c>
      <c r="D2858" s="657" t="s">
        <v>6071</v>
      </c>
      <c r="E2858" s="651" t="s">
        <v>3833</v>
      </c>
      <c r="F2858" s="652" t="s">
        <v>4698</v>
      </c>
    </row>
    <row r="2859" spans="2:6" x14ac:dyDescent="0.2">
      <c r="B2859" s="665">
        <v>5</v>
      </c>
      <c r="C2859" s="656" t="s">
        <v>2764</v>
      </c>
      <c r="D2859" s="657" t="s">
        <v>6072</v>
      </c>
      <c r="E2859" s="651" t="s">
        <v>3833</v>
      </c>
      <c r="F2859" s="652" t="s">
        <v>4698</v>
      </c>
    </row>
    <row r="2860" spans="2:6" x14ac:dyDescent="0.2">
      <c r="B2860" s="665">
        <v>5</v>
      </c>
      <c r="C2860" s="656" t="s">
        <v>2765</v>
      </c>
      <c r="D2860" s="657" t="s">
        <v>6073</v>
      </c>
      <c r="E2860" s="651" t="s">
        <v>3833</v>
      </c>
      <c r="F2860" s="652" t="s">
        <v>4750</v>
      </c>
    </row>
    <row r="2861" spans="2:6" x14ac:dyDescent="0.2">
      <c r="B2861" s="665">
        <v>5</v>
      </c>
      <c r="C2861" s="656" t="s">
        <v>2766</v>
      </c>
      <c r="D2861" s="657" t="s">
        <v>4780</v>
      </c>
      <c r="E2861" s="651" t="s">
        <v>3833</v>
      </c>
      <c r="F2861" s="652" t="s">
        <v>3937</v>
      </c>
    </row>
    <row r="2862" spans="2:6" x14ac:dyDescent="0.2">
      <c r="B2862" s="665">
        <v>5</v>
      </c>
      <c r="C2862" s="656" t="s">
        <v>2767</v>
      </c>
      <c r="D2862" s="657" t="s">
        <v>6074</v>
      </c>
      <c r="E2862" s="651" t="s">
        <v>3833</v>
      </c>
      <c r="F2862" s="652" t="s">
        <v>4373</v>
      </c>
    </row>
    <row r="2863" spans="2:6" x14ac:dyDescent="0.2">
      <c r="B2863" s="665">
        <v>5</v>
      </c>
      <c r="C2863" s="656" t="s">
        <v>2768</v>
      </c>
      <c r="D2863" s="657" t="s">
        <v>4903</v>
      </c>
      <c r="E2863" s="651" t="s">
        <v>3833</v>
      </c>
      <c r="F2863" s="652" t="s">
        <v>4517</v>
      </c>
    </row>
    <row r="2864" spans="2:6" x14ac:dyDescent="0.2">
      <c r="B2864" s="665">
        <v>5</v>
      </c>
      <c r="C2864" s="656" t="s">
        <v>2769</v>
      </c>
      <c r="D2864" s="657" t="s">
        <v>6075</v>
      </c>
      <c r="E2864" s="651" t="s">
        <v>3833</v>
      </c>
      <c r="F2864" s="652" t="s">
        <v>4616</v>
      </c>
    </row>
    <row r="2865" spans="2:6" x14ac:dyDescent="0.2">
      <c r="B2865" s="665">
        <v>5</v>
      </c>
      <c r="C2865" s="656" t="s">
        <v>2770</v>
      </c>
      <c r="D2865" s="657" t="s">
        <v>5477</v>
      </c>
      <c r="E2865" s="651" t="s">
        <v>3833</v>
      </c>
      <c r="F2865" s="652" t="s">
        <v>5120</v>
      </c>
    </row>
    <row r="2866" spans="2:6" x14ac:dyDescent="0.2">
      <c r="B2866" s="665">
        <v>5</v>
      </c>
      <c r="C2866" s="656" t="s">
        <v>2771</v>
      </c>
      <c r="D2866" s="657" t="s">
        <v>6076</v>
      </c>
      <c r="E2866" s="651" t="s">
        <v>3833</v>
      </c>
      <c r="F2866" s="652" t="s">
        <v>4720</v>
      </c>
    </row>
    <row r="2867" spans="2:6" x14ac:dyDescent="0.2">
      <c r="B2867" s="665">
        <v>5</v>
      </c>
      <c r="C2867" s="656" t="s">
        <v>2772</v>
      </c>
      <c r="D2867" s="657" t="s">
        <v>5086</v>
      </c>
      <c r="E2867" s="651" t="s">
        <v>3833</v>
      </c>
      <c r="F2867" s="652" t="s">
        <v>4373</v>
      </c>
    </row>
    <row r="2868" spans="2:6" x14ac:dyDescent="0.2">
      <c r="B2868" s="665">
        <v>5</v>
      </c>
      <c r="C2868" s="656" t="s">
        <v>2773</v>
      </c>
      <c r="D2868" s="657" t="s">
        <v>6077</v>
      </c>
      <c r="E2868" s="651" t="s">
        <v>3833</v>
      </c>
      <c r="F2868" s="652" t="s">
        <v>4373</v>
      </c>
    </row>
    <row r="2869" spans="2:6" x14ac:dyDescent="0.2">
      <c r="B2869" s="665">
        <v>5</v>
      </c>
      <c r="C2869" s="656" t="s">
        <v>2774</v>
      </c>
      <c r="D2869" s="657" t="s">
        <v>4969</v>
      </c>
      <c r="E2869" s="651" t="s">
        <v>3833</v>
      </c>
      <c r="F2869" s="652" t="s">
        <v>3962</v>
      </c>
    </row>
    <row r="2870" spans="2:6" x14ac:dyDescent="0.2">
      <c r="B2870" s="665">
        <v>5</v>
      </c>
      <c r="C2870" s="656" t="s">
        <v>2775</v>
      </c>
      <c r="D2870" s="657" t="s">
        <v>6078</v>
      </c>
      <c r="E2870" s="651" t="s">
        <v>3833</v>
      </c>
      <c r="F2870" s="652" t="s">
        <v>4043</v>
      </c>
    </row>
    <row r="2871" spans="2:6" x14ac:dyDescent="0.2">
      <c r="B2871" s="665">
        <v>5</v>
      </c>
      <c r="C2871" s="656" t="s">
        <v>2776</v>
      </c>
      <c r="D2871" s="657" t="s">
        <v>6079</v>
      </c>
      <c r="E2871" s="651" t="s">
        <v>3833</v>
      </c>
      <c r="F2871" s="652" t="s">
        <v>3950</v>
      </c>
    </row>
    <row r="2872" spans="2:6" x14ac:dyDescent="0.2">
      <c r="B2872" s="665">
        <v>5</v>
      </c>
      <c r="C2872" s="656" t="s">
        <v>850</v>
      </c>
      <c r="D2872" s="657" t="s">
        <v>4204</v>
      </c>
      <c r="E2872" s="651" t="s">
        <v>3837</v>
      </c>
      <c r="F2872" s="652" t="s">
        <v>4242</v>
      </c>
    </row>
    <row r="2873" spans="2:6" x14ac:dyDescent="0.2">
      <c r="B2873" s="665">
        <v>5</v>
      </c>
      <c r="C2873" s="656" t="s">
        <v>2777</v>
      </c>
      <c r="D2873" s="657" t="s">
        <v>5453</v>
      </c>
      <c r="E2873" s="651" t="s">
        <v>3833</v>
      </c>
      <c r="F2873" s="652" t="s">
        <v>4275</v>
      </c>
    </row>
    <row r="2874" spans="2:6" x14ac:dyDescent="0.2">
      <c r="B2874" s="665">
        <v>5</v>
      </c>
      <c r="C2874" s="656" t="s">
        <v>2778</v>
      </c>
      <c r="D2874" s="657" t="s">
        <v>5934</v>
      </c>
      <c r="E2874" s="651" t="s">
        <v>3833</v>
      </c>
      <c r="F2874" s="652" t="s">
        <v>5543</v>
      </c>
    </row>
    <row r="2875" spans="2:6" x14ac:dyDescent="0.2">
      <c r="B2875" s="665">
        <v>5</v>
      </c>
      <c r="C2875" s="656" t="s">
        <v>2779</v>
      </c>
      <c r="D2875" s="657" t="s">
        <v>5096</v>
      </c>
      <c r="E2875" s="651" t="s">
        <v>3833</v>
      </c>
      <c r="F2875" s="652" t="s">
        <v>4275</v>
      </c>
    </row>
    <row r="2876" spans="2:6" x14ac:dyDescent="0.2">
      <c r="B2876" s="665">
        <v>5</v>
      </c>
      <c r="C2876" s="656" t="s">
        <v>2780</v>
      </c>
      <c r="D2876" s="657" t="s">
        <v>5397</v>
      </c>
      <c r="E2876" s="651" t="s">
        <v>3833</v>
      </c>
      <c r="F2876" s="652" t="s">
        <v>4275</v>
      </c>
    </row>
    <row r="2877" spans="2:6" x14ac:dyDescent="0.2">
      <c r="B2877" s="665">
        <v>5</v>
      </c>
      <c r="C2877" s="656" t="s">
        <v>852</v>
      </c>
      <c r="D2877" s="657" t="s">
        <v>4377</v>
      </c>
      <c r="E2877" s="651" t="s">
        <v>3837</v>
      </c>
      <c r="F2877" s="652" t="s">
        <v>4747</v>
      </c>
    </row>
    <row r="2878" spans="2:6" x14ac:dyDescent="0.2">
      <c r="B2878" s="665">
        <v>5</v>
      </c>
      <c r="C2878" s="656" t="s">
        <v>2781</v>
      </c>
      <c r="D2878" s="657" t="s">
        <v>6080</v>
      </c>
      <c r="E2878" s="651" t="s">
        <v>3833</v>
      </c>
      <c r="F2878" s="652" t="s">
        <v>4275</v>
      </c>
    </row>
    <row r="2879" spans="2:6" x14ac:dyDescent="0.2">
      <c r="B2879" s="665">
        <v>5</v>
      </c>
      <c r="C2879" s="656" t="s">
        <v>2782</v>
      </c>
      <c r="D2879" s="657" t="s">
        <v>5334</v>
      </c>
      <c r="E2879" s="651" t="s">
        <v>3833</v>
      </c>
      <c r="F2879" s="652" t="s">
        <v>4275</v>
      </c>
    </row>
    <row r="2880" spans="2:6" x14ac:dyDescent="0.2">
      <c r="B2880" s="665">
        <v>5</v>
      </c>
      <c r="C2880" s="656" t="s">
        <v>2783</v>
      </c>
      <c r="D2880" s="657" t="s">
        <v>6081</v>
      </c>
      <c r="E2880" s="651" t="s">
        <v>3833</v>
      </c>
      <c r="F2880" s="652" t="s">
        <v>4720</v>
      </c>
    </row>
    <row r="2881" spans="2:6" x14ac:dyDescent="0.2">
      <c r="B2881" s="665">
        <v>5</v>
      </c>
      <c r="C2881" s="656" t="s">
        <v>2784</v>
      </c>
      <c r="D2881" s="657" t="s">
        <v>5419</v>
      </c>
      <c r="E2881" s="651" t="s">
        <v>3833</v>
      </c>
      <c r="F2881" s="652" t="s">
        <v>4024</v>
      </c>
    </row>
    <row r="2882" spans="2:6" x14ac:dyDescent="0.2">
      <c r="B2882" s="665">
        <v>5</v>
      </c>
      <c r="C2882" s="656" t="s">
        <v>2785</v>
      </c>
      <c r="D2882" s="657" t="s">
        <v>6082</v>
      </c>
      <c r="E2882" s="651" t="s">
        <v>3833</v>
      </c>
      <c r="F2882" s="652" t="s">
        <v>4174</v>
      </c>
    </row>
    <row r="2883" spans="2:6" x14ac:dyDescent="0.2">
      <c r="B2883" s="665">
        <v>5</v>
      </c>
      <c r="C2883" s="656" t="s">
        <v>2786</v>
      </c>
      <c r="D2883" s="657" t="s">
        <v>5388</v>
      </c>
      <c r="E2883" s="651" t="s">
        <v>3833</v>
      </c>
      <c r="F2883" s="652" t="s">
        <v>4174</v>
      </c>
    </row>
    <row r="2884" spans="2:6" x14ac:dyDescent="0.2">
      <c r="B2884" s="665">
        <v>5</v>
      </c>
      <c r="C2884" s="656" t="s">
        <v>2787</v>
      </c>
      <c r="D2884" s="657" t="s">
        <v>6083</v>
      </c>
      <c r="E2884" s="651" t="s">
        <v>3833</v>
      </c>
      <c r="F2884" s="652" t="s">
        <v>4720</v>
      </c>
    </row>
    <row r="2885" spans="2:6" x14ac:dyDescent="0.2">
      <c r="B2885" s="665">
        <v>5</v>
      </c>
      <c r="C2885" s="656" t="s">
        <v>2788</v>
      </c>
      <c r="D2885" s="657" t="s">
        <v>6084</v>
      </c>
      <c r="E2885" s="651" t="s">
        <v>3833</v>
      </c>
      <c r="F2885" s="652" t="s">
        <v>4174</v>
      </c>
    </row>
    <row r="2886" spans="2:6" x14ac:dyDescent="0.2">
      <c r="B2886" s="665">
        <v>5</v>
      </c>
      <c r="C2886" s="656" t="s">
        <v>2789</v>
      </c>
      <c r="D2886" s="657" t="s">
        <v>5550</v>
      </c>
      <c r="E2886" s="651" t="s">
        <v>3833</v>
      </c>
      <c r="F2886" s="652" t="s">
        <v>5120</v>
      </c>
    </row>
    <row r="2887" spans="2:6" x14ac:dyDescent="0.2">
      <c r="B2887" s="665">
        <v>5</v>
      </c>
      <c r="C2887" s="656" t="s">
        <v>2790</v>
      </c>
      <c r="D2887" s="657" t="s">
        <v>6085</v>
      </c>
      <c r="E2887" s="651" t="s">
        <v>3833</v>
      </c>
      <c r="F2887" s="652" t="s">
        <v>3995</v>
      </c>
    </row>
    <row r="2888" spans="2:6" x14ac:dyDescent="0.2">
      <c r="B2888" s="665">
        <v>5</v>
      </c>
      <c r="C2888" s="656" t="s">
        <v>2791</v>
      </c>
      <c r="D2888" s="657" t="s">
        <v>4910</v>
      </c>
      <c r="E2888" s="651" t="s">
        <v>3833</v>
      </c>
      <c r="F2888" s="652" t="s">
        <v>4060</v>
      </c>
    </row>
    <row r="2889" spans="2:6" x14ac:dyDescent="0.2">
      <c r="B2889" s="665">
        <v>5</v>
      </c>
      <c r="C2889" s="656" t="s">
        <v>2792</v>
      </c>
      <c r="D2889" s="657" t="s">
        <v>5458</v>
      </c>
      <c r="E2889" s="651" t="s">
        <v>3833</v>
      </c>
      <c r="F2889" s="652" t="s">
        <v>4444</v>
      </c>
    </row>
    <row r="2890" spans="2:6" x14ac:dyDescent="0.2">
      <c r="B2890" s="665">
        <v>5</v>
      </c>
      <c r="C2890" s="656" t="s">
        <v>2793</v>
      </c>
      <c r="D2890" s="657" t="s">
        <v>6086</v>
      </c>
      <c r="E2890" s="651" t="s">
        <v>3833</v>
      </c>
      <c r="F2890" s="652" t="s">
        <v>4275</v>
      </c>
    </row>
    <row r="2891" spans="2:6" x14ac:dyDescent="0.2">
      <c r="B2891" s="665">
        <v>5</v>
      </c>
      <c r="C2891" s="656" t="s">
        <v>2794</v>
      </c>
      <c r="D2891" s="657" t="s">
        <v>5155</v>
      </c>
      <c r="E2891" s="651" t="s">
        <v>3833</v>
      </c>
      <c r="F2891" s="652" t="s">
        <v>4043</v>
      </c>
    </row>
    <row r="2892" spans="2:6" x14ac:dyDescent="0.2">
      <c r="B2892" s="665">
        <v>5</v>
      </c>
      <c r="C2892" s="656" t="s">
        <v>2795</v>
      </c>
      <c r="D2892" s="657" t="s">
        <v>6087</v>
      </c>
      <c r="E2892" s="651" t="s">
        <v>3833</v>
      </c>
      <c r="F2892" s="652" t="s">
        <v>4011</v>
      </c>
    </row>
    <row r="2893" spans="2:6" x14ac:dyDescent="0.2">
      <c r="B2893" s="665">
        <v>5</v>
      </c>
      <c r="C2893" s="656" t="s">
        <v>854</v>
      </c>
      <c r="D2893" s="657" t="s">
        <v>4261</v>
      </c>
      <c r="E2893" s="651" t="s">
        <v>3837</v>
      </c>
      <c r="F2893" s="652" t="s">
        <v>4011</v>
      </c>
    </row>
    <row r="2894" spans="2:6" x14ac:dyDescent="0.2">
      <c r="B2894" s="665">
        <v>5</v>
      </c>
      <c r="C2894" s="656" t="s">
        <v>856</v>
      </c>
      <c r="D2894" s="657" t="s">
        <v>4227</v>
      </c>
      <c r="E2894" s="651" t="s">
        <v>3837</v>
      </c>
      <c r="F2894" s="652" t="s">
        <v>4760</v>
      </c>
    </row>
    <row r="2895" spans="2:6" x14ac:dyDescent="0.2">
      <c r="B2895" s="665">
        <v>5</v>
      </c>
      <c r="C2895" s="656" t="s">
        <v>2796</v>
      </c>
      <c r="D2895" s="657" t="s">
        <v>4964</v>
      </c>
      <c r="E2895" s="651" t="s">
        <v>3833</v>
      </c>
      <c r="F2895" s="652" t="s">
        <v>4066</v>
      </c>
    </row>
    <row r="2896" spans="2:6" x14ac:dyDescent="0.2">
      <c r="B2896" s="665">
        <v>5</v>
      </c>
      <c r="C2896" s="656" t="s">
        <v>2797</v>
      </c>
      <c r="D2896" s="657" t="s">
        <v>4125</v>
      </c>
      <c r="E2896" s="651" t="s">
        <v>3841</v>
      </c>
      <c r="F2896" s="652" t="s">
        <v>4481</v>
      </c>
    </row>
    <row r="2897" spans="2:6" x14ac:dyDescent="0.2">
      <c r="B2897" s="665">
        <v>5</v>
      </c>
      <c r="C2897" s="656" t="s">
        <v>2798</v>
      </c>
      <c r="D2897" s="657" t="s">
        <v>6088</v>
      </c>
      <c r="E2897" s="651" t="s">
        <v>3833</v>
      </c>
      <c r="F2897" s="652" t="s">
        <v>4011</v>
      </c>
    </row>
    <row r="2898" spans="2:6" x14ac:dyDescent="0.2">
      <c r="B2898" s="665">
        <v>5</v>
      </c>
      <c r="C2898" s="656" t="s">
        <v>2799</v>
      </c>
      <c r="D2898" s="657" t="s">
        <v>5454</v>
      </c>
      <c r="E2898" s="651" t="s">
        <v>3833</v>
      </c>
      <c r="F2898" s="652" t="s">
        <v>3995</v>
      </c>
    </row>
    <row r="2899" spans="2:6" x14ac:dyDescent="0.2">
      <c r="B2899" s="665">
        <v>5</v>
      </c>
      <c r="C2899" s="656" t="s">
        <v>2800</v>
      </c>
      <c r="D2899" s="657" t="s">
        <v>6089</v>
      </c>
      <c r="E2899" s="651" t="s">
        <v>3833</v>
      </c>
      <c r="F2899" s="652" t="s">
        <v>4219</v>
      </c>
    </row>
    <row r="2900" spans="2:6" x14ac:dyDescent="0.2">
      <c r="B2900" s="665">
        <v>5</v>
      </c>
      <c r="C2900" s="656" t="s">
        <v>2801</v>
      </c>
      <c r="D2900" s="657" t="s">
        <v>6090</v>
      </c>
      <c r="E2900" s="651" t="s">
        <v>3833</v>
      </c>
      <c r="F2900" s="652" t="s">
        <v>4011</v>
      </c>
    </row>
    <row r="2901" spans="2:6" x14ac:dyDescent="0.2">
      <c r="B2901" s="665">
        <v>5</v>
      </c>
      <c r="C2901" s="656" t="s">
        <v>2802</v>
      </c>
      <c r="D2901" s="657" t="s">
        <v>5122</v>
      </c>
      <c r="E2901" s="651" t="s">
        <v>3833</v>
      </c>
      <c r="F2901" s="652" t="s">
        <v>3845</v>
      </c>
    </row>
    <row r="2902" spans="2:6" x14ac:dyDescent="0.2">
      <c r="B2902" s="665">
        <v>5</v>
      </c>
      <c r="C2902" s="656" t="s">
        <v>2803</v>
      </c>
      <c r="D2902" s="657" t="s">
        <v>5070</v>
      </c>
      <c r="E2902" s="651" t="s">
        <v>3833</v>
      </c>
      <c r="F2902" s="652" t="s">
        <v>4275</v>
      </c>
    </row>
    <row r="2903" spans="2:6" x14ac:dyDescent="0.2">
      <c r="B2903" s="665">
        <v>5</v>
      </c>
      <c r="C2903" s="656" t="s">
        <v>2804</v>
      </c>
      <c r="D2903" s="657" t="s">
        <v>6091</v>
      </c>
      <c r="E2903" s="651" t="s">
        <v>3833</v>
      </c>
      <c r="F2903" s="652" t="s">
        <v>4747</v>
      </c>
    </row>
    <row r="2904" spans="2:6" x14ac:dyDescent="0.2">
      <c r="B2904" s="665">
        <v>5</v>
      </c>
      <c r="C2904" s="656" t="s">
        <v>2805</v>
      </c>
      <c r="D2904" s="657" t="s">
        <v>4975</v>
      </c>
      <c r="E2904" s="651" t="s">
        <v>3833</v>
      </c>
      <c r="F2904" s="652" t="s">
        <v>3839</v>
      </c>
    </row>
    <row r="2905" spans="2:6" x14ac:dyDescent="0.2">
      <c r="B2905" s="665">
        <v>5</v>
      </c>
      <c r="C2905" s="656" t="s">
        <v>2806</v>
      </c>
      <c r="D2905" s="657" t="s">
        <v>5093</v>
      </c>
      <c r="E2905" s="651" t="s">
        <v>3833</v>
      </c>
      <c r="F2905" s="652" t="s">
        <v>4275</v>
      </c>
    </row>
    <row r="2906" spans="2:6" x14ac:dyDescent="0.2">
      <c r="B2906" s="665">
        <v>5</v>
      </c>
      <c r="C2906" s="656" t="s">
        <v>2807</v>
      </c>
      <c r="D2906" s="657" t="s">
        <v>5459</v>
      </c>
      <c r="E2906" s="651" t="s">
        <v>3833</v>
      </c>
      <c r="F2906" s="652" t="s">
        <v>4275</v>
      </c>
    </row>
    <row r="2907" spans="2:6" x14ac:dyDescent="0.2">
      <c r="B2907" s="665">
        <v>5</v>
      </c>
      <c r="C2907" s="656" t="s">
        <v>2808</v>
      </c>
      <c r="D2907" s="657" t="s">
        <v>6092</v>
      </c>
      <c r="E2907" s="651" t="s">
        <v>3833</v>
      </c>
      <c r="F2907" s="652" t="s">
        <v>4469</v>
      </c>
    </row>
    <row r="2908" spans="2:6" x14ac:dyDescent="0.2">
      <c r="B2908" s="665">
        <v>5</v>
      </c>
      <c r="C2908" s="656" t="s">
        <v>2809</v>
      </c>
      <c r="D2908" s="657" t="s">
        <v>5314</v>
      </c>
      <c r="E2908" s="651" t="s">
        <v>3833</v>
      </c>
      <c r="F2908" s="652" t="s">
        <v>4275</v>
      </c>
    </row>
    <row r="2909" spans="2:6" x14ac:dyDescent="0.2">
      <c r="B2909" s="665">
        <v>5</v>
      </c>
      <c r="C2909" s="656" t="s">
        <v>2810</v>
      </c>
      <c r="D2909" s="657" t="s">
        <v>5338</v>
      </c>
      <c r="E2909" s="651" t="s">
        <v>3833</v>
      </c>
      <c r="F2909" s="652" t="s">
        <v>4275</v>
      </c>
    </row>
    <row r="2910" spans="2:6" x14ac:dyDescent="0.2">
      <c r="B2910" s="665">
        <v>5</v>
      </c>
      <c r="C2910" s="656" t="s">
        <v>2811</v>
      </c>
      <c r="D2910" s="657" t="s">
        <v>5312</v>
      </c>
      <c r="E2910" s="651" t="s">
        <v>3833</v>
      </c>
      <c r="F2910" s="652" t="s">
        <v>4275</v>
      </c>
    </row>
    <row r="2911" spans="2:6" x14ac:dyDescent="0.2">
      <c r="B2911" s="665">
        <v>5</v>
      </c>
      <c r="C2911" s="656" t="s">
        <v>2812</v>
      </c>
      <c r="D2911" s="657" t="s">
        <v>5313</v>
      </c>
      <c r="E2911" s="651" t="s">
        <v>3833</v>
      </c>
      <c r="F2911" s="652" t="s">
        <v>4275</v>
      </c>
    </row>
    <row r="2912" spans="2:6" x14ac:dyDescent="0.2">
      <c r="B2912" s="665">
        <v>5</v>
      </c>
      <c r="C2912" s="656" t="s">
        <v>2813</v>
      </c>
      <c r="D2912" s="657" t="s">
        <v>5099</v>
      </c>
      <c r="E2912" s="651" t="s">
        <v>3833</v>
      </c>
      <c r="F2912" s="652" t="s">
        <v>4275</v>
      </c>
    </row>
    <row r="2913" spans="2:6" x14ac:dyDescent="0.2">
      <c r="B2913" s="665">
        <v>5</v>
      </c>
      <c r="C2913" s="656" t="s">
        <v>2814</v>
      </c>
      <c r="D2913" s="657" t="s">
        <v>5097</v>
      </c>
      <c r="E2913" s="651" t="s">
        <v>3833</v>
      </c>
      <c r="F2913" s="652" t="s">
        <v>4275</v>
      </c>
    </row>
    <row r="2914" spans="2:6" x14ac:dyDescent="0.2">
      <c r="B2914" s="665">
        <v>5</v>
      </c>
      <c r="C2914" s="656" t="s">
        <v>2815</v>
      </c>
      <c r="D2914" s="657" t="s">
        <v>5222</v>
      </c>
      <c r="E2914" s="651" t="s">
        <v>3833</v>
      </c>
      <c r="F2914" s="652" t="s">
        <v>4747</v>
      </c>
    </row>
    <row r="2915" spans="2:6" x14ac:dyDescent="0.2">
      <c r="B2915" s="665">
        <v>5</v>
      </c>
      <c r="C2915" s="656" t="s">
        <v>2816</v>
      </c>
      <c r="D2915" s="657" t="s">
        <v>6093</v>
      </c>
      <c r="E2915" s="651" t="s">
        <v>3833</v>
      </c>
      <c r="F2915" s="652" t="s">
        <v>4275</v>
      </c>
    </row>
    <row r="2916" spans="2:6" x14ac:dyDescent="0.2">
      <c r="B2916" s="665">
        <v>5</v>
      </c>
      <c r="C2916" s="656" t="s">
        <v>2817</v>
      </c>
      <c r="D2916" s="657" t="s">
        <v>6094</v>
      </c>
      <c r="E2916" s="651" t="s">
        <v>3833</v>
      </c>
      <c r="F2916" s="652" t="s">
        <v>4275</v>
      </c>
    </row>
    <row r="2917" spans="2:6" x14ac:dyDescent="0.2">
      <c r="B2917" s="665">
        <v>5</v>
      </c>
      <c r="C2917" s="656" t="s">
        <v>2818</v>
      </c>
      <c r="D2917" s="657" t="s">
        <v>6095</v>
      </c>
      <c r="E2917" s="651" t="s">
        <v>3833</v>
      </c>
      <c r="F2917" s="652" t="s">
        <v>4275</v>
      </c>
    </row>
    <row r="2918" spans="2:6" x14ac:dyDescent="0.2">
      <c r="B2918" s="665">
        <v>5</v>
      </c>
      <c r="C2918" s="656" t="s">
        <v>858</v>
      </c>
      <c r="D2918" s="657" t="s">
        <v>4239</v>
      </c>
      <c r="E2918" s="651" t="s">
        <v>3837</v>
      </c>
      <c r="F2918" s="652" t="s">
        <v>4275</v>
      </c>
    </row>
    <row r="2919" spans="2:6" x14ac:dyDescent="0.2">
      <c r="B2919" s="665">
        <v>5</v>
      </c>
      <c r="C2919" s="656" t="s">
        <v>860</v>
      </c>
      <c r="D2919" s="657" t="s">
        <v>4327</v>
      </c>
      <c r="E2919" s="651" t="s">
        <v>3837</v>
      </c>
      <c r="F2919" s="652" t="s">
        <v>4219</v>
      </c>
    </row>
    <row r="2920" spans="2:6" x14ac:dyDescent="0.2">
      <c r="B2920" s="665">
        <v>5</v>
      </c>
      <c r="C2920" s="656" t="s">
        <v>2819</v>
      </c>
      <c r="D2920" s="657" t="s">
        <v>5315</v>
      </c>
      <c r="E2920" s="651" t="s">
        <v>3833</v>
      </c>
      <c r="F2920" s="652" t="s">
        <v>4275</v>
      </c>
    </row>
    <row r="2921" spans="2:6" x14ac:dyDescent="0.2">
      <c r="B2921" s="665">
        <v>5</v>
      </c>
      <c r="C2921" s="656" t="s">
        <v>2820</v>
      </c>
      <c r="D2921" s="657" t="s">
        <v>3900</v>
      </c>
      <c r="E2921" s="651" t="s">
        <v>3833</v>
      </c>
      <c r="F2921" s="652" t="s">
        <v>4275</v>
      </c>
    </row>
    <row r="2922" spans="2:6" x14ac:dyDescent="0.2">
      <c r="B2922" s="665">
        <v>5</v>
      </c>
      <c r="C2922" s="656" t="s">
        <v>2821</v>
      </c>
      <c r="D2922" s="657" t="s">
        <v>6096</v>
      </c>
      <c r="E2922" s="651" t="s">
        <v>3833</v>
      </c>
      <c r="F2922" s="652" t="s">
        <v>4941</v>
      </c>
    </row>
    <row r="2923" spans="2:6" x14ac:dyDescent="0.2">
      <c r="B2923" s="665">
        <v>5</v>
      </c>
      <c r="C2923" s="656" t="s">
        <v>2822</v>
      </c>
      <c r="D2923" s="657" t="s">
        <v>5291</v>
      </c>
      <c r="E2923" s="651" t="s">
        <v>3833</v>
      </c>
      <c r="F2923" s="652" t="s">
        <v>4219</v>
      </c>
    </row>
    <row r="2924" spans="2:6" x14ac:dyDescent="0.2">
      <c r="B2924" s="665">
        <v>5</v>
      </c>
      <c r="C2924" s="656" t="s">
        <v>2823</v>
      </c>
      <c r="D2924" s="657" t="s">
        <v>6097</v>
      </c>
      <c r="E2924" s="651" t="s">
        <v>3833</v>
      </c>
      <c r="F2924" s="652" t="s">
        <v>4219</v>
      </c>
    </row>
    <row r="2925" spans="2:6" x14ac:dyDescent="0.2">
      <c r="B2925" s="665">
        <v>5</v>
      </c>
      <c r="C2925" s="656" t="s">
        <v>2824</v>
      </c>
      <c r="D2925" s="657" t="s">
        <v>5283</v>
      </c>
      <c r="E2925" s="651" t="s">
        <v>3833</v>
      </c>
      <c r="F2925" s="652" t="s">
        <v>4219</v>
      </c>
    </row>
    <row r="2926" spans="2:6" x14ac:dyDescent="0.2">
      <c r="B2926" s="665">
        <v>5</v>
      </c>
      <c r="C2926" s="656" t="s">
        <v>2825</v>
      </c>
      <c r="D2926" s="657" t="s">
        <v>5482</v>
      </c>
      <c r="E2926" s="651" t="s">
        <v>3833</v>
      </c>
      <c r="F2926" s="652" t="s">
        <v>4219</v>
      </c>
    </row>
    <row r="2927" spans="2:6" x14ac:dyDescent="0.2">
      <c r="B2927" s="665">
        <v>5</v>
      </c>
      <c r="C2927" s="656" t="s">
        <v>2826</v>
      </c>
      <c r="D2927" s="657" t="s">
        <v>5094</v>
      </c>
      <c r="E2927" s="651" t="s">
        <v>3833</v>
      </c>
      <c r="F2927" s="652" t="s">
        <v>4275</v>
      </c>
    </row>
    <row r="2928" spans="2:6" x14ac:dyDescent="0.2">
      <c r="B2928" s="665">
        <v>5</v>
      </c>
      <c r="C2928" s="656" t="s">
        <v>2827</v>
      </c>
      <c r="D2928" s="657" t="s">
        <v>6098</v>
      </c>
      <c r="E2928" s="651" t="s">
        <v>3833</v>
      </c>
      <c r="F2928" s="652" t="s">
        <v>4941</v>
      </c>
    </row>
    <row r="2929" spans="2:6" x14ac:dyDescent="0.2">
      <c r="B2929" s="665">
        <v>5</v>
      </c>
      <c r="C2929" s="656" t="s">
        <v>2828</v>
      </c>
      <c r="D2929" s="657" t="s">
        <v>5967</v>
      </c>
      <c r="E2929" s="651" t="s">
        <v>3833</v>
      </c>
      <c r="F2929" s="652" t="s">
        <v>4750</v>
      </c>
    </row>
    <row r="2930" spans="2:6" x14ac:dyDescent="0.2">
      <c r="B2930" s="665">
        <v>5</v>
      </c>
      <c r="C2930" s="656" t="s">
        <v>2829</v>
      </c>
      <c r="D2930" s="657" t="s">
        <v>6099</v>
      </c>
      <c r="E2930" s="651" t="s">
        <v>3833</v>
      </c>
      <c r="F2930" s="652" t="s">
        <v>4720</v>
      </c>
    </row>
    <row r="2931" spans="2:6" x14ac:dyDescent="0.2">
      <c r="B2931" s="665">
        <v>5</v>
      </c>
      <c r="C2931" s="656" t="s">
        <v>2830</v>
      </c>
      <c r="D2931" s="657" t="s">
        <v>6100</v>
      </c>
      <c r="E2931" s="651" t="s">
        <v>3833</v>
      </c>
      <c r="F2931" s="652" t="s">
        <v>5543</v>
      </c>
    </row>
    <row r="2932" spans="2:6" x14ac:dyDescent="0.2">
      <c r="B2932" s="665">
        <v>5</v>
      </c>
      <c r="C2932" s="656" t="s">
        <v>2831</v>
      </c>
      <c r="D2932" s="657" t="s">
        <v>5181</v>
      </c>
      <c r="E2932" s="651" t="s">
        <v>3833</v>
      </c>
      <c r="F2932" s="652" t="s">
        <v>3887</v>
      </c>
    </row>
    <row r="2933" spans="2:6" x14ac:dyDescent="0.2">
      <c r="B2933" s="665">
        <v>5</v>
      </c>
      <c r="C2933" s="656" t="s">
        <v>2832</v>
      </c>
      <c r="D2933" s="657" t="s">
        <v>6101</v>
      </c>
      <c r="E2933" s="651" t="s">
        <v>3833</v>
      </c>
      <c r="F2933" s="652" t="s">
        <v>4760</v>
      </c>
    </row>
    <row r="2934" spans="2:6" x14ac:dyDescent="0.2">
      <c r="B2934" s="665">
        <v>5</v>
      </c>
      <c r="C2934" s="656" t="s">
        <v>2833</v>
      </c>
      <c r="D2934" s="657" t="s">
        <v>6102</v>
      </c>
      <c r="E2934" s="651" t="s">
        <v>3833</v>
      </c>
      <c r="F2934" s="652" t="s">
        <v>4747</v>
      </c>
    </row>
    <row r="2935" spans="2:6" x14ac:dyDescent="0.2">
      <c r="B2935" s="665">
        <v>5</v>
      </c>
      <c r="C2935" s="656" t="s">
        <v>2834</v>
      </c>
      <c r="D2935" s="657" t="s">
        <v>6103</v>
      </c>
      <c r="E2935" s="651" t="s">
        <v>3833</v>
      </c>
      <c r="F2935" s="652" t="s">
        <v>3896</v>
      </c>
    </row>
    <row r="2936" spans="2:6" x14ac:dyDescent="0.2">
      <c r="B2936" s="665">
        <v>5</v>
      </c>
      <c r="C2936" s="656" t="s">
        <v>862</v>
      </c>
      <c r="D2936" s="657" t="s">
        <v>2977</v>
      </c>
      <c r="E2936" s="651" t="s">
        <v>3837</v>
      </c>
      <c r="F2936" s="652" t="s">
        <v>3995</v>
      </c>
    </row>
    <row r="2937" spans="2:6" x14ac:dyDescent="0.2">
      <c r="B2937" s="665">
        <v>5</v>
      </c>
      <c r="C2937" s="656" t="s">
        <v>2835</v>
      </c>
      <c r="D2937" s="657" t="s">
        <v>5189</v>
      </c>
      <c r="E2937" s="651" t="s">
        <v>3833</v>
      </c>
      <c r="F2937" s="652" t="s">
        <v>3852</v>
      </c>
    </row>
    <row r="2938" spans="2:6" x14ac:dyDescent="0.2">
      <c r="B2938" s="665">
        <v>5</v>
      </c>
      <c r="C2938" s="656" t="s">
        <v>2836</v>
      </c>
      <c r="D2938" s="657" t="s">
        <v>6104</v>
      </c>
      <c r="E2938" s="651" t="s">
        <v>3833</v>
      </c>
      <c r="F2938" s="652" t="s">
        <v>4720</v>
      </c>
    </row>
    <row r="2939" spans="2:6" x14ac:dyDescent="0.2">
      <c r="B2939" s="665">
        <v>5</v>
      </c>
      <c r="C2939" s="656" t="s">
        <v>2837</v>
      </c>
      <c r="D2939" s="657" t="s">
        <v>5452</v>
      </c>
      <c r="E2939" s="651" t="s">
        <v>3833</v>
      </c>
      <c r="F2939" s="652" t="s">
        <v>4275</v>
      </c>
    </row>
    <row r="2940" spans="2:6" x14ac:dyDescent="0.2">
      <c r="B2940" s="665">
        <v>5</v>
      </c>
      <c r="C2940" s="656" t="s">
        <v>2838</v>
      </c>
      <c r="D2940" s="657" t="s">
        <v>6105</v>
      </c>
      <c r="E2940" s="651" t="s">
        <v>3833</v>
      </c>
      <c r="F2940" s="652" t="s">
        <v>4447</v>
      </c>
    </row>
    <row r="2941" spans="2:6" x14ac:dyDescent="0.2">
      <c r="B2941" s="665">
        <v>5</v>
      </c>
      <c r="C2941" s="656" t="s">
        <v>2839</v>
      </c>
      <c r="D2941" s="657" t="s">
        <v>6080</v>
      </c>
      <c r="E2941" s="651" t="s">
        <v>3833</v>
      </c>
      <c r="F2941" s="652" t="s">
        <v>4275</v>
      </c>
    </row>
    <row r="2942" spans="2:6" x14ac:dyDescent="0.2">
      <c r="B2942" s="665">
        <v>5</v>
      </c>
      <c r="C2942" s="656" t="s">
        <v>2840</v>
      </c>
      <c r="D2942" s="657" t="s">
        <v>6106</v>
      </c>
      <c r="E2942" s="651" t="s">
        <v>3833</v>
      </c>
      <c r="F2942" s="652" t="s">
        <v>4571</v>
      </c>
    </row>
    <row r="2943" spans="2:6" x14ac:dyDescent="0.2">
      <c r="B2943" s="665">
        <v>5</v>
      </c>
      <c r="C2943" s="656" t="s">
        <v>864</v>
      </c>
      <c r="D2943" s="657" t="s">
        <v>4352</v>
      </c>
      <c r="E2943" s="651" t="s">
        <v>3837</v>
      </c>
      <c r="F2943" s="652" t="s">
        <v>4571</v>
      </c>
    </row>
    <row r="2944" spans="2:6" x14ac:dyDescent="0.2">
      <c r="B2944" s="665">
        <v>5</v>
      </c>
      <c r="C2944" s="656" t="s">
        <v>2841</v>
      </c>
      <c r="D2944" s="657" t="s">
        <v>6107</v>
      </c>
      <c r="E2944" s="651" t="s">
        <v>3833</v>
      </c>
      <c r="F2944" s="652" t="s">
        <v>5120</v>
      </c>
    </row>
    <row r="2945" spans="2:6" x14ac:dyDescent="0.2">
      <c r="B2945" s="665">
        <v>5</v>
      </c>
      <c r="C2945" s="656" t="s">
        <v>866</v>
      </c>
      <c r="D2945" s="657" t="s">
        <v>4276</v>
      </c>
      <c r="E2945" s="651" t="s">
        <v>3837</v>
      </c>
      <c r="F2945" s="652" t="s">
        <v>5154</v>
      </c>
    </row>
    <row r="2946" spans="2:6" x14ac:dyDescent="0.2">
      <c r="B2946" s="665">
        <v>5</v>
      </c>
      <c r="C2946" s="656" t="s">
        <v>868</v>
      </c>
      <c r="D2946" s="657" t="s">
        <v>2975</v>
      </c>
      <c r="E2946" s="651" t="s">
        <v>3837</v>
      </c>
      <c r="F2946" s="652" t="s">
        <v>3995</v>
      </c>
    </row>
    <row r="2947" spans="2:6" x14ac:dyDescent="0.2">
      <c r="B2947" s="665">
        <v>5</v>
      </c>
      <c r="C2947" s="656" t="s">
        <v>2842</v>
      </c>
      <c r="D2947" s="657" t="s">
        <v>6108</v>
      </c>
      <c r="E2947" s="651" t="s">
        <v>3833</v>
      </c>
      <c r="F2947" s="652" t="s">
        <v>4242</v>
      </c>
    </row>
    <row r="2948" spans="2:6" x14ac:dyDescent="0.2">
      <c r="B2948" s="665">
        <v>5</v>
      </c>
      <c r="C2948" s="656" t="s">
        <v>2843</v>
      </c>
      <c r="D2948" s="657" t="s">
        <v>4895</v>
      </c>
      <c r="E2948" s="651" t="s">
        <v>3833</v>
      </c>
      <c r="F2948" s="652" t="s">
        <v>4242</v>
      </c>
    </row>
    <row r="2949" spans="2:6" x14ac:dyDescent="0.2">
      <c r="B2949" s="665">
        <v>5</v>
      </c>
      <c r="C2949" s="656" t="s">
        <v>2844</v>
      </c>
      <c r="D2949" s="657" t="s">
        <v>6109</v>
      </c>
      <c r="E2949" s="651" t="s">
        <v>3833</v>
      </c>
      <c r="F2949" s="652" t="s">
        <v>4747</v>
      </c>
    </row>
    <row r="2950" spans="2:6" x14ac:dyDescent="0.2">
      <c r="B2950" s="665">
        <v>5</v>
      </c>
      <c r="C2950" s="656" t="s">
        <v>2845</v>
      </c>
      <c r="D2950" s="657" t="s">
        <v>6110</v>
      </c>
      <c r="E2950" s="651" t="s">
        <v>3833</v>
      </c>
      <c r="F2950" s="652" t="s">
        <v>4747</v>
      </c>
    </row>
    <row r="2951" spans="2:6" x14ac:dyDescent="0.2">
      <c r="B2951" s="665">
        <v>5</v>
      </c>
      <c r="C2951" s="656" t="s">
        <v>2846</v>
      </c>
      <c r="D2951" s="657" t="s">
        <v>6111</v>
      </c>
      <c r="E2951" s="651" t="s">
        <v>3833</v>
      </c>
      <c r="F2951" s="652" t="s">
        <v>4747</v>
      </c>
    </row>
    <row r="2952" spans="2:6" x14ac:dyDescent="0.2">
      <c r="B2952" s="665">
        <v>5</v>
      </c>
      <c r="C2952" s="656" t="s">
        <v>2847</v>
      </c>
      <c r="D2952" s="657" t="s">
        <v>6112</v>
      </c>
      <c r="E2952" s="651" t="s">
        <v>3833</v>
      </c>
      <c r="F2952" s="652" t="s">
        <v>4747</v>
      </c>
    </row>
    <row r="2953" spans="2:6" x14ac:dyDescent="0.2">
      <c r="B2953" s="665">
        <v>5</v>
      </c>
      <c r="C2953" s="656" t="s">
        <v>2848</v>
      </c>
      <c r="D2953" s="657" t="s">
        <v>6113</v>
      </c>
      <c r="E2953" s="651" t="s">
        <v>3833</v>
      </c>
      <c r="F2953" s="652" t="s">
        <v>5299</v>
      </c>
    </row>
    <row r="2954" spans="2:6" x14ac:dyDescent="0.2">
      <c r="B2954" s="665">
        <v>5</v>
      </c>
      <c r="C2954" s="656" t="s">
        <v>2849</v>
      </c>
      <c r="D2954" s="657" t="s">
        <v>6114</v>
      </c>
      <c r="E2954" s="651" t="s">
        <v>3833</v>
      </c>
      <c r="F2954" s="652" t="s">
        <v>4024</v>
      </c>
    </row>
    <row r="2955" spans="2:6" x14ac:dyDescent="0.2">
      <c r="B2955" s="665">
        <v>5</v>
      </c>
      <c r="C2955" s="656" t="s">
        <v>2850</v>
      </c>
      <c r="D2955" s="657" t="s">
        <v>5119</v>
      </c>
      <c r="E2955" s="651" t="s">
        <v>3833</v>
      </c>
      <c r="F2955" s="652" t="s">
        <v>5120</v>
      </c>
    </row>
    <row r="2956" spans="2:6" x14ac:dyDescent="0.2">
      <c r="B2956" s="665">
        <v>5</v>
      </c>
      <c r="C2956" s="656" t="s">
        <v>2851</v>
      </c>
      <c r="D2956" s="657" t="s">
        <v>5298</v>
      </c>
      <c r="E2956" s="651" t="s">
        <v>3833</v>
      </c>
      <c r="F2956" s="652" t="s">
        <v>5299</v>
      </c>
    </row>
    <row r="2957" spans="2:6" x14ac:dyDescent="0.2">
      <c r="B2957" s="665">
        <v>5</v>
      </c>
      <c r="C2957" s="656" t="s">
        <v>2852</v>
      </c>
      <c r="D2957" s="657" t="s">
        <v>6115</v>
      </c>
      <c r="E2957" s="651" t="s">
        <v>3833</v>
      </c>
      <c r="F2957" s="652" t="s">
        <v>4242</v>
      </c>
    </row>
    <row r="2958" spans="2:6" x14ac:dyDescent="0.2">
      <c r="B2958" s="665">
        <v>5</v>
      </c>
      <c r="C2958" s="656" t="s">
        <v>2853</v>
      </c>
      <c r="D2958" s="657" t="s">
        <v>6116</v>
      </c>
      <c r="E2958" s="651" t="s">
        <v>3833</v>
      </c>
      <c r="F2958" s="652" t="s">
        <v>4242</v>
      </c>
    </row>
    <row r="2959" spans="2:6" x14ac:dyDescent="0.2">
      <c r="B2959" s="665">
        <v>5</v>
      </c>
      <c r="C2959" s="656" t="s">
        <v>2854</v>
      </c>
      <c r="D2959" s="657" t="s">
        <v>6117</v>
      </c>
      <c r="E2959" s="651" t="s">
        <v>3833</v>
      </c>
      <c r="F2959" s="652" t="s">
        <v>4441</v>
      </c>
    </row>
    <row r="2960" spans="2:6" x14ac:dyDescent="0.2">
      <c r="B2960" s="665">
        <v>5</v>
      </c>
      <c r="C2960" s="656" t="s">
        <v>2855</v>
      </c>
      <c r="D2960" s="657" t="s">
        <v>5362</v>
      </c>
      <c r="E2960" s="651" t="s">
        <v>3833</v>
      </c>
      <c r="F2960" s="652" t="s">
        <v>4275</v>
      </c>
    </row>
    <row r="2961" spans="2:6" x14ac:dyDescent="0.2">
      <c r="B2961" s="665">
        <v>5</v>
      </c>
      <c r="C2961" s="656" t="s">
        <v>2856</v>
      </c>
      <c r="D2961" s="657" t="s">
        <v>5330</v>
      </c>
      <c r="E2961" s="651" t="s">
        <v>3833</v>
      </c>
      <c r="F2961" s="652" t="s">
        <v>4275</v>
      </c>
    </row>
    <row r="2962" spans="2:6" x14ac:dyDescent="0.2">
      <c r="B2962" s="665">
        <v>5</v>
      </c>
      <c r="C2962" s="656" t="s">
        <v>2857</v>
      </c>
      <c r="D2962" s="657" t="s">
        <v>5455</v>
      </c>
      <c r="E2962" s="651" t="s">
        <v>3833</v>
      </c>
      <c r="F2962" s="652" t="s">
        <v>4275</v>
      </c>
    </row>
    <row r="2963" spans="2:6" x14ac:dyDescent="0.2">
      <c r="B2963" s="665">
        <v>5</v>
      </c>
      <c r="C2963" s="656" t="s">
        <v>870</v>
      </c>
      <c r="D2963" s="657" t="s">
        <v>4494</v>
      </c>
      <c r="E2963" s="651" t="s">
        <v>3837</v>
      </c>
      <c r="F2963" s="652" t="s">
        <v>4720</v>
      </c>
    </row>
    <row r="2964" spans="2:6" x14ac:dyDescent="0.2">
      <c r="B2964" s="665">
        <v>5</v>
      </c>
      <c r="C2964" s="656" t="s">
        <v>2858</v>
      </c>
      <c r="D2964" s="657" t="s">
        <v>6118</v>
      </c>
      <c r="E2964" s="651" t="s">
        <v>3833</v>
      </c>
      <c r="F2964" s="652" t="s">
        <v>5171</v>
      </c>
    </row>
    <row r="2965" spans="2:6" x14ac:dyDescent="0.2">
      <c r="B2965" s="665">
        <v>5</v>
      </c>
      <c r="C2965" s="656" t="s">
        <v>2859</v>
      </c>
      <c r="D2965" s="657" t="s">
        <v>6119</v>
      </c>
      <c r="E2965" s="651" t="s">
        <v>3833</v>
      </c>
      <c r="F2965" s="652" t="s">
        <v>4720</v>
      </c>
    </row>
    <row r="2966" spans="2:6" x14ac:dyDescent="0.2">
      <c r="B2966" s="665">
        <v>5</v>
      </c>
      <c r="C2966" s="656" t="s">
        <v>2860</v>
      </c>
      <c r="D2966" s="657" t="s">
        <v>6120</v>
      </c>
      <c r="E2966" s="651" t="s">
        <v>3833</v>
      </c>
      <c r="F2966" s="652" t="s">
        <v>4720</v>
      </c>
    </row>
    <row r="2967" spans="2:6" x14ac:dyDescent="0.2">
      <c r="B2967" s="665">
        <v>5</v>
      </c>
      <c r="C2967" s="656" t="s">
        <v>2861</v>
      </c>
      <c r="D2967" s="657" t="s">
        <v>6121</v>
      </c>
      <c r="E2967" s="651" t="s">
        <v>3833</v>
      </c>
      <c r="F2967" s="652" t="s">
        <v>4720</v>
      </c>
    </row>
    <row r="2968" spans="2:6" x14ac:dyDescent="0.2">
      <c r="B2968" s="665">
        <v>5</v>
      </c>
      <c r="C2968" s="656" t="s">
        <v>2862</v>
      </c>
      <c r="D2968" s="657" t="s">
        <v>6122</v>
      </c>
      <c r="E2968" s="651" t="s">
        <v>3833</v>
      </c>
      <c r="F2968" s="652" t="s">
        <v>4603</v>
      </c>
    </row>
    <row r="2969" spans="2:6" x14ac:dyDescent="0.2">
      <c r="B2969" s="665">
        <v>5</v>
      </c>
      <c r="C2969" s="656" t="s">
        <v>2863</v>
      </c>
      <c r="D2969" s="657" t="s">
        <v>5167</v>
      </c>
      <c r="E2969" s="651" t="s">
        <v>3833</v>
      </c>
      <c r="F2969" s="652" t="s">
        <v>4833</v>
      </c>
    </row>
    <row r="2970" spans="2:6" x14ac:dyDescent="0.2">
      <c r="B2970" s="665">
        <v>5</v>
      </c>
      <c r="C2970" s="656" t="s">
        <v>2864</v>
      </c>
      <c r="D2970" s="657" t="s">
        <v>4897</v>
      </c>
      <c r="E2970" s="651" t="s">
        <v>3833</v>
      </c>
      <c r="F2970" s="652" t="s">
        <v>4242</v>
      </c>
    </row>
    <row r="2971" spans="2:6" x14ac:dyDescent="0.2">
      <c r="B2971" s="665">
        <v>5</v>
      </c>
      <c r="C2971" s="656" t="s">
        <v>2865</v>
      </c>
      <c r="D2971" s="657" t="s">
        <v>6123</v>
      </c>
      <c r="E2971" s="651" t="s">
        <v>3833</v>
      </c>
      <c r="F2971" s="652" t="s">
        <v>4242</v>
      </c>
    </row>
    <row r="2972" spans="2:6" x14ac:dyDescent="0.2">
      <c r="B2972" s="665">
        <v>5</v>
      </c>
      <c r="C2972" s="656" t="s">
        <v>872</v>
      </c>
      <c r="D2972" s="657" t="s">
        <v>4292</v>
      </c>
      <c r="E2972" s="651" t="s">
        <v>3837</v>
      </c>
      <c r="F2972" s="652" t="s">
        <v>3852</v>
      </c>
    </row>
    <row r="2973" spans="2:6" x14ac:dyDescent="0.2">
      <c r="B2973" s="665">
        <v>5</v>
      </c>
      <c r="C2973" s="656" t="s">
        <v>875</v>
      </c>
      <c r="D2973" s="657" t="s">
        <v>3001</v>
      </c>
      <c r="E2973" s="651" t="s">
        <v>3837</v>
      </c>
      <c r="F2973" s="652" t="s">
        <v>4275</v>
      </c>
    </row>
    <row r="2974" spans="2:6" x14ac:dyDescent="0.2">
      <c r="B2974" s="665">
        <v>5</v>
      </c>
      <c r="C2974" s="656" t="s">
        <v>2866</v>
      </c>
      <c r="D2974" s="657" t="s">
        <v>5297</v>
      </c>
      <c r="E2974" s="651" t="s">
        <v>3833</v>
      </c>
      <c r="F2974" s="652" t="s">
        <v>3896</v>
      </c>
    </row>
    <row r="2975" spans="2:6" x14ac:dyDescent="0.2">
      <c r="B2975" s="665">
        <v>5</v>
      </c>
      <c r="C2975" s="656" t="s">
        <v>2867</v>
      </c>
      <c r="D2975" s="657" t="s">
        <v>5145</v>
      </c>
      <c r="E2975" s="651" t="s">
        <v>3833</v>
      </c>
      <c r="F2975" s="652" t="s">
        <v>3995</v>
      </c>
    </row>
    <row r="2976" spans="2:6" x14ac:dyDescent="0.2">
      <c r="B2976" s="665">
        <v>5</v>
      </c>
      <c r="C2976" s="656" t="s">
        <v>2868</v>
      </c>
      <c r="D2976" s="657" t="s">
        <v>5149</v>
      </c>
      <c r="E2976" s="651" t="s">
        <v>3833</v>
      </c>
      <c r="F2976" s="652" t="s">
        <v>3942</v>
      </c>
    </row>
    <row r="2977" spans="2:6" x14ac:dyDescent="0.2">
      <c r="B2977" s="665">
        <v>5</v>
      </c>
      <c r="C2977" s="656" t="s">
        <v>2869</v>
      </c>
      <c r="D2977" s="657" t="s">
        <v>5401</v>
      </c>
      <c r="E2977" s="651" t="s">
        <v>3833</v>
      </c>
      <c r="F2977" s="652" t="s">
        <v>4275</v>
      </c>
    </row>
    <row r="2978" spans="2:6" x14ac:dyDescent="0.2">
      <c r="B2978" s="665">
        <v>5</v>
      </c>
      <c r="C2978" s="656" t="s">
        <v>2870</v>
      </c>
      <c r="D2978" s="657" t="s">
        <v>5030</v>
      </c>
      <c r="E2978" s="651" t="s">
        <v>3833</v>
      </c>
      <c r="F2978" s="652" t="s">
        <v>4750</v>
      </c>
    </row>
    <row r="2979" spans="2:6" x14ac:dyDescent="0.2">
      <c r="B2979" s="665">
        <v>5</v>
      </c>
      <c r="C2979" s="656" t="s">
        <v>2871</v>
      </c>
      <c r="D2979" s="657" t="s">
        <v>6124</v>
      </c>
      <c r="E2979" s="651" t="s">
        <v>3833</v>
      </c>
      <c r="F2979" s="652" t="s">
        <v>3912</v>
      </c>
    </row>
    <row r="2980" spans="2:6" x14ac:dyDescent="0.2">
      <c r="B2980" s="665">
        <v>5</v>
      </c>
      <c r="C2980" s="656" t="s">
        <v>2872</v>
      </c>
      <c r="D2980" s="657" t="s">
        <v>5083</v>
      </c>
      <c r="E2980" s="651" t="s">
        <v>3833</v>
      </c>
      <c r="F2980" s="652" t="s">
        <v>4043</v>
      </c>
    </row>
    <row r="2981" spans="2:6" x14ac:dyDescent="0.2">
      <c r="B2981" s="665">
        <v>5</v>
      </c>
      <c r="C2981" s="656" t="s">
        <v>2873</v>
      </c>
      <c r="D2981" s="657" t="s">
        <v>5349</v>
      </c>
      <c r="E2981" s="651" t="s">
        <v>3833</v>
      </c>
      <c r="F2981" s="652" t="s">
        <v>3995</v>
      </c>
    </row>
    <row r="2982" spans="2:6" x14ac:dyDescent="0.2">
      <c r="B2982" s="665">
        <v>5</v>
      </c>
      <c r="C2982" s="656" t="s">
        <v>878</v>
      </c>
      <c r="D2982" s="657" t="s">
        <v>2977</v>
      </c>
      <c r="E2982" s="651" t="s">
        <v>3837</v>
      </c>
      <c r="F2982" s="652" t="s">
        <v>3995</v>
      </c>
    </row>
    <row r="2983" spans="2:6" x14ac:dyDescent="0.2">
      <c r="B2983" s="665">
        <v>5</v>
      </c>
      <c r="C2983" s="656" t="s">
        <v>881</v>
      </c>
      <c r="D2983" s="657" t="s">
        <v>4287</v>
      </c>
      <c r="E2983" s="651" t="s">
        <v>3837</v>
      </c>
      <c r="F2983" s="652" t="s">
        <v>4436</v>
      </c>
    </row>
    <row r="2984" spans="2:6" x14ac:dyDescent="0.2">
      <c r="B2984" s="665">
        <v>5</v>
      </c>
      <c r="C2984" s="656" t="s">
        <v>3019</v>
      </c>
      <c r="D2984" s="657" t="s">
        <v>4498</v>
      </c>
      <c r="E2984" s="651" t="s">
        <v>3837</v>
      </c>
      <c r="F2984" s="652"/>
    </row>
    <row r="2985" spans="2:6" x14ac:dyDescent="0.2">
      <c r="B2985" s="665">
        <v>5</v>
      </c>
      <c r="C2985" s="656" t="s">
        <v>2874</v>
      </c>
      <c r="D2985" s="657" t="s">
        <v>5084</v>
      </c>
      <c r="E2985" s="651" t="s">
        <v>3833</v>
      </c>
      <c r="F2985" s="652" t="s">
        <v>4043</v>
      </c>
    </row>
    <row r="2986" spans="2:6" x14ac:dyDescent="0.2">
      <c r="B2986" s="665">
        <v>5</v>
      </c>
      <c r="C2986" s="656" t="s">
        <v>884</v>
      </c>
      <c r="D2986" s="657" t="s">
        <v>4500</v>
      </c>
      <c r="E2986" s="651" t="s">
        <v>3837</v>
      </c>
      <c r="F2986" s="652" t="s">
        <v>5137</v>
      </c>
    </row>
    <row r="2987" spans="2:6" x14ac:dyDescent="0.2">
      <c r="B2987" s="665">
        <v>5</v>
      </c>
      <c r="C2987" s="656" t="s">
        <v>2875</v>
      </c>
      <c r="D2987" s="657" t="s">
        <v>5195</v>
      </c>
      <c r="E2987" s="651" t="s">
        <v>3833</v>
      </c>
      <c r="F2987" s="652" t="s">
        <v>3923</v>
      </c>
    </row>
    <row r="2988" spans="2:6" x14ac:dyDescent="0.2">
      <c r="B2988" s="665">
        <v>5</v>
      </c>
      <c r="C2988" s="656" t="s">
        <v>2876</v>
      </c>
      <c r="D2988" s="657" t="s">
        <v>5135</v>
      </c>
      <c r="E2988" s="651" t="s">
        <v>3833</v>
      </c>
      <c r="F2988" s="652" t="s">
        <v>3934</v>
      </c>
    </row>
    <row r="2989" spans="2:6" x14ac:dyDescent="0.2">
      <c r="B2989" s="665">
        <v>5</v>
      </c>
      <c r="C2989" s="656" t="s">
        <v>2877</v>
      </c>
      <c r="D2989" s="657" t="s">
        <v>6125</v>
      </c>
      <c r="E2989" s="651" t="s">
        <v>3833</v>
      </c>
      <c r="F2989" s="652" t="s">
        <v>4747</v>
      </c>
    </row>
    <row r="2990" spans="2:6" x14ac:dyDescent="0.2">
      <c r="B2990" s="665">
        <v>5</v>
      </c>
      <c r="C2990" s="656" t="s">
        <v>2878</v>
      </c>
      <c r="D2990" s="657" t="s">
        <v>6126</v>
      </c>
      <c r="E2990" s="651" t="s">
        <v>3833</v>
      </c>
      <c r="F2990" s="652" t="s">
        <v>5154</v>
      </c>
    </row>
    <row r="2991" spans="2:6" x14ac:dyDescent="0.2">
      <c r="B2991" s="665"/>
      <c r="C2991" s="656"/>
      <c r="D2991" s="657"/>
      <c r="E2991" s="651"/>
      <c r="F2991" s="652"/>
    </row>
    <row r="2992" spans="2:6" x14ac:dyDescent="0.2">
      <c r="B2992" s="665"/>
      <c r="C2992" s="656"/>
      <c r="D2992" s="657"/>
      <c r="E2992" s="651"/>
      <c r="F2992" s="652"/>
    </row>
    <row r="2993" spans="2:6" x14ac:dyDescent="0.2">
      <c r="B2993" s="665"/>
      <c r="C2993" s="656"/>
      <c r="D2993" s="657"/>
      <c r="E2993" s="651"/>
      <c r="F2993" s="652"/>
    </row>
    <row r="2994" spans="2:6" x14ac:dyDescent="0.2">
      <c r="B2994" s="665"/>
      <c r="C2994" s="656"/>
      <c r="D2994" s="657"/>
      <c r="E2994" s="651"/>
      <c r="F2994" s="652"/>
    </row>
    <row r="2995" spans="2:6" x14ac:dyDescent="0.2">
      <c r="B2995" s="665"/>
      <c r="C2995" s="656"/>
      <c r="D2995" s="657"/>
      <c r="E2995" s="651"/>
      <c r="F2995" s="652"/>
    </row>
    <row r="2996" spans="2:6" x14ac:dyDescent="0.2">
      <c r="B2996" s="665"/>
      <c r="C2996" s="656"/>
      <c r="D2996" s="657"/>
      <c r="E2996" s="651"/>
      <c r="F2996" s="652"/>
    </row>
    <row r="2997" spans="2:6" x14ac:dyDescent="0.2">
      <c r="B2997" s="665"/>
      <c r="C2997" s="656"/>
      <c r="D2997" s="657"/>
      <c r="E2997" s="651"/>
      <c r="F2997" s="652"/>
    </row>
    <row r="2998" spans="2:6" x14ac:dyDescent="0.2">
      <c r="B2998" s="665"/>
      <c r="C2998" s="656"/>
      <c r="D2998" s="657"/>
      <c r="E2998" s="651"/>
      <c r="F2998" s="652"/>
    </row>
    <row r="2999" spans="2:6" x14ac:dyDescent="0.2">
      <c r="B2999" s="665"/>
      <c r="C2999" s="656"/>
      <c r="D2999" s="657"/>
      <c r="E2999" s="651"/>
      <c r="F2999" s="652"/>
    </row>
    <row r="3000" spans="2:6" x14ac:dyDescent="0.2">
      <c r="B3000" s="665"/>
      <c r="C3000" s="656"/>
      <c r="D3000" s="657"/>
      <c r="E3000" s="651"/>
      <c r="F3000" s="652"/>
    </row>
    <row r="3001" spans="2:6" x14ac:dyDescent="0.2">
      <c r="B3001" s="665"/>
      <c r="C3001" s="656"/>
      <c r="D3001" s="657"/>
      <c r="E3001" s="651"/>
      <c r="F3001" s="652"/>
    </row>
    <row r="3002" spans="2:6" x14ac:dyDescent="0.2">
      <c r="B3002" s="665"/>
      <c r="C3002" s="656"/>
      <c r="D3002" s="657"/>
      <c r="E3002" s="651"/>
      <c r="F3002" s="652"/>
    </row>
    <row r="3003" spans="2:6" x14ac:dyDescent="0.2">
      <c r="B3003" s="665"/>
      <c r="C3003" s="656"/>
      <c r="D3003" s="657"/>
      <c r="E3003" s="651"/>
      <c r="F3003" s="652"/>
    </row>
    <row r="3004" spans="2:6" x14ac:dyDescent="0.2">
      <c r="B3004" s="665"/>
      <c r="C3004" s="656"/>
      <c r="D3004" s="657"/>
      <c r="E3004" s="651"/>
      <c r="F3004" s="652"/>
    </row>
    <row r="3005" spans="2:6" x14ac:dyDescent="0.2">
      <c r="B3005" s="665"/>
      <c r="C3005" s="656"/>
      <c r="D3005" s="657"/>
      <c r="E3005" s="651"/>
      <c r="F3005" s="652"/>
    </row>
    <row r="3006" spans="2:6" x14ac:dyDescent="0.2">
      <c r="B3006" s="665"/>
      <c r="C3006" s="656"/>
      <c r="D3006" s="657"/>
      <c r="E3006" s="651"/>
      <c r="F3006" s="652"/>
    </row>
    <row r="3007" spans="2:6" x14ac:dyDescent="0.2">
      <c r="B3007" s="665"/>
      <c r="C3007" s="656"/>
      <c r="D3007" s="657"/>
      <c r="E3007" s="651"/>
      <c r="F3007" s="652"/>
    </row>
    <row r="3008" spans="2:6" x14ac:dyDescent="0.2">
      <c r="B3008" s="665"/>
      <c r="C3008" s="656"/>
      <c r="D3008" s="657"/>
      <c r="E3008" s="651"/>
      <c r="F3008" s="652"/>
    </row>
    <row r="3009" spans="2:6" x14ac:dyDescent="0.2">
      <c r="B3009" s="665"/>
      <c r="C3009" s="656"/>
      <c r="D3009" s="657"/>
      <c r="E3009" s="651"/>
      <c r="F3009" s="652"/>
    </row>
    <row r="3010" spans="2:6" x14ac:dyDescent="0.2">
      <c r="B3010" s="665"/>
      <c r="C3010" s="656"/>
      <c r="D3010" s="657"/>
      <c r="E3010" s="651"/>
      <c r="F3010" s="652"/>
    </row>
    <row r="3011" spans="2:6" x14ac:dyDescent="0.2">
      <c r="B3011" s="665"/>
      <c r="C3011" s="656"/>
      <c r="D3011" s="657"/>
      <c r="E3011" s="651"/>
      <c r="F3011" s="652"/>
    </row>
    <row r="3012" spans="2:6" x14ac:dyDescent="0.2">
      <c r="B3012" s="665"/>
      <c r="C3012" s="656"/>
      <c r="D3012" s="657"/>
      <c r="E3012" s="651"/>
      <c r="F3012" s="652"/>
    </row>
    <row r="3013" spans="2:6" x14ac:dyDescent="0.2">
      <c r="B3013" s="665"/>
      <c r="C3013" s="656"/>
      <c r="D3013" s="657"/>
      <c r="E3013" s="651"/>
      <c r="F3013" s="652"/>
    </row>
    <row r="3014" spans="2:6" x14ac:dyDescent="0.2">
      <c r="B3014" s="665"/>
      <c r="C3014" s="656"/>
      <c r="D3014" s="657"/>
      <c r="E3014" s="651"/>
      <c r="F3014" s="652"/>
    </row>
    <row r="3015" spans="2:6" x14ac:dyDescent="0.2">
      <c r="B3015" s="665"/>
      <c r="C3015" s="656"/>
      <c r="D3015" s="657"/>
      <c r="E3015" s="651"/>
      <c r="F3015" s="652"/>
    </row>
    <row r="3016" spans="2:6" x14ac:dyDescent="0.2">
      <c r="B3016" s="665"/>
      <c r="C3016" s="656"/>
      <c r="D3016" s="657"/>
      <c r="E3016" s="651"/>
      <c r="F3016" s="652"/>
    </row>
    <row r="3017" spans="2:6" x14ac:dyDescent="0.2">
      <c r="B3017" s="665"/>
      <c r="C3017" s="656"/>
      <c r="D3017" s="657"/>
      <c r="E3017" s="651"/>
      <c r="F3017" s="652"/>
    </row>
    <row r="3018" spans="2:6" x14ac:dyDescent="0.2">
      <c r="B3018" s="665"/>
      <c r="C3018" s="656"/>
      <c r="D3018" s="657"/>
      <c r="E3018" s="651"/>
      <c r="F3018" s="652"/>
    </row>
    <row r="3019" spans="2:6" x14ac:dyDescent="0.2">
      <c r="B3019" s="665"/>
      <c r="C3019" s="656"/>
      <c r="D3019" s="657"/>
      <c r="E3019" s="651"/>
      <c r="F3019" s="652"/>
    </row>
    <row r="3020" spans="2:6" x14ac:dyDescent="0.2">
      <c r="B3020" s="665"/>
      <c r="C3020" s="656"/>
      <c r="D3020" s="657"/>
      <c r="E3020" s="651"/>
      <c r="F3020" s="652"/>
    </row>
    <row r="3021" spans="2:6" x14ac:dyDescent="0.2">
      <c r="B3021" s="665"/>
      <c r="C3021" s="656"/>
      <c r="D3021" s="657"/>
      <c r="E3021" s="651"/>
      <c r="F3021" s="652"/>
    </row>
    <row r="3022" spans="2:6" x14ac:dyDescent="0.2">
      <c r="B3022" s="665"/>
      <c r="C3022" s="656"/>
      <c r="D3022" s="657"/>
      <c r="E3022" s="651"/>
      <c r="F3022" s="652"/>
    </row>
    <row r="3023" spans="2:6" x14ac:dyDescent="0.2">
      <c r="B3023" s="665"/>
      <c r="C3023" s="656"/>
      <c r="D3023" s="657"/>
      <c r="E3023" s="651"/>
      <c r="F3023" s="652"/>
    </row>
    <row r="3024" spans="2:6" x14ac:dyDescent="0.2">
      <c r="B3024" s="665"/>
      <c r="C3024" s="656"/>
      <c r="D3024" s="657"/>
      <c r="E3024" s="651"/>
      <c r="F3024" s="652"/>
    </row>
    <row r="3025" spans="2:6" x14ac:dyDescent="0.2">
      <c r="B3025" s="665"/>
      <c r="C3025" s="656"/>
      <c r="D3025" s="657"/>
      <c r="E3025" s="651"/>
      <c r="F3025" s="652"/>
    </row>
    <row r="3026" spans="2:6" x14ac:dyDescent="0.2">
      <c r="B3026" s="665"/>
      <c r="C3026" s="656"/>
      <c r="D3026" s="657"/>
      <c r="E3026" s="651"/>
      <c r="F3026" s="652"/>
    </row>
    <row r="3027" spans="2:6" x14ac:dyDescent="0.2">
      <c r="B3027" s="665"/>
      <c r="C3027" s="656"/>
      <c r="D3027" s="657"/>
      <c r="E3027" s="651"/>
      <c r="F3027" s="652"/>
    </row>
    <row r="3028" spans="2:6" x14ac:dyDescent="0.2">
      <c r="B3028" s="665"/>
      <c r="C3028" s="656"/>
      <c r="D3028" s="657"/>
      <c r="E3028" s="651"/>
      <c r="F3028" s="652"/>
    </row>
    <row r="3029" spans="2:6" x14ac:dyDescent="0.2">
      <c r="B3029" s="665"/>
      <c r="C3029" s="656"/>
      <c r="D3029" s="657"/>
      <c r="E3029" s="651"/>
      <c r="F3029" s="652"/>
    </row>
    <row r="3030" spans="2:6" x14ac:dyDescent="0.2">
      <c r="B3030" s="665"/>
      <c r="C3030" s="656"/>
      <c r="D3030" s="657"/>
      <c r="E3030" s="651"/>
      <c r="F3030" s="652"/>
    </row>
    <row r="3031" spans="2:6" x14ac:dyDescent="0.2">
      <c r="B3031" s="665"/>
      <c r="C3031" s="656"/>
      <c r="D3031" s="657"/>
      <c r="E3031" s="651"/>
      <c r="F3031" s="652"/>
    </row>
    <row r="3032" spans="2:6" x14ac:dyDescent="0.2">
      <c r="B3032" s="665"/>
      <c r="C3032" s="656"/>
      <c r="D3032" s="657"/>
      <c r="E3032" s="651"/>
      <c r="F3032" s="652"/>
    </row>
    <row r="3033" spans="2:6" x14ac:dyDescent="0.2">
      <c r="B3033" s="665"/>
      <c r="C3033" s="656"/>
      <c r="D3033" s="657"/>
      <c r="E3033" s="651"/>
      <c r="F3033" s="652"/>
    </row>
    <row r="3034" spans="2:6" x14ac:dyDescent="0.2">
      <c r="B3034" s="665"/>
      <c r="C3034" s="656"/>
      <c r="D3034" s="657"/>
      <c r="E3034" s="651"/>
      <c r="F3034" s="652"/>
    </row>
    <row r="3035" spans="2:6" x14ac:dyDescent="0.2">
      <c r="B3035" s="665"/>
      <c r="C3035" s="656"/>
      <c r="D3035" s="657"/>
      <c r="E3035" s="651"/>
      <c r="F3035" s="652"/>
    </row>
    <row r="3036" spans="2:6" x14ac:dyDescent="0.2">
      <c r="B3036" s="665"/>
      <c r="C3036" s="656"/>
      <c r="D3036" s="657"/>
      <c r="E3036" s="651"/>
      <c r="F3036" s="652"/>
    </row>
    <row r="3037" spans="2:6" x14ac:dyDescent="0.2">
      <c r="B3037" s="665"/>
      <c r="C3037" s="656"/>
      <c r="D3037" s="657"/>
      <c r="E3037" s="651"/>
      <c r="F3037" s="652"/>
    </row>
    <row r="3038" spans="2:6" x14ac:dyDescent="0.2">
      <c r="B3038" s="665"/>
      <c r="C3038" s="656"/>
      <c r="D3038" s="657"/>
      <c r="E3038" s="651"/>
      <c r="F3038" s="652"/>
    </row>
    <row r="3039" spans="2:6" x14ac:dyDescent="0.2">
      <c r="B3039" s="665"/>
      <c r="C3039" s="656"/>
      <c r="D3039" s="657"/>
      <c r="E3039" s="651"/>
      <c r="F3039" s="652"/>
    </row>
    <row r="3040" spans="2:6" x14ac:dyDescent="0.2">
      <c r="B3040" s="665"/>
      <c r="C3040" s="656"/>
      <c r="D3040" s="657"/>
      <c r="E3040" s="651"/>
      <c r="F3040" s="652"/>
    </row>
    <row r="3041" spans="2:6" x14ac:dyDescent="0.2">
      <c r="B3041" s="665"/>
      <c r="C3041" s="656"/>
      <c r="D3041" s="657"/>
      <c r="E3041" s="651"/>
      <c r="F3041" s="652"/>
    </row>
    <row r="3042" spans="2:6" x14ac:dyDescent="0.2">
      <c r="B3042" s="665"/>
      <c r="C3042" s="656"/>
      <c r="D3042" s="657"/>
      <c r="E3042" s="651"/>
      <c r="F3042" s="652"/>
    </row>
    <row r="3043" spans="2:6" x14ac:dyDescent="0.2">
      <c r="B3043" s="665"/>
      <c r="C3043" s="656"/>
      <c r="D3043" s="657"/>
      <c r="E3043" s="651"/>
      <c r="F3043" s="652"/>
    </row>
    <row r="3044" spans="2:6" x14ac:dyDescent="0.2">
      <c r="B3044" s="665"/>
      <c r="C3044" s="656"/>
      <c r="D3044" s="657"/>
      <c r="E3044" s="651"/>
      <c r="F3044" s="652"/>
    </row>
    <row r="3045" spans="2:6" x14ac:dyDescent="0.2">
      <c r="B3045" s="665"/>
      <c r="C3045" s="656"/>
      <c r="D3045" s="657"/>
      <c r="E3045" s="651"/>
      <c r="F3045" s="652"/>
    </row>
    <row r="3046" spans="2:6" x14ac:dyDescent="0.2">
      <c r="B3046" s="665"/>
      <c r="C3046" s="656"/>
      <c r="D3046" s="657"/>
      <c r="E3046" s="651"/>
      <c r="F3046" s="652"/>
    </row>
    <row r="3047" spans="2:6" x14ac:dyDescent="0.2">
      <c r="B3047" s="665"/>
      <c r="C3047" s="656"/>
      <c r="D3047" s="657"/>
      <c r="E3047" s="651"/>
      <c r="F3047" s="652"/>
    </row>
    <row r="3048" spans="2:6" x14ac:dyDescent="0.2">
      <c r="B3048" s="665"/>
      <c r="C3048" s="656"/>
      <c r="D3048" s="657"/>
      <c r="E3048" s="651"/>
      <c r="F3048" s="652"/>
    </row>
    <row r="3049" spans="2:6" x14ac:dyDescent="0.2">
      <c r="B3049" s="665"/>
      <c r="C3049" s="656"/>
      <c r="D3049" s="657"/>
      <c r="E3049" s="651"/>
      <c r="F3049" s="652"/>
    </row>
    <row r="3050" spans="2:6" x14ac:dyDescent="0.2">
      <c r="B3050" s="665"/>
      <c r="C3050" s="656"/>
      <c r="D3050" s="657"/>
      <c r="E3050" s="651"/>
      <c r="F3050" s="652"/>
    </row>
    <row r="3051" spans="2:6" x14ac:dyDescent="0.2">
      <c r="B3051" s="665"/>
      <c r="C3051" s="656"/>
      <c r="D3051" s="657"/>
      <c r="E3051" s="651"/>
      <c r="F3051" s="652"/>
    </row>
    <row r="3052" spans="2:6" x14ac:dyDescent="0.2">
      <c r="B3052" s="665"/>
      <c r="C3052" s="656"/>
      <c r="D3052" s="657"/>
      <c r="E3052" s="651"/>
      <c r="F3052" s="652"/>
    </row>
    <row r="3053" spans="2:6" x14ac:dyDescent="0.2">
      <c r="B3053" s="665"/>
      <c r="C3053" s="656"/>
      <c r="D3053" s="657"/>
      <c r="E3053" s="651"/>
      <c r="F3053" s="652"/>
    </row>
    <row r="3054" spans="2:6" x14ac:dyDescent="0.2">
      <c r="B3054" s="665"/>
      <c r="C3054" s="656"/>
      <c r="D3054" s="657"/>
      <c r="E3054" s="651"/>
      <c r="F3054" s="652"/>
    </row>
    <row r="3055" spans="2:6" x14ac:dyDescent="0.2">
      <c r="B3055" s="665"/>
      <c r="C3055" s="656"/>
      <c r="D3055" s="657"/>
      <c r="E3055" s="651"/>
      <c r="F3055" s="652"/>
    </row>
    <row r="3056" spans="2:6" x14ac:dyDescent="0.2">
      <c r="B3056" s="665"/>
      <c r="C3056" s="656"/>
      <c r="D3056" s="657"/>
      <c r="E3056" s="651"/>
      <c r="F3056" s="652"/>
    </row>
    <row r="3057" spans="2:6" x14ac:dyDescent="0.2">
      <c r="B3057" s="665"/>
      <c r="C3057" s="656"/>
      <c r="D3057" s="657"/>
      <c r="E3057" s="651"/>
      <c r="F3057" s="652"/>
    </row>
    <row r="3058" spans="2:6" x14ac:dyDescent="0.2">
      <c r="B3058" s="665"/>
      <c r="C3058" s="656"/>
      <c r="D3058" s="657"/>
      <c r="E3058" s="651"/>
      <c r="F3058" s="652"/>
    </row>
    <row r="3059" spans="2:6" x14ac:dyDescent="0.2">
      <c r="B3059" s="665"/>
      <c r="C3059" s="656"/>
      <c r="D3059" s="657"/>
      <c r="E3059" s="651"/>
      <c r="F3059" s="652"/>
    </row>
    <row r="3060" spans="2:6" x14ac:dyDescent="0.2">
      <c r="B3060" s="665"/>
      <c r="C3060" s="656"/>
      <c r="D3060" s="657"/>
      <c r="E3060" s="651"/>
      <c r="F3060" s="652"/>
    </row>
    <row r="3061" spans="2:6" x14ac:dyDescent="0.2">
      <c r="B3061" s="665"/>
      <c r="C3061" s="656"/>
      <c r="D3061" s="657"/>
      <c r="E3061" s="651"/>
      <c r="F3061" s="652"/>
    </row>
    <row r="3062" spans="2:6" x14ac:dyDescent="0.2">
      <c r="B3062" s="665"/>
      <c r="C3062" s="656"/>
      <c r="D3062" s="657"/>
      <c r="E3062" s="651"/>
      <c r="F3062" s="652"/>
    </row>
    <row r="3063" spans="2:6" x14ac:dyDescent="0.2">
      <c r="B3063" s="665"/>
      <c r="C3063" s="656"/>
      <c r="D3063" s="657"/>
      <c r="E3063" s="651"/>
      <c r="F3063" s="652"/>
    </row>
    <row r="3064" spans="2:6" x14ac:dyDescent="0.2">
      <c r="B3064" s="665"/>
      <c r="C3064" s="656"/>
      <c r="D3064" s="657"/>
      <c r="E3064" s="651"/>
      <c r="F3064" s="652"/>
    </row>
    <row r="3065" spans="2:6" x14ac:dyDescent="0.2">
      <c r="B3065" s="665"/>
      <c r="C3065" s="656"/>
      <c r="D3065" s="657"/>
      <c r="E3065" s="651"/>
      <c r="F3065" s="652"/>
    </row>
    <row r="3066" spans="2:6" x14ac:dyDescent="0.2">
      <c r="B3066" s="665"/>
      <c r="C3066" s="656"/>
      <c r="D3066" s="657"/>
      <c r="E3066" s="651"/>
      <c r="F3066" s="652"/>
    </row>
    <row r="3067" spans="2:6" x14ac:dyDescent="0.2">
      <c r="B3067" s="665"/>
      <c r="C3067" s="656"/>
      <c r="D3067" s="657"/>
      <c r="E3067" s="651"/>
      <c r="F3067" s="652"/>
    </row>
    <row r="3068" spans="2:6" x14ac:dyDescent="0.2">
      <c r="B3068" s="665"/>
      <c r="C3068" s="656"/>
      <c r="D3068" s="657"/>
      <c r="E3068" s="651"/>
      <c r="F3068" s="652"/>
    </row>
    <row r="3069" spans="2:6" x14ac:dyDescent="0.2">
      <c r="B3069" s="665"/>
      <c r="C3069" s="656"/>
      <c r="D3069" s="657"/>
      <c r="E3069" s="651"/>
      <c r="F3069" s="652"/>
    </row>
    <row r="3070" spans="2:6" x14ac:dyDescent="0.2">
      <c r="B3070" s="665"/>
      <c r="C3070" s="656"/>
      <c r="D3070" s="657"/>
      <c r="E3070" s="651"/>
      <c r="F3070" s="652"/>
    </row>
    <row r="3071" spans="2:6" x14ac:dyDescent="0.2">
      <c r="B3071" s="665"/>
      <c r="C3071" s="656"/>
      <c r="D3071" s="657"/>
      <c r="E3071" s="651"/>
      <c r="F3071" s="652"/>
    </row>
    <row r="3072" spans="2:6" x14ac:dyDescent="0.2">
      <c r="B3072" s="665"/>
      <c r="C3072" s="656"/>
      <c r="D3072" s="657"/>
      <c r="E3072" s="651"/>
      <c r="F3072" s="652"/>
    </row>
    <row r="3073" spans="2:6" x14ac:dyDescent="0.2">
      <c r="B3073" s="665"/>
      <c r="C3073" s="656"/>
      <c r="D3073" s="657"/>
      <c r="E3073" s="651"/>
      <c r="F3073" s="652"/>
    </row>
    <row r="3074" spans="2:6" x14ac:dyDescent="0.2">
      <c r="B3074" s="665"/>
      <c r="C3074" s="656"/>
      <c r="D3074" s="657"/>
      <c r="E3074" s="651"/>
      <c r="F3074" s="652"/>
    </row>
    <row r="3075" spans="2:6" x14ac:dyDescent="0.2">
      <c r="B3075" s="665"/>
      <c r="C3075" s="656"/>
      <c r="D3075" s="657"/>
      <c r="E3075" s="651"/>
      <c r="F3075" s="652"/>
    </row>
    <row r="3076" spans="2:6" x14ac:dyDescent="0.2">
      <c r="B3076" s="665"/>
      <c r="C3076" s="656"/>
      <c r="D3076" s="657"/>
      <c r="E3076" s="651"/>
      <c r="F3076" s="652"/>
    </row>
    <row r="3077" spans="2:6" x14ac:dyDescent="0.2">
      <c r="B3077" s="665"/>
      <c r="C3077" s="656"/>
      <c r="D3077" s="657"/>
      <c r="E3077" s="651"/>
      <c r="F3077" s="652"/>
    </row>
    <row r="3078" spans="2:6" x14ac:dyDescent="0.2">
      <c r="B3078" s="665"/>
      <c r="C3078" s="656"/>
      <c r="D3078" s="657"/>
      <c r="E3078" s="651"/>
      <c r="F3078" s="652"/>
    </row>
    <row r="3079" spans="2:6" x14ac:dyDescent="0.2">
      <c r="B3079" s="665"/>
      <c r="C3079" s="656"/>
      <c r="D3079" s="657"/>
      <c r="E3079" s="651"/>
      <c r="F3079" s="652"/>
    </row>
    <row r="3080" spans="2:6" x14ac:dyDescent="0.2">
      <c r="B3080" s="665"/>
      <c r="C3080" s="656"/>
      <c r="D3080" s="657"/>
      <c r="E3080" s="651"/>
      <c r="F3080" s="652"/>
    </row>
    <row r="3081" spans="2:6" x14ac:dyDescent="0.2">
      <c r="B3081" s="665"/>
      <c r="C3081" s="656"/>
      <c r="D3081" s="657"/>
      <c r="E3081" s="651"/>
      <c r="F3081" s="652"/>
    </row>
    <row r="3082" spans="2:6" x14ac:dyDescent="0.2">
      <c r="B3082" s="665"/>
      <c r="C3082" s="656"/>
      <c r="D3082" s="657"/>
      <c r="E3082" s="651"/>
      <c r="F3082" s="652"/>
    </row>
    <row r="3083" spans="2:6" x14ac:dyDescent="0.2">
      <c r="B3083" s="665"/>
      <c r="C3083" s="656"/>
      <c r="D3083" s="657"/>
      <c r="E3083" s="651"/>
      <c r="F3083" s="652"/>
    </row>
    <row r="3084" spans="2:6" x14ac:dyDescent="0.2">
      <c r="B3084" s="665"/>
      <c r="C3084" s="656"/>
      <c r="D3084" s="657"/>
      <c r="E3084" s="651"/>
      <c r="F3084" s="652"/>
    </row>
    <row r="3085" spans="2:6" x14ac:dyDescent="0.2">
      <c r="B3085" s="665"/>
      <c r="C3085" s="656"/>
      <c r="D3085" s="657"/>
      <c r="E3085" s="651"/>
      <c r="F3085" s="652"/>
    </row>
    <row r="3086" spans="2:6" x14ac:dyDescent="0.2">
      <c r="B3086" s="665"/>
      <c r="C3086" s="656"/>
      <c r="D3086" s="657"/>
      <c r="E3086" s="651"/>
      <c r="F3086" s="652"/>
    </row>
    <row r="3087" spans="2:6" x14ac:dyDescent="0.2">
      <c r="B3087" s="665"/>
      <c r="C3087" s="656"/>
      <c r="D3087" s="657"/>
      <c r="E3087" s="651"/>
      <c r="F3087" s="652"/>
    </row>
    <row r="3088" spans="2:6" x14ac:dyDescent="0.2">
      <c r="B3088" s="665"/>
      <c r="C3088" s="656"/>
      <c r="D3088" s="657"/>
      <c r="E3088" s="651"/>
      <c r="F3088" s="652"/>
    </row>
    <row r="3089" spans="2:6" x14ac:dyDescent="0.2">
      <c r="B3089" s="665"/>
      <c r="C3089" s="656"/>
      <c r="D3089" s="657"/>
      <c r="E3089" s="651"/>
      <c r="F3089" s="652"/>
    </row>
    <row r="3090" spans="2:6" x14ac:dyDescent="0.2">
      <c r="B3090" s="665"/>
      <c r="C3090" s="656"/>
      <c r="D3090" s="657"/>
      <c r="E3090" s="651"/>
      <c r="F3090" s="652"/>
    </row>
    <row r="3091" spans="2:6" x14ac:dyDescent="0.2">
      <c r="B3091" s="665"/>
      <c r="C3091" s="656"/>
      <c r="D3091" s="657"/>
      <c r="E3091" s="651"/>
      <c r="F3091" s="652"/>
    </row>
    <row r="3092" spans="2:6" x14ac:dyDescent="0.2">
      <c r="B3092" s="665"/>
      <c r="C3092" s="656"/>
      <c r="D3092" s="657"/>
      <c r="E3092" s="651"/>
      <c r="F3092" s="652"/>
    </row>
    <row r="3093" spans="2:6" x14ac:dyDescent="0.2">
      <c r="B3093" s="665"/>
      <c r="C3093" s="656"/>
      <c r="D3093" s="657"/>
      <c r="E3093" s="651"/>
      <c r="F3093" s="652"/>
    </row>
    <row r="3094" spans="2:6" x14ac:dyDescent="0.2">
      <c r="B3094" s="665"/>
      <c r="C3094" s="656"/>
      <c r="D3094" s="657"/>
      <c r="E3094" s="651"/>
      <c r="F3094" s="652"/>
    </row>
    <row r="3095" spans="2:6" x14ac:dyDescent="0.2">
      <c r="B3095" s="665"/>
      <c r="C3095" s="656"/>
      <c r="D3095" s="657"/>
      <c r="E3095" s="651"/>
      <c r="F3095" s="652"/>
    </row>
    <row r="3096" spans="2:6" x14ac:dyDescent="0.2">
      <c r="B3096" s="665"/>
      <c r="C3096" s="656"/>
      <c r="D3096" s="657"/>
      <c r="E3096" s="651"/>
      <c r="F3096" s="652"/>
    </row>
    <row r="3097" spans="2:6" x14ac:dyDescent="0.2">
      <c r="B3097" s="665"/>
      <c r="C3097" s="656"/>
      <c r="D3097" s="657"/>
      <c r="E3097" s="651"/>
      <c r="F3097" s="652"/>
    </row>
    <row r="3098" spans="2:6" x14ac:dyDescent="0.2">
      <c r="B3098" s="665"/>
      <c r="C3098" s="656"/>
      <c r="D3098" s="657"/>
      <c r="E3098" s="651"/>
      <c r="F3098" s="652"/>
    </row>
    <row r="3099" spans="2:6" x14ac:dyDescent="0.2">
      <c r="B3099" s="665"/>
      <c r="C3099" s="656"/>
      <c r="D3099" s="657"/>
      <c r="E3099" s="651"/>
      <c r="F3099" s="652"/>
    </row>
    <row r="3100" spans="2:6" x14ac:dyDescent="0.2">
      <c r="B3100" s="665"/>
      <c r="C3100" s="656"/>
      <c r="D3100" s="657"/>
      <c r="E3100" s="651"/>
      <c r="F3100" s="652"/>
    </row>
    <row r="3101" spans="2:6" x14ac:dyDescent="0.2">
      <c r="B3101" s="665"/>
      <c r="C3101" s="656"/>
      <c r="D3101" s="657"/>
      <c r="E3101" s="651"/>
      <c r="F3101" s="652"/>
    </row>
    <row r="3102" spans="2:6" x14ac:dyDescent="0.2">
      <c r="B3102" s="665"/>
      <c r="C3102" s="656"/>
      <c r="D3102" s="657"/>
      <c r="E3102" s="651"/>
      <c r="F3102" s="652"/>
    </row>
    <row r="3103" spans="2:6" x14ac:dyDescent="0.2">
      <c r="B3103" s="665"/>
      <c r="C3103" s="656"/>
      <c r="D3103" s="657"/>
      <c r="E3103" s="651"/>
      <c r="F3103" s="652"/>
    </row>
    <row r="3104" spans="2:6" x14ac:dyDescent="0.2">
      <c r="B3104" s="665"/>
      <c r="C3104" s="656"/>
      <c r="D3104" s="657"/>
      <c r="E3104" s="651"/>
      <c r="F3104" s="652"/>
    </row>
    <row r="3105" spans="2:6" x14ac:dyDescent="0.2">
      <c r="B3105" s="665"/>
      <c r="C3105" s="656"/>
      <c r="D3105" s="657"/>
      <c r="E3105" s="651"/>
      <c r="F3105" s="652"/>
    </row>
    <row r="3106" spans="2:6" x14ac:dyDescent="0.2">
      <c r="B3106" s="665"/>
      <c r="C3106" s="656"/>
      <c r="D3106" s="657"/>
      <c r="E3106" s="651"/>
      <c r="F3106" s="652"/>
    </row>
    <row r="3107" spans="2:6" x14ac:dyDescent="0.2">
      <c r="B3107" s="665"/>
      <c r="C3107" s="656"/>
      <c r="D3107" s="657"/>
      <c r="E3107" s="651"/>
      <c r="F3107" s="652"/>
    </row>
    <row r="3108" spans="2:6" x14ac:dyDescent="0.2">
      <c r="B3108" s="665"/>
      <c r="C3108" s="656"/>
      <c r="D3108" s="657"/>
      <c r="E3108" s="651"/>
      <c r="F3108" s="652"/>
    </row>
    <row r="3109" spans="2:6" x14ac:dyDescent="0.2">
      <c r="B3109" s="665"/>
      <c r="C3109" s="656"/>
      <c r="D3109" s="657"/>
      <c r="E3109" s="651"/>
      <c r="F3109" s="652"/>
    </row>
    <row r="3110" spans="2:6" x14ac:dyDescent="0.2">
      <c r="B3110" s="665"/>
      <c r="C3110" s="656"/>
      <c r="D3110" s="657"/>
      <c r="E3110" s="651"/>
      <c r="F3110" s="652"/>
    </row>
    <row r="3111" spans="2:6" x14ac:dyDescent="0.2">
      <c r="B3111" s="665"/>
      <c r="C3111" s="656"/>
      <c r="D3111" s="657"/>
      <c r="E3111" s="651"/>
      <c r="F3111" s="652"/>
    </row>
    <row r="3112" spans="2:6" x14ac:dyDescent="0.2">
      <c r="B3112" s="665"/>
      <c r="C3112" s="656"/>
      <c r="D3112" s="657"/>
      <c r="E3112" s="651"/>
      <c r="F3112" s="652"/>
    </row>
    <row r="3113" spans="2:6" x14ac:dyDescent="0.2">
      <c r="B3113" s="665"/>
      <c r="C3113" s="656"/>
      <c r="D3113" s="657"/>
      <c r="E3113" s="651"/>
      <c r="F3113" s="652"/>
    </row>
    <row r="3114" spans="2:6" x14ac:dyDescent="0.2">
      <c r="B3114" s="665"/>
      <c r="C3114" s="656"/>
      <c r="D3114" s="657"/>
      <c r="E3114" s="651"/>
      <c r="F3114" s="652"/>
    </row>
    <row r="3115" spans="2:6" x14ac:dyDescent="0.2">
      <c r="B3115" s="665"/>
      <c r="C3115" s="656"/>
      <c r="D3115" s="657"/>
      <c r="E3115" s="651"/>
      <c r="F3115" s="652"/>
    </row>
    <row r="3116" spans="2:6" x14ac:dyDescent="0.2">
      <c r="B3116" s="665"/>
      <c r="C3116" s="656"/>
      <c r="D3116" s="657"/>
      <c r="E3116" s="651"/>
      <c r="F3116" s="652"/>
    </row>
    <row r="3117" spans="2:6" x14ac:dyDescent="0.2">
      <c r="B3117" s="665"/>
      <c r="C3117" s="656"/>
      <c r="D3117" s="657"/>
      <c r="E3117" s="651"/>
      <c r="F3117" s="652"/>
    </row>
    <row r="3118" spans="2:6" x14ac:dyDescent="0.2">
      <c r="B3118" s="665"/>
      <c r="C3118" s="656"/>
      <c r="D3118" s="657"/>
      <c r="E3118" s="651"/>
      <c r="F3118" s="652"/>
    </row>
    <row r="3119" spans="2:6" x14ac:dyDescent="0.2">
      <c r="B3119" s="665"/>
      <c r="C3119" s="656"/>
      <c r="D3119" s="657"/>
      <c r="E3119" s="651"/>
      <c r="F3119" s="652"/>
    </row>
    <row r="3120" spans="2:6" x14ac:dyDescent="0.2">
      <c r="B3120" s="665"/>
      <c r="C3120" s="656"/>
      <c r="D3120" s="657"/>
      <c r="E3120" s="651"/>
      <c r="F3120" s="652"/>
    </row>
    <row r="3121" spans="2:6" x14ac:dyDescent="0.2">
      <c r="B3121" s="665"/>
      <c r="C3121" s="656"/>
      <c r="D3121" s="657"/>
      <c r="E3121" s="651"/>
      <c r="F3121" s="652"/>
    </row>
    <row r="3122" spans="2:6" x14ac:dyDescent="0.2">
      <c r="B3122" s="665"/>
      <c r="C3122" s="656"/>
      <c r="D3122" s="657"/>
      <c r="E3122" s="651"/>
      <c r="F3122" s="652"/>
    </row>
    <row r="3123" spans="2:6" x14ac:dyDescent="0.2">
      <c r="B3123" s="665"/>
      <c r="C3123" s="656"/>
      <c r="D3123" s="657"/>
      <c r="E3123" s="651"/>
      <c r="F3123" s="652"/>
    </row>
    <row r="3124" spans="2:6" x14ac:dyDescent="0.2">
      <c r="B3124" s="665"/>
      <c r="C3124" s="656"/>
      <c r="D3124" s="657"/>
      <c r="E3124" s="651"/>
      <c r="F3124" s="652"/>
    </row>
    <row r="3125" spans="2:6" x14ac:dyDescent="0.2">
      <c r="B3125" s="665"/>
      <c r="C3125" s="656"/>
      <c r="D3125" s="657"/>
      <c r="E3125" s="651"/>
      <c r="F3125" s="652"/>
    </row>
    <row r="3126" spans="2:6" x14ac:dyDescent="0.2">
      <c r="B3126" s="665"/>
      <c r="C3126" s="656"/>
      <c r="D3126" s="657"/>
      <c r="E3126" s="651"/>
      <c r="F3126" s="652"/>
    </row>
    <row r="3127" spans="2:6" x14ac:dyDescent="0.2">
      <c r="B3127" s="665"/>
      <c r="C3127" s="656"/>
      <c r="D3127" s="657"/>
      <c r="E3127" s="651"/>
      <c r="F3127" s="652"/>
    </row>
    <row r="3128" spans="2:6" x14ac:dyDescent="0.2">
      <c r="B3128" s="665"/>
      <c r="C3128" s="656"/>
      <c r="D3128" s="657"/>
      <c r="E3128" s="651"/>
      <c r="F3128" s="652"/>
    </row>
    <row r="3129" spans="2:6" x14ac:dyDescent="0.2">
      <c r="B3129" s="665"/>
      <c r="C3129" s="656"/>
      <c r="D3129" s="657"/>
      <c r="E3129" s="651"/>
      <c r="F3129" s="652"/>
    </row>
    <row r="3130" spans="2:6" x14ac:dyDescent="0.2">
      <c r="B3130" s="665"/>
      <c r="C3130" s="656"/>
      <c r="D3130" s="657"/>
      <c r="E3130" s="651"/>
      <c r="F3130" s="652"/>
    </row>
    <row r="3131" spans="2:6" x14ac:dyDescent="0.2">
      <c r="B3131" s="665"/>
      <c r="C3131" s="656"/>
      <c r="D3131" s="657"/>
      <c r="E3131" s="651"/>
      <c r="F3131" s="652"/>
    </row>
    <row r="3132" spans="2:6" x14ac:dyDescent="0.2">
      <c r="B3132" s="665"/>
      <c r="C3132" s="656"/>
      <c r="D3132" s="657"/>
      <c r="E3132" s="651"/>
      <c r="F3132" s="652"/>
    </row>
    <row r="3133" spans="2:6" x14ac:dyDescent="0.2">
      <c r="B3133" s="665"/>
      <c r="C3133" s="656"/>
      <c r="D3133" s="657"/>
      <c r="E3133" s="651"/>
      <c r="F3133" s="652"/>
    </row>
    <row r="3134" spans="2:6" x14ac:dyDescent="0.2">
      <c r="B3134" s="665"/>
      <c r="C3134" s="656"/>
      <c r="D3134" s="657"/>
      <c r="E3134" s="651"/>
      <c r="F3134" s="652"/>
    </row>
    <row r="3135" spans="2:6" x14ac:dyDescent="0.2">
      <c r="B3135" s="665"/>
      <c r="C3135" s="656"/>
      <c r="D3135" s="657"/>
      <c r="E3135" s="651"/>
      <c r="F3135" s="652"/>
    </row>
    <row r="3136" spans="2:6" x14ac:dyDescent="0.2">
      <c r="B3136" s="665"/>
      <c r="C3136" s="656"/>
      <c r="D3136" s="657"/>
      <c r="E3136" s="651"/>
      <c r="F3136" s="652"/>
    </row>
    <row r="3137" spans="2:6" x14ac:dyDescent="0.2">
      <c r="B3137" s="665"/>
      <c r="C3137" s="656"/>
      <c r="D3137" s="657"/>
      <c r="E3137" s="651"/>
      <c r="F3137" s="652"/>
    </row>
    <row r="3138" spans="2:6" x14ac:dyDescent="0.2">
      <c r="B3138" s="665"/>
      <c r="C3138" s="656"/>
      <c r="D3138" s="657"/>
      <c r="E3138" s="651"/>
      <c r="F3138" s="652"/>
    </row>
    <row r="3139" spans="2:6" x14ac:dyDescent="0.2">
      <c r="B3139" s="665"/>
      <c r="C3139" s="656"/>
      <c r="D3139" s="657"/>
      <c r="E3139" s="651"/>
      <c r="F3139" s="652"/>
    </row>
    <row r="3140" spans="2:6" x14ac:dyDescent="0.2">
      <c r="B3140" s="665"/>
      <c r="C3140" s="656"/>
      <c r="D3140" s="657"/>
      <c r="E3140" s="651"/>
      <c r="F3140" s="652"/>
    </row>
    <row r="3141" spans="2:6" x14ac:dyDescent="0.2">
      <c r="B3141" s="665"/>
      <c r="C3141" s="656"/>
      <c r="D3141" s="657"/>
      <c r="E3141" s="651"/>
      <c r="F3141" s="652"/>
    </row>
    <row r="3142" spans="2:6" x14ac:dyDescent="0.2">
      <c r="B3142" s="665"/>
      <c r="C3142" s="656"/>
      <c r="D3142" s="657"/>
      <c r="E3142" s="651"/>
      <c r="F3142" s="652"/>
    </row>
    <row r="3143" spans="2:6" x14ac:dyDescent="0.2">
      <c r="B3143" s="665"/>
      <c r="C3143" s="656"/>
      <c r="D3143" s="657"/>
      <c r="E3143" s="651"/>
      <c r="F3143" s="652"/>
    </row>
    <row r="3144" spans="2:6" x14ac:dyDescent="0.2">
      <c r="B3144" s="665"/>
      <c r="C3144" s="656"/>
      <c r="D3144" s="657"/>
      <c r="E3144" s="651"/>
      <c r="F3144" s="652"/>
    </row>
    <row r="3145" spans="2:6" x14ac:dyDescent="0.2">
      <c r="B3145" s="665"/>
      <c r="C3145" s="656"/>
      <c r="D3145" s="657"/>
      <c r="E3145" s="651"/>
      <c r="F3145" s="652"/>
    </row>
    <row r="3146" spans="2:6" x14ac:dyDescent="0.2">
      <c r="B3146" s="665"/>
      <c r="C3146" s="656"/>
      <c r="D3146" s="657"/>
      <c r="E3146" s="651"/>
      <c r="F3146" s="652"/>
    </row>
    <row r="3147" spans="2:6" x14ac:dyDescent="0.2">
      <c r="B3147" s="665"/>
      <c r="C3147" s="656"/>
      <c r="D3147" s="657"/>
      <c r="E3147" s="651"/>
      <c r="F3147" s="652"/>
    </row>
    <row r="3148" spans="2:6" x14ac:dyDescent="0.2">
      <c r="B3148" s="665"/>
      <c r="C3148" s="656"/>
      <c r="D3148" s="657"/>
      <c r="E3148" s="651"/>
      <c r="F3148" s="652"/>
    </row>
    <row r="3149" spans="2:6" x14ac:dyDescent="0.2">
      <c r="B3149" s="665"/>
      <c r="C3149" s="656"/>
      <c r="D3149" s="657"/>
      <c r="E3149" s="651"/>
      <c r="F3149" s="652"/>
    </row>
    <row r="3150" spans="2:6" x14ac:dyDescent="0.2">
      <c r="B3150" s="665"/>
      <c r="C3150" s="656"/>
      <c r="D3150" s="657"/>
      <c r="E3150" s="651"/>
      <c r="F3150" s="652"/>
    </row>
    <row r="3151" spans="2:6" x14ac:dyDescent="0.2">
      <c r="B3151" s="665"/>
      <c r="C3151" s="656"/>
      <c r="D3151" s="657"/>
      <c r="E3151" s="651"/>
      <c r="F3151" s="652"/>
    </row>
    <row r="3152" spans="2:6" x14ac:dyDescent="0.2">
      <c r="B3152" s="665"/>
      <c r="C3152" s="656"/>
      <c r="D3152" s="657"/>
      <c r="E3152" s="651"/>
      <c r="F3152" s="652"/>
    </row>
    <row r="3153" spans="2:6" x14ac:dyDescent="0.2">
      <c r="B3153" s="665"/>
      <c r="C3153" s="656"/>
      <c r="D3153" s="657"/>
      <c r="E3153" s="651"/>
      <c r="F3153" s="652"/>
    </row>
    <row r="3154" spans="2:6" x14ac:dyDescent="0.2">
      <c r="B3154" s="665"/>
      <c r="C3154" s="656"/>
      <c r="D3154" s="657"/>
      <c r="E3154" s="651"/>
      <c r="F3154" s="652"/>
    </row>
    <row r="3155" spans="2:6" x14ac:dyDescent="0.2">
      <c r="B3155" s="665"/>
      <c r="C3155" s="656"/>
      <c r="D3155" s="657"/>
      <c r="E3155" s="651"/>
      <c r="F3155" s="652"/>
    </row>
    <row r="3156" spans="2:6" x14ac:dyDescent="0.2">
      <c r="B3156" s="665"/>
      <c r="C3156" s="656"/>
      <c r="D3156" s="657"/>
      <c r="E3156" s="651"/>
      <c r="F3156" s="652"/>
    </row>
    <row r="3157" spans="2:6" x14ac:dyDescent="0.2">
      <c r="B3157" s="665"/>
      <c r="C3157" s="656"/>
      <c r="D3157" s="657"/>
      <c r="E3157" s="651"/>
      <c r="F3157" s="652"/>
    </row>
    <row r="3158" spans="2:6" x14ac:dyDescent="0.2">
      <c r="B3158" s="665"/>
      <c r="C3158" s="656"/>
      <c r="D3158" s="657"/>
      <c r="E3158" s="651"/>
      <c r="F3158" s="652"/>
    </row>
    <row r="3159" spans="2:6" x14ac:dyDescent="0.2">
      <c r="B3159" s="665"/>
      <c r="C3159" s="656"/>
      <c r="D3159" s="657"/>
      <c r="E3159" s="651"/>
      <c r="F3159" s="652"/>
    </row>
    <row r="3160" spans="2:6" x14ac:dyDescent="0.2">
      <c r="B3160" s="665"/>
      <c r="C3160" s="656"/>
      <c r="D3160" s="657"/>
      <c r="E3160" s="651"/>
      <c r="F3160" s="652"/>
    </row>
    <row r="3161" spans="2:6" x14ac:dyDescent="0.2">
      <c r="B3161" s="665"/>
      <c r="C3161" s="656"/>
      <c r="D3161" s="657"/>
      <c r="E3161" s="651"/>
      <c r="F3161" s="652"/>
    </row>
    <row r="3162" spans="2:6" x14ac:dyDescent="0.2">
      <c r="B3162" s="665"/>
      <c r="C3162" s="656"/>
      <c r="D3162" s="657"/>
      <c r="E3162" s="651"/>
      <c r="F3162" s="652"/>
    </row>
    <row r="3163" spans="2:6" x14ac:dyDescent="0.2">
      <c r="B3163" s="665"/>
      <c r="C3163" s="656"/>
      <c r="D3163" s="657"/>
      <c r="E3163" s="651"/>
      <c r="F3163" s="652"/>
    </row>
    <row r="3164" spans="2:6" x14ac:dyDescent="0.2">
      <c r="B3164" s="665"/>
      <c r="C3164" s="656"/>
      <c r="D3164" s="657"/>
      <c r="E3164" s="651"/>
      <c r="F3164" s="652"/>
    </row>
    <row r="3165" spans="2:6" x14ac:dyDescent="0.2">
      <c r="B3165" s="665"/>
      <c r="C3165" s="656"/>
      <c r="D3165" s="657"/>
      <c r="E3165" s="651"/>
      <c r="F3165" s="652"/>
    </row>
    <row r="3166" spans="2:6" x14ac:dyDescent="0.2">
      <c r="B3166" s="665"/>
      <c r="C3166" s="656"/>
      <c r="D3166" s="657"/>
      <c r="E3166" s="651"/>
      <c r="F3166" s="652"/>
    </row>
    <row r="3167" spans="2:6" x14ac:dyDescent="0.2">
      <c r="B3167" s="665"/>
      <c r="C3167" s="656"/>
      <c r="D3167" s="657"/>
      <c r="E3167" s="651"/>
      <c r="F3167" s="652"/>
    </row>
    <row r="3168" spans="2:6" x14ac:dyDescent="0.2">
      <c r="B3168" s="665"/>
      <c r="C3168" s="656"/>
      <c r="D3168" s="657"/>
      <c r="E3168" s="651"/>
      <c r="F3168" s="652"/>
    </row>
    <row r="3169" spans="2:6" x14ac:dyDescent="0.2">
      <c r="B3169" s="665"/>
      <c r="C3169" s="656"/>
      <c r="D3169" s="657"/>
      <c r="E3169" s="651"/>
      <c r="F3169" s="652"/>
    </row>
    <row r="3170" spans="2:6" x14ac:dyDescent="0.2">
      <c r="B3170" s="665"/>
      <c r="C3170" s="656"/>
      <c r="D3170" s="657"/>
      <c r="E3170" s="651"/>
      <c r="F3170" s="652"/>
    </row>
    <row r="3171" spans="2:6" x14ac:dyDescent="0.2">
      <c r="B3171" s="665"/>
      <c r="C3171" s="656"/>
      <c r="D3171" s="657"/>
      <c r="E3171" s="651"/>
      <c r="F3171" s="652"/>
    </row>
    <row r="3172" spans="2:6" x14ac:dyDescent="0.2">
      <c r="B3172" s="665"/>
      <c r="C3172" s="656"/>
      <c r="D3172" s="657"/>
      <c r="E3172" s="651"/>
      <c r="F3172" s="652"/>
    </row>
    <row r="3173" spans="2:6" x14ac:dyDescent="0.2">
      <c r="B3173" s="665"/>
      <c r="C3173" s="656"/>
      <c r="D3173" s="657"/>
      <c r="E3173" s="651"/>
      <c r="F3173" s="652"/>
    </row>
    <row r="3174" spans="2:6" x14ac:dyDescent="0.2">
      <c r="B3174" s="665"/>
      <c r="C3174" s="656"/>
      <c r="D3174" s="657"/>
      <c r="E3174" s="651"/>
      <c r="F3174" s="652"/>
    </row>
    <row r="3175" spans="2:6" x14ac:dyDescent="0.2">
      <c r="B3175" s="665"/>
      <c r="C3175" s="656"/>
      <c r="D3175" s="657"/>
      <c r="E3175" s="651"/>
      <c r="F3175" s="652"/>
    </row>
    <row r="3176" spans="2:6" x14ac:dyDescent="0.2">
      <c r="B3176" s="665"/>
      <c r="C3176" s="656"/>
      <c r="D3176" s="657"/>
      <c r="E3176" s="651"/>
      <c r="F3176" s="652"/>
    </row>
    <row r="3177" spans="2:6" x14ac:dyDescent="0.2">
      <c r="B3177" s="665"/>
      <c r="C3177" s="656"/>
      <c r="D3177" s="657"/>
      <c r="E3177" s="651"/>
      <c r="F3177" s="652"/>
    </row>
    <row r="3178" spans="2:6" x14ac:dyDescent="0.2">
      <c r="B3178" s="665"/>
      <c r="C3178" s="656"/>
      <c r="D3178" s="657"/>
      <c r="E3178" s="651"/>
      <c r="F3178" s="652"/>
    </row>
    <row r="3179" spans="2:6" x14ac:dyDescent="0.2">
      <c r="B3179" s="665"/>
      <c r="C3179" s="656"/>
      <c r="D3179" s="657"/>
      <c r="E3179" s="651"/>
      <c r="F3179" s="652"/>
    </row>
    <row r="3180" spans="2:6" x14ac:dyDescent="0.2">
      <c r="B3180" s="665"/>
      <c r="C3180" s="656"/>
      <c r="D3180" s="657"/>
      <c r="E3180" s="651"/>
      <c r="F3180" s="652"/>
    </row>
    <row r="3181" spans="2:6" x14ac:dyDescent="0.2">
      <c r="B3181" s="665"/>
      <c r="C3181" s="656"/>
      <c r="D3181" s="657"/>
      <c r="E3181" s="651"/>
      <c r="F3181" s="652"/>
    </row>
    <row r="3182" spans="2:6" x14ac:dyDescent="0.2">
      <c r="B3182" s="665"/>
      <c r="C3182" s="656"/>
      <c r="D3182" s="657"/>
      <c r="E3182" s="651"/>
      <c r="F3182" s="652"/>
    </row>
    <row r="3183" spans="2:6" x14ac:dyDescent="0.2">
      <c r="B3183" s="665"/>
      <c r="C3183" s="656"/>
      <c r="D3183" s="657"/>
      <c r="E3183" s="651"/>
      <c r="F3183" s="652"/>
    </row>
    <row r="3184" spans="2:6" x14ac:dyDescent="0.2">
      <c r="B3184" s="665"/>
      <c r="C3184" s="656"/>
      <c r="D3184" s="657"/>
      <c r="E3184" s="651"/>
      <c r="F3184" s="652"/>
    </row>
    <row r="3185" spans="2:6" x14ac:dyDescent="0.2">
      <c r="B3185" s="665"/>
      <c r="C3185" s="656"/>
      <c r="D3185" s="657"/>
      <c r="E3185" s="651"/>
      <c r="F3185" s="652"/>
    </row>
    <row r="3186" spans="2:6" x14ac:dyDescent="0.2">
      <c r="B3186" s="665"/>
      <c r="C3186" s="656"/>
      <c r="D3186" s="657"/>
      <c r="E3186" s="651"/>
      <c r="F3186" s="652"/>
    </row>
    <row r="3187" spans="2:6" x14ac:dyDescent="0.2">
      <c r="B3187" s="665"/>
      <c r="C3187" s="656"/>
      <c r="D3187" s="657"/>
      <c r="E3187" s="651"/>
      <c r="F3187" s="652"/>
    </row>
    <row r="3188" spans="2:6" x14ac:dyDescent="0.2">
      <c r="B3188" s="665"/>
      <c r="C3188" s="656"/>
      <c r="D3188" s="657"/>
      <c r="E3188" s="651"/>
      <c r="F3188" s="652"/>
    </row>
    <row r="3189" spans="2:6" x14ac:dyDescent="0.2">
      <c r="B3189" s="665"/>
      <c r="C3189" s="656"/>
      <c r="D3189" s="657"/>
      <c r="E3189" s="651"/>
      <c r="F3189" s="652"/>
    </row>
    <row r="3190" spans="2:6" x14ac:dyDescent="0.2">
      <c r="B3190" s="665"/>
      <c r="C3190" s="656"/>
      <c r="D3190" s="657"/>
      <c r="E3190" s="651"/>
      <c r="F3190" s="652"/>
    </row>
    <row r="3191" spans="2:6" x14ac:dyDescent="0.2">
      <c r="B3191" s="665"/>
      <c r="C3191" s="656"/>
      <c r="D3191" s="657"/>
      <c r="E3191" s="651"/>
      <c r="F3191" s="652"/>
    </row>
    <row r="3192" spans="2:6" x14ac:dyDescent="0.2">
      <c r="B3192" s="665"/>
      <c r="C3192" s="656"/>
      <c r="D3192" s="657"/>
      <c r="E3192" s="651"/>
      <c r="F3192" s="652"/>
    </row>
    <row r="3193" spans="2:6" x14ac:dyDescent="0.2">
      <c r="B3193" s="665"/>
      <c r="C3193" s="656"/>
      <c r="D3193" s="657"/>
      <c r="E3193" s="651"/>
      <c r="F3193" s="652"/>
    </row>
    <row r="3194" spans="2:6" x14ac:dyDescent="0.2">
      <c r="B3194" s="665"/>
      <c r="C3194" s="656"/>
      <c r="D3194" s="657"/>
      <c r="E3194" s="651"/>
      <c r="F3194" s="652"/>
    </row>
    <row r="3195" spans="2:6" x14ac:dyDescent="0.2">
      <c r="B3195" s="665"/>
      <c r="C3195" s="656"/>
      <c r="D3195" s="657"/>
      <c r="E3195" s="651"/>
      <c r="F3195" s="652"/>
    </row>
    <row r="3196" spans="2:6" x14ac:dyDescent="0.2">
      <c r="B3196" s="665"/>
      <c r="C3196" s="656"/>
      <c r="D3196" s="657"/>
      <c r="E3196" s="651"/>
      <c r="F3196" s="652"/>
    </row>
    <row r="3197" spans="2:6" x14ac:dyDescent="0.2">
      <c r="B3197" s="665"/>
      <c r="C3197" s="656"/>
      <c r="D3197" s="657"/>
      <c r="E3197" s="651"/>
      <c r="F3197" s="652"/>
    </row>
    <row r="3198" spans="2:6" x14ac:dyDescent="0.2">
      <c r="B3198" s="665"/>
      <c r="C3198" s="656"/>
      <c r="D3198" s="657"/>
      <c r="E3198" s="651"/>
      <c r="F3198" s="652"/>
    </row>
    <row r="3199" spans="2:6" x14ac:dyDescent="0.2">
      <c r="B3199" s="665"/>
      <c r="C3199" s="656"/>
      <c r="D3199" s="657"/>
      <c r="E3199" s="651"/>
      <c r="F3199" s="652"/>
    </row>
    <row r="3200" spans="2:6" x14ac:dyDescent="0.2">
      <c r="B3200" s="665"/>
      <c r="C3200" s="656"/>
      <c r="D3200" s="657"/>
      <c r="E3200" s="651"/>
      <c r="F3200" s="652"/>
    </row>
    <row r="3201" spans="2:6" x14ac:dyDescent="0.2">
      <c r="B3201" s="665"/>
      <c r="C3201" s="656"/>
      <c r="D3201" s="657"/>
      <c r="E3201" s="651"/>
      <c r="F3201" s="652"/>
    </row>
    <row r="3202" spans="2:6" x14ac:dyDescent="0.2">
      <c r="B3202" s="665"/>
      <c r="C3202" s="656"/>
      <c r="D3202" s="657"/>
      <c r="E3202" s="651"/>
      <c r="F3202" s="652"/>
    </row>
    <row r="3203" spans="2:6" x14ac:dyDescent="0.2">
      <c r="B3203" s="665"/>
      <c r="C3203" s="656"/>
      <c r="D3203" s="657"/>
      <c r="E3203" s="651"/>
      <c r="F3203" s="652"/>
    </row>
    <row r="3204" spans="2:6" x14ac:dyDescent="0.2">
      <c r="B3204" s="665"/>
      <c r="C3204" s="656"/>
      <c r="D3204" s="657"/>
      <c r="E3204" s="651"/>
      <c r="F3204" s="652"/>
    </row>
    <row r="3205" spans="2:6" x14ac:dyDescent="0.2">
      <c r="B3205" s="665"/>
      <c r="C3205" s="656"/>
      <c r="D3205" s="657"/>
      <c r="E3205" s="651"/>
      <c r="F3205" s="652"/>
    </row>
    <row r="3206" spans="2:6" x14ac:dyDescent="0.2">
      <c r="B3206" s="665"/>
      <c r="C3206" s="656"/>
      <c r="D3206" s="657"/>
      <c r="E3206" s="651"/>
      <c r="F3206" s="652"/>
    </row>
    <row r="3207" spans="2:6" x14ac:dyDescent="0.2">
      <c r="B3207" s="665"/>
      <c r="C3207" s="656"/>
      <c r="D3207" s="657"/>
      <c r="E3207" s="651"/>
      <c r="F3207" s="652"/>
    </row>
    <row r="3208" spans="2:6" x14ac:dyDescent="0.2">
      <c r="B3208" s="665"/>
      <c r="C3208" s="656"/>
      <c r="D3208" s="657"/>
      <c r="E3208" s="651"/>
      <c r="F3208" s="652"/>
    </row>
    <row r="3209" spans="2:6" x14ac:dyDescent="0.2">
      <c r="B3209" s="665"/>
      <c r="C3209" s="656"/>
      <c r="D3209" s="657"/>
      <c r="E3209" s="651"/>
      <c r="F3209" s="652"/>
    </row>
    <row r="3210" spans="2:6" x14ac:dyDescent="0.2">
      <c r="B3210" s="665"/>
      <c r="C3210" s="656"/>
      <c r="D3210" s="657"/>
      <c r="E3210" s="651"/>
      <c r="F3210" s="652"/>
    </row>
    <row r="3211" spans="2:6" x14ac:dyDescent="0.2">
      <c r="B3211" s="665"/>
      <c r="C3211" s="656"/>
      <c r="D3211" s="657"/>
      <c r="E3211" s="651"/>
      <c r="F3211" s="652"/>
    </row>
    <row r="3212" spans="2:6" x14ac:dyDescent="0.2">
      <c r="B3212" s="665"/>
      <c r="C3212" s="656"/>
      <c r="D3212" s="657"/>
      <c r="E3212" s="651"/>
      <c r="F3212" s="652"/>
    </row>
    <row r="3213" spans="2:6" x14ac:dyDescent="0.2">
      <c r="B3213" s="665"/>
      <c r="C3213" s="656"/>
      <c r="D3213" s="657"/>
      <c r="E3213" s="651"/>
      <c r="F3213" s="652"/>
    </row>
    <row r="3214" spans="2:6" x14ac:dyDescent="0.2">
      <c r="B3214" s="665"/>
      <c r="C3214" s="656"/>
      <c r="D3214" s="657"/>
      <c r="E3214" s="651"/>
      <c r="F3214" s="652"/>
    </row>
    <row r="3215" spans="2:6" x14ac:dyDescent="0.2">
      <c r="B3215" s="665"/>
      <c r="C3215" s="656"/>
      <c r="D3215" s="657"/>
      <c r="E3215" s="651"/>
      <c r="F3215" s="652"/>
    </row>
    <row r="3216" spans="2:6" x14ac:dyDescent="0.2">
      <c r="B3216" s="665"/>
      <c r="C3216" s="656"/>
      <c r="D3216" s="657"/>
      <c r="E3216" s="651"/>
      <c r="F3216" s="652"/>
    </row>
    <row r="3217" spans="2:6" x14ac:dyDescent="0.2">
      <c r="B3217" s="665"/>
      <c r="C3217" s="656"/>
      <c r="D3217" s="657"/>
      <c r="E3217" s="651"/>
      <c r="F3217" s="652"/>
    </row>
    <row r="3218" spans="2:6" x14ac:dyDescent="0.2">
      <c r="B3218" s="665"/>
      <c r="C3218" s="656"/>
      <c r="D3218" s="657"/>
      <c r="E3218" s="651"/>
      <c r="F3218" s="652"/>
    </row>
    <row r="3219" spans="2:6" x14ac:dyDescent="0.2">
      <c r="B3219" s="665"/>
      <c r="C3219" s="656"/>
      <c r="D3219" s="657"/>
      <c r="E3219" s="651"/>
      <c r="F3219" s="652"/>
    </row>
    <row r="3220" spans="2:6" x14ac:dyDescent="0.2">
      <c r="B3220" s="665"/>
      <c r="C3220" s="656"/>
      <c r="D3220" s="657"/>
      <c r="E3220" s="651"/>
      <c r="F3220" s="652"/>
    </row>
    <row r="3221" spans="2:6" x14ac:dyDescent="0.2">
      <c r="B3221" s="665"/>
      <c r="C3221" s="656"/>
      <c r="D3221" s="657"/>
      <c r="E3221" s="651"/>
      <c r="F3221" s="652"/>
    </row>
    <row r="3222" spans="2:6" x14ac:dyDescent="0.2">
      <c r="B3222" s="665"/>
      <c r="C3222" s="656"/>
      <c r="D3222" s="657"/>
      <c r="E3222" s="651"/>
      <c r="F3222" s="652"/>
    </row>
    <row r="3223" spans="2:6" x14ac:dyDescent="0.2">
      <c r="B3223" s="665"/>
      <c r="C3223" s="656"/>
      <c r="D3223" s="657"/>
      <c r="E3223" s="651"/>
      <c r="F3223" s="652"/>
    </row>
    <row r="3224" spans="2:6" x14ac:dyDescent="0.2">
      <c r="B3224" s="665"/>
      <c r="C3224" s="656"/>
      <c r="D3224" s="657"/>
      <c r="E3224" s="651"/>
      <c r="F3224" s="652"/>
    </row>
    <row r="3225" spans="2:6" x14ac:dyDescent="0.2">
      <c r="B3225" s="665"/>
      <c r="C3225" s="656"/>
      <c r="D3225" s="657"/>
      <c r="E3225" s="651"/>
      <c r="F3225" s="652"/>
    </row>
    <row r="3226" spans="2:6" x14ac:dyDescent="0.2">
      <c r="B3226" s="665"/>
      <c r="C3226" s="656"/>
      <c r="D3226" s="657"/>
      <c r="E3226" s="651"/>
      <c r="F3226" s="652"/>
    </row>
    <row r="3227" spans="2:6" x14ac:dyDescent="0.2">
      <c r="B3227" s="665"/>
      <c r="C3227" s="656"/>
      <c r="D3227" s="657"/>
      <c r="E3227" s="651"/>
      <c r="F3227" s="652"/>
    </row>
    <row r="3228" spans="2:6" x14ac:dyDescent="0.2">
      <c r="B3228" s="665"/>
      <c r="C3228" s="656"/>
      <c r="D3228" s="657"/>
      <c r="E3228" s="651"/>
      <c r="F3228" s="652"/>
    </row>
    <row r="3229" spans="2:6" x14ac:dyDescent="0.2">
      <c r="B3229" s="665"/>
      <c r="C3229" s="656"/>
      <c r="D3229" s="657"/>
      <c r="E3229" s="651"/>
      <c r="F3229" s="652"/>
    </row>
    <row r="3230" spans="2:6" x14ac:dyDescent="0.2">
      <c r="B3230" s="665"/>
      <c r="C3230" s="656"/>
      <c r="D3230" s="657"/>
      <c r="E3230" s="651"/>
      <c r="F3230" s="652"/>
    </row>
    <row r="3231" spans="2:6" x14ac:dyDescent="0.2">
      <c r="B3231" s="665"/>
      <c r="C3231" s="656"/>
      <c r="D3231" s="657"/>
      <c r="E3231" s="651"/>
      <c r="F3231" s="652"/>
    </row>
    <row r="3232" spans="2:6" x14ac:dyDescent="0.2">
      <c r="B3232" s="665"/>
      <c r="C3232" s="656"/>
      <c r="D3232" s="657"/>
      <c r="E3232" s="651"/>
      <c r="F3232" s="652"/>
    </row>
    <row r="3233" spans="2:6" x14ac:dyDescent="0.2">
      <c r="B3233" s="665"/>
      <c r="C3233" s="656"/>
      <c r="D3233" s="657"/>
      <c r="E3233" s="651"/>
      <c r="F3233" s="652"/>
    </row>
    <row r="3234" spans="2:6" x14ac:dyDescent="0.2">
      <c r="B3234" s="665"/>
      <c r="C3234" s="656"/>
      <c r="D3234" s="657"/>
      <c r="E3234" s="651"/>
      <c r="F3234" s="652"/>
    </row>
    <row r="3235" spans="2:6" x14ac:dyDescent="0.2">
      <c r="B3235" s="665"/>
      <c r="C3235" s="656"/>
      <c r="D3235" s="657"/>
      <c r="E3235" s="651"/>
      <c r="F3235" s="652"/>
    </row>
    <row r="3236" spans="2:6" x14ac:dyDescent="0.2">
      <c r="B3236" s="665"/>
      <c r="C3236" s="656"/>
      <c r="D3236" s="657"/>
      <c r="E3236" s="651"/>
      <c r="F3236" s="652"/>
    </row>
    <row r="3237" spans="2:6" x14ac:dyDescent="0.2">
      <c r="B3237" s="665"/>
      <c r="C3237" s="656"/>
      <c r="D3237" s="657"/>
      <c r="E3237" s="651"/>
      <c r="F3237" s="652"/>
    </row>
    <row r="3238" spans="2:6" x14ac:dyDescent="0.2">
      <c r="B3238" s="665"/>
      <c r="C3238" s="656"/>
      <c r="D3238" s="657"/>
      <c r="E3238" s="651"/>
      <c r="F3238" s="652"/>
    </row>
    <row r="3239" spans="2:6" x14ac:dyDescent="0.2">
      <c r="B3239" s="665"/>
      <c r="C3239" s="656"/>
      <c r="D3239" s="657"/>
      <c r="E3239" s="651"/>
      <c r="F3239" s="652"/>
    </row>
    <row r="3240" spans="2:6" x14ac:dyDescent="0.2">
      <c r="B3240" s="665"/>
      <c r="C3240" s="656"/>
      <c r="D3240" s="657"/>
      <c r="E3240" s="651"/>
      <c r="F3240" s="652"/>
    </row>
    <row r="3241" spans="2:6" x14ac:dyDescent="0.2">
      <c r="B3241" s="665"/>
      <c r="C3241" s="656"/>
      <c r="D3241" s="657"/>
      <c r="E3241" s="651"/>
      <c r="F3241" s="652"/>
    </row>
    <row r="3242" spans="2:6" x14ac:dyDescent="0.2">
      <c r="B3242" s="665"/>
      <c r="C3242" s="656"/>
      <c r="D3242" s="657"/>
      <c r="E3242" s="651"/>
      <c r="F3242" s="652"/>
    </row>
    <row r="3243" spans="2:6" x14ac:dyDescent="0.2">
      <c r="B3243" s="665"/>
      <c r="C3243" s="656"/>
      <c r="D3243" s="657"/>
      <c r="E3243" s="651"/>
      <c r="F3243" s="652"/>
    </row>
    <row r="3244" spans="2:6" x14ac:dyDescent="0.2">
      <c r="B3244" s="665"/>
      <c r="C3244" s="656"/>
      <c r="D3244" s="657"/>
      <c r="E3244" s="651"/>
      <c r="F3244" s="652"/>
    </row>
    <row r="3245" spans="2:6" x14ac:dyDescent="0.2">
      <c r="B3245" s="665"/>
      <c r="C3245" s="656"/>
      <c r="D3245" s="657"/>
      <c r="E3245" s="651"/>
      <c r="F3245" s="652"/>
    </row>
    <row r="3246" spans="2:6" x14ac:dyDescent="0.2">
      <c r="B3246" s="665"/>
      <c r="C3246" s="656"/>
      <c r="D3246" s="657"/>
      <c r="E3246" s="651"/>
      <c r="F3246" s="652"/>
    </row>
    <row r="3247" spans="2:6" x14ac:dyDescent="0.2">
      <c r="B3247" s="665"/>
      <c r="C3247" s="656"/>
      <c r="D3247" s="657"/>
      <c r="E3247" s="651"/>
      <c r="F3247" s="652"/>
    </row>
    <row r="3248" spans="2:6" x14ac:dyDescent="0.2">
      <c r="B3248" s="665"/>
      <c r="C3248" s="656"/>
      <c r="D3248" s="657"/>
      <c r="E3248" s="651"/>
      <c r="F3248" s="652"/>
    </row>
    <row r="3249" spans="2:6" x14ac:dyDescent="0.2">
      <c r="B3249" s="665"/>
      <c r="C3249" s="656"/>
      <c r="D3249" s="657"/>
      <c r="E3249" s="651"/>
      <c r="F3249" s="652"/>
    </row>
    <row r="3250" spans="2:6" x14ac:dyDescent="0.2">
      <c r="B3250" s="665"/>
      <c r="C3250" s="656"/>
      <c r="D3250" s="657"/>
      <c r="E3250" s="651"/>
      <c r="F3250" s="652"/>
    </row>
    <row r="3251" spans="2:6" x14ac:dyDescent="0.2">
      <c r="B3251" s="665"/>
      <c r="C3251" s="656"/>
      <c r="D3251" s="657"/>
      <c r="E3251" s="651"/>
      <c r="F3251" s="652"/>
    </row>
    <row r="3252" spans="2:6" x14ac:dyDescent="0.2">
      <c r="B3252" s="665"/>
      <c r="C3252" s="656"/>
      <c r="D3252" s="657"/>
      <c r="E3252" s="651"/>
      <c r="F3252" s="652"/>
    </row>
    <row r="3253" spans="2:6" x14ac:dyDescent="0.2">
      <c r="B3253" s="665"/>
      <c r="C3253" s="656"/>
      <c r="D3253" s="657"/>
      <c r="E3253" s="651"/>
      <c r="F3253" s="652"/>
    </row>
    <row r="3254" spans="2:6" x14ac:dyDescent="0.2">
      <c r="B3254" s="665"/>
      <c r="C3254" s="656"/>
      <c r="D3254" s="657"/>
      <c r="E3254" s="651"/>
      <c r="F3254" s="652"/>
    </row>
    <row r="3255" spans="2:6" x14ac:dyDescent="0.2">
      <c r="B3255" s="665"/>
      <c r="C3255" s="656"/>
      <c r="D3255" s="657"/>
      <c r="E3255" s="651"/>
      <c r="F3255" s="652"/>
    </row>
    <row r="3256" spans="2:6" x14ac:dyDescent="0.2">
      <c r="B3256" s="665"/>
      <c r="C3256" s="656"/>
      <c r="D3256" s="657"/>
      <c r="E3256" s="651"/>
      <c r="F3256" s="652"/>
    </row>
    <row r="3257" spans="2:6" x14ac:dyDescent="0.2">
      <c r="B3257" s="665"/>
      <c r="C3257" s="656"/>
      <c r="D3257" s="657"/>
      <c r="E3257" s="651"/>
      <c r="F3257" s="652"/>
    </row>
    <row r="3258" spans="2:6" x14ac:dyDescent="0.2">
      <c r="B3258" s="665"/>
      <c r="C3258" s="656"/>
      <c r="D3258" s="657"/>
      <c r="E3258" s="651"/>
      <c r="F3258" s="652"/>
    </row>
    <row r="3259" spans="2:6" x14ac:dyDescent="0.2">
      <c r="B3259" s="665"/>
      <c r="C3259" s="656"/>
      <c r="D3259" s="657"/>
      <c r="E3259" s="651"/>
      <c r="F3259" s="652"/>
    </row>
    <row r="3260" spans="2:6" x14ac:dyDescent="0.2">
      <c r="B3260" s="665"/>
      <c r="C3260" s="656"/>
      <c r="D3260" s="657"/>
      <c r="E3260" s="651"/>
      <c r="F3260" s="652"/>
    </row>
    <row r="3261" spans="2:6" x14ac:dyDescent="0.2">
      <c r="B3261" s="665"/>
      <c r="C3261" s="656"/>
      <c r="D3261" s="657"/>
      <c r="E3261" s="651"/>
      <c r="F3261" s="652"/>
    </row>
    <row r="3262" spans="2:6" x14ac:dyDescent="0.2">
      <c r="B3262" s="665"/>
      <c r="C3262" s="656"/>
      <c r="D3262" s="657"/>
      <c r="E3262" s="651"/>
      <c r="F3262" s="652"/>
    </row>
    <row r="3263" spans="2:6" x14ac:dyDescent="0.2">
      <c r="B3263" s="665"/>
      <c r="C3263" s="656"/>
      <c r="D3263" s="657"/>
      <c r="E3263" s="651"/>
      <c r="F3263" s="652"/>
    </row>
    <row r="3264" spans="2:6" x14ac:dyDescent="0.2">
      <c r="B3264" s="665"/>
      <c r="C3264" s="656"/>
      <c r="D3264" s="657"/>
      <c r="E3264" s="651"/>
      <c r="F3264" s="652"/>
    </row>
    <row r="3265" spans="2:6" x14ac:dyDescent="0.2">
      <c r="B3265" s="665"/>
      <c r="C3265" s="656"/>
      <c r="D3265" s="657"/>
      <c r="E3265" s="651"/>
      <c r="F3265" s="652"/>
    </row>
    <row r="3266" spans="2:6" x14ac:dyDescent="0.2">
      <c r="B3266" s="665"/>
      <c r="C3266" s="656"/>
      <c r="D3266" s="657"/>
      <c r="E3266" s="651"/>
      <c r="F3266" s="652"/>
    </row>
    <row r="3267" spans="2:6" x14ac:dyDescent="0.2">
      <c r="B3267" s="665"/>
      <c r="C3267" s="656"/>
      <c r="D3267" s="657"/>
      <c r="E3267" s="651"/>
      <c r="F3267" s="652"/>
    </row>
    <row r="3268" spans="2:6" x14ac:dyDescent="0.2">
      <c r="B3268" s="665"/>
      <c r="C3268" s="656"/>
      <c r="D3268" s="657"/>
      <c r="E3268" s="651"/>
      <c r="F3268" s="652"/>
    </row>
    <row r="3269" spans="2:6" x14ac:dyDescent="0.2">
      <c r="B3269" s="665"/>
      <c r="C3269" s="656"/>
      <c r="D3269" s="657"/>
      <c r="E3269" s="651"/>
      <c r="F3269" s="652"/>
    </row>
    <row r="3270" spans="2:6" x14ac:dyDescent="0.2">
      <c r="B3270" s="665"/>
      <c r="C3270" s="656"/>
      <c r="D3270" s="657"/>
      <c r="E3270" s="651"/>
      <c r="F3270" s="652"/>
    </row>
    <row r="3271" spans="2:6" x14ac:dyDescent="0.2">
      <c r="B3271" s="665"/>
      <c r="C3271" s="656"/>
      <c r="D3271" s="657"/>
      <c r="E3271" s="651"/>
      <c r="F3271" s="652"/>
    </row>
    <row r="3272" spans="2:6" x14ac:dyDescent="0.2">
      <c r="B3272" s="665"/>
      <c r="C3272" s="656"/>
      <c r="D3272" s="657"/>
      <c r="E3272" s="651"/>
      <c r="F3272" s="652"/>
    </row>
    <row r="3273" spans="2:6" x14ac:dyDescent="0.2">
      <c r="B3273" s="665"/>
      <c r="C3273" s="656"/>
      <c r="D3273" s="657"/>
      <c r="E3273" s="651"/>
      <c r="F3273" s="652"/>
    </row>
    <row r="3274" spans="2:6" x14ac:dyDescent="0.2">
      <c r="B3274" s="665"/>
      <c r="C3274" s="656"/>
      <c r="D3274" s="657"/>
      <c r="E3274" s="651"/>
      <c r="F3274" s="652"/>
    </row>
    <row r="3275" spans="2:6" x14ac:dyDescent="0.2">
      <c r="B3275" s="665"/>
      <c r="C3275" s="656"/>
      <c r="D3275" s="657"/>
      <c r="E3275" s="651"/>
      <c r="F3275" s="652"/>
    </row>
    <row r="3276" spans="2:6" x14ac:dyDescent="0.2">
      <c r="B3276" s="665"/>
      <c r="C3276" s="656"/>
      <c r="D3276" s="657"/>
      <c r="E3276" s="651"/>
      <c r="F3276" s="652"/>
    </row>
    <row r="3277" spans="2:6" x14ac:dyDescent="0.2">
      <c r="B3277" s="665"/>
      <c r="C3277" s="656"/>
      <c r="D3277" s="657"/>
      <c r="E3277" s="651"/>
      <c r="F3277" s="652"/>
    </row>
    <row r="3278" spans="2:6" x14ac:dyDescent="0.2">
      <c r="B3278" s="665"/>
      <c r="C3278" s="656"/>
      <c r="D3278" s="657"/>
      <c r="E3278" s="651"/>
      <c r="F3278" s="652"/>
    </row>
    <row r="3279" spans="2:6" x14ac:dyDescent="0.2">
      <c r="B3279" s="665"/>
      <c r="C3279" s="656"/>
      <c r="D3279" s="657"/>
      <c r="E3279" s="651"/>
      <c r="F3279" s="652"/>
    </row>
    <row r="3280" spans="2:6" x14ac:dyDescent="0.2">
      <c r="B3280" s="665"/>
      <c r="C3280" s="656"/>
      <c r="D3280" s="657"/>
      <c r="E3280" s="651"/>
      <c r="F3280" s="652"/>
    </row>
    <row r="3281" spans="2:6" x14ac:dyDescent="0.2">
      <c r="B3281" s="665"/>
      <c r="C3281" s="656"/>
      <c r="D3281" s="657"/>
      <c r="E3281" s="651"/>
      <c r="F3281" s="652"/>
    </row>
    <row r="3282" spans="2:6" x14ac:dyDescent="0.2">
      <c r="B3282" s="665"/>
      <c r="C3282" s="656"/>
      <c r="D3282" s="657"/>
      <c r="E3282" s="651"/>
      <c r="F3282" s="652"/>
    </row>
    <row r="3283" spans="2:6" x14ac:dyDescent="0.2">
      <c r="B3283" s="665"/>
      <c r="C3283" s="656"/>
      <c r="D3283" s="657"/>
      <c r="E3283" s="651"/>
      <c r="F3283" s="652"/>
    </row>
    <row r="3284" spans="2:6" x14ac:dyDescent="0.2">
      <c r="B3284" s="665"/>
      <c r="C3284" s="656"/>
      <c r="D3284" s="657"/>
      <c r="E3284" s="651"/>
      <c r="F3284" s="652"/>
    </row>
    <row r="3285" spans="2:6" x14ac:dyDescent="0.2">
      <c r="B3285" s="665"/>
      <c r="C3285" s="656"/>
      <c r="D3285" s="657"/>
      <c r="E3285" s="651"/>
      <c r="F3285" s="652"/>
    </row>
    <row r="3286" spans="2:6" x14ac:dyDescent="0.2">
      <c r="B3286" s="665"/>
      <c r="C3286" s="656"/>
      <c r="D3286" s="657"/>
      <c r="E3286" s="651"/>
      <c r="F3286" s="652"/>
    </row>
    <row r="3287" spans="2:6" x14ac:dyDescent="0.2">
      <c r="B3287" s="665"/>
      <c r="C3287" s="656"/>
      <c r="D3287" s="657"/>
      <c r="E3287" s="651"/>
      <c r="F3287" s="652"/>
    </row>
    <row r="3288" spans="2:6" x14ac:dyDescent="0.2">
      <c r="B3288" s="665"/>
      <c r="C3288" s="656"/>
      <c r="D3288" s="657"/>
      <c r="E3288" s="651"/>
      <c r="F3288" s="652"/>
    </row>
    <row r="3289" spans="2:6" x14ac:dyDescent="0.2">
      <c r="B3289" s="665"/>
      <c r="C3289" s="656"/>
      <c r="D3289" s="657"/>
      <c r="E3289" s="651"/>
      <c r="F3289" s="652"/>
    </row>
    <row r="3290" spans="2:6" x14ac:dyDescent="0.2">
      <c r="B3290" s="665"/>
      <c r="C3290" s="656"/>
      <c r="D3290" s="657"/>
      <c r="E3290" s="651"/>
      <c r="F3290" s="652"/>
    </row>
    <row r="3291" spans="2:6" x14ac:dyDescent="0.2">
      <c r="B3291" s="665"/>
      <c r="C3291" s="656"/>
      <c r="D3291" s="657"/>
      <c r="E3291" s="651"/>
      <c r="F3291" s="652"/>
    </row>
    <row r="3292" spans="2:6" x14ac:dyDescent="0.2">
      <c r="B3292" s="665"/>
      <c r="C3292" s="656"/>
      <c r="D3292" s="657"/>
      <c r="E3292" s="651"/>
      <c r="F3292" s="652"/>
    </row>
    <row r="3293" spans="2:6" x14ac:dyDescent="0.2">
      <c r="B3293" s="665"/>
      <c r="C3293" s="656"/>
      <c r="D3293" s="657"/>
      <c r="E3293" s="651"/>
      <c r="F3293" s="652"/>
    </row>
    <row r="3294" spans="2:6" x14ac:dyDescent="0.2">
      <c r="B3294" s="665"/>
      <c r="C3294" s="656"/>
      <c r="D3294" s="657"/>
      <c r="E3294" s="651"/>
      <c r="F3294" s="652"/>
    </row>
    <row r="3295" spans="2:6" x14ac:dyDescent="0.2">
      <c r="B3295" s="665"/>
      <c r="C3295" s="656"/>
      <c r="D3295" s="657"/>
      <c r="E3295" s="651"/>
      <c r="F3295" s="652"/>
    </row>
    <row r="3296" spans="2:6" x14ac:dyDescent="0.2">
      <c r="B3296" s="665"/>
      <c r="C3296" s="656"/>
      <c r="D3296" s="657"/>
      <c r="E3296" s="651"/>
      <c r="F3296" s="652"/>
    </row>
    <row r="3297" spans="2:6" x14ac:dyDescent="0.2">
      <c r="B3297" s="665"/>
      <c r="C3297" s="656"/>
      <c r="D3297" s="657"/>
      <c r="E3297" s="651"/>
      <c r="F3297" s="652"/>
    </row>
    <row r="3298" spans="2:6" x14ac:dyDescent="0.2">
      <c r="B3298" s="665"/>
      <c r="C3298" s="656"/>
      <c r="D3298" s="657"/>
      <c r="E3298" s="651"/>
      <c r="F3298" s="652"/>
    </row>
    <row r="3299" spans="2:6" x14ac:dyDescent="0.2">
      <c r="B3299" s="665"/>
      <c r="C3299" s="656"/>
      <c r="D3299" s="657"/>
      <c r="E3299" s="651"/>
      <c r="F3299" s="652"/>
    </row>
    <row r="3300" spans="2:6" x14ac:dyDescent="0.2">
      <c r="B3300" s="665"/>
      <c r="C3300" s="656"/>
      <c r="D3300" s="657"/>
      <c r="E3300" s="651"/>
      <c r="F3300" s="652"/>
    </row>
    <row r="3301" spans="2:6" x14ac:dyDescent="0.2">
      <c r="B3301" s="665"/>
      <c r="C3301" s="656"/>
      <c r="D3301" s="657"/>
      <c r="E3301" s="651"/>
      <c r="F3301" s="652"/>
    </row>
    <row r="3302" spans="2:6" x14ac:dyDescent="0.2">
      <c r="B3302" s="665"/>
      <c r="C3302" s="656"/>
      <c r="D3302" s="657"/>
      <c r="E3302" s="651"/>
      <c r="F3302" s="652"/>
    </row>
    <row r="3303" spans="2:6" x14ac:dyDescent="0.2">
      <c r="B3303" s="665"/>
      <c r="C3303" s="656"/>
      <c r="D3303" s="657"/>
      <c r="E3303" s="651"/>
      <c r="F3303" s="652"/>
    </row>
    <row r="3304" spans="2:6" x14ac:dyDescent="0.2">
      <c r="B3304" s="665"/>
      <c r="C3304" s="656"/>
      <c r="D3304" s="657"/>
      <c r="E3304" s="651"/>
      <c r="F3304" s="652"/>
    </row>
    <row r="3305" spans="2:6" x14ac:dyDescent="0.2">
      <c r="B3305" s="665"/>
      <c r="C3305" s="656"/>
      <c r="D3305" s="657"/>
      <c r="E3305" s="651"/>
      <c r="F3305" s="652"/>
    </row>
    <row r="3306" spans="2:6" x14ac:dyDescent="0.2">
      <c r="B3306" s="665"/>
      <c r="C3306" s="656"/>
      <c r="D3306" s="657"/>
      <c r="E3306" s="651"/>
      <c r="F3306" s="652"/>
    </row>
    <row r="3307" spans="2:6" x14ac:dyDescent="0.2">
      <c r="B3307" s="665"/>
      <c r="C3307" s="656"/>
      <c r="D3307" s="657"/>
      <c r="E3307" s="651"/>
      <c r="F3307" s="652"/>
    </row>
    <row r="3308" spans="2:6" x14ac:dyDescent="0.2">
      <c r="B3308" s="665"/>
      <c r="C3308" s="656"/>
      <c r="D3308" s="657"/>
      <c r="E3308" s="651"/>
      <c r="F3308" s="652"/>
    </row>
    <row r="3309" spans="2:6" x14ac:dyDescent="0.2">
      <c r="B3309" s="665"/>
      <c r="C3309" s="656"/>
      <c r="D3309" s="657"/>
      <c r="E3309" s="651"/>
      <c r="F3309" s="652"/>
    </row>
    <row r="3310" spans="2:6" x14ac:dyDescent="0.2">
      <c r="B3310" s="665"/>
      <c r="C3310" s="656"/>
      <c r="D3310" s="657"/>
      <c r="E3310" s="651"/>
      <c r="F3310" s="652"/>
    </row>
    <row r="3311" spans="2:6" x14ac:dyDescent="0.2">
      <c r="B3311" s="665"/>
      <c r="C3311" s="656"/>
      <c r="D3311" s="657"/>
      <c r="E3311" s="651"/>
      <c r="F3311" s="652"/>
    </row>
    <row r="3312" spans="2:6" x14ac:dyDescent="0.2">
      <c r="B3312" s="665"/>
      <c r="C3312" s="656"/>
      <c r="D3312" s="657"/>
      <c r="E3312" s="651"/>
      <c r="F3312" s="652"/>
    </row>
    <row r="3313" spans="2:6" x14ac:dyDescent="0.2">
      <c r="B3313" s="665"/>
      <c r="C3313" s="656"/>
      <c r="D3313" s="657"/>
      <c r="E3313" s="651"/>
      <c r="F3313" s="652"/>
    </row>
    <row r="3314" spans="2:6" x14ac:dyDescent="0.2">
      <c r="B3314" s="665"/>
      <c r="C3314" s="656"/>
      <c r="D3314" s="657"/>
      <c r="E3314" s="651"/>
      <c r="F3314" s="652"/>
    </row>
    <row r="3315" spans="2:6" x14ac:dyDescent="0.2">
      <c r="B3315" s="665"/>
      <c r="C3315" s="656"/>
      <c r="D3315" s="657"/>
      <c r="E3315" s="651"/>
      <c r="F3315" s="652"/>
    </row>
    <row r="3316" spans="2:6" x14ac:dyDescent="0.2">
      <c r="B3316" s="665"/>
      <c r="C3316" s="656"/>
      <c r="D3316" s="657"/>
      <c r="E3316" s="651"/>
      <c r="F3316" s="652"/>
    </row>
    <row r="3317" spans="2:6" x14ac:dyDescent="0.2">
      <c r="B3317" s="665"/>
      <c r="C3317" s="656"/>
      <c r="D3317" s="657"/>
      <c r="E3317" s="651"/>
      <c r="F3317" s="652"/>
    </row>
    <row r="3318" spans="2:6" x14ac:dyDescent="0.2">
      <c r="B3318" s="665"/>
      <c r="C3318" s="656"/>
      <c r="D3318" s="657"/>
      <c r="E3318" s="651"/>
      <c r="F3318" s="652"/>
    </row>
    <row r="3319" spans="2:6" x14ac:dyDescent="0.2">
      <c r="B3319" s="665"/>
      <c r="C3319" s="656"/>
      <c r="D3319" s="657"/>
      <c r="E3319" s="651"/>
      <c r="F3319" s="652"/>
    </row>
    <row r="3320" spans="2:6" x14ac:dyDescent="0.2">
      <c r="B3320" s="665"/>
      <c r="C3320" s="656"/>
      <c r="D3320" s="657"/>
      <c r="E3320" s="651"/>
      <c r="F3320" s="652"/>
    </row>
    <row r="3321" spans="2:6" x14ac:dyDescent="0.2">
      <c r="B3321" s="665"/>
      <c r="C3321" s="656"/>
      <c r="D3321" s="657"/>
      <c r="E3321" s="651"/>
      <c r="F3321" s="652"/>
    </row>
    <row r="3322" spans="2:6" x14ac:dyDescent="0.2">
      <c r="B3322" s="665"/>
      <c r="C3322" s="656"/>
      <c r="D3322" s="657"/>
      <c r="E3322" s="651"/>
      <c r="F3322" s="652"/>
    </row>
    <row r="3323" spans="2:6" x14ac:dyDescent="0.2">
      <c r="B3323" s="665"/>
      <c r="C3323" s="656"/>
      <c r="D3323" s="657"/>
      <c r="E3323" s="651"/>
      <c r="F3323" s="652"/>
    </row>
    <row r="3324" spans="2:6" x14ac:dyDescent="0.2">
      <c r="B3324" s="665"/>
      <c r="C3324" s="656"/>
      <c r="D3324" s="657"/>
      <c r="E3324" s="651"/>
      <c r="F3324" s="652"/>
    </row>
    <row r="3325" spans="2:6" x14ac:dyDescent="0.2">
      <c r="B3325" s="665"/>
      <c r="C3325" s="656"/>
      <c r="D3325" s="657"/>
      <c r="E3325" s="651"/>
      <c r="F3325" s="652"/>
    </row>
    <row r="3326" spans="2:6" x14ac:dyDescent="0.2">
      <c r="B3326" s="665"/>
      <c r="C3326" s="656"/>
      <c r="D3326" s="657"/>
      <c r="E3326" s="651"/>
      <c r="F3326" s="652"/>
    </row>
    <row r="3327" spans="2:6" x14ac:dyDescent="0.2">
      <c r="B3327" s="665"/>
      <c r="C3327" s="656"/>
      <c r="D3327" s="657"/>
      <c r="E3327" s="651"/>
      <c r="F3327" s="652"/>
    </row>
    <row r="3328" spans="2:6" x14ac:dyDescent="0.2">
      <c r="B3328" s="665"/>
      <c r="C3328" s="656"/>
      <c r="D3328" s="657"/>
      <c r="E3328" s="651"/>
      <c r="F3328" s="652"/>
    </row>
    <row r="3329" spans="2:6" x14ac:dyDescent="0.2">
      <c r="B3329" s="665"/>
      <c r="C3329" s="656"/>
      <c r="D3329" s="657"/>
      <c r="E3329" s="651"/>
      <c r="F3329" s="652"/>
    </row>
    <row r="3330" spans="2:6" x14ac:dyDescent="0.2">
      <c r="B3330" s="665"/>
      <c r="C3330" s="656"/>
      <c r="D3330" s="657"/>
      <c r="E3330" s="651"/>
      <c r="F3330" s="652"/>
    </row>
    <row r="3331" spans="2:6" x14ac:dyDescent="0.2">
      <c r="B3331" s="665"/>
      <c r="C3331" s="656"/>
      <c r="D3331" s="657"/>
      <c r="E3331" s="651"/>
      <c r="F3331" s="652"/>
    </row>
    <row r="3332" spans="2:6" x14ac:dyDescent="0.2">
      <c r="B3332" s="665"/>
      <c r="C3332" s="656"/>
      <c r="D3332" s="657"/>
      <c r="E3332" s="651"/>
      <c r="F3332" s="652"/>
    </row>
    <row r="3333" spans="2:6" x14ac:dyDescent="0.2">
      <c r="B3333" s="665"/>
      <c r="C3333" s="656"/>
      <c r="D3333" s="657"/>
      <c r="E3333" s="651"/>
      <c r="F3333" s="652"/>
    </row>
    <row r="3334" spans="2:6" x14ac:dyDescent="0.2">
      <c r="B3334" s="665"/>
      <c r="C3334" s="656"/>
      <c r="D3334" s="657"/>
      <c r="E3334" s="651"/>
      <c r="F3334" s="652"/>
    </row>
    <row r="3335" spans="2:6" x14ac:dyDescent="0.2">
      <c r="B3335" s="665"/>
      <c r="C3335" s="656"/>
      <c r="D3335" s="657"/>
      <c r="E3335" s="651"/>
      <c r="F3335" s="652"/>
    </row>
    <row r="3336" spans="2:6" x14ac:dyDescent="0.2">
      <c r="B3336" s="665"/>
      <c r="C3336" s="656"/>
      <c r="D3336" s="657"/>
      <c r="E3336" s="651"/>
      <c r="F3336" s="652"/>
    </row>
    <row r="3337" spans="2:6" x14ac:dyDescent="0.2">
      <c r="B3337" s="665"/>
      <c r="C3337" s="656"/>
      <c r="D3337" s="657"/>
      <c r="E3337" s="651"/>
      <c r="F3337" s="652"/>
    </row>
    <row r="3338" spans="2:6" x14ac:dyDescent="0.2">
      <c r="B3338" s="665"/>
      <c r="C3338" s="656"/>
      <c r="D3338" s="657"/>
      <c r="E3338" s="651"/>
      <c r="F3338" s="652"/>
    </row>
    <row r="3339" spans="2:6" x14ac:dyDescent="0.2">
      <c r="B3339" s="665"/>
      <c r="C3339" s="656"/>
      <c r="D3339" s="657"/>
      <c r="E3339" s="651"/>
      <c r="F3339" s="652"/>
    </row>
    <row r="3340" spans="2:6" x14ac:dyDescent="0.2">
      <c r="B3340" s="665"/>
      <c r="C3340" s="656"/>
      <c r="D3340" s="657"/>
      <c r="E3340" s="651"/>
      <c r="F3340" s="652"/>
    </row>
    <row r="3341" spans="2:6" x14ac:dyDescent="0.2">
      <c r="B3341" s="665"/>
      <c r="C3341" s="656"/>
      <c r="D3341" s="657"/>
      <c r="E3341" s="651"/>
      <c r="F3341" s="652"/>
    </row>
    <row r="3342" spans="2:6" x14ac:dyDescent="0.2">
      <c r="B3342" s="665"/>
      <c r="C3342" s="656"/>
      <c r="D3342" s="657"/>
      <c r="E3342" s="651"/>
      <c r="F3342" s="652"/>
    </row>
    <row r="3343" spans="2:6" x14ac:dyDescent="0.2">
      <c r="B3343" s="665"/>
      <c r="C3343" s="656"/>
      <c r="D3343" s="657"/>
      <c r="E3343" s="651"/>
      <c r="F3343" s="652"/>
    </row>
    <row r="3344" spans="2:6" x14ac:dyDescent="0.2">
      <c r="B3344" s="665"/>
      <c r="C3344" s="656"/>
      <c r="D3344" s="657"/>
      <c r="E3344" s="651"/>
      <c r="F3344" s="652"/>
    </row>
    <row r="3345" spans="2:6" x14ac:dyDescent="0.2">
      <c r="B3345" s="665"/>
      <c r="C3345" s="656"/>
      <c r="D3345" s="657"/>
      <c r="E3345" s="651"/>
      <c r="F3345" s="652"/>
    </row>
    <row r="3346" spans="2:6" x14ac:dyDescent="0.2">
      <c r="B3346" s="665"/>
      <c r="C3346" s="656"/>
      <c r="D3346" s="657"/>
      <c r="E3346" s="651"/>
      <c r="F3346" s="652"/>
    </row>
    <row r="3347" spans="2:6" x14ac:dyDescent="0.2">
      <c r="B3347" s="665"/>
      <c r="C3347" s="656"/>
      <c r="D3347" s="657"/>
      <c r="E3347" s="651"/>
      <c r="F3347" s="652"/>
    </row>
    <row r="3348" spans="2:6" x14ac:dyDescent="0.2">
      <c r="B3348" s="665"/>
      <c r="C3348" s="656"/>
      <c r="D3348" s="657"/>
      <c r="E3348" s="651"/>
      <c r="F3348" s="652"/>
    </row>
    <row r="3349" spans="2:6" x14ac:dyDescent="0.2">
      <c r="B3349" s="665"/>
      <c r="C3349" s="656"/>
      <c r="D3349" s="657"/>
      <c r="E3349" s="651"/>
      <c r="F3349" s="652"/>
    </row>
    <row r="3350" spans="2:6" x14ac:dyDescent="0.2">
      <c r="B3350" s="665"/>
      <c r="C3350" s="656"/>
      <c r="D3350" s="657"/>
      <c r="E3350" s="651"/>
      <c r="F3350" s="652"/>
    </row>
    <row r="3351" spans="2:6" x14ac:dyDescent="0.2">
      <c r="B3351" s="665"/>
      <c r="C3351" s="656"/>
      <c r="D3351" s="657"/>
      <c r="E3351" s="651"/>
      <c r="F3351" s="652"/>
    </row>
    <row r="3352" spans="2:6" x14ac:dyDescent="0.2">
      <c r="B3352" s="665"/>
      <c r="C3352" s="656"/>
      <c r="D3352" s="657"/>
      <c r="E3352" s="651"/>
      <c r="F3352" s="652"/>
    </row>
    <row r="3353" spans="2:6" x14ac:dyDescent="0.2">
      <c r="B3353" s="665"/>
      <c r="C3353" s="656"/>
      <c r="D3353" s="657"/>
      <c r="E3353" s="651"/>
      <c r="F3353" s="652"/>
    </row>
    <row r="3354" spans="2:6" x14ac:dyDescent="0.2">
      <c r="B3354" s="665"/>
      <c r="C3354" s="656"/>
      <c r="D3354" s="657"/>
      <c r="E3354" s="651"/>
      <c r="F3354" s="652"/>
    </row>
    <row r="3355" spans="2:6" x14ac:dyDescent="0.2">
      <c r="B3355" s="665"/>
      <c r="C3355" s="656"/>
      <c r="D3355" s="657"/>
      <c r="E3355" s="651"/>
      <c r="F3355" s="652"/>
    </row>
    <row r="3356" spans="2:6" x14ac:dyDescent="0.2">
      <c r="B3356" s="665"/>
      <c r="C3356" s="656"/>
      <c r="D3356" s="657"/>
      <c r="E3356" s="651"/>
      <c r="F3356" s="652"/>
    </row>
    <row r="3357" spans="2:6" x14ac:dyDescent="0.2">
      <c r="B3357" s="665"/>
      <c r="C3357" s="656"/>
      <c r="D3357" s="657"/>
      <c r="E3357" s="651"/>
      <c r="F3357" s="652"/>
    </row>
    <row r="3358" spans="2:6" x14ac:dyDescent="0.2">
      <c r="B3358" s="665"/>
      <c r="C3358" s="656"/>
      <c r="D3358" s="657"/>
      <c r="E3358" s="651"/>
      <c r="F3358" s="652"/>
    </row>
    <row r="3359" spans="2:6" x14ac:dyDescent="0.2">
      <c r="B3359" s="665"/>
      <c r="C3359" s="656"/>
      <c r="D3359" s="657"/>
      <c r="E3359" s="651"/>
      <c r="F3359" s="652"/>
    </row>
    <row r="3360" spans="2:6" x14ac:dyDescent="0.2">
      <c r="B3360" s="665"/>
      <c r="C3360" s="656"/>
      <c r="D3360" s="657"/>
      <c r="E3360" s="651"/>
      <c r="F3360" s="652"/>
    </row>
    <row r="3361" spans="2:6" x14ac:dyDescent="0.2">
      <c r="B3361" s="665"/>
      <c r="C3361" s="656"/>
      <c r="D3361" s="657"/>
      <c r="E3361" s="651"/>
      <c r="F3361" s="652"/>
    </row>
    <row r="3362" spans="2:6" x14ac:dyDescent="0.2">
      <c r="B3362" s="665"/>
      <c r="C3362" s="656"/>
      <c r="D3362" s="657"/>
      <c r="E3362" s="651"/>
      <c r="F3362" s="652"/>
    </row>
    <row r="3363" spans="2:6" x14ac:dyDescent="0.2">
      <c r="B3363" s="665"/>
      <c r="C3363" s="656"/>
      <c r="D3363" s="657"/>
      <c r="E3363" s="651"/>
      <c r="F3363" s="652"/>
    </row>
    <row r="3364" spans="2:6" x14ac:dyDescent="0.2">
      <c r="B3364" s="665"/>
      <c r="C3364" s="656"/>
      <c r="D3364" s="657"/>
      <c r="E3364" s="651"/>
      <c r="F3364" s="652"/>
    </row>
    <row r="3365" spans="2:6" x14ac:dyDescent="0.2">
      <c r="B3365" s="665"/>
      <c r="C3365" s="656"/>
      <c r="D3365" s="657"/>
      <c r="E3365" s="651"/>
      <c r="F3365" s="652"/>
    </row>
    <row r="3366" spans="2:6" x14ac:dyDescent="0.2">
      <c r="B3366" s="665"/>
      <c r="C3366" s="656"/>
      <c r="D3366" s="657"/>
      <c r="E3366" s="651"/>
      <c r="F3366" s="652"/>
    </row>
    <row r="3367" spans="2:6" x14ac:dyDescent="0.2">
      <c r="B3367" s="665"/>
      <c r="C3367" s="656"/>
      <c r="D3367" s="657"/>
      <c r="E3367" s="651"/>
      <c r="F3367" s="652"/>
    </row>
    <row r="3368" spans="2:6" x14ac:dyDescent="0.2">
      <c r="B3368" s="665"/>
      <c r="C3368" s="656"/>
      <c r="D3368" s="657"/>
      <c r="E3368" s="651"/>
      <c r="F3368" s="652"/>
    </row>
    <row r="3369" spans="2:6" x14ac:dyDescent="0.2">
      <c r="B3369" s="665"/>
      <c r="C3369" s="656"/>
      <c r="D3369" s="657"/>
      <c r="E3369" s="651"/>
      <c r="F3369" s="652"/>
    </row>
    <row r="3370" spans="2:6" x14ac:dyDescent="0.2">
      <c r="B3370" s="665"/>
      <c r="C3370" s="656"/>
      <c r="D3370" s="657"/>
      <c r="E3370" s="651"/>
      <c r="F3370" s="652"/>
    </row>
    <row r="3371" spans="2:6" x14ac:dyDescent="0.2">
      <c r="B3371" s="665"/>
      <c r="C3371" s="656"/>
      <c r="D3371" s="657"/>
      <c r="E3371" s="651"/>
      <c r="F3371" s="652"/>
    </row>
    <row r="3372" spans="2:6" x14ac:dyDescent="0.2">
      <c r="B3372" s="665"/>
      <c r="C3372" s="656"/>
      <c r="D3372" s="657"/>
      <c r="E3372" s="651"/>
      <c r="F3372" s="652"/>
    </row>
    <row r="3373" spans="2:6" x14ac:dyDescent="0.2">
      <c r="B3373" s="665"/>
      <c r="C3373" s="656"/>
      <c r="D3373" s="657"/>
      <c r="E3373" s="651"/>
      <c r="F3373" s="652"/>
    </row>
    <row r="3374" spans="2:6" x14ac:dyDescent="0.2">
      <c r="B3374" s="665"/>
      <c r="C3374" s="656"/>
      <c r="D3374" s="657"/>
      <c r="E3374" s="651"/>
      <c r="F3374" s="652"/>
    </row>
    <row r="3375" spans="2:6" x14ac:dyDescent="0.2">
      <c r="B3375" s="665"/>
      <c r="C3375" s="656"/>
      <c r="D3375" s="657"/>
      <c r="E3375" s="651"/>
      <c r="F3375" s="652"/>
    </row>
    <row r="3376" spans="2:6" x14ac:dyDescent="0.2">
      <c r="B3376" s="665"/>
      <c r="C3376" s="656"/>
      <c r="D3376" s="657"/>
      <c r="E3376" s="651"/>
      <c r="F3376" s="652"/>
    </row>
    <row r="3377" spans="2:6" x14ac:dyDescent="0.2">
      <c r="B3377" s="665"/>
      <c r="C3377" s="656"/>
      <c r="D3377" s="657"/>
      <c r="E3377" s="651"/>
      <c r="F3377" s="652"/>
    </row>
    <row r="3378" spans="2:6" x14ac:dyDescent="0.2">
      <c r="B3378" s="665"/>
      <c r="C3378" s="656"/>
      <c r="D3378" s="657"/>
      <c r="E3378" s="651"/>
      <c r="F3378" s="652"/>
    </row>
    <row r="3379" spans="2:6" x14ac:dyDescent="0.2">
      <c r="B3379" s="665"/>
      <c r="C3379" s="656"/>
      <c r="D3379" s="657"/>
      <c r="E3379" s="651"/>
      <c r="F3379" s="652"/>
    </row>
    <row r="3380" spans="2:6" x14ac:dyDescent="0.2">
      <c r="B3380" s="665"/>
      <c r="C3380" s="656"/>
      <c r="D3380" s="657"/>
      <c r="E3380" s="651"/>
      <c r="F3380" s="652"/>
    </row>
    <row r="3381" spans="2:6" x14ac:dyDescent="0.2">
      <c r="B3381" s="665"/>
      <c r="C3381" s="656"/>
      <c r="D3381" s="657"/>
      <c r="E3381" s="651"/>
      <c r="F3381" s="652"/>
    </row>
    <row r="3382" spans="2:6" x14ac:dyDescent="0.2">
      <c r="B3382" s="665"/>
      <c r="C3382" s="656"/>
      <c r="D3382" s="657"/>
      <c r="E3382" s="651"/>
      <c r="F3382" s="652"/>
    </row>
    <row r="3383" spans="2:6" x14ac:dyDescent="0.2">
      <c r="B3383" s="665"/>
      <c r="C3383" s="656"/>
      <c r="D3383" s="657"/>
      <c r="E3383" s="651"/>
      <c r="F3383" s="652"/>
    </row>
    <row r="3384" spans="2:6" x14ac:dyDescent="0.2">
      <c r="B3384" s="665"/>
      <c r="C3384" s="656"/>
      <c r="D3384" s="657"/>
      <c r="E3384" s="651"/>
      <c r="F3384" s="652"/>
    </row>
    <row r="3385" spans="2:6" x14ac:dyDescent="0.2">
      <c r="B3385" s="665"/>
      <c r="C3385" s="656"/>
      <c r="D3385" s="657"/>
      <c r="E3385" s="651"/>
      <c r="F3385" s="652"/>
    </row>
    <row r="3386" spans="2:6" x14ac:dyDescent="0.2">
      <c r="B3386" s="665"/>
      <c r="C3386" s="656"/>
      <c r="D3386" s="657"/>
      <c r="E3386" s="651"/>
      <c r="F3386" s="652"/>
    </row>
    <row r="3387" spans="2:6" x14ac:dyDescent="0.2">
      <c r="B3387" s="665"/>
      <c r="C3387" s="656"/>
      <c r="D3387" s="657"/>
      <c r="E3387" s="651"/>
      <c r="F3387" s="652"/>
    </row>
    <row r="3388" spans="2:6" x14ac:dyDescent="0.2">
      <c r="B3388" s="665"/>
      <c r="C3388" s="656"/>
      <c r="D3388" s="657"/>
      <c r="E3388" s="651"/>
      <c r="F3388" s="652"/>
    </row>
    <row r="3389" spans="2:6" x14ac:dyDescent="0.2">
      <c r="B3389" s="665"/>
      <c r="C3389" s="656"/>
      <c r="D3389" s="657"/>
      <c r="E3389" s="651"/>
      <c r="F3389" s="652"/>
    </row>
    <row r="3390" spans="2:6" x14ac:dyDescent="0.2">
      <c r="B3390" s="665"/>
      <c r="C3390" s="656"/>
      <c r="D3390" s="657"/>
      <c r="E3390" s="651"/>
      <c r="F3390" s="652"/>
    </row>
    <row r="3391" spans="2:6" x14ac:dyDescent="0.2">
      <c r="B3391" s="665"/>
      <c r="C3391" s="656"/>
      <c r="D3391" s="657"/>
      <c r="E3391" s="651"/>
      <c r="F3391" s="652"/>
    </row>
    <row r="3392" spans="2:6" x14ac:dyDescent="0.2">
      <c r="B3392" s="665"/>
      <c r="C3392" s="656"/>
      <c r="D3392" s="657"/>
      <c r="E3392" s="651"/>
      <c r="F3392" s="652"/>
    </row>
    <row r="3393" spans="2:6" x14ac:dyDescent="0.2">
      <c r="B3393" s="665"/>
      <c r="C3393" s="656"/>
      <c r="D3393" s="657"/>
      <c r="E3393" s="651"/>
      <c r="F3393" s="652"/>
    </row>
    <row r="3394" spans="2:6" x14ac:dyDescent="0.2">
      <c r="B3394" s="665"/>
      <c r="C3394" s="656"/>
      <c r="D3394" s="657"/>
      <c r="E3394" s="651"/>
      <c r="F3394" s="652"/>
    </row>
    <row r="3395" spans="2:6" x14ac:dyDescent="0.2">
      <c r="B3395" s="665"/>
      <c r="C3395" s="656"/>
      <c r="D3395" s="657"/>
      <c r="E3395" s="651"/>
      <c r="F3395" s="652"/>
    </row>
    <row r="3396" spans="2:6" x14ac:dyDescent="0.2">
      <c r="B3396" s="665"/>
      <c r="C3396" s="656"/>
      <c r="D3396" s="657"/>
      <c r="E3396" s="651"/>
      <c r="F3396" s="652"/>
    </row>
    <row r="3397" spans="2:6" x14ac:dyDescent="0.2">
      <c r="B3397" s="665"/>
      <c r="C3397" s="656"/>
      <c r="D3397" s="657"/>
      <c r="E3397" s="651"/>
      <c r="F3397" s="652"/>
    </row>
    <row r="3398" spans="2:6" x14ac:dyDescent="0.2">
      <c r="B3398" s="665"/>
      <c r="C3398" s="656"/>
      <c r="D3398" s="657"/>
      <c r="E3398" s="651"/>
      <c r="F3398" s="652"/>
    </row>
    <row r="3399" spans="2:6" x14ac:dyDescent="0.2">
      <c r="B3399" s="665"/>
      <c r="C3399" s="656"/>
      <c r="D3399" s="657"/>
      <c r="E3399" s="651"/>
      <c r="F3399" s="652"/>
    </row>
    <row r="3400" spans="2:6" x14ac:dyDescent="0.2">
      <c r="B3400" s="665"/>
      <c r="C3400" s="656"/>
      <c r="D3400" s="657"/>
      <c r="E3400" s="651"/>
      <c r="F3400" s="652"/>
    </row>
    <row r="3401" spans="2:6" x14ac:dyDescent="0.2">
      <c r="B3401" s="665"/>
      <c r="C3401" s="656"/>
      <c r="D3401" s="657"/>
      <c r="E3401" s="651"/>
      <c r="F3401" s="652"/>
    </row>
    <row r="3402" spans="2:6" x14ac:dyDescent="0.2">
      <c r="B3402" s="665"/>
      <c r="C3402" s="656"/>
      <c r="D3402" s="657"/>
      <c r="E3402" s="651"/>
      <c r="F3402" s="652"/>
    </row>
    <row r="3403" spans="2:6" x14ac:dyDescent="0.2">
      <c r="B3403" s="665"/>
      <c r="C3403" s="656"/>
      <c r="D3403" s="657"/>
      <c r="E3403" s="651"/>
      <c r="F3403" s="652"/>
    </row>
    <row r="3404" spans="2:6" x14ac:dyDescent="0.2">
      <c r="B3404" s="665"/>
      <c r="C3404" s="656"/>
      <c r="D3404" s="657"/>
      <c r="E3404" s="651"/>
      <c r="F3404" s="652"/>
    </row>
    <row r="3405" spans="2:6" x14ac:dyDescent="0.2">
      <c r="B3405" s="665"/>
      <c r="C3405" s="656"/>
      <c r="D3405" s="657"/>
      <c r="E3405" s="651"/>
      <c r="F3405" s="652"/>
    </row>
    <row r="3406" spans="2:6" x14ac:dyDescent="0.2">
      <c r="B3406" s="665"/>
      <c r="C3406" s="656"/>
      <c r="D3406" s="657"/>
      <c r="E3406" s="651"/>
      <c r="F3406" s="652"/>
    </row>
    <row r="3407" spans="2:6" x14ac:dyDescent="0.2">
      <c r="B3407" s="665"/>
      <c r="C3407" s="656"/>
      <c r="D3407" s="657"/>
      <c r="E3407" s="651"/>
      <c r="F3407" s="652"/>
    </row>
    <row r="3408" spans="2:6" x14ac:dyDescent="0.2">
      <c r="B3408" s="665"/>
      <c r="C3408" s="656"/>
      <c r="D3408" s="657"/>
      <c r="E3408" s="651"/>
      <c r="F3408" s="652"/>
    </row>
    <row r="3409" spans="2:6" x14ac:dyDescent="0.2">
      <c r="B3409" s="665"/>
      <c r="C3409" s="656"/>
      <c r="D3409" s="657"/>
      <c r="E3409" s="651"/>
      <c r="F3409" s="652"/>
    </row>
    <row r="3410" spans="2:6" x14ac:dyDescent="0.2">
      <c r="B3410" s="665"/>
      <c r="C3410" s="656"/>
      <c r="D3410" s="657"/>
      <c r="E3410" s="651"/>
      <c r="F3410" s="652"/>
    </row>
    <row r="3411" spans="2:6" x14ac:dyDescent="0.2">
      <c r="B3411" s="665"/>
      <c r="C3411" s="656"/>
      <c r="D3411" s="657"/>
      <c r="E3411" s="651"/>
      <c r="F3411" s="652"/>
    </row>
    <row r="3412" spans="2:6" x14ac:dyDescent="0.2">
      <c r="B3412" s="665"/>
      <c r="C3412" s="656"/>
      <c r="D3412" s="657"/>
      <c r="E3412" s="651"/>
      <c r="F3412" s="652"/>
    </row>
    <row r="3413" spans="2:6" x14ac:dyDescent="0.2">
      <c r="B3413" s="665"/>
      <c r="C3413" s="656"/>
      <c r="D3413" s="657"/>
      <c r="E3413" s="651"/>
      <c r="F3413" s="652"/>
    </row>
    <row r="3414" spans="2:6" x14ac:dyDescent="0.2">
      <c r="B3414" s="665"/>
      <c r="C3414" s="656"/>
      <c r="D3414" s="657"/>
      <c r="E3414" s="651"/>
      <c r="F3414" s="652"/>
    </row>
    <row r="3415" spans="2:6" x14ac:dyDescent="0.2">
      <c r="B3415" s="665"/>
      <c r="C3415" s="656"/>
      <c r="D3415" s="657"/>
      <c r="E3415" s="651"/>
      <c r="F3415" s="652"/>
    </row>
    <row r="3416" spans="2:6" x14ac:dyDescent="0.2">
      <c r="B3416" s="665"/>
      <c r="C3416" s="656"/>
      <c r="D3416" s="657"/>
      <c r="E3416" s="651"/>
      <c r="F3416" s="652"/>
    </row>
    <row r="3417" spans="2:6" x14ac:dyDescent="0.2">
      <c r="B3417" s="665"/>
      <c r="C3417" s="656"/>
      <c r="D3417" s="657"/>
      <c r="E3417" s="651"/>
      <c r="F3417" s="652"/>
    </row>
    <row r="3418" spans="2:6" x14ac:dyDescent="0.2">
      <c r="B3418" s="665"/>
      <c r="C3418" s="656"/>
      <c r="D3418" s="657"/>
      <c r="E3418" s="651"/>
      <c r="F3418" s="652"/>
    </row>
    <row r="3419" spans="2:6" x14ac:dyDescent="0.2">
      <c r="B3419" s="665"/>
      <c r="C3419" s="656"/>
      <c r="D3419" s="657"/>
      <c r="E3419" s="651"/>
      <c r="F3419" s="652"/>
    </row>
    <row r="3420" spans="2:6" x14ac:dyDescent="0.2">
      <c r="B3420" s="665"/>
      <c r="C3420" s="656"/>
      <c r="D3420" s="657"/>
      <c r="E3420" s="651"/>
      <c r="F3420" s="652"/>
    </row>
    <row r="3421" spans="2:6" x14ac:dyDescent="0.2">
      <c r="B3421" s="665"/>
      <c r="C3421" s="656"/>
      <c r="D3421" s="657"/>
      <c r="E3421" s="651"/>
      <c r="F3421" s="652"/>
    </row>
    <row r="3422" spans="2:6" x14ac:dyDescent="0.2">
      <c r="B3422" s="665"/>
      <c r="C3422" s="656"/>
      <c r="D3422" s="657"/>
      <c r="E3422" s="651"/>
      <c r="F3422" s="652"/>
    </row>
    <row r="3423" spans="2:6" x14ac:dyDescent="0.2">
      <c r="B3423" s="665"/>
      <c r="C3423" s="656"/>
      <c r="D3423" s="657"/>
      <c r="E3423" s="651"/>
      <c r="F3423" s="652"/>
    </row>
    <row r="3424" spans="2:6" x14ac:dyDescent="0.2">
      <c r="B3424" s="665"/>
      <c r="C3424" s="656"/>
      <c r="D3424" s="657"/>
      <c r="E3424" s="651"/>
      <c r="F3424" s="652"/>
    </row>
    <row r="3425" spans="2:6" x14ac:dyDescent="0.2">
      <c r="B3425" s="665"/>
      <c r="C3425" s="656"/>
      <c r="D3425" s="657"/>
      <c r="E3425" s="651"/>
      <c r="F3425" s="652"/>
    </row>
    <row r="3426" spans="2:6" x14ac:dyDescent="0.2">
      <c r="B3426" s="665"/>
      <c r="C3426" s="656"/>
      <c r="D3426" s="657"/>
      <c r="E3426" s="651"/>
      <c r="F3426" s="652"/>
    </row>
    <row r="3427" spans="2:6" x14ac:dyDescent="0.2">
      <c r="B3427" s="665"/>
      <c r="C3427" s="656"/>
      <c r="D3427" s="657"/>
      <c r="E3427" s="651"/>
      <c r="F3427" s="652"/>
    </row>
    <row r="3428" spans="2:6" x14ac:dyDescent="0.2">
      <c r="B3428" s="665"/>
      <c r="C3428" s="656"/>
      <c r="D3428" s="657"/>
      <c r="E3428" s="651"/>
      <c r="F3428" s="652"/>
    </row>
    <row r="3429" spans="2:6" x14ac:dyDescent="0.2">
      <c r="B3429" s="665"/>
      <c r="C3429" s="656"/>
      <c r="D3429" s="657"/>
      <c r="E3429" s="651"/>
      <c r="F3429" s="652"/>
    </row>
    <row r="3430" spans="2:6" x14ac:dyDescent="0.2">
      <c r="B3430" s="665"/>
      <c r="C3430" s="656"/>
      <c r="D3430" s="657"/>
      <c r="E3430" s="651"/>
      <c r="F3430" s="652"/>
    </row>
    <row r="3431" spans="2:6" x14ac:dyDescent="0.2">
      <c r="B3431" s="665"/>
      <c r="C3431" s="656"/>
      <c r="D3431" s="657"/>
      <c r="E3431" s="651"/>
      <c r="F3431" s="652"/>
    </row>
    <row r="3432" spans="2:6" x14ac:dyDescent="0.2">
      <c r="B3432" s="665"/>
      <c r="C3432" s="656"/>
      <c r="D3432" s="657"/>
      <c r="E3432" s="651"/>
      <c r="F3432" s="652"/>
    </row>
    <row r="3433" spans="2:6" x14ac:dyDescent="0.2">
      <c r="B3433" s="665"/>
      <c r="C3433" s="656"/>
      <c r="D3433" s="657"/>
      <c r="E3433" s="651"/>
      <c r="F3433" s="652"/>
    </row>
    <row r="3434" spans="2:6" x14ac:dyDescent="0.2">
      <c r="B3434" s="665"/>
      <c r="C3434" s="656"/>
      <c r="D3434" s="657"/>
      <c r="E3434" s="651"/>
      <c r="F3434" s="652"/>
    </row>
    <row r="3435" spans="2:6" x14ac:dyDescent="0.2">
      <c r="B3435" s="665"/>
      <c r="C3435" s="656"/>
      <c r="D3435" s="657"/>
      <c r="E3435" s="651"/>
      <c r="F3435" s="652"/>
    </row>
    <row r="3436" spans="2:6" x14ac:dyDescent="0.2">
      <c r="B3436" s="665"/>
      <c r="C3436" s="656"/>
      <c r="D3436" s="657"/>
      <c r="E3436" s="651"/>
      <c r="F3436" s="652"/>
    </row>
    <row r="3437" spans="2:6" x14ac:dyDescent="0.2">
      <c r="B3437" s="665"/>
      <c r="C3437" s="656"/>
      <c r="D3437" s="657"/>
      <c r="E3437" s="651"/>
      <c r="F3437" s="652"/>
    </row>
    <row r="3438" spans="2:6" x14ac:dyDescent="0.2">
      <c r="B3438" s="665"/>
      <c r="C3438" s="656"/>
      <c r="D3438" s="657"/>
      <c r="E3438" s="651"/>
      <c r="F3438" s="652"/>
    </row>
    <row r="3439" spans="2:6" x14ac:dyDescent="0.2">
      <c r="B3439" s="665"/>
      <c r="C3439" s="656"/>
      <c r="D3439" s="657"/>
      <c r="E3439" s="651"/>
      <c r="F3439" s="652"/>
    </row>
    <row r="3440" spans="2:6" x14ac:dyDescent="0.2">
      <c r="B3440" s="665"/>
      <c r="C3440" s="656"/>
      <c r="D3440" s="657"/>
      <c r="E3440" s="651"/>
      <c r="F3440" s="652"/>
    </row>
    <row r="3441" spans="2:6" x14ac:dyDescent="0.2">
      <c r="B3441" s="665"/>
      <c r="C3441" s="656"/>
      <c r="D3441" s="657"/>
      <c r="E3441" s="651"/>
      <c r="F3441" s="652"/>
    </row>
    <row r="3442" spans="2:6" x14ac:dyDescent="0.2">
      <c r="B3442" s="665"/>
      <c r="C3442" s="656"/>
      <c r="D3442" s="657"/>
      <c r="E3442" s="651"/>
      <c r="F3442" s="652"/>
    </row>
    <row r="3443" spans="2:6" x14ac:dyDescent="0.2">
      <c r="B3443" s="665"/>
      <c r="C3443" s="656"/>
      <c r="D3443" s="657"/>
      <c r="E3443" s="651"/>
      <c r="F3443" s="652"/>
    </row>
    <row r="3444" spans="2:6" x14ac:dyDescent="0.2">
      <c r="B3444" s="665"/>
      <c r="C3444" s="656"/>
      <c r="D3444" s="657"/>
      <c r="E3444" s="651"/>
      <c r="F3444" s="652"/>
    </row>
    <row r="3445" spans="2:6" x14ac:dyDescent="0.2">
      <c r="B3445" s="665"/>
      <c r="C3445" s="656"/>
      <c r="D3445" s="657"/>
      <c r="E3445" s="651"/>
      <c r="F3445" s="652"/>
    </row>
    <row r="3446" spans="2:6" x14ac:dyDescent="0.2">
      <c r="B3446" s="665"/>
      <c r="C3446" s="656"/>
      <c r="D3446" s="657"/>
      <c r="E3446" s="651"/>
      <c r="F3446" s="652"/>
    </row>
    <row r="3447" spans="2:6" x14ac:dyDescent="0.2">
      <c r="B3447" s="665"/>
      <c r="C3447" s="656"/>
      <c r="D3447" s="657"/>
      <c r="E3447" s="651"/>
      <c r="F3447" s="652"/>
    </row>
    <row r="3448" spans="2:6" x14ac:dyDescent="0.2">
      <c r="B3448" s="665"/>
      <c r="C3448" s="656"/>
      <c r="D3448" s="657"/>
      <c r="E3448" s="651"/>
      <c r="F3448" s="652"/>
    </row>
    <row r="3449" spans="2:6" x14ac:dyDescent="0.2">
      <c r="B3449" s="665"/>
      <c r="C3449" s="656"/>
      <c r="D3449" s="657"/>
      <c r="E3449" s="651"/>
      <c r="F3449" s="652"/>
    </row>
    <row r="3450" spans="2:6" x14ac:dyDescent="0.2">
      <c r="B3450" s="665"/>
      <c r="C3450" s="656"/>
      <c r="D3450" s="657"/>
      <c r="E3450" s="651"/>
      <c r="F3450" s="652"/>
    </row>
    <row r="3451" spans="2:6" x14ac:dyDescent="0.2">
      <c r="B3451" s="665"/>
      <c r="C3451" s="656"/>
      <c r="D3451" s="657"/>
      <c r="E3451" s="651"/>
      <c r="F3451" s="652"/>
    </row>
    <row r="3452" spans="2:6" x14ac:dyDescent="0.2">
      <c r="B3452" s="665"/>
      <c r="C3452" s="656"/>
      <c r="D3452" s="657"/>
      <c r="E3452" s="651"/>
      <c r="F3452" s="652"/>
    </row>
    <row r="3453" spans="2:6" x14ac:dyDescent="0.2">
      <c r="B3453" s="665"/>
      <c r="C3453" s="656"/>
      <c r="D3453" s="657"/>
      <c r="E3453" s="651"/>
      <c r="F3453" s="652"/>
    </row>
    <row r="3454" spans="2:6" x14ac:dyDescent="0.2">
      <c r="B3454" s="665"/>
      <c r="C3454" s="656"/>
      <c r="D3454" s="657"/>
      <c r="E3454" s="651"/>
      <c r="F3454" s="652"/>
    </row>
    <row r="3455" spans="2:6" x14ac:dyDescent="0.2">
      <c r="B3455" s="665"/>
      <c r="C3455" s="656"/>
      <c r="D3455" s="657"/>
      <c r="E3455" s="651"/>
      <c r="F3455" s="652"/>
    </row>
    <row r="3456" spans="2:6" x14ac:dyDescent="0.2">
      <c r="B3456" s="665"/>
      <c r="C3456" s="656"/>
      <c r="D3456" s="657"/>
      <c r="E3456" s="651"/>
      <c r="F3456" s="652"/>
    </row>
    <row r="3457" spans="2:6" x14ac:dyDescent="0.2">
      <c r="B3457" s="665"/>
      <c r="C3457" s="656"/>
      <c r="D3457" s="657"/>
      <c r="E3457" s="651"/>
      <c r="F3457" s="652"/>
    </row>
    <row r="3458" spans="2:6" x14ac:dyDescent="0.2">
      <c r="B3458" s="665"/>
      <c r="C3458" s="656"/>
      <c r="D3458" s="657"/>
      <c r="E3458" s="651"/>
      <c r="F3458" s="652"/>
    </row>
    <row r="3459" spans="2:6" x14ac:dyDescent="0.2">
      <c r="B3459" s="665"/>
      <c r="C3459" s="656"/>
      <c r="D3459" s="657"/>
      <c r="E3459" s="651"/>
      <c r="F3459" s="652"/>
    </row>
    <row r="3460" spans="2:6" x14ac:dyDescent="0.2">
      <c r="B3460" s="665"/>
      <c r="C3460" s="656"/>
      <c r="D3460" s="657"/>
      <c r="E3460" s="651"/>
      <c r="F3460" s="652"/>
    </row>
    <row r="3461" spans="2:6" x14ac:dyDescent="0.2">
      <c r="B3461" s="665"/>
      <c r="C3461" s="656"/>
      <c r="D3461" s="657"/>
      <c r="E3461" s="651"/>
      <c r="F3461" s="652"/>
    </row>
    <row r="3462" spans="2:6" x14ac:dyDescent="0.2">
      <c r="B3462" s="665"/>
      <c r="C3462" s="656"/>
      <c r="D3462" s="657"/>
      <c r="E3462" s="651"/>
      <c r="F3462" s="652"/>
    </row>
    <row r="3463" spans="2:6" x14ac:dyDescent="0.2">
      <c r="B3463" s="665"/>
      <c r="C3463" s="656"/>
      <c r="D3463" s="657"/>
      <c r="E3463" s="651"/>
      <c r="F3463" s="652"/>
    </row>
    <row r="3464" spans="2:6" x14ac:dyDescent="0.2">
      <c r="B3464" s="665"/>
      <c r="C3464" s="656"/>
      <c r="D3464" s="657"/>
      <c r="E3464" s="651"/>
      <c r="F3464" s="652"/>
    </row>
    <row r="3465" spans="2:6" x14ac:dyDescent="0.2">
      <c r="B3465" s="665"/>
      <c r="C3465" s="656"/>
      <c r="D3465" s="657"/>
      <c r="E3465" s="651"/>
      <c r="F3465" s="652"/>
    </row>
    <row r="3466" spans="2:6" x14ac:dyDescent="0.2">
      <c r="B3466" s="665"/>
      <c r="C3466" s="656"/>
      <c r="D3466" s="657"/>
      <c r="E3466" s="651"/>
      <c r="F3466" s="652"/>
    </row>
    <row r="3467" spans="2:6" x14ac:dyDescent="0.2">
      <c r="B3467" s="665"/>
      <c r="C3467" s="656"/>
      <c r="D3467" s="657"/>
      <c r="E3467" s="651"/>
      <c r="F3467" s="652"/>
    </row>
    <row r="3468" spans="2:6" x14ac:dyDescent="0.2">
      <c r="B3468" s="665"/>
      <c r="C3468" s="656"/>
      <c r="D3468" s="657"/>
      <c r="E3468" s="651"/>
      <c r="F3468" s="652"/>
    </row>
    <row r="3469" spans="2:6" x14ac:dyDescent="0.2">
      <c r="B3469" s="665"/>
      <c r="C3469" s="656"/>
      <c r="D3469" s="657"/>
      <c r="E3469" s="651"/>
      <c r="F3469" s="652"/>
    </row>
    <row r="3470" spans="2:6" x14ac:dyDescent="0.2">
      <c r="B3470" s="665"/>
      <c r="C3470" s="656"/>
      <c r="D3470" s="657"/>
      <c r="E3470" s="651"/>
      <c r="F3470" s="652"/>
    </row>
    <row r="3471" spans="2:6" x14ac:dyDescent="0.2">
      <c r="B3471" s="665"/>
      <c r="C3471" s="656"/>
      <c r="D3471" s="657"/>
      <c r="E3471" s="651"/>
      <c r="F3471" s="652"/>
    </row>
    <row r="3472" spans="2:6" x14ac:dyDescent="0.2">
      <c r="B3472" s="665"/>
      <c r="C3472" s="656"/>
      <c r="D3472" s="657"/>
      <c r="E3472" s="651"/>
      <c r="F3472" s="652"/>
    </row>
    <row r="3473" spans="2:6" x14ac:dyDescent="0.2">
      <c r="B3473" s="665"/>
      <c r="C3473" s="656"/>
      <c r="D3473" s="657"/>
      <c r="E3473" s="651"/>
      <c r="F3473" s="652"/>
    </row>
    <row r="3474" spans="2:6" x14ac:dyDescent="0.2">
      <c r="B3474" s="665"/>
      <c r="C3474" s="656"/>
      <c r="D3474" s="657"/>
      <c r="E3474" s="651"/>
      <c r="F3474" s="652"/>
    </row>
    <row r="3475" spans="2:6" x14ac:dyDescent="0.2">
      <c r="B3475" s="665"/>
      <c r="C3475" s="656"/>
      <c r="D3475" s="657"/>
      <c r="E3475" s="651"/>
      <c r="F3475" s="652"/>
    </row>
    <row r="3476" spans="2:6" x14ac:dyDescent="0.2">
      <c r="B3476" s="665"/>
      <c r="C3476" s="656"/>
      <c r="D3476" s="657"/>
      <c r="E3476" s="651"/>
      <c r="F3476" s="652"/>
    </row>
    <row r="3477" spans="2:6" x14ac:dyDescent="0.2">
      <c r="B3477" s="665"/>
      <c r="C3477" s="656"/>
      <c r="D3477" s="657"/>
      <c r="E3477" s="651"/>
      <c r="F3477" s="652"/>
    </row>
    <row r="3478" spans="2:6" x14ac:dyDescent="0.2">
      <c r="B3478" s="665"/>
      <c r="C3478" s="656"/>
      <c r="D3478" s="657"/>
      <c r="E3478" s="651"/>
      <c r="F3478" s="652"/>
    </row>
    <row r="3479" spans="2:6" x14ac:dyDescent="0.2">
      <c r="B3479" s="665"/>
      <c r="C3479" s="656"/>
      <c r="D3479" s="657"/>
      <c r="E3479" s="651"/>
      <c r="F3479" s="652"/>
    </row>
    <row r="3480" spans="2:6" x14ac:dyDescent="0.2">
      <c r="B3480" s="665"/>
      <c r="C3480" s="656"/>
      <c r="D3480" s="657"/>
      <c r="E3480" s="651"/>
      <c r="F3480" s="652"/>
    </row>
    <row r="3481" spans="2:6" x14ac:dyDescent="0.2">
      <c r="B3481" s="665"/>
      <c r="C3481" s="656"/>
      <c r="D3481" s="657"/>
      <c r="E3481" s="651"/>
      <c r="F3481" s="652"/>
    </row>
    <row r="3482" spans="2:6" x14ac:dyDescent="0.2">
      <c r="B3482" s="665"/>
      <c r="C3482" s="656"/>
      <c r="D3482" s="657"/>
      <c r="E3482" s="651"/>
      <c r="F3482" s="652"/>
    </row>
    <row r="3483" spans="2:6" x14ac:dyDescent="0.2">
      <c r="B3483" s="665"/>
      <c r="C3483" s="656"/>
      <c r="D3483" s="657"/>
      <c r="E3483" s="651"/>
      <c r="F3483" s="652"/>
    </row>
    <row r="3484" spans="2:6" x14ac:dyDescent="0.2">
      <c r="B3484" s="665"/>
      <c r="C3484" s="656"/>
      <c r="D3484" s="657"/>
      <c r="E3484" s="651"/>
      <c r="F3484" s="652"/>
    </row>
    <row r="3485" spans="2:6" x14ac:dyDescent="0.2">
      <c r="B3485" s="665"/>
      <c r="C3485" s="656"/>
      <c r="D3485" s="657"/>
      <c r="E3485" s="651"/>
      <c r="F3485" s="652"/>
    </row>
    <row r="3486" spans="2:6" x14ac:dyDescent="0.2">
      <c r="B3486" s="665"/>
      <c r="C3486" s="656"/>
      <c r="D3486" s="657"/>
      <c r="E3486" s="651"/>
      <c r="F3486" s="652"/>
    </row>
    <row r="3487" spans="2:6" x14ac:dyDescent="0.2">
      <c r="B3487" s="665"/>
      <c r="C3487" s="656"/>
      <c r="D3487" s="657"/>
      <c r="E3487" s="651"/>
      <c r="F3487" s="652"/>
    </row>
    <row r="3488" spans="2:6" x14ac:dyDescent="0.2">
      <c r="B3488" s="665"/>
      <c r="C3488" s="656"/>
      <c r="D3488" s="657"/>
      <c r="E3488" s="651"/>
      <c r="F3488" s="652"/>
    </row>
    <row r="3489" spans="2:6" x14ac:dyDescent="0.2">
      <c r="B3489" s="665"/>
      <c r="C3489" s="656"/>
      <c r="D3489" s="657"/>
      <c r="E3489" s="651"/>
      <c r="F3489" s="652"/>
    </row>
    <row r="3490" spans="2:6" x14ac:dyDescent="0.2">
      <c r="B3490" s="665"/>
      <c r="C3490" s="656"/>
      <c r="D3490" s="657"/>
      <c r="E3490" s="651"/>
      <c r="F3490" s="652"/>
    </row>
    <row r="3491" spans="2:6" x14ac:dyDescent="0.2">
      <c r="B3491" s="665"/>
      <c r="C3491" s="656"/>
      <c r="D3491" s="657"/>
      <c r="E3491" s="651"/>
      <c r="F3491" s="652"/>
    </row>
    <row r="3492" spans="2:6" x14ac:dyDescent="0.2">
      <c r="B3492" s="665"/>
      <c r="C3492" s="656"/>
      <c r="D3492" s="657"/>
      <c r="E3492" s="651"/>
      <c r="F3492" s="652"/>
    </row>
    <row r="3493" spans="2:6" x14ac:dyDescent="0.2">
      <c r="B3493" s="665"/>
      <c r="C3493" s="656"/>
      <c r="D3493" s="657"/>
      <c r="E3493" s="651"/>
      <c r="F3493" s="652"/>
    </row>
    <row r="3494" spans="2:6" x14ac:dyDescent="0.2">
      <c r="B3494" s="665"/>
      <c r="C3494" s="656"/>
      <c r="D3494" s="657"/>
      <c r="E3494" s="651"/>
      <c r="F3494" s="652"/>
    </row>
    <row r="3495" spans="2:6" x14ac:dyDescent="0.2">
      <c r="B3495" s="665"/>
      <c r="C3495" s="656"/>
      <c r="D3495" s="657"/>
      <c r="E3495" s="651"/>
      <c r="F3495" s="652"/>
    </row>
    <row r="3496" spans="2:6" x14ac:dyDescent="0.2">
      <c r="B3496" s="665"/>
      <c r="C3496" s="656"/>
      <c r="D3496" s="657"/>
      <c r="E3496" s="651"/>
      <c r="F3496" s="652"/>
    </row>
    <row r="3497" spans="2:6" x14ac:dyDescent="0.2">
      <c r="B3497" s="665"/>
      <c r="C3497" s="656"/>
      <c r="D3497" s="657"/>
      <c r="E3497" s="651"/>
      <c r="F3497" s="652"/>
    </row>
    <row r="3498" spans="2:6" x14ac:dyDescent="0.2">
      <c r="B3498" s="665"/>
      <c r="C3498" s="656"/>
      <c r="D3498" s="657"/>
      <c r="E3498" s="651"/>
      <c r="F3498" s="652"/>
    </row>
    <row r="3499" spans="2:6" x14ac:dyDescent="0.2">
      <c r="B3499" s="665"/>
      <c r="C3499" s="656"/>
      <c r="D3499" s="657"/>
      <c r="E3499" s="651"/>
      <c r="F3499" s="652"/>
    </row>
    <row r="3500" spans="2:6" x14ac:dyDescent="0.2">
      <c r="B3500" s="665"/>
      <c r="C3500" s="656"/>
      <c r="D3500" s="657"/>
      <c r="E3500" s="651"/>
      <c r="F3500" s="652"/>
    </row>
    <row r="3501" spans="2:6" x14ac:dyDescent="0.2">
      <c r="B3501" s="665"/>
      <c r="C3501" s="656"/>
      <c r="D3501" s="657"/>
      <c r="E3501" s="651"/>
      <c r="F3501" s="652"/>
    </row>
    <row r="3502" spans="2:6" x14ac:dyDescent="0.2">
      <c r="B3502" s="665"/>
      <c r="C3502" s="656"/>
      <c r="D3502" s="657"/>
      <c r="E3502" s="651"/>
      <c r="F3502" s="652"/>
    </row>
    <row r="3503" spans="2:6" x14ac:dyDescent="0.2">
      <c r="B3503" s="665"/>
      <c r="C3503" s="656"/>
      <c r="D3503" s="657"/>
      <c r="E3503" s="651"/>
      <c r="F3503" s="652"/>
    </row>
    <row r="3504" spans="2:6" x14ac:dyDescent="0.2">
      <c r="B3504" s="665"/>
      <c r="C3504" s="656"/>
      <c r="D3504" s="657"/>
      <c r="E3504" s="651"/>
      <c r="F3504" s="652"/>
    </row>
    <row r="3505" spans="2:6" x14ac:dyDescent="0.2">
      <c r="B3505" s="665"/>
      <c r="C3505" s="656"/>
      <c r="D3505" s="657"/>
      <c r="E3505" s="651"/>
      <c r="F3505" s="652"/>
    </row>
    <row r="3506" spans="2:6" x14ac:dyDescent="0.2">
      <c r="B3506" s="665"/>
      <c r="C3506" s="656"/>
      <c r="D3506" s="657"/>
      <c r="E3506" s="651"/>
      <c r="F3506" s="652"/>
    </row>
    <row r="3507" spans="2:6" x14ac:dyDescent="0.2">
      <c r="B3507" s="665"/>
      <c r="C3507" s="656"/>
      <c r="D3507" s="657"/>
      <c r="E3507" s="651"/>
      <c r="F3507" s="652"/>
    </row>
    <row r="3508" spans="2:6" x14ac:dyDescent="0.2">
      <c r="B3508" s="665"/>
      <c r="C3508" s="656"/>
      <c r="D3508" s="657"/>
      <c r="E3508" s="651"/>
      <c r="F3508" s="652"/>
    </row>
    <row r="3509" spans="2:6" x14ac:dyDescent="0.2">
      <c r="B3509" s="665"/>
      <c r="C3509" s="656"/>
      <c r="D3509" s="657"/>
      <c r="E3509" s="651"/>
      <c r="F3509" s="652"/>
    </row>
    <row r="3510" spans="2:6" x14ac:dyDescent="0.2">
      <c r="B3510" s="665"/>
      <c r="C3510" s="656"/>
      <c r="D3510" s="657"/>
      <c r="E3510" s="651"/>
      <c r="F3510" s="652"/>
    </row>
    <row r="3511" spans="2:6" x14ac:dyDescent="0.2">
      <c r="B3511" s="665"/>
      <c r="C3511" s="656"/>
      <c r="D3511" s="657"/>
      <c r="E3511" s="651"/>
      <c r="F3511" s="652"/>
    </row>
    <row r="3512" spans="2:6" x14ac:dyDescent="0.2">
      <c r="B3512" s="665"/>
      <c r="C3512" s="656"/>
      <c r="D3512" s="657"/>
      <c r="E3512" s="651"/>
      <c r="F3512" s="652"/>
    </row>
    <row r="3513" spans="2:6" x14ac:dyDescent="0.2">
      <c r="B3513" s="665"/>
      <c r="C3513" s="656"/>
      <c r="D3513" s="657"/>
      <c r="E3513" s="651"/>
      <c r="F3513" s="652"/>
    </row>
    <row r="3514" spans="2:6" x14ac:dyDescent="0.2">
      <c r="B3514" s="665"/>
      <c r="C3514" s="656"/>
      <c r="D3514" s="657"/>
      <c r="E3514" s="651"/>
      <c r="F3514" s="652"/>
    </row>
    <row r="3515" spans="2:6" x14ac:dyDescent="0.2">
      <c r="B3515" s="665"/>
      <c r="C3515" s="656"/>
      <c r="D3515" s="657"/>
      <c r="E3515" s="651"/>
      <c r="F3515" s="652"/>
    </row>
    <row r="3516" spans="2:6" x14ac:dyDescent="0.2">
      <c r="B3516" s="665"/>
      <c r="C3516" s="656"/>
      <c r="D3516" s="657"/>
      <c r="E3516" s="651"/>
      <c r="F3516" s="652"/>
    </row>
    <row r="3517" spans="2:6" x14ac:dyDescent="0.2">
      <c r="B3517" s="665"/>
      <c r="C3517" s="656"/>
      <c r="D3517" s="657"/>
      <c r="E3517" s="651"/>
      <c r="F3517" s="652"/>
    </row>
    <row r="3518" spans="2:6" x14ac:dyDescent="0.2">
      <c r="B3518" s="665"/>
      <c r="C3518" s="656"/>
      <c r="D3518" s="657"/>
      <c r="E3518" s="651"/>
      <c r="F3518" s="652"/>
    </row>
    <row r="3519" spans="2:6" x14ac:dyDescent="0.2">
      <c r="B3519" s="665"/>
      <c r="C3519" s="656"/>
      <c r="D3519" s="657"/>
      <c r="E3519" s="651"/>
      <c r="F3519" s="652"/>
    </row>
    <row r="3520" spans="2:6" x14ac:dyDescent="0.2">
      <c r="B3520" s="665"/>
      <c r="C3520" s="656"/>
      <c r="D3520" s="657"/>
      <c r="E3520" s="651"/>
      <c r="F3520" s="652"/>
    </row>
    <row r="3521" spans="2:6" x14ac:dyDescent="0.2">
      <c r="B3521" s="665"/>
      <c r="C3521" s="656"/>
      <c r="D3521" s="657"/>
      <c r="E3521" s="651"/>
      <c r="F3521" s="652"/>
    </row>
    <row r="3522" spans="2:6" x14ac:dyDescent="0.2">
      <c r="B3522" s="665"/>
      <c r="C3522" s="656"/>
      <c r="D3522" s="657"/>
      <c r="E3522" s="651"/>
      <c r="F3522" s="652"/>
    </row>
    <row r="3523" spans="2:6" x14ac:dyDescent="0.2">
      <c r="B3523" s="665"/>
      <c r="C3523" s="656"/>
      <c r="D3523" s="657"/>
      <c r="E3523" s="651"/>
      <c r="F3523" s="652"/>
    </row>
    <row r="3524" spans="2:6" x14ac:dyDescent="0.2">
      <c r="B3524" s="665"/>
      <c r="C3524" s="656"/>
      <c r="D3524" s="657"/>
      <c r="E3524" s="651"/>
      <c r="F3524" s="652"/>
    </row>
    <row r="3525" spans="2:6" x14ac:dyDescent="0.2">
      <c r="B3525" s="665"/>
      <c r="C3525" s="656"/>
      <c r="D3525" s="657"/>
      <c r="E3525" s="651"/>
      <c r="F3525" s="652"/>
    </row>
    <row r="3526" spans="2:6" x14ac:dyDescent="0.2">
      <c r="B3526" s="665"/>
      <c r="C3526" s="656"/>
      <c r="D3526" s="657"/>
      <c r="E3526" s="651"/>
      <c r="F3526" s="652"/>
    </row>
    <row r="3527" spans="2:6" x14ac:dyDescent="0.2">
      <c r="B3527" s="665"/>
      <c r="C3527" s="656"/>
      <c r="D3527" s="657"/>
      <c r="E3527" s="651"/>
      <c r="F3527" s="652"/>
    </row>
    <row r="3528" spans="2:6" x14ac:dyDescent="0.2">
      <c r="B3528" s="665"/>
      <c r="C3528" s="656"/>
      <c r="D3528" s="657"/>
      <c r="E3528" s="651"/>
      <c r="F3528" s="652"/>
    </row>
    <row r="3529" spans="2:6" x14ac:dyDescent="0.2">
      <c r="B3529" s="665"/>
      <c r="C3529" s="656"/>
      <c r="D3529" s="657"/>
      <c r="E3529" s="651"/>
      <c r="F3529" s="652"/>
    </row>
    <row r="3530" spans="2:6" x14ac:dyDescent="0.2">
      <c r="B3530" s="665"/>
      <c r="C3530" s="656"/>
      <c r="D3530" s="657"/>
      <c r="E3530" s="651"/>
      <c r="F3530" s="652"/>
    </row>
    <row r="3531" spans="2:6" x14ac:dyDescent="0.2">
      <c r="B3531" s="665"/>
      <c r="C3531" s="656"/>
      <c r="D3531" s="657"/>
      <c r="E3531" s="651"/>
      <c r="F3531" s="652"/>
    </row>
    <row r="3532" spans="2:6" x14ac:dyDescent="0.2">
      <c r="B3532" s="665"/>
      <c r="C3532" s="656"/>
      <c r="D3532" s="657"/>
      <c r="E3532" s="651"/>
      <c r="F3532" s="652"/>
    </row>
    <row r="3533" spans="2:6" x14ac:dyDescent="0.2">
      <c r="B3533" s="665"/>
      <c r="C3533" s="656"/>
      <c r="D3533" s="657"/>
      <c r="E3533" s="651"/>
      <c r="F3533" s="652"/>
    </row>
    <row r="3534" spans="2:6" x14ac:dyDescent="0.2">
      <c r="B3534" s="665"/>
      <c r="C3534" s="656"/>
      <c r="D3534" s="657"/>
      <c r="E3534" s="651"/>
      <c r="F3534" s="652"/>
    </row>
    <row r="3535" spans="2:6" x14ac:dyDescent="0.2">
      <c r="B3535" s="665"/>
      <c r="C3535" s="656"/>
      <c r="D3535" s="657"/>
      <c r="E3535" s="651"/>
      <c r="F3535" s="652"/>
    </row>
    <row r="3536" spans="2:6" x14ac:dyDescent="0.2">
      <c r="B3536" s="665"/>
      <c r="C3536" s="656"/>
      <c r="D3536" s="657"/>
      <c r="E3536" s="651"/>
      <c r="F3536" s="652"/>
    </row>
    <row r="3537" spans="2:6" x14ac:dyDescent="0.2">
      <c r="B3537" s="665"/>
      <c r="C3537" s="656"/>
      <c r="D3537" s="657"/>
      <c r="E3537" s="651"/>
      <c r="F3537" s="652"/>
    </row>
    <row r="3538" spans="2:6" x14ac:dyDescent="0.2">
      <c r="B3538" s="665"/>
      <c r="C3538" s="656"/>
      <c r="D3538" s="657"/>
      <c r="E3538" s="651"/>
      <c r="F3538" s="652"/>
    </row>
    <row r="3539" spans="2:6" x14ac:dyDescent="0.2">
      <c r="B3539" s="665"/>
      <c r="C3539" s="656"/>
      <c r="D3539" s="657"/>
      <c r="E3539" s="651"/>
      <c r="F3539" s="652"/>
    </row>
    <row r="3540" spans="2:6" x14ac:dyDescent="0.2">
      <c r="B3540" s="665"/>
      <c r="C3540" s="656"/>
      <c r="D3540" s="657"/>
      <c r="E3540" s="651"/>
      <c r="F3540" s="652"/>
    </row>
    <row r="3541" spans="2:6" x14ac:dyDescent="0.2">
      <c r="B3541" s="665"/>
      <c r="C3541" s="656"/>
      <c r="D3541" s="657"/>
      <c r="E3541" s="651"/>
      <c r="F3541" s="652"/>
    </row>
    <row r="3542" spans="2:6" x14ac:dyDescent="0.2">
      <c r="B3542" s="665"/>
      <c r="C3542" s="656"/>
      <c r="D3542" s="657"/>
      <c r="E3542" s="651"/>
      <c r="F3542" s="652"/>
    </row>
    <row r="3543" spans="2:6" x14ac:dyDescent="0.2">
      <c r="B3543" s="665"/>
      <c r="C3543" s="656"/>
      <c r="D3543" s="657"/>
      <c r="E3543" s="651"/>
      <c r="F3543" s="652"/>
    </row>
    <row r="3544" spans="2:6" x14ac:dyDescent="0.2">
      <c r="B3544" s="665"/>
      <c r="C3544" s="656"/>
      <c r="D3544" s="657"/>
      <c r="E3544" s="651"/>
      <c r="F3544" s="652"/>
    </row>
    <row r="3545" spans="2:6" x14ac:dyDescent="0.2">
      <c r="B3545" s="665"/>
      <c r="C3545" s="656"/>
      <c r="D3545" s="657"/>
      <c r="E3545" s="651"/>
      <c r="F3545" s="652"/>
    </row>
    <row r="3546" spans="2:6" x14ac:dyDescent="0.2">
      <c r="B3546" s="665"/>
      <c r="C3546" s="656"/>
      <c r="D3546" s="657"/>
      <c r="E3546" s="651"/>
      <c r="F3546" s="652"/>
    </row>
    <row r="3547" spans="2:6" x14ac:dyDescent="0.2">
      <c r="B3547" s="665"/>
      <c r="C3547" s="656"/>
      <c r="D3547" s="657"/>
      <c r="E3547" s="651"/>
      <c r="F3547" s="652"/>
    </row>
    <row r="3548" spans="2:6" x14ac:dyDescent="0.2">
      <c r="B3548" s="665"/>
      <c r="C3548" s="656"/>
      <c r="D3548" s="657"/>
      <c r="E3548" s="651"/>
      <c r="F3548" s="652"/>
    </row>
    <row r="3549" spans="2:6" x14ac:dyDescent="0.2">
      <c r="B3549" s="665"/>
      <c r="C3549" s="656"/>
      <c r="D3549" s="657"/>
      <c r="E3549" s="651"/>
      <c r="F3549" s="652"/>
    </row>
    <row r="3550" spans="2:6" x14ac:dyDescent="0.2">
      <c r="B3550" s="665"/>
      <c r="C3550" s="656"/>
      <c r="D3550" s="657"/>
      <c r="E3550" s="651"/>
      <c r="F3550" s="652"/>
    </row>
    <row r="3551" spans="2:6" x14ac:dyDescent="0.2">
      <c r="B3551" s="665"/>
      <c r="C3551" s="656"/>
      <c r="D3551" s="657"/>
      <c r="E3551" s="651"/>
      <c r="F3551" s="652"/>
    </row>
    <row r="3552" spans="2:6" x14ac:dyDescent="0.2">
      <c r="B3552" s="665"/>
      <c r="C3552" s="656"/>
      <c r="D3552" s="657"/>
      <c r="E3552" s="651"/>
      <c r="F3552" s="652"/>
    </row>
    <row r="3553" spans="2:6" x14ac:dyDescent="0.2">
      <c r="B3553" s="665"/>
      <c r="C3553" s="656"/>
      <c r="D3553" s="657"/>
      <c r="E3553" s="651"/>
      <c r="F3553" s="652"/>
    </row>
    <row r="3554" spans="2:6" x14ac:dyDescent="0.2">
      <c r="B3554" s="665"/>
      <c r="C3554" s="656"/>
      <c r="D3554" s="657"/>
      <c r="E3554" s="651"/>
      <c r="F3554" s="652"/>
    </row>
    <row r="3555" spans="2:6" x14ac:dyDescent="0.2">
      <c r="B3555" s="665"/>
      <c r="C3555" s="656"/>
      <c r="D3555" s="657"/>
      <c r="E3555" s="651"/>
      <c r="F3555" s="652"/>
    </row>
    <row r="3556" spans="2:6" x14ac:dyDescent="0.2">
      <c r="B3556" s="665"/>
      <c r="C3556" s="656"/>
      <c r="D3556" s="657"/>
      <c r="E3556" s="651"/>
      <c r="F3556" s="652"/>
    </row>
    <row r="3557" spans="2:6" x14ac:dyDescent="0.2">
      <c r="B3557" s="665"/>
      <c r="C3557" s="656"/>
      <c r="D3557" s="657"/>
      <c r="E3557" s="651"/>
      <c r="F3557" s="652"/>
    </row>
    <row r="3558" spans="2:6" x14ac:dyDescent="0.2">
      <c r="B3558" s="665"/>
      <c r="C3558" s="656"/>
      <c r="D3558" s="657"/>
      <c r="E3558" s="651"/>
      <c r="F3558" s="652"/>
    </row>
    <row r="3559" spans="2:6" x14ac:dyDescent="0.2">
      <c r="B3559" s="665"/>
      <c r="C3559" s="656"/>
      <c r="D3559" s="657"/>
      <c r="E3559" s="651"/>
      <c r="F3559" s="652"/>
    </row>
    <row r="3560" spans="2:6" x14ac:dyDescent="0.2">
      <c r="B3560" s="665"/>
      <c r="C3560" s="656"/>
      <c r="D3560" s="657"/>
      <c r="E3560" s="651"/>
      <c r="F3560" s="652"/>
    </row>
    <row r="3561" spans="2:6" x14ac:dyDescent="0.2">
      <c r="B3561" s="665"/>
      <c r="C3561" s="656"/>
      <c r="D3561" s="657"/>
      <c r="E3561" s="651"/>
      <c r="F3561" s="652"/>
    </row>
    <row r="3562" spans="2:6" x14ac:dyDescent="0.2">
      <c r="B3562" s="665"/>
      <c r="C3562" s="656"/>
      <c r="D3562" s="657"/>
      <c r="E3562" s="651"/>
      <c r="F3562" s="652"/>
    </row>
    <row r="3563" spans="2:6" x14ac:dyDescent="0.2">
      <c r="B3563" s="665"/>
      <c r="C3563" s="656"/>
      <c r="D3563" s="657"/>
      <c r="E3563" s="651"/>
      <c r="F3563" s="652"/>
    </row>
    <row r="3564" spans="2:6" x14ac:dyDescent="0.2">
      <c r="B3564" s="665"/>
      <c r="C3564" s="656"/>
      <c r="D3564" s="657"/>
      <c r="E3564" s="651"/>
      <c r="F3564" s="652"/>
    </row>
    <row r="3565" spans="2:6" x14ac:dyDescent="0.2">
      <c r="B3565" s="665"/>
      <c r="C3565" s="656"/>
      <c r="D3565" s="657"/>
      <c r="E3565" s="651"/>
      <c r="F3565" s="652"/>
    </row>
    <row r="3566" spans="2:6" x14ac:dyDescent="0.2">
      <c r="B3566" s="665"/>
      <c r="C3566" s="656"/>
      <c r="D3566" s="657"/>
      <c r="E3566" s="651"/>
      <c r="F3566" s="652"/>
    </row>
    <row r="3567" spans="2:6" x14ac:dyDescent="0.2">
      <c r="B3567" s="665"/>
      <c r="C3567" s="656"/>
      <c r="D3567" s="657"/>
      <c r="E3567" s="651"/>
      <c r="F3567" s="652"/>
    </row>
    <row r="3568" spans="2:6" x14ac:dyDescent="0.2">
      <c r="B3568" s="665"/>
      <c r="C3568" s="656"/>
      <c r="D3568" s="657"/>
      <c r="E3568" s="651"/>
      <c r="F3568" s="652"/>
    </row>
    <row r="3569" spans="2:6" x14ac:dyDescent="0.2">
      <c r="B3569" s="665"/>
      <c r="C3569" s="656"/>
      <c r="D3569" s="657"/>
      <c r="E3569" s="651"/>
      <c r="F3569" s="652"/>
    </row>
    <row r="3570" spans="2:6" x14ac:dyDescent="0.2">
      <c r="B3570" s="665"/>
      <c r="C3570" s="656"/>
      <c r="D3570" s="657"/>
      <c r="E3570" s="651"/>
      <c r="F3570" s="652"/>
    </row>
    <row r="3571" spans="2:6" x14ac:dyDescent="0.2">
      <c r="B3571" s="665"/>
      <c r="C3571" s="656"/>
      <c r="D3571" s="657"/>
      <c r="E3571" s="651"/>
      <c r="F3571" s="652"/>
    </row>
    <row r="3572" spans="2:6" x14ac:dyDescent="0.2">
      <c r="B3572" s="665"/>
      <c r="C3572" s="656"/>
      <c r="D3572" s="657"/>
      <c r="E3572" s="651"/>
      <c r="F3572" s="652"/>
    </row>
    <row r="3573" spans="2:6" x14ac:dyDescent="0.2">
      <c r="B3573" s="665"/>
      <c r="C3573" s="656"/>
      <c r="D3573" s="657"/>
      <c r="E3573" s="651"/>
      <c r="F3573" s="652"/>
    </row>
    <row r="3574" spans="2:6" x14ac:dyDescent="0.2">
      <c r="B3574" s="665"/>
      <c r="C3574" s="656"/>
      <c r="D3574" s="657"/>
      <c r="E3574" s="651"/>
      <c r="F3574" s="652"/>
    </row>
    <row r="3575" spans="2:6" x14ac:dyDescent="0.2">
      <c r="B3575" s="665"/>
      <c r="C3575" s="656"/>
      <c r="D3575" s="657"/>
      <c r="E3575" s="651"/>
      <c r="F3575" s="652"/>
    </row>
    <row r="3576" spans="2:6" x14ac:dyDescent="0.2">
      <c r="B3576" s="665"/>
      <c r="C3576" s="656"/>
      <c r="D3576" s="657"/>
      <c r="E3576" s="651"/>
      <c r="F3576" s="652"/>
    </row>
    <row r="3577" spans="2:6" x14ac:dyDescent="0.2">
      <c r="B3577" s="665"/>
      <c r="C3577" s="656"/>
      <c r="D3577" s="657"/>
      <c r="E3577" s="651"/>
      <c r="F3577" s="652"/>
    </row>
    <row r="3578" spans="2:6" x14ac:dyDescent="0.2">
      <c r="B3578" s="665"/>
      <c r="C3578" s="656"/>
      <c r="D3578" s="657"/>
      <c r="E3578" s="651"/>
      <c r="F3578" s="652"/>
    </row>
    <row r="3579" spans="2:6" x14ac:dyDescent="0.2">
      <c r="B3579" s="665"/>
      <c r="C3579" s="656"/>
      <c r="D3579" s="657"/>
      <c r="E3579" s="651"/>
      <c r="F3579" s="652"/>
    </row>
    <row r="3580" spans="2:6" x14ac:dyDescent="0.2">
      <c r="B3580" s="665"/>
      <c r="C3580" s="656"/>
      <c r="D3580" s="657"/>
      <c r="E3580" s="651"/>
      <c r="F3580" s="652"/>
    </row>
    <row r="3581" spans="2:6" x14ac:dyDescent="0.2">
      <c r="B3581" s="665"/>
      <c r="C3581" s="656"/>
      <c r="D3581" s="657"/>
      <c r="E3581" s="651"/>
      <c r="F3581" s="652"/>
    </row>
    <row r="3582" spans="2:6" x14ac:dyDescent="0.2">
      <c r="B3582" s="665"/>
      <c r="C3582" s="656"/>
      <c r="D3582" s="657"/>
      <c r="E3582" s="651"/>
      <c r="F3582" s="652"/>
    </row>
    <row r="3583" spans="2:6" x14ac:dyDescent="0.2">
      <c r="B3583" s="665"/>
      <c r="C3583" s="656"/>
      <c r="D3583" s="657"/>
      <c r="E3583" s="651"/>
      <c r="F3583" s="652"/>
    </row>
    <row r="3584" spans="2:6" x14ac:dyDescent="0.2">
      <c r="B3584" s="665"/>
      <c r="C3584" s="656"/>
      <c r="D3584" s="657"/>
      <c r="E3584" s="651"/>
      <c r="F3584" s="652"/>
    </row>
    <row r="3585" spans="2:6" x14ac:dyDescent="0.2">
      <c r="B3585" s="665"/>
      <c r="C3585" s="656"/>
      <c r="D3585" s="657"/>
      <c r="E3585" s="651"/>
      <c r="F3585" s="652"/>
    </row>
    <row r="3586" spans="2:6" x14ac:dyDescent="0.2">
      <c r="B3586" s="665"/>
      <c r="C3586" s="656"/>
      <c r="D3586" s="657"/>
      <c r="E3586" s="651"/>
      <c r="F3586" s="652"/>
    </row>
    <row r="3587" spans="2:6" x14ac:dyDescent="0.2">
      <c r="B3587" s="665"/>
      <c r="C3587" s="656"/>
      <c r="D3587" s="657"/>
      <c r="E3587" s="651"/>
      <c r="F3587" s="652"/>
    </row>
    <row r="3588" spans="2:6" x14ac:dyDescent="0.2">
      <c r="B3588" s="665"/>
      <c r="C3588" s="656"/>
      <c r="D3588" s="657"/>
      <c r="E3588" s="651"/>
      <c r="F3588" s="652"/>
    </row>
    <row r="3589" spans="2:6" x14ac:dyDescent="0.2">
      <c r="B3589" s="665"/>
      <c r="C3589" s="656"/>
      <c r="D3589" s="657"/>
      <c r="E3589" s="651"/>
      <c r="F3589" s="652"/>
    </row>
    <row r="3590" spans="2:6" x14ac:dyDescent="0.2">
      <c r="B3590" s="665"/>
      <c r="C3590" s="656"/>
      <c r="D3590" s="657"/>
      <c r="E3590" s="651"/>
      <c r="F3590" s="652"/>
    </row>
    <row r="3591" spans="2:6" x14ac:dyDescent="0.2">
      <c r="B3591" s="665"/>
      <c r="C3591" s="656"/>
      <c r="D3591" s="657"/>
      <c r="E3591" s="651"/>
      <c r="F3591" s="652"/>
    </row>
    <row r="3592" spans="2:6" x14ac:dyDescent="0.2">
      <c r="B3592" s="665"/>
      <c r="C3592" s="656"/>
      <c r="D3592" s="657"/>
      <c r="E3592" s="651"/>
      <c r="F3592" s="652"/>
    </row>
    <row r="3593" spans="2:6" x14ac:dyDescent="0.2">
      <c r="B3593" s="665"/>
      <c r="C3593" s="656"/>
      <c r="D3593" s="657"/>
      <c r="E3593" s="651"/>
      <c r="F3593" s="652"/>
    </row>
    <row r="3594" spans="2:6" x14ac:dyDescent="0.2">
      <c r="B3594" s="665"/>
      <c r="C3594" s="656"/>
      <c r="D3594" s="657"/>
      <c r="E3594" s="651"/>
      <c r="F3594" s="652"/>
    </row>
    <row r="3595" spans="2:6" x14ac:dyDescent="0.2">
      <c r="B3595" s="665"/>
      <c r="C3595" s="656"/>
      <c r="D3595" s="657"/>
      <c r="E3595" s="651"/>
      <c r="F3595" s="652"/>
    </row>
    <row r="3596" spans="2:6" x14ac:dyDescent="0.2">
      <c r="B3596" s="665"/>
      <c r="C3596" s="656"/>
      <c r="D3596" s="657"/>
      <c r="E3596" s="651"/>
      <c r="F3596" s="652"/>
    </row>
    <row r="3597" spans="2:6" x14ac:dyDescent="0.2">
      <c r="B3597" s="665"/>
      <c r="C3597" s="656"/>
      <c r="D3597" s="657"/>
      <c r="E3597" s="651"/>
      <c r="F3597" s="652"/>
    </row>
    <row r="3598" spans="2:6" x14ac:dyDescent="0.2">
      <c r="B3598" s="665"/>
      <c r="C3598" s="656"/>
      <c r="D3598" s="657"/>
      <c r="E3598" s="651"/>
      <c r="F3598" s="652"/>
    </row>
    <row r="3599" spans="2:6" x14ac:dyDescent="0.2">
      <c r="B3599" s="665"/>
      <c r="C3599" s="656"/>
      <c r="D3599" s="657"/>
      <c r="E3599" s="651"/>
      <c r="F3599" s="652"/>
    </row>
    <row r="3600" spans="2:6" x14ac:dyDescent="0.2">
      <c r="B3600" s="665"/>
      <c r="C3600" s="656"/>
      <c r="D3600" s="657"/>
      <c r="E3600" s="651"/>
      <c r="F3600" s="652"/>
    </row>
    <row r="3601" spans="2:6" x14ac:dyDescent="0.2">
      <c r="B3601" s="665"/>
      <c r="C3601" s="656"/>
      <c r="D3601" s="657"/>
      <c r="E3601" s="651"/>
      <c r="F3601" s="652"/>
    </row>
    <row r="3602" spans="2:6" x14ac:dyDescent="0.2">
      <c r="B3602" s="665"/>
      <c r="C3602" s="656"/>
      <c r="D3602" s="657"/>
      <c r="E3602" s="651"/>
      <c r="F3602" s="652"/>
    </row>
    <row r="3603" spans="2:6" x14ac:dyDescent="0.2">
      <c r="B3603" s="665"/>
      <c r="C3603" s="656"/>
      <c r="D3603" s="657"/>
      <c r="E3603" s="651"/>
      <c r="F3603" s="652"/>
    </row>
    <row r="3604" spans="2:6" x14ac:dyDescent="0.2">
      <c r="B3604" s="665"/>
      <c r="C3604" s="656"/>
      <c r="D3604" s="657"/>
      <c r="E3604" s="651"/>
      <c r="F3604" s="652"/>
    </row>
    <row r="3605" spans="2:6" x14ac:dyDescent="0.2">
      <c r="B3605" s="665"/>
      <c r="C3605" s="656"/>
      <c r="D3605" s="657"/>
      <c r="E3605" s="651"/>
      <c r="F3605" s="652"/>
    </row>
    <row r="3606" spans="2:6" x14ac:dyDescent="0.2">
      <c r="B3606" s="665"/>
      <c r="C3606" s="656"/>
      <c r="D3606" s="657"/>
      <c r="E3606" s="651"/>
      <c r="F3606" s="652"/>
    </row>
    <row r="3607" spans="2:6" x14ac:dyDescent="0.2">
      <c r="B3607" s="665"/>
      <c r="C3607" s="656"/>
      <c r="D3607" s="657"/>
      <c r="E3607" s="651"/>
      <c r="F3607" s="652"/>
    </row>
    <row r="3608" spans="2:6" x14ac:dyDescent="0.2">
      <c r="B3608" s="665"/>
      <c r="C3608" s="656"/>
      <c r="D3608" s="657"/>
      <c r="E3608" s="651"/>
      <c r="F3608" s="652"/>
    </row>
    <row r="3609" spans="2:6" x14ac:dyDescent="0.2">
      <c r="B3609" s="665"/>
      <c r="C3609" s="656"/>
      <c r="D3609" s="657"/>
      <c r="E3609" s="651"/>
      <c r="F3609" s="652"/>
    </row>
    <row r="3610" spans="2:6" x14ac:dyDescent="0.2">
      <c r="B3610" s="665"/>
      <c r="C3610" s="656"/>
      <c r="D3610" s="657"/>
      <c r="E3610" s="651"/>
      <c r="F3610" s="652"/>
    </row>
    <row r="3611" spans="2:6" x14ac:dyDescent="0.2">
      <c r="B3611" s="665"/>
      <c r="C3611" s="656"/>
      <c r="D3611" s="657"/>
      <c r="E3611" s="651"/>
      <c r="F3611" s="652"/>
    </row>
    <row r="3612" spans="2:6" x14ac:dyDescent="0.2">
      <c r="B3612" s="665"/>
      <c r="C3612" s="656"/>
      <c r="D3612" s="657"/>
      <c r="E3612" s="651"/>
      <c r="F3612" s="652"/>
    </row>
    <row r="3613" spans="2:6" x14ac:dyDescent="0.2">
      <c r="B3613" s="665"/>
      <c r="C3613" s="656"/>
      <c r="D3613" s="657"/>
      <c r="E3613" s="651"/>
      <c r="F3613" s="652"/>
    </row>
    <row r="3614" spans="2:6" x14ac:dyDescent="0.2">
      <c r="B3614" s="665"/>
      <c r="C3614" s="656"/>
      <c r="D3614" s="657"/>
      <c r="E3614" s="651"/>
      <c r="F3614" s="652"/>
    </row>
    <row r="3615" spans="2:6" x14ac:dyDescent="0.2">
      <c r="B3615" s="665"/>
      <c r="C3615" s="656"/>
      <c r="D3615" s="657"/>
      <c r="E3615" s="651"/>
      <c r="F3615" s="652"/>
    </row>
    <row r="3616" spans="2:6" x14ac:dyDescent="0.2">
      <c r="B3616" s="665"/>
      <c r="C3616" s="656"/>
      <c r="D3616" s="657"/>
      <c r="E3616" s="651"/>
      <c r="F3616" s="652"/>
    </row>
    <row r="3617" spans="2:6" x14ac:dyDescent="0.2">
      <c r="B3617" s="665"/>
      <c r="C3617" s="656"/>
      <c r="D3617" s="657"/>
      <c r="E3617" s="651"/>
      <c r="F3617" s="652"/>
    </row>
    <row r="3618" spans="2:6" x14ac:dyDescent="0.2">
      <c r="B3618" s="665"/>
      <c r="C3618" s="656"/>
      <c r="D3618" s="657"/>
      <c r="E3618" s="651"/>
      <c r="F3618" s="652"/>
    </row>
    <row r="3619" spans="2:6" x14ac:dyDescent="0.2">
      <c r="B3619" s="665"/>
      <c r="C3619" s="656"/>
      <c r="D3619" s="657"/>
      <c r="E3619" s="651"/>
      <c r="F3619" s="652"/>
    </row>
    <row r="3620" spans="2:6" x14ac:dyDescent="0.2">
      <c r="B3620" s="665"/>
      <c r="C3620" s="656"/>
      <c r="D3620" s="657"/>
      <c r="E3620" s="651"/>
      <c r="F3620" s="652"/>
    </row>
    <row r="3621" spans="2:6" x14ac:dyDescent="0.2">
      <c r="B3621" s="665"/>
      <c r="C3621" s="656"/>
      <c r="D3621" s="657"/>
      <c r="E3621" s="651"/>
      <c r="F3621" s="652"/>
    </row>
    <row r="3622" spans="2:6" x14ac:dyDescent="0.2">
      <c r="B3622" s="665"/>
      <c r="C3622" s="656"/>
      <c r="D3622" s="657"/>
      <c r="E3622" s="651"/>
      <c r="F3622" s="652"/>
    </row>
    <row r="3623" spans="2:6" x14ac:dyDescent="0.2">
      <c r="B3623" s="665"/>
      <c r="C3623" s="656"/>
      <c r="D3623" s="657"/>
      <c r="E3623" s="651"/>
      <c r="F3623" s="652"/>
    </row>
    <row r="3624" spans="2:6" x14ac:dyDescent="0.2">
      <c r="B3624" s="665"/>
      <c r="C3624" s="656"/>
      <c r="D3624" s="657"/>
      <c r="E3624" s="651"/>
      <c r="F3624" s="652"/>
    </row>
    <row r="3625" spans="2:6" x14ac:dyDescent="0.2">
      <c r="B3625" s="665"/>
      <c r="C3625" s="656"/>
      <c r="D3625" s="657"/>
      <c r="E3625" s="651"/>
      <c r="F3625" s="652"/>
    </row>
    <row r="3626" spans="2:6" x14ac:dyDescent="0.2">
      <c r="B3626" s="665"/>
      <c r="C3626" s="656"/>
      <c r="D3626" s="657"/>
      <c r="E3626" s="651"/>
      <c r="F3626" s="652"/>
    </row>
    <row r="3627" spans="2:6" x14ac:dyDescent="0.2">
      <c r="B3627" s="665"/>
      <c r="C3627" s="656"/>
      <c r="D3627" s="657"/>
      <c r="E3627" s="651"/>
      <c r="F3627" s="652"/>
    </row>
    <row r="3628" spans="2:6" x14ac:dyDescent="0.2">
      <c r="B3628" s="665"/>
      <c r="C3628" s="656"/>
      <c r="D3628" s="657"/>
      <c r="E3628" s="651"/>
      <c r="F3628" s="652"/>
    </row>
    <row r="3629" spans="2:6" x14ac:dyDescent="0.2">
      <c r="B3629" s="665"/>
      <c r="C3629" s="656"/>
      <c r="D3629" s="657"/>
      <c r="E3629" s="651"/>
      <c r="F3629" s="652"/>
    </row>
    <row r="3630" spans="2:6" x14ac:dyDescent="0.2">
      <c r="B3630" s="665"/>
      <c r="C3630" s="656"/>
      <c r="D3630" s="657"/>
      <c r="E3630" s="651"/>
      <c r="F3630" s="652"/>
    </row>
    <row r="3631" spans="2:6" x14ac:dyDescent="0.2">
      <c r="B3631" s="665"/>
      <c r="C3631" s="656"/>
      <c r="D3631" s="657"/>
      <c r="E3631" s="651"/>
      <c r="F3631" s="652"/>
    </row>
    <row r="3632" spans="2:6" x14ac:dyDescent="0.2">
      <c r="B3632" s="665"/>
      <c r="C3632" s="656"/>
      <c r="D3632" s="657"/>
      <c r="E3632" s="651"/>
      <c r="F3632" s="652"/>
    </row>
    <row r="3633" spans="2:6" x14ac:dyDescent="0.2">
      <c r="B3633" s="665"/>
      <c r="C3633" s="656"/>
      <c r="D3633" s="657"/>
      <c r="E3633" s="651"/>
      <c r="F3633" s="652"/>
    </row>
    <row r="3634" spans="2:6" x14ac:dyDescent="0.2">
      <c r="B3634" s="665"/>
      <c r="C3634" s="656"/>
      <c r="D3634" s="657"/>
      <c r="E3634" s="651"/>
      <c r="F3634" s="652"/>
    </row>
    <row r="3635" spans="2:6" x14ac:dyDescent="0.2">
      <c r="B3635" s="665"/>
      <c r="C3635" s="656"/>
      <c r="D3635" s="657"/>
      <c r="E3635" s="651"/>
      <c r="F3635" s="652"/>
    </row>
    <row r="3636" spans="2:6" x14ac:dyDescent="0.2">
      <c r="B3636" s="665"/>
      <c r="C3636" s="656"/>
      <c r="D3636" s="657"/>
      <c r="E3636" s="651"/>
      <c r="F3636" s="652"/>
    </row>
    <row r="3637" spans="2:6" x14ac:dyDescent="0.2">
      <c r="B3637" s="665"/>
      <c r="C3637" s="656"/>
      <c r="D3637" s="657"/>
      <c r="E3637" s="651"/>
      <c r="F3637" s="652"/>
    </row>
    <row r="3638" spans="2:6" x14ac:dyDescent="0.2">
      <c r="B3638" s="665"/>
      <c r="C3638" s="656"/>
      <c r="D3638" s="657"/>
      <c r="E3638" s="651"/>
      <c r="F3638" s="652"/>
    </row>
    <row r="3639" spans="2:6" x14ac:dyDescent="0.2">
      <c r="B3639" s="665"/>
      <c r="C3639" s="656"/>
      <c r="D3639" s="657"/>
      <c r="E3639" s="651"/>
      <c r="F3639" s="652"/>
    </row>
    <row r="3640" spans="2:6" x14ac:dyDescent="0.2">
      <c r="B3640" s="665"/>
      <c r="C3640" s="656"/>
      <c r="D3640" s="657"/>
      <c r="E3640" s="651"/>
      <c r="F3640" s="652"/>
    </row>
    <row r="3641" spans="2:6" x14ac:dyDescent="0.2">
      <c r="B3641" s="665"/>
      <c r="C3641" s="656"/>
      <c r="D3641" s="657"/>
      <c r="E3641" s="651"/>
      <c r="F3641" s="652"/>
    </row>
    <row r="3642" spans="2:6" x14ac:dyDescent="0.2">
      <c r="B3642" s="665"/>
      <c r="C3642" s="656"/>
      <c r="D3642" s="657"/>
      <c r="E3642" s="651"/>
      <c r="F3642" s="652"/>
    </row>
    <row r="3643" spans="2:6" x14ac:dyDescent="0.2">
      <c r="B3643" s="665"/>
      <c r="C3643" s="656"/>
      <c r="D3643" s="657"/>
      <c r="E3643" s="651"/>
      <c r="F3643" s="652"/>
    </row>
    <row r="3644" spans="2:6" x14ac:dyDescent="0.2">
      <c r="B3644" s="665"/>
      <c r="C3644" s="656"/>
      <c r="D3644" s="657"/>
      <c r="E3644" s="651"/>
      <c r="F3644" s="652"/>
    </row>
    <row r="3645" spans="2:6" x14ac:dyDescent="0.2">
      <c r="B3645" s="665"/>
      <c r="C3645" s="656"/>
      <c r="D3645" s="657"/>
      <c r="E3645" s="651"/>
      <c r="F3645" s="652"/>
    </row>
    <row r="3646" spans="2:6" x14ac:dyDescent="0.2">
      <c r="B3646" s="665"/>
      <c r="C3646" s="656"/>
      <c r="D3646" s="657"/>
      <c r="E3646" s="651"/>
      <c r="F3646" s="652"/>
    </row>
    <row r="3647" spans="2:6" x14ac:dyDescent="0.2">
      <c r="B3647" s="665"/>
      <c r="C3647" s="656"/>
      <c r="D3647" s="657"/>
      <c r="E3647" s="651"/>
      <c r="F3647" s="652"/>
    </row>
    <row r="3648" spans="2:6" x14ac:dyDescent="0.2">
      <c r="B3648" s="665"/>
      <c r="C3648" s="656"/>
      <c r="D3648" s="657"/>
      <c r="E3648" s="651"/>
      <c r="F3648" s="652"/>
    </row>
    <row r="3649" spans="2:6" x14ac:dyDescent="0.2">
      <c r="B3649" s="665"/>
      <c r="C3649" s="656"/>
      <c r="D3649" s="657"/>
      <c r="E3649" s="651"/>
      <c r="F3649" s="652"/>
    </row>
    <row r="3650" spans="2:6" x14ac:dyDescent="0.2">
      <c r="B3650" s="665"/>
      <c r="C3650" s="656"/>
      <c r="D3650" s="657"/>
      <c r="E3650" s="651"/>
      <c r="F3650" s="652"/>
    </row>
    <row r="3651" spans="2:6" x14ac:dyDescent="0.2">
      <c r="B3651" s="665"/>
      <c r="C3651" s="656"/>
      <c r="D3651" s="657"/>
      <c r="E3651" s="651"/>
      <c r="F3651" s="652"/>
    </row>
    <row r="3652" spans="2:6" x14ac:dyDescent="0.2">
      <c r="B3652" s="665"/>
      <c r="C3652" s="656"/>
      <c r="D3652" s="657"/>
      <c r="E3652" s="651"/>
      <c r="F3652" s="652"/>
    </row>
    <row r="3653" spans="2:6" x14ac:dyDescent="0.2">
      <c r="B3653" s="665"/>
      <c r="C3653" s="656"/>
      <c r="D3653" s="657"/>
      <c r="E3653" s="651"/>
      <c r="F3653" s="652"/>
    </row>
    <row r="3654" spans="2:6" x14ac:dyDescent="0.2">
      <c r="B3654" s="665"/>
      <c r="C3654" s="656"/>
      <c r="D3654" s="657"/>
      <c r="E3654" s="651"/>
      <c r="F3654" s="652"/>
    </row>
    <row r="3655" spans="2:6" x14ac:dyDescent="0.2">
      <c r="B3655" s="665"/>
      <c r="C3655" s="656"/>
      <c r="D3655" s="657"/>
      <c r="E3655" s="651"/>
      <c r="F3655" s="652"/>
    </row>
    <row r="3656" spans="2:6" x14ac:dyDescent="0.2">
      <c r="B3656" s="665"/>
      <c r="C3656" s="656"/>
      <c r="D3656" s="657"/>
      <c r="E3656" s="651"/>
      <c r="F3656" s="652"/>
    </row>
    <row r="3657" spans="2:6" x14ac:dyDescent="0.2">
      <c r="B3657" s="665"/>
      <c r="C3657" s="656"/>
      <c r="D3657" s="657"/>
      <c r="E3657" s="651"/>
      <c r="F3657" s="652"/>
    </row>
    <row r="3658" spans="2:6" x14ac:dyDescent="0.2">
      <c r="B3658" s="665"/>
      <c r="C3658" s="656"/>
      <c r="D3658" s="657"/>
      <c r="E3658" s="651"/>
      <c r="F3658" s="652"/>
    </row>
    <row r="3659" spans="2:6" x14ac:dyDescent="0.2">
      <c r="B3659" s="665"/>
      <c r="C3659" s="656"/>
      <c r="D3659" s="657"/>
      <c r="E3659" s="651"/>
      <c r="F3659" s="652"/>
    </row>
    <row r="3660" spans="2:6" x14ac:dyDescent="0.2">
      <c r="B3660" s="665"/>
      <c r="C3660" s="656"/>
      <c r="D3660" s="657"/>
      <c r="E3660" s="651"/>
      <c r="F3660" s="652"/>
    </row>
    <row r="3661" spans="2:6" x14ac:dyDescent="0.2">
      <c r="B3661" s="665"/>
      <c r="C3661" s="656"/>
      <c r="D3661" s="657"/>
      <c r="E3661" s="651"/>
      <c r="F3661" s="652"/>
    </row>
    <row r="3662" spans="2:6" x14ac:dyDescent="0.2">
      <c r="B3662" s="665"/>
      <c r="C3662" s="656"/>
      <c r="D3662" s="657"/>
      <c r="E3662" s="651"/>
      <c r="F3662" s="652"/>
    </row>
    <row r="3663" spans="2:6" x14ac:dyDescent="0.2">
      <c r="B3663" s="665"/>
      <c r="C3663" s="656"/>
      <c r="D3663" s="657"/>
      <c r="E3663" s="651"/>
      <c r="F3663" s="652"/>
    </row>
    <row r="3664" spans="2:6" x14ac:dyDescent="0.2">
      <c r="B3664" s="665"/>
      <c r="C3664" s="656"/>
      <c r="D3664" s="657"/>
      <c r="E3664" s="651"/>
      <c r="F3664" s="652"/>
    </row>
    <row r="3665" spans="2:6" x14ac:dyDescent="0.2">
      <c r="B3665" s="665"/>
      <c r="C3665" s="656"/>
      <c r="D3665" s="657"/>
      <c r="E3665" s="651"/>
      <c r="F3665" s="652"/>
    </row>
    <row r="3666" spans="2:6" x14ac:dyDescent="0.2">
      <c r="B3666" s="665"/>
      <c r="C3666" s="656"/>
      <c r="D3666" s="657"/>
      <c r="E3666" s="651"/>
      <c r="F3666" s="652"/>
    </row>
    <row r="3667" spans="2:6" x14ac:dyDescent="0.2">
      <c r="B3667" s="665"/>
      <c r="C3667" s="656"/>
      <c r="D3667" s="657"/>
      <c r="E3667" s="651"/>
      <c r="F3667" s="652"/>
    </row>
    <row r="3668" spans="2:6" x14ac:dyDescent="0.2">
      <c r="B3668" s="665"/>
      <c r="C3668" s="656"/>
      <c r="D3668" s="657"/>
      <c r="E3668" s="651"/>
      <c r="F3668" s="652"/>
    </row>
    <row r="3669" spans="2:6" x14ac:dyDescent="0.2">
      <c r="B3669" s="665"/>
      <c r="C3669" s="656"/>
      <c r="D3669" s="657"/>
      <c r="E3669" s="651"/>
      <c r="F3669" s="652"/>
    </row>
    <row r="3670" spans="2:6" x14ac:dyDescent="0.2">
      <c r="B3670" s="665"/>
      <c r="C3670" s="656"/>
      <c r="D3670" s="657"/>
      <c r="E3670" s="651"/>
      <c r="F3670" s="652"/>
    </row>
    <row r="3671" spans="2:6" x14ac:dyDescent="0.2">
      <c r="B3671" s="665"/>
      <c r="C3671" s="656"/>
      <c r="D3671" s="657"/>
      <c r="E3671" s="651"/>
      <c r="F3671" s="652"/>
    </row>
    <row r="3672" spans="2:6" x14ac:dyDescent="0.2">
      <c r="B3672" s="665"/>
      <c r="C3672" s="656"/>
      <c r="D3672" s="657"/>
      <c r="E3672" s="651"/>
      <c r="F3672" s="652"/>
    </row>
    <row r="3673" spans="2:6" x14ac:dyDescent="0.2">
      <c r="B3673" s="665"/>
      <c r="C3673" s="656"/>
      <c r="D3673" s="657"/>
      <c r="E3673" s="651"/>
      <c r="F3673" s="652"/>
    </row>
    <row r="3674" spans="2:6" x14ac:dyDescent="0.2">
      <c r="B3674" s="665"/>
      <c r="C3674" s="656"/>
      <c r="D3674" s="657"/>
      <c r="E3674" s="651"/>
      <c r="F3674" s="652"/>
    </row>
    <row r="3675" spans="2:6" x14ac:dyDescent="0.2">
      <c r="B3675" s="665"/>
      <c r="C3675" s="656"/>
      <c r="D3675" s="657"/>
      <c r="E3675" s="651"/>
      <c r="F3675" s="652"/>
    </row>
    <row r="3676" spans="2:6" x14ac:dyDescent="0.2">
      <c r="B3676" s="665"/>
      <c r="C3676" s="656"/>
      <c r="D3676" s="657"/>
      <c r="E3676" s="651"/>
      <c r="F3676" s="652"/>
    </row>
    <row r="3677" spans="2:6" x14ac:dyDescent="0.2">
      <c r="B3677" s="665"/>
      <c r="C3677" s="656"/>
      <c r="D3677" s="657"/>
      <c r="E3677" s="651"/>
      <c r="F3677" s="652"/>
    </row>
    <row r="3678" spans="2:6" x14ac:dyDescent="0.2">
      <c r="B3678" s="665"/>
      <c r="C3678" s="656"/>
      <c r="D3678" s="657"/>
      <c r="E3678" s="651"/>
      <c r="F3678" s="652"/>
    </row>
    <row r="3679" spans="2:6" x14ac:dyDescent="0.2">
      <c r="B3679" s="665"/>
      <c r="C3679" s="656"/>
      <c r="D3679" s="657"/>
      <c r="E3679" s="651"/>
      <c r="F3679" s="652"/>
    </row>
    <row r="3680" spans="2:6" x14ac:dyDescent="0.2">
      <c r="B3680" s="665"/>
      <c r="C3680" s="656"/>
      <c r="D3680" s="657"/>
      <c r="E3680" s="651"/>
      <c r="F3680" s="652"/>
    </row>
    <row r="3681" spans="2:6" x14ac:dyDescent="0.2">
      <c r="B3681" s="665"/>
      <c r="C3681" s="656"/>
      <c r="D3681" s="657"/>
      <c r="E3681" s="651"/>
      <c r="F3681" s="652"/>
    </row>
    <row r="3682" spans="2:6" x14ac:dyDescent="0.2">
      <c r="B3682" s="665"/>
      <c r="C3682" s="656"/>
      <c r="D3682" s="657"/>
      <c r="E3682" s="651"/>
      <c r="F3682" s="652"/>
    </row>
    <row r="3683" spans="2:6" x14ac:dyDescent="0.2">
      <c r="B3683" s="665"/>
      <c r="C3683" s="656"/>
      <c r="D3683" s="657"/>
      <c r="E3683" s="651"/>
      <c r="F3683" s="652"/>
    </row>
    <row r="3684" spans="2:6" x14ac:dyDescent="0.2">
      <c r="B3684" s="665"/>
      <c r="C3684" s="656"/>
      <c r="D3684" s="657"/>
      <c r="E3684" s="651"/>
      <c r="F3684" s="652"/>
    </row>
    <row r="3685" spans="2:6" x14ac:dyDescent="0.2">
      <c r="B3685" s="665"/>
      <c r="C3685" s="656"/>
      <c r="D3685" s="657"/>
      <c r="E3685" s="651"/>
      <c r="F3685" s="652"/>
    </row>
    <row r="3686" spans="2:6" x14ac:dyDescent="0.2">
      <c r="B3686" s="665"/>
      <c r="C3686" s="656"/>
      <c r="D3686" s="657"/>
      <c r="E3686" s="651"/>
      <c r="F3686" s="652"/>
    </row>
    <row r="3687" spans="2:6" x14ac:dyDescent="0.2">
      <c r="B3687" s="665"/>
      <c r="C3687" s="656"/>
      <c r="D3687" s="657"/>
      <c r="E3687" s="651"/>
      <c r="F3687" s="652"/>
    </row>
    <row r="3688" spans="2:6" x14ac:dyDescent="0.2">
      <c r="B3688" s="665"/>
      <c r="C3688" s="656"/>
      <c r="D3688" s="657"/>
      <c r="E3688" s="651"/>
      <c r="F3688" s="652"/>
    </row>
    <row r="3689" spans="2:6" x14ac:dyDescent="0.2">
      <c r="B3689" s="665"/>
      <c r="C3689" s="656"/>
      <c r="D3689" s="657"/>
      <c r="E3689" s="651"/>
      <c r="F3689" s="652"/>
    </row>
    <row r="3690" spans="2:6" x14ac:dyDescent="0.2">
      <c r="B3690" s="665"/>
      <c r="C3690" s="656"/>
      <c r="D3690" s="657"/>
      <c r="E3690" s="651"/>
      <c r="F3690" s="652"/>
    </row>
    <row r="3691" spans="2:6" x14ac:dyDescent="0.2">
      <c r="B3691" s="665"/>
      <c r="C3691" s="656"/>
      <c r="D3691" s="657"/>
      <c r="E3691" s="651"/>
      <c r="F3691" s="652"/>
    </row>
    <row r="3692" spans="2:6" x14ac:dyDescent="0.2">
      <c r="B3692" s="665"/>
      <c r="C3692" s="656"/>
      <c r="D3692" s="657"/>
      <c r="E3692" s="651"/>
      <c r="F3692" s="652"/>
    </row>
    <row r="3693" spans="2:6" x14ac:dyDescent="0.2">
      <c r="B3693" s="665"/>
      <c r="C3693" s="656"/>
      <c r="D3693" s="657"/>
      <c r="E3693" s="651"/>
      <c r="F3693" s="652"/>
    </row>
    <row r="3694" spans="2:6" x14ac:dyDescent="0.2">
      <c r="B3694" s="665"/>
      <c r="C3694" s="656"/>
      <c r="D3694" s="657"/>
      <c r="E3694" s="651"/>
      <c r="F3694" s="652"/>
    </row>
    <row r="3695" spans="2:6" x14ac:dyDescent="0.2">
      <c r="B3695" s="665"/>
      <c r="C3695" s="656"/>
      <c r="D3695" s="657"/>
      <c r="E3695" s="651"/>
      <c r="F3695" s="652"/>
    </row>
    <row r="3696" spans="2:6" x14ac:dyDescent="0.2">
      <c r="B3696" s="665"/>
      <c r="C3696" s="656"/>
      <c r="D3696" s="657"/>
      <c r="E3696" s="651"/>
      <c r="F3696" s="652"/>
    </row>
    <row r="3697" spans="2:6" x14ac:dyDescent="0.2">
      <c r="B3697" s="665"/>
      <c r="C3697" s="656"/>
      <c r="D3697" s="657"/>
      <c r="E3697" s="651"/>
      <c r="F3697" s="652"/>
    </row>
    <row r="3698" spans="2:6" x14ac:dyDescent="0.2">
      <c r="B3698" s="665"/>
      <c r="C3698" s="656"/>
      <c r="D3698" s="657"/>
      <c r="E3698" s="651"/>
      <c r="F3698" s="652"/>
    </row>
    <row r="3699" spans="2:6" x14ac:dyDescent="0.2">
      <c r="B3699" s="665"/>
      <c r="C3699" s="656"/>
      <c r="D3699" s="657"/>
      <c r="E3699" s="651"/>
      <c r="F3699" s="652"/>
    </row>
    <row r="3700" spans="2:6" x14ac:dyDescent="0.2">
      <c r="B3700" s="665"/>
      <c r="C3700" s="656"/>
      <c r="D3700" s="657"/>
      <c r="E3700" s="651"/>
      <c r="F3700" s="652"/>
    </row>
    <row r="3701" spans="2:6" x14ac:dyDescent="0.2">
      <c r="B3701" s="665"/>
      <c r="C3701" s="656"/>
      <c r="D3701" s="657"/>
      <c r="E3701" s="651"/>
      <c r="F3701" s="652"/>
    </row>
    <row r="3702" spans="2:6" x14ac:dyDescent="0.2">
      <c r="B3702" s="665"/>
      <c r="C3702" s="656"/>
      <c r="D3702" s="657"/>
      <c r="E3702" s="651"/>
      <c r="F3702" s="652"/>
    </row>
    <row r="3703" spans="2:6" x14ac:dyDescent="0.2">
      <c r="B3703" s="665"/>
      <c r="C3703" s="656"/>
      <c r="D3703" s="657"/>
      <c r="E3703" s="651"/>
      <c r="F3703" s="652"/>
    </row>
    <row r="3704" spans="2:6" x14ac:dyDescent="0.2">
      <c r="B3704" s="665"/>
      <c r="C3704" s="656"/>
      <c r="D3704" s="657"/>
      <c r="E3704" s="651"/>
      <c r="F3704" s="652"/>
    </row>
    <row r="3705" spans="2:6" x14ac:dyDescent="0.2">
      <c r="B3705" s="665"/>
      <c r="C3705" s="656"/>
      <c r="D3705" s="657"/>
      <c r="E3705" s="651"/>
      <c r="F3705" s="652"/>
    </row>
    <row r="3706" spans="2:6" x14ac:dyDescent="0.2">
      <c r="B3706" s="665"/>
      <c r="C3706" s="656"/>
      <c r="D3706" s="657"/>
      <c r="E3706" s="651"/>
      <c r="F3706" s="652"/>
    </row>
    <row r="3707" spans="2:6" x14ac:dyDescent="0.2">
      <c r="B3707" s="665"/>
      <c r="C3707" s="656"/>
      <c r="D3707" s="657"/>
      <c r="E3707" s="651"/>
      <c r="F3707" s="652"/>
    </row>
    <row r="3708" spans="2:6" x14ac:dyDescent="0.2">
      <c r="B3708" s="665"/>
      <c r="C3708" s="656"/>
      <c r="D3708" s="657"/>
      <c r="E3708" s="651"/>
      <c r="F3708" s="652"/>
    </row>
    <row r="3709" spans="2:6" x14ac:dyDescent="0.2">
      <c r="B3709" s="665"/>
      <c r="C3709" s="656"/>
      <c r="D3709" s="657"/>
      <c r="E3709" s="651"/>
      <c r="F3709" s="652"/>
    </row>
    <row r="3710" spans="2:6" x14ac:dyDescent="0.2">
      <c r="B3710" s="665"/>
      <c r="C3710" s="656"/>
      <c r="D3710" s="657"/>
      <c r="E3710" s="651"/>
      <c r="F3710" s="652"/>
    </row>
    <row r="3711" spans="2:6" x14ac:dyDescent="0.2">
      <c r="B3711" s="665"/>
      <c r="C3711" s="656"/>
      <c r="D3711" s="657"/>
      <c r="E3711" s="651"/>
      <c r="F3711" s="652"/>
    </row>
    <row r="3712" spans="2:6" x14ac:dyDescent="0.2">
      <c r="B3712" s="665"/>
      <c r="C3712" s="656"/>
      <c r="D3712" s="657"/>
      <c r="E3712" s="651"/>
      <c r="F3712" s="652"/>
    </row>
    <row r="3713" spans="2:6" x14ac:dyDescent="0.2">
      <c r="B3713" s="665"/>
      <c r="C3713" s="656"/>
      <c r="D3713" s="657"/>
      <c r="E3713" s="651"/>
      <c r="F3713" s="652"/>
    </row>
    <row r="3714" spans="2:6" x14ac:dyDescent="0.2">
      <c r="B3714" s="665"/>
      <c r="C3714" s="656"/>
      <c r="D3714" s="657"/>
      <c r="E3714" s="651"/>
      <c r="F3714" s="652"/>
    </row>
    <row r="3715" spans="2:6" x14ac:dyDescent="0.2">
      <c r="B3715" s="665"/>
      <c r="C3715" s="656"/>
      <c r="D3715" s="657"/>
      <c r="E3715" s="651"/>
      <c r="F3715" s="652"/>
    </row>
    <row r="3716" spans="2:6" x14ac:dyDescent="0.2">
      <c r="B3716" s="665"/>
      <c r="C3716" s="656"/>
      <c r="D3716" s="657"/>
      <c r="E3716" s="651"/>
      <c r="F3716" s="652"/>
    </row>
    <row r="3717" spans="2:6" x14ac:dyDescent="0.2">
      <c r="B3717" s="665"/>
      <c r="C3717" s="656"/>
      <c r="D3717" s="657"/>
      <c r="E3717" s="651"/>
      <c r="F3717" s="652"/>
    </row>
    <row r="3718" spans="2:6" x14ac:dyDescent="0.2">
      <c r="B3718" s="665"/>
      <c r="C3718" s="656"/>
      <c r="D3718" s="657"/>
      <c r="E3718" s="651"/>
      <c r="F3718" s="652"/>
    </row>
    <row r="3719" spans="2:6" x14ac:dyDescent="0.2">
      <c r="B3719" s="665"/>
      <c r="C3719" s="656"/>
      <c r="D3719" s="657"/>
      <c r="E3719" s="651"/>
      <c r="F3719" s="652"/>
    </row>
    <row r="3720" spans="2:6" x14ac:dyDescent="0.2">
      <c r="B3720" s="665"/>
      <c r="C3720" s="656"/>
      <c r="D3720" s="657"/>
      <c r="E3720" s="651"/>
      <c r="F3720" s="652"/>
    </row>
    <row r="3721" spans="2:6" x14ac:dyDescent="0.2">
      <c r="B3721" s="665"/>
      <c r="C3721" s="656"/>
      <c r="D3721" s="657"/>
      <c r="E3721" s="651"/>
      <c r="F3721" s="652"/>
    </row>
    <row r="3722" spans="2:6" x14ac:dyDescent="0.2">
      <c r="B3722" s="665"/>
      <c r="C3722" s="656"/>
      <c r="D3722" s="657"/>
      <c r="E3722" s="651"/>
      <c r="F3722" s="652"/>
    </row>
    <row r="3723" spans="2:6" x14ac:dyDescent="0.2">
      <c r="B3723" s="665"/>
      <c r="C3723" s="656"/>
      <c r="D3723" s="657"/>
      <c r="E3723" s="651"/>
      <c r="F3723" s="652"/>
    </row>
    <row r="3724" spans="2:6" x14ac:dyDescent="0.2">
      <c r="B3724" s="665"/>
      <c r="C3724" s="656"/>
      <c r="D3724" s="657"/>
      <c r="E3724" s="651"/>
      <c r="F3724" s="652"/>
    </row>
    <row r="3725" spans="2:6" x14ac:dyDescent="0.2">
      <c r="B3725" s="665"/>
      <c r="C3725" s="656"/>
      <c r="D3725" s="657"/>
      <c r="E3725" s="651"/>
      <c r="F3725" s="652"/>
    </row>
    <row r="3726" spans="2:6" x14ac:dyDescent="0.2">
      <c r="B3726" s="665"/>
      <c r="C3726" s="656"/>
      <c r="D3726" s="657"/>
      <c r="E3726" s="651"/>
      <c r="F3726" s="652"/>
    </row>
    <row r="3727" spans="2:6" x14ac:dyDescent="0.2">
      <c r="B3727" s="665"/>
      <c r="C3727" s="656"/>
      <c r="D3727" s="657"/>
      <c r="E3727" s="651"/>
      <c r="F3727" s="652"/>
    </row>
    <row r="3728" spans="2:6" x14ac:dyDescent="0.2">
      <c r="B3728" s="665"/>
      <c r="C3728" s="656"/>
      <c r="D3728" s="657"/>
      <c r="E3728" s="651"/>
      <c r="F3728" s="652"/>
    </row>
    <row r="3729" spans="2:6" x14ac:dyDescent="0.2">
      <c r="B3729" s="665"/>
      <c r="C3729" s="656"/>
      <c r="D3729" s="657"/>
      <c r="E3729" s="651"/>
      <c r="F3729" s="652"/>
    </row>
    <row r="3730" spans="2:6" x14ac:dyDescent="0.2">
      <c r="B3730" s="665"/>
      <c r="C3730" s="656"/>
      <c r="D3730" s="657"/>
      <c r="E3730" s="651"/>
      <c r="F3730" s="652"/>
    </row>
    <row r="3731" spans="2:6" x14ac:dyDescent="0.2">
      <c r="B3731" s="665"/>
      <c r="C3731" s="656"/>
      <c r="D3731" s="657"/>
      <c r="E3731" s="651"/>
      <c r="F3731" s="652"/>
    </row>
    <row r="3732" spans="2:6" x14ac:dyDescent="0.2">
      <c r="B3732" s="665"/>
      <c r="C3732" s="656"/>
      <c r="D3732" s="657"/>
      <c r="E3732" s="651"/>
      <c r="F3732" s="652"/>
    </row>
    <row r="3733" spans="2:6" x14ac:dyDescent="0.2">
      <c r="B3733" s="665"/>
      <c r="C3733" s="656"/>
      <c r="D3733" s="657"/>
      <c r="E3733" s="651"/>
      <c r="F3733" s="652"/>
    </row>
    <row r="3734" spans="2:6" x14ac:dyDescent="0.2">
      <c r="B3734" s="665"/>
      <c r="C3734" s="656"/>
      <c r="D3734" s="657"/>
      <c r="E3734" s="651"/>
      <c r="F3734" s="652"/>
    </row>
    <row r="3735" spans="2:6" x14ac:dyDescent="0.2">
      <c r="B3735" s="665"/>
      <c r="C3735" s="656"/>
      <c r="D3735" s="657"/>
      <c r="E3735" s="651"/>
      <c r="F3735" s="652"/>
    </row>
    <row r="3736" spans="2:6" x14ac:dyDescent="0.2">
      <c r="B3736" s="665"/>
      <c r="C3736" s="656"/>
      <c r="D3736" s="657"/>
      <c r="E3736" s="651"/>
      <c r="F3736" s="652"/>
    </row>
    <row r="3737" spans="2:6" x14ac:dyDescent="0.2">
      <c r="B3737" s="665"/>
      <c r="C3737" s="656"/>
      <c r="D3737" s="657"/>
      <c r="E3737" s="651"/>
      <c r="F3737" s="652"/>
    </row>
    <row r="3738" spans="2:6" x14ac:dyDescent="0.2">
      <c r="B3738" s="665"/>
      <c r="C3738" s="656"/>
      <c r="D3738" s="657"/>
      <c r="E3738" s="651"/>
      <c r="F3738" s="652"/>
    </row>
    <row r="3739" spans="2:6" x14ac:dyDescent="0.2">
      <c r="B3739" s="665"/>
      <c r="C3739" s="656"/>
      <c r="D3739" s="657"/>
      <c r="E3739" s="651"/>
      <c r="F3739" s="652"/>
    </row>
    <row r="3740" spans="2:6" x14ac:dyDescent="0.2">
      <c r="B3740" s="665"/>
      <c r="C3740" s="656"/>
      <c r="D3740" s="657"/>
      <c r="E3740" s="651"/>
      <c r="F3740" s="652"/>
    </row>
    <row r="3741" spans="2:6" x14ac:dyDescent="0.2">
      <c r="B3741" s="665"/>
      <c r="C3741" s="656"/>
      <c r="D3741" s="657"/>
      <c r="E3741" s="651"/>
      <c r="F3741" s="652"/>
    </row>
    <row r="3742" spans="2:6" x14ac:dyDescent="0.2">
      <c r="B3742" s="665"/>
      <c r="C3742" s="656"/>
      <c r="D3742" s="657"/>
      <c r="E3742" s="651"/>
      <c r="F3742" s="652"/>
    </row>
    <row r="3743" spans="2:6" x14ac:dyDescent="0.2">
      <c r="B3743" s="665"/>
      <c r="C3743" s="656"/>
      <c r="D3743" s="657"/>
      <c r="E3743" s="651"/>
      <c r="F3743" s="652"/>
    </row>
    <row r="3744" spans="2:6" x14ac:dyDescent="0.2">
      <c r="B3744" s="665"/>
      <c r="C3744" s="656"/>
      <c r="D3744" s="657"/>
      <c r="E3744" s="651"/>
      <c r="F3744" s="652"/>
    </row>
    <row r="3745" spans="2:6" x14ac:dyDescent="0.2">
      <c r="B3745" s="665"/>
      <c r="C3745" s="656"/>
      <c r="D3745" s="657"/>
      <c r="E3745" s="651"/>
      <c r="F3745" s="652"/>
    </row>
    <row r="3746" spans="2:6" x14ac:dyDescent="0.2">
      <c r="B3746" s="665"/>
      <c r="C3746" s="656"/>
      <c r="D3746" s="657"/>
      <c r="E3746" s="651"/>
      <c r="F3746" s="652"/>
    </row>
    <row r="3747" spans="2:6" x14ac:dyDescent="0.2">
      <c r="B3747" s="665"/>
      <c r="C3747" s="656"/>
      <c r="D3747" s="657"/>
      <c r="E3747" s="651"/>
      <c r="F3747" s="652"/>
    </row>
    <row r="3748" spans="2:6" x14ac:dyDescent="0.2">
      <c r="B3748" s="665"/>
      <c r="C3748" s="656"/>
      <c r="D3748" s="657"/>
      <c r="E3748" s="651"/>
      <c r="F3748" s="652"/>
    </row>
    <row r="3749" spans="2:6" x14ac:dyDescent="0.2">
      <c r="B3749" s="665"/>
      <c r="C3749" s="656"/>
      <c r="D3749" s="657"/>
      <c r="E3749" s="651"/>
      <c r="F3749" s="652"/>
    </row>
    <row r="3750" spans="2:6" x14ac:dyDescent="0.2">
      <c r="B3750" s="665"/>
      <c r="C3750" s="656"/>
      <c r="D3750" s="657"/>
      <c r="E3750" s="651"/>
      <c r="F3750" s="652"/>
    </row>
    <row r="3751" spans="2:6" x14ac:dyDescent="0.2">
      <c r="B3751" s="665"/>
      <c r="C3751" s="656"/>
      <c r="D3751" s="657"/>
      <c r="E3751" s="651"/>
      <c r="F3751" s="652"/>
    </row>
    <row r="3752" spans="2:6" x14ac:dyDescent="0.2">
      <c r="B3752" s="665"/>
      <c r="C3752" s="656"/>
      <c r="D3752" s="657"/>
      <c r="E3752" s="651"/>
      <c r="F3752" s="652"/>
    </row>
    <row r="3753" spans="2:6" x14ac:dyDescent="0.2">
      <c r="B3753" s="665"/>
      <c r="C3753" s="656"/>
      <c r="D3753" s="657"/>
      <c r="E3753" s="651"/>
      <c r="F3753" s="652"/>
    </row>
    <row r="3754" spans="2:6" x14ac:dyDescent="0.2">
      <c r="B3754" s="665"/>
      <c r="C3754" s="656"/>
      <c r="D3754" s="657"/>
      <c r="E3754" s="651"/>
      <c r="F3754" s="652"/>
    </row>
    <row r="3755" spans="2:6" x14ac:dyDescent="0.2">
      <c r="B3755" s="665"/>
      <c r="C3755" s="656"/>
      <c r="D3755" s="657"/>
      <c r="E3755" s="651"/>
      <c r="F3755" s="652"/>
    </row>
    <row r="3756" spans="2:6" x14ac:dyDescent="0.2">
      <c r="B3756" s="665"/>
      <c r="C3756" s="656"/>
      <c r="D3756" s="657"/>
      <c r="E3756" s="651"/>
      <c r="F3756" s="652"/>
    </row>
    <row r="3757" spans="2:6" x14ac:dyDescent="0.2">
      <c r="B3757" s="665"/>
      <c r="C3757" s="656"/>
      <c r="D3757" s="657"/>
      <c r="E3757" s="651"/>
      <c r="F3757" s="652"/>
    </row>
    <row r="3758" spans="2:6" x14ac:dyDescent="0.2">
      <c r="B3758" s="665"/>
      <c r="C3758" s="656"/>
      <c r="D3758" s="657"/>
      <c r="E3758" s="651"/>
      <c r="F3758" s="652"/>
    </row>
    <row r="3759" spans="2:6" x14ac:dyDescent="0.2">
      <c r="B3759" s="665"/>
      <c r="C3759" s="656"/>
      <c r="D3759" s="657"/>
      <c r="E3759" s="651"/>
      <c r="F3759" s="652"/>
    </row>
    <row r="3760" spans="2:6" x14ac:dyDescent="0.2">
      <c r="B3760" s="665"/>
      <c r="C3760" s="656"/>
      <c r="D3760" s="657"/>
      <c r="E3760" s="651"/>
      <c r="F3760" s="652"/>
    </row>
    <row r="3761" spans="2:6" x14ac:dyDescent="0.2">
      <c r="B3761" s="665"/>
      <c r="C3761" s="656"/>
      <c r="D3761" s="657"/>
      <c r="E3761" s="651"/>
      <c r="F3761" s="652"/>
    </row>
    <row r="3762" spans="2:6" x14ac:dyDescent="0.2">
      <c r="B3762" s="665"/>
      <c r="C3762" s="656"/>
      <c r="D3762" s="657"/>
      <c r="E3762" s="651"/>
      <c r="F3762" s="652"/>
    </row>
    <row r="3763" spans="2:6" x14ac:dyDescent="0.2">
      <c r="B3763" s="665"/>
      <c r="C3763" s="656"/>
      <c r="D3763" s="657"/>
      <c r="E3763" s="651"/>
      <c r="F3763" s="652"/>
    </row>
    <row r="3764" spans="2:6" x14ac:dyDescent="0.2">
      <c r="B3764" s="665"/>
      <c r="C3764" s="656"/>
      <c r="D3764" s="657"/>
      <c r="E3764" s="651"/>
      <c r="F3764" s="652"/>
    </row>
    <row r="3765" spans="2:6" x14ac:dyDescent="0.2">
      <c r="B3765" s="665"/>
      <c r="C3765" s="656"/>
      <c r="D3765" s="657"/>
      <c r="E3765" s="651"/>
      <c r="F3765" s="652"/>
    </row>
    <row r="3766" spans="2:6" x14ac:dyDescent="0.2">
      <c r="B3766" s="665"/>
      <c r="C3766" s="656"/>
      <c r="D3766" s="657"/>
      <c r="E3766" s="651"/>
      <c r="F3766" s="652"/>
    </row>
    <row r="3767" spans="2:6" x14ac:dyDescent="0.2">
      <c r="B3767" s="665"/>
      <c r="C3767" s="656"/>
      <c r="D3767" s="657"/>
      <c r="E3767" s="651"/>
      <c r="F3767" s="652"/>
    </row>
    <row r="3768" spans="2:6" x14ac:dyDescent="0.2">
      <c r="B3768" s="665"/>
      <c r="C3768" s="656"/>
      <c r="D3768" s="657"/>
      <c r="E3768" s="651"/>
      <c r="F3768" s="652"/>
    </row>
    <row r="3769" spans="2:6" x14ac:dyDescent="0.2">
      <c r="B3769" s="665"/>
      <c r="C3769" s="656"/>
      <c r="D3769" s="657"/>
      <c r="E3769" s="651"/>
      <c r="F3769" s="652"/>
    </row>
    <row r="3770" spans="2:6" x14ac:dyDescent="0.2">
      <c r="B3770" s="665"/>
      <c r="C3770" s="656"/>
      <c r="D3770" s="657"/>
      <c r="E3770" s="651"/>
      <c r="F3770" s="652"/>
    </row>
    <row r="3771" spans="2:6" x14ac:dyDescent="0.2">
      <c r="B3771" s="665"/>
      <c r="C3771" s="656"/>
      <c r="D3771" s="657"/>
      <c r="E3771" s="651"/>
      <c r="F3771" s="652"/>
    </row>
    <row r="3772" spans="2:6" x14ac:dyDescent="0.2">
      <c r="B3772" s="665"/>
      <c r="C3772" s="656"/>
      <c r="D3772" s="657"/>
      <c r="E3772" s="651"/>
      <c r="F3772" s="652"/>
    </row>
    <row r="3773" spans="2:6" x14ac:dyDescent="0.2">
      <c r="B3773" s="665"/>
      <c r="C3773" s="656"/>
      <c r="D3773" s="657"/>
      <c r="E3773" s="651"/>
      <c r="F3773" s="652"/>
    </row>
    <row r="3774" spans="2:6" x14ac:dyDescent="0.2">
      <c r="B3774" s="665"/>
      <c r="C3774" s="656"/>
      <c r="D3774" s="657"/>
      <c r="E3774" s="651"/>
      <c r="F3774" s="652"/>
    </row>
    <row r="3775" spans="2:6" x14ac:dyDescent="0.2">
      <c r="B3775" s="665"/>
      <c r="C3775" s="656"/>
      <c r="D3775" s="657"/>
      <c r="E3775" s="651"/>
      <c r="F3775" s="652"/>
    </row>
    <row r="3776" spans="2:6" x14ac:dyDescent="0.2">
      <c r="B3776" s="665"/>
      <c r="C3776" s="656"/>
      <c r="D3776" s="657"/>
      <c r="E3776" s="651"/>
      <c r="F3776" s="652"/>
    </row>
    <row r="3777" spans="2:6" x14ac:dyDescent="0.2">
      <c r="B3777" s="665"/>
      <c r="C3777" s="656"/>
      <c r="D3777" s="657"/>
      <c r="E3777" s="651"/>
      <c r="F3777" s="652"/>
    </row>
    <row r="3778" spans="2:6" x14ac:dyDescent="0.2">
      <c r="B3778" s="665"/>
      <c r="C3778" s="656"/>
      <c r="D3778" s="657"/>
      <c r="E3778" s="651"/>
      <c r="F3778" s="652"/>
    </row>
    <row r="3779" spans="2:6" x14ac:dyDescent="0.2">
      <c r="B3779" s="665"/>
      <c r="C3779" s="656"/>
      <c r="D3779" s="657"/>
      <c r="E3779" s="651"/>
      <c r="F3779" s="652"/>
    </row>
    <row r="3780" spans="2:6" x14ac:dyDescent="0.2">
      <c r="B3780" s="665"/>
      <c r="C3780" s="656"/>
      <c r="D3780" s="657"/>
      <c r="E3780" s="651"/>
      <c r="F3780" s="652"/>
    </row>
    <row r="3781" spans="2:6" x14ac:dyDescent="0.2">
      <c r="B3781" s="665"/>
      <c r="C3781" s="656"/>
      <c r="D3781" s="657"/>
      <c r="E3781" s="651"/>
      <c r="F3781" s="652"/>
    </row>
    <row r="3782" spans="2:6" x14ac:dyDescent="0.2">
      <c r="B3782" s="665"/>
      <c r="C3782" s="656"/>
      <c r="D3782" s="657"/>
      <c r="E3782" s="651"/>
      <c r="F3782" s="652"/>
    </row>
    <row r="3783" spans="2:6" x14ac:dyDescent="0.2">
      <c r="B3783" s="665"/>
      <c r="C3783" s="656"/>
      <c r="D3783" s="657"/>
      <c r="E3783" s="651"/>
      <c r="F3783" s="652"/>
    </row>
    <row r="3784" spans="2:6" x14ac:dyDescent="0.2">
      <c r="B3784" s="665"/>
      <c r="C3784" s="656"/>
      <c r="D3784" s="657"/>
      <c r="E3784" s="651"/>
      <c r="F3784" s="652"/>
    </row>
    <row r="3785" spans="2:6" x14ac:dyDescent="0.2">
      <c r="B3785" s="665"/>
      <c r="C3785" s="656"/>
      <c r="D3785" s="657"/>
      <c r="E3785" s="651"/>
      <c r="F3785" s="652"/>
    </row>
    <row r="3786" spans="2:6" x14ac:dyDescent="0.2">
      <c r="B3786" s="665"/>
      <c r="C3786" s="656"/>
      <c r="D3786" s="657"/>
      <c r="E3786" s="651"/>
      <c r="F3786" s="652"/>
    </row>
    <row r="3787" spans="2:6" x14ac:dyDescent="0.2">
      <c r="B3787" s="665"/>
      <c r="C3787" s="656"/>
      <c r="D3787" s="657"/>
      <c r="E3787" s="651"/>
      <c r="F3787" s="652"/>
    </row>
    <row r="3788" spans="2:6" x14ac:dyDescent="0.2">
      <c r="B3788" s="665"/>
      <c r="C3788" s="656"/>
      <c r="D3788" s="657"/>
      <c r="E3788" s="651"/>
      <c r="F3788" s="652"/>
    </row>
    <row r="3789" spans="2:6" x14ac:dyDescent="0.2">
      <c r="B3789" s="665"/>
      <c r="C3789" s="656"/>
      <c r="D3789" s="657"/>
      <c r="E3789" s="651"/>
      <c r="F3789" s="652"/>
    </row>
    <row r="3790" spans="2:6" x14ac:dyDescent="0.2">
      <c r="B3790" s="665"/>
      <c r="C3790" s="656"/>
      <c r="D3790" s="657"/>
      <c r="E3790" s="651"/>
      <c r="F3790" s="652"/>
    </row>
    <row r="3791" spans="2:6" x14ac:dyDescent="0.2">
      <c r="B3791" s="665"/>
      <c r="C3791" s="656"/>
      <c r="D3791" s="657"/>
      <c r="E3791" s="651"/>
      <c r="F3791" s="652"/>
    </row>
    <row r="3792" spans="2:6" x14ac:dyDescent="0.2">
      <c r="B3792" s="665"/>
      <c r="C3792" s="656"/>
      <c r="D3792" s="657"/>
      <c r="E3792" s="651"/>
      <c r="F3792" s="652"/>
    </row>
    <row r="3793" spans="2:6" x14ac:dyDescent="0.2">
      <c r="B3793" s="665"/>
      <c r="C3793" s="656"/>
      <c r="D3793" s="657"/>
      <c r="E3793" s="651"/>
      <c r="F3793" s="652"/>
    </row>
    <row r="3794" spans="2:6" x14ac:dyDescent="0.2">
      <c r="B3794" s="665"/>
      <c r="C3794" s="656"/>
      <c r="D3794" s="657"/>
      <c r="E3794" s="651"/>
      <c r="F3794" s="652"/>
    </row>
    <row r="3795" spans="2:6" x14ac:dyDescent="0.2">
      <c r="B3795" s="665"/>
      <c r="C3795" s="656"/>
      <c r="D3795" s="657"/>
      <c r="E3795" s="651"/>
      <c r="F3795" s="652"/>
    </row>
    <row r="3796" spans="2:6" x14ac:dyDescent="0.2">
      <c r="B3796" s="665"/>
      <c r="C3796" s="656"/>
      <c r="D3796" s="657"/>
      <c r="E3796" s="651"/>
      <c r="F3796" s="652"/>
    </row>
    <row r="3797" spans="2:6" x14ac:dyDescent="0.2">
      <c r="B3797" s="665"/>
      <c r="C3797" s="656"/>
      <c r="D3797" s="657"/>
      <c r="E3797" s="651"/>
      <c r="F3797" s="652"/>
    </row>
    <row r="3798" spans="2:6" x14ac:dyDescent="0.2">
      <c r="B3798" s="665"/>
      <c r="C3798" s="656"/>
      <c r="D3798" s="657"/>
      <c r="E3798" s="651"/>
      <c r="F3798" s="652"/>
    </row>
    <row r="3799" spans="2:6" x14ac:dyDescent="0.2">
      <c r="B3799" s="665"/>
      <c r="C3799" s="656"/>
      <c r="D3799" s="657"/>
      <c r="E3799" s="651"/>
      <c r="F3799" s="652"/>
    </row>
    <row r="3800" spans="2:6" x14ac:dyDescent="0.2">
      <c r="B3800" s="665"/>
      <c r="C3800" s="656"/>
      <c r="D3800" s="657"/>
      <c r="E3800" s="651"/>
      <c r="F3800" s="652"/>
    </row>
    <row r="3801" spans="2:6" x14ac:dyDescent="0.2">
      <c r="B3801" s="665"/>
      <c r="C3801" s="656"/>
      <c r="D3801" s="657"/>
      <c r="E3801" s="651"/>
      <c r="F3801" s="652"/>
    </row>
    <row r="3802" spans="2:6" x14ac:dyDescent="0.2">
      <c r="B3802" s="665"/>
      <c r="C3802" s="656"/>
      <c r="D3802" s="657"/>
      <c r="E3802" s="651"/>
      <c r="F3802" s="652"/>
    </row>
    <row r="3803" spans="2:6" x14ac:dyDescent="0.2">
      <c r="B3803" s="665"/>
      <c r="C3803" s="656"/>
      <c r="D3803" s="657"/>
      <c r="E3803" s="651"/>
      <c r="F3803" s="652"/>
    </row>
    <row r="3804" spans="2:6" x14ac:dyDescent="0.2">
      <c r="B3804" s="665"/>
      <c r="C3804" s="656"/>
      <c r="D3804" s="657"/>
      <c r="E3804" s="651"/>
      <c r="F3804" s="652"/>
    </row>
    <row r="3805" spans="2:6" x14ac:dyDescent="0.2">
      <c r="B3805" s="665"/>
      <c r="C3805" s="656"/>
      <c r="D3805" s="657"/>
      <c r="E3805" s="651"/>
      <c r="F3805" s="652"/>
    </row>
    <row r="3806" spans="2:6" x14ac:dyDescent="0.2">
      <c r="B3806" s="665"/>
      <c r="C3806" s="656"/>
      <c r="D3806" s="657"/>
      <c r="E3806" s="651"/>
      <c r="F3806" s="652"/>
    </row>
    <row r="3807" spans="2:6" x14ac:dyDescent="0.2">
      <c r="B3807" s="665"/>
      <c r="C3807" s="656"/>
      <c r="D3807" s="657"/>
      <c r="E3807" s="651"/>
      <c r="F3807" s="652"/>
    </row>
    <row r="3808" spans="2:6" x14ac:dyDescent="0.2">
      <c r="B3808" s="665"/>
      <c r="C3808" s="656"/>
      <c r="D3808" s="657"/>
      <c r="E3808" s="651"/>
      <c r="F3808" s="652"/>
    </row>
    <row r="3809" spans="2:6" x14ac:dyDescent="0.2">
      <c r="B3809" s="665"/>
      <c r="C3809" s="656"/>
      <c r="D3809" s="657"/>
      <c r="E3809" s="651"/>
      <c r="F3809" s="652"/>
    </row>
    <row r="3810" spans="2:6" x14ac:dyDescent="0.2">
      <c r="B3810" s="665"/>
      <c r="C3810" s="656"/>
      <c r="D3810" s="657"/>
      <c r="E3810" s="651"/>
      <c r="F3810" s="652"/>
    </row>
    <row r="3811" spans="2:6" x14ac:dyDescent="0.2">
      <c r="B3811" s="665"/>
      <c r="C3811" s="656"/>
      <c r="D3811" s="657"/>
      <c r="E3811" s="651"/>
      <c r="F3811" s="652"/>
    </row>
    <row r="3812" spans="2:6" x14ac:dyDescent="0.2">
      <c r="B3812" s="665"/>
      <c r="C3812" s="656"/>
      <c r="D3812" s="657"/>
      <c r="E3812" s="651"/>
      <c r="F3812" s="652"/>
    </row>
    <row r="3813" spans="2:6" x14ac:dyDescent="0.2">
      <c r="B3813" s="665"/>
      <c r="C3813" s="656"/>
      <c r="D3813" s="657"/>
      <c r="E3813" s="651"/>
      <c r="F3813" s="652"/>
    </row>
    <row r="3814" spans="2:6" x14ac:dyDescent="0.2">
      <c r="B3814" s="665"/>
      <c r="C3814" s="656"/>
      <c r="D3814" s="657"/>
      <c r="E3814" s="651"/>
      <c r="F3814" s="652"/>
    </row>
    <row r="3815" spans="2:6" x14ac:dyDescent="0.2">
      <c r="B3815" s="665"/>
      <c r="C3815" s="656"/>
      <c r="D3815" s="657"/>
      <c r="E3815" s="651"/>
      <c r="F3815" s="652"/>
    </row>
    <row r="3816" spans="2:6" x14ac:dyDescent="0.2">
      <c r="B3816" s="665"/>
      <c r="C3816" s="656"/>
      <c r="D3816" s="657"/>
      <c r="E3816" s="651"/>
      <c r="F3816" s="652"/>
    </row>
    <row r="3817" spans="2:6" x14ac:dyDescent="0.2">
      <c r="B3817" s="665"/>
      <c r="C3817" s="656"/>
      <c r="D3817" s="657"/>
      <c r="E3817" s="651"/>
      <c r="F3817" s="652"/>
    </row>
    <row r="3818" spans="2:6" x14ac:dyDescent="0.2">
      <c r="B3818" s="665"/>
      <c r="C3818" s="656"/>
      <c r="D3818" s="657"/>
      <c r="E3818" s="651"/>
      <c r="F3818" s="652"/>
    </row>
    <row r="3819" spans="2:6" x14ac:dyDescent="0.2">
      <c r="B3819" s="665"/>
      <c r="C3819" s="656"/>
      <c r="D3819" s="657"/>
      <c r="E3819" s="651"/>
      <c r="F3819" s="652"/>
    </row>
    <row r="3820" spans="2:6" x14ac:dyDescent="0.2">
      <c r="B3820" s="665"/>
      <c r="C3820" s="656"/>
      <c r="D3820" s="657"/>
      <c r="E3820" s="651"/>
      <c r="F3820" s="652"/>
    </row>
    <row r="3821" spans="2:6" x14ac:dyDescent="0.2">
      <c r="B3821" s="665"/>
      <c r="C3821" s="656"/>
      <c r="D3821" s="657"/>
      <c r="E3821" s="651"/>
      <c r="F3821" s="652"/>
    </row>
    <row r="3822" spans="2:6" x14ac:dyDescent="0.2">
      <c r="B3822" s="665"/>
      <c r="C3822" s="656"/>
      <c r="D3822" s="657"/>
      <c r="E3822" s="651"/>
      <c r="F3822" s="652"/>
    </row>
    <row r="3823" spans="2:6" x14ac:dyDescent="0.2">
      <c r="B3823" s="665"/>
      <c r="C3823" s="656"/>
      <c r="D3823" s="657"/>
      <c r="E3823" s="651"/>
      <c r="F3823" s="652"/>
    </row>
    <row r="3824" spans="2:6" x14ac:dyDescent="0.2">
      <c r="B3824" s="665"/>
      <c r="C3824" s="656"/>
      <c r="D3824" s="657"/>
      <c r="E3824" s="651"/>
      <c r="F3824" s="652"/>
    </row>
    <row r="3825" spans="2:6" x14ac:dyDescent="0.2">
      <c r="B3825" s="665"/>
      <c r="C3825" s="656"/>
      <c r="D3825" s="657"/>
      <c r="E3825" s="651"/>
      <c r="F3825" s="652"/>
    </row>
    <row r="3826" spans="2:6" x14ac:dyDescent="0.2">
      <c r="B3826" s="665"/>
      <c r="C3826" s="656"/>
      <c r="D3826" s="657"/>
      <c r="E3826" s="651"/>
      <c r="F3826" s="652"/>
    </row>
    <row r="3827" spans="2:6" x14ac:dyDescent="0.2">
      <c r="B3827" s="665"/>
      <c r="C3827" s="656"/>
      <c r="D3827" s="657"/>
      <c r="E3827" s="651"/>
      <c r="F3827" s="652"/>
    </row>
    <row r="3828" spans="2:6" x14ac:dyDescent="0.2">
      <c r="B3828" s="665"/>
      <c r="C3828" s="656"/>
      <c r="D3828" s="657"/>
      <c r="E3828" s="651"/>
      <c r="F3828" s="652"/>
    </row>
    <row r="3829" spans="2:6" x14ac:dyDescent="0.2">
      <c r="B3829" s="665"/>
      <c r="C3829" s="656"/>
      <c r="D3829" s="657"/>
      <c r="E3829" s="651"/>
      <c r="F3829" s="652"/>
    </row>
    <row r="3830" spans="2:6" x14ac:dyDescent="0.2">
      <c r="B3830" s="665"/>
      <c r="C3830" s="656"/>
      <c r="D3830" s="657"/>
      <c r="E3830" s="651"/>
      <c r="F3830" s="652"/>
    </row>
    <row r="3831" spans="2:6" x14ac:dyDescent="0.2">
      <c r="B3831" s="665"/>
      <c r="C3831" s="656"/>
      <c r="D3831" s="657"/>
      <c r="E3831" s="651"/>
      <c r="F3831" s="652"/>
    </row>
    <row r="3832" spans="2:6" x14ac:dyDescent="0.2">
      <c r="B3832" s="665"/>
      <c r="C3832" s="656"/>
      <c r="D3832" s="657"/>
      <c r="E3832" s="651"/>
      <c r="F3832" s="652"/>
    </row>
    <row r="3833" spans="2:6" x14ac:dyDescent="0.2">
      <c r="B3833" s="665"/>
      <c r="C3833" s="656"/>
      <c r="D3833" s="657"/>
      <c r="E3833" s="651"/>
      <c r="F3833" s="652"/>
    </row>
    <row r="3834" spans="2:6" x14ac:dyDescent="0.2">
      <c r="B3834" s="665"/>
      <c r="C3834" s="656"/>
      <c r="D3834" s="657"/>
      <c r="E3834" s="651"/>
      <c r="F3834" s="652"/>
    </row>
    <row r="3835" spans="2:6" x14ac:dyDescent="0.2">
      <c r="B3835" s="665"/>
      <c r="C3835" s="656"/>
      <c r="D3835" s="657"/>
      <c r="E3835" s="651"/>
      <c r="F3835" s="652"/>
    </row>
    <row r="3836" spans="2:6" x14ac:dyDescent="0.2">
      <c r="B3836" s="665"/>
      <c r="C3836" s="656"/>
      <c r="D3836" s="657"/>
      <c r="E3836" s="651"/>
      <c r="F3836" s="652"/>
    </row>
    <row r="3837" spans="2:6" x14ac:dyDescent="0.2">
      <c r="B3837" s="665"/>
      <c r="C3837" s="656"/>
      <c r="D3837" s="657"/>
      <c r="E3837" s="651"/>
      <c r="F3837" s="652"/>
    </row>
    <row r="3838" spans="2:6" x14ac:dyDescent="0.2">
      <c r="B3838" s="665"/>
      <c r="C3838" s="656"/>
      <c r="D3838" s="657"/>
      <c r="E3838" s="651"/>
      <c r="F3838" s="652"/>
    </row>
    <row r="3839" spans="2:6" x14ac:dyDescent="0.2">
      <c r="B3839" s="665"/>
      <c r="C3839" s="656"/>
      <c r="D3839" s="657"/>
      <c r="E3839" s="651"/>
      <c r="F3839" s="652"/>
    </row>
    <row r="3840" spans="2:6" x14ac:dyDescent="0.2">
      <c r="B3840" s="665"/>
      <c r="C3840" s="656"/>
      <c r="D3840" s="657"/>
      <c r="E3840" s="651"/>
      <c r="F3840" s="652"/>
    </row>
    <row r="3841" spans="2:6" x14ac:dyDescent="0.2">
      <c r="B3841" s="665"/>
      <c r="C3841" s="656"/>
      <c r="D3841" s="657"/>
      <c r="E3841" s="651"/>
      <c r="F3841" s="652"/>
    </row>
    <row r="3842" spans="2:6" x14ac:dyDescent="0.2">
      <c r="B3842" s="665"/>
      <c r="C3842" s="656"/>
      <c r="D3842" s="657"/>
      <c r="E3842" s="651"/>
      <c r="F3842" s="652"/>
    </row>
    <row r="3843" spans="2:6" x14ac:dyDescent="0.2">
      <c r="B3843" s="665"/>
      <c r="C3843" s="656"/>
      <c r="D3843" s="657"/>
      <c r="E3843" s="651"/>
      <c r="F3843" s="652"/>
    </row>
    <row r="3844" spans="2:6" x14ac:dyDescent="0.2">
      <c r="B3844" s="665"/>
      <c r="C3844" s="656"/>
      <c r="D3844" s="657"/>
      <c r="E3844" s="651"/>
      <c r="F3844" s="652"/>
    </row>
    <row r="3845" spans="2:6" x14ac:dyDescent="0.2">
      <c r="B3845" s="665"/>
      <c r="C3845" s="656"/>
      <c r="D3845" s="657"/>
      <c r="E3845" s="651"/>
      <c r="F3845" s="652"/>
    </row>
    <row r="3846" spans="2:6" x14ac:dyDescent="0.2">
      <c r="B3846" s="665"/>
      <c r="C3846" s="656"/>
      <c r="D3846" s="657"/>
      <c r="E3846" s="651"/>
      <c r="F3846" s="652"/>
    </row>
    <row r="3847" spans="2:6" x14ac:dyDescent="0.2">
      <c r="B3847" s="665"/>
      <c r="C3847" s="656"/>
      <c r="D3847" s="657"/>
      <c r="E3847" s="651"/>
      <c r="F3847" s="652"/>
    </row>
    <row r="3848" spans="2:6" x14ac:dyDescent="0.2">
      <c r="B3848" s="665"/>
      <c r="C3848" s="656"/>
      <c r="D3848" s="657"/>
      <c r="E3848" s="651"/>
      <c r="F3848" s="652"/>
    </row>
    <row r="3849" spans="2:6" x14ac:dyDescent="0.2">
      <c r="B3849" s="665"/>
      <c r="C3849" s="656"/>
      <c r="D3849" s="657"/>
      <c r="E3849" s="651"/>
      <c r="F3849" s="652"/>
    </row>
    <row r="3850" spans="2:6" x14ac:dyDescent="0.2">
      <c r="B3850" s="665"/>
      <c r="C3850" s="656"/>
      <c r="D3850" s="657"/>
      <c r="E3850" s="651"/>
      <c r="F3850" s="652"/>
    </row>
    <row r="3851" spans="2:6" x14ac:dyDescent="0.2">
      <c r="B3851" s="665"/>
      <c r="C3851" s="656"/>
      <c r="D3851" s="657"/>
      <c r="E3851" s="651"/>
      <c r="F3851" s="652"/>
    </row>
    <row r="3852" spans="2:6" x14ac:dyDescent="0.2">
      <c r="B3852" s="665"/>
      <c r="C3852" s="656"/>
      <c r="D3852" s="657"/>
      <c r="E3852" s="651"/>
      <c r="F3852" s="652"/>
    </row>
    <row r="3853" spans="2:6" x14ac:dyDescent="0.2">
      <c r="B3853" s="665"/>
      <c r="C3853" s="656"/>
      <c r="D3853" s="657"/>
      <c r="E3853" s="651"/>
      <c r="F3853" s="652"/>
    </row>
    <row r="3854" spans="2:6" x14ac:dyDescent="0.2">
      <c r="B3854" s="665"/>
      <c r="C3854" s="656"/>
      <c r="D3854" s="657"/>
      <c r="E3854" s="651"/>
      <c r="F3854" s="652"/>
    </row>
    <row r="3855" spans="2:6" x14ac:dyDescent="0.2">
      <c r="B3855" s="665"/>
      <c r="C3855" s="656"/>
      <c r="D3855" s="657"/>
      <c r="E3855" s="651"/>
      <c r="F3855" s="652"/>
    </row>
    <row r="3856" spans="2:6" x14ac:dyDescent="0.2">
      <c r="B3856" s="665"/>
      <c r="C3856" s="656"/>
      <c r="D3856" s="657"/>
      <c r="E3856" s="651"/>
      <c r="F3856" s="652"/>
    </row>
    <row r="3857" spans="2:6" x14ac:dyDescent="0.2">
      <c r="B3857" s="665"/>
      <c r="C3857" s="656"/>
      <c r="D3857" s="657"/>
      <c r="E3857" s="651"/>
      <c r="F3857" s="652"/>
    </row>
    <row r="3858" spans="2:6" x14ac:dyDescent="0.2">
      <c r="B3858" s="665"/>
      <c r="C3858" s="656"/>
      <c r="D3858" s="657"/>
      <c r="E3858" s="651"/>
      <c r="F3858" s="652"/>
    </row>
    <row r="3859" spans="2:6" x14ac:dyDescent="0.2">
      <c r="B3859" s="665"/>
      <c r="C3859" s="656"/>
      <c r="D3859" s="657"/>
      <c r="E3859" s="651"/>
      <c r="F3859" s="652"/>
    </row>
    <row r="3860" spans="2:6" x14ac:dyDescent="0.2">
      <c r="B3860" s="665"/>
      <c r="C3860" s="656"/>
      <c r="D3860" s="657"/>
      <c r="E3860" s="651"/>
      <c r="F3860" s="652"/>
    </row>
    <row r="3861" spans="2:6" x14ac:dyDescent="0.2">
      <c r="B3861" s="665"/>
      <c r="C3861" s="656"/>
      <c r="D3861" s="657"/>
      <c r="E3861" s="651"/>
      <c r="F3861" s="652"/>
    </row>
    <row r="3862" spans="2:6" x14ac:dyDescent="0.2">
      <c r="B3862" s="665"/>
      <c r="C3862" s="656"/>
      <c r="D3862" s="657"/>
      <c r="E3862" s="651"/>
      <c r="F3862" s="652"/>
    </row>
    <row r="3863" spans="2:6" x14ac:dyDescent="0.2">
      <c r="B3863" s="665"/>
      <c r="C3863" s="656"/>
      <c r="D3863" s="657"/>
      <c r="E3863" s="651"/>
      <c r="F3863" s="652"/>
    </row>
    <row r="3864" spans="2:6" x14ac:dyDescent="0.2">
      <c r="B3864" s="665"/>
      <c r="C3864" s="656"/>
      <c r="D3864" s="657"/>
      <c r="E3864" s="651"/>
      <c r="F3864" s="652"/>
    </row>
    <row r="3865" spans="2:6" x14ac:dyDescent="0.2">
      <c r="B3865" s="665"/>
      <c r="C3865" s="656"/>
      <c r="D3865" s="657"/>
      <c r="E3865" s="651"/>
      <c r="F3865" s="652"/>
    </row>
    <row r="3866" spans="2:6" x14ac:dyDescent="0.2">
      <c r="B3866" s="665"/>
      <c r="C3866" s="656"/>
      <c r="D3866" s="657"/>
      <c r="E3866" s="651"/>
      <c r="F3866" s="652"/>
    </row>
    <row r="3867" spans="2:6" x14ac:dyDescent="0.2">
      <c r="B3867" s="665"/>
      <c r="C3867" s="656"/>
      <c r="D3867" s="657"/>
      <c r="E3867" s="651"/>
      <c r="F3867" s="652"/>
    </row>
    <row r="3868" spans="2:6" x14ac:dyDescent="0.2">
      <c r="B3868" s="665"/>
      <c r="C3868" s="656"/>
      <c r="D3868" s="657"/>
      <c r="E3868" s="651"/>
      <c r="F3868" s="652"/>
    </row>
    <row r="3869" spans="2:6" x14ac:dyDescent="0.2">
      <c r="B3869" s="665"/>
      <c r="C3869" s="656"/>
      <c r="D3869" s="657"/>
      <c r="E3869" s="651"/>
      <c r="F3869" s="652"/>
    </row>
    <row r="3870" spans="2:6" x14ac:dyDescent="0.2">
      <c r="B3870" s="665"/>
      <c r="C3870" s="656"/>
      <c r="D3870" s="657"/>
      <c r="E3870" s="651"/>
      <c r="F3870" s="652"/>
    </row>
    <row r="3871" spans="2:6" x14ac:dyDescent="0.2">
      <c r="B3871" s="665"/>
      <c r="C3871" s="656"/>
      <c r="D3871" s="657"/>
      <c r="E3871" s="651"/>
      <c r="F3871" s="652"/>
    </row>
    <row r="3872" spans="2:6" x14ac:dyDescent="0.2">
      <c r="B3872" s="665"/>
      <c r="C3872" s="656"/>
      <c r="D3872" s="657"/>
      <c r="E3872" s="651"/>
      <c r="F3872" s="652"/>
    </row>
    <row r="3873" spans="2:6" x14ac:dyDescent="0.2">
      <c r="B3873" s="665"/>
      <c r="C3873" s="656"/>
      <c r="D3873" s="657"/>
      <c r="E3873" s="651"/>
      <c r="F3873" s="652"/>
    </row>
    <row r="3874" spans="2:6" x14ac:dyDescent="0.2">
      <c r="B3874" s="665"/>
      <c r="C3874" s="656"/>
      <c r="D3874" s="657"/>
      <c r="E3874" s="651"/>
      <c r="F3874" s="652"/>
    </row>
    <row r="3875" spans="2:6" x14ac:dyDescent="0.2">
      <c r="B3875" s="665"/>
      <c r="C3875" s="656"/>
      <c r="D3875" s="657"/>
      <c r="E3875" s="651"/>
      <c r="F3875" s="652"/>
    </row>
    <row r="3876" spans="2:6" x14ac:dyDescent="0.2">
      <c r="B3876" s="665"/>
      <c r="C3876" s="656"/>
      <c r="D3876" s="657"/>
      <c r="E3876" s="651"/>
      <c r="F3876" s="652"/>
    </row>
    <row r="3877" spans="2:6" x14ac:dyDescent="0.2">
      <c r="B3877" s="665"/>
      <c r="C3877" s="656"/>
      <c r="D3877" s="657"/>
      <c r="E3877" s="651"/>
      <c r="F3877" s="652"/>
    </row>
    <row r="3878" spans="2:6" x14ac:dyDescent="0.2">
      <c r="B3878" s="665"/>
      <c r="C3878" s="656"/>
      <c r="D3878" s="657"/>
      <c r="E3878" s="651"/>
      <c r="F3878" s="652"/>
    </row>
    <row r="3879" spans="2:6" x14ac:dyDescent="0.2">
      <c r="B3879" s="665"/>
      <c r="C3879" s="656"/>
      <c r="D3879" s="657"/>
      <c r="E3879" s="651"/>
      <c r="F3879" s="652"/>
    </row>
    <row r="3880" spans="2:6" x14ac:dyDescent="0.2">
      <c r="B3880" s="665"/>
      <c r="C3880" s="656"/>
      <c r="D3880" s="657"/>
      <c r="E3880" s="651"/>
      <c r="F3880" s="652"/>
    </row>
    <row r="3881" spans="2:6" x14ac:dyDescent="0.2">
      <c r="B3881" s="665"/>
      <c r="C3881" s="656"/>
      <c r="D3881" s="657"/>
      <c r="E3881" s="651"/>
      <c r="F3881" s="652"/>
    </row>
    <row r="3882" spans="2:6" x14ac:dyDescent="0.2">
      <c r="B3882" s="665"/>
      <c r="C3882" s="656"/>
      <c r="D3882" s="657"/>
      <c r="E3882" s="651"/>
      <c r="F3882" s="652"/>
    </row>
    <row r="3883" spans="2:6" x14ac:dyDescent="0.2">
      <c r="B3883" s="665"/>
      <c r="C3883" s="656"/>
      <c r="D3883" s="657"/>
      <c r="E3883" s="651"/>
      <c r="F3883" s="652"/>
    </row>
    <row r="3884" spans="2:6" x14ac:dyDescent="0.2">
      <c r="B3884" s="665"/>
      <c r="C3884" s="656"/>
      <c r="D3884" s="657"/>
      <c r="E3884" s="651"/>
      <c r="F3884" s="652"/>
    </row>
    <row r="3885" spans="2:6" x14ac:dyDescent="0.2">
      <c r="B3885" s="665"/>
      <c r="C3885" s="656"/>
      <c r="D3885" s="657"/>
      <c r="E3885" s="651"/>
      <c r="F3885" s="652"/>
    </row>
    <row r="3886" spans="2:6" x14ac:dyDescent="0.2">
      <c r="B3886" s="665"/>
      <c r="C3886" s="656"/>
      <c r="D3886" s="657"/>
      <c r="E3886" s="651"/>
      <c r="F3886" s="652"/>
    </row>
    <row r="3887" spans="2:6" x14ac:dyDescent="0.2">
      <c r="B3887" s="665"/>
      <c r="C3887" s="656"/>
      <c r="D3887" s="657"/>
      <c r="E3887" s="651"/>
      <c r="F3887" s="652"/>
    </row>
    <row r="3888" spans="2:6" x14ac:dyDescent="0.2">
      <c r="B3888" s="665"/>
      <c r="C3888" s="656"/>
      <c r="D3888" s="657"/>
      <c r="E3888" s="651"/>
      <c r="F3888" s="652"/>
    </row>
    <row r="3889" spans="2:6" x14ac:dyDescent="0.2">
      <c r="B3889" s="665"/>
      <c r="C3889" s="656"/>
      <c r="D3889" s="657"/>
      <c r="E3889" s="651"/>
      <c r="F3889" s="652"/>
    </row>
    <row r="3890" spans="2:6" x14ac:dyDescent="0.2">
      <c r="B3890" s="665"/>
      <c r="C3890" s="656"/>
      <c r="D3890" s="657"/>
      <c r="E3890" s="651"/>
      <c r="F3890" s="652"/>
    </row>
    <row r="3891" spans="2:6" x14ac:dyDescent="0.2">
      <c r="B3891" s="665"/>
      <c r="C3891" s="656"/>
      <c r="D3891" s="657"/>
      <c r="E3891" s="651"/>
      <c r="F3891" s="652"/>
    </row>
    <row r="3892" spans="2:6" x14ac:dyDescent="0.2">
      <c r="B3892" s="665"/>
      <c r="C3892" s="656"/>
      <c r="D3892" s="657"/>
      <c r="E3892" s="651"/>
      <c r="F3892" s="652"/>
    </row>
    <row r="3893" spans="2:6" x14ac:dyDescent="0.2">
      <c r="B3893" s="665"/>
      <c r="C3893" s="656"/>
      <c r="D3893" s="657"/>
      <c r="E3893" s="651"/>
      <c r="F3893" s="652"/>
    </row>
    <row r="3894" spans="2:6" x14ac:dyDescent="0.2">
      <c r="B3894" s="665"/>
      <c r="C3894" s="656"/>
      <c r="D3894" s="657"/>
      <c r="E3894" s="651"/>
      <c r="F3894" s="652"/>
    </row>
    <row r="3895" spans="2:6" x14ac:dyDescent="0.2">
      <c r="B3895" s="665"/>
      <c r="C3895" s="656"/>
      <c r="D3895" s="657"/>
      <c r="E3895" s="651"/>
      <c r="F3895" s="652"/>
    </row>
    <row r="3896" spans="2:6" x14ac:dyDescent="0.2">
      <c r="B3896" s="665"/>
      <c r="C3896" s="656"/>
      <c r="D3896" s="657"/>
      <c r="E3896" s="651"/>
      <c r="F3896" s="652"/>
    </row>
    <row r="3897" spans="2:6" x14ac:dyDescent="0.2">
      <c r="B3897" s="665"/>
      <c r="C3897" s="656"/>
      <c r="D3897" s="657"/>
      <c r="E3897" s="651"/>
      <c r="F3897" s="652"/>
    </row>
    <row r="3898" spans="2:6" x14ac:dyDescent="0.2">
      <c r="B3898" s="665"/>
      <c r="C3898" s="656"/>
      <c r="D3898" s="657"/>
      <c r="E3898" s="651"/>
      <c r="F3898" s="652"/>
    </row>
    <row r="3899" spans="2:6" x14ac:dyDescent="0.2">
      <c r="B3899" s="665"/>
      <c r="C3899" s="656"/>
      <c r="D3899" s="657"/>
      <c r="E3899" s="651"/>
      <c r="F3899" s="652"/>
    </row>
    <row r="3900" spans="2:6" x14ac:dyDescent="0.2">
      <c r="B3900" s="665"/>
      <c r="C3900" s="656"/>
      <c r="D3900" s="657"/>
      <c r="E3900" s="651"/>
      <c r="F3900" s="652"/>
    </row>
    <row r="3901" spans="2:6" x14ac:dyDescent="0.2">
      <c r="B3901" s="665"/>
      <c r="C3901" s="656"/>
      <c r="D3901" s="657"/>
      <c r="E3901" s="651"/>
      <c r="F3901" s="652"/>
    </row>
    <row r="3902" spans="2:6" x14ac:dyDescent="0.2">
      <c r="B3902" s="665"/>
      <c r="C3902" s="656"/>
      <c r="D3902" s="657"/>
      <c r="E3902" s="651"/>
      <c r="F3902" s="652"/>
    </row>
    <row r="3903" spans="2:6" x14ac:dyDescent="0.2">
      <c r="B3903" s="665"/>
      <c r="C3903" s="656"/>
      <c r="D3903" s="657"/>
      <c r="E3903" s="651"/>
      <c r="F3903" s="652"/>
    </row>
    <row r="3904" spans="2:6" x14ac:dyDescent="0.2">
      <c r="B3904" s="665"/>
      <c r="C3904" s="656"/>
      <c r="D3904" s="657"/>
      <c r="E3904" s="651"/>
      <c r="F3904" s="652"/>
    </row>
    <row r="3905" spans="2:6" x14ac:dyDescent="0.2">
      <c r="B3905" s="665"/>
      <c r="C3905" s="656"/>
      <c r="D3905" s="657"/>
      <c r="E3905" s="651"/>
      <c r="F3905" s="652"/>
    </row>
    <row r="3906" spans="2:6" x14ac:dyDescent="0.2">
      <c r="B3906" s="665"/>
      <c r="C3906" s="656"/>
      <c r="D3906" s="657"/>
      <c r="E3906" s="651"/>
      <c r="F3906" s="652"/>
    </row>
    <row r="3907" spans="2:6" x14ac:dyDescent="0.2">
      <c r="B3907" s="665"/>
      <c r="C3907" s="656"/>
      <c r="D3907" s="657"/>
      <c r="E3907" s="651"/>
      <c r="F3907" s="652"/>
    </row>
    <row r="3908" spans="2:6" x14ac:dyDescent="0.2">
      <c r="B3908" s="665"/>
      <c r="C3908" s="656"/>
      <c r="D3908" s="657"/>
      <c r="E3908" s="651"/>
      <c r="F3908" s="652"/>
    </row>
    <row r="3909" spans="2:6" x14ac:dyDescent="0.2">
      <c r="B3909" s="665"/>
      <c r="C3909" s="656"/>
      <c r="D3909" s="657"/>
      <c r="E3909" s="651"/>
      <c r="F3909" s="652"/>
    </row>
    <row r="3910" spans="2:6" x14ac:dyDescent="0.2">
      <c r="B3910" s="665"/>
      <c r="C3910" s="656"/>
      <c r="D3910" s="657"/>
      <c r="E3910" s="651"/>
      <c r="F3910" s="652"/>
    </row>
    <row r="3911" spans="2:6" x14ac:dyDescent="0.2">
      <c r="B3911" s="665"/>
      <c r="C3911" s="656"/>
      <c r="D3911" s="657"/>
      <c r="E3911" s="651"/>
      <c r="F3911" s="652"/>
    </row>
    <row r="3912" spans="2:6" x14ac:dyDescent="0.2">
      <c r="B3912" s="665"/>
      <c r="C3912" s="656"/>
      <c r="D3912" s="657"/>
      <c r="E3912" s="651"/>
      <c r="F3912" s="652"/>
    </row>
    <row r="3913" spans="2:6" x14ac:dyDescent="0.2">
      <c r="B3913" s="665"/>
      <c r="C3913" s="656"/>
      <c r="D3913" s="657"/>
      <c r="E3913" s="651"/>
      <c r="F3913" s="652"/>
    </row>
    <row r="3914" spans="2:6" x14ac:dyDescent="0.2">
      <c r="B3914" s="665"/>
      <c r="C3914" s="656"/>
      <c r="D3914" s="657"/>
      <c r="E3914" s="651"/>
      <c r="F3914" s="652"/>
    </row>
    <row r="3915" spans="2:6" x14ac:dyDescent="0.2">
      <c r="B3915" s="665"/>
      <c r="C3915" s="656"/>
      <c r="D3915" s="657"/>
      <c r="E3915" s="651"/>
      <c r="F3915" s="652"/>
    </row>
    <row r="3916" spans="2:6" x14ac:dyDescent="0.2">
      <c r="B3916" s="665"/>
      <c r="C3916" s="656"/>
      <c r="D3916" s="657"/>
      <c r="E3916" s="651"/>
      <c r="F3916" s="652"/>
    </row>
    <row r="3917" spans="2:6" x14ac:dyDescent="0.2">
      <c r="B3917" s="665"/>
      <c r="C3917" s="656"/>
      <c r="D3917" s="657"/>
      <c r="E3917" s="651"/>
      <c r="F3917" s="652"/>
    </row>
    <row r="3918" spans="2:6" x14ac:dyDescent="0.2">
      <c r="B3918" s="665"/>
      <c r="C3918" s="656"/>
      <c r="D3918" s="657"/>
      <c r="E3918" s="651"/>
      <c r="F3918" s="652"/>
    </row>
    <row r="3919" spans="2:6" x14ac:dyDescent="0.2">
      <c r="B3919" s="665"/>
      <c r="C3919" s="656"/>
      <c r="D3919" s="657"/>
      <c r="E3919" s="651"/>
      <c r="F3919" s="652"/>
    </row>
    <row r="3920" spans="2:6" x14ac:dyDescent="0.2">
      <c r="B3920" s="665"/>
      <c r="C3920" s="656"/>
      <c r="D3920" s="657"/>
      <c r="E3920" s="651"/>
      <c r="F3920" s="652"/>
    </row>
    <row r="3921" spans="2:6" x14ac:dyDescent="0.2">
      <c r="B3921" s="665"/>
      <c r="C3921" s="656"/>
      <c r="D3921" s="657"/>
      <c r="E3921" s="651"/>
      <c r="F3921" s="652"/>
    </row>
    <row r="3922" spans="2:6" x14ac:dyDescent="0.2">
      <c r="B3922" s="665"/>
      <c r="C3922" s="656"/>
      <c r="D3922" s="657"/>
      <c r="E3922" s="651"/>
      <c r="F3922" s="652"/>
    </row>
    <row r="3923" spans="2:6" x14ac:dyDescent="0.2">
      <c r="B3923" s="665"/>
      <c r="C3923" s="656"/>
      <c r="D3923" s="657"/>
      <c r="E3923" s="651"/>
      <c r="F3923" s="652"/>
    </row>
    <row r="3924" spans="2:6" x14ac:dyDescent="0.2">
      <c r="B3924" s="665"/>
      <c r="C3924" s="656"/>
      <c r="D3924" s="657"/>
      <c r="E3924" s="651"/>
      <c r="F3924" s="652"/>
    </row>
    <row r="3925" spans="2:6" x14ac:dyDescent="0.2">
      <c r="B3925" s="665"/>
      <c r="C3925" s="656"/>
      <c r="D3925" s="657"/>
      <c r="E3925" s="651"/>
      <c r="F3925" s="652"/>
    </row>
    <row r="3926" spans="2:6" x14ac:dyDescent="0.2">
      <c r="B3926" s="665"/>
      <c r="C3926" s="656"/>
      <c r="D3926" s="657"/>
      <c r="E3926" s="651"/>
      <c r="F3926" s="652"/>
    </row>
    <row r="3927" spans="2:6" x14ac:dyDescent="0.2">
      <c r="B3927" s="665"/>
      <c r="C3927" s="656"/>
      <c r="D3927" s="657"/>
      <c r="E3927" s="651"/>
      <c r="F3927" s="652"/>
    </row>
    <row r="3928" spans="2:6" x14ac:dyDescent="0.2">
      <c r="B3928" s="665"/>
      <c r="C3928" s="656"/>
      <c r="D3928" s="657"/>
      <c r="E3928" s="651"/>
      <c r="F3928" s="652"/>
    </row>
    <row r="3929" spans="2:6" x14ac:dyDescent="0.2">
      <c r="B3929" s="665"/>
      <c r="C3929" s="656"/>
      <c r="D3929" s="657"/>
      <c r="E3929" s="651"/>
      <c r="F3929" s="652"/>
    </row>
    <row r="3930" spans="2:6" x14ac:dyDescent="0.2">
      <c r="B3930" s="665"/>
      <c r="C3930" s="656"/>
      <c r="D3930" s="657"/>
      <c r="E3930" s="651"/>
      <c r="F3930" s="652"/>
    </row>
    <row r="3931" spans="2:6" x14ac:dyDescent="0.2">
      <c r="B3931" s="665"/>
      <c r="C3931" s="656"/>
      <c r="D3931" s="657"/>
      <c r="E3931" s="651"/>
      <c r="F3931" s="652"/>
    </row>
    <row r="3932" spans="2:6" x14ac:dyDescent="0.2">
      <c r="B3932" s="665"/>
      <c r="C3932" s="656"/>
      <c r="D3932" s="657"/>
      <c r="E3932" s="651"/>
      <c r="F3932" s="652"/>
    </row>
    <row r="3933" spans="2:6" x14ac:dyDescent="0.2">
      <c r="B3933" s="665"/>
      <c r="C3933" s="656"/>
      <c r="D3933" s="657"/>
      <c r="E3933" s="651"/>
      <c r="F3933" s="652"/>
    </row>
    <row r="3934" spans="2:6" x14ac:dyDescent="0.2">
      <c r="B3934" s="665"/>
      <c r="C3934" s="656"/>
      <c r="D3934" s="657"/>
      <c r="E3934" s="651"/>
      <c r="F3934" s="652"/>
    </row>
    <row r="3935" spans="2:6" x14ac:dyDescent="0.2">
      <c r="B3935" s="665"/>
      <c r="C3935" s="656"/>
      <c r="D3935" s="657"/>
      <c r="E3935" s="651"/>
      <c r="F3935" s="652"/>
    </row>
    <row r="3936" spans="2:6" x14ac:dyDescent="0.2">
      <c r="B3936" s="665"/>
      <c r="C3936" s="656"/>
      <c r="D3936" s="657"/>
      <c r="E3936" s="651"/>
      <c r="F3936" s="652"/>
    </row>
    <row r="3937" spans="2:6" x14ac:dyDescent="0.2">
      <c r="B3937" s="665"/>
      <c r="C3937" s="656"/>
      <c r="D3937" s="657"/>
      <c r="E3937" s="651"/>
      <c r="F3937" s="652"/>
    </row>
    <row r="3938" spans="2:6" x14ac:dyDescent="0.2">
      <c r="B3938" s="665"/>
      <c r="C3938" s="656"/>
      <c r="D3938" s="657"/>
      <c r="E3938" s="651"/>
      <c r="F3938" s="652"/>
    </row>
    <row r="3939" spans="2:6" x14ac:dyDescent="0.2">
      <c r="B3939" s="665"/>
      <c r="C3939" s="656"/>
      <c r="D3939" s="657"/>
      <c r="E3939" s="651"/>
      <c r="F3939" s="652"/>
    </row>
    <row r="3940" spans="2:6" x14ac:dyDescent="0.2">
      <c r="B3940" s="665"/>
      <c r="C3940" s="656"/>
      <c r="D3940" s="657"/>
      <c r="E3940" s="651"/>
      <c r="F3940" s="652"/>
    </row>
    <row r="3941" spans="2:6" x14ac:dyDescent="0.2">
      <c r="B3941" s="665"/>
      <c r="C3941" s="656"/>
      <c r="D3941" s="657"/>
      <c r="E3941" s="651"/>
      <c r="F3941" s="652"/>
    </row>
    <row r="3942" spans="2:6" x14ac:dyDescent="0.2">
      <c r="B3942" s="665"/>
      <c r="C3942" s="656"/>
      <c r="D3942" s="657"/>
      <c r="E3942" s="651"/>
      <c r="F3942" s="652"/>
    </row>
    <row r="3943" spans="2:6" x14ac:dyDescent="0.2">
      <c r="B3943" s="665"/>
      <c r="C3943" s="656"/>
      <c r="D3943" s="657"/>
      <c r="E3943" s="651"/>
      <c r="F3943" s="652"/>
    </row>
    <row r="3944" spans="2:6" x14ac:dyDescent="0.2">
      <c r="B3944" s="665"/>
      <c r="C3944" s="656"/>
      <c r="D3944" s="657"/>
      <c r="E3944" s="651"/>
      <c r="F3944" s="652"/>
    </row>
    <row r="3945" spans="2:6" x14ac:dyDescent="0.2">
      <c r="B3945" s="665"/>
      <c r="C3945" s="656"/>
      <c r="D3945" s="657"/>
      <c r="E3945" s="651"/>
      <c r="F3945" s="652"/>
    </row>
    <row r="3946" spans="2:6" x14ac:dyDescent="0.2">
      <c r="B3946" s="665"/>
      <c r="C3946" s="656"/>
      <c r="D3946" s="657"/>
      <c r="E3946" s="651"/>
      <c r="F3946" s="652"/>
    </row>
    <row r="3947" spans="2:6" x14ac:dyDescent="0.2">
      <c r="B3947" s="665"/>
      <c r="C3947" s="656"/>
      <c r="D3947" s="657"/>
      <c r="E3947" s="651"/>
      <c r="F3947" s="652"/>
    </row>
    <row r="3948" spans="2:6" x14ac:dyDescent="0.2">
      <c r="B3948" s="665"/>
      <c r="C3948" s="656"/>
      <c r="D3948" s="657"/>
      <c r="E3948" s="651"/>
      <c r="F3948" s="652"/>
    </row>
    <row r="3949" spans="2:6" x14ac:dyDescent="0.2">
      <c r="B3949" s="665"/>
      <c r="C3949" s="656"/>
      <c r="D3949" s="657"/>
      <c r="E3949" s="651"/>
      <c r="F3949" s="652"/>
    </row>
    <row r="3950" spans="2:6" x14ac:dyDescent="0.2">
      <c r="B3950" s="665"/>
      <c r="C3950" s="656"/>
      <c r="D3950" s="657"/>
      <c r="E3950" s="651"/>
      <c r="F3950" s="652"/>
    </row>
    <row r="3951" spans="2:6" x14ac:dyDescent="0.2">
      <c r="B3951" s="665"/>
      <c r="C3951" s="656"/>
      <c r="D3951" s="657"/>
      <c r="E3951" s="651"/>
      <c r="F3951" s="652"/>
    </row>
    <row r="3952" spans="2:6" x14ac:dyDescent="0.2">
      <c r="B3952" s="665"/>
      <c r="C3952" s="656"/>
      <c r="D3952" s="657"/>
      <c r="E3952" s="651"/>
      <c r="F3952" s="652"/>
    </row>
    <row r="3953" spans="2:6" x14ac:dyDescent="0.2">
      <c r="B3953" s="665"/>
      <c r="C3953" s="656"/>
      <c r="D3953" s="657"/>
      <c r="E3953" s="651"/>
      <c r="F3953" s="652"/>
    </row>
    <row r="3954" spans="2:6" x14ac:dyDescent="0.2">
      <c r="B3954" s="665"/>
      <c r="C3954" s="656"/>
      <c r="D3954" s="657"/>
      <c r="E3954" s="651"/>
      <c r="F3954" s="652"/>
    </row>
    <row r="3955" spans="2:6" x14ac:dyDescent="0.2">
      <c r="B3955" s="665"/>
      <c r="C3955" s="656"/>
      <c r="D3955" s="657"/>
      <c r="E3955" s="651"/>
      <c r="F3955" s="652"/>
    </row>
    <row r="3956" spans="2:6" x14ac:dyDescent="0.2">
      <c r="B3956" s="665"/>
      <c r="C3956" s="656"/>
      <c r="D3956" s="657"/>
      <c r="E3956" s="651"/>
      <c r="F3956" s="652"/>
    </row>
    <row r="3957" spans="2:6" x14ac:dyDescent="0.2">
      <c r="B3957" s="665"/>
      <c r="C3957" s="656"/>
      <c r="D3957" s="657"/>
      <c r="E3957" s="651"/>
      <c r="F3957" s="652"/>
    </row>
    <row r="3958" spans="2:6" x14ac:dyDescent="0.2">
      <c r="B3958" s="665"/>
      <c r="C3958" s="656"/>
      <c r="D3958" s="657"/>
      <c r="E3958" s="651"/>
      <c r="F3958" s="652"/>
    </row>
    <row r="3959" spans="2:6" x14ac:dyDescent="0.2">
      <c r="B3959" s="665"/>
      <c r="C3959" s="656"/>
      <c r="D3959" s="657"/>
      <c r="E3959" s="651"/>
      <c r="F3959" s="652"/>
    </row>
    <row r="3960" spans="2:6" x14ac:dyDescent="0.2">
      <c r="B3960" s="665"/>
      <c r="C3960" s="656"/>
      <c r="D3960" s="657"/>
      <c r="E3960" s="651"/>
      <c r="F3960" s="652"/>
    </row>
    <row r="3961" spans="2:6" x14ac:dyDescent="0.2">
      <c r="B3961" s="665"/>
      <c r="C3961" s="656"/>
      <c r="D3961" s="657"/>
      <c r="E3961" s="651"/>
      <c r="F3961" s="652"/>
    </row>
    <row r="3962" spans="2:6" x14ac:dyDescent="0.2">
      <c r="B3962" s="665"/>
      <c r="C3962" s="656"/>
      <c r="D3962" s="657"/>
      <c r="E3962" s="651"/>
      <c r="F3962" s="652"/>
    </row>
    <row r="3963" spans="2:6" x14ac:dyDescent="0.2">
      <c r="B3963" s="665"/>
      <c r="C3963" s="656"/>
      <c r="D3963" s="657"/>
      <c r="E3963" s="651"/>
      <c r="F3963" s="652"/>
    </row>
    <row r="3964" spans="2:6" x14ac:dyDescent="0.2">
      <c r="B3964" s="665"/>
      <c r="C3964" s="656"/>
      <c r="D3964" s="657"/>
      <c r="E3964" s="651"/>
      <c r="F3964" s="652"/>
    </row>
    <row r="3965" spans="2:6" x14ac:dyDescent="0.2">
      <c r="B3965" s="665"/>
      <c r="C3965" s="656"/>
      <c r="D3965" s="657"/>
      <c r="E3965" s="651"/>
      <c r="F3965" s="652"/>
    </row>
    <row r="3966" spans="2:6" x14ac:dyDescent="0.2">
      <c r="B3966" s="665"/>
      <c r="C3966" s="656"/>
      <c r="D3966" s="657"/>
      <c r="E3966" s="651"/>
      <c r="F3966" s="652"/>
    </row>
    <row r="3967" spans="2:6" x14ac:dyDescent="0.2">
      <c r="B3967" s="665"/>
      <c r="C3967" s="656"/>
      <c r="D3967" s="657"/>
      <c r="E3967" s="651"/>
      <c r="F3967" s="652"/>
    </row>
    <row r="3968" spans="2:6" x14ac:dyDescent="0.2">
      <c r="B3968" s="665"/>
      <c r="C3968" s="656"/>
      <c r="D3968" s="657"/>
      <c r="E3968" s="651"/>
      <c r="F3968" s="652"/>
    </row>
    <row r="3969" spans="2:6" x14ac:dyDescent="0.2">
      <c r="B3969" s="665"/>
      <c r="C3969" s="656"/>
      <c r="D3969" s="657"/>
      <c r="E3969" s="651"/>
      <c r="F3969" s="652"/>
    </row>
    <row r="3970" spans="2:6" x14ac:dyDescent="0.2">
      <c r="B3970" s="665"/>
      <c r="C3970" s="656"/>
      <c r="D3970" s="657"/>
      <c r="E3970" s="651"/>
      <c r="F3970" s="652"/>
    </row>
    <row r="3971" spans="2:6" x14ac:dyDescent="0.2">
      <c r="B3971" s="665"/>
      <c r="C3971" s="656"/>
      <c r="D3971" s="657"/>
      <c r="E3971" s="651"/>
      <c r="F3971" s="652"/>
    </row>
    <row r="3972" spans="2:6" x14ac:dyDescent="0.2">
      <c r="B3972" s="665"/>
      <c r="C3972" s="656"/>
      <c r="D3972" s="657"/>
      <c r="E3972" s="651"/>
      <c r="F3972" s="652"/>
    </row>
    <row r="3973" spans="2:6" x14ac:dyDescent="0.2">
      <c r="B3973" s="665"/>
      <c r="C3973" s="656"/>
      <c r="D3973" s="657"/>
      <c r="E3973" s="651"/>
      <c r="F3973" s="652"/>
    </row>
    <row r="3974" spans="2:6" x14ac:dyDescent="0.2">
      <c r="B3974" s="665"/>
      <c r="C3974" s="656"/>
      <c r="D3974" s="657"/>
      <c r="E3974" s="651"/>
      <c r="F3974" s="652"/>
    </row>
    <row r="3975" spans="2:6" x14ac:dyDescent="0.2">
      <c r="B3975" s="665"/>
      <c r="C3975" s="656"/>
      <c r="D3975" s="657"/>
      <c r="E3975" s="651"/>
      <c r="F3975" s="652"/>
    </row>
    <row r="3976" spans="2:6" x14ac:dyDescent="0.2">
      <c r="B3976" s="665"/>
      <c r="C3976" s="656"/>
      <c r="D3976" s="657"/>
      <c r="E3976" s="651"/>
      <c r="F3976" s="652"/>
    </row>
    <row r="3977" spans="2:6" x14ac:dyDescent="0.2">
      <c r="B3977" s="665"/>
      <c r="C3977" s="656"/>
      <c r="D3977" s="657"/>
      <c r="E3977" s="651"/>
      <c r="F3977" s="652"/>
    </row>
    <row r="3978" spans="2:6" x14ac:dyDescent="0.2">
      <c r="B3978" s="665"/>
      <c r="C3978" s="656"/>
      <c r="D3978" s="657"/>
      <c r="E3978" s="651"/>
      <c r="F3978" s="652"/>
    </row>
    <row r="3979" spans="2:6" x14ac:dyDescent="0.2">
      <c r="B3979" s="665"/>
      <c r="C3979" s="656"/>
      <c r="D3979" s="657"/>
      <c r="E3979" s="651"/>
      <c r="F3979" s="652"/>
    </row>
    <row r="3980" spans="2:6" x14ac:dyDescent="0.2">
      <c r="B3980" s="665"/>
      <c r="C3980" s="656"/>
      <c r="D3980" s="657"/>
      <c r="E3980" s="651"/>
      <c r="F3980" s="652"/>
    </row>
    <row r="3981" spans="2:6" x14ac:dyDescent="0.2">
      <c r="B3981" s="665"/>
      <c r="C3981" s="656"/>
      <c r="D3981" s="657"/>
      <c r="E3981" s="651"/>
      <c r="F3981" s="652"/>
    </row>
    <row r="3982" spans="2:6" x14ac:dyDescent="0.2">
      <c r="B3982" s="665"/>
      <c r="C3982" s="656"/>
      <c r="D3982" s="657"/>
      <c r="E3982" s="651"/>
      <c r="F3982" s="652"/>
    </row>
    <row r="3983" spans="2:6" x14ac:dyDescent="0.2">
      <c r="B3983" s="665"/>
      <c r="C3983" s="656"/>
      <c r="D3983" s="657"/>
      <c r="E3983" s="651"/>
      <c r="F3983" s="652"/>
    </row>
    <row r="3984" spans="2:6" x14ac:dyDescent="0.2">
      <c r="B3984" s="665"/>
      <c r="C3984" s="656"/>
      <c r="D3984" s="657"/>
      <c r="E3984" s="651"/>
      <c r="F3984" s="652"/>
    </row>
    <row r="3985" spans="2:6" x14ac:dyDescent="0.2">
      <c r="B3985" s="665"/>
      <c r="C3985" s="656"/>
      <c r="D3985" s="657"/>
      <c r="E3985" s="651"/>
      <c r="F3985" s="652"/>
    </row>
    <row r="3986" spans="2:6" x14ac:dyDescent="0.2">
      <c r="B3986" s="665"/>
      <c r="C3986" s="656"/>
      <c r="D3986" s="657"/>
      <c r="E3986" s="651"/>
      <c r="F3986" s="652"/>
    </row>
    <row r="3987" spans="2:6" x14ac:dyDescent="0.2">
      <c r="B3987" s="665"/>
      <c r="C3987" s="656"/>
      <c r="D3987" s="657"/>
      <c r="E3987" s="651"/>
      <c r="F3987" s="652"/>
    </row>
    <row r="3988" spans="2:6" x14ac:dyDescent="0.2">
      <c r="B3988" s="665"/>
      <c r="C3988" s="656"/>
      <c r="D3988" s="657"/>
      <c r="E3988" s="651"/>
      <c r="F3988" s="652"/>
    </row>
    <row r="3989" spans="2:6" x14ac:dyDescent="0.2">
      <c r="B3989" s="665"/>
      <c r="C3989" s="656"/>
      <c r="D3989" s="657"/>
      <c r="E3989" s="651"/>
      <c r="F3989" s="652"/>
    </row>
    <row r="3990" spans="2:6" x14ac:dyDescent="0.2">
      <c r="B3990" s="665"/>
      <c r="C3990" s="656"/>
      <c r="D3990" s="657"/>
      <c r="E3990" s="651"/>
      <c r="F3990" s="652"/>
    </row>
    <row r="3991" spans="2:6" x14ac:dyDescent="0.2">
      <c r="B3991" s="665"/>
      <c r="C3991" s="656"/>
      <c r="D3991" s="657"/>
      <c r="E3991" s="651"/>
      <c r="F3991" s="652"/>
    </row>
    <row r="3992" spans="2:6" x14ac:dyDescent="0.2">
      <c r="B3992" s="665"/>
      <c r="C3992" s="656"/>
      <c r="D3992" s="657"/>
      <c r="E3992" s="651"/>
      <c r="F3992" s="652"/>
    </row>
    <row r="3993" spans="2:6" x14ac:dyDescent="0.2">
      <c r="B3993" s="665"/>
      <c r="C3993" s="656"/>
      <c r="D3993" s="657"/>
      <c r="E3993" s="651"/>
      <c r="F3993" s="652"/>
    </row>
    <row r="3994" spans="2:6" x14ac:dyDescent="0.2">
      <c r="B3994" s="665"/>
      <c r="C3994" s="656"/>
      <c r="D3994" s="657"/>
      <c r="E3994" s="651"/>
      <c r="F3994" s="652"/>
    </row>
    <row r="3995" spans="2:6" x14ac:dyDescent="0.2">
      <c r="B3995" s="665"/>
      <c r="C3995" s="656"/>
      <c r="D3995" s="657"/>
      <c r="E3995" s="651"/>
      <c r="F3995" s="652"/>
    </row>
    <row r="3996" spans="2:6" x14ac:dyDescent="0.2">
      <c r="B3996" s="665"/>
      <c r="C3996" s="656"/>
      <c r="D3996" s="657"/>
      <c r="E3996" s="651"/>
      <c r="F3996" s="652"/>
    </row>
    <row r="3997" spans="2:6" x14ac:dyDescent="0.2">
      <c r="B3997" s="665"/>
      <c r="C3997" s="656"/>
      <c r="D3997" s="657"/>
      <c r="E3997" s="651"/>
      <c r="F3997" s="652"/>
    </row>
    <row r="3998" spans="2:6" x14ac:dyDescent="0.2">
      <c r="B3998" s="665"/>
      <c r="C3998" s="656"/>
      <c r="D3998" s="657"/>
      <c r="E3998" s="651"/>
      <c r="F3998" s="652"/>
    </row>
    <row r="3999" spans="2:6" x14ac:dyDescent="0.2">
      <c r="B3999" s="665"/>
      <c r="C3999" s="656"/>
      <c r="D3999" s="657"/>
      <c r="E3999" s="651"/>
      <c r="F3999" s="652"/>
    </row>
    <row r="4000" spans="2:6" x14ac:dyDescent="0.2">
      <c r="B4000" s="665"/>
      <c r="C4000" s="656"/>
      <c r="D4000" s="657"/>
      <c r="E4000" s="651"/>
      <c r="F4000" s="652"/>
    </row>
    <row r="4001" spans="2:6" x14ac:dyDescent="0.2">
      <c r="B4001" s="665"/>
      <c r="C4001" s="656"/>
      <c r="D4001" s="657"/>
      <c r="E4001" s="651"/>
      <c r="F4001" s="652"/>
    </row>
    <row r="4002" spans="2:6" x14ac:dyDescent="0.2">
      <c r="B4002" s="665"/>
      <c r="C4002" s="656"/>
      <c r="D4002" s="657"/>
      <c r="E4002" s="651"/>
      <c r="F4002" s="652"/>
    </row>
    <row r="4003" spans="2:6" x14ac:dyDescent="0.2">
      <c r="B4003" s="665"/>
      <c r="C4003" s="656"/>
      <c r="D4003" s="657"/>
      <c r="E4003" s="651"/>
      <c r="F4003" s="652"/>
    </row>
    <row r="4004" spans="2:6" x14ac:dyDescent="0.2">
      <c r="B4004" s="665"/>
      <c r="C4004" s="656"/>
      <c r="D4004" s="657"/>
      <c r="E4004" s="651"/>
      <c r="F4004" s="652"/>
    </row>
    <row r="4005" spans="2:6" x14ac:dyDescent="0.2">
      <c r="B4005" s="665"/>
      <c r="C4005" s="656"/>
      <c r="D4005" s="657"/>
      <c r="E4005" s="651"/>
      <c r="F4005" s="652"/>
    </row>
    <row r="4006" spans="2:6" x14ac:dyDescent="0.2">
      <c r="B4006" s="665"/>
      <c r="C4006" s="656"/>
      <c r="D4006" s="657"/>
      <c r="E4006" s="651"/>
      <c r="F4006" s="652"/>
    </row>
    <row r="4007" spans="2:6" x14ac:dyDescent="0.2">
      <c r="B4007" s="665"/>
      <c r="C4007" s="656"/>
      <c r="D4007" s="657"/>
      <c r="E4007" s="651"/>
      <c r="F4007" s="652"/>
    </row>
    <row r="4008" spans="2:6" x14ac:dyDescent="0.2">
      <c r="B4008" s="665"/>
      <c r="C4008" s="656"/>
      <c r="D4008" s="657"/>
      <c r="E4008" s="651"/>
      <c r="F4008" s="652"/>
    </row>
    <row r="4009" spans="2:6" x14ac:dyDescent="0.2">
      <c r="B4009" s="665"/>
      <c r="C4009" s="656"/>
      <c r="D4009" s="657"/>
      <c r="E4009" s="651"/>
      <c r="F4009" s="652"/>
    </row>
    <row r="4010" spans="2:6" x14ac:dyDescent="0.2">
      <c r="B4010" s="665"/>
      <c r="C4010" s="656"/>
      <c r="D4010" s="657"/>
      <c r="E4010" s="651"/>
      <c r="F4010" s="652"/>
    </row>
    <row r="4011" spans="2:6" x14ac:dyDescent="0.2">
      <c r="B4011" s="665"/>
      <c r="C4011" s="656"/>
      <c r="D4011" s="657"/>
      <c r="E4011" s="651"/>
      <c r="F4011" s="652"/>
    </row>
    <row r="4012" spans="2:6" x14ac:dyDescent="0.2">
      <c r="B4012" s="665"/>
      <c r="C4012" s="656"/>
      <c r="D4012" s="657"/>
      <c r="E4012" s="651"/>
      <c r="F4012" s="652"/>
    </row>
    <row r="4013" spans="2:6" x14ac:dyDescent="0.2">
      <c r="B4013" s="665"/>
      <c r="C4013" s="656"/>
      <c r="D4013" s="657"/>
      <c r="E4013" s="651"/>
      <c r="F4013" s="652"/>
    </row>
    <row r="4014" spans="2:6" x14ac:dyDescent="0.2">
      <c r="B4014" s="665"/>
      <c r="C4014" s="656"/>
      <c r="D4014" s="657"/>
      <c r="E4014" s="651"/>
      <c r="F4014" s="652"/>
    </row>
    <row r="4015" spans="2:6" x14ac:dyDescent="0.2">
      <c r="B4015" s="665"/>
      <c r="C4015" s="656"/>
      <c r="D4015" s="657"/>
      <c r="E4015" s="651"/>
      <c r="F4015" s="652"/>
    </row>
    <row r="4016" spans="2:6" x14ac:dyDescent="0.2">
      <c r="B4016" s="665"/>
      <c r="C4016" s="656"/>
      <c r="D4016" s="657"/>
      <c r="E4016" s="651"/>
      <c r="F4016" s="652"/>
    </row>
    <row r="4017" spans="2:6" x14ac:dyDescent="0.2">
      <c r="B4017" s="665"/>
      <c r="C4017" s="656"/>
      <c r="D4017" s="657"/>
      <c r="E4017" s="651"/>
      <c r="F4017" s="652"/>
    </row>
    <row r="4018" spans="2:6" x14ac:dyDescent="0.2">
      <c r="B4018" s="665"/>
      <c r="C4018" s="656"/>
      <c r="D4018" s="657"/>
      <c r="E4018" s="651"/>
      <c r="F4018" s="652"/>
    </row>
    <row r="4019" spans="2:6" x14ac:dyDescent="0.2">
      <c r="B4019" s="665"/>
      <c r="C4019" s="656"/>
      <c r="D4019" s="657"/>
      <c r="E4019" s="651"/>
      <c r="F4019" s="652"/>
    </row>
    <row r="4020" spans="2:6" x14ac:dyDescent="0.2">
      <c r="B4020" s="665"/>
      <c r="C4020" s="656"/>
      <c r="D4020" s="657"/>
      <c r="E4020" s="651"/>
      <c r="F4020" s="652"/>
    </row>
    <row r="4021" spans="2:6" x14ac:dyDescent="0.2">
      <c r="B4021" s="665"/>
      <c r="C4021" s="656"/>
      <c r="D4021" s="657"/>
      <c r="E4021" s="651"/>
      <c r="F4021" s="652"/>
    </row>
    <row r="4022" spans="2:6" x14ac:dyDescent="0.2">
      <c r="B4022" s="665"/>
      <c r="C4022" s="656"/>
      <c r="D4022" s="657"/>
      <c r="E4022" s="651"/>
      <c r="F4022" s="652"/>
    </row>
    <row r="4023" spans="2:6" x14ac:dyDescent="0.2">
      <c r="B4023" s="665"/>
      <c r="C4023" s="656"/>
      <c r="D4023" s="657"/>
      <c r="E4023" s="651"/>
      <c r="F4023" s="652"/>
    </row>
    <row r="4024" spans="2:6" x14ac:dyDescent="0.2">
      <c r="B4024" s="665"/>
      <c r="C4024" s="656"/>
      <c r="D4024" s="657"/>
      <c r="E4024" s="651"/>
      <c r="F4024" s="652"/>
    </row>
    <row r="4025" spans="2:6" x14ac:dyDescent="0.2">
      <c r="B4025" s="665"/>
      <c r="C4025" s="656"/>
      <c r="D4025" s="657"/>
      <c r="E4025" s="651"/>
      <c r="F4025" s="652"/>
    </row>
    <row r="4026" spans="2:6" x14ac:dyDescent="0.2">
      <c r="B4026" s="665"/>
      <c r="C4026" s="656"/>
      <c r="D4026" s="657"/>
      <c r="E4026" s="651"/>
      <c r="F4026" s="652"/>
    </row>
    <row r="4027" spans="2:6" x14ac:dyDescent="0.2">
      <c r="B4027" s="665"/>
      <c r="C4027" s="656"/>
      <c r="D4027" s="657"/>
      <c r="E4027" s="651"/>
      <c r="F4027" s="652"/>
    </row>
    <row r="4028" spans="2:6" x14ac:dyDescent="0.2">
      <c r="B4028" s="665"/>
      <c r="C4028" s="656"/>
      <c r="D4028" s="657"/>
      <c r="E4028" s="651"/>
      <c r="F4028" s="652"/>
    </row>
    <row r="4029" spans="2:6" x14ac:dyDescent="0.2">
      <c r="B4029" s="665"/>
      <c r="C4029" s="656"/>
      <c r="D4029" s="657"/>
      <c r="E4029" s="651"/>
      <c r="F4029" s="652"/>
    </row>
    <row r="4030" spans="2:6" x14ac:dyDescent="0.2">
      <c r="B4030" s="665"/>
      <c r="C4030" s="656"/>
      <c r="D4030" s="657"/>
      <c r="E4030" s="651"/>
      <c r="F4030" s="652"/>
    </row>
    <row r="4031" spans="2:6" x14ac:dyDescent="0.2">
      <c r="B4031" s="665"/>
      <c r="C4031" s="656"/>
      <c r="D4031" s="657"/>
      <c r="E4031" s="651"/>
      <c r="F4031" s="652"/>
    </row>
    <row r="4032" spans="2:6" x14ac:dyDescent="0.2">
      <c r="B4032" s="665"/>
      <c r="C4032" s="656"/>
      <c r="D4032" s="657"/>
      <c r="E4032" s="651"/>
      <c r="F4032" s="652"/>
    </row>
    <row r="4033" spans="2:6" x14ac:dyDescent="0.2">
      <c r="B4033" s="665"/>
      <c r="C4033" s="656"/>
      <c r="D4033" s="657"/>
      <c r="E4033" s="651"/>
      <c r="F4033" s="652"/>
    </row>
    <row r="4034" spans="2:6" x14ac:dyDescent="0.2">
      <c r="B4034" s="665"/>
      <c r="C4034" s="656"/>
      <c r="D4034" s="657"/>
      <c r="E4034" s="651"/>
      <c r="F4034" s="652"/>
    </row>
    <row r="4035" spans="2:6" x14ac:dyDescent="0.2">
      <c r="B4035" s="665"/>
      <c r="C4035" s="656"/>
      <c r="D4035" s="657"/>
      <c r="E4035" s="651"/>
      <c r="F4035" s="652"/>
    </row>
    <row r="4036" spans="2:6" x14ac:dyDescent="0.2">
      <c r="B4036" s="665"/>
      <c r="C4036" s="656"/>
      <c r="D4036" s="657"/>
      <c r="E4036" s="651"/>
      <c r="F4036" s="652"/>
    </row>
    <row r="4037" spans="2:6" x14ac:dyDescent="0.2">
      <c r="B4037" s="665"/>
      <c r="C4037" s="656"/>
      <c r="D4037" s="657"/>
      <c r="E4037" s="651"/>
      <c r="F4037" s="652"/>
    </row>
    <row r="4038" spans="2:6" x14ac:dyDescent="0.2">
      <c r="B4038" s="665"/>
      <c r="C4038" s="656"/>
      <c r="D4038" s="657"/>
      <c r="E4038" s="651"/>
      <c r="F4038" s="652"/>
    </row>
    <row r="4039" spans="2:6" x14ac:dyDescent="0.2">
      <c r="B4039" s="665"/>
      <c r="C4039" s="656"/>
      <c r="D4039" s="657"/>
      <c r="E4039" s="651"/>
      <c r="F4039" s="652"/>
    </row>
    <row r="4040" spans="2:6" x14ac:dyDescent="0.2">
      <c r="B4040" s="665"/>
      <c r="C4040" s="656"/>
      <c r="D4040" s="657"/>
      <c r="E4040" s="651"/>
      <c r="F4040" s="652"/>
    </row>
    <row r="4041" spans="2:6" x14ac:dyDescent="0.2">
      <c r="B4041" s="665"/>
      <c r="C4041" s="656"/>
      <c r="D4041" s="657"/>
      <c r="E4041" s="651"/>
      <c r="F4041" s="652"/>
    </row>
    <row r="4042" spans="2:6" x14ac:dyDescent="0.2">
      <c r="B4042" s="665"/>
      <c r="C4042" s="656"/>
      <c r="D4042" s="657"/>
      <c r="E4042" s="651"/>
      <c r="F4042" s="652"/>
    </row>
    <row r="4043" spans="2:6" x14ac:dyDescent="0.2">
      <c r="B4043" s="665"/>
      <c r="C4043" s="656"/>
      <c r="D4043" s="657"/>
      <c r="E4043" s="651"/>
      <c r="F4043" s="652"/>
    </row>
    <row r="4044" spans="2:6" x14ac:dyDescent="0.2">
      <c r="B4044" s="665"/>
      <c r="C4044" s="656"/>
      <c r="D4044" s="657"/>
      <c r="E4044" s="651"/>
      <c r="F4044" s="652"/>
    </row>
    <row r="4045" spans="2:6" x14ac:dyDescent="0.2">
      <c r="B4045" s="665"/>
      <c r="C4045" s="656"/>
      <c r="D4045" s="657"/>
      <c r="E4045" s="651"/>
      <c r="F4045" s="652"/>
    </row>
    <row r="4046" spans="2:6" x14ac:dyDescent="0.2">
      <c r="B4046" s="665"/>
      <c r="C4046" s="656"/>
      <c r="D4046" s="657"/>
      <c r="E4046" s="651"/>
      <c r="F4046" s="652"/>
    </row>
    <row r="4047" spans="2:6" x14ac:dyDescent="0.2">
      <c r="B4047" s="665"/>
      <c r="C4047" s="656"/>
      <c r="D4047" s="657"/>
      <c r="E4047" s="651"/>
      <c r="F4047" s="652"/>
    </row>
    <row r="4048" spans="2:6" x14ac:dyDescent="0.2">
      <c r="B4048" s="665"/>
      <c r="C4048" s="656"/>
      <c r="D4048" s="657"/>
      <c r="E4048" s="651"/>
      <c r="F4048" s="652"/>
    </row>
    <row r="4049" spans="2:6" x14ac:dyDescent="0.2">
      <c r="B4049" s="665"/>
      <c r="C4049" s="656"/>
      <c r="D4049" s="657"/>
      <c r="E4049" s="651"/>
      <c r="F4049" s="652"/>
    </row>
    <row r="4050" spans="2:6" x14ac:dyDescent="0.2">
      <c r="B4050" s="665"/>
      <c r="C4050" s="656"/>
      <c r="D4050" s="657"/>
      <c r="E4050" s="651"/>
      <c r="F4050" s="652"/>
    </row>
    <row r="4051" spans="2:6" x14ac:dyDescent="0.2">
      <c r="B4051" s="665"/>
      <c r="C4051" s="656"/>
      <c r="D4051" s="657"/>
      <c r="E4051" s="651"/>
      <c r="F4051" s="652"/>
    </row>
    <row r="4052" spans="2:6" x14ac:dyDescent="0.2">
      <c r="B4052" s="665"/>
      <c r="C4052" s="656"/>
      <c r="D4052" s="657"/>
      <c r="E4052" s="651"/>
      <c r="F4052" s="652"/>
    </row>
    <row r="4053" spans="2:6" x14ac:dyDescent="0.2">
      <c r="B4053" s="665"/>
      <c r="C4053" s="656"/>
      <c r="D4053" s="657"/>
      <c r="E4053" s="651"/>
      <c r="F4053" s="652"/>
    </row>
    <row r="4054" spans="2:6" x14ac:dyDescent="0.2">
      <c r="B4054" s="665"/>
      <c r="C4054" s="656"/>
      <c r="D4054" s="657"/>
      <c r="E4054" s="651"/>
      <c r="F4054" s="652"/>
    </row>
    <row r="4055" spans="2:6" x14ac:dyDescent="0.2">
      <c r="B4055" s="665"/>
      <c r="C4055" s="656"/>
      <c r="D4055" s="657"/>
      <c r="E4055" s="651"/>
      <c r="F4055" s="652"/>
    </row>
    <row r="4056" spans="2:6" x14ac:dyDescent="0.2">
      <c r="B4056" s="665"/>
      <c r="C4056" s="656"/>
      <c r="D4056" s="657"/>
      <c r="E4056" s="651"/>
      <c r="F4056" s="652"/>
    </row>
    <row r="4057" spans="2:6" x14ac:dyDescent="0.2">
      <c r="B4057" s="665"/>
      <c r="C4057" s="656"/>
      <c r="D4057" s="657"/>
      <c r="E4057" s="651"/>
      <c r="F4057" s="652"/>
    </row>
    <row r="4058" spans="2:6" x14ac:dyDescent="0.2">
      <c r="B4058" s="665"/>
      <c r="C4058" s="656"/>
      <c r="D4058" s="657"/>
      <c r="E4058" s="651"/>
      <c r="F4058" s="652"/>
    </row>
    <row r="4059" spans="2:6" x14ac:dyDescent="0.2">
      <c r="B4059" s="665"/>
      <c r="C4059" s="656"/>
      <c r="D4059" s="657"/>
      <c r="E4059" s="651"/>
      <c r="F4059" s="652"/>
    </row>
    <row r="4060" spans="2:6" x14ac:dyDescent="0.2">
      <c r="B4060" s="665"/>
      <c r="C4060" s="656"/>
      <c r="D4060" s="657"/>
      <c r="E4060" s="651"/>
      <c r="F4060" s="652"/>
    </row>
    <row r="4061" spans="2:6" x14ac:dyDescent="0.2">
      <c r="B4061" s="665"/>
      <c r="C4061" s="656"/>
      <c r="D4061" s="657"/>
      <c r="E4061" s="651"/>
      <c r="F4061" s="652"/>
    </row>
    <row r="4062" spans="2:6" x14ac:dyDescent="0.2">
      <c r="B4062" s="665"/>
      <c r="C4062" s="656"/>
      <c r="D4062" s="657"/>
      <c r="E4062" s="651"/>
      <c r="F4062" s="652"/>
    </row>
    <row r="4063" spans="2:6" x14ac:dyDescent="0.2">
      <c r="B4063" s="665"/>
      <c r="C4063" s="656"/>
      <c r="D4063" s="657"/>
      <c r="E4063" s="651"/>
      <c r="F4063" s="652"/>
    </row>
    <row r="4064" spans="2:6" x14ac:dyDescent="0.2">
      <c r="B4064" s="665"/>
      <c r="C4064" s="656"/>
      <c r="D4064" s="657"/>
      <c r="E4064" s="651"/>
      <c r="F4064" s="652"/>
    </row>
    <row r="4065" spans="2:6" x14ac:dyDescent="0.2">
      <c r="B4065" s="665"/>
      <c r="C4065" s="656"/>
      <c r="D4065" s="657"/>
      <c r="E4065" s="651"/>
      <c r="F4065" s="652"/>
    </row>
    <row r="4066" spans="2:6" x14ac:dyDescent="0.2">
      <c r="B4066" s="665"/>
      <c r="C4066" s="656"/>
      <c r="D4066" s="657"/>
      <c r="E4066" s="651"/>
      <c r="F4066" s="652"/>
    </row>
    <row r="4067" spans="2:6" x14ac:dyDescent="0.2">
      <c r="B4067" s="665"/>
      <c r="C4067" s="656"/>
      <c r="D4067" s="657"/>
      <c r="E4067" s="651"/>
      <c r="F4067" s="652"/>
    </row>
    <row r="4068" spans="2:6" x14ac:dyDescent="0.2">
      <c r="B4068" s="665"/>
      <c r="C4068" s="656"/>
      <c r="D4068" s="657"/>
      <c r="E4068" s="651"/>
      <c r="F4068" s="652"/>
    </row>
    <row r="4069" spans="2:6" x14ac:dyDescent="0.2">
      <c r="B4069" s="665"/>
      <c r="C4069" s="656"/>
      <c r="D4069" s="657"/>
      <c r="E4069" s="651"/>
      <c r="F4069" s="652"/>
    </row>
    <row r="4070" spans="2:6" x14ac:dyDescent="0.2">
      <c r="B4070" s="665"/>
      <c r="C4070" s="656"/>
      <c r="D4070" s="657"/>
      <c r="E4070" s="651"/>
      <c r="F4070" s="652"/>
    </row>
    <row r="4071" spans="2:6" x14ac:dyDescent="0.2">
      <c r="B4071" s="665"/>
      <c r="C4071" s="656"/>
      <c r="D4071" s="657"/>
      <c r="E4071" s="651"/>
      <c r="F4071" s="652"/>
    </row>
    <row r="4072" spans="2:6" x14ac:dyDescent="0.2">
      <c r="B4072" s="665"/>
      <c r="C4072" s="656"/>
      <c r="D4072" s="657"/>
      <c r="E4072" s="651"/>
      <c r="F4072" s="652"/>
    </row>
    <row r="4073" spans="2:6" x14ac:dyDescent="0.2">
      <c r="B4073" s="665"/>
      <c r="C4073" s="656"/>
      <c r="D4073" s="657"/>
      <c r="E4073" s="651"/>
      <c r="F4073" s="652"/>
    </row>
    <row r="4074" spans="2:6" x14ac:dyDescent="0.2">
      <c r="B4074" s="665"/>
      <c r="C4074" s="656"/>
      <c r="D4074" s="657"/>
      <c r="E4074" s="651"/>
      <c r="F4074" s="652"/>
    </row>
    <row r="4075" spans="2:6" x14ac:dyDescent="0.2">
      <c r="B4075" s="665"/>
      <c r="C4075" s="656"/>
      <c r="D4075" s="657"/>
      <c r="E4075" s="651"/>
      <c r="F4075" s="652"/>
    </row>
    <row r="4076" spans="2:6" x14ac:dyDescent="0.2">
      <c r="B4076" s="665"/>
      <c r="C4076" s="656"/>
      <c r="D4076" s="657"/>
      <c r="E4076" s="651"/>
      <c r="F4076" s="652"/>
    </row>
    <row r="4077" spans="2:6" x14ac:dyDescent="0.2">
      <c r="B4077" s="665"/>
      <c r="C4077" s="656"/>
      <c r="D4077" s="657"/>
      <c r="E4077" s="651"/>
      <c r="F4077" s="652"/>
    </row>
    <row r="4078" spans="2:6" x14ac:dyDescent="0.2">
      <c r="B4078" s="665"/>
      <c r="C4078" s="656"/>
      <c r="D4078" s="657"/>
      <c r="E4078" s="651"/>
      <c r="F4078" s="652"/>
    </row>
    <row r="4079" spans="2:6" x14ac:dyDescent="0.2">
      <c r="B4079" s="665"/>
      <c r="C4079" s="656"/>
      <c r="D4079" s="657"/>
      <c r="E4079" s="651"/>
      <c r="F4079" s="652"/>
    </row>
    <row r="4080" spans="2:6" x14ac:dyDescent="0.2">
      <c r="B4080" s="665"/>
      <c r="C4080" s="656"/>
      <c r="D4080" s="657"/>
      <c r="E4080" s="651"/>
      <c r="F4080" s="652"/>
    </row>
    <row r="4081" spans="2:6" x14ac:dyDescent="0.2">
      <c r="B4081" s="665"/>
      <c r="C4081" s="656"/>
      <c r="D4081" s="657"/>
      <c r="E4081" s="651"/>
      <c r="F4081" s="652"/>
    </row>
    <row r="4082" spans="2:6" x14ac:dyDescent="0.2">
      <c r="B4082" s="665"/>
      <c r="C4082" s="656"/>
      <c r="D4082" s="657"/>
      <c r="E4082" s="651"/>
      <c r="F4082" s="652"/>
    </row>
    <row r="4083" spans="2:6" x14ac:dyDescent="0.2">
      <c r="B4083" s="665"/>
      <c r="C4083" s="656"/>
      <c r="D4083" s="657"/>
      <c r="E4083" s="651"/>
      <c r="F4083" s="652"/>
    </row>
    <row r="4084" spans="2:6" x14ac:dyDescent="0.2">
      <c r="B4084" s="665"/>
      <c r="C4084" s="656"/>
      <c r="D4084" s="657"/>
      <c r="E4084" s="651"/>
      <c r="F4084" s="652"/>
    </row>
    <row r="4085" spans="2:6" x14ac:dyDescent="0.2">
      <c r="B4085" s="665"/>
      <c r="C4085" s="656"/>
      <c r="D4085" s="657"/>
      <c r="E4085" s="651"/>
      <c r="F4085" s="652"/>
    </row>
    <row r="4086" spans="2:6" x14ac:dyDescent="0.2">
      <c r="B4086" s="665"/>
      <c r="C4086" s="656"/>
      <c r="D4086" s="657"/>
      <c r="E4086" s="651"/>
      <c r="F4086" s="652"/>
    </row>
    <row r="4087" spans="2:6" x14ac:dyDescent="0.2">
      <c r="B4087" s="665"/>
      <c r="C4087" s="656"/>
      <c r="D4087" s="657"/>
      <c r="E4087" s="651"/>
      <c r="F4087" s="652"/>
    </row>
    <row r="4088" spans="2:6" x14ac:dyDescent="0.2">
      <c r="B4088" s="665"/>
      <c r="C4088" s="656"/>
      <c r="D4088" s="657"/>
      <c r="E4088" s="651"/>
      <c r="F4088" s="652"/>
    </row>
    <row r="4089" spans="2:6" x14ac:dyDescent="0.2">
      <c r="B4089" s="665"/>
      <c r="C4089" s="656"/>
      <c r="D4089" s="657"/>
      <c r="E4089" s="651"/>
      <c r="F4089" s="652"/>
    </row>
    <row r="4090" spans="2:6" x14ac:dyDescent="0.2">
      <c r="B4090" s="665"/>
      <c r="C4090" s="656"/>
      <c r="D4090" s="657"/>
      <c r="E4090" s="651"/>
      <c r="F4090" s="652"/>
    </row>
    <row r="4091" spans="2:6" x14ac:dyDescent="0.2">
      <c r="B4091" s="665"/>
      <c r="C4091" s="656"/>
      <c r="D4091" s="657"/>
      <c r="E4091" s="651"/>
      <c r="F4091" s="652"/>
    </row>
    <row r="4092" spans="2:6" x14ac:dyDescent="0.2">
      <c r="B4092" s="665"/>
      <c r="C4092" s="656"/>
      <c r="D4092" s="657"/>
      <c r="E4092" s="651"/>
      <c r="F4092" s="652"/>
    </row>
    <row r="4093" spans="2:6" x14ac:dyDescent="0.2">
      <c r="B4093" s="665"/>
      <c r="C4093" s="656"/>
      <c r="D4093" s="657"/>
      <c r="E4093" s="651"/>
      <c r="F4093" s="652"/>
    </row>
    <row r="4094" spans="2:6" x14ac:dyDescent="0.2">
      <c r="B4094" s="665"/>
      <c r="C4094" s="656"/>
      <c r="D4094" s="657"/>
      <c r="E4094" s="651"/>
      <c r="F4094" s="652"/>
    </row>
    <row r="4095" spans="2:6" x14ac:dyDescent="0.2">
      <c r="B4095" s="665"/>
      <c r="C4095" s="656"/>
      <c r="D4095" s="657"/>
      <c r="E4095" s="651"/>
      <c r="F4095" s="652"/>
    </row>
    <row r="4096" spans="2:6" x14ac:dyDescent="0.2">
      <c r="B4096" s="665"/>
      <c r="C4096" s="656"/>
      <c r="D4096" s="657"/>
      <c r="E4096" s="651"/>
      <c r="F4096" s="652"/>
    </row>
    <row r="4097" spans="2:6" x14ac:dyDescent="0.2">
      <c r="B4097" s="665"/>
      <c r="C4097" s="656"/>
      <c r="D4097" s="657"/>
      <c r="E4097" s="651"/>
      <c r="F4097" s="652"/>
    </row>
    <row r="4098" spans="2:6" x14ac:dyDescent="0.2">
      <c r="B4098" s="665"/>
      <c r="C4098" s="656"/>
      <c r="D4098" s="657"/>
      <c r="E4098" s="651"/>
      <c r="F4098" s="652"/>
    </row>
    <row r="4099" spans="2:6" x14ac:dyDescent="0.2">
      <c r="B4099" s="665"/>
      <c r="C4099" s="656"/>
      <c r="D4099" s="657"/>
      <c r="E4099" s="651"/>
      <c r="F4099" s="652"/>
    </row>
    <row r="4100" spans="2:6" x14ac:dyDescent="0.2">
      <c r="B4100" s="665"/>
      <c r="C4100" s="656"/>
      <c r="D4100" s="657"/>
      <c r="E4100" s="651"/>
      <c r="F4100" s="652"/>
    </row>
    <row r="4101" spans="2:6" x14ac:dyDescent="0.2">
      <c r="B4101" s="665"/>
      <c r="C4101" s="656"/>
      <c r="D4101" s="657"/>
      <c r="E4101" s="651"/>
      <c r="F4101" s="652"/>
    </row>
    <row r="4102" spans="2:6" x14ac:dyDescent="0.2">
      <c r="B4102" s="665"/>
      <c r="C4102" s="656"/>
      <c r="D4102" s="657"/>
      <c r="E4102" s="651"/>
      <c r="F4102" s="652"/>
    </row>
    <row r="4103" spans="2:6" x14ac:dyDescent="0.2">
      <c r="B4103" s="665"/>
      <c r="C4103" s="656"/>
      <c r="D4103" s="657"/>
      <c r="E4103" s="651"/>
      <c r="F4103" s="652"/>
    </row>
    <row r="4104" spans="2:6" x14ac:dyDescent="0.2">
      <c r="B4104" s="665"/>
      <c r="C4104" s="656"/>
      <c r="D4104" s="657"/>
      <c r="E4104" s="651"/>
      <c r="F4104" s="652"/>
    </row>
    <row r="4105" spans="2:6" x14ac:dyDescent="0.2">
      <c r="B4105" s="665"/>
      <c r="C4105" s="656"/>
      <c r="D4105" s="657"/>
      <c r="E4105" s="651"/>
      <c r="F4105" s="652"/>
    </row>
    <row r="4106" spans="2:6" x14ac:dyDescent="0.2">
      <c r="B4106" s="665"/>
      <c r="C4106" s="656"/>
      <c r="D4106" s="657"/>
      <c r="E4106" s="651"/>
      <c r="F4106" s="652"/>
    </row>
    <row r="4107" spans="2:6" x14ac:dyDescent="0.2">
      <c r="B4107" s="665"/>
      <c r="C4107" s="656"/>
      <c r="D4107" s="657"/>
      <c r="E4107" s="651"/>
      <c r="F4107" s="652"/>
    </row>
    <row r="4108" spans="2:6" x14ac:dyDescent="0.2">
      <c r="B4108" s="665"/>
      <c r="C4108" s="656"/>
      <c r="D4108" s="657"/>
      <c r="E4108" s="651"/>
      <c r="F4108" s="652"/>
    </row>
    <row r="4109" spans="2:6" x14ac:dyDescent="0.2">
      <c r="B4109" s="665"/>
      <c r="C4109" s="656"/>
      <c r="D4109" s="657"/>
      <c r="E4109" s="651"/>
      <c r="F4109" s="652"/>
    </row>
    <row r="4110" spans="2:6" x14ac:dyDescent="0.2">
      <c r="B4110" s="665"/>
      <c r="C4110" s="656"/>
      <c r="D4110" s="657"/>
      <c r="E4110" s="651"/>
      <c r="F4110" s="652"/>
    </row>
    <row r="4111" spans="2:6" x14ac:dyDescent="0.2">
      <c r="B4111" s="665"/>
      <c r="C4111" s="656"/>
      <c r="D4111" s="657"/>
      <c r="E4111" s="651"/>
      <c r="F4111" s="652"/>
    </row>
    <row r="4112" spans="2:6" x14ac:dyDescent="0.2">
      <c r="B4112" s="665"/>
      <c r="C4112" s="656"/>
      <c r="D4112" s="657"/>
      <c r="E4112" s="651"/>
      <c r="F4112" s="652"/>
    </row>
    <row r="4113" spans="2:6" x14ac:dyDescent="0.2">
      <c r="B4113" s="665"/>
      <c r="C4113" s="656"/>
      <c r="D4113" s="657"/>
      <c r="E4113" s="651"/>
      <c r="F4113" s="652"/>
    </row>
    <row r="4114" spans="2:6" x14ac:dyDescent="0.2">
      <c r="B4114" s="665"/>
      <c r="C4114" s="656"/>
      <c r="D4114" s="657"/>
      <c r="E4114" s="651"/>
      <c r="F4114" s="652"/>
    </row>
    <row r="4115" spans="2:6" x14ac:dyDescent="0.2">
      <c r="B4115" s="665"/>
      <c r="C4115" s="656"/>
      <c r="D4115" s="657"/>
      <c r="E4115" s="651"/>
      <c r="F4115" s="652"/>
    </row>
    <row r="4116" spans="2:6" x14ac:dyDescent="0.2">
      <c r="B4116" s="665"/>
      <c r="C4116" s="656"/>
      <c r="D4116" s="657"/>
      <c r="E4116" s="651"/>
      <c r="F4116" s="652"/>
    </row>
    <row r="4117" spans="2:6" x14ac:dyDescent="0.2">
      <c r="B4117" s="665"/>
      <c r="C4117" s="656"/>
      <c r="D4117" s="657"/>
      <c r="E4117" s="651"/>
      <c r="F4117" s="652"/>
    </row>
    <row r="4118" spans="2:6" x14ac:dyDescent="0.2">
      <c r="B4118" s="665"/>
      <c r="C4118" s="656"/>
      <c r="D4118" s="657"/>
      <c r="E4118" s="651"/>
      <c r="F4118" s="652"/>
    </row>
    <row r="4119" spans="2:6" x14ac:dyDescent="0.2">
      <c r="B4119" s="665"/>
      <c r="C4119" s="656"/>
      <c r="D4119" s="657"/>
      <c r="E4119" s="651"/>
      <c r="F4119" s="652"/>
    </row>
    <row r="4120" spans="2:6" x14ac:dyDescent="0.2">
      <c r="B4120" s="665"/>
      <c r="C4120" s="656"/>
      <c r="D4120" s="657"/>
      <c r="E4120" s="651"/>
      <c r="F4120" s="652"/>
    </row>
    <row r="4121" spans="2:6" x14ac:dyDescent="0.2">
      <c r="B4121" s="665"/>
      <c r="C4121" s="656"/>
      <c r="D4121" s="657"/>
      <c r="E4121" s="651"/>
      <c r="F4121" s="652"/>
    </row>
    <row r="4122" spans="2:6" x14ac:dyDescent="0.2">
      <c r="B4122" s="665"/>
      <c r="C4122" s="656"/>
      <c r="D4122" s="657"/>
      <c r="E4122" s="651"/>
      <c r="F4122" s="652"/>
    </row>
    <row r="4123" spans="2:6" x14ac:dyDescent="0.2">
      <c r="B4123" s="665"/>
      <c r="C4123" s="656"/>
      <c r="D4123" s="657"/>
      <c r="E4123" s="651"/>
      <c r="F4123" s="652"/>
    </row>
    <row r="4124" spans="2:6" x14ac:dyDescent="0.2">
      <c r="B4124" s="665"/>
      <c r="C4124" s="656"/>
      <c r="D4124" s="657"/>
      <c r="E4124" s="651"/>
      <c r="F4124" s="652"/>
    </row>
    <row r="4125" spans="2:6" x14ac:dyDescent="0.2">
      <c r="B4125" s="665"/>
      <c r="C4125" s="656"/>
      <c r="D4125" s="657"/>
      <c r="E4125" s="651"/>
      <c r="F4125" s="652"/>
    </row>
    <row r="4126" spans="2:6" x14ac:dyDescent="0.2">
      <c r="B4126" s="665"/>
      <c r="C4126" s="656"/>
      <c r="D4126" s="657"/>
      <c r="E4126" s="651"/>
      <c r="F4126" s="652"/>
    </row>
    <row r="4127" spans="2:6" x14ac:dyDescent="0.2">
      <c r="B4127" s="665"/>
      <c r="C4127" s="656"/>
      <c r="D4127" s="657"/>
      <c r="E4127" s="651"/>
      <c r="F4127" s="652"/>
    </row>
    <row r="4128" spans="2:6" x14ac:dyDescent="0.2">
      <c r="B4128" s="665"/>
      <c r="C4128" s="656"/>
      <c r="D4128" s="657"/>
      <c r="E4128" s="651"/>
      <c r="F4128" s="652"/>
    </row>
    <row r="4129" spans="2:6" x14ac:dyDescent="0.2">
      <c r="B4129" s="665"/>
      <c r="C4129" s="656"/>
      <c r="D4129" s="657"/>
      <c r="E4129" s="651"/>
      <c r="F4129" s="652"/>
    </row>
    <row r="4130" spans="2:6" x14ac:dyDescent="0.2">
      <c r="B4130" s="665"/>
      <c r="C4130" s="656"/>
      <c r="D4130" s="657"/>
      <c r="E4130" s="651"/>
      <c r="F4130" s="652"/>
    </row>
    <row r="4131" spans="2:6" x14ac:dyDescent="0.2">
      <c r="B4131" s="665"/>
      <c r="C4131" s="656"/>
      <c r="D4131" s="657"/>
      <c r="E4131" s="651"/>
      <c r="F4131" s="652"/>
    </row>
    <row r="4132" spans="2:6" x14ac:dyDescent="0.2">
      <c r="B4132" s="665"/>
      <c r="C4132" s="656"/>
      <c r="D4132" s="657"/>
      <c r="E4132" s="651"/>
      <c r="F4132" s="652"/>
    </row>
    <row r="4133" spans="2:6" x14ac:dyDescent="0.2">
      <c r="B4133" s="665"/>
      <c r="C4133" s="656"/>
      <c r="D4133" s="657"/>
      <c r="E4133" s="651"/>
      <c r="F4133" s="652"/>
    </row>
    <row r="4134" spans="2:6" x14ac:dyDescent="0.2">
      <c r="B4134" s="665"/>
      <c r="C4134" s="656"/>
      <c r="D4134" s="657"/>
      <c r="E4134" s="651"/>
      <c r="F4134" s="652"/>
    </row>
    <row r="4135" spans="2:6" x14ac:dyDescent="0.2">
      <c r="B4135" s="665"/>
      <c r="C4135" s="656"/>
      <c r="D4135" s="657"/>
      <c r="E4135" s="651"/>
      <c r="F4135" s="652"/>
    </row>
    <row r="4136" spans="2:6" x14ac:dyDescent="0.2">
      <c r="B4136" s="665"/>
      <c r="C4136" s="656"/>
      <c r="D4136" s="657"/>
      <c r="E4136" s="651"/>
      <c r="F4136" s="652"/>
    </row>
    <row r="4137" spans="2:6" x14ac:dyDescent="0.2">
      <c r="B4137" s="665"/>
      <c r="C4137" s="656"/>
      <c r="D4137" s="657"/>
      <c r="E4137" s="651"/>
      <c r="F4137" s="652"/>
    </row>
    <row r="4138" spans="2:6" x14ac:dyDescent="0.2">
      <c r="B4138" s="665"/>
      <c r="C4138" s="656"/>
      <c r="D4138" s="657"/>
      <c r="E4138" s="651"/>
      <c r="F4138" s="652"/>
    </row>
    <row r="4139" spans="2:6" x14ac:dyDescent="0.2">
      <c r="B4139" s="665"/>
      <c r="C4139" s="656"/>
      <c r="D4139" s="657"/>
      <c r="E4139" s="651"/>
      <c r="F4139" s="652"/>
    </row>
    <row r="4140" spans="2:6" x14ac:dyDescent="0.2">
      <c r="B4140" s="665"/>
      <c r="C4140" s="656"/>
      <c r="D4140" s="657"/>
      <c r="E4140" s="651"/>
      <c r="F4140" s="652"/>
    </row>
    <row r="4141" spans="2:6" x14ac:dyDescent="0.2">
      <c r="B4141" s="665"/>
      <c r="C4141" s="656"/>
      <c r="D4141" s="657"/>
      <c r="E4141" s="651"/>
      <c r="F4141" s="652"/>
    </row>
    <row r="4142" spans="2:6" x14ac:dyDescent="0.2">
      <c r="B4142" s="665"/>
      <c r="C4142" s="656"/>
      <c r="D4142" s="657"/>
      <c r="E4142" s="651"/>
      <c r="F4142" s="652"/>
    </row>
    <row r="4143" spans="2:6" x14ac:dyDescent="0.2">
      <c r="B4143" s="665"/>
      <c r="C4143" s="656"/>
      <c r="D4143" s="657"/>
      <c r="E4143" s="651"/>
      <c r="F4143" s="652"/>
    </row>
    <row r="4144" spans="2:6" x14ac:dyDescent="0.2">
      <c r="B4144" s="665"/>
      <c r="C4144" s="656"/>
      <c r="D4144" s="657"/>
      <c r="E4144" s="651"/>
      <c r="F4144" s="652"/>
    </row>
    <row r="4145" spans="2:6" x14ac:dyDescent="0.2">
      <c r="B4145" s="665"/>
      <c r="C4145" s="656"/>
      <c r="D4145" s="657"/>
      <c r="E4145" s="651"/>
      <c r="F4145" s="652"/>
    </row>
    <row r="4146" spans="2:6" x14ac:dyDescent="0.2">
      <c r="B4146" s="665"/>
      <c r="C4146" s="656"/>
      <c r="D4146" s="657"/>
      <c r="E4146" s="651"/>
      <c r="F4146" s="652"/>
    </row>
    <row r="4147" spans="2:6" x14ac:dyDescent="0.2">
      <c r="B4147" s="665"/>
      <c r="C4147" s="656"/>
      <c r="D4147" s="657"/>
      <c r="E4147" s="651"/>
      <c r="F4147" s="652"/>
    </row>
    <row r="4148" spans="2:6" x14ac:dyDescent="0.2">
      <c r="B4148" s="665"/>
      <c r="C4148" s="656"/>
      <c r="D4148" s="657"/>
      <c r="E4148" s="651"/>
      <c r="F4148" s="652"/>
    </row>
    <row r="4149" spans="2:6" x14ac:dyDescent="0.2">
      <c r="B4149" s="665"/>
      <c r="C4149" s="656"/>
      <c r="D4149" s="657"/>
      <c r="E4149" s="651"/>
      <c r="F4149" s="652"/>
    </row>
    <row r="4150" spans="2:6" x14ac:dyDescent="0.2">
      <c r="B4150" s="665"/>
      <c r="C4150" s="656"/>
      <c r="D4150" s="657"/>
      <c r="E4150" s="651"/>
      <c r="F4150" s="652"/>
    </row>
    <row r="4151" spans="2:6" x14ac:dyDescent="0.2">
      <c r="B4151" s="665"/>
      <c r="C4151" s="656"/>
      <c r="D4151" s="657"/>
      <c r="E4151" s="651"/>
      <c r="F4151" s="652"/>
    </row>
    <row r="4152" spans="2:6" x14ac:dyDescent="0.2">
      <c r="B4152" s="665"/>
      <c r="C4152" s="656"/>
      <c r="D4152" s="657"/>
      <c r="E4152" s="651"/>
      <c r="F4152" s="652"/>
    </row>
    <row r="4153" spans="2:6" x14ac:dyDescent="0.2">
      <c r="B4153" s="665"/>
      <c r="C4153" s="656"/>
      <c r="D4153" s="657"/>
      <c r="E4153" s="651"/>
      <c r="F4153" s="652"/>
    </row>
    <row r="4154" spans="2:6" x14ac:dyDescent="0.2">
      <c r="B4154" s="665"/>
      <c r="C4154" s="656"/>
      <c r="D4154" s="657"/>
      <c r="E4154" s="651"/>
      <c r="F4154" s="652"/>
    </row>
    <row r="4155" spans="2:6" x14ac:dyDescent="0.2">
      <c r="B4155" s="665"/>
      <c r="C4155" s="656"/>
      <c r="D4155" s="657"/>
      <c r="E4155" s="651"/>
      <c r="F4155" s="652"/>
    </row>
    <row r="4156" spans="2:6" x14ac:dyDescent="0.2">
      <c r="B4156" s="665"/>
      <c r="C4156" s="656"/>
      <c r="D4156" s="657"/>
      <c r="E4156" s="651"/>
      <c r="F4156" s="652"/>
    </row>
    <row r="4157" spans="2:6" x14ac:dyDescent="0.2">
      <c r="B4157" s="665"/>
      <c r="C4157" s="656"/>
      <c r="D4157" s="657"/>
      <c r="E4157" s="651"/>
      <c r="F4157" s="652"/>
    </row>
    <row r="4158" spans="2:6" x14ac:dyDescent="0.2">
      <c r="B4158" s="665"/>
      <c r="C4158" s="656"/>
      <c r="D4158" s="657"/>
      <c r="E4158" s="651"/>
      <c r="F4158" s="652"/>
    </row>
    <row r="4159" spans="2:6" x14ac:dyDescent="0.2">
      <c r="B4159" s="665"/>
      <c r="C4159" s="656"/>
      <c r="D4159" s="657"/>
      <c r="E4159" s="651"/>
      <c r="F4159" s="652"/>
    </row>
    <row r="4160" spans="2:6" x14ac:dyDescent="0.2">
      <c r="B4160" s="665"/>
      <c r="C4160" s="656"/>
      <c r="D4160" s="657"/>
      <c r="E4160" s="651"/>
      <c r="F4160" s="652"/>
    </row>
    <row r="4161" spans="2:6" x14ac:dyDescent="0.2">
      <c r="B4161" s="665"/>
      <c r="C4161" s="656"/>
      <c r="D4161" s="657"/>
      <c r="E4161" s="651"/>
      <c r="F4161" s="652"/>
    </row>
    <row r="4162" spans="2:6" x14ac:dyDescent="0.2">
      <c r="B4162" s="665"/>
      <c r="C4162" s="656"/>
      <c r="D4162" s="657"/>
      <c r="E4162" s="651"/>
      <c r="F4162" s="652"/>
    </row>
    <row r="4163" spans="2:6" x14ac:dyDescent="0.2">
      <c r="B4163" s="665"/>
      <c r="C4163" s="656"/>
      <c r="D4163" s="657"/>
      <c r="E4163" s="651"/>
      <c r="F4163" s="652"/>
    </row>
    <row r="4164" spans="2:6" x14ac:dyDescent="0.2">
      <c r="B4164" s="665"/>
      <c r="C4164" s="656"/>
      <c r="D4164" s="657"/>
      <c r="E4164" s="651"/>
      <c r="F4164" s="652"/>
    </row>
    <row r="4165" spans="2:6" x14ac:dyDescent="0.2">
      <c r="B4165" s="665"/>
      <c r="C4165" s="656"/>
      <c r="D4165" s="657"/>
      <c r="E4165" s="651"/>
      <c r="F4165" s="652"/>
    </row>
    <row r="4166" spans="2:6" x14ac:dyDescent="0.2">
      <c r="B4166" s="665"/>
      <c r="C4166" s="656"/>
      <c r="D4166" s="657"/>
      <c r="E4166" s="651"/>
      <c r="F4166" s="652"/>
    </row>
    <row r="4167" spans="2:6" x14ac:dyDescent="0.2">
      <c r="B4167" s="665"/>
      <c r="C4167" s="656"/>
      <c r="D4167" s="657"/>
      <c r="E4167" s="651"/>
      <c r="F4167" s="652"/>
    </row>
    <row r="4168" spans="2:6" x14ac:dyDescent="0.2">
      <c r="B4168" s="665"/>
      <c r="C4168" s="656"/>
      <c r="D4168" s="657"/>
      <c r="E4168" s="651"/>
      <c r="F4168" s="652"/>
    </row>
    <row r="4169" spans="2:6" x14ac:dyDescent="0.2">
      <c r="B4169" s="665"/>
      <c r="C4169" s="656"/>
      <c r="D4169" s="657"/>
      <c r="E4169" s="651"/>
      <c r="F4169" s="652"/>
    </row>
    <row r="4170" spans="2:6" x14ac:dyDescent="0.2">
      <c r="B4170" s="665"/>
      <c r="C4170" s="656"/>
      <c r="D4170" s="657"/>
      <c r="E4170" s="651"/>
      <c r="F4170" s="652"/>
    </row>
    <row r="4171" spans="2:6" x14ac:dyDescent="0.2">
      <c r="B4171" s="665"/>
      <c r="C4171" s="656"/>
      <c r="D4171" s="657"/>
      <c r="E4171" s="651"/>
      <c r="F4171" s="652"/>
    </row>
    <row r="4172" spans="2:6" x14ac:dyDescent="0.2">
      <c r="B4172" s="665"/>
      <c r="C4172" s="656"/>
      <c r="D4172" s="657"/>
      <c r="E4172" s="651"/>
      <c r="F4172" s="652"/>
    </row>
    <row r="4173" spans="2:6" x14ac:dyDescent="0.2">
      <c r="B4173" s="665"/>
      <c r="C4173" s="656"/>
      <c r="D4173" s="657"/>
      <c r="E4173" s="651"/>
      <c r="F4173" s="652"/>
    </row>
    <row r="4174" spans="2:6" x14ac:dyDescent="0.2">
      <c r="B4174" s="665"/>
      <c r="C4174" s="656"/>
      <c r="D4174" s="657"/>
      <c r="E4174" s="651"/>
      <c r="F4174" s="652"/>
    </row>
    <row r="4175" spans="2:6" x14ac:dyDescent="0.2">
      <c r="B4175" s="665"/>
      <c r="C4175" s="656"/>
      <c r="D4175" s="657"/>
      <c r="E4175" s="651"/>
      <c r="F4175" s="652"/>
    </row>
    <row r="4176" spans="2:6" x14ac:dyDescent="0.2">
      <c r="B4176" s="665"/>
      <c r="C4176" s="656"/>
      <c r="D4176" s="657"/>
      <c r="E4176" s="651"/>
      <c r="F4176" s="652"/>
    </row>
    <row r="4177" spans="2:6" x14ac:dyDescent="0.2">
      <c r="B4177" s="665"/>
      <c r="C4177" s="656"/>
      <c r="D4177" s="657"/>
      <c r="E4177" s="651"/>
      <c r="F4177" s="652"/>
    </row>
    <row r="4178" spans="2:6" x14ac:dyDescent="0.2">
      <c r="B4178" s="665"/>
      <c r="C4178" s="656"/>
      <c r="D4178" s="657"/>
      <c r="E4178" s="651"/>
      <c r="F4178" s="652"/>
    </row>
    <row r="4179" spans="2:6" x14ac:dyDescent="0.2">
      <c r="B4179" s="665"/>
      <c r="C4179" s="656"/>
      <c r="D4179" s="657"/>
      <c r="E4179" s="651"/>
      <c r="F4179" s="652"/>
    </row>
    <row r="4180" spans="2:6" x14ac:dyDescent="0.2">
      <c r="B4180" s="665"/>
      <c r="C4180" s="656"/>
      <c r="D4180" s="657"/>
      <c r="E4180" s="651"/>
      <c r="F4180" s="652"/>
    </row>
    <row r="4181" spans="2:6" x14ac:dyDescent="0.2">
      <c r="B4181" s="665"/>
      <c r="C4181" s="656"/>
      <c r="D4181" s="657"/>
      <c r="E4181" s="651"/>
      <c r="F4181" s="652"/>
    </row>
    <row r="4182" spans="2:6" x14ac:dyDescent="0.2">
      <c r="B4182" s="665"/>
      <c r="C4182" s="656"/>
      <c r="D4182" s="657"/>
      <c r="E4182" s="651"/>
      <c r="F4182" s="652"/>
    </row>
    <row r="4183" spans="2:6" x14ac:dyDescent="0.2">
      <c r="B4183" s="665"/>
      <c r="C4183" s="656"/>
      <c r="D4183" s="657"/>
      <c r="E4183" s="651"/>
      <c r="F4183" s="652"/>
    </row>
    <row r="4184" spans="2:6" x14ac:dyDescent="0.2">
      <c r="B4184" s="665"/>
      <c r="C4184" s="656"/>
      <c r="D4184" s="657"/>
      <c r="E4184" s="651"/>
      <c r="F4184" s="652"/>
    </row>
    <row r="4185" spans="2:6" x14ac:dyDescent="0.2">
      <c r="B4185" s="665"/>
      <c r="C4185" s="656"/>
      <c r="D4185" s="657"/>
      <c r="E4185" s="651"/>
      <c r="F4185" s="652"/>
    </row>
    <row r="4186" spans="2:6" x14ac:dyDescent="0.2">
      <c r="B4186" s="665"/>
      <c r="C4186" s="656"/>
      <c r="D4186" s="657"/>
      <c r="E4186" s="651"/>
      <c r="F4186" s="652"/>
    </row>
    <row r="4187" spans="2:6" x14ac:dyDescent="0.2">
      <c r="B4187" s="665"/>
      <c r="C4187" s="656"/>
      <c r="D4187" s="657"/>
      <c r="E4187" s="651"/>
      <c r="F4187" s="652"/>
    </row>
    <row r="4188" spans="2:6" x14ac:dyDescent="0.2">
      <c r="B4188" s="665"/>
      <c r="C4188" s="656"/>
      <c r="D4188" s="657"/>
      <c r="E4188" s="651"/>
      <c r="F4188" s="652"/>
    </row>
    <row r="4189" spans="2:6" x14ac:dyDescent="0.2">
      <c r="B4189" s="665"/>
      <c r="C4189" s="656"/>
      <c r="D4189" s="657"/>
      <c r="E4189" s="651"/>
      <c r="F4189" s="652"/>
    </row>
    <row r="4190" spans="2:6" x14ac:dyDescent="0.2">
      <c r="B4190" s="665"/>
      <c r="C4190" s="656"/>
      <c r="D4190" s="657"/>
      <c r="E4190" s="651"/>
      <c r="F4190" s="652"/>
    </row>
    <row r="4191" spans="2:6" x14ac:dyDescent="0.2">
      <c r="B4191" s="665"/>
      <c r="C4191" s="656"/>
      <c r="D4191" s="657"/>
      <c r="E4191" s="651"/>
      <c r="F4191" s="652"/>
    </row>
    <row r="4192" spans="2:6" x14ac:dyDescent="0.2">
      <c r="B4192" s="665"/>
      <c r="C4192" s="656"/>
      <c r="D4192" s="657"/>
      <c r="E4192" s="651"/>
      <c r="F4192" s="652"/>
    </row>
    <row r="4193" spans="2:6" x14ac:dyDescent="0.2">
      <c r="B4193" s="665"/>
      <c r="C4193" s="656"/>
      <c r="D4193" s="657"/>
      <c r="E4193" s="651"/>
      <c r="F4193" s="652"/>
    </row>
    <row r="4194" spans="2:6" x14ac:dyDescent="0.2">
      <c r="B4194" s="665"/>
      <c r="C4194" s="656"/>
      <c r="D4194" s="657"/>
      <c r="E4194" s="651"/>
      <c r="F4194" s="652"/>
    </row>
    <row r="4195" spans="2:6" x14ac:dyDescent="0.2">
      <c r="B4195" s="665"/>
      <c r="C4195" s="656"/>
      <c r="D4195" s="657"/>
      <c r="E4195" s="651"/>
      <c r="F4195" s="652"/>
    </row>
    <row r="4196" spans="2:6" x14ac:dyDescent="0.2">
      <c r="B4196" s="665"/>
      <c r="C4196" s="656"/>
      <c r="D4196" s="657"/>
      <c r="E4196" s="651"/>
      <c r="F4196" s="652"/>
    </row>
    <row r="4197" spans="2:6" x14ac:dyDescent="0.2">
      <c r="B4197" s="665"/>
      <c r="C4197" s="656"/>
      <c r="D4197" s="657"/>
      <c r="E4197" s="651"/>
      <c r="F4197" s="652"/>
    </row>
    <row r="4198" spans="2:6" x14ac:dyDescent="0.2">
      <c r="B4198" s="665"/>
      <c r="C4198" s="656"/>
      <c r="D4198" s="657"/>
      <c r="E4198" s="651"/>
      <c r="F4198" s="652"/>
    </row>
    <row r="4199" spans="2:6" x14ac:dyDescent="0.2">
      <c r="B4199" s="665"/>
      <c r="C4199" s="656"/>
      <c r="D4199" s="657"/>
      <c r="E4199" s="651"/>
      <c r="F4199" s="652"/>
    </row>
    <row r="4200" spans="2:6" x14ac:dyDescent="0.2">
      <c r="B4200" s="665"/>
      <c r="C4200" s="656"/>
      <c r="D4200" s="657"/>
      <c r="E4200" s="651"/>
      <c r="F4200" s="652"/>
    </row>
    <row r="4201" spans="2:6" x14ac:dyDescent="0.2">
      <c r="B4201" s="665"/>
      <c r="C4201" s="656"/>
      <c r="D4201" s="657"/>
      <c r="E4201" s="651"/>
      <c r="F4201" s="652"/>
    </row>
    <row r="4202" spans="2:6" x14ac:dyDescent="0.2">
      <c r="B4202" s="665"/>
      <c r="C4202" s="656"/>
      <c r="D4202" s="657"/>
      <c r="E4202" s="651"/>
      <c r="F4202" s="652"/>
    </row>
    <row r="4203" spans="2:6" x14ac:dyDescent="0.2">
      <c r="B4203" s="665"/>
      <c r="C4203" s="656"/>
      <c r="D4203" s="657"/>
      <c r="E4203" s="651"/>
      <c r="F4203" s="652"/>
    </row>
    <row r="4204" spans="2:6" x14ac:dyDescent="0.2">
      <c r="B4204" s="665"/>
      <c r="C4204" s="656"/>
      <c r="D4204" s="657"/>
      <c r="E4204" s="651"/>
      <c r="F4204" s="652"/>
    </row>
    <row r="4205" spans="2:6" x14ac:dyDescent="0.2">
      <c r="B4205" s="665"/>
      <c r="C4205" s="656"/>
      <c r="D4205" s="657"/>
      <c r="E4205" s="651"/>
      <c r="F4205" s="652"/>
    </row>
    <row r="4206" spans="2:6" x14ac:dyDescent="0.2">
      <c r="B4206" s="665"/>
      <c r="C4206" s="656"/>
      <c r="D4206" s="657"/>
      <c r="E4206" s="651"/>
      <c r="F4206" s="652"/>
    </row>
    <row r="4207" spans="2:6" x14ac:dyDescent="0.2">
      <c r="B4207" s="665"/>
      <c r="C4207" s="656"/>
      <c r="D4207" s="657"/>
      <c r="E4207" s="651"/>
      <c r="F4207" s="652"/>
    </row>
    <row r="4208" spans="2:6" x14ac:dyDescent="0.2">
      <c r="B4208" s="665"/>
      <c r="C4208" s="656"/>
      <c r="D4208" s="657"/>
      <c r="E4208" s="651"/>
      <c r="F4208" s="652"/>
    </row>
    <row r="4209" spans="2:6" x14ac:dyDescent="0.2">
      <c r="B4209" s="665"/>
      <c r="C4209" s="656"/>
      <c r="D4209" s="657"/>
      <c r="E4209" s="651"/>
      <c r="F4209" s="652"/>
    </row>
    <row r="4210" spans="2:6" x14ac:dyDescent="0.2">
      <c r="B4210" s="665"/>
      <c r="C4210" s="656"/>
      <c r="D4210" s="657"/>
      <c r="E4210" s="651"/>
      <c r="F4210" s="652"/>
    </row>
    <row r="4211" spans="2:6" x14ac:dyDescent="0.2">
      <c r="B4211" s="665"/>
      <c r="C4211" s="656"/>
      <c r="D4211" s="657"/>
      <c r="E4211" s="651"/>
      <c r="F4211" s="652"/>
    </row>
    <row r="4212" spans="2:6" x14ac:dyDescent="0.2">
      <c r="B4212" s="665"/>
      <c r="C4212" s="656"/>
      <c r="D4212" s="657"/>
      <c r="E4212" s="651"/>
      <c r="F4212" s="652"/>
    </row>
    <row r="4213" spans="2:6" x14ac:dyDescent="0.2">
      <c r="B4213" s="665"/>
      <c r="C4213" s="656"/>
      <c r="D4213" s="657"/>
      <c r="E4213" s="651"/>
      <c r="F4213" s="652"/>
    </row>
    <row r="4214" spans="2:6" x14ac:dyDescent="0.2">
      <c r="B4214" s="665"/>
      <c r="C4214" s="656"/>
      <c r="D4214" s="657"/>
      <c r="E4214" s="651"/>
      <c r="F4214" s="652"/>
    </row>
    <row r="4215" spans="2:6" x14ac:dyDescent="0.2">
      <c r="B4215" s="665"/>
      <c r="C4215" s="656"/>
      <c r="D4215" s="657"/>
      <c r="E4215" s="651"/>
      <c r="F4215" s="652"/>
    </row>
    <row r="4216" spans="2:6" x14ac:dyDescent="0.2">
      <c r="B4216" s="665"/>
      <c r="C4216" s="656"/>
      <c r="D4216" s="657"/>
      <c r="E4216" s="651"/>
      <c r="F4216" s="652"/>
    </row>
    <row r="4217" spans="2:6" x14ac:dyDescent="0.2">
      <c r="B4217" s="665"/>
      <c r="C4217" s="656"/>
      <c r="D4217" s="657"/>
      <c r="E4217" s="651"/>
      <c r="F4217" s="652"/>
    </row>
    <row r="4218" spans="2:6" x14ac:dyDescent="0.2">
      <c r="B4218" s="665"/>
      <c r="C4218" s="656"/>
      <c r="D4218" s="657"/>
      <c r="E4218" s="651"/>
      <c r="F4218" s="652"/>
    </row>
    <row r="4219" spans="2:6" x14ac:dyDescent="0.2">
      <c r="B4219" s="665"/>
      <c r="C4219" s="656"/>
      <c r="D4219" s="657"/>
      <c r="E4219" s="651"/>
      <c r="F4219" s="652"/>
    </row>
    <row r="4220" spans="2:6" x14ac:dyDescent="0.2">
      <c r="B4220" s="665"/>
      <c r="C4220" s="656"/>
      <c r="D4220" s="657"/>
      <c r="E4220" s="651"/>
      <c r="F4220" s="652"/>
    </row>
    <row r="4221" spans="2:6" x14ac:dyDescent="0.2">
      <c r="B4221" s="665"/>
      <c r="C4221" s="656"/>
      <c r="D4221" s="657"/>
      <c r="E4221" s="651"/>
      <c r="F4221" s="652"/>
    </row>
    <row r="4222" spans="2:6" x14ac:dyDescent="0.2">
      <c r="B4222" s="665"/>
      <c r="C4222" s="656"/>
      <c r="D4222" s="657"/>
      <c r="E4222" s="651"/>
      <c r="F4222" s="652"/>
    </row>
    <row r="4223" spans="2:6" x14ac:dyDescent="0.2">
      <c r="B4223" s="665"/>
      <c r="C4223" s="656"/>
      <c r="D4223" s="657"/>
      <c r="E4223" s="651"/>
      <c r="F4223" s="652"/>
    </row>
    <row r="4224" spans="2:6" x14ac:dyDescent="0.2">
      <c r="B4224" s="665"/>
      <c r="C4224" s="656"/>
      <c r="D4224" s="657"/>
      <c r="E4224" s="651"/>
      <c r="F4224" s="652"/>
    </row>
    <row r="4225" spans="2:6" x14ac:dyDescent="0.2">
      <c r="B4225" s="665"/>
      <c r="C4225" s="656"/>
      <c r="D4225" s="657"/>
      <c r="E4225" s="651"/>
      <c r="F4225" s="652"/>
    </row>
    <row r="4226" spans="2:6" x14ac:dyDescent="0.2">
      <c r="B4226" s="665"/>
      <c r="C4226" s="656"/>
      <c r="D4226" s="657"/>
      <c r="E4226" s="651"/>
      <c r="F4226" s="652"/>
    </row>
    <row r="4227" spans="2:6" x14ac:dyDescent="0.2">
      <c r="B4227" s="665"/>
      <c r="C4227" s="656"/>
      <c r="D4227" s="657"/>
      <c r="E4227" s="651"/>
      <c r="F4227" s="652"/>
    </row>
    <row r="4228" spans="2:6" x14ac:dyDescent="0.2">
      <c r="B4228" s="665"/>
      <c r="C4228" s="656"/>
      <c r="D4228" s="657"/>
      <c r="E4228" s="651"/>
      <c r="F4228" s="652"/>
    </row>
    <row r="4229" spans="2:6" x14ac:dyDescent="0.2">
      <c r="B4229" s="665"/>
      <c r="C4229" s="656"/>
      <c r="D4229" s="657"/>
      <c r="E4229" s="651"/>
      <c r="F4229" s="652"/>
    </row>
    <row r="4230" spans="2:6" x14ac:dyDescent="0.2">
      <c r="B4230" s="665"/>
      <c r="C4230" s="656"/>
      <c r="D4230" s="657"/>
      <c r="E4230" s="651"/>
      <c r="F4230" s="652"/>
    </row>
    <row r="4231" spans="2:6" x14ac:dyDescent="0.2">
      <c r="B4231" s="665"/>
      <c r="C4231" s="656"/>
      <c r="D4231" s="657"/>
      <c r="E4231" s="651"/>
      <c r="F4231" s="652"/>
    </row>
    <row r="4232" spans="2:6" x14ac:dyDescent="0.2">
      <c r="B4232" s="665"/>
      <c r="C4232" s="656"/>
      <c r="D4232" s="657"/>
      <c r="E4232" s="651"/>
      <c r="F4232" s="652"/>
    </row>
    <row r="4233" spans="2:6" x14ac:dyDescent="0.2">
      <c r="B4233" s="665"/>
      <c r="C4233" s="656"/>
      <c r="D4233" s="657"/>
      <c r="E4233" s="651"/>
      <c r="F4233" s="652"/>
    </row>
    <row r="4234" spans="2:6" x14ac:dyDescent="0.2">
      <c r="B4234" s="665"/>
      <c r="C4234" s="656"/>
      <c r="D4234" s="657"/>
      <c r="E4234" s="651"/>
      <c r="F4234" s="652"/>
    </row>
    <row r="4235" spans="2:6" x14ac:dyDescent="0.2">
      <c r="B4235" s="665"/>
      <c r="C4235" s="656"/>
      <c r="D4235" s="657"/>
      <c r="E4235" s="651"/>
      <c r="F4235" s="652"/>
    </row>
    <row r="4236" spans="2:6" x14ac:dyDescent="0.2">
      <c r="B4236" s="665"/>
      <c r="C4236" s="656"/>
      <c r="D4236" s="657"/>
      <c r="E4236" s="651"/>
      <c r="F4236" s="652"/>
    </row>
    <row r="4237" spans="2:6" x14ac:dyDescent="0.2">
      <c r="B4237" s="665"/>
      <c r="C4237" s="656"/>
      <c r="D4237" s="657"/>
      <c r="E4237" s="651"/>
      <c r="F4237" s="652"/>
    </row>
    <row r="4238" spans="2:6" x14ac:dyDescent="0.2">
      <c r="B4238" s="665"/>
      <c r="C4238" s="656"/>
      <c r="D4238" s="657"/>
      <c r="E4238" s="651"/>
      <c r="F4238" s="652"/>
    </row>
    <row r="4239" spans="2:6" x14ac:dyDescent="0.2">
      <c r="B4239" s="665"/>
      <c r="C4239" s="656"/>
      <c r="D4239" s="657"/>
      <c r="E4239" s="651"/>
      <c r="F4239" s="652"/>
    </row>
    <row r="4240" spans="2:6" x14ac:dyDescent="0.2">
      <c r="B4240" s="665"/>
      <c r="C4240" s="656"/>
      <c r="D4240" s="657"/>
      <c r="E4240" s="651"/>
      <c r="F4240" s="652"/>
    </row>
    <row r="4241" spans="2:6" x14ac:dyDescent="0.2">
      <c r="B4241" s="665"/>
      <c r="C4241" s="656"/>
      <c r="D4241" s="657"/>
      <c r="E4241" s="651"/>
      <c r="F4241" s="652"/>
    </row>
    <row r="4242" spans="2:6" x14ac:dyDescent="0.2">
      <c r="B4242" s="665"/>
      <c r="C4242" s="656"/>
      <c r="D4242" s="657"/>
      <c r="E4242" s="651"/>
      <c r="F4242" s="652"/>
    </row>
    <row r="4243" spans="2:6" x14ac:dyDescent="0.2">
      <c r="B4243" s="665"/>
      <c r="C4243" s="656"/>
      <c r="D4243" s="657"/>
      <c r="E4243" s="651"/>
      <c r="F4243" s="652"/>
    </row>
    <row r="4244" spans="2:6" x14ac:dyDescent="0.2">
      <c r="B4244" s="665"/>
      <c r="C4244" s="656"/>
      <c r="D4244" s="657"/>
      <c r="E4244" s="651"/>
      <c r="F4244" s="652"/>
    </row>
    <row r="4245" spans="2:6" x14ac:dyDescent="0.2">
      <c r="B4245" s="665"/>
      <c r="C4245" s="656"/>
      <c r="D4245" s="657"/>
      <c r="E4245" s="651"/>
      <c r="F4245" s="652"/>
    </row>
    <row r="4246" spans="2:6" x14ac:dyDescent="0.2">
      <c r="B4246" s="665"/>
      <c r="C4246" s="656"/>
      <c r="D4246" s="657"/>
      <c r="E4246" s="651"/>
      <c r="F4246" s="652"/>
    </row>
    <row r="4247" spans="2:6" x14ac:dyDescent="0.2">
      <c r="B4247" s="665"/>
      <c r="C4247" s="656"/>
      <c r="D4247" s="657"/>
      <c r="E4247" s="651"/>
      <c r="F4247" s="652"/>
    </row>
    <row r="4248" spans="2:6" x14ac:dyDescent="0.2">
      <c r="B4248" s="665"/>
      <c r="C4248" s="656"/>
      <c r="D4248" s="657"/>
      <c r="E4248" s="651"/>
      <c r="F4248" s="652"/>
    </row>
    <row r="4249" spans="2:6" x14ac:dyDescent="0.2">
      <c r="B4249" s="665"/>
      <c r="C4249" s="656"/>
      <c r="D4249" s="657"/>
      <c r="E4249" s="651"/>
      <c r="F4249" s="652"/>
    </row>
    <row r="4250" spans="2:6" x14ac:dyDescent="0.2">
      <c r="B4250" s="665"/>
      <c r="C4250" s="656"/>
      <c r="D4250" s="657"/>
      <c r="E4250" s="651"/>
      <c r="F4250" s="652"/>
    </row>
    <row r="4251" spans="2:6" x14ac:dyDescent="0.2">
      <c r="B4251" s="665"/>
      <c r="C4251" s="656"/>
      <c r="D4251" s="657"/>
      <c r="E4251" s="651"/>
      <c r="F4251" s="652"/>
    </row>
    <row r="4252" spans="2:6" x14ac:dyDescent="0.2">
      <c r="B4252" s="665"/>
      <c r="C4252" s="656"/>
      <c r="D4252" s="657"/>
      <c r="E4252" s="651"/>
      <c r="F4252" s="652"/>
    </row>
    <row r="4253" spans="2:6" x14ac:dyDescent="0.2">
      <c r="B4253" s="665"/>
      <c r="C4253" s="656"/>
      <c r="D4253" s="657"/>
      <c r="E4253" s="651"/>
      <c r="F4253" s="652"/>
    </row>
    <row r="4254" spans="2:6" x14ac:dyDescent="0.2">
      <c r="B4254" s="665"/>
      <c r="C4254" s="656"/>
      <c r="D4254" s="657"/>
      <c r="E4254" s="651"/>
      <c r="F4254" s="652"/>
    </row>
    <row r="4255" spans="2:6" x14ac:dyDescent="0.2">
      <c r="B4255" s="665"/>
      <c r="C4255" s="656"/>
      <c r="D4255" s="657"/>
      <c r="E4255" s="651"/>
      <c r="F4255" s="652"/>
    </row>
    <row r="4256" spans="2:6" x14ac:dyDescent="0.2">
      <c r="B4256" s="665"/>
      <c r="C4256" s="656"/>
      <c r="D4256" s="657"/>
      <c r="E4256" s="651"/>
      <c r="F4256" s="652"/>
    </row>
    <row r="4257" spans="2:6" x14ac:dyDescent="0.2">
      <c r="B4257" s="665"/>
      <c r="C4257" s="656"/>
      <c r="D4257" s="657"/>
      <c r="E4257" s="651"/>
      <c r="F4257" s="652"/>
    </row>
    <row r="4258" spans="2:6" x14ac:dyDescent="0.2">
      <c r="B4258" s="665"/>
      <c r="C4258" s="656"/>
      <c r="D4258" s="657"/>
      <c r="E4258" s="651"/>
      <c r="F4258" s="652"/>
    </row>
    <row r="4259" spans="2:6" x14ac:dyDescent="0.2">
      <c r="B4259" s="665"/>
      <c r="C4259" s="656"/>
      <c r="D4259" s="657"/>
      <c r="E4259" s="651"/>
      <c r="F4259" s="652"/>
    </row>
    <row r="4260" spans="2:6" x14ac:dyDescent="0.2">
      <c r="B4260" s="665"/>
      <c r="C4260" s="656"/>
      <c r="D4260" s="657"/>
      <c r="E4260" s="651"/>
      <c r="F4260" s="652"/>
    </row>
    <row r="4261" spans="2:6" x14ac:dyDescent="0.2">
      <c r="B4261" s="665"/>
      <c r="C4261" s="656"/>
      <c r="D4261" s="657"/>
      <c r="E4261" s="651"/>
      <c r="F4261" s="652"/>
    </row>
    <row r="4262" spans="2:6" x14ac:dyDescent="0.2">
      <c r="B4262" s="665"/>
      <c r="C4262" s="656"/>
      <c r="D4262" s="657"/>
      <c r="E4262" s="651"/>
      <c r="F4262" s="652"/>
    </row>
    <row r="4263" spans="2:6" x14ac:dyDescent="0.2">
      <c r="B4263" s="665"/>
      <c r="C4263" s="656"/>
      <c r="D4263" s="657"/>
      <c r="E4263" s="651"/>
      <c r="F4263" s="652"/>
    </row>
    <row r="4264" spans="2:6" x14ac:dyDescent="0.2">
      <c r="B4264" s="665"/>
      <c r="C4264" s="656"/>
      <c r="D4264" s="657"/>
      <c r="E4264" s="651"/>
      <c r="F4264" s="652"/>
    </row>
    <row r="4265" spans="2:6" x14ac:dyDescent="0.2">
      <c r="B4265" s="665"/>
      <c r="C4265" s="656"/>
      <c r="D4265" s="657"/>
      <c r="E4265" s="651"/>
      <c r="F4265" s="652"/>
    </row>
    <row r="4266" spans="2:6" x14ac:dyDescent="0.2">
      <c r="B4266" s="665"/>
      <c r="C4266" s="656"/>
      <c r="D4266" s="657"/>
      <c r="E4266" s="651"/>
      <c r="F4266" s="652"/>
    </row>
    <row r="4267" spans="2:6" x14ac:dyDescent="0.2">
      <c r="B4267" s="665"/>
      <c r="C4267" s="656"/>
      <c r="D4267" s="657"/>
      <c r="E4267" s="651"/>
      <c r="F4267" s="652"/>
    </row>
    <row r="4268" spans="2:6" x14ac:dyDescent="0.2">
      <c r="B4268" s="665"/>
      <c r="C4268" s="656"/>
      <c r="D4268" s="657"/>
      <c r="E4268" s="651"/>
      <c r="F4268" s="652"/>
    </row>
    <row r="4269" spans="2:6" x14ac:dyDescent="0.2">
      <c r="B4269" s="665"/>
      <c r="C4269" s="656"/>
      <c r="D4269" s="657"/>
      <c r="E4269" s="651"/>
      <c r="F4269" s="652"/>
    </row>
    <row r="4270" spans="2:6" x14ac:dyDescent="0.2">
      <c r="B4270" s="665"/>
      <c r="C4270" s="656"/>
      <c r="D4270" s="657"/>
      <c r="E4270" s="651"/>
      <c r="F4270" s="652"/>
    </row>
    <row r="4271" spans="2:6" x14ac:dyDescent="0.2">
      <c r="B4271" s="665"/>
      <c r="C4271" s="656"/>
      <c r="D4271" s="657"/>
      <c r="E4271" s="651"/>
      <c r="F4271" s="652"/>
    </row>
    <row r="4272" spans="2:6" x14ac:dyDescent="0.2">
      <c r="B4272" s="665"/>
      <c r="C4272" s="656"/>
      <c r="D4272" s="657"/>
      <c r="E4272" s="651"/>
      <c r="F4272" s="652"/>
    </row>
    <row r="4273" spans="2:6" x14ac:dyDescent="0.2">
      <c r="B4273" s="665"/>
      <c r="C4273" s="656"/>
      <c r="D4273" s="657"/>
      <c r="E4273" s="651"/>
      <c r="F4273" s="652"/>
    </row>
    <row r="4274" spans="2:6" x14ac:dyDescent="0.2">
      <c r="B4274" s="665"/>
      <c r="C4274" s="656"/>
      <c r="D4274" s="657"/>
      <c r="E4274" s="651"/>
      <c r="F4274" s="652"/>
    </row>
    <row r="4275" spans="2:6" x14ac:dyDescent="0.2">
      <c r="B4275" s="665"/>
      <c r="C4275" s="656"/>
      <c r="D4275" s="657"/>
      <c r="E4275" s="651"/>
      <c r="F4275" s="652"/>
    </row>
    <row r="4276" spans="2:6" x14ac:dyDescent="0.2">
      <c r="B4276" s="665"/>
      <c r="C4276" s="656"/>
      <c r="D4276" s="657"/>
      <c r="E4276" s="651"/>
      <c r="F4276" s="652"/>
    </row>
    <row r="4277" spans="2:6" x14ac:dyDescent="0.2">
      <c r="B4277" s="665"/>
      <c r="C4277" s="656"/>
      <c r="D4277" s="657"/>
      <c r="E4277" s="651"/>
      <c r="F4277" s="652"/>
    </row>
    <row r="4278" spans="2:6" x14ac:dyDescent="0.2">
      <c r="B4278" s="665"/>
      <c r="C4278" s="656"/>
      <c r="D4278" s="657"/>
      <c r="E4278" s="651"/>
      <c r="F4278" s="652"/>
    </row>
    <row r="4279" spans="2:6" x14ac:dyDescent="0.2">
      <c r="B4279" s="665"/>
      <c r="C4279" s="656"/>
      <c r="D4279" s="657"/>
      <c r="E4279" s="651"/>
      <c r="F4279" s="652"/>
    </row>
    <row r="4280" spans="2:6" x14ac:dyDescent="0.2">
      <c r="B4280" s="665"/>
      <c r="C4280" s="656"/>
      <c r="D4280" s="657"/>
      <c r="E4280" s="651"/>
      <c r="F4280" s="652"/>
    </row>
    <row r="4281" spans="2:6" x14ac:dyDescent="0.2">
      <c r="B4281" s="665"/>
      <c r="C4281" s="656"/>
      <c r="D4281" s="657"/>
      <c r="E4281" s="651"/>
      <c r="F4281" s="652"/>
    </row>
    <row r="4282" spans="2:6" x14ac:dyDescent="0.2">
      <c r="B4282" s="665"/>
      <c r="C4282" s="656"/>
      <c r="D4282" s="657"/>
      <c r="E4282" s="651"/>
      <c r="F4282" s="652"/>
    </row>
    <row r="4283" spans="2:6" x14ac:dyDescent="0.2">
      <c r="B4283" s="665"/>
      <c r="C4283" s="656"/>
      <c r="D4283" s="657"/>
      <c r="E4283" s="651"/>
      <c r="F4283" s="652"/>
    </row>
    <row r="4284" spans="2:6" x14ac:dyDescent="0.2">
      <c r="B4284" s="665"/>
      <c r="C4284" s="656"/>
      <c r="D4284" s="657"/>
      <c r="E4284" s="651"/>
      <c r="F4284" s="652"/>
    </row>
    <row r="4285" spans="2:6" x14ac:dyDescent="0.2">
      <c r="B4285" s="665"/>
      <c r="C4285" s="656"/>
      <c r="D4285" s="657"/>
      <c r="E4285" s="651"/>
      <c r="F4285" s="652"/>
    </row>
    <row r="4286" spans="2:6" x14ac:dyDescent="0.2">
      <c r="B4286" s="665"/>
      <c r="C4286" s="656"/>
      <c r="D4286" s="657"/>
      <c r="E4286" s="651"/>
      <c r="F4286" s="652"/>
    </row>
    <row r="4287" spans="2:6" x14ac:dyDescent="0.2">
      <c r="B4287" s="665"/>
      <c r="C4287" s="656"/>
      <c r="D4287" s="657"/>
      <c r="E4287" s="651"/>
      <c r="F4287" s="652"/>
    </row>
    <row r="4288" spans="2:6" x14ac:dyDescent="0.2">
      <c r="B4288" s="665"/>
      <c r="C4288" s="656"/>
      <c r="D4288" s="657"/>
      <c r="E4288" s="651"/>
      <c r="F4288" s="652"/>
    </row>
    <row r="4289" spans="2:6" x14ac:dyDescent="0.2">
      <c r="B4289" s="665"/>
      <c r="C4289" s="656"/>
      <c r="D4289" s="657"/>
      <c r="E4289" s="651"/>
      <c r="F4289" s="652"/>
    </row>
    <row r="4290" spans="2:6" x14ac:dyDescent="0.2">
      <c r="B4290" s="665"/>
      <c r="C4290" s="656"/>
      <c r="D4290" s="657"/>
      <c r="E4290" s="651"/>
      <c r="F4290" s="652"/>
    </row>
    <row r="4291" spans="2:6" x14ac:dyDescent="0.2">
      <c r="B4291" s="665"/>
      <c r="C4291" s="656"/>
      <c r="D4291" s="657"/>
      <c r="E4291" s="651"/>
      <c r="F4291" s="652"/>
    </row>
    <row r="4292" spans="2:6" x14ac:dyDescent="0.2">
      <c r="B4292" s="665"/>
      <c r="C4292" s="656"/>
      <c r="D4292" s="657"/>
      <c r="E4292" s="651"/>
      <c r="F4292" s="652"/>
    </row>
    <row r="4293" spans="2:6" x14ac:dyDescent="0.2">
      <c r="B4293" s="665"/>
      <c r="C4293" s="656"/>
      <c r="D4293" s="657"/>
      <c r="E4293" s="651"/>
      <c r="F4293" s="652"/>
    </row>
    <row r="4294" spans="2:6" x14ac:dyDescent="0.2">
      <c r="B4294" s="665"/>
      <c r="C4294" s="656"/>
      <c r="D4294" s="657"/>
      <c r="E4294" s="651"/>
      <c r="F4294" s="652"/>
    </row>
    <row r="4295" spans="2:6" x14ac:dyDescent="0.2">
      <c r="B4295" s="665"/>
      <c r="C4295" s="656"/>
      <c r="D4295" s="657"/>
      <c r="E4295" s="651"/>
      <c r="F4295" s="652"/>
    </row>
    <row r="4296" spans="2:6" x14ac:dyDescent="0.2">
      <c r="B4296" s="665"/>
      <c r="C4296" s="656"/>
      <c r="D4296" s="657"/>
      <c r="E4296" s="651"/>
      <c r="F4296" s="652"/>
    </row>
    <row r="4297" spans="2:6" x14ac:dyDescent="0.2">
      <c r="B4297" s="665"/>
      <c r="C4297" s="656"/>
      <c r="D4297" s="657"/>
      <c r="E4297" s="651"/>
      <c r="F4297" s="652"/>
    </row>
    <row r="4298" spans="2:6" x14ac:dyDescent="0.2">
      <c r="B4298" s="665"/>
      <c r="C4298" s="656"/>
      <c r="D4298" s="657"/>
      <c r="E4298" s="651"/>
      <c r="F4298" s="652"/>
    </row>
    <row r="4299" spans="2:6" x14ac:dyDescent="0.2">
      <c r="B4299" s="665"/>
      <c r="C4299" s="656"/>
      <c r="D4299" s="657"/>
      <c r="E4299" s="651"/>
      <c r="F4299" s="652"/>
    </row>
    <row r="4300" spans="2:6" x14ac:dyDescent="0.2">
      <c r="B4300" s="665"/>
      <c r="C4300" s="656"/>
      <c r="D4300" s="657"/>
      <c r="E4300" s="651"/>
      <c r="F4300" s="652"/>
    </row>
    <row r="4301" spans="2:6" x14ac:dyDescent="0.2">
      <c r="B4301" s="665"/>
      <c r="C4301" s="656"/>
      <c r="D4301" s="657"/>
      <c r="E4301" s="651"/>
      <c r="F4301" s="652"/>
    </row>
    <row r="4302" spans="2:6" x14ac:dyDescent="0.2">
      <c r="B4302" s="665"/>
      <c r="C4302" s="656"/>
      <c r="D4302" s="657"/>
      <c r="E4302" s="651"/>
      <c r="F4302" s="652"/>
    </row>
    <row r="4303" spans="2:6" x14ac:dyDescent="0.2">
      <c r="B4303" s="665"/>
      <c r="C4303" s="656"/>
      <c r="D4303" s="657"/>
      <c r="E4303" s="651"/>
      <c r="F4303" s="652"/>
    </row>
    <row r="4304" spans="2:6" x14ac:dyDescent="0.2">
      <c r="B4304" s="665"/>
      <c r="C4304" s="656"/>
      <c r="D4304" s="657"/>
      <c r="E4304" s="651"/>
      <c r="F4304" s="652"/>
    </row>
    <row r="4305" spans="2:6" x14ac:dyDescent="0.2">
      <c r="B4305" s="665"/>
      <c r="C4305" s="656"/>
      <c r="D4305" s="657"/>
      <c r="E4305" s="651"/>
      <c r="F4305" s="652"/>
    </row>
    <row r="4306" spans="2:6" x14ac:dyDescent="0.2">
      <c r="B4306" s="665"/>
      <c r="C4306" s="656"/>
      <c r="D4306" s="657"/>
      <c r="E4306" s="651"/>
      <c r="F4306" s="652"/>
    </row>
    <row r="4307" spans="2:6" x14ac:dyDescent="0.2">
      <c r="B4307" s="665"/>
      <c r="C4307" s="656"/>
      <c r="D4307" s="657"/>
      <c r="E4307" s="651"/>
      <c r="F4307" s="652"/>
    </row>
    <row r="4308" spans="2:6" x14ac:dyDescent="0.2">
      <c r="B4308" s="665"/>
      <c r="C4308" s="656"/>
      <c r="D4308" s="657"/>
      <c r="E4308" s="651"/>
      <c r="F4308" s="652"/>
    </row>
    <row r="4309" spans="2:6" x14ac:dyDescent="0.2">
      <c r="B4309" s="665"/>
      <c r="C4309" s="656"/>
      <c r="D4309" s="657"/>
      <c r="E4309" s="651"/>
      <c r="F4309" s="652"/>
    </row>
    <row r="4310" spans="2:6" x14ac:dyDescent="0.2">
      <c r="B4310" s="665"/>
      <c r="C4310" s="656"/>
      <c r="D4310" s="657"/>
      <c r="E4310" s="651"/>
      <c r="F4310" s="652"/>
    </row>
    <row r="4311" spans="2:6" x14ac:dyDescent="0.2">
      <c r="B4311" s="665"/>
      <c r="C4311" s="656"/>
      <c r="D4311" s="657"/>
      <c r="E4311" s="651"/>
      <c r="F4311" s="652"/>
    </row>
    <row r="4312" spans="2:6" x14ac:dyDescent="0.2">
      <c r="B4312" s="665"/>
      <c r="C4312" s="656"/>
      <c r="D4312" s="657"/>
      <c r="E4312" s="651"/>
      <c r="F4312" s="652"/>
    </row>
    <row r="4313" spans="2:6" x14ac:dyDescent="0.2">
      <c r="B4313" s="665"/>
      <c r="C4313" s="656"/>
      <c r="D4313" s="657"/>
      <c r="E4313" s="651"/>
      <c r="F4313" s="652"/>
    </row>
    <row r="4314" spans="2:6" x14ac:dyDescent="0.2">
      <c r="B4314" s="665"/>
      <c r="C4314" s="656"/>
      <c r="D4314" s="657"/>
      <c r="E4314" s="651"/>
      <c r="F4314" s="652"/>
    </row>
    <row r="4315" spans="2:6" x14ac:dyDescent="0.2">
      <c r="B4315" s="665"/>
      <c r="C4315" s="656"/>
      <c r="D4315" s="657"/>
      <c r="E4315" s="651"/>
      <c r="F4315" s="652"/>
    </row>
    <row r="4316" spans="2:6" x14ac:dyDescent="0.2">
      <c r="B4316" s="665"/>
      <c r="C4316" s="656"/>
      <c r="D4316" s="657"/>
      <c r="E4316" s="651"/>
      <c r="F4316" s="652"/>
    </row>
    <row r="4317" spans="2:6" x14ac:dyDescent="0.2">
      <c r="B4317" s="665"/>
      <c r="C4317" s="656"/>
      <c r="D4317" s="657"/>
      <c r="E4317" s="651"/>
      <c r="F4317" s="652"/>
    </row>
    <row r="4318" spans="2:6" x14ac:dyDescent="0.2">
      <c r="B4318" s="665"/>
      <c r="C4318" s="656"/>
      <c r="D4318" s="657"/>
      <c r="E4318" s="651"/>
      <c r="F4318" s="652"/>
    </row>
    <row r="4319" spans="2:6" x14ac:dyDescent="0.2">
      <c r="B4319" s="665"/>
      <c r="C4319" s="656"/>
      <c r="D4319" s="657"/>
      <c r="E4319" s="651"/>
      <c r="F4319" s="652"/>
    </row>
    <row r="4320" spans="2:6" x14ac:dyDescent="0.2">
      <c r="B4320" s="665"/>
      <c r="C4320" s="656"/>
      <c r="D4320" s="657"/>
      <c r="E4320" s="651"/>
      <c r="F4320" s="652"/>
    </row>
    <row r="4321" spans="2:6" x14ac:dyDescent="0.2">
      <c r="B4321" s="665"/>
      <c r="C4321" s="656"/>
      <c r="D4321" s="657"/>
      <c r="E4321" s="651"/>
      <c r="F4321" s="652"/>
    </row>
    <row r="4322" spans="2:6" x14ac:dyDescent="0.2">
      <c r="B4322" s="665"/>
      <c r="C4322" s="656"/>
      <c r="D4322" s="657"/>
      <c r="E4322" s="651"/>
      <c r="F4322" s="652"/>
    </row>
    <row r="4323" spans="2:6" x14ac:dyDescent="0.2">
      <c r="B4323" s="665"/>
      <c r="C4323" s="656"/>
      <c r="D4323" s="657"/>
      <c r="E4323" s="651"/>
      <c r="F4323" s="652"/>
    </row>
    <row r="4324" spans="2:6" x14ac:dyDescent="0.2">
      <c r="B4324" s="665"/>
      <c r="C4324" s="656"/>
      <c r="D4324" s="657"/>
      <c r="E4324" s="651"/>
      <c r="F4324" s="652"/>
    </row>
    <row r="4325" spans="2:6" x14ac:dyDescent="0.2">
      <c r="B4325" s="665"/>
      <c r="C4325" s="656"/>
      <c r="D4325" s="657"/>
      <c r="E4325" s="651"/>
      <c r="F4325" s="652"/>
    </row>
    <row r="4326" spans="2:6" x14ac:dyDescent="0.2">
      <c r="B4326" s="665"/>
      <c r="C4326" s="656"/>
      <c r="D4326" s="657"/>
      <c r="E4326" s="651"/>
      <c r="F4326" s="652"/>
    </row>
    <row r="4327" spans="2:6" x14ac:dyDescent="0.2">
      <c r="B4327" s="665"/>
      <c r="C4327" s="656"/>
      <c r="D4327" s="657"/>
      <c r="E4327" s="651"/>
      <c r="F4327" s="652"/>
    </row>
    <row r="4328" spans="2:6" x14ac:dyDescent="0.2">
      <c r="B4328" s="665"/>
      <c r="C4328" s="656"/>
      <c r="D4328" s="657"/>
      <c r="E4328" s="651"/>
      <c r="F4328" s="652"/>
    </row>
    <row r="4329" spans="2:6" x14ac:dyDescent="0.2">
      <c r="B4329" s="665"/>
      <c r="C4329" s="656"/>
      <c r="D4329" s="657"/>
      <c r="E4329" s="651"/>
      <c r="F4329" s="652"/>
    </row>
    <row r="4330" spans="2:6" x14ac:dyDescent="0.2">
      <c r="B4330" s="665"/>
      <c r="C4330" s="656"/>
      <c r="D4330" s="657"/>
      <c r="E4330" s="651"/>
      <c r="F4330" s="652"/>
    </row>
    <row r="4331" spans="2:6" x14ac:dyDescent="0.2">
      <c r="B4331" s="665"/>
      <c r="C4331" s="656"/>
      <c r="D4331" s="657"/>
      <c r="E4331" s="651"/>
      <c r="F4331" s="652"/>
    </row>
    <row r="4332" spans="2:6" x14ac:dyDescent="0.2">
      <c r="B4332" s="665"/>
      <c r="C4332" s="656"/>
      <c r="D4332" s="657"/>
      <c r="E4332" s="651"/>
      <c r="F4332" s="652"/>
    </row>
    <row r="4333" spans="2:6" x14ac:dyDescent="0.2">
      <c r="B4333" s="665"/>
      <c r="C4333" s="656"/>
      <c r="D4333" s="657"/>
      <c r="E4333" s="651"/>
      <c r="F4333" s="652"/>
    </row>
    <row r="4334" spans="2:6" x14ac:dyDescent="0.2">
      <c r="B4334" s="665"/>
      <c r="C4334" s="656"/>
      <c r="D4334" s="657"/>
      <c r="E4334" s="651"/>
      <c r="F4334" s="652"/>
    </row>
    <row r="4335" spans="2:6" x14ac:dyDescent="0.2">
      <c r="B4335" s="665"/>
      <c r="C4335" s="656"/>
      <c r="D4335" s="657"/>
      <c r="E4335" s="651"/>
      <c r="F4335" s="652"/>
    </row>
    <row r="4336" spans="2:6" x14ac:dyDescent="0.2">
      <c r="B4336" s="665"/>
      <c r="C4336" s="656"/>
      <c r="D4336" s="657"/>
      <c r="E4336" s="651"/>
      <c r="F4336" s="652"/>
    </row>
    <row r="4337" spans="2:6" x14ac:dyDescent="0.2">
      <c r="B4337" s="665"/>
      <c r="C4337" s="656"/>
      <c r="D4337" s="657"/>
      <c r="E4337" s="651"/>
      <c r="F4337" s="652"/>
    </row>
    <row r="4338" spans="2:6" x14ac:dyDescent="0.2">
      <c r="B4338" s="665"/>
      <c r="C4338" s="656"/>
      <c r="D4338" s="657"/>
      <c r="E4338" s="651"/>
      <c r="F4338" s="652"/>
    </row>
    <row r="4339" spans="2:6" x14ac:dyDescent="0.2">
      <c r="B4339" s="665"/>
      <c r="C4339" s="656"/>
      <c r="D4339" s="657"/>
      <c r="E4339" s="651"/>
      <c r="F4339" s="652"/>
    </row>
    <row r="4340" spans="2:6" x14ac:dyDescent="0.2">
      <c r="B4340" s="665"/>
      <c r="C4340" s="656"/>
      <c r="D4340" s="657"/>
      <c r="E4340" s="651"/>
      <c r="F4340" s="652"/>
    </row>
    <row r="4341" spans="2:6" x14ac:dyDescent="0.2">
      <c r="B4341" s="665"/>
      <c r="C4341" s="656"/>
      <c r="D4341" s="657"/>
      <c r="E4341" s="651"/>
      <c r="F4341" s="652"/>
    </row>
    <row r="4342" spans="2:6" x14ac:dyDescent="0.2">
      <c r="B4342" s="665"/>
      <c r="C4342" s="656"/>
      <c r="D4342" s="657"/>
      <c r="E4342" s="651"/>
      <c r="F4342" s="652"/>
    </row>
    <row r="4343" spans="2:6" x14ac:dyDescent="0.2">
      <c r="B4343" s="665"/>
      <c r="C4343" s="656"/>
      <c r="D4343" s="657"/>
      <c r="E4343" s="651"/>
      <c r="F4343" s="652"/>
    </row>
    <row r="4344" spans="2:6" x14ac:dyDescent="0.2">
      <c r="B4344" s="665"/>
      <c r="C4344" s="656"/>
      <c r="D4344" s="657"/>
      <c r="E4344" s="651"/>
      <c r="F4344" s="652"/>
    </row>
    <row r="4345" spans="2:6" x14ac:dyDescent="0.2">
      <c r="B4345" s="665"/>
      <c r="C4345" s="656"/>
      <c r="D4345" s="657"/>
      <c r="E4345" s="651"/>
      <c r="F4345" s="652"/>
    </row>
    <row r="4346" spans="2:6" x14ac:dyDescent="0.2">
      <c r="B4346" s="665"/>
      <c r="C4346" s="656"/>
      <c r="D4346" s="657"/>
      <c r="E4346" s="651"/>
      <c r="F4346" s="652"/>
    </row>
    <row r="4347" spans="2:6" x14ac:dyDescent="0.2">
      <c r="B4347" s="665"/>
      <c r="C4347" s="656"/>
      <c r="D4347" s="657"/>
      <c r="E4347" s="651"/>
      <c r="F4347" s="652"/>
    </row>
    <row r="4348" spans="2:6" x14ac:dyDescent="0.2">
      <c r="B4348" s="665"/>
      <c r="C4348" s="656"/>
      <c r="D4348" s="657"/>
      <c r="E4348" s="651"/>
      <c r="F4348" s="652"/>
    </row>
    <row r="4349" spans="2:6" x14ac:dyDescent="0.2">
      <c r="B4349" s="665"/>
      <c r="C4349" s="656"/>
      <c r="D4349" s="657"/>
      <c r="E4349" s="651"/>
      <c r="F4349" s="652"/>
    </row>
    <row r="4350" spans="2:6" x14ac:dyDescent="0.2">
      <c r="B4350" s="665"/>
      <c r="C4350" s="656"/>
      <c r="D4350" s="657"/>
      <c r="E4350" s="651"/>
      <c r="F4350" s="652"/>
    </row>
    <row r="4351" spans="2:6" x14ac:dyDescent="0.2">
      <c r="B4351" s="665"/>
      <c r="C4351" s="656"/>
      <c r="D4351" s="657"/>
      <c r="E4351" s="651"/>
      <c r="F4351" s="652"/>
    </row>
    <row r="4352" spans="2:6" x14ac:dyDescent="0.2">
      <c r="B4352" s="665"/>
      <c r="C4352" s="656"/>
      <c r="D4352" s="657"/>
      <c r="E4352" s="651"/>
      <c r="F4352" s="652"/>
    </row>
    <row r="4353" spans="2:6" x14ac:dyDescent="0.2">
      <c r="B4353" s="665"/>
      <c r="C4353" s="656"/>
      <c r="D4353" s="657"/>
      <c r="E4353" s="651"/>
      <c r="F4353" s="652"/>
    </row>
    <row r="4354" spans="2:6" x14ac:dyDescent="0.2">
      <c r="B4354" s="665"/>
      <c r="C4354" s="656"/>
      <c r="D4354" s="657"/>
      <c r="E4354" s="651"/>
      <c r="F4354" s="652"/>
    </row>
    <row r="4355" spans="2:6" x14ac:dyDescent="0.2">
      <c r="B4355" s="665"/>
      <c r="C4355" s="656"/>
      <c r="D4355" s="657"/>
      <c r="E4355" s="651"/>
      <c r="F4355" s="652"/>
    </row>
    <row r="4356" spans="2:6" x14ac:dyDescent="0.2">
      <c r="B4356" s="665"/>
      <c r="C4356" s="656"/>
      <c r="D4356" s="657"/>
      <c r="E4356" s="651"/>
      <c r="F4356" s="652"/>
    </row>
    <row r="4357" spans="2:6" x14ac:dyDescent="0.2">
      <c r="B4357" s="665"/>
      <c r="C4357" s="656"/>
      <c r="D4357" s="657"/>
      <c r="E4357" s="651"/>
      <c r="F4357" s="652"/>
    </row>
    <row r="4358" spans="2:6" x14ac:dyDescent="0.2">
      <c r="B4358" s="665"/>
      <c r="C4358" s="656"/>
      <c r="D4358" s="657"/>
      <c r="E4358" s="651"/>
      <c r="F4358" s="652"/>
    </row>
    <row r="4359" spans="2:6" x14ac:dyDescent="0.2">
      <c r="B4359" s="665"/>
      <c r="C4359" s="656"/>
      <c r="D4359" s="657"/>
      <c r="E4359" s="651"/>
      <c r="F4359" s="652"/>
    </row>
    <row r="4360" spans="2:6" x14ac:dyDescent="0.2">
      <c r="B4360" s="665"/>
      <c r="C4360" s="656"/>
      <c r="D4360" s="657"/>
      <c r="E4360" s="651"/>
      <c r="F4360" s="652"/>
    </row>
    <row r="4361" spans="2:6" x14ac:dyDescent="0.2">
      <c r="B4361" s="665"/>
      <c r="C4361" s="656"/>
      <c r="D4361" s="657"/>
      <c r="E4361" s="651"/>
      <c r="F4361" s="652"/>
    </row>
    <row r="4362" spans="2:6" x14ac:dyDescent="0.2">
      <c r="B4362" s="665"/>
      <c r="C4362" s="656"/>
      <c r="D4362" s="657"/>
      <c r="E4362" s="651"/>
      <c r="F4362" s="652"/>
    </row>
    <row r="4363" spans="2:6" x14ac:dyDescent="0.2">
      <c r="B4363" s="665"/>
      <c r="C4363" s="656"/>
      <c r="D4363" s="657"/>
      <c r="E4363" s="651"/>
      <c r="F4363" s="652"/>
    </row>
    <row r="4364" spans="2:6" x14ac:dyDescent="0.2">
      <c r="B4364" s="665"/>
      <c r="C4364" s="656"/>
      <c r="D4364" s="657"/>
      <c r="E4364" s="651"/>
      <c r="F4364" s="652"/>
    </row>
    <row r="4365" spans="2:6" x14ac:dyDescent="0.2">
      <c r="B4365" s="665"/>
      <c r="C4365" s="656"/>
      <c r="D4365" s="657"/>
      <c r="E4365" s="651"/>
      <c r="F4365" s="652"/>
    </row>
    <row r="4366" spans="2:6" x14ac:dyDescent="0.2">
      <c r="B4366" s="665"/>
      <c r="C4366" s="656"/>
      <c r="D4366" s="657"/>
      <c r="E4366" s="651"/>
      <c r="F4366" s="652"/>
    </row>
    <row r="4367" spans="2:6" x14ac:dyDescent="0.2">
      <c r="B4367" s="665"/>
      <c r="C4367" s="656"/>
      <c r="D4367" s="657"/>
      <c r="E4367" s="651"/>
      <c r="F4367" s="652"/>
    </row>
    <row r="4368" spans="2:6" x14ac:dyDescent="0.2">
      <c r="B4368" s="665"/>
      <c r="C4368" s="656"/>
      <c r="D4368" s="657"/>
      <c r="E4368" s="651"/>
      <c r="F4368" s="652"/>
    </row>
    <row r="4369" spans="2:6" x14ac:dyDescent="0.2">
      <c r="B4369" s="665"/>
      <c r="C4369" s="656"/>
      <c r="D4369" s="657"/>
      <c r="E4369" s="651"/>
      <c r="F4369" s="652"/>
    </row>
    <row r="4370" spans="2:6" x14ac:dyDescent="0.2">
      <c r="B4370" s="665"/>
      <c r="C4370" s="656"/>
      <c r="D4370" s="657"/>
      <c r="E4370" s="651"/>
      <c r="F4370" s="652"/>
    </row>
    <row r="4371" spans="2:6" x14ac:dyDescent="0.2">
      <c r="B4371" s="665"/>
      <c r="C4371" s="656"/>
      <c r="D4371" s="657"/>
      <c r="E4371" s="651"/>
      <c r="F4371" s="652"/>
    </row>
    <row r="4372" spans="2:6" x14ac:dyDescent="0.2">
      <c r="B4372" s="665"/>
      <c r="C4372" s="656"/>
      <c r="D4372" s="657"/>
      <c r="E4372" s="651"/>
      <c r="F4372" s="652"/>
    </row>
    <row r="4373" spans="2:6" x14ac:dyDescent="0.2">
      <c r="B4373" s="665"/>
      <c r="C4373" s="656"/>
      <c r="D4373" s="657"/>
      <c r="E4373" s="651"/>
      <c r="F4373" s="652"/>
    </row>
    <row r="4374" spans="2:6" x14ac:dyDescent="0.2">
      <c r="B4374" s="665"/>
      <c r="C4374" s="656"/>
      <c r="D4374" s="657"/>
      <c r="E4374" s="651"/>
      <c r="F4374" s="652"/>
    </row>
    <row r="4375" spans="2:6" x14ac:dyDescent="0.2">
      <c r="B4375" s="665"/>
      <c r="C4375" s="656"/>
      <c r="D4375" s="657"/>
      <c r="E4375" s="651"/>
      <c r="F4375" s="652"/>
    </row>
    <row r="4376" spans="2:6" x14ac:dyDescent="0.2">
      <c r="B4376" s="665"/>
      <c r="C4376" s="656"/>
      <c r="D4376" s="657"/>
      <c r="E4376" s="651"/>
      <c r="F4376" s="652"/>
    </row>
    <row r="4377" spans="2:6" x14ac:dyDescent="0.2">
      <c r="B4377" s="665"/>
      <c r="C4377" s="656"/>
      <c r="D4377" s="657"/>
      <c r="E4377" s="651"/>
      <c r="F4377" s="652"/>
    </row>
    <row r="4378" spans="2:6" x14ac:dyDescent="0.2">
      <c r="B4378" s="665"/>
      <c r="C4378" s="656"/>
      <c r="D4378" s="657"/>
      <c r="E4378" s="651"/>
      <c r="F4378" s="652"/>
    </row>
    <row r="4379" spans="2:6" x14ac:dyDescent="0.2">
      <c r="B4379" s="665"/>
      <c r="C4379" s="656"/>
      <c r="D4379" s="657"/>
      <c r="E4379" s="651"/>
      <c r="F4379" s="652"/>
    </row>
    <row r="4380" spans="2:6" x14ac:dyDescent="0.2">
      <c r="B4380" s="665"/>
      <c r="C4380" s="656"/>
      <c r="D4380" s="657"/>
      <c r="E4380" s="651"/>
      <c r="F4380" s="652"/>
    </row>
    <row r="4381" spans="2:6" x14ac:dyDescent="0.2">
      <c r="B4381" s="665"/>
      <c r="C4381" s="656"/>
      <c r="D4381" s="657"/>
      <c r="E4381" s="651"/>
      <c r="F4381" s="652"/>
    </row>
    <row r="4382" spans="2:6" x14ac:dyDescent="0.2">
      <c r="B4382" s="665"/>
      <c r="C4382" s="656"/>
      <c r="D4382" s="657"/>
      <c r="E4382" s="651"/>
      <c r="F4382" s="652"/>
    </row>
    <row r="4383" spans="2:6" x14ac:dyDescent="0.2">
      <c r="B4383" s="665"/>
      <c r="C4383" s="656"/>
      <c r="D4383" s="657"/>
      <c r="E4383" s="651"/>
      <c r="F4383" s="652"/>
    </row>
    <row r="4384" spans="2:6" x14ac:dyDescent="0.2">
      <c r="B4384" s="665"/>
      <c r="C4384" s="656"/>
      <c r="D4384" s="657"/>
      <c r="E4384" s="651"/>
      <c r="F4384" s="652"/>
    </row>
    <row r="4385" spans="2:6" x14ac:dyDescent="0.2">
      <c r="B4385" s="665"/>
      <c r="C4385" s="656"/>
      <c r="D4385" s="657"/>
      <c r="E4385" s="651"/>
      <c r="F4385" s="652"/>
    </row>
    <row r="4386" spans="2:6" x14ac:dyDescent="0.2">
      <c r="B4386" s="665"/>
      <c r="C4386" s="656"/>
      <c r="D4386" s="657"/>
      <c r="E4386" s="651"/>
      <c r="F4386" s="652"/>
    </row>
    <row r="4387" spans="2:6" x14ac:dyDescent="0.2">
      <c r="B4387" s="665"/>
      <c r="C4387" s="656"/>
      <c r="D4387" s="657"/>
      <c r="E4387" s="651"/>
      <c r="F4387" s="652"/>
    </row>
    <row r="4388" spans="2:6" x14ac:dyDescent="0.2">
      <c r="B4388" s="665"/>
      <c r="C4388" s="656"/>
      <c r="D4388" s="657"/>
      <c r="E4388" s="651"/>
      <c r="F4388" s="652"/>
    </row>
    <row r="4389" spans="2:6" x14ac:dyDescent="0.2">
      <c r="B4389" s="665"/>
      <c r="C4389" s="656"/>
      <c r="D4389" s="657"/>
      <c r="E4389" s="651"/>
      <c r="F4389" s="652"/>
    </row>
    <row r="4390" spans="2:6" x14ac:dyDescent="0.2">
      <c r="B4390" s="665"/>
      <c r="C4390" s="656"/>
      <c r="D4390" s="657"/>
      <c r="E4390" s="651"/>
      <c r="F4390" s="652"/>
    </row>
    <row r="4391" spans="2:6" x14ac:dyDescent="0.2">
      <c r="B4391" s="665"/>
      <c r="C4391" s="656"/>
      <c r="D4391" s="657"/>
      <c r="E4391" s="651"/>
      <c r="F4391" s="652"/>
    </row>
    <row r="4392" spans="2:6" x14ac:dyDescent="0.2">
      <c r="B4392" s="665"/>
      <c r="C4392" s="656"/>
      <c r="D4392" s="657"/>
      <c r="E4392" s="651"/>
      <c r="F4392" s="652"/>
    </row>
    <row r="4393" spans="2:6" x14ac:dyDescent="0.2">
      <c r="B4393" s="665"/>
      <c r="C4393" s="656"/>
      <c r="D4393" s="657"/>
      <c r="E4393" s="651"/>
      <c r="F4393" s="652"/>
    </row>
    <row r="4394" spans="2:6" x14ac:dyDescent="0.2">
      <c r="B4394" s="665"/>
      <c r="C4394" s="656"/>
      <c r="D4394" s="657"/>
      <c r="E4394" s="651"/>
      <c r="F4394" s="652"/>
    </row>
    <row r="4395" spans="2:6" x14ac:dyDescent="0.2">
      <c r="B4395" s="665"/>
      <c r="C4395" s="656"/>
      <c r="D4395" s="657"/>
      <c r="E4395" s="651"/>
      <c r="F4395" s="652"/>
    </row>
    <row r="4396" spans="2:6" x14ac:dyDescent="0.2">
      <c r="B4396" s="665"/>
      <c r="C4396" s="656"/>
      <c r="D4396" s="657"/>
      <c r="E4396" s="651"/>
      <c r="F4396" s="652"/>
    </row>
    <row r="4397" spans="2:6" x14ac:dyDescent="0.2">
      <c r="B4397" s="665"/>
      <c r="C4397" s="656"/>
      <c r="D4397" s="657"/>
      <c r="E4397" s="651"/>
      <c r="F4397" s="652"/>
    </row>
    <row r="4398" spans="2:6" x14ac:dyDescent="0.2">
      <c r="B4398" s="665"/>
      <c r="C4398" s="656"/>
      <c r="D4398" s="657"/>
      <c r="E4398" s="651"/>
      <c r="F4398" s="652"/>
    </row>
    <row r="4399" spans="2:6" x14ac:dyDescent="0.2">
      <c r="B4399" s="665"/>
      <c r="C4399" s="656"/>
      <c r="D4399" s="657"/>
      <c r="E4399" s="651"/>
      <c r="F4399" s="652"/>
    </row>
    <row r="4400" spans="2:6" x14ac:dyDescent="0.2">
      <c r="B4400" s="665"/>
      <c r="C4400" s="656"/>
      <c r="D4400" s="657"/>
      <c r="E4400" s="651"/>
      <c r="F4400" s="652"/>
    </row>
    <row r="4401" spans="2:6" x14ac:dyDescent="0.2">
      <c r="B4401" s="665"/>
      <c r="C4401" s="656"/>
      <c r="D4401" s="657"/>
      <c r="E4401" s="651"/>
      <c r="F4401" s="652"/>
    </row>
    <row r="4402" spans="2:6" x14ac:dyDescent="0.2">
      <c r="B4402" s="665"/>
      <c r="C4402" s="656"/>
      <c r="D4402" s="657"/>
      <c r="E4402" s="651"/>
      <c r="F4402" s="652"/>
    </row>
    <row r="4403" spans="2:6" x14ac:dyDescent="0.2">
      <c r="B4403" s="665"/>
      <c r="C4403" s="656"/>
      <c r="D4403" s="657"/>
      <c r="E4403" s="651"/>
      <c r="F4403" s="652"/>
    </row>
    <row r="4404" spans="2:6" x14ac:dyDescent="0.2">
      <c r="B4404" s="665"/>
      <c r="C4404" s="656"/>
      <c r="D4404" s="657"/>
      <c r="E4404" s="651"/>
      <c r="F4404" s="652"/>
    </row>
    <row r="4405" spans="2:6" x14ac:dyDescent="0.2">
      <c r="B4405" s="665"/>
      <c r="C4405" s="656"/>
      <c r="D4405" s="657"/>
      <c r="E4405" s="651"/>
      <c r="F4405" s="652"/>
    </row>
    <row r="4406" spans="2:6" x14ac:dyDescent="0.2">
      <c r="B4406" s="665"/>
      <c r="C4406" s="656"/>
      <c r="D4406" s="657"/>
      <c r="E4406" s="651"/>
      <c r="F4406" s="652"/>
    </row>
    <row r="4407" spans="2:6" x14ac:dyDescent="0.2">
      <c r="B4407" s="665"/>
      <c r="C4407" s="656"/>
      <c r="D4407" s="657"/>
      <c r="E4407" s="651"/>
      <c r="F4407" s="652"/>
    </row>
    <row r="4408" spans="2:6" x14ac:dyDescent="0.2">
      <c r="B4408" s="665"/>
      <c r="C4408" s="656"/>
      <c r="D4408" s="657"/>
      <c r="E4408" s="651"/>
      <c r="F4408" s="652"/>
    </row>
    <row r="4409" spans="2:6" x14ac:dyDescent="0.2">
      <c r="B4409" s="665"/>
      <c r="C4409" s="656"/>
      <c r="D4409" s="657"/>
      <c r="E4409" s="651"/>
      <c r="F4409" s="652"/>
    </row>
    <row r="4410" spans="2:6" x14ac:dyDescent="0.2">
      <c r="B4410" s="665"/>
      <c r="C4410" s="656"/>
      <c r="D4410" s="657"/>
      <c r="E4410" s="651"/>
      <c r="F4410" s="652"/>
    </row>
    <row r="4411" spans="2:6" x14ac:dyDescent="0.2">
      <c r="B4411" s="665"/>
      <c r="C4411" s="656"/>
      <c r="D4411" s="657"/>
      <c r="E4411" s="651"/>
      <c r="F4411" s="652"/>
    </row>
    <row r="4412" spans="2:6" x14ac:dyDescent="0.2">
      <c r="B4412" s="665"/>
      <c r="C4412" s="656"/>
      <c r="D4412" s="657"/>
      <c r="E4412" s="651"/>
      <c r="F4412" s="652"/>
    </row>
    <row r="4413" spans="2:6" x14ac:dyDescent="0.2">
      <c r="B4413" s="665"/>
      <c r="C4413" s="656"/>
      <c r="D4413" s="657"/>
      <c r="E4413" s="651"/>
      <c r="F4413" s="652"/>
    </row>
    <row r="4414" spans="2:6" x14ac:dyDescent="0.2">
      <c r="B4414" s="665"/>
      <c r="C4414" s="656"/>
      <c r="D4414" s="657"/>
      <c r="E4414" s="651"/>
      <c r="F4414" s="652"/>
    </row>
    <row r="4415" spans="2:6" x14ac:dyDescent="0.2">
      <c r="B4415" s="665"/>
      <c r="C4415" s="656"/>
      <c r="D4415" s="657"/>
      <c r="E4415" s="651"/>
      <c r="F4415" s="652"/>
    </row>
    <row r="4416" spans="2:6" x14ac:dyDescent="0.2">
      <c r="B4416" s="665"/>
      <c r="C4416" s="656"/>
      <c r="D4416" s="657"/>
      <c r="E4416" s="651"/>
      <c r="F4416" s="652"/>
    </row>
    <row r="4417" spans="2:6" x14ac:dyDescent="0.2">
      <c r="B4417" s="665"/>
      <c r="C4417" s="656"/>
      <c r="D4417" s="657"/>
      <c r="E4417" s="651"/>
      <c r="F4417" s="652"/>
    </row>
    <row r="4418" spans="2:6" x14ac:dyDescent="0.2">
      <c r="B4418" s="665"/>
      <c r="C4418" s="656"/>
      <c r="D4418" s="657"/>
      <c r="E4418" s="651"/>
      <c r="F4418" s="652"/>
    </row>
    <row r="4419" spans="2:6" x14ac:dyDescent="0.2">
      <c r="B4419" s="665"/>
      <c r="C4419" s="656"/>
      <c r="D4419" s="657"/>
      <c r="E4419" s="651"/>
      <c r="F4419" s="652"/>
    </row>
    <row r="4420" spans="2:6" x14ac:dyDescent="0.2">
      <c r="B4420" s="665"/>
      <c r="C4420" s="656"/>
      <c r="D4420" s="657"/>
      <c r="E4420" s="651"/>
      <c r="F4420" s="652"/>
    </row>
    <row r="4421" spans="2:6" x14ac:dyDescent="0.2">
      <c r="B4421" s="665"/>
      <c r="C4421" s="656"/>
      <c r="D4421" s="657"/>
      <c r="E4421" s="651"/>
      <c r="F4421" s="652"/>
    </row>
    <row r="4422" spans="2:6" x14ac:dyDescent="0.2">
      <c r="B4422" s="665"/>
      <c r="C4422" s="656"/>
      <c r="D4422" s="657"/>
      <c r="E4422" s="651"/>
      <c r="F4422" s="652"/>
    </row>
    <row r="4423" spans="2:6" x14ac:dyDescent="0.2">
      <c r="B4423" s="665"/>
      <c r="C4423" s="656"/>
      <c r="D4423" s="657"/>
      <c r="E4423" s="651"/>
      <c r="F4423" s="652"/>
    </row>
    <row r="4424" spans="2:6" x14ac:dyDescent="0.2">
      <c r="B4424" s="665"/>
      <c r="C4424" s="656"/>
      <c r="D4424" s="657"/>
      <c r="E4424" s="651"/>
      <c r="F4424" s="652"/>
    </row>
    <row r="4425" spans="2:6" x14ac:dyDescent="0.2">
      <c r="B4425" s="665"/>
      <c r="C4425" s="656"/>
      <c r="D4425" s="657"/>
      <c r="E4425" s="651"/>
      <c r="F4425" s="652"/>
    </row>
    <row r="4426" spans="2:6" x14ac:dyDescent="0.2">
      <c r="B4426" s="665"/>
      <c r="C4426" s="656"/>
      <c r="D4426" s="657"/>
      <c r="E4426" s="651"/>
      <c r="F4426" s="652"/>
    </row>
    <row r="4427" spans="2:6" x14ac:dyDescent="0.2">
      <c r="B4427" s="665"/>
      <c r="C4427" s="656"/>
      <c r="D4427" s="657"/>
      <c r="E4427" s="651"/>
      <c r="F4427" s="652"/>
    </row>
    <row r="4428" spans="2:6" x14ac:dyDescent="0.2">
      <c r="B4428" s="665"/>
      <c r="C4428" s="656"/>
      <c r="D4428" s="657"/>
      <c r="E4428" s="651"/>
      <c r="F4428" s="652"/>
    </row>
    <row r="4429" spans="2:6" x14ac:dyDescent="0.2">
      <c r="B4429" s="665"/>
      <c r="C4429" s="656"/>
      <c r="D4429" s="657"/>
      <c r="E4429" s="651"/>
      <c r="F4429" s="652"/>
    </row>
    <row r="4430" spans="2:6" x14ac:dyDescent="0.2">
      <c r="B4430" s="665"/>
      <c r="C4430" s="656"/>
      <c r="D4430" s="657"/>
      <c r="E4430" s="651"/>
      <c r="F4430" s="652"/>
    </row>
    <row r="4431" spans="2:6" x14ac:dyDescent="0.2">
      <c r="B4431" s="665"/>
      <c r="C4431" s="656"/>
      <c r="D4431" s="657"/>
      <c r="E4431" s="651"/>
      <c r="F4431" s="652"/>
    </row>
    <row r="4432" spans="2:6" x14ac:dyDescent="0.2">
      <c r="B4432" s="665"/>
      <c r="C4432" s="656"/>
      <c r="D4432" s="657"/>
      <c r="E4432" s="651"/>
      <c r="F4432" s="652"/>
    </row>
    <row r="4433" spans="2:6" x14ac:dyDescent="0.2">
      <c r="B4433" s="665"/>
      <c r="C4433" s="656"/>
      <c r="D4433" s="657"/>
      <c r="E4433" s="651"/>
      <c r="F4433" s="652"/>
    </row>
    <row r="4434" spans="2:6" x14ac:dyDescent="0.2">
      <c r="B4434" s="665"/>
      <c r="C4434" s="656"/>
      <c r="D4434" s="657"/>
      <c r="E4434" s="651"/>
      <c r="F4434" s="652"/>
    </row>
    <row r="4435" spans="2:6" x14ac:dyDescent="0.2">
      <c r="B4435" s="665"/>
      <c r="C4435" s="656"/>
      <c r="D4435" s="657"/>
      <c r="E4435" s="651"/>
      <c r="F4435" s="652"/>
    </row>
    <row r="4436" spans="2:6" x14ac:dyDescent="0.2">
      <c r="B4436" s="665"/>
      <c r="C4436" s="656"/>
      <c r="D4436" s="657"/>
      <c r="E4436" s="651"/>
      <c r="F4436" s="652"/>
    </row>
    <row r="4437" spans="2:6" x14ac:dyDescent="0.2">
      <c r="B4437" s="665"/>
      <c r="C4437" s="656"/>
      <c r="D4437" s="657"/>
      <c r="E4437" s="651"/>
      <c r="F4437" s="652"/>
    </row>
    <row r="4438" spans="2:6" x14ac:dyDescent="0.2">
      <c r="B4438" s="665"/>
      <c r="C4438" s="656"/>
      <c r="D4438" s="657"/>
      <c r="E4438" s="651"/>
      <c r="F4438" s="652"/>
    </row>
    <row r="4439" spans="2:6" x14ac:dyDescent="0.2">
      <c r="B4439" s="665"/>
      <c r="C4439" s="656"/>
      <c r="D4439" s="657"/>
      <c r="E4439" s="651"/>
      <c r="F4439" s="652"/>
    </row>
    <row r="4440" spans="2:6" x14ac:dyDescent="0.2">
      <c r="B4440" s="665"/>
      <c r="C4440" s="656"/>
      <c r="D4440" s="657"/>
      <c r="E4440" s="651"/>
      <c r="F4440" s="652"/>
    </row>
    <row r="4441" spans="2:6" x14ac:dyDescent="0.2">
      <c r="B4441" s="665"/>
      <c r="C4441" s="656"/>
      <c r="D4441" s="657"/>
      <c r="E4441" s="651"/>
      <c r="F4441" s="652"/>
    </row>
    <row r="4442" spans="2:6" x14ac:dyDescent="0.2">
      <c r="B4442" s="665"/>
      <c r="C4442" s="656"/>
      <c r="D4442" s="657"/>
      <c r="E4442" s="651"/>
      <c r="F4442" s="652"/>
    </row>
    <row r="4443" spans="2:6" x14ac:dyDescent="0.2">
      <c r="B4443" s="665"/>
      <c r="C4443" s="656"/>
      <c r="D4443" s="657"/>
      <c r="E4443" s="651"/>
      <c r="F4443" s="652"/>
    </row>
    <row r="4444" spans="2:6" x14ac:dyDescent="0.2">
      <c r="B4444" s="665"/>
      <c r="C4444" s="656"/>
      <c r="D4444" s="657"/>
      <c r="E4444" s="651"/>
      <c r="F4444" s="652"/>
    </row>
    <row r="4445" spans="2:6" x14ac:dyDescent="0.2">
      <c r="B4445" s="665"/>
      <c r="C4445" s="656"/>
      <c r="D4445" s="657"/>
      <c r="E4445" s="651"/>
      <c r="F4445" s="652"/>
    </row>
    <row r="4446" spans="2:6" x14ac:dyDescent="0.2">
      <c r="B4446" s="665"/>
      <c r="C4446" s="656"/>
      <c r="D4446" s="657"/>
      <c r="E4446" s="651"/>
      <c r="F4446" s="652"/>
    </row>
    <row r="4447" spans="2:6" x14ac:dyDescent="0.2">
      <c r="B4447" s="665"/>
      <c r="C4447" s="656"/>
      <c r="D4447" s="657"/>
      <c r="E4447" s="651"/>
      <c r="F4447" s="652"/>
    </row>
    <row r="4448" spans="2:6" x14ac:dyDescent="0.2">
      <c r="B4448" s="665"/>
      <c r="C4448" s="656"/>
      <c r="D4448" s="657"/>
      <c r="E4448" s="651"/>
      <c r="F4448" s="652"/>
    </row>
    <row r="4449" spans="2:6" x14ac:dyDescent="0.2">
      <c r="B4449" s="665"/>
      <c r="C4449" s="656"/>
      <c r="D4449" s="657"/>
      <c r="E4449" s="651"/>
      <c r="F4449" s="652"/>
    </row>
    <row r="4450" spans="2:6" x14ac:dyDescent="0.2">
      <c r="B4450" s="665"/>
      <c r="C4450" s="656"/>
      <c r="D4450" s="657"/>
      <c r="E4450" s="651"/>
      <c r="F4450" s="652"/>
    </row>
    <row r="4451" spans="2:6" x14ac:dyDescent="0.2">
      <c r="B4451" s="665"/>
      <c r="C4451" s="656"/>
      <c r="D4451" s="657"/>
      <c r="E4451" s="651"/>
      <c r="F4451" s="652"/>
    </row>
    <row r="4452" spans="2:6" x14ac:dyDescent="0.2">
      <c r="B4452" s="665"/>
      <c r="C4452" s="656"/>
      <c r="D4452" s="657"/>
      <c r="E4452" s="651"/>
      <c r="F4452" s="652"/>
    </row>
    <row r="4453" spans="2:6" x14ac:dyDescent="0.2">
      <c r="B4453" s="665"/>
      <c r="C4453" s="656"/>
      <c r="D4453" s="657"/>
      <c r="E4453" s="651"/>
      <c r="F4453" s="652"/>
    </row>
    <row r="4454" spans="2:6" x14ac:dyDescent="0.2">
      <c r="B4454" s="665"/>
      <c r="C4454" s="656"/>
      <c r="D4454" s="657"/>
      <c r="E4454" s="651"/>
      <c r="F4454" s="652"/>
    </row>
    <row r="4455" spans="2:6" x14ac:dyDescent="0.2">
      <c r="B4455" s="665"/>
      <c r="C4455" s="656"/>
      <c r="D4455" s="657"/>
      <c r="E4455" s="651"/>
      <c r="F4455" s="652"/>
    </row>
    <row r="4456" spans="2:6" x14ac:dyDescent="0.2">
      <c r="B4456" s="665"/>
      <c r="C4456" s="656"/>
      <c r="D4456" s="657"/>
      <c r="E4456" s="651"/>
      <c r="F4456" s="652"/>
    </row>
    <row r="4457" spans="2:6" x14ac:dyDescent="0.2">
      <c r="B4457" s="665"/>
      <c r="C4457" s="656"/>
      <c r="D4457" s="657"/>
      <c r="E4457" s="651"/>
      <c r="F4457" s="652"/>
    </row>
    <row r="4458" spans="2:6" x14ac:dyDescent="0.2">
      <c r="B4458" s="665"/>
      <c r="C4458" s="656"/>
      <c r="D4458" s="657"/>
      <c r="E4458" s="651"/>
      <c r="F4458" s="652"/>
    </row>
    <row r="4459" spans="2:6" x14ac:dyDescent="0.2">
      <c r="B4459" s="665"/>
      <c r="C4459" s="656"/>
      <c r="D4459" s="657"/>
      <c r="E4459" s="651"/>
      <c r="F4459" s="652"/>
    </row>
    <row r="4460" spans="2:6" x14ac:dyDescent="0.2">
      <c r="B4460" s="665"/>
      <c r="C4460" s="656"/>
      <c r="D4460" s="657"/>
      <c r="E4460" s="651"/>
      <c r="F4460" s="652"/>
    </row>
    <row r="4461" spans="2:6" x14ac:dyDescent="0.2">
      <c r="B4461" s="665"/>
      <c r="C4461" s="656"/>
      <c r="D4461" s="657"/>
      <c r="E4461" s="651"/>
      <c r="F4461" s="652"/>
    </row>
    <row r="4462" spans="2:6" x14ac:dyDescent="0.2">
      <c r="B4462" s="665"/>
      <c r="C4462" s="656"/>
      <c r="D4462" s="657"/>
      <c r="E4462" s="651"/>
      <c r="F4462" s="652"/>
    </row>
    <row r="4463" spans="2:6" x14ac:dyDescent="0.2">
      <c r="B4463" s="665"/>
      <c r="C4463" s="656"/>
      <c r="D4463" s="657"/>
      <c r="E4463" s="651"/>
      <c r="F4463" s="652"/>
    </row>
    <row r="4464" spans="2:6" x14ac:dyDescent="0.2">
      <c r="B4464" s="665"/>
      <c r="C4464" s="656"/>
      <c r="D4464" s="657"/>
      <c r="E4464" s="651"/>
      <c r="F4464" s="652"/>
    </row>
    <row r="4465" spans="2:6" x14ac:dyDescent="0.2">
      <c r="B4465" s="665"/>
      <c r="C4465" s="656"/>
      <c r="D4465" s="657"/>
      <c r="E4465" s="651"/>
      <c r="F4465" s="652"/>
    </row>
    <row r="4466" spans="2:6" x14ac:dyDescent="0.2">
      <c r="B4466" s="665"/>
      <c r="C4466" s="656"/>
      <c r="D4466" s="657"/>
      <c r="E4466" s="651"/>
      <c r="F4466" s="652"/>
    </row>
    <row r="4467" spans="2:6" x14ac:dyDescent="0.2">
      <c r="B4467" s="665"/>
      <c r="C4467" s="656"/>
      <c r="D4467" s="657"/>
      <c r="E4467" s="651"/>
      <c r="F4467" s="652"/>
    </row>
    <row r="4468" spans="2:6" x14ac:dyDescent="0.2">
      <c r="B4468" s="665"/>
      <c r="C4468" s="656"/>
      <c r="D4468" s="657"/>
      <c r="E4468" s="651"/>
      <c r="F4468" s="652"/>
    </row>
    <row r="4469" spans="2:6" x14ac:dyDescent="0.2">
      <c r="B4469" s="665"/>
      <c r="C4469" s="656"/>
      <c r="D4469" s="657"/>
      <c r="E4469" s="651"/>
      <c r="F4469" s="652"/>
    </row>
    <row r="4470" spans="2:6" x14ac:dyDescent="0.2">
      <c r="B4470" s="665"/>
      <c r="C4470" s="656"/>
      <c r="D4470" s="657"/>
      <c r="E4470" s="651"/>
      <c r="F4470" s="652"/>
    </row>
    <row r="4471" spans="2:6" x14ac:dyDescent="0.2">
      <c r="B4471" s="665"/>
      <c r="C4471" s="656"/>
      <c r="D4471" s="657"/>
      <c r="E4471" s="651"/>
      <c r="F4471" s="652"/>
    </row>
    <row r="4472" spans="2:6" x14ac:dyDescent="0.2">
      <c r="B4472" s="665"/>
      <c r="C4472" s="656"/>
      <c r="D4472" s="657"/>
      <c r="E4472" s="651"/>
      <c r="F4472" s="652"/>
    </row>
    <row r="4473" spans="2:6" x14ac:dyDescent="0.2">
      <c r="B4473" s="665"/>
      <c r="C4473" s="656"/>
      <c r="D4473" s="657"/>
      <c r="E4473" s="651"/>
      <c r="F4473" s="652"/>
    </row>
    <row r="4474" spans="2:6" x14ac:dyDescent="0.2">
      <c r="B4474" s="665"/>
      <c r="C4474" s="656"/>
      <c r="D4474" s="657"/>
      <c r="E4474" s="651"/>
      <c r="F4474" s="652"/>
    </row>
    <row r="4475" spans="2:6" x14ac:dyDescent="0.2">
      <c r="B4475" s="665"/>
      <c r="C4475" s="656"/>
      <c r="D4475" s="657"/>
      <c r="E4475" s="651"/>
      <c r="F4475" s="652"/>
    </row>
    <row r="4476" spans="2:6" x14ac:dyDescent="0.2">
      <c r="B4476" s="665"/>
      <c r="C4476" s="656"/>
      <c r="D4476" s="657"/>
      <c r="E4476" s="651"/>
      <c r="F4476" s="652"/>
    </row>
    <row r="4477" spans="2:6" x14ac:dyDescent="0.2">
      <c r="B4477" s="665"/>
      <c r="C4477" s="656"/>
      <c r="D4477" s="657"/>
      <c r="E4477" s="651"/>
      <c r="F4477" s="652"/>
    </row>
    <row r="4478" spans="2:6" x14ac:dyDescent="0.2">
      <c r="B4478" s="665"/>
      <c r="C4478" s="656"/>
      <c r="D4478" s="657"/>
      <c r="E4478" s="651"/>
      <c r="F4478" s="652"/>
    </row>
    <row r="4479" spans="2:6" x14ac:dyDescent="0.2">
      <c r="B4479" s="665"/>
      <c r="C4479" s="656"/>
      <c r="D4479" s="657"/>
      <c r="E4479" s="651"/>
      <c r="F4479" s="652"/>
    </row>
    <row r="4480" spans="2:6" x14ac:dyDescent="0.2">
      <c r="B4480" s="665"/>
      <c r="C4480" s="656"/>
      <c r="D4480" s="657"/>
      <c r="E4480" s="651"/>
      <c r="F4480" s="652"/>
    </row>
    <row r="4481" spans="2:6" x14ac:dyDescent="0.2">
      <c r="B4481" s="665"/>
      <c r="C4481" s="656"/>
      <c r="D4481" s="657"/>
      <c r="E4481" s="651"/>
      <c r="F4481" s="652"/>
    </row>
    <row r="4482" spans="2:6" x14ac:dyDescent="0.2">
      <c r="B4482" s="665"/>
      <c r="C4482" s="656"/>
      <c r="D4482" s="657"/>
      <c r="E4482" s="651"/>
      <c r="F4482" s="652"/>
    </row>
    <row r="4483" spans="2:6" x14ac:dyDescent="0.2">
      <c r="B4483" s="665"/>
      <c r="C4483" s="656"/>
      <c r="D4483" s="657"/>
      <c r="E4483" s="651"/>
      <c r="F4483" s="652"/>
    </row>
    <row r="4484" spans="2:6" x14ac:dyDescent="0.2">
      <c r="B4484" s="665"/>
      <c r="C4484" s="656"/>
      <c r="D4484" s="657"/>
      <c r="E4484" s="651"/>
      <c r="F4484" s="652"/>
    </row>
    <row r="4485" spans="2:6" x14ac:dyDescent="0.2">
      <c r="B4485" s="665"/>
      <c r="C4485" s="656"/>
      <c r="D4485" s="657"/>
      <c r="E4485" s="651"/>
      <c r="F4485" s="652"/>
    </row>
    <row r="4486" spans="2:6" x14ac:dyDescent="0.2">
      <c r="B4486" s="665"/>
      <c r="C4486" s="656"/>
      <c r="D4486" s="657"/>
      <c r="E4486" s="651"/>
      <c r="F4486" s="652"/>
    </row>
    <row r="4487" spans="2:6" x14ac:dyDescent="0.2">
      <c r="B4487" s="665"/>
      <c r="C4487" s="656"/>
      <c r="D4487" s="657"/>
      <c r="E4487" s="651"/>
      <c r="F4487" s="652"/>
    </row>
    <row r="4488" spans="2:6" x14ac:dyDescent="0.2">
      <c r="B4488" s="665"/>
      <c r="C4488" s="656"/>
      <c r="D4488" s="657"/>
      <c r="E4488" s="651"/>
      <c r="F4488" s="652"/>
    </row>
    <row r="4489" spans="2:6" x14ac:dyDescent="0.2">
      <c r="B4489" s="665"/>
      <c r="C4489" s="656"/>
      <c r="D4489" s="657"/>
      <c r="E4489" s="651"/>
      <c r="F4489" s="652"/>
    </row>
    <row r="4490" spans="2:6" x14ac:dyDescent="0.2">
      <c r="B4490" s="665"/>
      <c r="C4490" s="656"/>
      <c r="D4490" s="657"/>
      <c r="E4490" s="651"/>
      <c r="F4490" s="652"/>
    </row>
    <row r="4491" spans="2:6" x14ac:dyDescent="0.2">
      <c r="B4491" s="665"/>
      <c r="C4491" s="656"/>
      <c r="D4491" s="657"/>
      <c r="E4491" s="651"/>
      <c r="F4491" s="652"/>
    </row>
    <row r="4492" spans="2:6" x14ac:dyDescent="0.2">
      <c r="B4492" s="665"/>
      <c r="C4492" s="656"/>
      <c r="D4492" s="657"/>
      <c r="E4492" s="651"/>
      <c r="F4492" s="652"/>
    </row>
    <row r="4493" spans="2:6" x14ac:dyDescent="0.2">
      <c r="B4493" s="665"/>
      <c r="C4493" s="656"/>
      <c r="D4493" s="657"/>
      <c r="E4493" s="651"/>
      <c r="F4493" s="652"/>
    </row>
    <row r="4494" spans="2:6" x14ac:dyDescent="0.2">
      <c r="B4494" s="665"/>
      <c r="C4494" s="656"/>
      <c r="D4494" s="657"/>
      <c r="E4494" s="651"/>
      <c r="F4494" s="652"/>
    </row>
    <row r="4495" spans="2:6" x14ac:dyDescent="0.2">
      <c r="B4495" s="665"/>
      <c r="C4495" s="656"/>
      <c r="D4495" s="657"/>
      <c r="E4495" s="651"/>
      <c r="F4495" s="652"/>
    </row>
    <row r="4496" spans="2:6" x14ac:dyDescent="0.2">
      <c r="B4496" s="665"/>
      <c r="C4496" s="656"/>
      <c r="D4496" s="657"/>
      <c r="E4496" s="651"/>
      <c r="F4496" s="652"/>
    </row>
    <row r="4497" spans="2:6" x14ac:dyDescent="0.2">
      <c r="B4497" s="665"/>
      <c r="C4497" s="656"/>
      <c r="D4497" s="657"/>
      <c r="E4497" s="651"/>
      <c r="F4497" s="652"/>
    </row>
    <row r="4498" spans="2:6" x14ac:dyDescent="0.2">
      <c r="B4498" s="665"/>
      <c r="C4498" s="656"/>
      <c r="D4498" s="657"/>
      <c r="E4498" s="651"/>
      <c r="F4498" s="652"/>
    </row>
    <row r="4499" spans="2:6" x14ac:dyDescent="0.2">
      <c r="B4499" s="665"/>
      <c r="C4499" s="656"/>
      <c r="D4499" s="657"/>
      <c r="E4499" s="651"/>
      <c r="F4499" s="652"/>
    </row>
    <row r="4500" spans="2:6" x14ac:dyDescent="0.2">
      <c r="B4500" s="665"/>
      <c r="C4500" s="656"/>
      <c r="D4500" s="657"/>
      <c r="E4500" s="651"/>
      <c r="F4500" s="652"/>
    </row>
    <row r="4501" spans="2:6" x14ac:dyDescent="0.2">
      <c r="B4501" s="665"/>
      <c r="C4501" s="656"/>
      <c r="D4501" s="657"/>
      <c r="E4501" s="651"/>
      <c r="F4501" s="652"/>
    </row>
    <row r="4502" spans="2:6" x14ac:dyDescent="0.2">
      <c r="B4502" s="666"/>
      <c r="C4502" s="658"/>
      <c r="D4502" s="659"/>
      <c r="E4502" s="660"/>
      <c r="F4502" s="661"/>
    </row>
    <row r="4503" spans="2:6" x14ac:dyDescent="0.2">
      <c r="B4503" s="667"/>
      <c r="C4503" s="662"/>
      <c r="D4503" s="663"/>
      <c r="E4503" s="664"/>
      <c r="F4503" s="664"/>
    </row>
  </sheetData>
  <sheetProtection password="812E" sheet="1"/>
  <autoFilter ref="I1:L376" xr:uid="{00000000-0009-0000-0000-000010000000}"/>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7030A0"/>
    <pageSetUpPr fitToPage="1"/>
  </sheetPr>
  <dimension ref="A1:BX2145"/>
  <sheetViews>
    <sheetView zoomScale="95" zoomScaleNormal="95" workbookViewId="0">
      <selection activeCell="G12" sqref="G12"/>
    </sheetView>
  </sheetViews>
  <sheetFormatPr defaultColWidth="26.42578125" defaultRowHeight="24.95" customHeight="1" x14ac:dyDescent="0.2"/>
  <cols>
    <col min="1" max="1" width="25.7109375" customWidth="1"/>
    <col min="2" max="2" width="41.85546875" customWidth="1"/>
    <col min="3" max="3" width="31.42578125" customWidth="1"/>
    <col min="4" max="4" width="33.85546875" customWidth="1"/>
    <col min="5" max="5" width="24.5703125" customWidth="1"/>
    <col min="6" max="6" width="23.85546875" customWidth="1"/>
    <col min="7" max="46" width="26.42578125" style="476"/>
    <col min="47" max="47" width="38.7109375" style="476" customWidth="1"/>
    <col min="48" max="76" width="26.42578125" style="476"/>
  </cols>
  <sheetData>
    <row r="1" spans="1:50" ht="27.75" customHeight="1" x14ac:dyDescent="0.2">
      <c r="A1" s="857" t="s">
        <v>30</v>
      </c>
      <c r="B1" s="858"/>
      <c r="C1" s="858"/>
      <c r="D1" s="858"/>
      <c r="E1" s="858"/>
      <c r="F1" s="859"/>
      <c r="AA1" s="101" t="s">
        <v>31</v>
      </c>
      <c r="AB1" s="102" t="s">
        <v>32</v>
      </c>
      <c r="AC1" s="103" t="s">
        <v>33</v>
      </c>
      <c r="AD1" s="104" t="s">
        <v>34</v>
      </c>
      <c r="AE1" s="150" t="s">
        <v>35</v>
      </c>
      <c r="AF1" s="604" t="s">
        <v>36</v>
      </c>
      <c r="AG1" s="104" t="s">
        <v>37</v>
      </c>
      <c r="AH1" s="107" t="s">
        <v>38</v>
      </c>
      <c r="AI1" s="113" t="s">
        <v>39</v>
      </c>
      <c r="AJ1" s="113" t="s">
        <v>40</v>
      </c>
      <c r="AK1" s="113" t="s">
        <v>41</v>
      </c>
      <c r="AL1" s="113" t="s">
        <v>42</v>
      </c>
      <c r="AM1" s="113" t="s">
        <v>43</v>
      </c>
      <c r="AN1" s="113" t="s">
        <v>44</v>
      </c>
      <c r="AO1" s="113" t="s">
        <v>45</v>
      </c>
      <c r="AP1" s="113" t="s">
        <v>46</v>
      </c>
      <c r="AQ1" s="148"/>
      <c r="AR1" s="461" t="s">
        <v>47</v>
      </c>
      <c r="AS1" s="461" t="s">
        <v>48</v>
      </c>
      <c r="AT1" s="92"/>
      <c r="AU1" s="461" t="s">
        <v>49</v>
      </c>
      <c r="AV1" s="461" t="s">
        <v>48</v>
      </c>
      <c r="AW1" s="114" t="s">
        <v>50</v>
      </c>
      <c r="AX1" s="490" t="s">
        <v>51</v>
      </c>
    </row>
    <row r="2" spans="1:50" ht="24.95" customHeight="1" x14ac:dyDescent="0.2">
      <c r="A2" s="865" t="s">
        <v>52</v>
      </c>
      <c r="B2" s="866"/>
      <c r="C2" s="866"/>
      <c r="D2" s="866"/>
      <c r="E2" s="866"/>
      <c r="F2" s="867"/>
      <c r="AA2" s="20" t="s">
        <v>53</v>
      </c>
      <c r="AB2" s="19">
        <v>2012</v>
      </c>
      <c r="AC2" s="20" t="s">
        <v>54</v>
      </c>
      <c r="AD2" s="149" t="s">
        <v>55</v>
      </c>
      <c r="AE2" s="151" t="s">
        <v>56</v>
      </c>
      <c r="AF2" s="605" t="s">
        <v>57</v>
      </c>
      <c r="AG2" s="96" t="s">
        <v>58</v>
      </c>
      <c r="AH2" s="108" t="s">
        <v>59</v>
      </c>
      <c r="AI2" s="111" t="s">
        <v>60</v>
      </c>
      <c r="AJ2" s="111" t="s">
        <v>61</v>
      </c>
      <c r="AK2" s="112" t="s">
        <v>62</v>
      </c>
      <c r="AL2" s="112" t="s">
        <v>63</v>
      </c>
      <c r="AM2" s="112">
        <v>910004</v>
      </c>
      <c r="AN2" s="112">
        <v>153</v>
      </c>
      <c r="AO2" s="112">
        <v>934105</v>
      </c>
      <c r="AP2" s="112">
        <v>47</v>
      </c>
      <c r="AQ2"/>
      <c r="AR2" s="462" t="s">
        <v>64</v>
      </c>
      <c r="AS2" s="462" t="s">
        <v>65</v>
      </c>
      <c r="AT2"/>
      <c r="AU2" s="464" t="s">
        <v>66</v>
      </c>
      <c r="AV2" s="466" t="s">
        <v>67</v>
      </c>
      <c r="AW2" s="115" t="s">
        <v>68</v>
      </c>
      <c r="AX2" s="491" t="s">
        <v>69</v>
      </c>
    </row>
    <row r="3" spans="1:50" ht="24.95" customHeight="1" x14ac:dyDescent="0.2">
      <c r="A3" s="816" t="s">
        <v>70</v>
      </c>
      <c r="B3" s="816" t="s">
        <v>71</v>
      </c>
      <c r="C3" s="816" t="s">
        <v>32</v>
      </c>
      <c r="D3" s="875" t="s">
        <v>72</v>
      </c>
      <c r="E3" s="875"/>
      <c r="F3" s="875"/>
      <c r="AA3" s="20" t="s">
        <v>73</v>
      </c>
      <c r="AB3" s="19">
        <v>2013</v>
      </c>
      <c r="AC3" s="20" t="s">
        <v>74</v>
      </c>
      <c r="AD3" s="149" t="s">
        <v>75</v>
      </c>
      <c r="AE3" s="151" t="s">
        <v>76</v>
      </c>
      <c r="AF3" s="605" t="s">
        <v>77</v>
      </c>
      <c r="AG3" s="96" t="s">
        <v>78</v>
      </c>
      <c r="AH3" s="108" t="s">
        <v>79</v>
      </c>
      <c r="AI3" s="30"/>
      <c r="AJ3" s="111" t="s">
        <v>80</v>
      </c>
      <c r="AK3" s="112" t="s">
        <v>81</v>
      </c>
      <c r="AL3" s="112" t="s">
        <v>82</v>
      </c>
      <c r="AM3" s="112">
        <v>910104</v>
      </c>
      <c r="AN3" s="112">
        <v>159</v>
      </c>
      <c r="AO3" s="112">
        <v>934206</v>
      </c>
      <c r="AP3" s="112">
        <v>48</v>
      </c>
      <c r="AQ3"/>
      <c r="AR3" s="462" t="s">
        <v>83</v>
      </c>
      <c r="AS3" s="462" t="s">
        <v>84</v>
      </c>
      <c r="AT3"/>
      <c r="AU3" s="464" t="s">
        <v>85</v>
      </c>
      <c r="AV3" s="466" t="s">
        <v>86</v>
      </c>
      <c r="AW3" s="115" t="s">
        <v>87</v>
      </c>
      <c r="AX3" s="491" t="s">
        <v>88</v>
      </c>
    </row>
    <row r="4" spans="1:50" ht="24.95" customHeight="1" x14ac:dyDescent="0.2">
      <c r="A4" s="477" t="s">
        <v>89</v>
      </c>
      <c r="B4" s="145"/>
      <c r="C4" s="145"/>
      <c r="D4" s="145" t="s">
        <v>90</v>
      </c>
      <c r="E4" s="145" t="s">
        <v>91</v>
      </c>
      <c r="F4" s="559" t="s">
        <v>92</v>
      </c>
      <c r="AA4" s="20" t="s">
        <v>93</v>
      </c>
      <c r="AB4" s="19">
        <v>2014</v>
      </c>
      <c r="AC4" s="100"/>
      <c r="AD4" s="97"/>
      <c r="AE4" s="151" t="s">
        <v>94</v>
      </c>
      <c r="AF4" s="605" t="s">
        <v>95</v>
      </c>
      <c r="AG4" s="96" t="s">
        <v>96</v>
      </c>
      <c r="AH4" s="108" t="s">
        <v>97</v>
      </c>
      <c r="AI4" s="30"/>
      <c r="AJ4" s="111" t="s">
        <v>98</v>
      </c>
      <c r="AK4" s="112" t="s">
        <v>99</v>
      </c>
      <c r="AL4" s="112" t="s">
        <v>100</v>
      </c>
      <c r="AM4" s="112">
        <v>910304</v>
      </c>
      <c r="AN4" s="112" t="s">
        <v>101</v>
      </c>
      <c r="AO4" s="112">
        <v>920005</v>
      </c>
      <c r="AP4" s="112">
        <v>49</v>
      </c>
      <c r="AQ4"/>
      <c r="AR4" s="462" t="s">
        <v>102</v>
      </c>
      <c r="AS4" s="462" t="s">
        <v>103</v>
      </c>
      <c r="AT4"/>
      <c r="AU4" s="464" t="s">
        <v>104</v>
      </c>
      <c r="AV4" s="466" t="s">
        <v>105</v>
      </c>
      <c r="AW4" s="115" t="s">
        <v>106</v>
      </c>
      <c r="AX4" s="491" t="s">
        <v>107</v>
      </c>
    </row>
    <row r="5" spans="1:50" ht="24.95" customHeight="1" x14ac:dyDescent="0.2">
      <c r="A5" s="478" t="s">
        <v>108</v>
      </c>
      <c r="B5" s="861"/>
      <c r="C5" s="861"/>
      <c r="D5" s="34" t="s">
        <v>109</v>
      </c>
      <c r="E5" s="596">
        <v>0</v>
      </c>
      <c r="F5" s="597">
        <v>0</v>
      </c>
      <c r="AA5" s="20" t="s">
        <v>110</v>
      </c>
      <c r="AB5" s="19">
        <v>2015</v>
      </c>
      <c r="AC5" s="98"/>
      <c r="AD5" s="97"/>
      <c r="AE5" s="152" t="s">
        <v>111</v>
      </c>
      <c r="AF5" s="605" t="s">
        <v>112</v>
      </c>
      <c r="AG5" s="96" t="s">
        <v>113</v>
      </c>
      <c r="AH5" s="108" t="s">
        <v>114</v>
      </c>
      <c r="AI5" s="30"/>
      <c r="AJ5" s="111" t="s">
        <v>115</v>
      </c>
      <c r="AK5" s="112" t="s">
        <v>116</v>
      </c>
      <c r="AL5" s="112" t="s">
        <v>117</v>
      </c>
      <c r="AM5" s="112">
        <v>910404</v>
      </c>
      <c r="AN5" s="112">
        <v>165</v>
      </c>
      <c r="AO5" s="112">
        <v>920105</v>
      </c>
      <c r="AP5" s="112" t="s">
        <v>118</v>
      </c>
      <c r="AQ5"/>
      <c r="AR5" s="462" t="s">
        <v>119</v>
      </c>
      <c r="AS5" s="462" t="s">
        <v>120</v>
      </c>
      <c r="AT5"/>
      <c r="AU5" s="464" t="s">
        <v>121</v>
      </c>
      <c r="AV5" s="466" t="s">
        <v>122</v>
      </c>
      <c r="AW5" s="115" t="s">
        <v>123</v>
      </c>
      <c r="AX5" s="491" t="s">
        <v>124</v>
      </c>
    </row>
    <row r="6" spans="1:50" ht="24.95" customHeight="1" x14ac:dyDescent="0.2">
      <c r="A6" s="478" t="s">
        <v>125</v>
      </c>
      <c r="B6" s="861"/>
      <c r="C6" s="861"/>
      <c r="D6" s="34" t="s">
        <v>126</v>
      </c>
      <c r="E6" s="596">
        <v>0</v>
      </c>
      <c r="F6" s="597">
        <v>0</v>
      </c>
      <c r="AA6" s="20" t="s">
        <v>127</v>
      </c>
      <c r="AB6" s="19">
        <v>2016</v>
      </c>
      <c r="AC6" s="98"/>
      <c r="AD6" s="97"/>
      <c r="AE6" s="97"/>
      <c r="AF6" s="605" t="s">
        <v>128</v>
      </c>
      <c r="AG6" s="96" t="s">
        <v>129</v>
      </c>
      <c r="AH6" s="108" t="s">
        <v>130</v>
      </c>
      <c r="AI6" s="30"/>
      <c r="AJ6" s="111" t="s">
        <v>131</v>
      </c>
      <c r="AK6" s="30"/>
      <c r="AL6" s="112" t="s">
        <v>132</v>
      </c>
      <c r="AM6" s="112">
        <v>910504</v>
      </c>
      <c r="AN6" s="112" t="s">
        <v>133</v>
      </c>
      <c r="AO6" s="112">
        <v>920205</v>
      </c>
      <c r="AP6" s="112" t="s">
        <v>134</v>
      </c>
      <c r="AQ6"/>
      <c r="AR6" s="462" t="s">
        <v>135</v>
      </c>
      <c r="AS6" s="462" t="s">
        <v>136</v>
      </c>
      <c r="AT6"/>
      <c r="AU6" s="464" t="s">
        <v>137</v>
      </c>
      <c r="AV6" s="466" t="s">
        <v>138</v>
      </c>
      <c r="AW6" s="115" t="s">
        <v>139</v>
      </c>
      <c r="AX6" s="491" t="s">
        <v>140</v>
      </c>
    </row>
    <row r="7" spans="1:50" ht="24.95" customHeight="1" x14ac:dyDescent="0.2">
      <c r="A7" s="478" t="s">
        <v>141</v>
      </c>
      <c r="B7" s="860"/>
      <c r="C7" s="860"/>
      <c r="D7" s="34" t="s">
        <v>142</v>
      </c>
      <c r="E7" s="598">
        <v>0</v>
      </c>
      <c r="F7" s="599">
        <v>0</v>
      </c>
      <c r="AA7" s="20" t="s">
        <v>143</v>
      </c>
      <c r="AB7" s="19">
        <v>2017</v>
      </c>
      <c r="AC7" s="98"/>
      <c r="AD7" s="97"/>
      <c r="AE7" s="97"/>
      <c r="AF7" s="605" t="s">
        <v>144</v>
      </c>
      <c r="AG7" s="96" t="s">
        <v>145</v>
      </c>
      <c r="AH7" s="108" t="s">
        <v>146</v>
      </c>
      <c r="AI7" s="30"/>
      <c r="AJ7" s="111" t="s">
        <v>147</v>
      </c>
      <c r="AK7" s="30"/>
      <c r="AL7" s="112" t="s">
        <v>148</v>
      </c>
      <c r="AM7" s="112">
        <v>910604</v>
      </c>
      <c r="AN7" s="112" t="s">
        <v>149</v>
      </c>
      <c r="AO7" s="112">
        <v>920405</v>
      </c>
      <c r="AP7" s="112">
        <v>50</v>
      </c>
      <c r="AQ7"/>
      <c r="AR7" s="462" t="s">
        <v>150</v>
      </c>
      <c r="AS7" s="462" t="s">
        <v>151</v>
      </c>
      <c r="AT7"/>
      <c r="AU7" s="465" t="s">
        <v>152</v>
      </c>
      <c r="AV7" s="466" t="s">
        <v>153</v>
      </c>
      <c r="AW7" s="115" t="s">
        <v>154</v>
      </c>
      <c r="AX7" s="491" t="s">
        <v>155</v>
      </c>
    </row>
    <row r="8" spans="1:50" ht="24.95" customHeight="1" x14ac:dyDescent="0.2">
      <c r="A8" s="478" t="s">
        <v>156</v>
      </c>
      <c r="B8" s="860"/>
      <c r="C8" s="860"/>
      <c r="D8" s="34" t="s">
        <v>157</v>
      </c>
      <c r="E8" s="598">
        <v>0</v>
      </c>
      <c r="F8" s="599">
        <v>0</v>
      </c>
      <c r="AA8" s="20" t="s">
        <v>158</v>
      </c>
      <c r="AB8" s="19">
        <v>2018</v>
      </c>
      <c r="AC8" s="98"/>
      <c r="AD8" s="97"/>
      <c r="AE8" s="97"/>
      <c r="AF8" s="605" t="s">
        <v>159</v>
      </c>
      <c r="AG8" s="96" t="s">
        <v>160</v>
      </c>
      <c r="AH8" s="108" t="s">
        <v>161</v>
      </c>
      <c r="AI8" s="30"/>
      <c r="AJ8" s="111" t="s">
        <v>162</v>
      </c>
      <c r="AK8" s="30"/>
      <c r="AL8" s="112" t="s">
        <v>163</v>
      </c>
      <c r="AM8" s="112">
        <v>910704</v>
      </c>
      <c r="AN8" s="112" t="s">
        <v>164</v>
      </c>
      <c r="AO8" s="112">
        <v>920505</v>
      </c>
      <c r="AP8" s="112">
        <v>51</v>
      </c>
      <c r="AQ8"/>
      <c r="AR8" s="462" t="s">
        <v>165</v>
      </c>
      <c r="AS8" s="462" t="s">
        <v>166</v>
      </c>
      <c r="AT8"/>
      <c r="AU8" s="465" t="s">
        <v>167</v>
      </c>
      <c r="AV8" s="466" t="s">
        <v>168</v>
      </c>
      <c r="AW8" s="115" t="s">
        <v>169</v>
      </c>
      <c r="AX8" s="491" t="s">
        <v>170</v>
      </c>
    </row>
    <row r="9" spans="1:50" ht="24.95" customHeight="1" x14ac:dyDescent="0.2">
      <c r="A9" s="478" t="s">
        <v>171</v>
      </c>
      <c r="B9" s="860"/>
      <c r="C9" s="860"/>
      <c r="D9" s="34" t="s">
        <v>172</v>
      </c>
      <c r="E9" s="598">
        <v>0</v>
      </c>
      <c r="F9" s="599">
        <v>0</v>
      </c>
      <c r="AA9" s="20" t="s">
        <v>173</v>
      </c>
      <c r="AB9" s="19">
        <v>2019</v>
      </c>
      <c r="AC9" s="98"/>
      <c r="AD9" s="97"/>
      <c r="AE9" s="97"/>
      <c r="AF9" s="605" t="s">
        <v>174</v>
      </c>
      <c r="AG9" s="96" t="s">
        <v>175</v>
      </c>
      <c r="AH9" s="108" t="s">
        <v>176</v>
      </c>
      <c r="AI9" s="30"/>
      <c r="AJ9" s="111" t="s">
        <v>177</v>
      </c>
      <c r="AK9" s="30"/>
      <c r="AL9" s="112" t="s">
        <v>178</v>
      </c>
      <c r="AM9" s="112">
        <v>910804</v>
      </c>
      <c r="AN9" s="112">
        <v>171</v>
      </c>
      <c r="AO9" s="112">
        <v>920605</v>
      </c>
      <c r="AP9" s="112">
        <v>54</v>
      </c>
      <c r="AQ9"/>
      <c r="AR9" s="462" t="s">
        <v>179</v>
      </c>
      <c r="AS9" s="462" t="s">
        <v>180</v>
      </c>
      <c r="AT9"/>
      <c r="AU9" s="464" t="s">
        <v>181</v>
      </c>
      <c r="AV9" s="466" t="s">
        <v>182</v>
      </c>
      <c r="AW9" s="115" t="s">
        <v>183</v>
      </c>
      <c r="AX9" s="491" t="s">
        <v>184</v>
      </c>
    </row>
    <row r="10" spans="1:50" ht="24.95" customHeight="1" x14ac:dyDescent="0.2">
      <c r="A10" s="478" t="s">
        <v>185</v>
      </c>
      <c r="B10" s="860"/>
      <c r="C10" s="860"/>
      <c r="D10" s="34" t="s">
        <v>186</v>
      </c>
      <c r="E10" s="598">
        <v>0</v>
      </c>
      <c r="F10" s="599">
        <v>0</v>
      </c>
      <c r="AA10" s="20" t="s">
        <v>187</v>
      </c>
      <c r="AB10" s="19">
        <v>2020</v>
      </c>
      <c r="AC10" s="98"/>
      <c r="AD10" s="97"/>
      <c r="AE10" s="97"/>
      <c r="AF10" s="605" t="s">
        <v>188</v>
      </c>
      <c r="AG10" s="96" t="s">
        <v>189</v>
      </c>
      <c r="AH10" s="108" t="s">
        <v>190</v>
      </c>
      <c r="AI10" s="30"/>
      <c r="AJ10" s="111" t="s">
        <v>191</v>
      </c>
      <c r="AK10" s="30"/>
      <c r="AL10" s="112" t="s">
        <v>192</v>
      </c>
      <c r="AM10" s="112">
        <v>911004</v>
      </c>
      <c r="AN10" s="112" t="s">
        <v>193</v>
      </c>
      <c r="AO10" s="112">
        <v>920705</v>
      </c>
      <c r="AP10" s="112">
        <v>55</v>
      </c>
      <c r="AQ10"/>
      <c r="AR10" s="462" t="s">
        <v>194</v>
      </c>
      <c r="AS10" s="462" t="s">
        <v>195</v>
      </c>
      <c r="AT10"/>
      <c r="AU10" s="464" t="s">
        <v>196</v>
      </c>
      <c r="AV10" s="466" t="s">
        <v>197</v>
      </c>
      <c r="AW10" s="115" t="s">
        <v>198</v>
      </c>
      <c r="AX10" s="491" t="s">
        <v>199</v>
      </c>
    </row>
    <row r="11" spans="1:50" ht="38.25" customHeight="1" x14ac:dyDescent="0.2">
      <c r="A11" s="479" t="s">
        <v>36</v>
      </c>
      <c r="B11" s="860"/>
      <c r="C11" s="860"/>
      <c r="D11" s="862" t="s">
        <v>6139</v>
      </c>
      <c r="E11" s="863"/>
      <c r="F11" s="864"/>
      <c r="AA11" s="20" t="s">
        <v>200</v>
      </c>
      <c r="AB11" s="19">
        <v>2021</v>
      </c>
      <c r="AC11" s="98"/>
      <c r="AD11" s="97"/>
      <c r="AE11" s="97"/>
      <c r="AF11" s="605" t="s">
        <v>201</v>
      </c>
      <c r="AG11" s="96" t="s">
        <v>202</v>
      </c>
      <c r="AH11" s="108" t="s">
        <v>203</v>
      </c>
      <c r="AI11" s="30"/>
      <c r="AJ11" s="111" t="s">
        <v>204</v>
      </c>
      <c r="AK11" s="30"/>
      <c r="AL11" s="112" t="s">
        <v>205</v>
      </c>
      <c r="AM11" s="112">
        <v>911104</v>
      </c>
      <c r="AN11" s="112" t="s">
        <v>206</v>
      </c>
      <c r="AO11" s="112">
        <v>921005</v>
      </c>
      <c r="AP11" s="112">
        <v>56</v>
      </c>
      <c r="AQ11"/>
      <c r="AR11" s="462" t="s">
        <v>207</v>
      </c>
      <c r="AS11" s="463" t="s">
        <v>208</v>
      </c>
      <c r="AT11"/>
      <c r="AU11" s="464" t="s">
        <v>209</v>
      </c>
      <c r="AV11" s="466" t="s">
        <v>210</v>
      </c>
      <c r="AW11" s="115" t="s">
        <v>211</v>
      </c>
      <c r="AX11" s="491" t="s">
        <v>212</v>
      </c>
    </row>
    <row r="12" spans="1:50" ht="24.95" customHeight="1" x14ac:dyDescent="0.2">
      <c r="A12" s="480" t="s">
        <v>213</v>
      </c>
      <c r="B12" s="860"/>
      <c r="C12" s="860"/>
      <c r="D12" s="629" t="s">
        <v>214</v>
      </c>
      <c r="E12" s="557">
        <f>'Course Titles'!Q2</f>
        <v>0</v>
      </c>
      <c r="F12" s="556"/>
      <c r="AA12" s="20" t="s">
        <v>215</v>
      </c>
      <c r="AB12" s="19">
        <v>2022</v>
      </c>
      <c r="AC12" s="98"/>
      <c r="AD12" s="97"/>
      <c r="AE12" s="97"/>
      <c r="AF12" s="605" t="s">
        <v>216</v>
      </c>
      <c r="AG12" s="96" t="s">
        <v>217</v>
      </c>
      <c r="AH12" s="108" t="s">
        <v>218</v>
      </c>
      <c r="AI12" s="30"/>
      <c r="AJ12" s="111" t="s">
        <v>219</v>
      </c>
      <c r="AK12" s="30"/>
      <c r="AL12" s="112" t="s">
        <v>220</v>
      </c>
      <c r="AM12" s="112">
        <v>911204</v>
      </c>
      <c r="AN12" s="112" t="s">
        <v>221</v>
      </c>
      <c r="AO12" s="112">
        <v>921105</v>
      </c>
      <c r="AP12" s="112">
        <v>58</v>
      </c>
      <c r="AQ12"/>
      <c r="AR12" s="462" t="s">
        <v>222</v>
      </c>
      <c r="AS12" s="462" t="s">
        <v>223</v>
      </c>
      <c r="AT12"/>
      <c r="AU12" s="465" t="s">
        <v>224</v>
      </c>
      <c r="AV12" s="466" t="s">
        <v>225</v>
      </c>
      <c r="AW12" s="115" t="s">
        <v>226</v>
      </c>
      <c r="AX12" s="115"/>
    </row>
    <row r="13" spans="1:50" ht="24.95" customHeight="1" x14ac:dyDescent="0.2">
      <c r="A13" s="480" t="s">
        <v>227</v>
      </c>
      <c r="B13" s="860"/>
      <c r="C13" s="860"/>
      <c r="D13" s="629" t="s">
        <v>228</v>
      </c>
      <c r="E13" s="557">
        <f>'Course Titles'!Q3</f>
        <v>0</v>
      </c>
      <c r="F13" s="556"/>
      <c r="AA13" s="20" t="s">
        <v>229</v>
      </c>
      <c r="AB13" s="19">
        <v>2023</v>
      </c>
      <c r="AC13" s="99"/>
      <c r="AD13" s="97"/>
      <c r="AE13" s="97"/>
      <c r="AF13" s="605" t="s">
        <v>230</v>
      </c>
      <c r="AG13" s="96" t="s">
        <v>231</v>
      </c>
      <c r="AH13" s="108" t="s">
        <v>232</v>
      </c>
      <c r="AI13" s="30"/>
      <c r="AJ13" s="111" t="s">
        <v>233</v>
      </c>
      <c r="AK13" s="30"/>
      <c r="AL13" s="112" t="s">
        <v>234</v>
      </c>
      <c r="AM13" s="112">
        <v>911304</v>
      </c>
      <c r="AN13" s="112">
        <v>206</v>
      </c>
      <c r="AO13" s="112">
        <v>921205</v>
      </c>
      <c r="AP13" s="112">
        <v>59</v>
      </c>
      <c r="AQ13"/>
      <c r="AR13" s="462" t="s">
        <v>235</v>
      </c>
      <c r="AS13" s="462" t="s">
        <v>236</v>
      </c>
      <c r="AT13"/>
      <c r="AU13" s="464" t="s">
        <v>237</v>
      </c>
      <c r="AV13" s="466" t="s">
        <v>238</v>
      </c>
      <c r="AW13" s="115" t="s">
        <v>239</v>
      </c>
      <c r="AX13" s="115"/>
    </row>
    <row r="14" spans="1:50" ht="24.95" customHeight="1" x14ac:dyDescent="0.2">
      <c r="A14" s="480" t="s">
        <v>240</v>
      </c>
      <c r="B14" s="860"/>
      <c r="C14" s="860"/>
      <c r="D14" s="629" t="s">
        <v>241</v>
      </c>
      <c r="E14" s="557">
        <f>'Course Titles'!Q4</f>
        <v>0</v>
      </c>
      <c r="F14" s="556"/>
      <c r="AA14" s="97"/>
      <c r="AB14" s="97"/>
      <c r="AC14" s="97"/>
      <c r="AD14" s="97"/>
      <c r="AE14" s="97"/>
      <c r="AF14" s="43" t="s">
        <v>242</v>
      </c>
      <c r="AG14" s="96" t="s">
        <v>243</v>
      </c>
      <c r="AH14" s="108" t="s">
        <v>244</v>
      </c>
      <c r="AI14" s="30"/>
      <c r="AJ14" s="111" t="s">
        <v>245</v>
      </c>
      <c r="AK14" s="30"/>
      <c r="AL14" s="112" t="s">
        <v>246</v>
      </c>
      <c r="AM14" s="112">
        <v>911404</v>
      </c>
      <c r="AN14" s="112">
        <v>209</v>
      </c>
      <c r="AO14" s="112">
        <v>921305</v>
      </c>
      <c r="AP14" s="112" t="s">
        <v>247</v>
      </c>
      <c r="AQ14"/>
      <c r="AR14" s="462" t="s">
        <v>248</v>
      </c>
      <c r="AS14" s="462" t="s">
        <v>249</v>
      </c>
      <c r="AT14"/>
      <c r="AU14" s="464" t="s">
        <v>250</v>
      </c>
      <c r="AV14" s="466" t="s">
        <v>251</v>
      </c>
      <c r="AW14" s="115" t="s">
        <v>252</v>
      </c>
      <c r="AX14" s="115"/>
    </row>
    <row r="15" spans="1:50" ht="25.5" customHeight="1" x14ac:dyDescent="0.2">
      <c r="A15" s="481" t="s">
        <v>253</v>
      </c>
      <c r="B15" s="874"/>
      <c r="C15" s="874"/>
      <c r="D15" s="868"/>
      <c r="E15" s="869"/>
      <c r="F15" s="870"/>
      <c r="AA15" s="97"/>
      <c r="AB15" s="97"/>
      <c r="AC15" s="97"/>
      <c r="AD15" s="97"/>
      <c r="AE15" s="97"/>
      <c r="AF15" s="43" t="s">
        <v>254</v>
      </c>
      <c r="AG15" s="96" t="s">
        <v>255</v>
      </c>
      <c r="AH15" s="108" t="s">
        <v>256</v>
      </c>
      <c r="AI15" s="30"/>
      <c r="AJ15" s="111" t="s">
        <v>257</v>
      </c>
      <c r="AK15" s="30"/>
      <c r="AL15" s="112" t="s">
        <v>258</v>
      </c>
      <c r="AM15" s="112">
        <v>911504</v>
      </c>
      <c r="AN15" s="112">
        <v>210</v>
      </c>
      <c r="AO15" s="112">
        <v>921505</v>
      </c>
      <c r="AP15" s="112" t="s">
        <v>259</v>
      </c>
      <c r="AQ15"/>
      <c r="AR15" s="462" t="s">
        <v>260</v>
      </c>
      <c r="AS15" s="462" t="s">
        <v>261</v>
      </c>
      <c r="AT15"/>
      <c r="AU15" s="464" t="s">
        <v>262</v>
      </c>
      <c r="AV15" s="466" t="s">
        <v>263</v>
      </c>
      <c r="AW15" s="115" t="s">
        <v>264</v>
      </c>
      <c r="AX15" s="115"/>
    </row>
    <row r="16" spans="1:50" ht="25.5" customHeight="1" x14ac:dyDescent="0.2">
      <c r="A16" s="876" t="s">
        <v>265</v>
      </c>
      <c r="B16" s="877"/>
      <c r="C16" s="877"/>
      <c r="D16" s="877"/>
      <c r="E16" s="877"/>
      <c r="F16" s="878"/>
      <c r="AA16" s="97"/>
      <c r="AB16" s="97"/>
      <c r="AC16" s="97"/>
      <c r="AD16" s="97"/>
      <c r="AE16" s="97"/>
      <c r="AF16" s="43" t="s">
        <v>266</v>
      </c>
      <c r="AG16" s="96" t="s">
        <v>267</v>
      </c>
      <c r="AH16" s="108" t="s">
        <v>268</v>
      </c>
      <c r="AI16" s="30"/>
      <c r="AJ16" s="111" t="s">
        <v>269</v>
      </c>
      <c r="AK16" s="30"/>
      <c r="AL16" s="112" t="s">
        <v>270</v>
      </c>
      <c r="AM16" s="112" t="s">
        <v>271</v>
      </c>
      <c r="AN16" s="112">
        <v>211</v>
      </c>
      <c r="AO16" s="112">
        <v>921605</v>
      </c>
      <c r="AP16" s="112" t="s">
        <v>272</v>
      </c>
      <c r="AQ16"/>
      <c r="AR16"/>
      <c r="AS16"/>
      <c r="AT16"/>
      <c r="AU16" s="464" t="s">
        <v>273</v>
      </c>
      <c r="AV16" s="466" t="s">
        <v>274</v>
      </c>
      <c r="AW16" s="115" t="s">
        <v>275</v>
      </c>
      <c r="AX16" s="115"/>
    </row>
    <row r="17" spans="1:50" ht="24.95" customHeight="1" x14ac:dyDescent="0.35">
      <c r="A17" s="871" t="s">
        <v>276</v>
      </c>
      <c r="B17" s="872"/>
      <c r="C17" s="872"/>
      <c r="D17" s="872"/>
      <c r="E17" s="872"/>
      <c r="F17" s="873"/>
      <c r="AA17" s="97"/>
      <c r="AB17" s="97"/>
      <c r="AC17" s="97"/>
      <c r="AD17" s="97"/>
      <c r="AE17" s="97"/>
      <c r="AF17" s="43" t="s">
        <v>277</v>
      </c>
      <c r="AG17" s="96" t="s">
        <v>277</v>
      </c>
      <c r="AH17" s="108" t="s">
        <v>278</v>
      </c>
      <c r="AI17" s="30"/>
      <c r="AJ17" s="111" t="s">
        <v>279</v>
      </c>
      <c r="AK17" s="30"/>
      <c r="AL17" s="112" t="s">
        <v>280</v>
      </c>
      <c r="AM17" s="112" t="s">
        <v>281</v>
      </c>
      <c r="AN17" s="112">
        <v>212</v>
      </c>
      <c r="AO17" s="112">
        <v>921705</v>
      </c>
      <c r="AP17" s="112" t="s">
        <v>282</v>
      </c>
      <c r="AQ17"/>
      <c r="AR17"/>
      <c r="AS17"/>
      <c r="AT17"/>
      <c r="AU17" s="464" t="s">
        <v>283</v>
      </c>
      <c r="AV17" s="466" t="s">
        <v>284</v>
      </c>
      <c r="AW17" s="115" t="s">
        <v>285</v>
      </c>
      <c r="AX17" s="115"/>
    </row>
    <row r="18" spans="1:50" ht="45.75" customHeight="1" x14ac:dyDescent="0.2">
      <c r="A18" s="484" t="s">
        <v>286</v>
      </c>
      <c r="B18" s="482" t="s">
        <v>287</v>
      </c>
      <c r="C18" s="482" t="s">
        <v>34</v>
      </c>
      <c r="D18" s="483" t="s">
        <v>288</v>
      </c>
      <c r="E18" s="483" t="s">
        <v>289</v>
      </c>
      <c r="F18" s="485" t="s">
        <v>290</v>
      </c>
      <c r="AA18" s="97"/>
      <c r="AB18" s="97"/>
      <c r="AC18" s="97"/>
      <c r="AD18" s="97"/>
      <c r="AE18" s="97"/>
      <c r="AF18" s="43" t="s">
        <v>291</v>
      </c>
      <c r="AG18" s="96" t="s">
        <v>292</v>
      </c>
      <c r="AH18" s="108" t="s">
        <v>293</v>
      </c>
      <c r="AI18" s="30"/>
      <c r="AJ18" s="111" t="s">
        <v>294</v>
      </c>
      <c r="AK18" s="30"/>
      <c r="AL18" s="112" t="s">
        <v>295</v>
      </c>
      <c r="AM18" s="112" t="s">
        <v>296</v>
      </c>
      <c r="AN18" s="112" t="s">
        <v>297</v>
      </c>
      <c r="AO18" s="112">
        <v>921905</v>
      </c>
      <c r="AP18" s="112" t="s">
        <v>298</v>
      </c>
      <c r="AQ18"/>
      <c r="AR18"/>
      <c r="AS18"/>
      <c r="AT18"/>
      <c r="AU18" s="464" t="s">
        <v>299</v>
      </c>
      <c r="AV18" s="466" t="s">
        <v>300</v>
      </c>
      <c r="AX18" s="115"/>
    </row>
    <row r="19" spans="1:50" ht="39" customHeight="1" x14ac:dyDescent="0.2">
      <c r="A19" s="569" t="s">
        <v>301</v>
      </c>
      <c r="B19" s="806" t="e">
        <f>'Stats (1)'!$F$3</f>
        <v>#N/A</v>
      </c>
      <c r="C19" s="517">
        <f>'Stats (1)'!$I$4</f>
        <v>0</v>
      </c>
      <c r="D19" s="518" t="e">
        <f>'Stats (1)'!$I$6</f>
        <v>#N/A</v>
      </c>
      <c r="E19" s="519">
        <f>'Stats (1)'!$E$17</f>
        <v>0</v>
      </c>
      <c r="F19" s="520">
        <f>'Stats (1)'!$K$17</f>
        <v>0</v>
      </c>
      <c r="AA19" s="97"/>
      <c r="AB19" s="97"/>
      <c r="AC19" s="97"/>
      <c r="AD19" s="97"/>
      <c r="AE19" s="97"/>
      <c r="AF19" s="43" t="s">
        <v>302</v>
      </c>
      <c r="AG19" s="96" t="s">
        <v>303</v>
      </c>
      <c r="AH19" s="108" t="s">
        <v>304</v>
      </c>
      <c r="AI19" s="30"/>
      <c r="AJ19" s="111" t="s">
        <v>305</v>
      </c>
      <c r="AK19" s="30"/>
      <c r="AL19" s="112" t="s">
        <v>306</v>
      </c>
      <c r="AM19" s="112" t="s">
        <v>307</v>
      </c>
      <c r="AN19" s="112" t="s">
        <v>308</v>
      </c>
      <c r="AO19" s="112">
        <v>922005</v>
      </c>
      <c r="AP19" s="112" t="s">
        <v>309</v>
      </c>
      <c r="AQ19"/>
      <c r="AR19"/>
      <c r="AS19"/>
      <c r="AT19"/>
      <c r="AU19" s="464" t="s">
        <v>310</v>
      </c>
      <c r="AV19" s="466" t="s">
        <v>311</v>
      </c>
    </row>
    <row r="20" spans="1:50" ht="39" customHeight="1" x14ac:dyDescent="0.2">
      <c r="A20" s="569" t="s">
        <v>312</v>
      </c>
      <c r="B20" s="807" t="e">
        <f>'Stats (2)'!$F$3</f>
        <v>#N/A</v>
      </c>
      <c r="C20" s="521">
        <f>'Stats (2)'!$I$4</f>
        <v>0</v>
      </c>
      <c r="D20" s="518" t="e">
        <f>'Stats (2)'!$I$6</f>
        <v>#N/A</v>
      </c>
      <c r="E20" s="519">
        <f>'Stats (2)'!$E$17</f>
        <v>0</v>
      </c>
      <c r="F20" s="520">
        <f>'Stats (2)'!$K$17</f>
        <v>0</v>
      </c>
      <c r="AA20" s="97"/>
      <c r="AB20" s="97"/>
      <c r="AC20" s="97"/>
      <c r="AD20" s="97"/>
      <c r="AE20" s="97"/>
      <c r="AF20" s="43" t="s">
        <v>313</v>
      </c>
      <c r="AG20" s="96" t="s">
        <v>314</v>
      </c>
      <c r="AH20" s="108" t="s">
        <v>315</v>
      </c>
      <c r="AI20" s="30"/>
      <c r="AJ20" s="111" t="s">
        <v>316</v>
      </c>
      <c r="AK20" s="30"/>
      <c r="AL20" s="112" t="s">
        <v>317</v>
      </c>
      <c r="AM20" s="112" t="s">
        <v>318</v>
      </c>
      <c r="AN20" s="112">
        <v>124</v>
      </c>
      <c r="AO20" s="112">
        <v>922105</v>
      </c>
      <c r="AP20" s="112" t="s">
        <v>319</v>
      </c>
      <c r="AQ20"/>
      <c r="AR20"/>
      <c r="AS20"/>
      <c r="AT20"/>
      <c r="AU20" s="464" t="s">
        <v>320</v>
      </c>
      <c r="AV20" s="466" t="s">
        <v>321</v>
      </c>
    </row>
    <row r="21" spans="1:50" ht="39" customHeight="1" x14ac:dyDescent="0.2">
      <c r="A21" s="569" t="s">
        <v>322</v>
      </c>
      <c r="B21" s="807" t="e">
        <f>'Stats (3)'!$F$3</f>
        <v>#N/A</v>
      </c>
      <c r="C21" s="521">
        <f>'Stats (3)'!$I$4</f>
        <v>0</v>
      </c>
      <c r="D21" s="518" t="e">
        <f>'Stats (3)'!$I$6</f>
        <v>#N/A</v>
      </c>
      <c r="E21" s="519">
        <f>'Stats (3)'!$E$17</f>
        <v>0</v>
      </c>
      <c r="F21" s="520">
        <f>'Stats (3)'!$K$17</f>
        <v>0</v>
      </c>
      <c r="AA21" s="97"/>
      <c r="AB21" s="97"/>
      <c r="AC21" s="97"/>
      <c r="AD21" s="97"/>
      <c r="AE21" s="97"/>
      <c r="AF21" s="43" t="s">
        <v>323</v>
      </c>
      <c r="AG21" s="96" t="s">
        <v>324</v>
      </c>
      <c r="AH21" s="108" t="s">
        <v>325</v>
      </c>
      <c r="AI21" s="30"/>
      <c r="AJ21" s="111" t="s">
        <v>326</v>
      </c>
      <c r="AK21" s="30"/>
      <c r="AL21" s="112" t="s">
        <v>327</v>
      </c>
      <c r="AM21" s="112" t="s">
        <v>328</v>
      </c>
      <c r="AN21" s="112">
        <v>126</v>
      </c>
      <c r="AO21" s="112">
        <v>922205</v>
      </c>
      <c r="AP21" s="112" t="s">
        <v>329</v>
      </c>
      <c r="AQ21"/>
      <c r="AR21"/>
      <c r="AS21"/>
      <c r="AT21"/>
      <c r="AU21" s="464" t="s">
        <v>330</v>
      </c>
      <c r="AV21" s="466" t="s">
        <v>330</v>
      </c>
    </row>
    <row r="22" spans="1:50" ht="39" customHeight="1" x14ac:dyDescent="0.2">
      <c r="A22" s="569" t="s">
        <v>331</v>
      </c>
      <c r="B22" s="807" t="e">
        <f>'Stats (4)'!$F$3</f>
        <v>#N/A</v>
      </c>
      <c r="C22" s="521">
        <f>'Stats (4)'!$I$4</f>
        <v>0</v>
      </c>
      <c r="D22" s="518" t="e">
        <f>'Stats (4)'!$I$6</f>
        <v>#N/A</v>
      </c>
      <c r="E22" s="519">
        <f>'Stats (4)'!$E$17</f>
        <v>0</v>
      </c>
      <c r="F22" s="520">
        <f>'Stats (4)'!$K$17</f>
        <v>0</v>
      </c>
      <c r="AA22" s="97"/>
      <c r="AB22" s="97"/>
      <c r="AC22" s="97"/>
      <c r="AD22" s="97"/>
      <c r="AE22" s="97"/>
      <c r="AF22" s="43" t="s">
        <v>332</v>
      </c>
      <c r="AG22" s="96" t="s">
        <v>333</v>
      </c>
      <c r="AH22" s="108" t="s">
        <v>334</v>
      </c>
      <c r="AI22" s="30"/>
      <c r="AJ22" s="111" t="s">
        <v>335</v>
      </c>
      <c r="AK22" s="30"/>
      <c r="AL22" s="112" t="s">
        <v>336</v>
      </c>
      <c r="AM22" s="112" t="s">
        <v>337</v>
      </c>
      <c r="AN22" s="112">
        <v>127</v>
      </c>
      <c r="AO22" s="112">
        <v>922305</v>
      </c>
      <c r="AP22" s="112">
        <v>1</v>
      </c>
      <c r="AQ22"/>
      <c r="AR22"/>
      <c r="AS22"/>
      <c r="AT22"/>
      <c r="AU22" s="464" t="s">
        <v>338</v>
      </c>
      <c r="AV22" s="466" t="s">
        <v>339</v>
      </c>
    </row>
    <row r="23" spans="1:50" ht="39" customHeight="1" x14ac:dyDescent="0.2">
      <c r="A23" s="569" t="s">
        <v>340</v>
      </c>
      <c r="B23" s="807" t="e">
        <f>'Stats (5)'!$F$3</f>
        <v>#N/A</v>
      </c>
      <c r="C23" s="521">
        <f>'Stats (5)'!$I$4</f>
        <v>0</v>
      </c>
      <c r="D23" s="518" t="e">
        <f>'Stats (5)'!$I$6</f>
        <v>#N/A</v>
      </c>
      <c r="E23" s="519">
        <f>'Stats (5)'!$E$17</f>
        <v>0</v>
      </c>
      <c r="F23" s="520">
        <f>'Stats (5)'!$K$17</f>
        <v>0</v>
      </c>
      <c r="AA23" s="97"/>
      <c r="AB23" s="97"/>
      <c r="AC23" s="97"/>
      <c r="AD23" s="97"/>
      <c r="AE23" s="97"/>
      <c r="AF23" s="43" t="s">
        <v>341</v>
      </c>
      <c r="AG23" s="96" t="s">
        <v>342</v>
      </c>
      <c r="AH23" s="108" t="s">
        <v>343</v>
      </c>
      <c r="AI23" s="30"/>
      <c r="AJ23" s="111" t="s">
        <v>344</v>
      </c>
      <c r="AK23" s="30"/>
      <c r="AL23" s="112" t="s">
        <v>345</v>
      </c>
      <c r="AM23" s="112" t="s">
        <v>346</v>
      </c>
      <c r="AN23" s="112">
        <v>128</v>
      </c>
      <c r="AO23" s="112">
        <v>922405</v>
      </c>
      <c r="AP23" s="112">
        <v>2</v>
      </c>
      <c r="AQ23"/>
      <c r="AR23"/>
      <c r="AS23"/>
      <c r="AT23"/>
      <c r="AU23"/>
      <c r="AV23"/>
    </row>
    <row r="24" spans="1:50" ht="39" customHeight="1" x14ac:dyDescent="0.2">
      <c r="A24" s="569" t="s">
        <v>347</v>
      </c>
      <c r="B24" s="807" t="e">
        <f>'Stats (6)'!$F$3</f>
        <v>#N/A</v>
      </c>
      <c r="C24" s="521">
        <f>'Stats (6)'!$I$4</f>
        <v>0</v>
      </c>
      <c r="D24" s="518" t="e">
        <f>'Stats (6)'!$I$6</f>
        <v>#N/A</v>
      </c>
      <c r="E24" s="519">
        <f>'Stats (6)'!$E$17</f>
        <v>0</v>
      </c>
      <c r="F24" s="520">
        <f>'Stats (5)'!$K$17</f>
        <v>0</v>
      </c>
      <c r="AA24" s="97"/>
      <c r="AB24" s="97"/>
      <c r="AC24" s="97"/>
      <c r="AD24" s="97"/>
      <c r="AE24" s="97"/>
      <c r="AF24" s="43" t="s">
        <v>348</v>
      </c>
      <c r="AG24" s="96" t="s">
        <v>349</v>
      </c>
      <c r="AH24" s="108" t="s">
        <v>350</v>
      </c>
      <c r="AI24" s="30"/>
      <c r="AJ24" s="111" t="s">
        <v>351</v>
      </c>
      <c r="AK24" s="30"/>
      <c r="AL24" s="112" t="s">
        <v>352</v>
      </c>
      <c r="AM24" s="112" t="s">
        <v>353</v>
      </c>
      <c r="AN24" s="112">
        <v>132</v>
      </c>
      <c r="AO24" s="112">
        <v>922505</v>
      </c>
      <c r="AP24" s="112">
        <v>3</v>
      </c>
      <c r="AQ24"/>
      <c r="AR24"/>
      <c r="AS24"/>
      <c r="AT24"/>
      <c r="AU24"/>
      <c r="AV24"/>
    </row>
    <row r="25" spans="1:50" ht="39" customHeight="1" x14ac:dyDescent="0.2">
      <c r="A25" s="569" t="s">
        <v>354</v>
      </c>
      <c r="B25" s="807" t="e">
        <f>'Stats (7)'!$F$3</f>
        <v>#N/A</v>
      </c>
      <c r="C25" s="521">
        <f>'Stats (7)'!$I$4</f>
        <v>0</v>
      </c>
      <c r="D25" s="518" t="e">
        <f>'Stats (7)'!$I$6</f>
        <v>#N/A</v>
      </c>
      <c r="E25" s="519">
        <f>'Stats (7)'!$E$17</f>
        <v>0</v>
      </c>
      <c r="F25" s="520">
        <f>'Stats (7)'!$K$17</f>
        <v>0</v>
      </c>
      <c r="AA25" s="97"/>
      <c r="AB25" s="97"/>
      <c r="AC25" s="97"/>
      <c r="AD25" s="97"/>
      <c r="AE25" s="97"/>
      <c r="AF25" s="43" t="s">
        <v>355</v>
      </c>
      <c r="AG25" s="96" t="s">
        <v>356</v>
      </c>
      <c r="AH25" s="108" t="s">
        <v>357</v>
      </c>
      <c r="AI25" s="30"/>
      <c r="AJ25" s="111" t="s">
        <v>358</v>
      </c>
      <c r="AK25" s="30"/>
      <c r="AL25" s="112" t="s">
        <v>359</v>
      </c>
      <c r="AM25" s="112" t="s">
        <v>360</v>
      </c>
      <c r="AN25" s="112">
        <v>133</v>
      </c>
      <c r="AO25" s="112">
        <v>922605</v>
      </c>
      <c r="AP25" s="112">
        <v>5</v>
      </c>
      <c r="AQ25"/>
      <c r="AR25"/>
      <c r="AS25"/>
      <c r="AT25"/>
      <c r="AU25"/>
      <c r="AV25"/>
    </row>
    <row r="26" spans="1:50" ht="39" customHeight="1" x14ac:dyDescent="0.2">
      <c r="A26" s="569" t="s">
        <v>361</v>
      </c>
      <c r="B26" s="807" t="e">
        <f>'Stats (8)'!$F$3</f>
        <v>#N/A</v>
      </c>
      <c r="C26" s="521">
        <f>'Stats (8)'!$I$4</f>
        <v>0</v>
      </c>
      <c r="D26" s="518" t="e">
        <f>'Stats (8)'!$I$6</f>
        <v>#N/A</v>
      </c>
      <c r="E26" s="519">
        <f>'Stats (8)'!$E$17</f>
        <v>0</v>
      </c>
      <c r="F26" s="520">
        <f>'Stats (8)'!$K$17</f>
        <v>0</v>
      </c>
      <c r="AA26" s="97"/>
      <c r="AB26" s="97"/>
      <c r="AC26" s="97"/>
      <c r="AD26" s="97"/>
      <c r="AE26" s="97"/>
      <c r="AF26" s="43" t="s">
        <v>362</v>
      </c>
      <c r="AG26" s="96" t="s">
        <v>363</v>
      </c>
      <c r="AH26" s="108" t="s">
        <v>364</v>
      </c>
      <c r="AI26" s="30"/>
      <c r="AJ26" s="111" t="s">
        <v>365</v>
      </c>
      <c r="AK26" s="30"/>
      <c r="AL26" s="112" t="s">
        <v>366</v>
      </c>
      <c r="AM26" s="112" t="s">
        <v>367</v>
      </c>
      <c r="AN26" s="112" t="s">
        <v>368</v>
      </c>
      <c r="AO26" s="112">
        <v>922705</v>
      </c>
      <c r="AP26" s="112">
        <v>6</v>
      </c>
      <c r="AQ26"/>
      <c r="AR26"/>
      <c r="AS26"/>
      <c r="AT26"/>
      <c r="AU26"/>
      <c r="AV26"/>
    </row>
    <row r="27" spans="1:50" ht="39" customHeight="1" thickBot="1" x14ac:dyDescent="0.25">
      <c r="A27" s="570" t="s">
        <v>369</v>
      </c>
      <c r="B27" s="808" t="e">
        <f>'Stats (9)'!$F$3</f>
        <v>#N/A</v>
      </c>
      <c r="C27" s="522">
        <f>'Stats (9)'!$I$4</f>
        <v>0</v>
      </c>
      <c r="D27" s="523" t="e">
        <f>'Stats (9)'!$I$6</f>
        <v>#N/A</v>
      </c>
      <c r="E27" s="524">
        <f>'Stats (9)'!$E$17</f>
        <v>0</v>
      </c>
      <c r="F27" s="525">
        <f>'Stats (9)'!$K$17</f>
        <v>0</v>
      </c>
      <c r="AA27" s="97"/>
      <c r="AB27" s="97"/>
      <c r="AC27" s="97"/>
      <c r="AD27" s="97"/>
      <c r="AE27" s="97"/>
      <c r="AF27" s="43" t="s">
        <v>370</v>
      </c>
      <c r="AG27" s="96" t="s">
        <v>371</v>
      </c>
      <c r="AH27" s="108" t="s">
        <v>372</v>
      </c>
      <c r="AI27" s="30"/>
      <c r="AJ27" s="111" t="s">
        <v>373</v>
      </c>
      <c r="AK27" s="30"/>
      <c r="AL27" s="112" t="s">
        <v>374</v>
      </c>
      <c r="AM27" s="112" t="s">
        <v>375</v>
      </c>
      <c r="AN27" s="112" t="s">
        <v>376</v>
      </c>
      <c r="AO27" s="112">
        <v>922805</v>
      </c>
      <c r="AP27" s="112">
        <v>7</v>
      </c>
      <c r="AQ27"/>
      <c r="AR27"/>
      <c r="AS27"/>
      <c r="AT27"/>
      <c r="AU27"/>
      <c r="AV27"/>
    </row>
    <row r="28" spans="1:50" ht="24.95" customHeight="1" x14ac:dyDescent="0.2">
      <c r="A28" s="526"/>
      <c r="B28" s="526"/>
      <c r="C28" s="526"/>
      <c r="D28" s="527" t="s">
        <v>377</v>
      </c>
      <c r="E28" s="528">
        <f>SUM(E19:E27)</f>
        <v>0</v>
      </c>
      <c r="F28" s="528">
        <f>SUM(F19:F27)</f>
        <v>0</v>
      </c>
      <c r="AA28" s="97"/>
      <c r="AB28" s="97"/>
      <c r="AC28" s="97"/>
      <c r="AD28" s="97"/>
      <c r="AE28" s="97"/>
      <c r="AF28" s="43" t="s">
        <v>378</v>
      </c>
      <c r="AG28" s="96" t="s">
        <v>379</v>
      </c>
      <c r="AH28" s="108" t="s">
        <v>380</v>
      </c>
      <c r="AI28" s="30"/>
      <c r="AJ28" s="30"/>
      <c r="AK28" s="30"/>
      <c r="AL28" s="112" t="s">
        <v>381</v>
      </c>
      <c r="AM28" s="109" t="s">
        <v>382</v>
      </c>
      <c r="AN28" s="112">
        <v>320</v>
      </c>
      <c r="AO28" s="112">
        <v>922905</v>
      </c>
      <c r="AP28" s="112">
        <v>8</v>
      </c>
      <c r="AQ28"/>
      <c r="AR28"/>
      <c r="AS28"/>
      <c r="AT28"/>
      <c r="AU28"/>
      <c r="AV28"/>
    </row>
    <row r="29" spans="1:50" ht="24.95" customHeight="1" x14ac:dyDescent="0.2">
      <c r="A29" s="476"/>
      <c r="B29" s="476"/>
      <c r="C29" s="476"/>
      <c r="D29" s="476"/>
      <c r="E29" s="476"/>
      <c r="F29" s="476"/>
      <c r="AA29" s="97"/>
      <c r="AB29" s="97"/>
      <c r="AC29" s="97"/>
      <c r="AD29" s="97"/>
      <c r="AE29" s="97"/>
      <c r="AF29" s="43" t="s">
        <v>383</v>
      </c>
      <c r="AG29" s="96" t="s">
        <v>384</v>
      </c>
      <c r="AH29" s="108" t="s">
        <v>385</v>
      </c>
      <c r="AI29" s="30"/>
      <c r="AJ29" s="30"/>
      <c r="AK29" s="30"/>
      <c r="AL29" s="112" t="s">
        <v>386</v>
      </c>
      <c r="AM29" s="109" t="s">
        <v>387</v>
      </c>
      <c r="AN29" s="112">
        <v>324</v>
      </c>
      <c r="AO29" s="112">
        <v>923005</v>
      </c>
      <c r="AP29" s="112">
        <v>9</v>
      </c>
      <c r="AQ29"/>
      <c r="AR29"/>
      <c r="AS29"/>
      <c r="AT29"/>
      <c r="AU29"/>
      <c r="AV29"/>
    </row>
    <row r="30" spans="1:50" ht="24.95" customHeight="1" x14ac:dyDescent="0.2">
      <c r="A30" s="476"/>
      <c r="B30" s="476"/>
      <c r="C30" s="476"/>
      <c r="D30" s="476"/>
      <c r="E30" s="476"/>
      <c r="F30" s="476"/>
      <c r="AA30" s="97"/>
      <c r="AB30" s="97"/>
      <c r="AC30" s="97"/>
      <c r="AD30" s="97"/>
      <c r="AE30" s="97"/>
      <c r="AF30" s="43" t="s">
        <v>388</v>
      </c>
      <c r="AG30" s="96" t="s">
        <v>389</v>
      </c>
      <c r="AH30" s="108" t="s">
        <v>390</v>
      </c>
      <c r="AI30" s="30"/>
      <c r="AJ30" s="30"/>
      <c r="AK30" s="30"/>
      <c r="AL30" s="112" t="s">
        <v>391</v>
      </c>
      <c r="AM30" s="109" t="s">
        <v>392</v>
      </c>
      <c r="AN30" s="112" t="s">
        <v>393</v>
      </c>
      <c r="AO30" s="112">
        <v>923105</v>
      </c>
      <c r="AP30" s="112">
        <v>10</v>
      </c>
      <c r="AQ30"/>
      <c r="AR30"/>
      <c r="AS30"/>
      <c r="AT30"/>
      <c r="AU30"/>
      <c r="AV30"/>
    </row>
    <row r="31" spans="1:50" ht="24.95" customHeight="1" x14ac:dyDescent="0.2">
      <c r="A31" s="476"/>
      <c r="B31" s="476"/>
      <c r="C31" s="476"/>
      <c r="D31" s="476"/>
      <c r="E31" s="476"/>
      <c r="F31" s="476"/>
      <c r="AA31" s="97"/>
      <c r="AB31" s="97"/>
      <c r="AC31" s="97"/>
      <c r="AD31" s="97"/>
      <c r="AE31" s="97"/>
      <c r="AF31" s="43" t="s">
        <v>394</v>
      </c>
      <c r="AG31" s="93"/>
      <c r="AH31" s="94"/>
      <c r="AI31" s="30"/>
      <c r="AJ31" s="30"/>
      <c r="AK31" s="30"/>
      <c r="AL31" s="112" t="s">
        <v>395</v>
      </c>
      <c r="AM31" s="109" t="s">
        <v>396</v>
      </c>
      <c r="AN31" s="112" t="s">
        <v>397</v>
      </c>
      <c r="AO31" s="112">
        <v>923205</v>
      </c>
      <c r="AP31" s="112">
        <v>11</v>
      </c>
      <c r="AQ31"/>
      <c r="AR31"/>
      <c r="AS31"/>
      <c r="AT31"/>
      <c r="AU31"/>
      <c r="AV31"/>
    </row>
    <row r="32" spans="1:50" ht="24.95" customHeight="1" x14ac:dyDescent="0.2">
      <c r="A32" s="476"/>
      <c r="B32" s="476"/>
      <c r="C32" s="476"/>
      <c r="D32" s="476"/>
      <c r="E32" s="476"/>
      <c r="F32" s="476"/>
      <c r="AA32" s="97"/>
      <c r="AB32" s="97"/>
      <c r="AC32" s="97"/>
      <c r="AD32" s="97"/>
      <c r="AE32" s="97"/>
      <c r="AF32" s="43" t="s">
        <v>398</v>
      </c>
      <c r="AG32" s="93"/>
      <c r="AH32" s="94"/>
      <c r="AI32" s="30"/>
      <c r="AJ32" s="30"/>
      <c r="AK32" s="30"/>
      <c r="AL32" s="112" t="s">
        <v>399</v>
      </c>
      <c r="AM32" s="109" t="s">
        <v>400</v>
      </c>
      <c r="AN32" s="112" t="s">
        <v>401</v>
      </c>
      <c r="AO32" s="112">
        <v>923305</v>
      </c>
      <c r="AP32" s="112">
        <v>12</v>
      </c>
      <c r="AQ32"/>
      <c r="AR32"/>
      <c r="AS32"/>
      <c r="AT32"/>
      <c r="AU32"/>
      <c r="AV32"/>
    </row>
    <row r="33" spans="27:48" s="476" customFormat="1" ht="24.95" customHeight="1" x14ac:dyDescent="0.2">
      <c r="AA33" s="97"/>
      <c r="AB33" s="97"/>
      <c r="AC33" s="97"/>
      <c r="AD33" s="97"/>
      <c r="AE33" s="97"/>
      <c r="AF33" s="43" t="s">
        <v>402</v>
      </c>
      <c r="AG33"/>
      <c r="AH33"/>
      <c r="AI33" s="30"/>
      <c r="AJ33" s="30"/>
      <c r="AK33" s="30"/>
      <c r="AL33" s="112" t="s">
        <v>403</v>
      </c>
      <c r="AM33" s="109" t="s">
        <v>404</v>
      </c>
      <c r="AN33" s="112">
        <v>350</v>
      </c>
      <c r="AO33" s="112">
        <v>923405</v>
      </c>
      <c r="AP33" s="112">
        <v>13</v>
      </c>
      <c r="AQ33"/>
      <c r="AR33"/>
      <c r="AS33"/>
      <c r="AT33"/>
      <c r="AU33"/>
      <c r="AV33"/>
    </row>
    <row r="34" spans="27:48" s="476" customFormat="1" ht="24.95" customHeight="1" x14ac:dyDescent="0.2">
      <c r="AA34" s="97"/>
      <c r="AB34" s="97"/>
      <c r="AC34" s="97"/>
      <c r="AD34" s="97"/>
      <c r="AE34" s="97"/>
      <c r="AF34" s="43" t="s">
        <v>405</v>
      </c>
      <c r="AG34"/>
      <c r="AH34"/>
      <c r="AI34" s="30"/>
      <c r="AJ34" s="30"/>
      <c r="AK34" s="30"/>
      <c r="AL34" s="112" t="s">
        <v>406</v>
      </c>
      <c r="AM34" s="109" t="s">
        <v>407</v>
      </c>
      <c r="AN34" s="112">
        <v>351</v>
      </c>
      <c r="AO34" s="112">
        <v>923505</v>
      </c>
      <c r="AP34" s="112">
        <v>14</v>
      </c>
      <c r="AQ34"/>
      <c r="AR34"/>
      <c r="AS34"/>
      <c r="AT34"/>
      <c r="AU34"/>
      <c r="AV34"/>
    </row>
    <row r="35" spans="27:48" s="476" customFormat="1" ht="24.95" customHeight="1" x14ac:dyDescent="0.2">
      <c r="AA35" s="97"/>
      <c r="AB35" s="97"/>
      <c r="AC35" s="97"/>
      <c r="AD35" s="97"/>
      <c r="AE35" s="97"/>
      <c r="AF35" s="43" t="s">
        <v>408</v>
      </c>
      <c r="AG35" s="93"/>
      <c r="AH35" s="93"/>
      <c r="AI35" s="30"/>
      <c r="AJ35" s="30"/>
      <c r="AK35" s="30"/>
      <c r="AL35" s="112" t="s">
        <v>409</v>
      </c>
      <c r="AM35" s="109" t="s">
        <v>410</v>
      </c>
      <c r="AN35" s="112">
        <v>352</v>
      </c>
      <c r="AO35" s="112">
        <v>923605</v>
      </c>
      <c r="AP35" s="112">
        <v>15</v>
      </c>
      <c r="AQ35"/>
      <c r="AR35"/>
      <c r="AS35"/>
      <c r="AT35"/>
      <c r="AU35"/>
      <c r="AV35"/>
    </row>
    <row r="36" spans="27:48" s="476" customFormat="1" ht="24.95" customHeight="1" x14ac:dyDescent="0.2">
      <c r="AA36" s="97"/>
      <c r="AB36" s="97"/>
      <c r="AC36" s="97"/>
      <c r="AD36" s="97"/>
      <c r="AE36" s="97"/>
      <c r="AF36" s="43" t="s">
        <v>411</v>
      </c>
      <c r="AG36" s="93"/>
      <c r="AH36" s="93"/>
      <c r="AI36" s="30"/>
      <c r="AJ36" s="30"/>
      <c r="AK36" s="30"/>
      <c r="AL36" s="112" t="s">
        <v>412</v>
      </c>
      <c r="AM36" s="109" t="s">
        <v>413</v>
      </c>
      <c r="AN36" s="112">
        <v>375</v>
      </c>
      <c r="AO36" s="112">
        <v>923705</v>
      </c>
      <c r="AP36" s="112">
        <v>16</v>
      </c>
      <c r="AQ36"/>
      <c r="AR36"/>
      <c r="AS36"/>
      <c r="AT36"/>
      <c r="AU36"/>
      <c r="AV36"/>
    </row>
    <row r="37" spans="27:48" s="476" customFormat="1" ht="24.95" customHeight="1" x14ac:dyDescent="0.2">
      <c r="AA37" s="97"/>
      <c r="AB37" s="97"/>
      <c r="AC37" s="97"/>
      <c r="AD37" s="97"/>
      <c r="AE37" s="97"/>
      <c r="AF37" s="43" t="s">
        <v>414</v>
      </c>
      <c r="AG37" s="93"/>
      <c r="AH37" s="93"/>
      <c r="AI37" s="30"/>
      <c r="AJ37" s="30"/>
      <c r="AK37" s="30"/>
      <c r="AL37" s="112" t="s">
        <v>415</v>
      </c>
      <c r="AM37" s="109" t="s">
        <v>416</v>
      </c>
      <c r="AN37" s="112">
        <v>401</v>
      </c>
      <c r="AO37" s="112">
        <v>923805</v>
      </c>
      <c r="AP37" s="112">
        <v>17</v>
      </c>
      <c r="AQ37"/>
      <c r="AR37"/>
      <c r="AS37"/>
      <c r="AT37"/>
      <c r="AU37"/>
      <c r="AV37"/>
    </row>
    <row r="38" spans="27:48" s="476" customFormat="1" ht="24.95" customHeight="1" x14ac:dyDescent="0.2">
      <c r="AA38" s="97"/>
      <c r="AB38" s="97"/>
      <c r="AC38" s="97"/>
      <c r="AD38" s="97"/>
      <c r="AE38" s="97"/>
      <c r="AF38" s="43" t="s">
        <v>417</v>
      </c>
      <c r="AG38" s="93"/>
      <c r="AH38" s="93"/>
      <c r="AI38" s="30"/>
      <c r="AJ38" s="30"/>
      <c r="AK38" s="30"/>
      <c r="AL38" s="112" t="s">
        <v>418</v>
      </c>
      <c r="AM38" s="109" t="s">
        <v>419</v>
      </c>
      <c r="AN38" s="112">
        <v>402</v>
      </c>
      <c r="AO38" s="112" t="s">
        <v>420</v>
      </c>
      <c r="AP38" s="112">
        <v>18</v>
      </c>
      <c r="AQ38"/>
      <c r="AR38"/>
      <c r="AS38"/>
      <c r="AT38"/>
      <c r="AU38"/>
      <c r="AV38"/>
    </row>
    <row r="39" spans="27:48" s="476" customFormat="1" ht="24.95" customHeight="1" x14ac:dyDescent="0.2">
      <c r="AA39" s="97"/>
      <c r="AB39" s="97"/>
      <c r="AC39" s="97"/>
      <c r="AD39" s="97"/>
      <c r="AE39" s="97"/>
      <c r="AF39" s="43" t="s">
        <v>421</v>
      </c>
      <c r="AG39" s="93"/>
      <c r="AH39" s="93"/>
      <c r="AI39" s="30"/>
      <c r="AJ39" s="30"/>
      <c r="AK39" s="30"/>
      <c r="AL39" s="112" t="s">
        <v>422</v>
      </c>
      <c r="AM39" s="109">
        <v>910904</v>
      </c>
      <c r="AN39" s="112">
        <v>406</v>
      </c>
      <c r="AO39" s="112" t="s">
        <v>423</v>
      </c>
      <c r="AP39" s="112">
        <v>19</v>
      </c>
      <c r="AQ39"/>
      <c r="AR39"/>
      <c r="AS39"/>
      <c r="AT39"/>
      <c r="AU39"/>
      <c r="AV39"/>
    </row>
    <row r="40" spans="27:48" s="476" customFormat="1" ht="24.95" customHeight="1" x14ac:dyDescent="0.2">
      <c r="AA40" s="97"/>
      <c r="AB40" s="97"/>
      <c r="AC40" s="97"/>
      <c r="AD40" s="97"/>
      <c r="AE40" s="97"/>
      <c r="AF40" s="43" t="s">
        <v>424</v>
      </c>
      <c r="AG40" s="93"/>
      <c r="AH40" s="93"/>
      <c r="AI40" s="30"/>
      <c r="AJ40" s="30"/>
      <c r="AK40" s="30"/>
      <c r="AL40" s="112" t="s">
        <v>425</v>
      </c>
      <c r="AM40" s="109">
        <v>911604</v>
      </c>
      <c r="AN40" s="112">
        <v>407</v>
      </c>
      <c r="AO40" s="112" t="s">
        <v>426</v>
      </c>
      <c r="AP40" s="112" t="s">
        <v>427</v>
      </c>
      <c r="AQ40"/>
      <c r="AR40"/>
      <c r="AS40"/>
      <c r="AT40"/>
      <c r="AU40"/>
      <c r="AV40"/>
    </row>
    <row r="41" spans="27:48" s="476" customFormat="1" ht="24.95" customHeight="1" x14ac:dyDescent="0.2">
      <c r="AA41" s="97"/>
      <c r="AB41" s="97"/>
      <c r="AC41" s="97"/>
      <c r="AD41" s="97"/>
      <c r="AE41" s="97"/>
      <c r="AF41" s="43" t="s">
        <v>428</v>
      </c>
      <c r="AG41" s="93"/>
      <c r="AH41" s="93"/>
      <c r="AI41" s="30"/>
      <c r="AJ41" s="30"/>
      <c r="AK41" s="30"/>
      <c r="AL41" s="112" t="s">
        <v>429</v>
      </c>
      <c r="AM41" s="109" t="s">
        <v>430</v>
      </c>
      <c r="AN41" s="112">
        <v>515</v>
      </c>
      <c r="AO41" s="112" t="s">
        <v>431</v>
      </c>
      <c r="AP41" s="112">
        <v>20</v>
      </c>
      <c r="AQ41"/>
      <c r="AR41"/>
      <c r="AS41"/>
      <c r="AT41"/>
      <c r="AU41"/>
      <c r="AV41"/>
    </row>
    <row r="42" spans="27:48" s="476" customFormat="1" ht="24.95" customHeight="1" x14ac:dyDescent="0.2">
      <c r="AA42" s="97"/>
      <c r="AB42" s="97"/>
      <c r="AC42" s="97"/>
      <c r="AD42" s="97"/>
      <c r="AE42" s="97"/>
      <c r="AF42" s="43" t="s">
        <v>432</v>
      </c>
      <c r="AG42" s="93"/>
      <c r="AH42" s="93"/>
      <c r="AI42" s="30"/>
      <c r="AJ42" s="30"/>
      <c r="AK42" s="30"/>
      <c r="AL42" s="112" t="s">
        <v>433</v>
      </c>
      <c r="AM42" s="109" t="s">
        <v>434</v>
      </c>
      <c r="AN42" s="112">
        <v>516</v>
      </c>
      <c r="AO42" s="112" t="s">
        <v>435</v>
      </c>
      <c r="AP42" s="112">
        <v>21</v>
      </c>
      <c r="AQ42"/>
      <c r="AR42"/>
      <c r="AS42"/>
      <c r="AT42"/>
      <c r="AU42"/>
      <c r="AV42"/>
    </row>
    <row r="43" spans="27:48" s="476" customFormat="1" ht="24.95" customHeight="1" x14ac:dyDescent="0.2">
      <c r="AA43" s="97"/>
      <c r="AB43" s="97"/>
      <c r="AC43" s="97"/>
      <c r="AD43" s="97"/>
      <c r="AE43" s="97"/>
      <c r="AF43" s="43" t="s">
        <v>436</v>
      </c>
      <c r="AG43" s="93"/>
      <c r="AH43" s="93"/>
      <c r="AI43" s="30"/>
      <c r="AJ43" s="30"/>
      <c r="AK43" s="30"/>
      <c r="AL43" s="112" t="s">
        <v>437</v>
      </c>
      <c r="AM43" s="109" t="s">
        <v>438</v>
      </c>
      <c r="AN43" s="112">
        <v>517</v>
      </c>
      <c r="AO43" s="112" t="s">
        <v>439</v>
      </c>
      <c r="AP43" s="112">
        <v>24</v>
      </c>
      <c r="AQ43"/>
      <c r="AR43"/>
      <c r="AS43"/>
      <c r="AT43"/>
      <c r="AU43"/>
      <c r="AV43"/>
    </row>
    <row r="44" spans="27:48" s="476" customFormat="1" ht="24.95" customHeight="1" x14ac:dyDescent="0.2">
      <c r="AA44" s="97"/>
      <c r="AB44" s="97"/>
      <c r="AC44" s="97"/>
      <c r="AD44" s="97"/>
      <c r="AE44" s="97"/>
      <c r="AF44" s="43" t="s">
        <v>440</v>
      </c>
      <c r="AG44" s="93"/>
      <c r="AH44" s="93"/>
      <c r="AI44" s="30"/>
      <c r="AJ44" s="30"/>
      <c r="AK44" s="30"/>
      <c r="AL44" s="112" t="s">
        <v>441</v>
      </c>
      <c r="AM44" s="109"/>
      <c r="AN44" s="112">
        <v>518</v>
      </c>
      <c r="AO44" s="112" t="s">
        <v>442</v>
      </c>
      <c r="AP44" s="112">
        <v>25</v>
      </c>
      <c r="AQ44"/>
      <c r="AR44"/>
      <c r="AS44"/>
      <c r="AT44"/>
      <c r="AU44"/>
      <c r="AV44"/>
    </row>
    <row r="45" spans="27:48" s="476" customFormat="1" ht="24.95" customHeight="1" x14ac:dyDescent="0.2">
      <c r="AA45" s="97"/>
      <c r="AB45" s="97"/>
      <c r="AC45" s="97"/>
      <c r="AD45" s="97"/>
      <c r="AE45" s="97"/>
      <c r="AF45" s="43" t="s">
        <v>443</v>
      </c>
      <c r="AG45" s="93"/>
      <c r="AH45" s="93"/>
      <c r="AI45" s="30"/>
      <c r="AJ45" s="30"/>
      <c r="AK45" s="30"/>
      <c r="AL45" s="112" t="s">
        <v>444</v>
      </c>
      <c r="AM45" s="109"/>
      <c r="AN45" s="112">
        <v>519</v>
      </c>
      <c r="AO45" s="112" t="s">
        <v>445</v>
      </c>
      <c r="AP45" s="112">
        <v>26</v>
      </c>
      <c r="AQ45"/>
      <c r="AR45"/>
      <c r="AS45"/>
      <c r="AT45"/>
      <c r="AU45"/>
      <c r="AV45"/>
    </row>
    <row r="46" spans="27:48" s="476" customFormat="1" ht="24.95" customHeight="1" x14ac:dyDescent="0.2">
      <c r="AA46" s="97"/>
      <c r="AB46" s="97"/>
      <c r="AC46" s="97"/>
      <c r="AD46" s="97"/>
      <c r="AE46" s="97"/>
      <c r="AF46" s="43" t="s">
        <v>446</v>
      </c>
      <c r="AG46" s="93"/>
      <c r="AH46" s="93"/>
      <c r="AI46" s="30"/>
      <c r="AJ46" s="30"/>
      <c r="AK46" s="30"/>
      <c r="AL46" s="112" t="s">
        <v>447</v>
      </c>
      <c r="AM46" s="109"/>
      <c r="AN46" s="112">
        <v>550</v>
      </c>
      <c r="AO46" s="112" t="s">
        <v>448</v>
      </c>
      <c r="AP46" s="112" t="s">
        <v>449</v>
      </c>
      <c r="AQ46"/>
      <c r="AR46"/>
      <c r="AS46"/>
      <c r="AT46"/>
      <c r="AU46"/>
      <c r="AV46"/>
    </row>
    <row r="47" spans="27:48" s="476" customFormat="1" ht="24.95" customHeight="1" x14ac:dyDescent="0.2">
      <c r="AA47" s="97"/>
      <c r="AB47" s="97"/>
      <c r="AC47" s="97"/>
      <c r="AD47" s="97"/>
      <c r="AE47" s="97"/>
      <c r="AF47" s="43" t="s">
        <v>450</v>
      </c>
      <c r="AG47" s="93"/>
      <c r="AH47" s="93"/>
      <c r="AI47" s="30"/>
      <c r="AJ47" s="30"/>
      <c r="AK47" s="30"/>
      <c r="AL47" s="112" t="s">
        <v>451</v>
      </c>
      <c r="AM47" s="109"/>
      <c r="AN47" s="112">
        <v>557</v>
      </c>
      <c r="AO47" s="112" t="s">
        <v>452</v>
      </c>
      <c r="AP47" s="112" t="s">
        <v>453</v>
      </c>
      <c r="AQ47"/>
      <c r="AR47"/>
      <c r="AS47"/>
      <c r="AT47"/>
      <c r="AU47"/>
      <c r="AV47"/>
    </row>
    <row r="48" spans="27:48" s="476" customFormat="1" ht="24.95" customHeight="1" x14ac:dyDescent="0.2">
      <c r="AA48" s="97"/>
      <c r="AB48" s="97"/>
      <c r="AC48" s="97"/>
      <c r="AD48" s="97"/>
      <c r="AE48" s="97"/>
      <c r="AF48" s="43" t="s">
        <v>454</v>
      </c>
      <c r="AG48" s="93"/>
      <c r="AH48" s="93"/>
      <c r="AI48" s="30"/>
      <c r="AJ48" s="30"/>
      <c r="AK48" s="30"/>
      <c r="AL48" s="112" t="s">
        <v>455</v>
      </c>
      <c r="AM48" s="109"/>
      <c r="AN48" s="112">
        <v>558</v>
      </c>
      <c r="AO48" s="112" t="s">
        <v>456</v>
      </c>
      <c r="AP48" s="112">
        <v>31</v>
      </c>
      <c r="AQ48"/>
      <c r="AR48"/>
      <c r="AS48"/>
      <c r="AT48"/>
      <c r="AU48"/>
      <c r="AV48"/>
    </row>
    <row r="49" spans="27:48" s="476" customFormat="1" ht="24.95" customHeight="1" x14ac:dyDescent="0.2">
      <c r="AA49" s="97"/>
      <c r="AB49" s="97"/>
      <c r="AC49" s="97"/>
      <c r="AD49" s="97"/>
      <c r="AE49" s="97"/>
      <c r="AF49" s="43" t="s">
        <v>457</v>
      </c>
      <c r="AG49" s="93"/>
      <c r="AH49" s="93"/>
      <c r="AI49" s="30"/>
      <c r="AJ49" s="30"/>
      <c r="AK49" s="30"/>
      <c r="AL49" s="112" t="s">
        <v>458</v>
      </c>
      <c r="AM49" s="109"/>
      <c r="AN49" s="112">
        <v>559</v>
      </c>
      <c r="AO49" s="112" t="s">
        <v>459</v>
      </c>
      <c r="AP49" s="112">
        <v>35</v>
      </c>
      <c r="AQ49"/>
      <c r="AR49"/>
      <c r="AS49"/>
      <c r="AT49"/>
      <c r="AU49"/>
      <c r="AV49"/>
    </row>
    <row r="50" spans="27:48" s="476" customFormat="1" ht="24.95" customHeight="1" x14ac:dyDescent="0.2">
      <c r="AA50" s="97"/>
      <c r="AB50" s="97"/>
      <c r="AC50" s="97"/>
      <c r="AD50" s="97"/>
      <c r="AE50" s="97"/>
      <c r="AF50" s="43" t="s">
        <v>460</v>
      </c>
      <c r="AG50" s="93"/>
      <c r="AH50" s="93"/>
      <c r="AI50" s="30"/>
      <c r="AJ50" s="30"/>
      <c r="AK50" s="30"/>
      <c r="AL50" s="112" t="s">
        <v>461</v>
      </c>
      <c r="AM50" s="109"/>
      <c r="AN50" s="112">
        <v>560</v>
      </c>
      <c r="AO50" s="112" t="s">
        <v>462</v>
      </c>
      <c r="AP50" s="112">
        <v>36</v>
      </c>
      <c r="AQ50"/>
      <c r="AR50"/>
      <c r="AS50"/>
      <c r="AT50"/>
      <c r="AU50"/>
      <c r="AV50"/>
    </row>
    <row r="51" spans="27:48" s="476" customFormat="1" ht="24.95" customHeight="1" x14ac:dyDescent="0.2">
      <c r="AA51" s="97"/>
      <c r="AB51" s="97"/>
      <c r="AC51" s="97"/>
      <c r="AD51" s="97"/>
      <c r="AE51" s="97"/>
      <c r="AF51" s="43" t="s">
        <v>463</v>
      </c>
      <c r="AG51" s="93"/>
      <c r="AH51" s="93"/>
      <c r="AI51" s="30"/>
      <c r="AJ51" s="30"/>
      <c r="AK51" s="30"/>
      <c r="AL51" s="112" t="s">
        <v>464</v>
      </c>
      <c r="AM51" s="109"/>
      <c r="AN51" s="112">
        <v>561</v>
      </c>
      <c r="AO51" s="112" t="s">
        <v>465</v>
      </c>
      <c r="AP51" s="112">
        <v>37</v>
      </c>
      <c r="AQ51"/>
      <c r="AR51"/>
      <c r="AS51"/>
      <c r="AT51"/>
      <c r="AU51"/>
      <c r="AV51"/>
    </row>
    <row r="52" spans="27:48" s="476" customFormat="1" ht="24.95" customHeight="1" x14ac:dyDescent="0.2">
      <c r="AA52" s="97"/>
      <c r="AB52" s="97"/>
      <c r="AC52" s="97"/>
      <c r="AD52" s="97"/>
      <c r="AE52" s="97"/>
      <c r="AF52" s="93"/>
      <c r="AG52" s="93"/>
      <c r="AH52" s="93"/>
      <c r="AI52" s="30"/>
      <c r="AJ52" s="30"/>
      <c r="AK52" s="30"/>
      <c r="AL52" s="112" t="s">
        <v>466</v>
      </c>
      <c r="AM52" s="109"/>
      <c r="AN52" s="112">
        <v>562</v>
      </c>
      <c r="AO52" s="112" t="s">
        <v>467</v>
      </c>
      <c r="AP52" s="112">
        <v>38</v>
      </c>
      <c r="AQ52"/>
      <c r="AR52"/>
      <c r="AS52"/>
      <c r="AT52"/>
      <c r="AU52"/>
      <c r="AV52"/>
    </row>
    <row r="53" spans="27:48" s="476" customFormat="1" ht="24.95" customHeight="1" x14ac:dyDescent="0.2">
      <c r="AA53" s="97"/>
      <c r="AB53" s="97"/>
      <c r="AC53" s="97"/>
      <c r="AD53" s="97"/>
      <c r="AE53" s="97"/>
      <c r="AF53" s="93"/>
      <c r="AG53" s="93"/>
      <c r="AH53" s="93"/>
      <c r="AI53" s="30"/>
      <c r="AJ53" s="30"/>
      <c r="AK53" s="30"/>
      <c r="AL53" s="112" t="s">
        <v>468</v>
      </c>
      <c r="AM53" s="109"/>
      <c r="AN53" s="112">
        <v>563</v>
      </c>
      <c r="AO53" s="112" t="s">
        <v>469</v>
      </c>
      <c r="AP53" s="112">
        <v>39</v>
      </c>
      <c r="AQ53"/>
      <c r="AR53"/>
      <c r="AS53"/>
      <c r="AT53"/>
      <c r="AU53"/>
      <c r="AV53"/>
    </row>
    <row r="54" spans="27:48" s="476" customFormat="1" ht="24.95" customHeight="1" x14ac:dyDescent="0.2">
      <c r="AA54" s="97"/>
      <c r="AB54" s="97"/>
      <c r="AC54" s="97"/>
      <c r="AD54" s="97"/>
      <c r="AE54" s="97"/>
      <c r="AF54" s="93"/>
      <c r="AG54" s="93"/>
      <c r="AH54" s="93"/>
      <c r="AI54" s="30"/>
      <c r="AJ54" s="30"/>
      <c r="AK54" s="30"/>
      <c r="AL54" s="112" t="s">
        <v>470</v>
      </c>
      <c r="AM54" s="109"/>
      <c r="AN54" s="112">
        <v>564</v>
      </c>
      <c r="AO54" s="112" t="s">
        <v>471</v>
      </c>
      <c r="AP54" s="112" t="s">
        <v>472</v>
      </c>
      <c r="AQ54"/>
      <c r="AR54"/>
      <c r="AS54"/>
      <c r="AT54"/>
      <c r="AU54"/>
      <c r="AV54"/>
    </row>
    <row r="55" spans="27:48" s="476" customFormat="1" ht="24.95" customHeight="1" x14ac:dyDescent="0.2">
      <c r="AA55" s="97"/>
      <c r="AB55" s="97"/>
      <c r="AC55" s="97"/>
      <c r="AD55" s="97"/>
      <c r="AE55" s="97"/>
      <c r="AF55" s="93"/>
      <c r="AG55" s="93"/>
      <c r="AH55" s="93"/>
      <c r="AI55" s="30"/>
      <c r="AJ55" s="30"/>
      <c r="AK55" s="30"/>
      <c r="AL55" s="112" t="s">
        <v>473</v>
      </c>
      <c r="AM55" s="109"/>
      <c r="AN55" s="112">
        <v>62</v>
      </c>
      <c r="AO55" s="112" t="s">
        <v>474</v>
      </c>
      <c r="AP55" s="112" t="s">
        <v>475</v>
      </c>
      <c r="AQ55"/>
      <c r="AR55"/>
      <c r="AS55"/>
      <c r="AT55"/>
      <c r="AU55"/>
      <c r="AV55"/>
    </row>
    <row r="56" spans="27:48" s="476" customFormat="1" ht="24.95" customHeight="1" x14ac:dyDescent="0.2">
      <c r="AA56" s="97"/>
      <c r="AB56" s="97"/>
      <c r="AC56" s="97"/>
      <c r="AD56" s="97"/>
      <c r="AE56" s="97"/>
      <c r="AF56" s="93"/>
      <c r="AG56" s="93"/>
      <c r="AH56" s="93"/>
      <c r="AI56" s="30"/>
      <c r="AJ56" s="30"/>
      <c r="AK56" s="30"/>
      <c r="AL56" s="112" t="s">
        <v>476</v>
      </c>
      <c r="AM56" s="109"/>
      <c r="AN56" s="112">
        <v>63</v>
      </c>
      <c r="AO56" s="112" t="s">
        <v>477</v>
      </c>
      <c r="AP56" s="112">
        <v>40</v>
      </c>
      <c r="AQ56"/>
      <c r="AR56"/>
      <c r="AS56"/>
      <c r="AT56"/>
      <c r="AU56"/>
      <c r="AV56"/>
    </row>
    <row r="57" spans="27:48" s="476" customFormat="1" ht="24.95" customHeight="1" x14ac:dyDescent="0.2">
      <c r="AA57" s="97"/>
      <c r="AB57" s="97"/>
      <c r="AC57" s="97"/>
      <c r="AD57" s="97"/>
      <c r="AE57" s="97"/>
      <c r="AF57" s="93"/>
      <c r="AG57" s="93"/>
      <c r="AH57" s="93"/>
      <c r="AI57" s="30"/>
      <c r="AJ57" s="30"/>
      <c r="AK57" s="30"/>
      <c r="AL57" s="112" t="s">
        <v>478</v>
      </c>
      <c r="AM57" s="109"/>
      <c r="AN57" s="112">
        <v>64</v>
      </c>
      <c r="AO57" s="112" t="s">
        <v>479</v>
      </c>
      <c r="AP57" s="112">
        <v>41</v>
      </c>
      <c r="AQ57"/>
      <c r="AR57"/>
      <c r="AS57"/>
      <c r="AT57"/>
      <c r="AU57"/>
      <c r="AV57"/>
    </row>
    <row r="58" spans="27:48" s="476" customFormat="1" ht="24.95" customHeight="1" x14ac:dyDescent="0.2">
      <c r="AA58" s="97"/>
      <c r="AB58" s="97"/>
      <c r="AC58" s="97"/>
      <c r="AD58" s="97"/>
      <c r="AE58" s="97"/>
      <c r="AF58" s="93"/>
      <c r="AG58" s="93"/>
      <c r="AH58" s="93"/>
      <c r="AI58" s="30"/>
      <c r="AJ58" s="30"/>
      <c r="AK58" s="30"/>
      <c r="AL58" s="112" t="s">
        <v>480</v>
      </c>
      <c r="AM58" s="109"/>
      <c r="AN58" s="112">
        <v>65</v>
      </c>
      <c r="AO58" s="112" t="s">
        <v>481</v>
      </c>
      <c r="AP58" s="112">
        <v>42</v>
      </c>
      <c r="AQ58"/>
      <c r="AR58"/>
      <c r="AS58"/>
      <c r="AT58"/>
      <c r="AU58"/>
      <c r="AV58"/>
    </row>
    <row r="59" spans="27:48" s="476" customFormat="1" ht="24.95" customHeight="1" x14ac:dyDescent="0.2">
      <c r="AA59" s="97"/>
      <c r="AB59" s="97"/>
      <c r="AC59" s="97"/>
      <c r="AD59" s="97"/>
      <c r="AE59" s="97"/>
      <c r="AF59" s="93"/>
      <c r="AG59" s="93"/>
      <c r="AH59" s="93"/>
      <c r="AI59" s="30"/>
      <c r="AJ59" s="30"/>
      <c r="AK59" s="30"/>
      <c r="AL59" s="112" t="s">
        <v>482</v>
      </c>
      <c r="AM59" s="109"/>
      <c r="AN59" s="112">
        <v>693</v>
      </c>
      <c r="AO59" s="112" t="s">
        <v>483</v>
      </c>
      <c r="AP59" s="112">
        <v>43</v>
      </c>
      <c r="AQ59"/>
      <c r="AR59"/>
      <c r="AS59"/>
      <c r="AT59"/>
      <c r="AU59"/>
      <c r="AV59"/>
    </row>
    <row r="60" spans="27:48" s="476" customFormat="1" ht="24.95" customHeight="1" x14ac:dyDescent="0.2">
      <c r="AA60" s="97"/>
      <c r="AB60" s="97"/>
      <c r="AC60" s="97"/>
      <c r="AD60" s="97"/>
      <c r="AE60" s="97"/>
      <c r="AF60" s="93"/>
      <c r="AG60" s="93"/>
      <c r="AH60" s="93"/>
      <c r="AI60" s="30"/>
      <c r="AJ60" s="30"/>
      <c r="AK60" s="30"/>
      <c r="AL60" s="112" t="s">
        <v>484</v>
      </c>
      <c r="AM60" s="109"/>
      <c r="AN60" s="112">
        <v>694</v>
      </c>
      <c r="AO60" s="112" t="s">
        <v>485</v>
      </c>
      <c r="AP60" s="112">
        <v>44</v>
      </c>
      <c r="AQ60"/>
      <c r="AR60"/>
      <c r="AS60"/>
      <c r="AT60"/>
      <c r="AU60"/>
      <c r="AV60"/>
    </row>
    <row r="61" spans="27:48" s="476" customFormat="1" ht="24.95" customHeight="1" x14ac:dyDescent="0.2">
      <c r="AA61" s="97"/>
      <c r="AB61" s="97"/>
      <c r="AC61" s="97"/>
      <c r="AD61" s="97"/>
      <c r="AE61" s="97"/>
      <c r="AF61" s="93"/>
      <c r="AG61" s="93"/>
      <c r="AH61" s="93"/>
      <c r="AI61" s="30"/>
      <c r="AJ61" s="30"/>
      <c r="AK61" s="30"/>
      <c r="AL61" s="112" t="s">
        <v>486</v>
      </c>
      <c r="AM61" s="109"/>
      <c r="AN61" s="112">
        <v>696</v>
      </c>
      <c r="AO61" s="112" t="s">
        <v>487</v>
      </c>
      <c r="AP61" s="112">
        <v>45</v>
      </c>
      <c r="AQ61"/>
      <c r="AR61"/>
      <c r="AS61"/>
      <c r="AT61"/>
      <c r="AU61"/>
      <c r="AV61"/>
    </row>
    <row r="62" spans="27:48" s="476" customFormat="1" ht="24.95" customHeight="1" x14ac:dyDescent="0.2">
      <c r="AA62" s="97"/>
      <c r="AB62" s="97"/>
      <c r="AC62" s="97"/>
      <c r="AD62" s="97"/>
      <c r="AE62" s="97"/>
      <c r="AF62" s="93"/>
      <c r="AG62" s="93"/>
      <c r="AH62" s="93"/>
      <c r="AI62" s="30"/>
      <c r="AJ62" s="30"/>
      <c r="AK62" s="30"/>
      <c r="AL62" s="112" t="s">
        <v>488</v>
      </c>
      <c r="AM62" s="109"/>
      <c r="AN62" s="112" t="s">
        <v>489</v>
      </c>
      <c r="AO62" s="112" t="s">
        <v>490</v>
      </c>
      <c r="AP62" s="112">
        <v>46</v>
      </c>
      <c r="AQ62"/>
      <c r="AR62"/>
      <c r="AS62"/>
      <c r="AT62"/>
      <c r="AU62"/>
      <c r="AV62"/>
    </row>
    <row r="63" spans="27:48" s="476" customFormat="1" ht="24.95" customHeight="1" x14ac:dyDescent="0.2">
      <c r="AA63" s="97"/>
      <c r="AB63" s="97"/>
      <c r="AC63" s="97"/>
      <c r="AD63" s="97"/>
      <c r="AE63" s="97"/>
      <c r="AF63" s="93"/>
      <c r="AG63" s="93"/>
      <c r="AH63" s="93"/>
      <c r="AI63" s="30"/>
      <c r="AJ63" s="30"/>
      <c r="AK63" s="30"/>
      <c r="AL63" s="112" t="s">
        <v>491</v>
      </c>
      <c r="AM63" s="109"/>
      <c r="AN63" s="112">
        <v>470</v>
      </c>
      <c r="AO63" s="112" t="s">
        <v>492</v>
      </c>
      <c r="AP63" s="112">
        <v>152</v>
      </c>
      <c r="AQ63"/>
      <c r="AR63"/>
      <c r="AS63"/>
      <c r="AT63"/>
      <c r="AU63"/>
      <c r="AV63"/>
    </row>
    <row r="64" spans="27:48" s="476" customFormat="1" ht="24.95" customHeight="1" x14ac:dyDescent="0.2">
      <c r="AA64" s="97"/>
      <c r="AB64" s="97"/>
      <c r="AC64" s="97"/>
      <c r="AD64" s="97"/>
      <c r="AE64" s="97"/>
      <c r="AF64" s="93"/>
      <c r="AG64" s="93"/>
      <c r="AH64" s="93"/>
      <c r="AI64" s="30"/>
      <c r="AJ64" s="30"/>
      <c r="AK64" s="30"/>
      <c r="AL64" s="112" t="s">
        <v>493</v>
      </c>
      <c r="AM64" s="109"/>
      <c r="AN64" s="112">
        <v>471</v>
      </c>
      <c r="AO64" s="112" t="s">
        <v>494</v>
      </c>
      <c r="AP64" s="112">
        <v>154</v>
      </c>
      <c r="AQ64"/>
      <c r="AR64"/>
      <c r="AS64"/>
      <c r="AT64"/>
      <c r="AU64"/>
      <c r="AV64"/>
    </row>
    <row r="65" spans="27:48" s="476" customFormat="1" ht="24.95" customHeight="1" x14ac:dyDescent="0.2">
      <c r="AA65" s="97"/>
      <c r="AB65" s="97"/>
      <c r="AC65" s="97"/>
      <c r="AD65" s="97"/>
      <c r="AE65" s="97"/>
      <c r="AF65" s="93"/>
      <c r="AG65" s="93"/>
      <c r="AH65" s="93"/>
      <c r="AI65" s="30"/>
      <c r="AJ65" s="30"/>
      <c r="AK65" s="30"/>
      <c r="AL65" s="112" t="s">
        <v>495</v>
      </c>
      <c r="AM65" s="109"/>
      <c r="AN65" s="112">
        <v>472</v>
      </c>
      <c r="AO65" s="112" t="s">
        <v>496</v>
      </c>
      <c r="AP65" s="112" t="s">
        <v>497</v>
      </c>
      <c r="AQ65"/>
      <c r="AR65"/>
      <c r="AS65"/>
      <c r="AT65"/>
      <c r="AU65"/>
      <c r="AV65"/>
    </row>
    <row r="66" spans="27:48" s="476" customFormat="1" ht="24.95" customHeight="1" x14ac:dyDescent="0.2">
      <c r="AA66" s="97"/>
      <c r="AB66" s="97"/>
      <c r="AC66" s="97"/>
      <c r="AD66" s="97"/>
      <c r="AE66" s="97"/>
      <c r="AF66" s="93"/>
      <c r="AG66" s="93"/>
      <c r="AH66" s="93"/>
      <c r="AI66" s="30"/>
      <c r="AJ66" s="30"/>
      <c r="AK66" s="30"/>
      <c r="AL66" s="112" t="s">
        <v>498</v>
      </c>
      <c r="AM66" s="109"/>
      <c r="AN66" s="112">
        <v>473</v>
      </c>
      <c r="AO66" s="112" t="s">
        <v>499</v>
      </c>
      <c r="AP66" s="112">
        <v>160</v>
      </c>
      <c r="AQ66"/>
      <c r="AR66"/>
      <c r="AS66"/>
      <c r="AT66"/>
      <c r="AU66"/>
      <c r="AV66"/>
    </row>
    <row r="67" spans="27:48" s="476" customFormat="1" ht="24.95" customHeight="1" x14ac:dyDescent="0.2">
      <c r="AA67" s="97"/>
      <c r="AB67" s="97"/>
      <c r="AC67" s="97"/>
      <c r="AD67" s="97"/>
      <c r="AE67" s="97"/>
      <c r="AF67" s="93"/>
      <c r="AG67" s="93"/>
      <c r="AH67" s="93"/>
      <c r="AI67" s="30"/>
      <c r="AJ67" s="30"/>
      <c r="AK67" s="30"/>
      <c r="AL67" s="112" t="s">
        <v>500</v>
      </c>
      <c r="AM67" s="109"/>
      <c r="AN67" s="112">
        <v>474</v>
      </c>
      <c r="AO67" s="112" t="s">
        <v>501</v>
      </c>
      <c r="AP67" s="112">
        <v>161</v>
      </c>
      <c r="AQ67"/>
      <c r="AR67"/>
      <c r="AS67"/>
      <c r="AT67"/>
      <c r="AU67"/>
      <c r="AV67"/>
    </row>
    <row r="68" spans="27:48" s="476" customFormat="1" ht="24.95" customHeight="1" x14ac:dyDescent="0.2">
      <c r="AA68" s="97"/>
      <c r="AB68" s="97"/>
      <c r="AC68" s="97"/>
      <c r="AD68" s="97"/>
      <c r="AE68" s="97"/>
      <c r="AF68" s="93"/>
      <c r="AG68" s="93"/>
      <c r="AH68" s="93"/>
      <c r="AI68" s="30"/>
      <c r="AJ68" s="30"/>
      <c r="AK68" s="30"/>
      <c r="AL68" s="112" t="s">
        <v>502</v>
      </c>
      <c r="AM68" s="109"/>
      <c r="AN68" s="112">
        <v>475</v>
      </c>
      <c r="AO68" s="112" t="s">
        <v>503</v>
      </c>
      <c r="AP68" s="112">
        <v>162</v>
      </c>
      <c r="AQ68"/>
      <c r="AR68"/>
      <c r="AS68"/>
      <c r="AT68"/>
      <c r="AU68"/>
      <c r="AV68"/>
    </row>
    <row r="69" spans="27:48" s="476" customFormat="1" ht="24.95" customHeight="1" x14ac:dyDescent="0.2">
      <c r="AA69" s="97"/>
      <c r="AB69" s="97"/>
      <c r="AC69" s="97"/>
      <c r="AD69" s="97"/>
      <c r="AE69" s="97"/>
      <c r="AF69" s="93"/>
      <c r="AG69" s="93"/>
      <c r="AH69" s="93"/>
      <c r="AI69" s="30"/>
      <c r="AJ69" s="30"/>
      <c r="AK69" s="30"/>
      <c r="AL69" s="112" t="s">
        <v>504</v>
      </c>
      <c r="AM69" s="109"/>
      <c r="AN69" s="112">
        <v>476</v>
      </c>
      <c r="AO69" s="112" t="s">
        <v>505</v>
      </c>
      <c r="AP69" s="112">
        <v>164</v>
      </c>
      <c r="AQ69"/>
      <c r="AR69"/>
      <c r="AS69"/>
      <c r="AT69"/>
      <c r="AU69"/>
      <c r="AV69"/>
    </row>
    <row r="70" spans="27:48" s="476" customFormat="1" ht="24.95" customHeight="1" x14ac:dyDescent="0.2">
      <c r="AA70" s="97"/>
      <c r="AB70" s="97"/>
      <c r="AC70" s="97"/>
      <c r="AD70" s="97"/>
      <c r="AE70" s="97"/>
      <c r="AF70" s="93"/>
      <c r="AG70" s="93"/>
      <c r="AH70" s="93"/>
      <c r="AI70" s="30"/>
      <c r="AJ70" s="30"/>
      <c r="AK70" s="30"/>
      <c r="AL70" s="112" t="s">
        <v>506</v>
      </c>
      <c r="AM70" s="109"/>
      <c r="AN70" s="112">
        <v>477</v>
      </c>
      <c r="AO70" s="112" t="s">
        <v>507</v>
      </c>
      <c r="AP70" s="112">
        <v>166</v>
      </c>
      <c r="AQ70"/>
      <c r="AR70"/>
      <c r="AS70"/>
      <c r="AT70"/>
      <c r="AU70"/>
      <c r="AV70"/>
    </row>
    <row r="71" spans="27:48" s="476" customFormat="1" ht="24.95" customHeight="1" x14ac:dyDescent="0.2">
      <c r="AA71" s="97"/>
      <c r="AB71" s="97"/>
      <c r="AC71" s="97"/>
      <c r="AD71" s="97"/>
      <c r="AE71" s="97"/>
      <c r="AF71" s="93"/>
      <c r="AG71" s="93"/>
      <c r="AH71" s="93"/>
      <c r="AI71" s="30"/>
      <c r="AJ71" s="30"/>
      <c r="AK71" s="30"/>
      <c r="AL71" s="112" t="s">
        <v>508</v>
      </c>
      <c r="AM71" s="109"/>
      <c r="AN71" s="112">
        <v>478</v>
      </c>
      <c r="AO71" s="112" t="s">
        <v>509</v>
      </c>
      <c r="AP71" s="112" t="s">
        <v>510</v>
      </c>
      <c r="AQ71"/>
      <c r="AR71"/>
      <c r="AS71"/>
      <c r="AT71"/>
      <c r="AU71"/>
      <c r="AV71"/>
    </row>
    <row r="72" spans="27:48" s="476" customFormat="1" ht="24.95" customHeight="1" x14ac:dyDescent="0.2">
      <c r="AA72" s="97"/>
      <c r="AB72" s="97"/>
      <c r="AC72" s="97"/>
      <c r="AD72" s="97"/>
      <c r="AE72" s="97"/>
      <c r="AF72" s="93"/>
      <c r="AG72" s="93"/>
      <c r="AH72" s="93"/>
      <c r="AI72" s="30"/>
      <c r="AJ72" s="30"/>
      <c r="AK72" s="30"/>
      <c r="AL72" s="112" t="s">
        <v>511</v>
      </c>
      <c r="AM72" s="109"/>
      <c r="AN72" s="112">
        <v>479</v>
      </c>
      <c r="AO72" s="112" t="s">
        <v>512</v>
      </c>
      <c r="AP72" s="112" t="s">
        <v>513</v>
      </c>
      <c r="AQ72"/>
      <c r="AR72"/>
      <c r="AS72"/>
      <c r="AT72"/>
      <c r="AU72"/>
      <c r="AV72"/>
    </row>
    <row r="73" spans="27:48" s="476" customFormat="1" ht="24.95" customHeight="1" x14ac:dyDescent="0.2">
      <c r="AA73" s="97"/>
      <c r="AB73" s="97"/>
      <c r="AC73" s="97"/>
      <c r="AD73" s="97"/>
      <c r="AE73" s="97"/>
      <c r="AF73" s="93"/>
      <c r="AG73" s="93"/>
      <c r="AH73" s="93"/>
      <c r="AI73" s="30"/>
      <c r="AJ73" s="30"/>
      <c r="AK73" s="30"/>
      <c r="AL73" s="112" t="s">
        <v>514</v>
      </c>
      <c r="AM73" s="109"/>
      <c r="AN73" s="112">
        <v>772</v>
      </c>
      <c r="AO73" s="112" t="s">
        <v>515</v>
      </c>
      <c r="AP73" s="112">
        <v>262</v>
      </c>
      <c r="AQ73"/>
      <c r="AR73"/>
      <c r="AS73"/>
      <c r="AT73"/>
      <c r="AU73"/>
      <c r="AV73"/>
    </row>
    <row r="74" spans="27:48" s="476" customFormat="1" ht="24.95" customHeight="1" x14ac:dyDescent="0.2">
      <c r="AA74" s="97"/>
      <c r="AB74" s="97"/>
      <c r="AC74" s="97"/>
      <c r="AD74" s="97"/>
      <c r="AE74" s="97"/>
      <c r="AF74" s="93"/>
      <c r="AG74" s="93"/>
      <c r="AH74" s="93"/>
      <c r="AI74" s="30"/>
      <c r="AJ74" s="30"/>
      <c r="AK74" s="30"/>
      <c r="AL74" s="112" t="s">
        <v>516</v>
      </c>
      <c r="AM74" s="109"/>
      <c r="AN74" s="112">
        <v>911</v>
      </c>
      <c r="AO74" s="112" t="s">
        <v>517</v>
      </c>
      <c r="AP74" s="112" t="s">
        <v>518</v>
      </c>
      <c r="AQ74"/>
      <c r="AR74"/>
      <c r="AS74"/>
      <c r="AT74"/>
      <c r="AU74"/>
      <c r="AV74"/>
    </row>
    <row r="75" spans="27:48" s="476" customFormat="1" ht="24.95" customHeight="1" x14ac:dyDescent="0.2">
      <c r="AA75" s="97"/>
      <c r="AB75" s="97"/>
      <c r="AC75" s="97"/>
      <c r="AD75" s="97"/>
      <c r="AE75" s="97"/>
      <c r="AF75" s="93"/>
      <c r="AG75" s="93"/>
      <c r="AH75" s="93"/>
      <c r="AI75" s="30"/>
      <c r="AJ75" s="30"/>
      <c r="AK75" s="30"/>
      <c r="AL75" s="112" t="s">
        <v>519</v>
      </c>
      <c r="AM75" s="109"/>
      <c r="AN75" s="112">
        <v>916</v>
      </c>
      <c r="AO75" s="112" t="s">
        <v>520</v>
      </c>
      <c r="AP75" s="112" t="s">
        <v>521</v>
      </c>
      <c r="AQ75"/>
      <c r="AR75"/>
      <c r="AS75"/>
      <c r="AT75"/>
      <c r="AU75"/>
      <c r="AV75"/>
    </row>
    <row r="76" spans="27:48" s="476" customFormat="1" ht="24.95" customHeight="1" x14ac:dyDescent="0.2">
      <c r="AA76" s="97"/>
      <c r="AB76" s="97"/>
      <c r="AC76" s="97"/>
      <c r="AD76" s="97"/>
      <c r="AE76" s="97"/>
      <c r="AF76" s="93"/>
      <c r="AG76" s="93"/>
      <c r="AH76" s="93"/>
      <c r="AI76" s="30"/>
      <c r="AJ76" s="30"/>
      <c r="AK76" s="30"/>
      <c r="AL76" s="112" t="s">
        <v>522</v>
      </c>
      <c r="AM76" s="109"/>
      <c r="AN76" s="112">
        <v>917</v>
      </c>
      <c r="AO76" s="112" t="s">
        <v>523</v>
      </c>
      <c r="AP76" s="112" t="s">
        <v>524</v>
      </c>
      <c r="AQ76"/>
      <c r="AR76"/>
      <c r="AS76"/>
      <c r="AT76"/>
      <c r="AU76"/>
      <c r="AV76"/>
    </row>
    <row r="77" spans="27:48" s="476" customFormat="1" ht="24.95" customHeight="1" x14ac:dyDescent="0.2">
      <c r="AA77" s="97"/>
      <c r="AB77" s="97"/>
      <c r="AC77" s="97"/>
      <c r="AD77" s="97"/>
      <c r="AE77" s="97"/>
      <c r="AF77" s="93"/>
      <c r="AG77" s="93"/>
      <c r="AH77" s="93"/>
      <c r="AI77" s="30"/>
      <c r="AJ77" s="30"/>
      <c r="AK77" s="30"/>
      <c r="AL77" s="112" t="s">
        <v>525</v>
      </c>
      <c r="AM77" s="109"/>
      <c r="AN77" s="112">
        <v>977</v>
      </c>
      <c r="AO77" s="112" t="s">
        <v>526</v>
      </c>
      <c r="AP77" s="112">
        <v>172</v>
      </c>
      <c r="AQ77"/>
      <c r="AR77"/>
      <c r="AS77"/>
      <c r="AT77"/>
      <c r="AU77"/>
      <c r="AV77"/>
    </row>
    <row r="78" spans="27:48" s="476" customFormat="1" ht="24.95" customHeight="1" x14ac:dyDescent="0.2">
      <c r="AA78" s="97"/>
      <c r="AB78" s="97"/>
      <c r="AC78" s="97"/>
      <c r="AD78" s="97"/>
      <c r="AE78" s="97"/>
      <c r="AF78" s="93"/>
      <c r="AG78" s="93"/>
      <c r="AH78" s="93"/>
      <c r="AI78" s="30"/>
      <c r="AJ78" s="30"/>
      <c r="AK78" s="30"/>
      <c r="AL78" s="112" t="s">
        <v>527</v>
      </c>
      <c r="AM78" s="109"/>
      <c r="AN78" s="112">
        <v>980</v>
      </c>
      <c r="AO78" s="112" t="s">
        <v>528</v>
      </c>
      <c r="AP78" s="112">
        <v>174</v>
      </c>
      <c r="AQ78"/>
      <c r="AR78"/>
      <c r="AS78"/>
      <c r="AT78"/>
      <c r="AU78"/>
      <c r="AV78"/>
    </row>
    <row r="79" spans="27:48" s="476" customFormat="1" ht="24.95" customHeight="1" x14ac:dyDescent="0.2">
      <c r="AA79" s="97"/>
      <c r="AB79" s="97"/>
      <c r="AC79" s="97"/>
      <c r="AD79" s="97"/>
      <c r="AE79" s="97"/>
      <c r="AF79" s="93"/>
      <c r="AG79" s="93"/>
      <c r="AH79" s="93"/>
      <c r="AI79" s="30"/>
      <c r="AJ79" s="30"/>
      <c r="AK79" s="30"/>
      <c r="AL79" s="112" t="s">
        <v>529</v>
      </c>
      <c r="AM79" s="109"/>
      <c r="AN79" s="112">
        <v>987</v>
      </c>
      <c r="AO79" s="110" t="s">
        <v>530</v>
      </c>
      <c r="AP79" s="112">
        <v>175</v>
      </c>
      <c r="AQ79"/>
      <c r="AR79"/>
      <c r="AS79"/>
      <c r="AT79"/>
      <c r="AU79"/>
      <c r="AV79"/>
    </row>
    <row r="80" spans="27:48" s="476" customFormat="1" ht="24.95" customHeight="1" x14ac:dyDescent="0.2">
      <c r="AA80" s="97"/>
      <c r="AB80" s="97"/>
      <c r="AC80" s="97"/>
      <c r="AD80" s="97"/>
      <c r="AE80" s="97"/>
      <c r="AF80" s="93"/>
      <c r="AG80" s="93"/>
      <c r="AH80" s="93"/>
      <c r="AI80" s="30"/>
      <c r="AJ80" s="30"/>
      <c r="AK80" s="30"/>
      <c r="AL80" s="112" t="s">
        <v>531</v>
      </c>
      <c r="AM80" s="109"/>
      <c r="AN80" s="112">
        <v>989</v>
      </c>
      <c r="AO80" s="110" t="s">
        <v>532</v>
      </c>
      <c r="AP80" s="112">
        <v>176</v>
      </c>
      <c r="AQ80"/>
      <c r="AR80"/>
      <c r="AS80"/>
      <c r="AT80"/>
      <c r="AU80"/>
      <c r="AV80"/>
    </row>
    <row r="81" spans="27:48" s="476" customFormat="1" ht="24.95" customHeight="1" x14ac:dyDescent="0.2">
      <c r="AA81" s="97"/>
      <c r="AB81" s="97"/>
      <c r="AC81" s="97"/>
      <c r="AD81" s="97"/>
      <c r="AE81" s="97"/>
      <c r="AF81" s="93"/>
      <c r="AG81" s="93"/>
      <c r="AH81" s="93"/>
      <c r="AI81" s="30"/>
      <c r="AJ81" s="30"/>
      <c r="AK81" s="30"/>
      <c r="AL81" s="112" t="s">
        <v>533</v>
      </c>
      <c r="AM81" s="109"/>
      <c r="AN81" s="112">
        <v>994</v>
      </c>
      <c r="AO81" s="110" t="s">
        <v>534</v>
      </c>
      <c r="AP81" s="112" t="s">
        <v>535</v>
      </c>
      <c r="AQ81"/>
      <c r="AR81"/>
      <c r="AS81"/>
      <c r="AT81"/>
      <c r="AU81"/>
      <c r="AV81"/>
    </row>
    <row r="82" spans="27:48" s="476" customFormat="1" ht="24.95" customHeight="1" x14ac:dyDescent="0.2">
      <c r="AA82" s="97"/>
      <c r="AB82" s="97"/>
      <c r="AC82" s="97"/>
      <c r="AD82" s="97"/>
      <c r="AE82" s="97"/>
      <c r="AF82" s="93"/>
      <c r="AG82" s="93"/>
      <c r="AH82" s="93"/>
      <c r="AI82" s="30"/>
      <c r="AJ82" s="30"/>
      <c r="AK82" s="30"/>
      <c r="AL82" s="112" t="s">
        <v>536</v>
      </c>
      <c r="AM82" s="109"/>
      <c r="AN82" s="112">
        <v>995</v>
      </c>
      <c r="AO82" s="110" t="s">
        <v>537</v>
      </c>
      <c r="AP82" s="112" t="s">
        <v>538</v>
      </c>
      <c r="AQ82"/>
      <c r="AR82"/>
      <c r="AS82"/>
      <c r="AT82"/>
      <c r="AU82"/>
      <c r="AV82"/>
    </row>
    <row r="83" spans="27:48" s="476" customFormat="1" ht="24.95" customHeight="1" x14ac:dyDescent="0.2">
      <c r="AA83" s="97"/>
      <c r="AB83" s="97"/>
      <c r="AC83" s="97"/>
      <c r="AD83" s="97"/>
      <c r="AE83" s="97"/>
      <c r="AF83" s="93"/>
      <c r="AG83" s="93"/>
      <c r="AH83" s="93"/>
      <c r="AI83" s="30"/>
      <c r="AJ83" s="30"/>
      <c r="AK83" s="30"/>
      <c r="AL83" s="112" t="s">
        <v>539</v>
      </c>
      <c r="AM83" s="109"/>
      <c r="AN83" s="112">
        <v>996</v>
      </c>
      <c r="AO83" s="110" t="s">
        <v>540</v>
      </c>
      <c r="AP83" s="112">
        <v>181</v>
      </c>
      <c r="AQ83"/>
      <c r="AR83"/>
      <c r="AS83"/>
      <c r="AT83"/>
      <c r="AU83"/>
      <c r="AV83"/>
    </row>
    <row r="84" spans="27:48" s="476" customFormat="1" ht="24.95" customHeight="1" x14ac:dyDescent="0.2">
      <c r="AA84" s="97"/>
      <c r="AB84" s="97"/>
      <c r="AC84" s="97"/>
      <c r="AD84" s="97"/>
      <c r="AE84" s="97"/>
      <c r="AF84" s="93"/>
      <c r="AG84" s="93"/>
      <c r="AH84" s="93"/>
      <c r="AI84" s="30"/>
      <c r="AJ84" s="30"/>
      <c r="AK84" s="30"/>
      <c r="AL84" s="112" t="s">
        <v>541</v>
      </c>
      <c r="AM84" s="109"/>
      <c r="AN84" s="112">
        <v>999</v>
      </c>
      <c r="AO84" s="110" t="s">
        <v>542</v>
      </c>
      <c r="AP84" s="112">
        <v>182</v>
      </c>
      <c r="AQ84"/>
      <c r="AR84"/>
      <c r="AS84"/>
      <c r="AT84"/>
      <c r="AU84"/>
      <c r="AV84"/>
    </row>
    <row r="85" spans="27:48" s="476" customFormat="1" ht="24.95" customHeight="1" x14ac:dyDescent="0.2">
      <c r="AA85" s="97"/>
      <c r="AB85" s="97"/>
      <c r="AC85" s="97"/>
      <c r="AD85" s="97"/>
      <c r="AE85" s="97"/>
      <c r="AF85" s="93"/>
      <c r="AG85" s="93"/>
      <c r="AH85" s="93"/>
      <c r="AI85" s="30"/>
      <c r="AJ85" s="30"/>
      <c r="AK85" s="30"/>
      <c r="AL85" s="112" t="s">
        <v>543</v>
      </c>
      <c r="AM85" s="109"/>
      <c r="AN85" s="112" t="s">
        <v>544</v>
      </c>
      <c r="AO85" s="110" t="s">
        <v>545</v>
      </c>
      <c r="AP85" s="112">
        <v>183</v>
      </c>
      <c r="AQ85"/>
      <c r="AR85"/>
      <c r="AS85"/>
      <c r="AT85"/>
      <c r="AU85"/>
      <c r="AV85"/>
    </row>
    <row r="86" spans="27:48" s="476" customFormat="1" ht="24.95" customHeight="1" x14ac:dyDescent="0.2">
      <c r="AA86" s="97"/>
      <c r="AB86" s="97"/>
      <c r="AC86" s="97"/>
      <c r="AD86" s="97"/>
      <c r="AE86" s="97"/>
      <c r="AF86" s="93"/>
      <c r="AG86" s="93"/>
      <c r="AH86" s="93"/>
      <c r="AI86" s="30"/>
      <c r="AJ86" s="30"/>
      <c r="AK86" s="30"/>
      <c r="AL86" s="112" t="s">
        <v>546</v>
      </c>
      <c r="AM86" s="109"/>
      <c r="AN86" s="112" t="s">
        <v>547</v>
      </c>
      <c r="AO86" s="110" t="s">
        <v>548</v>
      </c>
      <c r="AP86" s="112">
        <v>184</v>
      </c>
      <c r="AQ86"/>
      <c r="AR86"/>
      <c r="AS86"/>
      <c r="AT86"/>
      <c r="AU86"/>
      <c r="AV86"/>
    </row>
    <row r="87" spans="27:48" s="476" customFormat="1" ht="24.95" customHeight="1" x14ac:dyDescent="0.2">
      <c r="AA87" s="97"/>
      <c r="AB87" s="97"/>
      <c r="AC87" s="97"/>
      <c r="AD87" s="97"/>
      <c r="AE87" s="97"/>
      <c r="AF87" s="93"/>
      <c r="AG87" s="93"/>
      <c r="AH87" s="93"/>
      <c r="AI87" s="30"/>
      <c r="AJ87" s="30"/>
      <c r="AK87" s="30"/>
      <c r="AL87" s="112" t="s">
        <v>549</v>
      </c>
      <c r="AM87" s="109"/>
      <c r="AN87" s="112" t="s">
        <v>550</v>
      </c>
      <c r="AO87" s="110" t="s">
        <v>551</v>
      </c>
      <c r="AP87" s="112">
        <v>185</v>
      </c>
      <c r="AQ87"/>
      <c r="AR87"/>
      <c r="AS87"/>
      <c r="AT87"/>
      <c r="AU87"/>
      <c r="AV87"/>
    </row>
    <row r="88" spans="27:48" s="476" customFormat="1" ht="24.95" customHeight="1" x14ac:dyDescent="0.2">
      <c r="AA88" s="97"/>
      <c r="AB88" s="97"/>
      <c r="AC88" s="97"/>
      <c r="AD88" s="97"/>
      <c r="AE88" s="97"/>
      <c r="AF88" s="93"/>
      <c r="AG88" s="93"/>
      <c r="AH88" s="93"/>
      <c r="AI88" s="30"/>
      <c r="AJ88" s="30"/>
      <c r="AK88" s="30"/>
      <c r="AL88" s="112" t="s">
        <v>552</v>
      </c>
      <c r="AM88" s="109"/>
      <c r="AN88" s="112" t="s">
        <v>553</v>
      </c>
      <c r="AO88" s="110" t="s">
        <v>554</v>
      </c>
      <c r="AP88" s="112">
        <v>186</v>
      </c>
      <c r="AQ88"/>
      <c r="AR88"/>
      <c r="AS88"/>
      <c r="AT88"/>
      <c r="AU88"/>
      <c r="AV88"/>
    </row>
    <row r="89" spans="27:48" s="476" customFormat="1" ht="24.95" customHeight="1" x14ac:dyDescent="0.2">
      <c r="AA89" s="97"/>
      <c r="AB89" s="97"/>
      <c r="AC89" s="97"/>
      <c r="AD89" s="97"/>
      <c r="AE89" s="97"/>
      <c r="AF89" s="93"/>
      <c r="AG89" s="93"/>
      <c r="AH89" s="93"/>
      <c r="AI89" s="30"/>
      <c r="AJ89" s="30"/>
      <c r="AK89" s="30"/>
      <c r="AL89" s="112" t="s">
        <v>555</v>
      </c>
      <c r="AM89" s="109"/>
      <c r="AN89" s="112" t="s">
        <v>556</v>
      </c>
      <c r="AO89" s="110" t="s">
        <v>557</v>
      </c>
      <c r="AP89" s="112">
        <v>187</v>
      </c>
      <c r="AQ89"/>
      <c r="AR89"/>
      <c r="AS89"/>
      <c r="AT89"/>
      <c r="AU89"/>
      <c r="AV89"/>
    </row>
    <row r="90" spans="27:48" s="476" customFormat="1" ht="24.95" customHeight="1" x14ac:dyDescent="0.2">
      <c r="AA90" s="97"/>
      <c r="AB90" s="97"/>
      <c r="AC90" s="97"/>
      <c r="AD90" s="97"/>
      <c r="AE90" s="97"/>
      <c r="AF90" s="93"/>
      <c r="AG90" s="93"/>
      <c r="AH90" s="93"/>
      <c r="AI90" s="30"/>
      <c r="AJ90" s="30"/>
      <c r="AK90" s="30"/>
      <c r="AL90" s="112" t="s">
        <v>558</v>
      </c>
      <c r="AM90" s="109"/>
      <c r="AN90" s="112" t="s">
        <v>559</v>
      </c>
      <c r="AO90" s="110" t="s">
        <v>560</v>
      </c>
      <c r="AP90" s="112">
        <v>188</v>
      </c>
      <c r="AQ90"/>
      <c r="AR90"/>
      <c r="AS90"/>
      <c r="AT90"/>
      <c r="AU90"/>
      <c r="AV90"/>
    </row>
    <row r="91" spans="27:48" s="476" customFormat="1" ht="24.95" customHeight="1" x14ac:dyDescent="0.2">
      <c r="AA91" s="97"/>
      <c r="AB91" s="97"/>
      <c r="AC91" s="97"/>
      <c r="AD91" s="97"/>
      <c r="AE91" s="97"/>
      <c r="AF91" s="93"/>
      <c r="AG91" s="93"/>
      <c r="AH91" s="93"/>
      <c r="AI91" s="30"/>
      <c r="AJ91" s="30"/>
      <c r="AK91" s="30"/>
      <c r="AL91" s="112" t="s">
        <v>561</v>
      </c>
      <c r="AM91" s="109"/>
      <c r="AN91" s="112" t="s">
        <v>562</v>
      </c>
      <c r="AO91" s="110" t="s">
        <v>563</v>
      </c>
      <c r="AP91" s="112">
        <v>189</v>
      </c>
      <c r="AQ91"/>
      <c r="AR91"/>
      <c r="AS91"/>
      <c r="AT91"/>
      <c r="AU91"/>
      <c r="AV91"/>
    </row>
    <row r="92" spans="27:48" s="476" customFormat="1" ht="24.95" customHeight="1" x14ac:dyDescent="0.2">
      <c r="AA92" s="97"/>
      <c r="AB92" s="97"/>
      <c r="AC92" s="97"/>
      <c r="AD92" s="97"/>
      <c r="AE92" s="97"/>
      <c r="AF92" s="93"/>
      <c r="AG92" s="93"/>
      <c r="AH92" s="93"/>
      <c r="AI92" s="30"/>
      <c r="AJ92" s="30"/>
      <c r="AK92" s="30"/>
      <c r="AL92" s="112" t="s">
        <v>564</v>
      </c>
      <c r="AM92" s="109"/>
      <c r="AN92" s="112" t="s">
        <v>565</v>
      </c>
      <c r="AO92" s="110" t="s">
        <v>566</v>
      </c>
      <c r="AP92" s="112" t="s">
        <v>567</v>
      </c>
      <c r="AQ92"/>
      <c r="AR92"/>
      <c r="AS92"/>
      <c r="AT92"/>
      <c r="AU92"/>
      <c r="AV92"/>
    </row>
    <row r="93" spans="27:48" s="476" customFormat="1" ht="24.95" customHeight="1" x14ac:dyDescent="0.2">
      <c r="AA93" s="97"/>
      <c r="AB93" s="97"/>
      <c r="AC93" s="97"/>
      <c r="AD93" s="97"/>
      <c r="AE93" s="97"/>
      <c r="AF93" s="93"/>
      <c r="AG93" s="93"/>
      <c r="AH93" s="93"/>
      <c r="AI93" s="30"/>
      <c r="AJ93" s="30"/>
      <c r="AK93" s="30"/>
      <c r="AL93" s="112" t="s">
        <v>568</v>
      </c>
      <c r="AM93" s="109"/>
      <c r="AN93" s="112" t="s">
        <v>569</v>
      </c>
      <c r="AO93" s="110" t="s">
        <v>570</v>
      </c>
      <c r="AP93" s="112" t="s">
        <v>571</v>
      </c>
      <c r="AQ93"/>
      <c r="AR93"/>
      <c r="AS93"/>
      <c r="AT93"/>
      <c r="AU93"/>
      <c r="AV93"/>
    </row>
    <row r="94" spans="27:48" s="476" customFormat="1" ht="24.95" customHeight="1" x14ac:dyDescent="0.2">
      <c r="AA94" s="97"/>
      <c r="AB94" s="97"/>
      <c r="AC94" s="97"/>
      <c r="AD94" s="97"/>
      <c r="AE94" s="97"/>
      <c r="AF94" s="93"/>
      <c r="AG94" s="93"/>
      <c r="AH94" s="93"/>
      <c r="AI94" s="30"/>
      <c r="AJ94" s="30"/>
      <c r="AK94" s="30"/>
      <c r="AL94" s="112" t="s">
        <v>572</v>
      </c>
      <c r="AM94" s="109"/>
      <c r="AN94" s="112" t="s">
        <v>573</v>
      </c>
      <c r="AO94" s="110" t="s">
        <v>574</v>
      </c>
      <c r="AP94" s="112">
        <v>190</v>
      </c>
      <c r="AQ94"/>
      <c r="AR94"/>
      <c r="AS94"/>
      <c r="AT94"/>
      <c r="AU94"/>
      <c r="AV94"/>
    </row>
    <row r="95" spans="27:48" s="476" customFormat="1" ht="24.95" customHeight="1" x14ac:dyDescent="0.2">
      <c r="AA95" s="97"/>
      <c r="AB95" s="97"/>
      <c r="AC95" s="97"/>
      <c r="AD95" s="97"/>
      <c r="AE95" s="97"/>
      <c r="AF95" s="93"/>
      <c r="AG95" s="93"/>
      <c r="AH95" s="93"/>
      <c r="AI95" s="30"/>
      <c r="AJ95" s="30"/>
      <c r="AK95" s="30"/>
      <c r="AL95" s="112" t="s">
        <v>575</v>
      </c>
      <c r="AM95" s="109"/>
      <c r="AN95" s="112" t="s">
        <v>576</v>
      </c>
      <c r="AO95" s="110" t="s">
        <v>577</v>
      </c>
      <c r="AP95" s="112">
        <v>191</v>
      </c>
      <c r="AQ95"/>
      <c r="AR95"/>
      <c r="AS95"/>
      <c r="AT95"/>
      <c r="AU95"/>
      <c r="AV95"/>
    </row>
    <row r="96" spans="27:48" s="476" customFormat="1" ht="24.95" customHeight="1" x14ac:dyDescent="0.2">
      <c r="AA96" s="97"/>
      <c r="AB96" s="97"/>
      <c r="AC96" s="97"/>
      <c r="AD96" s="97"/>
      <c r="AE96" s="97"/>
      <c r="AF96" s="93"/>
      <c r="AG96" s="93"/>
      <c r="AH96" s="93"/>
      <c r="AI96" s="30"/>
      <c r="AJ96" s="30"/>
      <c r="AK96" s="30"/>
      <c r="AL96" s="112" t="s">
        <v>578</v>
      </c>
      <c r="AM96" s="109"/>
      <c r="AN96" s="112" t="s">
        <v>579</v>
      </c>
      <c r="AO96" s="110" t="s">
        <v>580</v>
      </c>
      <c r="AP96" s="112">
        <v>192</v>
      </c>
      <c r="AQ96"/>
      <c r="AR96"/>
      <c r="AS96"/>
      <c r="AT96"/>
      <c r="AU96"/>
      <c r="AV96"/>
    </row>
    <row r="97" spans="27:48" s="476" customFormat="1" ht="24.95" customHeight="1" x14ac:dyDescent="0.2">
      <c r="AA97" s="97"/>
      <c r="AB97" s="97"/>
      <c r="AC97" s="97"/>
      <c r="AD97" s="97"/>
      <c r="AE97" s="97"/>
      <c r="AF97" s="93"/>
      <c r="AG97" s="93"/>
      <c r="AH97" s="93"/>
      <c r="AI97" s="30"/>
      <c r="AJ97" s="30"/>
      <c r="AK97" s="30"/>
      <c r="AL97" s="112" t="s">
        <v>581</v>
      </c>
      <c r="AM97" s="109"/>
      <c r="AN97" s="112" t="s">
        <v>582</v>
      </c>
      <c r="AO97" s="110" t="s">
        <v>583</v>
      </c>
      <c r="AP97" s="112">
        <v>193</v>
      </c>
      <c r="AQ97"/>
      <c r="AR97"/>
      <c r="AS97"/>
      <c r="AT97"/>
      <c r="AU97"/>
      <c r="AV97"/>
    </row>
    <row r="98" spans="27:48" s="476" customFormat="1" ht="24.95" customHeight="1" x14ac:dyDescent="0.2">
      <c r="AA98" s="97"/>
      <c r="AB98" s="97"/>
      <c r="AC98" s="97"/>
      <c r="AD98" s="97"/>
      <c r="AE98" s="97"/>
      <c r="AF98" s="93"/>
      <c r="AG98" s="93"/>
      <c r="AH98" s="93"/>
      <c r="AI98" s="30"/>
      <c r="AJ98" s="30"/>
      <c r="AK98" s="30"/>
      <c r="AL98" s="112" t="s">
        <v>584</v>
      </c>
      <c r="AM98" s="109"/>
      <c r="AN98" s="112" t="s">
        <v>585</v>
      </c>
      <c r="AO98" s="110" t="s">
        <v>586</v>
      </c>
      <c r="AP98" s="112" t="s">
        <v>587</v>
      </c>
      <c r="AQ98"/>
      <c r="AR98"/>
      <c r="AS98"/>
      <c r="AT98"/>
      <c r="AU98"/>
      <c r="AV98"/>
    </row>
    <row r="99" spans="27:48" s="476" customFormat="1" ht="24.95" customHeight="1" x14ac:dyDescent="0.2">
      <c r="AA99" s="97"/>
      <c r="AB99" s="97"/>
      <c r="AC99" s="97"/>
      <c r="AD99" s="97"/>
      <c r="AE99" s="97"/>
      <c r="AF99" s="93"/>
      <c r="AG99" s="93"/>
      <c r="AH99" s="93"/>
      <c r="AI99" s="30"/>
      <c r="AJ99" s="30"/>
      <c r="AK99" s="30"/>
      <c r="AL99" s="112" t="s">
        <v>588</v>
      </c>
      <c r="AM99" s="109"/>
      <c r="AN99" s="112" t="s">
        <v>589</v>
      </c>
      <c r="AO99" s="110" t="s">
        <v>590</v>
      </c>
      <c r="AP99" s="112">
        <v>201</v>
      </c>
      <c r="AQ99"/>
      <c r="AR99"/>
      <c r="AS99"/>
      <c r="AT99"/>
      <c r="AU99"/>
      <c r="AV99"/>
    </row>
    <row r="100" spans="27:48" s="476" customFormat="1" ht="24.95" customHeight="1" x14ac:dyDescent="0.2">
      <c r="AA100" s="97"/>
      <c r="AB100" s="97"/>
      <c r="AC100" s="97"/>
      <c r="AD100" s="97"/>
      <c r="AE100" s="97"/>
      <c r="AF100" s="93"/>
      <c r="AG100" s="93"/>
      <c r="AH100" s="93"/>
      <c r="AI100" s="30"/>
      <c r="AJ100" s="30"/>
      <c r="AK100" s="30"/>
      <c r="AL100" s="112" t="s">
        <v>591</v>
      </c>
      <c r="AM100" s="109"/>
      <c r="AN100" s="112" t="s">
        <v>592</v>
      </c>
      <c r="AO100" s="110" t="s">
        <v>593</v>
      </c>
      <c r="AP100" s="112">
        <v>207</v>
      </c>
      <c r="AQ100"/>
      <c r="AR100"/>
      <c r="AS100"/>
      <c r="AT100"/>
      <c r="AU100"/>
      <c r="AV100"/>
    </row>
    <row r="101" spans="27:48" s="476" customFormat="1" ht="24.95" customHeight="1" x14ac:dyDescent="0.2">
      <c r="AA101" s="97"/>
      <c r="AB101" s="97"/>
      <c r="AC101" s="97"/>
      <c r="AD101" s="97"/>
      <c r="AE101" s="97"/>
      <c r="AF101" s="93"/>
      <c r="AG101" s="93"/>
      <c r="AH101" s="93"/>
      <c r="AI101" s="30"/>
      <c r="AJ101" s="30"/>
      <c r="AK101" s="30"/>
      <c r="AL101" s="112" t="s">
        <v>594</v>
      </c>
      <c r="AM101" s="109"/>
      <c r="AN101" s="112" t="s">
        <v>595</v>
      </c>
      <c r="AO101" s="110" t="s">
        <v>596</v>
      </c>
      <c r="AP101" s="112" t="s">
        <v>597</v>
      </c>
      <c r="AQ101"/>
      <c r="AR101"/>
      <c r="AS101"/>
      <c r="AT101"/>
      <c r="AU101"/>
      <c r="AV101"/>
    </row>
    <row r="102" spans="27:48" s="476" customFormat="1" ht="24.95" customHeight="1" x14ac:dyDescent="0.2">
      <c r="AA102" s="97"/>
      <c r="AB102" s="97"/>
      <c r="AC102" s="97"/>
      <c r="AD102" s="97"/>
      <c r="AE102" s="97"/>
      <c r="AF102" s="93"/>
      <c r="AG102" s="93"/>
      <c r="AH102" s="93"/>
      <c r="AI102" s="30"/>
      <c r="AJ102" s="30"/>
      <c r="AK102" s="30"/>
      <c r="AL102" s="112" t="s">
        <v>598</v>
      </c>
      <c r="AM102" s="109"/>
      <c r="AN102" s="112" t="s">
        <v>599</v>
      </c>
      <c r="AO102" s="110" t="s">
        <v>600</v>
      </c>
      <c r="AP102" s="112" t="s">
        <v>601</v>
      </c>
      <c r="AQ102"/>
      <c r="AR102"/>
      <c r="AS102"/>
      <c r="AT102"/>
      <c r="AU102"/>
      <c r="AV102"/>
    </row>
    <row r="103" spans="27:48" s="476" customFormat="1" ht="24.95" customHeight="1" x14ac:dyDescent="0.2">
      <c r="AA103" s="97"/>
      <c r="AB103" s="97"/>
      <c r="AC103" s="97"/>
      <c r="AD103" s="97"/>
      <c r="AE103" s="97"/>
      <c r="AF103" s="93"/>
      <c r="AG103" s="93"/>
      <c r="AH103" s="93"/>
      <c r="AI103" s="30"/>
      <c r="AJ103" s="30"/>
      <c r="AK103" s="30"/>
      <c r="AL103" s="112" t="s">
        <v>602</v>
      </c>
      <c r="AM103" s="109"/>
      <c r="AN103" s="112" t="s">
        <v>603</v>
      </c>
      <c r="AO103" s="110" t="s">
        <v>604</v>
      </c>
      <c r="AP103" s="112">
        <v>213</v>
      </c>
      <c r="AQ103"/>
      <c r="AR103"/>
      <c r="AS103"/>
      <c r="AT103"/>
      <c r="AU103"/>
      <c r="AV103"/>
    </row>
    <row r="104" spans="27:48" s="476" customFormat="1" ht="24.95" customHeight="1" x14ac:dyDescent="0.2">
      <c r="AA104" s="97"/>
      <c r="AB104" s="97"/>
      <c r="AC104" s="97"/>
      <c r="AD104" s="97"/>
      <c r="AE104" s="97"/>
      <c r="AF104" s="93"/>
      <c r="AG104" s="93"/>
      <c r="AH104" s="93"/>
      <c r="AI104" s="30"/>
      <c r="AJ104" s="30"/>
      <c r="AK104" s="30"/>
      <c r="AL104" s="112" t="s">
        <v>605</v>
      </c>
      <c r="AM104" s="109"/>
      <c r="AN104" s="112" t="s">
        <v>606</v>
      </c>
      <c r="AO104" s="110" t="s">
        <v>607</v>
      </c>
      <c r="AP104" s="112" t="s">
        <v>608</v>
      </c>
      <c r="AQ104"/>
      <c r="AR104"/>
      <c r="AS104"/>
      <c r="AT104"/>
      <c r="AU104"/>
      <c r="AV104"/>
    </row>
    <row r="105" spans="27:48" s="476" customFormat="1" ht="24.95" customHeight="1" x14ac:dyDescent="0.2">
      <c r="AA105" s="97"/>
      <c r="AB105" s="97"/>
      <c r="AC105" s="97"/>
      <c r="AD105" s="97"/>
      <c r="AE105" s="97"/>
      <c r="AF105" s="93"/>
      <c r="AG105" s="93"/>
      <c r="AH105" s="93"/>
      <c r="AI105" s="30"/>
      <c r="AJ105" s="30"/>
      <c r="AK105" s="30"/>
      <c r="AL105" s="112" t="s">
        <v>609</v>
      </c>
      <c r="AM105" s="109"/>
      <c r="AN105" s="112" t="s">
        <v>610</v>
      </c>
      <c r="AO105" s="110" t="s">
        <v>611</v>
      </c>
      <c r="AP105" s="112" t="s">
        <v>612</v>
      </c>
      <c r="AQ105"/>
      <c r="AR105"/>
      <c r="AS105"/>
      <c r="AT105"/>
      <c r="AU105"/>
      <c r="AV105"/>
    </row>
    <row r="106" spans="27:48" s="476" customFormat="1" ht="24.95" customHeight="1" x14ac:dyDescent="0.2">
      <c r="AA106" s="97"/>
      <c r="AB106" s="97"/>
      <c r="AC106" s="97"/>
      <c r="AD106" s="97"/>
      <c r="AE106" s="97"/>
      <c r="AF106" s="93"/>
      <c r="AG106" s="93"/>
      <c r="AH106" s="93"/>
      <c r="AI106" s="30"/>
      <c r="AJ106" s="30"/>
      <c r="AK106" s="30"/>
      <c r="AL106" s="112" t="s">
        <v>613</v>
      </c>
      <c r="AM106" s="109"/>
      <c r="AN106" s="112" t="s">
        <v>614</v>
      </c>
      <c r="AO106" s="110" t="s">
        <v>615</v>
      </c>
      <c r="AP106" s="112" t="s">
        <v>616</v>
      </c>
      <c r="AQ106"/>
      <c r="AR106"/>
      <c r="AS106"/>
      <c r="AT106"/>
      <c r="AU106"/>
      <c r="AV106"/>
    </row>
    <row r="107" spans="27:48" s="476" customFormat="1" ht="24.95" customHeight="1" x14ac:dyDescent="0.2">
      <c r="AA107" s="97"/>
      <c r="AB107" s="97"/>
      <c r="AC107" s="97"/>
      <c r="AD107" s="97"/>
      <c r="AE107" s="97"/>
      <c r="AF107" s="93"/>
      <c r="AG107" s="93"/>
      <c r="AH107" s="93"/>
      <c r="AI107" s="30"/>
      <c r="AJ107" s="30"/>
      <c r="AK107" s="30"/>
      <c r="AL107" s="112" t="s">
        <v>617</v>
      </c>
      <c r="AM107" s="109"/>
      <c r="AN107" s="112" t="s">
        <v>618</v>
      </c>
      <c r="AO107" s="110" t="s">
        <v>619</v>
      </c>
      <c r="AP107" s="112" t="s">
        <v>620</v>
      </c>
      <c r="AQ107"/>
      <c r="AR107"/>
      <c r="AS107"/>
      <c r="AT107"/>
      <c r="AU107"/>
      <c r="AV107"/>
    </row>
    <row r="108" spans="27:48" s="476" customFormat="1" ht="24.95" customHeight="1" x14ac:dyDescent="0.2">
      <c r="AA108" s="97"/>
      <c r="AB108" s="97"/>
      <c r="AC108" s="97"/>
      <c r="AD108" s="97"/>
      <c r="AE108" s="97"/>
      <c r="AF108" s="93"/>
      <c r="AG108" s="93"/>
      <c r="AH108" s="93"/>
      <c r="AI108" s="30"/>
      <c r="AJ108" s="30"/>
      <c r="AK108" s="30"/>
      <c r="AL108" s="112" t="s">
        <v>621</v>
      </c>
      <c r="AM108" s="109"/>
      <c r="AN108" s="112" t="s">
        <v>622</v>
      </c>
      <c r="AO108" s="110" t="s">
        <v>623</v>
      </c>
      <c r="AP108" s="112" t="s">
        <v>624</v>
      </c>
      <c r="AQ108"/>
      <c r="AR108"/>
      <c r="AS108"/>
      <c r="AT108"/>
      <c r="AU108"/>
      <c r="AV108"/>
    </row>
    <row r="109" spans="27:48" s="476" customFormat="1" ht="24.95" customHeight="1" x14ac:dyDescent="0.2">
      <c r="AA109" s="97"/>
      <c r="AB109" s="97"/>
      <c r="AC109" s="97"/>
      <c r="AD109" s="97"/>
      <c r="AE109" s="97"/>
      <c r="AF109" s="93"/>
      <c r="AG109" s="93"/>
      <c r="AH109" s="93"/>
      <c r="AI109" s="30"/>
      <c r="AJ109" s="30"/>
      <c r="AK109" s="30"/>
      <c r="AL109" s="112" t="s">
        <v>625</v>
      </c>
      <c r="AM109" s="109"/>
      <c r="AN109" s="112" t="s">
        <v>626</v>
      </c>
      <c r="AO109" s="110" t="s">
        <v>627</v>
      </c>
      <c r="AP109" s="112" t="s">
        <v>628</v>
      </c>
      <c r="AQ109"/>
      <c r="AR109"/>
      <c r="AS109"/>
      <c r="AT109"/>
      <c r="AU109"/>
      <c r="AV109"/>
    </row>
    <row r="110" spans="27:48" s="476" customFormat="1" ht="24.95" customHeight="1" x14ac:dyDescent="0.2">
      <c r="AA110" s="97"/>
      <c r="AB110" s="97"/>
      <c r="AC110" s="97"/>
      <c r="AD110" s="97"/>
      <c r="AE110" s="97"/>
      <c r="AF110" s="93"/>
      <c r="AG110" s="93"/>
      <c r="AH110" s="93"/>
      <c r="AI110" s="30"/>
      <c r="AJ110" s="30"/>
      <c r="AK110" s="30"/>
      <c r="AL110" s="112" t="s">
        <v>629</v>
      </c>
      <c r="AM110" s="109"/>
      <c r="AN110" s="112" t="s">
        <v>630</v>
      </c>
      <c r="AO110" s="110" t="s">
        <v>631</v>
      </c>
      <c r="AP110" s="112" t="s">
        <v>632</v>
      </c>
      <c r="AQ110"/>
      <c r="AR110"/>
      <c r="AS110"/>
      <c r="AT110"/>
      <c r="AU110"/>
      <c r="AV110"/>
    </row>
    <row r="111" spans="27:48" s="476" customFormat="1" ht="24.95" customHeight="1" x14ac:dyDescent="0.2">
      <c r="AA111" s="97"/>
      <c r="AB111" s="97"/>
      <c r="AC111" s="97"/>
      <c r="AD111" s="97"/>
      <c r="AE111" s="97"/>
      <c r="AF111" s="93"/>
      <c r="AG111" s="93"/>
      <c r="AH111" s="93"/>
      <c r="AI111" s="30"/>
      <c r="AJ111" s="30"/>
      <c r="AK111" s="30"/>
      <c r="AL111" s="112" t="s">
        <v>633</v>
      </c>
      <c r="AM111" s="109"/>
      <c r="AN111" s="112" t="s">
        <v>634</v>
      </c>
      <c r="AO111" s="110" t="s">
        <v>635</v>
      </c>
      <c r="AP111" s="112">
        <v>251</v>
      </c>
      <c r="AQ111"/>
      <c r="AR111"/>
      <c r="AS111"/>
      <c r="AT111"/>
      <c r="AU111"/>
      <c r="AV111"/>
    </row>
    <row r="112" spans="27:48" s="476" customFormat="1" ht="24.95" customHeight="1" x14ac:dyDescent="0.2">
      <c r="AA112" s="97"/>
      <c r="AB112" s="97"/>
      <c r="AC112" s="97"/>
      <c r="AD112" s="97"/>
      <c r="AE112" s="97"/>
      <c r="AF112" s="93"/>
      <c r="AG112" s="93"/>
      <c r="AH112" s="93"/>
      <c r="AI112" s="30"/>
      <c r="AJ112" s="30"/>
      <c r="AK112" s="30"/>
      <c r="AL112" s="112" t="s">
        <v>636</v>
      </c>
      <c r="AM112" s="109"/>
      <c r="AN112" s="112" t="s">
        <v>637</v>
      </c>
      <c r="AO112" s="110" t="s">
        <v>638</v>
      </c>
      <c r="AP112" s="112">
        <v>253</v>
      </c>
      <c r="AQ112"/>
      <c r="AR112"/>
      <c r="AS112"/>
      <c r="AT112"/>
      <c r="AU112"/>
      <c r="AV112"/>
    </row>
    <row r="113" spans="27:48" s="476" customFormat="1" ht="24.95" customHeight="1" x14ac:dyDescent="0.2">
      <c r="AA113" s="97"/>
      <c r="AB113" s="97"/>
      <c r="AC113" s="97"/>
      <c r="AD113" s="97"/>
      <c r="AE113" s="97"/>
      <c r="AF113" s="93"/>
      <c r="AG113" s="93"/>
      <c r="AH113" s="93"/>
      <c r="AI113" s="30"/>
      <c r="AJ113" s="30"/>
      <c r="AK113" s="30"/>
      <c r="AL113" s="112" t="s">
        <v>639</v>
      </c>
      <c r="AM113" s="109"/>
      <c r="AN113" s="112" t="s">
        <v>640</v>
      </c>
      <c r="AO113" s="110" t="s">
        <v>641</v>
      </c>
      <c r="AP113" s="112">
        <v>256</v>
      </c>
      <c r="AQ113"/>
      <c r="AR113"/>
      <c r="AS113"/>
      <c r="AT113"/>
      <c r="AU113"/>
      <c r="AV113"/>
    </row>
    <row r="114" spans="27:48" s="476" customFormat="1" ht="24.95" customHeight="1" x14ac:dyDescent="0.2">
      <c r="AA114" s="97"/>
      <c r="AB114" s="97"/>
      <c r="AC114" s="97"/>
      <c r="AD114" s="97"/>
      <c r="AE114" s="97"/>
      <c r="AF114" s="93"/>
      <c r="AG114" s="93"/>
      <c r="AH114" s="93"/>
      <c r="AI114" s="30"/>
      <c r="AJ114" s="30"/>
      <c r="AK114" s="30"/>
      <c r="AL114" s="112" t="s">
        <v>642</v>
      </c>
      <c r="AM114" s="109"/>
      <c r="AN114" s="112" t="s">
        <v>643</v>
      </c>
      <c r="AO114" s="110" t="s">
        <v>644</v>
      </c>
      <c r="AP114" s="112">
        <v>257</v>
      </c>
      <c r="AQ114"/>
      <c r="AR114"/>
      <c r="AS114"/>
      <c r="AT114"/>
      <c r="AU114"/>
      <c r="AV114"/>
    </row>
    <row r="115" spans="27:48" s="476" customFormat="1" ht="24.95" customHeight="1" x14ac:dyDescent="0.2">
      <c r="AA115" s="97"/>
      <c r="AB115" s="97"/>
      <c r="AC115" s="97"/>
      <c r="AD115" s="97"/>
      <c r="AE115" s="97"/>
      <c r="AF115" s="93"/>
      <c r="AG115" s="93"/>
      <c r="AH115" s="93"/>
      <c r="AI115" s="30"/>
      <c r="AJ115" s="30"/>
      <c r="AK115" s="30"/>
      <c r="AL115" s="112" t="s">
        <v>645</v>
      </c>
      <c r="AM115" s="109"/>
      <c r="AN115" s="112" t="s">
        <v>646</v>
      </c>
      <c r="AO115" s="110" t="s">
        <v>647</v>
      </c>
      <c r="AP115" s="112">
        <v>258</v>
      </c>
      <c r="AQ115"/>
      <c r="AR115"/>
      <c r="AS115"/>
      <c r="AT115"/>
      <c r="AU115"/>
      <c r="AV115"/>
    </row>
    <row r="116" spans="27:48" s="476" customFormat="1" ht="24.95" customHeight="1" x14ac:dyDescent="0.2">
      <c r="AA116" s="97"/>
      <c r="AB116" s="97"/>
      <c r="AC116" s="97"/>
      <c r="AD116" s="97"/>
      <c r="AE116" s="97"/>
      <c r="AF116" s="93"/>
      <c r="AG116" s="93"/>
      <c r="AH116" s="93"/>
      <c r="AI116" s="30"/>
      <c r="AJ116" s="30"/>
      <c r="AK116" s="30"/>
      <c r="AL116" s="112" t="s">
        <v>648</v>
      </c>
      <c r="AM116" s="109"/>
      <c r="AN116" s="112" t="s">
        <v>649</v>
      </c>
      <c r="AO116" s="110" t="s">
        <v>650</v>
      </c>
      <c r="AP116" s="112" t="s">
        <v>651</v>
      </c>
      <c r="AQ116"/>
      <c r="AR116"/>
      <c r="AS116"/>
      <c r="AT116"/>
      <c r="AU116"/>
      <c r="AV116"/>
    </row>
    <row r="117" spans="27:48" s="476" customFormat="1" ht="24.95" customHeight="1" x14ac:dyDescent="0.2">
      <c r="AA117" s="97"/>
      <c r="AB117" s="97"/>
      <c r="AC117" s="97"/>
      <c r="AD117" s="97"/>
      <c r="AE117" s="97"/>
      <c r="AF117" s="93"/>
      <c r="AG117" s="93"/>
      <c r="AH117" s="93"/>
      <c r="AI117" s="30"/>
      <c r="AJ117" s="30"/>
      <c r="AK117" s="30"/>
      <c r="AL117" s="112" t="s">
        <v>652</v>
      </c>
      <c r="AM117" s="109"/>
      <c r="AN117" s="112" t="s">
        <v>653</v>
      </c>
      <c r="AO117" s="110" t="s">
        <v>654</v>
      </c>
      <c r="AP117" s="112">
        <v>261</v>
      </c>
      <c r="AQ117"/>
      <c r="AR117"/>
      <c r="AS117"/>
      <c r="AT117"/>
      <c r="AU117"/>
      <c r="AV117"/>
    </row>
    <row r="118" spans="27:48" s="476" customFormat="1" ht="24.95" customHeight="1" x14ac:dyDescent="0.2">
      <c r="AA118" s="97"/>
      <c r="AB118" s="97"/>
      <c r="AC118" s="97"/>
      <c r="AD118" s="97"/>
      <c r="AE118" s="97"/>
      <c r="AF118" s="93"/>
      <c r="AG118" s="93"/>
      <c r="AH118" s="93"/>
      <c r="AI118" s="30"/>
      <c r="AJ118" s="30"/>
      <c r="AK118" s="30"/>
      <c r="AL118" s="112" t="s">
        <v>655</v>
      </c>
      <c r="AM118" s="109"/>
      <c r="AN118" s="112" t="s">
        <v>656</v>
      </c>
      <c r="AO118" s="110" t="s">
        <v>657</v>
      </c>
      <c r="AP118" s="112" t="s">
        <v>658</v>
      </c>
      <c r="AQ118"/>
      <c r="AR118"/>
      <c r="AS118"/>
      <c r="AT118"/>
      <c r="AU118"/>
      <c r="AV118"/>
    </row>
    <row r="119" spans="27:48" s="476" customFormat="1" ht="24.95" customHeight="1" x14ac:dyDescent="0.2">
      <c r="AA119" s="97"/>
      <c r="AB119" s="97"/>
      <c r="AC119" s="97"/>
      <c r="AD119" s="97"/>
      <c r="AE119" s="97"/>
      <c r="AF119" s="93"/>
      <c r="AG119" s="93"/>
      <c r="AH119" s="93"/>
      <c r="AI119" s="30"/>
      <c r="AJ119" s="30"/>
      <c r="AK119" s="30"/>
      <c r="AL119" s="112" t="s">
        <v>659</v>
      </c>
      <c r="AM119" s="109"/>
      <c r="AN119" s="112" t="s">
        <v>660</v>
      </c>
      <c r="AO119" s="110" t="s">
        <v>661</v>
      </c>
      <c r="AP119" s="112" t="s">
        <v>662</v>
      </c>
      <c r="AQ119"/>
      <c r="AR119"/>
      <c r="AS119"/>
      <c r="AT119"/>
      <c r="AU119"/>
      <c r="AV119"/>
    </row>
    <row r="120" spans="27:48" s="476" customFormat="1" ht="24.95" customHeight="1" x14ac:dyDescent="0.2">
      <c r="AA120" s="97"/>
      <c r="AB120" s="97"/>
      <c r="AC120" s="97"/>
      <c r="AD120" s="97"/>
      <c r="AE120" s="97"/>
      <c r="AF120" s="93"/>
      <c r="AG120" s="93"/>
      <c r="AH120" s="93"/>
      <c r="AI120" s="30"/>
      <c r="AJ120" s="30"/>
      <c r="AK120" s="30"/>
      <c r="AL120" s="112" t="s">
        <v>663</v>
      </c>
      <c r="AM120" s="109"/>
      <c r="AN120" s="112" t="s">
        <v>664</v>
      </c>
      <c r="AO120" s="110" t="s">
        <v>665</v>
      </c>
      <c r="AP120" s="112">
        <v>100</v>
      </c>
      <c r="AQ120"/>
      <c r="AR120"/>
      <c r="AS120"/>
      <c r="AT120"/>
      <c r="AU120"/>
      <c r="AV120"/>
    </row>
    <row r="121" spans="27:48" s="476" customFormat="1" ht="24.95" customHeight="1" x14ac:dyDescent="0.2">
      <c r="AA121" s="97"/>
      <c r="AB121" s="97"/>
      <c r="AC121" s="97"/>
      <c r="AD121" s="97"/>
      <c r="AE121" s="97"/>
      <c r="AF121" s="93"/>
      <c r="AG121" s="93"/>
      <c r="AH121" s="93"/>
      <c r="AI121" s="30"/>
      <c r="AJ121" s="30"/>
      <c r="AK121" s="30"/>
      <c r="AL121" s="112" t="s">
        <v>666</v>
      </c>
      <c r="AM121" s="109"/>
      <c r="AN121" s="112" t="s">
        <v>667</v>
      </c>
      <c r="AO121" s="110" t="s">
        <v>668</v>
      </c>
      <c r="AP121" s="112">
        <v>101</v>
      </c>
      <c r="AQ121"/>
      <c r="AR121"/>
      <c r="AS121"/>
      <c r="AT121"/>
      <c r="AU121"/>
      <c r="AV121"/>
    </row>
    <row r="122" spans="27:48" s="476" customFormat="1" ht="24.95" customHeight="1" x14ac:dyDescent="0.2">
      <c r="AA122" s="97"/>
      <c r="AB122" s="97"/>
      <c r="AC122" s="97"/>
      <c r="AD122" s="97"/>
      <c r="AE122" s="97"/>
      <c r="AF122" s="93"/>
      <c r="AG122" s="93"/>
      <c r="AH122" s="93"/>
      <c r="AI122" s="30"/>
      <c r="AJ122" s="30"/>
      <c r="AK122" s="30"/>
      <c r="AL122" s="112" t="s">
        <v>669</v>
      </c>
      <c r="AM122" s="109"/>
      <c r="AN122" s="112" t="s">
        <v>670</v>
      </c>
      <c r="AO122" s="110" t="s">
        <v>671</v>
      </c>
      <c r="AP122" s="112">
        <v>103</v>
      </c>
      <c r="AQ122"/>
      <c r="AR122"/>
      <c r="AS122"/>
      <c r="AT122"/>
      <c r="AU122"/>
      <c r="AV122"/>
    </row>
    <row r="123" spans="27:48" s="476" customFormat="1" ht="24.95" customHeight="1" x14ac:dyDescent="0.2">
      <c r="AA123" s="97"/>
      <c r="AB123" s="97"/>
      <c r="AC123" s="97"/>
      <c r="AD123" s="97"/>
      <c r="AE123" s="97"/>
      <c r="AF123" s="93"/>
      <c r="AG123" s="93"/>
      <c r="AH123" s="93"/>
      <c r="AI123" s="30"/>
      <c r="AJ123" s="30"/>
      <c r="AK123" s="30"/>
      <c r="AL123" s="112" t="s">
        <v>672</v>
      </c>
      <c r="AM123" s="109"/>
      <c r="AN123" s="112" t="s">
        <v>673</v>
      </c>
      <c r="AO123" s="110" t="s">
        <v>674</v>
      </c>
      <c r="AP123" s="112" t="s">
        <v>675</v>
      </c>
      <c r="AQ123"/>
      <c r="AR123"/>
      <c r="AS123"/>
      <c r="AT123"/>
      <c r="AU123"/>
      <c r="AV123"/>
    </row>
    <row r="124" spans="27:48" s="476" customFormat="1" ht="24.95" customHeight="1" x14ac:dyDescent="0.2">
      <c r="AA124" s="97"/>
      <c r="AB124" s="97"/>
      <c r="AC124" s="97"/>
      <c r="AD124" s="97"/>
      <c r="AE124" s="97"/>
      <c r="AF124" s="93"/>
      <c r="AG124" s="93"/>
      <c r="AH124" s="93"/>
      <c r="AI124" s="30"/>
      <c r="AJ124" s="30"/>
      <c r="AK124" s="30"/>
      <c r="AL124" s="112" t="s">
        <v>676</v>
      </c>
      <c r="AM124" s="109"/>
      <c r="AN124" s="112" t="s">
        <v>677</v>
      </c>
      <c r="AO124" s="110" t="s">
        <v>678</v>
      </c>
      <c r="AP124" s="112" t="s">
        <v>679</v>
      </c>
      <c r="AQ124"/>
      <c r="AR124"/>
      <c r="AS124"/>
      <c r="AT124"/>
      <c r="AU124"/>
      <c r="AV124"/>
    </row>
    <row r="125" spans="27:48" s="476" customFormat="1" ht="24.95" customHeight="1" x14ac:dyDescent="0.2">
      <c r="AA125" s="97"/>
      <c r="AB125" s="97"/>
      <c r="AC125" s="97"/>
      <c r="AD125" s="97"/>
      <c r="AE125" s="97"/>
      <c r="AF125" s="93"/>
      <c r="AG125" s="93"/>
      <c r="AH125" s="93"/>
      <c r="AI125" s="30"/>
      <c r="AJ125" s="30"/>
      <c r="AK125" s="30"/>
      <c r="AL125" s="112" t="s">
        <v>680</v>
      </c>
      <c r="AM125" s="109"/>
      <c r="AN125" s="112" t="s">
        <v>681</v>
      </c>
      <c r="AO125" s="110" t="s">
        <v>682</v>
      </c>
      <c r="AP125" s="112" t="s">
        <v>683</v>
      </c>
      <c r="AQ125"/>
      <c r="AR125"/>
      <c r="AS125"/>
      <c r="AT125"/>
      <c r="AU125"/>
      <c r="AV125"/>
    </row>
    <row r="126" spans="27:48" s="476" customFormat="1" ht="24.95" customHeight="1" x14ac:dyDescent="0.2">
      <c r="AA126" s="97"/>
      <c r="AB126" s="97"/>
      <c r="AC126" s="97"/>
      <c r="AD126" s="97"/>
      <c r="AE126" s="97"/>
      <c r="AF126" s="93"/>
      <c r="AG126" s="93"/>
      <c r="AH126" s="93"/>
      <c r="AI126" s="30"/>
      <c r="AJ126" s="30"/>
      <c r="AK126" s="30"/>
      <c r="AL126" s="112" t="s">
        <v>684</v>
      </c>
      <c r="AM126" s="109"/>
      <c r="AN126" s="112" t="s">
        <v>685</v>
      </c>
      <c r="AO126" s="110" t="s">
        <v>686</v>
      </c>
      <c r="AP126" s="112" t="s">
        <v>687</v>
      </c>
      <c r="AQ126"/>
      <c r="AR126"/>
      <c r="AS126"/>
      <c r="AT126"/>
      <c r="AU126"/>
      <c r="AV126"/>
    </row>
    <row r="127" spans="27:48" s="476" customFormat="1" ht="24.95" customHeight="1" x14ac:dyDescent="0.2">
      <c r="AA127" s="97"/>
      <c r="AB127" s="97"/>
      <c r="AC127" s="97"/>
      <c r="AD127" s="97"/>
      <c r="AE127" s="97"/>
      <c r="AF127" s="93"/>
      <c r="AG127" s="93"/>
      <c r="AH127" s="93"/>
      <c r="AI127" s="30"/>
      <c r="AJ127" s="30"/>
      <c r="AK127" s="30"/>
      <c r="AL127" s="112" t="s">
        <v>688</v>
      </c>
      <c r="AM127" s="109"/>
      <c r="AN127" s="112" t="s">
        <v>689</v>
      </c>
      <c r="AO127" s="110" t="s">
        <v>690</v>
      </c>
      <c r="AP127" s="112" t="s">
        <v>691</v>
      </c>
      <c r="AQ127"/>
      <c r="AR127"/>
      <c r="AS127"/>
      <c r="AT127"/>
      <c r="AU127"/>
      <c r="AV127"/>
    </row>
    <row r="128" spans="27:48" s="476" customFormat="1" ht="24.95" customHeight="1" x14ac:dyDescent="0.2">
      <c r="AA128" s="97"/>
      <c r="AB128" s="97"/>
      <c r="AC128" s="97"/>
      <c r="AD128" s="97"/>
      <c r="AE128" s="97"/>
      <c r="AF128" s="93"/>
      <c r="AG128" s="93"/>
      <c r="AH128" s="93"/>
      <c r="AI128" s="30"/>
      <c r="AJ128" s="30"/>
      <c r="AK128" s="30"/>
      <c r="AL128" s="112" t="s">
        <v>692</v>
      </c>
      <c r="AM128" s="109"/>
      <c r="AN128" s="112" t="s">
        <v>693</v>
      </c>
      <c r="AO128" s="110" t="s">
        <v>694</v>
      </c>
      <c r="AP128" s="112">
        <v>130</v>
      </c>
      <c r="AQ128"/>
      <c r="AR128"/>
      <c r="AS128"/>
      <c r="AT128"/>
      <c r="AU128"/>
      <c r="AV128"/>
    </row>
    <row r="129" spans="27:48" s="476" customFormat="1" ht="24.95" customHeight="1" x14ac:dyDescent="0.2">
      <c r="AA129" s="97"/>
      <c r="AB129" s="97"/>
      <c r="AC129" s="97"/>
      <c r="AD129" s="97"/>
      <c r="AE129" s="97"/>
      <c r="AF129" s="93"/>
      <c r="AG129" s="93"/>
      <c r="AH129" s="93"/>
      <c r="AI129" s="30"/>
      <c r="AJ129" s="30"/>
      <c r="AK129" s="30"/>
      <c r="AL129" s="112" t="s">
        <v>695</v>
      </c>
      <c r="AM129" s="109"/>
      <c r="AN129" s="112" t="s">
        <v>696</v>
      </c>
      <c r="AO129" s="110" t="s">
        <v>697</v>
      </c>
      <c r="AP129" s="112">
        <v>131</v>
      </c>
      <c r="AQ129"/>
      <c r="AR129"/>
      <c r="AS129"/>
      <c r="AT129"/>
      <c r="AU129"/>
      <c r="AV129"/>
    </row>
    <row r="130" spans="27:48" s="476" customFormat="1" ht="24.95" customHeight="1" x14ac:dyDescent="0.2">
      <c r="AA130" s="97"/>
      <c r="AB130" s="97"/>
      <c r="AC130" s="97"/>
      <c r="AD130" s="97"/>
      <c r="AE130" s="97"/>
      <c r="AF130" s="93"/>
      <c r="AG130" s="93"/>
      <c r="AH130" s="93"/>
      <c r="AI130" s="30"/>
      <c r="AJ130" s="30"/>
      <c r="AK130" s="30"/>
      <c r="AL130" s="112" t="s">
        <v>698</v>
      </c>
      <c r="AM130" s="109"/>
      <c r="AN130" s="112" t="s">
        <v>699</v>
      </c>
      <c r="AO130" s="110" t="s">
        <v>700</v>
      </c>
      <c r="AP130" s="112">
        <v>134</v>
      </c>
      <c r="AQ130"/>
      <c r="AR130"/>
      <c r="AS130"/>
      <c r="AT130"/>
      <c r="AU130"/>
      <c r="AV130"/>
    </row>
    <row r="131" spans="27:48" s="476" customFormat="1" ht="24.95" customHeight="1" x14ac:dyDescent="0.2">
      <c r="AA131" s="97"/>
      <c r="AB131" s="97"/>
      <c r="AC131" s="97"/>
      <c r="AD131" s="97"/>
      <c r="AE131" s="97"/>
      <c r="AF131" s="93"/>
      <c r="AG131" s="93"/>
      <c r="AH131" s="93"/>
      <c r="AI131" s="30"/>
      <c r="AJ131" s="30"/>
      <c r="AK131" s="30"/>
      <c r="AL131" s="112" t="s">
        <v>701</v>
      </c>
      <c r="AM131" s="109"/>
      <c r="AN131" s="112" t="s">
        <v>702</v>
      </c>
      <c r="AO131" s="110" t="s">
        <v>703</v>
      </c>
      <c r="AP131" s="112" t="s">
        <v>704</v>
      </c>
      <c r="AQ131"/>
      <c r="AR131"/>
      <c r="AS131"/>
      <c r="AT131"/>
      <c r="AU131"/>
      <c r="AV131"/>
    </row>
    <row r="132" spans="27:48" s="476" customFormat="1" ht="24.95" customHeight="1" x14ac:dyDescent="0.2">
      <c r="AA132" s="97"/>
      <c r="AB132" s="97"/>
      <c r="AC132" s="97"/>
      <c r="AD132" s="97"/>
      <c r="AE132" s="97"/>
      <c r="AF132" s="93"/>
      <c r="AG132" s="93"/>
      <c r="AH132" s="93"/>
      <c r="AI132" s="30"/>
      <c r="AJ132" s="30"/>
      <c r="AK132" s="30"/>
      <c r="AL132" s="112" t="s">
        <v>705</v>
      </c>
      <c r="AM132" s="109"/>
      <c r="AN132" s="112" t="s">
        <v>706</v>
      </c>
      <c r="AO132" s="110" t="s">
        <v>707</v>
      </c>
      <c r="AP132" s="112" t="s">
        <v>708</v>
      </c>
      <c r="AQ132"/>
      <c r="AR132"/>
      <c r="AS132"/>
      <c r="AT132"/>
      <c r="AU132"/>
      <c r="AV132"/>
    </row>
    <row r="133" spans="27:48" s="476" customFormat="1" ht="24.95" customHeight="1" x14ac:dyDescent="0.2">
      <c r="AA133" s="97"/>
      <c r="AB133" s="97"/>
      <c r="AC133" s="97"/>
      <c r="AD133" s="97"/>
      <c r="AE133" s="97"/>
      <c r="AF133" s="93"/>
      <c r="AG133" s="93"/>
      <c r="AH133" s="93"/>
      <c r="AI133" s="30"/>
      <c r="AJ133" s="30"/>
      <c r="AK133" s="30"/>
      <c r="AL133" s="112" t="s">
        <v>709</v>
      </c>
      <c r="AM133" s="109"/>
      <c r="AN133" s="112" t="s">
        <v>710</v>
      </c>
      <c r="AO133" s="110" t="s">
        <v>711</v>
      </c>
      <c r="AP133" s="112">
        <v>428</v>
      </c>
      <c r="AQ133"/>
      <c r="AR133"/>
      <c r="AS133"/>
      <c r="AT133"/>
      <c r="AU133"/>
      <c r="AV133"/>
    </row>
    <row r="134" spans="27:48" s="476" customFormat="1" ht="24.95" customHeight="1" x14ac:dyDescent="0.2">
      <c r="AA134" s="97"/>
      <c r="AB134" s="97"/>
      <c r="AC134" s="97"/>
      <c r="AD134" s="97"/>
      <c r="AE134" s="97"/>
      <c r="AF134" s="93"/>
      <c r="AG134" s="93"/>
      <c r="AH134" s="93"/>
      <c r="AI134" s="30"/>
      <c r="AJ134" s="30"/>
      <c r="AK134" s="30"/>
      <c r="AL134" s="30"/>
      <c r="AM134" s="109"/>
      <c r="AN134" s="112" t="s">
        <v>712</v>
      </c>
      <c r="AO134" s="110" t="s">
        <v>713</v>
      </c>
      <c r="AP134" s="112">
        <v>429</v>
      </c>
      <c r="AQ134"/>
      <c r="AR134"/>
      <c r="AS134"/>
      <c r="AT134"/>
      <c r="AU134"/>
      <c r="AV134"/>
    </row>
    <row r="135" spans="27:48" s="476" customFormat="1" ht="24.95" customHeight="1" x14ac:dyDescent="0.2">
      <c r="AA135" s="97"/>
      <c r="AB135" s="97"/>
      <c r="AC135" s="97"/>
      <c r="AD135" s="97"/>
      <c r="AE135" s="97"/>
      <c r="AF135" s="93"/>
      <c r="AG135" s="93"/>
      <c r="AH135" s="93"/>
      <c r="AI135" s="30"/>
      <c r="AJ135" s="30"/>
      <c r="AK135" s="30"/>
      <c r="AL135" s="30"/>
      <c r="AM135" s="109"/>
      <c r="AN135" s="112" t="s">
        <v>714</v>
      </c>
      <c r="AO135" s="110" t="s">
        <v>715</v>
      </c>
      <c r="AP135" s="112" t="s">
        <v>716</v>
      </c>
      <c r="AQ135"/>
      <c r="AR135"/>
      <c r="AS135"/>
      <c r="AT135"/>
      <c r="AU135"/>
      <c r="AV135"/>
    </row>
    <row r="136" spans="27:48" s="476" customFormat="1" ht="24.95" customHeight="1" x14ac:dyDescent="0.2">
      <c r="AA136" s="97"/>
      <c r="AB136" s="97"/>
      <c r="AC136" s="97"/>
      <c r="AD136" s="97"/>
      <c r="AE136" s="97"/>
      <c r="AF136" s="93"/>
      <c r="AG136" s="93"/>
      <c r="AH136" s="93"/>
      <c r="AI136" s="30"/>
      <c r="AJ136" s="30"/>
      <c r="AK136" s="30"/>
      <c r="AL136" s="30"/>
      <c r="AM136" s="109"/>
      <c r="AN136" s="112" t="s">
        <v>717</v>
      </c>
      <c r="AO136" s="110">
        <v>934205</v>
      </c>
      <c r="AP136" s="112" t="s">
        <v>716</v>
      </c>
      <c r="AQ136"/>
      <c r="AR136"/>
      <c r="AS136"/>
      <c r="AT136"/>
      <c r="AU136"/>
      <c r="AV136"/>
    </row>
    <row r="137" spans="27:48" s="476" customFormat="1" ht="24.95" customHeight="1" x14ac:dyDescent="0.2">
      <c r="AA137" s="97"/>
      <c r="AB137" s="97"/>
      <c r="AC137" s="97"/>
      <c r="AD137" s="97"/>
      <c r="AE137" s="97"/>
      <c r="AF137" s="93"/>
      <c r="AG137" s="93"/>
      <c r="AH137" s="93"/>
      <c r="AI137" s="30"/>
      <c r="AJ137" s="30"/>
      <c r="AK137" s="30"/>
      <c r="AL137" s="30"/>
      <c r="AM137" s="109"/>
      <c r="AN137" s="112" t="s">
        <v>718</v>
      </c>
      <c r="AO137" s="110" t="s">
        <v>719</v>
      </c>
      <c r="AP137" s="112">
        <v>431</v>
      </c>
      <c r="AQ137"/>
      <c r="AR137"/>
      <c r="AS137"/>
      <c r="AT137"/>
      <c r="AU137"/>
      <c r="AV137"/>
    </row>
    <row r="138" spans="27:48" s="476" customFormat="1" ht="24.95" customHeight="1" x14ac:dyDescent="0.2">
      <c r="AA138" s="97"/>
      <c r="AB138" s="97"/>
      <c r="AC138" s="97"/>
      <c r="AD138" s="97"/>
      <c r="AE138" s="97"/>
      <c r="AF138" s="93"/>
      <c r="AG138" s="93"/>
      <c r="AH138" s="93"/>
      <c r="AI138" s="30"/>
      <c r="AJ138" s="30"/>
      <c r="AK138" s="30"/>
      <c r="AL138" s="30"/>
      <c r="AM138" s="109"/>
      <c r="AN138" s="112" t="s">
        <v>720</v>
      </c>
      <c r="AO138" s="110" t="s">
        <v>721</v>
      </c>
      <c r="AP138" s="112">
        <v>432</v>
      </c>
      <c r="AQ138"/>
      <c r="AR138"/>
      <c r="AS138"/>
      <c r="AT138"/>
      <c r="AU138"/>
      <c r="AV138"/>
    </row>
    <row r="139" spans="27:48" s="476" customFormat="1" ht="24.95" customHeight="1" x14ac:dyDescent="0.2">
      <c r="AA139" s="97"/>
      <c r="AB139" s="97"/>
      <c r="AC139" s="97"/>
      <c r="AD139" s="97"/>
      <c r="AE139" s="97"/>
      <c r="AF139" s="93"/>
      <c r="AG139" s="93"/>
      <c r="AH139" s="93"/>
      <c r="AI139" s="30"/>
      <c r="AJ139" s="30"/>
      <c r="AK139" s="30"/>
      <c r="AL139" s="30"/>
      <c r="AM139" s="109"/>
      <c r="AN139" s="112" t="s">
        <v>722</v>
      </c>
      <c r="AO139" s="110" t="s">
        <v>723</v>
      </c>
      <c r="AP139" s="112">
        <v>433</v>
      </c>
      <c r="AQ139"/>
      <c r="AR139"/>
      <c r="AS139"/>
      <c r="AT139"/>
      <c r="AU139"/>
      <c r="AV139"/>
    </row>
    <row r="140" spans="27:48" s="476" customFormat="1" ht="24.95" customHeight="1" x14ac:dyDescent="0.2">
      <c r="AA140" s="97"/>
      <c r="AB140" s="97"/>
      <c r="AC140" s="97"/>
      <c r="AD140" s="97"/>
      <c r="AE140" s="97"/>
      <c r="AF140" s="93"/>
      <c r="AG140" s="93"/>
      <c r="AH140" s="93"/>
      <c r="AI140" s="30"/>
      <c r="AJ140" s="30"/>
      <c r="AK140" s="30"/>
      <c r="AL140" s="30"/>
      <c r="AM140" s="109"/>
      <c r="AN140" s="112" t="s">
        <v>724</v>
      </c>
      <c r="AO140" s="110" t="s">
        <v>725</v>
      </c>
      <c r="AP140" s="112">
        <v>434</v>
      </c>
      <c r="AQ140"/>
      <c r="AR140"/>
      <c r="AS140"/>
      <c r="AT140"/>
      <c r="AU140"/>
      <c r="AV140"/>
    </row>
    <row r="141" spans="27:48" s="476" customFormat="1" ht="24.95" customHeight="1" x14ac:dyDescent="0.2">
      <c r="AA141" s="97"/>
      <c r="AB141" s="97"/>
      <c r="AC141" s="97"/>
      <c r="AD141" s="97"/>
      <c r="AE141" s="97"/>
      <c r="AF141" s="93"/>
      <c r="AG141" s="93"/>
      <c r="AH141" s="93"/>
      <c r="AI141" s="30"/>
      <c r="AJ141" s="30"/>
      <c r="AK141" s="30"/>
      <c r="AL141" s="30"/>
      <c r="AM141" s="109"/>
      <c r="AN141" s="112" t="s">
        <v>726</v>
      </c>
      <c r="AO141" s="110" t="s">
        <v>727</v>
      </c>
      <c r="AP141" s="112">
        <v>435</v>
      </c>
      <c r="AQ141"/>
      <c r="AR141"/>
      <c r="AS141"/>
      <c r="AT141"/>
      <c r="AU141"/>
      <c r="AV141"/>
    </row>
    <row r="142" spans="27:48" s="476" customFormat="1" ht="24.95" customHeight="1" x14ac:dyDescent="0.2">
      <c r="AA142" s="97"/>
      <c r="AB142" s="97"/>
      <c r="AC142" s="97"/>
      <c r="AD142" s="97"/>
      <c r="AE142" s="97"/>
      <c r="AF142" s="93"/>
      <c r="AG142" s="93"/>
      <c r="AH142" s="93"/>
      <c r="AI142" s="30"/>
      <c r="AJ142" s="30"/>
      <c r="AK142" s="30"/>
      <c r="AL142" s="30"/>
      <c r="AM142" s="109"/>
      <c r="AN142" s="112" t="s">
        <v>728</v>
      </c>
      <c r="AO142" s="110" t="s">
        <v>729</v>
      </c>
      <c r="AP142" s="112">
        <v>436</v>
      </c>
      <c r="AQ142"/>
      <c r="AR142"/>
      <c r="AS142"/>
      <c r="AT142"/>
      <c r="AU142"/>
      <c r="AV142"/>
    </row>
    <row r="143" spans="27:48" s="476" customFormat="1" ht="24.95" customHeight="1" x14ac:dyDescent="0.2">
      <c r="AA143" s="97"/>
      <c r="AB143" s="97"/>
      <c r="AC143" s="97"/>
      <c r="AD143" s="97"/>
      <c r="AE143" s="97"/>
      <c r="AF143" s="93"/>
      <c r="AG143" s="93"/>
      <c r="AH143" s="93"/>
      <c r="AI143" s="30"/>
      <c r="AJ143" s="30"/>
      <c r="AK143" s="30"/>
      <c r="AL143" s="30"/>
      <c r="AM143" s="109"/>
      <c r="AN143" s="112" t="s">
        <v>730</v>
      </c>
      <c r="AO143" s="110" t="s">
        <v>731</v>
      </c>
      <c r="AP143" s="112">
        <v>437</v>
      </c>
      <c r="AQ143"/>
      <c r="AR143"/>
      <c r="AS143"/>
      <c r="AT143"/>
      <c r="AU143"/>
      <c r="AV143"/>
    </row>
    <row r="144" spans="27:48" s="476" customFormat="1" ht="24.95" customHeight="1" x14ac:dyDescent="0.2">
      <c r="AA144" s="97"/>
      <c r="AB144" s="97"/>
      <c r="AC144" s="97"/>
      <c r="AD144" s="97"/>
      <c r="AE144" s="97"/>
      <c r="AF144" s="93"/>
      <c r="AG144" s="93"/>
      <c r="AH144" s="93"/>
      <c r="AI144" s="30"/>
      <c r="AJ144" s="30"/>
      <c r="AK144" s="30"/>
      <c r="AL144" s="30"/>
      <c r="AM144" s="109"/>
      <c r="AN144" s="112" t="s">
        <v>732</v>
      </c>
      <c r="AO144" s="110" t="s">
        <v>733</v>
      </c>
      <c r="AP144" s="112">
        <v>438</v>
      </c>
      <c r="AQ144"/>
      <c r="AR144"/>
      <c r="AS144"/>
      <c r="AT144"/>
      <c r="AU144"/>
      <c r="AV144"/>
    </row>
    <row r="145" spans="27:48" s="476" customFormat="1" ht="24.95" customHeight="1" x14ac:dyDescent="0.2">
      <c r="AA145" s="97"/>
      <c r="AB145" s="97"/>
      <c r="AC145" s="97"/>
      <c r="AD145" s="97"/>
      <c r="AE145" s="97"/>
      <c r="AF145" s="93"/>
      <c r="AG145" s="93"/>
      <c r="AH145" s="93"/>
      <c r="AI145" s="30"/>
      <c r="AJ145" s="30"/>
      <c r="AK145" s="30"/>
      <c r="AL145" s="30"/>
      <c r="AM145" s="109"/>
      <c r="AN145" s="112" t="s">
        <v>734</v>
      </c>
      <c r="AO145" s="110" t="s">
        <v>735</v>
      </c>
      <c r="AP145" s="112">
        <v>439</v>
      </c>
      <c r="AQ145"/>
      <c r="AR145"/>
      <c r="AS145"/>
      <c r="AT145"/>
      <c r="AU145"/>
      <c r="AV145"/>
    </row>
    <row r="146" spans="27:48" s="476" customFormat="1" ht="24.95" customHeight="1" x14ac:dyDescent="0.2">
      <c r="AA146" s="97"/>
      <c r="AB146" s="97"/>
      <c r="AC146" s="97"/>
      <c r="AD146" s="97"/>
      <c r="AE146" s="97"/>
      <c r="AF146" s="93"/>
      <c r="AG146" s="93"/>
      <c r="AH146" s="93"/>
      <c r="AI146" s="30"/>
      <c r="AJ146" s="30"/>
      <c r="AK146" s="30"/>
      <c r="AL146" s="30"/>
      <c r="AM146" s="109"/>
      <c r="AN146" s="112" t="s">
        <v>736</v>
      </c>
      <c r="AO146" s="110" t="s">
        <v>737</v>
      </c>
      <c r="AP146" s="112">
        <v>440</v>
      </c>
      <c r="AQ146"/>
      <c r="AR146"/>
      <c r="AS146"/>
      <c r="AT146"/>
      <c r="AU146"/>
      <c r="AV146"/>
    </row>
    <row r="147" spans="27:48" s="476" customFormat="1" ht="24.95" customHeight="1" x14ac:dyDescent="0.2">
      <c r="AA147" s="97"/>
      <c r="AB147" s="97"/>
      <c r="AC147" s="97"/>
      <c r="AD147" s="97"/>
      <c r="AE147" s="97"/>
      <c r="AF147" s="93"/>
      <c r="AG147" s="93"/>
      <c r="AH147" s="93"/>
      <c r="AI147" s="30"/>
      <c r="AJ147" s="30"/>
      <c r="AK147" s="30"/>
      <c r="AL147" s="30"/>
      <c r="AM147" s="109"/>
      <c r="AN147" s="112" t="s">
        <v>738</v>
      </c>
      <c r="AO147" s="110" t="s">
        <v>739</v>
      </c>
      <c r="AP147" s="112">
        <v>441</v>
      </c>
      <c r="AQ147"/>
      <c r="AR147"/>
      <c r="AS147"/>
      <c r="AT147"/>
      <c r="AU147"/>
      <c r="AV147"/>
    </row>
    <row r="148" spans="27:48" s="476" customFormat="1" ht="24.95" customHeight="1" x14ac:dyDescent="0.2">
      <c r="AA148" s="97"/>
      <c r="AB148" s="97"/>
      <c r="AC148" s="97"/>
      <c r="AD148" s="97"/>
      <c r="AE148" s="97"/>
      <c r="AF148" s="93"/>
      <c r="AG148" s="93"/>
      <c r="AH148" s="93"/>
      <c r="AI148" s="30"/>
      <c r="AJ148" s="30"/>
      <c r="AK148" s="30"/>
      <c r="AL148" s="30"/>
      <c r="AM148" s="109"/>
      <c r="AN148" s="112" t="s">
        <v>740</v>
      </c>
      <c r="AO148" s="110" t="s">
        <v>741</v>
      </c>
      <c r="AP148" s="112">
        <v>442</v>
      </c>
      <c r="AQ148"/>
      <c r="AR148"/>
      <c r="AS148"/>
      <c r="AT148"/>
      <c r="AU148"/>
      <c r="AV148"/>
    </row>
    <row r="149" spans="27:48" s="476" customFormat="1" ht="24.95" customHeight="1" x14ac:dyDescent="0.2">
      <c r="AA149" s="97"/>
      <c r="AB149" s="97"/>
      <c r="AC149" s="97"/>
      <c r="AD149" s="97"/>
      <c r="AE149" s="97"/>
      <c r="AF149" s="93"/>
      <c r="AG149" s="93"/>
      <c r="AH149" s="93"/>
      <c r="AI149" s="30"/>
      <c r="AJ149" s="30"/>
      <c r="AK149" s="30"/>
      <c r="AL149" s="30"/>
      <c r="AM149" s="109"/>
      <c r="AN149" s="112" t="s">
        <v>742</v>
      </c>
      <c r="AO149" s="110" t="s">
        <v>743</v>
      </c>
      <c r="AP149" s="112">
        <v>443</v>
      </c>
      <c r="AQ149"/>
      <c r="AR149"/>
      <c r="AS149"/>
      <c r="AT149"/>
      <c r="AU149"/>
      <c r="AV149"/>
    </row>
    <row r="150" spans="27:48" s="476" customFormat="1" ht="24.95" customHeight="1" x14ac:dyDescent="0.2">
      <c r="AA150" s="97"/>
      <c r="AB150" s="97"/>
      <c r="AC150" s="97"/>
      <c r="AD150" s="97"/>
      <c r="AE150" s="97"/>
      <c r="AF150" s="93"/>
      <c r="AG150" s="93"/>
      <c r="AH150" s="93"/>
      <c r="AI150" s="30"/>
      <c r="AJ150" s="30"/>
      <c r="AK150" s="30"/>
      <c r="AL150" s="30"/>
      <c r="AM150" s="109"/>
      <c r="AN150" s="112" t="s">
        <v>744</v>
      </c>
      <c r="AO150" s="110" t="s">
        <v>745</v>
      </c>
      <c r="AP150" s="112" t="s">
        <v>746</v>
      </c>
      <c r="AQ150"/>
      <c r="AR150"/>
      <c r="AS150"/>
      <c r="AT150"/>
      <c r="AU150"/>
      <c r="AV150"/>
    </row>
    <row r="151" spans="27:48" s="476" customFormat="1" ht="24.95" customHeight="1" x14ac:dyDescent="0.2">
      <c r="AA151" s="97"/>
      <c r="AB151" s="97"/>
      <c r="AC151" s="97"/>
      <c r="AD151" s="97"/>
      <c r="AE151" s="97"/>
      <c r="AF151" s="93"/>
      <c r="AG151" s="93"/>
      <c r="AH151" s="93"/>
      <c r="AI151" s="30"/>
      <c r="AJ151" s="30"/>
      <c r="AK151" s="30"/>
      <c r="AL151" s="30"/>
      <c r="AM151" s="109"/>
      <c r="AN151" s="112" t="s">
        <v>747</v>
      </c>
      <c r="AO151" s="110" t="s">
        <v>748</v>
      </c>
      <c r="AP151" s="112" t="s">
        <v>749</v>
      </c>
      <c r="AQ151"/>
      <c r="AR151"/>
      <c r="AS151"/>
      <c r="AT151"/>
      <c r="AU151"/>
      <c r="AV151"/>
    </row>
    <row r="152" spans="27:48" s="476" customFormat="1" ht="24.95" customHeight="1" x14ac:dyDescent="0.2">
      <c r="AA152" s="97"/>
      <c r="AB152" s="97"/>
      <c r="AC152" s="97"/>
      <c r="AD152" s="97"/>
      <c r="AE152" s="97"/>
      <c r="AF152" s="93"/>
      <c r="AG152" s="93"/>
      <c r="AH152" s="93"/>
      <c r="AI152" s="30"/>
      <c r="AJ152" s="30"/>
      <c r="AK152" s="30"/>
      <c r="AL152" s="30"/>
      <c r="AM152" s="109"/>
      <c r="AN152" s="112" t="s">
        <v>750</v>
      </c>
      <c r="AO152" s="110" t="s">
        <v>751</v>
      </c>
      <c r="AP152" s="112" t="s">
        <v>752</v>
      </c>
      <c r="AQ152"/>
      <c r="AR152"/>
      <c r="AS152"/>
      <c r="AT152"/>
      <c r="AU152"/>
      <c r="AV152"/>
    </row>
    <row r="153" spans="27:48" s="476" customFormat="1" ht="24.95" customHeight="1" x14ac:dyDescent="0.2">
      <c r="AA153" s="97"/>
      <c r="AB153" s="97"/>
      <c r="AC153" s="97"/>
      <c r="AD153" s="97"/>
      <c r="AE153" s="97"/>
      <c r="AF153" s="93"/>
      <c r="AG153" s="93"/>
      <c r="AH153" s="93"/>
      <c r="AI153" s="30"/>
      <c r="AJ153" s="30"/>
      <c r="AK153" s="30"/>
      <c r="AL153" s="30"/>
      <c r="AM153" s="109"/>
      <c r="AN153" s="112" t="s">
        <v>753</v>
      </c>
      <c r="AO153" s="110" t="s">
        <v>754</v>
      </c>
      <c r="AP153" s="112" t="s">
        <v>755</v>
      </c>
      <c r="AQ153"/>
      <c r="AR153"/>
      <c r="AS153"/>
      <c r="AT153"/>
      <c r="AU153"/>
      <c r="AV153"/>
    </row>
    <row r="154" spans="27:48" s="476" customFormat="1" ht="24.95" customHeight="1" x14ac:dyDescent="0.2">
      <c r="AA154" s="97"/>
      <c r="AB154" s="97"/>
      <c r="AC154" s="97"/>
      <c r="AD154" s="97"/>
      <c r="AE154" s="97"/>
      <c r="AF154" s="93"/>
      <c r="AG154" s="93"/>
      <c r="AH154" s="93"/>
      <c r="AI154" s="30"/>
      <c r="AJ154" s="30"/>
      <c r="AK154" s="30"/>
      <c r="AL154" s="30"/>
      <c r="AM154" s="109"/>
      <c r="AN154" s="112" t="s">
        <v>756</v>
      </c>
      <c r="AO154" s="110" t="s">
        <v>757</v>
      </c>
      <c r="AP154" s="112" t="s">
        <v>758</v>
      </c>
      <c r="AQ154"/>
      <c r="AR154"/>
      <c r="AS154"/>
      <c r="AT154"/>
      <c r="AU154"/>
      <c r="AV154"/>
    </row>
    <row r="155" spans="27:48" s="476" customFormat="1" ht="24.95" customHeight="1" x14ac:dyDescent="0.2">
      <c r="AA155" s="97"/>
      <c r="AB155" s="97"/>
      <c r="AC155" s="97"/>
      <c r="AD155" s="97"/>
      <c r="AE155" s="97"/>
      <c r="AF155" s="93"/>
      <c r="AG155" s="93"/>
      <c r="AH155" s="93"/>
      <c r="AI155" s="30"/>
      <c r="AJ155" s="30"/>
      <c r="AK155" s="30"/>
      <c r="AL155" s="30"/>
      <c r="AM155" s="109"/>
      <c r="AN155" s="112" t="s">
        <v>759</v>
      </c>
      <c r="AO155" s="110" t="s">
        <v>760</v>
      </c>
      <c r="AP155" s="112" t="s">
        <v>761</v>
      </c>
      <c r="AQ155"/>
      <c r="AR155"/>
      <c r="AS155"/>
      <c r="AT155"/>
      <c r="AU155"/>
      <c r="AV155"/>
    </row>
    <row r="156" spans="27:48" s="476" customFormat="1" ht="24.95" customHeight="1" x14ac:dyDescent="0.2">
      <c r="AA156" s="97"/>
      <c r="AB156" s="97"/>
      <c r="AC156" s="97"/>
      <c r="AD156" s="97"/>
      <c r="AE156" s="97"/>
      <c r="AF156" s="93"/>
      <c r="AG156" s="93"/>
      <c r="AH156" s="93"/>
      <c r="AI156" s="30"/>
      <c r="AJ156" s="30"/>
      <c r="AK156" s="30"/>
      <c r="AL156" s="30"/>
      <c r="AM156" s="109"/>
      <c r="AN156" s="112" t="s">
        <v>762</v>
      </c>
      <c r="AO156" s="110" t="s">
        <v>763</v>
      </c>
      <c r="AP156" s="112" t="s">
        <v>764</v>
      </c>
      <c r="AQ156"/>
      <c r="AR156"/>
      <c r="AS156"/>
      <c r="AT156"/>
      <c r="AU156"/>
      <c r="AV156"/>
    </row>
    <row r="157" spans="27:48" s="476" customFormat="1" ht="24.95" customHeight="1" x14ac:dyDescent="0.2">
      <c r="AA157" s="97"/>
      <c r="AB157" s="97"/>
      <c r="AC157" s="97"/>
      <c r="AD157" s="97"/>
      <c r="AE157" s="97"/>
      <c r="AF157" s="93"/>
      <c r="AG157" s="93"/>
      <c r="AH157" s="93"/>
      <c r="AI157" s="30"/>
      <c r="AJ157" s="30"/>
      <c r="AK157" s="30"/>
      <c r="AL157" s="30"/>
      <c r="AM157" s="109"/>
      <c r="AN157" s="112" t="s">
        <v>765</v>
      </c>
      <c r="AO157" s="110" t="s">
        <v>766</v>
      </c>
      <c r="AP157" s="112">
        <v>353</v>
      </c>
      <c r="AQ157"/>
      <c r="AR157"/>
      <c r="AS157"/>
      <c r="AT157"/>
      <c r="AU157"/>
      <c r="AV157"/>
    </row>
    <row r="158" spans="27:48" s="476" customFormat="1" ht="24.95" customHeight="1" x14ac:dyDescent="0.2">
      <c r="AA158" s="97"/>
      <c r="AB158" s="97"/>
      <c r="AC158" s="97"/>
      <c r="AD158" s="97"/>
      <c r="AE158" s="97"/>
      <c r="AF158" s="93"/>
      <c r="AG158" s="93"/>
      <c r="AH158" s="93"/>
      <c r="AI158" s="30"/>
      <c r="AJ158" s="30"/>
      <c r="AK158" s="30"/>
      <c r="AL158" s="30"/>
      <c r="AM158" s="109"/>
      <c r="AN158" s="112" t="s">
        <v>767</v>
      </c>
      <c r="AO158" s="110" t="s">
        <v>768</v>
      </c>
      <c r="AP158" s="112">
        <v>354</v>
      </c>
      <c r="AQ158"/>
      <c r="AR158"/>
      <c r="AS158"/>
      <c r="AT158"/>
      <c r="AU158"/>
      <c r="AV158"/>
    </row>
    <row r="159" spans="27:48" s="476" customFormat="1" ht="24.95" customHeight="1" x14ac:dyDescent="0.2">
      <c r="AA159" s="97"/>
      <c r="AB159" s="97"/>
      <c r="AC159" s="97"/>
      <c r="AD159" s="97"/>
      <c r="AE159" s="97"/>
      <c r="AF159" s="93"/>
      <c r="AG159" s="93"/>
      <c r="AH159" s="93"/>
      <c r="AI159" s="30"/>
      <c r="AJ159" s="30"/>
      <c r="AK159" s="30"/>
      <c r="AL159" s="30"/>
      <c r="AM159" s="109"/>
      <c r="AN159" s="112" t="s">
        <v>769</v>
      </c>
      <c r="AO159" s="110" t="s">
        <v>770</v>
      </c>
      <c r="AP159" s="112">
        <v>355</v>
      </c>
      <c r="AQ159"/>
      <c r="AR159"/>
      <c r="AS159"/>
      <c r="AT159"/>
      <c r="AU159"/>
      <c r="AV159"/>
    </row>
    <row r="160" spans="27:48" s="476" customFormat="1" ht="24.95" customHeight="1" x14ac:dyDescent="0.2">
      <c r="AA160" s="97"/>
      <c r="AB160" s="97"/>
      <c r="AC160" s="97"/>
      <c r="AD160" s="97"/>
      <c r="AE160" s="97"/>
      <c r="AF160" s="93"/>
      <c r="AG160" s="93"/>
      <c r="AH160" s="93"/>
      <c r="AI160" s="30"/>
      <c r="AJ160" s="30"/>
      <c r="AK160" s="30"/>
      <c r="AL160" s="30"/>
      <c r="AM160" s="109"/>
      <c r="AN160" s="112" t="s">
        <v>771</v>
      </c>
      <c r="AO160" s="110" t="s">
        <v>772</v>
      </c>
      <c r="AP160" s="112">
        <v>356</v>
      </c>
      <c r="AQ160"/>
      <c r="AR160"/>
      <c r="AS160"/>
      <c r="AT160"/>
      <c r="AU160"/>
      <c r="AV160"/>
    </row>
    <row r="161" spans="27:48" s="476" customFormat="1" ht="24.95" customHeight="1" x14ac:dyDescent="0.2">
      <c r="AA161" s="97"/>
      <c r="AB161" s="97"/>
      <c r="AC161" s="97"/>
      <c r="AD161" s="97"/>
      <c r="AE161" s="97"/>
      <c r="AF161" s="93"/>
      <c r="AG161" s="93"/>
      <c r="AH161" s="93"/>
      <c r="AI161" s="30"/>
      <c r="AJ161" s="30"/>
      <c r="AK161" s="30"/>
      <c r="AL161" s="30"/>
      <c r="AM161" s="109"/>
      <c r="AN161" s="112" t="s">
        <v>773</v>
      </c>
      <c r="AO161" s="110" t="s">
        <v>774</v>
      </c>
      <c r="AP161" s="112">
        <v>357</v>
      </c>
      <c r="AQ161"/>
      <c r="AR161"/>
      <c r="AS161"/>
      <c r="AT161"/>
      <c r="AU161"/>
      <c r="AV161"/>
    </row>
    <row r="162" spans="27:48" s="476" customFormat="1" ht="24.95" customHeight="1" x14ac:dyDescent="0.2">
      <c r="AA162" s="97"/>
      <c r="AB162" s="97"/>
      <c r="AC162" s="97"/>
      <c r="AD162" s="97"/>
      <c r="AE162" s="97"/>
      <c r="AF162" s="93"/>
      <c r="AG162" s="93"/>
      <c r="AH162" s="93"/>
      <c r="AI162" s="30"/>
      <c r="AJ162" s="30"/>
      <c r="AK162" s="30"/>
      <c r="AL162" s="30"/>
      <c r="AM162" s="109"/>
      <c r="AN162" s="112" t="s">
        <v>775</v>
      </c>
      <c r="AO162" s="110">
        <v>920305</v>
      </c>
      <c r="AP162" s="112">
        <v>358</v>
      </c>
      <c r="AQ162"/>
      <c r="AR162"/>
      <c r="AS162"/>
      <c r="AT162"/>
      <c r="AU162"/>
      <c r="AV162"/>
    </row>
    <row r="163" spans="27:48" s="476" customFormat="1" ht="24.95" customHeight="1" x14ac:dyDescent="0.2">
      <c r="AA163" s="97"/>
      <c r="AB163" s="97"/>
      <c r="AC163" s="97"/>
      <c r="AD163" s="97"/>
      <c r="AE163" s="97"/>
      <c r="AF163" s="93"/>
      <c r="AG163" s="93"/>
      <c r="AH163" s="93"/>
      <c r="AI163" s="30"/>
      <c r="AJ163" s="30"/>
      <c r="AK163" s="30"/>
      <c r="AL163" s="30"/>
      <c r="AM163" s="109"/>
      <c r="AN163" s="112" t="s">
        <v>776</v>
      </c>
      <c r="AO163" s="110">
        <v>920805</v>
      </c>
      <c r="AP163" s="112">
        <v>359</v>
      </c>
      <c r="AQ163"/>
      <c r="AR163"/>
      <c r="AS163"/>
      <c r="AT163"/>
      <c r="AU163"/>
      <c r="AV163"/>
    </row>
    <row r="164" spans="27:48" s="476" customFormat="1" ht="24.95" customHeight="1" x14ac:dyDescent="0.2">
      <c r="AA164" s="97"/>
      <c r="AB164" s="97"/>
      <c r="AC164" s="97"/>
      <c r="AD164" s="97"/>
      <c r="AE164" s="97"/>
      <c r="AF164" s="93"/>
      <c r="AG164" s="93"/>
      <c r="AH164" s="93"/>
      <c r="AI164" s="30"/>
      <c r="AJ164" s="30"/>
      <c r="AK164" s="30"/>
      <c r="AL164" s="30"/>
      <c r="AM164" s="109"/>
      <c r="AN164" s="112" t="s">
        <v>777</v>
      </c>
      <c r="AO164" s="110">
        <v>921405</v>
      </c>
      <c r="AP164" s="112" t="s">
        <v>778</v>
      </c>
      <c r="AQ164"/>
      <c r="AR164"/>
      <c r="AS164"/>
      <c r="AT164"/>
      <c r="AU164"/>
      <c r="AV164"/>
    </row>
    <row r="165" spans="27:48" s="476" customFormat="1" ht="24.95" customHeight="1" x14ac:dyDescent="0.2">
      <c r="AA165" s="97"/>
      <c r="AB165" s="97"/>
      <c r="AC165" s="97"/>
      <c r="AD165" s="97"/>
      <c r="AE165" s="97"/>
      <c r="AF165" s="93"/>
      <c r="AG165" s="93"/>
      <c r="AH165" s="93"/>
      <c r="AI165" s="30"/>
      <c r="AJ165" s="30"/>
      <c r="AK165" s="30"/>
      <c r="AL165" s="30"/>
      <c r="AM165" s="109"/>
      <c r="AN165" s="112" t="s">
        <v>779</v>
      </c>
      <c r="AO165" s="110" t="s">
        <v>780</v>
      </c>
      <c r="AP165" s="112" t="s">
        <v>781</v>
      </c>
      <c r="AQ165"/>
      <c r="AR165"/>
      <c r="AS165"/>
      <c r="AT165"/>
      <c r="AU165"/>
      <c r="AV165"/>
    </row>
    <row r="166" spans="27:48" s="476" customFormat="1" ht="24.95" customHeight="1" x14ac:dyDescent="0.2">
      <c r="AA166" s="97"/>
      <c r="AB166" s="97"/>
      <c r="AC166" s="97"/>
      <c r="AD166" s="97"/>
      <c r="AE166" s="97"/>
      <c r="AF166" s="93"/>
      <c r="AG166" s="93"/>
      <c r="AH166" s="93"/>
      <c r="AI166" s="30"/>
      <c r="AJ166" s="30"/>
      <c r="AK166" s="30"/>
      <c r="AL166" s="30"/>
      <c r="AM166" s="109"/>
      <c r="AN166" s="112" t="s">
        <v>782</v>
      </c>
      <c r="AO166" s="110" t="s">
        <v>783</v>
      </c>
      <c r="AP166" s="112">
        <v>360</v>
      </c>
      <c r="AQ166"/>
      <c r="AR166"/>
      <c r="AS166"/>
      <c r="AT166"/>
      <c r="AU166"/>
      <c r="AV166"/>
    </row>
    <row r="167" spans="27:48" s="476" customFormat="1" ht="24.95" customHeight="1" x14ac:dyDescent="0.2">
      <c r="AA167" s="97"/>
      <c r="AB167" s="97"/>
      <c r="AC167" s="97"/>
      <c r="AD167" s="97"/>
      <c r="AE167" s="97"/>
      <c r="AF167" s="93"/>
      <c r="AG167" s="93"/>
      <c r="AH167" s="93"/>
      <c r="AI167" s="30"/>
      <c r="AJ167" s="30"/>
      <c r="AK167" s="30"/>
      <c r="AL167" s="30"/>
      <c r="AM167" s="109"/>
      <c r="AN167" s="112" t="s">
        <v>784</v>
      </c>
      <c r="AO167" s="110" t="s">
        <v>785</v>
      </c>
      <c r="AP167" s="112">
        <v>362</v>
      </c>
      <c r="AQ167"/>
      <c r="AR167"/>
      <c r="AS167"/>
      <c r="AT167"/>
      <c r="AU167"/>
      <c r="AV167"/>
    </row>
    <row r="168" spans="27:48" s="476" customFormat="1" ht="24.95" customHeight="1" x14ac:dyDescent="0.2">
      <c r="AA168" s="97"/>
      <c r="AB168" s="97"/>
      <c r="AC168" s="97"/>
      <c r="AD168" s="97"/>
      <c r="AE168" s="97"/>
      <c r="AF168" s="93"/>
      <c r="AG168" s="93"/>
      <c r="AH168" s="93"/>
      <c r="AI168" s="30"/>
      <c r="AJ168" s="30"/>
      <c r="AK168" s="30"/>
      <c r="AL168" s="30"/>
      <c r="AM168" s="109"/>
      <c r="AN168" s="112" t="s">
        <v>786</v>
      </c>
      <c r="AO168" s="110" t="s">
        <v>787</v>
      </c>
      <c r="AP168" s="112">
        <v>363</v>
      </c>
      <c r="AQ168"/>
      <c r="AR168"/>
      <c r="AS168"/>
      <c r="AT168"/>
      <c r="AU168"/>
      <c r="AV168"/>
    </row>
    <row r="169" spans="27:48" s="476" customFormat="1" ht="24.95" customHeight="1" x14ac:dyDescent="0.2">
      <c r="AA169" s="97"/>
      <c r="AB169" s="97"/>
      <c r="AC169" s="97"/>
      <c r="AD169" s="97"/>
      <c r="AE169" s="97"/>
      <c r="AF169" s="93"/>
      <c r="AG169" s="93"/>
      <c r="AH169" s="93"/>
      <c r="AI169" s="30"/>
      <c r="AJ169" s="30"/>
      <c r="AK169" s="30"/>
      <c r="AL169" s="30"/>
      <c r="AM169" s="109"/>
      <c r="AN169" s="112" t="s">
        <v>788</v>
      </c>
      <c r="AO169" s="110" t="s">
        <v>789</v>
      </c>
      <c r="AP169" s="112" t="s">
        <v>790</v>
      </c>
      <c r="AQ169"/>
      <c r="AR169"/>
      <c r="AS169"/>
      <c r="AT169"/>
      <c r="AU169"/>
      <c r="AV169"/>
    </row>
    <row r="170" spans="27:48" s="476" customFormat="1" ht="24.95" customHeight="1" x14ac:dyDescent="0.2">
      <c r="AA170" s="97"/>
      <c r="AB170" s="97"/>
      <c r="AC170" s="97"/>
      <c r="AD170" s="97"/>
      <c r="AE170" s="97"/>
      <c r="AF170" s="93"/>
      <c r="AG170" s="93"/>
      <c r="AH170" s="93"/>
      <c r="AI170" s="30"/>
      <c r="AJ170" s="30"/>
      <c r="AK170" s="30"/>
      <c r="AL170" s="30"/>
      <c r="AM170" s="109"/>
      <c r="AN170" s="112" t="s">
        <v>791</v>
      </c>
      <c r="AO170" s="110" t="s">
        <v>792</v>
      </c>
      <c r="AP170" s="112" t="s">
        <v>793</v>
      </c>
      <c r="AQ170"/>
      <c r="AR170"/>
      <c r="AS170"/>
      <c r="AT170"/>
      <c r="AU170"/>
      <c r="AV170"/>
    </row>
    <row r="171" spans="27:48" s="476" customFormat="1" ht="24.95" customHeight="1" x14ac:dyDescent="0.2">
      <c r="AA171" s="97"/>
      <c r="AB171" s="97"/>
      <c r="AC171" s="97"/>
      <c r="AD171" s="97"/>
      <c r="AE171" s="97"/>
      <c r="AF171" s="93"/>
      <c r="AG171" s="93"/>
      <c r="AH171" s="93"/>
      <c r="AI171" s="30"/>
      <c r="AJ171" s="30"/>
      <c r="AK171" s="30"/>
      <c r="AL171" s="30"/>
      <c r="AM171" s="109"/>
      <c r="AN171" s="112" t="s">
        <v>794</v>
      </c>
      <c r="AO171" s="110" t="s">
        <v>795</v>
      </c>
      <c r="AP171" s="112" t="s">
        <v>796</v>
      </c>
      <c r="AQ171"/>
      <c r="AR171"/>
      <c r="AS171"/>
      <c r="AT171"/>
      <c r="AU171"/>
      <c r="AV171"/>
    </row>
    <row r="172" spans="27:48" s="476" customFormat="1" ht="24.95" customHeight="1" x14ac:dyDescent="0.2">
      <c r="AA172" s="97"/>
      <c r="AB172" s="97"/>
      <c r="AC172" s="97"/>
      <c r="AD172" s="97"/>
      <c r="AE172" s="97"/>
      <c r="AF172" s="93"/>
      <c r="AG172" s="93"/>
      <c r="AH172" s="93"/>
      <c r="AI172" s="30"/>
      <c r="AJ172" s="30"/>
      <c r="AK172" s="30"/>
      <c r="AL172" s="30"/>
      <c r="AM172" s="109"/>
      <c r="AN172" s="112" t="s">
        <v>797</v>
      </c>
      <c r="AO172" s="110" t="s">
        <v>798</v>
      </c>
      <c r="AP172" s="112" t="s">
        <v>799</v>
      </c>
      <c r="AQ172"/>
      <c r="AR172"/>
      <c r="AS172"/>
      <c r="AT172"/>
      <c r="AU172"/>
      <c r="AV172"/>
    </row>
    <row r="173" spans="27:48" s="476" customFormat="1" ht="24.95" customHeight="1" x14ac:dyDescent="0.2">
      <c r="AA173" s="97"/>
      <c r="AB173" s="97"/>
      <c r="AC173" s="97"/>
      <c r="AD173" s="97"/>
      <c r="AE173" s="97"/>
      <c r="AF173" s="93"/>
      <c r="AG173" s="93"/>
      <c r="AH173" s="93"/>
      <c r="AI173" s="30"/>
      <c r="AJ173" s="30"/>
      <c r="AK173" s="30"/>
      <c r="AL173" s="30"/>
      <c r="AM173" s="109"/>
      <c r="AN173" s="112" t="s">
        <v>800</v>
      </c>
      <c r="AO173" s="110" t="s">
        <v>801</v>
      </c>
      <c r="AP173" s="112">
        <v>373</v>
      </c>
      <c r="AQ173"/>
      <c r="AR173"/>
      <c r="AS173"/>
      <c r="AT173"/>
      <c r="AU173"/>
      <c r="AV173"/>
    </row>
    <row r="174" spans="27:48" s="476" customFormat="1" ht="24.95" customHeight="1" x14ac:dyDescent="0.2">
      <c r="AA174" s="97"/>
      <c r="AB174" s="97"/>
      <c r="AC174" s="97"/>
      <c r="AD174" s="97"/>
      <c r="AE174" s="97"/>
      <c r="AF174" s="93"/>
      <c r="AG174" s="93"/>
      <c r="AH174" s="93"/>
      <c r="AI174" s="30"/>
      <c r="AJ174" s="30"/>
      <c r="AK174" s="30"/>
      <c r="AL174" s="30"/>
      <c r="AM174" s="109"/>
      <c r="AN174" s="112" t="s">
        <v>802</v>
      </c>
      <c r="AO174" s="110" t="s">
        <v>803</v>
      </c>
      <c r="AP174" s="112">
        <v>374</v>
      </c>
      <c r="AQ174"/>
      <c r="AR174"/>
      <c r="AS174"/>
      <c r="AT174"/>
      <c r="AU174"/>
      <c r="AV174"/>
    </row>
    <row r="175" spans="27:48" s="476" customFormat="1" ht="24.95" customHeight="1" x14ac:dyDescent="0.2">
      <c r="AA175" s="97"/>
      <c r="AB175" s="97"/>
      <c r="AC175" s="97"/>
      <c r="AD175" s="97"/>
      <c r="AE175" s="97"/>
      <c r="AF175" s="93"/>
      <c r="AG175" s="93"/>
      <c r="AH175" s="93"/>
      <c r="AI175" s="30"/>
      <c r="AJ175" s="30"/>
      <c r="AK175" s="30"/>
      <c r="AL175" s="30"/>
      <c r="AM175" s="109"/>
      <c r="AN175" s="112" t="s">
        <v>804</v>
      </c>
      <c r="AO175" s="110" t="s">
        <v>805</v>
      </c>
      <c r="AP175" s="112">
        <v>376</v>
      </c>
      <c r="AQ175"/>
      <c r="AR175"/>
      <c r="AS175"/>
      <c r="AT175"/>
      <c r="AU175"/>
      <c r="AV175"/>
    </row>
    <row r="176" spans="27:48" s="476" customFormat="1" ht="24.95" customHeight="1" x14ac:dyDescent="0.2">
      <c r="AA176" s="97"/>
      <c r="AB176" s="97"/>
      <c r="AC176" s="97"/>
      <c r="AD176" s="97"/>
      <c r="AE176" s="97"/>
      <c r="AF176" s="93"/>
      <c r="AG176" s="93"/>
      <c r="AH176" s="93"/>
      <c r="AI176" s="30"/>
      <c r="AJ176" s="30"/>
      <c r="AK176" s="30"/>
      <c r="AL176" s="30"/>
      <c r="AM176" s="109"/>
      <c r="AN176" s="112" t="s">
        <v>806</v>
      </c>
      <c r="AO176" s="110" t="s">
        <v>807</v>
      </c>
      <c r="AP176" s="112" t="s">
        <v>808</v>
      </c>
      <c r="AQ176"/>
      <c r="AR176"/>
      <c r="AS176"/>
      <c r="AT176"/>
      <c r="AU176"/>
      <c r="AV176"/>
    </row>
    <row r="177" spans="27:48" s="476" customFormat="1" ht="24.95" customHeight="1" x14ac:dyDescent="0.2">
      <c r="AA177" s="97"/>
      <c r="AB177" s="97"/>
      <c r="AC177" s="97"/>
      <c r="AD177" s="97"/>
      <c r="AE177" s="97"/>
      <c r="AF177" s="93"/>
      <c r="AG177" s="93"/>
      <c r="AH177" s="93"/>
      <c r="AI177" s="30"/>
      <c r="AJ177" s="30"/>
      <c r="AK177" s="30"/>
      <c r="AL177" s="30"/>
      <c r="AM177" s="109"/>
      <c r="AN177" s="112" t="s">
        <v>809</v>
      </c>
      <c r="AO177" s="110" t="s">
        <v>810</v>
      </c>
      <c r="AP177" s="112" t="s">
        <v>811</v>
      </c>
      <c r="AQ177"/>
      <c r="AR177"/>
      <c r="AS177"/>
      <c r="AT177"/>
      <c r="AU177"/>
      <c r="AV177"/>
    </row>
    <row r="178" spans="27:48" s="476" customFormat="1" ht="24.95" customHeight="1" x14ac:dyDescent="0.2">
      <c r="AA178" s="97"/>
      <c r="AB178" s="97"/>
      <c r="AC178" s="97"/>
      <c r="AD178" s="97"/>
      <c r="AE178" s="97"/>
      <c r="AF178" s="93"/>
      <c r="AG178" s="93"/>
      <c r="AH178" s="93"/>
      <c r="AI178" s="30"/>
      <c r="AJ178" s="30"/>
      <c r="AK178" s="30"/>
      <c r="AL178" s="30"/>
      <c r="AM178" s="109"/>
      <c r="AN178" s="112" t="s">
        <v>812</v>
      </c>
      <c r="AO178" s="110" t="s">
        <v>813</v>
      </c>
      <c r="AP178" s="112" t="s">
        <v>814</v>
      </c>
      <c r="AQ178"/>
      <c r="AR178"/>
      <c r="AS178"/>
      <c r="AT178"/>
      <c r="AU178"/>
      <c r="AV178"/>
    </row>
    <row r="179" spans="27:48" s="476" customFormat="1" ht="24.95" customHeight="1" x14ac:dyDescent="0.2">
      <c r="AA179" s="97"/>
      <c r="AB179" s="97"/>
      <c r="AC179" s="97"/>
      <c r="AD179" s="97"/>
      <c r="AE179" s="97"/>
      <c r="AF179" s="93"/>
      <c r="AG179" s="93"/>
      <c r="AH179" s="93"/>
      <c r="AI179" s="30"/>
      <c r="AJ179" s="30"/>
      <c r="AK179" s="30"/>
      <c r="AL179" s="30"/>
      <c r="AM179" s="109"/>
      <c r="AN179" s="112" t="s">
        <v>815</v>
      </c>
      <c r="AO179" s="110" t="s">
        <v>816</v>
      </c>
      <c r="AP179" s="112" t="s">
        <v>817</v>
      </c>
      <c r="AQ179"/>
      <c r="AR179"/>
      <c r="AS179"/>
      <c r="AT179"/>
      <c r="AU179"/>
      <c r="AV179"/>
    </row>
    <row r="180" spans="27:48" s="476" customFormat="1" ht="24.95" customHeight="1" x14ac:dyDescent="0.2">
      <c r="AA180" s="97"/>
      <c r="AB180" s="97"/>
      <c r="AC180" s="97"/>
      <c r="AD180" s="97"/>
      <c r="AE180" s="97"/>
      <c r="AF180" s="93"/>
      <c r="AG180" s="93"/>
      <c r="AH180" s="93"/>
      <c r="AI180" s="30"/>
      <c r="AJ180" s="30"/>
      <c r="AK180" s="30"/>
      <c r="AL180" s="30"/>
      <c r="AM180" s="109"/>
      <c r="AN180" s="112" t="s">
        <v>818</v>
      </c>
      <c r="AO180" s="110" t="s">
        <v>819</v>
      </c>
      <c r="AP180" s="112">
        <v>404</v>
      </c>
      <c r="AQ180"/>
      <c r="AR180"/>
      <c r="AS180"/>
      <c r="AT180"/>
      <c r="AU180"/>
      <c r="AV180"/>
    </row>
    <row r="181" spans="27:48" s="476" customFormat="1" ht="24.95" customHeight="1" x14ac:dyDescent="0.2">
      <c r="AA181" s="97"/>
      <c r="AB181" s="97"/>
      <c r="AC181" s="97"/>
      <c r="AD181" s="97"/>
      <c r="AE181" s="97"/>
      <c r="AF181" s="93"/>
      <c r="AG181" s="93"/>
      <c r="AH181" s="93"/>
      <c r="AI181" s="30"/>
      <c r="AJ181" s="30"/>
      <c r="AK181" s="30"/>
      <c r="AL181" s="30"/>
      <c r="AM181" s="109"/>
      <c r="AN181" s="112" t="s">
        <v>820</v>
      </c>
      <c r="AO181" s="110" t="s">
        <v>821</v>
      </c>
      <c r="AP181" s="112" t="s">
        <v>822</v>
      </c>
      <c r="AQ181"/>
      <c r="AR181"/>
      <c r="AS181"/>
      <c r="AT181"/>
      <c r="AU181"/>
      <c r="AV181"/>
    </row>
    <row r="182" spans="27:48" s="476" customFormat="1" ht="24.95" customHeight="1" x14ac:dyDescent="0.2">
      <c r="AA182" s="97"/>
      <c r="AB182" s="97"/>
      <c r="AC182" s="97"/>
      <c r="AD182" s="97"/>
      <c r="AE182" s="97"/>
      <c r="AF182" s="93"/>
      <c r="AG182" s="93"/>
      <c r="AH182" s="93"/>
      <c r="AI182" s="30"/>
      <c r="AJ182" s="30"/>
      <c r="AK182" s="30"/>
      <c r="AL182" s="30"/>
      <c r="AM182" s="109"/>
      <c r="AN182" s="112" t="s">
        <v>823</v>
      </c>
      <c r="AO182" s="110" t="s">
        <v>824</v>
      </c>
      <c r="AP182" s="112" t="s">
        <v>825</v>
      </c>
      <c r="AQ182"/>
      <c r="AR182"/>
      <c r="AS182"/>
      <c r="AT182"/>
      <c r="AU182"/>
      <c r="AV182"/>
    </row>
    <row r="183" spans="27:48" s="476" customFormat="1" ht="24.95" customHeight="1" x14ac:dyDescent="0.2">
      <c r="AA183" s="97"/>
      <c r="AB183" s="97"/>
      <c r="AC183" s="97"/>
      <c r="AD183" s="97"/>
      <c r="AE183" s="97"/>
      <c r="AF183" s="93"/>
      <c r="AG183" s="93"/>
      <c r="AH183" s="93"/>
      <c r="AI183" s="30"/>
      <c r="AJ183" s="30"/>
      <c r="AK183" s="30"/>
      <c r="AL183" s="30"/>
      <c r="AM183" s="109"/>
      <c r="AN183" s="112" t="s">
        <v>826</v>
      </c>
      <c r="AO183" s="110" t="s">
        <v>827</v>
      </c>
      <c r="AP183" s="112">
        <v>410</v>
      </c>
      <c r="AQ183"/>
      <c r="AR183"/>
      <c r="AS183"/>
      <c r="AT183"/>
      <c r="AU183"/>
      <c r="AV183"/>
    </row>
    <row r="184" spans="27:48" s="476" customFormat="1" ht="24.95" customHeight="1" x14ac:dyDescent="0.2">
      <c r="AA184" s="97"/>
      <c r="AB184" s="97"/>
      <c r="AC184" s="97"/>
      <c r="AD184" s="97"/>
      <c r="AE184" s="97"/>
      <c r="AF184" s="93"/>
      <c r="AG184" s="93"/>
      <c r="AH184" s="93"/>
      <c r="AI184" s="30"/>
      <c r="AJ184" s="30"/>
      <c r="AK184" s="30"/>
      <c r="AL184" s="30"/>
      <c r="AM184" s="109"/>
      <c r="AN184" s="112" t="s">
        <v>828</v>
      </c>
      <c r="AO184" s="110" t="s">
        <v>829</v>
      </c>
      <c r="AP184" s="112">
        <v>411</v>
      </c>
      <c r="AQ184"/>
      <c r="AR184"/>
      <c r="AS184"/>
      <c r="AT184"/>
      <c r="AU184"/>
      <c r="AV184"/>
    </row>
    <row r="185" spans="27:48" s="476" customFormat="1" ht="24.95" customHeight="1" x14ac:dyDescent="0.2">
      <c r="AA185" s="97"/>
      <c r="AB185" s="97"/>
      <c r="AC185" s="97"/>
      <c r="AD185" s="97"/>
      <c r="AE185" s="97"/>
      <c r="AF185" s="93"/>
      <c r="AG185" s="93"/>
      <c r="AH185" s="93"/>
      <c r="AI185" s="30"/>
      <c r="AJ185" s="30"/>
      <c r="AK185" s="30"/>
      <c r="AL185" s="30"/>
      <c r="AM185" s="109"/>
      <c r="AN185" s="112" t="s">
        <v>830</v>
      </c>
      <c r="AO185" s="110" t="s">
        <v>831</v>
      </c>
      <c r="AP185" s="112">
        <v>412</v>
      </c>
      <c r="AQ185"/>
      <c r="AR185"/>
      <c r="AS185"/>
      <c r="AT185"/>
      <c r="AU185"/>
      <c r="AV185"/>
    </row>
    <row r="186" spans="27:48" s="476" customFormat="1" ht="24.95" customHeight="1" x14ac:dyDescent="0.2">
      <c r="AA186" s="97"/>
      <c r="AB186" s="97"/>
      <c r="AC186" s="97"/>
      <c r="AD186" s="97"/>
      <c r="AE186" s="97"/>
      <c r="AF186" s="93"/>
      <c r="AG186" s="93"/>
      <c r="AH186" s="93"/>
      <c r="AI186" s="30"/>
      <c r="AJ186" s="30"/>
      <c r="AK186" s="30"/>
      <c r="AL186" s="30"/>
      <c r="AM186" s="109"/>
      <c r="AN186" s="112" t="s">
        <v>832</v>
      </c>
      <c r="AO186" s="110" t="s">
        <v>833</v>
      </c>
      <c r="AP186" s="112">
        <v>413</v>
      </c>
      <c r="AQ186"/>
      <c r="AR186"/>
      <c r="AS186"/>
      <c r="AT186"/>
      <c r="AU186"/>
      <c r="AV186"/>
    </row>
    <row r="187" spans="27:48" s="476" customFormat="1" ht="24.95" customHeight="1" x14ac:dyDescent="0.2">
      <c r="AA187" s="97"/>
      <c r="AB187" s="97"/>
      <c r="AC187" s="97"/>
      <c r="AD187" s="97"/>
      <c r="AE187" s="97"/>
      <c r="AF187" s="93"/>
      <c r="AG187" s="93"/>
      <c r="AH187" s="93"/>
      <c r="AI187" s="30"/>
      <c r="AJ187" s="30"/>
      <c r="AK187" s="30"/>
      <c r="AL187" s="30"/>
      <c r="AM187" s="109"/>
      <c r="AN187" s="112" t="s">
        <v>834</v>
      </c>
      <c r="AO187" s="110" t="s">
        <v>835</v>
      </c>
      <c r="AP187" s="112">
        <v>414</v>
      </c>
      <c r="AQ187"/>
      <c r="AR187"/>
      <c r="AS187"/>
      <c r="AT187"/>
      <c r="AU187"/>
      <c r="AV187"/>
    </row>
    <row r="188" spans="27:48" s="476" customFormat="1" ht="24.95" customHeight="1" x14ac:dyDescent="0.2">
      <c r="AA188" s="97"/>
      <c r="AB188" s="97"/>
      <c r="AC188" s="97"/>
      <c r="AD188" s="97"/>
      <c r="AE188" s="97"/>
      <c r="AF188" s="93"/>
      <c r="AG188" s="93"/>
      <c r="AH188" s="93"/>
      <c r="AI188" s="30"/>
      <c r="AJ188" s="30"/>
      <c r="AK188" s="30"/>
      <c r="AL188" s="30"/>
      <c r="AM188" s="109"/>
      <c r="AN188" s="112" t="s">
        <v>836</v>
      </c>
      <c r="AO188" s="110" t="s">
        <v>837</v>
      </c>
      <c r="AP188" s="112">
        <v>415</v>
      </c>
      <c r="AQ188"/>
      <c r="AR188"/>
      <c r="AS188"/>
      <c r="AT188"/>
      <c r="AU188"/>
      <c r="AV188"/>
    </row>
    <row r="189" spans="27:48" s="476" customFormat="1" ht="24.95" customHeight="1" x14ac:dyDescent="0.2">
      <c r="AA189" s="97"/>
      <c r="AB189" s="97"/>
      <c r="AC189" s="97"/>
      <c r="AD189" s="97"/>
      <c r="AE189" s="97"/>
      <c r="AF189" s="93"/>
      <c r="AG189" s="93"/>
      <c r="AH189" s="93"/>
      <c r="AI189" s="30"/>
      <c r="AJ189" s="30"/>
      <c r="AK189" s="30"/>
      <c r="AL189" s="30"/>
      <c r="AM189" s="109"/>
      <c r="AN189" s="112" t="s">
        <v>838</v>
      </c>
      <c r="AO189" s="110" t="s">
        <v>839</v>
      </c>
      <c r="AP189" s="112">
        <v>416</v>
      </c>
      <c r="AQ189"/>
      <c r="AR189"/>
      <c r="AS189"/>
      <c r="AT189"/>
      <c r="AU189"/>
      <c r="AV189"/>
    </row>
    <row r="190" spans="27:48" s="476" customFormat="1" ht="24.95" customHeight="1" x14ac:dyDescent="0.2">
      <c r="AA190" s="97"/>
      <c r="AB190" s="97"/>
      <c r="AC190" s="97"/>
      <c r="AD190" s="97"/>
      <c r="AE190" s="97"/>
      <c r="AF190" s="93"/>
      <c r="AG190" s="93"/>
      <c r="AH190" s="93"/>
      <c r="AI190" s="30"/>
      <c r="AJ190" s="30"/>
      <c r="AK190" s="30"/>
      <c r="AL190" s="30"/>
      <c r="AM190" s="109"/>
      <c r="AN190" s="112" t="s">
        <v>840</v>
      </c>
      <c r="AO190" s="110" t="s">
        <v>841</v>
      </c>
      <c r="AP190" s="112">
        <v>417</v>
      </c>
      <c r="AQ190"/>
      <c r="AR190"/>
      <c r="AS190"/>
      <c r="AT190"/>
      <c r="AU190"/>
      <c r="AV190"/>
    </row>
    <row r="191" spans="27:48" s="476" customFormat="1" ht="24.95" customHeight="1" x14ac:dyDescent="0.2">
      <c r="AA191" s="97"/>
      <c r="AB191" s="97"/>
      <c r="AC191" s="97"/>
      <c r="AD191" s="97"/>
      <c r="AE191" s="97"/>
      <c r="AF191" s="93"/>
      <c r="AG191" s="93"/>
      <c r="AH191" s="93"/>
      <c r="AI191" s="30"/>
      <c r="AJ191" s="30"/>
      <c r="AK191" s="30"/>
      <c r="AL191" s="30"/>
      <c r="AM191" s="109"/>
      <c r="AN191" s="112" t="s">
        <v>842</v>
      </c>
      <c r="AO191" s="110" t="s">
        <v>843</v>
      </c>
      <c r="AP191" s="112">
        <v>418</v>
      </c>
      <c r="AQ191"/>
      <c r="AR191"/>
      <c r="AS191"/>
      <c r="AT191"/>
      <c r="AU191"/>
      <c r="AV191"/>
    </row>
    <row r="192" spans="27:48" s="476" customFormat="1" ht="24.95" customHeight="1" x14ac:dyDescent="0.2">
      <c r="AA192" s="97"/>
      <c r="AB192" s="97"/>
      <c r="AC192" s="97"/>
      <c r="AD192" s="97"/>
      <c r="AE192" s="97"/>
      <c r="AF192" s="93"/>
      <c r="AG192" s="93"/>
      <c r="AH192" s="93"/>
      <c r="AI192" s="30"/>
      <c r="AJ192" s="30"/>
      <c r="AK192" s="30"/>
      <c r="AL192" s="30"/>
      <c r="AM192" s="109"/>
      <c r="AN192" s="112" t="s">
        <v>844</v>
      </c>
      <c r="AO192" s="110" t="s">
        <v>845</v>
      </c>
      <c r="AP192" s="112">
        <v>419</v>
      </c>
      <c r="AQ192"/>
      <c r="AR192"/>
      <c r="AS192"/>
      <c r="AT192"/>
      <c r="AU192"/>
      <c r="AV192"/>
    </row>
    <row r="193" spans="27:48" s="476" customFormat="1" ht="24.95" customHeight="1" x14ac:dyDescent="0.2">
      <c r="AA193" s="97"/>
      <c r="AB193" s="97"/>
      <c r="AC193" s="97"/>
      <c r="AD193" s="97"/>
      <c r="AE193" s="97"/>
      <c r="AF193" s="93"/>
      <c r="AG193" s="93"/>
      <c r="AH193" s="93"/>
      <c r="AI193" s="30"/>
      <c r="AJ193" s="30"/>
      <c r="AK193" s="30"/>
      <c r="AL193" s="30"/>
      <c r="AM193" s="109"/>
      <c r="AN193" s="112" t="s">
        <v>846</v>
      </c>
      <c r="AO193" s="110" t="s">
        <v>847</v>
      </c>
      <c r="AP193" s="112" t="s">
        <v>848</v>
      </c>
      <c r="AQ193"/>
      <c r="AR193"/>
      <c r="AS193"/>
      <c r="AT193"/>
      <c r="AU193"/>
      <c r="AV193"/>
    </row>
    <row r="194" spans="27:48" s="476" customFormat="1" ht="24.95" customHeight="1" x14ac:dyDescent="0.2">
      <c r="AA194" s="97"/>
      <c r="AB194" s="97"/>
      <c r="AC194" s="97"/>
      <c r="AD194" s="97"/>
      <c r="AE194" s="97"/>
      <c r="AF194" s="93"/>
      <c r="AG194" s="93"/>
      <c r="AH194" s="93"/>
      <c r="AI194" s="30"/>
      <c r="AJ194" s="30"/>
      <c r="AK194" s="30"/>
      <c r="AL194" s="30"/>
      <c r="AM194" s="109"/>
      <c r="AN194" s="112" t="s">
        <v>849</v>
      </c>
      <c r="AO194" s="110" t="s">
        <v>850</v>
      </c>
      <c r="AP194" s="112">
        <v>420</v>
      </c>
      <c r="AQ194"/>
      <c r="AR194"/>
      <c r="AS194"/>
      <c r="AT194"/>
      <c r="AU194"/>
      <c r="AV194"/>
    </row>
    <row r="195" spans="27:48" s="476" customFormat="1" ht="24.95" customHeight="1" x14ac:dyDescent="0.2">
      <c r="AA195" s="97"/>
      <c r="AB195" s="97"/>
      <c r="AC195" s="97"/>
      <c r="AD195" s="97"/>
      <c r="AE195" s="97"/>
      <c r="AF195" s="93"/>
      <c r="AG195" s="93"/>
      <c r="AH195" s="93"/>
      <c r="AI195" s="30"/>
      <c r="AJ195" s="30"/>
      <c r="AK195" s="30"/>
      <c r="AL195" s="30"/>
      <c r="AM195" s="109"/>
      <c r="AN195" s="112" t="s">
        <v>851</v>
      </c>
      <c r="AO195" s="110" t="s">
        <v>852</v>
      </c>
      <c r="AP195" s="112">
        <v>421</v>
      </c>
      <c r="AQ195"/>
      <c r="AR195"/>
      <c r="AS195"/>
      <c r="AT195"/>
      <c r="AU195"/>
      <c r="AV195"/>
    </row>
    <row r="196" spans="27:48" s="476" customFormat="1" ht="24.95" customHeight="1" x14ac:dyDescent="0.2">
      <c r="AA196" s="97"/>
      <c r="AB196" s="97"/>
      <c r="AC196" s="97"/>
      <c r="AD196" s="97"/>
      <c r="AE196" s="97"/>
      <c r="AF196" s="93"/>
      <c r="AG196" s="93"/>
      <c r="AH196" s="93"/>
      <c r="AI196" s="30"/>
      <c r="AJ196" s="30"/>
      <c r="AK196" s="30"/>
      <c r="AL196" s="30"/>
      <c r="AM196" s="109"/>
      <c r="AN196" s="112" t="s">
        <v>853</v>
      </c>
      <c r="AO196" s="110" t="s">
        <v>854</v>
      </c>
      <c r="AP196" s="112">
        <v>424</v>
      </c>
      <c r="AQ196"/>
      <c r="AR196"/>
      <c r="AS196"/>
      <c r="AT196"/>
      <c r="AU196"/>
      <c r="AV196"/>
    </row>
    <row r="197" spans="27:48" s="476" customFormat="1" ht="24.95" customHeight="1" x14ac:dyDescent="0.2">
      <c r="AA197" s="97"/>
      <c r="AB197" s="97"/>
      <c r="AC197" s="97"/>
      <c r="AD197" s="97"/>
      <c r="AE197" s="97"/>
      <c r="AF197" s="93"/>
      <c r="AG197" s="93"/>
      <c r="AH197" s="93"/>
      <c r="AI197" s="30"/>
      <c r="AJ197" s="30"/>
      <c r="AK197" s="30"/>
      <c r="AL197" s="30"/>
      <c r="AM197" s="109"/>
      <c r="AN197" s="112" t="s">
        <v>855</v>
      </c>
      <c r="AO197" s="110" t="s">
        <v>856</v>
      </c>
      <c r="AP197" s="112">
        <v>425</v>
      </c>
      <c r="AQ197"/>
      <c r="AR197"/>
      <c r="AS197"/>
      <c r="AT197"/>
      <c r="AU197"/>
      <c r="AV197"/>
    </row>
    <row r="198" spans="27:48" s="476" customFormat="1" ht="24.95" customHeight="1" x14ac:dyDescent="0.2">
      <c r="AA198" s="97"/>
      <c r="AB198" s="97"/>
      <c r="AC198" s="97"/>
      <c r="AD198" s="97"/>
      <c r="AE198" s="97"/>
      <c r="AF198" s="93"/>
      <c r="AG198" s="93"/>
      <c r="AH198" s="93"/>
      <c r="AI198" s="30"/>
      <c r="AJ198" s="30"/>
      <c r="AK198" s="30"/>
      <c r="AL198" s="30"/>
      <c r="AM198" s="109"/>
      <c r="AN198" s="112" t="s">
        <v>857</v>
      </c>
      <c r="AO198" s="110" t="s">
        <v>858</v>
      </c>
      <c r="AP198" s="112">
        <v>426</v>
      </c>
      <c r="AQ198"/>
      <c r="AR198"/>
      <c r="AS198"/>
      <c r="AT198"/>
      <c r="AU198"/>
      <c r="AV198"/>
    </row>
    <row r="199" spans="27:48" s="476" customFormat="1" ht="24.95" customHeight="1" x14ac:dyDescent="0.2">
      <c r="AA199" s="97"/>
      <c r="AB199" s="97"/>
      <c r="AC199" s="97"/>
      <c r="AD199" s="97"/>
      <c r="AE199" s="97"/>
      <c r="AF199" s="93"/>
      <c r="AG199" s="93"/>
      <c r="AH199" s="93"/>
      <c r="AI199" s="30"/>
      <c r="AJ199" s="30"/>
      <c r="AK199" s="30"/>
      <c r="AL199" s="30"/>
      <c r="AM199" s="109"/>
      <c r="AN199" s="112" t="s">
        <v>859</v>
      </c>
      <c r="AO199" s="110" t="s">
        <v>860</v>
      </c>
      <c r="AP199" s="112">
        <v>427</v>
      </c>
      <c r="AQ199"/>
      <c r="AR199"/>
      <c r="AS199"/>
      <c r="AT199"/>
      <c r="AU199"/>
      <c r="AV199"/>
    </row>
    <row r="200" spans="27:48" s="476" customFormat="1" ht="24.95" customHeight="1" x14ac:dyDescent="0.2">
      <c r="AA200" s="97"/>
      <c r="AB200" s="97"/>
      <c r="AC200" s="97"/>
      <c r="AD200" s="97"/>
      <c r="AE200" s="97"/>
      <c r="AF200" s="93"/>
      <c r="AG200" s="93"/>
      <c r="AH200" s="93"/>
      <c r="AI200" s="30"/>
      <c r="AJ200" s="30"/>
      <c r="AK200" s="30"/>
      <c r="AL200" s="30"/>
      <c r="AM200" s="109"/>
      <c r="AN200" s="112" t="s">
        <v>861</v>
      </c>
      <c r="AO200" s="110" t="s">
        <v>862</v>
      </c>
      <c r="AP200" s="112">
        <v>503</v>
      </c>
      <c r="AQ200"/>
      <c r="AR200"/>
      <c r="AS200"/>
      <c r="AT200"/>
      <c r="AU200"/>
      <c r="AV200"/>
    </row>
    <row r="201" spans="27:48" s="476" customFormat="1" ht="24.95" customHeight="1" x14ac:dyDescent="0.2">
      <c r="AA201" s="97"/>
      <c r="AB201" s="97"/>
      <c r="AC201" s="97"/>
      <c r="AD201" s="97"/>
      <c r="AE201" s="97"/>
      <c r="AF201" s="93"/>
      <c r="AG201" s="93"/>
      <c r="AH201" s="93"/>
      <c r="AI201" s="30"/>
      <c r="AJ201" s="30"/>
      <c r="AK201" s="30"/>
      <c r="AL201" s="30"/>
      <c r="AM201" s="109"/>
      <c r="AN201" s="112" t="s">
        <v>863</v>
      </c>
      <c r="AO201" s="110" t="s">
        <v>864</v>
      </c>
      <c r="AP201" s="112">
        <v>504</v>
      </c>
      <c r="AQ201"/>
      <c r="AR201"/>
      <c r="AS201"/>
      <c r="AT201"/>
      <c r="AU201"/>
      <c r="AV201"/>
    </row>
    <row r="202" spans="27:48" s="476" customFormat="1" ht="24.95" customHeight="1" x14ac:dyDescent="0.2">
      <c r="AA202" s="97"/>
      <c r="AB202" s="97"/>
      <c r="AC202" s="97"/>
      <c r="AD202" s="97"/>
      <c r="AE202" s="97"/>
      <c r="AF202" s="93"/>
      <c r="AG202" s="93"/>
      <c r="AH202" s="93"/>
      <c r="AI202" s="30"/>
      <c r="AJ202" s="30"/>
      <c r="AK202" s="30"/>
      <c r="AL202" s="30"/>
      <c r="AM202" s="109"/>
      <c r="AN202" s="112" t="s">
        <v>865</v>
      </c>
      <c r="AO202" s="110" t="s">
        <v>866</v>
      </c>
      <c r="AP202" s="112">
        <v>505</v>
      </c>
      <c r="AQ202"/>
      <c r="AR202"/>
      <c r="AS202"/>
      <c r="AT202"/>
      <c r="AU202"/>
      <c r="AV202"/>
    </row>
    <row r="203" spans="27:48" s="476" customFormat="1" ht="24.95" customHeight="1" x14ac:dyDescent="0.2">
      <c r="AA203" s="97"/>
      <c r="AB203" s="97"/>
      <c r="AC203" s="97"/>
      <c r="AD203" s="97"/>
      <c r="AE203" s="97"/>
      <c r="AF203" s="93"/>
      <c r="AG203" s="93"/>
      <c r="AH203" s="93"/>
      <c r="AI203" s="30"/>
      <c r="AJ203" s="30"/>
      <c r="AK203" s="30"/>
      <c r="AL203" s="30"/>
      <c r="AM203" s="109"/>
      <c r="AN203" s="112" t="s">
        <v>867</v>
      </c>
      <c r="AO203" s="110" t="s">
        <v>868</v>
      </c>
      <c r="AP203" s="112">
        <v>506</v>
      </c>
      <c r="AQ203"/>
      <c r="AR203"/>
      <c r="AS203"/>
      <c r="AT203"/>
      <c r="AU203"/>
      <c r="AV203"/>
    </row>
    <row r="204" spans="27:48" s="476" customFormat="1" ht="24.95" customHeight="1" x14ac:dyDescent="0.2">
      <c r="AA204" s="97"/>
      <c r="AB204" s="97"/>
      <c r="AC204" s="97"/>
      <c r="AD204" s="97"/>
      <c r="AE204" s="97"/>
      <c r="AF204" s="93"/>
      <c r="AG204" s="93"/>
      <c r="AH204" s="93"/>
      <c r="AI204" s="30"/>
      <c r="AJ204" s="30"/>
      <c r="AK204" s="30"/>
      <c r="AL204" s="30"/>
      <c r="AM204" s="109"/>
      <c r="AN204" s="112" t="s">
        <v>869</v>
      </c>
      <c r="AO204" s="110" t="s">
        <v>870</v>
      </c>
      <c r="AP204" s="112">
        <v>508</v>
      </c>
      <c r="AQ204"/>
      <c r="AR204"/>
      <c r="AS204"/>
      <c r="AT204"/>
      <c r="AU204"/>
      <c r="AV204"/>
    </row>
    <row r="205" spans="27:48" s="476" customFormat="1" ht="24.95" customHeight="1" x14ac:dyDescent="0.2">
      <c r="AA205" s="97"/>
      <c r="AB205" s="97"/>
      <c r="AC205" s="97"/>
      <c r="AD205" s="97"/>
      <c r="AE205" s="97"/>
      <c r="AF205" s="93"/>
      <c r="AG205" s="93"/>
      <c r="AH205" s="93"/>
      <c r="AI205" s="30"/>
      <c r="AJ205" s="30"/>
      <c r="AK205" s="30"/>
      <c r="AL205" s="30"/>
      <c r="AM205" s="109"/>
      <c r="AN205" s="112" t="s">
        <v>871</v>
      </c>
      <c r="AO205" s="110" t="s">
        <v>872</v>
      </c>
      <c r="AP205" s="112" t="s">
        <v>873</v>
      </c>
      <c r="AQ205"/>
      <c r="AR205"/>
      <c r="AS205"/>
      <c r="AT205"/>
      <c r="AU205"/>
      <c r="AV205"/>
    </row>
    <row r="206" spans="27:48" s="476" customFormat="1" ht="24.95" customHeight="1" x14ac:dyDescent="0.2">
      <c r="AA206" s="97"/>
      <c r="AB206" s="97"/>
      <c r="AC206" s="97"/>
      <c r="AD206" s="97"/>
      <c r="AE206" s="97"/>
      <c r="AF206" s="93"/>
      <c r="AG206" s="93"/>
      <c r="AH206" s="93"/>
      <c r="AI206" s="30"/>
      <c r="AJ206" s="30"/>
      <c r="AK206" s="30"/>
      <c r="AL206" s="30"/>
      <c r="AM206" s="109"/>
      <c r="AN206" s="112" t="s">
        <v>874</v>
      </c>
      <c r="AO206" s="110" t="s">
        <v>875</v>
      </c>
      <c r="AP206" s="112" t="s">
        <v>876</v>
      </c>
      <c r="AQ206"/>
      <c r="AR206"/>
      <c r="AS206"/>
      <c r="AT206"/>
      <c r="AU206"/>
      <c r="AV206"/>
    </row>
    <row r="207" spans="27:48" s="476" customFormat="1" ht="24.95" customHeight="1" x14ac:dyDescent="0.2">
      <c r="AA207" s="97"/>
      <c r="AB207" s="97"/>
      <c r="AC207" s="97"/>
      <c r="AD207" s="97"/>
      <c r="AE207" s="97"/>
      <c r="AF207" s="93"/>
      <c r="AG207" s="93"/>
      <c r="AH207" s="93"/>
      <c r="AI207" s="30"/>
      <c r="AJ207" s="30"/>
      <c r="AK207" s="30"/>
      <c r="AL207" s="30"/>
      <c r="AM207" s="109"/>
      <c r="AN207" s="112" t="s">
        <v>877</v>
      </c>
      <c r="AO207" s="110" t="s">
        <v>878</v>
      </c>
      <c r="AP207" s="112" t="s">
        <v>879</v>
      </c>
      <c r="AQ207"/>
      <c r="AR207"/>
      <c r="AS207"/>
      <c r="AT207"/>
      <c r="AU207"/>
      <c r="AV207"/>
    </row>
    <row r="208" spans="27:48" s="476" customFormat="1" ht="24.95" customHeight="1" x14ac:dyDescent="0.2">
      <c r="AA208" s="97"/>
      <c r="AB208" s="97"/>
      <c r="AC208" s="97"/>
      <c r="AD208" s="97"/>
      <c r="AE208" s="97"/>
      <c r="AF208" s="93"/>
      <c r="AG208" s="93"/>
      <c r="AH208" s="93"/>
      <c r="AI208" s="30"/>
      <c r="AJ208" s="30"/>
      <c r="AK208" s="30"/>
      <c r="AL208" s="30"/>
      <c r="AM208" s="109"/>
      <c r="AN208" s="112" t="s">
        <v>880</v>
      </c>
      <c r="AO208" s="110" t="s">
        <v>881</v>
      </c>
      <c r="AP208" s="112" t="s">
        <v>882</v>
      </c>
      <c r="AQ208"/>
      <c r="AR208"/>
      <c r="AS208"/>
      <c r="AT208"/>
      <c r="AU208"/>
      <c r="AV208"/>
    </row>
    <row r="209" spans="27:48" s="476" customFormat="1" ht="24.95" customHeight="1" x14ac:dyDescent="0.2">
      <c r="AA209" s="97"/>
      <c r="AB209" s="97"/>
      <c r="AC209" s="97"/>
      <c r="AD209" s="97"/>
      <c r="AE209" s="97"/>
      <c r="AF209" s="93"/>
      <c r="AG209" s="93"/>
      <c r="AH209" s="93"/>
      <c r="AI209" s="30"/>
      <c r="AJ209" s="30"/>
      <c r="AK209" s="30"/>
      <c r="AL209" s="30"/>
      <c r="AM209" s="109"/>
      <c r="AN209" s="112" t="s">
        <v>883</v>
      </c>
      <c r="AO209" s="110" t="s">
        <v>884</v>
      </c>
      <c r="AP209" s="112" t="s">
        <v>885</v>
      </c>
      <c r="AQ209"/>
      <c r="AR209"/>
      <c r="AS209"/>
      <c r="AT209"/>
      <c r="AU209"/>
      <c r="AV209"/>
    </row>
    <row r="210" spans="27:48" s="476" customFormat="1" ht="24.95" customHeight="1" x14ac:dyDescent="0.2">
      <c r="AA210" s="97"/>
      <c r="AB210" s="97"/>
      <c r="AC210" s="97"/>
      <c r="AD210" s="97"/>
      <c r="AE210" s="97"/>
      <c r="AF210" s="93"/>
      <c r="AG210" s="93"/>
      <c r="AH210" s="93"/>
      <c r="AI210" s="30"/>
      <c r="AJ210" s="30"/>
      <c r="AK210" s="30"/>
      <c r="AL210" s="30"/>
      <c r="AM210" s="109"/>
      <c r="AN210" s="112" t="s">
        <v>886</v>
      </c>
      <c r="AO210" s="30"/>
      <c r="AP210" s="112" t="s">
        <v>887</v>
      </c>
      <c r="AQ210"/>
      <c r="AR210"/>
      <c r="AS210"/>
      <c r="AT210"/>
      <c r="AU210"/>
      <c r="AV210"/>
    </row>
    <row r="211" spans="27:48" s="476" customFormat="1" ht="24.95" customHeight="1" x14ac:dyDescent="0.2">
      <c r="AA211" s="97"/>
      <c r="AB211" s="97"/>
      <c r="AC211" s="97"/>
      <c r="AD211" s="97"/>
      <c r="AE211" s="97"/>
      <c r="AF211" s="93"/>
      <c r="AG211" s="93"/>
      <c r="AH211" s="93"/>
      <c r="AI211" s="30"/>
      <c r="AJ211" s="30"/>
      <c r="AK211" s="30"/>
      <c r="AL211" s="30"/>
      <c r="AM211" s="109"/>
      <c r="AN211" s="112" t="s">
        <v>888</v>
      </c>
      <c r="AO211" s="30"/>
      <c r="AP211" s="112" t="s">
        <v>889</v>
      </c>
      <c r="AQ211"/>
      <c r="AR211"/>
      <c r="AS211"/>
      <c r="AT211"/>
      <c r="AU211"/>
      <c r="AV211"/>
    </row>
    <row r="212" spans="27:48" s="476" customFormat="1" ht="24.95" customHeight="1" x14ac:dyDescent="0.2">
      <c r="AA212" s="97"/>
      <c r="AB212" s="97"/>
      <c r="AC212" s="97"/>
      <c r="AD212" s="97"/>
      <c r="AE212" s="97"/>
      <c r="AF212" s="93"/>
      <c r="AG212" s="93"/>
      <c r="AH212" s="93"/>
      <c r="AI212" s="30"/>
      <c r="AJ212" s="30"/>
      <c r="AK212" s="30"/>
      <c r="AL212" s="30"/>
      <c r="AM212" s="109"/>
      <c r="AN212" s="112" t="s">
        <v>890</v>
      </c>
      <c r="AO212" s="30"/>
      <c r="AP212" s="112">
        <v>722</v>
      </c>
      <c r="AQ212"/>
      <c r="AR212"/>
      <c r="AS212"/>
      <c r="AT212"/>
      <c r="AU212"/>
      <c r="AV212"/>
    </row>
    <row r="213" spans="27:48" s="476" customFormat="1" ht="24.95" customHeight="1" x14ac:dyDescent="0.2">
      <c r="AA213" s="97"/>
      <c r="AB213" s="97"/>
      <c r="AC213" s="97"/>
      <c r="AD213" s="97"/>
      <c r="AE213" s="97"/>
      <c r="AF213" s="93"/>
      <c r="AG213" s="93"/>
      <c r="AH213" s="93"/>
      <c r="AI213" s="30"/>
      <c r="AJ213" s="30"/>
      <c r="AK213" s="30"/>
      <c r="AL213" s="30"/>
      <c r="AM213" s="109"/>
      <c r="AN213" s="112" t="s">
        <v>891</v>
      </c>
      <c r="AO213" s="30"/>
      <c r="AP213" s="112" t="s">
        <v>892</v>
      </c>
      <c r="AQ213"/>
      <c r="AR213"/>
      <c r="AS213"/>
      <c r="AT213"/>
      <c r="AU213"/>
      <c r="AV213"/>
    </row>
    <row r="214" spans="27:48" s="476" customFormat="1" ht="24.95" customHeight="1" x14ac:dyDescent="0.2">
      <c r="AA214" s="97"/>
      <c r="AB214" s="97"/>
      <c r="AC214" s="97"/>
      <c r="AD214" s="97"/>
      <c r="AE214" s="97"/>
      <c r="AF214" s="93"/>
      <c r="AG214" s="93"/>
      <c r="AH214" s="93"/>
      <c r="AI214" s="30"/>
      <c r="AJ214" s="30"/>
      <c r="AK214" s="30"/>
      <c r="AL214" s="30"/>
      <c r="AM214" s="109"/>
      <c r="AN214" s="112" t="s">
        <v>893</v>
      </c>
      <c r="AO214" s="30"/>
      <c r="AP214" s="112" t="s">
        <v>894</v>
      </c>
      <c r="AQ214"/>
      <c r="AR214"/>
      <c r="AS214"/>
      <c r="AT214"/>
      <c r="AU214"/>
      <c r="AV214"/>
    </row>
    <row r="215" spans="27:48" s="476" customFormat="1" ht="24.95" customHeight="1" x14ac:dyDescent="0.2">
      <c r="AA215" s="97"/>
      <c r="AB215" s="97"/>
      <c r="AC215" s="97"/>
      <c r="AD215" s="97"/>
      <c r="AE215" s="97"/>
      <c r="AF215" s="93"/>
      <c r="AG215" s="93"/>
      <c r="AH215" s="93"/>
      <c r="AI215" s="30"/>
      <c r="AJ215" s="30"/>
      <c r="AK215" s="30"/>
      <c r="AL215" s="30"/>
      <c r="AM215" s="109"/>
      <c r="AN215" s="112" t="s">
        <v>895</v>
      </c>
      <c r="AO215" s="30"/>
      <c r="AP215" s="112">
        <v>734</v>
      </c>
      <c r="AQ215"/>
      <c r="AR215"/>
      <c r="AS215"/>
      <c r="AT215"/>
      <c r="AU215"/>
      <c r="AV215"/>
    </row>
    <row r="216" spans="27:48" s="476" customFormat="1" ht="24.95" customHeight="1" x14ac:dyDescent="0.2">
      <c r="AA216" s="97"/>
      <c r="AB216" s="97"/>
      <c r="AC216" s="97"/>
      <c r="AD216" s="97"/>
      <c r="AE216" s="97"/>
      <c r="AF216" s="93"/>
      <c r="AG216" s="93"/>
      <c r="AH216" s="93"/>
      <c r="AI216" s="30"/>
      <c r="AJ216" s="30"/>
      <c r="AK216" s="30"/>
      <c r="AL216" s="30"/>
      <c r="AM216" s="109"/>
      <c r="AN216" s="112" t="s">
        <v>896</v>
      </c>
      <c r="AO216" s="30"/>
      <c r="AP216" s="112" t="s">
        <v>897</v>
      </c>
      <c r="AQ216"/>
      <c r="AR216"/>
      <c r="AS216"/>
      <c r="AT216"/>
      <c r="AU216"/>
      <c r="AV216"/>
    </row>
    <row r="217" spans="27:48" s="476" customFormat="1" ht="24.95" customHeight="1" x14ac:dyDescent="0.2">
      <c r="AA217" s="97"/>
      <c r="AB217" s="97"/>
      <c r="AC217" s="97"/>
      <c r="AD217" s="97"/>
      <c r="AE217" s="97"/>
      <c r="AF217" s="93"/>
      <c r="AG217" s="93"/>
      <c r="AH217" s="93"/>
      <c r="AI217" s="30"/>
      <c r="AJ217" s="30"/>
      <c r="AK217" s="30"/>
      <c r="AL217" s="30"/>
      <c r="AM217" s="109"/>
      <c r="AN217" s="112" t="s">
        <v>898</v>
      </c>
      <c r="AO217" s="30"/>
      <c r="AP217" s="112" t="s">
        <v>899</v>
      </c>
      <c r="AQ217"/>
      <c r="AR217"/>
      <c r="AS217"/>
      <c r="AT217"/>
      <c r="AU217"/>
      <c r="AV217"/>
    </row>
    <row r="218" spans="27:48" s="476" customFormat="1" ht="24.95" customHeight="1" x14ac:dyDescent="0.2">
      <c r="AA218" s="97"/>
      <c r="AB218" s="97"/>
      <c r="AC218" s="97"/>
      <c r="AD218" s="97"/>
      <c r="AE218" s="97"/>
      <c r="AF218" s="93"/>
      <c r="AG218" s="93"/>
      <c r="AH218" s="93"/>
      <c r="AI218" s="30"/>
      <c r="AJ218" s="30"/>
      <c r="AK218" s="30"/>
      <c r="AL218" s="30"/>
      <c r="AM218" s="109"/>
      <c r="AN218" s="112" t="s">
        <v>900</v>
      </c>
      <c r="AO218" s="30"/>
      <c r="AP218" s="112">
        <v>552</v>
      </c>
      <c r="AQ218"/>
      <c r="AR218"/>
      <c r="AS218"/>
      <c r="AT218"/>
      <c r="AU218"/>
      <c r="AV218"/>
    </row>
    <row r="219" spans="27:48" s="476" customFormat="1" ht="24.95" customHeight="1" x14ac:dyDescent="0.2">
      <c r="AA219" s="97"/>
      <c r="AB219" s="97"/>
      <c r="AC219" s="97"/>
      <c r="AD219" s="97"/>
      <c r="AE219" s="97"/>
      <c r="AF219" s="93"/>
      <c r="AG219" s="93"/>
      <c r="AH219" s="93"/>
      <c r="AI219" s="30"/>
      <c r="AJ219" s="30"/>
      <c r="AK219" s="30"/>
      <c r="AL219" s="30"/>
      <c r="AM219" s="109"/>
      <c r="AN219" s="112" t="s">
        <v>901</v>
      </c>
      <c r="AO219" s="30"/>
      <c r="AP219" s="112">
        <v>553</v>
      </c>
      <c r="AQ219"/>
      <c r="AR219"/>
      <c r="AS219"/>
      <c r="AT219"/>
      <c r="AU219"/>
      <c r="AV219"/>
    </row>
    <row r="220" spans="27:48" s="476" customFormat="1" ht="24.95" customHeight="1" x14ac:dyDescent="0.2">
      <c r="AA220" s="97"/>
      <c r="AB220" s="97"/>
      <c r="AC220" s="97"/>
      <c r="AD220" s="97"/>
      <c r="AE220" s="97"/>
      <c r="AF220" s="93"/>
      <c r="AG220" s="93"/>
      <c r="AH220" s="93"/>
      <c r="AI220" s="30"/>
      <c r="AJ220" s="30"/>
      <c r="AK220" s="30"/>
      <c r="AL220" s="30"/>
      <c r="AM220" s="109"/>
      <c r="AN220" s="112" t="s">
        <v>902</v>
      </c>
      <c r="AO220" s="30"/>
      <c r="AP220" s="112">
        <v>554</v>
      </c>
      <c r="AQ220"/>
      <c r="AR220"/>
      <c r="AS220"/>
      <c r="AT220"/>
      <c r="AU220"/>
      <c r="AV220"/>
    </row>
    <row r="221" spans="27:48" s="476" customFormat="1" ht="24.95" customHeight="1" x14ac:dyDescent="0.2">
      <c r="AA221" s="97"/>
      <c r="AB221" s="97"/>
      <c r="AC221" s="97"/>
      <c r="AD221" s="97"/>
      <c r="AE221" s="97"/>
      <c r="AF221" s="93"/>
      <c r="AG221" s="93"/>
      <c r="AH221" s="93"/>
      <c r="AI221" s="30"/>
      <c r="AJ221" s="30"/>
      <c r="AK221" s="30"/>
      <c r="AL221" s="30"/>
      <c r="AM221" s="109"/>
      <c r="AN221" s="112" t="s">
        <v>903</v>
      </c>
      <c r="AO221" s="30"/>
      <c r="AP221" s="112">
        <v>555</v>
      </c>
      <c r="AQ221"/>
      <c r="AR221"/>
      <c r="AS221"/>
      <c r="AT221"/>
      <c r="AU221"/>
      <c r="AV221"/>
    </row>
    <row r="222" spans="27:48" s="476" customFormat="1" ht="24.95" customHeight="1" x14ac:dyDescent="0.2">
      <c r="AA222" s="97"/>
      <c r="AB222" s="97"/>
      <c r="AC222" s="97"/>
      <c r="AD222" s="97"/>
      <c r="AE222" s="97"/>
      <c r="AF222" s="93"/>
      <c r="AG222" s="93"/>
      <c r="AH222" s="93"/>
      <c r="AI222" s="30"/>
      <c r="AJ222" s="30"/>
      <c r="AK222" s="30"/>
      <c r="AL222" s="30"/>
      <c r="AM222" s="109"/>
      <c r="AN222" s="112" t="s">
        <v>904</v>
      </c>
      <c r="AO222" s="30"/>
      <c r="AP222" s="112">
        <v>556</v>
      </c>
      <c r="AQ222"/>
      <c r="AR222"/>
      <c r="AS222"/>
      <c r="AT222"/>
      <c r="AU222"/>
      <c r="AV222"/>
    </row>
    <row r="223" spans="27:48" s="476" customFormat="1" ht="24.95" customHeight="1" x14ac:dyDescent="0.2">
      <c r="AA223" s="97"/>
      <c r="AB223" s="97"/>
      <c r="AC223" s="97"/>
      <c r="AD223" s="97"/>
      <c r="AE223" s="97"/>
      <c r="AF223" s="93"/>
      <c r="AG223" s="93"/>
      <c r="AH223" s="93"/>
      <c r="AI223" s="30"/>
      <c r="AJ223" s="30"/>
      <c r="AK223" s="30"/>
      <c r="AL223" s="30"/>
      <c r="AM223" s="109"/>
      <c r="AN223" s="112" t="s">
        <v>905</v>
      </c>
      <c r="AO223" s="30"/>
      <c r="AP223" s="112" t="s">
        <v>906</v>
      </c>
      <c r="AQ223"/>
      <c r="AR223"/>
      <c r="AS223"/>
      <c r="AT223"/>
      <c r="AU223"/>
      <c r="AV223"/>
    </row>
    <row r="224" spans="27:48" s="476" customFormat="1" ht="24.95" customHeight="1" x14ac:dyDescent="0.2">
      <c r="AA224" s="97"/>
      <c r="AB224" s="97"/>
      <c r="AC224" s="97"/>
      <c r="AD224" s="97"/>
      <c r="AE224" s="97"/>
      <c r="AF224" s="93"/>
      <c r="AG224" s="93"/>
      <c r="AH224" s="93"/>
      <c r="AI224" s="30"/>
      <c r="AJ224" s="30"/>
      <c r="AK224" s="30"/>
      <c r="AL224" s="30"/>
      <c r="AM224" s="109"/>
      <c r="AN224" s="112" t="s">
        <v>907</v>
      </c>
      <c r="AO224" s="30"/>
      <c r="AP224" s="112">
        <v>565</v>
      </c>
      <c r="AQ224"/>
      <c r="AR224"/>
      <c r="AS224"/>
      <c r="AT224"/>
      <c r="AU224"/>
      <c r="AV224"/>
    </row>
    <row r="225" spans="27:48" s="476" customFormat="1" ht="24.95" customHeight="1" x14ac:dyDescent="0.2">
      <c r="AA225" s="97"/>
      <c r="AB225" s="97"/>
      <c r="AC225" s="97"/>
      <c r="AD225" s="97"/>
      <c r="AE225" s="97"/>
      <c r="AF225" s="93"/>
      <c r="AG225" s="93"/>
      <c r="AH225" s="93"/>
      <c r="AI225" s="30"/>
      <c r="AJ225" s="30"/>
      <c r="AK225" s="30"/>
      <c r="AL225" s="30"/>
      <c r="AM225" s="109"/>
      <c r="AN225" s="112" t="s">
        <v>908</v>
      </c>
      <c r="AO225" s="30"/>
      <c r="AP225" s="112">
        <v>566</v>
      </c>
      <c r="AQ225"/>
      <c r="AR225"/>
      <c r="AS225"/>
      <c r="AT225"/>
      <c r="AU225"/>
      <c r="AV225"/>
    </row>
    <row r="226" spans="27:48" s="476" customFormat="1" ht="24.95" customHeight="1" x14ac:dyDescent="0.2">
      <c r="AA226" s="97"/>
      <c r="AB226" s="97"/>
      <c r="AC226" s="97"/>
      <c r="AD226" s="97"/>
      <c r="AE226" s="97"/>
      <c r="AF226" s="93"/>
      <c r="AG226" s="93"/>
      <c r="AH226" s="93"/>
      <c r="AI226" s="30"/>
      <c r="AJ226" s="30"/>
      <c r="AK226" s="30"/>
      <c r="AL226" s="30"/>
      <c r="AM226" s="109"/>
      <c r="AN226" s="112" t="s">
        <v>909</v>
      </c>
      <c r="AO226" s="30"/>
      <c r="AP226" s="112">
        <v>567</v>
      </c>
      <c r="AQ226"/>
      <c r="AR226"/>
      <c r="AS226"/>
      <c r="AT226"/>
      <c r="AU226"/>
      <c r="AV226"/>
    </row>
    <row r="227" spans="27:48" s="476" customFormat="1" ht="24.95" customHeight="1" x14ac:dyDescent="0.2">
      <c r="AA227" s="97"/>
      <c r="AB227" s="97"/>
      <c r="AC227" s="97"/>
      <c r="AD227" s="97"/>
      <c r="AE227" s="97"/>
      <c r="AF227" s="93"/>
      <c r="AG227" s="93"/>
      <c r="AH227" s="93"/>
      <c r="AI227" s="30"/>
      <c r="AJ227" s="30"/>
      <c r="AK227" s="30"/>
      <c r="AL227" s="30"/>
      <c r="AM227" s="109"/>
      <c r="AN227" s="112" t="s">
        <v>910</v>
      </c>
      <c r="AO227" s="30"/>
      <c r="AP227" s="112">
        <v>569</v>
      </c>
      <c r="AQ227"/>
      <c r="AR227"/>
      <c r="AS227"/>
      <c r="AT227"/>
      <c r="AU227"/>
      <c r="AV227"/>
    </row>
    <row r="228" spans="27:48" s="476" customFormat="1" ht="24.95" customHeight="1" x14ac:dyDescent="0.2">
      <c r="AA228" s="97"/>
      <c r="AB228" s="97"/>
      <c r="AC228" s="97"/>
      <c r="AD228" s="97"/>
      <c r="AE228" s="97"/>
      <c r="AF228" s="93"/>
      <c r="AG228" s="93"/>
      <c r="AH228" s="93"/>
      <c r="AI228" s="30"/>
      <c r="AJ228" s="30"/>
      <c r="AK228" s="30"/>
      <c r="AL228" s="30"/>
      <c r="AM228" s="109"/>
      <c r="AN228" s="112" t="s">
        <v>911</v>
      </c>
      <c r="AO228" s="30"/>
      <c r="AP228" s="112" t="s">
        <v>912</v>
      </c>
      <c r="AQ228"/>
      <c r="AR228"/>
      <c r="AS228"/>
      <c r="AT228"/>
      <c r="AU228"/>
      <c r="AV228"/>
    </row>
    <row r="229" spans="27:48" s="476" customFormat="1" ht="24.95" customHeight="1" x14ac:dyDescent="0.2">
      <c r="AA229" s="97"/>
      <c r="AB229" s="97"/>
      <c r="AC229" s="97"/>
      <c r="AD229" s="97"/>
      <c r="AE229" s="97"/>
      <c r="AF229" s="93"/>
      <c r="AG229" s="93"/>
      <c r="AH229" s="93"/>
      <c r="AI229" s="30"/>
      <c r="AJ229" s="30"/>
      <c r="AK229" s="30"/>
      <c r="AL229" s="30"/>
      <c r="AM229" s="109"/>
      <c r="AN229" s="112" t="s">
        <v>913</v>
      </c>
      <c r="AO229" s="30"/>
      <c r="AP229" s="112">
        <v>570</v>
      </c>
      <c r="AQ229"/>
      <c r="AR229"/>
      <c r="AS229"/>
      <c r="AT229"/>
      <c r="AU229"/>
      <c r="AV229"/>
    </row>
    <row r="230" spans="27:48" s="476" customFormat="1" ht="24.95" customHeight="1" x14ac:dyDescent="0.2">
      <c r="AA230" s="97"/>
      <c r="AB230" s="97"/>
      <c r="AC230" s="97"/>
      <c r="AD230" s="97"/>
      <c r="AE230" s="97"/>
      <c r="AF230" s="93"/>
      <c r="AG230" s="93"/>
      <c r="AH230" s="93"/>
      <c r="AI230" s="30"/>
      <c r="AJ230" s="30"/>
      <c r="AK230" s="30"/>
      <c r="AL230" s="30"/>
      <c r="AM230" s="109"/>
      <c r="AN230" s="112" t="s">
        <v>914</v>
      </c>
      <c r="AO230" s="30"/>
      <c r="AP230" s="112">
        <v>571</v>
      </c>
      <c r="AQ230"/>
      <c r="AR230"/>
      <c r="AS230"/>
      <c r="AT230"/>
      <c r="AU230"/>
      <c r="AV230"/>
    </row>
    <row r="231" spans="27:48" s="476" customFormat="1" ht="24.95" customHeight="1" x14ac:dyDescent="0.2">
      <c r="AA231" s="97"/>
      <c r="AB231" s="97"/>
      <c r="AC231" s="97"/>
      <c r="AD231" s="97"/>
      <c r="AE231" s="97"/>
      <c r="AF231" s="93"/>
      <c r="AG231" s="93"/>
      <c r="AH231" s="93"/>
      <c r="AI231" s="30"/>
      <c r="AJ231" s="30"/>
      <c r="AK231" s="30"/>
      <c r="AL231" s="30"/>
      <c r="AM231" s="109"/>
      <c r="AN231" s="112" t="s">
        <v>915</v>
      </c>
      <c r="AO231" s="30"/>
      <c r="AP231" s="112" t="s">
        <v>916</v>
      </c>
      <c r="AQ231"/>
      <c r="AR231"/>
      <c r="AS231"/>
      <c r="AT231"/>
      <c r="AU231"/>
      <c r="AV231"/>
    </row>
    <row r="232" spans="27:48" s="476" customFormat="1" ht="24.95" customHeight="1" x14ac:dyDescent="0.2">
      <c r="AA232" s="97"/>
      <c r="AB232" s="97"/>
      <c r="AC232" s="97"/>
      <c r="AD232" s="97"/>
      <c r="AE232" s="97"/>
      <c r="AF232" s="93"/>
      <c r="AG232" s="93"/>
      <c r="AH232" s="93"/>
      <c r="AI232" s="30"/>
      <c r="AJ232" s="30"/>
      <c r="AK232" s="30"/>
      <c r="AL232" s="30"/>
      <c r="AM232" s="109"/>
      <c r="AN232" s="112" t="s">
        <v>917</v>
      </c>
      <c r="AO232" s="30"/>
      <c r="AP232" s="112">
        <v>582</v>
      </c>
      <c r="AQ232"/>
      <c r="AR232"/>
      <c r="AS232"/>
      <c r="AT232"/>
      <c r="AU232"/>
      <c r="AV232"/>
    </row>
    <row r="233" spans="27:48" s="476" customFormat="1" ht="24.95" customHeight="1" x14ac:dyDescent="0.2">
      <c r="AA233" s="97"/>
      <c r="AB233" s="97"/>
      <c r="AC233" s="97"/>
      <c r="AD233" s="97"/>
      <c r="AE233" s="97"/>
      <c r="AF233" s="93"/>
      <c r="AG233" s="93"/>
      <c r="AH233" s="93"/>
      <c r="AI233" s="30"/>
      <c r="AJ233" s="30"/>
      <c r="AK233" s="30"/>
      <c r="AL233" s="30"/>
      <c r="AM233" s="109"/>
      <c r="AN233" s="112">
        <v>810004</v>
      </c>
      <c r="AO233" s="30"/>
      <c r="AP233" s="112">
        <v>583</v>
      </c>
      <c r="AQ233"/>
      <c r="AR233"/>
      <c r="AS233"/>
      <c r="AT233"/>
      <c r="AU233"/>
      <c r="AV233"/>
    </row>
    <row r="234" spans="27:48" s="476" customFormat="1" ht="24.95" customHeight="1" x14ac:dyDescent="0.2">
      <c r="AA234" s="97"/>
      <c r="AB234" s="97"/>
      <c r="AC234" s="97"/>
      <c r="AD234" s="97"/>
      <c r="AE234" s="97"/>
      <c r="AF234" s="93"/>
      <c r="AG234" s="93"/>
      <c r="AH234" s="93"/>
      <c r="AI234" s="30"/>
      <c r="AJ234" s="30"/>
      <c r="AK234" s="30"/>
      <c r="AL234" s="30"/>
      <c r="AM234" s="109"/>
      <c r="AN234" s="112">
        <v>810104</v>
      </c>
      <c r="AO234" s="30"/>
      <c r="AP234" s="112" t="s">
        <v>918</v>
      </c>
      <c r="AQ234"/>
      <c r="AR234"/>
      <c r="AS234"/>
      <c r="AT234"/>
      <c r="AU234"/>
      <c r="AV234"/>
    </row>
    <row r="235" spans="27:48" s="476" customFormat="1" ht="24.95" customHeight="1" x14ac:dyDescent="0.2">
      <c r="AA235" s="97"/>
      <c r="AB235" s="97"/>
      <c r="AC235" s="97"/>
      <c r="AD235" s="97"/>
      <c r="AE235" s="97"/>
      <c r="AF235" s="93"/>
      <c r="AG235" s="93"/>
      <c r="AH235" s="93"/>
      <c r="AI235" s="30"/>
      <c r="AJ235" s="30"/>
      <c r="AK235" s="30"/>
      <c r="AL235" s="30"/>
      <c r="AM235" s="109"/>
      <c r="AN235" s="112">
        <v>810204</v>
      </c>
      <c r="AO235" s="30"/>
      <c r="AP235" s="112" t="s">
        <v>919</v>
      </c>
      <c r="AQ235"/>
      <c r="AR235"/>
      <c r="AS235"/>
      <c r="AT235"/>
      <c r="AU235"/>
      <c r="AV235"/>
    </row>
    <row r="236" spans="27:48" s="476" customFormat="1" ht="24.95" customHeight="1" x14ac:dyDescent="0.2">
      <c r="AA236" s="97"/>
      <c r="AB236" s="97"/>
      <c r="AC236" s="97"/>
      <c r="AD236" s="97"/>
      <c r="AE236" s="97"/>
      <c r="AF236" s="93"/>
      <c r="AG236" s="93"/>
      <c r="AH236" s="93"/>
      <c r="AI236" s="30"/>
      <c r="AJ236" s="30"/>
      <c r="AK236" s="30"/>
      <c r="AL236" s="30"/>
      <c r="AM236" s="109"/>
      <c r="AN236" s="112">
        <v>810304</v>
      </c>
      <c r="AO236" s="30"/>
      <c r="AP236" s="112" t="s">
        <v>920</v>
      </c>
      <c r="AQ236"/>
      <c r="AR236"/>
      <c r="AS236"/>
      <c r="AT236"/>
      <c r="AU236"/>
      <c r="AV236"/>
    </row>
    <row r="237" spans="27:48" s="476" customFormat="1" ht="24.95" customHeight="1" x14ac:dyDescent="0.2">
      <c r="AA237" s="97"/>
      <c r="AB237" s="97"/>
      <c r="AC237" s="97"/>
      <c r="AD237" s="97"/>
      <c r="AE237" s="97"/>
      <c r="AF237" s="93"/>
      <c r="AG237" s="93"/>
      <c r="AH237" s="93"/>
      <c r="AI237" s="30"/>
      <c r="AJ237" s="30"/>
      <c r="AK237" s="30"/>
      <c r="AL237" s="30"/>
      <c r="AM237" s="109"/>
      <c r="AN237" s="112">
        <v>810404</v>
      </c>
      <c r="AO237" s="30"/>
      <c r="AP237" s="112" t="s">
        <v>921</v>
      </c>
      <c r="AQ237"/>
      <c r="AR237"/>
      <c r="AS237"/>
      <c r="AT237"/>
      <c r="AU237"/>
      <c r="AV237"/>
    </row>
    <row r="238" spans="27:48" s="476" customFormat="1" ht="24.95" customHeight="1" x14ac:dyDescent="0.2">
      <c r="AA238" s="97"/>
      <c r="AB238" s="97"/>
      <c r="AC238" s="97"/>
      <c r="AD238" s="97"/>
      <c r="AE238" s="97"/>
      <c r="AF238" s="93"/>
      <c r="AG238" s="93"/>
      <c r="AH238" s="93"/>
      <c r="AI238" s="30"/>
      <c r="AJ238" s="30"/>
      <c r="AK238" s="30"/>
      <c r="AL238" s="30"/>
      <c r="AM238" s="109"/>
      <c r="AN238" s="112">
        <v>810604</v>
      </c>
      <c r="AO238" s="30"/>
      <c r="AP238" s="112" t="s">
        <v>922</v>
      </c>
      <c r="AQ238"/>
      <c r="AR238"/>
      <c r="AS238"/>
      <c r="AT238"/>
      <c r="AU238"/>
      <c r="AV238"/>
    </row>
    <row r="239" spans="27:48" s="476" customFormat="1" ht="24.95" customHeight="1" x14ac:dyDescent="0.2">
      <c r="AA239" s="97"/>
      <c r="AB239" s="97"/>
      <c r="AC239" s="97"/>
      <c r="AD239" s="97"/>
      <c r="AE239" s="97"/>
      <c r="AF239" s="93"/>
      <c r="AG239" s="93"/>
      <c r="AH239" s="93"/>
      <c r="AI239" s="30"/>
      <c r="AJ239" s="30"/>
      <c r="AK239" s="30"/>
      <c r="AL239" s="30"/>
      <c r="AM239" s="109"/>
      <c r="AN239" s="112">
        <v>810804</v>
      </c>
      <c r="AO239" s="30"/>
      <c r="AP239" s="112" t="s">
        <v>923</v>
      </c>
      <c r="AQ239"/>
      <c r="AR239"/>
      <c r="AS239"/>
      <c r="AT239"/>
      <c r="AU239"/>
      <c r="AV239"/>
    </row>
    <row r="240" spans="27:48" s="476" customFormat="1" ht="24.95" customHeight="1" x14ac:dyDescent="0.2">
      <c r="AA240" s="97"/>
      <c r="AB240" s="97"/>
      <c r="AC240" s="97"/>
      <c r="AD240" s="97"/>
      <c r="AE240" s="97"/>
      <c r="AF240" s="93"/>
      <c r="AG240" s="93"/>
      <c r="AH240" s="93"/>
      <c r="AI240" s="30"/>
      <c r="AJ240" s="30"/>
      <c r="AK240" s="30"/>
      <c r="AL240" s="30"/>
      <c r="AM240" s="109"/>
      <c r="AN240" s="112">
        <v>811104</v>
      </c>
      <c r="AO240" s="30"/>
      <c r="AP240" s="112" t="s">
        <v>924</v>
      </c>
      <c r="AQ240"/>
      <c r="AR240"/>
      <c r="AS240"/>
      <c r="AT240"/>
      <c r="AU240"/>
      <c r="AV240"/>
    </row>
    <row r="241" spans="27:48" s="476" customFormat="1" ht="24.95" customHeight="1" x14ac:dyDescent="0.2">
      <c r="AA241" s="97"/>
      <c r="AB241" s="97"/>
      <c r="AC241" s="97"/>
      <c r="AD241" s="97"/>
      <c r="AE241" s="97"/>
      <c r="AF241" s="93"/>
      <c r="AG241" s="93"/>
      <c r="AH241" s="93"/>
      <c r="AI241" s="30"/>
      <c r="AJ241" s="30"/>
      <c r="AK241" s="30"/>
      <c r="AL241" s="30"/>
      <c r="AM241" s="109"/>
      <c r="AN241" s="112">
        <v>811204</v>
      </c>
      <c r="AO241" s="30"/>
      <c r="AP241" s="112" t="s">
        <v>925</v>
      </c>
      <c r="AQ241"/>
      <c r="AR241"/>
      <c r="AS241"/>
      <c r="AT241"/>
      <c r="AU241"/>
      <c r="AV241"/>
    </row>
    <row r="242" spans="27:48" s="476" customFormat="1" ht="24.95" customHeight="1" x14ac:dyDescent="0.2">
      <c r="AA242" s="97"/>
      <c r="AB242" s="97"/>
      <c r="AC242" s="97"/>
      <c r="AD242" s="97"/>
      <c r="AE242" s="97"/>
      <c r="AF242" s="93"/>
      <c r="AG242" s="93"/>
      <c r="AH242" s="93"/>
      <c r="AI242" s="30"/>
      <c r="AJ242" s="30"/>
      <c r="AK242" s="30"/>
      <c r="AL242" s="30"/>
      <c r="AM242" s="109"/>
      <c r="AN242" s="112">
        <v>811404</v>
      </c>
      <c r="AO242" s="30"/>
      <c r="AP242" s="112" t="s">
        <v>926</v>
      </c>
      <c r="AQ242"/>
      <c r="AR242"/>
      <c r="AS242"/>
      <c r="AT242"/>
      <c r="AU242"/>
      <c r="AV242"/>
    </row>
    <row r="243" spans="27:48" s="476" customFormat="1" ht="24.95" customHeight="1" x14ac:dyDescent="0.2">
      <c r="AA243" s="97"/>
      <c r="AB243" s="97"/>
      <c r="AC243" s="97"/>
      <c r="AD243" s="97"/>
      <c r="AE243" s="97"/>
      <c r="AF243" s="93"/>
      <c r="AG243" s="93"/>
      <c r="AH243" s="93"/>
      <c r="AI243" s="30"/>
      <c r="AJ243" s="30"/>
      <c r="AK243" s="30"/>
      <c r="AL243" s="30"/>
      <c r="AM243" s="109"/>
      <c r="AN243" s="112">
        <v>811504</v>
      </c>
      <c r="AO243" s="30"/>
      <c r="AP243" s="112" t="s">
        <v>927</v>
      </c>
      <c r="AQ243"/>
      <c r="AR243"/>
      <c r="AS243"/>
      <c r="AT243"/>
      <c r="AU243"/>
      <c r="AV243"/>
    </row>
    <row r="244" spans="27:48" s="476" customFormat="1" ht="24.95" customHeight="1" x14ac:dyDescent="0.2">
      <c r="AA244" s="97"/>
      <c r="AB244" s="97"/>
      <c r="AC244" s="97"/>
      <c r="AD244" s="97"/>
      <c r="AE244" s="97"/>
      <c r="AF244" s="93"/>
      <c r="AG244" s="93"/>
      <c r="AH244" s="93"/>
      <c r="AI244" s="30"/>
      <c r="AJ244" s="30"/>
      <c r="AK244" s="30"/>
      <c r="AL244" s="30"/>
      <c r="AM244" s="109"/>
      <c r="AN244" s="112">
        <v>811704</v>
      </c>
      <c r="AO244" s="30"/>
      <c r="AP244" s="112" t="s">
        <v>928</v>
      </c>
      <c r="AQ244"/>
      <c r="AR244"/>
      <c r="AS244"/>
      <c r="AT244"/>
      <c r="AU244"/>
      <c r="AV244"/>
    </row>
    <row r="245" spans="27:48" s="476" customFormat="1" ht="24.95" customHeight="1" x14ac:dyDescent="0.2">
      <c r="AA245" s="97"/>
      <c r="AB245" s="97"/>
      <c r="AC245" s="97"/>
      <c r="AD245" s="97"/>
      <c r="AE245" s="97"/>
      <c r="AF245" s="93"/>
      <c r="AG245" s="93"/>
      <c r="AH245" s="93"/>
      <c r="AI245" s="30"/>
      <c r="AJ245" s="30"/>
      <c r="AK245" s="30"/>
      <c r="AL245" s="30"/>
      <c r="AM245" s="109"/>
      <c r="AN245" s="112">
        <v>811804</v>
      </c>
      <c r="AO245" s="30"/>
      <c r="AP245" s="112" t="s">
        <v>929</v>
      </c>
      <c r="AQ245"/>
      <c r="AR245"/>
      <c r="AS245"/>
      <c r="AT245"/>
      <c r="AU245"/>
      <c r="AV245"/>
    </row>
    <row r="246" spans="27:48" s="476" customFormat="1" ht="24.95" customHeight="1" x14ac:dyDescent="0.2">
      <c r="AA246" s="97"/>
      <c r="AB246" s="97"/>
      <c r="AC246" s="97"/>
      <c r="AD246" s="97"/>
      <c r="AE246" s="97"/>
      <c r="AF246" s="93"/>
      <c r="AG246" s="93"/>
      <c r="AH246" s="93"/>
      <c r="AI246" s="30"/>
      <c r="AJ246" s="30"/>
      <c r="AK246" s="30"/>
      <c r="AL246" s="30"/>
      <c r="AM246" s="109"/>
      <c r="AN246" s="109" t="s">
        <v>930</v>
      </c>
      <c r="AO246" s="30"/>
      <c r="AP246" s="112" t="s">
        <v>931</v>
      </c>
      <c r="AQ246"/>
      <c r="AR246"/>
      <c r="AS246"/>
      <c r="AT246"/>
      <c r="AU246"/>
      <c r="AV246"/>
    </row>
    <row r="247" spans="27:48" s="476" customFormat="1" ht="24.95" customHeight="1" x14ac:dyDescent="0.2">
      <c r="AA247" s="97"/>
      <c r="AB247" s="97"/>
      <c r="AC247" s="97"/>
      <c r="AD247" s="97"/>
      <c r="AE247" s="97"/>
      <c r="AF247" s="93"/>
      <c r="AG247" s="93"/>
      <c r="AH247" s="93"/>
      <c r="AI247" s="30"/>
      <c r="AJ247" s="30"/>
      <c r="AK247" s="30"/>
      <c r="AL247" s="30"/>
      <c r="AM247" s="109"/>
      <c r="AN247" s="109" t="s">
        <v>932</v>
      </c>
      <c r="AO247" s="30"/>
      <c r="AP247" s="112" t="s">
        <v>933</v>
      </c>
      <c r="AQ247"/>
      <c r="AR247"/>
      <c r="AS247"/>
      <c r="AT247"/>
      <c r="AU247"/>
      <c r="AV247"/>
    </row>
    <row r="248" spans="27:48" s="476" customFormat="1" ht="24.95" customHeight="1" x14ac:dyDescent="0.2">
      <c r="AA248" s="97"/>
      <c r="AB248" s="97"/>
      <c r="AC248" s="97"/>
      <c r="AD248" s="97"/>
      <c r="AE248" s="97"/>
      <c r="AF248" s="93"/>
      <c r="AG248" s="93"/>
      <c r="AH248" s="93"/>
      <c r="AI248" s="30"/>
      <c r="AJ248" s="30"/>
      <c r="AK248" s="30"/>
      <c r="AL248" s="30"/>
      <c r="AM248" s="109"/>
      <c r="AN248" s="109" t="s">
        <v>934</v>
      </c>
      <c r="AO248" s="30"/>
      <c r="AP248" s="112" t="s">
        <v>935</v>
      </c>
      <c r="AQ248"/>
      <c r="AR248"/>
      <c r="AS248"/>
      <c r="AT248"/>
      <c r="AU248"/>
      <c r="AV248"/>
    </row>
    <row r="249" spans="27:48" s="476" customFormat="1" ht="24.95" customHeight="1" x14ac:dyDescent="0.2">
      <c r="AA249" s="97"/>
      <c r="AB249" s="97"/>
      <c r="AC249" s="97"/>
      <c r="AD249" s="97"/>
      <c r="AE249" s="97"/>
      <c r="AF249" s="93"/>
      <c r="AG249" s="93"/>
      <c r="AH249" s="93"/>
      <c r="AI249" s="30"/>
      <c r="AJ249" s="30"/>
      <c r="AK249" s="30"/>
      <c r="AL249" s="30"/>
      <c r="AM249" s="109"/>
      <c r="AN249" s="109" t="s">
        <v>936</v>
      </c>
      <c r="AO249" s="30"/>
      <c r="AP249" s="112" t="s">
        <v>937</v>
      </c>
      <c r="AQ249"/>
      <c r="AR249"/>
      <c r="AS249"/>
      <c r="AT249"/>
      <c r="AU249"/>
      <c r="AV249"/>
    </row>
    <row r="250" spans="27:48" s="476" customFormat="1" ht="24.95" customHeight="1" x14ac:dyDescent="0.2">
      <c r="AA250" s="97"/>
      <c r="AB250" s="97"/>
      <c r="AC250" s="97"/>
      <c r="AD250" s="97"/>
      <c r="AE250" s="97"/>
      <c r="AF250" s="93"/>
      <c r="AG250" s="93"/>
      <c r="AH250" s="93"/>
      <c r="AI250" s="30"/>
      <c r="AJ250" s="30"/>
      <c r="AK250" s="30"/>
      <c r="AL250" s="30"/>
      <c r="AM250" s="109"/>
      <c r="AN250" s="109" t="s">
        <v>938</v>
      </c>
      <c r="AO250" s="30"/>
      <c r="AP250" s="112" t="s">
        <v>939</v>
      </c>
      <c r="AQ250"/>
      <c r="AR250"/>
      <c r="AS250"/>
      <c r="AT250"/>
      <c r="AU250"/>
      <c r="AV250"/>
    </row>
    <row r="251" spans="27:48" s="476" customFormat="1" ht="24.95" customHeight="1" x14ac:dyDescent="0.2">
      <c r="AA251" s="97"/>
      <c r="AB251" s="97"/>
      <c r="AC251" s="97"/>
      <c r="AD251" s="97"/>
      <c r="AE251" s="97"/>
      <c r="AF251" s="93"/>
      <c r="AG251" s="93"/>
      <c r="AH251" s="93"/>
      <c r="AI251" s="30"/>
      <c r="AJ251" s="30"/>
      <c r="AK251" s="30"/>
      <c r="AL251" s="30"/>
      <c r="AM251" s="109"/>
      <c r="AN251" s="109" t="s">
        <v>940</v>
      </c>
      <c r="AO251" s="30"/>
      <c r="AP251" s="112">
        <v>61</v>
      </c>
      <c r="AQ251"/>
      <c r="AR251"/>
      <c r="AS251"/>
      <c r="AT251"/>
      <c r="AU251"/>
      <c r="AV251"/>
    </row>
    <row r="252" spans="27:48" s="476" customFormat="1" ht="24.95" customHeight="1" x14ac:dyDescent="0.2">
      <c r="AA252" s="97"/>
      <c r="AB252" s="97"/>
      <c r="AC252" s="97"/>
      <c r="AD252" s="97"/>
      <c r="AE252" s="97"/>
      <c r="AF252" s="93"/>
      <c r="AG252" s="93"/>
      <c r="AH252" s="93"/>
      <c r="AI252" s="30"/>
      <c r="AJ252" s="30"/>
      <c r="AK252" s="30"/>
      <c r="AL252" s="30"/>
      <c r="AM252" s="109"/>
      <c r="AN252" s="109" t="s">
        <v>941</v>
      </c>
      <c r="AO252" s="30"/>
      <c r="AP252" s="112" t="s">
        <v>942</v>
      </c>
      <c r="AQ252"/>
      <c r="AR252"/>
      <c r="AS252"/>
      <c r="AT252"/>
      <c r="AU252"/>
      <c r="AV252"/>
    </row>
    <row r="253" spans="27:48" s="476" customFormat="1" ht="24.95" customHeight="1" x14ac:dyDescent="0.2">
      <c r="AA253" s="97"/>
      <c r="AB253" s="97"/>
      <c r="AC253" s="97"/>
      <c r="AD253" s="97"/>
      <c r="AE253" s="97"/>
      <c r="AF253" s="93"/>
      <c r="AG253" s="93"/>
      <c r="AH253" s="93"/>
      <c r="AI253" s="30"/>
      <c r="AJ253" s="30"/>
      <c r="AK253" s="30"/>
      <c r="AL253" s="30"/>
      <c r="AM253" s="109"/>
      <c r="AN253" s="109" t="s">
        <v>943</v>
      </c>
      <c r="AO253" s="30"/>
      <c r="AP253" s="112" t="s">
        <v>944</v>
      </c>
      <c r="AQ253"/>
      <c r="AR253"/>
      <c r="AS253"/>
      <c r="AT253"/>
      <c r="AU253"/>
      <c r="AV253"/>
    </row>
    <row r="254" spans="27:48" s="476" customFormat="1" ht="24.95" customHeight="1" x14ac:dyDescent="0.2">
      <c r="AA254" s="97"/>
      <c r="AB254" s="97"/>
      <c r="AC254" s="97"/>
      <c r="AD254" s="97"/>
      <c r="AE254" s="97"/>
      <c r="AF254" s="93"/>
      <c r="AG254" s="93"/>
      <c r="AH254" s="93"/>
      <c r="AI254" s="30"/>
      <c r="AJ254" s="30"/>
      <c r="AK254" s="30"/>
      <c r="AL254" s="30"/>
      <c r="AM254" s="109"/>
      <c r="AN254" s="109" t="s">
        <v>945</v>
      </c>
      <c r="AO254" s="30"/>
      <c r="AP254" s="112" t="s">
        <v>946</v>
      </c>
      <c r="AQ254"/>
      <c r="AR254"/>
      <c r="AS254"/>
      <c r="AT254"/>
      <c r="AU254"/>
      <c r="AV254"/>
    </row>
    <row r="255" spans="27:48" s="476" customFormat="1" ht="24.95" customHeight="1" x14ac:dyDescent="0.2">
      <c r="AA255" s="97"/>
      <c r="AB255" s="97"/>
      <c r="AC255" s="97"/>
      <c r="AD255" s="97"/>
      <c r="AE255" s="97"/>
      <c r="AF255" s="93"/>
      <c r="AG255" s="93"/>
      <c r="AH255" s="93"/>
      <c r="AI255" s="30"/>
      <c r="AJ255" s="30"/>
      <c r="AK255" s="30"/>
      <c r="AL255" s="30"/>
      <c r="AM255" s="109"/>
      <c r="AN255" s="109" t="s">
        <v>947</v>
      </c>
      <c r="AO255" s="30"/>
      <c r="AP255" s="112" t="s">
        <v>948</v>
      </c>
      <c r="AQ255"/>
      <c r="AR255"/>
      <c r="AS255"/>
      <c r="AT255"/>
      <c r="AU255"/>
      <c r="AV255"/>
    </row>
    <row r="256" spans="27:48" s="476" customFormat="1" ht="24.95" customHeight="1" x14ac:dyDescent="0.2">
      <c r="AA256" s="97"/>
      <c r="AB256" s="97"/>
      <c r="AC256" s="97"/>
      <c r="AD256" s="97"/>
      <c r="AE256" s="97"/>
      <c r="AF256" s="93"/>
      <c r="AG256" s="93"/>
      <c r="AH256" s="93"/>
      <c r="AI256" s="30"/>
      <c r="AJ256" s="30"/>
      <c r="AK256" s="30"/>
      <c r="AL256" s="30"/>
      <c r="AM256" s="109"/>
      <c r="AN256" s="109" t="s">
        <v>949</v>
      </c>
      <c r="AO256" s="30"/>
      <c r="AP256" s="112">
        <v>674</v>
      </c>
      <c r="AQ256"/>
      <c r="AR256"/>
      <c r="AS256"/>
      <c r="AT256"/>
      <c r="AU256"/>
      <c r="AV256"/>
    </row>
    <row r="257" spans="27:48" s="476" customFormat="1" ht="24.95" customHeight="1" x14ac:dyDescent="0.2">
      <c r="AA257" s="97"/>
      <c r="AB257" s="97"/>
      <c r="AC257" s="97"/>
      <c r="AD257" s="97"/>
      <c r="AE257" s="97"/>
      <c r="AF257" s="93"/>
      <c r="AG257" s="93"/>
      <c r="AH257" s="93"/>
      <c r="AI257" s="30"/>
      <c r="AJ257" s="30"/>
      <c r="AK257" s="30"/>
      <c r="AL257" s="30"/>
      <c r="AM257" s="109"/>
      <c r="AN257" s="109" t="s">
        <v>950</v>
      </c>
      <c r="AO257" s="30"/>
      <c r="AP257" s="112">
        <v>675</v>
      </c>
      <c r="AQ257"/>
      <c r="AR257"/>
      <c r="AS257"/>
      <c r="AT257"/>
      <c r="AU257"/>
      <c r="AV257"/>
    </row>
    <row r="258" spans="27:48" s="476" customFormat="1" ht="24.95" customHeight="1" x14ac:dyDescent="0.2">
      <c r="AA258" s="97"/>
      <c r="AB258" s="97"/>
      <c r="AC258" s="97"/>
      <c r="AD258" s="97"/>
      <c r="AE258" s="97"/>
      <c r="AF258" s="93"/>
      <c r="AG258" s="93"/>
      <c r="AH258" s="93"/>
      <c r="AI258" s="30"/>
      <c r="AJ258" s="30"/>
      <c r="AK258" s="30"/>
      <c r="AL258" s="30"/>
      <c r="AM258" s="109"/>
      <c r="AN258" s="109" t="s">
        <v>951</v>
      </c>
      <c r="AO258" s="30"/>
      <c r="AP258" s="112" t="s">
        <v>952</v>
      </c>
      <c r="AQ258"/>
      <c r="AR258"/>
      <c r="AS258"/>
      <c r="AT258"/>
      <c r="AU258"/>
      <c r="AV258"/>
    </row>
    <row r="259" spans="27:48" s="476" customFormat="1" ht="24.95" customHeight="1" x14ac:dyDescent="0.2">
      <c r="AA259" s="97"/>
      <c r="AB259" s="97"/>
      <c r="AC259" s="97"/>
      <c r="AD259" s="97"/>
      <c r="AE259" s="97"/>
      <c r="AF259" s="93"/>
      <c r="AG259" s="93"/>
      <c r="AH259" s="93"/>
      <c r="AI259" s="30"/>
      <c r="AJ259" s="30"/>
      <c r="AK259" s="30"/>
      <c r="AL259" s="30"/>
      <c r="AM259" s="109"/>
      <c r="AN259" s="109" t="s">
        <v>953</v>
      </c>
      <c r="AO259" s="30"/>
      <c r="AP259" s="112">
        <v>68</v>
      </c>
      <c r="AQ259"/>
      <c r="AR259"/>
      <c r="AS259"/>
      <c r="AT259"/>
      <c r="AU259"/>
      <c r="AV259"/>
    </row>
    <row r="260" spans="27:48" s="476" customFormat="1" ht="24.95" customHeight="1" x14ac:dyDescent="0.2">
      <c r="AA260" s="97"/>
      <c r="AB260" s="97"/>
      <c r="AC260" s="97"/>
      <c r="AD260" s="97"/>
      <c r="AE260" s="97"/>
      <c r="AF260" s="93"/>
      <c r="AG260" s="93"/>
      <c r="AH260" s="93"/>
      <c r="AI260" s="30"/>
      <c r="AJ260" s="30"/>
      <c r="AK260" s="30"/>
      <c r="AL260" s="30"/>
      <c r="AM260" s="109"/>
      <c r="AN260" s="109" t="s">
        <v>954</v>
      </c>
      <c r="AO260" s="30"/>
      <c r="AP260" s="112" t="s">
        <v>955</v>
      </c>
      <c r="AQ260"/>
      <c r="AR260"/>
      <c r="AS260"/>
      <c r="AT260"/>
      <c r="AU260"/>
      <c r="AV260"/>
    </row>
    <row r="261" spans="27:48" s="476" customFormat="1" ht="24.95" customHeight="1" x14ac:dyDescent="0.2">
      <c r="AA261" s="97"/>
      <c r="AB261" s="97"/>
      <c r="AC261" s="97"/>
      <c r="AD261" s="97"/>
      <c r="AE261" s="97"/>
      <c r="AF261" s="93"/>
      <c r="AG261" s="93"/>
      <c r="AH261" s="93"/>
      <c r="AI261" s="30"/>
      <c r="AJ261" s="30"/>
      <c r="AK261" s="30"/>
      <c r="AL261" s="30"/>
      <c r="AM261" s="109"/>
      <c r="AN261" s="109" t="s">
        <v>956</v>
      </c>
      <c r="AO261" s="30"/>
      <c r="AP261" s="112" t="s">
        <v>957</v>
      </c>
      <c r="AQ261"/>
      <c r="AR261"/>
      <c r="AS261"/>
      <c r="AT261"/>
      <c r="AU261"/>
      <c r="AV261"/>
    </row>
    <row r="262" spans="27:48" s="476" customFormat="1" ht="24.95" customHeight="1" x14ac:dyDescent="0.2">
      <c r="AA262" s="97"/>
      <c r="AB262" s="97"/>
      <c r="AC262" s="97"/>
      <c r="AD262" s="97"/>
      <c r="AE262" s="97"/>
      <c r="AF262" s="93"/>
      <c r="AG262" s="93"/>
      <c r="AH262" s="93"/>
      <c r="AI262" s="30"/>
      <c r="AJ262" s="30"/>
      <c r="AK262" s="30"/>
      <c r="AL262" s="30"/>
      <c r="AM262" s="109"/>
      <c r="AN262" s="109">
        <v>62</v>
      </c>
      <c r="AO262" s="30"/>
      <c r="AP262" s="112">
        <v>444</v>
      </c>
      <c r="AQ262"/>
      <c r="AR262"/>
      <c r="AS262"/>
      <c r="AT262"/>
      <c r="AU262"/>
      <c r="AV262"/>
    </row>
    <row r="263" spans="27:48" s="476" customFormat="1" ht="24.95" customHeight="1" x14ac:dyDescent="0.2">
      <c r="AA263" s="97"/>
      <c r="AB263" s="97"/>
      <c r="AC263" s="97"/>
      <c r="AD263" s="97"/>
      <c r="AE263" s="97"/>
      <c r="AF263" s="93"/>
      <c r="AG263" s="93"/>
      <c r="AH263" s="93"/>
      <c r="AI263" s="30"/>
      <c r="AJ263" s="30"/>
      <c r="AK263" s="30"/>
      <c r="AL263" s="30"/>
      <c r="AM263" s="109"/>
      <c r="AN263" s="109">
        <v>63</v>
      </c>
      <c r="AO263" s="30"/>
      <c r="AP263" s="112">
        <v>445</v>
      </c>
      <c r="AQ263"/>
      <c r="AR263"/>
      <c r="AS263"/>
      <c r="AT263"/>
      <c r="AU263"/>
      <c r="AV263"/>
    </row>
    <row r="264" spans="27:48" s="476" customFormat="1" ht="24.95" customHeight="1" x14ac:dyDescent="0.2">
      <c r="AA264" s="97"/>
      <c r="AB264" s="97"/>
      <c r="AC264" s="97"/>
      <c r="AD264" s="97"/>
      <c r="AE264" s="97"/>
      <c r="AF264" s="93"/>
      <c r="AG264" s="93"/>
      <c r="AH264" s="93"/>
      <c r="AI264" s="30"/>
      <c r="AJ264" s="30"/>
      <c r="AK264" s="30"/>
      <c r="AL264" s="30"/>
      <c r="AM264" s="109"/>
      <c r="AN264" s="109">
        <v>121</v>
      </c>
      <c r="AO264" s="30"/>
      <c r="AP264" s="112">
        <v>446</v>
      </c>
      <c r="AQ264"/>
      <c r="AR264"/>
      <c r="AS264"/>
      <c r="AT264"/>
      <c r="AU264"/>
      <c r="AV264"/>
    </row>
    <row r="265" spans="27:48" s="476" customFormat="1" ht="24.95" customHeight="1" x14ac:dyDescent="0.2">
      <c r="AA265" s="97"/>
      <c r="AB265" s="97"/>
      <c r="AC265" s="97"/>
      <c r="AD265" s="97"/>
      <c r="AE265" s="97"/>
      <c r="AF265" s="93"/>
      <c r="AG265" s="93"/>
      <c r="AH265" s="93"/>
      <c r="AI265" s="30"/>
      <c r="AJ265" s="30"/>
      <c r="AK265" s="30"/>
      <c r="AL265" s="30"/>
      <c r="AM265" s="109"/>
      <c r="AN265" s="109">
        <v>122</v>
      </c>
      <c r="AO265" s="30"/>
      <c r="AP265" s="112">
        <v>447</v>
      </c>
      <c r="AQ265"/>
      <c r="AR265"/>
      <c r="AS265"/>
      <c r="AT265"/>
      <c r="AU265"/>
      <c r="AV265"/>
    </row>
    <row r="266" spans="27:48" s="476" customFormat="1" ht="24.95" customHeight="1" x14ac:dyDescent="0.2">
      <c r="AA266" s="97"/>
      <c r="AB266" s="97"/>
      <c r="AC266" s="97"/>
      <c r="AD266" s="97"/>
      <c r="AE266" s="97"/>
      <c r="AF266" s="93"/>
      <c r="AG266" s="93"/>
      <c r="AH266" s="93"/>
      <c r="AI266" s="30"/>
      <c r="AJ266" s="30"/>
      <c r="AK266" s="30"/>
      <c r="AL266" s="30"/>
      <c r="AM266" s="109"/>
      <c r="AN266" s="109">
        <v>123</v>
      </c>
      <c r="AO266" s="30"/>
      <c r="AP266" s="112">
        <v>448</v>
      </c>
      <c r="AQ266"/>
      <c r="AR266"/>
      <c r="AS266"/>
      <c r="AT266"/>
      <c r="AU266"/>
      <c r="AV266"/>
    </row>
    <row r="267" spans="27:48" s="476" customFormat="1" ht="24.95" customHeight="1" x14ac:dyDescent="0.2">
      <c r="AA267" s="97"/>
      <c r="AB267" s="97"/>
      <c r="AC267" s="97"/>
      <c r="AD267" s="97"/>
      <c r="AE267" s="97"/>
      <c r="AF267" s="93"/>
      <c r="AG267" s="93"/>
      <c r="AH267" s="93"/>
      <c r="AI267" s="30"/>
      <c r="AJ267" s="30"/>
      <c r="AK267" s="30"/>
      <c r="AL267" s="30"/>
      <c r="AM267" s="109"/>
      <c r="AN267" s="109" t="s">
        <v>958</v>
      </c>
      <c r="AO267" s="30"/>
      <c r="AP267" s="112">
        <v>449</v>
      </c>
      <c r="AQ267"/>
      <c r="AR267"/>
      <c r="AS267"/>
      <c r="AT267"/>
      <c r="AU267"/>
      <c r="AV267"/>
    </row>
    <row r="268" spans="27:48" s="476" customFormat="1" ht="24.95" customHeight="1" x14ac:dyDescent="0.2">
      <c r="AA268" s="97"/>
      <c r="AB268" s="97"/>
      <c r="AC268" s="97"/>
      <c r="AD268" s="97"/>
      <c r="AE268" s="97"/>
      <c r="AF268" s="93"/>
      <c r="AG268" s="93"/>
      <c r="AH268" s="93"/>
      <c r="AI268" s="30"/>
      <c r="AJ268" s="30"/>
      <c r="AK268" s="30"/>
      <c r="AL268" s="30"/>
      <c r="AM268" s="109"/>
      <c r="AN268" s="109" t="s">
        <v>959</v>
      </c>
      <c r="AO268" s="30"/>
      <c r="AP268" s="112" t="s">
        <v>960</v>
      </c>
      <c r="AQ268"/>
      <c r="AR268"/>
      <c r="AS268"/>
      <c r="AT268"/>
      <c r="AU268"/>
      <c r="AV268"/>
    </row>
    <row r="269" spans="27:48" s="476" customFormat="1" ht="24.95" customHeight="1" x14ac:dyDescent="0.2">
      <c r="AA269" s="97"/>
      <c r="AB269" s="97"/>
      <c r="AC269" s="97"/>
      <c r="AD269" s="97"/>
      <c r="AE269" s="97"/>
      <c r="AF269" s="93"/>
      <c r="AG269" s="93"/>
      <c r="AH269" s="93"/>
      <c r="AI269" s="30"/>
      <c r="AJ269" s="30"/>
      <c r="AK269" s="30"/>
      <c r="AL269" s="30"/>
      <c r="AM269" s="109"/>
      <c r="AN269" s="109" t="s">
        <v>961</v>
      </c>
      <c r="AO269" s="30"/>
      <c r="AP269" s="112">
        <v>450</v>
      </c>
      <c r="AQ269"/>
      <c r="AR269"/>
      <c r="AS269"/>
      <c r="AT269"/>
      <c r="AU269"/>
      <c r="AV269"/>
    </row>
    <row r="270" spans="27:48" s="476" customFormat="1" ht="24.95" customHeight="1" x14ac:dyDescent="0.2">
      <c r="AA270" s="97"/>
      <c r="AB270" s="97"/>
      <c r="AC270" s="97"/>
      <c r="AD270" s="97"/>
      <c r="AE270" s="97"/>
      <c r="AF270" s="93"/>
      <c r="AG270" s="93"/>
      <c r="AH270" s="93"/>
      <c r="AI270" s="30"/>
      <c r="AJ270" s="30"/>
      <c r="AK270" s="30"/>
      <c r="AL270" s="30"/>
      <c r="AM270" s="109"/>
      <c r="AN270" s="109" t="s">
        <v>962</v>
      </c>
      <c r="AO270" s="30"/>
      <c r="AP270" s="112">
        <v>451</v>
      </c>
      <c r="AQ270"/>
      <c r="AR270"/>
      <c r="AS270"/>
      <c r="AT270"/>
      <c r="AU270"/>
      <c r="AV270"/>
    </row>
    <row r="271" spans="27:48" s="476" customFormat="1" ht="24.95" customHeight="1" x14ac:dyDescent="0.2">
      <c r="AA271" s="97"/>
      <c r="AB271" s="97"/>
      <c r="AC271" s="97"/>
      <c r="AD271" s="97"/>
      <c r="AE271" s="97"/>
      <c r="AF271" s="93"/>
      <c r="AG271" s="93"/>
      <c r="AH271" s="93"/>
      <c r="AI271" s="30"/>
      <c r="AJ271" s="30"/>
      <c r="AK271" s="30"/>
      <c r="AL271" s="30"/>
      <c r="AM271" s="109"/>
      <c r="AN271" s="109" t="s">
        <v>963</v>
      </c>
      <c r="AO271" s="30"/>
      <c r="AP271" s="112" t="s">
        <v>964</v>
      </c>
      <c r="AQ271"/>
      <c r="AR271"/>
      <c r="AS271"/>
      <c r="AT271"/>
      <c r="AU271"/>
      <c r="AV271"/>
    </row>
    <row r="272" spans="27:48" s="476" customFormat="1" ht="24.95" customHeight="1" x14ac:dyDescent="0.2">
      <c r="AA272" s="97"/>
      <c r="AB272" s="97"/>
      <c r="AC272" s="97"/>
      <c r="AD272" s="97"/>
      <c r="AE272" s="97"/>
      <c r="AF272" s="93"/>
      <c r="AG272" s="93"/>
      <c r="AH272" s="93"/>
      <c r="AI272" s="30"/>
      <c r="AJ272" s="30"/>
      <c r="AK272" s="30"/>
      <c r="AL272" s="30"/>
      <c r="AM272" s="109"/>
      <c r="AN272" s="109" t="s">
        <v>965</v>
      </c>
      <c r="AO272" s="30"/>
      <c r="AP272" s="112" t="s">
        <v>966</v>
      </c>
      <c r="AQ272"/>
      <c r="AR272"/>
      <c r="AS272"/>
      <c r="AT272"/>
      <c r="AU272"/>
      <c r="AV272"/>
    </row>
    <row r="273" spans="27:48" s="476" customFormat="1" ht="24.95" customHeight="1" x14ac:dyDescent="0.2">
      <c r="AA273" s="97"/>
      <c r="AB273" s="97"/>
      <c r="AC273" s="97"/>
      <c r="AD273" s="97"/>
      <c r="AE273" s="97"/>
      <c r="AF273" s="93"/>
      <c r="AG273" s="93"/>
      <c r="AH273" s="93"/>
      <c r="AI273" s="30"/>
      <c r="AJ273" s="30"/>
      <c r="AK273" s="30"/>
      <c r="AL273" s="30"/>
      <c r="AM273" s="109"/>
      <c r="AN273" s="109" t="s">
        <v>967</v>
      </c>
      <c r="AO273" s="30"/>
      <c r="AP273" s="112" t="s">
        <v>968</v>
      </c>
      <c r="AQ273"/>
      <c r="AR273"/>
      <c r="AS273"/>
      <c r="AT273"/>
      <c r="AU273"/>
      <c r="AV273"/>
    </row>
    <row r="274" spans="27:48" s="476" customFormat="1" ht="24.95" customHeight="1" x14ac:dyDescent="0.2">
      <c r="AA274" s="97"/>
      <c r="AB274" s="97"/>
      <c r="AC274" s="97"/>
      <c r="AD274" s="97"/>
      <c r="AE274" s="97"/>
      <c r="AF274" s="93"/>
      <c r="AG274" s="93"/>
      <c r="AH274" s="93"/>
      <c r="AI274" s="30"/>
      <c r="AJ274" s="30"/>
      <c r="AK274" s="30"/>
      <c r="AL274" s="30"/>
      <c r="AM274" s="109"/>
      <c r="AN274" s="109" t="s">
        <v>969</v>
      </c>
      <c r="AO274" s="30"/>
      <c r="AP274" s="112" t="s">
        <v>970</v>
      </c>
      <c r="AQ274"/>
      <c r="AR274"/>
      <c r="AS274"/>
      <c r="AT274"/>
      <c r="AU274"/>
      <c r="AV274"/>
    </row>
    <row r="275" spans="27:48" s="476" customFormat="1" ht="24.95" customHeight="1" x14ac:dyDescent="0.2">
      <c r="AA275" s="97"/>
      <c r="AB275" s="97"/>
      <c r="AC275" s="97"/>
      <c r="AD275" s="97"/>
      <c r="AE275" s="97"/>
      <c r="AF275" s="93"/>
      <c r="AG275" s="93"/>
      <c r="AH275" s="93"/>
      <c r="AI275" s="30"/>
      <c r="AJ275" s="30"/>
      <c r="AK275" s="30"/>
      <c r="AL275" s="30"/>
      <c r="AM275" s="109"/>
      <c r="AN275" s="109" t="s">
        <v>971</v>
      </c>
      <c r="AO275" s="30"/>
      <c r="AP275" s="112" t="s">
        <v>972</v>
      </c>
      <c r="AQ275"/>
      <c r="AR275"/>
      <c r="AS275"/>
      <c r="AT275"/>
      <c r="AU275"/>
      <c r="AV275"/>
    </row>
    <row r="276" spans="27:48" s="476" customFormat="1" ht="24.95" customHeight="1" x14ac:dyDescent="0.2">
      <c r="AA276" s="97"/>
      <c r="AB276" s="97"/>
      <c r="AC276" s="97"/>
      <c r="AD276" s="97"/>
      <c r="AE276" s="97"/>
      <c r="AF276" s="93"/>
      <c r="AG276" s="93"/>
      <c r="AH276" s="93"/>
      <c r="AI276" s="30"/>
      <c r="AJ276" s="30"/>
      <c r="AK276" s="30"/>
      <c r="AL276" s="30"/>
      <c r="AM276" s="109"/>
      <c r="AN276" s="109" t="s">
        <v>973</v>
      </c>
      <c r="AO276" s="30"/>
      <c r="AP276" s="112">
        <v>502</v>
      </c>
      <c r="AQ276"/>
      <c r="AR276"/>
      <c r="AS276"/>
      <c r="AT276"/>
      <c r="AU276"/>
      <c r="AV276"/>
    </row>
    <row r="277" spans="27:48" s="476" customFormat="1" ht="24.95" customHeight="1" x14ac:dyDescent="0.2">
      <c r="AA277" s="97"/>
      <c r="AB277" s="97"/>
      <c r="AC277" s="97"/>
      <c r="AD277" s="97"/>
      <c r="AE277" s="97"/>
      <c r="AF277" s="93"/>
      <c r="AG277" s="93"/>
      <c r="AH277" s="93"/>
      <c r="AI277" s="30"/>
      <c r="AJ277" s="30"/>
      <c r="AK277" s="30"/>
      <c r="AL277" s="30"/>
      <c r="AM277" s="109"/>
      <c r="AN277" s="109" t="s">
        <v>974</v>
      </c>
      <c r="AO277" s="30"/>
      <c r="AP277" s="112" t="s">
        <v>975</v>
      </c>
      <c r="AQ277"/>
      <c r="AR277"/>
      <c r="AS277"/>
      <c r="AT277"/>
      <c r="AU277"/>
      <c r="AV277"/>
    </row>
    <row r="278" spans="27:48" s="476" customFormat="1" ht="24.95" customHeight="1" x14ac:dyDescent="0.2">
      <c r="AA278" s="97"/>
      <c r="AB278" s="97"/>
      <c r="AC278" s="97"/>
      <c r="AD278" s="97"/>
      <c r="AE278" s="97"/>
      <c r="AF278" s="93"/>
      <c r="AG278" s="93"/>
      <c r="AH278" s="93"/>
      <c r="AI278" s="30"/>
      <c r="AJ278" s="30"/>
      <c r="AK278" s="30"/>
      <c r="AL278" s="30"/>
      <c r="AM278" s="109"/>
      <c r="AN278" s="109" t="s">
        <v>976</v>
      </c>
      <c r="AO278" s="30"/>
      <c r="AP278" s="112" t="s">
        <v>977</v>
      </c>
      <c r="AQ278"/>
      <c r="AR278"/>
      <c r="AS278"/>
      <c r="AT278"/>
      <c r="AU278"/>
      <c r="AV278"/>
    </row>
    <row r="279" spans="27:48" s="476" customFormat="1" ht="24.95" customHeight="1" x14ac:dyDescent="0.2">
      <c r="AA279" s="97"/>
      <c r="AB279" s="97"/>
      <c r="AC279" s="97"/>
      <c r="AD279" s="97"/>
      <c r="AE279" s="97"/>
      <c r="AF279" s="93"/>
      <c r="AG279" s="93"/>
      <c r="AH279" s="93"/>
      <c r="AI279" s="30"/>
      <c r="AJ279" s="30"/>
      <c r="AK279" s="30"/>
      <c r="AL279" s="30"/>
      <c r="AM279" s="109"/>
      <c r="AN279" s="109" t="s">
        <v>978</v>
      </c>
      <c r="AO279" s="30"/>
      <c r="AP279" s="112" t="s">
        <v>979</v>
      </c>
      <c r="AQ279"/>
      <c r="AR279"/>
      <c r="AS279"/>
      <c r="AT279"/>
      <c r="AU279"/>
      <c r="AV279"/>
    </row>
    <row r="280" spans="27:48" s="476" customFormat="1" ht="24.95" customHeight="1" x14ac:dyDescent="0.2">
      <c r="AA280" s="97"/>
      <c r="AB280" s="97"/>
      <c r="AC280" s="97"/>
      <c r="AD280" s="97"/>
      <c r="AE280" s="97"/>
      <c r="AF280" s="93"/>
      <c r="AG280" s="93"/>
      <c r="AH280" s="93"/>
      <c r="AI280" s="30"/>
      <c r="AJ280" s="30"/>
      <c r="AK280" s="30"/>
      <c r="AL280" s="30"/>
      <c r="AM280" s="109"/>
      <c r="AN280" s="109" t="s">
        <v>980</v>
      </c>
      <c r="AO280" s="30"/>
      <c r="AP280" s="112" t="s">
        <v>981</v>
      </c>
      <c r="AQ280"/>
      <c r="AR280"/>
      <c r="AS280"/>
      <c r="AT280"/>
      <c r="AU280"/>
      <c r="AV280"/>
    </row>
    <row r="281" spans="27:48" s="476" customFormat="1" ht="24.95" customHeight="1" x14ac:dyDescent="0.2">
      <c r="AA281" s="97"/>
      <c r="AB281" s="97"/>
      <c r="AC281" s="97"/>
      <c r="AD281" s="97"/>
      <c r="AE281" s="97"/>
      <c r="AF281" s="93"/>
      <c r="AG281" s="93"/>
      <c r="AH281" s="93"/>
      <c r="AI281" s="30"/>
      <c r="AJ281" s="30"/>
      <c r="AK281" s="30"/>
      <c r="AL281" s="30"/>
      <c r="AM281" s="109"/>
      <c r="AN281" s="109" t="s">
        <v>982</v>
      </c>
      <c r="AO281" s="30"/>
      <c r="AP281" s="112" t="s">
        <v>983</v>
      </c>
      <c r="AQ281"/>
      <c r="AR281"/>
      <c r="AS281"/>
      <c r="AT281"/>
      <c r="AU281"/>
      <c r="AV281"/>
    </row>
    <row r="282" spans="27:48" s="476" customFormat="1" ht="24.95" customHeight="1" x14ac:dyDescent="0.2">
      <c r="AA282" s="97"/>
      <c r="AB282" s="97"/>
      <c r="AC282" s="97"/>
      <c r="AD282" s="97"/>
      <c r="AE282" s="97"/>
      <c r="AF282" s="93"/>
      <c r="AG282" s="93"/>
      <c r="AH282" s="93"/>
      <c r="AI282" s="30"/>
      <c r="AJ282" s="30"/>
      <c r="AK282" s="30"/>
      <c r="AL282" s="30"/>
      <c r="AM282" s="109"/>
      <c r="AN282" s="109" t="s">
        <v>984</v>
      </c>
      <c r="AO282" s="30"/>
      <c r="AP282" s="112" t="s">
        <v>985</v>
      </c>
      <c r="AQ282"/>
      <c r="AR282"/>
      <c r="AS282"/>
      <c r="AT282"/>
      <c r="AU282"/>
      <c r="AV282"/>
    </row>
    <row r="283" spans="27:48" s="476" customFormat="1" ht="24.95" customHeight="1" x14ac:dyDescent="0.2">
      <c r="AA283" s="97"/>
      <c r="AB283" s="97"/>
      <c r="AC283" s="97"/>
      <c r="AD283" s="97"/>
      <c r="AE283" s="97"/>
      <c r="AF283" s="93"/>
      <c r="AG283" s="93"/>
      <c r="AH283" s="93"/>
      <c r="AI283" s="30"/>
      <c r="AJ283" s="30"/>
      <c r="AK283" s="30"/>
      <c r="AL283" s="30"/>
      <c r="AM283" s="109"/>
      <c r="AN283" s="109" t="s">
        <v>986</v>
      </c>
      <c r="AO283" s="30"/>
      <c r="AP283" s="112" t="s">
        <v>987</v>
      </c>
      <c r="AQ283"/>
      <c r="AR283"/>
      <c r="AS283"/>
      <c r="AT283"/>
      <c r="AU283"/>
      <c r="AV283"/>
    </row>
    <row r="284" spans="27:48" s="476" customFormat="1" ht="24.95" customHeight="1" x14ac:dyDescent="0.2">
      <c r="AA284" s="97"/>
      <c r="AB284" s="97"/>
      <c r="AC284" s="97"/>
      <c r="AD284" s="97"/>
      <c r="AE284" s="97"/>
      <c r="AF284" s="93"/>
      <c r="AG284" s="93"/>
      <c r="AH284" s="93"/>
      <c r="AI284" s="30"/>
      <c r="AJ284" s="30"/>
      <c r="AK284" s="30"/>
      <c r="AL284" s="30"/>
      <c r="AM284" s="109"/>
      <c r="AN284" s="109" t="s">
        <v>988</v>
      </c>
      <c r="AO284" s="30"/>
      <c r="AP284" s="112" t="s">
        <v>989</v>
      </c>
      <c r="AQ284"/>
      <c r="AR284"/>
      <c r="AS284"/>
      <c r="AT284"/>
      <c r="AU284"/>
      <c r="AV284"/>
    </row>
    <row r="285" spans="27:48" s="476" customFormat="1" ht="24.95" customHeight="1" x14ac:dyDescent="0.2">
      <c r="AA285" s="97"/>
      <c r="AB285" s="97"/>
      <c r="AC285" s="97"/>
      <c r="AD285" s="97"/>
      <c r="AE285" s="97"/>
      <c r="AF285" s="93"/>
      <c r="AG285" s="93"/>
      <c r="AH285" s="93"/>
      <c r="AI285" s="30"/>
      <c r="AJ285" s="30"/>
      <c r="AK285" s="30"/>
      <c r="AL285" s="30"/>
      <c r="AM285" s="109"/>
      <c r="AN285" s="109" t="s">
        <v>990</v>
      </c>
      <c r="AO285" s="30"/>
      <c r="AP285" s="112" t="s">
        <v>991</v>
      </c>
      <c r="AQ285"/>
      <c r="AR285"/>
      <c r="AS285"/>
      <c r="AT285"/>
      <c r="AU285"/>
      <c r="AV285"/>
    </row>
    <row r="286" spans="27:48" s="476" customFormat="1" ht="24.95" customHeight="1" x14ac:dyDescent="0.2">
      <c r="AA286" s="97"/>
      <c r="AB286" s="97"/>
      <c r="AC286" s="97"/>
      <c r="AD286" s="97"/>
      <c r="AE286" s="97"/>
      <c r="AF286" s="93"/>
      <c r="AG286" s="93"/>
      <c r="AH286" s="93"/>
      <c r="AI286" s="30"/>
      <c r="AJ286" s="30"/>
      <c r="AK286" s="30"/>
      <c r="AL286" s="30"/>
      <c r="AM286" s="109"/>
      <c r="AN286" s="109" t="s">
        <v>992</v>
      </c>
      <c r="AO286" s="30"/>
      <c r="AP286" s="112" t="s">
        <v>993</v>
      </c>
      <c r="AQ286"/>
      <c r="AR286"/>
      <c r="AS286"/>
      <c r="AT286"/>
      <c r="AU286"/>
      <c r="AV286"/>
    </row>
    <row r="287" spans="27:48" s="476" customFormat="1" ht="24.95" customHeight="1" x14ac:dyDescent="0.2">
      <c r="AA287" s="97"/>
      <c r="AB287" s="97"/>
      <c r="AC287" s="97"/>
      <c r="AD287" s="97"/>
      <c r="AE287" s="97"/>
      <c r="AF287" s="93"/>
      <c r="AG287" s="93"/>
      <c r="AH287" s="93"/>
      <c r="AI287" s="30"/>
      <c r="AJ287" s="30"/>
      <c r="AK287" s="30"/>
      <c r="AL287" s="30"/>
      <c r="AM287" s="109"/>
      <c r="AN287" s="109" t="s">
        <v>994</v>
      </c>
      <c r="AO287" s="30"/>
      <c r="AP287" s="112">
        <v>796</v>
      </c>
      <c r="AQ287"/>
      <c r="AR287"/>
      <c r="AS287"/>
      <c r="AT287"/>
      <c r="AU287"/>
      <c r="AV287"/>
    </row>
    <row r="288" spans="27:48" s="476" customFormat="1" ht="24.95" customHeight="1" x14ac:dyDescent="0.2">
      <c r="AA288" s="97"/>
      <c r="AB288" s="97"/>
      <c r="AC288" s="97"/>
      <c r="AD288" s="97"/>
      <c r="AE288" s="97"/>
      <c r="AF288" s="93"/>
      <c r="AG288" s="93"/>
      <c r="AH288" s="93"/>
      <c r="AI288" s="30"/>
      <c r="AJ288" s="30"/>
      <c r="AK288" s="30"/>
      <c r="AL288" s="30"/>
      <c r="AM288" s="109"/>
      <c r="AN288" s="109" t="s">
        <v>995</v>
      </c>
      <c r="AO288" s="30"/>
      <c r="AP288" s="112" t="s">
        <v>996</v>
      </c>
      <c r="AQ288"/>
      <c r="AR288"/>
      <c r="AS288"/>
      <c r="AT288"/>
      <c r="AU288"/>
      <c r="AV288"/>
    </row>
    <row r="289" spans="27:48" s="476" customFormat="1" ht="24.95" customHeight="1" x14ac:dyDescent="0.2">
      <c r="AA289" s="97"/>
      <c r="AB289" s="97"/>
      <c r="AC289" s="97"/>
      <c r="AD289" s="97"/>
      <c r="AE289" s="97"/>
      <c r="AF289" s="93"/>
      <c r="AG289" s="93"/>
      <c r="AH289" s="93"/>
      <c r="AI289" s="30"/>
      <c r="AJ289" s="30"/>
      <c r="AK289" s="30"/>
      <c r="AL289" s="30"/>
      <c r="AM289" s="109"/>
      <c r="AN289" s="109" t="s">
        <v>997</v>
      </c>
      <c r="AO289" s="30"/>
      <c r="AP289" s="112" t="s">
        <v>998</v>
      </c>
      <c r="AQ289"/>
      <c r="AR289"/>
      <c r="AS289"/>
      <c r="AT289"/>
      <c r="AU289"/>
      <c r="AV289"/>
    </row>
    <row r="290" spans="27:48" s="476" customFormat="1" ht="24.95" customHeight="1" x14ac:dyDescent="0.2">
      <c r="AA290" s="97"/>
      <c r="AB290" s="97"/>
      <c r="AC290" s="97"/>
      <c r="AD290" s="97"/>
      <c r="AE290" s="97"/>
      <c r="AF290" s="93"/>
      <c r="AG290" s="93"/>
      <c r="AH290" s="93"/>
      <c r="AI290" s="30"/>
      <c r="AJ290" s="30"/>
      <c r="AK290" s="30"/>
      <c r="AL290" s="30"/>
      <c r="AM290" s="109"/>
      <c r="AN290" s="109" t="s">
        <v>999</v>
      </c>
      <c r="AO290" s="30"/>
      <c r="AP290" s="112">
        <v>804</v>
      </c>
      <c r="AQ290"/>
      <c r="AR290"/>
      <c r="AS290"/>
      <c r="AT290"/>
      <c r="AU290"/>
      <c r="AV290"/>
    </row>
    <row r="291" spans="27:48" s="476" customFormat="1" ht="24.95" customHeight="1" x14ac:dyDescent="0.2">
      <c r="AA291" s="97"/>
      <c r="AB291" s="97"/>
      <c r="AC291" s="97"/>
      <c r="AD291" s="97"/>
      <c r="AE291" s="97"/>
      <c r="AF291" s="93"/>
      <c r="AG291" s="93"/>
      <c r="AH291" s="93"/>
      <c r="AI291" s="30"/>
      <c r="AJ291" s="30"/>
      <c r="AK291" s="30"/>
      <c r="AL291" s="30"/>
      <c r="AM291" s="109"/>
      <c r="AN291" s="109" t="s">
        <v>1000</v>
      </c>
      <c r="AO291" s="30"/>
      <c r="AP291" s="112" t="s">
        <v>1001</v>
      </c>
      <c r="AQ291"/>
      <c r="AR291"/>
      <c r="AS291"/>
      <c r="AT291"/>
      <c r="AU291"/>
      <c r="AV291"/>
    </row>
    <row r="292" spans="27:48" s="476" customFormat="1" ht="24.95" customHeight="1" x14ac:dyDescent="0.2">
      <c r="AA292" s="97"/>
      <c r="AB292" s="97"/>
      <c r="AC292" s="97"/>
      <c r="AD292" s="97"/>
      <c r="AE292" s="97"/>
      <c r="AF292" s="93"/>
      <c r="AG292" s="93"/>
      <c r="AH292" s="93"/>
      <c r="AI292" s="30"/>
      <c r="AJ292" s="30"/>
      <c r="AK292" s="30"/>
      <c r="AL292" s="30"/>
      <c r="AM292" s="109"/>
      <c r="AN292" s="109" t="s">
        <v>1002</v>
      </c>
      <c r="AO292" s="30"/>
      <c r="AP292" s="112" t="s">
        <v>1003</v>
      </c>
      <c r="AQ292"/>
      <c r="AR292"/>
      <c r="AS292"/>
      <c r="AT292"/>
      <c r="AU292"/>
      <c r="AV292"/>
    </row>
    <row r="293" spans="27:48" s="476" customFormat="1" ht="24.95" customHeight="1" x14ac:dyDescent="0.2">
      <c r="AA293" s="97"/>
      <c r="AB293" s="97"/>
      <c r="AC293" s="97"/>
      <c r="AD293" s="97"/>
      <c r="AE293" s="97"/>
      <c r="AF293" s="93"/>
      <c r="AG293" s="93"/>
      <c r="AH293" s="93"/>
      <c r="AI293" s="30"/>
      <c r="AJ293" s="30"/>
      <c r="AK293" s="30"/>
      <c r="AL293" s="30"/>
      <c r="AM293" s="109"/>
      <c r="AN293" s="109" t="s">
        <v>1004</v>
      </c>
      <c r="AO293" s="30"/>
      <c r="AP293" s="112">
        <v>880</v>
      </c>
      <c r="AQ293"/>
      <c r="AR293"/>
      <c r="AS293"/>
      <c r="AT293"/>
      <c r="AU293"/>
      <c r="AV293"/>
    </row>
    <row r="294" spans="27:48" s="476" customFormat="1" ht="24.95" customHeight="1" x14ac:dyDescent="0.2">
      <c r="AA294" s="97"/>
      <c r="AB294" s="97"/>
      <c r="AC294" s="97"/>
      <c r="AD294" s="97"/>
      <c r="AE294" s="97"/>
      <c r="AF294" s="93"/>
      <c r="AG294" s="93"/>
      <c r="AH294" s="93"/>
      <c r="AI294" s="30"/>
      <c r="AJ294" s="30"/>
      <c r="AK294" s="30"/>
      <c r="AL294" s="30"/>
      <c r="AM294" s="109"/>
      <c r="AN294" s="109" t="s">
        <v>1005</v>
      </c>
      <c r="AO294" s="30"/>
      <c r="AP294" s="112">
        <v>881</v>
      </c>
      <c r="AQ294"/>
      <c r="AR294"/>
      <c r="AS294"/>
      <c r="AT294"/>
      <c r="AU294"/>
      <c r="AV294"/>
    </row>
    <row r="295" spans="27:48" s="476" customFormat="1" ht="24.95" customHeight="1" x14ac:dyDescent="0.2">
      <c r="AA295" s="97"/>
      <c r="AB295" s="97"/>
      <c r="AC295" s="97"/>
      <c r="AD295" s="97"/>
      <c r="AE295" s="97"/>
      <c r="AF295" s="93"/>
      <c r="AG295" s="93"/>
      <c r="AH295" s="93"/>
      <c r="AI295" s="30"/>
      <c r="AJ295" s="30"/>
      <c r="AK295" s="30"/>
      <c r="AL295" s="30"/>
      <c r="AM295" s="109"/>
      <c r="AN295" s="109" t="s">
        <v>1006</v>
      </c>
      <c r="AO295" s="30"/>
      <c r="AP295" s="112">
        <v>882</v>
      </c>
      <c r="AQ295"/>
      <c r="AR295"/>
      <c r="AS295"/>
      <c r="AT295"/>
      <c r="AU295"/>
      <c r="AV295"/>
    </row>
    <row r="296" spans="27:48" s="476" customFormat="1" ht="24.95" customHeight="1" x14ac:dyDescent="0.2">
      <c r="AA296" s="97"/>
      <c r="AB296" s="97"/>
      <c r="AC296" s="97"/>
      <c r="AD296" s="97"/>
      <c r="AE296" s="97"/>
      <c r="AF296" s="93"/>
      <c r="AG296" s="93"/>
      <c r="AH296" s="93"/>
      <c r="AI296" s="30"/>
      <c r="AJ296" s="30"/>
      <c r="AK296" s="30"/>
      <c r="AL296" s="30"/>
      <c r="AM296" s="109"/>
      <c r="AN296" s="109" t="s">
        <v>1007</v>
      </c>
      <c r="AO296" s="30"/>
      <c r="AP296" s="112">
        <v>883</v>
      </c>
      <c r="AQ296"/>
      <c r="AR296"/>
      <c r="AS296"/>
      <c r="AT296"/>
      <c r="AU296"/>
      <c r="AV296"/>
    </row>
    <row r="297" spans="27:48" s="476" customFormat="1" ht="24.95" customHeight="1" x14ac:dyDescent="0.2">
      <c r="AA297" s="97"/>
      <c r="AB297" s="97"/>
      <c r="AC297" s="97"/>
      <c r="AD297" s="97"/>
      <c r="AE297" s="97"/>
      <c r="AF297" s="93"/>
      <c r="AG297" s="93"/>
      <c r="AH297" s="93"/>
      <c r="AI297" s="30"/>
      <c r="AJ297" s="30"/>
      <c r="AK297" s="30"/>
      <c r="AL297" s="30"/>
      <c r="AM297" s="109"/>
      <c r="AN297" s="109" t="s">
        <v>1008</v>
      </c>
      <c r="AO297" s="30"/>
      <c r="AP297" s="112">
        <v>884</v>
      </c>
      <c r="AQ297"/>
      <c r="AR297"/>
      <c r="AS297"/>
      <c r="AT297"/>
      <c r="AU297"/>
      <c r="AV297"/>
    </row>
    <row r="298" spans="27:48" s="476" customFormat="1" ht="24.95" customHeight="1" x14ac:dyDescent="0.2">
      <c r="AA298" s="97"/>
      <c r="AB298" s="97"/>
      <c r="AC298" s="97"/>
      <c r="AD298" s="97"/>
      <c r="AE298" s="97"/>
      <c r="AF298" s="93"/>
      <c r="AG298" s="93"/>
      <c r="AH298" s="93"/>
      <c r="AI298" s="30"/>
      <c r="AJ298" s="30"/>
      <c r="AK298" s="30"/>
      <c r="AL298" s="30"/>
      <c r="AM298" s="109"/>
      <c r="AN298" s="109" t="s">
        <v>1009</v>
      </c>
      <c r="AO298" s="30"/>
      <c r="AP298" s="112">
        <v>885</v>
      </c>
      <c r="AQ298"/>
      <c r="AR298"/>
      <c r="AS298"/>
      <c r="AT298"/>
      <c r="AU298"/>
      <c r="AV298"/>
    </row>
    <row r="299" spans="27:48" s="476" customFormat="1" ht="24.95" customHeight="1" x14ac:dyDescent="0.2">
      <c r="AA299" s="97"/>
      <c r="AB299" s="97"/>
      <c r="AC299" s="97"/>
      <c r="AD299" s="97"/>
      <c r="AE299" s="97"/>
      <c r="AF299" s="93"/>
      <c r="AG299" s="93"/>
      <c r="AH299" s="93"/>
      <c r="AI299" s="30"/>
      <c r="AJ299" s="30"/>
      <c r="AK299" s="30"/>
      <c r="AL299" s="30"/>
      <c r="AM299" s="109"/>
      <c r="AN299" s="109" t="s">
        <v>1010</v>
      </c>
      <c r="AO299" s="30"/>
      <c r="AP299" s="112">
        <v>886</v>
      </c>
      <c r="AQ299"/>
      <c r="AR299"/>
      <c r="AS299"/>
      <c r="AT299"/>
      <c r="AU299"/>
      <c r="AV299"/>
    </row>
    <row r="300" spans="27:48" s="476" customFormat="1" ht="24.95" customHeight="1" x14ac:dyDescent="0.2">
      <c r="AA300" s="97"/>
      <c r="AB300" s="97"/>
      <c r="AC300" s="97"/>
      <c r="AD300" s="97"/>
      <c r="AE300" s="97"/>
      <c r="AF300" s="93"/>
      <c r="AG300" s="93"/>
      <c r="AH300" s="93"/>
      <c r="AI300" s="30"/>
      <c r="AJ300" s="30"/>
      <c r="AK300" s="30"/>
      <c r="AL300" s="30"/>
      <c r="AM300" s="109"/>
      <c r="AN300" s="109" t="s">
        <v>1011</v>
      </c>
      <c r="AO300" s="30"/>
      <c r="AP300" s="112">
        <v>887</v>
      </c>
      <c r="AQ300"/>
      <c r="AR300"/>
      <c r="AS300"/>
      <c r="AT300"/>
      <c r="AU300"/>
      <c r="AV300"/>
    </row>
    <row r="301" spans="27:48" s="476" customFormat="1" ht="24.95" customHeight="1" x14ac:dyDescent="0.2">
      <c r="AA301" s="97"/>
      <c r="AB301" s="97"/>
      <c r="AC301" s="97"/>
      <c r="AD301" s="97"/>
      <c r="AE301" s="97"/>
      <c r="AF301" s="93"/>
      <c r="AG301" s="93"/>
      <c r="AH301" s="93"/>
      <c r="AI301" s="30"/>
      <c r="AJ301" s="30"/>
      <c r="AK301" s="30"/>
      <c r="AL301" s="30"/>
      <c r="AM301" s="109"/>
      <c r="AN301" s="109" t="s">
        <v>1012</v>
      </c>
      <c r="AO301" s="30"/>
      <c r="AP301" s="112">
        <v>904</v>
      </c>
      <c r="AQ301"/>
      <c r="AR301"/>
      <c r="AS301"/>
      <c r="AT301"/>
      <c r="AU301"/>
      <c r="AV301"/>
    </row>
    <row r="302" spans="27:48" s="476" customFormat="1" ht="24.95" customHeight="1" x14ac:dyDescent="0.2">
      <c r="AA302" s="97"/>
      <c r="AB302" s="97"/>
      <c r="AC302" s="97"/>
      <c r="AD302" s="97"/>
      <c r="AE302" s="97"/>
      <c r="AF302" s="93"/>
      <c r="AG302" s="93"/>
      <c r="AH302" s="93"/>
      <c r="AI302" s="30"/>
      <c r="AJ302" s="30"/>
      <c r="AK302" s="30"/>
      <c r="AL302" s="30"/>
      <c r="AM302" s="109"/>
      <c r="AN302" s="109" t="s">
        <v>1013</v>
      </c>
      <c r="AO302" s="30"/>
      <c r="AP302" s="112">
        <v>910</v>
      </c>
      <c r="AQ302"/>
      <c r="AR302"/>
      <c r="AS302"/>
      <c r="AT302"/>
      <c r="AU302"/>
      <c r="AV302"/>
    </row>
    <row r="303" spans="27:48" s="476" customFormat="1" ht="24.95" customHeight="1" x14ac:dyDescent="0.2">
      <c r="AA303" s="97"/>
      <c r="AB303" s="97"/>
      <c r="AC303" s="97"/>
      <c r="AD303" s="97"/>
      <c r="AE303" s="97"/>
      <c r="AF303" s="93"/>
      <c r="AG303" s="93"/>
      <c r="AH303" s="93"/>
      <c r="AI303" s="30"/>
      <c r="AJ303" s="30"/>
      <c r="AK303" s="30"/>
      <c r="AL303" s="30"/>
      <c r="AM303" s="109"/>
      <c r="AN303" s="109" t="s">
        <v>1014</v>
      </c>
      <c r="AO303" s="30"/>
      <c r="AP303" s="112">
        <v>913</v>
      </c>
      <c r="AQ303"/>
      <c r="AR303"/>
      <c r="AS303"/>
      <c r="AT303"/>
      <c r="AU303"/>
      <c r="AV303"/>
    </row>
    <row r="304" spans="27:48" s="476" customFormat="1" ht="24.95" customHeight="1" x14ac:dyDescent="0.2">
      <c r="AA304" s="97"/>
      <c r="AB304" s="97"/>
      <c r="AC304" s="97"/>
      <c r="AD304" s="97"/>
      <c r="AE304" s="97"/>
      <c r="AF304" s="93"/>
      <c r="AG304" s="93"/>
      <c r="AH304" s="93"/>
      <c r="AI304" s="30"/>
      <c r="AJ304" s="30"/>
      <c r="AK304" s="30"/>
      <c r="AL304" s="30"/>
      <c r="AM304" s="109"/>
      <c r="AN304" s="109" t="s">
        <v>1015</v>
      </c>
      <c r="AO304" s="30"/>
      <c r="AP304" s="112">
        <v>914</v>
      </c>
      <c r="AQ304"/>
      <c r="AR304"/>
      <c r="AS304"/>
      <c r="AT304"/>
      <c r="AU304"/>
      <c r="AV304"/>
    </row>
    <row r="305" spans="27:48" s="476" customFormat="1" ht="24.95" customHeight="1" x14ac:dyDescent="0.2">
      <c r="AA305" s="97"/>
      <c r="AB305" s="97"/>
      <c r="AC305" s="97"/>
      <c r="AD305" s="97"/>
      <c r="AE305" s="97"/>
      <c r="AF305" s="93"/>
      <c r="AG305" s="93"/>
      <c r="AH305" s="93"/>
      <c r="AI305" s="30"/>
      <c r="AJ305" s="30"/>
      <c r="AK305" s="30"/>
      <c r="AL305" s="30"/>
      <c r="AM305" s="109"/>
      <c r="AN305" s="109" t="s">
        <v>1016</v>
      </c>
      <c r="AO305" s="30"/>
      <c r="AP305" s="112">
        <v>915</v>
      </c>
      <c r="AQ305"/>
      <c r="AR305"/>
      <c r="AS305"/>
      <c r="AT305"/>
      <c r="AU305"/>
      <c r="AV305"/>
    </row>
    <row r="306" spans="27:48" s="476" customFormat="1" ht="24.95" customHeight="1" x14ac:dyDescent="0.2">
      <c r="AA306" s="97"/>
      <c r="AB306" s="97"/>
      <c r="AC306" s="97"/>
      <c r="AD306" s="97"/>
      <c r="AE306" s="97"/>
      <c r="AF306" s="93"/>
      <c r="AG306" s="93"/>
      <c r="AH306" s="93"/>
      <c r="AI306" s="30"/>
      <c r="AJ306" s="30"/>
      <c r="AK306" s="30"/>
      <c r="AL306" s="30"/>
      <c r="AM306" s="109"/>
      <c r="AN306" s="109" t="s">
        <v>1017</v>
      </c>
      <c r="AO306" s="30"/>
      <c r="AP306" s="112" t="s">
        <v>1018</v>
      </c>
      <c r="AQ306"/>
      <c r="AR306"/>
      <c r="AS306"/>
      <c r="AT306"/>
      <c r="AU306"/>
      <c r="AV306"/>
    </row>
    <row r="307" spans="27:48" s="476" customFormat="1" ht="24.95" customHeight="1" x14ac:dyDescent="0.2">
      <c r="AA307" s="97"/>
      <c r="AB307" s="97"/>
      <c r="AC307" s="97"/>
      <c r="AD307" s="97"/>
      <c r="AE307" s="97"/>
      <c r="AF307" s="93"/>
      <c r="AG307" s="93"/>
      <c r="AH307" s="93"/>
      <c r="AI307" s="30"/>
      <c r="AJ307" s="30"/>
      <c r="AK307" s="30"/>
      <c r="AL307" s="30"/>
      <c r="AM307" s="109"/>
      <c r="AN307" s="109" t="s">
        <v>1019</v>
      </c>
      <c r="AO307" s="30"/>
      <c r="AP307" s="112">
        <v>937</v>
      </c>
      <c r="AQ307"/>
      <c r="AR307"/>
      <c r="AS307"/>
      <c r="AT307"/>
      <c r="AU307"/>
      <c r="AV307"/>
    </row>
    <row r="308" spans="27:48" s="476" customFormat="1" ht="24.95" customHeight="1" x14ac:dyDescent="0.2">
      <c r="AA308" s="97"/>
      <c r="AB308" s="97"/>
      <c r="AC308" s="97"/>
      <c r="AD308" s="97"/>
      <c r="AE308" s="97"/>
      <c r="AF308" s="93"/>
      <c r="AG308" s="93"/>
      <c r="AH308" s="93"/>
      <c r="AI308" s="30"/>
      <c r="AJ308" s="30"/>
      <c r="AK308" s="30"/>
      <c r="AL308" s="30"/>
      <c r="AM308" s="109"/>
      <c r="AN308" s="109" t="s">
        <v>1020</v>
      </c>
      <c r="AO308" s="30"/>
      <c r="AP308" s="112">
        <v>938</v>
      </c>
      <c r="AQ308"/>
      <c r="AR308"/>
      <c r="AS308"/>
      <c r="AT308"/>
      <c r="AU308"/>
      <c r="AV308"/>
    </row>
    <row r="309" spans="27:48" s="476" customFormat="1" ht="24.95" customHeight="1" x14ac:dyDescent="0.2">
      <c r="AA309" s="97"/>
      <c r="AB309" s="97"/>
      <c r="AC309" s="97"/>
      <c r="AD309" s="97"/>
      <c r="AE309" s="97"/>
      <c r="AF309" s="93"/>
      <c r="AG309" s="93"/>
      <c r="AH309" s="93"/>
      <c r="AI309" s="30"/>
      <c r="AJ309" s="30"/>
      <c r="AK309" s="30"/>
      <c r="AL309" s="30"/>
      <c r="AM309" s="109"/>
      <c r="AN309" s="109" t="s">
        <v>1021</v>
      </c>
      <c r="AO309" s="30"/>
      <c r="AP309" s="112">
        <v>939</v>
      </c>
      <c r="AQ309"/>
      <c r="AR309"/>
      <c r="AS309"/>
      <c r="AT309"/>
      <c r="AU309"/>
      <c r="AV309"/>
    </row>
    <row r="310" spans="27:48" s="476" customFormat="1" ht="24.95" customHeight="1" x14ac:dyDescent="0.2">
      <c r="AA310" s="97"/>
      <c r="AB310" s="97"/>
      <c r="AC310" s="97"/>
      <c r="AD310" s="97"/>
      <c r="AE310" s="97"/>
      <c r="AF310" s="93"/>
      <c r="AG310" s="93"/>
      <c r="AH310" s="93"/>
      <c r="AI310" s="30"/>
      <c r="AJ310" s="30"/>
      <c r="AK310" s="30"/>
      <c r="AL310" s="30"/>
      <c r="AM310" s="109"/>
      <c r="AN310" s="109" t="s">
        <v>1022</v>
      </c>
      <c r="AO310" s="30"/>
      <c r="AP310" s="112">
        <v>940</v>
      </c>
      <c r="AQ310"/>
      <c r="AR310"/>
      <c r="AS310"/>
      <c r="AT310"/>
      <c r="AU310"/>
      <c r="AV310"/>
    </row>
    <row r="311" spans="27:48" s="476" customFormat="1" ht="24.95" customHeight="1" x14ac:dyDescent="0.2">
      <c r="AA311" s="97"/>
      <c r="AB311" s="97"/>
      <c r="AC311" s="97"/>
      <c r="AD311" s="97"/>
      <c r="AE311" s="97"/>
      <c r="AF311" s="93"/>
      <c r="AG311" s="93"/>
      <c r="AH311" s="93"/>
      <c r="AI311" s="30"/>
      <c r="AJ311" s="30"/>
      <c r="AK311" s="30"/>
      <c r="AL311" s="30"/>
      <c r="AM311" s="109"/>
      <c r="AN311" s="109" t="s">
        <v>1023</v>
      </c>
      <c r="AO311" s="30"/>
      <c r="AP311" s="112" t="s">
        <v>1024</v>
      </c>
      <c r="AQ311"/>
      <c r="AR311"/>
      <c r="AS311"/>
      <c r="AT311"/>
      <c r="AU311"/>
      <c r="AV311"/>
    </row>
    <row r="312" spans="27:48" s="476" customFormat="1" ht="24.95" customHeight="1" x14ac:dyDescent="0.2">
      <c r="AA312" s="97"/>
      <c r="AB312" s="97"/>
      <c r="AC312" s="97"/>
      <c r="AD312" s="97"/>
      <c r="AE312" s="97"/>
      <c r="AF312" s="93"/>
      <c r="AG312" s="93"/>
      <c r="AH312" s="93"/>
      <c r="AI312" s="30"/>
      <c r="AJ312" s="30"/>
      <c r="AK312" s="30"/>
      <c r="AL312" s="30"/>
      <c r="AM312" s="109"/>
      <c r="AN312" s="109" t="s">
        <v>1025</v>
      </c>
      <c r="AO312" s="30"/>
      <c r="AP312" s="112">
        <v>960</v>
      </c>
      <c r="AQ312"/>
      <c r="AR312"/>
      <c r="AS312"/>
      <c r="AT312"/>
      <c r="AU312"/>
      <c r="AV312"/>
    </row>
    <row r="313" spans="27:48" s="476" customFormat="1" ht="24.95" customHeight="1" x14ac:dyDescent="0.2">
      <c r="AA313" s="97"/>
      <c r="AB313" s="97"/>
      <c r="AC313" s="97"/>
      <c r="AD313" s="97"/>
      <c r="AE313" s="97"/>
      <c r="AF313" s="93"/>
      <c r="AG313" s="93"/>
      <c r="AH313" s="93"/>
      <c r="AI313" s="30"/>
      <c r="AJ313" s="30"/>
      <c r="AK313" s="30"/>
      <c r="AL313" s="30"/>
      <c r="AM313" s="109"/>
      <c r="AN313" s="109" t="s">
        <v>1026</v>
      </c>
      <c r="AO313" s="30"/>
      <c r="AP313" s="112">
        <v>962</v>
      </c>
      <c r="AQ313"/>
      <c r="AR313"/>
      <c r="AS313"/>
      <c r="AT313"/>
      <c r="AU313"/>
      <c r="AV313"/>
    </row>
    <row r="314" spans="27:48" s="476" customFormat="1" ht="24.95" customHeight="1" x14ac:dyDescent="0.2">
      <c r="AA314" s="97"/>
      <c r="AB314" s="97"/>
      <c r="AC314" s="97"/>
      <c r="AD314" s="97"/>
      <c r="AE314" s="97"/>
      <c r="AF314" s="93"/>
      <c r="AG314" s="93"/>
      <c r="AH314" s="93"/>
      <c r="AI314" s="30"/>
      <c r="AJ314" s="30"/>
      <c r="AK314" s="30"/>
      <c r="AL314" s="30"/>
      <c r="AM314" s="109"/>
      <c r="AN314" s="109" t="s">
        <v>1027</v>
      </c>
      <c r="AO314" s="30"/>
      <c r="AP314" s="112">
        <v>963</v>
      </c>
      <c r="AQ314"/>
      <c r="AR314"/>
      <c r="AS314"/>
      <c r="AT314"/>
      <c r="AU314"/>
      <c r="AV314"/>
    </row>
    <row r="315" spans="27:48" s="476" customFormat="1" ht="24.95" customHeight="1" x14ac:dyDescent="0.2">
      <c r="AA315" s="97"/>
      <c r="AB315" s="97"/>
      <c r="AC315" s="97"/>
      <c r="AD315" s="97"/>
      <c r="AE315" s="97"/>
      <c r="AF315" s="93"/>
      <c r="AG315" s="93"/>
      <c r="AH315" s="93"/>
      <c r="AI315" s="30"/>
      <c r="AJ315" s="30"/>
      <c r="AK315" s="30"/>
      <c r="AL315" s="30"/>
      <c r="AM315" s="109"/>
      <c r="AN315" s="109" t="s">
        <v>1028</v>
      </c>
      <c r="AO315" s="30"/>
      <c r="AP315" s="112">
        <v>964</v>
      </c>
      <c r="AQ315"/>
      <c r="AR315"/>
      <c r="AS315"/>
      <c r="AT315"/>
      <c r="AU315"/>
      <c r="AV315"/>
    </row>
    <row r="316" spans="27:48" s="476" customFormat="1" ht="24.95" customHeight="1" x14ac:dyDescent="0.2">
      <c r="AA316" s="97"/>
      <c r="AB316" s="97"/>
      <c r="AC316" s="97"/>
      <c r="AD316" s="97"/>
      <c r="AE316" s="97"/>
      <c r="AF316" s="93"/>
      <c r="AG316" s="93"/>
      <c r="AH316" s="93"/>
      <c r="AI316" s="30"/>
      <c r="AJ316" s="30"/>
      <c r="AK316" s="30"/>
      <c r="AL316" s="30"/>
      <c r="AM316" s="109"/>
      <c r="AN316" s="109" t="s">
        <v>1029</v>
      </c>
      <c r="AO316" s="30"/>
      <c r="AP316" s="112">
        <v>968</v>
      </c>
      <c r="AQ316"/>
      <c r="AR316"/>
      <c r="AS316"/>
      <c r="AT316"/>
      <c r="AU316"/>
      <c r="AV316"/>
    </row>
    <row r="317" spans="27:48" s="476" customFormat="1" ht="24.95" customHeight="1" x14ac:dyDescent="0.2">
      <c r="AA317" s="97"/>
      <c r="AB317" s="97"/>
      <c r="AC317" s="97"/>
      <c r="AD317" s="97"/>
      <c r="AE317" s="97"/>
      <c r="AF317" s="93"/>
      <c r="AG317" s="93"/>
      <c r="AH317" s="93"/>
      <c r="AI317" s="30"/>
      <c r="AJ317" s="30"/>
      <c r="AK317" s="30"/>
      <c r="AL317" s="30"/>
      <c r="AM317" s="109"/>
      <c r="AN317" s="109" t="s">
        <v>1030</v>
      </c>
      <c r="AO317" s="30"/>
      <c r="AP317" s="112">
        <v>969</v>
      </c>
      <c r="AQ317"/>
      <c r="AR317"/>
      <c r="AS317"/>
      <c r="AT317"/>
      <c r="AU317"/>
      <c r="AV317"/>
    </row>
    <row r="318" spans="27:48" s="476" customFormat="1" ht="24.95" customHeight="1" x14ac:dyDescent="0.2">
      <c r="AA318" s="97"/>
      <c r="AB318" s="97"/>
      <c r="AC318" s="97"/>
      <c r="AD318" s="97"/>
      <c r="AE318" s="97"/>
      <c r="AF318" s="93"/>
      <c r="AG318" s="93"/>
      <c r="AH318" s="93"/>
      <c r="AI318" s="30"/>
      <c r="AJ318" s="30"/>
      <c r="AK318" s="30"/>
      <c r="AL318" s="30"/>
      <c r="AM318" s="109"/>
      <c r="AN318" s="109" t="s">
        <v>1031</v>
      </c>
      <c r="AO318" s="30"/>
      <c r="AP318" s="112" t="s">
        <v>1032</v>
      </c>
      <c r="AQ318"/>
      <c r="AR318"/>
      <c r="AS318"/>
      <c r="AT318"/>
      <c r="AU318"/>
      <c r="AV318"/>
    </row>
    <row r="319" spans="27:48" s="476" customFormat="1" ht="24.95" customHeight="1" x14ac:dyDescent="0.2">
      <c r="AA319" s="97"/>
      <c r="AB319" s="97"/>
      <c r="AC319" s="97"/>
      <c r="AD319" s="97"/>
      <c r="AE319" s="97"/>
      <c r="AF319" s="93"/>
      <c r="AG319" s="93"/>
      <c r="AH319" s="93"/>
      <c r="AI319" s="30"/>
      <c r="AJ319" s="30"/>
      <c r="AK319" s="30"/>
      <c r="AL319" s="30"/>
      <c r="AM319" s="109"/>
      <c r="AN319" s="109" t="s">
        <v>1033</v>
      </c>
      <c r="AO319" s="30"/>
      <c r="AP319" s="112">
        <v>970</v>
      </c>
      <c r="AQ319"/>
      <c r="AR319"/>
      <c r="AS319"/>
      <c r="AT319"/>
      <c r="AU319"/>
      <c r="AV319"/>
    </row>
    <row r="320" spans="27:48" s="476" customFormat="1" ht="24.95" customHeight="1" x14ac:dyDescent="0.2">
      <c r="AA320" s="97"/>
      <c r="AB320" s="97"/>
      <c r="AC320" s="97"/>
      <c r="AD320" s="97"/>
      <c r="AE320" s="97"/>
      <c r="AF320" s="93"/>
      <c r="AG320" s="93"/>
      <c r="AH320" s="93"/>
      <c r="AI320" s="30"/>
      <c r="AJ320" s="30"/>
      <c r="AK320" s="30"/>
      <c r="AL320" s="30"/>
      <c r="AM320" s="109"/>
      <c r="AN320" s="109" t="s">
        <v>1034</v>
      </c>
      <c r="AO320" s="30"/>
      <c r="AP320" s="112">
        <v>971</v>
      </c>
      <c r="AQ320"/>
      <c r="AR320"/>
      <c r="AS320"/>
      <c r="AT320"/>
      <c r="AU320"/>
      <c r="AV320"/>
    </row>
    <row r="321" spans="27:48" s="476" customFormat="1" ht="24.95" customHeight="1" x14ac:dyDescent="0.2">
      <c r="AA321" s="97"/>
      <c r="AB321" s="97"/>
      <c r="AC321" s="97"/>
      <c r="AD321" s="97"/>
      <c r="AE321" s="97"/>
      <c r="AF321" s="93"/>
      <c r="AG321" s="93"/>
      <c r="AH321" s="93"/>
      <c r="AI321" s="30"/>
      <c r="AJ321" s="30"/>
      <c r="AK321" s="30"/>
      <c r="AL321" s="30"/>
      <c r="AM321" s="109"/>
      <c r="AN321" s="109" t="s">
        <v>1035</v>
      </c>
      <c r="AO321" s="30"/>
      <c r="AP321" s="112">
        <v>972</v>
      </c>
      <c r="AQ321"/>
      <c r="AR321"/>
      <c r="AS321"/>
      <c r="AT321"/>
      <c r="AU321"/>
      <c r="AV321"/>
    </row>
    <row r="322" spans="27:48" s="476" customFormat="1" ht="24.95" customHeight="1" x14ac:dyDescent="0.2">
      <c r="AA322" s="97"/>
      <c r="AB322" s="97"/>
      <c r="AC322" s="97"/>
      <c r="AD322" s="97"/>
      <c r="AE322" s="97"/>
      <c r="AF322" s="93"/>
      <c r="AG322" s="93"/>
      <c r="AH322" s="93"/>
      <c r="AI322" s="30"/>
      <c r="AJ322" s="30"/>
      <c r="AK322" s="30"/>
      <c r="AL322" s="30"/>
      <c r="AM322" s="109"/>
      <c r="AN322" s="109" t="s">
        <v>1036</v>
      </c>
      <c r="AO322" s="30"/>
      <c r="AP322" s="112">
        <v>973</v>
      </c>
      <c r="AQ322"/>
      <c r="AR322"/>
      <c r="AS322"/>
      <c r="AT322"/>
      <c r="AU322"/>
      <c r="AV322"/>
    </row>
    <row r="323" spans="27:48" s="476" customFormat="1" ht="24.95" customHeight="1" x14ac:dyDescent="0.2">
      <c r="AA323" s="97"/>
      <c r="AB323" s="97"/>
      <c r="AC323" s="97"/>
      <c r="AD323" s="97"/>
      <c r="AE323" s="97"/>
      <c r="AF323" s="93"/>
      <c r="AG323" s="93"/>
      <c r="AH323" s="93"/>
      <c r="AI323" s="30"/>
      <c r="AJ323" s="30"/>
      <c r="AK323" s="30"/>
      <c r="AL323" s="30"/>
      <c r="AM323" s="109"/>
      <c r="AN323" s="109" t="s">
        <v>1037</v>
      </c>
      <c r="AO323" s="30"/>
      <c r="AP323" s="112">
        <v>974</v>
      </c>
      <c r="AQ323"/>
      <c r="AR323"/>
      <c r="AS323"/>
      <c r="AT323"/>
      <c r="AU323"/>
      <c r="AV323"/>
    </row>
    <row r="324" spans="27:48" s="476" customFormat="1" ht="24.95" customHeight="1" x14ac:dyDescent="0.2">
      <c r="AA324" s="97"/>
      <c r="AB324" s="97"/>
      <c r="AC324" s="97"/>
      <c r="AD324" s="97"/>
      <c r="AE324" s="97"/>
      <c r="AF324" s="93"/>
      <c r="AG324" s="93"/>
      <c r="AH324" s="93"/>
      <c r="AI324" s="30"/>
      <c r="AJ324" s="30"/>
      <c r="AK324" s="30"/>
      <c r="AL324" s="30"/>
      <c r="AM324" s="109"/>
      <c r="AN324" s="109" t="s">
        <v>1038</v>
      </c>
      <c r="AO324" s="30"/>
      <c r="AP324" s="112">
        <v>975</v>
      </c>
      <c r="AQ324"/>
      <c r="AR324"/>
      <c r="AS324"/>
      <c r="AT324"/>
      <c r="AU324"/>
      <c r="AV324"/>
    </row>
    <row r="325" spans="27:48" s="476" customFormat="1" ht="24.95" customHeight="1" x14ac:dyDescent="0.2">
      <c r="AA325" s="97"/>
      <c r="AB325" s="97"/>
      <c r="AC325" s="97"/>
      <c r="AD325" s="97"/>
      <c r="AE325" s="97"/>
      <c r="AF325" s="93"/>
      <c r="AG325" s="93"/>
      <c r="AH325" s="93"/>
      <c r="AI325" s="30"/>
      <c r="AJ325" s="30"/>
      <c r="AK325" s="30"/>
      <c r="AL325" s="30"/>
      <c r="AM325" s="109"/>
      <c r="AN325" s="109" t="s">
        <v>1039</v>
      </c>
      <c r="AO325" s="30"/>
      <c r="AP325" s="112">
        <v>976</v>
      </c>
      <c r="AQ325"/>
      <c r="AR325"/>
      <c r="AS325"/>
      <c r="AT325"/>
      <c r="AU325"/>
      <c r="AV325"/>
    </row>
    <row r="326" spans="27:48" s="476" customFormat="1" ht="24.95" customHeight="1" x14ac:dyDescent="0.2">
      <c r="AA326" s="97"/>
      <c r="AB326" s="97"/>
      <c r="AC326" s="97"/>
      <c r="AD326" s="97"/>
      <c r="AE326" s="97"/>
      <c r="AF326" s="93"/>
      <c r="AG326" s="93"/>
      <c r="AH326" s="93"/>
      <c r="AI326" s="30"/>
      <c r="AJ326" s="30"/>
      <c r="AK326" s="30"/>
      <c r="AL326" s="30"/>
      <c r="AM326" s="109"/>
      <c r="AN326" s="109" t="s">
        <v>1040</v>
      </c>
      <c r="AO326" s="30"/>
      <c r="AP326" s="112" t="s">
        <v>1041</v>
      </c>
      <c r="AQ326"/>
      <c r="AR326"/>
      <c r="AS326"/>
      <c r="AT326"/>
      <c r="AU326"/>
      <c r="AV326"/>
    </row>
    <row r="327" spans="27:48" s="476" customFormat="1" ht="24.95" customHeight="1" x14ac:dyDescent="0.2">
      <c r="AA327" s="97"/>
      <c r="AB327" s="97"/>
      <c r="AC327" s="97"/>
      <c r="AD327" s="97"/>
      <c r="AE327" s="97"/>
      <c r="AF327" s="93"/>
      <c r="AG327" s="93"/>
      <c r="AH327" s="93"/>
      <c r="AI327" s="30"/>
      <c r="AJ327" s="30"/>
      <c r="AK327" s="30"/>
      <c r="AL327" s="30"/>
      <c r="AM327" s="109"/>
      <c r="AN327" s="109" t="s">
        <v>1042</v>
      </c>
      <c r="AO327" s="30"/>
      <c r="AP327" s="112" t="s">
        <v>1043</v>
      </c>
      <c r="AQ327"/>
      <c r="AR327"/>
      <c r="AS327"/>
      <c r="AT327"/>
      <c r="AU327"/>
      <c r="AV327"/>
    </row>
    <row r="328" spans="27:48" s="476" customFormat="1" ht="24.95" customHeight="1" x14ac:dyDescent="0.2">
      <c r="AA328" s="97"/>
      <c r="AB328" s="97"/>
      <c r="AC328" s="97"/>
      <c r="AD328" s="97"/>
      <c r="AE328" s="97"/>
      <c r="AF328" s="93"/>
      <c r="AG328" s="93"/>
      <c r="AH328" s="93"/>
      <c r="AI328" s="30"/>
      <c r="AJ328" s="30"/>
      <c r="AK328" s="30"/>
      <c r="AL328" s="30"/>
      <c r="AM328" s="109"/>
      <c r="AN328" s="109" t="s">
        <v>1044</v>
      </c>
      <c r="AO328" s="30"/>
      <c r="AP328" s="112">
        <v>992</v>
      </c>
      <c r="AQ328"/>
      <c r="AR328"/>
      <c r="AS328"/>
      <c r="AT328"/>
      <c r="AU328"/>
      <c r="AV328"/>
    </row>
    <row r="329" spans="27:48" s="476" customFormat="1" ht="24.95" customHeight="1" x14ac:dyDescent="0.2">
      <c r="AA329" s="97"/>
      <c r="AB329" s="97"/>
      <c r="AC329" s="97"/>
      <c r="AD329" s="97"/>
      <c r="AE329" s="97"/>
      <c r="AF329" s="93"/>
      <c r="AG329" s="93"/>
      <c r="AH329" s="93"/>
      <c r="AI329" s="30"/>
      <c r="AJ329" s="30"/>
      <c r="AK329" s="30"/>
      <c r="AL329" s="30"/>
      <c r="AM329" s="109"/>
      <c r="AN329" s="109" t="s">
        <v>1045</v>
      </c>
      <c r="AO329" s="30"/>
      <c r="AP329" s="112">
        <v>993</v>
      </c>
      <c r="AQ329"/>
      <c r="AR329"/>
      <c r="AS329"/>
      <c r="AT329"/>
      <c r="AU329"/>
      <c r="AV329"/>
    </row>
    <row r="330" spans="27:48" s="476" customFormat="1" ht="24.95" customHeight="1" x14ac:dyDescent="0.2">
      <c r="AA330" s="97"/>
      <c r="AB330" s="97"/>
      <c r="AC330" s="97"/>
      <c r="AD330" s="97"/>
      <c r="AE330" s="97"/>
      <c r="AF330" s="93"/>
      <c r="AG330" s="93"/>
      <c r="AH330" s="93"/>
      <c r="AI330" s="30"/>
      <c r="AJ330" s="30"/>
      <c r="AK330" s="30"/>
      <c r="AL330" s="30"/>
      <c r="AM330" s="109"/>
      <c r="AN330" s="109" t="s">
        <v>1046</v>
      </c>
      <c r="AO330" s="30"/>
      <c r="AP330" s="112" t="s">
        <v>1047</v>
      </c>
      <c r="AQ330"/>
      <c r="AR330"/>
      <c r="AS330"/>
      <c r="AT330"/>
      <c r="AU330"/>
      <c r="AV330"/>
    </row>
    <row r="331" spans="27:48" s="476" customFormat="1" ht="24.95" customHeight="1" x14ac:dyDescent="0.2">
      <c r="AA331" s="97"/>
      <c r="AB331" s="97"/>
      <c r="AC331" s="97"/>
      <c r="AD331" s="97"/>
      <c r="AE331" s="97"/>
      <c r="AF331" s="93"/>
      <c r="AG331" s="93"/>
      <c r="AH331" s="93"/>
      <c r="AI331" s="30"/>
      <c r="AJ331" s="30"/>
      <c r="AK331" s="30"/>
      <c r="AL331" s="30"/>
      <c r="AM331" s="109"/>
      <c r="AN331" s="109" t="s">
        <v>1048</v>
      </c>
      <c r="AO331" s="30"/>
      <c r="AP331" s="112" t="s">
        <v>1049</v>
      </c>
      <c r="AQ331"/>
      <c r="AR331"/>
      <c r="AS331"/>
      <c r="AT331"/>
      <c r="AU331"/>
      <c r="AV331"/>
    </row>
    <row r="332" spans="27:48" s="476" customFormat="1" ht="24.95" customHeight="1" x14ac:dyDescent="0.2">
      <c r="AA332" s="97"/>
      <c r="AB332" s="97"/>
      <c r="AC332" s="97"/>
      <c r="AD332" s="97"/>
      <c r="AE332" s="97"/>
      <c r="AF332" s="93"/>
      <c r="AG332" s="93"/>
      <c r="AH332" s="93"/>
      <c r="AI332" s="30"/>
      <c r="AJ332" s="30"/>
      <c r="AK332" s="30"/>
      <c r="AL332" s="30"/>
      <c r="AM332" s="109"/>
      <c r="AN332" s="109" t="s">
        <v>1050</v>
      </c>
      <c r="AO332" s="30"/>
      <c r="AP332" s="112" t="s">
        <v>1051</v>
      </c>
      <c r="AQ332"/>
      <c r="AR332"/>
      <c r="AS332"/>
      <c r="AT332"/>
      <c r="AU332"/>
      <c r="AV332"/>
    </row>
    <row r="333" spans="27:48" s="476" customFormat="1" ht="24.95" customHeight="1" x14ac:dyDescent="0.2">
      <c r="AA333" s="97"/>
      <c r="AB333" s="97"/>
      <c r="AC333" s="97"/>
      <c r="AD333" s="97"/>
      <c r="AE333" s="97"/>
      <c r="AF333" s="93"/>
      <c r="AG333" s="93"/>
      <c r="AH333" s="93"/>
      <c r="AI333" s="30"/>
      <c r="AJ333" s="30"/>
      <c r="AK333" s="30"/>
      <c r="AL333" s="30"/>
      <c r="AM333" s="109"/>
      <c r="AN333" s="109" t="s">
        <v>1052</v>
      </c>
      <c r="AO333" s="30"/>
      <c r="AP333" s="112" t="s">
        <v>1053</v>
      </c>
      <c r="AQ333"/>
      <c r="AR333"/>
      <c r="AS333"/>
      <c r="AT333"/>
      <c r="AU333"/>
      <c r="AV333"/>
    </row>
    <row r="334" spans="27:48" s="476" customFormat="1" ht="24.95" customHeight="1" x14ac:dyDescent="0.2">
      <c r="AA334" s="97"/>
      <c r="AB334" s="97"/>
      <c r="AC334" s="97"/>
      <c r="AD334" s="97"/>
      <c r="AE334" s="97"/>
      <c r="AF334" s="93"/>
      <c r="AG334" s="93"/>
      <c r="AH334" s="93"/>
      <c r="AI334" s="30"/>
      <c r="AJ334" s="30"/>
      <c r="AK334" s="30"/>
      <c r="AL334" s="30"/>
      <c r="AM334" s="109"/>
      <c r="AN334" s="109" t="s">
        <v>1054</v>
      </c>
      <c r="AO334" s="30"/>
      <c r="AP334" s="112" t="s">
        <v>1055</v>
      </c>
      <c r="AQ334"/>
      <c r="AR334"/>
      <c r="AS334"/>
      <c r="AT334"/>
      <c r="AU334"/>
      <c r="AV334"/>
    </row>
    <row r="335" spans="27:48" s="476" customFormat="1" ht="24.95" customHeight="1" x14ac:dyDescent="0.2">
      <c r="AA335" s="97"/>
      <c r="AB335" s="97"/>
      <c r="AC335" s="97"/>
      <c r="AD335" s="97"/>
      <c r="AE335" s="97"/>
      <c r="AF335" s="93"/>
      <c r="AG335" s="93"/>
      <c r="AH335" s="93"/>
      <c r="AI335" s="30"/>
      <c r="AJ335" s="30"/>
      <c r="AK335" s="30"/>
      <c r="AL335" s="30"/>
      <c r="AM335" s="109"/>
      <c r="AN335" s="109" t="s">
        <v>1056</v>
      </c>
      <c r="AO335" s="30"/>
      <c r="AP335" s="112" t="s">
        <v>1057</v>
      </c>
      <c r="AQ335"/>
      <c r="AR335"/>
      <c r="AS335"/>
      <c r="AT335"/>
      <c r="AU335"/>
      <c r="AV335"/>
    </row>
    <row r="336" spans="27:48" s="476" customFormat="1" ht="24.95" customHeight="1" x14ac:dyDescent="0.2">
      <c r="AA336" s="97"/>
      <c r="AB336" s="97"/>
      <c r="AC336" s="97"/>
      <c r="AD336" s="97"/>
      <c r="AE336" s="97"/>
      <c r="AF336" s="93"/>
      <c r="AG336" s="93"/>
      <c r="AH336" s="93"/>
      <c r="AI336" s="30"/>
      <c r="AJ336" s="30"/>
      <c r="AK336" s="30"/>
      <c r="AL336" s="30"/>
      <c r="AM336" s="109"/>
      <c r="AN336" s="109" t="s">
        <v>1058</v>
      </c>
      <c r="AO336" s="30"/>
      <c r="AP336" s="112" t="s">
        <v>1059</v>
      </c>
      <c r="AQ336"/>
      <c r="AR336"/>
      <c r="AS336"/>
      <c r="AT336"/>
      <c r="AU336"/>
      <c r="AV336"/>
    </row>
    <row r="337" spans="27:48" s="476" customFormat="1" ht="24.95" customHeight="1" x14ac:dyDescent="0.2">
      <c r="AA337" s="97"/>
      <c r="AB337" s="97"/>
      <c r="AC337" s="97"/>
      <c r="AD337" s="97"/>
      <c r="AE337" s="97"/>
      <c r="AF337" s="93"/>
      <c r="AG337" s="93"/>
      <c r="AH337" s="93"/>
      <c r="AI337" s="30"/>
      <c r="AJ337" s="30"/>
      <c r="AK337" s="30"/>
      <c r="AL337" s="30"/>
      <c r="AM337" s="109"/>
      <c r="AN337" s="109" t="s">
        <v>1060</v>
      </c>
      <c r="AO337" s="30"/>
      <c r="AP337" s="112" t="s">
        <v>1061</v>
      </c>
      <c r="AQ337"/>
      <c r="AR337"/>
      <c r="AS337"/>
      <c r="AT337"/>
      <c r="AU337"/>
      <c r="AV337"/>
    </row>
    <row r="338" spans="27:48" s="476" customFormat="1" ht="24.95" customHeight="1" x14ac:dyDescent="0.2">
      <c r="AA338" s="97"/>
      <c r="AB338" s="97"/>
      <c r="AC338" s="97"/>
      <c r="AD338" s="97"/>
      <c r="AE338" s="97"/>
      <c r="AF338" s="93"/>
      <c r="AG338" s="93"/>
      <c r="AH338" s="93"/>
      <c r="AI338" s="30"/>
      <c r="AJ338" s="30"/>
      <c r="AK338" s="30"/>
      <c r="AL338" s="30"/>
      <c r="AM338" s="109"/>
      <c r="AN338" s="109" t="s">
        <v>1062</v>
      </c>
      <c r="AO338" s="30"/>
      <c r="AP338" s="112" t="s">
        <v>1063</v>
      </c>
      <c r="AQ338"/>
      <c r="AR338"/>
      <c r="AS338"/>
      <c r="AT338"/>
      <c r="AU338"/>
      <c r="AV338"/>
    </row>
    <row r="339" spans="27:48" s="476" customFormat="1" ht="24.95" customHeight="1" x14ac:dyDescent="0.2">
      <c r="AA339" s="97"/>
      <c r="AB339" s="97"/>
      <c r="AC339" s="97"/>
      <c r="AD339" s="97"/>
      <c r="AE339" s="97"/>
      <c r="AF339" s="93"/>
      <c r="AG339" s="93"/>
      <c r="AH339" s="93"/>
      <c r="AI339" s="30"/>
      <c r="AJ339" s="30"/>
      <c r="AK339" s="30"/>
      <c r="AL339" s="30"/>
      <c r="AM339" s="109"/>
      <c r="AN339" s="109" t="s">
        <v>1064</v>
      </c>
      <c r="AO339" s="30"/>
      <c r="AP339" s="112" t="s">
        <v>1065</v>
      </c>
      <c r="AQ339"/>
      <c r="AR339"/>
      <c r="AS339"/>
      <c r="AT339"/>
      <c r="AU339"/>
      <c r="AV339"/>
    </row>
    <row r="340" spans="27:48" s="476" customFormat="1" ht="24.95" customHeight="1" x14ac:dyDescent="0.2">
      <c r="AA340" s="97"/>
      <c r="AB340" s="97"/>
      <c r="AC340" s="97"/>
      <c r="AD340" s="97"/>
      <c r="AE340" s="97"/>
      <c r="AF340" s="93"/>
      <c r="AG340" s="93"/>
      <c r="AH340" s="93"/>
      <c r="AI340" s="30"/>
      <c r="AJ340" s="30"/>
      <c r="AK340" s="30"/>
      <c r="AL340" s="30"/>
      <c r="AM340" s="109"/>
      <c r="AN340" s="109" t="s">
        <v>1066</v>
      </c>
      <c r="AO340" s="30"/>
      <c r="AP340" s="112" t="s">
        <v>1067</v>
      </c>
      <c r="AQ340"/>
      <c r="AR340"/>
      <c r="AS340"/>
      <c r="AT340"/>
      <c r="AU340"/>
      <c r="AV340"/>
    </row>
    <row r="341" spans="27:48" s="476" customFormat="1" ht="24.95" customHeight="1" x14ac:dyDescent="0.2">
      <c r="AA341" s="97"/>
      <c r="AB341" s="97"/>
      <c r="AC341" s="97"/>
      <c r="AD341" s="97"/>
      <c r="AE341" s="97"/>
      <c r="AF341" s="93"/>
      <c r="AG341" s="93"/>
      <c r="AH341" s="93"/>
      <c r="AI341" s="30"/>
      <c r="AJ341" s="30"/>
      <c r="AK341" s="30"/>
      <c r="AL341" s="30"/>
      <c r="AM341" s="109"/>
      <c r="AN341" s="109">
        <v>811904</v>
      </c>
      <c r="AO341" s="30"/>
      <c r="AP341" s="112" t="s">
        <v>1068</v>
      </c>
      <c r="AQ341"/>
      <c r="AR341"/>
      <c r="AS341"/>
      <c r="AT341"/>
      <c r="AU341"/>
      <c r="AV341"/>
    </row>
    <row r="342" spans="27:48" s="476" customFormat="1" ht="24.95" customHeight="1" x14ac:dyDescent="0.2">
      <c r="AA342" s="97"/>
      <c r="AB342" s="97"/>
      <c r="AC342" s="97"/>
      <c r="AD342" s="97"/>
      <c r="AE342" s="97"/>
      <c r="AF342" s="93"/>
      <c r="AG342" s="93"/>
      <c r="AH342" s="93"/>
      <c r="AI342" s="30"/>
      <c r="AJ342" s="30"/>
      <c r="AK342" s="30"/>
      <c r="AL342" s="30"/>
      <c r="AM342" s="109"/>
      <c r="AN342" s="109" t="s">
        <v>1069</v>
      </c>
      <c r="AO342" s="30"/>
      <c r="AP342" s="112" t="s">
        <v>1070</v>
      </c>
      <c r="AQ342"/>
      <c r="AR342"/>
      <c r="AS342"/>
      <c r="AT342"/>
      <c r="AU342"/>
      <c r="AV342"/>
    </row>
    <row r="343" spans="27:48" s="476" customFormat="1" ht="24.95" customHeight="1" x14ac:dyDescent="0.2">
      <c r="AA343" s="97"/>
      <c r="AB343" s="97"/>
      <c r="AC343" s="97"/>
      <c r="AD343" s="97"/>
      <c r="AE343" s="97"/>
      <c r="AF343" s="93"/>
      <c r="AG343" s="93"/>
      <c r="AH343" s="93"/>
      <c r="AI343" s="30"/>
      <c r="AJ343" s="30"/>
      <c r="AK343" s="30"/>
      <c r="AL343" s="30"/>
      <c r="AM343" s="109"/>
      <c r="AN343" s="109" t="s">
        <v>1071</v>
      </c>
      <c r="AO343" s="30"/>
      <c r="AP343" s="112" t="s">
        <v>1072</v>
      </c>
      <c r="AQ343"/>
      <c r="AR343"/>
      <c r="AS343"/>
      <c r="AT343"/>
      <c r="AU343"/>
      <c r="AV343"/>
    </row>
    <row r="344" spans="27:48" s="476" customFormat="1" ht="24.95" customHeight="1" x14ac:dyDescent="0.2">
      <c r="AA344" s="97"/>
      <c r="AB344" s="97"/>
      <c r="AC344" s="97"/>
      <c r="AD344" s="97"/>
      <c r="AE344" s="97"/>
      <c r="AF344" s="93"/>
      <c r="AG344" s="93"/>
      <c r="AH344" s="93"/>
      <c r="AI344" s="30"/>
      <c r="AJ344" s="30"/>
      <c r="AK344" s="30"/>
      <c r="AL344" s="30"/>
      <c r="AM344" s="109"/>
      <c r="AN344" s="109" t="s">
        <v>1073</v>
      </c>
      <c r="AO344" s="30"/>
      <c r="AP344" s="112" t="s">
        <v>1074</v>
      </c>
      <c r="AQ344"/>
      <c r="AR344"/>
      <c r="AS344"/>
      <c r="AT344"/>
      <c r="AU344"/>
      <c r="AV344"/>
    </row>
    <row r="345" spans="27:48" s="476" customFormat="1" ht="24.95" customHeight="1" x14ac:dyDescent="0.2">
      <c r="AA345" s="97"/>
      <c r="AB345" s="97"/>
      <c r="AC345" s="97"/>
      <c r="AD345" s="97"/>
      <c r="AE345" s="97"/>
      <c r="AF345" s="93"/>
      <c r="AG345" s="93"/>
      <c r="AH345" s="93"/>
      <c r="AI345" s="30"/>
      <c r="AJ345" s="30"/>
      <c r="AK345" s="30"/>
      <c r="AL345" s="30"/>
      <c r="AM345" s="109"/>
      <c r="AN345" s="109" t="s">
        <v>1075</v>
      </c>
      <c r="AO345" s="30"/>
      <c r="AP345" s="112" t="s">
        <v>1076</v>
      </c>
      <c r="AQ345"/>
      <c r="AR345"/>
      <c r="AS345"/>
      <c r="AT345"/>
      <c r="AU345"/>
      <c r="AV345"/>
    </row>
    <row r="346" spans="27:48" s="476" customFormat="1" ht="24.95" customHeight="1" x14ac:dyDescent="0.2">
      <c r="AA346" s="97"/>
      <c r="AB346" s="97"/>
      <c r="AC346" s="97"/>
      <c r="AD346" s="97"/>
      <c r="AE346" s="97"/>
      <c r="AF346" s="93"/>
      <c r="AG346" s="93"/>
      <c r="AH346" s="93"/>
      <c r="AI346" s="30"/>
      <c r="AJ346" s="30"/>
      <c r="AK346" s="30"/>
      <c r="AL346" s="30"/>
      <c r="AM346" s="109"/>
      <c r="AN346" s="109" t="s">
        <v>1077</v>
      </c>
      <c r="AO346" s="30"/>
      <c r="AP346" s="112" t="s">
        <v>1078</v>
      </c>
      <c r="AQ346"/>
      <c r="AR346"/>
      <c r="AS346"/>
      <c r="AT346"/>
      <c r="AU346"/>
      <c r="AV346"/>
    </row>
    <row r="347" spans="27:48" s="476" customFormat="1" ht="24.95" customHeight="1" x14ac:dyDescent="0.2">
      <c r="AA347" s="97"/>
      <c r="AB347" s="97"/>
      <c r="AC347" s="97"/>
      <c r="AD347" s="97"/>
      <c r="AE347" s="97"/>
      <c r="AF347" s="93"/>
      <c r="AG347" s="93"/>
      <c r="AH347" s="93"/>
      <c r="AI347" s="30"/>
      <c r="AJ347" s="30"/>
      <c r="AK347" s="30"/>
      <c r="AL347" s="30"/>
      <c r="AM347" s="109"/>
      <c r="AN347" s="109" t="s">
        <v>1079</v>
      </c>
      <c r="AO347" s="30"/>
      <c r="AP347" s="112" t="s">
        <v>1080</v>
      </c>
      <c r="AQ347"/>
      <c r="AR347"/>
      <c r="AS347"/>
      <c r="AT347"/>
      <c r="AU347"/>
      <c r="AV347"/>
    </row>
    <row r="348" spans="27:48" s="476" customFormat="1" ht="24.95" customHeight="1" x14ac:dyDescent="0.2">
      <c r="AA348" s="97"/>
      <c r="AB348" s="97"/>
      <c r="AC348" s="97"/>
      <c r="AD348" s="97"/>
      <c r="AE348" s="97"/>
      <c r="AF348" s="93"/>
      <c r="AG348" s="93"/>
      <c r="AH348" s="93"/>
      <c r="AI348" s="30"/>
      <c r="AJ348" s="30"/>
      <c r="AK348" s="30"/>
      <c r="AL348" s="30"/>
      <c r="AM348" s="109"/>
      <c r="AN348" s="109" t="s">
        <v>1081</v>
      </c>
      <c r="AO348" s="30"/>
      <c r="AP348" s="112" t="s">
        <v>1082</v>
      </c>
      <c r="AQ348"/>
      <c r="AR348"/>
      <c r="AS348"/>
      <c r="AT348"/>
      <c r="AU348"/>
      <c r="AV348"/>
    </row>
    <row r="349" spans="27:48" s="476" customFormat="1" ht="24.95" customHeight="1" x14ac:dyDescent="0.2">
      <c r="AA349" s="97"/>
      <c r="AB349" s="97"/>
      <c r="AC349" s="97"/>
      <c r="AD349" s="97"/>
      <c r="AE349" s="97"/>
      <c r="AF349" s="93"/>
      <c r="AG349" s="93"/>
      <c r="AH349" s="93"/>
      <c r="AI349" s="30"/>
      <c r="AJ349" s="30"/>
      <c r="AK349" s="30"/>
      <c r="AL349" s="30"/>
      <c r="AM349" s="109"/>
      <c r="AN349" s="109" t="s">
        <v>1083</v>
      </c>
      <c r="AO349" s="30"/>
      <c r="AP349" s="112" t="s">
        <v>1084</v>
      </c>
      <c r="AQ349"/>
      <c r="AR349"/>
      <c r="AS349"/>
      <c r="AT349"/>
      <c r="AU349"/>
      <c r="AV349"/>
    </row>
    <row r="350" spans="27:48" s="476" customFormat="1" ht="24.95" customHeight="1" x14ac:dyDescent="0.2">
      <c r="AA350" s="97"/>
      <c r="AB350" s="97"/>
      <c r="AC350" s="97"/>
      <c r="AD350" s="97"/>
      <c r="AE350" s="97"/>
      <c r="AF350" s="93"/>
      <c r="AG350" s="93"/>
      <c r="AH350" s="93"/>
      <c r="AI350" s="30"/>
      <c r="AJ350" s="30"/>
      <c r="AK350" s="30"/>
      <c r="AL350" s="30"/>
      <c r="AM350" s="109"/>
      <c r="AN350" s="109">
        <v>151</v>
      </c>
      <c r="AO350" s="30"/>
      <c r="AP350" s="112" t="s">
        <v>1085</v>
      </c>
      <c r="AQ350"/>
      <c r="AR350"/>
      <c r="AS350"/>
      <c r="AT350"/>
      <c r="AU350"/>
      <c r="AV350"/>
    </row>
    <row r="351" spans="27:48" s="476" customFormat="1" ht="24.95" customHeight="1" x14ac:dyDescent="0.2">
      <c r="AA351" s="97"/>
      <c r="AB351" s="97"/>
      <c r="AC351" s="97"/>
      <c r="AD351" s="97"/>
      <c r="AE351" s="97"/>
      <c r="AF351" s="93"/>
      <c r="AG351" s="93"/>
      <c r="AH351" s="93"/>
      <c r="AI351" s="30"/>
      <c r="AJ351" s="30"/>
      <c r="AK351" s="30"/>
      <c r="AL351" s="30"/>
      <c r="AM351" s="109"/>
      <c r="AN351" s="109">
        <v>65</v>
      </c>
      <c r="AO351" s="30"/>
      <c r="AP351" s="112" t="s">
        <v>1086</v>
      </c>
      <c r="AQ351"/>
      <c r="AR351"/>
      <c r="AS351"/>
      <c r="AT351"/>
      <c r="AU351"/>
      <c r="AV351"/>
    </row>
    <row r="352" spans="27:48" s="476" customFormat="1" ht="24.95" customHeight="1" x14ac:dyDescent="0.2">
      <c r="AA352" s="97"/>
      <c r="AB352" s="97"/>
      <c r="AC352" s="97"/>
      <c r="AD352" s="97"/>
      <c r="AE352" s="97"/>
      <c r="AF352" s="93"/>
      <c r="AG352" s="93"/>
      <c r="AH352" s="93"/>
      <c r="AI352" s="30"/>
      <c r="AJ352" s="30"/>
      <c r="AK352" s="30"/>
      <c r="AL352" s="30"/>
      <c r="AM352" s="109"/>
      <c r="AN352" s="109" t="s">
        <v>1087</v>
      </c>
      <c r="AO352" s="30"/>
      <c r="AP352" s="112" t="s">
        <v>1088</v>
      </c>
      <c r="AQ352"/>
      <c r="AR352"/>
      <c r="AS352"/>
      <c r="AT352"/>
      <c r="AU352"/>
      <c r="AV352"/>
    </row>
    <row r="353" spans="27:48" s="476" customFormat="1" ht="24.95" customHeight="1" x14ac:dyDescent="0.2">
      <c r="AA353" s="97"/>
      <c r="AB353" s="97"/>
      <c r="AC353" s="97"/>
      <c r="AD353" s="97"/>
      <c r="AE353" s="97"/>
      <c r="AF353" s="93"/>
      <c r="AG353" s="93"/>
      <c r="AH353" s="93"/>
      <c r="AI353" s="30"/>
      <c r="AJ353" s="30"/>
      <c r="AK353" s="30"/>
      <c r="AL353" s="30"/>
      <c r="AM353" s="109"/>
      <c r="AN353" s="109" t="s">
        <v>1089</v>
      </c>
      <c r="AO353" s="30"/>
      <c r="AP353" s="112" t="s">
        <v>1090</v>
      </c>
      <c r="AQ353"/>
      <c r="AR353"/>
      <c r="AS353"/>
      <c r="AT353"/>
      <c r="AU353"/>
      <c r="AV353"/>
    </row>
    <row r="354" spans="27:48" s="476" customFormat="1" ht="24.95" customHeight="1" x14ac:dyDescent="0.2">
      <c r="AA354" s="97"/>
      <c r="AB354" s="97"/>
      <c r="AC354" s="97"/>
      <c r="AD354" s="97"/>
      <c r="AE354" s="97"/>
      <c r="AF354" s="93"/>
      <c r="AG354" s="93"/>
      <c r="AH354" s="93"/>
      <c r="AI354" s="30"/>
      <c r="AJ354" s="30"/>
      <c r="AK354" s="30"/>
      <c r="AL354" s="30"/>
      <c r="AM354" s="109"/>
      <c r="AN354" s="109" t="s">
        <v>1091</v>
      </c>
      <c r="AO354" s="30"/>
      <c r="AP354" s="112" t="s">
        <v>1092</v>
      </c>
      <c r="AQ354"/>
      <c r="AR354"/>
      <c r="AS354"/>
      <c r="AT354"/>
      <c r="AU354"/>
      <c r="AV354"/>
    </row>
    <row r="355" spans="27:48" s="476" customFormat="1" ht="24.95" customHeight="1" x14ac:dyDescent="0.2">
      <c r="AA355" s="97"/>
      <c r="AB355" s="97"/>
      <c r="AC355" s="97"/>
      <c r="AD355" s="97"/>
      <c r="AE355" s="97"/>
      <c r="AF355" s="93"/>
      <c r="AG355" s="93"/>
      <c r="AH355" s="93"/>
      <c r="AI355" s="30"/>
      <c r="AJ355" s="30"/>
      <c r="AK355" s="30"/>
      <c r="AL355" s="30"/>
      <c r="AM355" s="109"/>
      <c r="AN355" s="109" t="s">
        <v>1093</v>
      </c>
      <c r="AO355" s="30"/>
      <c r="AP355" s="112" t="s">
        <v>1094</v>
      </c>
      <c r="AQ355"/>
      <c r="AR355"/>
      <c r="AS355"/>
      <c r="AT355"/>
      <c r="AU355"/>
      <c r="AV355"/>
    </row>
    <row r="356" spans="27:48" s="476" customFormat="1" ht="24.95" customHeight="1" x14ac:dyDescent="0.2">
      <c r="AA356" s="97"/>
      <c r="AB356" s="97"/>
      <c r="AC356" s="97"/>
      <c r="AD356" s="97"/>
      <c r="AE356" s="97"/>
      <c r="AF356" s="93"/>
      <c r="AG356" s="93"/>
      <c r="AH356" s="93"/>
      <c r="AI356" s="30"/>
      <c r="AJ356" s="30"/>
      <c r="AK356" s="30"/>
      <c r="AL356" s="30"/>
      <c r="AM356" s="109"/>
      <c r="AN356" s="109" t="s">
        <v>1095</v>
      </c>
      <c r="AO356" s="30"/>
      <c r="AP356" s="112" t="s">
        <v>1096</v>
      </c>
      <c r="AQ356"/>
      <c r="AR356"/>
      <c r="AS356"/>
      <c r="AT356"/>
      <c r="AU356"/>
      <c r="AV356"/>
    </row>
    <row r="357" spans="27:48" s="476" customFormat="1" ht="24.95" customHeight="1" x14ac:dyDescent="0.2">
      <c r="AA357" s="97"/>
      <c r="AB357" s="97"/>
      <c r="AC357" s="97"/>
      <c r="AD357" s="97"/>
      <c r="AE357" s="97"/>
      <c r="AF357" s="93"/>
      <c r="AG357" s="93"/>
      <c r="AH357" s="93"/>
      <c r="AI357" s="30"/>
      <c r="AJ357" s="30"/>
      <c r="AK357" s="30"/>
      <c r="AL357" s="30"/>
      <c r="AM357" s="109"/>
      <c r="AN357" s="109" t="s">
        <v>1097</v>
      </c>
      <c r="AO357" s="30"/>
      <c r="AP357" s="112" t="s">
        <v>1098</v>
      </c>
      <c r="AQ357"/>
      <c r="AR357"/>
      <c r="AS357"/>
      <c r="AT357"/>
      <c r="AU357"/>
      <c r="AV357"/>
    </row>
    <row r="358" spans="27:48" s="476" customFormat="1" ht="24.95" customHeight="1" x14ac:dyDescent="0.2">
      <c r="AA358" s="97"/>
      <c r="AB358" s="97"/>
      <c r="AC358" s="97"/>
      <c r="AD358" s="97"/>
      <c r="AE358" s="97"/>
      <c r="AF358" s="93"/>
      <c r="AG358" s="93"/>
      <c r="AH358" s="93"/>
      <c r="AI358" s="30"/>
      <c r="AJ358" s="30"/>
      <c r="AK358" s="30"/>
      <c r="AL358" s="30"/>
      <c r="AM358" s="109"/>
      <c r="AN358" s="109" t="s">
        <v>1099</v>
      </c>
      <c r="AO358" s="30"/>
      <c r="AP358" s="112" t="s">
        <v>1100</v>
      </c>
      <c r="AQ358"/>
      <c r="AR358"/>
      <c r="AS358"/>
      <c r="AT358"/>
      <c r="AU358"/>
      <c r="AV358"/>
    </row>
    <row r="359" spans="27:48" s="476" customFormat="1" ht="24.95" customHeight="1" x14ac:dyDescent="0.2">
      <c r="AA359" s="97"/>
      <c r="AB359" s="97"/>
      <c r="AC359" s="97"/>
      <c r="AD359" s="97"/>
      <c r="AE359" s="97"/>
      <c r="AF359" s="93"/>
      <c r="AG359" s="93"/>
      <c r="AH359" s="93"/>
      <c r="AI359" s="30"/>
      <c r="AJ359" s="30"/>
      <c r="AK359" s="30"/>
      <c r="AL359" s="30"/>
      <c r="AM359" s="109"/>
      <c r="AN359" s="109" t="s">
        <v>1101</v>
      </c>
      <c r="AO359" s="30"/>
      <c r="AP359" s="112" t="s">
        <v>1102</v>
      </c>
      <c r="AQ359"/>
      <c r="AR359"/>
      <c r="AS359"/>
      <c r="AT359"/>
      <c r="AU359"/>
      <c r="AV359"/>
    </row>
    <row r="360" spans="27:48" s="476" customFormat="1" ht="24.95" customHeight="1" x14ac:dyDescent="0.2">
      <c r="AA360" s="97"/>
      <c r="AB360" s="97"/>
      <c r="AC360" s="97"/>
      <c r="AD360" s="97"/>
      <c r="AE360" s="97"/>
      <c r="AF360" s="93"/>
      <c r="AG360" s="93"/>
      <c r="AH360" s="93"/>
      <c r="AI360" s="30"/>
      <c r="AJ360" s="30"/>
      <c r="AK360" s="30"/>
      <c r="AL360" s="30"/>
      <c r="AM360" s="109"/>
      <c r="AN360" s="109" t="s">
        <v>1103</v>
      </c>
      <c r="AO360" s="30"/>
      <c r="AP360" s="112" t="s">
        <v>1104</v>
      </c>
      <c r="AQ360"/>
      <c r="AR360"/>
      <c r="AS360"/>
      <c r="AT360"/>
      <c r="AU360"/>
      <c r="AV360"/>
    </row>
    <row r="361" spans="27:48" s="476" customFormat="1" ht="24.95" customHeight="1" x14ac:dyDescent="0.2">
      <c r="AA361" s="97"/>
      <c r="AB361" s="97"/>
      <c r="AC361" s="97"/>
      <c r="AD361" s="97"/>
      <c r="AE361" s="97"/>
      <c r="AF361" s="93"/>
      <c r="AG361" s="93"/>
      <c r="AH361" s="93"/>
      <c r="AI361" s="30"/>
      <c r="AJ361" s="30"/>
      <c r="AK361" s="30"/>
      <c r="AL361" s="30"/>
      <c r="AM361" s="109"/>
      <c r="AN361" s="109" t="s">
        <v>1105</v>
      </c>
      <c r="AO361" s="30"/>
      <c r="AP361" s="112" t="s">
        <v>1106</v>
      </c>
      <c r="AQ361"/>
      <c r="AR361"/>
      <c r="AS361"/>
      <c r="AT361"/>
      <c r="AU361"/>
      <c r="AV361"/>
    </row>
    <row r="362" spans="27:48" s="476" customFormat="1" ht="24.95" customHeight="1" x14ac:dyDescent="0.2">
      <c r="AA362" s="97"/>
      <c r="AB362" s="97"/>
      <c r="AC362" s="97"/>
      <c r="AD362" s="97"/>
      <c r="AE362" s="97"/>
      <c r="AF362" s="93"/>
      <c r="AG362" s="93"/>
      <c r="AH362" s="93"/>
      <c r="AI362" s="30"/>
      <c r="AJ362" s="30"/>
      <c r="AK362" s="30"/>
      <c r="AL362" s="30"/>
      <c r="AM362" s="109"/>
      <c r="AN362" s="109">
        <v>204</v>
      </c>
      <c r="AO362" s="30"/>
      <c r="AP362" s="112" t="s">
        <v>1107</v>
      </c>
      <c r="AQ362"/>
      <c r="AR362"/>
      <c r="AS362"/>
      <c r="AT362"/>
      <c r="AU362"/>
      <c r="AV362"/>
    </row>
    <row r="363" spans="27:48" s="476" customFormat="1" ht="24.95" customHeight="1" x14ac:dyDescent="0.2">
      <c r="AA363" s="97"/>
      <c r="AB363" s="97"/>
      <c r="AC363" s="97"/>
      <c r="AD363" s="97"/>
      <c r="AE363" s="97"/>
      <c r="AF363" s="93"/>
      <c r="AG363" s="93"/>
      <c r="AH363" s="93"/>
      <c r="AI363" s="30"/>
      <c r="AJ363" s="30"/>
      <c r="AK363" s="30"/>
      <c r="AL363" s="30"/>
      <c r="AM363" s="109"/>
      <c r="AN363" s="109" t="s">
        <v>1108</v>
      </c>
      <c r="AO363" s="30"/>
      <c r="AP363" s="112" t="s">
        <v>1109</v>
      </c>
      <c r="AQ363"/>
      <c r="AR363"/>
      <c r="AS363"/>
      <c r="AT363"/>
      <c r="AU363"/>
      <c r="AV363"/>
    </row>
    <row r="364" spans="27:48" s="476" customFormat="1" ht="24.95" customHeight="1" x14ac:dyDescent="0.2">
      <c r="AA364" s="97"/>
      <c r="AB364" s="97"/>
      <c r="AC364" s="97"/>
      <c r="AD364" s="97"/>
      <c r="AE364" s="97"/>
      <c r="AF364" s="93"/>
      <c r="AG364" s="93"/>
      <c r="AH364" s="93"/>
      <c r="AI364" s="30"/>
      <c r="AJ364" s="30"/>
      <c r="AK364" s="30"/>
      <c r="AL364" s="30"/>
      <c r="AM364" s="109"/>
      <c r="AN364" s="109" t="s">
        <v>1110</v>
      </c>
      <c r="AO364" s="30"/>
      <c r="AP364" s="112" t="s">
        <v>1111</v>
      </c>
      <c r="AQ364"/>
      <c r="AR364"/>
      <c r="AS364"/>
      <c r="AT364"/>
      <c r="AU364"/>
      <c r="AV364"/>
    </row>
    <row r="365" spans="27:48" s="476" customFormat="1" ht="24.95" customHeight="1" x14ac:dyDescent="0.2">
      <c r="AA365" s="97"/>
      <c r="AB365" s="97"/>
      <c r="AC365" s="97"/>
      <c r="AD365" s="97"/>
      <c r="AE365" s="97"/>
      <c r="AF365" s="93"/>
      <c r="AG365" s="93"/>
      <c r="AH365" s="93"/>
      <c r="AI365" s="30"/>
      <c r="AJ365" s="30"/>
      <c r="AK365" s="30"/>
      <c r="AL365" s="30"/>
      <c r="AM365" s="109"/>
      <c r="AN365" s="109" t="s">
        <v>1112</v>
      </c>
      <c r="AO365" s="30"/>
      <c r="AP365" s="112" t="s">
        <v>1113</v>
      </c>
      <c r="AQ365"/>
      <c r="AR365"/>
      <c r="AS365"/>
      <c r="AT365"/>
      <c r="AU365"/>
      <c r="AV365"/>
    </row>
    <row r="366" spans="27:48" s="476" customFormat="1" ht="24.95" customHeight="1" x14ac:dyDescent="0.2">
      <c r="AA366" s="97"/>
      <c r="AB366" s="97"/>
      <c r="AC366" s="97"/>
      <c r="AD366" s="97"/>
      <c r="AE366" s="97"/>
      <c r="AF366" s="93"/>
      <c r="AG366" s="93"/>
      <c r="AH366" s="93"/>
      <c r="AI366" s="30"/>
      <c r="AJ366" s="30"/>
      <c r="AK366" s="30"/>
      <c r="AL366" s="30"/>
      <c r="AM366" s="109"/>
      <c r="AN366" s="109" t="s">
        <v>1114</v>
      </c>
      <c r="AO366" s="30"/>
      <c r="AP366" s="112" t="s">
        <v>1115</v>
      </c>
      <c r="AQ366"/>
      <c r="AR366"/>
      <c r="AS366"/>
      <c r="AT366"/>
      <c r="AU366"/>
      <c r="AV366"/>
    </row>
    <row r="367" spans="27:48" s="476" customFormat="1" ht="24.95" customHeight="1" x14ac:dyDescent="0.2">
      <c r="AA367" s="97"/>
      <c r="AB367" s="97"/>
      <c r="AC367" s="97"/>
      <c r="AD367" s="97"/>
      <c r="AE367" s="97"/>
      <c r="AF367" s="93"/>
      <c r="AG367" s="93"/>
      <c r="AH367" s="93"/>
      <c r="AI367" s="30"/>
      <c r="AJ367" s="30"/>
      <c r="AK367" s="30"/>
      <c r="AL367" s="30"/>
      <c r="AM367" s="109"/>
      <c r="AN367" s="109" t="s">
        <v>1116</v>
      </c>
      <c r="AO367" s="30"/>
      <c r="AP367" s="112" t="s">
        <v>1117</v>
      </c>
      <c r="AQ367"/>
      <c r="AR367"/>
      <c r="AS367"/>
      <c r="AT367"/>
      <c r="AU367"/>
      <c r="AV367"/>
    </row>
    <row r="368" spans="27:48" s="476" customFormat="1" ht="24.95" customHeight="1" x14ac:dyDescent="0.2">
      <c r="AA368" s="97"/>
      <c r="AB368" s="97"/>
      <c r="AC368" s="97"/>
      <c r="AD368" s="97"/>
      <c r="AE368" s="97"/>
      <c r="AF368" s="93"/>
      <c r="AG368" s="93"/>
      <c r="AH368" s="93"/>
      <c r="AI368" s="30"/>
      <c r="AJ368" s="30"/>
      <c r="AK368" s="30"/>
      <c r="AL368" s="30"/>
      <c r="AM368" s="109"/>
      <c r="AN368" s="109">
        <v>691</v>
      </c>
      <c r="AO368" s="30"/>
      <c r="AP368" s="112" t="s">
        <v>1118</v>
      </c>
      <c r="AQ368"/>
      <c r="AR368"/>
      <c r="AS368"/>
      <c r="AT368"/>
      <c r="AU368"/>
      <c r="AV368"/>
    </row>
    <row r="369" spans="27:48" s="476" customFormat="1" ht="24.95" customHeight="1" x14ac:dyDescent="0.2">
      <c r="AA369" s="97"/>
      <c r="AB369" s="97"/>
      <c r="AC369" s="97"/>
      <c r="AD369" s="97"/>
      <c r="AE369" s="97"/>
      <c r="AF369" s="93"/>
      <c r="AG369" s="93"/>
      <c r="AH369" s="93"/>
      <c r="AI369" s="30"/>
      <c r="AJ369" s="30"/>
      <c r="AK369" s="30"/>
      <c r="AL369" s="30"/>
      <c r="AM369" s="109"/>
      <c r="AN369" s="109">
        <v>64</v>
      </c>
      <c r="AO369" s="30"/>
      <c r="AP369" s="112" t="s">
        <v>1119</v>
      </c>
      <c r="AQ369"/>
      <c r="AR369"/>
      <c r="AS369"/>
      <c r="AT369"/>
      <c r="AU369"/>
      <c r="AV369"/>
    </row>
    <row r="370" spans="27:48" s="476" customFormat="1" ht="24.95" customHeight="1" x14ac:dyDescent="0.2">
      <c r="AA370" s="97"/>
      <c r="AB370" s="97"/>
      <c r="AC370" s="97"/>
      <c r="AD370" s="97"/>
      <c r="AE370" s="97"/>
      <c r="AF370" s="93"/>
      <c r="AG370" s="93"/>
      <c r="AH370" s="93"/>
      <c r="AI370" s="30"/>
      <c r="AJ370" s="30"/>
      <c r="AK370" s="30"/>
      <c r="AL370" s="30"/>
      <c r="AM370" s="109"/>
      <c r="AN370" s="109" t="s">
        <v>1120</v>
      </c>
      <c r="AO370" s="30"/>
      <c r="AP370" s="112" t="s">
        <v>1121</v>
      </c>
      <c r="AQ370"/>
      <c r="AR370"/>
      <c r="AS370"/>
      <c r="AT370"/>
      <c r="AU370"/>
      <c r="AV370"/>
    </row>
    <row r="371" spans="27:48" s="476" customFormat="1" ht="24.95" customHeight="1" x14ac:dyDescent="0.2">
      <c r="AA371" s="97"/>
      <c r="AB371" s="97"/>
      <c r="AC371" s="97"/>
      <c r="AD371" s="97"/>
      <c r="AE371" s="97"/>
      <c r="AF371" s="93"/>
      <c r="AG371" s="93"/>
      <c r="AH371" s="93"/>
      <c r="AI371" s="30"/>
      <c r="AJ371" s="30"/>
      <c r="AK371" s="30"/>
      <c r="AL371" s="30"/>
      <c r="AM371" s="109"/>
      <c r="AN371" s="109" t="s">
        <v>1122</v>
      </c>
      <c r="AO371" s="30"/>
      <c r="AP371" s="112" t="s">
        <v>1123</v>
      </c>
      <c r="AQ371"/>
      <c r="AR371"/>
      <c r="AS371"/>
      <c r="AT371"/>
      <c r="AU371"/>
      <c r="AV371"/>
    </row>
    <row r="372" spans="27:48" s="476" customFormat="1" ht="24.95" customHeight="1" x14ac:dyDescent="0.2">
      <c r="AA372" s="97"/>
      <c r="AB372" s="97"/>
      <c r="AC372" s="97"/>
      <c r="AD372" s="97"/>
      <c r="AE372" s="97"/>
      <c r="AF372" s="93"/>
      <c r="AG372" s="93"/>
      <c r="AH372" s="93"/>
      <c r="AI372" s="30"/>
      <c r="AJ372" s="30"/>
      <c r="AK372" s="30"/>
      <c r="AL372" s="30"/>
      <c r="AM372" s="109"/>
      <c r="AN372" s="109" t="s">
        <v>1124</v>
      </c>
      <c r="AO372" s="30"/>
      <c r="AP372" s="112" t="s">
        <v>1125</v>
      </c>
      <c r="AQ372"/>
      <c r="AR372"/>
      <c r="AS372"/>
      <c r="AT372"/>
      <c r="AU372"/>
      <c r="AV372"/>
    </row>
    <row r="373" spans="27:48" s="476" customFormat="1" ht="24.95" customHeight="1" x14ac:dyDescent="0.2">
      <c r="AA373" s="97"/>
      <c r="AB373" s="97"/>
      <c r="AC373" s="97"/>
      <c r="AD373" s="97"/>
      <c r="AE373" s="97"/>
      <c r="AF373" s="93"/>
      <c r="AG373" s="93"/>
      <c r="AH373" s="93"/>
      <c r="AI373" s="30"/>
      <c r="AJ373" s="30"/>
      <c r="AK373" s="30"/>
      <c r="AL373" s="30"/>
      <c r="AM373" s="109"/>
      <c r="AN373" s="109" t="s">
        <v>1126</v>
      </c>
      <c r="AO373" s="30"/>
      <c r="AP373" s="112" t="s">
        <v>1127</v>
      </c>
      <c r="AQ373"/>
      <c r="AR373"/>
      <c r="AS373"/>
      <c r="AT373"/>
      <c r="AU373"/>
      <c r="AV373"/>
    </row>
    <row r="374" spans="27:48" s="476" customFormat="1" ht="24.95" customHeight="1" x14ac:dyDescent="0.2">
      <c r="AA374" s="97"/>
      <c r="AB374" s="97"/>
      <c r="AC374" s="97"/>
      <c r="AD374" s="97"/>
      <c r="AE374" s="97"/>
      <c r="AF374" s="93"/>
      <c r="AG374" s="93"/>
      <c r="AH374" s="93"/>
      <c r="AI374" s="30"/>
      <c r="AJ374" s="30"/>
      <c r="AK374" s="30"/>
      <c r="AL374" s="30"/>
      <c r="AM374" s="109"/>
      <c r="AN374" s="109" t="s">
        <v>1128</v>
      </c>
      <c r="AO374" s="30"/>
      <c r="AP374" s="112" t="s">
        <v>1129</v>
      </c>
      <c r="AQ374"/>
      <c r="AR374"/>
      <c r="AS374"/>
      <c r="AT374"/>
      <c r="AU374"/>
      <c r="AV374"/>
    </row>
    <row r="375" spans="27:48" s="476" customFormat="1" ht="24.95" customHeight="1" x14ac:dyDescent="0.2">
      <c r="AA375" s="97"/>
      <c r="AB375" s="97"/>
      <c r="AC375" s="97"/>
      <c r="AD375" s="97"/>
      <c r="AE375" s="97"/>
      <c r="AF375" s="93"/>
      <c r="AG375" s="93"/>
      <c r="AH375" s="93"/>
      <c r="AI375" s="30"/>
      <c r="AJ375" s="30"/>
      <c r="AK375" s="30"/>
      <c r="AL375" s="30"/>
      <c r="AM375" s="109"/>
      <c r="AN375" s="109" t="s">
        <v>1130</v>
      </c>
      <c r="AO375" s="30"/>
      <c r="AP375" s="112" t="s">
        <v>1131</v>
      </c>
      <c r="AQ375"/>
      <c r="AR375"/>
      <c r="AS375"/>
      <c r="AT375"/>
      <c r="AU375"/>
      <c r="AV375"/>
    </row>
    <row r="376" spans="27:48" s="476" customFormat="1" ht="24.95" customHeight="1" x14ac:dyDescent="0.2">
      <c r="AA376" s="97"/>
      <c r="AB376" s="97"/>
      <c r="AC376" s="97"/>
      <c r="AD376" s="97"/>
      <c r="AE376" s="97"/>
      <c r="AF376" s="93"/>
      <c r="AG376" s="93"/>
      <c r="AH376" s="93"/>
      <c r="AI376" s="30"/>
      <c r="AJ376" s="30"/>
      <c r="AK376" s="30"/>
      <c r="AL376" s="30"/>
      <c r="AM376" s="109"/>
      <c r="AN376" s="109" t="s">
        <v>1132</v>
      </c>
      <c r="AO376" s="30"/>
      <c r="AP376" s="112" t="s">
        <v>1133</v>
      </c>
      <c r="AQ376"/>
      <c r="AR376"/>
      <c r="AS376"/>
      <c r="AT376"/>
      <c r="AU376"/>
      <c r="AV376"/>
    </row>
    <row r="377" spans="27:48" s="476" customFormat="1" ht="24.95" customHeight="1" x14ac:dyDescent="0.2">
      <c r="AA377" s="97"/>
      <c r="AB377" s="97"/>
      <c r="AC377" s="97"/>
      <c r="AD377" s="97"/>
      <c r="AE377" s="97"/>
      <c r="AF377" s="93"/>
      <c r="AG377" s="93"/>
      <c r="AH377" s="93"/>
      <c r="AI377" s="30"/>
      <c r="AJ377" s="30"/>
      <c r="AK377" s="30"/>
      <c r="AL377" s="30"/>
      <c r="AM377" s="109"/>
      <c r="AN377" s="109" t="s">
        <v>1134</v>
      </c>
      <c r="AO377" s="30"/>
      <c r="AP377" s="112" t="s">
        <v>1135</v>
      </c>
      <c r="AQ377"/>
      <c r="AR377"/>
      <c r="AS377"/>
      <c r="AT377"/>
      <c r="AU377"/>
      <c r="AV377"/>
    </row>
    <row r="378" spans="27:48" s="476" customFormat="1" ht="24.95" customHeight="1" x14ac:dyDescent="0.2">
      <c r="AA378" s="97"/>
      <c r="AB378" s="97"/>
      <c r="AC378" s="97"/>
      <c r="AD378" s="97"/>
      <c r="AE378" s="97"/>
      <c r="AF378" s="93"/>
      <c r="AG378" s="93"/>
      <c r="AH378" s="93"/>
      <c r="AI378" s="30"/>
      <c r="AJ378" s="30"/>
      <c r="AK378" s="30"/>
      <c r="AL378" s="30"/>
      <c r="AM378" s="109"/>
      <c r="AN378" s="109" t="s">
        <v>1136</v>
      </c>
      <c r="AO378" s="30"/>
      <c r="AP378" s="112" t="s">
        <v>1137</v>
      </c>
      <c r="AQ378"/>
      <c r="AR378"/>
      <c r="AS378"/>
      <c r="AT378"/>
      <c r="AU378"/>
      <c r="AV378"/>
    </row>
    <row r="379" spans="27:48" s="476" customFormat="1" ht="24.95" customHeight="1" x14ac:dyDescent="0.2">
      <c r="AA379" s="97"/>
      <c r="AB379" s="97"/>
      <c r="AC379" s="97"/>
      <c r="AD379" s="97"/>
      <c r="AE379" s="97"/>
      <c r="AF379" s="93"/>
      <c r="AG379" s="93"/>
      <c r="AH379" s="93"/>
      <c r="AI379" s="30"/>
      <c r="AJ379" s="30"/>
      <c r="AK379" s="30"/>
      <c r="AL379" s="30"/>
      <c r="AM379" s="109"/>
      <c r="AN379" s="109" t="s">
        <v>1138</v>
      </c>
      <c r="AO379" s="30"/>
      <c r="AP379" s="112" t="s">
        <v>1139</v>
      </c>
      <c r="AQ379"/>
      <c r="AR379"/>
      <c r="AS379"/>
      <c r="AT379"/>
      <c r="AU379"/>
      <c r="AV379"/>
    </row>
    <row r="380" spans="27:48" s="476" customFormat="1" ht="24.95" customHeight="1" x14ac:dyDescent="0.2">
      <c r="AA380" s="97"/>
      <c r="AB380" s="97"/>
      <c r="AC380" s="97"/>
      <c r="AD380" s="97"/>
      <c r="AE380" s="97"/>
      <c r="AF380" s="93"/>
      <c r="AG380" s="93"/>
      <c r="AH380" s="93"/>
      <c r="AI380" s="30"/>
      <c r="AJ380" s="30"/>
      <c r="AK380" s="30"/>
      <c r="AL380" s="30"/>
      <c r="AM380" s="109"/>
      <c r="AN380" s="109" t="s">
        <v>1140</v>
      </c>
      <c r="AO380" s="30"/>
      <c r="AP380" s="112" t="s">
        <v>1141</v>
      </c>
      <c r="AQ380"/>
      <c r="AR380"/>
      <c r="AS380"/>
      <c r="AT380"/>
      <c r="AU380"/>
      <c r="AV380"/>
    </row>
    <row r="381" spans="27:48" s="476" customFormat="1" ht="24.95" customHeight="1" x14ac:dyDescent="0.2">
      <c r="AA381" s="97"/>
      <c r="AB381" s="97"/>
      <c r="AC381" s="97"/>
      <c r="AD381" s="97"/>
      <c r="AE381" s="97"/>
      <c r="AF381" s="93"/>
      <c r="AG381" s="93"/>
      <c r="AH381" s="93"/>
      <c r="AI381" s="30"/>
      <c r="AJ381" s="30"/>
      <c r="AK381" s="30"/>
      <c r="AL381" s="30"/>
      <c r="AM381" s="109"/>
      <c r="AN381" s="109" t="s">
        <v>1142</v>
      </c>
      <c r="AO381" s="30"/>
      <c r="AP381" s="112" t="s">
        <v>1143</v>
      </c>
      <c r="AQ381"/>
      <c r="AR381"/>
      <c r="AS381"/>
      <c r="AT381"/>
      <c r="AU381"/>
      <c r="AV381"/>
    </row>
    <row r="382" spans="27:48" s="476" customFormat="1" ht="24.95" customHeight="1" x14ac:dyDescent="0.2">
      <c r="AA382" s="97"/>
      <c r="AB382" s="97"/>
      <c r="AC382" s="97"/>
      <c r="AD382" s="97"/>
      <c r="AE382" s="97"/>
      <c r="AF382" s="93"/>
      <c r="AG382" s="93"/>
      <c r="AH382" s="93"/>
      <c r="AI382" s="30"/>
      <c r="AJ382" s="30"/>
      <c r="AK382" s="30"/>
      <c r="AL382" s="30"/>
      <c r="AM382" s="109"/>
      <c r="AN382" s="109" t="s">
        <v>1144</v>
      </c>
      <c r="AO382" s="30"/>
      <c r="AP382" s="112" t="s">
        <v>1145</v>
      </c>
      <c r="AQ382"/>
      <c r="AR382"/>
      <c r="AS382"/>
      <c r="AT382"/>
      <c r="AU382"/>
      <c r="AV382"/>
    </row>
    <row r="383" spans="27:48" s="476" customFormat="1" ht="24.95" customHeight="1" x14ac:dyDescent="0.2">
      <c r="AA383" s="97"/>
      <c r="AB383" s="97"/>
      <c r="AC383" s="97"/>
      <c r="AD383" s="97"/>
      <c r="AE383" s="97"/>
      <c r="AF383" s="93"/>
      <c r="AG383" s="93"/>
      <c r="AH383" s="93"/>
      <c r="AI383" s="30"/>
      <c r="AJ383" s="30"/>
      <c r="AK383" s="30"/>
      <c r="AL383" s="30"/>
      <c r="AM383" s="109"/>
      <c r="AN383" s="109" t="s">
        <v>1146</v>
      </c>
      <c r="AO383" s="30"/>
      <c r="AP383" s="112" t="s">
        <v>1147</v>
      </c>
      <c r="AQ383"/>
      <c r="AR383"/>
      <c r="AS383"/>
      <c r="AT383"/>
      <c r="AU383"/>
      <c r="AV383"/>
    </row>
    <row r="384" spans="27:48" s="476" customFormat="1" ht="24.95" customHeight="1" x14ac:dyDescent="0.2">
      <c r="AA384" s="97"/>
      <c r="AB384" s="97"/>
      <c r="AC384" s="97"/>
      <c r="AD384" s="97"/>
      <c r="AE384" s="97"/>
      <c r="AF384" s="93"/>
      <c r="AG384" s="93"/>
      <c r="AH384" s="93"/>
      <c r="AI384" s="30"/>
      <c r="AJ384" s="30"/>
      <c r="AK384" s="30"/>
      <c r="AL384" s="30"/>
      <c r="AM384" s="109"/>
      <c r="AN384" s="109" t="s">
        <v>1148</v>
      </c>
      <c r="AO384" s="30"/>
      <c r="AP384" s="112" t="s">
        <v>1149</v>
      </c>
      <c r="AQ384"/>
      <c r="AR384"/>
      <c r="AS384"/>
      <c r="AT384"/>
      <c r="AU384"/>
      <c r="AV384"/>
    </row>
    <row r="385" spans="27:48" s="476" customFormat="1" ht="24.95" customHeight="1" x14ac:dyDescent="0.2">
      <c r="AA385" s="97"/>
      <c r="AB385" s="97"/>
      <c r="AC385" s="97"/>
      <c r="AD385" s="97"/>
      <c r="AE385" s="97"/>
      <c r="AF385" s="93"/>
      <c r="AG385" s="93"/>
      <c r="AH385" s="93"/>
      <c r="AI385" s="30"/>
      <c r="AJ385" s="30"/>
      <c r="AK385" s="30"/>
      <c r="AL385" s="30"/>
      <c r="AM385" s="109"/>
      <c r="AN385" s="109" t="s">
        <v>1150</v>
      </c>
      <c r="AO385" s="30"/>
      <c r="AP385" s="112" t="s">
        <v>1151</v>
      </c>
      <c r="AQ385"/>
      <c r="AR385"/>
      <c r="AS385"/>
      <c r="AT385"/>
      <c r="AU385"/>
      <c r="AV385"/>
    </row>
    <row r="386" spans="27:48" s="476" customFormat="1" ht="24.95" customHeight="1" x14ac:dyDescent="0.2">
      <c r="AA386" s="97"/>
      <c r="AB386" s="97"/>
      <c r="AC386" s="97"/>
      <c r="AD386" s="97"/>
      <c r="AE386" s="97"/>
      <c r="AF386" s="93"/>
      <c r="AG386" s="93"/>
      <c r="AH386" s="93"/>
      <c r="AI386" s="30"/>
      <c r="AJ386" s="30"/>
      <c r="AK386" s="30"/>
      <c r="AL386" s="30"/>
      <c r="AM386" s="109"/>
      <c r="AN386" s="109" t="s">
        <v>1152</v>
      </c>
      <c r="AO386" s="30"/>
      <c r="AP386" s="112" t="s">
        <v>1153</v>
      </c>
      <c r="AQ386"/>
      <c r="AR386"/>
      <c r="AS386"/>
      <c r="AT386"/>
      <c r="AU386"/>
      <c r="AV386"/>
    </row>
    <row r="387" spans="27:48" s="476" customFormat="1" ht="24.95" customHeight="1" x14ac:dyDescent="0.2">
      <c r="AA387" s="97"/>
      <c r="AB387" s="97"/>
      <c r="AC387" s="97"/>
      <c r="AD387" s="97"/>
      <c r="AE387" s="97"/>
      <c r="AF387" s="93"/>
      <c r="AG387" s="93"/>
      <c r="AH387" s="93"/>
      <c r="AI387" s="30"/>
      <c r="AJ387" s="30"/>
      <c r="AK387" s="30"/>
      <c r="AL387" s="30"/>
      <c r="AM387" s="109"/>
      <c r="AN387" s="109" t="s">
        <v>1154</v>
      </c>
      <c r="AO387" s="30"/>
      <c r="AP387" s="112" t="s">
        <v>1155</v>
      </c>
      <c r="AQ387"/>
      <c r="AR387"/>
      <c r="AS387"/>
      <c r="AT387"/>
      <c r="AU387"/>
      <c r="AV387"/>
    </row>
    <row r="388" spans="27:48" s="476" customFormat="1" ht="24.95" customHeight="1" x14ac:dyDescent="0.2">
      <c r="AA388" s="97"/>
      <c r="AB388" s="97"/>
      <c r="AC388" s="97"/>
      <c r="AD388" s="97"/>
      <c r="AE388" s="97"/>
      <c r="AF388" s="93"/>
      <c r="AG388" s="93"/>
      <c r="AH388" s="93"/>
      <c r="AI388" s="30"/>
      <c r="AJ388" s="30"/>
      <c r="AK388" s="30"/>
      <c r="AL388" s="30"/>
      <c r="AM388" s="109"/>
      <c r="AN388" s="109" t="s">
        <v>1156</v>
      </c>
      <c r="AO388" s="30"/>
      <c r="AP388" s="112" t="s">
        <v>1157</v>
      </c>
      <c r="AQ388"/>
      <c r="AR388"/>
      <c r="AS388"/>
      <c r="AT388"/>
      <c r="AU388"/>
      <c r="AV388"/>
    </row>
    <row r="389" spans="27:48" s="476" customFormat="1" ht="24.95" customHeight="1" x14ac:dyDescent="0.2">
      <c r="AA389" s="97"/>
      <c r="AB389" s="97"/>
      <c r="AC389" s="97"/>
      <c r="AD389" s="97"/>
      <c r="AE389" s="97"/>
      <c r="AF389" s="93"/>
      <c r="AG389" s="93"/>
      <c r="AH389" s="93"/>
      <c r="AI389" s="30"/>
      <c r="AJ389" s="30"/>
      <c r="AK389" s="30"/>
      <c r="AL389" s="30"/>
      <c r="AM389" s="109"/>
      <c r="AN389" s="109" t="s">
        <v>1158</v>
      </c>
      <c r="AO389" s="30"/>
      <c r="AP389" s="112" t="s">
        <v>1159</v>
      </c>
      <c r="AQ389"/>
      <c r="AR389"/>
      <c r="AS389"/>
      <c r="AT389"/>
      <c r="AU389"/>
      <c r="AV389"/>
    </row>
    <row r="390" spans="27:48" s="476" customFormat="1" ht="24.95" customHeight="1" x14ac:dyDescent="0.2">
      <c r="AA390" s="97"/>
      <c r="AB390" s="97"/>
      <c r="AC390" s="97"/>
      <c r="AD390" s="97"/>
      <c r="AE390" s="97"/>
      <c r="AF390" s="93"/>
      <c r="AG390" s="93"/>
      <c r="AH390" s="93"/>
      <c r="AI390" s="30"/>
      <c r="AJ390" s="30"/>
      <c r="AK390" s="30"/>
      <c r="AL390" s="30"/>
      <c r="AM390" s="109"/>
      <c r="AN390" s="109" t="s">
        <v>1160</v>
      </c>
      <c r="AO390" s="30"/>
      <c r="AP390" s="112" t="s">
        <v>1161</v>
      </c>
      <c r="AQ390"/>
      <c r="AR390"/>
      <c r="AS390"/>
      <c r="AT390"/>
      <c r="AU390"/>
      <c r="AV390"/>
    </row>
    <row r="391" spans="27:48" ht="24.95" customHeight="1" x14ac:dyDescent="0.2">
      <c r="AA391" s="97"/>
      <c r="AB391" s="97"/>
      <c r="AC391" s="97"/>
      <c r="AD391" s="97"/>
      <c r="AE391" s="97"/>
      <c r="AF391" s="93"/>
      <c r="AG391" s="93"/>
      <c r="AH391" s="93"/>
      <c r="AI391" s="30"/>
      <c r="AJ391" s="30"/>
      <c r="AK391" s="30"/>
      <c r="AL391" s="30"/>
      <c r="AM391" s="109"/>
      <c r="AN391" s="109" t="s">
        <v>1162</v>
      </c>
      <c r="AO391" s="30"/>
      <c r="AP391" s="112" t="s">
        <v>1163</v>
      </c>
      <c r="AQ391"/>
      <c r="AR391"/>
      <c r="AS391"/>
      <c r="AT391"/>
      <c r="AU391"/>
      <c r="AV391"/>
    </row>
    <row r="392" spans="27:48" ht="24.95" customHeight="1" x14ac:dyDescent="0.2">
      <c r="AA392" s="97"/>
      <c r="AB392" s="97"/>
      <c r="AC392" s="97"/>
      <c r="AD392" s="97"/>
      <c r="AE392" s="97"/>
      <c r="AF392" s="93"/>
      <c r="AG392" s="93"/>
      <c r="AH392" s="93"/>
      <c r="AI392" s="30"/>
      <c r="AJ392" s="30"/>
      <c r="AK392" s="30"/>
      <c r="AL392" s="30"/>
      <c r="AM392" s="109"/>
      <c r="AN392" s="109" t="s">
        <v>1164</v>
      </c>
      <c r="AO392" s="30"/>
      <c r="AP392" s="112" t="s">
        <v>1165</v>
      </c>
      <c r="AQ392"/>
      <c r="AR392"/>
      <c r="AS392"/>
      <c r="AT392"/>
      <c r="AU392"/>
      <c r="AV392"/>
    </row>
    <row r="393" spans="27:48" ht="24.95" customHeight="1" x14ac:dyDescent="0.2">
      <c r="AA393" s="97"/>
      <c r="AB393" s="97"/>
      <c r="AC393" s="97"/>
      <c r="AD393" s="97"/>
      <c r="AE393" s="97"/>
      <c r="AF393" s="93"/>
      <c r="AG393" s="93"/>
      <c r="AH393" s="93"/>
      <c r="AI393" s="30"/>
      <c r="AJ393" s="30"/>
      <c r="AK393" s="30"/>
      <c r="AL393" s="30"/>
      <c r="AM393" s="109"/>
      <c r="AN393" s="109" t="s">
        <v>1166</v>
      </c>
      <c r="AO393" s="30"/>
      <c r="AP393" s="112" t="s">
        <v>1167</v>
      </c>
      <c r="AQ393"/>
      <c r="AR393"/>
      <c r="AS393"/>
      <c r="AT393"/>
      <c r="AU393"/>
      <c r="AV393"/>
    </row>
    <row r="394" spans="27:48" ht="24.95" customHeight="1" x14ac:dyDescent="0.2">
      <c r="AA394" s="97"/>
      <c r="AB394" s="97"/>
      <c r="AC394" s="97"/>
      <c r="AD394" s="97"/>
      <c r="AE394" s="97"/>
      <c r="AF394" s="93"/>
      <c r="AG394" s="93"/>
      <c r="AH394" s="93"/>
      <c r="AI394" s="30"/>
      <c r="AJ394" s="30"/>
      <c r="AK394" s="30"/>
      <c r="AL394" s="30"/>
      <c r="AM394" s="109"/>
      <c r="AN394" s="109" t="s">
        <v>1168</v>
      </c>
      <c r="AO394" s="30"/>
      <c r="AP394" s="112" t="s">
        <v>1169</v>
      </c>
      <c r="AQ394"/>
      <c r="AR394"/>
      <c r="AS394"/>
      <c r="AT394"/>
      <c r="AU394"/>
      <c r="AV394"/>
    </row>
    <row r="395" spans="27:48" ht="24.95" customHeight="1" x14ac:dyDescent="0.2">
      <c r="AA395" s="97"/>
      <c r="AB395" s="97"/>
      <c r="AC395" s="97"/>
      <c r="AD395" s="97"/>
      <c r="AE395" s="97"/>
      <c r="AF395" s="93"/>
      <c r="AG395" s="93"/>
      <c r="AH395" s="93"/>
      <c r="AI395" s="30"/>
      <c r="AJ395" s="30"/>
      <c r="AK395" s="30"/>
      <c r="AL395" s="30"/>
      <c r="AM395" s="109"/>
      <c r="AN395" s="109" t="s">
        <v>1170</v>
      </c>
      <c r="AO395" s="30"/>
      <c r="AP395" s="112" t="s">
        <v>1171</v>
      </c>
      <c r="AQ395"/>
      <c r="AR395"/>
      <c r="AS395"/>
      <c r="AT395"/>
      <c r="AU395"/>
      <c r="AV395"/>
    </row>
    <row r="396" spans="27:48" ht="24.95" customHeight="1" x14ac:dyDescent="0.2">
      <c r="AA396" s="97"/>
      <c r="AB396" s="97"/>
      <c r="AC396" s="97"/>
      <c r="AD396" s="97"/>
      <c r="AE396" s="97"/>
      <c r="AF396" s="93"/>
      <c r="AG396" s="93"/>
      <c r="AH396" s="93"/>
      <c r="AI396" s="30"/>
      <c r="AJ396" s="30"/>
      <c r="AK396" s="30"/>
      <c r="AL396" s="30"/>
      <c r="AM396" s="109"/>
      <c r="AN396" s="109" t="s">
        <v>1172</v>
      </c>
      <c r="AO396" s="30"/>
      <c r="AP396" s="112" t="s">
        <v>1173</v>
      </c>
      <c r="AQ396"/>
      <c r="AR396"/>
      <c r="AS396"/>
      <c r="AT396"/>
      <c r="AU396"/>
      <c r="AV396"/>
    </row>
    <row r="397" spans="27:48" ht="24.95" customHeight="1" x14ac:dyDescent="0.2">
      <c r="AA397" s="97"/>
      <c r="AB397" s="97"/>
      <c r="AC397" s="97"/>
      <c r="AD397" s="97"/>
      <c r="AE397" s="97"/>
      <c r="AF397" s="93"/>
      <c r="AG397" s="93"/>
      <c r="AH397" s="93"/>
      <c r="AI397" s="30"/>
      <c r="AJ397" s="30"/>
      <c r="AK397" s="30"/>
      <c r="AL397" s="30"/>
      <c r="AM397" s="109"/>
      <c r="AN397" s="109" t="s">
        <v>1174</v>
      </c>
      <c r="AO397" s="30"/>
      <c r="AP397" s="112" t="s">
        <v>1175</v>
      </c>
      <c r="AQ397"/>
      <c r="AR397"/>
      <c r="AS397"/>
      <c r="AT397"/>
      <c r="AU397"/>
      <c r="AV397"/>
    </row>
    <row r="398" spans="27:48" ht="24.95" customHeight="1" x14ac:dyDescent="0.2">
      <c r="AA398" s="97"/>
      <c r="AB398" s="97"/>
      <c r="AC398" s="97"/>
      <c r="AD398" s="97"/>
      <c r="AE398" s="97"/>
      <c r="AF398" s="93"/>
      <c r="AG398" s="93"/>
      <c r="AH398" s="93"/>
      <c r="AI398" s="30"/>
      <c r="AJ398" s="30"/>
      <c r="AK398" s="30"/>
      <c r="AL398" s="30"/>
      <c r="AM398" s="109"/>
      <c r="AN398" s="109" t="s">
        <v>1176</v>
      </c>
      <c r="AO398" s="30"/>
      <c r="AP398" s="112" t="s">
        <v>1177</v>
      </c>
      <c r="AQ398"/>
      <c r="AR398"/>
      <c r="AS398"/>
      <c r="AT398"/>
      <c r="AU398"/>
      <c r="AV398"/>
    </row>
    <row r="399" spans="27:48" ht="24.95" customHeight="1" x14ac:dyDescent="0.2">
      <c r="AA399" s="97"/>
      <c r="AB399" s="97"/>
      <c r="AC399" s="97"/>
      <c r="AD399" s="97"/>
      <c r="AE399" s="97"/>
      <c r="AF399" s="93"/>
      <c r="AG399" s="93"/>
      <c r="AH399" s="93"/>
      <c r="AI399" s="30"/>
      <c r="AJ399" s="30"/>
      <c r="AK399" s="30"/>
      <c r="AL399" s="30"/>
      <c r="AM399" s="109"/>
      <c r="AN399" s="109" t="s">
        <v>1178</v>
      </c>
      <c r="AO399" s="30"/>
      <c r="AP399" s="112" t="s">
        <v>1179</v>
      </c>
      <c r="AQ399"/>
      <c r="AR399"/>
      <c r="AS399"/>
      <c r="AT399"/>
      <c r="AU399"/>
      <c r="AV399"/>
    </row>
    <row r="400" spans="27:48" ht="24.95" customHeight="1" x14ac:dyDescent="0.2">
      <c r="AA400" s="97"/>
      <c r="AB400" s="97"/>
      <c r="AC400" s="97"/>
      <c r="AD400" s="97"/>
      <c r="AE400" s="97"/>
      <c r="AF400" s="93"/>
      <c r="AG400" s="93"/>
      <c r="AH400" s="93"/>
      <c r="AI400" s="30"/>
      <c r="AJ400" s="30"/>
      <c r="AK400" s="30"/>
      <c r="AL400" s="30"/>
      <c r="AM400" s="109"/>
      <c r="AN400" s="109" t="s">
        <v>1180</v>
      </c>
      <c r="AO400" s="30"/>
      <c r="AP400" s="112" t="s">
        <v>1181</v>
      </c>
      <c r="AQ400"/>
      <c r="AR400"/>
      <c r="AS400"/>
      <c r="AT400"/>
      <c r="AU400"/>
      <c r="AV400"/>
    </row>
    <row r="401" spans="27:48" ht="24.95" customHeight="1" x14ac:dyDescent="0.2">
      <c r="AA401" s="97"/>
      <c r="AB401" s="97"/>
      <c r="AC401" s="97"/>
      <c r="AD401" s="97"/>
      <c r="AE401" s="97"/>
      <c r="AF401" s="93"/>
      <c r="AG401" s="93"/>
      <c r="AH401" s="93"/>
      <c r="AI401" s="30"/>
      <c r="AJ401" s="30"/>
      <c r="AK401" s="30"/>
      <c r="AL401" s="30"/>
      <c r="AM401" s="109"/>
      <c r="AN401" s="109" t="s">
        <v>1182</v>
      </c>
      <c r="AO401" s="30"/>
      <c r="AP401" s="112" t="s">
        <v>1183</v>
      </c>
      <c r="AQ401"/>
      <c r="AR401"/>
      <c r="AS401"/>
      <c r="AT401"/>
      <c r="AU401"/>
      <c r="AV401"/>
    </row>
    <row r="402" spans="27:48" ht="24.95" customHeight="1" x14ac:dyDescent="0.2">
      <c r="AA402" s="97"/>
      <c r="AB402" s="97"/>
      <c r="AC402" s="97"/>
      <c r="AD402" s="97"/>
      <c r="AE402" s="97"/>
      <c r="AF402" s="93"/>
      <c r="AG402" s="93"/>
      <c r="AH402" s="93"/>
      <c r="AI402" s="30"/>
      <c r="AJ402" s="30"/>
      <c r="AK402" s="30"/>
      <c r="AL402" s="30"/>
      <c r="AM402" s="109"/>
      <c r="AN402" s="109" t="s">
        <v>1184</v>
      </c>
      <c r="AO402" s="30"/>
      <c r="AP402" s="112" t="s">
        <v>1185</v>
      </c>
      <c r="AQ402"/>
      <c r="AR402"/>
      <c r="AS402"/>
      <c r="AT402"/>
      <c r="AU402"/>
      <c r="AV402"/>
    </row>
    <row r="403" spans="27:48" ht="24.95" customHeight="1" x14ac:dyDescent="0.2">
      <c r="AA403" s="97"/>
      <c r="AB403" s="97"/>
      <c r="AC403" s="97"/>
      <c r="AD403" s="97"/>
      <c r="AE403" s="97"/>
      <c r="AF403" s="93"/>
      <c r="AG403" s="93"/>
      <c r="AH403" s="93"/>
      <c r="AI403" s="30"/>
      <c r="AJ403" s="30"/>
      <c r="AK403" s="30"/>
      <c r="AL403" s="30"/>
      <c r="AM403" s="109"/>
      <c r="AN403" s="109" t="s">
        <v>1186</v>
      </c>
      <c r="AO403" s="30"/>
      <c r="AP403" s="112" t="s">
        <v>1187</v>
      </c>
      <c r="AQ403"/>
      <c r="AR403"/>
      <c r="AS403"/>
      <c r="AT403"/>
      <c r="AU403"/>
      <c r="AV403"/>
    </row>
    <row r="404" spans="27:48" ht="24.95" customHeight="1" x14ac:dyDescent="0.2">
      <c r="AA404" s="97"/>
      <c r="AB404" s="97"/>
      <c r="AC404" s="97"/>
      <c r="AD404" s="97"/>
      <c r="AE404" s="97"/>
      <c r="AF404" s="93"/>
      <c r="AG404" s="93"/>
      <c r="AH404" s="93"/>
      <c r="AI404" s="30"/>
      <c r="AJ404" s="30"/>
      <c r="AK404" s="30"/>
      <c r="AL404" s="30"/>
      <c r="AM404" s="109"/>
      <c r="AN404" s="109" t="s">
        <v>1188</v>
      </c>
      <c r="AO404" s="30"/>
      <c r="AP404" s="112" t="s">
        <v>1189</v>
      </c>
      <c r="AQ404"/>
      <c r="AR404"/>
      <c r="AS404"/>
      <c r="AT404"/>
      <c r="AU404"/>
      <c r="AV404"/>
    </row>
    <row r="405" spans="27:48" ht="24.95" customHeight="1" x14ac:dyDescent="0.2">
      <c r="AA405" s="97"/>
      <c r="AB405" s="97"/>
      <c r="AC405" s="97"/>
      <c r="AD405" s="97"/>
      <c r="AE405" s="97"/>
      <c r="AF405" s="93"/>
      <c r="AG405" s="93"/>
      <c r="AH405" s="93"/>
      <c r="AI405" s="30"/>
      <c r="AJ405" s="30"/>
      <c r="AK405" s="30"/>
      <c r="AL405" s="30"/>
      <c r="AM405" s="109"/>
      <c r="AN405" s="109" t="s">
        <v>1190</v>
      </c>
      <c r="AO405" s="30"/>
      <c r="AP405" s="112" t="s">
        <v>1191</v>
      </c>
      <c r="AQ405"/>
      <c r="AR405"/>
      <c r="AS405"/>
      <c r="AT405"/>
      <c r="AU405"/>
      <c r="AV405"/>
    </row>
    <row r="406" spans="27:48" ht="24.95" customHeight="1" x14ac:dyDescent="0.2">
      <c r="AA406" s="97"/>
      <c r="AB406" s="97"/>
      <c r="AC406" s="97"/>
      <c r="AD406" s="97"/>
      <c r="AE406" s="97"/>
      <c r="AF406" s="93"/>
      <c r="AG406" s="93"/>
      <c r="AH406" s="93"/>
      <c r="AI406" s="30"/>
      <c r="AJ406" s="30"/>
      <c r="AK406" s="30"/>
      <c r="AL406" s="30"/>
      <c r="AM406" s="109"/>
      <c r="AN406" s="109" t="s">
        <v>1192</v>
      </c>
      <c r="AO406" s="30"/>
      <c r="AP406" s="112" t="s">
        <v>1193</v>
      </c>
      <c r="AQ406"/>
      <c r="AR406"/>
      <c r="AS406"/>
      <c r="AT406"/>
      <c r="AU406"/>
      <c r="AV406"/>
    </row>
    <row r="407" spans="27:48" ht="24.95" customHeight="1" x14ac:dyDescent="0.2">
      <c r="AA407" s="97"/>
      <c r="AB407" s="97"/>
      <c r="AC407" s="97"/>
      <c r="AD407" s="97"/>
      <c r="AE407" s="97"/>
      <c r="AF407" s="93"/>
      <c r="AG407" s="93"/>
      <c r="AH407" s="93"/>
      <c r="AI407" s="30"/>
      <c r="AJ407" s="30"/>
      <c r="AK407" s="30"/>
      <c r="AL407" s="30"/>
      <c r="AM407" s="109"/>
      <c r="AN407" s="109" t="s">
        <v>1194</v>
      </c>
      <c r="AO407" s="30"/>
      <c r="AP407" s="112" t="s">
        <v>1195</v>
      </c>
      <c r="AQ407"/>
      <c r="AR407"/>
      <c r="AS407"/>
      <c r="AT407"/>
      <c r="AU407"/>
      <c r="AV407"/>
    </row>
    <row r="408" spans="27:48" ht="24.95" customHeight="1" x14ac:dyDescent="0.2">
      <c r="AA408" s="97"/>
      <c r="AB408" s="97"/>
      <c r="AC408" s="97"/>
      <c r="AD408" s="97"/>
      <c r="AE408" s="97"/>
      <c r="AF408" s="93"/>
      <c r="AG408" s="93"/>
      <c r="AH408" s="93"/>
      <c r="AI408" s="30"/>
      <c r="AJ408" s="30"/>
      <c r="AK408" s="30"/>
      <c r="AL408" s="30"/>
      <c r="AM408" s="109"/>
      <c r="AN408" s="109" t="s">
        <v>1196</v>
      </c>
      <c r="AO408" s="30"/>
      <c r="AP408" s="112" t="s">
        <v>1197</v>
      </c>
      <c r="AQ408"/>
      <c r="AR408"/>
      <c r="AS408"/>
      <c r="AT408"/>
      <c r="AU408"/>
      <c r="AV408"/>
    </row>
    <row r="409" spans="27:48" ht="24.95" customHeight="1" x14ac:dyDescent="0.2">
      <c r="AA409" s="97"/>
      <c r="AB409" s="97"/>
      <c r="AC409" s="97"/>
      <c r="AD409" s="97"/>
      <c r="AE409" s="97"/>
      <c r="AF409" s="93"/>
      <c r="AG409" s="93"/>
      <c r="AH409" s="93"/>
      <c r="AI409" s="30"/>
      <c r="AJ409" s="30"/>
      <c r="AK409" s="30"/>
      <c r="AL409" s="30"/>
      <c r="AM409" s="109"/>
      <c r="AN409" s="109" t="s">
        <v>1198</v>
      </c>
      <c r="AO409" s="30"/>
      <c r="AP409" s="112" t="s">
        <v>1199</v>
      </c>
      <c r="AQ409"/>
      <c r="AR409"/>
      <c r="AS409"/>
      <c r="AT409"/>
      <c r="AU409"/>
      <c r="AV409"/>
    </row>
    <row r="410" spans="27:48" ht="24.95" customHeight="1" x14ac:dyDescent="0.2">
      <c r="AA410" s="97"/>
      <c r="AB410" s="97"/>
      <c r="AC410" s="97"/>
      <c r="AD410" s="97"/>
      <c r="AE410" s="97"/>
      <c r="AF410" s="93"/>
      <c r="AG410" s="93"/>
      <c r="AH410" s="93"/>
      <c r="AI410" s="30"/>
      <c r="AJ410" s="30"/>
      <c r="AK410" s="30"/>
      <c r="AL410" s="30"/>
      <c r="AM410" s="109"/>
      <c r="AN410" s="109" t="s">
        <v>1200</v>
      </c>
      <c r="AO410" s="30"/>
      <c r="AP410" s="112" t="s">
        <v>1201</v>
      </c>
      <c r="AQ410"/>
      <c r="AR410"/>
      <c r="AS410"/>
      <c r="AT410"/>
      <c r="AU410"/>
      <c r="AV410"/>
    </row>
    <row r="411" spans="27:48" ht="24.95" customHeight="1" x14ac:dyDescent="0.2">
      <c r="AA411" s="97"/>
      <c r="AB411" s="97"/>
      <c r="AC411" s="97"/>
      <c r="AD411" s="97"/>
      <c r="AE411" s="97"/>
      <c r="AF411" s="93"/>
      <c r="AG411" s="93"/>
      <c r="AH411" s="93"/>
      <c r="AI411" s="30"/>
      <c r="AJ411" s="30"/>
      <c r="AK411" s="30"/>
      <c r="AL411" s="30"/>
      <c r="AM411" s="109"/>
      <c r="AN411" s="109" t="s">
        <v>1202</v>
      </c>
      <c r="AO411" s="30"/>
      <c r="AP411" s="112" t="s">
        <v>1203</v>
      </c>
      <c r="AQ411"/>
      <c r="AR411"/>
      <c r="AS411"/>
      <c r="AT411"/>
      <c r="AU411"/>
      <c r="AV411"/>
    </row>
    <row r="412" spans="27:48" ht="24.95" customHeight="1" x14ac:dyDescent="0.2">
      <c r="AA412" s="97"/>
      <c r="AB412" s="97"/>
      <c r="AC412" s="97"/>
      <c r="AD412" s="97"/>
      <c r="AE412" s="97"/>
      <c r="AF412" s="93"/>
      <c r="AG412" s="93"/>
      <c r="AH412" s="93"/>
      <c r="AI412" s="30"/>
      <c r="AJ412" s="30"/>
      <c r="AK412" s="30"/>
      <c r="AL412" s="30"/>
      <c r="AM412" s="109"/>
      <c r="AN412" s="109" t="s">
        <v>1204</v>
      </c>
      <c r="AO412" s="30"/>
      <c r="AP412" s="112" t="s">
        <v>1205</v>
      </c>
      <c r="AQ412"/>
      <c r="AR412"/>
      <c r="AS412"/>
      <c r="AT412"/>
      <c r="AU412"/>
      <c r="AV412"/>
    </row>
    <row r="413" spans="27:48" ht="24.95" customHeight="1" x14ac:dyDescent="0.2">
      <c r="AA413" s="97"/>
      <c r="AB413" s="97"/>
      <c r="AC413" s="97"/>
      <c r="AD413" s="97"/>
      <c r="AE413" s="97"/>
      <c r="AF413" s="93"/>
      <c r="AG413" s="93"/>
      <c r="AH413" s="93"/>
      <c r="AI413" s="30"/>
      <c r="AJ413" s="30"/>
      <c r="AK413" s="30"/>
      <c r="AL413" s="30"/>
      <c r="AM413" s="109"/>
      <c r="AN413" s="109" t="s">
        <v>1206</v>
      </c>
      <c r="AO413" s="30"/>
      <c r="AP413" s="112" t="s">
        <v>1207</v>
      </c>
      <c r="AQ413"/>
      <c r="AR413"/>
      <c r="AS413"/>
      <c r="AT413"/>
      <c r="AU413"/>
      <c r="AV413"/>
    </row>
    <row r="414" spans="27:48" ht="24.95" customHeight="1" x14ac:dyDescent="0.2">
      <c r="AA414" s="97"/>
      <c r="AB414" s="97"/>
      <c r="AC414" s="97"/>
      <c r="AD414" s="97"/>
      <c r="AE414" s="97"/>
      <c r="AF414" s="93"/>
      <c r="AG414" s="93"/>
      <c r="AH414" s="93"/>
      <c r="AI414" s="30"/>
      <c r="AJ414" s="30"/>
      <c r="AK414" s="30"/>
      <c r="AL414" s="30"/>
      <c r="AM414" s="109"/>
      <c r="AN414" s="109" t="s">
        <v>1208</v>
      </c>
      <c r="AO414" s="30"/>
      <c r="AP414" s="112" t="s">
        <v>1209</v>
      </c>
      <c r="AQ414"/>
      <c r="AR414"/>
      <c r="AS414"/>
      <c r="AT414"/>
      <c r="AU414"/>
      <c r="AV414"/>
    </row>
    <row r="415" spans="27:48" ht="24.95" customHeight="1" x14ac:dyDescent="0.2">
      <c r="AA415" s="97"/>
      <c r="AB415" s="97"/>
      <c r="AC415" s="97"/>
      <c r="AD415" s="97"/>
      <c r="AE415" s="97"/>
      <c r="AF415" s="93"/>
      <c r="AG415" s="93"/>
      <c r="AH415" s="93"/>
      <c r="AI415" s="30"/>
      <c r="AJ415" s="30"/>
      <c r="AK415" s="30"/>
      <c r="AL415" s="30"/>
      <c r="AM415" s="109"/>
      <c r="AN415" s="109" t="s">
        <v>1210</v>
      </c>
      <c r="AO415" s="30"/>
      <c r="AP415" s="112" t="s">
        <v>1211</v>
      </c>
      <c r="AQ415"/>
      <c r="AR415"/>
      <c r="AS415"/>
      <c r="AT415"/>
      <c r="AU415"/>
      <c r="AV415"/>
    </row>
    <row r="416" spans="27:48" ht="24.95" customHeight="1" x14ac:dyDescent="0.2">
      <c r="AA416" s="97"/>
      <c r="AB416" s="97"/>
      <c r="AC416" s="97"/>
      <c r="AD416" s="97"/>
      <c r="AE416" s="97"/>
      <c r="AF416" s="93"/>
      <c r="AG416" s="93"/>
      <c r="AH416" s="93"/>
      <c r="AI416" s="30"/>
      <c r="AJ416" s="30"/>
      <c r="AK416" s="30"/>
      <c r="AL416" s="30"/>
      <c r="AM416" s="109"/>
      <c r="AN416" s="109" t="s">
        <v>1212</v>
      </c>
      <c r="AO416" s="30"/>
      <c r="AP416" s="112" t="s">
        <v>1213</v>
      </c>
      <c r="AQ416"/>
      <c r="AR416"/>
      <c r="AS416"/>
      <c r="AT416"/>
      <c r="AU416"/>
      <c r="AV416"/>
    </row>
    <row r="417" spans="27:48" ht="24.95" customHeight="1" x14ac:dyDescent="0.2">
      <c r="AA417" s="97"/>
      <c r="AB417" s="97"/>
      <c r="AC417" s="97"/>
      <c r="AD417" s="97"/>
      <c r="AE417" s="97"/>
      <c r="AF417" s="93"/>
      <c r="AG417" s="93"/>
      <c r="AH417" s="93"/>
      <c r="AI417" s="30"/>
      <c r="AJ417" s="30"/>
      <c r="AK417" s="30"/>
      <c r="AL417" s="30"/>
      <c r="AM417" s="109"/>
      <c r="AN417" s="109" t="s">
        <v>1214</v>
      </c>
      <c r="AO417" s="30"/>
      <c r="AP417" s="112" t="s">
        <v>1215</v>
      </c>
      <c r="AQ417"/>
      <c r="AR417"/>
      <c r="AS417"/>
      <c r="AT417"/>
      <c r="AU417"/>
      <c r="AV417"/>
    </row>
    <row r="418" spans="27:48" ht="24.95" customHeight="1" x14ac:dyDescent="0.2">
      <c r="AA418" s="97"/>
      <c r="AB418" s="97"/>
      <c r="AC418" s="97"/>
      <c r="AD418" s="97"/>
      <c r="AE418" s="97"/>
      <c r="AF418" s="93"/>
      <c r="AG418" s="93"/>
      <c r="AH418" s="93"/>
      <c r="AI418" s="30"/>
      <c r="AJ418" s="30"/>
      <c r="AK418" s="30"/>
      <c r="AL418" s="30"/>
      <c r="AM418" s="109"/>
      <c r="AN418" s="109" t="s">
        <v>1216</v>
      </c>
      <c r="AO418" s="30"/>
      <c r="AP418" s="112" t="s">
        <v>1217</v>
      </c>
      <c r="AQ418"/>
      <c r="AR418"/>
      <c r="AS418"/>
      <c r="AT418"/>
      <c r="AU418"/>
      <c r="AV418"/>
    </row>
    <row r="419" spans="27:48" ht="24.95" customHeight="1" x14ac:dyDescent="0.2">
      <c r="AA419" s="97"/>
      <c r="AB419" s="97"/>
      <c r="AC419" s="97"/>
      <c r="AD419" s="97"/>
      <c r="AE419" s="97"/>
      <c r="AF419" s="93"/>
      <c r="AG419" s="93"/>
      <c r="AH419" s="93"/>
      <c r="AI419" s="30"/>
      <c r="AJ419" s="30"/>
      <c r="AK419" s="30"/>
      <c r="AL419" s="30"/>
      <c r="AM419" s="109"/>
      <c r="AN419" s="109" t="s">
        <v>1218</v>
      </c>
      <c r="AO419" s="30"/>
      <c r="AP419" s="112" t="s">
        <v>1219</v>
      </c>
      <c r="AQ419"/>
      <c r="AR419"/>
      <c r="AS419"/>
      <c r="AT419"/>
      <c r="AU419"/>
      <c r="AV419"/>
    </row>
    <row r="420" spans="27:48" ht="24.95" customHeight="1" x14ac:dyDescent="0.2">
      <c r="AA420" s="97"/>
      <c r="AB420" s="97"/>
      <c r="AC420" s="97"/>
      <c r="AD420" s="97"/>
      <c r="AE420" s="97"/>
      <c r="AF420" s="93"/>
      <c r="AG420" s="93"/>
      <c r="AH420" s="93"/>
      <c r="AI420" s="30"/>
      <c r="AJ420" s="30"/>
      <c r="AK420" s="30"/>
      <c r="AL420" s="30"/>
      <c r="AM420" s="109"/>
      <c r="AN420" s="109" t="s">
        <v>1220</v>
      </c>
      <c r="AO420" s="30"/>
      <c r="AP420" s="112" t="s">
        <v>1221</v>
      </c>
      <c r="AQ420"/>
      <c r="AR420"/>
      <c r="AS420"/>
      <c r="AT420"/>
      <c r="AU420"/>
      <c r="AV420"/>
    </row>
    <row r="421" spans="27:48" ht="24.95" customHeight="1" x14ac:dyDescent="0.2">
      <c r="AA421" s="97"/>
      <c r="AB421" s="97"/>
      <c r="AC421" s="97"/>
      <c r="AD421" s="97"/>
      <c r="AE421" s="97"/>
      <c r="AF421" s="93"/>
      <c r="AG421" s="93"/>
      <c r="AH421" s="93"/>
      <c r="AI421" s="30"/>
      <c r="AJ421" s="30"/>
      <c r="AK421" s="30"/>
      <c r="AL421" s="30"/>
      <c r="AM421" s="109"/>
      <c r="AN421" s="109" t="s">
        <v>1222</v>
      </c>
      <c r="AO421" s="30"/>
      <c r="AP421" s="112" t="s">
        <v>1223</v>
      </c>
      <c r="AQ421"/>
      <c r="AR421"/>
      <c r="AS421"/>
      <c r="AT421"/>
      <c r="AU421"/>
      <c r="AV421"/>
    </row>
    <row r="422" spans="27:48" ht="24.95" customHeight="1" x14ac:dyDescent="0.2">
      <c r="AA422" s="97"/>
      <c r="AB422" s="97"/>
      <c r="AC422" s="97"/>
      <c r="AD422" s="97"/>
      <c r="AE422" s="97"/>
      <c r="AF422" s="93"/>
      <c r="AG422" s="93"/>
      <c r="AH422" s="93"/>
      <c r="AI422" s="30"/>
      <c r="AJ422" s="30"/>
      <c r="AK422" s="30"/>
      <c r="AL422" s="30"/>
      <c r="AM422" s="109"/>
      <c r="AN422" s="109" t="s">
        <v>1224</v>
      </c>
      <c r="AO422" s="30"/>
      <c r="AP422" s="112" t="s">
        <v>1225</v>
      </c>
      <c r="AQ422"/>
      <c r="AR422"/>
      <c r="AS422"/>
      <c r="AT422"/>
      <c r="AU422"/>
      <c r="AV422"/>
    </row>
    <row r="423" spans="27:48" ht="24.95" customHeight="1" x14ac:dyDescent="0.2">
      <c r="AA423" s="97"/>
      <c r="AB423" s="97"/>
      <c r="AC423" s="97"/>
      <c r="AD423" s="97"/>
      <c r="AE423" s="97"/>
      <c r="AF423" s="93"/>
      <c r="AG423" s="93"/>
      <c r="AH423" s="93"/>
      <c r="AI423" s="30"/>
      <c r="AJ423" s="30"/>
      <c r="AK423" s="30"/>
      <c r="AL423" s="30"/>
      <c r="AM423" s="109"/>
      <c r="AN423" s="109" t="s">
        <v>1226</v>
      </c>
      <c r="AO423" s="30"/>
      <c r="AP423" s="112" t="s">
        <v>1227</v>
      </c>
      <c r="AQ423"/>
      <c r="AR423"/>
      <c r="AS423"/>
      <c r="AT423"/>
      <c r="AU423"/>
      <c r="AV423"/>
    </row>
    <row r="424" spans="27:48" ht="24.95" customHeight="1" x14ac:dyDescent="0.2">
      <c r="AA424" s="97"/>
      <c r="AB424" s="97"/>
      <c r="AC424" s="97"/>
      <c r="AD424" s="97"/>
      <c r="AE424" s="97"/>
      <c r="AF424" s="93"/>
      <c r="AG424" s="93"/>
      <c r="AH424" s="93"/>
      <c r="AI424" s="30"/>
      <c r="AJ424" s="30"/>
      <c r="AK424" s="30"/>
      <c r="AL424" s="30"/>
      <c r="AM424" s="109"/>
      <c r="AN424" s="109" t="s">
        <v>1228</v>
      </c>
      <c r="AO424" s="30"/>
      <c r="AP424" s="112" t="s">
        <v>1229</v>
      </c>
      <c r="AQ424"/>
      <c r="AR424"/>
      <c r="AS424"/>
      <c r="AT424"/>
      <c r="AU424"/>
      <c r="AV424"/>
    </row>
    <row r="425" spans="27:48" ht="24.95" customHeight="1" x14ac:dyDescent="0.2">
      <c r="AA425" s="97"/>
      <c r="AB425" s="97"/>
      <c r="AC425" s="97"/>
      <c r="AD425" s="97"/>
      <c r="AE425" s="97"/>
      <c r="AF425" s="93"/>
      <c r="AG425" s="93"/>
      <c r="AH425" s="93"/>
      <c r="AI425" s="30"/>
      <c r="AJ425" s="30"/>
      <c r="AK425" s="30"/>
      <c r="AL425" s="30"/>
      <c r="AM425" s="109"/>
      <c r="AN425" s="109" t="s">
        <v>1230</v>
      </c>
      <c r="AO425" s="30"/>
      <c r="AP425" s="112" t="s">
        <v>1231</v>
      </c>
      <c r="AQ425"/>
      <c r="AR425"/>
      <c r="AS425"/>
      <c r="AT425"/>
      <c r="AU425"/>
      <c r="AV425"/>
    </row>
    <row r="426" spans="27:48" ht="24.95" customHeight="1" x14ac:dyDescent="0.2">
      <c r="AA426" s="97"/>
      <c r="AB426" s="97"/>
      <c r="AC426" s="97"/>
      <c r="AD426" s="97"/>
      <c r="AE426" s="97"/>
      <c r="AF426" s="93"/>
      <c r="AG426" s="93"/>
      <c r="AH426" s="93"/>
      <c r="AI426" s="30"/>
      <c r="AJ426" s="30"/>
      <c r="AK426" s="30"/>
      <c r="AL426" s="30"/>
      <c r="AM426" s="109"/>
      <c r="AN426" s="109" t="s">
        <v>1232</v>
      </c>
      <c r="AO426" s="30"/>
      <c r="AP426" s="112" t="s">
        <v>1233</v>
      </c>
      <c r="AQ426"/>
      <c r="AR426"/>
      <c r="AS426"/>
      <c r="AT426"/>
      <c r="AU426"/>
      <c r="AV426"/>
    </row>
    <row r="427" spans="27:48" ht="24.95" customHeight="1" x14ac:dyDescent="0.2">
      <c r="AA427" s="97"/>
      <c r="AB427" s="97"/>
      <c r="AC427" s="97"/>
      <c r="AD427" s="97"/>
      <c r="AE427" s="97"/>
      <c r="AF427" s="93"/>
      <c r="AG427" s="93"/>
      <c r="AH427" s="93"/>
      <c r="AI427" s="30"/>
      <c r="AJ427" s="30"/>
      <c r="AK427" s="30"/>
      <c r="AL427" s="30"/>
      <c r="AM427" s="109"/>
      <c r="AN427" s="109" t="s">
        <v>1234</v>
      </c>
      <c r="AO427" s="30"/>
      <c r="AP427" s="112" t="s">
        <v>1235</v>
      </c>
      <c r="AQ427"/>
      <c r="AR427"/>
      <c r="AS427"/>
      <c r="AT427"/>
      <c r="AU427"/>
      <c r="AV427"/>
    </row>
    <row r="428" spans="27:48" ht="24.95" customHeight="1" x14ac:dyDescent="0.2">
      <c r="AA428" s="97"/>
      <c r="AB428" s="97"/>
      <c r="AC428" s="97"/>
      <c r="AD428" s="97"/>
      <c r="AE428" s="97"/>
      <c r="AF428" s="93"/>
      <c r="AG428" s="93"/>
      <c r="AH428" s="93"/>
      <c r="AI428" s="30"/>
      <c r="AJ428" s="30"/>
      <c r="AK428" s="30"/>
      <c r="AL428" s="30"/>
      <c r="AM428" s="109"/>
      <c r="AN428" s="109" t="s">
        <v>1236</v>
      </c>
      <c r="AO428" s="30"/>
      <c r="AP428" s="112" t="s">
        <v>1237</v>
      </c>
      <c r="AQ428"/>
      <c r="AR428"/>
      <c r="AS428"/>
      <c r="AT428"/>
      <c r="AU428"/>
      <c r="AV428"/>
    </row>
    <row r="429" spans="27:48" ht="24.95" customHeight="1" x14ac:dyDescent="0.2">
      <c r="AA429" s="97"/>
      <c r="AB429" s="97"/>
      <c r="AC429" s="97"/>
      <c r="AD429" s="97"/>
      <c r="AE429" s="97"/>
      <c r="AF429" s="93"/>
      <c r="AG429" s="93"/>
      <c r="AH429" s="93"/>
      <c r="AI429" s="30"/>
      <c r="AJ429" s="30"/>
      <c r="AK429" s="30"/>
      <c r="AL429" s="30"/>
      <c r="AM429" s="109"/>
      <c r="AN429" s="109" t="s">
        <v>1238</v>
      </c>
      <c r="AO429" s="30"/>
      <c r="AP429" s="112" t="s">
        <v>1239</v>
      </c>
      <c r="AQ429"/>
      <c r="AR429"/>
      <c r="AS429"/>
      <c r="AT429"/>
      <c r="AU429"/>
      <c r="AV429"/>
    </row>
    <row r="430" spans="27:48" ht="24.95" customHeight="1" x14ac:dyDescent="0.2">
      <c r="AA430" s="97"/>
      <c r="AB430" s="97"/>
      <c r="AC430" s="97"/>
      <c r="AD430" s="97"/>
      <c r="AE430" s="97"/>
      <c r="AF430" s="93"/>
      <c r="AG430" s="93"/>
      <c r="AH430" s="93"/>
      <c r="AI430" s="30"/>
      <c r="AJ430" s="30"/>
      <c r="AK430" s="30"/>
      <c r="AL430" s="30"/>
      <c r="AM430" s="109"/>
      <c r="AN430" s="109" t="s">
        <v>1240</v>
      </c>
      <c r="AO430" s="30"/>
      <c r="AP430" s="112" t="s">
        <v>1241</v>
      </c>
      <c r="AQ430"/>
      <c r="AR430"/>
      <c r="AS430"/>
      <c r="AT430"/>
      <c r="AU430"/>
      <c r="AV430"/>
    </row>
    <row r="431" spans="27:48" ht="24.95" customHeight="1" x14ac:dyDescent="0.2">
      <c r="AA431" s="97"/>
      <c r="AB431" s="97"/>
      <c r="AC431" s="97"/>
      <c r="AD431" s="97"/>
      <c r="AE431" s="97"/>
      <c r="AF431" s="93"/>
      <c r="AG431" s="93"/>
      <c r="AH431" s="93"/>
      <c r="AI431" s="30"/>
      <c r="AJ431" s="30"/>
      <c r="AK431" s="30"/>
      <c r="AL431" s="30"/>
      <c r="AM431" s="109"/>
      <c r="AN431" s="109" t="s">
        <v>1242</v>
      </c>
      <c r="AO431" s="30"/>
      <c r="AP431" s="112" t="s">
        <v>1243</v>
      </c>
      <c r="AQ431"/>
      <c r="AR431"/>
      <c r="AS431"/>
      <c r="AT431"/>
      <c r="AU431"/>
      <c r="AV431"/>
    </row>
    <row r="432" spans="27:48" ht="24.95" customHeight="1" x14ac:dyDescent="0.2">
      <c r="AA432" s="97"/>
      <c r="AB432" s="97"/>
      <c r="AC432" s="97"/>
      <c r="AD432" s="97"/>
      <c r="AE432" s="97"/>
      <c r="AF432" s="93"/>
      <c r="AG432" s="93"/>
      <c r="AH432" s="93"/>
      <c r="AI432" s="30"/>
      <c r="AJ432" s="30"/>
      <c r="AK432" s="30"/>
      <c r="AL432" s="30"/>
      <c r="AM432" s="109"/>
      <c r="AN432" s="109" t="s">
        <v>1244</v>
      </c>
      <c r="AO432" s="30"/>
      <c r="AP432" s="112" t="s">
        <v>1245</v>
      </c>
      <c r="AQ432"/>
      <c r="AR432"/>
      <c r="AS432"/>
      <c r="AT432"/>
      <c r="AU432"/>
      <c r="AV432"/>
    </row>
    <row r="433" spans="27:48" ht="24.95" customHeight="1" x14ac:dyDescent="0.2">
      <c r="AA433" s="97"/>
      <c r="AB433" s="97"/>
      <c r="AC433" s="97"/>
      <c r="AD433" s="97"/>
      <c r="AE433" s="97"/>
      <c r="AF433" s="93"/>
      <c r="AG433" s="93"/>
      <c r="AH433" s="93"/>
      <c r="AI433" s="30"/>
      <c r="AJ433" s="30"/>
      <c r="AK433" s="30"/>
      <c r="AL433" s="30"/>
      <c r="AM433" s="109"/>
      <c r="AN433" s="109" t="s">
        <v>1246</v>
      </c>
      <c r="AO433" s="30"/>
      <c r="AP433" s="112" t="s">
        <v>1247</v>
      </c>
      <c r="AQ433"/>
      <c r="AR433"/>
      <c r="AS433"/>
      <c r="AT433"/>
      <c r="AU433"/>
      <c r="AV433"/>
    </row>
    <row r="434" spans="27:48" ht="24.95" customHeight="1" x14ac:dyDescent="0.2">
      <c r="AA434" s="97"/>
      <c r="AB434" s="97"/>
      <c r="AC434" s="97"/>
      <c r="AD434" s="97"/>
      <c r="AE434" s="97"/>
      <c r="AF434" s="93"/>
      <c r="AG434" s="93"/>
      <c r="AH434" s="93"/>
      <c r="AI434" s="30"/>
      <c r="AJ434" s="30"/>
      <c r="AK434" s="30"/>
      <c r="AL434" s="30"/>
      <c r="AM434" s="109"/>
      <c r="AN434" s="109" t="s">
        <v>1248</v>
      </c>
      <c r="AO434" s="30"/>
      <c r="AP434" s="112" t="s">
        <v>1249</v>
      </c>
      <c r="AQ434"/>
      <c r="AR434"/>
      <c r="AS434"/>
      <c r="AT434"/>
      <c r="AU434"/>
      <c r="AV434"/>
    </row>
    <row r="435" spans="27:48" ht="24.95" customHeight="1" x14ac:dyDescent="0.2">
      <c r="AA435" s="97"/>
      <c r="AB435" s="97"/>
      <c r="AC435" s="97"/>
      <c r="AD435" s="97"/>
      <c r="AE435" s="97"/>
      <c r="AF435" s="93"/>
      <c r="AG435" s="93"/>
      <c r="AH435" s="93"/>
      <c r="AI435" s="30"/>
      <c r="AJ435" s="30"/>
      <c r="AK435" s="30"/>
      <c r="AL435" s="30"/>
      <c r="AM435" s="109"/>
      <c r="AN435" s="109"/>
      <c r="AO435" s="30"/>
      <c r="AP435" s="112" t="s">
        <v>1250</v>
      </c>
      <c r="AQ435"/>
      <c r="AR435"/>
      <c r="AS435"/>
      <c r="AT435"/>
      <c r="AU435"/>
      <c r="AV435"/>
    </row>
    <row r="436" spans="27:48" ht="24.95" customHeight="1" x14ac:dyDescent="0.2">
      <c r="AA436" s="97"/>
      <c r="AB436" s="97"/>
      <c r="AC436" s="97"/>
      <c r="AD436" s="97"/>
      <c r="AE436" s="97"/>
      <c r="AF436" s="93"/>
      <c r="AG436" s="93"/>
      <c r="AH436" s="93"/>
      <c r="AI436" s="30"/>
      <c r="AJ436" s="30"/>
      <c r="AK436" s="30"/>
      <c r="AL436" s="30"/>
      <c r="AM436" s="109"/>
      <c r="AN436" s="109"/>
      <c r="AO436" s="30"/>
      <c r="AP436" s="112" t="s">
        <v>1251</v>
      </c>
      <c r="AQ436"/>
      <c r="AR436"/>
      <c r="AS436"/>
      <c r="AT436"/>
      <c r="AU436"/>
      <c r="AV436"/>
    </row>
    <row r="437" spans="27:48" ht="24.95" customHeight="1" x14ac:dyDescent="0.2">
      <c r="AA437" s="97"/>
      <c r="AB437" s="97"/>
      <c r="AC437" s="97"/>
      <c r="AD437" s="97"/>
      <c r="AE437" s="97"/>
      <c r="AF437" s="93"/>
      <c r="AG437" s="93"/>
      <c r="AH437" s="93"/>
      <c r="AI437" s="30"/>
      <c r="AJ437" s="30"/>
      <c r="AK437" s="30"/>
      <c r="AL437" s="30"/>
      <c r="AM437" s="109"/>
      <c r="AN437" s="109"/>
      <c r="AO437" s="30"/>
      <c r="AP437" s="112" t="s">
        <v>1252</v>
      </c>
      <c r="AQ437"/>
      <c r="AR437"/>
      <c r="AS437"/>
      <c r="AT437"/>
      <c r="AU437"/>
      <c r="AV437"/>
    </row>
    <row r="438" spans="27:48" ht="24.95" customHeight="1" x14ac:dyDescent="0.2">
      <c r="AA438" s="97"/>
      <c r="AB438" s="97"/>
      <c r="AC438" s="97"/>
      <c r="AD438" s="97"/>
      <c r="AE438" s="97"/>
      <c r="AF438" s="93"/>
      <c r="AG438" s="93"/>
      <c r="AH438" s="93"/>
      <c r="AI438" s="30"/>
      <c r="AJ438" s="30"/>
      <c r="AK438" s="30"/>
      <c r="AL438" s="30"/>
      <c r="AM438" s="109"/>
      <c r="AN438" s="109"/>
      <c r="AO438" s="30"/>
      <c r="AP438" s="112" t="s">
        <v>1253</v>
      </c>
      <c r="AQ438"/>
      <c r="AR438"/>
      <c r="AS438"/>
      <c r="AT438"/>
      <c r="AU438"/>
      <c r="AV438"/>
    </row>
    <row r="439" spans="27:48" ht="24.95" customHeight="1" x14ac:dyDescent="0.2">
      <c r="AA439" s="97"/>
      <c r="AB439" s="97"/>
      <c r="AC439" s="97"/>
      <c r="AD439" s="97"/>
      <c r="AE439" s="97"/>
      <c r="AF439" s="93"/>
      <c r="AG439" s="93"/>
      <c r="AH439" s="93"/>
      <c r="AI439" s="30"/>
      <c r="AJ439" s="30"/>
      <c r="AK439" s="30"/>
      <c r="AL439" s="30"/>
      <c r="AM439" s="109"/>
      <c r="AN439" s="109"/>
      <c r="AO439" s="30"/>
      <c r="AP439" s="112" t="s">
        <v>1254</v>
      </c>
      <c r="AQ439"/>
      <c r="AR439"/>
      <c r="AS439"/>
      <c r="AT439"/>
      <c r="AU439"/>
      <c r="AV439"/>
    </row>
    <row r="440" spans="27:48" ht="24.95" customHeight="1" x14ac:dyDescent="0.2">
      <c r="AA440" s="97"/>
      <c r="AB440" s="97"/>
      <c r="AC440" s="97"/>
      <c r="AD440" s="97"/>
      <c r="AE440" s="97"/>
      <c r="AF440" s="93"/>
      <c r="AG440" s="93"/>
      <c r="AH440" s="93"/>
      <c r="AI440" s="30"/>
      <c r="AJ440" s="30"/>
      <c r="AK440" s="30"/>
      <c r="AL440" s="30"/>
      <c r="AM440" s="109"/>
      <c r="AN440" s="109"/>
      <c r="AO440" s="30"/>
      <c r="AP440" s="112" t="s">
        <v>1255</v>
      </c>
      <c r="AQ440"/>
      <c r="AR440"/>
      <c r="AS440"/>
      <c r="AT440"/>
      <c r="AU440"/>
      <c r="AV440"/>
    </row>
    <row r="441" spans="27:48" ht="24.95" customHeight="1" x14ac:dyDescent="0.2">
      <c r="AA441" s="97"/>
      <c r="AB441" s="97"/>
      <c r="AC441" s="97"/>
      <c r="AD441" s="97"/>
      <c r="AE441" s="97"/>
      <c r="AF441" s="93"/>
      <c r="AG441" s="93"/>
      <c r="AH441" s="93"/>
      <c r="AI441" s="30"/>
      <c r="AJ441" s="30"/>
      <c r="AK441" s="30"/>
      <c r="AL441" s="30"/>
      <c r="AM441" s="109"/>
      <c r="AN441" s="109"/>
      <c r="AO441" s="30"/>
      <c r="AP441" s="112" t="s">
        <v>1256</v>
      </c>
      <c r="AQ441"/>
      <c r="AR441"/>
      <c r="AS441"/>
      <c r="AT441"/>
      <c r="AU441"/>
      <c r="AV441"/>
    </row>
    <row r="442" spans="27:48" ht="24.95" customHeight="1" x14ac:dyDescent="0.2">
      <c r="AA442" s="97"/>
      <c r="AB442" s="97"/>
      <c r="AC442" s="97"/>
      <c r="AD442" s="97"/>
      <c r="AE442" s="97"/>
      <c r="AF442" s="93"/>
      <c r="AG442" s="93"/>
      <c r="AH442" s="93"/>
      <c r="AI442" s="30"/>
      <c r="AJ442" s="30"/>
      <c r="AK442" s="30"/>
      <c r="AL442" s="30"/>
      <c r="AM442" s="109"/>
      <c r="AN442" s="109"/>
      <c r="AO442" s="30"/>
      <c r="AP442" s="112" t="s">
        <v>1257</v>
      </c>
      <c r="AQ442"/>
      <c r="AR442"/>
      <c r="AS442"/>
      <c r="AT442"/>
      <c r="AU442"/>
      <c r="AV442"/>
    </row>
    <row r="443" spans="27:48" ht="24.95" customHeight="1" x14ac:dyDescent="0.2">
      <c r="AA443" s="97"/>
      <c r="AB443" s="97"/>
      <c r="AC443" s="97"/>
      <c r="AD443" s="97"/>
      <c r="AE443" s="97"/>
      <c r="AF443" s="93"/>
      <c r="AG443" s="93"/>
      <c r="AH443" s="93"/>
      <c r="AI443" s="30"/>
      <c r="AJ443" s="30"/>
      <c r="AK443" s="30"/>
      <c r="AL443" s="30"/>
      <c r="AM443" s="109"/>
      <c r="AN443" s="109"/>
      <c r="AO443" s="30"/>
      <c r="AP443" s="112" t="s">
        <v>1258</v>
      </c>
      <c r="AQ443"/>
      <c r="AR443"/>
      <c r="AS443"/>
      <c r="AT443"/>
      <c r="AU443"/>
      <c r="AV443"/>
    </row>
    <row r="444" spans="27:48" ht="24.95" customHeight="1" x14ac:dyDescent="0.2">
      <c r="AA444" s="97"/>
      <c r="AB444" s="97"/>
      <c r="AC444" s="97"/>
      <c r="AD444" s="97"/>
      <c r="AE444" s="97"/>
      <c r="AF444" s="93"/>
      <c r="AG444" s="93"/>
      <c r="AH444" s="93"/>
      <c r="AI444" s="30"/>
      <c r="AJ444" s="30"/>
      <c r="AK444" s="30"/>
      <c r="AL444" s="30"/>
      <c r="AM444" s="109"/>
      <c r="AN444" s="109"/>
      <c r="AO444" s="30"/>
      <c r="AP444" s="112" t="s">
        <v>1259</v>
      </c>
      <c r="AQ444"/>
      <c r="AR444"/>
      <c r="AS444"/>
      <c r="AT444"/>
      <c r="AU444"/>
      <c r="AV444"/>
    </row>
    <row r="445" spans="27:48" ht="24.95" customHeight="1" x14ac:dyDescent="0.2">
      <c r="AA445" s="97"/>
      <c r="AB445" s="97"/>
      <c r="AC445" s="97"/>
      <c r="AD445" s="97"/>
      <c r="AE445" s="97"/>
      <c r="AF445" s="93"/>
      <c r="AG445" s="93"/>
      <c r="AH445" s="93"/>
      <c r="AI445" s="30"/>
      <c r="AJ445" s="30"/>
      <c r="AK445" s="30"/>
      <c r="AL445" s="30"/>
      <c r="AM445" s="109"/>
      <c r="AN445" s="109"/>
      <c r="AO445" s="30"/>
      <c r="AP445" s="112" t="s">
        <v>1260</v>
      </c>
      <c r="AQ445"/>
      <c r="AR445"/>
      <c r="AS445"/>
      <c r="AT445"/>
      <c r="AU445"/>
      <c r="AV445"/>
    </row>
    <row r="446" spans="27:48" ht="24.95" customHeight="1" x14ac:dyDescent="0.2">
      <c r="AA446" s="97"/>
      <c r="AB446" s="97"/>
      <c r="AC446" s="97"/>
      <c r="AD446" s="97"/>
      <c r="AE446" s="97"/>
      <c r="AF446" s="93"/>
      <c r="AG446" s="93"/>
      <c r="AH446" s="93"/>
      <c r="AI446" s="30"/>
      <c r="AJ446" s="30"/>
      <c r="AK446" s="30"/>
      <c r="AL446" s="30"/>
      <c r="AM446" s="109"/>
      <c r="AN446" s="109"/>
      <c r="AO446" s="30"/>
      <c r="AP446" s="112" t="s">
        <v>1261</v>
      </c>
      <c r="AQ446"/>
      <c r="AR446"/>
      <c r="AS446"/>
      <c r="AT446"/>
      <c r="AU446"/>
      <c r="AV446"/>
    </row>
    <row r="447" spans="27:48" ht="24.95" customHeight="1" x14ac:dyDescent="0.2">
      <c r="AA447" s="97"/>
      <c r="AB447" s="97"/>
      <c r="AC447" s="97"/>
      <c r="AD447" s="97"/>
      <c r="AE447" s="97"/>
      <c r="AF447" s="93"/>
      <c r="AG447" s="93"/>
      <c r="AH447" s="93"/>
      <c r="AI447" s="30"/>
      <c r="AJ447" s="30"/>
      <c r="AK447" s="30"/>
      <c r="AL447" s="30"/>
      <c r="AM447" s="109"/>
      <c r="AN447" s="109"/>
      <c r="AO447" s="30"/>
      <c r="AP447" s="112" t="s">
        <v>1262</v>
      </c>
      <c r="AQ447"/>
      <c r="AR447"/>
      <c r="AS447"/>
      <c r="AT447"/>
      <c r="AU447"/>
      <c r="AV447"/>
    </row>
    <row r="448" spans="27:48" ht="24.95" customHeight="1" x14ac:dyDescent="0.2">
      <c r="AA448" s="97"/>
      <c r="AB448" s="97"/>
      <c r="AC448" s="97"/>
      <c r="AD448" s="97"/>
      <c r="AE448" s="97"/>
      <c r="AF448" s="93"/>
      <c r="AG448" s="93"/>
      <c r="AH448" s="93"/>
      <c r="AI448" s="30"/>
      <c r="AJ448" s="30"/>
      <c r="AK448" s="30"/>
      <c r="AL448" s="30"/>
      <c r="AM448" s="109"/>
      <c r="AN448" s="109"/>
      <c r="AO448" s="30"/>
      <c r="AP448" s="112" t="s">
        <v>1263</v>
      </c>
      <c r="AQ448"/>
      <c r="AR448"/>
      <c r="AS448"/>
      <c r="AT448"/>
      <c r="AU448"/>
      <c r="AV448"/>
    </row>
    <row r="449" spans="27:48" ht="24.95" customHeight="1" x14ac:dyDescent="0.2">
      <c r="AA449" s="97"/>
      <c r="AB449" s="97"/>
      <c r="AC449" s="97"/>
      <c r="AD449" s="97"/>
      <c r="AE449" s="97"/>
      <c r="AF449" s="93"/>
      <c r="AG449" s="93"/>
      <c r="AH449" s="93"/>
      <c r="AI449" s="30"/>
      <c r="AJ449" s="30"/>
      <c r="AK449" s="30"/>
      <c r="AL449" s="30"/>
      <c r="AM449" s="109"/>
      <c r="AN449" s="109"/>
      <c r="AO449" s="30"/>
      <c r="AP449" s="112" t="s">
        <v>1264</v>
      </c>
      <c r="AQ449"/>
      <c r="AR449"/>
      <c r="AS449"/>
      <c r="AT449"/>
      <c r="AU449"/>
      <c r="AV449"/>
    </row>
    <row r="450" spans="27:48" ht="24.95" customHeight="1" x14ac:dyDescent="0.2">
      <c r="AA450" s="97"/>
      <c r="AB450" s="97"/>
      <c r="AC450" s="97"/>
      <c r="AD450" s="97"/>
      <c r="AE450" s="97"/>
      <c r="AF450" s="93"/>
      <c r="AG450" s="93"/>
      <c r="AH450" s="93"/>
      <c r="AI450" s="30"/>
      <c r="AJ450" s="30"/>
      <c r="AK450" s="30"/>
      <c r="AL450" s="30"/>
      <c r="AM450" s="109"/>
      <c r="AN450" s="109"/>
      <c r="AO450" s="30"/>
      <c r="AP450" s="112" t="s">
        <v>1265</v>
      </c>
      <c r="AQ450"/>
      <c r="AR450"/>
      <c r="AS450"/>
      <c r="AT450"/>
      <c r="AU450"/>
      <c r="AV450"/>
    </row>
    <row r="451" spans="27:48" ht="24.95" customHeight="1" x14ac:dyDescent="0.2">
      <c r="AA451" s="97"/>
      <c r="AB451" s="97"/>
      <c r="AC451" s="97"/>
      <c r="AD451" s="97"/>
      <c r="AE451" s="97"/>
      <c r="AF451" s="93"/>
      <c r="AG451" s="93"/>
      <c r="AH451" s="93"/>
      <c r="AI451" s="30"/>
      <c r="AJ451" s="30"/>
      <c r="AK451" s="30"/>
      <c r="AL451" s="30"/>
      <c r="AM451" s="109"/>
      <c r="AN451" s="109"/>
      <c r="AO451" s="30"/>
      <c r="AP451" s="112" t="s">
        <v>1266</v>
      </c>
      <c r="AQ451"/>
      <c r="AR451"/>
      <c r="AS451"/>
      <c r="AT451"/>
      <c r="AU451"/>
      <c r="AV451"/>
    </row>
    <row r="452" spans="27:48" ht="24.95" customHeight="1" x14ac:dyDescent="0.2">
      <c r="AA452" s="97"/>
      <c r="AB452" s="97"/>
      <c r="AC452" s="97"/>
      <c r="AD452" s="97"/>
      <c r="AE452" s="97"/>
      <c r="AF452" s="93"/>
      <c r="AG452" s="93"/>
      <c r="AH452" s="93"/>
      <c r="AI452" s="30"/>
      <c r="AJ452" s="30"/>
      <c r="AK452" s="30"/>
      <c r="AL452" s="30"/>
      <c r="AM452" s="109"/>
      <c r="AN452" s="109"/>
      <c r="AO452" s="30"/>
      <c r="AP452" s="112" t="s">
        <v>1267</v>
      </c>
      <c r="AQ452"/>
      <c r="AR452"/>
      <c r="AS452"/>
      <c r="AT452"/>
      <c r="AU452"/>
      <c r="AV452"/>
    </row>
    <row r="453" spans="27:48" ht="24.95" customHeight="1" x14ac:dyDescent="0.2">
      <c r="AA453" s="97"/>
      <c r="AB453" s="97"/>
      <c r="AC453" s="97"/>
      <c r="AD453" s="97"/>
      <c r="AE453" s="97"/>
      <c r="AF453" s="93"/>
      <c r="AG453" s="93"/>
      <c r="AH453" s="93"/>
      <c r="AI453" s="30"/>
      <c r="AJ453" s="30"/>
      <c r="AK453" s="30"/>
      <c r="AL453" s="30"/>
      <c r="AM453" s="109"/>
      <c r="AN453" s="109"/>
      <c r="AO453" s="30"/>
      <c r="AP453" s="112" t="s">
        <v>1268</v>
      </c>
      <c r="AQ453"/>
      <c r="AR453"/>
      <c r="AS453"/>
      <c r="AT453"/>
      <c r="AU453"/>
      <c r="AV453"/>
    </row>
    <row r="454" spans="27:48" ht="24.95" customHeight="1" x14ac:dyDescent="0.2">
      <c r="AA454" s="97"/>
      <c r="AB454" s="97"/>
      <c r="AC454" s="97"/>
      <c r="AD454" s="97"/>
      <c r="AE454" s="97"/>
      <c r="AF454" s="93"/>
      <c r="AG454" s="93"/>
      <c r="AH454" s="93"/>
      <c r="AI454" s="30"/>
      <c r="AJ454" s="30"/>
      <c r="AK454" s="30"/>
      <c r="AL454" s="30"/>
      <c r="AM454" s="109"/>
      <c r="AN454" s="109"/>
      <c r="AO454" s="30"/>
      <c r="AP454" s="112" t="s">
        <v>1269</v>
      </c>
      <c r="AQ454"/>
      <c r="AR454"/>
      <c r="AS454"/>
      <c r="AT454"/>
      <c r="AU454"/>
      <c r="AV454"/>
    </row>
    <row r="455" spans="27:48" ht="24.95" customHeight="1" x14ac:dyDescent="0.2">
      <c r="AA455" s="97"/>
      <c r="AB455" s="97"/>
      <c r="AC455" s="97"/>
      <c r="AD455" s="97"/>
      <c r="AE455" s="97"/>
      <c r="AF455" s="93"/>
      <c r="AG455" s="93"/>
      <c r="AH455" s="93"/>
      <c r="AI455" s="30"/>
      <c r="AJ455" s="30"/>
      <c r="AK455" s="30"/>
      <c r="AL455" s="30"/>
      <c r="AM455" s="109"/>
      <c r="AN455" s="109"/>
      <c r="AO455" s="30"/>
      <c r="AP455" s="112" t="s">
        <v>1270</v>
      </c>
      <c r="AQ455"/>
      <c r="AR455"/>
      <c r="AS455"/>
      <c r="AT455"/>
      <c r="AU455"/>
      <c r="AV455"/>
    </row>
    <row r="456" spans="27:48" ht="24.95" customHeight="1" x14ac:dyDescent="0.2">
      <c r="AA456" s="97"/>
      <c r="AB456" s="97"/>
      <c r="AC456" s="97"/>
      <c r="AD456" s="97"/>
      <c r="AE456" s="97"/>
      <c r="AF456" s="93"/>
      <c r="AG456" s="93"/>
      <c r="AH456" s="93"/>
      <c r="AI456" s="30"/>
      <c r="AJ456" s="30"/>
      <c r="AK456" s="30"/>
      <c r="AL456" s="30"/>
      <c r="AM456" s="109"/>
      <c r="AN456" s="109"/>
      <c r="AO456" s="30"/>
      <c r="AP456" s="112" t="s">
        <v>1271</v>
      </c>
      <c r="AQ456"/>
      <c r="AR456"/>
      <c r="AS456"/>
      <c r="AT456"/>
      <c r="AU456"/>
      <c r="AV456"/>
    </row>
    <row r="457" spans="27:48" ht="24.95" customHeight="1" x14ac:dyDescent="0.2">
      <c r="AA457" s="97"/>
      <c r="AB457" s="97"/>
      <c r="AC457" s="97"/>
      <c r="AD457" s="97"/>
      <c r="AE457" s="97"/>
      <c r="AF457" s="93"/>
      <c r="AG457" s="93"/>
      <c r="AH457" s="93"/>
      <c r="AI457" s="30"/>
      <c r="AJ457" s="30"/>
      <c r="AK457" s="30"/>
      <c r="AL457" s="30"/>
      <c r="AM457" s="109"/>
      <c r="AN457" s="109"/>
      <c r="AO457" s="30"/>
      <c r="AP457" s="112" t="s">
        <v>1272</v>
      </c>
      <c r="AQ457"/>
      <c r="AR457"/>
      <c r="AS457"/>
      <c r="AT457"/>
      <c r="AU457"/>
      <c r="AV457"/>
    </row>
    <row r="458" spans="27:48" ht="24.95" customHeight="1" x14ac:dyDescent="0.2">
      <c r="AA458" s="97"/>
      <c r="AB458" s="97"/>
      <c r="AC458" s="97"/>
      <c r="AD458" s="97"/>
      <c r="AE458" s="97"/>
      <c r="AF458" s="93"/>
      <c r="AG458" s="93"/>
      <c r="AH458" s="93"/>
      <c r="AI458" s="30"/>
      <c r="AJ458" s="30"/>
      <c r="AK458" s="30"/>
      <c r="AL458" s="30"/>
      <c r="AM458" s="109"/>
      <c r="AN458" s="109"/>
      <c r="AO458" s="30"/>
      <c r="AP458" s="112" t="s">
        <v>1273</v>
      </c>
      <c r="AQ458"/>
      <c r="AR458"/>
      <c r="AS458"/>
      <c r="AT458"/>
      <c r="AU458"/>
      <c r="AV458"/>
    </row>
    <row r="459" spans="27:48" ht="24.95" customHeight="1" x14ac:dyDescent="0.2">
      <c r="AA459" s="97"/>
      <c r="AB459" s="97"/>
      <c r="AC459" s="97"/>
      <c r="AD459" s="97"/>
      <c r="AE459" s="97"/>
      <c r="AF459" s="93"/>
      <c r="AG459" s="93"/>
      <c r="AH459" s="93"/>
      <c r="AI459" s="30"/>
      <c r="AJ459" s="30"/>
      <c r="AK459" s="30"/>
      <c r="AL459" s="30"/>
      <c r="AM459" s="109"/>
      <c r="AN459" s="109"/>
      <c r="AO459" s="30"/>
      <c r="AP459" s="112" t="s">
        <v>1274</v>
      </c>
      <c r="AQ459"/>
      <c r="AR459"/>
      <c r="AS459"/>
      <c r="AT459"/>
      <c r="AU459"/>
      <c r="AV459"/>
    </row>
    <row r="460" spans="27:48" ht="24.95" customHeight="1" x14ac:dyDescent="0.2">
      <c r="AA460" s="97"/>
      <c r="AB460" s="97"/>
      <c r="AC460" s="97"/>
      <c r="AD460" s="97"/>
      <c r="AE460" s="97"/>
      <c r="AF460" s="93"/>
      <c r="AG460" s="93"/>
      <c r="AH460" s="93"/>
      <c r="AI460" s="30"/>
      <c r="AJ460" s="30"/>
      <c r="AK460" s="30"/>
      <c r="AL460" s="30"/>
      <c r="AM460" s="109"/>
      <c r="AN460" s="109"/>
      <c r="AO460" s="30"/>
      <c r="AP460" s="112" t="s">
        <v>1275</v>
      </c>
      <c r="AQ460"/>
      <c r="AR460"/>
      <c r="AS460"/>
      <c r="AT460"/>
      <c r="AU460"/>
      <c r="AV460"/>
    </row>
    <row r="461" spans="27:48" ht="24.95" customHeight="1" x14ac:dyDescent="0.2">
      <c r="AA461" s="97"/>
      <c r="AB461" s="97"/>
      <c r="AC461" s="97"/>
      <c r="AD461" s="97"/>
      <c r="AE461" s="97"/>
      <c r="AF461" s="93"/>
      <c r="AG461" s="93"/>
      <c r="AH461" s="93"/>
      <c r="AI461" s="30"/>
      <c r="AJ461" s="30"/>
      <c r="AK461" s="30"/>
      <c r="AL461" s="30"/>
      <c r="AM461" s="109"/>
      <c r="AN461" s="109"/>
      <c r="AO461" s="30"/>
      <c r="AP461" s="112" t="s">
        <v>1276</v>
      </c>
      <c r="AQ461"/>
      <c r="AR461"/>
      <c r="AS461"/>
      <c r="AT461"/>
      <c r="AU461"/>
      <c r="AV461"/>
    </row>
    <row r="462" spans="27:48" ht="24.95" customHeight="1" x14ac:dyDescent="0.2">
      <c r="AA462" s="97"/>
      <c r="AB462" s="97"/>
      <c r="AC462" s="97"/>
      <c r="AD462" s="97"/>
      <c r="AE462" s="97"/>
      <c r="AF462" s="93"/>
      <c r="AG462" s="93"/>
      <c r="AH462" s="93"/>
      <c r="AI462" s="30"/>
      <c r="AJ462" s="30"/>
      <c r="AK462" s="30"/>
      <c r="AL462" s="30"/>
      <c r="AM462" s="109"/>
      <c r="AN462" s="109"/>
      <c r="AO462" s="30"/>
      <c r="AP462" s="112" t="s">
        <v>1277</v>
      </c>
      <c r="AQ462"/>
      <c r="AR462"/>
      <c r="AS462"/>
      <c r="AT462"/>
      <c r="AU462"/>
      <c r="AV462"/>
    </row>
    <row r="463" spans="27:48" ht="24.95" customHeight="1" x14ac:dyDescent="0.2">
      <c r="AA463" s="97"/>
      <c r="AB463" s="97"/>
      <c r="AC463" s="97"/>
      <c r="AD463" s="97"/>
      <c r="AE463" s="97"/>
      <c r="AF463" s="93"/>
      <c r="AG463" s="93"/>
      <c r="AH463" s="93"/>
      <c r="AI463" s="30"/>
      <c r="AJ463" s="30"/>
      <c r="AK463" s="30"/>
      <c r="AL463" s="30"/>
      <c r="AM463" s="109"/>
      <c r="AN463" s="109"/>
      <c r="AO463" s="30"/>
      <c r="AP463" s="112" t="s">
        <v>1278</v>
      </c>
      <c r="AQ463"/>
      <c r="AR463"/>
      <c r="AS463"/>
      <c r="AT463"/>
      <c r="AU463"/>
      <c r="AV463"/>
    </row>
    <row r="464" spans="27:48" ht="24.95" customHeight="1" x14ac:dyDescent="0.2">
      <c r="AA464" s="97"/>
      <c r="AB464" s="97"/>
      <c r="AC464" s="97"/>
      <c r="AD464" s="97"/>
      <c r="AE464" s="97"/>
      <c r="AF464" s="93"/>
      <c r="AG464" s="93"/>
      <c r="AH464" s="93"/>
      <c r="AI464" s="30"/>
      <c r="AJ464" s="30"/>
      <c r="AK464" s="30"/>
      <c r="AL464" s="30"/>
      <c r="AM464" s="109"/>
      <c r="AN464" s="109"/>
      <c r="AO464" s="30"/>
      <c r="AP464" s="112" t="s">
        <v>1279</v>
      </c>
      <c r="AQ464"/>
      <c r="AR464"/>
      <c r="AS464"/>
      <c r="AT464"/>
      <c r="AU464"/>
      <c r="AV464"/>
    </row>
    <row r="465" spans="27:48" ht="24.95" customHeight="1" x14ac:dyDescent="0.2">
      <c r="AA465" s="97"/>
      <c r="AB465" s="97"/>
      <c r="AC465" s="97"/>
      <c r="AD465" s="97"/>
      <c r="AE465" s="97"/>
      <c r="AF465" s="93"/>
      <c r="AG465" s="93"/>
      <c r="AH465" s="93"/>
      <c r="AI465" s="30"/>
      <c r="AJ465" s="30"/>
      <c r="AK465" s="30"/>
      <c r="AL465" s="30"/>
      <c r="AM465" s="109"/>
      <c r="AN465" s="109"/>
      <c r="AO465" s="30"/>
      <c r="AP465" s="112" t="s">
        <v>1280</v>
      </c>
      <c r="AQ465"/>
      <c r="AR465"/>
      <c r="AS465"/>
      <c r="AT465"/>
      <c r="AU465"/>
      <c r="AV465"/>
    </row>
    <row r="466" spans="27:48" ht="24.95" customHeight="1" x14ac:dyDescent="0.2">
      <c r="AA466" s="97"/>
      <c r="AB466" s="97"/>
      <c r="AC466" s="97"/>
      <c r="AD466" s="97"/>
      <c r="AE466" s="97"/>
      <c r="AF466" s="93"/>
      <c r="AG466" s="93"/>
      <c r="AH466" s="93"/>
      <c r="AI466" s="30"/>
      <c r="AJ466" s="30"/>
      <c r="AK466" s="30"/>
      <c r="AL466" s="30"/>
      <c r="AM466" s="109"/>
      <c r="AN466" s="109"/>
      <c r="AO466" s="30"/>
      <c r="AP466" s="112" t="s">
        <v>1281</v>
      </c>
      <c r="AQ466"/>
      <c r="AR466"/>
      <c r="AS466"/>
      <c r="AT466"/>
      <c r="AU466"/>
      <c r="AV466"/>
    </row>
    <row r="467" spans="27:48" ht="24.95" customHeight="1" x14ac:dyDescent="0.2">
      <c r="AA467" s="97"/>
      <c r="AB467" s="97"/>
      <c r="AC467" s="97"/>
      <c r="AD467" s="97"/>
      <c r="AE467" s="97"/>
      <c r="AF467" s="93"/>
      <c r="AG467" s="93"/>
      <c r="AH467" s="93"/>
      <c r="AI467" s="30"/>
      <c r="AJ467" s="30"/>
      <c r="AK467" s="30"/>
      <c r="AL467" s="30"/>
      <c r="AM467" s="109"/>
      <c r="AN467" s="109"/>
      <c r="AO467" s="30"/>
      <c r="AP467" s="112" t="s">
        <v>1282</v>
      </c>
      <c r="AQ467"/>
      <c r="AR467"/>
      <c r="AS467"/>
      <c r="AT467"/>
      <c r="AU467"/>
      <c r="AV467"/>
    </row>
    <row r="468" spans="27:48" ht="24.95" customHeight="1" x14ac:dyDescent="0.2">
      <c r="AA468" s="97"/>
      <c r="AB468" s="97"/>
      <c r="AC468" s="97"/>
      <c r="AD468" s="97"/>
      <c r="AE468" s="97"/>
      <c r="AF468" s="93"/>
      <c r="AG468" s="93"/>
      <c r="AH468" s="93"/>
      <c r="AI468" s="30"/>
      <c r="AJ468" s="30"/>
      <c r="AK468" s="30"/>
      <c r="AL468" s="30"/>
      <c r="AM468" s="109"/>
      <c r="AN468" s="109"/>
      <c r="AO468" s="30"/>
      <c r="AP468" s="112" t="s">
        <v>1283</v>
      </c>
      <c r="AQ468"/>
      <c r="AR468"/>
      <c r="AS468"/>
      <c r="AT468"/>
      <c r="AU468"/>
      <c r="AV468"/>
    </row>
    <row r="469" spans="27:48" ht="24.95" customHeight="1" x14ac:dyDescent="0.2">
      <c r="AA469" s="97"/>
      <c r="AB469" s="97"/>
      <c r="AC469" s="97"/>
      <c r="AD469" s="97"/>
      <c r="AE469" s="97"/>
      <c r="AF469" s="93"/>
      <c r="AG469" s="93"/>
      <c r="AH469" s="93"/>
      <c r="AI469" s="30"/>
      <c r="AJ469" s="30"/>
      <c r="AK469" s="30"/>
      <c r="AL469" s="30"/>
      <c r="AM469" s="109"/>
      <c r="AN469" s="109"/>
      <c r="AO469" s="30"/>
      <c r="AP469" s="112" t="s">
        <v>1284</v>
      </c>
      <c r="AQ469"/>
      <c r="AR469"/>
      <c r="AS469"/>
      <c r="AT469"/>
      <c r="AU469"/>
      <c r="AV469"/>
    </row>
    <row r="470" spans="27:48" ht="24.95" customHeight="1" x14ac:dyDescent="0.2">
      <c r="AA470" s="97"/>
      <c r="AB470" s="97"/>
      <c r="AC470" s="97"/>
      <c r="AD470" s="97"/>
      <c r="AE470" s="97"/>
      <c r="AF470" s="93"/>
      <c r="AG470" s="93"/>
      <c r="AH470" s="93"/>
      <c r="AI470" s="30"/>
      <c r="AJ470" s="30"/>
      <c r="AK470" s="30"/>
      <c r="AL470" s="30"/>
      <c r="AM470" s="109"/>
      <c r="AN470" s="109"/>
      <c r="AO470" s="30"/>
      <c r="AP470" s="112" t="s">
        <v>1285</v>
      </c>
      <c r="AQ470"/>
      <c r="AR470"/>
      <c r="AS470"/>
      <c r="AT470"/>
      <c r="AU470"/>
      <c r="AV470"/>
    </row>
    <row r="471" spans="27:48" ht="24.95" customHeight="1" x14ac:dyDescent="0.2">
      <c r="AA471" s="97"/>
      <c r="AB471" s="97"/>
      <c r="AC471" s="97"/>
      <c r="AD471" s="97"/>
      <c r="AE471" s="97"/>
      <c r="AF471" s="93"/>
      <c r="AG471" s="93"/>
      <c r="AH471" s="93"/>
      <c r="AI471" s="30"/>
      <c r="AJ471" s="30"/>
      <c r="AK471" s="30"/>
      <c r="AL471" s="30"/>
      <c r="AM471" s="109"/>
      <c r="AN471" s="109"/>
      <c r="AO471" s="30"/>
      <c r="AP471" s="112" t="s">
        <v>1286</v>
      </c>
      <c r="AQ471"/>
      <c r="AR471"/>
      <c r="AS471"/>
      <c r="AT471"/>
      <c r="AU471"/>
      <c r="AV471"/>
    </row>
    <row r="472" spans="27:48" ht="24.95" customHeight="1" x14ac:dyDescent="0.2">
      <c r="AA472" s="97"/>
      <c r="AB472" s="97"/>
      <c r="AC472" s="97"/>
      <c r="AD472" s="97"/>
      <c r="AE472" s="97"/>
      <c r="AF472" s="93"/>
      <c r="AG472" s="93"/>
      <c r="AH472" s="93"/>
      <c r="AI472" s="30"/>
      <c r="AJ472" s="30"/>
      <c r="AK472" s="30"/>
      <c r="AL472" s="30"/>
      <c r="AM472" s="109"/>
      <c r="AN472" s="109"/>
      <c r="AO472" s="30"/>
      <c r="AP472" s="112" t="s">
        <v>1287</v>
      </c>
      <c r="AQ472"/>
      <c r="AR472"/>
      <c r="AS472"/>
      <c r="AT472"/>
      <c r="AU472"/>
      <c r="AV472"/>
    </row>
    <row r="473" spans="27:48" ht="24.95" customHeight="1" x14ac:dyDescent="0.2">
      <c r="AA473" s="97"/>
      <c r="AB473" s="97"/>
      <c r="AC473" s="97"/>
      <c r="AD473" s="97"/>
      <c r="AE473" s="97"/>
      <c r="AF473" s="93"/>
      <c r="AG473" s="93"/>
      <c r="AH473" s="93"/>
      <c r="AI473" s="30"/>
      <c r="AJ473" s="30"/>
      <c r="AK473" s="30"/>
      <c r="AL473" s="30"/>
      <c r="AM473" s="109"/>
      <c r="AN473" s="109"/>
      <c r="AO473" s="30"/>
      <c r="AP473" s="112" t="s">
        <v>1288</v>
      </c>
      <c r="AQ473"/>
      <c r="AR473"/>
      <c r="AS473"/>
      <c r="AT473"/>
      <c r="AU473"/>
      <c r="AV473"/>
    </row>
    <row r="474" spans="27:48" ht="24.95" customHeight="1" x14ac:dyDescent="0.2">
      <c r="AA474" s="97"/>
      <c r="AB474" s="97"/>
      <c r="AC474" s="97"/>
      <c r="AD474" s="97"/>
      <c r="AE474" s="97"/>
      <c r="AF474" s="93"/>
      <c r="AG474" s="93"/>
      <c r="AH474" s="93"/>
      <c r="AI474" s="30"/>
      <c r="AJ474" s="30"/>
      <c r="AK474" s="30"/>
      <c r="AL474" s="30"/>
      <c r="AM474" s="109"/>
      <c r="AN474" s="109"/>
      <c r="AO474" s="30"/>
      <c r="AP474" s="112" t="s">
        <v>1289</v>
      </c>
      <c r="AQ474"/>
      <c r="AR474"/>
      <c r="AS474"/>
      <c r="AT474"/>
      <c r="AU474"/>
      <c r="AV474"/>
    </row>
    <row r="475" spans="27:48" ht="24.95" customHeight="1" x14ac:dyDescent="0.2">
      <c r="AA475" s="97"/>
      <c r="AB475" s="97"/>
      <c r="AC475" s="97"/>
      <c r="AD475" s="97"/>
      <c r="AE475" s="97"/>
      <c r="AF475" s="93"/>
      <c r="AG475" s="93"/>
      <c r="AH475" s="93"/>
      <c r="AI475" s="30"/>
      <c r="AJ475" s="30"/>
      <c r="AK475" s="30"/>
      <c r="AL475" s="30"/>
      <c r="AM475" s="109"/>
      <c r="AN475" s="109"/>
      <c r="AO475" s="30"/>
      <c r="AP475" s="112" t="s">
        <v>1290</v>
      </c>
      <c r="AQ475"/>
      <c r="AR475"/>
      <c r="AS475"/>
      <c r="AT475"/>
      <c r="AU475"/>
      <c r="AV475"/>
    </row>
    <row r="476" spans="27:48" ht="24.95" customHeight="1" x14ac:dyDescent="0.2">
      <c r="AA476" s="97"/>
      <c r="AB476" s="97"/>
      <c r="AC476" s="97"/>
      <c r="AD476" s="97"/>
      <c r="AE476" s="97"/>
      <c r="AF476" s="93"/>
      <c r="AG476" s="93"/>
      <c r="AH476" s="93"/>
      <c r="AI476" s="30"/>
      <c r="AJ476" s="30"/>
      <c r="AK476" s="30"/>
      <c r="AL476" s="30"/>
      <c r="AM476" s="109"/>
      <c r="AN476" s="109"/>
      <c r="AO476" s="30"/>
      <c r="AP476" s="112" t="s">
        <v>1291</v>
      </c>
      <c r="AQ476"/>
      <c r="AR476"/>
      <c r="AS476"/>
      <c r="AT476"/>
      <c r="AU476"/>
      <c r="AV476"/>
    </row>
    <row r="477" spans="27:48" ht="24.95" customHeight="1" x14ac:dyDescent="0.2">
      <c r="AA477" s="97"/>
      <c r="AB477" s="97"/>
      <c r="AC477" s="97"/>
      <c r="AD477" s="97"/>
      <c r="AE477" s="97"/>
      <c r="AF477" s="93"/>
      <c r="AG477" s="93"/>
      <c r="AH477" s="93"/>
      <c r="AI477" s="30"/>
      <c r="AJ477" s="30"/>
      <c r="AK477" s="30"/>
      <c r="AL477" s="30"/>
      <c r="AM477" s="109"/>
      <c r="AN477" s="109"/>
      <c r="AO477" s="30"/>
      <c r="AP477" s="112" t="s">
        <v>1292</v>
      </c>
      <c r="AQ477"/>
      <c r="AR477"/>
      <c r="AS477"/>
      <c r="AT477"/>
      <c r="AU477"/>
      <c r="AV477"/>
    </row>
    <row r="478" spans="27:48" ht="24.95" customHeight="1" x14ac:dyDescent="0.2">
      <c r="AA478" s="97"/>
      <c r="AB478" s="97"/>
      <c r="AC478" s="97"/>
      <c r="AD478" s="97"/>
      <c r="AE478" s="97"/>
      <c r="AF478" s="93"/>
      <c r="AG478" s="93"/>
      <c r="AH478" s="93"/>
      <c r="AI478" s="30"/>
      <c r="AJ478" s="30"/>
      <c r="AK478" s="30"/>
      <c r="AL478" s="30"/>
      <c r="AM478" s="109"/>
      <c r="AN478" s="109"/>
      <c r="AO478" s="30"/>
      <c r="AP478" s="112" t="s">
        <v>1293</v>
      </c>
      <c r="AQ478"/>
      <c r="AR478"/>
      <c r="AS478"/>
      <c r="AT478"/>
      <c r="AU478"/>
      <c r="AV478"/>
    </row>
    <row r="479" spans="27:48" ht="24.95" customHeight="1" x14ac:dyDescent="0.2">
      <c r="AA479" s="97"/>
      <c r="AB479" s="97"/>
      <c r="AC479" s="97"/>
      <c r="AD479" s="97"/>
      <c r="AE479" s="97"/>
      <c r="AF479" s="93"/>
      <c r="AG479" s="93"/>
      <c r="AH479" s="93"/>
      <c r="AI479" s="30"/>
      <c r="AJ479" s="30"/>
      <c r="AK479" s="30"/>
      <c r="AL479" s="30"/>
      <c r="AM479" s="109"/>
      <c r="AN479" s="109"/>
      <c r="AO479" s="30"/>
      <c r="AP479" s="112" t="s">
        <v>1294</v>
      </c>
      <c r="AQ479"/>
      <c r="AR479"/>
      <c r="AS479"/>
      <c r="AT479"/>
      <c r="AU479"/>
      <c r="AV479"/>
    </row>
    <row r="480" spans="27:48" ht="24.95" customHeight="1" x14ac:dyDescent="0.2">
      <c r="AA480" s="97"/>
      <c r="AB480" s="97"/>
      <c r="AC480" s="97"/>
      <c r="AD480" s="97"/>
      <c r="AE480" s="97"/>
      <c r="AF480" s="93"/>
      <c r="AG480" s="93"/>
      <c r="AH480" s="93"/>
      <c r="AI480" s="30"/>
      <c r="AJ480" s="30"/>
      <c r="AK480" s="30"/>
      <c r="AL480" s="30"/>
      <c r="AM480" s="109"/>
      <c r="AN480" s="109"/>
      <c r="AO480" s="30"/>
      <c r="AP480" s="112" t="s">
        <v>1295</v>
      </c>
      <c r="AQ480"/>
      <c r="AR480"/>
      <c r="AS480"/>
      <c r="AT480"/>
      <c r="AU480"/>
      <c r="AV480"/>
    </row>
    <row r="481" spans="27:48" ht="24.95" customHeight="1" x14ac:dyDescent="0.2">
      <c r="AA481" s="97"/>
      <c r="AB481" s="97"/>
      <c r="AC481" s="97"/>
      <c r="AD481" s="97"/>
      <c r="AE481" s="97"/>
      <c r="AF481" s="93"/>
      <c r="AG481" s="93"/>
      <c r="AH481" s="93"/>
      <c r="AI481" s="30"/>
      <c r="AJ481" s="30"/>
      <c r="AK481" s="30"/>
      <c r="AL481" s="30"/>
      <c r="AM481" s="109"/>
      <c r="AN481" s="109"/>
      <c r="AO481" s="30"/>
      <c r="AP481" s="112" t="s">
        <v>1296</v>
      </c>
      <c r="AQ481"/>
      <c r="AR481"/>
      <c r="AS481"/>
      <c r="AT481"/>
      <c r="AU481"/>
      <c r="AV481"/>
    </row>
    <row r="482" spans="27:48" ht="24.95" customHeight="1" x14ac:dyDescent="0.2">
      <c r="AA482" s="97"/>
      <c r="AB482" s="97"/>
      <c r="AC482" s="97"/>
      <c r="AD482" s="97"/>
      <c r="AE482" s="97"/>
      <c r="AF482" s="93"/>
      <c r="AG482" s="93"/>
      <c r="AH482" s="93"/>
      <c r="AI482" s="30"/>
      <c r="AJ482" s="30"/>
      <c r="AK482" s="30"/>
      <c r="AL482" s="30"/>
      <c r="AM482" s="109"/>
      <c r="AN482" s="109"/>
      <c r="AO482" s="30"/>
      <c r="AP482" s="112" t="s">
        <v>1297</v>
      </c>
      <c r="AQ482"/>
      <c r="AR482"/>
      <c r="AS482"/>
      <c r="AT482"/>
      <c r="AU482"/>
      <c r="AV482"/>
    </row>
    <row r="483" spans="27:48" ht="24.95" customHeight="1" x14ac:dyDescent="0.2">
      <c r="AA483" s="97"/>
      <c r="AB483" s="97"/>
      <c r="AC483" s="97"/>
      <c r="AD483" s="97"/>
      <c r="AE483" s="97"/>
      <c r="AF483" s="93"/>
      <c r="AG483" s="93"/>
      <c r="AH483" s="93"/>
      <c r="AI483" s="30"/>
      <c r="AJ483" s="30"/>
      <c r="AK483" s="30"/>
      <c r="AL483" s="30"/>
      <c r="AM483" s="109"/>
      <c r="AN483" s="109"/>
      <c r="AO483" s="30"/>
      <c r="AP483" s="112" t="s">
        <v>1298</v>
      </c>
      <c r="AQ483"/>
      <c r="AR483"/>
      <c r="AS483"/>
      <c r="AT483"/>
      <c r="AU483"/>
      <c r="AV483"/>
    </row>
    <row r="484" spans="27:48" ht="24.95" customHeight="1" x14ac:dyDescent="0.2">
      <c r="AA484" s="97"/>
      <c r="AB484" s="97"/>
      <c r="AC484" s="97"/>
      <c r="AD484" s="97"/>
      <c r="AE484" s="97"/>
      <c r="AF484" s="93"/>
      <c r="AG484" s="93"/>
      <c r="AH484" s="93"/>
      <c r="AI484" s="30"/>
      <c r="AJ484" s="30"/>
      <c r="AK484" s="30"/>
      <c r="AL484" s="30"/>
      <c r="AM484" s="109"/>
      <c r="AN484" s="109"/>
      <c r="AO484" s="30"/>
      <c r="AP484" s="112" t="s">
        <v>1299</v>
      </c>
      <c r="AQ484"/>
      <c r="AR484"/>
      <c r="AS484"/>
      <c r="AT484"/>
      <c r="AU484"/>
      <c r="AV484"/>
    </row>
    <row r="485" spans="27:48" ht="24.95" customHeight="1" x14ac:dyDescent="0.2">
      <c r="AA485" s="97"/>
      <c r="AB485" s="97"/>
      <c r="AC485" s="97"/>
      <c r="AD485" s="97"/>
      <c r="AE485" s="97"/>
      <c r="AF485" s="93"/>
      <c r="AG485" s="93"/>
      <c r="AH485" s="93"/>
      <c r="AI485" s="30"/>
      <c r="AJ485" s="30"/>
      <c r="AK485" s="30"/>
      <c r="AL485" s="30"/>
      <c r="AM485" s="109"/>
      <c r="AN485" s="109"/>
      <c r="AO485" s="30"/>
      <c r="AP485" s="112" t="s">
        <v>1300</v>
      </c>
      <c r="AQ485"/>
      <c r="AR485"/>
      <c r="AS485"/>
      <c r="AT485"/>
      <c r="AU485"/>
      <c r="AV485"/>
    </row>
    <row r="486" spans="27:48" ht="24.95" customHeight="1" x14ac:dyDescent="0.2">
      <c r="AA486" s="97"/>
      <c r="AB486" s="97"/>
      <c r="AC486" s="97"/>
      <c r="AD486" s="97"/>
      <c r="AE486" s="97"/>
      <c r="AF486" s="93"/>
      <c r="AG486" s="93"/>
      <c r="AH486" s="93"/>
      <c r="AI486" s="30"/>
      <c r="AJ486" s="30"/>
      <c r="AK486" s="30"/>
      <c r="AL486" s="30"/>
      <c r="AM486" s="109"/>
      <c r="AN486" s="109"/>
      <c r="AO486" s="30"/>
      <c r="AP486" s="112" t="s">
        <v>1301</v>
      </c>
      <c r="AQ486"/>
      <c r="AR486"/>
      <c r="AS486"/>
      <c r="AT486"/>
      <c r="AU486"/>
      <c r="AV486"/>
    </row>
    <row r="487" spans="27:48" ht="24.95" customHeight="1" x14ac:dyDescent="0.2">
      <c r="AA487" s="97"/>
      <c r="AB487" s="97"/>
      <c r="AC487" s="97"/>
      <c r="AD487" s="97"/>
      <c r="AE487" s="97"/>
      <c r="AF487" s="93"/>
      <c r="AG487" s="93"/>
      <c r="AH487" s="93"/>
      <c r="AI487" s="30"/>
      <c r="AJ487" s="30"/>
      <c r="AK487" s="30"/>
      <c r="AL487" s="30"/>
      <c r="AM487" s="109"/>
      <c r="AN487" s="109"/>
      <c r="AO487" s="30"/>
      <c r="AP487" s="112" t="s">
        <v>1302</v>
      </c>
      <c r="AQ487"/>
      <c r="AR487"/>
      <c r="AS487"/>
      <c r="AT487"/>
      <c r="AU487"/>
      <c r="AV487"/>
    </row>
    <row r="488" spans="27:48" ht="24.95" customHeight="1" x14ac:dyDescent="0.2">
      <c r="AA488" s="97"/>
      <c r="AB488" s="97"/>
      <c r="AC488" s="97"/>
      <c r="AD488" s="97"/>
      <c r="AE488" s="97"/>
      <c r="AF488" s="93"/>
      <c r="AG488" s="93"/>
      <c r="AH488" s="93"/>
      <c r="AI488" s="30"/>
      <c r="AJ488" s="30"/>
      <c r="AK488" s="30"/>
      <c r="AL488" s="30"/>
      <c r="AM488" s="109"/>
      <c r="AN488" s="109"/>
      <c r="AO488" s="30"/>
      <c r="AP488" s="112" t="s">
        <v>1303</v>
      </c>
      <c r="AQ488"/>
      <c r="AR488"/>
      <c r="AS488"/>
      <c r="AT488"/>
      <c r="AU488"/>
      <c r="AV488"/>
    </row>
    <row r="489" spans="27:48" ht="24.95" customHeight="1" x14ac:dyDescent="0.2">
      <c r="AA489" s="97"/>
      <c r="AB489" s="97"/>
      <c r="AC489" s="97"/>
      <c r="AD489" s="97"/>
      <c r="AE489" s="97"/>
      <c r="AF489" s="93"/>
      <c r="AG489" s="93"/>
      <c r="AH489" s="93"/>
      <c r="AI489" s="30"/>
      <c r="AJ489" s="30"/>
      <c r="AK489" s="30"/>
      <c r="AL489" s="30"/>
      <c r="AM489" s="109"/>
      <c r="AN489" s="109"/>
      <c r="AO489" s="30"/>
      <c r="AP489" s="112" t="s">
        <v>1304</v>
      </c>
      <c r="AQ489"/>
      <c r="AR489"/>
      <c r="AS489"/>
      <c r="AT489"/>
      <c r="AU489"/>
      <c r="AV489"/>
    </row>
    <row r="490" spans="27:48" ht="24.95" customHeight="1" x14ac:dyDescent="0.2">
      <c r="AA490" s="97"/>
      <c r="AB490" s="97"/>
      <c r="AC490" s="97"/>
      <c r="AD490" s="97"/>
      <c r="AE490" s="97"/>
      <c r="AF490" s="93"/>
      <c r="AG490" s="93"/>
      <c r="AH490" s="93"/>
      <c r="AI490" s="30"/>
      <c r="AJ490" s="30"/>
      <c r="AK490" s="30"/>
      <c r="AL490" s="30"/>
      <c r="AM490" s="109"/>
      <c r="AN490" s="109"/>
      <c r="AO490" s="30"/>
      <c r="AP490" s="112" t="s">
        <v>1305</v>
      </c>
      <c r="AQ490"/>
      <c r="AR490"/>
      <c r="AS490"/>
      <c r="AT490"/>
      <c r="AU490"/>
      <c r="AV490"/>
    </row>
    <row r="491" spans="27:48" ht="24.95" customHeight="1" x14ac:dyDescent="0.2">
      <c r="AA491" s="97"/>
      <c r="AB491" s="97"/>
      <c r="AC491" s="97"/>
      <c r="AD491" s="97"/>
      <c r="AE491" s="97"/>
      <c r="AF491" s="93"/>
      <c r="AG491" s="93"/>
      <c r="AH491" s="93"/>
      <c r="AI491" s="30"/>
      <c r="AJ491" s="30"/>
      <c r="AK491" s="30"/>
      <c r="AL491" s="30"/>
      <c r="AM491" s="109"/>
      <c r="AN491" s="109"/>
      <c r="AO491" s="30"/>
      <c r="AP491" s="112" t="s">
        <v>1306</v>
      </c>
      <c r="AQ491"/>
      <c r="AR491"/>
      <c r="AS491"/>
      <c r="AT491"/>
      <c r="AU491"/>
      <c r="AV491"/>
    </row>
    <row r="492" spans="27:48" ht="24.95" customHeight="1" x14ac:dyDescent="0.2">
      <c r="AA492" s="97"/>
      <c r="AB492" s="97"/>
      <c r="AC492" s="97"/>
      <c r="AD492" s="97"/>
      <c r="AE492" s="97"/>
      <c r="AF492" s="93"/>
      <c r="AG492" s="93"/>
      <c r="AH492" s="93"/>
      <c r="AI492" s="30"/>
      <c r="AJ492" s="30"/>
      <c r="AK492" s="30"/>
      <c r="AL492" s="30"/>
      <c r="AM492" s="109"/>
      <c r="AN492" s="109"/>
      <c r="AO492" s="30"/>
      <c r="AP492" s="112" t="s">
        <v>1307</v>
      </c>
      <c r="AQ492"/>
      <c r="AR492"/>
      <c r="AS492"/>
      <c r="AT492"/>
      <c r="AU492"/>
      <c r="AV492"/>
    </row>
    <row r="493" spans="27:48" ht="24.95" customHeight="1" x14ac:dyDescent="0.2">
      <c r="AA493" s="97"/>
      <c r="AB493" s="97"/>
      <c r="AC493" s="97"/>
      <c r="AD493" s="97"/>
      <c r="AE493" s="97"/>
      <c r="AF493" s="93"/>
      <c r="AG493" s="93"/>
      <c r="AH493" s="93"/>
      <c r="AI493" s="30"/>
      <c r="AJ493" s="30"/>
      <c r="AK493" s="30"/>
      <c r="AL493" s="30"/>
      <c r="AM493" s="109"/>
      <c r="AN493" s="109"/>
      <c r="AO493" s="30"/>
      <c r="AP493" s="112" t="s">
        <v>1308</v>
      </c>
      <c r="AQ493"/>
      <c r="AR493"/>
      <c r="AS493"/>
      <c r="AT493"/>
      <c r="AU493"/>
      <c r="AV493"/>
    </row>
    <row r="494" spans="27:48" ht="24.95" customHeight="1" x14ac:dyDescent="0.2">
      <c r="AA494" s="97"/>
      <c r="AB494" s="97"/>
      <c r="AC494" s="97"/>
      <c r="AD494" s="97"/>
      <c r="AE494" s="97"/>
      <c r="AF494" s="93"/>
      <c r="AG494" s="93"/>
      <c r="AH494" s="93"/>
      <c r="AI494" s="30"/>
      <c r="AJ494" s="30"/>
      <c r="AK494" s="30"/>
      <c r="AL494" s="30"/>
      <c r="AM494" s="109"/>
      <c r="AN494" s="109"/>
      <c r="AO494" s="30"/>
      <c r="AP494" s="112" t="s">
        <v>1309</v>
      </c>
      <c r="AQ494"/>
      <c r="AR494"/>
      <c r="AS494"/>
      <c r="AT494"/>
      <c r="AU494"/>
      <c r="AV494"/>
    </row>
    <row r="495" spans="27:48" ht="24.95" customHeight="1" x14ac:dyDescent="0.2">
      <c r="AA495" s="97"/>
      <c r="AB495" s="97"/>
      <c r="AC495" s="97"/>
      <c r="AD495" s="97"/>
      <c r="AE495" s="97"/>
      <c r="AF495" s="93"/>
      <c r="AG495" s="93"/>
      <c r="AH495" s="93"/>
      <c r="AI495" s="30"/>
      <c r="AJ495" s="30"/>
      <c r="AK495" s="30"/>
      <c r="AL495" s="30"/>
      <c r="AM495" s="109"/>
      <c r="AN495" s="109"/>
      <c r="AO495" s="30"/>
      <c r="AP495" s="112" t="s">
        <v>1310</v>
      </c>
      <c r="AQ495"/>
      <c r="AR495"/>
      <c r="AS495"/>
      <c r="AT495"/>
      <c r="AU495"/>
      <c r="AV495"/>
    </row>
    <row r="496" spans="27:48" ht="24.95" customHeight="1" x14ac:dyDescent="0.2">
      <c r="AA496" s="97"/>
      <c r="AB496" s="97"/>
      <c r="AC496" s="97"/>
      <c r="AD496" s="97"/>
      <c r="AE496" s="97"/>
      <c r="AF496" s="93"/>
      <c r="AG496" s="93"/>
      <c r="AH496" s="93"/>
      <c r="AI496" s="30"/>
      <c r="AJ496" s="30"/>
      <c r="AK496" s="30"/>
      <c r="AL496" s="30"/>
      <c r="AM496" s="109"/>
      <c r="AN496" s="109"/>
      <c r="AO496" s="30"/>
      <c r="AP496" s="112" t="s">
        <v>1311</v>
      </c>
      <c r="AQ496"/>
      <c r="AR496"/>
      <c r="AS496"/>
      <c r="AT496"/>
      <c r="AU496"/>
      <c r="AV496"/>
    </row>
    <row r="497" spans="27:48" ht="24.95" customHeight="1" x14ac:dyDescent="0.2">
      <c r="AA497" s="97"/>
      <c r="AB497" s="97"/>
      <c r="AC497" s="97"/>
      <c r="AD497" s="97"/>
      <c r="AE497" s="97"/>
      <c r="AF497" s="93"/>
      <c r="AG497" s="93"/>
      <c r="AH497" s="93"/>
      <c r="AI497" s="30"/>
      <c r="AJ497" s="30"/>
      <c r="AK497" s="30"/>
      <c r="AL497" s="30"/>
      <c r="AM497" s="109"/>
      <c r="AN497" s="109"/>
      <c r="AO497" s="30"/>
      <c r="AP497" s="112" t="s">
        <v>1312</v>
      </c>
      <c r="AQ497"/>
      <c r="AR497"/>
      <c r="AS497"/>
      <c r="AT497"/>
      <c r="AU497"/>
      <c r="AV497"/>
    </row>
    <row r="498" spans="27:48" ht="24.95" customHeight="1" x14ac:dyDescent="0.2">
      <c r="AA498" s="97"/>
      <c r="AB498" s="97"/>
      <c r="AC498" s="97"/>
      <c r="AD498" s="97"/>
      <c r="AE498" s="97"/>
      <c r="AF498" s="93"/>
      <c r="AG498" s="93"/>
      <c r="AH498" s="93"/>
      <c r="AI498" s="30"/>
      <c r="AJ498" s="30"/>
      <c r="AK498" s="30"/>
      <c r="AL498" s="30"/>
      <c r="AM498" s="109"/>
      <c r="AN498" s="109"/>
      <c r="AO498" s="30"/>
      <c r="AP498" s="112" t="s">
        <v>1313</v>
      </c>
      <c r="AQ498"/>
      <c r="AR498"/>
      <c r="AS498"/>
      <c r="AT498"/>
      <c r="AU498"/>
      <c r="AV498"/>
    </row>
    <row r="499" spans="27:48" ht="24.95" customHeight="1" x14ac:dyDescent="0.2">
      <c r="AA499" s="97"/>
      <c r="AB499" s="97"/>
      <c r="AC499" s="97"/>
      <c r="AD499" s="97"/>
      <c r="AE499" s="97"/>
      <c r="AF499" s="93"/>
      <c r="AG499" s="93"/>
      <c r="AH499" s="93"/>
      <c r="AI499" s="30"/>
      <c r="AJ499" s="30"/>
      <c r="AK499" s="30"/>
      <c r="AL499" s="30"/>
      <c r="AM499" s="109"/>
      <c r="AN499" s="109"/>
      <c r="AO499" s="30"/>
      <c r="AP499" s="112" t="s">
        <v>1314</v>
      </c>
      <c r="AQ499"/>
      <c r="AR499"/>
      <c r="AS499"/>
      <c r="AT499"/>
      <c r="AU499"/>
      <c r="AV499"/>
    </row>
    <row r="500" spans="27:48" ht="24.95" customHeight="1" x14ac:dyDescent="0.2">
      <c r="AA500" s="97"/>
      <c r="AB500" s="97"/>
      <c r="AC500" s="97"/>
      <c r="AD500" s="97"/>
      <c r="AE500" s="97"/>
      <c r="AF500" s="93"/>
      <c r="AG500" s="93"/>
      <c r="AH500" s="93"/>
      <c r="AI500" s="30"/>
      <c r="AJ500" s="30"/>
      <c r="AK500" s="30"/>
      <c r="AL500" s="30"/>
      <c r="AM500" s="109"/>
      <c r="AN500" s="109"/>
      <c r="AO500" s="30"/>
      <c r="AP500" s="112" t="s">
        <v>1315</v>
      </c>
      <c r="AQ500"/>
      <c r="AR500"/>
      <c r="AS500"/>
      <c r="AT500"/>
      <c r="AU500"/>
      <c r="AV500"/>
    </row>
    <row r="501" spans="27:48" ht="24.95" customHeight="1" x14ac:dyDescent="0.2">
      <c r="AA501" s="97"/>
      <c r="AB501" s="97"/>
      <c r="AC501" s="97"/>
      <c r="AD501" s="97"/>
      <c r="AE501" s="97"/>
      <c r="AF501" s="93"/>
      <c r="AG501" s="93"/>
      <c r="AH501" s="93"/>
      <c r="AI501" s="30"/>
      <c r="AJ501" s="30"/>
      <c r="AK501" s="30"/>
      <c r="AL501" s="30"/>
      <c r="AM501" s="109"/>
      <c r="AN501" s="109"/>
      <c r="AO501" s="30"/>
      <c r="AP501" s="112" t="s">
        <v>1316</v>
      </c>
      <c r="AQ501"/>
      <c r="AR501"/>
      <c r="AS501"/>
      <c r="AT501"/>
      <c r="AU501"/>
      <c r="AV501"/>
    </row>
    <row r="502" spans="27:48" ht="24.95" customHeight="1" x14ac:dyDescent="0.2">
      <c r="AA502" s="97"/>
      <c r="AB502" s="97"/>
      <c r="AC502" s="97"/>
      <c r="AD502" s="97"/>
      <c r="AE502" s="97"/>
      <c r="AF502" s="93"/>
      <c r="AG502" s="93"/>
      <c r="AH502" s="93"/>
      <c r="AI502" s="30"/>
      <c r="AJ502" s="30"/>
      <c r="AK502" s="30"/>
      <c r="AL502" s="30"/>
      <c r="AM502" s="109"/>
      <c r="AN502" s="109"/>
      <c r="AO502" s="30"/>
      <c r="AP502" s="112" t="s">
        <v>1317</v>
      </c>
      <c r="AQ502"/>
      <c r="AR502"/>
      <c r="AS502"/>
      <c r="AT502"/>
      <c r="AU502"/>
      <c r="AV502"/>
    </row>
    <row r="503" spans="27:48" ht="24.95" customHeight="1" x14ac:dyDescent="0.2">
      <c r="AA503" s="97"/>
      <c r="AB503" s="97"/>
      <c r="AC503" s="97"/>
      <c r="AD503" s="97"/>
      <c r="AE503" s="97"/>
      <c r="AF503" s="93"/>
      <c r="AG503" s="93"/>
      <c r="AH503" s="93"/>
      <c r="AI503" s="30"/>
      <c r="AJ503" s="30"/>
      <c r="AK503" s="30"/>
      <c r="AL503" s="30"/>
      <c r="AM503" s="109"/>
      <c r="AN503" s="109"/>
      <c r="AO503" s="30"/>
      <c r="AP503" s="112" t="s">
        <v>1318</v>
      </c>
      <c r="AQ503"/>
      <c r="AR503"/>
      <c r="AS503"/>
      <c r="AT503"/>
      <c r="AU503"/>
      <c r="AV503"/>
    </row>
    <row r="504" spans="27:48" ht="24.95" customHeight="1" x14ac:dyDescent="0.2">
      <c r="AA504" s="97"/>
      <c r="AB504" s="97"/>
      <c r="AC504" s="97"/>
      <c r="AD504" s="97"/>
      <c r="AE504" s="97"/>
      <c r="AF504" s="93"/>
      <c r="AG504" s="93"/>
      <c r="AH504" s="93"/>
      <c r="AI504" s="30"/>
      <c r="AJ504" s="30"/>
      <c r="AK504" s="30"/>
      <c r="AL504" s="30"/>
      <c r="AM504" s="109"/>
      <c r="AN504" s="109"/>
      <c r="AO504" s="30"/>
      <c r="AP504" s="112" t="s">
        <v>1319</v>
      </c>
      <c r="AQ504"/>
      <c r="AR504"/>
      <c r="AS504"/>
      <c r="AT504"/>
      <c r="AU504"/>
      <c r="AV504"/>
    </row>
    <row r="505" spans="27:48" ht="24.95" customHeight="1" x14ac:dyDescent="0.2">
      <c r="AA505" s="97"/>
      <c r="AB505" s="97"/>
      <c r="AC505" s="97"/>
      <c r="AD505" s="97"/>
      <c r="AE505" s="97"/>
      <c r="AF505" s="93"/>
      <c r="AG505" s="93"/>
      <c r="AH505" s="93"/>
      <c r="AI505" s="30"/>
      <c r="AJ505" s="30"/>
      <c r="AK505" s="30"/>
      <c r="AL505" s="30"/>
      <c r="AM505" s="109"/>
      <c r="AN505" s="109"/>
      <c r="AO505" s="30"/>
      <c r="AP505" s="112" t="s">
        <v>1320</v>
      </c>
      <c r="AQ505"/>
      <c r="AR505"/>
      <c r="AS505"/>
      <c r="AT505"/>
      <c r="AU505"/>
      <c r="AV505"/>
    </row>
    <row r="506" spans="27:48" ht="24.95" customHeight="1" x14ac:dyDescent="0.2">
      <c r="AA506" s="97"/>
      <c r="AB506" s="97"/>
      <c r="AC506" s="97"/>
      <c r="AD506" s="97"/>
      <c r="AE506" s="97"/>
      <c r="AF506" s="93"/>
      <c r="AG506" s="93"/>
      <c r="AH506" s="93"/>
      <c r="AI506" s="30"/>
      <c r="AJ506" s="30"/>
      <c r="AK506" s="30"/>
      <c r="AL506" s="30"/>
      <c r="AM506" s="109"/>
      <c r="AN506" s="109"/>
      <c r="AO506" s="30"/>
      <c r="AP506" s="112" t="s">
        <v>1321</v>
      </c>
      <c r="AQ506"/>
      <c r="AR506"/>
      <c r="AS506"/>
      <c r="AT506"/>
      <c r="AU506"/>
      <c r="AV506"/>
    </row>
    <row r="507" spans="27:48" ht="24.95" customHeight="1" x14ac:dyDescent="0.2">
      <c r="AA507" s="97"/>
      <c r="AB507" s="97"/>
      <c r="AC507" s="97"/>
      <c r="AD507" s="97"/>
      <c r="AE507" s="97"/>
      <c r="AF507" s="93"/>
      <c r="AG507" s="93"/>
      <c r="AH507" s="93"/>
      <c r="AI507" s="30"/>
      <c r="AJ507" s="30"/>
      <c r="AK507" s="30"/>
      <c r="AL507" s="30"/>
      <c r="AM507" s="109"/>
      <c r="AN507" s="109"/>
      <c r="AO507" s="30"/>
      <c r="AP507" s="112" t="s">
        <v>1322</v>
      </c>
      <c r="AQ507"/>
      <c r="AR507"/>
      <c r="AS507"/>
      <c r="AT507"/>
      <c r="AU507"/>
      <c r="AV507"/>
    </row>
    <row r="508" spans="27:48" ht="24.95" customHeight="1" x14ac:dyDescent="0.2">
      <c r="AA508" s="97"/>
      <c r="AB508" s="97"/>
      <c r="AC508" s="97"/>
      <c r="AD508" s="97"/>
      <c r="AE508" s="97"/>
      <c r="AF508" s="93"/>
      <c r="AG508" s="93"/>
      <c r="AH508" s="93"/>
      <c r="AI508" s="30"/>
      <c r="AJ508" s="30"/>
      <c r="AK508" s="30"/>
      <c r="AL508" s="30"/>
      <c r="AM508" s="109"/>
      <c r="AN508" s="109"/>
      <c r="AO508" s="30"/>
      <c r="AP508" s="112" t="s">
        <v>1323</v>
      </c>
      <c r="AQ508"/>
      <c r="AR508"/>
      <c r="AS508"/>
      <c r="AT508"/>
      <c r="AU508"/>
      <c r="AV508"/>
    </row>
    <row r="509" spans="27:48" ht="24.95" customHeight="1" x14ac:dyDescent="0.2">
      <c r="AA509" s="97"/>
      <c r="AB509" s="97"/>
      <c r="AC509" s="97"/>
      <c r="AD509" s="97"/>
      <c r="AE509" s="97"/>
      <c r="AF509" s="93"/>
      <c r="AG509" s="93"/>
      <c r="AH509" s="93"/>
      <c r="AI509" s="30"/>
      <c r="AJ509" s="30"/>
      <c r="AK509" s="30"/>
      <c r="AL509" s="30"/>
      <c r="AM509" s="109"/>
      <c r="AN509" s="109"/>
      <c r="AO509" s="30"/>
      <c r="AP509" s="112" t="s">
        <v>1324</v>
      </c>
      <c r="AQ509"/>
      <c r="AR509"/>
      <c r="AS509"/>
      <c r="AT509"/>
      <c r="AU509"/>
      <c r="AV509"/>
    </row>
    <row r="510" spans="27:48" ht="24.95" customHeight="1" x14ac:dyDescent="0.2">
      <c r="AA510" s="97"/>
      <c r="AB510" s="97"/>
      <c r="AC510" s="97"/>
      <c r="AD510" s="97"/>
      <c r="AE510" s="97"/>
      <c r="AF510" s="93"/>
      <c r="AG510" s="93"/>
      <c r="AH510" s="93"/>
      <c r="AI510" s="30"/>
      <c r="AJ510" s="30"/>
      <c r="AK510" s="30"/>
      <c r="AL510" s="30"/>
      <c r="AM510" s="109"/>
      <c r="AN510" s="109"/>
      <c r="AO510" s="30"/>
      <c r="AP510" s="112" t="s">
        <v>1325</v>
      </c>
      <c r="AQ510"/>
      <c r="AR510"/>
      <c r="AS510"/>
      <c r="AT510"/>
      <c r="AU510"/>
      <c r="AV510"/>
    </row>
    <row r="511" spans="27:48" ht="24.95" customHeight="1" x14ac:dyDescent="0.2">
      <c r="AA511" s="97"/>
      <c r="AB511" s="97"/>
      <c r="AC511" s="97"/>
      <c r="AD511" s="97"/>
      <c r="AE511" s="97"/>
      <c r="AF511" s="93"/>
      <c r="AG511" s="93"/>
      <c r="AH511" s="93"/>
      <c r="AI511" s="30"/>
      <c r="AJ511" s="30"/>
      <c r="AK511" s="30"/>
      <c r="AL511" s="30"/>
      <c r="AM511" s="109"/>
      <c r="AN511" s="109"/>
      <c r="AO511" s="30"/>
      <c r="AP511" s="112" t="s">
        <v>1326</v>
      </c>
      <c r="AQ511"/>
      <c r="AR511"/>
      <c r="AS511"/>
      <c r="AT511"/>
      <c r="AU511"/>
      <c r="AV511"/>
    </row>
    <row r="512" spans="27:48" ht="24.95" customHeight="1" x14ac:dyDescent="0.2">
      <c r="AA512" s="97"/>
      <c r="AB512" s="97"/>
      <c r="AC512" s="97"/>
      <c r="AD512" s="97"/>
      <c r="AE512" s="97"/>
      <c r="AF512" s="93"/>
      <c r="AG512" s="93"/>
      <c r="AH512" s="93"/>
      <c r="AI512" s="30"/>
      <c r="AJ512" s="30"/>
      <c r="AK512" s="30"/>
      <c r="AL512" s="30"/>
      <c r="AM512" s="109"/>
      <c r="AN512" s="109"/>
      <c r="AO512" s="30"/>
      <c r="AP512" s="112" t="s">
        <v>1327</v>
      </c>
      <c r="AQ512"/>
      <c r="AR512"/>
      <c r="AS512"/>
      <c r="AT512"/>
      <c r="AU512"/>
      <c r="AV512"/>
    </row>
    <row r="513" spans="27:48" ht="24.95" customHeight="1" x14ac:dyDescent="0.2">
      <c r="AA513" s="97"/>
      <c r="AB513" s="97"/>
      <c r="AC513" s="97"/>
      <c r="AD513" s="97"/>
      <c r="AE513" s="97"/>
      <c r="AF513" s="93"/>
      <c r="AG513" s="93"/>
      <c r="AH513" s="93"/>
      <c r="AI513" s="30"/>
      <c r="AJ513" s="30"/>
      <c r="AK513" s="30"/>
      <c r="AL513" s="30"/>
      <c r="AM513" s="109"/>
      <c r="AN513" s="109"/>
      <c r="AO513" s="30"/>
      <c r="AP513" s="112" t="s">
        <v>1328</v>
      </c>
      <c r="AQ513"/>
      <c r="AR513"/>
      <c r="AS513"/>
      <c r="AT513"/>
      <c r="AU513"/>
      <c r="AV513"/>
    </row>
    <row r="514" spans="27:48" ht="24.95" customHeight="1" x14ac:dyDescent="0.2">
      <c r="AA514" s="97"/>
      <c r="AB514" s="97"/>
      <c r="AC514" s="97"/>
      <c r="AD514" s="97"/>
      <c r="AE514" s="97"/>
      <c r="AF514" s="93"/>
      <c r="AG514" s="93"/>
      <c r="AH514" s="93"/>
      <c r="AI514" s="30"/>
      <c r="AJ514" s="30"/>
      <c r="AK514" s="30"/>
      <c r="AL514" s="30"/>
      <c r="AM514" s="109"/>
      <c r="AN514" s="109"/>
      <c r="AO514" s="30"/>
      <c r="AP514" s="112" t="s">
        <v>1329</v>
      </c>
      <c r="AQ514"/>
      <c r="AR514"/>
      <c r="AS514"/>
      <c r="AT514"/>
      <c r="AU514"/>
      <c r="AV514"/>
    </row>
    <row r="515" spans="27:48" ht="24.95" customHeight="1" x14ac:dyDescent="0.2">
      <c r="AA515" s="97"/>
      <c r="AB515" s="97"/>
      <c r="AC515" s="97"/>
      <c r="AD515" s="97"/>
      <c r="AE515" s="97"/>
      <c r="AF515" s="93"/>
      <c r="AG515" s="93"/>
      <c r="AH515" s="93"/>
      <c r="AI515" s="30"/>
      <c r="AJ515" s="30"/>
      <c r="AK515" s="30"/>
      <c r="AL515" s="30"/>
      <c r="AM515" s="109"/>
      <c r="AN515" s="109"/>
      <c r="AO515" s="30"/>
      <c r="AP515" s="112" t="s">
        <v>1330</v>
      </c>
      <c r="AQ515"/>
      <c r="AR515"/>
      <c r="AS515"/>
      <c r="AT515"/>
      <c r="AU515"/>
      <c r="AV515"/>
    </row>
    <row r="516" spans="27:48" ht="24.95" customHeight="1" x14ac:dyDescent="0.2">
      <c r="AA516" s="97"/>
      <c r="AB516" s="97"/>
      <c r="AC516" s="97"/>
      <c r="AD516" s="97"/>
      <c r="AE516" s="97"/>
      <c r="AF516" s="93"/>
      <c r="AG516" s="93"/>
      <c r="AH516" s="93"/>
      <c r="AI516" s="30"/>
      <c r="AJ516" s="30"/>
      <c r="AK516" s="30"/>
      <c r="AL516" s="30"/>
      <c r="AM516" s="109"/>
      <c r="AN516" s="109"/>
      <c r="AO516" s="30"/>
      <c r="AP516" s="112" t="s">
        <v>1331</v>
      </c>
      <c r="AQ516"/>
      <c r="AR516"/>
      <c r="AS516"/>
      <c r="AT516"/>
      <c r="AU516"/>
      <c r="AV516"/>
    </row>
    <row r="517" spans="27:48" ht="24.95" customHeight="1" x14ac:dyDescent="0.2">
      <c r="AA517" s="97"/>
      <c r="AB517" s="97"/>
      <c r="AC517" s="97"/>
      <c r="AD517" s="97"/>
      <c r="AE517" s="97"/>
      <c r="AF517" s="93"/>
      <c r="AG517" s="93"/>
      <c r="AH517" s="93"/>
      <c r="AI517" s="30"/>
      <c r="AJ517" s="30"/>
      <c r="AK517" s="30"/>
      <c r="AL517" s="30"/>
      <c r="AM517" s="109"/>
      <c r="AN517" s="109"/>
      <c r="AO517" s="30"/>
      <c r="AP517" s="112" t="s">
        <v>1332</v>
      </c>
      <c r="AQ517"/>
      <c r="AR517"/>
      <c r="AS517"/>
      <c r="AT517"/>
      <c r="AU517"/>
      <c r="AV517"/>
    </row>
    <row r="518" spans="27:48" ht="24.95" customHeight="1" x14ac:dyDescent="0.2">
      <c r="AA518" s="97"/>
      <c r="AB518" s="97"/>
      <c r="AC518" s="97"/>
      <c r="AD518" s="97"/>
      <c r="AE518" s="97"/>
      <c r="AF518" s="93"/>
      <c r="AG518" s="93"/>
      <c r="AH518" s="93"/>
      <c r="AI518" s="30"/>
      <c r="AJ518" s="30"/>
      <c r="AK518" s="30"/>
      <c r="AL518" s="30"/>
      <c r="AM518" s="109"/>
      <c r="AN518" s="109"/>
      <c r="AO518" s="30"/>
      <c r="AP518" s="112" t="s">
        <v>1333</v>
      </c>
      <c r="AQ518"/>
      <c r="AR518"/>
      <c r="AS518"/>
      <c r="AT518"/>
      <c r="AU518"/>
      <c r="AV518"/>
    </row>
    <row r="519" spans="27:48" ht="24.95" customHeight="1" x14ac:dyDescent="0.2">
      <c r="AA519" s="97"/>
      <c r="AB519" s="97"/>
      <c r="AC519" s="97"/>
      <c r="AD519" s="97"/>
      <c r="AE519" s="97"/>
      <c r="AF519" s="93"/>
      <c r="AG519" s="93"/>
      <c r="AH519" s="93"/>
      <c r="AI519" s="30"/>
      <c r="AJ519" s="30"/>
      <c r="AK519" s="30"/>
      <c r="AL519" s="30"/>
      <c r="AM519" s="109"/>
      <c r="AN519" s="109"/>
      <c r="AO519" s="30"/>
      <c r="AP519" s="112" t="s">
        <v>1334</v>
      </c>
      <c r="AQ519"/>
      <c r="AR519"/>
      <c r="AS519"/>
      <c r="AT519"/>
      <c r="AU519"/>
      <c r="AV519"/>
    </row>
    <row r="520" spans="27:48" ht="24.95" customHeight="1" x14ac:dyDescent="0.2">
      <c r="AA520" s="97"/>
      <c r="AB520" s="97"/>
      <c r="AC520" s="97"/>
      <c r="AD520" s="97"/>
      <c r="AE520" s="97"/>
      <c r="AF520" s="93"/>
      <c r="AG520" s="93"/>
      <c r="AH520" s="93"/>
      <c r="AI520" s="30"/>
      <c r="AJ520" s="30"/>
      <c r="AK520" s="30"/>
      <c r="AL520" s="30"/>
      <c r="AM520" s="109"/>
      <c r="AN520" s="109"/>
      <c r="AO520" s="30"/>
      <c r="AP520" s="112" t="s">
        <v>1335</v>
      </c>
      <c r="AQ520"/>
      <c r="AR520"/>
      <c r="AS520"/>
      <c r="AT520"/>
      <c r="AU520"/>
      <c r="AV520"/>
    </row>
    <row r="521" spans="27:48" ht="24.95" customHeight="1" x14ac:dyDescent="0.2">
      <c r="AA521" s="97"/>
      <c r="AB521" s="97"/>
      <c r="AC521" s="97"/>
      <c r="AD521" s="97"/>
      <c r="AE521" s="97"/>
      <c r="AF521" s="93"/>
      <c r="AG521" s="93"/>
      <c r="AH521" s="93"/>
      <c r="AI521" s="30"/>
      <c r="AJ521" s="30"/>
      <c r="AK521" s="30"/>
      <c r="AL521" s="30"/>
      <c r="AM521" s="109"/>
      <c r="AN521" s="109"/>
      <c r="AO521" s="30"/>
      <c r="AP521" s="112" t="s">
        <v>1336</v>
      </c>
      <c r="AQ521"/>
      <c r="AR521"/>
      <c r="AS521"/>
      <c r="AT521"/>
      <c r="AU521"/>
      <c r="AV521"/>
    </row>
    <row r="522" spans="27:48" ht="24.95" customHeight="1" x14ac:dyDescent="0.2">
      <c r="AA522" s="97"/>
      <c r="AB522" s="97"/>
      <c r="AC522" s="97"/>
      <c r="AD522" s="97"/>
      <c r="AE522" s="97"/>
      <c r="AF522" s="93"/>
      <c r="AG522" s="93"/>
      <c r="AH522" s="93"/>
      <c r="AI522" s="30"/>
      <c r="AJ522" s="30"/>
      <c r="AK522" s="30"/>
      <c r="AL522" s="30"/>
      <c r="AM522" s="109"/>
      <c r="AN522" s="109"/>
      <c r="AO522" s="30"/>
      <c r="AP522" s="112" t="s">
        <v>1337</v>
      </c>
      <c r="AQ522"/>
      <c r="AR522"/>
      <c r="AS522"/>
      <c r="AT522"/>
      <c r="AU522"/>
      <c r="AV522"/>
    </row>
    <row r="523" spans="27:48" ht="24.95" customHeight="1" x14ac:dyDescent="0.2">
      <c r="AA523" s="97"/>
      <c r="AB523" s="97"/>
      <c r="AC523" s="97"/>
      <c r="AD523" s="97"/>
      <c r="AE523" s="97"/>
      <c r="AF523" s="93"/>
      <c r="AG523" s="93"/>
      <c r="AH523" s="93"/>
      <c r="AI523" s="30"/>
      <c r="AJ523" s="30"/>
      <c r="AK523" s="30"/>
      <c r="AL523" s="30"/>
      <c r="AM523" s="109"/>
      <c r="AN523" s="109"/>
      <c r="AO523" s="30"/>
      <c r="AP523" s="112" t="s">
        <v>1338</v>
      </c>
      <c r="AQ523"/>
      <c r="AR523"/>
      <c r="AS523"/>
      <c r="AT523"/>
      <c r="AU523"/>
      <c r="AV523"/>
    </row>
    <row r="524" spans="27:48" ht="24.95" customHeight="1" x14ac:dyDescent="0.2">
      <c r="AA524" s="97"/>
      <c r="AB524" s="97"/>
      <c r="AC524" s="97"/>
      <c r="AD524" s="97"/>
      <c r="AE524" s="97"/>
      <c r="AF524" s="93"/>
      <c r="AG524" s="93"/>
      <c r="AH524" s="93"/>
      <c r="AI524" s="30"/>
      <c r="AJ524" s="30"/>
      <c r="AK524" s="30"/>
      <c r="AL524" s="30"/>
      <c r="AM524" s="109"/>
      <c r="AN524" s="109"/>
      <c r="AO524" s="30"/>
      <c r="AP524" s="112" t="s">
        <v>1339</v>
      </c>
      <c r="AQ524"/>
      <c r="AR524"/>
      <c r="AS524"/>
      <c r="AT524"/>
      <c r="AU524"/>
      <c r="AV524"/>
    </row>
    <row r="525" spans="27:48" ht="24.95" customHeight="1" x14ac:dyDescent="0.2">
      <c r="AA525" s="97"/>
      <c r="AB525" s="97"/>
      <c r="AC525" s="97"/>
      <c r="AD525" s="97"/>
      <c r="AE525" s="97"/>
      <c r="AF525" s="93"/>
      <c r="AG525" s="93"/>
      <c r="AH525" s="93"/>
      <c r="AI525" s="30"/>
      <c r="AJ525" s="30"/>
      <c r="AK525" s="30"/>
      <c r="AL525" s="30"/>
      <c r="AM525" s="109"/>
      <c r="AN525" s="109"/>
      <c r="AO525" s="30"/>
      <c r="AP525" s="112" t="s">
        <v>1340</v>
      </c>
      <c r="AQ525"/>
      <c r="AR525"/>
      <c r="AS525"/>
      <c r="AT525"/>
      <c r="AU525"/>
      <c r="AV525"/>
    </row>
    <row r="526" spans="27:48" ht="24.95" customHeight="1" x14ac:dyDescent="0.2">
      <c r="AA526" s="97"/>
      <c r="AB526" s="97"/>
      <c r="AC526" s="97"/>
      <c r="AD526" s="97"/>
      <c r="AE526" s="97"/>
      <c r="AF526" s="93"/>
      <c r="AG526" s="93"/>
      <c r="AH526" s="93"/>
      <c r="AI526" s="30"/>
      <c r="AJ526" s="30"/>
      <c r="AK526" s="30"/>
      <c r="AL526" s="30"/>
      <c r="AM526" s="109"/>
      <c r="AN526" s="109"/>
      <c r="AO526" s="30"/>
      <c r="AP526" s="112" t="s">
        <v>1341</v>
      </c>
      <c r="AQ526"/>
      <c r="AR526"/>
      <c r="AS526"/>
      <c r="AT526"/>
      <c r="AU526"/>
      <c r="AV526"/>
    </row>
    <row r="527" spans="27:48" ht="24.95" customHeight="1" x14ac:dyDescent="0.2">
      <c r="AA527" s="97"/>
      <c r="AB527" s="97"/>
      <c r="AC527" s="97"/>
      <c r="AD527" s="97"/>
      <c r="AE527" s="97"/>
      <c r="AF527" s="93"/>
      <c r="AG527" s="93"/>
      <c r="AH527" s="93"/>
      <c r="AI527" s="30"/>
      <c r="AJ527" s="30"/>
      <c r="AK527" s="30"/>
      <c r="AL527" s="30"/>
      <c r="AM527" s="109"/>
      <c r="AN527" s="109"/>
      <c r="AO527" s="30"/>
      <c r="AP527" s="112" t="s">
        <v>1342</v>
      </c>
      <c r="AQ527"/>
      <c r="AR527"/>
      <c r="AS527"/>
      <c r="AT527"/>
      <c r="AU527"/>
      <c r="AV527"/>
    </row>
    <row r="528" spans="27:48" ht="24.95" customHeight="1" x14ac:dyDescent="0.2">
      <c r="AA528" s="97"/>
      <c r="AB528" s="97"/>
      <c r="AC528" s="97"/>
      <c r="AD528" s="97"/>
      <c r="AE528" s="97"/>
      <c r="AF528" s="93"/>
      <c r="AG528" s="93"/>
      <c r="AH528" s="93"/>
      <c r="AI528" s="30"/>
      <c r="AJ528" s="30"/>
      <c r="AK528" s="30"/>
      <c r="AL528" s="30"/>
      <c r="AM528" s="109"/>
      <c r="AN528" s="109"/>
      <c r="AO528" s="30"/>
      <c r="AP528" s="112" t="s">
        <v>1343</v>
      </c>
      <c r="AQ528"/>
      <c r="AR528"/>
      <c r="AS528"/>
      <c r="AT528"/>
      <c r="AU528"/>
      <c r="AV528"/>
    </row>
    <row r="529" spans="27:48" ht="24.95" customHeight="1" x14ac:dyDescent="0.2">
      <c r="AA529" s="97"/>
      <c r="AB529" s="97"/>
      <c r="AC529" s="97"/>
      <c r="AD529" s="97"/>
      <c r="AE529" s="97"/>
      <c r="AF529" s="93"/>
      <c r="AG529" s="93"/>
      <c r="AH529" s="93"/>
      <c r="AI529" s="30"/>
      <c r="AJ529" s="30"/>
      <c r="AK529" s="30"/>
      <c r="AL529" s="30"/>
      <c r="AM529" s="109"/>
      <c r="AN529" s="109"/>
      <c r="AO529" s="30"/>
      <c r="AP529" s="112" t="s">
        <v>1344</v>
      </c>
      <c r="AQ529"/>
      <c r="AR529"/>
      <c r="AS529"/>
      <c r="AT529"/>
      <c r="AU529"/>
      <c r="AV529"/>
    </row>
    <row r="530" spans="27:48" ht="24.95" customHeight="1" x14ac:dyDescent="0.2">
      <c r="AA530" s="97"/>
      <c r="AB530" s="97"/>
      <c r="AC530" s="97"/>
      <c r="AD530" s="97"/>
      <c r="AE530" s="97"/>
      <c r="AF530" s="93"/>
      <c r="AG530" s="93"/>
      <c r="AH530" s="93"/>
      <c r="AI530" s="30"/>
      <c r="AJ530" s="30"/>
      <c r="AK530" s="30"/>
      <c r="AL530" s="30"/>
      <c r="AM530" s="109"/>
      <c r="AN530" s="109"/>
      <c r="AO530" s="30"/>
      <c r="AP530" s="112" t="s">
        <v>1345</v>
      </c>
      <c r="AQ530"/>
      <c r="AR530"/>
      <c r="AS530"/>
      <c r="AT530"/>
      <c r="AU530"/>
      <c r="AV530"/>
    </row>
    <row r="531" spans="27:48" ht="24.95" customHeight="1" x14ac:dyDescent="0.2">
      <c r="AA531" s="97"/>
      <c r="AB531" s="97"/>
      <c r="AC531" s="97"/>
      <c r="AD531" s="97"/>
      <c r="AE531" s="97"/>
      <c r="AF531" s="93"/>
      <c r="AG531" s="93"/>
      <c r="AH531" s="93"/>
      <c r="AI531" s="30"/>
      <c r="AJ531" s="30"/>
      <c r="AK531" s="30"/>
      <c r="AL531" s="30"/>
      <c r="AM531" s="109"/>
      <c r="AN531" s="109"/>
      <c r="AO531" s="30"/>
      <c r="AP531" s="112" t="s">
        <v>1346</v>
      </c>
      <c r="AQ531"/>
      <c r="AR531"/>
      <c r="AS531"/>
      <c r="AT531"/>
      <c r="AU531"/>
      <c r="AV531"/>
    </row>
    <row r="532" spans="27:48" ht="24.95" customHeight="1" x14ac:dyDescent="0.2">
      <c r="AA532" s="97"/>
      <c r="AB532" s="97"/>
      <c r="AC532" s="97"/>
      <c r="AD532" s="97"/>
      <c r="AE532" s="97"/>
      <c r="AF532" s="93"/>
      <c r="AG532" s="93"/>
      <c r="AH532" s="93"/>
      <c r="AI532" s="30"/>
      <c r="AJ532" s="30"/>
      <c r="AK532" s="30"/>
      <c r="AL532" s="30"/>
      <c r="AM532" s="109"/>
      <c r="AN532" s="109"/>
      <c r="AO532" s="30"/>
      <c r="AP532" s="112" t="s">
        <v>1347</v>
      </c>
      <c r="AQ532"/>
      <c r="AR532"/>
      <c r="AS532"/>
      <c r="AT532"/>
      <c r="AU532"/>
      <c r="AV532"/>
    </row>
    <row r="533" spans="27:48" ht="24.95" customHeight="1" x14ac:dyDescent="0.2">
      <c r="AA533" s="97"/>
      <c r="AB533" s="97"/>
      <c r="AC533" s="97"/>
      <c r="AD533" s="97"/>
      <c r="AE533" s="97"/>
      <c r="AF533" s="93"/>
      <c r="AG533" s="93"/>
      <c r="AH533" s="93"/>
      <c r="AI533" s="30"/>
      <c r="AJ533" s="30"/>
      <c r="AK533" s="30"/>
      <c r="AL533" s="30"/>
      <c r="AM533" s="109"/>
      <c r="AN533" s="109"/>
      <c r="AO533" s="30"/>
      <c r="AP533" s="112" t="s">
        <v>1348</v>
      </c>
      <c r="AQ533"/>
      <c r="AR533"/>
      <c r="AS533"/>
      <c r="AT533"/>
      <c r="AU533"/>
      <c r="AV533"/>
    </row>
    <row r="534" spans="27:48" ht="24.95" customHeight="1" x14ac:dyDescent="0.2">
      <c r="AA534" s="97"/>
      <c r="AB534" s="97"/>
      <c r="AC534" s="97"/>
      <c r="AD534" s="97"/>
      <c r="AE534" s="97"/>
      <c r="AF534" s="93"/>
      <c r="AG534" s="93"/>
      <c r="AH534" s="93"/>
      <c r="AI534" s="30"/>
      <c r="AJ534" s="30"/>
      <c r="AK534" s="30"/>
      <c r="AL534" s="30"/>
      <c r="AM534" s="109"/>
      <c r="AN534" s="109"/>
      <c r="AO534" s="30"/>
      <c r="AP534" s="112" t="s">
        <v>1349</v>
      </c>
      <c r="AQ534"/>
      <c r="AR534"/>
      <c r="AS534"/>
      <c r="AT534"/>
      <c r="AU534"/>
      <c r="AV534"/>
    </row>
    <row r="535" spans="27:48" ht="24.95" customHeight="1" x14ac:dyDescent="0.2">
      <c r="AA535" s="97"/>
      <c r="AB535" s="97"/>
      <c r="AC535" s="97"/>
      <c r="AD535" s="97"/>
      <c r="AE535" s="97"/>
      <c r="AF535" s="93"/>
      <c r="AG535" s="93"/>
      <c r="AH535" s="93"/>
      <c r="AI535" s="30"/>
      <c r="AJ535" s="30"/>
      <c r="AK535" s="30"/>
      <c r="AL535" s="30"/>
      <c r="AM535" s="109"/>
      <c r="AN535" s="109"/>
      <c r="AO535" s="30"/>
      <c r="AP535" s="112" t="s">
        <v>1350</v>
      </c>
      <c r="AQ535"/>
      <c r="AR535"/>
      <c r="AS535"/>
      <c r="AT535"/>
      <c r="AU535"/>
      <c r="AV535"/>
    </row>
    <row r="536" spans="27:48" ht="24.95" customHeight="1" x14ac:dyDescent="0.2">
      <c r="AA536" s="97"/>
      <c r="AB536" s="97"/>
      <c r="AC536" s="97"/>
      <c r="AD536" s="97"/>
      <c r="AE536" s="97"/>
      <c r="AF536" s="93"/>
      <c r="AG536" s="93"/>
      <c r="AH536" s="93"/>
      <c r="AI536" s="30"/>
      <c r="AJ536" s="30"/>
      <c r="AK536" s="30"/>
      <c r="AL536" s="30"/>
      <c r="AM536" s="109"/>
      <c r="AN536" s="109"/>
      <c r="AO536" s="30"/>
      <c r="AP536" s="112" t="s">
        <v>1351</v>
      </c>
      <c r="AQ536"/>
      <c r="AR536"/>
      <c r="AS536"/>
      <c r="AT536"/>
      <c r="AU536"/>
      <c r="AV536"/>
    </row>
    <row r="537" spans="27:48" ht="24.95" customHeight="1" x14ac:dyDescent="0.2">
      <c r="AA537" s="97"/>
      <c r="AB537" s="97"/>
      <c r="AC537" s="97"/>
      <c r="AD537" s="97"/>
      <c r="AE537" s="97"/>
      <c r="AF537" s="93"/>
      <c r="AG537" s="93"/>
      <c r="AH537" s="93"/>
      <c r="AI537" s="30"/>
      <c r="AJ537" s="30"/>
      <c r="AK537" s="30"/>
      <c r="AL537" s="30"/>
      <c r="AM537" s="109"/>
      <c r="AN537" s="109"/>
      <c r="AO537" s="30"/>
      <c r="AP537" s="112" t="s">
        <v>1352</v>
      </c>
      <c r="AQ537"/>
      <c r="AR537"/>
      <c r="AS537"/>
      <c r="AT537"/>
      <c r="AU537"/>
      <c r="AV537"/>
    </row>
    <row r="538" spans="27:48" ht="24.95" customHeight="1" x14ac:dyDescent="0.2">
      <c r="AA538" s="97"/>
      <c r="AB538" s="97"/>
      <c r="AC538" s="97"/>
      <c r="AD538" s="97"/>
      <c r="AE538" s="97"/>
      <c r="AF538" s="93"/>
      <c r="AG538" s="93"/>
      <c r="AH538" s="93"/>
      <c r="AI538" s="30"/>
      <c r="AJ538" s="30"/>
      <c r="AK538" s="30"/>
      <c r="AL538" s="30"/>
      <c r="AM538" s="109"/>
      <c r="AN538" s="109"/>
      <c r="AO538" s="30"/>
      <c r="AP538" s="112" t="s">
        <v>1353</v>
      </c>
      <c r="AQ538"/>
      <c r="AR538"/>
      <c r="AS538"/>
      <c r="AT538"/>
      <c r="AU538"/>
      <c r="AV538"/>
    </row>
    <row r="539" spans="27:48" ht="24.95" customHeight="1" x14ac:dyDescent="0.2">
      <c r="AA539" s="97"/>
      <c r="AB539" s="97"/>
      <c r="AC539" s="97"/>
      <c r="AD539" s="97"/>
      <c r="AE539" s="97"/>
      <c r="AF539" s="93"/>
      <c r="AG539" s="93"/>
      <c r="AH539" s="93"/>
      <c r="AI539" s="30"/>
      <c r="AJ539" s="30"/>
      <c r="AK539" s="30"/>
      <c r="AL539" s="30"/>
      <c r="AM539" s="109"/>
      <c r="AN539" s="109"/>
      <c r="AO539" s="30"/>
      <c r="AP539" s="112" t="s">
        <v>1354</v>
      </c>
      <c r="AQ539"/>
      <c r="AR539"/>
      <c r="AS539"/>
      <c r="AT539"/>
      <c r="AU539"/>
      <c r="AV539"/>
    </row>
    <row r="540" spans="27:48" ht="24.95" customHeight="1" x14ac:dyDescent="0.2">
      <c r="AA540" s="97"/>
      <c r="AB540" s="97"/>
      <c r="AC540" s="97"/>
      <c r="AD540" s="97"/>
      <c r="AE540" s="97"/>
      <c r="AF540" s="93"/>
      <c r="AG540" s="93"/>
      <c r="AH540" s="93"/>
      <c r="AI540" s="30"/>
      <c r="AJ540" s="30"/>
      <c r="AK540" s="30"/>
      <c r="AL540" s="30"/>
      <c r="AM540" s="109"/>
      <c r="AN540" s="109"/>
      <c r="AO540" s="30"/>
      <c r="AP540" s="112" t="s">
        <v>1355</v>
      </c>
      <c r="AQ540"/>
      <c r="AR540"/>
      <c r="AS540"/>
      <c r="AT540"/>
      <c r="AU540"/>
      <c r="AV540"/>
    </row>
    <row r="541" spans="27:48" ht="24.95" customHeight="1" x14ac:dyDescent="0.2">
      <c r="AA541" s="97"/>
      <c r="AB541" s="97"/>
      <c r="AC541" s="97"/>
      <c r="AD541" s="97"/>
      <c r="AE541" s="97"/>
      <c r="AF541" s="93"/>
      <c r="AG541" s="93"/>
      <c r="AH541" s="93"/>
      <c r="AI541" s="30"/>
      <c r="AJ541" s="30"/>
      <c r="AK541" s="30"/>
      <c r="AL541" s="30"/>
      <c r="AM541" s="109"/>
      <c r="AN541" s="109"/>
      <c r="AO541" s="30"/>
      <c r="AP541" s="112" t="s">
        <v>1356</v>
      </c>
      <c r="AQ541"/>
      <c r="AR541"/>
      <c r="AS541"/>
      <c r="AT541"/>
      <c r="AU541"/>
      <c r="AV541"/>
    </row>
    <row r="542" spans="27:48" ht="24.95" customHeight="1" x14ac:dyDescent="0.2">
      <c r="AA542" s="97"/>
      <c r="AB542" s="97"/>
      <c r="AC542" s="97"/>
      <c r="AD542" s="97"/>
      <c r="AE542" s="97"/>
      <c r="AF542" s="93"/>
      <c r="AG542" s="93"/>
      <c r="AH542" s="93"/>
      <c r="AI542" s="30"/>
      <c r="AJ542" s="30"/>
      <c r="AK542" s="30"/>
      <c r="AL542" s="30"/>
      <c r="AM542" s="109"/>
      <c r="AN542" s="109"/>
      <c r="AO542" s="30"/>
      <c r="AP542" s="112" t="s">
        <v>1357</v>
      </c>
      <c r="AQ542"/>
      <c r="AR542"/>
      <c r="AS542"/>
      <c r="AT542"/>
      <c r="AU542"/>
      <c r="AV542"/>
    </row>
    <row r="543" spans="27:48" ht="24.95" customHeight="1" x14ac:dyDescent="0.2">
      <c r="AA543" s="97"/>
      <c r="AB543" s="97"/>
      <c r="AC543" s="97"/>
      <c r="AD543" s="97"/>
      <c r="AE543" s="97"/>
      <c r="AF543" s="93"/>
      <c r="AG543" s="93"/>
      <c r="AH543" s="93"/>
      <c r="AI543" s="30"/>
      <c r="AJ543" s="30"/>
      <c r="AK543" s="30"/>
      <c r="AL543" s="30"/>
      <c r="AM543" s="109"/>
      <c r="AN543" s="109"/>
      <c r="AO543" s="30"/>
      <c r="AP543" s="112" t="s">
        <v>1358</v>
      </c>
      <c r="AQ543"/>
      <c r="AR543"/>
      <c r="AS543"/>
      <c r="AT543"/>
      <c r="AU543"/>
      <c r="AV543"/>
    </row>
    <row r="544" spans="27:48" ht="24.95" customHeight="1" x14ac:dyDescent="0.2">
      <c r="AA544" s="97"/>
      <c r="AB544" s="97"/>
      <c r="AC544" s="97"/>
      <c r="AD544" s="97"/>
      <c r="AE544" s="97"/>
      <c r="AF544" s="93"/>
      <c r="AG544" s="93"/>
      <c r="AH544" s="93"/>
      <c r="AI544" s="30"/>
      <c r="AJ544" s="30"/>
      <c r="AK544" s="30"/>
      <c r="AL544" s="30"/>
      <c r="AM544" s="109"/>
      <c r="AN544" s="109"/>
      <c r="AO544" s="30"/>
      <c r="AP544" s="112" t="s">
        <v>1359</v>
      </c>
      <c r="AQ544"/>
      <c r="AR544"/>
      <c r="AS544"/>
      <c r="AT544"/>
      <c r="AU544"/>
      <c r="AV544"/>
    </row>
    <row r="545" spans="27:48" ht="24.95" customHeight="1" x14ac:dyDescent="0.2">
      <c r="AA545" s="97"/>
      <c r="AB545" s="97"/>
      <c r="AC545" s="97"/>
      <c r="AD545" s="97"/>
      <c r="AE545" s="97"/>
      <c r="AF545" s="93"/>
      <c r="AG545" s="93"/>
      <c r="AH545" s="93"/>
      <c r="AI545" s="30"/>
      <c r="AJ545" s="30"/>
      <c r="AK545" s="30"/>
      <c r="AL545" s="30"/>
      <c r="AM545" s="109"/>
      <c r="AN545" s="109"/>
      <c r="AO545" s="30"/>
      <c r="AP545" s="112" t="s">
        <v>1360</v>
      </c>
      <c r="AQ545"/>
      <c r="AR545"/>
      <c r="AS545"/>
      <c r="AT545"/>
      <c r="AU545"/>
      <c r="AV545"/>
    </row>
    <row r="546" spans="27:48" ht="24.95" customHeight="1" x14ac:dyDescent="0.2">
      <c r="AA546" s="97"/>
      <c r="AB546" s="97"/>
      <c r="AC546" s="97"/>
      <c r="AD546" s="97"/>
      <c r="AE546" s="97"/>
      <c r="AF546" s="93"/>
      <c r="AG546" s="93"/>
      <c r="AH546" s="93"/>
      <c r="AI546" s="30"/>
      <c r="AJ546" s="30"/>
      <c r="AK546" s="30"/>
      <c r="AL546" s="30"/>
      <c r="AM546" s="109"/>
      <c r="AN546" s="109"/>
      <c r="AO546" s="30"/>
      <c r="AP546" s="112" t="s">
        <v>1361</v>
      </c>
      <c r="AQ546"/>
      <c r="AR546"/>
      <c r="AS546"/>
      <c r="AT546"/>
      <c r="AU546"/>
      <c r="AV546"/>
    </row>
    <row r="547" spans="27:48" ht="24.95" customHeight="1" x14ac:dyDescent="0.2">
      <c r="AA547" s="97"/>
      <c r="AB547" s="97"/>
      <c r="AC547" s="97"/>
      <c r="AD547" s="97"/>
      <c r="AE547" s="97"/>
      <c r="AF547" s="93"/>
      <c r="AG547" s="93"/>
      <c r="AH547" s="93"/>
      <c r="AI547" s="30"/>
      <c r="AJ547" s="30"/>
      <c r="AK547" s="30"/>
      <c r="AL547" s="30"/>
      <c r="AM547" s="109"/>
      <c r="AN547" s="109"/>
      <c r="AO547" s="30"/>
      <c r="AP547" s="112" t="s">
        <v>1362</v>
      </c>
      <c r="AQ547"/>
      <c r="AR547"/>
      <c r="AS547"/>
      <c r="AT547"/>
      <c r="AU547"/>
      <c r="AV547"/>
    </row>
    <row r="548" spans="27:48" ht="24.95" customHeight="1" x14ac:dyDescent="0.2">
      <c r="AA548" s="97"/>
      <c r="AB548" s="97"/>
      <c r="AC548" s="97"/>
      <c r="AD548" s="97"/>
      <c r="AE548" s="97"/>
      <c r="AF548" s="93"/>
      <c r="AG548" s="93"/>
      <c r="AH548" s="93"/>
      <c r="AI548" s="30"/>
      <c r="AJ548" s="30"/>
      <c r="AK548" s="30"/>
      <c r="AL548" s="30"/>
      <c r="AM548" s="109"/>
      <c r="AN548" s="109"/>
      <c r="AO548" s="30"/>
      <c r="AP548" s="112" t="s">
        <v>1363</v>
      </c>
      <c r="AQ548"/>
      <c r="AR548"/>
      <c r="AS548"/>
      <c r="AT548"/>
      <c r="AU548"/>
      <c r="AV548"/>
    </row>
    <row r="549" spans="27:48" ht="24.95" customHeight="1" x14ac:dyDescent="0.2">
      <c r="AA549" s="97"/>
      <c r="AB549" s="97"/>
      <c r="AC549" s="97"/>
      <c r="AD549" s="97"/>
      <c r="AE549" s="97"/>
      <c r="AF549" s="93"/>
      <c r="AG549" s="93"/>
      <c r="AH549" s="93"/>
      <c r="AI549" s="30"/>
      <c r="AJ549" s="30"/>
      <c r="AK549" s="30"/>
      <c r="AL549" s="30"/>
      <c r="AM549" s="109"/>
      <c r="AN549" s="109"/>
      <c r="AO549" s="30"/>
      <c r="AP549" s="112" t="s">
        <v>1364</v>
      </c>
      <c r="AQ549"/>
      <c r="AR549"/>
      <c r="AS549"/>
      <c r="AT549"/>
      <c r="AU549"/>
      <c r="AV549"/>
    </row>
    <row r="550" spans="27:48" ht="24.95" customHeight="1" x14ac:dyDescent="0.2">
      <c r="AA550" s="97"/>
      <c r="AB550" s="97"/>
      <c r="AC550" s="97"/>
      <c r="AD550" s="97"/>
      <c r="AE550" s="97"/>
      <c r="AF550" s="93"/>
      <c r="AG550" s="93"/>
      <c r="AH550" s="93"/>
      <c r="AI550" s="30"/>
      <c r="AJ550" s="30"/>
      <c r="AK550" s="30"/>
      <c r="AL550" s="30"/>
      <c r="AM550" s="109"/>
      <c r="AN550" s="109"/>
      <c r="AO550" s="30"/>
      <c r="AP550" s="112" t="s">
        <v>1365</v>
      </c>
      <c r="AQ550"/>
      <c r="AR550"/>
      <c r="AS550"/>
      <c r="AT550"/>
      <c r="AU550"/>
      <c r="AV550"/>
    </row>
    <row r="551" spans="27:48" ht="24.95" customHeight="1" x14ac:dyDescent="0.2">
      <c r="AA551" s="97"/>
      <c r="AB551" s="97"/>
      <c r="AC551" s="97"/>
      <c r="AD551" s="97"/>
      <c r="AE551" s="97"/>
      <c r="AF551" s="93"/>
      <c r="AG551" s="93"/>
      <c r="AH551" s="93"/>
      <c r="AI551" s="30"/>
      <c r="AJ551" s="30"/>
      <c r="AK551" s="30"/>
      <c r="AL551" s="30"/>
      <c r="AM551" s="109"/>
      <c r="AN551" s="109"/>
      <c r="AO551" s="30"/>
      <c r="AP551" s="112" t="s">
        <v>1366</v>
      </c>
      <c r="AQ551"/>
      <c r="AR551"/>
      <c r="AS551"/>
      <c r="AT551"/>
      <c r="AU551"/>
      <c r="AV551"/>
    </row>
    <row r="552" spans="27:48" ht="24.95" customHeight="1" x14ac:dyDescent="0.2">
      <c r="AA552" s="97"/>
      <c r="AB552" s="97"/>
      <c r="AC552" s="97"/>
      <c r="AD552" s="97"/>
      <c r="AE552" s="97"/>
      <c r="AF552" s="93"/>
      <c r="AG552" s="93"/>
      <c r="AH552" s="93"/>
      <c r="AI552" s="30"/>
      <c r="AJ552" s="30"/>
      <c r="AK552" s="30"/>
      <c r="AL552" s="30"/>
      <c r="AM552" s="109"/>
      <c r="AN552" s="109"/>
      <c r="AO552" s="30"/>
      <c r="AP552" s="112" t="s">
        <v>1367</v>
      </c>
      <c r="AQ552"/>
      <c r="AR552"/>
      <c r="AS552"/>
      <c r="AT552"/>
      <c r="AU552"/>
      <c r="AV552"/>
    </row>
    <row r="553" spans="27:48" ht="24.95" customHeight="1" x14ac:dyDescent="0.2">
      <c r="AA553" s="97"/>
      <c r="AB553" s="97"/>
      <c r="AC553" s="97"/>
      <c r="AD553" s="97"/>
      <c r="AE553" s="97"/>
      <c r="AF553" s="93"/>
      <c r="AG553" s="93"/>
      <c r="AH553" s="93"/>
      <c r="AI553" s="30"/>
      <c r="AJ553" s="30"/>
      <c r="AK553" s="30"/>
      <c r="AL553" s="30"/>
      <c r="AM553" s="109"/>
      <c r="AN553" s="109"/>
      <c r="AO553" s="30"/>
      <c r="AP553" s="112" t="s">
        <v>1368</v>
      </c>
      <c r="AQ553"/>
      <c r="AR553"/>
      <c r="AS553"/>
      <c r="AT553"/>
      <c r="AU553"/>
      <c r="AV553"/>
    </row>
    <row r="554" spans="27:48" ht="24.95" customHeight="1" x14ac:dyDescent="0.2">
      <c r="AA554" s="97"/>
      <c r="AB554" s="97"/>
      <c r="AC554" s="97"/>
      <c r="AD554" s="97"/>
      <c r="AE554" s="97"/>
      <c r="AF554" s="93"/>
      <c r="AG554" s="93"/>
      <c r="AH554" s="93"/>
      <c r="AI554" s="30"/>
      <c r="AJ554" s="30"/>
      <c r="AK554" s="30"/>
      <c r="AL554" s="30"/>
      <c r="AM554" s="109"/>
      <c r="AN554" s="109"/>
      <c r="AO554" s="30"/>
      <c r="AP554" s="112" t="s">
        <v>1369</v>
      </c>
      <c r="AQ554"/>
      <c r="AR554"/>
      <c r="AS554"/>
      <c r="AT554"/>
      <c r="AU554"/>
      <c r="AV554"/>
    </row>
    <row r="555" spans="27:48" ht="24.95" customHeight="1" x14ac:dyDescent="0.2">
      <c r="AA555" s="97"/>
      <c r="AB555" s="97"/>
      <c r="AC555" s="97"/>
      <c r="AD555" s="97"/>
      <c r="AE555" s="97"/>
      <c r="AF555" s="93"/>
      <c r="AG555" s="93"/>
      <c r="AH555" s="93"/>
      <c r="AI555" s="30"/>
      <c r="AJ555" s="30"/>
      <c r="AK555" s="30"/>
      <c r="AL555" s="30"/>
      <c r="AM555" s="109"/>
      <c r="AN555" s="109"/>
      <c r="AO555" s="30"/>
      <c r="AP555" s="112" t="s">
        <v>1370</v>
      </c>
      <c r="AQ555"/>
      <c r="AR555"/>
      <c r="AS555"/>
      <c r="AT555"/>
      <c r="AU555"/>
      <c r="AV555"/>
    </row>
    <row r="556" spans="27:48" ht="24.95" customHeight="1" x14ac:dyDescent="0.2">
      <c r="AA556" s="97"/>
      <c r="AB556" s="97"/>
      <c r="AC556" s="97"/>
      <c r="AD556" s="97"/>
      <c r="AE556" s="97"/>
      <c r="AF556" s="93"/>
      <c r="AG556" s="93"/>
      <c r="AH556" s="93"/>
      <c r="AI556" s="30"/>
      <c r="AJ556" s="30"/>
      <c r="AK556" s="30"/>
      <c r="AL556" s="30"/>
      <c r="AM556" s="109"/>
      <c r="AN556" s="109"/>
      <c r="AO556" s="30"/>
      <c r="AP556" s="112" t="s">
        <v>1371</v>
      </c>
      <c r="AQ556"/>
      <c r="AR556"/>
      <c r="AS556"/>
      <c r="AT556"/>
      <c r="AU556"/>
      <c r="AV556"/>
    </row>
    <row r="557" spans="27:48" ht="24.95" customHeight="1" x14ac:dyDescent="0.2">
      <c r="AA557" s="97"/>
      <c r="AB557" s="97"/>
      <c r="AC557" s="97"/>
      <c r="AD557" s="97"/>
      <c r="AE557" s="97"/>
      <c r="AF557" s="93"/>
      <c r="AG557" s="93"/>
      <c r="AH557" s="93"/>
      <c r="AI557" s="30"/>
      <c r="AJ557" s="30"/>
      <c r="AK557" s="30"/>
      <c r="AL557" s="30"/>
      <c r="AM557" s="109"/>
      <c r="AN557" s="109"/>
      <c r="AO557" s="30"/>
      <c r="AP557" s="112" t="s">
        <v>1372</v>
      </c>
      <c r="AQ557"/>
      <c r="AR557"/>
      <c r="AS557"/>
      <c r="AT557"/>
      <c r="AU557"/>
      <c r="AV557"/>
    </row>
    <row r="558" spans="27:48" ht="24.95" customHeight="1" x14ac:dyDescent="0.2">
      <c r="AA558" s="97"/>
      <c r="AB558" s="97"/>
      <c r="AC558" s="97"/>
      <c r="AD558" s="97"/>
      <c r="AE558" s="97"/>
      <c r="AF558" s="93"/>
      <c r="AG558" s="93"/>
      <c r="AH558" s="93"/>
      <c r="AI558" s="30"/>
      <c r="AJ558" s="30"/>
      <c r="AK558" s="30"/>
      <c r="AL558" s="30"/>
      <c r="AM558" s="109"/>
      <c r="AN558" s="109"/>
      <c r="AO558" s="30"/>
      <c r="AP558" s="112" t="s">
        <v>1373</v>
      </c>
      <c r="AQ558"/>
      <c r="AR558"/>
      <c r="AS558"/>
      <c r="AT558"/>
      <c r="AU558"/>
      <c r="AV558"/>
    </row>
    <row r="559" spans="27:48" ht="24.95" customHeight="1" x14ac:dyDescent="0.2">
      <c r="AA559" s="97"/>
      <c r="AB559" s="97"/>
      <c r="AC559" s="97"/>
      <c r="AD559" s="97"/>
      <c r="AE559" s="97"/>
      <c r="AF559" s="93"/>
      <c r="AG559" s="93"/>
      <c r="AH559" s="93"/>
      <c r="AI559" s="30"/>
      <c r="AJ559" s="30"/>
      <c r="AK559" s="30"/>
      <c r="AL559" s="30"/>
      <c r="AM559" s="109"/>
      <c r="AN559" s="109"/>
      <c r="AO559" s="30"/>
      <c r="AP559" s="112" t="s">
        <v>1374</v>
      </c>
      <c r="AQ559"/>
      <c r="AR559"/>
      <c r="AS559"/>
      <c r="AT559"/>
      <c r="AU559"/>
      <c r="AV559"/>
    </row>
    <row r="560" spans="27:48" ht="24.95" customHeight="1" x14ac:dyDescent="0.2">
      <c r="AA560" s="97"/>
      <c r="AB560" s="97"/>
      <c r="AC560" s="97"/>
      <c r="AD560" s="97"/>
      <c r="AE560" s="97"/>
      <c r="AF560" s="93"/>
      <c r="AG560" s="93"/>
      <c r="AH560" s="93"/>
      <c r="AI560" s="30"/>
      <c r="AJ560" s="30"/>
      <c r="AK560" s="30"/>
      <c r="AL560" s="30"/>
      <c r="AM560" s="109"/>
      <c r="AN560" s="109"/>
      <c r="AO560" s="30"/>
      <c r="AP560" s="112" t="s">
        <v>1375</v>
      </c>
      <c r="AQ560"/>
      <c r="AR560"/>
      <c r="AS560"/>
      <c r="AT560"/>
      <c r="AU560"/>
      <c r="AV560"/>
    </row>
    <row r="561" spans="27:48" ht="24.95" customHeight="1" x14ac:dyDescent="0.2">
      <c r="AA561" s="97"/>
      <c r="AB561" s="97"/>
      <c r="AC561" s="97"/>
      <c r="AD561" s="97"/>
      <c r="AE561" s="97"/>
      <c r="AF561" s="93"/>
      <c r="AG561" s="93"/>
      <c r="AH561" s="93"/>
      <c r="AI561" s="30"/>
      <c r="AJ561" s="30"/>
      <c r="AK561" s="30"/>
      <c r="AL561" s="30"/>
      <c r="AM561" s="109"/>
      <c r="AN561" s="109"/>
      <c r="AO561" s="30"/>
      <c r="AP561" s="112" t="s">
        <v>1376</v>
      </c>
      <c r="AQ561"/>
      <c r="AR561"/>
      <c r="AS561"/>
      <c r="AT561"/>
      <c r="AU561"/>
      <c r="AV561"/>
    </row>
    <row r="562" spans="27:48" ht="24.95" customHeight="1" x14ac:dyDescent="0.2">
      <c r="AA562" s="97"/>
      <c r="AB562" s="97"/>
      <c r="AC562" s="97"/>
      <c r="AD562" s="97"/>
      <c r="AE562" s="97"/>
      <c r="AF562" s="93"/>
      <c r="AG562" s="93"/>
      <c r="AH562" s="93"/>
      <c r="AI562" s="30"/>
      <c r="AJ562" s="30"/>
      <c r="AK562" s="30"/>
      <c r="AL562" s="30"/>
      <c r="AM562" s="109"/>
      <c r="AN562" s="109"/>
      <c r="AO562" s="30"/>
      <c r="AP562" s="112" t="s">
        <v>1377</v>
      </c>
      <c r="AQ562"/>
      <c r="AR562"/>
      <c r="AS562"/>
      <c r="AT562"/>
      <c r="AU562"/>
      <c r="AV562"/>
    </row>
    <row r="563" spans="27:48" ht="24.95" customHeight="1" x14ac:dyDescent="0.2">
      <c r="AA563" s="97"/>
      <c r="AB563" s="97"/>
      <c r="AC563" s="97"/>
      <c r="AD563" s="97"/>
      <c r="AE563" s="97"/>
      <c r="AF563" s="93"/>
      <c r="AG563" s="93"/>
      <c r="AH563" s="93"/>
      <c r="AI563" s="30"/>
      <c r="AJ563" s="30"/>
      <c r="AK563" s="30"/>
      <c r="AL563" s="30"/>
      <c r="AM563" s="109"/>
      <c r="AN563" s="109"/>
      <c r="AO563" s="30"/>
      <c r="AP563" s="112" t="s">
        <v>1378</v>
      </c>
      <c r="AQ563"/>
      <c r="AR563"/>
      <c r="AS563"/>
      <c r="AT563"/>
      <c r="AU563"/>
      <c r="AV563"/>
    </row>
    <row r="564" spans="27:48" ht="24.95" customHeight="1" x14ac:dyDescent="0.2">
      <c r="AA564" s="97"/>
      <c r="AB564" s="97"/>
      <c r="AC564" s="97"/>
      <c r="AD564" s="97"/>
      <c r="AE564" s="97"/>
      <c r="AF564" s="93"/>
      <c r="AG564" s="93"/>
      <c r="AH564" s="93"/>
      <c r="AI564" s="30"/>
      <c r="AJ564" s="30"/>
      <c r="AK564" s="30"/>
      <c r="AL564" s="30"/>
      <c r="AM564" s="109"/>
      <c r="AN564" s="109"/>
      <c r="AO564" s="30"/>
      <c r="AP564" s="112" t="s">
        <v>1379</v>
      </c>
      <c r="AQ564"/>
      <c r="AR564"/>
      <c r="AS564"/>
      <c r="AT564"/>
      <c r="AU564"/>
      <c r="AV564"/>
    </row>
    <row r="565" spans="27:48" ht="24.95" customHeight="1" x14ac:dyDescent="0.2">
      <c r="AA565" s="97"/>
      <c r="AB565" s="97"/>
      <c r="AC565" s="97"/>
      <c r="AD565" s="97"/>
      <c r="AE565" s="97"/>
      <c r="AF565" s="93"/>
      <c r="AG565" s="93"/>
      <c r="AH565" s="93"/>
      <c r="AI565" s="30"/>
      <c r="AJ565" s="30"/>
      <c r="AK565" s="30"/>
      <c r="AL565" s="30"/>
      <c r="AM565" s="109"/>
      <c r="AN565" s="109"/>
      <c r="AO565" s="30"/>
      <c r="AP565" s="112" t="s">
        <v>1380</v>
      </c>
      <c r="AQ565"/>
      <c r="AR565"/>
      <c r="AS565"/>
      <c r="AT565"/>
      <c r="AU565"/>
      <c r="AV565"/>
    </row>
    <row r="566" spans="27:48" ht="24.95" customHeight="1" x14ac:dyDescent="0.2">
      <c r="AA566" s="97"/>
      <c r="AB566" s="97"/>
      <c r="AC566" s="97"/>
      <c r="AD566" s="97"/>
      <c r="AE566" s="97"/>
      <c r="AF566" s="93"/>
      <c r="AG566" s="93"/>
      <c r="AH566" s="93"/>
      <c r="AI566" s="30"/>
      <c r="AJ566" s="30"/>
      <c r="AK566" s="30"/>
      <c r="AL566" s="30"/>
      <c r="AM566" s="109"/>
      <c r="AN566" s="109"/>
      <c r="AO566" s="30"/>
      <c r="AP566" s="112" t="s">
        <v>1381</v>
      </c>
      <c r="AQ566"/>
      <c r="AR566"/>
      <c r="AS566"/>
      <c r="AT566"/>
      <c r="AU566"/>
      <c r="AV566"/>
    </row>
    <row r="567" spans="27:48" ht="24.95" customHeight="1" x14ac:dyDescent="0.2">
      <c r="AA567" s="97"/>
      <c r="AB567" s="97"/>
      <c r="AC567" s="97"/>
      <c r="AD567" s="97"/>
      <c r="AE567" s="97"/>
      <c r="AF567" s="93"/>
      <c r="AG567" s="93"/>
      <c r="AH567" s="93"/>
      <c r="AI567" s="30"/>
      <c r="AJ567" s="30"/>
      <c r="AK567" s="30"/>
      <c r="AL567" s="30"/>
      <c r="AM567" s="109"/>
      <c r="AN567" s="109"/>
      <c r="AO567" s="30"/>
      <c r="AP567" s="112" t="s">
        <v>1382</v>
      </c>
      <c r="AQ567"/>
      <c r="AR567"/>
      <c r="AS567"/>
      <c r="AT567"/>
      <c r="AU567"/>
      <c r="AV567"/>
    </row>
    <row r="568" spans="27:48" ht="24.95" customHeight="1" x14ac:dyDescent="0.2">
      <c r="AA568" s="97"/>
      <c r="AB568" s="97"/>
      <c r="AC568" s="97"/>
      <c r="AD568" s="97"/>
      <c r="AE568" s="97"/>
      <c r="AF568" s="93"/>
      <c r="AG568" s="93"/>
      <c r="AH568" s="93"/>
      <c r="AI568" s="30"/>
      <c r="AJ568" s="30"/>
      <c r="AK568" s="30"/>
      <c r="AL568" s="30"/>
      <c r="AM568" s="109"/>
      <c r="AN568" s="109"/>
      <c r="AO568" s="30"/>
      <c r="AP568" s="112" t="s">
        <v>1383</v>
      </c>
      <c r="AQ568"/>
      <c r="AR568"/>
      <c r="AS568"/>
      <c r="AT568"/>
      <c r="AU568"/>
      <c r="AV568"/>
    </row>
    <row r="569" spans="27:48" ht="24.95" customHeight="1" x14ac:dyDescent="0.2">
      <c r="AA569" s="97"/>
      <c r="AB569" s="97"/>
      <c r="AC569" s="97"/>
      <c r="AD569" s="97"/>
      <c r="AE569" s="97"/>
      <c r="AF569" s="93"/>
      <c r="AG569" s="93"/>
      <c r="AH569" s="93"/>
      <c r="AI569" s="30"/>
      <c r="AJ569" s="30"/>
      <c r="AK569" s="30"/>
      <c r="AL569" s="30"/>
      <c r="AM569" s="109"/>
      <c r="AN569" s="109"/>
      <c r="AO569" s="30"/>
      <c r="AP569" s="112" t="s">
        <v>1384</v>
      </c>
      <c r="AQ569"/>
      <c r="AR569"/>
      <c r="AS569"/>
      <c r="AT569"/>
      <c r="AU569"/>
      <c r="AV569"/>
    </row>
    <row r="570" spans="27:48" ht="24.95" customHeight="1" x14ac:dyDescent="0.2">
      <c r="AA570" s="97"/>
      <c r="AB570" s="97"/>
      <c r="AC570" s="97"/>
      <c r="AD570" s="97"/>
      <c r="AE570" s="97"/>
      <c r="AF570" s="93"/>
      <c r="AG570" s="93"/>
      <c r="AH570" s="93"/>
      <c r="AI570" s="30"/>
      <c r="AJ570" s="30"/>
      <c r="AK570" s="30"/>
      <c r="AL570" s="30"/>
      <c r="AM570" s="109"/>
      <c r="AN570" s="109"/>
      <c r="AO570" s="30"/>
      <c r="AP570" s="112" t="s">
        <v>1385</v>
      </c>
      <c r="AQ570"/>
      <c r="AR570"/>
      <c r="AS570"/>
      <c r="AT570"/>
      <c r="AU570"/>
      <c r="AV570"/>
    </row>
    <row r="571" spans="27:48" ht="24.95" customHeight="1" x14ac:dyDescent="0.2">
      <c r="AA571" s="97"/>
      <c r="AB571" s="97"/>
      <c r="AC571" s="97"/>
      <c r="AD571" s="97"/>
      <c r="AE571" s="97"/>
      <c r="AF571" s="93"/>
      <c r="AG571" s="93"/>
      <c r="AH571" s="93"/>
      <c r="AI571" s="30"/>
      <c r="AJ571" s="30"/>
      <c r="AK571" s="30"/>
      <c r="AL571" s="30"/>
      <c r="AM571" s="109"/>
      <c r="AN571" s="109"/>
      <c r="AO571" s="30"/>
      <c r="AP571" s="112" t="s">
        <v>1386</v>
      </c>
      <c r="AQ571"/>
      <c r="AR571"/>
      <c r="AS571"/>
      <c r="AT571"/>
      <c r="AU571"/>
      <c r="AV571"/>
    </row>
    <row r="572" spans="27:48" ht="24.95" customHeight="1" x14ac:dyDescent="0.2">
      <c r="AA572" s="97"/>
      <c r="AB572" s="97"/>
      <c r="AC572" s="97"/>
      <c r="AD572" s="97"/>
      <c r="AE572" s="97"/>
      <c r="AF572" s="93"/>
      <c r="AG572" s="93"/>
      <c r="AH572" s="93"/>
      <c r="AI572" s="30"/>
      <c r="AJ572" s="30"/>
      <c r="AK572" s="30"/>
      <c r="AL572" s="30"/>
      <c r="AM572" s="109"/>
      <c r="AN572" s="109"/>
      <c r="AO572" s="30"/>
      <c r="AP572" s="112" t="s">
        <v>1387</v>
      </c>
      <c r="AQ572"/>
      <c r="AR572"/>
      <c r="AS572"/>
      <c r="AT572"/>
      <c r="AU572"/>
      <c r="AV572"/>
    </row>
    <row r="573" spans="27:48" ht="24.95" customHeight="1" x14ac:dyDescent="0.2">
      <c r="AA573" s="97"/>
      <c r="AB573" s="97"/>
      <c r="AC573" s="97"/>
      <c r="AD573" s="97"/>
      <c r="AE573" s="97"/>
      <c r="AF573" s="93"/>
      <c r="AG573" s="93"/>
      <c r="AH573" s="93"/>
      <c r="AI573" s="30"/>
      <c r="AJ573" s="30"/>
      <c r="AK573" s="30"/>
      <c r="AL573" s="30"/>
      <c r="AM573" s="109"/>
      <c r="AN573" s="109"/>
      <c r="AO573" s="30"/>
      <c r="AP573" s="112" t="s">
        <v>1388</v>
      </c>
      <c r="AQ573"/>
      <c r="AR573"/>
      <c r="AS573"/>
      <c r="AT573"/>
      <c r="AU573"/>
      <c r="AV573"/>
    </row>
    <row r="574" spans="27:48" ht="24.95" customHeight="1" x14ac:dyDescent="0.2">
      <c r="AA574" s="97"/>
      <c r="AB574" s="97"/>
      <c r="AC574" s="97"/>
      <c r="AD574" s="97"/>
      <c r="AE574" s="97"/>
      <c r="AF574" s="93"/>
      <c r="AG574" s="93"/>
      <c r="AH574" s="93"/>
      <c r="AI574" s="30"/>
      <c r="AJ574" s="30"/>
      <c r="AK574" s="30"/>
      <c r="AL574" s="30"/>
      <c r="AM574" s="109"/>
      <c r="AN574" s="109"/>
      <c r="AO574" s="30"/>
      <c r="AP574" s="112" t="s">
        <v>1389</v>
      </c>
      <c r="AQ574"/>
      <c r="AR574"/>
      <c r="AS574"/>
      <c r="AT574"/>
      <c r="AU574"/>
      <c r="AV574"/>
    </row>
    <row r="575" spans="27:48" ht="24.95" customHeight="1" x14ac:dyDescent="0.2">
      <c r="AA575" s="97"/>
      <c r="AB575" s="97"/>
      <c r="AC575" s="97"/>
      <c r="AD575" s="97"/>
      <c r="AE575" s="97"/>
      <c r="AF575" s="93"/>
      <c r="AG575" s="93"/>
      <c r="AH575" s="93"/>
      <c r="AI575" s="30"/>
      <c r="AJ575" s="30"/>
      <c r="AK575" s="30"/>
      <c r="AL575" s="30"/>
      <c r="AM575" s="109"/>
      <c r="AN575" s="109"/>
      <c r="AO575" s="30"/>
      <c r="AP575" s="112" t="s">
        <v>1390</v>
      </c>
      <c r="AQ575"/>
      <c r="AR575"/>
      <c r="AS575"/>
      <c r="AT575"/>
      <c r="AU575"/>
      <c r="AV575"/>
    </row>
    <row r="576" spans="27:48" ht="24.95" customHeight="1" x14ac:dyDescent="0.2">
      <c r="AA576" s="97"/>
      <c r="AB576" s="97"/>
      <c r="AC576" s="97"/>
      <c r="AD576" s="97"/>
      <c r="AE576" s="97"/>
      <c r="AF576" s="93"/>
      <c r="AG576" s="93"/>
      <c r="AH576" s="93"/>
      <c r="AI576" s="30"/>
      <c r="AJ576" s="30"/>
      <c r="AK576" s="30"/>
      <c r="AL576" s="30"/>
      <c r="AM576" s="109"/>
      <c r="AN576" s="109"/>
      <c r="AO576" s="30"/>
      <c r="AP576" s="112" t="s">
        <v>1391</v>
      </c>
      <c r="AQ576"/>
      <c r="AR576"/>
      <c r="AS576"/>
      <c r="AT576"/>
      <c r="AU576"/>
      <c r="AV576"/>
    </row>
    <row r="577" spans="27:48" ht="24.95" customHeight="1" x14ac:dyDescent="0.2">
      <c r="AA577" s="97"/>
      <c r="AB577" s="97"/>
      <c r="AC577" s="97"/>
      <c r="AD577" s="97"/>
      <c r="AE577" s="97"/>
      <c r="AF577" s="93"/>
      <c r="AG577" s="93"/>
      <c r="AH577" s="93"/>
      <c r="AI577" s="30"/>
      <c r="AJ577" s="30"/>
      <c r="AK577" s="30"/>
      <c r="AL577" s="30"/>
      <c r="AM577" s="109"/>
      <c r="AN577" s="109"/>
      <c r="AO577" s="30"/>
      <c r="AP577" s="112" t="s">
        <v>1392</v>
      </c>
      <c r="AQ577"/>
      <c r="AR577"/>
      <c r="AS577"/>
      <c r="AT577"/>
      <c r="AU577"/>
      <c r="AV577"/>
    </row>
    <row r="578" spans="27:48" ht="24.95" customHeight="1" x14ac:dyDescent="0.2">
      <c r="AA578" s="97"/>
      <c r="AB578" s="97"/>
      <c r="AC578" s="97"/>
      <c r="AD578" s="97"/>
      <c r="AE578" s="97"/>
      <c r="AF578" s="93"/>
      <c r="AG578" s="93"/>
      <c r="AH578" s="93"/>
      <c r="AI578" s="30"/>
      <c r="AJ578" s="30"/>
      <c r="AK578" s="30"/>
      <c r="AL578" s="30"/>
      <c r="AM578" s="109"/>
      <c r="AN578" s="109"/>
      <c r="AO578" s="30"/>
      <c r="AP578" s="112" t="s">
        <v>1393</v>
      </c>
      <c r="AQ578"/>
      <c r="AR578"/>
      <c r="AS578"/>
      <c r="AT578"/>
      <c r="AU578"/>
      <c r="AV578"/>
    </row>
    <row r="579" spans="27:48" ht="24.95" customHeight="1" x14ac:dyDescent="0.2">
      <c r="AA579" s="97"/>
      <c r="AB579" s="97"/>
      <c r="AC579" s="97"/>
      <c r="AD579" s="97"/>
      <c r="AE579" s="97"/>
      <c r="AF579" s="93"/>
      <c r="AG579" s="93"/>
      <c r="AH579" s="93"/>
      <c r="AI579" s="30"/>
      <c r="AJ579" s="30"/>
      <c r="AK579" s="30"/>
      <c r="AL579" s="30"/>
      <c r="AM579" s="109"/>
      <c r="AN579" s="109"/>
      <c r="AO579" s="30"/>
      <c r="AP579" s="112" t="s">
        <v>1394</v>
      </c>
      <c r="AQ579"/>
      <c r="AR579"/>
      <c r="AS579"/>
      <c r="AT579"/>
      <c r="AU579"/>
      <c r="AV579"/>
    </row>
    <row r="580" spans="27:48" ht="24.95" customHeight="1" x14ac:dyDescent="0.2">
      <c r="AA580" s="97"/>
      <c r="AB580" s="97"/>
      <c r="AC580" s="97"/>
      <c r="AD580" s="97"/>
      <c r="AE580" s="97"/>
      <c r="AF580" s="93"/>
      <c r="AG580" s="93"/>
      <c r="AH580" s="93"/>
      <c r="AI580" s="30"/>
      <c r="AJ580" s="30"/>
      <c r="AK580" s="30"/>
      <c r="AL580" s="30"/>
      <c r="AM580" s="109"/>
      <c r="AN580" s="109"/>
      <c r="AO580" s="30"/>
      <c r="AP580" s="112" t="s">
        <v>1395</v>
      </c>
      <c r="AQ580"/>
      <c r="AR580"/>
      <c r="AS580"/>
      <c r="AT580"/>
      <c r="AU580"/>
      <c r="AV580"/>
    </row>
    <row r="581" spans="27:48" ht="24.95" customHeight="1" x14ac:dyDescent="0.2">
      <c r="AA581" s="97"/>
      <c r="AB581" s="97"/>
      <c r="AC581" s="97"/>
      <c r="AD581" s="97"/>
      <c r="AE581" s="97"/>
      <c r="AF581" s="93"/>
      <c r="AG581" s="93"/>
      <c r="AH581" s="93"/>
      <c r="AI581" s="30"/>
      <c r="AJ581" s="30"/>
      <c r="AK581" s="30"/>
      <c r="AL581" s="30"/>
      <c r="AM581" s="109"/>
      <c r="AN581" s="109"/>
      <c r="AO581" s="30"/>
      <c r="AP581" s="112" t="s">
        <v>1396</v>
      </c>
      <c r="AQ581"/>
      <c r="AR581"/>
      <c r="AS581"/>
      <c r="AT581"/>
      <c r="AU581"/>
      <c r="AV581"/>
    </row>
    <row r="582" spans="27:48" ht="24.95" customHeight="1" x14ac:dyDescent="0.2">
      <c r="AA582" s="97"/>
      <c r="AB582" s="97"/>
      <c r="AC582" s="97"/>
      <c r="AD582" s="97"/>
      <c r="AE582" s="97"/>
      <c r="AF582" s="93"/>
      <c r="AG582" s="93"/>
      <c r="AH582" s="93"/>
      <c r="AI582" s="30"/>
      <c r="AJ582" s="30"/>
      <c r="AK582" s="30"/>
      <c r="AL582" s="30"/>
      <c r="AM582" s="109"/>
      <c r="AN582" s="109"/>
      <c r="AO582" s="30"/>
      <c r="AP582" s="112" t="s">
        <v>1397</v>
      </c>
      <c r="AQ582"/>
      <c r="AR582"/>
      <c r="AS582"/>
      <c r="AT582"/>
      <c r="AU582"/>
      <c r="AV582"/>
    </row>
    <row r="583" spans="27:48" ht="24.95" customHeight="1" x14ac:dyDescent="0.2">
      <c r="AA583" s="97"/>
      <c r="AB583" s="97"/>
      <c r="AC583" s="97"/>
      <c r="AD583" s="97"/>
      <c r="AE583" s="97"/>
      <c r="AF583" s="93"/>
      <c r="AG583" s="93"/>
      <c r="AH583" s="93"/>
      <c r="AI583" s="30"/>
      <c r="AJ583" s="30"/>
      <c r="AK583" s="30"/>
      <c r="AL583" s="30"/>
      <c r="AM583" s="109"/>
      <c r="AN583" s="109"/>
      <c r="AO583" s="30"/>
      <c r="AP583" s="112" t="s">
        <v>1398</v>
      </c>
      <c r="AQ583"/>
      <c r="AR583"/>
      <c r="AS583"/>
      <c r="AT583"/>
      <c r="AU583"/>
      <c r="AV583"/>
    </row>
    <row r="584" spans="27:48" ht="24.95" customHeight="1" x14ac:dyDescent="0.2">
      <c r="AA584" s="97"/>
      <c r="AB584" s="97"/>
      <c r="AC584" s="97"/>
      <c r="AD584" s="97"/>
      <c r="AE584" s="97"/>
      <c r="AF584" s="93"/>
      <c r="AG584" s="93"/>
      <c r="AH584" s="93"/>
      <c r="AI584" s="30"/>
      <c r="AJ584" s="30"/>
      <c r="AK584" s="30"/>
      <c r="AL584" s="30"/>
      <c r="AM584" s="109"/>
      <c r="AN584" s="109"/>
      <c r="AO584" s="30"/>
      <c r="AP584" s="112" t="s">
        <v>1399</v>
      </c>
      <c r="AQ584"/>
      <c r="AR584"/>
      <c r="AS584"/>
      <c r="AT584"/>
      <c r="AU584"/>
      <c r="AV584"/>
    </row>
    <row r="585" spans="27:48" ht="24.95" customHeight="1" x14ac:dyDescent="0.2">
      <c r="AA585" s="97"/>
      <c r="AB585" s="97"/>
      <c r="AC585" s="97"/>
      <c r="AD585" s="97"/>
      <c r="AE585" s="97"/>
      <c r="AF585" s="93"/>
      <c r="AG585" s="93"/>
      <c r="AH585" s="93"/>
      <c r="AI585" s="30"/>
      <c r="AJ585" s="30"/>
      <c r="AK585" s="30"/>
      <c r="AL585" s="30"/>
      <c r="AM585" s="109"/>
      <c r="AN585" s="109"/>
      <c r="AO585" s="30"/>
      <c r="AP585" s="112" t="s">
        <v>1400</v>
      </c>
      <c r="AQ585"/>
      <c r="AR585"/>
      <c r="AS585"/>
      <c r="AT585"/>
      <c r="AU585"/>
      <c r="AV585"/>
    </row>
    <row r="586" spans="27:48" ht="24.95" customHeight="1" x14ac:dyDescent="0.2">
      <c r="AA586" s="97"/>
      <c r="AB586" s="97"/>
      <c r="AC586" s="97"/>
      <c r="AD586" s="97"/>
      <c r="AE586" s="97"/>
      <c r="AF586" s="93"/>
      <c r="AG586" s="93"/>
      <c r="AH586" s="93"/>
      <c r="AI586" s="30"/>
      <c r="AJ586" s="30"/>
      <c r="AK586" s="30"/>
      <c r="AL586" s="30"/>
      <c r="AM586" s="109"/>
      <c r="AN586" s="109"/>
      <c r="AO586" s="30"/>
      <c r="AP586" s="112" t="s">
        <v>1401</v>
      </c>
      <c r="AQ586"/>
      <c r="AR586"/>
      <c r="AS586"/>
      <c r="AT586"/>
      <c r="AU586"/>
      <c r="AV586"/>
    </row>
    <row r="587" spans="27:48" ht="24.95" customHeight="1" x14ac:dyDescent="0.2">
      <c r="AA587" s="97"/>
      <c r="AB587" s="97"/>
      <c r="AC587" s="97"/>
      <c r="AD587" s="97"/>
      <c r="AE587" s="97"/>
      <c r="AF587" s="93"/>
      <c r="AG587" s="93"/>
      <c r="AH587" s="93"/>
      <c r="AI587" s="30"/>
      <c r="AJ587" s="30"/>
      <c r="AK587" s="30"/>
      <c r="AL587" s="30"/>
      <c r="AM587" s="109"/>
      <c r="AN587" s="109"/>
      <c r="AO587" s="30"/>
      <c r="AP587" s="112" t="s">
        <v>1402</v>
      </c>
      <c r="AQ587"/>
      <c r="AR587"/>
      <c r="AS587"/>
      <c r="AT587"/>
      <c r="AU587"/>
      <c r="AV587"/>
    </row>
    <row r="588" spans="27:48" ht="24.95" customHeight="1" x14ac:dyDescent="0.2">
      <c r="AA588" s="97"/>
      <c r="AB588" s="97"/>
      <c r="AC588" s="97"/>
      <c r="AD588" s="97"/>
      <c r="AE588" s="97"/>
      <c r="AF588" s="93"/>
      <c r="AG588" s="93"/>
      <c r="AH588" s="93"/>
      <c r="AI588" s="30"/>
      <c r="AJ588" s="30"/>
      <c r="AK588" s="30"/>
      <c r="AL588" s="30"/>
      <c r="AM588" s="109"/>
      <c r="AN588" s="109"/>
      <c r="AO588" s="30"/>
      <c r="AP588" s="112" t="s">
        <v>1403</v>
      </c>
      <c r="AQ588"/>
      <c r="AR588"/>
      <c r="AS588"/>
      <c r="AT588"/>
      <c r="AU588"/>
      <c r="AV588"/>
    </row>
    <row r="589" spans="27:48" ht="24.95" customHeight="1" x14ac:dyDescent="0.2">
      <c r="AA589" s="97"/>
      <c r="AB589" s="97"/>
      <c r="AC589" s="97"/>
      <c r="AD589" s="97"/>
      <c r="AE589" s="97"/>
      <c r="AF589" s="93"/>
      <c r="AG589" s="93"/>
      <c r="AH589" s="93"/>
      <c r="AI589" s="30"/>
      <c r="AJ589" s="30"/>
      <c r="AK589" s="30"/>
      <c r="AL589" s="30"/>
      <c r="AM589" s="109"/>
      <c r="AN589" s="109"/>
      <c r="AO589" s="30"/>
      <c r="AP589" s="112" t="s">
        <v>1404</v>
      </c>
      <c r="AQ589"/>
      <c r="AR589"/>
      <c r="AS589"/>
      <c r="AT589"/>
      <c r="AU589"/>
      <c r="AV589"/>
    </row>
    <row r="590" spans="27:48" ht="24.95" customHeight="1" x14ac:dyDescent="0.2">
      <c r="AA590" s="97"/>
      <c r="AB590" s="97"/>
      <c r="AC590" s="97"/>
      <c r="AD590" s="97"/>
      <c r="AE590" s="97"/>
      <c r="AF590" s="93"/>
      <c r="AG590" s="93"/>
      <c r="AH590" s="93"/>
      <c r="AI590" s="30"/>
      <c r="AJ590" s="30"/>
      <c r="AK590" s="30"/>
      <c r="AL590" s="30"/>
      <c r="AM590" s="109"/>
      <c r="AN590" s="109"/>
      <c r="AO590" s="30"/>
      <c r="AP590" s="112" t="s">
        <v>1405</v>
      </c>
      <c r="AQ590"/>
      <c r="AR590"/>
      <c r="AS590"/>
      <c r="AT590"/>
      <c r="AU590"/>
      <c r="AV590"/>
    </row>
    <row r="591" spans="27:48" ht="24.95" customHeight="1" x14ac:dyDescent="0.2">
      <c r="AA591" s="97"/>
      <c r="AB591" s="97"/>
      <c r="AC591" s="97"/>
      <c r="AD591" s="97"/>
      <c r="AE591" s="97"/>
      <c r="AF591" s="93"/>
      <c r="AG591" s="93"/>
      <c r="AH591" s="93"/>
      <c r="AI591" s="30"/>
      <c r="AJ591" s="30"/>
      <c r="AK591" s="30"/>
      <c r="AL591" s="30"/>
      <c r="AM591" s="109"/>
      <c r="AN591" s="109"/>
      <c r="AO591" s="30"/>
      <c r="AP591" s="112" t="s">
        <v>1406</v>
      </c>
      <c r="AQ591"/>
      <c r="AR591"/>
      <c r="AS591"/>
      <c r="AT591"/>
      <c r="AU591"/>
      <c r="AV591"/>
    </row>
    <row r="592" spans="27:48" ht="24.95" customHeight="1" x14ac:dyDescent="0.2">
      <c r="AA592" s="97"/>
      <c r="AB592" s="97"/>
      <c r="AC592" s="97"/>
      <c r="AD592" s="97"/>
      <c r="AE592" s="97"/>
      <c r="AF592" s="93"/>
      <c r="AG592" s="93"/>
      <c r="AH592" s="93"/>
      <c r="AI592" s="30"/>
      <c r="AJ592" s="30"/>
      <c r="AK592" s="30"/>
      <c r="AL592" s="30"/>
      <c r="AM592" s="109"/>
      <c r="AN592" s="109"/>
      <c r="AO592" s="30"/>
      <c r="AP592" s="112" t="s">
        <v>1407</v>
      </c>
      <c r="AQ592"/>
      <c r="AR592"/>
      <c r="AS592"/>
      <c r="AT592"/>
      <c r="AU592"/>
      <c r="AV592"/>
    </row>
    <row r="593" spans="27:48" ht="24.95" customHeight="1" x14ac:dyDescent="0.2">
      <c r="AA593" s="97"/>
      <c r="AB593" s="97"/>
      <c r="AC593" s="97"/>
      <c r="AD593" s="97"/>
      <c r="AE593" s="97"/>
      <c r="AF593" s="93"/>
      <c r="AG593" s="93"/>
      <c r="AH593" s="93"/>
      <c r="AI593" s="30"/>
      <c r="AJ593" s="30"/>
      <c r="AK593" s="30"/>
      <c r="AL593" s="30"/>
      <c r="AM593" s="109"/>
      <c r="AN593" s="109"/>
      <c r="AO593" s="30"/>
      <c r="AP593" s="112" t="s">
        <v>1408</v>
      </c>
      <c r="AQ593"/>
      <c r="AR593"/>
      <c r="AS593"/>
      <c r="AT593"/>
      <c r="AU593"/>
      <c r="AV593"/>
    </row>
    <row r="594" spans="27:48" ht="24.95" customHeight="1" x14ac:dyDescent="0.2">
      <c r="AA594" s="97"/>
      <c r="AB594" s="97"/>
      <c r="AC594" s="97"/>
      <c r="AD594" s="97"/>
      <c r="AE594" s="97"/>
      <c r="AF594" s="93"/>
      <c r="AG594" s="93"/>
      <c r="AH594" s="93"/>
      <c r="AI594" s="30"/>
      <c r="AJ594" s="30"/>
      <c r="AK594" s="30"/>
      <c r="AL594" s="30"/>
      <c r="AM594" s="109"/>
      <c r="AN594" s="109"/>
      <c r="AO594" s="30"/>
      <c r="AP594" s="112" t="s">
        <v>1409</v>
      </c>
      <c r="AQ594"/>
      <c r="AR594"/>
      <c r="AS594"/>
      <c r="AT594"/>
      <c r="AU594"/>
      <c r="AV594"/>
    </row>
    <row r="595" spans="27:48" ht="24.95" customHeight="1" x14ac:dyDescent="0.2">
      <c r="AA595" s="97"/>
      <c r="AB595" s="97"/>
      <c r="AC595" s="97"/>
      <c r="AD595" s="97"/>
      <c r="AE595" s="97"/>
      <c r="AF595" s="93"/>
      <c r="AG595" s="93"/>
      <c r="AH595" s="93"/>
      <c r="AI595" s="30"/>
      <c r="AJ595" s="30"/>
      <c r="AK595" s="30"/>
      <c r="AL595" s="30"/>
      <c r="AM595" s="109"/>
      <c r="AN595" s="109"/>
      <c r="AO595" s="30"/>
      <c r="AP595" s="112" t="s">
        <v>1410</v>
      </c>
      <c r="AQ595"/>
      <c r="AR595"/>
      <c r="AS595"/>
      <c r="AT595"/>
      <c r="AU595"/>
      <c r="AV595"/>
    </row>
    <row r="596" spans="27:48" ht="24.95" customHeight="1" x14ac:dyDescent="0.2">
      <c r="AA596" s="97"/>
      <c r="AB596" s="97"/>
      <c r="AC596" s="97"/>
      <c r="AD596" s="97"/>
      <c r="AE596" s="97"/>
      <c r="AF596" s="93"/>
      <c r="AG596" s="93"/>
      <c r="AH596" s="93"/>
      <c r="AI596" s="30"/>
      <c r="AJ596" s="30"/>
      <c r="AK596" s="30"/>
      <c r="AL596" s="30"/>
      <c r="AM596" s="109"/>
      <c r="AN596" s="109"/>
      <c r="AO596" s="30"/>
      <c r="AP596" s="112" t="s">
        <v>1411</v>
      </c>
      <c r="AQ596"/>
      <c r="AR596"/>
      <c r="AS596"/>
      <c r="AT596"/>
      <c r="AU596"/>
      <c r="AV596"/>
    </row>
    <row r="597" spans="27:48" ht="24.95" customHeight="1" x14ac:dyDescent="0.2">
      <c r="AA597" s="97"/>
      <c r="AB597" s="97"/>
      <c r="AC597" s="97"/>
      <c r="AD597" s="97"/>
      <c r="AE597" s="97"/>
      <c r="AF597" s="93"/>
      <c r="AG597" s="93"/>
      <c r="AH597" s="93"/>
      <c r="AI597" s="30"/>
      <c r="AJ597" s="30"/>
      <c r="AK597" s="30"/>
      <c r="AL597" s="30"/>
      <c r="AM597" s="109"/>
      <c r="AN597" s="109"/>
      <c r="AO597" s="30"/>
      <c r="AP597" s="112" t="s">
        <v>1412</v>
      </c>
      <c r="AQ597"/>
      <c r="AR597"/>
      <c r="AS597"/>
      <c r="AT597"/>
      <c r="AU597"/>
      <c r="AV597"/>
    </row>
    <row r="598" spans="27:48" ht="24.95" customHeight="1" x14ac:dyDescent="0.2">
      <c r="AA598" s="97"/>
      <c r="AB598" s="97"/>
      <c r="AC598" s="97"/>
      <c r="AD598" s="97"/>
      <c r="AE598" s="97"/>
      <c r="AF598" s="93"/>
      <c r="AG598" s="93"/>
      <c r="AH598" s="93"/>
      <c r="AI598" s="30"/>
      <c r="AJ598" s="30"/>
      <c r="AK598" s="30"/>
      <c r="AL598" s="30"/>
      <c r="AM598" s="109"/>
      <c r="AN598" s="109"/>
      <c r="AO598" s="30"/>
      <c r="AP598" s="112" t="s">
        <v>1413</v>
      </c>
      <c r="AQ598"/>
      <c r="AR598"/>
      <c r="AS598"/>
      <c r="AT598"/>
      <c r="AU598"/>
      <c r="AV598"/>
    </row>
    <row r="599" spans="27:48" ht="24.95" customHeight="1" x14ac:dyDescent="0.2">
      <c r="AA599" s="97"/>
      <c r="AB599" s="97"/>
      <c r="AC599" s="97"/>
      <c r="AD599" s="97"/>
      <c r="AE599" s="97"/>
      <c r="AF599" s="93"/>
      <c r="AG599" s="93"/>
      <c r="AH599" s="93"/>
      <c r="AI599" s="30"/>
      <c r="AJ599" s="30"/>
      <c r="AK599" s="30"/>
      <c r="AL599" s="30"/>
      <c r="AM599" s="109"/>
      <c r="AN599" s="109"/>
      <c r="AO599" s="30"/>
      <c r="AP599" s="112" t="s">
        <v>1414</v>
      </c>
      <c r="AQ599"/>
      <c r="AR599"/>
      <c r="AS599"/>
      <c r="AT599"/>
      <c r="AU599"/>
      <c r="AV599"/>
    </row>
    <row r="600" spans="27:48" ht="24.95" customHeight="1" x14ac:dyDescent="0.2">
      <c r="AA600" s="97"/>
      <c r="AB600" s="97"/>
      <c r="AC600" s="97"/>
      <c r="AD600" s="97"/>
      <c r="AE600" s="97"/>
      <c r="AF600" s="93"/>
      <c r="AG600" s="93"/>
      <c r="AH600" s="93"/>
      <c r="AI600" s="30"/>
      <c r="AJ600" s="30"/>
      <c r="AK600" s="30"/>
      <c r="AL600" s="30"/>
      <c r="AM600" s="109"/>
      <c r="AN600" s="109"/>
      <c r="AO600" s="30"/>
      <c r="AP600" s="112" t="s">
        <v>1415</v>
      </c>
      <c r="AQ600"/>
      <c r="AR600"/>
      <c r="AS600"/>
      <c r="AT600"/>
      <c r="AU600"/>
      <c r="AV600"/>
    </row>
    <row r="601" spans="27:48" ht="24.95" customHeight="1" x14ac:dyDescent="0.2">
      <c r="AA601" s="97"/>
      <c r="AB601" s="97"/>
      <c r="AC601" s="97"/>
      <c r="AD601" s="97"/>
      <c r="AE601" s="97"/>
      <c r="AF601" s="93"/>
      <c r="AG601" s="93"/>
      <c r="AH601" s="93"/>
      <c r="AI601" s="30"/>
      <c r="AJ601" s="30"/>
      <c r="AK601" s="30"/>
      <c r="AL601" s="30"/>
      <c r="AM601" s="109"/>
      <c r="AN601" s="109"/>
      <c r="AO601" s="30"/>
      <c r="AP601" s="112" t="s">
        <v>1416</v>
      </c>
      <c r="AQ601"/>
      <c r="AR601"/>
      <c r="AS601"/>
      <c r="AT601"/>
      <c r="AU601"/>
      <c r="AV601"/>
    </row>
    <row r="602" spans="27:48" ht="24.95" customHeight="1" x14ac:dyDescent="0.2">
      <c r="AA602" s="97"/>
      <c r="AB602" s="97"/>
      <c r="AC602" s="97"/>
      <c r="AD602" s="97"/>
      <c r="AE602" s="97"/>
      <c r="AF602" s="93"/>
      <c r="AG602" s="93"/>
      <c r="AH602" s="93"/>
      <c r="AI602" s="30"/>
      <c r="AJ602" s="30"/>
      <c r="AK602" s="30"/>
      <c r="AL602" s="30"/>
      <c r="AM602" s="109"/>
      <c r="AN602" s="109"/>
      <c r="AO602" s="30"/>
      <c r="AP602" s="112" t="s">
        <v>1417</v>
      </c>
      <c r="AQ602"/>
      <c r="AR602"/>
      <c r="AS602"/>
      <c r="AT602"/>
      <c r="AU602"/>
      <c r="AV602"/>
    </row>
    <row r="603" spans="27:48" ht="24.95" customHeight="1" x14ac:dyDescent="0.2">
      <c r="AA603" s="97"/>
      <c r="AB603" s="97"/>
      <c r="AC603" s="97"/>
      <c r="AD603" s="97"/>
      <c r="AE603" s="97"/>
      <c r="AF603" s="93"/>
      <c r="AG603" s="93"/>
      <c r="AH603" s="93"/>
      <c r="AI603" s="30"/>
      <c r="AJ603" s="30"/>
      <c r="AK603" s="30"/>
      <c r="AL603" s="30"/>
      <c r="AM603" s="109"/>
      <c r="AN603" s="109"/>
      <c r="AO603" s="30"/>
      <c r="AP603" s="112" t="s">
        <v>1418</v>
      </c>
      <c r="AQ603"/>
      <c r="AR603"/>
      <c r="AS603"/>
      <c r="AT603"/>
      <c r="AU603"/>
      <c r="AV603"/>
    </row>
    <row r="604" spans="27:48" ht="24.95" customHeight="1" x14ac:dyDescent="0.2">
      <c r="AA604" s="97"/>
      <c r="AB604" s="97"/>
      <c r="AC604" s="97"/>
      <c r="AD604" s="97"/>
      <c r="AE604" s="97"/>
      <c r="AF604" s="93"/>
      <c r="AG604" s="93"/>
      <c r="AH604" s="93"/>
      <c r="AI604" s="30"/>
      <c r="AJ604" s="30"/>
      <c r="AK604" s="30"/>
      <c r="AL604" s="30"/>
      <c r="AM604" s="109"/>
      <c r="AN604" s="109"/>
      <c r="AO604" s="30"/>
      <c r="AP604" s="112" t="s">
        <v>1419</v>
      </c>
      <c r="AQ604"/>
      <c r="AR604"/>
      <c r="AS604"/>
      <c r="AT604"/>
      <c r="AU604"/>
      <c r="AV604"/>
    </row>
    <row r="605" spans="27:48" ht="24.95" customHeight="1" x14ac:dyDescent="0.2">
      <c r="AA605" s="97"/>
      <c r="AB605" s="97"/>
      <c r="AC605" s="97"/>
      <c r="AD605" s="97"/>
      <c r="AE605" s="97"/>
      <c r="AF605" s="93"/>
      <c r="AG605" s="93"/>
      <c r="AH605" s="93"/>
      <c r="AI605" s="30"/>
      <c r="AJ605" s="30"/>
      <c r="AK605" s="30"/>
      <c r="AL605" s="30"/>
      <c r="AM605" s="109"/>
      <c r="AN605" s="109"/>
      <c r="AO605" s="30"/>
      <c r="AP605" s="112" t="s">
        <v>1420</v>
      </c>
      <c r="AQ605"/>
      <c r="AR605"/>
      <c r="AS605"/>
      <c r="AT605"/>
      <c r="AU605"/>
      <c r="AV605"/>
    </row>
    <row r="606" spans="27:48" ht="24.95" customHeight="1" x14ac:dyDescent="0.2">
      <c r="AA606" s="97"/>
      <c r="AB606" s="97"/>
      <c r="AC606" s="97"/>
      <c r="AD606" s="97"/>
      <c r="AE606" s="97"/>
      <c r="AF606" s="93"/>
      <c r="AG606" s="93"/>
      <c r="AH606" s="93"/>
      <c r="AI606" s="30"/>
      <c r="AJ606" s="30"/>
      <c r="AK606" s="30"/>
      <c r="AL606" s="30"/>
      <c r="AM606" s="109"/>
      <c r="AN606" s="109"/>
      <c r="AO606" s="30"/>
      <c r="AP606" s="112" t="s">
        <v>1421</v>
      </c>
      <c r="AQ606"/>
      <c r="AR606"/>
      <c r="AS606"/>
      <c r="AT606"/>
      <c r="AU606"/>
      <c r="AV606"/>
    </row>
    <row r="607" spans="27:48" ht="24.95" customHeight="1" x14ac:dyDescent="0.2">
      <c r="AA607" s="97"/>
      <c r="AB607" s="97"/>
      <c r="AC607" s="97"/>
      <c r="AD607" s="97"/>
      <c r="AE607" s="97"/>
      <c r="AF607" s="93"/>
      <c r="AG607" s="93"/>
      <c r="AH607" s="93"/>
      <c r="AI607" s="30"/>
      <c r="AJ607" s="30"/>
      <c r="AK607" s="30"/>
      <c r="AL607" s="30"/>
      <c r="AM607" s="109"/>
      <c r="AN607" s="109"/>
      <c r="AO607" s="30"/>
      <c r="AP607" s="112" t="s">
        <v>1422</v>
      </c>
      <c r="AQ607"/>
      <c r="AR607"/>
      <c r="AS607"/>
      <c r="AT607"/>
      <c r="AU607"/>
      <c r="AV607"/>
    </row>
    <row r="608" spans="27:48" ht="24.95" customHeight="1" x14ac:dyDescent="0.2">
      <c r="AA608" s="97"/>
      <c r="AB608" s="97"/>
      <c r="AC608" s="97"/>
      <c r="AD608" s="97"/>
      <c r="AE608" s="97"/>
      <c r="AF608" s="93"/>
      <c r="AG608" s="93"/>
      <c r="AH608" s="93"/>
      <c r="AI608" s="30"/>
      <c r="AJ608" s="30"/>
      <c r="AK608" s="30"/>
      <c r="AL608" s="30"/>
      <c r="AM608" s="109"/>
      <c r="AN608" s="109"/>
      <c r="AO608" s="30"/>
      <c r="AP608" s="112" t="s">
        <v>1423</v>
      </c>
      <c r="AQ608"/>
      <c r="AR608"/>
      <c r="AS608"/>
      <c r="AT608"/>
      <c r="AU608"/>
      <c r="AV608"/>
    </row>
    <row r="609" spans="27:48" ht="24.95" customHeight="1" x14ac:dyDescent="0.2">
      <c r="AA609" s="97"/>
      <c r="AB609" s="97"/>
      <c r="AC609" s="97"/>
      <c r="AD609" s="97"/>
      <c r="AE609" s="97"/>
      <c r="AF609" s="93"/>
      <c r="AG609" s="93"/>
      <c r="AH609" s="93"/>
      <c r="AI609" s="30"/>
      <c r="AJ609" s="30"/>
      <c r="AK609" s="30"/>
      <c r="AL609" s="30"/>
      <c r="AM609" s="109"/>
      <c r="AN609" s="109"/>
      <c r="AO609" s="30"/>
      <c r="AP609" s="112" t="s">
        <v>1424</v>
      </c>
      <c r="AQ609"/>
      <c r="AR609"/>
      <c r="AS609"/>
      <c r="AT609"/>
      <c r="AU609"/>
      <c r="AV609"/>
    </row>
    <row r="610" spans="27:48" ht="24.95" customHeight="1" x14ac:dyDescent="0.2">
      <c r="AA610" s="97"/>
      <c r="AB610" s="97"/>
      <c r="AC610" s="97"/>
      <c r="AD610" s="97"/>
      <c r="AE610" s="97"/>
      <c r="AF610" s="93"/>
      <c r="AG610" s="93"/>
      <c r="AH610" s="93"/>
      <c r="AI610" s="30"/>
      <c r="AJ610" s="30"/>
      <c r="AK610" s="30"/>
      <c r="AL610" s="30"/>
      <c r="AM610" s="109"/>
      <c r="AN610" s="109"/>
      <c r="AO610" s="30"/>
      <c r="AP610" s="112" t="s">
        <v>1425</v>
      </c>
      <c r="AQ610"/>
      <c r="AR610"/>
      <c r="AS610"/>
      <c r="AT610"/>
      <c r="AU610"/>
      <c r="AV610"/>
    </row>
    <row r="611" spans="27:48" ht="24.95" customHeight="1" x14ac:dyDescent="0.2">
      <c r="AA611" s="97"/>
      <c r="AB611" s="97"/>
      <c r="AC611" s="97"/>
      <c r="AD611" s="97"/>
      <c r="AE611" s="97"/>
      <c r="AF611" s="93"/>
      <c r="AG611" s="93"/>
      <c r="AH611" s="93"/>
      <c r="AI611" s="30"/>
      <c r="AJ611" s="30"/>
      <c r="AK611" s="30"/>
      <c r="AL611" s="30"/>
      <c r="AM611" s="109"/>
      <c r="AN611" s="109"/>
      <c r="AO611" s="30"/>
      <c r="AP611" s="112" t="s">
        <v>1426</v>
      </c>
      <c r="AQ611"/>
      <c r="AR611"/>
      <c r="AS611"/>
      <c r="AT611"/>
      <c r="AU611"/>
      <c r="AV611"/>
    </row>
    <row r="612" spans="27:48" ht="24.95" customHeight="1" x14ac:dyDescent="0.2">
      <c r="AA612" s="97"/>
      <c r="AB612" s="97"/>
      <c r="AC612" s="97"/>
      <c r="AD612" s="97"/>
      <c r="AE612" s="97"/>
      <c r="AF612" s="93"/>
      <c r="AG612" s="93"/>
      <c r="AH612" s="93"/>
      <c r="AI612" s="30"/>
      <c r="AJ612" s="30"/>
      <c r="AK612" s="30"/>
      <c r="AL612" s="30"/>
      <c r="AM612" s="109"/>
      <c r="AN612" s="109"/>
      <c r="AO612" s="30"/>
      <c r="AP612" s="112" t="s">
        <v>1427</v>
      </c>
      <c r="AQ612"/>
      <c r="AR612"/>
      <c r="AS612"/>
      <c r="AT612"/>
      <c r="AU612"/>
      <c r="AV612"/>
    </row>
    <row r="613" spans="27:48" ht="24.95" customHeight="1" x14ac:dyDescent="0.2">
      <c r="AA613" s="97"/>
      <c r="AB613" s="97"/>
      <c r="AC613" s="97"/>
      <c r="AD613" s="97"/>
      <c r="AE613" s="97"/>
      <c r="AF613" s="93"/>
      <c r="AG613" s="93"/>
      <c r="AH613" s="93"/>
      <c r="AI613" s="30"/>
      <c r="AJ613" s="30"/>
      <c r="AK613" s="30"/>
      <c r="AL613" s="30"/>
      <c r="AM613" s="109"/>
      <c r="AN613" s="109"/>
      <c r="AO613" s="30"/>
      <c r="AP613" s="112" t="s">
        <v>1428</v>
      </c>
      <c r="AQ613"/>
      <c r="AR613"/>
      <c r="AS613"/>
      <c r="AT613"/>
      <c r="AU613"/>
      <c r="AV613"/>
    </row>
    <row r="614" spans="27:48" ht="24.95" customHeight="1" x14ac:dyDescent="0.2">
      <c r="AA614" s="97"/>
      <c r="AB614" s="97"/>
      <c r="AC614" s="97"/>
      <c r="AD614" s="97"/>
      <c r="AE614" s="97"/>
      <c r="AF614" s="93"/>
      <c r="AG614" s="93"/>
      <c r="AH614" s="93"/>
      <c r="AI614" s="30"/>
      <c r="AJ614" s="30"/>
      <c r="AK614" s="30"/>
      <c r="AL614" s="30"/>
      <c r="AM614" s="109"/>
      <c r="AN614" s="109"/>
      <c r="AO614" s="30"/>
      <c r="AP614" s="112" t="s">
        <v>1429</v>
      </c>
      <c r="AQ614"/>
      <c r="AR614"/>
      <c r="AS614"/>
      <c r="AT614"/>
      <c r="AU614"/>
      <c r="AV614"/>
    </row>
    <row r="615" spans="27:48" ht="24.95" customHeight="1" x14ac:dyDescent="0.2">
      <c r="AA615" s="97"/>
      <c r="AB615" s="97"/>
      <c r="AC615" s="97"/>
      <c r="AD615" s="97"/>
      <c r="AE615" s="97"/>
      <c r="AF615" s="93"/>
      <c r="AG615" s="93"/>
      <c r="AH615" s="93"/>
      <c r="AI615" s="30"/>
      <c r="AJ615" s="30"/>
      <c r="AK615" s="30"/>
      <c r="AL615" s="30"/>
      <c r="AM615" s="109"/>
      <c r="AN615" s="109"/>
      <c r="AO615" s="30"/>
      <c r="AP615" s="112" t="s">
        <v>1430</v>
      </c>
      <c r="AQ615"/>
      <c r="AR615"/>
      <c r="AS615"/>
      <c r="AT615"/>
      <c r="AU615"/>
      <c r="AV615"/>
    </row>
    <row r="616" spans="27:48" ht="24.95" customHeight="1" x14ac:dyDescent="0.2">
      <c r="AA616" s="97"/>
      <c r="AB616" s="97"/>
      <c r="AC616" s="97"/>
      <c r="AD616" s="97"/>
      <c r="AE616" s="97"/>
      <c r="AF616" s="93"/>
      <c r="AG616" s="93"/>
      <c r="AH616" s="93"/>
      <c r="AI616" s="30"/>
      <c r="AJ616" s="30"/>
      <c r="AK616" s="30"/>
      <c r="AL616" s="30"/>
      <c r="AM616" s="109"/>
      <c r="AN616" s="109"/>
      <c r="AO616" s="30"/>
      <c r="AP616" s="112" t="s">
        <v>1431</v>
      </c>
      <c r="AQ616"/>
      <c r="AR616"/>
      <c r="AS616"/>
      <c r="AT616"/>
      <c r="AU616"/>
      <c r="AV616"/>
    </row>
    <row r="617" spans="27:48" ht="24.95" customHeight="1" x14ac:dyDescent="0.2">
      <c r="AA617" s="97"/>
      <c r="AB617" s="97"/>
      <c r="AC617" s="97"/>
      <c r="AD617" s="97"/>
      <c r="AE617" s="97"/>
      <c r="AF617" s="93"/>
      <c r="AG617" s="93"/>
      <c r="AH617" s="93"/>
      <c r="AI617" s="30"/>
      <c r="AJ617" s="30"/>
      <c r="AK617" s="30"/>
      <c r="AL617" s="30"/>
      <c r="AM617" s="109"/>
      <c r="AN617" s="109"/>
      <c r="AO617" s="30"/>
      <c r="AP617" s="112" t="s">
        <v>1432</v>
      </c>
      <c r="AQ617"/>
      <c r="AR617"/>
      <c r="AS617"/>
      <c r="AT617"/>
      <c r="AU617"/>
      <c r="AV617"/>
    </row>
    <row r="618" spans="27:48" ht="24.95" customHeight="1" x14ac:dyDescent="0.2">
      <c r="AA618" s="97"/>
      <c r="AB618" s="97"/>
      <c r="AC618" s="97"/>
      <c r="AD618" s="97"/>
      <c r="AE618" s="97"/>
      <c r="AF618" s="93"/>
      <c r="AG618" s="93"/>
      <c r="AH618" s="93"/>
      <c r="AI618" s="30"/>
      <c r="AJ618" s="30"/>
      <c r="AK618" s="30"/>
      <c r="AL618" s="30"/>
      <c r="AM618" s="109"/>
      <c r="AN618" s="109"/>
      <c r="AO618" s="30"/>
      <c r="AP618" s="112" t="s">
        <v>1433</v>
      </c>
      <c r="AQ618"/>
      <c r="AR618"/>
      <c r="AS618"/>
      <c r="AT618"/>
      <c r="AU618"/>
      <c r="AV618"/>
    </row>
    <row r="619" spans="27:48" ht="24.95" customHeight="1" x14ac:dyDescent="0.2">
      <c r="AA619" s="97"/>
      <c r="AB619" s="97"/>
      <c r="AC619" s="97"/>
      <c r="AD619" s="97"/>
      <c r="AE619" s="97"/>
      <c r="AF619" s="93"/>
      <c r="AG619" s="93"/>
      <c r="AH619" s="93"/>
      <c r="AI619" s="30"/>
      <c r="AJ619" s="30"/>
      <c r="AK619" s="30"/>
      <c r="AL619" s="30"/>
      <c r="AM619" s="109"/>
      <c r="AN619" s="109"/>
      <c r="AO619" s="30"/>
      <c r="AP619" s="112" t="s">
        <v>1434</v>
      </c>
      <c r="AQ619"/>
      <c r="AR619"/>
      <c r="AS619"/>
      <c r="AT619"/>
      <c r="AU619"/>
      <c r="AV619"/>
    </row>
    <row r="620" spans="27:48" ht="24.95" customHeight="1" x14ac:dyDescent="0.2">
      <c r="AA620" s="97"/>
      <c r="AB620" s="97"/>
      <c r="AC620" s="97"/>
      <c r="AD620" s="97"/>
      <c r="AE620" s="97"/>
      <c r="AF620" s="93"/>
      <c r="AG620" s="93"/>
      <c r="AH620" s="93"/>
      <c r="AI620" s="30"/>
      <c r="AJ620" s="30"/>
      <c r="AK620" s="30"/>
      <c r="AL620" s="30"/>
      <c r="AM620" s="109"/>
      <c r="AN620" s="109"/>
      <c r="AO620" s="30"/>
      <c r="AP620" s="112" t="s">
        <v>1435</v>
      </c>
      <c r="AQ620"/>
      <c r="AR620"/>
      <c r="AS620"/>
      <c r="AT620"/>
      <c r="AU620"/>
      <c r="AV620"/>
    </row>
    <row r="621" spans="27:48" ht="24.95" customHeight="1" x14ac:dyDescent="0.2">
      <c r="AA621" s="97"/>
      <c r="AB621" s="97"/>
      <c r="AC621" s="97"/>
      <c r="AD621" s="97"/>
      <c r="AE621" s="97"/>
      <c r="AF621" s="93"/>
      <c r="AG621" s="93"/>
      <c r="AH621" s="93"/>
      <c r="AI621" s="30"/>
      <c r="AJ621" s="30"/>
      <c r="AK621" s="30"/>
      <c r="AL621" s="30"/>
      <c r="AM621" s="109"/>
      <c r="AN621" s="109"/>
      <c r="AO621" s="30"/>
      <c r="AP621" s="112" t="s">
        <v>1436</v>
      </c>
      <c r="AQ621"/>
      <c r="AR621"/>
      <c r="AS621"/>
      <c r="AT621"/>
      <c r="AU621"/>
      <c r="AV621"/>
    </row>
    <row r="622" spans="27:48" ht="24.95" customHeight="1" x14ac:dyDescent="0.2">
      <c r="AA622" s="97"/>
      <c r="AB622" s="97"/>
      <c r="AC622" s="97"/>
      <c r="AD622" s="97"/>
      <c r="AE622" s="97"/>
      <c r="AF622" s="93"/>
      <c r="AG622" s="93"/>
      <c r="AH622" s="93"/>
      <c r="AI622" s="30"/>
      <c r="AJ622" s="30"/>
      <c r="AK622" s="30"/>
      <c r="AL622" s="30"/>
      <c r="AM622" s="109"/>
      <c r="AN622" s="109"/>
      <c r="AO622" s="30"/>
      <c r="AP622" s="112" t="s">
        <v>1437</v>
      </c>
      <c r="AQ622"/>
      <c r="AR622"/>
      <c r="AS622"/>
      <c r="AT622"/>
      <c r="AU622"/>
      <c r="AV622"/>
    </row>
    <row r="623" spans="27:48" ht="24.95" customHeight="1" x14ac:dyDescent="0.2">
      <c r="AA623" s="97"/>
      <c r="AB623" s="97"/>
      <c r="AC623" s="97"/>
      <c r="AD623" s="97"/>
      <c r="AE623" s="97"/>
      <c r="AF623" s="93"/>
      <c r="AG623" s="93"/>
      <c r="AH623" s="93"/>
      <c r="AI623" s="30"/>
      <c r="AJ623" s="30"/>
      <c r="AK623" s="30"/>
      <c r="AL623" s="30"/>
      <c r="AM623" s="109"/>
      <c r="AN623" s="109"/>
      <c r="AO623" s="30"/>
      <c r="AP623" s="112" t="s">
        <v>1438</v>
      </c>
      <c r="AQ623"/>
      <c r="AR623"/>
      <c r="AS623"/>
      <c r="AT623"/>
      <c r="AU623"/>
      <c r="AV623"/>
    </row>
    <row r="624" spans="27:48" ht="24.95" customHeight="1" x14ac:dyDescent="0.2">
      <c r="AA624" s="97"/>
      <c r="AB624" s="97"/>
      <c r="AC624" s="97"/>
      <c r="AD624" s="97"/>
      <c r="AE624" s="97"/>
      <c r="AF624" s="93"/>
      <c r="AG624" s="93"/>
      <c r="AH624" s="93"/>
      <c r="AI624" s="30"/>
      <c r="AJ624" s="30"/>
      <c r="AK624" s="30"/>
      <c r="AL624" s="30"/>
      <c r="AM624" s="109"/>
      <c r="AN624" s="109"/>
      <c r="AO624" s="30"/>
      <c r="AP624" s="112" t="s">
        <v>1439</v>
      </c>
      <c r="AQ624"/>
      <c r="AR624"/>
      <c r="AS624"/>
      <c r="AT624"/>
      <c r="AU624"/>
      <c r="AV624"/>
    </row>
    <row r="625" spans="27:48" ht="24.95" customHeight="1" x14ac:dyDescent="0.2">
      <c r="AA625" s="97"/>
      <c r="AB625" s="97"/>
      <c r="AC625" s="97"/>
      <c r="AD625" s="97"/>
      <c r="AE625" s="97"/>
      <c r="AF625" s="93"/>
      <c r="AG625" s="93"/>
      <c r="AH625" s="93"/>
      <c r="AI625" s="30"/>
      <c r="AJ625" s="30"/>
      <c r="AK625" s="30"/>
      <c r="AL625" s="30"/>
      <c r="AM625" s="109"/>
      <c r="AN625" s="109"/>
      <c r="AO625" s="30"/>
      <c r="AP625" s="112" t="s">
        <v>1440</v>
      </c>
      <c r="AQ625"/>
      <c r="AR625"/>
      <c r="AS625"/>
      <c r="AT625"/>
      <c r="AU625"/>
      <c r="AV625"/>
    </row>
    <row r="626" spans="27:48" ht="24.95" customHeight="1" x14ac:dyDescent="0.2">
      <c r="AA626" s="97"/>
      <c r="AB626" s="97"/>
      <c r="AC626" s="97"/>
      <c r="AD626" s="97"/>
      <c r="AE626" s="97"/>
      <c r="AF626" s="93"/>
      <c r="AG626" s="93"/>
      <c r="AH626" s="93"/>
      <c r="AI626" s="30"/>
      <c r="AJ626" s="30"/>
      <c r="AK626" s="30"/>
      <c r="AL626" s="30"/>
      <c r="AM626" s="109"/>
      <c r="AN626" s="109"/>
      <c r="AO626" s="30"/>
      <c r="AP626" s="112" t="s">
        <v>1441</v>
      </c>
      <c r="AQ626"/>
      <c r="AR626"/>
      <c r="AS626"/>
      <c r="AT626"/>
      <c r="AU626"/>
      <c r="AV626"/>
    </row>
    <row r="627" spans="27:48" ht="24.95" customHeight="1" x14ac:dyDescent="0.2">
      <c r="AA627" s="97"/>
      <c r="AB627" s="97"/>
      <c r="AC627" s="97"/>
      <c r="AD627" s="97"/>
      <c r="AE627" s="97"/>
      <c r="AF627" s="93"/>
      <c r="AG627" s="93"/>
      <c r="AH627" s="93"/>
      <c r="AI627" s="30"/>
      <c r="AJ627" s="30"/>
      <c r="AK627" s="30"/>
      <c r="AL627" s="30"/>
      <c r="AM627" s="109"/>
      <c r="AN627" s="109"/>
      <c r="AO627" s="30"/>
      <c r="AP627" s="112" t="s">
        <v>1442</v>
      </c>
      <c r="AQ627"/>
      <c r="AR627"/>
      <c r="AS627"/>
      <c r="AT627"/>
      <c r="AU627"/>
      <c r="AV627"/>
    </row>
    <row r="628" spans="27:48" ht="24.95" customHeight="1" x14ac:dyDescent="0.2">
      <c r="AA628" s="97"/>
      <c r="AB628" s="97"/>
      <c r="AC628" s="97"/>
      <c r="AD628" s="97"/>
      <c r="AE628" s="97"/>
      <c r="AF628" s="93"/>
      <c r="AG628" s="93"/>
      <c r="AH628" s="93"/>
      <c r="AI628" s="30"/>
      <c r="AJ628" s="30"/>
      <c r="AK628" s="30"/>
      <c r="AL628" s="30"/>
      <c r="AM628" s="109"/>
      <c r="AN628" s="109"/>
      <c r="AO628" s="30"/>
      <c r="AP628" s="112" t="s">
        <v>1443</v>
      </c>
      <c r="AQ628"/>
      <c r="AR628"/>
      <c r="AS628"/>
      <c r="AT628"/>
      <c r="AU628"/>
      <c r="AV628"/>
    </row>
    <row r="629" spans="27:48" ht="24.95" customHeight="1" x14ac:dyDescent="0.2">
      <c r="AA629" s="97"/>
      <c r="AB629" s="97"/>
      <c r="AC629" s="97"/>
      <c r="AD629" s="97"/>
      <c r="AE629" s="97"/>
      <c r="AF629" s="93"/>
      <c r="AG629" s="93"/>
      <c r="AH629" s="93"/>
      <c r="AI629" s="30"/>
      <c r="AJ629" s="30"/>
      <c r="AK629" s="30"/>
      <c r="AL629" s="30"/>
      <c r="AM629" s="109"/>
      <c r="AN629" s="109"/>
      <c r="AO629" s="30"/>
      <c r="AP629" s="112" t="s">
        <v>1444</v>
      </c>
      <c r="AQ629"/>
      <c r="AR629"/>
      <c r="AS629"/>
      <c r="AT629"/>
      <c r="AU629"/>
      <c r="AV629"/>
    </row>
    <row r="630" spans="27:48" ht="24.95" customHeight="1" x14ac:dyDescent="0.2">
      <c r="AA630" s="97"/>
      <c r="AB630" s="97"/>
      <c r="AC630" s="97"/>
      <c r="AD630" s="97"/>
      <c r="AE630" s="97"/>
      <c r="AF630" s="93"/>
      <c r="AG630" s="93"/>
      <c r="AH630" s="93"/>
      <c r="AI630" s="30"/>
      <c r="AJ630" s="30"/>
      <c r="AK630" s="30"/>
      <c r="AL630" s="30"/>
      <c r="AM630" s="109"/>
      <c r="AN630" s="109"/>
      <c r="AO630" s="30"/>
      <c r="AP630" s="112" t="s">
        <v>1445</v>
      </c>
      <c r="AQ630"/>
      <c r="AR630"/>
      <c r="AS630"/>
      <c r="AT630"/>
      <c r="AU630"/>
      <c r="AV630"/>
    </row>
    <row r="631" spans="27:48" ht="24.95" customHeight="1" x14ac:dyDescent="0.2">
      <c r="AA631" s="97"/>
      <c r="AB631" s="97"/>
      <c r="AC631" s="97"/>
      <c r="AD631" s="97"/>
      <c r="AE631" s="97"/>
      <c r="AF631" s="93"/>
      <c r="AG631" s="93"/>
      <c r="AH631" s="93"/>
      <c r="AI631" s="30"/>
      <c r="AJ631" s="30"/>
      <c r="AK631" s="30"/>
      <c r="AL631" s="30"/>
      <c r="AM631" s="109"/>
      <c r="AN631" s="109"/>
      <c r="AO631" s="30"/>
      <c r="AP631" s="112" t="s">
        <v>1446</v>
      </c>
      <c r="AQ631"/>
      <c r="AR631"/>
      <c r="AS631"/>
      <c r="AT631"/>
      <c r="AU631"/>
      <c r="AV631"/>
    </row>
    <row r="632" spans="27:48" ht="24.95" customHeight="1" x14ac:dyDescent="0.2">
      <c r="AA632" s="97"/>
      <c r="AB632" s="97"/>
      <c r="AC632" s="97"/>
      <c r="AD632" s="97"/>
      <c r="AE632" s="97"/>
      <c r="AF632" s="93"/>
      <c r="AG632" s="93"/>
      <c r="AH632" s="93"/>
      <c r="AI632" s="30"/>
      <c r="AJ632" s="30"/>
      <c r="AK632" s="30"/>
      <c r="AL632" s="30"/>
      <c r="AM632" s="109"/>
      <c r="AN632" s="109"/>
      <c r="AO632" s="30"/>
      <c r="AP632" s="112" t="s">
        <v>1447</v>
      </c>
      <c r="AQ632"/>
      <c r="AR632"/>
      <c r="AS632"/>
      <c r="AT632"/>
      <c r="AU632"/>
      <c r="AV632"/>
    </row>
    <row r="633" spans="27:48" ht="24.95" customHeight="1" x14ac:dyDescent="0.2">
      <c r="AA633" s="97"/>
      <c r="AB633" s="97"/>
      <c r="AC633" s="97"/>
      <c r="AD633" s="97"/>
      <c r="AE633" s="97"/>
      <c r="AF633" s="93"/>
      <c r="AG633" s="93"/>
      <c r="AH633" s="93"/>
      <c r="AI633" s="30"/>
      <c r="AJ633" s="30"/>
      <c r="AK633" s="30"/>
      <c r="AL633" s="30"/>
      <c r="AM633" s="109"/>
      <c r="AN633" s="109"/>
      <c r="AO633" s="30"/>
      <c r="AP633" s="112" t="s">
        <v>1448</v>
      </c>
      <c r="AQ633"/>
      <c r="AR633"/>
      <c r="AS633"/>
      <c r="AT633"/>
      <c r="AU633"/>
      <c r="AV633"/>
    </row>
    <row r="634" spans="27:48" ht="24.95" customHeight="1" x14ac:dyDescent="0.2">
      <c r="AA634" s="97"/>
      <c r="AB634" s="97"/>
      <c r="AC634" s="97"/>
      <c r="AD634" s="97"/>
      <c r="AE634" s="97"/>
      <c r="AF634" s="93"/>
      <c r="AG634" s="93"/>
      <c r="AH634" s="93"/>
      <c r="AI634" s="30"/>
      <c r="AJ634" s="30"/>
      <c r="AK634" s="30"/>
      <c r="AL634" s="30"/>
      <c r="AM634" s="109"/>
      <c r="AN634" s="109"/>
      <c r="AO634" s="30"/>
      <c r="AP634" s="112" t="s">
        <v>1449</v>
      </c>
      <c r="AQ634"/>
      <c r="AR634"/>
      <c r="AS634"/>
      <c r="AT634"/>
      <c r="AU634"/>
      <c r="AV634"/>
    </row>
    <row r="635" spans="27:48" ht="24.95" customHeight="1" x14ac:dyDescent="0.2">
      <c r="AA635" s="97"/>
      <c r="AB635" s="97"/>
      <c r="AC635" s="97"/>
      <c r="AD635" s="97"/>
      <c r="AE635" s="97"/>
      <c r="AF635" s="93"/>
      <c r="AG635" s="93"/>
      <c r="AH635" s="93"/>
      <c r="AI635" s="30"/>
      <c r="AJ635" s="30"/>
      <c r="AK635" s="30"/>
      <c r="AL635" s="30"/>
      <c r="AM635" s="109"/>
      <c r="AN635" s="109"/>
      <c r="AO635" s="30"/>
      <c r="AP635" s="112" t="s">
        <v>1450</v>
      </c>
      <c r="AQ635"/>
      <c r="AR635"/>
      <c r="AS635"/>
      <c r="AT635"/>
      <c r="AU635"/>
      <c r="AV635"/>
    </row>
    <row r="636" spans="27:48" ht="24.95" customHeight="1" x14ac:dyDescent="0.2">
      <c r="AA636" s="97"/>
      <c r="AB636" s="97"/>
      <c r="AC636" s="97"/>
      <c r="AD636" s="97"/>
      <c r="AE636" s="97"/>
      <c r="AF636" s="93"/>
      <c r="AG636" s="93"/>
      <c r="AH636" s="93"/>
      <c r="AI636" s="30"/>
      <c r="AJ636" s="30"/>
      <c r="AK636" s="30"/>
      <c r="AL636" s="30"/>
      <c r="AM636" s="109"/>
      <c r="AN636" s="109"/>
      <c r="AO636" s="30"/>
      <c r="AP636" s="112" t="s">
        <v>1451</v>
      </c>
      <c r="AQ636"/>
      <c r="AR636"/>
      <c r="AS636"/>
      <c r="AT636"/>
      <c r="AU636"/>
      <c r="AV636"/>
    </row>
    <row r="637" spans="27:48" ht="24.95" customHeight="1" x14ac:dyDescent="0.2">
      <c r="AA637" s="97"/>
      <c r="AB637" s="97"/>
      <c r="AC637" s="97"/>
      <c r="AD637" s="97"/>
      <c r="AE637" s="97"/>
      <c r="AF637" s="93"/>
      <c r="AG637" s="93"/>
      <c r="AH637" s="93"/>
      <c r="AI637" s="30"/>
      <c r="AJ637" s="30"/>
      <c r="AK637" s="30"/>
      <c r="AL637" s="30"/>
      <c r="AM637" s="109"/>
      <c r="AN637" s="109"/>
      <c r="AO637" s="30"/>
      <c r="AP637" s="112" t="s">
        <v>1452</v>
      </c>
      <c r="AQ637"/>
      <c r="AR637"/>
      <c r="AS637"/>
      <c r="AT637"/>
      <c r="AU637"/>
      <c r="AV637"/>
    </row>
    <row r="638" spans="27:48" ht="24.95" customHeight="1" x14ac:dyDescent="0.2">
      <c r="AA638" s="97"/>
      <c r="AB638" s="97"/>
      <c r="AC638" s="97"/>
      <c r="AD638" s="97"/>
      <c r="AE638" s="97"/>
      <c r="AF638" s="93"/>
      <c r="AG638" s="93"/>
      <c r="AH638" s="93"/>
      <c r="AI638" s="30"/>
      <c r="AJ638" s="30"/>
      <c r="AK638" s="30"/>
      <c r="AL638" s="30"/>
      <c r="AM638" s="109"/>
      <c r="AN638" s="109"/>
      <c r="AO638" s="30"/>
      <c r="AP638" s="112" t="s">
        <v>1453</v>
      </c>
      <c r="AQ638"/>
      <c r="AR638"/>
      <c r="AS638"/>
      <c r="AT638"/>
      <c r="AU638"/>
      <c r="AV638"/>
    </row>
    <row r="639" spans="27:48" ht="24.95" customHeight="1" x14ac:dyDescent="0.2">
      <c r="AA639" s="97"/>
      <c r="AB639" s="97"/>
      <c r="AC639" s="97"/>
      <c r="AD639" s="97"/>
      <c r="AE639" s="97"/>
      <c r="AF639" s="93"/>
      <c r="AG639" s="93"/>
      <c r="AH639" s="93"/>
      <c r="AI639" s="30"/>
      <c r="AJ639" s="30"/>
      <c r="AK639" s="30"/>
      <c r="AL639" s="30"/>
      <c r="AM639" s="109"/>
      <c r="AN639" s="109"/>
      <c r="AO639" s="30"/>
      <c r="AP639" s="112" t="s">
        <v>1454</v>
      </c>
      <c r="AQ639"/>
      <c r="AR639"/>
      <c r="AS639"/>
      <c r="AT639"/>
      <c r="AU639"/>
      <c r="AV639"/>
    </row>
    <row r="640" spans="27:48" ht="24.95" customHeight="1" x14ac:dyDescent="0.2">
      <c r="AA640" s="97"/>
      <c r="AB640" s="97"/>
      <c r="AC640" s="97"/>
      <c r="AD640" s="97"/>
      <c r="AE640" s="97"/>
      <c r="AF640" s="93"/>
      <c r="AG640" s="93"/>
      <c r="AH640" s="93"/>
      <c r="AI640" s="30"/>
      <c r="AJ640" s="30"/>
      <c r="AK640" s="30"/>
      <c r="AL640" s="30"/>
      <c r="AM640" s="109"/>
      <c r="AN640" s="109"/>
      <c r="AO640" s="30"/>
      <c r="AP640" s="112" t="s">
        <v>1455</v>
      </c>
      <c r="AQ640"/>
      <c r="AR640"/>
      <c r="AS640"/>
      <c r="AT640"/>
      <c r="AU640"/>
      <c r="AV640"/>
    </row>
    <row r="641" spans="27:48" ht="24.95" customHeight="1" x14ac:dyDescent="0.2">
      <c r="AA641" s="97"/>
      <c r="AB641" s="97"/>
      <c r="AC641" s="97"/>
      <c r="AD641" s="97"/>
      <c r="AE641" s="97"/>
      <c r="AF641" s="93"/>
      <c r="AG641" s="93"/>
      <c r="AH641" s="93"/>
      <c r="AI641" s="30"/>
      <c r="AJ641" s="30"/>
      <c r="AK641" s="30"/>
      <c r="AL641" s="30"/>
      <c r="AM641" s="109"/>
      <c r="AN641" s="109"/>
      <c r="AO641" s="30"/>
      <c r="AP641" s="112" t="s">
        <v>1456</v>
      </c>
      <c r="AQ641"/>
      <c r="AR641"/>
      <c r="AS641"/>
      <c r="AT641"/>
      <c r="AU641"/>
      <c r="AV641"/>
    </row>
    <row r="642" spans="27:48" ht="24.95" customHeight="1" x14ac:dyDescent="0.2">
      <c r="AA642" s="97"/>
      <c r="AB642" s="97"/>
      <c r="AC642" s="97"/>
      <c r="AD642" s="97"/>
      <c r="AE642" s="97"/>
      <c r="AF642" s="93"/>
      <c r="AG642" s="93"/>
      <c r="AH642" s="93"/>
      <c r="AI642" s="30"/>
      <c r="AJ642" s="30"/>
      <c r="AK642" s="30"/>
      <c r="AL642" s="30"/>
      <c r="AM642" s="109"/>
      <c r="AN642" s="109"/>
      <c r="AO642" s="30"/>
      <c r="AP642" s="112" t="s">
        <v>1457</v>
      </c>
      <c r="AQ642"/>
      <c r="AR642"/>
      <c r="AS642"/>
      <c r="AT642"/>
      <c r="AU642"/>
      <c r="AV642"/>
    </row>
    <row r="643" spans="27:48" ht="24.95" customHeight="1" x14ac:dyDescent="0.2">
      <c r="AA643" s="97"/>
      <c r="AB643" s="97"/>
      <c r="AC643" s="97"/>
      <c r="AD643" s="97"/>
      <c r="AE643" s="97"/>
      <c r="AF643" s="93"/>
      <c r="AG643" s="93"/>
      <c r="AH643" s="93"/>
      <c r="AI643" s="30"/>
      <c r="AJ643" s="30"/>
      <c r="AK643" s="30"/>
      <c r="AL643" s="30"/>
      <c r="AM643" s="109"/>
      <c r="AN643" s="109"/>
      <c r="AO643" s="30"/>
      <c r="AP643" s="112" t="s">
        <v>1458</v>
      </c>
      <c r="AQ643"/>
      <c r="AR643"/>
      <c r="AS643"/>
      <c r="AT643"/>
      <c r="AU643"/>
      <c r="AV643"/>
    </row>
    <row r="644" spans="27:48" ht="24.95" customHeight="1" x14ac:dyDescent="0.2">
      <c r="AA644" s="97"/>
      <c r="AB644" s="97"/>
      <c r="AC644" s="97"/>
      <c r="AD644" s="97"/>
      <c r="AE644" s="97"/>
      <c r="AF644" s="93"/>
      <c r="AG644" s="93"/>
      <c r="AH644" s="93"/>
      <c r="AI644" s="30"/>
      <c r="AJ644" s="30"/>
      <c r="AK644" s="30"/>
      <c r="AL644" s="30"/>
      <c r="AM644" s="109"/>
      <c r="AN644" s="109"/>
      <c r="AO644" s="30"/>
      <c r="AP644" s="112" t="s">
        <v>1459</v>
      </c>
      <c r="AQ644"/>
      <c r="AR644"/>
      <c r="AS644"/>
      <c r="AT644"/>
      <c r="AU644"/>
      <c r="AV644"/>
    </row>
    <row r="645" spans="27:48" ht="24.95" customHeight="1" x14ac:dyDescent="0.2">
      <c r="AA645" s="97"/>
      <c r="AB645" s="97"/>
      <c r="AC645" s="97"/>
      <c r="AD645" s="97"/>
      <c r="AE645" s="97"/>
      <c r="AF645" s="93"/>
      <c r="AG645" s="93"/>
      <c r="AH645" s="93"/>
      <c r="AI645" s="30"/>
      <c r="AJ645" s="30"/>
      <c r="AK645" s="30"/>
      <c r="AL645" s="30"/>
      <c r="AM645" s="109"/>
      <c r="AN645" s="109"/>
      <c r="AO645" s="30"/>
      <c r="AP645" s="112" t="s">
        <v>1460</v>
      </c>
      <c r="AQ645"/>
      <c r="AR645"/>
      <c r="AS645"/>
      <c r="AT645"/>
      <c r="AU645"/>
      <c r="AV645"/>
    </row>
    <row r="646" spans="27:48" ht="24.95" customHeight="1" x14ac:dyDescent="0.2">
      <c r="AA646" s="97"/>
      <c r="AB646" s="97"/>
      <c r="AC646" s="97"/>
      <c r="AD646" s="97"/>
      <c r="AE646" s="97"/>
      <c r="AF646" s="93"/>
      <c r="AG646" s="93"/>
      <c r="AH646" s="93"/>
      <c r="AI646" s="30"/>
      <c r="AJ646" s="30"/>
      <c r="AK646" s="30"/>
      <c r="AL646" s="30"/>
      <c r="AM646" s="109"/>
      <c r="AN646" s="109"/>
      <c r="AO646" s="30"/>
      <c r="AP646" s="112" t="s">
        <v>1461</v>
      </c>
      <c r="AQ646"/>
      <c r="AR646"/>
      <c r="AS646"/>
      <c r="AT646"/>
      <c r="AU646"/>
      <c r="AV646"/>
    </row>
    <row r="647" spans="27:48" ht="24.95" customHeight="1" x14ac:dyDescent="0.2">
      <c r="AA647" s="97"/>
      <c r="AB647" s="97"/>
      <c r="AC647" s="97"/>
      <c r="AD647" s="97"/>
      <c r="AE647" s="97"/>
      <c r="AF647" s="93"/>
      <c r="AG647" s="93"/>
      <c r="AH647" s="93"/>
      <c r="AI647" s="30"/>
      <c r="AJ647" s="30"/>
      <c r="AK647" s="30"/>
      <c r="AL647" s="30"/>
      <c r="AM647" s="109"/>
      <c r="AN647" s="109"/>
      <c r="AO647" s="30"/>
      <c r="AP647" s="112" t="s">
        <v>1462</v>
      </c>
      <c r="AQ647"/>
      <c r="AR647"/>
      <c r="AS647"/>
      <c r="AT647"/>
      <c r="AU647"/>
      <c r="AV647"/>
    </row>
    <row r="648" spans="27:48" ht="24.95" customHeight="1" x14ac:dyDescent="0.2">
      <c r="AA648" s="97"/>
      <c r="AB648" s="97"/>
      <c r="AC648" s="97"/>
      <c r="AD648" s="97"/>
      <c r="AE648" s="97"/>
      <c r="AF648" s="93"/>
      <c r="AG648" s="93"/>
      <c r="AH648" s="93"/>
      <c r="AI648" s="30"/>
      <c r="AJ648" s="30"/>
      <c r="AK648" s="30"/>
      <c r="AL648" s="30"/>
      <c r="AM648" s="109"/>
      <c r="AN648" s="109"/>
      <c r="AO648" s="30"/>
      <c r="AP648" s="112" t="s">
        <v>1463</v>
      </c>
      <c r="AQ648"/>
      <c r="AR648"/>
      <c r="AS648"/>
      <c r="AT648"/>
      <c r="AU648"/>
      <c r="AV648"/>
    </row>
    <row r="649" spans="27:48" ht="24.95" customHeight="1" x14ac:dyDescent="0.2">
      <c r="AA649" s="97"/>
      <c r="AB649" s="97"/>
      <c r="AC649" s="97"/>
      <c r="AD649" s="97"/>
      <c r="AE649" s="97"/>
      <c r="AF649" s="93"/>
      <c r="AG649" s="93"/>
      <c r="AH649" s="93"/>
      <c r="AI649" s="30"/>
      <c r="AJ649" s="30"/>
      <c r="AK649" s="30"/>
      <c r="AL649" s="30"/>
      <c r="AM649" s="109"/>
      <c r="AN649" s="109"/>
      <c r="AO649" s="30"/>
      <c r="AP649" s="112" t="s">
        <v>1464</v>
      </c>
      <c r="AQ649"/>
      <c r="AR649"/>
      <c r="AS649"/>
      <c r="AT649"/>
      <c r="AU649"/>
      <c r="AV649"/>
    </row>
    <row r="650" spans="27:48" ht="24.95" customHeight="1" x14ac:dyDescent="0.2">
      <c r="AA650" s="97"/>
      <c r="AB650" s="97"/>
      <c r="AC650" s="97"/>
      <c r="AD650" s="97"/>
      <c r="AE650" s="97"/>
      <c r="AF650" s="93"/>
      <c r="AG650" s="93"/>
      <c r="AH650" s="93"/>
      <c r="AI650" s="30"/>
      <c r="AJ650" s="30"/>
      <c r="AK650" s="30"/>
      <c r="AL650" s="30"/>
      <c r="AM650" s="109"/>
      <c r="AN650" s="109"/>
      <c r="AO650" s="30"/>
      <c r="AP650" s="112" t="s">
        <v>1465</v>
      </c>
      <c r="AQ650"/>
      <c r="AR650"/>
      <c r="AS650"/>
      <c r="AT650"/>
      <c r="AU650"/>
      <c r="AV650"/>
    </row>
    <row r="651" spans="27:48" ht="24.95" customHeight="1" x14ac:dyDescent="0.2">
      <c r="AA651" s="97"/>
      <c r="AB651" s="97"/>
      <c r="AC651" s="97"/>
      <c r="AD651" s="97"/>
      <c r="AE651" s="97"/>
      <c r="AF651" s="93"/>
      <c r="AG651" s="93"/>
      <c r="AH651" s="93"/>
      <c r="AI651" s="30"/>
      <c r="AJ651" s="30"/>
      <c r="AK651" s="30"/>
      <c r="AL651" s="30"/>
      <c r="AM651" s="109"/>
      <c r="AN651" s="109"/>
      <c r="AO651" s="30"/>
      <c r="AP651" s="112" t="s">
        <v>1466</v>
      </c>
      <c r="AQ651"/>
      <c r="AR651"/>
      <c r="AS651"/>
      <c r="AT651"/>
      <c r="AU651"/>
      <c r="AV651"/>
    </row>
    <row r="652" spans="27:48" ht="24.95" customHeight="1" x14ac:dyDescent="0.2">
      <c r="AA652" s="97"/>
      <c r="AB652" s="97"/>
      <c r="AC652" s="97"/>
      <c r="AD652" s="97"/>
      <c r="AE652" s="97"/>
      <c r="AF652" s="93"/>
      <c r="AG652" s="93"/>
      <c r="AH652" s="93"/>
      <c r="AI652" s="30"/>
      <c r="AJ652" s="30"/>
      <c r="AK652" s="30"/>
      <c r="AL652" s="30"/>
      <c r="AM652" s="109"/>
      <c r="AN652" s="109"/>
      <c r="AO652" s="30"/>
      <c r="AP652" s="112" t="s">
        <v>1467</v>
      </c>
      <c r="AQ652"/>
      <c r="AR652"/>
      <c r="AS652"/>
      <c r="AT652"/>
      <c r="AU652"/>
      <c r="AV652"/>
    </row>
    <row r="653" spans="27:48" ht="24.95" customHeight="1" x14ac:dyDescent="0.2">
      <c r="AA653" s="97"/>
      <c r="AB653" s="97"/>
      <c r="AC653" s="97"/>
      <c r="AD653" s="97"/>
      <c r="AE653" s="97"/>
      <c r="AF653" s="93"/>
      <c r="AG653" s="93"/>
      <c r="AH653" s="93"/>
      <c r="AI653" s="30"/>
      <c r="AJ653" s="30"/>
      <c r="AK653" s="30"/>
      <c r="AL653" s="30"/>
      <c r="AM653" s="109"/>
      <c r="AN653" s="109"/>
      <c r="AO653" s="30"/>
      <c r="AP653" s="112" t="s">
        <v>1468</v>
      </c>
      <c r="AQ653"/>
      <c r="AR653"/>
      <c r="AS653"/>
      <c r="AT653"/>
      <c r="AU653"/>
      <c r="AV653"/>
    </row>
    <row r="654" spans="27:48" ht="24.95" customHeight="1" x14ac:dyDescent="0.2">
      <c r="AA654" s="97"/>
      <c r="AB654" s="97"/>
      <c r="AC654" s="97"/>
      <c r="AD654" s="97"/>
      <c r="AE654" s="97"/>
      <c r="AF654" s="93"/>
      <c r="AG654" s="93"/>
      <c r="AH654" s="93"/>
      <c r="AI654" s="30"/>
      <c r="AJ654" s="30"/>
      <c r="AK654" s="30"/>
      <c r="AL654" s="30"/>
      <c r="AM654" s="109"/>
      <c r="AN654" s="109"/>
      <c r="AO654" s="30"/>
      <c r="AP654" s="112" t="s">
        <v>1469</v>
      </c>
      <c r="AQ654"/>
      <c r="AR654"/>
      <c r="AS654"/>
      <c r="AT654"/>
      <c r="AU654"/>
      <c r="AV654"/>
    </row>
    <row r="655" spans="27:48" ht="24.95" customHeight="1" x14ac:dyDescent="0.2">
      <c r="AA655" s="97"/>
      <c r="AB655" s="97"/>
      <c r="AC655" s="97"/>
      <c r="AD655" s="97"/>
      <c r="AE655" s="97"/>
      <c r="AF655" s="93"/>
      <c r="AG655" s="93"/>
      <c r="AH655" s="93"/>
      <c r="AI655" s="30"/>
      <c r="AJ655" s="30"/>
      <c r="AK655" s="30"/>
      <c r="AL655" s="30"/>
      <c r="AM655" s="109"/>
      <c r="AN655" s="109"/>
      <c r="AO655" s="30"/>
      <c r="AP655" s="112" t="s">
        <v>1470</v>
      </c>
      <c r="AQ655"/>
      <c r="AR655"/>
      <c r="AS655"/>
      <c r="AT655"/>
      <c r="AU655"/>
      <c r="AV655"/>
    </row>
    <row r="656" spans="27:48" ht="24.95" customHeight="1" x14ac:dyDescent="0.2">
      <c r="AA656" s="97"/>
      <c r="AB656" s="97"/>
      <c r="AC656" s="97"/>
      <c r="AD656" s="97"/>
      <c r="AE656" s="97"/>
      <c r="AF656" s="93"/>
      <c r="AG656" s="93"/>
      <c r="AH656" s="93"/>
      <c r="AI656" s="30"/>
      <c r="AJ656" s="30"/>
      <c r="AK656" s="30"/>
      <c r="AL656" s="30"/>
      <c r="AM656" s="109"/>
      <c r="AN656" s="109"/>
      <c r="AO656" s="30"/>
      <c r="AP656" s="112" t="s">
        <v>1471</v>
      </c>
      <c r="AQ656"/>
      <c r="AR656"/>
      <c r="AS656"/>
      <c r="AT656"/>
      <c r="AU656"/>
      <c r="AV656"/>
    </row>
    <row r="657" spans="27:48" ht="24.95" customHeight="1" x14ac:dyDescent="0.2">
      <c r="AA657" s="97"/>
      <c r="AB657" s="97"/>
      <c r="AC657" s="97"/>
      <c r="AD657" s="97"/>
      <c r="AE657" s="97"/>
      <c r="AF657" s="93"/>
      <c r="AG657" s="93"/>
      <c r="AH657" s="93"/>
      <c r="AI657" s="30"/>
      <c r="AJ657" s="30"/>
      <c r="AK657" s="30"/>
      <c r="AL657" s="30"/>
      <c r="AM657" s="109"/>
      <c r="AN657" s="109"/>
      <c r="AO657" s="30"/>
      <c r="AP657" s="112" t="s">
        <v>1472</v>
      </c>
      <c r="AQ657"/>
      <c r="AR657"/>
      <c r="AS657"/>
      <c r="AT657"/>
      <c r="AU657"/>
      <c r="AV657"/>
    </row>
    <row r="658" spans="27:48" ht="24.95" customHeight="1" x14ac:dyDescent="0.2">
      <c r="AA658" s="97"/>
      <c r="AB658" s="97"/>
      <c r="AC658" s="97"/>
      <c r="AD658" s="97"/>
      <c r="AE658" s="97"/>
      <c r="AF658" s="93"/>
      <c r="AG658" s="93"/>
      <c r="AH658" s="93"/>
      <c r="AI658" s="30"/>
      <c r="AJ658" s="30"/>
      <c r="AK658" s="30"/>
      <c r="AL658" s="30"/>
      <c r="AM658" s="109"/>
      <c r="AN658" s="109"/>
      <c r="AO658" s="30"/>
      <c r="AP658" s="112" t="s">
        <v>1473</v>
      </c>
      <c r="AQ658"/>
      <c r="AR658"/>
      <c r="AS658"/>
      <c r="AT658"/>
      <c r="AU658"/>
      <c r="AV658"/>
    </row>
    <row r="659" spans="27:48" ht="24.95" customHeight="1" x14ac:dyDescent="0.2">
      <c r="AA659" s="97"/>
      <c r="AB659" s="97"/>
      <c r="AC659" s="97"/>
      <c r="AD659" s="97"/>
      <c r="AE659" s="97"/>
      <c r="AF659" s="93"/>
      <c r="AG659" s="93"/>
      <c r="AH659" s="93"/>
      <c r="AI659" s="30"/>
      <c r="AJ659" s="30"/>
      <c r="AK659" s="30"/>
      <c r="AL659" s="30"/>
      <c r="AM659" s="109"/>
      <c r="AN659" s="109"/>
      <c r="AO659" s="30"/>
      <c r="AP659" s="112" t="s">
        <v>1474</v>
      </c>
      <c r="AQ659"/>
      <c r="AR659"/>
      <c r="AS659"/>
      <c r="AT659"/>
      <c r="AU659"/>
      <c r="AV659"/>
    </row>
    <row r="660" spans="27:48" ht="24.95" customHeight="1" x14ac:dyDescent="0.2">
      <c r="AA660" s="97"/>
      <c r="AB660" s="97"/>
      <c r="AC660" s="97"/>
      <c r="AD660" s="97"/>
      <c r="AE660" s="97"/>
      <c r="AF660" s="93"/>
      <c r="AG660" s="93"/>
      <c r="AH660" s="93"/>
      <c r="AI660" s="30"/>
      <c r="AJ660" s="30"/>
      <c r="AK660" s="30"/>
      <c r="AL660" s="30"/>
      <c r="AM660" s="109"/>
      <c r="AN660" s="109"/>
      <c r="AO660" s="30"/>
      <c r="AP660" s="112" t="s">
        <v>1475</v>
      </c>
      <c r="AQ660"/>
      <c r="AR660"/>
      <c r="AS660"/>
      <c r="AT660"/>
      <c r="AU660"/>
      <c r="AV660"/>
    </row>
    <row r="661" spans="27:48" ht="24.95" customHeight="1" x14ac:dyDescent="0.2">
      <c r="AA661" s="97"/>
      <c r="AB661" s="97"/>
      <c r="AC661" s="97"/>
      <c r="AD661" s="97"/>
      <c r="AE661" s="97"/>
      <c r="AF661" s="93"/>
      <c r="AG661" s="93"/>
      <c r="AH661" s="93"/>
      <c r="AI661" s="30"/>
      <c r="AJ661" s="30"/>
      <c r="AK661" s="30"/>
      <c r="AL661" s="30"/>
      <c r="AM661" s="109"/>
      <c r="AN661" s="109"/>
      <c r="AO661" s="30"/>
      <c r="AP661" s="112" t="s">
        <v>1476</v>
      </c>
      <c r="AQ661"/>
      <c r="AR661"/>
      <c r="AS661"/>
      <c r="AT661"/>
      <c r="AU661"/>
      <c r="AV661"/>
    </row>
    <row r="662" spans="27:48" ht="24.95" customHeight="1" x14ac:dyDescent="0.2">
      <c r="AA662" s="97"/>
      <c r="AB662" s="97"/>
      <c r="AC662" s="97"/>
      <c r="AD662" s="97"/>
      <c r="AE662" s="97"/>
      <c r="AF662" s="93"/>
      <c r="AG662" s="93"/>
      <c r="AH662" s="93"/>
      <c r="AI662" s="30"/>
      <c r="AJ662" s="30"/>
      <c r="AK662" s="30"/>
      <c r="AL662" s="30"/>
      <c r="AM662" s="109"/>
      <c r="AN662" s="109"/>
      <c r="AO662" s="30"/>
      <c r="AP662" s="112" t="s">
        <v>1477</v>
      </c>
      <c r="AQ662"/>
      <c r="AR662"/>
      <c r="AS662"/>
      <c r="AT662"/>
      <c r="AU662"/>
      <c r="AV662"/>
    </row>
    <row r="663" spans="27:48" ht="24.95" customHeight="1" x14ac:dyDescent="0.2">
      <c r="AA663" s="97"/>
      <c r="AB663" s="97"/>
      <c r="AC663" s="97"/>
      <c r="AD663" s="97"/>
      <c r="AE663" s="97"/>
      <c r="AF663" s="93"/>
      <c r="AG663" s="93"/>
      <c r="AH663" s="93"/>
      <c r="AI663" s="30"/>
      <c r="AJ663" s="30"/>
      <c r="AK663" s="30"/>
      <c r="AL663" s="30"/>
      <c r="AM663" s="109"/>
      <c r="AN663" s="109"/>
      <c r="AO663" s="30"/>
      <c r="AP663" s="112" t="s">
        <v>1478</v>
      </c>
      <c r="AQ663"/>
      <c r="AR663"/>
      <c r="AS663"/>
      <c r="AT663"/>
      <c r="AU663"/>
      <c r="AV663"/>
    </row>
    <row r="664" spans="27:48" ht="24.95" customHeight="1" x14ac:dyDescent="0.2">
      <c r="AA664" s="97"/>
      <c r="AB664" s="97"/>
      <c r="AC664" s="97"/>
      <c r="AD664" s="97"/>
      <c r="AE664" s="97"/>
      <c r="AF664" s="93"/>
      <c r="AG664" s="93"/>
      <c r="AH664" s="93"/>
      <c r="AI664" s="30"/>
      <c r="AJ664" s="30"/>
      <c r="AK664" s="30"/>
      <c r="AL664" s="30"/>
      <c r="AM664" s="109"/>
      <c r="AN664" s="109"/>
      <c r="AO664" s="30"/>
      <c r="AP664" s="112" t="s">
        <v>1479</v>
      </c>
      <c r="AQ664"/>
      <c r="AR664"/>
      <c r="AS664"/>
      <c r="AT664"/>
      <c r="AU664"/>
      <c r="AV664"/>
    </row>
    <row r="665" spans="27:48" ht="24.95" customHeight="1" x14ac:dyDescent="0.2">
      <c r="AA665" s="97"/>
      <c r="AB665" s="97"/>
      <c r="AC665" s="97"/>
      <c r="AD665" s="97"/>
      <c r="AE665" s="97"/>
      <c r="AF665" s="93"/>
      <c r="AG665" s="93"/>
      <c r="AH665" s="93"/>
      <c r="AI665" s="30"/>
      <c r="AJ665" s="30"/>
      <c r="AK665" s="30"/>
      <c r="AL665" s="30"/>
      <c r="AM665" s="109"/>
      <c r="AN665" s="109"/>
      <c r="AO665" s="30"/>
      <c r="AP665" s="112" t="s">
        <v>1480</v>
      </c>
      <c r="AQ665"/>
      <c r="AR665"/>
      <c r="AS665"/>
      <c r="AT665"/>
      <c r="AU665"/>
      <c r="AV665"/>
    </row>
    <row r="666" spans="27:48" ht="24.95" customHeight="1" x14ac:dyDescent="0.2">
      <c r="AA666" s="97"/>
      <c r="AB666" s="97"/>
      <c r="AC666" s="97"/>
      <c r="AD666" s="97"/>
      <c r="AE666" s="97"/>
      <c r="AF666" s="93"/>
      <c r="AG666" s="93"/>
      <c r="AH666" s="93"/>
      <c r="AI666" s="30"/>
      <c r="AJ666" s="30"/>
      <c r="AK666" s="30"/>
      <c r="AL666" s="30"/>
      <c r="AM666" s="109"/>
      <c r="AN666" s="109"/>
      <c r="AO666" s="30"/>
      <c r="AP666" s="112" t="s">
        <v>1481</v>
      </c>
      <c r="AQ666"/>
      <c r="AR666"/>
      <c r="AS666"/>
      <c r="AT666"/>
      <c r="AU666"/>
      <c r="AV666"/>
    </row>
    <row r="667" spans="27:48" ht="24.95" customHeight="1" x14ac:dyDescent="0.2">
      <c r="AA667" s="97"/>
      <c r="AB667" s="97"/>
      <c r="AC667" s="97"/>
      <c r="AD667" s="97"/>
      <c r="AE667" s="97"/>
      <c r="AF667" s="93"/>
      <c r="AG667" s="93"/>
      <c r="AH667" s="93"/>
      <c r="AI667" s="30"/>
      <c r="AJ667" s="30"/>
      <c r="AK667" s="30"/>
      <c r="AL667" s="30"/>
      <c r="AM667" s="109"/>
      <c r="AN667" s="109"/>
      <c r="AO667" s="30"/>
      <c r="AP667" s="112" t="s">
        <v>1482</v>
      </c>
      <c r="AQ667"/>
      <c r="AR667"/>
      <c r="AS667"/>
      <c r="AT667"/>
      <c r="AU667"/>
      <c r="AV667"/>
    </row>
    <row r="668" spans="27:48" ht="24.95" customHeight="1" x14ac:dyDescent="0.2">
      <c r="AA668" s="97"/>
      <c r="AB668" s="97"/>
      <c r="AC668" s="97"/>
      <c r="AD668" s="97"/>
      <c r="AE668" s="97"/>
      <c r="AF668" s="93"/>
      <c r="AG668" s="93"/>
      <c r="AH668" s="93"/>
      <c r="AI668" s="30"/>
      <c r="AJ668" s="30"/>
      <c r="AK668" s="30"/>
      <c r="AL668" s="30"/>
      <c r="AM668" s="109"/>
      <c r="AN668" s="109"/>
      <c r="AO668" s="30"/>
      <c r="AP668" s="112" t="s">
        <v>1483</v>
      </c>
      <c r="AQ668"/>
      <c r="AR668"/>
      <c r="AS668"/>
      <c r="AT668"/>
      <c r="AU668"/>
      <c r="AV668"/>
    </row>
    <row r="669" spans="27:48" ht="24.95" customHeight="1" x14ac:dyDescent="0.2">
      <c r="AA669" s="97"/>
      <c r="AB669" s="97"/>
      <c r="AC669" s="97"/>
      <c r="AD669" s="97"/>
      <c r="AE669" s="97"/>
      <c r="AF669" s="93"/>
      <c r="AG669" s="93"/>
      <c r="AH669" s="93"/>
      <c r="AI669" s="30"/>
      <c r="AJ669" s="30"/>
      <c r="AK669" s="30"/>
      <c r="AL669" s="30"/>
      <c r="AM669" s="109"/>
      <c r="AN669" s="109"/>
      <c r="AO669" s="30"/>
      <c r="AP669" s="112" t="s">
        <v>1484</v>
      </c>
      <c r="AQ669"/>
      <c r="AR669"/>
      <c r="AS669"/>
      <c r="AT669"/>
      <c r="AU669"/>
      <c r="AV669"/>
    </row>
    <row r="670" spans="27:48" ht="24.95" customHeight="1" x14ac:dyDescent="0.2">
      <c r="AA670" s="97"/>
      <c r="AB670" s="97"/>
      <c r="AC670" s="97"/>
      <c r="AD670" s="97"/>
      <c r="AE670" s="97"/>
      <c r="AF670" s="93"/>
      <c r="AG670" s="93"/>
      <c r="AH670" s="93"/>
      <c r="AI670" s="30"/>
      <c r="AJ670" s="30"/>
      <c r="AK670" s="30"/>
      <c r="AL670" s="30"/>
      <c r="AM670" s="109"/>
      <c r="AN670" s="109"/>
      <c r="AO670" s="30"/>
      <c r="AP670" s="112" t="s">
        <v>1485</v>
      </c>
      <c r="AQ670"/>
      <c r="AR670"/>
      <c r="AS670"/>
      <c r="AT670"/>
      <c r="AU670"/>
      <c r="AV670"/>
    </row>
    <row r="671" spans="27:48" ht="24.95" customHeight="1" x14ac:dyDescent="0.2">
      <c r="AA671" s="97"/>
      <c r="AB671" s="97"/>
      <c r="AC671" s="97"/>
      <c r="AD671" s="97"/>
      <c r="AE671" s="97"/>
      <c r="AF671" s="93"/>
      <c r="AG671" s="93"/>
      <c r="AH671" s="93"/>
      <c r="AI671" s="30"/>
      <c r="AJ671" s="30"/>
      <c r="AK671" s="30"/>
      <c r="AL671" s="30"/>
      <c r="AM671" s="109"/>
      <c r="AN671" s="109"/>
      <c r="AO671" s="30"/>
      <c r="AP671" s="112" t="s">
        <v>1486</v>
      </c>
      <c r="AQ671"/>
      <c r="AR671"/>
      <c r="AS671"/>
      <c r="AT671"/>
      <c r="AU671"/>
      <c r="AV671"/>
    </row>
    <row r="672" spans="27:48" ht="24.95" customHeight="1" x14ac:dyDescent="0.2">
      <c r="AA672" s="97"/>
      <c r="AB672" s="97"/>
      <c r="AC672" s="97"/>
      <c r="AD672" s="97"/>
      <c r="AE672" s="97"/>
      <c r="AF672" s="93"/>
      <c r="AG672" s="93"/>
      <c r="AH672" s="93"/>
      <c r="AI672" s="30"/>
      <c r="AJ672" s="30"/>
      <c r="AK672" s="30"/>
      <c r="AL672" s="30"/>
      <c r="AM672" s="109"/>
      <c r="AN672" s="109"/>
      <c r="AO672" s="30"/>
      <c r="AP672" s="112" t="s">
        <v>1487</v>
      </c>
      <c r="AQ672"/>
      <c r="AR672"/>
      <c r="AS672"/>
      <c r="AT672"/>
      <c r="AU672"/>
      <c r="AV672"/>
    </row>
    <row r="673" spans="27:48" ht="24.95" customHeight="1" x14ac:dyDescent="0.2">
      <c r="AA673" s="97"/>
      <c r="AB673" s="97"/>
      <c r="AC673" s="97"/>
      <c r="AD673" s="97"/>
      <c r="AE673" s="97"/>
      <c r="AF673" s="93"/>
      <c r="AG673" s="93"/>
      <c r="AH673" s="93"/>
      <c r="AI673" s="30"/>
      <c r="AJ673" s="30"/>
      <c r="AK673" s="30"/>
      <c r="AL673" s="30"/>
      <c r="AM673" s="109"/>
      <c r="AN673" s="109"/>
      <c r="AO673" s="30"/>
      <c r="AP673" s="112" t="s">
        <v>1488</v>
      </c>
      <c r="AQ673"/>
      <c r="AR673"/>
      <c r="AS673"/>
      <c r="AT673"/>
      <c r="AU673"/>
      <c r="AV673"/>
    </row>
    <row r="674" spans="27:48" ht="24.95" customHeight="1" x14ac:dyDescent="0.2">
      <c r="AA674" s="97"/>
      <c r="AB674" s="97"/>
      <c r="AC674" s="97"/>
      <c r="AD674" s="97"/>
      <c r="AE674" s="97"/>
      <c r="AF674" s="93"/>
      <c r="AG674" s="93"/>
      <c r="AH674" s="93"/>
      <c r="AI674" s="30"/>
      <c r="AJ674" s="30"/>
      <c r="AK674" s="30"/>
      <c r="AL674" s="30"/>
      <c r="AM674" s="109"/>
      <c r="AN674" s="109"/>
      <c r="AO674" s="30"/>
      <c r="AP674" s="112" t="s">
        <v>1489</v>
      </c>
      <c r="AQ674"/>
      <c r="AR674"/>
      <c r="AS674"/>
      <c r="AT674"/>
      <c r="AU674"/>
      <c r="AV674"/>
    </row>
    <row r="675" spans="27:48" ht="24.95" customHeight="1" x14ac:dyDescent="0.2">
      <c r="AA675" s="97"/>
      <c r="AB675" s="97"/>
      <c r="AC675" s="97"/>
      <c r="AD675" s="97"/>
      <c r="AE675" s="97"/>
      <c r="AF675" s="93"/>
      <c r="AG675" s="93"/>
      <c r="AH675" s="93"/>
      <c r="AI675" s="30"/>
      <c r="AJ675" s="30"/>
      <c r="AK675" s="30"/>
      <c r="AL675" s="30"/>
      <c r="AM675" s="109"/>
      <c r="AN675" s="109"/>
      <c r="AO675" s="30"/>
      <c r="AP675" s="112" t="s">
        <v>1490</v>
      </c>
      <c r="AQ675"/>
      <c r="AR675"/>
      <c r="AS675"/>
      <c r="AT675"/>
      <c r="AU675"/>
      <c r="AV675"/>
    </row>
    <row r="676" spans="27:48" ht="24.95" customHeight="1" x14ac:dyDescent="0.2">
      <c r="AA676" s="97"/>
      <c r="AB676" s="97"/>
      <c r="AC676" s="97"/>
      <c r="AD676" s="97"/>
      <c r="AE676" s="97"/>
      <c r="AF676" s="93"/>
      <c r="AG676" s="93"/>
      <c r="AH676" s="93"/>
      <c r="AI676" s="30"/>
      <c r="AJ676" s="30"/>
      <c r="AK676" s="30"/>
      <c r="AL676" s="30"/>
      <c r="AM676" s="109"/>
      <c r="AN676" s="109"/>
      <c r="AO676" s="30"/>
      <c r="AP676" s="112" t="s">
        <v>1491</v>
      </c>
      <c r="AQ676"/>
      <c r="AR676"/>
      <c r="AS676"/>
      <c r="AT676"/>
      <c r="AU676"/>
      <c r="AV676"/>
    </row>
    <row r="677" spans="27:48" ht="24.95" customHeight="1" x14ac:dyDescent="0.2">
      <c r="AA677" s="97"/>
      <c r="AB677" s="97"/>
      <c r="AC677" s="97"/>
      <c r="AD677" s="97"/>
      <c r="AE677" s="97"/>
      <c r="AF677" s="93"/>
      <c r="AG677" s="93"/>
      <c r="AH677" s="93"/>
      <c r="AI677" s="30"/>
      <c r="AJ677" s="30"/>
      <c r="AK677" s="30"/>
      <c r="AL677" s="30"/>
      <c r="AM677" s="109"/>
      <c r="AN677" s="109"/>
      <c r="AO677" s="30"/>
      <c r="AP677" s="112" t="s">
        <v>1492</v>
      </c>
      <c r="AQ677"/>
      <c r="AR677"/>
      <c r="AS677"/>
      <c r="AT677"/>
      <c r="AU677"/>
      <c r="AV677"/>
    </row>
    <row r="678" spans="27:48" ht="24.95" customHeight="1" x14ac:dyDescent="0.2">
      <c r="AA678" s="97"/>
      <c r="AB678" s="97"/>
      <c r="AC678" s="97"/>
      <c r="AD678" s="97"/>
      <c r="AE678" s="97"/>
      <c r="AF678" s="93"/>
      <c r="AG678" s="93"/>
      <c r="AH678" s="93"/>
      <c r="AI678" s="30"/>
      <c r="AJ678" s="30"/>
      <c r="AK678" s="30"/>
      <c r="AL678" s="30"/>
      <c r="AM678" s="109"/>
      <c r="AN678" s="109"/>
      <c r="AO678" s="30"/>
      <c r="AP678" s="112" t="s">
        <v>1493</v>
      </c>
      <c r="AQ678"/>
      <c r="AR678"/>
      <c r="AS678"/>
      <c r="AT678"/>
      <c r="AU678"/>
      <c r="AV678"/>
    </row>
    <row r="679" spans="27:48" ht="24.95" customHeight="1" x14ac:dyDescent="0.2">
      <c r="AA679" s="97"/>
      <c r="AB679" s="97"/>
      <c r="AC679" s="97"/>
      <c r="AD679" s="97"/>
      <c r="AE679" s="97"/>
      <c r="AF679" s="93"/>
      <c r="AG679" s="93"/>
      <c r="AH679" s="93"/>
      <c r="AI679" s="30"/>
      <c r="AJ679" s="30"/>
      <c r="AK679" s="30"/>
      <c r="AL679" s="30"/>
      <c r="AM679" s="109"/>
      <c r="AN679" s="109"/>
      <c r="AO679" s="30"/>
      <c r="AP679" s="112" t="s">
        <v>1494</v>
      </c>
      <c r="AQ679"/>
      <c r="AR679"/>
      <c r="AS679"/>
      <c r="AT679"/>
      <c r="AU679"/>
      <c r="AV679"/>
    </row>
    <row r="680" spans="27:48" ht="24.95" customHeight="1" x14ac:dyDescent="0.2">
      <c r="AA680" s="97"/>
      <c r="AB680" s="97"/>
      <c r="AC680" s="97"/>
      <c r="AD680" s="97"/>
      <c r="AE680" s="97"/>
      <c r="AF680" s="93"/>
      <c r="AG680" s="93"/>
      <c r="AH680" s="93"/>
      <c r="AI680" s="30"/>
      <c r="AJ680" s="30"/>
      <c r="AK680" s="30"/>
      <c r="AL680" s="30"/>
      <c r="AM680" s="109"/>
      <c r="AN680" s="109"/>
      <c r="AO680" s="30"/>
      <c r="AP680" s="112" t="s">
        <v>1495</v>
      </c>
      <c r="AQ680"/>
      <c r="AR680"/>
      <c r="AS680"/>
      <c r="AT680"/>
      <c r="AU680"/>
      <c r="AV680"/>
    </row>
    <row r="681" spans="27:48" ht="24.95" customHeight="1" x14ac:dyDescent="0.2">
      <c r="AA681" s="97"/>
      <c r="AB681" s="97"/>
      <c r="AC681" s="97"/>
      <c r="AD681" s="97"/>
      <c r="AE681" s="97"/>
      <c r="AF681" s="93"/>
      <c r="AG681" s="93"/>
      <c r="AH681" s="93"/>
      <c r="AI681" s="30"/>
      <c r="AJ681" s="30"/>
      <c r="AK681" s="30"/>
      <c r="AL681" s="30"/>
      <c r="AM681" s="109"/>
      <c r="AN681" s="109"/>
      <c r="AO681" s="30"/>
      <c r="AP681" s="112" t="s">
        <v>1496</v>
      </c>
      <c r="AQ681"/>
      <c r="AR681"/>
      <c r="AS681"/>
      <c r="AT681"/>
      <c r="AU681"/>
      <c r="AV681"/>
    </row>
    <row r="682" spans="27:48" ht="24.95" customHeight="1" x14ac:dyDescent="0.2">
      <c r="AA682" s="97"/>
      <c r="AB682" s="97"/>
      <c r="AC682" s="97"/>
      <c r="AD682" s="97"/>
      <c r="AE682" s="97"/>
      <c r="AF682" s="93"/>
      <c r="AG682" s="93"/>
      <c r="AH682" s="93"/>
      <c r="AI682" s="30"/>
      <c r="AJ682" s="30"/>
      <c r="AK682" s="30"/>
      <c r="AL682" s="30"/>
      <c r="AM682" s="109"/>
      <c r="AN682" s="109"/>
      <c r="AO682" s="30"/>
      <c r="AP682" s="112" t="s">
        <v>1497</v>
      </c>
      <c r="AQ682"/>
      <c r="AR682"/>
      <c r="AS682"/>
      <c r="AT682"/>
      <c r="AU682"/>
      <c r="AV682"/>
    </row>
    <row r="683" spans="27:48" ht="24.95" customHeight="1" x14ac:dyDescent="0.2">
      <c r="AA683" s="97"/>
      <c r="AB683" s="97"/>
      <c r="AC683" s="97"/>
      <c r="AD683" s="97"/>
      <c r="AE683" s="97"/>
      <c r="AF683" s="93"/>
      <c r="AG683" s="93"/>
      <c r="AH683" s="93"/>
      <c r="AI683" s="30"/>
      <c r="AJ683" s="30"/>
      <c r="AK683" s="30"/>
      <c r="AL683" s="30"/>
      <c r="AM683" s="109"/>
      <c r="AN683" s="109"/>
      <c r="AO683" s="30"/>
      <c r="AP683" s="112" t="s">
        <v>1498</v>
      </c>
      <c r="AQ683"/>
      <c r="AR683"/>
      <c r="AS683"/>
      <c r="AT683"/>
      <c r="AU683"/>
      <c r="AV683"/>
    </row>
    <row r="684" spans="27:48" ht="24.95" customHeight="1" x14ac:dyDescent="0.2">
      <c r="AA684" s="97"/>
      <c r="AB684" s="97"/>
      <c r="AC684" s="97"/>
      <c r="AD684" s="97"/>
      <c r="AE684" s="97"/>
      <c r="AF684" s="93"/>
      <c r="AG684" s="93"/>
      <c r="AH684" s="93"/>
      <c r="AI684" s="30"/>
      <c r="AJ684" s="30"/>
      <c r="AK684" s="30"/>
      <c r="AL684" s="30"/>
      <c r="AM684" s="109"/>
      <c r="AN684" s="109"/>
      <c r="AO684" s="30"/>
      <c r="AP684" s="112" t="s">
        <v>1499</v>
      </c>
      <c r="AQ684"/>
      <c r="AR684"/>
      <c r="AS684"/>
      <c r="AT684"/>
      <c r="AU684"/>
      <c r="AV684"/>
    </row>
    <row r="685" spans="27:48" ht="24.95" customHeight="1" x14ac:dyDescent="0.2">
      <c r="AA685" s="97"/>
      <c r="AB685" s="97"/>
      <c r="AC685" s="97"/>
      <c r="AD685" s="97"/>
      <c r="AE685" s="97"/>
      <c r="AF685" s="93"/>
      <c r="AG685" s="93"/>
      <c r="AH685" s="93"/>
      <c r="AI685" s="30"/>
      <c r="AJ685" s="30"/>
      <c r="AK685" s="30"/>
      <c r="AL685" s="30"/>
      <c r="AM685" s="109"/>
      <c r="AN685" s="109"/>
      <c r="AO685" s="30"/>
      <c r="AP685" s="112" t="s">
        <v>1500</v>
      </c>
      <c r="AQ685"/>
      <c r="AR685"/>
      <c r="AS685"/>
      <c r="AT685"/>
      <c r="AU685"/>
      <c r="AV685"/>
    </row>
    <row r="686" spans="27:48" ht="24.95" customHeight="1" x14ac:dyDescent="0.2">
      <c r="AA686" s="97"/>
      <c r="AB686" s="97"/>
      <c r="AC686" s="97"/>
      <c r="AD686" s="97"/>
      <c r="AE686" s="97"/>
      <c r="AF686" s="93"/>
      <c r="AG686" s="93"/>
      <c r="AH686" s="93"/>
      <c r="AI686" s="30"/>
      <c r="AJ686" s="30"/>
      <c r="AK686" s="30"/>
      <c r="AL686" s="30"/>
      <c r="AM686" s="109"/>
      <c r="AN686" s="109"/>
      <c r="AO686" s="30"/>
      <c r="AP686" s="112" t="s">
        <v>1501</v>
      </c>
      <c r="AQ686"/>
      <c r="AR686"/>
      <c r="AS686"/>
      <c r="AT686"/>
      <c r="AU686"/>
      <c r="AV686"/>
    </row>
    <row r="687" spans="27:48" ht="24.95" customHeight="1" x14ac:dyDescent="0.2">
      <c r="AA687" s="97"/>
      <c r="AB687" s="97"/>
      <c r="AC687" s="97"/>
      <c r="AD687" s="97"/>
      <c r="AE687" s="97"/>
      <c r="AF687" s="93"/>
      <c r="AG687" s="93"/>
      <c r="AH687" s="93"/>
      <c r="AI687" s="30"/>
      <c r="AJ687" s="30"/>
      <c r="AK687" s="30"/>
      <c r="AL687" s="30"/>
      <c r="AM687" s="109"/>
      <c r="AN687" s="109"/>
      <c r="AO687" s="30"/>
      <c r="AP687" s="112" t="s">
        <v>1502</v>
      </c>
      <c r="AQ687"/>
      <c r="AR687"/>
      <c r="AS687"/>
      <c r="AT687"/>
      <c r="AU687"/>
      <c r="AV687"/>
    </row>
    <row r="688" spans="27:48" ht="24.95" customHeight="1" x14ac:dyDescent="0.2">
      <c r="AA688" s="97"/>
      <c r="AB688" s="97"/>
      <c r="AC688" s="97"/>
      <c r="AD688" s="97"/>
      <c r="AE688" s="97"/>
      <c r="AF688" s="93"/>
      <c r="AG688" s="93"/>
      <c r="AH688" s="93"/>
      <c r="AI688" s="30"/>
      <c r="AJ688" s="30"/>
      <c r="AK688" s="30"/>
      <c r="AL688" s="30"/>
      <c r="AM688" s="109"/>
      <c r="AN688" s="109"/>
      <c r="AO688" s="30"/>
      <c r="AP688" s="112" t="s">
        <v>1503</v>
      </c>
      <c r="AQ688"/>
      <c r="AR688"/>
      <c r="AS688"/>
      <c r="AT688"/>
      <c r="AU688"/>
      <c r="AV688"/>
    </row>
    <row r="689" spans="27:48" ht="24.95" customHeight="1" x14ac:dyDescent="0.2">
      <c r="AA689" s="97"/>
      <c r="AB689" s="97"/>
      <c r="AC689" s="97"/>
      <c r="AD689" s="97"/>
      <c r="AE689" s="97"/>
      <c r="AF689" s="93"/>
      <c r="AG689" s="93"/>
      <c r="AH689" s="93"/>
      <c r="AI689" s="30"/>
      <c r="AJ689" s="30"/>
      <c r="AK689" s="30"/>
      <c r="AL689" s="30"/>
      <c r="AM689" s="109"/>
      <c r="AN689" s="109"/>
      <c r="AO689" s="30"/>
      <c r="AP689" s="112" t="s">
        <v>1504</v>
      </c>
      <c r="AQ689"/>
      <c r="AR689"/>
      <c r="AS689"/>
      <c r="AT689"/>
      <c r="AU689"/>
      <c r="AV689"/>
    </row>
    <row r="690" spans="27:48" ht="24.95" customHeight="1" x14ac:dyDescent="0.2">
      <c r="AA690" s="97"/>
      <c r="AB690" s="97"/>
      <c r="AC690" s="97"/>
      <c r="AD690" s="97"/>
      <c r="AE690" s="97"/>
      <c r="AF690" s="93"/>
      <c r="AG690" s="93"/>
      <c r="AH690" s="93"/>
      <c r="AI690" s="30"/>
      <c r="AJ690" s="30"/>
      <c r="AK690" s="30"/>
      <c r="AL690" s="30"/>
      <c r="AM690" s="109"/>
      <c r="AN690" s="109"/>
      <c r="AO690" s="30"/>
      <c r="AP690" s="112" t="s">
        <v>1505</v>
      </c>
      <c r="AQ690"/>
      <c r="AR690"/>
      <c r="AS690"/>
      <c r="AT690"/>
      <c r="AU690"/>
      <c r="AV690"/>
    </row>
    <row r="691" spans="27:48" ht="24.95" customHeight="1" x14ac:dyDescent="0.2">
      <c r="AA691" s="97"/>
      <c r="AB691" s="97"/>
      <c r="AC691" s="97"/>
      <c r="AD691" s="97"/>
      <c r="AE691" s="97"/>
      <c r="AF691" s="93"/>
      <c r="AG691" s="93"/>
      <c r="AH691" s="93"/>
      <c r="AI691" s="30"/>
      <c r="AJ691" s="30"/>
      <c r="AK691" s="30"/>
      <c r="AL691" s="30"/>
      <c r="AM691" s="109"/>
      <c r="AN691" s="109"/>
      <c r="AO691" s="30"/>
      <c r="AP691" s="112" t="s">
        <v>1506</v>
      </c>
      <c r="AQ691"/>
      <c r="AR691"/>
      <c r="AS691"/>
      <c r="AT691"/>
      <c r="AU691"/>
      <c r="AV691"/>
    </row>
    <row r="692" spans="27:48" ht="24.95" customHeight="1" x14ac:dyDescent="0.2">
      <c r="AA692" s="97"/>
      <c r="AB692" s="97"/>
      <c r="AC692" s="97"/>
      <c r="AD692" s="97"/>
      <c r="AE692" s="97"/>
      <c r="AF692" s="93"/>
      <c r="AG692" s="93"/>
      <c r="AH692" s="93"/>
      <c r="AI692" s="30"/>
      <c r="AJ692" s="30"/>
      <c r="AK692" s="30"/>
      <c r="AL692" s="30"/>
      <c r="AM692" s="109"/>
      <c r="AN692" s="109"/>
      <c r="AO692" s="30"/>
      <c r="AP692" s="112" t="s">
        <v>1507</v>
      </c>
      <c r="AQ692"/>
      <c r="AR692"/>
      <c r="AS692"/>
      <c r="AT692"/>
      <c r="AU692"/>
      <c r="AV692"/>
    </row>
    <row r="693" spans="27:48" ht="24.95" customHeight="1" x14ac:dyDescent="0.2">
      <c r="AA693" s="97"/>
      <c r="AB693" s="97"/>
      <c r="AC693" s="97"/>
      <c r="AD693" s="97"/>
      <c r="AE693" s="97"/>
      <c r="AF693" s="93"/>
      <c r="AG693" s="93"/>
      <c r="AH693" s="93"/>
      <c r="AI693" s="30"/>
      <c r="AJ693" s="30"/>
      <c r="AK693" s="30"/>
      <c r="AL693" s="30"/>
      <c r="AM693" s="109"/>
      <c r="AN693" s="109"/>
      <c r="AO693" s="30"/>
      <c r="AP693" s="112" t="s">
        <v>1508</v>
      </c>
      <c r="AQ693"/>
      <c r="AR693"/>
      <c r="AS693"/>
      <c r="AT693"/>
      <c r="AU693"/>
      <c r="AV693"/>
    </row>
    <row r="694" spans="27:48" ht="24.95" customHeight="1" x14ac:dyDescent="0.2">
      <c r="AA694" s="97"/>
      <c r="AB694" s="97"/>
      <c r="AC694" s="97"/>
      <c r="AD694" s="97"/>
      <c r="AE694" s="97"/>
      <c r="AF694" s="93"/>
      <c r="AG694" s="93"/>
      <c r="AH694" s="93"/>
      <c r="AI694" s="30"/>
      <c r="AJ694" s="30"/>
      <c r="AK694" s="30"/>
      <c r="AL694" s="30"/>
      <c r="AM694" s="109"/>
      <c r="AN694" s="109"/>
      <c r="AO694" s="30"/>
      <c r="AP694" s="112" t="s">
        <v>1509</v>
      </c>
      <c r="AQ694"/>
      <c r="AR694"/>
      <c r="AS694"/>
      <c r="AT694"/>
      <c r="AU694"/>
      <c r="AV694"/>
    </row>
    <row r="695" spans="27:48" ht="24.95" customHeight="1" x14ac:dyDescent="0.2">
      <c r="AA695" s="97"/>
      <c r="AB695" s="97"/>
      <c r="AC695" s="97"/>
      <c r="AD695" s="97"/>
      <c r="AE695" s="97"/>
      <c r="AF695" s="93"/>
      <c r="AG695" s="93"/>
      <c r="AH695" s="93"/>
      <c r="AI695" s="30"/>
      <c r="AJ695" s="30"/>
      <c r="AK695" s="30"/>
      <c r="AL695" s="30"/>
      <c r="AM695" s="109"/>
      <c r="AN695" s="109"/>
      <c r="AO695" s="30"/>
      <c r="AP695" s="112" t="s">
        <v>1510</v>
      </c>
      <c r="AQ695"/>
      <c r="AR695"/>
      <c r="AS695"/>
      <c r="AT695"/>
      <c r="AU695"/>
      <c r="AV695"/>
    </row>
    <row r="696" spans="27:48" ht="24.95" customHeight="1" x14ac:dyDescent="0.2">
      <c r="AA696" s="97"/>
      <c r="AB696" s="97"/>
      <c r="AC696" s="97"/>
      <c r="AD696" s="97"/>
      <c r="AE696" s="97"/>
      <c r="AF696" s="93"/>
      <c r="AG696" s="93"/>
      <c r="AH696" s="93"/>
      <c r="AI696" s="30"/>
      <c r="AJ696" s="30"/>
      <c r="AK696" s="30"/>
      <c r="AL696" s="30"/>
      <c r="AM696" s="109"/>
      <c r="AN696" s="109"/>
      <c r="AO696" s="30"/>
      <c r="AP696" s="112" t="s">
        <v>1511</v>
      </c>
      <c r="AQ696"/>
      <c r="AR696"/>
      <c r="AS696"/>
      <c r="AT696"/>
      <c r="AU696"/>
      <c r="AV696"/>
    </row>
    <row r="697" spans="27:48" ht="24.95" customHeight="1" x14ac:dyDescent="0.2">
      <c r="AA697" s="97"/>
      <c r="AB697" s="97"/>
      <c r="AC697" s="97"/>
      <c r="AD697" s="97"/>
      <c r="AE697" s="97"/>
      <c r="AF697" s="93"/>
      <c r="AG697" s="93"/>
      <c r="AH697" s="93"/>
      <c r="AI697" s="30"/>
      <c r="AJ697" s="30"/>
      <c r="AK697" s="30"/>
      <c r="AL697" s="30"/>
      <c r="AM697" s="109"/>
      <c r="AN697" s="109"/>
      <c r="AO697" s="30"/>
      <c r="AP697" s="112" t="s">
        <v>1512</v>
      </c>
      <c r="AQ697"/>
      <c r="AR697"/>
      <c r="AS697"/>
      <c r="AT697"/>
      <c r="AU697"/>
      <c r="AV697"/>
    </row>
    <row r="698" spans="27:48" ht="24.95" customHeight="1" x14ac:dyDescent="0.2">
      <c r="AA698" s="97"/>
      <c r="AB698" s="97"/>
      <c r="AC698" s="97"/>
      <c r="AD698" s="97"/>
      <c r="AE698" s="97"/>
      <c r="AF698" s="93"/>
      <c r="AG698" s="93"/>
      <c r="AH698" s="93"/>
      <c r="AI698" s="30"/>
      <c r="AJ698" s="30"/>
      <c r="AK698" s="30"/>
      <c r="AL698" s="30"/>
      <c r="AM698" s="109"/>
      <c r="AN698" s="109"/>
      <c r="AO698" s="30"/>
      <c r="AP698" s="112" t="s">
        <v>1513</v>
      </c>
      <c r="AQ698"/>
      <c r="AR698"/>
      <c r="AS698"/>
      <c r="AT698"/>
      <c r="AU698"/>
      <c r="AV698"/>
    </row>
    <row r="699" spans="27:48" ht="24.95" customHeight="1" x14ac:dyDescent="0.2">
      <c r="AA699" s="97"/>
      <c r="AB699" s="97"/>
      <c r="AC699" s="97"/>
      <c r="AD699" s="97"/>
      <c r="AE699" s="97"/>
      <c r="AF699" s="93"/>
      <c r="AG699" s="93"/>
      <c r="AH699" s="93"/>
      <c r="AI699" s="30"/>
      <c r="AJ699" s="30"/>
      <c r="AK699" s="30"/>
      <c r="AL699" s="30"/>
      <c r="AM699" s="109"/>
      <c r="AN699" s="109"/>
      <c r="AO699" s="30"/>
      <c r="AP699" s="112" t="s">
        <v>1514</v>
      </c>
      <c r="AQ699"/>
      <c r="AR699"/>
      <c r="AS699"/>
      <c r="AT699"/>
      <c r="AU699"/>
      <c r="AV699"/>
    </row>
    <row r="700" spans="27:48" ht="24.95" customHeight="1" x14ac:dyDescent="0.2">
      <c r="AA700" s="97"/>
      <c r="AB700" s="97"/>
      <c r="AC700" s="97"/>
      <c r="AD700" s="97"/>
      <c r="AE700" s="97"/>
      <c r="AF700" s="93"/>
      <c r="AG700" s="93"/>
      <c r="AH700" s="93"/>
      <c r="AI700" s="30"/>
      <c r="AJ700" s="30"/>
      <c r="AK700" s="30"/>
      <c r="AL700" s="30"/>
      <c r="AM700" s="109"/>
      <c r="AN700" s="109"/>
      <c r="AO700" s="30"/>
      <c r="AP700" s="112" t="s">
        <v>1515</v>
      </c>
      <c r="AQ700"/>
      <c r="AR700"/>
      <c r="AS700"/>
      <c r="AT700"/>
      <c r="AU700"/>
      <c r="AV700"/>
    </row>
    <row r="701" spans="27:48" ht="24.95" customHeight="1" x14ac:dyDescent="0.2">
      <c r="AA701" s="97"/>
      <c r="AB701" s="97"/>
      <c r="AC701" s="97"/>
      <c r="AD701" s="97"/>
      <c r="AE701" s="97"/>
      <c r="AF701" s="93"/>
      <c r="AG701" s="93"/>
      <c r="AH701" s="93"/>
      <c r="AI701" s="30"/>
      <c r="AJ701" s="30"/>
      <c r="AK701" s="30"/>
      <c r="AL701" s="30"/>
      <c r="AM701" s="109"/>
      <c r="AN701" s="109"/>
      <c r="AO701" s="30"/>
      <c r="AP701" s="112" t="s">
        <v>1516</v>
      </c>
      <c r="AQ701"/>
      <c r="AR701"/>
      <c r="AS701"/>
      <c r="AT701"/>
      <c r="AU701"/>
      <c r="AV701"/>
    </row>
    <row r="702" spans="27:48" ht="24.95" customHeight="1" x14ac:dyDescent="0.2">
      <c r="AA702" s="97"/>
      <c r="AB702" s="97"/>
      <c r="AC702" s="97"/>
      <c r="AD702" s="97"/>
      <c r="AE702" s="97"/>
      <c r="AF702" s="93"/>
      <c r="AG702" s="93"/>
      <c r="AH702" s="93"/>
      <c r="AI702" s="30"/>
      <c r="AJ702" s="30"/>
      <c r="AK702" s="30"/>
      <c r="AL702" s="30"/>
      <c r="AM702" s="109"/>
      <c r="AN702" s="109"/>
      <c r="AO702" s="30"/>
      <c r="AP702" s="112" t="s">
        <v>1517</v>
      </c>
      <c r="AQ702"/>
      <c r="AR702"/>
      <c r="AS702"/>
      <c r="AT702"/>
      <c r="AU702"/>
      <c r="AV702"/>
    </row>
    <row r="703" spans="27:48" ht="24.95" customHeight="1" x14ac:dyDescent="0.2">
      <c r="AA703" s="97"/>
      <c r="AB703" s="97"/>
      <c r="AC703" s="97"/>
      <c r="AD703" s="97"/>
      <c r="AE703" s="97"/>
      <c r="AF703" s="93"/>
      <c r="AG703" s="93"/>
      <c r="AH703" s="93"/>
      <c r="AI703" s="30"/>
      <c r="AJ703" s="30"/>
      <c r="AK703" s="30"/>
      <c r="AL703" s="30"/>
      <c r="AM703" s="109"/>
      <c r="AN703" s="109"/>
      <c r="AO703" s="30"/>
      <c r="AP703" s="112" t="s">
        <v>1518</v>
      </c>
      <c r="AQ703"/>
      <c r="AR703"/>
      <c r="AS703"/>
      <c r="AT703"/>
      <c r="AU703"/>
      <c r="AV703"/>
    </row>
    <row r="704" spans="27:48" ht="24.95" customHeight="1" x14ac:dyDescent="0.2">
      <c r="AA704" s="97"/>
      <c r="AB704" s="97"/>
      <c r="AC704" s="97"/>
      <c r="AD704" s="97"/>
      <c r="AE704" s="97"/>
      <c r="AF704" s="93"/>
      <c r="AG704" s="93"/>
      <c r="AH704" s="93"/>
      <c r="AI704" s="30"/>
      <c r="AJ704" s="30"/>
      <c r="AK704" s="30"/>
      <c r="AL704" s="30"/>
      <c r="AM704" s="109"/>
      <c r="AN704" s="109"/>
      <c r="AO704" s="30"/>
      <c r="AP704" s="112" t="s">
        <v>1519</v>
      </c>
      <c r="AQ704"/>
      <c r="AR704"/>
      <c r="AS704"/>
      <c r="AT704"/>
      <c r="AU704"/>
      <c r="AV704"/>
    </row>
    <row r="705" spans="27:48" ht="24.95" customHeight="1" x14ac:dyDescent="0.2">
      <c r="AA705" s="97"/>
      <c r="AB705" s="97"/>
      <c r="AC705" s="97"/>
      <c r="AD705" s="97"/>
      <c r="AE705" s="97"/>
      <c r="AF705" s="93"/>
      <c r="AG705" s="93"/>
      <c r="AH705" s="93"/>
      <c r="AI705" s="30"/>
      <c r="AJ705" s="30"/>
      <c r="AK705" s="30"/>
      <c r="AL705" s="30"/>
      <c r="AM705" s="109"/>
      <c r="AN705" s="109"/>
      <c r="AO705" s="30"/>
      <c r="AP705" s="112" t="s">
        <v>1520</v>
      </c>
      <c r="AQ705"/>
      <c r="AR705"/>
      <c r="AS705"/>
      <c r="AT705"/>
      <c r="AU705"/>
      <c r="AV705"/>
    </row>
    <row r="706" spans="27:48" ht="24.95" customHeight="1" x14ac:dyDescent="0.2">
      <c r="AA706" s="97"/>
      <c r="AB706" s="97"/>
      <c r="AC706" s="97"/>
      <c r="AD706" s="97"/>
      <c r="AE706" s="97"/>
      <c r="AF706" s="93"/>
      <c r="AG706" s="93"/>
      <c r="AH706" s="93"/>
      <c r="AI706" s="30"/>
      <c r="AJ706" s="30"/>
      <c r="AK706" s="30"/>
      <c r="AL706" s="30"/>
      <c r="AM706" s="109"/>
      <c r="AN706" s="109"/>
      <c r="AO706" s="30"/>
      <c r="AP706" s="112" t="s">
        <v>1521</v>
      </c>
      <c r="AQ706"/>
      <c r="AR706"/>
      <c r="AS706"/>
      <c r="AT706"/>
      <c r="AU706"/>
      <c r="AV706"/>
    </row>
    <row r="707" spans="27:48" ht="24.95" customHeight="1" x14ac:dyDescent="0.2">
      <c r="AA707" s="97"/>
      <c r="AB707" s="97"/>
      <c r="AC707" s="97"/>
      <c r="AD707" s="97"/>
      <c r="AE707" s="97"/>
      <c r="AF707" s="93"/>
      <c r="AG707" s="93"/>
      <c r="AH707" s="93"/>
      <c r="AI707" s="30"/>
      <c r="AJ707" s="30"/>
      <c r="AK707" s="30"/>
      <c r="AL707" s="30"/>
      <c r="AM707" s="109"/>
      <c r="AN707" s="109"/>
      <c r="AO707" s="30"/>
      <c r="AP707" s="112" t="s">
        <v>1522</v>
      </c>
      <c r="AQ707"/>
      <c r="AR707"/>
      <c r="AS707"/>
      <c r="AT707"/>
      <c r="AU707"/>
      <c r="AV707"/>
    </row>
    <row r="708" spans="27:48" ht="24.95" customHeight="1" x14ac:dyDescent="0.2">
      <c r="AA708" s="97"/>
      <c r="AB708" s="97"/>
      <c r="AC708" s="97"/>
      <c r="AD708" s="97"/>
      <c r="AE708" s="97"/>
      <c r="AF708" s="93"/>
      <c r="AG708" s="93"/>
      <c r="AH708" s="93"/>
      <c r="AI708" s="30"/>
      <c r="AJ708" s="30"/>
      <c r="AK708" s="30"/>
      <c r="AL708" s="30"/>
      <c r="AM708" s="109"/>
      <c r="AN708" s="109"/>
      <c r="AO708" s="30"/>
      <c r="AP708" s="112" t="s">
        <v>1523</v>
      </c>
      <c r="AQ708"/>
      <c r="AR708"/>
      <c r="AS708"/>
      <c r="AT708"/>
      <c r="AU708"/>
      <c r="AV708"/>
    </row>
    <row r="709" spans="27:48" ht="24.95" customHeight="1" x14ac:dyDescent="0.2">
      <c r="AA709" s="97"/>
      <c r="AB709" s="97"/>
      <c r="AC709" s="97"/>
      <c r="AD709" s="97"/>
      <c r="AE709" s="97"/>
      <c r="AF709" s="93"/>
      <c r="AG709" s="93"/>
      <c r="AH709" s="93"/>
      <c r="AI709" s="30"/>
      <c r="AJ709" s="30"/>
      <c r="AK709" s="30"/>
      <c r="AL709" s="30"/>
      <c r="AM709" s="109"/>
      <c r="AN709" s="109"/>
      <c r="AO709" s="30"/>
      <c r="AP709" s="112" t="s">
        <v>1524</v>
      </c>
      <c r="AQ709"/>
      <c r="AR709"/>
      <c r="AS709"/>
      <c r="AT709"/>
      <c r="AU709"/>
      <c r="AV709"/>
    </row>
    <row r="710" spans="27:48" ht="24.95" customHeight="1" x14ac:dyDescent="0.2">
      <c r="AA710" s="97"/>
      <c r="AB710" s="97"/>
      <c r="AC710" s="97"/>
      <c r="AD710" s="97"/>
      <c r="AE710" s="97"/>
      <c r="AF710" s="93"/>
      <c r="AG710" s="93"/>
      <c r="AH710" s="93"/>
      <c r="AI710" s="30"/>
      <c r="AJ710" s="30"/>
      <c r="AK710" s="30"/>
      <c r="AL710" s="30"/>
      <c r="AM710" s="109"/>
      <c r="AN710" s="109"/>
      <c r="AO710" s="30"/>
      <c r="AP710" s="112" t="s">
        <v>1525</v>
      </c>
      <c r="AQ710"/>
      <c r="AR710"/>
      <c r="AS710"/>
      <c r="AT710"/>
      <c r="AU710"/>
      <c r="AV710"/>
    </row>
    <row r="711" spans="27:48" ht="24.95" customHeight="1" x14ac:dyDescent="0.2">
      <c r="AA711" s="97"/>
      <c r="AB711" s="97"/>
      <c r="AC711" s="97"/>
      <c r="AD711" s="97"/>
      <c r="AE711" s="97"/>
      <c r="AF711" s="93"/>
      <c r="AG711" s="93"/>
      <c r="AH711" s="93"/>
      <c r="AI711" s="30"/>
      <c r="AJ711" s="30"/>
      <c r="AK711" s="30"/>
      <c r="AL711" s="30"/>
      <c r="AM711" s="109"/>
      <c r="AN711" s="109"/>
      <c r="AO711" s="30"/>
      <c r="AP711" s="112" t="s">
        <v>1526</v>
      </c>
      <c r="AQ711"/>
      <c r="AR711"/>
      <c r="AS711"/>
      <c r="AT711"/>
      <c r="AU711"/>
      <c r="AV711"/>
    </row>
    <row r="712" spans="27:48" ht="24.95" customHeight="1" x14ac:dyDescent="0.2">
      <c r="AA712" s="97"/>
      <c r="AB712" s="97"/>
      <c r="AC712" s="97"/>
      <c r="AD712" s="97"/>
      <c r="AE712" s="97"/>
      <c r="AF712" s="93"/>
      <c r="AG712" s="93"/>
      <c r="AH712" s="93"/>
      <c r="AI712" s="30"/>
      <c r="AJ712" s="30"/>
      <c r="AK712" s="30"/>
      <c r="AL712" s="30"/>
      <c r="AM712" s="109"/>
      <c r="AN712" s="109"/>
      <c r="AO712" s="30"/>
      <c r="AP712" s="112" t="s">
        <v>1527</v>
      </c>
      <c r="AQ712"/>
      <c r="AR712"/>
      <c r="AS712"/>
      <c r="AT712"/>
      <c r="AU712"/>
      <c r="AV712"/>
    </row>
    <row r="713" spans="27:48" ht="24.95" customHeight="1" x14ac:dyDescent="0.2">
      <c r="AA713" s="97"/>
      <c r="AB713" s="97"/>
      <c r="AC713" s="97"/>
      <c r="AD713" s="97"/>
      <c r="AE713" s="97"/>
      <c r="AF713" s="93"/>
      <c r="AG713" s="93"/>
      <c r="AH713" s="93"/>
      <c r="AI713" s="30"/>
      <c r="AJ713" s="30"/>
      <c r="AK713" s="30"/>
      <c r="AL713" s="30"/>
      <c r="AM713" s="109"/>
      <c r="AN713" s="109"/>
      <c r="AO713" s="30"/>
      <c r="AP713" s="112" t="s">
        <v>1528</v>
      </c>
      <c r="AQ713"/>
      <c r="AR713"/>
      <c r="AS713"/>
      <c r="AT713"/>
      <c r="AU713"/>
      <c r="AV713"/>
    </row>
    <row r="714" spans="27:48" ht="24.95" customHeight="1" x14ac:dyDescent="0.2">
      <c r="AA714" s="97"/>
      <c r="AB714" s="97"/>
      <c r="AC714" s="97"/>
      <c r="AD714" s="97"/>
      <c r="AE714" s="97"/>
      <c r="AF714" s="93"/>
      <c r="AG714" s="93"/>
      <c r="AH714" s="93"/>
      <c r="AI714" s="30"/>
      <c r="AJ714" s="30"/>
      <c r="AK714" s="30"/>
      <c r="AL714" s="30"/>
      <c r="AM714" s="109"/>
      <c r="AN714" s="109"/>
      <c r="AO714" s="30"/>
      <c r="AP714" s="112" t="s">
        <v>1529</v>
      </c>
      <c r="AQ714"/>
      <c r="AR714"/>
      <c r="AS714"/>
      <c r="AT714"/>
      <c r="AU714"/>
      <c r="AV714"/>
    </row>
    <row r="715" spans="27:48" ht="24.95" customHeight="1" x14ac:dyDescent="0.2">
      <c r="AA715" s="97"/>
      <c r="AB715" s="97"/>
      <c r="AC715" s="97"/>
      <c r="AD715" s="97"/>
      <c r="AE715" s="97"/>
      <c r="AF715" s="93"/>
      <c r="AG715" s="93"/>
      <c r="AH715" s="93"/>
      <c r="AI715" s="30"/>
      <c r="AJ715" s="30"/>
      <c r="AK715" s="30"/>
      <c r="AL715" s="30"/>
      <c r="AM715" s="109"/>
      <c r="AN715" s="109"/>
      <c r="AO715" s="30"/>
      <c r="AP715" s="112" t="s">
        <v>1530</v>
      </c>
      <c r="AQ715"/>
      <c r="AR715"/>
      <c r="AS715"/>
      <c r="AT715"/>
      <c r="AU715"/>
      <c r="AV715"/>
    </row>
    <row r="716" spans="27:48" ht="24.95" customHeight="1" x14ac:dyDescent="0.2">
      <c r="AA716" s="97"/>
      <c r="AB716" s="97"/>
      <c r="AC716" s="97"/>
      <c r="AD716" s="97"/>
      <c r="AE716" s="97"/>
      <c r="AF716" s="93"/>
      <c r="AG716" s="93"/>
      <c r="AH716" s="93"/>
      <c r="AI716" s="30"/>
      <c r="AJ716" s="30"/>
      <c r="AK716" s="30"/>
      <c r="AL716" s="30"/>
      <c r="AM716" s="109"/>
      <c r="AN716" s="109"/>
      <c r="AO716" s="30"/>
      <c r="AP716" s="112" t="s">
        <v>1531</v>
      </c>
      <c r="AQ716"/>
      <c r="AR716"/>
      <c r="AS716"/>
      <c r="AT716"/>
      <c r="AU716"/>
      <c r="AV716"/>
    </row>
    <row r="717" spans="27:48" ht="24.95" customHeight="1" x14ac:dyDescent="0.2">
      <c r="AA717" s="97"/>
      <c r="AB717" s="97"/>
      <c r="AC717" s="97"/>
      <c r="AD717" s="97"/>
      <c r="AE717" s="97"/>
      <c r="AF717" s="93"/>
      <c r="AG717" s="93"/>
      <c r="AH717" s="93"/>
      <c r="AI717" s="30"/>
      <c r="AJ717" s="30"/>
      <c r="AK717" s="30"/>
      <c r="AL717" s="30"/>
      <c r="AM717" s="109"/>
      <c r="AN717" s="109"/>
      <c r="AO717" s="30"/>
      <c r="AP717" s="112" t="s">
        <v>1532</v>
      </c>
      <c r="AQ717"/>
      <c r="AR717"/>
      <c r="AS717"/>
      <c r="AT717"/>
      <c r="AU717"/>
      <c r="AV717"/>
    </row>
    <row r="718" spans="27:48" ht="24.95" customHeight="1" x14ac:dyDescent="0.2">
      <c r="AA718" s="97"/>
      <c r="AB718" s="97"/>
      <c r="AC718" s="97"/>
      <c r="AD718" s="97"/>
      <c r="AE718" s="97"/>
      <c r="AF718" s="93"/>
      <c r="AG718" s="93"/>
      <c r="AH718" s="93"/>
      <c r="AI718" s="30"/>
      <c r="AJ718" s="30"/>
      <c r="AK718" s="30"/>
      <c r="AL718" s="30"/>
      <c r="AM718" s="109"/>
      <c r="AN718" s="109"/>
      <c r="AO718" s="30"/>
      <c r="AP718" s="112" t="s">
        <v>1533</v>
      </c>
      <c r="AQ718"/>
      <c r="AR718"/>
      <c r="AS718"/>
      <c r="AT718"/>
      <c r="AU718"/>
      <c r="AV718"/>
    </row>
    <row r="719" spans="27:48" ht="24.95" customHeight="1" x14ac:dyDescent="0.2">
      <c r="AA719" s="97"/>
      <c r="AB719" s="97"/>
      <c r="AC719" s="97"/>
      <c r="AD719" s="97"/>
      <c r="AE719" s="97"/>
      <c r="AF719" s="93"/>
      <c r="AG719" s="93"/>
      <c r="AH719" s="93"/>
      <c r="AI719" s="30"/>
      <c r="AJ719" s="30"/>
      <c r="AK719" s="30"/>
      <c r="AL719" s="30"/>
      <c r="AM719" s="109"/>
      <c r="AN719" s="109"/>
      <c r="AO719" s="30"/>
      <c r="AP719" s="112" t="s">
        <v>1534</v>
      </c>
      <c r="AQ719"/>
      <c r="AR719"/>
      <c r="AS719"/>
      <c r="AT719"/>
      <c r="AU719"/>
      <c r="AV719"/>
    </row>
    <row r="720" spans="27:48" ht="24.95" customHeight="1" x14ac:dyDescent="0.2">
      <c r="AA720" s="97"/>
      <c r="AB720" s="97"/>
      <c r="AC720" s="97"/>
      <c r="AD720" s="97"/>
      <c r="AE720" s="97"/>
      <c r="AF720" s="93"/>
      <c r="AG720" s="93"/>
      <c r="AH720" s="93"/>
      <c r="AI720" s="30"/>
      <c r="AJ720" s="30"/>
      <c r="AK720" s="30"/>
      <c r="AL720" s="30"/>
      <c r="AM720" s="109"/>
      <c r="AN720" s="109"/>
      <c r="AO720" s="30"/>
      <c r="AP720" s="112" t="s">
        <v>1535</v>
      </c>
      <c r="AQ720"/>
      <c r="AR720"/>
      <c r="AS720"/>
      <c r="AT720"/>
      <c r="AU720"/>
      <c r="AV720"/>
    </row>
    <row r="721" spans="27:48" ht="24.95" customHeight="1" x14ac:dyDescent="0.2">
      <c r="AA721" s="97"/>
      <c r="AB721" s="97"/>
      <c r="AC721" s="97"/>
      <c r="AD721" s="97"/>
      <c r="AE721" s="97"/>
      <c r="AF721" s="93"/>
      <c r="AG721" s="93"/>
      <c r="AH721" s="93"/>
      <c r="AI721" s="30"/>
      <c r="AJ721" s="30"/>
      <c r="AK721" s="30"/>
      <c r="AL721" s="30"/>
      <c r="AM721" s="109"/>
      <c r="AN721" s="109"/>
      <c r="AO721" s="30"/>
      <c r="AP721" s="112" t="s">
        <v>1536</v>
      </c>
      <c r="AQ721"/>
      <c r="AR721"/>
      <c r="AS721"/>
      <c r="AT721"/>
      <c r="AU721"/>
      <c r="AV721"/>
    </row>
    <row r="722" spans="27:48" ht="24.95" customHeight="1" x14ac:dyDescent="0.2">
      <c r="AA722" s="97"/>
      <c r="AB722" s="97"/>
      <c r="AC722" s="97"/>
      <c r="AD722" s="97"/>
      <c r="AE722" s="97"/>
      <c r="AF722" s="93"/>
      <c r="AG722" s="93"/>
      <c r="AH722" s="93"/>
      <c r="AI722" s="30"/>
      <c r="AJ722" s="30"/>
      <c r="AK722" s="30"/>
      <c r="AL722" s="30"/>
      <c r="AM722" s="109"/>
      <c r="AN722" s="109"/>
      <c r="AO722" s="30"/>
      <c r="AP722" s="112" t="s">
        <v>1537</v>
      </c>
      <c r="AQ722"/>
      <c r="AR722"/>
      <c r="AS722"/>
      <c r="AT722"/>
      <c r="AU722"/>
      <c r="AV722"/>
    </row>
    <row r="723" spans="27:48" ht="24.95" customHeight="1" x14ac:dyDescent="0.2">
      <c r="AA723" s="97"/>
      <c r="AB723" s="97"/>
      <c r="AC723" s="97"/>
      <c r="AD723" s="97"/>
      <c r="AE723" s="97"/>
      <c r="AF723" s="93"/>
      <c r="AG723" s="93"/>
      <c r="AH723" s="93"/>
      <c r="AI723" s="30"/>
      <c r="AJ723" s="30"/>
      <c r="AK723" s="30"/>
      <c r="AL723" s="30"/>
      <c r="AM723" s="109"/>
      <c r="AN723" s="109"/>
      <c r="AO723" s="30"/>
      <c r="AP723" s="112" t="s">
        <v>1538</v>
      </c>
      <c r="AQ723"/>
      <c r="AR723"/>
      <c r="AS723"/>
      <c r="AT723"/>
      <c r="AU723"/>
      <c r="AV723"/>
    </row>
    <row r="724" spans="27:48" ht="24.95" customHeight="1" x14ac:dyDescent="0.2">
      <c r="AA724" s="97"/>
      <c r="AB724" s="97"/>
      <c r="AC724" s="97"/>
      <c r="AD724" s="97"/>
      <c r="AE724" s="97"/>
      <c r="AF724" s="93"/>
      <c r="AG724" s="93"/>
      <c r="AH724" s="93"/>
      <c r="AI724" s="30"/>
      <c r="AJ724" s="30"/>
      <c r="AK724" s="30"/>
      <c r="AL724" s="30"/>
      <c r="AM724" s="109"/>
      <c r="AN724" s="109"/>
      <c r="AO724" s="30"/>
      <c r="AP724" s="112" t="s">
        <v>1539</v>
      </c>
      <c r="AQ724"/>
      <c r="AR724"/>
      <c r="AS724"/>
      <c r="AT724"/>
      <c r="AU724"/>
      <c r="AV724"/>
    </row>
    <row r="725" spans="27:48" ht="24.95" customHeight="1" x14ac:dyDescent="0.2">
      <c r="AA725" s="97"/>
      <c r="AB725" s="97"/>
      <c r="AC725" s="97"/>
      <c r="AD725" s="97"/>
      <c r="AE725" s="97"/>
      <c r="AF725" s="93"/>
      <c r="AG725" s="93"/>
      <c r="AH725" s="93"/>
      <c r="AI725" s="30"/>
      <c r="AJ725" s="30"/>
      <c r="AK725" s="30"/>
      <c r="AL725" s="30"/>
      <c r="AM725" s="109"/>
      <c r="AN725" s="109"/>
      <c r="AO725" s="30"/>
      <c r="AP725" s="112" t="s">
        <v>1540</v>
      </c>
      <c r="AQ725"/>
      <c r="AR725"/>
      <c r="AS725"/>
      <c r="AT725"/>
      <c r="AU725"/>
      <c r="AV725"/>
    </row>
    <row r="726" spans="27:48" ht="24.95" customHeight="1" x14ac:dyDescent="0.2">
      <c r="AA726" s="97"/>
      <c r="AB726" s="97"/>
      <c r="AC726" s="97"/>
      <c r="AD726" s="97"/>
      <c r="AE726" s="97"/>
      <c r="AF726" s="93"/>
      <c r="AG726" s="93"/>
      <c r="AH726" s="93"/>
      <c r="AI726" s="30"/>
      <c r="AJ726" s="30"/>
      <c r="AK726" s="30"/>
      <c r="AL726" s="30"/>
      <c r="AM726" s="109"/>
      <c r="AN726" s="109"/>
      <c r="AO726" s="30"/>
      <c r="AP726" s="112" t="s">
        <v>1541</v>
      </c>
      <c r="AQ726"/>
      <c r="AR726"/>
      <c r="AS726"/>
      <c r="AT726"/>
      <c r="AU726"/>
      <c r="AV726"/>
    </row>
    <row r="727" spans="27:48" ht="24.95" customHeight="1" x14ac:dyDescent="0.2">
      <c r="AA727" s="97"/>
      <c r="AB727" s="97"/>
      <c r="AC727" s="97"/>
      <c r="AD727" s="97"/>
      <c r="AE727" s="97"/>
      <c r="AF727" s="93"/>
      <c r="AG727" s="93"/>
      <c r="AH727" s="93"/>
      <c r="AI727" s="30"/>
      <c r="AJ727" s="30"/>
      <c r="AK727" s="30"/>
      <c r="AL727" s="30"/>
      <c r="AM727" s="109"/>
      <c r="AN727" s="109"/>
      <c r="AO727" s="30"/>
      <c r="AP727" s="112" t="s">
        <v>1542</v>
      </c>
      <c r="AQ727"/>
      <c r="AR727"/>
      <c r="AS727"/>
      <c r="AT727"/>
      <c r="AU727"/>
      <c r="AV727"/>
    </row>
    <row r="728" spans="27:48" ht="24.95" customHeight="1" x14ac:dyDescent="0.2">
      <c r="AA728" s="97"/>
      <c r="AB728" s="97"/>
      <c r="AC728" s="97"/>
      <c r="AD728" s="97"/>
      <c r="AE728" s="97"/>
      <c r="AF728" s="93"/>
      <c r="AG728" s="93"/>
      <c r="AH728" s="93"/>
      <c r="AI728" s="30"/>
      <c r="AJ728" s="30"/>
      <c r="AK728" s="30"/>
      <c r="AL728" s="30"/>
      <c r="AM728" s="109"/>
      <c r="AN728" s="109"/>
      <c r="AO728" s="30"/>
      <c r="AP728" s="112" t="s">
        <v>1543</v>
      </c>
      <c r="AQ728"/>
      <c r="AR728"/>
      <c r="AS728"/>
      <c r="AT728"/>
      <c r="AU728"/>
      <c r="AV728"/>
    </row>
    <row r="729" spans="27:48" ht="24.95" customHeight="1" x14ac:dyDescent="0.2">
      <c r="AA729" s="97"/>
      <c r="AB729" s="97"/>
      <c r="AC729" s="97"/>
      <c r="AD729" s="97"/>
      <c r="AE729" s="97"/>
      <c r="AF729" s="93"/>
      <c r="AG729" s="93"/>
      <c r="AH729" s="93"/>
      <c r="AI729" s="30"/>
      <c r="AJ729" s="30"/>
      <c r="AK729" s="30"/>
      <c r="AL729" s="30"/>
      <c r="AM729" s="109"/>
      <c r="AN729" s="109"/>
      <c r="AO729" s="30"/>
      <c r="AP729" s="112" t="s">
        <v>1544</v>
      </c>
      <c r="AQ729"/>
      <c r="AR729"/>
      <c r="AS729"/>
      <c r="AT729"/>
      <c r="AU729"/>
      <c r="AV729"/>
    </row>
    <row r="730" spans="27:48" ht="24.95" customHeight="1" x14ac:dyDescent="0.2">
      <c r="AA730" s="97"/>
      <c r="AB730" s="97"/>
      <c r="AC730" s="97"/>
      <c r="AD730" s="97"/>
      <c r="AE730" s="97"/>
      <c r="AF730" s="93"/>
      <c r="AG730" s="93"/>
      <c r="AH730" s="93"/>
      <c r="AI730" s="30"/>
      <c r="AJ730" s="30"/>
      <c r="AK730" s="30"/>
      <c r="AL730" s="30"/>
      <c r="AM730" s="109"/>
      <c r="AN730" s="109"/>
      <c r="AO730" s="30"/>
      <c r="AP730" s="112" t="s">
        <v>1545</v>
      </c>
      <c r="AQ730"/>
      <c r="AR730"/>
      <c r="AS730"/>
      <c r="AT730"/>
      <c r="AU730"/>
      <c r="AV730"/>
    </row>
    <row r="731" spans="27:48" ht="24.95" customHeight="1" x14ac:dyDescent="0.2">
      <c r="AA731" s="97"/>
      <c r="AB731" s="97"/>
      <c r="AC731" s="97"/>
      <c r="AD731" s="97"/>
      <c r="AE731" s="97"/>
      <c r="AF731" s="93"/>
      <c r="AG731" s="93"/>
      <c r="AH731" s="93"/>
      <c r="AI731" s="30"/>
      <c r="AJ731" s="30"/>
      <c r="AK731" s="30"/>
      <c r="AL731" s="30"/>
      <c r="AM731" s="109"/>
      <c r="AN731" s="109"/>
      <c r="AO731" s="30"/>
      <c r="AP731" s="112" t="s">
        <v>1546</v>
      </c>
      <c r="AQ731"/>
      <c r="AR731"/>
      <c r="AS731"/>
      <c r="AT731"/>
      <c r="AU731"/>
      <c r="AV731"/>
    </row>
    <row r="732" spans="27:48" ht="24.95" customHeight="1" x14ac:dyDescent="0.2">
      <c r="AA732" s="97"/>
      <c r="AB732" s="97"/>
      <c r="AC732" s="97"/>
      <c r="AD732" s="97"/>
      <c r="AE732" s="97"/>
      <c r="AF732" s="93"/>
      <c r="AG732" s="93"/>
      <c r="AH732" s="93"/>
      <c r="AI732" s="30"/>
      <c r="AJ732" s="30"/>
      <c r="AK732" s="30"/>
      <c r="AL732" s="30"/>
      <c r="AM732" s="109"/>
      <c r="AN732" s="109"/>
      <c r="AO732" s="30"/>
      <c r="AP732" s="112" t="s">
        <v>1547</v>
      </c>
      <c r="AQ732"/>
      <c r="AR732"/>
      <c r="AS732"/>
      <c r="AT732"/>
      <c r="AU732"/>
      <c r="AV732"/>
    </row>
    <row r="733" spans="27:48" ht="24.95" customHeight="1" x14ac:dyDescent="0.2">
      <c r="AA733" s="97"/>
      <c r="AB733" s="97"/>
      <c r="AC733" s="97"/>
      <c r="AD733" s="97"/>
      <c r="AE733" s="97"/>
      <c r="AF733" s="93"/>
      <c r="AG733" s="93"/>
      <c r="AH733" s="93"/>
      <c r="AI733" s="30"/>
      <c r="AJ733" s="30"/>
      <c r="AK733" s="30"/>
      <c r="AL733" s="30"/>
      <c r="AM733" s="109"/>
      <c r="AN733" s="109"/>
      <c r="AO733" s="30"/>
      <c r="AP733" s="112" t="s">
        <v>1548</v>
      </c>
      <c r="AQ733"/>
      <c r="AR733"/>
      <c r="AS733"/>
      <c r="AT733"/>
      <c r="AU733"/>
      <c r="AV733"/>
    </row>
    <row r="734" spans="27:48" ht="24.95" customHeight="1" x14ac:dyDescent="0.2">
      <c r="AA734" s="97"/>
      <c r="AB734" s="97"/>
      <c r="AC734" s="97"/>
      <c r="AD734" s="97"/>
      <c r="AE734" s="97"/>
      <c r="AF734" s="93"/>
      <c r="AG734" s="93"/>
      <c r="AH734" s="93"/>
      <c r="AI734" s="30"/>
      <c r="AJ734" s="30"/>
      <c r="AK734" s="30"/>
      <c r="AL734" s="30"/>
      <c r="AM734" s="109"/>
      <c r="AN734" s="109"/>
      <c r="AO734" s="30"/>
      <c r="AP734" s="112" t="s">
        <v>1549</v>
      </c>
      <c r="AQ734"/>
      <c r="AR734"/>
      <c r="AS734"/>
      <c r="AT734"/>
      <c r="AU734"/>
      <c r="AV734"/>
    </row>
    <row r="735" spans="27:48" ht="24.95" customHeight="1" x14ac:dyDescent="0.2">
      <c r="AA735" s="97"/>
      <c r="AB735" s="97"/>
      <c r="AC735" s="97"/>
      <c r="AD735" s="97"/>
      <c r="AE735" s="97"/>
      <c r="AF735" s="93"/>
      <c r="AG735" s="93"/>
      <c r="AH735" s="93"/>
      <c r="AI735" s="30"/>
      <c r="AJ735" s="30"/>
      <c r="AK735" s="30"/>
      <c r="AL735" s="30"/>
      <c r="AM735" s="109"/>
      <c r="AN735" s="109"/>
      <c r="AO735" s="30"/>
      <c r="AP735" s="112" t="s">
        <v>1550</v>
      </c>
      <c r="AQ735"/>
      <c r="AR735"/>
      <c r="AS735"/>
      <c r="AT735"/>
      <c r="AU735"/>
      <c r="AV735"/>
    </row>
    <row r="736" spans="27:48" ht="24.95" customHeight="1" x14ac:dyDescent="0.2">
      <c r="AA736" s="97"/>
      <c r="AB736" s="97"/>
      <c r="AC736" s="97"/>
      <c r="AD736" s="97"/>
      <c r="AE736" s="97"/>
      <c r="AF736" s="93"/>
      <c r="AG736" s="93"/>
      <c r="AH736" s="93"/>
      <c r="AI736" s="30"/>
      <c r="AJ736" s="30"/>
      <c r="AK736" s="30"/>
      <c r="AL736" s="30"/>
      <c r="AM736" s="109"/>
      <c r="AN736" s="109"/>
      <c r="AO736" s="30"/>
      <c r="AP736" s="112" t="s">
        <v>1551</v>
      </c>
      <c r="AQ736"/>
      <c r="AR736"/>
      <c r="AS736"/>
      <c r="AT736"/>
      <c r="AU736"/>
      <c r="AV736"/>
    </row>
    <row r="737" spans="27:48" ht="24.95" customHeight="1" x14ac:dyDescent="0.2">
      <c r="AA737" s="97"/>
      <c r="AB737" s="97"/>
      <c r="AC737" s="97"/>
      <c r="AD737" s="97"/>
      <c r="AE737" s="97"/>
      <c r="AF737" s="93"/>
      <c r="AG737" s="93"/>
      <c r="AH737" s="93"/>
      <c r="AI737" s="30"/>
      <c r="AJ737" s="30"/>
      <c r="AK737" s="30"/>
      <c r="AL737" s="30"/>
      <c r="AM737" s="109"/>
      <c r="AN737" s="109"/>
      <c r="AO737" s="30"/>
      <c r="AP737" s="112" t="s">
        <v>1552</v>
      </c>
      <c r="AQ737"/>
      <c r="AR737"/>
      <c r="AS737"/>
      <c r="AT737"/>
      <c r="AU737"/>
      <c r="AV737"/>
    </row>
    <row r="738" spans="27:48" ht="24.95" customHeight="1" x14ac:dyDescent="0.2">
      <c r="AA738" s="97"/>
      <c r="AB738" s="97"/>
      <c r="AC738" s="97"/>
      <c r="AD738" s="97"/>
      <c r="AE738" s="97"/>
      <c r="AF738" s="93"/>
      <c r="AG738" s="93"/>
      <c r="AH738" s="93"/>
      <c r="AI738" s="30"/>
      <c r="AJ738" s="30"/>
      <c r="AK738" s="30"/>
      <c r="AL738" s="30"/>
      <c r="AM738" s="109"/>
      <c r="AN738" s="109"/>
      <c r="AO738" s="30"/>
      <c r="AP738" s="112" t="s">
        <v>1553</v>
      </c>
      <c r="AQ738"/>
      <c r="AR738"/>
      <c r="AS738"/>
      <c r="AT738"/>
      <c r="AU738"/>
      <c r="AV738"/>
    </row>
    <row r="739" spans="27:48" ht="24.95" customHeight="1" x14ac:dyDescent="0.2">
      <c r="AA739" s="97"/>
      <c r="AB739" s="97"/>
      <c r="AC739" s="97"/>
      <c r="AD739" s="97"/>
      <c r="AE739" s="97"/>
      <c r="AF739" s="93"/>
      <c r="AG739" s="93"/>
      <c r="AH739" s="93"/>
      <c r="AI739" s="30"/>
      <c r="AJ739" s="30"/>
      <c r="AK739" s="30"/>
      <c r="AL739" s="30"/>
      <c r="AM739" s="109"/>
      <c r="AN739" s="109"/>
      <c r="AO739" s="30"/>
      <c r="AP739" s="112" t="s">
        <v>1554</v>
      </c>
      <c r="AQ739"/>
      <c r="AR739"/>
      <c r="AS739"/>
      <c r="AT739"/>
      <c r="AU739"/>
      <c r="AV739"/>
    </row>
    <row r="740" spans="27:48" ht="24.95" customHeight="1" x14ac:dyDescent="0.2">
      <c r="AA740" s="97"/>
      <c r="AB740" s="97"/>
      <c r="AC740" s="97"/>
      <c r="AD740" s="97"/>
      <c r="AE740" s="97"/>
      <c r="AF740" s="93"/>
      <c r="AG740" s="93"/>
      <c r="AH740" s="93"/>
      <c r="AI740" s="30"/>
      <c r="AJ740" s="30"/>
      <c r="AK740" s="30"/>
      <c r="AL740" s="30"/>
      <c r="AM740" s="109"/>
      <c r="AN740" s="109"/>
      <c r="AO740" s="30"/>
      <c r="AP740" s="112" t="s">
        <v>1555</v>
      </c>
      <c r="AQ740"/>
      <c r="AR740"/>
      <c r="AS740"/>
      <c r="AT740"/>
      <c r="AU740"/>
      <c r="AV740"/>
    </row>
    <row r="741" spans="27:48" ht="24.95" customHeight="1" x14ac:dyDescent="0.2">
      <c r="AA741" s="97"/>
      <c r="AB741" s="97"/>
      <c r="AC741" s="97"/>
      <c r="AD741" s="97"/>
      <c r="AE741" s="97"/>
      <c r="AF741" s="93"/>
      <c r="AG741" s="93"/>
      <c r="AH741" s="93"/>
      <c r="AI741" s="30"/>
      <c r="AJ741" s="30"/>
      <c r="AK741" s="30"/>
      <c r="AL741" s="30"/>
      <c r="AM741" s="109"/>
      <c r="AN741" s="109"/>
      <c r="AO741" s="30"/>
      <c r="AP741" s="112" t="s">
        <v>1556</v>
      </c>
      <c r="AQ741"/>
      <c r="AR741"/>
      <c r="AS741"/>
      <c r="AT741"/>
      <c r="AU741"/>
      <c r="AV741"/>
    </row>
    <row r="742" spans="27:48" ht="24.95" customHeight="1" x14ac:dyDescent="0.2">
      <c r="AA742" s="97"/>
      <c r="AB742" s="97"/>
      <c r="AC742" s="97"/>
      <c r="AD742" s="97"/>
      <c r="AE742" s="97"/>
      <c r="AF742" s="93"/>
      <c r="AG742" s="93"/>
      <c r="AH742" s="93"/>
      <c r="AI742" s="30"/>
      <c r="AJ742" s="30"/>
      <c r="AK742" s="30"/>
      <c r="AL742" s="30"/>
      <c r="AM742" s="109"/>
      <c r="AN742" s="109"/>
      <c r="AO742" s="30"/>
      <c r="AP742" s="112" t="s">
        <v>1557</v>
      </c>
      <c r="AQ742"/>
      <c r="AR742"/>
      <c r="AS742"/>
      <c r="AT742"/>
      <c r="AU742"/>
      <c r="AV742"/>
    </row>
    <row r="743" spans="27:48" ht="24.95" customHeight="1" x14ac:dyDescent="0.2">
      <c r="AA743" s="97"/>
      <c r="AB743" s="97"/>
      <c r="AC743" s="97"/>
      <c r="AD743" s="97"/>
      <c r="AE743" s="97"/>
      <c r="AF743" s="93"/>
      <c r="AG743" s="93"/>
      <c r="AH743" s="93"/>
      <c r="AI743" s="30"/>
      <c r="AJ743" s="30"/>
      <c r="AK743" s="30"/>
      <c r="AL743" s="30"/>
      <c r="AM743" s="109"/>
      <c r="AN743" s="109"/>
      <c r="AO743" s="30"/>
      <c r="AP743" s="112" t="s">
        <v>1558</v>
      </c>
      <c r="AQ743"/>
      <c r="AR743"/>
      <c r="AS743"/>
      <c r="AT743"/>
      <c r="AU743"/>
      <c r="AV743"/>
    </row>
    <row r="744" spans="27:48" ht="24.95" customHeight="1" x14ac:dyDescent="0.2">
      <c r="AA744" s="97"/>
      <c r="AB744" s="97"/>
      <c r="AC744" s="97"/>
      <c r="AD744" s="97"/>
      <c r="AE744" s="97"/>
      <c r="AF744" s="93"/>
      <c r="AG744" s="93"/>
      <c r="AH744" s="93"/>
      <c r="AI744" s="30"/>
      <c r="AJ744" s="30"/>
      <c r="AK744" s="30"/>
      <c r="AL744" s="30"/>
      <c r="AM744" s="109"/>
      <c r="AN744" s="109"/>
      <c r="AO744" s="30"/>
      <c r="AP744" s="112" t="s">
        <v>1559</v>
      </c>
      <c r="AQ744"/>
      <c r="AR744"/>
      <c r="AS744"/>
      <c r="AT744"/>
      <c r="AU744"/>
      <c r="AV744"/>
    </row>
    <row r="745" spans="27:48" ht="24.95" customHeight="1" x14ac:dyDescent="0.2">
      <c r="AA745" s="97"/>
      <c r="AB745" s="97"/>
      <c r="AC745" s="97"/>
      <c r="AD745" s="97"/>
      <c r="AE745" s="97"/>
      <c r="AF745" s="93"/>
      <c r="AG745" s="93"/>
      <c r="AH745" s="93"/>
      <c r="AI745" s="30"/>
      <c r="AJ745" s="30"/>
      <c r="AK745" s="30"/>
      <c r="AL745" s="30"/>
      <c r="AM745" s="109"/>
      <c r="AN745" s="109"/>
      <c r="AO745" s="30"/>
      <c r="AP745" s="112" t="s">
        <v>1560</v>
      </c>
      <c r="AQ745"/>
      <c r="AR745"/>
      <c r="AS745"/>
      <c r="AT745"/>
      <c r="AU745"/>
      <c r="AV745"/>
    </row>
    <row r="746" spans="27:48" ht="24.95" customHeight="1" x14ac:dyDescent="0.2">
      <c r="AA746" s="97"/>
      <c r="AB746" s="97"/>
      <c r="AC746" s="97"/>
      <c r="AD746" s="97"/>
      <c r="AE746" s="97"/>
      <c r="AF746" s="93"/>
      <c r="AG746" s="93"/>
      <c r="AH746" s="93"/>
      <c r="AI746" s="30"/>
      <c r="AJ746" s="30"/>
      <c r="AK746" s="30"/>
      <c r="AL746" s="30"/>
      <c r="AM746" s="109"/>
      <c r="AN746" s="109"/>
      <c r="AO746" s="30"/>
      <c r="AP746" s="112" t="s">
        <v>1561</v>
      </c>
      <c r="AQ746"/>
      <c r="AR746"/>
      <c r="AS746"/>
      <c r="AT746"/>
      <c r="AU746"/>
      <c r="AV746"/>
    </row>
    <row r="747" spans="27:48" ht="24.95" customHeight="1" x14ac:dyDescent="0.2">
      <c r="AA747" s="97"/>
      <c r="AB747" s="97"/>
      <c r="AC747" s="97"/>
      <c r="AD747" s="97"/>
      <c r="AE747" s="97"/>
      <c r="AF747" s="93"/>
      <c r="AG747" s="93"/>
      <c r="AH747" s="93"/>
      <c r="AI747" s="30"/>
      <c r="AJ747" s="30"/>
      <c r="AK747" s="30"/>
      <c r="AL747" s="30"/>
      <c r="AM747" s="109"/>
      <c r="AN747" s="109"/>
      <c r="AO747" s="30"/>
      <c r="AP747" s="112" t="s">
        <v>1562</v>
      </c>
      <c r="AQ747"/>
      <c r="AR747"/>
      <c r="AS747"/>
      <c r="AT747"/>
      <c r="AU747"/>
      <c r="AV747"/>
    </row>
    <row r="748" spans="27:48" ht="24.95" customHeight="1" x14ac:dyDescent="0.2">
      <c r="AA748" s="97"/>
      <c r="AB748" s="97"/>
      <c r="AC748" s="97"/>
      <c r="AD748" s="97"/>
      <c r="AE748" s="97"/>
      <c r="AF748" s="93"/>
      <c r="AG748" s="93"/>
      <c r="AH748" s="93"/>
      <c r="AI748" s="30"/>
      <c r="AJ748" s="30"/>
      <c r="AK748" s="30"/>
      <c r="AL748" s="30"/>
      <c r="AM748" s="109"/>
      <c r="AN748" s="109"/>
      <c r="AO748" s="30"/>
      <c r="AP748" s="112" t="s">
        <v>1563</v>
      </c>
      <c r="AQ748"/>
      <c r="AR748"/>
      <c r="AS748"/>
      <c r="AT748"/>
      <c r="AU748"/>
      <c r="AV748"/>
    </row>
    <row r="749" spans="27:48" ht="24.95" customHeight="1" x14ac:dyDescent="0.2">
      <c r="AA749" s="97"/>
      <c r="AB749" s="97"/>
      <c r="AC749" s="97"/>
      <c r="AD749" s="97"/>
      <c r="AE749" s="97"/>
      <c r="AF749" s="93"/>
      <c r="AG749" s="93"/>
      <c r="AH749" s="93"/>
      <c r="AI749" s="30"/>
      <c r="AJ749" s="30"/>
      <c r="AK749" s="30"/>
      <c r="AL749" s="30"/>
      <c r="AM749" s="109"/>
      <c r="AN749" s="109"/>
      <c r="AO749" s="30"/>
      <c r="AP749" s="112" t="s">
        <v>1564</v>
      </c>
      <c r="AQ749"/>
      <c r="AR749"/>
      <c r="AS749"/>
      <c r="AT749"/>
      <c r="AU749"/>
      <c r="AV749"/>
    </row>
    <row r="750" spans="27:48" ht="24.95" customHeight="1" x14ac:dyDescent="0.2">
      <c r="AA750" s="97"/>
      <c r="AB750" s="97"/>
      <c r="AC750" s="97"/>
      <c r="AD750" s="97"/>
      <c r="AE750" s="97"/>
      <c r="AF750" s="93"/>
      <c r="AG750" s="93"/>
      <c r="AH750" s="93"/>
      <c r="AI750" s="30"/>
      <c r="AJ750" s="30"/>
      <c r="AK750" s="30"/>
      <c r="AL750" s="30"/>
      <c r="AM750" s="109"/>
      <c r="AN750" s="109"/>
      <c r="AO750" s="30"/>
      <c r="AP750" s="112" t="s">
        <v>1565</v>
      </c>
      <c r="AQ750"/>
      <c r="AR750"/>
      <c r="AS750"/>
      <c r="AT750"/>
      <c r="AU750"/>
      <c r="AV750"/>
    </row>
    <row r="751" spans="27:48" ht="24.95" customHeight="1" x14ac:dyDescent="0.2">
      <c r="AA751" s="97"/>
      <c r="AB751" s="97"/>
      <c r="AC751" s="97"/>
      <c r="AD751" s="97"/>
      <c r="AE751" s="97"/>
      <c r="AF751" s="93"/>
      <c r="AG751" s="93"/>
      <c r="AH751" s="93"/>
      <c r="AI751" s="30"/>
      <c r="AJ751" s="30"/>
      <c r="AK751" s="30"/>
      <c r="AL751" s="30"/>
      <c r="AM751" s="109"/>
      <c r="AN751" s="109"/>
      <c r="AO751" s="30"/>
      <c r="AP751" s="112" t="s">
        <v>1566</v>
      </c>
      <c r="AQ751"/>
      <c r="AR751"/>
      <c r="AS751"/>
      <c r="AT751"/>
      <c r="AU751"/>
      <c r="AV751"/>
    </row>
    <row r="752" spans="27:48" ht="24.95" customHeight="1" x14ac:dyDescent="0.2">
      <c r="AA752" s="97"/>
      <c r="AB752" s="97"/>
      <c r="AC752" s="97"/>
      <c r="AD752" s="97"/>
      <c r="AE752" s="97"/>
      <c r="AF752" s="93"/>
      <c r="AG752" s="93"/>
      <c r="AH752" s="93"/>
      <c r="AI752" s="30"/>
      <c r="AJ752" s="30"/>
      <c r="AK752" s="30"/>
      <c r="AL752" s="30"/>
      <c r="AM752" s="109"/>
      <c r="AN752" s="109"/>
      <c r="AO752" s="30"/>
      <c r="AP752" s="112" t="s">
        <v>1567</v>
      </c>
      <c r="AQ752"/>
      <c r="AR752"/>
      <c r="AS752"/>
      <c r="AT752"/>
      <c r="AU752"/>
      <c r="AV752"/>
    </row>
    <row r="753" spans="27:48" ht="24.95" customHeight="1" x14ac:dyDescent="0.2">
      <c r="AA753" s="97"/>
      <c r="AB753" s="97"/>
      <c r="AC753" s="97"/>
      <c r="AD753" s="97"/>
      <c r="AE753" s="97"/>
      <c r="AF753" s="93"/>
      <c r="AG753" s="93"/>
      <c r="AH753" s="93"/>
      <c r="AI753" s="30"/>
      <c r="AJ753" s="30"/>
      <c r="AK753" s="30"/>
      <c r="AL753" s="30"/>
      <c r="AM753" s="109"/>
      <c r="AN753" s="109"/>
      <c r="AO753" s="30"/>
      <c r="AP753" s="112" t="s">
        <v>1568</v>
      </c>
      <c r="AQ753"/>
      <c r="AR753"/>
      <c r="AS753"/>
      <c r="AT753"/>
      <c r="AU753"/>
      <c r="AV753"/>
    </row>
    <row r="754" spans="27:48" ht="24.95" customHeight="1" x14ac:dyDescent="0.2">
      <c r="AA754" s="97"/>
      <c r="AB754" s="97"/>
      <c r="AC754" s="97"/>
      <c r="AD754" s="97"/>
      <c r="AE754" s="97"/>
      <c r="AF754" s="93"/>
      <c r="AG754" s="93"/>
      <c r="AH754" s="93"/>
      <c r="AI754" s="30"/>
      <c r="AJ754" s="30"/>
      <c r="AK754" s="30"/>
      <c r="AL754" s="30"/>
      <c r="AM754" s="109"/>
      <c r="AN754" s="109"/>
      <c r="AO754" s="30"/>
      <c r="AP754" s="112" t="s">
        <v>1569</v>
      </c>
      <c r="AQ754"/>
      <c r="AR754"/>
      <c r="AS754"/>
      <c r="AT754"/>
      <c r="AU754"/>
      <c r="AV754"/>
    </row>
    <row r="755" spans="27:48" ht="24.95" customHeight="1" x14ac:dyDescent="0.2">
      <c r="AA755" s="97"/>
      <c r="AB755" s="97"/>
      <c r="AC755" s="97"/>
      <c r="AD755" s="97"/>
      <c r="AE755" s="97"/>
      <c r="AF755" s="93"/>
      <c r="AG755" s="93"/>
      <c r="AH755" s="93"/>
      <c r="AI755" s="30"/>
      <c r="AJ755" s="30"/>
      <c r="AK755" s="30"/>
      <c r="AL755" s="30"/>
      <c r="AM755" s="109"/>
      <c r="AN755" s="109"/>
      <c r="AO755" s="30"/>
      <c r="AP755" s="112" t="s">
        <v>1570</v>
      </c>
      <c r="AQ755"/>
      <c r="AR755"/>
      <c r="AS755"/>
      <c r="AT755"/>
      <c r="AU755"/>
      <c r="AV755"/>
    </row>
    <row r="756" spans="27:48" ht="24.95" customHeight="1" x14ac:dyDescent="0.2">
      <c r="AA756" s="97"/>
      <c r="AB756" s="97"/>
      <c r="AC756" s="97"/>
      <c r="AD756" s="97"/>
      <c r="AE756" s="97"/>
      <c r="AF756" s="93"/>
      <c r="AG756" s="93"/>
      <c r="AH756" s="93"/>
      <c r="AI756" s="30"/>
      <c r="AJ756" s="30"/>
      <c r="AK756" s="30"/>
      <c r="AL756" s="30"/>
      <c r="AM756" s="109"/>
      <c r="AN756" s="109"/>
      <c r="AO756" s="30"/>
      <c r="AP756" s="112" t="s">
        <v>1571</v>
      </c>
      <c r="AQ756"/>
      <c r="AR756"/>
      <c r="AS756"/>
      <c r="AT756"/>
      <c r="AU756"/>
      <c r="AV756"/>
    </row>
    <row r="757" spans="27:48" ht="24.95" customHeight="1" x14ac:dyDescent="0.2">
      <c r="AA757" s="97"/>
      <c r="AB757" s="97"/>
      <c r="AC757" s="97"/>
      <c r="AD757" s="97"/>
      <c r="AE757" s="97"/>
      <c r="AF757" s="93"/>
      <c r="AG757" s="93"/>
      <c r="AH757" s="93"/>
      <c r="AI757" s="30"/>
      <c r="AJ757" s="30"/>
      <c r="AK757" s="30"/>
      <c r="AL757" s="30"/>
      <c r="AM757" s="109"/>
      <c r="AN757" s="109"/>
      <c r="AO757" s="30"/>
      <c r="AP757" s="112" t="s">
        <v>1572</v>
      </c>
      <c r="AQ757"/>
      <c r="AR757"/>
      <c r="AS757"/>
      <c r="AT757"/>
      <c r="AU757"/>
      <c r="AV757"/>
    </row>
    <row r="758" spans="27:48" ht="24.95" customHeight="1" x14ac:dyDescent="0.2">
      <c r="AA758" s="97"/>
      <c r="AB758" s="97"/>
      <c r="AC758" s="97"/>
      <c r="AD758" s="97"/>
      <c r="AE758" s="97"/>
      <c r="AF758" s="93"/>
      <c r="AG758" s="93"/>
      <c r="AH758" s="93"/>
      <c r="AI758" s="30"/>
      <c r="AJ758" s="30"/>
      <c r="AK758" s="30"/>
      <c r="AL758" s="30"/>
      <c r="AM758" s="109"/>
      <c r="AN758" s="109"/>
      <c r="AO758" s="30"/>
      <c r="AP758" s="112" t="s">
        <v>1573</v>
      </c>
      <c r="AQ758"/>
      <c r="AR758"/>
      <c r="AS758"/>
      <c r="AT758"/>
      <c r="AU758"/>
      <c r="AV758"/>
    </row>
    <row r="759" spans="27:48" ht="24.95" customHeight="1" x14ac:dyDescent="0.2">
      <c r="AA759" s="97"/>
      <c r="AB759" s="97"/>
      <c r="AC759" s="97"/>
      <c r="AD759" s="97"/>
      <c r="AE759" s="97"/>
      <c r="AF759" s="93"/>
      <c r="AG759" s="93"/>
      <c r="AH759" s="93"/>
      <c r="AI759" s="30"/>
      <c r="AJ759" s="30"/>
      <c r="AK759" s="30"/>
      <c r="AL759" s="30"/>
      <c r="AM759" s="109"/>
      <c r="AN759" s="109"/>
      <c r="AO759" s="30"/>
      <c r="AP759" s="112" t="s">
        <v>1574</v>
      </c>
      <c r="AQ759"/>
      <c r="AR759"/>
      <c r="AS759"/>
      <c r="AT759"/>
      <c r="AU759"/>
      <c r="AV759"/>
    </row>
    <row r="760" spans="27:48" ht="24.95" customHeight="1" x14ac:dyDescent="0.2">
      <c r="AA760" s="97"/>
      <c r="AB760" s="97"/>
      <c r="AC760" s="97"/>
      <c r="AD760" s="97"/>
      <c r="AE760" s="97"/>
      <c r="AF760" s="93"/>
      <c r="AG760" s="93"/>
      <c r="AH760" s="93"/>
      <c r="AI760" s="30"/>
      <c r="AJ760" s="30"/>
      <c r="AK760" s="30"/>
      <c r="AL760" s="30"/>
      <c r="AM760" s="109"/>
      <c r="AN760" s="109"/>
      <c r="AO760" s="30"/>
      <c r="AP760" s="112" t="s">
        <v>1575</v>
      </c>
      <c r="AQ760"/>
      <c r="AR760"/>
      <c r="AS760"/>
      <c r="AT760"/>
      <c r="AU760"/>
      <c r="AV760"/>
    </row>
    <row r="761" spans="27:48" ht="24.95" customHeight="1" x14ac:dyDescent="0.2">
      <c r="AA761" s="97"/>
      <c r="AB761" s="97"/>
      <c r="AC761" s="97"/>
      <c r="AD761" s="97"/>
      <c r="AE761" s="97"/>
      <c r="AF761" s="93"/>
      <c r="AG761" s="93"/>
      <c r="AH761" s="93"/>
      <c r="AI761" s="30"/>
      <c r="AJ761" s="30"/>
      <c r="AK761" s="30"/>
      <c r="AL761" s="30"/>
      <c r="AM761" s="109"/>
      <c r="AN761" s="109"/>
      <c r="AO761" s="30"/>
      <c r="AP761" s="112" t="s">
        <v>1576</v>
      </c>
      <c r="AQ761"/>
      <c r="AR761"/>
      <c r="AS761"/>
      <c r="AT761"/>
      <c r="AU761"/>
      <c r="AV761"/>
    </row>
    <row r="762" spans="27:48" ht="24.95" customHeight="1" x14ac:dyDescent="0.2">
      <c r="AA762" s="97"/>
      <c r="AB762" s="97"/>
      <c r="AC762" s="97"/>
      <c r="AD762" s="97"/>
      <c r="AE762" s="97"/>
      <c r="AF762" s="93"/>
      <c r="AG762" s="93"/>
      <c r="AH762" s="93"/>
      <c r="AI762" s="30"/>
      <c r="AJ762" s="30"/>
      <c r="AK762" s="30"/>
      <c r="AL762" s="30"/>
      <c r="AM762" s="109"/>
      <c r="AN762" s="109"/>
      <c r="AO762" s="30"/>
      <c r="AP762" s="112" t="s">
        <v>1577</v>
      </c>
      <c r="AQ762"/>
      <c r="AR762"/>
      <c r="AS762"/>
      <c r="AT762"/>
      <c r="AU762"/>
      <c r="AV762"/>
    </row>
    <row r="763" spans="27:48" ht="24.95" customHeight="1" x14ac:dyDescent="0.2">
      <c r="AA763" s="97"/>
      <c r="AB763" s="97"/>
      <c r="AC763" s="97"/>
      <c r="AD763" s="97"/>
      <c r="AE763" s="97"/>
      <c r="AF763" s="93"/>
      <c r="AG763" s="93"/>
      <c r="AH763" s="93"/>
      <c r="AI763" s="30"/>
      <c r="AJ763" s="30"/>
      <c r="AK763" s="30"/>
      <c r="AL763" s="30"/>
      <c r="AM763" s="109"/>
      <c r="AN763" s="109"/>
      <c r="AO763" s="30"/>
      <c r="AP763" s="112" t="s">
        <v>1578</v>
      </c>
      <c r="AQ763"/>
      <c r="AR763"/>
      <c r="AS763"/>
      <c r="AT763"/>
      <c r="AU763"/>
      <c r="AV763"/>
    </row>
    <row r="764" spans="27:48" ht="24.95" customHeight="1" x14ac:dyDescent="0.2">
      <c r="AA764" s="97"/>
      <c r="AB764" s="97"/>
      <c r="AC764" s="97"/>
      <c r="AD764" s="97"/>
      <c r="AE764" s="97"/>
      <c r="AF764" s="93"/>
      <c r="AG764" s="93"/>
      <c r="AH764" s="93"/>
      <c r="AI764" s="30"/>
      <c r="AJ764" s="30"/>
      <c r="AK764" s="30"/>
      <c r="AL764" s="30"/>
      <c r="AM764" s="109"/>
      <c r="AN764" s="109"/>
      <c r="AO764" s="30"/>
      <c r="AP764" s="112" t="s">
        <v>1579</v>
      </c>
      <c r="AQ764"/>
      <c r="AR764"/>
      <c r="AS764"/>
      <c r="AT764"/>
      <c r="AU764"/>
      <c r="AV764"/>
    </row>
    <row r="765" spans="27:48" ht="24.95" customHeight="1" x14ac:dyDescent="0.2">
      <c r="AA765" s="97"/>
      <c r="AB765" s="97"/>
      <c r="AC765" s="97"/>
      <c r="AD765" s="97"/>
      <c r="AE765" s="97"/>
      <c r="AF765" s="93"/>
      <c r="AG765" s="93"/>
      <c r="AH765" s="93"/>
      <c r="AI765" s="30"/>
      <c r="AJ765" s="30"/>
      <c r="AK765" s="30"/>
      <c r="AL765" s="30"/>
      <c r="AM765" s="109"/>
      <c r="AN765" s="109"/>
      <c r="AO765" s="30"/>
      <c r="AP765" s="112" t="s">
        <v>1580</v>
      </c>
      <c r="AQ765"/>
      <c r="AR765"/>
      <c r="AS765"/>
      <c r="AT765"/>
      <c r="AU765"/>
      <c r="AV765"/>
    </row>
    <row r="766" spans="27:48" ht="24.95" customHeight="1" x14ac:dyDescent="0.2">
      <c r="AA766" s="97"/>
      <c r="AB766" s="97"/>
      <c r="AC766" s="97"/>
      <c r="AD766" s="97"/>
      <c r="AE766" s="97"/>
      <c r="AF766" s="93"/>
      <c r="AG766" s="93"/>
      <c r="AH766" s="93"/>
      <c r="AI766" s="30"/>
      <c r="AJ766" s="30"/>
      <c r="AK766" s="30"/>
      <c r="AL766" s="30"/>
      <c r="AM766" s="109"/>
      <c r="AN766" s="109"/>
      <c r="AO766" s="30"/>
      <c r="AP766" s="112" t="s">
        <v>1581</v>
      </c>
      <c r="AQ766"/>
      <c r="AR766"/>
      <c r="AS766"/>
      <c r="AT766"/>
      <c r="AU766"/>
      <c r="AV766"/>
    </row>
    <row r="767" spans="27:48" ht="24.95" customHeight="1" x14ac:dyDescent="0.2">
      <c r="AA767" s="97"/>
      <c r="AB767" s="97"/>
      <c r="AC767" s="97"/>
      <c r="AD767" s="97"/>
      <c r="AE767" s="97"/>
      <c r="AF767" s="93"/>
      <c r="AG767" s="93"/>
      <c r="AH767" s="93"/>
      <c r="AI767" s="30"/>
      <c r="AJ767" s="30"/>
      <c r="AK767" s="30"/>
      <c r="AL767" s="30"/>
      <c r="AM767" s="109"/>
      <c r="AN767" s="109"/>
      <c r="AO767" s="30"/>
      <c r="AP767" s="112" t="s">
        <v>1582</v>
      </c>
      <c r="AQ767"/>
      <c r="AR767"/>
      <c r="AS767"/>
      <c r="AT767"/>
      <c r="AU767"/>
      <c r="AV767"/>
    </row>
    <row r="768" spans="27:48" ht="24.95" customHeight="1" x14ac:dyDescent="0.2">
      <c r="AA768" s="97"/>
      <c r="AB768" s="97"/>
      <c r="AC768" s="97"/>
      <c r="AD768" s="97"/>
      <c r="AE768" s="97"/>
      <c r="AF768" s="93"/>
      <c r="AG768" s="93"/>
      <c r="AH768" s="93"/>
      <c r="AI768" s="30"/>
      <c r="AJ768" s="30"/>
      <c r="AK768" s="30"/>
      <c r="AL768" s="30"/>
      <c r="AM768" s="109"/>
      <c r="AN768" s="109"/>
      <c r="AO768" s="30"/>
      <c r="AP768" s="112" t="s">
        <v>1583</v>
      </c>
      <c r="AQ768"/>
      <c r="AR768"/>
      <c r="AS768"/>
      <c r="AT768"/>
      <c r="AU768"/>
      <c r="AV768"/>
    </row>
    <row r="769" spans="27:48" ht="24.95" customHeight="1" x14ac:dyDescent="0.2">
      <c r="AA769" s="97"/>
      <c r="AB769" s="97"/>
      <c r="AC769" s="97"/>
      <c r="AD769" s="97"/>
      <c r="AE769" s="97"/>
      <c r="AF769" s="93"/>
      <c r="AG769" s="93"/>
      <c r="AH769" s="93"/>
      <c r="AI769" s="30"/>
      <c r="AJ769" s="30"/>
      <c r="AK769" s="30"/>
      <c r="AL769" s="30"/>
      <c r="AM769" s="109"/>
      <c r="AN769" s="109"/>
      <c r="AO769" s="30"/>
      <c r="AP769" s="112" t="s">
        <v>1584</v>
      </c>
      <c r="AQ769"/>
      <c r="AR769"/>
      <c r="AS769"/>
      <c r="AT769"/>
      <c r="AU769"/>
      <c r="AV769"/>
    </row>
    <row r="770" spans="27:48" ht="24.95" customHeight="1" x14ac:dyDescent="0.2">
      <c r="AA770" s="97"/>
      <c r="AB770" s="97"/>
      <c r="AC770" s="97"/>
      <c r="AD770" s="97"/>
      <c r="AE770" s="97"/>
      <c r="AF770" s="93"/>
      <c r="AG770" s="93"/>
      <c r="AH770" s="93"/>
      <c r="AI770" s="30"/>
      <c r="AJ770" s="30"/>
      <c r="AK770" s="30"/>
      <c r="AL770" s="30"/>
      <c r="AM770" s="109"/>
      <c r="AN770" s="109"/>
      <c r="AO770" s="30"/>
      <c r="AP770" s="112" t="s">
        <v>1585</v>
      </c>
      <c r="AQ770"/>
      <c r="AR770"/>
      <c r="AS770"/>
      <c r="AT770"/>
      <c r="AU770"/>
      <c r="AV770"/>
    </row>
    <row r="771" spans="27:48" ht="24.95" customHeight="1" x14ac:dyDescent="0.2">
      <c r="AA771" s="97"/>
      <c r="AB771" s="97"/>
      <c r="AC771" s="97"/>
      <c r="AD771" s="97"/>
      <c r="AE771" s="97"/>
      <c r="AF771" s="93"/>
      <c r="AG771" s="93"/>
      <c r="AH771" s="93"/>
      <c r="AI771" s="30"/>
      <c r="AJ771" s="30"/>
      <c r="AK771" s="30"/>
      <c r="AL771" s="30"/>
      <c r="AM771" s="109"/>
      <c r="AN771" s="109"/>
      <c r="AO771" s="30"/>
      <c r="AP771" s="112" t="s">
        <v>1586</v>
      </c>
      <c r="AQ771"/>
      <c r="AR771"/>
      <c r="AS771"/>
      <c r="AT771"/>
      <c r="AU771"/>
      <c r="AV771"/>
    </row>
    <row r="772" spans="27:48" ht="24.95" customHeight="1" x14ac:dyDescent="0.2">
      <c r="AA772" s="97"/>
      <c r="AB772" s="97"/>
      <c r="AC772" s="97"/>
      <c r="AD772" s="97"/>
      <c r="AE772" s="97"/>
      <c r="AF772" s="93"/>
      <c r="AG772" s="93"/>
      <c r="AH772" s="93"/>
      <c r="AI772" s="30"/>
      <c r="AJ772" s="30"/>
      <c r="AK772" s="30"/>
      <c r="AL772" s="30"/>
      <c r="AM772" s="109"/>
      <c r="AN772" s="109"/>
      <c r="AO772" s="30"/>
      <c r="AP772" s="112" t="s">
        <v>1587</v>
      </c>
      <c r="AQ772"/>
      <c r="AR772"/>
      <c r="AS772"/>
      <c r="AT772"/>
      <c r="AU772"/>
      <c r="AV772"/>
    </row>
    <row r="773" spans="27:48" ht="24.95" customHeight="1" x14ac:dyDescent="0.2">
      <c r="AA773" s="97"/>
      <c r="AB773" s="97"/>
      <c r="AC773" s="97"/>
      <c r="AD773" s="97"/>
      <c r="AE773" s="97"/>
      <c r="AF773" s="93"/>
      <c r="AG773" s="93"/>
      <c r="AH773" s="93"/>
      <c r="AI773" s="30"/>
      <c r="AJ773" s="30"/>
      <c r="AK773" s="30"/>
      <c r="AL773" s="30"/>
      <c r="AM773" s="109"/>
      <c r="AN773" s="109"/>
      <c r="AO773" s="30"/>
      <c r="AP773" s="112" t="s">
        <v>1588</v>
      </c>
      <c r="AQ773"/>
      <c r="AR773"/>
      <c r="AS773"/>
      <c r="AT773"/>
      <c r="AU773"/>
      <c r="AV773"/>
    </row>
    <row r="774" spans="27:48" ht="24.95" customHeight="1" x14ac:dyDescent="0.2">
      <c r="AA774" s="97"/>
      <c r="AB774" s="97"/>
      <c r="AC774" s="97"/>
      <c r="AD774" s="97"/>
      <c r="AE774" s="97"/>
      <c r="AF774" s="93"/>
      <c r="AG774" s="93"/>
      <c r="AH774" s="93"/>
      <c r="AI774" s="30"/>
      <c r="AJ774" s="30"/>
      <c r="AK774" s="30"/>
      <c r="AL774" s="30"/>
      <c r="AM774" s="109"/>
      <c r="AN774" s="109"/>
      <c r="AO774" s="30"/>
      <c r="AP774" s="112" t="s">
        <v>1589</v>
      </c>
      <c r="AQ774"/>
      <c r="AR774"/>
      <c r="AS774"/>
      <c r="AT774"/>
      <c r="AU774"/>
      <c r="AV774"/>
    </row>
    <row r="775" spans="27:48" ht="24.95" customHeight="1" x14ac:dyDescent="0.2">
      <c r="AA775" s="97"/>
      <c r="AB775" s="97"/>
      <c r="AC775" s="97"/>
      <c r="AD775" s="97"/>
      <c r="AE775" s="97"/>
      <c r="AF775" s="93"/>
      <c r="AG775" s="93"/>
      <c r="AH775" s="93"/>
      <c r="AI775" s="30"/>
      <c r="AJ775" s="30"/>
      <c r="AK775" s="30"/>
      <c r="AL775" s="30"/>
      <c r="AM775" s="109"/>
      <c r="AN775" s="109"/>
      <c r="AO775" s="30"/>
      <c r="AP775" s="112" t="s">
        <v>1590</v>
      </c>
      <c r="AQ775"/>
      <c r="AR775"/>
      <c r="AS775"/>
      <c r="AT775"/>
      <c r="AU775"/>
      <c r="AV775"/>
    </row>
    <row r="776" spans="27:48" ht="24.95" customHeight="1" x14ac:dyDescent="0.2">
      <c r="AA776" s="97"/>
      <c r="AB776" s="97"/>
      <c r="AC776" s="97"/>
      <c r="AD776" s="97"/>
      <c r="AE776" s="97"/>
      <c r="AF776" s="93"/>
      <c r="AG776" s="93"/>
      <c r="AH776" s="93"/>
      <c r="AI776" s="30"/>
      <c r="AJ776" s="30"/>
      <c r="AK776" s="30"/>
      <c r="AL776" s="30"/>
      <c r="AM776" s="109"/>
      <c r="AN776" s="109"/>
      <c r="AO776" s="30"/>
      <c r="AP776" s="112" t="s">
        <v>1591</v>
      </c>
      <c r="AQ776"/>
      <c r="AR776"/>
      <c r="AS776"/>
      <c r="AT776"/>
      <c r="AU776"/>
      <c r="AV776"/>
    </row>
    <row r="777" spans="27:48" ht="24.95" customHeight="1" x14ac:dyDescent="0.2">
      <c r="AA777" s="97"/>
      <c r="AB777" s="97"/>
      <c r="AC777" s="97"/>
      <c r="AD777" s="97"/>
      <c r="AE777" s="97"/>
      <c r="AF777" s="93"/>
      <c r="AG777" s="93"/>
      <c r="AH777" s="93"/>
      <c r="AI777" s="30"/>
      <c r="AJ777" s="30"/>
      <c r="AK777" s="30"/>
      <c r="AL777" s="30"/>
      <c r="AM777" s="109"/>
      <c r="AN777" s="109"/>
      <c r="AO777" s="30"/>
      <c r="AP777" s="112" t="s">
        <v>1592</v>
      </c>
      <c r="AQ777"/>
      <c r="AR777"/>
      <c r="AS777"/>
      <c r="AT777"/>
      <c r="AU777"/>
      <c r="AV777"/>
    </row>
    <row r="778" spans="27:48" ht="24.95" customHeight="1" x14ac:dyDescent="0.2">
      <c r="AA778" s="97"/>
      <c r="AB778" s="97"/>
      <c r="AC778" s="97"/>
      <c r="AD778" s="97"/>
      <c r="AE778" s="97"/>
      <c r="AF778" s="93"/>
      <c r="AG778" s="93"/>
      <c r="AH778" s="93"/>
      <c r="AI778" s="30"/>
      <c r="AJ778" s="30"/>
      <c r="AK778" s="30"/>
      <c r="AL778" s="30"/>
      <c r="AM778" s="109"/>
      <c r="AN778" s="109"/>
      <c r="AO778" s="30"/>
      <c r="AP778" s="112" t="s">
        <v>1593</v>
      </c>
      <c r="AQ778"/>
      <c r="AR778"/>
      <c r="AS778"/>
      <c r="AT778"/>
      <c r="AU778"/>
      <c r="AV778"/>
    </row>
    <row r="779" spans="27:48" ht="24.95" customHeight="1" x14ac:dyDescent="0.2">
      <c r="AA779" s="97"/>
      <c r="AB779" s="97"/>
      <c r="AC779" s="97"/>
      <c r="AD779" s="97"/>
      <c r="AE779" s="97"/>
      <c r="AF779" s="93"/>
      <c r="AG779" s="93"/>
      <c r="AH779" s="93"/>
      <c r="AI779" s="30"/>
      <c r="AJ779" s="30"/>
      <c r="AK779" s="30"/>
      <c r="AL779" s="30"/>
      <c r="AM779" s="109"/>
      <c r="AN779" s="109"/>
      <c r="AO779" s="30"/>
      <c r="AP779" s="112" t="s">
        <v>1594</v>
      </c>
      <c r="AQ779"/>
      <c r="AR779"/>
      <c r="AS779"/>
      <c r="AT779"/>
      <c r="AU779"/>
      <c r="AV779"/>
    </row>
    <row r="780" spans="27:48" ht="24.95" customHeight="1" x14ac:dyDescent="0.2">
      <c r="AA780" s="97"/>
      <c r="AB780" s="97"/>
      <c r="AC780" s="97"/>
      <c r="AD780" s="97"/>
      <c r="AE780" s="97"/>
      <c r="AF780" s="93"/>
      <c r="AG780" s="93"/>
      <c r="AH780" s="93"/>
      <c r="AI780" s="30"/>
      <c r="AJ780" s="30"/>
      <c r="AK780" s="30"/>
      <c r="AL780" s="30"/>
      <c r="AM780" s="109"/>
      <c r="AN780" s="109"/>
      <c r="AO780" s="30"/>
      <c r="AP780" s="112" t="s">
        <v>1595</v>
      </c>
      <c r="AQ780"/>
      <c r="AR780"/>
      <c r="AS780"/>
      <c r="AT780"/>
      <c r="AU780"/>
      <c r="AV780"/>
    </row>
    <row r="781" spans="27:48" ht="24.95" customHeight="1" x14ac:dyDescent="0.2">
      <c r="AA781" s="97"/>
      <c r="AB781" s="97"/>
      <c r="AC781" s="97"/>
      <c r="AD781" s="97"/>
      <c r="AE781" s="97"/>
      <c r="AF781" s="93"/>
      <c r="AG781" s="93"/>
      <c r="AH781" s="93"/>
      <c r="AI781" s="30"/>
      <c r="AJ781" s="30"/>
      <c r="AK781" s="30"/>
      <c r="AL781" s="30"/>
      <c r="AM781" s="109"/>
      <c r="AN781" s="109"/>
      <c r="AO781" s="30"/>
      <c r="AP781" s="112" t="s">
        <v>1596</v>
      </c>
      <c r="AQ781"/>
      <c r="AR781"/>
      <c r="AS781"/>
      <c r="AT781"/>
      <c r="AU781"/>
      <c r="AV781"/>
    </row>
    <row r="782" spans="27:48" ht="24.95" customHeight="1" x14ac:dyDescent="0.2">
      <c r="AA782" s="97"/>
      <c r="AB782" s="97"/>
      <c r="AC782" s="97"/>
      <c r="AD782" s="97"/>
      <c r="AE782" s="97"/>
      <c r="AF782" s="93"/>
      <c r="AG782" s="93"/>
      <c r="AH782" s="93"/>
      <c r="AI782" s="30"/>
      <c r="AJ782" s="30"/>
      <c r="AK782" s="30"/>
      <c r="AL782" s="30"/>
      <c r="AM782" s="109"/>
      <c r="AN782" s="109"/>
      <c r="AO782" s="30"/>
      <c r="AP782" s="112" t="s">
        <v>1597</v>
      </c>
      <c r="AQ782"/>
      <c r="AR782"/>
      <c r="AS782"/>
      <c r="AT782"/>
      <c r="AU782"/>
      <c r="AV782"/>
    </row>
    <row r="783" spans="27:48" ht="24.95" customHeight="1" x14ac:dyDescent="0.2">
      <c r="AA783" s="97"/>
      <c r="AB783" s="97"/>
      <c r="AC783" s="97"/>
      <c r="AD783" s="97"/>
      <c r="AE783" s="97"/>
      <c r="AF783" s="93"/>
      <c r="AG783" s="93"/>
      <c r="AH783" s="93"/>
      <c r="AI783" s="30"/>
      <c r="AJ783" s="30"/>
      <c r="AK783" s="30"/>
      <c r="AL783" s="30"/>
      <c r="AM783" s="109"/>
      <c r="AN783" s="109"/>
      <c r="AO783" s="30"/>
      <c r="AP783" s="112" t="s">
        <v>1598</v>
      </c>
      <c r="AQ783"/>
      <c r="AR783"/>
      <c r="AS783"/>
      <c r="AT783"/>
      <c r="AU783"/>
      <c r="AV783"/>
    </row>
    <row r="784" spans="27:48" ht="24.95" customHeight="1" x14ac:dyDescent="0.2">
      <c r="AA784" s="97"/>
      <c r="AB784" s="97"/>
      <c r="AC784" s="97"/>
      <c r="AD784" s="97"/>
      <c r="AE784" s="97"/>
      <c r="AF784" s="93"/>
      <c r="AG784" s="93"/>
      <c r="AH784" s="93"/>
      <c r="AI784" s="30"/>
      <c r="AJ784" s="30"/>
      <c r="AK784" s="30"/>
      <c r="AL784" s="30"/>
      <c r="AM784" s="109"/>
      <c r="AN784" s="109"/>
      <c r="AO784" s="30"/>
      <c r="AP784" s="112" t="s">
        <v>1599</v>
      </c>
      <c r="AQ784"/>
      <c r="AR784"/>
      <c r="AS784"/>
      <c r="AT784"/>
      <c r="AU784"/>
      <c r="AV784"/>
    </row>
    <row r="785" spans="27:48" ht="24.95" customHeight="1" x14ac:dyDescent="0.2">
      <c r="AA785" s="97"/>
      <c r="AB785" s="97"/>
      <c r="AC785" s="97"/>
      <c r="AD785" s="97"/>
      <c r="AE785" s="97"/>
      <c r="AF785" s="93"/>
      <c r="AG785" s="93"/>
      <c r="AH785" s="93"/>
      <c r="AI785" s="30"/>
      <c r="AJ785" s="30"/>
      <c r="AK785" s="30"/>
      <c r="AL785" s="30"/>
      <c r="AM785" s="109"/>
      <c r="AN785" s="109"/>
      <c r="AO785" s="30"/>
      <c r="AP785" s="112" t="s">
        <v>1600</v>
      </c>
      <c r="AQ785"/>
      <c r="AR785"/>
      <c r="AS785"/>
      <c r="AT785"/>
      <c r="AU785"/>
      <c r="AV785"/>
    </row>
    <row r="786" spans="27:48" ht="24.95" customHeight="1" x14ac:dyDescent="0.2">
      <c r="AA786" s="97"/>
      <c r="AB786" s="97"/>
      <c r="AC786" s="97"/>
      <c r="AD786" s="97"/>
      <c r="AE786" s="97"/>
      <c r="AF786" s="93"/>
      <c r="AG786" s="93"/>
      <c r="AH786" s="93"/>
      <c r="AI786" s="30"/>
      <c r="AJ786" s="30"/>
      <c r="AK786" s="30"/>
      <c r="AL786" s="30"/>
      <c r="AM786" s="109"/>
      <c r="AN786" s="109"/>
      <c r="AO786" s="30"/>
      <c r="AP786" s="112" t="s">
        <v>1601</v>
      </c>
      <c r="AQ786"/>
      <c r="AR786"/>
      <c r="AS786"/>
      <c r="AT786"/>
      <c r="AU786"/>
      <c r="AV786"/>
    </row>
    <row r="787" spans="27:48" ht="24.95" customHeight="1" x14ac:dyDescent="0.2">
      <c r="AA787" s="97"/>
      <c r="AB787" s="97"/>
      <c r="AC787" s="97"/>
      <c r="AD787" s="97"/>
      <c r="AE787" s="97"/>
      <c r="AF787" s="93"/>
      <c r="AG787" s="93"/>
      <c r="AH787" s="93"/>
      <c r="AI787" s="30"/>
      <c r="AJ787" s="30"/>
      <c r="AK787" s="30"/>
      <c r="AL787" s="30"/>
      <c r="AM787" s="109"/>
      <c r="AN787" s="109"/>
      <c r="AO787" s="30"/>
      <c r="AP787" s="112" t="s">
        <v>1602</v>
      </c>
      <c r="AQ787"/>
      <c r="AR787"/>
      <c r="AS787"/>
      <c r="AT787"/>
      <c r="AU787"/>
      <c r="AV787"/>
    </row>
    <row r="788" spans="27:48" ht="24.95" customHeight="1" x14ac:dyDescent="0.2">
      <c r="AA788" s="97"/>
      <c r="AB788" s="97"/>
      <c r="AC788" s="97"/>
      <c r="AD788" s="97"/>
      <c r="AE788" s="97"/>
      <c r="AF788" s="93"/>
      <c r="AG788" s="93"/>
      <c r="AH788" s="93"/>
      <c r="AI788" s="30"/>
      <c r="AJ788" s="30"/>
      <c r="AK788" s="30"/>
      <c r="AL788" s="30"/>
      <c r="AM788" s="109"/>
      <c r="AN788" s="109"/>
      <c r="AO788" s="30"/>
      <c r="AP788" s="112" t="s">
        <v>1603</v>
      </c>
      <c r="AQ788"/>
      <c r="AR788"/>
      <c r="AS788"/>
      <c r="AT788"/>
      <c r="AU788"/>
      <c r="AV788"/>
    </row>
    <row r="789" spans="27:48" ht="24.95" customHeight="1" x14ac:dyDescent="0.2">
      <c r="AA789" s="97"/>
      <c r="AB789" s="97"/>
      <c r="AC789" s="97"/>
      <c r="AD789" s="97"/>
      <c r="AE789" s="97"/>
      <c r="AF789" s="93"/>
      <c r="AG789" s="93"/>
      <c r="AH789" s="93"/>
      <c r="AI789" s="30"/>
      <c r="AJ789" s="30"/>
      <c r="AK789" s="30"/>
      <c r="AL789" s="30"/>
      <c r="AM789" s="109"/>
      <c r="AN789" s="109"/>
      <c r="AO789" s="30"/>
      <c r="AP789" s="112" t="s">
        <v>1604</v>
      </c>
      <c r="AQ789"/>
      <c r="AR789"/>
      <c r="AS789"/>
      <c r="AT789"/>
      <c r="AU789"/>
      <c r="AV789"/>
    </row>
    <row r="790" spans="27:48" ht="24.95" customHeight="1" x14ac:dyDescent="0.2">
      <c r="AA790" s="97"/>
      <c r="AB790" s="97"/>
      <c r="AC790" s="97"/>
      <c r="AD790" s="97"/>
      <c r="AE790" s="97"/>
      <c r="AF790" s="93"/>
      <c r="AG790" s="93"/>
      <c r="AH790" s="93"/>
      <c r="AI790" s="30"/>
      <c r="AJ790" s="30"/>
      <c r="AK790" s="30"/>
      <c r="AL790" s="30"/>
      <c r="AM790" s="109"/>
      <c r="AN790" s="109"/>
      <c r="AO790" s="30"/>
      <c r="AP790" s="112" t="s">
        <v>1605</v>
      </c>
      <c r="AQ790"/>
      <c r="AR790"/>
      <c r="AS790"/>
      <c r="AT790"/>
      <c r="AU790"/>
      <c r="AV790"/>
    </row>
    <row r="791" spans="27:48" ht="24.95" customHeight="1" x14ac:dyDescent="0.2">
      <c r="AA791" s="97"/>
      <c r="AB791" s="97"/>
      <c r="AC791" s="97"/>
      <c r="AD791" s="97"/>
      <c r="AE791" s="97"/>
      <c r="AF791" s="93"/>
      <c r="AG791" s="93"/>
      <c r="AH791" s="93"/>
      <c r="AI791" s="30"/>
      <c r="AJ791" s="30"/>
      <c r="AK791" s="30"/>
      <c r="AL791" s="30"/>
      <c r="AM791" s="109"/>
      <c r="AN791" s="109"/>
      <c r="AO791" s="30"/>
      <c r="AP791" s="112" t="s">
        <v>1606</v>
      </c>
      <c r="AQ791"/>
      <c r="AR791"/>
      <c r="AS791"/>
      <c r="AT791"/>
      <c r="AU791"/>
      <c r="AV791"/>
    </row>
    <row r="792" spans="27:48" ht="24.95" customHeight="1" x14ac:dyDescent="0.2">
      <c r="AA792" s="97"/>
      <c r="AB792" s="97"/>
      <c r="AC792" s="97"/>
      <c r="AD792" s="97"/>
      <c r="AE792" s="97"/>
      <c r="AF792" s="93"/>
      <c r="AG792" s="93"/>
      <c r="AH792" s="93"/>
      <c r="AI792" s="30"/>
      <c r="AJ792" s="30"/>
      <c r="AK792" s="30"/>
      <c r="AL792" s="30"/>
      <c r="AM792" s="109"/>
      <c r="AN792" s="109"/>
      <c r="AO792" s="30"/>
      <c r="AP792" s="112" t="s">
        <v>1607</v>
      </c>
      <c r="AQ792"/>
      <c r="AR792"/>
      <c r="AS792"/>
      <c r="AT792"/>
      <c r="AU792"/>
      <c r="AV792"/>
    </row>
    <row r="793" spans="27:48" ht="24.95" customHeight="1" x14ac:dyDescent="0.2">
      <c r="AA793" s="97"/>
      <c r="AB793" s="97"/>
      <c r="AC793" s="97"/>
      <c r="AD793" s="97"/>
      <c r="AE793" s="97"/>
      <c r="AF793" s="93"/>
      <c r="AG793" s="93"/>
      <c r="AH793" s="93"/>
      <c r="AI793" s="30"/>
      <c r="AJ793" s="30"/>
      <c r="AK793" s="30"/>
      <c r="AL793" s="30"/>
      <c r="AM793" s="109"/>
      <c r="AN793" s="109"/>
      <c r="AO793" s="30"/>
      <c r="AP793" s="112" t="s">
        <v>1608</v>
      </c>
      <c r="AQ793"/>
      <c r="AR793"/>
      <c r="AS793"/>
      <c r="AT793"/>
      <c r="AU793"/>
      <c r="AV793"/>
    </row>
    <row r="794" spans="27:48" ht="24.95" customHeight="1" x14ac:dyDescent="0.2">
      <c r="AA794" s="97"/>
      <c r="AB794" s="97"/>
      <c r="AC794" s="97"/>
      <c r="AD794" s="97"/>
      <c r="AE794" s="97"/>
      <c r="AF794" s="93"/>
      <c r="AG794" s="93"/>
      <c r="AH794" s="93"/>
      <c r="AI794" s="30"/>
      <c r="AJ794" s="30"/>
      <c r="AK794" s="30"/>
      <c r="AL794" s="30"/>
      <c r="AM794" s="109"/>
      <c r="AN794" s="109"/>
      <c r="AO794" s="30"/>
      <c r="AP794" s="112" t="s">
        <v>1609</v>
      </c>
      <c r="AQ794"/>
      <c r="AR794"/>
      <c r="AS794"/>
      <c r="AT794"/>
      <c r="AU794"/>
      <c r="AV794"/>
    </row>
    <row r="795" spans="27:48" ht="24.95" customHeight="1" x14ac:dyDescent="0.2">
      <c r="AA795" s="97"/>
      <c r="AB795" s="97"/>
      <c r="AC795" s="97"/>
      <c r="AD795" s="97"/>
      <c r="AE795" s="97"/>
      <c r="AF795" s="93"/>
      <c r="AG795" s="93"/>
      <c r="AH795" s="93"/>
      <c r="AI795" s="30"/>
      <c r="AJ795" s="30"/>
      <c r="AK795" s="30"/>
      <c r="AL795" s="30"/>
      <c r="AM795" s="109"/>
      <c r="AN795" s="109"/>
      <c r="AO795" s="30"/>
      <c r="AP795" s="112" t="s">
        <v>1610</v>
      </c>
      <c r="AQ795"/>
      <c r="AR795"/>
      <c r="AS795"/>
      <c r="AT795"/>
      <c r="AU795"/>
      <c r="AV795"/>
    </row>
    <row r="796" spans="27:48" ht="24.95" customHeight="1" x14ac:dyDescent="0.2">
      <c r="AA796" s="97"/>
      <c r="AB796" s="97"/>
      <c r="AC796" s="97"/>
      <c r="AD796" s="97"/>
      <c r="AE796" s="97"/>
      <c r="AF796" s="93"/>
      <c r="AG796" s="93"/>
      <c r="AH796" s="93"/>
      <c r="AI796" s="30"/>
      <c r="AJ796" s="30"/>
      <c r="AK796" s="30"/>
      <c r="AL796" s="30"/>
      <c r="AM796" s="109"/>
      <c r="AN796" s="109"/>
      <c r="AO796" s="30"/>
      <c r="AP796" s="112" t="s">
        <v>1611</v>
      </c>
      <c r="AQ796"/>
      <c r="AR796"/>
      <c r="AS796"/>
      <c r="AT796"/>
      <c r="AU796"/>
      <c r="AV796"/>
    </row>
    <row r="797" spans="27:48" ht="24.95" customHeight="1" x14ac:dyDescent="0.2">
      <c r="AA797" s="97"/>
      <c r="AB797" s="97"/>
      <c r="AC797" s="97"/>
      <c r="AD797" s="97"/>
      <c r="AE797" s="97"/>
      <c r="AF797" s="93"/>
      <c r="AG797" s="93"/>
      <c r="AH797" s="93"/>
      <c r="AI797" s="30"/>
      <c r="AJ797" s="30"/>
      <c r="AK797" s="30"/>
      <c r="AL797" s="30"/>
      <c r="AM797" s="109"/>
      <c r="AN797" s="109"/>
      <c r="AO797" s="30"/>
      <c r="AP797" s="112" t="s">
        <v>1612</v>
      </c>
      <c r="AQ797"/>
      <c r="AR797"/>
      <c r="AS797"/>
      <c r="AT797"/>
      <c r="AU797"/>
      <c r="AV797"/>
    </row>
    <row r="798" spans="27:48" ht="24.95" customHeight="1" x14ac:dyDescent="0.2">
      <c r="AA798" s="97"/>
      <c r="AB798" s="97"/>
      <c r="AC798" s="97"/>
      <c r="AD798" s="97"/>
      <c r="AE798" s="97"/>
      <c r="AF798" s="93"/>
      <c r="AG798" s="93"/>
      <c r="AH798" s="93"/>
      <c r="AI798" s="30"/>
      <c r="AJ798" s="30"/>
      <c r="AK798" s="30"/>
      <c r="AL798" s="30"/>
      <c r="AM798" s="109"/>
      <c r="AN798" s="109"/>
      <c r="AO798" s="30"/>
      <c r="AP798" s="112" t="s">
        <v>1613</v>
      </c>
      <c r="AQ798"/>
      <c r="AR798"/>
      <c r="AS798"/>
      <c r="AT798"/>
      <c r="AU798"/>
      <c r="AV798"/>
    </row>
    <row r="799" spans="27:48" ht="24.95" customHeight="1" x14ac:dyDescent="0.2">
      <c r="AA799" s="97"/>
      <c r="AB799" s="97"/>
      <c r="AC799" s="97"/>
      <c r="AD799" s="97"/>
      <c r="AE799" s="97"/>
      <c r="AF799" s="93"/>
      <c r="AG799" s="93"/>
      <c r="AH799" s="93"/>
      <c r="AI799" s="30"/>
      <c r="AJ799" s="30"/>
      <c r="AK799" s="30"/>
      <c r="AL799" s="30"/>
      <c r="AM799" s="109"/>
      <c r="AN799" s="109"/>
      <c r="AO799" s="30"/>
      <c r="AP799" s="112" t="s">
        <v>1614</v>
      </c>
      <c r="AQ799"/>
      <c r="AR799"/>
      <c r="AS799"/>
      <c r="AT799"/>
      <c r="AU799"/>
      <c r="AV799"/>
    </row>
    <row r="800" spans="27:48" ht="24.95" customHeight="1" x14ac:dyDescent="0.2">
      <c r="AA800" s="97"/>
      <c r="AB800" s="97"/>
      <c r="AC800" s="97"/>
      <c r="AD800" s="97"/>
      <c r="AE800" s="97"/>
      <c r="AF800" s="93"/>
      <c r="AG800" s="93"/>
      <c r="AH800" s="93"/>
      <c r="AI800" s="30"/>
      <c r="AJ800" s="30"/>
      <c r="AK800" s="30"/>
      <c r="AL800" s="30"/>
      <c r="AM800" s="109"/>
      <c r="AN800" s="109"/>
      <c r="AO800" s="30"/>
      <c r="AP800" s="112" t="s">
        <v>1615</v>
      </c>
      <c r="AQ800"/>
      <c r="AR800"/>
      <c r="AS800"/>
      <c r="AT800"/>
      <c r="AU800"/>
      <c r="AV800"/>
    </row>
    <row r="801" spans="27:48" ht="24.95" customHeight="1" x14ac:dyDescent="0.2">
      <c r="AA801" s="97"/>
      <c r="AB801" s="97"/>
      <c r="AC801" s="97"/>
      <c r="AD801" s="97"/>
      <c r="AE801" s="97"/>
      <c r="AF801" s="93"/>
      <c r="AG801" s="93"/>
      <c r="AH801" s="93"/>
      <c r="AI801" s="30"/>
      <c r="AJ801" s="30"/>
      <c r="AK801" s="30"/>
      <c r="AL801" s="30"/>
      <c r="AM801" s="109"/>
      <c r="AN801" s="109"/>
      <c r="AO801" s="30"/>
      <c r="AP801" s="112" t="s">
        <v>1616</v>
      </c>
      <c r="AQ801"/>
      <c r="AR801"/>
      <c r="AS801"/>
      <c r="AT801"/>
      <c r="AU801"/>
      <c r="AV801"/>
    </row>
    <row r="802" spans="27:48" ht="24.95" customHeight="1" x14ac:dyDescent="0.2">
      <c r="AA802" s="97"/>
      <c r="AB802" s="97"/>
      <c r="AC802" s="97"/>
      <c r="AD802" s="97"/>
      <c r="AE802" s="97"/>
      <c r="AF802" s="93"/>
      <c r="AG802" s="93"/>
      <c r="AH802" s="93"/>
      <c r="AI802" s="30"/>
      <c r="AJ802" s="30"/>
      <c r="AK802" s="30"/>
      <c r="AL802" s="30"/>
      <c r="AM802" s="109"/>
      <c r="AN802" s="109"/>
      <c r="AO802" s="30"/>
      <c r="AP802" s="112" t="s">
        <v>1617</v>
      </c>
      <c r="AQ802"/>
      <c r="AR802"/>
      <c r="AS802"/>
      <c r="AT802"/>
      <c r="AU802"/>
      <c r="AV802"/>
    </row>
    <row r="803" spans="27:48" ht="24.95" customHeight="1" x14ac:dyDescent="0.2">
      <c r="AA803" s="97"/>
      <c r="AB803" s="97"/>
      <c r="AC803" s="97"/>
      <c r="AD803" s="97"/>
      <c r="AE803" s="97"/>
      <c r="AF803" s="93"/>
      <c r="AG803" s="93"/>
      <c r="AH803" s="93"/>
      <c r="AI803" s="30"/>
      <c r="AJ803" s="30"/>
      <c r="AK803" s="30"/>
      <c r="AL803" s="30"/>
      <c r="AM803" s="109"/>
      <c r="AN803" s="109"/>
      <c r="AO803" s="30"/>
      <c r="AP803" s="112" t="s">
        <v>1618</v>
      </c>
      <c r="AQ803"/>
      <c r="AR803"/>
      <c r="AS803"/>
      <c r="AT803"/>
      <c r="AU803"/>
      <c r="AV803"/>
    </row>
    <row r="804" spans="27:48" ht="24.95" customHeight="1" x14ac:dyDescent="0.2">
      <c r="AA804" s="97"/>
      <c r="AB804" s="97"/>
      <c r="AC804" s="97"/>
      <c r="AD804" s="97"/>
      <c r="AE804" s="97"/>
      <c r="AF804" s="93"/>
      <c r="AG804" s="93"/>
      <c r="AH804" s="93"/>
      <c r="AI804" s="30"/>
      <c r="AJ804" s="30"/>
      <c r="AK804" s="30"/>
      <c r="AL804" s="30"/>
      <c r="AM804" s="109"/>
      <c r="AN804" s="109"/>
      <c r="AO804" s="30"/>
      <c r="AP804" s="112" t="s">
        <v>1619</v>
      </c>
      <c r="AQ804"/>
      <c r="AR804"/>
      <c r="AS804"/>
      <c r="AT804"/>
      <c r="AU804"/>
      <c r="AV804"/>
    </row>
    <row r="805" spans="27:48" ht="24.95" customHeight="1" x14ac:dyDescent="0.2">
      <c r="AA805" s="97"/>
      <c r="AB805" s="97"/>
      <c r="AC805" s="97"/>
      <c r="AD805" s="97"/>
      <c r="AE805" s="97"/>
      <c r="AF805" s="93"/>
      <c r="AG805" s="93"/>
      <c r="AH805" s="93"/>
      <c r="AI805" s="30"/>
      <c r="AJ805" s="30"/>
      <c r="AK805" s="30"/>
      <c r="AL805" s="30"/>
      <c r="AM805" s="109"/>
      <c r="AN805" s="109"/>
      <c r="AO805" s="30"/>
      <c r="AP805" s="112" t="s">
        <v>1620</v>
      </c>
      <c r="AQ805"/>
      <c r="AR805"/>
      <c r="AS805"/>
      <c r="AT805"/>
      <c r="AU805"/>
      <c r="AV805"/>
    </row>
    <row r="806" spans="27:48" ht="24.95" customHeight="1" x14ac:dyDescent="0.2">
      <c r="AA806" s="97"/>
      <c r="AB806" s="97"/>
      <c r="AC806" s="97"/>
      <c r="AD806" s="97"/>
      <c r="AE806" s="97"/>
      <c r="AF806" s="93"/>
      <c r="AG806" s="93"/>
      <c r="AH806" s="93"/>
      <c r="AI806" s="30"/>
      <c r="AJ806" s="30"/>
      <c r="AK806" s="30"/>
      <c r="AL806" s="30"/>
      <c r="AM806" s="109"/>
      <c r="AN806" s="109"/>
      <c r="AO806" s="30"/>
      <c r="AP806" s="112" t="s">
        <v>1621</v>
      </c>
      <c r="AQ806"/>
      <c r="AR806"/>
      <c r="AS806"/>
      <c r="AT806"/>
      <c r="AU806"/>
      <c r="AV806"/>
    </row>
    <row r="807" spans="27:48" ht="24.95" customHeight="1" x14ac:dyDescent="0.2">
      <c r="AA807" s="97"/>
      <c r="AB807" s="97"/>
      <c r="AC807" s="97"/>
      <c r="AD807" s="97"/>
      <c r="AE807" s="97"/>
      <c r="AF807" s="93"/>
      <c r="AG807" s="93"/>
      <c r="AH807" s="93"/>
      <c r="AI807" s="30"/>
      <c r="AJ807" s="30"/>
      <c r="AK807" s="30"/>
      <c r="AL807" s="30"/>
      <c r="AM807" s="109"/>
      <c r="AN807" s="109"/>
      <c r="AO807" s="30"/>
      <c r="AP807" s="112" t="s">
        <v>1622</v>
      </c>
      <c r="AQ807"/>
      <c r="AR807"/>
      <c r="AS807"/>
      <c r="AT807"/>
      <c r="AU807"/>
      <c r="AV807"/>
    </row>
    <row r="808" spans="27:48" ht="24.95" customHeight="1" x14ac:dyDescent="0.2">
      <c r="AA808" s="97"/>
      <c r="AB808" s="97"/>
      <c r="AC808" s="97"/>
      <c r="AD808" s="97"/>
      <c r="AE808" s="97"/>
      <c r="AF808" s="93"/>
      <c r="AG808" s="93"/>
      <c r="AH808" s="93"/>
      <c r="AI808" s="30"/>
      <c r="AJ808" s="30"/>
      <c r="AK808" s="30"/>
      <c r="AL808" s="30"/>
      <c r="AM808" s="109"/>
      <c r="AN808" s="109"/>
      <c r="AO808" s="30"/>
      <c r="AP808" s="112" t="s">
        <v>1623</v>
      </c>
      <c r="AQ808"/>
      <c r="AR808"/>
      <c r="AS808"/>
      <c r="AT808"/>
      <c r="AU808"/>
      <c r="AV808"/>
    </row>
    <row r="809" spans="27:48" ht="24.95" customHeight="1" x14ac:dyDescent="0.2">
      <c r="AA809" s="97"/>
      <c r="AB809" s="97"/>
      <c r="AC809" s="97"/>
      <c r="AD809" s="97"/>
      <c r="AE809" s="97"/>
      <c r="AF809" s="93"/>
      <c r="AG809" s="93"/>
      <c r="AH809" s="93"/>
      <c r="AI809" s="30"/>
      <c r="AJ809" s="30"/>
      <c r="AK809" s="30"/>
      <c r="AL809" s="30"/>
      <c r="AM809" s="109"/>
      <c r="AN809" s="109"/>
      <c r="AO809" s="30"/>
      <c r="AP809" s="112" t="s">
        <v>1624</v>
      </c>
      <c r="AQ809"/>
      <c r="AR809"/>
      <c r="AS809"/>
      <c r="AT809"/>
      <c r="AU809"/>
      <c r="AV809"/>
    </row>
    <row r="810" spans="27:48" ht="24.95" customHeight="1" x14ac:dyDescent="0.2">
      <c r="AA810" s="97"/>
      <c r="AB810" s="97"/>
      <c r="AC810" s="97"/>
      <c r="AD810" s="97"/>
      <c r="AE810" s="97"/>
      <c r="AF810" s="93"/>
      <c r="AG810" s="93"/>
      <c r="AH810" s="93"/>
      <c r="AI810" s="30"/>
      <c r="AJ810" s="30"/>
      <c r="AK810" s="30"/>
      <c r="AL810" s="30"/>
      <c r="AM810" s="109"/>
      <c r="AN810" s="109"/>
      <c r="AO810" s="30"/>
      <c r="AP810" s="112" t="s">
        <v>1625</v>
      </c>
      <c r="AQ810"/>
      <c r="AR810"/>
      <c r="AS810"/>
      <c r="AT810"/>
      <c r="AU810"/>
      <c r="AV810"/>
    </row>
    <row r="811" spans="27:48" ht="24.95" customHeight="1" x14ac:dyDescent="0.2">
      <c r="AA811" s="97"/>
      <c r="AB811" s="97"/>
      <c r="AC811" s="97"/>
      <c r="AD811" s="97"/>
      <c r="AE811" s="97"/>
      <c r="AF811" s="93"/>
      <c r="AG811" s="93"/>
      <c r="AH811" s="93"/>
      <c r="AI811" s="30"/>
      <c r="AJ811" s="30"/>
      <c r="AK811" s="30"/>
      <c r="AL811" s="30"/>
      <c r="AM811" s="109"/>
      <c r="AN811" s="109"/>
      <c r="AO811" s="30"/>
      <c r="AP811" s="112" t="s">
        <v>1626</v>
      </c>
      <c r="AQ811"/>
      <c r="AR811"/>
      <c r="AS811"/>
      <c r="AT811"/>
      <c r="AU811"/>
      <c r="AV811"/>
    </row>
    <row r="812" spans="27:48" ht="24.95" customHeight="1" x14ac:dyDescent="0.2">
      <c r="AA812" s="97"/>
      <c r="AB812" s="97"/>
      <c r="AC812" s="97"/>
      <c r="AD812" s="97"/>
      <c r="AE812" s="97"/>
      <c r="AF812" s="93"/>
      <c r="AG812" s="93"/>
      <c r="AH812" s="93"/>
      <c r="AI812" s="30"/>
      <c r="AJ812" s="30"/>
      <c r="AK812" s="30"/>
      <c r="AL812" s="30"/>
      <c r="AM812" s="109"/>
      <c r="AN812" s="109"/>
      <c r="AO812" s="30"/>
      <c r="AP812" s="112" t="s">
        <v>1627</v>
      </c>
      <c r="AQ812"/>
      <c r="AR812"/>
      <c r="AS812"/>
      <c r="AT812"/>
      <c r="AU812"/>
      <c r="AV812"/>
    </row>
    <row r="813" spans="27:48" ht="24.95" customHeight="1" x14ac:dyDescent="0.2">
      <c r="AA813" s="97"/>
      <c r="AB813" s="97"/>
      <c r="AC813" s="97"/>
      <c r="AD813" s="97"/>
      <c r="AE813" s="97"/>
      <c r="AF813" s="93"/>
      <c r="AG813" s="93"/>
      <c r="AH813" s="93"/>
      <c r="AI813" s="30"/>
      <c r="AJ813" s="30"/>
      <c r="AK813" s="30"/>
      <c r="AL813" s="30"/>
      <c r="AM813" s="109"/>
      <c r="AN813" s="109"/>
      <c r="AO813" s="30"/>
      <c r="AP813" s="112" t="s">
        <v>1628</v>
      </c>
      <c r="AQ813"/>
      <c r="AR813"/>
      <c r="AS813"/>
      <c r="AT813"/>
      <c r="AU813"/>
      <c r="AV813"/>
    </row>
    <row r="814" spans="27:48" ht="24.95" customHeight="1" x14ac:dyDescent="0.2">
      <c r="AA814" s="97"/>
      <c r="AB814" s="97"/>
      <c r="AC814" s="97"/>
      <c r="AD814" s="97"/>
      <c r="AE814" s="97"/>
      <c r="AF814" s="93"/>
      <c r="AG814" s="93"/>
      <c r="AH814" s="93"/>
      <c r="AI814" s="30"/>
      <c r="AJ814" s="30"/>
      <c r="AK814" s="30"/>
      <c r="AL814" s="30"/>
      <c r="AM814" s="109"/>
      <c r="AN814" s="109"/>
      <c r="AO814" s="30"/>
      <c r="AP814" s="112" t="s">
        <v>1629</v>
      </c>
      <c r="AQ814"/>
      <c r="AR814"/>
      <c r="AS814"/>
      <c r="AT814"/>
      <c r="AU814"/>
      <c r="AV814"/>
    </row>
    <row r="815" spans="27:48" ht="24.95" customHeight="1" x14ac:dyDescent="0.2">
      <c r="AA815" s="97"/>
      <c r="AB815" s="97"/>
      <c r="AC815" s="97"/>
      <c r="AD815" s="97"/>
      <c r="AE815" s="97"/>
      <c r="AF815" s="93"/>
      <c r="AG815" s="93"/>
      <c r="AH815" s="93"/>
      <c r="AI815" s="30"/>
      <c r="AJ815" s="30"/>
      <c r="AK815" s="30"/>
      <c r="AL815" s="30"/>
      <c r="AM815" s="109"/>
      <c r="AN815" s="109"/>
      <c r="AO815" s="30"/>
      <c r="AP815" s="112" t="s">
        <v>1630</v>
      </c>
      <c r="AQ815"/>
      <c r="AR815"/>
      <c r="AS815"/>
      <c r="AT815"/>
      <c r="AU815"/>
      <c r="AV815"/>
    </row>
    <row r="816" spans="27:48" ht="24.95" customHeight="1" x14ac:dyDescent="0.2">
      <c r="AA816" s="97"/>
      <c r="AB816" s="97"/>
      <c r="AC816" s="97"/>
      <c r="AD816" s="97"/>
      <c r="AE816" s="97"/>
      <c r="AF816" s="93"/>
      <c r="AG816" s="93"/>
      <c r="AH816" s="93"/>
      <c r="AI816" s="30"/>
      <c r="AJ816" s="30"/>
      <c r="AK816" s="30"/>
      <c r="AL816" s="30"/>
      <c r="AM816" s="109"/>
      <c r="AN816" s="109"/>
      <c r="AO816" s="30"/>
      <c r="AP816" s="112" t="s">
        <v>1631</v>
      </c>
      <c r="AQ816"/>
      <c r="AR816"/>
      <c r="AS816"/>
      <c r="AT816"/>
      <c r="AU816"/>
      <c r="AV816"/>
    </row>
    <row r="817" spans="27:48" ht="24.95" customHeight="1" x14ac:dyDescent="0.2">
      <c r="AA817" s="97"/>
      <c r="AB817" s="97"/>
      <c r="AC817" s="97"/>
      <c r="AD817" s="97"/>
      <c r="AE817" s="97"/>
      <c r="AF817" s="93"/>
      <c r="AG817" s="93"/>
      <c r="AH817" s="93"/>
      <c r="AI817" s="30"/>
      <c r="AJ817" s="30"/>
      <c r="AK817" s="30"/>
      <c r="AL817" s="30"/>
      <c r="AM817" s="109"/>
      <c r="AN817" s="109"/>
      <c r="AO817" s="30"/>
      <c r="AP817" s="112" t="s">
        <v>1632</v>
      </c>
      <c r="AQ817"/>
      <c r="AR817"/>
      <c r="AS817"/>
      <c r="AT817"/>
      <c r="AU817"/>
      <c r="AV817"/>
    </row>
    <row r="818" spans="27:48" ht="24.95" customHeight="1" x14ac:dyDescent="0.2">
      <c r="AA818" s="97"/>
      <c r="AB818" s="97"/>
      <c r="AC818" s="97"/>
      <c r="AD818" s="97"/>
      <c r="AE818" s="97"/>
      <c r="AF818" s="93"/>
      <c r="AG818" s="93"/>
      <c r="AH818" s="93"/>
      <c r="AI818" s="30"/>
      <c r="AJ818" s="30"/>
      <c r="AK818" s="30"/>
      <c r="AL818" s="30"/>
      <c r="AM818" s="109"/>
      <c r="AN818" s="109"/>
      <c r="AO818" s="30"/>
      <c r="AP818" s="112" t="s">
        <v>1633</v>
      </c>
      <c r="AQ818"/>
      <c r="AR818"/>
      <c r="AS818"/>
      <c r="AT818"/>
      <c r="AU818"/>
      <c r="AV818"/>
    </row>
    <row r="819" spans="27:48" ht="24.95" customHeight="1" x14ac:dyDescent="0.2">
      <c r="AA819" s="97"/>
      <c r="AB819" s="97"/>
      <c r="AC819" s="97"/>
      <c r="AD819" s="97"/>
      <c r="AE819" s="97"/>
      <c r="AF819" s="93"/>
      <c r="AG819" s="93"/>
      <c r="AH819" s="93"/>
      <c r="AI819" s="30"/>
      <c r="AJ819" s="30"/>
      <c r="AK819" s="30"/>
      <c r="AL819" s="30"/>
      <c r="AM819" s="109"/>
      <c r="AN819" s="109"/>
      <c r="AO819" s="30"/>
      <c r="AP819" s="112" t="s">
        <v>1634</v>
      </c>
      <c r="AQ819"/>
      <c r="AR819"/>
      <c r="AS819"/>
      <c r="AT819"/>
      <c r="AU819"/>
      <c r="AV819"/>
    </row>
    <row r="820" spans="27:48" ht="24.95" customHeight="1" x14ac:dyDescent="0.2">
      <c r="AA820" s="97"/>
      <c r="AB820" s="97"/>
      <c r="AC820" s="97"/>
      <c r="AD820" s="97"/>
      <c r="AE820" s="97"/>
      <c r="AF820" s="93"/>
      <c r="AG820" s="93"/>
      <c r="AH820" s="93"/>
      <c r="AI820" s="30"/>
      <c r="AJ820" s="30"/>
      <c r="AK820" s="30"/>
      <c r="AL820" s="30"/>
      <c r="AM820" s="109"/>
      <c r="AN820" s="109"/>
      <c r="AO820" s="30"/>
      <c r="AP820" s="112" t="s">
        <v>1635</v>
      </c>
      <c r="AQ820"/>
      <c r="AR820"/>
      <c r="AS820"/>
      <c r="AT820"/>
      <c r="AU820"/>
      <c r="AV820"/>
    </row>
    <row r="821" spans="27:48" ht="24.95" customHeight="1" x14ac:dyDescent="0.2">
      <c r="AA821" s="97"/>
      <c r="AB821" s="97"/>
      <c r="AC821" s="97"/>
      <c r="AD821" s="97"/>
      <c r="AE821" s="97"/>
      <c r="AF821" s="93"/>
      <c r="AG821" s="93"/>
      <c r="AH821" s="93"/>
      <c r="AI821" s="30"/>
      <c r="AJ821" s="30"/>
      <c r="AK821" s="30"/>
      <c r="AL821" s="30"/>
      <c r="AM821" s="109"/>
      <c r="AN821" s="109"/>
      <c r="AO821" s="30"/>
      <c r="AP821" s="112" t="s">
        <v>1636</v>
      </c>
      <c r="AQ821"/>
      <c r="AR821"/>
      <c r="AS821"/>
      <c r="AT821"/>
      <c r="AU821"/>
      <c r="AV821"/>
    </row>
    <row r="822" spans="27:48" ht="24.95" customHeight="1" x14ac:dyDescent="0.2">
      <c r="AA822" s="97"/>
      <c r="AB822" s="97"/>
      <c r="AC822" s="97"/>
      <c r="AD822" s="97"/>
      <c r="AE822" s="97"/>
      <c r="AF822" s="93"/>
      <c r="AG822" s="93"/>
      <c r="AH822" s="93"/>
      <c r="AI822" s="30"/>
      <c r="AJ822" s="30"/>
      <c r="AK822" s="30"/>
      <c r="AL822" s="30"/>
      <c r="AM822" s="109"/>
      <c r="AN822" s="109"/>
      <c r="AO822" s="30"/>
      <c r="AP822" s="112" t="s">
        <v>1637</v>
      </c>
      <c r="AQ822"/>
      <c r="AR822"/>
      <c r="AS822"/>
      <c r="AT822"/>
      <c r="AU822"/>
      <c r="AV822"/>
    </row>
    <row r="823" spans="27:48" ht="24.95" customHeight="1" x14ac:dyDescent="0.2">
      <c r="AA823" s="97"/>
      <c r="AB823" s="97"/>
      <c r="AC823" s="97"/>
      <c r="AD823" s="97"/>
      <c r="AE823" s="97"/>
      <c r="AF823" s="93"/>
      <c r="AG823" s="93"/>
      <c r="AH823" s="93"/>
      <c r="AI823" s="30"/>
      <c r="AJ823" s="30"/>
      <c r="AK823" s="30"/>
      <c r="AL823" s="30"/>
      <c r="AM823" s="109"/>
      <c r="AN823" s="109"/>
      <c r="AO823" s="30"/>
      <c r="AP823" s="112" t="s">
        <v>1638</v>
      </c>
      <c r="AQ823"/>
      <c r="AR823"/>
      <c r="AS823"/>
      <c r="AT823"/>
      <c r="AU823"/>
      <c r="AV823"/>
    </row>
    <row r="824" spans="27:48" ht="24.95" customHeight="1" x14ac:dyDescent="0.2">
      <c r="AA824" s="97"/>
      <c r="AB824" s="97"/>
      <c r="AC824" s="97"/>
      <c r="AD824" s="97"/>
      <c r="AE824" s="97"/>
      <c r="AF824" s="93"/>
      <c r="AG824" s="93"/>
      <c r="AH824" s="93"/>
      <c r="AI824" s="30"/>
      <c r="AJ824" s="30"/>
      <c r="AK824" s="30"/>
      <c r="AL824" s="30"/>
      <c r="AM824" s="109"/>
      <c r="AN824" s="109"/>
      <c r="AO824" s="30"/>
      <c r="AP824" s="112" t="s">
        <v>1639</v>
      </c>
      <c r="AQ824"/>
      <c r="AR824"/>
      <c r="AS824"/>
      <c r="AT824"/>
      <c r="AU824"/>
      <c r="AV824"/>
    </row>
    <row r="825" spans="27:48" ht="24.95" customHeight="1" x14ac:dyDescent="0.2">
      <c r="AA825" s="97"/>
      <c r="AB825" s="97"/>
      <c r="AC825" s="97"/>
      <c r="AD825" s="97"/>
      <c r="AE825" s="97"/>
      <c r="AF825" s="93"/>
      <c r="AG825" s="93"/>
      <c r="AH825" s="93"/>
      <c r="AI825" s="30"/>
      <c r="AJ825" s="30"/>
      <c r="AK825" s="30"/>
      <c r="AL825" s="30"/>
      <c r="AM825" s="109"/>
      <c r="AN825" s="109"/>
      <c r="AO825" s="30"/>
      <c r="AP825" s="112" t="s">
        <v>1640</v>
      </c>
      <c r="AQ825"/>
      <c r="AR825"/>
      <c r="AS825"/>
      <c r="AT825"/>
      <c r="AU825"/>
      <c r="AV825"/>
    </row>
    <row r="826" spans="27:48" ht="24.95" customHeight="1" x14ac:dyDescent="0.2">
      <c r="AA826" s="97"/>
      <c r="AB826" s="97"/>
      <c r="AC826" s="97"/>
      <c r="AD826" s="97"/>
      <c r="AE826" s="97"/>
      <c r="AF826" s="93"/>
      <c r="AG826" s="93"/>
      <c r="AH826" s="93"/>
      <c r="AI826" s="30"/>
      <c r="AJ826" s="30"/>
      <c r="AK826" s="30"/>
      <c r="AL826" s="30"/>
      <c r="AM826" s="109"/>
      <c r="AN826" s="109"/>
      <c r="AO826" s="30"/>
      <c r="AP826" s="112" t="s">
        <v>1641</v>
      </c>
      <c r="AQ826"/>
      <c r="AR826"/>
      <c r="AS826"/>
      <c r="AT826"/>
      <c r="AU826"/>
      <c r="AV826"/>
    </row>
    <row r="827" spans="27:48" ht="24.95" customHeight="1" x14ac:dyDescent="0.2">
      <c r="AA827" s="97"/>
      <c r="AB827" s="97"/>
      <c r="AC827" s="97"/>
      <c r="AD827" s="97"/>
      <c r="AE827" s="97"/>
      <c r="AF827" s="93"/>
      <c r="AG827" s="93"/>
      <c r="AH827" s="93"/>
      <c r="AI827" s="30"/>
      <c r="AJ827" s="30"/>
      <c r="AK827" s="30"/>
      <c r="AL827" s="30"/>
      <c r="AM827" s="109"/>
      <c r="AN827" s="109"/>
      <c r="AO827" s="30"/>
      <c r="AP827" s="112" t="s">
        <v>1642</v>
      </c>
      <c r="AQ827"/>
      <c r="AR827"/>
      <c r="AS827"/>
      <c r="AT827"/>
      <c r="AU827"/>
      <c r="AV827"/>
    </row>
    <row r="828" spans="27:48" ht="24.95" customHeight="1" x14ac:dyDescent="0.2">
      <c r="AA828" s="97"/>
      <c r="AB828" s="97"/>
      <c r="AC828" s="97"/>
      <c r="AD828" s="97"/>
      <c r="AE828" s="97"/>
      <c r="AF828" s="93"/>
      <c r="AG828" s="93"/>
      <c r="AH828" s="93"/>
      <c r="AI828" s="30"/>
      <c r="AJ828" s="30"/>
      <c r="AK828" s="30"/>
      <c r="AL828" s="30"/>
      <c r="AM828" s="109"/>
      <c r="AN828" s="109"/>
      <c r="AO828" s="30"/>
      <c r="AP828" s="112" t="s">
        <v>1643</v>
      </c>
      <c r="AQ828"/>
      <c r="AR828"/>
      <c r="AS828"/>
      <c r="AT828"/>
      <c r="AU828"/>
      <c r="AV828"/>
    </row>
    <row r="829" spans="27:48" ht="24.95" customHeight="1" x14ac:dyDescent="0.2">
      <c r="AA829" s="97"/>
      <c r="AB829" s="97"/>
      <c r="AC829" s="97"/>
      <c r="AD829" s="97"/>
      <c r="AE829" s="97"/>
      <c r="AF829" s="93"/>
      <c r="AG829" s="93"/>
      <c r="AH829" s="93"/>
      <c r="AI829" s="30"/>
      <c r="AJ829" s="30"/>
      <c r="AK829" s="30"/>
      <c r="AL829" s="30"/>
      <c r="AM829" s="109"/>
      <c r="AN829" s="109"/>
      <c r="AO829" s="30"/>
      <c r="AP829" s="112" t="s">
        <v>1644</v>
      </c>
      <c r="AQ829"/>
      <c r="AR829"/>
      <c r="AS829"/>
      <c r="AT829"/>
      <c r="AU829"/>
      <c r="AV829"/>
    </row>
    <row r="830" spans="27:48" ht="24.95" customHeight="1" x14ac:dyDescent="0.2">
      <c r="AA830" s="97"/>
      <c r="AB830" s="97"/>
      <c r="AC830" s="97"/>
      <c r="AD830" s="97"/>
      <c r="AE830" s="97"/>
      <c r="AF830" s="93"/>
      <c r="AG830" s="93"/>
      <c r="AH830" s="93"/>
      <c r="AI830" s="30"/>
      <c r="AJ830" s="30"/>
      <c r="AK830" s="30"/>
      <c r="AL830" s="30"/>
      <c r="AM830" s="109"/>
      <c r="AN830" s="109"/>
      <c r="AO830" s="30"/>
      <c r="AP830" s="112" t="s">
        <v>1645</v>
      </c>
      <c r="AQ830"/>
      <c r="AR830"/>
      <c r="AS830"/>
      <c r="AT830"/>
      <c r="AU830"/>
      <c r="AV830"/>
    </row>
    <row r="831" spans="27:48" ht="24.95" customHeight="1" x14ac:dyDescent="0.2">
      <c r="AA831" s="97"/>
      <c r="AB831" s="97"/>
      <c r="AC831" s="97"/>
      <c r="AD831" s="97"/>
      <c r="AE831" s="97"/>
      <c r="AF831" s="93"/>
      <c r="AG831" s="93"/>
      <c r="AH831" s="93"/>
      <c r="AI831" s="30"/>
      <c r="AJ831" s="30"/>
      <c r="AK831" s="30"/>
      <c r="AL831" s="30"/>
      <c r="AM831" s="109"/>
      <c r="AN831" s="109"/>
      <c r="AO831" s="30"/>
      <c r="AP831" s="112" t="s">
        <v>1646</v>
      </c>
      <c r="AQ831"/>
      <c r="AR831"/>
      <c r="AS831"/>
      <c r="AT831"/>
      <c r="AU831"/>
      <c r="AV831"/>
    </row>
    <row r="832" spans="27:48" ht="24.95" customHeight="1" x14ac:dyDescent="0.2">
      <c r="AA832" s="97"/>
      <c r="AB832" s="97"/>
      <c r="AC832" s="97"/>
      <c r="AD832" s="97"/>
      <c r="AE832" s="97"/>
      <c r="AF832" s="93"/>
      <c r="AG832" s="93"/>
      <c r="AH832" s="93"/>
      <c r="AI832" s="30"/>
      <c r="AJ832" s="30"/>
      <c r="AK832" s="30"/>
      <c r="AL832" s="30"/>
      <c r="AM832" s="109"/>
      <c r="AN832" s="109"/>
      <c r="AO832" s="30"/>
      <c r="AP832" s="112" t="s">
        <v>1647</v>
      </c>
      <c r="AQ832"/>
      <c r="AR832"/>
      <c r="AS832"/>
      <c r="AT832"/>
      <c r="AU832"/>
      <c r="AV832"/>
    </row>
    <row r="833" spans="27:48" ht="24.95" customHeight="1" x14ac:dyDescent="0.2">
      <c r="AA833" s="97"/>
      <c r="AB833" s="97"/>
      <c r="AC833" s="97"/>
      <c r="AD833" s="97"/>
      <c r="AE833" s="97"/>
      <c r="AF833" s="93"/>
      <c r="AG833" s="93"/>
      <c r="AH833" s="93"/>
      <c r="AI833" s="30"/>
      <c r="AJ833" s="30"/>
      <c r="AK833" s="30"/>
      <c r="AL833" s="30"/>
      <c r="AM833" s="109"/>
      <c r="AN833" s="109"/>
      <c r="AO833" s="30"/>
      <c r="AP833" s="112" t="s">
        <v>1648</v>
      </c>
      <c r="AQ833"/>
      <c r="AR833"/>
      <c r="AS833"/>
      <c r="AT833"/>
      <c r="AU833"/>
      <c r="AV833"/>
    </row>
    <row r="834" spans="27:48" ht="24.95" customHeight="1" x14ac:dyDescent="0.2">
      <c r="AA834" s="97"/>
      <c r="AB834" s="97"/>
      <c r="AC834" s="97"/>
      <c r="AD834" s="97"/>
      <c r="AE834" s="97"/>
      <c r="AF834" s="93"/>
      <c r="AG834" s="93"/>
      <c r="AH834" s="93"/>
      <c r="AI834" s="30"/>
      <c r="AJ834" s="30"/>
      <c r="AK834" s="30"/>
      <c r="AL834" s="30"/>
      <c r="AM834" s="109"/>
      <c r="AN834" s="109"/>
      <c r="AO834" s="30"/>
      <c r="AP834" s="112" t="s">
        <v>1649</v>
      </c>
      <c r="AQ834"/>
      <c r="AR834"/>
      <c r="AS834"/>
      <c r="AT834"/>
      <c r="AU834"/>
      <c r="AV834"/>
    </row>
    <row r="835" spans="27:48" ht="24.95" customHeight="1" x14ac:dyDescent="0.2">
      <c r="AA835" s="97"/>
      <c r="AB835" s="97"/>
      <c r="AC835" s="97"/>
      <c r="AD835" s="97"/>
      <c r="AE835" s="97"/>
      <c r="AF835" s="93"/>
      <c r="AG835" s="93"/>
      <c r="AH835" s="93"/>
      <c r="AI835" s="30"/>
      <c r="AJ835" s="30"/>
      <c r="AK835" s="30"/>
      <c r="AL835" s="30"/>
      <c r="AM835" s="109"/>
      <c r="AN835" s="109"/>
      <c r="AO835" s="30"/>
      <c r="AP835" s="112" t="s">
        <v>1650</v>
      </c>
      <c r="AQ835"/>
      <c r="AR835"/>
      <c r="AS835"/>
      <c r="AT835"/>
      <c r="AU835"/>
      <c r="AV835"/>
    </row>
    <row r="836" spans="27:48" ht="24.95" customHeight="1" x14ac:dyDescent="0.2">
      <c r="AA836" s="97"/>
      <c r="AB836" s="97"/>
      <c r="AC836" s="97"/>
      <c r="AD836" s="97"/>
      <c r="AE836" s="97"/>
      <c r="AF836" s="93"/>
      <c r="AG836" s="93"/>
      <c r="AH836" s="93"/>
      <c r="AI836" s="30"/>
      <c r="AJ836" s="30"/>
      <c r="AK836" s="30"/>
      <c r="AL836" s="30"/>
      <c r="AM836" s="109"/>
      <c r="AN836" s="109"/>
      <c r="AO836" s="30"/>
      <c r="AP836" s="112" t="s">
        <v>1651</v>
      </c>
      <c r="AQ836"/>
      <c r="AR836"/>
      <c r="AS836"/>
      <c r="AT836"/>
      <c r="AU836"/>
      <c r="AV836"/>
    </row>
    <row r="837" spans="27:48" ht="24.95" customHeight="1" x14ac:dyDescent="0.2">
      <c r="AA837" s="97"/>
      <c r="AB837" s="97"/>
      <c r="AC837" s="97"/>
      <c r="AD837" s="97"/>
      <c r="AE837" s="97"/>
      <c r="AF837" s="93"/>
      <c r="AG837" s="93"/>
      <c r="AH837" s="93"/>
      <c r="AI837" s="30"/>
      <c r="AJ837" s="30"/>
      <c r="AK837" s="30"/>
      <c r="AL837" s="30"/>
      <c r="AM837" s="109"/>
      <c r="AN837" s="109"/>
      <c r="AO837" s="30"/>
      <c r="AP837" s="112" t="s">
        <v>1652</v>
      </c>
      <c r="AQ837"/>
      <c r="AR837"/>
      <c r="AS837"/>
      <c r="AT837"/>
      <c r="AU837"/>
      <c r="AV837"/>
    </row>
    <row r="838" spans="27:48" ht="24.95" customHeight="1" x14ac:dyDescent="0.2">
      <c r="AA838" s="97"/>
      <c r="AB838" s="97"/>
      <c r="AC838" s="97"/>
      <c r="AD838" s="97"/>
      <c r="AE838" s="97"/>
      <c r="AF838" s="93"/>
      <c r="AG838" s="93"/>
      <c r="AH838" s="93"/>
      <c r="AI838" s="30"/>
      <c r="AJ838" s="30"/>
      <c r="AK838" s="30"/>
      <c r="AL838" s="30"/>
      <c r="AM838" s="109"/>
      <c r="AN838" s="109"/>
      <c r="AO838" s="30"/>
      <c r="AP838" s="112" t="s">
        <v>1653</v>
      </c>
      <c r="AQ838"/>
      <c r="AR838"/>
      <c r="AS838"/>
      <c r="AT838"/>
      <c r="AU838"/>
      <c r="AV838"/>
    </row>
    <row r="839" spans="27:48" ht="24.95" customHeight="1" x14ac:dyDescent="0.2">
      <c r="AA839" s="97"/>
      <c r="AB839" s="97"/>
      <c r="AC839" s="97"/>
      <c r="AD839" s="97"/>
      <c r="AE839" s="97"/>
      <c r="AF839" s="93"/>
      <c r="AG839" s="93"/>
      <c r="AH839" s="93"/>
      <c r="AI839" s="30"/>
      <c r="AJ839" s="30"/>
      <c r="AK839" s="30"/>
      <c r="AL839" s="30"/>
      <c r="AM839" s="109"/>
      <c r="AN839" s="109"/>
      <c r="AO839" s="30"/>
      <c r="AP839" s="112" t="s">
        <v>1654</v>
      </c>
      <c r="AQ839"/>
      <c r="AR839"/>
      <c r="AS839"/>
      <c r="AT839"/>
      <c r="AU839"/>
      <c r="AV839"/>
    </row>
    <row r="840" spans="27:48" ht="24.95" customHeight="1" x14ac:dyDescent="0.2">
      <c r="AA840" s="97"/>
      <c r="AB840" s="97"/>
      <c r="AC840" s="97"/>
      <c r="AD840" s="97"/>
      <c r="AE840" s="97"/>
      <c r="AF840" s="93"/>
      <c r="AG840" s="93"/>
      <c r="AH840" s="93"/>
      <c r="AI840" s="30"/>
      <c r="AJ840" s="30"/>
      <c r="AK840" s="30"/>
      <c r="AL840" s="30"/>
      <c r="AM840" s="109"/>
      <c r="AN840" s="109"/>
      <c r="AO840" s="30"/>
      <c r="AP840" s="112" t="s">
        <v>1655</v>
      </c>
      <c r="AQ840"/>
      <c r="AR840"/>
      <c r="AS840"/>
      <c r="AT840"/>
      <c r="AU840"/>
      <c r="AV840"/>
    </row>
    <row r="841" spans="27:48" ht="24.95" customHeight="1" x14ac:dyDescent="0.2">
      <c r="AA841" s="97"/>
      <c r="AB841" s="97"/>
      <c r="AC841" s="97"/>
      <c r="AD841" s="97"/>
      <c r="AE841" s="97"/>
      <c r="AF841" s="93"/>
      <c r="AG841" s="93"/>
      <c r="AH841" s="93"/>
      <c r="AI841" s="30"/>
      <c r="AJ841" s="30"/>
      <c r="AK841" s="30"/>
      <c r="AL841" s="30"/>
      <c r="AM841" s="109"/>
      <c r="AN841" s="109"/>
      <c r="AO841" s="30"/>
      <c r="AP841" s="112" t="s">
        <v>1656</v>
      </c>
      <c r="AQ841"/>
      <c r="AR841"/>
      <c r="AS841"/>
      <c r="AT841"/>
      <c r="AU841"/>
      <c r="AV841"/>
    </row>
    <row r="842" spans="27:48" ht="24.95" customHeight="1" x14ac:dyDescent="0.2">
      <c r="AA842" s="97"/>
      <c r="AB842" s="97"/>
      <c r="AC842" s="97"/>
      <c r="AD842" s="97"/>
      <c r="AE842" s="97"/>
      <c r="AF842" s="93"/>
      <c r="AG842" s="93"/>
      <c r="AH842" s="93"/>
      <c r="AI842" s="30"/>
      <c r="AJ842" s="30"/>
      <c r="AK842" s="30"/>
      <c r="AL842" s="30"/>
      <c r="AM842" s="109"/>
      <c r="AN842" s="109"/>
      <c r="AO842" s="30"/>
      <c r="AP842" s="112" t="s">
        <v>1657</v>
      </c>
      <c r="AQ842"/>
      <c r="AR842"/>
      <c r="AS842"/>
      <c r="AT842"/>
      <c r="AU842"/>
      <c r="AV842"/>
    </row>
    <row r="843" spans="27:48" ht="24.95" customHeight="1" x14ac:dyDescent="0.2">
      <c r="AA843" s="97"/>
      <c r="AB843" s="97"/>
      <c r="AC843" s="97"/>
      <c r="AD843" s="97"/>
      <c r="AE843" s="97"/>
      <c r="AF843" s="93"/>
      <c r="AG843" s="93"/>
      <c r="AH843" s="93"/>
      <c r="AI843" s="30"/>
      <c r="AJ843" s="30"/>
      <c r="AK843" s="30"/>
      <c r="AL843" s="30"/>
      <c r="AM843" s="109"/>
      <c r="AN843" s="109"/>
      <c r="AO843" s="30"/>
      <c r="AP843" s="112" t="s">
        <v>1658</v>
      </c>
      <c r="AQ843"/>
      <c r="AR843"/>
      <c r="AS843"/>
      <c r="AT843"/>
      <c r="AU843"/>
      <c r="AV843"/>
    </row>
    <row r="844" spans="27:48" ht="24.95" customHeight="1" x14ac:dyDescent="0.2">
      <c r="AA844" s="97"/>
      <c r="AB844" s="97"/>
      <c r="AC844" s="97"/>
      <c r="AD844" s="97"/>
      <c r="AE844" s="97"/>
      <c r="AF844" s="93"/>
      <c r="AG844" s="93"/>
      <c r="AH844" s="93"/>
      <c r="AI844" s="30"/>
      <c r="AJ844" s="30"/>
      <c r="AK844" s="30"/>
      <c r="AL844" s="30"/>
      <c r="AM844" s="109"/>
      <c r="AN844" s="109"/>
      <c r="AO844" s="30"/>
      <c r="AP844" s="112" t="s">
        <v>1659</v>
      </c>
      <c r="AQ844"/>
      <c r="AR844"/>
      <c r="AS844"/>
      <c r="AT844"/>
      <c r="AU844"/>
      <c r="AV844"/>
    </row>
    <row r="845" spans="27:48" ht="24.95" customHeight="1" x14ac:dyDescent="0.2">
      <c r="AA845" s="97"/>
      <c r="AB845" s="97"/>
      <c r="AC845" s="97"/>
      <c r="AD845" s="97"/>
      <c r="AE845" s="97"/>
      <c r="AF845" s="93"/>
      <c r="AG845" s="93"/>
      <c r="AH845" s="93"/>
      <c r="AI845" s="30"/>
      <c r="AJ845" s="30"/>
      <c r="AK845" s="30"/>
      <c r="AL845" s="30"/>
      <c r="AM845" s="109"/>
      <c r="AN845" s="109"/>
      <c r="AO845" s="30"/>
      <c r="AP845" s="112" t="s">
        <v>1660</v>
      </c>
      <c r="AQ845"/>
      <c r="AR845"/>
      <c r="AS845"/>
      <c r="AT845"/>
      <c r="AU845"/>
      <c r="AV845"/>
    </row>
    <row r="846" spans="27:48" ht="24.95" customHeight="1" x14ac:dyDescent="0.2">
      <c r="AA846" s="97"/>
      <c r="AB846" s="97"/>
      <c r="AC846" s="97"/>
      <c r="AD846" s="97"/>
      <c r="AE846" s="97"/>
      <c r="AF846" s="93"/>
      <c r="AG846" s="93"/>
      <c r="AH846" s="93"/>
      <c r="AI846" s="30"/>
      <c r="AJ846" s="30"/>
      <c r="AK846" s="30"/>
      <c r="AL846" s="30"/>
      <c r="AM846" s="109"/>
      <c r="AN846" s="109"/>
      <c r="AO846" s="30"/>
      <c r="AP846" s="112" t="s">
        <v>1661</v>
      </c>
      <c r="AQ846"/>
      <c r="AR846"/>
      <c r="AS846"/>
      <c r="AT846"/>
      <c r="AU846"/>
      <c r="AV846"/>
    </row>
    <row r="847" spans="27:48" ht="24.95" customHeight="1" x14ac:dyDescent="0.2">
      <c r="AA847" s="97"/>
      <c r="AB847" s="97"/>
      <c r="AC847" s="97"/>
      <c r="AD847" s="97"/>
      <c r="AE847" s="97"/>
      <c r="AF847" s="93"/>
      <c r="AG847" s="93"/>
      <c r="AH847" s="93"/>
      <c r="AI847" s="30"/>
      <c r="AJ847" s="30"/>
      <c r="AK847" s="30"/>
      <c r="AL847" s="30"/>
      <c r="AM847" s="109"/>
      <c r="AN847" s="109"/>
      <c r="AO847" s="30"/>
      <c r="AP847" s="112" t="s">
        <v>1662</v>
      </c>
      <c r="AQ847"/>
      <c r="AR847"/>
      <c r="AS847"/>
      <c r="AT847"/>
      <c r="AU847"/>
      <c r="AV847"/>
    </row>
    <row r="848" spans="27:48" ht="24.95" customHeight="1" x14ac:dyDescent="0.2">
      <c r="AA848" s="97"/>
      <c r="AB848" s="97"/>
      <c r="AC848" s="97"/>
      <c r="AD848" s="97"/>
      <c r="AE848" s="97"/>
      <c r="AF848" s="93"/>
      <c r="AG848" s="93"/>
      <c r="AH848" s="93"/>
      <c r="AI848" s="30"/>
      <c r="AJ848" s="30"/>
      <c r="AK848" s="30"/>
      <c r="AL848" s="30"/>
      <c r="AM848" s="109"/>
      <c r="AN848" s="109"/>
      <c r="AO848" s="30"/>
      <c r="AP848" s="112" t="s">
        <v>1663</v>
      </c>
      <c r="AQ848"/>
      <c r="AR848"/>
      <c r="AS848"/>
      <c r="AT848"/>
      <c r="AU848"/>
      <c r="AV848"/>
    </row>
    <row r="849" spans="27:48" ht="24.95" customHeight="1" x14ac:dyDescent="0.2">
      <c r="AA849" s="97"/>
      <c r="AB849" s="97"/>
      <c r="AC849" s="97"/>
      <c r="AD849" s="97"/>
      <c r="AE849" s="97"/>
      <c r="AF849" s="93"/>
      <c r="AG849" s="93"/>
      <c r="AH849" s="93"/>
      <c r="AI849" s="30"/>
      <c r="AJ849" s="30"/>
      <c r="AK849" s="30"/>
      <c r="AL849" s="30"/>
      <c r="AM849" s="109"/>
      <c r="AN849" s="109"/>
      <c r="AO849" s="30"/>
      <c r="AP849" s="112" t="s">
        <v>1664</v>
      </c>
      <c r="AQ849"/>
      <c r="AR849"/>
      <c r="AS849"/>
      <c r="AT849"/>
      <c r="AU849"/>
      <c r="AV849"/>
    </row>
    <row r="850" spans="27:48" ht="24.95" customHeight="1" x14ac:dyDescent="0.2">
      <c r="AA850" s="97"/>
      <c r="AB850" s="97"/>
      <c r="AC850" s="97"/>
      <c r="AD850" s="97"/>
      <c r="AE850" s="97"/>
      <c r="AF850" s="93"/>
      <c r="AG850" s="93"/>
      <c r="AH850" s="93"/>
      <c r="AI850" s="30"/>
      <c r="AJ850" s="30"/>
      <c r="AK850" s="30"/>
      <c r="AL850" s="30"/>
      <c r="AM850" s="109"/>
      <c r="AN850" s="109"/>
      <c r="AO850" s="30"/>
      <c r="AP850" s="112" t="s">
        <v>1665</v>
      </c>
      <c r="AQ850"/>
      <c r="AR850"/>
      <c r="AS850"/>
      <c r="AT850"/>
      <c r="AU850"/>
      <c r="AV850"/>
    </row>
    <row r="851" spans="27:48" ht="24.95" customHeight="1" x14ac:dyDescent="0.2">
      <c r="AA851" s="97"/>
      <c r="AB851" s="97"/>
      <c r="AC851" s="97"/>
      <c r="AD851" s="97"/>
      <c r="AE851" s="97"/>
      <c r="AF851" s="93"/>
      <c r="AG851" s="93"/>
      <c r="AH851" s="93"/>
      <c r="AI851" s="30"/>
      <c r="AJ851" s="30"/>
      <c r="AK851" s="30"/>
      <c r="AL851" s="30"/>
      <c r="AM851" s="109"/>
      <c r="AN851" s="109"/>
      <c r="AO851" s="30"/>
      <c r="AP851" s="112" t="s">
        <v>1666</v>
      </c>
      <c r="AQ851"/>
      <c r="AR851"/>
      <c r="AS851"/>
      <c r="AT851"/>
      <c r="AU851"/>
      <c r="AV851"/>
    </row>
    <row r="852" spans="27:48" ht="24.95" customHeight="1" x14ac:dyDescent="0.2">
      <c r="AA852" s="97"/>
      <c r="AB852" s="97"/>
      <c r="AC852" s="97"/>
      <c r="AD852" s="97"/>
      <c r="AE852" s="97"/>
      <c r="AF852" s="93"/>
      <c r="AG852" s="93"/>
      <c r="AH852" s="93"/>
      <c r="AI852" s="30"/>
      <c r="AJ852" s="30"/>
      <c r="AK852" s="30"/>
      <c r="AL852" s="30"/>
      <c r="AM852" s="109"/>
      <c r="AN852" s="109"/>
      <c r="AO852" s="30"/>
      <c r="AP852" s="112" t="s">
        <v>1667</v>
      </c>
      <c r="AQ852"/>
      <c r="AR852"/>
      <c r="AS852"/>
      <c r="AT852"/>
      <c r="AU852"/>
      <c r="AV852"/>
    </row>
    <row r="853" spans="27:48" ht="24.95" customHeight="1" x14ac:dyDescent="0.2">
      <c r="AA853" s="97"/>
      <c r="AB853" s="97"/>
      <c r="AC853" s="97"/>
      <c r="AD853" s="97"/>
      <c r="AE853" s="97"/>
      <c r="AF853" s="93"/>
      <c r="AG853" s="93"/>
      <c r="AH853" s="93"/>
      <c r="AI853" s="30"/>
      <c r="AJ853" s="30"/>
      <c r="AK853" s="30"/>
      <c r="AL853" s="30"/>
      <c r="AM853" s="109"/>
      <c r="AN853" s="109"/>
      <c r="AO853" s="30"/>
      <c r="AP853" s="112" t="s">
        <v>1668</v>
      </c>
      <c r="AQ853"/>
      <c r="AR853"/>
      <c r="AS853"/>
      <c r="AT853"/>
      <c r="AU853"/>
      <c r="AV853"/>
    </row>
    <row r="854" spans="27:48" ht="24.95" customHeight="1" x14ac:dyDescent="0.2">
      <c r="AA854" s="97"/>
      <c r="AB854" s="97"/>
      <c r="AC854" s="97"/>
      <c r="AD854" s="97"/>
      <c r="AE854" s="97"/>
      <c r="AF854" s="93"/>
      <c r="AG854" s="93"/>
      <c r="AH854" s="93"/>
      <c r="AI854" s="30"/>
      <c r="AJ854" s="30"/>
      <c r="AK854" s="30"/>
      <c r="AL854" s="30"/>
      <c r="AM854" s="109"/>
      <c r="AN854" s="109"/>
      <c r="AO854" s="30"/>
      <c r="AP854" s="112" t="s">
        <v>1669</v>
      </c>
      <c r="AQ854"/>
      <c r="AR854"/>
      <c r="AS854"/>
      <c r="AT854"/>
      <c r="AU854"/>
      <c r="AV854"/>
    </row>
    <row r="855" spans="27:48" ht="24.95" customHeight="1" x14ac:dyDescent="0.2">
      <c r="AA855" s="97"/>
      <c r="AB855" s="97"/>
      <c r="AC855" s="97"/>
      <c r="AD855" s="97"/>
      <c r="AE855" s="97"/>
      <c r="AF855" s="93"/>
      <c r="AG855" s="93"/>
      <c r="AH855" s="93"/>
      <c r="AI855" s="30"/>
      <c r="AJ855" s="30"/>
      <c r="AK855" s="30"/>
      <c r="AL855" s="30"/>
      <c r="AM855" s="109"/>
      <c r="AN855" s="109"/>
      <c r="AO855" s="30"/>
      <c r="AP855" s="112" t="s">
        <v>1670</v>
      </c>
      <c r="AQ855"/>
      <c r="AR855"/>
      <c r="AS855"/>
      <c r="AT855"/>
      <c r="AU855"/>
      <c r="AV855"/>
    </row>
    <row r="856" spans="27:48" ht="24.95" customHeight="1" x14ac:dyDescent="0.2">
      <c r="AA856" s="97"/>
      <c r="AB856" s="97"/>
      <c r="AC856" s="97"/>
      <c r="AD856" s="97"/>
      <c r="AE856" s="97"/>
      <c r="AF856" s="93"/>
      <c r="AG856" s="93"/>
      <c r="AH856" s="93"/>
      <c r="AI856" s="30"/>
      <c r="AJ856" s="30"/>
      <c r="AK856" s="30"/>
      <c r="AL856" s="30"/>
      <c r="AM856" s="109"/>
      <c r="AN856" s="109"/>
      <c r="AO856" s="30"/>
      <c r="AP856" s="112" t="s">
        <v>1671</v>
      </c>
      <c r="AQ856"/>
      <c r="AR856"/>
      <c r="AS856"/>
      <c r="AT856"/>
      <c r="AU856"/>
      <c r="AV856"/>
    </row>
    <row r="857" spans="27:48" ht="24.95" customHeight="1" x14ac:dyDescent="0.2">
      <c r="AA857" s="97"/>
      <c r="AB857" s="97"/>
      <c r="AC857" s="97"/>
      <c r="AD857" s="97"/>
      <c r="AE857" s="97"/>
      <c r="AF857" s="93"/>
      <c r="AG857" s="93"/>
      <c r="AH857" s="93"/>
      <c r="AI857" s="30"/>
      <c r="AJ857" s="30"/>
      <c r="AK857" s="30"/>
      <c r="AL857" s="30"/>
      <c r="AM857" s="109"/>
      <c r="AN857" s="109"/>
      <c r="AO857" s="30"/>
      <c r="AP857" s="112" t="s">
        <v>1672</v>
      </c>
      <c r="AQ857"/>
      <c r="AR857"/>
      <c r="AS857"/>
      <c r="AT857"/>
      <c r="AU857"/>
      <c r="AV857"/>
    </row>
    <row r="858" spans="27:48" ht="24.95" customHeight="1" x14ac:dyDescent="0.2">
      <c r="AA858" s="97"/>
      <c r="AB858" s="97"/>
      <c r="AC858" s="97"/>
      <c r="AD858" s="97"/>
      <c r="AE858" s="97"/>
      <c r="AF858" s="93"/>
      <c r="AG858" s="93"/>
      <c r="AH858" s="93"/>
      <c r="AI858" s="30"/>
      <c r="AJ858" s="30"/>
      <c r="AK858" s="30"/>
      <c r="AL858" s="30"/>
      <c r="AM858" s="109"/>
      <c r="AN858" s="109"/>
      <c r="AO858" s="30"/>
      <c r="AP858" s="112" t="s">
        <v>1673</v>
      </c>
      <c r="AQ858"/>
      <c r="AR858"/>
      <c r="AS858"/>
      <c r="AT858"/>
      <c r="AU858"/>
      <c r="AV858"/>
    </row>
    <row r="859" spans="27:48" ht="24.95" customHeight="1" x14ac:dyDescent="0.2">
      <c r="AA859" s="97"/>
      <c r="AB859" s="97"/>
      <c r="AC859" s="97"/>
      <c r="AD859" s="97"/>
      <c r="AE859" s="97"/>
      <c r="AF859" s="93"/>
      <c r="AG859" s="93"/>
      <c r="AH859" s="93"/>
      <c r="AI859" s="30"/>
      <c r="AJ859" s="30"/>
      <c r="AK859" s="30"/>
      <c r="AL859" s="30"/>
      <c r="AM859" s="109"/>
      <c r="AN859" s="109"/>
      <c r="AO859" s="30"/>
      <c r="AP859" s="112" t="s">
        <v>1674</v>
      </c>
      <c r="AQ859"/>
      <c r="AR859"/>
      <c r="AS859"/>
      <c r="AT859"/>
      <c r="AU859"/>
      <c r="AV859"/>
    </row>
    <row r="860" spans="27:48" ht="24.95" customHeight="1" x14ac:dyDescent="0.2">
      <c r="AA860" s="97"/>
      <c r="AB860" s="97"/>
      <c r="AC860" s="97"/>
      <c r="AD860" s="97"/>
      <c r="AE860" s="97"/>
      <c r="AF860" s="93"/>
      <c r="AG860" s="93"/>
      <c r="AH860" s="93"/>
      <c r="AI860" s="30"/>
      <c r="AJ860" s="30"/>
      <c r="AK860" s="30"/>
      <c r="AL860" s="30"/>
      <c r="AM860" s="109"/>
      <c r="AN860" s="109"/>
      <c r="AO860" s="30"/>
      <c r="AP860" s="112" t="s">
        <v>1675</v>
      </c>
      <c r="AQ860"/>
      <c r="AR860"/>
      <c r="AS860"/>
      <c r="AT860"/>
      <c r="AU860"/>
      <c r="AV860"/>
    </row>
    <row r="861" spans="27:48" ht="24.95" customHeight="1" x14ac:dyDescent="0.2">
      <c r="AA861" s="97"/>
      <c r="AB861" s="97"/>
      <c r="AC861" s="97"/>
      <c r="AD861" s="97"/>
      <c r="AE861" s="97"/>
      <c r="AF861" s="93"/>
      <c r="AG861" s="93"/>
      <c r="AH861" s="93"/>
      <c r="AI861" s="30"/>
      <c r="AJ861" s="30"/>
      <c r="AK861" s="30"/>
      <c r="AL861" s="30"/>
      <c r="AM861" s="109"/>
      <c r="AN861" s="109"/>
      <c r="AO861" s="30"/>
      <c r="AP861" s="112" t="s">
        <v>1676</v>
      </c>
      <c r="AQ861"/>
      <c r="AR861"/>
      <c r="AS861"/>
      <c r="AT861"/>
      <c r="AU861"/>
      <c r="AV861"/>
    </row>
    <row r="862" spans="27:48" ht="24.95" customHeight="1" x14ac:dyDescent="0.2">
      <c r="AA862" s="97"/>
      <c r="AB862" s="97"/>
      <c r="AC862" s="97"/>
      <c r="AD862" s="97"/>
      <c r="AE862" s="97"/>
      <c r="AF862" s="93"/>
      <c r="AG862" s="93"/>
      <c r="AH862" s="93"/>
      <c r="AI862" s="30"/>
      <c r="AJ862" s="30"/>
      <c r="AK862" s="30"/>
      <c r="AL862" s="30"/>
      <c r="AM862" s="109"/>
      <c r="AN862" s="109"/>
      <c r="AO862" s="30"/>
      <c r="AP862" s="112" t="s">
        <v>1677</v>
      </c>
      <c r="AQ862"/>
      <c r="AR862"/>
      <c r="AS862"/>
      <c r="AT862"/>
      <c r="AU862"/>
      <c r="AV862"/>
    </row>
    <row r="863" spans="27:48" ht="24.95" customHeight="1" x14ac:dyDescent="0.2">
      <c r="AA863" s="97"/>
      <c r="AB863" s="97"/>
      <c r="AC863" s="97"/>
      <c r="AD863" s="97"/>
      <c r="AE863" s="97"/>
      <c r="AF863" s="93"/>
      <c r="AG863" s="93"/>
      <c r="AH863" s="93"/>
      <c r="AI863" s="30"/>
      <c r="AJ863" s="30"/>
      <c r="AK863" s="30"/>
      <c r="AL863" s="30"/>
      <c r="AM863" s="109"/>
      <c r="AN863" s="109"/>
      <c r="AO863" s="30"/>
      <c r="AP863" s="112" t="s">
        <v>1678</v>
      </c>
      <c r="AQ863"/>
      <c r="AR863"/>
      <c r="AS863"/>
      <c r="AT863"/>
      <c r="AU863"/>
      <c r="AV863"/>
    </row>
    <row r="864" spans="27:48" ht="24.95" customHeight="1" x14ac:dyDescent="0.2">
      <c r="AA864" s="97"/>
      <c r="AB864" s="97"/>
      <c r="AC864" s="97"/>
      <c r="AD864" s="97"/>
      <c r="AE864" s="97"/>
      <c r="AF864" s="93"/>
      <c r="AG864" s="93"/>
      <c r="AH864" s="93"/>
      <c r="AI864" s="30"/>
      <c r="AJ864" s="30"/>
      <c r="AK864" s="30"/>
      <c r="AL864" s="30"/>
      <c r="AM864" s="109"/>
      <c r="AN864" s="109"/>
      <c r="AO864" s="30"/>
      <c r="AP864" s="112" t="s">
        <v>1679</v>
      </c>
      <c r="AQ864"/>
      <c r="AR864"/>
      <c r="AS864"/>
      <c r="AT864"/>
      <c r="AU864"/>
      <c r="AV864"/>
    </row>
    <row r="865" spans="27:48" ht="24.95" customHeight="1" x14ac:dyDescent="0.2">
      <c r="AA865" s="97"/>
      <c r="AB865" s="97"/>
      <c r="AC865" s="97"/>
      <c r="AD865" s="97"/>
      <c r="AE865" s="97"/>
      <c r="AF865" s="93"/>
      <c r="AG865" s="93"/>
      <c r="AH865" s="93"/>
      <c r="AI865" s="30"/>
      <c r="AJ865" s="30"/>
      <c r="AK865" s="30"/>
      <c r="AL865" s="30"/>
      <c r="AM865" s="109"/>
      <c r="AN865" s="109"/>
      <c r="AO865" s="30"/>
      <c r="AP865" s="112" t="s">
        <v>1680</v>
      </c>
      <c r="AQ865"/>
      <c r="AR865"/>
      <c r="AS865"/>
      <c r="AT865"/>
      <c r="AU865"/>
      <c r="AV865"/>
    </row>
    <row r="866" spans="27:48" ht="24.95" customHeight="1" x14ac:dyDescent="0.2">
      <c r="AA866" s="97"/>
      <c r="AB866" s="97"/>
      <c r="AC866" s="97"/>
      <c r="AD866" s="97"/>
      <c r="AE866" s="97"/>
      <c r="AF866" s="93"/>
      <c r="AG866" s="93"/>
      <c r="AH866" s="93"/>
      <c r="AI866" s="30"/>
      <c r="AJ866" s="30"/>
      <c r="AK866" s="30"/>
      <c r="AL866" s="30"/>
      <c r="AM866" s="109"/>
      <c r="AN866" s="109"/>
      <c r="AO866" s="30"/>
      <c r="AP866" s="112" t="s">
        <v>1681</v>
      </c>
      <c r="AQ866"/>
      <c r="AR866"/>
      <c r="AS866"/>
      <c r="AT866"/>
      <c r="AU866"/>
      <c r="AV866"/>
    </row>
    <row r="867" spans="27:48" ht="24.95" customHeight="1" x14ac:dyDescent="0.2">
      <c r="AA867" s="97"/>
      <c r="AB867" s="97"/>
      <c r="AC867" s="97"/>
      <c r="AD867" s="97"/>
      <c r="AE867" s="97"/>
      <c r="AF867" s="93"/>
      <c r="AG867" s="93"/>
      <c r="AH867" s="93"/>
      <c r="AI867" s="30"/>
      <c r="AJ867" s="30"/>
      <c r="AK867" s="30"/>
      <c r="AL867" s="30"/>
      <c r="AM867" s="109"/>
      <c r="AN867" s="109"/>
      <c r="AO867" s="30"/>
      <c r="AP867" s="112" t="s">
        <v>1682</v>
      </c>
      <c r="AQ867"/>
      <c r="AR867"/>
      <c r="AS867"/>
      <c r="AT867"/>
      <c r="AU867"/>
      <c r="AV867"/>
    </row>
    <row r="868" spans="27:48" ht="24.95" customHeight="1" x14ac:dyDescent="0.2">
      <c r="AA868" s="97"/>
      <c r="AB868" s="97"/>
      <c r="AC868" s="97"/>
      <c r="AD868" s="97"/>
      <c r="AE868" s="97"/>
      <c r="AF868" s="93"/>
      <c r="AG868" s="93"/>
      <c r="AH868" s="93"/>
      <c r="AI868" s="30"/>
      <c r="AJ868" s="30"/>
      <c r="AK868" s="30"/>
      <c r="AL868" s="30"/>
      <c r="AM868" s="109"/>
      <c r="AN868" s="109"/>
      <c r="AO868" s="30"/>
      <c r="AP868" s="112" t="s">
        <v>1683</v>
      </c>
      <c r="AQ868"/>
      <c r="AR868"/>
      <c r="AS868"/>
      <c r="AT868"/>
      <c r="AU868"/>
      <c r="AV868"/>
    </row>
    <row r="869" spans="27:48" ht="24.95" customHeight="1" x14ac:dyDescent="0.2">
      <c r="AA869" s="97"/>
      <c r="AB869" s="97"/>
      <c r="AC869" s="97"/>
      <c r="AD869" s="97"/>
      <c r="AE869" s="97"/>
      <c r="AF869" s="93"/>
      <c r="AG869" s="93"/>
      <c r="AH869" s="93"/>
      <c r="AI869" s="30"/>
      <c r="AJ869" s="30"/>
      <c r="AK869" s="30"/>
      <c r="AL869" s="30"/>
      <c r="AM869" s="109"/>
      <c r="AN869" s="109"/>
      <c r="AO869" s="30"/>
      <c r="AP869" s="112" t="s">
        <v>1684</v>
      </c>
      <c r="AQ869"/>
      <c r="AR869"/>
      <c r="AS869"/>
      <c r="AT869"/>
      <c r="AU869"/>
      <c r="AV869"/>
    </row>
    <row r="870" spans="27:48" ht="24.95" customHeight="1" x14ac:dyDescent="0.2">
      <c r="AA870" s="97"/>
      <c r="AB870" s="97"/>
      <c r="AC870" s="97"/>
      <c r="AD870" s="97"/>
      <c r="AE870" s="97"/>
      <c r="AF870" s="93"/>
      <c r="AG870" s="93"/>
      <c r="AH870" s="93"/>
      <c r="AI870" s="30"/>
      <c r="AJ870" s="30"/>
      <c r="AK870" s="30"/>
      <c r="AL870" s="30"/>
      <c r="AM870" s="109"/>
      <c r="AN870" s="109"/>
      <c r="AO870" s="30"/>
      <c r="AP870" s="112" t="s">
        <v>1685</v>
      </c>
      <c r="AQ870"/>
      <c r="AR870"/>
      <c r="AS870"/>
      <c r="AT870"/>
      <c r="AU870"/>
      <c r="AV870"/>
    </row>
    <row r="871" spans="27:48" ht="24.95" customHeight="1" x14ac:dyDescent="0.2">
      <c r="AA871" s="97"/>
      <c r="AB871" s="97"/>
      <c r="AC871" s="97"/>
      <c r="AD871" s="97"/>
      <c r="AE871" s="97"/>
      <c r="AF871" s="93"/>
      <c r="AG871" s="93"/>
      <c r="AH871" s="93"/>
      <c r="AI871" s="30"/>
      <c r="AJ871" s="30"/>
      <c r="AK871" s="30"/>
      <c r="AL871" s="30"/>
      <c r="AM871" s="109"/>
      <c r="AN871" s="109"/>
      <c r="AO871" s="30"/>
      <c r="AP871" s="112" t="s">
        <v>1686</v>
      </c>
      <c r="AQ871"/>
      <c r="AR871"/>
      <c r="AS871"/>
      <c r="AT871"/>
      <c r="AU871"/>
      <c r="AV871"/>
    </row>
    <row r="872" spans="27:48" ht="24.95" customHeight="1" x14ac:dyDescent="0.2">
      <c r="AA872" s="97"/>
      <c r="AB872" s="97"/>
      <c r="AC872" s="97"/>
      <c r="AD872" s="97"/>
      <c r="AE872" s="97"/>
      <c r="AF872" s="93"/>
      <c r="AG872" s="93"/>
      <c r="AH872" s="93"/>
      <c r="AI872" s="30"/>
      <c r="AJ872" s="30"/>
      <c r="AK872" s="30"/>
      <c r="AL872" s="30"/>
      <c r="AM872" s="109"/>
      <c r="AN872" s="109"/>
      <c r="AO872" s="30"/>
      <c r="AP872" s="112" t="s">
        <v>1687</v>
      </c>
      <c r="AQ872"/>
      <c r="AR872"/>
      <c r="AS872"/>
      <c r="AT872"/>
      <c r="AU872"/>
      <c r="AV872"/>
    </row>
    <row r="873" spans="27:48" ht="24.95" customHeight="1" x14ac:dyDescent="0.2">
      <c r="AA873" s="97"/>
      <c r="AB873" s="97"/>
      <c r="AC873" s="97"/>
      <c r="AD873" s="97"/>
      <c r="AE873" s="97"/>
      <c r="AF873" s="93"/>
      <c r="AG873" s="93"/>
      <c r="AH873" s="93"/>
      <c r="AI873" s="30"/>
      <c r="AJ873" s="30"/>
      <c r="AK873" s="30"/>
      <c r="AL873" s="30"/>
      <c r="AM873" s="109"/>
      <c r="AN873" s="109"/>
      <c r="AO873" s="30"/>
      <c r="AP873" s="112" t="s">
        <v>1688</v>
      </c>
      <c r="AQ873"/>
      <c r="AR873"/>
      <c r="AS873"/>
      <c r="AT873"/>
      <c r="AU873"/>
      <c r="AV873"/>
    </row>
    <row r="874" spans="27:48" ht="24.95" customHeight="1" x14ac:dyDescent="0.2">
      <c r="AA874" s="97"/>
      <c r="AB874" s="97"/>
      <c r="AC874" s="97"/>
      <c r="AD874" s="97"/>
      <c r="AE874" s="97"/>
      <c r="AF874" s="93"/>
      <c r="AG874" s="93"/>
      <c r="AH874" s="93"/>
      <c r="AI874" s="30"/>
      <c r="AJ874" s="30"/>
      <c r="AK874" s="30"/>
      <c r="AL874" s="30"/>
      <c r="AM874" s="109"/>
      <c r="AN874" s="109"/>
      <c r="AO874" s="30"/>
      <c r="AP874" s="112" t="s">
        <v>1689</v>
      </c>
      <c r="AQ874"/>
      <c r="AR874"/>
      <c r="AS874"/>
      <c r="AT874"/>
      <c r="AU874"/>
      <c r="AV874"/>
    </row>
    <row r="875" spans="27:48" ht="24.95" customHeight="1" x14ac:dyDescent="0.2">
      <c r="AA875" s="97"/>
      <c r="AB875" s="97"/>
      <c r="AC875" s="97"/>
      <c r="AD875" s="97"/>
      <c r="AE875" s="97"/>
      <c r="AF875" s="93"/>
      <c r="AG875" s="93"/>
      <c r="AH875" s="93"/>
      <c r="AI875" s="30"/>
      <c r="AJ875" s="30"/>
      <c r="AK875" s="30"/>
      <c r="AL875" s="30"/>
      <c r="AM875" s="109"/>
      <c r="AN875" s="109"/>
      <c r="AO875" s="30"/>
      <c r="AP875" s="112" t="s">
        <v>1690</v>
      </c>
      <c r="AQ875"/>
      <c r="AR875"/>
      <c r="AS875"/>
      <c r="AT875"/>
      <c r="AU875"/>
      <c r="AV875"/>
    </row>
    <row r="876" spans="27:48" ht="24.95" customHeight="1" x14ac:dyDescent="0.2">
      <c r="AA876" s="97"/>
      <c r="AB876" s="97"/>
      <c r="AC876" s="97"/>
      <c r="AD876" s="97"/>
      <c r="AE876" s="97"/>
      <c r="AF876" s="93"/>
      <c r="AG876" s="93"/>
      <c r="AH876" s="93"/>
      <c r="AI876" s="30"/>
      <c r="AJ876" s="30"/>
      <c r="AK876" s="30"/>
      <c r="AL876" s="30"/>
      <c r="AM876" s="109"/>
      <c r="AN876" s="109"/>
      <c r="AO876" s="30"/>
      <c r="AP876" s="112" t="s">
        <v>1691</v>
      </c>
      <c r="AQ876"/>
      <c r="AR876"/>
      <c r="AS876"/>
      <c r="AT876"/>
      <c r="AU876"/>
      <c r="AV876"/>
    </row>
    <row r="877" spans="27:48" ht="24.95" customHeight="1" x14ac:dyDescent="0.2">
      <c r="AA877" s="97"/>
      <c r="AB877" s="97"/>
      <c r="AC877" s="97"/>
      <c r="AD877" s="97"/>
      <c r="AE877" s="97"/>
      <c r="AF877" s="93"/>
      <c r="AG877" s="93"/>
      <c r="AH877" s="93"/>
      <c r="AI877" s="30"/>
      <c r="AJ877" s="30"/>
      <c r="AK877" s="30"/>
      <c r="AL877" s="30"/>
      <c r="AM877" s="109"/>
      <c r="AN877" s="109"/>
      <c r="AO877" s="30"/>
      <c r="AP877" s="112" t="s">
        <v>1692</v>
      </c>
      <c r="AQ877"/>
      <c r="AR877"/>
      <c r="AS877"/>
      <c r="AT877"/>
      <c r="AU877"/>
      <c r="AV877"/>
    </row>
    <row r="878" spans="27:48" ht="24.95" customHeight="1" x14ac:dyDescent="0.2">
      <c r="AA878" s="97"/>
      <c r="AB878" s="97"/>
      <c r="AC878" s="97"/>
      <c r="AD878" s="97"/>
      <c r="AE878" s="97"/>
      <c r="AF878" s="93"/>
      <c r="AG878" s="93"/>
      <c r="AH878" s="93"/>
      <c r="AI878" s="30"/>
      <c r="AJ878" s="30"/>
      <c r="AK878" s="30"/>
      <c r="AL878" s="30"/>
      <c r="AM878" s="109"/>
      <c r="AN878" s="109"/>
      <c r="AO878" s="30"/>
      <c r="AP878" s="112" t="s">
        <v>1693</v>
      </c>
      <c r="AQ878"/>
      <c r="AR878"/>
      <c r="AS878"/>
      <c r="AT878"/>
      <c r="AU878"/>
      <c r="AV878"/>
    </row>
    <row r="879" spans="27:48" ht="24.95" customHeight="1" x14ac:dyDescent="0.2">
      <c r="AA879" s="97"/>
      <c r="AB879" s="97"/>
      <c r="AC879" s="97"/>
      <c r="AD879" s="97"/>
      <c r="AE879" s="97"/>
      <c r="AF879" s="93"/>
      <c r="AG879" s="93"/>
      <c r="AH879" s="93"/>
      <c r="AI879" s="30"/>
      <c r="AJ879" s="30"/>
      <c r="AK879" s="30"/>
      <c r="AL879" s="30"/>
      <c r="AM879" s="109"/>
      <c r="AN879" s="109"/>
      <c r="AO879" s="30"/>
      <c r="AP879" s="112" t="s">
        <v>1694</v>
      </c>
      <c r="AQ879"/>
      <c r="AR879"/>
      <c r="AS879"/>
      <c r="AT879"/>
      <c r="AU879"/>
      <c r="AV879"/>
    </row>
    <row r="880" spans="27:48" ht="24.95" customHeight="1" x14ac:dyDescent="0.2">
      <c r="AA880" s="97"/>
      <c r="AB880" s="97"/>
      <c r="AC880" s="97"/>
      <c r="AD880" s="97"/>
      <c r="AE880" s="97"/>
      <c r="AF880" s="93"/>
      <c r="AG880" s="93"/>
      <c r="AH880" s="93"/>
      <c r="AI880" s="30"/>
      <c r="AJ880" s="30"/>
      <c r="AK880" s="30"/>
      <c r="AL880" s="30"/>
      <c r="AM880" s="109"/>
      <c r="AN880" s="109"/>
      <c r="AO880" s="30"/>
      <c r="AP880" s="112" t="s">
        <v>1695</v>
      </c>
      <c r="AQ880"/>
      <c r="AR880"/>
      <c r="AS880"/>
      <c r="AT880"/>
      <c r="AU880"/>
      <c r="AV880"/>
    </row>
    <row r="881" spans="27:48" ht="24.95" customHeight="1" x14ac:dyDescent="0.2">
      <c r="AA881" s="97"/>
      <c r="AB881" s="97"/>
      <c r="AC881" s="97"/>
      <c r="AD881" s="97"/>
      <c r="AE881" s="97"/>
      <c r="AF881" s="93"/>
      <c r="AG881" s="93"/>
      <c r="AH881" s="93"/>
      <c r="AI881" s="30"/>
      <c r="AJ881" s="30"/>
      <c r="AK881" s="30"/>
      <c r="AL881" s="30"/>
      <c r="AM881" s="109"/>
      <c r="AN881" s="109"/>
      <c r="AO881" s="30"/>
      <c r="AP881" s="112" t="s">
        <v>1696</v>
      </c>
      <c r="AQ881"/>
      <c r="AR881"/>
      <c r="AS881"/>
      <c r="AT881"/>
      <c r="AU881"/>
      <c r="AV881"/>
    </row>
    <row r="882" spans="27:48" ht="24.95" customHeight="1" x14ac:dyDescent="0.2">
      <c r="AA882" s="97"/>
      <c r="AB882" s="97"/>
      <c r="AC882" s="97"/>
      <c r="AD882" s="97"/>
      <c r="AE882" s="97"/>
      <c r="AF882" s="93"/>
      <c r="AG882" s="93"/>
      <c r="AH882" s="93"/>
      <c r="AI882" s="30"/>
      <c r="AJ882" s="30"/>
      <c r="AK882" s="30"/>
      <c r="AL882" s="30"/>
      <c r="AM882" s="109"/>
      <c r="AN882" s="109"/>
      <c r="AO882" s="30"/>
      <c r="AP882" s="112" t="s">
        <v>1697</v>
      </c>
      <c r="AQ882"/>
      <c r="AR882"/>
      <c r="AS882"/>
      <c r="AT882"/>
      <c r="AU882"/>
      <c r="AV882"/>
    </row>
    <row r="883" spans="27:48" ht="24.95" customHeight="1" x14ac:dyDescent="0.2">
      <c r="AA883" s="97"/>
      <c r="AB883" s="97"/>
      <c r="AC883" s="97"/>
      <c r="AD883" s="97"/>
      <c r="AE883" s="97"/>
      <c r="AF883" s="93"/>
      <c r="AG883" s="93"/>
      <c r="AH883" s="93"/>
      <c r="AI883" s="30"/>
      <c r="AJ883" s="30"/>
      <c r="AK883" s="30"/>
      <c r="AL883" s="30"/>
      <c r="AM883" s="109"/>
      <c r="AN883" s="109"/>
      <c r="AO883" s="30"/>
      <c r="AP883" s="112" t="s">
        <v>1698</v>
      </c>
      <c r="AQ883"/>
      <c r="AR883"/>
      <c r="AS883"/>
      <c r="AT883"/>
      <c r="AU883"/>
      <c r="AV883"/>
    </row>
    <row r="884" spans="27:48" ht="24.95" customHeight="1" x14ac:dyDescent="0.2">
      <c r="AA884" s="97"/>
      <c r="AB884" s="97"/>
      <c r="AC884" s="97"/>
      <c r="AD884" s="97"/>
      <c r="AE884" s="97"/>
      <c r="AF884" s="93"/>
      <c r="AG884" s="93"/>
      <c r="AH884" s="93"/>
      <c r="AI884" s="30"/>
      <c r="AJ884" s="30"/>
      <c r="AK884" s="30"/>
      <c r="AL884" s="30"/>
      <c r="AM884" s="109"/>
      <c r="AN884" s="109"/>
      <c r="AO884" s="30"/>
      <c r="AP884" s="112" t="s">
        <v>1699</v>
      </c>
      <c r="AQ884"/>
      <c r="AR884"/>
      <c r="AS884"/>
      <c r="AT884"/>
      <c r="AU884"/>
      <c r="AV884"/>
    </row>
    <row r="885" spans="27:48" ht="24.95" customHeight="1" x14ac:dyDescent="0.2">
      <c r="AA885" s="97"/>
      <c r="AB885" s="97"/>
      <c r="AC885" s="97"/>
      <c r="AD885" s="97"/>
      <c r="AE885" s="97"/>
      <c r="AF885" s="93"/>
      <c r="AG885" s="93"/>
      <c r="AH885" s="93"/>
      <c r="AI885" s="30"/>
      <c r="AJ885" s="30"/>
      <c r="AK885" s="30"/>
      <c r="AL885" s="30"/>
      <c r="AM885" s="109"/>
      <c r="AN885" s="109"/>
      <c r="AO885" s="30"/>
      <c r="AP885" s="112" t="s">
        <v>1700</v>
      </c>
      <c r="AQ885"/>
      <c r="AR885"/>
      <c r="AS885"/>
      <c r="AT885"/>
      <c r="AU885"/>
      <c r="AV885"/>
    </row>
    <row r="886" spans="27:48" ht="24.95" customHeight="1" x14ac:dyDescent="0.2">
      <c r="AA886" s="97"/>
      <c r="AB886" s="97"/>
      <c r="AC886" s="97"/>
      <c r="AD886" s="97"/>
      <c r="AE886" s="97"/>
      <c r="AF886" s="93"/>
      <c r="AG886" s="93"/>
      <c r="AH886" s="93"/>
      <c r="AI886" s="30"/>
      <c r="AJ886" s="30"/>
      <c r="AK886" s="30"/>
      <c r="AL886" s="30"/>
      <c r="AM886" s="109"/>
      <c r="AN886" s="109"/>
      <c r="AO886" s="30"/>
      <c r="AP886" s="112" t="s">
        <v>1701</v>
      </c>
      <c r="AQ886"/>
      <c r="AR886"/>
      <c r="AS886"/>
      <c r="AT886"/>
      <c r="AU886"/>
      <c r="AV886"/>
    </row>
    <row r="887" spans="27:48" ht="24.95" customHeight="1" x14ac:dyDescent="0.2">
      <c r="AA887" s="97"/>
      <c r="AB887" s="97"/>
      <c r="AC887" s="97"/>
      <c r="AD887" s="97"/>
      <c r="AE887" s="97"/>
      <c r="AF887" s="93"/>
      <c r="AG887" s="93"/>
      <c r="AH887" s="93"/>
      <c r="AI887" s="30"/>
      <c r="AJ887" s="30"/>
      <c r="AK887" s="30"/>
      <c r="AL887" s="30"/>
      <c r="AM887" s="109"/>
      <c r="AN887" s="109"/>
      <c r="AO887" s="30"/>
      <c r="AP887" s="112" t="s">
        <v>1702</v>
      </c>
      <c r="AQ887"/>
      <c r="AR887"/>
      <c r="AS887"/>
      <c r="AT887"/>
      <c r="AU887"/>
      <c r="AV887"/>
    </row>
    <row r="888" spans="27:48" ht="24.95" customHeight="1" x14ac:dyDescent="0.2">
      <c r="AA888" s="97"/>
      <c r="AB888" s="97"/>
      <c r="AC888" s="97"/>
      <c r="AD888" s="97"/>
      <c r="AE888" s="97"/>
      <c r="AF888" s="93"/>
      <c r="AG888" s="93"/>
      <c r="AH888" s="93"/>
      <c r="AI888" s="30"/>
      <c r="AJ888" s="30"/>
      <c r="AK888" s="30"/>
      <c r="AL888" s="30"/>
      <c r="AM888" s="109"/>
      <c r="AN888" s="109"/>
      <c r="AO888" s="30"/>
      <c r="AP888" s="112" t="s">
        <v>1703</v>
      </c>
      <c r="AQ888"/>
      <c r="AR888"/>
      <c r="AS888"/>
      <c r="AT888"/>
      <c r="AU888"/>
      <c r="AV888"/>
    </row>
    <row r="889" spans="27:48" ht="24.95" customHeight="1" x14ac:dyDescent="0.2">
      <c r="AA889" s="97"/>
      <c r="AB889" s="97"/>
      <c r="AC889" s="97"/>
      <c r="AD889" s="97"/>
      <c r="AE889" s="97"/>
      <c r="AF889" s="93"/>
      <c r="AG889" s="93"/>
      <c r="AH889" s="93"/>
      <c r="AI889" s="30"/>
      <c r="AJ889" s="30"/>
      <c r="AK889" s="30"/>
      <c r="AL889" s="30"/>
      <c r="AM889" s="109"/>
      <c r="AN889" s="109"/>
      <c r="AO889" s="30"/>
      <c r="AP889" s="112" t="s">
        <v>1704</v>
      </c>
      <c r="AQ889"/>
      <c r="AR889"/>
      <c r="AS889"/>
      <c r="AT889"/>
      <c r="AU889"/>
      <c r="AV889"/>
    </row>
    <row r="890" spans="27:48" ht="24.95" customHeight="1" x14ac:dyDescent="0.2">
      <c r="AA890" s="97"/>
      <c r="AB890" s="97"/>
      <c r="AC890" s="97"/>
      <c r="AD890" s="97"/>
      <c r="AE890" s="97"/>
      <c r="AF890" s="93"/>
      <c r="AG890" s="93"/>
      <c r="AH890" s="93"/>
      <c r="AI890" s="30"/>
      <c r="AJ890" s="30"/>
      <c r="AK890" s="30"/>
      <c r="AL890" s="30"/>
      <c r="AM890" s="109"/>
      <c r="AN890" s="109"/>
      <c r="AO890" s="30"/>
      <c r="AP890" s="112" t="s">
        <v>1705</v>
      </c>
      <c r="AQ890"/>
      <c r="AR890"/>
      <c r="AS890"/>
      <c r="AT890"/>
      <c r="AU890"/>
      <c r="AV890"/>
    </row>
    <row r="891" spans="27:48" ht="24.95" customHeight="1" x14ac:dyDescent="0.2">
      <c r="AA891" s="97"/>
      <c r="AB891" s="97"/>
      <c r="AC891" s="97"/>
      <c r="AD891" s="97"/>
      <c r="AE891" s="97"/>
      <c r="AF891" s="93"/>
      <c r="AG891" s="93"/>
      <c r="AH891" s="93"/>
      <c r="AI891" s="30"/>
      <c r="AJ891" s="30"/>
      <c r="AK891" s="30"/>
      <c r="AL891" s="30"/>
      <c r="AM891" s="109"/>
      <c r="AN891" s="109"/>
      <c r="AO891" s="30"/>
      <c r="AP891" s="112" t="s">
        <v>1706</v>
      </c>
      <c r="AQ891"/>
      <c r="AR891"/>
      <c r="AS891"/>
      <c r="AT891"/>
      <c r="AU891"/>
      <c r="AV891"/>
    </row>
    <row r="892" spans="27:48" ht="24.95" customHeight="1" x14ac:dyDescent="0.2">
      <c r="AA892" s="97"/>
      <c r="AB892" s="97"/>
      <c r="AC892" s="97"/>
      <c r="AD892" s="97"/>
      <c r="AE892" s="97"/>
      <c r="AF892" s="93"/>
      <c r="AG892" s="93"/>
      <c r="AH892" s="93"/>
      <c r="AI892" s="30"/>
      <c r="AJ892" s="30"/>
      <c r="AK892" s="30"/>
      <c r="AL892" s="30"/>
      <c r="AM892" s="109"/>
      <c r="AN892" s="109"/>
      <c r="AO892" s="30"/>
      <c r="AP892" s="112" t="s">
        <v>1707</v>
      </c>
      <c r="AQ892"/>
      <c r="AR892"/>
      <c r="AS892"/>
      <c r="AT892"/>
      <c r="AU892"/>
      <c r="AV892"/>
    </row>
    <row r="893" spans="27:48" ht="24.95" customHeight="1" x14ac:dyDescent="0.2">
      <c r="AA893" s="97"/>
      <c r="AB893" s="97"/>
      <c r="AC893" s="97"/>
      <c r="AD893" s="97"/>
      <c r="AE893" s="97"/>
      <c r="AF893" s="93"/>
      <c r="AG893" s="93"/>
      <c r="AH893" s="93"/>
      <c r="AI893" s="30"/>
      <c r="AJ893" s="30"/>
      <c r="AK893" s="30"/>
      <c r="AL893" s="30"/>
      <c r="AM893" s="109"/>
      <c r="AN893" s="109"/>
      <c r="AO893" s="30"/>
      <c r="AP893" s="112" t="s">
        <v>1708</v>
      </c>
      <c r="AQ893"/>
      <c r="AR893"/>
      <c r="AS893"/>
      <c r="AT893"/>
      <c r="AU893"/>
      <c r="AV893"/>
    </row>
    <row r="894" spans="27:48" ht="24.95" customHeight="1" x14ac:dyDescent="0.2">
      <c r="AA894" s="97"/>
      <c r="AB894" s="97"/>
      <c r="AC894" s="97"/>
      <c r="AD894" s="97"/>
      <c r="AE894" s="97"/>
      <c r="AF894" s="93"/>
      <c r="AG894" s="93"/>
      <c r="AH894" s="93"/>
      <c r="AI894" s="30"/>
      <c r="AJ894" s="30"/>
      <c r="AK894" s="30"/>
      <c r="AL894" s="30"/>
      <c r="AM894" s="109"/>
      <c r="AN894" s="109"/>
      <c r="AO894" s="30"/>
      <c r="AP894" s="112" t="s">
        <v>1709</v>
      </c>
      <c r="AQ894"/>
      <c r="AR894"/>
      <c r="AS894"/>
      <c r="AT894"/>
      <c r="AU894"/>
      <c r="AV894"/>
    </row>
    <row r="895" spans="27:48" ht="24.95" customHeight="1" x14ac:dyDescent="0.2">
      <c r="AA895" s="97"/>
      <c r="AB895" s="97"/>
      <c r="AC895" s="97"/>
      <c r="AD895" s="97"/>
      <c r="AE895" s="97"/>
      <c r="AF895" s="93"/>
      <c r="AG895" s="93"/>
      <c r="AH895" s="93"/>
      <c r="AI895" s="30"/>
      <c r="AJ895" s="30"/>
      <c r="AK895" s="30"/>
      <c r="AL895" s="30"/>
      <c r="AM895" s="109"/>
      <c r="AN895" s="109"/>
      <c r="AO895" s="30"/>
      <c r="AP895" s="112" t="s">
        <v>1710</v>
      </c>
      <c r="AQ895"/>
      <c r="AR895"/>
      <c r="AS895"/>
      <c r="AT895"/>
      <c r="AU895"/>
      <c r="AV895"/>
    </row>
    <row r="896" spans="27:48" ht="24.95" customHeight="1" x14ac:dyDescent="0.2">
      <c r="AA896" s="97"/>
      <c r="AB896" s="97"/>
      <c r="AC896" s="97"/>
      <c r="AD896" s="97"/>
      <c r="AE896" s="97"/>
      <c r="AF896" s="93"/>
      <c r="AG896" s="93"/>
      <c r="AH896" s="93"/>
      <c r="AI896" s="30"/>
      <c r="AJ896" s="30"/>
      <c r="AK896" s="30"/>
      <c r="AL896" s="30"/>
      <c r="AM896" s="109"/>
      <c r="AN896" s="109"/>
      <c r="AO896" s="30"/>
      <c r="AP896" s="112" t="s">
        <v>1711</v>
      </c>
      <c r="AQ896"/>
      <c r="AR896"/>
      <c r="AS896"/>
      <c r="AT896"/>
      <c r="AU896"/>
      <c r="AV896"/>
    </row>
    <row r="897" spans="27:48" ht="24.95" customHeight="1" x14ac:dyDescent="0.2">
      <c r="AA897" s="97"/>
      <c r="AB897" s="97"/>
      <c r="AC897" s="97"/>
      <c r="AD897" s="97"/>
      <c r="AE897" s="97"/>
      <c r="AF897" s="93"/>
      <c r="AG897" s="93"/>
      <c r="AH897" s="93"/>
      <c r="AI897" s="30"/>
      <c r="AJ897" s="30"/>
      <c r="AK897" s="30"/>
      <c r="AL897" s="30"/>
      <c r="AM897" s="109"/>
      <c r="AN897" s="109"/>
      <c r="AO897" s="30"/>
      <c r="AP897" s="112" t="s">
        <v>1712</v>
      </c>
      <c r="AQ897"/>
      <c r="AR897"/>
      <c r="AS897"/>
      <c r="AT897"/>
      <c r="AU897"/>
      <c r="AV897"/>
    </row>
    <row r="898" spans="27:48" ht="24.95" customHeight="1" x14ac:dyDescent="0.2">
      <c r="AA898" s="97"/>
      <c r="AB898" s="97"/>
      <c r="AC898" s="97"/>
      <c r="AD898" s="97"/>
      <c r="AE898" s="97"/>
      <c r="AF898" s="93"/>
      <c r="AG898" s="93"/>
      <c r="AH898" s="93"/>
      <c r="AI898" s="30"/>
      <c r="AJ898" s="30"/>
      <c r="AK898" s="30"/>
      <c r="AL898" s="30"/>
      <c r="AM898" s="109"/>
      <c r="AN898" s="109"/>
      <c r="AO898" s="30"/>
      <c r="AP898" s="112" t="s">
        <v>1713</v>
      </c>
      <c r="AQ898"/>
      <c r="AR898"/>
      <c r="AS898"/>
      <c r="AT898"/>
      <c r="AU898"/>
      <c r="AV898"/>
    </row>
    <row r="899" spans="27:48" ht="24.95" customHeight="1" x14ac:dyDescent="0.2">
      <c r="AA899" s="97"/>
      <c r="AB899" s="97"/>
      <c r="AC899" s="97"/>
      <c r="AD899" s="97"/>
      <c r="AE899" s="97"/>
      <c r="AF899" s="93"/>
      <c r="AG899" s="93"/>
      <c r="AH899" s="93"/>
      <c r="AI899" s="30"/>
      <c r="AJ899" s="30"/>
      <c r="AK899" s="30"/>
      <c r="AL899" s="30"/>
      <c r="AM899" s="109"/>
      <c r="AN899" s="109"/>
      <c r="AO899" s="30"/>
      <c r="AP899" s="112" t="s">
        <v>1714</v>
      </c>
      <c r="AQ899"/>
      <c r="AR899"/>
      <c r="AS899"/>
      <c r="AT899"/>
      <c r="AU899"/>
      <c r="AV899"/>
    </row>
    <row r="900" spans="27:48" ht="24.95" customHeight="1" x14ac:dyDescent="0.2">
      <c r="AA900" s="97"/>
      <c r="AB900" s="97"/>
      <c r="AC900" s="97"/>
      <c r="AD900" s="97"/>
      <c r="AE900" s="97"/>
      <c r="AF900" s="93"/>
      <c r="AG900" s="93"/>
      <c r="AH900" s="93"/>
      <c r="AI900" s="30"/>
      <c r="AJ900" s="30"/>
      <c r="AK900" s="30"/>
      <c r="AL900" s="30"/>
      <c r="AM900" s="109"/>
      <c r="AN900" s="109"/>
      <c r="AO900" s="30"/>
      <c r="AP900" s="112" t="s">
        <v>1715</v>
      </c>
      <c r="AQ900"/>
      <c r="AR900"/>
      <c r="AS900"/>
      <c r="AT900"/>
      <c r="AU900"/>
      <c r="AV900"/>
    </row>
    <row r="901" spans="27:48" ht="24.95" customHeight="1" x14ac:dyDescent="0.2">
      <c r="AA901" s="97"/>
      <c r="AB901" s="97"/>
      <c r="AC901" s="97"/>
      <c r="AD901" s="97"/>
      <c r="AE901" s="97"/>
      <c r="AF901" s="93"/>
      <c r="AG901" s="93"/>
      <c r="AH901" s="93"/>
      <c r="AI901" s="30"/>
      <c r="AJ901" s="30"/>
      <c r="AK901" s="30"/>
      <c r="AL901" s="30"/>
      <c r="AM901" s="109"/>
      <c r="AN901" s="109"/>
      <c r="AO901" s="30"/>
      <c r="AP901" s="112" t="s">
        <v>1716</v>
      </c>
      <c r="AQ901"/>
      <c r="AR901"/>
      <c r="AS901"/>
      <c r="AT901"/>
      <c r="AU901"/>
      <c r="AV901"/>
    </row>
    <row r="902" spans="27:48" ht="24.95" customHeight="1" x14ac:dyDescent="0.2">
      <c r="AA902" s="97"/>
      <c r="AB902" s="97"/>
      <c r="AC902" s="97"/>
      <c r="AD902" s="97"/>
      <c r="AE902" s="97"/>
      <c r="AF902" s="93"/>
      <c r="AG902" s="93"/>
      <c r="AH902" s="93"/>
      <c r="AI902" s="30"/>
      <c r="AJ902" s="30"/>
      <c r="AK902" s="30"/>
      <c r="AL902" s="30"/>
      <c r="AM902" s="109"/>
      <c r="AN902" s="109"/>
      <c r="AO902" s="30"/>
      <c r="AP902" s="112" t="s">
        <v>1717</v>
      </c>
      <c r="AQ902"/>
      <c r="AR902"/>
      <c r="AS902"/>
      <c r="AT902"/>
      <c r="AU902"/>
      <c r="AV902"/>
    </row>
    <row r="903" spans="27:48" ht="24.95" customHeight="1" x14ac:dyDescent="0.2">
      <c r="AA903" s="97"/>
      <c r="AB903" s="97"/>
      <c r="AC903" s="97"/>
      <c r="AD903" s="97"/>
      <c r="AE903" s="97"/>
      <c r="AF903" s="93"/>
      <c r="AG903" s="93"/>
      <c r="AH903" s="93"/>
      <c r="AI903" s="30"/>
      <c r="AJ903" s="30"/>
      <c r="AK903" s="30"/>
      <c r="AL903" s="30"/>
      <c r="AM903" s="109"/>
      <c r="AN903" s="109"/>
      <c r="AO903" s="30"/>
      <c r="AP903" s="112" t="s">
        <v>1718</v>
      </c>
      <c r="AQ903"/>
      <c r="AR903"/>
      <c r="AS903"/>
      <c r="AT903"/>
      <c r="AU903"/>
      <c r="AV903"/>
    </row>
    <row r="904" spans="27:48" ht="24.95" customHeight="1" x14ac:dyDescent="0.2">
      <c r="AA904" s="97"/>
      <c r="AB904" s="97"/>
      <c r="AC904" s="97"/>
      <c r="AD904" s="97"/>
      <c r="AE904" s="97"/>
      <c r="AF904" s="93"/>
      <c r="AG904" s="93"/>
      <c r="AH904" s="93"/>
      <c r="AI904" s="30"/>
      <c r="AJ904" s="30"/>
      <c r="AK904" s="30"/>
      <c r="AL904" s="30"/>
      <c r="AM904" s="109"/>
      <c r="AN904" s="109"/>
      <c r="AO904" s="30"/>
      <c r="AP904" s="112" t="s">
        <v>1719</v>
      </c>
      <c r="AQ904"/>
      <c r="AR904"/>
      <c r="AS904"/>
      <c r="AT904"/>
      <c r="AU904"/>
      <c r="AV904"/>
    </row>
    <row r="905" spans="27:48" ht="24.95" customHeight="1" x14ac:dyDescent="0.2">
      <c r="AA905" s="97"/>
      <c r="AB905" s="97"/>
      <c r="AC905" s="97"/>
      <c r="AD905" s="97"/>
      <c r="AE905" s="97"/>
      <c r="AF905" s="93"/>
      <c r="AG905" s="93"/>
      <c r="AH905" s="93"/>
      <c r="AI905" s="30"/>
      <c r="AJ905" s="30"/>
      <c r="AK905" s="30"/>
      <c r="AL905" s="30"/>
      <c r="AM905" s="109"/>
      <c r="AN905" s="109"/>
      <c r="AO905" s="30"/>
      <c r="AP905" s="112" t="s">
        <v>1720</v>
      </c>
      <c r="AQ905"/>
      <c r="AR905"/>
      <c r="AS905"/>
      <c r="AT905"/>
      <c r="AU905"/>
      <c r="AV905"/>
    </row>
    <row r="906" spans="27:48" ht="24.95" customHeight="1" x14ac:dyDescent="0.2">
      <c r="AA906" s="97"/>
      <c r="AB906" s="97"/>
      <c r="AC906" s="97"/>
      <c r="AD906" s="97"/>
      <c r="AE906" s="97"/>
      <c r="AF906" s="93"/>
      <c r="AG906" s="93"/>
      <c r="AH906" s="93"/>
      <c r="AI906" s="30"/>
      <c r="AJ906" s="30"/>
      <c r="AK906" s="30"/>
      <c r="AL906" s="30"/>
      <c r="AM906" s="109"/>
      <c r="AN906" s="109"/>
      <c r="AO906" s="30"/>
      <c r="AP906" s="112" t="s">
        <v>1721</v>
      </c>
      <c r="AQ906"/>
      <c r="AR906"/>
      <c r="AS906"/>
      <c r="AT906"/>
      <c r="AU906"/>
      <c r="AV906"/>
    </row>
    <row r="907" spans="27:48" ht="24.95" customHeight="1" x14ac:dyDescent="0.2">
      <c r="AA907" s="97"/>
      <c r="AB907" s="97"/>
      <c r="AC907" s="97"/>
      <c r="AD907" s="97"/>
      <c r="AE907" s="97"/>
      <c r="AF907" s="93"/>
      <c r="AG907" s="93"/>
      <c r="AH907" s="93"/>
      <c r="AI907" s="30"/>
      <c r="AJ907" s="30"/>
      <c r="AK907" s="30"/>
      <c r="AL907" s="30"/>
      <c r="AM907" s="109"/>
      <c r="AN907" s="109"/>
      <c r="AO907" s="30"/>
      <c r="AP907" s="112" t="s">
        <v>1722</v>
      </c>
      <c r="AQ907"/>
      <c r="AR907"/>
      <c r="AS907"/>
      <c r="AT907"/>
      <c r="AU907"/>
      <c r="AV907"/>
    </row>
    <row r="908" spans="27:48" ht="24.95" customHeight="1" x14ac:dyDescent="0.2">
      <c r="AA908" s="97"/>
      <c r="AB908" s="97"/>
      <c r="AC908" s="97"/>
      <c r="AD908" s="97"/>
      <c r="AE908" s="97"/>
      <c r="AF908" s="93"/>
      <c r="AG908" s="93"/>
      <c r="AH908" s="93"/>
      <c r="AI908" s="30"/>
      <c r="AJ908" s="30"/>
      <c r="AK908" s="30"/>
      <c r="AL908" s="30"/>
      <c r="AM908" s="109"/>
      <c r="AN908" s="109"/>
      <c r="AO908" s="30"/>
      <c r="AP908" s="112" t="s">
        <v>1723</v>
      </c>
      <c r="AQ908"/>
      <c r="AR908"/>
      <c r="AS908"/>
      <c r="AT908"/>
      <c r="AU908"/>
      <c r="AV908"/>
    </row>
    <row r="909" spans="27:48" ht="24.95" customHeight="1" x14ac:dyDescent="0.2">
      <c r="AA909" s="97"/>
      <c r="AB909" s="97"/>
      <c r="AC909" s="97"/>
      <c r="AD909" s="97"/>
      <c r="AE909" s="97"/>
      <c r="AF909" s="93"/>
      <c r="AG909" s="93"/>
      <c r="AH909" s="93"/>
      <c r="AI909" s="30"/>
      <c r="AJ909" s="30"/>
      <c r="AK909" s="30"/>
      <c r="AL909" s="30"/>
      <c r="AM909" s="109"/>
      <c r="AN909" s="109"/>
      <c r="AO909" s="30"/>
      <c r="AP909" s="112" t="s">
        <v>1724</v>
      </c>
      <c r="AQ909"/>
      <c r="AR909"/>
      <c r="AS909"/>
      <c r="AT909"/>
      <c r="AU909"/>
      <c r="AV909"/>
    </row>
    <row r="910" spans="27:48" ht="24.95" customHeight="1" x14ac:dyDescent="0.2">
      <c r="AA910" s="97"/>
      <c r="AB910" s="97"/>
      <c r="AC910" s="97"/>
      <c r="AD910" s="97"/>
      <c r="AE910" s="97"/>
      <c r="AF910" s="93"/>
      <c r="AG910" s="93"/>
      <c r="AH910" s="93"/>
      <c r="AI910" s="30"/>
      <c r="AJ910" s="30"/>
      <c r="AK910" s="30"/>
      <c r="AL910" s="30"/>
      <c r="AM910" s="109"/>
      <c r="AN910" s="109"/>
      <c r="AO910" s="30"/>
      <c r="AP910" s="112" t="s">
        <v>1725</v>
      </c>
      <c r="AQ910"/>
      <c r="AR910"/>
      <c r="AS910"/>
      <c r="AT910"/>
      <c r="AU910"/>
      <c r="AV910"/>
    </row>
    <row r="911" spans="27:48" ht="24.95" customHeight="1" x14ac:dyDescent="0.2">
      <c r="AA911" s="97"/>
      <c r="AB911" s="97"/>
      <c r="AC911" s="97"/>
      <c r="AD911" s="97"/>
      <c r="AE911" s="97"/>
      <c r="AF911" s="93"/>
      <c r="AG911" s="93"/>
      <c r="AH911" s="93"/>
      <c r="AI911" s="30"/>
      <c r="AJ911" s="30"/>
      <c r="AK911" s="30"/>
      <c r="AL911" s="30"/>
      <c r="AM911" s="109"/>
      <c r="AN911" s="109"/>
      <c r="AO911" s="30"/>
      <c r="AP911" s="112" t="s">
        <v>1726</v>
      </c>
      <c r="AQ911"/>
      <c r="AR911"/>
      <c r="AS911"/>
      <c r="AT911"/>
      <c r="AU911"/>
      <c r="AV911"/>
    </row>
    <row r="912" spans="27:48" ht="24.95" customHeight="1" x14ac:dyDescent="0.2">
      <c r="AA912" s="97"/>
      <c r="AB912" s="97"/>
      <c r="AC912" s="97"/>
      <c r="AD912" s="97"/>
      <c r="AE912" s="97"/>
      <c r="AF912" s="93"/>
      <c r="AG912" s="93"/>
      <c r="AH912" s="93"/>
      <c r="AI912" s="30"/>
      <c r="AJ912" s="30"/>
      <c r="AK912" s="30"/>
      <c r="AL912" s="30"/>
      <c r="AM912" s="109"/>
      <c r="AN912" s="109"/>
      <c r="AO912" s="30"/>
      <c r="AP912" s="112" t="s">
        <v>1727</v>
      </c>
      <c r="AQ912"/>
      <c r="AR912"/>
      <c r="AS912"/>
      <c r="AT912"/>
      <c r="AU912"/>
      <c r="AV912"/>
    </row>
    <row r="913" spans="27:48" ht="24.95" customHeight="1" x14ac:dyDescent="0.2">
      <c r="AA913" s="97"/>
      <c r="AB913" s="97"/>
      <c r="AC913" s="97"/>
      <c r="AD913" s="97"/>
      <c r="AE913" s="97"/>
      <c r="AF913" s="93"/>
      <c r="AG913" s="93"/>
      <c r="AH913" s="93"/>
      <c r="AI913" s="30"/>
      <c r="AJ913" s="30"/>
      <c r="AK913" s="30"/>
      <c r="AL913" s="30"/>
      <c r="AM913" s="109"/>
      <c r="AN913" s="109"/>
      <c r="AO913" s="30"/>
      <c r="AP913" s="112" t="s">
        <v>1728</v>
      </c>
      <c r="AQ913"/>
      <c r="AR913"/>
      <c r="AS913"/>
      <c r="AT913"/>
      <c r="AU913"/>
      <c r="AV913"/>
    </row>
    <row r="914" spans="27:48" ht="24.95" customHeight="1" x14ac:dyDescent="0.2">
      <c r="AA914" s="97"/>
      <c r="AB914" s="97"/>
      <c r="AC914" s="97"/>
      <c r="AD914" s="97"/>
      <c r="AE914" s="97"/>
      <c r="AF914" s="93"/>
      <c r="AG914" s="93"/>
      <c r="AH914" s="93"/>
      <c r="AI914" s="30"/>
      <c r="AJ914" s="30"/>
      <c r="AK914" s="30"/>
      <c r="AL914" s="30"/>
      <c r="AM914" s="109"/>
      <c r="AN914" s="109"/>
      <c r="AO914" s="30"/>
      <c r="AP914" s="112" t="s">
        <v>1729</v>
      </c>
      <c r="AQ914"/>
      <c r="AR914"/>
      <c r="AS914"/>
      <c r="AT914"/>
      <c r="AU914"/>
      <c r="AV914"/>
    </row>
    <row r="915" spans="27:48" ht="24.95" customHeight="1" x14ac:dyDescent="0.2">
      <c r="AA915" s="97"/>
      <c r="AB915" s="97"/>
      <c r="AC915" s="97"/>
      <c r="AD915" s="97"/>
      <c r="AE915" s="97"/>
      <c r="AF915" s="93"/>
      <c r="AG915" s="93"/>
      <c r="AH915" s="93"/>
      <c r="AI915" s="30"/>
      <c r="AJ915" s="30"/>
      <c r="AK915" s="30"/>
      <c r="AL915" s="30"/>
      <c r="AM915" s="109"/>
      <c r="AN915" s="109"/>
      <c r="AO915" s="30"/>
      <c r="AP915" s="112" t="s">
        <v>1730</v>
      </c>
      <c r="AQ915"/>
      <c r="AR915"/>
      <c r="AS915"/>
      <c r="AT915"/>
      <c r="AU915"/>
      <c r="AV915"/>
    </row>
    <row r="916" spans="27:48" ht="24.95" customHeight="1" x14ac:dyDescent="0.2">
      <c r="AA916" s="97"/>
      <c r="AB916" s="97"/>
      <c r="AC916" s="97"/>
      <c r="AD916" s="97"/>
      <c r="AE916" s="97"/>
      <c r="AF916" s="93"/>
      <c r="AG916" s="93"/>
      <c r="AH916" s="93"/>
      <c r="AI916" s="30"/>
      <c r="AJ916" s="30"/>
      <c r="AK916" s="30"/>
      <c r="AL916" s="30"/>
      <c r="AM916" s="109"/>
      <c r="AN916" s="109"/>
      <c r="AO916" s="30"/>
      <c r="AP916" s="112" t="s">
        <v>1731</v>
      </c>
      <c r="AQ916"/>
      <c r="AR916"/>
      <c r="AS916"/>
      <c r="AT916"/>
      <c r="AU916"/>
      <c r="AV916"/>
    </row>
    <row r="917" spans="27:48" ht="24.95" customHeight="1" x14ac:dyDescent="0.2">
      <c r="AA917" s="97"/>
      <c r="AB917" s="97"/>
      <c r="AC917" s="97"/>
      <c r="AD917" s="97"/>
      <c r="AE917" s="97"/>
      <c r="AF917" s="93"/>
      <c r="AG917" s="93"/>
      <c r="AH917" s="93"/>
      <c r="AI917" s="30"/>
      <c r="AJ917" s="30"/>
      <c r="AK917" s="30"/>
      <c r="AL917" s="30"/>
      <c r="AM917" s="109"/>
      <c r="AN917" s="109"/>
      <c r="AO917" s="30"/>
      <c r="AP917" s="112" t="s">
        <v>1732</v>
      </c>
      <c r="AQ917"/>
      <c r="AR917"/>
      <c r="AS917"/>
      <c r="AT917"/>
      <c r="AU917"/>
      <c r="AV917"/>
    </row>
    <row r="918" spans="27:48" ht="24.95" customHeight="1" x14ac:dyDescent="0.2">
      <c r="AA918" s="97"/>
      <c r="AB918" s="97"/>
      <c r="AC918" s="97"/>
      <c r="AD918" s="97"/>
      <c r="AE918" s="97"/>
      <c r="AF918" s="93"/>
      <c r="AG918" s="93"/>
      <c r="AH918" s="93"/>
      <c r="AI918" s="30"/>
      <c r="AJ918" s="30"/>
      <c r="AK918" s="30"/>
      <c r="AL918" s="30"/>
      <c r="AM918" s="109"/>
      <c r="AN918" s="109"/>
      <c r="AO918" s="30"/>
      <c r="AP918" s="112" t="s">
        <v>1733</v>
      </c>
      <c r="AQ918"/>
      <c r="AR918"/>
      <c r="AS918"/>
      <c r="AT918"/>
      <c r="AU918"/>
      <c r="AV918"/>
    </row>
    <row r="919" spans="27:48" ht="24.95" customHeight="1" x14ac:dyDescent="0.2">
      <c r="AA919" s="97"/>
      <c r="AB919" s="97"/>
      <c r="AC919" s="97"/>
      <c r="AD919" s="97"/>
      <c r="AE919" s="97"/>
      <c r="AF919" s="93"/>
      <c r="AG919" s="93"/>
      <c r="AH919" s="93"/>
      <c r="AI919" s="30"/>
      <c r="AJ919" s="30"/>
      <c r="AK919" s="30"/>
      <c r="AL919" s="30"/>
      <c r="AM919" s="109"/>
      <c r="AN919" s="109"/>
      <c r="AO919" s="30"/>
      <c r="AP919" s="112" t="s">
        <v>1734</v>
      </c>
      <c r="AQ919"/>
      <c r="AR919"/>
      <c r="AS919"/>
      <c r="AT919"/>
      <c r="AU919"/>
      <c r="AV919"/>
    </row>
    <row r="920" spans="27:48" ht="24.95" customHeight="1" x14ac:dyDescent="0.2">
      <c r="AA920" s="97"/>
      <c r="AB920" s="97"/>
      <c r="AC920" s="97"/>
      <c r="AD920" s="97"/>
      <c r="AE920" s="97"/>
      <c r="AF920" s="93"/>
      <c r="AG920" s="93"/>
      <c r="AH920" s="93"/>
      <c r="AI920" s="30"/>
      <c r="AJ920" s="30"/>
      <c r="AK920" s="30"/>
      <c r="AL920" s="30"/>
      <c r="AM920" s="109"/>
      <c r="AN920" s="109"/>
      <c r="AO920" s="30"/>
      <c r="AP920" s="112" t="s">
        <v>1735</v>
      </c>
      <c r="AQ920"/>
      <c r="AR920"/>
      <c r="AS920"/>
      <c r="AT920"/>
      <c r="AU920"/>
      <c r="AV920"/>
    </row>
    <row r="921" spans="27:48" ht="24.95" customHeight="1" x14ac:dyDescent="0.2">
      <c r="AA921" s="97"/>
      <c r="AB921" s="97"/>
      <c r="AC921" s="97"/>
      <c r="AD921" s="97"/>
      <c r="AE921" s="97"/>
      <c r="AF921" s="93"/>
      <c r="AG921" s="93"/>
      <c r="AH921" s="93"/>
      <c r="AI921" s="30"/>
      <c r="AJ921" s="30"/>
      <c r="AK921" s="30"/>
      <c r="AL921" s="30"/>
      <c r="AM921" s="109"/>
      <c r="AN921" s="109"/>
      <c r="AO921" s="30"/>
      <c r="AP921" s="112" t="s">
        <v>1736</v>
      </c>
      <c r="AQ921"/>
      <c r="AR921"/>
      <c r="AS921"/>
      <c r="AT921"/>
      <c r="AU921"/>
      <c r="AV921"/>
    </row>
    <row r="922" spans="27:48" ht="24.95" customHeight="1" x14ac:dyDescent="0.2">
      <c r="AA922" s="97"/>
      <c r="AB922" s="97"/>
      <c r="AC922" s="97"/>
      <c r="AD922" s="97"/>
      <c r="AE922" s="97"/>
      <c r="AF922" s="93"/>
      <c r="AG922" s="93"/>
      <c r="AH922" s="93"/>
      <c r="AI922" s="30"/>
      <c r="AJ922" s="30"/>
      <c r="AK922" s="30"/>
      <c r="AL922" s="30"/>
      <c r="AM922" s="109"/>
      <c r="AN922" s="109"/>
      <c r="AO922" s="30"/>
      <c r="AP922" s="112" t="s">
        <v>1737</v>
      </c>
      <c r="AQ922"/>
      <c r="AR922"/>
      <c r="AS922"/>
      <c r="AT922"/>
      <c r="AU922"/>
      <c r="AV922"/>
    </row>
    <row r="923" spans="27:48" ht="24.95" customHeight="1" x14ac:dyDescent="0.2">
      <c r="AA923" s="97"/>
      <c r="AB923" s="97"/>
      <c r="AC923" s="97"/>
      <c r="AD923" s="97"/>
      <c r="AE923" s="97"/>
      <c r="AF923" s="93"/>
      <c r="AG923" s="93"/>
      <c r="AH923" s="93"/>
      <c r="AI923" s="30"/>
      <c r="AJ923" s="30"/>
      <c r="AK923" s="30"/>
      <c r="AL923" s="30"/>
      <c r="AM923" s="109"/>
      <c r="AN923" s="109"/>
      <c r="AO923" s="30"/>
      <c r="AP923" s="112" t="s">
        <v>1738</v>
      </c>
      <c r="AQ923"/>
      <c r="AR923"/>
      <c r="AS923"/>
      <c r="AT923"/>
      <c r="AU923"/>
      <c r="AV923"/>
    </row>
    <row r="924" spans="27:48" ht="24.95" customHeight="1" x14ac:dyDescent="0.2">
      <c r="AA924" s="97"/>
      <c r="AB924" s="97"/>
      <c r="AC924" s="97"/>
      <c r="AD924" s="97"/>
      <c r="AE924" s="97"/>
      <c r="AF924" s="93"/>
      <c r="AG924" s="93"/>
      <c r="AH924" s="93"/>
      <c r="AI924" s="30"/>
      <c r="AJ924" s="30"/>
      <c r="AK924" s="30"/>
      <c r="AL924" s="30"/>
      <c r="AM924" s="109"/>
      <c r="AN924" s="109"/>
      <c r="AO924" s="30"/>
      <c r="AP924" s="112" t="s">
        <v>1739</v>
      </c>
      <c r="AQ924"/>
      <c r="AR924"/>
      <c r="AS924"/>
      <c r="AT924"/>
      <c r="AU924"/>
      <c r="AV924"/>
    </row>
    <row r="925" spans="27:48" ht="24.95" customHeight="1" x14ac:dyDescent="0.2">
      <c r="AA925" s="97"/>
      <c r="AB925" s="97"/>
      <c r="AC925" s="97"/>
      <c r="AD925" s="97"/>
      <c r="AE925" s="97"/>
      <c r="AF925" s="93"/>
      <c r="AG925" s="93"/>
      <c r="AH925" s="93"/>
      <c r="AI925" s="30"/>
      <c r="AJ925" s="30"/>
      <c r="AK925" s="30"/>
      <c r="AL925" s="30"/>
      <c r="AM925" s="109"/>
      <c r="AN925" s="109"/>
      <c r="AO925" s="30"/>
      <c r="AP925" s="112" t="s">
        <v>1740</v>
      </c>
      <c r="AQ925"/>
      <c r="AR925"/>
      <c r="AS925"/>
      <c r="AT925"/>
      <c r="AU925"/>
      <c r="AV925"/>
    </row>
    <row r="926" spans="27:48" ht="24.95" customHeight="1" x14ac:dyDescent="0.2">
      <c r="AA926" s="97"/>
      <c r="AB926" s="97"/>
      <c r="AC926" s="97"/>
      <c r="AD926" s="97"/>
      <c r="AE926" s="97"/>
      <c r="AF926" s="93"/>
      <c r="AG926" s="93"/>
      <c r="AH926" s="93"/>
      <c r="AI926" s="30"/>
      <c r="AJ926" s="30"/>
      <c r="AK926" s="30"/>
      <c r="AL926" s="30"/>
      <c r="AM926" s="109"/>
      <c r="AN926" s="109"/>
      <c r="AO926" s="30"/>
      <c r="AP926" s="112" t="s">
        <v>1741</v>
      </c>
      <c r="AQ926"/>
      <c r="AR926"/>
      <c r="AS926"/>
      <c r="AT926"/>
      <c r="AU926"/>
      <c r="AV926"/>
    </row>
    <row r="927" spans="27:48" ht="24.95" customHeight="1" x14ac:dyDescent="0.2">
      <c r="AA927" s="97"/>
      <c r="AB927" s="97"/>
      <c r="AC927" s="97"/>
      <c r="AD927" s="97"/>
      <c r="AE927" s="97"/>
      <c r="AF927" s="93"/>
      <c r="AG927" s="93"/>
      <c r="AH927" s="93"/>
      <c r="AI927" s="30"/>
      <c r="AJ927" s="30"/>
      <c r="AK927" s="30"/>
      <c r="AL927" s="30"/>
      <c r="AM927" s="109"/>
      <c r="AN927" s="109"/>
      <c r="AO927" s="30"/>
      <c r="AP927" s="112" t="s">
        <v>1742</v>
      </c>
      <c r="AQ927"/>
      <c r="AR927"/>
      <c r="AS927"/>
      <c r="AT927"/>
      <c r="AU927"/>
      <c r="AV927"/>
    </row>
    <row r="928" spans="27:48" ht="24.95" customHeight="1" x14ac:dyDescent="0.2">
      <c r="AA928" s="97"/>
      <c r="AB928" s="97"/>
      <c r="AC928" s="97"/>
      <c r="AD928" s="97"/>
      <c r="AE928" s="97"/>
      <c r="AF928" s="93"/>
      <c r="AG928" s="93"/>
      <c r="AH928" s="93"/>
      <c r="AI928" s="30"/>
      <c r="AJ928" s="30"/>
      <c r="AK928" s="30"/>
      <c r="AL928" s="30"/>
      <c r="AM928" s="109"/>
      <c r="AN928" s="109"/>
      <c r="AO928" s="30"/>
      <c r="AP928" s="112" t="s">
        <v>1743</v>
      </c>
      <c r="AQ928"/>
      <c r="AR928"/>
      <c r="AS928"/>
      <c r="AT928"/>
      <c r="AU928"/>
      <c r="AV928"/>
    </row>
    <row r="929" spans="27:48" ht="24.95" customHeight="1" x14ac:dyDescent="0.2">
      <c r="AA929" s="97"/>
      <c r="AB929" s="97"/>
      <c r="AC929" s="97"/>
      <c r="AD929" s="97"/>
      <c r="AE929" s="97"/>
      <c r="AF929" s="93"/>
      <c r="AG929" s="93"/>
      <c r="AH929" s="93"/>
      <c r="AI929" s="30"/>
      <c r="AJ929" s="30"/>
      <c r="AK929" s="30"/>
      <c r="AL929" s="30"/>
      <c r="AM929" s="109"/>
      <c r="AN929" s="109"/>
      <c r="AO929" s="30"/>
      <c r="AP929" s="112" t="s">
        <v>1744</v>
      </c>
      <c r="AQ929"/>
      <c r="AR929"/>
      <c r="AS929"/>
      <c r="AT929"/>
      <c r="AU929"/>
      <c r="AV929"/>
    </row>
    <row r="930" spans="27:48" ht="24.95" customHeight="1" x14ac:dyDescent="0.2">
      <c r="AA930" s="97"/>
      <c r="AB930" s="97"/>
      <c r="AC930" s="97"/>
      <c r="AD930" s="97"/>
      <c r="AE930" s="97"/>
      <c r="AF930" s="93"/>
      <c r="AG930" s="93"/>
      <c r="AH930" s="93"/>
      <c r="AI930" s="30"/>
      <c r="AJ930" s="30"/>
      <c r="AK930" s="30"/>
      <c r="AL930" s="30"/>
      <c r="AM930" s="109"/>
      <c r="AN930" s="109"/>
      <c r="AO930" s="30"/>
      <c r="AP930" s="112" t="s">
        <v>1745</v>
      </c>
      <c r="AQ930"/>
      <c r="AR930"/>
      <c r="AS930"/>
      <c r="AT930"/>
      <c r="AU930"/>
      <c r="AV930"/>
    </row>
    <row r="931" spans="27:48" ht="24.95" customHeight="1" x14ac:dyDescent="0.2">
      <c r="AA931" s="97"/>
      <c r="AB931" s="97"/>
      <c r="AC931" s="97"/>
      <c r="AD931" s="97"/>
      <c r="AE931" s="97"/>
      <c r="AF931" s="93"/>
      <c r="AG931" s="93"/>
      <c r="AH931" s="93"/>
      <c r="AI931" s="30"/>
      <c r="AJ931" s="30"/>
      <c r="AK931" s="30"/>
      <c r="AL931" s="30"/>
      <c r="AM931" s="109"/>
      <c r="AN931" s="109"/>
      <c r="AO931" s="30"/>
      <c r="AP931" s="112" t="s">
        <v>1746</v>
      </c>
      <c r="AQ931"/>
      <c r="AR931"/>
      <c r="AS931"/>
      <c r="AT931"/>
      <c r="AU931"/>
      <c r="AV931"/>
    </row>
    <row r="932" spans="27:48" ht="24.95" customHeight="1" x14ac:dyDescent="0.2">
      <c r="AA932" s="97"/>
      <c r="AB932" s="97"/>
      <c r="AC932" s="97"/>
      <c r="AD932" s="97"/>
      <c r="AE932" s="97"/>
      <c r="AF932" s="93"/>
      <c r="AG932" s="93"/>
      <c r="AH932" s="93"/>
      <c r="AI932" s="30"/>
      <c r="AJ932" s="30"/>
      <c r="AK932" s="30"/>
      <c r="AL932" s="30"/>
      <c r="AM932" s="109"/>
      <c r="AN932" s="109"/>
      <c r="AO932" s="30"/>
      <c r="AP932" s="112" t="s">
        <v>1747</v>
      </c>
      <c r="AQ932"/>
      <c r="AR932"/>
      <c r="AS932"/>
      <c r="AT932"/>
      <c r="AU932"/>
      <c r="AV932"/>
    </row>
    <row r="933" spans="27:48" ht="24.95" customHeight="1" x14ac:dyDescent="0.2">
      <c r="AA933" s="97"/>
      <c r="AB933" s="97"/>
      <c r="AC933" s="97"/>
      <c r="AD933" s="97"/>
      <c r="AE933" s="97"/>
      <c r="AF933" s="93"/>
      <c r="AG933" s="93"/>
      <c r="AH933" s="93"/>
      <c r="AI933" s="30"/>
      <c r="AJ933" s="30"/>
      <c r="AK933" s="30"/>
      <c r="AL933" s="30"/>
      <c r="AM933" s="109"/>
      <c r="AN933" s="109"/>
      <c r="AO933" s="30"/>
      <c r="AP933" s="112" t="s">
        <v>1748</v>
      </c>
      <c r="AQ933"/>
      <c r="AR933"/>
      <c r="AS933"/>
      <c r="AT933"/>
      <c r="AU933"/>
      <c r="AV933"/>
    </row>
    <row r="934" spans="27:48" ht="24.95" customHeight="1" x14ac:dyDescent="0.2">
      <c r="AA934" s="97"/>
      <c r="AB934" s="97"/>
      <c r="AC934" s="97"/>
      <c r="AD934" s="97"/>
      <c r="AE934" s="97"/>
      <c r="AF934" s="93"/>
      <c r="AG934" s="93"/>
      <c r="AH934" s="93"/>
      <c r="AI934" s="30"/>
      <c r="AJ934" s="30"/>
      <c r="AK934" s="30"/>
      <c r="AL934" s="30"/>
      <c r="AM934" s="109"/>
      <c r="AN934" s="109"/>
      <c r="AO934" s="30"/>
      <c r="AP934" s="112" t="s">
        <v>1749</v>
      </c>
      <c r="AQ934"/>
      <c r="AR934"/>
      <c r="AS934"/>
      <c r="AT934"/>
      <c r="AU934"/>
      <c r="AV934"/>
    </row>
    <row r="935" spans="27:48" ht="24.95" customHeight="1" x14ac:dyDescent="0.2">
      <c r="AA935" s="97"/>
      <c r="AB935" s="97"/>
      <c r="AC935" s="97"/>
      <c r="AD935" s="97"/>
      <c r="AE935" s="97"/>
      <c r="AF935" s="93"/>
      <c r="AG935" s="93"/>
      <c r="AH935" s="93"/>
      <c r="AI935" s="30"/>
      <c r="AJ935" s="30"/>
      <c r="AK935" s="30"/>
      <c r="AL935" s="30"/>
      <c r="AM935" s="109"/>
      <c r="AN935" s="109"/>
      <c r="AO935" s="30"/>
      <c r="AP935" s="112" t="s">
        <v>1750</v>
      </c>
      <c r="AQ935"/>
      <c r="AR935"/>
      <c r="AS935"/>
      <c r="AT935"/>
      <c r="AU935"/>
      <c r="AV935"/>
    </row>
    <row r="936" spans="27:48" ht="24.95" customHeight="1" x14ac:dyDescent="0.2">
      <c r="AA936" s="97"/>
      <c r="AB936" s="97"/>
      <c r="AC936" s="97"/>
      <c r="AD936" s="97"/>
      <c r="AE936" s="97"/>
      <c r="AF936" s="93"/>
      <c r="AG936" s="93"/>
      <c r="AH936" s="93"/>
      <c r="AI936" s="30"/>
      <c r="AJ936" s="30"/>
      <c r="AK936" s="30"/>
      <c r="AL936" s="30"/>
      <c r="AM936" s="109"/>
      <c r="AN936" s="109"/>
      <c r="AO936" s="30"/>
      <c r="AP936" s="112" t="s">
        <v>1751</v>
      </c>
      <c r="AQ936"/>
      <c r="AR936"/>
      <c r="AS936"/>
      <c r="AT936"/>
      <c r="AU936"/>
      <c r="AV936"/>
    </row>
    <row r="937" spans="27:48" ht="24.95" customHeight="1" x14ac:dyDescent="0.2">
      <c r="AA937" s="97"/>
      <c r="AB937" s="97"/>
      <c r="AC937" s="97"/>
      <c r="AD937" s="97"/>
      <c r="AE937" s="97"/>
      <c r="AF937" s="93"/>
      <c r="AG937" s="93"/>
      <c r="AH937" s="93"/>
      <c r="AI937" s="30"/>
      <c r="AJ937" s="30"/>
      <c r="AK937" s="30"/>
      <c r="AL937" s="30"/>
      <c r="AM937" s="109"/>
      <c r="AN937" s="109"/>
      <c r="AO937" s="30"/>
      <c r="AP937" s="112" t="s">
        <v>1752</v>
      </c>
      <c r="AQ937"/>
      <c r="AR937"/>
      <c r="AS937"/>
      <c r="AT937"/>
      <c r="AU937"/>
      <c r="AV937"/>
    </row>
    <row r="938" spans="27:48" ht="24.95" customHeight="1" x14ac:dyDescent="0.2">
      <c r="AA938" s="97"/>
      <c r="AB938" s="97"/>
      <c r="AC938" s="97"/>
      <c r="AD938" s="97"/>
      <c r="AE938" s="97"/>
      <c r="AF938" s="93"/>
      <c r="AG938" s="93"/>
      <c r="AH938" s="93"/>
      <c r="AI938" s="30"/>
      <c r="AJ938" s="30"/>
      <c r="AK938" s="30"/>
      <c r="AL938" s="30"/>
      <c r="AM938" s="109"/>
      <c r="AN938" s="109"/>
      <c r="AO938" s="30"/>
      <c r="AP938" s="112" t="s">
        <v>1753</v>
      </c>
      <c r="AQ938"/>
      <c r="AR938"/>
      <c r="AS938"/>
      <c r="AT938"/>
      <c r="AU938"/>
      <c r="AV938"/>
    </row>
    <row r="939" spans="27:48" ht="24.95" customHeight="1" x14ac:dyDescent="0.2">
      <c r="AA939" s="97"/>
      <c r="AB939" s="97"/>
      <c r="AC939" s="97"/>
      <c r="AD939" s="97"/>
      <c r="AE939" s="97"/>
      <c r="AF939" s="93"/>
      <c r="AG939" s="93"/>
      <c r="AH939" s="93"/>
      <c r="AI939" s="30"/>
      <c r="AJ939" s="30"/>
      <c r="AK939" s="30"/>
      <c r="AL939" s="30"/>
      <c r="AM939" s="109"/>
      <c r="AN939" s="109"/>
      <c r="AO939" s="30"/>
      <c r="AP939" s="112" t="s">
        <v>1754</v>
      </c>
      <c r="AQ939"/>
      <c r="AR939"/>
      <c r="AS939"/>
      <c r="AT939"/>
      <c r="AU939"/>
      <c r="AV939"/>
    </row>
    <row r="940" spans="27:48" ht="24.95" customHeight="1" x14ac:dyDescent="0.2">
      <c r="AA940" s="97"/>
      <c r="AB940" s="97"/>
      <c r="AC940" s="97"/>
      <c r="AD940" s="97"/>
      <c r="AE940" s="97"/>
      <c r="AF940" s="93"/>
      <c r="AG940" s="93"/>
      <c r="AH940" s="93"/>
      <c r="AI940" s="30"/>
      <c r="AJ940" s="30"/>
      <c r="AK940" s="30"/>
      <c r="AL940" s="30"/>
      <c r="AM940" s="109"/>
      <c r="AN940" s="109"/>
      <c r="AO940" s="30"/>
      <c r="AP940" s="112" t="s">
        <v>1755</v>
      </c>
      <c r="AQ940"/>
      <c r="AR940"/>
      <c r="AS940"/>
      <c r="AT940"/>
      <c r="AU940"/>
      <c r="AV940"/>
    </row>
    <row r="941" spans="27:48" ht="24.95" customHeight="1" x14ac:dyDescent="0.2">
      <c r="AA941" s="97"/>
      <c r="AB941" s="97"/>
      <c r="AC941" s="97"/>
      <c r="AD941" s="97"/>
      <c r="AE941" s="97"/>
      <c r="AF941" s="93"/>
      <c r="AG941" s="93"/>
      <c r="AH941" s="93"/>
      <c r="AI941" s="30"/>
      <c r="AJ941" s="30"/>
      <c r="AK941" s="30"/>
      <c r="AL941" s="30"/>
      <c r="AM941" s="109"/>
      <c r="AN941" s="109"/>
      <c r="AO941" s="30"/>
      <c r="AP941" s="112" t="s">
        <v>1756</v>
      </c>
      <c r="AQ941"/>
      <c r="AR941"/>
      <c r="AS941"/>
      <c r="AT941"/>
      <c r="AU941"/>
      <c r="AV941"/>
    </row>
    <row r="942" spans="27:48" ht="24.95" customHeight="1" x14ac:dyDescent="0.2">
      <c r="AA942" s="97"/>
      <c r="AB942" s="97"/>
      <c r="AC942" s="97"/>
      <c r="AD942" s="97"/>
      <c r="AE942" s="97"/>
      <c r="AF942" s="93"/>
      <c r="AG942" s="93"/>
      <c r="AH942" s="93"/>
      <c r="AI942" s="30"/>
      <c r="AJ942" s="30"/>
      <c r="AK942" s="30"/>
      <c r="AL942" s="30"/>
      <c r="AM942" s="109"/>
      <c r="AN942" s="109"/>
      <c r="AO942" s="30"/>
      <c r="AP942" s="112" t="s">
        <v>1757</v>
      </c>
      <c r="AQ942"/>
      <c r="AR942"/>
      <c r="AS942"/>
      <c r="AT942"/>
      <c r="AU942"/>
      <c r="AV942"/>
    </row>
    <row r="943" spans="27:48" ht="24.95" customHeight="1" x14ac:dyDescent="0.2">
      <c r="AA943" s="97"/>
      <c r="AB943" s="97"/>
      <c r="AC943" s="97"/>
      <c r="AD943" s="97"/>
      <c r="AE943" s="97"/>
      <c r="AF943" s="93"/>
      <c r="AG943" s="93"/>
      <c r="AH943" s="93"/>
      <c r="AI943" s="30"/>
      <c r="AJ943" s="30"/>
      <c r="AK943" s="30"/>
      <c r="AL943" s="30"/>
      <c r="AM943" s="109"/>
      <c r="AN943" s="109"/>
      <c r="AO943" s="30"/>
      <c r="AP943" s="112" t="s">
        <v>1758</v>
      </c>
      <c r="AQ943"/>
      <c r="AR943"/>
      <c r="AS943"/>
      <c r="AT943"/>
      <c r="AU943"/>
      <c r="AV943"/>
    </row>
    <row r="944" spans="27:48" ht="24.95" customHeight="1" x14ac:dyDescent="0.2">
      <c r="AA944" s="97"/>
      <c r="AB944" s="97"/>
      <c r="AC944" s="97"/>
      <c r="AD944" s="97"/>
      <c r="AE944" s="97"/>
      <c r="AF944" s="93"/>
      <c r="AG944" s="93"/>
      <c r="AH944" s="93"/>
      <c r="AI944" s="30"/>
      <c r="AJ944" s="30"/>
      <c r="AK944" s="30"/>
      <c r="AL944" s="30"/>
      <c r="AM944" s="109"/>
      <c r="AN944" s="109"/>
      <c r="AO944" s="30"/>
      <c r="AP944" s="112" t="s">
        <v>1759</v>
      </c>
      <c r="AQ944"/>
      <c r="AR944"/>
      <c r="AS944"/>
      <c r="AT944"/>
      <c r="AU944"/>
      <c r="AV944"/>
    </row>
    <row r="945" spans="27:48" ht="24.95" customHeight="1" x14ac:dyDescent="0.2">
      <c r="AA945" s="97"/>
      <c r="AB945" s="97"/>
      <c r="AC945" s="97"/>
      <c r="AD945" s="97"/>
      <c r="AE945" s="97"/>
      <c r="AF945" s="93"/>
      <c r="AG945" s="93"/>
      <c r="AH945" s="93"/>
      <c r="AI945" s="30"/>
      <c r="AJ945" s="30"/>
      <c r="AK945" s="30"/>
      <c r="AL945" s="30"/>
      <c r="AM945" s="109"/>
      <c r="AN945" s="109"/>
      <c r="AO945" s="30"/>
      <c r="AP945" s="112" t="s">
        <v>1760</v>
      </c>
      <c r="AQ945"/>
      <c r="AR945"/>
      <c r="AS945"/>
      <c r="AT945"/>
      <c r="AU945"/>
      <c r="AV945"/>
    </row>
    <row r="946" spans="27:48" ht="24.95" customHeight="1" x14ac:dyDescent="0.2">
      <c r="AA946" s="97"/>
      <c r="AB946" s="97"/>
      <c r="AC946" s="97"/>
      <c r="AD946" s="97"/>
      <c r="AE946" s="97"/>
      <c r="AF946" s="93"/>
      <c r="AG946" s="93"/>
      <c r="AH946" s="93"/>
      <c r="AI946" s="30"/>
      <c r="AJ946" s="30"/>
      <c r="AK946" s="30"/>
      <c r="AL946" s="30"/>
      <c r="AM946" s="109"/>
      <c r="AN946" s="109"/>
      <c r="AO946" s="30"/>
      <c r="AP946" s="112" t="s">
        <v>1761</v>
      </c>
      <c r="AQ946"/>
      <c r="AR946"/>
      <c r="AS946"/>
      <c r="AT946"/>
      <c r="AU946"/>
      <c r="AV946"/>
    </row>
    <row r="947" spans="27:48" ht="24.95" customHeight="1" x14ac:dyDescent="0.2">
      <c r="AA947" s="97"/>
      <c r="AB947" s="97"/>
      <c r="AC947" s="97"/>
      <c r="AD947" s="97"/>
      <c r="AE947" s="97"/>
      <c r="AF947" s="93"/>
      <c r="AG947" s="93"/>
      <c r="AH947" s="93"/>
      <c r="AI947" s="30"/>
      <c r="AJ947" s="30"/>
      <c r="AK947" s="30"/>
      <c r="AL947" s="30"/>
      <c r="AM947" s="109"/>
      <c r="AN947" s="109"/>
      <c r="AO947" s="30"/>
      <c r="AP947" s="112" t="s">
        <v>1762</v>
      </c>
      <c r="AQ947"/>
      <c r="AR947"/>
      <c r="AS947"/>
      <c r="AT947"/>
      <c r="AU947"/>
      <c r="AV947"/>
    </row>
    <row r="948" spans="27:48" ht="24.95" customHeight="1" x14ac:dyDescent="0.2">
      <c r="AA948" s="97"/>
      <c r="AB948" s="97"/>
      <c r="AC948" s="97"/>
      <c r="AD948" s="97"/>
      <c r="AE948" s="97"/>
      <c r="AF948" s="93"/>
      <c r="AG948" s="93"/>
      <c r="AH948" s="93"/>
      <c r="AI948" s="30"/>
      <c r="AJ948" s="30"/>
      <c r="AK948" s="30"/>
      <c r="AL948" s="30"/>
      <c r="AM948" s="109"/>
      <c r="AN948" s="109"/>
      <c r="AO948" s="30"/>
      <c r="AP948" s="112" t="s">
        <v>1763</v>
      </c>
      <c r="AQ948"/>
      <c r="AR948"/>
      <c r="AS948"/>
      <c r="AT948"/>
      <c r="AU948"/>
      <c r="AV948"/>
    </row>
    <row r="949" spans="27:48" ht="24.95" customHeight="1" x14ac:dyDescent="0.2">
      <c r="AA949" s="97"/>
      <c r="AB949" s="97"/>
      <c r="AC949" s="97"/>
      <c r="AD949" s="97"/>
      <c r="AE949" s="97"/>
      <c r="AF949" s="93"/>
      <c r="AG949" s="93"/>
      <c r="AH949" s="93"/>
      <c r="AI949" s="30"/>
      <c r="AJ949" s="30"/>
      <c r="AK949" s="30"/>
      <c r="AL949" s="30"/>
      <c r="AM949" s="109"/>
      <c r="AN949" s="109"/>
      <c r="AO949" s="30"/>
      <c r="AP949" s="112" t="s">
        <v>1764</v>
      </c>
      <c r="AQ949"/>
      <c r="AR949"/>
      <c r="AS949"/>
      <c r="AT949"/>
      <c r="AU949"/>
      <c r="AV949"/>
    </row>
    <row r="950" spans="27:48" ht="24.95" customHeight="1" x14ac:dyDescent="0.2">
      <c r="AA950" s="97"/>
      <c r="AB950" s="97"/>
      <c r="AC950" s="97"/>
      <c r="AD950" s="97"/>
      <c r="AE950" s="97"/>
      <c r="AF950" s="93"/>
      <c r="AG950" s="93"/>
      <c r="AH950" s="93"/>
      <c r="AI950" s="30"/>
      <c r="AJ950" s="30"/>
      <c r="AK950" s="30"/>
      <c r="AL950" s="30"/>
      <c r="AM950" s="109"/>
      <c r="AN950" s="109"/>
      <c r="AO950" s="30"/>
      <c r="AP950" s="112" t="s">
        <v>1765</v>
      </c>
      <c r="AQ950"/>
      <c r="AR950"/>
      <c r="AS950"/>
      <c r="AT950"/>
      <c r="AU950"/>
      <c r="AV950"/>
    </row>
    <row r="951" spans="27:48" ht="24.95" customHeight="1" x14ac:dyDescent="0.2">
      <c r="AA951" s="97"/>
      <c r="AB951" s="97"/>
      <c r="AC951" s="97"/>
      <c r="AD951" s="97"/>
      <c r="AE951" s="97"/>
      <c r="AF951" s="93"/>
      <c r="AG951" s="93"/>
      <c r="AH951" s="93"/>
      <c r="AI951" s="30"/>
      <c r="AJ951" s="30"/>
      <c r="AK951" s="30"/>
      <c r="AL951" s="30"/>
      <c r="AM951" s="109"/>
      <c r="AN951" s="109"/>
      <c r="AO951" s="30"/>
      <c r="AP951" s="112" t="s">
        <v>1766</v>
      </c>
      <c r="AQ951"/>
      <c r="AR951"/>
      <c r="AS951"/>
      <c r="AT951"/>
      <c r="AU951"/>
      <c r="AV951"/>
    </row>
    <row r="952" spans="27:48" ht="24.95" customHeight="1" x14ac:dyDescent="0.2">
      <c r="AA952" s="97"/>
      <c r="AB952" s="97"/>
      <c r="AC952" s="97"/>
      <c r="AD952" s="97"/>
      <c r="AE952" s="97"/>
      <c r="AF952" s="93"/>
      <c r="AG952" s="93"/>
      <c r="AH952" s="93"/>
      <c r="AI952" s="30"/>
      <c r="AJ952" s="30"/>
      <c r="AK952" s="30"/>
      <c r="AL952" s="30"/>
      <c r="AM952" s="109"/>
      <c r="AN952" s="109"/>
      <c r="AO952" s="30"/>
      <c r="AP952" s="112" t="s">
        <v>1767</v>
      </c>
      <c r="AQ952"/>
      <c r="AR952"/>
      <c r="AS952"/>
      <c r="AT952"/>
      <c r="AU952"/>
      <c r="AV952"/>
    </row>
    <row r="953" spans="27:48" ht="24.95" customHeight="1" x14ac:dyDescent="0.2">
      <c r="AA953" s="97"/>
      <c r="AB953" s="97"/>
      <c r="AC953" s="97"/>
      <c r="AD953" s="97"/>
      <c r="AE953" s="97"/>
      <c r="AF953" s="93"/>
      <c r="AG953" s="93"/>
      <c r="AH953" s="93"/>
      <c r="AI953" s="30"/>
      <c r="AJ953" s="30"/>
      <c r="AK953" s="30"/>
      <c r="AL953" s="30"/>
      <c r="AM953" s="109"/>
      <c r="AN953" s="109"/>
      <c r="AO953" s="30"/>
      <c r="AP953" s="112" t="s">
        <v>1768</v>
      </c>
      <c r="AQ953"/>
      <c r="AR953"/>
      <c r="AS953"/>
      <c r="AT953"/>
      <c r="AU953"/>
      <c r="AV953"/>
    </row>
    <row r="954" spans="27:48" ht="24.95" customHeight="1" x14ac:dyDescent="0.2">
      <c r="AA954" s="97"/>
      <c r="AB954" s="97"/>
      <c r="AC954" s="97"/>
      <c r="AD954" s="97"/>
      <c r="AE954" s="97"/>
      <c r="AF954" s="93"/>
      <c r="AG954" s="93"/>
      <c r="AH954" s="93"/>
      <c r="AI954" s="30"/>
      <c r="AJ954" s="30"/>
      <c r="AK954" s="30"/>
      <c r="AL954" s="30"/>
      <c r="AM954" s="109"/>
      <c r="AN954" s="109"/>
      <c r="AO954" s="30"/>
      <c r="AP954" s="112" t="s">
        <v>1769</v>
      </c>
      <c r="AQ954"/>
      <c r="AR954"/>
      <c r="AS954"/>
      <c r="AT954"/>
      <c r="AU954"/>
      <c r="AV954"/>
    </row>
    <row r="955" spans="27:48" ht="24.95" customHeight="1" x14ac:dyDescent="0.2">
      <c r="AA955" s="97"/>
      <c r="AB955" s="97"/>
      <c r="AC955" s="97"/>
      <c r="AD955" s="97"/>
      <c r="AE955" s="97"/>
      <c r="AF955" s="93"/>
      <c r="AG955" s="93"/>
      <c r="AH955" s="93"/>
      <c r="AI955" s="30"/>
      <c r="AJ955" s="30"/>
      <c r="AK955" s="30"/>
      <c r="AL955" s="30"/>
      <c r="AM955" s="109"/>
      <c r="AN955" s="109"/>
      <c r="AO955" s="30"/>
      <c r="AP955" s="112" t="s">
        <v>1770</v>
      </c>
      <c r="AQ955"/>
      <c r="AR955"/>
      <c r="AS955"/>
      <c r="AT955"/>
      <c r="AU955"/>
      <c r="AV955"/>
    </row>
    <row r="956" spans="27:48" ht="24.95" customHeight="1" x14ac:dyDescent="0.2">
      <c r="AA956" s="97"/>
      <c r="AB956" s="97"/>
      <c r="AC956" s="97"/>
      <c r="AD956" s="97"/>
      <c r="AE956" s="97"/>
      <c r="AF956" s="93"/>
      <c r="AG956" s="93"/>
      <c r="AH956" s="93"/>
      <c r="AI956" s="30"/>
      <c r="AJ956" s="30"/>
      <c r="AK956" s="30"/>
      <c r="AL956" s="30"/>
      <c r="AM956" s="109"/>
      <c r="AN956" s="109"/>
      <c r="AO956" s="30"/>
      <c r="AP956" s="112" t="s">
        <v>1771</v>
      </c>
      <c r="AQ956"/>
      <c r="AR956"/>
      <c r="AS956"/>
      <c r="AT956"/>
      <c r="AU956"/>
      <c r="AV956"/>
    </row>
    <row r="957" spans="27:48" ht="24.95" customHeight="1" x14ac:dyDescent="0.2">
      <c r="AA957" s="97"/>
      <c r="AB957" s="97"/>
      <c r="AC957" s="97"/>
      <c r="AD957" s="97"/>
      <c r="AE957" s="97"/>
      <c r="AF957" s="93"/>
      <c r="AG957" s="93"/>
      <c r="AH957" s="93"/>
      <c r="AI957" s="30"/>
      <c r="AJ957" s="30"/>
      <c r="AK957" s="30"/>
      <c r="AL957" s="30"/>
      <c r="AM957" s="109"/>
      <c r="AN957" s="109"/>
      <c r="AO957" s="30"/>
      <c r="AP957" s="112" t="s">
        <v>1772</v>
      </c>
      <c r="AQ957"/>
      <c r="AR957"/>
      <c r="AS957"/>
      <c r="AT957"/>
      <c r="AU957"/>
      <c r="AV957"/>
    </row>
    <row r="958" spans="27:48" ht="24.95" customHeight="1" x14ac:dyDescent="0.2">
      <c r="AA958" s="97"/>
      <c r="AB958" s="97"/>
      <c r="AC958" s="97"/>
      <c r="AD958" s="97"/>
      <c r="AE958" s="97"/>
      <c r="AF958" s="93"/>
      <c r="AG958" s="93"/>
      <c r="AH958" s="93"/>
      <c r="AI958" s="30"/>
      <c r="AJ958" s="30"/>
      <c r="AK958" s="30"/>
      <c r="AL958" s="30"/>
      <c r="AM958" s="109"/>
      <c r="AN958" s="109"/>
      <c r="AO958" s="30"/>
      <c r="AP958" s="112" t="s">
        <v>1773</v>
      </c>
      <c r="AQ958"/>
      <c r="AR958"/>
      <c r="AS958"/>
      <c r="AT958"/>
      <c r="AU958"/>
      <c r="AV958"/>
    </row>
    <row r="959" spans="27:48" ht="24.95" customHeight="1" x14ac:dyDescent="0.2">
      <c r="AA959" s="97"/>
      <c r="AB959" s="97"/>
      <c r="AC959" s="97"/>
      <c r="AD959" s="97"/>
      <c r="AE959" s="97"/>
      <c r="AF959" s="93"/>
      <c r="AG959" s="93"/>
      <c r="AH959" s="93"/>
      <c r="AI959" s="30"/>
      <c r="AJ959" s="30"/>
      <c r="AK959" s="30"/>
      <c r="AL959" s="30"/>
      <c r="AM959" s="109"/>
      <c r="AN959" s="109"/>
      <c r="AO959" s="30"/>
      <c r="AP959" s="112" t="s">
        <v>1774</v>
      </c>
      <c r="AQ959"/>
      <c r="AR959"/>
      <c r="AS959"/>
      <c r="AT959"/>
      <c r="AU959"/>
      <c r="AV959"/>
    </row>
    <row r="960" spans="27:48" ht="24.95" customHeight="1" x14ac:dyDescent="0.2">
      <c r="AA960" s="97"/>
      <c r="AB960" s="97"/>
      <c r="AC960" s="97"/>
      <c r="AD960" s="97"/>
      <c r="AE960" s="97"/>
      <c r="AF960" s="93"/>
      <c r="AG960" s="93"/>
      <c r="AH960" s="93"/>
      <c r="AI960" s="30"/>
      <c r="AJ960" s="30"/>
      <c r="AK960" s="30"/>
      <c r="AL960" s="30"/>
      <c r="AM960" s="109"/>
      <c r="AN960" s="109"/>
      <c r="AO960" s="30"/>
      <c r="AP960" s="112" t="s">
        <v>1775</v>
      </c>
      <c r="AQ960"/>
      <c r="AR960"/>
      <c r="AS960"/>
      <c r="AT960"/>
      <c r="AU960"/>
      <c r="AV960"/>
    </row>
    <row r="961" spans="27:48" ht="24.95" customHeight="1" x14ac:dyDescent="0.2">
      <c r="AA961" s="97"/>
      <c r="AB961" s="97"/>
      <c r="AC961" s="97"/>
      <c r="AD961" s="97"/>
      <c r="AE961" s="97"/>
      <c r="AF961" s="93"/>
      <c r="AG961" s="93"/>
      <c r="AH961" s="93"/>
      <c r="AI961" s="30"/>
      <c r="AJ961" s="30"/>
      <c r="AK961" s="30"/>
      <c r="AL961" s="30"/>
      <c r="AM961" s="109"/>
      <c r="AN961" s="109"/>
      <c r="AO961" s="30"/>
      <c r="AP961" s="112" t="s">
        <v>1776</v>
      </c>
      <c r="AQ961"/>
      <c r="AR961"/>
      <c r="AS961"/>
      <c r="AT961"/>
      <c r="AU961"/>
      <c r="AV961"/>
    </row>
    <row r="962" spans="27:48" ht="24.95" customHeight="1" x14ac:dyDescent="0.2">
      <c r="AA962" s="97"/>
      <c r="AB962" s="97"/>
      <c r="AC962" s="97"/>
      <c r="AD962" s="97"/>
      <c r="AE962" s="97"/>
      <c r="AF962" s="93"/>
      <c r="AG962" s="93"/>
      <c r="AH962" s="93"/>
      <c r="AI962" s="30"/>
      <c r="AJ962" s="30"/>
      <c r="AK962" s="30"/>
      <c r="AL962" s="30"/>
      <c r="AM962" s="109"/>
      <c r="AN962" s="109"/>
      <c r="AO962" s="30"/>
      <c r="AP962" s="112" t="s">
        <v>1777</v>
      </c>
      <c r="AQ962"/>
      <c r="AR962"/>
      <c r="AS962"/>
      <c r="AT962"/>
      <c r="AU962"/>
      <c r="AV962"/>
    </row>
    <row r="963" spans="27:48" ht="24.95" customHeight="1" x14ac:dyDescent="0.2">
      <c r="AA963" s="97"/>
      <c r="AB963" s="97"/>
      <c r="AC963" s="97"/>
      <c r="AD963" s="97"/>
      <c r="AE963" s="97"/>
      <c r="AF963" s="93"/>
      <c r="AG963" s="93"/>
      <c r="AH963" s="93"/>
      <c r="AI963" s="30"/>
      <c r="AJ963" s="30"/>
      <c r="AK963" s="30"/>
      <c r="AL963" s="30"/>
      <c r="AM963" s="109"/>
      <c r="AN963" s="109"/>
      <c r="AO963" s="30"/>
      <c r="AP963" s="112" t="s">
        <v>1778</v>
      </c>
      <c r="AQ963"/>
      <c r="AR963"/>
      <c r="AS963"/>
      <c r="AT963"/>
      <c r="AU963"/>
      <c r="AV963"/>
    </row>
    <row r="964" spans="27:48" ht="24.95" customHeight="1" x14ac:dyDescent="0.2">
      <c r="AA964" s="97"/>
      <c r="AB964" s="97"/>
      <c r="AC964" s="97"/>
      <c r="AD964" s="97"/>
      <c r="AE964" s="97"/>
      <c r="AF964" s="93"/>
      <c r="AG964" s="93"/>
      <c r="AH964" s="93"/>
      <c r="AI964" s="30"/>
      <c r="AJ964" s="30"/>
      <c r="AK964" s="30"/>
      <c r="AL964" s="30"/>
      <c r="AM964" s="109"/>
      <c r="AN964" s="109"/>
      <c r="AO964" s="30"/>
      <c r="AP964" s="112" t="s">
        <v>1779</v>
      </c>
      <c r="AQ964"/>
      <c r="AR964"/>
      <c r="AS964"/>
      <c r="AT964"/>
      <c r="AU964"/>
      <c r="AV964"/>
    </row>
    <row r="965" spans="27:48" ht="24.95" customHeight="1" x14ac:dyDescent="0.2">
      <c r="AA965" s="97"/>
      <c r="AB965" s="97"/>
      <c r="AC965" s="97"/>
      <c r="AD965" s="97"/>
      <c r="AE965" s="97"/>
      <c r="AF965" s="93"/>
      <c r="AG965" s="93"/>
      <c r="AH965" s="93"/>
      <c r="AI965" s="30"/>
      <c r="AJ965" s="30"/>
      <c r="AK965" s="30"/>
      <c r="AL965" s="30"/>
      <c r="AM965" s="109"/>
      <c r="AN965" s="109"/>
      <c r="AO965" s="30"/>
      <c r="AP965" s="112" t="s">
        <v>1780</v>
      </c>
      <c r="AQ965"/>
      <c r="AR965"/>
      <c r="AS965"/>
      <c r="AT965"/>
      <c r="AU965"/>
      <c r="AV965"/>
    </row>
    <row r="966" spans="27:48" ht="24.95" customHeight="1" x14ac:dyDescent="0.2">
      <c r="AA966" s="97"/>
      <c r="AB966" s="97"/>
      <c r="AC966" s="97"/>
      <c r="AD966" s="97"/>
      <c r="AE966" s="97"/>
      <c r="AF966" s="93"/>
      <c r="AG966" s="93"/>
      <c r="AH966" s="93"/>
      <c r="AI966" s="30"/>
      <c r="AJ966" s="30"/>
      <c r="AK966" s="30"/>
      <c r="AL966" s="30"/>
      <c r="AM966" s="109"/>
      <c r="AN966" s="109"/>
      <c r="AO966" s="30"/>
      <c r="AP966" s="112" t="s">
        <v>1781</v>
      </c>
      <c r="AQ966"/>
      <c r="AR966"/>
      <c r="AS966"/>
      <c r="AT966"/>
      <c r="AU966"/>
      <c r="AV966"/>
    </row>
    <row r="967" spans="27:48" ht="24.95" customHeight="1" x14ac:dyDescent="0.2">
      <c r="AA967" s="97"/>
      <c r="AB967" s="97"/>
      <c r="AC967" s="97"/>
      <c r="AD967" s="97"/>
      <c r="AE967" s="97"/>
      <c r="AF967" s="93"/>
      <c r="AG967" s="93"/>
      <c r="AH967" s="93"/>
      <c r="AI967" s="30"/>
      <c r="AJ967" s="30"/>
      <c r="AK967" s="30"/>
      <c r="AL967" s="30"/>
      <c r="AM967" s="109"/>
      <c r="AN967" s="109"/>
      <c r="AO967" s="30"/>
      <c r="AP967" s="112" t="s">
        <v>1782</v>
      </c>
      <c r="AQ967"/>
      <c r="AR967"/>
      <c r="AS967"/>
      <c r="AT967"/>
      <c r="AU967"/>
      <c r="AV967"/>
    </row>
    <row r="968" spans="27:48" ht="24.95" customHeight="1" x14ac:dyDescent="0.2">
      <c r="AA968" s="97"/>
      <c r="AB968" s="97"/>
      <c r="AC968" s="97"/>
      <c r="AD968" s="97"/>
      <c r="AE968" s="97"/>
      <c r="AF968" s="93"/>
      <c r="AG968" s="93"/>
      <c r="AH968" s="93"/>
      <c r="AI968" s="30"/>
      <c r="AJ968" s="30"/>
      <c r="AK968" s="30"/>
      <c r="AL968" s="30"/>
      <c r="AM968" s="109"/>
      <c r="AN968" s="109"/>
      <c r="AO968" s="30"/>
      <c r="AP968" s="112" t="s">
        <v>1783</v>
      </c>
      <c r="AQ968"/>
      <c r="AR968"/>
      <c r="AS968"/>
      <c r="AT968"/>
      <c r="AU968"/>
      <c r="AV968"/>
    </row>
    <row r="969" spans="27:48" ht="24.95" customHeight="1" x14ac:dyDescent="0.2">
      <c r="AA969" s="97"/>
      <c r="AB969" s="97"/>
      <c r="AC969" s="97"/>
      <c r="AD969" s="97"/>
      <c r="AE969" s="97"/>
      <c r="AF969" s="93"/>
      <c r="AG969" s="93"/>
      <c r="AH969" s="93"/>
      <c r="AI969" s="30"/>
      <c r="AJ969" s="30"/>
      <c r="AK969" s="30"/>
      <c r="AL969" s="30"/>
      <c r="AM969" s="109"/>
      <c r="AN969" s="109"/>
      <c r="AO969" s="30"/>
      <c r="AP969" s="112" t="s">
        <v>1784</v>
      </c>
      <c r="AQ969"/>
      <c r="AR969"/>
      <c r="AS969"/>
      <c r="AT969"/>
      <c r="AU969"/>
      <c r="AV969"/>
    </row>
    <row r="970" spans="27:48" ht="24.95" customHeight="1" x14ac:dyDescent="0.2">
      <c r="AA970" s="97"/>
      <c r="AB970" s="97"/>
      <c r="AC970" s="97"/>
      <c r="AD970" s="97"/>
      <c r="AE970" s="97"/>
      <c r="AF970" s="93"/>
      <c r="AG970" s="93"/>
      <c r="AH970" s="93"/>
      <c r="AI970" s="30"/>
      <c r="AJ970" s="30"/>
      <c r="AK970" s="30"/>
      <c r="AL970" s="30"/>
      <c r="AM970" s="109"/>
      <c r="AN970" s="109"/>
      <c r="AO970" s="30"/>
      <c r="AP970" s="112" t="s">
        <v>1785</v>
      </c>
      <c r="AQ970"/>
      <c r="AR970"/>
      <c r="AS970"/>
      <c r="AT970"/>
      <c r="AU970"/>
      <c r="AV970"/>
    </row>
    <row r="971" spans="27:48" ht="24.95" customHeight="1" x14ac:dyDescent="0.2">
      <c r="AA971" s="97"/>
      <c r="AB971" s="97"/>
      <c r="AC971" s="97"/>
      <c r="AD971" s="97"/>
      <c r="AE971" s="97"/>
      <c r="AF971" s="93"/>
      <c r="AG971" s="93"/>
      <c r="AH971" s="93"/>
      <c r="AI971" s="30"/>
      <c r="AJ971" s="30"/>
      <c r="AK971" s="30"/>
      <c r="AL971" s="30"/>
      <c r="AM971" s="109"/>
      <c r="AN971" s="109"/>
      <c r="AO971" s="30"/>
      <c r="AP971" s="112" t="s">
        <v>1786</v>
      </c>
      <c r="AQ971"/>
      <c r="AR971"/>
      <c r="AS971"/>
      <c r="AT971"/>
      <c r="AU971"/>
      <c r="AV971"/>
    </row>
    <row r="972" spans="27:48" ht="24.95" customHeight="1" x14ac:dyDescent="0.2">
      <c r="AA972" s="97"/>
      <c r="AB972" s="97"/>
      <c r="AC972" s="97"/>
      <c r="AD972" s="97"/>
      <c r="AE972" s="97"/>
      <c r="AF972" s="93"/>
      <c r="AG972" s="93"/>
      <c r="AH972" s="93"/>
      <c r="AI972" s="30"/>
      <c r="AJ972" s="30"/>
      <c r="AK972" s="30"/>
      <c r="AL972" s="30"/>
      <c r="AM972" s="109"/>
      <c r="AN972" s="109"/>
      <c r="AO972" s="30"/>
      <c r="AP972" s="112" t="s">
        <v>1787</v>
      </c>
      <c r="AQ972"/>
      <c r="AR972"/>
      <c r="AS972"/>
      <c r="AT972"/>
      <c r="AU972"/>
      <c r="AV972"/>
    </row>
    <row r="973" spans="27:48" ht="24.95" customHeight="1" x14ac:dyDescent="0.2">
      <c r="AA973" s="97"/>
      <c r="AB973" s="97"/>
      <c r="AC973" s="97"/>
      <c r="AD973" s="97"/>
      <c r="AE973" s="97"/>
      <c r="AF973" s="93"/>
      <c r="AG973" s="93"/>
      <c r="AH973" s="93"/>
      <c r="AI973" s="30"/>
      <c r="AJ973" s="30"/>
      <c r="AK973" s="30"/>
      <c r="AL973" s="30"/>
      <c r="AM973" s="109"/>
      <c r="AN973" s="109"/>
      <c r="AO973" s="30"/>
      <c r="AP973" s="112" t="s">
        <v>1788</v>
      </c>
      <c r="AQ973"/>
      <c r="AR973"/>
      <c r="AS973"/>
      <c r="AT973"/>
      <c r="AU973"/>
      <c r="AV973"/>
    </row>
    <row r="974" spans="27:48" ht="24.95" customHeight="1" x14ac:dyDescent="0.2">
      <c r="AA974" s="97"/>
      <c r="AB974" s="97"/>
      <c r="AC974" s="97"/>
      <c r="AD974" s="97"/>
      <c r="AE974" s="97"/>
      <c r="AF974" s="93"/>
      <c r="AG974" s="93"/>
      <c r="AH974" s="93"/>
      <c r="AI974" s="30"/>
      <c r="AJ974" s="30"/>
      <c r="AK974" s="30"/>
      <c r="AL974" s="30"/>
      <c r="AM974" s="109"/>
      <c r="AN974" s="109"/>
      <c r="AO974" s="30"/>
      <c r="AP974" s="112" t="s">
        <v>1789</v>
      </c>
      <c r="AQ974"/>
      <c r="AR974"/>
      <c r="AS974"/>
      <c r="AT974"/>
      <c r="AU974"/>
      <c r="AV974"/>
    </row>
    <row r="975" spans="27:48" ht="24.95" customHeight="1" x14ac:dyDescent="0.2">
      <c r="AA975" s="97"/>
      <c r="AB975" s="97"/>
      <c r="AC975" s="97"/>
      <c r="AD975" s="97"/>
      <c r="AE975" s="97"/>
      <c r="AF975" s="93"/>
      <c r="AG975" s="93"/>
      <c r="AH975" s="93"/>
      <c r="AI975" s="30"/>
      <c r="AJ975" s="30"/>
      <c r="AK975" s="30"/>
      <c r="AL975" s="30"/>
      <c r="AM975" s="109"/>
      <c r="AN975" s="109"/>
      <c r="AO975" s="30"/>
      <c r="AP975" s="112" t="s">
        <v>1790</v>
      </c>
      <c r="AQ975"/>
      <c r="AR975"/>
      <c r="AS975"/>
      <c r="AT975"/>
      <c r="AU975"/>
      <c r="AV975"/>
    </row>
    <row r="976" spans="27:48" ht="24.95" customHeight="1" x14ac:dyDescent="0.2">
      <c r="AA976" s="97"/>
      <c r="AB976" s="97"/>
      <c r="AC976" s="97"/>
      <c r="AD976" s="97"/>
      <c r="AE976" s="97"/>
      <c r="AF976" s="93"/>
      <c r="AG976" s="93"/>
      <c r="AH976" s="93"/>
      <c r="AI976" s="30"/>
      <c r="AJ976" s="30"/>
      <c r="AK976" s="30"/>
      <c r="AL976" s="30"/>
      <c r="AM976" s="109"/>
      <c r="AN976" s="109"/>
      <c r="AO976" s="30"/>
      <c r="AP976" s="112" t="s">
        <v>1791</v>
      </c>
      <c r="AQ976"/>
      <c r="AR976"/>
      <c r="AS976"/>
      <c r="AT976"/>
      <c r="AU976"/>
      <c r="AV976"/>
    </row>
    <row r="977" spans="27:48" ht="24.95" customHeight="1" x14ac:dyDescent="0.2">
      <c r="AA977" s="97"/>
      <c r="AB977" s="97"/>
      <c r="AC977" s="97"/>
      <c r="AD977" s="97"/>
      <c r="AE977" s="97"/>
      <c r="AF977" s="93"/>
      <c r="AG977" s="93"/>
      <c r="AH977" s="93"/>
      <c r="AI977" s="30"/>
      <c r="AJ977" s="30"/>
      <c r="AK977" s="30"/>
      <c r="AL977" s="30"/>
      <c r="AM977" s="109"/>
      <c r="AN977" s="109"/>
      <c r="AO977" s="30"/>
      <c r="AP977" s="112" t="s">
        <v>1792</v>
      </c>
      <c r="AQ977"/>
      <c r="AR977"/>
      <c r="AS977"/>
      <c r="AT977"/>
      <c r="AU977"/>
      <c r="AV977"/>
    </row>
    <row r="978" spans="27:48" ht="24.95" customHeight="1" x14ac:dyDescent="0.2">
      <c r="AA978" s="97"/>
      <c r="AB978" s="97"/>
      <c r="AC978" s="97"/>
      <c r="AD978" s="97"/>
      <c r="AE978" s="97"/>
      <c r="AF978" s="93"/>
      <c r="AG978" s="93"/>
      <c r="AH978" s="93"/>
      <c r="AI978" s="30"/>
      <c r="AJ978" s="30"/>
      <c r="AK978" s="30"/>
      <c r="AL978" s="30"/>
      <c r="AM978" s="109"/>
      <c r="AN978" s="109"/>
      <c r="AO978" s="30"/>
      <c r="AP978" s="112" t="s">
        <v>1793</v>
      </c>
      <c r="AQ978"/>
      <c r="AR978"/>
      <c r="AS978"/>
      <c r="AT978"/>
      <c r="AU978"/>
      <c r="AV978"/>
    </row>
    <row r="979" spans="27:48" ht="24.95" customHeight="1" x14ac:dyDescent="0.2">
      <c r="AA979" s="97"/>
      <c r="AB979" s="97"/>
      <c r="AC979" s="97"/>
      <c r="AD979" s="97"/>
      <c r="AE979" s="97"/>
      <c r="AF979" s="93"/>
      <c r="AG979" s="93"/>
      <c r="AH979" s="93"/>
      <c r="AI979" s="30"/>
      <c r="AJ979" s="30"/>
      <c r="AK979" s="30"/>
      <c r="AL979" s="30"/>
      <c r="AM979" s="109"/>
      <c r="AN979" s="109"/>
      <c r="AO979" s="30"/>
      <c r="AP979" s="112" t="s">
        <v>1794</v>
      </c>
      <c r="AQ979"/>
      <c r="AR979"/>
      <c r="AS979"/>
      <c r="AT979"/>
      <c r="AU979"/>
      <c r="AV979"/>
    </row>
    <row r="980" spans="27:48" ht="24.95" customHeight="1" x14ac:dyDescent="0.2">
      <c r="AA980" s="97"/>
      <c r="AB980" s="97"/>
      <c r="AC980" s="97"/>
      <c r="AD980" s="97"/>
      <c r="AE980" s="97"/>
      <c r="AF980" s="93"/>
      <c r="AG980" s="93"/>
      <c r="AH980" s="93"/>
      <c r="AI980" s="30"/>
      <c r="AJ980" s="30"/>
      <c r="AK980" s="30"/>
      <c r="AL980" s="30"/>
      <c r="AM980" s="109"/>
      <c r="AN980" s="109"/>
      <c r="AO980" s="30"/>
      <c r="AP980" s="112" t="s">
        <v>1795</v>
      </c>
      <c r="AQ980"/>
      <c r="AR980"/>
      <c r="AS980"/>
      <c r="AT980"/>
      <c r="AU980"/>
      <c r="AV980"/>
    </row>
    <row r="981" spans="27:48" ht="24.95" customHeight="1" x14ac:dyDescent="0.2">
      <c r="AA981" s="97"/>
      <c r="AB981" s="97"/>
      <c r="AC981" s="97"/>
      <c r="AD981" s="97"/>
      <c r="AE981" s="97"/>
      <c r="AF981" s="93"/>
      <c r="AG981" s="93"/>
      <c r="AH981" s="93"/>
      <c r="AI981" s="30"/>
      <c r="AJ981" s="30"/>
      <c r="AK981" s="30"/>
      <c r="AL981" s="30"/>
      <c r="AM981" s="109"/>
      <c r="AN981" s="109"/>
      <c r="AO981" s="30"/>
      <c r="AP981" s="112" t="s">
        <v>1796</v>
      </c>
      <c r="AQ981"/>
      <c r="AR981"/>
      <c r="AS981"/>
      <c r="AT981"/>
      <c r="AU981"/>
      <c r="AV981"/>
    </row>
    <row r="982" spans="27:48" ht="24.95" customHeight="1" x14ac:dyDescent="0.2">
      <c r="AA982" s="97"/>
      <c r="AB982" s="97"/>
      <c r="AC982" s="97"/>
      <c r="AD982" s="97"/>
      <c r="AE982" s="97"/>
      <c r="AF982" s="93"/>
      <c r="AG982" s="93"/>
      <c r="AH982" s="93"/>
      <c r="AI982" s="30"/>
      <c r="AJ982" s="30"/>
      <c r="AK982" s="30"/>
      <c r="AL982" s="30"/>
      <c r="AM982" s="109"/>
      <c r="AN982" s="109"/>
      <c r="AO982" s="30"/>
      <c r="AP982" s="112" t="s">
        <v>1797</v>
      </c>
      <c r="AQ982"/>
      <c r="AR982"/>
      <c r="AS982"/>
      <c r="AT982"/>
      <c r="AU982"/>
      <c r="AV982"/>
    </row>
    <row r="983" spans="27:48" ht="24.95" customHeight="1" x14ac:dyDescent="0.2">
      <c r="AA983" s="97"/>
      <c r="AB983" s="97"/>
      <c r="AC983" s="97"/>
      <c r="AD983" s="97"/>
      <c r="AE983" s="97"/>
      <c r="AF983" s="93"/>
      <c r="AG983" s="93"/>
      <c r="AH983" s="93"/>
      <c r="AI983" s="30"/>
      <c r="AJ983" s="30"/>
      <c r="AK983" s="30"/>
      <c r="AL983" s="30"/>
      <c r="AM983" s="109"/>
      <c r="AN983" s="109"/>
      <c r="AO983" s="30"/>
      <c r="AP983" s="112" t="s">
        <v>1798</v>
      </c>
      <c r="AQ983"/>
      <c r="AR983"/>
      <c r="AS983"/>
      <c r="AT983"/>
      <c r="AU983"/>
      <c r="AV983"/>
    </row>
    <row r="984" spans="27:48" ht="24.95" customHeight="1" x14ac:dyDescent="0.2">
      <c r="AA984" s="97"/>
      <c r="AB984" s="97"/>
      <c r="AC984" s="97"/>
      <c r="AD984" s="97"/>
      <c r="AE984" s="97"/>
      <c r="AF984" s="93"/>
      <c r="AG984" s="93"/>
      <c r="AH984" s="93"/>
      <c r="AI984" s="30"/>
      <c r="AJ984" s="30"/>
      <c r="AK984" s="30"/>
      <c r="AL984" s="30"/>
      <c r="AM984" s="109"/>
      <c r="AN984" s="109"/>
      <c r="AO984" s="30"/>
      <c r="AP984" s="112" t="s">
        <v>1799</v>
      </c>
      <c r="AQ984"/>
      <c r="AR984"/>
      <c r="AS984"/>
      <c r="AT984"/>
      <c r="AU984"/>
      <c r="AV984"/>
    </row>
    <row r="985" spans="27:48" ht="24.95" customHeight="1" x14ac:dyDescent="0.2">
      <c r="AA985" s="97"/>
      <c r="AB985" s="97"/>
      <c r="AC985" s="97"/>
      <c r="AD985" s="97"/>
      <c r="AE985" s="97"/>
      <c r="AF985" s="93"/>
      <c r="AG985" s="93"/>
      <c r="AH985" s="93"/>
      <c r="AI985" s="30"/>
      <c r="AJ985" s="30"/>
      <c r="AK985" s="30"/>
      <c r="AL985" s="30"/>
      <c r="AM985" s="109"/>
      <c r="AN985" s="109"/>
      <c r="AO985" s="30"/>
      <c r="AP985" s="112" t="s">
        <v>1800</v>
      </c>
      <c r="AQ985"/>
      <c r="AR985"/>
      <c r="AS985"/>
      <c r="AT985"/>
      <c r="AU985"/>
      <c r="AV985"/>
    </row>
    <row r="986" spans="27:48" ht="24.95" customHeight="1" x14ac:dyDescent="0.2">
      <c r="AA986" s="97"/>
      <c r="AB986" s="97"/>
      <c r="AC986" s="97"/>
      <c r="AD986" s="97"/>
      <c r="AE986" s="97"/>
      <c r="AF986" s="93"/>
      <c r="AG986" s="93"/>
      <c r="AH986" s="93"/>
      <c r="AI986" s="30"/>
      <c r="AJ986" s="30"/>
      <c r="AK986" s="30"/>
      <c r="AL986" s="30"/>
      <c r="AM986" s="109"/>
      <c r="AN986" s="109"/>
      <c r="AO986" s="30"/>
      <c r="AP986" s="112" t="s">
        <v>1801</v>
      </c>
      <c r="AQ986"/>
      <c r="AR986"/>
      <c r="AS986"/>
      <c r="AT986"/>
      <c r="AU986"/>
      <c r="AV986"/>
    </row>
    <row r="987" spans="27:48" ht="24.95" customHeight="1" x14ac:dyDescent="0.2">
      <c r="AA987" s="97"/>
      <c r="AB987" s="97"/>
      <c r="AC987" s="97"/>
      <c r="AD987" s="97"/>
      <c r="AE987" s="97"/>
      <c r="AF987" s="93"/>
      <c r="AG987" s="93"/>
      <c r="AH987" s="93"/>
      <c r="AI987" s="30"/>
      <c r="AJ987" s="30"/>
      <c r="AK987" s="30"/>
      <c r="AL987" s="30"/>
      <c r="AM987" s="109"/>
      <c r="AN987" s="109"/>
      <c r="AO987" s="30"/>
      <c r="AP987" s="112" t="s">
        <v>1802</v>
      </c>
      <c r="AQ987"/>
      <c r="AR987"/>
      <c r="AS987"/>
      <c r="AT987"/>
      <c r="AU987"/>
      <c r="AV987"/>
    </row>
    <row r="988" spans="27:48" ht="24.95" customHeight="1" x14ac:dyDescent="0.2">
      <c r="AA988" s="97"/>
      <c r="AB988" s="97"/>
      <c r="AC988" s="97"/>
      <c r="AD988" s="97"/>
      <c r="AE988" s="97"/>
      <c r="AF988" s="93"/>
      <c r="AG988" s="93"/>
      <c r="AH988" s="93"/>
      <c r="AI988" s="30"/>
      <c r="AJ988" s="30"/>
      <c r="AK988" s="30"/>
      <c r="AL988" s="30"/>
      <c r="AM988" s="109"/>
      <c r="AN988" s="109"/>
      <c r="AO988" s="30"/>
      <c r="AP988" s="112" t="s">
        <v>1803</v>
      </c>
      <c r="AQ988"/>
      <c r="AR988"/>
      <c r="AS988"/>
      <c r="AT988"/>
      <c r="AU988"/>
      <c r="AV988"/>
    </row>
    <row r="989" spans="27:48" ht="24.95" customHeight="1" x14ac:dyDescent="0.2">
      <c r="AA989" s="97"/>
      <c r="AB989" s="97"/>
      <c r="AC989" s="97"/>
      <c r="AD989" s="97"/>
      <c r="AE989" s="97"/>
      <c r="AF989" s="93"/>
      <c r="AG989" s="93"/>
      <c r="AH989" s="93"/>
      <c r="AI989" s="30"/>
      <c r="AJ989" s="30"/>
      <c r="AK989" s="30"/>
      <c r="AL989" s="30"/>
      <c r="AM989" s="109"/>
      <c r="AN989" s="109"/>
      <c r="AO989" s="30"/>
      <c r="AP989" s="112" t="s">
        <v>1804</v>
      </c>
      <c r="AQ989"/>
      <c r="AR989"/>
      <c r="AS989"/>
      <c r="AT989"/>
      <c r="AU989"/>
      <c r="AV989"/>
    </row>
    <row r="990" spans="27:48" ht="24.95" customHeight="1" x14ac:dyDescent="0.2">
      <c r="AA990" s="97"/>
      <c r="AB990" s="97"/>
      <c r="AC990" s="97"/>
      <c r="AD990" s="97"/>
      <c r="AE990" s="97"/>
      <c r="AF990" s="93"/>
      <c r="AG990" s="93"/>
      <c r="AH990" s="93"/>
      <c r="AI990" s="30"/>
      <c r="AJ990" s="30"/>
      <c r="AK990" s="30"/>
      <c r="AL990" s="30"/>
      <c r="AM990" s="109"/>
      <c r="AN990" s="109"/>
      <c r="AO990" s="30"/>
      <c r="AP990" s="112" t="s">
        <v>1805</v>
      </c>
      <c r="AQ990"/>
      <c r="AR990"/>
      <c r="AS990"/>
      <c r="AT990"/>
      <c r="AU990"/>
      <c r="AV990"/>
    </row>
    <row r="991" spans="27:48" ht="24.95" customHeight="1" x14ac:dyDescent="0.2">
      <c r="AA991" s="97"/>
      <c r="AB991" s="97"/>
      <c r="AC991" s="97"/>
      <c r="AD991" s="97"/>
      <c r="AE991" s="97"/>
      <c r="AF991" s="93"/>
      <c r="AG991" s="93"/>
      <c r="AH991" s="93"/>
      <c r="AI991" s="30"/>
      <c r="AJ991" s="30"/>
      <c r="AK991" s="30"/>
      <c r="AL991" s="30"/>
      <c r="AM991" s="109"/>
      <c r="AN991" s="109"/>
      <c r="AO991" s="30"/>
      <c r="AP991" s="112" t="s">
        <v>1806</v>
      </c>
      <c r="AQ991"/>
      <c r="AR991"/>
      <c r="AS991"/>
      <c r="AT991"/>
      <c r="AU991"/>
      <c r="AV991"/>
    </row>
    <row r="992" spans="27:48" ht="24.95" customHeight="1" x14ac:dyDescent="0.2">
      <c r="AA992" s="97"/>
      <c r="AB992" s="97"/>
      <c r="AC992" s="97"/>
      <c r="AD992" s="97"/>
      <c r="AE992" s="97"/>
      <c r="AF992" s="93"/>
      <c r="AG992" s="93"/>
      <c r="AH992" s="93"/>
      <c r="AI992" s="30"/>
      <c r="AJ992" s="30"/>
      <c r="AK992" s="30"/>
      <c r="AL992" s="30"/>
      <c r="AM992" s="109"/>
      <c r="AN992" s="109"/>
      <c r="AO992" s="30"/>
      <c r="AP992" s="112" t="s">
        <v>1807</v>
      </c>
      <c r="AQ992"/>
      <c r="AR992"/>
      <c r="AS992"/>
      <c r="AT992"/>
      <c r="AU992"/>
      <c r="AV992"/>
    </row>
    <row r="993" spans="27:48" ht="24.95" customHeight="1" x14ac:dyDescent="0.2">
      <c r="AA993" s="97"/>
      <c r="AB993" s="97"/>
      <c r="AC993" s="97"/>
      <c r="AD993" s="97"/>
      <c r="AE993" s="97"/>
      <c r="AF993" s="93"/>
      <c r="AG993" s="93"/>
      <c r="AH993" s="93"/>
      <c r="AI993" s="30"/>
      <c r="AJ993" s="30"/>
      <c r="AK993" s="30"/>
      <c r="AL993" s="30"/>
      <c r="AM993" s="109"/>
      <c r="AN993" s="109"/>
      <c r="AO993" s="30"/>
      <c r="AP993" s="112" t="s">
        <v>1808</v>
      </c>
      <c r="AQ993"/>
      <c r="AR993"/>
      <c r="AS993"/>
      <c r="AT993"/>
      <c r="AU993"/>
      <c r="AV993"/>
    </row>
    <row r="994" spans="27:48" ht="24.95" customHeight="1" x14ac:dyDescent="0.2">
      <c r="AA994" s="97"/>
      <c r="AB994" s="97"/>
      <c r="AC994" s="97"/>
      <c r="AD994" s="97"/>
      <c r="AE994" s="97"/>
      <c r="AF994" s="93"/>
      <c r="AG994" s="93"/>
      <c r="AH994" s="93"/>
      <c r="AI994" s="30"/>
      <c r="AJ994" s="30"/>
      <c r="AK994" s="30"/>
      <c r="AL994" s="30"/>
      <c r="AM994" s="109"/>
      <c r="AN994" s="109"/>
      <c r="AO994" s="30"/>
      <c r="AP994" s="112" t="s">
        <v>1809</v>
      </c>
      <c r="AQ994"/>
      <c r="AR994"/>
      <c r="AS994"/>
      <c r="AT994"/>
      <c r="AU994"/>
      <c r="AV994"/>
    </row>
    <row r="995" spans="27:48" ht="24.95" customHeight="1" x14ac:dyDescent="0.2">
      <c r="AA995" s="97"/>
      <c r="AB995" s="97"/>
      <c r="AC995" s="97"/>
      <c r="AD995" s="97"/>
      <c r="AE995" s="97"/>
      <c r="AF995" s="93"/>
      <c r="AG995" s="93"/>
      <c r="AH995" s="93"/>
      <c r="AI995" s="30"/>
      <c r="AJ995" s="30"/>
      <c r="AK995" s="30"/>
      <c r="AL995" s="30"/>
      <c r="AM995" s="109"/>
      <c r="AN995" s="109"/>
      <c r="AO995" s="30"/>
      <c r="AP995" s="112" t="s">
        <v>1810</v>
      </c>
      <c r="AQ995"/>
      <c r="AR995"/>
      <c r="AS995"/>
      <c r="AT995"/>
      <c r="AU995"/>
      <c r="AV995"/>
    </row>
    <row r="996" spans="27:48" ht="24.95" customHeight="1" x14ac:dyDescent="0.2">
      <c r="AA996" s="97"/>
      <c r="AB996" s="97"/>
      <c r="AC996" s="97"/>
      <c r="AD996" s="97"/>
      <c r="AE996" s="97"/>
      <c r="AF996" s="93"/>
      <c r="AG996" s="93"/>
      <c r="AH996" s="93"/>
      <c r="AI996" s="30"/>
      <c r="AJ996" s="30"/>
      <c r="AK996" s="30"/>
      <c r="AL996" s="30"/>
      <c r="AM996" s="109"/>
      <c r="AN996" s="109"/>
      <c r="AO996" s="30"/>
      <c r="AP996" s="112" t="s">
        <v>1811</v>
      </c>
      <c r="AQ996"/>
      <c r="AR996"/>
      <c r="AS996"/>
      <c r="AT996"/>
      <c r="AU996"/>
      <c r="AV996"/>
    </row>
    <row r="997" spans="27:48" ht="24.95" customHeight="1" x14ac:dyDescent="0.2">
      <c r="AA997" s="97"/>
      <c r="AB997" s="97"/>
      <c r="AC997" s="97"/>
      <c r="AD997" s="97"/>
      <c r="AE997" s="97"/>
      <c r="AF997" s="93"/>
      <c r="AG997" s="93"/>
      <c r="AH997" s="93"/>
      <c r="AI997" s="30"/>
      <c r="AJ997" s="30"/>
      <c r="AK997" s="30"/>
      <c r="AL997" s="30"/>
      <c r="AM997" s="109"/>
      <c r="AN997" s="109"/>
      <c r="AO997" s="30"/>
      <c r="AP997" s="112" t="s">
        <v>1812</v>
      </c>
      <c r="AQ997"/>
      <c r="AR997"/>
      <c r="AS997"/>
      <c r="AT997"/>
      <c r="AU997"/>
      <c r="AV997"/>
    </row>
    <row r="998" spans="27:48" ht="24.95" customHeight="1" x14ac:dyDescent="0.2">
      <c r="AA998" s="97"/>
      <c r="AB998" s="97"/>
      <c r="AC998" s="97"/>
      <c r="AD998" s="97"/>
      <c r="AE998" s="97"/>
      <c r="AF998" s="93"/>
      <c r="AG998" s="93"/>
      <c r="AH998" s="93"/>
      <c r="AI998" s="30"/>
      <c r="AJ998" s="30"/>
      <c r="AK998" s="30"/>
      <c r="AL998" s="30"/>
      <c r="AM998" s="109"/>
      <c r="AN998" s="109"/>
      <c r="AO998" s="30"/>
      <c r="AP998" s="112" t="s">
        <v>1813</v>
      </c>
      <c r="AQ998"/>
      <c r="AR998"/>
      <c r="AS998"/>
      <c r="AT998"/>
      <c r="AU998"/>
      <c r="AV998"/>
    </row>
    <row r="999" spans="27:48" ht="24.95" customHeight="1" x14ac:dyDescent="0.2">
      <c r="AA999" s="97"/>
      <c r="AB999" s="97"/>
      <c r="AC999" s="97"/>
      <c r="AD999" s="97"/>
      <c r="AE999" s="97"/>
      <c r="AF999" s="93"/>
      <c r="AG999" s="93"/>
      <c r="AH999" s="93"/>
      <c r="AI999" s="30"/>
      <c r="AJ999" s="30"/>
      <c r="AK999" s="30"/>
      <c r="AL999" s="30"/>
      <c r="AM999" s="109"/>
      <c r="AN999" s="109"/>
      <c r="AO999" s="30"/>
      <c r="AP999" s="112" t="s">
        <v>1814</v>
      </c>
      <c r="AQ999"/>
      <c r="AR999"/>
      <c r="AS999"/>
      <c r="AT999"/>
      <c r="AU999"/>
      <c r="AV999"/>
    </row>
    <row r="1000" spans="27:48" ht="24.95" customHeight="1" x14ac:dyDescent="0.2">
      <c r="AA1000" s="97"/>
      <c r="AB1000" s="97"/>
      <c r="AC1000" s="97"/>
      <c r="AD1000" s="97"/>
      <c r="AE1000" s="97"/>
      <c r="AF1000" s="93"/>
      <c r="AG1000" s="93"/>
      <c r="AH1000" s="93"/>
      <c r="AI1000" s="30"/>
      <c r="AJ1000" s="30"/>
      <c r="AK1000" s="30"/>
      <c r="AL1000" s="30"/>
      <c r="AM1000" s="109"/>
      <c r="AN1000" s="109"/>
      <c r="AO1000" s="30"/>
      <c r="AP1000" s="112" t="s">
        <v>1815</v>
      </c>
      <c r="AQ1000"/>
      <c r="AR1000"/>
      <c r="AS1000"/>
      <c r="AT1000"/>
      <c r="AU1000"/>
      <c r="AV1000"/>
    </row>
    <row r="1001" spans="27:48" ht="24.95" customHeight="1" x14ac:dyDescent="0.2">
      <c r="AA1001" s="97"/>
      <c r="AB1001" s="97"/>
      <c r="AC1001" s="97"/>
      <c r="AD1001" s="97"/>
      <c r="AE1001" s="97"/>
      <c r="AF1001" s="93"/>
      <c r="AG1001" s="93"/>
      <c r="AH1001" s="93"/>
      <c r="AI1001" s="30"/>
      <c r="AJ1001" s="30"/>
      <c r="AK1001" s="30"/>
      <c r="AL1001" s="30"/>
      <c r="AM1001" s="109"/>
      <c r="AN1001" s="109"/>
      <c r="AO1001" s="30"/>
      <c r="AP1001" s="112" t="s">
        <v>1816</v>
      </c>
      <c r="AQ1001"/>
      <c r="AR1001"/>
      <c r="AS1001"/>
      <c r="AT1001"/>
      <c r="AU1001"/>
      <c r="AV1001"/>
    </row>
    <row r="1002" spans="27:48" ht="24.95" customHeight="1" x14ac:dyDescent="0.2">
      <c r="AA1002" s="97"/>
      <c r="AB1002" s="97"/>
      <c r="AC1002" s="97"/>
      <c r="AD1002" s="97"/>
      <c r="AE1002" s="97"/>
      <c r="AF1002" s="93"/>
      <c r="AG1002" s="93"/>
      <c r="AH1002" s="93"/>
      <c r="AI1002" s="30"/>
      <c r="AJ1002" s="30"/>
      <c r="AK1002" s="30"/>
      <c r="AL1002" s="30"/>
      <c r="AM1002" s="109"/>
      <c r="AN1002" s="109"/>
      <c r="AO1002" s="30"/>
      <c r="AP1002" s="112" t="s">
        <v>1817</v>
      </c>
      <c r="AQ1002"/>
      <c r="AR1002"/>
      <c r="AS1002"/>
      <c r="AT1002"/>
      <c r="AU1002"/>
      <c r="AV1002"/>
    </row>
    <row r="1003" spans="27:48" ht="24.95" customHeight="1" x14ac:dyDescent="0.2">
      <c r="AA1003" s="97"/>
      <c r="AB1003" s="97"/>
      <c r="AC1003" s="97"/>
      <c r="AD1003" s="97"/>
      <c r="AE1003" s="97"/>
      <c r="AF1003" s="93"/>
      <c r="AG1003" s="93"/>
      <c r="AH1003" s="93"/>
      <c r="AI1003" s="30"/>
      <c r="AJ1003" s="30"/>
      <c r="AK1003" s="30"/>
      <c r="AL1003" s="30"/>
      <c r="AM1003" s="109"/>
      <c r="AN1003" s="109"/>
      <c r="AO1003" s="30"/>
      <c r="AP1003" s="112" t="s">
        <v>1818</v>
      </c>
      <c r="AQ1003"/>
      <c r="AR1003"/>
      <c r="AS1003"/>
      <c r="AT1003"/>
      <c r="AU1003"/>
      <c r="AV1003"/>
    </row>
    <row r="1004" spans="27:48" ht="24.95" customHeight="1" x14ac:dyDescent="0.2">
      <c r="AA1004" s="97"/>
      <c r="AB1004" s="97"/>
      <c r="AC1004" s="97"/>
      <c r="AD1004" s="97"/>
      <c r="AE1004" s="97"/>
      <c r="AF1004" s="93"/>
      <c r="AG1004" s="93"/>
      <c r="AH1004" s="93"/>
      <c r="AI1004" s="30"/>
      <c r="AJ1004" s="30"/>
      <c r="AK1004" s="30"/>
      <c r="AL1004" s="30"/>
      <c r="AM1004" s="109"/>
      <c r="AN1004" s="109"/>
      <c r="AO1004" s="30"/>
      <c r="AP1004" s="112" t="s">
        <v>1819</v>
      </c>
      <c r="AQ1004"/>
      <c r="AR1004"/>
      <c r="AS1004"/>
      <c r="AT1004"/>
      <c r="AU1004"/>
      <c r="AV1004"/>
    </row>
    <row r="1005" spans="27:48" ht="24.95" customHeight="1" x14ac:dyDescent="0.2">
      <c r="AA1005" s="97"/>
      <c r="AB1005" s="97"/>
      <c r="AC1005" s="97"/>
      <c r="AD1005" s="97"/>
      <c r="AE1005" s="97"/>
      <c r="AF1005" s="93"/>
      <c r="AG1005" s="93"/>
      <c r="AH1005" s="93"/>
      <c r="AI1005" s="30"/>
      <c r="AJ1005" s="30"/>
      <c r="AK1005" s="30"/>
      <c r="AL1005" s="30"/>
      <c r="AM1005" s="109"/>
      <c r="AN1005" s="109"/>
      <c r="AO1005" s="30"/>
      <c r="AP1005" s="112" t="s">
        <v>1820</v>
      </c>
      <c r="AQ1005"/>
      <c r="AR1005"/>
      <c r="AS1005"/>
      <c r="AT1005"/>
      <c r="AU1005"/>
      <c r="AV1005"/>
    </row>
    <row r="1006" spans="27:48" ht="24.95" customHeight="1" x14ac:dyDescent="0.2">
      <c r="AA1006" s="97"/>
      <c r="AB1006" s="97"/>
      <c r="AC1006" s="97"/>
      <c r="AD1006" s="97"/>
      <c r="AE1006" s="97"/>
      <c r="AF1006" s="93"/>
      <c r="AG1006" s="93"/>
      <c r="AH1006" s="93"/>
      <c r="AI1006" s="30"/>
      <c r="AJ1006" s="30"/>
      <c r="AK1006" s="30"/>
      <c r="AL1006" s="30"/>
      <c r="AM1006" s="109"/>
      <c r="AN1006" s="109"/>
      <c r="AO1006" s="30"/>
      <c r="AP1006" s="112" t="s">
        <v>1821</v>
      </c>
      <c r="AQ1006"/>
      <c r="AR1006"/>
      <c r="AS1006"/>
      <c r="AT1006"/>
      <c r="AU1006"/>
      <c r="AV1006"/>
    </row>
    <row r="1007" spans="27:48" ht="24.95" customHeight="1" x14ac:dyDescent="0.2">
      <c r="AA1007" s="97"/>
      <c r="AB1007" s="97"/>
      <c r="AC1007" s="97"/>
      <c r="AD1007" s="97"/>
      <c r="AE1007" s="97"/>
      <c r="AF1007" s="93"/>
      <c r="AG1007" s="93"/>
      <c r="AH1007" s="93"/>
      <c r="AI1007" s="30"/>
      <c r="AJ1007" s="30"/>
      <c r="AK1007" s="30"/>
      <c r="AL1007" s="30"/>
      <c r="AM1007" s="109"/>
      <c r="AN1007" s="109"/>
      <c r="AO1007" s="30"/>
      <c r="AP1007" s="112" t="s">
        <v>1822</v>
      </c>
      <c r="AQ1007"/>
      <c r="AR1007"/>
      <c r="AS1007"/>
      <c r="AT1007"/>
      <c r="AU1007"/>
      <c r="AV1007"/>
    </row>
    <row r="1008" spans="27:48" ht="24.95" customHeight="1" x14ac:dyDescent="0.2">
      <c r="AA1008" s="97"/>
      <c r="AB1008" s="97"/>
      <c r="AC1008" s="97"/>
      <c r="AD1008" s="97"/>
      <c r="AE1008" s="97"/>
      <c r="AF1008" s="93"/>
      <c r="AG1008" s="93"/>
      <c r="AH1008" s="93"/>
      <c r="AI1008" s="30"/>
      <c r="AJ1008" s="30"/>
      <c r="AK1008" s="30"/>
      <c r="AL1008" s="30"/>
      <c r="AM1008" s="109"/>
      <c r="AN1008" s="109"/>
      <c r="AO1008" s="30"/>
      <c r="AP1008" s="112" t="s">
        <v>1823</v>
      </c>
      <c r="AQ1008"/>
      <c r="AR1008"/>
      <c r="AS1008"/>
      <c r="AT1008"/>
      <c r="AU1008"/>
      <c r="AV1008"/>
    </row>
    <row r="1009" spans="27:48" ht="24.95" customHeight="1" x14ac:dyDescent="0.2">
      <c r="AA1009" s="97"/>
      <c r="AB1009" s="97"/>
      <c r="AC1009" s="97"/>
      <c r="AD1009" s="97"/>
      <c r="AE1009" s="97"/>
      <c r="AF1009" s="93"/>
      <c r="AG1009" s="93"/>
      <c r="AH1009" s="93"/>
      <c r="AI1009" s="30"/>
      <c r="AJ1009" s="30"/>
      <c r="AK1009" s="30"/>
      <c r="AL1009" s="30"/>
      <c r="AM1009" s="109"/>
      <c r="AN1009" s="109"/>
      <c r="AO1009" s="30"/>
      <c r="AP1009" s="112" t="s">
        <v>1824</v>
      </c>
      <c r="AQ1009"/>
      <c r="AR1009"/>
      <c r="AS1009"/>
      <c r="AT1009"/>
      <c r="AU1009"/>
      <c r="AV1009"/>
    </row>
    <row r="1010" spans="27:48" ht="24.95" customHeight="1" x14ac:dyDescent="0.2">
      <c r="AA1010" s="97"/>
      <c r="AB1010" s="97"/>
      <c r="AC1010" s="97"/>
      <c r="AD1010" s="97"/>
      <c r="AE1010" s="97"/>
      <c r="AF1010" s="93"/>
      <c r="AG1010" s="93"/>
      <c r="AH1010" s="93"/>
      <c r="AI1010" s="30"/>
      <c r="AJ1010" s="30"/>
      <c r="AK1010" s="30"/>
      <c r="AL1010" s="30"/>
      <c r="AM1010" s="109"/>
      <c r="AN1010" s="109"/>
      <c r="AO1010" s="30"/>
      <c r="AP1010" s="112" t="s">
        <v>1825</v>
      </c>
      <c r="AQ1010"/>
      <c r="AR1010"/>
      <c r="AS1010"/>
      <c r="AT1010"/>
      <c r="AU1010"/>
      <c r="AV1010"/>
    </row>
    <row r="1011" spans="27:48" ht="24.95" customHeight="1" x14ac:dyDescent="0.2">
      <c r="AA1011" s="97"/>
      <c r="AB1011" s="97"/>
      <c r="AC1011" s="97"/>
      <c r="AD1011" s="97"/>
      <c r="AE1011" s="97"/>
      <c r="AF1011" s="93"/>
      <c r="AG1011" s="93"/>
      <c r="AH1011" s="93"/>
      <c r="AI1011" s="30"/>
      <c r="AJ1011" s="30"/>
      <c r="AK1011" s="30"/>
      <c r="AL1011" s="30"/>
      <c r="AM1011" s="109"/>
      <c r="AN1011" s="109"/>
      <c r="AO1011" s="30"/>
      <c r="AP1011" s="112" t="s">
        <v>1826</v>
      </c>
      <c r="AQ1011"/>
      <c r="AR1011"/>
      <c r="AS1011"/>
      <c r="AT1011"/>
      <c r="AU1011"/>
      <c r="AV1011"/>
    </row>
    <row r="1012" spans="27:48" ht="24.95" customHeight="1" x14ac:dyDescent="0.2">
      <c r="AA1012" s="97"/>
      <c r="AB1012" s="97"/>
      <c r="AC1012" s="97"/>
      <c r="AD1012" s="97"/>
      <c r="AE1012" s="97"/>
      <c r="AF1012" s="93"/>
      <c r="AG1012" s="93"/>
      <c r="AH1012" s="93"/>
      <c r="AI1012" s="30"/>
      <c r="AJ1012" s="30"/>
      <c r="AK1012" s="30"/>
      <c r="AL1012" s="30"/>
      <c r="AM1012" s="109"/>
      <c r="AN1012" s="109"/>
      <c r="AO1012" s="30"/>
      <c r="AP1012" s="112" t="s">
        <v>1827</v>
      </c>
      <c r="AQ1012"/>
      <c r="AR1012"/>
      <c r="AS1012"/>
      <c r="AT1012"/>
      <c r="AU1012"/>
      <c r="AV1012"/>
    </row>
    <row r="1013" spans="27:48" ht="24.95" customHeight="1" x14ac:dyDescent="0.2">
      <c r="AA1013" s="97"/>
      <c r="AB1013" s="97"/>
      <c r="AC1013" s="97"/>
      <c r="AD1013" s="97"/>
      <c r="AE1013" s="97"/>
      <c r="AF1013" s="93"/>
      <c r="AG1013" s="93"/>
      <c r="AH1013" s="93"/>
      <c r="AI1013" s="30"/>
      <c r="AJ1013" s="30"/>
      <c r="AK1013" s="30"/>
      <c r="AL1013" s="30"/>
      <c r="AM1013" s="109"/>
      <c r="AN1013" s="109"/>
      <c r="AO1013" s="30"/>
      <c r="AP1013" s="112" t="s">
        <v>1828</v>
      </c>
      <c r="AQ1013"/>
      <c r="AR1013"/>
      <c r="AS1013"/>
      <c r="AT1013"/>
      <c r="AU1013"/>
      <c r="AV1013"/>
    </row>
    <row r="1014" spans="27:48" ht="24.95" customHeight="1" x14ac:dyDescent="0.2">
      <c r="AA1014" s="97"/>
      <c r="AB1014" s="97"/>
      <c r="AC1014" s="97"/>
      <c r="AD1014" s="97"/>
      <c r="AE1014" s="97"/>
      <c r="AF1014" s="93"/>
      <c r="AG1014" s="93"/>
      <c r="AH1014" s="93"/>
      <c r="AI1014" s="30"/>
      <c r="AJ1014" s="30"/>
      <c r="AK1014" s="30"/>
      <c r="AL1014" s="30"/>
      <c r="AM1014" s="109"/>
      <c r="AN1014" s="109"/>
      <c r="AO1014" s="30"/>
      <c r="AP1014" s="112" t="s">
        <v>1829</v>
      </c>
      <c r="AQ1014"/>
      <c r="AR1014"/>
      <c r="AS1014"/>
      <c r="AT1014"/>
      <c r="AU1014"/>
      <c r="AV1014"/>
    </row>
    <row r="1015" spans="27:48" ht="24.95" customHeight="1" x14ac:dyDescent="0.2">
      <c r="AA1015" s="97"/>
      <c r="AB1015" s="97"/>
      <c r="AC1015" s="97"/>
      <c r="AD1015" s="97"/>
      <c r="AE1015" s="97"/>
      <c r="AF1015" s="93"/>
      <c r="AG1015" s="93"/>
      <c r="AH1015" s="93"/>
      <c r="AI1015" s="30"/>
      <c r="AJ1015" s="30"/>
      <c r="AK1015" s="30"/>
      <c r="AL1015" s="30"/>
      <c r="AM1015" s="109"/>
      <c r="AN1015" s="109"/>
      <c r="AO1015" s="30"/>
      <c r="AP1015" s="112" t="s">
        <v>1830</v>
      </c>
      <c r="AQ1015"/>
      <c r="AR1015"/>
      <c r="AS1015"/>
      <c r="AT1015"/>
      <c r="AU1015"/>
      <c r="AV1015"/>
    </row>
    <row r="1016" spans="27:48" ht="24.95" customHeight="1" x14ac:dyDescent="0.2">
      <c r="AA1016" s="97"/>
      <c r="AB1016" s="97"/>
      <c r="AC1016" s="97"/>
      <c r="AD1016" s="97"/>
      <c r="AE1016" s="97"/>
      <c r="AF1016" s="93"/>
      <c r="AG1016" s="93"/>
      <c r="AH1016" s="93"/>
      <c r="AI1016" s="30"/>
      <c r="AJ1016" s="30"/>
      <c r="AK1016" s="30"/>
      <c r="AL1016" s="30"/>
      <c r="AM1016" s="109"/>
      <c r="AN1016" s="109"/>
      <c r="AO1016" s="30"/>
      <c r="AP1016" s="112" t="s">
        <v>1831</v>
      </c>
      <c r="AQ1016"/>
      <c r="AR1016"/>
      <c r="AS1016"/>
      <c r="AT1016"/>
      <c r="AU1016"/>
      <c r="AV1016"/>
    </row>
    <row r="1017" spans="27:48" ht="24.95" customHeight="1" x14ac:dyDescent="0.2">
      <c r="AA1017" s="97"/>
      <c r="AB1017" s="97"/>
      <c r="AC1017" s="97"/>
      <c r="AD1017" s="97"/>
      <c r="AE1017" s="97"/>
      <c r="AF1017" s="93"/>
      <c r="AG1017" s="93"/>
      <c r="AH1017" s="93"/>
      <c r="AI1017" s="30"/>
      <c r="AJ1017" s="30"/>
      <c r="AK1017" s="30"/>
      <c r="AL1017" s="30"/>
      <c r="AM1017" s="109"/>
      <c r="AN1017" s="109"/>
      <c r="AO1017" s="30"/>
      <c r="AP1017" s="112" t="s">
        <v>1832</v>
      </c>
      <c r="AQ1017"/>
      <c r="AR1017"/>
      <c r="AS1017"/>
      <c r="AT1017"/>
      <c r="AU1017"/>
      <c r="AV1017"/>
    </row>
    <row r="1018" spans="27:48" ht="24.95" customHeight="1" x14ac:dyDescent="0.2">
      <c r="AA1018" s="97"/>
      <c r="AB1018" s="97"/>
      <c r="AC1018" s="97"/>
      <c r="AD1018" s="97"/>
      <c r="AE1018" s="97"/>
      <c r="AF1018" s="93"/>
      <c r="AG1018" s="93"/>
      <c r="AH1018" s="93"/>
      <c r="AI1018" s="30"/>
      <c r="AJ1018" s="30"/>
      <c r="AK1018" s="30"/>
      <c r="AL1018" s="30"/>
      <c r="AM1018" s="109"/>
      <c r="AN1018" s="109"/>
      <c r="AO1018" s="30"/>
      <c r="AP1018" s="112" t="s">
        <v>1833</v>
      </c>
      <c r="AQ1018"/>
      <c r="AR1018"/>
      <c r="AS1018"/>
      <c r="AT1018"/>
      <c r="AU1018"/>
      <c r="AV1018"/>
    </row>
    <row r="1019" spans="27:48" ht="24.95" customHeight="1" x14ac:dyDescent="0.2">
      <c r="AA1019" s="97"/>
      <c r="AB1019" s="97"/>
      <c r="AC1019" s="97"/>
      <c r="AD1019" s="97"/>
      <c r="AE1019" s="97"/>
      <c r="AF1019" s="93"/>
      <c r="AG1019" s="93"/>
      <c r="AH1019" s="93"/>
      <c r="AI1019" s="30"/>
      <c r="AJ1019" s="30"/>
      <c r="AK1019" s="30"/>
      <c r="AL1019" s="30"/>
      <c r="AM1019" s="109"/>
      <c r="AN1019" s="109"/>
      <c r="AO1019" s="30"/>
      <c r="AP1019" s="112" t="s">
        <v>1834</v>
      </c>
      <c r="AQ1019"/>
      <c r="AR1019"/>
      <c r="AS1019"/>
      <c r="AT1019"/>
      <c r="AU1019"/>
      <c r="AV1019"/>
    </row>
    <row r="1020" spans="27:48" ht="24.95" customHeight="1" x14ac:dyDescent="0.2">
      <c r="AA1020" s="97"/>
      <c r="AB1020" s="97"/>
      <c r="AC1020" s="97"/>
      <c r="AD1020" s="97"/>
      <c r="AE1020" s="97"/>
      <c r="AF1020" s="93"/>
      <c r="AG1020" s="93"/>
      <c r="AH1020" s="93"/>
      <c r="AI1020" s="30"/>
      <c r="AJ1020" s="30"/>
      <c r="AK1020" s="30"/>
      <c r="AL1020" s="30"/>
      <c r="AM1020" s="109"/>
      <c r="AN1020" s="109"/>
      <c r="AO1020" s="30"/>
      <c r="AP1020" s="112" t="s">
        <v>1835</v>
      </c>
      <c r="AQ1020"/>
      <c r="AR1020"/>
      <c r="AS1020"/>
      <c r="AT1020"/>
      <c r="AU1020"/>
      <c r="AV1020"/>
    </row>
    <row r="1021" spans="27:48" ht="24.95" customHeight="1" x14ac:dyDescent="0.2">
      <c r="AA1021" s="97"/>
      <c r="AB1021" s="97"/>
      <c r="AC1021" s="97"/>
      <c r="AD1021" s="97"/>
      <c r="AE1021" s="97"/>
      <c r="AF1021" s="93"/>
      <c r="AG1021" s="93"/>
      <c r="AH1021" s="93"/>
      <c r="AI1021" s="30"/>
      <c r="AJ1021" s="30"/>
      <c r="AK1021" s="30"/>
      <c r="AL1021" s="30"/>
      <c r="AM1021" s="109"/>
      <c r="AN1021" s="109"/>
      <c r="AO1021" s="30"/>
      <c r="AP1021" s="112" t="s">
        <v>1836</v>
      </c>
      <c r="AQ1021"/>
      <c r="AR1021"/>
      <c r="AS1021"/>
      <c r="AT1021"/>
      <c r="AU1021"/>
      <c r="AV1021"/>
    </row>
    <row r="1022" spans="27:48" ht="24.95" customHeight="1" x14ac:dyDescent="0.2">
      <c r="AA1022" s="97"/>
      <c r="AB1022" s="97"/>
      <c r="AC1022" s="97"/>
      <c r="AD1022" s="97"/>
      <c r="AE1022" s="97"/>
      <c r="AF1022" s="93"/>
      <c r="AG1022" s="93"/>
      <c r="AH1022" s="93"/>
      <c r="AI1022" s="30"/>
      <c r="AJ1022" s="30"/>
      <c r="AK1022" s="30"/>
      <c r="AL1022" s="30"/>
      <c r="AM1022" s="109"/>
      <c r="AN1022" s="109"/>
      <c r="AO1022" s="30"/>
      <c r="AP1022" s="112" t="s">
        <v>1837</v>
      </c>
      <c r="AQ1022"/>
      <c r="AR1022"/>
      <c r="AS1022"/>
      <c r="AT1022"/>
      <c r="AU1022"/>
      <c r="AV1022"/>
    </row>
    <row r="1023" spans="27:48" ht="24.95" customHeight="1" x14ac:dyDescent="0.2">
      <c r="AA1023" s="97"/>
      <c r="AB1023" s="97"/>
      <c r="AC1023" s="97"/>
      <c r="AD1023" s="97"/>
      <c r="AE1023" s="97"/>
      <c r="AF1023" s="93"/>
      <c r="AG1023" s="93"/>
      <c r="AH1023" s="93"/>
      <c r="AI1023" s="30"/>
      <c r="AJ1023" s="30"/>
      <c r="AK1023" s="30"/>
      <c r="AL1023" s="30"/>
      <c r="AM1023" s="109"/>
      <c r="AN1023" s="109"/>
      <c r="AO1023" s="30"/>
      <c r="AP1023" s="112" t="s">
        <v>1838</v>
      </c>
      <c r="AQ1023"/>
      <c r="AR1023"/>
      <c r="AS1023"/>
      <c r="AT1023"/>
      <c r="AU1023"/>
      <c r="AV1023"/>
    </row>
    <row r="1024" spans="27:48" ht="24.95" customHeight="1" x14ac:dyDescent="0.2">
      <c r="AA1024" s="97"/>
      <c r="AB1024" s="97"/>
      <c r="AC1024" s="97"/>
      <c r="AD1024" s="97"/>
      <c r="AE1024" s="97"/>
      <c r="AF1024" s="93"/>
      <c r="AG1024" s="93"/>
      <c r="AH1024" s="93"/>
      <c r="AI1024" s="30"/>
      <c r="AJ1024" s="30"/>
      <c r="AK1024" s="30"/>
      <c r="AL1024" s="30"/>
      <c r="AM1024" s="109"/>
      <c r="AN1024" s="109"/>
      <c r="AO1024" s="30"/>
      <c r="AP1024" s="112" t="s">
        <v>1839</v>
      </c>
      <c r="AQ1024"/>
      <c r="AR1024"/>
      <c r="AS1024"/>
      <c r="AT1024"/>
      <c r="AU1024"/>
      <c r="AV1024"/>
    </row>
    <row r="1025" spans="27:48" ht="24.95" customHeight="1" x14ac:dyDescent="0.2">
      <c r="AA1025" s="97"/>
      <c r="AB1025" s="97"/>
      <c r="AC1025" s="97"/>
      <c r="AD1025" s="97"/>
      <c r="AE1025" s="97"/>
      <c r="AF1025" s="93"/>
      <c r="AG1025" s="93"/>
      <c r="AH1025" s="93"/>
      <c r="AI1025" s="30"/>
      <c r="AJ1025" s="30"/>
      <c r="AK1025" s="30"/>
      <c r="AL1025" s="30"/>
      <c r="AM1025" s="109"/>
      <c r="AN1025" s="109"/>
      <c r="AO1025" s="30"/>
      <c r="AP1025" s="112" t="s">
        <v>1840</v>
      </c>
      <c r="AQ1025"/>
      <c r="AR1025"/>
      <c r="AS1025"/>
      <c r="AT1025"/>
      <c r="AU1025"/>
      <c r="AV1025"/>
    </row>
    <row r="1026" spans="27:48" ht="24.95" customHeight="1" x14ac:dyDescent="0.2">
      <c r="AA1026" s="97"/>
      <c r="AB1026" s="97"/>
      <c r="AC1026" s="97"/>
      <c r="AD1026" s="97"/>
      <c r="AE1026" s="97"/>
      <c r="AF1026" s="93"/>
      <c r="AG1026" s="93"/>
      <c r="AH1026" s="93"/>
      <c r="AI1026" s="30"/>
      <c r="AJ1026" s="30"/>
      <c r="AK1026" s="30"/>
      <c r="AL1026" s="30"/>
      <c r="AM1026" s="109"/>
      <c r="AN1026" s="109"/>
      <c r="AO1026" s="30"/>
      <c r="AP1026" s="112" t="s">
        <v>1841</v>
      </c>
      <c r="AQ1026"/>
      <c r="AR1026"/>
      <c r="AS1026"/>
      <c r="AT1026"/>
      <c r="AU1026"/>
      <c r="AV1026"/>
    </row>
    <row r="1027" spans="27:48" ht="24.95" customHeight="1" x14ac:dyDescent="0.2">
      <c r="AA1027" s="97"/>
      <c r="AB1027" s="97"/>
      <c r="AC1027" s="97"/>
      <c r="AD1027" s="97"/>
      <c r="AE1027" s="97"/>
      <c r="AF1027" s="93"/>
      <c r="AG1027" s="93"/>
      <c r="AH1027" s="93"/>
      <c r="AI1027" s="30"/>
      <c r="AJ1027" s="30"/>
      <c r="AK1027" s="30"/>
      <c r="AL1027" s="30"/>
      <c r="AM1027" s="109"/>
      <c r="AN1027" s="109"/>
      <c r="AO1027" s="30"/>
      <c r="AP1027" s="112" t="s">
        <v>1842</v>
      </c>
      <c r="AQ1027"/>
      <c r="AR1027"/>
      <c r="AS1027"/>
      <c r="AT1027"/>
      <c r="AU1027"/>
      <c r="AV1027"/>
    </row>
    <row r="1028" spans="27:48" ht="24.95" customHeight="1" x14ac:dyDescent="0.2">
      <c r="AA1028" s="97"/>
      <c r="AB1028" s="97"/>
      <c r="AC1028" s="97"/>
      <c r="AD1028" s="97"/>
      <c r="AE1028" s="97"/>
      <c r="AF1028" s="93"/>
      <c r="AG1028" s="93"/>
      <c r="AH1028" s="93"/>
      <c r="AI1028" s="30"/>
      <c r="AJ1028" s="30"/>
      <c r="AK1028" s="30"/>
      <c r="AL1028" s="30"/>
      <c r="AM1028" s="109"/>
      <c r="AN1028" s="109"/>
      <c r="AO1028" s="30"/>
      <c r="AP1028" s="112" t="s">
        <v>1843</v>
      </c>
      <c r="AQ1028"/>
      <c r="AR1028"/>
      <c r="AS1028"/>
      <c r="AT1028"/>
      <c r="AU1028"/>
      <c r="AV1028"/>
    </row>
    <row r="1029" spans="27:48" ht="24.95" customHeight="1" x14ac:dyDescent="0.2">
      <c r="AA1029" s="97"/>
      <c r="AB1029" s="97"/>
      <c r="AC1029" s="97"/>
      <c r="AD1029" s="97"/>
      <c r="AE1029" s="97"/>
      <c r="AF1029" s="93"/>
      <c r="AG1029" s="93"/>
      <c r="AH1029" s="93"/>
      <c r="AI1029" s="30"/>
      <c r="AJ1029" s="30"/>
      <c r="AK1029" s="30"/>
      <c r="AL1029" s="30"/>
      <c r="AM1029" s="109"/>
      <c r="AN1029" s="109"/>
      <c r="AO1029" s="30"/>
      <c r="AP1029" s="112" t="s">
        <v>1844</v>
      </c>
      <c r="AQ1029"/>
      <c r="AR1029"/>
      <c r="AS1029"/>
      <c r="AT1029"/>
      <c r="AU1029"/>
      <c r="AV1029"/>
    </row>
    <row r="1030" spans="27:48" ht="24.95" customHeight="1" x14ac:dyDescent="0.2">
      <c r="AA1030" s="97"/>
      <c r="AB1030" s="97"/>
      <c r="AC1030" s="97"/>
      <c r="AD1030" s="97"/>
      <c r="AE1030" s="97"/>
      <c r="AF1030" s="93"/>
      <c r="AG1030" s="93"/>
      <c r="AH1030" s="93"/>
      <c r="AI1030" s="30"/>
      <c r="AJ1030" s="30"/>
      <c r="AK1030" s="30"/>
      <c r="AL1030" s="30"/>
      <c r="AM1030" s="109"/>
      <c r="AN1030" s="109"/>
      <c r="AO1030" s="30"/>
      <c r="AP1030" s="112" t="s">
        <v>1845</v>
      </c>
      <c r="AQ1030"/>
      <c r="AR1030"/>
      <c r="AS1030"/>
      <c r="AT1030"/>
      <c r="AU1030"/>
      <c r="AV1030"/>
    </row>
    <row r="1031" spans="27:48" ht="24.95" customHeight="1" x14ac:dyDescent="0.2">
      <c r="AA1031" s="97"/>
      <c r="AB1031" s="97"/>
      <c r="AC1031" s="97"/>
      <c r="AD1031" s="97"/>
      <c r="AE1031" s="97"/>
      <c r="AF1031" s="93"/>
      <c r="AG1031" s="93"/>
      <c r="AH1031" s="93"/>
      <c r="AI1031" s="30"/>
      <c r="AJ1031" s="30"/>
      <c r="AK1031" s="30"/>
      <c r="AL1031" s="30"/>
      <c r="AM1031" s="109"/>
      <c r="AN1031" s="109"/>
      <c r="AO1031" s="30"/>
      <c r="AP1031" s="112" t="s">
        <v>1846</v>
      </c>
      <c r="AQ1031"/>
      <c r="AR1031"/>
      <c r="AS1031"/>
      <c r="AT1031"/>
      <c r="AU1031"/>
      <c r="AV1031"/>
    </row>
    <row r="1032" spans="27:48" ht="24.95" customHeight="1" x14ac:dyDescent="0.2">
      <c r="AA1032" s="97"/>
      <c r="AB1032" s="97"/>
      <c r="AC1032" s="97"/>
      <c r="AD1032" s="97"/>
      <c r="AE1032" s="97"/>
      <c r="AF1032" s="93"/>
      <c r="AG1032" s="93"/>
      <c r="AH1032" s="93"/>
      <c r="AI1032" s="30"/>
      <c r="AJ1032" s="30"/>
      <c r="AK1032" s="30"/>
      <c r="AL1032" s="30"/>
      <c r="AM1032" s="109"/>
      <c r="AN1032" s="109"/>
      <c r="AO1032" s="30"/>
      <c r="AP1032" s="112" t="s">
        <v>1847</v>
      </c>
      <c r="AQ1032"/>
      <c r="AR1032"/>
      <c r="AS1032"/>
      <c r="AT1032"/>
      <c r="AU1032"/>
      <c r="AV1032"/>
    </row>
    <row r="1033" spans="27:48" ht="24.95" customHeight="1" x14ac:dyDescent="0.2">
      <c r="AA1033" s="97"/>
      <c r="AB1033" s="97"/>
      <c r="AC1033" s="97"/>
      <c r="AD1033" s="97"/>
      <c r="AE1033" s="97"/>
      <c r="AF1033" s="93"/>
      <c r="AG1033" s="93"/>
      <c r="AH1033" s="93"/>
      <c r="AI1033" s="30"/>
      <c r="AJ1033" s="30"/>
      <c r="AK1033" s="30"/>
      <c r="AL1033" s="30"/>
      <c r="AM1033" s="109"/>
      <c r="AN1033" s="109"/>
      <c r="AO1033" s="30"/>
      <c r="AP1033" s="112" t="s">
        <v>1848</v>
      </c>
      <c r="AQ1033"/>
      <c r="AR1033"/>
      <c r="AS1033"/>
      <c r="AT1033"/>
      <c r="AU1033"/>
      <c r="AV1033"/>
    </row>
    <row r="1034" spans="27:48" ht="24.95" customHeight="1" x14ac:dyDescent="0.2">
      <c r="AA1034" s="97"/>
      <c r="AB1034" s="97"/>
      <c r="AC1034" s="97"/>
      <c r="AD1034" s="97"/>
      <c r="AE1034" s="97"/>
      <c r="AF1034" s="93"/>
      <c r="AG1034" s="93"/>
      <c r="AH1034" s="93"/>
      <c r="AI1034" s="30"/>
      <c r="AJ1034" s="30"/>
      <c r="AK1034" s="30"/>
      <c r="AL1034" s="30"/>
      <c r="AM1034" s="109"/>
      <c r="AN1034" s="109"/>
      <c r="AO1034" s="30"/>
      <c r="AP1034" s="112" t="s">
        <v>1849</v>
      </c>
      <c r="AQ1034"/>
      <c r="AR1034"/>
      <c r="AS1034"/>
      <c r="AT1034"/>
      <c r="AU1034"/>
      <c r="AV1034"/>
    </row>
    <row r="1035" spans="27:48" ht="24.95" customHeight="1" x14ac:dyDescent="0.2">
      <c r="AA1035" s="97"/>
      <c r="AB1035" s="97"/>
      <c r="AC1035" s="97"/>
      <c r="AD1035" s="97"/>
      <c r="AE1035" s="97"/>
      <c r="AF1035" s="93"/>
      <c r="AG1035" s="93"/>
      <c r="AH1035" s="93"/>
      <c r="AI1035" s="30"/>
      <c r="AJ1035" s="30"/>
      <c r="AK1035" s="30"/>
      <c r="AL1035" s="30"/>
      <c r="AM1035" s="109"/>
      <c r="AN1035" s="109"/>
      <c r="AO1035" s="30"/>
      <c r="AP1035" s="112" t="s">
        <v>1850</v>
      </c>
      <c r="AQ1035"/>
      <c r="AR1035"/>
      <c r="AS1035"/>
      <c r="AT1035"/>
      <c r="AU1035"/>
      <c r="AV1035"/>
    </row>
    <row r="1036" spans="27:48" ht="24.95" customHeight="1" x14ac:dyDescent="0.2">
      <c r="AA1036" s="97"/>
      <c r="AB1036" s="97"/>
      <c r="AC1036" s="97"/>
      <c r="AD1036" s="97"/>
      <c r="AE1036" s="97"/>
      <c r="AF1036" s="93"/>
      <c r="AG1036" s="93"/>
      <c r="AH1036" s="93"/>
      <c r="AI1036" s="30"/>
      <c r="AJ1036" s="30"/>
      <c r="AK1036" s="30"/>
      <c r="AL1036" s="30"/>
      <c r="AM1036" s="109"/>
      <c r="AN1036" s="109"/>
      <c r="AO1036" s="30"/>
      <c r="AP1036" s="112" t="s">
        <v>1851</v>
      </c>
      <c r="AQ1036"/>
      <c r="AR1036"/>
      <c r="AS1036"/>
      <c r="AT1036"/>
      <c r="AU1036"/>
      <c r="AV1036"/>
    </row>
    <row r="1037" spans="27:48" ht="24.95" customHeight="1" x14ac:dyDescent="0.2">
      <c r="AA1037" s="97"/>
      <c r="AB1037" s="97"/>
      <c r="AC1037" s="97"/>
      <c r="AD1037" s="97"/>
      <c r="AE1037" s="97"/>
      <c r="AF1037" s="93"/>
      <c r="AG1037" s="93"/>
      <c r="AH1037" s="93"/>
      <c r="AI1037" s="30"/>
      <c r="AJ1037" s="30"/>
      <c r="AK1037" s="30"/>
      <c r="AL1037" s="30"/>
      <c r="AM1037" s="109"/>
      <c r="AN1037" s="109"/>
      <c r="AO1037" s="30"/>
      <c r="AP1037" s="112" t="s">
        <v>1852</v>
      </c>
      <c r="AQ1037"/>
      <c r="AR1037"/>
      <c r="AS1037"/>
      <c r="AT1037"/>
      <c r="AU1037"/>
      <c r="AV1037"/>
    </row>
    <row r="1038" spans="27:48" ht="24.95" customHeight="1" x14ac:dyDescent="0.2">
      <c r="AA1038" s="97"/>
      <c r="AB1038" s="97"/>
      <c r="AC1038" s="97"/>
      <c r="AD1038" s="97"/>
      <c r="AE1038" s="97"/>
      <c r="AF1038" s="93"/>
      <c r="AG1038" s="93"/>
      <c r="AH1038" s="93"/>
      <c r="AI1038" s="30"/>
      <c r="AJ1038" s="30"/>
      <c r="AK1038" s="30"/>
      <c r="AL1038" s="30"/>
      <c r="AM1038" s="109"/>
      <c r="AN1038" s="109"/>
      <c r="AO1038" s="30"/>
      <c r="AP1038" s="112" t="s">
        <v>1853</v>
      </c>
      <c r="AQ1038"/>
      <c r="AR1038"/>
      <c r="AS1038"/>
      <c r="AT1038"/>
      <c r="AU1038"/>
      <c r="AV1038"/>
    </row>
    <row r="1039" spans="27:48" ht="24.95" customHeight="1" x14ac:dyDescent="0.2">
      <c r="AA1039" s="97"/>
      <c r="AB1039" s="97"/>
      <c r="AC1039" s="97"/>
      <c r="AD1039" s="97"/>
      <c r="AE1039" s="97"/>
      <c r="AF1039" s="93"/>
      <c r="AG1039" s="93"/>
      <c r="AH1039" s="93"/>
      <c r="AI1039" s="30"/>
      <c r="AJ1039" s="30"/>
      <c r="AK1039" s="30"/>
      <c r="AL1039" s="30"/>
      <c r="AM1039" s="109"/>
      <c r="AN1039" s="109"/>
      <c r="AO1039" s="30"/>
      <c r="AP1039" s="112" t="s">
        <v>1854</v>
      </c>
      <c r="AQ1039"/>
      <c r="AR1039"/>
      <c r="AS1039"/>
      <c r="AT1039"/>
      <c r="AU1039"/>
      <c r="AV1039"/>
    </row>
    <row r="1040" spans="27:48" ht="24.95" customHeight="1" x14ac:dyDescent="0.2">
      <c r="AA1040" s="97"/>
      <c r="AB1040" s="97"/>
      <c r="AC1040" s="97"/>
      <c r="AD1040" s="97"/>
      <c r="AE1040" s="97"/>
      <c r="AF1040" s="93"/>
      <c r="AG1040" s="93"/>
      <c r="AH1040" s="93"/>
      <c r="AI1040" s="30"/>
      <c r="AJ1040" s="30"/>
      <c r="AK1040" s="30"/>
      <c r="AL1040" s="30"/>
      <c r="AM1040" s="109"/>
      <c r="AN1040" s="109"/>
      <c r="AO1040" s="30"/>
      <c r="AP1040" s="112" t="s">
        <v>1855</v>
      </c>
      <c r="AQ1040"/>
      <c r="AR1040"/>
      <c r="AS1040"/>
      <c r="AT1040"/>
      <c r="AU1040"/>
      <c r="AV1040"/>
    </row>
    <row r="1041" spans="27:48" ht="24.95" customHeight="1" x14ac:dyDescent="0.2">
      <c r="AA1041" s="97"/>
      <c r="AB1041" s="97"/>
      <c r="AC1041" s="97"/>
      <c r="AD1041" s="97"/>
      <c r="AE1041" s="97"/>
      <c r="AF1041" s="93"/>
      <c r="AG1041" s="93"/>
      <c r="AH1041" s="93"/>
      <c r="AI1041" s="30"/>
      <c r="AJ1041" s="30"/>
      <c r="AK1041" s="30"/>
      <c r="AL1041" s="30"/>
      <c r="AM1041" s="109"/>
      <c r="AN1041" s="109"/>
      <c r="AO1041" s="30"/>
      <c r="AP1041" s="112" t="s">
        <v>1856</v>
      </c>
      <c r="AQ1041"/>
      <c r="AR1041"/>
      <c r="AS1041"/>
      <c r="AT1041"/>
      <c r="AU1041"/>
      <c r="AV1041"/>
    </row>
    <row r="1042" spans="27:48" ht="24.95" customHeight="1" x14ac:dyDescent="0.2">
      <c r="AA1042" s="97"/>
      <c r="AB1042" s="97"/>
      <c r="AC1042" s="97"/>
      <c r="AD1042" s="97"/>
      <c r="AE1042" s="97"/>
      <c r="AF1042" s="93"/>
      <c r="AG1042" s="93"/>
      <c r="AH1042" s="93"/>
      <c r="AI1042" s="30"/>
      <c r="AJ1042" s="30"/>
      <c r="AK1042" s="30"/>
      <c r="AL1042" s="30"/>
      <c r="AM1042" s="109"/>
      <c r="AN1042" s="109"/>
      <c r="AO1042" s="30"/>
      <c r="AP1042" s="112" t="s">
        <v>1857</v>
      </c>
      <c r="AQ1042"/>
      <c r="AR1042"/>
      <c r="AS1042"/>
      <c r="AT1042"/>
      <c r="AU1042"/>
      <c r="AV1042"/>
    </row>
    <row r="1043" spans="27:48" ht="24.95" customHeight="1" x14ac:dyDescent="0.2">
      <c r="AA1043" s="97"/>
      <c r="AB1043" s="97"/>
      <c r="AC1043" s="97"/>
      <c r="AD1043" s="97"/>
      <c r="AE1043" s="97"/>
      <c r="AF1043" s="93"/>
      <c r="AG1043" s="93"/>
      <c r="AH1043" s="93"/>
      <c r="AI1043" s="30"/>
      <c r="AJ1043" s="30"/>
      <c r="AK1043" s="30"/>
      <c r="AL1043" s="30"/>
      <c r="AM1043" s="109"/>
      <c r="AN1043" s="109"/>
      <c r="AO1043" s="30"/>
      <c r="AP1043" s="112" t="s">
        <v>1858</v>
      </c>
      <c r="AQ1043"/>
      <c r="AR1043"/>
      <c r="AS1043"/>
      <c r="AT1043"/>
      <c r="AU1043"/>
      <c r="AV1043"/>
    </row>
    <row r="1044" spans="27:48" ht="24.95" customHeight="1" x14ac:dyDescent="0.2">
      <c r="AA1044" s="97"/>
      <c r="AB1044" s="97"/>
      <c r="AC1044" s="97"/>
      <c r="AD1044" s="97"/>
      <c r="AE1044" s="97"/>
      <c r="AF1044" s="93"/>
      <c r="AG1044" s="93"/>
      <c r="AH1044" s="93"/>
      <c r="AI1044" s="30"/>
      <c r="AJ1044" s="30"/>
      <c r="AK1044" s="30"/>
      <c r="AL1044" s="30"/>
      <c r="AM1044" s="109"/>
      <c r="AN1044" s="109"/>
      <c r="AO1044" s="30"/>
      <c r="AP1044" s="112" t="s">
        <v>1859</v>
      </c>
      <c r="AQ1044"/>
      <c r="AR1044"/>
      <c r="AS1044"/>
      <c r="AT1044"/>
      <c r="AU1044"/>
      <c r="AV1044"/>
    </row>
    <row r="1045" spans="27:48" ht="24.95" customHeight="1" x14ac:dyDescent="0.2">
      <c r="AA1045" s="97"/>
      <c r="AB1045" s="97"/>
      <c r="AC1045" s="97"/>
      <c r="AD1045" s="97"/>
      <c r="AE1045" s="97"/>
      <c r="AF1045" s="93"/>
      <c r="AG1045" s="93"/>
      <c r="AH1045" s="93"/>
      <c r="AI1045" s="30"/>
      <c r="AJ1045" s="30"/>
      <c r="AK1045" s="30"/>
      <c r="AL1045" s="30"/>
      <c r="AM1045" s="109"/>
      <c r="AN1045" s="109"/>
      <c r="AO1045" s="30"/>
      <c r="AP1045" s="112" t="s">
        <v>1860</v>
      </c>
      <c r="AQ1045"/>
      <c r="AR1045"/>
      <c r="AS1045"/>
      <c r="AT1045"/>
      <c r="AU1045"/>
      <c r="AV1045"/>
    </row>
    <row r="1046" spans="27:48" ht="24.95" customHeight="1" x14ac:dyDescent="0.2">
      <c r="AA1046" s="97"/>
      <c r="AB1046" s="97"/>
      <c r="AC1046" s="97"/>
      <c r="AD1046" s="97"/>
      <c r="AE1046" s="97"/>
      <c r="AF1046" s="93"/>
      <c r="AG1046" s="93"/>
      <c r="AH1046" s="93"/>
      <c r="AI1046" s="30"/>
      <c r="AJ1046" s="30"/>
      <c r="AK1046" s="30"/>
      <c r="AL1046" s="30"/>
      <c r="AM1046" s="109"/>
      <c r="AN1046" s="109"/>
      <c r="AO1046" s="30"/>
      <c r="AP1046" s="112" t="s">
        <v>1861</v>
      </c>
      <c r="AQ1046"/>
      <c r="AR1046"/>
      <c r="AS1046"/>
      <c r="AT1046"/>
      <c r="AU1046"/>
      <c r="AV1046"/>
    </row>
    <row r="1047" spans="27:48" ht="24.95" customHeight="1" x14ac:dyDescent="0.2">
      <c r="AA1047" s="97"/>
      <c r="AB1047" s="97"/>
      <c r="AC1047" s="97"/>
      <c r="AD1047" s="97"/>
      <c r="AE1047" s="97"/>
      <c r="AF1047" s="93"/>
      <c r="AG1047" s="93"/>
      <c r="AH1047" s="93"/>
      <c r="AI1047" s="30"/>
      <c r="AJ1047" s="30"/>
      <c r="AK1047" s="30"/>
      <c r="AL1047" s="30"/>
      <c r="AM1047" s="109"/>
      <c r="AN1047" s="109"/>
      <c r="AO1047" s="30"/>
      <c r="AP1047" s="112" t="s">
        <v>1862</v>
      </c>
      <c r="AQ1047"/>
      <c r="AR1047"/>
      <c r="AS1047"/>
      <c r="AT1047"/>
      <c r="AU1047"/>
      <c r="AV1047"/>
    </row>
    <row r="1048" spans="27:48" ht="24.95" customHeight="1" x14ac:dyDescent="0.2">
      <c r="AA1048" s="97"/>
      <c r="AB1048" s="97"/>
      <c r="AC1048" s="97"/>
      <c r="AD1048" s="97"/>
      <c r="AE1048" s="97"/>
      <c r="AF1048" s="93"/>
      <c r="AG1048" s="93"/>
      <c r="AH1048" s="93"/>
      <c r="AI1048" s="30"/>
      <c r="AJ1048" s="30"/>
      <c r="AK1048" s="30"/>
      <c r="AL1048" s="30"/>
      <c r="AM1048" s="109"/>
      <c r="AN1048" s="109"/>
      <c r="AO1048" s="30"/>
      <c r="AP1048" s="112" t="s">
        <v>1863</v>
      </c>
      <c r="AQ1048"/>
      <c r="AR1048"/>
      <c r="AS1048"/>
      <c r="AT1048"/>
      <c r="AU1048"/>
      <c r="AV1048"/>
    </row>
    <row r="1049" spans="27:48" ht="24.95" customHeight="1" x14ac:dyDescent="0.2">
      <c r="AA1049" s="97"/>
      <c r="AB1049" s="97"/>
      <c r="AC1049" s="97"/>
      <c r="AD1049" s="97"/>
      <c r="AE1049" s="97"/>
      <c r="AF1049" s="93"/>
      <c r="AG1049" s="93"/>
      <c r="AH1049" s="93"/>
      <c r="AI1049" s="30"/>
      <c r="AJ1049" s="30"/>
      <c r="AK1049" s="30"/>
      <c r="AL1049" s="30"/>
      <c r="AM1049" s="109"/>
      <c r="AN1049" s="109"/>
      <c r="AO1049" s="30"/>
      <c r="AP1049" s="112" t="s">
        <v>1864</v>
      </c>
      <c r="AQ1049"/>
      <c r="AR1049"/>
      <c r="AS1049"/>
      <c r="AT1049"/>
      <c r="AU1049"/>
      <c r="AV1049"/>
    </row>
    <row r="1050" spans="27:48" ht="24.95" customHeight="1" x14ac:dyDescent="0.2">
      <c r="AA1050" s="97"/>
      <c r="AB1050" s="97"/>
      <c r="AC1050" s="97"/>
      <c r="AD1050" s="97"/>
      <c r="AE1050" s="97"/>
      <c r="AF1050" s="93"/>
      <c r="AG1050" s="93"/>
      <c r="AH1050" s="93"/>
      <c r="AI1050" s="30"/>
      <c r="AJ1050" s="30"/>
      <c r="AK1050" s="30"/>
      <c r="AL1050" s="30"/>
      <c r="AM1050" s="109"/>
      <c r="AN1050" s="109"/>
      <c r="AO1050" s="30"/>
      <c r="AP1050" s="112" t="s">
        <v>1865</v>
      </c>
      <c r="AQ1050"/>
      <c r="AR1050"/>
      <c r="AS1050"/>
      <c r="AT1050"/>
      <c r="AU1050"/>
      <c r="AV1050"/>
    </row>
    <row r="1051" spans="27:48" ht="24.95" customHeight="1" x14ac:dyDescent="0.2">
      <c r="AA1051" s="97"/>
      <c r="AB1051" s="97"/>
      <c r="AC1051" s="97"/>
      <c r="AD1051" s="97"/>
      <c r="AE1051" s="97"/>
      <c r="AF1051" s="93"/>
      <c r="AG1051" s="93"/>
      <c r="AH1051" s="93"/>
      <c r="AI1051" s="30"/>
      <c r="AJ1051" s="30"/>
      <c r="AK1051" s="30"/>
      <c r="AL1051" s="30"/>
      <c r="AM1051" s="109"/>
      <c r="AN1051" s="109"/>
      <c r="AO1051" s="30"/>
      <c r="AP1051" s="112" t="s">
        <v>1866</v>
      </c>
      <c r="AQ1051"/>
      <c r="AR1051"/>
      <c r="AS1051"/>
      <c r="AT1051"/>
      <c r="AU1051"/>
      <c r="AV1051"/>
    </row>
    <row r="1052" spans="27:48" ht="24.95" customHeight="1" x14ac:dyDescent="0.2">
      <c r="AA1052" s="97"/>
      <c r="AB1052" s="97"/>
      <c r="AC1052" s="97"/>
      <c r="AD1052" s="97"/>
      <c r="AE1052" s="97"/>
      <c r="AF1052" s="93"/>
      <c r="AG1052" s="93"/>
      <c r="AH1052" s="93"/>
      <c r="AI1052" s="30"/>
      <c r="AJ1052" s="30"/>
      <c r="AK1052" s="30"/>
      <c r="AL1052" s="30"/>
      <c r="AM1052" s="109"/>
      <c r="AN1052" s="109"/>
      <c r="AO1052" s="30"/>
      <c r="AP1052" s="112" t="s">
        <v>1867</v>
      </c>
      <c r="AQ1052"/>
      <c r="AR1052"/>
      <c r="AS1052"/>
      <c r="AT1052"/>
      <c r="AU1052"/>
      <c r="AV1052"/>
    </row>
    <row r="1053" spans="27:48" ht="24.95" customHeight="1" x14ac:dyDescent="0.2">
      <c r="AA1053" s="97"/>
      <c r="AB1053" s="97"/>
      <c r="AC1053" s="97"/>
      <c r="AD1053" s="97"/>
      <c r="AE1053" s="97"/>
      <c r="AF1053" s="93"/>
      <c r="AG1053" s="93"/>
      <c r="AH1053" s="93"/>
      <c r="AI1053" s="30"/>
      <c r="AJ1053" s="30"/>
      <c r="AK1053" s="30"/>
      <c r="AL1053" s="30"/>
      <c r="AM1053" s="109"/>
      <c r="AN1053" s="109"/>
      <c r="AO1053" s="30"/>
      <c r="AP1053" s="112" t="s">
        <v>1868</v>
      </c>
      <c r="AQ1053"/>
      <c r="AR1053"/>
      <c r="AS1053"/>
      <c r="AT1053"/>
      <c r="AU1053"/>
      <c r="AV1053"/>
    </row>
    <row r="1054" spans="27:48" ht="24.95" customHeight="1" x14ac:dyDescent="0.2">
      <c r="AA1054" s="97"/>
      <c r="AB1054" s="97"/>
      <c r="AC1054" s="97"/>
      <c r="AD1054" s="97"/>
      <c r="AE1054" s="97"/>
      <c r="AF1054" s="93"/>
      <c r="AG1054" s="93"/>
      <c r="AH1054" s="93"/>
      <c r="AI1054" s="30"/>
      <c r="AJ1054" s="30"/>
      <c r="AK1054" s="30"/>
      <c r="AL1054" s="30"/>
      <c r="AM1054" s="109"/>
      <c r="AN1054" s="109"/>
      <c r="AO1054" s="30"/>
      <c r="AP1054" s="112" t="s">
        <v>1869</v>
      </c>
      <c r="AQ1054"/>
      <c r="AR1054"/>
      <c r="AS1054"/>
      <c r="AT1054"/>
      <c r="AU1054"/>
      <c r="AV1054"/>
    </row>
    <row r="1055" spans="27:48" ht="24.95" customHeight="1" x14ac:dyDescent="0.2">
      <c r="AA1055" s="97"/>
      <c r="AB1055" s="97"/>
      <c r="AC1055" s="97"/>
      <c r="AD1055" s="97"/>
      <c r="AE1055" s="97"/>
      <c r="AF1055" s="93"/>
      <c r="AG1055" s="93"/>
      <c r="AH1055" s="93"/>
      <c r="AI1055" s="30"/>
      <c r="AJ1055" s="30"/>
      <c r="AK1055" s="30"/>
      <c r="AL1055" s="30"/>
      <c r="AM1055" s="109"/>
      <c r="AN1055" s="109"/>
      <c r="AO1055" s="30"/>
      <c r="AP1055" s="112" t="s">
        <v>1870</v>
      </c>
      <c r="AQ1055"/>
      <c r="AR1055"/>
      <c r="AS1055"/>
      <c r="AT1055"/>
      <c r="AU1055"/>
      <c r="AV1055"/>
    </row>
    <row r="1056" spans="27:48" ht="24.95" customHeight="1" x14ac:dyDescent="0.2">
      <c r="AA1056" s="97"/>
      <c r="AB1056" s="97"/>
      <c r="AC1056" s="97"/>
      <c r="AD1056" s="97"/>
      <c r="AE1056" s="97"/>
      <c r="AF1056" s="93"/>
      <c r="AG1056" s="93"/>
      <c r="AH1056" s="93"/>
      <c r="AI1056" s="30"/>
      <c r="AJ1056" s="30"/>
      <c r="AK1056" s="30"/>
      <c r="AL1056" s="30"/>
      <c r="AM1056" s="109"/>
      <c r="AN1056" s="109"/>
      <c r="AO1056" s="30"/>
      <c r="AP1056" s="112" t="s">
        <v>1871</v>
      </c>
      <c r="AQ1056"/>
      <c r="AR1056"/>
      <c r="AS1056"/>
      <c r="AT1056"/>
      <c r="AU1056"/>
      <c r="AV1056"/>
    </row>
    <row r="1057" spans="27:48" ht="24.95" customHeight="1" x14ac:dyDescent="0.2">
      <c r="AA1057" s="97"/>
      <c r="AB1057" s="97"/>
      <c r="AC1057" s="97"/>
      <c r="AD1057" s="97"/>
      <c r="AE1057" s="97"/>
      <c r="AF1057" s="93"/>
      <c r="AG1057" s="93"/>
      <c r="AH1057" s="93"/>
      <c r="AI1057" s="30"/>
      <c r="AJ1057" s="30"/>
      <c r="AK1057" s="30"/>
      <c r="AL1057" s="30"/>
      <c r="AM1057" s="109"/>
      <c r="AN1057" s="109"/>
      <c r="AO1057" s="30"/>
      <c r="AP1057" s="112" t="s">
        <v>1872</v>
      </c>
      <c r="AQ1057"/>
      <c r="AR1057"/>
      <c r="AS1057"/>
      <c r="AT1057"/>
      <c r="AU1057"/>
      <c r="AV1057"/>
    </row>
    <row r="1058" spans="27:48" ht="24.95" customHeight="1" x14ac:dyDescent="0.2">
      <c r="AA1058" s="97"/>
      <c r="AB1058" s="97"/>
      <c r="AC1058" s="97"/>
      <c r="AD1058" s="97"/>
      <c r="AE1058" s="97"/>
      <c r="AF1058" s="93"/>
      <c r="AG1058" s="93"/>
      <c r="AH1058" s="93"/>
      <c r="AI1058" s="30"/>
      <c r="AJ1058" s="30"/>
      <c r="AK1058" s="30"/>
      <c r="AL1058" s="30"/>
      <c r="AM1058" s="109"/>
      <c r="AN1058" s="109"/>
      <c r="AO1058" s="30"/>
      <c r="AP1058" s="112" t="s">
        <v>1873</v>
      </c>
      <c r="AQ1058"/>
      <c r="AR1058"/>
      <c r="AS1058"/>
      <c r="AT1058"/>
      <c r="AU1058"/>
      <c r="AV1058"/>
    </row>
    <row r="1059" spans="27:48" ht="24.95" customHeight="1" x14ac:dyDescent="0.2">
      <c r="AA1059" s="97"/>
      <c r="AB1059" s="97"/>
      <c r="AC1059" s="97"/>
      <c r="AD1059" s="97"/>
      <c r="AE1059" s="97"/>
      <c r="AF1059" s="93"/>
      <c r="AG1059" s="93"/>
      <c r="AH1059" s="93"/>
      <c r="AI1059" s="30"/>
      <c r="AJ1059" s="30"/>
      <c r="AK1059" s="30"/>
      <c r="AL1059" s="30"/>
      <c r="AM1059" s="109"/>
      <c r="AN1059" s="109"/>
      <c r="AO1059" s="30"/>
      <c r="AP1059" s="112" t="s">
        <v>1874</v>
      </c>
      <c r="AQ1059"/>
      <c r="AR1059"/>
      <c r="AS1059"/>
      <c r="AT1059"/>
      <c r="AU1059"/>
      <c r="AV1059"/>
    </row>
    <row r="1060" spans="27:48" ht="24.95" customHeight="1" x14ac:dyDescent="0.2">
      <c r="AA1060" s="97"/>
      <c r="AB1060" s="97"/>
      <c r="AC1060" s="97"/>
      <c r="AD1060" s="97"/>
      <c r="AE1060" s="97"/>
      <c r="AF1060" s="93"/>
      <c r="AG1060" s="93"/>
      <c r="AH1060" s="93"/>
      <c r="AI1060" s="30"/>
      <c r="AJ1060" s="30"/>
      <c r="AK1060" s="30"/>
      <c r="AL1060" s="30"/>
      <c r="AM1060" s="109"/>
      <c r="AN1060" s="109"/>
      <c r="AO1060" s="30"/>
      <c r="AP1060" s="112" t="s">
        <v>1875</v>
      </c>
      <c r="AQ1060"/>
      <c r="AR1060"/>
      <c r="AS1060"/>
      <c r="AT1060"/>
      <c r="AU1060"/>
      <c r="AV1060"/>
    </row>
    <row r="1061" spans="27:48" ht="24.95" customHeight="1" x14ac:dyDescent="0.2">
      <c r="AA1061" s="97"/>
      <c r="AB1061" s="97"/>
      <c r="AC1061" s="97"/>
      <c r="AD1061" s="97"/>
      <c r="AE1061" s="97"/>
      <c r="AF1061" s="93"/>
      <c r="AG1061" s="93"/>
      <c r="AH1061" s="93"/>
      <c r="AI1061" s="30"/>
      <c r="AJ1061" s="30"/>
      <c r="AK1061" s="30"/>
      <c r="AL1061" s="30"/>
      <c r="AM1061" s="109"/>
      <c r="AN1061" s="109"/>
      <c r="AO1061" s="30"/>
      <c r="AP1061" s="112" t="s">
        <v>1876</v>
      </c>
      <c r="AQ1061"/>
      <c r="AR1061"/>
      <c r="AS1061"/>
      <c r="AT1061"/>
      <c r="AU1061"/>
      <c r="AV1061"/>
    </row>
    <row r="1062" spans="27:48" ht="24.95" customHeight="1" x14ac:dyDescent="0.2">
      <c r="AA1062" s="97"/>
      <c r="AB1062" s="97"/>
      <c r="AC1062" s="97"/>
      <c r="AD1062" s="97"/>
      <c r="AE1062" s="97"/>
      <c r="AF1062" s="93"/>
      <c r="AG1062" s="93"/>
      <c r="AH1062" s="93"/>
      <c r="AI1062" s="30"/>
      <c r="AJ1062" s="30"/>
      <c r="AK1062" s="30"/>
      <c r="AL1062" s="30"/>
      <c r="AM1062" s="109"/>
      <c r="AN1062" s="109"/>
      <c r="AO1062" s="30"/>
      <c r="AP1062" s="112" t="s">
        <v>1877</v>
      </c>
      <c r="AQ1062"/>
      <c r="AR1062"/>
      <c r="AS1062"/>
      <c r="AT1062"/>
      <c r="AU1062"/>
      <c r="AV1062"/>
    </row>
    <row r="1063" spans="27:48" ht="24.95" customHeight="1" x14ac:dyDescent="0.2">
      <c r="AA1063" s="97"/>
      <c r="AB1063" s="97"/>
      <c r="AC1063" s="97"/>
      <c r="AD1063" s="97"/>
      <c r="AE1063" s="97"/>
      <c r="AF1063" s="93"/>
      <c r="AG1063" s="93"/>
      <c r="AH1063" s="93"/>
      <c r="AI1063" s="30"/>
      <c r="AJ1063" s="30"/>
      <c r="AK1063" s="30"/>
      <c r="AL1063" s="30"/>
      <c r="AM1063" s="109"/>
      <c r="AN1063" s="109"/>
      <c r="AO1063" s="30"/>
      <c r="AP1063" s="112" t="s">
        <v>1878</v>
      </c>
      <c r="AQ1063"/>
      <c r="AR1063"/>
      <c r="AS1063"/>
      <c r="AT1063"/>
      <c r="AU1063"/>
      <c r="AV1063"/>
    </row>
    <row r="1064" spans="27:48" ht="24.95" customHeight="1" x14ac:dyDescent="0.2">
      <c r="AA1064" s="97"/>
      <c r="AB1064" s="97"/>
      <c r="AC1064" s="97"/>
      <c r="AD1064" s="97"/>
      <c r="AE1064" s="97"/>
      <c r="AF1064" s="93"/>
      <c r="AG1064" s="93"/>
      <c r="AH1064" s="93"/>
      <c r="AI1064" s="30"/>
      <c r="AJ1064" s="30"/>
      <c r="AK1064" s="30"/>
      <c r="AL1064" s="30"/>
      <c r="AM1064" s="109"/>
      <c r="AN1064" s="109"/>
      <c r="AO1064" s="30"/>
      <c r="AP1064" s="112" t="s">
        <v>1879</v>
      </c>
      <c r="AQ1064"/>
      <c r="AR1064"/>
      <c r="AS1064"/>
      <c r="AT1064"/>
      <c r="AU1064"/>
      <c r="AV1064"/>
    </row>
    <row r="1065" spans="27:48" ht="24.95" customHeight="1" x14ac:dyDescent="0.2">
      <c r="AA1065" s="97"/>
      <c r="AB1065" s="97"/>
      <c r="AC1065" s="97"/>
      <c r="AD1065" s="97"/>
      <c r="AE1065" s="97"/>
      <c r="AF1065" s="93"/>
      <c r="AG1065" s="93"/>
      <c r="AH1065" s="93"/>
      <c r="AI1065" s="30"/>
      <c r="AJ1065" s="30"/>
      <c r="AK1065" s="30"/>
      <c r="AL1065" s="30"/>
      <c r="AM1065" s="109"/>
      <c r="AN1065" s="109"/>
      <c r="AO1065" s="30"/>
      <c r="AP1065" s="112" t="s">
        <v>1880</v>
      </c>
      <c r="AQ1065"/>
      <c r="AR1065"/>
      <c r="AS1065"/>
      <c r="AT1065"/>
      <c r="AU1065"/>
      <c r="AV1065"/>
    </row>
    <row r="1066" spans="27:48" ht="24.95" customHeight="1" x14ac:dyDescent="0.2">
      <c r="AA1066" s="97"/>
      <c r="AB1066" s="97"/>
      <c r="AC1066" s="97"/>
      <c r="AD1066" s="97"/>
      <c r="AE1066" s="97"/>
      <c r="AF1066" s="93"/>
      <c r="AG1066" s="93"/>
      <c r="AH1066" s="93"/>
      <c r="AI1066" s="30"/>
      <c r="AJ1066" s="30"/>
      <c r="AK1066" s="30"/>
      <c r="AL1066" s="30"/>
      <c r="AM1066" s="109"/>
      <c r="AN1066" s="109"/>
      <c r="AO1066" s="30"/>
      <c r="AP1066" s="112" t="s">
        <v>1881</v>
      </c>
      <c r="AQ1066"/>
      <c r="AR1066"/>
      <c r="AS1066"/>
      <c r="AT1066"/>
      <c r="AU1066"/>
      <c r="AV1066"/>
    </row>
    <row r="1067" spans="27:48" ht="24.95" customHeight="1" x14ac:dyDescent="0.2">
      <c r="AA1067" s="97"/>
      <c r="AB1067" s="97"/>
      <c r="AC1067" s="97"/>
      <c r="AD1067" s="97"/>
      <c r="AE1067" s="97"/>
      <c r="AF1067" s="93"/>
      <c r="AG1067" s="93"/>
      <c r="AH1067" s="93"/>
      <c r="AI1067" s="30"/>
      <c r="AJ1067" s="30"/>
      <c r="AK1067" s="30"/>
      <c r="AL1067" s="30"/>
      <c r="AM1067" s="109"/>
      <c r="AN1067" s="109"/>
      <c r="AO1067" s="30"/>
      <c r="AP1067" s="112" t="s">
        <v>1882</v>
      </c>
      <c r="AQ1067"/>
      <c r="AR1067"/>
      <c r="AS1067"/>
      <c r="AT1067"/>
      <c r="AU1067"/>
      <c r="AV1067"/>
    </row>
    <row r="1068" spans="27:48" ht="24.95" customHeight="1" x14ac:dyDescent="0.2">
      <c r="AA1068" s="97"/>
      <c r="AB1068" s="97"/>
      <c r="AC1068" s="97"/>
      <c r="AD1068" s="97"/>
      <c r="AE1068" s="97"/>
      <c r="AF1068" s="93"/>
      <c r="AG1068" s="93"/>
      <c r="AH1068" s="93"/>
      <c r="AI1068" s="30"/>
      <c r="AJ1068" s="30"/>
      <c r="AK1068" s="30"/>
      <c r="AL1068" s="30"/>
      <c r="AM1068" s="109"/>
      <c r="AN1068" s="109"/>
      <c r="AO1068" s="30"/>
      <c r="AP1068" s="112" t="s">
        <v>1883</v>
      </c>
      <c r="AQ1068"/>
      <c r="AR1068"/>
      <c r="AS1068"/>
      <c r="AT1068"/>
      <c r="AU1068"/>
      <c r="AV1068"/>
    </row>
    <row r="1069" spans="27:48" ht="24.95" customHeight="1" x14ac:dyDescent="0.2">
      <c r="AA1069" s="97"/>
      <c r="AB1069" s="97"/>
      <c r="AC1069" s="97"/>
      <c r="AD1069" s="97"/>
      <c r="AE1069" s="97"/>
      <c r="AF1069" s="93"/>
      <c r="AG1069" s="93"/>
      <c r="AH1069" s="93"/>
      <c r="AI1069" s="30"/>
      <c r="AJ1069" s="30"/>
      <c r="AK1069" s="30"/>
      <c r="AL1069" s="30"/>
      <c r="AM1069" s="109"/>
      <c r="AN1069" s="109"/>
      <c r="AO1069" s="30"/>
      <c r="AP1069" s="112" t="s">
        <v>1884</v>
      </c>
      <c r="AQ1069"/>
      <c r="AR1069"/>
      <c r="AS1069"/>
      <c r="AT1069"/>
      <c r="AU1069"/>
      <c r="AV1069"/>
    </row>
    <row r="1070" spans="27:48" ht="24.95" customHeight="1" x14ac:dyDescent="0.2">
      <c r="AA1070" s="97"/>
      <c r="AB1070" s="97"/>
      <c r="AC1070" s="97"/>
      <c r="AD1070" s="97"/>
      <c r="AE1070" s="97"/>
      <c r="AF1070" s="93"/>
      <c r="AG1070" s="93"/>
      <c r="AH1070" s="93"/>
      <c r="AI1070" s="30"/>
      <c r="AJ1070" s="30"/>
      <c r="AK1070" s="30"/>
      <c r="AL1070" s="30"/>
      <c r="AM1070" s="109"/>
      <c r="AN1070" s="109"/>
      <c r="AO1070" s="30"/>
      <c r="AP1070" s="112" t="s">
        <v>1885</v>
      </c>
      <c r="AQ1070"/>
      <c r="AR1070"/>
      <c r="AS1070"/>
      <c r="AT1070"/>
      <c r="AU1070"/>
      <c r="AV1070"/>
    </row>
    <row r="1071" spans="27:48" ht="24.95" customHeight="1" x14ac:dyDescent="0.2">
      <c r="AA1071" s="97"/>
      <c r="AB1071" s="97"/>
      <c r="AC1071" s="97"/>
      <c r="AD1071" s="97"/>
      <c r="AE1071" s="97"/>
      <c r="AF1071" s="93"/>
      <c r="AG1071" s="93"/>
      <c r="AH1071" s="93"/>
      <c r="AI1071" s="30"/>
      <c r="AJ1071" s="30"/>
      <c r="AK1071" s="30"/>
      <c r="AL1071" s="30"/>
      <c r="AM1071" s="109"/>
      <c r="AN1071" s="109"/>
      <c r="AO1071" s="30"/>
      <c r="AP1071" s="112" t="s">
        <v>1886</v>
      </c>
      <c r="AQ1071"/>
      <c r="AR1071"/>
      <c r="AS1071"/>
      <c r="AT1071"/>
      <c r="AU1071"/>
      <c r="AV1071"/>
    </row>
    <row r="1072" spans="27:48" ht="24.95" customHeight="1" x14ac:dyDescent="0.2">
      <c r="AA1072" s="97"/>
      <c r="AB1072" s="97"/>
      <c r="AC1072" s="97"/>
      <c r="AD1072" s="97"/>
      <c r="AE1072" s="97"/>
      <c r="AF1072" s="93"/>
      <c r="AG1072" s="93"/>
      <c r="AH1072" s="93"/>
      <c r="AI1072" s="30"/>
      <c r="AJ1072" s="30"/>
      <c r="AK1072" s="30"/>
      <c r="AL1072" s="30"/>
      <c r="AM1072" s="109"/>
      <c r="AN1072" s="109"/>
      <c r="AO1072" s="30"/>
      <c r="AP1072" s="112" t="s">
        <v>1887</v>
      </c>
      <c r="AQ1072"/>
      <c r="AR1072"/>
      <c r="AS1072"/>
      <c r="AT1072"/>
      <c r="AU1072"/>
      <c r="AV1072"/>
    </row>
    <row r="1073" spans="27:48" ht="24.95" customHeight="1" x14ac:dyDescent="0.2">
      <c r="AA1073" s="97"/>
      <c r="AB1073" s="97"/>
      <c r="AC1073" s="97"/>
      <c r="AD1073" s="97"/>
      <c r="AE1073" s="97"/>
      <c r="AF1073" s="93"/>
      <c r="AG1073" s="93"/>
      <c r="AH1073" s="93"/>
      <c r="AI1073" s="30"/>
      <c r="AJ1073" s="30"/>
      <c r="AK1073" s="30"/>
      <c r="AL1073" s="30"/>
      <c r="AM1073" s="109"/>
      <c r="AN1073" s="109"/>
      <c r="AO1073" s="30"/>
      <c r="AP1073" s="112" t="s">
        <v>1888</v>
      </c>
      <c r="AQ1073"/>
      <c r="AR1073"/>
      <c r="AS1073"/>
      <c r="AT1073"/>
      <c r="AU1073"/>
      <c r="AV1073"/>
    </row>
    <row r="1074" spans="27:48" ht="24.95" customHeight="1" x14ac:dyDescent="0.2">
      <c r="AA1074" s="97"/>
      <c r="AB1074" s="97"/>
      <c r="AC1074" s="97"/>
      <c r="AD1074" s="97"/>
      <c r="AE1074" s="97"/>
      <c r="AF1074" s="93"/>
      <c r="AG1074" s="93"/>
      <c r="AH1074" s="93"/>
      <c r="AI1074" s="30"/>
      <c r="AJ1074" s="30"/>
      <c r="AK1074" s="30"/>
      <c r="AL1074" s="30"/>
      <c r="AM1074" s="109"/>
      <c r="AN1074" s="109"/>
      <c r="AO1074" s="30"/>
      <c r="AP1074" s="112" t="s">
        <v>1889</v>
      </c>
      <c r="AQ1074"/>
      <c r="AR1074"/>
      <c r="AS1074"/>
      <c r="AT1074"/>
      <c r="AU1074"/>
      <c r="AV1074"/>
    </row>
    <row r="1075" spans="27:48" ht="24.95" customHeight="1" x14ac:dyDescent="0.2">
      <c r="AA1075" s="97"/>
      <c r="AB1075" s="97"/>
      <c r="AC1075" s="97"/>
      <c r="AD1075" s="97"/>
      <c r="AE1075" s="97"/>
      <c r="AF1075" s="93"/>
      <c r="AG1075" s="93"/>
      <c r="AH1075" s="93"/>
      <c r="AI1075" s="30"/>
      <c r="AJ1075" s="30"/>
      <c r="AK1075" s="30"/>
      <c r="AL1075" s="30"/>
      <c r="AM1075" s="109"/>
      <c r="AN1075" s="109"/>
      <c r="AO1075" s="30"/>
      <c r="AP1075" s="112" t="s">
        <v>1890</v>
      </c>
      <c r="AQ1075"/>
      <c r="AR1075"/>
      <c r="AS1075"/>
      <c r="AT1075"/>
      <c r="AU1075"/>
      <c r="AV1075"/>
    </row>
    <row r="1076" spans="27:48" ht="24.95" customHeight="1" x14ac:dyDescent="0.2">
      <c r="AA1076" s="97"/>
      <c r="AB1076" s="97"/>
      <c r="AC1076" s="97"/>
      <c r="AD1076" s="97"/>
      <c r="AE1076" s="97"/>
      <c r="AF1076" s="93"/>
      <c r="AG1076" s="93"/>
      <c r="AH1076" s="93"/>
      <c r="AI1076" s="30"/>
      <c r="AJ1076" s="30"/>
      <c r="AK1076" s="30"/>
      <c r="AL1076" s="30"/>
      <c r="AM1076" s="109"/>
      <c r="AN1076" s="109"/>
      <c r="AO1076" s="30"/>
      <c r="AP1076" s="112" t="s">
        <v>1891</v>
      </c>
      <c r="AQ1076"/>
      <c r="AR1076"/>
      <c r="AS1076"/>
      <c r="AT1076"/>
      <c r="AU1076"/>
      <c r="AV1076"/>
    </row>
    <row r="1077" spans="27:48" ht="24.95" customHeight="1" x14ac:dyDescent="0.2">
      <c r="AA1077" s="97"/>
      <c r="AB1077" s="97"/>
      <c r="AC1077" s="97"/>
      <c r="AD1077" s="97"/>
      <c r="AE1077" s="97"/>
      <c r="AF1077" s="93"/>
      <c r="AG1077" s="93"/>
      <c r="AH1077" s="93"/>
      <c r="AI1077" s="30"/>
      <c r="AJ1077" s="30"/>
      <c r="AK1077" s="30"/>
      <c r="AL1077" s="30"/>
      <c r="AM1077" s="109"/>
      <c r="AN1077" s="109"/>
      <c r="AO1077" s="30"/>
      <c r="AP1077" s="112" t="s">
        <v>1892</v>
      </c>
      <c r="AQ1077"/>
      <c r="AR1077"/>
      <c r="AS1077"/>
      <c r="AT1077"/>
      <c r="AU1077"/>
      <c r="AV1077"/>
    </row>
    <row r="1078" spans="27:48" ht="24.95" customHeight="1" x14ac:dyDescent="0.2">
      <c r="AA1078" s="97"/>
      <c r="AB1078" s="97"/>
      <c r="AC1078" s="97"/>
      <c r="AD1078" s="97"/>
      <c r="AE1078" s="97"/>
      <c r="AF1078" s="93"/>
      <c r="AG1078" s="93"/>
      <c r="AH1078" s="93"/>
      <c r="AI1078" s="30"/>
      <c r="AJ1078" s="30"/>
      <c r="AK1078" s="30"/>
      <c r="AL1078" s="30"/>
      <c r="AM1078" s="109"/>
      <c r="AN1078" s="109"/>
      <c r="AO1078" s="30"/>
      <c r="AP1078" s="112" t="s">
        <v>1893</v>
      </c>
      <c r="AQ1078"/>
      <c r="AR1078"/>
      <c r="AS1078"/>
      <c r="AT1078"/>
      <c r="AU1078"/>
      <c r="AV1078"/>
    </row>
    <row r="1079" spans="27:48" ht="24.95" customHeight="1" x14ac:dyDescent="0.2">
      <c r="AA1079" s="97"/>
      <c r="AB1079" s="97"/>
      <c r="AC1079" s="97"/>
      <c r="AD1079" s="97"/>
      <c r="AE1079" s="97"/>
      <c r="AF1079" s="93"/>
      <c r="AG1079" s="93"/>
      <c r="AH1079" s="93"/>
      <c r="AI1079" s="30"/>
      <c r="AJ1079" s="30"/>
      <c r="AK1079" s="30"/>
      <c r="AL1079" s="30"/>
      <c r="AM1079" s="109"/>
      <c r="AN1079" s="109"/>
      <c r="AO1079" s="30"/>
      <c r="AP1079" s="112" t="s">
        <v>1894</v>
      </c>
      <c r="AQ1079"/>
      <c r="AR1079"/>
      <c r="AS1079"/>
      <c r="AT1079"/>
      <c r="AU1079"/>
      <c r="AV1079"/>
    </row>
    <row r="1080" spans="27:48" ht="24.95" customHeight="1" x14ac:dyDescent="0.2">
      <c r="AA1080" s="97"/>
      <c r="AB1080" s="97"/>
      <c r="AC1080" s="97"/>
      <c r="AD1080" s="97"/>
      <c r="AE1080" s="97"/>
      <c r="AF1080" s="93"/>
      <c r="AG1080" s="93"/>
      <c r="AH1080" s="93"/>
      <c r="AI1080" s="30"/>
      <c r="AJ1080" s="30"/>
      <c r="AK1080" s="30"/>
      <c r="AL1080" s="30"/>
      <c r="AM1080" s="109"/>
      <c r="AN1080" s="109"/>
      <c r="AO1080" s="30"/>
      <c r="AP1080" s="112" t="s">
        <v>1895</v>
      </c>
      <c r="AQ1080"/>
      <c r="AR1080"/>
      <c r="AS1080"/>
      <c r="AT1080"/>
      <c r="AU1080"/>
      <c r="AV1080"/>
    </row>
    <row r="1081" spans="27:48" ht="24.95" customHeight="1" x14ac:dyDescent="0.2">
      <c r="AA1081" s="97"/>
      <c r="AB1081" s="97"/>
      <c r="AC1081" s="97"/>
      <c r="AD1081" s="97"/>
      <c r="AE1081" s="97"/>
      <c r="AF1081" s="93"/>
      <c r="AG1081" s="93"/>
      <c r="AH1081" s="93"/>
      <c r="AI1081" s="30"/>
      <c r="AJ1081" s="30"/>
      <c r="AK1081" s="30"/>
      <c r="AL1081" s="30"/>
      <c r="AM1081" s="109"/>
      <c r="AN1081" s="109"/>
      <c r="AO1081" s="30"/>
      <c r="AP1081" s="112" t="s">
        <v>1896</v>
      </c>
      <c r="AQ1081"/>
      <c r="AR1081"/>
      <c r="AS1081"/>
      <c r="AT1081"/>
      <c r="AU1081"/>
      <c r="AV1081"/>
    </row>
    <row r="1082" spans="27:48" ht="24.95" customHeight="1" x14ac:dyDescent="0.2">
      <c r="AA1082" s="97"/>
      <c r="AB1082" s="97"/>
      <c r="AC1082" s="97"/>
      <c r="AD1082" s="97"/>
      <c r="AE1082" s="97"/>
      <c r="AF1082" s="93"/>
      <c r="AG1082" s="93"/>
      <c r="AH1082" s="93"/>
      <c r="AI1082" s="30"/>
      <c r="AJ1082" s="30"/>
      <c r="AK1082" s="30"/>
      <c r="AL1082" s="30"/>
      <c r="AM1082" s="109"/>
      <c r="AN1082" s="109"/>
      <c r="AO1082" s="30"/>
      <c r="AP1082" s="112" t="s">
        <v>1897</v>
      </c>
      <c r="AQ1082"/>
      <c r="AR1082"/>
      <c r="AS1082"/>
      <c r="AT1082"/>
      <c r="AU1082"/>
      <c r="AV1082"/>
    </row>
    <row r="1083" spans="27:48" ht="24.95" customHeight="1" x14ac:dyDescent="0.2">
      <c r="AA1083" s="97"/>
      <c r="AB1083" s="97"/>
      <c r="AC1083" s="97"/>
      <c r="AD1083" s="97"/>
      <c r="AE1083" s="97"/>
      <c r="AF1083" s="93"/>
      <c r="AG1083" s="93"/>
      <c r="AH1083" s="93"/>
      <c r="AI1083" s="30"/>
      <c r="AJ1083" s="30"/>
      <c r="AK1083" s="30"/>
      <c r="AL1083" s="30"/>
      <c r="AM1083" s="109"/>
      <c r="AN1083" s="109"/>
      <c r="AO1083" s="30"/>
      <c r="AP1083" s="112" t="s">
        <v>1898</v>
      </c>
      <c r="AQ1083"/>
      <c r="AR1083"/>
      <c r="AS1083"/>
      <c r="AT1083"/>
      <c r="AU1083"/>
      <c r="AV1083"/>
    </row>
    <row r="1084" spans="27:48" ht="24.95" customHeight="1" x14ac:dyDescent="0.2">
      <c r="AA1084" s="97"/>
      <c r="AB1084" s="97"/>
      <c r="AC1084" s="97"/>
      <c r="AD1084" s="97"/>
      <c r="AE1084" s="97"/>
      <c r="AF1084" s="93"/>
      <c r="AG1084" s="93"/>
      <c r="AH1084" s="93"/>
      <c r="AI1084" s="30"/>
      <c r="AJ1084" s="30"/>
      <c r="AK1084" s="30"/>
      <c r="AL1084" s="30"/>
      <c r="AM1084" s="109"/>
      <c r="AN1084" s="109"/>
      <c r="AO1084" s="30"/>
      <c r="AP1084" s="112" t="s">
        <v>1899</v>
      </c>
      <c r="AQ1084"/>
      <c r="AR1084"/>
      <c r="AS1084"/>
      <c r="AT1084"/>
      <c r="AU1084"/>
      <c r="AV1084"/>
    </row>
    <row r="1085" spans="27:48" ht="24.95" customHeight="1" x14ac:dyDescent="0.2">
      <c r="AA1085" s="97"/>
      <c r="AB1085" s="97"/>
      <c r="AC1085" s="97"/>
      <c r="AD1085" s="97"/>
      <c r="AE1085" s="97"/>
      <c r="AF1085" s="93"/>
      <c r="AG1085" s="93"/>
      <c r="AH1085" s="93"/>
      <c r="AI1085" s="30"/>
      <c r="AJ1085" s="30"/>
      <c r="AK1085" s="30"/>
      <c r="AL1085" s="30"/>
      <c r="AM1085" s="109"/>
      <c r="AN1085" s="109"/>
      <c r="AO1085" s="30"/>
      <c r="AP1085" s="112" t="s">
        <v>1900</v>
      </c>
      <c r="AQ1085"/>
      <c r="AR1085"/>
      <c r="AS1085"/>
      <c r="AT1085"/>
      <c r="AU1085"/>
      <c r="AV1085"/>
    </row>
    <row r="1086" spans="27:48" ht="24.95" customHeight="1" x14ac:dyDescent="0.2">
      <c r="AA1086" s="97"/>
      <c r="AB1086" s="97"/>
      <c r="AC1086" s="97"/>
      <c r="AD1086" s="97"/>
      <c r="AE1086" s="97"/>
      <c r="AF1086" s="93"/>
      <c r="AG1086" s="93"/>
      <c r="AH1086" s="93"/>
      <c r="AI1086" s="30"/>
      <c r="AJ1086" s="30"/>
      <c r="AK1086" s="30"/>
      <c r="AL1086" s="30"/>
      <c r="AM1086" s="109"/>
      <c r="AN1086" s="109"/>
      <c r="AO1086" s="30"/>
      <c r="AP1086" s="112" t="s">
        <v>1901</v>
      </c>
      <c r="AQ1086"/>
      <c r="AR1086"/>
      <c r="AS1086"/>
      <c r="AT1086"/>
      <c r="AU1086"/>
      <c r="AV1086"/>
    </row>
    <row r="1087" spans="27:48" ht="24.95" customHeight="1" x14ac:dyDescent="0.2">
      <c r="AA1087" s="97"/>
      <c r="AB1087" s="97"/>
      <c r="AC1087" s="97"/>
      <c r="AD1087" s="97"/>
      <c r="AE1087" s="97"/>
      <c r="AF1087" s="93"/>
      <c r="AG1087" s="93"/>
      <c r="AH1087" s="93"/>
      <c r="AI1087" s="30"/>
      <c r="AJ1087" s="30"/>
      <c r="AK1087" s="30"/>
      <c r="AL1087" s="30"/>
      <c r="AM1087" s="109"/>
      <c r="AN1087" s="109"/>
      <c r="AO1087" s="30"/>
      <c r="AP1087" s="112" t="s">
        <v>1902</v>
      </c>
      <c r="AQ1087"/>
      <c r="AR1087"/>
      <c r="AS1087"/>
      <c r="AT1087"/>
      <c r="AU1087"/>
      <c r="AV1087"/>
    </row>
    <row r="1088" spans="27:48" ht="24.95" customHeight="1" x14ac:dyDescent="0.2">
      <c r="AA1088" s="97"/>
      <c r="AB1088" s="97"/>
      <c r="AC1088" s="97"/>
      <c r="AD1088" s="97"/>
      <c r="AE1088" s="97"/>
      <c r="AF1088" s="93"/>
      <c r="AG1088" s="93"/>
      <c r="AH1088" s="93"/>
      <c r="AI1088" s="30"/>
      <c r="AJ1088" s="30"/>
      <c r="AK1088" s="30"/>
      <c r="AL1088" s="30"/>
      <c r="AM1088" s="109"/>
      <c r="AN1088" s="109"/>
      <c r="AO1088" s="30"/>
      <c r="AP1088" s="112" t="s">
        <v>1903</v>
      </c>
      <c r="AQ1088"/>
      <c r="AR1088"/>
      <c r="AS1088"/>
      <c r="AT1088"/>
      <c r="AU1088"/>
      <c r="AV1088"/>
    </row>
    <row r="1089" spans="27:48" ht="24.95" customHeight="1" x14ac:dyDescent="0.2">
      <c r="AA1089" s="97"/>
      <c r="AB1089" s="97"/>
      <c r="AC1089" s="97"/>
      <c r="AD1089" s="97"/>
      <c r="AE1089" s="97"/>
      <c r="AF1089" s="93"/>
      <c r="AG1089" s="93"/>
      <c r="AH1089" s="93"/>
      <c r="AI1089" s="30"/>
      <c r="AJ1089" s="30"/>
      <c r="AK1089" s="30"/>
      <c r="AL1089" s="30"/>
      <c r="AM1089" s="109"/>
      <c r="AN1089" s="109"/>
      <c r="AO1089" s="30"/>
      <c r="AP1089" s="112" t="s">
        <v>1904</v>
      </c>
      <c r="AQ1089"/>
      <c r="AR1089"/>
      <c r="AS1089"/>
      <c r="AT1089"/>
      <c r="AU1089"/>
      <c r="AV1089"/>
    </row>
    <row r="1090" spans="27:48" ht="24.95" customHeight="1" x14ac:dyDescent="0.2">
      <c r="AA1090" s="97"/>
      <c r="AB1090" s="97"/>
      <c r="AC1090" s="97"/>
      <c r="AD1090" s="97"/>
      <c r="AE1090" s="97"/>
      <c r="AF1090" s="93"/>
      <c r="AG1090" s="93"/>
      <c r="AH1090" s="93"/>
      <c r="AI1090" s="30"/>
      <c r="AJ1090" s="30"/>
      <c r="AK1090" s="30"/>
      <c r="AL1090" s="30"/>
      <c r="AM1090" s="109"/>
      <c r="AN1090" s="109"/>
      <c r="AO1090" s="30"/>
      <c r="AP1090" s="112" t="s">
        <v>1905</v>
      </c>
      <c r="AQ1090"/>
      <c r="AR1090"/>
      <c r="AS1090"/>
      <c r="AT1090"/>
      <c r="AU1090"/>
      <c r="AV1090"/>
    </row>
    <row r="1091" spans="27:48" ht="24.95" customHeight="1" x14ac:dyDescent="0.2">
      <c r="AA1091" s="97"/>
      <c r="AB1091" s="97"/>
      <c r="AC1091" s="97"/>
      <c r="AD1091" s="97"/>
      <c r="AE1091" s="97"/>
      <c r="AF1091" s="93"/>
      <c r="AG1091" s="93"/>
      <c r="AH1091" s="93"/>
      <c r="AI1091" s="30"/>
      <c r="AJ1091" s="30"/>
      <c r="AK1091" s="30"/>
      <c r="AL1091" s="30"/>
      <c r="AM1091" s="109"/>
      <c r="AN1091" s="109"/>
      <c r="AO1091" s="30"/>
      <c r="AP1091" s="112" t="s">
        <v>1906</v>
      </c>
      <c r="AQ1091"/>
      <c r="AR1091"/>
      <c r="AS1091"/>
      <c r="AT1091"/>
      <c r="AU1091"/>
      <c r="AV1091"/>
    </row>
    <row r="1092" spans="27:48" ht="24.95" customHeight="1" x14ac:dyDescent="0.2">
      <c r="AA1092" s="97"/>
      <c r="AB1092" s="97"/>
      <c r="AC1092" s="97"/>
      <c r="AD1092" s="97"/>
      <c r="AE1092" s="97"/>
      <c r="AF1092" s="93"/>
      <c r="AG1092" s="93"/>
      <c r="AH1092" s="93"/>
      <c r="AI1092" s="30"/>
      <c r="AJ1092" s="30"/>
      <c r="AK1092" s="30"/>
      <c r="AL1092" s="30"/>
      <c r="AM1092" s="109"/>
      <c r="AN1092" s="109"/>
      <c r="AO1092" s="30"/>
      <c r="AP1092" s="112" t="s">
        <v>1907</v>
      </c>
      <c r="AQ1092"/>
      <c r="AR1092"/>
      <c r="AS1092"/>
      <c r="AT1092"/>
      <c r="AU1092"/>
      <c r="AV1092"/>
    </row>
    <row r="1093" spans="27:48" ht="24.95" customHeight="1" x14ac:dyDescent="0.2">
      <c r="AA1093" s="97"/>
      <c r="AB1093" s="97"/>
      <c r="AC1093" s="97"/>
      <c r="AD1093" s="97"/>
      <c r="AE1093" s="97"/>
      <c r="AF1093" s="93"/>
      <c r="AG1093" s="93"/>
      <c r="AH1093" s="93"/>
      <c r="AI1093" s="30"/>
      <c r="AJ1093" s="30"/>
      <c r="AK1093" s="30"/>
      <c r="AL1093" s="30"/>
      <c r="AM1093" s="109"/>
      <c r="AN1093" s="109"/>
      <c r="AO1093" s="30"/>
      <c r="AP1093" s="112" t="s">
        <v>1908</v>
      </c>
      <c r="AQ1093"/>
      <c r="AR1093"/>
      <c r="AS1093"/>
      <c r="AT1093"/>
      <c r="AU1093"/>
      <c r="AV1093"/>
    </row>
    <row r="1094" spans="27:48" ht="24.95" customHeight="1" x14ac:dyDescent="0.2">
      <c r="AA1094" s="97"/>
      <c r="AB1094" s="97"/>
      <c r="AC1094" s="97"/>
      <c r="AD1094" s="97"/>
      <c r="AE1094" s="97"/>
      <c r="AF1094" s="93"/>
      <c r="AG1094" s="93"/>
      <c r="AH1094" s="93"/>
      <c r="AI1094" s="30"/>
      <c r="AJ1094" s="30"/>
      <c r="AK1094" s="30"/>
      <c r="AL1094" s="30"/>
      <c r="AM1094" s="109"/>
      <c r="AN1094" s="109"/>
      <c r="AO1094" s="30"/>
      <c r="AP1094" s="112" t="s">
        <v>1909</v>
      </c>
      <c r="AQ1094"/>
      <c r="AR1094"/>
      <c r="AS1094"/>
      <c r="AT1094"/>
      <c r="AU1094"/>
      <c r="AV1094"/>
    </row>
    <row r="1095" spans="27:48" ht="24.95" customHeight="1" x14ac:dyDescent="0.2">
      <c r="AA1095" s="97"/>
      <c r="AB1095" s="97"/>
      <c r="AC1095" s="97"/>
      <c r="AD1095" s="97"/>
      <c r="AE1095" s="97"/>
      <c r="AF1095" s="93"/>
      <c r="AG1095" s="93"/>
      <c r="AH1095" s="93"/>
      <c r="AI1095" s="30"/>
      <c r="AJ1095" s="30"/>
      <c r="AK1095" s="30"/>
      <c r="AL1095" s="30"/>
      <c r="AM1095" s="109"/>
      <c r="AN1095" s="109"/>
      <c r="AO1095" s="30"/>
      <c r="AP1095" s="112" t="s">
        <v>1910</v>
      </c>
      <c r="AQ1095"/>
      <c r="AR1095"/>
      <c r="AS1095"/>
      <c r="AT1095"/>
      <c r="AU1095"/>
      <c r="AV1095"/>
    </row>
    <row r="1096" spans="27:48" ht="24.95" customHeight="1" x14ac:dyDescent="0.2">
      <c r="AA1096" s="97"/>
      <c r="AB1096" s="97"/>
      <c r="AC1096" s="97"/>
      <c r="AD1096" s="97"/>
      <c r="AE1096" s="97"/>
      <c r="AF1096" s="93"/>
      <c r="AG1096" s="93"/>
      <c r="AH1096" s="93"/>
      <c r="AI1096" s="30"/>
      <c r="AJ1096" s="30"/>
      <c r="AK1096" s="30"/>
      <c r="AL1096" s="30"/>
      <c r="AM1096" s="109"/>
      <c r="AN1096" s="109"/>
      <c r="AO1096" s="30"/>
      <c r="AP1096" s="112" t="s">
        <v>1911</v>
      </c>
      <c r="AQ1096"/>
      <c r="AR1096"/>
      <c r="AS1096"/>
      <c r="AT1096"/>
      <c r="AU1096"/>
      <c r="AV1096"/>
    </row>
    <row r="1097" spans="27:48" ht="24.95" customHeight="1" x14ac:dyDescent="0.2">
      <c r="AA1097" s="97"/>
      <c r="AB1097" s="97"/>
      <c r="AC1097" s="97"/>
      <c r="AD1097" s="97"/>
      <c r="AE1097" s="97"/>
      <c r="AF1097" s="93"/>
      <c r="AG1097" s="93"/>
      <c r="AH1097" s="93"/>
      <c r="AI1097" s="30"/>
      <c r="AJ1097" s="30"/>
      <c r="AK1097" s="30"/>
      <c r="AL1097" s="30"/>
      <c r="AM1097" s="109"/>
      <c r="AN1097" s="109"/>
      <c r="AO1097" s="30"/>
      <c r="AP1097" s="112" t="s">
        <v>1912</v>
      </c>
      <c r="AQ1097"/>
      <c r="AR1097"/>
      <c r="AS1097"/>
      <c r="AT1097"/>
      <c r="AU1097"/>
      <c r="AV1097"/>
    </row>
    <row r="1098" spans="27:48" ht="24.95" customHeight="1" x14ac:dyDescent="0.2">
      <c r="AA1098" s="97"/>
      <c r="AB1098" s="97"/>
      <c r="AC1098" s="97"/>
      <c r="AD1098" s="97"/>
      <c r="AE1098" s="97"/>
      <c r="AF1098" s="93"/>
      <c r="AG1098" s="93"/>
      <c r="AH1098" s="93"/>
      <c r="AI1098" s="30"/>
      <c r="AJ1098" s="30"/>
      <c r="AK1098" s="30"/>
      <c r="AL1098" s="30"/>
      <c r="AM1098" s="109"/>
      <c r="AN1098" s="109"/>
      <c r="AO1098" s="30"/>
      <c r="AP1098" s="112" t="s">
        <v>1913</v>
      </c>
      <c r="AQ1098"/>
      <c r="AR1098"/>
      <c r="AS1098"/>
      <c r="AT1098"/>
      <c r="AU1098"/>
      <c r="AV1098"/>
    </row>
    <row r="1099" spans="27:48" ht="24.95" customHeight="1" x14ac:dyDescent="0.2">
      <c r="AA1099" s="97"/>
      <c r="AB1099" s="97"/>
      <c r="AC1099" s="97"/>
      <c r="AD1099" s="97"/>
      <c r="AE1099" s="97"/>
      <c r="AF1099" s="93"/>
      <c r="AG1099" s="93"/>
      <c r="AH1099" s="93"/>
      <c r="AI1099" s="30"/>
      <c r="AJ1099" s="30"/>
      <c r="AK1099" s="30"/>
      <c r="AL1099" s="30"/>
      <c r="AM1099" s="109"/>
      <c r="AN1099" s="109"/>
      <c r="AO1099" s="30"/>
      <c r="AP1099" s="112" t="s">
        <v>1914</v>
      </c>
      <c r="AQ1099"/>
      <c r="AR1099"/>
      <c r="AS1099"/>
      <c r="AT1099"/>
      <c r="AU1099"/>
      <c r="AV1099"/>
    </row>
    <row r="1100" spans="27:48" ht="24.95" customHeight="1" x14ac:dyDescent="0.2">
      <c r="AA1100" s="97"/>
      <c r="AB1100" s="97"/>
      <c r="AC1100" s="97"/>
      <c r="AD1100" s="97"/>
      <c r="AE1100" s="97"/>
      <c r="AF1100" s="93"/>
      <c r="AG1100" s="93"/>
      <c r="AH1100" s="93"/>
      <c r="AI1100" s="30"/>
      <c r="AJ1100" s="30"/>
      <c r="AK1100" s="30"/>
      <c r="AL1100" s="30"/>
      <c r="AM1100" s="109"/>
      <c r="AN1100" s="109"/>
      <c r="AO1100" s="30"/>
      <c r="AP1100" s="112" t="s">
        <v>1915</v>
      </c>
      <c r="AQ1100"/>
      <c r="AR1100"/>
      <c r="AS1100"/>
      <c r="AT1100"/>
      <c r="AU1100"/>
      <c r="AV1100"/>
    </row>
    <row r="1101" spans="27:48" ht="24.95" customHeight="1" x14ac:dyDescent="0.2">
      <c r="AA1101" s="97"/>
      <c r="AB1101" s="97"/>
      <c r="AC1101" s="97"/>
      <c r="AD1101" s="97"/>
      <c r="AE1101" s="97"/>
      <c r="AF1101" s="93"/>
      <c r="AG1101" s="93"/>
      <c r="AH1101" s="93"/>
      <c r="AI1101" s="30"/>
      <c r="AJ1101" s="30"/>
      <c r="AK1101" s="30"/>
      <c r="AL1101" s="30"/>
      <c r="AM1101" s="109"/>
      <c r="AN1101" s="109"/>
      <c r="AO1101" s="30"/>
      <c r="AP1101" s="112" t="s">
        <v>1916</v>
      </c>
      <c r="AQ1101"/>
      <c r="AR1101"/>
      <c r="AS1101"/>
      <c r="AT1101"/>
      <c r="AU1101"/>
      <c r="AV1101"/>
    </row>
    <row r="1102" spans="27:48" ht="24.95" customHeight="1" x14ac:dyDescent="0.2">
      <c r="AA1102" s="97"/>
      <c r="AB1102" s="97"/>
      <c r="AC1102" s="97"/>
      <c r="AD1102" s="97"/>
      <c r="AE1102" s="97"/>
      <c r="AF1102" s="93"/>
      <c r="AG1102" s="93"/>
      <c r="AH1102" s="93"/>
      <c r="AI1102" s="30"/>
      <c r="AJ1102" s="30"/>
      <c r="AK1102" s="30"/>
      <c r="AL1102" s="30"/>
      <c r="AM1102" s="109"/>
      <c r="AN1102" s="109"/>
      <c r="AO1102" s="30"/>
      <c r="AP1102" s="112" t="s">
        <v>1917</v>
      </c>
      <c r="AQ1102"/>
      <c r="AR1102"/>
      <c r="AS1102"/>
      <c r="AT1102"/>
      <c r="AU1102"/>
      <c r="AV1102"/>
    </row>
    <row r="1103" spans="27:48" ht="24.95" customHeight="1" x14ac:dyDescent="0.2">
      <c r="AA1103" s="97"/>
      <c r="AB1103" s="97"/>
      <c r="AC1103" s="97"/>
      <c r="AD1103" s="97"/>
      <c r="AE1103" s="97"/>
      <c r="AF1103" s="93"/>
      <c r="AG1103" s="93"/>
      <c r="AH1103" s="93"/>
      <c r="AI1103" s="30"/>
      <c r="AJ1103" s="30"/>
      <c r="AK1103" s="30"/>
      <c r="AL1103" s="30"/>
      <c r="AM1103" s="109"/>
      <c r="AN1103" s="109"/>
      <c r="AO1103" s="30"/>
      <c r="AP1103" s="112" t="s">
        <v>1918</v>
      </c>
      <c r="AQ1103"/>
      <c r="AR1103"/>
      <c r="AS1103"/>
      <c r="AT1103"/>
      <c r="AU1103"/>
      <c r="AV1103"/>
    </row>
    <row r="1104" spans="27:48" ht="24.95" customHeight="1" x14ac:dyDescent="0.2">
      <c r="AA1104" s="97"/>
      <c r="AB1104" s="97"/>
      <c r="AC1104" s="97"/>
      <c r="AD1104" s="97"/>
      <c r="AE1104" s="97"/>
      <c r="AF1104" s="93"/>
      <c r="AG1104" s="93"/>
      <c r="AH1104" s="93"/>
      <c r="AI1104" s="30"/>
      <c r="AJ1104" s="30"/>
      <c r="AK1104" s="30"/>
      <c r="AL1104" s="30"/>
      <c r="AM1104" s="109"/>
      <c r="AN1104" s="109"/>
      <c r="AO1104" s="30"/>
      <c r="AP1104" s="112" t="s">
        <v>1919</v>
      </c>
      <c r="AQ1104"/>
      <c r="AR1104"/>
      <c r="AS1104"/>
      <c r="AT1104"/>
      <c r="AU1104"/>
      <c r="AV1104"/>
    </row>
    <row r="1105" spans="27:48" ht="24.95" customHeight="1" x14ac:dyDescent="0.2">
      <c r="AA1105" s="97"/>
      <c r="AB1105" s="97"/>
      <c r="AC1105" s="97"/>
      <c r="AD1105" s="97"/>
      <c r="AE1105" s="97"/>
      <c r="AF1105" s="93"/>
      <c r="AG1105" s="93"/>
      <c r="AH1105" s="93"/>
      <c r="AI1105" s="30"/>
      <c r="AJ1105" s="30"/>
      <c r="AK1105" s="30"/>
      <c r="AL1105" s="30"/>
      <c r="AM1105" s="109"/>
      <c r="AN1105" s="109"/>
      <c r="AO1105" s="30"/>
      <c r="AP1105" s="112" t="s">
        <v>1920</v>
      </c>
      <c r="AQ1105"/>
      <c r="AR1105"/>
      <c r="AS1105"/>
      <c r="AT1105"/>
      <c r="AU1105"/>
      <c r="AV1105"/>
    </row>
    <row r="1106" spans="27:48" ht="24.95" customHeight="1" x14ac:dyDescent="0.2">
      <c r="AA1106" s="97"/>
      <c r="AB1106" s="97"/>
      <c r="AC1106" s="97"/>
      <c r="AD1106" s="97"/>
      <c r="AE1106" s="97"/>
      <c r="AF1106" s="93"/>
      <c r="AG1106" s="93"/>
      <c r="AH1106" s="93"/>
      <c r="AI1106" s="30"/>
      <c r="AJ1106" s="30"/>
      <c r="AK1106" s="30"/>
      <c r="AL1106" s="30"/>
      <c r="AM1106" s="109"/>
      <c r="AN1106" s="109"/>
      <c r="AO1106" s="30"/>
      <c r="AP1106" s="112" t="s">
        <v>1921</v>
      </c>
      <c r="AQ1106"/>
      <c r="AR1106"/>
      <c r="AS1106"/>
      <c r="AT1106"/>
      <c r="AU1106"/>
      <c r="AV1106"/>
    </row>
    <row r="1107" spans="27:48" ht="24.95" customHeight="1" x14ac:dyDescent="0.2">
      <c r="AA1107" s="97"/>
      <c r="AB1107" s="97"/>
      <c r="AC1107" s="97"/>
      <c r="AD1107" s="97"/>
      <c r="AE1107" s="97"/>
      <c r="AF1107" s="93"/>
      <c r="AG1107" s="93"/>
      <c r="AH1107" s="93"/>
      <c r="AI1107" s="30"/>
      <c r="AJ1107" s="30"/>
      <c r="AK1107" s="30"/>
      <c r="AL1107" s="30"/>
      <c r="AM1107" s="109"/>
      <c r="AN1107" s="109"/>
      <c r="AO1107" s="30"/>
      <c r="AP1107" s="112" t="s">
        <v>1922</v>
      </c>
      <c r="AQ1107"/>
      <c r="AR1107"/>
      <c r="AS1107"/>
      <c r="AT1107"/>
      <c r="AU1107"/>
      <c r="AV1107"/>
    </row>
    <row r="1108" spans="27:48" ht="24.95" customHeight="1" x14ac:dyDescent="0.2">
      <c r="AA1108" s="97"/>
      <c r="AB1108" s="97"/>
      <c r="AC1108" s="97"/>
      <c r="AD1108" s="97"/>
      <c r="AE1108" s="97"/>
      <c r="AF1108" s="93"/>
      <c r="AG1108" s="93"/>
      <c r="AH1108" s="93"/>
      <c r="AI1108" s="30"/>
      <c r="AJ1108" s="30"/>
      <c r="AK1108" s="30"/>
      <c r="AL1108" s="30"/>
      <c r="AM1108" s="109"/>
      <c r="AN1108" s="109"/>
      <c r="AO1108" s="30"/>
      <c r="AP1108" s="109" t="s">
        <v>1923</v>
      </c>
      <c r="AQ1108"/>
      <c r="AR1108"/>
      <c r="AS1108"/>
      <c r="AT1108"/>
      <c r="AU1108"/>
      <c r="AV1108"/>
    </row>
    <row r="1109" spans="27:48" ht="24.95" customHeight="1" x14ac:dyDescent="0.2">
      <c r="AA1109" s="97"/>
      <c r="AB1109" s="97"/>
      <c r="AC1109" s="97"/>
      <c r="AD1109" s="97"/>
      <c r="AE1109" s="97"/>
      <c r="AF1109" s="93"/>
      <c r="AG1109" s="93"/>
      <c r="AH1109" s="93"/>
      <c r="AI1109" s="30"/>
      <c r="AJ1109" s="30"/>
      <c r="AK1109" s="30"/>
      <c r="AL1109" s="30"/>
      <c r="AM1109" s="109"/>
      <c r="AN1109" s="109"/>
      <c r="AO1109" s="30"/>
      <c r="AP1109" s="109" t="s">
        <v>1924</v>
      </c>
      <c r="AQ1109"/>
      <c r="AR1109"/>
      <c r="AS1109"/>
      <c r="AT1109"/>
      <c r="AU1109"/>
      <c r="AV1109"/>
    </row>
    <row r="1110" spans="27:48" ht="24.95" customHeight="1" x14ac:dyDescent="0.2">
      <c r="AA1110" s="97"/>
      <c r="AB1110" s="97"/>
      <c r="AC1110" s="97"/>
      <c r="AD1110" s="97"/>
      <c r="AE1110" s="97"/>
      <c r="AF1110" s="93"/>
      <c r="AG1110" s="93"/>
      <c r="AH1110" s="93"/>
      <c r="AI1110" s="30"/>
      <c r="AJ1110" s="30"/>
      <c r="AK1110" s="30"/>
      <c r="AL1110" s="30"/>
      <c r="AM1110" s="109"/>
      <c r="AN1110" s="109"/>
      <c r="AO1110" s="30"/>
      <c r="AP1110" s="109" t="s">
        <v>1925</v>
      </c>
      <c r="AQ1110"/>
      <c r="AR1110"/>
      <c r="AS1110"/>
      <c r="AT1110"/>
      <c r="AU1110"/>
      <c r="AV1110"/>
    </row>
    <row r="1111" spans="27:48" ht="24.95" customHeight="1" x14ac:dyDescent="0.2">
      <c r="AA1111" s="97"/>
      <c r="AB1111" s="97"/>
      <c r="AC1111" s="97"/>
      <c r="AD1111" s="97"/>
      <c r="AE1111" s="97"/>
      <c r="AF1111" s="93"/>
      <c r="AG1111" s="93"/>
      <c r="AH1111" s="93"/>
      <c r="AI1111" s="30"/>
      <c r="AJ1111" s="30"/>
      <c r="AK1111" s="30"/>
      <c r="AL1111" s="30"/>
      <c r="AM1111" s="109"/>
      <c r="AN1111" s="109"/>
      <c r="AO1111" s="30"/>
      <c r="AP1111" s="109" t="s">
        <v>1926</v>
      </c>
      <c r="AQ1111"/>
      <c r="AR1111"/>
      <c r="AS1111"/>
      <c r="AT1111"/>
      <c r="AU1111"/>
      <c r="AV1111"/>
    </row>
    <row r="1112" spans="27:48" ht="24.95" customHeight="1" x14ac:dyDescent="0.2">
      <c r="AA1112" s="97"/>
      <c r="AB1112" s="97"/>
      <c r="AC1112" s="97"/>
      <c r="AD1112" s="97"/>
      <c r="AE1112" s="97"/>
      <c r="AF1112" s="93"/>
      <c r="AG1112" s="93"/>
      <c r="AH1112" s="93"/>
      <c r="AI1112" s="30"/>
      <c r="AJ1112" s="30"/>
      <c r="AK1112" s="30"/>
      <c r="AL1112" s="30"/>
      <c r="AM1112" s="109"/>
      <c r="AN1112" s="109"/>
      <c r="AO1112" s="30"/>
      <c r="AP1112" s="109" t="s">
        <v>1927</v>
      </c>
      <c r="AQ1112"/>
      <c r="AR1112"/>
      <c r="AS1112"/>
      <c r="AT1112"/>
      <c r="AU1112"/>
      <c r="AV1112"/>
    </row>
    <row r="1113" spans="27:48" ht="24.95" customHeight="1" x14ac:dyDescent="0.2">
      <c r="AA1113" s="97"/>
      <c r="AB1113" s="97"/>
      <c r="AC1113" s="97"/>
      <c r="AD1113" s="97"/>
      <c r="AE1113" s="97"/>
      <c r="AF1113" s="93"/>
      <c r="AG1113" s="93"/>
      <c r="AH1113" s="93"/>
      <c r="AI1113" s="30"/>
      <c r="AJ1113" s="30"/>
      <c r="AK1113" s="30"/>
      <c r="AL1113" s="30"/>
      <c r="AM1113" s="109"/>
      <c r="AN1113" s="109"/>
      <c r="AO1113" s="30"/>
      <c r="AP1113" s="109" t="s">
        <v>1928</v>
      </c>
      <c r="AQ1113"/>
      <c r="AR1113"/>
      <c r="AS1113"/>
      <c r="AT1113"/>
      <c r="AU1113"/>
      <c r="AV1113"/>
    </row>
    <row r="1114" spans="27:48" ht="24.95" customHeight="1" x14ac:dyDescent="0.2">
      <c r="AA1114" s="97"/>
      <c r="AB1114" s="97"/>
      <c r="AC1114" s="97"/>
      <c r="AD1114" s="97"/>
      <c r="AE1114" s="97"/>
      <c r="AF1114" s="93"/>
      <c r="AG1114" s="93"/>
      <c r="AH1114" s="93"/>
      <c r="AI1114" s="30"/>
      <c r="AJ1114" s="30"/>
      <c r="AK1114" s="30"/>
      <c r="AL1114" s="30"/>
      <c r="AM1114" s="109"/>
      <c r="AN1114" s="109"/>
      <c r="AO1114" s="30"/>
      <c r="AP1114" s="109" t="s">
        <v>1929</v>
      </c>
      <c r="AQ1114"/>
      <c r="AR1114"/>
      <c r="AS1114"/>
      <c r="AT1114"/>
      <c r="AU1114"/>
      <c r="AV1114"/>
    </row>
    <row r="1115" spans="27:48" ht="24.95" customHeight="1" x14ac:dyDescent="0.2">
      <c r="AA1115" s="97"/>
      <c r="AB1115" s="97"/>
      <c r="AC1115" s="97"/>
      <c r="AD1115" s="97"/>
      <c r="AE1115" s="97"/>
      <c r="AF1115" s="93"/>
      <c r="AG1115" s="93"/>
      <c r="AH1115" s="93"/>
      <c r="AI1115" s="30"/>
      <c r="AJ1115" s="30"/>
      <c r="AK1115" s="30"/>
      <c r="AL1115" s="30"/>
      <c r="AM1115" s="109"/>
      <c r="AN1115" s="109"/>
      <c r="AO1115" s="30"/>
      <c r="AP1115" s="109" t="s">
        <v>1930</v>
      </c>
      <c r="AQ1115"/>
      <c r="AR1115"/>
      <c r="AS1115"/>
      <c r="AT1115"/>
      <c r="AU1115"/>
      <c r="AV1115"/>
    </row>
    <row r="1116" spans="27:48" ht="24.95" customHeight="1" x14ac:dyDescent="0.2">
      <c r="AA1116" s="97"/>
      <c r="AB1116" s="97"/>
      <c r="AC1116" s="97"/>
      <c r="AD1116" s="97"/>
      <c r="AE1116" s="97"/>
      <c r="AF1116" s="93"/>
      <c r="AG1116" s="93"/>
      <c r="AH1116" s="93"/>
      <c r="AI1116" s="30"/>
      <c r="AJ1116" s="30"/>
      <c r="AK1116" s="30"/>
      <c r="AL1116" s="30"/>
      <c r="AM1116" s="109"/>
      <c r="AN1116" s="109"/>
      <c r="AO1116" s="30"/>
      <c r="AP1116" s="109" t="s">
        <v>1931</v>
      </c>
      <c r="AQ1116"/>
      <c r="AR1116"/>
      <c r="AS1116"/>
      <c r="AT1116"/>
      <c r="AU1116"/>
      <c r="AV1116"/>
    </row>
    <row r="1117" spans="27:48" ht="24.95" customHeight="1" x14ac:dyDescent="0.2">
      <c r="AA1117" s="97"/>
      <c r="AB1117" s="97"/>
      <c r="AC1117" s="97"/>
      <c r="AD1117" s="97"/>
      <c r="AE1117" s="97"/>
      <c r="AF1117" s="93"/>
      <c r="AG1117" s="93"/>
      <c r="AH1117" s="93"/>
      <c r="AI1117" s="30"/>
      <c r="AJ1117" s="30"/>
      <c r="AK1117" s="30"/>
      <c r="AL1117" s="30"/>
      <c r="AM1117" s="109"/>
      <c r="AN1117" s="109"/>
      <c r="AO1117" s="30"/>
      <c r="AP1117" s="109" t="s">
        <v>1932</v>
      </c>
      <c r="AQ1117"/>
      <c r="AR1117"/>
      <c r="AS1117"/>
      <c r="AT1117"/>
      <c r="AU1117"/>
      <c r="AV1117"/>
    </row>
    <row r="1118" spans="27:48" ht="24.95" customHeight="1" x14ac:dyDescent="0.2">
      <c r="AA1118" s="97"/>
      <c r="AB1118" s="97"/>
      <c r="AC1118" s="97"/>
      <c r="AD1118" s="97"/>
      <c r="AE1118" s="97"/>
      <c r="AF1118" s="93"/>
      <c r="AG1118" s="93"/>
      <c r="AH1118" s="93"/>
      <c r="AI1118" s="30"/>
      <c r="AJ1118" s="30"/>
      <c r="AK1118" s="30"/>
      <c r="AL1118" s="30"/>
      <c r="AM1118" s="109"/>
      <c r="AN1118" s="109"/>
      <c r="AO1118" s="30"/>
      <c r="AP1118" s="109" t="s">
        <v>1933</v>
      </c>
      <c r="AQ1118"/>
      <c r="AR1118"/>
      <c r="AS1118"/>
      <c r="AT1118"/>
      <c r="AU1118"/>
      <c r="AV1118"/>
    </row>
    <row r="1119" spans="27:48" ht="24.95" customHeight="1" x14ac:dyDescent="0.2">
      <c r="AA1119" s="97"/>
      <c r="AB1119" s="97"/>
      <c r="AC1119" s="97"/>
      <c r="AD1119" s="97"/>
      <c r="AE1119" s="97"/>
      <c r="AF1119" s="93"/>
      <c r="AG1119" s="93"/>
      <c r="AH1119" s="93"/>
      <c r="AI1119" s="30"/>
      <c r="AJ1119" s="30"/>
      <c r="AK1119" s="30"/>
      <c r="AL1119" s="30"/>
      <c r="AM1119" s="109"/>
      <c r="AN1119" s="109"/>
      <c r="AO1119" s="30"/>
      <c r="AP1119" s="109" t="s">
        <v>1934</v>
      </c>
      <c r="AQ1119"/>
      <c r="AR1119"/>
      <c r="AS1119"/>
      <c r="AT1119"/>
      <c r="AU1119"/>
      <c r="AV1119"/>
    </row>
    <row r="1120" spans="27:48" ht="24.95" customHeight="1" x14ac:dyDescent="0.2">
      <c r="AA1120" s="97"/>
      <c r="AB1120" s="97"/>
      <c r="AC1120" s="97"/>
      <c r="AD1120" s="97"/>
      <c r="AE1120" s="97"/>
      <c r="AF1120" s="93"/>
      <c r="AG1120" s="93"/>
      <c r="AH1120" s="93"/>
      <c r="AI1120" s="30"/>
      <c r="AJ1120" s="30"/>
      <c r="AK1120" s="30"/>
      <c r="AL1120" s="30"/>
      <c r="AM1120" s="109"/>
      <c r="AN1120" s="109"/>
      <c r="AO1120" s="30"/>
      <c r="AP1120" s="109" t="s">
        <v>1935</v>
      </c>
      <c r="AQ1120"/>
      <c r="AR1120"/>
      <c r="AS1120"/>
      <c r="AT1120"/>
      <c r="AU1120"/>
      <c r="AV1120"/>
    </row>
    <row r="1121" spans="27:48" ht="24.95" customHeight="1" x14ac:dyDescent="0.2">
      <c r="AA1121" s="97"/>
      <c r="AB1121" s="97"/>
      <c r="AC1121" s="97"/>
      <c r="AD1121" s="97"/>
      <c r="AE1121" s="97"/>
      <c r="AF1121" s="93"/>
      <c r="AG1121" s="93"/>
      <c r="AH1121" s="93"/>
      <c r="AI1121" s="30"/>
      <c r="AJ1121" s="30"/>
      <c r="AK1121" s="30"/>
      <c r="AL1121" s="30"/>
      <c r="AM1121" s="109"/>
      <c r="AN1121" s="109"/>
      <c r="AO1121" s="30"/>
      <c r="AP1121" s="109" t="s">
        <v>1936</v>
      </c>
      <c r="AQ1121"/>
      <c r="AR1121"/>
      <c r="AS1121"/>
      <c r="AT1121"/>
      <c r="AU1121"/>
      <c r="AV1121"/>
    </row>
    <row r="1122" spans="27:48" ht="24.95" customHeight="1" x14ac:dyDescent="0.2">
      <c r="AA1122" s="97"/>
      <c r="AB1122" s="97"/>
      <c r="AC1122" s="97"/>
      <c r="AD1122" s="97"/>
      <c r="AE1122" s="97"/>
      <c r="AF1122" s="93"/>
      <c r="AG1122" s="93"/>
      <c r="AH1122" s="93"/>
      <c r="AI1122" s="30"/>
      <c r="AJ1122" s="30"/>
      <c r="AK1122" s="30"/>
      <c r="AL1122" s="30"/>
      <c r="AM1122" s="109"/>
      <c r="AN1122" s="109"/>
      <c r="AO1122" s="30"/>
      <c r="AP1122" s="109" t="s">
        <v>1937</v>
      </c>
      <c r="AQ1122"/>
      <c r="AR1122"/>
      <c r="AS1122"/>
      <c r="AT1122"/>
      <c r="AU1122"/>
      <c r="AV1122"/>
    </row>
    <row r="1123" spans="27:48" ht="24.95" customHeight="1" x14ac:dyDescent="0.2">
      <c r="AA1123" s="97"/>
      <c r="AB1123" s="97"/>
      <c r="AC1123" s="97"/>
      <c r="AD1123" s="97"/>
      <c r="AE1123" s="97"/>
      <c r="AF1123" s="93"/>
      <c r="AG1123" s="93"/>
      <c r="AH1123" s="93"/>
      <c r="AI1123" s="30"/>
      <c r="AJ1123" s="30"/>
      <c r="AK1123" s="30"/>
      <c r="AL1123" s="30"/>
      <c r="AM1123" s="109"/>
      <c r="AN1123" s="109"/>
      <c r="AO1123" s="30"/>
      <c r="AP1123" s="109" t="s">
        <v>1938</v>
      </c>
      <c r="AQ1123"/>
      <c r="AR1123"/>
      <c r="AS1123"/>
      <c r="AT1123"/>
      <c r="AU1123"/>
      <c r="AV1123"/>
    </row>
    <row r="1124" spans="27:48" ht="24.95" customHeight="1" x14ac:dyDescent="0.2">
      <c r="AA1124" s="97"/>
      <c r="AB1124" s="97"/>
      <c r="AC1124" s="97"/>
      <c r="AD1124" s="97"/>
      <c r="AE1124" s="97"/>
      <c r="AF1124" s="93"/>
      <c r="AG1124" s="93"/>
      <c r="AH1124" s="93"/>
      <c r="AI1124" s="30"/>
      <c r="AJ1124" s="30"/>
      <c r="AK1124" s="30"/>
      <c r="AL1124" s="30"/>
      <c r="AM1124" s="109"/>
      <c r="AN1124" s="109"/>
      <c r="AO1124" s="30"/>
      <c r="AP1124" s="109" t="s">
        <v>1939</v>
      </c>
      <c r="AQ1124"/>
      <c r="AR1124"/>
      <c r="AS1124"/>
      <c r="AT1124"/>
      <c r="AU1124"/>
      <c r="AV1124"/>
    </row>
    <row r="1125" spans="27:48" ht="24.95" customHeight="1" x14ac:dyDescent="0.2">
      <c r="AA1125" s="97"/>
      <c r="AB1125" s="97"/>
      <c r="AC1125" s="97"/>
      <c r="AD1125" s="97"/>
      <c r="AE1125" s="97"/>
      <c r="AF1125" s="93"/>
      <c r="AG1125" s="93"/>
      <c r="AH1125" s="93"/>
      <c r="AI1125" s="30"/>
      <c r="AJ1125" s="30"/>
      <c r="AK1125" s="30"/>
      <c r="AL1125" s="30"/>
      <c r="AM1125" s="109"/>
      <c r="AN1125" s="109"/>
      <c r="AO1125" s="30"/>
      <c r="AP1125" s="109" t="s">
        <v>1940</v>
      </c>
      <c r="AQ1125"/>
      <c r="AR1125"/>
      <c r="AS1125"/>
      <c r="AT1125"/>
      <c r="AU1125"/>
      <c r="AV1125"/>
    </row>
    <row r="1126" spans="27:48" ht="24.95" customHeight="1" x14ac:dyDescent="0.2">
      <c r="AA1126" s="97"/>
      <c r="AB1126" s="97"/>
      <c r="AC1126" s="97"/>
      <c r="AD1126" s="97"/>
      <c r="AE1126" s="97"/>
      <c r="AF1126" s="93"/>
      <c r="AG1126" s="93"/>
      <c r="AH1126" s="93"/>
      <c r="AI1126" s="30"/>
      <c r="AJ1126" s="30"/>
      <c r="AK1126" s="30"/>
      <c r="AL1126" s="30"/>
      <c r="AM1126" s="109"/>
      <c r="AN1126" s="109"/>
      <c r="AO1126" s="30"/>
      <c r="AP1126" s="109" t="s">
        <v>1941</v>
      </c>
      <c r="AQ1126"/>
      <c r="AR1126"/>
      <c r="AS1126"/>
      <c r="AT1126"/>
      <c r="AU1126"/>
      <c r="AV1126"/>
    </row>
    <row r="1127" spans="27:48" ht="24.95" customHeight="1" x14ac:dyDescent="0.2">
      <c r="AA1127" s="97"/>
      <c r="AB1127" s="97"/>
      <c r="AC1127" s="97"/>
      <c r="AD1127" s="97"/>
      <c r="AE1127" s="97"/>
      <c r="AF1127" s="93"/>
      <c r="AG1127" s="93"/>
      <c r="AH1127" s="93"/>
      <c r="AI1127" s="30"/>
      <c r="AJ1127" s="30"/>
      <c r="AK1127" s="30"/>
      <c r="AL1127" s="30"/>
      <c r="AM1127" s="109"/>
      <c r="AN1127" s="109"/>
      <c r="AO1127" s="30"/>
      <c r="AP1127" s="109" t="s">
        <v>1942</v>
      </c>
      <c r="AQ1127"/>
      <c r="AR1127"/>
      <c r="AS1127"/>
      <c r="AT1127"/>
      <c r="AU1127"/>
      <c r="AV1127"/>
    </row>
    <row r="1128" spans="27:48" ht="24.95" customHeight="1" x14ac:dyDescent="0.2">
      <c r="AA1128" s="97"/>
      <c r="AB1128" s="97"/>
      <c r="AC1128" s="97"/>
      <c r="AD1128" s="97"/>
      <c r="AE1128" s="97"/>
      <c r="AF1128" s="93"/>
      <c r="AG1128" s="93"/>
      <c r="AH1128" s="93"/>
      <c r="AI1128" s="30"/>
      <c r="AJ1128" s="30"/>
      <c r="AK1128" s="30"/>
      <c r="AL1128" s="30"/>
      <c r="AM1128" s="109"/>
      <c r="AN1128" s="109"/>
      <c r="AO1128" s="30"/>
      <c r="AP1128" s="109" t="s">
        <v>1943</v>
      </c>
      <c r="AQ1128"/>
      <c r="AR1128"/>
      <c r="AS1128"/>
      <c r="AT1128"/>
      <c r="AU1128"/>
      <c r="AV1128"/>
    </row>
    <row r="1129" spans="27:48" ht="24.95" customHeight="1" x14ac:dyDescent="0.2">
      <c r="AA1129" s="97"/>
      <c r="AB1129" s="97"/>
      <c r="AC1129" s="97"/>
      <c r="AD1129" s="97"/>
      <c r="AE1129" s="97"/>
      <c r="AF1129" s="93"/>
      <c r="AG1129" s="93"/>
      <c r="AH1129" s="93"/>
      <c r="AI1129" s="30"/>
      <c r="AJ1129" s="30"/>
      <c r="AK1129" s="30"/>
      <c r="AL1129" s="30"/>
      <c r="AM1129" s="109"/>
      <c r="AN1129" s="109"/>
      <c r="AO1129" s="30"/>
      <c r="AP1129" s="109" t="s">
        <v>1944</v>
      </c>
      <c r="AQ1129"/>
      <c r="AR1129"/>
      <c r="AS1129"/>
      <c r="AT1129"/>
      <c r="AU1129"/>
      <c r="AV1129"/>
    </row>
    <row r="1130" spans="27:48" ht="24.95" customHeight="1" x14ac:dyDescent="0.2">
      <c r="AA1130" s="97"/>
      <c r="AB1130" s="97"/>
      <c r="AC1130" s="97"/>
      <c r="AD1130" s="97"/>
      <c r="AE1130" s="97"/>
      <c r="AF1130" s="93"/>
      <c r="AG1130" s="93"/>
      <c r="AH1130" s="93"/>
      <c r="AI1130" s="30"/>
      <c r="AJ1130" s="30"/>
      <c r="AK1130" s="30"/>
      <c r="AL1130" s="30"/>
      <c r="AM1130" s="109"/>
      <c r="AN1130" s="109"/>
      <c r="AO1130" s="30"/>
      <c r="AP1130" s="109" t="s">
        <v>1945</v>
      </c>
      <c r="AQ1130"/>
      <c r="AR1130"/>
      <c r="AS1130"/>
      <c r="AT1130"/>
      <c r="AU1130"/>
      <c r="AV1130"/>
    </row>
    <row r="1131" spans="27:48" ht="24.95" customHeight="1" x14ac:dyDescent="0.2">
      <c r="AA1131" s="97"/>
      <c r="AB1131" s="97"/>
      <c r="AC1131" s="97"/>
      <c r="AD1131" s="97"/>
      <c r="AE1131" s="97"/>
      <c r="AF1131" s="93"/>
      <c r="AG1131" s="93"/>
      <c r="AH1131" s="93"/>
      <c r="AI1131" s="30"/>
      <c r="AJ1131" s="30"/>
      <c r="AK1131" s="30"/>
      <c r="AL1131" s="30"/>
      <c r="AM1131" s="109"/>
      <c r="AN1131" s="109"/>
      <c r="AO1131" s="30"/>
      <c r="AP1131" s="109" t="s">
        <v>1946</v>
      </c>
      <c r="AQ1131"/>
      <c r="AR1131"/>
      <c r="AS1131"/>
      <c r="AT1131"/>
      <c r="AU1131"/>
      <c r="AV1131"/>
    </row>
    <row r="1132" spans="27:48" ht="24.95" customHeight="1" x14ac:dyDescent="0.2">
      <c r="AA1132" s="97"/>
      <c r="AB1132" s="97"/>
      <c r="AC1132" s="97"/>
      <c r="AD1132" s="97"/>
      <c r="AE1132" s="97"/>
      <c r="AF1132" s="93"/>
      <c r="AG1132" s="93"/>
      <c r="AH1132" s="93"/>
      <c r="AI1132" s="30"/>
      <c r="AJ1132" s="30"/>
      <c r="AK1132" s="30"/>
      <c r="AL1132" s="30"/>
      <c r="AM1132" s="109"/>
      <c r="AN1132" s="109"/>
      <c r="AO1132" s="30"/>
      <c r="AP1132" s="109" t="s">
        <v>1947</v>
      </c>
      <c r="AQ1132"/>
      <c r="AR1132"/>
      <c r="AS1132"/>
      <c r="AT1132"/>
      <c r="AU1132"/>
      <c r="AV1132"/>
    </row>
    <row r="1133" spans="27:48" ht="24.95" customHeight="1" x14ac:dyDescent="0.2">
      <c r="AA1133" s="97"/>
      <c r="AB1133" s="97"/>
      <c r="AC1133" s="97"/>
      <c r="AD1133" s="97"/>
      <c r="AE1133" s="97"/>
      <c r="AF1133" s="93"/>
      <c r="AG1133" s="93"/>
      <c r="AH1133" s="93"/>
      <c r="AI1133" s="30"/>
      <c r="AJ1133" s="30"/>
      <c r="AK1133" s="30"/>
      <c r="AL1133" s="30"/>
      <c r="AM1133" s="109"/>
      <c r="AN1133" s="109"/>
      <c r="AO1133" s="30"/>
      <c r="AP1133" s="109" t="s">
        <v>1948</v>
      </c>
      <c r="AQ1133"/>
      <c r="AR1133"/>
      <c r="AS1133"/>
      <c r="AT1133"/>
      <c r="AU1133"/>
      <c r="AV1133"/>
    </row>
    <row r="1134" spans="27:48" ht="24.95" customHeight="1" x14ac:dyDescent="0.2">
      <c r="AA1134" s="97"/>
      <c r="AB1134" s="97"/>
      <c r="AC1134" s="97"/>
      <c r="AD1134" s="97"/>
      <c r="AE1134" s="97"/>
      <c r="AF1134" s="93"/>
      <c r="AG1134" s="93"/>
      <c r="AH1134" s="93"/>
      <c r="AI1134" s="30"/>
      <c r="AJ1134" s="30"/>
      <c r="AK1134" s="30"/>
      <c r="AL1134" s="30"/>
      <c r="AM1134" s="109"/>
      <c r="AN1134" s="109"/>
      <c r="AO1134" s="30"/>
      <c r="AP1134" s="109" t="s">
        <v>1949</v>
      </c>
      <c r="AQ1134"/>
      <c r="AR1134"/>
      <c r="AS1134"/>
      <c r="AT1134"/>
      <c r="AU1134"/>
      <c r="AV1134"/>
    </row>
    <row r="1135" spans="27:48" ht="24.95" customHeight="1" x14ac:dyDescent="0.2">
      <c r="AA1135" s="97"/>
      <c r="AB1135" s="97"/>
      <c r="AC1135" s="97"/>
      <c r="AD1135" s="97"/>
      <c r="AE1135" s="97"/>
      <c r="AF1135" s="93"/>
      <c r="AG1135" s="93"/>
      <c r="AH1135" s="93"/>
      <c r="AI1135" s="30"/>
      <c r="AJ1135" s="30"/>
      <c r="AK1135" s="30"/>
      <c r="AL1135" s="30"/>
      <c r="AM1135" s="109"/>
      <c r="AN1135" s="109"/>
      <c r="AO1135" s="30"/>
      <c r="AP1135" s="109" t="s">
        <v>1950</v>
      </c>
      <c r="AQ1135"/>
      <c r="AR1135"/>
      <c r="AS1135"/>
      <c r="AT1135"/>
      <c r="AU1135"/>
      <c r="AV1135"/>
    </row>
    <row r="1136" spans="27:48" ht="24.95" customHeight="1" x14ac:dyDescent="0.2">
      <c r="AA1136" s="97"/>
      <c r="AB1136" s="97"/>
      <c r="AC1136" s="97"/>
      <c r="AD1136" s="97"/>
      <c r="AE1136" s="97"/>
      <c r="AF1136" s="93"/>
      <c r="AG1136" s="93"/>
      <c r="AH1136" s="93"/>
      <c r="AI1136" s="30"/>
      <c r="AJ1136" s="30"/>
      <c r="AK1136" s="30"/>
      <c r="AL1136" s="30"/>
      <c r="AM1136" s="109"/>
      <c r="AN1136" s="109"/>
      <c r="AO1136" s="30"/>
      <c r="AP1136" s="109" t="s">
        <v>1951</v>
      </c>
      <c r="AQ1136"/>
      <c r="AR1136"/>
      <c r="AS1136"/>
      <c r="AT1136"/>
      <c r="AU1136"/>
      <c r="AV1136"/>
    </row>
    <row r="1137" spans="27:48" ht="24.95" customHeight="1" x14ac:dyDescent="0.2">
      <c r="AA1137" s="97"/>
      <c r="AB1137" s="97"/>
      <c r="AC1137" s="97"/>
      <c r="AD1137" s="97"/>
      <c r="AE1137" s="97"/>
      <c r="AF1137" s="93"/>
      <c r="AG1137" s="93"/>
      <c r="AH1137" s="93"/>
      <c r="AI1137" s="30"/>
      <c r="AJ1137" s="30"/>
      <c r="AK1137" s="30"/>
      <c r="AL1137" s="30"/>
      <c r="AM1137" s="109"/>
      <c r="AN1137" s="109"/>
      <c r="AO1137" s="30"/>
      <c r="AP1137" s="109" t="s">
        <v>1952</v>
      </c>
      <c r="AQ1137"/>
      <c r="AR1137"/>
      <c r="AS1137"/>
      <c r="AT1137"/>
      <c r="AU1137"/>
      <c r="AV1137"/>
    </row>
    <row r="1138" spans="27:48" ht="24.95" customHeight="1" x14ac:dyDescent="0.2">
      <c r="AA1138" s="97"/>
      <c r="AB1138" s="97"/>
      <c r="AC1138" s="97"/>
      <c r="AD1138" s="97"/>
      <c r="AE1138" s="97"/>
      <c r="AF1138" s="93"/>
      <c r="AG1138" s="93"/>
      <c r="AH1138" s="93"/>
      <c r="AI1138" s="30"/>
      <c r="AJ1138" s="30"/>
      <c r="AK1138" s="30"/>
      <c r="AL1138" s="30"/>
      <c r="AM1138" s="109"/>
      <c r="AN1138" s="109"/>
      <c r="AO1138" s="30"/>
      <c r="AP1138" s="109" t="s">
        <v>1953</v>
      </c>
      <c r="AQ1138"/>
      <c r="AR1138"/>
      <c r="AS1138"/>
      <c r="AT1138"/>
      <c r="AU1138"/>
      <c r="AV1138"/>
    </row>
    <row r="1139" spans="27:48" ht="24.95" customHeight="1" x14ac:dyDescent="0.2">
      <c r="AA1139" s="97"/>
      <c r="AB1139" s="97"/>
      <c r="AC1139" s="97"/>
      <c r="AD1139" s="97"/>
      <c r="AE1139" s="97"/>
      <c r="AF1139" s="93"/>
      <c r="AG1139" s="93"/>
      <c r="AH1139" s="93"/>
      <c r="AI1139" s="30"/>
      <c r="AJ1139" s="30"/>
      <c r="AK1139" s="30"/>
      <c r="AL1139" s="30"/>
      <c r="AM1139" s="109"/>
      <c r="AN1139" s="109"/>
      <c r="AO1139" s="30"/>
      <c r="AP1139" s="109" t="s">
        <v>1954</v>
      </c>
      <c r="AQ1139"/>
      <c r="AR1139"/>
      <c r="AS1139"/>
      <c r="AT1139"/>
      <c r="AU1139"/>
      <c r="AV1139"/>
    </row>
    <row r="1140" spans="27:48" ht="24.95" customHeight="1" x14ac:dyDescent="0.2">
      <c r="AA1140" s="97"/>
      <c r="AB1140" s="97"/>
      <c r="AC1140" s="97"/>
      <c r="AD1140" s="97"/>
      <c r="AE1140" s="97"/>
      <c r="AF1140" s="93"/>
      <c r="AG1140" s="93"/>
      <c r="AH1140" s="93"/>
      <c r="AI1140" s="30"/>
      <c r="AJ1140" s="30"/>
      <c r="AK1140" s="30"/>
      <c r="AL1140" s="30"/>
      <c r="AM1140" s="109"/>
      <c r="AN1140" s="109"/>
      <c r="AO1140" s="30"/>
      <c r="AP1140" s="109" t="s">
        <v>1955</v>
      </c>
      <c r="AQ1140"/>
      <c r="AR1140"/>
      <c r="AS1140"/>
      <c r="AT1140"/>
      <c r="AU1140"/>
      <c r="AV1140"/>
    </row>
    <row r="1141" spans="27:48" ht="24.95" customHeight="1" x14ac:dyDescent="0.2">
      <c r="AA1141" s="97"/>
      <c r="AB1141" s="97"/>
      <c r="AC1141" s="97"/>
      <c r="AD1141" s="97"/>
      <c r="AE1141" s="97"/>
      <c r="AF1141" s="93"/>
      <c r="AG1141" s="93"/>
      <c r="AH1141" s="93"/>
      <c r="AI1141" s="30"/>
      <c r="AJ1141" s="30"/>
      <c r="AK1141" s="30"/>
      <c r="AL1141" s="30"/>
      <c r="AM1141" s="109"/>
      <c r="AN1141" s="109"/>
      <c r="AO1141" s="30"/>
      <c r="AP1141" s="109" t="s">
        <v>1956</v>
      </c>
      <c r="AQ1141"/>
      <c r="AR1141"/>
      <c r="AS1141"/>
      <c r="AT1141"/>
      <c r="AU1141"/>
      <c r="AV1141"/>
    </row>
    <row r="1142" spans="27:48" ht="24.95" customHeight="1" x14ac:dyDescent="0.2">
      <c r="AA1142" s="97"/>
      <c r="AB1142" s="97"/>
      <c r="AC1142" s="97"/>
      <c r="AD1142" s="97"/>
      <c r="AE1142" s="97"/>
      <c r="AF1142" s="93"/>
      <c r="AG1142" s="93"/>
      <c r="AH1142" s="93"/>
      <c r="AI1142" s="30"/>
      <c r="AJ1142" s="30"/>
      <c r="AK1142" s="30"/>
      <c r="AL1142" s="30"/>
      <c r="AM1142" s="109"/>
      <c r="AN1142" s="109"/>
      <c r="AO1142" s="30"/>
      <c r="AP1142" s="109" t="s">
        <v>1957</v>
      </c>
      <c r="AQ1142"/>
      <c r="AR1142"/>
      <c r="AS1142"/>
      <c r="AT1142"/>
      <c r="AU1142"/>
      <c r="AV1142"/>
    </row>
    <row r="1143" spans="27:48" ht="24.95" customHeight="1" x14ac:dyDescent="0.2">
      <c r="AA1143" s="97"/>
      <c r="AB1143" s="97"/>
      <c r="AC1143" s="97"/>
      <c r="AD1143" s="97"/>
      <c r="AE1143" s="97"/>
      <c r="AF1143" s="93"/>
      <c r="AG1143" s="93"/>
      <c r="AH1143" s="93"/>
      <c r="AI1143" s="30"/>
      <c r="AJ1143" s="30"/>
      <c r="AK1143" s="30"/>
      <c r="AL1143" s="30"/>
      <c r="AM1143" s="109"/>
      <c r="AN1143" s="109"/>
      <c r="AO1143" s="30"/>
      <c r="AP1143" s="109" t="s">
        <v>1958</v>
      </c>
      <c r="AQ1143"/>
      <c r="AR1143"/>
      <c r="AS1143"/>
      <c r="AT1143"/>
      <c r="AU1143"/>
      <c r="AV1143"/>
    </row>
    <row r="1144" spans="27:48" ht="24.95" customHeight="1" x14ac:dyDescent="0.2">
      <c r="AA1144" s="97"/>
      <c r="AB1144" s="97"/>
      <c r="AC1144" s="97"/>
      <c r="AD1144" s="97"/>
      <c r="AE1144" s="97"/>
      <c r="AF1144" s="93"/>
      <c r="AG1144" s="93"/>
      <c r="AH1144" s="93"/>
      <c r="AI1144" s="30"/>
      <c r="AJ1144" s="30"/>
      <c r="AK1144" s="30"/>
      <c r="AL1144" s="30"/>
      <c r="AM1144" s="109"/>
      <c r="AN1144" s="109"/>
      <c r="AO1144" s="30"/>
      <c r="AP1144" s="109" t="s">
        <v>1959</v>
      </c>
      <c r="AQ1144"/>
      <c r="AR1144"/>
      <c r="AS1144"/>
      <c r="AT1144"/>
      <c r="AU1144"/>
      <c r="AV1144"/>
    </row>
    <row r="1145" spans="27:48" ht="24.95" customHeight="1" x14ac:dyDescent="0.2">
      <c r="AA1145" s="97"/>
      <c r="AB1145" s="97"/>
      <c r="AC1145" s="97"/>
      <c r="AD1145" s="97"/>
      <c r="AE1145" s="97"/>
      <c r="AF1145" s="93"/>
      <c r="AG1145" s="93"/>
      <c r="AH1145" s="93"/>
      <c r="AI1145" s="30"/>
      <c r="AJ1145" s="30"/>
      <c r="AK1145" s="30"/>
      <c r="AL1145" s="30"/>
      <c r="AM1145" s="109"/>
      <c r="AN1145" s="109"/>
      <c r="AO1145" s="30"/>
      <c r="AP1145" s="109" t="s">
        <v>1960</v>
      </c>
      <c r="AQ1145"/>
      <c r="AR1145"/>
      <c r="AS1145"/>
      <c r="AT1145"/>
      <c r="AU1145"/>
      <c r="AV1145"/>
    </row>
    <row r="1146" spans="27:48" ht="24.95" customHeight="1" x14ac:dyDescent="0.2">
      <c r="AA1146" s="97"/>
      <c r="AB1146" s="97"/>
      <c r="AC1146" s="97"/>
      <c r="AD1146" s="97"/>
      <c r="AE1146" s="97"/>
      <c r="AF1146" s="93"/>
      <c r="AG1146" s="93"/>
      <c r="AH1146" s="93"/>
      <c r="AI1146" s="30"/>
      <c r="AJ1146" s="30"/>
      <c r="AK1146" s="30"/>
      <c r="AL1146" s="30"/>
      <c r="AM1146" s="109"/>
      <c r="AN1146" s="109"/>
      <c r="AO1146" s="30"/>
      <c r="AP1146" s="109" t="s">
        <v>1961</v>
      </c>
      <c r="AQ1146"/>
      <c r="AR1146"/>
      <c r="AS1146"/>
      <c r="AT1146"/>
      <c r="AU1146"/>
      <c r="AV1146"/>
    </row>
    <row r="1147" spans="27:48" ht="24.95" customHeight="1" x14ac:dyDescent="0.2">
      <c r="AA1147" s="97"/>
      <c r="AB1147" s="97"/>
      <c r="AC1147" s="97"/>
      <c r="AD1147" s="97"/>
      <c r="AE1147" s="97"/>
      <c r="AF1147" s="93"/>
      <c r="AG1147" s="93"/>
      <c r="AH1147" s="93"/>
      <c r="AI1147" s="30"/>
      <c r="AJ1147" s="30"/>
      <c r="AK1147" s="30"/>
      <c r="AL1147" s="30"/>
      <c r="AM1147" s="109"/>
      <c r="AN1147" s="109"/>
      <c r="AO1147" s="30"/>
      <c r="AP1147" s="109" t="s">
        <v>1962</v>
      </c>
      <c r="AQ1147"/>
      <c r="AR1147"/>
      <c r="AS1147"/>
      <c r="AT1147"/>
      <c r="AU1147"/>
      <c r="AV1147"/>
    </row>
    <row r="1148" spans="27:48" ht="24.95" customHeight="1" x14ac:dyDescent="0.2">
      <c r="AA1148" s="97"/>
      <c r="AB1148" s="97"/>
      <c r="AC1148" s="97"/>
      <c r="AD1148" s="97"/>
      <c r="AE1148" s="97"/>
      <c r="AF1148" s="93"/>
      <c r="AG1148" s="93"/>
      <c r="AH1148" s="93"/>
      <c r="AI1148" s="30"/>
      <c r="AJ1148" s="30"/>
      <c r="AK1148" s="30"/>
      <c r="AL1148" s="30"/>
      <c r="AM1148" s="109"/>
      <c r="AN1148" s="109"/>
      <c r="AO1148" s="30"/>
      <c r="AP1148" s="109" t="s">
        <v>1963</v>
      </c>
      <c r="AQ1148"/>
      <c r="AR1148"/>
      <c r="AS1148"/>
      <c r="AT1148"/>
      <c r="AU1148"/>
      <c r="AV1148"/>
    </row>
    <row r="1149" spans="27:48" ht="24.95" customHeight="1" x14ac:dyDescent="0.2">
      <c r="AA1149" s="97"/>
      <c r="AB1149" s="97"/>
      <c r="AC1149" s="97"/>
      <c r="AD1149" s="97"/>
      <c r="AE1149" s="97"/>
      <c r="AF1149" s="93"/>
      <c r="AG1149" s="93"/>
      <c r="AH1149" s="93"/>
      <c r="AI1149" s="30"/>
      <c r="AJ1149" s="30"/>
      <c r="AK1149" s="30"/>
      <c r="AL1149" s="30"/>
      <c r="AM1149" s="109"/>
      <c r="AN1149" s="109"/>
      <c r="AO1149" s="30"/>
      <c r="AP1149" s="109" t="s">
        <v>1964</v>
      </c>
      <c r="AQ1149"/>
      <c r="AR1149"/>
      <c r="AS1149"/>
      <c r="AT1149"/>
      <c r="AU1149"/>
      <c r="AV1149"/>
    </row>
    <row r="1150" spans="27:48" ht="24.95" customHeight="1" x14ac:dyDescent="0.2">
      <c r="AA1150" s="97"/>
      <c r="AB1150" s="97"/>
      <c r="AC1150" s="97"/>
      <c r="AD1150" s="97"/>
      <c r="AE1150" s="97"/>
      <c r="AF1150" s="93"/>
      <c r="AG1150" s="93"/>
      <c r="AH1150" s="93"/>
      <c r="AI1150" s="30"/>
      <c r="AJ1150" s="30"/>
      <c r="AK1150" s="30"/>
      <c r="AL1150" s="30"/>
      <c r="AM1150" s="109"/>
      <c r="AN1150" s="109"/>
      <c r="AO1150" s="30"/>
      <c r="AP1150" s="109" t="s">
        <v>1965</v>
      </c>
      <c r="AQ1150"/>
      <c r="AR1150"/>
      <c r="AS1150"/>
      <c r="AT1150"/>
      <c r="AU1150"/>
      <c r="AV1150"/>
    </row>
    <row r="1151" spans="27:48" ht="24.95" customHeight="1" x14ac:dyDescent="0.2">
      <c r="AA1151" s="97"/>
      <c r="AB1151" s="97"/>
      <c r="AC1151" s="97"/>
      <c r="AD1151" s="97"/>
      <c r="AE1151" s="97"/>
      <c r="AF1151" s="93"/>
      <c r="AG1151" s="93"/>
      <c r="AH1151" s="93"/>
      <c r="AI1151" s="30"/>
      <c r="AJ1151" s="30"/>
      <c r="AK1151" s="30"/>
      <c r="AL1151" s="30"/>
      <c r="AM1151" s="109"/>
      <c r="AN1151" s="109"/>
      <c r="AO1151" s="30"/>
      <c r="AP1151" s="109" t="s">
        <v>1966</v>
      </c>
      <c r="AQ1151"/>
      <c r="AR1151"/>
      <c r="AS1151"/>
      <c r="AT1151"/>
      <c r="AU1151"/>
      <c r="AV1151"/>
    </row>
    <row r="1152" spans="27:48" ht="24.95" customHeight="1" x14ac:dyDescent="0.2">
      <c r="AA1152" s="97"/>
      <c r="AB1152" s="97"/>
      <c r="AC1152" s="97"/>
      <c r="AD1152" s="97"/>
      <c r="AE1152" s="97"/>
      <c r="AF1152" s="93"/>
      <c r="AG1152" s="93"/>
      <c r="AH1152" s="93"/>
      <c r="AI1152" s="30"/>
      <c r="AJ1152" s="30"/>
      <c r="AK1152" s="30"/>
      <c r="AL1152" s="30"/>
      <c r="AM1152" s="109"/>
      <c r="AN1152" s="109"/>
      <c r="AO1152" s="30"/>
      <c r="AP1152" s="109" t="s">
        <v>1967</v>
      </c>
      <c r="AQ1152"/>
      <c r="AR1152"/>
      <c r="AS1152"/>
      <c r="AT1152"/>
      <c r="AU1152"/>
      <c r="AV1152"/>
    </row>
    <row r="1153" spans="27:48" ht="24.95" customHeight="1" x14ac:dyDescent="0.2">
      <c r="AA1153" s="97"/>
      <c r="AB1153" s="97"/>
      <c r="AC1153" s="97"/>
      <c r="AD1153" s="97"/>
      <c r="AE1153" s="97"/>
      <c r="AF1153" s="93"/>
      <c r="AG1153" s="93"/>
      <c r="AH1153" s="93"/>
      <c r="AI1153" s="30"/>
      <c r="AJ1153" s="30"/>
      <c r="AK1153" s="30"/>
      <c r="AL1153" s="30"/>
      <c r="AM1153" s="109"/>
      <c r="AN1153" s="109"/>
      <c r="AO1153" s="30"/>
      <c r="AP1153" s="109" t="s">
        <v>1968</v>
      </c>
      <c r="AQ1153"/>
      <c r="AR1153"/>
      <c r="AS1153"/>
      <c r="AT1153"/>
      <c r="AU1153"/>
      <c r="AV1153"/>
    </row>
    <row r="1154" spans="27:48" ht="24.95" customHeight="1" x14ac:dyDescent="0.2">
      <c r="AA1154" s="97"/>
      <c r="AB1154" s="97"/>
      <c r="AC1154" s="97"/>
      <c r="AD1154" s="97"/>
      <c r="AE1154" s="97"/>
      <c r="AF1154" s="93"/>
      <c r="AG1154" s="93"/>
      <c r="AH1154" s="93"/>
      <c r="AI1154" s="30"/>
      <c r="AJ1154" s="30"/>
      <c r="AK1154" s="30"/>
      <c r="AL1154" s="30"/>
      <c r="AM1154" s="109"/>
      <c r="AN1154" s="109"/>
      <c r="AO1154" s="30"/>
      <c r="AP1154" s="109" t="s">
        <v>1969</v>
      </c>
      <c r="AQ1154"/>
      <c r="AR1154"/>
      <c r="AS1154"/>
      <c r="AT1154"/>
      <c r="AU1154"/>
      <c r="AV1154"/>
    </row>
    <row r="1155" spans="27:48" ht="24.95" customHeight="1" x14ac:dyDescent="0.2">
      <c r="AA1155" s="97"/>
      <c r="AB1155" s="97"/>
      <c r="AC1155" s="97"/>
      <c r="AD1155" s="97"/>
      <c r="AE1155" s="97"/>
      <c r="AF1155" s="93"/>
      <c r="AG1155" s="93"/>
      <c r="AH1155" s="93"/>
      <c r="AI1155" s="30"/>
      <c r="AJ1155" s="30"/>
      <c r="AK1155" s="30"/>
      <c r="AL1155" s="30"/>
      <c r="AM1155" s="109"/>
      <c r="AN1155" s="109"/>
      <c r="AO1155" s="30"/>
      <c r="AP1155" s="109" t="s">
        <v>1970</v>
      </c>
      <c r="AQ1155"/>
      <c r="AR1155"/>
      <c r="AS1155"/>
      <c r="AT1155"/>
      <c r="AU1155"/>
      <c r="AV1155"/>
    </row>
    <row r="1156" spans="27:48" ht="24.95" customHeight="1" x14ac:dyDescent="0.2">
      <c r="AA1156" s="97"/>
      <c r="AB1156" s="97"/>
      <c r="AC1156" s="97"/>
      <c r="AD1156" s="97"/>
      <c r="AE1156" s="97"/>
      <c r="AF1156" s="93"/>
      <c r="AG1156" s="93"/>
      <c r="AH1156" s="93"/>
      <c r="AI1156" s="30"/>
      <c r="AJ1156" s="30"/>
      <c r="AK1156" s="30"/>
      <c r="AL1156" s="30"/>
      <c r="AM1156" s="109"/>
      <c r="AN1156" s="109"/>
      <c r="AO1156" s="30"/>
      <c r="AP1156" s="109" t="s">
        <v>1971</v>
      </c>
      <c r="AQ1156"/>
      <c r="AR1156"/>
      <c r="AS1156"/>
      <c r="AT1156"/>
      <c r="AU1156"/>
      <c r="AV1156"/>
    </row>
    <row r="1157" spans="27:48" ht="24.95" customHeight="1" x14ac:dyDescent="0.2">
      <c r="AA1157" s="97"/>
      <c r="AB1157" s="97"/>
      <c r="AC1157" s="97"/>
      <c r="AD1157" s="97"/>
      <c r="AE1157" s="97"/>
      <c r="AF1157" s="93"/>
      <c r="AG1157" s="93"/>
      <c r="AH1157" s="93"/>
      <c r="AI1157" s="30"/>
      <c r="AJ1157" s="30"/>
      <c r="AK1157" s="30"/>
      <c r="AL1157" s="30"/>
      <c r="AM1157" s="109"/>
      <c r="AN1157" s="109"/>
      <c r="AO1157" s="30"/>
      <c r="AP1157" s="109" t="s">
        <v>1972</v>
      </c>
      <c r="AQ1157"/>
      <c r="AR1157"/>
      <c r="AS1157"/>
      <c r="AT1157"/>
      <c r="AU1157"/>
      <c r="AV1157"/>
    </row>
    <row r="1158" spans="27:48" ht="24.95" customHeight="1" x14ac:dyDescent="0.2">
      <c r="AA1158" s="97"/>
      <c r="AB1158" s="97"/>
      <c r="AC1158" s="97"/>
      <c r="AD1158" s="97"/>
      <c r="AE1158" s="97"/>
      <c r="AF1158" s="93"/>
      <c r="AG1158" s="93"/>
      <c r="AH1158" s="93"/>
      <c r="AI1158" s="30"/>
      <c r="AJ1158" s="30"/>
      <c r="AK1158" s="30"/>
      <c r="AL1158" s="30"/>
      <c r="AM1158" s="109"/>
      <c r="AN1158" s="109"/>
      <c r="AO1158" s="30"/>
      <c r="AP1158" s="109" t="s">
        <v>1973</v>
      </c>
      <c r="AQ1158"/>
      <c r="AR1158"/>
      <c r="AS1158"/>
      <c r="AT1158"/>
      <c r="AU1158"/>
      <c r="AV1158"/>
    </row>
    <row r="1159" spans="27:48" ht="24.95" customHeight="1" x14ac:dyDescent="0.2">
      <c r="AA1159" s="97"/>
      <c r="AB1159" s="97"/>
      <c r="AC1159" s="97"/>
      <c r="AD1159" s="97"/>
      <c r="AE1159" s="97"/>
      <c r="AF1159" s="93"/>
      <c r="AG1159" s="93"/>
      <c r="AH1159" s="93"/>
      <c r="AI1159" s="30"/>
      <c r="AJ1159" s="30"/>
      <c r="AK1159" s="30"/>
      <c r="AL1159" s="30"/>
      <c r="AM1159" s="109"/>
      <c r="AN1159" s="109"/>
      <c r="AO1159" s="30"/>
      <c r="AP1159" s="109" t="s">
        <v>1974</v>
      </c>
      <c r="AQ1159"/>
      <c r="AR1159"/>
      <c r="AS1159"/>
      <c r="AT1159"/>
      <c r="AU1159"/>
      <c r="AV1159"/>
    </row>
    <row r="1160" spans="27:48" ht="24.95" customHeight="1" x14ac:dyDescent="0.2">
      <c r="AA1160" s="97"/>
      <c r="AB1160" s="97"/>
      <c r="AC1160" s="97"/>
      <c r="AD1160" s="97"/>
      <c r="AE1160" s="97"/>
      <c r="AF1160" s="93"/>
      <c r="AG1160" s="93"/>
      <c r="AH1160" s="93"/>
      <c r="AI1160" s="30"/>
      <c r="AJ1160" s="30"/>
      <c r="AK1160" s="30"/>
      <c r="AL1160" s="30"/>
      <c r="AM1160" s="109"/>
      <c r="AN1160" s="109"/>
      <c r="AO1160" s="30"/>
      <c r="AP1160" s="109" t="s">
        <v>1975</v>
      </c>
      <c r="AQ1160"/>
      <c r="AR1160"/>
      <c r="AS1160"/>
      <c r="AT1160"/>
      <c r="AU1160"/>
      <c r="AV1160"/>
    </row>
    <row r="1161" spans="27:48" ht="24.95" customHeight="1" x14ac:dyDescent="0.2">
      <c r="AA1161" s="97"/>
      <c r="AB1161" s="97"/>
      <c r="AC1161" s="97"/>
      <c r="AD1161" s="97"/>
      <c r="AE1161" s="97"/>
      <c r="AF1161" s="93"/>
      <c r="AG1161" s="93"/>
      <c r="AH1161" s="93"/>
      <c r="AI1161" s="30"/>
      <c r="AJ1161" s="30"/>
      <c r="AK1161" s="30"/>
      <c r="AL1161" s="30"/>
      <c r="AM1161" s="109"/>
      <c r="AN1161" s="109"/>
      <c r="AO1161" s="30"/>
      <c r="AP1161" s="109" t="s">
        <v>1976</v>
      </c>
      <c r="AQ1161"/>
      <c r="AR1161"/>
      <c r="AS1161"/>
      <c r="AT1161"/>
      <c r="AU1161"/>
      <c r="AV1161"/>
    </row>
    <row r="1162" spans="27:48" ht="24.95" customHeight="1" x14ac:dyDescent="0.2">
      <c r="AA1162" s="97"/>
      <c r="AB1162" s="97"/>
      <c r="AC1162" s="97"/>
      <c r="AD1162" s="97"/>
      <c r="AE1162" s="97"/>
      <c r="AF1162" s="93"/>
      <c r="AG1162" s="93"/>
      <c r="AH1162" s="93"/>
      <c r="AI1162" s="30"/>
      <c r="AJ1162" s="30"/>
      <c r="AK1162" s="30"/>
      <c r="AL1162" s="30"/>
      <c r="AM1162" s="109"/>
      <c r="AN1162" s="109"/>
      <c r="AO1162" s="30"/>
      <c r="AP1162" s="109" t="s">
        <v>1977</v>
      </c>
      <c r="AQ1162"/>
      <c r="AR1162"/>
      <c r="AS1162"/>
      <c r="AT1162"/>
      <c r="AU1162"/>
      <c r="AV1162"/>
    </row>
    <row r="1163" spans="27:48" ht="24.95" customHeight="1" x14ac:dyDescent="0.2">
      <c r="AA1163" s="97"/>
      <c r="AB1163" s="97"/>
      <c r="AC1163" s="97"/>
      <c r="AD1163" s="97"/>
      <c r="AE1163" s="97"/>
      <c r="AF1163" s="93"/>
      <c r="AG1163" s="93"/>
      <c r="AH1163" s="93"/>
      <c r="AI1163" s="30"/>
      <c r="AJ1163" s="30"/>
      <c r="AK1163" s="30"/>
      <c r="AL1163" s="30"/>
      <c r="AM1163" s="109"/>
      <c r="AN1163" s="109"/>
      <c r="AO1163" s="30"/>
      <c r="AP1163" s="109" t="s">
        <v>1978</v>
      </c>
      <c r="AQ1163"/>
      <c r="AR1163"/>
      <c r="AS1163"/>
      <c r="AT1163"/>
      <c r="AU1163"/>
      <c r="AV1163"/>
    </row>
    <row r="1164" spans="27:48" ht="24.95" customHeight="1" x14ac:dyDescent="0.2">
      <c r="AA1164" s="97"/>
      <c r="AB1164" s="97"/>
      <c r="AC1164" s="97"/>
      <c r="AD1164" s="97"/>
      <c r="AE1164" s="97"/>
      <c r="AF1164" s="93"/>
      <c r="AG1164" s="93"/>
      <c r="AH1164" s="93"/>
      <c r="AI1164" s="30"/>
      <c r="AJ1164" s="30"/>
      <c r="AK1164" s="30"/>
      <c r="AL1164" s="30"/>
      <c r="AM1164" s="109"/>
      <c r="AN1164" s="109"/>
      <c r="AO1164" s="30"/>
      <c r="AP1164" s="109" t="s">
        <v>1979</v>
      </c>
      <c r="AQ1164"/>
      <c r="AR1164"/>
      <c r="AS1164"/>
      <c r="AT1164"/>
      <c r="AU1164"/>
      <c r="AV1164"/>
    </row>
    <row r="1165" spans="27:48" ht="24.95" customHeight="1" x14ac:dyDescent="0.2">
      <c r="AA1165" s="97"/>
      <c r="AB1165" s="97"/>
      <c r="AC1165" s="97"/>
      <c r="AD1165" s="97"/>
      <c r="AE1165" s="97"/>
      <c r="AF1165" s="93"/>
      <c r="AG1165" s="93"/>
      <c r="AH1165" s="93"/>
      <c r="AI1165" s="30"/>
      <c r="AJ1165" s="30"/>
      <c r="AK1165" s="30"/>
      <c r="AL1165" s="30"/>
      <c r="AM1165" s="109"/>
      <c r="AN1165" s="109"/>
      <c r="AO1165" s="30"/>
      <c r="AP1165" s="109" t="s">
        <v>1980</v>
      </c>
      <c r="AQ1165"/>
      <c r="AR1165"/>
      <c r="AS1165"/>
      <c r="AT1165"/>
      <c r="AU1165"/>
      <c r="AV1165"/>
    </row>
    <row r="1166" spans="27:48" ht="24.95" customHeight="1" x14ac:dyDescent="0.2">
      <c r="AA1166" s="97"/>
      <c r="AB1166" s="97"/>
      <c r="AC1166" s="97"/>
      <c r="AD1166" s="97"/>
      <c r="AE1166" s="97"/>
      <c r="AF1166" s="93"/>
      <c r="AG1166" s="93"/>
      <c r="AH1166" s="93"/>
      <c r="AI1166" s="30"/>
      <c r="AJ1166" s="30"/>
      <c r="AK1166" s="30"/>
      <c r="AL1166" s="30"/>
      <c r="AM1166" s="109"/>
      <c r="AN1166" s="109"/>
      <c r="AO1166" s="30"/>
      <c r="AP1166" s="109" t="s">
        <v>1981</v>
      </c>
      <c r="AQ1166"/>
      <c r="AR1166"/>
      <c r="AS1166"/>
      <c r="AT1166"/>
      <c r="AU1166"/>
      <c r="AV1166"/>
    </row>
    <row r="1167" spans="27:48" ht="24.95" customHeight="1" x14ac:dyDescent="0.2">
      <c r="AA1167" s="97"/>
      <c r="AB1167" s="97"/>
      <c r="AC1167" s="97"/>
      <c r="AD1167" s="97"/>
      <c r="AE1167" s="97"/>
      <c r="AF1167" s="93"/>
      <c r="AG1167" s="93"/>
      <c r="AH1167" s="93"/>
      <c r="AI1167" s="30"/>
      <c r="AJ1167" s="30"/>
      <c r="AK1167" s="30"/>
      <c r="AL1167" s="30"/>
      <c r="AM1167" s="109"/>
      <c r="AN1167" s="109"/>
      <c r="AO1167" s="30"/>
      <c r="AP1167" s="109" t="s">
        <v>1982</v>
      </c>
      <c r="AQ1167"/>
      <c r="AR1167"/>
      <c r="AS1167"/>
      <c r="AT1167"/>
      <c r="AU1167"/>
      <c r="AV1167"/>
    </row>
    <row r="1168" spans="27:48" ht="24.95" customHeight="1" x14ac:dyDescent="0.2">
      <c r="AA1168" s="97"/>
      <c r="AB1168" s="97"/>
      <c r="AC1168" s="97"/>
      <c r="AD1168" s="97"/>
      <c r="AE1168" s="97"/>
      <c r="AF1168" s="93"/>
      <c r="AG1168" s="93"/>
      <c r="AH1168" s="93"/>
      <c r="AI1168" s="30"/>
      <c r="AJ1168" s="30"/>
      <c r="AK1168" s="30"/>
      <c r="AL1168" s="30"/>
      <c r="AM1168" s="109"/>
      <c r="AN1168" s="109"/>
      <c r="AO1168" s="30"/>
      <c r="AP1168" s="109" t="s">
        <v>1983</v>
      </c>
      <c r="AQ1168"/>
      <c r="AR1168"/>
      <c r="AS1168"/>
      <c r="AT1168"/>
      <c r="AU1168"/>
      <c r="AV1168"/>
    </row>
    <row r="1169" spans="27:48" ht="24.95" customHeight="1" x14ac:dyDescent="0.2">
      <c r="AA1169" s="97"/>
      <c r="AB1169" s="97"/>
      <c r="AC1169" s="97"/>
      <c r="AD1169" s="97"/>
      <c r="AE1169" s="97"/>
      <c r="AF1169" s="93"/>
      <c r="AG1169" s="93"/>
      <c r="AH1169" s="93"/>
      <c r="AI1169" s="30"/>
      <c r="AJ1169" s="30"/>
      <c r="AK1169" s="30"/>
      <c r="AL1169" s="30"/>
      <c r="AM1169" s="109"/>
      <c r="AN1169" s="109"/>
      <c r="AO1169" s="30"/>
      <c r="AP1169" s="109" t="s">
        <v>1984</v>
      </c>
      <c r="AQ1169"/>
      <c r="AR1169"/>
      <c r="AS1169"/>
      <c r="AT1169"/>
      <c r="AU1169"/>
      <c r="AV1169"/>
    </row>
    <row r="1170" spans="27:48" ht="24.95" customHeight="1" x14ac:dyDescent="0.2">
      <c r="AA1170" s="97"/>
      <c r="AB1170" s="97"/>
      <c r="AC1170" s="97"/>
      <c r="AD1170" s="97"/>
      <c r="AE1170" s="97"/>
      <c r="AF1170" s="93"/>
      <c r="AG1170" s="93"/>
      <c r="AH1170" s="93"/>
      <c r="AI1170" s="30"/>
      <c r="AJ1170" s="30"/>
      <c r="AK1170" s="30"/>
      <c r="AL1170" s="30"/>
      <c r="AM1170" s="109"/>
      <c r="AN1170" s="109"/>
      <c r="AO1170" s="30"/>
      <c r="AP1170" s="109" t="s">
        <v>1985</v>
      </c>
      <c r="AQ1170"/>
      <c r="AR1170"/>
      <c r="AS1170"/>
      <c r="AT1170"/>
      <c r="AU1170"/>
      <c r="AV1170"/>
    </row>
    <row r="1171" spans="27:48" ht="24.95" customHeight="1" x14ac:dyDescent="0.2">
      <c r="AA1171" s="97"/>
      <c r="AB1171" s="97"/>
      <c r="AC1171" s="97"/>
      <c r="AD1171" s="97"/>
      <c r="AE1171" s="97"/>
      <c r="AF1171" s="93"/>
      <c r="AG1171" s="93"/>
      <c r="AH1171" s="93"/>
      <c r="AI1171" s="30"/>
      <c r="AJ1171" s="30"/>
      <c r="AK1171" s="30"/>
      <c r="AL1171" s="30"/>
      <c r="AM1171" s="109"/>
      <c r="AN1171" s="109"/>
      <c r="AO1171" s="30"/>
      <c r="AP1171" s="109" t="s">
        <v>1986</v>
      </c>
      <c r="AQ1171"/>
      <c r="AR1171"/>
      <c r="AS1171"/>
      <c r="AT1171"/>
      <c r="AU1171"/>
      <c r="AV1171"/>
    </row>
    <row r="1172" spans="27:48" ht="24.95" customHeight="1" x14ac:dyDescent="0.2">
      <c r="AA1172" s="97"/>
      <c r="AB1172" s="97"/>
      <c r="AC1172" s="97"/>
      <c r="AD1172" s="97"/>
      <c r="AE1172" s="97"/>
      <c r="AF1172" s="93"/>
      <c r="AG1172" s="93"/>
      <c r="AH1172" s="93"/>
      <c r="AI1172" s="30"/>
      <c r="AJ1172" s="30"/>
      <c r="AK1172" s="30"/>
      <c r="AL1172" s="30"/>
      <c r="AM1172" s="109"/>
      <c r="AN1172" s="109"/>
      <c r="AO1172" s="30"/>
      <c r="AP1172" s="109" t="s">
        <v>1987</v>
      </c>
      <c r="AQ1172"/>
      <c r="AR1172"/>
      <c r="AS1172"/>
      <c r="AT1172"/>
      <c r="AU1172"/>
      <c r="AV1172"/>
    </row>
    <row r="1173" spans="27:48" ht="24.95" customHeight="1" x14ac:dyDescent="0.2">
      <c r="AA1173" s="97"/>
      <c r="AB1173" s="97"/>
      <c r="AC1173" s="97"/>
      <c r="AD1173" s="97"/>
      <c r="AE1173" s="97"/>
      <c r="AF1173" s="93"/>
      <c r="AG1173" s="93"/>
      <c r="AH1173" s="93"/>
      <c r="AI1173" s="30"/>
      <c r="AJ1173" s="30"/>
      <c r="AK1173" s="30"/>
      <c r="AL1173" s="30"/>
      <c r="AM1173" s="109"/>
      <c r="AN1173" s="109"/>
      <c r="AO1173" s="30"/>
      <c r="AP1173" s="109" t="s">
        <v>1988</v>
      </c>
      <c r="AQ1173"/>
      <c r="AR1173"/>
      <c r="AS1173"/>
      <c r="AT1173"/>
      <c r="AU1173"/>
      <c r="AV1173"/>
    </row>
    <row r="1174" spans="27:48" ht="24.95" customHeight="1" x14ac:dyDescent="0.2">
      <c r="AA1174" s="97"/>
      <c r="AB1174" s="97"/>
      <c r="AC1174" s="97"/>
      <c r="AD1174" s="97"/>
      <c r="AE1174" s="97"/>
      <c r="AF1174" s="93"/>
      <c r="AG1174" s="93"/>
      <c r="AH1174" s="93"/>
      <c r="AI1174" s="30"/>
      <c r="AJ1174" s="30"/>
      <c r="AK1174" s="30"/>
      <c r="AL1174" s="30"/>
      <c r="AM1174" s="109"/>
      <c r="AN1174" s="109"/>
      <c r="AO1174" s="30"/>
      <c r="AP1174" s="109" t="s">
        <v>1989</v>
      </c>
      <c r="AQ1174"/>
      <c r="AR1174"/>
      <c r="AS1174"/>
      <c r="AT1174"/>
      <c r="AU1174"/>
      <c r="AV1174"/>
    </row>
    <row r="1175" spans="27:48" ht="24.95" customHeight="1" x14ac:dyDescent="0.2">
      <c r="AA1175" s="97"/>
      <c r="AB1175" s="97"/>
      <c r="AC1175" s="97"/>
      <c r="AD1175" s="97"/>
      <c r="AE1175" s="97"/>
      <c r="AF1175" s="93"/>
      <c r="AG1175" s="93"/>
      <c r="AH1175" s="93"/>
      <c r="AI1175" s="30"/>
      <c r="AJ1175" s="30"/>
      <c r="AK1175" s="30"/>
      <c r="AL1175" s="30"/>
      <c r="AM1175" s="109"/>
      <c r="AN1175" s="109"/>
      <c r="AO1175" s="30"/>
      <c r="AP1175" s="109" t="s">
        <v>1990</v>
      </c>
      <c r="AQ1175"/>
      <c r="AR1175"/>
      <c r="AS1175"/>
      <c r="AT1175"/>
      <c r="AU1175"/>
      <c r="AV1175"/>
    </row>
    <row r="1176" spans="27:48" ht="24.95" customHeight="1" x14ac:dyDescent="0.2">
      <c r="AA1176" s="97"/>
      <c r="AB1176" s="97"/>
      <c r="AC1176" s="97"/>
      <c r="AD1176" s="97"/>
      <c r="AE1176" s="97"/>
      <c r="AF1176" s="93"/>
      <c r="AG1176" s="93"/>
      <c r="AH1176" s="93"/>
      <c r="AI1176" s="30"/>
      <c r="AJ1176" s="30"/>
      <c r="AK1176" s="30"/>
      <c r="AL1176" s="30"/>
      <c r="AM1176" s="109"/>
      <c r="AN1176" s="109"/>
      <c r="AO1176" s="30"/>
      <c r="AP1176" s="109" t="s">
        <v>1991</v>
      </c>
      <c r="AQ1176"/>
      <c r="AR1176"/>
      <c r="AS1176"/>
      <c r="AT1176"/>
      <c r="AU1176"/>
      <c r="AV1176"/>
    </row>
    <row r="1177" spans="27:48" ht="24.95" customHeight="1" x14ac:dyDescent="0.2">
      <c r="AA1177" s="97"/>
      <c r="AB1177" s="97"/>
      <c r="AC1177" s="97"/>
      <c r="AD1177" s="97"/>
      <c r="AE1177" s="97"/>
      <c r="AF1177" s="93"/>
      <c r="AG1177" s="93"/>
      <c r="AH1177" s="93"/>
      <c r="AI1177" s="30"/>
      <c r="AJ1177" s="30"/>
      <c r="AK1177" s="30"/>
      <c r="AL1177" s="30"/>
      <c r="AM1177" s="109"/>
      <c r="AN1177" s="109"/>
      <c r="AO1177" s="30"/>
      <c r="AP1177" s="109" t="s">
        <v>1992</v>
      </c>
      <c r="AQ1177"/>
      <c r="AR1177"/>
      <c r="AS1177"/>
      <c r="AT1177"/>
      <c r="AU1177"/>
      <c r="AV1177"/>
    </row>
    <row r="1178" spans="27:48" ht="24.95" customHeight="1" x14ac:dyDescent="0.2">
      <c r="AA1178" s="97"/>
      <c r="AB1178" s="97"/>
      <c r="AC1178" s="97"/>
      <c r="AD1178" s="97"/>
      <c r="AE1178" s="97"/>
      <c r="AF1178" s="93"/>
      <c r="AG1178" s="93"/>
      <c r="AH1178" s="93"/>
      <c r="AI1178" s="30"/>
      <c r="AJ1178" s="30"/>
      <c r="AK1178" s="30"/>
      <c r="AL1178" s="30"/>
      <c r="AM1178" s="109"/>
      <c r="AN1178" s="109"/>
      <c r="AO1178" s="30"/>
      <c r="AP1178" s="109" t="s">
        <v>1993</v>
      </c>
      <c r="AQ1178"/>
      <c r="AR1178"/>
      <c r="AS1178"/>
      <c r="AT1178"/>
      <c r="AU1178"/>
      <c r="AV1178"/>
    </row>
    <row r="1179" spans="27:48" ht="24.95" customHeight="1" x14ac:dyDescent="0.2">
      <c r="AA1179" s="97"/>
      <c r="AB1179" s="97"/>
      <c r="AC1179" s="97"/>
      <c r="AD1179" s="97"/>
      <c r="AE1179" s="97"/>
      <c r="AF1179" s="93"/>
      <c r="AG1179" s="93"/>
      <c r="AH1179" s="93"/>
      <c r="AI1179" s="30"/>
      <c r="AJ1179" s="30"/>
      <c r="AK1179" s="30"/>
      <c r="AL1179" s="30"/>
      <c r="AM1179" s="109"/>
      <c r="AN1179" s="109"/>
      <c r="AO1179" s="30"/>
      <c r="AP1179" s="109" t="s">
        <v>1994</v>
      </c>
      <c r="AQ1179"/>
      <c r="AR1179"/>
      <c r="AS1179"/>
      <c r="AT1179"/>
      <c r="AU1179"/>
      <c r="AV1179"/>
    </row>
    <row r="1180" spans="27:48" ht="24.95" customHeight="1" x14ac:dyDescent="0.2">
      <c r="AA1180" s="97"/>
      <c r="AB1180" s="97"/>
      <c r="AC1180" s="97"/>
      <c r="AD1180" s="97"/>
      <c r="AE1180" s="97"/>
      <c r="AF1180" s="93"/>
      <c r="AG1180" s="93"/>
      <c r="AH1180" s="93"/>
      <c r="AI1180" s="30"/>
      <c r="AJ1180" s="30"/>
      <c r="AK1180" s="30"/>
      <c r="AL1180" s="30"/>
      <c r="AM1180" s="109"/>
      <c r="AN1180" s="109"/>
      <c r="AO1180" s="30"/>
      <c r="AP1180" s="109" t="s">
        <v>1995</v>
      </c>
      <c r="AQ1180"/>
      <c r="AR1180"/>
      <c r="AS1180"/>
      <c r="AT1180"/>
      <c r="AU1180"/>
      <c r="AV1180"/>
    </row>
    <row r="1181" spans="27:48" ht="24.95" customHeight="1" x14ac:dyDescent="0.2">
      <c r="AA1181" s="97"/>
      <c r="AB1181" s="97"/>
      <c r="AC1181" s="97"/>
      <c r="AD1181" s="97"/>
      <c r="AE1181" s="97"/>
      <c r="AF1181" s="93"/>
      <c r="AG1181" s="93"/>
      <c r="AH1181" s="93"/>
      <c r="AI1181" s="30"/>
      <c r="AJ1181" s="30"/>
      <c r="AK1181" s="30"/>
      <c r="AL1181" s="30"/>
      <c r="AM1181" s="109"/>
      <c r="AN1181" s="109"/>
      <c r="AO1181" s="30"/>
      <c r="AP1181" s="109" t="s">
        <v>1996</v>
      </c>
      <c r="AQ1181"/>
      <c r="AR1181"/>
      <c r="AS1181"/>
      <c r="AT1181"/>
      <c r="AU1181"/>
      <c r="AV1181"/>
    </row>
    <row r="1182" spans="27:48" ht="24.95" customHeight="1" x14ac:dyDescent="0.2">
      <c r="AA1182" s="97"/>
      <c r="AB1182" s="97"/>
      <c r="AC1182" s="97"/>
      <c r="AD1182" s="97"/>
      <c r="AE1182" s="97"/>
      <c r="AF1182" s="93"/>
      <c r="AG1182" s="93"/>
      <c r="AH1182" s="93"/>
      <c r="AI1182" s="30"/>
      <c r="AJ1182" s="30"/>
      <c r="AK1182" s="30"/>
      <c r="AL1182" s="30"/>
      <c r="AM1182" s="109"/>
      <c r="AN1182" s="109"/>
      <c r="AO1182" s="30"/>
      <c r="AP1182" s="109" t="s">
        <v>1997</v>
      </c>
      <c r="AQ1182"/>
      <c r="AR1182"/>
      <c r="AS1182"/>
      <c r="AT1182"/>
      <c r="AU1182"/>
      <c r="AV1182"/>
    </row>
    <row r="1183" spans="27:48" ht="24.95" customHeight="1" x14ac:dyDescent="0.2">
      <c r="AA1183" s="97"/>
      <c r="AB1183" s="97"/>
      <c r="AC1183" s="97"/>
      <c r="AD1183" s="97"/>
      <c r="AE1183" s="97"/>
      <c r="AF1183" s="93"/>
      <c r="AG1183" s="93"/>
      <c r="AH1183" s="93"/>
      <c r="AI1183" s="30"/>
      <c r="AJ1183" s="30"/>
      <c r="AK1183" s="30"/>
      <c r="AL1183" s="30"/>
      <c r="AM1183" s="109"/>
      <c r="AN1183" s="109"/>
      <c r="AO1183" s="30"/>
      <c r="AP1183" s="109" t="s">
        <v>1998</v>
      </c>
      <c r="AQ1183"/>
      <c r="AR1183"/>
      <c r="AS1183"/>
      <c r="AT1183"/>
      <c r="AU1183"/>
      <c r="AV1183"/>
    </row>
    <row r="1184" spans="27:48" ht="24.95" customHeight="1" x14ac:dyDescent="0.2">
      <c r="AA1184" s="97"/>
      <c r="AB1184" s="97"/>
      <c r="AC1184" s="97"/>
      <c r="AD1184" s="97"/>
      <c r="AE1184" s="97"/>
      <c r="AF1184" s="93"/>
      <c r="AG1184" s="93"/>
      <c r="AH1184" s="93"/>
      <c r="AI1184" s="30"/>
      <c r="AJ1184" s="30"/>
      <c r="AK1184" s="30"/>
      <c r="AL1184" s="30"/>
      <c r="AM1184" s="109"/>
      <c r="AN1184" s="109"/>
      <c r="AO1184" s="30"/>
      <c r="AP1184" s="109" t="s">
        <v>1999</v>
      </c>
      <c r="AQ1184"/>
      <c r="AR1184"/>
      <c r="AS1184"/>
      <c r="AT1184"/>
      <c r="AU1184"/>
      <c r="AV1184"/>
    </row>
    <row r="1185" spans="27:48" ht="24.95" customHeight="1" x14ac:dyDescent="0.2">
      <c r="AA1185" s="97"/>
      <c r="AB1185" s="97"/>
      <c r="AC1185" s="97"/>
      <c r="AD1185" s="97"/>
      <c r="AE1185" s="97"/>
      <c r="AF1185" s="93"/>
      <c r="AG1185" s="93"/>
      <c r="AH1185" s="93"/>
      <c r="AI1185" s="30"/>
      <c r="AJ1185" s="30"/>
      <c r="AK1185" s="30"/>
      <c r="AL1185" s="30"/>
      <c r="AM1185" s="109"/>
      <c r="AN1185" s="109"/>
      <c r="AO1185" s="30"/>
      <c r="AP1185" s="109" t="s">
        <v>2000</v>
      </c>
      <c r="AQ1185"/>
      <c r="AR1185"/>
      <c r="AS1185"/>
      <c r="AT1185"/>
      <c r="AU1185"/>
      <c r="AV1185"/>
    </row>
    <row r="1186" spans="27:48" ht="24.95" customHeight="1" x14ac:dyDescent="0.2">
      <c r="AA1186" s="97"/>
      <c r="AB1186" s="97"/>
      <c r="AC1186" s="97"/>
      <c r="AD1186" s="97"/>
      <c r="AE1186" s="97"/>
      <c r="AF1186" s="93"/>
      <c r="AG1186" s="93"/>
      <c r="AH1186" s="93"/>
      <c r="AI1186" s="30"/>
      <c r="AJ1186" s="30"/>
      <c r="AK1186" s="30"/>
      <c r="AL1186" s="30"/>
      <c r="AM1186" s="109"/>
      <c r="AN1186" s="109"/>
      <c r="AO1186" s="30"/>
      <c r="AP1186" s="109" t="s">
        <v>2001</v>
      </c>
      <c r="AQ1186"/>
      <c r="AR1186"/>
      <c r="AS1186"/>
      <c r="AT1186"/>
      <c r="AU1186"/>
      <c r="AV1186"/>
    </row>
    <row r="1187" spans="27:48" ht="24.95" customHeight="1" x14ac:dyDescent="0.2">
      <c r="AA1187" s="97"/>
      <c r="AB1187" s="97"/>
      <c r="AC1187" s="97"/>
      <c r="AD1187" s="97"/>
      <c r="AE1187" s="97"/>
      <c r="AF1187" s="93"/>
      <c r="AG1187" s="93"/>
      <c r="AH1187" s="93"/>
      <c r="AI1187" s="30"/>
      <c r="AJ1187" s="30"/>
      <c r="AK1187" s="30"/>
      <c r="AL1187" s="30"/>
      <c r="AM1187" s="109"/>
      <c r="AN1187" s="109"/>
      <c r="AO1187" s="30"/>
      <c r="AP1187" s="109" t="s">
        <v>2002</v>
      </c>
      <c r="AQ1187"/>
      <c r="AR1187"/>
      <c r="AS1187"/>
      <c r="AT1187"/>
      <c r="AU1187"/>
      <c r="AV1187"/>
    </row>
    <row r="1188" spans="27:48" ht="24.95" customHeight="1" x14ac:dyDescent="0.2">
      <c r="AA1188" s="97"/>
      <c r="AB1188" s="97"/>
      <c r="AC1188" s="97"/>
      <c r="AD1188" s="97"/>
      <c r="AE1188" s="97"/>
      <c r="AF1188" s="93"/>
      <c r="AG1188" s="93"/>
      <c r="AH1188" s="93"/>
      <c r="AI1188" s="30"/>
      <c r="AJ1188" s="30"/>
      <c r="AK1188" s="30"/>
      <c r="AL1188" s="30"/>
      <c r="AM1188" s="109"/>
      <c r="AN1188" s="109"/>
      <c r="AO1188" s="30"/>
      <c r="AP1188" s="109" t="s">
        <v>2003</v>
      </c>
      <c r="AQ1188"/>
      <c r="AR1188"/>
      <c r="AS1188"/>
      <c r="AT1188"/>
      <c r="AU1188"/>
      <c r="AV1188"/>
    </row>
    <row r="1189" spans="27:48" ht="24.95" customHeight="1" x14ac:dyDescent="0.2">
      <c r="AA1189" s="97"/>
      <c r="AB1189" s="97"/>
      <c r="AC1189" s="97"/>
      <c r="AD1189" s="97"/>
      <c r="AE1189" s="97"/>
      <c r="AF1189" s="93"/>
      <c r="AG1189" s="93"/>
      <c r="AH1189" s="93"/>
      <c r="AI1189" s="30"/>
      <c r="AJ1189" s="30"/>
      <c r="AK1189" s="30"/>
      <c r="AL1189" s="30"/>
      <c r="AM1189" s="109"/>
      <c r="AN1189" s="109"/>
      <c r="AO1189" s="30"/>
      <c r="AP1189" s="109" t="s">
        <v>2004</v>
      </c>
      <c r="AQ1189"/>
      <c r="AR1189"/>
      <c r="AS1189"/>
      <c r="AT1189"/>
      <c r="AU1189"/>
      <c r="AV1189"/>
    </row>
    <row r="1190" spans="27:48" ht="24.95" customHeight="1" x14ac:dyDescent="0.2">
      <c r="AA1190" s="97"/>
      <c r="AB1190" s="97"/>
      <c r="AC1190" s="97"/>
      <c r="AD1190" s="97"/>
      <c r="AE1190" s="97"/>
      <c r="AF1190" s="93"/>
      <c r="AG1190" s="93"/>
      <c r="AH1190" s="93"/>
      <c r="AI1190" s="30"/>
      <c r="AJ1190" s="30"/>
      <c r="AK1190" s="30"/>
      <c r="AL1190" s="30"/>
      <c r="AM1190" s="109"/>
      <c r="AN1190" s="109"/>
      <c r="AO1190" s="30"/>
      <c r="AP1190" s="109" t="s">
        <v>2005</v>
      </c>
      <c r="AQ1190"/>
      <c r="AR1190"/>
      <c r="AS1190"/>
      <c r="AT1190"/>
      <c r="AU1190"/>
      <c r="AV1190"/>
    </row>
    <row r="1191" spans="27:48" ht="24.95" customHeight="1" x14ac:dyDescent="0.2">
      <c r="AA1191" s="97"/>
      <c r="AB1191" s="97"/>
      <c r="AC1191" s="97"/>
      <c r="AD1191" s="97"/>
      <c r="AE1191" s="97"/>
      <c r="AF1191" s="93"/>
      <c r="AG1191" s="93"/>
      <c r="AH1191" s="93"/>
      <c r="AI1191" s="30"/>
      <c r="AJ1191" s="30"/>
      <c r="AK1191" s="30"/>
      <c r="AL1191" s="30"/>
      <c r="AM1191" s="109"/>
      <c r="AN1191" s="109"/>
      <c r="AO1191" s="30"/>
      <c r="AP1191" s="109" t="s">
        <v>2006</v>
      </c>
      <c r="AQ1191"/>
      <c r="AR1191"/>
      <c r="AS1191"/>
      <c r="AT1191"/>
      <c r="AU1191"/>
      <c r="AV1191"/>
    </row>
    <row r="1192" spans="27:48" ht="24.95" customHeight="1" x14ac:dyDescent="0.2">
      <c r="AA1192" s="97"/>
      <c r="AB1192" s="97"/>
      <c r="AC1192" s="97"/>
      <c r="AD1192" s="97"/>
      <c r="AE1192" s="97"/>
      <c r="AF1192" s="93"/>
      <c r="AG1192" s="93"/>
      <c r="AH1192" s="93"/>
      <c r="AI1192" s="30"/>
      <c r="AJ1192" s="30"/>
      <c r="AK1192" s="30"/>
      <c r="AL1192" s="30"/>
      <c r="AM1192" s="109"/>
      <c r="AN1192" s="109"/>
      <c r="AO1192" s="30"/>
      <c r="AP1192" s="109" t="s">
        <v>2007</v>
      </c>
      <c r="AQ1192"/>
      <c r="AR1192"/>
      <c r="AS1192"/>
      <c r="AT1192"/>
      <c r="AU1192"/>
      <c r="AV1192"/>
    </row>
    <row r="1193" spans="27:48" ht="24.95" customHeight="1" x14ac:dyDescent="0.2">
      <c r="AA1193" s="97"/>
      <c r="AB1193" s="97"/>
      <c r="AC1193" s="97"/>
      <c r="AD1193" s="97"/>
      <c r="AE1193" s="97"/>
      <c r="AF1193" s="93"/>
      <c r="AG1193" s="93"/>
      <c r="AH1193" s="93"/>
      <c r="AI1193" s="30"/>
      <c r="AJ1193" s="30"/>
      <c r="AK1193" s="30"/>
      <c r="AL1193" s="30"/>
      <c r="AM1193" s="109"/>
      <c r="AN1193" s="109"/>
      <c r="AO1193" s="30"/>
      <c r="AP1193" s="109" t="s">
        <v>2008</v>
      </c>
      <c r="AQ1193"/>
      <c r="AR1193"/>
      <c r="AS1193"/>
      <c r="AT1193"/>
      <c r="AU1193"/>
      <c r="AV1193"/>
    </row>
    <row r="1194" spans="27:48" ht="24.95" customHeight="1" x14ac:dyDescent="0.2">
      <c r="AA1194" s="97"/>
      <c r="AB1194" s="97"/>
      <c r="AC1194" s="97"/>
      <c r="AD1194" s="97"/>
      <c r="AE1194" s="97"/>
      <c r="AF1194" s="93"/>
      <c r="AG1194" s="93"/>
      <c r="AH1194" s="93"/>
      <c r="AI1194" s="30"/>
      <c r="AJ1194" s="30"/>
      <c r="AK1194" s="30"/>
      <c r="AL1194" s="30"/>
      <c r="AM1194" s="109"/>
      <c r="AN1194" s="109"/>
      <c r="AO1194" s="30"/>
      <c r="AP1194" s="109" t="s">
        <v>2009</v>
      </c>
      <c r="AQ1194"/>
      <c r="AR1194"/>
      <c r="AS1194"/>
      <c r="AT1194"/>
      <c r="AU1194"/>
      <c r="AV1194"/>
    </row>
    <row r="1195" spans="27:48" ht="24.95" customHeight="1" x14ac:dyDescent="0.2">
      <c r="AA1195" s="97"/>
      <c r="AB1195" s="97"/>
      <c r="AC1195" s="97"/>
      <c r="AD1195" s="97"/>
      <c r="AE1195" s="97"/>
      <c r="AF1195" s="93"/>
      <c r="AG1195" s="93"/>
      <c r="AH1195" s="93"/>
      <c r="AI1195" s="30"/>
      <c r="AJ1195" s="30"/>
      <c r="AK1195" s="30"/>
      <c r="AL1195" s="30"/>
      <c r="AM1195" s="109"/>
      <c r="AN1195" s="109"/>
      <c r="AO1195" s="30"/>
      <c r="AP1195" s="109" t="s">
        <v>2010</v>
      </c>
      <c r="AQ1195"/>
      <c r="AR1195"/>
      <c r="AS1195"/>
      <c r="AT1195"/>
      <c r="AU1195"/>
      <c r="AV1195"/>
    </row>
    <row r="1196" spans="27:48" ht="24.95" customHeight="1" x14ac:dyDescent="0.2">
      <c r="AA1196" s="97"/>
      <c r="AB1196" s="97"/>
      <c r="AC1196" s="97"/>
      <c r="AD1196" s="97"/>
      <c r="AE1196" s="97"/>
      <c r="AF1196" s="93"/>
      <c r="AG1196" s="93"/>
      <c r="AH1196" s="93"/>
      <c r="AI1196" s="30"/>
      <c r="AJ1196" s="30"/>
      <c r="AK1196" s="30"/>
      <c r="AL1196" s="30"/>
      <c r="AM1196" s="109"/>
      <c r="AN1196" s="109"/>
      <c r="AO1196" s="30"/>
      <c r="AP1196" s="109" t="s">
        <v>2011</v>
      </c>
      <c r="AQ1196"/>
      <c r="AR1196"/>
      <c r="AS1196"/>
      <c r="AT1196"/>
      <c r="AU1196"/>
      <c r="AV1196"/>
    </row>
    <row r="1197" spans="27:48" ht="24.95" customHeight="1" x14ac:dyDescent="0.2">
      <c r="AA1197" s="97"/>
      <c r="AB1197" s="97"/>
      <c r="AC1197" s="97"/>
      <c r="AD1197" s="97"/>
      <c r="AE1197" s="97"/>
      <c r="AF1197" s="93"/>
      <c r="AG1197" s="93"/>
      <c r="AH1197" s="93"/>
      <c r="AI1197" s="30"/>
      <c r="AJ1197" s="30"/>
      <c r="AK1197" s="30"/>
      <c r="AL1197" s="30"/>
      <c r="AM1197" s="109"/>
      <c r="AN1197" s="109"/>
      <c r="AO1197" s="30"/>
      <c r="AP1197" s="109" t="s">
        <v>2012</v>
      </c>
      <c r="AQ1197"/>
      <c r="AR1197"/>
      <c r="AS1197"/>
      <c r="AT1197"/>
      <c r="AU1197"/>
      <c r="AV1197"/>
    </row>
    <row r="1198" spans="27:48" ht="24.95" customHeight="1" x14ac:dyDescent="0.2">
      <c r="AA1198" s="97"/>
      <c r="AB1198" s="97"/>
      <c r="AC1198" s="97"/>
      <c r="AD1198" s="97"/>
      <c r="AE1198" s="97"/>
      <c r="AF1198" s="93"/>
      <c r="AG1198" s="93"/>
      <c r="AH1198" s="93"/>
      <c r="AI1198" s="30"/>
      <c r="AJ1198" s="30"/>
      <c r="AK1198" s="30"/>
      <c r="AL1198" s="30"/>
      <c r="AM1198" s="109"/>
      <c r="AN1198" s="109"/>
      <c r="AO1198" s="30"/>
      <c r="AP1198" s="109" t="s">
        <v>2013</v>
      </c>
      <c r="AQ1198"/>
      <c r="AR1198"/>
      <c r="AS1198"/>
      <c r="AT1198"/>
      <c r="AU1198"/>
      <c r="AV1198"/>
    </row>
    <row r="1199" spans="27:48" ht="24.95" customHeight="1" x14ac:dyDescent="0.2">
      <c r="AA1199" s="97"/>
      <c r="AB1199" s="97"/>
      <c r="AC1199" s="97"/>
      <c r="AD1199" s="97"/>
      <c r="AE1199" s="97"/>
      <c r="AF1199" s="93"/>
      <c r="AG1199" s="93"/>
      <c r="AH1199" s="93"/>
      <c r="AI1199" s="30"/>
      <c r="AJ1199" s="30"/>
      <c r="AK1199" s="30"/>
      <c r="AL1199" s="30"/>
      <c r="AM1199" s="109"/>
      <c r="AN1199" s="109"/>
      <c r="AO1199" s="30"/>
      <c r="AP1199" s="109" t="s">
        <v>2014</v>
      </c>
      <c r="AQ1199"/>
      <c r="AR1199"/>
      <c r="AS1199"/>
      <c r="AT1199"/>
      <c r="AU1199"/>
      <c r="AV1199"/>
    </row>
    <row r="1200" spans="27:48" ht="24.95" customHeight="1" x14ac:dyDescent="0.2">
      <c r="AA1200" s="97"/>
      <c r="AB1200" s="97"/>
      <c r="AC1200" s="97"/>
      <c r="AD1200" s="97"/>
      <c r="AE1200" s="97"/>
      <c r="AF1200" s="93"/>
      <c r="AG1200" s="93"/>
      <c r="AH1200" s="93"/>
      <c r="AI1200" s="30"/>
      <c r="AJ1200" s="30"/>
      <c r="AK1200" s="30"/>
      <c r="AL1200" s="30"/>
      <c r="AM1200" s="109"/>
      <c r="AN1200" s="109"/>
      <c r="AO1200" s="30"/>
      <c r="AP1200" s="109" t="s">
        <v>2015</v>
      </c>
      <c r="AQ1200"/>
      <c r="AR1200"/>
      <c r="AS1200"/>
      <c r="AT1200"/>
      <c r="AU1200"/>
      <c r="AV1200"/>
    </row>
    <row r="1201" spans="27:48" ht="24.95" customHeight="1" x14ac:dyDescent="0.2">
      <c r="AA1201" s="97"/>
      <c r="AB1201" s="97"/>
      <c r="AC1201" s="97"/>
      <c r="AD1201" s="97"/>
      <c r="AE1201" s="97"/>
      <c r="AF1201" s="93"/>
      <c r="AG1201" s="93"/>
      <c r="AH1201" s="93"/>
      <c r="AI1201" s="30"/>
      <c r="AJ1201" s="30"/>
      <c r="AK1201" s="30"/>
      <c r="AL1201" s="30"/>
      <c r="AM1201" s="109"/>
      <c r="AN1201" s="109"/>
      <c r="AO1201" s="30"/>
      <c r="AP1201" s="109" t="s">
        <v>2016</v>
      </c>
      <c r="AQ1201"/>
      <c r="AR1201"/>
      <c r="AS1201"/>
      <c r="AT1201"/>
      <c r="AU1201"/>
      <c r="AV1201"/>
    </row>
    <row r="1202" spans="27:48" ht="24.95" customHeight="1" x14ac:dyDescent="0.2">
      <c r="AA1202" s="97"/>
      <c r="AB1202" s="97"/>
      <c r="AC1202" s="97"/>
      <c r="AD1202" s="97"/>
      <c r="AE1202" s="97"/>
      <c r="AF1202" s="93"/>
      <c r="AG1202" s="93"/>
      <c r="AH1202" s="93"/>
      <c r="AI1202" s="30"/>
      <c r="AJ1202" s="30"/>
      <c r="AK1202" s="30"/>
      <c r="AL1202" s="30"/>
      <c r="AM1202" s="109"/>
      <c r="AN1202" s="109"/>
      <c r="AO1202" s="30"/>
      <c r="AP1202" s="109" t="s">
        <v>2017</v>
      </c>
      <c r="AQ1202"/>
      <c r="AR1202"/>
      <c r="AS1202"/>
      <c r="AT1202"/>
      <c r="AU1202"/>
      <c r="AV1202"/>
    </row>
    <row r="1203" spans="27:48" ht="24.95" customHeight="1" x14ac:dyDescent="0.2">
      <c r="AA1203" s="97"/>
      <c r="AB1203" s="97"/>
      <c r="AC1203" s="97"/>
      <c r="AD1203" s="97"/>
      <c r="AE1203" s="97"/>
      <c r="AF1203" s="93"/>
      <c r="AG1203" s="93"/>
      <c r="AH1203" s="93"/>
      <c r="AI1203" s="30"/>
      <c r="AJ1203" s="30"/>
      <c r="AK1203" s="30"/>
      <c r="AL1203" s="30"/>
      <c r="AM1203" s="109"/>
      <c r="AN1203" s="109"/>
      <c r="AO1203" s="30"/>
      <c r="AP1203" s="109" t="s">
        <v>2018</v>
      </c>
      <c r="AQ1203"/>
      <c r="AR1203"/>
      <c r="AS1203"/>
      <c r="AT1203"/>
      <c r="AU1203"/>
      <c r="AV1203"/>
    </row>
    <row r="1204" spans="27:48" ht="24.95" customHeight="1" x14ac:dyDescent="0.2">
      <c r="AA1204" s="97"/>
      <c r="AB1204" s="97"/>
      <c r="AC1204" s="97"/>
      <c r="AD1204" s="97"/>
      <c r="AE1204" s="97"/>
      <c r="AF1204" s="93"/>
      <c r="AG1204" s="93"/>
      <c r="AH1204" s="93"/>
      <c r="AI1204" s="30"/>
      <c r="AJ1204" s="30"/>
      <c r="AK1204" s="30"/>
      <c r="AL1204" s="30"/>
      <c r="AM1204" s="109"/>
      <c r="AN1204" s="109"/>
      <c r="AO1204" s="30"/>
      <c r="AP1204" s="109">
        <v>820005</v>
      </c>
      <c r="AQ1204"/>
      <c r="AR1204"/>
      <c r="AS1204"/>
      <c r="AT1204"/>
      <c r="AU1204"/>
      <c r="AV1204"/>
    </row>
    <row r="1205" spans="27:48" ht="24.95" customHeight="1" x14ac:dyDescent="0.2">
      <c r="AA1205" s="97"/>
      <c r="AB1205" s="97"/>
      <c r="AC1205" s="97"/>
      <c r="AD1205" s="97"/>
      <c r="AE1205" s="97"/>
      <c r="AF1205" s="93"/>
      <c r="AG1205" s="93"/>
      <c r="AH1205" s="93"/>
      <c r="AI1205" s="30"/>
      <c r="AJ1205" s="30"/>
      <c r="AK1205" s="30"/>
      <c r="AL1205" s="30"/>
      <c r="AM1205" s="109"/>
      <c r="AN1205" s="109"/>
      <c r="AO1205" s="30"/>
      <c r="AP1205" s="109">
        <v>820105</v>
      </c>
      <c r="AQ1205"/>
      <c r="AR1205"/>
      <c r="AS1205"/>
      <c r="AT1205"/>
      <c r="AU1205"/>
      <c r="AV1205"/>
    </row>
    <row r="1206" spans="27:48" ht="24.95" customHeight="1" x14ac:dyDescent="0.2">
      <c r="AA1206" s="97"/>
      <c r="AB1206" s="97"/>
      <c r="AC1206" s="97"/>
      <c r="AD1206" s="97"/>
      <c r="AE1206" s="97"/>
      <c r="AF1206" s="93"/>
      <c r="AG1206" s="93"/>
      <c r="AH1206" s="93"/>
      <c r="AI1206" s="30"/>
      <c r="AJ1206" s="30"/>
      <c r="AK1206" s="30"/>
      <c r="AL1206" s="30"/>
      <c r="AM1206" s="109"/>
      <c r="AN1206" s="109"/>
      <c r="AO1206" s="30"/>
      <c r="AP1206" s="109">
        <v>820205</v>
      </c>
      <c r="AQ1206"/>
      <c r="AR1206"/>
      <c r="AS1206"/>
      <c r="AT1206"/>
      <c r="AU1206"/>
      <c r="AV1206"/>
    </row>
    <row r="1207" spans="27:48" ht="24.95" customHeight="1" x14ac:dyDescent="0.2">
      <c r="AA1207" s="97"/>
      <c r="AB1207" s="97"/>
      <c r="AC1207" s="97"/>
      <c r="AD1207" s="97"/>
      <c r="AE1207" s="97"/>
      <c r="AF1207" s="93"/>
      <c r="AG1207" s="93"/>
      <c r="AH1207" s="93"/>
      <c r="AI1207" s="30"/>
      <c r="AJ1207" s="30"/>
      <c r="AK1207" s="30"/>
      <c r="AL1207" s="30"/>
      <c r="AM1207" s="109"/>
      <c r="AN1207" s="109"/>
      <c r="AO1207" s="30"/>
      <c r="AP1207" s="109">
        <v>820305</v>
      </c>
      <c r="AQ1207"/>
      <c r="AR1207"/>
      <c r="AS1207"/>
      <c r="AT1207"/>
      <c r="AU1207"/>
      <c r="AV1207"/>
    </row>
    <row r="1208" spans="27:48" ht="24.95" customHeight="1" x14ac:dyDescent="0.2">
      <c r="AA1208" s="97"/>
      <c r="AB1208" s="97"/>
      <c r="AC1208" s="97"/>
      <c r="AD1208" s="97"/>
      <c r="AE1208" s="97"/>
      <c r="AF1208" s="93"/>
      <c r="AG1208" s="93"/>
      <c r="AH1208" s="93"/>
      <c r="AI1208" s="30"/>
      <c r="AJ1208" s="30"/>
      <c r="AK1208" s="30"/>
      <c r="AL1208" s="30"/>
      <c r="AM1208" s="109"/>
      <c r="AN1208" s="109"/>
      <c r="AO1208" s="30"/>
      <c r="AP1208" s="109">
        <v>820505</v>
      </c>
      <c r="AQ1208"/>
      <c r="AR1208"/>
      <c r="AS1208"/>
      <c r="AT1208"/>
      <c r="AU1208"/>
      <c r="AV1208"/>
    </row>
    <row r="1209" spans="27:48" ht="24.95" customHeight="1" x14ac:dyDescent="0.2">
      <c r="AA1209" s="97"/>
      <c r="AB1209" s="97"/>
      <c r="AC1209" s="97"/>
      <c r="AD1209" s="97"/>
      <c r="AE1209" s="97"/>
      <c r="AF1209" s="93"/>
      <c r="AG1209" s="93"/>
      <c r="AH1209" s="93"/>
      <c r="AI1209" s="30"/>
      <c r="AJ1209" s="30"/>
      <c r="AK1209" s="30"/>
      <c r="AL1209" s="30"/>
      <c r="AM1209" s="109"/>
      <c r="AN1209" s="109"/>
      <c r="AO1209" s="30"/>
      <c r="AP1209" s="109">
        <v>820605</v>
      </c>
      <c r="AQ1209"/>
      <c r="AR1209"/>
      <c r="AS1209"/>
      <c r="AT1209"/>
      <c r="AU1209"/>
      <c r="AV1209"/>
    </row>
    <row r="1210" spans="27:48" ht="24.95" customHeight="1" x14ac:dyDescent="0.2">
      <c r="AA1210" s="97"/>
      <c r="AB1210" s="97"/>
      <c r="AC1210" s="97"/>
      <c r="AD1210" s="97"/>
      <c r="AE1210" s="97"/>
      <c r="AF1210" s="93"/>
      <c r="AG1210" s="93"/>
      <c r="AH1210" s="93"/>
      <c r="AI1210" s="30"/>
      <c r="AJ1210" s="30"/>
      <c r="AK1210" s="30"/>
      <c r="AL1210" s="30"/>
      <c r="AM1210" s="109"/>
      <c r="AN1210" s="109"/>
      <c r="AO1210" s="30"/>
      <c r="AP1210" s="109">
        <v>820705</v>
      </c>
      <c r="AQ1210"/>
      <c r="AR1210"/>
      <c r="AS1210"/>
      <c r="AT1210"/>
      <c r="AU1210"/>
      <c r="AV1210"/>
    </row>
    <row r="1211" spans="27:48" ht="24.95" customHeight="1" x14ac:dyDescent="0.2">
      <c r="AA1211" s="97"/>
      <c r="AB1211" s="97"/>
      <c r="AC1211" s="97"/>
      <c r="AD1211" s="97"/>
      <c r="AE1211" s="97"/>
      <c r="AF1211" s="93"/>
      <c r="AG1211" s="93"/>
      <c r="AH1211" s="93"/>
      <c r="AI1211" s="30"/>
      <c r="AJ1211" s="30"/>
      <c r="AK1211" s="30"/>
      <c r="AL1211" s="30"/>
      <c r="AM1211" s="109"/>
      <c r="AN1211" s="109"/>
      <c r="AO1211" s="30"/>
      <c r="AP1211" s="109">
        <v>820905</v>
      </c>
      <c r="AQ1211"/>
      <c r="AR1211"/>
      <c r="AS1211"/>
      <c r="AT1211"/>
      <c r="AU1211"/>
      <c r="AV1211"/>
    </row>
    <row r="1212" spans="27:48" ht="24.95" customHeight="1" x14ac:dyDescent="0.2">
      <c r="AA1212" s="97"/>
      <c r="AB1212" s="97"/>
      <c r="AC1212" s="97"/>
      <c r="AD1212" s="97"/>
      <c r="AE1212" s="97"/>
      <c r="AF1212" s="93"/>
      <c r="AG1212" s="93"/>
      <c r="AH1212" s="93"/>
      <c r="AI1212" s="30"/>
      <c r="AJ1212" s="30"/>
      <c r="AK1212" s="30"/>
      <c r="AL1212" s="30"/>
      <c r="AM1212" s="109"/>
      <c r="AN1212" s="109"/>
      <c r="AO1212" s="30"/>
      <c r="AP1212" s="109">
        <v>821105</v>
      </c>
      <c r="AQ1212"/>
      <c r="AR1212"/>
      <c r="AS1212"/>
      <c r="AT1212"/>
      <c r="AU1212"/>
      <c r="AV1212"/>
    </row>
    <row r="1213" spans="27:48" ht="24.95" customHeight="1" x14ac:dyDescent="0.2">
      <c r="AA1213" s="97"/>
      <c r="AB1213" s="97"/>
      <c r="AC1213" s="97"/>
      <c r="AD1213" s="97"/>
      <c r="AE1213" s="97"/>
      <c r="AF1213" s="93"/>
      <c r="AG1213" s="93"/>
      <c r="AH1213" s="93"/>
      <c r="AI1213" s="30"/>
      <c r="AJ1213" s="30"/>
      <c r="AK1213" s="30"/>
      <c r="AL1213" s="30"/>
      <c r="AM1213" s="109"/>
      <c r="AN1213" s="109"/>
      <c r="AO1213" s="30"/>
      <c r="AP1213" s="109">
        <v>821205</v>
      </c>
      <c r="AQ1213"/>
      <c r="AR1213"/>
      <c r="AS1213"/>
      <c r="AT1213"/>
      <c r="AU1213"/>
      <c r="AV1213"/>
    </row>
    <row r="1214" spans="27:48" ht="24.95" customHeight="1" x14ac:dyDescent="0.2">
      <c r="AA1214" s="97"/>
      <c r="AB1214" s="97"/>
      <c r="AC1214" s="97"/>
      <c r="AD1214" s="97"/>
      <c r="AE1214" s="97"/>
      <c r="AF1214" s="93"/>
      <c r="AG1214" s="93"/>
      <c r="AH1214" s="93"/>
      <c r="AI1214" s="30"/>
      <c r="AJ1214" s="30"/>
      <c r="AK1214" s="30"/>
      <c r="AL1214" s="30"/>
      <c r="AM1214" s="109"/>
      <c r="AN1214" s="109"/>
      <c r="AO1214" s="30"/>
      <c r="AP1214" s="109">
        <v>821305</v>
      </c>
      <c r="AQ1214"/>
      <c r="AR1214"/>
      <c r="AS1214"/>
      <c r="AT1214"/>
      <c r="AU1214"/>
      <c r="AV1214"/>
    </row>
    <row r="1215" spans="27:48" ht="24.95" customHeight="1" x14ac:dyDescent="0.2">
      <c r="AA1215" s="97"/>
      <c r="AB1215" s="97"/>
      <c r="AC1215" s="97"/>
      <c r="AD1215" s="97"/>
      <c r="AE1215" s="97"/>
      <c r="AF1215" s="93"/>
      <c r="AG1215" s="93"/>
      <c r="AH1215" s="93"/>
      <c r="AI1215" s="30"/>
      <c r="AJ1215" s="30"/>
      <c r="AK1215" s="30"/>
      <c r="AL1215" s="30"/>
      <c r="AM1215" s="109"/>
      <c r="AN1215" s="109"/>
      <c r="AO1215" s="30"/>
      <c r="AP1215" s="109">
        <v>821805</v>
      </c>
      <c r="AQ1215"/>
      <c r="AR1215"/>
      <c r="AS1215"/>
      <c r="AT1215"/>
      <c r="AU1215"/>
      <c r="AV1215"/>
    </row>
    <row r="1216" spans="27:48" ht="24.95" customHeight="1" x14ac:dyDescent="0.2">
      <c r="AA1216" s="97"/>
      <c r="AB1216" s="97"/>
      <c r="AC1216" s="97"/>
      <c r="AD1216" s="97"/>
      <c r="AE1216" s="97"/>
      <c r="AF1216" s="93"/>
      <c r="AG1216" s="93"/>
      <c r="AH1216" s="93"/>
      <c r="AI1216" s="30"/>
      <c r="AJ1216" s="30"/>
      <c r="AK1216" s="30"/>
      <c r="AL1216" s="30"/>
      <c r="AM1216" s="109"/>
      <c r="AN1216" s="109"/>
      <c r="AO1216" s="30"/>
      <c r="AP1216" s="109">
        <v>821905</v>
      </c>
      <c r="AQ1216"/>
      <c r="AR1216"/>
      <c r="AS1216"/>
      <c r="AT1216"/>
      <c r="AU1216"/>
      <c r="AV1216"/>
    </row>
    <row r="1217" spans="27:48" ht="24.95" customHeight="1" x14ac:dyDescent="0.2">
      <c r="AA1217" s="97"/>
      <c r="AB1217" s="97"/>
      <c r="AC1217" s="97"/>
      <c r="AD1217" s="97"/>
      <c r="AE1217" s="97"/>
      <c r="AF1217" s="93"/>
      <c r="AG1217" s="93"/>
      <c r="AH1217" s="93"/>
      <c r="AI1217" s="30"/>
      <c r="AJ1217" s="30"/>
      <c r="AK1217" s="30"/>
      <c r="AL1217" s="30"/>
      <c r="AM1217" s="109"/>
      <c r="AN1217" s="109"/>
      <c r="AO1217" s="30"/>
      <c r="AP1217" s="109">
        <v>822005</v>
      </c>
      <c r="AQ1217"/>
      <c r="AR1217"/>
      <c r="AS1217"/>
      <c r="AT1217"/>
      <c r="AU1217"/>
      <c r="AV1217"/>
    </row>
    <row r="1218" spans="27:48" ht="24.95" customHeight="1" x14ac:dyDescent="0.2">
      <c r="AA1218" s="97"/>
      <c r="AB1218" s="97"/>
      <c r="AC1218" s="97"/>
      <c r="AD1218" s="97"/>
      <c r="AE1218" s="97"/>
      <c r="AF1218" s="93"/>
      <c r="AG1218" s="93"/>
      <c r="AH1218" s="93"/>
      <c r="AI1218" s="30"/>
      <c r="AJ1218" s="30"/>
      <c r="AK1218" s="30"/>
      <c r="AL1218" s="30"/>
      <c r="AM1218" s="109"/>
      <c r="AN1218" s="109"/>
      <c r="AO1218" s="30"/>
      <c r="AP1218" s="109">
        <v>822105</v>
      </c>
      <c r="AQ1218"/>
      <c r="AR1218"/>
      <c r="AS1218"/>
      <c r="AT1218"/>
      <c r="AU1218"/>
      <c r="AV1218"/>
    </row>
    <row r="1219" spans="27:48" ht="24.95" customHeight="1" x14ac:dyDescent="0.2">
      <c r="AA1219" s="97"/>
      <c r="AB1219" s="97"/>
      <c r="AC1219" s="97"/>
      <c r="AD1219" s="97"/>
      <c r="AE1219" s="97"/>
      <c r="AF1219" s="93"/>
      <c r="AG1219" s="93"/>
      <c r="AH1219" s="93"/>
      <c r="AI1219" s="30"/>
      <c r="AJ1219" s="30"/>
      <c r="AK1219" s="30"/>
      <c r="AL1219" s="30"/>
      <c r="AM1219" s="109"/>
      <c r="AN1219" s="109"/>
      <c r="AO1219" s="30"/>
      <c r="AP1219" s="109">
        <v>822205</v>
      </c>
      <c r="AQ1219"/>
      <c r="AR1219"/>
      <c r="AS1219"/>
      <c r="AT1219"/>
      <c r="AU1219"/>
      <c r="AV1219"/>
    </row>
    <row r="1220" spans="27:48" ht="24.95" customHeight="1" x14ac:dyDescent="0.2">
      <c r="AA1220" s="97"/>
      <c r="AB1220" s="97"/>
      <c r="AC1220" s="97"/>
      <c r="AD1220" s="97"/>
      <c r="AE1220" s="97"/>
      <c r="AF1220" s="93"/>
      <c r="AG1220" s="93"/>
      <c r="AH1220" s="93"/>
      <c r="AI1220" s="30"/>
      <c r="AJ1220" s="30"/>
      <c r="AK1220" s="30"/>
      <c r="AL1220" s="30"/>
      <c r="AM1220" s="109"/>
      <c r="AN1220" s="109"/>
      <c r="AO1220" s="30"/>
      <c r="AP1220" s="109">
        <v>822305</v>
      </c>
      <c r="AQ1220"/>
      <c r="AR1220"/>
      <c r="AS1220"/>
      <c r="AT1220"/>
      <c r="AU1220"/>
      <c r="AV1220"/>
    </row>
    <row r="1221" spans="27:48" ht="24.95" customHeight="1" x14ac:dyDescent="0.2">
      <c r="AA1221" s="97"/>
      <c r="AB1221" s="97"/>
      <c r="AC1221" s="97"/>
      <c r="AD1221" s="97"/>
      <c r="AE1221" s="97"/>
      <c r="AF1221" s="93"/>
      <c r="AG1221" s="93"/>
      <c r="AH1221" s="93"/>
      <c r="AI1221" s="30"/>
      <c r="AJ1221" s="30"/>
      <c r="AK1221" s="30"/>
      <c r="AL1221" s="30"/>
      <c r="AM1221" s="109"/>
      <c r="AN1221" s="109"/>
      <c r="AO1221" s="30"/>
      <c r="AP1221" s="109">
        <v>822405</v>
      </c>
      <c r="AQ1221"/>
      <c r="AR1221"/>
      <c r="AS1221"/>
      <c r="AT1221"/>
      <c r="AU1221"/>
      <c r="AV1221"/>
    </row>
    <row r="1222" spans="27:48" ht="24.95" customHeight="1" x14ac:dyDescent="0.2">
      <c r="AA1222" s="97"/>
      <c r="AB1222" s="97"/>
      <c r="AC1222" s="97"/>
      <c r="AD1222" s="97"/>
      <c r="AE1222" s="97"/>
      <c r="AF1222" s="93"/>
      <c r="AG1222" s="93"/>
      <c r="AH1222" s="93"/>
      <c r="AI1222" s="30"/>
      <c r="AJ1222" s="30"/>
      <c r="AK1222" s="30"/>
      <c r="AL1222" s="30"/>
      <c r="AM1222" s="109"/>
      <c r="AN1222" s="109"/>
      <c r="AO1222" s="30"/>
      <c r="AP1222" s="109">
        <v>822505</v>
      </c>
      <c r="AQ1222"/>
      <c r="AR1222"/>
      <c r="AS1222"/>
      <c r="AT1222"/>
      <c r="AU1222"/>
      <c r="AV1222"/>
    </row>
    <row r="1223" spans="27:48" ht="24.95" customHeight="1" x14ac:dyDescent="0.2">
      <c r="AA1223" s="97"/>
      <c r="AB1223" s="97"/>
      <c r="AC1223" s="97"/>
      <c r="AD1223" s="97"/>
      <c r="AE1223" s="97"/>
      <c r="AF1223" s="93"/>
      <c r="AG1223" s="93"/>
      <c r="AH1223" s="93"/>
      <c r="AI1223" s="30"/>
      <c r="AJ1223" s="30"/>
      <c r="AK1223" s="30"/>
      <c r="AL1223" s="30"/>
      <c r="AM1223" s="109"/>
      <c r="AN1223" s="109"/>
      <c r="AO1223" s="30"/>
      <c r="AP1223" s="109" t="s">
        <v>2019</v>
      </c>
      <c r="AQ1223"/>
      <c r="AR1223"/>
      <c r="AS1223"/>
      <c r="AT1223"/>
      <c r="AU1223"/>
      <c r="AV1223"/>
    </row>
    <row r="1224" spans="27:48" ht="24.95" customHeight="1" x14ac:dyDescent="0.2">
      <c r="AA1224" s="97"/>
      <c r="AB1224" s="97"/>
      <c r="AC1224" s="97"/>
      <c r="AD1224" s="97"/>
      <c r="AE1224" s="97"/>
      <c r="AF1224" s="93"/>
      <c r="AG1224" s="93"/>
      <c r="AH1224" s="93"/>
      <c r="AI1224" s="30"/>
      <c r="AJ1224" s="30"/>
      <c r="AK1224" s="30"/>
      <c r="AL1224" s="30"/>
      <c r="AM1224" s="109"/>
      <c r="AN1224" s="109"/>
      <c r="AO1224" s="30"/>
      <c r="AP1224" s="109" t="s">
        <v>2020</v>
      </c>
      <c r="AQ1224"/>
      <c r="AR1224"/>
      <c r="AS1224"/>
      <c r="AT1224"/>
      <c r="AU1224"/>
      <c r="AV1224"/>
    </row>
    <row r="1225" spans="27:48" ht="24.95" customHeight="1" x14ac:dyDescent="0.2">
      <c r="AA1225" s="97"/>
      <c r="AB1225" s="97"/>
      <c r="AC1225" s="97"/>
      <c r="AD1225" s="97"/>
      <c r="AE1225" s="97"/>
      <c r="AF1225" s="93"/>
      <c r="AG1225" s="93"/>
      <c r="AH1225" s="93"/>
      <c r="AI1225" s="30"/>
      <c r="AJ1225" s="30"/>
      <c r="AK1225" s="30"/>
      <c r="AL1225" s="30"/>
      <c r="AM1225" s="109"/>
      <c r="AN1225" s="109"/>
      <c r="AO1225" s="30"/>
      <c r="AP1225" s="109" t="s">
        <v>2021</v>
      </c>
      <c r="AQ1225"/>
      <c r="AR1225"/>
      <c r="AS1225"/>
      <c r="AT1225"/>
      <c r="AU1225"/>
      <c r="AV1225"/>
    </row>
    <row r="1226" spans="27:48" ht="24.95" customHeight="1" x14ac:dyDescent="0.2">
      <c r="AA1226" s="97"/>
      <c r="AB1226" s="97"/>
      <c r="AC1226" s="97"/>
      <c r="AD1226" s="97"/>
      <c r="AE1226" s="97"/>
      <c r="AF1226" s="93"/>
      <c r="AG1226" s="93"/>
      <c r="AH1226" s="93"/>
      <c r="AI1226" s="30"/>
      <c r="AJ1226" s="30"/>
      <c r="AK1226" s="30"/>
      <c r="AL1226" s="30"/>
      <c r="AM1226" s="109"/>
      <c r="AN1226" s="109"/>
      <c r="AO1226" s="30"/>
      <c r="AP1226" s="109" t="s">
        <v>2022</v>
      </c>
      <c r="AQ1226"/>
      <c r="AR1226"/>
      <c r="AS1226"/>
      <c r="AT1226"/>
      <c r="AU1226"/>
      <c r="AV1226"/>
    </row>
    <row r="1227" spans="27:48" ht="24.95" customHeight="1" x14ac:dyDescent="0.2">
      <c r="AA1227" s="97"/>
      <c r="AB1227" s="97"/>
      <c r="AC1227" s="97"/>
      <c r="AD1227" s="97"/>
      <c r="AE1227" s="97"/>
      <c r="AF1227" s="93"/>
      <c r="AG1227" s="93"/>
      <c r="AH1227" s="93"/>
      <c r="AI1227" s="30"/>
      <c r="AJ1227" s="30"/>
      <c r="AK1227" s="30"/>
      <c r="AL1227" s="30"/>
      <c r="AM1227" s="109"/>
      <c r="AN1227" s="109"/>
      <c r="AO1227" s="30"/>
      <c r="AP1227" s="109" t="s">
        <v>2023</v>
      </c>
      <c r="AQ1227"/>
      <c r="AR1227"/>
      <c r="AS1227"/>
      <c r="AT1227"/>
      <c r="AU1227"/>
      <c r="AV1227"/>
    </row>
    <row r="1228" spans="27:48" ht="24.95" customHeight="1" x14ac:dyDescent="0.2">
      <c r="AA1228" s="97"/>
      <c r="AB1228" s="97"/>
      <c r="AC1228" s="97"/>
      <c r="AD1228" s="97"/>
      <c r="AE1228" s="97"/>
      <c r="AF1228" s="93"/>
      <c r="AG1228" s="93"/>
      <c r="AH1228" s="93"/>
      <c r="AI1228" s="30"/>
      <c r="AJ1228" s="30"/>
      <c r="AK1228" s="30"/>
      <c r="AL1228" s="30"/>
      <c r="AM1228" s="109"/>
      <c r="AN1228" s="109"/>
      <c r="AO1228" s="30"/>
      <c r="AP1228" s="109" t="s">
        <v>2024</v>
      </c>
      <c r="AQ1228"/>
      <c r="AR1228"/>
      <c r="AS1228"/>
      <c r="AT1228"/>
      <c r="AU1228"/>
      <c r="AV1228"/>
    </row>
    <row r="1229" spans="27:48" ht="24.95" customHeight="1" x14ac:dyDescent="0.2">
      <c r="AA1229" s="97"/>
      <c r="AB1229" s="97"/>
      <c r="AC1229" s="97"/>
      <c r="AD1229" s="97"/>
      <c r="AE1229" s="97"/>
      <c r="AF1229" s="93"/>
      <c r="AG1229" s="93"/>
      <c r="AH1229" s="93"/>
      <c r="AI1229" s="30"/>
      <c r="AJ1229" s="30"/>
      <c r="AK1229" s="30"/>
      <c r="AL1229" s="30"/>
      <c r="AM1229" s="109"/>
      <c r="AN1229" s="109"/>
      <c r="AO1229" s="30"/>
      <c r="AP1229" s="109" t="s">
        <v>2025</v>
      </c>
      <c r="AQ1229"/>
      <c r="AR1229"/>
      <c r="AS1229"/>
      <c r="AT1229"/>
      <c r="AU1229"/>
      <c r="AV1229"/>
    </row>
    <row r="1230" spans="27:48" ht="24.95" customHeight="1" x14ac:dyDescent="0.2">
      <c r="AA1230" s="97"/>
      <c r="AB1230" s="97"/>
      <c r="AC1230" s="97"/>
      <c r="AD1230" s="97"/>
      <c r="AE1230" s="97"/>
      <c r="AF1230" s="93"/>
      <c r="AG1230" s="93"/>
      <c r="AH1230" s="93"/>
      <c r="AI1230" s="30"/>
      <c r="AJ1230" s="30"/>
      <c r="AK1230" s="30"/>
      <c r="AL1230" s="30"/>
      <c r="AM1230" s="109"/>
      <c r="AN1230" s="109"/>
      <c r="AO1230" s="30"/>
      <c r="AP1230" s="109" t="s">
        <v>2026</v>
      </c>
      <c r="AQ1230"/>
      <c r="AR1230"/>
      <c r="AS1230"/>
      <c r="AT1230"/>
      <c r="AU1230"/>
      <c r="AV1230"/>
    </row>
    <row r="1231" spans="27:48" ht="24.95" customHeight="1" x14ac:dyDescent="0.2">
      <c r="AA1231" s="97"/>
      <c r="AB1231" s="97"/>
      <c r="AC1231" s="97"/>
      <c r="AD1231" s="97"/>
      <c r="AE1231" s="97"/>
      <c r="AF1231" s="93"/>
      <c r="AG1231" s="93"/>
      <c r="AH1231" s="93"/>
      <c r="AI1231" s="30"/>
      <c r="AJ1231" s="30"/>
      <c r="AK1231" s="30"/>
      <c r="AL1231" s="30"/>
      <c r="AM1231" s="109"/>
      <c r="AN1231" s="109"/>
      <c r="AO1231" s="30"/>
      <c r="AP1231" s="109" t="s">
        <v>2027</v>
      </c>
      <c r="AQ1231"/>
      <c r="AR1231"/>
      <c r="AS1231"/>
      <c r="AT1231"/>
      <c r="AU1231"/>
      <c r="AV1231"/>
    </row>
    <row r="1232" spans="27:48" ht="24.95" customHeight="1" x14ac:dyDescent="0.2">
      <c r="AA1232" s="97"/>
      <c r="AB1232" s="97"/>
      <c r="AC1232" s="97"/>
      <c r="AD1232" s="97"/>
      <c r="AE1232" s="97"/>
      <c r="AF1232" s="93"/>
      <c r="AG1232" s="93"/>
      <c r="AH1232" s="93"/>
      <c r="AI1232" s="30"/>
      <c r="AJ1232" s="30"/>
      <c r="AK1232" s="30"/>
      <c r="AL1232" s="30"/>
      <c r="AM1232" s="109"/>
      <c r="AN1232" s="109"/>
      <c r="AO1232" s="30"/>
      <c r="AP1232" s="109" t="s">
        <v>2028</v>
      </c>
      <c r="AQ1232"/>
      <c r="AR1232"/>
      <c r="AS1232"/>
      <c r="AT1232"/>
      <c r="AU1232"/>
      <c r="AV1232"/>
    </row>
    <row r="1233" spans="27:48" ht="24.95" customHeight="1" x14ac:dyDescent="0.2">
      <c r="AA1233" s="97"/>
      <c r="AB1233" s="97"/>
      <c r="AC1233" s="97"/>
      <c r="AD1233" s="97"/>
      <c r="AE1233" s="97"/>
      <c r="AF1233" s="93"/>
      <c r="AG1233" s="93"/>
      <c r="AH1233" s="93"/>
      <c r="AI1233" s="30"/>
      <c r="AJ1233" s="30"/>
      <c r="AK1233" s="30"/>
      <c r="AL1233" s="30"/>
      <c r="AM1233" s="109"/>
      <c r="AN1233" s="109"/>
      <c r="AO1233" s="30"/>
      <c r="AP1233" s="109" t="s">
        <v>2029</v>
      </c>
      <c r="AQ1233"/>
      <c r="AR1233"/>
      <c r="AS1233"/>
      <c r="AT1233"/>
      <c r="AU1233"/>
      <c r="AV1233"/>
    </row>
    <row r="1234" spans="27:48" ht="24.95" customHeight="1" x14ac:dyDescent="0.2">
      <c r="AA1234" s="97"/>
      <c r="AB1234" s="97"/>
      <c r="AC1234" s="97"/>
      <c r="AD1234" s="97"/>
      <c r="AE1234" s="97"/>
      <c r="AF1234" s="93"/>
      <c r="AG1234" s="93"/>
      <c r="AH1234" s="93"/>
      <c r="AI1234" s="30"/>
      <c r="AJ1234" s="30"/>
      <c r="AK1234" s="30"/>
      <c r="AL1234" s="30"/>
      <c r="AM1234" s="109"/>
      <c r="AN1234" s="109"/>
      <c r="AO1234" s="30"/>
      <c r="AP1234" s="109" t="s">
        <v>2030</v>
      </c>
      <c r="AQ1234"/>
      <c r="AR1234"/>
      <c r="AS1234"/>
      <c r="AT1234"/>
      <c r="AU1234"/>
      <c r="AV1234"/>
    </row>
    <row r="1235" spans="27:48" ht="24.95" customHeight="1" x14ac:dyDescent="0.2">
      <c r="AA1235" s="97"/>
      <c r="AB1235" s="97"/>
      <c r="AC1235" s="97"/>
      <c r="AD1235" s="97"/>
      <c r="AE1235" s="97"/>
      <c r="AF1235" s="93"/>
      <c r="AG1235" s="93"/>
      <c r="AH1235" s="93"/>
      <c r="AI1235" s="30"/>
      <c r="AJ1235" s="30"/>
      <c r="AK1235" s="30"/>
      <c r="AL1235" s="30"/>
      <c r="AM1235" s="109"/>
      <c r="AN1235" s="109"/>
      <c r="AO1235" s="30"/>
      <c r="AP1235" s="109" t="s">
        <v>2031</v>
      </c>
      <c r="AQ1235"/>
      <c r="AR1235"/>
      <c r="AS1235"/>
      <c r="AT1235"/>
      <c r="AU1235"/>
      <c r="AV1235"/>
    </row>
    <row r="1236" spans="27:48" ht="24.95" customHeight="1" x14ac:dyDescent="0.2">
      <c r="AA1236" s="97"/>
      <c r="AB1236" s="97"/>
      <c r="AC1236" s="97"/>
      <c r="AD1236" s="97"/>
      <c r="AE1236" s="97"/>
      <c r="AF1236" s="93"/>
      <c r="AG1236" s="93"/>
      <c r="AH1236" s="93"/>
      <c r="AI1236" s="30"/>
      <c r="AJ1236" s="30"/>
      <c r="AK1236" s="30"/>
      <c r="AL1236" s="30"/>
      <c r="AM1236" s="109"/>
      <c r="AN1236" s="109"/>
      <c r="AO1236" s="30"/>
      <c r="AP1236" s="109">
        <v>822605</v>
      </c>
      <c r="AQ1236"/>
      <c r="AR1236"/>
      <c r="AS1236"/>
      <c r="AT1236"/>
      <c r="AU1236"/>
      <c r="AV1236"/>
    </row>
    <row r="1237" spans="27:48" ht="24.95" customHeight="1" x14ac:dyDescent="0.2">
      <c r="AA1237" s="97"/>
      <c r="AB1237" s="97"/>
      <c r="AC1237" s="97"/>
      <c r="AD1237" s="97"/>
      <c r="AE1237" s="97"/>
      <c r="AF1237" s="93"/>
      <c r="AG1237" s="93"/>
      <c r="AH1237" s="93"/>
      <c r="AI1237" s="30"/>
      <c r="AJ1237" s="30"/>
      <c r="AK1237" s="30"/>
      <c r="AL1237" s="30"/>
      <c r="AM1237" s="109"/>
      <c r="AN1237" s="109"/>
      <c r="AO1237" s="30"/>
      <c r="AP1237" s="109">
        <v>822705</v>
      </c>
      <c r="AQ1237"/>
      <c r="AR1237"/>
      <c r="AS1237"/>
      <c r="AT1237"/>
      <c r="AU1237"/>
      <c r="AV1237"/>
    </row>
    <row r="1238" spans="27:48" ht="24.95" customHeight="1" x14ac:dyDescent="0.2">
      <c r="AA1238" s="97"/>
      <c r="AB1238" s="97"/>
      <c r="AC1238" s="97"/>
      <c r="AD1238" s="97"/>
      <c r="AE1238" s="97"/>
      <c r="AF1238" s="93"/>
      <c r="AG1238" s="93"/>
      <c r="AH1238" s="93"/>
      <c r="AI1238" s="30"/>
      <c r="AJ1238" s="30"/>
      <c r="AK1238" s="30"/>
      <c r="AL1238" s="30"/>
      <c r="AM1238" s="109"/>
      <c r="AN1238" s="109"/>
      <c r="AO1238" s="30"/>
      <c r="AP1238" s="109">
        <v>822805</v>
      </c>
      <c r="AQ1238"/>
      <c r="AR1238"/>
      <c r="AS1238"/>
      <c r="AT1238"/>
      <c r="AU1238"/>
      <c r="AV1238"/>
    </row>
    <row r="1239" spans="27:48" ht="24.95" customHeight="1" x14ac:dyDescent="0.2">
      <c r="AA1239" s="97"/>
      <c r="AB1239" s="97"/>
      <c r="AC1239" s="97"/>
      <c r="AD1239" s="97"/>
      <c r="AE1239" s="97"/>
      <c r="AF1239" s="93"/>
      <c r="AG1239" s="93"/>
      <c r="AH1239" s="93"/>
      <c r="AI1239" s="30"/>
      <c r="AJ1239" s="30"/>
      <c r="AK1239" s="30"/>
      <c r="AL1239" s="30"/>
      <c r="AM1239" s="109"/>
      <c r="AN1239" s="109"/>
      <c r="AO1239" s="30"/>
      <c r="AP1239" s="109">
        <v>823005</v>
      </c>
      <c r="AQ1239"/>
      <c r="AR1239"/>
      <c r="AS1239"/>
      <c r="AT1239"/>
      <c r="AU1239"/>
      <c r="AV1239"/>
    </row>
    <row r="1240" spans="27:48" ht="24.95" customHeight="1" x14ac:dyDescent="0.2">
      <c r="AA1240" s="97"/>
      <c r="AB1240" s="97"/>
      <c r="AC1240" s="97"/>
      <c r="AD1240" s="97"/>
      <c r="AE1240" s="97"/>
      <c r="AF1240" s="93"/>
      <c r="AG1240" s="93"/>
      <c r="AH1240" s="93"/>
      <c r="AI1240" s="30"/>
      <c r="AJ1240" s="30"/>
      <c r="AK1240" s="30"/>
      <c r="AL1240" s="30"/>
      <c r="AM1240" s="109"/>
      <c r="AN1240" s="109"/>
      <c r="AO1240" s="30"/>
      <c r="AP1240" s="109">
        <v>823105</v>
      </c>
      <c r="AQ1240"/>
      <c r="AR1240"/>
      <c r="AS1240"/>
      <c r="AT1240"/>
      <c r="AU1240"/>
      <c r="AV1240"/>
    </row>
    <row r="1241" spans="27:48" ht="24.95" customHeight="1" x14ac:dyDescent="0.2">
      <c r="AA1241" s="97"/>
      <c r="AB1241" s="97"/>
      <c r="AC1241" s="97"/>
      <c r="AD1241" s="97"/>
      <c r="AE1241" s="97"/>
      <c r="AF1241" s="93"/>
      <c r="AG1241" s="93"/>
      <c r="AH1241" s="93"/>
      <c r="AI1241" s="30"/>
      <c r="AJ1241" s="30"/>
      <c r="AK1241" s="30"/>
      <c r="AL1241" s="30"/>
      <c r="AM1241" s="109"/>
      <c r="AN1241" s="109"/>
      <c r="AO1241" s="30"/>
      <c r="AP1241" s="109">
        <v>823205</v>
      </c>
      <c r="AQ1241"/>
      <c r="AR1241"/>
      <c r="AS1241"/>
      <c r="AT1241"/>
      <c r="AU1241"/>
      <c r="AV1241"/>
    </row>
    <row r="1242" spans="27:48" ht="24.95" customHeight="1" x14ac:dyDescent="0.2">
      <c r="AA1242" s="97"/>
      <c r="AB1242" s="97"/>
      <c r="AC1242" s="97"/>
      <c r="AD1242" s="97"/>
      <c r="AE1242" s="97"/>
      <c r="AF1242" s="93"/>
      <c r="AG1242" s="93"/>
      <c r="AH1242" s="93"/>
      <c r="AI1242" s="30"/>
      <c r="AJ1242" s="30"/>
      <c r="AK1242" s="30"/>
      <c r="AL1242" s="30"/>
      <c r="AM1242" s="109"/>
      <c r="AN1242" s="109"/>
      <c r="AO1242" s="30"/>
      <c r="AP1242" s="109">
        <v>823305</v>
      </c>
      <c r="AQ1242"/>
      <c r="AR1242"/>
      <c r="AS1242"/>
      <c r="AT1242"/>
      <c r="AU1242"/>
      <c r="AV1242"/>
    </row>
    <row r="1243" spans="27:48" ht="24.95" customHeight="1" x14ac:dyDescent="0.2">
      <c r="AA1243" s="97"/>
      <c r="AB1243" s="97"/>
      <c r="AC1243" s="97"/>
      <c r="AD1243" s="97"/>
      <c r="AE1243" s="97"/>
      <c r="AF1243" s="93"/>
      <c r="AG1243" s="93"/>
      <c r="AH1243" s="93"/>
      <c r="AI1243" s="30"/>
      <c r="AJ1243" s="30"/>
      <c r="AK1243" s="30"/>
      <c r="AL1243" s="30"/>
      <c r="AM1243" s="109"/>
      <c r="AN1243" s="109"/>
      <c r="AO1243" s="30"/>
      <c r="AP1243" s="109">
        <v>823405</v>
      </c>
      <c r="AQ1243"/>
      <c r="AR1243"/>
      <c r="AS1243"/>
      <c r="AT1243"/>
      <c r="AU1243"/>
      <c r="AV1243"/>
    </row>
    <row r="1244" spans="27:48" ht="24.95" customHeight="1" x14ac:dyDescent="0.2">
      <c r="AA1244" s="97"/>
      <c r="AB1244" s="97"/>
      <c r="AC1244" s="97"/>
      <c r="AD1244" s="97"/>
      <c r="AE1244" s="97"/>
      <c r="AF1244" s="93"/>
      <c r="AG1244" s="93"/>
      <c r="AH1244" s="93"/>
      <c r="AI1244" s="30"/>
      <c r="AJ1244" s="30"/>
      <c r="AK1244" s="30"/>
      <c r="AL1244" s="30"/>
      <c r="AM1244" s="109"/>
      <c r="AN1244" s="109"/>
      <c r="AO1244" s="30"/>
      <c r="AP1244" s="109">
        <v>823505</v>
      </c>
      <c r="AQ1244"/>
      <c r="AR1244"/>
      <c r="AS1244"/>
      <c r="AT1244"/>
      <c r="AU1244"/>
      <c r="AV1244"/>
    </row>
    <row r="1245" spans="27:48" ht="24.95" customHeight="1" x14ac:dyDescent="0.2">
      <c r="AA1245" s="97"/>
      <c r="AB1245" s="97"/>
      <c r="AC1245" s="97"/>
      <c r="AD1245" s="97"/>
      <c r="AE1245" s="97"/>
      <c r="AF1245" s="93"/>
      <c r="AG1245" s="93"/>
      <c r="AH1245" s="93"/>
      <c r="AI1245" s="30"/>
      <c r="AJ1245" s="30"/>
      <c r="AK1245" s="30"/>
      <c r="AL1245" s="30"/>
      <c r="AM1245" s="109"/>
      <c r="AN1245" s="109"/>
      <c r="AO1245" s="30"/>
      <c r="AP1245" s="109">
        <v>823605</v>
      </c>
      <c r="AQ1245"/>
      <c r="AR1245"/>
      <c r="AS1245"/>
      <c r="AT1245"/>
      <c r="AU1245"/>
      <c r="AV1245"/>
    </row>
    <row r="1246" spans="27:48" ht="24.95" customHeight="1" x14ac:dyDescent="0.2">
      <c r="AA1246" s="97"/>
      <c r="AB1246" s="97"/>
      <c r="AC1246" s="97"/>
      <c r="AD1246" s="97"/>
      <c r="AE1246" s="97"/>
      <c r="AF1246" s="93"/>
      <c r="AG1246" s="93"/>
      <c r="AH1246" s="93"/>
      <c r="AI1246" s="30"/>
      <c r="AJ1246" s="30"/>
      <c r="AK1246" s="30"/>
      <c r="AL1246" s="30"/>
      <c r="AM1246" s="109"/>
      <c r="AN1246" s="109"/>
      <c r="AO1246" s="30"/>
      <c r="AP1246" s="109">
        <v>823705</v>
      </c>
      <c r="AQ1246"/>
      <c r="AR1246"/>
      <c r="AS1246"/>
      <c r="AT1246"/>
      <c r="AU1246"/>
      <c r="AV1246"/>
    </row>
    <row r="1247" spans="27:48" ht="24.95" customHeight="1" x14ac:dyDescent="0.2">
      <c r="AA1247" s="97"/>
      <c r="AB1247" s="97"/>
      <c r="AC1247" s="97"/>
      <c r="AD1247" s="97"/>
      <c r="AE1247" s="97"/>
      <c r="AF1247" s="93"/>
      <c r="AG1247" s="93"/>
      <c r="AH1247" s="93"/>
      <c r="AI1247" s="30"/>
      <c r="AJ1247" s="30"/>
      <c r="AK1247" s="30"/>
      <c r="AL1247" s="30"/>
      <c r="AM1247" s="109"/>
      <c r="AN1247" s="109"/>
      <c r="AO1247" s="30"/>
      <c r="AP1247" s="109">
        <v>823905</v>
      </c>
      <c r="AQ1247"/>
      <c r="AR1247"/>
      <c r="AS1247"/>
      <c r="AT1247"/>
      <c r="AU1247"/>
      <c r="AV1247"/>
    </row>
    <row r="1248" spans="27:48" ht="24.95" customHeight="1" x14ac:dyDescent="0.2">
      <c r="AA1248" s="97"/>
      <c r="AB1248" s="97"/>
      <c r="AC1248" s="97"/>
      <c r="AD1248" s="97"/>
      <c r="AE1248" s="97"/>
      <c r="AF1248" s="93"/>
      <c r="AG1248" s="93"/>
      <c r="AH1248" s="93"/>
      <c r="AI1248" s="30"/>
      <c r="AJ1248" s="30"/>
      <c r="AK1248" s="30"/>
      <c r="AL1248" s="30"/>
      <c r="AM1248" s="109"/>
      <c r="AN1248" s="109"/>
      <c r="AO1248" s="30"/>
      <c r="AP1248" s="109">
        <v>824005</v>
      </c>
      <c r="AQ1248"/>
      <c r="AR1248"/>
      <c r="AS1248"/>
      <c r="AT1248"/>
      <c r="AU1248"/>
      <c r="AV1248"/>
    </row>
    <row r="1249" spans="27:48" ht="24.95" customHeight="1" x14ac:dyDescent="0.2">
      <c r="AA1249" s="97"/>
      <c r="AB1249" s="97"/>
      <c r="AC1249" s="97"/>
      <c r="AD1249" s="97"/>
      <c r="AE1249" s="97"/>
      <c r="AF1249" s="93"/>
      <c r="AG1249" s="93"/>
      <c r="AH1249" s="93"/>
      <c r="AI1249" s="30"/>
      <c r="AJ1249" s="30"/>
      <c r="AK1249" s="30"/>
      <c r="AL1249" s="30"/>
      <c r="AM1249" s="109"/>
      <c r="AN1249" s="109"/>
      <c r="AO1249" s="30"/>
      <c r="AP1249" s="109">
        <v>824105</v>
      </c>
      <c r="AQ1249"/>
      <c r="AR1249"/>
      <c r="AS1249"/>
      <c r="AT1249"/>
      <c r="AU1249"/>
      <c r="AV1249"/>
    </row>
    <row r="1250" spans="27:48" ht="24.95" customHeight="1" x14ac:dyDescent="0.2">
      <c r="AA1250" s="97"/>
      <c r="AB1250" s="97"/>
      <c r="AC1250" s="97"/>
      <c r="AD1250" s="97"/>
      <c r="AE1250" s="97"/>
      <c r="AF1250" s="93"/>
      <c r="AG1250" s="93"/>
      <c r="AH1250" s="93"/>
      <c r="AI1250" s="30"/>
      <c r="AJ1250" s="30"/>
      <c r="AK1250" s="30"/>
      <c r="AL1250" s="30"/>
      <c r="AM1250" s="109"/>
      <c r="AN1250" s="109"/>
      <c r="AO1250" s="30"/>
      <c r="AP1250" s="109">
        <v>824205</v>
      </c>
      <c r="AQ1250"/>
      <c r="AR1250"/>
      <c r="AS1250"/>
      <c r="AT1250"/>
      <c r="AU1250"/>
      <c r="AV1250"/>
    </row>
    <row r="1251" spans="27:48" ht="24.95" customHeight="1" x14ac:dyDescent="0.2">
      <c r="AA1251" s="97"/>
      <c r="AB1251" s="97"/>
      <c r="AC1251" s="97"/>
      <c r="AD1251" s="97"/>
      <c r="AE1251" s="97"/>
      <c r="AF1251" s="93"/>
      <c r="AG1251" s="93"/>
      <c r="AH1251" s="93"/>
      <c r="AI1251" s="30"/>
      <c r="AJ1251" s="30"/>
      <c r="AK1251" s="30"/>
      <c r="AL1251" s="30"/>
      <c r="AM1251" s="109"/>
      <c r="AN1251" s="109"/>
      <c r="AO1251" s="30"/>
      <c r="AP1251" s="109">
        <v>824405</v>
      </c>
      <c r="AQ1251"/>
      <c r="AR1251"/>
      <c r="AS1251"/>
      <c r="AT1251"/>
      <c r="AU1251"/>
      <c r="AV1251"/>
    </row>
    <row r="1252" spans="27:48" ht="24.95" customHeight="1" x14ac:dyDescent="0.2">
      <c r="AA1252" s="97"/>
      <c r="AB1252" s="97"/>
      <c r="AC1252" s="97"/>
      <c r="AD1252" s="97"/>
      <c r="AE1252" s="97"/>
      <c r="AF1252" s="93"/>
      <c r="AG1252" s="93"/>
      <c r="AH1252" s="93"/>
      <c r="AI1252" s="30"/>
      <c r="AJ1252" s="30"/>
      <c r="AK1252" s="30"/>
      <c r="AL1252" s="30"/>
      <c r="AM1252" s="109"/>
      <c r="AN1252" s="109"/>
      <c r="AO1252" s="30"/>
      <c r="AP1252" s="109">
        <v>824505</v>
      </c>
      <c r="AQ1252"/>
      <c r="AR1252"/>
      <c r="AS1252"/>
      <c r="AT1252"/>
      <c r="AU1252"/>
      <c r="AV1252"/>
    </row>
    <row r="1253" spans="27:48" ht="24.95" customHeight="1" x14ac:dyDescent="0.2">
      <c r="AA1253" s="97"/>
      <c r="AB1253" s="97"/>
      <c r="AC1253" s="97"/>
      <c r="AD1253" s="97"/>
      <c r="AE1253" s="97"/>
      <c r="AF1253" s="93"/>
      <c r="AG1253" s="93"/>
      <c r="AH1253" s="93"/>
      <c r="AI1253" s="30"/>
      <c r="AJ1253" s="30"/>
      <c r="AK1253" s="30"/>
      <c r="AL1253" s="30"/>
      <c r="AM1253" s="109"/>
      <c r="AN1253" s="109"/>
      <c r="AO1253" s="30"/>
      <c r="AP1253" s="109">
        <v>824605</v>
      </c>
      <c r="AQ1253"/>
      <c r="AR1253"/>
      <c r="AS1253"/>
      <c r="AT1253"/>
      <c r="AU1253"/>
      <c r="AV1253"/>
    </row>
    <row r="1254" spans="27:48" ht="24.95" customHeight="1" x14ac:dyDescent="0.2">
      <c r="AA1254" s="97"/>
      <c r="AB1254" s="97"/>
      <c r="AC1254" s="97"/>
      <c r="AD1254" s="97"/>
      <c r="AE1254" s="97"/>
      <c r="AF1254" s="93"/>
      <c r="AG1254" s="93"/>
      <c r="AH1254" s="93"/>
      <c r="AI1254" s="30"/>
      <c r="AJ1254" s="30"/>
      <c r="AK1254" s="30"/>
      <c r="AL1254" s="30"/>
      <c r="AM1254" s="109"/>
      <c r="AN1254" s="109"/>
      <c r="AO1254" s="30"/>
      <c r="AP1254" s="109">
        <v>824705</v>
      </c>
      <c r="AQ1254"/>
      <c r="AR1254"/>
      <c r="AS1254"/>
      <c r="AT1254"/>
      <c r="AU1254"/>
      <c r="AV1254"/>
    </row>
    <row r="1255" spans="27:48" ht="24.95" customHeight="1" x14ac:dyDescent="0.2">
      <c r="AA1255" s="97"/>
      <c r="AB1255" s="97"/>
      <c r="AC1255" s="97"/>
      <c r="AD1255" s="97"/>
      <c r="AE1255" s="97"/>
      <c r="AF1255" s="93"/>
      <c r="AG1255" s="93"/>
      <c r="AH1255" s="93"/>
      <c r="AI1255" s="30"/>
      <c r="AJ1255" s="30"/>
      <c r="AK1255" s="30"/>
      <c r="AL1255" s="30"/>
      <c r="AM1255" s="109"/>
      <c r="AN1255" s="109"/>
      <c r="AO1255" s="30"/>
      <c r="AP1255" s="109">
        <v>824805</v>
      </c>
      <c r="AQ1255"/>
      <c r="AR1255"/>
      <c r="AS1255"/>
      <c r="AT1255"/>
      <c r="AU1255"/>
      <c r="AV1255"/>
    </row>
    <row r="1256" spans="27:48" ht="24.95" customHeight="1" x14ac:dyDescent="0.2">
      <c r="AA1256" s="97"/>
      <c r="AB1256" s="97"/>
      <c r="AC1256" s="97"/>
      <c r="AD1256" s="97"/>
      <c r="AE1256" s="97"/>
      <c r="AF1256" s="93"/>
      <c r="AG1256" s="93"/>
      <c r="AH1256" s="93"/>
      <c r="AI1256" s="30"/>
      <c r="AJ1256" s="30"/>
      <c r="AK1256" s="30"/>
      <c r="AL1256" s="30"/>
      <c r="AM1256" s="109"/>
      <c r="AN1256" s="109"/>
      <c r="AO1256" s="30"/>
      <c r="AP1256" s="109">
        <v>824905</v>
      </c>
      <c r="AQ1256"/>
      <c r="AR1256"/>
      <c r="AS1256"/>
      <c r="AT1256"/>
      <c r="AU1256"/>
      <c r="AV1256"/>
    </row>
    <row r="1257" spans="27:48" ht="24.95" customHeight="1" x14ac:dyDescent="0.2">
      <c r="AA1257" s="97"/>
      <c r="AB1257" s="97"/>
      <c r="AC1257" s="97"/>
      <c r="AD1257" s="97"/>
      <c r="AE1257" s="97"/>
      <c r="AF1257" s="93"/>
      <c r="AG1257" s="93"/>
      <c r="AH1257" s="93"/>
      <c r="AI1257" s="30"/>
      <c r="AJ1257" s="30"/>
      <c r="AK1257" s="30"/>
      <c r="AL1257" s="30"/>
      <c r="AM1257" s="109"/>
      <c r="AN1257" s="109"/>
      <c r="AO1257" s="30"/>
      <c r="AP1257" s="109">
        <v>825005</v>
      </c>
      <c r="AQ1257"/>
      <c r="AR1257"/>
      <c r="AS1257"/>
      <c r="AT1257"/>
      <c r="AU1257"/>
      <c r="AV1257"/>
    </row>
    <row r="1258" spans="27:48" ht="24.95" customHeight="1" x14ac:dyDescent="0.2">
      <c r="AA1258" s="97"/>
      <c r="AB1258" s="97"/>
      <c r="AC1258" s="97"/>
      <c r="AD1258" s="97"/>
      <c r="AE1258" s="97"/>
      <c r="AF1258" s="93"/>
      <c r="AG1258" s="93"/>
      <c r="AH1258" s="93"/>
      <c r="AI1258" s="30"/>
      <c r="AJ1258" s="30"/>
      <c r="AK1258" s="30"/>
      <c r="AL1258" s="30"/>
      <c r="AM1258" s="109"/>
      <c r="AN1258" s="109"/>
      <c r="AO1258" s="30"/>
      <c r="AP1258" s="109">
        <v>825105</v>
      </c>
      <c r="AQ1258"/>
      <c r="AR1258"/>
      <c r="AS1258"/>
      <c r="AT1258"/>
      <c r="AU1258"/>
      <c r="AV1258"/>
    </row>
    <row r="1259" spans="27:48" ht="24.95" customHeight="1" x14ac:dyDescent="0.2">
      <c r="AA1259" s="97"/>
      <c r="AB1259" s="97"/>
      <c r="AC1259" s="97"/>
      <c r="AD1259" s="97"/>
      <c r="AE1259" s="97"/>
      <c r="AF1259" s="93"/>
      <c r="AG1259" s="93"/>
      <c r="AH1259" s="93"/>
      <c r="AI1259" s="30"/>
      <c r="AJ1259" s="30"/>
      <c r="AK1259" s="30"/>
      <c r="AL1259" s="30"/>
      <c r="AM1259" s="109"/>
      <c r="AN1259" s="109"/>
      <c r="AO1259" s="30"/>
      <c r="AP1259" s="109">
        <v>825205</v>
      </c>
      <c r="AQ1259"/>
      <c r="AR1259"/>
      <c r="AS1259"/>
      <c r="AT1259"/>
      <c r="AU1259"/>
      <c r="AV1259"/>
    </row>
    <row r="1260" spans="27:48" ht="24.95" customHeight="1" x14ac:dyDescent="0.2">
      <c r="AA1260" s="97"/>
      <c r="AB1260" s="97"/>
      <c r="AC1260" s="97"/>
      <c r="AD1260" s="97"/>
      <c r="AE1260" s="97"/>
      <c r="AF1260" s="93"/>
      <c r="AG1260" s="93"/>
      <c r="AH1260" s="93"/>
      <c r="AI1260" s="30"/>
      <c r="AJ1260" s="30"/>
      <c r="AK1260" s="30"/>
      <c r="AL1260" s="30"/>
      <c r="AM1260" s="109"/>
      <c r="AN1260" s="109"/>
      <c r="AO1260" s="30"/>
      <c r="AP1260" s="109">
        <v>825305</v>
      </c>
      <c r="AQ1260"/>
      <c r="AR1260"/>
      <c r="AS1260"/>
      <c r="AT1260"/>
      <c r="AU1260"/>
      <c r="AV1260"/>
    </row>
    <row r="1261" spans="27:48" ht="24.95" customHeight="1" x14ac:dyDescent="0.2">
      <c r="AA1261" s="97"/>
      <c r="AB1261" s="97"/>
      <c r="AC1261" s="97"/>
      <c r="AD1261" s="97"/>
      <c r="AE1261" s="97"/>
      <c r="AF1261" s="93"/>
      <c r="AG1261" s="93"/>
      <c r="AH1261" s="93"/>
      <c r="AI1261" s="30"/>
      <c r="AJ1261" s="30"/>
      <c r="AK1261" s="30"/>
      <c r="AL1261" s="30"/>
      <c r="AM1261" s="109"/>
      <c r="AN1261" s="109"/>
      <c r="AO1261" s="30"/>
      <c r="AP1261" s="109">
        <v>825405</v>
      </c>
      <c r="AQ1261"/>
      <c r="AR1261"/>
      <c r="AS1261"/>
      <c r="AT1261"/>
      <c r="AU1261"/>
      <c r="AV1261"/>
    </row>
    <row r="1262" spans="27:48" ht="24.95" customHeight="1" x14ac:dyDescent="0.2">
      <c r="AA1262" s="97"/>
      <c r="AB1262" s="97"/>
      <c r="AC1262" s="97"/>
      <c r="AD1262" s="97"/>
      <c r="AE1262" s="97"/>
      <c r="AF1262" s="93"/>
      <c r="AG1262" s="93"/>
      <c r="AH1262" s="93"/>
      <c r="AI1262" s="30"/>
      <c r="AJ1262" s="30"/>
      <c r="AK1262" s="30"/>
      <c r="AL1262" s="30"/>
      <c r="AM1262" s="109"/>
      <c r="AN1262" s="109"/>
      <c r="AO1262" s="30"/>
      <c r="AP1262" s="109">
        <v>825605</v>
      </c>
      <c r="AQ1262"/>
      <c r="AR1262"/>
      <c r="AS1262"/>
      <c r="AT1262"/>
      <c r="AU1262"/>
      <c r="AV1262"/>
    </row>
    <row r="1263" spans="27:48" ht="24.95" customHeight="1" x14ac:dyDescent="0.2">
      <c r="AA1263" s="97"/>
      <c r="AB1263" s="97"/>
      <c r="AC1263" s="97"/>
      <c r="AD1263" s="97"/>
      <c r="AE1263" s="97"/>
      <c r="AF1263" s="93"/>
      <c r="AG1263" s="93"/>
      <c r="AH1263" s="93"/>
      <c r="AI1263" s="30"/>
      <c r="AJ1263" s="30"/>
      <c r="AK1263" s="30"/>
      <c r="AL1263" s="30"/>
      <c r="AM1263" s="109"/>
      <c r="AN1263" s="109"/>
      <c r="AO1263" s="30"/>
      <c r="AP1263" s="109" t="s">
        <v>2032</v>
      </c>
      <c r="AQ1263"/>
      <c r="AR1263"/>
      <c r="AS1263"/>
      <c r="AT1263"/>
      <c r="AU1263"/>
      <c r="AV1263"/>
    </row>
    <row r="1264" spans="27:48" ht="24.95" customHeight="1" x14ac:dyDescent="0.2">
      <c r="AA1264" s="97"/>
      <c r="AB1264" s="97"/>
      <c r="AC1264" s="97"/>
      <c r="AD1264" s="97"/>
      <c r="AE1264" s="97"/>
      <c r="AF1264" s="93"/>
      <c r="AG1264" s="93"/>
      <c r="AH1264" s="93"/>
      <c r="AI1264" s="30"/>
      <c r="AJ1264" s="30"/>
      <c r="AK1264" s="30"/>
      <c r="AL1264" s="30"/>
      <c r="AM1264" s="109"/>
      <c r="AN1264" s="109"/>
      <c r="AO1264" s="30"/>
      <c r="AP1264" s="109" t="s">
        <v>2033</v>
      </c>
      <c r="AQ1264"/>
      <c r="AR1264"/>
      <c r="AS1264"/>
      <c r="AT1264"/>
      <c r="AU1264"/>
      <c r="AV1264"/>
    </row>
    <row r="1265" spans="27:48" ht="24.95" customHeight="1" x14ac:dyDescent="0.2">
      <c r="AA1265" s="97"/>
      <c r="AB1265" s="97"/>
      <c r="AC1265" s="97"/>
      <c r="AD1265" s="97"/>
      <c r="AE1265" s="97"/>
      <c r="AF1265" s="93"/>
      <c r="AG1265" s="93"/>
      <c r="AH1265" s="93"/>
      <c r="AI1265" s="30"/>
      <c r="AJ1265" s="30"/>
      <c r="AK1265" s="30"/>
      <c r="AL1265" s="30"/>
      <c r="AM1265" s="109"/>
      <c r="AN1265" s="109"/>
      <c r="AO1265" s="30"/>
      <c r="AP1265" s="109" t="s">
        <v>2034</v>
      </c>
      <c r="AQ1265"/>
      <c r="AR1265"/>
      <c r="AS1265"/>
      <c r="AT1265"/>
      <c r="AU1265"/>
      <c r="AV1265"/>
    </row>
    <row r="1266" spans="27:48" ht="24.95" customHeight="1" x14ac:dyDescent="0.2">
      <c r="AA1266" s="97"/>
      <c r="AB1266" s="97"/>
      <c r="AC1266" s="97"/>
      <c r="AD1266" s="97"/>
      <c r="AE1266" s="97"/>
      <c r="AF1266" s="93"/>
      <c r="AG1266" s="93"/>
      <c r="AH1266" s="93"/>
      <c r="AI1266" s="30"/>
      <c r="AJ1266" s="30"/>
      <c r="AK1266" s="30"/>
      <c r="AL1266" s="30"/>
      <c r="AM1266" s="109"/>
      <c r="AN1266" s="109"/>
      <c r="AO1266" s="30"/>
      <c r="AP1266" s="109" t="s">
        <v>2035</v>
      </c>
      <c r="AQ1266"/>
      <c r="AR1266"/>
      <c r="AS1266"/>
      <c r="AT1266"/>
      <c r="AU1266"/>
      <c r="AV1266"/>
    </row>
    <row r="1267" spans="27:48" ht="24.95" customHeight="1" x14ac:dyDescent="0.2">
      <c r="AA1267" s="97"/>
      <c r="AB1267" s="97"/>
      <c r="AC1267" s="97"/>
      <c r="AD1267" s="97"/>
      <c r="AE1267" s="97"/>
      <c r="AF1267" s="93"/>
      <c r="AG1267" s="93"/>
      <c r="AH1267" s="93"/>
      <c r="AI1267" s="30"/>
      <c r="AJ1267" s="30"/>
      <c r="AK1267" s="30"/>
      <c r="AL1267" s="30"/>
      <c r="AM1267" s="109"/>
      <c r="AN1267" s="109"/>
      <c r="AO1267" s="30"/>
      <c r="AP1267" s="109" t="s">
        <v>2036</v>
      </c>
      <c r="AQ1267"/>
      <c r="AR1267"/>
      <c r="AS1267"/>
      <c r="AT1267"/>
      <c r="AU1267"/>
      <c r="AV1267"/>
    </row>
    <row r="1268" spans="27:48" ht="24.95" customHeight="1" x14ac:dyDescent="0.2">
      <c r="AA1268" s="97"/>
      <c r="AB1268" s="97"/>
      <c r="AC1268" s="97"/>
      <c r="AD1268" s="97"/>
      <c r="AE1268" s="97"/>
      <c r="AF1268" s="93"/>
      <c r="AG1268" s="93"/>
      <c r="AH1268" s="93"/>
      <c r="AI1268" s="30"/>
      <c r="AJ1268" s="30"/>
      <c r="AK1268" s="30"/>
      <c r="AL1268" s="30"/>
      <c r="AM1268" s="109"/>
      <c r="AN1268" s="109"/>
      <c r="AO1268" s="30"/>
      <c r="AP1268" s="109" t="s">
        <v>2037</v>
      </c>
      <c r="AQ1268"/>
      <c r="AR1268"/>
      <c r="AS1268"/>
      <c r="AT1268"/>
      <c r="AU1268"/>
      <c r="AV1268"/>
    </row>
    <row r="1269" spans="27:48" ht="24.95" customHeight="1" x14ac:dyDescent="0.2">
      <c r="AA1269" s="97"/>
      <c r="AB1269" s="97"/>
      <c r="AC1269" s="97"/>
      <c r="AD1269" s="97"/>
      <c r="AE1269" s="97"/>
      <c r="AF1269" s="93"/>
      <c r="AG1269" s="93"/>
      <c r="AH1269" s="93"/>
      <c r="AI1269" s="30"/>
      <c r="AJ1269" s="30"/>
      <c r="AK1269" s="30"/>
      <c r="AL1269" s="30"/>
      <c r="AM1269" s="109"/>
      <c r="AN1269" s="109"/>
      <c r="AO1269" s="30"/>
      <c r="AP1269" s="109" t="s">
        <v>2038</v>
      </c>
      <c r="AQ1269"/>
      <c r="AR1269"/>
      <c r="AS1269"/>
      <c r="AT1269"/>
      <c r="AU1269"/>
      <c r="AV1269"/>
    </row>
    <row r="1270" spans="27:48" ht="24.95" customHeight="1" x14ac:dyDescent="0.2">
      <c r="AA1270" s="97"/>
      <c r="AB1270" s="97"/>
      <c r="AC1270" s="97"/>
      <c r="AD1270" s="97"/>
      <c r="AE1270" s="97"/>
      <c r="AF1270" s="93"/>
      <c r="AG1270" s="93"/>
      <c r="AH1270" s="93"/>
      <c r="AI1270" s="30"/>
      <c r="AJ1270" s="30"/>
      <c r="AK1270" s="30"/>
      <c r="AL1270" s="30"/>
      <c r="AM1270" s="109"/>
      <c r="AN1270" s="109"/>
      <c r="AO1270" s="30"/>
      <c r="AP1270" s="109" t="s">
        <v>2039</v>
      </c>
      <c r="AQ1270"/>
      <c r="AR1270"/>
      <c r="AS1270"/>
      <c r="AT1270"/>
      <c r="AU1270"/>
      <c r="AV1270"/>
    </row>
    <row r="1271" spans="27:48" ht="24.95" customHeight="1" x14ac:dyDescent="0.2">
      <c r="AA1271" s="97"/>
      <c r="AB1271" s="97"/>
      <c r="AC1271" s="97"/>
      <c r="AD1271" s="97"/>
      <c r="AE1271" s="97"/>
      <c r="AF1271" s="93"/>
      <c r="AG1271" s="93"/>
      <c r="AH1271" s="93"/>
      <c r="AI1271" s="30"/>
      <c r="AJ1271" s="30"/>
      <c r="AK1271" s="30"/>
      <c r="AL1271" s="30"/>
      <c r="AM1271" s="109"/>
      <c r="AN1271" s="109"/>
      <c r="AO1271" s="30"/>
      <c r="AP1271" s="109" t="s">
        <v>2040</v>
      </c>
      <c r="AQ1271"/>
      <c r="AR1271"/>
      <c r="AS1271"/>
      <c r="AT1271"/>
      <c r="AU1271"/>
      <c r="AV1271"/>
    </row>
    <row r="1272" spans="27:48" ht="24.95" customHeight="1" x14ac:dyDescent="0.2">
      <c r="AA1272" s="97"/>
      <c r="AB1272" s="97"/>
      <c r="AC1272" s="97"/>
      <c r="AD1272" s="97"/>
      <c r="AE1272" s="97"/>
      <c r="AF1272" s="93"/>
      <c r="AG1272" s="93"/>
      <c r="AH1272" s="93"/>
      <c r="AI1272" s="30"/>
      <c r="AJ1272" s="30"/>
      <c r="AK1272" s="30"/>
      <c r="AL1272" s="30"/>
      <c r="AM1272" s="109"/>
      <c r="AN1272" s="109"/>
      <c r="AO1272" s="30"/>
      <c r="AP1272" s="109" t="s">
        <v>2041</v>
      </c>
      <c r="AQ1272"/>
      <c r="AR1272"/>
      <c r="AS1272"/>
      <c r="AT1272"/>
      <c r="AU1272"/>
      <c r="AV1272"/>
    </row>
    <row r="1273" spans="27:48" ht="24.95" customHeight="1" x14ac:dyDescent="0.2">
      <c r="AA1273" s="97"/>
      <c r="AB1273" s="97"/>
      <c r="AC1273" s="97"/>
      <c r="AD1273" s="97"/>
      <c r="AE1273" s="97"/>
      <c r="AF1273" s="93"/>
      <c r="AG1273" s="93"/>
      <c r="AH1273" s="93"/>
      <c r="AI1273" s="30"/>
      <c r="AJ1273" s="30"/>
      <c r="AK1273" s="30"/>
      <c r="AL1273" s="30"/>
      <c r="AM1273" s="109"/>
      <c r="AN1273" s="109"/>
      <c r="AO1273" s="30"/>
      <c r="AP1273" s="109" t="s">
        <v>2042</v>
      </c>
      <c r="AQ1273"/>
      <c r="AR1273"/>
      <c r="AS1273"/>
      <c r="AT1273"/>
      <c r="AU1273"/>
      <c r="AV1273"/>
    </row>
    <row r="1274" spans="27:48" ht="24.95" customHeight="1" x14ac:dyDescent="0.2">
      <c r="AA1274" s="97"/>
      <c r="AB1274" s="97"/>
      <c r="AC1274" s="97"/>
      <c r="AD1274" s="97"/>
      <c r="AE1274" s="97"/>
      <c r="AF1274" s="93"/>
      <c r="AG1274" s="93"/>
      <c r="AH1274" s="93"/>
      <c r="AI1274" s="30"/>
      <c r="AJ1274" s="30"/>
      <c r="AK1274" s="30"/>
      <c r="AL1274" s="30"/>
      <c r="AM1274" s="109"/>
      <c r="AN1274" s="109"/>
      <c r="AO1274" s="30"/>
      <c r="AP1274" s="109" t="s">
        <v>2043</v>
      </c>
      <c r="AQ1274"/>
      <c r="AR1274"/>
      <c r="AS1274"/>
      <c r="AT1274"/>
      <c r="AU1274"/>
      <c r="AV1274"/>
    </row>
    <row r="1275" spans="27:48" ht="24.95" customHeight="1" x14ac:dyDescent="0.2">
      <c r="AA1275" s="97"/>
      <c r="AB1275" s="97"/>
      <c r="AC1275" s="97"/>
      <c r="AD1275" s="97"/>
      <c r="AE1275" s="97"/>
      <c r="AF1275" s="93"/>
      <c r="AG1275" s="93"/>
      <c r="AH1275" s="93"/>
      <c r="AI1275" s="30"/>
      <c r="AJ1275" s="30"/>
      <c r="AK1275" s="30"/>
      <c r="AL1275" s="30"/>
      <c r="AM1275" s="109"/>
      <c r="AN1275" s="109"/>
      <c r="AO1275" s="30"/>
      <c r="AP1275" s="109" t="s">
        <v>2044</v>
      </c>
      <c r="AQ1275"/>
      <c r="AR1275"/>
      <c r="AS1275"/>
      <c r="AT1275"/>
      <c r="AU1275"/>
      <c r="AV1275"/>
    </row>
    <row r="1276" spans="27:48" ht="24.95" customHeight="1" x14ac:dyDescent="0.2">
      <c r="AA1276" s="97"/>
      <c r="AB1276" s="97"/>
      <c r="AC1276" s="97"/>
      <c r="AD1276" s="97"/>
      <c r="AE1276" s="97"/>
      <c r="AF1276" s="93"/>
      <c r="AG1276" s="93"/>
      <c r="AH1276" s="93"/>
      <c r="AI1276" s="30"/>
      <c r="AJ1276" s="30"/>
      <c r="AK1276" s="30"/>
      <c r="AL1276" s="30"/>
      <c r="AM1276" s="109"/>
      <c r="AN1276" s="109"/>
      <c r="AO1276" s="30"/>
      <c r="AP1276" s="109" t="s">
        <v>2045</v>
      </c>
      <c r="AQ1276"/>
      <c r="AR1276"/>
      <c r="AS1276"/>
      <c r="AT1276"/>
      <c r="AU1276"/>
      <c r="AV1276"/>
    </row>
    <row r="1277" spans="27:48" ht="24.95" customHeight="1" x14ac:dyDescent="0.2">
      <c r="AA1277" s="97"/>
      <c r="AB1277" s="97"/>
      <c r="AC1277" s="97"/>
      <c r="AD1277" s="97"/>
      <c r="AE1277" s="97"/>
      <c r="AF1277" s="93"/>
      <c r="AG1277" s="93"/>
      <c r="AH1277" s="93"/>
      <c r="AI1277" s="30"/>
      <c r="AJ1277" s="30"/>
      <c r="AK1277" s="30"/>
      <c r="AL1277" s="30"/>
      <c r="AM1277" s="109"/>
      <c r="AN1277" s="109"/>
      <c r="AO1277" s="30"/>
      <c r="AP1277" s="109" t="s">
        <v>2046</v>
      </c>
      <c r="AQ1277"/>
      <c r="AR1277"/>
      <c r="AS1277"/>
      <c r="AT1277"/>
      <c r="AU1277"/>
      <c r="AV1277"/>
    </row>
    <row r="1278" spans="27:48" ht="24.95" customHeight="1" x14ac:dyDescent="0.2">
      <c r="AA1278" s="97"/>
      <c r="AB1278" s="97"/>
      <c r="AC1278" s="97"/>
      <c r="AD1278" s="97"/>
      <c r="AE1278" s="97"/>
      <c r="AF1278" s="93"/>
      <c r="AG1278" s="93"/>
      <c r="AH1278" s="93"/>
      <c r="AI1278" s="30"/>
      <c r="AJ1278" s="30"/>
      <c r="AK1278" s="30"/>
      <c r="AL1278" s="30"/>
      <c r="AM1278" s="109"/>
      <c r="AN1278" s="109"/>
      <c r="AO1278" s="30"/>
      <c r="AP1278" s="109" t="s">
        <v>2047</v>
      </c>
      <c r="AQ1278"/>
      <c r="AR1278"/>
      <c r="AS1278"/>
      <c r="AT1278"/>
      <c r="AU1278"/>
      <c r="AV1278"/>
    </row>
    <row r="1279" spans="27:48" ht="24.95" customHeight="1" x14ac:dyDescent="0.2">
      <c r="AA1279" s="97"/>
      <c r="AB1279" s="97"/>
      <c r="AC1279" s="97"/>
      <c r="AD1279" s="97"/>
      <c r="AE1279" s="97"/>
      <c r="AF1279" s="93"/>
      <c r="AG1279" s="93"/>
      <c r="AH1279" s="93"/>
      <c r="AI1279" s="30"/>
      <c r="AJ1279" s="30"/>
      <c r="AK1279" s="30"/>
      <c r="AL1279" s="30"/>
      <c r="AM1279" s="109"/>
      <c r="AN1279" s="109"/>
      <c r="AO1279" s="30"/>
      <c r="AP1279" s="109" t="s">
        <v>2048</v>
      </c>
      <c r="AQ1279"/>
      <c r="AR1279"/>
      <c r="AS1279"/>
      <c r="AT1279"/>
      <c r="AU1279"/>
      <c r="AV1279"/>
    </row>
    <row r="1280" spans="27:48" ht="24.95" customHeight="1" x14ac:dyDescent="0.2">
      <c r="AA1280" s="97"/>
      <c r="AB1280" s="97"/>
      <c r="AC1280" s="97"/>
      <c r="AD1280" s="97"/>
      <c r="AE1280" s="97"/>
      <c r="AF1280" s="93"/>
      <c r="AG1280" s="93"/>
      <c r="AH1280" s="93"/>
      <c r="AI1280" s="30"/>
      <c r="AJ1280" s="30"/>
      <c r="AK1280" s="30"/>
      <c r="AL1280" s="30"/>
      <c r="AM1280" s="109"/>
      <c r="AN1280" s="109"/>
      <c r="AO1280" s="30"/>
      <c r="AP1280" s="109" t="s">
        <v>2049</v>
      </c>
      <c r="AQ1280"/>
      <c r="AR1280"/>
      <c r="AS1280"/>
      <c r="AT1280"/>
      <c r="AU1280"/>
      <c r="AV1280"/>
    </row>
    <row r="1281" spans="27:48" ht="24.95" customHeight="1" x14ac:dyDescent="0.2">
      <c r="AA1281" s="97"/>
      <c r="AB1281" s="97"/>
      <c r="AC1281" s="97"/>
      <c r="AD1281" s="97"/>
      <c r="AE1281" s="97"/>
      <c r="AF1281" s="93"/>
      <c r="AG1281" s="93"/>
      <c r="AH1281" s="93"/>
      <c r="AI1281" s="30"/>
      <c r="AJ1281" s="30"/>
      <c r="AK1281" s="30"/>
      <c r="AL1281" s="30"/>
      <c r="AM1281" s="109"/>
      <c r="AN1281" s="109"/>
      <c r="AO1281" s="30"/>
      <c r="AP1281" s="109" t="s">
        <v>2050</v>
      </c>
      <c r="AQ1281"/>
      <c r="AR1281"/>
      <c r="AS1281"/>
      <c r="AT1281"/>
      <c r="AU1281"/>
      <c r="AV1281"/>
    </row>
    <row r="1282" spans="27:48" ht="24.95" customHeight="1" x14ac:dyDescent="0.2">
      <c r="AA1282" s="97"/>
      <c r="AB1282" s="97"/>
      <c r="AC1282" s="97"/>
      <c r="AD1282" s="97"/>
      <c r="AE1282" s="97"/>
      <c r="AF1282" s="93"/>
      <c r="AG1282" s="93"/>
      <c r="AH1282" s="93"/>
      <c r="AI1282" s="30"/>
      <c r="AJ1282" s="30"/>
      <c r="AK1282" s="30"/>
      <c r="AL1282" s="30"/>
      <c r="AM1282" s="109"/>
      <c r="AN1282" s="109"/>
      <c r="AO1282" s="30"/>
      <c r="AP1282" s="109" t="s">
        <v>2051</v>
      </c>
      <c r="AQ1282"/>
      <c r="AR1282"/>
      <c r="AS1282"/>
      <c r="AT1282"/>
      <c r="AU1282"/>
      <c r="AV1282"/>
    </row>
    <row r="1283" spans="27:48" ht="24.95" customHeight="1" x14ac:dyDescent="0.2">
      <c r="AA1283" s="97"/>
      <c r="AB1283" s="97"/>
      <c r="AC1283" s="97"/>
      <c r="AD1283" s="97"/>
      <c r="AE1283" s="97"/>
      <c r="AF1283" s="93"/>
      <c r="AG1283" s="93"/>
      <c r="AH1283" s="93"/>
      <c r="AI1283" s="30"/>
      <c r="AJ1283" s="30"/>
      <c r="AK1283" s="30"/>
      <c r="AL1283" s="30"/>
      <c r="AM1283" s="109"/>
      <c r="AN1283" s="109"/>
      <c r="AO1283" s="30"/>
      <c r="AP1283" s="109" t="s">
        <v>2052</v>
      </c>
      <c r="AQ1283"/>
      <c r="AR1283"/>
      <c r="AS1283"/>
      <c r="AT1283"/>
      <c r="AU1283"/>
      <c r="AV1283"/>
    </row>
    <row r="1284" spans="27:48" ht="24.95" customHeight="1" x14ac:dyDescent="0.2">
      <c r="AA1284" s="97"/>
      <c r="AB1284" s="97"/>
      <c r="AC1284" s="97"/>
      <c r="AD1284" s="97"/>
      <c r="AE1284" s="97"/>
      <c r="AF1284" s="93"/>
      <c r="AG1284" s="93"/>
      <c r="AH1284" s="93"/>
      <c r="AI1284" s="30"/>
      <c r="AJ1284" s="30"/>
      <c r="AK1284" s="30"/>
      <c r="AL1284" s="30"/>
      <c r="AM1284" s="109"/>
      <c r="AN1284" s="109"/>
      <c r="AO1284" s="30"/>
      <c r="AP1284" s="109" t="s">
        <v>2053</v>
      </c>
      <c r="AQ1284"/>
      <c r="AR1284"/>
      <c r="AS1284"/>
      <c r="AT1284"/>
      <c r="AU1284"/>
      <c r="AV1284"/>
    </row>
    <row r="1285" spans="27:48" ht="24.95" customHeight="1" x14ac:dyDescent="0.2">
      <c r="AA1285" s="97"/>
      <c r="AB1285" s="97"/>
      <c r="AC1285" s="97"/>
      <c r="AD1285" s="97"/>
      <c r="AE1285" s="97"/>
      <c r="AF1285" s="93"/>
      <c r="AG1285" s="93"/>
      <c r="AH1285" s="93"/>
      <c r="AI1285" s="30"/>
      <c r="AJ1285" s="30"/>
      <c r="AK1285" s="30"/>
      <c r="AL1285" s="30"/>
      <c r="AM1285" s="109"/>
      <c r="AN1285" s="109"/>
      <c r="AO1285" s="30"/>
      <c r="AP1285" s="109" t="s">
        <v>2054</v>
      </c>
      <c r="AQ1285"/>
      <c r="AR1285"/>
      <c r="AS1285"/>
      <c r="AT1285"/>
      <c r="AU1285"/>
      <c r="AV1285"/>
    </row>
    <row r="1286" spans="27:48" ht="24.95" customHeight="1" x14ac:dyDescent="0.2">
      <c r="AA1286" s="97"/>
      <c r="AB1286" s="97"/>
      <c r="AC1286" s="97"/>
      <c r="AD1286" s="97"/>
      <c r="AE1286" s="97"/>
      <c r="AF1286" s="93"/>
      <c r="AG1286" s="93"/>
      <c r="AH1286" s="93"/>
      <c r="AI1286" s="30"/>
      <c r="AJ1286" s="30"/>
      <c r="AK1286" s="30"/>
      <c r="AL1286" s="30"/>
      <c r="AM1286" s="109"/>
      <c r="AN1286" s="109"/>
      <c r="AO1286" s="30"/>
      <c r="AP1286" s="109" t="s">
        <v>2055</v>
      </c>
      <c r="AQ1286"/>
      <c r="AR1286"/>
      <c r="AS1286"/>
      <c r="AT1286"/>
      <c r="AU1286"/>
      <c r="AV1286"/>
    </row>
    <row r="1287" spans="27:48" ht="24.95" customHeight="1" x14ac:dyDescent="0.2">
      <c r="AA1287" s="97"/>
      <c r="AB1287" s="97"/>
      <c r="AC1287" s="97"/>
      <c r="AD1287" s="97"/>
      <c r="AE1287" s="97"/>
      <c r="AF1287" s="93"/>
      <c r="AG1287" s="93"/>
      <c r="AH1287" s="93"/>
      <c r="AI1287" s="30"/>
      <c r="AJ1287" s="30"/>
      <c r="AK1287" s="30"/>
      <c r="AL1287" s="30"/>
      <c r="AM1287" s="109"/>
      <c r="AN1287" s="109"/>
      <c r="AO1287" s="30"/>
      <c r="AP1287" s="109" t="s">
        <v>2056</v>
      </c>
      <c r="AQ1287"/>
      <c r="AR1287"/>
      <c r="AS1287"/>
      <c r="AT1287"/>
      <c r="AU1287"/>
      <c r="AV1287"/>
    </row>
    <row r="1288" spans="27:48" ht="24.95" customHeight="1" x14ac:dyDescent="0.2">
      <c r="AA1288" s="97"/>
      <c r="AB1288" s="97"/>
      <c r="AC1288" s="97"/>
      <c r="AD1288" s="97"/>
      <c r="AE1288" s="97"/>
      <c r="AF1288" s="93"/>
      <c r="AG1288" s="93"/>
      <c r="AH1288" s="93"/>
      <c r="AI1288" s="30"/>
      <c r="AJ1288" s="30"/>
      <c r="AK1288" s="30"/>
      <c r="AL1288" s="30"/>
      <c r="AM1288" s="109"/>
      <c r="AN1288" s="109"/>
      <c r="AO1288" s="30"/>
      <c r="AP1288" s="109" t="s">
        <v>2057</v>
      </c>
      <c r="AQ1288"/>
      <c r="AR1288"/>
      <c r="AS1288"/>
      <c r="AT1288"/>
      <c r="AU1288"/>
      <c r="AV1288"/>
    </row>
    <row r="1289" spans="27:48" ht="24.95" customHeight="1" x14ac:dyDescent="0.2">
      <c r="AA1289" s="97"/>
      <c r="AB1289" s="97"/>
      <c r="AC1289" s="97"/>
      <c r="AD1289" s="97"/>
      <c r="AE1289" s="97"/>
      <c r="AF1289" s="93"/>
      <c r="AG1289" s="93"/>
      <c r="AH1289" s="93"/>
      <c r="AI1289" s="30"/>
      <c r="AJ1289" s="30"/>
      <c r="AK1289" s="30"/>
      <c r="AL1289" s="30"/>
      <c r="AM1289" s="109"/>
      <c r="AN1289" s="109"/>
      <c r="AO1289" s="30"/>
      <c r="AP1289" s="109" t="s">
        <v>2058</v>
      </c>
      <c r="AQ1289"/>
      <c r="AR1289"/>
      <c r="AS1289"/>
      <c r="AT1289"/>
      <c r="AU1289"/>
      <c r="AV1289"/>
    </row>
    <row r="1290" spans="27:48" ht="24.95" customHeight="1" x14ac:dyDescent="0.2">
      <c r="AA1290" s="97"/>
      <c r="AB1290" s="97"/>
      <c r="AC1290" s="97"/>
      <c r="AD1290" s="97"/>
      <c r="AE1290" s="97"/>
      <c r="AF1290" s="93"/>
      <c r="AG1290" s="93"/>
      <c r="AH1290" s="93"/>
      <c r="AI1290" s="30"/>
      <c r="AJ1290" s="30"/>
      <c r="AK1290" s="30"/>
      <c r="AL1290" s="30"/>
      <c r="AM1290" s="109"/>
      <c r="AN1290" s="109"/>
      <c r="AO1290" s="30"/>
      <c r="AP1290" s="109" t="s">
        <v>2059</v>
      </c>
      <c r="AQ1290"/>
      <c r="AR1290"/>
      <c r="AS1290"/>
      <c r="AT1290"/>
      <c r="AU1290"/>
      <c r="AV1290"/>
    </row>
    <row r="1291" spans="27:48" ht="24.95" customHeight="1" x14ac:dyDescent="0.2">
      <c r="AA1291" s="97"/>
      <c r="AB1291" s="97"/>
      <c r="AC1291" s="97"/>
      <c r="AD1291" s="97"/>
      <c r="AE1291" s="97"/>
      <c r="AF1291" s="93"/>
      <c r="AG1291" s="93"/>
      <c r="AH1291" s="93"/>
      <c r="AI1291" s="30"/>
      <c r="AJ1291" s="30"/>
      <c r="AK1291" s="30"/>
      <c r="AL1291" s="30"/>
      <c r="AM1291" s="109"/>
      <c r="AN1291" s="109"/>
      <c r="AO1291" s="30"/>
      <c r="AP1291" s="109">
        <v>825805</v>
      </c>
      <c r="AQ1291"/>
      <c r="AR1291"/>
      <c r="AS1291"/>
      <c r="AT1291"/>
      <c r="AU1291"/>
      <c r="AV1291"/>
    </row>
    <row r="1292" spans="27:48" ht="24.95" customHeight="1" x14ac:dyDescent="0.2">
      <c r="AA1292" s="97"/>
      <c r="AB1292" s="97"/>
      <c r="AC1292" s="97"/>
      <c r="AD1292" s="97"/>
      <c r="AE1292" s="97"/>
      <c r="AF1292" s="93"/>
      <c r="AG1292" s="93"/>
      <c r="AH1292" s="93"/>
      <c r="AI1292" s="30"/>
      <c r="AJ1292" s="30"/>
      <c r="AK1292" s="30"/>
      <c r="AL1292" s="30"/>
      <c r="AM1292" s="109"/>
      <c r="AN1292" s="109"/>
      <c r="AO1292" s="30"/>
      <c r="AP1292" s="109">
        <v>825905</v>
      </c>
      <c r="AQ1292"/>
      <c r="AR1292"/>
      <c r="AS1292"/>
      <c r="AT1292"/>
      <c r="AU1292"/>
      <c r="AV1292"/>
    </row>
    <row r="1293" spans="27:48" ht="24.95" customHeight="1" x14ac:dyDescent="0.2">
      <c r="AA1293" s="97"/>
      <c r="AB1293" s="97"/>
      <c r="AC1293" s="97"/>
      <c r="AD1293" s="97"/>
      <c r="AE1293" s="97"/>
      <c r="AF1293" s="93"/>
      <c r="AG1293" s="93"/>
      <c r="AH1293" s="93"/>
      <c r="AI1293" s="30"/>
      <c r="AJ1293" s="30"/>
      <c r="AK1293" s="30"/>
      <c r="AL1293" s="30"/>
      <c r="AM1293" s="109"/>
      <c r="AN1293" s="109"/>
      <c r="AO1293" s="30"/>
      <c r="AP1293" s="109">
        <v>826005</v>
      </c>
      <c r="AQ1293"/>
      <c r="AR1293"/>
      <c r="AS1293"/>
      <c r="AT1293"/>
      <c r="AU1293"/>
      <c r="AV1293"/>
    </row>
    <row r="1294" spans="27:48" ht="24.95" customHeight="1" x14ac:dyDescent="0.2">
      <c r="AA1294" s="97"/>
      <c r="AB1294" s="97"/>
      <c r="AC1294" s="97"/>
      <c r="AD1294" s="97"/>
      <c r="AE1294" s="97"/>
      <c r="AF1294" s="93"/>
      <c r="AG1294" s="93"/>
      <c r="AH1294" s="93"/>
      <c r="AI1294" s="30"/>
      <c r="AJ1294" s="30"/>
      <c r="AK1294" s="30"/>
      <c r="AL1294" s="30"/>
      <c r="AM1294" s="109"/>
      <c r="AN1294" s="109"/>
      <c r="AO1294" s="30"/>
      <c r="AP1294" s="109">
        <v>826105</v>
      </c>
      <c r="AQ1294"/>
      <c r="AR1294"/>
      <c r="AS1294"/>
      <c r="AT1294"/>
      <c r="AU1294"/>
      <c r="AV1294"/>
    </row>
    <row r="1295" spans="27:48" ht="24.95" customHeight="1" x14ac:dyDescent="0.2">
      <c r="AA1295" s="97"/>
      <c r="AB1295" s="97"/>
      <c r="AC1295" s="97"/>
      <c r="AD1295" s="97"/>
      <c r="AE1295" s="97"/>
      <c r="AF1295" s="93"/>
      <c r="AG1295" s="93"/>
      <c r="AH1295" s="93"/>
      <c r="AI1295" s="30"/>
      <c r="AJ1295" s="30"/>
      <c r="AK1295" s="30"/>
      <c r="AL1295" s="30"/>
      <c r="AM1295" s="109"/>
      <c r="AN1295" s="109"/>
      <c r="AO1295" s="30"/>
      <c r="AP1295" s="109">
        <v>826205</v>
      </c>
      <c r="AQ1295"/>
      <c r="AR1295"/>
      <c r="AS1295"/>
      <c r="AT1295"/>
      <c r="AU1295"/>
      <c r="AV1295"/>
    </row>
    <row r="1296" spans="27:48" ht="24.95" customHeight="1" x14ac:dyDescent="0.2">
      <c r="AA1296" s="97"/>
      <c r="AB1296" s="97"/>
      <c r="AC1296" s="97"/>
      <c r="AD1296" s="97"/>
      <c r="AE1296" s="97"/>
      <c r="AF1296" s="93"/>
      <c r="AG1296" s="93"/>
      <c r="AH1296" s="93"/>
      <c r="AI1296" s="30"/>
      <c r="AJ1296" s="30"/>
      <c r="AK1296" s="30"/>
      <c r="AL1296" s="30"/>
      <c r="AM1296" s="109"/>
      <c r="AN1296" s="109"/>
      <c r="AO1296" s="30"/>
      <c r="AP1296" s="109">
        <v>826305</v>
      </c>
      <c r="AQ1296"/>
      <c r="AR1296"/>
      <c r="AS1296"/>
      <c r="AT1296"/>
      <c r="AU1296"/>
      <c r="AV1296"/>
    </row>
    <row r="1297" spans="27:48" ht="24.95" customHeight="1" x14ac:dyDescent="0.2">
      <c r="AA1297" s="97"/>
      <c r="AB1297" s="97"/>
      <c r="AC1297" s="97"/>
      <c r="AD1297" s="97"/>
      <c r="AE1297" s="97"/>
      <c r="AF1297" s="93"/>
      <c r="AG1297" s="93"/>
      <c r="AH1297" s="93"/>
      <c r="AI1297" s="30"/>
      <c r="AJ1297" s="30"/>
      <c r="AK1297" s="30"/>
      <c r="AL1297" s="30"/>
      <c r="AM1297" s="109"/>
      <c r="AN1297" s="109"/>
      <c r="AO1297" s="30"/>
      <c r="AP1297" s="109">
        <v>826405</v>
      </c>
      <c r="AQ1297"/>
      <c r="AR1297"/>
      <c r="AS1297"/>
      <c r="AT1297"/>
      <c r="AU1297"/>
      <c r="AV1297"/>
    </row>
    <row r="1298" spans="27:48" ht="24.95" customHeight="1" x14ac:dyDescent="0.2">
      <c r="AA1298" s="97"/>
      <c r="AB1298" s="97"/>
      <c r="AC1298" s="97"/>
      <c r="AD1298" s="97"/>
      <c r="AE1298" s="97"/>
      <c r="AF1298" s="93"/>
      <c r="AG1298" s="93"/>
      <c r="AH1298" s="93"/>
      <c r="AI1298" s="30"/>
      <c r="AJ1298" s="30"/>
      <c r="AK1298" s="30"/>
      <c r="AL1298" s="30"/>
      <c r="AM1298" s="109"/>
      <c r="AN1298" s="109"/>
      <c r="AO1298" s="30"/>
      <c r="AP1298" s="109">
        <v>826605</v>
      </c>
      <c r="AQ1298"/>
      <c r="AR1298"/>
      <c r="AS1298"/>
      <c r="AT1298"/>
      <c r="AU1298"/>
      <c r="AV1298"/>
    </row>
    <row r="1299" spans="27:48" ht="24.95" customHeight="1" x14ac:dyDescent="0.2">
      <c r="AA1299" s="97"/>
      <c r="AB1299" s="97"/>
      <c r="AC1299" s="97"/>
      <c r="AD1299" s="97"/>
      <c r="AE1299" s="97"/>
      <c r="AF1299" s="93"/>
      <c r="AG1299" s="93"/>
      <c r="AH1299" s="93"/>
      <c r="AI1299" s="30"/>
      <c r="AJ1299" s="30"/>
      <c r="AK1299" s="30"/>
      <c r="AL1299" s="30"/>
      <c r="AM1299" s="109"/>
      <c r="AN1299" s="109"/>
      <c r="AO1299" s="30"/>
      <c r="AP1299" s="109" t="s">
        <v>2060</v>
      </c>
      <c r="AQ1299"/>
      <c r="AR1299"/>
      <c r="AS1299"/>
      <c r="AT1299"/>
      <c r="AU1299"/>
      <c r="AV1299"/>
    </row>
    <row r="1300" spans="27:48" ht="24.95" customHeight="1" x14ac:dyDescent="0.2">
      <c r="AA1300" s="97"/>
      <c r="AB1300" s="97"/>
      <c r="AC1300" s="97"/>
      <c r="AD1300" s="97"/>
      <c r="AE1300" s="97"/>
      <c r="AF1300" s="93"/>
      <c r="AG1300" s="93"/>
      <c r="AH1300" s="93"/>
      <c r="AI1300" s="30"/>
      <c r="AJ1300" s="30"/>
      <c r="AK1300" s="30"/>
      <c r="AL1300" s="30"/>
      <c r="AM1300" s="109"/>
      <c r="AN1300" s="109"/>
      <c r="AO1300" s="30"/>
      <c r="AP1300" s="109" t="s">
        <v>2061</v>
      </c>
      <c r="AQ1300"/>
      <c r="AR1300"/>
      <c r="AS1300"/>
      <c r="AT1300"/>
      <c r="AU1300"/>
      <c r="AV1300"/>
    </row>
    <row r="1301" spans="27:48" ht="24.95" customHeight="1" x14ac:dyDescent="0.2">
      <c r="AA1301" s="97"/>
      <c r="AB1301" s="97"/>
      <c r="AC1301" s="97"/>
      <c r="AD1301" s="97"/>
      <c r="AE1301" s="97"/>
      <c r="AF1301" s="93"/>
      <c r="AG1301" s="93"/>
      <c r="AH1301" s="93"/>
      <c r="AI1301" s="30"/>
      <c r="AJ1301" s="30"/>
      <c r="AK1301" s="30"/>
      <c r="AL1301" s="30"/>
      <c r="AM1301" s="109"/>
      <c r="AN1301" s="109"/>
      <c r="AO1301" s="30"/>
      <c r="AP1301" s="109" t="s">
        <v>2062</v>
      </c>
      <c r="AQ1301"/>
      <c r="AR1301"/>
      <c r="AS1301"/>
      <c r="AT1301"/>
      <c r="AU1301"/>
      <c r="AV1301"/>
    </row>
    <row r="1302" spans="27:48" ht="24.95" customHeight="1" x14ac:dyDescent="0.2">
      <c r="AA1302" s="97"/>
      <c r="AB1302" s="97"/>
      <c r="AC1302" s="97"/>
      <c r="AD1302" s="97"/>
      <c r="AE1302" s="97"/>
      <c r="AF1302" s="93"/>
      <c r="AG1302" s="93"/>
      <c r="AH1302" s="93"/>
      <c r="AI1302" s="30"/>
      <c r="AJ1302" s="30"/>
      <c r="AK1302" s="30"/>
      <c r="AL1302" s="30"/>
      <c r="AM1302" s="109"/>
      <c r="AN1302" s="109"/>
      <c r="AO1302" s="30"/>
      <c r="AP1302" s="109" t="s">
        <v>2063</v>
      </c>
      <c r="AQ1302"/>
      <c r="AR1302"/>
      <c r="AS1302"/>
      <c r="AT1302"/>
      <c r="AU1302"/>
      <c r="AV1302"/>
    </row>
    <row r="1303" spans="27:48" ht="24.95" customHeight="1" x14ac:dyDescent="0.2">
      <c r="AA1303" s="97"/>
      <c r="AB1303" s="97"/>
      <c r="AC1303" s="97"/>
      <c r="AD1303" s="97"/>
      <c r="AE1303" s="97"/>
      <c r="AF1303" s="93"/>
      <c r="AG1303" s="93"/>
      <c r="AH1303" s="93"/>
      <c r="AI1303" s="30"/>
      <c r="AJ1303" s="30"/>
      <c r="AK1303" s="30"/>
      <c r="AL1303" s="30"/>
      <c r="AM1303" s="109"/>
      <c r="AN1303" s="109"/>
      <c r="AO1303" s="30"/>
      <c r="AP1303" s="109" t="s">
        <v>2064</v>
      </c>
      <c r="AQ1303"/>
      <c r="AR1303"/>
      <c r="AS1303"/>
      <c r="AT1303"/>
      <c r="AU1303"/>
      <c r="AV1303"/>
    </row>
    <row r="1304" spans="27:48" ht="24.95" customHeight="1" x14ac:dyDescent="0.2">
      <c r="AA1304" s="97"/>
      <c r="AB1304" s="97"/>
      <c r="AC1304" s="97"/>
      <c r="AD1304" s="97"/>
      <c r="AE1304" s="97"/>
      <c r="AF1304" s="93"/>
      <c r="AG1304" s="93"/>
      <c r="AH1304" s="93"/>
      <c r="AI1304" s="30"/>
      <c r="AJ1304" s="30"/>
      <c r="AK1304" s="30"/>
      <c r="AL1304" s="30"/>
      <c r="AM1304" s="109"/>
      <c r="AN1304" s="109"/>
      <c r="AO1304" s="30"/>
      <c r="AP1304" s="109" t="s">
        <v>2065</v>
      </c>
      <c r="AQ1304"/>
      <c r="AR1304"/>
      <c r="AS1304"/>
      <c r="AT1304"/>
      <c r="AU1304"/>
      <c r="AV1304"/>
    </row>
    <row r="1305" spans="27:48" ht="24.95" customHeight="1" x14ac:dyDescent="0.2">
      <c r="AA1305" s="97"/>
      <c r="AB1305" s="97"/>
      <c r="AC1305" s="97"/>
      <c r="AD1305" s="97"/>
      <c r="AE1305" s="97"/>
      <c r="AF1305" s="93"/>
      <c r="AG1305" s="93"/>
      <c r="AH1305" s="93"/>
      <c r="AI1305" s="30"/>
      <c r="AJ1305" s="30"/>
      <c r="AK1305" s="30"/>
      <c r="AL1305" s="30"/>
      <c r="AM1305" s="109"/>
      <c r="AN1305" s="109"/>
      <c r="AO1305" s="30"/>
      <c r="AP1305" s="109" t="s">
        <v>2066</v>
      </c>
      <c r="AQ1305"/>
      <c r="AR1305"/>
      <c r="AS1305"/>
      <c r="AT1305"/>
      <c r="AU1305"/>
      <c r="AV1305"/>
    </row>
    <row r="1306" spans="27:48" ht="24.95" customHeight="1" x14ac:dyDescent="0.2">
      <c r="AA1306" s="97"/>
      <c r="AB1306" s="97"/>
      <c r="AC1306" s="97"/>
      <c r="AD1306" s="97"/>
      <c r="AE1306" s="97"/>
      <c r="AF1306" s="93"/>
      <c r="AG1306" s="93"/>
      <c r="AH1306" s="93"/>
      <c r="AI1306" s="30"/>
      <c r="AJ1306" s="30"/>
      <c r="AK1306" s="30"/>
      <c r="AL1306" s="30"/>
      <c r="AM1306" s="109"/>
      <c r="AN1306" s="109"/>
      <c r="AO1306" s="30"/>
      <c r="AP1306" s="109" t="s">
        <v>2067</v>
      </c>
      <c r="AQ1306"/>
      <c r="AR1306"/>
      <c r="AS1306"/>
      <c r="AT1306"/>
      <c r="AU1306"/>
      <c r="AV1306"/>
    </row>
    <row r="1307" spans="27:48" ht="24.95" customHeight="1" x14ac:dyDescent="0.2">
      <c r="AA1307" s="97"/>
      <c r="AB1307" s="97"/>
      <c r="AC1307" s="97"/>
      <c r="AD1307" s="97"/>
      <c r="AE1307" s="97"/>
      <c r="AF1307" s="93"/>
      <c r="AG1307" s="93"/>
      <c r="AH1307" s="93"/>
      <c r="AI1307" s="30"/>
      <c r="AJ1307" s="30"/>
      <c r="AK1307" s="30"/>
      <c r="AL1307" s="30"/>
      <c r="AM1307" s="109"/>
      <c r="AN1307" s="109"/>
      <c r="AO1307" s="30"/>
      <c r="AP1307" s="109" t="s">
        <v>2068</v>
      </c>
      <c r="AQ1307"/>
      <c r="AR1307"/>
      <c r="AS1307"/>
      <c r="AT1307"/>
      <c r="AU1307"/>
      <c r="AV1307"/>
    </row>
    <row r="1308" spans="27:48" ht="24.95" customHeight="1" x14ac:dyDescent="0.2">
      <c r="AA1308" s="97"/>
      <c r="AB1308" s="97"/>
      <c r="AC1308" s="97"/>
      <c r="AD1308" s="97"/>
      <c r="AE1308" s="97"/>
      <c r="AF1308" s="93"/>
      <c r="AG1308" s="93"/>
      <c r="AH1308" s="93"/>
      <c r="AI1308" s="30"/>
      <c r="AJ1308" s="30"/>
      <c r="AK1308" s="30"/>
      <c r="AL1308" s="30"/>
      <c r="AM1308" s="109"/>
      <c r="AN1308" s="109"/>
      <c r="AO1308" s="30"/>
      <c r="AP1308" s="109" t="s">
        <v>2069</v>
      </c>
      <c r="AQ1308"/>
      <c r="AR1308"/>
      <c r="AS1308"/>
      <c r="AT1308"/>
      <c r="AU1308"/>
      <c r="AV1308"/>
    </row>
    <row r="1309" spans="27:48" ht="24.95" customHeight="1" x14ac:dyDescent="0.2">
      <c r="AA1309" s="97"/>
      <c r="AB1309" s="97"/>
      <c r="AC1309" s="97"/>
      <c r="AD1309" s="97"/>
      <c r="AE1309" s="97"/>
      <c r="AF1309" s="93"/>
      <c r="AG1309" s="93"/>
      <c r="AH1309" s="93"/>
      <c r="AI1309" s="30"/>
      <c r="AJ1309" s="30"/>
      <c r="AK1309" s="30"/>
      <c r="AL1309" s="30"/>
      <c r="AM1309" s="109"/>
      <c r="AN1309" s="109"/>
      <c r="AO1309" s="30"/>
      <c r="AP1309" s="109" t="s">
        <v>2070</v>
      </c>
      <c r="AQ1309"/>
      <c r="AR1309"/>
      <c r="AS1309"/>
      <c r="AT1309"/>
      <c r="AU1309"/>
      <c r="AV1309"/>
    </row>
    <row r="1310" spans="27:48" ht="24.95" customHeight="1" x14ac:dyDescent="0.2">
      <c r="AA1310" s="97"/>
      <c r="AB1310" s="97"/>
      <c r="AC1310" s="97"/>
      <c r="AD1310" s="97"/>
      <c r="AE1310" s="97"/>
      <c r="AF1310" s="93"/>
      <c r="AG1310" s="93"/>
      <c r="AH1310" s="93"/>
      <c r="AI1310" s="30"/>
      <c r="AJ1310" s="30"/>
      <c r="AK1310" s="30"/>
      <c r="AL1310" s="30"/>
      <c r="AM1310" s="109"/>
      <c r="AN1310" s="109"/>
      <c r="AO1310" s="30"/>
      <c r="AP1310" s="109" t="s">
        <v>2071</v>
      </c>
      <c r="AQ1310"/>
      <c r="AR1310"/>
      <c r="AS1310"/>
      <c r="AT1310"/>
      <c r="AU1310"/>
      <c r="AV1310"/>
    </row>
    <row r="1311" spans="27:48" ht="24.95" customHeight="1" x14ac:dyDescent="0.2">
      <c r="AA1311" s="97"/>
      <c r="AB1311" s="97"/>
      <c r="AC1311" s="97"/>
      <c r="AD1311" s="97"/>
      <c r="AE1311" s="97"/>
      <c r="AF1311" s="93"/>
      <c r="AG1311" s="93"/>
      <c r="AH1311" s="93"/>
      <c r="AI1311" s="30"/>
      <c r="AJ1311" s="30"/>
      <c r="AK1311" s="30"/>
      <c r="AL1311" s="30"/>
      <c r="AM1311" s="109"/>
      <c r="AN1311" s="109"/>
      <c r="AO1311" s="30"/>
      <c r="AP1311" s="109" t="s">
        <v>2072</v>
      </c>
      <c r="AQ1311"/>
      <c r="AR1311"/>
      <c r="AS1311"/>
      <c r="AT1311"/>
      <c r="AU1311"/>
      <c r="AV1311"/>
    </row>
    <row r="1312" spans="27:48" ht="24.95" customHeight="1" x14ac:dyDescent="0.2">
      <c r="AA1312" s="97"/>
      <c r="AB1312" s="97"/>
      <c r="AC1312" s="97"/>
      <c r="AD1312" s="97"/>
      <c r="AE1312" s="97"/>
      <c r="AF1312" s="93"/>
      <c r="AG1312" s="93"/>
      <c r="AH1312" s="93"/>
      <c r="AI1312" s="30"/>
      <c r="AJ1312" s="30"/>
      <c r="AK1312" s="30"/>
      <c r="AL1312" s="30"/>
      <c r="AM1312" s="109"/>
      <c r="AN1312" s="109"/>
      <c r="AO1312" s="30"/>
      <c r="AP1312" s="109" t="s">
        <v>2073</v>
      </c>
      <c r="AQ1312"/>
      <c r="AR1312"/>
      <c r="AS1312"/>
      <c r="AT1312"/>
      <c r="AU1312"/>
      <c r="AV1312"/>
    </row>
    <row r="1313" spans="27:48" ht="24.95" customHeight="1" x14ac:dyDescent="0.2">
      <c r="AA1313" s="97"/>
      <c r="AB1313" s="97"/>
      <c r="AC1313" s="97"/>
      <c r="AD1313" s="97"/>
      <c r="AE1313" s="97"/>
      <c r="AF1313" s="93"/>
      <c r="AG1313" s="93"/>
      <c r="AH1313" s="93"/>
      <c r="AI1313" s="30"/>
      <c r="AJ1313" s="30"/>
      <c r="AK1313" s="30"/>
      <c r="AL1313" s="30"/>
      <c r="AM1313" s="109"/>
      <c r="AN1313" s="109"/>
      <c r="AO1313" s="30"/>
      <c r="AP1313" s="109">
        <v>896605</v>
      </c>
      <c r="AQ1313"/>
      <c r="AR1313"/>
      <c r="AS1313"/>
      <c r="AT1313"/>
      <c r="AU1313"/>
      <c r="AV1313"/>
    </row>
    <row r="1314" spans="27:48" ht="24.95" customHeight="1" x14ac:dyDescent="0.2">
      <c r="AA1314" s="97"/>
      <c r="AB1314" s="97"/>
      <c r="AC1314" s="97"/>
      <c r="AD1314" s="97"/>
      <c r="AE1314" s="97"/>
      <c r="AF1314" s="93"/>
      <c r="AG1314" s="93"/>
      <c r="AH1314" s="93"/>
      <c r="AI1314" s="30"/>
      <c r="AJ1314" s="30"/>
      <c r="AK1314" s="30"/>
      <c r="AL1314" s="30"/>
      <c r="AM1314" s="109"/>
      <c r="AN1314" s="109"/>
      <c r="AO1314" s="30"/>
      <c r="AP1314" s="109" t="s">
        <v>2074</v>
      </c>
      <c r="AQ1314"/>
      <c r="AR1314"/>
      <c r="AS1314"/>
      <c r="AT1314"/>
      <c r="AU1314"/>
      <c r="AV1314"/>
    </row>
    <row r="1315" spans="27:48" ht="24.95" customHeight="1" x14ac:dyDescent="0.2">
      <c r="AA1315" s="97"/>
      <c r="AB1315" s="97"/>
      <c r="AC1315" s="97"/>
      <c r="AD1315" s="97"/>
      <c r="AE1315" s="97"/>
      <c r="AF1315" s="93"/>
      <c r="AG1315" s="93"/>
      <c r="AH1315" s="93"/>
      <c r="AI1315" s="30"/>
      <c r="AJ1315" s="30"/>
      <c r="AK1315" s="30"/>
      <c r="AL1315" s="30"/>
      <c r="AM1315" s="109"/>
      <c r="AN1315" s="109"/>
      <c r="AO1315" s="30"/>
      <c r="AP1315" s="109" t="s">
        <v>2075</v>
      </c>
      <c r="AQ1315"/>
      <c r="AR1315"/>
      <c r="AS1315"/>
      <c r="AT1315"/>
      <c r="AU1315"/>
      <c r="AV1315"/>
    </row>
    <row r="1316" spans="27:48" ht="24.95" customHeight="1" x14ac:dyDescent="0.2">
      <c r="AA1316" s="97"/>
      <c r="AB1316" s="97"/>
      <c r="AC1316" s="97"/>
      <c r="AD1316" s="97"/>
      <c r="AE1316" s="97"/>
      <c r="AF1316" s="93"/>
      <c r="AG1316" s="93"/>
      <c r="AH1316" s="93"/>
      <c r="AI1316" s="30"/>
      <c r="AJ1316" s="30"/>
      <c r="AK1316" s="30"/>
      <c r="AL1316" s="30"/>
      <c r="AM1316" s="109"/>
      <c r="AN1316" s="109"/>
      <c r="AO1316" s="30"/>
      <c r="AP1316" s="109" t="s">
        <v>2076</v>
      </c>
      <c r="AQ1316"/>
      <c r="AR1316"/>
      <c r="AS1316"/>
      <c r="AT1316"/>
      <c r="AU1316"/>
      <c r="AV1316"/>
    </row>
    <row r="1317" spans="27:48" ht="24.95" customHeight="1" x14ac:dyDescent="0.2">
      <c r="AA1317" s="97"/>
      <c r="AB1317" s="97"/>
      <c r="AC1317" s="97"/>
      <c r="AD1317" s="97"/>
      <c r="AE1317" s="97"/>
      <c r="AF1317" s="93"/>
      <c r="AG1317" s="93"/>
      <c r="AH1317" s="93"/>
      <c r="AI1317" s="30"/>
      <c r="AJ1317" s="30"/>
      <c r="AK1317" s="30"/>
      <c r="AL1317" s="30"/>
      <c r="AM1317" s="109"/>
      <c r="AN1317" s="109"/>
      <c r="AO1317" s="30"/>
      <c r="AP1317" s="109" t="s">
        <v>2077</v>
      </c>
      <c r="AQ1317"/>
      <c r="AR1317"/>
      <c r="AS1317"/>
      <c r="AT1317"/>
      <c r="AU1317"/>
      <c r="AV1317"/>
    </row>
    <row r="1318" spans="27:48" ht="24.95" customHeight="1" x14ac:dyDescent="0.2">
      <c r="AA1318" s="97"/>
      <c r="AB1318" s="97"/>
      <c r="AC1318" s="97"/>
      <c r="AD1318" s="97"/>
      <c r="AE1318" s="97"/>
      <c r="AF1318" s="93"/>
      <c r="AG1318" s="93"/>
      <c r="AH1318" s="93"/>
      <c r="AI1318" s="30"/>
      <c r="AJ1318" s="30"/>
      <c r="AK1318" s="30"/>
      <c r="AL1318" s="30"/>
      <c r="AM1318" s="109"/>
      <c r="AN1318" s="109"/>
      <c r="AO1318" s="30"/>
      <c r="AP1318" s="109" t="s">
        <v>2078</v>
      </c>
      <c r="AQ1318"/>
      <c r="AR1318"/>
      <c r="AS1318"/>
      <c r="AT1318"/>
      <c r="AU1318"/>
      <c r="AV1318"/>
    </row>
    <row r="1319" spans="27:48" ht="24.95" customHeight="1" x14ac:dyDescent="0.2">
      <c r="AA1319" s="97"/>
      <c r="AB1319" s="97"/>
      <c r="AC1319" s="97"/>
      <c r="AD1319" s="97"/>
      <c r="AE1319" s="97"/>
      <c r="AF1319" s="93"/>
      <c r="AG1319" s="93"/>
      <c r="AH1319" s="93"/>
      <c r="AI1319" s="30"/>
      <c r="AJ1319" s="30"/>
      <c r="AK1319" s="30"/>
      <c r="AL1319" s="30"/>
      <c r="AM1319" s="109"/>
      <c r="AN1319" s="109"/>
      <c r="AO1319" s="30"/>
      <c r="AP1319" s="109" t="s">
        <v>2079</v>
      </c>
      <c r="AQ1319"/>
      <c r="AR1319"/>
      <c r="AS1319"/>
      <c r="AT1319"/>
      <c r="AU1319"/>
      <c r="AV1319"/>
    </row>
    <row r="1320" spans="27:48" ht="24.95" customHeight="1" x14ac:dyDescent="0.2">
      <c r="AA1320" s="97"/>
      <c r="AB1320" s="97"/>
      <c r="AC1320" s="97"/>
      <c r="AD1320" s="97"/>
      <c r="AE1320" s="97"/>
      <c r="AF1320" s="93"/>
      <c r="AG1320" s="93"/>
      <c r="AH1320" s="93"/>
      <c r="AI1320" s="30"/>
      <c r="AJ1320" s="30"/>
      <c r="AK1320" s="30"/>
      <c r="AL1320" s="30"/>
      <c r="AM1320" s="109"/>
      <c r="AN1320" s="109"/>
      <c r="AO1320" s="30"/>
      <c r="AP1320" s="109" t="s">
        <v>2080</v>
      </c>
      <c r="AQ1320"/>
      <c r="AR1320"/>
      <c r="AS1320"/>
      <c r="AT1320"/>
      <c r="AU1320"/>
      <c r="AV1320"/>
    </row>
    <row r="1321" spans="27:48" ht="24.95" customHeight="1" x14ac:dyDescent="0.2">
      <c r="AA1321" s="97"/>
      <c r="AB1321" s="97"/>
      <c r="AC1321" s="97"/>
      <c r="AD1321" s="97"/>
      <c r="AE1321" s="97"/>
      <c r="AF1321" s="93"/>
      <c r="AG1321" s="93"/>
      <c r="AH1321" s="93"/>
      <c r="AI1321" s="30"/>
      <c r="AJ1321" s="30"/>
      <c r="AK1321" s="30"/>
      <c r="AL1321" s="30"/>
      <c r="AM1321" s="109"/>
      <c r="AN1321" s="109"/>
      <c r="AO1321" s="30"/>
      <c r="AP1321" s="109" t="s">
        <v>2081</v>
      </c>
      <c r="AQ1321"/>
      <c r="AR1321"/>
      <c r="AS1321"/>
      <c r="AT1321"/>
      <c r="AU1321"/>
      <c r="AV1321"/>
    </row>
    <row r="1322" spans="27:48" ht="24.95" customHeight="1" x14ac:dyDescent="0.2">
      <c r="AA1322" s="97"/>
      <c r="AB1322" s="97"/>
      <c r="AC1322" s="97"/>
      <c r="AD1322" s="97"/>
      <c r="AE1322" s="97"/>
      <c r="AF1322" s="93"/>
      <c r="AG1322" s="93"/>
      <c r="AH1322" s="93"/>
      <c r="AI1322" s="30"/>
      <c r="AJ1322" s="30"/>
      <c r="AK1322" s="30"/>
      <c r="AL1322" s="30"/>
      <c r="AM1322" s="109"/>
      <c r="AN1322" s="109"/>
      <c r="AO1322" s="30"/>
      <c r="AP1322" s="109" t="s">
        <v>2082</v>
      </c>
      <c r="AQ1322"/>
      <c r="AR1322"/>
      <c r="AS1322"/>
      <c r="AT1322"/>
      <c r="AU1322"/>
      <c r="AV1322"/>
    </row>
    <row r="1323" spans="27:48" ht="24.95" customHeight="1" x14ac:dyDescent="0.2">
      <c r="AA1323" s="97"/>
      <c r="AB1323" s="97"/>
      <c r="AC1323" s="97"/>
      <c r="AD1323" s="97"/>
      <c r="AE1323" s="97"/>
      <c r="AF1323" s="93"/>
      <c r="AG1323" s="93"/>
      <c r="AH1323" s="93"/>
      <c r="AI1323" s="30"/>
      <c r="AJ1323" s="30"/>
      <c r="AK1323" s="30"/>
      <c r="AL1323" s="30"/>
      <c r="AM1323" s="109"/>
      <c r="AN1323" s="109"/>
      <c r="AO1323" s="30"/>
      <c r="AP1323" s="109" t="s">
        <v>2083</v>
      </c>
      <c r="AQ1323"/>
      <c r="AR1323"/>
      <c r="AS1323"/>
      <c r="AT1323"/>
      <c r="AU1323"/>
      <c r="AV1323"/>
    </row>
    <row r="1324" spans="27:48" ht="24.95" customHeight="1" x14ac:dyDescent="0.2">
      <c r="AA1324" s="97"/>
      <c r="AB1324" s="97"/>
      <c r="AC1324" s="97"/>
      <c r="AD1324" s="97"/>
      <c r="AE1324" s="97"/>
      <c r="AF1324" s="93"/>
      <c r="AG1324" s="93"/>
      <c r="AH1324" s="93"/>
      <c r="AI1324" s="30"/>
      <c r="AJ1324" s="30"/>
      <c r="AK1324" s="30"/>
      <c r="AL1324" s="30"/>
      <c r="AM1324" s="109"/>
      <c r="AN1324" s="109"/>
      <c r="AO1324" s="30"/>
      <c r="AP1324" s="109" t="s">
        <v>2084</v>
      </c>
      <c r="AQ1324"/>
      <c r="AR1324"/>
      <c r="AS1324"/>
      <c r="AT1324"/>
      <c r="AU1324"/>
      <c r="AV1324"/>
    </row>
    <row r="1325" spans="27:48" ht="24.95" customHeight="1" x14ac:dyDescent="0.2">
      <c r="AA1325" s="97"/>
      <c r="AB1325" s="97"/>
      <c r="AC1325" s="97"/>
      <c r="AD1325" s="97"/>
      <c r="AE1325" s="97"/>
      <c r="AF1325" s="93"/>
      <c r="AG1325" s="93"/>
      <c r="AH1325" s="93"/>
      <c r="AI1325" s="30"/>
      <c r="AJ1325" s="30"/>
      <c r="AK1325" s="30"/>
      <c r="AL1325" s="30"/>
      <c r="AM1325" s="109"/>
      <c r="AN1325" s="109"/>
      <c r="AO1325" s="30"/>
      <c r="AP1325" s="109" t="s">
        <v>2085</v>
      </c>
      <c r="AQ1325"/>
      <c r="AR1325"/>
      <c r="AS1325"/>
      <c r="AT1325"/>
      <c r="AU1325"/>
      <c r="AV1325"/>
    </row>
    <row r="1326" spans="27:48" ht="24.95" customHeight="1" x14ac:dyDescent="0.2">
      <c r="AA1326" s="97"/>
      <c r="AB1326" s="97"/>
      <c r="AC1326" s="97"/>
      <c r="AD1326" s="97"/>
      <c r="AE1326" s="97"/>
      <c r="AF1326" s="93"/>
      <c r="AG1326" s="93"/>
      <c r="AH1326" s="93"/>
      <c r="AI1326" s="30"/>
      <c r="AJ1326" s="30"/>
      <c r="AK1326" s="30"/>
      <c r="AL1326" s="30"/>
      <c r="AM1326" s="109"/>
      <c r="AN1326" s="109"/>
      <c r="AO1326" s="30"/>
      <c r="AP1326" s="109" t="s">
        <v>2086</v>
      </c>
      <c r="AQ1326"/>
      <c r="AR1326"/>
      <c r="AS1326"/>
      <c r="AT1326"/>
      <c r="AU1326"/>
      <c r="AV1326"/>
    </row>
    <row r="1327" spans="27:48" ht="24.95" customHeight="1" x14ac:dyDescent="0.2">
      <c r="AA1327" s="97"/>
      <c r="AB1327" s="97"/>
      <c r="AC1327" s="97"/>
      <c r="AD1327" s="97"/>
      <c r="AE1327" s="97"/>
      <c r="AF1327" s="93"/>
      <c r="AG1327" s="93"/>
      <c r="AH1327" s="93"/>
      <c r="AI1327" s="30"/>
      <c r="AJ1327" s="30"/>
      <c r="AK1327" s="30"/>
      <c r="AL1327" s="30"/>
      <c r="AM1327" s="109"/>
      <c r="AN1327" s="109"/>
      <c r="AO1327" s="30"/>
      <c r="AP1327" s="109" t="s">
        <v>2087</v>
      </c>
      <c r="AQ1327"/>
      <c r="AR1327"/>
      <c r="AS1327"/>
      <c r="AT1327"/>
      <c r="AU1327"/>
      <c r="AV1327"/>
    </row>
    <row r="1328" spans="27:48" ht="24.95" customHeight="1" x14ac:dyDescent="0.2">
      <c r="AA1328" s="97"/>
      <c r="AB1328" s="97"/>
      <c r="AC1328" s="97"/>
      <c r="AD1328" s="97"/>
      <c r="AE1328" s="97"/>
      <c r="AF1328" s="93"/>
      <c r="AG1328" s="93"/>
      <c r="AH1328" s="93"/>
      <c r="AI1328" s="30"/>
      <c r="AJ1328" s="30"/>
      <c r="AK1328" s="30"/>
      <c r="AL1328" s="30"/>
      <c r="AM1328" s="109"/>
      <c r="AN1328" s="109"/>
      <c r="AO1328" s="30"/>
      <c r="AP1328" s="109" t="s">
        <v>2088</v>
      </c>
      <c r="AQ1328"/>
      <c r="AR1328"/>
      <c r="AS1328"/>
      <c r="AT1328"/>
      <c r="AU1328"/>
      <c r="AV1328"/>
    </row>
    <row r="1329" spans="27:48" ht="24.95" customHeight="1" x14ac:dyDescent="0.2">
      <c r="AA1329" s="97"/>
      <c r="AB1329" s="97"/>
      <c r="AC1329" s="97"/>
      <c r="AD1329" s="97"/>
      <c r="AE1329" s="97"/>
      <c r="AF1329" s="93"/>
      <c r="AG1329" s="93"/>
      <c r="AH1329" s="93"/>
      <c r="AI1329" s="30"/>
      <c r="AJ1329" s="30"/>
      <c r="AK1329" s="30"/>
      <c r="AL1329" s="30"/>
      <c r="AM1329" s="109"/>
      <c r="AN1329" s="109"/>
      <c r="AO1329" s="30"/>
      <c r="AP1329" s="109" t="s">
        <v>2089</v>
      </c>
      <c r="AQ1329"/>
      <c r="AR1329"/>
      <c r="AS1329"/>
      <c r="AT1329"/>
      <c r="AU1329"/>
      <c r="AV1329"/>
    </row>
    <row r="1330" spans="27:48" ht="24.95" customHeight="1" x14ac:dyDescent="0.2">
      <c r="AA1330" s="97"/>
      <c r="AB1330" s="97"/>
      <c r="AC1330" s="97"/>
      <c r="AD1330" s="97"/>
      <c r="AE1330" s="97"/>
      <c r="AF1330" s="93"/>
      <c r="AG1330" s="93"/>
      <c r="AH1330" s="93"/>
      <c r="AI1330" s="30"/>
      <c r="AJ1330" s="30"/>
      <c r="AK1330" s="30"/>
      <c r="AL1330" s="30"/>
      <c r="AM1330" s="109"/>
      <c r="AN1330" s="109"/>
      <c r="AO1330" s="30"/>
      <c r="AP1330" s="109" t="s">
        <v>2090</v>
      </c>
      <c r="AQ1330"/>
      <c r="AR1330"/>
      <c r="AS1330"/>
      <c r="AT1330"/>
      <c r="AU1330"/>
      <c r="AV1330"/>
    </row>
    <row r="1331" spans="27:48" ht="24.95" customHeight="1" x14ac:dyDescent="0.2">
      <c r="AA1331" s="97"/>
      <c r="AB1331" s="97"/>
      <c r="AC1331" s="97"/>
      <c r="AD1331" s="97"/>
      <c r="AE1331" s="97"/>
      <c r="AF1331" s="93"/>
      <c r="AG1331" s="93"/>
      <c r="AH1331" s="93"/>
      <c r="AI1331" s="30"/>
      <c r="AJ1331" s="30"/>
      <c r="AK1331" s="30"/>
      <c r="AL1331" s="30"/>
      <c r="AM1331" s="109"/>
      <c r="AN1331" s="109"/>
      <c r="AO1331" s="30"/>
      <c r="AP1331" s="109" t="s">
        <v>2091</v>
      </c>
      <c r="AQ1331"/>
      <c r="AR1331"/>
      <c r="AS1331"/>
      <c r="AT1331"/>
      <c r="AU1331"/>
      <c r="AV1331"/>
    </row>
    <row r="1332" spans="27:48" ht="24.95" customHeight="1" x14ac:dyDescent="0.2">
      <c r="AA1332" s="97"/>
      <c r="AB1332" s="97"/>
      <c r="AC1332" s="97"/>
      <c r="AD1332" s="97"/>
      <c r="AE1332" s="97"/>
      <c r="AF1332" s="93"/>
      <c r="AG1332" s="93"/>
      <c r="AH1332" s="93"/>
      <c r="AI1332" s="30"/>
      <c r="AJ1332" s="30"/>
      <c r="AK1332" s="30"/>
      <c r="AL1332" s="30"/>
      <c r="AM1332" s="109"/>
      <c r="AN1332" s="109"/>
      <c r="AO1332" s="30"/>
      <c r="AP1332" s="109" t="s">
        <v>2092</v>
      </c>
      <c r="AQ1332"/>
      <c r="AR1332"/>
      <c r="AS1332"/>
      <c r="AT1332"/>
      <c r="AU1332"/>
      <c r="AV1332"/>
    </row>
    <row r="1333" spans="27:48" ht="24.95" customHeight="1" x14ac:dyDescent="0.2">
      <c r="AA1333" s="97"/>
      <c r="AB1333" s="97"/>
      <c r="AC1333" s="97"/>
      <c r="AD1333" s="97"/>
      <c r="AE1333" s="97"/>
      <c r="AF1333" s="93"/>
      <c r="AG1333" s="93"/>
      <c r="AH1333" s="93"/>
      <c r="AI1333" s="30"/>
      <c r="AJ1333" s="30"/>
      <c r="AK1333" s="30"/>
      <c r="AL1333" s="30"/>
      <c r="AM1333" s="109"/>
      <c r="AN1333" s="109"/>
      <c r="AO1333" s="30"/>
      <c r="AP1333" s="109" t="s">
        <v>2093</v>
      </c>
      <c r="AQ1333"/>
      <c r="AR1333"/>
      <c r="AS1333"/>
      <c r="AT1333"/>
      <c r="AU1333"/>
      <c r="AV1333"/>
    </row>
    <row r="1334" spans="27:48" ht="24.95" customHeight="1" x14ac:dyDescent="0.2">
      <c r="AA1334" s="97"/>
      <c r="AB1334" s="97"/>
      <c r="AC1334" s="97"/>
      <c r="AD1334" s="97"/>
      <c r="AE1334" s="97"/>
      <c r="AF1334" s="93"/>
      <c r="AG1334" s="93"/>
      <c r="AH1334" s="93"/>
      <c r="AI1334" s="30"/>
      <c r="AJ1334" s="30"/>
      <c r="AK1334" s="30"/>
      <c r="AL1334" s="30"/>
      <c r="AM1334" s="109"/>
      <c r="AN1334" s="109"/>
      <c r="AO1334" s="30"/>
      <c r="AP1334" s="109" t="s">
        <v>2094</v>
      </c>
      <c r="AQ1334"/>
      <c r="AR1334"/>
      <c r="AS1334"/>
      <c r="AT1334"/>
      <c r="AU1334"/>
      <c r="AV1334"/>
    </row>
    <row r="1335" spans="27:48" ht="24.95" customHeight="1" x14ac:dyDescent="0.2">
      <c r="AA1335" s="97"/>
      <c r="AB1335" s="97"/>
      <c r="AC1335" s="97"/>
      <c r="AD1335" s="97"/>
      <c r="AE1335" s="97"/>
      <c r="AF1335" s="93"/>
      <c r="AG1335" s="93"/>
      <c r="AH1335" s="93"/>
      <c r="AI1335" s="30"/>
      <c r="AJ1335" s="30"/>
      <c r="AK1335" s="30"/>
      <c r="AL1335" s="30"/>
      <c r="AM1335" s="109"/>
      <c r="AN1335" s="109"/>
      <c r="AO1335" s="30"/>
      <c r="AP1335" s="109" t="s">
        <v>2095</v>
      </c>
      <c r="AQ1335"/>
      <c r="AR1335"/>
      <c r="AS1335"/>
      <c r="AT1335"/>
      <c r="AU1335"/>
      <c r="AV1335"/>
    </row>
    <row r="1336" spans="27:48" ht="24.95" customHeight="1" x14ac:dyDescent="0.2">
      <c r="AA1336" s="97"/>
      <c r="AB1336" s="97"/>
      <c r="AC1336" s="97"/>
      <c r="AD1336" s="97"/>
      <c r="AE1336" s="97"/>
      <c r="AF1336" s="93"/>
      <c r="AG1336" s="93"/>
      <c r="AH1336" s="93"/>
      <c r="AI1336" s="30"/>
      <c r="AJ1336" s="30"/>
      <c r="AK1336" s="30"/>
      <c r="AL1336" s="30"/>
      <c r="AM1336" s="109"/>
      <c r="AN1336" s="109"/>
      <c r="AO1336" s="30"/>
      <c r="AP1336" s="109" t="s">
        <v>2096</v>
      </c>
      <c r="AQ1336"/>
      <c r="AR1336"/>
      <c r="AS1336"/>
      <c r="AT1336"/>
      <c r="AU1336"/>
      <c r="AV1336"/>
    </row>
    <row r="1337" spans="27:48" ht="24.95" customHeight="1" x14ac:dyDescent="0.2">
      <c r="AA1337" s="97"/>
      <c r="AB1337" s="97"/>
      <c r="AC1337" s="97"/>
      <c r="AD1337" s="97"/>
      <c r="AE1337" s="97"/>
      <c r="AF1337" s="93"/>
      <c r="AG1337" s="93"/>
      <c r="AH1337" s="93"/>
      <c r="AI1337" s="30"/>
      <c r="AJ1337" s="30"/>
      <c r="AK1337" s="30"/>
      <c r="AL1337" s="30"/>
      <c r="AM1337" s="109"/>
      <c r="AN1337" s="109"/>
      <c r="AO1337" s="30"/>
      <c r="AP1337" s="109" t="s">
        <v>2097</v>
      </c>
      <c r="AQ1337"/>
      <c r="AR1337"/>
      <c r="AS1337"/>
      <c r="AT1337"/>
      <c r="AU1337"/>
      <c r="AV1337"/>
    </row>
    <row r="1338" spans="27:48" ht="24.95" customHeight="1" x14ac:dyDescent="0.2">
      <c r="AA1338" s="97"/>
      <c r="AB1338" s="97"/>
      <c r="AC1338" s="97"/>
      <c r="AD1338" s="97"/>
      <c r="AE1338" s="97"/>
      <c r="AF1338" s="93"/>
      <c r="AG1338" s="93"/>
      <c r="AH1338" s="93"/>
      <c r="AI1338" s="30"/>
      <c r="AJ1338" s="30"/>
      <c r="AK1338" s="30"/>
      <c r="AL1338" s="30"/>
      <c r="AM1338" s="109"/>
      <c r="AN1338" s="109"/>
      <c r="AO1338" s="30"/>
      <c r="AP1338" s="109" t="s">
        <v>2098</v>
      </c>
      <c r="AQ1338"/>
      <c r="AR1338"/>
      <c r="AS1338"/>
      <c r="AT1338"/>
      <c r="AU1338"/>
      <c r="AV1338"/>
    </row>
    <row r="1339" spans="27:48" ht="24.95" customHeight="1" x14ac:dyDescent="0.2">
      <c r="AA1339" s="97"/>
      <c r="AB1339" s="97"/>
      <c r="AC1339" s="97"/>
      <c r="AD1339" s="97"/>
      <c r="AE1339" s="97"/>
      <c r="AF1339" s="93"/>
      <c r="AG1339" s="93"/>
      <c r="AH1339" s="93"/>
      <c r="AI1339" s="30"/>
      <c r="AJ1339" s="30"/>
      <c r="AK1339" s="30"/>
      <c r="AL1339" s="30"/>
      <c r="AM1339" s="109"/>
      <c r="AN1339" s="109"/>
      <c r="AO1339" s="30"/>
      <c r="AP1339" s="109" t="s">
        <v>2099</v>
      </c>
      <c r="AQ1339"/>
      <c r="AR1339"/>
      <c r="AS1339"/>
      <c r="AT1339"/>
      <c r="AU1339"/>
      <c r="AV1339"/>
    </row>
    <row r="1340" spans="27:48" ht="24.95" customHeight="1" x14ac:dyDescent="0.2">
      <c r="AA1340" s="97"/>
      <c r="AB1340" s="97"/>
      <c r="AC1340" s="97"/>
      <c r="AD1340" s="97"/>
      <c r="AE1340" s="97"/>
      <c r="AF1340" s="93"/>
      <c r="AG1340" s="93"/>
      <c r="AH1340" s="93"/>
      <c r="AI1340" s="30"/>
      <c r="AJ1340" s="30"/>
      <c r="AK1340" s="30"/>
      <c r="AL1340" s="30"/>
      <c r="AM1340" s="109"/>
      <c r="AN1340" s="109"/>
      <c r="AO1340" s="30"/>
      <c r="AP1340" s="109" t="s">
        <v>2100</v>
      </c>
      <c r="AQ1340"/>
      <c r="AR1340"/>
      <c r="AS1340"/>
      <c r="AT1340"/>
      <c r="AU1340"/>
      <c r="AV1340"/>
    </row>
    <row r="1341" spans="27:48" ht="24.95" customHeight="1" x14ac:dyDescent="0.2">
      <c r="AA1341" s="97"/>
      <c r="AB1341" s="97"/>
      <c r="AC1341" s="97"/>
      <c r="AD1341" s="97"/>
      <c r="AE1341" s="97"/>
      <c r="AF1341" s="93"/>
      <c r="AG1341" s="93"/>
      <c r="AH1341" s="93"/>
      <c r="AI1341" s="30"/>
      <c r="AJ1341" s="30"/>
      <c r="AK1341" s="30"/>
      <c r="AL1341" s="30"/>
      <c r="AM1341" s="109"/>
      <c r="AN1341" s="109"/>
      <c r="AO1341" s="30"/>
      <c r="AP1341" s="109" t="s">
        <v>2101</v>
      </c>
      <c r="AQ1341"/>
      <c r="AR1341"/>
      <c r="AS1341"/>
      <c r="AT1341"/>
      <c r="AU1341"/>
      <c r="AV1341"/>
    </row>
    <row r="1342" spans="27:48" ht="24.95" customHeight="1" x14ac:dyDescent="0.2">
      <c r="AA1342" s="97"/>
      <c r="AB1342" s="97"/>
      <c r="AC1342" s="97"/>
      <c r="AD1342" s="97"/>
      <c r="AE1342" s="97"/>
      <c r="AF1342" s="93"/>
      <c r="AG1342" s="93"/>
      <c r="AH1342" s="93"/>
      <c r="AI1342" s="30"/>
      <c r="AJ1342" s="30"/>
      <c r="AK1342" s="30"/>
      <c r="AL1342" s="30"/>
      <c r="AM1342" s="109"/>
      <c r="AN1342" s="109"/>
      <c r="AO1342" s="30"/>
      <c r="AP1342" s="109" t="s">
        <v>2102</v>
      </c>
      <c r="AQ1342"/>
      <c r="AR1342"/>
      <c r="AS1342"/>
      <c r="AT1342"/>
      <c r="AU1342"/>
      <c r="AV1342"/>
    </row>
    <row r="1343" spans="27:48" ht="24.95" customHeight="1" x14ac:dyDescent="0.2">
      <c r="AA1343" s="97"/>
      <c r="AB1343" s="97"/>
      <c r="AC1343" s="97"/>
      <c r="AD1343" s="97"/>
      <c r="AE1343" s="97"/>
      <c r="AF1343" s="93"/>
      <c r="AG1343" s="93"/>
      <c r="AH1343" s="93"/>
      <c r="AI1343" s="30"/>
      <c r="AJ1343" s="30"/>
      <c r="AK1343" s="30"/>
      <c r="AL1343" s="30"/>
      <c r="AM1343" s="109"/>
      <c r="AN1343" s="109"/>
      <c r="AO1343" s="30"/>
      <c r="AP1343" s="109" t="s">
        <v>2103</v>
      </c>
      <c r="AQ1343"/>
      <c r="AR1343"/>
      <c r="AS1343"/>
      <c r="AT1343"/>
      <c r="AU1343"/>
      <c r="AV1343"/>
    </row>
    <row r="1344" spans="27:48" ht="24.95" customHeight="1" x14ac:dyDescent="0.2">
      <c r="AA1344" s="97"/>
      <c r="AB1344" s="97"/>
      <c r="AC1344" s="97"/>
      <c r="AD1344" s="97"/>
      <c r="AE1344" s="97"/>
      <c r="AF1344" s="93"/>
      <c r="AG1344" s="93"/>
      <c r="AH1344" s="93"/>
      <c r="AI1344" s="30"/>
      <c r="AJ1344" s="30"/>
      <c r="AK1344" s="30"/>
      <c r="AL1344" s="30"/>
      <c r="AM1344" s="109"/>
      <c r="AN1344" s="109"/>
      <c r="AO1344" s="30"/>
      <c r="AP1344" s="109" t="s">
        <v>2104</v>
      </c>
      <c r="AQ1344"/>
      <c r="AR1344"/>
      <c r="AS1344"/>
      <c r="AT1344"/>
      <c r="AU1344"/>
      <c r="AV1344"/>
    </row>
    <row r="1345" spans="27:48" ht="24.95" customHeight="1" x14ac:dyDescent="0.2">
      <c r="AA1345" s="97"/>
      <c r="AB1345" s="97"/>
      <c r="AC1345" s="97"/>
      <c r="AD1345" s="97"/>
      <c r="AE1345" s="97"/>
      <c r="AF1345" s="93"/>
      <c r="AG1345" s="93"/>
      <c r="AH1345" s="93"/>
      <c r="AI1345" s="30"/>
      <c r="AJ1345" s="30"/>
      <c r="AK1345" s="30"/>
      <c r="AL1345" s="30"/>
      <c r="AM1345" s="109"/>
      <c r="AN1345" s="109"/>
      <c r="AO1345" s="30"/>
      <c r="AP1345" s="109" t="s">
        <v>2105</v>
      </c>
      <c r="AQ1345"/>
      <c r="AR1345"/>
      <c r="AS1345"/>
      <c r="AT1345"/>
      <c r="AU1345"/>
      <c r="AV1345"/>
    </row>
    <row r="1346" spans="27:48" ht="24.95" customHeight="1" x14ac:dyDescent="0.2">
      <c r="AA1346" s="97"/>
      <c r="AB1346" s="97"/>
      <c r="AC1346" s="97"/>
      <c r="AD1346" s="97"/>
      <c r="AE1346" s="97"/>
      <c r="AF1346" s="93"/>
      <c r="AG1346" s="93"/>
      <c r="AH1346" s="93"/>
      <c r="AI1346" s="30"/>
      <c r="AJ1346" s="30"/>
      <c r="AK1346" s="30"/>
      <c r="AL1346" s="30"/>
      <c r="AM1346" s="109"/>
      <c r="AN1346" s="109"/>
      <c r="AO1346" s="30"/>
      <c r="AP1346" s="109" t="s">
        <v>2106</v>
      </c>
      <c r="AQ1346"/>
      <c r="AR1346"/>
      <c r="AS1346"/>
      <c r="AT1346"/>
      <c r="AU1346"/>
      <c r="AV1346"/>
    </row>
    <row r="1347" spans="27:48" ht="24.95" customHeight="1" x14ac:dyDescent="0.2">
      <c r="AA1347" s="97"/>
      <c r="AB1347" s="97"/>
      <c r="AC1347" s="97"/>
      <c r="AD1347" s="97"/>
      <c r="AE1347" s="97"/>
      <c r="AF1347" s="93"/>
      <c r="AG1347" s="93"/>
      <c r="AH1347" s="93"/>
      <c r="AI1347" s="30"/>
      <c r="AJ1347" s="30"/>
      <c r="AK1347" s="30"/>
      <c r="AL1347" s="30"/>
      <c r="AM1347" s="109"/>
      <c r="AN1347" s="109"/>
      <c r="AO1347" s="30"/>
      <c r="AP1347" s="109" t="s">
        <v>2107</v>
      </c>
      <c r="AQ1347"/>
      <c r="AR1347"/>
      <c r="AS1347"/>
      <c r="AT1347"/>
      <c r="AU1347"/>
      <c r="AV1347"/>
    </row>
    <row r="1348" spans="27:48" ht="24.95" customHeight="1" x14ac:dyDescent="0.2">
      <c r="AA1348" s="97"/>
      <c r="AB1348" s="97"/>
      <c r="AC1348" s="97"/>
      <c r="AD1348" s="97"/>
      <c r="AE1348" s="97"/>
      <c r="AF1348" s="93"/>
      <c r="AG1348" s="93"/>
      <c r="AH1348" s="93"/>
      <c r="AI1348" s="30"/>
      <c r="AJ1348" s="30"/>
      <c r="AK1348" s="30"/>
      <c r="AL1348" s="30"/>
      <c r="AM1348" s="109"/>
      <c r="AN1348" s="109"/>
      <c r="AO1348" s="30"/>
      <c r="AP1348" s="109" t="s">
        <v>2108</v>
      </c>
      <c r="AQ1348"/>
      <c r="AR1348"/>
      <c r="AS1348"/>
      <c r="AT1348"/>
      <c r="AU1348"/>
      <c r="AV1348"/>
    </row>
    <row r="1349" spans="27:48" ht="24.95" customHeight="1" x14ac:dyDescent="0.2">
      <c r="AA1349" s="97"/>
      <c r="AB1349" s="97"/>
      <c r="AC1349" s="97"/>
      <c r="AD1349" s="97"/>
      <c r="AE1349" s="97"/>
      <c r="AF1349" s="93"/>
      <c r="AG1349" s="93"/>
      <c r="AH1349" s="93"/>
      <c r="AI1349" s="30"/>
      <c r="AJ1349" s="30"/>
      <c r="AK1349" s="30"/>
      <c r="AL1349" s="30"/>
      <c r="AM1349" s="109"/>
      <c r="AN1349" s="109"/>
      <c r="AO1349" s="30"/>
      <c r="AP1349" s="109" t="s">
        <v>2109</v>
      </c>
      <c r="AQ1349"/>
      <c r="AR1349"/>
      <c r="AS1349"/>
      <c r="AT1349"/>
      <c r="AU1349"/>
      <c r="AV1349"/>
    </row>
    <row r="1350" spans="27:48" ht="24.95" customHeight="1" x14ac:dyDescent="0.2">
      <c r="AA1350" s="97"/>
      <c r="AB1350" s="97"/>
      <c r="AC1350" s="97"/>
      <c r="AD1350" s="97"/>
      <c r="AE1350" s="97"/>
      <c r="AF1350" s="93"/>
      <c r="AG1350" s="93"/>
      <c r="AH1350" s="93"/>
      <c r="AI1350" s="30"/>
      <c r="AJ1350" s="30"/>
      <c r="AK1350" s="30"/>
      <c r="AL1350" s="30"/>
      <c r="AM1350" s="109"/>
      <c r="AN1350" s="109"/>
      <c r="AO1350" s="30"/>
      <c r="AP1350" s="109" t="s">
        <v>2110</v>
      </c>
      <c r="AQ1350"/>
      <c r="AR1350"/>
      <c r="AS1350"/>
      <c r="AT1350"/>
      <c r="AU1350"/>
      <c r="AV1350"/>
    </row>
    <row r="1351" spans="27:48" ht="24.95" customHeight="1" x14ac:dyDescent="0.2">
      <c r="AA1351" s="97"/>
      <c r="AB1351" s="97"/>
      <c r="AC1351" s="97"/>
      <c r="AD1351" s="97"/>
      <c r="AE1351" s="97"/>
      <c r="AF1351" s="93"/>
      <c r="AG1351" s="93"/>
      <c r="AH1351" s="93"/>
      <c r="AI1351" s="30"/>
      <c r="AJ1351" s="30"/>
      <c r="AK1351" s="30"/>
      <c r="AL1351" s="30"/>
      <c r="AM1351" s="109"/>
      <c r="AN1351" s="109"/>
      <c r="AO1351" s="30"/>
      <c r="AP1351" s="109" t="s">
        <v>2111</v>
      </c>
      <c r="AQ1351"/>
      <c r="AR1351"/>
      <c r="AS1351"/>
      <c r="AT1351"/>
      <c r="AU1351"/>
      <c r="AV1351"/>
    </row>
    <row r="1352" spans="27:48" ht="24.95" customHeight="1" x14ac:dyDescent="0.2">
      <c r="AA1352" s="97"/>
      <c r="AB1352" s="97"/>
      <c r="AC1352" s="97"/>
      <c r="AD1352" s="97"/>
      <c r="AE1352" s="97"/>
      <c r="AF1352" s="93"/>
      <c r="AG1352" s="93"/>
      <c r="AH1352" s="93"/>
      <c r="AI1352" s="30"/>
      <c r="AJ1352" s="30"/>
      <c r="AK1352" s="30"/>
      <c r="AL1352" s="30"/>
      <c r="AM1352" s="109"/>
      <c r="AN1352" s="109"/>
      <c r="AO1352" s="30"/>
      <c r="AP1352" s="109" t="s">
        <v>2112</v>
      </c>
      <c r="AQ1352"/>
      <c r="AR1352"/>
      <c r="AS1352"/>
      <c r="AT1352"/>
      <c r="AU1352"/>
      <c r="AV1352"/>
    </row>
    <row r="1353" spans="27:48" ht="24.95" customHeight="1" x14ac:dyDescent="0.2">
      <c r="AA1353" s="97"/>
      <c r="AB1353" s="97"/>
      <c r="AC1353" s="97"/>
      <c r="AD1353" s="97"/>
      <c r="AE1353" s="97"/>
      <c r="AF1353" s="93"/>
      <c r="AG1353" s="93"/>
      <c r="AH1353" s="93"/>
      <c r="AI1353" s="30"/>
      <c r="AJ1353" s="30"/>
      <c r="AK1353" s="30"/>
      <c r="AL1353" s="30"/>
      <c r="AM1353" s="109"/>
      <c r="AN1353" s="109"/>
      <c r="AO1353" s="30"/>
      <c r="AP1353" s="109" t="s">
        <v>2113</v>
      </c>
      <c r="AQ1353"/>
      <c r="AR1353"/>
      <c r="AS1353"/>
      <c r="AT1353"/>
      <c r="AU1353"/>
      <c r="AV1353"/>
    </row>
    <row r="1354" spans="27:48" ht="24.95" customHeight="1" x14ac:dyDescent="0.2">
      <c r="AA1354" s="97"/>
      <c r="AB1354" s="97"/>
      <c r="AC1354" s="97"/>
      <c r="AD1354" s="97"/>
      <c r="AE1354" s="97"/>
      <c r="AF1354" s="93"/>
      <c r="AG1354" s="93"/>
      <c r="AH1354" s="93"/>
      <c r="AI1354" s="30"/>
      <c r="AJ1354" s="30"/>
      <c r="AK1354" s="30"/>
      <c r="AL1354" s="30"/>
      <c r="AM1354" s="109"/>
      <c r="AN1354" s="109"/>
      <c r="AO1354" s="30"/>
      <c r="AP1354" s="109" t="s">
        <v>2114</v>
      </c>
      <c r="AQ1354"/>
      <c r="AR1354"/>
      <c r="AS1354"/>
      <c r="AT1354"/>
      <c r="AU1354"/>
      <c r="AV1354"/>
    </row>
    <row r="1355" spans="27:48" ht="24.95" customHeight="1" x14ac:dyDescent="0.2">
      <c r="AA1355" s="97"/>
      <c r="AB1355" s="97"/>
      <c r="AC1355" s="97"/>
      <c r="AD1355" s="97"/>
      <c r="AE1355" s="97"/>
      <c r="AF1355" s="93"/>
      <c r="AG1355" s="93"/>
      <c r="AH1355" s="93"/>
      <c r="AI1355" s="30"/>
      <c r="AJ1355" s="30"/>
      <c r="AK1355" s="30"/>
      <c r="AL1355" s="30"/>
      <c r="AM1355" s="109"/>
      <c r="AN1355" s="109"/>
      <c r="AO1355" s="30"/>
      <c r="AP1355" s="109" t="s">
        <v>2115</v>
      </c>
      <c r="AQ1355"/>
      <c r="AR1355"/>
      <c r="AS1355"/>
      <c r="AT1355"/>
      <c r="AU1355"/>
      <c r="AV1355"/>
    </row>
    <row r="1356" spans="27:48" ht="24.95" customHeight="1" x14ac:dyDescent="0.2">
      <c r="AA1356" s="97"/>
      <c r="AB1356" s="97"/>
      <c r="AC1356" s="97"/>
      <c r="AD1356" s="97"/>
      <c r="AE1356" s="97"/>
      <c r="AF1356" s="93"/>
      <c r="AG1356" s="93"/>
      <c r="AH1356" s="93"/>
      <c r="AI1356" s="30"/>
      <c r="AJ1356" s="30"/>
      <c r="AK1356" s="30"/>
      <c r="AL1356" s="30"/>
      <c r="AM1356" s="109"/>
      <c r="AN1356" s="109"/>
      <c r="AO1356" s="30"/>
      <c r="AP1356" s="109" t="s">
        <v>2116</v>
      </c>
      <c r="AQ1356"/>
      <c r="AR1356"/>
      <c r="AS1356"/>
      <c r="AT1356"/>
      <c r="AU1356"/>
      <c r="AV1356"/>
    </row>
    <row r="1357" spans="27:48" ht="24.95" customHeight="1" x14ac:dyDescent="0.2">
      <c r="AA1357" s="97"/>
      <c r="AB1357" s="97"/>
      <c r="AC1357" s="97"/>
      <c r="AD1357" s="97"/>
      <c r="AE1357" s="97"/>
      <c r="AF1357" s="93"/>
      <c r="AG1357" s="93"/>
      <c r="AH1357" s="93"/>
      <c r="AI1357" s="30"/>
      <c r="AJ1357" s="30"/>
      <c r="AK1357" s="30"/>
      <c r="AL1357" s="30"/>
      <c r="AM1357" s="109"/>
      <c r="AN1357" s="109"/>
      <c r="AO1357" s="30"/>
      <c r="AP1357" s="109" t="s">
        <v>2117</v>
      </c>
      <c r="AQ1357"/>
      <c r="AR1357"/>
      <c r="AS1357"/>
      <c r="AT1357"/>
      <c r="AU1357"/>
      <c r="AV1357"/>
    </row>
    <row r="1358" spans="27:48" ht="24.95" customHeight="1" x14ac:dyDescent="0.2">
      <c r="AA1358" s="97"/>
      <c r="AB1358" s="97"/>
      <c r="AC1358" s="97"/>
      <c r="AD1358" s="97"/>
      <c r="AE1358" s="97"/>
      <c r="AF1358" s="93"/>
      <c r="AG1358" s="93"/>
      <c r="AH1358" s="93"/>
      <c r="AI1358" s="30"/>
      <c r="AJ1358" s="30"/>
      <c r="AK1358" s="30"/>
      <c r="AL1358" s="30"/>
      <c r="AM1358" s="109"/>
      <c r="AN1358" s="109"/>
      <c r="AO1358" s="30"/>
      <c r="AP1358" s="109" t="s">
        <v>2118</v>
      </c>
      <c r="AQ1358"/>
      <c r="AR1358"/>
      <c r="AS1358"/>
      <c r="AT1358"/>
      <c r="AU1358"/>
      <c r="AV1358"/>
    </row>
    <row r="1359" spans="27:48" ht="24.95" customHeight="1" x14ac:dyDescent="0.2">
      <c r="AA1359" s="97"/>
      <c r="AB1359" s="97"/>
      <c r="AC1359" s="97"/>
      <c r="AD1359" s="97"/>
      <c r="AE1359" s="97"/>
      <c r="AF1359" s="93"/>
      <c r="AG1359" s="93"/>
      <c r="AH1359" s="93"/>
      <c r="AI1359" s="30"/>
      <c r="AJ1359" s="30"/>
      <c r="AK1359" s="30"/>
      <c r="AL1359" s="30"/>
      <c r="AM1359" s="109"/>
      <c r="AN1359" s="109"/>
      <c r="AO1359" s="30"/>
      <c r="AP1359" s="109" t="s">
        <v>2119</v>
      </c>
      <c r="AQ1359"/>
      <c r="AR1359"/>
      <c r="AS1359"/>
      <c r="AT1359"/>
      <c r="AU1359"/>
      <c r="AV1359"/>
    </row>
    <row r="1360" spans="27:48" ht="24.95" customHeight="1" x14ac:dyDescent="0.2">
      <c r="AA1360" s="97"/>
      <c r="AB1360" s="97"/>
      <c r="AC1360" s="97"/>
      <c r="AD1360" s="97"/>
      <c r="AE1360" s="97"/>
      <c r="AF1360" s="93"/>
      <c r="AG1360" s="93"/>
      <c r="AH1360" s="93"/>
      <c r="AI1360" s="30"/>
      <c r="AJ1360" s="30"/>
      <c r="AK1360" s="30"/>
      <c r="AL1360" s="30"/>
      <c r="AM1360" s="109"/>
      <c r="AN1360" s="109"/>
      <c r="AO1360" s="30"/>
      <c r="AP1360" s="109" t="s">
        <v>2120</v>
      </c>
      <c r="AQ1360"/>
      <c r="AR1360"/>
      <c r="AS1360"/>
      <c r="AT1360"/>
      <c r="AU1360"/>
      <c r="AV1360"/>
    </row>
    <row r="1361" spans="27:48" ht="24.95" customHeight="1" x14ac:dyDescent="0.2">
      <c r="AA1361" s="97"/>
      <c r="AB1361" s="97"/>
      <c r="AC1361" s="97"/>
      <c r="AD1361" s="97"/>
      <c r="AE1361" s="97"/>
      <c r="AF1361" s="93"/>
      <c r="AG1361" s="93"/>
      <c r="AH1361" s="93"/>
      <c r="AI1361" s="30"/>
      <c r="AJ1361" s="30"/>
      <c r="AK1361" s="30"/>
      <c r="AL1361" s="30"/>
      <c r="AM1361" s="109"/>
      <c r="AN1361" s="109"/>
      <c r="AO1361" s="30"/>
      <c r="AP1361" s="109" t="s">
        <v>2121</v>
      </c>
      <c r="AQ1361"/>
      <c r="AR1361"/>
      <c r="AS1361"/>
      <c r="AT1361"/>
      <c r="AU1361"/>
      <c r="AV1361"/>
    </row>
    <row r="1362" spans="27:48" ht="24.95" customHeight="1" x14ac:dyDescent="0.2">
      <c r="AA1362" s="97"/>
      <c r="AB1362" s="97"/>
      <c r="AC1362" s="97"/>
      <c r="AD1362" s="97"/>
      <c r="AE1362" s="97"/>
      <c r="AF1362" s="93"/>
      <c r="AG1362" s="93"/>
      <c r="AH1362" s="93"/>
      <c r="AI1362" s="30"/>
      <c r="AJ1362" s="30"/>
      <c r="AK1362" s="30"/>
      <c r="AL1362" s="30"/>
      <c r="AM1362" s="109"/>
      <c r="AN1362" s="109"/>
      <c r="AO1362" s="30"/>
      <c r="AP1362" s="109" t="s">
        <v>2122</v>
      </c>
      <c r="AQ1362"/>
      <c r="AR1362"/>
      <c r="AS1362"/>
      <c r="AT1362"/>
      <c r="AU1362"/>
      <c r="AV1362"/>
    </row>
    <row r="1363" spans="27:48" ht="24.95" customHeight="1" x14ac:dyDescent="0.2">
      <c r="AA1363" s="97"/>
      <c r="AB1363" s="97"/>
      <c r="AC1363" s="97"/>
      <c r="AD1363" s="97"/>
      <c r="AE1363" s="97"/>
      <c r="AF1363" s="93"/>
      <c r="AG1363" s="93"/>
      <c r="AH1363" s="93"/>
      <c r="AI1363" s="30"/>
      <c r="AJ1363" s="30"/>
      <c r="AK1363" s="30"/>
      <c r="AL1363" s="30"/>
      <c r="AM1363" s="109"/>
      <c r="AN1363" s="109"/>
      <c r="AO1363" s="30"/>
      <c r="AP1363" s="109" t="s">
        <v>2123</v>
      </c>
      <c r="AQ1363"/>
      <c r="AR1363"/>
      <c r="AS1363"/>
      <c r="AT1363"/>
      <c r="AU1363"/>
      <c r="AV1363"/>
    </row>
    <row r="1364" spans="27:48" ht="24.95" customHeight="1" x14ac:dyDescent="0.2">
      <c r="AA1364" s="97"/>
      <c r="AB1364" s="97"/>
      <c r="AC1364" s="97"/>
      <c r="AD1364" s="97"/>
      <c r="AE1364" s="97"/>
      <c r="AF1364" s="93"/>
      <c r="AG1364" s="93"/>
      <c r="AH1364" s="93"/>
      <c r="AI1364" s="30"/>
      <c r="AJ1364" s="30"/>
      <c r="AK1364" s="30"/>
      <c r="AL1364" s="30"/>
      <c r="AM1364" s="109"/>
      <c r="AN1364" s="109"/>
      <c r="AO1364" s="30"/>
      <c r="AP1364" s="109" t="s">
        <v>2124</v>
      </c>
      <c r="AQ1364"/>
      <c r="AR1364"/>
      <c r="AS1364"/>
      <c r="AT1364"/>
      <c r="AU1364"/>
      <c r="AV1364"/>
    </row>
    <row r="1365" spans="27:48" ht="24.95" customHeight="1" x14ac:dyDescent="0.2">
      <c r="AA1365" s="97"/>
      <c r="AB1365" s="97"/>
      <c r="AC1365" s="97"/>
      <c r="AD1365" s="97"/>
      <c r="AE1365" s="97"/>
      <c r="AF1365" s="93"/>
      <c r="AG1365" s="93"/>
      <c r="AH1365" s="93"/>
      <c r="AI1365" s="30"/>
      <c r="AJ1365" s="30"/>
      <c r="AK1365" s="30"/>
      <c r="AL1365" s="30"/>
      <c r="AM1365" s="109"/>
      <c r="AN1365" s="109"/>
      <c r="AO1365" s="30"/>
      <c r="AP1365" s="109" t="s">
        <v>2125</v>
      </c>
      <c r="AQ1365"/>
      <c r="AR1365"/>
      <c r="AS1365"/>
      <c r="AT1365"/>
      <c r="AU1365"/>
      <c r="AV1365"/>
    </row>
    <row r="1366" spans="27:48" ht="24.95" customHeight="1" x14ac:dyDescent="0.2">
      <c r="AA1366" s="97"/>
      <c r="AB1366" s="97"/>
      <c r="AC1366" s="97"/>
      <c r="AD1366" s="97"/>
      <c r="AE1366" s="97"/>
      <c r="AF1366" s="93"/>
      <c r="AG1366" s="93"/>
      <c r="AH1366" s="93"/>
      <c r="AI1366" s="30"/>
      <c r="AJ1366" s="30"/>
      <c r="AK1366" s="30"/>
      <c r="AL1366" s="30"/>
      <c r="AM1366" s="109"/>
      <c r="AN1366" s="109"/>
      <c r="AO1366" s="30"/>
      <c r="AP1366" s="109" t="s">
        <v>2126</v>
      </c>
      <c r="AQ1366"/>
      <c r="AR1366"/>
      <c r="AS1366"/>
      <c r="AT1366"/>
      <c r="AU1366"/>
      <c r="AV1366"/>
    </row>
    <row r="1367" spans="27:48" ht="24.95" customHeight="1" x14ac:dyDescent="0.2">
      <c r="AA1367" s="97"/>
      <c r="AB1367" s="97"/>
      <c r="AC1367" s="97"/>
      <c r="AD1367" s="97"/>
      <c r="AE1367" s="97"/>
      <c r="AF1367" s="93"/>
      <c r="AG1367" s="93"/>
      <c r="AH1367" s="93"/>
      <c r="AI1367" s="30"/>
      <c r="AJ1367" s="30"/>
      <c r="AK1367" s="30"/>
      <c r="AL1367" s="30"/>
      <c r="AM1367" s="109"/>
      <c r="AN1367" s="109"/>
      <c r="AO1367" s="30"/>
      <c r="AP1367" s="109" t="s">
        <v>2127</v>
      </c>
      <c r="AQ1367"/>
      <c r="AR1367"/>
      <c r="AS1367"/>
      <c r="AT1367"/>
      <c r="AU1367"/>
      <c r="AV1367"/>
    </row>
    <row r="1368" spans="27:48" ht="24.95" customHeight="1" x14ac:dyDescent="0.2">
      <c r="AA1368" s="97"/>
      <c r="AB1368" s="97"/>
      <c r="AC1368" s="97"/>
      <c r="AD1368" s="97"/>
      <c r="AE1368" s="97"/>
      <c r="AF1368" s="93"/>
      <c r="AG1368" s="93"/>
      <c r="AH1368" s="93"/>
      <c r="AI1368" s="30"/>
      <c r="AJ1368" s="30"/>
      <c r="AK1368" s="30"/>
      <c r="AL1368" s="30"/>
      <c r="AM1368" s="109"/>
      <c r="AN1368" s="109"/>
      <c r="AO1368" s="30"/>
      <c r="AP1368" s="109" t="s">
        <v>2128</v>
      </c>
      <c r="AQ1368"/>
      <c r="AR1368"/>
      <c r="AS1368"/>
      <c r="AT1368"/>
      <c r="AU1368"/>
      <c r="AV1368"/>
    </row>
    <row r="1369" spans="27:48" ht="24.95" customHeight="1" x14ac:dyDescent="0.2">
      <c r="AA1369" s="97"/>
      <c r="AB1369" s="97"/>
      <c r="AC1369" s="97"/>
      <c r="AD1369" s="97"/>
      <c r="AE1369" s="97"/>
      <c r="AF1369" s="93"/>
      <c r="AG1369" s="93"/>
      <c r="AH1369" s="93"/>
      <c r="AI1369" s="30"/>
      <c r="AJ1369" s="30"/>
      <c r="AK1369" s="30"/>
      <c r="AL1369" s="30"/>
      <c r="AM1369" s="109"/>
      <c r="AN1369" s="109"/>
      <c r="AO1369" s="30"/>
      <c r="AP1369" s="109" t="s">
        <v>2129</v>
      </c>
      <c r="AQ1369"/>
      <c r="AR1369"/>
      <c r="AS1369"/>
      <c r="AT1369"/>
      <c r="AU1369"/>
      <c r="AV1369"/>
    </row>
    <row r="1370" spans="27:48" ht="24.95" customHeight="1" x14ac:dyDescent="0.2">
      <c r="AA1370" s="97"/>
      <c r="AB1370" s="97"/>
      <c r="AC1370" s="97"/>
      <c r="AD1370" s="97"/>
      <c r="AE1370" s="97"/>
      <c r="AF1370" s="93"/>
      <c r="AG1370" s="93"/>
      <c r="AH1370" s="93"/>
      <c r="AI1370" s="30"/>
      <c r="AJ1370" s="30"/>
      <c r="AK1370" s="30"/>
      <c r="AL1370" s="30"/>
      <c r="AM1370" s="109"/>
      <c r="AN1370" s="109"/>
      <c r="AO1370" s="30"/>
      <c r="AP1370" s="109" t="s">
        <v>2130</v>
      </c>
      <c r="AQ1370"/>
      <c r="AR1370"/>
      <c r="AS1370"/>
      <c r="AT1370"/>
      <c r="AU1370"/>
      <c r="AV1370"/>
    </row>
    <row r="1371" spans="27:48" ht="24.95" customHeight="1" x14ac:dyDescent="0.2">
      <c r="AA1371" s="97"/>
      <c r="AB1371" s="97"/>
      <c r="AC1371" s="97"/>
      <c r="AD1371" s="97"/>
      <c r="AE1371" s="97"/>
      <c r="AF1371" s="93"/>
      <c r="AG1371" s="93"/>
      <c r="AH1371" s="93"/>
      <c r="AI1371" s="30"/>
      <c r="AJ1371" s="30"/>
      <c r="AK1371" s="30"/>
      <c r="AL1371" s="30"/>
      <c r="AM1371" s="109"/>
      <c r="AN1371" s="109"/>
      <c r="AO1371" s="30"/>
      <c r="AP1371" s="109" t="s">
        <v>2131</v>
      </c>
      <c r="AQ1371"/>
      <c r="AR1371"/>
      <c r="AS1371"/>
      <c r="AT1371"/>
      <c r="AU1371"/>
      <c r="AV1371"/>
    </row>
    <row r="1372" spans="27:48" ht="24.95" customHeight="1" x14ac:dyDescent="0.2">
      <c r="AA1372" s="97"/>
      <c r="AB1372" s="97"/>
      <c r="AC1372" s="97"/>
      <c r="AD1372" s="97"/>
      <c r="AE1372" s="97"/>
      <c r="AF1372" s="93"/>
      <c r="AG1372" s="93"/>
      <c r="AH1372" s="93"/>
      <c r="AI1372" s="30"/>
      <c r="AJ1372" s="30"/>
      <c r="AK1372" s="30"/>
      <c r="AL1372" s="30"/>
      <c r="AM1372" s="109"/>
      <c r="AN1372" s="109"/>
      <c r="AO1372" s="30"/>
      <c r="AP1372" s="109" t="s">
        <v>2132</v>
      </c>
      <c r="AQ1372"/>
      <c r="AR1372"/>
      <c r="AS1372"/>
      <c r="AT1372"/>
      <c r="AU1372"/>
      <c r="AV1372"/>
    </row>
    <row r="1373" spans="27:48" ht="24.95" customHeight="1" x14ac:dyDescent="0.2">
      <c r="AA1373" s="97"/>
      <c r="AB1373" s="97"/>
      <c r="AC1373" s="97"/>
      <c r="AD1373" s="97"/>
      <c r="AE1373" s="97"/>
      <c r="AF1373" s="93"/>
      <c r="AG1373" s="93"/>
      <c r="AH1373" s="93"/>
      <c r="AI1373" s="30"/>
      <c r="AJ1373" s="30"/>
      <c r="AK1373" s="30"/>
      <c r="AL1373" s="30"/>
      <c r="AM1373" s="109"/>
      <c r="AN1373" s="109"/>
      <c r="AO1373" s="30"/>
      <c r="AP1373" s="109" t="s">
        <v>2133</v>
      </c>
      <c r="AQ1373"/>
      <c r="AR1373"/>
      <c r="AS1373"/>
      <c r="AT1373"/>
      <c r="AU1373"/>
      <c r="AV1373"/>
    </row>
    <row r="1374" spans="27:48" ht="24.95" customHeight="1" x14ac:dyDescent="0.2">
      <c r="AA1374" s="97"/>
      <c r="AB1374" s="97"/>
      <c r="AC1374" s="97"/>
      <c r="AD1374" s="97"/>
      <c r="AE1374" s="97"/>
      <c r="AF1374" s="93"/>
      <c r="AG1374" s="93"/>
      <c r="AH1374" s="93"/>
      <c r="AI1374" s="30"/>
      <c r="AJ1374" s="30"/>
      <c r="AK1374" s="30"/>
      <c r="AL1374" s="30"/>
      <c r="AM1374" s="109"/>
      <c r="AN1374" s="109"/>
      <c r="AO1374" s="30"/>
      <c r="AP1374" s="109" t="s">
        <v>2134</v>
      </c>
      <c r="AQ1374"/>
      <c r="AR1374"/>
      <c r="AS1374"/>
      <c r="AT1374"/>
      <c r="AU1374"/>
      <c r="AV1374"/>
    </row>
    <row r="1375" spans="27:48" ht="24.95" customHeight="1" x14ac:dyDescent="0.2">
      <c r="AA1375" s="97"/>
      <c r="AB1375" s="97"/>
      <c r="AC1375" s="97"/>
      <c r="AD1375" s="97"/>
      <c r="AE1375" s="97"/>
      <c r="AF1375" s="93"/>
      <c r="AG1375" s="93"/>
      <c r="AH1375" s="93"/>
      <c r="AI1375" s="30"/>
      <c r="AJ1375" s="30"/>
      <c r="AK1375" s="30"/>
      <c r="AL1375" s="30"/>
      <c r="AM1375" s="109"/>
      <c r="AN1375" s="109"/>
      <c r="AO1375" s="30"/>
      <c r="AP1375" s="109" t="s">
        <v>2135</v>
      </c>
      <c r="AQ1375"/>
      <c r="AR1375"/>
      <c r="AS1375"/>
      <c r="AT1375"/>
      <c r="AU1375"/>
      <c r="AV1375"/>
    </row>
    <row r="1376" spans="27:48" ht="24.95" customHeight="1" x14ac:dyDescent="0.2">
      <c r="AA1376" s="97"/>
      <c r="AB1376" s="97"/>
      <c r="AC1376" s="97"/>
      <c r="AD1376" s="97"/>
      <c r="AE1376" s="97"/>
      <c r="AF1376" s="93"/>
      <c r="AG1376" s="93"/>
      <c r="AH1376" s="93"/>
      <c r="AI1376" s="30"/>
      <c r="AJ1376" s="30"/>
      <c r="AK1376" s="30"/>
      <c r="AL1376" s="30"/>
      <c r="AM1376" s="109"/>
      <c r="AN1376" s="109"/>
      <c r="AO1376" s="30"/>
      <c r="AP1376" s="109" t="s">
        <v>2136</v>
      </c>
      <c r="AQ1376"/>
      <c r="AR1376"/>
      <c r="AS1376"/>
      <c r="AT1376"/>
      <c r="AU1376"/>
      <c r="AV1376"/>
    </row>
    <row r="1377" spans="27:48" ht="24.95" customHeight="1" x14ac:dyDescent="0.2">
      <c r="AA1377" s="97"/>
      <c r="AB1377" s="97"/>
      <c r="AC1377" s="97"/>
      <c r="AD1377" s="97"/>
      <c r="AE1377" s="97"/>
      <c r="AF1377" s="93"/>
      <c r="AG1377" s="93"/>
      <c r="AH1377" s="93"/>
      <c r="AI1377" s="30"/>
      <c r="AJ1377" s="30"/>
      <c r="AK1377" s="30"/>
      <c r="AL1377" s="30"/>
      <c r="AM1377" s="109"/>
      <c r="AN1377" s="109"/>
      <c r="AO1377" s="30"/>
      <c r="AP1377" s="109" t="s">
        <v>2137</v>
      </c>
      <c r="AQ1377"/>
      <c r="AR1377"/>
      <c r="AS1377"/>
      <c r="AT1377"/>
      <c r="AU1377"/>
      <c r="AV1377"/>
    </row>
    <row r="1378" spans="27:48" ht="24.95" customHeight="1" x14ac:dyDescent="0.2">
      <c r="AA1378" s="97"/>
      <c r="AB1378" s="97"/>
      <c r="AC1378" s="97"/>
      <c r="AD1378" s="97"/>
      <c r="AE1378" s="97"/>
      <c r="AF1378" s="93"/>
      <c r="AG1378" s="93"/>
      <c r="AH1378" s="93"/>
      <c r="AI1378" s="30"/>
      <c r="AJ1378" s="30"/>
      <c r="AK1378" s="30"/>
      <c r="AL1378" s="30"/>
      <c r="AM1378" s="109"/>
      <c r="AN1378" s="109"/>
      <c r="AO1378" s="30"/>
      <c r="AP1378" s="109" t="s">
        <v>2138</v>
      </c>
      <c r="AQ1378"/>
      <c r="AR1378"/>
      <c r="AS1378"/>
      <c r="AT1378"/>
      <c r="AU1378"/>
      <c r="AV1378"/>
    </row>
    <row r="1379" spans="27:48" ht="24.95" customHeight="1" x14ac:dyDescent="0.2">
      <c r="AA1379" s="97"/>
      <c r="AB1379" s="97"/>
      <c r="AC1379" s="97"/>
      <c r="AD1379" s="97"/>
      <c r="AE1379" s="97"/>
      <c r="AF1379" s="93"/>
      <c r="AG1379" s="93"/>
      <c r="AH1379" s="93"/>
      <c r="AI1379" s="30"/>
      <c r="AJ1379" s="30"/>
      <c r="AK1379" s="30"/>
      <c r="AL1379" s="30"/>
      <c r="AM1379" s="109"/>
      <c r="AN1379" s="109"/>
      <c r="AO1379" s="30"/>
      <c r="AP1379" s="109" t="s">
        <v>2139</v>
      </c>
      <c r="AQ1379"/>
      <c r="AR1379"/>
      <c r="AS1379"/>
      <c r="AT1379"/>
      <c r="AU1379"/>
      <c r="AV1379"/>
    </row>
    <row r="1380" spans="27:48" ht="24.95" customHeight="1" x14ac:dyDescent="0.2">
      <c r="AA1380" s="97"/>
      <c r="AB1380" s="97"/>
      <c r="AC1380" s="97"/>
      <c r="AD1380" s="97"/>
      <c r="AE1380" s="97"/>
      <c r="AF1380" s="93"/>
      <c r="AG1380" s="93"/>
      <c r="AH1380" s="93"/>
      <c r="AI1380" s="30"/>
      <c r="AJ1380" s="30"/>
      <c r="AK1380" s="30"/>
      <c r="AL1380" s="30"/>
      <c r="AM1380" s="109"/>
      <c r="AN1380" s="109"/>
      <c r="AO1380" s="30"/>
      <c r="AP1380" s="109" t="s">
        <v>2140</v>
      </c>
      <c r="AQ1380"/>
      <c r="AR1380"/>
      <c r="AS1380"/>
      <c r="AT1380"/>
      <c r="AU1380"/>
      <c r="AV1380"/>
    </row>
    <row r="1381" spans="27:48" ht="24.95" customHeight="1" x14ac:dyDescent="0.2">
      <c r="AA1381" s="97"/>
      <c r="AB1381" s="97"/>
      <c r="AC1381" s="97"/>
      <c r="AD1381" s="97"/>
      <c r="AE1381" s="97"/>
      <c r="AF1381" s="93"/>
      <c r="AG1381" s="93"/>
      <c r="AH1381" s="93"/>
      <c r="AI1381" s="30"/>
      <c r="AJ1381" s="30"/>
      <c r="AK1381" s="30"/>
      <c r="AL1381" s="30"/>
      <c r="AM1381" s="109"/>
      <c r="AN1381" s="109"/>
      <c r="AO1381" s="30"/>
      <c r="AP1381" s="109" t="s">
        <v>2141</v>
      </c>
      <c r="AQ1381"/>
      <c r="AR1381"/>
      <c r="AS1381"/>
      <c r="AT1381"/>
      <c r="AU1381"/>
      <c r="AV1381"/>
    </row>
    <row r="1382" spans="27:48" ht="24.95" customHeight="1" x14ac:dyDescent="0.2">
      <c r="AA1382" s="97"/>
      <c r="AB1382" s="97"/>
      <c r="AC1382" s="97"/>
      <c r="AD1382" s="97"/>
      <c r="AE1382" s="97"/>
      <c r="AF1382" s="93"/>
      <c r="AG1382" s="93"/>
      <c r="AH1382" s="93"/>
      <c r="AI1382" s="30"/>
      <c r="AJ1382" s="30"/>
      <c r="AK1382" s="30"/>
      <c r="AL1382" s="30"/>
      <c r="AM1382" s="109"/>
      <c r="AN1382" s="109"/>
      <c r="AO1382" s="30"/>
      <c r="AP1382" s="109" t="s">
        <v>2142</v>
      </c>
      <c r="AQ1382"/>
      <c r="AR1382"/>
      <c r="AS1382"/>
      <c r="AT1382"/>
      <c r="AU1382"/>
      <c r="AV1382"/>
    </row>
    <row r="1383" spans="27:48" ht="24.95" customHeight="1" x14ac:dyDescent="0.2">
      <c r="AA1383" s="97"/>
      <c r="AB1383" s="97"/>
      <c r="AC1383" s="97"/>
      <c r="AD1383" s="97"/>
      <c r="AE1383" s="97"/>
      <c r="AF1383" s="93"/>
      <c r="AG1383" s="93"/>
      <c r="AH1383" s="93"/>
      <c r="AI1383" s="30"/>
      <c r="AJ1383" s="30"/>
      <c r="AK1383" s="30"/>
      <c r="AL1383" s="30"/>
      <c r="AM1383" s="109"/>
      <c r="AN1383" s="109"/>
      <c r="AO1383" s="30"/>
      <c r="AP1383" s="109" t="s">
        <v>2143</v>
      </c>
      <c r="AQ1383"/>
      <c r="AR1383"/>
      <c r="AS1383"/>
      <c r="AT1383"/>
      <c r="AU1383"/>
      <c r="AV1383"/>
    </row>
    <row r="1384" spans="27:48" ht="24.95" customHeight="1" x14ac:dyDescent="0.2">
      <c r="AA1384" s="97"/>
      <c r="AB1384" s="97"/>
      <c r="AC1384" s="97"/>
      <c r="AD1384" s="97"/>
      <c r="AE1384" s="97"/>
      <c r="AF1384" s="93"/>
      <c r="AG1384" s="93"/>
      <c r="AH1384" s="93"/>
      <c r="AI1384" s="30"/>
      <c r="AJ1384" s="30"/>
      <c r="AK1384" s="30"/>
      <c r="AL1384" s="30"/>
      <c r="AM1384" s="109"/>
      <c r="AN1384" s="109"/>
      <c r="AO1384" s="30"/>
      <c r="AP1384" s="109" t="s">
        <v>2144</v>
      </c>
      <c r="AQ1384"/>
      <c r="AR1384"/>
      <c r="AS1384"/>
      <c r="AT1384"/>
      <c r="AU1384"/>
      <c r="AV1384"/>
    </row>
    <row r="1385" spans="27:48" ht="24.95" customHeight="1" x14ac:dyDescent="0.2">
      <c r="AA1385" s="97"/>
      <c r="AB1385" s="97"/>
      <c r="AC1385" s="97"/>
      <c r="AD1385" s="97"/>
      <c r="AE1385" s="97"/>
      <c r="AF1385" s="93"/>
      <c r="AG1385" s="93"/>
      <c r="AH1385" s="93"/>
      <c r="AI1385" s="30"/>
      <c r="AJ1385" s="30"/>
      <c r="AK1385" s="30"/>
      <c r="AL1385" s="30"/>
      <c r="AM1385" s="109"/>
      <c r="AN1385" s="109"/>
      <c r="AO1385" s="30"/>
      <c r="AP1385" s="109" t="s">
        <v>2145</v>
      </c>
      <c r="AQ1385"/>
      <c r="AR1385"/>
      <c r="AS1385"/>
      <c r="AT1385"/>
      <c r="AU1385"/>
      <c r="AV1385"/>
    </row>
    <row r="1386" spans="27:48" ht="24.95" customHeight="1" x14ac:dyDescent="0.2">
      <c r="AA1386" s="97"/>
      <c r="AB1386" s="97"/>
      <c r="AC1386" s="97"/>
      <c r="AD1386" s="97"/>
      <c r="AE1386" s="97"/>
      <c r="AF1386" s="93"/>
      <c r="AG1386" s="93"/>
      <c r="AH1386" s="93"/>
      <c r="AI1386" s="30"/>
      <c r="AJ1386" s="30"/>
      <c r="AK1386" s="30"/>
      <c r="AL1386" s="30"/>
      <c r="AM1386" s="109"/>
      <c r="AN1386" s="109"/>
      <c r="AO1386" s="30"/>
      <c r="AP1386" s="109" t="s">
        <v>2146</v>
      </c>
      <c r="AQ1386"/>
      <c r="AR1386"/>
      <c r="AS1386"/>
      <c r="AT1386"/>
      <c r="AU1386"/>
      <c r="AV1386"/>
    </row>
    <row r="1387" spans="27:48" ht="24.95" customHeight="1" x14ac:dyDescent="0.2">
      <c r="AA1387" s="97"/>
      <c r="AB1387" s="97"/>
      <c r="AC1387" s="97"/>
      <c r="AD1387" s="97"/>
      <c r="AE1387" s="97"/>
      <c r="AF1387" s="93"/>
      <c r="AG1387" s="93"/>
      <c r="AH1387" s="93"/>
      <c r="AI1387" s="30"/>
      <c r="AJ1387" s="30"/>
      <c r="AK1387" s="30"/>
      <c r="AL1387" s="30"/>
      <c r="AM1387" s="109"/>
      <c r="AN1387" s="109"/>
      <c r="AO1387" s="30"/>
      <c r="AP1387" s="109" t="s">
        <v>2147</v>
      </c>
      <c r="AQ1387"/>
      <c r="AR1387"/>
      <c r="AS1387"/>
      <c r="AT1387"/>
      <c r="AU1387"/>
      <c r="AV1387"/>
    </row>
    <row r="1388" spans="27:48" ht="24.95" customHeight="1" x14ac:dyDescent="0.2">
      <c r="AA1388" s="97"/>
      <c r="AB1388" s="97"/>
      <c r="AC1388" s="97"/>
      <c r="AD1388" s="97"/>
      <c r="AE1388" s="97"/>
      <c r="AF1388" s="93"/>
      <c r="AG1388" s="93"/>
      <c r="AH1388" s="93"/>
      <c r="AI1388" s="30"/>
      <c r="AJ1388" s="30"/>
      <c r="AK1388" s="30"/>
      <c r="AL1388" s="30"/>
      <c r="AM1388" s="109"/>
      <c r="AN1388" s="109"/>
      <c r="AO1388" s="30"/>
      <c r="AP1388" s="109" t="s">
        <v>2148</v>
      </c>
      <c r="AQ1388"/>
      <c r="AR1388"/>
      <c r="AS1388"/>
      <c r="AT1388"/>
      <c r="AU1388"/>
      <c r="AV1388"/>
    </row>
    <row r="1389" spans="27:48" ht="24.95" customHeight="1" x14ac:dyDescent="0.2">
      <c r="AA1389" s="97"/>
      <c r="AB1389" s="97"/>
      <c r="AC1389" s="97"/>
      <c r="AD1389" s="97"/>
      <c r="AE1389" s="97"/>
      <c r="AF1389" s="93"/>
      <c r="AG1389" s="93"/>
      <c r="AH1389" s="93"/>
      <c r="AI1389" s="30"/>
      <c r="AJ1389" s="30"/>
      <c r="AK1389" s="30"/>
      <c r="AL1389" s="30"/>
      <c r="AM1389" s="109"/>
      <c r="AN1389" s="109"/>
      <c r="AO1389" s="30"/>
      <c r="AP1389" s="109" t="s">
        <v>2149</v>
      </c>
      <c r="AQ1389"/>
      <c r="AR1389"/>
      <c r="AS1389"/>
      <c r="AT1389"/>
      <c r="AU1389"/>
      <c r="AV1389"/>
    </row>
    <row r="1390" spans="27:48" ht="24.95" customHeight="1" x14ac:dyDescent="0.2">
      <c r="AA1390" s="97"/>
      <c r="AB1390" s="97"/>
      <c r="AC1390" s="97"/>
      <c r="AD1390" s="97"/>
      <c r="AE1390" s="97"/>
      <c r="AF1390" s="93"/>
      <c r="AG1390" s="93"/>
      <c r="AH1390" s="93"/>
      <c r="AI1390" s="30"/>
      <c r="AJ1390" s="30"/>
      <c r="AK1390" s="30"/>
      <c r="AL1390" s="30"/>
      <c r="AM1390" s="109"/>
      <c r="AN1390" s="109"/>
      <c r="AO1390" s="30"/>
      <c r="AP1390" s="109" t="s">
        <v>2150</v>
      </c>
      <c r="AQ1390"/>
      <c r="AR1390"/>
      <c r="AS1390"/>
      <c r="AT1390"/>
      <c r="AU1390"/>
      <c r="AV1390"/>
    </row>
    <row r="1391" spans="27:48" ht="24.95" customHeight="1" x14ac:dyDescent="0.2">
      <c r="AA1391" s="97"/>
      <c r="AB1391" s="97"/>
      <c r="AC1391" s="97"/>
      <c r="AD1391" s="97"/>
      <c r="AE1391" s="97"/>
      <c r="AF1391" s="93"/>
      <c r="AG1391" s="93"/>
      <c r="AH1391" s="93"/>
      <c r="AI1391" s="30"/>
      <c r="AJ1391" s="30"/>
      <c r="AK1391" s="30"/>
      <c r="AL1391" s="30"/>
      <c r="AM1391" s="109"/>
      <c r="AN1391" s="109"/>
      <c r="AO1391" s="30"/>
      <c r="AP1391" s="109" t="s">
        <v>2151</v>
      </c>
      <c r="AQ1391"/>
      <c r="AR1391"/>
      <c r="AS1391"/>
      <c r="AT1391"/>
      <c r="AU1391"/>
      <c r="AV1391"/>
    </row>
    <row r="1392" spans="27:48" ht="24.95" customHeight="1" x14ac:dyDescent="0.2">
      <c r="AA1392" s="97"/>
      <c r="AB1392" s="97"/>
      <c r="AC1392" s="97"/>
      <c r="AD1392" s="97"/>
      <c r="AE1392" s="97"/>
      <c r="AF1392" s="93"/>
      <c r="AG1392" s="93"/>
      <c r="AH1392" s="93"/>
      <c r="AI1392" s="30"/>
      <c r="AJ1392" s="30"/>
      <c r="AK1392" s="30"/>
      <c r="AL1392" s="30"/>
      <c r="AM1392" s="109"/>
      <c r="AN1392" s="109"/>
      <c r="AO1392" s="30"/>
      <c r="AP1392" s="109" t="s">
        <v>2152</v>
      </c>
      <c r="AQ1392"/>
      <c r="AR1392"/>
      <c r="AS1392"/>
      <c r="AT1392"/>
      <c r="AU1392"/>
      <c r="AV1392"/>
    </row>
    <row r="1393" spans="27:48" ht="24.95" customHeight="1" x14ac:dyDescent="0.2">
      <c r="AA1393" s="97"/>
      <c r="AB1393" s="97"/>
      <c r="AC1393" s="97"/>
      <c r="AD1393" s="97"/>
      <c r="AE1393" s="97"/>
      <c r="AF1393" s="93"/>
      <c r="AG1393" s="93"/>
      <c r="AH1393" s="93"/>
      <c r="AI1393" s="30"/>
      <c r="AJ1393" s="30"/>
      <c r="AK1393" s="30"/>
      <c r="AL1393" s="30"/>
      <c r="AM1393" s="109"/>
      <c r="AN1393" s="109"/>
      <c r="AO1393" s="30"/>
      <c r="AP1393" s="109" t="s">
        <v>2153</v>
      </c>
      <c r="AQ1393"/>
      <c r="AR1393"/>
      <c r="AS1393"/>
      <c r="AT1393"/>
      <c r="AU1393"/>
      <c r="AV1393"/>
    </row>
    <row r="1394" spans="27:48" ht="24.95" customHeight="1" x14ac:dyDescent="0.2">
      <c r="AA1394" s="97"/>
      <c r="AB1394" s="97"/>
      <c r="AC1394" s="97"/>
      <c r="AD1394" s="97"/>
      <c r="AE1394" s="97"/>
      <c r="AF1394" s="93"/>
      <c r="AG1394" s="93"/>
      <c r="AH1394" s="93"/>
      <c r="AI1394" s="30"/>
      <c r="AJ1394" s="30"/>
      <c r="AK1394" s="30"/>
      <c r="AL1394" s="30"/>
      <c r="AM1394" s="109"/>
      <c r="AN1394" s="109"/>
      <c r="AO1394" s="30"/>
      <c r="AP1394" s="109" t="s">
        <v>2154</v>
      </c>
      <c r="AQ1394"/>
      <c r="AR1394"/>
      <c r="AS1394"/>
      <c r="AT1394"/>
      <c r="AU1394"/>
      <c r="AV1394"/>
    </row>
    <row r="1395" spans="27:48" ht="24.95" customHeight="1" x14ac:dyDescent="0.2">
      <c r="AA1395" s="97"/>
      <c r="AB1395" s="97"/>
      <c r="AC1395" s="97"/>
      <c r="AD1395" s="97"/>
      <c r="AE1395" s="97"/>
      <c r="AF1395" s="93"/>
      <c r="AG1395" s="93"/>
      <c r="AH1395" s="93"/>
      <c r="AI1395" s="30"/>
      <c r="AJ1395" s="30"/>
      <c r="AK1395" s="30"/>
      <c r="AL1395" s="30"/>
      <c r="AM1395" s="109"/>
      <c r="AN1395" s="109"/>
      <c r="AO1395" s="30"/>
      <c r="AP1395" s="109" t="s">
        <v>2155</v>
      </c>
      <c r="AQ1395"/>
      <c r="AR1395"/>
      <c r="AS1395"/>
      <c r="AT1395"/>
      <c r="AU1395"/>
      <c r="AV1395"/>
    </row>
    <row r="1396" spans="27:48" ht="24.95" customHeight="1" x14ac:dyDescent="0.2">
      <c r="AA1396" s="97"/>
      <c r="AB1396" s="97"/>
      <c r="AC1396" s="97"/>
      <c r="AD1396" s="97"/>
      <c r="AE1396" s="97"/>
      <c r="AF1396" s="93"/>
      <c r="AG1396" s="93"/>
      <c r="AH1396" s="93"/>
      <c r="AI1396" s="30"/>
      <c r="AJ1396" s="30"/>
      <c r="AK1396" s="30"/>
      <c r="AL1396" s="30"/>
      <c r="AM1396" s="109"/>
      <c r="AN1396" s="109"/>
      <c r="AO1396" s="30"/>
      <c r="AP1396" s="109" t="s">
        <v>2156</v>
      </c>
      <c r="AQ1396"/>
      <c r="AR1396"/>
      <c r="AS1396"/>
      <c r="AT1396"/>
      <c r="AU1396"/>
      <c r="AV1396"/>
    </row>
    <row r="1397" spans="27:48" ht="24.95" customHeight="1" x14ac:dyDescent="0.2">
      <c r="AA1397" s="97"/>
      <c r="AB1397" s="97"/>
      <c r="AC1397" s="97"/>
      <c r="AD1397" s="97"/>
      <c r="AE1397" s="97"/>
      <c r="AF1397" s="93"/>
      <c r="AG1397" s="93"/>
      <c r="AH1397" s="93"/>
      <c r="AI1397" s="30"/>
      <c r="AJ1397" s="30"/>
      <c r="AK1397" s="30"/>
      <c r="AL1397" s="30"/>
      <c r="AM1397" s="109"/>
      <c r="AN1397" s="109"/>
      <c r="AO1397" s="30"/>
      <c r="AP1397" s="109" t="s">
        <v>2157</v>
      </c>
      <c r="AQ1397"/>
      <c r="AR1397"/>
      <c r="AS1397"/>
      <c r="AT1397"/>
      <c r="AU1397"/>
      <c r="AV1397"/>
    </row>
    <row r="1398" spans="27:48" ht="24.95" customHeight="1" x14ac:dyDescent="0.2">
      <c r="AA1398" s="97"/>
      <c r="AB1398" s="97"/>
      <c r="AC1398" s="97"/>
      <c r="AD1398" s="97"/>
      <c r="AE1398" s="97"/>
      <c r="AF1398" s="93"/>
      <c r="AG1398" s="93"/>
      <c r="AH1398" s="93"/>
      <c r="AI1398" s="30"/>
      <c r="AJ1398" s="30"/>
      <c r="AK1398" s="30"/>
      <c r="AL1398" s="30"/>
      <c r="AM1398" s="109"/>
      <c r="AN1398" s="109"/>
      <c r="AO1398" s="30"/>
      <c r="AP1398" s="109" t="s">
        <v>2158</v>
      </c>
      <c r="AQ1398"/>
      <c r="AR1398"/>
      <c r="AS1398"/>
      <c r="AT1398"/>
      <c r="AU1398"/>
      <c r="AV1398"/>
    </row>
    <row r="1399" spans="27:48" ht="24.95" customHeight="1" x14ac:dyDescent="0.2">
      <c r="AA1399" s="97"/>
      <c r="AB1399" s="97"/>
      <c r="AC1399" s="97"/>
      <c r="AD1399" s="97"/>
      <c r="AE1399" s="97"/>
      <c r="AF1399" s="93"/>
      <c r="AG1399" s="93"/>
      <c r="AH1399" s="93"/>
      <c r="AI1399" s="30"/>
      <c r="AJ1399" s="30"/>
      <c r="AK1399" s="30"/>
      <c r="AL1399" s="30"/>
      <c r="AM1399" s="109"/>
      <c r="AN1399" s="109"/>
      <c r="AO1399" s="30"/>
      <c r="AP1399" s="109" t="s">
        <v>2159</v>
      </c>
      <c r="AQ1399"/>
      <c r="AR1399"/>
      <c r="AS1399"/>
      <c r="AT1399"/>
      <c r="AU1399"/>
      <c r="AV1399"/>
    </row>
    <row r="1400" spans="27:48" ht="24.95" customHeight="1" x14ac:dyDescent="0.2">
      <c r="AA1400" s="97"/>
      <c r="AB1400" s="97"/>
      <c r="AC1400" s="97"/>
      <c r="AD1400" s="97"/>
      <c r="AE1400" s="97"/>
      <c r="AF1400" s="93"/>
      <c r="AG1400" s="93"/>
      <c r="AH1400" s="93"/>
      <c r="AI1400" s="30"/>
      <c r="AJ1400" s="30"/>
      <c r="AK1400" s="30"/>
      <c r="AL1400" s="30"/>
      <c r="AM1400" s="109"/>
      <c r="AN1400" s="109"/>
      <c r="AO1400" s="30"/>
      <c r="AP1400" s="109" t="s">
        <v>2160</v>
      </c>
      <c r="AQ1400"/>
      <c r="AR1400"/>
      <c r="AS1400"/>
      <c r="AT1400"/>
      <c r="AU1400"/>
      <c r="AV1400"/>
    </row>
    <row r="1401" spans="27:48" ht="24.95" customHeight="1" x14ac:dyDescent="0.2">
      <c r="AA1401" s="97"/>
      <c r="AB1401" s="97"/>
      <c r="AC1401" s="97"/>
      <c r="AD1401" s="97"/>
      <c r="AE1401" s="97"/>
      <c r="AF1401" s="93"/>
      <c r="AG1401" s="93"/>
      <c r="AH1401" s="93"/>
      <c r="AI1401" s="30"/>
      <c r="AJ1401" s="30"/>
      <c r="AK1401" s="30"/>
      <c r="AL1401" s="30"/>
      <c r="AM1401" s="109"/>
      <c r="AN1401" s="109"/>
      <c r="AO1401" s="30"/>
      <c r="AP1401" s="109" t="s">
        <v>2161</v>
      </c>
      <c r="AQ1401"/>
      <c r="AR1401"/>
      <c r="AS1401"/>
      <c r="AT1401"/>
      <c r="AU1401"/>
      <c r="AV1401"/>
    </row>
    <row r="1402" spans="27:48" ht="24.95" customHeight="1" x14ac:dyDescent="0.2">
      <c r="AA1402" s="97"/>
      <c r="AB1402" s="97"/>
      <c r="AC1402" s="97"/>
      <c r="AD1402" s="97"/>
      <c r="AE1402" s="97"/>
      <c r="AF1402" s="93"/>
      <c r="AG1402" s="93"/>
      <c r="AH1402" s="93"/>
      <c r="AI1402" s="30"/>
      <c r="AJ1402" s="30"/>
      <c r="AK1402" s="30"/>
      <c r="AL1402" s="30"/>
      <c r="AM1402" s="109"/>
      <c r="AN1402" s="109"/>
      <c r="AO1402" s="30"/>
      <c r="AP1402" s="109" t="s">
        <v>2162</v>
      </c>
      <c r="AQ1402"/>
      <c r="AR1402"/>
      <c r="AS1402"/>
      <c r="AT1402"/>
      <c r="AU1402"/>
      <c r="AV1402"/>
    </row>
    <row r="1403" spans="27:48" ht="24.95" customHeight="1" x14ac:dyDescent="0.2">
      <c r="AA1403" s="97"/>
      <c r="AB1403" s="97"/>
      <c r="AC1403" s="97"/>
      <c r="AD1403" s="97"/>
      <c r="AE1403" s="97"/>
      <c r="AF1403" s="93"/>
      <c r="AG1403" s="93"/>
      <c r="AH1403" s="93"/>
      <c r="AI1403" s="30"/>
      <c r="AJ1403" s="30"/>
      <c r="AK1403" s="30"/>
      <c r="AL1403" s="30"/>
      <c r="AM1403" s="109"/>
      <c r="AN1403" s="109"/>
      <c r="AO1403" s="30"/>
      <c r="AP1403" s="109" t="s">
        <v>2163</v>
      </c>
      <c r="AQ1403"/>
      <c r="AR1403"/>
      <c r="AS1403"/>
      <c r="AT1403"/>
      <c r="AU1403"/>
      <c r="AV1403"/>
    </row>
    <row r="1404" spans="27:48" ht="24.95" customHeight="1" x14ac:dyDescent="0.2">
      <c r="AA1404" s="97"/>
      <c r="AB1404" s="97"/>
      <c r="AC1404" s="97"/>
      <c r="AD1404" s="97"/>
      <c r="AE1404" s="97"/>
      <c r="AF1404" s="93"/>
      <c r="AG1404" s="93"/>
      <c r="AH1404" s="93"/>
      <c r="AI1404" s="30"/>
      <c r="AJ1404" s="30"/>
      <c r="AK1404" s="30"/>
      <c r="AL1404" s="30"/>
      <c r="AM1404" s="109"/>
      <c r="AN1404" s="109"/>
      <c r="AO1404" s="30"/>
      <c r="AP1404" s="109" t="s">
        <v>2164</v>
      </c>
      <c r="AQ1404"/>
      <c r="AR1404"/>
      <c r="AS1404"/>
      <c r="AT1404"/>
      <c r="AU1404"/>
      <c r="AV1404"/>
    </row>
    <row r="1405" spans="27:48" ht="24.95" customHeight="1" x14ac:dyDescent="0.2">
      <c r="AA1405" s="97"/>
      <c r="AB1405" s="97"/>
      <c r="AC1405" s="97"/>
      <c r="AD1405" s="97"/>
      <c r="AE1405" s="97"/>
      <c r="AF1405" s="93"/>
      <c r="AG1405" s="93"/>
      <c r="AH1405" s="93"/>
      <c r="AI1405" s="30"/>
      <c r="AJ1405" s="30"/>
      <c r="AK1405" s="30"/>
      <c r="AL1405" s="30"/>
      <c r="AM1405" s="109"/>
      <c r="AN1405" s="109"/>
      <c r="AO1405" s="30"/>
      <c r="AP1405" s="109" t="s">
        <v>2165</v>
      </c>
      <c r="AQ1405"/>
      <c r="AR1405"/>
      <c r="AS1405"/>
      <c r="AT1405"/>
      <c r="AU1405"/>
      <c r="AV1405"/>
    </row>
    <row r="1406" spans="27:48" ht="24.95" customHeight="1" x14ac:dyDescent="0.2">
      <c r="AA1406" s="97"/>
      <c r="AB1406" s="97"/>
      <c r="AC1406" s="97"/>
      <c r="AD1406" s="97"/>
      <c r="AE1406" s="97"/>
      <c r="AF1406" s="93"/>
      <c r="AG1406" s="93"/>
      <c r="AH1406" s="93"/>
      <c r="AI1406" s="30"/>
      <c r="AJ1406" s="30"/>
      <c r="AK1406" s="30"/>
      <c r="AL1406" s="30"/>
      <c r="AM1406" s="109"/>
      <c r="AN1406" s="109"/>
      <c r="AO1406" s="30"/>
      <c r="AP1406" s="109" t="s">
        <v>2166</v>
      </c>
      <c r="AQ1406"/>
      <c r="AR1406"/>
      <c r="AS1406"/>
      <c r="AT1406"/>
      <c r="AU1406"/>
      <c r="AV1406"/>
    </row>
    <row r="1407" spans="27:48" ht="24.95" customHeight="1" x14ac:dyDescent="0.2">
      <c r="AA1407" s="97"/>
      <c r="AB1407" s="97"/>
      <c r="AC1407" s="97"/>
      <c r="AD1407" s="97"/>
      <c r="AE1407" s="97"/>
      <c r="AF1407" s="93"/>
      <c r="AG1407" s="93"/>
      <c r="AH1407" s="93"/>
      <c r="AI1407" s="30"/>
      <c r="AJ1407" s="30"/>
      <c r="AK1407" s="30"/>
      <c r="AL1407" s="30"/>
      <c r="AM1407" s="109"/>
      <c r="AN1407" s="109"/>
      <c r="AO1407" s="30"/>
      <c r="AP1407" s="109" t="s">
        <v>2167</v>
      </c>
      <c r="AQ1407"/>
      <c r="AR1407"/>
      <c r="AS1407"/>
      <c r="AT1407"/>
      <c r="AU1407"/>
      <c r="AV1407"/>
    </row>
    <row r="1408" spans="27:48" ht="24.95" customHeight="1" x14ac:dyDescent="0.2">
      <c r="AA1408" s="97"/>
      <c r="AB1408" s="97"/>
      <c r="AC1408" s="97"/>
      <c r="AD1408" s="97"/>
      <c r="AE1408" s="97"/>
      <c r="AF1408" s="93"/>
      <c r="AG1408" s="93"/>
      <c r="AH1408" s="93"/>
      <c r="AI1408" s="30"/>
      <c r="AJ1408" s="30"/>
      <c r="AK1408" s="30"/>
      <c r="AL1408" s="30"/>
      <c r="AM1408" s="109"/>
      <c r="AN1408" s="109"/>
      <c r="AO1408" s="30"/>
      <c r="AP1408" s="109" t="s">
        <v>2168</v>
      </c>
      <c r="AQ1408"/>
      <c r="AR1408"/>
      <c r="AS1408"/>
      <c r="AT1408"/>
      <c r="AU1408"/>
      <c r="AV1408"/>
    </row>
    <row r="1409" spans="27:48" ht="24.95" customHeight="1" x14ac:dyDescent="0.2">
      <c r="AA1409" s="97"/>
      <c r="AB1409" s="97"/>
      <c r="AC1409" s="97"/>
      <c r="AD1409" s="97"/>
      <c r="AE1409" s="97"/>
      <c r="AF1409" s="93"/>
      <c r="AG1409" s="93"/>
      <c r="AH1409" s="93"/>
      <c r="AI1409" s="30"/>
      <c r="AJ1409" s="30"/>
      <c r="AK1409" s="30"/>
      <c r="AL1409" s="30"/>
      <c r="AM1409" s="109"/>
      <c r="AN1409" s="109"/>
      <c r="AO1409" s="30"/>
      <c r="AP1409" s="109" t="s">
        <v>2169</v>
      </c>
      <c r="AQ1409"/>
      <c r="AR1409"/>
      <c r="AS1409"/>
      <c r="AT1409"/>
      <c r="AU1409"/>
      <c r="AV1409"/>
    </row>
    <row r="1410" spans="27:48" ht="24.95" customHeight="1" x14ac:dyDescent="0.2">
      <c r="AA1410" s="97"/>
      <c r="AB1410" s="97"/>
      <c r="AC1410" s="97"/>
      <c r="AD1410" s="97"/>
      <c r="AE1410" s="97"/>
      <c r="AF1410" s="93"/>
      <c r="AG1410" s="93"/>
      <c r="AH1410" s="93"/>
      <c r="AI1410" s="30"/>
      <c r="AJ1410" s="30"/>
      <c r="AK1410" s="30"/>
      <c r="AL1410" s="30"/>
      <c r="AM1410" s="109"/>
      <c r="AN1410" s="109"/>
      <c r="AO1410" s="30"/>
      <c r="AP1410" s="109" t="s">
        <v>2170</v>
      </c>
      <c r="AQ1410"/>
      <c r="AR1410"/>
      <c r="AS1410"/>
      <c r="AT1410"/>
      <c r="AU1410"/>
      <c r="AV1410"/>
    </row>
    <row r="1411" spans="27:48" ht="24.95" customHeight="1" x14ac:dyDescent="0.2">
      <c r="AA1411" s="97"/>
      <c r="AB1411" s="97"/>
      <c r="AC1411" s="97"/>
      <c r="AD1411" s="97"/>
      <c r="AE1411" s="97"/>
      <c r="AF1411" s="93"/>
      <c r="AG1411" s="93"/>
      <c r="AH1411" s="93"/>
      <c r="AI1411" s="30"/>
      <c r="AJ1411" s="30"/>
      <c r="AK1411" s="30"/>
      <c r="AL1411" s="30"/>
      <c r="AM1411" s="109"/>
      <c r="AN1411" s="109"/>
      <c r="AO1411" s="30"/>
      <c r="AP1411" s="109" t="s">
        <v>2171</v>
      </c>
      <c r="AQ1411"/>
      <c r="AR1411"/>
      <c r="AS1411"/>
      <c r="AT1411"/>
      <c r="AU1411"/>
      <c r="AV1411"/>
    </row>
    <row r="1412" spans="27:48" ht="24.95" customHeight="1" x14ac:dyDescent="0.2">
      <c r="AA1412" s="97"/>
      <c r="AB1412" s="97"/>
      <c r="AC1412" s="97"/>
      <c r="AD1412" s="97"/>
      <c r="AE1412" s="97"/>
      <c r="AF1412" s="93"/>
      <c r="AG1412" s="93"/>
      <c r="AH1412" s="93"/>
      <c r="AI1412" s="30"/>
      <c r="AJ1412" s="30"/>
      <c r="AK1412" s="30"/>
      <c r="AL1412" s="30"/>
      <c r="AM1412" s="109"/>
      <c r="AN1412" s="109"/>
      <c r="AO1412" s="30"/>
      <c r="AP1412" s="109" t="s">
        <v>2172</v>
      </c>
      <c r="AQ1412"/>
      <c r="AR1412"/>
      <c r="AS1412"/>
      <c r="AT1412"/>
      <c r="AU1412"/>
      <c r="AV1412"/>
    </row>
    <row r="1413" spans="27:48" ht="24.95" customHeight="1" x14ac:dyDescent="0.2">
      <c r="AA1413" s="97"/>
      <c r="AB1413" s="97"/>
      <c r="AC1413" s="97"/>
      <c r="AD1413" s="97"/>
      <c r="AE1413" s="97"/>
      <c r="AF1413" s="93"/>
      <c r="AG1413" s="93"/>
      <c r="AH1413" s="93"/>
      <c r="AI1413" s="30"/>
      <c r="AJ1413" s="30"/>
      <c r="AK1413" s="30"/>
      <c r="AL1413" s="30"/>
      <c r="AM1413" s="109"/>
      <c r="AN1413" s="109"/>
      <c r="AO1413" s="30"/>
      <c r="AP1413" s="109" t="s">
        <v>2173</v>
      </c>
      <c r="AQ1413"/>
      <c r="AR1413"/>
      <c r="AS1413"/>
      <c r="AT1413"/>
      <c r="AU1413"/>
      <c r="AV1413"/>
    </row>
    <row r="1414" spans="27:48" ht="24.95" customHeight="1" x14ac:dyDescent="0.2">
      <c r="AA1414" s="97"/>
      <c r="AB1414" s="97"/>
      <c r="AC1414" s="97"/>
      <c r="AD1414" s="97"/>
      <c r="AE1414" s="97"/>
      <c r="AF1414" s="93"/>
      <c r="AG1414" s="93"/>
      <c r="AH1414" s="93"/>
      <c r="AI1414" s="30"/>
      <c r="AJ1414" s="30"/>
      <c r="AK1414" s="30"/>
      <c r="AL1414" s="30"/>
      <c r="AM1414" s="109"/>
      <c r="AN1414" s="109"/>
      <c r="AO1414" s="30"/>
      <c r="AP1414" s="109" t="s">
        <v>2174</v>
      </c>
      <c r="AQ1414"/>
      <c r="AR1414"/>
      <c r="AS1414"/>
      <c r="AT1414"/>
      <c r="AU1414"/>
      <c r="AV1414"/>
    </row>
    <row r="1415" spans="27:48" ht="24.95" customHeight="1" x14ac:dyDescent="0.2">
      <c r="AA1415" s="97"/>
      <c r="AB1415" s="97"/>
      <c r="AC1415" s="97"/>
      <c r="AD1415" s="97"/>
      <c r="AE1415" s="97"/>
      <c r="AF1415" s="93"/>
      <c r="AG1415" s="93"/>
      <c r="AH1415" s="93"/>
      <c r="AI1415" s="30"/>
      <c r="AJ1415" s="30"/>
      <c r="AK1415" s="30"/>
      <c r="AL1415" s="30"/>
      <c r="AM1415" s="109"/>
      <c r="AN1415" s="109"/>
      <c r="AO1415" s="30"/>
      <c r="AP1415" s="109" t="s">
        <v>2175</v>
      </c>
      <c r="AQ1415"/>
      <c r="AR1415"/>
      <c r="AS1415"/>
      <c r="AT1415"/>
      <c r="AU1415"/>
      <c r="AV1415"/>
    </row>
    <row r="1416" spans="27:48" ht="24.95" customHeight="1" x14ac:dyDescent="0.2">
      <c r="AA1416" s="97"/>
      <c r="AB1416" s="97"/>
      <c r="AC1416" s="97"/>
      <c r="AD1416" s="97"/>
      <c r="AE1416" s="97"/>
      <c r="AF1416" s="93"/>
      <c r="AG1416" s="93"/>
      <c r="AH1416" s="93"/>
      <c r="AI1416" s="30"/>
      <c r="AJ1416" s="30"/>
      <c r="AK1416" s="30"/>
      <c r="AL1416" s="30"/>
      <c r="AM1416" s="109"/>
      <c r="AN1416" s="109"/>
      <c r="AO1416" s="30"/>
      <c r="AP1416" s="109" t="s">
        <v>2176</v>
      </c>
      <c r="AQ1416"/>
      <c r="AR1416"/>
      <c r="AS1416"/>
      <c r="AT1416"/>
      <c r="AU1416"/>
      <c r="AV1416"/>
    </row>
    <row r="1417" spans="27:48" ht="24.95" customHeight="1" x14ac:dyDescent="0.2">
      <c r="AA1417" s="97"/>
      <c r="AB1417" s="97"/>
      <c r="AC1417" s="97"/>
      <c r="AD1417" s="97"/>
      <c r="AE1417" s="97"/>
      <c r="AF1417" s="93"/>
      <c r="AG1417" s="93"/>
      <c r="AH1417" s="93"/>
      <c r="AI1417" s="30"/>
      <c r="AJ1417" s="30"/>
      <c r="AK1417" s="30"/>
      <c r="AL1417" s="30"/>
      <c r="AM1417" s="109"/>
      <c r="AN1417" s="109"/>
      <c r="AO1417" s="30"/>
      <c r="AP1417" s="109" t="s">
        <v>2177</v>
      </c>
      <c r="AQ1417"/>
      <c r="AR1417"/>
      <c r="AS1417"/>
      <c r="AT1417"/>
      <c r="AU1417"/>
      <c r="AV1417"/>
    </row>
    <row r="1418" spans="27:48" ht="24.95" customHeight="1" x14ac:dyDescent="0.2">
      <c r="AA1418" s="97"/>
      <c r="AB1418" s="97"/>
      <c r="AC1418" s="97"/>
      <c r="AD1418" s="97"/>
      <c r="AE1418" s="97"/>
      <c r="AF1418" s="93"/>
      <c r="AG1418" s="93"/>
      <c r="AH1418" s="93"/>
      <c r="AI1418" s="30"/>
      <c r="AJ1418" s="30"/>
      <c r="AK1418" s="30"/>
      <c r="AL1418" s="30"/>
      <c r="AM1418" s="109"/>
      <c r="AN1418" s="109"/>
      <c r="AO1418" s="30"/>
      <c r="AP1418" s="109" t="s">
        <v>2178</v>
      </c>
      <c r="AQ1418"/>
      <c r="AR1418"/>
      <c r="AS1418"/>
      <c r="AT1418"/>
      <c r="AU1418"/>
      <c r="AV1418"/>
    </row>
    <row r="1419" spans="27:48" ht="24.95" customHeight="1" x14ac:dyDescent="0.2">
      <c r="AA1419" s="97"/>
      <c r="AB1419" s="97"/>
      <c r="AC1419" s="97"/>
      <c r="AD1419" s="97"/>
      <c r="AE1419" s="97"/>
      <c r="AF1419" s="93"/>
      <c r="AG1419" s="93"/>
      <c r="AH1419" s="93"/>
      <c r="AI1419" s="30"/>
      <c r="AJ1419" s="30"/>
      <c r="AK1419" s="30"/>
      <c r="AL1419" s="30"/>
      <c r="AM1419" s="109"/>
      <c r="AN1419" s="109"/>
      <c r="AO1419" s="30"/>
      <c r="AP1419" s="109" t="s">
        <v>2179</v>
      </c>
      <c r="AQ1419"/>
      <c r="AR1419"/>
      <c r="AS1419"/>
      <c r="AT1419"/>
      <c r="AU1419"/>
      <c r="AV1419"/>
    </row>
    <row r="1420" spans="27:48" ht="24.95" customHeight="1" x14ac:dyDescent="0.2">
      <c r="AA1420" s="97"/>
      <c r="AB1420" s="97"/>
      <c r="AC1420" s="97"/>
      <c r="AD1420" s="97"/>
      <c r="AE1420" s="97"/>
      <c r="AF1420" s="93"/>
      <c r="AG1420" s="93"/>
      <c r="AH1420" s="93"/>
      <c r="AI1420" s="30"/>
      <c r="AJ1420" s="30"/>
      <c r="AK1420" s="30"/>
      <c r="AL1420" s="30"/>
      <c r="AM1420" s="109"/>
      <c r="AN1420" s="109"/>
      <c r="AO1420" s="30"/>
      <c r="AP1420" s="109" t="s">
        <v>2180</v>
      </c>
      <c r="AQ1420"/>
      <c r="AR1420"/>
      <c r="AS1420"/>
      <c r="AT1420"/>
      <c r="AU1420"/>
      <c r="AV1420"/>
    </row>
    <row r="1421" spans="27:48" ht="24.95" customHeight="1" x14ac:dyDescent="0.2">
      <c r="AA1421" s="97"/>
      <c r="AB1421" s="97"/>
      <c r="AC1421" s="97"/>
      <c r="AD1421" s="97"/>
      <c r="AE1421" s="97"/>
      <c r="AF1421" s="93"/>
      <c r="AG1421" s="93"/>
      <c r="AH1421" s="93"/>
      <c r="AI1421" s="30"/>
      <c r="AJ1421" s="30"/>
      <c r="AK1421" s="30"/>
      <c r="AL1421" s="30"/>
      <c r="AM1421" s="109"/>
      <c r="AN1421" s="109"/>
      <c r="AO1421" s="30"/>
      <c r="AP1421" s="109" t="s">
        <v>2181</v>
      </c>
      <c r="AQ1421"/>
      <c r="AR1421"/>
      <c r="AS1421"/>
      <c r="AT1421"/>
      <c r="AU1421"/>
      <c r="AV1421"/>
    </row>
    <row r="1422" spans="27:48" ht="24.95" customHeight="1" x14ac:dyDescent="0.2">
      <c r="AA1422" s="97"/>
      <c r="AB1422" s="97"/>
      <c r="AC1422" s="97"/>
      <c r="AD1422" s="97"/>
      <c r="AE1422" s="97"/>
      <c r="AF1422" s="93"/>
      <c r="AG1422" s="93"/>
      <c r="AH1422" s="93"/>
      <c r="AI1422" s="30"/>
      <c r="AJ1422" s="30"/>
      <c r="AK1422" s="30"/>
      <c r="AL1422" s="30"/>
      <c r="AM1422" s="109"/>
      <c r="AN1422" s="109"/>
      <c r="AO1422" s="30"/>
      <c r="AP1422" s="109" t="s">
        <v>2182</v>
      </c>
      <c r="AQ1422"/>
      <c r="AR1422"/>
      <c r="AS1422"/>
      <c r="AT1422"/>
      <c r="AU1422"/>
      <c r="AV1422"/>
    </row>
    <row r="1423" spans="27:48" ht="24.95" customHeight="1" x14ac:dyDescent="0.2">
      <c r="AA1423" s="97"/>
      <c r="AB1423" s="97"/>
      <c r="AC1423" s="97"/>
      <c r="AD1423" s="97"/>
      <c r="AE1423" s="97"/>
      <c r="AF1423" s="93"/>
      <c r="AG1423" s="93"/>
      <c r="AH1423" s="93"/>
      <c r="AI1423" s="30"/>
      <c r="AJ1423" s="30"/>
      <c r="AK1423" s="30"/>
      <c r="AL1423" s="30"/>
      <c r="AM1423" s="109"/>
      <c r="AN1423" s="109"/>
      <c r="AO1423" s="30"/>
      <c r="AP1423" s="109" t="s">
        <v>2183</v>
      </c>
      <c r="AQ1423"/>
      <c r="AR1423"/>
      <c r="AS1423"/>
      <c r="AT1423"/>
      <c r="AU1423"/>
      <c r="AV1423"/>
    </row>
    <row r="1424" spans="27:48" ht="24.95" customHeight="1" x14ac:dyDescent="0.2">
      <c r="AA1424" s="97"/>
      <c r="AB1424" s="97"/>
      <c r="AC1424" s="97"/>
      <c r="AD1424" s="97"/>
      <c r="AE1424" s="97"/>
      <c r="AF1424" s="93"/>
      <c r="AG1424" s="93"/>
      <c r="AH1424" s="93"/>
      <c r="AI1424" s="30"/>
      <c r="AJ1424" s="30"/>
      <c r="AK1424" s="30"/>
      <c r="AL1424" s="30"/>
      <c r="AM1424" s="109"/>
      <c r="AN1424" s="109"/>
      <c r="AO1424" s="30"/>
      <c r="AP1424" s="109" t="s">
        <v>2184</v>
      </c>
      <c r="AQ1424"/>
      <c r="AR1424"/>
      <c r="AS1424"/>
      <c r="AT1424"/>
      <c r="AU1424"/>
      <c r="AV1424"/>
    </row>
    <row r="1425" spans="27:48" ht="24.95" customHeight="1" x14ac:dyDescent="0.2">
      <c r="AA1425" s="97"/>
      <c r="AB1425" s="97"/>
      <c r="AC1425" s="97"/>
      <c r="AD1425" s="97"/>
      <c r="AE1425" s="97"/>
      <c r="AF1425" s="93"/>
      <c r="AG1425" s="93"/>
      <c r="AH1425" s="93"/>
      <c r="AI1425" s="30"/>
      <c r="AJ1425" s="30"/>
      <c r="AK1425" s="30"/>
      <c r="AL1425" s="30"/>
      <c r="AM1425" s="109"/>
      <c r="AN1425" s="109"/>
      <c r="AO1425" s="30"/>
      <c r="AP1425" s="109" t="s">
        <v>2185</v>
      </c>
      <c r="AQ1425"/>
      <c r="AR1425"/>
      <c r="AS1425"/>
      <c r="AT1425"/>
      <c r="AU1425"/>
      <c r="AV1425"/>
    </row>
    <row r="1426" spans="27:48" ht="24.95" customHeight="1" x14ac:dyDescent="0.2">
      <c r="AA1426" s="97"/>
      <c r="AB1426" s="97"/>
      <c r="AC1426" s="97"/>
      <c r="AD1426" s="97"/>
      <c r="AE1426" s="97"/>
      <c r="AF1426" s="93"/>
      <c r="AG1426" s="93"/>
      <c r="AH1426" s="93"/>
      <c r="AI1426" s="30"/>
      <c r="AJ1426" s="30"/>
      <c r="AK1426" s="30"/>
      <c r="AL1426" s="30"/>
      <c r="AM1426" s="109"/>
      <c r="AN1426" s="109"/>
      <c r="AO1426" s="30"/>
      <c r="AP1426" s="109" t="s">
        <v>2186</v>
      </c>
      <c r="AQ1426"/>
      <c r="AR1426"/>
      <c r="AS1426"/>
      <c r="AT1426"/>
      <c r="AU1426"/>
      <c r="AV1426"/>
    </row>
    <row r="1427" spans="27:48" ht="24.95" customHeight="1" x14ac:dyDescent="0.2">
      <c r="AA1427" s="97"/>
      <c r="AB1427" s="97"/>
      <c r="AC1427" s="97"/>
      <c r="AD1427" s="97"/>
      <c r="AE1427" s="97"/>
      <c r="AF1427" s="93"/>
      <c r="AG1427" s="93"/>
      <c r="AH1427" s="93"/>
      <c r="AI1427" s="30"/>
      <c r="AJ1427" s="30"/>
      <c r="AK1427" s="30"/>
      <c r="AL1427" s="30"/>
      <c r="AM1427" s="109"/>
      <c r="AN1427" s="109"/>
      <c r="AO1427" s="30"/>
      <c r="AP1427" s="109" t="s">
        <v>2187</v>
      </c>
      <c r="AQ1427"/>
      <c r="AR1427"/>
      <c r="AS1427"/>
      <c r="AT1427"/>
      <c r="AU1427"/>
      <c r="AV1427"/>
    </row>
    <row r="1428" spans="27:48" ht="24.95" customHeight="1" x14ac:dyDescent="0.2">
      <c r="AA1428" s="97"/>
      <c r="AB1428" s="97"/>
      <c r="AC1428" s="97"/>
      <c r="AD1428" s="97"/>
      <c r="AE1428" s="97"/>
      <c r="AF1428" s="93"/>
      <c r="AG1428" s="93"/>
      <c r="AH1428" s="93"/>
      <c r="AI1428" s="30"/>
      <c r="AJ1428" s="30"/>
      <c r="AK1428" s="30"/>
      <c r="AL1428" s="30"/>
      <c r="AM1428" s="109"/>
      <c r="AN1428" s="109"/>
      <c r="AO1428" s="30"/>
      <c r="AP1428" s="109" t="s">
        <v>2188</v>
      </c>
      <c r="AQ1428"/>
      <c r="AR1428"/>
      <c r="AS1428"/>
      <c r="AT1428"/>
      <c r="AU1428"/>
      <c r="AV1428"/>
    </row>
    <row r="1429" spans="27:48" ht="24.95" customHeight="1" x14ac:dyDescent="0.2">
      <c r="AA1429" s="97"/>
      <c r="AB1429" s="97"/>
      <c r="AC1429" s="97"/>
      <c r="AD1429" s="97"/>
      <c r="AE1429" s="97"/>
      <c r="AF1429" s="93"/>
      <c r="AG1429" s="93"/>
      <c r="AH1429" s="93"/>
      <c r="AI1429" s="30"/>
      <c r="AJ1429" s="30"/>
      <c r="AK1429" s="30"/>
      <c r="AL1429" s="30"/>
      <c r="AM1429" s="109"/>
      <c r="AN1429" s="109"/>
      <c r="AO1429" s="30"/>
      <c r="AP1429" s="109" t="s">
        <v>2189</v>
      </c>
      <c r="AQ1429"/>
      <c r="AR1429"/>
      <c r="AS1429"/>
      <c r="AT1429"/>
      <c r="AU1429"/>
      <c r="AV1429"/>
    </row>
    <row r="1430" spans="27:48" ht="24.95" customHeight="1" x14ac:dyDescent="0.2">
      <c r="AA1430" s="97"/>
      <c r="AB1430" s="97"/>
      <c r="AC1430" s="97"/>
      <c r="AD1430" s="97"/>
      <c r="AE1430" s="97"/>
      <c r="AF1430" s="93"/>
      <c r="AG1430" s="93"/>
      <c r="AH1430" s="93"/>
      <c r="AI1430" s="30"/>
      <c r="AJ1430" s="30"/>
      <c r="AK1430" s="30"/>
      <c r="AL1430" s="30"/>
      <c r="AM1430" s="109"/>
      <c r="AN1430" s="109"/>
      <c r="AO1430" s="30"/>
      <c r="AP1430" s="109" t="s">
        <v>2190</v>
      </c>
      <c r="AQ1430"/>
      <c r="AR1430"/>
      <c r="AS1430"/>
      <c r="AT1430"/>
      <c r="AU1430"/>
      <c r="AV1430"/>
    </row>
    <row r="1431" spans="27:48" ht="24.95" customHeight="1" x14ac:dyDescent="0.2">
      <c r="AA1431" s="97"/>
      <c r="AB1431" s="97"/>
      <c r="AC1431" s="97"/>
      <c r="AD1431" s="97"/>
      <c r="AE1431" s="97"/>
      <c r="AF1431" s="93"/>
      <c r="AG1431" s="93"/>
      <c r="AH1431" s="93"/>
      <c r="AI1431" s="30"/>
      <c r="AJ1431" s="30"/>
      <c r="AK1431" s="30"/>
      <c r="AL1431" s="30"/>
      <c r="AM1431" s="109"/>
      <c r="AN1431" s="109"/>
      <c r="AO1431" s="30"/>
      <c r="AP1431" s="109" t="s">
        <v>2191</v>
      </c>
      <c r="AQ1431"/>
      <c r="AR1431"/>
      <c r="AS1431"/>
      <c r="AT1431"/>
      <c r="AU1431"/>
      <c r="AV1431"/>
    </row>
    <row r="1432" spans="27:48" ht="24.95" customHeight="1" x14ac:dyDescent="0.2">
      <c r="AA1432" s="97"/>
      <c r="AB1432" s="97"/>
      <c r="AC1432" s="97"/>
      <c r="AD1432" s="97"/>
      <c r="AE1432" s="97"/>
      <c r="AF1432" s="93"/>
      <c r="AG1432" s="93"/>
      <c r="AH1432" s="93"/>
      <c r="AI1432" s="30"/>
      <c r="AJ1432" s="30"/>
      <c r="AK1432" s="30"/>
      <c r="AL1432" s="30"/>
      <c r="AM1432" s="109"/>
      <c r="AN1432" s="109"/>
      <c r="AO1432" s="30"/>
      <c r="AP1432" s="109" t="s">
        <v>2192</v>
      </c>
      <c r="AQ1432"/>
      <c r="AR1432"/>
      <c r="AS1432"/>
      <c r="AT1432"/>
      <c r="AU1432"/>
      <c r="AV1432"/>
    </row>
    <row r="1433" spans="27:48" ht="24.95" customHeight="1" x14ac:dyDescent="0.2">
      <c r="AA1433" s="97"/>
      <c r="AB1433" s="97"/>
      <c r="AC1433" s="97"/>
      <c r="AD1433" s="97"/>
      <c r="AE1433" s="97"/>
      <c r="AF1433" s="93"/>
      <c r="AG1433" s="93"/>
      <c r="AH1433" s="93"/>
      <c r="AI1433" s="30"/>
      <c r="AJ1433" s="30"/>
      <c r="AK1433" s="30"/>
      <c r="AL1433" s="30"/>
      <c r="AM1433" s="109"/>
      <c r="AN1433" s="109"/>
      <c r="AO1433" s="30"/>
      <c r="AP1433" s="109" t="s">
        <v>2193</v>
      </c>
      <c r="AQ1433"/>
      <c r="AR1433"/>
      <c r="AS1433"/>
      <c r="AT1433"/>
      <c r="AU1433"/>
      <c r="AV1433"/>
    </row>
    <row r="1434" spans="27:48" ht="24.95" customHeight="1" x14ac:dyDescent="0.2">
      <c r="AA1434" s="97"/>
      <c r="AB1434" s="97"/>
      <c r="AC1434" s="97"/>
      <c r="AD1434" s="97"/>
      <c r="AE1434" s="97"/>
      <c r="AF1434" s="93"/>
      <c r="AG1434" s="93"/>
      <c r="AH1434" s="93"/>
      <c r="AI1434" s="30"/>
      <c r="AJ1434" s="30"/>
      <c r="AK1434" s="30"/>
      <c r="AL1434" s="30"/>
      <c r="AM1434" s="109"/>
      <c r="AN1434" s="109"/>
      <c r="AO1434" s="30"/>
      <c r="AP1434" s="109" t="s">
        <v>2194</v>
      </c>
      <c r="AQ1434"/>
      <c r="AR1434"/>
      <c r="AS1434"/>
      <c r="AT1434"/>
      <c r="AU1434"/>
      <c r="AV1434"/>
    </row>
    <row r="1435" spans="27:48" ht="24.95" customHeight="1" x14ac:dyDescent="0.2">
      <c r="AA1435" s="97"/>
      <c r="AB1435" s="97"/>
      <c r="AC1435" s="97"/>
      <c r="AD1435" s="97"/>
      <c r="AE1435" s="97"/>
      <c r="AF1435" s="93"/>
      <c r="AG1435" s="93"/>
      <c r="AH1435" s="93"/>
      <c r="AI1435" s="30"/>
      <c r="AJ1435" s="30"/>
      <c r="AK1435" s="30"/>
      <c r="AL1435" s="30"/>
      <c r="AM1435" s="109"/>
      <c r="AN1435" s="109"/>
      <c r="AO1435" s="30"/>
      <c r="AP1435" s="109" t="s">
        <v>2195</v>
      </c>
      <c r="AQ1435"/>
      <c r="AR1435"/>
      <c r="AS1435"/>
      <c r="AT1435"/>
      <c r="AU1435"/>
      <c r="AV1435"/>
    </row>
    <row r="1436" spans="27:48" ht="24.95" customHeight="1" x14ac:dyDescent="0.2">
      <c r="AA1436" s="97"/>
      <c r="AB1436" s="97"/>
      <c r="AC1436" s="97"/>
      <c r="AD1436" s="97"/>
      <c r="AE1436" s="97"/>
      <c r="AF1436" s="93"/>
      <c r="AG1436" s="93"/>
      <c r="AH1436" s="93"/>
      <c r="AI1436" s="30"/>
      <c r="AJ1436" s="30"/>
      <c r="AK1436" s="30"/>
      <c r="AL1436" s="30"/>
      <c r="AM1436" s="109"/>
      <c r="AN1436" s="109"/>
      <c r="AO1436" s="30"/>
      <c r="AP1436" s="109" t="s">
        <v>2196</v>
      </c>
      <c r="AQ1436"/>
      <c r="AR1436"/>
      <c r="AS1436"/>
      <c r="AT1436"/>
      <c r="AU1436"/>
      <c r="AV1436"/>
    </row>
    <row r="1437" spans="27:48" ht="24.95" customHeight="1" x14ac:dyDescent="0.2">
      <c r="AA1437" s="97"/>
      <c r="AB1437" s="97"/>
      <c r="AC1437" s="97"/>
      <c r="AD1437" s="97"/>
      <c r="AE1437" s="97"/>
      <c r="AF1437" s="93"/>
      <c r="AG1437" s="93"/>
      <c r="AH1437" s="93"/>
      <c r="AI1437" s="30"/>
      <c r="AJ1437" s="30"/>
      <c r="AK1437" s="30"/>
      <c r="AL1437" s="30"/>
      <c r="AM1437" s="109"/>
      <c r="AN1437" s="109"/>
      <c r="AO1437" s="30"/>
      <c r="AP1437" s="109" t="s">
        <v>2197</v>
      </c>
      <c r="AQ1437"/>
      <c r="AR1437"/>
      <c r="AS1437"/>
      <c r="AT1437"/>
      <c r="AU1437"/>
      <c r="AV1437"/>
    </row>
    <row r="1438" spans="27:48" ht="24.95" customHeight="1" x14ac:dyDescent="0.2">
      <c r="AA1438" s="97"/>
      <c r="AB1438" s="97"/>
      <c r="AC1438" s="97"/>
      <c r="AD1438" s="97"/>
      <c r="AE1438" s="97"/>
      <c r="AF1438" s="93"/>
      <c r="AG1438" s="93"/>
      <c r="AH1438" s="93"/>
      <c r="AI1438" s="30"/>
      <c r="AJ1438" s="30"/>
      <c r="AK1438" s="30"/>
      <c r="AL1438" s="30"/>
      <c r="AM1438" s="109"/>
      <c r="AN1438" s="109"/>
      <c r="AO1438" s="30"/>
      <c r="AP1438" s="109" t="s">
        <v>2198</v>
      </c>
      <c r="AQ1438"/>
      <c r="AR1438"/>
      <c r="AS1438"/>
      <c r="AT1438"/>
      <c r="AU1438"/>
      <c r="AV1438"/>
    </row>
    <row r="1439" spans="27:48" ht="24.95" customHeight="1" x14ac:dyDescent="0.2">
      <c r="AA1439" s="97"/>
      <c r="AB1439" s="97"/>
      <c r="AC1439" s="97"/>
      <c r="AD1439" s="97"/>
      <c r="AE1439" s="97"/>
      <c r="AF1439" s="93"/>
      <c r="AG1439" s="93"/>
      <c r="AH1439" s="93"/>
      <c r="AI1439" s="30"/>
      <c r="AJ1439" s="30"/>
      <c r="AK1439" s="30"/>
      <c r="AL1439" s="30"/>
      <c r="AM1439" s="109"/>
      <c r="AN1439" s="109"/>
      <c r="AO1439" s="30"/>
      <c r="AP1439" s="109" t="s">
        <v>2199</v>
      </c>
      <c r="AQ1439"/>
      <c r="AR1439"/>
      <c r="AS1439"/>
      <c r="AT1439"/>
      <c r="AU1439"/>
      <c r="AV1439"/>
    </row>
    <row r="1440" spans="27:48" ht="24.95" customHeight="1" x14ac:dyDescent="0.2">
      <c r="AA1440" s="97"/>
      <c r="AB1440" s="97"/>
      <c r="AC1440" s="97"/>
      <c r="AD1440" s="97"/>
      <c r="AE1440" s="97"/>
      <c r="AF1440" s="93"/>
      <c r="AG1440" s="93"/>
      <c r="AH1440" s="93"/>
      <c r="AI1440" s="30"/>
      <c r="AJ1440" s="30"/>
      <c r="AK1440" s="30"/>
      <c r="AL1440" s="30"/>
      <c r="AM1440" s="109"/>
      <c r="AN1440" s="109"/>
      <c r="AO1440" s="30"/>
      <c r="AP1440" s="109" t="s">
        <v>2200</v>
      </c>
      <c r="AQ1440"/>
      <c r="AR1440"/>
      <c r="AS1440"/>
      <c r="AT1440"/>
      <c r="AU1440"/>
      <c r="AV1440"/>
    </row>
    <row r="1441" spans="27:48" ht="24.95" customHeight="1" x14ac:dyDescent="0.2">
      <c r="AA1441" s="97"/>
      <c r="AB1441" s="97"/>
      <c r="AC1441" s="97"/>
      <c r="AD1441" s="97"/>
      <c r="AE1441" s="97"/>
      <c r="AF1441" s="93"/>
      <c r="AG1441" s="93"/>
      <c r="AH1441" s="93"/>
      <c r="AI1441" s="30"/>
      <c r="AJ1441" s="30"/>
      <c r="AK1441" s="30"/>
      <c r="AL1441" s="30"/>
      <c r="AM1441" s="109"/>
      <c r="AN1441" s="109"/>
      <c r="AO1441" s="30"/>
      <c r="AP1441" s="109" t="s">
        <v>2201</v>
      </c>
      <c r="AQ1441"/>
      <c r="AR1441"/>
      <c r="AS1441"/>
      <c r="AT1441"/>
      <c r="AU1441"/>
      <c r="AV1441"/>
    </row>
    <row r="1442" spans="27:48" ht="24.95" customHeight="1" x14ac:dyDescent="0.2">
      <c r="AA1442" s="97"/>
      <c r="AB1442" s="97"/>
      <c r="AC1442" s="97"/>
      <c r="AD1442" s="97"/>
      <c r="AE1442" s="97"/>
      <c r="AF1442" s="93"/>
      <c r="AG1442" s="93"/>
      <c r="AH1442" s="93"/>
      <c r="AI1442" s="30"/>
      <c r="AJ1442" s="30"/>
      <c r="AK1442" s="30"/>
      <c r="AL1442" s="30"/>
      <c r="AM1442" s="109"/>
      <c r="AN1442" s="109"/>
      <c r="AO1442" s="30"/>
      <c r="AP1442" s="109" t="s">
        <v>2202</v>
      </c>
      <c r="AQ1442"/>
      <c r="AR1442"/>
      <c r="AS1442"/>
      <c r="AT1442"/>
      <c r="AU1442"/>
      <c r="AV1442"/>
    </row>
    <row r="1443" spans="27:48" ht="24.95" customHeight="1" x14ac:dyDescent="0.2">
      <c r="AA1443" s="97"/>
      <c r="AB1443" s="97"/>
      <c r="AC1443" s="97"/>
      <c r="AD1443" s="97"/>
      <c r="AE1443" s="97"/>
      <c r="AF1443" s="93"/>
      <c r="AG1443" s="93"/>
      <c r="AH1443" s="93"/>
      <c r="AI1443" s="30"/>
      <c r="AJ1443" s="30"/>
      <c r="AK1443" s="30"/>
      <c r="AL1443" s="30"/>
      <c r="AM1443" s="109"/>
      <c r="AN1443" s="109"/>
      <c r="AO1443" s="30"/>
      <c r="AP1443" s="109" t="s">
        <v>2203</v>
      </c>
      <c r="AQ1443"/>
      <c r="AR1443"/>
      <c r="AS1443"/>
      <c r="AT1443"/>
      <c r="AU1443"/>
      <c r="AV1443"/>
    </row>
    <row r="1444" spans="27:48" ht="24.95" customHeight="1" x14ac:dyDescent="0.2">
      <c r="AA1444" s="97"/>
      <c r="AB1444" s="97"/>
      <c r="AC1444" s="97"/>
      <c r="AD1444" s="97"/>
      <c r="AE1444" s="97"/>
      <c r="AF1444" s="93"/>
      <c r="AG1444" s="93"/>
      <c r="AH1444" s="93"/>
      <c r="AI1444" s="30"/>
      <c r="AJ1444" s="30"/>
      <c r="AK1444" s="30"/>
      <c r="AL1444" s="30"/>
      <c r="AM1444" s="109"/>
      <c r="AN1444" s="109"/>
      <c r="AO1444" s="30"/>
      <c r="AP1444" s="109" t="s">
        <v>2204</v>
      </c>
      <c r="AQ1444"/>
      <c r="AR1444"/>
      <c r="AS1444"/>
      <c r="AT1444"/>
      <c r="AU1444"/>
      <c r="AV1444"/>
    </row>
    <row r="1445" spans="27:48" ht="24.95" customHeight="1" x14ac:dyDescent="0.2">
      <c r="AA1445" s="97"/>
      <c r="AB1445" s="97"/>
      <c r="AC1445" s="97"/>
      <c r="AD1445" s="97"/>
      <c r="AE1445" s="97"/>
      <c r="AF1445" s="93"/>
      <c r="AG1445" s="93"/>
      <c r="AH1445" s="93"/>
      <c r="AI1445" s="30"/>
      <c r="AJ1445" s="30"/>
      <c r="AK1445" s="30"/>
      <c r="AL1445" s="30"/>
      <c r="AM1445" s="109"/>
      <c r="AN1445" s="109"/>
      <c r="AO1445" s="30"/>
      <c r="AP1445" s="109" t="s">
        <v>2205</v>
      </c>
      <c r="AQ1445"/>
      <c r="AR1445"/>
      <c r="AS1445"/>
      <c r="AT1445"/>
      <c r="AU1445"/>
      <c r="AV1445"/>
    </row>
    <row r="1446" spans="27:48" ht="24.95" customHeight="1" x14ac:dyDescent="0.2">
      <c r="AA1446" s="97"/>
      <c r="AB1446" s="97"/>
      <c r="AC1446" s="97"/>
      <c r="AD1446" s="97"/>
      <c r="AE1446" s="97"/>
      <c r="AF1446" s="93"/>
      <c r="AG1446" s="93"/>
      <c r="AH1446" s="93"/>
      <c r="AI1446" s="30"/>
      <c r="AJ1446" s="30"/>
      <c r="AK1446" s="30"/>
      <c r="AL1446" s="30"/>
      <c r="AM1446" s="109"/>
      <c r="AN1446" s="109"/>
      <c r="AO1446" s="30"/>
      <c r="AP1446" s="109" t="s">
        <v>2206</v>
      </c>
      <c r="AQ1446"/>
      <c r="AR1446"/>
      <c r="AS1446"/>
      <c r="AT1446"/>
      <c r="AU1446"/>
      <c r="AV1446"/>
    </row>
    <row r="1447" spans="27:48" ht="24.95" customHeight="1" x14ac:dyDescent="0.2">
      <c r="AA1447" s="97"/>
      <c r="AB1447" s="97"/>
      <c r="AC1447" s="97"/>
      <c r="AD1447" s="97"/>
      <c r="AE1447" s="97"/>
      <c r="AF1447" s="93"/>
      <c r="AG1447" s="93"/>
      <c r="AH1447" s="93"/>
      <c r="AI1447" s="30"/>
      <c r="AJ1447" s="30"/>
      <c r="AK1447" s="30"/>
      <c r="AL1447" s="30"/>
      <c r="AM1447" s="109"/>
      <c r="AN1447" s="109"/>
      <c r="AO1447" s="30"/>
      <c r="AP1447" s="109" t="s">
        <v>2207</v>
      </c>
      <c r="AQ1447"/>
      <c r="AR1447"/>
      <c r="AS1447"/>
      <c r="AT1447"/>
      <c r="AU1447"/>
      <c r="AV1447"/>
    </row>
    <row r="1448" spans="27:48" ht="24.95" customHeight="1" x14ac:dyDescent="0.2">
      <c r="AA1448" s="97"/>
      <c r="AB1448" s="97"/>
      <c r="AC1448" s="97"/>
      <c r="AD1448" s="97"/>
      <c r="AE1448" s="97"/>
      <c r="AF1448" s="93"/>
      <c r="AG1448" s="93"/>
      <c r="AH1448" s="93"/>
      <c r="AI1448" s="30"/>
      <c r="AJ1448" s="30"/>
      <c r="AK1448" s="30"/>
      <c r="AL1448" s="30"/>
      <c r="AM1448" s="109"/>
      <c r="AN1448" s="109"/>
      <c r="AO1448" s="30"/>
      <c r="AP1448" s="109" t="s">
        <v>2208</v>
      </c>
      <c r="AQ1448"/>
      <c r="AR1448"/>
      <c r="AS1448"/>
      <c r="AT1448"/>
      <c r="AU1448"/>
      <c r="AV1448"/>
    </row>
    <row r="1449" spans="27:48" ht="24.95" customHeight="1" x14ac:dyDescent="0.2">
      <c r="AA1449" s="97"/>
      <c r="AB1449" s="97"/>
      <c r="AC1449" s="97"/>
      <c r="AD1449" s="97"/>
      <c r="AE1449" s="97"/>
      <c r="AF1449" s="93"/>
      <c r="AG1449" s="93"/>
      <c r="AH1449" s="93"/>
      <c r="AI1449" s="30"/>
      <c r="AJ1449" s="30"/>
      <c r="AK1449" s="30"/>
      <c r="AL1449" s="30"/>
      <c r="AM1449" s="109"/>
      <c r="AN1449" s="109"/>
      <c r="AO1449" s="30"/>
      <c r="AP1449" s="109" t="s">
        <v>2209</v>
      </c>
      <c r="AQ1449"/>
      <c r="AR1449"/>
      <c r="AS1449"/>
      <c r="AT1449"/>
      <c r="AU1449"/>
      <c r="AV1449"/>
    </row>
    <row r="1450" spans="27:48" ht="24.95" customHeight="1" x14ac:dyDescent="0.2">
      <c r="AA1450" s="97"/>
      <c r="AB1450" s="97"/>
      <c r="AC1450" s="97"/>
      <c r="AD1450" s="97"/>
      <c r="AE1450" s="97"/>
      <c r="AF1450" s="93"/>
      <c r="AG1450" s="93"/>
      <c r="AH1450" s="93"/>
      <c r="AI1450" s="30"/>
      <c r="AJ1450" s="30"/>
      <c r="AK1450" s="30"/>
      <c r="AL1450" s="30"/>
      <c r="AM1450" s="109"/>
      <c r="AN1450" s="109"/>
      <c r="AO1450" s="30"/>
      <c r="AP1450" s="109" t="s">
        <v>2210</v>
      </c>
      <c r="AQ1450"/>
      <c r="AR1450"/>
      <c r="AS1450"/>
      <c r="AT1450"/>
      <c r="AU1450"/>
      <c r="AV1450"/>
    </row>
    <row r="1451" spans="27:48" ht="24.95" customHeight="1" x14ac:dyDescent="0.2">
      <c r="AA1451" s="97"/>
      <c r="AB1451" s="97"/>
      <c r="AC1451" s="97"/>
      <c r="AD1451" s="97"/>
      <c r="AE1451" s="97"/>
      <c r="AF1451" s="93"/>
      <c r="AG1451" s="93"/>
      <c r="AH1451" s="93"/>
      <c r="AI1451" s="30"/>
      <c r="AJ1451" s="30"/>
      <c r="AK1451" s="30"/>
      <c r="AL1451" s="30"/>
      <c r="AM1451" s="109"/>
      <c r="AN1451" s="109"/>
      <c r="AO1451" s="30"/>
      <c r="AP1451" s="109" t="s">
        <v>2211</v>
      </c>
      <c r="AQ1451"/>
      <c r="AR1451"/>
      <c r="AS1451"/>
      <c r="AT1451"/>
      <c r="AU1451"/>
      <c r="AV1451"/>
    </row>
    <row r="1452" spans="27:48" ht="24.95" customHeight="1" x14ac:dyDescent="0.2">
      <c r="AA1452" s="97"/>
      <c r="AB1452" s="97"/>
      <c r="AC1452" s="97"/>
      <c r="AD1452" s="97"/>
      <c r="AE1452" s="97"/>
      <c r="AF1452" s="93"/>
      <c r="AG1452" s="93"/>
      <c r="AH1452" s="93"/>
      <c r="AI1452" s="30"/>
      <c r="AJ1452" s="30"/>
      <c r="AK1452" s="30"/>
      <c r="AL1452" s="30"/>
      <c r="AM1452" s="109"/>
      <c r="AN1452" s="109"/>
      <c r="AO1452" s="30"/>
      <c r="AP1452" s="109" t="s">
        <v>2212</v>
      </c>
      <c r="AQ1452"/>
      <c r="AR1452"/>
      <c r="AS1452"/>
      <c r="AT1452"/>
      <c r="AU1452"/>
      <c r="AV1452"/>
    </row>
    <row r="1453" spans="27:48" ht="24.95" customHeight="1" x14ac:dyDescent="0.2">
      <c r="AA1453" s="97"/>
      <c r="AB1453" s="97"/>
      <c r="AC1453" s="97"/>
      <c r="AD1453" s="97"/>
      <c r="AE1453" s="97"/>
      <c r="AF1453" s="93"/>
      <c r="AG1453" s="93"/>
      <c r="AH1453" s="93"/>
      <c r="AI1453" s="30"/>
      <c r="AJ1453" s="30"/>
      <c r="AK1453" s="30"/>
      <c r="AL1453" s="30"/>
      <c r="AM1453" s="109"/>
      <c r="AN1453" s="109"/>
      <c r="AO1453" s="30"/>
      <c r="AP1453" s="109" t="s">
        <v>2213</v>
      </c>
      <c r="AQ1453"/>
      <c r="AR1453"/>
      <c r="AS1453"/>
      <c r="AT1453"/>
      <c r="AU1453"/>
      <c r="AV1453"/>
    </row>
    <row r="1454" spans="27:48" ht="24.95" customHeight="1" x14ac:dyDescent="0.2">
      <c r="AA1454" s="97"/>
      <c r="AB1454" s="97"/>
      <c r="AC1454" s="97"/>
      <c r="AD1454" s="97"/>
      <c r="AE1454" s="97"/>
      <c r="AF1454" s="93"/>
      <c r="AG1454" s="93"/>
      <c r="AH1454" s="93"/>
      <c r="AI1454" s="30"/>
      <c r="AJ1454" s="30"/>
      <c r="AK1454" s="30"/>
      <c r="AL1454" s="30"/>
      <c r="AM1454" s="109"/>
      <c r="AN1454" s="109"/>
      <c r="AO1454" s="30"/>
      <c r="AP1454" s="109" t="s">
        <v>2214</v>
      </c>
      <c r="AQ1454"/>
      <c r="AR1454"/>
      <c r="AS1454"/>
      <c r="AT1454"/>
      <c r="AU1454"/>
      <c r="AV1454"/>
    </row>
    <row r="1455" spans="27:48" ht="24.95" customHeight="1" x14ac:dyDescent="0.2">
      <c r="AA1455" s="97"/>
      <c r="AB1455" s="97"/>
      <c r="AC1455" s="97"/>
      <c r="AD1455" s="97"/>
      <c r="AE1455" s="97"/>
      <c r="AF1455" s="93"/>
      <c r="AG1455" s="93"/>
      <c r="AH1455" s="93"/>
      <c r="AI1455" s="30"/>
      <c r="AJ1455" s="30"/>
      <c r="AK1455" s="30"/>
      <c r="AL1455" s="30"/>
      <c r="AM1455" s="109"/>
      <c r="AN1455" s="109"/>
      <c r="AO1455" s="30"/>
      <c r="AP1455" s="109" t="s">
        <v>2215</v>
      </c>
      <c r="AQ1455"/>
      <c r="AR1455"/>
      <c r="AS1455"/>
      <c r="AT1455"/>
      <c r="AU1455"/>
      <c r="AV1455"/>
    </row>
    <row r="1456" spans="27:48" ht="24.95" customHeight="1" x14ac:dyDescent="0.2">
      <c r="AA1456" s="97"/>
      <c r="AB1456" s="97"/>
      <c r="AC1456" s="97"/>
      <c r="AD1456" s="97"/>
      <c r="AE1456" s="97"/>
      <c r="AF1456" s="93"/>
      <c r="AG1456" s="93"/>
      <c r="AH1456" s="93"/>
      <c r="AI1456" s="30"/>
      <c r="AJ1456" s="30"/>
      <c r="AK1456" s="30"/>
      <c r="AL1456" s="30"/>
      <c r="AM1456" s="109"/>
      <c r="AN1456" s="109"/>
      <c r="AO1456" s="30"/>
      <c r="AP1456" s="109" t="s">
        <v>2216</v>
      </c>
      <c r="AQ1456"/>
      <c r="AR1456"/>
      <c r="AS1456"/>
      <c r="AT1456"/>
      <c r="AU1456"/>
      <c r="AV1456"/>
    </row>
    <row r="1457" spans="27:48" ht="24.95" customHeight="1" x14ac:dyDescent="0.2">
      <c r="AA1457" s="97"/>
      <c r="AB1457" s="97"/>
      <c r="AC1457" s="97"/>
      <c r="AD1457" s="97"/>
      <c r="AE1457" s="97"/>
      <c r="AF1457" s="93"/>
      <c r="AG1457" s="93"/>
      <c r="AH1457" s="93"/>
      <c r="AI1457" s="30"/>
      <c r="AJ1457" s="30"/>
      <c r="AK1457" s="30"/>
      <c r="AL1457" s="30"/>
      <c r="AM1457" s="109"/>
      <c r="AN1457" s="109"/>
      <c r="AO1457" s="30"/>
      <c r="AP1457" s="109" t="s">
        <v>2217</v>
      </c>
      <c r="AQ1457"/>
      <c r="AR1457"/>
      <c r="AS1457"/>
      <c r="AT1457"/>
      <c r="AU1457"/>
      <c r="AV1457"/>
    </row>
    <row r="1458" spans="27:48" ht="24.95" customHeight="1" x14ac:dyDescent="0.2">
      <c r="AA1458" s="97"/>
      <c r="AB1458" s="97"/>
      <c r="AC1458" s="97"/>
      <c r="AD1458" s="97"/>
      <c r="AE1458" s="97"/>
      <c r="AF1458" s="93"/>
      <c r="AG1458" s="93"/>
      <c r="AH1458" s="93"/>
      <c r="AI1458" s="30"/>
      <c r="AJ1458" s="30"/>
      <c r="AK1458" s="30"/>
      <c r="AL1458" s="30"/>
      <c r="AM1458" s="109"/>
      <c r="AN1458" s="109"/>
      <c r="AO1458" s="30"/>
      <c r="AP1458" s="109" t="s">
        <v>2218</v>
      </c>
      <c r="AQ1458"/>
      <c r="AR1458"/>
      <c r="AS1458"/>
      <c r="AT1458"/>
      <c r="AU1458"/>
      <c r="AV1458"/>
    </row>
    <row r="1459" spans="27:48" ht="24.95" customHeight="1" x14ac:dyDescent="0.2">
      <c r="AA1459" s="97"/>
      <c r="AB1459" s="97"/>
      <c r="AC1459" s="97"/>
      <c r="AD1459" s="97"/>
      <c r="AE1459" s="97"/>
      <c r="AF1459" s="93"/>
      <c r="AG1459" s="93"/>
      <c r="AH1459" s="93"/>
      <c r="AI1459" s="30"/>
      <c r="AJ1459" s="30"/>
      <c r="AK1459" s="30"/>
      <c r="AL1459" s="30"/>
      <c r="AM1459" s="109"/>
      <c r="AN1459" s="109"/>
      <c r="AO1459" s="30"/>
      <c r="AP1459" s="109" t="s">
        <v>2219</v>
      </c>
      <c r="AQ1459"/>
      <c r="AR1459"/>
      <c r="AS1459"/>
      <c r="AT1459"/>
      <c r="AU1459"/>
      <c r="AV1459"/>
    </row>
    <row r="1460" spans="27:48" ht="24.95" customHeight="1" x14ac:dyDescent="0.2">
      <c r="AA1460" s="97"/>
      <c r="AB1460" s="97"/>
      <c r="AC1460" s="97"/>
      <c r="AD1460" s="97"/>
      <c r="AE1460" s="97"/>
      <c r="AF1460" s="93"/>
      <c r="AG1460" s="93"/>
      <c r="AH1460" s="93"/>
      <c r="AI1460" s="30"/>
      <c r="AJ1460" s="30"/>
      <c r="AK1460" s="30"/>
      <c r="AL1460" s="30"/>
      <c r="AM1460" s="109"/>
      <c r="AN1460" s="109"/>
      <c r="AO1460" s="30"/>
      <c r="AP1460" s="109" t="s">
        <v>2220</v>
      </c>
      <c r="AQ1460"/>
      <c r="AR1460"/>
      <c r="AS1460"/>
      <c r="AT1460"/>
      <c r="AU1460"/>
      <c r="AV1460"/>
    </row>
    <row r="1461" spans="27:48" ht="24.95" customHeight="1" x14ac:dyDescent="0.2">
      <c r="AA1461" s="97"/>
      <c r="AB1461" s="97"/>
      <c r="AC1461" s="97"/>
      <c r="AD1461" s="97"/>
      <c r="AE1461" s="97"/>
      <c r="AF1461" s="93"/>
      <c r="AG1461" s="93"/>
      <c r="AH1461" s="93"/>
      <c r="AI1461" s="30"/>
      <c r="AJ1461" s="30"/>
      <c r="AK1461" s="30"/>
      <c r="AL1461" s="30"/>
      <c r="AM1461" s="109"/>
      <c r="AN1461" s="109"/>
      <c r="AO1461" s="30"/>
      <c r="AP1461" s="109" t="s">
        <v>2221</v>
      </c>
      <c r="AQ1461"/>
      <c r="AR1461"/>
      <c r="AS1461"/>
      <c r="AT1461"/>
      <c r="AU1461"/>
      <c r="AV1461"/>
    </row>
    <row r="1462" spans="27:48" ht="24.95" customHeight="1" x14ac:dyDescent="0.2">
      <c r="AA1462" s="97"/>
      <c r="AB1462" s="97"/>
      <c r="AC1462" s="97"/>
      <c r="AD1462" s="97"/>
      <c r="AE1462" s="97"/>
      <c r="AF1462" s="93"/>
      <c r="AG1462" s="93"/>
      <c r="AH1462" s="93"/>
      <c r="AI1462" s="30"/>
      <c r="AJ1462" s="30"/>
      <c r="AK1462" s="30"/>
      <c r="AL1462" s="30"/>
      <c r="AM1462" s="109"/>
      <c r="AN1462" s="109"/>
      <c r="AO1462" s="30"/>
      <c r="AP1462" s="109" t="s">
        <v>2222</v>
      </c>
      <c r="AQ1462"/>
      <c r="AR1462"/>
      <c r="AS1462"/>
      <c r="AT1462"/>
      <c r="AU1462"/>
      <c r="AV1462"/>
    </row>
    <row r="1463" spans="27:48" ht="24.95" customHeight="1" x14ac:dyDescent="0.2">
      <c r="AA1463" s="97"/>
      <c r="AB1463" s="97"/>
      <c r="AC1463" s="97"/>
      <c r="AD1463" s="97"/>
      <c r="AE1463" s="97"/>
      <c r="AF1463" s="93"/>
      <c r="AG1463" s="93"/>
      <c r="AH1463" s="93"/>
      <c r="AI1463" s="30"/>
      <c r="AJ1463" s="30"/>
      <c r="AK1463" s="30"/>
      <c r="AL1463" s="30"/>
      <c r="AM1463" s="109"/>
      <c r="AN1463" s="109"/>
      <c r="AO1463" s="30"/>
      <c r="AP1463" s="109" t="s">
        <v>2223</v>
      </c>
      <c r="AQ1463"/>
      <c r="AR1463"/>
      <c r="AS1463"/>
      <c r="AT1463"/>
      <c r="AU1463"/>
      <c r="AV1463"/>
    </row>
    <row r="1464" spans="27:48" ht="24.95" customHeight="1" x14ac:dyDescent="0.2">
      <c r="AA1464" s="97"/>
      <c r="AB1464" s="97"/>
      <c r="AC1464" s="97"/>
      <c r="AD1464" s="97"/>
      <c r="AE1464" s="97"/>
      <c r="AF1464" s="93"/>
      <c r="AG1464" s="93"/>
      <c r="AH1464" s="93"/>
      <c r="AI1464" s="30"/>
      <c r="AJ1464" s="30"/>
      <c r="AK1464" s="30"/>
      <c r="AL1464" s="30"/>
      <c r="AM1464" s="109"/>
      <c r="AN1464" s="109"/>
      <c r="AO1464" s="30"/>
      <c r="AP1464" s="109" t="s">
        <v>2224</v>
      </c>
      <c r="AQ1464"/>
      <c r="AR1464"/>
      <c r="AS1464"/>
      <c r="AT1464"/>
      <c r="AU1464"/>
      <c r="AV1464"/>
    </row>
    <row r="1465" spans="27:48" ht="24.95" customHeight="1" x14ac:dyDescent="0.2">
      <c r="AA1465" s="97"/>
      <c r="AB1465" s="97"/>
      <c r="AC1465" s="97"/>
      <c r="AD1465" s="97"/>
      <c r="AE1465" s="97"/>
      <c r="AF1465" s="93"/>
      <c r="AG1465" s="93"/>
      <c r="AH1465" s="93"/>
      <c r="AI1465" s="30"/>
      <c r="AJ1465" s="30"/>
      <c r="AK1465" s="30"/>
      <c r="AL1465" s="30"/>
      <c r="AM1465" s="109"/>
      <c r="AN1465" s="109"/>
      <c r="AO1465" s="30"/>
      <c r="AP1465" s="109" t="s">
        <v>2225</v>
      </c>
      <c r="AQ1465"/>
      <c r="AR1465"/>
      <c r="AS1465"/>
      <c r="AT1465"/>
      <c r="AU1465"/>
      <c r="AV1465"/>
    </row>
    <row r="1466" spans="27:48" ht="24.95" customHeight="1" x14ac:dyDescent="0.2">
      <c r="AA1466" s="97"/>
      <c r="AB1466" s="97"/>
      <c r="AC1466" s="97"/>
      <c r="AD1466" s="97"/>
      <c r="AE1466" s="97"/>
      <c r="AF1466" s="93"/>
      <c r="AG1466" s="93"/>
      <c r="AH1466" s="93"/>
      <c r="AI1466" s="30"/>
      <c r="AJ1466" s="30"/>
      <c r="AK1466" s="30"/>
      <c r="AL1466" s="30"/>
      <c r="AM1466" s="109"/>
      <c r="AN1466" s="109"/>
      <c r="AO1466" s="30"/>
      <c r="AP1466" s="109" t="s">
        <v>2226</v>
      </c>
      <c r="AQ1466"/>
      <c r="AR1466"/>
      <c r="AS1466"/>
      <c r="AT1466"/>
      <c r="AU1466"/>
      <c r="AV1466"/>
    </row>
    <row r="1467" spans="27:48" ht="24.95" customHeight="1" x14ac:dyDescent="0.2">
      <c r="AA1467" s="97"/>
      <c r="AB1467" s="97"/>
      <c r="AC1467" s="97"/>
      <c r="AD1467" s="97"/>
      <c r="AE1467" s="97"/>
      <c r="AF1467" s="93"/>
      <c r="AG1467" s="93"/>
      <c r="AH1467" s="93"/>
      <c r="AI1467" s="30"/>
      <c r="AJ1467" s="30"/>
      <c r="AK1467" s="30"/>
      <c r="AL1467" s="30"/>
      <c r="AM1467" s="109"/>
      <c r="AN1467" s="109"/>
      <c r="AO1467" s="30"/>
      <c r="AP1467" s="109" t="s">
        <v>2227</v>
      </c>
      <c r="AQ1467"/>
      <c r="AR1467"/>
      <c r="AS1467"/>
      <c r="AT1467"/>
      <c r="AU1467"/>
      <c r="AV1467"/>
    </row>
    <row r="1468" spans="27:48" ht="24.95" customHeight="1" x14ac:dyDescent="0.2">
      <c r="AA1468" s="97"/>
      <c r="AB1468" s="97"/>
      <c r="AC1468" s="97"/>
      <c r="AD1468" s="97"/>
      <c r="AE1468" s="97"/>
      <c r="AF1468" s="93"/>
      <c r="AG1468" s="93"/>
      <c r="AH1468" s="93"/>
      <c r="AI1468" s="30"/>
      <c r="AJ1468" s="30"/>
      <c r="AK1468" s="30"/>
      <c r="AL1468" s="30"/>
      <c r="AM1468" s="109"/>
      <c r="AN1468" s="109"/>
      <c r="AO1468" s="30"/>
      <c r="AP1468" s="109" t="s">
        <v>2228</v>
      </c>
      <c r="AQ1468"/>
      <c r="AR1468"/>
      <c r="AS1468"/>
      <c r="AT1468"/>
      <c r="AU1468"/>
      <c r="AV1468"/>
    </row>
    <row r="1469" spans="27:48" ht="24.95" customHeight="1" x14ac:dyDescent="0.2">
      <c r="AA1469" s="97"/>
      <c r="AB1469" s="97"/>
      <c r="AC1469" s="97"/>
      <c r="AD1469" s="97"/>
      <c r="AE1469" s="97"/>
      <c r="AF1469" s="93"/>
      <c r="AG1469" s="93"/>
      <c r="AH1469" s="93"/>
      <c r="AI1469" s="30"/>
      <c r="AJ1469" s="30"/>
      <c r="AK1469" s="30"/>
      <c r="AL1469" s="30"/>
      <c r="AM1469" s="109"/>
      <c r="AN1469" s="109"/>
      <c r="AO1469" s="30"/>
      <c r="AP1469" s="109" t="s">
        <v>2229</v>
      </c>
      <c r="AQ1469"/>
      <c r="AR1469"/>
      <c r="AS1469"/>
      <c r="AT1469"/>
      <c r="AU1469"/>
      <c r="AV1469"/>
    </row>
    <row r="1470" spans="27:48" ht="24.95" customHeight="1" x14ac:dyDescent="0.2">
      <c r="AA1470" s="97"/>
      <c r="AB1470" s="97"/>
      <c r="AC1470" s="97"/>
      <c r="AD1470" s="97"/>
      <c r="AE1470" s="97"/>
      <c r="AF1470" s="93"/>
      <c r="AG1470" s="93"/>
      <c r="AH1470" s="93"/>
      <c r="AI1470" s="30"/>
      <c r="AJ1470" s="30"/>
      <c r="AK1470" s="30"/>
      <c r="AL1470" s="30"/>
      <c r="AM1470" s="109"/>
      <c r="AN1470" s="109"/>
      <c r="AO1470" s="30"/>
      <c r="AP1470" s="109" t="s">
        <v>2230</v>
      </c>
      <c r="AQ1470"/>
      <c r="AR1470"/>
      <c r="AS1470"/>
      <c r="AT1470"/>
      <c r="AU1470"/>
      <c r="AV1470"/>
    </row>
    <row r="1471" spans="27:48" ht="24.95" customHeight="1" x14ac:dyDescent="0.2">
      <c r="AA1471" s="97"/>
      <c r="AB1471" s="97"/>
      <c r="AC1471" s="97"/>
      <c r="AD1471" s="97"/>
      <c r="AE1471" s="97"/>
      <c r="AF1471" s="93"/>
      <c r="AG1471" s="93"/>
      <c r="AH1471" s="93"/>
      <c r="AI1471" s="30"/>
      <c r="AJ1471" s="30"/>
      <c r="AK1471" s="30"/>
      <c r="AL1471" s="30"/>
      <c r="AM1471" s="109"/>
      <c r="AN1471" s="109"/>
      <c r="AO1471" s="30"/>
      <c r="AP1471" s="109">
        <v>145</v>
      </c>
      <c r="AQ1471"/>
      <c r="AR1471"/>
      <c r="AS1471"/>
      <c r="AT1471"/>
      <c r="AU1471"/>
      <c r="AV1471"/>
    </row>
    <row r="1472" spans="27:48" ht="24.95" customHeight="1" x14ac:dyDescent="0.2">
      <c r="AA1472" s="97"/>
      <c r="AB1472" s="97"/>
      <c r="AC1472" s="97"/>
      <c r="AD1472" s="97"/>
      <c r="AE1472" s="97"/>
      <c r="AF1472" s="93"/>
      <c r="AG1472" s="93"/>
      <c r="AH1472" s="93"/>
      <c r="AI1472" s="30"/>
      <c r="AJ1472" s="30"/>
      <c r="AK1472" s="30"/>
      <c r="AL1472" s="30"/>
      <c r="AM1472" s="109"/>
      <c r="AN1472" s="109"/>
      <c r="AO1472" s="30"/>
      <c r="AP1472" s="109">
        <v>146</v>
      </c>
      <c r="AQ1472"/>
      <c r="AR1472"/>
      <c r="AS1472"/>
      <c r="AT1472"/>
      <c r="AU1472"/>
      <c r="AV1472"/>
    </row>
    <row r="1473" spans="27:48" ht="24.95" customHeight="1" x14ac:dyDescent="0.2">
      <c r="AA1473" s="97"/>
      <c r="AB1473" s="97"/>
      <c r="AC1473" s="97"/>
      <c r="AD1473" s="97"/>
      <c r="AE1473" s="97"/>
      <c r="AF1473" s="93"/>
      <c r="AG1473" s="93"/>
      <c r="AH1473" s="93"/>
      <c r="AI1473" s="30"/>
      <c r="AJ1473" s="30"/>
      <c r="AK1473" s="30"/>
      <c r="AL1473" s="30"/>
      <c r="AM1473" s="109"/>
      <c r="AN1473" s="109"/>
      <c r="AO1473" s="30"/>
      <c r="AP1473" s="109">
        <v>148</v>
      </c>
      <c r="AQ1473"/>
      <c r="AR1473"/>
      <c r="AS1473"/>
      <c r="AT1473"/>
      <c r="AU1473"/>
      <c r="AV1473"/>
    </row>
    <row r="1474" spans="27:48" ht="24.95" customHeight="1" x14ac:dyDescent="0.2">
      <c r="AA1474" s="97"/>
      <c r="AB1474" s="97"/>
      <c r="AC1474" s="97"/>
      <c r="AD1474" s="97"/>
      <c r="AE1474" s="97"/>
      <c r="AF1474" s="93"/>
      <c r="AG1474" s="93"/>
      <c r="AH1474" s="93"/>
      <c r="AI1474" s="30"/>
      <c r="AJ1474" s="30"/>
      <c r="AK1474" s="30"/>
      <c r="AL1474" s="30"/>
      <c r="AM1474" s="109"/>
      <c r="AN1474" s="109"/>
      <c r="AO1474" s="30"/>
      <c r="AP1474" s="109">
        <v>102</v>
      </c>
      <c r="AQ1474"/>
      <c r="AR1474"/>
      <c r="AS1474"/>
      <c r="AT1474"/>
      <c r="AU1474"/>
      <c r="AV1474"/>
    </row>
    <row r="1475" spans="27:48" ht="24.95" customHeight="1" x14ac:dyDescent="0.2">
      <c r="AA1475" s="97"/>
      <c r="AB1475" s="97"/>
      <c r="AC1475" s="97"/>
      <c r="AD1475" s="97"/>
      <c r="AE1475" s="97"/>
      <c r="AF1475" s="93"/>
      <c r="AG1475" s="93"/>
      <c r="AH1475" s="93"/>
      <c r="AI1475" s="30"/>
      <c r="AJ1475" s="30"/>
      <c r="AK1475" s="30"/>
      <c r="AL1475" s="30"/>
      <c r="AM1475" s="109"/>
      <c r="AN1475" s="109"/>
      <c r="AO1475" s="30"/>
      <c r="AP1475" s="109" t="s">
        <v>2231</v>
      </c>
      <c r="AQ1475"/>
      <c r="AR1475"/>
      <c r="AS1475"/>
      <c r="AT1475"/>
      <c r="AU1475"/>
      <c r="AV1475"/>
    </row>
    <row r="1476" spans="27:48" ht="24.95" customHeight="1" x14ac:dyDescent="0.2">
      <c r="AA1476" s="97"/>
      <c r="AB1476" s="97"/>
      <c r="AC1476" s="97"/>
      <c r="AD1476" s="97"/>
      <c r="AE1476" s="97"/>
      <c r="AF1476" s="93"/>
      <c r="AG1476" s="93"/>
      <c r="AH1476" s="93"/>
      <c r="AI1476" s="30"/>
      <c r="AJ1476" s="30"/>
      <c r="AK1476" s="30"/>
      <c r="AL1476" s="30"/>
      <c r="AM1476" s="109"/>
      <c r="AN1476" s="109"/>
      <c r="AO1476" s="30"/>
      <c r="AP1476" s="109" t="s">
        <v>2232</v>
      </c>
      <c r="AQ1476"/>
      <c r="AR1476"/>
      <c r="AS1476"/>
      <c r="AT1476"/>
      <c r="AU1476"/>
      <c r="AV1476"/>
    </row>
    <row r="1477" spans="27:48" ht="24.95" customHeight="1" x14ac:dyDescent="0.2">
      <c r="AA1477" s="97"/>
      <c r="AB1477" s="97"/>
      <c r="AC1477" s="97"/>
      <c r="AD1477" s="97"/>
      <c r="AE1477" s="97"/>
      <c r="AF1477" s="93"/>
      <c r="AG1477" s="93"/>
      <c r="AH1477" s="93"/>
      <c r="AI1477" s="30"/>
      <c r="AJ1477" s="30"/>
      <c r="AK1477" s="30"/>
      <c r="AL1477" s="30"/>
      <c r="AM1477" s="109"/>
      <c r="AN1477" s="109"/>
      <c r="AO1477" s="30"/>
      <c r="AP1477" s="109" t="s">
        <v>2233</v>
      </c>
      <c r="AQ1477"/>
      <c r="AR1477"/>
      <c r="AS1477"/>
      <c r="AT1477"/>
      <c r="AU1477"/>
      <c r="AV1477"/>
    </row>
    <row r="1478" spans="27:48" ht="24.95" customHeight="1" x14ac:dyDescent="0.2">
      <c r="AA1478" s="97"/>
      <c r="AB1478" s="97"/>
      <c r="AC1478" s="97"/>
      <c r="AD1478" s="97"/>
      <c r="AE1478" s="97"/>
      <c r="AF1478" s="93"/>
      <c r="AG1478" s="93"/>
      <c r="AH1478" s="93"/>
      <c r="AI1478" s="30"/>
      <c r="AJ1478" s="30"/>
      <c r="AK1478" s="30"/>
      <c r="AL1478" s="30"/>
      <c r="AM1478" s="109"/>
      <c r="AN1478" s="109"/>
      <c r="AO1478" s="30"/>
      <c r="AP1478" s="109" t="s">
        <v>2234</v>
      </c>
      <c r="AQ1478"/>
      <c r="AR1478"/>
      <c r="AS1478"/>
      <c r="AT1478"/>
      <c r="AU1478"/>
      <c r="AV1478"/>
    </row>
    <row r="1479" spans="27:48" ht="24.95" customHeight="1" x14ac:dyDescent="0.2">
      <c r="AA1479" s="97"/>
      <c r="AB1479" s="97"/>
      <c r="AC1479" s="97"/>
      <c r="AD1479" s="97"/>
      <c r="AE1479" s="97"/>
      <c r="AF1479" s="93"/>
      <c r="AG1479" s="93"/>
      <c r="AH1479" s="93"/>
      <c r="AI1479" s="30"/>
      <c r="AJ1479" s="30"/>
      <c r="AK1479" s="30"/>
      <c r="AL1479" s="30"/>
      <c r="AM1479" s="109"/>
      <c r="AN1479" s="109"/>
      <c r="AO1479" s="30"/>
      <c r="AP1479" s="109" t="s">
        <v>2235</v>
      </c>
      <c r="AQ1479"/>
      <c r="AR1479"/>
      <c r="AS1479"/>
      <c r="AT1479"/>
      <c r="AU1479"/>
      <c r="AV1479"/>
    </row>
    <row r="1480" spans="27:48" ht="24.95" customHeight="1" x14ac:dyDescent="0.2">
      <c r="AA1480" s="97"/>
      <c r="AB1480" s="97"/>
      <c r="AC1480" s="97"/>
      <c r="AD1480" s="97"/>
      <c r="AE1480" s="97"/>
      <c r="AF1480" s="93"/>
      <c r="AG1480" s="93"/>
      <c r="AH1480" s="93"/>
      <c r="AI1480" s="30"/>
      <c r="AJ1480" s="30"/>
      <c r="AK1480" s="30"/>
      <c r="AL1480" s="30"/>
      <c r="AM1480" s="109"/>
      <c r="AN1480" s="109"/>
      <c r="AO1480" s="30"/>
      <c r="AP1480" s="109" t="s">
        <v>2236</v>
      </c>
      <c r="AQ1480"/>
      <c r="AR1480"/>
      <c r="AS1480"/>
      <c r="AT1480"/>
      <c r="AU1480"/>
      <c r="AV1480"/>
    </row>
    <row r="1481" spans="27:48" ht="24.95" customHeight="1" x14ac:dyDescent="0.2">
      <c r="AA1481" s="97"/>
      <c r="AB1481" s="97"/>
      <c r="AC1481" s="97"/>
      <c r="AD1481" s="97"/>
      <c r="AE1481" s="97"/>
      <c r="AF1481" s="93"/>
      <c r="AG1481" s="93"/>
      <c r="AH1481" s="93"/>
      <c r="AI1481" s="30"/>
      <c r="AJ1481" s="30"/>
      <c r="AK1481" s="30"/>
      <c r="AL1481" s="30"/>
      <c r="AM1481" s="109"/>
      <c r="AN1481" s="109"/>
      <c r="AO1481" s="30"/>
      <c r="AP1481" s="109" t="s">
        <v>2237</v>
      </c>
      <c r="AQ1481"/>
      <c r="AR1481"/>
      <c r="AS1481"/>
      <c r="AT1481"/>
      <c r="AU1481"/>
      <c r="AV1481"/>
    </row>
    <row r="1482" spans="27:48" ht="24.95" customHeight="1" x14ac:dyDescent="0.2">
      <c r="AA1482" s="97"/>
      <c r="AB1482" s="97"/>
      <c r="AC1482" s="97"/>
      <c r="AD1482" s="97"/>
      <c r="AE1482" s="97"/>
      <c r="AF1482" s="93"/>
      <c r="AG1482" s="93"/>
      <c r="AH1482" s="93"/>
      <c r="AI1482" s="30"/>
      <c r="AJ1482" s="30"/>
      <c r="AK1482" s="30"/>
      <c r="AL1482" s="30"/>
      <c r="AM1482" s="109"/>
      <c r="AN1482" s="109"/>
      <c r="AO1482" s="30"/>
      <c r="AP1482" s="109" t="s">
        <v>2238</v>
      </c>
      <c r="AQ1482"/>
      <c r="AR1482"/>
      <c r="AS1482"/>
      <c r="AT1482"/>
      <c r="AU1482"/>
      <c r="AV1482"/>
    </row>
    <row r="1483" spans="27:48" ht="24.95" customHeight="1" x14ac:dyDescent="0.2">
      <c r="AA1483" s="97"/>
      <c r="AB1483" s="97"/>
      <c r="AC1483" s="97"/>
      <c r="AD1483" s="97"/>
      <c r="AE1483" s="97"/>
      <c r="AF1483" s="93"/>
      <c r="AG1483" s="93"/>
      <c r="AH1483" s="93"/>
      <c r="AI1483" s="30"/>
      <c r="AJ1483" s="30"/>
      <c r="AK1483" s="30"/>
      <c r="AL1483" s="30"/>
      <c r="AM1483" s="109"/>
      <c r="AN1483" s="109"/>
      <c r="AO1483" s="30"/>
      <c r="AP1483" s="109" t="s">
        <v>2239</v>
      </c>
      <c r="AQ1483"/>
      <c r="AR1483"/>
      <c r="AS1483"/>
      <c r="AT1483"/>
      <c r="AU1483"/>
      <c r="AV1483"/>
    </row>
    <row r="1484" spans="27:48" ht="24.95" customHeight="1" x14ac:dyDescent="0.2">
      <c r="AA1484" s="97"/>
      <c r="AB1484" s="97"/>
      <c r="AC1484" s="97"/>
      <c r="AD1484" s="97"/>
      <c r="AE1484" s="97"/>
      <c r="AF1484" s="93"/>
      <c r="AG1484" s="93"/>
      <c r="AH1484" s="93"/>
      <c r="AI1484" s="30"/>
      <c r="AJ1484" s="30"/>
      <c r="AK1484" s="30"/>
      <c r="AL1484" s="30"/>
      <c r="AM1484" s="109"/>
      <c r="AN1484" s="109"/>
      <c r="AO1484" s="30"/>
      <c r="AP1484" s="109" t="s">
        <v>2240</v>
      </c>
      <c r="AQ1484"/>
      <c r="AR1484"/>
      <c r="AS1484"/>
      <c r="AT1484"/>
      <c r="AU1484"/>
      <c r="AV1484"/>
    </row>
    <row r="1485" spans="27:48" ht="24.95" customHeight="1" x14ac:dyDescent="0.2">
      <c r="AA1485" s="97"/>
      <c r="AB1485" s="97"/>
      <c r="AC1485" s="97"/>
      <c r="AD1485" s="97"/>
      <c r="AE1485" s="97"/>
      <c r="AF1485" s="93"/>
      <c r="AG1485" s="93"/>
      <c r="AH1485" s="93"/>
      <c r="AI1485" s="30"/>
      <c r="AJ1485" s="30"/>
      <c r="AK1485" s="30"/>
      <c r="AL1485" s="30"/>
      <c r="AM1485" s="109"/>
      <c r="AN1485" s="109"/>
      <c r="AO1485" s="30"/>
      <c r="AP1485" s="109" t="s">
        <v>2241</v>
      </c>
      <c r="AQ1485"/>
      <c r="AR1485"/>
      <c r="AS1485"/>
      <c r="AT1485"/>
      <c r="AU1485"/>
      <c r="AV1485"/>
    </row>
    <row r="1486" spans="27:48" ht="24.95" customHeight="1" x14ac:dyDescent="0.2">
      <c r="AA1486" s="97"/>
      <c r="AB1486" s="97"/>
      <c r="AC1486" s="97"/>
      <c r="AD1486" s="97"/>
      <c r="AE1486" s="97"/>
      <c r="AF1486" s="93"/>
      <c r="AG1486" s="93"/>
      <c r="AH1486" s="93"/>
      <c r="AI1486" s="30"/>
      <c r="AJ1486" s="30"/>
      <c r="AK1486" s="30"/>
      <c r="AL1486" s="30"/>
      <c r="AM1486" s="109"/>
      <c r="AN1486" s="109"/>
      <c r="AO1486" s="30"/>
      <c r="AP1486" s="109" t="s">
        <v>2242</v>
      </c>
      <c r="AQ1486"/>
      <c r="AR1486"/>
      <c r="AS1486"/>
      <c r="AT1486"/>
      <c r="AU1486"/>
      <c r="AV1486"/>
    </row>
    <row r="1487" spans="27:48" ht="24.95" customHeight="1" x14ac:dyDescent="0.2">
      <c r="AA1487" s="97"/>
      <c r="AB1487" s="97"/>
      <c r="AC1487" s="97"/>
      <c r="AD1487" s="97"/>
      <c r="AE1487" s="97"/>
      <c r="AF1487" s="93"/>
      <c r="AG1487" s="93"/>
      <c r="AH1487" s="93"/>
      <c r="AI1487" s="30"/>
      <c r="AJ1487" s="30"/>
      <c r="AK1487" s="30"/>
      <c r="AL1487" s="30"/>
      <c r="AM1487" s="109"/>
      <c r="AN1487" s="109"/>
      <c r="AO1487" s="30"/>
      <c r="AP1487" s="109" t="s">
        <v>2243</v>
      </c>
      <c r="AQ1487"/>
      <c r="AR1487"/>
      <c r="AS1487"/>
      <c r="AT1487"/>
      <c r="AU1487"/>
      <c r="AV1487"/>
    </row>
    <row r="1488" spans="27:48" ht="24.95" customHeight="1" x14ac:dyDescent="0.2">
      <c r="AA1488" s="97"/>
      <c r="AB1488" s="97"/>
      <c r="AC1488" s="97"/>
      <c r="AD1488" s="97"/>
      <c r="AE1488" s="97"/>
      <c r="AF1488" s="93"/>
      <c r="AG1488" s="93"/>
      <c r="AH1488" s="93"/>
      <c r="AI1488" s="30"/>
      <c r="AJ1488" s="30"/>
      <c r="AK1488" s="30"/>
      <c r="AL1488" s="30"/>
      <c r="AM1488" s="109"/>
      <c r="AN1488" s="109"/>
      <c r="AO1488" s="30"/>
      <c r="AP1488" s="109" t="s">
        <v>2244</v>
      </c>
      <c r="AQ1488"/>
      <c r="AR1488"/>
      <c r="AS1488"/>
      <c r="AT1488"/>
      <c r="AU1488"/>
      <c r="AV1488"/>
    </row>
    <row r="1489" spans="27:48" ht="24.95" customHeight="1" x14ac:dyDescent="0.2">
      <c r="AA1489" s="97"/>
      <c r="AB1489" s="97"/>
      <c r="AC1489" s="97"/>
      <c r="AD1489" s="97"/>
      <c r="AE1489" s="97"/>
      <c r="AF1489" s="93"/>
      <c r="AG1489" s="93"/>
      <c r="AH1489" s="93"/>
      <c r="AI1489" s="30"/>
      <c r="AJ1489" s="30"/>
      <c r="AK1489" s="30"/>
      <c r="AL1489" s="30"/>
      <c r="AM1489" s="109"/>
      <c r="AN1489" s="109"/>
      <c r="AO1489" s="30"/>
      <c r="AP1489" s="109" t="s">
        <v>2245</v>
      </c>
      <c r="AQ1489"/>
      <c r="AR1489"/>
      <c r="AS1489"/>
      <c r="AT1489"/>
      <c r="AU1489"/>
      <c r="AV1489"/>
    </row>
    <row r="1490" spans="27:48" ht="24.95" customHeight="1" x14ac:dyDescent="0.2">
      <c r="AA1490" s="97"/>
      <c r="AB1490" s="97"/>
      <c r="AC1490" s="97"/>
      <c r="AD1490" s="97"/>
      <c r="AE1490" s="97"/>
      <c r="AF1490" s="93"/>
      <c r="AG1490" s="93"/>
      <c r="AH1490" s="93"/>
      <c r="AI1490" s="30"/>
      <c r="AJ1490" s="30"/>
      <c r="AK1490" s="30"/>
      <c r="AL1490" s="30"/>
      <c r="AM1490" s="109"/>
      <c r="AN1490" s="109"/>
      <c r="AO1490" s="30"/>
      <c r="AP1490" s="109" t="s">
        <v>2246</v>
      </c>
      <c r="AQ1490"/>
      <c r="AR1490"/>
      <c r="AS1490"/>
      <c r="AT1490"/>
      <c r="AU1490"/>
      <c r="AV1490"/>
    </row>
    <row r="1491" spans="27:48" ht="24.95" customHeight="1" x14ac:dyDescent="0.2">
      <c r="AA1491" s="97"/>
      <c r="AB1491" s="97"/>
      <c r="AC1491" s="97"/>
      <c r="AD1491" s="97"/>
      <c r="AE1491" s="97"/>
      <c r="AF1491" s="93"/>
      <c r="AG1491" s="93"/>
      <c r="AH1491" s="93"/>
      <c r="AI1491" s="30"/>
      <c r="AJ1491" s="30"/>
      <c r="AK1491" s="30"/>
      <c r="AL1491" s="30"/>
      <c r="AM1491" s="109"/>
      <c r="AN1491" s="109"/>
      <c r="AO1491" s="30"/>
      <c r="AP1491" s="109" t="s">
        <v>2247</v>
      </c>
      <c r="AQ1491"/>
      <c r="AR1491"/>
      <c r="AS1491"/>
      <c r="AT1491"/>
      <c r="AU1491"/>
      <c r="AV1491"/>
    </row>
    <row r="1492" spans="27:48" ht="24.95" customHeight="1" x14ac:dyDescent="0.2">
      <c r="AA1492" s="97"/>
      <c r="AB1492" s="97"/>
      <c r="AC1492" s="97"/>
      <c r="AD1492" s="97"/>
      <c r="AE1492" s="97"/>
      <c r="AF1492" s="93"/>
      <c r="AG1492" s="93"/>
      <c r="AH1492" s="93"/>
      <c r="AI1492" s="30"/>
      <c r="AJ1492" s="30"/>
      <c r="AK1492" s="30"/>
      <c r="AL1492" s="30"/>
      <c r="AM1492" s="109"/>
      <c r="AN1492" s="109"/>
      <c r="AO1492" s="30"/>
      <c r="AP1492" s="109" t="s">
        <v>2248</v>
      </c>
      <c r="AQ1492"/>
      <c r="AR1492"/>
      <c r="AS1492"/>
      <c r="AT1492"/>
      <c r="AU1492"/>
      <c r="AV1492"/>
    </row>
    <row r="1493" spans="27:48" ht="24.95" customHeight="1" x14ac:dyDescent="0.2">
      <c r="AA1493" s="97"/>
      <c r="AB1493" s="97"/>
      <c r="AC1493" s="97"/>
      <c r="AD1493" s="97"/>
      <c r="AE1493" s="97"/>
      <c r="AF1493" s="93"/>
      <c r="AG1493" s="93"/>
      <c r="AH1493" s="93"/>
      <c r="AI1493" s="30"/>
      <c r="AJ1493" s="30"/>
      <c r="AK1493" s="30"/>
      <c r="AL1493" s="30"/>
      <c r="AM1493" s="109"/>
      <c r="AN1493" s="109"/>
      <c r="AO1493" s="30"/>
      <c r="AP1493" s="109" t="s">
        <v>2249</v>
      </c>
      <c r="AQ1493"/>
      <c r="AR1493"/>
      <c r="AS1493"/>
      <c r="AT1493"/>
      <c r="AU1493"/>
      <c r="AV1493"/>
    </row>
    <row r="1494" spans="27:48" ht="24.95" customHeight="1" x14ac:dyDescent="0.2">
      <c r="AA1494" s="97"/>
      <c r="AB1494" s="97"/>
      <c r="AC1494" s="97"/>
      <c r="AD1494" s="97"/>
      <c r="AE1494" s="97"/>
      <c r="AF1494" s="93"/>
      <c r="AG1494" s="93"/>
      <c r="AH1494" s="93"/>
      <c r="AI1494" s="30"/>
      <c r="AJ1494" s="30"/>
      <c r="AK1494" s="30"/>
      <c r="AL1494" s="30"/>
      <c r="AM1494" s="109"/>
      <c r="AN1494" s="109"/>
      <c r="AO1494" s="30"/>
      <c r="AP1494" s="109" t="s">
        <v>2250</v>
      </c>
      <c r="AQ1494"/>
      <c r="AR1494"/>
      <c r="AS1494"/>
      <c r="AT1494"/>
      <c r="AU1494"/>
      <c r="AV1494"/>
    </row>
    <row r="1495" spans="27:48" ht="24.95" customHeight="1" x14ac:dyDescent="0.2">
      <c r="AA1495" s="97"/>
      <c r="AB1495" s="97"/>
      <c r="AC1495" s="97"/>
      <c r="AD1495" s="97"/>
      <c r="AE1495" s="97"/>
      <c r="AF1495" s="93"/>
      <c r="AG1495" s="93"/>
      <c r="AH1495" s="93"/>
      <c r="AI1495" s="30"/>
      <c r="AJ1495" s="30"/>
      <c r="AK1495" s="30"/>
      <c r="AL1495" s="30"/>
      <c r="AM1495" s="109"/>
      <c r="AN1495" s="109"/>
      <c r="AO1495" s="30"/>
      <c r="AP1495" s="109" t="s">
        <v>2251</v>
      </c>
      <c r="AQ1495"/>
      <c r="AR1495"/>
      <c r="AS1495"/>
      <c r="AT1495"/>
      <c r="AU1495"/>
      <c r="AV1495"/>
    </row>
    <row r="1496" spans="27:48" ht="24.95" customHeight="1" x14ac:dyDescent="0.2">
      <c r="AA1496" s="97"/>
      <c r="AB1496" s="97"/>
      <c r="AC1496" s="97"/>
      <c r="AD1496" s="97"/>
      <c r="AE1496" s="97"/>
      <c r="AF1496" s="93"/>
      <c r="AG1496" s="93"/>
      <c r="AH1496" s="93"/>
      <c r="AI1496" s="30"/>
      <c r="AJ1496" s="30"/>
      <c r="AK1496" s="30"/>
      <c r="AL1496" s="30"/>
      <c r="AM1496" s="109"/>
      <c r="AN1496" s="109"/>
      <c r="AO1496" s="30"/>
      <c r="AP1496" s="109" t="s">
        <v>2252</v>
      </c>
      <c r="AQ1496"/>
      <c r="AR1496"/>
      <c r="AS1496"/>
      <c r="AT1496"/>
      <c r="AU1496"/>
      <c r="AV1496"/>
    </row>
    <row r="1497" spans="27:48" ht="24.95" customHeight="1" x14ac:dyDescent="0.2">
      <c r="AA1497" s="97"/>
      <c r="AB1497" s="97"/>
      <c r="AC1497" s="97"/>
      <c r="AD1497" s="97"/>
      <c r="AE1497" s="97"/>
      <c r="AF1497" s="93"/>
      <c r="AG1497" s="93"/>
      <c r="AH1497" s="93"/>
      <c r="AI1497" s="30"/>
      <c r="AJ1497" s="30"/>
      <c r="AK1497" s="30"/>
      <c r="AL1497" s="30"/>
      <c r="AM1497" s="109"/>
      <c r="AN1497" s="109"/>
      <c r="AO1497" s="30"/>
      <c r="AP1497" s="109" t="s">
        <v>2253</v>
      </c>
      <c r="AQ1497"/>
      <c r="AR1497"/>
      <c r="AS1497"/>
      <c r="AT1497"/>
      <c r="AU1497"/>
      <c r="AV1497"/>
    </row>
    <row r="1498" spans="27:48" ht="24.95" customHeight="1" x14ac:dyDescent="0.2">
      <c r="AA1498" s="97"/>
      <c r="AB1498" s="97"/>
      <c r="AC1498" s="97"/>
      <c r="AD1498" s="97"/>
      <c r="AE1498" s="97"/>
      <c r="AF1498" s="93"/>
      <c r="AG1498" s="93"/>
      <c r="AH1498" s="93"/>
      <c r="AI1498" s="30"/>
      <c r="AJ1498" s="30"/>
      <c r="AK1498" s="30"/>
      <c r="AL1498" s="30"/>
      <c r="AM1498" s="109"/>
      <c r="AN1498" s="109"/>
      <c r="AO1498" s="30"/>
      <c r="AP1498" s="109" t="s">
        <v>2254</v>
      </c>
      <c r="AQ1498"/>
      <c r="AR1498"/>
      <c r="AS1498"/>
      <c r="AT1498"/>
      <c r="AU1498"/>
      <c r="AV1498"/>
    </row>
    <row r="1499" spans="27:48" ht="24.95" customHeight="1" x14ac:dyDescent="0.2">
      <c r="AA1499" s="97"/>
      <c r="AB1499" s="97"/>
      <c r="AC1499" s="97"/>
      <c r="AD1499" s="97"/>
      <c r="AE1499" s="97"/>
      <c r="AF1499" s="93"/>
      <c r="AG1499" s="93"/>
      <c r="AH1499" s="93"/>
      <c r="AI1499" s="30"/>
      <c r="AJ1499" s="30"/>
      <c r="AK1499" s="30"/>
      <c r="AL1499" s="30"/>
      <c r="AM1499" s="109"/>
      <c r="AN1499" s="109"/>
      <c r="AO1499" s="30"/>
      <c r="AP1499" s="109" t="s">
        <v>2255</v>
      </c>
      <c r="AQ1499"/>
      <c r="AR1499"/>
      <c r="AS1499"/>
      <c r="AT1499"/>
      <c r="AU1499"/>
      <c r="AV1499"/>
    </row>
    <row r="1500" spans="27:48" ht="24.95" customHeight="1" x14ac:dyDescent="0.2">
      <c r="AA1500" s="97"/>
      <c r="AB1500" s="97"/>
      <c r="AC1500" s="97"/>
      <c r="AD1500" s="97"/>
      <c r="AE1500" s="97"/>
      <c r="AF1500" s="93"/>
      <c r="AG1500" s="93"/>
      <c r="AH1500" s="93"/>
      <c r="AI1500" s="30"/>
      <c r="AJ1500" s="30"/>
      <c r="AK1500" s="30"/>
      <c r="AL1500" s="30"/>
      <c r="AM1500" s="109"/>
      <c r="AN1500" s="109"/>
      <c r="AO1500" s="30"/>
      <c r="AP1500" s="109" t="s">
        <v>2256</v>
      </c>
      <c r="AQ1500"/>
      <c r="AR1500"/>
      <c r="AS1500"/>
      <c r="AT1500"/>
      <c r="AU1500"/>
      <c r="AV1500"/>
    </row>
    <row r="1501" spans="27:48" ht="24.95" customHeight="1" x14ac:dyDescent="0.2">
      <c r="AA1501" s="97"/>
      <c r="AB1501" s="97"/>
      <c r="AC1501" s="97"/>
      <c r="AD1501" s="97"/>
      <c r="AE1501" s="97"/>
      <c r="AF1501" s="93"/>
      <c r="AG1501" s="93"/>
      <c r="AH1501" s="93"/>
      <c r="AI1501" s="30"/>
      <c r="AJ1501" s="30"/>
      <c r="AK1501" s="30"/>
      <c r="AL1501" s="30"/>
      <c r="AM1501" s="109"/>
      <c r="AN1501" s="109"/>
      <c r="AO1501" s="30"/>
      <c r="AP1501" s="109" t="s">
        <v>2257</v>
      </c>
      <c r="AQ1501"/>
      <c r="AR1501"/>
      <c r="AS1501"/>
      <c r="AT1501"/>
      <c r="AU1501"/>
      <c r="AV1501"/>
    </row>
    <row r="1502" spans="27:48" ht="24.95" customHeight="1" x14ac:dyDescent="0.2">
      <c r="AA1502" s="97"/>
      <c r="AB1502" s="97"/>
      <c r="AC1502" s="97"/>
      <c r="AD1502" s="97"/>
      <c r="AE1502" s="97"/>
      <c r="AF1502" s="93"/>
      <c r="AG1502" s="93"/>
      <c r="AH1502" s="93"/>
      <c r="AI1502" s="30"/>
      <c r="AJ1502" s="30"/>
      <c r="AK1502" s="30"/>
      <c r="AL1502" s="30"/>
      <c r="AM1502" s="109"/>
      <c r="AN1502" s="109"/>
      <c r="AO1502" s="30"/>
      <c r="AP1502" s="109" t="s">
        <v>2258</v>
      </c>
      <c r="AQ1502"/>
      <c r="AR1502"/>
      <c r="AS1502"/>
      <c r="AT1502"/>
      <c r="AU1502"/>
      <c r="AV1502"/>
    </row>
    <row r="1503" spans="27:48" ht="24.95" customHeight="1" x14ac:dyDescent="0.2">
      <c r="AA1503" s="97"/>
      <c r="AB1503" s="97"/>
      <c r="AC1503" s="97"/>
      <c r="AD1503" s="97"/>
      <c r="AE1503" s="97"/>
      <c r="AF1503" s="93"/>
      <c r="AG1503" s="93"/>
      <c r="AH1503" s="93"/>
      <c r="AI1503" s="30"/>
      <c r="AJ1503" s="30"/>
      <c r="AK1503" s="30"/>
      <c r="AL1503" s="30"/>
      <c r="AM1503" s="109"/>
      <c r="AN1503" s="109"/>
      <c r="AO1503" s="30"/>
      <c r="AP1503" s="109" t="s">
        <v>2259</v>
      </c>
      <c r="AQ1503"/>
      <c r="AR1503"/>
      <c r="AS1503"/>
      <c r="AT1503"/>
      <c r="AU1503"/>
      <c r="AV1503"/>
    </row>
    <row r="1504" spans="27:48" ht="24.95" customHeight="1" x14ac:dyDescent="0.2">
      <c r="AA1504" s="97"/>
      <c r="AB1504" s="97"/>
      <c r="AC1504" s="97"/>
      <c r="AD1504" s="97"/>
      <c r="AE1504" s="97"/>
      <c r="AF1504" s="93"/>
      <c r="AG1504" s="93"/>
      <c r="AH1504" s="93"/>
      <c r="AI1504" s="30"/>
      <c r="AJ1504" s="30"/>
      <c r="AK1504" s="30"/>
      <c r="AL1504" s="30"/>
      <c r="AM1504" s="109"/>
      <c r="AN1504" s="109"/>
      <c r="AO1504" s="30"/>
      <c r="AP1504" s="109" t="s">
        <v>2260</v>
      </c>
      <c r="AQ1504"/>
      <c r="AR1504"/>
      <c r="AS1504"/>
      <c r="AT1504"/>
      <c r="AU1504"/>
      <c r="AV1504"/>
    </row>
    <row r="1505" spans="27:48" ht="24.95" customHeight="1" x14ac:dyDescent="0.2">
      <c r="AA1505" s="97"/>
      <c r="AB1505" s="97"/>
      <c r="AC1505" s="97"/>
      <c r="AD1505" s="97"/>
      <c r="AE1505" s="97"/>
      <c r="AF1505" s="93"/>
      <c r="AG1505" s="93"/>
      <c r="AH1505" s="93"/>
      <c r="AI1505" s="30"/>
      <c r="AJ1505" s="30"/>
      <c r="AK1505" s="30"/>
      <c r="AL1505" s="30"/>
      <c r="AM1505" s="109"/>
      <c r="AN1505" s="109"/>
      <c r="AO1505" s="30"/>
      <c r="AP1505" s="109" t="s">
        <v>2261</v>
      </c>
      <c r="AQ1505"/>
      <c r="AR1505"/>
      <c r="AS1505"/>
      <c r="AT1505"/>
      <c r="AU1505"/>
      <c r="AV1505"/>
    </row>
    <row r="1506" spans="27:48" ht="24.95" customHeight="1" x14ac:dyDescent="0.2">
      <c r="AA1506" s="97"/>
      <c r="AB1506" s="97"/>
      <c r="AC1506" s="97"/>
      <c r="AD1506" s="97"/>
      <c r="AE1506" s="97"/>
      <c r="AF1506" s="93"/>
      <c r="AG1506" s="93"/>
      <c r="AH1506" s="93"/>
      <c r="AI1506" s="30"/>
      <c r="AJ1506" s="30"/>
      <c r="AK1506" s="30"/>
      <c r="AL1506" s="30"/>
      <c r="AM1506" s="109"/>
      <c r="AN1506" s="109"/>
      <c r="AO1506" s="30"/>
      <c r="AP1506" s="109" t="s">
        <v>2262</v>
      </c>
      <c r="AQ1506"/>
      <c r="AR1506"/>
      <c r="AS1506"/>
      <c r="AT1506"/>
      <c r="AU1506"/>
      <c r="AV1506"/>
    </row>
    <row r="1507" spans="27:48" ht="24.95" customHeight="1" x14ac:dyDescent="0.2">
      <c r="AA1507" s="97"/>
      <c r="AB1507" s="97"/>
      <c r="AC1507" s="97"/>
      <c r="AD1507" s="97"/>
      <c r="AE1507" s="97"/>
      <c r="AF1507" s="93"/>
      <c r="AG1507" s="93"/>
      <c r="AH1507" s="93"/>
      <c r="AI1507" s="30"/>
      <c r="AJ1507" s="30"/>
      <c r="AK1507" s="30"/>
      <c r="AL1507" s="30"/>
      <c r="AM1507" s="109"/>
      <c r="AN1507" s="109"/>
      <c r="AO1507" s="30"/>
      <c r="AP1507" s="109" t="s">
        <v>2263</v>
      </c>
      <c r="AQ1507"/>
      <c r="AR1507"/>
      <c r="AS1507"/>
      <c r="AT1507"/>
      <c r="AU1507"/>
      <c r="AV1507"/>
    </row>
    <row r="1508" spans="27:48" ht="24.95" customHeight="1" x14ac:dyDescent="0.2">
      <c r="AA1508" s="97"/>
      <c r="AB1508" s="97"/>
      <c r="AC1508" s="97"/>
      <c r="AD1508" s="97"/>
      <c r="AE1508" s="97"/>
      <c r="AF1508" s="93"/>
      <c r="AG1508" s="93"/>
      <c r="AH1508" s="93"/>
      <c r="AI1508" s="30"/>
      <c r="AJ1508" s="30"/>
      <c r="AK1508" s="30"/>
      <c r="AL1508" s="30"/>
      <c r="AM1508" s="109"/>
      <c r="AN1508" s="109"/>
      <c r="AO1508" s="30"/>
      <c r="AP1508" s="109" t="s">
        <v>2264</v>
      </c>
      <c r="AQ1508"/>
      <c r="AR1508"/>
      <c r="AS1508"/>
      <c r="AT1508"/>
      <c r="AU1508"/>
      <c r="AV1508"/>
    </row>
    <row r="1509" spans="27:48" ht="24.95" customHeight="1" x14ac:dyDescent="0.2">
      <c r="AA1509" s="97"/>
      <c r="AB1509" s="97"/>
      <c r="AC1509" s="97"/>
      <c r="AD1509" s="97"/>
      <c r="AE1509" s="97"/>
      <c r="AF1509" s="93"/>
      <c r="AG1509" s="93"/>
      <c r="AH1509" s="93"/>
      <c r="AI1509" s="30"/>
      <c r="AJ1509" s="30"/>
      <c r="AK1509" s="30"/>
      <c r="AL1509" s="30"/>
      <c r="AM1509" s="109"/>
      <c r="AN1509" s="109"/>
      <c r="AO1509" s="30"/>
      <c r="AP1509" s="109" t="s">
        <v>2265</v>
      </c>
      <c r="AQ1509"/>
      <c r="AR1509"/>
      <c r="AS1509"/>
      <c r="AT1509"/>
      <c r="AU1509"/>
      <c r="AV1509"/>
    </row>
    <row r="1510" spans="27:48" ht="24.95" customHeight="1" x14ac:dyDescent="0.2">
      <c r="AA1510" s="97"/>
      <c r="AB1510" s="97"/>
      <c r="AC1510" s="97"/>
      <c r="AD1510" s="97"/>
      <c r="AE1510" s="97"/>
      <c r="AF1510" s="93"/>
      <c r="AG1510" s="93"/>
      <c r="AH1510" s="93"/>
      <c r="AI1510" s="30"/>
      <c r="AJ1510" s="30"/>
      <c r="AK1510" s="30"/>
      <c r="AL1510" s="30"/>
      <c r="AM1510" s="109"/>
      <c r="AN1510" s="109"/>
      <c r="AO1510" s="30"/>
      <c r="AP1510" s="109" t="s">
        <v>2266</v>
      </c>
      <c r="AQ1510"/>
      <c r="AR1510"/>
      <c r="AS1510"/>
      <c r="AT1510"/>
      <c r="AU1510"/>
      <c r="AV1510"/>
    </row>
    <row r="1511" spans="27:48" ht="24.95" customHeight="1" x14ac:dyDescent="0.2">
      <c r="AA1511" s="97"/>
      <c r="AB1511" s="97"/>
      <c r="AC1511" s="97"/>
      <c r="AD1511" s="97"/>
      <c r="AE1511" s="97"/>
      <c r="AF1511" s="93"/>
      <c r="AG1511" s="93"/>
      <c r="AH1511" s="93"/>
      <c r="AI1511" s="30"/>
      <c r="AJ1511" s="30"/>
      <c r="AK1511" s="30"/>
      <c r="AL1511" s="30"/>
      <c r="AM1511" s="109"/>
      <c r="AN1511" s="109"/>
      <c r="AO1511" s="30"/>
      <c r="AP1511" s="109" t="s">
        <v>2267</v>
      </c>
      <c r="AQ1511"/>
      <c r="AR1511"/>
      <c r="AS1511"/>
      <c r="AT1511"/>
      <c r="AU1511"/>
      <c r="AV1511"/>
    </row>
    <row r="1512" spans="27:48" ht="24.95" customHeight="1" x14ac:dyDescent="0.2">
      <c r="AA1512" s="97"/>
      <c r="AB1512" s="97"/>
      <c r="AC1512" s="97"/>
      <c r="AD1512" s="97"/>
      <c r="AE1512" s="97"/>
      <c r="AF1512" s="93"/>
      <c r="AG1512" s="93"/>
      <c r="AH1512" s="93"/>
      <c r="AI1512" s="30"/>
      <c r="AJ1512" s="30"/>
      <c r="AK1512" s="30"/>
      <c r="AL1512" s="30"/>
      <c r="AM1512" s="109"/>
      <c r="AN1512" s="109"/>
      <c r="AO1512" s="30"/>
      <c r="AP1512" s="109" t="s">
        <v>2268</v>
      </c>
      <c r="AQ1512"/>
      <c r="AR1512"/>
      <c r="AS1512"/>
      <c r="AT1512"/>
      <c r="AU1512"/>
      <c r="AV1512"/>
    </row>
    <row r="1513" spans="27:48" ht="24.95" customHeight="1" x14ac:dyDescent="0.2">
      <c r="AA1513" s="97"/>
      <c r="AB1513" s="97"/>
      <c r="AC1513" s="97"/>
      <c r="AD1513" s="97"/>
      <c r="AE1513" s="97"/>
      <c r="AF1513" s="93"/>
      <c r="AG1513" s="93"/>
      <c r="AH1513" s="93"/>
      <c r="AI1513" s="30"/>
      <c r="AJ1513" s="30"/>
      <c r="AK1513" s="30"/>
      <c r="AL1513" s="30"/>
      <c r="AM1513" s="109"/>
      <c r="AN1513" s="109"/>
      <c r="AO1513" s="30"/>
      <c r="AP1513" s="109" t="s">
        <v>2269</v>
      </c>
      <c r="AQ1513"/>
      <c r="AR1513"/>
      <c r="AS1513"/>
      <c r="AT1513"/>
      <c r="AU1513"/>
      <c r="AV1513"/>
    </row>
    <row r="1514" spans="27:48" ht="24.95" customHeight="1" x14ac:dyDescent="0.2">
      <c r="AA1514" s="97"/>
      <c r="AB1514" s="97"/>
      <c r="AC1514" s="97"/>
      <c r="AD1514" s="97"/>
      <c r="AE1514" s="97"/>
      <c r="AF1514" s="93"/>
      <c r="AG1514" s="93"/>
      <c r="AH1514" s="93"/>
      <c r="AI1514" s="30"/>
      <c r="AJ1514" s="30"/>
      <c r="AK1514" s="30"/>
      <c r="AL1514" s="30"/>
      <c r="AM1514" s="109"/>
      <c r="AN1514" s="109"/>
      <c r="AO1514" s="30"/>
      <c r="AP1514" s="109" t="s">
        <v>2270</v>
      </c>
      <c r="AQ1514"/>
      <c r="AR1514"/>
      <c r="AS1514"/>
      <c r="AT1514"/>
      <c r="AU1514"/>
      <c r="AV1514"/>
    </row>
    <row r="1515" spans="27:48" ht="24.95" customHeight="1" x14ac:dyDescent="0.2">
      <c r="AA1515" s="97"/>
      <c r="AB1515" s="97"/>
      <c r="AC1515" s="97"/>
      <c r="AD1515" s="97"/>
      <c r="AE1515" s="97"/>
      <c r="AF1515" s="93"/>
      <c r="AG1515" s="93"/>
      <c r="AH1515" s="93"/>
      <c r="AI1515" s="30"/>
      <c r="AJ1515" s="30"/>
      <c r="AK1515" s="30"/>
      <c r="AL1515" s="30"/>
      <c r="AM1515" s="109"/>
      <c r="AN1515" s="109"/>
      <c r="AO1515" s="30"/>
      <c r="AP1515" s="109" t="s">
        <v>2271</v>
      </c>
      <c r="AQ1515"/>
      <c r="AR1515"/>
      <c r="AS1515"/>
      <c r="AT1515"/>
      <c r="AU1515"/>
      <c r="AV1515"/>
    </row>
    <row r="1516" spans="27:48" ht="24.95" customHeight="1" x14ac:dyDescent="0.2">
      <c r="AA1516" s="97"/>
      <c r="AB1516" s="97"/>
      <c r="AC1516" s="97"/>
      <c r="AD1516" s="97"/>
      <c r="AE1516" s="97"/>
      <c r="AF1516" s="93"/>
      <c r="AG1516" s="93"/>
      <c r="AH1516" s="93"/>
      <c r="AI1516" s="30"/>
      <c r="AJ1516" s="30"/>
      <c r="AK1516" s="30"/>
      <c r="AL1516" s="30"/>
      <c r="AM1516" s="109"/>
      <c r="AN1516" s="109"/>
      <c r="AO1516" s="30"/>
      <c r="AP1516" s="109" t="s">
        <v>2272</v>
      </c>
      <c r="AQ1516"/>
      <c r="AR1516"/>
      <c r="AS1516"/>
      <c r="AT1516"/>
      <c r="AU1516"/>
      <c r="AV1516"/>
    </row>
    <row r="1517" spans="27:48" ht="24.95" customHeight="1" x14ac:dyDescent="0.2">
      <c r="AA1517" s="97"/>
      <c r="AB1517" s="97"/>
      <c r="AC1517" s="97"/>
      <c r="AD1517" s="97"/>
      <c r="AE1517" s="97"/>
      <c r="AF1517" s="93"/>
      <c r="AG1517" s="93"/>
      <c r="AH1517" s="93"/>
      <c r="AI1517" s="30"/>
      <c r="AJ1517" s="30"/>
      <c r="AK1517" s="30"/>
      <c r="AL1517" s="30"/>
      <c r="AM1517" s="109"/>
      <c r="AN1517" s="109"/>
      <c r="AO1517" s="30"/>
      <c r="AP1517" s="109" t="s">
        <v>2273</v>
      </c>
      <c r="AQ1517"/>
      <c r="AR1517"/>
      <c r="AS1517"/>
      <c r="AT1517"/>
      <c r="AU1517"/>
      <c r="AV1517"/>
    </row>
    <row r="1518" spans="27:48" ht="24.95" customHeight="1" x14ac:dyDescent="0.2">
      <c r="AA1518" s="97"/>
      <c r="AB1518" s="97"/>
      <c r="AC1518" s="97"/>
      <c r="AD1518" s="97"/>
      <c r="AE1518" s="97"/>
      <c r="AF1518" s="93"/>
      <c r="AG1518" s="93"/>
      <c r="AH1518" s="93"/>
      <c r="AI1518" s="30"/>
      <c r="AJ1518" s="30"/>
      <c r="AK1518" s="30"/>
      <c r="AL1518" s="30"/>
      <c r="AM1518" s="109"/>
      <c r="AN1518" s="109"/>
      <c r="AO1518" s="30"/>
      <c r="AP1518" s="109" t="s">
        <v>2274</v>
      </c>
      <c r="AQ1518"/>
      <c r="AR1518"/>
      <c r="AS1518"/>
      <c r="AT1518"/>
      <c r="AU1518"/>
      <c r="AV1518"/>
    </row>
    <row r="1519" spans="27:48" ht="24.95" customHeight="1" x14ac:dyDescent="0.2">
      <c r="AA1519" s="97"/>
      <c r="AB1519" s="97"/>
      <c r="AC1519" s="97"/>
      <c r="AD1519" s="97"/>
      <c r="AE1519" s="97"/>
      <c r="AF1519" s="93"/>
      <c r="AG1519" s="93"/>
      <c r="AH1519" s="93"/>
      <c r="AI1519" s="30"/>
      <c r="AJ1519" s="30"/>
      <c r="AK1519" s="30"/>
      <c r="AL1519" s="30"/>
      <c r="AM1519" s="109"/>
      <c r="AN1519" s="109"/>
      <c r="AO1519" s="30"/>
      <c r="AP1519" s="109" t="s">
        <v>2275</v>
      </c>
      <c r="AQ1519"/>
      <c r="AR1519"/>
      <c r="AS1519"/>
      <c r="AT1519"/>
      <c r="AU1519"/>
      <c r="AV1519"/>
    </row>
    <row r="1520" spans="27:48" ht="24.95" customHeight="1" x14ac:dyDescent="0.2">
      <c r="AA1520" s="97"/>
      <c r="AB1520" s="97"/>
      <c r="AC1520" s="97"/>
      <c r="AD1520" s="97"/>
      <c r="AE1520" s="97"/>
      <c r="AF1520" s="93"/>
      <c r="AG1520" s="93"/>
      <c r="AH1520" s="93"/>
      <c r="AI1520" s="30"/>
      <c r="AJ1520" s="30"/>
      <c r="AK1520" s="30"/>
      <c r="AL1520" s="30"/>
      <c r="AM1520" s="109"/>
      <c r="AN1520" s="109"/>
      <c r="AO1520" s="30"/>
      <c r="AP1520" s="109" t="s">
        <v>2276</v>
      </c>
      <c r="AQ1520"/>
      <c r="AR1520"/>
      <c r="AS1520"/>
      <c r="AT1520"/>
      <c r="AU1520"/>
      <c r="AV1520"/>
    </row>
    <row r="1521" spans="27:48" ht="24.95" customHeight="1" x14ac:dyDescent="0.2">
      <c r="AA1521" s="97"/>
      <c r="AB1521" s="97"/>
      <c r="AC1521" s="97"/>
      <c r="AD1521" s="97"/>
      <c r="AE1521" s="97"/>
      <c r="AF1521" s="93"/>
      <c r="AG1521" s="93"/>
      <c r="AH1521" s="93"/>
      <c r="AI1521" s="30"/>
      <c r="AJ1521" s="30"/>
      <c r="AK1521" s="30"/>
      <c r="AL1521" s="30"/>
      <c r="AM1521" s="109"/>
      <c r="AN1521" s="109"/>
      <c r="AO1521" s="30"/>
      <c r="AP1521" s="109" t="s">
        <v>2277</v>
      </c>
      <c r="AQ1521"/>
      <c r="AR1521"/>
      <c r="AS1521"/>
      <c r="AT1521"/>
      <c r="AU1521"/>
      <c r="AV1521"/>
    </row>
    <row r="1522" spans="27:48" ht="24.95" customHeight="1" x14ac:dyDescent="0.2">
      <c r="AA1522" s="97"/>
      <c r="AB1522" s="97"/>
      <c r="AC1522" s="97"/>
      <c r="AD1522" s="97"/>
      <c r="AE1522" s="97"/>
      <c r="AF1522" s="93"/>
      <c r="AG1522" s="93"/>
      <c r="AH1522" s="93"/>
      <c r="AI1522" s="30"/>
      <c r="AJ1522" s="30"/>
      <c r="AK1522" s="30"/>
      <c r="AL1522" s="30"/>
      <c r="AM1522" s="109"/>
      <c r="AN1522" s="109"/>
      <c r="AO1522" s="30"/>
      <c r="AP1522" s="109" t="s">
        <v>2278</v>
      </c>
      <c r="AQ1522"/>
      <c r="AR1522"/>
      <c r="AS1522"/>
      <c r="AT1522"/>
      <c r="AU1522"/>
      <c r="AV1522"/>
    </row>
    <row r="1523" spans="27:48" ht="24.95" customHeight="1" x14ac:dyDescent="0.2">
      <c r="AA1523" s="97"/>
      <c r="AB1523" s="97"/>
      <c r="AC1523" s="97"/>
      <c r="AD1523" s="97"/>
      <c r="AE1523" s="97"/>
      <c r="AF1523" s="93"/>
      <c r="AG1523" s="93"/>
      <c r="AH1523" s="93"/>
      <c r="AI1523" s="30"/>
      <c r="AJ1523" s="30"/>
      <c r="AK1523" s="30"/>
      <c r="AL1523" s="30"/>
      <c r="AM1523" s="109"/>
      <c r="AN1523" s="109"/>
      <c r="AO1523" s="30"/>
      <c r="AP1523" s="109" t="s">
        <v>2279</v>
      </c>
      <c r="AQ1523"/>
      <c r="AR1523"/>
      <c r="AS1523"/>
      <c r="AT1523"/>
      <c r="AU1523"/>
      <c r="AV1523"/>
    </row>
    <row r="1524" spans="27:48" ht="24.95" customHeight="1" x14ac:dyDescent="0.2">
      <c r="AA1524" s="97"/>
      <c r="AB1524" s="97"/>
      <c r="AC1524" s="97"/>
      <c r="AD1524" s="97"/>
      <c r="AE1524" s="97"/>
      <c r="AF1524" s="93"/>
      <c r="AG1524" s="93"/>
      <c r="AH1524" s="93"/>
      <c r="AI1524" s="30"/>
      <c r="AJ1524" s="30"/>
      <c r="AK1524" s="30"/>
      <c r="AL1524" s="30"/>
      <c r="AM1524" s="109"/>
      <c r="AN1524" s="109"/>
      <c r="AO1524" s="30"/>
      <c r="AP1524" s="109" t="s">
        <v>2280</v>
      </c>
      <c r="AQ1524"/>
      <c r="AR1524"/>
      <c r="AS1524"/>
      <c r="AT1524"/>
      <c r="AU1524"/>
      <c r="AV1524"/>
    </row>
    <row r="1525" spans="27:48" ht="24.95" customHeight="1" x14ac:dyDescent="0.2">
      <c r="AA1525" s="97"/>
      <c r="AB1525" s="97"/>
      <c r="AC1525" s="97"/>
      <c r="AD1525" s="97"/>
      <c r="AE1525" s="97"/>
      <c r="AF1525" s="93"/>
      <c r="AG1525" s="93"/>
      <c r="AH1525" s="93"/>
      <c r="AI1525" s="30"/>
      <c r="AJ1525" s="30"/>
      <c r="AK1525" s="30"/>
      <c r="AL1525" s="30"/>
      <c r="AM1525" s="109"/>
      <c r="AN1525" s="109"/>
      <c r="AO1525" s="30"/>
      <c r="AP1525" s="109" t="s">
        <v>2281</v>
      </c>
      <c r="AQ1525"/>
      <c r="AR1525"/>
      <c r="AS1525"/>
      <c r="AT1525"/>
      <c r="AU1525"/>
      <c r="AV1525"/>
    </row>
    <row r="1526" spans="27:48" ht="24.95" customHeight="1" x14ac:dyDescent="0.2">
      <c r="AA1526" s="97"/>
      <c r="AB1526" s="97"/>
      <c r="AC1526" s="97"/>
      <c r="AD1526" s="97"/>
      <c r="AE1526" s="97"/>
      <c r="AF1526" s="93"/>
      <c r="AG1526" s="93"/>
      <c r="AH1526" s="93"/>
      <c r="AI1526" s="30"/>
      <c r="AJ1526" s="30"/>
      <c r="AK1526" s="30"/>
      <c r="AL1526" s="30"/>
      <c r="AM1526" s="109"/>
      <c r="AN1526" s="109"/>
      <c r="AO1526" s="30"/>
      <c r="AP1526" s="109" t="s">
        <v>2282</v>
      </c>
      <c r="AQ1526"/>
      <c r="AR1526"/>
      <c r="AS1526"/>
      <c r="AT1526"/>
      <c r="AU1526"/>
      <c r="AV1526"/>
    </row>
    <row r="1527" spans="27:48" ht="24.95" customHeight="1" x14ac:dyDescent="0.2">
      <c r="AA1527" s="97"/>
      <c r="AB1527" s="97"/>
      <c r="AC1527" s="97"/>
      <c r="AD1527" s="97"/>
      <c r="AE1527" s="97"/>
      <c r="AF1527" s="93"/>
      <c r="AG1527" s="93"/>
      <c r="AH1527" s="93"/>
      <c r="AI1527" s="30"/>
      <c r="AJ1527" s="30"/>
      <c r="AK1527" s="30"/>
      <c r="AL1527" s="30"/>
      <c r="AM1527" s="109"/>
      <c r="AN1527" s="109"/>
      <c r="AO1527" s="30"/>
      <c r="AP1527" s="109" t="s">
        <v>2283</v>
      </c>
      <c r="AQ1527"/>
      <c r="AR1527"/>
      <c r="AS1527"/>
      <c r="AT1527"/>
      <c r="AU1527"/>
      <c r="AV1527"/>
    </row>
    <row r="1528" spans="27:48" ht="24.95" customHeight="1" x14ac:dyDescent="0.2">
      <c r="AA1528" s="97"/>
      <c r="AB1528" s="97"/>
      <c r="AC1528" s="97"/>
      <c r="AD1528" s="97"/>
      <c r="AE1528" s="97"/>
      <c r="AF1528" s="93"/>
      <c r="AG1528" s="93"/>
      <c r="AH1528" s="93"/>
      <c r="AI1528" s="30"/>
      <c r="AJ1528" s="30"/>
      <c r="AK1528" s="30"/>
      <c r="AL1528" s="30"/>
      <c r="AM1528" s="109"/>
      <c r="AN1528" s="109"/>
      <c r="AO1528" s="30"/>
      <c r="AP1528" s="109" t="s">
        <v>2284</v>
      </c>
      <c r="AQ1528"/>
      <c r="AR1528"/>
      <c r="AS1528"/>
      <c r="AT1528"/>
      <c r="AU1528"/>
      <c r="AV1528"/>
    </row>
    <row r="1529" spans="27:48" ht="24.95" customHeight="1" x14ac:dyDescent="0.2">
      <c r="AA1529" s="97"/>
      <c r="AB1529" s="97"/>
      <c r="AC1529" s="97"/>
      <c r="AD1529" s="97"/>
      <c r="AE1529" s="97"/>
      <c r="AF1529" s="93"/>
      <c r="AG1529" s="93"/>
      <c r="AH1529" s="93"/>
      <c r="AI1529" s="30"/>
      <c r="AJ1529" s="30"/>
      <c r="AK1529" s="30"/>
      <c r="AL1529" s="30"/>
      <c r="AM1529" s="109"/>
      <c r="AN1529" s="109"/>
      <c r="AO1529" s="30"/>
      <c r="AP1529" s="109" t="s">
        <v>2285</v>
      </c>
      <c r="AQ1529"/>
      <c r="AR1529"/>
      <c r="AS1529"/>
      <c r="AT1529"/>
      <c r="AU1529"/>
      <c r="AV1529"/>
    </row>
    <row r="1530" spans="27:48" ht="24.95" customHeight="1" x14ac:dyDescent="0.2">
      <c r="AA1530" s="97"/>
      <c r="AB1530" s="97"/>
      <c r="AC1530" s="97"/>
      <c r="AD1530" s="97"/>
      <c r="AE1530" s="97"/>
      <c r="AF1530" s="93"/>
      <c r="AG1530" s="93"/>
      <c r="AH1530" s="93"/>
      <c r="AI1530" s="30"/>
      <c r="AJ1530" s="30"/>
      <c r="AK1530" s="30"/>
      <c r="AL1530" s="30"/>
      <c r="AM1530" s="109"/>
      <c r="AN1530" s="109"/>
      <c r="AO1530" s="30"/>
      <c r="AP1530" s="109" t="s">
        <v>2286</v>
      </c>
      <c r="AQ1530"/>
      <c r="AR1530"/>
      <c r="AS1530"/>
      <c r="AT1530"/>
      <c r="AU1530"/>
      <c r="AV1530"/>
    </row>
    <row r="1531" spans="27:48" ht="24.95" customHeight="1" x14ac:dyDescent="0.2">
      <c r="AA1531" s="97"/>
      <c r="AB1531" s="97"/>
      <c r="AC1531" s="97"/>
      <c r="AD1531" s="97"/>
      <c r="AE1531" s="97"/>
      <c r="AF1531" s="93"/>
      <c r="AG1531" s="93"/>
      <c r="AH1531" s="93"/>
      <c r="AI1531" s="30"/>
      <c r="AJ1531" s="30"/>
      <c r="AK1531" s="30"/>
      <c r="AL1531" s="30"/>
      <c r="AM1531" s="109"/>
      <c r="AN1531" s="109"/>
      <c r="AO1531" s="30"/>
      <c r="AP1531" s="109" t="s">
        <v>2287</v>
      </c>
      <c r="AQ1531"/>
      <c r="AR1531"/>
      <c r="AS1531"/>
      <c r="AT1531"/>
      <c r="AU1531"/>
      <c r="AV1531"/>
    </row>
    <row r="1532" spans="27:48" ht="24.95" customHeight="1" x14ac:dyDescent="0.2">
      <c r="AA1532" s="97"/>
      <c r="AB1532" s="97"/>
      <c r="AC1532" s="97"/>
      <c r="AD1532" s="97"/>
      <c r="AE1532" s="97"/>
      <c r="AF1532" s="93"/>
      <c r="AG1532" s="93"/>
      <c r="AH1532" s="93"/>
      <c r="AI1532" s="30"/>
      <c r="AJ1532" s="30"/>
      <c r="AK1532" s="30"/>
      <c r="AL1532" s="30"/>
      <c r="AM1532" s="109"/>
      <c r="AN1532" s="109"/>
      <c r="AO1532" s="30"/>
      <c r="AP1532" s="109" t="s">
        <v>2288</v>
      </c>
      <c r="AQ1532"/>
      <c r="AR1532"/>
      <c r="AS1532"/>
      <c r="AT1532"/>
      <c r="AU1532"/>
      <c r="AV1532"/>
    </row>
    <row r="1533" spans="27:48" ht="24.95" customHeight="1" x14ac:dyDescent="0.2">
      <c r="AA1533" s="97"/>
      <c r="AB1533" s="97"/>
      <c r="AC1533" s="97"/>
      <c r="AD1533" s="97"/>
      <c r="AE1533" s="97"/>
      <c r="AF1533" s="93"/>
      <c r="AG1533" s="93"/>
      <c r="AH1533" s="93"/>
      <c r="AI1533" s="30"/>
      <c r="AJ1533" s="30"/>
      <c r="AK1533" s="30"/>
      <c r="AL1533" s="30"/>
      <c r="AM1533" s="109"/>
      <c r="AN1533" s="109"/>
      <c r="AO1533" s="30"/>
      <c r="AP1533" s="109" t="s">
        <v>2289</v>
      </c>
      <c r="AQ1533"/>
      <c r="AR1533"/>
      <c r="AS1533"/>
      <c r="AT1533"/>
      <c r="AU1533"/>
      <c r="AV1533"/>
    </row>
    <row r="1534" spans="27:48" ht="24.95" customHeight="1" x14ac:dyDescent="0.2">
      <c r="AA1534" s="97"/>
      <c r="AB1534" s="97"/>
      <c r="AC1534" s="97"/>
      <c r="AD1534" s="97"/>
      <c r="AE1534" s="97"/>
      <c r="AF1534" s="93"/>
      <c r="AG1534" s="93"/>
      <c r="AH1534" s="93"/>
      <c r="AI1534" s="30"/>
      <c r="AJ1534" s="30"/>
      <c r="AK1534" s="30"/>
      <c r="AL1534" s="30"/>
      <c r="AM1534" s="109"/>
      <c r="AN1534" s="109"/>
      <c r="AO1534" s="30"/>
      <c r="AP1534" s="109" t="s">
        <v>2290</v>
      </c>
      <c r="AQ1534"/>
      <c r="AR1534"/>
      <c r="AS1534"/>
      <c r="AT1534"/>
      <c r="AU1534"/>
      <c r="AV1534"/>
    </row>
    <row r="1535" spans="27:48" ht="24.95" customHeight="1" x14ac:dyDescent="0.2">
      <c r="AA1535" s="97"/>
      <c r="AB1535" s="97"/>
      <c r="AC1535" s="97"/>
      <c r="AD1535" s="97"/>
      <c r="AE1535" s="97"/>
      <c r="AF1535" s="93"/>
      <c r="AG1535" s="93"/>
      <c r="AH1535" s="93"/>
      <c r="AI1535" s="30"/>
      <c r="AJ1535" s="30"/>
      <c r="AK1535" s="30"/>
      <c r="AL1535" s="30"/>
      <c r="AM1535" s="109"/>
      <c r="AN1535" s="109"/>
      <c r="AO1535" s="30"/>
      <c r="AP1535" s="109" t="s">
        <v>2291</v>
      </c>
      <c r="AQ1535"/>
      <c r="AR1535"/>
      <c r="AS1535"/>
      <c r="AT1535"/>
      <c r="AU1535"/>
      <c r="AV1535"/>
    </row>
    <row r="1536" spans="27:48" ht="24.95" customHeight="1" x14ac:dyDescent="0.2">
      <c r="AA1536" s="97"/>
      <c r="AB1536" s="97"/>
      <c r="AC1536" s="97"/>
      <c r="AD1536" s="97"/>
      <c r="AE1536" s="97"/>
      <c r="AF1536" s="93"/>
      <c r="AG1536" s="93"/>
      <c r="AH1536" s="93"/>
      <c r="AI1536" s="30"/>
      <c r="AJ1536" s="30"/>
      <c r="AK1536" s="30"/>
      <c r="AL1536" s="30"/>
      <c r="AM1536" s="109"/>
      <c r="AN1536" s="109"/>
      <c r="AO1536" s="30"/>
      <c r="AP1536" s="109" t="s">
        <v>2292</v>
      </c>
      <c r="AQ1536"/>
      <c r="AR1536"/>
      <c r="AS1536"/>
      <c r="AT1536"/>
      <c r="AU1536"/>
      <c r="AV1536"/>
    </row>
    <row r="1537" spans="27:48" ht="24.95" customHeight="1" x14ac:dyDescent="0.2">
      <c r="AA1537" s="97"/>
      <c r="AB1537" s="97"/>
      <c r="AC1537" s="97"/>
      <c r="AD1537" s="97"/>
      <c r="AE1537" s="97"/>
      <c r="AF1537" s="93"/>
      <c r="AG1537" s="93"/>
      <c r="AH1537" s="93"/>
      <c r="AI1537" s="30"/>
      <c r="AJ1537" s="30"/>
      <c r="AK1537" s="30"/>
      <c r="AL1537" s="30"/>
      <c r="AM1537" s="109"/>
      <c r="AN1537" s="109"/>
      <c r="AO1537" s="30"/>
      <c r="AP1537" s="109" t="s">
        <v>2293</v>
      </c>
      <c r="AQ1537"/>
      <c r="AR1537"/>
      <c r="AS1537"/>
      <c r="AT1537"/>
      <c r="AU1537"/>
      <c r="AV1537"/>
    </row>
    <row r="1538" spans="27:48" ht="24.95" customHeight="1" x14ac:dyDescent="0.2">
      <c r="AA1538" s="97"/>
      <c r="AB1538" s="97"/>
      <c r="AC1538" s="97"/>
      <c r="AD1538" s="97"/>
      <c r="AE1538" s="97"/>
      <c r="AF1538" s="93"/>
      <c r="AG1538" s="93"/>
      <c r="AH1538" s="93"/>
      <c r="AI1538" s="30"/>
      <c r="AJ1538" s="30"/>
      <c r="AK1538" s="30"/>
      <c r="AL1538" s="30"/>
      <c r="AM1538" s="109"/>
      <c r="AN1538" s="109"/>
      <c r="AO1538" s="30"/>
      <c r="AP1538" s="109" t="s">
        <v>2294</v>
      </c>
      <c r="AQ1538"/>
      <c r="AR1538"/>
      <c r="AS1538"/>
      <c r="AT1538"/>
      <c r="AU1538"/>
      <c r="AV1538"/>
    </row>
    <row r="1539" spans="27:48" ht="24.95" customHeight="1" x14ac:dyDescent="0.2">
      <c r="AA1539" s="97"/>
      <c r="AB1539" s="97"/>
      <c r="AC1539" s="97"/>
      <c r="AD1539" s="97"/>
      <c r="AE1539" s="97"/>
      <c r="AF1539" s="93"/>
      <c r="AG1539" s="93"/>
      <c r="AH1539" s="93"/>
      <c r="AI1539" s="30"/>
      <c r="AJ1539" s="30"/>
      <c r="AK1539" s="30"/>
      <c r="AL1539" s="30"/>
      <c r="AM1539" s="109"/>
      <c r="AN1539" s="109"/>
      <c r="AO1539" s="30"/>
      <c r="AP1539" s="109" t="s">
        <v>2295</v>
      </c>
      <c r="AQ1539"/>
      <c r="AR1539"/>
      <c r="AS1539"/>
      <c r="AT1539"/>
      <c r="AU1539"/>
      <c r="AV1539"/>
    </row>
    <row r="1540" spans="27:48" ht="24.95" customHeight="1" x14ac:dyDescent="0.2">
      <c r="AA1540" s="97"/>
      <c r="AB1540" s="97"/>
      <c r="AC1540" s="97"/>
      <c r="AD1540" s="97"/>
      <c r="AE1540" s="97"/>
      <c r="AF1540" s="93"/>
      <c r="AG1540" s="93"/>
      <c r="AH1540" s="93"/>
      <c r="AI1540" s="30"/>
      <c r="AJ1540" s="30"/>
      <c r="AK1540" s="30"/>
      <c r="AL1540" s="30"/>
      <c r="AM1540" s="109"/>
      <c r="AN1540" s="109"/>
      <c r="AO1540" s="30"/>
      <c r="AP1540" s="109" t="s">
        <v>2296</v>
      </c>
      <c r="AQ1540"/>
      <c r="AR1540"/>
      <c r="AS1540"/>
      <c r="AT1540"/>
      <c r="AU1540"/>
      <c r="AV1540"/>
    </row>
    <row r="1541" spans="27:48" ht="24.95" customHeight="1" x14ac:dyDescent="0.2">
      <c r="AA1541" s="97"/>
      <c r="AB1541" s="97"/>
      <c r="AC1541" s="97"/>
      <c r="AD1541" s="97"/>
      <c r="AE1541" s="97"/>
      <c r="AF1541" s="93"/>
      <c r="AG1541" s="93"/>
      <c r="AH1541" s="93"/>
      <c r="AI1541" s="30"/>
      <c r="AJ1541" s="30"/>
      <c r="AK1541" s="30"/>
      <c r="AL1541" s="30"/>
      <c r="AM1541" s="109"/>
      <c r="AN1541" s="109"/>
      <c r="AO1541" s="30"/>
      <c r="AP1541" s="109" t="s">
        <v>2297</v>
      </c>
      <c r="AQ1541"/>
      <c r="AR1541"/>
      <c r="AS1541"/>
      <c r="AT1541"/>
      <c r="AU1541"/>
      <c r="AV1541"/>
    </row>
    <row r="1542" spans="27:48" ht="24.95" customHeight="1" x14ac:dyDescent="0.2">
      <c r="AA1542" s="97"/>
      <c r="AB1542" s="97"/>
      <c r="AC1542" s="97"/>
      <c r="AD1542" s="97"/>
      <c r="AE1542" s="97"/>
      <c r="AF1542" s="93"/>
      <c r="AG1542" s="93"/>
      <c r="AH1542" s="93"/>
      <c r="AI1542" s="30"/>
      <c r="AJ1542" s="30"/>
      <c r="AK1542" s="30"/>
      <c r="AL1542" s="30"/>
      <c r="AM1542" s="109"/>
      <c r="AN1542" s="109"/>
      <c r="AO1542" s="30"/>
      <c r="AP1542" s="109" t="s">
        <v>2298</v>
      </c>
      <c r="AQ1542"/>
      <c r="AR1542"/>
      <c r="AS1542"/>
      <c r="AT1542"/>
      <c r="AU1542"/>
      <c r="AV1542"/>
    </row>
    <row r="1543" spans="27:48" ht="24.95" customHeight="1" x14ac:dyDescent="0.2">
      <c r="AA1543" s="97"/>
      <c r="AB1543" s="97"/>
      <c r="AC1543" s="97"/>
      <c r="AD1543" s="97"/>
      <c r="AE1543" s="97"/>
      <c r="AF1543" s="93"/>
      <c r="AG1543" s="93"/>
      <c r="AH1543" s="93"/>
      <c r="AI1543" s="30"/>
      <c r="AJ1543" s="30"/>
      <c r="AK1543" s="30"/>
      <c r="AL1543" s="30"/>
      <c r="AM1543" s="109"/>
      <c r="AN1543" s="109"/>
      <c r="AO1543" s="30"/>
      <c r="AP1543" s="109" t="s">
        <v>2299</v>
      </c>
      <c r="AQ1543"/>
      <c r="AR1543"/>
      <c r="AS1543"/>
      <c r="AT1543"/>
      <c r="AU1543"/>
      <c r="AV1543"/>
    </row>
    <row r="1544" spans="27:48" ht="24.95" customHeight="1" x14ac:dyDescent="0.2">
      <c r="AA1544" s="97"/>
      <c r="AB1544" s="97"/>
      <c r="AC1544" s="97"/>
      <c r="AD1544" s="97"/>
      <c r="AE1544" s="97"/>
      <c r="AF1544" s="93"/>
      <c r="AG1544" s="93"/>
      <c r="AH1544" s="93"/>
      <c r="AI1544" s="30"/>
      <c r="AJ1544" s="30"/>
      <c r="AK1544" s="30"/>
      <c r="AL1544" s="30"/>
      <c r="AM1544" s="109"/>
      <c r="AN1544" s="109"/>
      <c r="AO1544" s="30"/>
      <c r="AP1544" s="109" t="s">
        <v>2300</v>
      </c>
      <c r="AQ1544"/>
      <c r="AR1544"/>
      <c r="AS1544"/>
      <c r="AT1544"/>
      <c r="AU1544"/>
      <c r="AV1544"/>
    </row>
    <row r="1545" spans="27:48" ht="24.95" customHeight="1" x14ac:dyDescent="0.2">
      <c r="AA1545" s="97"/>
      <c r="AB1545" s="97"/>
      <c r="AC1545" s="97"/>
      <c r="AD1545" s="97"/>
      <c r="AE1545" s="97"/>
      <c r="AF1545" s="93"/>
      <c r="AG1545" s="93"/>
      <c r="AH1545" s="93"/>
      <c r="AI1545" s="30"/>
      <c r="AJ1545" s="30"/>
      <c r="AK1545" s="30"/>
      <c r="AL1545" s="30"/>
      <c r="AM1545" s="109"/>
      <c r="AN1545" s="109"/>
      <c r="AO1545" s="30"/>
      <c r="AP1545" s="109" t="s">
        <v>2301</v>
      </c>
      <c r="AQ1545"/>
      <c r="AR1545"/>
      <c r="AS1545"/>
      <c r="AT1545"/>
      <c r="AU1545"/>
      <c r="AV1545"/>
    </row>
    <row r="1546" spans="27:48" ht="24.95" customHeight="1" x14ac:dyDescent="0.2">
      <c r="AA1546" s="97"/>
      <c r="AB1546" s="97"/>
      <c r="AC1546" s="97"/>
      <c r="AD1546" s="97"/>
      <c r="AE1546" s="97"/>
      <c r="AF1546" s="93"/>
      <c r="AG1546" s="93"/>
      <c r="AH1546" s="93"/>
      <c r="AI1546" s="30"/>
      <c r="AJ1546" s="30"/>
      <c r="AK1546" s="30"/>
      <c r="AL1546" s="30"/>
      <c r="AM1546" s="109"/>
      <c r="AN1546" s="109"/>
      <c r="AO1546" s="30"/>
      <c r="AP1546" s="109" t="s">
        <v>2302</v>
      </c>
      <c r="AQ1546"/>
      <c r="AR1546"/>
      <c r="AS1546"/>
      <c r="AT1546"/>
      <c r="AU1546"/>
      <c r="AV1546"/>
    </row>
    <row r="1547" spans="27:48" ht="24.95" customHeight="1" x14ac:dyDescent="0.2">
      <c r="AA1547" s="97"/>
      <c r="AB1547" s="97"/>
      <c r="AC1547" s="97"/>
      <c r="AD1547" s="97"/>
      <c r="AE1547" s="97"/>
      <c r="AF1547" s="93"/>
      <c r="AG1547" s="93"/>
      <c r="AH1547" s="93"/>
      <c r="AI1547" s="30"/>
      <c r="AJ1547" s="30"/>
      <c r="AK1547" s="30"/>
      <c r="AL1547" s="30"/>
      <c r="AM1547" s="109"/>
      <c r="AN1547" s="109"/>
      <c r="AO1547" s="30"/>
      <c r="AP1547" s="109" t="s">
        <v>2303</v>
      </c>
      <c r="AQ1547"/>
      <c r="AR1547"/>
      <c r="AS1547"/>
      <c r="AT1547"/>
      <c r="AU1547"/>
      <c r="AV1547"/>
    </row>
    <row r="1548" spans="27:48" ht="24.95" customHeight="1" x14ac:dyDescent="0.2">
      <c r="AA1548" s="97"/>
      <c r="AB1548" s="97"/>
      <c r="AC1548" s="97"/>
      <c r="AD1548" s="97"/>
      <c r="AE1548" s="97"/>
      <c r="AF1548" s="93"/>
      <c r="AG1548" s="93"/>
      <c r="AH1548" s="93"/>
      <c r="AI1548" s="30"/>
      <c r="AJ1548" s="30"/>
      <c r="AK1548" s="30"/>
      <c r="AL1548" s="30"/>
      <c r="AM1548" s="109"/>
      <c r="AN1548" s="109"/>
      <c r="AO1548" s="30"/>
      <c r="AP1548" s="109" t="s">
        <v>2304</v>
      </c>
      <c r="AQ1548"/>
      <c r="AR1548"/>
      <c r="AS1548"/>
      <c r="AT1548"/>
      <c r="AU1548"/>
      <c r="AV1548"/>
    </row>
    <row r="1549" spans="27:48" ht="24.95" customHeight="1" x14ac:dyDescent="0.2">
      <c r="AA1549" s="97"/>
      <c r="AB1549" s="97"/>
      <c r="AC1549" s="97"/>
      <c r="AD1549" s="97"/>
      <c r="AE1549" s="97"/>
      <c r="AF1549" s="93"/>
      <c r="AG1549" s="93"/>
      <c r="AH1549" s="93"/>
      <c r="AI1549" s="30"/>
      <c r="AJ1549" s="30"/>
      <c r="AK1549" s="30"/>
      <c r="AL1549" s="30"/>
      <c r="AM1549" s="109"/>
      <c r="AN1549" s="109"/>
      <c r="AO1549" s="30"/>
      <c r="AP1549" s="109" t="s">
        <v>2305</v>
      </c>
      <c r="AQ1549"/>
      <c r="AR1549"/>
      <c r="AS1549"/>
      <c r="AT1549"/>
      <c r="AU1549"/>
      <c r="AV1549"/>
    </row>
    <row r="1550" spans="27:48" ht="24.95" customHeight="1" x14ac:dyDescent="0.2">
      <c r="AA1550" s="97"/>
      <c r="AB1550" s="97"/>
      <c r="AC1550" s="97"/>
      <c r="AD1550" s="97"/>
      <c r="AE1550" s="97"/>
      <c r="AF1550" s="93"/>
      <c r="AG1550" s="93"/>
      <c r="AH1550" s="93"/>
      <c r="AI1550" s="30"/>
      <c r="AJ1550" s="30"/>
      <c r="AK1550" s="30"/>
      <c r="AL1550" s="30"/>
      <c r="AM1550" s="109"/>
      <c r="AN1550" s="109"/>
      <c r="AO1550" s="30"/>
      <c r="AP1550" s="109" t="s">
        <v>2306</v>
      </c>
      <c r="AQ1550"/>
      <c r="AR1550"/>
      <c r="AS1550"/>
      <c r="AT1550"/>
      <c r="AU1550"/>
      <c r="AV1550"/>
    </row>
    <row r="1551" spans="27:48" ht="24.95" customHeight="1" x14ac:dyDescent="0.2">
      <c r="AA1551" s="97"/>
      <c r="AB1551" s="97"/>
      <c r="AC1551" s="97"/>
      <c r="AD1551" s="97"/>
      <c r="AE1551" s="97"/>
      <c r="AF1551" s="93"/>
      <c r="AG1551" s="93"/>
      <c r="AH1551" s="93"/>
      <c r="AI1551" s="30"/>
      <c r="AJ1551" s="30"/>
      <c r="AK1551" s="30"/>
      <c r="AL1551" s="30"/>
      <c r="AM1551" s="109"/>
      <c r="AN1551" s="109"/>
      <c r="AO1551" s="30"/>
      <c r="AP1551" s="109" t="s">
        <v>2307</v>
      </c>
      <c r="AQ1551"/>
      <c r="AR1551"/>
      <c r="AS1551"/>
      <c r="AT1551"/>
      <c r="AU1551"/>
      <c r="AV1551"/>
    </row>
    <row r="1552" spans="27:48" ht="24.95" customHeight="1" x14ac:dyDescent="0.2">
      <c r="AA1552" s="97"/>
      <c r="AB1552" s="97"/>
      <c r="AC1552" s="97"/>
      <c r="AD1552" s="97"/>
      <c r="AE1552" s="97"/>
      <c r="AF1552" s="93"/>
      <c r="AG1552" s="93"/>
      <c r="AH1552" s="93"/>
      <c r="AI1552" s="30"/>
      <c r="AJ1552" s="30"/>
      <c r="AK1552" s="30"/>
      <c r="AL1552" s="30"/>
      <c r="AM1552" s="109"/>
      <c r="AN1552" s="109"/>
      <c r="AO1552" s="30"/>
      <c r="AP1552" s="109" t="s">
        <v>2308</v>
      </c>
      <c r="AQ1552"/>
      <c r="AR1552"/>
      <c r="AS1552"/>
      <c r="AT1552"/>
      <c r="AU1552"/>
      <c r="AV1552"/>
    </row>
    <row r="1553" spans="27:48" ht="24.95" customHeight="1" x14ac:dyDescent="0.2">
      <c r="AA1553" s="97"/>
      <c r="AB1553" s="97"/>
      <c r="AC1553" s="97"/>
      <c r="AD1553" s="97"/>
      <c r="AE1553" s="97"/>
      <c r="AF1553" s="93"/>
      <c r="AG1553" s="93"/>
      <c r="AH1553" s="93"/>
      <c r="AI1553" s="30"/>
      <c r="AJ1553" s="30"/>
      <c r="AK1553" s="30"/>
      <c r="AL1553" s="30"/>
      <c r="AM1553" s="109"/>
      <c r="AN1553" s="109"/>
      <c r="AO1553" s="30"/>
      <c r="AP1553" s="109" t="s">
        <v>2309</v>
      </c>
      <c r="AQ1553"/>
      <c r="AR1553"/>
      <c r="AS1553"/>
      <c r="AT1553"/>
      <c r="AU1553"/>
      <c r="AV1553"/>
    </row>
    <row r="1554" spans="27:48" ht="24.95" customHeight="1" x14ac:dyDescent="0.2">
      <c r="AA1554" s="97"/>
      <c r="AB1554" s="97"/>
      <c r="AC1554" s="97"/>
      <c r="AD1554" s="97"/>
      <c r="AE1554" s="97"/>
      <c r="AF1554" s="93"/>
      <c r="AG1554" s="93"/>
      <c r="AH1554" s="93"/>
      <c r="AI1554" s="30"/>
      <c r="AJ1554" s="30"/>
      <c r="AK1554" s="30"/>
      <c r="AL1554" s="30"/>
      <c r="AM1554" s="109"/>
      <c r="AN1554" s="109"/>
      <c r="AO1554" s="30"/>
      <c r="AP1554" s="109" t="s">
        <v>2310</v>
      </c>
      <c r="AQ1554"/>
      <c r="AR1554"/>
      <c r="AS1554"/>
      <c r="AT1554"/>
      <c r="AU1554"/>
      <c r="AV1554"/>
    </row>
    <row r="1555" spans="27:48" ht="24.95" customHeight="1" x14ac:dyDescent="0.2">
      <c r="AA1555" s="97"/>
      <c r="AB1555" s="97"/>
      <c r="AC1555" s="97"/>
      <c r="AD1555" s="97"/>
      <c r="AE1555" s="97"/>
      <c r="AF1555" s="93"/>
      <c r="AG1555" s="93"/>
      <c r="AH1555" s="93"/>
      <c r="AI1555" s="30"/>
      <c r="AJ1555" s="30"/>
      <c r="AK1555" s="30"/>
      <c r="AL1555" s="30"/>
      <c r="AM1555" s="109"/>
      <c r="AN1555" s="109"/>
      <c r="AO1555" s="30"/>
      <c r="AP1555" s="109" t="s">
        <v>2311</v>
      </c>
      <c r="AQ1555"/>
      <c r="AR1555"/>
      <c r="AS1555"/>
      <c r="AT1555"/>
      <c r="AU1555"/>
      <c r="AV1555"/>
    </row>
    <row r="1556" spans="27:48" ht="24.95" customHeight="1" x14ac:dyDescent="0.2">
      <c r="AA1556" s="97"/>
      <c r="AB1556" s="97"/>
      <c r="AC1556" s="97"/>
      <c r="AD1556" s="97"/>
      <c r="AE1556" s="97"/>
      <c r="AF1556" s="93"/>
      <c r="AG1556" s="93"/>
      <c r="AH1556" s="93"/>
      <c r="AI1556" s="30"/>
      <c r="AJ1556" s="30"/>
      <c r="AK1556" s="30"/>
      <c r="AL1556" s="30"/>
      <c r="AM1556" s="109"/>
      <c r="AN1556" s="109"/>
      <c r="AO1556" s="30"/>
      <c r="AP1556" s="109" t="s">
        <v>2312</v>
      </c>
      <c r="AQ1556"/>
      <c r="AR1556"/>
      <c r="AS1556"/>
      <c r="AT1556"/>
      <c r="AU1556"/>
      <c r="AV1556"/>
    </row>
    <row r="1557" spans="27:48" ht="24.95" customHeight="1" x14ac:dyDescent="0.2">
      <c r="AA1557" s="97"/>
      <c r="AB1557" s="97"/>
      <c r="AC1557" s="97"/>
      <c r="AD1557" s="97"/>
      <c r="AE1557" s="97"/>
      <c r="AF1557" s="93"/>
      <c r="AG1557" s="93"/>
      <c r="AH1557" s="93"/>
      <c r="AI1557" s="30"/>
      <c r="AJ1557" s="30"/>
      <c r="AK1557" s="30"/>
      <c r="AL1557" s="30"/>
      <c r="AM1557" s="109"/>
      <c r="AN1557" s="109"/>
      <c r="AO1557" s="30"/>
      <c r="AP1557" s="109" t="s">
        <v>2313</v>
      </c>
      <c r="AQ1557"/>
      <c r="AR1557"/>
      <c r="AS1557"/>
      <c r="AT1557"/>
      <c r="AU1557"/>
      <c r="AV1557"/>
    </row>
    <row r="1558" spans="27:48" ht="24.95" customHeight="1" x14ac:dyDescent="0.2">
      <c r="AA1558" s="97"/>
      <c r="AB1558" s="97"/>
      <c r="AC1558" s="97"/>
      <c r="AD1558" s="97"/>
      <c r="AE1558" s="97"/>
      <c r="AF1558" s="93"/>
      <c r="AG1558" s="93"/>
      <c r="AH1558" s="93"/>
      <c r="AI1558" s="30"/>
      <c r="AJ1558" s="30"/>
      <c r="AK1558" s="30"/>
      <c r="AL1558" s="30"/>
      <c r="AM1558" s="109"/>
      <c r="AN1558" s="109"/>
      <c r="AO1558" s="30"/>
      <c r="AP1558" s="109" t="s">
        <v>2314</v>
      </c>
      <c r="AQ1558"/>
      <c r="AR1558"/>
      <c r="AS1558"/>
      <c r="AT1558"/>
      <c r="AU1558"/>
      <c r="AV1558"/>
    </row>
    <row r="1559" spans="27:48" ht="24.95" customHeight="1" x14ac:dyDescent="0.2">
      <c r="AA1559" s="97"/>
      <c r="AB1559" s="97"/>
      <c r="AC1559" s="97"/>
      <c r="AD1559" s="97"/>
      <c r="AE1559" s="97"/>
      <c r="AF1559" s="93"/>
      <c r="AG1559" s="93"/>
      <c r="AH1559" s="93"/>
      <c r="AI1559" s="30"/>
      <c r="AJ1559" s="30"/>
      <c r="AK1559" s="30"/>
      <c r="AL1559" s="30"/>
      <c r="AM1559" s="109"/>
      <c r="AN1559" s="109"/>
      <c r="AO1559" s="30"/>
      <c r="AP1559" s="109" t="s">
        <v>2315</v>
      </c>
      <c r="AQ1559"/>
      <c r="AR1559"/>
      <c r="AS1559"/>
      <c r="AT1559"/>
      <c r="AU1559"/>
      <c r="AV1559"/>
    </row>
    <row r="1560" spans="27:48" ht="24.95" customHeight="1" x14ac:dyDescent="0.2">
      <c r="AA1560" s="97"/>
      <c r="AB1560" s="97"/>
      <c r="AC1560" s="97"/>
      <c r="AD1560" s="97"/>
      <c r="AE1560" s="97"/>
      <c r="AF1560" s="93"/>
      <c r="AG1560" s="93"/>
      <c r="AH1560" s="93"/>
      <c r="AI1560" s="30"/>
      <c r="AJ1560" s="30"/>
      <c r="AK1560" s="30"/>
      <c r="AL1560" s="30"/>
      <c r="AM1560" s="109"/>
      <c r="AN1560" s="109"/>
      <c r="AO1560" s="30"/>
      <c r="AP1560" s="109" t="s">
        <v>2316</v>
      </c>
      <c r="AQ1560"/>
      <c r="AR1560"/>
      <c r="AS1560"/>
      <c r="AT1560"/>
      <c r="AU1560"/>
      <c r="AV1560"/>
    </row>
    <row r="1561" spans="27:48" ht="24.95" customHeight="1" x14ac:dyDescent="0.2">
      <c r="AA1561" s="97"/>
      <c r="AB1561" s="97"/>
      <c r="AC1561" s="97"/>
      <c r="AD1561" s="97"/>
      <c r="AE1561" s="97"/>
      <c r="AF1561" s="93"/>
      <c r="AG1561" s="93"/>
      <c r="AH1561" s="93"/>
      <c r="AI1561" s="30"/>
      <c r="AJ1561" s="30"/>
      <c r="AK1561" s="30"/>
      <c r="AL1561" s="30"/>
      <c r="AM1561" s="109"/>
      <c r="AN1561" s="109"/>
      <c r="AO1561" s="30"/>
      <c r="AP1561" s="109" t="s">
        <v>2317</v>
      </c>
      <c r="AQ1561"/>
      <c r="AR1561"/>
      <c r="AS1561"/>
      <c r="AT1561"/>
      <c r="AU1561"/>
      <c r="AV1561"/>
    </row>
    <row r="1562" spans="27:48" ht="24.95" customHeight="1" x14ac:dyDescent="0.2">
      <c r="AA1562" s="97"/>
      <c r="AB1562" s="97"/>
      <c r="AC1562" s="97"/>
      <c r="AD1562" s="97"/>
      <c r="AE1562" s="97"/>
      <c r="AF1562" s="93"/>
      <c r="AG1562" s="93"/>
      <c r="AH1562" s="93"/>
      <c r="AI1562" s="30"/>
      <c r="AJ1562" s="30"/>
      <c r="AK1562" s="30"/>
      <c r="AL1562" s="30"/>
      <c r="AM1562" s="109"/>
      <c r="AN1562" s="109"/>
      <c r="AO1562" s="30"/>
      <c r="AP1562" s="109" t="s">
        <v>2318</v>
      </c>
      <c r="AQ1562"/>
      <c r="AR1562"/>
      <c r="AS1562"/>
      <c r="AT1562"/>
      <c r="AU1562"/>
      <c r="AV1562"/>
    </row>
    <row r="1563" spans="27:48" ht="24.95" customHeight="1" x14ac:dyDescent="0.2">
      <c r="AA1563" s="97"/>
      <c r="AB1563" s="97"/>
      <c r="AC1563" s="97"/>
      <c r="AD1563" s="97"/>
      <c r="AE1563" s="97"/>
      <c r="AF1563" s="93"/>
      <c r="AG1563" s="93"/>
      <c r="AH1563" s="93"/>
      <c r="AI1563" s="30"/>
      <c r="AJ1563" s="30"/>
      <c r="AK1563" s="30"/>
      <c r="AL1563" s="30"/>
      <c r="AM1563" s="109"/>
      <c r="AN1563" s="109"/>
      <c r="AO1563" s="30"/>
      <c r="AP1563" s="109" t="s">
        <v>2319</v>
      </c>
      <c r="AQ1563"/>
      <c r="AR1563"/>
      <c r="AS1563"/>
      <c r="AT1563"/>
      <c r="AU1563"/>
      <c r="AV1563"/>
    </row>
    <row r="1564" spans="27:48" ht="24.95" customHeight="1" x14ac:dyDescent="0.2">
      <c r="AA1564" s="97"/>
      <c r="AB1564" s="97"/>
      <c r="AC1564" s="97"/>
      <c r="AD1564" s="97"/>
      <c r="AE1564" s="97"/>
      <c r="AF1564" s="93"/>
      <c r="AG1564" s="93"/>
      <c r="AH1564" s="93"/>
      <c r="AI1564" s="30"/>
      <c r="AJ1564" s="30"/>
      <c r="AK1564" s="30"/>
      <c r="AL1564" s="30"/>
      <c r="AM1564" s="109"/>
      <c r="AN1564" s="109"/>
      <c r="AO1564" s="30"/>
      <c r="AP1564" s="109" t="s">
        <v>2320</v>
      </c>
      <c r="AQ1564"/>
      <c r="AR1564"/>
      <c r="AS1564"/>
      <c r="AT1564"/>
      <c r="AU1564"/>
      <c r="AV1564"/>
    </row>
    <row r="1565" spans="27:48" ht="24.95" customHeight="1" x14ac:dyDescent="0.2">
      <c r="AA1565" s="97"/>
      <c r="AB1565" s="97"/>
      <c r="AC1565" s="97"/>
      <c r="AD1565" s="97"/>
      <c r="AE1565" s="97"/>
      <c r="AF1565" s="93"/>
      <c r="AG1565" s="93"/>
      <c r="AH1565" s="93"/>
      <c r="AI1565" s="30"/>
      <c r="AJ1565" s="30"/>
      <c r="AK1565" s="30"/>
      <c r="AL1565" s="30"/>
      <c r="AM1565" s="109"/>
      <c r="AN1565" s="109"/>
      <c r="AO1565" s="30"/>
      <c r="AP1565" s="109" t="s">
        <v>2321</v>
      </c>
      <c r="AQ1565"/>
      <c r="AR1565"/>
      <c r="AS1565"/>
      <c r="AT1565"/>
      <c r="AU1565"/>
      <c r="AV1565"/>
    </row>
    <row r="1566" spans="27:48" ht="24.95" customHeight="1" x14ac:dyDescent="0.2">
      <c r="AA1566" s="97"/>
      <c r="AB1566" s="97"/>
      <c r="AC1566" s="97"/>
      <c r="AD1566" s="97"/>
      <c r="AE1566" s="97"/>
      <c r="AF1566" s="93"/>
      <c r="AG1566" s="93"/>
      <c r="AH1566" s="93"/>
      <c r="AI1566" s="30"/>
      <c r="AJ1566" s="30"/>
      <c r="AK1566" s="30"/>
      <c r="AL1566" s="30"/>
      <c r="AM1566" s="109"/>
      <c r="AN1566" s="109"/>
      <c r="AO1566" s="30"/>
      <c r="AP1566" s="109" t="s">
        <v>2322</v>
      </c>
      <c r="AQ1566"/>
      <c r="AR1566"/>
      <c r="AS1566"/>
      <c r="AT1566"/>
      <c r="AU1566"/>
      <c r="AV1566"/>
    </row>
    <row r="1567" spans="27:48" ht="24.95" customHeight="1" x14ac:dyDescent="0.2">
      <c r="AA1567" s="97"/>
      <c r="AB1567" s="97"/>
      <c r="AC1567" s="97"/>
      <c r="AD1567" s="97"/>
      <c r="AE1567" s="97"/>
      <c r="AF1567" s="93"/>
      <c r="AG1567" s="93"/>
      <c r="AH1567" s="93"/>
      <c r="AI1567" s="30"/>
      <c r="AJ1567" s="30"/>
      <c r="AK1567" s="30"/>
      <c r="AL1567" s="30"/>
      <c r="AM1567" s="109"/>
      <c r="AN1567" s="109"/>
      <c r="AO1567" s="30"/>
      <c r="AP1567" s="109" t="s">
        <v>2323</v>
      </c>
      <c r="AQ1567"/>
      <c r="AR1567"/>
      <c r="AS1567"/>
      <c r="AT1567"/>
      <c r="AU1567"/>
      <c r="AV1567"/>
    </row>
    <row r="1568" spans="27:48" ht="24.95" customHeight="1" x14ac:dyDescent="0.2">
      <c r="AA1568" s="97"/>
      <c r="AB1568" s="97"/>
      <c r="AC1568" s="97"/>
      <c r="AD1568" s="97"/>
      <c r="AE1568" s="97"/>
      <c r="AF1568" s="93"/>
      <c r="AG1568" s="93"/>
      <c r="AH1568" s="93"/>
      <c r="AI1568" s="30"/>
      <c r="AJ1568" s="30"/>
      <c r="AK1568" s="30"/>
      <c r="AL1568" s="30"/>
      <c r="AM1568" s="109"/>
      <c r="AN1568" s="109"/>
      <c r="AO1568" s="30"/>
      <c r="AP1568" s="109" t="s">
        <v>2324</v>
      </c>
      <c r="AQ1568"/>
      <c r="AR1568"/>
      <c r="AS1568"/>
      <c r="AT1568"/>
      <c r="AU1568"/>
      <c r="AV1568"/>
    </row>
    <row r="1569" spans="27:48" ht="24.95" customHeight="1" x14ac:dyDescent="0.2">
      <c r="AA1569" s="97"/>
      <c r="AB1569" s="97"/>
      <c r="AC1569" s="97"/>
      <c r="AD1569" s="97"/>
      <c r="AE1569" s="97"/>
      <c r="AF1569" s="93"/>
      <c r="AG1569" s="93"/>
      <c r="AH1569" s="93"/>
      <c r="AI1569" s="30"/>
      <c r="AJ1569" s="30"/>
      <c r="AK1569" s="30"/>
      <c r="AL1569" s="30"/>
      <c r="AM1569" s="109"/>
      <c r="AN1569" s="109"/>
      <c r="AO1569" s="30"/>
      <c r="AP1569" s="109" t="s">
        <v>2325</v>
      </c>
      <c r="AQ1569"/>
      <c r="AR1569"/>
      <c r="AS1569"/>
      <c r="AT1569"/>
      <c r="AU1569"/>
      <c r="AV1569"/>
    </row>
    <row r="1570" spans="27:48" ht="24.95" customHeight="1" x14ac:dyDescent="0.2">
      <c r="AA1570" s="97"/>
      <c r="AB1570" s="97"/>
      <c r="AC1570" s="97"/>
      <c r="AD1570" s="97"/>
      <c r="AE1570" s="97"/>
      <c r="AF1570" s="93"/>
      <c r="AG1570" s="93"/>
      <c r="AH1570" s="93"/>
      <c r="AI1570" s="30"/>
      <c r="AJ1570" s="30"/>
      <c r="AK1570" s="30"/>
      <c r="AL1570" s="30"/>
      <c r="AM1570" s="109"/>
      <c r="AN1570" s="109"/>
      <c r="AO1570" s="30"/>
      <c r="AP1570" s="109" t="s">
        <v>2326</v>
      </c>
      <c r="AQ1570"/>
      <c r="AR1570"/>
      <c r="AS1570"/>
      <c r="AT1570"/>
      <c r="AU1570"/>
      <c r="AV1570"/>
    </row>
    <row r="1571" spans="27:48" ht="24.95" customHeight="1" x14ac:dyDescent="0.2">
      <c r="AA1571" s="97"/>
      <c r="AB1571" s="97"/>
      <c r="AC1571" s="97"/>
      <c r="AD1571" s="97"/>
      <c r="AE1571" s="97"/>
      <c r="AF1571" s="93"/>
      <c r="AG1571" s="93"/>
      <c r="AH1571" s="93"/>
      <c r="AI1571" s="30"/>
      <c r="AJ1571" s="30"/>
      <c r="AK1571" s="30"/>
      <c r="AL1571" s="30"/>
      <c r="AM1571" s="109"/>
      <c r="AN1571" s="109"/>
      <c r="AO1571" s="30"/>
      <c r="AP1571" s="109" t="s">
        <v>2327</v>
      </c>
      <c r="AQ1571"/>
      <c r="AR1571"/>
      <c r="AS1571"/>
      <c r="AT1571"/>
      <c r="AU1571"/>
      <c r="AV1571"/>
    </row>
    <row r="1572" spans="27:48" ht="24.95" customHeight="1" x14ac:dyDescent="0.2">
      <c r="AA1572" s="97"/>
      <c r="AB1572" s="97"/>
      <c r="AC1572" s="97"/>
      <c r="AD1572" s="97"/>
      <c r="AE1572" s="97"/>
      <c r="AF1572" s="93"/>
      <c r="AG1572" s="93"/>
      <c r="AH1572" s="93"/>
      <c r="AI1572" s="30"/>
      <c r="AJ1572" s="30"/>
      <c r="AK1572" s="30"/>
      <c r="AL1572" s="30"/>
      <c r="AM1572" s="109"/>
      <c r="AN1572" s="109"/>
      <c r="AO1572" s="30"/>
      <c r="AP1572" s="109" t="s">
        <v>2328</v>
      </c>
      <c r="AQ1572"/>
      <c r="AR1572"/>
      <c r="AS1572"/>
      <c r="AT1572"/>
      <c r="AU1572"/>
      <c r="AV1572"/>
    </row>
    <row r="1573" spans="27:48" ht="24.95" customHeight="1" x14ac:dyDescent="0.2">
      <c r="AA1573" s="97"/>
      <c r="AB1573" s="97"/>
      <c r="AC1573" s="97"/>
      <c r="AD1573" s="97"/>
      <c r="AE1573" s="97"/>
      <c r="AF1573" s="93"/>
      <c r="AG1573" s="93"/>
      <c r="AH1573" s="93"/>
      <c r="AI1573" s="30"/>
      <c r="AJ1573" s="30"/>
      <c r="AK1573" s="30"/>
      <c r="AL1573" s="30"/>
      <c r="AM1573" s="109"/>
      <c r="AN1573" s="109"/>
      <c r="AO1573" s="30"/>
      <c r="AP1573" s="109" t="s">
        <v>2329</v>
      </c>
      <c r="AQ1573"/>
      <c r="AR1573"/>
      <c r="AS1573"/>
      <c r="AT1573"/>
      <c r="AU1573"/>
      <c r="AV1573"/>
    </row>
    <row r="1574" spans="27:48" ht="24.95" customHeight="1" x14ac:dyDescent="0.2">
      <c r="AA1574" s="97"/>
      <c r="AB1574" s="97"/>
      <c r="AC1574" s="97"/>
      <c r="AD1574" s="97"/>
      <c r="AE1574" s="97"/>
      <c r="AF1574" s="93"/>
      <c r="AG1574" s="93"/>
      <c r="AH1574" s="93"/>
      <c r="AI1574" s="30"/>
      <c r="AJ1574" s="30"/>
      <c r="AK1574" s="30"/>
      <c r="AL1574" s="30"/>
      <c r="AM1574" s="109"/>
      <c r="AN1574" s="109"/>
      <c r="AO1574" s="30"/>
      <c r="AP1574" s="109" t="s">
        <v>2330</v>
      </c>
      <c r="AQ1574"/>
      <c r="AR1574"/>
      <c r="AS1574"/>
      <c r="AT1574"/>
      <c r="AU1574"/>
      <c r="AV1574"/>
    </row>
    <row r="1575" spans="27:48" ht="24.95" customHeight="1" x14ac:dyDescent="0.2">
      <c r="AA1575" s="97"/>
      <c r="AB1575" s="97"/>
      <c r="AC1575" s="97"/>
      <c r="AD1575" s="97"/>
      <c r="AE1575" s="97"/>
      <c r="AF1575" s="93"/>
      <c r="AG1575" s="93"/>
      <c r="AH1575" s="93"/>
      <c r="AI1575" s="30"/>
      <c r="AJ1575" s="30"/>
      <c r="AK1575" s="30"/>
      <c r="AL1575" s="30"/>
      <c r="AM1575" s="109"/>
      <c r="AN1575" s="109"/>
      <c r="AO1575" s="30"/>
      <c r="AP1575" s="109" t="s">
        <v>2331</v>
      </c>
      <c r="AQ1575"/>
      <c r="AR1575"/>
      <c r="AS1575"/>
      <c r="AT1575"/>
      <c r="AU1575"/>
      <c r="AV1575"/>
    </row>
    <row r="1576" spans="27:48" ht="24.95" customHeight="1" x14ac:dyDescent="0.2">
      <c r="AA1576" s="97"/>
      <c r="AB1576" s="97"/>
      <c r="AC1576" s="97"/>
      <c r="AD1576" s="97"/>
      <c r="AE1576" s="97"/>
      <c r="AF1576" s="93"/>
      <c r="AG1576" s="93"/>
      <c r="AH1576" s="93"/>
      <c r="AI1576" s="30"/>
      <c r="AJ1576" s="30"/>
      <c r="AK1576" s="30"/>
      <c r="AL1576" s="30"/>
      <c r="AM1576" s="109"/>
      <c r="AN1576" s="109"/>
      <c r="AO1576" s="30"/>
      <c r="AP1576" s="109" t="s">
        <v>2332</v>
      </c>
      <c r="AQ1576"/>
      <c r="AR1576"/>
      <c r="AS1576"/>
      <c r="AT1576"/>
      <c r="AU1576"/>
      <c r="AV1576"/>
    </row>
    <row r="1577" spans="27:48" ht="24.95" customHeight="1" x14ac:dyDescent="0.2">
      <c r="AA1577" s="97"/>
      <c r="AB1577" s="97"/>
      <c r="AC1577" s="97"/>
      <c r="AD1577" s="97"/>
      <c r="AE1577" s="97"/>
      <c r="AF1577" s="93"/>
      <c r="AG1577" s="93"/>
      <c r="AH1577" s="93"/>
      <c r="AI1577" s="30"/>
      <c r="AJ1577" s="30"/>
      <c r="AK1577" s="30"/>
      <c r="AL1577" s="30"/>
      <c r="AM1577" s="109"/>
      <c r="AN1577" s="109"/>
      <c r="AO1577" s="30"/>
      <c r="AP1577" s="109" t="s">
        <v>2333</v>
      </c>
      <c r="AQ1577"/>
      <c r="AR1577"/>
      <c r="AS1577"/>
      <c r="AT1577"/>
      <c r="AU1577"/>
      <c r="AV1577"/>
    </row>
    <row r="1578" spans="27:48" ht="24.95" customHeight="1" x14ac:dyDescent="0.2">
      <c r="AA1578" s="97"/>
      <c r="AB1578" s="97"/>
      <c r="AC1578" s="97"/>
      <c r="AD1578" s="97"/>
      <c r="AE1578" s="97"/>
      <c r="AF1578" s="93"/>
      <c r="AG1578" s="93"/>
      <c r="AH1578" s="93"/>
      <c r="AI1578" s="30"/>
      <c r="AJ1578" s="30"/>
      <c r="AK1578" s="30"/>
      <c r="AL1578" s="30"/>
      <c r="AM1578" s="109"/>
      <c r="AN1578" s="109"/>
      <c r="AO1578" s="30"/>
      <c r="AP1578" s="109" t="s">
        <v>2334</v>
      </c>
      <c r="AQ1578"/>
      <c r="AR1578"/>
      <c r="AS1578"/>
      <c r="AT1578"/>
      <c r="AU1578"/>
      <c r="AV1578"/>
    </row>
    <row r="1579" spans="27:48" ht="24.95" customHeight="1" x14ac:dyDescent="0.2">
      <c r="AA1579" s="97"/>
      <c r="AB1579" s="97"/>
      <c r="AC1579" s="97"/>
      <c r="AD1579" s="97"/>
      <c r="AE1579" s="97"/>
      <c r="AF1579" s="93"/>
      <c r="AG1579" s="93"/>
      <c r="AH1579" s="93"/>
      <c r="AI1579" s="30"/>
      <c r="AJ1579" s="30"/>
      <c r="AK1579" s="30"/>
      <c r="AL1579" s="30"/>
      <c r="AM1579" s="109"/>
      <c r="AN1579" s="109"/>
      <c r="AO1579" s="30"/>
      <c r="AP1579" s="109" t="s">
        <v>2335</v>
      </c>
      <c r="AQ1579"/>
      <c r="AR1579"/>
      <c r="AS1579"/>
      <c r="AT1579"/>
      <c r="AU1579"/>
      <c r="AV1579"/>
    </row>
    <row r="1580" spans="27:48" ht="24.95" customHeight="1" x14ac:dyDescent="0.2">
      <c r="AA1580" s="97"/>
      <c r="AB1580" s="97"/>
      <c r="AC1580" s="97"/>
      <c r="AD1580" s="97"/>
      <c r="AE1580" s="97"/>
      <c r="AF1580" s="93"/>
      <c r="AG1580" s="93"/>
      <c r="AH1580" s="93"/>
      <c r="AI1580" s="30"/>
      <c r="AJ1580" s="30"/>
      <c r="AK1580" s="30"/>
      <c r="AL1580" s="30"/>
      <c r="AM1580" s="109"/>
      <c r="AN1580" s="109"/>
      <c r="AO1580" s="30"/>
      <c r="AP1580" s="109" t="s">
        <v>2336</v>
      </c>
      <c r="AQ1580"/>
      <c r="AR1580"/>
      <c r="AS1580"/>
      <c r="AT1580"/>
      <c r="AU1580"/>
      <c r="AV1580"/>
    </row>
    <row r="1581" spans="27:48" ht="24.95" customHeight="1" x14ac:dyDescent="0.2">
      <c r="AA1581" s="97"/>
      <c r="AB1581" s="97"/>
      <c r="AC1581" s="97"/>
      <c r="AD1581" s="97"/>
      <c r="AE1581" s="97"/>
      <c r="AF1581" s="93"/>
      <c r="AG1581" s="93"/>
      <c r="AH1581" s="93"/>
      <c r="AI1581" s="30"/>
      <c r="AJ1581" s="30"/>
      <c r="AK1581" s="30"/>
      <c r="AL1581" s="30"/>
      <c r="AM1581" s="109"/>
      <c r="AN1581" s="109"/>
      <c r="AO1581" s="30"/>
      <c r="AP1581" s="109" t="s">
        <v>2337</v>
      </c>
      <c r="AQ1581"/>
      <c r="AR1581"/>
      <c r="AS1581"/>
      <c r="AT1581"/>
      <c r="AU1581"/>
      <c r="AV1581"/>
    </row>
    <row r="1582" spans="27:48" ht="24.95" customHeight="1" x14ac:dyDescent="0.2">
      <c r="AA1582" s="97"/>
      <c r="AB1582" s="97"/>
      <c r="AC1582" s="97"/>
      <c r="AD1582" s="97"/>
      <c r="AE1582" s="97"/>
      <c r="AF1582" s="93"/>
      <c r="AG1582" s="93"/>
      <c r="AH1582" s="93"/>
      <c r="AI1582" s="30"/>
      <c r="AJ1582" s="30"/>
      <c r="AK1582" s="30"/>
      <c r="AL1582" s="30"/>
      <c r="AM1582" s="109"/>
      <c r="AN1582" s="109"/>
      <c r="AO1582" s="30"/>
      <c r="AP1582" s="109" t="s">
        <v>2338</v>
      </c>
      <c r="AQ1582"/>
      <c r="AR1582"/>
      <c r="AS1582"/>
      <c r="AT1582"/>
      <c r="AU1582"/>
      <c r="AV1582"/>
    </row>
    <row r="1583" spans="27:48" ht="24.95" customHeight="1" x14ac:dyDescent="0.2">
      <c r="AA1583" s="97"/>
      <c r="AB1583" s="97"/>
      <c r="AC1583" s="97"/>
      <c r="AD1583" s="97"/>
      <c r="AE1583" s="97"/>
      <c r="AF1583" s="93"/>
      <c r="AG1583" s="93"/>
      <c r="AH1583" s="93"/>
      <c r="AI1583" s="30"/>
      <c r="AJ1583" s="30"/>
      <c r="AK1583" s="30"/>
      <c r="AL1583" s="30"/>
      <c r="AM1583" s="109"/>
      <c r="AN1583" s="109"/>
      <c r="AO1583" s="30"/>
      <c r="AP1583" s="109" t="s">
        <v>2339</v>
      </c>
      <c r="AQ1583"/>
      <c r="AR1583"/>
      <c r="AS1583"/>
      <c r="AT1583"/>
      <c r="AU1583"/>
      <c r="AV1583"/>
    </row>
    <row r="1584" spans="27:48" ht="24.95" customHeight="1" x14ac:dyDescent="0.2">
      <c r="AA1584" s="97"/>
      <c r="AB1584" s="97"/>
      <c r="AC1584" s="97"/>
      <c r="AD1584" s="97"/>
      <c r="AE1584" s="97"/>
      <c r="AF1584" s="93"/>
      <c r="AG1584" s="93"/>
      <c r="AH1584" s="93"/>
      <c r="AI1584" s="30"/>
      <c r="AJ1584" s="30"/>
      <c r="AK1584" s="30"/>
      <c r="AL1584" s="30"/>
      <c r="AM1584" s="109"/>
      <c r="AN1584" s="109"/>
      <c r="AO1584" s="30"/>
      <c r="AP1584" s="109" t="s">
        <v>2340</v>
      </c>
      <c r="AQ1584"/>
      <c r="AR1584"/>
      <c r="AS1584"/>
      <c r="AT1584"/>
      <c r="AU1584"/>
      <c r="AV1584"/>
    </row>
    <row r="1585" spans="27:48" ht="24.95" customHeight="1" x14ac:dyDescent="0.2">
      <c r="AA1585" s="97"/>
      <c r="AB1585" s="97"/>
      <c r="AC1585" s="97"/>
      <c r="AD1585" s="97"/>
      <c r="AE1585" s="97"/>
      <c r="AF1585" s="93"/>
      <c r="AG1585" s="93"/>
      <c r="AH1585" s="93"/>
      <c r="AI1585" s="30"/>
      <c r="AJ1585" s="30"/>
      <c r="AK1585" s="30"/>
      <c r="AL1585" s="30"/>
      <c r="AM1585" s="109"/>
      <c r="AN1585" s="109"/>
      <c r="AO1585" s="30"/>
      <c r="AP1585" s="109" t="s">
        <v>2341</v>
      </c>
      <c r="AQ1585"/>
      <c r="AR1585"/>
      <c r="AS1585"/>
      <c r="AT1585"/>
      <c r="AU1585"/>
      <c r="AV1585"/>
    </row>
    <row r="1586" spans="27:48" ht="24.95" customHeight="1" x14ac:dyDescent="0.2">
      <c r="AA1586" s="97"/>
      <c r="AB1586" s="97"/>
      <c r="AC1586" s="97"/>
      <c r="AD1586" s="97"/>
      <c r="AE1586" s="97"/>
      <c r="AF1586" s="93"/>
      <c r="AG1586" s="93"/>
      <c r="AH1586" s="93"/>
      <c r="AI1586" s="30"/>
      <c r="AJ1586" s="30"/>
      <c r="AK1586" s="30"/>
      <c r="AL1586" s="30"/>
      <c r="AM1586" s="109"/>
      <c r="AN1586" s="109"/>
      <c r="AO1586" s="30"/>
      <c r="AP1586" s="109" t="s">
        <v>2342</v>
      </c>
      <c r="AQ1586"/>
      <c r="AR1586"/>
      <c r="AS1586"/>
      <c r="AT1586"/>
      <c r="AU1586"/>
      <c r="AV1586"/>
    </row>
    <row r="1587" spans="27:48" ht="24.95" customHeight="1" x14ac:dyDescent="0.2">
      <c r="AA1587" s="97"/>
      <c r="AB1587" s="97"/>
      <c r="AC1587" s="97"/>
      <c r="AD1587" s="97"/>
      <c r="AE1587" s="97"/>
      <c r="AF1587" s="93"/>
      <c r="AG1587" s="93"/>
      <c r="AH1587" s="93"/>
      <c r="AI1587" s="30"/>
      <c r="AJ1587" s="30"/>
      <c r="AK1587" s="30"/>
      <c r="AL1587" s="30"/>
      <c r="AM1587" s="109"/>
      <c r="AN1587" s="109"/>
      <c r="AO1587" s="30"/>
      <c r="AP1587" s="109" t="s">
        <v>2343</v>
      </c>
      <c r="AQ1587"/>
      <c r="AR1587"/>
      <c r="AS1587"/>
      <c r="AT1587"/>
      <c r="AU1587"/>
      <c r="AV1587"/>
    </row>
    <row r="1588" spans="27:48" ht="24.95" customHeight="1" x14ac:dyDescent="0.2">
      <c r="AA1588" s="97"/>
      <c r="AB1588" s="97"/>
      <c r="AC1588" s="97"/>
      <c r="AD1588" s="97"/>
      <c r="AE1588" s="97"/>
      <c r="AF1588" s="93"/>
      <c r="AG1588" s="93"/>
      <c r="AH1588" s="93"/>
      <c r="AI1588" s="30"/>
      <c r="AJ1588" s="30"/>
      <c r="AK1588" s="30"/>
      <c r="AL1588" s="30"/>
      <c r="AM1588" s="109"/>
      <c r="AN1588" s="109"/>
      <c r="AO1588" s="30"/>
      <c r="AP1588" s="109" t="s">
        <v>2344</v>
      </c>
      <c r="AQ1588"/>
      <c r="AR1588"/>
      <c r="AS1588"/>
      <c r="AT1588"/>
      <c r="AU1588"/>
      <c r="AV1588"/>
    </row>
    <row r="1589" spans="27:48" ht="24.95" customHeight="1" x14ac:dyDescent="0.2">
      <c r="AA1589" s="97"/>
      <c r="AB1589" s="97"/>
      <c r="AC1589" s="97"/>
      <c r="AD1589" s="97"/>
      <c r="AE1589" s="97"/>
      <c r="AF1589" s="93"/>
      <c r="AG1589" s="93"/>
      <c r="AH1589" s="93"/>
      <c r="AI1589" s="30"/>
      <c r="AJ1589" s="30"/>
      <c r="AK1589" s="30"/>
      <c r="AL1589" s="30"/>
      <c r="AM1589" s="109"/>
      <c r="AN1589" s="109"/>
      <c r="AO1589" s="30"/>
      <c r="AP1589" s="109" t="s">
        <v>2345</v>
      </c>
      <c r="AQ1589"/>
      <c r="AR1589"/>
      <c r="AS1589"/>
      <c r="AT1589"/>
      <c r="AU1589"/>
      <c r="AV1589"/>
    </row>
    <row r="1590" spans="27:48" ht="24.95" customHeight="1" x14ac:dyDescent="0.2">
      <c r="AA1590" s="97"/>
      <c r="AB1590" s="97"/>
      <c r="AC1590" s="97"/>
      <c r="AD1590" s="97"/>
      <c r="AE1590" s="97"/>
      <c r="AF1590" s="93"/>
      <c r="AG1590" s="93"/>
      <c r="AH1590" s="93"/>
      <c r="AI1590" s="30"/>
      <c r="AJ1590" s="30"/>
      <c r="AK1590" s="30"/>
      <c r="AL1590" s="30"/>
      <c r="AM1590" s="109"/>
      <c r="AN1590" s="109"/>
      <c r="AO1590" s="30"/>
      <c r="AP1590" s="109" t="s">
        <v>2346</v>
      </c>
      <c r="AQ1590"/>
      <c r="AR1590"/>
      <c r="AS1590"/>
      <c r="AT1590"/>
      <c r="AU1590"/>
      <c r="AV1590"/>
    </row>
    <row r="1591" spans="27:48" ht="24.95" customHeight="1" x14ac:dyDescent="0.2">
      <c r="AA1591" s="97"/>
      <c r="AB1591" s="97"/>
      <c r="AC1591" s="97"/>
      <c r="AD1591" s="97"/>
      <c r="AE1591" s="97"/>
      <c r="AF1591" s="93"/>
      <c r="AG1591" s="93"/>
      <c r="AH1591" s="93"/>
      <c r="AI1591" s="30"/>
      <c r="AJ1591" s="30"/>
      <c r="AK1591" s="30"/>
      <c r="AL1591" s="30"/>
      <c r="AM1591" s="109"/>
      <c r="AN1591" s="109"/>
      <c r="AO1591" s="30"/>
      <c r="AP1591" s="109" t="s">
        <v>2347</v>
      </c>
      <c r="AQ1591"/>
      <c r="AR1591"/>
      <c r="AS1591"/>
      <c r="AT1591"/>
      <c r="AU1591"/>
      <c r="AV1591"/>
    </row>
    <row r="1592" spans="27:48" ht="24.95" customHeight="1" x14ac:dyDescent="0.2">
      <c r="AA1592" s="97"/>
      <c r="AB1592" s="97"/>
      <c r="AC1592" s="97"/>
      <c r="AD1592" s="97"/>
      <c r="AE1592" s="97"/>
      <c r="AF1592" s="93"/>
      <c r="AG1592" s="93"/>
      <c r="AH1592" s="93"/>
      <c r="AI1592" s="30"/>
      <c r="AJ1592" s="30"/>
      <c r="AK1592" s="30"/>
      <c r="AL1592" s="30"/>
      <c r="AM1592" s="109"/>
      <c r="AN1592" s="109"/>
      <c r="AO1592" s="30"/>
      <c r="AP1592" s="109" t="s">
        <v>2348</v>
      </c>
      <c r="AQ1592"/>
      <c r="AR1592"/>
      <c r="AS1592"/>
      <c r="AT1592"/>
      <c r="AU1592"/>
      <c r="AV1592"/>
    </row>
    <row r="1593" spans="27:48" ht="24.95" customHeight="1" x14ac:dyDescent="0.2">
      <c r="AA1593" s="97"/>
      <c r="AB1593" s="97"/>
      <c r="AC1593" s="97"/>
      <c r="AD1593" s="97"/>
      <c r="AE1593" s="97"/>
      <c r="AF1593" s="93"/>
      <c r="AG1593" s="93"/>
      <c r="AH1593" s="93"/>
      <c r="AI1593" s="30"/>
      <c r="AJ1593" s="30"/>
      <c r="AK1593" s="30"/>
      <c r="AL1593" s="30"/>
      <c r="AM1593" s="109"/>
      <c r="AN1593" s="109"/>
      <c r="AO1593" s="30"/>
      <c r="AP1593" s="109" t="s">
        <v>2349</v>
      </c>
      <c r="AQ1593"/>
      <c r="AR1593"/>
      <c r="AS1593"/>
      <c r="AT1593"/>
      <c r="AU1593"/>
      <c r="AV1593"/>
    </row>
    <row r="1594" spans="27:48" ht="24.95" customHeight="1" x14ac:dyDescent="0.2">
      <c r="AA1594" s="97"/>
      <c r="AB1594" s="97"/>
      <c r="AC1594" s="97"/>
      <c r="AD1594" s="97"/>
      <c r="AE1594" s="97"/>
      <c r="AF1594" s="93"/>
      <c r="AG1594" s="93"/>
      <c r="AH1594" s="93"/>
      <c r="AI1594" s="30"/>
      <c r="AJ1594" s="30"/>
      <c r="AK1594" s="30"/>
      <c r="AL1594" s="30"/>
      <c r="AM1594" s="109"/>
      <c r="AN1594" s="109"/>
      <c r="AO1594" s="30"/>
      <c r="AP1594" s="109" t="s">
        <v>2350</v>
      </c>
      <c r="AQ1594"/>
      <c r="AR1594"/>
      <c r="AS1594"/>
      <c r="AT1594"/>
      <c r="AU1594"/>
      <c r="AV1594"/>
    </row>
    <row r="1595" spans="27:48" ht="24.95" customHeight="1" x14ac:dyDescent="0.2">
      <c r="AA1595" s="97"/>
      <c r="AB1595" s="97"/>
      <c r="AC1595" s="97"/>
      <c r="AD1595" s="97"/>
      <c r="AE1595" s="97"/>
      <c r="AF1595" s="93"/>
      <c r="AG1595" s="93"/>
      <c r="AH1595" s="93"/>
      <c r="AI1595" s="30"/>
      <c r="AJ1595" s="30"/>
      <c r="AK1595" s="30"/>
      <c r="AL1595" s="30"/>
      <c r="AM1595" s="109"/>
      <c r="AN1595" s="109"/>
      <c r="AO1595" s="30"/>
      <c r="AP1595" s="109" t="s">
        <v>2351</v>
      </c>
      <c r="AQ1595"/>
      <c r="AR1595"/>
      <c r="AS1595"/>
      <c r="AT1595"/>
      <c r="AU1595"/>
      <c r="AV1595"/>
    </row>
    <row r="1596" spans="27:48" ht="24.95" customHeight="1" x14ac:dyDescent="0.2">
      <c r="AA1596" s="97"/>
      <c r="AB1596" s="97"/>
      <c r="AC1596" s="97"/>
      <c r="AD1596" s="97"/>
      <c r="AE1596" s="97"/>
      <c r="AF1596" s="93"/>
      <c r="AG1596" s="93"/>
      <c r="AH1596" s="93"/>
      <c r="AI1596" s="30"/>
      <c r="AJ1596" s="30"/>
      <c r="AK1596" s="30"/>
      <c r="AL1596" s="30"/>
      <c r="AM1596" s="109"/>
      <c r="AN1596" s="109"/>
      <c r="AO1596" s="30"/>
      <c r="AP1596" s="109" t="s">
        <v>2352</v>
      </c>
      <c r="AQ1596"/>
      <c r="AR1596"/>
      <c r="AS1596"/>
      <c r="AT1596"/>
      <c r="AU1596"/>
      <c r="AV1596"/>
    </row>
    <row r="1597" spans="27:48" ht="24.95" customHeight="1" x14ac:dyDescent="0.2">
      <c r="AA1597" s="97"/>
      <c r="AB1597" s="97"/>
      <c r="AC1597" s="97"/>
      <c r="AD1597" s="97"/>
      <c r="AE1597" s="97"/>
      <c r="AF1597" s="93"/>
      <c r="AG1597" s="93"/>
      <c r="AH1597" s="93"/>
      <c r="AI1597" s="30"/>
      <c r="AJ1597" s="30"/>
      <c r="AK1597" s="30"/>
      <c r="AL1597" s="30"/>
      <c r="AM1597" s="109"/>
      <c r="AN1597" s="109"/>
      <c r="AO1597" s="30"/>
      <c r="AP1597" s="109" t="s">
        <v>2353</v>
      </c>
      <c r="AQ1597"/>
      <c r="AR1597"/>
      <c r="AS1597"/>
      <c r="AT1597"/>
      <c r="AU1597"/>
      <c r="AV1597"/>
    </row>
    <row r="1598" spans="27:48" ht="24.95" customHeight="1" x14ac:dyDescent="0.2">
      <c r="AA1598" s="97"/>
      <c r="AB1598" s="97"/>
      <c r="AC1598" s="97"/>
      <c r="AD1598" s="97"/>
      <c r="AE1598" s="97"/>
      <c r="AF1598" s="93"/>
      <c r="AG1598" s="93"/>
      <c r="AH1598" s="93"/>
      <c r="AI1598" s="30"/>
      <c r="AJ1598" s="30"/>
      <c r="AK1598" s="30"/>
      <c r="AL1598" s="30"/>
      <c r="AM1598" s="109"/>
      <c r="AN1598" s="109"/>
      <c r="AO1598" s="30"/>
      <c r="AP1598" s="109" t="s">
        <v>2354</v>
      </c>
      <c r="AQ1598"/>
      <c r="AR1598"/>
      <c r="AS1598"/>
      <c r="AT1598"/>
      <c r="AU1598"/>
      <c r="AV1598"/>
    </row>
    <row r="1599" spans="27:48" ht="24.95" customHeight="1" x14ac:dyDescent="0.2">
      <c r="AA1599" s="97"/>
      <c r="AB1599" s="97"/>
      <c r="AC1599" s="97"/>
      <c r="AD1599" s="97"/>
      <c r="AE1599" s="97"/>
      <c r="AF1599" s="93"/>
      <c r="AG1599" s="93"/>
      <c r="AH1599" s="93"/>
      <c r="AI1599" s="30"/>
      <c r="AJ1599" s="30"/>
      <c r="AK1599" s="30"/>
      <c r="AL1599" s="30"/>
      <c r="AM1599" s="109"/>
      <c r="AN1599" s="109"/>
      <c r="AO1599" s="30"/>
      <c r="AP1599" s="109" t="s">
        <v>2355</v>
      </c>
      <c r="AQ1599"/>
      <c r="AR1599"/>
      <c r="AS1599"/>
      <c r="AT1599"/>
      <c r="AU1599"/>
      <c r="AV1599"/>
    </row>
    <row r="1600" spans="27:48" ht="24.95" customHeight="1" x14ac:dyDescent="0.2">
      <c r="AA1600" s="97"/>
      <c r="AB1600" s="97"/>
      <c r="AC1600" s="97"/>
      <c r="AD1600" s="97"/>
      <c r="AE1600" s="97"/>
      <c r="AF1600" s="93"/>
      <c r="AG1600" s="93"/>
      <c r="AH1600" s="93"/>
      <c r="AI1600" s="30"/>
      <c r="AJ1600" s="30"/>
      <c r="AK1600" s="30"/>
      <c r="AL1600" s="30"/>
      <c r="AM1600" s="109"/>
      <c r="AN1600" s="109"/>
      <c r="AO1600" s="30"/>
      <c r="AP1600" s="109" t="s">
        <v>2356</v>
      </c>
      <c r="AQ1600"/>
      <c r="AR1600"/>
      <c r="AS1600"/>
      <c r="AT1600"/>
      <c r="AU1600"/>
      <c r="AV1600"/>
    </row>
    <row r="1601" spans="27:48" ht="24.95" customHeight="1" x14ac:dyDescent="0.2">
      <c r="AA1601" s="97"/>
      <c r="AB1601" s="97"/>
      <c r="AC1601" s="97"/>
      <c r="AD1601" s="97"/>
      <c r="AE1601" s="97"/>
      <c r="AF1601" s="93"/>
      <c r="AG1601" s="93"/>
      <c r="AH1601" s="93"/>
      <c r="AI1601" s="30"/>
      <c r="AJ1601" s="30"/>
      <c r="AK1601" s="30"/>
      <c r="AL1601" s="30"/>
      <c r="AM1601" s="109"/>
      <c r="AN1601" s="109"/>
      <c r="AO1601" s="30"/>
      <c r="AP1601" s="109" t="s">
        <v>2357</v>
      </c>
      <c r="AQ1601"/>
      <c r="AR1601"/>
      <c r="AS1601"/>
      <c r="AT1601"/>
      <c r="AU1601"/>
      <c r="AV1601"/>
    </row>
    <row r="1602" spans="27:48" ht="24.95" customHeight="1" x14ac:dyDescent="0.2">
      <c r="AA1602" s="97"/>
      <c r="AB1602" s="97"/>
      <c r="AC1602" s="97"/>
      <c r="AD1602" s="97"/>
      <c r="AE1602" s="97"/>
      <c r="AF1602" s="93"/>
      <c r="AG1602" s="93"/>
      <c r="AH1602" s="93"/>
      <c r="AI1602" s="30"/>
      <c r="AJ1602" s="30"/>
      <c r="AK1602" s="30"/>
      <c r="AL1602" s="30"/>
      <c r="AM1602" s="109"/>
      <c r="AN1602" s="109"/>
      <c r="AO1602" s="30"/>
      <c r="AP1602" s="109" t="s">
        <v>2358</v>
      </c>
      <c r="AQ1602"/>
      <c r="AR1602"/>
      <c r="AS1602"/>
      <c r="AT1602"/>
      <c r="AU1602"/>
      <c r="AV1602"/>
    </row>
    <row r="1603" spans="27:48" ht="24.95" customHeight="1" x14ac:dyDescent="0.2">
      <c r="AA1603" s="97"/>
      <c r="AB1603" s="97"/>
      <c r="AC1603" s="97"/>
      <c r="AD1603" s="97"/>
      <c r="AE1603" s="97"/>
      <c r="AF1603" s="93"/>
      <c r="AG1603" s="93"/>
      <c r="AH1603" s="93"/>
      <c r="AI1603" s="30"/>
      <c r="AJ1603" s="30"/>
      <c r="AK1603" s="30"/>
      <c r="AL1603" s="30"/>
      <c r="AM1603" s="109"/>
      <c r="AN1603" s="109"/>
      <c r="AO1603" s="30"/>
      <c r="AP1603" s="109" t="s">
        <v>2359</v>
      </c>
      <c r="AQ1603"/>
      <c r="AR1603"/>
      <c r="AS1603"/>
      <c r="AT1603"/>
      <c r="AU1603"/>
      <c r="AV1603"/>
    </row>
    <row r="1604" spans="27:48" ht="24.95" customHeight="1" x14ac:dyDescent="0.2">
      <c r="AA1604" s="97"/>
      <c r="AB1604" s="97"/>
      <c r="AC1604" s="97"/>
      <c r="AD1604" s="97"/>
      <c r="AE1604" s="97"/>
      <c r="AF1604" s="93"/>
      <c r="AG1604" s="93"/>
      <c r="AH1604" s="93"/>
      <c r="AI1604" s="30"/>
      <c r="AJ1604" s="30"/>
      <c r="AK1604" s="30"/>
      <c r="AL1604" s="30"/>
      <c r="AM1604" s="109"/>
      <c r="AN1604" s="109"/>
      <c r="AO1604" s="30"/>
      <c r="AP1604" s="109" t="s">
        <v>2360</v>
      </c>
      <c r="AQ1604"/>
      <c r="AR1604"/>
      <c r="AS1604"/>
      <c r="AT1604"/>
      <c r="AU1604"/>
      <c r="AV1604"/>
    </row>
    <row r="1605" spans="27:48" ht="24.95" customHeight="1" x14ac:dyDescent="0.2">
      <c r="AA1605" s="97"/>
      <c r="AB1605" s="97"/>
      <c r="AC1605" s="97"/>
      <c r="AD1605" s="97"/>
      <c r="AE1605" s="97"/>
      <c r="AF1605" s="93"/>
      <c r="AG1605" s="93"/>
      <c r="AH1605" s="93"/>
      <c r="AI1605" s="30"/>
      <c r="AJ1605" s="30"/>
      <c r="AK1605" s="30"/>
      <c r="AL1605" s="30"/>
      <c r="AM1605" s="109"/>
      <c r="AN1605" s="109"/>
      <c r="AO1605" s="30"/>
      <c r="AP1605" s="109" t="s">
        <v>2361</v>
      </c>
      <c r="AQ1605"/>
      <c r="AR1605"/>
      <c r="AS1605"/>
      <c r="AT1605"/>
      <c r="AU1605"/>
      <c r="AV1605"/>
    </row>
    <row r="1606" spans="27:48" ht="24.95" customHeight="1" x14ac:dyDescent="0.2">
      <c r="AA1606" s="97"/>
      <c r="AB1606" s="97"/>
      <c r="AC1606" s="97"/>
      <c r="AD1606" s="97"/>
      <c r="AE1606" s="97"/>
      <c r="AF1606" s="93"/>
      <c r="AG1606" s="93"/>
      <c r="AH1606" s="93"/>
      <c r="AI1606" s="30"/>
      <c r="AJ1606" s="30"/>
      <c r="AK1606" s="30"/>
      <c r="AL1606" s="30"/>
      <c r="AM1606" s="109"/>
      <c r="AN1606" s="109"/>
      <c r="AO1606" s="30"/>
      <c r="AP1606" s="109" t="s">
        <v>2362</v>
      </c>
      <c r="AQ1606"/>
      <c r="AR1606"/>
      <c r="AS1606"/>
      <c r="AT1606"/>
      <c r="AU1606"/>
      <c r="AV1606"/>
    </row>
    <row r="1607" spans="27:48" ht="24.95" customHeight="1" x14ac:dyDescent="0.2">
      <c r="AA1607" s="97"/>
      <c r="AB1607" s="97"/>
      <c r="AC1607" s="97"/>
      <c r="AD1607" s="97"/>
      <c r="AE1607" s="97"/>
      <c r="AF1607" s="93"/>
      <c r="AG1607" s="93"/>
      <c r="AH1607" s="93"/>
      <c r="AI1607" s="30"/>
      <c r="AJ1607" s="30"/>
      <c r="AK1607" s="30"/>
      <c r="AL1607" s="30"/>
      <c r="AM1607" s="109"/>
      <c r="AN1607" s="109"/>
      <c r="AO1607" s="30"/>
      <c r="AP1607" s="109" t="s">
        <v>2363</v>
      </c>
      <c r="AQ1607"/>
      <c r="AR1607"/>
      <c r="AS1607"/>
      <c r="AT1607"/>
      <c r="AU1607"/>
      <c r="AV1607"/>
    </row>
    <row r="1608" spans="27:48" ht="24.95" customHeight="1" x14ac:dyDescent="0.2">
      <c r="AA1608" s="97"/>
      <c r="AB1608" s="97"/>
      <c r="AC1608" s="97"/>
      <c r="AD1608" s="97"/>
      <c r="AE1608" s="97"/>
      <c r="AF1608" s="93"/>
      <c r="AG1608" s="93"/>
      <c r="AH1608" s="93"/>
      <c r="AI1608" s="30"/>
      <c r="AJ1608" s="30"/>
      <c r="AK1608" s="30"/>
      <c r="AL1608" s="30"/>
      <c r="AM1608" s="109"/>
      <c r="AN1608" s="109"/>
      <c r="AO1608" s="30"/>
      <c r="AP1608" s="109" t="s">
        <v>2364</v>
      </c>
      <c r="AQ1608"/>
      <c r="AR1608"/>
      <c r="AS1608"/>
      <c r="AT1608"/>
      <c r="AU1608"/>
      <c r="AV1608"/>
    </row>
    <row r="1609" spans="27:48" ht="24.95" customHeight="1" x14ac:dyDescent="0.2">
      <c r="AA1609" s="97"/>
      <c r="AB1609" s="97"/>
      <c r="AC1609" s="97"/>
      <c r="AD1609" s="97"/>
      <c r="AE1609" s="97"/>
      <c r="AF1609" s="93"/>
      <c r="AG1609" s="93"/>
      <c r="AH1609" s="93"/>
      <c r="AI1609" s="30"/>
      <c r="AJ1609" s="30"/>
      <c r="AK1609" s="30"/>
      <c r="AL1609" s="30"/>
      <c r="AM1609" s="109"/>
      <c r="AN1609" s="109"/>
      <c r="AO1609" s="30"/>
      <c r="AP1609" s="109" t="s">
        <v>2365</v>
      </c>
      <c r="AQ1609"/>
      <c r="AR1609"/>
      <c r="AS1609"/>
      <c r="AT1609"/>
      <c r="AU1609"/>
      <c r="AV1609"/>
    </row>
    <row r="1610" spans="27:48" ht="24.95" customHeight="1" x14ac:dyDescent="0.2">
      <c r="AA1610" s="97"/>
      <c r="AB1610" s="97"/>
      <c r="AC1610" s="97"/>
      <c r="AD1610" s="97"/>
      <c r="AE1610" s="97"/>
      <c r="AF1610" s="93"/>
      <c r="AG1610" s="93"/>
      <c r="AH1610" s="93"/>
      <c r="AI1610" s="30"/>
      <c r="AJ1610" s="30"/>
      <c r="AK1610" s="30"/>
      <c r="AL1610" s="30"/>
      <c r="AM1610" s="109"/>
      <c r="AN1610" s="109"/>
      <c r="AO1610" s="30"/>
      <c r="AP1610" s="109" t="s">
        <v>2366</v>
      </c>
      <c r="AQ1610"/>
      <c r="AR1610"/>
      <c r="AS1610"/>
      <c r="AT1610"/>
      <c r="AU1610"/>
      <c r="AV1610"/>
    </row>
    <row r="1611" spans="27:48" ht="24.95" customHeight="1" x14ac:dyDescent="0.2">
      <c r="AA1611" s="97"/>
      <c r="AB1611" s="97"/>
      <c r="AC1611" s="97"/>
      <c r="AD1611" s="97"/>
      <c r="AE1611" s="97"/>
      <c r="AF1611" s="93"/>
      <c r="AG1611" s="93"/>
      <c r="AH1611" s="93"/>
      <c r="AI1611" s="30"/>
      <c r="AJ1611" s="30"/>
      <c r="AK1611" s="30"/>
      <c r="AL1611" s="30"/>
      <c r="AM1611" s="109"/>
      <c r="AN1611" s="109"/>
      <c r="AO1611" s="30"/>
      <c r="AP1611" s="109" t="s">
        <v>2367</v>
      </c>
      <c r="AQ1611"/>
      <c r="AR1611"/>
      <c r="AS1611"/>
      <c r="AT1611"/>
      <c r="AU1611"/>
      <c r="AV1611"/>
    </row>
    <row r="1612" spans="27:48" ht="24.95" customHeight="1" x14ac:dyDescent="0.2">
      <c r="AA1612" s="97"/>
      <c r="AB1612" s="97"/>
      <c r="AC1612" s="97"/>
      <c r="AD1612" s="97"/>
      <c r="AE1612" s="97"/>
      <c r="AF1612" s="93"/>
      <c r="AG1612" s="93"/>
      <c r="AH1612" s="93"/>
      <c r="AI1612" s="30"/>
      <c r="AJ1612" s="30"/>
      <c r="AK1612" s="30"/>
      <c r="AL1612" s="30"/>
      <c r="AM1612" s="109"/>
      <c r="AN1612" s="109"/>
      <c r="AO1612" s="30"/>
      <c r="AP1612" s="109" t="s">
        <v>2368</v>
      </c>
      <c r="AQ1612"/>
      <c r="AR1612"/>
      <c r="AS1612"/>
      <c r="AT1612"/>
      <c r="AU1612"/>
      <c r="AV1612"/>
    </row>
    <row r="1613" spans="27:48" ht="24.95" customHeight="1" x14ac:dyDescent="0.2">
      <c r="AA1613" s="97"/>
      <c r="AB1613" s="97"/>
      <c r="AC1613" s="97"/>
      <c r="AD1613" s="97"/>
      <c r="AE1613" s="97"/>
      <c r="AF1613" s="93"/>
      <c r="AG1613" s="93"/>
      <c r="AH1613" s="93"/>
      <c r="AI1613" s="30"/>
      <c r="AJ1613" s="30"/>
      <c r="AK1613" s="30"/>
      <c r="AL1613" s="30"/>
      <c r="AM1613" s="109"/>
      <c r="AN1613" s="109"/>
      <c r="AO1613" s="30"/>
      <c r="AP1613" s="109" t="s">
        <v>2369</v>
      </c>
      <c r="AQ1613"/>
      <c r="AR1613"/>
      <c r="AS1613"/>
      <c r="AT1613"/>
      <c r="AU1613"/>
      <c r="AV1613"/>
    </row>
    <row r="1614" spans="27:48" ht="24.95" customHeight="1" x14ac:dyDescent="0.2">
      <c r="AA1614" s="97"/>
      <c r="AB1614" s="97"/>
      <c r="AC1614" s="97"/>
      <c r="AD1614" s="97"/>
      <c r="AE1614" s="97"/>
      <c r="AF1614" s="93"/>
      <c r="AG1614" s="93"/>
      <c r="AH1614" s="93"/>
      <c r="AI1614" s="30"/>
      <c r="AJ1614" s="30"/>
      <c r="AK1614" s="30"/>
      <c r="AL1614" s="30"/>
      <c r="AM1614" s="109"/>
      <c r="AN1614" s="109"/>
      <c r="AO1614" s="30"/>
      <c r="AP1614" s="109" t="s">
        <v>2370</v>
      </c>
      <c r="AQ1614"/>
      <c r="AR1614"/>
      <c r="AS1614"/>
      <c r="AT1614"/>
      <c r="AU1614"/>
      <c r="AV1614"/>
    </row>
    <row r="1615" spans="27:48" ht="24.95" customHeight="1" x14ac:dyDescent="0.2">
      <c r="AA1615" s="97"/>
      <c r="AB1615" s="97"/>
      <c r="AC1615" s="97"/>
      <c r="AD1615" s="97"/>
      <c r="AE1615" s="97"/>
      <c r="AF1615" s="93"/>
      <c r="AG1615" s="93"/>
      <c r="AH1615" s="93"/>
      <c r="AI1615" s="30"/>
      <c r="AJ1615" s="30"/>
      <c r="AK1615" s="30"/>
      <c r="AL1615" s="30"/>
      <c r="AM1615" s="109"/>
      <c r="AN1615" s="109"/>
      <c r="AO1615" s="30"/>
      <c r="AP1615" s="109" t="s">
        <v>2371</v>
      </c>
      <c r="AQ1615"/>
      <c r="AR1615"/>
      <c r="AS1615"/>
      <c r="AT1615"/>
      <c r="AU1615"/>
      <c r="AV1615"/>
    </row>
    <row r="1616" spans="27:48" ht="24.95" customHeight="1" x14ac:dyDescent="0.2">
      <c r="AA1616" s="97"/>
      <c r="AB1616" s="97"/>
      <c r="AC1616" s="97"/>
      <c r="AD1616" s="97"/>
      <c r="AE1616" s="97"/>
      <c r="AF1616" s="93"/>
      <c r="AG1616" s="93"/>
      <c r="AH1616" s="93"/>
      <c r="AI1616" s="30"/>
      <c r="AJ1616" s="30"/>
      <c r="AK1616" s="30"/>
      <c r="AL1616" s="30"/>
      <c r="AM1616" s="109"/>
      <c r="AN1616" s="109"/>
      <c r="AO1616" s="30"/>
      <c r="AP1616" s="109" t="s">
        <v>2372</v>
      </c>
      <c r="AQ1616"/>
      <c r="AR1616"/>
      <c r="AS1616"/>
      <c r="AT1616"/>
      <c r="AU1616"/>
      <c r="AV1616"/>
    </row>
    <row r="1617" spans="27:48" ht="24.95" customHeight="1" x14ac:dyDescent="0.2">
      <c r="AA1617" s="97"/>
      <c r="AB1617" s="97"/>
      <c r="AC1617" s="97"/>
      <c r="AD1617" s="97"/>
      <c r="AE1617" s="97"/>
      <c r="AF1617" s="93"/>
      <c r="AG1617" s="93"/>
      <c r="AH1617" s="93"/>
      <c r="AI1617" s="30"/>
      <c r="AJ1617" s="30"/>
      <c r="AK1617" s="30"/>
      <c r="AL1617" s="30"/>
      <c r="AM1617" s="109"/>
      <c r="AN1617" s="109"/>
      <c r="AO1617" s="30"/>
      <c r="AP1617" s="109" t="s">
        <v>2373</v>
      </c>
      <c r="AQ1617"/>
      <c r="AR1617"/>
      <c r="AS1617"/>
      <c r="AT1617"/>
      <c r="AU1617"/>
      <c r="AV1617"/>
    </row>
    <row r="1618" spans="27:48" ht="24.95" customHeight="1" x14ac:dyDescent="0.2">
      <c r="AA1618" s="97"/>
      <c r="AB1618" s="97"/>
      <c r="AC1618" s="97"/>
      <c r="AD1618" s="97"/>
      <c r="AE1618" s="97"/>
      <c r="AF1618" s="93"/>
      <c r="AG1618" s="93"/>
      <c r="AH1618" s="93"/>
      <c r="AI1618" s="30"/>
      <c r="AJ1618" s="30"/>
      <c r="AK1618" s="30"/>
      <c r="AL1618" s="30"/>
      <c r="AM1618" s="109"/>
      <c r="AN1618" s="109"/>
      <c r="AO1618" s="30"/>
      <c r="AP1618" s="109" t="s">
        <v>2374</v>
      </c>
      <c r="AQ1618"/>
      <c r="AR1618"/>
      <c r="AS1618"/>
      <c r="AT1618"/>
      <c r="AU1618"/>
      <c r="AV1618"/>
    </row>
    <row r="1619" spans="27:48" ht="24.95" customHeight="1" x14ac:dyDescent="0.2">
      <c r="AA1619" s="97"/>
      <c r="AB1619" s="97"/>
      <c r="AC1619" s="97"/>
      <c r="AD1619" s="97"/>
      <c r="AE1619" s="97"/>
      <c r="AF1619" s="93"/>
      <c r="AG1619" s="93"/>
      <c r="AH1619" s="93"/>
      <c r="AI1619" s="30"/>
      <c r="AJ1619" s="30"/>
      <c r="AK1619" s="30"/>
      <c r="AL1619" s="30"/>
      <c r="AM1619" s="109"/>
      <c r="AN1619" s="109"/>
      <c r="AO1619" s="30"/>
      <c r="AP1619" s="109" t="s">
        <v>2375</v>
      </c>
      <c r="AQ1619"/>
      <c r="AR1619"/>
      <c r="AS1619"/>
      <c r="AT1619"/>
      <c r="AU1619"/>
      <c r="AV1619"/>
    </row>
    <row r="1620" spans="27:48" ht="24.95" customHeight="1" x14ac:dyDescent="0.2">
      <c r="AA1620" s="97"/>
      <c r="AB1620" s="97"/>
      <c r="AC1620" s="97"/>
      <c r="AD1620" s="97"/>
      <c r="AE1620" s="97"/>
      <c r="AF1620" s="93"/>
      <c r="AG1620" s="93"/>
      <c r="AH1620" s="93"/>
      <c r="AI1620" s="30"/>
      <c r="AJ1620" s="30"/>
      <c r="AK1620" s="30"/>
      <c r="AL1620" s="30"/>
      <c r="AM1620" s="109"/>
      <c r="AN1620" s="109"/>
      <c r="AO1620" s="30"/>
      <c r="AP1620" s="109" t="s">
        <v>2376</v>
      </c>
      <c r="AQ1620"/>
      <c r="AR1620"/>
      <c r="AS1620"/>
      <c r="AT1620"/>
      <c r="AU1620"/>
      <c r="AV1620"/>
    </row>
    <row r="1621" spans="27:48" ht="24.95" customHeight="1" x14ac:dyDescent="0.2">
      <c r="AA1621" s="97"/>
      <c r="AB1621" s="97"/>
      <c r="AC1621" s="97"/>
      <c r="AD1621" s="97"/>
      <c r="AE1621" s="97"/>
      <c r="AF1621" s="93"/>
      <c r="AG1621" s="93"/>
      <c r="AH1621" s="93"/>
      <c r="AI1621" s="30"/>
      <c r="AJ1621" s="30"/>
      <c r="AK1621" s="30"/>
      <c r="AL1621" s="30"/>
      <c r="AM1621" s="109"/>
      <c r="AN1621" s="109"/>
      <c r="AO1621" s="30"/>
      <c r="AP1621" s="109" t="s">
        <v>2377</v>
      </c>
      <c r="AQ1621"/>
      <c r="AR1621"/>
      <c r="AS1621"/>
      <c r="AT1621"/>
      <c r="AU1621"/>
      <c r="AV1621"/>
    </row>
    <row r="1622" spans="27:48" ht="24.95" customHeight="1" x14ac:dyDescent="0.2">
      <c r="AA1622" s="97"/>
      <c r="AB1622" s="97"/>
      <c r="AC1622" s="97"/>
      <c r="AD1622" s="97"/>
      <c r="AE1622" s="97"/>
      <c r="AF1622" s="93"/>
      <c r="AG1622" s="93"/>
      <c r="AH1622" s="93"/>
      <c r="AI1622" s="30"/>
      <c r="AJ1622" s="30"/>
      <c r="AK1622" s="30"/>
      <c r="AL1622" s="30"/>
      <c r="AM1622" s="109"/>
      <c r="AN1622" s="109"/>
      <c r="AO1622" s="30"/>
      <c r="AP1622" s="109" t="s">
        <v>2378</v>
      </c>
      <c r="AQ1622"/>
      <c r="AR1622"/>
      <c r="AS1622"/>
      <c r="AT1622"/>
      <c r="AU1622"/>
      <c r="AV1622"/>
    </row>
    <row r="1623" spans="27:48" ht="24.95" customHeight="1" x14ac:dyDescent="0.2">
      <c r="AA1623" s="97"/>
      <c r="AB1623" s="97"/>
      <c r="AC1623" s="97"/>
      <c r="AD1623" s="97"/>
      <c r="AE1623" s="97"/>
      <c r="AF1623" s="93"/>
      <c r="AG1623" s="93"/>
      <c r="AH1623" s="93"/>
      <c r="AI1623" s="30"/>
      <c r="AJ1623" s="30"/>
      <c r="AK1623" s="30"/>
      <c r="AL1623" s="30"/>
      <c r="AM1623" s="109"/>
      <c r="AN1623" s="109"/>
      <c r="AO1623" s="30"/>
      <c r="AP1623" s="109" t="s">
        <v>2379</v>
      </c>
      <c r="AQ1623"/>
      <c r="AR1623"/>
      <c r="AS1623"/>
      <c r="AT1623"/>
      <c r="AU1623"/>
      <c r="AV1623"/>
    </row>
    <row r="1624" spans="27:48" ht="24.95" customHeight="1" x14ac:dyDescent="0.2">
      <c r="AA1624" s="97"/>
      <c r="AB1624" s="97"/>
      <c r="AC1624" s="97"/>
      <c r="AD1624" s="97"/>
      <c r="AE1624" s="97"/>
      <c r="AF1624" s="93"/>
      <c r="AG1624" s="93"/>
      <c r="AH1624" s="93"/>
      <c r="AI1624" s="30"/>
      <c r="AJ1624" s="30"/>
      <c r="AK1624" s="30"/>
      <c r="AL1624" s="30"/>
      <c r="AM1624" s="109"/>
      <c r="AN1624" s="109"/>
      <c r="AO1624" s="30"/>
      <c r="AP1624" s="109" t="s">
        <v>2380</v>
      </c>
      <c r="AQ1624"/>
      <c r="AR1624"/>
      <c r="AS1624"/>
      <c r="AT1624"/>
      <c r="AU1624"/>
      <c r="AV1624"/>
    </row>
    <row r="1625" spans="27:48" ht="24.95" customHeight="1" x14ac:dyDescent="0.2">
      <c r="AA1625" s="97"/>
      <c r="AB1625" s="97"/>
      <c r="AC1625" s="97"/>
      <c r="AD1625" s="97"/>
      <c r="AE1625" s="97"/>
      <c r="AF1625" s="93"/>
      <c r="AG1625" s="93"/>
      <c r="AH1625" s="93"/>
      <c r="AI1625" s="30"/>
      <c r="AJ1625" s="30"/>
      <c r="AK1625" s="30"/>
      <c r="AL1625" s="30"/>
      <c r="AM1625" s="109"/>
      <c r="AN1625" s="109"/>
      <c r="AO1625" s="30"/>
      <c r="AP1625" s="109" t="s">
        <v>2381</v>
      </c>
      <c r="AQ1625"/>
      <c r="AR1625"/>
      <c r="AS1625"/>
      <c r="AT1625"/>
      <c r="AU1625"/>
      <c r="AV1625"/>
    </row>
    <row r="1626" spans="27:48" ht="24.95" customHeight="1" x14ac:dyDescent="0.2">
      <c r="AA1626" s="97"/>
      <c r="AB1626" s="97"/>
      <c r="AC1626" s="97"/>
      <c r="AD1626" s="97"/>
      <c r="AE1626" s="97"/>
      <c r="AF1626" s="93"/>
      <c r="AG1626" s="93"/>
      <c r="AH1626" s="93"/>
      <c r="AI1626" s="30"/>
      <c r="AJ1626" s="30"/>
      <c r="AK1626" s="30"/>
      <c r="AL1626" s="30"/>
      <c r="AM1626" s="109"/>
      <c r="AN1626" s="109"/>
      <c r="AO1626" s="30"/>
      <c r="AP1626" s="109" t="s">
        <v>2382</v>
      </c>
      <c r="AQ1626"/>
      <c r="AR1626"/>
      <c r="AS1626"/>
      <c r="AT1626"/>
      <c r="AU1626"/>
      <c r="AV1626"/>
    </row>
    <row r="1627" spans="27:48" ht="24.95" customHeight="1" x14ac:dyDescent="0.2">
      <c r="AA1627" s="97"/>
      <c r="AB1627" s="97"/>
      <c r="AC1627" s="97"/>
      <c r="AD1627" s="97"/>
      <c r="AE1627" s="97"/>
      <c r="AF1627" s="93"/>
      <c r="AG1627" s="93"/>
      <c r="AH1627" s="93"/>
      <c r="AI1627" s="30"/>
      <c r="AJ1627" s="30"/>
      <c r="AK1627" s="30"/>
      <c r="AL1627" s="30"/>
      <c r="AM1627" s="109"/>
      <c r="AN1627" s="109"/>
      <c r="AO1627" s="30"/>
      <c r="AP1627" s="109" t="s">
        <v>2383</v>
      </c>
      <c r="AQ1627"/>
      <c r="AR1627"/>
      <c r="AS1627"/>
      <c r="AT1627"/>
      <c r="AU1627"/>
      <c r="AV1627"/>
    </row>
    <row r="1628" spans="27:48" ht="24.95" customHeight="1" x14ac:dyDescent="0.2">
      <c r="AA1628" s="97"/>
      <c r="AB1628" s="97"/>
      <c r="AC1628" s="97"/>
      <c r="AD1628" s="97"/>
      <c r="AE1628" s="97"/>
      <c r="AF1628" s="93"/>
      <c r="AG1628" s="93"/>
      <c r="AH1628" s="93"/>
      <c r="AI1628" s="30"/>
      <c r="AJ1628" s="30"/>
      <c r="AK1628" s="30"/>
      <c r="AL1628" s="30"/>
      <c r="AM1628" s="109"/>
      <c r="AN1628" s="109"/>
      <c r="AO1628" s="30"/>
      <c r="AP1628" s="109" t="s">
        <v>2384</v>
      </c>
      <c r="AQ1628"/>
      <c r="AR1628"/>
      <c r="AS1628"/>
      <c r="AT1628"/>
      <c r="AU1628"/>
      <c r="AV1628"/>
    </row>
    <row r="1629" spans="27:48" ht="24.95" customHeight="1" x14ac:dyDescent="0.2">
      <c r="AA1629" s="97"/>
      <c r="AB1629" s="97"/>
      <c r="AC1629" s="97"/>
      <c r="AD1629" s="97"/>
      <c r="AE1629" s="97"/>
      <c r="AF1629" s="93"/>
      <c r="AG1629" s="93"/>
      <c r="AH1629" s="93"/>
      <c r="AI1629" s="30"/>
      <c r="AJ1629" s="30"/>
      <c r="AK1629" s="30"/>
      <c r="AL1629" s="30"/>
      <c r="AM1629" s="109"/>
      <c r="AN1629" s="109"/>
      <c r="AO1629" s="30"/>
      <c r="AP1629" s="109" t="s">
        <v>2385</v>
      </c>
      <c r="AQ1629"/>
      <c r="AR1629"/>
      <c r="AS1629"/>
      <c r="AT1629"/>
      <c r="AU1629"/>
      <c r="AV1629"/>
    </row>
    <row r="1630" spans="27:48" ht="24.95" customHeight="1" x14ac:dyDescent="0.2">
      <c r="AA1630" s="97"/>
      <c r="AB1630" s="97"/>
      <c r="AC1630" s="97"/>
      <c r="AD1630" s="97"/>
      <c r="AE1630" s="97"/>
      <c r="AF1630" s="93"/>
      <c r="AG1630" s="93"/>
      <c r="AH1630" s="93"/>
      <c r="AI1630" s="30"/>
      <c r="AJ1630" s="30"/>
      <c r="AK1630" s="30"/>
      <c r="AL1630" s="30"/>
      <c r="AM1630" s="109"/>
      <c r="AN1630" s="109"/>
      <c r="AO1630" s="30"/>
      <c r="AP1630" s="109" t="s">
        <v>2386</v>
      </c>
      <c r="AQ1630"/>
      <c r="AR1630"/>
      <c r="AS1630"/>
      <c r="AT1630"/>
      <c r="AU1630"/>
      <c r="AV1630"/>
    </row>
    <row r="1631" spans="27:48" ht="24.95" customHeight="1" x14ac:dyDescent="0.2">
      <c r="AA1631" s="97"/>
      <c r="AB1631" s="97"/>
      <c r="AC1631" s="97"/>
      <c r="AD1631" s="97"/>
      <c r="AE1631" s="97"/>
      <c r="AF1631" s="93"/>
      <c r="AG1631" s="93"/>
      <c r="AH1631" s="93"/>
      <c r="AI1631" s="30"/>
      <c r="AJ1631" s="30"/>
      <c r="AK1631" s="30"/>
      <c r="AL1631" s="30"/>
      <c r="AM1631" s="109"/>
      <c r="AN1631" s="109"/>
      <c r="AO1631" s="30"/>
      <c r="AP1631" s="109" t="s">
        <v>2387</v>
      </c>
      <c r="AQ1631"/>
      <c r="AR1631"/>
      <c r="AS1631"/>
      <c r="AT1631"/>
      <c r="AU1631"/>
      <c r="AV1631"/>
    </row>
    <row r="1632" spans="27:48" ht="24.95" customHeight="1" x14ac:dyDescent="0.2">
      <c r="AA1632" s="97"/>
      <c r="AB1632" s="97"/>
      <c r="AC1632" s="97"/>
      <c r="AD1632" s="97"/>
      <c r="AE1632" s="97"/>
      <c r="AF1632" s="93"/>
      <c r="AG1632" s="93"/>
      <c r="AH1632" s="93"/>
      <c r="AI1632" s="30"/>
      <c r="AJ1632" s="30"/>
      <c r="AK1632" s="30"/>
      <c r="AL1632" s="30"/>
      <c r="AM1632" s="109"/>
      <c r="AN1632" s="109"/>
      <c r="AO1632" s="30"/>
      <c r="AP1632" s="109" t="s">
        <v>2388</v>
      </c>
      <c r="AQ1632"/>
      <c r="AR1632"/>
      <c r="AS1632"/>
      <c r="AT1632"/>
      <c r="AU1632"/>
      <c r="AV1632"/>
    </row>
    <row r="1633" spans="27:48" ht="24.95" customHeight="1" x14ac:dyDescent="0.2">
      <c r="AA1633" s="97"/>
      <c r="AB1633" s="97"/>
      <c r="AC1633" s="97"/>
      <c r="AD1633" s="97"/>
      <c r="AE1633" s="97"/>
      <c r="AF1633" s="93"/>
      <c r="AG1633" s="93"/>
      <c r="AH1633" s="93"/>
      <c r="AI1633" s="30"/>
      <c r="AJ1633" s="30"/>
      <c r="AK1633" s="30"/>
      <c r="AL1633" s="30"/>
      <c r="AM1633" s="109"/>
      <c r="AN1633" s="109"/>
      <c r="AO1633" s="30"/>
      <c r="AP1633" s="109" t="s">
        <v>2389</v>
      </c>
      <c r="AQ1633"/>
      <c r="AR1633"/>
      <c r="AS1633"/>
      <c r="AT1633"/>
      <c r="AU1633"/>
      <c r="AV1633"/>
    </row>
    <row r="1634" spans="27:48" ht="24.95" customHeight="1" x14ac:dyDescent="0.2">
      <c r="AA1634" s="97"/>
      <c r="AB1634" s="97"/>
      <c r="AC1634" s="97"/>
      <c r="AD1634" s="97"/>
      <c r="AE1634" s="97"/>
      <c r="AF1634" s="93"/>
      <c r="AG1634" s="93"/>
      <c r="AH1634" s="93"/>
      <c r="AI1634" s="30"/>
      <c r="AJ1634" s="30"/>
      <c r="AK1634" s="30"/>
      <c r="AL1634" s="30"/>
      <c r="AM1634" s="109"/>
      <c r="AN1634" s="109"/>
      <c r="AO1634" s="30"/>
      <c r="AP1634" s="109" t="s">
        <v>2390</v>
      </c>
      <c r="AQ1634"/>
      <c r="AR1634"/>
      <c r="AS1634"/>
      <c r="AT1634"/>
      <c r="AU1634"/>
      <c r="AV1634"/>
    </row>
    <row r="1635" spans="27:48" ht="24.95" customHeight="1" x14ac:dyDescent="0.2">
      <c r="AA1635" s="97"/>
      <c r="AB1635" s="97"/>
      <c r="AC1635" s="97"/>
      <c r="AD1635" s="97"/>
      <c r="AE1635" s="97"/>
      <c r="AF1635" s="93"/>
      <c r="AG1635" s="93"/>
      <c r="AH1635" s="93"/>
      <c r="AI1635" s="30"/>
      <c r="AJ1635" s="30"/>
      <c r="AK1635" s="30"/>
      <c r="AL1635" s="30"/>
      <c r="AM1635" s="109"/>
      <c r="AN1635" s="109"/>
      <c r="AO1635" s="30"/>
      <c r="AP1635" s="109" t="s">
        <v>2391</v>
      </c>
      <c r="AQ1635"/>
      <c r="AR1635"/>
      <c r="AS1635"/>
      <c r="AT1635"/>
      <c r="AU1635"/>
      <c r="AV1635"/>
    </row>
    <row r="1636" spans="27:48" ht="24.95" customHeight="1" x14ac:dyDescent="0.2">
      <c r="AA1636" s="97"/>
      <c r="AB1636" s="97"/>
      <c r="AC1636" s="97"/>
      <c r="AD1636" s="97"/>
      <c r="AE1636" s="97"/>
      <c r="AF1636" s="93"/>
      <c r="AG1636" s="93"/>
      <c r="AH1636" s="93"/>
      <c r="AI1636" s="30"/>
      <c r="AJ1636" s="30"/>
      <c r="AK1636" s="30"/>
      <c r="AL1636" s="30"/>
      <c r="AM1636" s="109"/>
      <c r="AN1636" s="109"/>
      <c r="AO1636" s="30"/>
      <c r="AP1636" s="109" t="s">
        <v>2392</v>
      </c>
      <c r="AQ1636"/>
      <c r="AR1636"/>
      <c r="AS1636"/>
      <c r="AT1636"/>
      <c r="AU1636"/>
      <c r="AV1636"/>
    </row>
    <row r="1637" spans="27:48" ht="24.95" customHeight="1" x14ac:dyDescent="0.2">
      <c r="AA1637" s="97"/>
      <c r="AB1637" s="97"/>
      <c r="AC1637" s="97"/>
      <c r="AD1637" s="97"/>
      <c r="AE1637" s="97"/>
      <c r="AF1637" s="93"/>
      <c r="AG1637" s="93"/>
      <c r="AH1637" s="93"/>
      <c r="AI1637" s="30"/>
      <c r="AJ1637" s="30"/>
      <c r="AK1637" s="30"/>
      <c r="AL1637" s="30"/>
      <c r="AM1637" s="109"/>
      <c r="AN1637" s="109"/>
      <c r="AO1637" s="30"/>
      <c r="AP1637" s="109" t="s">
        <v>2393</v>
      </c>
      <c r="AQ1637"/>
      <c r="AR1637"/>
      <c r="AS1637"/>
      <c r="AT1637"/>
      <c r="AU1637"/>
      <c r="AV1637"/>
    </row>
    <row r="1638" spans="27:48" ht="24.95" customHeight="1" x14ac:dyDescent="0.2">
      <c r="AA1638" s="97"/>
      <c r="AB1638" s="97"/>
      <c r="AC1638" s="97"/>
      <c r="AD1638" s="97"/>
      <c r="AE1638" s="97"/>
      <c r="AF1638" s="93"/>
      <c r="AG1638" s="93"/>
      <c r="AH1638" s="93"/>
      <c r="AI1638" s="30"/>
      <c r="AJ1638" s="30"/>
      <c r="AK1638" s="30"/>
      <c r="AL1638" s="30"/>
      <c r="AM1638" s="109"/>
      <c r="AN1638" s="109"/>
      <c r="AO1638" s="30"/>
      <c r="AP1638" s="109" t="s">
        <v>2394</v>
      </c>
      <c r="AQ1638"/>
      <c r="AR1638"/>
      <c r="AS1638"/>
      <c r="AT1638"/>
      <c r="AU1638"/>
      <c r="AV1638"/>
    </row>
    <row r="1639" spans="27:48" ht="24.95" customHeight="1" x14ac:dyDescent="0.2">
      <c r="AA1639" s="97"/>
      <c r="AB1639" s="97"/>
      <c r="AC1639" s="97"/>
      <c r="AD1639" s="97"/>
      <c r="AE1639" s="97"/>
      <c r="AF1639" s="93"/>
      <c r="AG1639" s="93"/>
      <c r="AH1639" s="93"/>
      <c r="AI1639" s="30"/>
      <c r="AJ1639" s="30"/>
      <c r="AK1639" s="30"/>
      <c r="AL1639" s="30"/>
      <c r="AM1639" s="109"/>
      <c r="AN1639" s="109"/>
      <c r="AO1639" s="30"/>
      <c r="AP1639" s="109" t="s">
        <v>2395</v>
      </c>
      <c r="AQ1639"/>
      <c r="AR1639"/>
      <c r="AS1639"/>
      <c r="AT1639"/>
      <c r="AU1639"/>
      <c r="AV1639"/>
    </row>
    <row r="1640" spans="27:48" ht="24.95" customHeight="1" x14ac:dyDescent="0.2">
      <c r="AA1640" s="97"/>
      <c r="AB1640" s="97"/>
      <c r="AC1640" s="97"/>
      <c r="AD1640" s="97"/>
      <c r="AE1640" s="97"/>
      <c r="AF1640" s="93"/>
      <c r="AG1640" s="93"/>
      <c r="AH1640" s="93"/>
      <c r="AI1640" s="30"/>
      <c r="AJ1640" s="30"/>
      <c r="AK1640" s="30"/>
      <c r="AL1640" s="30"/>
      <c r="AM1640" s="109"/>
      <c r="AN1640" s="109"/>
      <c r="AO1640" s="30"/>
      <c r="AP1640" s="109" t="s">
        <v>2396</v>
      </c>
      <c r="AQ1640"/>
      <c r="AR1640"/>
      <c r="AS1640"/>
      <c r="AT1640"/>
      <c r="AU1640"/>
      <c r="AV1640"/>
    </row>
    <row r="1641" spans="27:48" ht="24.95" customHeight="1" x14ac:dyDescent="0.2">
      <c r="AA1641" s="97"/>
      <c r="AB1641" s="97"/>
      <c r="AC1641" s="97"/>
      <c r="AD1641" s="97"/>
      <c r="AE1641" s="97"/>
      <c r="AF1641" s="93"/>
      <c r="AG1641" s="93"/>
      <c r="AH1641" s="93"/>
      <c r="AI1641" s="30"/>
      <c r="AJ1641" s="30"/>
      <c r="AK1641" s="30"/>
      <c r="AL1641" s="30"/>
      <c r="AM1641" s="109"/>
      <c r="AN1641" s="109"/>
      <c r="AO1641" s="30"/>
      <c r="AP1641" s="109" t="s">
        <v>2397</v>
      </c>
      <c r="AQ1641"/>
      <c r="AR1641"/>
      <c r="AS1641"/>
      <c r="AT1641"/>
      <c r="AU1641"/>
      <c r="AV1641"/>
    </row>
    <row r="1642" spans="27:48" ht="24.95" customHeight="1" x14ac:dyDescent="0.2">
      <c r="AA1642" s="97"/>
      <c r="AB1642" s="97"/>
      <c r="AC1642" s="97"/>
      <c r="AD1642" s="97"/>
      <c r="AE1642" s="97"/>
      <c r="AF1642" s="93"/>
      <c r="AG1642" s="93"/>
      <c r="AH1642" s="93"/>
      <c r="AI1642" s="30"/>
      <c r="AJ1642" s="30"/>
      <c r="AK1642" s="30"/>
      <c r="AL1642" s="30"/>
      <c r="AM1642" s="109"/>
      <c r="AN1642" s="109"/>
      <c r="AO1642" s="30"/>
      <c r="AP1642" s="109" t="s">
        <v>2398</v>
      </c>
      <c r="AQ1642"/>
      <c r="AR1642"/>
      <c r="AS1642"/>
      <c r="AT1642"/>
      <c r="AU1642"/>
      <c r="AV1642"/>
    </row>
    <row r="1643" spans="27:48" ht="24.95" customHeight="1" x14ac:dyDescent="0.2">
      <c r="AA1643" s="97"/>
      <c r="AB1643" s="97"/>
      <c r="AC1643" s="97"/>
      <c r="AD1643" s="97"/>
      <c r="AE1643" s="97"/>
      <c r="AF1643" s="93"/>
      <c r="AG1643" s="93"/>
      <c r="AH1643" s="93"/>
      <c r="AI1643" s="30"/>
      <c r="AJ1643" s="30"/>
      <c r="AK1643" s="30"/>
      <c r="AL1643" s="30"/>
      <c r="AM1643" s="109"/>
      <c r="AN1643" s="109"/>
      <c r="AO1643" s="30"/>
      <c r="AP1643" s="109" t="s">
        <v>2399</v>
      </c>
      <c r="AQ1643"/>
      <c r="AR1643"/>
      <c r="AS1643"/>
      <c r="AT1643"/>
      <c r="AU1643"/>
      <c r="AV1643"/>
    </row>
    <row r="1644" spans="27:48" ht="24.95" customHeight="1" x14ac:dyDescent="0.2">
      <c r="AA1644" s="97"/>
      <c r="AB1644" s="97"/>
      <c r="AC1644" s="97"/>
      <c r="AD1644" s="97"/>
      <c r="AE1644" s="97"/>
      <c r="AF1644" s="93"/>
      <c r="AG1644" s="93"/>
      <c r="AH1644" s="93"/>
      <c r="AI1644" s="30"/>
      <c r="AJ1644" s="30"/>
      <c r="AK1644" s="30"/>
      <c r="AL1644" s="30"/>
      <c r="AM1644" s="109"/>
      <c r="AN1644" s="109"/>
      <c r="AO1644" s="30"/>
      <c r="AP1644" s="109" t="s">
        <v>2400</v>
      </c>
      <c r="AQ1644"/>
      <c r="AR1644"/>
      <c r="AS1644"/>
      <c r="AT1644"/>
      <c r="AU1644"/>
      <c r="AV1644"/>
    </row>
    <row r="1645" spans="27:48" ht="24.95" customHeight="1" x14ac:dyDescent="0.2">
      <c r="AA1645" s="97"/>
      <c r="AB1645" s="97"/>
      <c r="AC1645" s="97"/>
      <c r="AD1645" s="97"/>
      <c r="AE1645" s="97"/>
      <c r="AF1645" s="93"/>
      <c r="AG1645" s="93"/>
      <c r="AH1645" s="93"/>
      <c r="AI1645" s="30"/>
      <c r="AJ1645" s="30"/>
      <c r="AK1645" s="30"/>
      <c r="AL1645" s="30"/>
      <c r="AM1645" s="109"/>
      <c r="AN1645" s="109"/>
      <c r="AO1645" s="30"/>
      <c r="AP1645" s="109" t="s">
        <v>2401</v>
      </c>
      <c r="AQ1645"/>
      <c r="AR1645"/>
      <c r="AS1645"/>
      <c r="AT1645"/>
      <c r="AU1645"/>
      <c r="AV1645"/>
    </row>
    <row r="1646" spans="27:48" ht="24.95" customHeight="1" x14ac:dyDescent="0.2">
      <c r="AA1646" s="97"/>
      <c r="AB1646" s="97"/>
      <c r="AC1646" s="97"/>
      <c r="AD1646" s="97"/>
      <c r="AE1646" s="97"/>
      <c r="AF1646" s="93"/>
      <c r="AG1646" s="93"/>
      <c r="AH1646" s="93"/>
      <c r="AI1646" s="30"/>
      <c r="AJ1646" s="30"/>
      <c r="AK1646" s="30"/>
      <c r="AL1646" s="30"/>
      <c r="AM1646" s="109"/>
      <c r="AN1646" s="109"/>
      <c r="AO1646" s="30"/>
      <c r="AP1646" s="109" t="s">
        <v>2402</v>
      </c>
      <c r="AQ1646"/>
      <c r="AR1646"/>
      <c r="AS1646"/>
      <c r="AT1646"/>
      <c r="AU1646"/>
      <c r="AV1646"/>
    </row>
    <row r="1647" spans="27:48" ht="24.95" customHeight="1" x14ac:dyDescent="0.2">
      <c r="AA1647" s="97"/>
      <c r="AB1647" s="97"/>
      <c r="AC1647" s="97"/>
      <c r="AD1647" s="97"/>
      <c r="AE1647" s="97"/>
      <c r="AF1647" s="93"/>
      <c r="AG1647" s="93"/>
      <c r="AH1647" s="93"/>
      <c r="AI1647" s="30"/>
      <c r="AJ1647" s="30"/>
      <c r="AK1647" s="30"/>
      <c r="AL1647" s="30"/>
      <c r="AM1647" s="109"/>
      <c r="AN1647" s="109"/>
      <c r="AO1647" s="30"/>
      <c r="AP1647" s="109" t="s">
        <v>2403</v>
      </c>
      <c r="AQ1647"/>
      <c r="AR1647"/>
      <c r="AS1647"/>
      <c r="AT1647"/>
      <c r="AU1647"/>
      <c r="AV1647"/>
    </row>
    <row r="1648" spans="27:48" ht="24.95" customHeight="1" x14ac:dyDescent="0.2">
      <c r="AA1648" s="97"/>
      <c r="AB1648" s="97"/>
      <c r="AC1648" s="97"/>
      <c r="AD1648" s="97"/>
      <c r="AE1648" s="97"/>
      <c r="AF1648" s="93"/>
      <c r="AG1648" s="93"/>
      <c r="AH1648" s="93"/>
      <c r="AI1648" s="30"/>
      <c r="AJ1648" s="30"/>
      <c r="AK1648" s="30"/>
      <c r="AL1648" s="30"/>
      <c r="AM1648" s="109"/>
      <c r="AN1648" s="109"/>
      <c r="AO1648" s="30"/>
      <c r="AP1648" s="109" t="s">
        <v>2404</v>
      </c>
      <c r="AQ1648"/>
      <c r="AR1648"/>
      <c r="AS1648"/>
      <c r="AT1648"/>
      <c r="AU1648"/>
      <c r="AV1648"/>
    </row>
    <row r="1649" spans="27:48" ht="24.95" customHeight="1" x14ac:dyDescent="0.2">
      <c r="AA1649" s="97"/>
      <c r="AB1649" s="97"/>
      <c r="AC1649" s="97"/>
      <c r="AD1649" s="97"/>
      <c r="AE1649" s="97"/>
      <c r="AF1649" s="93"/>
      <c r="AG1649" s="93"/>
      <c r="AH1649" s="93"/>
      <c r="AI1649" s="30"/>
      <c r="AJ1649" s="30"/>
      <c r="AK1649" s="30"/>
      <c r="AL1649" s="30"/>
      <c r="AM1649" s="109"/>
      <c r="AN1649" s="109"/>
      <c r="AO1649" s="30"/>
      <c r="AP1649" s="109" t="s">
        <v>2405</v>
      </c>
      <c r="AQ1649"/>
      <c r="AR1649"/>
      <c r="AS1649"/>
      <c r="AT1649"/>
      <c r="AU1649"/>
      <c r="AV1649"/>
    </row>
    <row r="1650" spans="27:48" ht="24.95" customHeight="1" x14ac:dyDescent="0.2">
      <c r="AA1650" s="97"/>
      <c r="AB1650" s="97"/>
      <c r="AC1650" s="97"/>
      <c r="AD1650" s="97"/>
      <c r="AE1650" s="97"/>
      <c r="AF1650" s="93"/>
      <c r="AG1650" s="93"/>
      <c r="AH1650" s="93"/>
      <c r="AI1650" s="30"/>
      <c r="AJ1650" s="30"/>
      <c r="AK1650" s="30"/>
      <c r="AL1650" s="30"/>
      <c r="AM1650" s="109"/>
      <c r="AN1650" s="109"/>
      <c r="AO1650" s="30"/>
      <c r="AP1650" s="109" t="s">
        <v>2406</v>
      </c>
      <c r="AQ1650"/>
      <c r="AR1650"/>
      <c r="AS1650"/>
      <c r="AT1650"/>
      <c r="AU1650"/>
      <c r="AV1650"/>
    </row>
    <row r="1651" spans="27:48" ht="24.95" customHeight="1" x14ac:dyDescent="0.2">
      <c r="AA1651" s="97"/>
      <c r="AB1651" s="97"/>
      <c r="AC1651" s="97"/>
      <c r="AD1651" s="97"/>
      <c r="AE1651" s="97"/>
      <c r="AF1651" s="93"/>
      <c r="AG1651" s="93"/>
      <c r="AH1651" s="93"/>
      <c r="AI1651" s="30"/>
      <c r="AJ1651" s="30"/>
      <c r="AK1651" s="30"/>
      <c r="AL1651" s="30"/>
      <c r="AM1651" s="109"/>
      <c r="AN1651" s="109"/>
      <c r="AO1651" s="30"/>
      <c r="AP1651" s="109" t="s">
        <v>2407</v>
      </c>
      <c r="AQ1651"/>
      <c r="AR1651"/>
      <c r="AS1651"/>
      <c r="AT1651"/>
      <c r="AU1651"/>
      <c r="AV1651"/>
    </row>
    <row r="1652" spans="27:48" ht="24.95" customHeight="1" x14ac:dyDescent="0.2">
      <c r="AA1652" s="97"/>
      <c r="AB1652" s="97"/>
      <c r="AC1652" s="97"/>
      <c r="AD1652" s="97"/>
      <c r="AE1652" s="97"/>
      <c r="AF1652" s="93"/>
      <c r="AG1652" s="93"/>
      <c r="AH1652" s="93"/>
      <c r="AI1652" s="30"/>
      <c r="AJ1652" s="30"/>
      <c r="AK1652" s="30"/>
      <c r="AL1652" s="30"/>
      <c r="AM1652" s="109"/>
      <c r="AN1652" s="109"/>
      <c r="AO1652" s="30"/>
      <c r="AP1652" s="109" t="s">
        <v>2408</v>
      </c>
      <c r="AQ1652"/>
      <c r="AR1652"/>
      <c r="AS1652"/>
      <c r="AT1652"/>
      <c r="AU1652"/>
      <c r="AV1652"/>
    </row>
    <row r="1653" spans="27:48" ht="24.95" customHeight="1" x14ac:dyDescent="0.2">
      <c r="AA1653" s="97"/>
      <c r="AB1653" s="97"/>
      <c r="AC1653" s="97"/>
      <c r="AD1653" s="97"/>
      <c r="AE1653" s="97"/>
      <c r="AF1653" s="93"/>
      <c r="AG1653" s="93"/>
      <c r="AH1653" s="93"/>
      <c r="AI1653" s="30"/>
      <c r="AJ1653" s="30"/>
      <c r="AK1653" s="30"/>
      <c r="AL1653" s="30"/>
      <c r="AM1653" s="109"/>
      <c r="AN1653" s="109"/>
      <c r="AO1653" s="30"/>
      <c r="AP1653" s="109" t="s">
        <v>2409</v>
      </c>
      <c r="AQ1653"/>
      <c r="AR1653"/>
      <c r="AS1653"/>
      <c r="AT1653"/>
      <c r="AU1653"/>
      <c r="AV1653"/>
    </row>
    <row r="1654" spans="27:48" ht="24.95" customHeight="1" x14ac:dyDescent="0.2">
      <c r="AA1654" s="97"/>
      <c r="AB1654" s="97"/>
      <c r="AC1654" s="97"/>
      <c r="AD1654" s="97"/>
      <c r="AE1654" s="97"/>
      <c r="AF1654" s="93"/>
      <c r="AG1654" s="93"/>
      <c r="AH1654" s="93"/>
      <c r="AI1654" s="30"/>
      <c r="AJ1654" s="30"/>
      <c r="AK1654" s="30"/>
      <c r="AL1654" s="30"/>
      <c r="AM1654" s="109"/>
      <c r="AN1654" s="109"/>
      <c r="AO1654" s="30"/>
      <c r="AP1654" s="109" t="s">
        <v>2410</v>
      </c>
      <c r="AQ1654"/>
      <c r="AR1654"/>
      <c r="AS1654"/>
      <c r="AT1654"/>
      <c r="AU1654"/>
      <c r="AV1654"/>
    </row>
    <row r="1655" spans="27:48" ht="24.95" customHeight="1" x14ac:dyDescent="0.2">
      <c r="AA1655" s="97"/>
      <c r="AB1655" s="97"/>
      <c r="AC1655" s="97"/>
      <c r="AD1655" s="97"/>
      <c r="AE1655" s="97"/>
      <c r="AF1655" s="93"/>
      <c r="AG1655" s="93"/>
      <c r="AH1655" s="93"/>
      <c r="AI1655" s="30"/>
      <c r="AJ1655" s="30"/>
      <c r="AK1655" s="30"/>
      <c r="AL1655" s="30"/>
      <c r="AM1655" s="109"/>
      <c r="AN1655" s="109"/>
      <c r="AO1655" s="30"/>
      <c r="AP1655" s="109" t="s">
        <v>2411</v>
      </c>
      <c r="AQ1655"/>
      <c r="AR1655"/>
      <c r="AS1655"/>
      <c r="AT1655"/>
      <c r="AU1655"/>
      <c r="AV1655"/>
    </row>
    <row r="1656" spans="27:48" ht="24.95" customHeight="1" x14ac:dyDescent="0.2">
      <c r="AA1656" s="97"/>
      <c r="AB1656" s="97"/>
      <c r="AC1656" s="97"/>
      <c r="AD1656" s="97"/>
      <c r="AE1656" s="97"/>
      <c r="AF1656" s="93"/>
      <c r="AG1656" s="93"/>
      <c r="AH1656" s="93"/>
      <c r="AI1656" s="30"/>
      <c r="AJ1656" s="30"/>
      <c r="AK1656" s="30"/>
      <c r="AL1656" s="30"/>
      <c r="AM1656" s="109"/>
      <c r="AN1656" s="109"/>
      <c r="AO1656" s="30"/>
      <c r="AP1656" s="109" t="s">
        <v>2412</v>
      </c>
      <c r="AQ1656"/>
      <c r="AR1656"/>
      <c r="AS1656"/>
      <c r="AT1656"/>
      <c r="AU1656"/>
      <c r="AV1656"/>
    </row>
    <row r="1657" spans="27:48" ht="24.95" customHeight="1" x14ac:dyDescent="0.2">
      <c r="AA1657" s="97"/>
      <c r="AB1657" s="97"/>
      <c r="AC1657" s="97"/>
      <c r="AD1657" s="97"/>
      <c r="AE1657" s="97"/>
      <c r="AF1657" s="93"/>
      <c r="AG1657" s="93"/>
      <c r="AH1657" s="93"/>
      <c r="AI1657" s="30"/>
      <c r="AJ1657" s="30"/>
      <c r="AK1657" s="30"/>
      <c r="AL1657" s="30"/>
      <c r="AM1657" s="109"/>
      <c r="AN1657" s="109"/>
      <c r="AO1657" s="30"/>
      <c r="AP1657" s="109" t="s">
        <v>2413</v>
      </c>
      <c r="AQ1657"/>
      <c r="AR1657"/>
      <c r="AS1657"/>
      <c r="AT1657"/>
      <c r="AU1657"/>
      <c r="AV1657"/>
    </row>
    <row r="1658" spans="27:48" ht="24.95" customHeight="1" x14ac:dyDescent="0.2">
      <c r="AA1658" s="97"/>
      <c r="AB1658" s="97"/>
      <c r="AC1658" s="97"/>
      <c r="AD1658" s="97"/>
      <c r="AE1658" s="97"/>
      <c r="AF1658" s="93"/>
      <c r="AG1658" s="93"/>
      <c r="AH1658" s="93"/>
      <c r="AI1658" s="30"/>
      <c r="AJ1658" s="30"/>
      <c r="AK1658" s="30"/>
      <c r="AL1658" s="30"/>
      <c r="AM1658" s="109"/>
      <c r="AN1658" s="109"/>
      <c r="AO1658" s="30"/>
      <c r="AP1658" s="109" t="s">
        <v>2414</v>
      </c>
      <c r="AQ1658"/>
      <c r="AR1658"/>
      <c r="AS1658"/>
      <c r="AT1658"/>
      <c r="AU1658"/>
      <c r="AV1658"/>
    </row>
    <row r="1659" spans="27:48" ht="24.95" customHeight="1" x14ac:dyDescent="0.2">
      <c r="AA1659" s="97"/>
      <c r="AB1659" s="97"/>
      <c r="AC1659" s="97"/>
      <c r="AD1659" s="97"/>
      <c r="AE1659" s="97"/>
      <c r="AF1659" s="93"/>
      <c r="AG1659" s="93"/>
      <c r="AH1659" s="93"/>
      <c r="AI1659" s="30"/>
      <c r="AJ1659" s="30"/>
      <c r="AK1659" s="30"/>
      <c r="AL1659" s="30"/>
      <c r="AM1659" s="109"/>
      <c r="AN1659" s="109"/>
      <c r="AO1659" s="30"/>
      <c r="AP1659" s="109" t="s">
        <v>2415</v>
      </c>
      <c r="AQ1659"/>
      <c r="AR1659"/>
      <c r="AS1659"/>
      <c r="AT1659"/>
      <c r="AU1659"/>
      <c r="AV1659"/>
    </row>
    <row r="1660" spans="27:48" ht="24.95" customHeight="1" x14ac:dyDescent="0.2">
      <c r="AA1660" s="97"/>
      <c r="AB1660" s="97"/>
      <c r="AC1660" s="97"/>
      <c r="AD1660" s="97"/>
      <c r="AE1660" s="97"/>
      <c r="AF1660" s="93"/>
      <c r="AG1660" s="93"/>
      <c r="AH1660" s="93"/>
      <c r="AI1660" s="30"/>
      <c r="AJ1660" s="30"/>
      <c r="AK1660" s="30"/>
      <c r="AL1660" s="30"/>
      <c r="AM1660" s="109"/>
      <c r="AN1660" s="109"/>
      <c r="AO1660" s="30"/>
      <c r="AP1660" s="109" t="s">
        <v>2416</v>
      </c>
      <c r="AQ1660"/>
      <c r="AR1660"/>
      <c r="AS1660"/>
      <c r="AT1660"/>
      <c r="AU1660"/>
      <c r="AV1660"/>
    </row>
    <row r="1661" spans="27:48" ht="24.95" customHeight="1" x14ac:dyDescent="0.2">
      <c r="AA1661" s="97"/>
      <c r="AB1661" s="97"/>
      <c r="AC1661" s="97"/>
      <c r="AD1661" s="97"/>
      <c r="AE1661" s="97"/>
      <c r="AF1661" s="93"/>
      <c r="AG1661" s="93"/>
      <c r="AH1661" s="93"/>
      <c r="AI1661" s="30"/>
      <c r="AJ1661" s="30"/>
      <c r="AK1661" s="30"/>
      <c r="AL1661" s="30"/>
      <c r="AM1661" s="109"/>
      <c r="AN1661" s="109"/>
      <c r="AO1661" s="30"/>
      <c r="AP1661" s="109" t="s">
        <v>2417</v>
      </c>
      <c r="AQ1661"/>
      <c r="AR1661"/>
      <c r="AS1661"/>
      <c r="AT1661"/>
      <c r="AU1661"/>
      <c r="AV1661"/>
    </row>
    <row r="1662" spans="27:48" ht="24.95" customHeight="1" x14ac:dyDescent="0.2">
      <c r="AA1662" s="97"/>
      <c r="AB1662" s="97"/>
      <c r="AC1662" s="97"/>
      <c r="AD1662" s="97"/>
      <c r="AE1662" s="97"/>
      <c r="AF1662" s="93"/>
      <c r="AG1662" s="93"/>
      <c r="AH1662" s="93"/>
      <c r="AI1662" s="30"/>
      <c r="AJ1662" s="30"/>
      <c r="AK1662" s="30"/>
      <c r="AL1662" s="30"/>
      <c r="AM1662" s="109"/>
      <c r="AN1662" s="109"/>
      <c r="AO1662" s="30"/>
      <c r="AP1662" s="109" t="s">
        <v>2418</v>
      </c>
      <c r="AQ1662"/>
      <c r="AR1662"/>
      <c r="AS1662"/>
      <c r="AT1662"/>
      <c r="AU1662"/>
      <c r="AV1662"/>
    </row>
    <row r="1663" spans="27:48" ht="24.95" customHeight="1" x14ac:dyDescent="0.2">
      <c r="AA1663" s="97"/>
      <c r="AB1663" s="97"/>
      <c r="AC1663" s="97"/>
      <c r="AD1663" s="97"/>
      <c r="AE1663" s="97"/>
      <c r="AF1663" s="93"/>
      <c r="AG1663" s="93"/>
      <c r="AH1663" s="93"/>
      <c r="AI1663" s="30"/>
      <c r="AJ1663" s="30"/>
      <c r="AK1663" s="30"/>
      <c r="AL1663" s="30"/>
      <c r="AM1663" s="109"/>
      <c r="AN1663" s="109"/>
      <c r="AO1663" s="30"/>
      <c r="AP1663" s="109" t="s">
        <v>2419</v>
      </c>
      <c r="AQ1663"/>
      <c r="AR1663"/>
      <c r="AS1663"/>
      <c r="AT1663"/>
      <c r="AU1663"/>
      <c r="AV1663"/>
    </row>
    <row r="1664" spans="27:48" ht="24.95" customHeight="1" x14ac:dyDescent="0.2">
      <c r="AA1664" s="97"/>
      <c r="AB1664" s="97"/>
      <c r="AC1664" s="97"/>
      <c r="AD1664" s="97"/>
      <c r="AE1664" s="97"/>
      <c r="AF1664" s="93"/>
      <c r="AG1664" s="93"/>
      <c r="AH1664" s="93"/>
      <c r="AI1664" s="30"/>
      <c r="AJ1664" s="30"/>
      <c r="AK1664" s="30"/>
      <c r="AL1664" s="30"/>
      <c r="AM1664" s="109"/>
      <c r="AN1664" s="109"/>
      <c r="AO1664" s="30"/>
      <c r="AP1664" s="109" t="s">
        <v>2420</v>
      </c>
      <c r="AQ1664"/>
      <c r="AR1664"/>
      <c r="AS1664"/>
      <c r="AT1664"/>
      <c r="AU1664"/>
      <c r="AV1664"/>
    </row>
    <row r="1665" spans="27:48" ht="24.95" customHeight="1" x14ac:dyDescent="0.2">
      <c r="AA1665" s="97"/>
      <c r="AB1665" s="97"/>
      <c r="AC1665" s="97"/>
      <c r="AD1665" s="97"/>
      <c r="AE1665" s="97"/>
      <c r="AF1665" s="93"/>
      <c r="AG1665" s="93"/>
      <c r="AH1665" s="93"/>
      <c r="AI1665" s="30"/>
      <c r="AJ1665" s="30"/>
      <c r="AK1665" s="30"/>
      <c r="AL1665" s="30"/>
      <c r="AM1665" s="109"/>
      <c r="AN1665" s="109"/>
      <c r="AO1665" s="30"/>
      <c r="AP1665" s="109" t="s">
        <v>2421</v>
      </c>
      <c r="AQ1665"/>
      <c r="AR1665"/>
      <c r="AS1665"/>
      <c r="AT1665"/>
      <c r="AU1665"/>
      <c r="AV1665"/>
    </row>
    <row r="1666" spans="27:48" ht="24.95" customHeight="1" x14ac:dyDescent="0.2">
      <c r="AA1666" s="97"/>
      <c r="AB1666" s="97"/>
      <c r="AC1666" s="97"/>
      <c r="AD1666" s="97"/>
      <c r="AE1666" s="97"/>
      <c r="AF1666" s="93"/>
      <c r="AG1666" s="93"/>
      <c r="AH1666" s="93"/>
      <c r="AI1666" s="30"/>
      <c r="AJ1666" s="30"/>
      <c r="AK1666" s="30"/>
      <c r="AL1666" s="30"/>
      <c r="AM1666" s="109"/>
      <c r="AN1666" s="109"/>
      <c r="AO1666" s="30"/>
      <c r="AP1666" s="109" t="s">
        <v>2422</v>
      </c>
      <c r="AQ1666"/>
      <c r="AR1666"/>
      <c r="AS1666"/>
      <c r="AT1666"/>
      <c r="AU1666"/>
      <c r="AV1666"/>
    </row>
    <row r="1667" spans="27:48" ht="24.95" customHeight="1" x14ac:dyDescent="0.2">
      <c r="AA1667" s="97"/>
      <c r="AB1667" s="97"/>
      <c r="AC1667" s="97"/>
      <c r="AD1667" s="97"/>
      <c r="AE1667" s="97"/>
      <c r="AF1667" s="93"/>
      <c r="AG1667" s="93"/>
      <c r="AH1667" s="93"/>
      <c r="AI1667" s="30"/>
      <c r="AJ1667" s="30"/>
      <c r="AK1667" s="30"/>
      <c r="AL1667" s="30"/>
      <c r="AM1667" s="109"/>
      <c r="AN1667" s="109"/>
      <c r="AO1667" s="30"/>
      <c r="AP1667" s="109" t="s">
        <v>2423</v>
      </c>
      <c r="AQ1667"/>
      <c r="AR1667"/>
      <c r="AS1667"/>
      <c r="AT1667"/>
      <c r="AU1667"/>
      <c r="AV1667"/>
    </row>
    <row r="1668" spans="27:48" ht="24.95" customHeight="1" x14ac:dyDescent="0.2">
      <c r="AA1668" s="97"/>
      <c r="AB1668" s="97"/>
      <c r="AC1668" s="97"/>
      <c r="AD1668" s="97"/>
      <c r="AE1668" s="97"/>
      <c r="AF1668" s="93"/>
      <c r="AG1668" s="93"/>
      <c r="AH1668" s="93"/>
      <c r="AI1668" s="30"/>
      <c r="AJ1668" s="30"/>
      <c r="AK1668" s="30"/>
      <c r="AL1668" s="30"/>
      <c r="AM1668" s="109"/>
      <c r="AN1668" s="109"/>
      <c r="AO1668" s="30"/>
      <c r="AP1668" s="109" t="s">
        <v>2424</v>
      </c>
      <c r="AQ1668"/>
      <c r="AR1668"/>
      <c r="AS1668"/>
      <c r="AT1668"/>
      <c r="AU1668"/>
      <c r="AV1668"/>
    </row>
    <row r="1669" spans="27:48" ht="24.95" customHeight="1" x14ac:dyDescent="0.2">
      <c r="AA1669" s="97"/>
      <c r="AB1669" s="97"/>
      <c r="AC1669" s="97"/>
      <c r="AD1669" s="97"/>
      <c r="AE1669" s="97"/>
      <c r="AF1669" s="93"/>
      <c r="AG1669" s="93"/>
      <c r="AH1669" s="93"/>
      <c r="AI1669" s="30"/>
      <c r="AJ1669" s="30"/>
      <c r="AK1669" s="30"/>
      <c r="AL1669" s="30"/>
      <c r="AM1669" s="109"/>
      <c r="AN1669" s="109"/>
      <c r="AO1669" s="30"/>
      <c r="AP1669" s="109" t="s">
        <v>2425</v>
      </c>
      <c r="AQ1669"/>
      <c r="AR1669"/>
      <c r="AS1669"/>
      <c r="AT1669"/>
      <c r="AU1669"/>
      <c r="AV1669"/>
    </row>
    <row r="1670" spans="27:48" ht="24.95" customHeight="1" x14ac:dyDescent="0.2">
      <c r="AA1670" s="97"/>
      <c r="AB1670" s="97"/>
      <c r="AC1670" s="97"/>
      <c r="AD1670" s="97"/>
      <c r="AE1670" s="97"/>
      <c r="AF1670" s="93"/>
      <c r="AG1670" s="93"/>
      <c r="AH1670" s="93"/>
      <c r="AI1670" s="30"/>
      <c r="AJ1670" s="30"/>
      <c r="AK1670" s="30"/>
      <c r="AL1670" s="30"/>
      <c r="AM1670" s="109"/>
      <c r="AN1670" s="109"/>
      <c r="AO1670" s="30"/>
      <c r="AP1670" s="109" t="s">
        <v>2426</v>
      </c>
      <c r="AQ1670"/>
      <c r="AR1670"/>
      <c r="AS1670"/>
      <c r="AT1670"/>
      <c r="AU1670"/>
      <c r="AV1670"/>
    </row>
    <row r="1671" spans="27:48" ht="24.95" customHeight="1" x14ac:dyDescent="0.2">
      <c r="AA1671" s="97"/>
      <c r="AB1671" s="97"/>
      <c r="AC1671" s="97"/>
      <c r="AD1671" s="97"/>
      <c r="AE1671" s="97"/>
      <c r="AF1671" s="93"/>
      <c r="AG1671" s="93"/>
      <c r="AH1671" s="93"/>
      <c r="AI1671" s="30"/>
      <c r="AJ1671" s="30"/>
      <c r="AK1671" s="30"/>
      <c r="AL1671" s="30"/>
      <c r="AM1671" s="109"/>
      <c r="AN1671" s="109"/>
      <c r="AO1671" s="30"/>
      <c r="AP1671" s="109" t="s">
        <v>2427</v>
      </c>
      <c r="AQ1671"/>
      <c r="AR1671"/>
      <c r="AS1671"/>
      <c r="AT1671"/>
      <c r="AU1671"/>
      <c r="AV1671"/>
    </row>
    <row r="1672" spans="27:48" ht="24.95" customHeight="1" x14ac:dyDescent="0.2">
      <c r="AA1672" s="97"/>
      <c r="AB1672" s="97"/>
      <c r="AC1672" s="97"/>
      <c r="AD1672" s="97"/>
      <c r="AE1672" s="97"/>
      <c r="AF1672" s="93"/>
      <c r="AG1672" s="93"/>
      <c r="AH1672" s="93"/>
      <c r="AI1672" s="30"/>
      <c r="AJ1672" s="30"/>
      <c r="AK1672" s="30"/>
      <c r="AL1672" s="30"/>
      <c r="AM1672" s="109"/>
      <c r="AN1672" s="109"/>
      <c r="AO1672" s="30"/>
      <c r="AP1672" s="109" t="s">
        <v>2428</v>
      </c>
      <c r="AQ1672"/>
      <c r="AR1672"/>
      <c r="AS1672"/>
      <c r="AT1672"/>
      <c r="AU1672"/>
      <c r="AV1672"/>
    </row>
    <row r="1673" spans="27:48" ht="24.95" customHeight="1" x14ac:dyDescent="0.2">
      <c r="AA1673" s="97"/>
      <c r="AB1673" s="97"/>
      <c r="AC1673" s="97"/>
      <c r="AD1673" s="97"/>
      <c r="AE1673" s="97"/>
      <c r="AF1673" s="93"/>
      <c r="AG1673" s="93"/>
      <c r="AH1673" s="93"/>
      <c r="AI1673" s="30"/>
      <c r="AJ1673" s="30"/>
      <c r="AK1673" s="30"/>
      <c r="AL1673" s="30"/>
      <c r="AM1673" s="109"/>
      <c r="AN1673" s="109"/>
      <c r="AO1673" s="30"/>
      <c r="AP1673" s="109" t="s">
        <v>2429</v>
      </c>
      <c r="AQ1673"/>
      <c r="AR1673"/>
      <c r="AS1673"/>
      <c r="AT1673"/>
      <c r="AU1673"/>
      <c r="AV1673"/>
    </row>
    <row r="1674" spans="27:48" ht="24.95" customHeight="1" x14ac:dyDescent="0.2">
      <c r="AA1674" s="97"/>
      <c r="AB1674" s="97"/>
      <c r="AC1674" s="97"/>
      <c r="AD1674" s="97"/>
      <c r="AE1674" s="97"/>
      <c r="AF1674" s="93"/>
      <c r="AG1674" s="93"/>
      <c r="AH1674" s="93"/>
      <c r="AI1674" s="30"/>
      <c r="AJ1674" s="30"/>
      <c r="AK1674" s="30"/>
      <c r="AL1674" s="30"/>
      <c r="AM1674" s="109"/>
      <c r="AN1674" s="109"/>
      <c r="AO1674" s="30"/>
      <c r="AP1674" s="109" t="s">
        <v>2430</v>
      </c>
      <c r="AQ1674"/>
      <c r="AR1674"/>
      <c r="AS1674"/>
      <c r="AT1674"/>
      <c r="AU1674"/>
      <c r="AV1674"/>
    </row>
    <row r="1675" spans="27:48" ht="24.95" customHeight="1" x14ac:dyDescent="0.2">
      <c r="AA1675" s="97"/>
      <c r="AB1675" s="97"/>
      <c r="AC1675" s="97"/>
      <c r="AD1675" s="97"/>
      <c r="AE1675" s="97"/>
      <c r="AF1675" s="93"/>
      <c r="AG1675" s="93"/>
      <c r="AH1675" s="93"/>
      <c r="AI1675" s="30"/>
      <c r="AJ1675" s="30"/>
      <c r="AK1675" s="30"/>
      <c r="AL1675" s="30"/>
      <c r="AM1675" s="109"/>
      <c r="AN1675" s="109"/>
      <c r="AO1675" s="30"/>
      <c r="AP1675" s="109" t="s">
        <v>2431</v>
      </c>
      <c r="AQ1675"/>
      <c r="AR1675"/>
      <c r="AS1675"/>
      <c r="AT1675"/>
      <c r="AU1675"/>
      <c r="AV1675"/>
    </row>
    <row r="1676" spans="27:48" ht="24.95" customHeight="1" x14ac:dyDescent="0.2">
      <c r="AA1676" s="97"/>
      <c r="AB1676" s="97"/>
      <c r="AC1676" s="97"/>
      <c r="AD1676" s="97"/>
      <c r="AE1676" s="97"/>
      <c r="AF1676" s="93"/>
      <c r="AG1676" s="93"/>
      <c r="AH1676" s="93"/>
      <c r="AI1676" s="30"/>
      <c r="AJ1676" s="30"/>
      <c r="AK1676" s="30"/>
      <c r="AL1676" s="30"/>
      <c r="AM1676" s="109"/>
      <c r="AN1676" s="109"/>
      <c r="AO1676" s="30"/>
      <c r="AP1676" s="109" t="s">
        <v>2432</v>
      </c>
      <c r="AQ1676"/>
      <c r="AR1676"/>
      <c r="AS1676"/>
      <c r="AT1676"/>
      <c r="AU1676"/>
      <c r="AV1676"/>
    </row>
    <row r="1677" spans="27:48" ht="24.95" customHeight="1" x14ac:dyDescent="0.2">
      <c r="AA1677" s="97"/>
      <c r="AB1677" s="97"/>
      <c r="AC1677" s="97"/>
      <c r="AD1677" s="97"/>
      <c r="AE1677" s="97"/>
      <c r="AF1677" s="93"/>
      <c r="AG1677" s="93"/>
      <c r="AH1677" s="93"/>
      <c r="AI1677" s="30"/>
      <c r="AJ1677" s="30"/>
      <c r="AK1677" s="30"/>
      <c r="AL1677" s="30"/>
      <c r="AM1677" s="109"/>
      <c r="AN1677" s="109"/>
      <c r="AO1677" s="30"/>
      <c r="AP1677" s="109" t="s">
        <v>2433</v>
      </c>
      <c r="AQ1677"/>
      <c r="AR1677"/>
      <c r="AS1677"/>
      <c r="AT1677"/>
      <c r="AU1677"/>
      <c r="AV1677"/>
    </row>
    <row r="1678" spans="27:48" ht="24.95" customHeight="1" x14ac:dyDescent="0.2">
      <c r="AA1678" s="97"/>
      <c r="AB1678" s="97"/>
      <c r="AC1678" s="97"/>
      <c r="AD1678" s="97"/>
      <c r="AE1678" s="97"/>
      <c r="AF1678" s="93"/>
      <c r="AG1678" s="93"/>
      <c r="AH1678" s="93"/>
      <c r="AI1678" s="30"/>
      <c r="AJ1678" s="30"/>
      <c r="AK1678" s="30"/>
      <c r="AL1678" s="30"/>
      <c r="AM1678" s="109"/>
      <c r="AN1678" s="109"/>
      <c r="AO1678" s="30"/>
      <c r="AP1678" s="109" t="s">
        <v>2434</v>
      </c>
      <c r="AQ1678"/>
      <c r="AR1678"/>
      <c r="AS1678"/>
      <c r="AT1678"/>
      <c r="AU1678"/>
      <c r="AV1678"/>
    </row>
    <row r="1679" spans="27:48" ht="24.95" customHeight="1" x14ac:dyDescent="0.2">
      <c r="AA1679" s="97"/>
      <c r="AB1679" s="97"/>
      <c r="AC1679" s="97"/>
      <c r="AD1679" s="97"/>
      <c r="AE1679" s="97"/>
      <c r="AF1679" s="93"/>
      <c r="AG1679" s="93"/>
      <c r="AH1679" s="93"/>
      <c r="AI1679" s="30"/>
      <c r="AJ1679" s="30"/>
      <c r="AK1679" s="30"/>
      <c r="AL1679" s="30"/>
      <c r="AM1679" s="109"/>
      <c r="AN1679" s="109"/>
      <c r="AO1679" s="30"/>
      <c r="AP1679" s="109" t="s">
        <v>2435</v>
      </c>
      <c r="AQ1679"/>
      <c r="AR1679"/>
      <c r="AS1679"/>
      <c r="AT1679"/>
      <c r="AU1679"/>
      <c r="AV1679"/>
    </row>
    <row r="1680" spans="27:48" ht="24.95" customHeight="1" x14ac:dyDescent="0.2">
      <c r="AA1680" s="97"/>
      <c r="AB1680" s="97"/>
      <c r="AC1680" s="97"/>
      <c r="AD1680" s="97"/>
      <c r="AE1680" s="97"/>
      <c r="AF1680" s="93"/>
      <c r="AG1680" s="93"/>
      <c r="AH1680" s="93"/>
      <c r="AI1680" s="30"/>
      <c r="AJ1680" s="30"/>
      <c r="AK1680" s="30"/>
      <c r="AL1680" s="30"/>
      <c r="AM1680" s="109"/>
      <c r="AN1680" s="109"/>
      <c r="AO1680" s="30"/>
      <c r="AP1680" s="109" t="s">
        <v>2436</v>
      </c>
      <c r="AQ1680"/>
      <c r="AR1680"/>
      <c r="AS1680"/>
      <c r="AT1680"/>
      <c r="AU1680"/>
      <c r="AV1680"/>
    </row>
    <row r="1681" spans="27:48" ht="24.95" customHeight="1" x14ac:dyDescent="0.2">
      <c r="AA1681" s="97"/>
      <c r="AB1681" s="97"/>
      <c r="AC1681" s="97"/>
      <c r="AD1681" s="97"/>
      <c r="AE1681" s="97"/>
      <c r="AF1681" s="93"/>
      <c r="AG1681" s="93"/>
      <c r="AH1681" s="93"/>
      <c r="AI1681" s="30"/>
      <c r="AJ1681" s="30"/>
      <c r="AK1681" s="30"/>
      <c r="AL1681" s="30"/>
      <c r="AM1681" s="109"/>
      <c r="AN1681" s="109"/>
      <c r="AO1681" s="30"/>
      <c r="AP1681" s="109" t="s">
        <v>2437</v>
      </c>
      <c r="AQ1681"/>
      <c r="AR1681"/>
      <c r="AS1681"/>
      <c r="AT1681"/>
      <c r="AU1681"/>
      <c r="AV1681"/>
    </row>
    <row r="1682" spans="27:48" ht="24.95" customHeight="1" x14ac:dyDescent="0.2">
      <c r="AA1682" s="97"/>
      <c r="AB1682" s="97"/>
      <c r="AC1682" s="97"/>
      <c r="AD1682" s="97"/>
      <c r="AE1682" s="97"/>
      <c r="AF1682" s="93"/>
      <c r="AG1682" s="93"/>
      <c r="AH1682" s="93"/>
      <c r="AI1682" s="30"/>
      <c r="AJ1682" s="30"/>
      <c r="AK1682" s="30"/>
      <c r="AL1682" s="30"/>
      <c r="AM1682" s="109"/>
      <c r="AN1682" s="109"/>
      <c r="AO1682" s="30"/>
      <c r="AP1682" s="109" t="s">
        <v>2438</v>
      </c>
      <c r="AQ1682"/>
      <c r="AR1682"/>
      <c r="AS1682"/>
      <c r="AT1682"/>
      <c r="AU1682"/>
      <c r="AV1682"/>
    </row>
    <row r="1683" spans="27:48" ht="24.95" customHeight="1" x14ac:dyDescent="0.2">
      <c r="AA1683" s="97"/>
      <c r="AB1683" s="97"/>
      <c r="AC1683" s="97"/>
      <c r="AD1683" s="97"/>
      <c r="AE1683" s="97"/>
      <c r="AF1683" s="93"/>
      <c r="AG1683" s="93"/>
      <c r="AH1683" s="93"/>
      <c r="AI1683" s="30"/>
      <c r="AJ1683" s="30"/>
      <c r="AK1683" s="30"/>
      <c r="AL1683" s="30"/>
      <c r="AM1683" s="109"/>
      <c r="AN1683" s="109"/>
      <c r="AO1683" s="30"/>
      <c r="AP1683" s="109" t="s">
        <v>2439</v>
      </c>
      <c r="AQ1683"/>
      <c r="AR1683"/>
      <c r="AS1683"/>
      <c r="AT1683"/>
      <c r="AU1683"/>
      <c r="AV1683"/>
    </row>
    <row r="1684" spans="27:48" ht="24.95" customHeight="1" x14ac:dyDescent="0.2">
      <c r="AA1684" s="97"/>
      <c r="AB1684" s="97"/>
      <c r="AC1684" s="97"/>
      <c r="AD1684" s="97"/>
      <c r="AE1684" s="97"/>
      <c r="AF1684" s="93"/>
      <c r="AG1684" s="93"/>
      <c r="AH1684" s="93"/>
      <c r="AI1684" s="30"/>
      <c r="AJ1684" s="30"/>
      <c r="AK1684" s="30"/>
      <c r="AL1684" s="30"/>
      <c r="AM1684" s="109"/>
      <c r="AN1684" s="109"/>
      <c r="AO1684" s="30"/>
      <c r="AP1684" s="109" t="s">
        <v>2440</v>
      </c>
      <c r="AQ1684"/>
      <c r="AR1684"/>
      <c r="AS1684"/>
      <c r="AT1684"/>
      <c r="AU1684"/>
      <c r="AV1684"/>
    </row>
    <row r="1685" spans="27:48" ht="24.95" customHeight="1" x14ac:dyDescent="0.2">
      <c r="AA1685" s="97"/>
      <c r="AB1685" s="97"/>
      <c r="AC1685" s="97"/>
      <c r="AD1685" s="97"/>
      <c r="AE1685" s="97"/>
      <c r="AF1685" s="93"/>
      <c r="AG1685" s="93"/>
      <c r="AH1685" s="93"/>
      <c r="AI1685" s="30"/>
      <c r="AJ1685" s="30"/>
      <c r="AK1685" s="30"/>
      <c r="AL1685" s="30"/>
      <c r="AM1685" s="109"/>
      <c r="AN1685" s="109"/>
      <c r="AO1685" s="30"/>
      <c r="AP1685" s="109" t="s">
        <v>2441</v>
      </c>
      <c r="AQ1685"/>
      <c r="AR1685"/>
      <c r="AS1685"/>
      <c r="AT1685"/>
      <c r="AU1685"/>
      <c r="AV1685"/>
    </row>
    <row r="1686" spans="27:48" ht="24.95" customHeight="1" x14ac:dyDescent="0.2">
      <c r="AA1686" s="97"/>
      <c r="AB1686" s="97"/>
      <c r="AC1686" s="97"/>
      <c r="AD1686" s="97"/>
      <c r="AE1686" s="97"/>
      <c r="AF1686" s="93"/>
      <c r="AG1686" s="93"/>
      <c r="AH1686" s="93"/>
      <c r="AI1686" s="30"/>
      <c r="AJ1686" s="30"/>
      <c r="AK1686" s="30"/>
      <c r="AL1686" s="30"/>
      <c r="AM1686" s="109"/>
      <c r="AN1686" s="109"/>
      <c r="AO1686" s="30"/>
      <c r="AP1686" s="109" t="s">
        <v>2442</v>
      </c>
      <c r="AQ1686"/>
      <c r="AR1686"/>
      <c r="AS1686"/>
      <c r="AT1686"/>
      <c r="AU1686"/>
      <c r="AV1686"/>
    </row>
    <row r="1687" spans="27:48" ht="24.95" customHeight="1" x14ac:dyDescent="0.2">
      <c r="AA1687" s="97"/>
      <c r="AB1687" s="97"/>
      <c r="AC1687" s="97"/>
      <c r="AD1687" s="97"/>
      <c r="AE1687" s="97"/>
      <c r="AF1687" s="93"/>
      <c r="AG1687" s="93"/>
      <c r="AH1687" s="93"/>
      <c r="AI1687" s="30"/>
      <c r="AJ1687" s="30"/>
      <c r="AK1687" s="30"/>
      <c r="AL1687" s="30"/>
      <c r="AM1687" s="109"/>
      <c r="AN1687" s="109"/>
      <c r="AO1687" s="30"/>
      <c r="AP1687" s="109" t="s">
        <v>2443</v>
      </c>
      <c r="AQ1687"/>
      <c r="AR1687"/>
      <c r="AS1687"/>
      <c r="AT1687"/>
      <c r="AU1687"/>
      <c r="AV1687"/>
    </row>
    <row r="1688" spans="27:48" ht="24.95" customHeight="1" x14ac:dyDescent="0.2">
      <c r="AA1688" s="97"/>
      <c r="AB1688" s="97"/>
      <c r="AC1688" s="97"/>
      <c r="AD1688" s="97"/>
      <c r="AE1688" s="97"/>
      <c r="AF1688" s="93"/>
      <c r="AG1688" s="93"/>
      <c r="AH1688" s="93"/>
      <c r="AI1688" s="30"/>
      <c r="AJ1688" s="30"/>
      <c r="AK1688" s="30"/>
      <c r="AL1688" s="30"/>
      <c r="AM1688" s="109"/>
      <c r="AN1688" s="109"/>
      <c r="AO1688" s="30"/>
      <c r="AP1688" s="109" t="s">
        <v>2444</v>
      </c>
      <c r="AQ1688"/>
      <c r="AR1688"/>
      <c r="AS1688"/>
      <c r="AT1688"/>
      <c r="AU1688"/>
      <c r="AV1688"/>
    </row>
    <row r="1689" spans="27:48" ht="24.95" customHeight="1" x14ac:dyDescent="0.2">
      <c r="AA1689" s="97"/>
      <c r="AB1689" s="97"/>
      <c r="AC1689" s="97"/>
      <c r="AD1689" s="97"/>
      <c r="AE1689" s="97"/>
      <c r="AF1689" s="93"/>
      <c r="AG1689" s="93"/>
      <c r="AH1689" s="93"/>
      <c r="AI1689" s="30"/>
      <c r="AJ1689" s="30"/>
      <c r="AK1689" s="30"/>
      <c r="AL1689" s="30"/>
      <c r="AM1689" s="109"/>
      <c r="AN1689" s="109"/>
      <c r="AO1689" s="30"/>
      <c r="AP1689" s="109" t="s">
        <v>2445</v>
      </c>
      <c r="AQ1689"/>
      <c r="AR1689"/>
      <c r="AS1689"/>
      <c r="AT1689"/>
      <c r="AU1689"/>
      <c r="AV1689"/>
    </row>
    <row r="1690" spans="27:48" ht="24.95" customHeight="1" x14ac:dyDescent="0.2">
      <c r="AA1690" s="97"/>
      <c r="AB1690" s="97"/>
      <c r="AC1690" s="97"/>
      <c r="AD1690" s="97"/>
      <c r="AE1690" s="97"/>
      <c r="AF1690" s="93"/>
      <c r="AG1690" s="93"/>
      <c r="AH1690" s="93"/>
      <c r="AI1690" s="30"/>
      <c r="AJ1690" s="30"/>
      <c r="AK1690" s="30"/>
      <c r="AL1690" s="30"/>
      <c r="AM1690" s="109"/>
      <c r="AN1690" s="109"/>
      <c r="AO1690" s="30"/>
      <c r="AP1690" s="109" t="s">
        <v>2446</v>
      </c>
      <c r="AQ1690"/>
      <c r="AR1690"/>
      <c r="AS1690"/>
      <c r="AT1690"/>
      <c r="AU1690"/>
      <c r="AV1690"/>
    </row>
    <row r="1691" spans="27:48" ht="24.95" customHeight="1" x14ac:dyDescent="0.2">
      <c r="AA1691" s="97"/>
      <c r="AB1691" s="97"/>
      <c r="AC1691" s="97"/>
      <c r="AD1691" s="97"/>
      <c r="AE1691" s="97"/>
      <c r="AF1691" s="93"/>
      <c r="AG1691" s="93"/>
      <c r="AH1691" s="93"/>
      <c r="AI1691" s="30"/>
      <c r="AJ1691" s="30"/>
      <c r="AK1691" s="30"/>
      <c r="AL1691" s="30"/>
      <c r="AM1691" s="109"/>
      <c r="AN1691" s="109"/>
      <c r="AO1691" s="30"/>
      <c r="AP1691" s="109" t="s">
        <v>2447</v>
      </c>
      <c r="AQ1691"/>
      <c r="AR1691"/>
      <c r="AS1691"/>
      <c r="AT1691"/>
      <c r="AU1691"/>
      <c r="AV1691"/>
    </row>
    <row r="1692" spans="27:48" ht="24.95" customHeight="1" x14ac:dyDescent="0.2">
      <c r="AA1692" s="97"/>
      <c r="AB1692" s="97"/>
      <c r="AC1692" s="97"/>
      <c r="AD1692" s="97"/>
      <c r="AE1692" s="97"/>
      <c r="AF1692" s="93"/>
      <c r="AG1692" s="93"/>
      <c r="AH1692" s="93"/>
      <c r="AI1692" s="30"/>
      <c r="AJ1692" s="30"/>
      <c r="AK1692" s="30"/>
      <c r="AL1692" s="30"/>
      <c r="AM1692" s="109"/>
      <c r="AN1692" s="109"/>
      <c r="AO1692" s="30"/>
      <c r="AP1692" s="109" t="s">
        <v>2448</v>
      </c>
      <c r="AQ1692"/>
      <c r="AR1692"/>
      <c r="AS1692"/>
      <c r="AT1692"/>
      <c r="AU1692"/>
      <c r="AV1692"/>
    </row>
    <row r="1693" spans="27:48" ht="24.95" customHeight="1" x14ac:dyDescent="0.2">
      <c r="AA1693" s="97"/>
      <c r="AB1693" s="97"/>
      <c r="AC1693" s="97"/>
      <c r="AD1693" s="97"/>
      <c r="AE1693" s="97"/>
      <c r="AF1693" s="93"/>
      <c r="AG1693" s="93"/>
      <c r="AH1693" s="93"/>
      <c r="AI1693" s="30"/>
      <c r="AJ1693" s="30"/>
      <c r="AK1693" s="30"/>
      <c r="AL1693" s="30"/>
      <c r="AM1693" s="109"/>
      <c r="AN1693" s="109"/>
      <c r="AO1693" s="30"/>
      <c r="AP1693" s="109" t="s">
        <v>2449</v>
      </c>
      <c r="AQ1693"/>
      <c r="AR1693"/>
      <c r="AS1693"/>
      <c r="AT1693"/>
      <c r="AU1693"/>
      <c r="AV1693"/>
    </row>
    <row r="1694" spans="27:48" ht="24.95" customHeight="1" x14ac:dyDescent="0.2">
      <c r="AA1694" s="97"/>
      <c r="AB1694" s="97"/>
      <c r="AC1694" s="97"/>
      <c r="AD1694" s="97"/>
      <c r="AE1694" s="97"/>
      <c r="AF1694" s="93"/>
      <c r="AG1694" s="93"/>
      <c r="AH1694" s="93"/>
      <c r="AI1694" s="30"/>
      <c r="AJ1694" s="30"/>
      <c r="AK1694" s="30"/>
      <c r="AL1694" s="30"/>
      <c r="AM1694" s="109"/>
      <c r="AN1694" s="109"/>
      <c r="AO1694" s="30"/>
      <c r="AP1694" s="109" t="s">
        <v>2450</v>
      </c>
      <c r="AQ1694"/>
      <c r="AR1694"/>
      <c r="AS1694"/>
      <c r="AT1694"/>
      <c r="AU1694"/>
      <c r="AV1694"/>
    </row>
    <row r="1695" spans="27:48" ht="24.95" customHeight="1" x14ac:dyDescent="0.2">
      <c r="AA1695" s="97"/>
      <c r="AB1695" s="97"/>
      <c r="AC1695" s="97"/>
      <c r="AD1695" s="97"/>
      <c r="AE1695" s="97"/>
      <c r="AF1695" s="93"/>
      <c r="AG1695" s="93"/>
      <c r="AH1695" s="93"/>
      <c r="AI1695" s="30"/>
      <c r="AJ1695" s="30"/>
      <c r="AK1695" s="30"/>
      <c r="AL1695" s="30"/>
      <c r="AM1695" s="109"/>
      <c r="AN1695" s="109"/>
      <c r="AO1695" s="30"/>
      <c r="AP1695" s="109" t="s">
        <v>2451</v>
      </c>
      <c r="AQ1695"/>
      <c r="AR1695"/>
      <c r="AS1695"/>
      <c r="AT1695"/>
      <c r="AU1695"/>
      <c r="AV1695"/>
    </row>
    <row r="1696" spans="27:48" ht="24.95" customHeight="1" x14ac:dyDescent="0.2">
      <c r="AA1696" s="97"/>
      <c r="AB1696" s="97"/>
      <c r="AC1696" s="97"/>
      <c r="AD1696" s="97"/>
      <c r="AE1696" s="97"/>
      <c r="AF1696" s="93"/>
      <c r="AG1696" s="93"/>
      <c r="AH1696" s="93"/>
      <c r="AI1696" s="30"/>
      <c r="AJ1696" s="30"/>
      <c r="AK1696" s="30"/>
      <c r="AL1696" s="30"/>
      <c r="AM1696" s="109"/>
      <c r="AN1696" s="109"/>
      <c r="AO1696" s="30"/>
      <c r="AP1696" s="109" t="s">
        <v>2452</v>
      </c>
      <c r="AQ1696"/>
      <c r="AR1696"/>
      <c r="AS1696"/>
      <c r="AT1696"/>
      <c r="AU1696"/>
      <c r="AV1696"/>
    </row>
    <row r="1697" spans="27:48" ht="24.95" customHeight="1" x14ac:dyDescent="0.2">
      <c r="AA1697" s="97"/>
      <c r="AB1697" s="97"/>
      <c r="AC1697" s="97"/>
      <c r="AD1697" s="97"/>
      <c r="AE1697" s="97"/>
      <c r="AF1697" s="93"/>
      <c r="AG1697" s="93"/>
      <c r="AH1697" s="93"/>
      <c r="AI1697" s="30"/>
      <c r="AJ1697" s="30"/>
      <c r="AK1697" s="30"/>
      <c r="AL1697" s="30"/>
      <c r="AM1697" s="109"/>
      <c r="AN1697" s="109"/>
      <c r="AO1697" s="30"/>
      <c r="AP1697" s="109" t="s">
        <v>2453</v>
      </c>
      <c r="AQ1697"/>
      <c r="AR1697"/>
      <c r="AS1697"/>
      <c r="AT1697"/>
      <c r="AU1697"/>
      <c r="AV1697"/>
    </row>
    <row r="1698" spans="27:48" ht="24.95" customHeight="1" x14ac:dyDescent="0.2">
      <c r="AA1698" s="97"/>
      <c r="AB1698" s="97"/>
      <c r="AC1698" s="97"/>
      <c r="AD1698" s="97"/>
      <c r="AE1698" s="97"/>
      <c r="AF1698" s="93"/>
      <c r="AG1698" s="93"/>
      <c r="AH1698" s="93"/>
      <c r="AI1698" s="30"/>
      <c r="AJ1698" s="30"/>
      <c r="AK1698" s="30"/>
      <c r="AL1698" s="30"/>
      <c r="AM1698" s="109"/>
      <c r="AN1698" s="109"/>
      <c r="AO1698" s="30"/>
      <c r="AP1698" s="109" t="s">
        <v>2454</v>
      </c>
      <c r="AQ1698"/>
      <c r="AR1698"/>
      <c r="AS1698"/>
      <c r="AT1698"/>
      <c r="AU1698"/>
      <c r="AV1698"/>
    </row>
    <row r="1699" spans="27:48" ht="24.95" customHeight="1" x14ac:dyDescent="0.2">
      <c r="AA1699" s="97"/>
      <c r="AB1699" s="97"/>
      <c r="AC1699" s="97"/>
      <c r="AD1699" s="97"/>
      <c r="AE1699" s="97"/>
      <c r="AF1699" s="93"/>
      <c r="AG1699" s="93"/>
      <c r="AH1699" s="93"/>
      <c r="AI1699" s="30"/>
      <c r="AJ1699" s="30"/>
      <c r="AK1699" s="30"/>
      <c r="AL1699" s="30"/>
      <c r="AM1699" s="109"/>
      <c r="AN1699" s="109"/>
      <c r="AO1699" s="30"/>
      <c r="AP1699" s="109" t="s">
        <v>2455</v>
      </c>
      <c r="AQ1699"/>
      <c r="AR1699"/>
      <c r="AS1699"/>
      <c r="AT1699"/>
      <c r="AU1699"/>
      <c r="AV1699"/>
    </row>
    <row r="1700" spans="27:48" ht="24.95" customHeight="1" x14ac:dyDescent="0.2">
      <c r="AA1700" s="97"/>
      <c r="AB1700" s="97"/>
      <c r="AC1700" s="97"/>
      <c r="AD1700" s="97"/>
      <c r="AE1700" s="97"/>
      <c r="AF1700" s="93"/>
      <c r="AG1700" s="93"/>
      <c r="AH1700" s="93"/>
      <c r="AI1700" s="30"/>
      <c r="AJ1700" s="30"/>
      <c r="AK1700" s="30"/>
      <c r="AL1700" s="30"/>
      <c r="AM1700" s="109"/>
      <c r="AN1700" s="109"/>
      <c r="AO1700" s="30"/>
      <c r="AP1700" s="109" t="s">
        <v>2456</v>
      </c>
      <c r="AQ1700"/>
      <c r="AR1700"/>
      <c r="AS1700"/>
      <c r="AT1700"/>
      <c r="AU1700"/>
      <c r="AV1700"/>
    </row>
    <row r="1701" spans="27:48" ht="24.95" customHeight="1" x14ac:dyDescent="0.2">
      <c r="AA1701" s="97"/>
      <c r="AB1701" s="97"/>
      <c r="AC1701" s="97"/>
      <c r="AD1701" s="97"/>
      <c r="AE1701" s="97"/>
      <c r="AF1701" s="93"/>
      <c r="AG1701" s="93"/>
      <c r="AH1701" s="93"/>
      <c r="AI1701" s="30"/>
      <c r="AJ1701" s="30"/>
      <c r="AK1701" s="30"/>
      <c r="AL1701" s="30"/>
      <c r="AM1701" s="109"/>
      <c r="AN1701" s="109"/>
      <c r="AO1701" s="30"/>
      <c r="AP1701" s="109" t="s">
        <v>2457</v>
      </c>
      <c r="AQ1701"/>
      <c r="AR1701"/>
      <c r="AS1701"/>
      <c r="AT1701"/>
      <c r="AU1701"/>
      <c r="AV1701"/>
    </row>
    <row r="1702" spans="27:48" ht="24.95" customHeight="1" x14ac:dyDescent="0.2">
      <c r="AA1702" s="97"/>
      <c r="AB1702" s="97"/>
      <c r="AC1702" s="97"/>
      <c r="AD1702" s="97"/>
      <c r="AE1702" s="97"/>
      <c r="AF1702" s="93"/>
      <c r="AG1702" s="93"/>
      <c r="AH1702" s="93"/>
      <c r="AI1702" s="30"/>
      <c r="AJ1702" s="30"/>
      <c r="AK1702" s="30"/>
      <c r="AL1702" s="30"/>
      <c r="AM1702" s="109"/>
      <c r="AN1702" s="109"/>
      <c r="AO1702" s="30"/>
      <c r="AP1702" s="109" t="s">
        <v>2458</v>
      </c>
      <c r="AQ1702"/>
      <c r="AR1702"/>
      <c r="AS1702"/>
      <c r="AT1702"/>
      <c r="AU1702"/>
      <c r="AV1702"/>
    </row>
    <row r="1703" spans="27:48" ht="24.95" customHeight="1" x14ac:dyDescent="0.2">
      <c r="AA1703" s="97"/>
      <c r="AB1703" s="97"/>
      <c r="AC1703" s="97"/>
      <c r="AD1703" s="97"/>
      <c r="AE1703" s="97"/>
      <c r="AF1703" s="93"/>
      <c r="AG1703" s="93"/>
      <c r="AH1703" s="93"/>
      <c r="AI1703" s="30"/>
      <c r="AJ1703" s="30"/>
      <c r="AK1703" s="30"/>
      <c r="AL1703" s="30"/>
      <c r="AM1703" s="109"/>
      <c r="AN1703" s="109"/>
      <c r="AO1703" s="30"/>
      <c r="AP1703" s="109" t="s">
        <v>2459</v>
      </c>
      <c r="AQ1703"/>
      <c r="AR1703"/>
      <c r="AS1703"/>
      <c r="AT1703"/>
      <c r="AU1703"/>
      <c r="AV1703"/>
    </row>
    <row r="1704" spans="27:48" ht="24.95" customHeight="1" x14ac:dyDescent="0.2">
      <c r="AA1704" s="97"/>
      <c r="AB1704" s="97"/>
      <c r="AC1704" s="97"/>
      <c r="AD1704" s="97"/>
      <c r="AE1704" s="97"/>
      <c r="AF1704" s="93"/>
      <c r="AG1704" s="93"/>
      <c r="AH1704" s="93"/>
      <c r="AI1704" s="30"/>
      <c r="AJ1704" s="30"/>
      <c r="AK1704" s="30"/>
      <c r="AL1704" s="30"/>
      <c r="AM1704" s="109"/>
      <c r="AN1704" s="109"/>
      <c r="AO1704" s="30"/>
      <c r="AP1704" s="109" t="s">
        <v>2460</v>
      </c>
      <c r="AQ1704"/>
      <c r="AR1704"/>
      <c r="AS1704"/>
      <c r="AT1704"/>
      <c r="AU1704"/>
      <c r="AV1704"/>
    </row>
    <row r="1705" spans="27:48" ht="24.95" customHeight="1" x14ac:dyDescent="0.2">
      <c r="AA1705" s="97"/>
      <c r="AB1705" s="97"/>
      <c r="AC1705" s="97"/>
      <c r="AD1705" s="97"/>
      <c r="AE1705" s="97"/>
      <c r="AF1705" s="93"/>
      <c r="AG1705" s="93"/>
      <c r="AH1705" s="93"/>
      <c r="AI1705" s="30"/>
      <c r="AJ1705" s="30"/>
      <c r="AK1705" s="30"/>
      <c r="AL1705" s="30"/>
      <c r="AM1705" s="109"/>
      <c r="AN1705" s="109"/>
      <c r="AO1705" s="30"/>
      <c r="AP1705" s="109" t="s">
        <v>2461</v>
      </c>
      <c r="AQ1705"/>
      <c r="AR1705"/>
      <c r="AS1705"/>
      <c r="AT1705"/>
      <c r="AU1705"/>
      <c r="AV1705"/>
    </row>
    <row r="1706" spans="27:48" ht="24.95" customHeight="1" x14ac:dyDescent="0.2">
      <c r="AA1706" s="97"/>
      <c r="AB1706" s="97"/>
      <c r="AC1706" s="97"/>
      <c r="AD1706" s="97"/>
      <c r="AE1706" s="97"/>
      <c r="AF1706" s="93"/>
      <c r="AG1706" s="93"/>
      <c r="AH1706" s="93"/>
      <c r="AI1706" s="30"/>
      <c r="AJ1706" s="30"/>
      <c r="AK1706" s="30"/>
      <c r="AL1706" s="30"/>
      <c r="AM1706" s="109"/>
      <c r="AN1706" s="109"/>
      <c r="AO1706" s="30"/>
      <c r="AP1706" s="109" t="s">
        <v>2462</v>
      </c>
      <c r="AQ1706"/>
      <c r="AR1706"/>
      <c r="AS1706"/>
      <c r="AT1706"/>
      <c r="AU1706"/>
      <c r="AV1706"/>
    </row>
    <row r="1707" spans="27:48" ht="24.95" customHeight="1" x14ac:dyDescent="0.2">
      <c r="AA1707" s="97"/>
      <c r="AB1707" s="97"/>
      <c r="AC1707" s="97"/>
      <c r="AD1707" s="97"/>
      <c r="AE1707" s="97"/>
      <c r="AF1707" s="93"/>
      <c r="AG1707" s="93"/>
      <c r="AH1707" s="93"/>
      <c r="AI1707" s="30"/>
      <c r="AJ1707" s="30"/>
      <c r="AK1707" s="30"/>
      <c r="AL1707" s="30"/>
      <c r="AM1707" s="109"/>
      <c r="AN1707" s="109"/>
      <c r="AO1707" s="30"/>
      <c r="AP1707" s="109" t="s">
        <v>2463</v>
      </c>
      <c r="AQ1707"/>
      <c r="AR1707"/>
      <c r="AS1707"/>
      <c r="AT1707"/>
      <c r="AU1707"/>
      <c r="AV1707"/>
    </row>
    <row r="1708" spans="27:48" ht="24.95" customHeight="1" x14ac:dyDescent="0.2">
      <c r="AA1708" s="97"/>
      <c r="AB1708" s="97"/>
      <c r="AC1708" s="97"/>
      <c r="AD1708" s="97"/>
      <c r="AE1708" s="97"/>
      <c r="AF1708" s="93"/>
      <c r="AG1708" s="93"/>
      <c r="AH1708" s="93"/>
      <c r="AI1708" s="30"/>
      <c r="AJ1708" s="30"/>
      <c r="AK1708" s="30"/>
      <c r="AL1708" s="30"/>
      <c r="AM1708" s="109"/>
      <c r="AN1708" s="109"/>
      <c r="AO1708" s="30"/>
      <c r="AP1708" s="109" t="s">
        <v>2464</v>
      </c>
      <c r="AQ1708"/>
      <c r="AR1708"/>
      <c r="AS1708"/>
      <c r="AT1708"/>
      <c r="AU1708"/>
      <c r="AV1708"/>
    </row>
    <row r="1709" spans="27:48" ht="24.95" customHeight="1" x14ac:dyDescent="0.2">
      <c r="AA1709" s="97"/>
      <c r="AB1709" s="97"/>
      <c r="AC1709" s="97"/>
      <c r="AD1709" s="97"/>
      <c r="AE1709" s="97"/>
      <c r="AF1709" s="93"/>
      <c r="AG1709" s="93"/>
      <c r="AH1709" s="93"/>
      <c r="AI1709" s="30"/>
      <c r="AJ1709" s="30"/>
      <c r="AK1709" s="30"/>
      <c r="AL1709" s="30"/>
      <c r="AM1709" s="109"/>
      <c r="AN1709" s="109"/>
      <c r="AO1709" s="30"/>
      <c r="AP1709" s="109" t="s">
        <v>2465</v>
      </c>
      <c r="AQ1709"/>
      <c r="AR1709"/>
      <c r="AS1709"/>
      <c r="AT1709"/>
      <c r="AU1709"/>
      <c r="AV1709"/>
    </row>
    <row r="1710" spans="27:48" ht="24.95" customHeight="1" x14ac:dyDescent="0.2">
      <c r="AA1710" s="97"/>
      <c r="AB1710" s="97"/>
      <c r="AC1710" s="97"/>
      <c r="AD1710" s="97"/>
      <c r="AE1710" s="97"/>
      <c r="AF1710" s="93"/>
      <c r="AG1710" s="93"/>
      <c r="AH1710" s="93"/>
      <c r="AI1710" s="30"/>
      <c r="AJ1710" s="30"/>
      <c r="AK1710" s="30"/>
      <c r="AL1710" s="30"/>
      <c r="AM1710" s="109"/>
      <c r="AN1710" s="109"/>
      <c r="AO1710" s="30"/>
      <c r="AP1710" s="109" t="s">
        <v>2466</v>
      </c>
      <c r="AQ1710"/>
      <c r="AR1710"/>
      <c r="AS1710"/>
      <c r="AT1710"/>
      <c r="AU1710"/>
      <c r="AV1710"/>
    </row>
    <row r="1711" spans="27:48" ht="24.95" customHeight="1" x14ac:dyDescent="0.2">
      <c r="AA1711" s="97"/>
      <c r="AB1711" s="97"/>
      <c r="AC1711" s="97"/>
      <c r="AD1711" s="97"/>
      <c r="AE1711" s="97"/>
      <c r="AF1711" s="93"/>
      <c r="AG1711" s="93"/>
      <c r="AH1711" s="93"/>
      <c r="AI1711" s="30"/>
      <c r="AJ1711" s="30"/>
      <c r="AK1711" s="30"/>
      <c r="AL1711" s="30"/>
      <c r="AM1711" s="109"/>
      <c r="AN1711" s="109"/>
      <c r="AO1711" s="30"/>
      <c r="AP1711" s="109" t="s">
        <v>2467</v>
      </c>
      <c r="AQ1711"/>
      <c r="AR1711"/>
      <c r="AS1711"/>
      <c r="AT1711"/>
      <c r="AU1711"/>
      <c r="AV1711"/>
    </row>
    <row r="1712" spans="27:48" ht="24.95" customHeight="1" x14ac:dyDescent="0.2">
      <c r="AA1712" s="97"/>
      <c r="AB1712" s="97"/>
      <c r="AC1712" s="97"/>
      <c r="AD1712" s="97"/>
      <c r="AE1712" s="97"/>
      <c r="AF1712" s="93"/>
      <c r="AG1712" s="93"/>
      <c r="AH1712" s="93"/>
      <c r="AI1712" s="30"/>
      <c r="AJ1712" s="30"/>
      <c r="AK1712" s="30"/>
      <c r="AL1712" s="30"/>
      <c r="AM1712" s="109"/>
      <c r="AN1712" s="109"/>
      <c r="AO1712" s="30"/>
      <c r="AP1712" s="109" t="s">
        <v>2468</v>
      </c>
      <c r="AQ1712"/>
      <c r="AR1712"/>
      <c r="AS1712"/>
      <c r="AT1712"/>
      <c r="AU1712"/>
      <c r="AV1712"/>
    </row>
    <row r="1713" spans="27:48" ht="24.95" customHeight="1" x14ac:dyDescent="0.2">
      <c r="AA1713" s="97"/>
      <c r="AB1713" s="97"/>
      <c r="AC1713" s="97"/>
      <c r="AD1713" s="97"/>
      <c r="AE1713" s="97"/>
      <c r="AF1713" s="93"/>
      <c r="AG1713" s="93"/>
      <c r="AH1713" s="93"/>
      <c r="AI1713" s="30"/>
      <c r="AJ1713" s="30"/>
      <c r="AK1713" s="30"/>
      <c r="AL1713" s="30"/>
      <c r="AM1713" s="109"/>
      <c r="AN1713" s="109"/>
      <c r="AO1713" s="30"/>
      <c r="AP1713" s="109" t="s">
        <v>2469</v>
      </c>
      <c r="AQ1713"/>
      <c r="AR1713"/>
      <c r="AS1713"/>
      <c r="AT1713"/>
      <c r="AU1713"/>
      <c r="AV1713"/>
    </row>
    <row r="1714" spans="27:48" ht="24.95" customHeight="1" x14ac:dyDescent="0.2">
      <c r="AA1714" s="97"/>
      <c r="AB1714" s="97"/>
      <c r="AC1714" s="97"/>
      <c r="AD1714" s="97"/>
      <c r="AE1714" s="97"/>
      <c r="AF1714" s="93"/>
      <c r="AG1714" s="93"/>
      <c r="AH1714" s="93"/>
      <c r="AI1714" s="30"/>
      <c r="AJ1714" s="30"/>
      <c r="AK1714" s="30"/>
      <c r="AL1714" s="30"/>
      <c r="AM1714" s="109"/>
      <c r="AN1714" s="109"/>
      <c r="AO1714" s="30"/>
      <c r="AP1714" s="109" t="s">
        <v>2470</v>
      </c>
      <c r="AQ1714"/>
      <c r="AR1714"/>
      <c r="AS1714"/>
      <c r="AT1714"/>
      <c r="AU1714"/>
      <c r="AV1714"/>
    </row>
    <row r="1715" spans="27:48" ht="24.95" customHeight="1" x14ac:dyDescent="0.2">
      <c r="AA1715" s="97"/>
      <c r="AB1715" s="97"/>
      <c r="AC1715" s="97"/>
      <c r="AD1715" s="97"/>
      <c r="AE1715" s="97"/>
      <c r="AF1715" s="93"/>
      <c r="AG1715" s="93"/>
      <c r="AH1715" s="93"/>
      <c r="AI1715" s="30"/>
      <c r="AJ1715" s="30"/>
      <c r="AK1715" s="30"/>
      <c r="AL1715" s="30"/>
      <c r="AM1715" s="109"/>
      <c r="AN1715" s="109"/>
      <c r="AO1715" s="30"/>
      <c r="AP1715" s="109" t="s">
        <v>2471</v>
      </c>
      <c r="AQ1715"/>
      <c r="AR1715"/>
      <c r="AS1715"/>
      <c r="AT1715"/>
      <c r="AU1715"/>
      <c r="AV1715"/>
    </row>
    <row r="1716" spans="27:48" ht="24.95" customHeight="1" x14ac:dyDescent="0.2">
      <c r="AA1716" s="97"/>
      <c r="AB1716" s="97"/>
      <c r="AC1716" s="97"/>
      <c r="AD1716" s="97"/>
      <c r="AE1716" s="97"/>
      <c r="AF1716" s="93"/>
      <c r="AG1716" s="93"/>
      <c r="AH1716" s="93"/>
      <c r="AI1716" s="30"/>
      <c r="AJ1716" s="30"/>
      <c r="AK1716" s="30"/>
      <c r="AL1716" s="30"/>
      <c r="AM1716" s="109"/>
      <c r="AN1716" s="109"/>
      <c r="AO1716" s="30"/>
      <c r="AP1716" s="109" t="s">
        <v>2472</v>
      </c>
      <c r="AQ1716"/>
      <c r="AR1716"/>
      <c r="AS1716"/>
      <c r="AT1716"/>
      <c r="AU1716"/>
      <c r="AV1716"/>
    </row>
    <row r="1717" spans="27:48" ht="24.95" customHeight="1" x14ac:dyDescent="0.2">
      <c r="AA1717" s="97"/>
      <c r="AB1717" s="97"/>
      <c r="AC1717" s="97"/>
      <c r="AD1717" s="97"/>
      <c r="AE1717" s="97"/>
      <c r="AF1717" s="93"/>
      <c r="AG1717" s="93"/>
      <c r="AH1717" s="93"/>
      <c r="AI1717" s="30"/>
      <c r="AJ1717" s="30"/>
      <c r="AK1717" s="30"/>
      <c r="AL1717" s="30"/>
      <c r="AM1717" s="109"/>
      <c r="AN1717" s="109"/>
      <c r="AO1717" s="30"/>
      <c r="AP1717" s="109" t="s">
        <v>2473</v>
      </c>
      <c r="AQ1717"/>
      <c r="AR1717"/>
      <c r="AS1717"/>
      <c r="AT1717"/>
      <c r="AU1717"/>
      <c r="AV1717"/>
    </row>
    <row r="1718" spans="27:48" ht="24.95" customHeight="1" x14ac:dyDescent="0.2">
      <c r="AA1718" s="97"/>
      <c r="AB1718" s="97"/>
      <c r="AC1718" s="97"/>
      <c r="AD1718" s="97"/>
      <c r="AE1718" s="97"/>
      <c r="AF1718" s="93"/>
      <c r="AG1718" s="93"/>
      <c r="AH1718" s="93"/>
      <c r="AI1718" s="30"/>
      <c r="AJ1718" s="30"/>
      <c r="AK1718" s="30"/>
      <c r="AL1718" s="30"/>
      <c r="AM1718" s="109"/>
      <c r="AN1718" s="109"/>
      <c r="AO1718" s="30"/>
      <c r="AP1718" s="109" t="s">
        <v>2474</v>
      </c>
      <c r="AQ1718"/>
      <c r="AR1718"/>
      <c r="AS1718"/>
      <c r="AT1718"/>
      <c r="AU1718"/>
      <c r="AV1718"/>
    </row>
    <row r="1719" spans="27:48" ht="24.95" customHeight="1" x14ac:dyDescent="0.2">
      <c r="AA1719" s="97"/>
      <c r="AB1719" s="97"/>
      <c r="AC1719" s="97"/>
      <c r="AD1719" s="97"/>
      <c r="AE1719" s="97"/>
      <c r="AF1719" s="93"/>
      <c r="AG1719" s="93"/>
      <c r="AH1719" s="93"/>
      <c r="AI1719" s="30"/>
      <c r="AJ1719" s="30"/>
      <c r="AK1719" s="30"/>
      <c r="AL1719" s="30"/>
      <c r="AM1719" s="109"/>
      <c r="AN1719" s="109"/>
      <c r="AO1719" s="30"/>
      <c r="AP1719" s="109" t="s">
        <v>2475</v>
      </c>
      <c r="AQ1719"/>
      <c r="AR1719"/>
      <c r="AS1719"/>
      <c r="AT1719"/>
      <c r="AU1719"/>
      <c r="AV1719"/>
    </row>
    <row r="1720" spans="27:48" ht="24.95" customHeight="1" x14ac:dyDescent="0.2">
      <c r="AA1720" s="97"/>
      <c r="AB1720" s="97"/>
      <c r="AC1720" s="97"/>
      <c r="AD1720" s="97"/>
      <c r="AE1720" s="97"/>
      <c r="AF1720" s="93"/>
      <c r="AG1720" s="93"/>
      <c r="AH1720" s="93"/>
      <c r="AI1720" s="30"/>
      <c r="AJ1720" s="30"/>
      <c r="AK1720" s="30"/>
      <c r="AL1720" s="30"/>
      <c r="AM1720" s="109"/>
      <c r="AN1720" s="109"/>
      <c r="AO1720" s="30"/>
      <c r="AP1720" s="109" t="s">
        <v>2476</v>
      </c>
      <c r="AQ1720"/>
      <c r="AR1720"/>
      <c r="AS1720"/>
      <c r="AT1720"/>
      <c r="AU1720"/>
      <c r="AV1720"/>
    </row>
    <row r="1721" spans="27:48" ht="24.95" customHeight="1" x14ac:dyDescent="0.2">
      <c r="AA1721" s="97"/>
      <c r="AB1721" s="97"/>
      <c r="AC1721" s="97"/>
      <c r="AD1721" s="97"/>
      <c r="AE1721" s="97"/>
      <c r="AF1721" s="93"/>
      <c r="AG1721" s="93"/>
      <c r="AH1721" s="93"/>
      <c r="AI1721" s="30"/>
      <c r="AJ1721" s="30"/>
      <c r="AK1721" s="30"/>
      <c r="AL1721" s="30"/>
      <c r="AM1721" s="109"/>
      <c r="AN1721" s="109"/>
      <c r="AO1721" s="30"/>
      <c r="AP1721" s="109" t="s">
        <v>2477</v>
      </c>
      <c r="AQ1721"/>
      <c r="AR1721"/>
      <c r="AS1721"/>
      <c r="AT1721"/>
      <c r="AU1721"/>
      <c r="AV1721"/>
    </row>
    <row r="1722" spans="27:48" ht="24.95" customHeight="1" x14ac:dyDescent="0.2">
      <c r="AA1722" s="97"/>
      <c r="AB1722" s="97"/>
      <c r="AC1722" s="97"/>
      <c r="AD1722" s="97"/>
      <c r="AE1722" s="97"/>
      <c r="AF1722" s="93"/>
      <c r="AG1722" s="93"/>
      <c r="AH1722" s="93"/>
      <c r="AI1722" s="30"/>
      <c r="AJ1722" s="30"/>
      <c r="AK1722" s="30"/>
      <c r="AL1722" s="30"/>
      <c r="AM1722" s="109"/>
      <c r="AN1722" s="109"/>
      <c r="AO1722" s="30"/>
      <c r="AP1722" s="109" t="s">
        <v>2478</v>
      </c>
      <c r="AQ1722"/>
      <c r="AR1722"/>
      <c r="AS1722"/>
      <c r="AT1722"/>
      <c r="AU1722"/>
      <c r="AV1722"/>
    </row>
    <row r="1723" spans="27:48" ht="24.95" customHeight="1" x14ac:dyDescent="0.2">
      <c r="AA1723" s="97"/>
      <c r="AB1723" s="97"/>
      <c r="AC1723" s="97"/>
      <c r="AD1723" s="97"/>
      <c r="AE1723" s="97"/>
      <c r="AF1723" s="93"/>
      <c r="AG1723" s="93"/>
      <c r="AH1723" s="93"/>
      <c r="AI1723" s="30"/>
      <c r="AJ1723" s="30"/>
      <c r="AK1723" s="30"/>
      <c r="AL1723" s="30"/>
      <c r="AM1723" s="109"/>
      <c r="AN1723" s="109"/>
      <c r="AO1723" s="30"/>
      <c r="AP1723" s="109" t="s">
        <v>2479</v>
      </c>
      <c r="AQ1723"/>
      <c r="AR1723"/>
      <c r="AS1723"/>
      <c r="AT1723"/>
      <c r="AU1723"/>
      <c r="AV1723"/>
    </row>
    <row r="1724" spans="27:48" ht="24.95" customHeight="1" x14ac:dyDescent="0.2">
      <c r="AA1724" s="97"/>
      <c r="AB1724" s="97"/>
      <c r="AC1724" s="97"/>
      <c r="AD1724" s="97"/>
      <c r="AE1724" s="97"/>
      <c r="AF1724" s="93"/>
      <c r="AG1724" s="93"/>
      <c r="AH1724" s="93"/>
      <c r="AI1724" s="30"/>
      <c r="AJ1724" s="30"/>
      <c r="AK1724" s="30"/>
      <c r="AL1724" s="30"/>
      <c r="AM1724" s="109"/>
      <c r="AN1724" s="109"/>
      <c r="AO1724" s="30"/>
      <c r="AP1724" s="109" t="s">
        <v>2480</v>
      </c>
      <c r="AQ1724"/>
      <c r="AR1724"/>
      <c r="AS1724"/>
      <c r="AT1724"/>
      <c r="AU1724"/>
      <c r="AV1724"/>
    </row>
    <row r="1725" spans="27:48" ht="24.95" customHeight="1" x14ac:dyDescent="0.2">
      <c r="AA1725" s="97"/>
      <c r="AB1725" s="97"/>
      <c r="AC1725" s="97"/>
      <c r="AD1725" s="97"/>
      <c r="AE1725" s="97"/>
      <c r="AF1725" s="93"/>
      <c r="AG1725" s="93"/>
      <c r="AH1725" s="93"/>
      <c r="AI1725" s="30"/>
      <c r="AJ1725" s="30"/>
      <c r="AK1725" s="30"/>
      <c r="AL1725" s="30"/>
      <c r="AM1725" s="109"/>
      <c r="AN1725" s="109"/>
      <c r="AO1725" s="30"/>
      <c r="AP1725" s="109" t="s">
        <v>2481</v>
      </c>
      <c r="AQ1725"/>
      <c r="AR1725"/>
      <c r="AS1725"/>
      <c r="AT1725"/>
      <c r="AU1725"/>
      <c r="AV1725"/>
    </row>
    <row r="1726" spans="27:48" ht="24.95" customHeight="1" x14ac:dyDescent="0.2">
      <c r="AA1726" s="97"/>
      <c r="AB1726" s="97"/>
      <c r="AC1726" s="97"/>
      <c r="AD1726" s="97"/>
      <c r="AE1726" s="97"/>
      <c r="AF1726" s="93"/>
      <c r="AG1726" s="93"/>
      <c r="AH1726" s="93"/>
      <c r="AI1726" s="30"/>
      <c r="AJ1726" s="30"/>
      <c r="AK1726" s="30"/>
      <c r="AL1726" s="30"/>
      <c r="AM1726" s="109"/>
      <c r="AN1726" s="109"/>
      <c r="AO1726" s="30"/>
      <c r="AP1726" s="109" t="s">
        <v>2482</v>
      </c>
      <c r="AQ1726"/>
      <c r="AR1726"/>
      <c r="AS1726"/>
      <c r="AT1726"/>
      <c r="AU1726"/>
      <c r="AV1726"/>
    </row>
    <row r="1727" spans="27:48" ht="24.95" customHeight="1" x14ac:dyDescent="0.2">
      <c r="AA1727" s="97"/>
      <c r="AB1727" s="97"/>
      <c r="AC1727" s="97"/>
      <c r="AD1727" s="97"/>
      <c r="AE1727" s="97"/>
      <c r="AF1727" s="93"/>
      <c r="AG1727" s="93"/>
      <c r="AH1727" s="93"/>
      <c r="AI1727" s="30"/>
      <c r="AJ1727" s="30"/>
      <c r="AK1727" s="30"/>
      <c r="AL1727" s="30"/>
      <c r="AM1727" s="109"/>
      <c r="AN1727" s="109"/>
      <c r="AO1727" s="30"/>
      <c r="AP1727" s="109" t="s">
        <v>2483</v>
      </c>
      <c r="AQ1727"/>
      <c r="AR1727"/>
      <c r="AS1727"/>
      <c r="AT1727"/>
      <c r="AU1727"/>
      <c r="AV1727"/>
    </row>
    <row r="1728" spans="27:48" ht="24.95" customHeight="1" x14ac:dyDescent="0.2">
      <c r="AA1728" s="97"/>
      <c r="AB1728" s="97"/>
      <c r="AC1728" s="97"/>
      <c r="AD1728" s="97"/>
      <c r="AE1728" s="97"/>
      <c r="AF1728" s="93"/>
      <c r="AG1728" s="93"/>
      <c r="AH1728" s="93"/>
      <c r="AI1728" s="30"/>
      <c r="AJ1728" s="30"/>
      <c r="AK1728" s="30"/>
      <c r="AL1728" s="30"/>
      <c r="AM1728" s="109"/>
      <c r="AN1728" s="109"/>
      <c r="AO1728" s="30"/>
      <c r="AP1728" s="109" t="s">
        <v>2484</v>
      </c>
      <c r="AQ1728"/>
      <c r="AR1728"/>
      <c r="AS1728"/>
      <c r="AT1728"/>
      <c r="AU1728"/>
      <c r="AV1728"/>
    </row>
    <row r="1729" spans="27:48" ht="24.95" customHeight="1" x14ac:dyDescent="0.2">
      <c r="AA1729" s="97"/>
      <c r="AB1729" s="97"/>
      <c r="AC1729" s="97"/>
      <c r="AD1729" s="97"/>
      <c r="AE1729" s="97"/>
      <c r="AF1729" s="93"/>
      <c r="AG1729" s="93"/>
      <c r="AH1729" s="93"/>
      <c r="AI1729" s="30"/>
      <c r="AJ1729" s="30"/>
      <c r="AK1729" s="30"/>
      <c r="AL1729" s="30"/>
      <c r="AM1729" s="109"/>
      <c r="AN1729" s="109"/>
      <c r="AO1729" s="30"/>
      <c r="AP1729" s="109" t="s">
        <v>2485</v>
      </c>
      <c r="AQ1729"/>
      <c r="AR1729"/>
      <c r="AS1729"/>
      <c r="AT1729"/>
      <c r="AU1729"/>
      <c r="AV1729"/>
    </row>
    <row r="1730" spans="27:48" ht="24.95" customHeight="1" x14ac:dyDescent="0.2">
      <c r="AA1730" s="97"/>
      <c r="AB1730" s="97"/>
      <c r="AC1730" s="97"/>
      <c r="AD1730" s="97"/>
      <c r="AE1730" s="97"/>
      <c r="AF1730" s="93"/>
      <c r="AG1730" s="93"/>
      <c r="AH1730" s="93"/>
      <c r="AI1730" s="30"/>
      <c r="AJ1730" s="30"/>
      <c r="AK1730" s="30"/>
      <c r="AL1730" s="30"/>
      <c r="AM1730" s="109"/>
      <c r="AN1730" s="109"/>
      <c r="AO1730" s="30"/>
      <c r="AP1730" s="109" t="s">
        <v>2486</v>
      </c>
      <c r="AQ1730"/>
      <c r="AR1730"/>
      <c r="AS1730"/>
      <c r="AT1730"/>
      <c r="AU1730"/>
      <c r="AV1730"/>
    </row>
    <row r="1731" spans="27:48" ht="24.95" customHeight="1" x14ac:dyDescent="0.2">
      <c r="AA1731" s="97"/>
      <c r="AB1731" s="97"/>
      <c r="AC1731" s="97"/>
      <c r="AD1731" s="97"/>
      <c r="AE1731" s="97"/>
      <c r="AF1731" s="93"/>
      <c r="AG1731" s="93"/>
      <c r="AH1731" s="93"/>
      <c r="AI1731" s="30"/>
      <c r="AJ1731" s="30"/>
      <c r="AK1731" s="30"/>
      <c r="AL1731" s="30"/>
      <c r="AM1731" s="109"/>
      <c r="AN1731" s="109"/>
      <c r="AO1731" s="30"/>
      <c r="AP1731" s="109" t="s">
        <v>2487</v>
      </c>
      <c r="AQ1731"/>
      <c r="AR1731"/>
      <c r="AS1731"/>
      <c r="AT1731"/>
      <c r="AU1731"/>
      <c r="AV1731"/>
    </row>
    <row r="1732" spans="27:48" ht="24.95" customHeight="1" x14ac:dyDescent="0.2">
      <c r="AA1732" s="97"/>
      <c r="AB1732" s="97"/>
      <c r="AC1732" s="97"/>
      <c r="AD1732" s="97"/>
      <c r="AE1732" s="97"/>
      <c r="AF1732" s="93"/>
      <c r="AG1732" s="93"/>
      <c r="AH1732" s="93"/>
      <c r="AI1732" s="30"/>
      <c r="AJ1732" s="30"/>
      <c r="AK1732" s="30"/>
      <c r="AL1732" s="30"/>
      <c r="AM1732" s="109"/>
      <c r="AN1732" s="109"/>
      <c r="AO1732" s="30"/>
      <c r="AP1732" s="109" t="s">
        <v>2488</v>
      </c>
      <c r="AQ1732"/>
      <c r="AR1732"/>
      <c r="AS1732"/>
      <c r="AT1732"/>
      <c r="AU1732"/>
      <c r="AV1732"/>
    </row>
    <row r="1733" spans="27:48" ht="24.95" customHeight="1" x14ac:dyDescent="0.2">
      <c r="AA1733" s="97"/>
      <c r="AB1733" s="97"/>
      <c r="AC1733" s="97"/>
      <c r="AD1733" s="97"/>
      <c r="AE1733" s="97"/>
      <c r="AF1733" s="93"/>
      <c r="AG1733" s="93"/>
      <c r="AH1733" s="93"/>
      <c r="AI1733" s="30"/>
      <c r="AJ1733" s="30"/>
      <c r="AK1733" s="30"/>
      <c r="AL1733" s="30"/>
      <c r="AM1733" s="109"/>
      <c r="AN1733" s="109"/>
      <c r="AO1733" s="30"/>
      <c r="AP1733" s="109" t="s">
        <v>2489</v>
      </c>
      <c r="AQ1733"/>
      <c r="AR1733"/>
      <c r="AS1733"/>
      <c r="AT1733"/>
      <c r="AU1733"/>
      <c r="AV1733"/>
    </row>
    <row r="1734" spans="27:48" ht="24.95" customHeight="1" x14ac:dyDescent="0.2">
      <c r="AA1734" s="97"/>
      <c r="AB1734" s="97"/>
      <c r="AC1734" s="97"/>
      <c r="AD1734" s="97"/>
      <c r="AE1734" s="97"/>
      <c r="AF1734" s="93"/>
      <c r="AG1734" s="93"/>
      <c r="AH1734" s="93"/>
      <c r="AI1734" s="30"/>
      <c r="AJ1734" s="30"/>
      <c r="AK1734" s="30"/>
      <c r="AL1734" s="30"/>
      <c r="AM1734" s="109"/>
      <c r="AN1734" s="109"/>
      <c r="AO1734" s="30"/>
      <c r="AP1734" s="109" t="s">
        <v>2490</v>
      </c>
      <c r="AQ1734"/>
      <c r="AR1734"/>
      <c r="AS1734"/>
      <c r="AT1734"/>
      <c r="AU1734"/>
      <c r="AV1734"/>
    </row>
    <row r="1735" spans="27:48" ht="24.95" customHeight="1" x14ac:dyDescent="0.2">
      <c r="AA1735" s="97"/>
      <c r="AB1735" s="97"/>
      <c r="AC1735" s="97"/>
      <c r="AD1735" s="97"/>
      <c r="AE1735" s="97"/>
      <c r="AF1735" s="93"/>
      <c r="AG1735" s="93"/>
      <c r="AH1735" s="93"/>
      <c r="AI1735" s="30"/>
      <c r="AJ1735" s="30"/>
      <c r="AK1735" s="30"/>
      <c r="AL1735" s="30"/>
      <c r="AM1735" s="109"/>
      <c r="AN1735" s="109"/>
      <c r="AO1735" s="30"/>
      <c r="AP1735" s="109" t="s">
        <v>2491</v>
      </c>
      <c r="AQ1735"/>
      <c r="AR1735"/>
      <c r="AS1735"/>
      <c r="AT1735"/>
      <c r="AU1735"/>
      <c r="AV1735"/>
    </row>
    <row r="1736" spans="27:48" ht="24.95" customHeight="1" x14ac:dyDescent="0.2">
      <c r="AA1736" s="97"/>
      <c r="AB1736" s="97"/>
      <c r="AC1736" s="97"/>
      <c r="AD1736" s="97"/>
      <c r="AE1736" s="97"/>
      <c r="AF1736" s="93"/>
      <c r="AG1736" s="93"/>
      <c r="AH1736" s="93"/>
      <c r="AI1736" s="30"/>
      <c r="AJ1736" s="30"/>
      <c r="AK1736" s="30"/>
      <c r="AL1736" s="30"/>
      <c r="AM1736" s="109"/>
      <c r="AN1736" s="109"/>
      <c r="AO1736" s="30"/>
      <c r="AP1736" s="109" t="s">
        <v>2492</v>
      </c>
      <c r="AQ1736"/>
      <c r="AR1736"/>
      <c r="AS1736"/>
      <c r="AT1736"/>
      <c r="AU1736"/>
      <c r="AV1736"/>
    </row>
    <row r="1737" spans="27:48" ht="24.95" customHeight="1" x14ac:dyDescent="0.2">
      <c r="AA1737" s="97"/>
      <c r="AB1737" s="97"/>
      <c r="AC1737" s="97"/>
      <c r="AD1737" s="97"/>
      <c r="AE1737" s="97"/>
      <c r="AF1737" s="93"/>
      <c r="AG1737" s="93"/>
      <c r="AH1737" s="93"/>
      <c r="AI1737" s="30"/>
      <c r="AJ1737" s="30"/>
      <c r="AK1737" s="30"/>
      <c r="AL1737" s="30"/>
      <c r="AM1737" s="109"/>
      <c r="AN1737" s="109"/>
      <c r="AO1737" s="30"/>
      <c r="AP1737" s="109" t="s">
        <v>2493</v>
      </c>
      <c r="AQ1737"/>
      <c r="AR1737"/>
      <c r="AS1737"/>
      <c r="AT1737"/>
      <c r="AU1737"/>
      <c r="AV1737"/>
    </row>
    <row r="1738" spans="27:48" ht="24.95" customHeight="1" x14ac:dyDescent="0.2">
      <c r="AA1738" s="97"/>
      <c r="AB1738" s="97"/>
      <c r="AC1738" s="97"/>
      <c r="AD1738" s="97"/>
      <c r="AE1738" s="97"/>
      <c r="AF1738" s="93"/>
      <c r="AG1738" s="93"/>
      <c r="AH1738" s="93"/>
      <c r="AI1738" s="30"/>
      <c r="AJ1738" s="30"/>
      <c r="AK1738" s="30"/>
      <c r="AL1738" s="30"/>
      <c r="AM1738" s="109"/>
      <c r="AN1738" s="109"/>
      <c r="AO1738" s="30"/>
      <c r="AP1738" s="109" t="s">
        <v>2494</v>
      </c>
      <c r="AQ1738"/>
      <c r="AR1738"/>
      <c r="AS1738"/>
      <c r="AT1738"/>
      <c r="AU1738"/>
      <c r="AV1738"/>
    </row>
    <row r="1739" spans="27:48" ht="24.95" customHeight="1" x14ac:dyDescent="0.2">
      <c r="AA1739" s="97"/>
      <c r="AB1739" s="97"/>
      <c r="AC1739" s="97"/>
      <c r="AD1739" s="97"/>
      <c r="AE1739" s="97"/>
      <c r="AF1739" s="93"/>
      <c r="AG1739" s="93"/>
      <c r="AH1739" s="93"/>
      <c r="AI1739" s="30"/>
      <c r="AJ1739" s="30"/>
      <c r="AK1739" s="30"/>
      <c r="AL1739" s="30"/>
      <c r="AM1739" s="109"/>
      <c r="AN1739" s="109"/>
      <c r="AO1739" s="30"/>
      <c r="AP1739" s="109" t="s">
        <v>2495</v>
      </c>
      <c r="AQ1739"/>
      <c r="AR1739"/>
      <c r="AS1739"/>
      <c r="AT1739"/>
      <c r="AU1739"/>
      <c r="AV1739"/>
    </row>
    <row r="1740" spans="27:48" ht="24.95" customHeight="1" x14ac:dyDescent="0.2">
      <c r="AA1740" s="97"/>
      <c r="AB1740" s="97"/>
      <c r="AC1740" s="97"/>
      <c r="AD1740" s="97"/>
      <c r="AE1740" s="97"/>
      <c r="AF1740" s="93"/>
      <c r="AG1740" s="93"/>
      <c r="AH1740" s="93"/>
      <c r="AI1740" s="30"/>
      <c r="AJ1740" s="30"/>
      <c r="AK1740" s="30"/>
      <c r="AL1740" s="30"/>
      <c r="AM1740" s="109"/>
      <c r="AN1740" s="109"/>
      <c r="AO1740" s="30"/>
      <c r="AP1740" s="109" t="s">
        <v>2496</v>
      </c>
      <c r="AQ1740"/>
      <c r="AR1740"/>
      <c r="AS1740"/>
      <c r="AT1740"/>
      <c r="AU1740"/>
      <c r="AV1740"/>
    </row>
    <row r="1741" spans="27:48" ht="24.95" customHeight="1" x14ac:dyDescent="0.2">
      <c r="AA1741" s="97"/>
      <c r="AB1741" s="97"/>
      <c r="AC1741" s="97"/>
      <c r="AD1741" s="97"/>
      <c r="AE1741" s="97"/>
      <c r="AF1741" s="93"/>
      <c r="AG1741" s="93"/>
      <c r="AH1741" s="93"/>
      <c r="AI1741" s="30"/>
      <c r="AJ1741" s="30"/>
      <c r="AK1741" s="30"/>
      <c r="AL1741" s="30"/>
      <c r="AM1741" s="109"/>
      <c r="AN1741" s="109"/>
      <c r="AO1741" s="30"/>
      <c r="AP1741" s="109" t="s">
        <v>2497</v>
      </c>
      <c r="AQ1741"/>
      <c r="AR1741"/>
      <c r="AS1741"/>
      <c r="AT1741"/>
      <c r="AU1741"/>
      <c r="AV1741"/>
    </row>
    <row r="1742" spans="27:48" ht="24.95" customHeight="1" x14ac:dyDescent="0.2">
      <c r="AA1742" s="97"/>
      <c r="AB1742" s="97"/>
      <c r="AC1742" s="97"/>
      <c r="AD1742" s="97"/>
      <c r="AE1742" s="97"/>
      <c r="AF1742" s="93"/>
      <c r="AG1742" s="93"/>
      <c r="AH1742" s="93"/>
      <c r="AI1742" s="30"/>
      <c r="AJ1742" s="30"/>
      <c r="AK1742" s="30"/>
      <c r="AL1742" s="30"/>
      <c r="AM1742" s="109"/>
      <c r="AN1742" s="109"/>
      <c r="AO1742" s="30"/>
      <c r="AP1742" s="109" t="s">
        <v>2498</v>
      </c>
      <c r="AQ1742"/>
      <c r="AR1742"/>
      <c r="AS1742"/>
      <c r="AT1742"/>
      <c r="AU1742"/>
      <c r="AV1742"/>
    </row>
    <row r="1743" spans="27:48" ht="24.95" customHeight="1" x14ac:dyDescent="0.2">
      <c r="AA1743" s="97"/>
      <c r="AB1743" s="97"/>
      <c r="AC1743" s="97"/>
      <c r="AD1743" s="97"/>
      <c r="AE1743" s="97"/>
      <c r="AF1743" s="93"/>
      <c r="AG1743" s="93"/>
      <c r="AH1743" s="93"/>
      <c r="AI1743" s="30"/>
      <c r="AJ1743" s="30"/>
      <c r="AK1743" s="30"/>
      <c r="AL1743" s="30"/>
      <c r="AM1743" s="109"/>
      <c r="AN1743" s="109"/>
      <c r="AO1743" s="30"/>
      <c r="AP1743" s="109" t="s">
        <v>2499</v>
      </c>
      <c r="AQ1743"/>
      <c r="AR1743"/>
      <c r="AS1743"/>
      <c r="AT1743"/>
      <c r="AU1743"/>
      <c r="AV1743"/>
    </row>
    <row r="1744" spans="27:48" ht="24.95" customHeight="1" x14ac:dyDescent="0.2">
      <c r="AA1744" s="97"/>
      <c r="AB1744" s="97"/>
      <c r="AC1744" s="97"/>
      <c r="AD1744" s="97"/>
      <c r="AE1744" s="97"/>
      <c r="AF1744" s="93"/>
      <c r="AG1744" s="93"/>
      <c r="AH1744" s="93"/>
      <c r="AI1744" s="30"/>
      <c r="AJ1744" s="30"/>
      <c r="AK1744" s="30"/>
      <c r="AL1744" s="30"/>
      <c r="AM1744" s="109"/>
      <c r="AN1744" s="109"/>
      <c r="AO1744" s="30"/>
      <c r="AP1744" s="109" t="s">
        <v>2500</v>
      </c>
      <c r="AQ1744"/>
      <c r="AR1744"/>
      <c r="AS1744"/>
      <c r="AT1744"/>
      <c r="AU1744"/>
      <c r="AV1744"/>
    </row>
    <row r="1745" spans="27:48" ht="24.95" customHeight="1" x14ac:dyDescent="0.2">
      <c r="AA1745" s="97"/>
      <c r="AB1745" s="97"/>
      <c r="AC1745" s="97"/>
      <c r="AD1745" s="97"/>
      <c r="AE1745" s="97"/>
      <c r="AF1745" s="93"/>
      <c r="AG1745" s="93"/>
      <c r="AH1745" s="93"/>
      <c r="AI1745" s="30"/>
      <c r="AJ1745" s="30"/>
      <c r="AK1745" s="30"/>
      <c r="AL1745" s="30"/>
      <c r="AM1745" s="109"/>
      <c r="AN1745" s="109"/>
      <c r="AO1745" s="30"/>
      <c r="AP1745" s="109" t="s">
        <v>2501</v>
      </c>
      <c r="AQ1745"/>
      <c r="AR1745"/>
      <c r="AS1745"/>
      <c r="AT1745"/>
      <c r="AU1745"/>
      <c r="AV1745"/>
    </row>
    <row r="1746" spans="27:48" ht="24.95" customHeight="1" x14ac:dyDescent="0.2">
      <c r="AA1746" s="97"/>
      <c r="AB1746" s="97"/>
      <c r="AC1746" s="97"/>
      <c r="AD1746" s="97"/>
      <c r="AE1746" s="97"/>
      <c r="AF1746" s="93"/>
      <c r="AG1746" s="93"/>
      <c r="AH1746" s="93"/>
      <c r="AI1746" s="30"/>
      <c r="AJ1746" s="30"/>
      <c r="AK1746" s="30"/>
      <c r="AL1746" s="30"/>
      <c r="AM1746" s="109"/>
      <c r="AN1746" s="109"/>
      <c r="AO1746" s="30"/>
      <c r="AP1746" s="109" t="s">
        <v>2502</v>
      </c>
      <c r="AQ1746"/>
      <c r="AR1746"/>
      <c r="AS1746"/>
      <c r="AT1746"/>
      <c r="AU1746"/>
      <c r="AV1746"/>
    </row>
    <row r="1747" spans="27:48" ht="24.95" customHeight="1" x14ac:dyDescent="0.2">
      <c r="AA1747" s="97"/>
      <c r="AB1747" s="97"/>
      <c r="AC1747" s="97"/>
      <c r="AD1747" s="97"/>
      <c r="AE1747" s="97"/>
      <c r="AF1747" s="93"/>
      <c r="AG1747" s="93"/>
      <c r="AH1747" s="93"/>
      <c r="AI1747" s="30"/>
      <c r="AJ1747" s="30"/>
      <c r="AK1747" s="30"/>
      <c r="AL1747" s="30"/>
      <c r="AM1747" s="109"/>
      <c r="AN1747" s="109"/>
      <c r="AO1747" s="30"/>
      <c r="AP1747" s="109" t="s">
        <v>2503</v>
      </c>
      <c r="AQ1747"/>
      <c r="AR1747"/>
      <c r="AS1747"/>
      <c r="AT1747"/>
      <c r="AU1747"/>
      <c r="AV1747"/>
    </row>
    <row r="1748" spans="27:48" ht="24.95" customHeight="1" x14ac:dyDescent="0.2">
      <c r="AA1748" s="97"/>
      <c r="AB1748" s="97"/>
      <c r="AC1748" s="97"/>
      <c r="AD1748" s="97"/>
      <c r="AE1748" s="97"/>
      <c r="AF1748" s="93"/>
      <c r="AG1748" s="93"/>
      <c r="AH1748" s="93"/>
      <c r="AI1748" s="30"/>
      <c r="AJ1748" s="30"/>
      <c r="AK1748" s="30"/>
      <c r="AL1748" s="30"/>
      <c r="AM1748" s="109"/>
      <c r="AN1748" s="109"/>
      <c r="AO1748" s="30"/>
      <c r="AP1748" s="109" t="s">
        <v>2504</v>
      </c>
      <c r="AQ1748"/>
      <c r="AR1748"/>
      <c r="AS1748"/>
      <c r="AT1748"/>
      <c r="AU1748"/>
      <c r="AV1748"/>
    </row>
    <row r="1749" spans="27:48" ht="24.95" customHeight="1" x14ac:dyDescent="0.2">
      <c r="AA1749" s="97"/>
      <c r="AB1749" s="97"/>
      <c r="AC1749" s="97"/>
      <c r="AD1749" s="97"/>
      <c r="AE1749" s="97"/>
      <c r="AF1749" s="93"/>
      <c r="AG1749" s="93"/>
      <c r="AH1749" s="93"/>
      <c r="AI1749" s="30"/>
      <c r="AJ1749" s="30"/>
      <c r="AK1749" s="30"/>
      <c r="AL1749" s="30"/>
      <c r="AM1749" s="109"/>
      <c r="AN1749" s="109"/>
      <c r="AO1749" s="30"/>
      <c r="AP1749" s="109" t="s">
        <v>2505</v>
      </c>
      <c r="AQ1749"/>
      <c r="AR1749"/>
      <c r="AS1749"/>
      <c r="AT1749"/>
      <c r="AU1749"/>
      <c r="AV1749"/>
    </row>
    <row r="1750" spans="27:48" ht="24.95" customHeight="1" x14ac:dyDescent="0.2">
      <c r="AA1750" s="97"/>
      <c r="AB1750" s="97"/>
      <c r="AC1750" s="97"/>
      <c r="AD1750" s="97"/>
      <c r="AE1750" s="97"/>
      <c r="AF1750" s="93"/>
      <c r="AG1750" s="93"/>
      <c r="AH1750" s="93"/>
      <c r="AI1750" s="30"/>
      <c r="AJ1750" s="30"/>
      <c r="AK1750" s="30"/>
      <c r="AL1750" s="30"/>
      <c r="AM1750" s="109"/>
      <c r="AN1750" s="109"/>
      <c r="AO1750" s="30"/>
      <c r="AP1750" s="109" t="s">
        <v>2506</v>
      </c>
      <c r="AQ1750"/>
      <c r="AR1750"/>
      <c r="AS1750"/>
      <c r="AT1750"/>
      <c r="AU1750"/>
      <c r="AV1750"/>
    </row>
    <row r="1751" spans="27:48" ht="24.95" customHeight="1" x14ac:dyDescent="0.2">
      <c r="AA1751" s="97"/>
      <c r="AB1751" s="97"/>
      <c r="AC1751" s="97"/>
      <c r="AD1751" s="97"/>
      <c r="AE1751" s="97"/>
      <c r="AF1751" s="93"/>
      <c r="AG1751" s="93"/>
      <c r="AH1751" s="93"/>
      <c r="AI1751" s="30"/>
      <c r="AJ1751" s="30"/>
      <c r="AK1751" s="30"/>
      <c r="AL1751" s="30"/>
      <c r="AM1751" s="109"/>
      <c r="AN1751" s="109"/>
      <c r="AO1751" s="30"/>
      <c r="AP1751" s="109" t="s">
        <v>2507</v>
      </c>
      <c r="AQ1751"/>
      <c r="AR1751"/>
      <c r="AS1751"/>
      <c r="AT1751"/>
      <c r="AU1751"/>
      <c r="AV1751"/>
    </row>
    <row r="1752" spans="27:48" ht="24.95" customHeight="1" x14ac:dyDescent="0.2">
      <c r="AA1752" s="97"/>
      <c r="AB1752" s="97"/>
      <c r="AC1752" s="97"/>
      <c r="AD1752" s="97"/>
      <c r="AE1752" s="97"/>
      <c r="AF1752" s="93"/>
      <c r="AG1752" s="93"/>
      <c r="AH1752" s="93"/>
      <c r="AI1752" s="30"/>
      <c r="AJ1752" s="30"/>
      <c r="AK1752" s="30"/>
      <c r="AL1752" s="30"/>
      <c r="AM1752" s="109"/>
      <c r="AN1752" s="109"/>
      <c r="AO1752" s="30"/>
      <c r="AP1752" s="109" t="s">
        <v>2508</v>
      </c>
      <c r="AQ1752"/>
      <c r="AR1752"/>
      <c r="AS1752"/>
      <c r="AT1752"/>
      <c r="AU1752"/>
      <c r="AV1752"/>
    </row>
    <row r="1753" spans="27:48" ht="24.95" customHeight="1" x14ac:dyDescent="0.2">
      <c r="AA1753" s="97"/>
      <c r="AB1753" s="97"/>
      <c r="AC1753" s="97"/>
      <c r="AD1753" s="97"/>
      <c r="AE1753" s="97"/>
      <c r="AF1753" s="93"/>
      <c r="AG1753" s="93"/>
      <c r="AH1753" s="93"/>
      <c r="AI1753" s="30"/>
      <c r="AJ1753" s="30"/>
      <c r="AK1753" s="30"/>
      <c r="AL1753" s="30"/>
      <c r="AM1753" s="109"/>
      <c r="AN1753" s="109"/>
      <c r="AO1753" s="30"/>
      <c r="AP1753" s="109">
        <v>825705</v>
      </c>
      <c r="AQ1753"/>
      <c r="AR1753"/>
      <c r="AS1753"/>
      <c r="AT1753"/>
      <c r="AU1753"/>
      <c r="AV1753"/>
    </row>
    <row r="1754" spans="27:48" ht="24.95" customHeight="1" x14ac:dyDescent="0.2">
      <c r="AA1754" s="97"/>
      <c r="AB1754" s="97"/>
      <c r="AC1754" s="97"/>
      <c r="AD1754" s="97"/>
      <c r="AE1754" s="97"/>
      <c r="AF1754" s="93"/>
      <c r="AG1754" s="93"/>
      <c r="AH1754" s="93"/>
      <c r="AI1754" s="30"/>
      <c r="AJ1754" s="30"/>
      <c r="AK1754" s="30"/>
      <c r="AL1754" s="30"/>
      <c r="AM1754" s="109"/>
      <c r="AN1754" s="109"/>
      <c r="AO1754" s="30"/>
      <c r="AP1754" s="109" t="s">
        <v>2509</v>
      </c>
      <c r="AQ1754"/>
      <c r="AR1754"/>
      <c r="AS1754"/>
      <c r="AT1754"/>
      <c r="AU1754"/>
      <c r="AV1754"/>
    </row>
    <row r="1755" spans="27:48" ht="24.95" customHeight="1" x14ac:dyDescent="0.2">
      <c r="AA1755" s="97"/>
      <c r="AB1755" s="97"/>
      <c r="AC1755" s="97"/>
      <c r="AD1755" s="97"/>
      <c r="AE1755" s="97"/>
      <c r="AF1755" s="93"/>
      <c r="AG1755" s="93"/>
      <c r="AH1755" s="93"/>
      <c r="AI1755" s="30"/>
      <c r="AJ1755" s="30"/>
      <c r="AK1755" s="30"/>
      <c r="AL1755" s="30"/>
      <c r="AM1755" s="109"/>
      <c r="AN1755" s="109"/>
      <c r="AO1755" s="30"/>
      <c r="AP1755" s="109" t="s">
        <v>2510</v>
      </c>
      <c r="AQ1755"/>
      <c r="AR1755"/>
      <c r="AS1755"/>
      <c r="AT1755"/>
      <c r="AU1755"/>
      <c r="AV1755"/>
    </row>
    <row r="1756" spans="27:48" ht="24.95" customHeight="1" x14ac:dyDescent="0.2">
      <c r="AA1756" s="97"/>
      <c r="AB1756" s="97"/>
      <c r="AC1756" s="97"/>
      <c r="AD1756" s="97"/>
      <c r="AE1756" s="97"/>
      <c r="AF1756" s="93"/>
      <c r="AG1756" s="93"/>
      <c r="AH1756" s="93"/>
      <c r="AI1756" s="30"/>
      <c r="AJ1756" s="30"/>
      <c r="AK1756" s="30"/>
      <c r="AL1756" s="30"/>
      <c r="AM1756" s="109"/>
      <c r="AN1756" s="109"/>
      <c r="AO1756" s="30"/>
      <c r="AP1756" s="109" t="s">
        <v>2511</v>
      </c>
      <c r="AQ1756"/>
      <c r="AR1756"/>
      <c r="AS1756"/>
      <c r="AT1756"/>
      <c r="AU1756"/>
      <c r="AV1756"/>
    </row>
    <row r="1757" spans="27:48" ht="24.95" customHeight="1" x14ac:dyDescent="0.2">
      <c r="AA1757" s="97"/>
      <c r="AB1757" s="97"/>
      <c r="AC1757" s="97"/>
      <c r="AD1757" s="97"/>
      <c r="AE1757" s="97"/>
      <c r="AF1757" s="93"/>
      <c r="AG1757" s="93"/>
      <c r="AH1757" s="93"/>
      <c r="AI1757" s="30"/>
      <c r="AJ1757" s="30"/>
      <c r="AK1757" s="30"/>
      <c r="AL1757" s="30"/>
      <c r="AM1757" s="109"/>
      <c r="AN1757" s="109"/>
      <c r="AO1757" s="30"/>
      <c r="AP1757" s="109" t="s">
        <v>2512</v>
      </c>
      <c r="AQ1757"/>
      <c r="AR1757"/>
      <c r="AS1757"/>
      <c r="AT1757"/>
      <c r="AU1757"/>
      <c r="AV1757"/>
    </row>
    <row r="1758" spans="27:48" ht="24.95" customHeight="1" x14ac:dyDescent="0.2">
      <c r="AA1758" s="97"/>
      <c r="AB1758" s="97"/>
      <c r="AC1758" s="97"/>
      <c r="AD1758" s="97"/>
      <c r="AE1758" s="97"/>
      <c r="AF1758" s="93"/>
      <c r="AG1758" s="93"/>
      <c r="AH1758" s="93"/>
      <c r="AI1758" s="30"/>
      <c r="AJ1758" s="30"/>
      <c r="AK1758" s="30"/>
      <c r="AL1758" s="30"/>
      <c r="AM1758" s="109"/>
      <c r="AN1758" s="109"/>
      <c r="AO1758" s="30"/>
      <c r="AP1758" s="109" t="s">
        <v>2513</v>
      </c>
      <c r="AQ1758"/>
      <c r="AR1758"/>
      <c r="AS1758"/>
      <c r="AT1758"/>
      <c r="AU1758"/>
      <c r="AV1758"/>
    </row>
    <row r="1759" spans="27:48" ht="24.95" customHeight="1" x14ac:dyDescent="0.2">
      <c r="AA1759" s="97"/>
      <c r="AB1759" s="97"/>
      <c r="AC1759" s="97"/>
      <c r="AD1759" s="97"/>
      <c r="AE1759" s="97"/>
      <c r="AF1759" s="93"/>
      <c r="AG1759" s="93"/>
      <c r="AH1759" s="93"/>
      <c r="AI1759" s="30"/>
      <c r="AJ1759" s="30"/>
      <c r="AK1759" s="30"/>
      <c r="AL1759" s="30"/>
      <c r="AM1759" s="109"/>
      <c r="AN1759" s="109"/>
      <c r="AO1759" s="30"/>
      <c r="AP1759" s="109" t="s">
        <v>2514</v>
      </c>
      <c r="AQ1759"/>
      <c r="AR1759"/>
      <c r="AS1759"/>
      <c r="AT1759"/>
      <c r="AU1759"/>
      <c r="AV1759"/>
    </row>
    <row r="1760" spans="27:48" ht="24.95" customHeight="1" x14ac:dyDescent="0.2">
      <c r="AA1760" s="97"/>
      <c r="AB1760" s="97"/>
      <c r="AC1760" s="97"/>
      <c r="AD1760" s="97"/>
      <c r="AE1760" s="97"/>
      <c r="AF1760" s="93"/>
      <c r="AG1760" s="93"/>
      <c r="AH1760" s="93"/>
      <c r="AI1760" s="30"/>
      <c r="AJ1760" s="30"/>
      <c r="AK1760" s="30"/>
      <c r="AL1760" s="30"/>
      <c r="AM1760" s="109"/>
      <c r="AN1760" s="109"/>
      <c r="AO1760" s="30"/>
      <c r="AP1760" s="109" t="s">
        <v>2515</v>
      </c>
      <c r="AQ1760"/>
      <c r="AR1760"/>
      <c r="AS1760"/>
      <c r="AT1760"/>
      <c r="AU1760"/>
      <c r="AV1760"/>
    </row>
    <row r="1761" spans="27:48" ht="24.95" customHeight="1" x14ac:dyDescent="0.2">
      <c r="AA1761" s="97"/>
      <c r="AB1761" s="97"/>
      <c r="AC1761" s="97"/>
      <c r="AD1761" s="97"/>
      <c r="AE1761" s="97"/>
      <c r="AF1761" s="93"/>
      <c r="AG1761" s="93"/>
      <c r="AH1761" s="93"/>
      <c r="AI1761" s="30"/>
      <c r="AJ1761" s="30"/>
      <c r="AK1761" s="30"/>
      <c r="AL1761" s="30"/>
      <c r="AM1761" s="109"/>
      <c r="AN1761" s="109"/>
      <c r="AO1761" s="30"/>
      <c r="AP1761" s="109" t="s">
        <v>2516</v>
      </c>
      <c r="AQ1761"/>
      <c r="AR1761"/>
      <c r="AS1761"/>
      <c r="AT1761"/>
      <c r="AU1761"/>
      <c r="AV1761"/>
    </row>
    <row r="1762" spans="27:48" ht="24.95" customHeight="1" x14ac:dyDescent="0.2">
      <c r="AA1762" s="97"/>
      <c r="AB1762" s="97"/>
      <c r="AC1762" s="97"/>
      <c r="AD1762" s="97"/>
      <c r="AE1762" s="97"/>
      <c r="AF1762" s="93"/>
      <c r="AG1762" s="93"/>
      <c r="AH1762" s="93"/>
      <c r="AI1762" s="30"/>
      <c r="AJ1762" s="30"/>
      <c r="AK1762" s="30"/>
      <c r="AL1762" s="30"/>
      <c r="AM1762" s="109"/>
      <c r="AN1762" s="109"/>
      <c r="AO1762" s="30"/>
      <c r="AP1762" s="109" t="s">
        <v>2517</v>
      </c>
      <c r="AQ1762"/>
      <c r="AR1762"/>
      <c r="AS1762"/>
      <c r="AT1762"/>
      <c r="AU1762"/>
      <c r="AV1762"/>
    </row>
    <row r="1763" spans="27:48" ht="24.95" customHeight="1" x14ac:dyDescent="0.2">
      <c r="AA1763" s="97"/>
      <c r="AB1763" s="97"/>
      <c r="AC1763" s="97"/>
      <c r="AD1763" s="97"/>
      <c r="AE1763" s="97"/>
      <c r="AF1763" s="93"/>
      <c r="AG1763" s="93"/>
      <c r="AH1763" s="93"/>
      <c r="AI1763" s="30"/>
      <c r="AJ1763" s="30"/>
      <c r="AK1763" s="30"/>
      <c r="AL1763" s="30"/>
      <c r="AM1763" s="109"/>
      <c r="AN1763" s="109"/>
      <c r="AO1763" s="30"/>
      <c r="AP1763" s="109" t="s">
        <v>2518</v>
      </c>
      <c r="AQ1763"/>
      <c r="AR1763"/>
      <c r="AS1763"/>
      <c r="AT1763"/>
      <c r="AU1763"/>
      <c r="AV1763"/>
    </row>
    <row r="1764" spans="27:48" ht="24.95" customHeight="1" x14ac:dyDescent="0.2">
      <c r="AA1764" s="97"/>
      <c r="AB1764" s="97"/>
      <c r="AC1764" s="97"/>
      <c r="AD1764" s="97"/>
      <c r="AE1764" s="97"/>
      <c r="AF1764" s="93"/>
      <c r="AG1764" s="93"/>
      <c r="AH1764" s="93"/>
      <c r="AI1764" s="30"/>
      <c r="AJ1764" s="30"/>
      <c r="AK1764" s="30"/>
      <c r="AL1764" s="30"/>
      <c r="AM1764" s="109"/>
      <c r="AN1764" s="109"/>
      <c r="AO1764" s="30"/>
      <c r="AP1764" s="109" t="s">
        <v>2519</v>
      </c>
      <c r="AQ1764"/>
      <c r="AR1764"/>
      <c r="AS1764"/>
      <c r="AT1764"/>
      <c r="AU1764"/>
      <c r="AV1764"/>
    </row>
    <row r="1765" spans="27:48" ht="24.95" customHeight="1" x14ac:dyDescent="0.2">
      <c r="AA1765" s="97"/>
      <c r="AB1765" s="97"/>
      <c r="AC1765" s="97"/>
      <c r="AD1765" s="97"/>
      <c r="AE1765" s="97"/>
      <c r="AF1765" s="93"/>
      <c r="AG1765" s="93"/>
      <c r="AH1765" s="93"/>
      <c r="AI1765" s="30"/>
      <c r="AJ1765" s="30"/>
      <c r="AK1765" s="30"/>
      <c r="AL1765" s="30"/>
      <c r="AM1765" s="109"/>
      <c r="AN1765" s="109"/>
      <c r="AO1765" s="30"/>
      <c r="AP1765" s="109" t="s">
        <v>2520</v>
      </c>
      <c r="AQ1765"/>
      <c r="AR1765"/>
      <c r="AS1765"/>
      <c r="AT1765"/>
      <c r="AU1765"/>
      <c r="AV1765"/>
    </row>
    <row r="1766" spans="27:48" ht="24.95" customHeight="1" x14ac:dyDescent="0.2">
      <c r="AA1766" s="97"/>
      <c r="AB1766" s="97"/>
      <c r="AC1766" s="97"/>
      <c r="AD1766" s="97"/>
      <c r="AE1766" s="97"/>
      <c r="AF1766" s="93"/>
      <c r="AG1766" s="93"/>
      <c r="AH1766" s="93"/>
      <c r="AI1766" s="30"/>
      <c r="AJ1766" s="30"/>
      <c r="AK1766" s="30"/>
      <c r="AL1766" s="30"/>
      <c r="AM1766" s="109"/>
      <c r="AN1766" s="109"/>
      <c r="AO1766" s="30"/>
      <c r="AP1766" s="109" t="s">
        <v>2521</v>
      </c>
      <c r="AQ1766"/>
      <c r="AR1766"/>
      <c r="AS1766"/>
      <c r="AT1766"/>
      <c r="AU1766"/>
      <c r="AV1766"/>
    </row>
    <row r="1767" spans="27:48" ht="24.95" customHeight="1" x14ac:dyDescent="0.2">
      <c r="AA1767" s="97"/>
      <c r="AB1767" s="97"/>
      <c r="AC1767" s="97"/>
      <c r="AD1767" s="97"/>
      <c r="AE1767" s="97"/>
      <c r="AF1767" s="93"/>
      <c r="AG1767" s="93"/>
      <c r="AH1767" s="93"/>
      <c r="AI1767" s="30"/>
      <c r="AJ1767" s="30"/>
      <c r="AK1767" s="30"/>
      <c r="AL1767" s="30"/>
      <c r="AM1767" s="109"/>
      <c r="AN1767" s="109"/>
      <c r="AO1767" s="30"/>
      <c r="AP1767" s="109" t="s">
        <v>2522</v>
      </c>
      <c r="AQ1767"/>
      <c r="AR1767"/>
      <c r="AS1767"/>
      <c r="AT1767"/>
      <c r="AU1767"/>
      <c r="AV1767"/>
    </row>
    <row r="1768" spans="27:48" ht="24.95" customHeight="1" x14ac:dyDescent="0.2">
      <c r="AA1768" s="97"/>
      <c r="AB1768" s="97"/>
      <c r="AC1768" s="97"/>
      <c r="AD1768" s="97"/>
      <c r="AE1768" s="97"/>
      <c r="AF1768" s="93"/>
      <c r="AG1768" s="93"/>
      <c r="AH1768" s="93"/>
      <c r="AI1768" s="30"/>
      <c r="AJ1768" s="30"/>
      <c r="AK1768" s="30"/>
      <c r="AL1768" s="30"/>
      <c r="AM1768" s="109"/>
      <c r="AN1768" s="109"/>
      <c r="AO1768" s="30"/>
      <c r="AP1768" s="109" t="s">
        <v>2523</v>
      </c>
      <c r="AQ1768"/>
      <c r="AR1768"/>
      <c r="AS1768"/>
      <c r="AT1768"/>
      <c r="AU1768"/>
      <c r="AV1768"/>
    </row>
    <row r="1769" spans="27:48" ht="24.95" customHeight="1" x14ac:dyDescent="0.2">
      <c r="AA1769" s="97"/>
      <c r="AB1769" s="97"/>
      <c r="AC1769" s="97"/>
      <c r="AD1769" s="97"/>
      <c r="AE1769" s="97"/>
      <c r="AF1769" s="93"/>
      <c r="AG1769" s="93"/>
      <c r="AH1769" s="93"/>
      <c r="AI1769" s="30"/>
      <c r="AJ1769" s="30"/>
      <c r="AK1769" s="30"/>
      <c r="AL1769" s="30"/>
      <c r="AM1769" s="109"/>
      <c r="AN1769" s="109"/>
      <c r="AO1769" s="30"/>
      <c r="AP1769" s="109" t="s">
        <v>2524</v>
      </c>
      <c r="AQ1769"/>
      <c r="AR1769"/>
      <c r="AS1769"/>
      <c r="AT1769"/>
      <c r="AU1769"/>
      <c r="AV1769"/>
    </row>
    <row r="1770" spans="27:48" ht="24.95" customHeight="1" x14ac:dyDescent="0.2">
      <c r="AA1770" s="97"/>
      <c r="AB1770" s="97"/>
      <c r="AC1770" s="97"/>
      <c r="AD1770" s="97"/>
      <c r="AE1770" s="97"/>
      <c r="AF1770" s="93"/>
      <c r="AG1770" s="93"/>
      <c r="AH1770" s="93"/>
      <c r="AI1770" s="30"/>
      <c r="AJ1770" s="30"/>
      <c r="AK1770" s="30"/>
      <c r="AL1770" s="30"/>
      <c r="AM1770" s="109"/>
      <c r="AN1770" s="109"/>
      <c r="AO1770" s="30"/>
      <c r="AP1770" s="109" t="s">
        <v>2525</v>
      </c>
      <c r="AQ1770"/>
      <c r="AR1770"/>
      <c r="AS1770"/>
      <c r="AT1770"/>
      <c r="AU1770"/>
      <c r="AV1770"/>
    </row>
    <row r="1771" spans="27:48" ht="24.95" customHeight="1" x14ac:dyDescent="0.2">
      <c r="AA1771" s="97"/>
      <c r="AB1771" s="97"/>
      <c r="AC1771" s="97"/>
      <c r="AD1771" s="97"/>
      <c r="AE1771" s="97"/>
      <c r="AF1771" s="93"/>
      <c r="AG1771" s="93"/>
      <c r="AH1771" s="93"/>
      <c r="AI1771" s="30"/>
      <c r="AJ1771" s="30"/>
      <c r="AK1771" s="30"/>
      <c r="AL1771" s="30"/>
      <c r="AM1771" s="109"/>
      <c r="AN1771" s="109"/>
      <c r="AO1771" s="30"/>
      <c r="AP1771" s="109" t="s">
        <v>2526</v>
      </c>
      <c r="AQ1771"/>
      <c r="AR1771"/>
      <c r="AS1771"/>
      <c r="AT1771"/>
      <c r="AU1771"/>
      <c r="AV1771"/>
    </row>
    <row r="1772" spans="27:48" ht="24.95" customHeight="1" x14ac:dyDescent="0.2">
      <c r="AA1772" s="97"/>
      <c r="AB1772" s="97"/>
      <c r="AC1772" s="97"/>
      <c r="AD1772" s="97"/>
      <c r="AE1772" s="97"/>
      <c r="AF1772" s="93"/>
      <c r="AG1772" s="93"/>
      <c r="AH1772" s="93"/>
      <c r="AI1772" s="30"/>
      <c r="AJ1772" s="30"/>
      <c r="AK1772" s="30"/>
      <c r="AL1772" s="30"/>
      <c r="AM1772" s="109"/>
      <c r="AN1772" s="109"/>
      <c r="AO1772" s="30"/>
      <c r="AP1772" s="109" t="s">
        <v>2527</v>
      </c>
      <c r="AQ1772"/>
      <c r="AR1772"/>
      <c r="AS1772"/>
      <c r="AT1772"/>
      <c r="AU1772"/>
      <c r="AV1772"/>
    </row>
    <row r="1773" spans="27:48" ht="24.95" customHeight="1" x14ac:dyDescent="0.2">
      <c r="AA1773" s="97"/>
      <c r="AB1773" s="97"/>
      <c r="AC1773" s="97"/>
      <c r="AD1773" s="97"/>
      <c r="AE1773" s="97"/>
      <c r="AF1773" s="93"/>
      <c r="AG1773" s="93"/>
      <c r="AH1773" s="93"/>
      <c r="AI1773" s="30"/>
      <c r="AJ1773" s="30"/>
      <c r="AK1773" s="30"/>
      <c r="AL1773" s="30"/>
      <c r="AM1773" s="109"/>
      <c r="AN1773" s="109"/>
      <c r="AO1773" s="30"/>
      <c r="AP1773" s="109" t="s">
        <v>2528</v>
      </c>
      <c r="AQ1773"/>
      <c r="AR1773"/>
      <c r="AS1773"/>
      <c r="AT1773"/>
      <c r="AU1773"/>
      <c r="AV1773"/>
    </row>
    <row r="1774" spans="27:48" ht="24.95" customHeight="1" x14ac:dyDescent="0.2">
      <c r="AA1774" s="97"/>
      <c r="AB1774" s="97"/>
      <c r="AC1774" s="97"/>
      <c r="AD1774" s="97"/>
      <c r="AE1774" s="97"/>
      <c r="AF1774" s="93"/>
      <c r="AG1774" s="93"/>
      <c r="AH1774" s="93"/>
      <c r="AI1774" s="30"/>
      <c r="AJ1774" s="30"/>
      <c r="AK1774" s="30"/>
      <c r="AL1774" s="30"/>
      <c r="AM1774" s="109"/>
      <c r="AN1774" s="109"/>
      <c r="AO1774" s="30"/>
      <c r="AP1774" s="109" t="s">
        <v>2529</v>
      </c>
      <c r="AQ1774"/>
      <c r="AR1774"/>
      <c r="AS1774"/>
      <c r="AT1774"/>
      <c r="AU1774"/>
      <c r="AV1774"/>
    </row>
    <row r="1775" spans="27:48" ht="24.95" customHeight="1" x14ac:dyDescent="0.2">
      <c r="AA1775" s="97"/>
      <c r="AB1775" s="97"/>
      <c r="AC1775" s="97"/>
      <c r="AD1775" s="97"/>
      <c r="AE1775" s="97"/>
      <c r="AF1775" s="93"/>
      <c r="AG1775" s="93"/>
      <c r="AH1775" s="93"/>
      <c r="AI1775" s="30"/>
      <c r="AJ1775" s="30"/>
      <c r="AK1775" s="30"/>
      <c r="AL1775" s="30"/>
      <c r="AM1775" s="109"/>
      <c r="AN1775" s="109"/>
      <c r="AO1775" s="30"/>
      <c r="AP1775" s="109" t="s">
        <v>2530</v>
      </c>
      <c r="AQ1775"/>
      <c r="AR1775"/>
      <c r="AS1775"/>
      <c r="AT1775"/>
      <c r="AU1775"/>
      <c r="AV1775"/>
    </row>
    <row r="1776" spans="27:48" ht="24.95" customHeight="1" x14ac:dyDescent="0.2">
      <c r="AA1776" s="97"/>
      <c r="AB1776" s="97"/>
      <c r="AC1776" s="97"/>
      <c r="AD1776" s="97"/>
      <c r="AE1776" s="97"/>
      <c r="AF1776" s="93"/>
      <c r="AG1776" s="93"/>
      <c r="AH1776" s="93"/>
      <c r="AI1776" s="30"/>
      <c r="AJ1776" s="30"/>
      <c r="AK1776" s="30"/>
      <c r="AL1776" s="30"/>
      <c r="AM1776" s="109"/>
      <c r="AN1776" s="109"/>
      <c r="AO1776" s="30"/>
      <c r="AP1776" s="109" t="s">
        <v>2531</v>
      </c>
      <c r="AQ1776"/>
      <c r="AR1776"/>
      <c r="AS1776"/>
      <c r="AT1776"/>
      <c r="AU1776"/>
      <c r="AV1776"/>
    </row>
    <row r="1777" spans="27:48" ht="24.95" customHeight="1" x14ac:dyDescent="0.2">
      <c r="AA1777" s="97"/>
      <c r="AB1777" s="97"/>
      <c r="AC1777" s="97"/>
      <c r="AD1777" s="97"/>
      <c r="AE1777" s="97"/>
      <c r="AF1777" s="93"/>
      <c r="AG1777" s="93"/>
      <c r="AH1777" s="93"/>
      <c r="AI1777" s="30"/>
      <c r="AJ1777" s="30"/>
      <c r="AK1777" s="30"/>
      <c r="AL1777" s="30"/>
      <c r="AM1777" s="109"/>
      <c r="AN1777" s="109"/>
      <c r="AO1777" s="30"/>
      <c r="AP1777" s="109" t="s">
        <v>2532</v>
      </c>
      <c r="AQ1777"/>
      <c r="AR1777"/>
      <c r="AS1777"/>
      <c r="AT1777"/>
      <c r="AU1777"/>
      <c r="AV1777"/>
    </row>
    <row r="1778" spans="27:48" ht="24.95" customHeight="1" x14ac:dyDescent="0.2">
      <c r="AA1778" s="97"/>
      <c r="AB1778" s="97"/>
      <c r="AC1778" s="97"/>
      <c r="AD1778" s="97"/>
      <c r="AE1778" s="97"/>
      <c r="AF1778" s="93"/>
      <c r="AG1778" s="93"/>
      <c r="AH1778" s="93"/>
      <c r="AI1778" s="30"/>
      <c r="AJ1778" s="30"/>
      <c r="AK1778" s="30"/>
      <c r="AL1778" s="30"/>
      <c r="AM1778" s="109"/>
      <c r="AN1778" s="109"/>
      <c r="AO1778" s="30"/>
      <c r="AP1778" s="109" t="s">
        <v>2533</v>
      </c>
      <c r="AQ1778"/>
      <c r="AR1778"/>
      <c r="AS1778"/>
      <c r="AT1778"/>
      <c r="AU1778"/>
      <c r="AV1778"/>
    </row>
    <row r="1779" spans="27:48" ht="24.95" customHeight="1" x14ac:dyDescent="0.2">
      <c r="AA1779" s="97"/>
      <c r="AB1779" s="97"/>
      <c r="AC1779" s="97"/>
      <c r="AD1779" s="97"/>
      <c r="AE1779" s="97"/>
      <c r="AF1779" s="93"/>
      <c r="AG1779" s="93"/>
      <c r="AH1779" s="93"/>
      <c r="AI1779" s="30"/>
      <c r="AJ1779" s="30"/>
      <c r="AK1779" s="30"/>
      <c r="AL1779" s="30"/>
      <c r="AM1779" s="109"/>
      <c r="AN1779" s="109"/>
      <c r="AO1779" s="30"/>
      <c r="AP1779" s="109" t="s">
        <v>2534</v>
      </c>
      <c r="AQ1779"/>
      <c r="AR1779"/>
      <c r="AS1779"/>
      <c r="AT1779"/>
      <c r="AU1779"/>
      <c r="AV1779"/>
    </row>
    <row r="1780" spans="27:48" ht="24.95" customHeight="1" x14ac:dyDescent="0.2">
      <c r="AA1780" s="97"/>
      <c r="AB1780" s="97"/>
      <c r="AC1780" s="97"/>
      <c r="AD1780" s="97"/>
      <c r="AE1780" s="97"/>
      <c r="AF1780" s="93"/>
      <c r="AG1780" s="93"/>
      <c r="AH1780" s="93"/>
      <c r="AI1780" s="30"/>
      <c r="AJ1780" s="30"/>
      <c r="AK1780" s="30"/>
      <c r="AL1780" s="30"/>
      <c r="AM1780" s="109"/>
      <c r="AN1780" s="109"/>
      <c r="AO1780" s="30"/>
      <c r="AP1780" s="109" t="s">
        <v>2535</v>
      </c>
      <c r="AQ1780"/>
      <c r="AR1780"/>
      <c r="AS1780"/>
      <c r="AT1780"/>
      <c r="AU1780"/>
      <c r="AV1780"/>
    </row>
    <row r="1781" spans="27:48" ht="24.95" customHeight="1" x14ac:dyDescent="0.2">
      <c r="AA1781" s="97"/>
      <c r="AB1781" s="97"/>
      <c r="AC1781" s="97"/>
      <c r="AD1781" s="97"/>
      <c r="AE1781" s="97"/>
      <c r="AF1781" s="93"/>
      <c r="AG1781" s="93"/>
      <c r="AH1781" s="93"/>
      <c r="AI1781" s="30"/>
      <c r="AJ1781" s="30"/>
      <c r="AK1781" s="30"/>
      <c r="AL1781" s="30"/>
      <c r="AM1781" s="109"/>
      <c r="AN1781" s="109"/>
      <c r="AO1781" s="30"/>
      <c r="AP1781" s="109" t="s">
        <v>2536</v>
      </c>
      <c r="AQ1781"/>
      <c r="AR1781"/>
      <c r="AS1781"/>
      <c r="AT1781"/>
      <c r="AU1781"/>
      <c r="AV1781"/>
    </row>
    <row r="1782" spans="27:48" ht="24.95" customHeight="1" x14ac:dyDescent="0.2">
      <c r="AA1782" s="97"/>
      <c r="AB1782" s="97"/>
      <c r="AC1782" s="97"/>
      <c r="AD1782" s="97"/>
      <c r="AE1782" s="97"/>
      <c r="AF1782" s="93"/>
      <c r="AG1782" s="93"/>
      <c r="AH1782" s="93"/>
      <c r="AI1782" s="30"/>
      <c r="AJ1782" s="30"/>
      <c r="AK1782" s="30"/>
      <c r="AL1782" s="30"/>
      <c r="AM1782" s="109"/>
      <c r="AN1782" s="109"/>
      <c r="AO1782" s="30"/>
      <c r="AP1782" s="109" t="s">
        <v>2537</v>
      </c>
      <c r="AQ1782"/>
      <c r="AR1782"/>
      <c r="AS1782"/>
      <c r="AT1782"/>
      <c r="AU1782"/>
      <c r="AV1782"/>
    </row>
    <row r="1783" spans="27:48" ht="24.95" customHeight="1" x14ac:dyDescent="0.2">
      <c r="AA1783" s="97"/>
      <c r="AB1783" s="97"/>
      <c r="AC1783" s="97"/>
      <c r="AD1783" s="97"/>
      <c r="AE1783" s="97"/>
      <c r="AF1783" s="93"/>
      <c r="AG1783" s="93"/>
      <c r="AH1783" s="93"/>
      <c r="AI1783" s="30"/>
      <c r="AJ1783" s="30"/>
      <c r="AK1783" s="30"/>
      <c r="AL1783" s="30"/>
      <c r="AM1783" s="109"/>
      <c r="AN1783" s="109"/>
      <c r="AO1783" s="30"/>
      <c r="AP1783" s="109" t="s">
        <v>2538</v>
      </c>
      <c r="AQ1783"/>
      <c r="AR1783"/>
      <c r="AS1783"/>
      <c r="AT1783"/>
      <c r="AU1783"/>
      <c r="AV1783"/>
    </row>
    <row r="1784" spans="27:48" ht="24.95" customHeight="1" x14ac:dyDescent="0.2">
      <c r="AA1784" s="97"/>
      <c r="AB1784" s="97"/>
      <c r="AC1784" s="97"/>
      <c r="AD1784" s="97"/>
      <c r="AE1784" s="97"/>
      <c r="AF1784" s="93"/>
      <c r="AG1784" s="93"/>
      <c r="AH1784" s="93"/>
      <c r="AI1784" s="30"/>
      <c r="AJ1784" s="30"/>
      <c r="AK1784" s="30"/>
      <c r="AL1784" s="30"/>
      <c r="AM1784" s="109"/>
      <c r="AN1784" s="109"/>
      <c r="AO1784" s="30"/>
      <c r="AP1784" s="109" t="s">
        <v>2539</v>
      </c>
      <c r="AQ1784"/>
      <c r="AR1784"/>
      <c r="AS1784"/>
      <c r="AT1784"/>
      <c r="AU1784"/>
      <c r="AV1784"/>
    </row>
    <row r="1785" spans="27:48" ht="24.95" customHeight="1" x14ac:dyDescent="0.2">
      <c r="AA1785" s="97"/>
      <c r="AB1785" s="97"/>
      <c r="AC1785" s="97"/>
      <c r="AD1785" s="97"/>
      <c r="AE1785" s="97"/>
      <c r="AF1785" s="93"/>
      <c r="AG1785" s="93"/>
      <c r="AH1785" s="93"/>
      <c r="AI1785" s="30"/>
      <c r="AJ1785" s="30"/>
      <c r="AK1785" s="30"/>
      <c r="AL1785" s="30"/>
      <c r="AM1785" s="109"/>
      <c r="AN1785" s="109"/>
      <c r="AO1785" s="30"/>
      <c r="AP1785" s="109" t="s">
        <v>2540</v>
      </c>
      <c r="AQ1785"/>
      <c r="AR1785"/>
      <c r="AS1785"/>
      <c r="AT1785"/>
      <c r="AU1785"/>
      <c r="AV1785"/>
    </row>
    <row r="1786" spans="27:48" ht="24.95" customHeight="1" x14ac:dyDescent="0.2">
      <c r="AA1786" s="97"/>
      <c r="AB1786" s="97"/>
      <c r="AC1786" s="97"/>
      <c r="AD1786" s="97"/>
      <c r="AE1786" s="97"/>
      <c r="AF1786" s="93"/>
      <c r="AG1786" s="93"/>
      <c r="AH1786" s="93"/>
      <c r="AI1786" s="30"/>
      <c r="AJ1786" s="30"/>
      <c r="AK1786" s="30"/>
      <c r="AL1786" s="30"/>
      <c r="AM1786" s="109"/>
      <c r="AN1786" s="109"/>
      <c r="AO1786" s="30"/>
      <c r="AP1786" s="109" t="s">
        <v>2541</v>
      </c>
      <c r="AQ1786"/>
      <c r="AR1786"/>
      <c r="AS1786"/>
      <c r="AT1786"/>
      <c r="AU1786"/>
      <c r="AV1786"/>
    </row>
    <row r="1787" spans="27:48" ht="24.95" customHeight="1" x14ac:dyDescent="0.2">
      <c r="AA1787" s="97"/>
      <c r="AB1787" s="97"/>
      <c r="AC1787" s="97"/>
      <c r="AD1787" s="97"/>
      <c r="AE1787" s="97"/>
      <c r="AF1787" s="93"/>
      <c r="AG1787" s="93"/>
      <c r="AH1787" s="93"/>
      <c r="AI1787" s="30"/>
      <c r="AJ1787" s="30"/>
      <c r="AK1787" s="30"/>
      <c r="AL1787" s="30"/>
      <c r="AM1787" s="109"/>
      <c r="AN1787" s="109"/>
      <c r="AO1787" s="30"/>
      <c r="AP1787" s="109" t="s">
        <v>2542</v>
      </c>
      <c r="AQ1787"/>
      <c r="AR1787"/>
      <c r="AS1787"/>
      <c r="AT1787"/>
      <c r="AU1787"/>
      <c r="AV1787"/>
    </row>
    <row r="1788" spans="27:48" ht="24.95" customHeight="1" x14ac:dyDescent="0.2">
      <c r="AA1788" s="97"/>
      <c r="AB1788" s="97"/>
      <c r="AC1788" s="97"/>
      <c r="AD1788" s="97"/>
      <c r="AE1788" s="97"/>
      <c r="AF1788" s="93"/>
      <c r="AG1788" s="93"/>
      <c r="AH1788" s="93"/>
      <c r="AI1788" s="30"/>
      <c r="AJ1788" s="30"/>
      <c r="AK1788" s="30"/>
      <c r="AL1788" s="30"/>
      <c r="AM1788" s="109"/>
      <c r="AN1788" s="109"/>
      <c r="AO1788" s="30"/>
      <c r="AP1788" s="109" t="s">
        <v>2543</v>
      </c>
      <c r="AQ1788"/>
      <c r="AR1788"/>
      <c r="AS1788"/>
      <c r="AT1788"/>
      <c r="AU1788"/>
      <c r="AV1788"/>
    </row>
    <row r="1789" spans="27:48" ht="24.95" customHeight="1" x14ac:dyDescent="0.2">
      <c r="AA1789" s="97"/>
      <c r="AB1789" s="97"/>
      <c r="AC1789" s="97"/>
      <c r="AD1789" s="97"/>
      <c r="AE1789" s="97"/>
      <c r="AF1789" s="93"/>
      <c r="AG1789" s="93"/>
      <c r="AH1789" s="93"/>
      <c r="AI1789" s="30"/>
      <c r="AJ1789" s="30"/>
      <c r="AK1789" s="30"/>
      <c r="AL1789" s="30"/>
      <c r="AM1789" s="109"/>
      <c r="AN1789" s="109"/>
      <c r="AO1789" s="30"/>
      <c r="AP1789" s="109">
        <v>4</v>
      </c>
      <c r="AQ1789"/>
      <c r="AR1789"/>
      <c r="AS1789"/>
      <c r="AT1789"/>
      <c r="AU1789"/>
      <c r="AV1789"/>
    </row>
    <row r="1790" spans="27:48" ht="24.95" customHeight="1" x14ac:dyDescent="0.2">
      <c r="AA1790" s="97"/>
      <c r="AB1790" s="97"/>
      <c r="AC1790" s="97"/>
      <c r="AD1790" s="97"/>
      <c r="AE1790" s="97"/>
      <c r="AF1790" s="93"/>
      <c r="AG1790" s="93"/>
      <c r="AH1790" s="93"/>
      <c r="AI1790" s="30"/>
      <c r="AJ1790" s="30"/>
      <c r="AK1790" s="30"/>
      <c r="AL1790" s="30"/>
      <c r="AM1790" s="109"/>
      <c r="AN1790" s="109"/>
      <c r="AO1790" s="30"/>
      <c r="AP1790" s="109" t="s">
        <v>2544</v>
      </c>
      <c r="AQ1790"/>
      <c r="AR1790"/>
      <c r="AS1790"/>
      <c r="AT1790"/>
      <c r="AU1790"/>
      <c r="AV1790"/>
    </row>
    <row r="1791" spans="27:48" ht="24.95" customHeight="1" x14ac:dyDescent="0.2">
      <c r="AA1791" s="97"/>
      <c r="AB1791" s="97"/>
      <c r="AC1791" s="97"/>
      <c r="AD1791" s="97"/>
      <c r="AE1791" s="97"/>
      <c r="AF1791" s="93"/>
      <c r="AG1791" s="93"/>
      <c r="AH1791" s="93"/>
      <c r="AI1791" s="30"/>
      <c r="AJ1791" s="30"/>
      <c r="AK1791" s="30"/>
      <c r="AL1791" s="30"/>
      <c r="AM1791" s="109"/>
      <c r="AN1791" s="109"/>
      <c r="AO1791" s="30"/>
      <c r="AP1791" s="109">
        <v>34</v>
      </c>
      <c r="AQ1791"/>
      <c r="AR1791"/>
      <c r="AS1791"/>
      <c r="AT1791"/>
      <c r="AU1791"/>
      <c r="AV1791"/>
    </row>
    <row r="1792" spans="27:48" ht="24.95" customHeight="1" x14ac:dyDescent="0.2">
      <c r="AA1792" s="97"/>
      <c r="AB1792" s="97"/>
      <c r="AC1792" s="97"/>
      <c r="AD1792" s="97"/>
      <c r="AE1792" s="97"/>
      <c r="AF1792" s="93"/>
      <c r="AG1792" s="93"/>
      <c r="AH1792" s="93"/>
      <c r="AI1792" s="30"/>
      <c r="AJ1792" s="30"/>
      <c r="AK1792" s="30"/>
      <c r="AL1792" s="30"/>
      <c r="AM1792" s="109"/>
      <c r="AN1792" s="109"/>
      <c r="AO1792" s="30"/>
      <c r="AP1792" s="109">
        <v>205</v>
      </c>
      <c r="AQ1792"/>
      <c r="AR1792"/>
      <c r="AS1792"/>
      <c r="AT1792"/>
      <c r="AU1792"/>
      <c r="AV1792"/>
    </row>
    <row r="1793" spans="27:48" ht="24.95" customHeight="1" x14ac:dyDescent="0.2">
      <c r="AA1793" s="97"/>
      <c r="AB1793" s="97"/>
      <c r="AC1793" s="97"/>
      <c r="AD1793" s="97"/>
      <c r="AE1793" s="97"/>
      <c r="AF1793" s="93"/>
      <c r="AG1793" s="93"/>
      <c r="AH1793" s="93"/>
      <c r="AI1793" s="30"/>
      <c r="AJ1793" s="30"/>
      <c r="AK1793" s="30"/>
      <c r="AL1793" s="30"/>
      <c r="AM1793" s="109"/>
      <c r="AN1793" s="109"/>
      <c r="AO1793" s="30"/>
      <c r="AP1793" s="109">
        <v>361</v>
      </c>
      <c r="AQ1793"/>
      <c r="AR1793"/>
      <c r="AS1793"/>
      <c r="AT1793"/>
      <c r="AU1793"/>
      <c r="AV1793"/>
    </row>
    <row r="1794" spans="27:48" ht="24.95" customHeight="1" x14ac:dyDescent="0.2">
      <c r="AA1794" s="97"/>
      <c r="AB1794" s="97"/>
      <c r="AC1794" s="97"/>
      <c r="AD1794" s="97"/>
      <c r="AE1794" s="97"/>
      <c r="AF1794" s="93"/>
      <c r="AG1794" s="93"/>
      <c r="AH1794" s="93"/>
      <c r="AI1794" s="30"/>
      <c r="AJ1794" s="30"/>
      <c r="AK1794" s="30"/>
      <c r="AL1794" s="30"/>
      <c r="AM1794" s="109"/>
      <c r="AN1794" s="109"/>
      <c r="AO1794" s="30"/>
      <c r="AP1794" s="109">
        <v>364</v>
      </c>
      <c r="AQ1794"/>
      <c r="AR1794"/>
      <c r="AS1794"/>
      <c r="AT1794"/>
      <c r="AU1794"/>
      <c r="AV1794"/>
    </row>
    <row r="1795" spans="27:48" ht="24.95" customHeight="1" x14ac:dyDescent="0.2">
      <c r="AA1795" s="97"/>
      <c r="AB1795" s="97"/>
      <c r="AC1795" s="97"/>
      <c r="AD1795" s="97"/>
      <c r="AE1795" s="97"/>
      <c r="AF1795" s="93"/>
      <c r="AG1795" s="93"/>
      <c r="AH1795" s="93"/>
      <c r="AI1795" s="30"/>
      <c r="AJ1795" s="30"/>
      <c r="AK1795" s="30"/>
      <c r="AL1795" s="30"/>
      <c r="AM1795" s="109"/>
      <c r="AN1795" s="109"/>
      <c r="AO1795" s="30"/>
      <c r="AP1795" s="109" t="s">
        <v>2545</v>
      </c>
      <c r="AQ1795"/>
      <c r="AR1795"/>
      <c r="AS1795"/>
      <c r="AT1795"/>
      <c r="AU1795"/>
      <c r="AV1795"/>
    </row>
    <row r="1796" spans="27:48" ht="24.95" customHeight="1" x14ac:dyDescent="0.2">
      <c r="AA1796" s="97"/>
      <c r="AB1796" s="97"/>
      <c r="AC1796" s="97"/>
      <c r="AD1796" s="97"/>
      <c r="AE1796" s="97"/>
      <c r="AF1796" s="93"/>
      <c r="AG1796" s="93"/>
      <c r="AH1796" s="93"/>
      <c r="AI1796" s="30"/>
      <c r="AJ1796" s="30"/>
      <c r="AK1796" s="30"/>
      <c r="AL1796" s="30"/>
      <c r="AM1796" s="109"/>
      <c r="AN1796" s="109"/>
      <c r="AO1796" s="30"/>
      <c r="AP1796" s="109" t="s">
        <v>2546</v>
      </c>
      <c r="AQ1796"/>
      <c r="AR1796"/>
      <c r="AS1796"/>
      <c r="AT1796"/>
      <c r="AU1796"/>
      <c r="AV1796"/>
    </row>
    <row r="1797" spans="27:48" ht="24.95" customHeight="1" x14ac:dyDescent="0.2">
      <c r="AA1797" s="97"/>
      <c r="AB1797" s="97"/>
      <c r="AC1797" s="97"/>
      <c r="AD1797" s="97"/>
      <c r="AE1797" s="97"/>
      <c r="AF1797" s="93"/>
      <c r="AG1797" s="93"/>
      <c r="AH1797" s="93"/>
      <c r="AI1797" s="30"/>
      <c r="AJ1797" s="30"/>
      <c r="AK1797" s="30"/>
      <c r="AL1797" s="30"/>
      <c r="AM1797" s="109"/>
      <c r="AN1797" s="109"/>
      <c r="AO1797" s="30"/>
      <c r="AP1797" s="109" t="s">
        <v>2547</v>
      </c>
      <c r="AQ1797"/>
      <c r="AR1797"/>
      <c r="AS1797"/>
      <c r="AT1797"/>
      <c r="AU1797"/>
      <c r="AV1797"/>
    </row>
    <row r="1798" spans="27:48" ht="24.95" customHeight="1" x14ac:dyDescent="0.2">
      <c r="AA1798" s="97"/>
      <c r="AB1798" s="97"/>
      <c r="AC1798" s="97"/>
      <c r="AD1798" s="97"/>
      <c r="AE1798" s="97"/>
      <c r="AF1798" s="93"/>
      <c r="AG1798" s="93"/>
      <c r="AH1798" s="93"/>
      <c r="AI1798" s="30"/>
      <c r="AJ1798" s="30"/>
      <c r="AK1798" s="30"/>
      <c r="AL1798" s="30"/>
      <c r="AM1798" s="109"/>
      <c r="AN1798" s="109"/>
      <c r="AO1798" s="30"/>
      <c r="AP1798" s="109" t="s">
        <v>2548</v>
      </c>
      <c r="AQ1798"/>
      <c r="AR1798"/>
      <c r="AS1798"/>
      <c r="AT1798"/>
      <c r="AU1798"/>
      <c r="AV1798"/>
    </row>
    <row r="1799" spans="27:48" ht="24.95" customHeight="1" x14ac:dyDescent="0.2">
      <c r="AA1799" s="97"/>
      <c r="AB1799" s="97"/>
      <c r="AC1799" s="97"/>
      <c r="AD1799" s="97"/>
      <c r="AE1799" s="97"/>
      <c r="AF1799" s="93"/>
      <c r="AG1799" s="93"/>
      <c r="AH1799" s="93"/>
      <c r="AI1799" s="30"/>
      <c r="AJ1799" s="30"/>
      <c r="AK1799" s="30"/>
      <c r="AL1799" s="30"/>
      <c r="AM1799" s="109"/>
      <c r="AN1799" s="109"/>
      <c r="AO1799" s="30"/>
      <c r="AP1799" s="109" t="s">
        <v>2549</v>
      </c>
      <c r="AQ1799"/>
      <c r="AR1799"/>
      <c r="AS1799"/>
      <c r="AT1799"/>
      <c r="AU1799"/>
      <c r="AV1799"/>
    </row>
    <row r="1800" spans="27:48" ht="24.95" customHeight="1" x14ac:dyDescent="0.2">
      <c r="AA1800" s="97"/>
      <c r="AB1800" s="97"/>
      <c r="AC1800" s="97"/>
      <c r="AD1800" s="97"/>
      <c r="AE1800" s="97"/>
      <c r="AF1800" s="93"/>
      <c r="AG1800" s="93"/>
      <c r="AH1800" s="93"/>
      <c r="AI1800" s="30"/>
      <c r="AJ1800" s="30"/>
      <c r="AK1800" s="30"/>
      <c r="AL1800" s="30"/>
      <c r="AM1800" s="109"/>
      <c r="AN1800" s="109"/>
      <c r="AO1800" s="30"/>
      <c r="AP1800" s="109" t="s">
        <v>2550</v>
      </c>
      <c r="AQ1800"/>
      <c r="AR1800"/>
      <c r="AS1800"/>
      <c r="AT1800"/>
      <c r="AU1800"/>
      <c r="AV1800"/>
    </row>
    <row r="1801" spans="27:48" ht="24.95" customHeight="1" x14ac:dyDescent="0.2">
      <c r="AA1801" s="97"/>
      <c r="AB1801" s="97"/>
      <c r="AC1801" s="97"/>
      <c r="AD1801" s="97"/>
      <c r="AE1801" s="97"/>
      <c r="AF1801" s="93"/>
      <c r="AG1801" s="93"/>
      <c r="AH1801" s="93"/>
      <c r="AI1801" s="30"/>
      <c r="AJ1801" s="30"/>
      <c r="AK1801" s="30"/>
      <c r="AL1801" s="30"/>
      <c r="AM1801" s="109"/>
      <c r="AN1801" s="109"/>
      <c r="AO1801" s="30"/>
      <c r="AP1801" s="109" t="s">
        <v>2551</v>
      </c>
      <c r="AQ1801"/>
      <c r="AR1801"/>
      <c r="AS1801"/>
      <c r="AT1801"/>
      <c r="AU1801"/>
      <c r="AV1801"/>
    </row>
    <row r="1802" spans="27:48" ht="24.95" customHeight="1" x14ac:dyDescent="0.2">
      <c r="AA1802" s="97"/>
      <c r="AB1802" s="97"/>
      <c r="AC1802" s="97"/>
      <c r="AD1802" s="97"/>
      <c r="AE1802" s="97"/>
      <c r="AF1802" s="93"/>
      <c r="AG1802" s="93"/>
      <c r="AH1802" s="93"/>
      <c r="AI1802" s="30"/>
      <c r="AJ1802" s="30"/>
      <c r="AK1802" s="30"/>
      <c r="AL1802" s="30"/>
      <c r="AM1802" s="109"/>
      <c r="AN1802" s="109"/>
      <c r="AO1802" s="30"/>
      <c r="AP1802" s="109" t="s">
        <v>2552</v>
      </c>
      <c r="AQ1802"/>
      <c r="AR1802"/>
      <c r="AS1802"/>
      <c r="AT1802"/>
      <c r="AU1802"/>
      <c r="AV1802"/>
    </row>
    <row r="1803" spans="27:48" ht="24.95" customHeight="1" x14ac:dyDescent="0.2">
      <c r="AA1803" s="97"/>
      <c r="AB1803" s="97"/>
      <c r="AC1803" s="97"/>
      <c r="AD1803" s="97"/>
      <c r="AE1803" s="97"/>
      <c r="AF1803" s="93"/>
      <c r="AG1803" s="93"/>
      <c r="AH1803" s="93"/>
      <c r="AI1803" s="30"/>
      <c r="AJ1803" s="30"/>
      <c r="AK1803" s="30"/>
      <c r="AL1803" s="30"/>
      <c r="AM1803" s="109"/>
      <c r="AN1803" s="109"/>
      <c r="AO1803" s="30"/>
      <c r="AP1803" s="109" t="s">
        <v>2553</v>
      </c>
      <c r="AQ1803"/>
      <c r="AR1803"/>
      <c r="AS1803"/>
      <c r="AT1803"/>
      <c r="AU1803"/>
      <c r="AV1803"/>
    </row>
    <row r="1804" spans="27:48" ht="24.95" customHeight="1" x14ac:dyDescent="0.2">
      <c r="AA1804" s="97"/>
      <c r="AB1804" s="97"/>
      <c r="AC1804" s="97"/>
      <c r="AD1804" s="97"/>
      <c r="AE1804" s="97"/>
      <c r="AF1804" s="93"/>
      <c r="AG1804" s="93"/>
      <c r="AH1804" s="93"/>
      <c r="AI1804" s="30"/>
      <c r="AJ1804" s="30"/>
      <c r="AK1804" s="30"/>
      <c r="AL1804" s="30"/>
      <c r="AM1804" s="109"/>
      <c r="AN1804" s="109"/>
      <c r="AO1804" s="30"/>
      <c r="AP1804" s="109" t="s">
        <v>2554</v>
      </c>
      <c r="AQ1804"/>
      <c r="AR1804"/>
      <c r="AS1804"/>
      <c r="AT1804"/>
      <c r="AU1804"/>
      <c r="AV1804"/>
    </row>
    <row r="1805" spans="27:48" ht="24.95" customHeight="1" x14ac:dyDescent="0.2">
      <c r="AA1805" s="97"/>
      <c r="AB1805" s="97"/>
      <c r="AC1805" s="97"/>
      <c r="AD1805" s="97"/>
      <c r="AE1805" s="97"/>
      <c r="AF1805" s="93"/>
      <c r="AG1805" s="93"/>
      <c r="AH1805" s="93"/>
      <c r="AI1805" s="30"/>
      <c r="AJ1805" s="30"/>
      <c r="AK1805" s="30"/>
      <c r="AL1805" s="30"/>
      <c r="AM1805" s="109"/>
      <c r="AN1805" s="109"/>
      <c r="AO1805" s="30"/>
      <c r="AP1805" s="109" t="s">
        <v>2555</v>
      </c>
      <c r="AQ1805"/>
      <c r="AR1805"/>
      <c r="AS1805"/>
      <c r="AT1805"/>
      <c r="AU1805"/>
      <c r="AV1805"/>
    </row>
    <row r="1806" spans="27:48" ht="24.95" customHeight="1" x14ac:dyDescent="0.2">
      <c r="AA1806" s="97"/>
      <c r="AB1806" s="97"/>
      <c r="AC1806" s="97"/>
      <c r="AD1806" s="97"/>
      <c r="AE1806" s="97"/>
      <c r="AF1806" s="93"/>
      <c r="AG1806" s="93"/>
      <c r="AH1806" s="93"/>
      <c r="AI1806" s="30"/>
      <c r="AJ1806" s="30"/>
      <c r="AK1806" s="30"/>
      <c r="AL1806" s="30"/>
      <c r="AM1806" s="109"/>
      <c r="AN1806" s="109"/>
      <c r="AO1806" s="30"/>
      <c r="AP1806" s="109" t="s">
        <v>2556</v>
      </c>
      <c r="AQ1806"/>
      <c r="AR1806"/>
      <c r="AS1806"/>
      <c r="AT1806"/>
      <c r="AU1806"/>
      <c r="AV1806"/>
    </row>
    <row r="1807" spans="27:48" ht="24.95" customHeight="1" x14ac:dyDescent="0.2">
      <c r="AA1807" s="97"/>
      <c r="AB1807" s="97"/>
      <c r="AC1807" s="97"/>
      <c r="AD1807" s="97"/>
      <c r="AE1807" s="97"/>
      <c r="AF1807" s="93"/>
      <c r="AG1807" s="93"/>
      <c r="AH1807" s="93"/>
      <c r="AI1807" s="30"/>
      <c r="AJ1807" s="30"/>
      <c r="AK1807" s="30"/>
      <c r="AL1807" s="30"/>
      <c r="AM1807" s="109"/>
      <c r="AN1807" s="109"/>
      <c r="AO1807" s="30"/>
      <c r="AP1807" s="109" t="s">
        <v>2557</v>
      </c>
      <c r="AQ1807"/>
      <c r="AR1807"/>
      <c r="AS1807"/>
      <c r="AT1807"/>
      <c r="AU1807"/>
      <c r="AV1807"/>
    </row>
    <row r="1808" spans="27:48" ht="24.95" customHeight="1" x14ac:dyDescent="0.2">
      <c r="AA1808" s="97"/>
      <c r="AB1808" s="97"/>
      <c r="AC1808" s="97"/>
      <c r="AD1808" s="97"/>
      <c r="AE1808" s="97"/>
      <c r="AF1808" s="93"/>
      <c r="AG1808" s="93"/>
      <c r="AH1808" s="93"/>
      <c r="AI1808" s="30"/>
      <c r="AJ1808" s="30"/>
      <c r="AK1808" s="30"/>
      <c r="AL1808" s="30"/>
      <c r="AM1808" s="109"/>
      <c r="AN1808" s="109"/>
      <c r="AO1808" s="30"/>
      <c r="AP1808" s="109" t="s">
        <v>2558</v>
      </c>
      <c r="AQ1808"/>
      <c r="AR1808"/>
      <c r="AS1808"/>
      <c r="AT1808"/>
      <c r="AU1808"/>
      <c r="AV1808"/>
    </row>
    <row r="1809" spans="27:48" ht="24.95" customHeight="1" x14ac:dyDescent="0.2">
      <c r="AA1809" s="97"/>
      <c r="AB1809" s="97"/>
      <c r="AC1809" s="97"/>
      <c r="AD1809" s="97"/>
      <c r="AE1809" s="97"/>
      <c r="AF1809" s="93"/>
      <c r="AG1809" s="93"/>
      <c r="AH1809" s="93"/>
      <c r="AI1809" s="30"/>
      <c r="AJ1809" s="30"/>
      <c r="AK1809" s="30"/>
      <c r="AL1809" s="30"/>
      <c r="AM1809" s="109"/>
      <c r="AN1809" s="109"/>
      <c r="AO1809" s="30"/>
      <c r="AP1809" s="109" t="s">
        <v>2559</v>
      </c>
      <c r="AQ1809"/>
      <c r="AR1809"/>
      <c r="AS1809"/>
      <c r="AT1809"/>
      <c r="AU1809"/>
      <c r="AV1809"/>
    </row>
    <row r="1810" spans="27:48" ht="24.95" customHeight="1" x14ac:dyDescent="0.2">
      <c r="AA1810" s="97"/>
      <c r="AB1810" s="97"/>
      <c r="AC1810" s="97"/>
      <c r="AD1810" s="97"/>
      <c r="AE1810" s="97"/>
      <c r="AF1810" s="93"/>
      <c r="AG1810" s="93"/>
      <c r="AH1810" s="93"/>
      <c r="AI1810" s="30"/>
      <c r="AJ1810" s="30"/>
      <c r="AK1810" s="30"/>
      <c r="AL1810" s="30"/>
      <c r="AM1810" s="109"/>
      <c r="AN1810" s="109"/>
      <c r="AO1810" s="30"/>
      <c r="AP1810" s="109" t="s">
        <v>2560</v>
      </c>
      <c r="AQ1810"/>
      <c r="AR1810"/>
      <c r="AS1810"/>
      <c r="AT1810"/>
      <c r="AU1810"/>
      <c r="AV1810"/>
    </row>
    <row r="1811" spans="27:48" ht="24.95" customHeight="1" x14ac:dyDescent="0.2">
      <c r="AA1811" s="97"/>
      <c r="AB1811" s="97"/>
      <c r="AC1811" s="97"/>
      <c r="AD1811" s="97"/>
      <c r="AE1811" s="97"/>
      <c r="AF1811" s="93"/>
      <c r="AG1811" s="93"/>
      <c r="AH1811" s="93"/>
      <c r="AI1811" s="30"/>
      <c r="AJ1811" s="30"/>
      <c r="AK1811" s="30"/>
      <c r="AL1811" s="30"/>
      <c r="AM1811" s="109"/>
      <c r="AN1811" s="109"/>
      <c r="AO1811" s="30"/>
      <c r="AP1811" s="109" t="s">
        <v>2561</v>
      </c>
      <c r="AQ1811"/>
      <c r="AR1811"/>
      <c r="AS1811"/>
      <c r="AT1811"/>
      <c r="AU1811"/>
      <c r="AV1811"/>
    </row>
    <row r="1812" spans="27:48" ht="24.95" customHeight="1" x14ac:dyDescent="0.2">
      <c r="AA1812" s="97"/>
      <c r="AB1812" s="97"/>
      <c r="AC1812" s="97"/>
      <c r="AD1812" s="97"/>
      <c r="AE1812" s="97"/>
      <c r="AF1812" s="93"/>
      <c r="AG1812" s="93"/>
      <c r="AH1812" s="93"/>
      <c r="AI1812" s="30"/>
      <c r="AJ1812" s="30"/>
      <c r="AK1812" s="30"/>
      <c r="AL1812" s="30"/>
      <c r="AM1812" s="109"/>
      <c r="AN1812" s="109"/>
      <c r="AO1812" s="30"/>
      <c r="AP1812" s="109">
        <v>423</v>
      </c>
      <c r="AQ1812"/>
      <c r="AR1812"/>
      <c r="AS1812"/>
      <c r="AT1812"/>
      <c r="AU1812"/>
      <c r="AV1812"/>
    </row>
    <row r="1813" spans="27:48" ht="24.95" customHeight="1" x14ac:dyDescent="0.2">
      <c r="AA1813" s="97"/>
      <c r="AB1813" s="97"/>
      <c r="AC1813" s="97"/>
      <c r="AD1813" s="97"/>
      <c r="AE1813" s="97"/>
      <c r="AF1813" s="93"/>
      <c r="AG1813" s="93"/>
      <c r="AH1813" s="93"/>
      <c r="AI1813" s="30"/>
      <c r="AJ1813" s="30"/>
      <c r="AK1813" s="30"/>
      <c r="AL1813" s="30"/>
      <c r="AM1813" s="109"/>
      <c r="AN1813" s="109"/>
      <c r="AO1813" s="30"/>
      <c r="AP1813" s="109">
        <v>581</v>
      </c>
      <c r="AQ1813"/>
      <c r="AR1813"/>
      <c r="AS1813"/>
      <c r="AT1813"/>
      <c r="AU1813"/>
      <c r="AV1813"/>
    </row>
    <row r="1814" spans="27:48" ht="24.95" customHeight="1" x14ac:dyDescent="0.2">
      <c r="AA1814" s="97"/>
      <c r="AB1814" s="97"/>
      <c r="AC1814" s="97"/>
      <c r="AD1814" s="97"/>
      <c r="AE1814" s="97"/>
      <c r="AF1814" s="93"/>
      <c r="AG1814" s="93"/>
      <c r="AH1814" s="93"/>
      <c r="AI1814" s="30"/>
      <c r="AJ1814" s="30"/>
      <c r="AK1814" s="30"/>
      <c r="AL1814" s="30"/>
      <c r="AM1814" s="109"/>
      <c r="AN1814" s="109"/>
      <c r="AO1814" s="30"/>
      <c r="AP1814" s="109" t="s">
        <v>2562</v>
      </c>
      <c r="AQ1814"/>
      <c r="AR1814"/>
      <c r="AS1814"/>
      <c r="AT1814"/>
      <c r="AU1814"/>
      <c r="AV1814"/>
    </row>
    <row r="1815" spans="27:48" ht="24.95" customHeight="1" x14ac:dyDescent="0.2">
      <c r="AA1815" s="97"/>
      <c r="AB1815" s="97"/>
      <c r="AC1815" s="97"/>
      <c r="AD1815" s="97"/>
      <c r="AE1815" s="97"/>
      <c r="AF1815" s="93"/>
      <c r="AG1815" s="93"/>
      <c r="AH1815" s="93"/>
      <c r="AI1815" s="30"/>
      <c r="AJ1815" s="30"/>
      <c r="AK1815" s="30"/>
      <c r="AL1815" s="30"/>
      <c r="AM1815" s="109"/>
      <c r="AN1815" s="109"/>
      <c r="AO1815" s="30"/>
      <c r="AP1815" s="109" t="s">
        <v>2563</v>
      </c>
      <c r="AQ1815"/>
      <c r="AR1815"/>
      <c r="AS1815"/>
      <c r="AT1815"/>
      <c r="AU1815"/>
      <c r="AV1815"/>
    </row>
    <row r="1816" spans="27:48" ht="24.95" customHeight="1" x14ac:dyDescent="0.2">
      <c r="AA1816" s="97"/>
      <c r="AB1816" s="97"/>
      <c r="AC1816" s="97"/>
      <c r="AD1816" s="97"/>
      <c r="AE1816" s="97"/>
      <c r="AF1816" s="93"/>
      <c r="AG1816" s="93"/>
      <c r="AH1816" s="93"/>
      <c r="AI1816" s="30"/>
      <c r="AJ1816" s="30"/>
      <c r="AK1816" s="30"/>
      <c r="AL1816" s="30"/>
      <c r="AM1816" s="109"/>
      <c r="AN1816" s="109"/>
      <c r="AO1816" s="30"/>
      <c r="AP1816" s="109" t="s">
        <v>2564</v>
      </c>
      <c r="AQ1816"/>
      <c r="AR1816"/>
      <c r="AS1816"/>
      <c r="AT1816"/>
      <c r="AU1816"/>
      <c r="AV1816"/>
    </row>
    <row r="1817" spans="27:48" ht="24.95" customHeight="1" x14ac:dyDescent="0.2">
      <c r="AA1817" s="97"/>
      <c r="AB1817" s="97"/>
      <c r="AC1817" s="97"/>
      <c r="AD1817" s="97"/>
      <c r="AE1817" s="97"/>
      <c r="AF1817" s="93"/>
      <c r="AG1817" s="93"/>
      <c r="AH1817" s="93"/>
      <c r="AI1817" s="30"/>
      <c r="AJ1817" s="30"/>
      <c r="AK1817" s="30"/>
      <c r="AL1817" s="30"/>
      <c r="AM1817" s="109"/>
      <c r="AN1817" s="109"/>
      <c r="AO1817" s="30"/>
      <c r="AP1817" s="109" t="s">
        <v>2565</v>
      </c>
      <c r="AQ1817"/>
      <c r="AR1817"/>
      <c r="AS1817"/>
      <c r="AT1817"/>
      <c r="AU1817"/>
      <c r="AV1817"/>
    </row>
    <row r="1818" spans="27:48" ht="24.95" customHeight="1" x14ac:dyDescent="0.2">
      <c r="AA1818" s="97"/>
      <c r="AB1818" s="97"/>
      <c r="AC1818" s="97"/>
      <c r="AD1818" s="97"/>
      <c r="AE1818" s="97"/>
      <c r="AF1818" s="93"/>
      <c r="AG1818" s="93"/>
      <c r="AH1818" s="93"/>
      <c r="AI1818" s="30"/>
      <c r="AJ1818" s="30"/>
      <c r="AK1818" s="30"/>
      <c r="AL1818" s="30"/>
      <c r="AM1818" s="109"/>
      <c r="AN1818" s="109"/>
      <c r="AO1818" s="30"/>
      <c r="AP1818" s="109" t="s">
        <v>2566</v>
      </c>
      <c r="AQ1818"/>
      <c r="AR1818"/>
      <c r="AS1818"/>
      <c r="AT1818"/>
      <c r="AU1818"/>
      <c r="AV1818"/>
    </row>
    <row r="1819" spans="27:48" ht="24.95" customHeight="1" x14ac:dyDescent="0.2">
      <c r="AA1819" s="97"/>
      <c r="AB1819" s="97"/>
      <c r="AC1819" s="97"/>
      <c r="AD1819" s="97"/>
      <c r="AE1819" s="97"/>
      <c r="AF1819" s="93"/>
      <c r="AG1819" s="93"/>
      <c r="AH1819" s="93"/>
      <c r="AI1819" s="30"/>
      <c r="AJ1819" s="30"/>
      <c r="AK1819" s="30"/>
      <c r="AL1819" s="30"/>
      <c r="AM1819" s="109"/>
      <c r="AN1819" s="109"/>
      <c r="AO1819" s="30"/>
      <c r="AP1819" s="109" t="s">
        <v>2567</v>
      </c>
      <c r="AQ1819"/>
      <c r="AR1819"/>
      <c r="AS1819"/>
      <c r="AT1819"/>
      <c r="AU1819"/>
      <c r="AV1819"/>
    </row>
    <row r="1820" spans="27:48" ht="24.95" customHeight="1" x14ac:dyDescent="0.2">
      <c r="AA1820" s="97"/>
      <c r="AB1820" s="97"/>
      <c r="AC1820" s="97"/>
      <c r="AD1820" s="97"/>
      <c r="AE1820" s="97"/>
      <c r="AF1820" s="93"/>
      <c r="AG1820" s="93"/>
      <c r="AH1820" s="93"/>
      <c r="AI1820" s="30"/>
      <c r="AJ1820" s="30"/>
      <c r="AK1820" s="30"/>
      <c r="AL1820" s="30"/>
      <c r="AM1820" s="109"/>
      <c r="AN1820" s="109"/>
      <c r="AO1820" s="30"/>
      <c r="AP1820" s="109" t="s">
        <v>2568</v>
      </c>
      <c r="AQ1820"/>
      <c r="AR1820"/>
      <c r="AS1820"/>
      <c r="AT1820"/>
      <c r="AU1820"/>
      <c r="AV1820"/>
    </row>
    <row r="1821" spans="27:48" ht="24.95" customHeight="1" x14ac:dyDescent="0.2">
      <c r="AA1821" s="97"/>
      <c r="AB1821" s="97"/>
      <c r="AC1821" s="97"/>
      <c r="AD1821" s="97"/>
      <c r="AE1821" s="97"/>
      <c r="AF1821" s="93"/>
      <c r="AG1821" s="93"/>
      <c r="AH1821" s="93"/>
      <c r="AI1821" s="30"/>
      <c r="AJ1821" s="30"/>
      <c r="AK1821" s="30"/>
      <c r="AL1821" s="30"/>
      <c r="AM1821" s="109"/>
      <c r="AN1821" s="109"/>
      <c r="AO1821" s="30"/>
      <c r="AP1821" s="109" t="s">
        <v>2569</v>
      </c>
      <c r="AQ1821"/>
      <c r="AR1821"/>
      <c r="AS1821"/>
      <c r="AT1821"/>
      <c r="AU1821"/>
      <c r="AV1821"/>
    </row>
    <row r="1822" spans="27:48" ht="24.95" customHeight="1" x14ac:dyDescent="0.2">
      <c r="AA1822" s="97"/>
      <c r="AB1822" s="97"/>
      <c r="AC1822" s="97"/>
      <c r="AD1822" s="97"/>
      <c r="AE1822" s="97"/>
      <c r="AF1822" s="93"/>
      <c r="AG1822" s="93"/>
      <c r="AH1822" s="93"/>
      <c r="AI1822" s="30"/>
      <c r="AJ1822" s="30"/>
      <c r="AK1822" s="30"/>
      <c r="AL1822" s="30"/>
      <c r="AM1822" s="109"/>
      <c r="AN1822" s="109"/>
      <c r="AO1822" s="30"/>
      <c r="AP1822" s="109" t="s">
        <v>2570</v>
      </c>
      <c r="AQ1822"/>
      <c r="AR1822"/>
      <c r="AS1822"/>
      <c r="AT1822"/>
      <c r="AU1822"/>
      <c r="AV1822"/>
    </row>
    <row r="1823" spans="27:48" ht="24.95" customHeight="1" x14ac:dyDescent="0.2">
      <c r="AA1823" s="97"/>
      <c r="AB1823" s="97"/>
      <c r="AC1823" s="97"/>
      <c r="AD1823" s="97"/>
      <c r="AE1823" s="97"/>
      <c r="AF1823" s="93"/>
      <c r="AG1823" s="93"/>
      <c r="AH1823" s="93"/>
      <c r="AI1823" s="30"/>
      <c r="AJ1823" s="30"/>
      <c r="AK1823" s="30"/>
      <c r="AL1823" s="30"/>
      <c r="AM1823" s="109"/>
      <c r="AN1823" s="109"/>
      <c r="AO1823" s="30"/>
      <c r="AP1823" s="109" t="s">
        <v>2571</v>
      </c>
      <c r="AQ1823"/>
      <c r="AR1823"/>
      <c r="AS1823"/>
      <c r="AT1823"/>
      <c r="AU1823"/>
      <c r="AV1823"/>
    </row>
    <row r="1824" spans="27:48" ht="24.95" customHeight="1" x14ac:dyDescent="0.2">
      <c r="AA1824" s="97"/>
      <c r="AB1824" s="97"/>
      <c r="AC1824" s="97"/>
      <c r="AD1824" s="97"/>
      <c r="AE1824" s="97"/>
      <c r="AF1824" s="93"/>
      <c r="AG1824" s="93"/>
      <c r="AH1824" s="93"/>
      <c r="AI1824" s="30"/>
      <c r="AJ1824" s="30"/>
      <c r="AK1824" s="30"/>
      <c r="AL1824" s="30"/>
      <c r="AM1824" s="109"/>
      <c r="AN1824" s="109"/>
      <c r="AO1824" s="30"/>
      <c r="AP1824" s="109" t="s">
        <v>2572</v>
      </c>
      <c r="AQ1824"/>
      <c r="AR1824"/>
      <c r="AS1824"/>
      <c r="AT1824"/>
      <c r="AU1824"/>
      <c r="AV1824"/>
    </row>
    <row r="1825" spans="27:48" ht="24.95" customHeight="1" x14ac:dyDescent="0.2">
      <c r="AA1825" s="97"/>
      <c r="AB1825" s="97"/>
      <c r="AC1825" s="97"/>
      <c r="AD1825" s="97"/>
      <c r="AE1825" s="97"/>
      <c r="AF1825" s="93"/>
      <c r="AG1825" s="93"/>
      <c r="AH1825" s="93"/>
      <c r="AI1825" s="30"/>
      <c r="AJ1825" s="30"/>
      <c r="AK1825" s="30"/>
      <c r="AL1825" s="30"/>
      <c r="AM1825" s="109"/>
      <c r="AN1825" s="109"/>
      <c r="AO1825" s="30"/>
      <c r="AP1825" s="109" t="s">
        <v>2573</v>
      </c>
      <c r="AQ1825"/>
      <c r="AR1825"/>
      <c r="AS1825"/>
      <c r="AT1825"/>
      <c r="AU1825"/>
      <c r="AV1825"/>
    </row>
    <row r="1826" spans="27:48" ht="24.95" customHeight="1" x14ac:dyDescent="0.2">
      <c r="AA1826" s="97"/>
      <c r="AB1826" s="97"/>
      <c r="AC1826" s="97"/>
      <c r="AD1826" s="97"/>
      <c r="AE1826" s="97"/>
      <c r="AF1826" s="93"/>
      <c r="AG1826" s="93"/>
      <c r="AH1826" s="93"/>
      <c r="AI1826" s="30"/>
      <c r="AJ1826" s="30"/>
      <c r="AK1826" s="30"/>
      <c r="AL1826" s="30"/>
      <c r="AM1826" s="109"/>
      <c r="AN1826" s="109"/>
      <c r="AO1826" s="30"/>
      <c r="AP1826" s="109" t="s">
        <v>2574</v>
      </c>
      <c r="AQ1826"/>
      <c r="AR1826"/>
      <c r="AS1826"/>
      <c r="AT1826"/>
      <c r="AU1826"/>
      <c r="AV1826"/>
    </row>
    <row r="1827" spans="27:48" ht="24.95" customHeight="1" x14ac:dyDescent="0.2">
      <c r="AA1827" s="97"/>
      <c r="AB1827" s="97"/>
      <c r="AC1827" s="97"/>
      <c r="AD1827" s="97"/>
      <c r="AE1827" s="97"/>
      <c r="AF1827" s="93"/>
      <c r="AG1827" s="93"/>
      <c r="AH1827" s="93"/>
      <c r="AI1827" s="30"/>
      <c r="AJ1827" s="30"/>
      <c r="AK1827" s="30"/>
      <c r="AL1827" s="30"/>
      <c r="AM1827" s="109"/>
      <c r="AN1827" s="109"/>
      <c r="AO1827" s="30"/>
      <c r="AP1827" s="109" t="s">
        <v>2575</v>
      </c>
      <c r="AQ1827"/>
      <c r="AR1827"/>
      <c r="AS1827"/>
      <c r="AT1827"/>
      <c r="AU1827"/>
      <c r="AV1827"/>
    </row>
    <row r="1828" spans="27:48" ht="24.95" customHeight="1" x14ac:dyDescent="0.2">
      <c r="AA1828" s="97"/>
      <c r="AB1828" s="97"/>
      <c r="AC1828" s="97"/>
      <c r="AD1828" s="97"/>
      <c r="AE1828" s="97"/>
      <c r="AF1828" s="93"/>
      <c r="AG1828" s="93"/>
      <c r="AH1828" s="93"/>
      <c r="AI1828" s="30"/>
      <c r="AJ1828" s="30"/>
      <c r="AK1828" s="30"/>
      <c r="AL1828" s="30"/>
      <c r="AM1828" s="109"/>
      <c r="AN1828" s="109"/>
      <c r="AO1828" s="30"/>
      <c r="AP1828" s="109" t="s">
        <v>2576</v>
      </c>
      <c r="AQ1828"/>
      <c r="AR1828"/>
      <c r="AS1828"/>
      <c r="AT1828"/>
      <c r="AU1828"/>
      <c r="AV1828"/>
    </row>
    <row r="1829" spans="27:48" ht="24.95" customHeight="1" x14ac:dyDescent="0.2">
      <c r="AA1829" s="97"/>
      <c r="AB1829" s="97"/>
      <c r="AC1829" s="97"/>
      <c r="AD1829" s="97"/>
      <c r="AE1829" s="97"/>
      <c r="AF1829" s="93"/>
      <c r="AG1829" s="93"/>
      <c r="AH1829" s="93"/>
      <c r="AI1829" s="30"/>
      <c r="AJ1829" s="30"/>
      <c r="AK1829" s="30"/>
      <c r="AL1829" s="30"/>
      <c r="AM1829" s="109"/>
      <c r="AN1829" s="109"/>
      <c r="AO1829" s="30"/>
      <c r="AP1829" s="109" t="s">
        <v>2577</v>
      </c>
      <c r="AQ1829"/>
      <c r="AR1829"/>
      <c r="AS1829"/>
      <c r="AT1829"/>
      <c r="AU1829"/>
      <c r="AV1829"/>
    </row>
    <row r="1830" spans="27:48" ht="24.95" customHeight="1" x14ac:dyDescent="0.2">
      <c r="AA1830" s="97"/>
      <c r="AB1830" s="97"/>
      <c r="AC1830" s="97"/>
      <c r="AD1830" s="97"/>
      <c r="AE1830" s="97"/>
      <c r="AF1830" s="93"/>
      <c r="AG1830" s="93"/>
      <c r="AH1830" s="93"/>
      <c r="AI1830" s="30"/>
      <c r="AJ1830" s="30"/>
      <c r="AK1830" s="30"/>
      <c r="AL1830" s="30"/>
      <c r="AM1830" s="109"/>
      <c r="AN1830" s="109"/>
      <c r="AO1830" s="30"/>
      <c r="AP1830" s="109" t="s">
        <v>2578</v>
      </c>
      <c r="AQ1830"/>
      <c r="AR1830"/>
      <c r="AS1830"/>
      <c r="AT1830"/>
      <c r="AU1830"/>
      <c r="AV1830"/>
    </row>
    <row r="1831" spans="27:48" ht="24.95" customHeight="1" x14ac:dyDescent="0.2">
      <c r="AA1831" s="97"/>
      <c r="AB1831" s="97"/>
      <c r="AC1831" s="97"/>
      <c r="AD1831" s="97"/>
      <c r="AE1831" s="97"/>
      <c r="AF1831" s="93"/>
      <c r="AG1831" s="93"/>
      <c r="AH1831" s="93"/>
      <c r="AI1831" s="30"/>
      <c r="AJ1831" s="30"/>
      <c r="AK1831" s="30"/>
      <c r="AL1831" s="30"/>
      <c r="AM1831" s="109"/>
      <c r="AN1831" s="109"/>
      <c r="AO1831" s="30"/>
      <c r="AP1831" s="109" t="s">
        <v>2579</v>
      </c>
      <c r="AQ1831"/>
      <c r="AR1831"/>
      <c r="AS1831"/>
      <c r="AT1831"/>
      <c r="AU1831"/>
      <c r="AV1831"/>
    </row>
    <row r="1832" spans="27:48" ht="24.95" customHeight="1" x14ac:dyDescent="0.2">
      <c r="AA1832" s="97"/>
      <c r="AB1832" s="97"/>
      <c r="AC1832" s="97"/>
      <c r="AD1832" s="97"/>
      <c r="AE1832" s="97"/>
      <c r="AF1832" s="93"/>
      <c r="AG1832" s="93"/>
      <c r="AH1832" s="93"/>
      <c r="AI1832" s="30"/>
      <c r="AJ1832" s="30"/>
      <c r="AK1832" s="30"/>
      <c r="AL1832" s="30"/>
      <c r="AM1832" s="109"/>
      <c r="AN1832" s="109"/>
      <c r="AO1832" s="30"/>
      <c r="AP1832" s="109" t="s">
        <v>2580</v>
      </c>
      <c r="AQ1832"/>
      <c r="AR1832"/>
      <c r="AS1832"/>
      <c r="AT1832"/>
      <c r="AU1832"/>
      <c r="AV1832"/>
    </row>
    <row r="1833" spans="27:48" ht="24.95" customHeight="1" x14ac:dyDescent="0.2">
      <c r="AA1833" s="97"/>
      <c r="AB1833" s="97"/>
      <c r="AC1833" s="97"/>
      <c r="AD1833" s="97"/>
      <c r="AE1833" s="97"/>
      <c r="AF1833" s="93"/>
      <c r="AG1833" s="93"/>
      <c r="AH1833" s="93"/>
      <c r="AI1833" s="30"/>
      <c r="AJ1833" s="30"/>
      <c r="AK1833" s="30"/>
      <c r="AL1833" s="30"/>
      <c r="AM1833" s="109"/>
      <c r="AN1833" s="109"/>
      <c r="AO1833" s="30"/>
      <c r="AP1833" s="109" t="s">
        <v>2581</v>
      </c>
      <c r="AQ1833"/>
      <c r="AR1833"/>
      <c r="AS1833"/>
      <c r="AT1833"/>
      <c r="AU1833"/>
      <c r="AV1833"/>
    </row>
    <row r="1834" spans="27:48" ht="24.95" customHeight="1" x14ac:dyDescent="0.2">
      <c r="AA1834" s="97"/>
      <c r="AB1834" s="97"/>
      <c r="AC1834" s="97"/>
      <c r="AD1834" s="97"/>
      <c r="AE1834" s="97"/>
      <c r="AF1834" s="93"/>
      <c r="AG1834" s="93"/>
      <c r="AH1834" s="93"/>
      <c r="AI1834" s="30"/>
      <c r="AJ1834" s="30"/>
      <c r="AK1834" s="30"/>
      <c r="AL1834" s="30"/>
      <c r="AM1834" s="109"/>
      <c r="AN1834" s="109"/>
      <c r="AO1834" s="30"/>
      <c r="AP1834" s="109" t="s">
        <v>2582</v>
      </c>
      <c r="AQ1834"/>
      <c r="AR1834"/>
      <c r="AS1834"/>
      <c r="AT1834"/>
      <c r="AU1834"/>
      <c r="AV1834"/>
    </row>
    <row r="1835" spans="27:48" ht="24.95" customHeight="1" x14ac:dyDescent="0.2">
      <c r="AA1835" s="97"/>
      <c r="AB1835" s="97"/>
      <c r="AC1835" s="97"/>
      <c r="AD1835" s="97"/>
      <c r="AE1835" s="97"/>
      <c r="AF1835" s="93"/>
      <c r="AG1835" s="93"/>
      <c r="AH1835" s="93"/>
      <c r="AI1835" s="30"/>
      <c r="AJ1835" s="30"/>
      <c r="AK1835" s="30"/>
      <c r="AL1835" s="30"/>
      <c r="AM1835" s="109"/>
      <c r="AN1835" s="109"/>
      <c r="AO1835" s="30"/>
      <c r="AP1835" s="109" t="s">
        <v>2583</v>
      </c>
      <c r="AQ1835"/>
      <c r="AR1835"/>
      <c r="AS1835"/>
      <c r="AT1835"/>
      <c r="AU1835"/>
      <c r="AV1835"/>
    </row>
    <row r="1836" spans="27:48" ht="24.95" customHeight="1" x14ac:dyDescent="0.2">
      <c r="AA1836" s="97"/>
      <c r="AB1836" s="97"/>
      <c r="AC1836" s="97"/>
      <c r="AD1836" s="97"/>
      <c r="AE1836" s="97"/>
      <c r="AF1836" s="93"/>
      <c r="AG1836" s="93"/>
      <c r="AH1836" s="93"/>
      <c r="AI1836" s="30"/>
      <c r="AJ1836" s="30"/>
      <c r="AK1836" s="30"/>
      <c r="AL1836" s="30"/>
      <c r="AM1836" s="109"/>
      <c r="AN1836" s="109"/>
      <c r="AO1836" s="30"/>
      <c r="AP1836" s="109" t="s">
        <v>2584</v>
      </c>
      <c r="AQ1836"/>
      <c r="AR1836"/>
      <c r="AS1836"/>
      <c r="AT1836"/>
      <c r="AU1836"/>
      <c r="AV1836"/>
    </row>
    <row r="1837" spans="27:48" ht="24.95" customHeight="1" x14ac:dyDescent="0.2">
      <c r="AA1837" s="97"/>
      <c r="AB1837" s="97"/>
      <c r="AC1837" s="97"/>
      <c r="AD1837" s="97"/>
      <c r="AE1837" s="97"/>
      <c r="AF1837" s="93"/>
      <c r="AG1837" s="93"/>
      <c r="AH1837" s="93"/>
      <c r="AI1837" s="30"/>
      <c r="AJ1837" s="30"/>
      <c r="AK1837" s="30"/>
      <c r="AL1837" s="30"/>
      <c r="AM1837" s="109"/>
      <c r="AN1837" s="109"/>
      <c r="AO1837" s="30"/>
      <c r="AP1837" s="109" t="s">
        <v>2585</v>
      </c>
      <c r="AQ1837"/>
      <c r="AR1837"/>
      <c r="AS1837"/>
      <c r="AT1837"/>
      <c r="AU1837"/>
      <c r="AV1837"/>
    </row>
    <row r="1838" spans="27:48" ht="24.95" customHeight="1" x14ac:dyDescent="0.2">
      <c r="AA1838" s="97"/>
      <c r="AB1838" s="97"/>
      <c r="AC1838" s="97"/>
      <c r="AD1838" s="97"/>
      <c r="AE1838" s="97"/>
      <c r="AF1838" s="93"/>
      <c r="AG1838" s="93"/>
      <c r="AH1838" s="93"/>
      <c r="AI1838" s="30"/>
      <c r="AJ1838" s="30"/>
      <c r="AK1838" s="30"/>
      <c r="AL1838" s="30"/>
      <c r="AM1838" s="109"/>
      <c r="AN1838" s="109"/>
      <c r="AO1838" s="30"/>
      <c r="AP1838" s="109" t="s">
        <v>2586</v>
      </c>
      <c r="AQ1838"/>
      <c r="AR1838"/>
      <c r="AS1838"/>
      <c r="AT1838"/>
      <c r="AU1838"/>
      <c r="AV1838"/>
    </row>
    <row r="1839" spans="27:48" ht="24.95" customHeight="1" x14ac:dyDescent="0.2">
      <c r="AA1839" s="97"/>
      <c r="AB1839" s="97"/>
      <c r="AC1839" s="97"/>
      <c r="AD1839" s="97"/>
      <c r="AE1839" s="97"/>
      <c r="AF1839" s="93"/>
      <c r="AG1839" s="93"/>
      <c r="AH1839" s="93"/>
      <c r="AI1839" s="30"/>
      <c r="AJ1839" s="30"/>
      <c r="AK1839" s="30"/>
      <c r="AL1839" s="30"/>
      <c r="AM1839" s="109"/>
      <c r="AN1839" s="109"/>
      <c r="AO1839" s="30"/>
      <c r="AP1839" s="109">
        <v>260</v>
      </c>
      <c r="AQ1839"/>
      <c r="AR1839"/>
      <c r="AS1839"/>
      <c r="AT1839"/>
      <c r="AU1839"/>
      <c r="AV1839"/>
    </row>
    <row r="1840" spans="27:48" ht="24.95" customHeight="1" x14ac:dyDescent="0.2">
      <c r="AA1840" s="97"/>
      <c r="AB1840" s="97"/>
      <c r="AC1840" s="97"/>
      <c r="AD1840" s="97"/>
      <c r="AE1840" s="97"/>
      <c r="AF1840" s="93"/>
      <c r="AG1840" s="93"/>
      <c r="AH1840" s="93"/>
      <c r="AI1840" s="30"/>
      <c r="AJ1840" s="30"/>
      <c r="AK1840" s="30"/>
      <c r="AL1840" s="30"/>
      <c r="AM1840" s="109"/>
      <c r="AN1840" s="109"/>
      <c r="AO1840" s="30"/>
      <c r="AP1840" s="109" t="s">
        <v>2587</v>
      </c>
      <c r="AQ1840"/>
      <c r="AR1840"/>
      <c r="AS1840"/>
      <c r="AT1840"/>
      <c r="AU1840"/>
      <c r="AV1840"/>
    </row>
    <row r="1841" spans="27:48" ht="24.95" customHeight="1" x14ac:dyDescent="0.2">
      <c r="AA1841" s="97"/>
      <c r="AB1841" s="97"/>
      <c r="AC1841" s="97"/>
      <c r="AD1841" s="97"/>
      <c r="AE1841" s="97"/>
      <c r="AF1841" s="93"/>
      <c r="AG1841" s="93"/>
      <c r="AH1841" s="93"/>
      <c r="AI1841" s="30"/>
      <c r="AJ1841" s="30"/>
      <c r="AK1841" s="30"/>
      <c r="AL1841" s="30"/>
      <c r="AM1841" s="109"/>
      <c r="AN1841" s="109"/>
      <c r="AO1841" s="30"/>
      <c r="AP1841" s="109">
        <v>821405</v>
      </c>
      <c r="AQ1841"/>
      <c r="AR1841"/>
      <c r="AS1841"/>
      <c r="AT1841"/>
      <c r="AU1841"/>
      <c r="AV1841"/>
    </row>
    <row r="1842" spans="27:48" ht="24.95" customHeight="1" x14ac:dyDescent="0.2">
      <c r="AA1842" s="97"/>
      <c r="AB1842" s="97"/>
      <c r="AC1842" s="97"/>
      <c r="AD1842" s="97"/>
      <c r="AE1842" s="97"/>
      <c r="AF1842" s="93"/>
      <c r="AG1842" s="93"/>
      <c r="AH1842" s="93"/>
      <c r="AI1842" s="30"/>
      <c r="AJ1842" s="30"/>
      <c r="AK1842" s="30"/>
      <c r="AL1842" s="30"/>
      <c r="AM1842" s="109"/>
      <c r="AN1842" s="109"/>
      <c r="AO1842" s="30"/>
      <c r="AP1842" s="109" t="s">
        <v>2588</v>
      </c>
      <c r="AQ1842"/>
      <c r="AR1842"/>
      <c r="AS1842"/>
      <c r="AT1842"/>
      <c r="AU1842"/>
      <c r="AV1842"/>
    </row>
    <row r="1843" spans="27:48" ht="24.95" customHeight="1" x14ac:dyDescent="0.2">
      <c r="AA1843" s="97"/>
      <c r="AB1843" s="97"/>
      <c r="AC1843" s="97"/>
      <c r="AD1843" s="97"/>
      <c r="AE1843" s="97"/>
      <c r="AF1843" s="93"/>
      <c r="AG1843" s="93"/>
      <c r="AH1843" s="93"/>
      <c r="AI1843" s="30"/>
      <c r="AJ1843" s="30"/>
      <c r="AK1843" s="30"/>
      <c r="AL1843" s="30"/>
      <c r="AM1843" s="109"/>
      <c r="AN1843" s="109"/>
      <c r="AO1843" s="30"/>
      <c r="AP1843" s="109">
        <v>823805</v>
      </c>
      <c r="AQ1843"/>
      <c r="AR1843"/>
      <c r="AS1843"/>
      <c r="AT1843"/>
      <c r="AU1843"/>
      <c r="AV1843"/>
    </row>
    <row r="1844" spans="27:48" ht="24.95" customHeight="1" x14ac:dyDescent="0.2">
      <c r="AA1844" s="97"/>
      <c r="AB1844" s="97"/>
      <c r="AC1844" s="97"/>
      <c r="AD1844" s="97"/>
      <c r="AE1844" s="97"/>
      <c r="AF1844" s="93"/>
      <c r="AG1844" s="93"/>
      <c r="AH1844" s="93"/>
      <c r="AI1844" s="30"/>
      <c r="AJ1844" s="30"/>
      <c r="AK1844" s="30"/>
      <c r="AL1844" s="30"/>
      <c r="AM1844" s="109"/>
      <c r="AN1844" s="109"/>
      <c r="AO1844" s="30"/>
      <c r="AP1844" s="109">
        <v>824305</v>
      </c>
      <c r="AQ1844"/>
      <c r="AR1844"/>
      <c r="AS1844"/>
      <c r="AT1844"/>
      <c r="AU1844"/>
      <c r="AV1844"/>
    </row>
    <row r="1845" spans="27:48" ht="24.95" customHeight="1" x14ac:dyDescent="0.2">
      <c r="AA1845" s="97"/>
      <c r="AB1845" s="97"/>
      <c r="AC1845" s="97"/>
      <c r="AD1845" s="97"/>
      <c r="AE1845" s="97"/>
      <c r="AF1845" s="93"/>
      <c r="AG1845" s="93"/>
      <c r="AH1845" s="93"/>
      <c r="AI1845" s="30"/>
      <c r="AJ1845" s="30"/>
      <c r="AK1845" s="30"/>
      <c r="AL1845" s="30"/>
      <c r="AM1845" s="109"/>
      <c r="AN1845" s="109"/>
      <c r="AO1845" s="30"/>
      <c r="AP1845" s="109" t="s">
        <v>2589</v>
      </c>
      <c r="AQ1845"/>
      <c r="AR1845"/>
      <c r="AS1845"/>
      <c r="AT1845"/>
      <c r="AU1845"/>
      <c r="AV1845"/>
    </row>
    <row r="1846" spans="27:48" ht="24.95" customHeight="1" x14ac:dyDescent="0.2">
      <c r="AA1846" s="97"/>
      <c r="AB1846" s="97"/>
      <c r="AC1846" s="97"/>
      <c r="AD1846" s="97"/>
      <c r="AE1846" s="97"/>
      <c r="AF1846" s="93"/>
      <c r="AG1846" s="93"/>
      <c r="AH1846" s="93"/>
      <c r="AI1846" s="30"/>
      <c r="AJ1846" s="30"/>
      <c r="AK1846" s="30"/>
      <c r="AL1846" s="30"/>
      <c r="AM1846" s="109"/>
      <c r="AN1846" s="109"/>
      <c r="AO1846" s="30"/>
      <c r="AP1846" s="109" t="s">
        <v>2590</v>
      </c>
      <c r="AQ1846"/>
      <c r="AR1846"/>
      <c r="AS1846"/>
      <c r="AT1846"/>
      <c r="AU1846"/>
      <c r="AV1846"/>
    </row>
    <row r="1847" spans="27:48" ht="24.95" customHeight="1" x14ac:dyDescent="0.2">
      <c r="AA1847" s="97"/>
      <c r="AB1847" s="97"/>
      <c r="AC1847" s="97"/>
      <c r="AD1847" s="97"/>
      <c r="AE1847" s="97"/>
      <c r="AF1847" s="93"/>
      <c r="AG1847" s="93"/>
      <c r="AH1847" s="93"/>
      <c r="AI1847" s="30"/>
      <c r="AJ1847" s="30"/>
      <c r="AK1847" s="30"/>
      <c r="AL1847" s="30"/>
      <c r="AM1847" s="109"/>
      <c r="AN1847" s="109"/>
      <c r="AO1847" s="30"/>
      <c r="AP1847" s="109" t="s">
        <v>2591</v>
      </c>
      <c r="AQ1847"/>
      <c r="AR1847"/>
      <c r="AS1847"/>
      <c r="AT1847"/>
      <c r="AU1847"/>
      <c r="AV1847"/>
    </row>
    <row r="1848" spans="27:48" ht="24.95" customHeight="1" x14ac:dyDescent="0.2">
      <c r="AA1848" s="97"/>
      <c r="AB1848" s="97"/>
      <c r="AC1848" s="97"/>
      <c r="AD1848" s="97"/>
      <c r="AE1848" s="97"/>
      <c r="AF1848" s="93"/>
      <c r="AG1848" s="93"/>
      <c r="AH1848" s="93"/>
      <c r="AI1848" s="30"/>
      <c r="AJ1848" s="30"/>
      <c r="AK1848" s="30"/>
      <c r="AL1848" s="30"/>
      <c r="AM1848" s="109"/>
      <c r="AN1848" s="109"/>
      <c r="AO1848" s="30"/>
      <c r="AP1848" s="109" t="s">
        <v>2592</v>
      </c>
      <c r="AQ1848"/>
      <c r="AR1848"/>
      <c r="AS1848"/>
      <c r="AT1848"/>
      <c r="AU1848"/>
      <c r="AV1848"/>
    </row>
    <row r="1849" spans="27:48" ht="24.95" customHeight="1" x14ac:dyDescent="0.2">
      <c r="AA1849" s="97"/>
      <c r="AB1849" s="97"/>
      <c r="AC1849" s="97"/>
      <c r="AD1849" s="97"/>
      <c r="AE1849" s="97"/>
      <c r="AF1849" s="93"/>
      <c r="AG1849" s="93"/>
      <c r="AH1849" s="93"/>
      <c r="AI1849" s="30"/>
      <c r="AJ1849" s="30"/>
      <c r="AK1849" s="30"/>
      <c r="AL1849" s="30"/>
      <c r="AM1849" s="109"/>
      <c r="AN1849" s="109"/>
      <c r="AO1849" s="30"/>
      <c r="AP1849" s="109" t="s">
        <v>2593</v>
      </c>
      <c r="AQ1849"/>
      <c r="AR1849"/>
      <c r="AS1849"/>
      <c r="AT1849"/>
      <c r="AU1849"/>
      <c r="AV1849"/>
    </row>
    <row r="1850" spans="27:48" ht="24.95" customHeight="1" x14ac:dyDescent="0.2">
      <c r="AA1850" s="97"/>
      <c r="AB1850" s="97"/>
      <c r="AC1850" s="97"/>
      <c r="AD1850" s="97"/>
      <c r="AE1850" s="97"/>
      <c r="AF1850" s="93"/>
      <c r="AG1850" s="93"/>
      <c r="AH1850" s="93"/>
      <c r="AI1850" s="30"/>
      <c r="AJ1850" s="30"/>
      <c r="AK1850" s="30"/>
      <c r="AL1850" s="30"/>
      <c r="AM1850" s="109"/>
      <c r="AN1850" s="109"/>
      <c r="AO1850" s="30"/>
      <c r="AP1850" s="109" t="s">
        <v>2594</v>
      </c>
      <c r="AQ1850"/>
      <c r="AR1850"/>
      <c r="AS1850"/>
      <c r="AT1850"/>
      <c r="AU1850"/>
      <c r="AV1850"/>
    </row>
    <row r="1851" spans="27:48" ht="24.95" customHeight="1" x14ac:dyDescent="0.2">
      <c r="AA1851" s="97"/>
      <c r="AB1851" s="97"/>
      <c r="AC1851" s="97"/>
      <c r="AD1851" s="97"/>
      <c r="AE1851" s="97"/>
      <c r="AF1851" s="93"/>
      <c r="AG1851" s="93"/>
      <c r="AH1851" s="93"/>
      <c r="AI1851" s="30"/>
      <c r="AJ1851" s="30"/>
      <c r="AK1851" s="30"/>
      <c r="AL1851" s="30"/>
      <c r="AM1851" s="109"/>
      <c r="AN1851" s="109"/>
      <c r="AO1851" s="30"/>
      <c r="AP1851" s="109" t="s">
        <v>2595</v>
      </c>
      <c r="AQ1851"/>
      <c r="AR1851"/>
      <c r="AS1851"/>
      <c r="AT1851"/>
      <c r="AU1851"/>
      <c r="AV1851"/>
    </row>
    <row r="1852" spans="27:48" ht="24.95" customHeight="1" x14ac:dyDescent="0.2">
      <c r="AA1852" s="97"/>
      <c r="AB1852" s="97"/>
      <c r="AC1852" s="97"/>
      <c r="AD1852" s="97"/>
      <c r="AE1852" s="97"/>
      <c r="AF1852" s="93"/>
      <c r="AG1852" s="93"/>
      <c r="AH1852" s="93"/>
      <c r="AI1852" s="30"/>
      <c r="AJ1852" s="30"/>
      <c r="AK1852" s="30"/>
      <c r="AL1852" s="30"/>
      <c r="AM1852" s="109"/>
      <c r="AN1852" s="109"/>
      <c r="AO1852" s="30"/>
      <c r="AP1852" s="109">
        <v>422</v>
      </c>
      <c r="AQ1852"/>
      <c r="AR1852"/>
      <c r="AS1852"/>
      <c r="AT1852"/>
      <c r="AU1852"/>
      <c r="AV1852"/>
    </row>
    <row r="1853" spans="27:48" ht="24.95" customHeight="1" x14ac:dyDescent="0.2">
      <c r="AA1853" s="97"/>
      <c r="AB1853" s="97"/>
      <c r="AC1853" s="97"/>
      <c r="AD1853" s="97"/>
      <c r="AE1853" s="97"/>
      <c r="AF1853" s="93"/>
      <c r="AG1853" s="93"/>
      <c r="AH1853" s="93"/>
      <c r="AI1853" s="30"/>
      <c r="AJ1853" s="30"/>
      <c r="AK1853" s="30"/>
      <c r="AL1853" s="30"/>
      <c r="AM1853" s="109"/>
      <c r="AN1853" s="109"/>
      <c r="AO1853" s="30"/>
      <c r="AP1853" s="109">
        <v>551</v>
      </c>
      <c r="AQ1853"/>
      <c r="AR1853"/>
      <c r="AS1853"/>
      <c r="AT1853"/>
      <c r="AU1853"/>
      <c r="AV1853"/>
    </row>
    <row r="1854" spans="27:48" ht="24.95" customHeight="1" x14ac:dyDescent="0.2">
      <c r="AA1854" s="97"/>
      <c r="AB1854" s="97"/>
      <c r="AC1854" s="97"/>
      <c r="AD1854" s="97"/>
      <c r="AE1854" s="97"/>
      <c r="AF1854" s="93"/>
      <c r="AG1854" s="93"/>
      <c r="AH1854" s="93"/>
      <c r="AI1854" s="30"/>
      <c r="AJ1854" s="30"/>
      <c r="AK1854" s="30"/>
      <c r="AL1854" s="30"/>
      <c r="AM1854" s="109"/>
      <c r="AN1854" s="109"/>
      <c r="AO1854" s="30"/>
      <c r="AP1854" s="109">
        <v>568</v>
      </c>
      <c r="AQ1854"/>
      <c r="AR1854"/>
      <c r="AS1854"/>
      <c r="AT1854"/>
      <c r="AU1854"/>
      <c r="AV1854"/>
    </row>
    <row r="1855" spans="27:48" ht="24.95" customHeight="1" x14ac:dyDescent="0.2">
      <c r="AA1855" s="97"/>
      <c r="AB1855" s="97"/>
      <c r="AC1855" s="97"/>
      <c r="AD1855" s="97"/>
      <c r="AE1855" s="97"/>
      <c r="AF1855" s="93"/>
      <c r="AG1855" s="93"/>
      <c r="AH1855" s="93"/>
      <c r="AI1855" s="30"/>
      <c r="AJ1855" s="30"/>
      <c r="AK1855" s="30"/>
      <c r="AL1855" s="30"/>
      <c r="AM1855" s="109"/>
      <c r="AN1855" s="109"/>
      <c r="AO1855" s="30"/>
      <c r="AP1855" s="109">
        <v>60</v>
      </c>
      <c r="AQ1855"/>
      <c r="AR1855"/>
      <c r="AS1855"/>
      <c r="AT1855"/>
      <c r="AU1855"/>
      <c r="AV1855"/>
    </row>
    <row r="1856" spans="27:48" ht="24.95" customHeight="1" x14ac:dyDescent="0.2">
      <c r="AA1856" s="97"/>
      <c r="AB1856" s="97"/>
      <c r="AC1856" s="97"/>
      <c r="AD1856" s="97"/>
      <c r="AE1856" s="97"/>
      <c r="AF1856" s="93"/>
      <c r="AG1856" s="93"/>
      <c r="AH1856" s="93"/>
      <c r="AI1856" s="30"/>
      <c r="AJ1856" s="30"/>
      <c r="AK1856" s="30"/>
      <c r="AL1856" s="30"/>
      <c r="AM1856" s="109"/>
      <c r="AN1856" s="109"/>
      <c r="AO1856" s="30"/>
      <c r="AP1856" s="109" t="s">
        <v>2596</v>
      </c>
      <c r="AQ1856"/>
      <c r="AR1856"/>
      <c r="AS1856"/>
      <c r="AT1856"/>
      <c r="AU1856"/>
      <c r="AV1856"/>
    </row>
    <row r="1857" spans="27:48" ht="24.95" customHeight="1" x14ac:dyDescent="0.2">
      <c r="AA1857" s="97"/>
      <c r="AB1857" s="97"/>
      <c r="AC1857" s="97"/>
      <c r="AD1857" s="97"/>
      <c r="AE1857" s="97"/>
      <c r="AF1857" s="93"/>
      <c r="AG1857" s="93"/>
      <c r="AH1857" s="93"/>
      <c r="AI1857" s="30"/>
      <c r="AJ1857" s="30"/>
      <c r="AK1857" s="30"/>
      <c r="AL1857" s="30"/>
      <c r="AM1857" s="109"/>
      <c r="AN1857" s="109"/>
      <c r="AO1857" s="30"/>
      <c r="AP1857" s="109" t="s">
        <v>2597</v>
      </c>
      <c r="AQ1857"/>
      <c r="AR1857"/>
      <c r="AS1857"/>
      <c r="AT1857"/>
      <c r="AU1857"/>
      <c r="AV1857"/>
    </row>
    <row r="1858" spans="27:48" ht="24.95" customHeight="1" x14ac:dyDescent="0.2">
      <c r="AA1858" s="97"/>
      <c r="AB1858" s="97"/>
      <c r="AC1858" s="97"/>
      <c r="AD1858" s="97"/>
      <c r="AE1858" s="97"/>
      <c r="AF1858" s="93"/>
      <c r="AG1858" s="93"/>
      <c r="AH1858" s="93"/>
      <c r="AI1858" s="30"/>
      <c r="AJ1858" s="30"/>
      <c r="AK1858" s="30"/>
      <c r="AL1858" s="30"/>
      <c r="AM1858" s="109"/>
      <c r="AN1858" s="109"/>
      <c r="AO1858" s="30"/>
      <c r="AP1858" s="109" t="s">
        <v>2598</v>
      </c>
      <c r="AQ1858"/>
      <c r="AR1858"/>
      <c r="AS1858"/>
      <c r="AT1858"/>
      <c r="AU1858"/>
      <c r="AV1858"/>
    </row>
    <row r="1859" spans="27:48" ht="24.95" customHeight="1" x14ac:dyDescent="0.2">
      <c r="AA1859" s="97"/>
      <c r="AB1859" s="97"/>
      <c r="AC1859" s="97"/>
      <c r="AD1859" s="97"/>
      <c r="AE1859" s="97"/>
      <c r="AF1859" s="93"/>
      <c r="AG1859" s="93"/>
      <c r="AH1859" s="93"/>
      <c r="AI1859" s="30"/>
      <c r="AJ1859" s="30"/>
      <c r="AK1859" s="30"/>
      <c r="AL1859" s="30"/>
      <c r="AM1859" s="109"/>
      <c r="AN1859" s="109"/>
      <c r="AO1859" s="30"/>
      <c r="AP1859" s="109" t="s">
        <v>2599</v>
      </c>
      <c r="AQ1859"/>
      <c r="AR1859"/>
      <c r="AS1859"/>
      <c r="AT1859"/>
      <c r="AU1859"/>
      <c r="AV1859"/>
    </row>
    <row r="1860" spans="27:48" ht="24.95" customHeight="1" x14ac:dyDescent="0.2">
      <c r="AA1860" s="97"/>
      <c r="AB1860" s="97"/>
      <c r="AC1860" s="97"/>
      <c r="AD1860" s="97"/>
      <c r="AE1860" s="97"/>
      <c r="AF1860" s="93"/>
      <c r="AG1860" s="93"/>
      <c r="AH1860" s="93"/>
      <c r="AI1860" s="30"/>
      <c r="AJ1860" s="30"/>
      <c r="AK1860" s="30"/>
      <c r="AL1860" s="30"/>
      <c r="AM1860" s="109"/>
      <c r="AN1860" s="109"/>
      <c r="AO1860" s="30"/>
      <c r="AP1860" s="109" t="s">
        <v>2600</v>
      </c>
      <c r="AQ1860"/>
      <c r="AR1860"/>
      <c r="AS1860"/>
      <c r="AT1860"/>
      <c r="AU1860"/>
      <c r="AV1860"/>
    </row>
    <row r="1861" spans="27:48" ht="24.95" customHeight="1" x14ac:dyDescent="0.2">
      <c r="AA1861" s="97"/>
      <c r="AB1861" s="97"/>
      <c r="AC1861" s="97"/>
      <c r="AD1861" s="97"/>
      <c r="AE1861" s="97"/>
      <c r="AF1861" s="93"/>
      <c r="AG1861" s="93"/>
      <c r="AH1861" s="93"/>
      <c r="AI1861" s="30"/>
      <c r="AJ1861" s="30"/>
      <c r="AK1861" s="30"/>
      <c r="AL1861" s="30"/>
      <c r="AM1861" s="109"/>
      <c r="AN1861" s="109"/>
      <c r="AO1861" s="30"/>
      <c r="AP1861" s="109" t="s">
        <v>2601</v>
      </c>
      <c r="AQ1861"/>
      <c r="AR1861"/>
      <c r="AS1861"/>
      <c r="AT1861"/>
      <c r="AU1861"/>
      <c r="AV1861"/>
    </row>
    <row r="1862" spans="27:48" ht="24.95" customHeight="1" x14ac:dyDescent="0.2">
      <c r="AA1862" s="97"/>
      <c r="AB1862" s="97"/>
      <c r="AC1862" s="97"/>
      <c r="AD1862" s="97"/>
      <c r="AE1862" s="97"/>
      <c r="AF1862" s="93"/>
      <c r="AG1862" s="93"/>
      <c r="AH1862" s="93"/>
      <c r="AI1862" s="30"/>
      <c r="AJ1862" s="30"/>
      <c r="AK1862" s="30"/>
      <c r="AL1862" s="30"/>
      <c r="AM1862" s="109"/>
      <c r="AN1862" s="109"/>
      <c r="AO1862" s="30"/>
      <c r="AP1862" s="109" t="s">
        <v>2602</v>
      </c>
      <c r="AQ1862"/>
      <c r="AR1862"/>
      <c r="AS1862"/>
      <c r="AT1862"/>
      <c r="AU1862"/>
      <c r="AV1862"/>
    </row>
    <row r="1863" spans="27:48" ht="24.95" customHeight="1" x14ac:dyDescent="0.2">
      <c r="AA1863" s="97"/>
      <c r="AB1863" s="97"/>
      <c r="AC1863" s="97"/>
      <c r="AD1863" s="97"/>
      <c r="AE1863" s="97"/>
      <c r="AF1863" s="93"/>
      <c r="AG1863" s="93"/>
      <c r="AH1863" s="93"/>
      <c r="AI1863" s="30"/>
      <c r="AJ1863" s="30"/>
      <c r="AK1863" s="30"/>
      <c r="AL1863" s="30"/>
      <c r="AM1863" s="109"/>
      <c r="AN1863" s="109"/>
      <c r="AO1863" s="30"/>
      <c r="AP1863" s="109" t="s">
        <v>2603</v>
      </c>
      <c r="AQ1863"/>
      <c r="AR1863"/>
      <c r="AS1863"/>
      <c r="AT1863"/>
      <c r="AU1863"/>
      <c r="AV1863"/>
    </row>
    <row r="1864" spans="27:48" ht="24.95" customHeight="1" x14ac:dyDescent="0.2">
      <c r="AA1864" s="97"/>
      <c r="AB1864" s="97"/>
      <c r="AC1864" s="97"/>
      <c r="AD1864" s="97"/>
      <c r="AE1864" s="97"/>
      <c r="AF1864" s="93"/>
      <c r="AG1864" s="93"/>
      <c r="AH1864" s="93"/>
      <c r="AI1864" s="30"/>
      <c r="AJ1864" s="30"/>
      <c r="AK1864" s="30"/>
      <c r="AL1864" s="30"/>
      <c r="AM1864" s="109"/>
      <c r="AN1864" s="109"/>
      <c r="AO1864" s="30"/>
      <c r="AP1864" s="109" t="s">
        <v>2604</v>
      </c>
      <c r="AQ1864"/>
      <c r="AR1864"/>
      <c r="AS1864"/>
      <c r="AT1864"/>
      <c r="AU1864"/>
      <c r="AV1864"/>
    </row>
    <row r="1865" spans="27:48" ht="24.95" customHeight="1" x14ac:dyDescent="0.2">
      <c r="AA1865" s="97"/>
      <c r="AB1865" s="97"/>
      <c r="AC1865" s="97"/>
      <c r="AD1865" s="97"/>
      <c r="AE1865" s="97"/>
      <c r="AF1865" s="93"/>
      <c r="AG1865" s="93"/>
      <c r="AH1865" s="93"/>
      <c r="AI1865" s="30"/>
      <c r="AJ1865" s="30"/>
      <c r="AK1865" s="30"/>
      <c r="AL1865" s="30"/>
      <c r="AM1865" s="109"/>
      <c r="AN1865" s="109"/>
      <c r="AO1865" s="30"/>
      <c r="AP1865" s="109" t="s">
        <v>2605</v>
      </c>
      <c r="AQ1865"/>
      <c r="AR1865"/>
      <c r="AS1865"/>
      <c r="AT1865"/>
      <c r="AU1865"/>
      <c r="AV1865"/>
    </row>
    <row r="1866" spans="27:48" ht="24.95" customHeight="1" x14ac:dyDescent="0.2">
      <c r="AA1866" s="97"/>
      <c r="AB1866" s="97"/>
      <c r="AC1866" s="97"/>
      <c r="AD1866" s="97"/>
      <c r="AE1866" s="97"/>
      <c r="AF1866" s="93"/>
      <c r="AG1866" s="93"/>
      <c r="AH1866" s="93"/>
      <c r="AI1866" s="30"/>
      <c r="AJ1866" s="30"/>
      <c r="AK1866" s="30"/>
      <c r="AL1866" s="30"/>
      <c r="AM1866" s="109"/>
      <c r="AN1866" s="109"/>
      <c r="AO1866" s="30"/>
      <c r="AP1866" s="109" t="s">
        <v>2606</v>
      </c>
      <c r="AQ1866"/>
      <c r="AR1866"/>
      <c r="AS1866"/>
      <c r="AT1866"/>
      <c r="AU1866"/>
      <c r="AV1866"/>
    </row>
    <row r="1867" spans="27:48" ht="24.95" customHeight="1" x14ac:dyDescent="0.2">
      <c r="AA1867" s="97"/>
      <c r="AB1867" s="97"/>
      <c r="AC1867" s="97"/>
      <c r="AD1867" s="97"/>
      <c r="AE1867" s="97"/>
      <c r="AF1867" s="93"/>
      <c r="AG1867" s="93"/>
      <c r="AH1867" s="93"/>
      <c r="AI1867" s="30"/>
      <c r="AJ1867" s="30"/>
      <c r="AK1867" s="30"/>
      <c r="AL1867" s="30"/>
      <c r="AM1867" s="109"/>
      <c r="AN1867" s="109"/>
      <c r="AO1867" s="30"/>
      <c r="AP1867" s="109" t="s">
        <v>2607</v>
      </c>
      <c r="AQ1867"/>
      <c r="AR1867"/>
      <c r="AS1867"/>
      <c r="AT1867"/>
      <c r="AU1867"/>
      <c r="AV1867"/>
    </row>
    <row r="1868" spans="27:48" ht="24.95" customHeight="1" x14ac:dyDescent="0.2">
      <c r="AA1868" s="97"/>
      <c r="AB1868" s="97"/>
      <c r="AC1868" s="97"/>
      <c r="AD1868" s="97"/>
      <c r="AE1868" s="97"/>
      <c r="AF1868" s="93"/>
      <c r="AG1868" s="93"/>
      <c r="AH1868" s="93"/>
      <c r="AI1868" s="30"/>
      <c r="AJ1868" s="30"/>
      <c r="AK1868" s="30"/>
      <c r="AL1868" s="30"/>
      <c r="AM1868" s="109"/>
      <c r="AN1868" s="109"/>
      <c r="AO1868" s="30"/>
      <c r="AP1868" s="109" t="s">
        <v>2608</v>
      </c>
      <c r="AQ1868"/>
      <c r="AR1868"/>
      <c r="AS1868"/>
      <c r="AT1868"/>
      <c r="AU1868"/>
      <c r="AV1868"/>
    </row>
    <row r="1869" spans="27:48" ht="24.95" customHeight="1" x14ac:dyDescent="0.2">
      <c r="AA1869" s="97"/>
      <c r="AB1869" s="97"/>
      <c r="AC1869" s="97"/>
      <c r="AD1869" s="97"/>
      <c r="AE1869" s="97"/>
      <c r="AF1869" s="93"/>
      <c r="AG1869" s="93"/>
      <c r="AH1869" s="93"/>
      <c r="AI1869" s="30"/>
      <c r="AJ1869" s="30"/>
      <c r="AK1869" s="30"/>
      <c r="AL1869" s="30"/>
      <c r="AM1869" s="109"/>
      <c r="AN1869" s="109"/>
      <c r="AO1869" s="30"/>
      <c r="AP1869" s="109" t="s">
        <v>2609</v>
      </c>
      <c r="AQ1869"/>
      <c r="AR1869"/>
      <c r="AS1869"/>
      <c r="AT1869"/>
      <c r="AU1869"/>
      <c r="AV1869"/>
    </row>
    <row r="1870" spans="27:48" ht="24.95" customHeight="1" x14ac:dyDescent="0.2">
      <c r="AA1870" s="97"/>
      <c r="AB1870" s="97"/>
      <c r="AC1870" s="97"/>
      <c r="AD1870" s="97"/>
      <c r="AE1870" s="97"/>
      <c r="AF1870" s="93"/>
      <c r="AG1870" s="93"/>
      <c r="AH1870" s="93"/>
      <c r="AI1870" s="30"/>
      <c r="AJ1870" s="30"/>
      <c r="AK1870" s="30"/>
      <c r="AL1870" s="30"/>
      <c r="AM1870" s="109"/>
      <c r="AN1870" s="109"/>
      <c r="AO1870" s="30"/>
      <c r="AP1870" s="109" t="s">
        <v>2610</v>
      </c>
      <c r="AQ1870"/>
      <c r="AR1870"/>
      <c r="AS1870"/>
      <c r="AT1870"/>
      <c r="AU1870"/>
      <c r="AV1870"/>
    </row>
    <row r="1871" spans="27:48" ht="24.95" customHeight="1" x14ac:dyDescent="0.2">
      <c r="AA1871" s="97"/>
      <c r="AB1871" s="97"/>
      <c r="AC1871" s="97"/>
      <c r="AD1871" s="97"/>
      <c r="AE1871" s="97"/>
      <c r="AF1871" s="93"/>
      <c r="AG1871" s="93"/>
      <c r="AH1871" s="93"/>
      <c r="AI1871" s="30"/>
      <c r="AJ1871" s="30"/>
      <c r="AK1871" s="30"/>
      <c r="AL1871" s="30"/>
      <c r="AM1871" s="109"/>
      <c r="AN1871" s="109"/>
      <c r="AO1871" s="30"/>
      <c r="AP1871" s="109" t="s">
        <v>2611</v>
      </c>
      <c r="AQ1871"/>
      <c r="AR1871"/>
      <c r="AS1871"/>
      <c r="AT1871"/>
      <c r="AU1871"/>
      <c r="AV1871"/>
    </row>
    <row r="1872" spans="27:48" ht="24.95" customHeight="1" x14ac:dyDescent="0.2">
      <c r="AA1872" s="97"/>
      <c r="AB1872" s="97"/>
      <c r="AC1872" s="97"/>
      <c r="AD1872" s="97"/>
      <c r="AE1872" s="97"/>
      <c r="AF1872" s="93"/>
      <c r="AG1872" s="93"/>
      <c r="AH1872" s="93"/>
      <c r="AI1872" s="30"/>
      <c r="AJ1872" s="30"/>
      <c r="AK1872" s="30"/>
      <c r="AL1872" s="30"/>
      <c r="AM1872" s="109"/>
      <c r="AN1872" s="109"/>
      <c r="AO1872" s="30"/>
      <c r="AP1872" s="109" t="s">
        <v>2612</v>
      </c>
      <c r="AQ1872"/>
      <c r="AR1872"/>
      <c r="AS1872"/>
      <c r="AT1872"/>
      <c r="AU1872"/>
      <c r="AV1872"/>
    </row>
    <row r="1873" spans="27:48" ht="24.95" customHeight="1" x14ac:dyDescent="0.2">
      <c r="AA1873" s="97"/>
      <c r="AB1873" s="97"/>
      <c r="AC1873" s="97"/>
      <c r="AD1873" s="97"/>
      <c r="AE1873" s="97"/>
      <c r="AF1873" s="93"/>
      <c r="AG1873" s="93"/>
      <c r="AH1873" s="93"/>
      <c r="AI1873" s="30"/>
      <c r="AJ1873" s="30"/>
      <c r="AK1873" s="30"/>
      <c r="AL1873" s="30"/>
      <c r="AM1873" s="109"/>
      <c r="AN1873" s="109"/>
      <c r="AO1873" s="30"/>
      <c r="AP1873" s="109" t="s">
        <v>2613</v>
      </c>
      <c r="AQ1873"/>
      <c r="AR1873"/>
      <c r="AS1873"/>
      <c r="AT1873"/>
      <c r="AU1873"/>
      <c r="AV1873"/>
    </row>
    <row r="1874" spans="27:48" ht="24.95" customHeight="1" x14ac:dyDescent="0.2">
      <c r="AA1874" s="97"/>
      <c r="AB1874" s="97"/>
      <c r="AC1874" s="97"/>
      <c r="AD1874" s="97"/>
      <c r="AE1874" s="97"/>
      <c r="AF1874" s="93"/>
      <c r="AG1874" s="93"/>
      <c r="AH1874" s="93"/>
      <c r="AI1874" s="30"/>
      <c r="AJ1874" s="30"/>
      <c r="AK1874" s="30"/>
      <c r="AL1874" s="30"/>
      <c r="AM1874" s="109"/>
      <c r="AN1874" s="109"/>
      <c r="AO1874" s="30"/>
      <c r="AP1874" s="109" t="s">
        <v>2614</v>
      </c>
      <c r="AQ1874"/>
      <c r="AR1874"/>
      <c r="AS1874"/>
      <c r="AT1874"/>
      <c r="AU1874"/>
      <c r="AV1874"/>
    </row>
    <row r="1875" spans="27:48" ht="24.95" customHeight="1" x14ac:dyDescent="0.2">
      <c r="AA1875" s="97"/>
      <c r="AB1875" s="97"/>
      <c r="AC1875" s="97"/>
      <c r="AD1875" s="97"/>
      <c r="AE1875" s="97"/>
      <c r="AF1875" s="93"/>
      <c r="AG1875" s="93"/>
      <c r="AH1875" s="93"/>
      <c r="AI1875" s="30"/>
      <c r="AJ1875" s="30"/>
      <c r="AK1875" s="30"/>
      <c r="AL1875" s="30"/>
      <c r="AM1875" s="109"/>
      <c r="AN1875" s="109"/>
      <c r="AO1875" s="30"/>
      <c r="AP1875" s="109" t="s">
        <v>2615</v>
      </c>
      <c r="AQ1875"/>
      <c r="AR1875"/>
      <c r="AS1875"/>
      <c r="AT1875"/>
      <c r="AU1875"/>
      <c r="AV1875"/>
    </row>
    <row r="1876" spans="27:48" ht="24.95" customHeight="1" x14ac:dyDescent="0.2">
      <c r="AA1876" s="97"/>
      <c r="AB1876" s="97"/>
      <c r="AC1876" s="97"/>
      <c r="AD1876" s="97"/>
      <c r="AE1876" s="97"/>
      <c r="AF1876" s="93"/>
      <c r="AG1876" s="93"/>
      <c r="AH1876" s="93"/>
      <c r="AI1876" s="30"/>
      <c r="AJ1876" s="30"/>
      <c r="AK1876" s="30"/>
      <c r="AL1876" s="30"/>
      <c r="AM1876" s="109"/>
      <c r="AN1876" s="109"/>
      <c r="AO1876" s="30"/>
      <c r="AP1876" s="109" t="s">
        <v>2616</v>
      </c>
      <c r="AQ1876"/>
      <c r="AR1876"/>
      <c r="AS1876"/>
      <c r="AT1876"/>
      <c r="AU1876"/>
      <c r="AV1876"/>
    </row>
    <row r="1877" spans="27:48" ht="24.95" customHeight="1" x14ac:dyDescent="0.2">
      <c r="AA1877" s="97"/>
      <c r="AB1877" s="97"/>
      <c r="AC1877" s="97"/>
      <c r="AD1877" s="97"/>
      <c r="AE1877" s="97"/>
      <c r="AF1877" s="93"/>
      <c r="AG1877" s="93"/>
      <c r="AH1877" s="93"/>
      <c r="AI1877" s="30"/>
      <c r="AJ1877" s="30"/>
      <c r="AK1877" s="30"/>
      <c r="AL1877" s="30"/>
      <c r="AM1877" s="109"/>
      <c r="AN1877" s="109"/>
      <c r="AO1877" s="30"/>
      <c r="AP1877" s="109" t="s">
        <v>2617</v>
      </c>
      <c r="AQ1877"/>
      <c r="AR1877"/>
      <c r="AS1877"/>
      <c r="AT1877"/>
      <c r="AU1877"/>
      <c r="AV1877"/>
    </row>
    <row r="1878" spans="27:48" ht="24.95" customHeight="1" x14ac:dyDescent="0.2">
      <c r="AA1878" s="97"/>
      <c r="AB1878" s="97"/>
      <c r="AC1878" s="97"/>
      <c r="AD1878" s="97"/>
      <c r="AE1878" s="97"/>
      <c r="AF1878" s="93"/>
      <c r="AG1878" s="93"/>
      <c r="AH1878" s="93"/>
      <c r="AI1878" s="30"/>
      <c r="AJ1878" s="30"/>
      <c r="AK1878" s="30"/>
      <c r="AL1878" s="30"/>
      <c r="AM1878" s="109"/>
      <c r="AN1878" s="109"/>
      <c r="AO1878" s="30"/>
      <c r="AP1878" s="109" t="s">
        <v>2618</v>
      </c>
      <c r="AQ1878"/>
      <c r="AR1878"/>
      <c r="AS1878"/>
      <c r="AT1878"/>
      <c r="AU1878"/>
      <c r="AV1878"/>
    </row>
    <row r="1879" spans="27:48" ht="24.95" customHeight="1" x14ac:dyDescent="0.2">
      <c r="AA1879" s="97"/>
      <c r="AB1879" s="97"/>
      <c r="AC1879" s="97"/>
      <c r="AD1879" s="97"/>
      <c r="AE1879" s="97"/>
      <c r="AF1879" s="93"/>
      <c r="AG1879" s="93"/>
      <c r="AH1879" s="93"/>
      <c r="AI1879" s="30"/>
      <c r="AJ1879" s="30"/>
      <c r="AK1879" s="30"/>
      <c r="AL1879" s="30"/>
      <c r="AM1879" s="109"/>
      <c r="AN1879" s="109"/>
      <c r="AO1879" s="30"/>
      <c r="AP1879" s="109" t="s">
        <v>2619</v>
      </c>
      <c r="AQ1879"/>
      <c r="AR1879"/>
      <c r="AS1879"/>
      <c r="AT1879"/>
      <c r="AU1879"/>
      <c r="AV1879"/>
    </row>
    <row r="1880" spans="27:48" ht="24.95" customHeight="1" x14ac:dyDescent="0.2">
      <c r="AA1880" s="97"/>
      <c r="AB1880" s="97"/>
      <c r="AC1880" s="97"/>
      <c r="AD1880" s="97"/>
      <c r="AE1880" s="97"/>
      <c r="AF1880" s="93"/>
      <c r="AG1880" s="93"/>
      <c r="AH1880" s="93"/>
      <c r="AI1880" s="30"/>
      <c r="AJ1880" s="30"/>
      <c r="AK1880" s="30"/>
      <c r="AL1880" s="30"/>
      <c r="AM1880" s="109"/>
      <c r="AN1880" s="109"/>
      <c r="AO1880" s="30"/>
      <c r="AP1880" s="109" t="s">
        <v>2620</v>
      </c>
      <c r="AQ1880"/>
      <c r="AR1880"/>
      <c r="AS1880"/>
      <c r="AT1880"/>
      <c r="AU1880"/>
      <c r="AV1880"/>
    </row>
    <row r="1881" spans="27:48" ht="24.95" customHeight="1" x14ac:dyDescent="0.2">
      <c r="AA1881" s="97"/>
      <c r="AB1881" s="97"/>
      <c r="AC1881" s="97"/>
      <c r="AD1881" s="97"/>
      <c r="AE1881" s="97"/>
      <c r="AF1881" s="93"/>
      <c r="AG1881" s="93"/>
      <c r="AH1881" s="93"/>
      <c r="AI1881" s="30"/>
      <c r="AJ1881" s="30"/>
      <c r="AK1881" s="30"/>
      <c r="AL1881" s="30"/>
      <c r="AM1881" s="109"/>
      <c r="AN1881" s="109"/>
      <c r="AO1881" s="30"/>
      <c r="AP1881" s="109" t="s">
        <v>2621</v>
      </c>
      <c r="AQ1881"/>
      <c r="AR1881"/>
      <c r="AS1881"/>
      <c r="AT1881"/>
      <c r="AU1881"/>
      <c r="AV1881"/>
    </row>
    <row r="1882" spans="27:48" ht="24.95" customHeight="1" x14ac:dyDescent="0.2">
      <c r="AA1882" s="97"/>
      <c r="AB1882" s="97"/>
      <c r="AC1882" s="97"/>
      <c r="AD1882" s="97"/>
      <c r="AE1882" s="97"/>
      <c r="AF1882" s="93"/>
      <c r="AG1882" s="93"/>
      <c r="AH1882" s="93"/>
      <c r="AI1882" s="30"/>
      <c r="AJ1882" s="30"/>
      <c r="AK1882" s="30"/>
      <c r="AL1882" s="30"/>
      <c r="AM1882" s="109"/>
      <c r="AN1882" s="109"/>
      <c r="AO1882" s="30"/>
      <c r="AP1882" s="109" t="s">
        <v>2622</v>
      </c>
      <c r="AQ1882"/>
      <c r="AR1882"/>
      <c r="AS1882"/>
      <c r="AT1882"/>
      <c r="AU1882"/>
      <c r="AV1882"/>
    </row>
    <row r="1883" spans="27:48" ht="24.95" customHeight="1" x14ac:dyDescent="0.2">
      <c r="AA1883" s="97"/>
      <c r="AB1883" s="97"/>
      <c r="AC1883" s="97"/>
      <c r="AD1883" s="97"/>
      <c r="AE1883" s="97"/>
      <c r="AF1883" s="93"/>
      <c r="AG1883" s="93"/>
      <c r="AH1883" s="93"/>
      <c r="AI1883" s="30"/>
      <c r="AJ1883" s="30"/>
      <c r="AK1883" s="30"/>
      <c r="AL1883" s="30"/>
      <c r="AM1883" s="109"/>
      <c r="AN1883" s="109"/>
      <c r="AO1883" s="30"/>
      <c r="AP1883" s="109" t="s">
        <v>2623</v>
      </c>
      <c r="AQ1883"/>
      <c r="AR1883"/>
      <c r="AS1883"/>
      <c r="AT1883"/>
      <c r="AU1883"/>
      <c r="AV1883"/>
    </row>
    <row r="1884" spans="27:48" ht="24.95" customHeight="1" x14ac:dyDescent="0.2">
      <c r="AA1884" s="97"/>
      <c r="AB1884" s="97"/>
      <c r="AC1884" s="97"/>
      <c r="AD1884" s="97"/>
      <c r="AE1884" s="97"/>
      <c r="AF1884" s="93"/>
      <c r="AG1884" s="93"/>
      <c r="AH1884" s="93"/>
      <c r="AI1884" s="30"/>
      <c r="AJ1884" s="30"/>
      <c r="AK1884" s="30"/>
      <c r="AL1884" s="30"/>
      <c r="AM1884" s="109"/>
      <c r="AN1884" s="109"/>
      <c r="AO1884" s="30"/>
      <c r="AP1884" s="109" t="s">
        <v>2624</v>
      </c>
      <c r="AQ1884"/>
      <c r="AR1884"/>
      <c r="AS1884"/>
      <c r="AT1884"/>
      <c r="AU1884"/>
      <c r="AV1884"/>
    </row>
    <row r="1885" spans="27:48" ht="24.95" customHeight="1" x14ac:dyDescent="0.2">
      <c r="AA1885" s="97"/>
      <c r="AB1885" s="97"/>
      <c r="AC1885" s="97"/>
      <c r="AD1885" s="97"/>
      <c r="AE1885" s="97"/>
      <c r="AF1885" s="93"/>
      <c r="AG1885" s="93"/>
      <c r="AH1885" s="93"/>
      <c r="AI1885" s="30"/>
      <c r="AJ1885" s="30"/>
      <c r="AK1885" s="30"/>
      <c r="AL1885" s="30"/>
      <c r="AM1885" s="109"/>
      <c r="AN1885" s="109"/>
      <c r="AO1885" s="30"/>
      <c r="AP1885" s="109" t="s">
        <v>2625</v>
      </c>
      <c r="AQ1885"/>
      <c r="AR1885"/>
      <c r="AS1885"/>
      <c r="AT1885"/>
      <c r="AU1885"/>
      <c r="AV1885"/>
    </row>
    <row r="1886" spans="27:48" ht="24.95" customHeight="1" x14ac:dyDescent="0.2">
      <c r="AA1886" s="97"/>
      <c r="AB1886" s="97"/>
      <c r="AC1886" s="97"/>
      <c r="AD1886" s="97"/>
      <c r="AE1886" s="97"/>
      <c r="AF1886" s="93"/>
      <c r="AG1886" s="93"/>
      <c r="AH1886" s="93"/>
      <c r="AI1886" s="30"/>
      <c r="AJ1886" s="30"/>
      <c r="AK1886" s="30"/>
      <c r="AL1886" s="30"/>
      <c r="AM1886" s="109"/>
      <c r="AN1886" s="109"/>
      <c r="AO1886" s="30"/>
      <c r="AP1886" s="109" t="s">
        <v>2626</v>
      </c>
      <c r="AQ1886"/>
      <c r="AR1886"/>
      <c r="AS1886"/>
      <c r="AT1886"/>
      <c r="AU1886"/>
      <c r="AV1886"/>
    </row>
    <row r="1887" spans="27:48" ht="24.95" customHeight="1" x14ac:dyDescent="0.2">
      <c r="AA1887" s="97"/>
      <c r="AB1887" s="97"/>
      <c r="AC1887" s="97"/>
      <c r="AD1887" s="97"/>
      <c r="AE1887" s="97"/>
      <c r="AF1887" s="93"/>
      <c r="AG1887" s="93"/>
      <c r="AH1887" s="93"/>
      <c r="AI1887" s="30"/>
      <c r="AJ1887" s="30"/>
      <c r="AK1887" s="30"/>
      <c r="AL1887" s="30"/>
      <c r="AM1887" s="109"/>
      <c r="AN1887" s="109"/>
      <c r="AO1887" s="30"/>
      <c r="AP1887" s="109" t="s">
        <v>2627</v>
      </c>
      <c r="AQ1887"/>
      <c r="AR1887"/>
      <c r="AS1887"/>
      <c r="AT1887"/>
      <c r="AU1887"/>
      <c r="AV1887"/>
    </row>
    <row r="1888" spans="27:48" ht="24.95" customHeight="1" x14ac:dyDescent="0.2">
      <c r="AA1888" s="97"/>
      <c r="AB1888" s="97"/>
      <c r="AC1888" s="97"/>
      <c r="AD1888" s="97"/>
      <c r="AE1888" s="97"/>
      <c r="AF1888" s="93"/>
      <c r="AG1888" s="93"/>
      <c r="AH1888" s="93"/>
      <c r="AI1888" s="30"/>
      <c r="AJ1888" s="30"/>
      <c r="AK1888" s="30"/>
      <c r="AL1888" s="30"/>
      <c r="AM1888" s="109"/>
      <c r="AN1888" s="109"/>
      <c r="AO1888" s="30"/>
      <c r="AP1888" s="109" t="s">
        <v>2628</v>
      </c>
      <c r="AQ1888"/>
      <c r="AR1888"/>
      <c r="AS1888"/>
      <c r="AT1888"/>
      <c r="AU1888"/>
      <c r="AV1888"/>
    </row>
    <row r="1889" spans="27:48" ht="24.95" customHeight="1" x14ac:dyDescent="0.2">
      <c r="AA1889" s="97"/>
      <c r="AB1889" s="97"/>
      <c r="AC1889" s="97"/>
      <c r="AD1889" s="97"/>
      <c r="AE1889" s="97"/>
      <c r="AF1889" s="93"/>
      <c r="AG1889" s="93"/>
      <c r="AH1889" s="93"/>
      <c r="AI1889" s="30"/>
      <c r="AJ1889" s="30"/>
      <c r="AK1889" s="30"/>
      <c r="AL1889" s="30"/>
      <c r="AM1889" s="109"/>
      <c r="AN1889" s="109"/>
      <c r="AO1889" s="30"/>
      <c r="AP1889" s="109" t="s">
        <v>2629</v>
      </c>
      <c r="AQ1889"/>
      <c r="AR1889"/>
      <c r="AS1889"/>
      <c r="AT1889"/>
      <c r="AU1889"/>
      <c r="AV1889"/>
    </row>
    <row r="1890" spans="27:48" ht="24.95" customHeight="1" x14ac:dyDescent="0.2">
      <c r="AA1890" s="97"/>
      <c r="AB1890" s="97"/>
      <c r="AC1890" s="97"/>
      <c r="AD1890" s="97"/>
      <c r="AE1890" s="97"/>
      <c r="AF1890" s="93"/>
      <c r="AG1890" s="93"/>
      <c r="AH1890" s="93"/>
      <c r="AI1890" s="30"/>
      <c r="AJ1890" s="30"/>
      <c r="AK1890" s="30"/>
      <c r="AL1890" s="30"/>
      <c r="AM1890" s="109"/>
      <c r="AN1890" s="109"/>
      <c r="AO1890" s="30"/>
      <c r="AP1890" s="109" t="s">
        <v>2630</v>
      </c>
      <c r="AQ1890"/>
      <c r="AR1890"/>
      <c r="AS1890"/>
      <c r="AT1890"/>
      <c r="AU1890"/>
      <c r="AV1890"/>
    </row>
    <row r="1891" spans="27:48" ht="24.95" customHeight="1" x14ac:dyDescent="0.2">
      <c r="AA1891" s="97"/>
      <c r="AB1891" s="97"/>
      <c r="AC1891" s="97"/>
      <c r="AD1891" s="97"/>
      <c r="AE1891" s="97"/>
      <c r="AF1891" s="93"/>
      <c r="AG1891" s="93"/>
      <c r="AH1891" s="93"/>
      <c r="AI1891" s="30"/>
      <c r="AJ1891" s="30"/>
      <c r="AK1891" s="30"/>
      <c r="AL1891" s="30"/>
      <c r="AM1891" s="109"/>
      <c r="AN1891" s="109"/>
      <c r="AO1891" s="30"/>
      <c r="AP1891" s="109" t="s">
        <v>2631</v>
      </c>
      <c r="AQ1891"/>
      <c r="AR1891"/>
      <c r="AS1891"/>
      <c r="AT1891"/>
      <c r="AU1891"/>
      <c r="AV1891"/>
    </row>
    <row r="1892" spans="27:48" ht="24.95" customHeight="1" x14ac:dyDescent="0.2">
      <c r="AA1892" s="97"/>
      <c r="AB1892" s="97"/>
      <c r="AC1892" s="97"/>
      <c r="AD1892" s="97"/>
      <c r="AE1892" s="97"/>
      <c r="AF1892" s="93"/>
      <c r="AG1892" s="93"/>
      <c r="AH1892" s="93"/>
      <c r="AI1892" s="30"/>
      <c r="AJ1892" s="30"/>
      <c r="AK1892" s="30"/>
      <c r="AL1892" s="30"/>
      <c r="AM1892" s="109"/>
      <c r="AN1892" s="109"/>
      <c r="AO1892" s="30"/>
      <c r="AP1892" s="109" t="s">
        <v>2632</v>
      </c>
      <c r="AQ1892"/>
      <c r="AR1892"/>
      <c r="AS1892"/>
      <c r="AT1892"/>
      <c r="AU1892"/>
      <c r="AV1892"/>
    </row>
    <row r="1893" spans="27:48" ht="24.95" customHeight="1" x14ac:dyDescent="0.2">
      <c r="AA1893" s="97"/>
      <c r="AB1893" s="97"/>
      <c r="AC1893" s="97"/>
      <c r="AD1893" s="97"/>
      <c r="AE1893" s="97"/>
      <c r="AF1893" s="93"/>
      <c r="AG1893" s="93"/>
      <c r="AH1893" s="93"/>
      <c r="AI1893" s="30"/>
      <c r="AJ1893" s="30"/>
      <c r="AK1893" s="30"/>
      <c r="AL1893" s="30"/>
      <c r="AM1893" s="109"/>
      <c r="AN1893" s="109"/>
      <c r="AO1893" s="30"/>
      <c r="AP1893" s="109" t="s">
        <v>2633</v>
      </c>
      <c r="AQ1893"/>
      <c r="AR1893"/>
      <c r="AS1893"/>
      <c r="AT1893"/>
      <c r="AU1893"/>
      <c r="AV1893"/>
    </row>
    <row r="1894" spans="27:48" ht="24.95" customHeight="1" x14ac:dyDescent="0.2">
      <c r="AA1894" s="97"/>
      <c r="AB1894" s="97"/>
      <c r="AC1894" s="97"/>
      <c r="AD1894" s="97"/>
      <c r="AE1894" s="97"/>
      <c r="AF1894" s="93"/>
      <c r="AG1894" s="93"/>
      <c r="AH1894" s="93"/>
      <c r="AI1894" s="30"/>
      <c r="AJ1894" s="30"/>
      <c r="AK1894" s="30"/>
      <c r="AL1894" s="30"/>
      <c r="AM1894" s="109"/>
      <c r="AN1894" s="109"/>
      <c r="AO1894" s="30"/>
      <c r="AP1894" s="109" t="s">
        <v>2634</v>
      </c>
      <c r="AQ1894"/>
      <c r="AR1894"/>
      <c r="AS1894"/>
      <c r="AT1894"/>
      <c r="AU1894"/>
      <c r="AV1894"/>
    </row>
    <row r="1895" spans="27:48" ht="24.95" customHeight="1" x14ac:dyDescent="0.2">
      <c r="AA1895" s="97"/>
      <c r="AB1895" s="97"/>
      <c r="AC1895" s="97"/>
      <c r="AD1895" s="97"/>
      <c r="AE1895" s="97"/>
      <c r="AF1895" s="93"/>
      <c r="AG1895" s="93"/>
      <c r="AH1895" s="93"/>
      <c r="AI1895" s="30"/>
      <c r="AJ1895" s="30"/>
      <c r="AK1895" s="30"/>
      <c r="AL1895" s="30"/>
      <c r="AM1895" s="109"/>
      <c r="AN1895" s="109"/>
      <c r="AO1895" s="30"/>
      <c r="AP1895" s="109" t="s">
        <v>2635</v>
      </c>
      <c r="AQ1895"/>
      <c r="AR1895"/>
      <c r="AS1895"/>
      <c r="AT1895"/>
      <c r="AU1895"/>
      <c r="AV1895"/>
    </row>
    <row r="1896" spans="27:48" ht="24.95" customHeight="1" x14ac:dyDescent="0.2">
      <c r="AA1896" s="97"/>
      <c r="AB1896" s="97"/>
      <c r="AC1896" s="97"/>
      <c r="AD1896" s="97"/>
      <c r="AE1896" s="97"/>
      <c r="AF1896" s="93"/>
      <c r="AG1896" s="93"/>
      <c r="AH1896" s="93"/>
      <c r="AI1896" s="30"/>
      <c r="AJ1896" s="30"/>
      <c r="AK1896" s="30"/>
      <c r="AL1896" s="30"/>
      <c r="AM1896" s="109"/>
      <c r="AN1896" s="109"/>
      <c r="AO1896" s="30"/>
      <c r="AP1896" s="109" t="s">
        <v>2636</v>
      </c>
      <c r="AQ1896"/>
      <c r="AR1896"/>
      <c r="AS1896"/>
      <c r="AT1896"/>
      <c r="AU1896"/>
      <c r="AV1896"/>
    </row>
    <row r="1897" spans="27:48" ht="24.95" customHeight="1" x14ac:dyDescent="0.2">
      <c r="AA1897" s="97"/>
      <c r="AB1897" s="97"/>
      <c r="AC1897" s="97"/>
      <c r="AD1897" s="97"/>
      <c r="AE1897" s="97"/>
      <c r="AF1897" s="93"/>
      <c r="AG1897" s="93"/>
      <c r="AH1897" s="93"/>
      <c r="AI1897" s="30"/>
      <c r="AJ1897" s="30"/>
      <c r="AK1897" s="30"/>
      <c r="AL1897" s="30"/>
      <c r="AM1897" s="109"/>
      <c r="AN1897" s="109"/>
      <c r="AO1897" s="30"/>
      <c r="AP1897" s="109" t="s">
        <v>2637</v>
      </c>
      <c r="AQ1897"/>
      <c r="AR1897"/>
      <c r="AS1897"/>
      <c r="AT1897"/>
      <c r="AU1897"/>
      <c r="AV1897"/>
    </row>
    <row r="1898" spans="27:48" ht="24.95" customHeight="1" x14ac:dyDescent="0.2">
      <c r="AA1898" s="97"/>
      <c r="AB1898" s="97"/>
      <c r="AC1898" s="97"/>
      <c r="AD1898" s="97"/>
      <c r="AE1898" s="97"/>
      <c r="AF1898" s="93"/>
      <c r="AG1898" s="93"/>
      <c r="AH1898" s="93"/>
      <c r="AI1898" s="30"/>
      <c r="AJ1898" s="30"/>
      <c r="AK1898" s="30"/>
      <c r="AL1898" s="30"/>
      <c r="AM1898" s="109"/>
      <c r="AN1898" s="109"/>
      <c r="AO1898" s="30"/>
      <c r="AP1898" s="109" t="s">
        <v>2638</v>
      </c>
      <c r="AQ1898"/>
      <c r="AR1898"/>
      <c r="AS1898"/>
      <c r="AT1898"/>
      <c r="AU1898"/>
      <c r="AV1898"/>
    </row>
    <row r="1899" spans="27:48" ht="24.95" customHeight="1" x14ac:dyDescent="0.2">
      <c r="AA1899" s="97"/>
      <c r="AB1899" s="97"/>
      <c r="AC1899" s="97"/>
      <c r="AD1899" s="97"/>
      <c r="AE1899" s="97"/>
      <c r="AF1899" s="93"/>
      <c r="AG1899" s="93"/>
      <c r="AH1899" s="93"/>
      <c r="AI1899" s="30"/>
      <c r="AJ1899" s="30"/>
      <c r="AK1899" s="30"/>
      <c r="AL1899" s="30"/>
      <c r="AM1899" s="109"/>
      <c r="AN1899" s="109"/>
      <c r="AO1899" s="30"/>
      <c r="AP1899" s="109">
        <v>961</v>
      </c>
      <c r="AQ1899"/>
      <c r="AR1899"/>
      <c r="AS1899"/>
      <c r="AT1899"/>
      <c r="AU1899"/>
      <c r="AV1899"/>
    </row>
    <row r="1900" spans="27:48" ht="24.95" customHeight="1" x14ac:dyDescent="0.2">
      <c r="AA1900" s="97"/>
      <c r="AB1900" s="97"/>
      <c r="AC1900" s="97"/>
      <c r="AD1900" s="97"/>
      <c r="AE1900" s="97"/>
      <c r="AF1900" s="93"/>
      <c r="AG1900" s="93"/>
      <c r="AH1900" s="93"/>
      <c r="AI1900" s="30"/>
      <c r="AJ1900" s="30"/>
      <c r="AK1900" s="30"/>
      <c r="AL1900" s="30"/>
      <c r="AM1900" s="109"/>
      <c r="AN1900" s="109"/>
      <c r="AO1900" s="30"/>
      <c r="AP1900" s="109">
        <v>118</v>
      </c>
      <c r="AQ1900"/>
      <c r="AR1900"/>
      <c r="AS1900"/>
      <c r="AT1900"/>
      <c r="AU1900"/>
      <c r="AV1900"/>
    </row>
    <row r="1901" spans="27:48" ht="24.95" customHeight="1" x14ac:dyDescent="0.2">
      <c r="AA1901" s="97"/>
      <c r="AB1901" s="97"/>
      <c r="AC1901" s="97"/>
      <c r="AD1901" s="97"/>
      <c r="AE1901" s="97"/>
      <c r="AF1901" s="93"/>
      <c r="AG1901" s="93"/>
      <c r="AH1901" s="93"/>
      <c r="AI1901" s="30"/>
      <c r="AJ1901" s="30"/>
      <c r="AK1901" s="30"/>
      <c r="AL1901" s="30"/>
      <c r="AM1901" s="109"/>
      <c r="AN1901" s="109"/>
      <c r="AO1901" s="30"/>
      <c r="AP1901" s="109">
        <v>149</v>
      </c>
      <c r="AQ1901"/>
      <c r="AR1901"/>
      <c r="AS1901"/>
      <c r="AT1901"/>
      <c r="AU1901"/>
      <c r="AV1901"/>
    </row>
    <row r="1902" spans="27:48" ht="24.95" customHeight="1" x14ac:dyDescent="0.2">
      <c r="AA1902" s="97"/>
      <c r="AB1902" s="97"/>
      <c r="AC1902" s="97"/>
      <c r="AD1902" s="97"/>
      <c r="AE1902" s="97"/>
      <c r="AF1902" s="93"/>
      <c r="AG1902" s="93"/>
      <c r="AH1902" s="93"/>
      <c r="AI1902" s="30"/>
      <c r="AJ1902" s="30"/>
      <c r="AK1902" s="30"/>
      <c r="AL1902" s="30"/>
      <c r="AM1902" s="109"/>
      <c r="AN1902" s="109"/>
      <c r="AO1902" s="30"/>
      <c r="AP1902" s="109">
        <v>147</v>
      </c>
      <c r="AQ1902"/>
      <c r="AR1902"/>
      <c r="AS1902"/>
      <c r="AT1902"/>
      <c r="AU1902"/>
      <c r="AV1902"/>
    </row>
    <row r="1903" spans="27:48" ht="24.95" customHeight="1" x14ac:dyDescent="0.2">
      <c r="AA1903" s="97"/>
      <c r="AB1903" s="97"/>
      <c r="AC1903" s="97"/>
      <c r="AD1903" s="97"/>
      <c r="AE1903" s="97"/>
      <c r="AF1903" s="93"/>
      <c r="AG1903" s="93"/>
      <c r="AH1903" s="93"/>
      <c r="AI1903" s="30"/>
      <c r="AJ1903" s="30"/>
      <c r="AK1903" s="30"/>
      <c r="AL1903" s="30"/>
      <c r="AM1903" s="109"/>
      <c r="AN1903" s="109"/>
      <c r="AO1903" s="30"/>
      <c r="AP1903" s="109" t="s">
        <v>2639</v>
      </c>
      <c r="AQ1903"/>
      <c r="AR1903"/>
      <c r="AS1903"/>
      <c r="AT1903"/>
      <c r="AU1903"/>
      <c r="AV1903"/>
    </row>
    <row r="1904" spans="27:48" ht="24.95" customHeight="1" x14ac:dyDescent="0.2">
      <c r="AA1904" s="97"/>
      <c r="AB1904" s="97"/>
      <c r="AC1904" s="97"/>
      <c r="AD1904" s="97"/>
      <c r="AE1904" s="97"/>
      <c r="AF1904" s="93"/>
      <c r="AG1904" s="93"/>
      <c r="AH1904" s="93"/>
      <c r="AI1904" s="30"/>
      <c r="AJ1904" s="30"/>
      <c r="AK1904" s="30"/>
      <c r="AL1904" s="30"/>
      <c r="AM1904" s="109"/>
      <c r="AN1904" s="109"/>
      <c r="AO1904" s="30"/>
      <c r="AP1904" s="109" t="s">
        <v>2640</v>
      </c>
      <c r="AQ1904"/>
      <c r="AR1904"/>
      <c r="AS1904"/>
      <c r="AT1904"/>
      <c r="AU1904"/>
      <c r="AV1904"/>
    </row>
    <row r="1905" spans="27:48" ht="24.95" customHeight="1" x14ac:dyDescent="0.2">
      <c r="AA1905" s="97"/>
      <c r="AB1905" s="97"/>
      <c r="AC1905" s="97"/>
      <c r="AD1905" s="97"/>
      <c r="AE1905" s="97"/>
      <c r="AF1905" s="93"/>
      <c r="AG1905" s="93"/>
      <c r="AH1905" s="93"/>
      <c r="AI1905" s="30"/>
      <c r="AJ1905" s="30"/>
      <c r="AK1905" s="30"/>
      <c r="AL1905" s="30"/>
      <c r="AM1905" s="109"/>
      <c r="AN1905" s="109"/>
      <c r="AO1905" s="30"/>
      <c r="AP1905" s="109" t="s">
        <v>2641</v>
      </c>
      <c r="AQ1905"/>
      <c r="AR1905"/>
      <c r="AS1905"/>
      <c r="AT1905"/>
      <c r="AU1905"/>
      <c r="AV1905"/>
    </row>
    <row r="1906" spans="27:48" ht="24.95" customHeight="1" x14ac:dyDescent="0.2">
      <c r="AA1906" s="97"/>
      <c r="AB1906" s="97"/>
      <c r="AC1906" s="97"/>
      <c r="AD1906" s="97"/>
      <c r="AE1906" s="97"/>
      <c r="AF1906" s="93"/>
      <c r="AG1906" s="93"/>
      <c r="AH1906" s="93"/>
      <c r="AI1906" s="30"/>
      <c r="AJ1906" s="30"/>
      <c r="AK1906" s="30"/>
      <c r="AL1906" s="30"/>
      <c r="AM1906" s="109"/>
      <c r="AN1906" s="109"/>
      <c r="AO1906" s="30"/>
      <c r="AP1906" s="109" t="s">
        <v>2642</v>
      </c>
      <c r="AQ1906"/>
      <c r="AR1906"/>
      <c r="AS1906"/>
      <c r="AT1906"/>
      <c r="AU1906"/>
      <c r="AV1906"/>
    </row>
    <row r="1907" spans="27:48" ht="24.95" customHeight="1" x14ac:dyDescent="0.2">
      <c r="AA1907" s="97"/>
      <c r="AB1907" s="97"/>
      <c r="AC1907" s="97"/>
      <c r="AD1907" s="97"/>
      <c r="AE1907" s="97"/>
      <c r="AF1907" s="93"/>
      <c r="AG1907" s="93"/>
      <c r="AH1907" s="93"/>
      <c r="AI1907" s="30"/>
      <c r="AJ1907" s="30"/>
      <c r="AK1907" s="30"/>
      <c r="AL1907" s="30"/>
      <c r="AM1907" s="109"/>
      <c r="AN1907" s="109"/>
      <c r="AO1907" s="30"/>
      <c r="AP1907" s="109" t="s">
        <v>2643</v>
      </c>
      <c r="AQ1907"/>
      <c r="AR1907"/>
      <c r="AS1907"/>
      <c r="AT1907"/>
      <c r="AU1907"/>
      <c r="AV1907"/>
    </row>
    <row r="1908" spans="27:48" ht="24.95" customHeight="1" x14ac:dyDescent="0.2">
      <c r="AA1908" s="97"/>
      <c r="AB1908" s="97"/>
      <c r="AC1908" s="97"/>
      <c r="AD1908" s="97"/>
      <c r="AE1908" s="97"/>
      <c r="AF1908" s="93"/>
      <c r="AG1908" s="93"/>
      <c r="AH1908" s="93"/>
      <c r="AI1908" s="30"/>
      <c r="AJ1908" s="30"/>
      <c r="AK1908" s="30"/>
      <c r="AL1908" s="30"/>
      <c r="AM1908" s="109"/>
      <c r="AN1908" s="109"/>
      <c r="AO1908" s="30"/>
      <c r="AP1908" s="109" t="s">
        <v>2644</v>
      </c>
      <c r="AQ1908"/>
      <c r="AR1908"/>
      <c r="AS1908"/>
      <c r="AT1908"/>
      <c r="AU1908"/>
      <c r="AV1908"/>
    </row>
    <row r="1909" spans="27:48" ht="24.95" customHeight="1" x14ac:dyDescent="0.2">
      <c r="AA1909" s="97"/>
      <c r="AB1909" s="97"/>
      <c r="AC1909" s="97"/>
      <c r="AD1909" s="97"/>
      <c r="AE1909" s="97"/>
      <c r="AF1909" s="93"/>
      <c r="AG1909" s="93"/>
      <c r="AH1909" s="93"/>
      <c r="AI1909" s="30"/>
      <c r="AJ1909" s="30"/>
      <c r="AK1909" s="30"/>
      <c r="AL1909" s="30"/>
      <c r="AM1909" s="109"/>
      <c r="AN1909" s="109"/>
      <c r="AO1909" s="30"/>
      <c r="AP1909" s="109" t="s">
        <v>2645</v>
      </c>
      <c r="AQ1909"/>
      <c r="AR1909"/>
      <c r="AS1909"/>
      <c r="AT1909"/>
      <c r="AU1909"/>
      <c r="AV1909"/>
    </row>
    <row r="1910" spans="27:48" ht="24.95" customHeight="1" x14ac:dyDescent="0.2">
      <c r="AA1910" s="97"/>
      <c r="AB1910" s="97"/>
      <c r="AC1910" s="97"/>
      <c r="AD1910" s="97"/>
      <c r="AE1910" s="97"/>
      <c r="AF1910" s="93"/>
      <c r="AG1910" s="93"/>
      <c r="AH1910" s="93"/>
      <c r="AI1910" s="30"/>
      <c r="AJ1910" s="30"/>
      <c r="AK1910" s="30"/>
      <c r="AL1910" s="30"/>
      <c r="AM1910" s="109"/>
      <c r="AN1910" s="109"/>
      <c r="AO1910" s="30"/>
      <c r="AP1910" s="109" t="s">
        <v>2646</v>
      </c>
      <c r="AQ1910"/>
      <c r="AR1910"/>
      <c r="AS1910"/>
      <c r="AT1910"/>
      <c r="AU1910"/>
      <c r="AV1910"/>
    </row>
    <row r="1911" spans="27:48" ht="24.95" customHeight="1" x14ac:dyDescent="0.2">
      <c r="AA1911" s="97"/>
      <c r="AB1911" s="97"/>
      <c r="AC1911" s="97"/>
      <c r="AD1911" s="97"/>
      <c r="AE1911" s="97"/>
      <c r="AF1911" s="93"/>
      <c r="AG1911" s="93"/>
      <c r="AH1911" s="93"/>
      <c r="AI1911" s="30"/>
      <c r="AJ1911" s="30"/>
      <c r="AK1911" s="30"/>
      <c r="AL1911" s="30"/>
      <c r="AM1911" s="109"/>
      <c r="AN1911" s="109"/>
      <c r="AO1911" s="30"/>
      <c r="AP1911" s="109" t="s">
        <v>2647</v>
      </c>
      <c r="AQ1911"/>
      <c r="AR1911"/>
      <c r="AS1911"/>
      <c r="AT1911"/>
      <c r="AU1911"/>
      <c r="AV1911"/>
    </row>
    <row r="1912" spans="27:48" ht="24.95" customHeight="1" x14ac:dyDescent="0.2">
      <c r="AA1912" s="97"/>
      <c r="AB1912" s="97"/>
      <c r="AC1912" s="97"/>
      <c r="AD1912" s="97"/>
      <c r="AE1912" s="97"/>
      <c r="AF1912" s="93"/>
      <c r="AG1912" s="93"/>
      <c r="AH1912" s="93"/>
      <c r="AI1912" s="30"/>
      <c r="AJ1912" s="30"/>
      <c r="AK1912" s="30"/>
      <c r="AL1912" s="30"/>
      <c r="AM1912" s="109"/>
      <c r="AN1912" s="109"/>
      <c r="AO1912" s="30"/>
      <c r="AP1912" s="109" t="s">
        <v>2648</v>
      </c>
      <c r="AQ1912"/>
      <c r="AR1912"/>
      <c r="AS1912"/>
      <c r="AT1912"/>
      <c r="AU1912"/>
      <c r="AV1912"/>
    </row>
    <row r="1913" spans="27:48" ht="24.95" customHeight="1" x14ac:dyDescent="0.2">
      <c r="AA1913" s="97"/>
      <c r="AB1913" s="97"/>
      <c r="AC1913" s="97"/>
      <c r="AD1913" s="97"/>
      <c r="AE1913" s="97"/>
      <c r="AF1913" s="93"/>
      <c r="AG1913" s="93"/>
      <c r="AH1913" s="93"/>
      <c r="AI1913" s="30"/>
      <c r="AJ1913" s="30"/>
      <c r="AK1913" s="30"/>
      <c r="AL1913" s="30"/>
      <c r="AM1913" s="109"/>
      <c r="AN1913" s="109"/>
      <c r="AO1913" s="30"/>
      <c r="AP1913" s="109" t="s">
        <v>2649</v>
      </c>
      <c r="AQ1913"/>
      <c r="AR1913"/>
      <c r="AS1913"/>
      <c r="AT1913"/>
      <c r="AU1913"/>
      <c r="AV1913"/>
    </row>
    <row r="1914" spans="27:48" ht="24.95" customHeight="1" x14ac:dyDescent="0.2">
      <c r="AA1914" s="97"/>
      <c r="AB1914" s="97"/>
      <c r="AC1914" s="97"/>
      <c r="AD1914" s="97"/>
      <c r="AE1914" s="97"/>
      <c r="AF1914" s="93"/>
      <c r="AG1914" s="93"/>
      <c r="AH1914" s="93"/>
      <c r="AI1914" s="30"/>
      <c r="AJ1914" s="30"/>
      <c r="AK1914" s="30"/>
      <c r="AL1914" s="30"/>
      <c r="AM1914" s="109"/>
      <c r="AN1914" s="109"/>
      <c r="AO1914" s="30"/>
      <c r="AP1914" s="109" t="s">
        <v>2650</v>
      </c>
      <c r="AQ1914"/>
      <c r="AR1914"/>
      <c r="AS1914"/>
      <c r="AT1914"/>
      <c r="AU1914"/>
      <c r="AV1914"/>
    </row>
    <row r="1915" spans="27:48" ht="24.95" customHeight="1" x14ac:dyDescent="0.2">
      <c r="AA1915" s="97"/>
      <c r="AB1915" s="97"/>
      <c r="AC1915" s="97"/>
      <c r="AD1915" s="97"/>
      <c r="AE1915" s="97"/>
      <c r="AF1915" s="93"/>
      <c r="AG1915" s="93"/>
      <c r="AH1915" s="93"/>
      <c r="AI1915" s="30"/>
      <c r="AJ1915" s="30"/>
      <c r="AK1915" s="30"/>
      <c r="AL1915" s="30"/>
      <c r="AM1915" s="109"/>
      <c r="AN1915" s="109"/>
      <c r="AO1915" s="30"/>
      <c r="AP1915" s="109" t="s">
        <v>2651</v>
      </c>
      <c r="AQ1915"/>
      <c r="AR1915"/>
      <c r="AS1915"/>
      <c r="AT1915"/>
      <c r="AU1915"/>
      <c r="AV1915"/>
    </row>
    <row r="1916" spans="27:48" ht="24.95" customHeight="1" x14ac:dyDescent="0.2">
      <c r="AA1916" s="97"/>
      <c r="AB1916" s="97"/>
      <c r="AC1916" s="97"/>
      <c r="AD1916" s="97"/>
      <c r="AE1916" s="97"/>
      <c r="AF1916" s="93"/>
      <c r="AG1916" s="93"/>
      <c r="AH1916" s="93"/>
      <c r="AI1916" s="30"/>
      <c r="AJ1916" s="30"/>
      <c r="AK1916" s="30"/>
      <c r="AL1916" s="30"/>
      <c r="AM1916" s="109"/>
      <c r="AN1916" s="109"/>
      <c r="AO1916" s="30"/>
      <c r="AP1916" s="109" t="s">
        <v>2652</v>
      </c>
      <c r="AQ1916"/>
      <c r="AR1916"/>
      <c r="AS1916"/>
      <c r="AT1916"/>
      <c r="AU1916"/>
      <c r="AV1916"/>
    </row>
    <row r="1917" spans="27:48" ht="24.95" customHeight="1" x14ac:dyDescent="0.2">
      <c r="AA1917" s="97"/>
      <c r="AB1917" s="97"/>
      <c r="AC1917" s="97"/>
      <c r="AD1917" s="97"/>
      <c r="AE1917" s="97"/>
      <c r="AF1917" s="93"/>
      <c r="AG1917" s="93"/>
      <c r="AH1917" s="93"/>
      <c r="AI1917" s="30"/>
      <c r="AJ1917" s="30"/>
      <c r="AK1917" s="30"/>
      <c r="AL1917" s="30"/>
      <c r="AM1917" s="109"/>
      <c r="AN1917" s="109"/>
      <c r="AO1917" s="30"/>
      <c r="AP1917" s="109" t="s">
        <v>2653</v>
      </c>
      <c r="AQ1917"/>
      <c r="AR1917"/>
      <c r="AS1917"/>
      <c r="AT1917"/>
      <c r="AU1917"/>
      <c r="AV1917"/>
    </row>
    <row r="1918" spans="27:48" ht="24.95" customHeight="1" x14ac:dyDescent="0.2">
      <c r="AA1918" s="97"/>
      <c r="AB1918" s="97"/>
      <c r="AC1918" s="97"/>
      <c r="AD1918" s="97"/>
      <c r="AE1918" s="97"/>
      <c r="AF1918" s="93"/>
      <c r="AG1918" s="93"/>
      <c r="AH1918" s="93"/>
      <c r="AI1918" s="30"/>
      <c r="AJ1918" s="30"/>
      <c r="AK1918" s="30"/>
      <c r="AL1918" s="30"/>
      <c r="AM1918" s="109"/>
      <c r="AN1918" s="109"/>
      <c r="AO1918" s="30"/>
      <c r="AP1918" s="109" t="s">
        <v>2654</v>
      </c>
      <c r="AQ1918"/>
      <c r="AR1918"/>
      <c r="AS1918"/>
      <c r="AT1918"/>
      <c r="AU1918"/>
      <c r="AV1918"/>
    </row>
    <row r="1919" spans="27:48" ht="24.95" customHeight="1" x14ac:dyDescent="0.2">
      <c r="AA1919" s="97"/>
      <c r="AB1919" s="97"/>
      <c r="AC1919" s="97"/>
      <c r="AD1919" s="97"/>
      <c r="AE1919" s="97"/>
      <c r="AF1919" s="93"/>
      <c r="AG1919" s="93"/>
      <c r="AH1919" s="93"/>
      <c r="AI1919" s="30"/>
      <c r="AJ1919" s="30"/>
      <c r="AK1919" s="30"/>
      <c r="AL1919" s="30"/>
      <c r="AM1919" s="109"/>
      <c r="AN1919" s="109"/>
      <c r="AO1919" s="30"/>
      <c r="AP1919" s="109" t="s">
        <v>2655</v>
      </c>
      <c r="AQ1919"/>
      <c r="AR1919"/>
      <c r="AS1919"/>
      <c r="AT1919"/>
      <c r="AU1919"/>
      <c r="AV1919"/>
    </row>
    <row r="1920" spans="27:48" ht="24.95" customHeight="1" x14ac:dyDescent="0.2">
      <c r="AA1920" s="97"/>
      <c r="AB1920" s="97"/>
      <c r="AC1920" s="97"/>
      <c r="AD1920" s="97"/>
      <c r="AE1920" s="97"/>
      <c r="AF1920" s="93"/>
      <c r="AG1920" s="93"/>
      <c r="AH1920" s="93"/>
      <c r="AI1920" s="30"/>
      <c r="AJ1920" s="30"/>
      <c r="AK1920" s="30"/>
      <c r="AL1920" s="30"/>
      <c r="AM1920" s="109"/>
      <c r="AN1920" s="109"/>
      <c r="AO1920" s="30"/>
      <c r="AP1920" s="109" t="s">
        <v>2656</v>
      </c>
      <c r="AQ1920"/>
      <c r="AR1920"/>
      <c r="AS1920"/>
      <c r="AT1920"/>
      <c r="AU1920"/>
      <c r="AV1920"/>
    </row>
    <row r="1921" spans="27:48" ht="24.95" customHeight="1" x14ac:dyDescent="0.2">
      <c r="AA1921" s="97"/>
      <c r="AB1921" s="97"/>
      <c r="AC1921" s="97"/>
      <c r="AD1921" s="97"/>
      <c r="AE1921" s="97"/>
      <c r="AF1921" s="93"/>
      <c r="AG1921" s="93"/>
      <c r="AH1921" s="93"/>
      <c r="AI1921" s="30"/>
      <c r="AJ1921" s="30"/>
      <c r="AK1921" s="30"/>
      <c r="AL1921" s="30"/>
      <c r="AM1921" s="109"/>
      <c r="AN1921" s="109"/>
      <c r="AO1921" s="30"/>
      <c r="AP1921" s="109" t="s">
        <v>2657</v>
      </c>
      <c r="AQ1921"/>
      <c r="AR1921"/>
      <c r="AS1921"/>
      <c r="AT1921"/>
      <c r="AU1921"/>
      <c r="AV1921"/>
    </row>
    <row r="1922" spans="27:48" ht="24.95" customHeight="1" x14ac:dyDescent="0.2">
      <c r="AA1922" s="97"/>
      <c r="AB1922" s="97"/>
      <c r="AC1922" s="97"/>
      <c r="AD1922" s="97"/>
      <c r="AE1922" s="97"/>
      <c r="AF1922" s="93"/>
      <c r="AG1922" s="93"/>
      <c r="AH1922" s="93"/>
      <c r="AI1922" s="30"/>
      <c r="AJ1922" s="30"/>
      <c r="AK1922" s="30"/>
      <c r="AL1922" s="30"/>
      <c r="AM1922" s="109"/>
      <c r="AN1922" s="109"/>
      <c r="AO1922" s="30"/>
      <c r="AP1922" s="109" t="s">
        <v>2658</v>
      </c>
      <c r="AQ1922"/>
      <c r="AR1922"/>
      <c r="AS1922"/>
      <c r="AT1922"/>
      <c r="AU1922"/>
      <c r="AV1922"/>
    </row>
    <row r="1923" spans="27:48" ht="24.95" customHeight="1" x14ac:dyDescent="0.2">
      <c r="AA1923" s="97"/>
      <c r="AB1923" s="97"/>
      <c r="AC1923" s="97"/>
      <c r="AD1923" s="97"/>
      <c r="AE1923" s="97"/>
      <c r="AF1923" s="93"/>
      <c r="AG1923" s="93"/>
      <c r="AH1923" s="93"/>
      <c r="AI1923" s="30"/>
      <c r="AJ1923" s="30"/>
      <c r="AK1923" s="30"/>
      <c r="AL1923" s="30"/>
      <c r="AM1923" s="109"/>
      <c r="AN1923" s="109"/>
      <c r="AO1923" s="30"/>
      <c r="AP1923" s="109" t="s">
        <v>2659</v>
      </c>
      <c r="AQ1923"/>
      <c r="AR1923"/>
      <c r="AS1923"/>
      <c r="AT1923"/>
      <c r="AU1923"/>
      <c r="AV1923"/>
    </row>
    <row r="1924" spans="27:48" ht="24.95" customHeight="1" x14ac:dyDescent="0.2">
      <c r="AA1924" s="97"/>
      <c r="AB1924" s="97"/>
      <c r="AC1924" s="97"/>
      <c r="AD1924" s="97"/>
      <c r="AE1924" s="97"/>
      <c r="AF1924" s="93"/>
      <c r="AG1924" s="93"/>
      <c r="AH1924" s="93"/>
      <c r="AI1924" s="30"/>
      <c r="AJ1924" s="30"/>
      <c r="AK1924" s="30"/>
      <c r="AL1924" s="30"/>
      <c r="AM1924" s="109"/>
      <c r="AN1924" s="109"/>
      <c r="AO1924" s="30"/>
      <c r="AP1924" s="109" t="s">
        <v>2660</v>
      </c>
      <c r="AQ1924"/>
      <c r="AR1924"/>
      <c r="AS1924"/>
      <c r="AT1924"/>
      <c r="AU1924"/>
      <c r="AV1924"/>
    </row>
    <row r="1925" spans="27:48" ht="24.95" customHeight="1" x14ac:dyDescent="0.2">
      <c r="AA1925" s="97"/>
      <c r="AB1925" s="97"/>
      <c r="AC1925" s="97"/>
      <c r="AD1925" s="97"/>
      <c r="AE1925" s="97"/>
      <c r="AF1925" s="93"/>
      <c r="AG1925" s="93"/>
      <c r="AH1925" s="93"/>
      <c r="AI1925" s="30"/>
      <c r="AJ1925" s="30"/>
      <c r="AK1925" s="30"/>
      <c r="AL1925" s="30"/>
      <c r="AM1925" s="109"/>
      <c r="AN1925" s="109"/>
      <c r="AO1925" s="30"/>
      <c r="AP1925" s="109" t="s">
        <v>2661</v>
      </c>
      <c r="AQ1925"/>
      <c r="AR1925"/>
      <c r="AS1925"/>
      <c r="AT1925"/>
      <c r="AU1925"/>
      <c r="AV1925"/>
    </row>
    <row r="1926" spans="27:48" ht="24.95" customHeight="1" x14ac:dyDescent="0.2">
      <c r="AA1926" s="97"/>
      <c r="AB1926" s="97"/>
      <c r="AC1926" s="97"/>
      <c r="AD1926" s="97"/>
      <c r="AE1926" s="97"/>
      <c r="AF1926" s="93"/>
      <c r="AG1926" s="93"/>
      <c r="AH1926" s="93"/>
      <c r="AI1926" s="30"/>
      <c r="AJ1926" s="30"/>
      <c r="AK1926" s="30"/>
      <c r="AL1926" s="30"/>
      <c r="AM1926" s="109"/>
      <c r="AN1926" s="109"/>
      <c r="AO1926" s="30"/>
      <c r="AP1926" s="109" t="s">
        <v>2662</v>
      </c>
      <c r="AQ1926"/>
      <c r="AR1926"/>
      <c r="AS1926"/>
      <c r="AT1926"/>
      <c r="AU1926"/>
      <c r="AV1926"/>
    </row>
    <row r="1927" spans="27:48" ht="24.95" customHeight="1" x14ac:dyDescent="0.2">
      <c r="AA1927" s="97"/>
      <c r="AB1927" s="97"/>
      <c r="AC1927" s="97"/>
      <c r="AD1927" s="97"/>
      <c r="AE1927" s="97"/>
      <c r="AF1927" s="93"/>
      <c r="AG1927" s="93"/>
      <c r="AH1927" s="93"/>
      <c r="AI1927" s="30"/>
      <c r="AJ1927" s="30"/>
      <c r="AK1927" s="30"/>
      <c r="AL1927" s="30"/>
      <c r="AM1927" s="109"/>
      <c r="AN1927" s="109"/>
      <c r="AO1927" s="30"/>
      <c r="AP1927" s="109" t="s">
        <v>2663</v>
      </c>
      <c r="AQ1927"/>
      <c r="AR1927"/>
      <c r="AS1927"/>
      <c r="AT1927"/>
      <c r="AU1927"/>
      <c r="AV1927"/>
    </row>
    <row r="1928" spans="27:48" ht="24.95" customHeight="1" x14ac:dyDescent="0.2">
      <c r="AA1928" s="97"/>
      <c r="AB1928" s="97"/>
      <c r="AC1928" s="97"/>
      <c r="AD1928" s="97"/>
      <c r="AE1928" s="97"/>
      <c r="AF1928" s="93"/>
      <c r="AG1928" s="93"/>
      <c r="AH1928" s="93"/>
      <c r="AI1928" s="30"/>
      <c r="AJ1928" s="30"/>
      <c r="AK1928" s="30"/>
      <c r="AL1928" s="30"/>
      <c r="AM1928" s="109"/>
      <c r="AN1928" s="109"/>
      <c r="AO1928" s="30"/>
      <c r="AP1928" s="109" t="s">
        <v>2664</v>
      </c>
      <c r="AQ1928"/>
      <c r="AR1928"/>
      <c r="AS1928"/>
      <c r="AT1928"/>
      <c r="AU1928"/>
      <c r="AV1928"/>
    </row>
    <row r="1929" spans="27:48" ht="24.95" customHeight="1" x14ac:dyDescent="0.2">
      <c r="AA1929" s="97"/>
      <c r="AB1929" s="97"/>
      <c r="AC1929" s="97"/>
      <c r="AD1929" s="97"/>
      <c r="AE1929" s="97"/>
      <c r="AF1929" s="93"/>
      <c r="AG1929" s="93"/>
      <c r="AH1929" s="93"/>
      <c r="AI1929" s="30"/>
      <c r="AJ1929" s="30"/>
      <c r="AK1929" s="30"/>
      <c r="AL1929" s="30"/>
      <c r="AM1929" s="109"/>
      <c r="AN1929" s="109"/>
      <c r="AO1929" s="30"/>
      <c r="AP1929" s="109" t="s">
        <v>2665</v>
      </c>
      <c r="AQ1929"/>
      <c r="AR1929"/>
      <c r="AS1929"/>
      <c r="AT1929"/>
      <c r="AU1929"/>
      <c r="AV1929"/>
    </row>
    <row r="1930" spans="27:48" ht="24.95" customHeight="1" x14ac:dyDescent="0.2">
      <c r="AA1930" s="97"/>
      <c r="AB1930" s="97"/>
      <c r="AC1930" s="97"/>
      <c r="AD1930" s="97"/>
      <c r="AE1930" s="97"/>
      <c r="AF1930" s="93"/>
      <c r="AG1930" s="93"/>
      <c r="AH1930" s="93"/>
      <c r="AI1930" s="30"/>
      <c r="AJ1930" s="30"/>
      <c r="AK1930" s="30"/>
      <c r="AL1930" s="30"/>
      <c r="AM1930" s="109"/>
      <c r="AN1930" s="109"/>
      <c r="AO1930" s="30"/>
      <c r="AP1930" s="109" t="s">
        <v>2666</v>
      </c>
      <c r="AQ1930"/>
      <c r="AR1930"/>
      <c r="AS1930"/>
      <c r="AT1930"/>
      <c r="AU1930"/>
      <c r="AV1930"/>
    </row>
    <row r="1931" spans="27:48" ht="24.95" customHeight="1" x14ac:dyDescent="0.2">
      <c r="AA1931" s="97"/>
      <c r="AB1931" s="97"/>
      <c r="AC1931" s="97"/>
      <c r="AD1931" s="97"/>
      <c r="AE1931" s="97"/>
      <c r="AF1931" s="93"/>
      <c r="AG1931" s="93"/>
      <c r="AH1931" s="93"/>
      <c r="AI1931" s="30"/>
      <c r="AJ1931" s="30"/>
      <c r="AK1931" s="30"/>
      <c r="AL1931" s="30"/>
      <c r="AM1931" s="109"/>
      <c r="AN1931" s="109"/>
      <c r="AO1931" s="30"/>
      <c r="AP1931" s="109" t="s">
        <v>2667</v>
      </c>
      <c r="AQ1931"/>
      <c r="AR1931"/>
      <c r="AS1931"/>
      <c r="AT1931"/>
      <c r="AU1931"/>
      <c r="AV1931"/>
    </row>
    <row r="1932" spans="27:48" ht="24.95" customHeight="1" x14ac:dyDescent="0.2">
      <c r="AA1932" s="97"/>
      <c r="AB1932" s="97"/>
      <c r="AC1932" s="97"/>
      <c r="AD1932" s="97"/>
      <c r="AE1932" s="97"/>
      <c r="AF1932" s="93"/>
      <c r="AG1932" s="93"/>
      <c r="AH1932" s="93"/>
      <c r="AI1932" s="30"/>
      <c r="AJ1932" s="30"/>
      <c r="AK1932" s="30"/>
      <c r="AL1932" s="30"/>
      <c r="AM1932" s="109"/>
      <c r="AN1932" s="109"/>
      <c r="AO1932" s="30"/>
      <c r="AP1932" s="109" t="s">
        <v>2668</v>
      </c>
      <c r="AQ1932"/>
      <c r="AR1932"/>
      <c r="AS1932"/>
      <c r="AT1932"/>
      <c r="AU1932"/>
      <c r="AV1932"/>
    </row>
    <row r="1933" spans="27:48" ht="24.95" customHeight="1" x14ac:dyDescent="0.2">
      <c r="AA1933" s="97"/>
      <c r="AB1933" s="97"/>
      <c r="AC1933" s="97"/>
      <c r="AD1933" s="97"/>
      <c r="AE1933" s="97"/>
      <c r="AF1933" s="93"/>
      <c r="AG1933" s="93"/>
      <c r="AH1933" s="93"/>
      <c r="AI1933" s="30"/>
      <c r="AJ1933" s="30"/>
      <c r="AK1933" s="30"/>
      <c r="AL1933" s="30"/>
      <c r="AM1933" s="109"/>
      <c r="AN1933" s="109"/>
      <c r="AO1933" s="30"/>
      <c r="AP1933" s="109" t="s">
        <v>2669</v>
      </c>
      <c r="AQ1933"/>
      <c r="AR1933"/>
      <c r="AS1933"/>
      <c r="AT1933"/>
      <c r="AU1933"/>
      <c r="AV1933"/>
    </row>
    <row r="1934" spans="27:48" ht="24.95" customHeight="1" x14ac:dyDescent="0.2">
      <c r="AA1934" s="97"/>
      <c r="AB1934" s="97"/>
      <c r="AC1934" s="97"/>
      <c r="AD1934" s="97"/>
      <c r="AE1934" s="97"/>
      <c r="AF1934" s="93"/>
      <c r="AG1934" s="93"/>
      <c r="AH1934" s="93"/>
      <c r="AI1934" s="30"/>
      <c r="AJ1934" s="30"/>
      <c r="AK1934" s="30"/>
      <c r="AL1934" s="30"/>
      <c r="AM1934" s="109"/>
      <c r="AN1934" s="109"/>
      <c r="AO1934" s="30"/>
      <c r="AP1934" s="109" t="s">
        <v>2670</v>
      </c>
      <c r="AQ1934"/>
      <c r="AR1934"/>
      <c r="AS1934"/>
      <c r="AT1934"/>
      <c r="AU1934"/>
      <c r="AV1934"/>
    </row>
    <row r="1935" spans="27:48" ht="24.95" customHeight="1" x14ac:dyDescent="0.2">
      <c r="AA1935" s="97"/>
      <c r="AB1935" s="97"/>
      <c r="AC1935" s="97"/>
      <c r="AD1935" s="97"/>
      <c r="AE1935" s="97"/>
      <c r="AF1935" s="93"/>
      <c r="AG1935" s="93"/>
      <c r="AH1935" s="93"/>
      <c r="AI1935" s="30"/>
      <c r="AJ1935" s="30"/>
      <c r="AK1935" s="30"/>
      <c r="AL1935" s="30"/>
      <c r="AM1935" s="109"/>
      <c r="AN1935" s="109"/>
      <c r="AO1935" s="30"/>
      <c r="AP1935" s="109" t="s">
        <v>2671</v>
      </c>
      <c r="AQ1935"/>
      <c r="AR1935"/>
      <c r="AS1935"/>
      <c r="AT1935"/>
      <c r="AU1935"/>
      <c r="AV1935"/>
    </row>
    <row r="1936" spans="27:48" ht="24.95" customHeight="1" x14ac:dyDescent="0.2">
      <c r="AA1936" s="97"/>
      <c r="AB1936" s="97"/>
      <c r="AC1936" s="97"/>
      <c r="AD1936" s="97"/>
      <c r="AE1936" s="97"/>
      <c r="AF1936" s="93"/>
      <c r="AG1936" s="93"/>
      <c r="AH1936" s="93"/>
      <c r="AI1936" s="30"/>
      <c r="AJ1936" s="30"/>
      <c r="AK1936" s="30"/>
      <c r="AL1936" s="30"/>
      <c r="AM1936" s="109"/>
      <c r="AN1936" s="109"/>
      <c r="AO1936" s="30"/>
      <c r="AP1936" s="109" t="s">
        <v>2672</v>
      </c>
      <c r="AQ1936"/>
      <c r="AR1936"/>
      <c r="AS1936"/>
      <c r="AT1936"/>
      <c r="AU1936"/>
      <c r="AV1936"/>
    </row>
    <row r="1937" spans="27:48" ht="24.95" customHeight="1" x14ac:dyDescent="0.2">
      <c r="AA1937" s="97"/>
      <c r="AB1937" s="97"/>
      <c r="AC1937" s="97"/>
      <c r="AD1937" s="97"/>
      <c r="AE1937" s="97"/>
      <c r="AF1937" s="93"/>
      <c r="AG1937" s="93"/>
      <c r="AH1937" s="93"/>
      <c r="AI1937" s="30"/>
      <c r="AJ1937" s="30"/>
      <c r="AK1937" s="30"/>
      <c r="AL1937" s="30"/>
      <c r="AM1937" s="109"/>
      <c r="AN1937" s="109"/>
      <c r="AO1937" s="30"/>
      <c r="AP1937" s="109" t="s">
        <v>2673</v>
      </c>
      <c r="AQ1937"/>
      <c r="AR1937"/>
      <c r="AS1937"/>
      <c r="AT1937"/>
      <c r="AU1937"/>
      <c r="AV1937"/>
    </row>
    <row r="1938" spans="27:48" ht="24.95" customHeight="1" x14ac:dyDescent="0.2">
      <c r="AA1938" s="97"/>
      <c r="AB1938" s="97"/>
      <c r="AC1938" s="97"/>
      <c r="AD1938" s="97"/>
      <c r="AE1938" s="97"/>
      <c r="AF1938" s="93"/>
      <c r="AG1938" s="93"/>
      <c r="AH1938" s="93"/>
      <c r="AI1938" s="30"/>
      <c r="AJ1938" s="30"/>
      <c r="AK1938" s="30"/>
      <c r="AL1938" s="30"/>
      <c r="AM1938" s="109"/>
      <c r="AN1938" s="109"/>
      <c r="AO1938" s="30"/>
      <c r="AP1938" s="109" t="s">
        <v>2674</v>
      </c>
      <c r="AQ1938"/>
      <c r="AR1938"/>
      <c r="AS1938"/>
      <c r="AT1938"/>
      <c r="AU1938"/>
      <c r="AV1938"/>
    </row>
    <row r="1939" spans="27:48" ht="24.95" customHeight="1" x14ac:dyDescent="0.2">
      <c r="AA1939" s="97"/>
      <c r="AB1939" s="97"/>
      <c r="AC1939" s="97"/>
      <c r="AD1939" s="97"/>
      <c r="AE1939" s="97"/>
      <c r="AF1939" s="93"/>
      <c r="AG1939" s="93"/>
      <c r="AH1939" s="93"/>
      <c r="AI1939" s="30"/>
      <c r="AJ1939" s="30"/>
      <c r="AK1939" s="30"/>
      <c r="AL1939" s="30"/>
      <c r="AM1939" s="109"/>
      <c r="AN1939" s="109"/>
      <c r="AO1939" s="30"/>
      <c r="AP1939" s="109" t="s">
        <v>2675</v>
      </c>
      <c r="AQ1939"/>
      <c r="AR1939"/>
      <c r="AS1939"/>
      <c r="AT1939"/>
      <c r="AU1939"/>
      <c r="AV1939"/>
    </row>
    <row r="1940" spans="27:48" ht="24.95" customHeight="1" x14ac:dyDescent="0.2">
      <c r="AA1940" s="97"/>
      <c r="AB1940" s="97"/>
      <c r="AC1940" s="97"/>
      <c r="AD1940" s="97"/>
      <c r="AE1940" s="97"/>
      <c r="AF1940" s="93"/>
      <c r="AG1940" s="93"/>
      <c r="AH1940" s="93"/>
      <c r="AI1940" s="30"/>
      <c r="AJ1940" s="30"/>
      <c r="AK1940" s="30"/>
      <c r="AL1940" s="30"/>
      <c r="AM1940" s="109"/>
      <c r="AN1940" s="109"/>
      <c r="AO1940" s="30"/>
      <c r="AP1940" s="109" t="s">
        <v>2676</v>
      </c>
      <c r="AQ1940"/>
      <c r="AR1940"/>
      <c r="AS1940"/>
      <c r="AT1940"/>
      <c r="AU1940"/>
      <c r="AV1940"/>
    </row>
    <row r="1941" spans="27:48" ht="24.95" customHeight="1" x14ac:dyDescent="0.2">
      <c r="AA1941" s="97"/>
      <c r="AB1941" s="97"/>
      <c r="AC1941" s="97"/>
      <c r="AD1941" s="97"/>
      <c r="AE1941" s="97"/>
      <c r="AF1941" s="93"/>
      <c r="AG1941" s="93"/>
      <c r="AH1941" s="93"/>
      <c r="AI1941" s="30"/>
      <c r="AJ1941" s="30"/>
      <c r="AK1941" s="30"/>
      <c r="AL1941" s="30"/>
      <c r="AM1941" s="109"/>
      <c r="AN1941" s="109"/>
      <c r="AO1941" s="30"/>
      <c r="AP1941" s="109" t="s">
        <v>2677</v>
      </c>
      <c r="AQ1941"/>
      <c r="AR1941"/>
      <c r="AS1941"/>
      <c r="AT1941"/>
      <c r="AU1941"/>
      <c r="AV1941"/>
    </row>
    <row r="1942" spans="27:48" ht="24.95" customHeight="1" x14ac:dyDescent="0.2">
      <c r="AA1942" s="97"/>
      <c r="AB1942" s="97"/>
      <c r="AC1942" s="97"/>
      <c r="AD1942" s="97"/>
      <c r="AE1942" s="97"/>
      <c r="AF1942" s="93"/>
      <c r="AG1942" s="93"/>
      <c r="AH1942" s="93"/>
      <c r="AI1942" s="30"/>
      <c r="AJ1942" s="30"/>
      <c r="AK1942" s="30"/>
      <c r="AL1942" s="30"/>
      <c r="AM1942" s="109"/>
      <c r="AN1942" s="109"/>
      <c r="AO1942" s="30"/>
      <c r="AP1942" s="109" t="s">
        <v>2678</v>
      </c>
      <c r="AQ1942"/>
      <c r="AR1942"/>
      <c r="AS1942"/>
      <c r="AT1942"/>
      <c r="AU1942"/>
      <c r="AV1942"/>
    </row>
    <row r="1943" spans="27:48" ht="24.95" customHeight="1" x14ac:dyDescent="0.2">
      <c r="AA1943" s="97"/>
      <c r="AB1943" s="97"/>
      <c r="AC1943" s="97"/>
      <c r="AD1943" s="97"/>
      <c r="AE1943" s="97"/>
      <c r="AF1943" s="93"/>
      <c r="AG1943" s="93"/>
      <c r="AH1943" s="93"/>
      <c r="AI1943" s="30"/>
      <c r="AJ1943" s="30"/>
      <c r="AK1943" s="30"/>
      <c r="AL1943" s="30"/>
      <c r="AM1943" s="109"/>
      <c r="AN1943" s="109"/>
      <c r="AO1943" s="30"/>
      <c r="AP1943" s="109" t="s">
        <v>2679</v>
      </c>
      <c r="AQ1943"/>
      <c r="AR1943"/>
      <c r="AS1943"/>
      <c r="AT1943"/>
      <c r="AU1943"/>
      <c r="AV1943"/>
    </row>
    <row r="1944" spans="27:48" ht="24.95" customHeight="1" x14ac:dyDescent="0.2">
      <c r="AA1944" s="97"/>
      <c r="AB1944" s="97"/>
      <c r="AC1944" s="97"/>
      <c r="AD1944" s="97"/>
      <c r="AE1944" s="97"/>
      <c r="AF1944" s="93"/>
      <c r="AG1944" s="93"/>
      <c r="AH1944" s="93"/>
      <c r="AI1944" s="30"/>
      <c r="AJ1944" s="30"/>
      <c r="AK1944" s="30"/>
      <c r="AL1944" s="30"/>
      <c r="AM1944" s="109"/>
      <c r="AN1944" s="109"/>
      <c r="AO1944" s="30"/>
      <c r="AP1944" s="109" t="s">
        <v>2680</v>
      </c>
      <c r="AQ1944"/>
      <c r="AR1944"/>
      <c r="AS1944"/>
      <c r="AT1944"/>
      <c r="AU1944"/>
      <c r="AV1944"/>
    </row>
    <row r="1945" spans="27:48" ht="24.95" customHeight="1" x14ac:dyDescent="0.2">
      <c r="AA1945" s="97"/>
      <c r="AB1945" s="97"/>
      <c r="AC1945" s="97"/>
      <c r="AD1945" s="97"/>
      <c r="AE1945" s="97"/>
      <c r="AF1945" s="93"/>
      <c r="AG1945" s="93"/>
      <c r="AH1945" s="93"/>
      <c r="AI1945" s="30"/>
      <c r="AJ1945" s="30"/>
      <c r="AK1945" s="30"/>
      <c r="AL1945" s="30"/>
      <c r="AM1945" s="109"/>
      <c r="AN1945" s="109"/>
      <c r="AO1945" s="30"/>
      <c r="AP1945" s="109" t="s">
        <v>2681</v>
      </c>
      <c r="AQ1945"/>
      <c r="AR1945"/>
      <c r="AS1945"/>
      <c r="AT1945"/>
      <c r="AU1945"/>
      <c r="AV1945"/>
    </row>
    <row r="1946" spans="27:48" ht="24.95" customHeight="1" x14ac:dyDescent="0.2">
      <c r="AA1946" s="97"/>
      <c r="AB1946" s="97"/>
      <c r="AC1946" s="97"/>
      <c r="AD1946" s="97"/>
      <c r="AE1946" s="97"/>
      <c r="AF1946" s="93"/>
      <c r="AG1946" s="93"/>
      <c r="AH1946" s="93"/>
      <c r="AI1946" s="30"/>
      <c r="AJ1946" s="30"/>
      <c r="AK1946" s="30"/>
      <c r="AL1946" s="30"/>
      <c r="AM1946" s="109"/>
      <c r="AN1946" s="109"/>
      <c r="AO1946" s="30"/>
      <c r="AP1946" s="109" t="s">
        <v>2682</v>
      </c>
      <c r="AQ1946"/>
      <c r="AR1946"/>
      <c r="AS1946"/>
      <c r="AT1946"/>
      <c r="AU1946"/>
      <c r="AV1946"/>
    </row>
    <row r="1947" spans="27:48" ht="24.95" customHeight="1" x14ac:dyDescent="0.2">
      <c r="AA1947" s="97"/>
      <c r="AB1947" s="97"/>
      <c r="AC1947" s="97"/>
      <c r="AD1947" s="97"/>
      <c r="AE1947" s="97"/>
      <c r="AF1947" s="93"/>
      <c r="AG1947" s="93"/>
      <c r="AH1947" s="93"/>
      <c r="AI1947" s="30"/>
      <c r="AJ1947" s="30"/>
      <c r="AK1947" s="30"/>
      <c r="AL1947" s="30"/>
      <c r="AM1947" s="109"/>
      <c r="AN1947" s="109"/>
      <c r="AO1947" s="30"/>
      <c r="AP1947" s="109" t="s">
        <v>2683</v>
      </c>
      <c r="AQ1947"/>
      <c r="AR1947"/>
      <c r="AS1947"/>
      <c r="AT1947"/>
      <c r="AU1947"/>
      <c r="AV1947"/>
    </row>
    <row r="1948" spans="27:48" ht="24.95" customHeight="1" x14ac:dyDescent="0.2">
      <c r="AA1948" s="97"/>
      <c r="AB1948" s="97"/>
      <c r="AC1948" s="97"/>
      <c r="AD1948" s="97"/>
      <c r="AE1948" s="97"/>
      <c r="AF1948" s="93"/>
      <c r="AG1948" s="93"/>
      <c r="AH1948" s="93"/>
      <c r="AI1948" s="30"/>
      <c r="AJ1948" s="30"/>
      <c r="AK1948" s="30"/>
      <c r="AL1948" s="30"/>
      <c r="AM1948" s="109"/>
      <c r="AN1948" s="109"/>
      <c r="AO1948" s="30"/>
      <c r="AP1948" s="109" t="s">
        <v>2684</v>
      </c>
      <c r="AQ1948"/>
      <c r="AR1948"/>
      <c r="AS1948"/>
      <c r="AT1948"/>
      <c r="AU1948"/>
      <c r="AV1948"/>
    </row>
    <row r="1949" spans="27:48" ht="24.95" customHeight="1" x14ac:dyDescent="0.2">
      <c r="AA1949" s="97"/>
      <c r="AB1949" s="97"/>
      <c r="AC1949" s="97"/>
      <c r="AD1949" s="97"/>
      <c r="AE1949" s="97"/>
      <c r="AF1949" s="93"/>
      <c r="AG1949" s="93"/>
      <c r="AH1949" s="93"/>
      <c r="AI1949" s="30"/>
      <c r="AJ1949" s="30"/>
      <c r="AK1949" s="30"/>
      <c r="AL1949" s="30"/>
      <c r="AM1949" s="109"/>
      <c r="AN1949" s="109"/>
      <c r="AO1949" s="30"/>
      <c r="AP1949" s="109" t="s">
        <v>2685</v>
      </c>
      <c r="AQ1949"/>
      <c r="AR1949"/>
      <c r="AS1949"/>
      <c r="AT1949"/>
      <c r="AU1949"/>
      <c r="AV1949"/>
    </row>
    <row r="1950" spans="27:48" ht="24.95" customHeight="1" x14ac:dyDescent="0.2">
      <c r="AA1950" s="97"/>
      <c r="AB1950" s="97"/>
      <c r="AC1950" s="97"/>
      <c r="AD1950" s="97"/>
      <c r="AE1950" s="97"/>
      <c r="AF1950" s="93"/>
      <c r="AG1950" s="93"/>
      <c r="AH1950" s="93"/>
      <c r="AI1950" s="30"/>
      <c r="AJ1950" s="30"/>
      <c r="AK1950" s="30"/>
      <c r="AL1950" s="30"/>
      <c r="AM1950" s="109"/>
      <c r="AN1950" s="109"/>
      <c r="AO1950" s="30"/>
      <c r="AP1950" s="109" t="s">
        <v>2686</v>
      </c>
      <c r="AQ1950"/>
      <c r="AR1950"/>
      <c r="AS1950"/>
      <c r="AT1950"/>
      <c r="AU1950"/>
      <c r="AV1950"/>
    </row>
    <row r="1951" spans="27:48" ht="24.95" customHeight="1" x14ac:dyDescent="0.2">
      <c r="AA1951" s="97"/>
      <c r="AB1951" s="97"/>
      <c r="AC1951" s="97"/>
      <c r="AD1951" s="97"/>
      <c r="AE1951" s="97"/>
      <c r="AF1951" s="93"/>
      <c r="AG1951" s="93"/>
      <c r="AH1951" s="93"/>
      <c r="AI1951" s="30"/>
      <c r="AJ1951" s="30"/>
      <c r="AK1951" s="30"/>
      <c r="AL1951" s="30"/>
      <c r="AM1951" s="109"/>
      <c r="AN1951" s="109"/>
      <c r="AO1951" s="30"/>
      <c r="AP1951" s="109" t="s">
        <v>2687</v>
      </c>
      <c r="AQ1951"/>
      <c r="AR1951"/>
      <c r="AS1951"/>
      <c r="AT1951"/>
      <c r="AU1951"/>
      <c r="AV1951"/>
    </row>
    <row r="1952" spans="27:48" ht="24.95" customHeight="1" x14ac:dyDescent="0.2">
      <c r="AA1952" s="97"/>
      <c r="AB1952" s="97"/>
      <c r="AC1952" s="97"/>
      <c r="AD1952" s="97"/>
      <c r="AE1952" s="97"/>
      <c r="AF1952" s="93"/>
      <c r="AG1952" s="93"/>
      <c r="AH1952" s="93"/>
      <c r="AI1952" s="30"/>
      <c r="AJ1952" s="30"/>
      <c r="AK1952" s="30"/>
      <c r="AL1952" s="30"/>
      <c r="AM1952" s="109"/>
      <c r="AN1952" s="109"/>
      <c r="AO1952" s="30"/>
      <c r="AP1952" s="109" t="s">
        <v>2688</v>
      </c>
      <c r="AQ1952"/>
      <c r="AR1952"/>
      <c r="AS1952"/>
      <c r="AT1952"/>
      <c r="AU1952"/>
      <c r="AV1952"/>
    </row>
    <row r="1953" spans="27:48" ht="24.95" customHeight="1" x14ac:dyDescent="0.2">
      <c r="AA1953" s="97"/>
      <c r="AB1953" s="97"/>
      <c r="AC1953" s="97"/>
      <c r="AD1953" s="97"/>
      <c r="AE1953" s="97"/>
      <c r="AF1953" s="93"/>
      <c r="AG1953" s="93"/>
      <c r="AH1953" s="93"/>
      <c r="AI1953" s="30"/>
      <c r="AJ1953" s="30"/>
      <c r="AK1953" s="30"/>
      <c r="AL1953" s="30"/>
      <c r="AM1953" s="109"/>
      <c r="AN1953" s="109"/>
      <c r="AO1953" s="30"/>
      <c r="AP1953" s="109" t="s">
        <v>2689</v>
      </c>
      <c r="AQ1953"/>
      <c r="AR1953"/>
      <c r="AS1953"/>
      <c r="AT1953"/>
      <c r="AU1953"/>
      <c r="AV1953"/>
    </row>
    <row r="1954" spans="27:48" ht="24.95" customHeight="1" x14ac:dyDescent="0.2">
      <c r="AA1954" s="97"/>
      <c r="AB1954" s="97"/>
      <c r="AC1954" s="97"/>
      <c r="AD1954" s="97"/>
      <c r="AE1954" s="97"/>
      <c r="AF1954" s="93"/>
      <c r="AG1954" s="93"/>
      <c r="AH1954" s="93"/>
      <c r="AI1954" s="30"/>
      <c r="AJ1954" s="30"/>
      <c r="AK1954" s="30"/>
      <c r="AL1954" s="30"/>
      <c r="AM1954" s="109"/>
      <c r="AN1954" s="109"/>
      <c r="AO1954" s="30"/>
      <c r="AP1954" s="109" t="s">
        <v>2690</v>
      </c>
      <c r="AQ1954"/>
      <c r="AR1954"/>
      <c r="AS1954"/>
      <c r="AT1954"/>
      <c r="AU1954"/>
      <c r="AV1954"/>
    </row>
    <row r="1955" spans="27:48" ht="24.95" customHeight="1" x14ac:dyDescent="0.2">
      <c r="AA1955" s="97"/>
      <c r="AB1955" s="97"/>
      <c r="AC1955" s="97"/>
      <c r="AD1955" s="97"/>
      <c r="AE1955" s="97"/>
      <c r="AF1955" s="93"/>
      <c r="AG1955" s="93"/>
      <c r="AH1955" s="93"/>
      <c r="AI1955" s="30"/>
      <c r="AJ1955" s="30"/>
      <c r="AK1955" s="30"/>
      <c r="AL1955" s="30"/>
      <c r="AM1955" s="109"/>
      <c r="AN1955" s="109"/>
      <c r="AO1955" s="30"/>
      <c r="AP1955" s="109" t="s">
        <v>2691</v>
      </c>
      <c r="AQ1955"/>
      <c r="AR1955"/>
      <c r="AS1955"/>
      <c r="AT1955"/>
      <c r="AU1955"/>
      <c r="AV1955"/>
    </row>
    <row r="1956" spans="27:48" ht="24.95" customHeight="1" x14ac:dyDescent="0.2">
      <c r="AA1956" s="97"/>
      <c r="AB1956" s="97"/>
      <c r="AC1956" s="97"/>
      <c r="AD1956" s="97"/>
      <c r="AE1956" s="97"/>
      <c r="AF1956" s="93"/>
      <c r="AG1956" s="93"/>
      <c r="AH1956" s="93"/>
      <c r="AI1956" s="30"/>
      <c r="AJ1956" s="30"/>
      <c r="AK1956" s="30"/>
      <c r="AL1956" s="30"/>
      <c r="AM1956" s="109"/>
      <c r="AN1956" s="109"/>
      <c r="AO1956" s="30"/>
      <c r="AP1956" s="109" t="s">
        <v>2692</v>
      </c>
      <c r="AQ1956"/>
      <c r="AR1956"/>
      <c r="AS1956"/>
      <c r="AT1956"/>
      <c r="AU1956"/>
      <c r="AV1956"/>
    </row>
    <row r="1957" spans="27:48" ht="24.95" customHeight="1" x14ac:dyDescent="0.2">
      <c r="AA1957" s="97"/>
      <c r="AB1957" s="97"/>
      <c r="AC1957" s="97"/>
      <c r="AD1957" s="97"/>
      <c r="AE1957" s="97"/>
      <c r="AF1957" s="93"/>
      <c r="AG1957" s="93"/>
      <c r="AH1957" s="93"/>
      <c r="AI1957" s="30"/>
      <c r="AJ1957" s="30"/>
      <c r="AK1957" s="30"/>
      <c r="AL1957" s="30"/>
      <c r="AM1957" s="109"/>
      <c r="AN1957" s="109"/>
      <c r="AO1957" s="30"/>
      <c r="AP1957" s="109" t="s">
        <v>2693</v>
      </c>
      <c r="AQ1957"/>
      <c r="AR1957"/>
      <c r="AS1957"/>
      <c r="AT1957"/>
      <c r="AU1957"/>
      <c r="AV1957"/>
    </row>
    <row r="1958" spans="27:48" ht="24.95" customHeight="1" x14ac:dyDescent="0.2">
      <c r="AA1958" s="97"/>
      <c r="AB1958" s="97"/>
      <c r="AC1958" s="97"/>
      <c r="AD1958" s="97"/>
      <c r="AE1958" s="97"/>
      <c r="AF1958" s="93"/>
      <c r="AG1958" s="93"/>
      <c r="AH1958" s="93"/>
      <c r="AI1958" s="30"/>
      <c r="AJ1958" s="30"/>
      <c r="AK1958" s="30"/>
      <c r="AL1958" s="30"/>
      <c r="AM1958" s="109"/>
      <c r="AN1958" s="109"/>
      <c r="AO1958" s="30"/>
      <c r="AP1958" s="109" t="s">
        <v>2694</v>
      </c>
      <c r="AQ1958"/>
      <c r="AR1958"/>
      <c r="AS1958"/>
      <c r="AT1958"/>
      <c r="AU1958"/>
      <c r="AV1958"/>
    </row>
    <row r="1959" spans="27:48" ht="24.95" customHeight="1" x14ac:dyDescent="0.2">
      <c r="AA1959" s="97"/>
      <c r="AB1959" s="97"/>
      <c r="AC1959" s="97"/>
      <c r="AD1959" s="97"/>
      <c r="AE1959" s="97"/>
      <c r="AF1959" s="93"/>
      <c r="AG1959" s="93"/>
      <c r="AH1959" s="93"/>
      <c r="AI1959" s="30"/>
      <c r="AJ1959" s="30"/>
      <c r="AK1959" s="30"/>
      <c r="AL1959" s="30"/>
      <c r="AM1959" s="109"/>
      <c r="AN1959" s="109"/>
      <c r="AO1959" s="30"/>
      <c r="AP1959" s="109" t="s">
        <v>2695</v>
      </c>
      <c r="AQ1959"/>
      <c r="AR1959"/>
      <c r="AS1959"/>
      <c r="AT1959"/>
      <c r="AU1959"/>
      <c r="AV1959"/>
    </row>
    <row r="1960" spans="27:48" ht="24.95" customHeight="1" x14ac:dyDescent="0.2">
      <c r="AA1960" s="97"/>
      <c r="AB1960" s="97"/>
      <c r="AC1960" s="97"/>
      <c r="AD1960" s="97"/>
      <c r="AE1960" s="97"/>
      <c r="AF1960" s="93"/>
      <c r="AG1960" s="93"/>
      <c r="AH1960" s="93"/>
      <c r="AI1960" s="30"/>
      <c r="AJ1960" s="30"/>
      <c r="AK1960" s="30"/>
      <c r="AL1960" s="30"/>
      <c r="AM1960" s="109"/>
      <c r="AN1960" s="109"/>
      <c r="AO1960" s="30"/>
      <c r="AP1960" s="109" t="s">
        <v>2696</v>
      </c>
      <c r="AQ1960"/>
      <c r="AR1960"/>
      <c r="AS1960"/>
      <c r="AT1960"/>
      <c r="AU1960"/>
      <c r="AV1960"/>
    </row>
    <row r="1961" spans="27:48" ht="24.95" customHeight="1" x14ac:dyDescent="0.2">
      <c r="AA1961" s="97"/>
      <c r="AB1961" s="97"/>
      <c r="AC1961" s="97"/>
      <c r="AD1961" s="97"/>
      <c r="AE1961" s="97"/>
      <c r="AF1961" s="93"/>
      <c r="AG1961" s="93"/>
      <c r="AH1961" s="93"/>
      <c r="AI1961" s="30"/>
      <c r="AJ1961" s="30"/>
      <c r="AK1961" s="30"/>
      <c r="AL1961" s="30"/>
      <c r="AM1961" s="109"/>
      <c r="AN1961" s="109"/>
      <c r="AO1961" s="30"/>
      <c r="AP1961" s="109" t="s">
        <v>2697</v>
      </c>
      <c r="AQ1961"/>
      <c r="AR1961"/>
      <c r="AS1961"/>
      <c r="AT1961"/>
      <c r="AU1961"/>
      <c r="AV1961"/>
    </row>
    <row r="1962" spans="27:48" ht="24.95" customHeight="1" x14ac:dyDescent="0.2">
      <c r="AA1962" s="97"/>
      <c r="AB1962" s="97"/>
      <c r="AC1962" s="97"/>
      <c r="AD1962" s="97"/>
      <c r="AE1962" s="97"/>
      <c r="AF1962" s="93"/>
      <c r="AG1962" s="93"/>
      <c r="AH1962" s="93"/>
      <c r="AI1962" s="30"/>
      <c r="AJ1962" s="30"/>
      <c r="AK1962" s="30"/>
      <c r="AL1962" s="30"/>
      <c r="AM1962" s="109"/>
      <c r="AN1962" s="109"/>
      <c r="AO1962" s="30"/>
      <c r="AP1962" s="109" t="s">
        <v>2698</v>
      </c>
      <c r="AQ1962"/>
      <c r="AR1962"/>
      <c r="AS1962"/>
      <c r="AT1962"/>
      <c r="AU1962"/>
      <c r="AV1962"/>
    </row>
    <row r="1963" spans="27:48" ht="24.95" customHeight="1" x14ac:dyDescent="0.2">
      <c r="AA1963" s="97"/>
      <c r="AB1963" s="97"/>
      <c r="AC1963" s="97"/>
      <c r="AD1963" s="97"/>
      <c r="AE1963" s="97"/>
      <c r="AF1963" s="93"/>
      <c r="AG1963" s="93"/>
      <c r="AH1963" s="93"/>
      <c r="AI1963" s="30"/>
      <c r="AJ1963" s="30"/>
      <c r="AK1963" s="30"/>
      <c r="AL1963" s="30"/>
      <c r="AM1963" s="109"/>
      <c r="AN1963" s="109"/>
      <c r="AO1963" s="30"/>
      <c r="AP1963" s="109" t="s">
        <v>2699</v>
      </c>
      <c r="AQ1963"/>
      <c r="AR1963"/>
      <c r="AS1963"/>
      <c r="AT1963"/>
      <c r="AU1963"/>
      <c r="AV1963"/>
    </row>
    <row r="1964" spans="27:48" ht="24.95" customHeight="1" x14ac:dyDescent="0.2">
      <c r="AA1964" s="97"/>
      <c r="AB1964" s="97"/>
      <c r="AC1964" s="97"/>
      <c r="AD1964" s="97"/>
      <c r="AE1964" s="97"/>
      <c r="AF1964" s="93"/>
      <c r="AG1964" s="93"/>
      <c r="AH1964" s="93"/>
      <c r="AI1964" s="30"/>
      <c r="AJ1964" s="30"/>
      <c r="AK1964" s="30"/>
      <c r="AL1964" s="30"/>
      <c r="AM1964" s="109"/>
      <c r="AN1964" s="109"/>
      <c r="AO1964" s="30"/>
      <c r="AP1964" s="109" t="s">
        <v>2700</v>
      </c>
      <c r="AQ1964"/>
      <c r="AR1964"/>
      <c r="AS1964"/>
      <c r="AT1964"/>
      <c r="AU1964"/>
      <c r="AV1964"/>
    </row>
    <row r="1965" spans="27:48" ht="24.95" customHeight="1" x14ac:dyDescent="0.2">
      <c r="AA1965" s="97"/>
      <c r="AB1965" s="97"/>
      <c r="AC1965" s="97"/>
      <c r="AD1965" s="97"/>
      <c r="AE1965" s="97"/>
      <c r="AF1965" s="93"/>
      <c r="AG1965" s="93"/>
      <c r="AH1965" s="93"/>
      <c r="AI1965" s="30"/>
      <c r="AJ1965" s="30"/>
      <c r="AK1965" s="30"/>
      <c r="AL1965" s="30"/>
      <c r="AM1965" s="109"/>
      <c r="AN1965" s="109"/>
      <c r="AO1965" s="30"/>
      <c r="AP1965" s="109" t="s">
        <v>2701</v>
      </c>
      <c r="AQ1965"/>
      <c r="AR1965"/>
      <c r="AS1965"/>
      <c r="AT1965"/>
      <c r="AU1965"/>
      <c r="AV1965"/>
    </row>
    <row r="1966" spans="27:48" ht="24.95" customHeight="1" x14ac:dyDescent="0.2">
      <c r="AA1966" s="97"/>
      <c r="AB1966" s="97"/>
      <c r="AC1966" s="97"/>
      <c r="AD1966" s="97"/>
      <c r="AE1966" s="97"/>
      <c r="AF1966" s="93"/>
      <c r="AG1966" s="93"/>
      <c r="AH1966" s="93"/>
      <c r="AI1966" s="30"/>
      <c r="AJ1966" s="30"/>
      <c r="AK1966" s="30"/>
      <c r="AL1966" s="30"/>
      <c r="AM1966" s="109"/>
      <c r="AN1966" s="109"/>
      <c r="AO1966" s="30"/>
      <c r="AP1966" s="109" t="s">
        <v>2702</v>
      </c>
      <c r="AQ1966"/>
      <c r="AR1966"/>
      <c r="AS1966"/>
      <c r="AT1966"/>
      <c r="AU1966"/>
      <c r="AV1966"/>
    </row>
    <row r="1967" spans="27:48" ht="24.95" customHeight="1" x14ac:dyDescent="0.2">
      <c r="AA1967" s="97"/>
      <c r="AB1967" s="97"/>
      <c r="AC1967" s="97"/>
      <c r="AD1967" s="97"/>
      <c r="AE1967" s="97"/>
      <c r="AF1967" s="93"/>
      <c r="AG1967" s="93"/>
      <c r="AH1967" s="93"/>
      <c r="AI1967" s="30"/>
      <c r="AJ1967" s="30"/>
      <c r="AK1967" s="30"/>
      <c r="AL1967" s="30"/>
      <c r="AM1967" s="109"/>
      <c r="AN1967" s="109"/>
      <c r="AO1967" s="30"/>
      <c r="AP1967" s="109" t="s">
        <v>2703</v>
      </c>
      <c r="AQ1967"/>
      <c r="AR1967"/>
      <c r="AS1967"/>
      <c r="AT1967"/>
      <c r="AU1967"/>
      <c r="AV1967"/>
    </row>
    <row r="1968" spans="27:48" ht="24.95" customHeight="1" x14ac:dyDescent="0.2">
      <c r="AA1968" s="97"/>
      <c r="AB1968" s="97"/>
      <c r="AC1968" s="97"/>
      <c r="AD1968" s="97"/>
      <c r="AE1968" s="97"/>
      <c r="AF1968" s="93"/>
      <c r="AG1968" s="93"/>
      <c r="AH1968" s="93"/>
      <c r="AI1968" s="30"/>
      <c r="AJ1968" s="30"/>
      <c r="AK1968" s="30"/>
      <c r="AL1968" s="30"/>
      <c r="AM1968" s="109"/>
      <c r="AN1968" s="109"/>
      <c r="AO1968" s="30"/>
      <c r="AP1968" s="109" t="s">
        <v>2704</v>
      </c>
      <c r="AQ1968"/>
      <c r="AR1968"/>
      <c r="AS1968"/>
      <c r="AT1968"/>
      <c r="AU1968"/>
      <c r="AV1968"/>
    </row>
    <row r="1969" spans="27:48" ht="24.95" customHeight="1" x14ac:dyDescent="0.2">
      <c r="AA1969" s="97"/>
      <c r="AB1969" s="97"/>
      <c r="AC1969" s="97"/>
      <c r="AD1969" s="97"/>
      <c r="AE1969" s="97"/>
      <c r="AF1969" s="93"/>
      <c r="AG1969" s="93"/>
      <c r="AH1969" s="93"/>
      <c r="AI1969" s="30"/>
      <c r="AJ1969" s="30"/>
      <c r="AK1969" s="30"/>
      <c r="AL1969" s="30"/>
      <c r="AM1969" s="109"/>
      <c r="AN1969" s="109"/>
      <c r="AO1969" s="30"/>
      <c r="AP1969" s="109" t="s">
        <v>2705</v>
      </c>
      <c r="AQ1969"/>
      <c r="AR1969"/>
      <c r="AS1969"/>
      <c r="AT1969"/>
      <c r="AU1969"/>
      <c r="AV1969"/>
    </row>
    <row r="1970" spans="27:48" ht="24.95" customHeight="1" x14ac:dyDescent="0.2">
      <c r="AA1970" s="97"/>
      <c r="AB1970" s="97"/>
      <c r="AC1970" s="97"/>
      <c r="AD1970" s="97"/>
      <c r="AE1970" s="97"/>
      <c r="AF1970" s="93"/>
      <c r="AG1970" s="93"/>
      <c r="AH1970" s="93"/>
      <c r="AI1970" s="30"/>
      <c r="AJ1970" s="30"/>
      <c r="AK1970" s="30"/>
      <c r="AL1970" s="30"/>
      <c r="AM1970" s="109"/>
      <c r="AN1970" s="109"/>
      <c r="AO1970" s="30"/>
      <c r="AP1970" s="109" t="s">
        <v>2706</v>
      </c>
      <c r="AQ1970"/>
      <c r="AR1970"/>
      <c r="AS1970"/>
      <c r="AT1970"/>
      <c r="AU1970"/>
      <c r="AV1970"/>
    </row>
    <row r="1971" spans="27:48" ht="24.95" customHeight="1" x14ac:dyDescent="0.2">
      <c r="AA1971" s="97"/>
      <c r="AB1971" s="97"/>
      <c r="AC1971" s="97"/>
      <c r="AD1971" s="97"/>
      <c r="AE1971" s="97"/>
      <c r="AF1971" s="93"/>
      <c r="AG1971" s="93"/>
      <c r="AH1971" s="93"/>
      <c r="AI1971" s="30"/>
      <c r="AJ1971" s="30"/>
      <c r="AK1971" s="30"/>
      <c r="AL1971" s="30"/>
      <c r="AM1971" s="109"/>
      <c r="AN1971" s="109"/>
      <c r="AO1971" s="30"/>
      <c r="AP1971" s="109" t="s">
        <v>2707</v>
      </c>
      <c r="AQ1971"/>
      <c r="AR1971"/>
      <c r="AS1971"/>
      <c r="AT1971"/>
      <c r="AU1971"/>
      <c r="AV1971"/>
    </row>
    <row r="1972" spans="27:48" ht="24.95" customHeight="1" x14ac:dyDescent="0.2">
      <c r="AA1972" s="97"/>
      <c r="AB1972" s="97"/>
      <c r="AC1972" s="97"/>
      <c r="AD1972" s="97"/>
      <c r="AE1972" s="97"/>
      <c r="AF1972" s="93"/>
      <c r="AG1972" s="93"/>
      <c r="AH1972" s="93"/>
      <c r="AI1972" s="30"/>
      <c r="AJ1972" s="30"/>
      <c r="AK1972" s="30"/>
      <c r="AL1972" s="30"/>
      <c r="AM1972" s="109"/>
      <c r="AN1972" s="109"/>
      <c r="AO1972" s="30"/>
      <c r="AP1972" s="109" t="s">
        <v>2708</v>
      </c>
      <c r="AQ1972"/>
      <c r="AR1972"/>
      <c r="AS1972"/>
      <c r="AT1972"/>
      <c r="AU1972"/>
      <c r="AV1972"/>
    </row>
    <row r="1973" spans="27:48" ht="24.95" customHeight="1" x14ac:dyDescent="0.2">
      <c r="AA1973" s="97"/>
      <c r="AB1973" s="97"/>
      <c r="AC1973" s="97"/>
      <c r="AD1973" s="97"/>
      <c r="AE1973" s="97"/>
      <c r="AF1973" s="93"/>
      <c r="AG1973" s="93"/>
      <c r="AH1973" s="93"/>
      <c r="AI1973" s="30"/>
      <c r="AJ1973" s="30"/>
      <c r="AK1973" s="30"/>
      <c r="AL1973" s="30"/>
      <c r="AM1973" s="109"/>
      <c r="AN1973" s="109"/>
      <c r="AO1973" s="30"/>
      <c r="AP1973" s="109" t="s">
        <v>2709</v>
      </c>
      <c r="AQ1973"/>
      <c r="AR1973"/>
      <c r="AS1973"/>
      <c r="AT1973"/>
      <c r="AU1973"/>
      <c r="AV1973"/>
    </row>
    <row r="1974" spans="27:48" ht="24.95" customHeight="1" x14ac:dyDescent="0.2">
      <c r="AA1974" s="97"/>
      <c r="AB1974" s="97"/>
      <c r="AC1974" s="97"/>
      <c r="AD1974" s="97"/>
      <c r="AE1974" s="97"/>
      <c r="AF1974" s="93"/>
      <c r="AG1974" s="93"/>
      <c r="AH1974" s="93"/>
      <c r="AI1974" s="30"/>
      <c r="AJ1974" s="30"/>
      <c r="AK1974" s="30"/>
      <c r="AL1974" s="30"/>
      <c r="AM1974" s="109"/>
      <c r="AN1974" s="109"/>
      <c r="AO1974" s="30"/>
      <c r="AP1974" s="109" t="s">
        <v>2710</v>
      </c>
      <c r="AQ1974"/>
      <c r="AR1974"/>
      <c r="AS1974"/>
      <c r="AT1974"/>
      <c r="AU1974"/>
      <c r="AV1974"/>
    </row>
    <row r="1975" spans="27:48" ht="24.95" customHeight="1" x14ac:dyDescent="0.2">
      <c r="AA1975" s="97"/>
      <c r="AB1975" s="97"/>
      <c r="AC1975" s="97"/>
      <c r="AD1975" s="97"/>
      <c r="AE1975" s="97"/>
      <c r="AF1975" s="93"/>
      <c r="AG1975" s="93"/>
      <c r="AH1975" s="93"/>
      <c r="AI1975" s="30"/>
      <c r="AJ1975" s="30"/>
      <c r="AK1975" s="30"/>
      <c r="AL1975" s="30"/>
      <c r="AM1975" s="109"/>
      <c r="AN1975" s="109"/>
      <c r="AO1975" s="30"/>
      <c r="AP1975" s="109" t="s">
        <v>2711</v>
      </c>
      <c r="AQ1975"/>
      <c r="AR1975"/>
      <c r="AS1975"/>
      <c r="AT1975"/>
      <c r="AU1975"/>
      <c r="AV1975"/>
    </row>
    <row r="1976" spans="27:48" ht="24.95" customHeight="1" x14ac:dyDescent="0.2">
      <c r="AA1976" s="97"/>
      <c r="AB1976" s="97"/>
      <c r="AC1976" s="97"/>
      <c r="AD1976" s="97"/>
      <c r="AE1976" s="97"/>
      <c r="AF1976" s="93"/>
      <c r="AG1976" s="93"/>
      <c r="AH1976" s="93"/>
      <c r="AI1976" s="30"/>
      <c r="AJ1976" s="30"/>
      <c r="AK1976" s="30"/>
      <c r="AL1976" s="30"/>
      <c r="AM1976" s="109"/>
      <c r="AN1976" s="109"/>
      <c r="AO1976" s="30"/>
      <c r="AP1976" s="109" t="s">
        <v>2712</v>
      </c>
      <c r="AQ1976"/>
      <c r="AR1976"/>
      <c r="AS1976"/>
      <c r="AT1976"/>
      <c r="AU1976"/>
      <c r="AV1976"/>
    </row>
    <row r="1977" spans="27:48" ht="24.95" customHeight="1" x14ac:dyDescent="0.2">
      <c r="AA1977" s="97"/>
      <c r="AB1977" s="97"/>
      <c r="AC1977" s="97"/>
      <c r="AD1977" s="97"/>
      <c r="AE1977" s="97"/>
      <c r="AF1977" s="93"/>
      <c r="AG1977" s="93"/>
      <c r="AH1977" s="93"/>
      <c r="AI1977" s="30"/>
      <c r="AJ1977" s="30"/>
      <c r="AK1977" s="30"/>
      <c r="AL1977" s="30"/>
      <c r="AM1977" s="109"/>
      <c r="AN1977" s="109"/>
      <c r="AO1977" s="30"/>
      <c r="AP1977" s="109" t="s">
        <v>2713</v>
      </c>
      <c r="AQ1977"/>
      <c r="AR1977"/>
      <c r="AS1977"/>
      <c r="AT1977"/>
      <c r="AU1977"/>
      <c r="AV1977"/>
    </row>
    <row r="1978" spans="27:48" ht="24.95" customHeight="1" x14ac:dyDescent="0.2">
      <c r="AA1978" s="97"/>
      <c r="AB1978" s="97"/>
      <c r="AC1978" s="97"/>
      <c r="AD1978" s="97"/>
      <c r="AE1978" s="97"/>
      <c r="AF1978" s="93"/>
      <c r="AG1978" s="93"/>
      <c r="AH1978" s="93"/>
      <c r="AI1978" s="30"/>
      <c r="AJ1978" s="30"/>
      <c r="AK1978" s="30"/>
      <c r="AL1978" s="30"/>
      <c r="AM1978" s="109"/>
      <c r="AN1978" s="109"/>
      <c r="AO1978" s="30"/>
      <c r="AP1978" s="109" t="s">
        <v>2714</v>
      </c>
      <c r="AQ1978"/>
      <c r="AR1978"/>
      <c r="AS1978"/>
      <c r="AT1978"/>
      <c r="AU1978"/>
      <c r="AV1978"/>
    </row>
    <row r="1979" spans="27:48" ht="24.95" customHeight="1" x14ac:dyDescent="0.2">
      <c r="AA1979" s="97"/>
      <c r="AB1979" s="97"/>
      <c r="AC1979" s="97"/>
      <c r="AD1979" s="97"/>
      <c r="AE1979" s="97"/>
      <c r="AF1979" s="93"/>
      <c r="AG1979" s="93"/>
      <c r="AH1979" s="93"/>
      <c r="AI1979" s="30"/>
      <c r="AJ1979" s="30"/>
      <c r="AK1979" s="30"/>
      <c r="AL1979" s="30"/>
      <c r="AM1979" s="109"/>
      <c r="AN1979" s="109"/>
      <c r="AO1979" s="30"/>
      <c r="AP1979" s="109" t="s">
        <v>2715</v>
      </c>
      <c r="AQ1979"/>
      <c r="AR1979"/>
      <c r="AS1979"/>
      <c r="AT1979"/>
      <c r="AU1979"/>
      <c r="AV1979"/>
    </row>
    <row r="1980" spans="27:48" ht="24.95" customHeight="1" x14ac:dyDescent="0.2">
      <c r="AA1980" s="97"/>
      <c r="AB1980" s="97"/>
      <c r="AC1980" s="97"/>
      <c r="AD1980" s="97"/>
      <c r="AE1980" s="97"/>
      <c r="AF1980" s="93"/>
      <c r="AG1980" s="93"/>
      <c r="AH1980" s="93"/>
      <c r="AI1980" s="30"/>
      <c r="AJ1980" s="30"/>
      <c r="AK1980" s="30"/>
      <c r="AL1980" s="30"/>
      <c r="AM1980" s="109"/>
      <c r="AN1980" s="109"/>
      <c r="AO1980" s="30"/>
      <c r="AP1980" s="109" t="s">
        <v>2716</v>
      </c>
      <c r="AQ1980"/>
      <c r="AR1980"/>
      <c r="AS1980"/>
      <c r="AT1980"/>
      <c r="AU1980"/>
      <c r="AV1980"/>
    </row>
    <row r="1981" spans="27:48" ht="24.95" customHeight="1" x14ac:dyDescent="0.2">
      <c r="AA1981" s="97"/>
      <c r="AB1981" s="97"/>
      <c r="AC1981" s="97"/>
      <c r="AD1981" s="97"/>
      <c r="AE1981" s="97"/>
      <c r="AF1981" s="93"/>
      <c r="AG1981" s="93"/>
      <c r="AH1981" s="93"/>
      <c r="AI1981" s="30"/>
      <c r="AJ1981" s="30"/>
      <c r="AK1981" s="30"/>
      <c r="AL1981" s="30"/>
      <c r="AM1981" s="109"/>
      <c r="AN1981" s="109"/>
      <c r="AO1981" s="30"/>
      <c r="AP1981" s="109" t="s">
        <v>2717</v>
      </c>
      <c r="AQ1981"/>
      <c r="AR1981"/>
      <c r="AS1981"/>
      <c r="AT1981"/>
      <c r="AU1981"/>
      <c r="AV1981"/>
    </row>
    <row r="1982" spans="27:48" ht="24.95" customHeight="1" x14ac:dyDescent="0.2">
      <c r="AA1982" s="97"/>
      <c r="AB1982" s="97"/>
      <c r="AC1982" s="97"/>
      <c r="AD1982" s="97"/>
      <c r="AE1982" s="97"/>
      <c r="AF1982" s="93"/>
      <c r="AG1982" s="93"/>
      <c r="AH1982" s="93"/>
      <c r="AI1982" s="30"/>
      <c r="AJ1982" s="30"/>
      <c r="AK1982" s="30"/>
      <c r="AL1982" s="30"/>
      <c r="AM1982" s="109"/>
      <c r="AN1982" s="109"/>
      <c r="AO1982" s="30"/>
      <c r="AP1982" s="109" t="s">
        <v>2718</v>
      </c>
      <c r="AQ1982"/>
      <c r="AR1982"/>
      <c r="AS1982"/>
      <c r="AT1982"/>
      <c r="AU1982"/>
      <c r="AV1982"/>
    </row>
    <row r="1983" spans="27:48" ht="24.95" customHeight="1" x14ac:dyDescent="0.2">
      <c r="AA1983" s="97"/>
      <c r="AB1983" s="97"/>
      <c r="AC1983" s="97"/>
      <c r="AD1983" s="97"/>
      <c r="AE1983" s="97"/>
      <c r="AF1983" s="93"/>
      <c r="AG1983" s="93"/>
      <c r="AH1983" s="93"/>
      <c r="AI1983" s="30"/>
      <c r="AJ1983" s="30"/>
      <c r="AK1983" s="30"/>
      <c r="AL1983" s="30"/>
      <c r="AM1983" s="109"/>
      <c r="AN1983" s="109"/>
      <c r="AO1983" s="30"/>
      <c r="AP1983" s="109" t="s">
        <v>2719</v>
      </c>
      <c r="AQ1983"/>
      <c r="AR1983"/>
      <c r="AS1983"/>
      <c r="AT1983"/>
      <c r="AU1983"/>
      <c r="AV1983"/>
    </row>
    <row r="1984" spans="27:48" ht="24.95" customHeight="1" x14ac:dyDescent="0.2">
      <c r="AA1984" s="97"/>
      <c r="AB1984" s="97"/>
      <c r="AC1984" s="97"/>
      <c r="AD1984" s="97"/>
      <c r="AE1984" s="97"/>
      <c r="AF1984" s="93"/>
      <c r="AG1984" s="93"/>
      <c r="AH1984" s="93"/>
      <c r="AI1984" s="30"/>
      <c r="AJ1984" s="30"/>
      <c r="AK1984" s="30"/>
      <c r="AL1984" s="30"/>
      <c r="AM1984" s="109"/>
      <c r="AN1984" s="109"/>
      <c r="AO1984" s="30"/>
      <c r="AP1984" s="109" t="s">
        <v>2720</v>
      </c>
      <c r="AQ1984"/>
      <c r="AR1984"/>
      <c r="AS1984"/>
      <c r="AT1984"/>
      <c r="AU1984"/>
      <c r="AV1984"/>
    </row>
    <row r="1985" spans="27:48" ht="24.95" customHeight="1" x14ac:dyDescent="0.2">
      <c r="AA1985" s="97"/>
      <c r="AB1985" s="97"/>
      <c r="AC1985" s="97"/>
      <c r="AD1985" s="97"/>
      <c r="AE1985" s="97"/>
      <c r="AF1985" s="93"/>
      <c r="AG1985" s="93"/>
      <c r="AH1985" s="93"/>
      <c r="AI1985" s="30"/>
      <c r="AJ1985" s="30"/>
      <c r="AK1985" s="30"/>
      <c r="AL1985" s="30"/>
      <c r="AM1985" s="109"/>
      <c r="AN1985" s="109"/>
      <c r="AO1985" s="30"/>
      <c r="AP1985" s="109" t="s">
        <v>2721</v>
      </c>
      <c r="AQ1985"/>
      <c r="AR1985"/>
      <c r="AS1985"/>
      <c r="AT1985"/>
      <c r="AU1985"/>
      <c r="AV1985"/>
    </row>
    <row r="1986" spans="27:48" ht="24.95" customHeight="1" x14ac:dyDescent="0.2">
      <c r="AA1986" s="97"/>
      <c r="AB1986" s="97"/>
      <c r="AC1986" s="97"/>
      <c r="AD1986" s="97"/>
      <c r="AE1986" s="97"/>
      <c r="AF1986" s="93"/>
      <c r="AG1986" s="93"/>
      <c r="AH1986" s="93"/>
      <c r="AI1986" s="30"/>
      <c r="AJ1986" s="30"/>
      <c r="AK1986" s="30"/>
      <c r="AL1986" s="30"/>
      <c r="AM1986" s="109"/>
      <c r="AN1986" s="109"/>
      <c r="AO1986" s="30"/>
      <c r="AP1986" s="109" t="s">
        <v>2722</v>
      </c>
      <c r="AQ1986"/>
      <c r="AR1986"/>
      <c r="AS1986"/>
      <c r="AT1986"/>
      <c r="AU1986"/>
      <c r="AV1986"/>
    </row>
    <row r="1987" spans="27:48" ht="24.95" customHeight="1" x14ac:dyDescent="0.2">
      <c r="AA1987" s="97"/>
      <c r="AB1987" s="97"/>
      <c r="AC1987" s="97"/>
      <c r="AD1987" s="97"/>
      <c r="AE1987" s="97"/>
      <c r="AF1987" s="93"/>
      <c r="AG1987" s="93"/>
      <c r="AH1987" s="93"/>
      <c r="AI1987" s="30"/>
      <c r="AJ1987" s="30"/>
      <c r="AK1987" s="30"/>
      <c r="AL1987" s="30"/>
      <c r="AM1987" s="109"/>
      <c r="AN1987" s="109"/>
      <c r="AO1987" s="30"/>
      <c r="AP1987" s="109" t="s">
        <v>2723</v>
      </c>
      <c r="AQ1987"/>
      <c r="AR1987"/>
      <c r="AS1987"/>
      <c r="AT1987"/>
      <c r="AU1987"/>
      <c r="AV1987"/>
    </row>
    <row r="1988" spans="27:48" ht="24.95" customHeight="1" x14ac:dyDescent="0.2">
      <c r="AA1988" s="97"/>
      <c r="AB1988" s="97"/>
      <c r="AC1988" s="97"/>
      <c r="AD1988" s="97"/>
      <c r="AE1988" s="97"/>
      <c r="AF1988" s="93"/>
      <c r="AG1988" s="93"/>
      <c r="AH1988" s="93"/>
      <c r="AI1988" s="30"/>
      <c r="AJ1988" s="30"/>
      <c r="AK1988" s="30"/>
      <c r="AL1988" s="30"/>
      <c r="AM1988" s="109"/>
      <c r="AN1988" s="109"/>
      <c r="AO1988" s="30"/>
      <c r="AP1988" s="109" t="s">
        <v>2724</v>
      </c>
      <c r="AQ1988"/>
      <c r="AR1988"/>
      <c r="AS1988"/>
      <c r="AT1988"/>
      <c r="AU1988"/>
      <c r="AV1988"/>
    </row>
    <row r="1989" spans="27:48" ht="24.95" customHeight="1" x14ac:dyDescent="0.2">
      <c r="AA1989" s="97"/>
      <c r="AB1989" s="97"/>
      <c r="AC1989" s="97"/>
      <c r="AD1989" s="97"/>
      <c r="AE1989" s="97"/>
      <c r="AF1989" s="93"/>
      <c r="AG1989" s="93"/>
      <c r="AH1989" s="93"/>
      <c r="AI1989" s="30"/>
      <c r="AJ1989" s="30"/>
      <c r="AK1989" s="30"/>
      <c r="AL1989" s="30"/>
      <c r="AM1989" s="109"/>
      <c r="AN1989" s="109"/>
      <c r="AO1989" s="30"/>
      <c r="AP1989" s="109" t="s">
        <v>2725</v>
      </c>
      <c r="AQ1989"/>
      <c r="AR1989"/>
      <c r="AS1989"/>
      <c r="AT1989"/>
      <c r="AU1989"/>
      <c r="AV1989"/>
    </row>
    <row r="1990" spans="27:48" ht="24.95" customHeight="1" x14ac:dyDescent="0.2">
      <c r="AA1990" s="97"/>
      <c r="AB1990" s="97"/>
      <c r="AC1990" s="97"/>
      <c r="AD1990" s="97"/>
      <c r="AE1990" s="97"/>
      <c r="AF1990" s="93"/>
      <c r="AG1990" s="93"/>
      <c r="AH1990" s="93"/>
      <c r="AI1990" s="30"/>
      <c r="AJ1990" s="30"/>
      <c r="AK1990" s="30"/>
      <c r="AL1990" s="30"/>
      <c r="AM1990" s="109"/>
      <c r="AN1990" s="109"/>
      <c r="AO1990" s="30"/>
      <c r="AP1990" s="109" t="s">
        <v>2726</v>
      </c>
      <c r="AQ1990"/>
      <c r="AR1990"/>
      <c r="AS1990"/>
      <c r="AT1990"/>
      <c r="AU1990"/>
      <c r="AV1990"/>
    </row>
    <row r="1991" spans="27:48" ht="24.95" customHeight="1" x14ac:dyDescent="0.2">
      <c r="AA1991" s="97"/>
      <c r="AB1991" s="97"/>
      <c r="AC1991" s="97"/>
      <c r="AD1991" s="97"/>
      <c r="AE1991" s="97"/>
      <c r="AF1991" s="93"/>
      <c r="AG1991" s="93"/>
      <c r="AH1991" s="93"/>
      <c r="AI1991" s="30"/>
      <c r="AJ1991" s="30"/>
      <c r="AK1991" s="30"/>
      <c r="AL1991" s="30"/>
      <c r="AM1991" s="109"/>
      <c r="AN1991" s="109"/>
      <c r="AO1991" s="30"/>
      <c r="AP1991" s="109" t="s">
        <v>2727</v>
      </c>
      <c r="AQ1991"/>
      <c r="AR1991"/>
      <c r="AS1991"/>
      <c r="AT1991"/>
      <c r="AU1991"/>
      <c r="AV1991"/>
    </row>
    <row r="1992" spans="27:48" ht="24.95" customHeight="1" x14ac:dyDescent="0.2">
      <c r="AA1992" s="97"/>
      <c r="AB1992" s="97"/>
      <c r="AC1992" s="97"/>
      <c r="AD1992" s="97"/>
      <c r="AE1992" s="97"/>
      <c r="AF1992" s="93"/>
      <c r="AG1992" s="93"/>
      <c r="AH1992" s="93"/>
      <c r="AI1992" s="30"/>
      <c r="AJ1992" s="30"/>
      <c r="AK1992" s="30"/>
      <c r="AL1992" s="30"/>
      <c r="AM1992" s="109"/>
      <c r="AN1992" s="109"/>
      <c r="AO1992" s="30"/>
      <c r="AP1992" s="109" t="s">
        <v>2728</v>
      </c>
      <c r="AQ1992"/>
      <c r="AR1992"/>
      <c r="AS1992"/>
      <c r="AT1992"/>
      <c r="AU1992"/>
      <c r="AV1992"/>
    </row>
    <row r="1993" spans="27:48" ht="24.95" customHeight="1" x14ac:dyDescent="0.2">
      <c r="AA1993" s="97"/>
      <c r="AB1993" s="97"/>
      <c r="AC1993" s="97"/>
      <c r="AD1993" s="97"/>
      <c r="AE1993" s="97"/>
      <c r="AF1993" s="93"/>
      <c r="AG1993" s="93"/>
      <c r="AH1993" s="93"/>
      <c r="AI1993" s="30"/>
      <c r="AJ1993" s="30"/>
      <c r="AK1993" s="30"/>
      <c r="AL1993" s="30"/>
      <c r="AM1993" s="109"/>
      <c r="AN1993" s="109"/>
      <c r="AO1993" s="30"/>
      <c r="AP1993" s="109" t="s">
        <v>2729</v>
      </c>
      <c r="AQ1993"/>
      <c r="AR1993"/>
      <c r="AS1993"/>
      <c r="AT1993"/>
      <c r="AU1993"/>
      <c r="AV1993"/>
    </row>
    <row r="1994" spans="27:48" ht="24.95" customHeight="1" x14ac:dyDescent="0.2">
      <c r="AA1994" s="97"/>
      <c r="AB1994" s="97"/>
      <c r="AC1994" s="97"/>
      <c r="AD1994" s="97"/>
      <c r="AE1994" s="97"/>
      <c r="AF1994" s="93"/>
      <c r="AG1994" s="93"/>
      <c r="AH1994" s="93"/>
      <c r="AI1994" s="30"/>
      <c r="AJ1994" s="30"/>
      <c r="AK1994" s="30"/>
      <c r="AL1994" s="30"/>
      <c r="AM1994" s="109"/>
      <c r="AN1994" s="109"/>
      <c r="AO1994" s="30"/>
      <c r="AP1994" s="109" t="s">
        <v>2730</v>
      </c>
      <c r="AQ1994"/>
      <c r="AR1994"/>
      <c r="AS1994"/>
      <c r="AT1994"/>
      <c r="AU1994"/>
      <c r="AV1994"/>
    </row>
    <row r="1995" spans="27:48" ht="24.95" customHeight="1" x14ac:dyDescent="0.2">
      <c r="AA1995" s="97"/>
      <c r="AB1995" s="97"/>
      <c r="AC1995" s="97"/>
      <c r="AD1995" s="97"/>
      <c r="AE1995" s="97"/>
      <c r="AF1995" s="93"/>
      <c r="AG1995" s="93"/>
      <c r="AH1995" s="93"/>
      <c r="AI1995" s="30"/>
      <c r="AJ1995" s="30"/>
      <c r="AK1995" s="30"/>
      <c r="AL1995" s="30"/>
      <c r="AM1995" s="109"/>
      <c r="AN1995" s="109"/>
      <c r="AO1995" s="30"/>
      <c r="AP1995" s="109" t="s">
        <v>2731</v>
      </c>
      <c r="AQ1995"/>
      <c r="AR1995"/>
      <c r="AS1995"/>
      <c r="AT1995"/>
      <c r="AU1995"/>
      <c r="AV1995"/>
    </row>
    <row r="1996" spans="27:48" ht="24.95" customHeight="1" x14ac:dyDescent="0.2">
      <c r="AA1996" s="97"/>
      <c r="AB1996" s="97"/>
      <c r="AC1996" s="97"/>
      <c r="AD1996" s="97"/>
      <c r="AE1996" s="97"/>
      <c r="AF1996" s="93"/>
      <c r="AG1996" s="93"/>
      <c r="AH1996" s="93"/>
      <c r="AI1996" s="30"/>
      <c r="AJ1996" s="30"/>
      <c r="AK1996" s="30"/>
      <c r="AL1996" s="30"/>
      <c r="AM1996" s="109"/>
      <c r="AN1996" s="109"/>
      <c r="AO1996" s="30"/>
      <c r="AP1996" s="109" t="s">
        <v>2732</v>
      </c>
      <c r="AQ1996"/>
      <c r="AR1996"/>
      <c r="AS1996"/>
      <c r="AT1996"/>
      <c r="AU1996"/>
      <c r="AV1996"/>
    </row>
    <row r="1997" spans="27:48" ht="24.95" customHeight="1" x14ac:dyDescent="0.2">
      <c r="AA1997" s="97"/>
      <c r="AB1997" s="97"/>
      <c r="AC1997" s="97"/>
      <c r="AD1997" s="97"/>
      <c r="AE1997" s="97"/>
      <c r="AF1997" s="93"/>
      <c r="AG1997" s="93"/>
      <c r="AH1997" s="93"/>
      <c r="AI1997" s="30"/>
      <c r="AJ1997" s="30"/>
      <c r="AK1997" s="30"/>
      <c r="AL1997" s="30"/>
      <c r="AM1997" s="109"/>
      <c r="AN1997" s="109"/>
      <c r="AO1997" s="30"/>
      <c r="AP1997" s="109" t="s">
        <v>2733</v>
      </c>
      <c r="AQ1997"/>
      <c r="AR1997"/>
      <c r="AS1997"/>
      <c r="AT1997"/>
      <c r="AU1997"/>
      <c r="AV1997"/>
    </row>
    <row r="1998" spans="27:48" ht="24.95" customHeight="1" x14ac:dyDescent="0.2">
      <c r="AA1998" s="97"/>
      <c r="AB1998" s="97"/>
      <c r="AC1998" s="97"/>
      <c r="AD1998" s="97"/>
      <c r="AE1998" s="97"/>
      <c r="AF1998" s="93"/>
      <c r="AG1998" s="93"/>
      <c r="AH1998" s="93"/>
      <c r="AI1998" s="30"/>
      <c r="AJ1998" s="30"/>
      <c r="AK1998" s="30"/>
      <c r="AL1998" s="30"/>
      <c r="AM1998" s="109"/>
      <c r="AN1998" s="109"/>
      <c r="AO1998" s="30"/>
      <c r="AP1998" s="109" t="s">
        <v>2734</v>
      </c>
      <c r="AQ1998"/>
      <c r="AR1998"/>
      <c r="AS1998"/>
      <c r="AT1998"/>
      <c r="AU1998"/>
      <c r="AV1998"/>
    </row>
    <row r="1999" spans="27:48" ht="24.95" customHeight="1" x14ac:dyDescent="0.2">
      <c r="AA1999" s="97"/>
      <c r="AB1999" s="97"/>
      <c r="AC1999" s="97"/>
      <c r="AD1999" s="97"/>
      <c r="AE1999" s="97"/>
      <c r="AF1999" s="93"/>
      <c r="AG1999" s="93"/>
      <c r="AH1999" s="93"/>
      <c r="AI1999" s="30"/>
      <c r="AJ1999" s="30"/>
      <c r="AK1999" s="30"/>
      <c r="AL1999" s="30"/>
      <c r="AM1999" s="109"/>
      <c r="AN1999" s="109"/>
      <c r="AO1999" s="30"/>
      <c r="AP1999" s="109" t="s">
        <v>2735</v>
      </c>
      <c r="AQ1999"/>
      <c r="AR1999"/>
      <c r="AS1999"/>
      <c r="AT1999"/>
      <c r="AU1999"/>
      <c r="AV1999"/>
    </row>
    <row r="2000" spans="27:48" ht="24.95" customHeight="1" x14ac:dyDescent="0.2">
      <c r="AA2000" s="97"/>
      <c r="AB2000" s="97"/>
      <c r="AC2000" s="97"/>
      <c r="AD2000" s="97"/>
      <c r="AE2000" s="97"/>
      <c r="AF2000" s="93"/>
      <c r="AG2000" s="93"/>
      <c r="AH2000" s="93"/>
      <c r="AI2000" s="30"/>
      <c r="AJ2000" s="30"/>
      <c r="AK2000" s="30"/>
      <c r="AL2000" s="30"/>
      <c r="AM2000" s="109"/>
      <c r="AN2000" s="109"/>
      <c r="AO2000" s="30"/>
      <c r="AP2000" s="109" t="s">
        <v>2736</v>
      </c>
      <c r="AQ2000"/>
      <c r="AR2000"/>
      <c r="AS2000"/>
      <c r="AT2000"/>
      <c r="AU2000"/>
      <c r="AV2000"/>
    </row>
    <row r="2001" spans="27:48" ht="24.95" customHeight="1" x14ac:dyDescent="0.2">
      <c r="AA2001" s="97"/>
      <c r="AB2001" s="97"/>
      <c r="AC2001" s="97"/>
      <c r="AD2001" s="97"/>
      <c r="AE2001" s="97"/>
      <c r="AF2001" s="93"/>
      <c r="AG2001" s="93"/>
      <c r="AH2001" s="93"/>
      <c r="AI2001" s="30"/>
      <c r="AJ2001" s="30"/>
      <c r="AK2001" s="30"/>
      <c r="AL2001" s="30"/>
      <c r="AM2001" s="109"/>
      <c r="AN2001" s="109"/>
      <c r="AO2001" s="30"/>
      <c r="AP2001" s="109" t="s">
        <v>2737</v>
      </c>
      <c r="AQ2001"/>
      <c r="AR2001"/>
      <c r="AS2001"/>
      <c r="AT2001"/>
      <c r="AU2001"/>
      <c r="AV2001"/>
    </row>
    <row r="2002" spans="27:48" ht="24.95" customHeight="1" x14ac:dyDescent="0.2">
      <c r="AA2002" s="97"/>
      <c r="AB2002" s="97"/>
      <c r="AC2002" s="97"/>
      <c r="AD2002" s="97"/>
      <c r="AE2002" s="97"/>
      <c r="AF2002" s="93"/>
      <c r="AG2002" s="93"/>
      <c r="AH2002" s="93"/>
      <c r="AI2002" s="30"/>
      <c r="AJ2002" s="30"/>
      <c r="AK2002" s="30"/>
      <c r="AL2002" s="30"/>
      <c r="AM2002" s="109"/>
      <c r="AN2002" s="109"/>
      <c r="AO2002" s="30"/>
      <c r="AP2002" s="109" t="s">
        <v>2738</v>
      </c>
      <c r="AQ2002"/>
      <c r="AR2002"/>
      <c r="AS2002"/>
      <c r="AT2002"/>
      <c r="AU2002"/>
      <c r="AV2002"/>
    </row>
    <row r="2003" spans="27:48" ht="24.95" customHeight="1" x14ac:dyDescent="0.2">
      <c r="AA2003" s="97"/>
      <c r="AB2003" s="97"/>
      <c r="AC2003" s="97"/>
      <c r="AD2003" s="97"/>
      <c r="AE2003" s="97"/>
      <c r="AF2003" s="93"/>
      <c r="AG2003" s="93"/>
      <c r="AH2003" s="93"/>
      <c r="AI2003" s="30"/>
      <c r="AJ2003" s="30"/>
      <c r="AK2003" s="30"/>
      <c r="AL2003" s="30"/>
      <c r="AM2003" s="109"/>
      <c r="AN2003" s="109"/>
      <c r="AO2003" s="30"/>
      <c r="AP2003" s="109" t="s">
        <v>2739</v>
      </c>
      <c r="AQ2003"/>
      <c r="AR2003"/>
      <c r="AS2003"/>
      <c r="AT2003"/>
      <c r="AU2003"/>
      <c r="AV2003"/>
    </row>
    <row r="2004" spans="27:48" ht="24.95" customHeight="1" x14ac:dyDescent="0.2">
      <c r="AA2004" s="97"/>
      <c r="AB2004" s="97"/>
      <c r="AC2004" s="97"/>
      <c r="AD2004" s="97"/>
      <c r="AE2004" s="97"/>
      <c r="AF2004" s="93"/>
      <c r="AG2004" s="93"/>
      <c r="AH2004" s="93"/>
      <c r="AI2004" s="30"/>
      <c r="AJ2004" s="30"/>
      <c r="AK2004" s="30"/>
      <c r="AL2004" s="30"/>
      <c r="AM2004" s="109"/>
      <c r="AN2004" s="109"/>
      <c r="AO2004" s="30"/>
      <c r="AP2004" s="109" t="s">
        <v>2740</v>
      </c>
      <c r="AQ2004"/>
      <c r="AR2004"/>
      <c r="AS2004"/>
      <c r="AT2004"/>
      <c r="AU2004"/>
      <c r="AV2004"/>
    </row>
    <row r="2005" spans="27:48" ht="24.95" customHeight="1" x14ac:dyDescent="0.2">
      <c r="AA2005" s="97"/>
      <c r="AB2005" s="97"/>
      <c r="AC2005" s="97"/>
      <c r="AD2005" s="97"/>
      <c r="AE2005" s="97"/>
      <c r="AF2005" s="93"/>
      <c r="AG2005" s="93"/>
      <c r="AH2005" s="93"/>
      <c r="AI2005" s="30"/>
      <c r="AJ2005" s="30"/>
      <c r="AK2005" s="30"/>
      <c r="AL2005" s="30"/>
      <c r="AM2005" s="109"/>
      <c r="AN2005" s="109"/>
      <c r="AO2005" s="30"/>
      <c r="AP2005" s="109" t="s">
        <v>2741</v>
      </c>
      <c r="AQ2005"/>
      <c r="AR2005"/>
      <c r="AS2005"/>
      <c r="AT2005"/>
      <c r="AU2005"/>
      <c r="AV2005"/>
    </row>
    <row r="2006" spans="27:48" ht="24.95" customHeight="1" x14ac:dyDescent="0.2">
      <c r="AA2006" s="97"/>
      <c r="AB2006" s="97"/>
      <c r="AC2006" s="97"/>
      <c r="AD2006" s="97"/>
      <c r="AE2006" s="97"/>
      <c r="AF2006" s="93"/>
      <c r="AG2006" s="93"/>
      <c r="AH2006" s="93"/>
      <c r="AI2006" s="30"/>
      <c r="AJ2006" s="30"/>
      <c r="AK2006" s="30"/>
      <c r="AL2006" s="30"/>
      <c r="AM2006" s="109"/>
      <c r="AN2006" s="109"/>
      <c r="AO2006" s="30"/>
      <c r="AP2006" s="109" t="s">
        <v>2742</v>
      </c>
      <c r="AQ2006"/>
      <c r="AR2006"/>
      <c r="AS2006"/>
      <c r="AT2006"/>
      <c r="AU2006"/>
      <c r="AV2006"/>
    </row>
    <row r="2007" spans="27:48" ht="24.95" customHeight="1" x14ac:dyDescent="0.2">
      <c r="AA2007" s="97"/>
      <c r="AB2007" s="97"/>
      <c r="AC2007" s="97"/>
      <c r="AD2007" s="97"/>
      <c r="AE2007" s="97"/>
      <c r="AF2007" s="93"/>
      <c r="AG2007" s="93"/>
      <c r="AH2007" s="93"/>
      <c r="AI2007" s="30"/>
      <c r="AJ2007" s="30"/>
      <c r="AK2007" s="30"/>
      <c r="AL2007" s="30"/>
      <c r="AM2007" s="109"/>
      <c r="AN2007" s="109"/>
      <c r="AO2007" s="30"/>
      <c r="AP2007" s="109" t="s">
        <v>2743</v>
      </c>
      <c r="AQ2007"/>
      <c r="AR2007"/>
      <c r="AS2007"/>
      <c r="AT2007"/>
      <c r="AU2007"/>
      <c r="AV2007"/>
    </row>
    <row r="2008" spans="27:48" ht="24.95" customHeight="1" x14ac:dyDescent="0.2">
      <c r="AA2008" s="97"/>
      <c r="AB2008" s="97"/>
      <c r="AC2008" s="97"/>
      <c r="AD2008" s="97"/>
      <c r="AE2008" s="97"/>
      <c r="AF2008" s="93"/>
      <c r="AG2008" s="93"/>
      <c r="AH2008" s="93"/>
      <c r="AI2008" s="30"/>
      <c r="AJ2008" s="30"/>
      <c r="AK2008" s="30"/>
      <c r="AL2008" s="30"/>
      <c r="AM2008" s="109"/>
      <c r="AN2008" s="109"/>
      <c r="AO2008" s="30"/>
      <c r="AP2008" s="109" t="s">
        <v>2744</v>
      </c>
      <c r="AQ2008"/>
      <c r="AR2008"/>
      <c r="AS2008"/>
      <c r="AT2008"/>
      <c r="AU2008"/>
      <c r="AV2008"/>
    </row>
    <row r="2009" spans="27:48" ht="24.95" customHeight="1" x14ac:dyDescent="0.2">
      <c r="AA2009" s="97"/>
      <c r="AB2009" s="97"/>
      <c r="AC2009" s="97"/>
      <c r="AD2009" s="97"/>
      <c r="AE2009" s="97"/>
      <c r="AF2009" s="93"/>
      <c r="AG2009" s="93"/>
      <c r="AH2009" s="93"/>
      <c r="AI2009" s="30"/>
      <c r="AJ2009" s="30"/>
      <c r="AK2009" s="30"/>
      <c r="AL2009" s="30"/>
      <c r="AM2009" s="109"/>
      <c r="AN2009" s="109"/>
      <c r="AO2009" s="30"/>
      <c r="AP2009" s="109" t="s">
        <v>2745</v>
      </c>
      <c r="AQ2009"/>
      <c r="AR2009"/>
      <c r="AS2009"/>
      <c r="AT2009"/>
      <c r="AU2009"/>
      <c r="AV2009"/>
    </row>
    <row r="2010" spans="27:48" ht="24.95" customHeight="1" x14ac:dyDescent="0.2">
      <c r="AA2010" s="97"/>
      <c r="AB2010" s="97"/>
      <c r="AC2010" s="97"/>
      <c r="AD2010" s="97"/>
      <c r="AE2010" s="97"/>
      <c r="AF2010" s="93"/>
      <c r="AG2010" s="93"/>
      <c r="AH2010" s="93"/>
      <c r="AI2010" s="30"/>
      <c r="AJ2010" s="30"/>
      <c r="AK2010" s="30"/>
      <c r="AL2010" s="30"/>
      <c r="AM2010" s="109"/>
      <c r="AN2010" s="109"/>
      <c r="AO2010" s="30"/>
      <c r="AP2010" s="109" t="s">
        <v>2746</v>
      </c>
      <c r="AQ2010"/>
      <c r="AR2010"/>
      <c r="AS2010"/>
      <c r="AT2010"/>
      <c r="AU2010"/>
      <c r="AV2010"/>
    </row>
    <row r="2011" spans="27:48" ht="24.95" customHeight="1" x14ac:dyDescent="0.2">
      <c r="AA2011" s="97"/>
      <c r="AB2011" s="97"/>
      <c r="AC2011" s="97"/>
      <c r="AD2011" s="97"/>
      <c r="AE2011" s="97"/>
      <c r="AF2011" s="93"/>
      <c r="AG2011" s="93"/>
      <c r="AH2011" s="93"/>
      <c r="AI2011" s="30"/>
      <c r="AJ2011" s="30"/>
      <c r="AK2011" s="30"/>
      <c r="AL2011" s="30"/>
      <c r="AM2011" s="109"/>
      <c r="AN2011" s="109"/>
      <c r="AO2011" s="30"/>
      <c r="AP2011" s="109" t="s">
        <v>2747</v>
      </c>
      <c r="AQ2011"/>
      <c r="AR2011"/>
      <c r="AS2011"/>
      <c r="AT2011"/>
      <c r="AU2011"/>
      <c r="AV2011"/>
    </row>
    <row r="2012" spans="27:48" ht="24.95" customHeight="1" x14ac:dyDescent="0.2">
      <c r="AA2012" s="97"/>
      <c r="AB2012" s="97"/>
      <c r="AC2012" s="97"/>
      <c r="AD2012" s="97"/>
      <c r="AE2012" s="97"/>
      <c r="AF2012" s="93"/>
      <c r="AG2012" s="93"/>
      <c r="AH2012" s="93"/>
      <c r="AI2012" s="30"/>
      <c r="AJ2012" s="30"/>
      <c r="AK2012" s="30"/>
      <c r="AL2012" s="30"/>
      <c r="AM2012" s="109"/>
      <c r="AN2012" s="109"/>
      <c r="AO2012" s="30"/>
      <c r="AP2012" s="109" t="s">
        <v>2748</v>
      </c>
      <c r="AQ2012"/>
      <c r="AR2012"/>
      <c r="AS2012"/>
      <c r="AT2012"/>
      <c r="AU2012"/>
      <c r="AV2012"/>
    </row>
    <row r="2013" spans="27:48" ht="24.95" customHeight="1" x14ac:dyDescent="0.2">
      <c r="AA2013" s="97"/>
      <c r="AB2013" s="97"/>
      <c r="AC2013" s="97"/>
      <c r="AD2013" s="97"/>
      <c r="AE2013" s="97"/>
      <c r="AF2013" s="93"/>
      <c r="AG2013" s="93"/>
      <c r="AH2013" s="93"/>
      <c r="AI2013" s="30"/>
      <c r="AJ2013" s="30"/>
      <c r="AK2013" s="30"/>
      <c r="AL2013" s="30"/>
      <c r="AM2013" s="109"/>
      <c r="AN2013" s="109"/>
      <c r="AO2013" s="30"/>
      <c r="AP2013" s="109" t="s">
        <v>2749</v>
      </c>
      <c r="AQ2013"/>
      <c r="AR2013"/>
      <c r="AS2013"/>
      <c r="AT2013"/>
      <c r="AU2013"/>
      <c r="AV2013"/>
    </row>
    <row r="2014" spans="27:48" ht="24.95" customHeight="1" x14ac:dyDescent="0.2">
      <c r="AA2014" s="97"/>
      <c r="AB2014" s="97"/>
      <c r="AC2014" s="97"/>
      <c r="AD2014" s="97"/>
      <c r="AE2014" s="97"/>
      <c r="AF2014" s="93"/>
      <c r="AG2014" s="93"/>
      <c r="AH2014" s="93"/>
      <c r="AI2014" s="30"/>
      <c r="AJ2014" s="30"/>
      <c r="AK2014" s="30"/>
      <c r="AL2014" s="30"/>
      <c r="AM2014" s="109"/>
      <c r="AN2014" s="109"/>
      <c r="AO2014" s="30"/>
      <c r="AP2014" s="109" t="s">
        <v>2750</v>
      </c>
      <c r="AQ2014"/>
      <c r="AR2014"/>
      <c r="AS2014"/>
      <c r="AT2014"/>
      <c r="AU2014"/>
      <c r="AV2014"/>
    </row>
    <row r="2015" spans="27:48" ht="24.95" customHeight="1" x14ac:dyDescent="0.2">
      <c r="AA2015" s="97"/>
      <c r="AB2015" s="97"/>
      <c r="AC2015" s="97"/>
      <c r="AD2015" s="97"/>
      <c r="AE2015" s="97"/>
      <c r="AF2015" s="93"/>
      <c r="AG2015" s="93"/>
      <c r="AH2015" s="93"/>
      <c r="AI2015" s="30"/>
      <c r="AJ2015" s="30"/>
      <c r="AK2015" s="30"/>
      <c r="AL2015" s="30"/>
      <c r="AM2015" s="109"/>
      <c r="AN2015" s="109"/>
      <c r="AO2015" s="30"/>
      <c r="AP2015" s="109" t="s">
        <v>2751</v>
      </c>
      <c r="AQ2015"/>
      <c r="AR2015"/>
      <c r="AS2015"/>
      <c r="AT2015"/>
      <c r="AU2015"/>
      <c r="AV2015"/>
    </row>
    <row r="2016" spans="27:48" ht="24.95" customHeight="1" x14ac:dyDescent="0.2">
      <c r="AA2016" s="97"/>
      <c r="AB2016" s="97"/>
      <c r="AC2016" s="97"/>
      <c r="AD2016" s="97"/>
      <c r="AE2016" s="97"/>
      <c r="AF2016" s="93"/>
      <c r="AG2016" s="93"/>
      <c r="AH2016" s="93"/>
      <c r="AI2016" s="30"/>
      <c r="AJ2016" s="30"/>
      <c r="AK2016" s="30"/>
      <c r="AL2016" s="30"/>
      <c r="AM2016" s="109"/>
      <c r="AN2016" s="109"/>
      <c r="AO2016" s="30"/>
      <c r="AP2016" s="109" t="s">
        <v>2752</v>
      </c>
      <c r="AQ2016"/>
      <c r="AR2016"/>
      <c r="AS2016"/>
      <c r="AT2016"/>
      <c r="AU2016"/>
      <c r="AV2016"/>
    </row>
    <row r="2017" spans="27:48" ht="24.95" customHeight="1" x14ac:dyDescent="0.2">
      <c r="AA2017" s="97"/>
      <c r="AB2017" s="97"/>
      <c r="AC2017" s="97"/>
      <c r="AD2017" s="97"/>
      <c r="AE2017" s="97"/>
      <c r="AF2017" s="93"/>
      <c r="AG2017" s="93"/>
      <c r="AH2017" s="93"/>
      <c r="AI2017" s="30"/>
      <c r="AJ2017" s="30"/>
      <c r="AK2017" s="30"/>
      <c r="AL2017" s="30"/>
      <c r="AM2017" s="109"/>
      <c r="AN2017" s="109"/>
      <c r="AO2017" s="30"/>
      <c r="AP2017" s="109" t="s">
        <v>2753</v>
      </c>
      <c r="AQ2017"/>
      <c r="AR2017"/>
      <c r="AS2017"/>
      <c r="AT2017"/>
      <c r="AU2017"/>
      <c r="AV2017"/>
    </row>
    <row r="2018" spans="27:48" ht="24.95" customHeight="1" x14ac:dyDescent="0.2">
      <c r="AA2018" s="97"/>
      <c r="AB2018" s="97"/>
      <c r="AC2018" s="97"/>
      <c r="AD2018" s="97"/>
      <c r="AE2018" s="97"/>
      <c r="AF2018" s="93"/>
      <c r="AG2018" s="93"/>
      <c r="AH2018" s="93"/>
      <c r="AI2018" s="30"/>
      <c r="AJ2018" s="30"/>
      <c r="AK2018" s="30"/>
      <c r="AL2018" s="30"/>
      <c r="AM2018" s="109"/>
      <c r="AN2018" s="109"/>
      <c r="AO2018" s="30"/>
      <c r="AP2018" s="109" t="s">
        <v>2754</v>
      </c>
      <c r="AQ2018"/>
      <c r="AR2018"/>
      <c r="AS2018"/>
      <c r="AT2018"/>
      <c r="AU2018"/>
      <c r="AV2018"/>
    </row>
    <row r="2019" spans="27:48" ht="24.95" customHeight="1" x14ac:dyDescent="0.2">
      <c r="AA2019" s="97"/>
      <c r="AB2019" s="97"/>
      <c r="AC2019" s="97"/>
      <c r="AD2019" s="97"/>
      <c r="AE2019" s="97"/>
      <c r="AF2019" s="93"/>
      <c r="AG2019" s="93"/>
      <c r="AH2019" s="93"/>
      <c r="AI2019" s="30"/>
      <c r="AJ2019" s="30"/>
      <c r="AK2019" s="30"/>
      <c r="AL2019" s="30"/>
      <c r="AM2019" s="109"/>
      <c r="AN2019" s="109"/>
      <c r="AO2019" s="30"/>
      <c r="AP2019" s="109" t="s">
        <v>2755</v>
      </c>
      <c r="AQ2019"/>
      <c r="AR2019"/>
      <c r="AS2019"/>
      <c r="AT2019"/>
      <c r="AU2019"/>
      <c r="AV2019"/>
    </row>
    <row r="2020" spans="27:48" ht="24.95" customHeight="1" x14ac:dyDescent="0.2">
      <c r="AA2020" s="97"/>
      <c r="AB2020" s="97"/>
      <c r="AC2020" s="97"/>
      <c r="AD2020" s="97"/>
      <c r="AE2020" s="97"/>
      <c r="AF2020" s="93"/>
      <c r="AG2020" s="93"/>
      <c r="AH2020" s="93"/>
      <c r="AI2020" s="30"/>
      <c r="AJ2020" s="30"/>
      <c r="AK2020" s="30"/>
      <c r="AL2020" s="30"/>
      <c r="AM2020" s="109"/>
      <c r="AN2020" s="109"/>
      <c r="AO2020" s="30"/>
      <c r="AP2020" s="109" t="s">
        <v>2756</v>
      </c>
      <c r="AQ2020"/>
      <c r="AR2020"/>
      <c r="AS2020"/>
      <c r="AT2020"/>
      <c r="AU2020"/>
      <c r="AV2020"/>
    </row>
    <row r="2021" spans="27:48" ht="24.95" customHeight="1" x14ac:dyDescent="0.2">
      <c r="AA2021" s="97"/>
      <c r="AB2021" s="97"/>
      <c r="AC2021" s="97"/>
      <c r="AD2021" s="97"/>
      <c r="AE2021" s="97"/>
      <c r="AF2021" s="93"/>
      <c r="AG2021" s="93"/>
      <c r="AH2021" s="93"/>
      <c r="AI2021" s="30"/>
      <c r="AJ2021" s="30"/>
      <c r="AK2021" s="30"/>
      <c r="AL2021" s="30"/>
      <c r="AM2021" s="109"/>
      <c r="AN2021" s="109"/>
      <c r="AO2021" s="30"/>
      <c r="AP2021" s="109" t="s">
        <v>2757</v>
      </c>
      <c r="AQ2021"/>
      <c r="AR2021"/>
      <c r="AS2021"/>
      <c r="AT2021"/>
      <c r="AU2021"/>
      <c r="AV2021"/>
    </row>
    <row r="2022" spans="27:48" ht="24.95" customHeight="1" x14ac:dyDescent="0.2">
      <c r="AA2022" s="97"/>
      <c r="AB2022" s="97"/>
      <c r="AC2022" s="97"/>
      <c r="AD2022" s="97"/>
      <c r="AE2022" s="97"/>
      <c r="AF2022" s="93"/>
      <c r="AG2022" s="93"/>
      <c r="AH2022" s="93"/>
      <c r="AI2022" s="30"/>
      <c r="AJ2022" s="30"/>
      <c r="AK2022" s="30"/>
      <c r="AL2022" s="30"/>
      <c r="AM2022" s="109"/>
      <c r="AN2022" s="109"/>
      <c r="AO2022" s="30"/>
      <c r="AP2022" s="109" t="s">
        <v>2758</v>
      </c>
      <c r="AQ2022"/>
      <c r="AR2022"/>
      <c r="AS2022"/>
      <c r="AT2022"/>
      <c r="AU2022"/>
      <c r="AV2022"/>
    </row>
    <row r="2023" spans="27:48" ht="24.95" customHeight="1" x14ac:dyDescent="0.2">
      <c r="AA2023" s="97"/>
      <c r="AB2023" s="97"/>
      <c r="AC2023" s="97"/>
      <c r="AD2023" s="97"/>
      <c r="AE2023" s="97"/>
      <c r="AF2023" s="93"/>
      <c r="AG2023" s="93"/>
      <c r="AH2023" s="93"/>
      <c r="AI2023" s="30"/>
      <c r="AJ2023" s="30"/>
      <c r="AK2023" s="30"/>
      <c r="AL2023" s="30"/>
      <c r="AM2023" s="109"/>
      <c r="AN2023" s="109"/>
      <c r="AO2023" s="30"/>
      <c r="AP2023" s="109" t="s">
        <v>2759</v>
      </c>
      <c r="AQ2023"/>
      <c r="AR2023"/>
      <c r="AS2023"/>
      <c r="AT2023"/>
      <c r="AU2023"/>
      <c r="AV2023"/>
    </row>
    <row r="2024" spans="27:48" ht="24.95" customHeight="1" x14ac:dyDescent="0.2">
      <c r="AA2024" s="97"/>
      <c r="AB2024" s="97"/>
      <c r="AC2024" s="97"/>
      <c r="AD2024" s="97"/>
      <c r="AE2024" s="97"/>
      <c r="AF2024" s="93"/>
      <c r="AG2024" s="93"/>
      <c r="AH2024" s="93"/>
      <c r="AI2024" s="30"/>
      <c r="AJ2024" s="30"/>
      <c r="AK2024" s="30"/>
      <c r="AL2024" s="30"/>
      <c r="AM2024" s="109"/>
      <c r="AN2024" s="109"/>
      <c r="AO2024" s="30"/>
      <c r="AP2024" s="109" t="s">
        <v>2760</v>
      </c>
      <c r="AQ2024"/>
      <c r="AR2024"/>
      <c r="AS2024"/>
      <c r="AT2024"/>
      <c r="AU2024"/>
      <c r="AV2024"/>
    </row>
    <row r="2025" spans="27:48" ht="24.95" customHeight="1" x14ac:dyDescent="0.2">
      <c r="AA2025" s="97"/>
      <c r="AB2025" s="97"/>
      <c r="AC2025" s="97"/>
      <c r="AD2025" s="97"/>
      <c r="AE2025" s="97"/>
      <c r="AF2025" s="93"/>
      <c r="AG2025" s="93"/>
      <c r="AH2025" s="93"/>
      <c r="AI2025" s="30"/>
      <c r="AJ2025" s="30"/>
      <c r="AK2025" s="30"/>
      <c r="AL2025" s="30"/>
      <c r="AM2025" s="109"/>
      <c r="AN2025" s="109"/>
      <c r="AO2025" s="30"/>
      <c r="AP2025" s="109" t="s">
        <v>2761</v>
      </c>
      <c r="AQ2025"/>
      <c r="AR2025"/>
      <c r="AS2025"/>
      <c r="AT2025"/>
      <c r="AU2025"/>
      <c r="AV2025"/>
    </row>
    <row r="2026" spans="27:48" ht="24.95" customHeight="1" x14ac:dyDescent="0.2">
      <c r="AA2026" s="97"/>
      <c r="AB2026" s="97"/>
      <c r="AC2026" s="97"/>
      <c r="AD2026" s="97"/>
      <c r="AE2026" s="97"/>
      <c r="AF2026" s="93"/>
      <c r="AG2026" s="93"/>
      <c r="AH2026" s="93"/>
      <c r="AI2026" s="30"/>
      <c r="AJ2026" s="30"/>
      <c r="AK2026" s="30"/>
      <c r="AL2026" s="30"/>
      <c r="AM2026" s="109"/>
      <c r="AN2026" s="109"/>
      <c r="AO2026" s="30"/>
      <c r="AP2026" s="109" t="s">
        <v>2762</v>
      </c>
      <c r="AQ2026"/>
      <c r="AR2026"/>
      <c r="AS2026"/>
      <c r="AT2026"/>
      <c r="AU2026"/>
      <c r="AV2026"/>
    </row>
    <row r="2027" spans="27:48" ht="24.95" customHeight="1" x14ac:dyDescent="0.2">
      <c r="AA2027" s="97"/>
      <c r="AB2027" s="97"/>
      <c r="AC2027" s="97"/>
      <c r="AD2027" s="97"/>
      <c r="AE2027" s="97"/>
      <c r="AF2027" s="93"/>
      <c r="AG2027" s="93"/>
      <c r="AH2027" s="93"/>
      <c r="AI2027" s="30"/>
      <c r="AJ2027" s="30"/>
      <c r="AK2027" s="30"/>
      <c r="AL2027" s="30"/>
      <c r="AM2027" s="109"/>
      <c r="AN2027" s="109"/>
      <c r="AO2027" s="30"/>
      <c r="AP2027" s="109" t="s">
        <v>2763</v>
      </c>
      <c r="AQ2027"/>
      <c r="AR2027"/>
      <c r="AS2027"/>
      <c r="AT2027"/>
      <c r="AU2027"/>
      <c r="AV2027"/>
    </row>
    <row r="2028" spans="27:48" ht="24.95" customHeight="1" x14ac:dyDescent="0.2">
      <c r="AA2028" s="97"/>
      <c r="AB2028" s="97"/>
      <c r="AC2028" s="97"/>
      <c r="AD2028" s="97"/>
      <c r="AE2028" s="97"/>
      <c r="AF2028" s="93"/>
      <c r="AG2028" s="93"/>
      <c r="AH2028" s="93"/>
      <c r="AI2028" s="30"/>
      <c r="AJ2028" s="30"/>
      <c r="AK2028" s="30"/>
      <c r="AL2028" s="30"/>
      <c r="AM2028" s="109"/>
      <c r="AN2028" s="109"/>
      <c r="AO2028" s="30"/>
      <c r="AP2028" s="109" t="s">
        <v>2764</v>
      </c>
      <c r="AQ2028"/>
      <c r="AR2028"/>
      <c r="AS2028"/>
      <c r="AT2028"/>
      <c r="AU2028"/>
      <c r="AV2028"/>
    </row>
    <row r="2029" spans="27:48" ht="24.95" customHeight="1" x14ac:dyDescent="0.2">
      <c r="AA2029" s="97"/>
      <c r="AB2029" s="97"/>
      <c r="AC2029" s="97"/>
      <c r="AD2029" s="97"/>
      <c r="AE2029" s="97"/>
      <c r="AF2029" s="93"/>
      <c r="AG2029" s="93"/>
      <c r="AH2029" s="93"/>
      <c r="AI2029" s="30"/>
      <c r="AJ2029" s="30"/>
      <c r="AK2029" s="30"/>
      <c r="AL2029" s="30"/>
      <c r="AM2029" s="109"/>
      <c r="AN2029" s="109"/>
      <c r="AO2029" s="30"/>
      <c r="AP2029" s="109" t="s">
        <v>2765</v>
      </c>
      <c r="AQ2029"/>
      <c r="AR2029"/>
      <c r="AS2029"/>
      <c r="AT2029"/>
      <c r="AU2029"/>
      <c r="AV2029"/>
    </row>
    <row r="2030" spans="27:48" ht="24.95" customHeight="1" x14ac:dyDescent="0.2">
      <c r="AA2030" s="97"/>
      <c r="AB2030" s="97"/>
      <c r="AC2030" s="97"/>
      <c r="AD2030" s="97"/>
      <c r="AE2030" s="97"/>
      <c r="AF2030" s="93"/>
      <c r="AG2030" s="93"/>
      <c r="AH2030" s="93"/>
      <c r="AI2030" s="30"/>
      <c r="AJ2030" s="30"/>
      <c r="AK2030" s="30"/>
      <c r="AL2030" s="30"/>
      <c r="AM2030" s="109"/>
      <c r="AN2030" s="109"/>
      <c r="AO2030" s="30"/>
      <c r="AP2030" s="109" t="s">
        <v>2766</v>
      </c>
      <c r="AQ2030"/>
      <c r="AR2030"/>
      <c r="AS2030"/>
      <c r="AT2030"/>
      <c r="AU2030"/>
      <c r="AV2030"/>
    </row>
    <row r="2031" spans="27:48" ht="24.95" customHeight="1" x14ac:dyDescent="0.2">
      <c r="AA2031" s="97"/>
      <c r="AB2031" s="97"/>
      <c r="AC2031" s="97"/>
      <c r="AD2031" s="97"/>
      <c r="AE2031" s="97"/>
      <c r="AF2031" s="93"/>
      <c r="AG2031" s="93"/>
      <c r="AH2031" s="93"/>
      <c r="AI2031" s="30"/>
      <c r="AJ2031" s="30"/>
      <c r="AK2031" s="30"/>
      <c r="AL2031" s="30"/>
      <c r="AM2031" s="109"/>
      <c r="AN2031" s="109"/>
      <c r="AO2031" s="30"/>
      <c r="AP2031" s="109" t="s">
        <v>2767</v>
      </c>
      <c r="AQ2031"/>
      <c r="AR2031"/>
      <c r="AS2031"/>
      <c r="AT2031"/>
      <c r="AU2031"/>
      <c r="AV2031"/>
    </row>
    <row r="2032" spans="27:48" ht="24.95" customHeight="1" x14ac:dyDescent="0.2">
      <c r="AA2032" s="97"/>
      <c r="AB2032" s="97"/>
      <c r="AC2032" s="97"/>
      <c r="AD2032" s="97"/>
      <c r="AE2032" s="97"/>
      <c r="AF2032" s="93"/>
      <c r="AG2032" s="93"/>
      <c r="AH2032" s="93"/>
      <c r="AI2032" s="30"/>
      <c r="AJ2032" s="30"/>
      <c r="AK2032" s="30"/>
      <c r="AL2032" s="30"/>
      <c r="AM2032" s="109"/>
      <c r="AN2032" s="109"/>
      <c r="AO2032" s="30"/>
      <c r="AP2032" s="109" t="s">
        <v>2768</v>
      </c>
      <c r="AQ2032"/>
      <c r="AR2032"/>
      <c r="AS2032"/>
      <c r="AT2032"/>
      <c r="AU2032"/>
      <c r="AV2032"/>
    </row>
    <row r="2033" spans="27:48" ht="24.95" customHeight="1" x14ac:dyDescent="0.2">
      <c r="AA2033" s="97"/>
      <c r="AB2033" s="97"/>
      <c r="AC2033" s="97"/>
      <c r="AD2033" s="97"/>
      <c r="AE2033" s="97"/>
      <c r="AF2033" s="93"/>
      <c r="AG2033" s="93"/>
      <c r="AH2033" s="93"/>
      <c r="AI2033" s="30"/>
      <c r="AJ2033" s="30"/>
      <c r="AK2033" s="30"/>
      <c r="AL2033" s="30"/>
      <c r="AM2033" s="109"/>
      <c r="AN2033" s="109"/>
      <c r="AO2033" s="30"/>
      <c r="AP2033" s="109" t="s">
        <v>2769</v>
      </c>
      <c r="AQ2033"/>
      <c r="AR2033"/>
      <c r="AS2033"/>
      <c r="AT2033"/>
      <c r="AU2033"/>
      <c r="AV2033"/>
    </row>
    <row r="2034" spans="27:48" ht="24.95" customHeight="1" x14ac:dyDescent="0.2">
      <c r="AA2034" s="97"/>
      <c r="AB2034" s="97"/>
      <c r="AC2034" s="97"/>
      <c r="AD2034" s="97"/>
      <c r="AE2034" s="97"/>
      <c r="AF2034" s="93"/>
      <c r="AG2034" s="93"/>
      <c r="AH2034" s="93"/>
      <c r="AI2034" s="30"/>
      <c r="AJ2034" s="30"/>
      <c r="AK2034" s="30"/>
      <c r="AL2034" s="30"/>
      <c r="AM2034" s="109"/>
      <c r="AN2034" s="109"/>
      <c r="AO2034" s="30"/>
      <c r="AP2034" s="109" t="s">
        <v>2770</v>
      </c>
      <c r="AQ2034"/>
      <c r="AR2034"/>
      <c r="AS2034"/>
      <c r="AT2034"/>
      <c r="AU2034"/>
      <c r="AV2034"/>
    </row>
    <row r="2035" spans="27:48" ht="24.95" customHeight="1" x14ac:dyDescent="0.2">
      <c r="AA2035" s="97"/>
      <c r="AB2035" s="97"/>
      <c r="AC2035" s="97"/>
      <c r="AD2035" s="97"/>
      <c r="AE2035" s="97"/>
      <c r="AF2035" s="93"/>
      <c r="AG2035" s="93"/>
      <c r="AH2035" s="93"/>
      <c r="AI2035" s="30"/>
      <c r="AJ2035" s="30"/>
      <c r="AK2035" s="30"/>
      <c r="AL2035" s="30"/>
      <c r="AM2035" s="109"/>
      <c r="AN2035" s="109"/>
      <c r="AO2035" s="30"/>
      <c r="AP2035" s="109" t="s">
        <v>2771</v>
      </c>
      <c r="AQ2035"/>
      <c r="AR2035"/>
      <c r="AS2035"/>
      <c r="AT2035"/>
      <c r="AU2035"/>
      <c r="AV2035"/>
    </row>
    <row r="2036" spans="27:48" ht="24.95" customHeight="1" x14ac:dyDescent="0.2">
      <c r="AA2036" s="97"/>
      <c r="AB2036" s="97"/>
      <c r="AC2036" s="97"/>
      <c r="AD2036" s="97"/>
      <c r="AE2036" s="97"/>
      <c r="AF2036" s="93"/>
      <c r="AG2036" s="93"/>
      <c r="AH2036" s="93"/>
      <c r="AI2036" s="30"/>
      <c r="AJ2036" s="30"/>
      <c r="AK2036" s="30"/>
      <c r="AL2036" s="30"/>
      <c r="AM2036" s="109"/>
      <c r="AN2036" s="109"/>
      <c r="AO2036" s="30"/>
      <c r="AP2036" s="109" t="s">
        <v>2772</v>
      </c>
      <c r="AQ2036"/>
      <c r="AR2036"/>
      <c r="AS2036"/>
      <c r="AT2036"/>
      <c r="AU2036"/>
      <c r="AV2036"/>
    </row>
    <row r="2037" spans="27:48" ht="24.95" customHeight="1" x14ac:dyDescent="0.2">
      <c r="AA2037" s="97"/>
      <c r="AB2037" s="97"/>
      <c r="AC2037" s="97"/>
      <c r="AD2037" s="97"/>
      <c r="AE2037" s="97"/>
      <c r="AF2037" s="93"/>
      <c r="AG2037" s="93"/>
      <c r="AH2037" s="93"/>
      <c r="AI2037" s="30"/>
      <c r="AJ2037" s="30"/>
      <c r="AK2037" s="30"/>
      <c r="AL2037" s="30"/>
      <c r="AM2037" s="109"/>
      <c r="AN2037" s="109"/>
      <c r="AO2037" s="30"/>
      <c r="AP2037" s="109" t="s">
        <v>2773</v>
      </c>
      <c r="AQ2037"/>
      <c r="AR2037"/>
      <c r="AS2037"/>
      <c r="AT2037"/>
      <c r="AU2037"/>
      <c r="AV2037"/>
    </row>
    <row r="2038" spans="27:48" ht="24.95" customHeight="1" x14ac:dyDescent="0.2">
      <c r="AA2038" s="97"/>
      <c r="AB2038" s="97"/>
      <c r="AC2038" s="97"/>
      <c r="AD2038" s="97"/>
      <c r="AE2038" s="97"/>
      <c r="AF2038" s="93"/>
      <c r="AG2038" s="93"/>
      <c r="AH2038" s="93"/>
      <c r="AI2038" s="30"/>
      <c r="AJ2038" s="30"/>
      <c r="AK2038" s="30"/>
      <c r="AL2038" s="30"/>
      <c r="AM2038" s="109"/>
      <c r="AN2038" s="109"/>
      <c r="AO2038" s="30"/>
      <c r="AP2038" s="109" t="s">
        <v>2774</v>
      </c>
      <c r="AQ2038"/>
      <c r="AR2038"/>
      <c r="AS2038"/>
      <c r="AT2038"/>
      <c r="AU2038"/>
      <c r="AV2038"/>
    </row>
    <row r="2039" spans="27:48" ht="24.95" customHeight="1" x14ac:dyDescent="0.2">
      <c r="AA2039" s="97"/>
      <c r="AB2039" s="97"/>
      <c r="AC2039" s="97"/>
      <c r="AD2039" s="97"/>
      <c r="AE2039" s="97"/>
      <c r="AF2039" s="93"/>
      <c r="AG2039" s="93"/>
      <c r="AH2039" s="93"/>
      <c r="AI2039" s="30"/>
      <c r="AJ2039" s="30"/>
      <c r="AK2039" s="30"/>
      <c r="AL2039" s="30"/>
      <c r="AM2039" s="109"/>
      <c r="AN2039" s="109"/>
      <c r="AO2039" s="30"/>
      <c r="AP2039" s="109" t="s">
        <v>2775</v>
      </c>
      <c r="AQ2039"/>
      <c r="AR2039"/>
      <c r="AS2039"/>
      <c r="AT2039"/>
      <c r="AU2039"/>
      <c r="AV2039"/>
    </row>
    <row r="2040" spans="27:48" ht="24.95" customHeight="1" x14ac:dyDescent="0.2">
      <c r="AA2040" s="97"/>
      <c r="AB2040" s="97"/>
      <c r="AC2040" s="97"/>
      <c r="AD2040" s="97"/>
      <c r="AE2040" s="97"/>
      <c r="AF2040" s="93"/>
      <c r="AG2040" s="93"/>
      <c r="AH2040" s="93"/>
      <c r="AI2040" s="30"/>
      <c r="AJ2040" s="30"/>
      <c r="AK2040" s="30"/>
      <c r="AL2040" s="30"/>
      <c r="AM2040" s="109"/>
      <c r="AN2040" s="109"/>
      <c r="AO2040" s="30"/>
      <c r="AP2040" s="109" t="s">
        <v>2776</v>
      </c>
      <c r="AQ2040"/>
      <c r="AR2040"/>
      <c r="AS2040"/>
      <c r="AT2040"/>
      <c r="AU2040"/>
      <c r="AV2040"/>
    </row>
    <row r="2041" spans="27:48" ht="24.95" customHeight="1" x14ac:dyDescent="0.2">
      <c r="AA2041" s="97"/>
      <c r="AB2041" s="97"/>
      <c r="AC2041" s="97"/>
      <c r="AD2041" s="97"/>
      <c r="AE2041" s="97"/>
      <c r="AF2041" s="93"/>
      <c r="AG2041" s="93"/>
      <c r="AH2041" s="93"/>
      <c r="AI2041" s="30"/>
      <c r="AJ2041" s="30"/>
      <c r="AK2041" s="30"/>
      <c r="AL2041" s="30"/>
      <c r="AM2041" s="109"/>
      <c r="AN2041" s="109"/>
      <c r="AO2041" s="30"/>
      <c r="AP2041" s="109" t="s">
        <v>2777</v>
      </c>
      <c r="AQ2041"/>
      <c r="AR2041"/>
      <c r="AS2041"/>
      <c r="AT2041"/>
      <c r="AU2041"/>
      <c r="AV2041"/>
    </row>
    <row r="2042" spans="27:48" ht="24.95" customHeight="1" x14ac:dyDescent="0.2">
      <c r="AA2042" s="97"/>
      <c r="AB2042" s="97"/>
      <c r="AC2042" s="97"/>
      <c r="AD2042" s="97"/>
      <c r="AE2042" s="97"/>
      <c r="AF2042" s="93"/>
      <c r="AG2042" s="93"/>
      <c r="AH2042" s="93"/>
      <c r="AI2042" s="30"/>
      <c r="AJ2042" s="30"/>
      <c r="AK2042" s="30"/>
      <c r="AL2042" s="30"/>
      <c r="AM2042" s="109"/>
      <c r="AN2042" s="109"/>
      <c r="AO2042" s="30"/>
      <c r="AP2042" s="109" t="s">
        <v>2778</v>
      </c>
      <c r="AQ2042"/>
      <c r="AR2042"/>
      <c r="AS2042"/>
      <c r="AT2042"/>
      <c r="AU2042"/>
      <c r="AV2042"/>
    </row>
    <row r="2043" spans="27:48" ht="24.95" customHeight="1" x14ac:dyDescent="0.2">
      <c r="AA2043" s="97"/>
      <c r="AB2043" s="97"/>
      <c r="AC2043" s="97"/>
      <c r="AD2043" s="97"/>
      <c r="AE2043" s="97"/>
      <c r="AF2043" s="93"/>
      <c r="AG2043" s="93"/>
      <c r="AH2043" s="93"/>
      <c r="AI2043" s="30"/>
      <c r="AJ2043" s="30"/>
      <c r="AK2043" s="30"/>
      <c r="AL2043" s="30"/>
      <c r="AM2043" s="109"/>
      <c r="AN2043" s="109"/>
      <c r="AO2043" s="30"/>
      <c r="AP2043" s="109" t="s">
        <v>2779</v>
      </c>
      <c r="AQ2043"/>
      <c r="AR2043"/>
      <c r="AS2043"/>
      <c r="AT2043"/>
      <c r="AU2043"/>
      <c r="AV2043"/>
    </row>
    <row r="2044" spans="27:48" ht="24.95" customHeight="1" x14ac:dyDescent="0.2">
      <c r="AA2044" s="97"/>
      <c r="AB2044" s="97"/>
      <c r="AC2044" s="97"/>
      <c r="AD2044" s="97"/>
      <c r="AE2044" s="97"/>
      <c r="AF2044" s="93"/>
      <c r="AG2044" s="93"/>
      <c r="AH2044" s="93"/>
      <c r="AI2044" s="30"/>
      <c r="AJ2044" s="30"/>
      <c r="AK2044" s="30"/>
      <c r="AL2044" s="30"/>
      <c r="AM2044" s="109"/>
      <c r="AN2044" s="109"/>
      <c r="AO2044" s="30"/>
      <c r="AP2044" s="109" t="s">
        <v>2780</v>
      </c>
      <c r="AQ2044"/>
      <c r="AR2044"/>
      <c r="AS2044"/>
      <c r="AT2044"/>
      <c r="AU2044"/>
      <c r="AV2044"/>
    </row>
    <row r="2045" spans="27:48" ht="24.95" customHeight="1" x14ac:dyDescent="0.2">
      <c r="AA2045" s="97"/>
      <c r="AB2045" s="97"/>
      <c r="AC2045" s="97"/>
      <c r="AD2045" s="97"/>
      <c r="AE2045" s="97"/>
      <c r="AF2045" s="93"/>
      <c r="AG2045" s="93"/>
      <c r="AH2045" s="93"/>
      <c r="AI2045" s="30"/>
      <c r="AJ2045" s="30"/>
      <c r="AK2045" s="30"/>
      <c r="AL2045" s="30"/>
      <c r="AM2045" s="109"/>
      <c r="AN2045" s="109"/>
      <c r="AO2045" s="30"/>
      <c r="AP2045" s="109" t="s">
        <v>2781</v>
      </c>
      <c r="AQ2045"/>
      <c r="AR2045"/>
      <c r="AS2045"/>
      <c r="AT2045"/>
      <c r="AU2045"/>
      <c r="AV2045"/>
    </row>
    <row r="2046" spans="27:48" ht="24.95" customHeight="1" x14ac:dyDescent="0.2">
      <c r="AA2046" s="97"/>
      <c r="AB2046" s="97"/>
      <c r="AC2046" s="97"/>
      <c r="AD2046" s="97"/>
      <c r="AE2046" s="97"/>
      <c r="AF2046" s="93"/>
      <c r="AG2046" s="93"/>
      <c r="AH2046" s="93"/>
      <c r="AI2046" s="30"/>
      <c r="AJ2046" s="30"/>
      <c r="AK2046" s="30"/>
      <c r="AL2046" s="30"/>
      <c r="AM2046" s="109"/>
      <c r="AN2046" s="109"/>
      <c r="AO2046" s="30"/>
      <c r="AP2046" s="109" t="s">
        <v>2782</v>
      </c>
      <c r="AQ2046"/>
      <c r="AR2046"/>
      <c r="AS2046"/>
      <c r="AT2046"/>
      <c r="AU2046"/>
      <c r="AV2046"/>
    </row>
    <row r="2047" spans="27:48" ht="24.95" customHeight="1" x14ac:dyDescent="0.2">
      <c r="AA2047" s="97"/>
      <c r="AB2047" s="97"/>
      <c r="AC2047" s="97"/>
      <c r="AD2047" s="97"/>
      <c r="AE2047" s="97"/>
      <c r="AF2047" s="93"/>
      <c r="AG2047" s="93"/>
      <c r="AH2047" s="93"/>
      <c r="AI2047" s="30"/>
      <c r="AJ2047" s="30"/>
      <c r="AK2047" s="30"/>
      <c r="AL2047" s="30"/>
      <c r="AM2047" s="109"/>
      <c r="AN2047" s="109"/>
      <c r="AO2047" s="30"/>
      <c r="AP2047" s="109" t="s">
        <v>2783</v>
      </c>
      <c r="AQ2047"/>
      <c r="AR2047"/>
      <c r="AS2047"/>
      <c r="AT2047"/>
      <c r="AU2047"/>
      <c r="AV2047"/>
    </row>
    <row r="2048" spans="27:48" ht="24.95" customHeight="1" x14ac:dyDescent="0.2">
      <c r="AA2048" s="97"/>
      <c r="AB2048" s="97"/>
      <c r="AC2048" s="97"/>
      <c r="AD2048" s="97"/>
      <c r="AE2048" s="97"/>
      <c r="AF2048" s="93"/>
      <c r="AG2048" s="93"/>
      <c r="AH2048" s="93"/>
      <c r="AI2048" s="30"/>
      <c r="AJ2048" s="30"/>
      <c r="AK2048" s="30"/>
      <c r="AL2048" s="30"/>
      <c r="AM2048" s="109"/>
      <c r="AN2048" s="109"/>
      <c r="AO2048" s="30"/>
      <c r="AP2048" s="109" t="s">
        <v>2784</v>
      </c>
      <c r="AQ2048"/>
      <c r="AR2048"/>
      <c r="AS2048"/>
      <c r="AT2048"/>
      <c r="AU2048"/>
      <c r="AV2048"/>
    </row>
    <row r="2049" spans="27:48" ht="24.95" customHeight="1" x14ac:dyDescent="0.2">
      <c r="AA2049" s="97"/>
      <c r="AB2049" s="97"/>
      <c r="AC2049" s="97"/>
      <c r="AD2049" s="97"/>
      <c r="AE2049" s="97"/>
      <c r="AF2049" s="93"/>
      <c r="AG2049" s="93"/>
      <c r="AH2049" s="93"/>
      <c r="AI2049" s="30"/>
      <c r="AJ2049" s="30"/>
      <c r="AK2049" s="30"/>
      <c r="AL2049" s="30"/>
      <c r="AM2049" s="109"/>
      <c r="AN2049" s="109"/>
      <c r="AO2049" s="30"/>
      <c r="AP2049" s="109" t="s">
        <v>2785</v>
      </c>
      <c r="AQ2049"/>
      <c r="AR2049"/>
      <c r="AS2049"/>
      <c r="AT2049"/>
      <c r="AU2049"/>
      <c r="AV2049"/>
    </row>
    <row r="2050" spans="27:48" ht="24.95" customHeight="1" x14ac:dyDescent="0.2">
      <c r="AA2050" s="97"/>
      <c r="AB2050" s="97"/>
      <c r="AC2050" s="97"/>
      <c r="AD2050" s="97"/>
      <c r="AE2050" s="97"/>
      <c r="AF2050" s="93"/>
      <c r="AG2050" s="93"/>
      <c r="AH2050" s="93"/>
      <c r="AI2050" s="30"/>
      <c r="AJ2050" s="30"/>
      <c r="AK2050" s="30"/>
      <c r="AL2050" s="30"/>
      <c r="AM2050" s="109"/>
      <c r="AN2050" s="109"/>
      <c r="AO2050" s="30"/>
      <c r="AP2050" s="109" t="s">
        <v>2786</v>
      </c>
      <c r="AQ2050"/>
      <c r="AR2050"/>
      <c r="AS2050"/>
      <c r="AT2050"/>
      <c r="AU2050"/>
      <c r="AV2050"/>
    </row>
    <row r="2051" spans="27:48" ht="24.95" customHeight="1" x14ac:dyDescent="0.2">
      <c r="AA2051" s="97"/>
      <c r="AB2051" s="97"/>
      <c r="AC2051" s="97"/>
      <c r="AD2051" s="97"/>
      <c r="AE2051" s="97"/>
      <c r="AF2051" s="93"/>
      <c r="AG2051" s="93"/>
      <c r="AH2051" s="93"/>
      <c r="AI2051" s="30"/>
      <c r="AJ2051" s="30"/>
      <c r="AK2051" s="30"/>
      <c r="AL2051" s="30"/>
      <c r="AM2051" s="109"/>
      <c r="AN2051" s="109"/>
      <c r="AO2051" s="30"/>
      <c r="AP2051" s="109" t="s">
        <v>2787</v>
      </c>
      <c r="AQ2051"/>
      <c r="AR2051"/>
      <c r="AS2051"/>
      <c r="AT2051"/>
      <c r="AU2051"/>
      <c r="AV2051"/>
    </row>
    <row r="2052" spans="27:48" ht="24.95" customHeight="1" x14ac:dyDescent="0.2">
      <c r="AA2052" s="97"/>
      <c r="AB2052" s="97"/>
      <c r="AC2052" s="97"/>
      <c r="AD2052" s="97"/>
      <c r="AE2052" s="97"/>
      <c r="AF2052" s="93"/>
      <c r="AG2052" s="93"/>
      <c r="AH2052" s="93"/>
      <c r="AI2052" s="30"/>
      <c r="AJ2052" s="30"/>
      <c r="AK2052" s="30"/>
      <c r="AL2052" s="30"/>
      <c r="AM2052" s="109"/>
      <c r="AN2052" s="109"/>
      <c r="AO2052" s="30"/>
      <c r="AP2052" s="109" t="s">
        <v>2788</v>
      </c>
      <c r="AQ2052"/>
      <c r="AR2052"/>
      <c r="AS2052"/>
      <c r="AT2052"/>
      <c r="AU2052"/>
      <c r="AV2052"/>
    </row>
    <row r="2053" spans="27:48" ht="24.95" customHeight="1" x14ac:dyDescent="0.2">
      <c r="AA2053" s="97"/>
      <c r="AB2053" s="97"/>
      <c r="AC2053" s="97"/>
      <c r="AD2053" s="97"/>
      <c r="AE2053" s="97"/>
      <c r="AF2053" s="93"/>
      <c r="AG2053" s="93"/>
      <c r="AH2053" s="93"/>
      <c r="AI2053" s="30"/>
      <c r="AJ2053" s="30"/>
      <c r="AK2053" s="30"/>
      <c r="AL2053" s="30"/>
      <c r="AM2053" s="109"/>
      <c r="AN2053" s="109"/>
      <c r="AO2053" s="30"/>
      <c r="AP2053" s="109" t="s">
        <v>2789</v>
      </c>
      <c r="AQ2053"/>
      <c r="AR2053"/>
      <c r="AS2053"/>
      <c r="AT2053"/>
      <c r="AU2053"/>
      <c r="AV2053"/>
    </row>
    <row r="2054" spans="27:48" ht="24.95" customHeight="1" x14ac:dyDescent="0.2">
      <c r="AA2054" s="97"/>
      <c r="AB2054" s="97"/>
      <c r="AC2054" s="97"/>
      <c r="AD2054" s="97"/>
      <c r="AE2054" s="97"/>
      <c r="AF2054" s="93"/>
      <c r="AG2054" s="93"/>
      <c r="AH2054" s="93"/>
      <c r="AI2054" s="30"/>
      <c r="AJ2054" s="30"/>
      <c r="AK2054" s="30"/>
      <c r="AL2054" s="30"/>
      <c r="AM2054" s="109"/>
      <c r="AN2054" s="109"/>
      <c r="AO2054" s="30"/>
      <c r="AP2054" s="109" t="s">
        <v>2790</v>
      </c>
      <c r="AQ2054"/>
      <c r="AR2054"/>
      <c r="AS2054"/>
      <c r="AT2054"/>
      <c r="AU2054"/>
      <c r="AV2054"/>
    </row>
    <row r="2055" spans="27:48" ht="24.95" customHeight="1" x14ac:dyDescent="0.2">
      <c r="AA2055" s="97"/>
      <c r="AB2055" s="97"/>
      <c r="AC2055" s="97"/>
      <c r="AD2055" s="97"/>
      <c r="AE2055" s="97"/>
      <c r="AF2055" s="93"/>
      <c r="AG2055" s="93"/>
      <c r="AH2055" s="93"/>
      <c r="AI2055" s="30"/>
      <c r="AJ2055" s="30"/>
      <c r="AK2055" s="30"/>
      <c r="AL2055" s="30"/>
      <c r="AM2055" s="109"/>
      <c r="AN2055" s="109"/>
      <c r="AO2055" s="30"/>
      <c r="AP2055" s="109" t="s">
        <v>2791</v>
      </c>
      <c r="AQ2055"/>
      <c r="AR2055"/>
      <c r="AS2055"/>
      <c r="AT2055"/>
      <c r="AU2055"/>
      <c r="AV2055"/>
    </row>
    <row r="2056" spans="27:48" ht="24.95" customHeight="1" x14ac:dyDescent="0.2">
      <c r="AA2056" s="97"/>
      <c r="AB2056" s="97"/>
      <c r="AC2056" s="97"/>
      <c r="AD2056" s="97"/>
      <c r="AE2056" s="97"/>
      <c r="AF2056" s="93"/>
      <c r="AG2056" s="93"/>
      <c r="AH2056" s="93"/>
      <c r="AI2056" s="30"/>
      <c r="AJ2056" s="30"/>
      <c r="AK2056" s="30"/>
      <c r="AL2056" s="30"/>
      <c r="AM2056" s="109"/>
      <c r="AN2056" s="109"/>
      <c r="AO2056" s="30"/>
      <c r="AP2056" s="109" t="s">
        <v>2792</v>
      </c>
      <c r="AQ2056"/>
      <c r="AR2056"/>
      <c r="AS2056"/>
      <c r="AT2056"/>
      <c r="AU2056"/>
      <c r="AV2056"/>
    </row>
    <row r="2057" spans="27:48" ht="24.95" customHeight="1" x14ac:dyDescent="0.2">
      <c r="AA2057" s="97"/>
      <c r="AB2057" s="97"/>
      <c r="AC2057" s="97"/>
      <c r="AD2057" s="97"/>
      <c r="AE2057" s="97"/>
      <c r="AF2057" s="93"/>
      <c r="AG2057" s="93"/>
      <c r="AH2057" s="93"/>
      <c r="AI2057" s="30"/>
      <c r="AJ2057" s="30"/>
      <c r="AK2057" s="30"/>
      <c r="AL2057" s="30"/>
      <c r="AM2057" s="109"/>
      <c r="AN2057" s="109"/>
      <c r="AO2057" s="30"/>
      <c r="AP2057" s="109" t="s">
        <v>2793</v>
      </c>
      <c r="AQ2057"/>
      <c r="AR2057"/>
      <c r="AS2057"/>
      <c r="AT2057"/>
      <c r="AU2057"/>
      <c r="AV2057"/>
    </row>
    <row r="2058" spans="27:48" ht="24.95" customHeight="1" x14ac:dyDescent="0.2">
      <c r="AA2058" s="97"/>
      <c r="AB2058" s="97"/>
      <c r="AC2058" s="97"/>
      <c r="AD2058" s="97"/>
      <c r="AE2058" s="97"/>
      <c r="AF2058" s="93"/>
      <c r="AG2058" s="93"/>
      <c r="AH2058" s="93"/>
      <c r="AI2058" s="30"/>
      <c r="AJ2058" s="30"/>
      <c r="AK2058" s="30"/>
      <c r="AL2058" s="30"/>
      <c r="AM2058" s="109"/>
      <c r="AN2058" s="109"/>
      <c r="AO2058" s="30"/>
      <c r="AP2058" s="109" t="s">
        <v>2794</v>
      </c>
      <c r="AQ2058"/>
      <c r="AR2058"/>
      <c r="AS2058"/>
      <c r="AT2058"/>
      <c r="AU2058"/>
      <c r="AV2058"/>
    </row>
    <row r="2059" spans="27:48" ht="24.95" customHeight="1" x14ac:dyDescent="0.2">
      <c r="AA2059" s="97"/>
      <c r="AB2059" s="97"/>
      <c r="AC2059" s="97"/>
      <c r="AD2059" s="97"/>
      <c r="AE2059" s="97"/>
      <c r="AF2059" s="93"/>
      <c r="AG2059" s="93"/>
      <c r="AH2059" s="93"/>
      <c r="AI2059" s="30"/>
      <c r="AJ2059" s="30"/>
      <c r="AK2059" s="30"/>
      <c r="AL2059" s="30"/>
      <c r="AM2059" s="109"/>
      <c r="AN2059" s="109"/>
      <c r="AO2059" s="30"/>
      <c r="AP2059" s="109" t="s">
        <v>2795</v>
      </c>
      <c r="AQ2059"/>
      <c r="AR2059"/>
      <c r="AS2059"/>
      <c r="AT2059"/>
      <c r="AU2059"/>
      <c r="AV2059"/>
    </row>
    <row r="2060" spans="27:48" ht="24.95" customHeight="1" x14ac:dyDescent="0.2">
      <c r="AA2060" s="97"/>
      <c r="AB2060" s="97"/>
      <c r="AC2060" s="97"/>
      <c r="AD2060" s="97"/>
      <c r="AE2060" s="97"/>
      <c r="AF2060" s="93"/>
      <c r="AG2060" s="93"/>
      <c r="AH2060" s="93"/>
      <c r="AI2060" s="30"/>
      <c r="AJ2060" s="30"/>
      <c r="AK2060" s="30"/>
      <c r="AL2060" s="30"/>
      <c r="AM2060" s="109"/>
      <c r="AN2060" s="109"/>
      <c r="AO2060" s="30"/>
      <c r="AP2060" s="109" t="s">
        <v>2796</v>
      </c>
      <c r="AQ2060"/>
      <c r="AR2060"/>
      <c r="AS2060"/>
      <c r="AT2060"/>
      <c r="AU2060"/>
      <c r="AV2060"/>
    </row>
    <row r="2061" spans="27:48" ht="24.95" customHeight="1" x14ac:dyDescent="0.2">
      <c r="AA2061" s="97"/>
      <c r="AB2061" s="97"/>
      <c r="AC2061" s="97"/>
      <c r="AD2061" s="97"/>
      <c r="AE2061" s="97"/>
      <c r="AF2061" s="93"/>
      <c r="AG2061" s="93"/>
      <c r="AH2061" s="93"/>
      <c r="AI2061" s="30"/>
      <c r="AJ2061" s="30"/>
      <c r="AK2061" s="30"/>
      <c r="AL2061" s="30"/>
      <c r="AM2061" s="109"/>
      <c r="AN2061" s="109"/>
      <c r="AO2061" s="30"/>
      <c r="AP2061" s="109" t="s">
        <v>2797</v>
      </c>
      <c r="AQ2061"/>
      <c r="AR2061"/>
      <c r="AS2061"/>
      <c r="AT2061"/>
      <c r="AU2061"/>
      <c r="AV2061"/>
    </row>
    <row r="2062" spans="27:48" ht="24.95" customHeight="1" x14ac:dyDescent="0.2">
      <c r="AA2062" s="97"/>
      <c r="AB2062" s="97"/>
      <c r="AC2062" s="97"/>
      <c r="AD2062" s="97"/>
      <c r="AE2062" s="97"/>
      <c r="AF2062" s="93"/>
      <c r="AG2062" s="93"/>
      <c r="AH2062" s="93"/>
      <c r="AI2062" s="30"/>
      <c r="AJ2062" s="30"/>
      <c r="AK2062" s="30"/>
      <c r="AL2062" s="30"/>
      <c r="AM2062" s="109"/>
      <c r="AN2062" s="109"/>
      <c r="AO2062" s="30"/>
      <c r="AP2062" s="109" t="s">
        <v>2798</v>
      </c>
      <c r="AQ2062"/>
      <c r="AR2062"/>
      <c r="AS2062"/>
      <c r="AT2062"/>
      <c r="AU2062"/>
      <c r="AV2062"/>
    </row>
    <row r="2063" spans="27:48" ht="24.95" customHeight="1" x14ac:dyDescent="0.2">
      <c r="AA2063" s="97"/>
      <c r="AB2063" s="97"/>
      <c r="AC2063" s="97"/>
      <c r="AD2063" s="97"/>
      <c r="AE2063" s="97"/>
      <c r="AF2063" s="93"/>
      <c r="AG2063" s="93"/>
      <c r="AH2063" s="93"/>
      <c r="AI2063" s="30"/>
      <c r="AJ2063" s="30"/>
      <c r="AK2063" s="30"/>
      <c r="AL2063" s="30"/>
      <c r="AM2063" s="109"/>
      <c r="AN2063" s="109"/>
      <c r="AO2063" s="30"/>
      <c r="AP2063" s="109" t="s">
        <v>2799</v>
      </c>
      <c r="AQ2063"/>
      <c r="AR2063"/>
      <c r="AS2063"/>
      <c r="AT2063"/>
      <c r="AU2063"/>
      <c r="AV2063"/>
    </row>
    <row r="2064" spans="27:48" ht="24.95" customHeight="1" x14ac:dyDescent="0.2">
      <c r="AA2064" s="97"/>
      <c r="AB2064" s="97"/>
      <c r="AC2064" s="97"/>
      <c r="AD2064" s="97"/>
      <c r="AE2064" s="97"/>
      <c r="AF2064" s="93"/>
      <c r="AG2064" s="93"/>
      <c r="AH2064" s="93"/>
      <c r="AI2064" s="30"/>
      <c r="AJ2064" s="30"/>
      <c r="AK2064" s="30"/>
      <c r="AL2064" s="30"/>
      <c r="AM2064" s="109"/>
      <c r="AN2064" s="109"/>
      <c r="AO2064" s="30"/>
      <c r="AP2064" s="109" t="s">
        <v>2800</v>
      </c>
      <c r="AQ2064"/>
      <c r="AR2064"/>
      <c r="AS2064"/>
      <c r="AT2064"/>
      <c r="AU2064"/>
      <c r="AV2064"/>
    </row>
    <row r="2065" spans="27:48" ht="24.95" customHeight="1" x14ac:dyDescent="0.2">
      <c r="AA2065" s="97"/>
      <c r="AB2065" s="97"/>
      <c r="AC2065" s="97"/>
      <c r="AD2065" s="97"/>
      <c r="AE2065" s="97"/>
      <c r="AF2065" s="93"/>
      <c r="AG2065" s="93"/>
      <c r="AH2065" s="93"/>
      <c r="AI2065" s="30"/>
      <c r="AJ2065" s="30"/>
      <c r="AK2065" s="30"/>
      <c r="AL2065" s="30"/>
      <c r="AM2065" s="109"/>
      <c r="AN2065" s="109"/>
      <c r="AO2065" s="30"/>
      <c r="AP2065" s="109" t="s">
        <v>2801</v>
      </c>
      <c r="AQ2065"/>
      <c r="AR2065"/>
      <c r="AS2065"/>
      <c r="AT2065"/>
      <c r="AU2065"/>
      <c r="AV2065"/>
    </row>
    <row r="2066" spans="27:48" ht="24.95" customHeight="1" x14ac:dyDescent="0.2">
      <c r="AA2066" s="97"/>
      <c r="AB2066" s="97"/>
      <c r="AC2066" s="97"/>
      <c r="AD2066" s="97"/>
      <c r="AE2066" s="97"/>
      <c r="AF2066" s="93"/>
      <c r="AG2066" s="93"/>
      <c r="AH2066" s="93"/>
      <c r="AI2066" s="30"/>
      <c r="AJ2066" s="30"/>
      <c r="AK2066" s="30"/>
      <c r="AL2066" s="30"/>
      <c r="AM2066" s="109"/>
      <c r="AN2066" s="109"/>
      <c r="AO2066" s="30"/>
      <c r="AP2066" s="109" t="s">
        <v>2802</v>
      </c>
      <c r="AQ2066"/>
      <c r="AR2066"/>
      <c r="AS2066"/>
      <c r="AT2066"/>
      <c r="AU2066"/>
      <c r="AV2066"/>
    </row>
    <row r="2067" spans="27:48" ht="24.95" customHeight="1" x14ac:dyDescent="0.2">
      <c r="AA2067" s="97"/>
      <c r="AB2067" s="97"/>
      <c r="AC2067" s="97"/>
      <c r="AD2067" s="97"/>
      <c r="AE2067" s="97"/>
      <c r="AF2067" s="93"/>
      <c r="AG2067" s="93"/>
      <c r="AH2067" s="93"/>
      <c r="AI2067" s="30"/>
      <c r="AJ2067" s="30"/>
      <c r="AK2067" s="30"/>
      <c r="AL2067" s="30"/>
      <c r="AM2067" s="109"/>
      <c r="AN2067" s="109"/>
      <c r="AO2067" s="30"/>
      <c r="AP2067" s="109" t="s">
        <v>2803</v>
      </c>
      <c r="AQ2067"/>
      <c r="AR2067"/>
      <c r="AS2067"/>
      <c r="AT2067"/>
      <c r="AU2067"/>
      <c r="AV2067"/>
    </row>
    <row r="2068" spans="27:48" ht="24.95" customHeight="1" x14ac:dyDescent="0.2">
      <c r="AA2068" s="97"/>
      <c r="AB2068" s="97"/>
      <c r="AC2068" s="97"/>
      <c r="AD2068" s="97"/>
      <c r="AE2068" s="97"/>
      <c r="AF2068" s="93"/>
      <c r="AG2068" s="93"/>
      <c r="AH2068" s="93"/>
      <c r="AI2068" s="30"/>
      <c r="AJ2068" s="30"/>
      <c r="AK2068" s="30"/>
      <c r="AL2068" s="30"/>
      <c r="AM2068" s="109"/>
      <c r="AN2068" s="109"/>
      <c r="AO2068" s="30"/>
      <c r="AP2068" s="109" t="s">
        <v>2804</v>
      </c>
      <c r="AQ2068"/>
      <c r="AR2068"/>
      <c r="AS2068"/>
      <c r="AT2068"/>
      <c r="AU2068"/>
      <c r="AV2068"/>
    </row>
    <row r="2069" spans="27:48" ht="24.95" customHeight="1" x14ac:dyDescent="0.2">
      <c r="AA2069" s="97"/>
      <c r="AB2069" s="97"/>
      <c r="AC2069" s="97"/>
      <c r="AD2069" s="97"/>
      <c r="AE2069" s="97"/>
      <c r="AF2069" s="93"/>
      <c r="AG2069" s="93"/>
      <c r="AH2069" s="93"/>
      <c r="AI2069" s="30"/>
      <c r="AJ2069" s="30"/>
      <c r="AK2069" s="30"/>
      <c r="AL2069" s="30"/>
      <c r="AM2069" s="109"/>
      <c r="AN2069" s="109"/>
      <c r="AO2069" s="30"/>
      <c r="AP2069" s="109" t="s">
        <v>2805</v>
      </c>
      <c r="AQ2069"/>
      <c r="AR2069"/>
      <c r="AS2069"/>
      <c r="AT2069"/>
      <c r="AU2069"/>
      <c r="AV2069"/>
    </row>
    <row r="2070" spans="27:48" ht="24.95" customHeight="1" x14ac:dyDescent="0.2">
      <c r="AA2070" s="97"/>
      <c r="AB2070" s="97"/>
      <c r="AC2070" s="97"/>
      <c r="AD2070" s="97"/>
      <c r="AE2070" s="97"/>
      <c r="AF2070" s="93"/>
      <c r="AG2070" s="93"/>
      <c r="AH2070" s="93"/>
      <c r="AI2070" s="30"/>
      <c r="AJ2070" s="30"/>
      <c r="AK2070" s="30"/>
      <c r="AL2070" s="30"/>
      <c r="AM2070" s="109"/>
      <c r="AN2070" s="109"/>
      <c r="AO2070" s="30"/>
      <c r="AP2070" s="109" t="s">
        <v>2806</v>
      </c>
      <c r="AQ2070"/>
      <c r="AR2070"/>
      <c r="AS2070"/>
      <c r="AT2070"/>
      <c r="AU2070"/>
      <c r="AV2070"/>
    </row>
    <row r="2071" spans="27:48" ht="24.95" customHeight="1" x14ac:dyDescent="0.2">
      <c r="AA2071" s="97"/>
      <c r="AB2071" s="97"/>
      <c r="AC2071" s="97"/>
      <c r="AD2071" s="97"/>
      <c r="AE2071" s="97"/>
      <c r="AF2071" s="93"/>
      <c r="AG2071" s="93"/>
      <c r="AH2071" s="93"/>
      <c r="AI2071" s="30"/>
      <c r="AJ2071" s="30"/>
      <c r="AK2071" s="30"/>
      <c r="AL2071" s="30"/>
      <c r="AM2071" s="109"/>
      <c r="AN2071" s="109"/>
      <c r="AO2071" s="30"/>
      <c r="AP2071" s="109" t="s">
        <v>2807</v>
      </c>
      <c r="AQ2071"/>
      <c r="AR2071"/>
      <c r="AS2071"/>
      <c r="AT2071"/>
      <c r="AU2071"/>
      <c r="AV2071"/>
    </row>
    <row r="2072" spans="27:48" ht="24.95" customHeight="1" x14ac:dyDescent="0.2">
      <c r="AA2072" s="97"/>
      <c r="AB2072" s="97"/>
      <c r="AC2072" s="97"/>
      <c r="AD2072" s="97"/>
      <c r="AE2072" s="97"/>
      <c r="AF2072" s="93"/>
      <c r="AG2072" s="93"/>
      <c r="AH2072" s="93"/>
      <c r="AI2072" s="30"/>
      <c r="AJ2072" s="30"/>
      <c r="AK2072" s="30"/>
      <c r="AL2072" s="30"/>
      <c r="AM2072" s="109"/>
      <c r="AN2072" s="109"/>
      <c r="AO2072" s="30"/>
      <c r="AP2072" s="109" t="s">
        <v>2808</v>
      </c>
      <c r="AQ2072"/>
      <c r="AR2072"/>
      <c r="AS2072"/>
      <c r="AT2072"/>
      <c r="AU2072"/>
      <c r="AV2072"/>
    </row>
    <row r="2073" spans="27:48" ht="24.95" customHeight="1" x14ac:dyDescent="0.2">
      <c r="AA2073" s="97"/>
      <c r="AB2073" s="97"/>
      <c r="AC2073" s="97"/>
      <c r="AD2073" s="97"/>
      <c r="AE2073" s="97"/>
      <c r="AF2073" s="93"/>
      <c r="AG2073" s="93"/>
      <c r="AH2073" s="93"/>
      <c r="AI2073" s="30"/>
      <c r="AJ2073" s="30"/>
      <c r="AK2073" s="30"/>
      <c r="AL2073" s="30"/>
      <c r="AM2073" s="109"/>
      <c r="AN2073" s="109"/>
      <c r="AO2073" s="30"/>
      <c r="AP2073" s="109" t="s">
        <v>2809</v>
      </c>
      <c r="AQ2073"/>
      <c r="AR2073"/>
      <c r="AS2073"/>
      <c r="AT2073"/>
      <c r="AU2073"/>
      <c r="AV2073"/>
    </row>
    <row r="2074" spans="27:48" ht="24.95" customHeight="1" x14ac:dyDescent="0.2">
      <c r="AA2074" s="97"/>
      <c r="AB2074" s="97"/>
      <c r="AC2074" s="97"/>
      <c r="AD2074" s="97"/>
      <c r="AE2074" s="97"/>
      <c r="AF2074" s="93"/>
      <c r="AG2074" s="93"/>
      <c r="AH2074" s="93"/>
      <c r="AI2074" s="30"/>
      <c r="AJ2074" s="30"/>
      <c r="AK2074" s="30"/>
      <c r="AL2074" s="30"/>
      <c r="AM2074" s="109"/>
      <c r="AN2074" s="109"/>
      <c r="AO2074" s="30"/>
      <c r="AP2074" s="109" t="s">
        <v>2810</v>
      </c>
      <c r="AQ2074"/>
      <c r="AR2074"/>
      <c r="AS2074"/>
      <c r="AT2074"/>
      <c r="AU2074"/>
      <c r="AV2074"/>
    </row>
    <row r="2075" spans="27:48" ht="24.95" customHeight="1" x14ac:dyDescent="0.2">
      <c r="AA2075" s="97"/>
      <c r="AB2075" s="97"/>
      <c r="AC2075" s="97"/>
      <c r="AD2075" s="97"/>
      <c r="AE2075" s="97"/>
      <c r="AF2075" s="93"/>
      <c r="AG2075" s="93"/>
      <c r="AH2075" s="93"/>
      <c r="AI2075" s="30"/>
      <c r="AJ2075" s="30"/>
      <c r="AK2075" s="30"/>
      <c r="AL2075" s="30"/>
      <c r="AM2075" s="109"/>
      <c r="AN2075" s="109"/>
      <c r="AO2075" s="30"/>
      <c r="AP2075" s="109" t="s">
        <v>2811</v>
      </c>
      <c r="AQ2075"/>
      <c r="AR2075"/>
      <c r="AS2075"/>
      <c r="AT2075"/>
      <c r="AU2075"/>
      <c r="AV2075"/>
    </row>
    <row r="2076" spans="27:48" ht="24.95" customHeight="1" x14ac:dyDescent="0.2">
      <c r="AA2076" s="97"/>
      <c r="AB2076" s="97"/>
      <c r="AC2076" s="97"/>
      <c r="AD2076" s="97"/>
      <c r="AE2076" s="97"/>
      <c r="AF2076" s="93"/>
      <c r="AG2076" s="93"/>
      <c r="AH2076" s="93"/>
      <c r="AI2076" s="30"/>
      <c r="AJ2076" s="30"/>
      <c r="AK2076" s="30"/>
      <c r="AL2076" s="30"/>
      <c r="AM2076" s="109"/>
      <c r="AN2076" s="109"/>
      <c r="AO2076" s="30"/>
      <c r="AP2076" s="109" t="s">
        <v>2812</v>
      </c>
      <c r="AQ2076"/>
      <c r="AR2076"/>
      <c r="AS2076"/>
      <c r="AT2076"/>
      <c r="AU2076"/>
      <c r="AV2076"/>
    </row>
    <row r="2077" spans="27:48" ht="24.95" customHeight="1" x14ac:dyDescent="0.2">
      <c r="AA2077" s="97"/>
      <c r="AB2077" s="97"/>
      <c r="AC2077" s="97"/>
      <c r="AD2077" s="97"/>
      <c r="AE2077" s="97"/>
      <c r="AF2077" s="93"/>
      <c r="AG2077" s="93"/>
      <c r="AH2077" s="93"/>
      <c r="AI2077" s="30"/>
      <c r="AJ2077" s="30"/>
      <c r="AK2077" s="30"/>
      <c r="AL2077" s="30"/>
      <c r="AM2077" s="109"/>
      <c r="AN2077" s="109"/>
      <c r="AO2077" s="30"/>
      <c r="AP2077" s="109" t="s">
        <v>2813</v>
      </c>
      <c r="AQ2077"/>
      <c r="AR2077"/>
      <c r="AS2077"/>
      <c r="AT2077"/>
      <c r="AU2077"/>
      <c r="AV2077"/>
    </row>
    <row r="2078" spans="27:48" ht="24.95" customHeight="1" x14ac:dyDescent="0.2">
      <c r="AA2078" s="97"/>
      <c r="AB2078" s="97"/>
      <c r="AC2078" s="97"/>
      <c r="AD2078" s="97"/>
      <c r="AE2078" s="97"/>
      <c r="AF2078" s="93"/>
      <c r="AG2078" s="93"/>
      <c r="AH2078" s="93"/>
      <c r="AI2078" s="30"/>
      <c r="AJ2078" s="30"/>
      <c r="AK2078" s="30"/>
      <c r="AL2078" s="30"/>
      <c r="AM2078" s="109"/>
      <c r="AN2078" s="109"/>
      <c r="AO2078" s="30"/>
      <c r="AP2078" s="109" t="s">
        <v>2814</v>
      </c>
      <c r="AQ2078"/>
      <c r="AR2078"/>
      <c r="AS2078"/>
      <c r="AT2078"/>
      <c r="AU2078"/>
      <c r="AV2078"/>
    </row>
    <row r="2079" spans="27:48" ht="24.95" customHeight="1" x14ac:dyDescent="0.2">
      <c r="AA2079" s="97"/>
      <c r="AB2079" s="97"/>
      <c r="AC2079" s="97"/>
      <c r="AD2079" s="97"/>
      <c r="AE2079" s="97"/>
      <c r="AF2079" s="93"/>
      <c r="AG2079" s="93"/>
      <c r="AH2079" s="93"/>
      <c r="AI2079" s="30"/>
      <c r="AJ2079" s="30"/>
      <c r="AK2079" s="30"/>
      <c r="AL2079" s="30"/>
      <c r="AM2079" s="109"/>
      <c r="AN2079" s="109"/>
      <c r="AO2079" s="30"/>
      <c r="AP2079" s="109" t="s">
        <v>2815</v>
      </c>
      <c r="AQ2079"/>
      <c r="AR2079"/>
      <c r="AS2079"/>
      <c r="AT2079"/>
      <c r="AU2079"/>
      <c r="AV2079"/>
    </row>
    <row r="2080" spans="27:48" ht="24.95" customHeight="1" x14ac:dyDescent="0.2">
      <c r="AA2080" s="97"/>
      <c r="AB2080" s="97"/>
      <c r="AC2080" s="97"/>
      <c r="AD2080" s="97"/>
      <c r="AE2080" s="97"/>
      <c r="AF2080" s="93"/>
      <c r="AG2080" s="93"/>
      <c r="AH2080" s="93"/>
      <c r="AI2080" s="30"/>
      <c r="AJ2080" s="30"/>
      <c r="AK2080" s="30"/>
      <c r="AL2080" s="30"/>
      <c r="AM2080" s="109"/>
      <c r="AN2080" s="109"/>
      <c r="AO2080" s="30"/>
      <c r="AP2080" s="109" t="s">
        <v>2816</v>
      </c>
      <c r="AQ2080"/>
      <c r="AR2080"/>
      <c r="AS2080"/>
      <c r="AT2080"/>
      <c r="AU2080"/>
      <c r="AV2080"/>
    </row>
    <row r="2081" spans="27:48" ht="24.95" customHeight="1" x14ac:dyDescent="0.2">
      <c r="AA2081" s="97"/>
      <c r="AB2081" s="97"/>
      <c r="AC2081" s="97"/>
      <c r="AD2081" s="97"/>
      <c r="AE2081" s="97"/>
      <c r="AF2081" s="93"/>
      <c r="AG2081" s="93"/>
      <c r="AH2081" s="93"/>
      <c r="AI2081" s="30"/>
      <c r="AJ2081" s="30"/>
      <c r="AK2081" s="30"/>
      <c r="AL2081" s="30"/>
      <c r="AM2081" s="109"/>
      <c r="AN2081" s="109"/>
      <c r="AO2081" s="30"/>
      <c r="AP2081" s="109" t="s">
        <v>2817</v>
      </c>
      <c r="AQ2081"/>
      <c r="AR2081"/>
      <c r="AS2081"/>
      <c r="AT2081"/>
      <c r="AU2081"/>
      <c r="AV2081"/>
    </row>
    <row r="2082" spans="27:48" ht="24.95" customHeight="1" x14ac:dyDescent="0.2">
      <c r="AA2082" s="97"/>
      <c r="AB2082" s="97"/>
      <c r="AC2082" s="97"/>
      <c r="AD2082" s="97"/>
      <c r="AE2082" s="97"/>
      <c r="AF2082" s="93"/>
      <c r="AG2082" s="93"/>
      <c r="AH2082" s="93"/>
      <c r="AI2082" s="30"/>
      <c r="AJ2082" s="30"/>
      <c r="AK2082" s="30"/>
      <c r="AL2082" s="30"/>
      <c r="AM2082" s="109"/>
      <c r="AN2082" s="109"/>
      <c r="AO2082" s="30"/>
      <c r="AP2082" s="109" t="s">
        <v>2818</v>
      </c>
      <c r="AQ2082"/>
      <c r="AR2082"/>
      <c r="AS2082"/>
      <c r="AT2082"/>
      <c r="AU2082"/>
      <c r="AV2082"/>
    </row>
    <row r="2083" spans="27:48" ht="24.95" customHeight="1" x14ac:dyDescent="0.2">
      <c r="AA2083" s="97"/>
      <c r="AB2083" s="97"/>
      <c r="AC2083" s="97"/>
      <c r="AD2083" s="97"/>
      <c r="AE2083" s="97"/>
      <c r="AF2083" s="93"/>
      <c r="AG2083" s="93"/>
      <c r="AH2083" s="93"/>
      <c r="AI2083" s="30"/>
      <c r="AJ2083" s="30"/>
      <c r="AK2083" s="30"/>
      <c r="AL2083" s="30"/>
      <c r="AM2083" s="109"/>
      <c r="AN2083" s="109"/>
      <c r="AO2083" s="30"/>
      <c r="AP2083" s="109" t="s">
        <v>2819</v>
      </c>
      <c r="AQ2083"/>
      <c r="AR2083"/>
      <c r="AS2083"/>
      <c r="AT2083"/>
      <c r="AU2083"/>
      <c r="AV2083"/>
    </row>
    <row r="2084" spans="27:48" ht="24.95" customHeight="1" x14ac:dyDescent="0.2">
      <c r="AA2084" s="97"/>
      <c r="AB2084" s="97"/>
      <c r="AC2084" s="97"/>
      <c r="AD2084" s="97"/>
      <c r="AE2084" s="97"/>
      <c r="AF2084" s="93"/>
      <c r="AG2084" s="93"/>
      <c r="AH2084" s="93"/>
      <c r="AI2084" s="30"/>
      <c r="AJ2084" s="30"/>
      <c r="AK2084" s="30"/>
      <c r="AL2084" s="30"/>
      <c r="AM2084" s="109"/>
      <c r="AN2084" s="109"/>
      <c r="AO2084" s="30"/>
      <c r="AP2084" s="109" t="s">
        <v>2820</v>
      </c>
      <c r="AQ2084"/>
      <c r="AR2084"/>
      <c r="AS2084"/>
      <c r="AT2084"/>
      <c r="AU2084"/>
      <c r="AV2084"/>
    </row>
    <row r="2085" spans="27:48" ht="24.95" customHeight="1" x14ac:dyDescent="0.2">
      <c r="AA2085" s="97"/>
      <c r="AB2085" s="97"/>
      <c r="AC2085" s="97"/>
      <c r="AD2085" s="97"/>
      <c r="AE2085" s="97"/>
      <c r="AF2085" s="93"/>
      <c r="AG2085" s="93"/>
      <c r="AH2085" s="93"/>
      <c r="AI2085" s="30"/>
      <c r="AJ2085" s="30"/>
      <c r="AK2085" s="30"/>
      <c r="AL2085" s="30"/>
      <c r="AM2085" s="109"/>
      <c r="AN2085" s="109"/>
      <c r="AO2085" s="30"/>
      <c r="AP2085" s="109" t="s">
        <v>2821</v>
      </c>
      <c r="AQ2085"/>
      <c r="AR2085"/>
      <c r="AS2085"/>
      <c r="AT2085"/>
      <c r="AU2085"/>
      <c r="AV2085"/>
    </row>
    <row r="2086" spans="27:48" ht="24.95" customHeight="1" x14ac:dyDescent="0.2">
      <c r="AA2086" s="97"/>
      <c r="AB2086" s="97"/>
      <c r="AC2086" s="97"/>
      <c r="AD2086" s="97"/>
      <c r="AE2086" s="97"/>
      <c r="AF2086" s="93"/>
      <c r="AG2086" s="93"/>
      <c r="AH2086" s="93"/>
      <c r="AI2086" s="30"/>
      <c r="AJ2086" s="30"/>
      <c r="AK2086" s="30"/>
      <c r="AL2086" s="30"/>
      <c r="AM2086" s="109"/>
      <c r="AN2086" s="109"/>
      <c r="AO2086" s="30"/>
      <c r="AP2086" s="109" t="s">
        <v>2822</v>
      </c>
      <c r="AQ2086"/>
      <c r="AR2086"/>
      <c r="AS2086"/>
      <c r="AT2086"/>
      <c r="AU2086"/>
      <c r="AV2086"/>
    </row>
    <row r="2087" spans="27:48" ht="24.95" customHeight="1" x14ac:dyDescent="0.2">
      <c r="AA2087" s="97"/>
      <c r="AB2087" s="97"/>
      <c r="AC2087" s="97"/>
      <c r="AD2087" s="97"/>
      <c r="AE2087" s="97"/>
      <c r="AF2087" s="93"/>
      <c r="AG2087" s="93"/>
      <c r="AH2087" s="93"/>
      <c r="AI2087" s="30"/>
      <c r="AJ2087" s="30"/>
      <c r="AK2087" s="30"/>
      <c r="AL2087" s="30"/>
      <c r="AM2087" s="109"/>
      <c r="AN2087" s="109"/>
      <c r="AO2087" s="30"/>
      <c r="AP2087" s="109" t="s">
        <v>2823</v>
      </c>
      <c r="AQ2087"/>
      <c r="AR2087"/>
      <c r="AS2087"/>
      <c r="AT2087"/>
      <c r="AU2087"/>
      <c r="AV2087"/>
    </row>
    <row r="2088" spans="27:48" ht="24.95" customHeight="1" x14ac:dyDescent="0.2">
      <c r="AA2088" s="97"/>
      <c r="AB2088" s="97"/>
      <c r="AC2088" s="97"/>
      <c r="AD2088" s="97"/>
      <c r="AE2088" s="97"/>
      <c r="AF2088" s="93"/>
      <c r="AG2088" s="93"/>
      <c r="AH2088" s="93"/>
      <c r="AI2088" s="30"/>
      <c r="AJ2088" s="30"/>
      <c r="AK2088" s="30"/>
      <c r="AL2088" s="30"/>
      <c r="AM2088" s="109"/>
      <c r="AN2088" s="109"/>
      <c r="AO2088" s="30"/>
      <c r="AP2088" s="109" t="s">
        <v>2824</v>
      </c>
      <c r="AQ2088"/>
      <c r="AR2088"/>
      <c r="AS2088"/>
      <c r="AT2088"/>
      <c r="AU2088"/>
      <c r="AV2088"/>
    </row>
    <row r="2089" spans="27:48" ht="24.95" customHeight="1" x14ac:dyDescent="0.2">
      <c r="AA2089" s="97"/>
      <c r="AB2089" s="97"/>
      <c r="AC2089" s="97"/>
      <c r="AD2089" s="97"/>
      <c r="AE2089" s="97"/>
      <c r="AF2089" s="93"/>
      <c r="AG2089" s="93"/>
      <c r="AH2089" s="93"/>
      <c r="AI2089" s="30"/>
      <c r="AJ2089" s="30"/>
      <c r="AK2089" s="30"/>
      <c r="AL2089" s="30"/>
      <c r="AM2089" s="109"/>
      <c r="AN2089" s="109"/>
      <c r="AO2089" s="30"/>
      <c r="AP2089" s="109" t="s">
        <v>2825</v>
      </c>
      <c r="AQ2089"/>
      <c r="AR2089"/>
      <c r="AS2089"/>
      <c r="AT2089"/>
      <c r="AU2089"/>
      <c r="AV2089"/>
    </row>
    <row r="2090" spans="27:48" ht="24.95" customHeight="1" x14ac:dyDescent="0.2">
      <c r="AA2090" s="97"/>
      <c r="AB2090" s="97"/>
      <c r="AC2090" s="97"/>
      <c r="AD2090" s="97"/>
      <c r="AE2090" s="97"/>
      <c r="AF2090" s="93"/>
      <c r="AG2090" s="93"/>
      <c r="AH2090" s="93"/>
      <c r="AI2090" s="30"/>
      <c r="AJ2090" s="30"/>
      <c r="AK2090" s="30"/>
      <c r="AL2090" s="30"/>
      <c r="AM2090" s="109"/>
      <c r="AN2090" s="109"/>
      <c r="AO2090" s="30"/>
      <c r="AP2090" s="109" t="s">
        <v>2826</v>
      </c>
      <c r="AQ2090"/>
      <c r="AR2090"/>
      <c r="AS2090"/>
      <c r="AT2090"/>
      <c r="AU2090"/>
      <c r="AV2090"/>
    </row>
    <row r="2091" spans="27:48" ht="24.95" customHeight="1" x14ac:dyDescent="0.2">
      <c r="AA2091" s="97"/>
      <c r="AB2091" s="97"/>
      <c r="AC2091" s="97"/>
      <c r="AD2091" s="97"/>
      <c r="AE2091" s="97"/>
      <c r="AF2091" s="93"/>
      <c r="AG2091" s="93"/>
      <c r="AH2091" s="93"/>
      <c r="AI2091" s="30"/>
      <c r="AJ2091" s="30"/>
      <c r="AK2091" s="30"/>
      <c r="AL2091" s="30"/>
      <c r="AM2091" s="109"/>
      <c r="AN2091" s="109"/>
      <c r="AO2091" s="30"/>
      <c r="AP2091" s="109" t="s">
        <v>2827</v>
      </c>
      <c r="AQ2091"/>
      <c r="AR2091"/>
      <c r="AS2091"/>
      <c r="AT2091"/>
      <c r="AU2091"/>
      <c r="AV2091"/>
    </row>
    <row r="2092" spans="27:48" ht="24.95" customHeight="1" x14ac:dyDescent="0.2">
      <c r="AA2092" s="97"/>
      <c r="AB2092" s="97"/>
      <c r="AC2092" s="97"/>
      <c r="AD2092" s="97"/>
      <c r="AE2092" s="97"/>
      <c r="AF2092" s="93"/>
      <c r="AG2092" s="93"/>
      <c r="AH2092" s="93"/>
      <c r="AI2092" s="30"/>
      <c r="AJ2092" s="30"/>
      <c r="AK2092" s="30"/>
      <c r="AL2092" s="30"/>
      <c r="AM2092" s="109"/>
      <c r="AN2092" s="109"/>
      <c r="AO2092" s="30"/>
      <c r="AP2092" s="109" t="s">
        <v>2828</v>
      </c>
      <c r="AQ2092"/>
      <c r="AR2092"/>
      <c r="AS2092"/>
      <c r="AT2092"/>
      <c r="AU2092"/>
      <c r="AV2092"/>
    </row>
    <row r="2093" spans="27:48" ht="24.95" customHeight="1" x14ac:dyDescent="0.2">
      <c r="AA2093" s="97"/>
      <c r="AB2093" s="97"/>
      <c r="AC2093" s="97"/>
      <c r="AD2093" s="97"/>
      <c r="AE2093" s="97"/>
      <c r="AF2093" s="93"/>
      <c r="AG2093" s="93"/>
      <c r="AH2093" s="93"/>
      <c r="AI2093" s="30"/>
      <c r="AJ2093" s="30"/>
      <c r="AK2093" s="30"/>
      <c r="AL2093" s="30"/>
      <c r="AM2093" s="109"/>
      <c r="AN2093" s="109"/>
      <c r="AO2093" s="30"/>
      <c r="AP2093" s="109" t="s">
        <v>2829</v>
      </c>
      <c r="AQ2093"/>
      <c r="AR2093"/>
      <c r="AS2093"/>
      <c r="AT2093"/>
      <c r="AU2093"/>
      <c r="AV2093"/>
    </row>
    <row r="2094" spans="27:48" ht="24.95" customHeight="1" x14ac:dyDescent="0.2">
      <c r="AA2094" s="97"/>
      <c r="AB2094" s="97"/>
      <c r="AC2094" s="97"/>
      <c r="AD2094" s="97"/>
      <c r="AE2094" s="97"/>
      <c r="AF2094" s="93"/>
      <c r="AG2094" s="93"/>
      <c r="AH2094" s="93"/>
      <c r="AI2094" s="30"/>
      <c r="AJ2094" s="30"/>
      <c r="AK2094" s="30"/>
      <c r="AL2094" s="30"/>
      <c r="AM2094" s="109"/>
      <c r="AN2094" s="109"/>
      <c r="AO2094" s="30"/>
      <c r="AP2094" s="109" t="s">
        <v>2830</v>
      </c>
      <c r="AQ2094"/>
      <c r="AR2094"/>
      <c r="AS2094"/>
      <c r="AT2094"/>
      <c r="AU2094"/>
      <c r="AV2094"/>
    </row>
    <row r="2095" spans="27:48" ht="24.95" customHeight="1" x14ac:dyDescent="0.2">
      <c r="AA2095" s="97"/>
      <c r="AB2095" s="97"/>
      <c r="AC2095" s="97"/>
      <c r="AD2095" s="97"/>
      <c r="AE2095" s="97"/>
      <c r="AF2095" s="93"/>
      <c r="AG2095" s="93"/>
      <c r="AH2095" s="93"/>
      <c r="AI2095" s="30"/>
      <c r="AJ2095" s="30"/>
      <c r="AK2095" s="30"/>
      <c r="AL2095" s="30"/>
      <c r="AM2095" s="109"/>
      <c r="AN2095" s="109"/>
      <c r="AO2095" s="30"/>
      <c r="AP2095" s="109" t="s">
        <v>2831</v>
      </c>
      <c r="AQ2095"/>
      <c r="AR2095"/>
      <c r="AS2095"/>
      <c r="AT2095"/>
      <c r="AU2095"/>
      <c r="AV2095"/>
    </row>
    <row r="2096" spans="27:48" ht="24.95" customHeight="1" x14ac:dyDescent="0.2">
      <c r="AA2096" s="97"/>
      <c r="AB2096" s="97"/>
      <c r="AC2096" s="97"/>
      <c r="AD2096" s="97"/>
      <c r="AE2096" s="97"/>
      <c r="AF2096" s="93"/>
      <c r="AG2096" s="93"/>
      <c r="AH2096" s="93"/>
      <c r="AI2096" s="30"/>
      <c r="AJ2096" s="30"/>
      <c r="AK2096" s="30"/>
      <c r="AL2096" s="30"/>
      <c r="AM2096" s="109"/>
      <c r="AN2096" s="109"/>
      <c r="AO2096" s="30"/>
      <c r="AP2096" s="109" t="s">
        <v>2832</v>
      </c>
      <c r="AQ2096"/>
      <c r="AR2096"/>
      <c r="AS2096"/>
      <c r="AT2096"/>
      <c r="AU2096"/>
      <c r="AV2096"/>
    </row>
    <row r="2097" spans="27:48" ht="24.95" customHeight="1" x14ac:dyDescent="0.2">
      <c r="AA2097" s="97"/>
      <c r="AB2097" s="97"/>
      <c r="AC2097" s="97"/>
      <c r="AD2097" s="97"/>
      <c r="AE2097" s="97"/>
      <c r="AF2097" s="93"/>
      <c r="AG2097" s="93"/>
      <c r="AH2097" s="93"/>
      <c r="AI2097" s="30"/>
      <c r="AJ2097" s="30"/>
      <c r="AK2097" s="30"/>
      <c r="AL2097" s="30"/>
      <c r="AM2097" s="109"/>
      <c r="AN2097" s="109"/>
      <c r="AO2097" s="30"/>
      <c r="AP2097" s="109" t="s">
        <v>2833</v>
      </c>
      <c r="AQ2097"/>
      <c r="AR2097"/>
      <c r="AS2097"/>
      <c r="AT2097"/>
      <c r="AU2097"/>
      <c r="AV2097"/>
    </row>
    <row r="2098" spans="27:48" ht="24.95" customHeight="1" x14ac:dyDescent="0.2">
      <c r="AA2098" s="97"/>
      <c r="AB2098" s="97"/>
      <c r="AC2098" s="97"/>
      <c r="AD2098" s="97"/>
      <c r="AE2098" s="97"/>
      <c r="AF2098" s="93"/>
      <c r="AG2098" s="93"/>
      <c r="AH2098" s="93"/>
      <c r="AI2098" s="30"/>
      <c r="AJ2098" s="30"/>
      <c r="AK2098" s="30"/>
      <c r="AL2098" s="30"/>
      <c r="AM2098" s="109"/>
      <c r="AN2098" s="109"/>
      <c r="AO2098" s="30"/>
      <c r="AP2098" s="109" t="s">
        <v>2834</v>
      </c>
      <c r="AQ2098"/>
      <c r="AR2098"/>
      <c r="AS2098"/>
      <c r="AT2098"/>
      <c r="AU2098"/>
      <c r="AV2098"/>
    </row>
    <row r="2099" spans="27:48" ht="24.95" customHeight="1" x14ac:dyDescent="0.2">
      <c r="AA2099" s="97"/>
      <c r="AB2099" s="97"/>
      <c r="AC2099" s="97"/>
      <c r="AD2099" s="97"/>
      <c r="AE2099" s="97"/>
      <c r="AF2099" s="93"/>
      <c r="AG2099" s="93"/>
      <c r="AH2099" s="93"/>
      <c r="AI2099" s="30"/>
      <c r="AJ2099" s="30"/>
      <c r="AK2099" s="30"/>
      <c r="AL2099" s="30"/>
      <c r="AM2099" s="109"/>
      <c r="AN2099" s="109"/>
      <c r="AO2099" s="30"/>
      <c r="AP2099" s="109" t="s">
        <v>2835</v>
      </c>
      <c r="AQ2099"/>
      <c r="AR2099"/>
      <c r="AS2099"/>
      <c r="AT2099"/>
      <c r="AU2099"/>
      <c r="AV2099"/>
    </row>
    <row r="2100" spans="27:48" ht="24.95" customHeight="1" x14ac:dyDescent="0.2">
      <c r="AA2100" s="97"/>
      <c r="AB2100" s="97"/>
      <c r="AC2100" s="97"/>
      <c r="AD2100" s="97"/>
      <c r="AE2100" s="97"/>
      <c r="AF2100" s="93"/>
      <c r="AG2100" s="93"/>
      <c r="AH2100" s="93"/>
      <c r="AI2100" s="30"/>
      <c r="AJ2100" s="30"/>
      <c r="AK2100" s="30"/>
      <c r="AL2100" s="30"/>
      <c r="AM2100" s="109"/>
      <c r="AN2100" s="109"/>
      <c r="AO2100" s="30"/>
      <c r="AP2100" s="109" t="s">
        <v>2836</v>
      </c>
      <c r="AQ2100"/>
      <c r="AR2100"/>
      <c r="AS2100"/>
      <c r="AT2100"/>
      <c r="AU2100"/>
      <c r="AV2100"/>
    </row>
    <row r="2101" spans="27:48" ht="24.95" customHeight="1" x14ac:dyDescent="0.2">
      <c r="AA2101" s="97"/>
      <c r="AB2101" s="97"/>
      <c r="AC2101" s="97"/>
      <c r="AD2101" s="97"/>
      <c r="AE2101" s="97"/>
      <c r="AF2101" s="93"/>
      <c r="AG2101" s="93"/>
      <c r="AH2101" s="93"/>
      <c r="AI2101" s="30"/>
      <c r="AJ2101" s="30"/>
      <c r="AK2101" s="30"/>
      <c r="AL2101" s="30"/>
      <c r="AM2101" s="109"/>
      <c r="AN2101" s="109"/>
      <c r="AO2101" s="30"/>
      <c r="AP2101" s="109" t="s">
        <v>2837</v>
      </c>
      <c r="AQ2101"/>
      <c r="AR2101"/>
      <c r="AS2101"/>
      <c r="AT2101"/>
      <c r="AU2101"/>
      <c r="AV2101"/>
    </row>
    <row r="2102" spans="27:48" ht="24.95" customHeight="1" x14ac:dyDescent="0.2">
      <c r="AA2102" s="97"/>
      <c r="AB2102" s="97"/>
      <c r="AC2102" s="97"/>
      <c r="AD2102" s="97"/>
      <c r="AE2102" s="97"/>
      <c r="AF2102" s="93"/>
      <c r="AG2102" s="93"/>
      <c r="AH2102" s="93"/>
      <c r="AI2102" s="30"/>
      <c r="AJ2102" s="30"/>
      <c r="AK2102" s="30"/>
      <c r="AL2102" s="30"/>
      <c r="AM2102" s="109"/>
      <c r="AN2102" s="109"/>
      <c r="AO2102" s="30"/>
      <c r="AP2102" s="109" t="s">
        <v>2838</v>
      </c>
      <c r="AQ2102"/>
      <c r="AR2102"/>
      <c r="AS2102"/>
      <c r="AT2102"/>
      <c r="AU2102"/>
      <c r="AV2102"/>
    </row>
    <row r="2103" spans="27:48" ht="24.95" customHeight="1" x14ac:dyDescent="0.2">
      <c r="AA2103" s="97"/>
      <c r="AB2103" s="97"/>
      <c r="AC2103" s="97"/>
      <c r="AD2103" s="97"/>
      <c r="AE2103" s="97"/>
      <c r="AF2103" s="93"/>
      <c r="AG2103" s="93"/>
      <c r="AH2103" s="93"/>
      <c r="AI2103" s="30"/>
      <c r="AJ2103" s="30"/>
      <c r="AK2103" s="30"/>
      <c r="AL2103" s="30"/>
      <c r="AM2103" s="109"/>
      <c r="AN2103" s="109"/>
      <c r="AO2103" s="30"/>
      <c r="AP2103" s="109" t="s">
        <v>2839</v>
      </c>
      <c r="AQ2103"/>
      <c r="AR2103"/>
      <c r="AS2103"/>
      <c r="AT2103"/>
      <c r="AU2103"/>
      <c r="AV2103"/>
    </row>
    <row r="2104" spans="27:48" ht="24.95" customHeight="1" x14ac:dyDescent="0.2">
      <c r="AA2104" s="97"/>
      <c r="AB2104" s="97"/>
      <c r="AC2104" s="97"/>
      <c r="AD2104" s="97"/>
      <c r="AE2104" s="97"/>
      <c r="AF2104" s="93"/>
      <c r="AG2104" s="93"/>
      <c r="AH2104" s="93"/>
      <c r="AI2104" s="30"/>
      <c r="AJ2104" s="30"/>
      <c r="AK2104" s="30"/>
      <c r="AL2104" s="30"/>
      <c r="AM2104" s="109"/>
      <c r="AN2104" s="109"/>
      <c r="AO2104" s="30"/>
      <c r="AP2104" s="109" t="s">
        <v>2840</v>
      </c>
      <c r="AQ2104"/>
      <c r="AR2104"/>
      <c r="AS2104"/>
      <c r="AT2104"/>
      <c r="AU2104"/>
      <c r="AV2104"/>
    </row>
    <row r="2105" spans="27:48" ht="24.95" customHeight="1" x14ac:dyDescent="0.2">
      <c r="AA2105" s="97"/>
      <c r="AB2105" s="97"/>
      <c r="AC2105" s="97"/>
      <c r="AD2105" s="97"/>
      <c r="AE2105" s="97"/>
      <c r="AF2105" s="93"/>
      <c r="AG2105" s="93"/>
      <c r="AH2105" s="93"/>
      <c r="AI2105" s="30"/>
      <c r="AJ2105" s="30"/>
      <c r="AK2105" s="30"/>
      <c r="AL2105" s="30"/>
      <c r="AM2105" s="109"/>
      <c r="AN2105" s="109"/>
      <c r="AO2105" s="30"/>
      <c r="AP2105" s="109" t="s">
        <v>2841</v>
      </c>
      <c r="AQ2105"/>
      <c r="AR2105"/>
      <c r="AS2105"/>
      <c r="AT2105"/>
      <c r="AU2105"/>
      <c r="AV2105"/>
    </row>
    <row r="2106" spans="27:48" ht="24.95" customHeight="1" x14ac:dyDescent="0.2">
      <c r="AA2106" s="97"/>
      <c r="AB2106" s="97"/>
      <c r="AC2106" s="97"/>
      <c r="AD2106" s="97"/>
      <c r="AE2106" s="97"/>
      <c r="AF2106" s="93"/>
      <c r="AG2106" s="93"/>
      <c r="AH2106" s="93"/>
      <c r="AI2106" s="30"/>
      <c r="AJ2106" s="30"/>
      <c r="AK2106" s="30"/>
      <c r="AL2106" s="30"/>
      <c r="AM2106" s="109"/>
      <c r="AN2106" s="109"/>
      <c r="AO2106" s="30"/>
      <c r="AP2106" s="109" t="s">
        <v>2842</v>
      </c>
      <c r="AQ2106"/>
      <c r="AR2106"/>
      <c r="AS2106"/>
      <c r="AT2106"/>
      <c r="AU2106"/>
      <c r="AV2106"/>
    </row>
    <row r="2107" spans="27:48" ht="24.95" customHeight="1" x14ac:dyDescent="0.2">
      <c r="AA2107" s="97"/>
      <c r="AB2107" s="97"/>
      <c r="AC2107" s="97"/>
      <c r="AD2107" s="97"/>
      <c r="AE2107" s="97"/>
      <c r="AF2107" s="93"/>
      <c r="AG2107" s="93"/>
      <c r="AH2107" s="93"/>
      <c r="AI2107" s="30"/>
      <c r="AJ2107" s="30"/>
      <c r="AK2107" s="30"/>
      <c r="AL2107" s="30"/>
      <c r="AM2107" s="109"/>
      <c r="AN2107" s="109"/>
      <c r="AO2107" s="30"/>
      <c r="AP2107" s="109" t="s">
        <v>2843</v>
      </c>
      <c r="AQ2107"/>
      <c r="AR2107"/>
      <c r="AS2107"/>
      <c r="AT2107"/>
      <c r="AU2107"/>
      <c r="AV2107"/>
    </row>
    <row r="2108" spans="27:48" ht="24.95" customHeight="1" x14ac:dyDescent="0.2">
      <c r="AA2108" s="97"/>
      <c r="AB2108" s="97"/>
      <c r="AC2108" s="97"/>
      <c r="AD2108" s="97"/>
      <c r="AE2108" s="97"/>
      <c r="AF2108" s="93"/>
      <c r="AG2108" s="93"/>
      <c r="AH2108" s="93"/>
      <c r="AI2108" s="30"/>
      <c r="AJ2108" s="30"/>
      <c r="AK2108" s="30"/>
      <c r="AL2108" s="30"/>
      <c r="AM2108" s="109"/>
      <c r="AN2108" s="109"/>
      <c r="AO2108" s="30"/>
      <c r="AP2108" s="109" t="s">
        <v>2844</v>
      </c>
      <c r="AQ2108"/>
      <c r="AR2108"/>
      <c r="AS2108"/>
      <c r="AT2108"/>
      <c r="AU2108"/>
      <c r="AV2108"/>
    </row>
    <row r="2109" spans="27:48" ht="24.95" customHeight="1" x14ac:dyDescent="0.2">
      <c r="AA2109" s="97"/>
      <c r="AB2109" s="97"/>
      <c r="AC2109" s="97"/>
      <c r="AD2109" s="97"/>
      <c r="AE2109" s="97"/>
      <c r="AF2109" s="93"/>
      <c r="AG2109" s="93"/>
      <c r="AH2109" s="93"/>
      <c r="AI2109" s="30"/>
      <c r="AJ2109" s="30"/>
      <c r="AK2109" s="30"/>
      <c r="AL2109" s="30"/>
      <c r="AM2109" s="109"/>
      <c r="AN2109" s="109"/>
      <c r="AO2109" s="30"/>
      <c r="AP2109" s="109" t="s">
        <v>2845</v>
      </c>
      <c r="AQ2109"/>
      <c r="AR2109"/>
      <c r="AS2109"/>
      <c r="AT2109"/>
      <c r="AU2109"/>
      <c r="AV2109"/>
    </row>
    <row r="2110" spans="27:48" ht="24.95" customHeight="1" x14ac:dyDescent="0.2">
      <c r="AA2110" s="97"/>
      <c r="AB2110" s="97"/>
      <c r="AC2110" s="97"/>
      <c r="AD2110" s="97"/>
      <c r="AE2110" s="97"/>
      <c r="AF2110" s="93"/>
      <c r="AG2110" s="93"/>
      <c r="AH2110" s="93"/>
      <c r="AI2110" s="30"/>
      <c r="AJ2110" s="30"/>
      <c r="AK2110" s="30"/>
      <c r="AL2110" s="30"/>
      <c r="AM2110" s="109"/>
      <c r="AN2110" s="109"/>
      <c r="AO2110" s="30"/>
      <c r="AP2110" s="109" t="s">
        <v>2846</v>
      </c>
      <c r="AQ2110"/>
      <c r="AR2110"/>
      <c r="AS2110"/>
      <c r="AT2110"/>
      <c r="AU2110"/>
      <c r="AV2110"/>
    </row>
    <row r="2111" spans="27:48" ht="24.95" customHeight="1" x14ac:dyDescent="0.2">
      <c r="AA2111" s="97"/>
      <c r="AB2111" s="97"/>
      <c r="AC2111" s="97"/>
      <c r="AD2111" s="97"/>
      <c r="AE2111" s="97"/>
      <c r="AF2111" s="93"/>
      <c r="AG2111" s="93"/>
      <c r="AH2111" s="93"/>
      <c r="AI2111" s="30"/>
      <c r="AJ2111" s="30"/>
      <c r="AK2111" s="30"/>
      <c r="AL2111" s="30"/>
      <c r="AM2111" s="109"/>
      <c r="AN2111" s="109"/>
      <c r="AO2111" s="30"/>
      <c r="AP2111" s="109" t="s">
        <v>2847</v>
      </c>
      <c r="AQ2111"/>
      <c r="AR2111"/>
      <c r="AS2111"/>
      <c r="AT2111"/>
      <c r="AU2111"/>
      <c r="AV2111"/>
    </row>
    <row r="2112" spans="27:48" ht="24.95" customHeight="1" x14ac:dyDescent="0.2">
      <c r="AA2112" s="97"/>
      <c r="AB2112" s="97"/>
      <c r="AC2112" s="97"/>
      <c r="AD2112" s="97"/>
      <c r="AE2112" s="97"/>
      <c r="AF2112" s="93"/>
      <c r="AG2112" s="93"/>
      <c r="AH2112" s="93"/>
      <c r="AI2112" s="30"/>
      <c r="AJ2112" s="30"/>
      <c r="AK2112" s="30"/>
      <c r="AL2112" s="30"/>
      <c r="AM2112" s="109"/>
      <c r="AN2112" s="109"/>
      <c r="AO2112" s="30"/>
      <c r="AP2112" s="109" t="s">
        <v>2848</v>
      </c>
      <c r="AQ2112"/>
      <c r="AR2112"/>
      <c r="AS2112"/>
      <c r="AT2112"/>
      <c r="AU2112"/>
      <c r="AV2112"/>
    </row>
    <row r="2113" spans="27:48" ht="24.95" customHeight="1" x14ac:dyDescent="0.2">
      <c r="AA2113" s="97"/>
      <c r="AB2113" s="97"/>
      <c r="AC2113" s="97"/>
      <c r="AD2113" s="97"/>
      <c r="AE2113" s="97"/>
      <c r="AF2113" s="93"/>
      <c r="AG2113" s="93"/>
      <c r="AH2113" s="93"/>
      <c r="AI2113" s="30"/>
      <c r="AJ2113" s="30"/>
      <c r="AK2113" s="30"/>
      <c r="AL2113" s="30"/>
      <c r="AM2113" s="109"/>
      <c r="AN2113" s="109"/>
      <c r="AO2113" s="30"/>
      <c r="AP2113" s="109" t="s">
        <v>2849</v>
      </c>
      <c r="AQ2113"/>
      <c r="AR2113"/>
      <c r="AS2113"/>
      <c r="AT2113"/>
      <c r="AU2113"/>
      <c r="AV2113"/>
    </row>
    <row r="2114" spans="27:48" ht="24.95" customHeight="1" x14ac:dyDescent="0.2">
      <c r="AA2114" s="97"/>
      <c r="AB2114" s="97"/>
      <c r="AC2114" s="97"/>
      <c r="AD2114" s="97"/>
      <c r="AE2114" s="97"/>
      <c r="AF2114" s="93"/>
      <c r="AG2114" s="93"/>
      <c r="AH2114" s="93"/>
      <c r="AI2114" s="30"/>
      <c r="AJ2114" s="30"/>
      <c r="AK2114" s="30"/>
      <c r="AL2114" s="30"/>
      <c r="AM2114" s="109"/>
      <c r="AN2114" s="109"/>
      <c r="AO2114" s="30"/>
      <c r="AP2114" s="109" t="s">
        <v>2850</v>
      </c>
      <c r="AQ2114"/>
      <c r="AR2114"/>
      <c r="AS2114"/>
      <c r="AT2114"/>
      <c r="AU2114"/>
      <c r="AV2114"/>
    </row>
    <row r="2115" spans="27:48" ht="24.95" customHeight="1" x14ac:dyDescent="0.2">
      <c r="AA2115" s="97"/>
      <c r="AB2115" s="97"/>
      <c r="AC2115" s="97"/>
      <c r="AD2115" s="97"/>
      <c r="AE2115" s="97"/>
      <c r="AF2115" s="93"/>
      <c r="AG2115" s="93"/>
      <c r="AH2115" s="93"/>
      <c r="AI2115" s="30"/>
      <c r="AJ2115" s="30"/>
      <c r="AK2115" s="30"/>
      <c r="AL2115" s="30"/>
      <c r="AM2115" s="109"/>
      <c r="AN2115" s="109"/>
      <c r="AO2115" s="30"/>
      <c r="AP2115" s="109" t="s">
        <v>2851</v>
      </c>
      <c r="AQ2115"/>
      <c r="AR2115"/>
      <c r="AS2115"/>
      <c r="AT2115"/>
      <c r="AU2115"/>
      <c r="AV2115"/>
    </row>
    <row r="2116" spans="27:48" ht="24.95" customHeight="1" x14ac:dyDescent="0.2">
      <c r="AA2116" s="97"/>
      <c r="AB2116" s="97"/>
      <c r="AC2116" s="97"/>
      <c r="AD2116" s="97"/>
      <c r="AE2116" s="97"/>
      <c r="AF2116" s="93"/>
      <c r="AG2116" s="93"/>
      <c r="AH2116" s="93"/>
      <c r="AI2116" s="30"/>
      <c r="AJ2116" s="30"/>
      <c r="AK2116" s="30"/>
      <c r="AL2116" s="30"/>
      <c r="AM2116" s="109"/>
      <c r="AN2116" s="109"/>
      <c r="AO2116" s="30"/>
      <c r="AP2116" s="109" t="s">
        <v>2852</v>
      </c>
      <c r="AQ2116"/>
      <c r="AR2116"/>
      <c r="AS2116"/>
      <c r="AT2116"/>
      <c r="AU2116"/>
      <c r="AV2116"/>
    </row>
    <row r="2117" spans="27:48" ht="24.95" customHeight="1" x14ac:dyDescent="0.2">
      <c r="AA2117" s="97"/>
      <c r="AB2117" s="97"/>
      <c r="AC2117" s="97"/>
      <c r="AD2117" s="97"/>
      <c r="AE2117" s="97"/>
      <c r="AF2117" s="93"/>
      <c r="AG2117" s="93"/>
      <c r="AH2117" s="93"/>
      <c r="AI2117" s="30"/>
      <c r="AJ2117" s="30"/>
      <c r="AK2117" s="30"/>
      <c r="AL2117" s="30"/>
      <c r="AM2117" s="109"/>
      <c r="AN2117" s="109"/>
      <c r="AO2117" s="30"/>
      <c r="AP2117" s="109" t="s">
        <v>2853</v>
      </c>
      <c r="AQ2117"/>
      <c r="AR2117"/>
      <c r="AS2117"/>
      <c r="AT2117"/>
      <c r="AU2117"/>
      <c r="AV2117"/>
    </row>
    <row r="2118" spans="27:48" ht="24.95" customHeight="1" x14ac:dyDescent="0.2">
      <c r="AA2118" s="97"/>
      <c r="AB2118" s="97"/>
      <c r="AC2118" s="97"/>
      <c r="AD2118" s="97"/>
      <c r="AE2118" s="97"/>
      <c r="AF2118" s="93"/>
      <c r="AG2118" s="93"/>
      <c r="AH2118" s="93"/>
      <c r="AI2118" s="30"/>
      <c r="AJ2118" s="30"/>
      <c r="AK2118" s="30"/>
      <c r="AL2118" s="30"/>
      <c r="AM2118" s="109"/>
      <c r="AN2118" s="109"/>
      <c r="AO2118" s="30"/>
      <c r="AP2118" s="109" t="s">
        <v>2854</v>
      </c>
      <c r="AQ2118"/>
      <c r="AR2118"/>
      <c r="AS2118"/>
      <c r="AT2118"/>
      <c r="AU2118"/>
      <c r="AV2118"/>
    </row>
    <row r="2119" spans="27:48" ht="24.95" customHeight="1" x14ac:dyDescent="0.2">
      <c r="AA2119" s="97"/>
      <c r="AB2119" s="97"/>
      <c r="AC2119" s="97"/>
      <c r="AD2119" s="97"/>
      <c r="AE2119" s="97"/>
      <c r="AF2119" s="93"/>
      <c r="AG2119" s="93"/>
      <c r="AH2119" s="93"/>
      <c r="AI2119" s="30"/>
      <c r="AJ2119" s="30"/>
      <c r="AK2119" s="30"/>
      <c r="AL2119" s="30"/>
      <c r="AM2119" s="109"/>
      <c r="AN2119" s="109"/>
      <c r="AO2119" s="30"/>
      <c r="AP2119" s="109" t="s">
        <v>2855</v>
      </c>
      <c r="AQ2119"/>
      <c r="AR2119"/>
      <c r="AS2119"/>
      <c r="AT2119"/>
      <c r="AU2119"/>
      <c r="AV2119"/>
    </row>
    <row r="2120" spans="27:48" ht="24.95" customHeight="1" x14ac:dyDescent="0.2">
      <c r="AA2120" s="97"/>
      <c r="AB2120" s="97"/>
      <c r="AC2120" s="97"/>
      <c r="AD2120" s="97"/>
      <c r="AE2120" s="97"/>
      <c r="AF2120" s="93"/>
      <c r="AG2120" s="93"/>
      <c r="AH2120" s="93"/>
      <c r="AI2120" s="30"/>
      <c r="AJ2120" s="30"/>
      <c r="AK2120" s="30"/>
      <c r="AL2120" s="30"/>
      <c r="AM2120" s="109"/>
      <c r="AN2120" s="109"/>
      <c r="AO2120" s="30"/>
      <c r="AP2120" s="109" t="s">
        <v>2856</v>
      </c>
      <c r="AQ2120"/>
      <c r="AR2120"/>
      <c r="AS2120"/>
      <c r="AT2120"/>
      <c r="AU2120"/>
      <c r="AV2120"/>
    </row>
    <row r="2121" spans="27:48" ht="24.95" customHeight="1" x14ac:dyDescent="0.2">
      <c r="AA2121" s="97"/>
      <c r="AB2121" s="97"/>
      <c r="AC2121" s="97"/>
      <c r="AD2121" s="97"/>
      <c r="AE2121" s="97"/>
      <c r="AF2121" s="93"/>
      <c r="AG2121" s="93"/>
      <c r="AH2121" s="93"/>
      <c r="AI2121" s="30"/>
      <c r="AJ2121" s="30"/>
      <c r="AK2121" s="30"/>
      <c r="AL2121" s="30"/>
      <c r="AM2121" s="109"/>
      <c r="AN2121" s="109"/>
      <c r="AO2121" s="30"/>
      <c r="AP2121" s="109" t="s">
        <v>2857</v>
      </c>
      <c r="AQ2121"/>
      <c r="AR2121"/>
      <c r="AS2121"/>
      <c r="AT2121"/>
      <c r="AU2121"/>
      <c r="AV2121"/>
    </row>
    <row r="2122" spans="27:48" ht="24.95" customHeight="1" x14ac:dyDescent="0.2">
      <c r="AA2122" s="97"/>
      <c r="AB2122" s="97"/>
      <c r="AC2122" s="97"/>
      <c r="AD2122" s="97"/>
      <c r="AE2122" s="97"/>
      <c r="AF2122" s="93"/>
      <c r="AG2122" s="93"/>
      <c r="AH2122" s="93"/>
      <c r="AI2122" s="30"/>
      <c r="AJ2122" s="30"/>
      <c r="AK2122" s="30"/>
      <c r="AL2122" s="30"/>
      <c r="AM2122" s="109"/>
      <c r="AN2122" s="109"/>
      <c r="AO2122" s="30"/>
      <c r="AP2122" s="109" t="s">
        <v>2858</v>
      </c>
      <c r="AQ2122"/>
      <c r="AR2122"/>
      <c r="AS2122"/>
      <c r="AT2122"/>
      <c r="AU2122"/>
      <c r="AV2122"/>
    </row>
    <row r="2123" spans="27:48" ht="24.95" customHeight="1" x14ac:dyDescent="0.2">
      <c r="AA2123" s="97"/>
      <c r="AB2123" s="97"/>
      <c r="AC2123" s="97"/>
      <c r="AD2123" s="97"/>
      <c r="AE2123" s="97"/>
      <c r="AF2123" s="93"/>
      <c r="AG2123" s="93"/>
      <c r="AH2123" s="93"/>
      <c r="AI2123" s="30"/>
      <c r="AJ2123" s="30"/>
      <c r="AK2123" s="30"/>
      <c r="AL2123" s="30"/>
      <c r="AM2123" s="109"/>
      <c r="AN2123" s="109"/>
      <c r="AO2123" s="30"/>
      <c r="AP2123" s="109" t="s">
        <v>2859</v>
      </c>
      <c r="AQ2123"/>
      <c r="AR2123"/>
      <c r="AS2123"/>
      <c r="AT2123"/>
      <c r="AU2123"/>
      <c r="AV2123"/>
    </row>
    <row r="2124" spans="27:48" ht="24.95" customHeight="1" x14ac:dyDescent="0.2">
      <c r="AA2124" s="97"/>
      <c r="AB2124" s="97"/>
      <c r="AC2124" s="97"/>
      <c r="AD2124" s="97"/>
      <c r="AE2124" s="97"/>
      <c r="AF2124" s="93"/>
      <c r="AG2124" s="93"/>
      <c r="AH2124" s="93"/>
      <c r="AI2124" s="30"/>
      <c r="AJ2124" s="30"/>
      <c r="AK2124" s="30"/>
      <c r="AL2124" s="30"/>
      <c r="AM2124" s="109"/>
      <c r="AN2124" s="109"/>
      <c r="AO2124" s="30"/>
      <c r="AP2124" s="109" t="s">
        <v>2860</v>
      </c>
      <c r="AQ2124"/>
      <c r="AR2124"/>
      <c r="AS2124"/>
      <c r="AT2124"/>
      <c r="AU2124"/>
      <c r="AV2124"/>
    </row>
    <row r="2125" spans="27:48" ht="24.95" customHeight="1" x14ac:dyDescent="0.2">
      <c r="AA2125" s="97"/>
      <c r="AB2125" s="97"/>
      <c r="AC2125" s="97"/>
      <c r="AD2125" s="97"/>
      <c r="AE2125" s="97"/>
      <c r="AF2125" s="93"/>
      <c r="AG2125" s="93"/>
      <c r="AH2125" s="93"/>
      <c r="AI2125" s="30"/>
      <c r="AJ2125" s="30"/>
      <c r="AK2125" s="30"/>
      <c r="AL2125" s="30"/>
      <c r="AM2125" s="109"/>
      <c r="AN2125" s="109"/>
      <c r="AO2125" s="30"/>
      <c r="AP2125" s="109" t="s">
        <v>2861</v>
      </c>
      <c r="AQ2125"/>
      <c r="AR2125"/>
      <c r="AS2125"/>
      <c r="AT2125"/>
      <c r="AU2125"/>
      <c r="AV2125"/>
    </row>
    <row r="2126" spans="27:48" ht="24.95" customHeight="1" x14ac:dyDescent="0.2">
      <c r="AA2126" s="97"/>
      <c r="AB2126" s="97"/>
      <c r="AC2126" s="97"/>
      <c r="AD2126" s="97"/>
      <c r="AE2126" s="97"/>
      <c r="AF2126" s="93"/>
      <c r="AG2126" s="93"/>
      <c r="AH2126" s="93"/>
      <c r="AI2126" s="30"/>
      <c r="AJ2126" s="30"/>
      <c r="AK2126" s="30"/>
      <c r="AL2126" s="30"/>
      <c r="AM2126" s="109"/>
      <c r="AN2126" s="109"/>
      <c r="AO2126" s="30"/>
      <c r="AP2126" s="109" t="s">
        <v>2862</v>
      </c>
      <c r="AQ2126"/>
      <c r="AR2126"/>
      <c r="AS2126"/>
      <c r="AT2126"/>
      <c r="AU2126"/>
      <c r="AV2126"/>
    </row>
    <row r="2127" spans="27:48" ht="24.95" customHeight="1" x14ac:dyDescent="0.2">
      <c r="AA2127" s="97"/>
      <c r="AB2127" s="97"/>
      <c r="AC2127" s="97"/>
      <c r="AD2127" s="97"/>
      <c r="AE2127" s="97"/>
      <c r="AF2127" s="93"/>
      <c r="AG2127" s="93"/>
      <c r="AH2127" s="93"/>
      <c r="AI2127" s="30"/>
      <c r="AJ2127" s="30"/>
      <c r="AK2127" s="30"/>
      <c r="AL2127" s="30"/>
      <c r="AM2127" s="109"/>
      <c r="AN2127" s="109"/>
      <c r="AO2127" s="30"/>
      <c r="AP2127" s="109" t="s">
        <v>2863</v>
      </c>
      <c r="AQ2127"/>
      <c r="AR2127"/>
      <c r="AS2127"/>
      <c r="AT2127"/>
      <c r="AU2127"/>
      <c r="AV2127"/>
    </row>
    <row r="2128" spans="27:48" ht="24.95" customHeight="1" x14ac:dyDescent="0.2">
      <c r="AA2128" s="97"/>
      <c r="AB2128" s="97"/>
      <c r="AC2128" s="97"/>
      <c r="AD2128" s="97"/>
      <c r="AE2128" s="97"/>
      <c r="AF2128" s="93"/>
      <c r="AG2128" s="93"/>
      <c r="AH2128" s="93"/>
      <c r="AI2128" s="30"/>
      <c r="AJ2128" s="30"/>
      <c r="AK2128" s="30"/>
      <c r="AL2128" s="30"/>
      <c r="AM2128" s="109"/>
      <c r="AN2128" s="109"/>
      <c r="AO2128" s="30"/>
      <c r="AP2128" s="109" t="s">
        <v>2864</v>
      </c>
      <c r="AQ2128"/>
      <c r="AR2128"/>
      <c r="AS2128"/>
      <c r="AT2128"/>
      <c r="AU2128"/>
      <c r="AV2128"/>
    </row>
    <row r="2129" spans="27:48" ht="24.95" customHeight="1" x14ac:dyDescent="0.2">
      <c r="AA2129" s="97"/>
      <c r="AB2129" s="97"/>
      <c r="AC2129" s="97"/>
      <c r="AD2129" s="97"/>
      <c r="AE2129" s="97"/>
      <c r="AF2129" s="93"/>
      <c r="AG2129" s="93"/>
      <c r="AH2129" s="93"/>
      <c r="AI2129" s="30"/>
      <c r="AJ2129" s="30"/>
      <c r="AK2129" s="30"/>
      <c r="AL2129" s="30"/>
      <c r="AM2129" s="109"/>
      <c r="AN2129" s="109"/>
      <c r="AO2129" s="30"/>
      <c r="AP2129" s="109" t="s">
        <v>2865</v>
      </c>
      <c r="AQ2129"/>
      <c r="AR2129"/>
      <c r="AS2129"/>
      <c r="AT2129"/>
      <c r="AU2129"/>
      <c r="AV2129"/>
    </row>
    <row r="2130" spans="27:48" ht="24.95" customHeight="1" x14ac:dyDescent="0.2">
      <c r="AA2130" s="97"/>
      <c r="AB2130" s="97"/>
      <c r="AC2130" s="97"/>
      <c r="AD2130" s="97"/>
      <c r="AE2130" s="97"/>
      <c r="AF2130" s="93"/>
      <c r="AG2130" s="93"/>
      <c r="AH2130" s="93"/>
      <c r="AI2130" s="30"/>
      <c r="AJ2130" s="30"/>
      <c r="AK2130" s="30"/>
      <c r="AL2130" s="30"/>
      <c r="AM2130" s="109"/>
      <c r="AN2130" s="109"/>
      <c r="AO2130" s="30"/>
      <c r="AP2130" s="109" t="s">
        <v>2866</v>
      </c>
      <c r="AQ2130"/>
      <c r="AR2130"/>
      <c r="AS2130"/>
      <c r="AT2130"/>
      <c r="AU2130"/>
      <c r="AV2130"/>
    </row>
    <row r="2131" spans="27:48" ht="24.95" customHeight="1" x14ac:dyDescent="0.2">
      <c r="AA2131" s="97"/>
      <c r="AB2131" s="97"/>
      <c r="AC2131" s="97"/>
      <c r="AD2131" s="97"/>
      <c r="AE2131" s="97"/>
      <c r="AF2131" s="93"/>
      <c r="AG2131" s="93"/>
      <c r="AH2131" s="93"/>
      <c r="AI2131" s="30"/>
      <c r="AJ2131" s="30"/>
      <c r="AK2131" s="30"/>
      <c r="AL2131" s="30"/>
      <c r="AM2131" s="109"/>
      <c r="AN2131" s="109"/>
      <c r="AO2131" s="30"/>
      <c r="AP2131" s="109" t="s">
        <v>2867</v>
      </c>
      <c r="AQ2131"/>
      <c r="AR2131"/>
      <c r="AS2131"/>
      <c r="AT2131"/>
      <c r="AU2131"/>
      <c r="AV2131"/>
    </row>
    <row r="2132" spans="27:48" ht="24.95" customHeight="1" x14ac:dyDescent="0.2">
      <c r="AA2132" s="97"/>
      <c r="AB2132" s="97"/>
      <c r="AC2132" s="97"/>
      <c r="AD2132" s="97"/>
      <c r="AE2132" s="97"/>
      <c r="AF2132" s="93"/>
      <c r="AG2132" s="93"/>
      <c r="AH2132" s="93"/>
      <c r="AI2132" s="30"/>
      <c r="AJ2132" s="30"/>
      <c r="AK2132" s="30"/>
      <c r="AL2132" s="30"/>
      <c r="AM2132" s="109"/>
      <c r="AN2132" s="109"/>
      <c r="AO2132" s="30"/>
      <c r="AP2132" s="109" t="s">
        <v>2868</v>
      </c>
      <c r="AQ2132"/>
      <c r="AR2132"/>
      <c r="AS2132"/>
      <c r="AT2132"/>
      <c r="AU2132"/>
      <c r="AV2132"/>
    </row>
    <row r="2133" spans="27:48" ht="24.95" customHeight="1" x14ac:dyDescent="0.2">
      <c r="AA2133" s="97"/>
      <c r="AB2133" s="97"/>
      <c r="AC2133" s="97"/>
      <c r="AD2133" s="97"/>
      <c r="AE2133" s="97"/>
      <c r="AF2133" s="93"/>
      <c r="AG2133" s="93"/>
      <c r="AH2133" s="93"/>
      <c r="AI2133" s="30"/>
      <c r="AJ2133" s="30"/>
      <c r="AK2133" s="30"/>
      <c r="AL2133" s="30"/>
      <c r="AM2133" s="109"/>
      <c r="AN2133" s="109"/>
      <c r="AO2133" s="30"/>
      <c r="AP2133" s="109" t="s">
        <v>2869</v>
      </c>
      <c r="AQ2133"/>
      <c r="AR2133"/>
      <c r="AS2133"/>
      <c r="AT2133"/>
      <c r="AU2133"/>
      <c r="AV2133"/>
    </row>
    <row r="2134" spans="27:48" ht="24.95" customHeight="1" x14ac:dyDescent="0.2">
      <c r="AA2134" s="97"/>
      <c r="AB2134" s="97"/>
      <c r="AC2134" s="97"/>
      <c r="AD2134" s="97"/>
      <c r="AE2134" s="97"/>
      <c r="AF2134" s="93"/>
      <c r="AG2134" s="93"/>
      <c r="AH2134" s="93"/>
      <c r="AI2134" s="30"/>
      <c r="AJ2134" s="30"/>
      <c r="AK2134" s="30"/>
      <c r="AL2134" s="30"/>
      <c r="AM2134" s="109"/>
      <c r="AN2134" s="109"/>
      <c r="AO2134" s="30"/>
      <c r="AP2134" s="109" t="s">
        <v>2870</v>
      </c>
      <c r="AQ2134"/>
      <c r="AR2134"/>
      <c r="AS2134"/>
      <c r="AT2134"/>
      <c r="AU2134"/>
      <c r="AV2134"/>
    </row>
    <row r="2135" spans="27:48" ht="24.95" customHeight="1" x14ac:dyDescent="0.2">
      <c r="AA2135" s="97"/>
      <c r="AB2135" s="97"/>
      <c r="AC2135" s="97"/>
      <c r="AD2135" s="97"/>
      <c r="AE2135" s="97"/>
      <c r="AF2135" s="93"/>
      <c r="AG2135" s="93"/>
      <c r="AH2135" s="93"/>
      <c r="AI2135" s="30"/>
      <c r="AJ2135" s="30"/>
      <c r="AK2135" s="30"/>
      <c r="AL2135" s="30"/>
      <c r="AM2135" s="109"/>
      <c r="AN2135" s="109"/>
      <c r="AO2135" s="30"/>
      <c r="AP2135" s="109" t="s">
        <v>2871</v>
      </c>
      <c r="AQ2135"/>
      <c r="AR2135"/>
      <c r="AS2135"/>
      <c r="AT2135"/>
      <c r="AU2135"/>
      <c r="AV2135"/>
    </row>
    <row r="2136" spans="27:48" ht="24.95" customHeight="1" x14ac:dyDescent="0.2">
      <c r="AA2136" s="97"/>
      <c r="AB2136" s="97"/>
      <c r="AC2136" s="97"/>
      <c r="AD2136" s="97"/>
      <c r="AE2136" s="97"/>
      <c r="AF2136" s="93"/>
      <c r="AG2136" s="93"/>
      <c r="AH2136" s="93"/>
      <c r="AI2136" s="30"/>
      <c r="AJ2136" s="30"/>
      <c r="AK2136" s="30"/>
      <c r="AL2136" s="30"/>
      <c r="AM2136" s="109"/>
      <c r="AN2136" s="109"/>
      <c r="AO2136" s="30"/>
      <c r="AP2136" s="109" t="s">
        <v>2872</v>
      </c>
      <c r="AQ2136"/>
      <c r="AR2136"/>
      <c r="AS2136"/>
      <c r="AT2136"/>
      <c r="AU2136"/>
      <c r="AV2136"/>
    </row>
    <row r="2137" spans="27:48" ht="24.95" customHeight="1" x14ac:dyDescent="0.2">
      <c r="AA2137" s="97"/>
      <c r="AB2137" s="97"/>
      <c r="AC2137" s="97"/>
      <c r="AD2137" s="97"/>
      <c r="AE2137" s="97"/>
      <c r="AF2137" s="93"/>
      <c r="AG2137" s="93"/>
      <c r="AH2137" s="93"/>
      <c r="AI2137" s="30"/>
      <c r="AJ2137" s="30"/>
      <c r="AK2137" s="30"/>
      <c r="AL2137" s="30"/>
      <c r="AM2137" s="109"/>
      <c r="AN2137" s="109"/>
      <c r="AO2137" s="30"/>
      <c r="AP2137" s="109" t="s">
        <v>2873</v>
      </c>
      <c r="AQ2137"/>
      <c r="AR2137"/>
      <c r="AS2137"/>
      <c r="AT2137"/>
      <c r="AU2137"/>
      <c r="AV2137"/>
    </row>
    <row r="2138" spans="27:48" ht="24.95" customHeight="1" x14ac:dyDescent="0.2">
      <c r="AA2138" s="97"/>
      <c r="AB2138" s="97"/>
      <c r="AC2138" s="97"/>
      <c r="AD2138" s="97"/>
      <c r="AE2138" s="97"/>
      <c r="AF2138" s="93"/>
      <c r="AG2138" s="93"/>
      <c r="AH2138" s="93"/>
      <c r="AI2138" s="30"/>
      <c r="AJ2138" s="30"/>
      <c r="AK2138" s="30"/>
      <c r="AL2138" s="30"/>
      <c r="AM2138" s="109"/>
      <c r="AN2138" s="109"/>
      <c r="AO2138" s="30"/>
      <c r="AP2138" s="109" t="s">
        <v>2874</v>
      </c>
      <c r="AQ2138"/>
      <c r="AR2138"/>
      <c r="AS2138"/>
      <c r="AT2138"/>
      <c r="AU2138"/>
      <c r="AV2138"/>
    </row>
    <row r="2139" spans="27:48" ht="24.95" customHeight="1" x14ac:dyDescent="0.2">
      <c r="AA2139" s="97"/>
      <c r="AB2139" s="97"/>
      <c r="AC2139" s="97"/>
      <c r="AD2139" s="97"/>
      <c r="AE2139" s="97"/>
      <c r="AF2139" s="93"/>
      <c r="AG2139" s="93"/>
      <c r="AH2139" s="93"/>
      <c r="AI2139" s="30"/>
      <c r="AJ2139" s="30"/>
      <c r="AK2139" s="30"/>
      <c r="AL2139" s="30"/>
      <c r="AM2139" s="109"/>
      <c r="AN2139" s="109"/>
      <c r="AO2139" s="30"/>
      <c r="AP2139" s="109" t="s">
        <v>2875</v>
      </c>
      <c r="AQ2139"/>
      <c r="AR2139"/>
      <c r="AS2139"/>
      <c r="AT2139"/>
      <c r="AU2139"/>
      <c r="AV2139"/>
    </row>
    <row r="2140" spans="27:48" ht="24.95" customHeight="1" x14ac:dyDescent="0.2">
      <c r="AA2140" s="97"/>
      <c r="AB2140" s="97"/>
      <c r="AC2140" s="97"/>
      <c r="AD2140" s="97"/>
      <c r="AE2140" s="97"/>
      <c r="AG2140" s="93"/>
      <c r="AH2140" s="93"/>
      <c r="AI2140" s="30"/>
      <c r="AJ2140" s="30"/>
      <c r="AK2140" s="30"/>
      <c r="AL2140" s="30"/>
      <c r="AM2140" s="109"/>
      <c r="AN2140" s="109"/>
      <c r="AO2140" s="30"/>
      <c r="AP2140" s="109" t="s">
        <v>2876</v>
      </c>
      <c r="AQ2140"/>
      <c r="AR2140"/>
      <c r="AS2140"/>
      <c r="AT2140"/>
      <c r="AU2140"/>
      <c r="AV2140"/>
    </row>
    <row r="2141" spans="27:48" ht="24.95" customHeight="1" x14ac:dyDescent="0.2">
      <c r="AA2141" s="97"/>
      <c r="AB2141" s="97"/>
      <c r="AC2141" s="97"/>
      <c r="AD2141" s="97"/>
      <c r="AE2141" s="97"/>
      <c r="AG2141" s="93"/>
      <c r="AH2141" s="93"/>
      <c r="AI2141" s="30"/>
      <c r="AJ2141" s="30"/>
      <c r="AK2141" s="30"/>
      <c r="AL2141" s="30"/>
      <c r="AM2141" s="109"/>
      <c r="AN2141" s="109"/>
      <c r="AO2141" s="30"/>
      <c r="AP2141" s="109" t="s">
        <v>2877</v>
      </c>
      <c r="AQ2141"/>
      <c r="AR2141"/>
      <c r="AS2141"/>
      <c r="AT2141"/>
      <c r="AU2141"/>
      <c r="AV2141"/>
    </row>
    <row r="2142" spans="27:48" ht="24.95" customHeight="1" x14ac:dyDescent="0.2">
      <c r="AA2142" s="97"/>
      <c r="AB2142" s="97"/>
      <c r="AC2142" s="97"/>
      <c r="AD2142" s="97"/>
      <c r="AE2142" s="97"/>
      <c r="AG2142" s="93"/>
      <c r="AH2142" s="93"/>
      <c r="AI2142" s="30"/>
      <c r="AJ2142" s="30"/>
      <c r="AK2142" s="30"/>
      <c r="AL2142" s="30"/>
      <c r="AM2142" s="109"/>
      <c r="AN2142" s="109"/>
      <c r="AO2142" s="30"/>
      <c r="AP2142" s="109" t="s">
        <v>2878</v>
      </c>
      <c r="AQ2142"/>
      <c r="AR2142"/>
      <c r="AS2142"/>
      <c r="AT2142"/>
      <c r="AU2142"/>
      <c r="AV2142"/>
    </row>
    <row r="2143" spans="27:48" ht="24.95" customHeight="1" x14ac:dyDescent="0.2">
      <c r="AA2143" s="97"/>
      <c r="AB2143" s="97"/>
      <c r="AC2143" s="97"/>
      <c r="AD2143" s="97"/>
      <c r="AE2143" s="97"/>
      <c r="AU2143"/>
      <c r="AV2143"/>
    </row>
    <row r="2144" spans="27:48" ht="24.95" customHeight="1" x14ac:dyDescent="0.2">
      <c r="AU2144"/>
      <c r="AV2144"/>
    </row>
    <row r="2145" spans="47:48" ht="24.95" customHeight="1" x14ac:dyDescent="0.2">
      <c r="AU2145"/>
      <c r="AV2145"/>
    </row>
  </sheetData>
  <sheetProtection algorithmName="SHA-512" hashValue="krt510DS/M9++YcDXDv2iOb/XXGvaFuTfXJ3zu8IwRhaaboigtWL3Hmr9XVCGlog3IkrzVcWF9kiy7ds7HFJ8A==" saltValue="FZfU1UDbvXWpp++chfQBkA==" spinCount="100000" sheet="1" formatColumns="0" formatRows="0"/>
  <mergeCells count="18">
    <mergeCell ref="D15:F15"/>
    <mergeCell ref="A17:F17"/>
    <mergeCell ref="B15:C15"/>
    <mergeCell ref="D3:F3"/>
    <mergeCell ref="B13:C13"/>
    <mergeCell ref="B7:C7"/>
    <mergeCell ref="B8:C8"/>
    <mergeCell ref="B9:C9"/>
    <mergeCell ref="B10:C10"/>
    <mergeCell ref="A16:F16"/>
    <mergeCell ref="B6:C6"/>
    <mergeCell ref="A1:F1"/>
    <mergeCell ref="B11:C11"/>
    <mergeCell ref="B12:C12"/>
    <mergeCell ref="B14:C14"/>
    <mergeCell ref="B5:C5"/>
    <mergeCell ref="D11:F11"/>
    <mergeCell ref="A2:F2"/>
  </mergeCells>
  <phoneticPr fontId="0" type="noConversion"/>
  <dataValidations count="5">
    <dataValidation type="list" allowBlank="1" showInputMessage="1" showErrorMessage="1" sqref="B14:C14" xr:uid="{00000000-0002-0000-0100-000000000000}">
      <formula1>$AX$2:$AX$11</formula1>
    </dataValidation>
    <dataValidation type="list" allowBlank="1" showInputMessage="1" showErrorMessage="1" sqref="B11:C11" xr:uid="{00000000-0002-0000-0100-000001000000}">
      <formula1>$AF$2:$AF$51</formula1>
    </dataValidation>
    <dataValidation type="list" allowBlank="1" showInputMessage="1" showErrorMessage="1" sqref="B15:C15" xr:uid="{00000000-0002-0000-0100-000002000000}">
      <formula1>$AW$2:$AW$16</formula1>
    </dataValidation>
    <dataValidation type="list" allowBlank="1" showInputMessage="1" showErrorMessage="1" sqref="B6:C6" xr:uid="{00000000-0002-0000-0100-000003000000}">
      <formula1>$AU$2:$AU$22</formula1>
    </dataValidation>
    <dataValidation type="list" allowBlank="1" showInputMessage="1" showErrorMessage="1" sqref="B5:C5" xr:uid="{00000000-0002-0000-0100-000004000000}">
      <formula1>ETP_Centres</formula1>
    </dataValidation>
  </dataValidations>
  <hyperlinks>
    <hyperlink ref="A19" location="'Stats (1)'!A1" display="Stats (1)" xr:uid="{00000000-0004-0000-0100-000000000000}"/>
    <hyperlink ref="A20" location="'Stats (2)'!A1" display="Stats (2)" xr:uid="{00000000-0004-0000-0100-000001000000}"/>
    <hyperlink ref="A21" location="'Stats (3)'!A1" display="Stats (3)" xr:uid="{00000000-0004-0000-0100-000002000000}"/>
    <hyperlink ref="A22" location="'Stats (4)'!A1" display="Stats (4)" xr:uid="{00000000-0004-0000-0100-000003000000}"/>
    <hyperlink ref="A23" location="'Stats (5)'!A1" display="Stats (5)" xr:uid="{00000000-0004-0000-0100-000004000000}"/>
    <hyperlink ref="A24" location="'Stats (6)'!A1" display="Stats (6)" xr:uid="{00000000-0004-0000-0100-000005000000}"/>
    <hyperlink ref="A25" location="'Stats (7)'!A1" display="Stats (7)" xr:uid="{00000000-0004-0000-0100-000006000000}"/>
    <hyperlink ref="A26" location="'Stats (8)'!A1" display="Stats (8)" xr:uid="{00000000-0004-0000-0100-000007000000}"/>
    <hyperlink ref="A27" location="'Stats (9)'!A1" display="Stats (9)" xr:uid="{00000000-0004-0000-0100-000008000000}"/>
  </hyperlinks>
  <pageMargins left="0.70866141732283472" right="0.70866141732283472" top="0.74803149606299213" bottom="0.94488188976377963" header="0.31496062992125984" footer="0.31496062992125984"/>
  <pageSetup paperSize="9" scale="73" fitToHeight="0" orientation="landscape" r:id="rId1"/>
  <headerFooter>
    <oddHeader>&amp;L&amp;"Calibri,Bold"&amp;12Tranisition Quality Assurance System (TQAS)</oddHeader>
    <oddFooter>&amp;C&amp;G&amp;R&amp;"Calibri,Bold"
&amp;11TQAS-8d-F26/STP Statistical Returns/MSLETB/V1.2</oddFooter>
  </headerFooter>
  <legacyDrawing r:id="rId2"/>
  <legacyDrawingHF r:id="rId3"/>
  <tableParts count="1">
    <tablePart r:id="rId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C00000"/>
    <pageSetUpPr fitToPage="1"/>
  </sheetPr>
  <dimension ref="A1:FG2146"/>
  <sheetViews>
    <sheetView tabSelected="1" zoomScaleNormal="100" zoomScaleSheetLayoutView="50" workbookViewId="0">
      <selection activeCell="C3" sqref="C3"/>
    </sheetView>
  </sheetViews>
  <sheetFormatPr defaultColWidth="14.140625" defaultRowHeight="23.45" customHeight="1" x14ac:dyDescent="0.2"/>
  <cols>
    <col min="1" max="1" width="15.85546875" style="358" customWidth="1"/>
    <col min="2" max="2" width="71.140625" style="156" customWidth="1"/>
    <col min="3" max="3" width="14.7109375" style="156" customWidth="1"/>
    <col min="4" max="4" width="15.85546875" style="156" customWidth="1"/>
    <col min="5" max="5" width="16.42578125" style="156" customWidth="1"/>
    <col min="6" max="7" width="14.7109375" style="156" customWidth="1"/>
    <col min="8" max="8" width="14.42578125" style="156" customWidth="1"/>
    <col min="9" max="12" width="14.7109375" style="156" customWidth="1"/>
    <col min="13" max="13" width="14.7109375" style="359" customWidth="1"/>
    <col min="14" max="14" width="14.7109375" style="156" customWidth="1"/>
    <col min="15" max="29" width="14.140625" style="156"/>
    <col min="30" max="30" width="22" style="156" customWidth="1"/>
    <col min="31" max="31" width="40.28515625" style="156" customWidth="1"/>
    <col min="32" max="46" width="14.140625" style="156"/>
    <col min="47" max="47" width="33.28515625" style="156" customWidth="1"/>
    <col min="48" max="48" width="14.140625" style="156"/>
    <col min="49" max="49" width="65.28515625" style="156" customWidth="1"/>
    <col min="50" max="50" width="18.42578125" style="156" customWidth="1"/>
    <col min="51" max="51" width="17.140625" style="156" customWidth="1"/>
    <col min="52" max="16384" width="14.140625" style="156"/>
  </cols>
  <sheetData>
    <row r="1" spans="1:51" ht="23.45" customHeight="1" x14ac:dyDescent="0.4">
      <c r="A1" s="922" t="s">
        <v>2879</v>
      </c>
      <c r="B1" s="923"/>
      <c r="C1" s="923"/>
      <c r="D1" s="923"/>
      <c r="E1" s="923"/>
      <c r="F1" s="923"/>
      <c r="G1" s="923"/>
      <c r="H1" s="923"/>
      <c r="I1" s="923"/>
      <c r="J1" s="923"/>
      <c r="K1" s="923"/>
      <c r="L1" s="153"/>
      <c r="M1" s="154"/>
      <c r="N1" s="153"/>
      <c r="O1" s="153"/>
      <c r="P1" s="155"/>
      <c r="Q1" s="155"/>
      <c r="X1" s="796"/>
      <c r="Y1" s="796"/>
      <c r="Z1" s="550" t="s">
        <v>71</v>
      </c>
      <c r="AA1" s="101" t="s">
        <v>31</v>
      </c>
      <c r="AB1" s="102" t="s">
        <v>32</v>
      </c>
      <c r="AC1" s="103" t="s">
        <v>33</v>
      </c>
      <c r="AD1" s="104" t="s">
        <v>34</v>
      </c>
      <c r="AE1" s="499" t="s">
        <v>35</v>
      </c>
      <c r="AF1" s="604" t="s">
        <v>36</v>
      </c>
      <c r="AG1" s="104" t="s">
        <v>37</v>
      </c>
      <c r="AH1" s="107" t="s">
        <v>38</v>
      </c>
      <c r="AI1" s="797"/>
      <c r="AJ1" s="797"/>
      <c r="AK1" s="113" t="s">
        <v>41</v>
      </c>
      <c r="AL1" s="113" t="s">
        <v>42</v>
      </c>
      <c r="AM1" s="113" t="s">
        <v>43</v>
      </c>
      <c r="AN1" s="113" t="s">
        <v>44</v>
      </c>
      <c r="AO1" s="113" t="s">
        <v>45</v>
      </c>
      <c r="AP1" s="113" t="s">
        <v>46</v>
      </c>
      <c r="AQ1" s="148"/>
      <c r="AR1" s="461" t="s">
        <v>2880</v>
      </c>
      <c r="AS1" s="461" t="s">
        <v>48</v>
      </c>
      <c r="AT1" s="92"/>
      <c r="AU1" s="461" t="s">
        <v>49</v>
      </c>
      <c r="AV1" s="461" t="s">
        <v>48</v>
      </c>
      <c r="AW1" s="630" t="s">
        <v>2881</v>
      </c>
    </row>
    <row r="2" spans="1:51" ht="23.45" customHeight="1" x14ac:dyDescent="0.4">
      <c r="A2" s="932" t="s">
        <v>52</v>
      </c>
      <c r="B2" s="932"/>
      <c r="C2" s="932"/>
      <c r="D2" s="932"/>
      <c r="E2" s="932"/>
      <c r="F2" s="932"/>
      <c r="G2" s="932"/>
      <c r="H2" s="932"/>
      <c r="I2" s="932"/>
      <c r="J2" s="932"/>
      <c r="K2" s="932"/>
      <c r="L2" s="153"/>
      <c r="M2" s="154"/>
      <c r="N2" s="153"/>
      <c r="O2" s="153"/>
      <c r="P2" s="155"/>
      <c r="Q2" s="155"/>
      <c r="X2" s="796"/>
      <c r="Y2" s="796"/>
      <c r="Z2" s="590" t="s">
        <v>2882</v>
      </c>
      <c r="AA2" s="560"/>
      <c r="AB2" s="561"/>
      <c r="AC2" s="562"/>
      <c r="AD2" s="107"/>
      <c r="AE2" s="499"/>
      <c r="AF2" s="604"/>
      <c r="AG2" s="104"/>
      <c r="AH2" s="107"/>
      <c r="AI2" s="797"/>
      <c r="AJ2" s="797"/>
      <c r="AK2" s="113"/>
      <c r="AL2" s="113"/>
      <c r="AM2" s="113"/>
      <c r="AN2" s="113"/>
      <c r="AO2" s="113"/>
      <c r="AP2" s="113"/>
      <c r="AQ2" s="148"/>
      <c r="AR2" s="461"/>
      <c r="AS2" s="461"/>
      <c r="AT2" s="92"/>
      <c r="AU2" s="461"/>
      <c r="AV2" s="461"/>
      <c r="AW2" t="s">
        <v>2883</v>
      </c>
      <c r="AX2" s="464" t="s">
        <v>2884</v>
      </c>
      <c r="AY2" s="464" t="s">
        <v>6128</v>
      </c>
    </row>
    <row r="3" spans="1:51" ht="38.25" customHeight="1" x14ac:dyDescent="0.25">
      <c r="A3" s="917" t="s">
        <v>2886</v>
      </c>
      <c r="B3" s="809" t="s">
        <v>2887</v>
      </c>
      <c r="C3" s="805"/>
      <c r="D3" s="966" t="s">
        <v>2888</v>
      </c>
      <c r="E3" s="966"/>
      <c r="F3" s="966" t="e">
        <f>VLOOKUP(C3,ProgrammeName,2,FALSE)</f>
        <v>#N/A</v>
      </c>
      <c r="G3" s="966"/>
      <c r="H3" s="966"/>
      <c r="I3" s="966"/>
      <c r="J3" s="967"/>
      <c r="K3" s="968"/>
      <c r="L3" s="968"/>
      <c r="M3" s="969"/>
      <c r="N3" s="153"/>
      <c r="O3" s="153"/>
      <c r="P3" s="155"/>
      <c r="Q3" s="155"/>
      <c r="X3" s="440" t="s">
        <v>2889</v>
      </c>
      <c r="Y3" s="440" t="s">
        <v>2890</v>
      </c>
      <c r="Z3" s="590" t="s">
        <v>2891</v>
      </c>
      <c r="AA3" s="20" t="s">
        <v>53</v>
      </c>
      <c r="AB3" s="19">
        <v>2012</v>
      </c>
      <c r="AC3" s="20" t="s">
        <v>54</v>
      </c>
      <c r="AD3" s="149" t="s">
        <v>55</v>
      </c>
      <c r="AE3" s="500" t="s">
        <v>56</v>
      </c>
      <c r="AF3" s="605" t="s">
        <v>57</v>
      </c>
      <c r="AG3" s="96" t="s">
        <v>58</v>
      </c>
      <c r="AH3" s="108" t="s">
        <v>59</v>
      </c>
      <c r="AI3" s="798"/>
      <c r="AJ3" s="798"/>
      <c r="AK3" s="112" t="s">
        <v>62</v>
      </c>
      <c r="AL3" s="112" t="s">
        <v>63</v>
      </c>
      <c r="AM3" s="112">
        <v>910004</v>
      </c>
      <c r="AN3" s="112">
        <v>153</v>
      </c>
      <c r="AO3" s="609">
        <v>920005</v>
      </c>
      <c r="AP3" s="112">
        <v>47</v>
      </c>
      <c r="AQ3"/>
      <c r="AR3" s="462" t="s">
        <v>2892</v>
      </c>
      <c r="AS3" s="462" t="s">
        <v>65</v>
      </c>
      <c r="AT3"/>
      <c r="AU3" s="464" t="s">
        <v>66</v>
      </c>
      <c r="AV3" s="466" t="s">
        <v>67</v>
      </c>
      <c r="AW3" t="s">
        <v>2893</v>
      </c>
      <c r="AX3" s="464" t="s">
        <v>422</v>
      </c>
      <c r="AY3" t="s">
        <v>2889</v>
      </c>
    </row>
    <row r="4" spans="1:51" s="159" customFormat="1" ht="36" customHeight="1" x14ac:dyDescent="0.3">
      <c r="A4" s="918"/>
      <c r="B4" s="809" t="s">
        <v>2894</v>
      </c>
      <c r="C4" s="649" t="s">
        <v>2882</v>
      </c>
      <c r="D4" s="650">
        <v>2024</v>
      </c>
      <c r="E4" s="814"/>
      <c r="F4" s="804" t="s">
        <v>6127</v>
      </c>
      <c r="G4" s="934" t="s">
        <v>34</v>
      </c>
      <c r="H4" s="934"/>
      <c r="I4" s="933"/>
      <c r="J4" s="933"/>
      <c r="K4" s="933"/>
      <c r="L4" s="157"/>
      <c r="M4" s="157"/>
      <c r="N4" s="157"/>
      <c r="O4" s="157"/>
      <c r="P4" s="158"/>
      <c r="Q4" s="158"/>
      <c r="X4" s="440" t="s">
        <v>2896</v>
      </c>
      <c r="Y4" s="440" t="s">
        <v>2897</v>
      </c>
      <c r="Z4" s="590" t="s">
        <v>2898</v>
      </c>
      <c r="AA4" s="20" t="s">
        <v>73</v>
      </c>
      <c r="AB4" s="19">
        <v>2013</v>
      </c>
      <c r="AC4" s="20" t="s">
        <v>74</v>
      </c>
      <c r="AD4" s="149" t="s">
        <v>75</v>
      </c>
      <c r="AE4" s="500" t="s">
        <v>76</v>
      </c>
      <c r="AF4" s="605" t="s">
        <v>77</v>
      </c>
      <c r="AG4" s="96" t="s">
        <v>78</v>
      </c>
      <c r="AH4" s="108" t="s">
        <v>79</v>
      </c>
      <c r="AI4" s="30"/>
      <c r="AJ4" s="798"/>
      <c r="AK4" s="112" t="s">
        <v>81</v>
      </c>
      <c r="AL4" s="112" t="s">
        <v>82</v>
      </c>
      <c r="AM4" s="112">
        <v>910104</v>
      </c>
      <c r="AN4" s="112">
        <v>159</v>
      </c>
      <c r="AO4" s="112">
        <v>920105</v>
      </c>
      <c r="AP4" s="112">
        <v>48</v>
      </c>
      <c r="AQ4"/>
      <c r="AR4" s="462" t="s">
        <v>2899</v>
      </c>
      <c r="AS4" s="462" t="s">
        <v>84</v>
      </c>
      <c r="AT4"/>
      <c r="AU4" s="464" t="s">
        <v>105</v>
      </c>
      <c r="AV4" s="466" t="s">
        <v>105</v>
      </c>
      <c r="AW4" t="s">
        <v>2900</v>
      </c>
      <c r="AX4" s="464" t="s">
        <v>116</v>
      </c>
      <c r="AY4" t="s">
        <v>2889</v>
      </c>
    </row>
    <row r="5" spans="1:51" ht="33" customHeight="1" x14ac:dyDescent="0.25">
      <c r="A5" s="918"/>
      <c r="B5" s="810" t="s">
        <v>2901</v>
      </c>
      <c r="C5" s="940"/>
      <c r="D5" s="940"/>
      <c r="E5" s="941"/>
      <c r="F5" s="633" t="e">
        <f>VLOOKUP(C5,MajorAwards,2,FALSE)</f>
        <v>#N/A</v>
      </c>
      <c r="G5" s="942" t="s">
        <v>35</v>
      </c>
      <c r="H5" s="942"/>
      <c r="I5" s="893"/>
      <c r="J5" s="893"/>
      <c r="K5" s="893"/>
      <c r="L5" s="162" t="s">
        <v>2902</v>
      </c>
      <c r="M5" s="163" t="s">
        <v>2902</v>
      </c>
      <c r="N5" s="161"/>
      <c r="O5" s="161"/>
      <c r="P5" s="155"/>
      <c r="Q5" s="155"/>
      <c r="X5" s="440" t="s">
        <v>2903</v>
      </c>
      <c r="Y5" s="440" t="s">
        <v>2904</v>
      </c>
      <c r="Z5" s="590" t="s">
        <v>2895</v>
      </c>
      <c r="AA5" s="20" t="s">
        <v>93</v>
      </c>
      <c r="AB5" s="19">
        <v>2014</v>
      </c>
      <c r="AC5" s="100"/>
      <c r="AD5" s="97"/>
      <c r="AE5" s="500" t="s">
        <v>94</v>
      </c>
      <c r="AF5" s="605" t="s">
        <v>95</v>
      </c>
      <c r="AG5" s="96" t="s">
        <v>96</v>
      </c>
      <c r="AH5" s="108" t="s">
        <v>97</v>
      </c>
      <c r="AI5" s="30"/>
      <c r="AJ5" s="798"/>
      <c r="AK5" s="112" t="s">
        <v>99</v>
      </c>
      <c r="AL5" s="112" t="s">
        <v>100</v>
      </c>
      <c r="AM5" s="112">
        <v>910304</v>
      </c>
      <c r="AN5" s="112" t="s">
        <v>101</v>
      </c>
      <c r="AO5" s="112">
        <v>920205</v>
      </c>
      <c r="AP5" s="112">
        <v>49</v>
      </c>
      <c r="AQ5"/>
      <c r="AR5" s="462" t="s">
        <v>2905</v>
      </c>
      <c r="AS5" s="462" t="s">
        <v>103</v>
      </c>
      <c r="AT5"/>
      <c r="AU5" s="464" t="s">
        <v>137</v>
      </c>
      <c r="AV5" s="466" t="s">
        <v>138</v>
      </c>
      <c r="AW5" t="s">
        <v>2906</v>
      </c>
      <c r="AX5" t="s">
        <v>62</v>
      </c>
      <c r="AY5" t="s">
        <v>2889</v>
      </c>
    </row>
    <row r="6" spans="1:51" ht="23.45" customHeight="1" x14ac:dyDescent="0.2">
      <c r="A6" s="918"/>
      <c r="B6" s="809" t="s">
        <v>2907</v>
      </c>
      <c r="C6" s="935">
        <f>'Cover Sheet'!B7</f>
        <v>0</v>
      </c>
      <c r="D6" s="936"/>
      <c r="E6" s="631"/>
      <c r="F6" s="633" t="e">
        <f>VLOOKUP(C5,MajorAwards,3,FALSE)</f>
        <v>#N/A</v>
      </c>
      <c r="G6" s="949" t="s">
        <v>2908</v>
      </c>
      <c r="H6" s="949"/>
      <c r="I6" s="894" t="e">
        <f>$F$8&amp;""&amp;$F$9&amp;""&amp;$F$10&amp;" "&amp;$F$11</f>
        <v>#N/A</v>
      </c>
      <c r="J6" s="894"/>
      <c r="K6" s="165" t="s">
        <v>2902</v>
      </c>
      <c r="L6" s="165"/>
      <c r="M6" s="166"/>
      <c r="N6" s="165"/>
      <c r="O6" s="165"/>
      <c r="P6" s="155"/>
      <c r="Q6" s="155"/>
      <c r="X6" s="440" t="s">
        <v>2909</v>
      </c>
      <c r="Y6" s="440" t="s">
        <v>2910</v>
      </c>
      <c r="AA6" s="20" t="s">
        <v>110</v>
      </c>
      <c r="AB6" s="19">
        <v>2015</v>
      </c>
      <c r="AC6" s="98"/>
      <c r="AD6" s="97"/>
      <c r="AE6" s="501" t="s">
        <v>111</v>
      </c>
      <c r="AF6" s="605" t="s">
        <v>112</v>
      </c>
      <c r="AG6" s="96" t="s">
        <v>113</v>
      </c>
      <c r="AH6" s="108" t="s">
        <v>114</v>
      </c>
      <c r="AI6" s="30"/>
      <c r="AJ6" s="798"/>
      <c r="AK6" s="112" t="s">
        <v>116</v>
      </c>
      <c r="AL6" s="112" t="s">
        <v>117</v>
      </c>
      <c r="AM6" s="112">
        <v>910404</v>
      </c>
      <c r="AN6" s="112">
        <v>165</v>
      </c>
      <c r="AO6" s="110">
        <v>920305</v>
      </c>
      <c r="AP6" s="112" t="s">
        <v>118</v>
      </c>
      <c r="AQ6"/>
      <c r="AR6" s="462" t="s">
        <v>57</v>
      </c>
      <c r="AS6" s="462" t="s">
        <v>120</v>
      </c>
      <c r="AT6"/>
      <c r="AU6" s="465" t="s">
        <v>152</v>
      </c>
      <c r="AV6" s="466" t="s">
        <v>153</v>
      </c>
      <c r="AW6" t="s">
        <v>2911</v>
      </c>
      <c r="AX6" t="s">
        <v>99</v>
      </c>
      <c r="AY6" t="s">
        <v>2889</v>
      </c>
    </row>
    <row r="7" spans="1:51" ht="23.45" customHeight="1" x14ac:dyDescent="0.2">
      <c r="A7" s="918"/>
      <c r="B7" s="809" t="s">
        <v>156</v>
      </c>
      <c r="C7" s="915">
        <f>'Cover Sheet'!B8</f>
        <v>0</v>
      </c>
      <c r="D7" s="916"/>
      <c r="E7" s="160"/>
      <c r="F7" s="548"/>
      <c r="G7" s="937" t="s">
        <v>2912</v>
      </c>
      <c r="H7" s="938"/>
      <c r="I7" s="938"/>
      <c r="J7" s="939"/>
      <c r="K7" s="165"/>
      <c r="L7" s="165"/>
      <c r="M7" s="166"/>
      <c r="N7" s="165"/>
      <c r="O7" s="165"/>
      <c r="P7" s="155"/>
      <c r="Q7" s="155"/>
      <c r="AA7" s="20" t="s">
        <v>127</v>
      </c>
      <c r="AB7" s="19">
        <v>2016</v>
      </c>
      <c r="AC7" s="98"/>
      <c r="AD7" s="97"/>
      <c r="AE7" s="97"/>
      <c r="AF7" s="605" t="s">
        <v>128</v>
      </c>
      <c r="AG7" s="96" t="s">
        <v>129</v>
      </c>
      <c r="AH7" s="108" t="s">
        <v>130</v>
      </c>
      <c r="AI7" s="30"/>
      <c r="AJ7" s="798"/>
      <c r="AK7" s="112" t="s">
        <v>422</v>
      </c>
      <c r="AL7" s="112" t="s">
        <v>132</v>
      </c>
      <c r="AM7" s="112">
        <v>910504</v>
      </c>
      <c r="AN7" s="112" t="s">
        <v>133</v>
      </c>
      <c r="AO7" s="112">
        <v>920405</v>
      </c>
      <c r="AP7" s="112" t="s">
        <v>134</v>
      </c>
      <c r="AQ7"/>
      <c r="AR7" s="462" t="s">
        <v>2913</v>
      </c>
      <c r="AS7" s="462" t="s">
        <v>136</v>
      </c>
      <c r="AT7"/>
      <c r="AU7" s="465" t="s">
        <v>167</v>
      </c>
      <c r="AV7" s="466" t="s">
        <v>168</v>
      </c>
      <c r="AW7" t="s">
        <v>2914</v>
      </c>
      <c r="AX7" t="s">
        <v>81</v>
      </c>
      <c r="AY7" t="s">
        <v>2889</v>
      </c>
    </row>
    <row r="8" spans="1:51" ht="23.45" customHeight="1" x14ac:dyDescent="0.25">
      <c r="A8" s="918"/>
      <c r="B8" s="809" t="s">
        <v>2915</v>
      </c>
      <c r="C8" s="915">
        <f>'Cover Sheet'!B9</f>
        <v>0</v>
      </c>
      <c r="D8" s="916"/>
      <c r="F8" s="468" t="e">
        <f>VLOOKUP('Cover Sheet'!B6,'Drop List'!$U$2:$V$19,2)</f>
        <v>#N/A</v>
      </c>
      <c r="G8" s="468"/>
      <c r="H8" s="164"/>
      <c r="I8" s="164"/>
      <c r="J8" s="165"/>
      <c r="K8" s="167"/>
      <c r="L8" s="165"/>
      <c r="M8" s="166"/>
      <c r="N8" s="165"/>
      <c r="O8" s="165"/>
      <c r="P8" s="155"/>
      <c r="Q8" s="155"/>
      <c r="AA8" s="20" t="s">
        <v>143</v>
      </c>
      <c r="AB8" s="19">
        <v>2017</v>
      </c>
      <c r="AC8" s="98"/>
      <c r="AD8" s="97"/>
      <c r="AE8" s="97"/>
      <c r="AF8" s="605" t="s">
        <v>144</v>
      </c>
      <c r="AG8" s="96" t="s">
        <v>145</v>
      </c>
      <c r="AH8" s="108" t="s">
        <v>146</v>
      </c>
      <c r="AI8" s="30"/>
      <c r="AJ8" s="798"/>
      <c r="AK8" s="30"/>
      <c r="AL8" s="112" t="s">
        <v>148</v>
      </c>
      <c r="AM8" s="112">
        <v>910604</v>
      </c>
      <c r="AN8" s="112" t="s">
        <v>149</v>
      </c>
      <c r="AO8" s="112">
        <v>920505</v>
      </c>
      <c r="AP8" s="112">
        <v>50</v>
      </c>
      <c r="AQ8"/>
      <c r="AR8" s="462" t="s">
        <v>2916</v>
      </c>
      <c r="AS8" s="462" t="s">
        <v>151</v>
      </c>
      <c r="AT8"/>
      <c r="AU8" s="464" t="s">
        <v>181</v>
      </c>
      <c r="AV8" s="466" t="s">
        <v>182</v>
      </c>
      <c r="AW8" t="s">
        <v>2917</v>
      </c>
      <c r="AX8" t="s">
        <v>430</v>
      </c>
      <c r="AY8" t="s">
        <v>2896</v>
      </c>
    </row>
    <row r="9" spans="1:51" ht="23.45" customHeight="1" x14ac:dyDescent="0.2">
      <c r="A9" s="918"/>
      <c r="B9" s="809" t="s">
        <v>185</v>
      </c>
      <c r="C9" s="915">
        <f>'Cover Sheet'!B10</f>
        <v>0</v>
      </c>
      <c r="D9" s="916"/>
      <c r="E9" s="467"/>
      <c r="F9" s="468" t="e">
        <f>VLOOKUP('Cover Sheet'!$B$5,'Drop List'!R2:S15,2)</f>
        <v>#N/A</v>
      </c>
      <c r="G9" s="468"/>
      <c r="H9" s="471" t="s">
        <v>2918</v>
      </c>
      <c r="I9" s="471" t="s">
        <v>2919</v>
      </c>
      <c r="J9" s="472" t="s">
        <v>2920</v>
      </c>
      <c r="K9" s="472" t="s">
        <v>2921</v>
      </c>
      <c r="L9" s="165"/>
      <c r="M9" s="166"/>
      <c r="N9" s="165"/>
      <c r="O9" s="165"/>
      <c r="P9" s="155"/>
      <c r="Q9" s="155"/>
      <c r="AA9" s="20" t="s">
        <v>158</v>
      </c>
      <c r="AB9" s="19">
        <v>2018</v>
      </c>
      <c r="AC9" s="98"/>
      <c r="AD9" s="97"/>
      <c r="AE9" s="97"/>
      <c r="AF9" s="605" t="s">
        <v>159</v>
      </c>
      <c r="AG9" s="96" t="s">
        <v>160</v>
      </c>
      <c r="AH9" s="108" t="s">
        <v>161</v>
      </c>
      <c r="AI9" s="30"/>
      <c r="AJ9" s="798"/>
      <c r="AK9" s="30"/>
      <c r="AL9" s="112" t="s">
        <v>163</v>
      </c>
      <c r="AM9" s="112">
        <v>910704</v>
      </c>
      <c r="AN9" s="112" t="s">
        <v>164</v>
      </c>
      <c r="AO9" s="112">
        <v>920605</v>
      </c>
      <c r="AP9" s="112">
        <v>51</v>
      </c>
      <c r="AQ9"/>
      <c r="AR9" s="462" t="s">
        <v>159</v>
      </c>
      <c r="AS9" s="462" t="s">
        <v>166</v>
      </c>
      <c r="AT9"/>
      <c r="AU9" s="464" t="s">
        <v>2922</v>
      </c>
      <c r="AV9" s="466" t="s">
        <v>2923</v>
      </c>
      <c r="AW9" t="s">
        <v>2924</v>
      </c>
      <c r="AX9" t="s">
        <v>400</v>
      </c>
      <c r="AY9" t="s">
        <v>2896</v>
      </c>
    </row>
    <row r="10" spans="1:51" ht="23.45" customHeight="1" x14ac:dyDescent="0.2">
      <c r="A10" s="918"/>
      <c r="B10" s="811" t="s">
        <v>36</v>
      </c>
      <c r="C10" s="632">
        <f>'Cover Sheet'!B11</f>
        <v>0</v>
      </c>
      <c r="D10" s="470"/>
      <c r="E10" s="467"/>
      <c r="F10" s="468">
        <f>'Course Titles'!M2</f>
        <v>0</v>
      </c>
      <c r="G10" s="469"/>
      <c r="H10" s="473">
        <f>IF($I$5="Centre Based Learning (CBL)",1,0)</f>
        <v>0</v>
      </c>
      <c r="I10" s="473">
        <f>IF($I$5="Blended Learning (BL)",1,0)</f>
        <v>0</v>
      </c>
      <c r="J10" s="473">
        <f>IF($I$5="Employer Based Training (EBT)",1,0)</f>
        <v>0</v>
      </c>
      <c r="K10" s="473">
        <f>IF($I$5="Mixed Learning (CBL+EBT)",1,0)</f>
        <v>0</v>
      </c>
      <c r="L10" s="165"/>
      <c r="M10" s="166"/>
      <c r="N10" s="165"/>
      <c r="O10" s="165"/>
      <c r="P10" s="155"/>
      <c r="Q10" s="155"/>
      <c r="AA10" s="20" t="s">
        <v>173</v>
      </c>
      <c r="AB10" s="19">
        <v>2019</v>
      </c>
      <c r="AC10" s="98"/>
      <c r="AD10" s="97"/>
      <c r="AE10" s="97"/>
      <c r="AF10" s="605" t="s">
        <v>174</v>
      </c>
      <c r="AG10" s="96" t="s">
        <v>175</v>
      </c>
      <c r="AH10" s="108" t="s">
        <v>176</v>
      </c>
      <c r="AI10" s="30"/>
      <c r="AJ10" s="798"/>
      <c r="AK10" s="30"/>
      <c r="AL10" s="112" t="s">
        <v>178</v>
      </c>
      <c r="AM10" s="112">
        <v>910804</v>
      </c>
      <c r="AN10" s="112">
        <v>171</v>
      </c>
      <c r="AO10" s="112">
        <v>920705</v>
      </c>
      <c r="AP10" s="112">
        <v>54</v>
      </c>
      <c r="AQ10"/>
      <c r="AR10" s="462" t="s">
        <v>2925</v>
      </c>
      <c r="AS10" s="462" t="s">
        <v>180</v>
      </c>
      <c r="AT10"/>
      <c r="AU10" s="464" t="s">
        <v>209</v>
      </c>
      <c r="AV10" s="466" t="s">
        <v>210</v>
      </c>
      <c r="AW10" t="s">
        <v>2926</v>
      </c>
      <c r="AX10" t="s">
        <v>387</v>
      </c>
      <c r="AY10" t="s">
        <v>2896</v>
      </c>
    </row>
    <row r="11" spans="1:51" ht="23.45" customHeight="1" x14ac:dyDescent="0.25">
      <c r="A11" s="918"/>
      <c r="B11" s="812" t="s">
        <v>2927</v>
      </c>
      <c r="C11" s="168"/>
      <c r="D11" s="470"/>
      <c r="E11" s="467"/>
      <c r="F11" s="468" t="e">
        <f>VLOOKUP(F6,X3:Y6,2)</f>
        <v>#N/A</v>
      </c>
      <c r="G11" s="467"/>
      <c r="H11" s="474" t="s">
        <v>2928</v>
      </c>
      <c r="I11" s="473" t="s">
        <v>2929</v>
      </c>
      <c r="J11" s="475"/>
      <c r="K11" s="475"/>
      <c r="L11" s="165"/>
      <c r="M11" s="166"/>
      <c r="N11" s="165"/>
      <c r="O11" s="165"/>
      <c r="P11" s="155"/>
      <c r="Q11" s="155"/>
      <c r="AA11" s="20" t="s">
        <v>187</v>
      </c>
      <c r="AB11" s="19">
        <v>2020</v>
      </c>
      <c r="AC11" s="98"/>
      <c r="AD11" s="97"/>
      <c r="AE11" s="97"/>
      <c r="AF11" s="605" t="s">
        <v>188</v>
      </c>
      <c r="AG11" s="96" t="s">
        <v>189</v>
      </c>
      <c r="AH11" s="108" t="s">
        <v>190</v>
      </c>
      <c r="AI11" s="30"/>
      <c r="AJ11" s="798"/>
      <c r="AK11" s="30"/>
      <c r="AL11" s="112" t="s">
        <v>192</v>
      </c>
      <c r="AM11" s="112">
        <v>911004</v>
      </c>
      <c r="AN11" s="112" t="s">
        <v>193</v>
      </c>
      <c r="AO11" s="110">
        <v>920805</v>
      </c>
      <c r="AP11" s="112">
        <v>55</v>
      </c>
      <c r="AQ11"/>
      <c r="AR11" s="462" t="s">
        <v>2930</v>
      </c>
      <c r="AS11" s="462" t="s">
        <v>195</v>
      </c>
      <c r="AT11"/>
      <c r="AU11" s="465" t="s">
        <v>224</v>
      </c>
      <c r="AV11" s="466" t="s">
        <v>225</v>
      </c>
      <c r="AW11" t="s">
        <v>2931</v>
      </c>
      <c r="AX11" t="s">
        <v>434</v>
      </c>
      <c r="AY11" t="s">
        <v>2896</v>
      </c>
    </row>
    <row r="12" spans="1:51" ht="23.45" customHeight="1" x14ac:dyDescent="0.25">
      <c r="A12" s="918"/>
      <c r="B12" s="812" t="s">
        <v>2932</v>
      </c>
      <c r="C12" s="169"/>
      <c r="D12" s="470">
        <f>IF(C12="fixed",1,0)</f>
        <v>0</v>
      </c>
      <c r="E12" s="467">
        <f>IF(C12="Continuous",1,0)</f>
        <v>0</v>
      </c>
      <c r="F12" s="468"/>
      <c r="G12" s="467"/>
      <c r="H12" s="474">
        <f>IF(I4="Introductory Skills Training",1,0)</f>
        <v>0</v>
      </c>
      <c r="I12" s="474">
        <f>IF(I4="Specific Skills Training",1,0)</f>
        <v>0</v>
      </c>
      <c r="J12" s="475"/>
      <c r="K12" s="475"/>
      <c r="L12" s="165"/>
      <c r="M12" s="166"/>
      <c r="N12" s="165"/>
      <c r="O12" s="165"/>
      <c r="P12" s="155"/>
      <c r="Q12" s="155"/>
      <c r="AA12" s="20" t="s">
        <v>200</v>
      </c>
      <c r="AB12" s="19">
        <v>2021</v>
      </c>
      <c r="AC12" s="98"/>
      <c r="AD12" s="97"/>
      <c r="AE12" s="97"/>
      <c r="AF12" s="605" t="s">
        <v>201</v>
      </c>
      <c r="AG12" s="96" t="s">
        <v>202</v>
      </c>
      <c r="AH12" s="108" t="s">
        <v>203</v>
      </c>
      <c r="AI12" s="30"/>
      <c r="AJ12" s="798"/>
      <c r="AK12" s="30"/>
      <c r="AL12" s="112" t="s">
        <v>205</v>
      </c>
      <c r="AM12" s="112">
        <v>911104</v>
      </c>
      <c r="AN12" s="112" t="s">
        <v>206</v>
      </c>
      <c r="AO12" s="112">
        <v>921005</v>
      </c>
      <c r="AP12" s="112">
        <v>56</v>
      </c>
      <c r="AQ12"/>
      <c r="AR12" s="462" t="s">
        <v>2933</v>
      </c>
      <c r="AS12" s="463" t="s">
        <v>208</v>
      </c>
      <c r="AT12"/>
      <c r="AU12" s="464" t="s">
        <v>237</v>
      </c>
      <c r="AV12" s="466" t="s">
        <v>238</v>
      </c>
      <c r="AW12" t="s">
        <v>2934</v>
      </c>
      <c r="AX12" t="s">
        <v>419</v>
      </c>
      <c r="AY12" t="s">
        <v>2896</v>
      </c>
    </row>
    <row r="13" spans="1:51" ht="25.5" customHeight="1" x14ac:dyDescent="0.25">
      <c r="A13" s="918"/>
      <c r="B13" s="813" t="s">
        <v>2935</v>
      </c>
      <c r="C13" s="534"/>
      <c r="D13" s="502" t="s">
        <v>2936</v>
      </c>
      <c r="E13" s="534"/>
      <c r="F13" s="164"/>
      <c r="G13" s="503"/>
      <c r="H13" s="503"/>
      <c r="I13" s="165"/>
      <c r="J13" s="165"/>
      <c r="K13" s="165"/>
      <c r="L13" s="165"/>
      <c r="M13" s="166"/>
      <c r="N13" s="165"/>
      <c r="O13" s="165"/>
      <c r="P13" s="155"/>
      <c r="Q13" s="155"/>
      <c r="AA13" s="504" t="s">
        <v>215</v>
      </c>
      <c r="AB13" s="505">
        <v>2022</v>
      </c>
      <c r="AC13" s="506"/>
      <c r="AD13" s="507"/>
      <c r="AE13" s="507"/>
      <c r="AF13" s="606" t="s">
        <v>216</v>
      </c>
      <c r="AG13" s="508" t="s">
        <v>217</v>
      </c>
      <c r="AH13" s="509" t="s">
        <v>218</v>
      </c>
      <c r="AI13" s="510"/>
      <c r="AJ13" s="798"/>
      <c r="AK13" s="510"/>
      <c r="AL13" s="112" t="s">
        <v>220</v>
      </c>
      <c r="AM13" s="112">
        <v>911204</v>
      </c>
      <c r="AN13" s="512" t="s">
        <v>221</v>
      </c>
      <c r="AO13" s="112">
        <v>921105</v>
      </c>
      <c r="AP13" s="512">
        <v>58</v>
      </c>
      <c r="AQ13" s="513"/>
      <c r="AR13" s="514" t="s">
        <v>341</v>
      </c>
      <c r="AS13" s="514" t="s">
        <v>223</v>
      </c>
      <c r="AT13" s="513"/>
      <c r="AU13" s="515" t="s">
        <v>273</v>
      </c>
      <c r="AV13" s="516" t="s">
        <v>274</v>
      </c>
      <c r="AW13" t="s">
        <v>2937</v>
      </c>
      <c r="AX13" t="s">
        <v>410</v>
      </c>
      <c r="AY13" t="s">
        <v>2896</v>
      </c>
    </row>
    <row r="14" spans="1:51" ht="23.45" customHeight="1" x14ac:dyDescent="0.2">
      <c r="A14" s="918"/>
      <c r="B14" s="579" t="s">
        <v>2938</v>
      </c>
      <c r="C14" s="924">
        <f>I4</f>
        <v>0</v>
      </c>
      <c r="D14" s="925"/>
      <c r="E14" s="925"/>
      <c r="F14" s="925"/>
      <c r="G14" s="925"/>
      <c r="H14" s="925"/>
      <c r="I14" s="925"/>
      <c r="J14" s="925"/>
      <c r="K14" s="926"/>
      <c r="L14" s="165"/>
      <c r="M14" s="166"/>
      <c r="N14" s="165"/>
      <c r="O14" s="165"/>
      <c r="P14" s="155"/>
      <c r="Q14" s="155"/>
      <c r="AA14" s="20" t="s">
        <v>229</v>
      </c>
      <c r="AB14" s="19">
        <v>2023</v>
      </c>
      <c r="AC14" s="99"/>
      <c r="AD14" s="97"/>
      <c r="AE14" s="97"/>
      <c r="AF14" s="605" t="s">
        <v>230</v>
      </c>
      <c r="AG14" s="96" t="s">
        <v>231</v>
      </c>
      <c r="AH14" s="108" t="s">
        <v>232</v>
      </c>
      <c r="AI14" s="30"/>
      <c r="AJ14" s="798"/>
      <c r="AK14" s="30"/>
      <c r="AL14" s="112" t="s">
        <v>234</v>
      </c>
      <c r="AM14" s="112">
        <v>911304</v>
      </c>
      <c r="AN14" s="112">
        <v>206</v>
      </c>
      <c r="AO14" s="112">
        <v>921205</v>
      </c>
      <c r="AP14" s="112">
        <v>59</v>
      </c>
      <c r="AQ14"/>
      <c r="AR14" s="462" t="s">
        <v>2939</v>
      </c>
      <c r="AS14" s="462" t="s">
        <v>236</v>
      </c>
      <c r="AT14"/>
      <c r="AU14" s="464" t="s">
        <v>283</v>
      </c>
      <c r="AV14" s="466" t="s">
        <v>284</v>
      </c>
      <c r="AW14" t="s">
        <v>2940</v>
      </c>
      <c r="AX14" t="s">
        <v>382</v>
      </c>
      <c r="AY14" t="s">
        <v>2896</v>
      </c>
    </row>
    <row r="15" spans="1:51" ht="52.5" customHeight="1" x14ac:dyDescent="0.2">
      <c r="A15" s="918"/>
      <c r="B15" s="927" t="s">
        <v>35</v>
      </c>
      <c r="C15" s="929" t="s">
        <v>2941</v>
      </c>
      <c r="D15" s="930"/>
      <c r="E15" s="931"/>
      <c r="F15" s="963" t="s">
        <v>2942</v>
      </c>
      <c r="G15" s="964"/>
      <c r="H15" s="965"/>
      <c r="I15" s="960" t="s">
        <v>2943</v>
      </c>
      <c r="J15" s="961"/>
      <c r="K15" s="962"/>
      <c r="L15" s="170"/>
      <c r="M15" s="170"/>
      <c r="N15" s="170"/>
      <c r="O15" s="170"/>
      <c r="P15" s="171"/>
      <c r="Q15" s="172"/>
      <c r="AA15" s="20"/>
      <c r="AB15" s="19">
        <v>2024</v>
      </c>
      <c r="AC15" s="98"/>
      <c r="AD15" s="97"/>
      <c r="AE15" s="97"/>
      <c r="AF15" s="43" t="s">
        <v>242</v>
      </c>
      <c r="AG15" s="96" t="s">
        <v>243</v>
      </c>
      <c r="AH15" s="108" t="s">
        <v>244</v>
      </c>
      <c r="AI15" s="30"/>
      <c r="AJ15" s="798"/>
      <c r="AK15" s="30"/>
      <c r="AL15" s="112" t="s">
        <v>246</v>
      </c>
      <c r="AM15" s="112">
        <v>911404</v>
      </c>
      <c r="AN15" s="112">
        <v>209</v>
      </c>
      <c r="AO15" s="112">
        <v>921305</v>
      </c>
      <c r="AP15" s="112" t="s">
        <v>247</v>
      </c>
      <c r="AQ15"/>
      <c r="AR15" s="462" t="s">
        <v>2944</v>
      </c>
      <c r="AS15" s="462" t="s">
        <v>249</v>
      </c>
      <c r="AT15"/>
      <c r="AU15" s="464" t="s">
        <v>299</v>
      </c>
      <c r="AV15" s="466" t="s">
        <v>300</v>
      </c>
      <c r="AW15" t="s">
        <v>2945</v>
      </c>
      <c r="AX15" t="s">
        <v>392</v>
      </c>
      <c r="AY15" t="s">
        <v>2896</v>
      </c>
    </row>
    <row r="16" spans="1:51" ht="23.25" customHeight="1" thickBot="1" x14ac:dyDescent="0.25">
      <c r="A16" s="918"/>
      <c r="B16" s="928"/>
      <c r="C16" s="173" t="s">
        <v>2946</v>
      </c>
      <c r="D16" s="174" t="s">
        <v>2947</v>
      </c>
      <c r="E16" s="175" t="s">
        <v>2948</v>
      </c>
      <c r="F16" s="176" t="s">
        <v>2946</v>
      </c>
      <c r="G16" s="177" t="s">
        <v>2947</v>
      </c>
      <c r="H16" s="178" t="s">
        <v>2948</v>
      </c>
      <c r="I16" s="179" t="s">
        <v>2946</v>
      </c>
      <c r="J16" s="177" t="s">
        <v>2947</v>
      </c>
      <c r="K16" s="177" t="s">
        <v>2948</v>
      </c>
      <c r="L16" s="180"/>
      <c r="M16" s="181"/>
      <c r="N16" s="180"/>
      <c r="O16" s="180"/>
      <c r="P16" s="172"/>
      <c r="Q16" s="172"/>
      <c r="AA16" s="20"/>
      <c r="AB16" s="19">
        <v>2025</v>
      </c>
      <c r="AC16" s="98"/>
      <c r="AD16" s="97"/>
      <c r="AE16" s="97"/>
      <c r="AF16" s="43" t="s">
        <v>254</v>
      </c>
      <c r="AG16" s="96" t="s">
        <v>255</v>
      </c>
      <c r="AH16" s="108" t="s">
        <v>256</v>
      </c>
      <c r="AI16" s="30"/>
      <c r="AJ16" s="798"/>
      <c r="AK16" s="30"/>
      <c r="AL16" s="112" t="s">
        <v>258</v>
      </c>
      <c r="AM16" s="112">
        <v>911504</v>
      </c>
      <c r="AN16" s="112">
        <v>210</v>
      </c>
      <c r="AO16" s="110">
        <v>921405</v>
      </c>
      <c r="AP16" s="112" t="s">
        <v>259</v>
      </c>
      <c r="AQ16"/>
      <c r="AR16" s="462" t="s">
        <v>2949</v>
      </c>
      <c r="AS16" s="462" t="s">
        <v>261</v>
      </c>
      <c r="AT16"/>
      <c r="AU16" s="464" t="s">
        <v>310</v>
      </c>
      <c r="AV16" s="466" t="s">
        <v>311</v>
      </c>
      <c r="AW16" t="s">
        <v>2950</v>
      </c>
      <c r="AX16" t="s">
        <v>396</v>
      </c>
      <c r="AY16" t="s">
        <v>2896</v>
      </c>
    </row>
    <row r="17" spans="1:51" ht="23.45" customHeight="1" thickBot="1" x14ac:dyDescent="0.25">
      <c r="A17" s="918"/>
      <c r="B17" s="182" t="s">
        <v>2951</v>
      </c>
      <c r="C17" s="183"/>
      <c r="D17" s="183"/>
      <c r="E17" s="184">
        <f>SUM(C17:D17)</f>
        <v>0</v>
      </c>
      <c r="F17" s="185"/>
      <c r="G17" s="185"/>
      <c r="H17" s="186">
        <f>SUM(F17:G17)</f>
        <v>0</v>
      </c>
      <c r="I17" s="187">
        <f>SUM(C17+F17)</f>
        <v>0</v>
      </c>
      <c r="J17" s="187">
        <f>SUM(D17+G17)</f>
        <v>0</v>
      </c>
      <c r="K17" s="188">
        <f>SUM(I17:J17)</f>
        <v>0</v>
      </c>
      <c r="L17" s="21"/>
      <c r="M17" s="21"/>
      <c r="N17" s="21"/>
      <c r="O17" s="21"/>
      <c r="P17" s="31"/>
      <c r="Q17" s="172"/>
      <c r="AA17" s="20"/>
      <c r="AB17" s="505">
        <v>2026</v>
      </c>
      <c r="AC17" s="98"/>
      <c r="AD17" s="97"/>
      <c r="AE17" s="97"/>
      <c r="AF17" s="43" t="s">
        <v>266</v>
      </c>
      <c r="AG17" s="96" t="s">
        <v>267</v>
      </c>
      <c r="AH17" s="108" t="s">
        <v>268</v>
      </c>
      <c r="AI17" s="30"/>
      <c r="AJ17" s="798"/>
      <c r="AK17" s="30"/>
      <c r="AL17" s="112" t="s">
        <v>270</v>
      </c>
      <c r="AM17" s="112" t="s">
        <v>271</v>
      </c>
      <c r="AN17" s="112">
        <v>211</v>
      </c>
      <c r="AO17" s="112">
        <v>921505</v>
      </c>
      <c r="AP17" s="112" t="s">
        <v>272</v>
      </c>
      <c r="AQ17"/>
      <c r="AR17"/>
      <c r="AS17"/>
      <c r="AT17"/>
      <c r="AU17" s="464" t="s">
        <v>2952</v>
      </c>
      <c r="AV17" s="466" t="s">
        <v>321</v>
      </c>
      <c r="AW17" t="s">
        <v>2953</v>
      </c>
      <c r="AX17" t="s">
        <v>413</v>
      </c>
      <c r="AY17" t="s">
        <v>2896</v>
      </c>
    </row>
    <row r="18" spans="1:51" s="155" customFormat="1" ht="23.45" customHeight="1" x14ac:dyDescent="0.2">
      <c r="A18" s="918"/>
      <c r="B18" s="957" t="s">
        <v>2954</v>
      </c>
      <c r="C18" s="957"/>
      <c r="D18" s="957"/>
      <c r="E18" s="958"/>
      <c r="F18" s="959"/>
      <c r="G18" s="959"/>
      <c r="H18" s="959"/>
      <c r="I18" s="959"/>
      <c r="J18" s="959"/>
      <c r="K18" s="959"/>
      <c r="L18" s="170"/>
      <c r="M18" s="181"/>
      <c r="N18" s="180"/>
      <c r="O18" s="21"/>
      <c r="P18" s="31"/>
      <c r="Q18" s="172"/>
      <c r="AA18" s="20"/>
      <c r="AB18" s="19">
        <v>2027</v>
      </c>
      <c r="AC18" s="98"/>
      <c r="AD18" s="97"/>
      <c r="AE18" s="97"/>
      <c r="AF18" s="43" t="s">
        <v>277</v>
      </c>
      <c r="AG18" s="96" t="s">
        <v>277</v>
      </c>
      <c r="AH18" s="108" t="s">
        <v>278</v>
      </c>
      <c r="AI18" s="30"/>
      <c r="AJ18" s="798"/>
      <c r="AK18" s="30"/>
      <c r="AL18" s="112" t="s">
        <v>280</v>
      </c>
      <c r="AM18" s="112" t="s">
        <v>281</v>
      </c>
      <c r="AN18" s="112">
        <v>212</v>
      </c>
      <c r="AO18" s="112">
        <v>921605</v>
      </c>
      <c r="AP18" s="112" t="s">
        <v>282</v>
      </c>
      <c r="AQ18"/>
      <c r="AR18"/>
      <c r="AS18"/>
      <c r="AT18"/>
      <c r="AU18" s="464" t="s">
        <v>330</v>
      </c>
      <c r="AV18" s="466" t="s">
        <v>330</v>
      </c>
      <c r="AW18" t="s">
        <v>2955</v>
      </c>
      <c r="AX18" t="s">
        <v>438</v>
      </c>
      <c r="AY18" t="s">
        <v>2896</v>
      </c>
    </row>
    <row r="19" spans="1:51" ht="42" customHeight="1" x14ac:dyDescent="0.25">
      <c r="A19" s="918"/>
      <c r="B19" s="681" t="s">
        <v>2956</v>
      </c>
      <c r="C19" s="198" t="s">
        <v>2957</v>
      </c>
      <c r="D19" s="198" t="s">
        <v>2947</v>
      </c>
      <c r="E19" s="198" t="s">
        <v>2948</v>
      </c>
      <c r="F19" s="195"/>
      <c r="G19" s="195"/>
      <c r="H19" s="195"/>
      <c r="I19" s="195"/>
      <c r="J19" s="195"/>
      <c r="K19" s="195"/>
      <c r="L19" s="21"/>
      <c r="M19" s="21"/>
      <c r="N19" s="21"/>
      <c r="O19" s="180"/>
      <c r="P19" s="172"/>
      <c r="Q19" s="172"/>
      <c r="AA19" s="20"/>
      <c r="AB19" s="19">
        <v>2028</v>
      </c>
      <c r="AC19" s="98"/>
      <c r="AD19" s="97"/>
      <c r="AE19" s="97"/>
      <c r="AF19" s="43" t="s">
        <v>291</v>
      </c>
      <c r="AG19" s="96" t="s">
        <v>292</v>
      </c>
      <c r="AH19" s="108" t="s">
        <v>293</v>
      </c>
      <c r="AI19" s="30"/>
      <c r="AJ19" s="798"/>
      <c r="AK19" s="30"/>
      <c r="AL19" s="112" t="s">
        <v>295</v>
      </c>
      <c r="AM19" s="112" t="s">
        <v>296</v>
      </c>
      <c r="AN19" s="112" t="s">
        <v>297</v>
      </c>
      <c r="AO19" s="112">
        <v>921705</v>
      </c>
      <c r="AP19" s="112" t="s">
        <v>298</v>
      </c>
      <c r="AQ19"/>
      <c r="AR19"/>
      <c r="AS19"/>
      <c r="AT19"/>
      <c r="AU19" s="464" t="s">
        <v>338</v>
      </c>
      <c r="AV19" s="466" t="s">
        <v>339</v>
      </c>
      <c r="AW19" t="s">
        <v>2958</v>
      </c>
      <c r="AX19" t="s">
        <v>2959</v>
      </c>
      <c r="AY19" t="s">
        <v>2896</v>
      </c>
    </row>
    <row r="20" spans="1:51" ht="39" customHeight="1" x14ac:dyDescent="0.2">
      <c r="A20" s="918"/>
      <c r="B20" s="682" t="s">
        <v>2960</v>
      </c>
      <c r="C20" s="683"/>
      <c r="D20" s="683"/>
      <c r="E20" s="230">
        <f>SUM(C20:D20)</f>
        <v>0</v>
      </c>
      <c r="F20" s="192"/>
      <c r="G20" s="192"/>
      <c r="H20" s="193"/>
      <c r="I20" s="192"/>
      <c r="J20" s="192"/>
      <c r="K20" s="193"/>
      <c r="L20" s="21"/>
      <c r="M20" s="21"/>
      <c r="N20" s="21"/>
      <c r="O20" s="21"/>
      <c r="P20" s="31"/>
      <c r="Q20" s="155"/>
      <c r="AA20" s="20"/>
      <c r="AB20" s="19">
        <v>2029</v>
      </c>
      <c r="AC20" s="98"/>
      <c r="AD20" s="97"/>
      <c r="AE20" s="97"/>
      <c r="AF20" s="43" t="s">
        <v>302</v>
      </c>
      <c r="AG20" s="96" t="s">
        <v>303</v>
      </c>
      <c r="AH20" s="108" t="s">
        <v>304</v>
      </c>
      <c r="AI20" s="30"/>
      <c r="AJ20" s="798"/>
      <c r="AK20" s="30"/>
      <c r="AL20" s="112" t="s">
        <v>306</v>
      </c>
      <c r="AM20" s="112" t="s">
        <v>307</v>
      </c>
      <c r="AN20" s="112" t="s">
        <v>308</v>
      </c>
      <c r="AO20" s="112">
        <v>921905</v>
      </c>
      <c r="AP20" s="112" t="s">
        <v>309</v>
      </c>
      <c r="AQ20"/>
      <c r="AR20"/>
      <c r="AS20"/>
      <c r="AT20"/>
      <c r="AU20"/>
      <c r="AV20"/>
      <c r="AW20" t="s">
        <v>2961</v>
      </c>
      <c r="AX20" t="s">
        <v>1148</v>
      </c>
      <c r="AY20" t="s">
        <v>2896</v>
      </c>
    </row>
    <row r="21" spans="1:51" ht="43.5" customHeight="1" x14ac:dyDescent="0.25">
      <c r="A21" s="918"/>
      <c r="B21" s="18" t="s">
        <v>2962</v>
      </c>
      <c r="C21" s="198"/>
      <c r="D21" s="190"/>
      <c r="E21" s="199"/>
      <c r="F21" s="199"/>
      <c r="G21" s="199"/>
      <c r="H21" s="199"/>
      <c r="I21" s="180"/>
      <c r="J21" s="180"/>
      <c r="K21" s="180"/>
      <c r="L21" s="170"/>
      <c r="M21" s="181"/>
      <c r="N21" s="180"/>
      <c r="O21" s="21"/>
      <c r="P21" s="31"/>
      <c r="Q21" s="155"/>
      <c r="AA21" s="20"/>
      <c r="AB21" s="505">
        <v>2030</v>
      </c>
      <c r="AC21" s="98"/>
      <c r="AD21" s="97"/>
      <c r="AE21" s="97"/>
      <c r="AF21" s="43" t="s">
        <v>313</v>
      </c>
      <c r="AG21" s="96" t="s">
        <v>314</v>
      </c>
      <c r="AH21" s="108" t="s">
        <v>315</v>
      </c>
      <c r="AI21" s="30"/>
      <c r="AJ21" s="798"/>
      <c r="AK21" s="30"/>
      <c r="AL21" s="112" t="s">
        <v>317</v>
      </c>
      <c r="AM21" s="112" t="s">
        <v>318</v>
      </c>
      <c r="AN21" s="112">
        <v>124</v>
      </c>
      <c r="AO21" s="112">
        <v>922005</v>
      </c>
      <c r="AP21" s="112" t="s">
        <v>319</v>
      </c>
      <c r="AQ21"/>
      <c r="AR21"/>
      <c r="AS21"/>
      <c r="AT21"/>
      <c r="AU21"/>
      <c r="AV21"/>
      <c r="AW21" t="s">
        <v>2963</v>
      </c>
      <c r="AX21" t="s">
        <v>770</v>
      </c>
      <c r="AY21" t="s">
        <v>2903</v>
      </c>
    </row>
    <row r="22" spans="1:51" ht="23.45" customHeight="1" x14ac:dyDescent="0.2">
      <c r="A22" s="918"/>
      <c r="B22" s="641" t="s">
        <v>2964</v>
      </c>
      <c r="C22" s="585"/>
      <c r="D22" s="192"/>
      <c r="E22" s="199"/>
      <c r="F22" s="199"/>
      <c r="G22" s="199"/>
      <c r="H22" s="199"/>
      <c r="I22" s="180"/>
      <c r="J22" s="180"/>
      <c r="K22" s="180"/>
      <c r="L22" s="21"/>
      <c r="M22" s="21"/>
      <c r="N22" s="21"/>
      <c r="O22" s="180"/>
      <c r="P22" s="172"/>
      <c r="Q22" s="155"/>
      <c r="AA22" s="20"/>
      <c r="AB22" s="19">
        <v>2031</v>
      </c>
      <c r="AC22" s="98"/>
      <c r="AD22" s="97"/>
      <c r="AE22" s="97"/>
      <c r="AF22" s="43" t="s">
        <v>323</v>
      </c>
      <c r="AG22" s="96" t="s">
        <v>324</v>
      </c>
      <c r="AH22" s="108" t="s">
        <v>325</v>
      </c>
      <c r="AI22" s="30"/>
      <c r="AJ22" s="798"/>
      <c r="AK22" s="30"/>
      <c r="AL22" s="112" t="s">
        <v>327</v>
      </c>
      <c r="AM22" s="112" t="s">
        <v>328</v>
      </c>
      <c r="AN22" s="112">
        <v>126</v>
      </c>
      <c r="AO22" s="112">
        <v>922105</v>
      </c>
      <c r="AP22" s="112" t="s">
        <v>329</v>
      </c>
      <c r="AQ22"/>
      <c r="AR22"/>
      <c r="AS22"/>
      <c r="AT22"/>
      <c r="AU22"/>
      <c r="AV22"/>
      <c r="AW22" t="s">
        <v>2965</v>
      </c>
      <c r="AX22" t="s">
        <v>735</v>
      </c>
      <c r="AY22" t="s">
        <v>2903</v>
      </c>
    </row>
    <row r="23" spans="1:51" ht="23.45" customHeight="1" x14ac:dyDescent="0.2">
      <c r="A23" s="918"/>
      <c r="B23" s="641" t="s">
        <v>2966</v>
      </c>
      <c r="C23" s="585"/>
      <c r="D23" s="192"/>
      <c r="E23" s="199"/>
      <c r="F23" s="199"/>
      <c r="G23" s="199"/>
      <c r="H23" s="199"/>
      <c r="I23" s="180"/>
      <c r="J23" s="180"/>
      <c r="K23" s="180"/>
      <c r="L23" s="21"/>
      <c r="M23" s="21"/>
      <c r="N23" s="21"/>
      <c r="O23" s="21"/>
      <c r="P23" s="31"/>
      <c r="Q23" s="155"/>
      <c r="AA23" s="20"/>
      <c r="AB23" s="19">
        <v>2032</v>
      </c>
      <c r="AC23" s="98"/>
      <c r="AD23" s="97"/>
      <c r="AE23" s="97"/>
      <c r="AF23" s="43" t="s">
        <v>332</v>
      </c>
      <c r="AG23" s="96" t="s">
        <v>333</v>
      </c>
      <c r="AH23" s="108" t="s">
        <v>334</v>
      </c>
      <c r="AI23" s="30"/>
      <c r="AJ23" s="798"/>
      <c r="AK23" s="30"/>
      <c r="AL23" s="112" t="s">
        <v>336</v>
      </c>
      <c r="AM23" s="112" t="s">
        <v>337</v>
      </c>
      <c r="AN23" s="112">
        <v>127</v>
      </c>
      <c r="AO23" s="112">
        <v>922205</v>
      </c>
      <c r="AP23" s="112">
        <v>1</v>
      </c>
      <c r="AQ23"/>
      <c r="AR23"/>
      <c r="AS23"/>
      <c r="AT23"/>
      <c r="AU23"/>
      <c r="AV23"/>
      <c r="AW23" t="s">
        <v>2967</v>
      </c>
      <c r="AX23" t="s">
        <v>751</v>
      </c>
      <c r="AY23" t="s">
        <v>2903</v>
      </c>
    </row>
    <row r="24" spans="1:51" ht="23.45" customHeight="1" x14ac:dyDescent="0.2">
      <c r="A24" s="918"/>
      <c r="B24" s="641" t="s">
        <v>2968</v>
      </c>
      <c r="C24" s="585"/>
      <c r="D24" s="192"/>
      <c r="E24" s="199"/>
      <c r="F24" s="199"/>
      <c r="G24" s="199"/>
      <c r="H24" s="199"/>
      <c r="I24" s="180"/>
      <c r="J24" s="180"/>
      <c r="K24" s="180"/>
      <c r="L24" s="21"/>
      <c r="M24" s="21"/>
      <c r="N24" s="21"/>
      <c r="O24" s="21"/>
      <c r="P24" s="31"/>
      <c r="Q24" s="155"/>
      <c r="AA24" s="20"/>
      <c r="AB24" s="19">
        <v>2033</v>
      </c>
      <c r="AC24" s="98"/>
      <c r="AD24" s="97"/>
      <c r="AE24" s="97"/>
      <c r="AF24" s="43" t="s">
        <v>341</v>
      </c>
      <c r="AG24" s="96" t="s">
        <v>342</v>
      </c>
      <c r="AH24" s="108" t="s">
        <v>343</v>
      </c>
      <c r="AI24" s="30"/>
      <c r="AJ24" s="798"/>
      <c r="AK24" s="30"/>
      <c r="AL24" s="112" t="s">
        <v>345</v>
      </c>
      <c r="AM24" s="112" t="s">
        <v>346</v>
      </c>
      <c r="AN24" s="112">
        <v>128</v>
      </c>
      <c r="AO24" s="112">
        <v>922305</v>
      </c>
      <c r="AP24" s="112">
        <v>2</v>
      </c>
      <c r="AQ24"/>
      <c r="AR24"/>
      <c r="AS24"/>
      <c r="AT24"/>
      <c r="AU24"/>
      <c r="AV24"/>
      <c r="AW24" t="s">
        <v>2969</v>
      </c>
      <c r="AX24" t="s">
        <v>741</v>
      </c>
      <c r="AY24" t="s">
        <v>2903</v>
      </c>
    </row>
    <row r="25" spans="1:51" ht="23.45" customHeight="1" x14ac:dyDescent="0.2">
      <c r="A25" s="918"/>
      <c r="B25" s="641" t="s">
        <v>2970</v>
      </c>
      <c r="C25" s="585"/>
      <c r="D25" s="192"/>
      <c r="E25" s="199"/>
      <c r="F25" s="199"/>
      <c r="G25" s="199"/>
      <c r="H25" s="199"/>
      <c r="I25" s="180"/>
      <c r="J25" s="180"/>
      <c r="K25" s="180"/>
      <c r="L25" s="21"/>
      <c r="M25" s="21"/>
      <c r="N25" s="21"/>
      <c r="O25" s="21"/>
      <c r="P25" s="31"/>
      <c r="Q25" s="155"/>
      <c r="AA25" s="20"/>
      <c r="AB25" s="19">
        <v>2034</v>
      </c>
      <c r="AC25" s="98"/>
      <c r="AD25" s="97"/>
      <c r="AE25" s="97"/>
      <c r="AF25" s="43" t="s">
        <v>348</v>
      </c>
      <c r="AG25" s="96" t="s">
        <v>349</v>
      </c>
      <c r="AH25" s="108" t="s">
        <v>350</v>
      </c>
      <c r="AI25" s="30"/>
      <c r="AJ25" s="798"/>
      <c r="AK25" s="30"/>
      <c r="AL25" s="112" t="s">
        <v>352</v>
      </c>
      <c r="AM25" s="112" t="s">
        <v>353</v>
      </c>
      <c r="AN25" s="112">
        <v>132</v>
      </c>
      <c r="AO25" s="112">
        <v>922405</v>
      </c>
      <c r="AP25" s="112">
        <v>3</v>
      </c>
      <c r="AQ25"/>
      <c r="AR25"/>
      <c r="AS25"/>
      <c r="AT25"/>
      <c r="AU25"/>
      <c r="AV25"/>
      <c r="AW25" t="s">
        <v>2971</v>
      </c>
      <c r="AX25" t="s">
        <v>839</v>
      </c>
      <c r="AY25" t="s">
        <v>2903</v>
      </c>
    </row>
    <row r="26" spans="1:51" ht="23.45" customHeight="1" x14ac:dyDescent="0.2">
      <c r="A26" s="918"/>
      <c r="B26" s="641" t="s">
        <v>2972</v>
      </c>
      <c r="C26" s="585"/>
      <c r="D26" s="192"/>
      <c r="E26" s="199"/>
      <c r="F26" s="199"/>
      <c r="G26" s="199"/>
      <c r="H26" s="199"/>
      <c r="I26" s="180"/>
      <c r="J26" s="180"/>
      <c r="K26" s="180"/>
      <c r="L26" s="21"/>
      <c r="M26" s="21"/>
      <c r="N26" s="21"/>
      <c r="O26" s="21"/>
      <c r="P26" s="31"/>
      <c r="Q26" s="155"/>
      <c r="AA26" s="97"/>
      <c r="AB26" s="97"/>
      <c r="AC26" s="97"/>
      <c r="AD26" s="97"/>
      <c r="AE26" s="97"/>
      <c r="AF26" s="43" t="s">
        <v>355</v>
      </c>
      <c r="AG26" s="96" t="s">
        <v>356</v>
      </c>
      <c r="AH26" s="108" t="s">
        <v>357</v>
      </c>
      <c r="AI26" s="30"/>
      <c r="AJ26" s="798"/>
      <c r="AK26" s="30"/>
      <c r="AL26" s="112" t="s">
        <v>359</v>
      </c>
      <c r="AM26" s="112" t="s">
        <v>360</v>
      </c>
      <c r="AN26" s="112">
        <v>133</v>
      </c>
      <c r="AO26" s="112">
        <v>922505</v>
      </c>
      <c r="AP26" s="112">
        <v>5</v>
      </c>
      <c r="AQ26"/>
      <c r="AR26"/>
      <c r="AS26"/>
      <c r="AT26"/>
      <c r="AU26"/>
      <c r="AV26"/>
      <c r="AW26" t="s">
        <v>2973</v>
      </c>
      <c r="AX26" t="s">
        <v>754</v>
      </c>
      <c r="AY26" t="s">
        <v>2903</v>
      </c>
    </row>
    <row r="27" spans="1:51" ht="23.45" customHeight="1" x14ac:dyDescent="0.2">
      <c r="A27" s="918"/>
      <c r="B27" s="641" t="s">
        <v>2974</v>
      </c>
      <c r="C27" s="585"/>
      <c r="D27" s="192"/>
      <c r="E27" s="192"/>
      <c r="F27" s="192"/>
      <c r="G27" s="192"/>
      <c r="H27" s="192"/>
      <c r="I27" s="180"/>
      <c r="J27" s="180"/>
      <c r="K27" s="180"/>
      <c r="L27" s="21"/>
      <c r="M27" s="21"/>
      <c r="N27" s="21"/>
      <c r="O27" s="21"/>
      <c r="P27" s="31"/>
      <c r="Q27" s="155"/>
      <c r="AA27" s="97"/>
      <c r="AB27" s="97"/>
      <c r="AC27" s="97"/>
      <c r="AD27" s="97"/>
      <c r="AE27" s="97"/>
      <c r="AF27" s="43" t="s">
        <v>362</v>
      </c>
      <c r="AG27" s="96" t="s">
        <v>363</v>
      </c>
      <c r="AH27" s="108" t="s">
        <v>364</v>
      </c>
      <c r="AI27" s="30"/>
      <c r="AJ27" s="798"/>
      <c r="AK27" s="30"/>
      <c r="AL27" s="112" t="s">
        <v>366</v>
      </c>
      <c r="AM27" s="112" t="s">
        <v>367</v>
      </c>
      <c r="AN27" s="112" t="s">
        <v>368</v>
      </c>
      <c r="AO27" s="112">
        <v>922605</v>
      </c>
      <c r="AP27" s="112">
        <v>6</v>
      </c>
      <c r="AQ27"/>
      <c r="AR27"/>
      <c r="AS27"/>
      <c r="AT27"/>
      <c r="AU27"/>
      <c r="AV27"/>
      <c r="AW27" t="s">
        <v>2975</v>
      </c>
      <c r="AX27" t="s">
        <v>868</v>
      </c>
      <c r="AY27" t="s">
        <v>2903</v>
      </c>
    </row>
    <row r="28" spans="1:51" ht="23.45" customHeight="1" x14ac:dyDescent="0.2">
      <c r="A28" s="918"/>
      <c r="B28" s="641" t="s">
        <v>2976</v>
      </c>
      <c r="C28" s="585"/>
      <c r="D28" s="192"/>
      <c r="E28" s="192"/>
      <c r="F28" s="192"/>
      <c r="G28" s="192"/>
      <c r="H28" s="192"/>
      <c r="I28" s="180"/>
      <c r="J28" s="180"/>
      <c r="K28" s="180"/>
      <c r="L28" s="21"/>
      <c r="M28" s="21"/>
      <c r="N28" s="21"/>
      <c r="O28" s="21"/>
      <c r="P28" s="31"/>
      <c r="Q28" s="155"/>
      <c r="AA28" s="97"/>
      <c r="AB28" s="97"/>
      <c r="AC28" s="97"/>
      <c r="AD28" s="97"/>
      <c r="AE28" s="97"/>
      <c r="AF28" s="43" t="s">
        <v>370</v>
      </c>
      <c r="AG28" s="96" t="s">
        <v>371</v>
      </c>
      <c r="AH28" s="108" t="s">
        <v>372</v>
      </c>
      <c r="AI28" s="30"/>
      <c r="AJ28" s="798"/>
      <c r="AK28" s="30"/>
      <c r="AL28" s="112" t="s">
        <v>374</v>
      </c>
      <c r="AM28" s="112" t="s">
        <v>375</v>
      </c>
      <c r="AN28" s="112" t="s">
        <v>376</v>
      </c>
      <c r="AO28" s="112">
        <v>922705</v>
      </c>
      <c r="AP28" s="112">
        <v>7</v>
      </c>
      <c r="AQ28"/>
      <c r="AR28"/>
      <c r="AS28"/>
      <c r="AT28"/>
      <c r="AU28"/>
      <c r="AV28"/>
      <c r="AW28" t="s">
        <v>2977</v>
      </c>
      <c r="AX28" t="s">
        <v>878</v>
      </c>
      <c r="AY28" t="s">
        <v>2903</v>
      </c>
    </row>
    <row r="29" spans="1:51" ht="23.45" customHeight="1" x14ac:dyDescent="0.2">
      <c r="A29" s="918"/>
      <c r="B29" s="641" t="s">
        <v>2978</v>
      </c>
      <c r="C29" s="585"/>
      <c r="D29" s="192"/>
      <c r="E29" s="192"/>
      <c r="F29" s="192"/>
      <c r="G29" s="192"/>
      <c r="H29" s="192"/>
      <c r="I29" s="180"/>
      <c r="J29" s="180"/>
      <c r="K29" s="180"/>
      <c r="L29" s="21"/>
      <c r="M29" s="21"/>
      <c r="N29" s="21"/>
      <c r="O29" s="21"/>
      <c r="P29" s="31"/>
      <c r="Q29" s="155"/>
      <c r="AA29" s="97"/>
      <c r="AB29" s="97"/>
      <c r="AC29" s="97"/>
      <c r="AD29" s="97"/>
      <c r="AE29" s="97"/>
      <c r="AF29" s="43" t="s">
        <v>378</v>
      </c>
      <c r="AG29" s="96" t="s">
        <v>379</v>
      </c>
      <c r="AH29" s="108" t="s">
        <v>380</v>
      </c>
      <c r="AI29" s="30"/>
      <c r="AJ29" s="30"/>
      <c r="AK29" s="30"/>
      <c r="AL29" s="112" t="s">
        <v>381</v>
      </c>
      <c r="AM29" s="109" t="s">
        <v>382</v>
      </c>
      <c r="AN29" s="112">
        <v>320</v>
      </c>
      <c r="AO29" s="112">
        <v>922805</v>
      </c>
      <c r="AP29" s="112">
        <v>8</v>
      </c>
      <c r="AQ29"/>
      <c r="AR29"/>
      <c r="AS29"/>
      <c r="AT29"/>
      <c r="AU29"/>
      <c r="AV29"/>
      <c r="AW29" t="s">
        <v>2979</v>
      </c>
      <c r="AX29" t="s">
        <v>731</v>
      </c>
      <c r="AY29" t="s">
        <v>2903</v>
      </c>
    </row>
    <row r="30" spans="1:51" ht="23.45" customHeight="1" x14ac:dyDescent="0.2">
      <c r="A30" s="918"/>
      <c r="B30" s="641" t="s">
        <v>2980</v>
      </c>
      <c r="C30" s="585"/>
      <c r="D30" s="192"/>
      <c r="E30" s="192"/>
      <c r="F30" s="192"/>
      <c r="G30" s="192"/>
      <c r="H30" s="192"/>
      <c r="I30" s="180"/>
      <c r="J30" s="180"/>
      <c r="K30" s="180"/>
      <c r="L30" s="21"/>
      <c r="M30" s="21"/>
      <c r="N30" s="21"/>
      <c r="O30" s="21"/>
      <c r="P30" s="31"/>
      <c r="Q30" s="155"/>
      <c r="AA30" s="97"/>
      <c r="AB30" s="97"/>
      <c r="AC30" s="97"/>
      <c r="AD30" s="97"/>
      <c r="AE30" s="97"/>
      <c r="AF30" s="43" t="s">
        <v>383</v>
      </c>
      <c r="AG30" s="96" t="s">
        <v>384</v>
      </c>
      <c r="AH30" s="108" t="s">
        <v>385</v>
      </c>
      <c r="AI30" s="30"/>
      <c r="AJ30" s="30"/>
      <c r="AK30" s="30"/>
      <c r="AL30" s="112" t="s">
        <v>386</v>
      </c>
      <c r="AM30" s="109" t="s">
        <v>387</v>
      </c>
      <c r="AN30" s="112">
        <v>324</v>
      </c>
      <c r="AO30" s="112">
        <v>922905</v>
      </c>
      <c r="AP30" s="112">
        <v>9</v>
      </c>
      <c r="AQ30"/>
      <c r="AR30"/>
      <c r="AS30"/>
      <c r="AT30"/>
      <c r="AU30"/>
      <c r="AV30"/>
      <c r="AW30" t="s">
        <v>2981</v>
      </c>
      <c r="AX30" t="s">
        <v>737</v>
      </c>
      <c r="AY30" t="s">
        <v>2903</v>
      </c>
    </row>
    <row r="31" spans="1:51" ht="23.45" customHeight="1" x14ac:dyDescent="0.2">
      <c r="A31" s="918"/>
      <c r="B31" s="641" t="s">
        <v>2982</v>
      </c>
      <c r="C31" s="585"/>
      <c r="D31" s="192"/>
      <c r="E31" s="192"/>
      <c r="F31" s="192"/>
      <c r="G31" s="192"/>
      <c r="H31" s="192"/>
      <c r="I31" s="180"/>
      <c r="J31" s="180"/>
      <c r="K31" s="180"/>
      <c r="L31" s="21"/>
      <c r="M31" s="21"/>
      <c r="N31" s="21"/>
      <c r="O31" s="21"/>
      <c r="P31" s="31"/>
      <c r="Q31" s="155"/>
      <c r="AA31" s="97"/>
      <c r="AB31" s="97"/>
      <c r="AC31" s="97"/>
      <c r="AD31" s="97"/>
      <c r="AE31" s="97"/>
      <c r="AF31" s="43" t="s">
        <v>388</v>
      </c>
      <c r="AG31" s="96" t="s">
        <v>389</v>
      </c>
      <c r="AH31" s="108" t="s">
        <v>390</v>
      </c>
      <c r="AI31" s="30"/>
      <c r="AJ31" s="30"/>
      <c r="AK31" s="30"/>
      <c r="AL31" s="112" t="s">
        <v>391</v>
      </c>
      <c r="AM31" s="109" t="s">
        <v>392</v>
      </c>
      <c r="AN31" s="112" t="s">
        <v>393</v>
      </c>
      <c r="AO31" s="112">
        <v>923005</v>
      </c>
      <c r="AP31" s="112">
        <v>10</v>
      </c>
      <c r="AQ31"/>
      <c r="AR31"/>
      <c r="AS31"/>
      <c r="AT31"/>
      <c r="AU31"/>
      <c r="AV31"/>
      <c r="AW31" t="s">
        <v>2983</v>
      </c>
      <c r="AX31" t="s">
        <v>824</v>
      </c>
      <c r="AY31" t="s">
        <v>2903</v>
      </c>
    </row>
    <row r="32" spans="1:51" ht="23.45" customHeight="1" x14ac:dyDescent="0.2">
      <c r="A32" s="918"/>
      <c r="B32" s="641" t="s">
        <v>2984</v>
      </c>
      <c r="C32" s="585"/>
      <c r="D32" s="192"/>
      <c r="E32" s="192"/>
      <c r="F32" s="192"/>
      <c r="G32" s="192"/>
      <c r="H32" s="192"/>
      <c r="I32" s="180"/>
      <c r="J32" s="180"/>
      <c r="K32" s="180"/>
      <c r="L32" s="21"/>
      <c r="M32" s="21"/>
      <c r="N32" s="21"/>
      <c r="O32" s="21"/>
      <c r="P32" s="31"/>
      <c r="Q32" s="155"/>
      <c r="AA32" s="97"/>
      <c r="AB32" s="97"/>
      <c r="AC32" s="97"/>
      <c r="AD32" s="97"/>
      <c r="AE32" s="97"/>
      <c r="AF32" s="93"/>
      <c r="AG32" s="93"/>
      <c r="AH32" s="94"/>
      <c r="AI32" s="30"/>
      <c r="AJ32" s="30"/>
      <c r="AK32" s="30"/>
      <c r="AL32" s="112" t="s">
        <v>395</v>
      </c>
      <c r="AM32" s="109" t="s">
        <v>396</v>
      </c>
      <c r="AN32" s="112" t="s">
        <v>397</v>
      </c>
      <c r="AO32" s="112">
        <v>923105</v>
      </c>
      <c r="AP32" s="112">
        <v>11</v>
      </c>
      <c r="AQ32"/>
      <c r="AR32"/>
      <c r="AS32"/>
      <c r="AT32"/>
      <c r="AU32"/>
      <c r="AV32"/>
      <c r="AW32" t="s">
        <v>2985</v>
      </c>
      <c r="AX32" t="s">
        <v>798</v>
      </c>
      <c r="AY32" t="s">
        <v>2903</v>
      </c>
    </row>
    <row r="33" spans="1:51" ht="23.45" customHeight="1" x14ac:dyDescent="0.2">
      <c r="A33" s="918"/>
      <c r="B33" s="641" t="s">
        <v>2986</v>
      </c>
      <c r="C33" s="585"/>
      <c r="D33" s="192"/>
      <c r="E33" s="192"/>
      <c r="F33" s="192"/>
      <c r="G33" s="192"/>
      <c r="H33" s="192"/>
      <c r="I33" s="180"/>
      <c r="J33" s="180"/>
      <c r="K33" s="180"/>
      <c r="L33" s="21"/>
      <c r="M33" s="21"/>
      <c r="N33" s="21"/>
      <c r="O33" s="21"/>
      <c r="P33" s="31"/>
      <c r="Q33" s="155"/>
      <c r="AA33" s="97"/>
      <c r="AB33" s="97"/>
      <c r="AC33" s="97"/>
      <c r="AD33" s="97"/>
      <c r="AE33" s="97"/>
      <c r="AF33" s="93"/>
      <c r="AG33" s="93"/>
      <c r="AH33" s="94"/>
      <c r="AI33" s="30"/>
      <c r="AJ33" s="30"/>
      <c r="AK33" s="30"/>
      <c r="AL33" s="112" t="s">
        <v>399</v>
      </c>
      <c r="AM33" s="109" t="s">
        <v>400</v>
      </c>
      <c r="AN33" s="112" t="s">
        <v>401</v>
      </c>
      <c r="AO33" s="112">
        <v>923205</v>
      </c>
      <c r="AP33" s="112">
        <v>12</v>
      </c>
      <c r="AQ33"/>
      <c r="AR33"/>
      <c r="AS33"/>
      <c r="AT33"/>
      <c r="AU33"/>
      <c r="AV33"/>
      <c r="AW33" t="s">
        <v>2987</v>
      </c>
      <c r="AX33" t="s">
        <v>733</v>
      </c>
      <c r="AY33" t="s">
        <v>2903</v>
      </c>
    </row>
    <row r="34" spans="1:51" ht="23.45" customHeight="1" x14ac:dyDescent="0.2">
      <c r="A34" s="918"/>
      <c r="B34" s="641" t="s">
        <v>2988</v>
      </c>
      <c r="C34" s="585"/>
      <c r="D34" s="192"/>
      <c r="E34" s="192"/>
      <c r="F34" s="192"/>
      <c r="G34" s="192"/>
      <c r="H34" s="192"/>
      <c r="I34" s="180"/>
      <c r="J34" s="180"/>
      <c r="K34" s="180"/>
      <c r="L34" s="21"/>
      <c r="M34" s="21"/>
      <c r="N34" s="21"/>
      <c r="O34" s="21"/>
      <c r="P34" s="31"/>
      <c r="Q34" s="155"/>
      <c r="AA34" s="97"/>
      <c r="AB34" s="97"/>
      <c r="AC34" s="97"/>
      <c r="AD34" s="97"/>
      <c r="AE34" s="97"/>
      <c r="AF34" s="97"/>
      <c r="AG34"/>
      <c r="AH34"/>
      <c r="AI34" s="30"/>
      <c r="AJ34" s="30"/>
      <c r="AK34" s="30"/>
      <c r="AL34" s="112" t="s">
        <v>403</v>
      </c>
      <c r="AM34" s="109" t="s">
        <v>404</v>
      </c>
      <c r="AN34" s="112">
        <v>350</v>
      </c>
      <c r="AO34" s="112">
        <v>923305</v>
      </c>
      <c r="AP34" s="112">
        <v>13</v>
      </c>
      <c r="AQ34"/>
      <c r="AR34"/>
      <c r="AS34"/>
      <c r="AT34"/>
      <c r="AU34"/>
      <c r="AV34"/>
      <c r="AW34" t="s">
        <v>2989</v>
      </c>
      <c r="AX34" t="s">
        <v>604</v>
      </c>
      <c r="AY34" t="s">
        <v>2903</v>
      </c>
    </row>
    <row r="35" spans="1:51" ht="23.45" customHeight="1" x14ac:dyDescent="0.25">
      <c r="A35" s="918"/>
      <c r="B35" s="641" t="s">
        <v>2990</v>
      </c>
      <c r="C35" s="585"/>
      <c r="D35" s="193"/>
      <c r="E35" s="200"/>
      <c r="F35" s="201"/>
      <c r="G35" s="201"/>
      <c r="H35" s="200"/>
      <c r="I35" s="180"/>
      <c r="J35" s="180"/>
      <c r="K35" s="180"/>
      <c r="L35" s="22"/>
      <c r="M35" s="22"/>
      <c r="N35" s="22"/>
      <c r="O35" s="21"/>
      <c r="P35" s="31"/>
      <c r="Q35" s="155"/>
      <c r="AA35" s="97"/>
      <c r="AB35" s="97"/>
      <c r="AC35" s="97"/>
      <c r="AD35" s="97"/>
      <c r="AE35" s="97"/>
      <c r="AF35"/>
      <c r="AG35"/>
      <c r="AH35"/>
      <c r="AI35" s="30"/>
      <c r="AJ35" s="30"/>
      <c r="AK35" s="30"/>
      <c r="AL35" s="112" t="s">
        <v>406</v>
      </c>
      <c r="AM35" s="109" t="s">
        <v>407</v>
      </c>
      <c r="AN35" s="112">
        <v>351</v>
      </c>
      <c r="AO35" s="112">
        <v>923405</v>
      </c>
      <c r="AP35" s="112">
        <v>14</v>
      </c>
      <c r="AQ35"/>
      <c r="AR35"/>
      <c r="AS35"/>
      <c r="AT35"/>
      <c r="AU35"/>
      <c r="AV35"/>
      <c r="AW35" t="s">
        <v>2991</v>
      </c>
      <c r="AX35" t="s">
        <v>743</v>
      </c>
      <c r="AY35" t="s">
        <v>2903</v>
      </c>
    </row>
    <row r="36" spans="1:51" ht="23.45" customHeight="1" x14ac:dyDescent="0.2">
      <c r="A36" s="918"/>
      <c r="B36" s="634" t="s">
        <v>2992</v>
      </c>
      <c r="C36" s="585"/>
      <c r="D36" s="1001" t="str">
        <f>IF(C36&gt;1,"Please Select Only 1 Programme Category","")</f>
        <v/>
      </c>
      <c r="E36" s="1002"/>
      <c r="F36" s="1002"/>
      <c r="G36" s="1002"/>
      <c r="H36" s="1002"/>
      <c r="I36" s="180"/>
      <c r="J36" s="180"/>
      <c r="K36" s="180"/>
      <c r="L36" s="22"/>
      <c r="M36" s="22"/>
      <c r="N36" s="22"/>
      <c r="O36" s="22"/>
      <c r="P36" s="32"/>
      <c r="Q36" s="155"/>
      <c r="AA36" s="97"/>
      <c r="AB36" s="97"/>
      <c r="AC36" s="97"/>
      <c r="AD36" s="97"/>
      <c r="AE36" s="97"/>
      <c r="AF36" s="93"/>
      <c r="AG36" s="93"/>
      <c r="AH36" s="93"/>
      <c r="AI36" s="30"/>
      <c r="AJ36" s="30"/>
      <c r="AK36" s="30"/>
      <c r="AL36" s="112" t="s">
        <v>409</v>
      </c>
      <c r="AM36" s="109" t="s">
        <v>410</v>
      </c>
      <c r="AN36" s="112">
        <v>352</v>
      </c>
      <c r="AO36" s="112">
        <v>923505</v>
      </c>
      <c r="AP36" s="112">
        <v>15</v>
      </c>
      <c r="AQ36"/>
      <c r="AR36"/>
      <c r="AS36"/>
      <c r="AT36"/>
      <c r="AU36"/>
      <c r="AV36"/>
      <c r="AW36" t="s">
        <v>2993</v>
      </c>
      <c r="AX36" t="s">
        <v>829</v>
      </c>
      <c r="AY36" t="s">
        <v>2903</v>
      </c>
    </row>
    <row r="37" spans="1:51" ht="21" customHeight="1" x14ac:dyDescent="0.2">
      <c r="A37" s="919"/>
      <c r="B37" s="642" t="s">
        <v>2994</v>
      </c>
      <c r="C37" s="585"/>
      <c r="D37" s="818"/>
      <c r="E37" s="818"/>
      <c r="F37" s="818"/>
      <c r="G37" s="818"/>
      <c r="H37" s="818"/>
      <c r="I37" s="180"/>
      <c r="J37" s="180"/>
      <c r="K37" s="180"/>
      <c r="L37" s="22"/>
      <c r="M37" s="22"/>
      <c r="N37" s="22"/>
      <c r="O37" s="22"/>
      <c r="P37" s="32"/>
      <c r="Q37" s="155"/>
      <c r="AA37" s="97"/>
      <c r="AB37" s="97"/>
      <c r="AC37" s="97"/>
      <c r="AD37" s="97"/>
      <c r="AE37" s="97"/>
      <c r="AF37" s="93"/>
      <c r="AG37" s="93"/>
      <c r="AH37" s="93"/>
      <c r="AI37" s="30"/>
      <c r="AJ37" s="30"/>
      <c r="AK37" s="30"/>
      <c r="AL37" s="112" t="s">
        <v>412</v>
      </c>
      <c r="AM37" s="109" t="s">
        <v>413</v>
      </c>
      <c r="AN37" s="112">
        <v>375</v>
      </c>
      <c r="AO37" s="112">
        <v>923605</v>
      </c>
      <c r="AP37" s="112">
        <v>16</v>
      </c>
      <c r="AQ37"/>
      <c r="AR37"/>
      <c r="AS37"/>
      <c r="AT37"/>
      <c r="AU37"/>
      <c r="AV37"/>
      <c r="AW37" t="s">
        <v>2995</v>
      </c>
      <c r="AX37" t="s">
        <v>760</v>
      </c>
      <c r="AY37" t="s">
        <v>2903</v>
      </c>
    </row>
    <row r="38" spans="1:51" ht="32.25" customHeight="1" thickBot="1" x14ac:dyDescent="0.25">
      <c r="A38" s="917" t="s">
        <v>2996</v>
      </c>
      <c r="B38" s="1000" t="s">
        <v>2997</v>
      </c>
      <c r="C38" s="1000"/>
      <c r="D38" s="1000"/>
      <c r="E38" s="1000"/>
      <c r="F38" s="1000"/>
      <c r="G38" s="1000"/>
      <c r="H38" s="1000"/>
      <c r="I38" s="1000"/>
      <c r="J38" s="1000"/>
      <c r="K38" s="1000"/>
      <c r="L38" s="1000"/>
      <c r="M38" s="1000"/>
      <c r="N38" s="1000"/>
      <c r="O38" s="22"/>
      <c r="P38" s="32"/>
      <c r="Q38" s="155"/>
      <c r="AA38" s="97"/>
      <c r="AB38" s="97"/>
      <c r="AC38" s="97"/>
      <c r="AD38" s="97"/>
      <c r="AE38" s="97"/>
      <c r="AF38" s="93"/>
      <c r="AG38" s="93"/>
      <c r="AH38" s="93"/>
      <c r="AI38" s="30"/>
      <c r="AJ38" s="30"/>
      <c r="AK38" s="30"/>
      <c r="AL38" s="112" t="s">
        <v>415</v>
      </c>
      <c r="AM38" s="109" t="s">
        <v>416</v>
      </c>
      <c r="AN38" s="112">
        <v>401</v>
      </c>
      <c r="AO38" s="112">
        <v>923705</v>
      </c>
      <c r="AP38" s="112">
        <v>17</v>
      </c>
      <c r="AQ38"/>
      <c r="AR38"/>
      <c r="AS38"/>
      <c r="AT38"/>
      <c r="AU38"/>
      <c r="AV38"/>
      <c r="AW38"/>
      <c r="AX38"/>
      <c r="AY38"/>
    </row>
    <row r="39" spans="1:51" ht="44.25" customHeight="1" thickBot="1" x14ac:dyDescent="0.25">
      <c r="A39" s="918"/>
      <c r="B39" s="603"/>
      <c r="C39" s="997" t="s">
        <v>2998</v>
      </c>
      <c r="D39" s="998"/>
      <c r="E39" s="999"/>
      <c r="F39" s="950" t="s">
        <v>2999</v>
      </c>
      <c r="G39" s="951"/>
      <c r="H39" s="951"/>
      <c r="I39" s="951"/>
      <c r="J39" s="951"/>
      <c r="K39" s="952"/>
      <c r="L39" s="953" t="s">
        <v>3000</v>
      </c>
      <c r="M39" s="954"/>
      <c r="N39" s="955"/>
      <c r="O39" s="22"/>
      <c r="P39" s="32"/>
      <c r="Q39" s="155"/>
      <c r="AA39" s="97"/>
      <c r="AB39" s="97"/>
      <c r="AC39" s="97"/>
      <c r="AD39" s="97"/>
      <c r="AE39" s="97"/>
      <c r="AF39" s="93"/>
      <c r="AG39" s="93"/>
      <c r="AH39" s="93"/>
      <c r="AI39" s="30"/>
      <c r="AJ39" s="30"/>
      <c r="AK39" s="30"/>
      <c r="AL39" s="112" t="s">
        <v>418</v>
      </c>
      <c r="AM39" s="109" t="s">
        <v>419</v>
      </c>
      <c r="AN39" s="112">
        <v>402</v>
      </c>
      <c r="AO39" s="112">
        <v>923805</v>
      </c>
      <c r="AP39" s="112">
        <v>18</v>
      </c>
      <c r="AQ39"/>
      <c r="AR39"/>
      <c r="AS39"/>
      <c r="AT39"/>
      <c r="AU39"/>
      <c r="AV39"/>
      <c r="AW39" t="s">
        <v>3001</v>
      </c>
      <c r="AX39" t="s">
        <v>875</v>
      </c>
      <c r="AY39" t="s">
        <v>2903</v>
      </c>
    </row>
    <row r="40" spans="1:51" ht="57.75" customHeight="1" thickBot="1" x14ac:dyDescent="0.25">
      <c r="A40" s="918"/>
      <c r="B40" s="572" t="s">
        <v>3002</v>
      </c>
      <c r="C40" s="994" t="s">
        <v>2941</v>
      </c>
      <c r="D40" s="995"/>
      <c r="E40" s="996"/>
      <c r="F40" s="909" t="s">
        <v>3003</v>
      </c>
      <c r="G40" s="910"/>
      <c r="H40" s="956"/>
      <c r="I40" s="993" t="s">
        <v>3004</v>
      </c>
      <c r="J40" s="910"/>
      <c r="K40" s="911"/>
      <c r="L40" s="975" t="s">
        <v>2942</v>
      </c>
      <c r="M40" s="976"/>
      <c r="N40" s="977"/>
      <c r="O40" s="180"/>
      <c r="P40" s="172"/>
      <c r="Q40" s="155"/>
      <c r="AA40" s="97"/>
      <c r="AB40" s="97"/>
      <c r="AC40" s="97"/>
      <c r="AD40" s="97"/>
      <c r="AE40" s="97"/>
      <c r="AF40" s="93"/>
      <c r="AG40" s="93"/>
      <c r="AH40" s="93"/>
      <c r="AI40" s="30"/>
      <c r="AJ40" s="30"/>
      <c r="AK40" s="30"/>
      <c r="AL40" s="112" t="s">
        <v>422</v>
      </c>
      <c r="AM40" s="109">
        <v>910904</v>
      </c>
      <c r="AN40" s="112">
        <v>406</v>
      </c>
      <c r="AO40" s="112">
        <v>934105</v>
      </c>
      <c r="AP40" s="112">
        <v>19</v>
      </c>
      <c r="AQ40"/>
      <c r="AR40"/>
      <c r="AS40"/>
      <c r="AT40"/>
      <c r="AU40"/>
      <c r="AV40"/>
      <c r="AW40" t="s">
        <v>3005</v>
      </c>
      <c r="AX40" t="s">
        <v>789</v>
      </c>
      <c r="AY40" t="s">
        <v>2903</v>
      </c>
    </row>
    <row r="41" spans="1:51" ht="30.75" customHeight="1" x14ac:dyDescent="0.25">
      <c r="A41" s="918"/>
      <c r="B41" s="35"/>
      <c r="C41" s="179" t="s">
        <v>2946</v>
      </c>
      <c r="D41" s="177" t="s">
        <v>2947</v>
      </c>
      <c r="E41" s="668" t="s">
        <v>2948</v>
      </c>
      <c r="F41" s="177" t="s">
        <v>2946</v>
      </c>
      <c r="G41" s="668" t="s">
        <v>2947</v>
      </c>
      <c r="H41" s="669" t="s">
        <v>2948</v>
      </c>
      <c r="I41" s="176" t="s">
        <v>2946</v>
      </c>
      <c r="J41" s="177" t="s">
        <v>2947</v>
      </c>
      <c r="K41" s="177" t="s">
        <v>2948</v>
      </c>
      <c r="L41" s="670" t="s">
        <v>2946</v>
      </c>
      <c r="M41" s="577" t="s">
        <v>2947</v>
      </c>
      <c r="N41" s="671" t="s">
        <v>2948</v>
      </c>
      <c r="O41" s="202"/>
      <c r="P41" s="155"/>
      <c r="Q41" s="155"/>
      <c r="AA41" s="97"/>
      <c r="AB41" s="97"/>
      <c r="AC41" s="97"/>
      <c r="AD41" s="97"/>
      <c r="AE41" s="97"/>
      <c r="AF41" s="93"/>
      <c r="AG41" s="93"/>
      <c r="AH41" s="93"/>
      <c r="AI41" s="30"/>
      <c r="AJ41" s="30"/>
      <c r="AK41" s="30"/>
      <c r="AL41" s="112" t="s">
        <v>425</v>
      </c>
      <c r="AM41" s="109">
        <v>911604</v>
      </c>
      <c r="AN41" s="112">
        <v>407</v>
      </c>
      <c r="AO41" s="110">
        <v>934205</v>
      </c>
      <c r="AP41" s="112" t="s">
        <v>427</v>
      </c>
      <c r="AQ41"/>
      <c r="AR41"/>
      <c r="AS41"/>
      <c r="AT41"/>
      <c r="AU41"/>
      <c r="AV41"/>
      <c r="AW41" t="s">
        <v>3006</v>
      </c>
      <c r="AX41" t="s">
        <v>727</v>
      </c>
      <c r="AY41" t="s">
        <v>2903</v>
      </c>
    </row>
    <row r="42" spans="1:51" ht="23.45" customHeight="1" x14ac:dyDescent="0.2">
      <c r="A42" s="918"/>
      <c r="B42" s="643" t="s">
        <v>3007</v>
      </c>
      <c r="C42" s="327"/>
      <c r="D42" s="327"/>
      <c r="E42" s="211">
        <f t="shared" ref="E42:E57" si="0">C42+D42</f>
        <v>0</v>
      </c>
      <c r="F42" s="327"/>
      <c r="G42" s="327"/>
      <c r="H42" s="210">
        <f>SUM(F42:G42)</f>
        <v>0</v>
      </c>
      <c r="I42" s="327"/>
      <c r="J42" s="327"/>
      <c r="K42" s="210">
        <f>SUM(I42:J42)</f>
        <v>0</v>
      </c>
      <c r="L42" s="327"/>
      <c r="M42" s="327"/>
      <c r="N42" s="211">
        <f t="shared" ref="N42:N57" si="1">L42+M42</f>
        <v>0</v>
      </c>
      <c r="O42" s="180"/>
      <c r="P42" s="209"/>
      <c r="Q42" s="155"/>
      <c r="AA42" s="97"/>
      <c r="AB42" s="97"/>
      <c r="AC42" s="97"/>
      <c r="AD42" s="97"/>
      <c r="AE42" s="97"/>
      <c r="AF42" s="93"/>
      <c r="AG42" s="93"/>
      <c r="AH42" s="93"/>
      <c r="AI42" s="30"/>
      <c r="AJ42" s="30"/>
      <c r="AK42" s="30"/>
      <c r="AL42" s="112" t="s">
        <v>429</v>
      </c>
      <c r="AM42" s="109" t="s">
        <v>430</v>
      </c>
      <c r="AN42" s="112">
        <v>515</v>
      </c>
      <c r="AO42" s="112">
        <v>934206</v>
      </c>
      <c r="AP42" s="112">
        <v>20</v>
      </c>
      <c r="AQ42"/>
      <c r="AR42"/>
      <c r="AS42"/>
      <c r="AT42"/>
      <c r="AU42"/>
      <c r="AV42"/>
      <c r="AW42" t="s">
        <v>3008</v>
      </c>
      <c r="AX42" t="s">
        <v>766</v>
      </c>
      <c r="AY42" t="s">
        <v>2903</v>
      </c>
    </row>
    <row r="43" spans="1:51" ht="15.75" x14ac:dyDescent="0.2">
      <c r="A43" s="918"/>
      <c r="B43" s="643" t="s">
        <v>3009</v>
      </c>
      <c r="C43" s="327"/>
      <c r="D43" s="327"/>
      <c r="E43" s="211">
        <f t="shared" si="0"/>
        <v>0</v>
      </c>
      <c r="F43" s="327"/>
      <c r="G43" s="327"/>
      <c r="H43" s="210">
        <f t="shared" ref="H43:H56" si="2">SUM(F43:G43)</f>
        <v>0</v>
      </c>
      <c r="I43" s="327"/>
      <c r="J43" s="327"/>
      <c r="K43" s="210">
        <f t="shared" ref="K43:K56" si="3">SUM(I43:J43)</f>
        <v>0</v>
      </c>
      <c r="L43" s="327"/>
      <c r="M43" s="327"/>
      <c r="N43" s="211">
        <f t="shared" si="1"/>
        <v>0</v>
      </c>
      <c r="O43" s="180"/>
      <c r="P43" s="209"/>
      <c r="Q43" s="155"/>
      <c r="AA43" s="97"/>
      <c r="AB43" s="97"/>
      <c r="AC43" s="97"/>
      <c r="AD43" s="97"/>
      <c r="AE43" s="97"/>
      <c r="AF43" s="93"/>
      <c r="AG43" s="93"/>
      <c r="AH43" s="93"/>
      <c r="AI43" s="30"/>
      <c r="AJ43" s="30"/>
      <c r="AK43" s="30"/>
      <c r="AL43" s="112" t="s">
        <v>433</v>
      </c>
      <c r="AM43" s="109" t="s">
        <v>434</v>
      </c>
      <c r="AN43" s="112">
        <v>516</v>
      </c>
      <c r="AO43" s="110" t="s">
        <v>604</v>
      </c>
      <c r="AP43" s="112">
        <v>21</v>
      </c>
      <c r="AQ43"/>
      <c r="AR43"/>
      <c r="AS43"/>
      <c r="AT43"/>
      <c r="AU43"/>
      <c r="AV43"/>
      <c r="AW43" t="s">
        <v>3010</v>
      </c>
      <c r="AX43"/>
      <c r="AY43" t="s">
        <v>2903</v>
      </c>
    </row>
    <row r="44" spans="1:51" ht="15.75" x14ac:dyDescent="0.2">
      <c r="A44" s="918"/>
      <c r="B44" s="643" t="s">
        <v>3011</v>
      </c>
      <c r="C44" s="327"/>
      <c r="D44" s="327"/>
      <c r="E44" s="211">
        <f t="shared" si="0"/>
        <v>0</v>
      </c>
      <c r="F44" s="327"/>
      <c r="G44" s="327"/>
      <c r="H44" s="210">
        <f t="shared" si="2"/>
        <v>0</v>
      </c>
      <c r="I44" s="327"/>
      <c r="J44" s="327"/>
      <c r="K44" s="210">
        <f t="shared" si="3"/>
        <v>0</v>
      </c>
      <c r="L44" s="327"/>
      <c r="M44" s="327"/>
      <c r="N44" s="211">
        <f t="shared" si="1"/>
        <v>0</v>
      </c>
      <c r="O44" s="180"/>
      <c r="P44" s="209"/>
      <c r="Q44" s="155"/>
      <c r="AA44" s="97"/>
      <c r="AB44" s="97"/>
      <c r="AC44" s="97"/>
      <c r="AD44" s="97"/>
      <c r="AE44" s="97"/>
      <c r="AF44" s="93"/>
      <c r="AG44" s="93"/>
      <c r="AH44" s="93"/>
      <c r="AI44" s="30"/>
      <c r="AJ44" s="30"/>
      <c r="AK44" s="30"/>
      <c r="AL44" s="112" t="s">
        <v>437</v>
      </c>
      <c r="AM44" s="109" t="s">
        <v>438</v>
      </c>
      <c r="AN44" s="112">
        <v>517</v>
      </c>
      <c r="AO44" s="110" t="s">
        <v>770</v>
      </c>
      <c r="AP44" s="112">
        <v>24</v>
      </c>
      <c r="AQ44"/>
      <c r="AR44"/>
      <c r="AS44"/>
      <c r="AT44"/>
      <c r="AU44"/>
      <c r="AV44"/>
      <c r="AW44" t="s">
        <v>3012</v>
      </c>
      <c r="AX44" t="s">
        <v>763</v>
      </c>
      <c r="AY44" t="s">
        <v>2903</v>
      </c>
    </row>
    <row r="45" spans="1:51" ht="15.75" x14ac:dyDescent="0.2">
      <c r="A45" s="918"/>
      <c r="B45" s="643" t="s">
        <v>3013</v>
      </c>
      <c r="C45" s="327"/>
      <c r="D45" s="327"/>
      <c r="E45" s="211">
        <f t="shared" si="0"/>
        <v>0</v>
      </c>
      <c r="F45" s="327"/>
      <c r="G45" s="327"/>
      <c r="H45" s="210">
        <f t="shared" si="2"/>
        <v>0</v>
      </c>
      <c r="I45" s="327"/>
      <c r="J45" s="327"/>
      <c r="K45" s="210">
        <f t="shared" si="3"/>
        <v>0</v>
      </c>
      <c r="L45" s="327"/>
      <c r="M45" s="327"/>
      <c r="N45" s="211">
        <f t="shared" si="1"/>
        <v>0</v>
      </c>
      <c r="O45" s="180"/>
      <c r="P45" s="209"/>
      <c r="Q45" s="155"/>
      <c r="AA45" s="97"/>
      <c r="AB45" s="97"/>
      <c r="AC45" s="97"/>
      <c r="AD45" s="97"/>
      <c r="AE45" s="97"/>
      <c r="AF45" s="93"/>
      <c r="AG45" s="93"/>
      <c r="AH45" s="93"/>
      <c r="AI45" s="30"/>
      <c r="AJ45" s="30"/>
      <c r="AK45" s="30"/>
      <c r="AL45" s="112" t="s">
        <v>441</v>
      </c>
      <c r="AM45" s="109" t="s">
        <v>2959</v>
      </c>
      <c r="AN45" s="112">
        <v>518</v>
      </c>
      <c r="AO45" s="110" t="s">
        <v>772</v>
      </c>
      <c r="AP45" s="112">
        <v>25</v>
      </c>
      <c r="AQ45"/>
      <c r="AR45"/>
      <c r="AS45"/>
      <c r="AT45"/>
      <c r="AU45"/>
      <c r="AV45"/>
      <c r="AW45" t="s">
        <v>3014</v>
      </c>
      <c r="AX45" t="s">
        <v>795</v>
      </c>
      <c r="AY45" t="s">
        <v>2903</v>
      </c>
    </row>
    <row r="46" spans="1:51" ht="15.75" x14ac:dyDescent="0.2">
      <c r="A46" s="918"/>
      <c r="B46" s="643" t="s">
        <v>3015</v>
      </c>
      <c r="C46" s="327"/>
      <c r="D46" s="327"/>
      <c r="E46" s="211">
        <f t="shared" si="0"/>
        <v>0</v>
      </c>
      <c r="F46" s="327"/>
      <c r="G46" s="327"/>
      <c r="H46" s="210">
        <f t="shared" si="2"/>
        <v>0</v>
      </c>
      <c r="I46" s="327"/>
      <c r="J46" s="327"/>
      <c r="K46" s="210">
        <f t="shared" si="3"/>
        <v>0</v>
      </c>
      <c r="L46" s="327"/>
      <c r="M46" s="327"/>
      <c r="N46" s="211">
        <f t="shared" si="1"/>
        <v>0</v>
      </c>
      <c r="O46" s="180"/>
      <c r="P46" s="209"/>
      <c r="Q46" s="155"/>
      <c r="AA46" s="97"/>
      <c r="AB46" s="97"/>
      <c r="AC46" s="97"/>
      <c r="AD46" s="97"/>
      <c r="AE46" s="97"/>
      <c r="AF46" s="93"/>
      <c r="AG46" s="93"/>
      <c r="AH46" s="93"/>
      <c r="AI46" s="30"/>
      <c r="AJ46" s="30"/>
      <c r="AK46" s="30"/>
      <c r="AL46" s="112" t="s">
        <v>444</v>
      </c>
      <c r="AM46" s="109" t="s">
        <v>1148</v>
      </c>
      <c r="AN46" s="112">
        <v>519</v>
      </c>
      <c r="AO46" s="110" t="s">
        <v>731</v>
      </c>
      <c r="AP46" s="112">
        <v>26</v>
      </c>
      <c r="AQ46"/>
      <c r="AR46"/>
      <c r="AS46"/>
      <c r="AT46"/>
      <c r="AU46"/>
      <c r="AV46"/>
      <c r="AW46" t="s">
        <v>3016</v>
      </c>
      <c r="AX46" t="s">
        <v>757</v>
      </c>
      <c r="AY46" t="s">
        <v>2903</v>
      </c>
    </row>
    <row r="47" spans="1:51" ht="15.75" x14ac:dyDescent="0.2">
      <c r="A47" s="918"/>
      <c r="B47" s="643" t="s">
        <v>3017</v>
      </c>
      <c r="C47" s="327"/>
      <c r="D47" s="327"/>
      <c r="E47" s="211">
        <f t="shared" si="0"/>
        <v>0</v>
      </c>
      <c r="F47" s="327"/>
      <c r="G47" s="327"/>
      <c r="H47" s="210">
        <f t="shared" si="2"/>
        <v>0</v>
      </c>
      <c r="I47" s="327"/>
      <c r="J47" s="327"/>
      <c r="K47" s="210">
        <f t="shared" si="3"/>
        <v>0</v>
      </c>
      <c r="L47" s="327"/>
      <c r="M47" s="327"/>
      <c r="N47" s="211">
        <f t="shared" si="1"/>
        <v>0</v>
      </c>
      <c r="O47" s="180"/>
      <c r="P47" s="209"/>
      <c r="Q47" s="155"/>
      <c r="AA47" s="97"/>
      <c r="AB47" s="97"/>
      <c r="AC47" s="97"/>
      <c r="AD47" s="97"/>
      <c r="AE47" s="97"/>
      <c r="AF47" s="93"/>
      <c r="AG47" s="93"/>
      <c r="AH47" s="93"/>
      <c r="AI47" s="30"/>
      <c r="AJ47" s="30"/>
      <c r="AK47" s="30"/>
      <c r="AL47" s="112" t="s">
        <v>447</v>
      </c>
      <c r="AM47" s="109"/>
      <c r="AN47" s="112">
        <v>550</v>
      </c>
      <c r="AO47" s="110" t="s">
        <v>739</v>
      </c>
      <c r="AP47" s="112" t="s">
        <v>449</v>
      </c>
      <c r="AQ47"/>
      <c r="AR47"/>
      <c r="AS47"/>
      <c r="AT47"/>
      <c r="AU47"/>
      <c r="AV47"/>
      <c r="AW47" t="s">
        <v>3018</v>
      </c>
      <c r="AX47" t="s">
        <v>3019</v>
      </c>
      <c r="AY47" t="s">
        <v>2903</v>
      </c>
    </row>
    <row r="48" spans="1:51" ht="15.75" x14ac:dyDescent="0.2">
      <c r="A48" s="918"/>
      <c r="B48" s="643" t="s">
        <v>3020</v>
      </c>
      <c r="C48" s="327"/>
      <c r="D48" s="327"/>
      <c r="E48" s="211">
        <f t="shared" si="0"/>
        <v>0</v>
      </c>
      <c r="F48" s="327"/>
      <c r="G48" s="327"/>
      <c r="H48" s="210">
        <f t="shared" si="2"/>
        <v>0</v>
      </c>
      <c r="I48" s="327"/>
      <c r="J48" s="327"/>
      <c r="K48" s="210">
        <f t="shared" si="3"/>
        <v>0</v>
      </c>
      <c r="L48" s="327"/>
      <c r="M48" s="327"/>
      <c r="N48" s="211">
        <f t="shared" si="1"/>
        <v>0</v>
      </c>
      <c r="O48" s="180"/>
      <c r="P48" s="209"/>
      <c r="Q48" s="155"/>
      <c r="AA48" s="97"/>
      <c r="AB48" s="97"/>
      <c r="AC48" s="97"/>
      <c r="AD48" s="97"/>
      <c r="AE48" s="97"/>
      <c r="AF48" s="93"/>
      <c r="AG48" s="93"/>
      <c r="AH48" s="93"/>
      <c r="AI48" s="30"/>
      <c r="AJ48" s="30"/>
      <c r="AK48" s="30"/>
      <c r="AL48" s="112" t="s">
        <v>451</v>
      </c>
      <c r="AM48" s="109"/>
      <c r="AN48" s="112">
        <v>557</v>
      </c>
      <c r="AO48" s="110" t="s">
        <v>741</v>
      </c>
      <c r="AP48" s="112" t="s">
        <v>453</v>
      </c>
      <c r="AQ48"/>
      <c r="AR48"/>
      <c r="AS48"/>
      <c r="AT48"/>
      <c r="AU48"/>
      <c r="AV48"/>
      <c r="AW48" s="489"/>
    </row>
    <row r="49" spans="1:49" ht="15.75" x14ac:dyDescent="0.2">
      <c r="A49" s="918"/>
      <c r="B49" s="643" t="s">
        <v>3021</v>
      </c>
      <c r="C49" s="327"/>
      <c r="D49" s="327"/>
      <c r="E49" s="211">
        <f t="shared" si="0"/>
        <v>0</v>
      </c>
      <c r="F49" s="327"/>
      <c r="G49" s="327"/>
      <c r="H49" s="210">
        <f t="shared" si="2"/>
        <v>0</v>
      </c>
      <c r="I49" s="327"/>
      <c r="J49" s="327"/>
      <c r="K49" s="210">
        <f t="shared" si="3"/>
        <v>0</v>
      </c>
      <c r="L49" s="327"/>
      <c r="M49" s="327"/>
      <c r="N49" s="211">
        <f t="shared" si="1"/>
        <v>0</v>
      </c>
      <c r="O49" s="180"/>
      <c r="P49" s="209"/>
      <c r="Q49" s="155"/>
      <c r="AA49" s="97"/>
      <c r="AB49" s="97"/>
      <c r="AC49" s="97"/>
      <c r="AD49" s="97"/>
      <c r="AE49" s="97"/>
      <c r="AF49" s="93"/>
      <c r="AG49" s="93"/>
      <c r="AH49" s="93"/>
      <c r="AI49" s="30"/>
      <c r="AJ49" s="30"/>
      <c r="AK49" s="30"/>
      <c r="AL49" s="112" t="s">
        <v>455</v>
      </c>
      <c r="AM49" s="109"/>
      <c r="AN49" s="112">
        <v>558</v>
      </c>
      <c r="AO49" s="110" t="s">
        <v>751</v>
      </c>
      <c r="AP49" s="112">
        <v>31</v>
      </c>
      <c r="AQ49"/>
      <c r="AR49"/>
      <c r="AS49"/>
      <c r="AT49"/>
      <c r="AU49"/>
      <c r="AV49"/>
      <c r="AW49" s="487"/>
    </row>
    <row r="50" spans="1:49" ht="15.75" x14ac:dyDescent="0.2">
      <c r="A50" s="918"/>
      <c r="B50" s="643" t="s">
        <v>3022</v>
      </c>
      <c r="C50" s="327"/>
      <c r="D50" s="327"/>
      <c r="E50" s="211">
        <f t="shared" si="0"/>
        <v>0</v>
      </c>
      <c r="F50" s="327"/>
      <c r="G50" s="327"/>
      <c r="H50" s="210">
        <f t="shared" si="2"/>
        <v>0</v>
      </c>
      <c r="I50" s="327"/>
      <c r="J50" s="327"/>
      <c r="K50" s="210">
        <f t="shared" si="3"/>
        <v>0</v>
      </c>
      <c r="L50" s="327"/>
      <c r="M50" s="327"/>
      <c r="N50" s="211">
        <f t="shared" si="1"/>
        <v>0</v>
      </c>
      <c r="O50" s="180"/>
      <c r="P50" s="209"/>
      <c r="Q50" s="155"/>
      <c r="AA50" s="97"/>
      <c r="AB50" s="97"/>
      <c r="AC50" s="97"/>
      <c r="AD50" s="97"/>
      <c r="AE50" s="97"/>
      <c r="AF50" s="93"/>
      <c r="AG50" s="93"/>
      <c r="AH50" s="93"/>
      <c r="AI50" s="30"/>
      <c r="AJ50" s="30"/>
      <c r="AK50" s="30"/>
      <c r="AL50" s="112" t="s">
        <v>458</v>
      </c>
      <c r="AM50" s="109"/>
      <c r="AN50" s="112">
        <v>559</v>
      </c>
      <c r="AO50" s="110" t="s">
        <v>760</v>
      </c>
      <c r="AP50" s="112">
        <v>35</v>
      </c>
      <c r="AQ50"/>
      <c r="AR50"/>
      <c r="AS50"/>
      <c r="AT50"/>
      <c r="AU50"/>
      <c r="AV50"/>
    </row>
    <row r="51" spans="1:49" ht="15.75" x14ac:dyDescent="0.2">
      <c r="A51" s="918"/>
      <c r="B51" s="643" t="s">
        <v>3023</v>
      </c>
      <c r="C51" s="327"/>
      <c r="D51" s="327"/>
      <c r="E51" s="211">
        <f t="shared" si="0"/>
        <v>0</v>
      </c>
      <c r="F51" s="327"/>
      <c r="G51" s="327"/>
      <c r="H51" s="210">
        <f t="shared" si="2"/>
        <v>0</v>
      </c>
      <c r="I51" s="327"/>
      <c r="J51" s="327"/>
      <c r="K51" s="210">
        <f t="shared" si="3"/>
        <v>0</v>
      </c>
      <c r="L51" s="327"/>
      <c r="M51" s="327"/>
      <c r="N51" s="211">
        <f t="shared" si="1"/>
        <v>0</v>
      </c>
      <c r="O51" s="180"/>
      <c r="P51" s="209"/>
      <c r="Q51" s="155"/>
      <c r="AA51" s="97"/>
      <c r="AB51" s="97"/>
      <c r="AC51" s="97"/>
      <c r="AD51" s="97"/>
      <c r="AE51" s="97"/>
      <c r="AF51" s="93"/>
      <c r="AG51" s="93"/>
      <c r="AH51" s="93"/>
      <c r="AI51" s="30"/>
      <c r="AJ51" s="30"/>
      <c r="AK51" s="30"/>
      <c r="AL51" s="112" t="s">
        <v>461</v>
      </c>
      <c r="AM51" s="109"/>
      <c r="AN51" s="112">
        <v>560</v>
      </c>
      <c r="AO51" s="110" t="s">
        <v>763</v>
      </c>
      <c r="AP51" s="112">
        <v>36</v>
      </c>
      <c r="AQ51"/>
      <c r="AR51"/>
      <c r="AS51"/>
      <c r="AT51"/>
      <c r="AU51"/>
      <c r="AV51"/>
    </row>
    <row r="52" spans="1:49" ht="15.75" x14ac:dyDescent="0.2">
      <c r="A52" s="918"/>
      <c r="B52" s="643" t="s">
        <v>3024</v>
      </c>
      <c r="C52" s="327"/>
      <c r="D52" s="327"/>
      <c r="E52" s="211">
        <f t="shared" si="0"/>
        <v>0</v>
      </c>
      <c r="F52" s="327"/>
      <c r="G52" s="327"/>
      <c r="H52" s="210">
        <f t="shared" si="2"/>
        <v>0</v>
      </c>
      <c r="I52" s="327"/>
      <c r="J52" s="327"/>
      <c r="K52" s="210">
        <f t="shared" si="3"/>
        <v>0</v>
      </c>
      <c r="L52" s="327"/>
      <c r="M52" s="327"/>
      <c r="N52" s="211">
        <f t="shared" si="1"/>
        <v>0</v>
      </c>
      <c r="O52" s="180"/>
      <c r="P52" s="209"/>
      <c r="Q52" s="155"/>
      <c r="AA52" s="97"/>
      <c r="AB52" s="97"/>
      <c r="AC52" s="97"/>
      <c r="AD52" s="97"/>
      <c r="AE52" s="97"/>
      <c r="AF52" s="93"/>
      <c r="AG52" s="93"/>
      <c r="AH52" s="93"/>
      <c r="AI52" s="30"/>
      <c r="AJ52" s="30"/>
      <c r="AK52" s="30"/>
      <c r="AL52" s="112" t="s">
        <v>464</v>
      </c>
      <c r="AM52" s="109"/>
      <c r="AN52" s="112">
        <v>561</v>
      </c>
      <c r="AO52" s="110" t="s">
        <v>733</v>
      </c>
      <c r="AP52" s="112">
        <v>37</v>
      </c>
      <c r="AQ52"/>
      <c r="AR52"/>
      <c r="AS52"/>
      <c r="AT52"/>
      <c r="AU52"/>
      <c r="AV52"/>
    </row>
    <row r="53" spans="1:49" ht="15.75" x14ac:dyDescent="0.2">
      <c r="A53" s="918"/>
      <c r="B53" s="643" t="s">
        <v>3025</v>
      </c>
      <c r="C53" s="327"/>
      <c r="D53" s="327"/>
      <c r="E53" s="211">
        <f t="shared" si="0"/>
        <v>0</v>
      </c>
      <c r="F53" s="327"/>
      <c r="G53" s="327"/>
      <c r="H53" s="210">
        <f t="shared" si="2"/>
        <v>0</v>
      </c>
      <c r="I53" s="327"/>
      <c r="J53" s="327"/>
      <c r="K53" s="210">
        <f t="shared" si="3"/>
        <v>0</v>
      </c>
      <c r="L53" s="327"/>
      <c r="M53" s="327"/>
      <c r="N53" s="211">
        <f t="shared" si="1"/>
        <v>0</v>
      </c>
      <c r="O53" s="180"/>
      <c r="P53" s="209"/>
      <c r="Q53" s="155"/>
      <c r="AA53" s="97"/>
      <c r="AB53" s="97"/>
      <c r="AC53" s="97"/>
      <c r="AD53" s="97"/>
      <c r="AE53" s="97"/>
      <c r="AF53" s="93"/>
      <c r="AG53" s="93"/>
      <c r="AH53" s="93"/>
      <c r="AI53" s="30"/>
      <c r="AJ53" s="30"/>
      <c r="AK53" s="30"/>
      <c r="AL53" s="112" t="s">
        <v>466</v>
      </c>
      <c r="AM53" s="109"/>
      <c r="AN53" s="112">
        <v>562</v>
      </c>
      <c r="AO53" s="110" t="s">
        <v>735</v>
      </c>
      <c r="AP53" s="112">
        <v>38</v>
      </c>
      <c r="AQ53"/>
      <c r="AR53"/>
      <c r="AS53"/>
      <c r="AT53"/>
      <c r="AU53"/>
      <c r="AV53"/>
    </row>
    <row r="54" spans="1:49" ht="15.75" x14ac:dyDescent="0.2">
      <c r="A54" s="918"/>
      <c r="B54" s="643" t="s">
        <v>3026</v>
      </c>
      <c r="C54" s="327"/>
      <c r="D54" s="327"/>
      <c r="E54" s="211">
        <f t="shared" si="0"/>
        <v>0</v>
      </c>
      <c r="F54" s="327"/>
      <c r="G54" s="327"/>
      <c r="H54" s="210">
        <f t="shared" si="2"/>
        <v>0</v>
      </c>
      <c r="I54" s="327"/>
      <c r="J54" s="327"/>
      <c r="K54" s="210">
        <f t="shared" si="3"/>
        <v>0</v>
      </c>
      <c r="L54" s="327"/>
      <c r="M54" s="327"/>
      <c r="N54" s="211">
        <f t="shared" si="1"/>
        <v>0</v>
      </c>
      <c r="O54" s="180"/>
      <c r="P54" s="209"/>
      <c r="Q54" s="155"/>
      <c r="AA54" s="97"/>
      <c r="AB54" s="97"/>
      <c r="AC54" s="97"/>
      <c r="AD54" s="97"/>
      <c r="AE54" s="97"/>
      <c r="AF54" s="93"/>
      <c r="AG54" s="93"/>
      <c r="AH54" s="93"/>
      <c r="AI54" s="30"/>
      <c r="AJ54" s="30"/>
      <c r="AK54" s="30"/>
      <c r="AL54" s="112" t="s">
        <v>468</v>
      </c>
      <c r="AM54" s="109"/>
      <c r="AN54" s="112">
        <v>563</v>
      </c>
      <c r="AO54" s="110" t="s">
        <v>743</v>
      </c>
      <c r="AP54" s="112">
        <v>39</v>
      </c>
      <c r="AQ54"/>
      <c r="AR54"/>
      <c r="AS54"/>
      <c r="AT54"/>
      <c r="AU54"/>
      <c r="AV54"/>
    </row>
    <row r="55" spans="1:49" ht="15.75" x14ac:dyDescent="0.2">
      <c r="A55" s="918"/>
      <c r="B55" s="644" t="s">
        <v>3027</v>
      </c>
      <c r="C55" s="327"/>
      <c r="D55" s="327"/>
      <c r="E55" s="211">
        <f t="shared" si="0"/>
        <v>0</v>
      </c>
      <c r="F55" s="327"/>
      <c r="G55" s="327"/>
      <c r="H55" s="210">
        <f t="shared" si="2"/>
        <v>0</v>
      </c>
      <c r="I55" s="327"/>
      <c r="J55" s="327"/>
      <c r="K55" s="210">
        <f t="shared" si="3"/>
        <v>0</v>
      </c>
      <c r="L55" s="327"/>
      <c r="M55" s="327"/>
      <c r="N55" s="211">
        <f t="shared" si="1"/>
        <v>0</v>
      </c>
      <c r="O55" s="180"/>
      <c r="P55" s="209"/>
      <c r="Q55" s="155"/>
      <c r="AA55" s="97"/>
      <c r="AB55" s="97"/>
      <c r="AC55" s="97"/>
      <c r="AD55" s="97"/>
      <c r="AE55" s="97"/>
      <c r="AF55" s="93"/>
      <c r="AG55" s="93"/>
      <c r="AH55" s="93"/>
      <c r="AI55" s="30"/>
      <c r="AJ55" s="30"/>
      <c r="AK55" s="30"/>
      <c r="AL55" s="112" t="s">
        <v>470</v>
      </c>
      <c r="AM55" s="109"/>
      <c r="AN55" s="112">
        <v>564</v>
      </c>
      <c r="AO55" s="110" t="s">
        <v>723</v>
      </c>
      <c r="AP55" s="112" t="s">
        <v>472</v>
      </c>
      <c r="AQ55"/>
      <c r="AR55"/>
      <c r="AS55"/>
      <c r="AT55"/>
      <c r="AU55"/>
      <c r="AV55"/>
    </row>
    <row r="56" spans="1:49" ht="15.75" x14ac:dyDescent="0.2">
      <c r="A56" s="918"/>
      <c r="B56" s="644" t="s">
        <v>3027</v>
      </c>
      <c r="C56" s="327"/>
      <c r="D56" s="327"/>
      <c r="E56" s="211">
        <f t="shared" si="0"/>
        <v>0</v>
      </c>
      <c r="F56" s="327"/>
      <c r="G56" s="327"/>
      <c r="H56" s="210">
        <f t="shared" si="2"/>
        <v>0</v>
      </c>
      <c r="I56" s="327"/>
      <c r="J56" s="327"/>
      <c r="K56" s="210">
        <f t="shared" si="3"/>
        <v>0</v>
      </c>
      <c r="L56" s="327"/>
      <c r="M56" s="327"/>
      <c r="N56" s="211">
        <f t="shared" si="1"/>
        <v>0</v>
      </c>
      <c r="O56" s="180"/>
      <c r="P56" s="209"/>
      <c r="Q56" s="155"/>
      <c r="AA56" s="97"/>
      <c r="AB56" s="97"/>
      <c r="AC56" s="97"/>
      <c r="AD56" s="97"/>
      <c r="AE56" s="97"/>
      <c r="AF56" s="93"/>
      <c r="AG56" s="93"/>
      <c r="AH56" s="93"/>
      <c r="AI56" s="30"/>
      <c r="AJ56" s="30"/>
      <c r="AK56" s="30"/>
      <c r="AL56" s="112" t="s">
        <v>473</v>
      </c>
      <c r="AM56" s="109"/>
      <c r="AN56" s="112">
        <v>62</v>
      </c>
      <c r="AO56" s="110" t="s">
        <v>766</v>
      </c>
      <c r="AP56" s="112" t="s">
        <v>475</v>
      </c>
      <c r="AQ56"/>
      <c r="AR56"/>
      <c r="AS56"/>
      <c r="AT56"/>
      <c r="AU56"/>
      <c r="AV56"/>
    </row>
    <row r="57" spans="1:49" ht="20.25" customHeight="1" x14ac:dyDescent="0.25">
      <c r="A57" s="918"/>
      <c r="B57" s="645" t="s">
        <v>2948</v>
      </c>
      <c r="C57" s="211">
        <f>SUM(C42:C56)</f>
        <v>0</v>
      </c>
      <c r="D57" s="211">
        <f>SUM(D42:D56)</f>
        <v>0</v>
      </c>
      <c r="E57" s="211">
        <f t="shared" si="0"/>
        <v>0</v>
      </c>
      <c r="F57" s="210">
        <f t="shared" ref="F57:M57" si="4">SUM(F42:F56)</f>
        <v>0</v>
      </c>
      <c r="G57" s="210">
        <f t="shared" si="4"/>
        <v>0</v>
      </c>
      <c r="H57" s="210">
        <f t="shared" si="4"/>
        <v>0</v>
      </c>
      <c r="I57" s="210">
        <f t="shared" si="4"/>
        <v>0</v>
      </c>
      <c r="J57" s="210">
        <f t="shared" si="4"/>
        <v>0</v>
      </c>
      <c r="K57" s="210">
        <f t="shared" si="4"/>
        <v>0</v>
      </c>
      <c r="L57" s="211">
        <f t="shared" si="4"/>
        <v>0</v>
      </c>
      <c r="M57" s="211">
        <f t="shared" si="4"/>
        <v>0</v>
      </c>
      <c r="N57" s="211">
        <f t="shared" si="1"/>
        <v>0</v>
      </c>
      <c r="O57" s="180"/>
      <c r="P57" s="209"/>
      <c r="Q57" s="155"/>
      <c r="AA57" s="97"/>
      <c r="AB57" s="97"/>
      <c r="AC57" s="97"/>
      <c r="AD57" s="97"/>
      <c r="AE57" s="97"/>
      <c r="AF57" s="93"/>
      <c r="AG57" s="93"/>
      <c r="AH57" s="93"/>
      <c r="AI57" s="30"/>
      <c r="AJ57" s="30"/>
      <c r="AK57" s="30"/>
      <c r="AL57" s="112"/>
      <c r="AM57" s="109"/>
      <c r="AN57" s="112"/>
      <c r="AO57" s="110" t="s">
        <v>725</v>
      </c>
      <c r="AP57" s="112"/>
      <c r="AQ57"/>
      <c r="AR57"/>
      <c r="AS57"/>
      <c r="AT57"/>
      <c r="AU57"/>
      <c r="AV57"/>
    </row>
    <row r="58" spans="1:49" ht="54" customHeight="1" thickBot="1" x14ac:dyDescent="0.25">
      <c r="A58" s="918"/>
      <c r="B58" s="640" t="s">
        <v>3028</v>
      </c>
      <c r="C58" s="970" t="s">
        <v>2941</v>
      </c>
      <c r="D58" s="971"/>
      <c r="E58" s="971"/>
      <c r="F58" s="981" t="s">
        <v>2942</v>
      </c>
      <c r="G58" s="981"/>
      <c r="H58" s="982"/>
      <c r="I58" s="530"/>
      <c r="J58" s="530"/>
      <c r="K58" s="530"/>
      <c r="L58" s="531"/>
      <c r="M58" s="531"/>
      <c r="N58" s="531"/>
      <c r="O58" s="180"/>
      <c r="P58" s="209"/>
      <c r="Q58" s="155"/>
      <c r="AA58" s="97"/>
      <c r="AB58" s="97"/>
      <c r="AC58" s="97"/>
      <c r="AD58" s="97"/>
      <c r="AE58" s="97"/>
      <c r="AF58" s="93"/>
      <c r="AG58" s="93"/>
      <c r="AH58" s="93"/>
      <c r="AI58" s="30"/>
      <c r="AJ58" s="30"/>
      <c r="AK58" s="30"/>
      <c r="AL58" s="112" t="s">
        <v>476</v>
      </c>
      <c r="AM58" s="109"/>
      <c r="AN58" s="112">
        <v>63</v>
      </c>
      <c r="AO58" s="110" t="s">
        <v>737</v>
      </c>
      <c r="AP58" s="112">
        <v>40</v>
      </c>
      <c r="AQ58"/>
      <c r="AR58"/>
      <c r="AS58"/>
      <c r="AT58"/>
      <c r="AU58"/>
      <c r="AV58"/>
    </row>
    <row r="59" spans="1:49" ht="27.75" customHeight="1" x14ac:dyDescent="0.2">
      <c r="A59" s="918"/>
      <c r="B59" s="105"/>
      <c r="C59" s="179" t="s">
        <v>2946</v>
      </c>
      <c r="D59" s="177" t="s">
        <v>2947</v>
      </c>
      <c r="E59" s="178" t="s">
        <v>2948</v>
      </c>
      <c r="F59" s="672" t="s">
        <v>2946</v>
      </c>
      <c r="G59" s="673" t="s">
        <v>2947</v>
      </c>
      <c r="H59" s="673" t="s">
        <v>2948</v>
      </c>
      <c r="I59" s="180"/>
      <c r="J59" s="180"/>
      <c r="K59" s="180"/>
      <c r="L59" s="180"/>
      <c r="M59" s="180"/>
      <c r="N59" s="180"/>
      <c r="O59" s="180"/>
      <c r="P59" s="209"/>
      <c r="Q59" s="155"/>
      <c r="AA59" s="97"/>
      <c r="AB59" s="97"/>
      <c r="AC59" s="97"/>
      <c r="AD59" s="97"/>
      <c r="AE59" s="97"/>
      <c r="AF59" s="93"/>
      <c r="AG59" s="93"/>
      <c r="AH59" s="93"/>
      <c r="AI59" s="30"/>
      <c r="AJ59" s="30"/>
      <c r="AK59" s="30"/>
      <c r="AL59" s="112" t="s">
        <v>478</v>
      </c>
      <c r="AM59" s="109"/>
      <c r="AN59" s="112">
        <v>64</v>
      </c>
      <c r="AO59" s="110" t="s">
        <v>719</v>
      </c>
      <c r="AP59" s="112">
        <v>41</v>
      </c>
      <c r="AQ59"/>
      <c r="AR59"/>
      <c r="AS59"/>
      <c r="AT59"/>
      <c r="AU59"/>
      <c r="AV59"/>
    </row>
    <row r="60" spans="1:49" ht="23.45" customHeight="1" x14ac:dyDescent="0.2">
      <c r="A60" s="918"/>
      <c r="B60" s="574" t="s">
        <v>3029</v>
      </c>
      <c r="C60" s="585"/>
      <c r="D60" s="585"/>
      <c r="E60" s="223">
        <f>C60+D60</f>
        <v>0</v>
      </c>
      <c r="F60" s="585"/>
      <c r="G60" s="585"/>
      <c r="H60" s="223">
        <f>F60+G60</f>
        <v>0</v>
      </c>
      <c r="I60" s="180"/>
      <c r="J60" s="180"/>
      <c r="K60" s="180"/>
      <c r="L60" s="180"/>
      <c r="M60" s="180"/>
      <c r="N60" s="180"/>
      <c r="O60" s="180"/>
      <c r="P60" s="209"/>
      <c r="Q60" s="155"/>
      <c r="AA60" s="97"/>
      <c r="AB60" s="97"/>
      <c r="AC60" s="97"/>
      <c r="AD60" s="97"/>
      <c r="AE60" s="97"/>
      <c r="AF60" s="93"/>
      <c r="AG60" s="93"/>
      <c r="AH60" s="93"/>
      <c r="AI60" s="30"/>
      <c r="AJ60" s="30"/>
      <c r="AK60" s="30"/>
      <c r="AL60" s="112" t="s">
        <v>480</v>
      </c>
      <c r="AM60" s="109"/>
      <c r="AN60" s="112">
        <v>65</v>
      </c>
      <c r="AO60" s="110" t="s">
        <v>721</v>
      </c>
      <c r="AP60" s="112">
        <v>42</v>
      </c>
      <c r="AQ60"/>
      <c r="AR60"/>
      <c r="AS60"/>
      <c r="AT60"/>
      <c r="AU60"/>
      <c r="AV60"/>
    </row>
    <row r="61" spans="1:49" ht="23.45" customHeight="1" x14ac:dyDescent="0.2">
      <c r="A61" s="918"/>
      <c r="B61" s="574" t="s">
        <v>3030</v>
      </c>
      <c r="C61" s="585"/>
      <c r="D61" s="585"/>
      <c r="E61" s="223">
        <f>C61+D61</f>
        <v>0</v>
      </c>
      <c r="F61" s="585"/>
      <c r="G61" s="585"/>
      <c r="H61" s="223">
        <f>F61+G61</f>
        <v>0</v>
      </c>
      <c r="I61" s="180"/>
      <c r="J61" s="180"/>
      <c r="K61" s="180"/>
      <c r="L61" s="180"/>
      <c r="M61" s="180"/>
      <c r="N61" s="180"/>
      <c r="O61" s="180"/>
      <c r="P61" s="209"/>
      <c r="Q61" s="155"/>
      <c r="AA61" s="97"/>
      <c r="AB61" s="97"/>
      <c r="AC61" s="97"/>
      <c r="AD61" s="97"/>
      <c r="AE61" s="97"/>
      <c r="AF61" s="93"/>
      <c r="AG61" s="93"/>
      <c r="AH61" s="93"/>
      <c r="AI61" s="30"/>
      <c r="AJ61" s="30"/>
      <c r="AK61" s="30"/>
      <c r="AL61" s="112" t="s">
        <v>482</v>
      </c>
      <c r="AM61" s="109"/>
      <c r="AN61" s="112">
        <v>693</v>
      </c>
      <c r="AO61" s="110" t="s">
        <v>727</v>
      </c>
      <c r="AP61" s="112">
        <v>43</v>
      </c>
      <c r="AQ61"/>
      <c r="AR61"/>
      <c r="AS61"/>
      <c r="AT61"/>
      <c r="AU61"/>
      <c r="AV61"/>
    </row>
    <row r="62" spans="1:49" ht="23.45" customHeight="1" x14ac:dyDescent="0.2">
      <c r="A62" s="918"/>
      <c r="B62" s="574" t="s">
        <v>3031</v>
      </c>
      <c r="C62" s="585"/>
      <c r="D62" s="585"/>
      <c r="E62" s="223">
        <f>C62+D62</f>
        <v>0</v>
      </c>
      <c r="F62" s="585"/>
      <c r="G62" s="585"/>
      <c r="H62" s="223">
        <f>F62+G62</f>
        <v>0</v>
      </c>
      <c r="I62" s="180"/>
      <c r="J62" s="180"/>
      <c r="K62" s="180"/>
      <c r="L62" s="180"/>
      <c r="M62" s="180"/>
      <c r="N62" s="180"/>
      <c r="O62" s="180"/>
      <c r="P62" s="209"/>
      <c r="Q62" s="155"/>
      <c r="AA62" s="97"/>
      <c r="AB62" s="97"/>
      <c r="AC62" s="97"/>
      <c r="AD62" s="97"/>
      <c r="AE62" s="97"/>
      <c r="AF62" s="93"/>
      <c r="AG62" s="93"/>
      <c r="AH62" s="93"/>
      <c r="AI62" s="30"/>
      <c r="AJ62" s="30"/>
      <c r="AK62" s="30"/>
      <c r="AL62" s="112" t="s">
        <v>484</v>
      </c>
      <c r="AM62" s="109"/>
      <c r="AN62" s="112">
        <v>694</v>
      </c>
      <c r="AO62" s="110" t="s">
        <v>795</v>
      </c>
      <c r="AP62" s="112">
        <v>44</v>
      </c>
      <c r="AQ62"/>
      <c r="AR62"/>
      <c r="AS62"/>
      <c r="AT62"/>
      <c r="AU62"/>
      <c r="AV62"/>
    </row>
    <row r="63" spans="1:49" ht="23.45" customHeight="1" x14ac:dyDescent="0.2">
      <c r="A63" s="918"/>
      <c r="B63" s="646" t="s">
        <v>3032</v>
      </c>
      <c r="C63" s="585"/>
      <c r="D63" s="585"/>
      <c r="E63" s="223">
        <f>C63+D63</f>
        <v>0</v>
      </c>
      <c r="F63" s="585"/>
      <c r="G63" s="585"/>
      <c r="H63" s="223">
        <f>F63+G63</f>
        <v>0</v>
      </c>
      <c r="I63" s="180"/>
      <c r="J63" s="180"/>
      <c r="K63" s="180"/>
      <c r="L63" s="180"/>
      <c r="M63" s="180"/>
      <c r="N63" s="180"/>
      <c r="O63" s="180"/>
      <c r="P63" s="209"/>
      <c r="Q63" s="155"/>
      <c r="AA63" s="97"/>
      <c r="AB63" s="97"/>
      <c r="AC63" s="97"/>
      <c r="AD63" s="97"/>
      <c r="AE63" s="97"/>
      <c r="AF63" s="93"/>
      <c r="AG63" s="93"/>
      <c r="AH63" s="93"/>
      <c r="AI63" s="30"/>
      <c r="AJ63" s="30"/>
      <c r="AK63" s="30"/>
      <c r="AL63" s="112" t="s">
        <v>486</v>
      </c>
      <c r="AM63" s="109"/>
      <c r="AN63" s="112">
        <v>696</v>
      </c>
      <c r="AO63" s="110" t="s">
        <v>729</v>
      </c>
      <c r="AP63" s="112">
        <v>45</v>
      </c>
      <c r="AQ63"/>
      <c r="AR63"/>
      <c r="AS63"/>
      <c r="AT63"/>
      <c r="AU63"/>
      <c r="AV63"/>
    </row>
    <row r="64" spans="1:49" ht="19.5" customHeight="1" thickBot="1" x14ac:dyDescent="0.3">
      <c r="A64" s="918"/>
      <c r="B64" s="225" t="s">
        <v>2948</v>
      </c>
      <c r="C64" s="226">
        <f>SUM(C60:C63)</f>
        <v>0</v>
      </c>
      <c r="D64" s="227">
        <f>SUM(D60:D63)</f>
        <v>0</v>
      </c>
      <c r="E64" s="228">
        <f>C64+D64</f>
        <v>0</v>
      </c>
      <c r="F64" s="229">
        <f>SUM(F60:F63)</f>
        <v>0</v>
      </c>
      <c r="G64" s="230">
        <f>SUM(G60:G63)</f>
        <v>0</v>
      </c>
      <c r="H64" s="223">
        <f>F64+G64</f>
        <v>0</v>
      </c>
      <c r="I64" s="180"/>
      <c r="J64" s="180"/>
      <c r="K64" s="180"/>
      <c r="L64" s="180"/>
      <c r="M64" s="180"/>
      <c r="N64" s="180"/>
      <c r="O64" s="180"/>
      <c r="P64" s="209"/>
      <c r="Q64" s="155"/>
      <c r="AA64" s="97"/>
      <c r="AB64" s="97"/>
      <c r="AC64" s="97"/>
      <c r="AD64" s="97"/>
      <c r="AE64" s="97"/>
      <c r="AF64" s="93"/>
      <c r="AG64" s="93"/>
      <c r="AH64" s="93"/>
      <c r="AI64" s="30"/>
      <c r="AJ64" s="30"/>
      <c r="AK64" s="30"/>
      <c r="AL64" s="112" t="s">
        <v>488</v>
      </c>
      <c r="AM64" s="109"/>
      <c r="AN64" s="112" t="s">
        <v>489</v>
      </c>
      <c r="AO64" s="110" t="s">
        <v>745</v>
      </c>
      <c r="AP64" s="112">
        <v>46</v>
      </c>
      <c r="AQ64"/>
      <c r="AR64"/>
      <c r="AS64"/>
      <c r="AT64"/>
      <c r="AU64"/>
      <c r="AV64"/>
    </row>
    <row r="65" spans="1:48" ht="32.25" customHeight="1" x14ac:dyDescent="0.25">
      <c r="A65" s="918"/>
      <c r="B65" s="635" t="s">
        <v>3033</v>
      </c>
      <c r="C65" s="674" t="s">
        <v>2946</v>
      </c>
      <c r="D65" s="675" t="s">
        <v>2947</v>
      </c>
      <c r="E65" s="676" t="s">
        <v>2948</v>
      </c>
      <c r="F65" s="677" t="s">
        <v>2946</v>
      </c>
      <c r="G65" s="577" t="s">
        <v>2947</v>
      </c>
      <c r="H65" s="577" t="s">
        <v>2948</v>
      </c>
      <c r="I65" s="180"/>
      <c r="J65" s="180"/>
      <c r="K65" s="180"/>
      <c r="L65" s="180"/>
      <c r="M65" s="180"/>
      <c r="N65" s="180"/>
      <c r="O65" s="180"/>
      <c r="P65" s="209"/>
      <c r="Q65" s="155"/>
      <c r="AA65" s="97"/>
      <c r="AB65" s="97"/>
      <c r="AC65" s="97"/>
      <c r="AD65" s="97"/>
      <c r="AE65" s="97"/>
      <c r="AF65" s="93"/>
      <c r="AG65" s="93"/>
      <c r="AH65" s="93"/>
      <c r="AI65" s="30"/>
      <c r="AJ65" s="30"/>
      <c r="AK65" s="30"/>
      <c r="AL65" s="112" t="s">
        <v>491</v>
      </c>
      <c r="AM65" s="109"/>
      <c r="AN65" s="112">
        <v>470</v>
      </c>
      <c r="AO65" s="110" t="s">
        <v>754</v>
      </c>
      <c r="AP65" s="112">
        <v>152</v>
      </c>
      <c r="AQ65"/>
      <c r="AR65"/>
      <c r="AS65"/>
      <c r="AT65"/>
      <c r="AU65"/>
      <c r="AV65"/>
    </row>
    <row r="66" spans="1:48" ht="15" x14ac:dyDescent="0.2">
      <c r="A66" s="918"/>
      <c r="B66" s="647" t="s">
        <v>3034</v>
      </c>
      <c r="C66" s="585"/>
      <c r="D66" s="585"/>
      <c r="E66" s="223">
        <f t="shared" ref="E66:E78" si="5">C66+D66</f>
        <v>0</v>
      </c>
      <c r="F66" s="585"/>
      <c r="G66" s="585"/>
      <c r="H66" s="223">
        <f t="shared" ref="H66:H78" si="6">F66+G66</f>
        <v>0</v>
      </c>
      <c r="I66" s="21"/>
      <c r="J66" s="21"/>
      <c r="K66" s="180"/>
      <c r="L66" s="180"/>
      <c r="M66" s="180"/>
      <c r="N66" s="180"/>
      <c r="O66" s="180"/>
      <c r="P66" s="209"/>
      <c r="Q66" s="155"/>
      <c r="AA66" s="97"/>
      <c r="AB66" s="97"/>
      <c r="AC66" s="97"/>
      <c r="AD66" s="97"/>
      <c r="AE66" s="97"/>
      <c r="AF66" s="93"/>
      <c r="AG66" s="93"/>
      <c r="AH66" s="93"/>
      <c r="AI66" s="30"/>
      <c r="AJ66" s="30"/>
      <c r="AK66" s="30"/>
      <c r="AL66" s="112" t="s">
        <v>493</v>
      </c>
      <c r="AM66" s="109"/>
      <c r="AN66" s="112">
        <v>471</v>
      </c>
      <c r="AO66" s="110" t="s">
        <v>757</v>
      </c>
      <c r="AP66" s="112">
        <v>154</v>
      </c>
      <c r="AQ66"/>
      <c r="AR66"/>
      <c r="AS66"/>
      <c r="AT66"/>
      <c r="AU66"/>
      <c r="AV66"/>
    </row>
    <row r="67" spans="1:48" ht="15" x14ac:dyDescent="0.2">
      <c r="A67" s="918"/>
      <c r="B67" s="647" t="s">
        <v>3035</v>
      </c>
      <c r="C67" s="585"/>
      <c r="D67" s="585"/>
      <c r="E67" s="223">
        <f t="shared" si="5"/>
        <v>0</v>
      </c>
      <c r="F67" s="585"/>
      <c r="G67" s="585"/>
      <c r="H67" s="223">
        <f t="shared" si="6"/>
        <v>0</v>
      </c>
      <c r="I67" s="21"/>
      <c r="J67" s="21"/>
      <c r="K67" s="180"/>
      <c r="L67" s="180"/>
      <c r="M67" s="180"/>
      <c r="N67" s="180"/>
      <c r="O67" s="180"/>
      <c r="P67" s="209"/>
      <c r="Q67" s="155"/>
      <c r="AA67" s="97"/>
      <c r="AB67" s="97"/>
      <c r="AC67" s="97"/>
      <c r="AD67" s="97"/>
      <c r="AE67" s="97"/>
      <c r="AF67" s="93"/>
      <c r="AG67" s="93"/>
      <c r="AH67" s="93"/>
      <c r="AI67" s="30"/>
      <c r="AJ67" s="30"/>
      <c r="AK67" s="30"/>
      <c r="AL67" s="112" t="s">
        <v>495</v>
      </c>
      <c r="AM67" s="109"/>
      <c r="AN67" s="112">
        <v>472</v>
      </c>
      <c r="AO67" s="110" t="s">
        <v>792</v>
      </c>
      <c r="AP67" s="112" t="s">
        <v>497</v>
      </c>
      <c r="AQ67"/>
      <c r="AR67"/>
      <c r="AS67"/>
      <c r="AT67"/>
      <c r="AU67"/>
      <c r="AV67"/>
    </row>
    <row r="68" spans="1:48" ht="30" x14ac:dyDescent="0.2">
      <c r="A68" s="918"/>
      <c r="B68" s="647" t="s">
        <v>3036</v>
      </c>
      <c r="C68" s="585"/>
      <c r="D68" s="585"/>
      <c r="E68" s="223">
        <f t="shared" si="5"/>
        <v>0</v>
      </c>
      <c r="F68" s="585"/>
      <c r="G68" s="585"/>
      <c r="H68" s="223">
        <f t="shared" si="6"/>
        <v>0</v>
      </c>
      <c r="I68" s="21"/>
      <c r="J68" s="21"/>
      <c r="K68" s="180"/>
      <c r="L68" s="180"/>
      <c r="M68" s="180"/>
      <c r="N68" s="180"/>
      <c r="O68" s="180"/>
      <c r="P68" s="209"/>
      <c r="Q68" s="155"/>
      <c r="AA68" s="97"/>
      <c r="AB68" s="97"/>
      <c r="AC68" s="97"/>
      <c r="AD68" s="97"/>
      <c r="AE68" s="97"/>
      <c r="AF68" s="93"/>
      <c r="AG68" s="93"/>
      <c r="AH68" s="93"/>
      <c r="AI68" s="30"/>
      <c r="AJ68" s="30"/>
      <c r="AK68" s="30"/>
      <c r="AL68" s="112" t="s">
        <v>498</v>
      </c>
      <c r="AM68" s="109"/>
      <c r="AN68" s="112">
        <v>473</v>
      </c>
      <c r="AO68" s="110" t="s">
        <v>748</v>
      </c>
      <c r="AP68" s="112">
        <v>160</v>
      </c>
      <c r="AQ68"/>
      <c r="AR68"/>
      <c r="AS68"/>
      <c r="AT68"/>
      <c r="AU68"/>
      <c r="AV68"/>
    </row>
    <row r="69" spans="1:48" ht="15" x14ac:dyDescent="0.2">
      <c r="A69" s="918"/>
      <c r="B69" s="647" t="s">
        <v>3037</v>
      </c>
      <c r="C69" s="585"/>
      <c r="D69" s="585"/>
      <c r="E69" s="223">
        <f t="shared" si="5"/>
        <v>0</v>
      </c>
      <c r="F69" s="585"/>
      <c r="G69" s="585"/>
      <c r="H69" s="223">
        <f t="shared" si="6"/>
        <v>0</v>
      </c>
      <c r="I69" s="180"/>
      <c r="J69" s="180"/>
      <c r="K69" s="180"/>
      <c r="L69" s="180"/>
      <c r="M69" s="180"/>
      <c r="N69" s="180"/>
      <c r="O69" s="180"/>
      <c r="P69" s="209"/>
      <c r="Q69" s="155"/>
      <c r="AA69" s="97"/>
      <c r="AB69" s="97"/>
      <c r="AC69" s="97"/>
      <c r="AD69" s="97"/>
      <c r="AE69" s="97"/>
      <c r="AF69" s="93"/>
      <c r="AG69" s="93"/>
      <c r="AH69" s="93"/>
      <c r="AI69" s="30"/>
      <c r="AJ69" s="30"/>
      <c r="AK69" s="30"/>
      <c r="AL69" s="112" t="s">
        <v>500</v>
      </c>
      <c r="AM69" s="109"/>
      <c r="AN69" s="112">
        <v>474</v>
      </c>
      <c r="AO69" s="110" t="s">
        <v>768</v>
      </c>
      <c r="AP69" s="112">
        <v>161</v>
      </c>
      <c r="AQ69"/>
      <c r="AR69"/>
      <c r="AS69"/>
      <c r="AT69"/>
      <c r="AU69"/>
      <c r="AV69"/>
    </row>
    <row r="70" spans="1:48" ht="15" x14ac:dyDescent="0.2">
      <c r="A70" s="918"/>
      <c r="B70" s="647" t="s">
        <v>3038</v>
      </c>
      <c r="C70" s="585"/>
      <c r="D70" s="585"/>
      <c r="E70" s="223">
        <f t="shared" si="5"/>
        <v>0</v>
      </c>
      <c r="F70" s="585"/>
      <c r="G70" s="585"/>
      <c r="H70" s="223">
        <f t="shared" si="6"/>
        <v>0</v>
      </c>
      <c r="I70" s="180"/>
      <c r="J70" s="180"/>
      <c r="K70" s="180"/>
      <c r="L70" s="180"/>
      <c r="M70" s="180"/>
      <c r="N70" s="180"/>
      <c r="O70" s="180"/>
      <c r="P70" s="209"/>
      <c r="Q70" s="155"/>
      <c r="AA70" s="97"/>
      <c r="AB70" s="97"/>
      <c r="AC70" s="97"/>
      <c r="AD70" s="97"/>
      <c r="AE70" s="97"/>
      <c r="AF70" s="93"/>
      <c r="AG70" s="93"/>
      <c r="AH70" s="93"/>
      <c r="AI70" s="30"/>
      <c r="AJ70" s="30"/>
      <c r="AK70" s="30"/>
      <c r="AL70" s="112" t="s">
        <v>502</v>
      </c>
      <c r="AM70" s="109"/>
      <c r="AN70" s="112">
        <v>475</v>
      </c>
      <c r="AO70" s="110" t="s">
        <v>835</v>
      </c>
      <c r="AP70" s="112">
        <v>162</v>
      </c>
      <c r="AQ70"/>
      <c r="AR70"/>
      <c r="AS70"/>
      <c r="AT70"/>
      <c r="AU70"/>
      <c r="AV70"/>
    </row>
    <row r="71" spans="1:48" ht="30" x14ac:dyDescent="0.2">
      <c r="A71" s="918"/>
      <c r="B71" s="647" t="s">
        <v>3039</v>
      </c>
      <c r="C71" s="585"/>
      <c r="D71" s="585"/>
      <c r="E71" s="223">
        <f t="shared" si="5"/>
        <v>0</v>
      </c>
      <c r="F71" s="585"/>
      <c r="G71" s="585"/>
      <c r="H71" s="223">
        <f t="shared" si="6"/>
        <v>0</v>
      </c>
      <c r="I71" s="180"/>
      <c r="J71" s="180"/>
      <c r="K71" s="180"/>
      <c r="L71" s="180"/>
      <c r="M71" s="180"/>
      <c r="N71" s="180"/>
      <c r="O71" s="180"/>
      <c r="P71" s="209"/>
      <c r="Q71" s="155"/>
      <c r="AA71" s="97"/>
      <c r="AB71" s="97"/>
      <c r="AC71" s="97"/>
      <c r="AD71" s="97"/>
      <c r="AE71" s="97"/>
      <c r="AF71" s="93"/>
      <c r="AG71" s="93"/>
      <c r="AH71" s="93"/>
      <c r="AI71" s="30"/>
      <c r="AJ71" s="30"/>
      <c r="AK71" s="30"/>
      <c r="AL71" s="112" t="s">
        <v>504</v>
      </c>
      <c r="AM71" s="109"/>
      <c r="AN71" s="112">
        <v>476</v>
      </c>
      <c r="AO71" s="110" t="s">
        <v>831</v>
      </c>
      <c r="AP71" s="112">
        <v>164</v>
      </c>
      <c r="AQ71"/>
      <c r="AR71"/>
      <c r="AS71"/>
      <c r="AT71"/>
      <c r="AU71"/>
      <c r="AV71"/>
    </row>
    <row r="72" spans="1:48" ht="15" x14ac:dyDescent="0.2">
      <c r="A72" s="918"/>
      <c r="B72" s="647" t="s">
        <v>3040</v>
      </c>
      <c r="C72" s="585"/>
      <c r="D72" s="585"/>
      <c r="E72" s="223">
        <f t="shared" si="5"/>
        <v>0</v>
      </c>
      <c r="F72" s="585"/>
      <c r="G72" s="585"/>
      <c r="H72" s="223">
        <f t="shared" si="6"/>
        <v>0</v>
      </c>
      <c r="I72" s="180"/>
      <c r="J72" s="180"/>
      <c r="K72" s="180"/>
      <c r="L72" s="180"/>
      <c r="M72" s="180"/>
      <c r="N72" s="180"/>
      <c r="O72" s="180"/>
      <c r="P72" s="209"/>
      <c r="Q72" s="155"/>
      <c r="AA72" s="97"/>
      <c r="AB72" s="97"/>
      <c r="AC72" s="97"/>
      <c r="AD72" s="97"/>
      <c r="AE72" s="97"/>
      <c r="AF72" s="93"/>
      <c r="AG72" s="93"/>
      <c r="AH72" s="93"/>
      <c r="AI72" s="30"/>
      <c r="AJ72" s="30"/>
      <c r="AK72" s="30"/>
      <c r="AL72" s="112" t="s">
        <v>506</v>
      </c>
      <c r="AM72" s="109"/>
      <c r="AN72" s="112">
        <v>477</v>
      </c>
      <c r="AO72" s="110" t="s">
        <v>837</v>
      </c>
      <c r="AP72" s="112">
        <v>166</v>
      </c>
      <c r="AQ72"/>
      <c r="AR72"/>
      <c r="AS72"/>
      <c r="AT72"/>
      <c r="AU72"/>
      <c r="AV72"/>
    </row>
    <row r="73" spans="1:48" ht="15" x14ac:dyDescent="0.2">
      <c r="A73" s="918"/>
      <c r="B73" s="647" t="s">
        <v>3041</v>
      </c>
      <c r="C73" s="585"/>
      <c r="D73" s="585"/>
      <c r="E73" s="223">
        <f t="shared" si="5"/>
        <v>0</v>
      </c>
      <c r="F73" s="585"/>
      <c r="G73" s="585"/>
      <c r="H73" s="223">
        <f t="shared" si="6"/>
        <v>0</v>
      </c>
      <c r="I73" s="180"/>
      <c r="J73" s="180"/>
      <c r="K73" s="180"/>
      <c r="L73" s="180"/>
      <c r="M73" s="180"/>
      <c r="N73" s="180"/>
      <c r="O73" s="180"/>
      <c r="P73" s="209"/>
      <c r="Q73" s="155"/>
      <c r="AA73" s="97"/>
      <c r="AB73" s="97"/>
      <c r="AC73" s="97"/>
      <c r="AD73" s="97"/>
      <c r="AE73" s="97"/>
      <c r="AF73" s="93"/>
      <c r="AG73" s="93"/>
      <c r="AH73" s="93"/>
      <c r="AI73" s="30"/>
      <c r="AJ73" s="30"/>
      <c r="AK73" s="30"/>
      <c r="AL73" s="112" t="s">
        <v>508</v>
      </c>
      <c r="AM73" s="109"/>
      <c r="AN73" s="112">
        <v>478</v>
      </c>
      <c r="AO73" s="110" t="s">
        <v>824</v>
      </c>
      <c r="AP73" s="112" t="s">
        <v>510</v>
      </c>
      <c r="AQ73"/>
      <c r="AR73"/>
      <c r="AS73"/>
      <c r="AT73"/>
      <c r="AU73"/>
      <c r="AV73"/>
    </row>
    <row r="74" spans="1:48" ht="15" x14ac:dyDescent="0.2">
      <c r="A74" s="918"/>
      <c r="B74" s="647" t="s">
        <v>3042</v>
      </c>
      <c r="C74" s="585"/>
      <c r="D74" s="585"/>
      <c r="E74" s="223">
        <f t="shared" si="5"/>
        <v>0</v>
      </c>
      <c r="F74" s="585"/>
      <c r="G74" s="585"/>
      <c r="H74" s="223">
        <f t="shared" si="6"/>
        <v>0</v>
      </c>
      <c r="I74" s="180"/>
      <c r="J74" s="180"/>
      <c r="K74" s="180"/>
      <c r="L74" s="180"/>
      <c r="M74" s="180"/>
      <c r="N74" s="180"/>
      <c r="O74" s="180"/>
      <c r="P74" s="209"/>
      <c r="Q74" s="155"/>
      <c r="AA74" s="97"/>
      <c r="AB74" s="97"/>
      <c r="AC74" s="97"/>
      <c r="AD74" s="97"/>
      <c r="AE74" s="97"/>
      <c r="AF74" s="93"/>
      <c r="AG74" s="93"/>
      <c r="AH74" s="93"/>
      <c r="AI74" s="30"/>
      <c r="AJ74" s="30"/>
      <c r="AK74" s="30"/>
      <c r="AL74" s="112" t="s">
        <v>511</v>
      </c>
      <c r="AM74" s="109"/>
      <c r="AN74" s="112">
        <v>479</v>
      </c>
      <c r="AO74" s="110" t="s">
        <v>833</v>
      </c>
      <c r="AP74" s="112" t="s">
        <v>513</v>
      </c>
      <c r="AQ74"/>
      <c r="AR74"/>
      <c r="AS74"/>
      <c r="AT74"/>
      <c r="AU74"/>
      <c r="AV74"/>
    </row>
    <row r="75" spans="1:48" ht="15" x14ac:dyDescent="0.2">
      <c r="A75" s="918"/>
      <c r="B75" s="647" t="s">
        <v>3043</v>
      </c>
      <c r="C75" s="585"/>
      <c r="D75" s="585"/>
      <c r="E75" s="223">
        <f t="shared" si="5"/>
        <v>0</v>
      </c>
      <c r="F75" s="585"/>
      <c r="G75" s="585"/>
      <c r="H75" s="223">
        <f t="shared" si="6"/>
        <v>0</v>
      </c>
      <c r="I75" s="180"/>
      <c r="J75" s="180"/>
      <c r="K75" s="180"/>
      <c r="L75" s="180"/>
      <c r="M75" s="180"/>
      <c r="N75" s="180"/>
      <c r="O75" s="180"/>
      <c r="P75" s="209"/>
      <c r="Q75" s="155"/>
      <c r="AA75" s="97"/>
      <c r="AB75" s="97"/>
      <c r="AC75" s="97"/>
      <c r="AD75" s="97"/>
      <c r="AE75" s="97"/>
      <c r="AF75" s="93"/>
      <c r="AG75" s="93"/>
      <c r="AH75" s="93"/>
      <c r="AI75" s="30"/>
      <c r="AJ75" s="30"/>
      <c r="AK75" s="30"/>
      <c r="AL75" s="112" t="s">
        <v>514</v>
      </c>
      <c r="AM75" s="109"/>
      <c r="AN75" s="112">
        <v>772</v>
      </c>
      <c r="AO75" s="110" t="s">
        <v>845</v>
      </c>
      <c r="AP75" s="112">
        <v>262</v>
      </c>
      <c r="AQ75"/>
      <c r="AR75"/>
      <c r="AS75"/>
      <c r="AT75"/>
      <c r="AU75"/>
      <c r="AV75"/>
    </row>
    <row r="76" spans="1:48" ht="15" x14ac:dyDescent="0.2">
      <c r="A76" s="918"/>
      <c r="B76" s="647" t="s">
        <v>3044</v>
      </c>
      <c r="C76" s="585"/>
      <c r="D76" s="585"/>
      <c r="E76" s="223">
        <f t="shared" si="5"/>
        <v>0</v>
      </c>
      <c r="F76" s="585"/>
      <c r="G76" s="585"/>
      <c r="H76" s="223">
        <f t="shared" si="6"/>
        <v>0</v>
      </c>
      <c r="I76" s="180"/>
      <c r="J76" s="180"/>
      <c r="K76" s="180"/>
      <c r="L76" s="180"/>
      <c r="M76" s="180"/>
      <c r="N76" s="180"/>
      <c r="O76" s="180"/>
      <c r="P76" s="209"/>
      <c r="Q76" s="155"/>
      <c r="AA76" s="97"/>
      <c r="AB76" s="97"/>
      <c r="AC76" s="97"/>
      <c r="AD76" s="97"/>
      <c r="AE76" s="97"/>
      <c r="AF76" s="93"/>
      <c r="AG76" s="93"/>
      <c r="AH76" s="93"/>
      <c r="AI76" s="30"/>
      <c r="AJ76" s="30"/>
      <c r="AK76" s="30"/>
      <c r="AL76" s="112" t="s">
        <v>516</v>
      </c>
      <c r="AM76" s="109"/>
      <c r="AN76" s="112">
        <v>911</v>
      </c>
      <c r="AO76" s="110" t="s">
        <v>798</v>
      </c>
      <c r="AP76" s="112" t="s">
        <v>518</v>
      </c>
      <c r="AQ76"/>
      <c r="AR76"/>
      <c r="AS76"/>
      <c r="AT76"/>
      <c r="AU76"/>
      <c r="AV76"/>
    </row>
    <row r="77" spans="1:48" ht="15" x14ac:dyDescent="0.2">
      <c r="A77" s="918"/>
      <c r="B77" s="648" t="s">
        <v>3045</v>
      </c>
      <c r="C77" s="585"/>
      <c r="D77" s="585"/>
      <c r="E77" s="223">
        <f t="shared" si="5"/>
        <v>0</v>
      </c>
      <c r="F77" s="585"/>
      <c r="G77" s="585"/>
      <c r="H77" s="223">
        <f t="shared" si="6"/>
        <v>0</v>
      </c>
      <c r="I77" s="180"/>
      <c r="J77" s="180"/>
      <c r="K77" s="180"/>
      <c r="L77" s="180"/>
      <c r="M77" s="180"/>
      <c r="N77" s="180"/>
      <c r="O77" s="180"/>
      <c r="P77" s="209"/>
      <c r="Q77" s="155"/>
      <c r="AA77" s="97"/>
      <c r="AB77" s="97"/>
      <c r="AC77" s="97"/>
      <c r="AD77" s="97"/>
      <c r="AE77" s="97"/>
      <c r="AF77" s="93"/>
      <c r="AG77" s="93"/>
      <c r="AH77" s="93"/>
      <c r="AI77" s="30"/>
      <c r="AJ77" s="30"/>
      <c r="AK77" s="30"/>
      <c r="AL77" s="112" t="s">
        <v>519</v>
      </c>
      <c r="AM77" s="109"/>
      <c r="AN77" s="112">
        <v>916</v>
      </c>
      <c r="AO77" s="110" t="s">
        <v>810</v>
      </c>
      <c r="AP77" s="112" t="s">
        <v>521</v>
      </c>
      <c r="AQ77"/>
      <c r="AR77"/>
      <c r="AS77"/>
      <c r="AT77"/>
      <c r="AU77"/>
      <c r="AV77"/>
    </row>
    <row r="78" spans="1:48" ht="17.25" customHeight="1" x14ac:dyDescent="0.2">
      <c r="A78" s="918"/>
      <c r="B78" s="648" t="s">
        <v>3045</v>
      </c>
      <c r="C78" s="585"/>
      <c r="D78" s="585"/>
      <c r="E78" s="223">
        <f t="shared" si="5"/>
        <v>0</v>
      </c>
      <c r="F78" s="585"/>
      <c r="G78" s="585"/>
      <c r="H78" s="223">
        <f t="shared" si="6"/>
        <v>0</v>
      </c>
      <c r="I78" s="180"/>
      <c r="J78" s="180"/>
      <c r="K78" s="180"/>
      <c r="L78" s="180"/>
      <c r="M78" s="180"/>
      <c r="N78" s="180"/>
      <c r="O78" s="180"/>
      <c r="P78" s="209"/>
      <c r="Q78" s="155"/>
      <c r="AA78" s="97"/>
      <c r="AB78" s="97"/>
      <c r="AC78" s="97"/>
      <c r="AD78" s="97"/>
      <c r="AE78" s="97"/>
      <c r="AF78" s="93"/>
      <c r="AG78" s="93"/>
      <c r="AH78" s="93"/>
      <c r="AI78" s="30"/>
      <c r="AJ78" s="30"/>
      <c r="AK78" s="30"/>
      <c r="AL78" s="112" t="s">
        <v>522</v>
      </c>
      <c r="AM78" s="109"/>
      <c r="AN78" s="112">
        <v>917</v>
      </c>
      <c r="AO78" s="110" t="s">
        <v>847</v>
      </c>
      <c r="AP78" s="112" t="s">
        <v>524</v>
      </c>
      <c r="AQ78"/>
      <c r="AR78"/>
      <c r="AS78"/>
      <c r="AT78"/>
      <c r="AU78"/>
      <c r="AV78"/>
    </row>
    <row r="79" spans="1:48" ht="23.45" customHeight="1" thickBot="1" x14ac:dyDescent="0.3">
      <c r="A79" s="918"/>
      <c r="B79" s="817" t="s">
        <v>2948</v>
      </c>
      <c r="C79" s="226">
        <f t="shared" ref="C79:H79" si="7">SUM(C66:C78)</f>
        <v>0</v>
      </c>
      <c r="D79" s="226">
        <f t="shared" si="7"/>
        <v>0</v>
      </c>
      <c r="E79" s="226">
        <f t="shared" si="7"/>
        <v>0</v>
      </c>
      <c r="F79" s="226">
        <f t="shared" si="7"/>
        <v>0</v>
      </c>
      <c r="G79" s="226">
        <f t="shared" si="7"/>
        <v>0</v>
      </c>
      <c r="H79" s="226">
        <f t="shared" si="7"/>
        <v>0</v>
      </c>
      <c r="I79" s="180"/>
      <c r="J79" s="180"/>
      <c r="K79" s="180"/>
      <c r="L79" s="180"/>
      <c r="M79" s="180"/>
      <c r="N79" s="180"/>
      <c r="O79" s="180"/>
      <c r="P79" s="209"/>
      <c r="Q79" s="155"/>
      <c r="AA79" s="97"/>
      <c r="AB79" s="97"/>
      <c r="AC79" s="97"/>
      <c r="AD79" s="97"/>
      <c r="AE79" s="97"/>
      <c r="AF79" s="93"/>
      <c r="AG79" s="93"/>
      <c r="AH79" s="93"/>
      <c r="AI79" s="30"/>
      <c r="AJ79" s="30"/>
      <c r="AK79" s="30"/>
      <c r="AL79" s="112" t="s">
        <v>525</v>
      </c>
      <c r="AM79" s="109"/>
      <c r="AN79" s="112">
        <v>977</v>
      </c>
      <c r="AO79" s="110" t="s">
        <v>839</v>
      </c>
      <c r="AP79" s="112">
        <v>172</v>
      </c>
      <c r="AQ79"/>
      <c r="AR79"/>
      <c r="AS79"/>
      <c r="AT79"/>
      <c r="AU79"/>
      <c r="AV79"/>
    </row>
    <row r="80" spans="1:48" ht="33" customHeight="1" x14ac:dyDescent="0.25">
      <c r="A80" s="918"/>
      <c r="B80" s="35" t="s">
        <v>3046</v>
      </c>
      <c r="C80" s="179" t="s">
        <v>2946</v>
      </c>
      <c r="D80" s="177" t="s">
        <v>2947</v>
      </c>
      <c r="E80" s="178" t="s">
        <v>2948</v>
      </c>
      <c r="F80" s="672" t="s">
        <v>2946</v>
      </c>
      <c r="G80" s="673" t="s">
        <v>2947</v>
      </c>
      <c r="H80" s="673" t="s">
        <v>2948</v>
      </c>
      <c r="I80" s="180"/>
      <c r="J80" s="180"/>
      <c r="K80" s="180"/>
      <c r="L80" s="180"/>
      <c r="M80" s="180"/>
      <c r="N80" s="180"/>
      <c r="O80" s="180"/>
      <c r="P80" s="209"/>
      <c r="Q80" s="155"/>
      <c r="AA80" s="97"/>
      <c r="AB80" s="97"/>
      <c r="AC80" s="97"/>
      <c r="AD80" s="97"/>
      <c r="AE80" s="97"/>
      <c r="AF80" s="93"/>
      <c r="AG80" s="93"/>
      <c r="AH80" s="93"/>
      <c r="AI80" s="30"/>
      <c r="AJ80" s="30"/>
      <c r="AK80" s="30"/>
      <c r="AL80" s="112" t="s">
        <v>527</v>
      </c>
      <c r="AM80" s="109"/>
      <c r="AN80" s="112">
        <v>980</v>
      </c>
      <c r="AO80" s="110" t="s">
        <v>789</v>
      </c>
      <c r="AP80" s="112">
        <v>174</v>
      </c>
      <c r="AQ80"/>
      <c r="AR80"/>
      <c r="AS80"/>
      <c r="AT80"/>
      <c r="AU80"/>
      <c r="AV80"/>
    </row>
    <row r="81" spans="1:48" ht="23.45" customHeight="1" x14ac:dyDescent="0.2">
      <c r="A81" s="918"/>
      <c r="B81" s="643" t="s">
        <v>3047</v>
      </c>
      <c r="C81" s="585"/>
      <c r="D81" s="585"/>
      <c r="E81" s="223">
        <f t="shared" ref="E81:E89" si="8">C81+D81</f>
        <v>0</v>
      </c>
      <c r="F81" s="585"/>
      <c r="G81" s="585"/>
      <c r="H81" s="223">
        <f t="shared" ref="H81:H89" si="9">F81+G81</f>
        <v>0</v>
      </c>
      <c r="I81" s="180"/>
      <c r="J81" s="180"/>
      <c r="K81" s="180"/>
      <c r="L81" s="180"/>
      <c r="M81" s="180"/>
      <c r="N81" s="180"/>
      <c r="O81" s="180"/>
      <c r="P81" s="209"/>
      <c r="Q81" s="155"/>
      <c r="AA81" s="97"/>
      <c r="AB81" s="97"/>
      <c r="AC81" s="97"/>
      <c r="AD81" s="97"/>
      <c r="AE81" s="97"/>
      <c r="AF81" s="93"/>
      <c r="AG81" s="93"/>
      <c r="AH81" s="93"/>
      <c r="AI81" s="30"/>
      <c r="AJ81" s="30"/>
      <c r="AK81" s="30"/>
      <c r="AL81" s="112" t="s">
        <v>529</v>
      </c>
      <c r="AM81" s="109"/>
      <c r="AN81" s="112">
        <v>987</v>
      </c>
      <c r="AO81" s="110" t="s">
        <v>821</v>
      </c>
      <c r="AP81" s="112">
        <v>175</v>
      </c>
      <c r="AQ81"/>
      <c r="AR81"/>
      <c r="AS81"/>
      <c r="AT81"/>
      <c r="AU81"/>
      <c r="AV81"/>
    </row>
    <row r="82" spans="1:48" ht="23.45" customHeight="1" x14ac:dyDescent="0.2">
      <c r="A82" s="918"/>
      <c r="B82" s="643" t="s">
        <v>3048</v>
      </c>
      <c r="C82" s="585"/>
      <c r="D82" s="585"/>
      <c r="E82" s="223">
        <f t="shared" si="8"/>
        <v>0</v>
      </c>
      <c r="F82" s="585"/>
      <c r="G82" s="585"/>
      <c r="H82" s="223">
        <f t="shared" si="9"/>
        <v>0</v>
      </c>
      <c r="I82" s="180"/>
      <c r="J82" s="180"/>
      <c r="K82" s="180"/>
      <c r="L82" s="180"/>
      <c r="M82" s="180"/>
      <c r="N82" s="180"/>
      <c r="O82" s="180"/>
      <c r="P82" s="209"/>
      <c r="Q82" s="155"/>
      <c r="AA82" s="97"/>
      <c r="AB82" s="97"/>
      <c r="AC82" s="97"/>
      <c r="AD82" s="97"/>
      <c r="AE82" s="97"/>
      <c r="AF82" s="93"/>
      <c r="AG82" s="93"/>
      <c r="AH82" s="93"/>
      <c r="AI82" s="30"/>
      <c r="AJ82" s="30"/>
      <c r="AK82" s="30"/>
      <c r="AL82" s="112" t="s">
        <v>531</v>
      </c>
      <c r="AM82" s="109"/>
      <c r="AN82" s="112">
        <v>989</v>
      </c>
      <c r="AO82" s="110" t="s">
        <v>801</v>
      </c>
      <c r="AP82" s="112">
        <v>176</v>
      </c>
      <c r="AQ82"/>
      <c r="AR82"/>
      <c r="AS82"/>
      <c r="AT82"/>
      <c r="AU82"/>
      <c r="AV82"/>
    </row>
    <row r="83" spans="1:48" ht="23.45" customHeight="1" x14ac:dyDescent="0.2">
      <c r="A83" s="918"/>
      <c r="B83" s="643" t="s">
        <v>3049</v>
      </c>
      <c r="C83" s="585"/>
      <c r="D83" s="585"/>
      <c r="E83" s="223">
        <f t="shared" si="8"/>
        <v>0</v>
      </c>
      <c r="F83" s="585"/>
      <c r="G83" s="585"/>
      <c r="H83" s="223">
        <f t="shared" si="9"/>
        <v>0</v>
      </c>
      <c r="I83" s="180"/>
      <c r="J83" s="180"/>
      <c r="K83" s="180"/>
      <c r="L83" s="180"/>
      <c r="M83" s="180"/>
      <c r="N83" s="180"/>
      <c r="O83" s="180"/>
      <c r="P83" s="209"/>
      <c r="Q83" s="155"/>
      <c r="AA83" s="97"/>
      <c r="AB83" s="97"/>
      <c r="AC83" s="97"/>
      <c r="AD83" s="97"/>
      <c r="AE83" s="97"/>
      <c r="AF83" s="93"/>
      <c r="AG83" s="93"/>
      <c r="AH83" s="93"/>
      <c r="AI83" s="30"/>
      <c r="AJ83" s="30"/>
      <c r="AK83" s="30"/>
      <c r="AL83" s="112" t="s">
        <v>533</v>
      </c>
      <c r="AM83" s="109"/>
      <c r="AN83" s="112">
        <v>994</v>
      </c>
      <c r="AO83" s="110" t="s">
        <v>827</v>
      </c>
      <c r="AP83" s="112" t="s">
        <v>535</v>
      </c>
      <c r="AQ83"/>
      <c r="AR83"/>
      <c r="AS83"/>
      <c r="AT83"/>
      <c r="AU83"/>
      <c r="AV83"/>
    </row>
    <row r="84" spans="1:48" ht="23.45" customHeight="1" x14ac:dyDescent="0.2">
      <c r="A84" s="918"/>
      <c r="B84" s="643" t="s">
        <v>3050</v>
      </c>
      <c r="C84" s="585"/>
      <c r="D84" s="585"/>
      <c r="E84" s="223">
        <f t="shared" si="8"/>
        <v>0</v>
      </c>
      <c r="F84" s="585"/>
      <c r="G84" s="585"/>
      <c r="H84" s="223">
        <f t="shared" si="9"/>
        <v>0</v>
      </c>
      <c r="I84" s="180"/>
      <c r="J84" s="180"/>
      <c r="K84" s="180"/>
      <c r="L84" s="180"/>
      <c r="M84" s="180"/>
      <c r="N84" s="180"/>
      <c r="O84" s="180"/>
      <c r="P84" s="209"/>
      <c r="Q84" s="155"/>
      <c r="AA84" s="97"/>
      <c r="AB84" s="97"/>
      <c r="AC84" s="97"/>
      <c r="AD84" s="97"/>
      <c r="AE84" s="97"/>
      <c r="AF84" s="93"/>
      <c r="AG84" s="93"/>
      <c r="AH84" s="93"/>
      <c r="AI84" s="30"/>
      <c r="AJ84" s="30"/>
      <c r="AK84" s="30"/>
      <c r="AL84" s="112" t="s">
        <v>536</v>
      </c>
      <c r="AM84" s="109"/>
      <c r="AN84" s="112">
        <v>995</v>
      </c>
      <c r="AO84" s="110" t="s">
        <v>807</v>
      </c>
      <c r="AP84" s="112" t="s">
        <v>538</v>
      </c>
      <c r="AQ84"/>
      <c r="AR84"/>
      <c r="AS84"/>
      <c r="AT84"/>
      <c r="AU84"/>
      <c r="AV84"/>
    </row>
    <row r="85" spans="1:48" ht="23.45" customHeight="1" x14ac:dyDescent="0.2">
      <c r="A85" s="918"/>
      <c r="B85" s="643" t="s">
        <v>3051</v>
      </c>
      <c r="C85" s="585"/>
      <c r="D85" s="585"/>
      <c r="E85" s="223">
        <f t="shared" si="8"/>
        <v>0</v>
      </c>
      <c r="F85" s="585"/>
      <c r="G85" s="585"/>
      <c r="H85" s="223">
        <f t="shared" si="9"/>
        <v>0</v>
      </c>
      <c r="I85" s="180"/>
      <c r="J85" s="180"/>
      <c r="K85" s="180"/>
      <c r="L85" s="180"/>
      <c r="M85" s="180"/>
      <c r="N85" s="180"/>
      <c r="O85" s="180"/>
      <c r="P85" s="209"/>
      <c r="Q85" s="155"/>
      <c r="AA85" s="97"/>
      <c r="AB85" s="97"/>
      <c r="AC85" s="97"/>
      <c r="AD85" s="97"/>
      <c r="AE85" s="97"/>
      <c r="AF85" s="93"/>
      <c r="AG85" s="93"/>
      <c r="AH85" s="93"/>
      <c r="AI85" s="30"/>
      <c r="AJ85" s="30"/>
      <c r="AK85" s="30"/>
      <c r="AL85" s="112" t="s">
        <v>539</v>
      </c>
      <c r="AM85" s="109"/>
      <c r="AN85" s="112">
        <v>996</v>
      </c>
      <c r="AO85" s="110" t="s">
        <v>868</v>
      </c>
      <c r="AP85" s="112">
        <v>181</v>
      </c>
      <c r="AQ85"/>
      <c r="AR85"/>
      <c r="AS85"/>
      <c r="AT85"/>
      <c r="AU85"/>
      <c r="AV85"/>
    </row>
    <row r="86" spans="1:48" ht="23.45" customHeight="1" x14ac:dyDescent="0.2">
      <c r="A86" s="918"/>
      <c r="B86" s="643" t="s">
        <v>3052</v>
      </c>
      <c r="C86" s="585"/>
      <c r="D86" s="585"/>
      <c r="E86" s="223">
        <f t="shared" si="8"/>
        <v>0</v>
      </c>
      <c r="F86" s="585"/>
      <c r="G86" s="585"/>
      <c r="H86" s="223">
        <f t="shared" si="9"/>
        <v>0</v>
      </c>
      <c r="I86" s="180"/>
      <c r="J86" s="180"/>
      <c r="K86" s="180"/>
      <c r="L86" s="180"/>
      <c r="M86" s="180"/>
      <c r="N86" s="180"/>
      <c r="O86" s="180"/>
      <c r="P86" s="209"/>
      <c r="Q86" s="155"/>
      <c r="AA86" s="97"/>
      <c r="AB86" s="97"/>
      <c r="AC86" s="97"/>
      <c r="AD86" s="97"/>
      <c r="AE86" s="97"/>
      <c r="AF86" s="93"/>
      <c r="AG86" s="93"/>
      <c r="AH86" s="93"/>
      <c r="AI86" s="30"/>
      <c r="AJ86" s="30"/>
      <c r="AK86" s="30"/>
      <c r="AL86" s="112" t="s">
        <v>541</v>
      </c>
      <c r="AM86" s="109"/>
      <c r="AN86" s="112">
        <v>999</v>
      </c>
      <c r="AO86" s="110" t="s">
        <v>841</v>
      </c>
      <c r="AP86" s="112">
        <v>182</v>
      </c>
      <c r="AQ86"/>
      <c r="AR86"/>
      <c r="AS86"/>
      <c r="AT86"/>
      <c r="AU86"/>
      <c r="AV86"/>
    </row>
    <row r="87" spans="1:48" ht="23.45" customHeight="1" x14ac:dyDescent="0.2">
      <c r="A87" s="918"/>
      <c r="B87" s="643" t="s">
        <v>3053</v>
      </c>
      <c r="C87" s="585"/>
      <c r="D87" s="585"/>
      <c r="E87" s="223">
        <f t="shared" si="8"/>
        <v>0</v>
      </c>
      <c r="F87" s="585"/>
      <c r="G87" s="585"/>
      <c r="H87" s="223">
        <f t="shared" si="9"/>
        <v>0</v>
      </c>
      <c r="I87" s="180"/>
      <c r="J87" s="180"/>
      <c r="K87" s="180"/>
      <c r="L87" s="180"/>
      <c r="M87" s="180"/>
      <c r="N87" s="180"/>
      <c r="O87" s="180"/>
      <c r="P87" s="209"/>
      <c r="Q87" s="155"/>
      <c r="AA87" s="97"/>
      <c r="AB87" s="97"/>
      <c r="AC87" s="97"/>
      <c r="AD87" s="97"/>
      <c r="AE87" s="97"/>
      <c r="AF87" s="93"/>
      <c r="AG87" s="93"/>
      <c r="AH87" s="93"/>
      <c r="AI87" s="30"/>
      <c r="AJ87" s="30"/>
      <c r="AK87" s="30"/>
      <c r="AL87" s="112" t="s">
        <v>543</v>
      </c>
      <c r="AM87" s="109"/>
      <c r="AN87" s="112" t="s">
        <v>544</v>
      </c>
      <c r="AO87" s="110" t="s">
        <v>843</v>
      </c>
      <c r="AP87" s="112">
        <v>183</v>
      </c>
      <c r="AQ87"/>
      <c r="AR87"/>
      <c r="AS87"/>
      <c r="AT87"/>
      <c r="AU87"/>
      <c r="AV87"/>
    </row>
    <row r="88" spans="1:48" ht="18.75" customHeight="1" x14ac:dyDescent="0.2">
      <c r="A88" s="918"/>
      <c r="B88" s="643" t="s">
        <v>3054</v>
      </c>
      <c r="C88" s="585"/>
      <c r="D88" s="585"/>
      <c r="E88" s="223">
        <f t="shared" si="8"/>
        <v>0</v>
      </c>
      <c r="F88" s="585"/>
      <c r="G88" s="585"/>
      <c r="H88" s="223">
        <f t="shared" si="9"/>
        <v>0</v>
      </c>
      <c r="I88" s="180"/>
      <c r="J88" s="180"/>
      <c r="K88" s="180"/>
      <c r="L88" s="180"/>
      <c r="M88" s="180"/>
      <c r="N88" s="180"/>
      <c r="O88" s="180"/>
      <c r="P88" s="209"/>
      <c r="Q88" s="155"/>
      <c r="AA88" s="97"/>
      <c r="AB88" s="97"/>
      <c r="AC88" s="97"/>
      <c r="AD88" s="97"/>
      <c r="AE88" s="97"/>
      <c r="AF88" s="93"/>
      <c r="AG88" s="93"/>
      <c r="AH88" s="93"/>
      <c r="AI88" s="30"/>
      <c r="AJ88" s="30"/>
      <c r="AK88" s="30"/>
      <c r="AL88" s="112" t="s">
        <v>546</v>
      </c>
      <c r="AM88" s="109"/>
      <c r="AN88" s="112" t="s">
        <v>547</v>
      </c>
      <c r="AO88" s="110" t="s">
        <v>774</v>
      </c>
      <c r="AP88" s="112">
        <v>184</v>
      </c>
      <c r="AQ88"/>
      <c r="AR88"/>
      <c r="AS88"/>
      <c r="AT88"/>
      <c r="AU88"/>
      <c r="AV88"/>
    </row>
    <row r="89" spans="1:48" ht="23.45" customHeight="1" thickBot="1" x14ac:dyDescent="0.3">
      <c r="A89" s="919"/>
      <c r="B89" s="817" t="s">
        <v>2948</v>
      </c>
      <c r="C89" s="226">
        <f>SUM(C81:C88)</f>
        <v>0</v>
      </c>
      <c r="D89" s="227">
        <f>SUM(D81:D88)</f>
        <v>0</v>
      </c>
      <c r="E89" s="228">
        <f t="shared" si="8"/>
        <v>0</v>
      </c>
      <c r="F89" s="242">
        <f>SUM(F81:F88)</f>
        <v>0</v>
      </c>
      <c r="G89" s="227">
        <f>SUM(G81:G88)</f>
        <v>0</v>
      </c>
      <c r="H89" s="243">
        <f t="shared" si="9"/>
        <v>0</v>
      </c>
      <c r="I89" s="180"/>
      <c r="J89" s="180"/>
      <c r="K89" s="180"/>
      <c r="L89" s="180"/>
      <c r="M89" s="180"/>
      <c r="N89" s="180"/>
      <c r="O89" s="180"/>
      <c r="P89" s="209"/>
      <c r="Q89" s="155"/>
      <c r="AA89" s="97"/>
      <c r="AB89" s="97"/>
      <c r="AC89" s="97"/>
      <c r="AD89" s="97"/>
      <c r="AE89" s="97"/>
      <c r="AF89" s="93"/>
      <c r="AG89" s="93"/>
      <c r="AH89" s="93"/>
      <c r="AI89" s="30"/>
      <c r="AJ89" s="30"/>
      <c r="AK89" s="30"/>
      <c r="AL89" s="112" t="s">
        <v>549</v>
      </c>
      <c r="AM89" s="109"/>
      <c r="AN89" s="112" t="s">
        <v>550</v>
      </c>
      <c r="AO89" s="110" t="s">
        <v>829</v>
      </c>
      <c r="AP89" s="112">
        <v>185</v>
      </c>
      <c r="AQ89"/>
      <c r="AR89"/>
      <c r="AS89"/>
      <c r="AT89"/>
      <c r="AU89"/>
      <c r="AV89"/>
    </row>
    <row r="90" spans="1:48" ht="32.25" customHeight="1" thickBot="1" x14ac:dyDescent="0.25">
      <c r="A90" s="1008" t="s">
        <v>3055</v>
      </c>
      <c r="B90" s="972" t="s">
        <v>3056</v>
      </c>
      <c r="C90" s="973"/>
      <c r="D90" s="973"/>
      <c r="E90" s="973"/>
      <c r="F90" s="973"/>
      <c r="G90" s="973"/>
      <c r="H90" s="974"/>
      <c r="I90" s="180"/>
      <c r="J90" s="180"/>
      <c r="K90" s="180"/>
      <c r="L90" s="180"/>
      <c r="M90" s="180"/>
      <c r="N90" s="180"/>
      <c r="O90" s="180"/>
      <c r="P90" s="209"/>
      <c r="Q90" s="155"/>
      <c r="AA90" s="97"/>
      <c r="AB90" s="97"/>
      <c r="AC90" s="97"/>
      <c r="AD90" s="97"/>
      <c r="AE90" s="97"/>
      <c r="AF90" s="93"/>
      <c r="AG90" s="93"/>
      <c r="AH90" s="93"/>
      <c r="AI90" s="30"/>
      <c r="AJ90" s="30"/>
      <c r="AK90" s="30"/>
      <c r="AL90" s="112" t="s">
        <v>552</v>
      </c>
      <c r="AM90" s="109"/>
      <c r="AN90" s="112" t="s">
        <v>553</v>
      </c>
      <c r="AO90" s="110" t="s">
        <v>813</v>
      </c>
      <c r="AP90" s="112">
        <v>186</v>
      </c>
      <c r="AQ90"/>
      <c r="AR90"/>
      <c r="AS90"/>
      <c r="AT90"/>
      <c r="AU90"/>
      <c r="AV90"/>
    </row>
    <row r="91" spans="1:48" ht="30.75" customHeight="1" x14ac:dyDescent="0.25">
      <c r="A91" s="1009"/>
      <c r="B91" s="244" t="s">
        <v>3057</v>
      </c>
      <c r="C91" s="677" t="s">
        <v>2946</v>
      </c>
      <c r="D91" s="577" t="s">
        <v>2947</v>
      </c>
      <c r="E91" s="577" t="s">
        <v>2948</v>
      </c>
      <c r="F91" s="677" t="s">
        <v>2946</v>
      </c>
      <c r="G91" s="577" t="s">
        <v>2947</v>
      </c>
      <c r="H91" s="577" t="s">
        <v>2948</v>
      </c>
      <c r="I91" s="180"/>
      <c r="J91" s="180"/>
      <c r="K91" s="180"/>
      <c r="L91" s="180"/>
      <c r="M91" s="180"/>
      <c r="N91" s="180"/>
      <c r="O91" s="180"/>
      <c r="P91" s="209"/>
      <c r="Q91" s="155"/>
      <c r="AA91" s="97"/>
      <c r="AB91" s="97"/>
      <c r="AC91" s="97"/>
      <c r="AD91" s="97"/>
      <c r="AE91" s="97"/>
      <c r="AF91" s="93"/>
      <c r="AG91" s="93"/>
      <c r="AH91" s="93"/>
      <c r="AI91" s="30"/>
      <c r="AJ91" s="30"/>
      <c r="AK91" s="30"/>
      <c r="AL91" s="112" t="s">
        <v>555</v>
      </c>
      <c r="AM91" s="109"/>
      <c r="AN91" s="112" t="s">
        <v>556</v>
      </c>
      <c r="AO91" s="110" t="s">
        <v>816</v>
      </c>
      <c r="AP91" s="112">
        <v>187</v>
      </c>
      <c r="AQ91"/>
      <c r="AR91"/>
      <c r="AS91"/>
      <c r="AT91"/>
      <c r="AU91"/>
      <c r="AV91"/>
    </row>
    <row r="92" spans="1:48" ht="23.45" customHeight="1" thickBot="1" x14ac:dyDescent="0.3">
      <c r="A92" s="1009"/>
      <c r="B92" s="245" t="s">
        <v>3058</v>
      </c>
      <c r="C92" s="246"/>
      <c r="D92" s="246"/>
      <c r="E92" s="2"/>
      <c r="F92" s="246"/>
      <c r="G92" s="246"/>
      <c r="H92" s="2"/>
      <c r="I92" s="21"/>
      <c r="J92" s="21"/>
      <c r="K92" s="180"/>
      <c r="L92" s="180"/>
      <c r="M92" s="180"/>
      <c r="N92" s="180"/>
      <c r="O92" s="180"/>
      <c r="P92" s="209"/>
      <c r="Q92" s="155"/>
      <c r="AA92" s="97"/>
      <c r="AB92" s="97"/>
      <c r="AC92" s="97"/>
      <c r="AD92" s="97"/>
      <c r="AE92" s="97"/>
      <c r="AF92" s="93"/>
      <c r="AG92" s="93"/>
      <c r="AH92" s="93"/>
      <c r="AI92" s="30"/>
      <c r="AJ92" s="30"/>
      <c r="AK92" s="30"/>
      <c r="AL92" s="112" t="s">
        <v>558</v>
      </c>
      <c r="AM92" s="109"/>
      <c r="AN92" s="112" t="s">
        <v>559</v>
      </c>
      <c r="AO92" s="110" t="s">
        <v>819</v>
      </c>
      <c r="AP92" s="112">
        <v>188</v>
      </c>
      <c r="AQ92"/>
      <c r="AR92"/>
      <c r="AS92"/>
      <c r="AT92"/>
      <c r="AU92"/>
      <c r="AV92"/>
    </row>
    <row r="93" spans="1:48" ht="23.45" customHeight="1" thickBot="1" x14ac:dyDescent="0.25">
      <c r="A93" s="1009"/>
      <c r="B93" s="247" t="s">
        <v>3059</v>
      </c>
      <c r="C93" s="183"/>
      <c r="D93" s="183"/>
      <c r="E93" s="248">
        <f t="shared" ref="E93:E107" si="10">C93+D93</f>
        <v>0</v>
      </c>
      <c r="F93" s="183"/>
      <c r="G93" s="183"/>
      <c r="H93" s="249">
        <f t="shared" ref="H93:H107" si="11">F93+G93</f>
        <v>0</v>
      </c>
      <c r="I93" s="21"/>
      <c r="J93" s="21"/>
      <c r="K93" s="180"/>
      <c r="L93" s="180"/>
      <c r="M93" s="180"/>
      <c r="N93" s="180"/>
      <c r="O93" s="180"/>
      <c r="P93" s="209"/>
      <c r="Q93" s="155"/>
      <c r="AA93" s="97"/>
      <c r="AB93" s="97"/>
      <c r="AC93" s="97"/>
      <c r="AD93" s="97"/>
      <c r="AE93" s="97"/>
      <c r="AF93" s="93"/>
      <c r="AG93" s="93"/>
      <c r="AH93" s="93"/>
      <c r="AI93" s="30"/>
      <c r="AJ93" s="30"/>
      <c r="AK93" s="30"/>
      <c r="AL93" s="112" t="s">
        <v>561</v>
      </c>
      <c r="AM93" s="109"/>
      <c r="AN93" s="112" t="s">
        <v>562</v>
      </c>
      <c r="AO93" s="110" t="s">
        <v>852</v>
      </c>
      <c r="AP93" s="112">
        <v>189</v>
      </c>
      <c r="AQ93"/>
      <c r="AR93"/>
      <c r="AS93"/>
      <c r="AT93"/>
      <c r="AU93"/>
      <c r="AV93"/>
    </row>
    <row r="94" spans="1:48" ht="23.45" customHeight="1" thickBot="1" x14ac:dyDescent="0.25">
      <c r="A94" s="1009"/>
      <c r="B94" s="221" t="s">
        <v>3060</v>
      </c>
      <c r="C94" s="183"/>
      <c r="D94" s="183"/>
      <c r="E94" s="222">
        <f t="shared" si="10"/>
        <v>0</v>
      </c>
      <c r="F94" s="183"/>
      <c r="G94" s="183"/>
      <c r="H94" s="223">
        <f t="shared" si="11"/>
        <v>0</v>
      </c>
      <c r="I94" s="21"/>
      <c r="J94" s="21"/>
      <c r="K94" s="180"/>
      <c r="L94" s="180"/>
      <c r="M94" s="180"/>
      <c r="N94" s="180"/>
      <c r="O94" s="180"/>
      <c r="P94" s="209"/>
      <c r="Q94" s="155"/>
      <c r="AA94" s="97"/>
      <c r="AB94" s="97"/>
      <c r="AC94" s="97"/>
      <c r="AD94" s="97"/>
      <c r="AE94" s="97"/>
      <c r="AF94" s="93"/>
      <c r="AG94" s="93"/>
      <c r="AH94" s="93"/>
      <c r="AI94" s="30"/>
      <c r="AJ94" s="30"/>
      <c r="AK94" s="30"/>
      <c r="AL94" s="112" t="s">
        <v>564</v>
      </c>
      <c r="AM94" s="109"/>
      <c r="AN94" s="112" t="s">
        <v>565</v>
      </c>
      <c r="AO94" s="110" t="s">
        <v>870</v>
      </c>
      <c r="AP94" s="112" t="s">
        <v>567</v>
      </c>
      <c r="AQ94"/>
      <c r="AR94"/>
      <c r="AS94"/>
      <c r="AT94"/>
      <c r="AU94"/>
      <c r="AV94"/>
    </row>
    <row r="95" spans="1:48" ht="23.45" customHeight="1" thickBot="1" x14ac:dyDescent="0.25">
      <c r="A95" s="1009"/>
      <c r="B95" s="221" t="s">
        <v>3061</v>
      </c>
      <c r="C95" s="183"/>
      <c r="D95" s="183"/>
      <c r="E95" s="222">
        <f t="shared" si="10"/>
        <v>0</v>
      </c>
      <c r="F95" s="183"/>
      <c r="G95" s="183"/>
      <c r="H95" s="223">
        <f t="shared" si="11"/>
        <v>0</v>
      </c>
      <c r="I95" s="21"/>
      <c r="J95" s="21"/>
      <c r="K95" s="180"/>
      <c r="L95" s="180"/>
      <c r="M95" s="180"/>
      <c r="N95" s="180"/>
      <c r="O95" s="180"/>
      <c r="P95" s="209"/>
      <c r="Q95" s="155"/>
      <c r="AA95" s="97"/>
      <c r="AB95" s="97"/>
      <c r="AC95" s="97"/>
      <c r="AD95" s="97"/>
      <c r="AE95" s="97"/>
      <c r="AF95" s="93"/>
      <c r="AG95" s="93"/>
      <c r="AH95" s="93"/>
      <c r="AI95" s="30"/>
      <c r="AJ95" s="30"/>
      <c r="AK95" s="30"/>
      <c r="AL95" s="112" t="s">
        <v>568</v>
      </c>
      <c r="AM95" s="109"/>
      <c r="AN95" s="112" t="s">
        <v>569</v>
      </c>
      <c r="AO95" s="110" t="s">
        <v>854</v>
      </c>
      <c r="AP95" s="112" t="s">
        <v>571</v>
      </c>
      <c r="AQ95"/>
      <c r="AR95"/>
      <c r="AS95"/>
      <c r="AT95"/>
      <c r="AU95"/>
      <c r="AV95"/>
    </row>
    <row r="96" spans="1:48" ht="23.45" customHeight="1" thickBot="1" x14ac:dyDescent="0.25">
      <c r="A96" s="1009"/>
      <c r="B96" s="221" t="s">
        <v>3062</v>
      </c>
      <c r="C96" s="183"/>
      <c r="D96" s="183"/>
      <c r="E96" s="222">
        <f t="shared" si="10"/>
        <v>0</v>
      </c>
      <c r="F96" s="183"/>
      <c r="G96" s="183"/>
      <c r="H96" s="223">
        <f t="shared" si="11"/>
        <v>0</v>
      </c>
      <c r="I96" s="21"/>
      <c r="J96" s="21"/>
      <c r="K96" s="180"/>
      <c r="L96" s="180"/>
      <c r="M96" s="180"/>
      <c r="N96" s="180"/>
      <c r="O96" s="180"/>
      <c r="P96" s="209"/>
      <c r="Q96" s="155"/>
      <c r="AA96" s="97"/>
      <c r="AB96" s="97"/>
      <c r="AC96" s="97"/>
      <c r="AD96" s="97"/>
      <c r="AE96" s="97"/>
      <c r="AF96" s="93"/>
      <c r="AG96" s="93"/>
      <c r="AH96" s="93"/>
      <c r="AI96" s="30"/>
      <c r="AJ96" s="30"/>
      <c r="AK96" s="30"/>
      <c r="AL96" s="112" t="s">
        <v>572</v>
      </c>
      <c r="AM96" s="109"/>
      <c r="AN96" s="112" t="s">
        <v>573</v>
      </c>
      <c r="AO96" s="110" t="s">
        <v>850</v>
      </c>
      <c r="AP96" s="112">
        <v>190</v>
      </c>
      <c r="AQ96"/>
      <c r="AR96"/>
      <c r="AS96"/>
      <c r="AT96"/>
      <c r="AU96"/>
      <c r="AV96"/>
    </row>
    <row r="97" spans="1:48" ht="23.45" customHeight="1" thickBot="1" x14ac:dyDescent="0.25">
      <c r="A97" s="1009"/>
      <c r="B97" s="221" t="s">
        <v>3063</v>
      </c>
      <c r="C97" s="183"/>
      <c r="D97" s="183"/>
      <c r="E97" s="222">
        <f t="shared" si="10"/>
        <v>0</v>
      </c>
      <c r="F97" s="183"/>
      <c r="G97" s="183"/>
      <c r="H97" s="223">
        <f t="shared" si="11"/>
        <v>0</v>
      </c>
      <c r="I97" s="21"/>
      <c r="J97" s="21"/>
      <c r="K97" s="180"/>
      <c r="L97" s="180"/>
      <c r="M97" s="180"/>
      <c r="N97" s="180"/>
      <c r="O97" s="180"/>
      <c r="P97" s="209"/>
      <c r="Q97" s="155"/>
      <c r="AA97" s="97"/>
      <c r="AB97" s="97"/>
      <c r="AC97" s="97"/>
      <c r="AD97" s="97"/>
      <c r="AE97" s="97"/>
      <c r="AF97" s="93"/>
      <c r="AG97" s="93"/>
      <c r="AH97" s="93"/>
      <c r="AI97" s="30"/>
      <c r="AJ97" s="30"/>
      <c r="AK97" s="30"/>
      <c r="AL97" s="112" t="s">
        <v>575</v>
      </c>
      <c r="AM97" s="109"/>
      <c r="AN97" s="112" t="s">
        <v>576</v>
      </c>
      <c r="AO97" s="110" t="s">
        <v>858</v>
      </c>
      <c r="AP97" s="112">
        <v>191</v>
      </c>
      <c r="AQ97"/>
      <c r="AR97"/>
      <c r="AS97"/>
      <c r="AT97"/>
      <c r="AU97"/>
      <c r="AV97"/>
    </row>
    <row r="98" spans="1:48" ht="23.45" customHeight="1" thickBot="1" x14ac:dyDescent="0.25">
      <c r="A98" s="1009"/>
      <c r="B98" s="221" t="s">
        <v>3064</v>
      </c>
      <c r="C98" s="183"/>
      <c r="D98" s="183"/>
      <c r="E98" s="222">
        <f t="shared" si="10"/>
        <v>0</v>
      </c>
      <c r="F98" s="183"/>
      <c r="G98" s="183"/>
      <c r="H98" s="223">
        <f t="shared" si="11"/>
        <v>0</v>
      </c>
      <c r="I98" s="21"/>
      <c r="J98" s="21"/>
      <c r="K98" s="180"/>
      <c r="L98" s="180"/>
      <c r="M98" s="180"/>
      <c r="N98" s="180"/>
      <c r="O98" s="180"/>
      <c r="P98" s="209"/>
      <c r="Q98" s="155"/>
      <c r="AA98" s="97"/>
      <c r="AB98" s="97"/>
      <c r="AC98" s="97"/>
      <c r="AD98" s="97"/>
      <c r="AE98" s="97"/>
      <c r="AF98" s="93"/>
      <c r="AG98" s="93"/>
      <c r="AH98" s="93"/>
      <c r="AI98" s="30"/>
      <c r="AJ98" s="30"/>
      <c r="AK98" s="30"/>
      <c r="AL98" s="112" t="s">
        <v>578</v>
      </c>
      <c r="AM98" s="109"/>
      <c r="AN98" s="112" t="s">
        <v>579</v>
      </c>
      <c r="AO98" s="110" t="s">
        <v>860</v>
      </c>
      <c r="AP98" s="112">
        <v>192</v>
      </c>
      <c r="AQ98"/>
      <c r="AR98"/>
      <c r="AS98"/>
      <c r="AT98"/>
      <c r="AU98"/>
      <c r="AV98"/>
    </row>
    <row r="99" spans="1:48" ht="23.45" customHeight="1" thickBot="1" x14ac:dyDescent="0.25">
      <c r="A99" s="1009"/>
      <c r="B99" s="221" t="s">
        <v>3065</v>
      </c>
      <c r="C99" s="183"/>
      <c r="D99" s="183"/>
      <c r="E99" s="222">
        <f t="shared" si="10"/>
        <v>0</v>
      </c>
      <c r="F99" s="183"/>
      <c r="G99" s="183"/>
      <c r="H99" s="223">
        <f t="shared" si="11"/>
        <v>0</v>
      </c>
      <c r="I99" s="21"/>
      <c r="J99" s="21"/>
      <c r="K99" s="180"/>
      <c r="L99" s="180"/>
      <c r="M99" s="180"/>
      <c r="N99" s="180"/>
      <c r="O99" s="180"/>
      <c r="P99" s="209"/>
      <c r="Q99" s="155"/>
      <c r="AA99" s="97"/>
      <c r="AB99" s="97"/>
      <c r="AC99" s="97"/>
      <c r="AD99" s="97"/>
      <c r="AE99" s="97"/>
      <c r="AF99" s="93"/>
      <c r="AG99" s="93"/>
      <c r="AH99" s="93"/>
      <c r="AI99" s="30"/>
      <c r="AJ99" s="30"/>
      <c r="AK99" s="30"/>
      <c r="AL99" s="112" t="s">
        <v>581</v>
      </c>
      <c r="AM99" s="109"/>
      <c r="AN99" s="112" t="s">
        <v>582</v>
      </c>
      <c r="AO99" s="110" t="s">
        <v>864</v>
      </c>
      <c r="AP99" s="112">
        <v>193</v>
      </c>
      <c r="AQ99"/>
      <c r="AR99"/>
      <c r="AS99"/>
      <c r="AT99"/>
      <c r="AU99"/>
      <c r="AV99"/>
    </row>
    <row r="100" spans="1:48" ht="23.45" customHeight="1" thickBot="1" x14ac:dyDescent="0.25">
      <c r="A100" s="1009"/>
      <c r="B100" s="221" t="s">
        <v>3066</v>
      </c>
      <c r="C100" s="183"/>
      <c r="D100" s="183"/>
      <c r="E100" s="222">
        <f t="shared" si="10"/>
        <v>0</v>
      </c>
      <c r="F100" s="183"/>
      <c r="G100" s="183"/>
      <c r="H100" s="223">
        <f t="shared" si="11"/>
        <v>0</v>
      </c>
      <c r="I100" s="21"/>
      <c r="J100" s="21"/>
      <c r="K100" s="180"/>
      <c r="L100" s="180"/>
      <c r="M100" s="180"/>
      <c r="N100" s="180"/>
      <c r="O100" s="180"/>
      <c r="P100" s="209"/>
      <c r="Q100" s="155"/>
      <c r="AA100" s="97"/>
      <c r="AB100" s="97"/>
      <c r="AC100" s="97"/>
      <c r="AD100" s="97"/>
      <c r="AE100" s="97"/>
      <c r="AF100" s="93"/>
      <c r="AG100" s="93"/>
      <c r="AH100" s="93"/>
      <c r="AI100" s="30"/>
      <c r="AJ100" s="30"/>
      <c r="AK100" s="30"/>
      <c r="AL100" s="112" t="s">
        <v>584</v>
      </c>
      <c r="AM100" s="109"/>
      <c r="AN100" s="112" t="s">
        <v>585</v>
      </c>
      <c r="AO100" s="110" t="s">
        <v>872</v>
      </c>
      <c r="AP100" s="112" t="s">
        <v>587</v>
      </c>
      <c r="AQ100"/>
      <c r="AR100"/>
      <c r="AS100"/>
      <c r="AT100"/>
      <c r="AU100"/>
      <c r="AV100"/>
    </row>
    <row r="101" spans="1:48" ht="23.45" customHeight="1" thickBot="1" x14ac:dyDescent="0.25">
      <c r="A101" s="1009"/>
      <c r="B101" s="221" t="s">
        <v>3067</v>
      </c>
      <c r="C101" s="183"/>
      <c r="D101" s="183"/>
      <c r="E101" s="222">
        <f t="shared" si="10"/>
        <v>0</v>
      </c>
      <c r="F101" s="183"/>
      <c r="G101" s="183"/>
      <c r="H101" s="223">
        <f t="shared" si="11"/>
        <v>0</v>
      </c>
      <c r="I101" s="21"/>
      <c r="J101" s="21"/>
      <c r="K101" s="180"/>
      <c r="L101" s="180"/>
      <c r="M101" s="180"/>
      <c r="N101" s="180"/>
      <c r="O101" s="180"/>
      <c r="P101" s="209"/>
      <c r="Q101" s="155"/>
      <c r="AA101" s="97"/>
      <c r="AB101" s="97"/>
      <c r="AC101" s="97"/>
      <c r="AD101" s="97"/>
      <c r="AE101" s="97"/>
      <c r="AF101" s="93"/>
      <c r="AG101" s="93"/>
      <c r="AH101" s="93"/>
      <c r="AI101" s="30"/>
      <c r="AJ101" s="30"/>
      <c r="AK101" s="30"/>
      <c r="AL101" s="112" t="s">
        <v>588</v>
      </c>
      <c r="AM101" s="109"/>
      <c r="AN101" s="112" t="s">
        <v>589</v>
      </c>
      <c r="AO101" s="110" t="s">
        <v>875</v>
      </c>
      <c r="AP101" s="112">
        <v>201</v>
      </c>
      <c r="AQ101"/>
      <c r="AR101"/>
      <c r="AS101"/>
      <c r="AT101"/>
      <c r="AU101"/>
      <c r="AV101"/>
    </row>
    <row r="102" spans="1:48" ht="23.45" customHeight="1" thickBot="1" x14ac:dyDescent="0.25">
      <c r="A102" s="1009"/>
      <c r="B102" s="221" t="s">
        <v>3068</v>
      </c>
      <c r="C102" s="183"/>
      <c r="D102" s="183"/>
      <c r="E102" s="222">
        <f t="shared" si="10"/>
        <v>0</v>
      </c>
      <c r="F102" s="183"/>
      <c r="G102" s="183"/>
      <c r="H102" s="223">
        <f t="shared" si="11"/>
        <v>0</v>
      </c>
      <c r="I102" s="21"/>
      <c r="J102" s="21"/>
      <c r="K102" s="180"/>
      <c r="L102" s="180"/>
      <c r="M102" s="180"/>
      <c r="N102" s="180"/>
      <c r="O102" s="180"/>
      <c r="P102" s="209"/>
      <c r="Q102" s="155"/>
      <c r="AA102" s="97"/>
      <c r="AB102" s="97"/>
      <c r="AC102" s="97"/>
      <c r="AD102" s="97"/>
      <c r="AE102" s="97"/>
      <c r="AF102" s="93"/>
      <c r="AG102" s="93"/>
      <c r="AH102" s="93"/>
      <c r="AI102" s="30"/>
      <c r="AJ102" s="30"/>
      <c r="AK102" s="30"/>
      <c r="AL102" s="112" t="s">
        <v>591</v>
      </c>
      <c r="AM102" s="109"/>
      <c r="AN102" s="112" t="s">
        <v>592</v>
      </c>
      <c r="AO102" s="110" t="s">
        <v>856</v>
      </c>
      <c r="AP102" s="112">
        <v>207</v>
      </c>
      <c r="AQ102"/>
      <c r="AR102"/>
      <c r="AS102"/>
      <c r="AT102"/>
      <c r="AU102"/>
      <c r="AV102"/>
    </row>
    <row r="103" spans="1:48" ht="23.45" customHeight="1" thickBot="1" x14ac:dyDescent="0.25">
      <c r="A103" s="1009"/>
      <c r="B103" s="221" t="s">
        <v>3069</v>
      </c>
      <c r="C103" s="183"/>
      <c r="D103" s="183"/>
      <c r="E103" s="222">
        <f t="shared" si="10"/>
        <v>0</v>
      </c>
      <c r="F103" s="183"/>
      <c r="G103" s="183"/>
      <c r="H103" s="223">
        <f t="shared" si="11"/>
        <v>0</v>
      </c>
      <c r="I103" s="180"/>
      <c r="J103" s="180"/>
      <c r="K103" s="180"/>
      <c r="L103" s="180"/>
      <c r="M103" s="180"/>
      <c r="N103" s="180"/>
      <c r="O103" s="180"/>
      <c r="P103" s="209"/>
      <c r="Q103" s="155"/>
      <c r="AA103" s="97"/>
      <c r="AB103" s="97"/>
      <c r="AC103" s="97"/>
      <c r="AD103" s="97"/>
      <c r="AE103" s="97"/>
      <c r="AF103" s="93"/>
      <c r="AG103" s="93"/>
      <c r="AH103" s="93"/>
      <c r="AI103" s="30"/>
      <c r="AJ103" s="30"/>
      <c r="AK103" s="30"/>
      <c r="AL103" s="112" t="s">
        <v>594</v>
      </c>
      <c r="AM103" s="109"/>
      <c r="AN103" s="112" t="s">
        <v>595</v>
      </c>
      <c r="AO103" s="110" t="s">
        <v>862</v>
      </c>
      <c r="AP103" s="112" t="s">
        <v>597</v>
      </c>
      <c r="AQ103"/>
      <c r="AR103"/>
      <c r="AS103"/>
      <c r="AT103"/>
      <c r="AU103"/>
      <c r="AV103"/>
    </row>
    <row r="104" spans="1:48" ht="23.45" customHeight="1" thickBot="1" x14ac:dyDescent="0.25">
      <c r="A104" s="1009"/>
      <c r="B104" s="221" t="s">
        <v>3070</v>
      </c>
      <c r="C104" s="183"/>
      <c r="D104" s="183"/>
      <c r="E104" s="222">
        <f t="shared" si="10"/>
        <v>0</v>
      </c>
      <c r="F104" s="183"/>
      <c r="G104" s="183"/>
      <c r="H104" s="223">
        <f t="shared" si="11"/>
        <v>0</v>
      </c>
      <c r="I104" s="180"/>
      <c r="J104" s="180"/>
      <c r="K104" s="180"/>
      <c r="L104" s="180"/>
      <c r="M104" s="180"/>
      <c r="N104" s="180"/>
      <c r="O104" s="180"/>
      <c r="P104" s="209"/>
      <c r="Q104" s="155"/>
      <c r="AA104" s="97"/>
      <c r="AB104" s="97"/>
      <c r="AC104" s="97"/>
      <c r="AD104" s="97"/>
      <c r="AE104" s="97"/>
      <c r="AF104" s="93"/>
      <c r="AG104" s="93"/>
      <c r="AH104" s="93"/>
      <c r="AI104" s="30"/>
      <c r="AJ104" s="30"/>
      <c r="AK104" s="30"/>
      <c r="AL104" s="112" t="s">
        <v>598</v>
      </c>
      <c r="AM104" s="109"/>
      <c r="AN104" s="112" t="s">
        <v>599</v>
      </c>
      <c r="AO104" s="110" t="s">
        <v>878</v>
      </c>
      <c r="AP104" s="112" t="s">
        <v>601</v>
      </c>
      <c r="AQ104"/>
      <c r="AR104"/>
      <c r="AS104"/>
      <c r="AT104"/>
      <c r="AU104"/>
      <c r="AV104"/>
    </row>
    <row r="105" spans="1:48" ht="23.45" customHeight="1" thickBot="1" x14ac:dyDescent="0.25">
      <c r="A105" s="1009"/>
      <c r="B105" s="564" t="s">
        <v>3071</v>
      </c>
      <c r="C105" s="183"/>
      <c r="D105" s="183"/>
      <c r="E105" s="222">
        <f t="shared" si="10"/>
        <v>0</v>
      </c>
      <c r="F105" s="183"/>
      <c r="G105" s="183"/>
      <c r="H105" s="223">
        <f t="shared" si="11"/>
        <v>0</v>
      </c>
      <c r="I105" s="180"/>
      <c r="J105" s="180"/>
      <c r="K105" s="180"/>
      <c r="L105" s="180"/>
      <c r="M105" s="180"/>
      <c r="N105" s="180"/>
      <c r="O105" s="180"/>
      <c r="P105" s="209"/>
      <c r="Q105" s="155"/>
      <c r="AA105" s="97"/>
      <c r="AB105" s="97"/>
      <c r="AC105" s="97"/>
      <c r="AD105" s="97"/>
      <c r="AE105" s="97"/>
      <c r="AF105" s="93"/>
      <c r="AG105" s="93"/>
      <c r="AH105" s="93"/>
      <c r="AI105" s="30"/>
      <c r="AJ105" s="30"/>
      <c r="AK105" s="30"/>
      <c r="AL105" s="112" t="s">
        <v>602</v>
      </c>
      <c r="AM105" s="109"/>
      <c r="AN105" s="112" t="s">
        <v>603</v>
      </c>
      <c r="AO105" s="110" t="s">
        <v>881</v>
      </c>
      <c r="AP105" s="112">
        <v>213</v>
      </c>
      <c r="AQ105"/>
      <c r="AR105"/>
      <c r="AS105"/>
      <c r="AT105"/>
      <c r="AU105"/>
      <c r="AV105"/>
    </row>
    <row r="106" spans="1:48" ht="23.45" customHeight="1" x14ac:dyDescent="0.2">
      <c r="A106" s="1009"/>
      <c r="B106" s="564" t="s">
        <v>3071</v>
      </c>
      <c r="C106" s="183"/>
      <c r="D106" s="183"/>
      <c r="E106" s="222">
        <f t="shared" si="10"/>
        <v>0</v>
      </c>
      <c r="F106" s="183"/>
      <c r="G106" s="183"/>
      <c r="H106" s="223">
        <f t="shared" si="11"/>
        <v>0</v>
      </c>
      <c r="I106" s="180"/>
      <c r="J106" s="180"/>
      <c r="K106" s="180"/>
      <c r="L106" s="180"/>
      <c r="M106" s="180"/>
      <c r="N106" s="180"/>
      <c r="O106" s="180"/>
      <c r="P106" s="209"/>
      <c r="Q106" s="155"/>
      <c r="AA106" s="97"/>
      <c r="AB106" s="97"/>
      <c r="AC106" s="97"/>
      <c r="AD106" s="97"/>
      <c r="AE106" s="97"/>
      <c r="AF106" s="93"/>
      <c r="AG106" s="93"/>
      <c r="AH106" s="93"/>
      <c r="AI106" s="30"/>
      <c r="AJ106" s="30"/>
      <c r="AK106" s="30"/>
      <c r="AL106" s="112" t="s">
        <v>605</v>
      </c>
      <c r="AM106" s="109"/>
      <c r="AN106" s="112" t="s">
        <v>606</v>
      </c>
      <c r="AO106" s="110" t="s">
        <v>866</v>
      </c>
      <c r="AP106" s="112" t="s">
        <v>608</v>
      </c>
      <c r="AQ106"/>
      <c r="AR106"/>
      <c r="AS106"/>
      <c r="AT106"/>
      <c r="AU106"/>
      <c r="AV106"/>
    </row>
    <row r="107" spans="1:48" ht="30.75" customHeight="1" thickBot="1" x14ac:dyDescent="0.3">
      <c r="A107" s="1009"/>
      <c r="B107" s="817" t="s">
        <v>2948</v>
      </c>
      <c r="C107" s="250">
        <f>SUM(C93:C106)</f>
        <v>0</v>
      </c>
      <c r="D107" s="250">
        <f>SUM(D93:D106)</f>
        <v>0</v>
      </c>
      <c r="E107" s="251">
        <f t="shared" si="10"/>
        <v>0</v>
      </c>
      <c r="F107" s="226">
        <f>SUM(F93:F106)</f>
        <v>0</v>
      </c>
      <c r="G107" s="226">
        <f>SUM(G93:G106)</f>
        <v>0</v>
      </c>
      <c r="H107" s="243">
        <f t="shared" si="11"/>
        <v>0</v>
      </c>
      <c r="I107" s="180"/>
      <c r="J107" s="180"/>
      <c r="K107" s="180"/>
      <c r="L107" s="180"/>
      <c r="M107" s="180"/>
      <c r="N107" s="180"/>
      <c r="O107" s="180"/>
      <c r="P107" s="209"/>
      <c r="Q107" s="155"/>
      <c r="AA107" s="97"/>
      <c r="AB107" s="97"/>
      <c r="AC107" s="97"/>
      <c r="AD107" s="97"/>
      <c r="AE107" s="97"/>
      <c r="AF107" s="93"/>
      <c r="AG107" s="93"/>
      <c r="AH107" s="93"/>
      <c r="AI107" s="30"/>
      <c r="AJ107" s="30"/>
      <c r="AK107" s="30"/>
      <c r="AL107" s="112" t="s">
        <v>609</v>
      </c>
      <c r="AM107" s="109"/>
      <c r="AN107" s="112" t="s">
        <v>610</v>
      </c>
      <c r="AO107" s="110" t="s">
        <v>884</v>
      </c>
      <c r="AP107" s="112" t="s">
        <v>612</v>
      </c>
      <c r="AQ107"/>
      <c r="AR107"/>
      <c r="AS107"/>
      <c r="AT107"/>
      <c r="AU107"/>
      <c r="AV107"/>
    </row>
    <row r="108" spans="1:48" ht="42" customHeight="1" thickBot="1" x14ac:dyDescent="0.3">
      <c r="A108" s="1009"/>
      <c r="B108" s="33" t="s">
        <v>3072</v>
      </c>
      <c r="C108" s="232" t="s">
        <v>2946</v>
      </c>
      <c r="D108" s="233" t="s">
        <v>2947</v>
      </c>
      <c r="E108" s="577" t="s">
        <v>3073</v>
      </c>
      <c r="F108" s="252" t="s">
        <v>2946</v>
      </c>
      <c r="G108" s="253" t="s">
        <v>2947</v>
      </c>
      <c r="H108" s="578" t="s">
        <v>3073</v>
      </c>
      <c r="I108" s="180"/>
      <c r="J108" s="180"/>
      <c r="K108" s="180"/>
      <c r="L108" s="180"/>
      <c r="M108" s="180"/>
      <c r="N108" s="180"/>
      <c r="O108" s="180"/>
      <c r="P108" s="209"/>
      <c r="Q108" s="155"/>
      <c r="AA108" s="97"/>
      <c r="AB108" s="97"/>
      <c r="AC108" s="97"/>
      <c r="AD108" s="97"/>
      <c r="AE108" s="97"/>
      <c r="AF108" s="93"/>
      <c r="AG108" s="93"/>
      <c r="AH108" s="93"/>
      <c r="AI108" s="30"/>
      <c r="AJ108" s="30"/>
      <c r="AK108" s="30"/>
      <c r="AL108" s="112" t="s">
        <v>613</v>
      </c>
      <c r="AM108" s="109"/>
      <c r="AN108" s="112" t="s">
        <v>614</v>
      </c>
      <c r="AO108" s="610" t="s">
        <v>3019</v>
      </c>
      <c r="AP108" s="112" t="s">
        <v>616</v>
      </c>
      <c r="AQ108"/>
      <c r="AR108"/>
      <c r="AS108"/>
      <c r="AT108"/>
      <c r="AU108"/>
      <c r="AV108"/>
    </row>
    <row r="109" spans="1:48" ht="30" customHeight="1" thickBot="1" x14ac:dyDescent="0.25">
      <c r="A109" s="1009"/>
      <c r="B109" s="254" t="s">
        <v>3074</v>
      </c>
      <c r="C109" s="183"/>
      <c r="D109" s="183"/>
      <c r="E109" s="600"/>
      <c r="F109" s="183"/>
      <c r="G109" s="183"/>
      <c r="H109" s="601"/>
      <c r="I109" s="180"/>
      <c r="J109" s="180"/>
      <c r="K109" s="180"/>
      <c r="L109" s="180"/>
      <c r="M109" s="180"/>
      <c r="N109" s="180"/>
      <c r="O109" s="180"/>
      <c r="P109" s="209"/>
      <c r="Q109" s="155"/>
      <c r="AA109" s="97"/>
      <c r="AB109" s="97"/>
      <c r="AC109" s="97"/>
      <c r="AD109" s="97"/>
      <c r="AE109" s="97"/>
      <c r="AF109" s="93"/>
      <c r="AG109" s="93"/>
      <c r="AH109" s="93"/>
      <c r="AI109" s="30"/>
      <c r="AJ109" s="30"/>
      <c r="AK109" s="30"/>
      <c r="AL109" s="112" t="s">
        <v>617</v>
      </c>
      <c r="AM109" s="109"/>
      <c r="AN109" s="112" t="s">
        <v>618</v>
      </c>
      <c r="AO109" s="110" t="s">
        <v>540</v>
      </c>
      <c r="AP109" s="112" t="s">
        <v>620</v>
      </c>
      <c r="AQ109"/>
      <c r="AR109"/>
      <c r="AS109"/>
      <c r="AT109"/>
      <c r="AU109"/>
      <c r="AV109"/>
    </row>
    <row r="110" spans="1:48" ht="23.45" customHeight="1" thickBot="1" x14ac:dyDescent="0.25">
      <c r="A110" s="1009"/>
      <c r="B110" s="574" t="s">
        <v>3075</v>
      </c>
      <c r="C110" s="183"/>
      <c r="D110" s="183"/>
      <c r="E110" s="600"/>
      <c r="F110" s="183"/>
      <c r="G110" s="183"/>
      <c r="H110" s="601"/>
      <c r="I110" s="180"/>
      <c r="J110" s="180"/>
      <c r="K110" s="180"/>
      <c r="L110" s="180"/>
      <c r="M110" s="180"/>
      <c r="N110" s="180"/>
      <c r="O110" s="180"/>
      <c r="P110" s="209"/>
      <c r="Q110" s="155"/>
      <c r="AA110" s="97"/>
      <c r="AB110" s="97"/>
      <c r="AC110" s="97"/>
      <c r="AD110" s="97"/>
      <c r="AE110" s="97"/>
      <c r="AF110" s="93"/>
      <c r="AG110" s="93"/>
      <c r="AH110" s="93"/>
      <c r="AI110" s="30"/>
      <c r="AJ110" s="30"/>
      <c r="AK110" s="30"/>
      <c r="AL110" s="112" t="s">
        <v>621</v>
      </c>
      <c r="AM110" s="109"/>
      <c r="AN110" s="112" t="s">
        <v>622</v>
      </c>
      <c r="AO110" s="110" t="s">
        <v>542</v>
      </c>
      <c r="AP110" s="112" t="s">
        <v>624</v>
      </c>
      <c r="AQ110"/>
      <c r="AR110"/>
      <c r="AS110"/>
      <c r="AT110"/>
      <c r="AU110"/>
      <c r="AV110"/>
    </row>
    <row r="111" spans="1:48" ht="23.45" customHeight="1" thickBot="1" x14ac:dyDescent="0.25">
      <c r="A111" s="1009"/>
      <c r="B111" s="574" t="s">
        <v>3076</v>
      </c>
      <c r="C111" s="183"/>
      <c r="D111" s="183"/>
      <c r="E111" s="600"/>
      <c r="F111" s="183"/>
      <c r="G111" s="183"/>
      <c r="H111" s="601"/>
      <c r="I111" s="180"/>
      <c r="J111" s="180"/>
      <c r="K111" s="180"/>
      <c r="L111" s="180"/>
      <c r="M111" s="180"/>
      <c r="N111" s="180"/>
      <c r="O111" s="180"/>
      <c r="P111" s="209"/>
      <c r="Q111" s="155"/>
      <c r="AA111" s="97"/>
      <c r="AB111" s="97"/>
      <c r="AC111" s="97"/>
      <c r="AD111" s="97"/>
      <c r="AE111" s="97"/>
      <c r="AF111" s="93"/>
      <c r="AG111" s="93"/>
      <c r="AH111" s="93"/>
      <c r="AI111" s="30"/>
      <c r="AJ111" s="30"/>
      <c r="AK111" s="30"/>
      <c r="AL111" s="112" t="s">
        <v>625</v>
      </c>
      <c r="AM111" s="109"/>
      <c r="AN111" s="112" t="s">
        <v>626</v>
      </c>
      <c r="AO111" s="110" t="s">
        <v>545</v>
      </c>
      <c r="AP111" s="112" t="s">
        <v>628</v>
      </c>
      <c r="AQ111"/>
      <c r="AR111"/>
      <c r="AS111"/>
      <c r="AT111"/>
      <c r="AU111"/>
      <c r="AV111"/>
    </row>
    <row r="112" spans="1:48" ht="23.45" customHeight="1" thickBot="1" x14ac:dyDescent="0.25">
      <c r="A112" s="1009"/>
      <c r="B112" s="574" t="s">
        <v>3077</v>
      </c>
      <c r="C112" s="183"/>
      <c r="D112" s="183"/>
      <c r="E112" s="600"/>
      <c r="F112" s="183"/>
      <c r="G112" s="183"/>
      <c r="H112" s="601"/>
      <c r="I112" s="180"/>
      <c r="J112" s="180"/>
      <c r="K112" s="180"/>
      <c r="L112" s="180"/>
      <c r="M112" s="180"/>
      <c r="N112" s="180"/>
      <c r="O112" s="180"/>
      <c r="P112" s="209"/>
      <c r="Q112" s="155"/>
      <c r="AA112" s="97"/>
      <c r="AB112" s="97"/>
      <c r="AC112" s="97"/>
      <c r="AD112" s="97"/>
      <c r="AE112" s="97"/>
      <c r="AF112" s="93"/>
      <c r="AG112" s="93"/>
      <c r="AH112" s="93"/>
      <c r="AI112" s="30"/>
      <c r="AJ112" s="30"/>
      <c r="AK112" s="30"/>
      <c r="AL112" s="112" t="s">
        <v>629</v>
      </c>
      <c r="AM112" s="109"/>
      <c r="AN112" s="112" t="s">
        <v>630</v>
      </c>
      <c r="AO112" s="110" t="s">
        <v>548</v>
      </c>
      <c r="AP112" s="112" t="s">
        <v>632</v>
      </c>
      <c r="AQ112"/>
      <c r="AR112"/>
      <c r="AS112"/>
      <c r="AT112"/>
      <c r="AU112"/>
      <c r="AV112"/>
    </row>
    <row r="113" spans="1:48" ht="23.45" customHeight="1" thickBot="1" x14ac:dyDescent="0.25">
      <c r="A113" s="1009"/>
      <c r="B113" s="820" t="s">
        <v>3078</v>
      </c>
      <c r="C113" s="183"/>
      <c r="D113" s="183"/>
      <c r="E113" s="600"/>
      <c r="F113" s="183"/>
      <c r="G113" s="183"/>
      <c r="H113" s="601"/>
      <c r="I113" s="180"/>
      <c r="J113" s="180"/>
      <c r="K113" s="180"/>
      <c r="L113" s="180"/>
      <c r="M113" s="180"/>
      <c r="N113" s="180"/>
      <c r="O113" s="180"/>
      <c r="P113" s="209"/>
      <c r="Q113" s="155"/>
      <c r="AA113" s="97"/>
      <c r="AB113" s="97"/>
      <c r="AC113" s="97"/>
      <c r="AD113" s="97"/>
      <c r="AE113" s="97"/>
      <c r="AF113" s="93"/>
      <c r="AG113" s="93"/>
      <c r="AH113" s="93"/>
      <c r="AI113" s="30"/>
      <c r="AJ113" s="30"/>
      <c r="AK113" s="30"/>
      <c r="AL113" s="112" t="s">
        <v>633</v>
      </c>
      <c r="AM113" s="109"/>
      <c r="AN113" s="112" t="s">
        <v>634</v>
      </c>
      <c r="AO113" s="110" t="s">
        <v>551</v>
      </c>
      <c r="AP113" s="112">
        <v>251</v>
      </c>
      <c r="AQ113"/>
      <c r="AR113"/>
      <c r="AS113"/>
      <c r="AT113"/>
      <c r="AU113"/>
      <c r="AV113"/>
    </row>
    <row r="114" spans="1:48" ht="23.45" customHeight="1" thickBot="1" x14ac:dyDescent="0.25">
      <c r="A114" s="1009"/>
      <c r="B114" s="565" t="s">
        <v>3079</v>
      </c>
      <c r="C114" s="183"/>
      <c r="D114" s="183"/>
      <c r="E114" s="600"/>
      <c r="F114" s="183"/>
      <c r="G114" s="183"/>
      <c r="H114" s="601"/>
      <c r="I114" s="180"/>
      <c r="J114" s="180"/>
      <c r="K114" s="180"/>
      <c r="L114" s="180"/>
      <c r="M114" s="180"/>
      <c r="N114" s="180"/>
      <c r="O114" s="180"/>
      <c r="P114" s="209"/>
      <c r="Q114" s="155"/>
      <c r="AA114" s="97"/>
      <c r="AB114" s="97"/>
      <c r="AC114" s="97"/>
      <c r="AD114" s="97"/>
      <c r="AE114" s="97"/>
      <c r="AF114" s="93"/>
      <c r="AG114" s="93"/>
      <c r="AH114" s="93"/>
      <c r="AI114" s="30"/>
      <c r="AJ114" s="30"/>
      <c r="AK114" s="30"/>
      <c r="AL114" s="112" t="s">
        <v>636</v>
      </c>
      <c r="AM114" s="109"/>
      <c r="AN114" s="112" t="s">
        <v>637</v>
      </c>
      <c r="AO114" s="112" t="s">
        <v>523</v>
      </c>
      <c r="AP114" s="112">
        <v>253</v>
      </c>
      <c r="AQ114"/>
      <c r="AR114"/>
      <c r="AS114"/>
      <c r="AT114"/>
      <c r="AU114"/>
      <c r="AV114"/>
    </row>
    <row r="115" spans="1:48" ht="23.45" customHeight="1" x14ac:dyDescent="0.2">
      <c r="A115" s="1010"/>
      <c r="B115" s="565" t="s">
        <v>3079</v>
      </c>
      <c r="C115" s="183"/>
      <c r="D115" s="183"/>
      <c r="E115" s="600"/>
      <c r="F115" s="183"/>
      <c r="G115" s="183"/>
      <c r="H115" s="601"/>
      <c r="I115" s="180"/>
      <c r="J115" s="180"/>
      <c r="K115" s="180"/>
      <c r="L115" s="180"/>
      <c r="M115" s="180"/>
      <c r="N115" s="180"/>
      <c r="O115" s="180"/>
      <c r="P115" s="209"/>
      <c r="Q115" s="155"/>
      <c r="AA115" s="97"/>
      <c r="AB115" s="97"/>
      <c r="AC115" s="97"/>
      <c r="AD115" s="97"/>
      <c r="AE115" s="97"/>
      <c r="AF115" s="93"/>
      <c r="AG115" s="93"/>
      <c r="AH115" s="93"/>
      <c r="AI115" s="30"/>
      <c r="AJ115" s="30"/>
      <c r="AK115" s="30"/>
      <c r="AL115" s="112" t="s">
        <v>639</v>
      </c>
      <c r="AM115" s="109"/>
      <c r="AN115" s="112" t="s">
        <v>640</v>
      </c>
      <c r="AO115" s="112" t="s">
        <v>526</v>
      </c>
      <c r="AP115" s="112">
        <v>256</v>
      </c>
      <c r="AQ115"/>
      <c r="AR115"/>
      <c r="AS115"/>
      <c r="AT115"/>
      <c r="AU115"/>
      <c r="AV115"/>
    </row>
    <row r="116" spans="1:48" ht="30.75" customHeight="1" thickBot="1" x14ac:dyDescent="0.25">
      <c r="A116" s="1014" t="s">
        <v>3080</v>
      </c>
      <c r="B116" s="1018" t="s">
        <v>3081</v>
      </c>
      <c r="C116" s="1019"/>
      <c r="D116" s="1019"/>
      <c r="E116" s="1019"/>
      <c r="F116" s="1019"/>
      <c r="G116" s="1019"/>
      <c r="H116" s="1020"/>
      <c r="I116" s="180"/>
      <c r="J116" s="180"/>
      <c r="K116" s="180"/>
      <c r="L116" s="180"/>
      <c r="M116" s="180"/>
      <c r="N116" s="180"/>
      <c r="O116" s="180"/>
      <c r="P116" s="209"/>
      <c r="Q116" s="155"/>
      <c r="AA116" s="97"/>
      <c r="AB116" s="97"/>
      <c r="AC116" s="97"/>
      <c r="AD116" s="97"/>
      <c r="AE116" s="97"/>
      <c r="AF116" s="93"/>
      <c r="AG116" s="93"/>
      <c r="AH116" s="93"/>
      <c r="AI116" s="30"/>
      <c r="AJ116" s="30"/>
      <c r="AK116" s="30"/>
      <c r="AL116" s="112" t="s">
        <v>642</v>
      </c>
      <c r="AM116" s="109"/>
      <c r="AN116" s="112" t="s">
        <v>643</v>
      </c>
      <c r="AO116" s="110" t="s">
        <v>554</v>
      </c>
      <c r="AP116" s="112">
        <v>257</v>
      </c>
      <c r="AQ116"/>
      <c r="AR116"/>
      <c r="AS116"/>
      <c r="AT116"/>
      <c r="AU116"/>
      <c r="AV116"/>
    </row>
    <row r="117" spans="1:48" ht="30.75" customHeight="1" thickBot="1" x14ac:dyDescent="0.3">
      <c r="A117" s="1015"/>
      <c r="B117" s="33" t="s">
        <v>3082</v>
      </c>
      <c r="C117" s="255"/>
      <c r="D117" s="255"/>
      <c r="E117" s="1"/>
      <c r="F117" s="677" t="s">
        <v>2946</v>
      </c>
      <c r="G117" s="577" t="s">
        <v>2947</v>
      </c>
      <c r="H117" s="577" t="s">
        <v>2948</v>
      </c>
      <c r="I117" s="180"/>
      <c r="J117" s="180"/>
      <c r="K117" s="180"/>
      <c r="L117" s="180"/>
      <c r="M117" s="180"/>
      <c r="N117" s="180"/>
      <c r="O117" s="180"/>
      <c r="P117" s="209"/>
      <c r="Q117" s="155"/>
      <c r="AA117" s="97"/>
      <c r="AB117" s="97"/>
      <c r="AC117" s="97"/>
      <c r="AD117" s="97"/>
      <c r="AE117" s="97"/>
      <c r="AF117" s="93"/>
      <c r="AG117" s="93"/>
      <c r="AH117" s="93"/>
      <c r="AI117" s="30"/>
      <c r="AJ117" s="30"/>
      <c r="AK117" s="30"/>
      <c r="AL117" s="112" t="s">
        <v>645</v>
      </c>
      <c r="AM117" s="109"/>
      <c r="AN117" s="112" t="s">
        <v>646</v>
      </c>
      <c r="AO117" s="110" t="s">
        <v>557</v>
      </c>
      <c r="AP117" s="112">
        <v>258</v>
      </c>
      <c r="AQ117"/>
      <c r="AR117"/>
      <c r="AS117"/>
      <c r="AT117"/>
      <c r="AU117"/>
      <c r="AV117"/>
    </row>
    <row r="118" spans="1:48" ht="23.45" customHeight="1" thickBot="1" x14ac:dyDescent="0.3">
      <c r="A118" s="1015"/>
      <c r="B118" s="256" t="s">
        <v>3083</v>
      </c>
      <c r="C118" s="257"/>
      <c r="D118" s="257"/>
      <c r="E118" s="258"/>
      <c r="F118" s="259"/>
      <c r="G118" s="259"/>
      <c r="H118" s="220">
        <f>F118+G118</f>
        <v>0</v>
      </c>
      <c r="I118" s="180"/>
      <c r="J118" s="180"/>
      <c r="K118" s="180"/>
      <c r="L118" s="180"/>
      <c r="M118" s="180"/>
      <c r="N118" s="180"/>
      <c r="O118" s="180"/>
      <c r="P118" s="209"/>
      <c r="Q118" s="155"/>
      <c r="AA118" s="97"/>
      <c r="AB118" s="97"/>
      <c r="AC118" s="97"/>
      <c r="AD118" s="97"/>
      <c r="AE118" s="97"/>
      <c r="AF118" s="93"/>
      <c r="AG118" s="93"/>
      <c r="AH118" s="93"/>
      <c r="AI118" s="30"/>
      <c r="AJ118" s="30"/>
      <c r="AK118" s="30"/>
      <c r="AL118" s="112" t="s">
        <v>648</v>
      </c>
      <c r="AM118" s="109"/>
      <c r="AN118" s="112" t="s">
        <v>649</v>
      </c>
      <c r="AO118" s="110" t="s">
        <v>560</v>
      </c>
      <c r="AP118" s="112" t="s">
        <v>651</v>
      </c>
      <c r="AQ118"/>
      <c r="AR118"/>
      <c r="AS118"/>
      <c r="AT118"/>
      <c r="AU118"/>
      <c r="AV118"/>
    </row>
    <row r="119" spans="1:48" ht="23.45" customHeight="1" thickBot="1" x14ac:dyDescent="0.3">
      <c r="A119" s="1015"/>
      <c r="B119" s="189" t="s">
        <v>3084</v>
      </c>
      <c r="C119" s="257"/>
      <c r="D119" s="257"/>
      <c r="E119" s="258"/>
      <c r="F119" s="259"/>
      <c r="G119" s="259"/>
      <c r="H119" s="223">
        <f>F119+G119</f>
        <v>0</v>
      </c>
      <c r="I119" s="180"/>
      <c r="J119" s="180"/>
      <c r="K119" s="180"/>
      <c r="L119" s="180"/>
      <c r="M119" s="180"/>
      <c r="N119" s="180"/>
      <c r="O119" s="180"/>
      <c r="P119" s="209"/>
      <c r="Q119" s="155"/>
      <c r="AA119" s="97"/>
      <c r="AB119" s="97"/>
      <c r="AC119" s="97"/>
      <c r="AD119" s="97"/>
      <c r="AE119" s="97"/>
      <c r="AF119" s="93"/>
      <c r="AG119" s="93"/>
      <c r="AH119" s="93"/>
      <c r="AI119" s="30"/>
      <c r="AJ119" s="30"/>
      <c r="AK119" s="30"/>
      <c r="AL119" s="112" t="s">
        <v>652</v>
      </c>
      <c r="AM119" s="109"/>
      <c r="AN119" s="112" t="s">
        <v>653</v>
      </c>
      <c r="AO119" s="112" t="s">
        <v>528</v>
      </c>
      <c r="AP119" s="112">
        <v>261</v>
      </c>
      <c r="AQ119"/>
      <c r="AR119"/>
      <c r="AS119"/>
      <c r="AT119"/>
      <c r="AU119"/>
      <c r="AV119"/>
    </row>
    <row r="120" spans="1:48" ht="23.45" customHeight="1" thickBot="1" x14ac:dyDescent="0.3">
      <c r="A120" s="1015"/>
      <c r="B120" s="189" t="s">
        <v>3085</v>
      </c>
      <c r="C120" s="257"/>
      <c r="D120" s="257"/>
      <c r="E120" s="258"/>
      <c r="F120" s="259"/>
      <c r="G120" s="259"/>
      <c r="H120" s="223">
        <f>F120+G120</f>
        <v>0</v>
      </c>
      <c r="I120" s="180"/>
      <c r="J120" s="180"/>
      <c r="K120" s="180"/>
      <c r="L120" s="180"/>
      <c r="M120" s="180"/>
      <c r="N120" s="180"/>
      <c r="O120" s="180"/>
      <c r="P120" s="209"/>
      <c r="Q120" s="155"/>
      <c r="AA120" s="97"/>
      <c r="AB120" s="97"/>
      <c r="AC120" s="97"/>
      <c r="AD120" s="97"/>
      <c r="AE120" s="97"/>
      <c r="AF120" s="93"/>
      <c r="AG120" s="93"/>
      <c r="AH120" s="93"/>
      <c r="AI120" s="30"/>
      <c r="AJ120" s="30"/>
      <c r="AK120" s="30"/>
      <c r="AL120" s="112" t="s">
        <v>655</v>
      </c>
      <c r="AM120" s="109"/>
      <c r="AN120" s="112" t="s">
        <v>656</v>
      </c>
      <c r="AO120" s="110" t="s">
        <v>534</v>
      </c>
      <c r="AP120" s="112" t="s">
        <v>658</v>
      </c>
      <c r="AQ120"/>
      <c r="AR120"/>
      <c r="AS120"/>
      <c r="AT120"/>
      <c r="AU120"/>
      <c r="AV120"/>
    </row>
    <row r="121" spans="1:48" ht="23.45" customHeight="1" thickBot="1" x14ac:dyDescent="0.3">
      <c r="A121" s="1015"/>
      <c r="B121" s="260" t="s">
        <v>3086</v>
      </c>
      <c r="C121" s="261"/>
      <c r="D121" s="261"/>
      <c r="E121" s="262"/>
      <c r="F121" s="259"/>
      <c r="G121" s="259"/>
      <c r="H121" s="263">
        <f>F121+G121</f>
        <v>0</v>
      </c>
      <c r="I121" s="180"/>
      <c r="J121" s="180"/>
      <c r="K121" s="180"/>
      <c r="L121" s="180"/>
      <c r="M121" s="180"/>
      <c r="N121" s="180"/>
      <c r="O121" s="180"/>
      <c r="P121" s="209"/>
      <c r="Q121" s="155"/>
      <c r="AA121" s="97"/>
      <c r="AB121" s="97"/>
      <c r="AC121" s="97"/>
      <c r="AD121" s="97"/>
      <c r="AE121" s="97"/>
      <c r="AF121" s="93"/>
      <c r="AG121" s="93"/>
      <c r="AH121" s="93"/>
      <c r="AI121" s="30"/>
      <c r="AJ121" s="30"/>
      <c r="AK121" s="30"/>
      <c r="AL121" s="112" t="s">
        <v>659</v>
      </c>
      <c r="AM121" s="109"/>
      <c r="AN121" s="112" t="s">
        <v>660</v>
      </c>
      <c r="AO121" s="110" t="s">
        <v>537</v>
      </c>
      <c r="AP121" s="112" t="s">
        <v>662</v>
      </c>
      <c r="AQ121"/>
      <c r="AR121"/>
      <c r="AS121"/>
      <c r="AT121"/>
      <c r="AU121"/>
      <c r="AV121"/>
    </row>
    <row r="122" spans="1:48" s="267" customFormat="1" ht="20.25" customHeight="1" thickBot="1" x14ac:dyDescent="0.3">
      <c r="A122" s="1015"/>
      <c r="B122" s="225" t="s">
        <v>2948</v>
      </c>
      <c r="C122" s="264"/>
      <c r="D122" s="264"/>
      <c r="E122" s="265"/>
      <c r="F122" s="223">
        <f>SUM(F118:F121)</f>
        <v>0</v>
      </c>
      <c r="G122" s="575">
        <f>SUM(G118:G121)</f>
        <v>0</v>
      </c>
      <c r="H122" s="263">
        <f>SUM(H118:H121)</f>
        <v>0</v>
      </c>
      <c r="I122" s="180"/>
      <c r="J122" s="180"/>
      <c r="K122" s="180"/>
      <c r="L122" s="180"/>
      <c r="M122" s="180"/>
      <c r="N122" s="180"/>
      <c r="O122" s="180"/>
      <c r="P122" s="209"/>
      <c r="Q122" s="155"/>
      <c r="R122" s="156"/>
      <c r="S122" s="156"/>
      <c r="T122" s="156"/>
      <c r="U122" s="156"/>
      <c r="V122" s="156"/>
      <c r="W122" s="156"/>
      <c r="X122" s="156"/>
      <c r="Y122" s="156"/>
      <c r="Z122" s="156"/>
      <c r="AA122" s="97"/>
      <c r="AB122" s="97"/>
      <c r="AC122" s="97"/>
      <c r="AD122" s="97"/>
      <c r="AE122" s="97"/>
      <c r="AF122" s="93"/>
      <c r="AG122" s="93"/>
      <c r="AH122" s="93"/>
      <c r="AI122" s="30"/>
      <c r="AJ122" s="30"/>
      <c r="AK122" s="30"/>
      <c r="AL122" s="112" t="s">
        <v>663</v>
      </c>
      <c r="AM122" s="109"/>
      <c r="AN122" s="112" t="s">
        <v>664</v>
      </c>
      <c r="AO122" s="110" t="s">
        <v>785</v>
      </c>
      <c r="AP122" s="112">
        <v>100</v>
      </c>
      <c r="AQ122"/>
      <c r="AR122"/>
      <c r="AS122"/>
      <c r="AT122"/>
      <c r="AU122"/>
      <c r="AV122"/>
    </row>
    <row r="123" spans="1:48" s="267" customFormat="1" ht="54.75" customHeight="1" thickBot="1" x14ac:dyDescent="0.3">
      <c r="A123" s="1015"/>
      <c r="B123" s="105" t="s">
        <v>3087</v>
      </c>
      <c r="C123" s="957" t="s">
        <v>3088</v>
      </c>
      <c r="D123" s="957"/>
      <c r="E123" s="958"/>
      <c r="F123" s="576" t="s">
        <v>2946</v>
      </c>
      <c r="G123" s="233" t="s">
        <v>2947</v>
      </c>
      <c r="H123" s="234" t="s">
        <v>2948</v>
      </c>
      <c r="I123" s="180"/>
      <c r="J123" s="180"/>
      <c r="K123" s="180"/>
      <c r="L123" s="180"/>
      <c r="M123" s="180"/>
      <c r="N123" s="180"/>
      <c r="O123" s="180"/>
      <c r="P123" s="209"/>
      <c r="Q123" s="155"/>
      <c r="R123" s="156"/>
      <c r="S123" s="156"/>
      <c r="T123" s="156"/>
      <c r="U123" s="156"/>
      <c r="V123" s="156"/>
      <c r="W123" s="156"/>
      <c r="X123" s="156"/>
      <c r="Y123" s="156"/>
      <c r="Z123" s="156"/>
      <c r="AA123" s="97"/>
      <c r="AB123" s="97"/>
      <c r="AC123" s="97"/>
      <c r="AD123" s="97"/>
      <c r="AE123" s="97"/>
      <c r="AF123" s="93"/>
      <c r="AG123" s="93"/>
      <c r="AH123" s="93"/>
      <c r="AI123" s="30"/>
      <c r="AJ123" s="30"/>
      <c r="AK123" s="30"/>
      <c r="AL123" s="112" t="s">
        <v>666</v>
      </c>
      <c r="AM123" s="109"/>
      <c r="AN123" s="112" t="s">
        <v>667</v>
      </c>
      <c r="AO123" s="110" t="s">
        <v>563</v>
      </c>
      <c r="AP123" s="112">
        <v>101</v>
      </c>
      <c r="AQ123"/>
      <c r="AR123"/>
      <c r="AS123"/>
      <c r="AT123"/>
      <c r="AU123"/>
      <c r="AV123"/>
    </row>
    <row r="124" spans="1:48" ht="29.25" customHeight="1" thickBot="1" x14ac:dyDescent="0.3">
      <c r="A124" s="1015"/>
      <c r="B124" s="1011" t="s">
        <v>3089</v>
      </c>
      <c r="C124" s="1003"/>
      <c r="D124" s="1003"/>
      <c r="E124" s="1004"/>
      <c r="F124" s="268"/>
      <c r="G124" s="268"/>
      <c r="H124" s="269">
        <f>SUM(F124:G124)</f>
        <v>0</v>
      </c>
      <c r="I124" s="180"/>
      <c r="J124" s="180"/>
      <c r="K124" s="180"/>
      <c r="L124" s="180"/>
      <c r="M124" s="180"/>
      <c r="N124" s="180"/>
      <c r="O124" s="180"/>
      <c r="P124" s="209"/>
      <c r="Q124" s="155"/>
      <c r="AA124" s="97"/>
      <c r="AB124" s="97"/>
      <c r="AC124" s="97"/>
      <c r="AD124" s="97"/>
      <c r="AE124" s="97"/>
      <c r="AF124" s="93"/>
      <c r="AG124" s="93"/>
      <c r="AH124" s="93"/>
      <c r="AI124" s="30"/>
      <c r="AJ124" s="30"/>
      <c r="AK124" s="30"/>
      <c r="AL124" s="112" t="s">
        <v>669</v>
      </c>
      <c r="AM124" s="109"/>
      <c r="AN124" s="112" t="s">
        <v>670</v>
      </c>
      <c r="AO124" s="110" t="s">
        <v>566</v>
      </c>
      <c r="AP124" s="112">
        <v>103</v>
      </c>
      <c r="AQ124"/>
      <c r="AR124"/>
      <c r="AS124"/>
      <c r="AT124"/>
      <c r="AU124"/>
      <c r="AV124"/>
    </row>
    <row r="125" spans="1:48" ht="29.25" customHeight="1" thickBot="1" x14ac:dyDescent="0.3">
      <c r="A125" s="1015"/>
      <c r="B125" s="270" t="s">
        <v>3090</v>
      </c>
      <c r="C125" s="271"/>
      <c r="D125" s="271"/>
      <c r="E125" s="272"/>
      <c r="F125" s="678" t="s">
        <v>2946</v>
      </c>
      <c r="G125" s="578" t="s">
        <v>2947</v>
      </c>
      <c r="H125" s="578" t="s">
        <v>2948</v>
      </c>
      <c r="I125" s="180"/>
      <c r="J125" s="180"/>
      <c r="K125" s="180"/>
      <c r="L125" s="180"/>
      <c r="M125" s="180"/>
      <c r="N125" s="180"/>
      <c r="O125" s="180"/>
      <c r="P125" s="209"/>
      <c r="Q125" s="155"/>
      <c r="AA125" s="97"/>
      <c r="AB125" s="97"/>
      <c r="AC125" s="97"/>
      <c r="AD125" s="97"/>
      <c r="AE125" s="97"/>
      <c r="AF125" s="93"/>
      <c r="AG125" s="93"/>
      <c r="AH125" s="93"/>
      <c r="AI125" s="30"/>
      <c r="AJ125" s="30"/>
      <c r="AK125" s="30"/>
      <c r="AL125" s="112" t="s">
        <v>672</v>
      </c>
      <c r="AM125" s="109"/>
      <c r="AN125" s="112" t="s">
        <v>673</v>
      </c>
      <c r="AO125" s="110" t="s">
        <v>570</v>
      </c>
      <c r="AP125" s="112" t="s">
        <v>675</v>
      </c>
      <c r="AQ125"/>
      <c r="AR125"/>
      <c r="AS125"/>
      <c r="AT125"/>
      <c r="AU125"/>
      <c r="AV125"/>
    </row>
    <row r="126" spans="1:48" ht="23.45" customHeight="1" thickBot="1" x14ac:dyDescent="0.25">
      <c r="A126" s="1015"/>
      <c r="B126" s="274" t="s">
        <v>3091</v>
      </c>
      <c r="C126" s="275"/>
      <c r="D126" s="275"/>
      <c r="E126" s="276"/>
      <c r="F126" s="277"/>
      <c r="G126" s="277"/>
      <c r="H126" s="278"/>
      <c r="I126" s="180"/>
      <c r="J126" s="180"/>
      <c r="K126" s="180"/>
      <c r="L126" s="180"/>
      <c r="M126" s="180"/>
      <c r="N126" s="180"/>
      <c r="O126" s="180"/>
      <c r="P126" s="209"/>
      <c r="Q126" s="155"/>
      <c r="AA126" s="97"/>
      <c r="AB126" s="97"/>
      <c r="AC126" s="97"/>
      <c r="AD126" s="97"/>
      <c r="AE126" s="97"/>
      <c r="AF126" s="93"/>
      <c r="AG126" s="93"/>
      <c r="AH126" s="93"/>
      <c r="AI126" s="30"/>
      <c r="AJ126" s="30"/>
      <c r="AK126" s="30"/>
      <c r="AL126" s="112" t="s">
        <v>676</v>
      </c>
      <c r="AM126" s="109"/>
      <c r="AN126" s="112" t="s">
        <v>677</v>
      </c>
      <c r="AO126" s="110" t="s">
        <v>574</v>
      </c>
      <c r="AP126" s="112" t="s">
        <v>679</v>
      </c>
      <c r="AQ126"/>
      <c r="AR126"/>
      <c r="AS126"/>
      <c r="AT126"/>
      <c r="AU126"/>
      <c r="AV126"/>
    </row>
    <row r="127" spans="1:48" ht="23.45" customHeight="1" thickBot="1" x14ac:dyDescent="0.25">
      <c r="A127" s="1015"/>
      <c r="B127" s="189" t="s">
        <v>3092</v>
      </c>
      <c r="C127" s="279"/>
      <c r="D127" s="279"/>
      <c r="E127" s="280"/>
      <c r="F127" s="235"/>
      <c r="G127" s="235"/>
      <c r="H127" s="223">
        <f t="shared" ref="H127:H136" si="12">F127+G127</f>
        <v>0</v>
      </c>
      <c r="I127" s="23"/>
      <c r="J127" s="23"/>
      <c r="K127" s="180"/>
      <c r="L127" s="180"/>
      <c r="M127" s="180"/>
      <c r="N127" s="180"/>
      <c r="O127" s="180"/>
      <c r="P127" s="209"/>
      <c r="Q127" s="155"/>
      <c r="AA127" s="97"/>
      <c r="AB127" s="97"/>
      <c r="AC127" s="97"/>
      <c r="AD127" s="97"/>
      <c r="AE127" s="97"/>
      <c r="AF127" s="93"/>
      <c r="AG127" s="93"/>
      <c r="AH127" s="93"/>
      <c r="AI127" s="30"/>
      <c r="AJ127" s="30"/>
      <c r="AK127" s="30"/>
      <c r="AL127" s="112" t="s">
        <v>680</v>
      </c>
      <c r="AM127" s="109"/>
      <c r="AN127" s="112" t="s">
        <v>681</v>
      </c>
      <c r="AO127" s="110" t="s">
        <v>577</v>
      </c>
      <c r="AP127" s="112" t="s">
        <v>683</v>
      </c>
      <c r="AQ127"/>
      <c r="AR127"/>
      <c r="AS127"/>
      <c r="AT127"/>
      <c r="AU127"/>
      <c r="AV127"/>
    </row>
    <row r="128" spans="1:48" ht="23.45" customHeight="1" thickBot="1" x14ac:dyDescent="0.25">
      <c r="A128" s="1015"/>
      <c r="B128" s="189" t="s">
        <v>3093</v>
      </c>
      <c r="C128" s="279"/>
      <c r="D128" s="279"/>
      <c r="E128" s="280"/>
      <c r="F128" s="235"/>
      <c r="G128" s="235"/>
      <c r="H128" s="223">
        <f t="shared" si="12"/>
        <v>0</v>
      </c>
      <c r="I128" s="23"/>
      <c r="J128" s="23"/>
      <c r="K128" s="180"/>
      <c r="L128" s="180"/>
      <c r="M128" s="180"/>
      <c r="N128" s="180"/>
      <c r="O128" s="180"/>
      <c r="P128" s="209"/>
      <c r="Q128" s="155"/>
      <c r="AA128" s="97"/>
      <c r="AB128" s="97"/>
      <c r="AC128" s="97"/>
      <c r="AD128" s="97"/>
      <c r="AE128" s="97"/>
      <c r="AF128" s="93"/>
      <c r="AG128" s="93"/>
      <c r="AH128" s="93"/>
      <c r="AI128" s="30"/>
      <c r="AJ128" s="30"/>
      <c r="AK128" s="30"/>
      <c r="AL128" s="112" t="s">
        <v>684</v>
      </c>
      <c r="AM128" s="109"/>
      <c r="AN128" s="112" t="s">
        <v>685</v>
      </c>
      <c r="AO128" s="110" t="s">
        <v>580</v>
      </c>
      <c r="AP128" s="112" t="s">
        <v>687</v>
      </c>
      <c r="AQ128"/>
      <c r="AR128"/>
      <c r="AS128"/>
      <c r="AT128"/>
      <c r="AU128"/>
      <c r="AV128"/>
    </row>
    <row r="129" spans="1:77" ht="23.45" customHeight="1" thickBot="1" x14ac:dyDescent="0.25">
      <c r="A129" s="1015"/>
      <c r="B129" s="189" t="s">
        <v>3094</v>
      </c>
      <c r="C129" s="279"/>
      <c r="D129" s="279"/>
      <c r="E129" s="280"/>
      <c r="F129" s="235"/>
      <c r="G129" s="235"/>
      <c r="H129" s="223">
        <f t="shared" si="12"/>
        <v>0</v>
      </c>
      <c r="I129" s="23"/>
      <c r="J129" s="23"/>
      <c r="K129" s="180"/>
      <c r="L129" s="180"/>
      <c r="M129" s="180"/>
      <c r="N129" s="180"/>
      <c r="O129" s="180"/>
      <c r="P129" s="209"/>
      <c r="Q129" s="155"/>
      <c r="AA129" s="97"/>
      <c r="AB129" s="97"/>
      <c r="AC129" s="97"/>
      <c r="AD129" s="97"/>
      <c r="AE129" s="97"/>
      <c r="AF129" s="93"/>
      <c r="AG129" s="93"/>
      <c r="AH129" s="93"/>
      <c r="AI129" s="30"/>
      <c r="AJ129" s="30"/>
      <c r="AK129" s="30"/>
      <c r="AL129" s="112" t="s">
        <v>688</v>
      </c>
      <c r="AM129" s="109"/>
      <c r="AN129" s="112" t="s">
        <v>689</v>
      </c>
      <c r="AO129" s="110" t="s">
        <v>583</v>
      </c>
      <c r="AP129" s="112" t="s">
        <v>691</v>
      </c>
      <c r="AQ129"/>
      <c r="AR129"/>
      <c r="AS129"/>
      <c r="AT129"/>
      <c r="AU129"/>
      <c r="AV129"/>
    </row>
    <row r="130" spans="1:77" ht="23.45" customHeight="1" thickBot="1" x14ac:dyDescent="0.25">
      <c r="A130" s="1015"/>
      <c r="B130" s="189" t="s">
        <v>3095</v>
      </c>
      <c r="C130" s="279"/>
      <c r="D130" s="279"/>
      <c r="E130" s="280"/>
      <c r="F130" s="235"/>
      <c r="G130" s="235"/>
      <c r="H130" s="223">
        <f t="shared" si="12"/>
        <v>0</v>
      </c>
      <c r="I130" s="23"/>
      <c r="J130" s="23"/>
      <c r="K130" s="180"/>
      <c r="L130" s="180"/>
      <c r="M130" s="180"/>
      <c r="N130" s="180"/>
      <c r="O130" s="180"/>
      <c r="P130" s="209"/>
      <c r="Q130" s="155"/>
      <c r="AA130" s="97"/>
      <c r="AB130" s="97"/>
      <c r="AC130" s="97"/>
      <c r="AD130" s="97"/>
      <c r="AE130" s="97"/>
      <c r="AF130" s="93"/>
      <c r="AG130" s="93"/>
      <c r="AH130" s="93"/>
      <c r="AI130" s="30"/>
      <c r="AJ130" s="30"/>
      <c r="AK130" s="30"/>
      <c r="AL130" s="112" t="s">
        <v>692</v>
      </c>
      <c r="AM130" s="109"/>
      <c r="AN130" s="112" t="s">
        <v>693</v>
      </c>
      <c r="AO130" s="110" t="s">
        <v>586</v>
      </c>
      <c r="AP130" s="112">
        <v>130</v>
      </c>
      <c r="AQ130"/>
      <c r="AR130"/>
      <c r="AS130"/>
      <c r="AT130"/>
      <c r="AU130"/>
      <c r="AV130"/>
    </row>
    <row r="131" spans="1:77" ht="23.45" customHeight="1" thickBot="1" x14ac:dyDescent="0.25">
      <c r="A131" s="1015"/>
      <c r="B131" s="189" t="s">
        <v>3096</v>
      </c>
      <c r="C131" s="279"/>
      <c r="D131" s="279"/>
      <c r="E131" s="280"/>
      <c r="F131" s="235"/>
      <c r="G131" s="235"/>
      <c r="H131" s="223">
        <f t="shared" si="12"/>
        <v>0</v>
      </c>
      <c r="I131" s="23"/>
      <c r="J131" s="23"/>
      <c r="K131" s="180"/>
      <c r="L131" s="180"/>
      <c r="M131" s="180"/>
      <c r="N131" s="180"/>
      <c r="O131" s="180"/>
      <c r="P131" s="209"/>
      <c r="Q131" s="155"/>
      <c r="AA131" s="97"/>
      <c r="AB131" s="97"/>
      <c r="AC131" s="97"/>
      <c r="AD131" s="97"/>
      <c r="AE131" s="97"/>
      <c r="AF131" s="93"/>
      <c r="AG131" s="93"/>
      <c r="AH131" s="93"/>
      <c r="AI131" s="30"/>
      <c r="AJ131" s="30"/>
      <c r="AK131" s="30"/>
      <c r="AL131" s="112" t="s">
        <v>695</v>
      </c>
      <c r="AM131" s="109"/>
      <c r="AN131" s="112" t="s">
        <v>696</v>
      </c>
      <c r="AO131" s="110" t="s">
        <v>590</v>
      </c>
      <c r="AP131" s="112">
        <v>131</v>
      </c>
      <c r="AQ131"/>
      <c r="AR131"/>
      <c r="AS131"/>
      <c r="AT131"/>
      <c r="AU131"/>
      <c r="AV131"/>
    </row>
    <row r="132" spans="1:77" ht="23.45" customHeight="1" thickBot="1" x14ac:dyDescent="0.25">
      <c r="A132" s="1015"/>
      <c r="B132" s="189" t="s">
        <v>3097</v>
      </c>
      <c r="C132" s="279"/>
      <c r="D132" s="279"/>
      <c r="E132" s="280"/>
      <c r="F132" s="235"/>
      <c r="G132" s="235"/>
      <c r="H132" s="223">
        <f t="shared" si="12"/>
        <v>0</v>
      </c>
      <c r="I132" s="23"/>
      <c r="J132" s="23"/>
      <c r="K132" s="180"/>
      <c r="L132" s="180"/>
      <c r="M132" s="180"/>
      <c r="N132" s="180"/>
      <c r="O132" s="180"/>
      <c r="P132" s="209"/>
      <c r="Q132" s="155"/>
      <c r="AA132" s="97"/>
      <c r="AB132" s="97"/>
      <c r="AC132" s="97"/>
      <c r="AD132" s="97"/>
      <c r="AE132" s="97"/>
      <c r="AF132" s="93"/>
      <c r="AG132" s="93"/>
      <c r="AH132" s="93"/>
      <c r="AI132" s="30"/>
      <c r="AJ132" s="30"/>
      <c r="AK132" s="30"/>
      <c r="AL132" s="112" t="s">
        <v>698</v>
      </c>
      <c r="AM132" s="109"/>
      <c r="AN132" s="112" t="s">
        <v>699</v>
      </c>
      <c r="AO132" s="110" t="s">
        <v>593</v>
      </c>
      <c r="AP132" s="112">
        <v>134</v>
      </c>
      <c r="AQ132"/>
      <c r="AR132"/>
      <c r="AS132"/>
      <c r="AT132"/>
      <c r="AU132"/>
      <c r="AV132"/>
    </row>
    <row r="133" spans="1:77" ht="23.45" customHeight="1" thickBot="1" x14ac:dyDescent="0.25">
      <c r="A133" s="1015"/>
      <c r="B133" s="189" t="s">
        <v>3098</v>
      </c>
      <c r="C133" s="566"/>
      <c r="D133" s="566"/>
      <c r="E133" s="567"/>
      <c r="F133" s="235"/>
      <c r="G133" s="235"/>
      <c r="H133" s="223">
        <f t="shared" si="12"/>
        <v>0</v>
      </c>
      <c r="I133" s="23"/>
      <c r="J133" s="23"/>
      <c r="K133" s="180"/>
      <c r="L133" s="180"/>
      <c r="M133" s="180"/>
      <c r="N133" s="180"/>
      <c r="O133" s="180"/>
      <c r="P133" s="209"/>
      <c r="Q133" s="155"/>
      <c r="AA133" s="97"/>
      <c r="AB133" s="97"/>
      <c r="AC133" s="97"/>
      <c r="AD133" s="97"/>
      <c r="AE133" s="97"/>
      <c r="AF133" s="93"/>
      <c r="AG133" s="93"/>
      <c r="AH133" s="93"/>
      <c r="AI133" s="30"/>
      <c r="AJ133" s="30"/>
      <c r="AK133" s="30"/>
      <c r="AL133" s="112" t="s">
        <v>701</v>
      </c>
      <c r="AM133" s="109"/>
      <c r="AN133" s="112" t="s">
        <v>702</v>
      </c>
      <c r="AO133" s="110" t="s">
        <v>596</v>
      </c>
      <c r="AP133" s="112" t="s">
        <v>704</v>
      </c>
      <c r="AQ133"/>
      <c r="AR133"/>
      <c r="AS133"/>
      <c r="AT133"/>
      <c r="AU133"/>
      <c r="AV133"/>
    </row>
    <row r="134" spans="1:77" ht="23.45" customHeight="1" thickBot="1" x14ac:dyDescent="0.25">
      <c r="A134" s="1015"/>
      <c r="B134" s="563" t="s">
        <v>3099</v>
      </c>
      <c r="C134" s="566"/>
      <c r="D134" s="566"/>
      <c r="E134" s="567"/>
      <c r="F134" s="235"/>
      <c r="G134" s="235"/>
      <c r="H134" s="223">
        <f t="shared" si="12"/>
        <v>0</v>
      </c>
      <c r="I134" s="23"/>
      <c r="J134" s="23"/>
      <c r="K134" s="180"/>
      <c r="L134" s="180"/>
      <c r="M134" s="180"/>
      <c r="N134" s="180"/>
      <c r="O134" s="180"/>
      <c r="P134" s="209"/>
      <c r="Q134" s="155"/>
      <c r="AA134" s="97"/>
      <c r="AB134" s="97"/>
      <c r="AC134" s="97"/>
      <c r="AD134" s="97"/>
      <c r="AE134" s="97"/>
      <c r="AF134" s="93"/>
      <c r="AG134" s="93"/>
      <c r="AH134" s="93"/>
      <c r="AI134" s="30"/>
      <c r="AJ134" s="30"/>
      <c r="AK134" s="30"/>
      <c r="AL134" s="112" t="s">
        <v>705</v>
      </c>
      <c r="AM134" s="109"/>
      <c r="AN134" s="112" t="s">
        <v>706</v>
      </c>
      <c r="AO134" s="110" t="s">
        <v>600</v>
      </c>
      <c r="AP134" s="112" t="s">
        <v>708</v>
      </c>
      <c r="AQ134"/>
      <c r="AR134"/>
      <c r="AS134"/>
      <c r="AT134"/>
      <c r="AU134"/>
      <c r="AV134"/>
    </row>
    <row r="135" spans="1:77" ht="23.45" customHeight="1" x14ac:dyDescent="0.2">
      <c r="A135" s="1015"/>
      <c r="B135" s="563" t="s">
        <v>3099</v>
      </c>
      <c r="C135" s="566"/>
      <c r="D135" s="566"/>
      <c r="E135" s="567"/>
      <c r="F135" s="235"/>
      <c r="G135" s="235"/>
      <c r="H135" s="223">
        <f t="shared" si="12"/>
        <v>0</v>
      </c>
      <c r="I135" s="202"/>
      <c r="J135" s="23"/>
      <c r="K135" s="180"/>
      <c r="L135" s="180"/>
      <c r="M135" s="180"/>
      <c r="N135" s="180"/>
      <c r="O135" s="180"/>
      <c r="P135" s="209"/>
      <c r="Q135" s="155"/>
      <c r="AA135" s="97"/>
      <c r="AB135" s="97"/>
      <c r="AC135" s="97"/>
      <c r="AD135" s="97"/>
      <c r="AE135" s="97"/>
      <c r="AF135" s="93"/>
      <c r="AG135" s="93"/>
      <c r="AH135" s="93"/>
      <c r="AI135" s="30"/>
      <c r="AJ135" s="30"/>
      <c r="AK135" s="30"/>
      <c r="AL135" s="112" t="s">
        <v>709</v>
      </c>
      <c r="AM135" s="109"/>
      <c r="AN135" s="112" t="s">
        <v>710</v>
      </c>
      <c r="AO135" s="110" t="s">
        <v>787</v>
      </c>
      <c r="AP135" s="112">
        <v>428</v>
      </c>
      <c r="AQ135"/>
      <c r="AR135"/>
      <c r="AS135"/>
      <c r="AT135"/>
      <c r="AU135"/>
      <c r="AV135"/>
    </row>
    <row r="136" spans="1:77" s="267" customFormat="1" ht="23.45" customHeight="1" thickBot="1" x14ac:dyDescent="0.3">
      <c r="A136" s="1015"/>
      <c r="B136" s="817" t="s">
        <v>2948</v>
      </c>
      <c r="C136" s="281"/>
      <c r="D136" s="281"/>
      <c r="E136" s="282"/>
      <c r="F136" s="283">
        <f>SUM(F127:F135)</f>
        <v>0</v>
      </c>
      <c r="G136" s="283">
        <f>SUM(G127:G135)</f>
        <v>0</v>
      </c>
      <c r="H136" s="263">
        <f t="shared" si="12"/>
        <v>0</v>
      </c>
      <c r="I136" s="202"/>
      <c r="J136" s="23"/>
      <c r="K136" s="180"/>
      <c r="L136" s="180"/>
      <c r="M136" s="180"/>
      <c r="N136" s="180"/>
      <c r="O136" s="180"/>
      <c r="P136" s="209"/>
      <c r="Q136" s="155"/>
      <c r="R136" s="156"/>
      <c r="S136" s="156"/>
      <c r="T136" s="156"/>
      <c r="U136" s="156"/>
      <c r="V136" s="156"/>
      <c r="W136" s="156"/>
      <c r="X136" s="156"/>
      <c r="Y136" s="156"/>
      <c r="Z136" s="156"/>
      <c r="AA136" s="97"/>
      <c r="AB136" s="97"/>
      <c r="AC136" s="97"/>
      <c r="AD136" s="97"/>
      <c r="AE136" s="97"/>
      <c r="AF136" s="93"/>
      <c r="AG136" s="93"/>
      <c r="AH136" s="93"/>
      <c r="AI136" s="30"/>
      <c r="AJ136" s="30"/>
      <c r="AK136" s="30"/>
      <c r="AL136" s="30"/>
      <c r="AM136" s="109"/>
      <c r="AN136" s="112" t="s">
        <v>712</v>
      </c>
      <c r="AO136" s="110" t="s">
        <v>607</v>
      </c>
      <c r="AP136" s="112">
        <v>429</v>
      </c>
      <c r="AQ136"/>
      <c r="AR136"/>
      <c r="AS136"/>
      <c r="AT136"/>
      <c r="AU136"/>
      <c r="AV136"/>
      <c r="AW136" s="156"/>
      <c r="AX136" s="156"/>
      <c r="AY136" s="156"/>
      <c r="AZ136" s="156"/>
      <c r="BA136" s="156"/>
      <c r="BB136" s="156"/>
      <c r="BC136" s="156"/>
      <c r="BD136" s="156"/>
      <c r="BE136" s="156"/>
    </row>
    <row r="137" spans="1:77" s="267" customFormat="1" ht="28.5" customHeight="1" x14ac:dyDescent="0.2">
      <c r="A137" s="1015"/>
      <c r="B137" s="1005" t="s">
        <v>3100</v>
      </c>
      <c r="C137" s="1006"/>
      <c r="D137" s="1006"/>
      <c r="E137" s="1007"/>
      <c r="F137" s="670" t="s">
        <v>2946</v>
      </c>
      <c r="G137" s="577" t="s">
        <v>2947</v>
      </c>
      <c r="H137" s="577" t="s">
        <v>2948</v>
      </c>
      <c r="I137" s="202"/>
      <c r="J137" s="202"/>
      <c r="K137" s="180"/>
      <c r="L137" s="180"/>
      <c r="M137" s="180"/>
      <c r="N137" s="180"/>
      <c r="O137" s="180"/>
      <c r="P137" s="209"/>
      <c r="Q137" s="155"/>
      <c r="R137" s="156"/>
      <c r="S137" s="156"/>
      <c r="T137" s="156"/>
      <c r="U137" s="156"/>
      <c r="V137" s="156"/>
      <c r="W137" s="156"/>
      <c r="X137" s="156"/>
      <c r="Y137" s="156"/>
      <c r="Z137" s="156"/>
      <c r="AA137" s="97"/>
      <c r="AB137" s="97"/>
      <c r="AC137" s="97"/>
      <c r="AD137" s="97"/>
      <c r="AE137" s="97"/>
      <c r="AF137" s="93"/>
      <c r="AG137" s="93"/>
      <c r="AH137" s="93"/>
      <c r="AI137" s="30"/>
      <c r="AJ137" s="30"/>
      <c r="AK137" s="30"/>
      <c r="AL137" s="30"/>
      <c r="AM137" s="109"/>
      <c r="AN137" s="112" t="s">
        <v>714</v>
      </c>
      <c r="AO137" s="110" t="s">
        <v>611</v>
      </c>
      <c r="AP137" s="112" t="s">
        <v>716</v>
      </c>
      <c r="AQ137"/>
      <c r="AR137"/>
      <c r="AS137"/>
      <c r="AT137"/>
      <c r="AU137"/>
      <c r="AV137"/>
      <c r="AW137" s="156"/>
      <c r="AX137" s="156"/>
      <c r="AY137" s="156"/>
      <c r="AZ137" s="156"/>
      <c r="BA137" s="156"/>
      <c r="BB137" s="156"/>
      <c r="BC137" s="156"/>
      <c r="BD137" s="156"/>
      <c r="BE137" s="156"/>
      <c r="BF137" s="156"/>
      <c r="BG137" s="156"/>
      <c r="BH137" s="156"/>
      <c r="BI137" s="156"/>
      <c r="BJ137" s="156"/>
      <c r="BK137" s="156"/>
      <c r="BL137" s="156"/>
      <c r="BM137" s="156"/>
      <c r="BN137" s="156"/>
      <c r="BO137" s="156"/>
      <c r="BP137" s="156"/>
      <c r="BQ137" s="156"/>
      <c r="BR137" s="156"/>
      <c r="BS137" s="156"/>
      <c r="BT137" s="156"/>
      <c r="BU137" s="156"/>
      <c r="BV137" s="156"/>
      <c r="BW137" s="156"/>
      <c r="BX137" s="156"/>
      <c r="BY137" s="156"/>
    </row>
    <row r="138" spans="1:77" ht="23.45" customHeight="1" thickBot="1" x14ac:dyDescent="0.3">
      <c r="A138" s="1015"/>
      <c r="B138" s="1003" t="s">
        <v>3101</v>
      </c>
      <c r="C138" s="1003"/>
      <c r="D138" s="1003"/>
      <c r="E138" s="1004"/>
      <c r="F138" s="285"/>
      <c r="G138" s="285"/>
      <c r="H138" s="286">
        <f>SUM(F138:G138)</f>
        <v>0</v>
      </c>
      <c r="I138" s="202"/>
      <c r="J138" s="202"/>
      <c r="K138" s="180"/>
      <c r="L138" s="180"/>
      <c r="M138" s="180"/>
      <c r="N138" s="180"/>
      <c r="O138" s="180"/>
      <c r="P138" s="209"/>
      <c r="Q138" s="155"/>
      <c r="AA138" s="97"/>
      <c r="AB138" s="97"/>
      <c r="AC138" s="97"/>
      <c r="AD138" s="97"/>
      <c r="AE138" s="97"/>
      <c r="AF138" s="93"/>
      <c r="AG138" s="93"/>
      <c r="AH138" s="93"/>
      <c r="AI138" s="30"/>
      <c r="AJ138" s="30"/>
      <c r="AK138" s="30"/>
      <c r="AL138" s="30"/>
      <c r="AM138" s="109"/>
      <c r="AN138" s="112" t="s">
        <v>717</v>
      </c>
      <c r="AO138" s="110" t="s">
        <v>615</v>
      </c>
      <c r="AP138" s="112" t="s">
        <v>716</v>
      </c>
      <c r="AQ138"/>
      <c r="AR138"/>
      <c r="AS138"/>
      <c r="AT138"/>
      <c r="AU138"/>
      <c r="AV138"/>
      <c r="BF138" s="267"/>
      <c r="BG138" s="267"/>
      <c r="BH138" s="267"/>
      <c r="BI138" s="267"/>
      <c r="BJ138" s="267"/>
      <c r="BK138" s="267"/>
      <c r="BL138" s="267"/>
      <c r="BM138" s="267"/>
      <c r="BN138" s="267"/>
      <c r="BO138" s="267"/>
      <c r="BP138" s="267"/>
      <c r="BQ138" s="267"/>
      <c r="BR138" s="267"/>
      <c r="BS138" s="267"/>
      <c r="BT138" s="267"/>
      <c r="BU138" s="267"/>
      <c r="BV138" s="267"/>
      <c r="BW138" s="267"/>
      <c r="BX138" s="267"/>
      <c r="BY138" s="267"/>
    </row>
    <row r="139" spans="1:77" ht="32.25" customHeight="1" thickBot="1" x14ac:dyDescent="0.25">
      <c r="A139" s="1015"/>
      <c r="B139" s="270" t="s">
        <v>3102</v>
      </c>
      <c r="C139" s="1016"/>
      <c r="D139" s="1016"/>
      <c r="E139" s="1017"/>
      <c r="F139" s="679" t="s">
        <v>2946</v>
      </c>
      <c r="G139" s="680" t="s">
        <v>2947</v>
      </c>
      <c r="H139" s="680" t="s">
        <v>2948</v>
      </c>
      <c r="I139" s="202"/>
      <c r="J139" s="202"/>
      <c r="K139" s="180"/>
      <c r="L139" s="180"/>
      <c r="M139" s="180"/>
      <c r="N139" s="180"/>
      <c r="O139" s="180"/>
      <c r="P139" s="209"/>
      <c r="Q139" s="155"/>
      <c r="AA139" s="97"/>
      <c r="AB139" s="97"/>
      <c r="AC139" s="97"/>
      <c r="AD139" s="97"/>
      <c r="AE139" s="97"/>
      <c r="AF139" s="93"/>
      <c r="AG139" s="93"/>
      <c r="AH139" s="93"/>
      <c r="AI139" s="30"/>
      <c r="AJ139" s="30"/>
      <c r="AK139" s="30"/>
      <c r="AL139" s="30"/>
      <c r="AM139" s="109"/>
      <c r="AN139" s="112" t="s">
        <v>718</v>
      </c>
      <c r="AO139" s="110" t="s">
        <v>803</v>
      </c>
      <c r="AP139" s="112">
        <v>431</v>
      </c>
      <c r="AQ139"/>
      <c r="AR139"/>
      <c r="AS139"/>
      <c r="AT139"/>
      <c r="AU139"/>
      <c r="AV139"/>
    </row>
    <row r="140" spans="1:77" ht="23.45" customHeight="1" thickBot="1" x14ac:dyDescent="0.25">
      <c r="A140" s="1015"/>
      <c r="B140" s="288" t="s">
        <v>3103</v>
      </c>
      <c r="C140" s="901"/>
      <c r="D140" s="901"/>
      <c r="E140" s="902"/>
      <c r="F140" s="289"/>
      <c r="G140" s="277"/>
      <c r="H140" s="278"/>
      <c r="I140" s="23"/>
      <c r="J140" s="23"/>
      <c r="K140" s="180"/>
      <c r="L140" s="180"/>
      <c r="M140" s="180"/>
      <c r="N140" s="180"/>
      <c r="O140" s="180"/>
      <c r="P140" s="209"/>
      <c r="Q140" s="155"/>
      <c r="AA140" s="97"/>
      <c r="AB140" s="97"/>
      <c r="AC140" s="97"/>
      <c r="AD140" s="97"/>
      <c r="AE140" s="97"/>
      <c r="AF140" s="93"/>
      <c r="AG140" s="93"/>
      <c r="AH140" s="93"/>
      <c r="AI140" s="30"/>
      <c r="AJ140" s="30"/>
      <c r="AK140" s="30"/>
      <c r="AL140" s="30"/>
      <c r="AM140" s="109"/>
      <c r="AN140" s="112" t="s">
        <v>720</v>
      </c>
      <c r="AO140" s="110" t="s">
        <v>619</v>
      </c>
      <c r="AP140" s="112">
        <v>432</v>
      </c>
      <c r="AQ140"/>
      <c r="AR140"/>
      <c r="AS140"/>
      <c r="AT140"/>
      <c r="AU140"/>
      <c r="AV140"/>
    </row>
    <row r="141" spans="1:77" ht="23.45" customHeight="1" thickBot="1" x14ac:dyDescent="0.25">
      <c r="A141" s="1015"/>
      <c r="B141" s="189" t="s">
        <v>3104</v>
      </c>
      <c r="C141" s="290"/>
      <c r="D141" s="290"/>
      <c r="E141" s="291"/>
      <c r="F141" s="259"/>
      <c r="G141" s="259"/>
      <c r="H141" s="223">
        <f t="shared" ref="H141:H151" si="13">F141+G141</f>
        <v>0</v>
      </c>
      <c r="I141" s="23"/>
      <c r="J141" s="23"/>
      <c r="K141" s="180"/>
      <c r="L141" s="180"/>
      <c r="M141" s="180"/>
      <c r="N141" s="180"/>
      <c r="O141" s="180"/>
      <c r="P141" s="209"/>
      <c r="Q141" s="155"/>
      <c r="AA141" s="97"/>
      <c r="AB141" s="97"/>
      <c r="AC141" s="97"/>
      <c r="AD141" s="97"/>
      <c r="AE141" s="97"/>
      <c r="AF141" s="93"/>
      <c r="AG141" s="93"/>
      <c r="AH141" s="93"/>
      <c r="AI141" s="30"/>
      <c r="AJ141" s="30"/>
      <c r="AK141" s="30"/>
      <c r="AL141" s="30"/>
      <c r="AM141" s="109"/>
      <c r="AN141" s="112" t="s">
        <v>722</v>
      </c>
      <c r="AO141" s="110" t="s">
        <v>623</v>
      </c>
      <c r="AP141" s="112">
        <v>433</v>
      </c>
      <c r="AQ141"/>
      <c r="AR141"/>
      <c r="AS141"/>
      <c r="AT141"/>
      <c r="AU141"/>
      <c r="AV141"/>
    </row>
    <row r="142" spans="1:77" ht="23.45" customHeight="1" thickBot="1" x14ac:dyDescent="0.25">
      <c r="A142" s="1015"/>
      <c r="B142" s="189" t="s">
        <v>3105</v>
      </c>
      <c r="C142" s="290"/>
      <c r="D142" s="290"/>
      <c r="E142" s="291"/>
      <c r="F142" s="259"/>
      <c r="G142" s="259"/>
      <c r="H142" s="223">
        <f t="shared" si="13"/>
        <v>0</v>
      </c>
      <c r="I142" s="23"/>
      <c r="J142" s="23"/>
      <c r="K142" s="180"/>
      <c r="L142" s="180"/>
      <c r="M142" s="180"/>
      <c r="N142" s="180"/>
      <c r="O142" s="180"/>
      <c r="P142" s="209"/>
      <c r="Q142" s="155"/>
      <c r="AA142" s="97"/>
      <c r="AB142" s="97"/>
      <c r="AC142" s="97"/>
      <c r="AD142" s="97"/>
      <c r="AE142" s="97"/>
      <c r="AF142" s="93"/>
      <c r="AG142" s="93"/>
      <c r="AH142" s="93"/>
      <c r="AI142" s="30"/>
      <c r="AJ142" s="30"/>
      <c r="AK142" s="30"/>
      <c r="AL142" s="30"/>
      <c r="AM142" s="109"/>
      <c r="AN142" s="112" t="s">
        <v>724</v>
      </c>
      <c r="AO142" s="110" t="s">
        <v>627</v>
      </c>
      <c r="AP142" s="112">
        <v>434</v>
      </c>
      <c r="AQ142"/>
      <c r="AR142"/>
      <c r="AS142"/>
      <c r="AT142"/>
      <c r="AU142"/>
      <c r="AV142"/>
    </row>
    <row r="143" spans="1:77" ht="23.45" customHeight="1" thickBot="1" x14ac:dyDescent="0.25">
      <c r="A143" s="1015"/>
      <c r="B143" s="189" t="s">
        <v>3106</v>
      </c>
      <c r="C143" s="290"/>
      <c r="D143" s="290"/>
      <c r="E143" s="291"/>
      <c r="F143" s="259"/>
      <c r="G143" s="259"/>
      <c r="H143" s="223">
        <f t="shared" si="13"/>
        <v>0</v>
      </c>
      <c r="I143" s="23"/>
      <c r="J143" s="23"/>
      <c r="K143" s="180"/>
      <c r="L143" s="180"/>
      <c r="M143" s="180"/>
      <c r="N143" s="180"/>
      <c r="O143" s="180"/>
      <c r="P143" s="209"/>
      <c r="Q143" s="155"/>
      <c r="AA143" s="97"/>
      <c r="AB143" s="97"/>
      <c r="AC143" s="97"/>
      <c r="AD143" s="97"/>
      <c r="AE143" s="97"/>
      <c r="AF143" s="93"/>
      <c r="AG143" s="93"/>
      <c r="AH143" s="93"/>
      <c r="AI143" s="30"/>
      <c r="AJ143" s="30"/>
      <c r="AK143" s="30"/>
      <c r="AL143" s="30"/>
      <c r="AM143" s="109"/>
      <c r="AN143" s="112" t="s">
        <v>726</v>
      </c>
      <c r="AO143" s="110" t="s">
        <v>631</v>
      </c>
      <c r="AP143" s="112">
        <v>435</v>
      </c>
      <c r="AQ143"/>
      <c r="AR143"/>
      <c r="AS143"/>
      <c r="AT143"/>
      <c r="AU143"/>
      <c r="AV143"/>
    </row>
    <row r="144" spans="1:77" ht="23.45" customHeight="1" thickBot="1" x14ac:dyDescent="0.25">
      <c r="A144" s="1015"/>
      <c r="B144" s="189" t="s">
        <v>3107</v>
      </c>
      <c r="C144" s="290"/>
      <c r="D144" s="290"/>
      <c r="E144" s="291"/>
      <c r="F144" s="259"/>
      <c r="G144" s="259"/>
      <c r="H144" s="223">
        <f t="shared" si="13"/>
        <v>0</v>
      </c>
      <c r="I144" s="23"/>
      <c r="J144" s="23"/>
      <c r="K144" s="180"/>
      <c r="L144" s="180"/>
      <c r="M144" s="180"/>
      <c r="N144" s="180"/>
      <c r="O144" s="180"/>
      <c r="P144" s="209"/>
      <c r="Q144" s="155"/>
      <c r="AA144" s="97"/>
      <c r="AB144" s="97"/>
      <c r="AC144" s="97"/>
      <c r="AD144" s="97"/>
      <c r="AE144" s="97"/>
      <c r="AF144" s="93"/>
      <c r="AG144" s="93"/>
      <c r="AH144" s="93"/>
      <c r="AI144" s="30"/>
      <c r="AJ144" s="30"/>
      <c r="AK144" s="30"/>
      <c r="AL144" s="30"/>
      <c r="AM144" s="109"/>
      <c r="AN144" s="112" t="s">
        <v>728</v>
      </c>
      <c r="AO144" s="110" t="s">
        <v>635</v>
      </c>
      <c r="AP144" s="112">
        <v>436</v>
      </c>
      <c r="AQ144"/>
      <c r="AR144"/>
      <c r="AS144"/>
      <c r="AT144"/>
      <c r="AU144"/>
      <c r="AV144"/>
    </row>
    <row r="145" spans="1:48" ht="23.45" customHeight="1" thickBot="1" x14ac:dyDescent="0.25">
      <c r="A145" s="1015"/>
      <c r="B145" s="189" t="s">
        <v>3108</v>
      </c>
      <c r="C145" s="290"/>
      <c r="D145" s="290"/>
      <c r="E145" s="291"/>
      <c r="F145" s="259"/>
      <c r="G145" s="259"/>
      <c r="H145" s="223">
        <f t="shared" si="13"/>
        <v>0</v>
      </c>
      <c r="I145" s="23"/>
      <c r="J145" s="23"/>
      <c r="K145" s="180"/>
      <c r="L145" s="180"/>
      <c r="M145" s="180"/>
      <c r="N145" s="180"/>
      <c r="O145" s="180"/>
      <c r="P145" s="209"/>
      <c r="Q145" s="155"/>
      <c r="AA145" s="97"/>
      <c r="AB145" s="97"/>
      <c r="AC145" s="97"/>
      <c r="AD145" s="97"/>
      <c r="AE145" s="97"/>
      <c r="AF145" s="93"/>
      <c r="AG145" s="93"/>
      <c r="AH145" s="93"/>
      <c r="AI145" s="30"/>
      <c r="AJ145" s="30"/>
      <c r="AK145" s="30"/>
      <c r="AL145" s="30"/>
      <c r="AM145" s="109"/>
      <c r="AN145" s="112" t="s">
        <v>730</v>
      </c>
      <c r="AO145" s="110" t="s">
        <v>638</v>
      </c>
      <c r="AP145" s="112">
        <v>437</v>
      </c>
      <c r="AQ145"/>
      <c r="AR145"/>
      <c r="AS145"/>
      <c r="AT145"/>
      <c r="AU145"/>
      <c r="AV145"/>
    </row>
    <row r="146" spans="1:48" ht="23.45" customHeight="1" thickBot="1" x14ac:dyDescent="0.25">
      <c r="A146" s="1015"/>
      <c r="B146" s="189" t="s">
        <v>3109</v>
      </c>
      <c r="C146" s="290"/>
      <c r="D146" s="290"/>
      <c r="E146" s="291"/>
      <c r="F146" s="259"/>
      <c r="G146" s="259"/>
      <c r="H146" s="223">
        <f t="shared" si="13"/>
        <v>0</v>
      </c>
      <c r="I146" s="23"/>
      <c r="J146" s="23"/>
      <c r="K146" s="180"/>
      <c r="L146" s="180"/>
      <c r="M146" s="180"/>
      <c r="N146" s="180"/>
      <c r="O146" s="180"/>
      <c r="P146" s="209"/>
      <c r="Q146" s="155"/>
      <c r="AA146" s="97"/>
      <c r="AB146" s="97"/>
      <c r="AC146" s="97"/>
      <c r="AD146" s="97"/>
      <c r="AE146" s="97"/>
      <c r="AF146" s="93"/>
      <c r="AG146" s="93"/>
      <c r="AH146" s="93"/>
      <c r="AI146" s="30"/>
      <c r="AJ146" s="30"/>
      <c r="AK146" s="30"/>
      <c r="AL146" s="30"/>
      <c r="AM146" s="109"/>
      <c r="AN146" s="112" t="s">
        <v>732</v>
      </c>
      <c r="AO146" s="110" t="s">
        <v>641</v>
      </c>
      <c r="AP146" s="112">
        <v>438</v>
      </c>
      <c r="AQ146"/>
      <c r="AR146"/>
      <c r="AS146"/>
      <c r="AT146"/>
      <c r="AU146"/>
      <c r="AV146"/>
    </row>
    <row r="147" spans="1:48" ht="23.45" customHeight="1" thickBot="1" x14ac:dyDescent="0.25">
      <c r="A147" s="1015"/>
      <c r="B147" s="189" t="s">
        <v>3110</v>
      </c>
      <c r="C147" s="290"/>
      <c r="D147" s="290"/>
      <c r="E147" s="291"/>
      <c r="F147" s="259"/>
      <c r="G147" s="259"/>
      <c r="H147" s="223">
        <f t="shared" si="13"/>
        <v>0</v>
      </c>
      <c r="I147" s="23"/>
      <c r="J147" s="23"/>
      <c r="K147" s="180"/>
      <c r="L147" s="180"/>
      <c r="M147" s="180"/>
      <c r="N147" s="180"/>
      <c r="O147" s="180"/>
      <c r="P147" s="209"/>
      <c r="Q147" s="155"/>
      <c r="AA147" s="97"/>
      <c r="AB147" s="97"/>
      <c r="AC147" s="97"/>
      <c r="AD147" s="97"/>
      <c r="AE147" s="97"/>
      <c r="AF147" s="93"/>
      <c r="AG147" s="93"/>
      <c r="AH147" s="93"/>
      <c r="AI147" s="30"/>
      <c r="AJ147" s="30"/>
      <c r="AK147" s="30"/>
      <c r="AL147" s="30"/>
      <c r="AM147" s="109"/>
      <c r="AN147" s="112" t="s">
        <v>734</v>
      </c>
      <c r="AO147" s="110" t="s">
        <v>644</v>
      </c>
      <c r="AP147" s="112">
        <v>439</v>
      </c>
      <c r="AQ147"/>
      <c r="AR147"/>
      <c r="AS147"/>
      <c r="AT147"/>
      <c r="AU147"/>
      <c r="AV147"/>
    </row>
    <row r="148" spans="1:48" ht="23.45" customHeight="1" thickBot="1" x14ac:dyDescent="0.25">
      <c r="A148" s="1015"/>
      <c r="B148" s="189" t="s">
        <v>3111</v>
      </c>
      <c r="C148" s="290"/>
      <c r="D148" s="290"/>
      <c r="E148" s="291"/>
      <c r="F148" s="259"/>
      <c r="G148" s="259"/>
      <c r="H148" s="223">
        <f t="shared" si="13"/>
        <v>0</v>
      </c>
      <c r="I148" s="23"/>
      <c r="J148" s="23"/>
      <c r="K148" s="180"/>
      <c r="L148" s="180"/>
      <c r="M148" s="180"/>
      <c r="N148" s="180"/>
      <c r="O148" s="180"/>
      <c r="P148" s="209"/>
      <c r="Q148" s="155"/>
      <c r="AA148" s="97"/>
      <c r="AB148" s="97"/>
      <c r="AC148" s="97"/>
      <c r="AD148" s="97"/>
      <c r="AE148" s="97"/>
      <c r="AF148" s="93"/>
      <c r="AG148" s="93"/>
      <c r="AH148" s="93"/>
      <c r="AI148" s="30"/>
      <c r="AJ148" s="30"/>
      <c r="AK148" s="30"/>
      <c r="AL148" s="30"/>
      <c r="AM148" s="109"/>
      <c r="AN148" s="112" t="s">
        <v>736</v>
      </c>
      <c r="AO148" s="110" t="s">
        <v>647</v>
      </c>
      <c r="AP148" s="112">
        <v>440</v>
      </c>
      <c r="AQ148"/>
      <c r="AR148"/>
      <c r="AS148"/>
      <c r="AT148"/>
      <c r="AU148"/>
      <c r="AV148"/>
    </row>
    <row r="149" spans="1:48" ht="23.45" customHeight="1" thickBot="1" x14ac:dyDescent="0.25">
      <c r="A149" s="1015"/>
      <c r="B149" s="189" t="s">
        <v>3112</v>
      </c>
      <c r="C149" s="290"/>
      <c r="D149" s="290"/>
      <c r="E149" s="291"/>
      <c r="F149" s="259"/>
      <c r="G149" s="259"/>
      <c r="H149" s="223">
        <f t="shared" si="13"/>
        <v>0</v>
      </c>
      <c r="I149" s="23"/>
      <c r="J149" s="23"/>
      <c r="K149" s="180"/>
      <c r="L149" s="180"/>
      <c r="M149" s="180"/>
      <c r="N149" s="180"/>
      <c r="O149" s="180"/>
      <c r="P149" s="209"/>
      <c r="Q149" s="155"/>
      <c r="AA149" s="97"/>
      <c r="AB149" s="97"/>
      <c r="AC149" s="97"/>
      <c r="AD149" s="97"/>
      <c r="AE149" s="97"/>
      <c r="AF149" s="93"/>
      <c r="AG149" s="93"/>
      <c r="AH149" s="93"/>
      <c r="AI149" s="30"/>
      <c r="AJ149" s="30"/>
      <c r="AK149" s="30"/>
      <c r="AL149" s="30"/>
      <c r="AM149" s="109"/>
      <c r="AN149" s="112" t="s">
        <v>738</v>
      </c>
      <c r="AO149" s="110" t="s">
        <v>650</v>
      </c>
      <c r="AP149" s="112">
        <v>441</v>
      </c>
      <c r="AQ149"/>
      <c r="AR149"/>
      <c r="AS149"/>
      <c r="AT149"/>
      <c r="AU149"/>
      <c r="AV149"/>
    </row>
    <row r="150" spans="1:48" ht="23.45" customHeight="1" x14ac:dyDescent="0.2">
      <c r="A150" s="1015"/>
      <c r="B150" s="189" t="s">
        <v>3113</v>
      </c>
      <c r="C150" s="191"/>
      <c r="D150" s="191"/>
      <c r="E150" s="200"/>
      <c r="F150" s="259"/>
      <c r="G150" s="259"/>
      <c r="H150" s="223">
        <f t="shared" si="13"/>
        <v>0</v>
      </c>
      <c r="I150" s="23"/>
      <c r="J150" s="23"/>
      <c r="K150" s="180"/>
      <c r="L150" s="180"/>
      <c r="M150" s="180"/>
      <c r="N150" s="180"/>
      <c r="O150" s="180"/>
      <c r="P150" s="209"/>
      <c r="Q150" s="155"/>
      <c r="AA150" s="97"/>
      <c r="AB150" s="97"/>
      <c r="AC150" s="97"/>
      <c r="AD150" s="97"/>
      <c r="AE150" s="97"/>
      <c r="AF150" s="93"/>
      <c r="AG150" s="93"/>
      <c r="AH150" s="93"/>
      <c r="AI150" s="30"/>
      <c r="AJ150" s="30"/>
      <c r="AK150" s="30"/>
      <c r="AL150" s="30"/>
      <c r="AM150" s="109"/>
      <c r="AN150" s="112" t="s">
        <v>740</v>
      </c>
      <c r="AO150" s="110" t="s">
        <v>654</v>
      </c>
      <c r="AP150" s="112">
        <v>442</v>
      </c>
      <c r="AQ150"/>
      <c r="AR150"/>
      <c r="AS150"/>
      <c r="AT150"/>
      <c r="AU150"/>
      <c r="AV150"/>
    </row>
    <row r="151" spans="1:48" ht="23.45" customHeight="1" thickBot="1" x14ac:dyDescent="0.3">
      <c r="A151" s="1015"/>
      <c r="B151" s="912" t="s">
        <v>2948</v>
      </c>
      <c r="C151" s="913"/>
      <c r="D151" s="913"/>
      <c r="E151" s="914"/>
      <c r="F151" s="292">
        <f>SUM(F141:F150)</f>
        <v>0</v>
      </c>
      <c r="G151" s="292">
        <f>SUM(G141:G150)</f>
        <v>0</v>
      </c>
      <c r="H151" s="263">
        <f t="shared" si="13"/>
        <v>0</v>
      </c>
      <c r="I151" s="23"/>
      <c r="J151" s="23"/>
      <c r="K151" s="180"/>
      <c r="L151" s="180"/>
      <c r="M151" s="180"/>
      <c r="N151" s="180"/>
      <c r="O151" s="180"/>
      <c r="P151" s="209"/>
      <c r="Q151" s="155"/>
      <c r="AA151" s="97"/>
      <c r="AB151" s="97"/>
      <c r="AC151" s="97"/>
      <c r="AD151" s="97"/>
      <c r="AE151" s="97"/>
      <c r="AF151" s="93"/>
      <c r="AG151" s="93"/>
      <c r="AH151" s="93"/>
      <c r="AI151" s="30"/>
      <c r="AJ151" s="30"/>
      <c r="AK151" s="30"/>
      <c r="AL151" s="30"/>
      <c r="AM151" s="109"/>
      <c r="AN151" s="112" t="s">
        <v>742</v>
      </c>
      <c r="AO151" s="110" t="s">
        <v>657</v>
      </c>
      <c r="AP151" s="112">
        <v>443</v>
      </c>
      <c r="AQ151"/>
      <c r="AR151"/>
      <c r="AS151"/>
      <c r="AT151"/>
      <c r="AU151"/>
      <c r="AV151"/>
    </row>
    <row r="152" spans="1:48" ht="30.75" customHeight="1" thickBot="1" x14ac:dyDescent="0.3">
      <c r="A152" s="1015"/>
      <c r="B152" s="33" t="s">
        <v>3114</v>
      </c>
      <c r="C152" s="271"/>
      <c r="D152" s="271"/>
      <c r="E152" s="272"/>
      <c r="F152" s="679" t="s">
        <v>2946</v>
      </c>
      <c r="G152" s="680" t="s">
        <v>2947</v>
      </c>
      <c r="H152" s="680" t="s">
        <v>2948</v>
      </c>
      <c r="I152" s="23"/>
      <c r="J152" s="23"/>
      <c r="K152" s="180"/>
      <c r="L152" s="180"/>
      <c r="M152" s="180"/>
      <c r="N152" s="180"/>
      <c r="O152" s="180"/>
      <c r="P152" s="209"/>
      <c r="Q152" s="155"/>
      <c r="AA152" s="97"/>
      <c r="AB152" s="97"/>
      <c r="AC152" s="97"/>
      <c r="AD152" s="97"/>
      <c r="AE152" s="97"/>
      <c r="AF152" s="93"/>
      <c r="AG152" s="93"/>
      <c r="AH152" s="93"/>
      <c r="AI152" s="30"/>
      <c r="AJ152" s="30"/>
      <c r="AK152" s="30"/>
      <c r="AL152" s="30"/>
      <c r="AM152" s="109"/>
      <c r="AN152" s="112" t="s">
        <v>744</v>
      </c>
      <c r="AO152" s="110" t="s">
        <v>661</v>
      </c>
      <c r="AP152" s="112" t="s">
        <v>746</v>
      </c>
      <c r="AQ152"/>
      <c r="AR152"/>
      <c r="AS152"/>
      <c r="AT152"/>
      <c r="AU152"/>
      <c r="AV152"/>
    </row>
    <row r="153" spans="1:48" ht="23.45" customHeight="1" thickBot="1" x14ac:dyDescent="0.25">
      <c r="A153" s="1015"/>
      <c r="B153" s="294" t="s">
        <v>3115</v>
      </c>
      <c r="C153" s="295"/>
      <c r="D153" s="295"/>
      <c r="E153" s="296"/>
      <c r="F153" s="289"/>
      <c r="G153" s="277"/>
      <c r="H153" s="278"/>
      <c r="I153" s="23"/>
      <c r="J153" s="23"/>
      <c r="K153" s="180"/>
      <c r="L153" s="180"/>
      <c r="M153" s="180"/>
      <c r="N153" s="180"/>
      <c r="O153" s="180"/>
      <c r="P153" s="209"/>
      <c r="Q153" s="155"/>
      <c r="AA153" s="97"/>
      <c r="AB153" s="97"/>
      <c r="AC153" s="97"/>
      <c r="AD153" s="97"/>
      <c r="AE153" s="97"/>
      <c r="AF153" s="93"/>
      <c r="AG153" s="93"/>
      <c r="AH153" s="93"/>
      <c r="AI153" s="30"/>
      <c r="AJ153" s="30"/>
      <c r="AK153" s="30"/>
      <c r="AL153" s="30"/>
      <c r="AM153" s="109"/>
      <c r="AN153" s="112" t="s">
        <v>747</v>
      </c>
      <c r="AO153" s="110" t="s">
        <v>665</v>
      </c>
      <c r="AP153" s="112" t="s">
        <v>749</v>
      </c>
      <c r="AQ153"/>
      <c r="AR153"/>
      <c r="AS153"/>
      <c r="AT153"/>
      <c r="AU153"/>
      <c r="AV153"/>
    </row>
    <row r="154" spans="1:48" ht="23.45" customHeight="1" thickBot="1" x14ac:dyDescent="0.25">
      <c r="A154" s="1015"/>
      <c r="B154" s="221" t="s">
        <v>3116</v>
      </c>
      <c r="C154" s="279"/>
      <c r="D154" s="279"/>
      <c r="E154" s="280"/>
      <c r="F154" s="235"/>
      <c r="G154" s="235"/>
      <c r="H154" s="223">
        <f t="shared" ref="H154:H168" si="14">F154+G154</f>
        <v>0</v>
      </c>
      <c r="I154" s="23"/>
      <c r="J154" s="23"/>
      <c r="K154" s="180"/>
      <c r="L154" s="180"/>
      <c r="M154" s="180"/>
      <c r="N154" s="180"/>
      <c r="O154" s="180"/>
      <c r="P154" s="209"/>
      <c r="Q154" s="155"/>
      <c r="AA154" s="97"/>
      <c r="AB154" s="97"/>
      <c r="AC154" s="97"/>
      <c r="AD154" s="97"/>
      <c r="AE154" s="97"/>
      <c r="AF154" s="93"/>
      <c r="AG154" s="93"/>
      <c r="AH154" s="93"/>
      <c r="AI154" s="30"/>
      <c r="AJ154" s="30"/>
      <c r="AK154" s="30"/>
      <c r="AL154" s="30"/>
      <c r="AM154" s="109"/>
      <c r="AN154" s="112" t="s">
        <v>750</v>
      </c>
      <c r="AO154" s="110" t="s">
        <v>805</v>
      </c>
      <c r="AP154" s="112" t="s">
        <v>752</v>
      </c>
      <c r="AQ154"/>
      <c r="AR154"/>
      <c r="AS154"/>
      <c r="AT154"/>
      <c r="AU154"/>
      <c r="AV154"/>
    </row>
    <row r="155" spans="1:48" ht="23.45" customHeight="1" thickBot="1" x14ac:dyDescent="0.25">
      <c r="A155" s="1015"/>
      <c r="B155" s="221" t="s">
        <v>3117</v>
      </c>
      <c r="C155" s="279"/>
      <c r="D155" s="279"/>
      <c r="E155" s="280"/>
      <c r="F155" s="235"/>
      <c r="G155" s="235"/>
      <c r="H155" s="223">
        <f t="shared" si="14"/>
        <v>0</v>
      </c>
      <c r="I155" s="23"/>
      <c r="J155" s="23"/>
      <c r="K155" s="180"/>
      <c r="L155" s="180"/>
      <c r="M155" s="180"/>
      <c r="N155" s="180"/>
      <c r="O155" s="180"/>
      <c r="P155" s="209"/>
      <c r="Q155" s="155"/>
      <c r="AA155" s="97"/>
      <c r="AB155" s="97"/>
      <c r="AC155" s="97"/>
      <c r="AD155" s="97"/>
      <c r="AE155" s="97"/>
      <c r="AF155" s="93"/>
      <c r="AG155" s="93"/>
      <c r="AH155" s="93"/>
      <c r="AI155" s="30"/>
      <c r="AJ155" s="30"/>
      <c r="AK155" s="30"/>
      <c r="AL155" s="30"/>
      <c r="AM155" s="109"/>
      <c r="AN155" s="112" t="s">
        <v>753</v>
      </c>
      <c r="AO155" s="110" t="s">
        <v>668</v>
      </c>
      <c r="AP155" s="112" t="s">
        <v>755</v>
      </c>
      <c r="AQ155"/>
      <c r="AR155"/>
      <c r="AS155"/>
      <c r="AT155"/>
      <c r="AU155"/>
      <c r="AV155"/>
    </row>
    <row r="156" spans="1:48" ht="23.45" customHeight="1" thickBot="1" x14ac:dyDescent="0.25">
      <c r="A156" s="1015"/>
      <c r="B156" s="221" t="s">
        <v>3118</v>
      </c>
      <c r="C156" s="279"/>
      <c r="D156" s="279"/>
      <c r="E156" s="280"/>
      <c r="F156" s="235"/>
      <c r="G156" s="235"/>
      <c r="H156" s="223">
        <f t="shared" si="14"/>
        <v>0</v>
      </c>
      <c r="I156" s="23"/>
      <c r="J156" s="23"/>
      <c r="K156" s="180"/>
      <c r="L156" s="180"/>
      <c r="M156" s="180"/>
      <c r="N156" s="180"/>
      <c r="O156" s="180"/>
      <c r="P156" s="209"/>
      <c r="Q156" s="155"/>
      <c r="AA156" s="97"/>
      <c r="AB156" s="97"/>
      <c r="AC156" s="97"/>
      <c r="AD156" s="97"/>
      <c r="AE156" s="97"/>
      <c r="AF156" s="93"/>
      <c r="AG156" s="93"/>
      <c r="AH156" s="93"/>
      <c r="AI156" s="30"/>
      <c r="AJ156" s="30"/>
      <c r="AK156" s="30"/>
      <c r="AL156" s="30"/>
      <c r="AM156" s="109"/>
      <c r="AN156" s="112" t="s">
        <v>756</v>
      </c>
      <c r="AO156" s="110" t="s">
        <v>671</v>
      </c>
      <c r="AP156" s="112" t="s">
        <v>758</v>
      </c>
      <c r="AQ156"/>
      <c r="AR156"/>
      <c r="AS156"/>
      <c r="AT156"/>
      <c r="AU156"/>
      <c r="AV156"/>
    </row>
    <row r="157" spans="1:48" ht="23.45" customHeight="1" thickBot="1" x14ac:dyDescent="0.25">
      <c r="A157" s="1015"/>
      <c r="B157" s="221" t="s">
        <v>3119</v>
      </c>
      <c r="C157" s="279"/>
      <c r="D157" s="279"/>
      <c r="E157" s="280"/>
      <c r="F157" s="235"/>
      <c r="G157" s="235"/>
      <c r="H157" s="223">
        <f t="shared" si="14"/>
        <v>0</v>
      </c>
      <c r="I157" s="23"/>
      <c r="J157" s="23"/>
      <c r="K157" s="180"/>
      <c r="L157" s="180"/>
      <c r="M157" s="180"/>
      <c r="N157" s="180"/>
      <c r="O157" s="180"/>
      <c r="P157" s="209"/>
      <c r="Q157" s="155"/>
      <c r="AA157" s="97"/>
      <c r="AB157" s="97"/>
      <c r="AC157" s="97"/>
      <c r="AD157" s="97"/>
      <c r="AE157" s="97"/>
      <c r="AF157" s="93"/>
      <c r="AG157" s="93"/>
      <c r="AH157" s="93"/>
      <c r="AI157" s="30"/>
      <c r="AJ157" s="30"/>
      <c r="AK157" s="30"/>
      <c r="AL157" s="30"/>
      <c r="AM157" s="109"/>
      <c r="AN157" s="112" t="s">
        <v>759</v>
      </c>
      <c r="AO157" s="110" t="s">
        <v>674</v>
      </c>
      <c r="AP157" s="112" t="s">
        <v>761</v>
      </c>
      <c r="AQ157"/>
      <c r="AR157"/>
      <c r="AS157"/>
      <c r="AT157"/>
      <c r="AU157"/>
      <c r="AV157"/>
    </row>
    <row r="158" spans="1:48" ht="23.45" customHeight="1" thickBot="1" x14ac:dyDescent="0.25">
      <c r="A158" s="1015"/>
      <c r="B158" s="221" t="s">
        <v>3120</v>
      </c>
      <c r="C158" s="279"/>
      <c r="D158" s="279"/>
      <c r="E158" s="280"/>
      <c r="F158" s="235"/>
      <c r="G158" s="235"/>
      <c r="H158" s="223">
        <f t="shared" si="14"/>
        <v>0</v>
      </c>
      <c r="I158" s="23"/>
      <c r="J158" s="23"/>
      <c r="K158" s="180"/>
      <c r="L158" s="180"/>
      <c r="M158" s="180"/>
      <c r="N158" s="180"/>
      <c r="O158" s="180"/>
      <c r="P158" s="209"/>
      <c r="Q158" s="155"/>
      <c r="AA158" s="97"/>
      <c r="AB158" s="97"/>
      <c r="AC158" s="97"/>
      <c r="AD158" s="97"/>
      <c r="AE158" s="97"/>
      <c r="AF158" s="93"/>
      <c r="AG158" s="93"/>
      <c r="AH158" s="93"/>
      <c r="AI158" s="30"/>
      <c r="AJ158" s="30"/>
      <c r="AK158" s="30"/>
      <c r="AL158" s="30"/>
      <c r="AM158" s="109"/>
      <c r="AN158" s="112" t="s">
        <v>762</v>
      </c>
      <c r="AO158" s="110" t="s">
        <v>678</v>
      </c>
      <c r="AP158" s="112" t="s">
        <v>764</v>
      </c>
      <c r="AQ158"/>
      <c r="AR158"/>
      <c r="AS158"/>
      <c r="AT158"/>
      <c r="AU158"/>
      <c r="AV158"/>
    </row>
    <row r="159" spans="1:48" ht="23.45" customHeight="1" thickBot="1" x14ac:dyDescent="0.25">
      <c r="A159" s="1015"/>
      <c r="B159" s="221" t="s">
        <v>3121</v>
      </c>
      <c r="C159" s="279"/>
      <c r="D159" s="279"/>
      <c r="E159" s="280"/>
      <c r="F159" s="235"/>
      <c r="G159" s="235"/>
      <c r="H159" s="223">
        <f t="shared" si="14"/>
        <v>0</v>
      </c>
      <c r="I159" s="23"/>
      <c r="J159" s="23"/>
      <c r="K159" s="180"/>
      <c r="L159" s="180"/>
      <c r="M159" s="180"/>
      <c r="N159" s="180"/>
      <c r="O159" s="180"/>
      <c r="P159" s="209"/>
      <c r="Q159" s="155"/>
      <c r="AA159" s="97"/>
      <c r="AB159" s="97"/>
      <c r="AC159" s="97"/>
      <c r="AD159" s="97"/>
      <c r="AE159" s="97"/>
      <c r="AF159" s="93"/>
      <c r="AG159" s="93"/>
      <c r="AH159" s="93"/>
      <c r="AI159" s="30"/>
      <c r="AJ159" s="30"/>
      <c r="AK159" s="30"/>
      <c r="AL159" s="30"/>
      <c r="AM159" s="109"/>
      <c r="AN159" s="112" t="s">
        <v>765</v>
      </c>
      <c r="AO159" s="110" t="s">
        <v>682</v>
      </c>
      <c r="AP159" s="112">
        <v>353</v>
      </c>
      <c r="AQ159"/>
      <c r="AR159"/>
      <c r="AS159"/>
      <c r="AT159"/>
      <c r="AU159"/>
      <c r="AV159"/>
    </row>
    <row r="160" spans="1:48" ht="23.45" customHeight="1" thickBot="1" x14ac:dyDescent="0.25">
      <c r="A160" s="1015"/>
      <c r="B160" s="221" t="s">
        <v>3122</v>
      </c>
      <c r="C160" s="279"/>
      <c r="D160" s="279"/>
      <c r="E160" s="280"/>
      <c r="F160" s="235"/>
      <c r="G160" s="235"/>
      <c r="H160" s="223">
        <f t="shared" si="14"/>
        <v>0</v>
      </c>
      <c r="I160" s="23"/>
      <c r="J160" s="23"/>
      <c r="K160" s="180"/>
      <c r="L160" s="180"/>
      <c r="M160" s="180"/>
      <c r="N160" s="180"/>
      <c r="O160" s="180"/>
      <c r="P160" s="209"/>
      <c r="Q160" s="155"/>
      <c r="AA160" s="97"/>
      <c r="AB160" s="97"/>
      <c r="AC160" s="97"/>
      <c r="AD160" s="97"/>
      <c r="AE160" s="97"/>
      <c r="AF160" s="93"/>
      <c r="AG160" s="93"/>
      <c r="AH160" s="93"/>
      <c r="AI160" s="30"/>
      <c r="AJ160" s="30"/>
      <c r="AK160" s="30"/>
      <c r="AL160" s="30"/>
      <c r="AM160" s="109"/>
      <c r="AN160" s="112" t="s">
        <v>767</v>
      </c>
      <c r="AO160" s="110" t="s">
        <v>686</v>
      </c>
      <c r="AP160" s="112">
        <v>354</v>
      </c>
      <c r="AQ160"/>
      <c r="AR160"/>
      <c r="AS160"/>
      <c r="AT160"/>
      <c r="AU160"/>
      <c r="AV160"/>
    </row>
    <row r="161" spans="1:163" ht="23.45" customHeight="1" thickBot="1" x14ac:dyDescent="0.25">
      <c r="A161" s="1015"/>
      <c r="B161" s="221" t="s">
        <v>3123</v>
      </c>
      <c r="C161" s="279"/>
      <c r="D161" s="279"/>
      <c r="E161" s="280"/>
      <c r="F161" s="235"/>
      <c r="G161" s="235"/>
      <c r="H161" s="223">
        <f t="shared" si="14"/>
        <v>0</v>
      </c>
      <c r="I161" s="23"/>
      <c r="J161" s="23"/>
      <c r="K161" s="180"/>
      <c r="L161" s="180"/>
      <c r="M161" s="180"/>
      <c r="N161" s="180"/>
      <c r="O161" s="180"/>
      <c r="P161" s="209"/>
      <c r="Q161" s="155"/>
      <c r="AA161" s="97"/>
      <c r="AB161" s="97"/>
      <c r="AC161" s="97"/>
      <c r="AD161" s="97"/>
      <c r="AE161" s="97"/>
      <c r="AF161" s="93"/>
      <c r="AG161" s="93"/>
      <c r="AH161" s="93"/>
      <c r="AI161" s="30"/>
      <c r="AJ161" s="30"/>
      <c r="AK161" s="30"/>
      <c r="AL161" s="30"/>
      <c r="AM161" s="109"/>
      <c r="AN161" s="112" t="s">
        <v>769</v>
      </c>
      <c r="AO161" s="110" t="s">
        <v>690</v>
      </c>
      <c r="AP161" s="112">
        <v>355</v>
      </c>
      <c r="AQ161"/>
      <c r="AR161"/>
      <c r="AS161"/>
      <c r="AT161"/>
      <c r="AU161"/>
      <c r="AV161"/>
    </row>
    <row r="162" spans="1:163" ht="23.45" customHeight="1" thickBot="1" x14ac:dyDescent="0.25">
      <c r="A162" s="1015"/>
      <c r="B162" s="221" t="s">
        <v>3124</v>
      </c>
      <c r="C162" s="279"/>
      <c r="D162" s="279"/>
      <c r="E162" s="280"/>
      <c r="F162" s="235"/>
      <c r="G162" s="235"/>
      <c r="H162" s="223">
        <f t="shared" si="14"/>
        <v>0</v>
      </c>
      <c r="I162" s="23"/>
      <c r="J162" s="23"/>
      <c r="K162" s="180"/>
      <c r="L162" s="180"/>
      <c r="M162" s="180"/>
      <c r="N162" s="180"/>
      <c r="O162" s="180"/>
      <c r="P162" s="209"/>
      <c r="Q162" s="155"/>
      <c r="AA162" s="97"/>
      <c r="AB162" s="97"/>
      <c r="AC162" s="97"/>
      <c r="AD162" s="97"/>
      <c r="AE162" s="97"/>
      <c r="AF162" s="93"/>
      <c r="AG162" s="93"/>
      <c r="AH162" s="93"/>
      <c r="AI162" s="30"/>
      <c r="AJ162" s="30"/>
      <c r="AK162" s="30"/>
      <c r="AL162" s="30"/>
      <c r="AM162" s="109"/>
      <c r="AN162" s="112" t="s">
        <v>771</v>
      </c>
      <c r="AO162" s="110" t="s">
        <v>694</v>
      </c>
      <c r="AP162" s="112">
        <v>356</v>
      </c>
      <c r="AQ162"/>
      <c r="AR162"/>
      <c r="AS162"/>
      <c r="AT162"/>
      <c r="AU162"/>
      <c r="AV162"/>
    </row>
    <row r="163" spans="1:163" ht="23.45" customHeight="1" thickBot="1" x14ac:dyDescent="0.25">
      <c r="A163" s="1015"/>
      <c r="B163" s="221" t="s">
        <v>3125</v>
      </c>
      <c r="C163" s="279"/>
      <c r="D163" s="279"/>
      <c r="E163" s="280"/>
      <c r="F163" s="235"/>
      <c r="G163" s="235"/>
      <c r="H163" s="223">
        <f t="shared" si="14"/>
        <v>0</v>
      </c>
      <c r="I163" s="23"/>
      <c r="J163" s="23"/>
      <c r="K163" s="180"/>
      <c r="L163" s="180"/>
      <c r="M163" s="180"/>
      <c r="N163" s="180"/>
      <c r="O163" s="180"/>
      <c r="P163" s="209"/>
      <c r="Q163" s="155"/>
      <c r="AA163" s="97"/>
      <c r="AB163" s="97"/>
      <c r="AC163" s="97"/>
      <c r="AD163" s="97"/>
      <c r="AE163" s="97"/>
      <c r="AF163" s="93"/>
      <c r="AG163" s="93"/>
      <c r="AH163" s="93"/>
      <c r="AI163" s="30"/>
      <c r="AJ163" s="30"/>
      <c r="AK163" s="30"/>
      <c r="AL163" s="30"/>
      <c r="AM163" s="109"/>
      <c r="AN163" s="112" t="s">
        <v>773</v>
      </c>
      <c r="AO163" s="110" t="s">
        <v>697</v>
      </c>
      <c r="AP163" s="112">
        <v>357</v>
      </c>
      <c r="AQ163"/>
      <c r="AR163"/>
      <c r="AS163"/>
      <c r="AT163"/>
      <c r="AU163"/>
      <c r="AV163"/>
    </row>
    <row r="164" spans="1:163" ht="23.45" customHeight="1" thickBot="1" x14ac:dyDescent="0.25">
      <c r="A164" s="1015"/>
      <c r="B164" s="221" t="s">
        <v>3126</v>
      </c>
      <c r="C164" s="279"/>
      <c r="D164" s="279"/>
      <c r="E164" s="280"/>
      <c r="F164" s="235"/>
      <c r="G164" s="235"/>
      <c r="H164" s="223">
        <f t="shared" si="14"/>
        <v>0</v>
      </c>
      <c r="I164" s="23"/>
      <c r="J164" s="23"/>
      <c r="K164" s="180"/>
      <c r="L164" s="180"/>
      <c r="M164" s="180"/>
      <c r="N164" s="180"/>
      <c r="O164" s="180"/>
      <c r="P164" s="209"/>
      <c r="Q164" s="155"/>
      <c r="AA164" s="97"/>
      <c r="AB164" s="97"/>
      <c r="AC164" s="97"/>
      <c r="AD164" s="97"/>
      <c r="AE164" s="97"/>
      <c r="AF164" s="93"/>
      <c r="AG164" s="93"/>
      <c r="AH164" s="93"/>
      <c r="AI164" s="30"/>
      <c r="AJ164" s="30"/>
      <c r="AK164" s="30"/>
      <c r="AL164" s="30"/>
      <c r="AM164" s="109"/>
      <c r="AN164" s="112" t="s">
        <v>775</v>
      </c>
      <c r="AO164" s="110" t="s">
        <v>700</v>
      </c>
      <c r="AP164" s="112">
        <v>358</v>
      </c>
      <c r="AQ164"/>
      <c r="AR164"/>
      <c r="AS164"/>
      <c r="AT164"/>
      <c r="AU164"/>
      <c r="AV164"/>
    </row>
    <row r="165" spans="1:163" ht="23.45" customHeight="1" thickBot="1" x14ac:dyDescent="0.25">
      <c r="A165" s="1015"/>
      <c r="B165" s="221" t="s">
        <v>3127</v>
      </c>
      <c r="C165" s="279"/>
      <c r="D165" s="279"/>
      <c r="E165" s="280"/>
      <c r="F165" s="235"/>
      <c r="G165" s="235"/>
      <c r="H165" s="223">
        <f t="shared" si="14"/>
        <v>0</v>
      </c>
      <c r="I165" s="23"/>
      <c r="J165" s="23"/>
      <c r="K165" s="180"/>
      <c r="L165" s="180"/>
      <c r="M165" s="180"/>
      <c r="N165" s="180"/>
      <c r="O165" s="180"/>
      <c r="P165" s="209"/>
      <c r="Q165" s="155"/>
      <c r="AA165" s="97"/>
      <c r="AB165" s="97"/>
      <c r="AC165" s="97"/>
      <c r="AD165" s="97"/>
      <c r="AE165" s="97"/>
      <c r="AF165" s="93"/>
      <c r="AG165" s="93"/>
      <c r="AH165" s="93"/>
      <c r="AI165" s="30"/>
      <c r="AJ165" s="30"/>
      <c r="AK165" s="30"/>
      <c r="AL165" s="30"/>
      <c r="AM165" s="109"/>
      <c r="AN165" s="112" t="s">
        <v>776</v>
      </c>
      <c r="AO165" s="110" t="s">
        <v>703</v>
      </c>
      <c r="AP165" s="112">
        <v>359</v>
      </c>
      <c r="AQ165"/>
      <c r="AR165"/>
      <c r="AS165"/>
      <c r="AT165"/>
      <c r="AU165"/>
      <c r="AV165"/>
    </row>
    <row r="166" spans="1:163" ht="23.45" customHeight="1" thickBot="1" x14ac:dyDescent="0.25">
      <c r="A166" s="1015"/>
      <c r="B166" s="221" t="s">
        <v>3128</v>
      </c>
      <c r="C166" s="279"/>
      <c r="D166" s="279"/>
      <c r="E166" s="280"/>
      <c r="F166" s="235"/>
      <c r="G166" s="235"/>
      <c r="H166" s="223">
        <f t="shared" si="14"/>
        <v>0</v>
      </c>
      <c r="I166" s="23"/>
      <c r="J166" s="23"/>
      <c r="K166" s="180"/>
      <c r="L166" s="180"/>
      <c r="M166" s="180"/>
      <c r="N166" s="180"/>
      <c r="O166" s="180"/>
      <c r="P166" s="209"/>
      <c r="Q166" s="155"/>
      <c r="AA166" s="97"/>
      <c r="AB166" s="97"/>
      <c r="AC166" s="97"/>
      <c r="AD166" s="97"/>
      <c r="AE166" s="97"/>
      <c r="AF166" s="93"/>
      <c r="AG166" s="93"/>
      <c r="AH166" s="93"/>
      <c r="AI166" s="30"/>
      <c r="AJ166" s="30"/>
      <c r="AK166" s="30"/>
      <c r="AL166" s="30"/>
      <c r="AM166" s="109"/>
      <c r="AN166" s="112" t="s">
        <v>777</v>
      </c>
      <c r="AO166" s="110" t="s">
        <v>707</v>
      </c>
      <c r="AP166" s="112" t="s">
        <v>778</v>
      </c>
      <c r="AQ166"/>
      <c r="AR166"/>
      <c r="AS166"/>
      <c r="AT166"/>
      <c r="AU166"/>
      <c r="AV166"/>
    </row>
    <row r="167" spans="1:163" ht="23.45" customHeight="1" x14ac:dyDescent="0.2">
      <c r="A167" s="1015"/>
      <c r="B167" s="221" t="s">
        <v>3129</v>
      </c>
      <c r="C167" s="279"/>
      <c r="D167" s="279"/>
      <c r="E167" s="280"/>
      <c r="F167" s="235"/>
      <c r="G167" s="235"/>
      <c r="H167" s="223">
        <f t="shared" si="14"/>
        <v>0</v>
      </c>
      <c r="I167" s="23"/>
      <c r="J167" s="23"/>
      <c r="K167" s="180"/>
      <c r="L167" s="180"/>
      <c r="M167" s="180"/>
      <c r="N167" s="180"/>
      <c r="O167" s="180"/>
      <c r="P167" s="209"/>
      <c r="Q167" s="155"/>
      <c r="AA167" s="97"/>
      <c r="AB167" s="97"/>
      <c r="AC167" s="97"/>
      <c r="AD167" s="97"/>
      <c r="AE167" s="97"/>
      <c r="AF167" s="93"/>
      <c r="AG167" s="93"/>
      <c r="AH167" s="93"/>
      <c r="AI167" s="30"/>
      <c r="AJ167" s="30"/>
      <c r="AK167" s="30"/>
      <c r="AL167" s="30"/>
      <c r="AM167" s="109"/>
      <c r="AN167" s="112" t="s">
        <v>779</v>
      </c>
      <c r="AO167" s="110" t="s">
        <v>711</v>
      </c>
      <c r="AP167" s="112" t="s">
        <v>781</v>
      </c>
      <c r="AQ167"/>
      <c r="AR167"/>
      <c r="AS167"/>
      <c r="AT167"/>
      <c r="AU167"/>
      <c r="AV167"/>
    </row>
    <row r="168" spans="1:163" s="267" customFormat="1" ht="23.45" customHeight="1" thickBot="1" x14ac:dyDescent="0.3">
      <c r="A168" s="1015"/>
      <c r="B168" s="825" t="s">
        <v>2948</v>
      </c>
      <c r="C168" s="297"/>
      <c r="D168" s="297"/>
      <c r="E168" s="298"/>
      <c r="F168" s="283">
        <f>SUM(F154:F167)</f>
        <v>0</v>
      </c>
      <c r="G168" s="283">
        <f>SUM(G154:G167)</f>
        <v>0</v>
      </c>
      <c r="H168" s="263">
        <f t="shared" si="14"/>
        <v>0</v>
      </c>
      <c r="I168" s="23"/>
      <c r="J168" s="23"/>
      <c r="K168" s="180"/>
      <c r="L168" s="180"/>
      <c r="M168" s="180"/>
      <c r="N168" s="180"/>
      <c r="O168" s="180"/>
      <c r="P168" s="209"/>
      <c r="Q168" s="155"/>
      <c r="R168" s="156"/>
      <c r="S168" s="156"/>
      <c r="T168" s="156"/>
      <c r="U168" s="156"/>
      <c r="V168" s="156"/>
      <c r="W168" s="156"/>
      <c r="X168" s="156"/>
      <c r="Y168" s="156"/>
      <c r="Z168" s="156"/>
      <c r="AA168" s="97"/>
      <c r="AB168" s="97"/>
      <c r="AC168" s="97"/>
      <c r="AD168" s="97"/>
      <c r="AE168" s="97"/>
      <c r="AF168" s="93"/>
      <c r="AG168" s="93"/>
      <c r="AH168" s="93"/>
      <c r="AI168" s="30"/>
      <c r="AJ168" s="30"/>
      <c r="AK168" s="30"/>
      <c r="AL168" s="30"/>
      <c r="AM168" s="109"/>
      <c r="AN168" s="112" t="s">
        <v>782</v>
      </c>
      <c r="AO168" s="110" t="s">
        <v>713</v>
      </c>
      <c r="AP168" s="112">
        <v>360</v>
      </c>
      <c r="AQ168"/>
      <c r="AR168"/>
      <c r="AS168"/>
      <c r="AT168"/>
      <c r="AU168"/>
      <c r="AV168"/>
      <c r="AW168" s="156"/>
      <c r="AX168" s="156"/>
      <c r="AY168" s="156"/>
      <c r="AZ168" s="156"/>
      <c r="BA168" s="156"/>
      <c r="BB168" s="156"/>
      <c r="BC168" s="156"/>
      <c r="BD168" s="156"/>
      <c r="BE168" s="156"/>
      <c r="BF168" s="156"/>
      <c r="BG168" s="156"/>
      <c r="BH168" s="156"/>
      <c r="BI168" s="156"/>
      <c r="BJ168" s="156"/>
      <c r="BK168" s="156"/>
      <c r="BL168" s="156"/>
      <c r="BM168" s="156"/>
      <c r="BN168" s="156"/>
      <c r="BO168" s="156"/>
      <c r="BP168" s="156"/>
      <c r="BQ168" s="156"/>
      <c r="BR168" s="156"/>
      <c r="BS168" s="156"/>
      <c r="BT168" s="156"/>
      <c r="BU168" s="156"/>
      <c r="BV168" s="156"/>
      <c r="BW168" s="156"/>
      <c r="BX168" s="156"/>
      <c r="BY168" s="156"/>
      <c r="BZ168" s="156"/>
      <c r="CA168" s="156"/>
      <c r="CB168" s="156"/>
      <c r="CC168" s="156"/>
      <c r="CD168" s="156"/>
      <c r="CE168" s="156"/>
      <c r="CF168" s="156"/>
      <c r="CG168" s="156"/>
      <c r="CH168" s="156"/>
      <c r="CI168" s="156"/>
      <c r="CJ168" s="156"/>
      <c r="CK168" s="156"/>
      <c r="CL168" s="156"/>
      <c r="CM168" s="156"/>
      <c r="CN168" s="156"/>
      <c r="CO168" s="156"/>
      <c r="CP168" s="156"/>
      <c r="CQ168" s="156"/>
      <c r="CR168" s="156"/>
      <c r="CS168" s="156"/>
      <c r="CT168" s="156"/>
      <c r="CU168" s="156"/>
      <c r="CV168" s="156"/>
      <c r="CW168" s="156"/>
      <c r="CX168" s="156"/>
      <c r="CY168" s="156"/>
      <c r="CZ168" s="156"/>
      <c r="DA168" s="156"/>
      <c r="DB168" s="156"/>
      <c r="DC168" s="156"/>
      <c r="DD168" s="156"/>
      <c r="DE168" s="156"/>
      <c r="DF168" s="156"/>
      <c r="DG168" s="156"/>
      <c r="DH168" s="156"/>
      <c r="DI168" s="156"/>
      <c r="DJ168" s="156"/>
      <c r="DK168" s="156"/>
      <c r="DL168" s="156"/>
      <c r="DM168" s="156"/>
      <c r="DN168" s="156"/>
      <c r="DO168" s="156"/>
      <c r="DP168" s="156"/>
      <c r="DQ168" s="156"/>
      <c r="DR168" s="156"/>
      <c r="DS168" s="156"/>
      <c r="DT168" s="156"/>
      <c r="DU168" s="156"/>
      <c r="DV168" s="156"/>
      <c r="DW168" s="156"/>
      <c r="DX168" s="156"/>
      <c r="DY168" s="156"/>
      <c r="DZ168" s="156"/>
      <c r="EA168" s="156"/>
      <c r="EB168" s="156"/>
      <c r="EC168" s="156"/>
      <c r="ED168" s="156"/>
      <c r="EE168" s="156"/>
      <c r="EF168" s="156"/>
      <c r="EG168" s="156"/>
      <c r="EH168" s="156"/>
      <c r="EI168" s="156"/>
      <c r="EJ168" s="156"/>
      <c r="EK168" s="156"/>
      <c r="EL168" s="156"/>
      <c r="EM168" s="156"/>
      <c r="EN168" s="156"/>
      <c r="EO168" s="156"/>
      <c r="EP168" s="156"/>
      <c r="EQ168" s="156"/>
      <c r="ER168" s="156"/>
      <c r="ES168" s="156"/>
      <c r="ET168" s="156"/>
      <c r="EU168" s="156"/>
      <c r="EV168" s="156"/>
      <c r="EW168" s="156"/>
      <c r="EX168" s="156"/>
      <c r="EY168" s="156"/>
      <c r="EZ168" s="156"/>
      <c r="FA168" s="156"/>
      <c r="FB168" s="156"/>
      <c r="FC168" s="156"/>
      <c r="FD168" s="156"/>
      <c r="FE168" s="156"/>
      <c r="FF168" s="156"/>
      <c r="FG168" s="156"/>
    </row>
    <row r="169" spans="1:163" ht="34.5" customHeight="1" thickBot="1" x14ac:dyDescent="0.25">
      <c r="A169" s="1015"/>
      <c r="B169" s="106" t="s">
        <v>3130</v>
      </c>
      <c r="C169" s="899"/>
      <c r="D169" s="899"/>
      <c r="E169" s="900"/>
      <c r="F169" s="670" t="s">
        <v>2946</v>
      </c>
      <c r="G169" s="577" t="s">
        <v>2947</v>
      </c>
      <c r="H169" s="577" t="s">
        <v>2948</v>
      </c>
      <c r="I169" s="23"/>
      <c r="J169" s="23"/>
      <c r="K169" s="180"/>
      <c r="L169" s="180"/>
      <c r="M169" s="180"/>
      <c r="N169" s="180"/>
      <c r="O169" s="180"/>
      <c r="P169" s="209"/>
      <c r="Q169" s="155"/>
      <c r="AA169" s="97"/>
      <c r="AB169" s="97"/>
      <c r="AC169" s="97"/>
      <c r="AD169" s="97"/>
      <c r="AE169" s="97"/>
      <c r="AF169" s="93"/>
      <c r="AG169" s="93"/>
      <c r="AH169" s="93"/>
      <c r="AI169" s="30"/>
      <c r="AJ169" s="30"/>
      <c r="AK169" s="30"/>
      <c r="AL169" s="30"/>
      <c r="AM169" s="109"/>
      <c r="AN169" s="112" t="s">
        <v>784</v>
      </c>
      <c r="AO169" s="110" t="s">
        <v>715</v>
      </c>
      <c r="AP169" s="112">
        <v>362</v>
      </c>
      <c r="AQ169"/>
      <c r="AR169"/>
      <c r="AS169"/>
      <c r="AT169"/>
      <c r="AU169"/>
      <c r="AV169"/>
    </row>
    <row r="170" spans="1:163" ht="23.45" customHeight="1" thickBot="1" x14ac:dyDescent="0.25">
      <c r="A170" s="1015"/>
      <c r="B170" s="221" t="s">
        <v>3131</v>
      </c>
      <c r="C170" s="279"/>
      <c r="D170" s="279"/>
      <c r="E170" s="280"/>
      <c r="F170" s="235"/>
      <c r="G170" s="235"/>
      <c r="H170" s="223">
        <f>F170+G170</f>
        <v>0</v>
      </c>
      <c r="I170" s="23"/>
      <c r="J170" s="23"/>
      <c r="K170" s="180"/>
      <c r="L170" s="180"/>
      <c r="M170" s="180"/>
      <c r="N170" s="180"/>
      <c r="O170" s="180"/>
      <c r="P170" s="209"/>
      <c r="Q170" s="155"/>
      <c r="AA170" s="97"/>
      <c r="AB170" s="97"/>
      <c r="AC170" s="97"/>
      <c r="AD170" s="97"/>
      <c r="AE170" s="97"/>
      <c r="AF170" s="93"/>
      <c r="AG170" s="93"/>
      <c r="AH170" s="93"/>
      <c r="AI170" s="30"/>
      <c r="AJ170" s="30"/>
      <c r="AK170" s="30"/>
      <c r="AL170" s="30"/>
      <c r="AM170" s="109"/>
      <c r="AN170" s="112" t="s">
        <v>786</v>
      </c>
      <c r="AO170" s="112" t="s">
        <v>420</v>
      </c>
      <c r="AP170" s="112">
        <v>363</v>
      </c>
      <c r="AQ170"/>
      <c r="AR170"/>
      <c r="AS170"/>
      <c r="AT170"/>
      <c r="AU170"/>
      <c r="AV170"/>
    </row>
    <row r="171" spans="1:163" ht="23.45" customHeight="1" thickBot="1" x14ac:dyDescent="0.25">
      <c r="A171" s="1015"/>
      <c r="B171" s="221" t="s">
        <v>3132</v>
      </c>
      <c r="C171" s="279"/>
      <c r="D171" s="279"/>
      <c r="E171" s="280"/>
      <c r="F171" s="235"/>
      <c r="G171" s="235"/>
      <c r="H171" s="223">
        <f>F171+G171</f>
        <v>0</v>
      </c>
      <c r="I171" s="23"/>
      <c r="J171" s="23"/>
      <c r="K171" s="180"/>
      <c r="L171" s="180"/>
      <c r="M171" s="180"/>
      <c r="N171" s="180"/>
      <c r="O171" s="180"/>
      <c r="P171" s="209"/>
      <c r="Q171" s="155"/>
      <c r="AA171" s="97"/>
      <c r="AB171" s="97"/>
      <c r="AC171" s="97"/>
      <c r="AD171" s="97"/>
      <c r="AE171" s="97"/>
      <c r="AF171" s="93"/>
      <c r="AG171" s="93"/>
      <c r="AH171" s="93"/>
      <c r="AI171" s="30"/>
      <c r="AJ171" s="30"/>
      <c r="AK171" s="30"/>
      <c r="AL171" s="30"/>
      <c r="AM171" s="109"/>
      <c r="AN171" s="112" t="s">
        <v>788</v>
      </c>
      <c r="AO171" s="112" t="s">
        <v>423</v>
      </c>
      <c r="AP171" s="112" t="s">
        <v>790</v>
      </c>
      <c r="AQ171"/>
      <c r="AR171"/>
      <c r="AS171"/>
      <c r="AT171"/>
      <c r="AU171"/>
      <c r="AV171"/>
    </row>
    <row r="172" spans="1:163" ht="23.45" customHeight="1" x14ac:dyDescent="0.2">
      <c r="A172" s="1015"/>
      <c r="B172" s="221" t="s">
        <v>3133</v>
      </c>
      <c r="C172" s="279"/>
      <c r="D172" s="279"/>
      <c r="E172" s="280"/>
      <c r="F172" s="235"/>
      <c r="G172" s="235"/>
      <c r="H172" s="223">
        <f>F172+G172</f>
        <v>0</v>
      </c>
      <c r="I172" s="202"/>
      <c r="J172" s="202"/>
      <c r="K172" s="180"/>
      <c r="L172" s="180"/>
      <c r="M172" s="180"/>
      <c r="N172" s="180"/>
      <c r="O172" s="180"/>
      <c r="P172" s="209"/>
      <c r="Q172" s="155"/>
      <c r="AA172" s="97"/>
      <c r="AB172" s="97"/>
      <c r="AC172" s="97"/>
      <c r="AD172" s="97"/>
      <c r="AE172" s="97"/>
      <c r="AF172" s="93"/>
      <c r="AG172" s="93"/>
      <c r="AH172" s="93"/>
      <c r="AI172" s="30"/>
      <c r="AJ172" s="30"/>
      <c r="AK172" s="30"/>
      <c r="AL172" s="30"/>
      <c r="AM172" s="109"/>
      <c r="AN172" s="112" t="s">
        <v>791</v>
      </c>
      <c r="AO172" s="112" t="s">
        <v>426</v>
      </c>
      <c r="AP172" s="112" t="s">
        <v>793</v>
      </c>
      <c r="AQ172"/>
      <c r="AR172"/>
      <c r="AS172"/>
      <c r="AT172"/>
      <c r="AU172"/>
      <c r="AV172"/>
    </row>
    <row r="173" spans="1:163" ht="23.45" customHeight="1" thickBot="1" x14ac:dyDescent="0.3">
      <c r="A173" s="1015"/>
      <c r="B173" s="817" t="s">
        <v>2948</v>
      </c>
      <c r="C173" s="281"/>
      <c r="D173" s="281"/>
      <c r="E173" s="282"/>
      <c r="F173" s="283">
        <f>SUM(F170:F172)</f>
        <v>0</v>
      </c>
      <c r="G173" s="283">
        <f>SUM(G170:G172)</f>
        <v>0</v>
      </c>
      <c r="H173" s="263">
        <f>F173+G173</f>
        <v>0</v>
      </c>
      <c r="I173" s="24"/>
      <c r="J173" s="24"/>
      <c r="K173" s="180"/>
      <c r="L173" s="180"/>
      <c r="M173" s="180"/>
      <c r="N173" s="180"/>
      <c r="O173" s="180"/>
      <c r="P173" s="209"/>
      <c r="Q173" s="155"/>
      <c r="AA173" s="97"/>
      <c r="AB173" s="97"/>
      <c r="AC173" s="97"/>
      <c r="AD173" s="97"/>
      <c r="AE173" s="97"/>
      <c r="AF173" s="93"/>
      <c r="AG173" s="93"/>
      <c r="AH173" s="93"/>
      <c r="AI173" s="30"/>
      <c r="AJ173" s="30"/>
      <c r="AK173" s="30"/>
      <c r="AL173" s="30"/>
      <c r="AM173" s="109"/>
      <c r="AN173" s="112" t="s">
        <v>794</v>
      </c>
      <c r="AO173" s="112" t="s">
        <v>431</v>
      </c>
      <c r="AP173" s="112" t="s">
        <v>796</v>
      </c>
      <c r="AQ173"/>
      <c r="AR173"/>
      <c r="AS173"/>
      <c r="AT173"/>
      <c r="AU173"/>
      <c r="AV173"/>
    </row>
    <row r="174" spans="1:163" ht="34.5" customHeight="1" thickBot="1" x14ac:dyDescent="0.3">
      <c r="A174" s="1015"/>
      <c r="B174" s="33" t="s">
        <v>3134</v>
      </c>
      <c r="C174" s="299"/>
      <c r="D174" s="299"/>
      <c r="E174" s="299"/>
      <c r="F174" s="578" t="s">
        <v>2946</v>
      </c>
      <c r="G174" s="578" t="s">
        <v>2947</v>
      </c>
      <c r="H174" s="578" t="s">
        <v>2948</v>
      </c>
      <c r="I174" s="25"/>
      <c r="J174" s="25"/>
      <c r="K174" s="180"/>
      <c r="L174" s="180"/>
      <c r="M174" s="180"/>
      <c r="N174" s="180"/>
      <c r="O174" s="180"/>
      <c r="P174" s="209"/>
      <c r="Q174" s="155"/>
      <c r="AA174" s="97"/>
      <c r="AB174" s="97"/>
      <c r="AC174" s="97"/>
      <c r="AD174" s="97"/>
      <c r="AE174" s="97"/>
      <c r="AF174" s="93"/>
      <c r="AG174" s="93"/>
      <c r="AH174" s="93"/>
      <c r="AI174" s="30"/>
      <c r="AJ174" s="30"/>
      <c r="AK174" s="30"/>
      <c r="AL174" s="30"/>
      <c r="AM174" s="109"/>
      <c r="AN174" s="112" t="s">
        <v>797</v>
      </c>
      <c r="AO174" s="112" t="s">
        <v>435</v>
      </c>
      <c r="AP174" s="112" t="s">
        <v>799</v>
      </c>
      <c r="AQ174"/>
      <c r="AR174"/>
      <c r="AS174"/>
      <c r="AT174"/>
      <c r="AU174"/>
      <c r="AV174"/>
    </row>
    <row r="175" spans="1:163" ht="23.45" customHeight="1" thickBot="1" x14ac:dyDescent="0.25">
      <c r="A175" s="1015"/>
      <c r="B175" s="300" t="s">
        <v>3135</v>
      </c>
      <c r="C175" s="301"/>
      <c r="D175" s="301"/>
      <c r="E175" s="302"/>
      <c r="F175" s="303"/>
      <c r="G175" s="303"/>
      <c r="H175" s="278"/>
      <c r="I175" s="25"/>
      <c r="J175" s="25"/>
      <c r="K175" s="180"/>
      <c r="L175" s="180"/>
      <c r="M175" s="180"/>
      <c r="N175" s="180"/>
      <c r="O175" s="180"/>
      <c r="P175" s="209"/>
      <c r="Q175" s="155"/>
      <c r="AA175" s="97"/>
      <c r="AB175" s="97"/>
      <c r="AC175" s="97"/>
      <c r="AD175" s="97"/>
      <c r="AE175" s="97"/>
      <c r="AF175" s="93"/>
      <c r="AG175" s="93"/>
      <c r="AH175" s="93"/>
      <c r="AI175" s="30"/>
      <c r="AJ175" s="30"/>
      <c r="AK175" s="30"/>
      <c r="AL175" s="30"/>
      <c r="AM175" s="109"/>
      <c r="AN175" s="112" t="s">
        <v>800</v>
      </c>
      <c r="AO175" s="112" t="s">
        <v>439</v>
      </c>
      <c r="AP175" s="112">
        <v>373</v>
      </c>
      <c r="AQ175"/>
      <c r="AR175"/>
      <c r="AS175"/>
      <c r="AT175"/>
      <c r="AU175"/>
      <c r="AV175"/>
    </row>
    <row r="176" spans="1:163" ht="23.45" customHeight="1" thickBot="1" x14ac:dyDescent="0.25">
      <c r="A176" s="1015"/>
      <c r="B176" s="189" t="s">
        <v>3136</v>
      </c>
      <c r="C176" s="304"/>
      <c r="D176" s="304"/>
      <c r="E176" s="280"/>
      <c r="F176" s="235"/>
      <c r="G176" s="183"/>
      <c r="H176" s="223">
        <f t="shared" ref="H176:H191" si="15">F176+G176</f>
        <v>0</v>
      </c>
      <c r="I176" s="25"/>
      <c r="J176" s="25"/>
      <c r="K176" s="180"/>
      <c r="L176" s="180"/>
      <c r="M176" s="180"/>
      <c r="N176" s="180"/>
      <c r="O176" s="180"/>
      <c r="P176" s="209"/>
      <c r="Q176" s="155"/>
      <c r="AA176" s="97"/>
      <c r="AB176" s="97"/>
      <c r="AC176" s="97"/>
      <c r="AD176" s="97"/>
      <c r="AE176" s="97"/>
      <c r="AF176" s="93"/>
      <c r="AG176" s="93"/>
      <c r="AH176" s="93"/>
      <c r="AI176" s="30"/>
      <c r="AJ176" s="30"/>
      <c r="AK176" s="30"/>
      <c r="AL176" s="30"/>
      <c r="AM176" s="109"/>
      <c r="AN176" s="112" t="s">
        <v>802</v>
      </c>
      <c r="AO176" s="112" t="s">
        <v>442</v>
      </c>
      <c r="AP176" s="112">
        <v>374</v>
      </c>
      <c r="AQ176"/>
      <c r="AR176"/>
      <c r="AS176"/>
      <c r="AT176"/>
      <c r="AU176"/>
      <c r="AV176"/>
    </row>
    <row r="177" spans="1:48" ht="23.45" customHeight="1" thickBot="1" x14ac:dyDescent="0.25">
      <c r="A177" s="1015"/>
      <c r="B177" s="189" t="s">
        <v>3137</v>
      </c>
      <c r="C177" s="304"/>
      <c r="D177" s="304"/>
      <c r="E177" s="280"/>
      <c r="F177" s="235"/>
      <c r="G177" s="183"/>
      <c r="H177" s="223">
        <f t="shared" si="15"/>
        <v>0</v>
      </c>
      <c r="I177" s="25"/>
      <c r="J177" s="25"/>
      <c r="K177" s="180"/>
      <c r="L177" s="180"/>
      <c r="M177" s="180"/>
      <c r="N177" s="180"/>
      <c r="O177" s="180"/>
      <c r="P177" s="209"/>
      <c r="Q177" s="155"/>
      <c r="AA177" s="97"/>
      <c r="AB177" s="97"/>
      <c r="AC177" s="97"/>
      <c r="AD177" s="97"/>
      <c r="AE177" s="97"/>
      <c r="AF177" s="93"/>
      <c r="AG177" s="93"/>
      <c r="AH177" s="93"/>
      <c r="AI177" s="30"/>
      <c r="AJ177" s="30"/>
      <c r="AK177" s="30"/>
      <c r="AL177" s="30"/>
      <c r="AM177" s="109"/>
      <c r="AN177" s="112" t="s">
        <v>804</v>
      </c>
      <c r="AO177" s="112" t="s">
        <v>445</v>
      </c>
      <c r="AP177" s="112">
        <v>376</v>
      </c>
      <c r="AQ177"/>
      <c r="AR177"/>
      <c r="AS177"/>
      <c r="AT177"/>
      <c r="AU177"/>
      <c r="AV177"/>
    </row>
    <row r="178" spans="1:48" ht="23.45" customHeight="1" thickBot="1" x14ac:dyDescent="0.25">
      <c r="A178" s="1015"/>
      <c r="B178" s="189" t="s">
        <v>3138</v>
      </c>
      <c r="C178" s="304"/>
      <c r="D178" s="304"/>
      <c r="E178" s="280"/>
      <c r="F178" s="235"/>
      <c r="G178" s="183"/>
      <c r="H178" s="223">
        <f t="shared" si="15"/>
        <v>0</v>
      </c>
      <c r="I178" s="25"/>
      <c r="J178" s="25"/>
      <c r="K178" s="180"/>
      <c r="L178" s="180"/>
      <c r="M178" s="180"/>
      <c r="N178" s="180"/>
      <c r="O178" s="180"/>
      <c r="P178" s="209"/>
      <c r="Q178" s="155"/>
      <c r="AA178" s="97"/>
      <c r="AB178" s="97"/>
      <c r="AC178" s="97"/>
      <c r="AD178" s="97"/>
      <c r="AE178" s="97"/>
      <c r="AF178" s="93"/>
      <c r="AG178" s="93"/>
      <c r="AH178" s="93"/>
      <c r="AI178" s="30"/>
      <c r="AJ178" s="30"/>
      <c r="AK178" s="30"/>
      <c r="AL178" s="30"/>
      <c r="AM178" s="109"/>
      <c r="AN178" s="112" t="s">
        <v>806</v>
      </c>
      <c r="AO178" s="112" t="s">
        <v>448</v>
      </c>
      <c r="AP178" s="112" t="s">
        <v>808</v>
      </c>
      <c r="AQ178"/>
      <c r="AR178"/>
      <c r="AS178"/>
      <c r="AT178"/>
      <c r="AU178"/>
      <c r="AV178"/>
    </row>
    <row r="179" spans="1:48" ht="23.45" customHeight="1" thickBot="1" x14ac:dyDescent="0.25">
      <c r="A179" s="1015"/>
      <c r="B179" s="189" t="s">
        <v>3139</v>
      </c>
      <c r="C179" s="304"/>
      <c r="D179" s="304"/>
      <c r="E179" s="280"/>
      <c r="F179" s="235"/>
      <c r="G179" s="183"/>
      <c r="H179" s="223">
        <f t="shared" si="15"/>
        <v>0</v>
      </c>
      <c r="I179" s="25"/>
      <c r="J179" s="25"/>
      <c r="K179" s="180"/>
      <c r="L179" s="180"/>
      <c r="M179" s="180"/>
      <c r="N179" s="180"/>
      <c r="O179" s="180"/>
      <c r="P179" s="209"/>
      <c r="Q179" s="155"/>
      <c r="AA179" s="97"/>
      <c r="AB179" s="97"/>
      <c r="AC179" s="97"/>
      <c r="AD179" s="97"/>
      <c r="AE179" s="97"/>
      <c r="AF179" s="93"/>
      <c r="AG179" s="93"/>
      <c r="AH179" s="93"/>
      <c r="AI179" s="30"/>
      <c r="AJ179" s="30"/>
      <c r="AK179" s="30"/>
      <c r="AL179" s="30"/>
      <c r="AM179" s="109"/>
      <c r="AN179" s="112" t="s">
        <v>809</v>
      </c>
      <c r="AO179" s="112" t="s">
        <v>452</v>
      </c>
      <c r="AP179" s="112" t="s">
        <v>811</v>
      </c>
      <c r="AQ179"/>
      <c r="AR179"/>
      <c r="AS179"/>
      <c r="AT179"/>
      <c r="AU179"/>
      <c r="AV179"/>
    </row>
    <row r="180" spans="1:48" ht="23.45" customHeight="1" thickBot="1" x14ac:dyDescent="0.25">
      <c r="A180" s="1015"/>
      <c r="B180" s="189" t="s">
        <v>3140</v>
      </c>
      <c r="C180" s="304"/>
      <c r="D180" s="304"/>
      <c r="E180" s="280"/>
      <c r="F180" s="235"/>
      <c r="G180" s="183"/>
      <c r="H180" s="223">
        <f t="shared" si="15"/>
        <v>0</v>
      </c>
      <c r="I180" s="25"/>
      <c r="J180" s="25"/>
      <c r="K180" s="180"/>
      <c r="L180" s="180"/>
      <c r="M180" s="180"/>
      <c r="N180" s="180"/>
      <c r="O180" s="180"/>
      <c r="P180" s="209"/>
      <c r="Q180" s="155"/>
      <c r="AA180" s="97"/>
      <c r="AB180" s="97"/>
      <c r="AC180" s="97"/>
      <c r="AD180" s="97"/>
      <c r="AE180" s="97"/>
      <c r="AF180" s="93"/>
      <c r="AG180" s="93"/>
      <c r="AH180" s="93"/>
      <c r="AI180" s="30"/>
      <c r="AJ180" s="30"/>
      <c r="AK180" s="30"/>
      <c r="AL180" s="30"/>
      <c r="AM180" s="109"/>
      <c r="AN180" s="112" t="s">
        <v>812</v>
      </c>
      <c r="AO180" s="112" t="s">
        <v>456</v>
      </c>
      <c r="AP180" s="112" t="s">
        <v>814</v>
      </c>
      <c r="AQ180"/>
      <c r="AR180"/>
      <c r="AS180"/>
      <c r="AT180"/>
      <c r="AU180"/>
      <c r="AV180"/>
    </row>
    <row r="181" spans="1:48" ht="23.45" customHeight="1" thickBot="1" x14ac:dyDescent="0.25">
      <c r="A181" s="1015"/>
      <c r="B181" s="189" t="s">
        <v>3141</v>
      </c>
      <c r="C181" s="304"/>
      <c r="D181" s="304"/>
      <c r="E181" s="280"/>
      <c r="F181" s="235"/>
      <c r="G181" s="183"/>
      <c r="H181" s="223">
        <f t="shared" si="15"/>
        <v>0</v>
      </c>
      <c r="I181" s="25"/>
      <c r="J181" s="25"/>
      <c r="K181" s="180"/>
      <c r="L181" s="180"/>
      <c r="M181" s="180"/>
      <c r="N181" s="180"/>
      <c r="O181" s="180"/>
      <c r="P181" s="209"/>
      <c r="Q181" s="155"/>
      <c r="AA181" s="97"/>
      <c r="AB181" s="97"/>
      <c r="AC181" s="97"/>
      <c r="AD181" s="97"/>
      <c r="AE181" s="97"/>
      <c r="AF181" s="93"/>
      <c r="AG181" s="93"/>
      <c r="AH181" s="93"/>
      <c r="AI181" s="30"/>
      <c r="AJ181" s="30"/>
      <c r="AK181" s="30"/>
      <c r="AL181" s="30"/>
      <c r="AM181" s="109"/>
      <c r="AN181" s="112" t="s">
        <v>815</v>
      </c>
      <c r="AO181" s="112" t="s">
        <v>459</v>
      </c>
      <c r="AP181" s="112" t="s">
        <v>817</v>
      </c>
      <c r="AQ181"/>
      <c r="AR181"/>
      <c r="AS181"/>
      <c r="AT181"/>
      <c r="AU181"/>
      <c r="AV181"/>
    </row>
    <row r="182" spans="1:48" ht="23.45" customHeight="1" thickBot="1" x14ac:dyDescent="0.25">
      <c r="A182" s="1015"/>
      <c r="B182" s="189" t="s">
        <v>3142</v>
      </c>
      <c r="C182" s="304"/>
      <c r="D182" s="304"/>
      <c r="E182" s="280"/>
      <c r="F182" s="235"/>
      <c r="G182" s="183"/>
      <c r="H182" s="223">
        <f t="shared" si="15"/>
        <v>0</v>
      </c>
      <c r="I182" s="25"/>
      <c r="J182" s="25"/>
      <c r="K182" s="180"/>
      <c r="L182" s="180"/>
      <c r="M182" s="180"/>
      <c r="N182" s="180"/>
      <c r="O182" s="180"/>
      <c r="P182" s="209"/>
      <c r="Q182" s="155"/>
      <c r="AA182" s="97"/>
      <c r="AB182" s="97"/>
      <c r="AC182" s="97"/>
      <c r="AD182" s="97"/>
      <c r="AE182" s="97"/>
      <c r="AF182" s="93"/>
      <c r="AG182" s="93"/>
      <c r="AH182" s="93"/>
      <c r="AI182" s="30"/>
      <c r="AJ182" s="30"/>
      <c r="AK182" s="30"/>
      <c r="AL182" s="30"/>
      <c r="AM182" s="109"/>
      <c r="AN182" s="112" t="s">
        <v>818</v>
      </c>
      <c r="AO182" s="112" t="s">
        <v>462</v>
      </c>
      <c r="AP182" s="112">
        <v>404</v>
      </c>
      <c r="AQ182"/>
      <c r="AR182"/>
      <c r="AS182"/>
      <c r="AT182"/>
      <c r="AU182"/>
      <c r="AV182"/>
    </row>
    <row r="183" spans="1:48" ht="23.45" customHeight="1" thickBot="1" x14ac:dyDescent="0.25">
      <c r="A183" s="1015"/>
      <c r="B183" s="189" t="s">
        <v>3143</v>
      </c>
      <c r="C183" s="304"/>
      <c r="D183" s="304"/>
      <c r="E183" s="280"/>
      <c r="F183" s="235"/>
      <c r="G183" s="183"/>
      <c r="H183" s="223">
        <f t="shared" si="15"/>
        <v>0</v>
      </c>
      <c r="I183" s="25"/>
      <c r="J183" s="25"/>
      <c r="K183" s="180"/>
      <c r="L183" s="180"/>
      <c r="M183" s="180"/>
      <c r="N183" s="180"/>
      <c r="O183" s="180"/>
      <c r="P183" s="209"/>
      <c r="Q183" s="155"/>
      <c r="AA183" s="97"/>
      <c r="AB183" s="97"/>
      <c r="AC183" s="97"/>
      <c r="AD183" s="97"/>
      <c r="AE183" s="97"/>
      <c r="AF183" s="93"/>
      <c r="AG183" s="93"/>
      <c r="AH183" s="93"/>
      <c r="AI183" s="30"/>
      <c r="AJ183" s="30"/>
      <c r="AK183" s="30"/>
      <c r="AL183" s="30"/>
      <c r="AM183" s="109"/>
      <c r="AN183" s="112" t="s">
        <v>820</v>
      </c>
      <c r="AO183" s="112" t="s">
        <v>465</v>
      </c>
      <c r="AP183" s="112" t="s">
        <v>822</v>
      </c>
      <c r="AQ183"/>
      <c r="AR183"/>
      <c r="AS183"/>
      <c r="AT183"/>
      <c r="AU183"/>
      <c r="AV183"/>
    </row>
    <row r="184" spans="1:48" ht="23.45" customHeight="1" thickBot="1" x14ac:dyDescent="0.25">
      <c r="A184" s="1015"/>
      <c r="B184" s="189" t="s">
        <v>3144</v>
      </c>
      <c r="C184" s="304"/>
      <c r="D184" s="304"/>
      <c r="E184" s="280"/>
      <c r="F184" s="235"/>
      <c r="G184" s="183"/>
      <c r="H184" s="223">
        <f t="shared" si="15"/>
        <v>0</v>
      </c>
      <c r="I184" s="25"/>
      <c r="J184" s="25"/>
      <c r="K184" s="180"/>
      <c r="L184" s="180"/>
      <c r="M184" s="180"/>
      <c r="N184" s="180"/>
      <c r="O184" s="180"/>
      <c r="P184" s="209"/>
      <c r="Q184" s="155"/>
      <c r="AA184" s="97"/>
      <c r="AB184" s="97"/>
      <c r="AC184" s="97"/>
      <c r="AD184" s="97"/>
      <c r="AE184" s="97"/>
      <c r="AF184" s="93"/>
      <c r="AG184" s="93"/>
      <c r="AH184" s="93"/>
      <c r="AI184" s="30"/>
      <c r="AJ184" s="30"/>
      <c r="AK184" s="30"/>
      <c r="AL184" s="30"/>
      <c r="AM184" s="109"/>
      <c r="AN184" s="112" t="s">
        <v>823</v>
      </c>
      <c r="AO184" s="112" t="s">
        <v>467</v>
      </c>
      <c r="AP184" s="112" t="s">
        <v>825</v>
      </c>
      <c r="AQ184"/>
      <c r="AR184"/>
      <c r="AS184"/>
      <c r="AT184"/>
      <c r="AU184"/>
      <c r="AV184"/>
    </row>
    <row r="185" spans="1:48" ht="23.45" customHeight="1" thickBot="1" x14ac:dyDescent="0.25">
      <c r="A185" s="1015"/>
      <c r="B185" s="189" t="s">
        <v>3145</v>
      </c>
      <c r="C185" s="304"/>
      <c r="D185" s="304"/>
      <c r="E185" s="280"/>
      <c r="F185" s="235"/>
      <c r="G185" s="183"/>
      <c r="H185" s="223">
        <f t="shared" si="15"/>
        <v>0</v>
      </c>
      <c r="I185" s="25"/>
      <c r="J185" s="25"/>
      <c r="K185" s="180"/>
      <c r="L185" s="180"/>
      <c r="M185" s="180"/>
      <c r="N185" s="180"/>
      <c r="O185" s="180"/>
      <c r="P185" s="209"/>
      <c r="Q185" s="155"/>
      <c r="AA185" s="97"/>
      <c r="AB185" s="97"/>
      <c r="AC185" s="97"/>
      <c r="AD185" s="97"/>
      <c r="AE185" s="97"/>
      <c r="AF185" s="93"/>
      <c r="AG185" s="93"/>
      <c r="AH185" s="93"/>
      <c r="AI185" s="30"/>
      <c r="AJ185" s="30"/>
      <c r="AK185" s="30"/>
      <c r="AL185" s="30"/>
      <c r="AM185" s="109"/>
      <c r="AN185" s="112" t="s">
        <v>826</v>
      </c>
      <c r="AO185" s="112" t="s">
        <v>469</v>
      </c>
      <c r="AP185" s="112">
        <v>410</v>
      </c>
      <c r="AQ185"/>
      <c r="AR185"/>
      <c r="AS185"/>
      <c r="AT185"/>
      <c r="AU185"/>
      <c r="AV185"/>
    </row>
    <row r="186" spans="1:48" ht="23.45" customHeight="1" thickBot="1" x14ac:dyDescent="0.25">
      <c r="A186" s="1015"/>
      <c r="B186" s="189" t="s">
        <v>3146</v>
      </c>
      <c r="C186" s="304"/>
      <c r="D186" s="304"/>
      <c r="E186" s="280"/>
      <c r="F186" s="235"/>
      <c r="G186" s="183"/>
      <c r="H186" s="223">
        <f t="shared" si="15"/>
        <v>0</v>
      </c>
      <c r="I186" s="25"/>
      <c r="J186" s="25"/>
      <c r="K186" s="180"/>
      <c r="L186" s="180"/>
      <c r="M186" s="180"/>
      <c r="N186" s="180"/>
      <c r="O186" s="180"/>
      <c r="P186" s="209"/>
      <c r="Q186" s="155"/>
      <c r="AA186" s="97"/>
      <c r="AB186" s="97"/>
      <c r="AC186" s="97"/>
      <c r="AD186" s="97"/>
      <c r="AE186" s="97"/>
      <c r="AF186" s="93"/>
      <c r="AG186" s="93"/>
      <c r="AH186" s="93"/>
      <c r="AI186" s="30"/>
      <c r="AJ186" s="30"/>
      <c r="AK186" s="30"/>
      <c r="AL186" s="30"/>
      <c r="AM186" s="109"/>
      <c r="AN186" s="112" t="s">
        <v>828</v>
      </c>
      <c r="AO186" s="112" t="s">
        <v>471</v>
      </c>
      <c r="AP186" s="112">
        <v>411</v>
      </c>
      <c r="AQ186"/>
      <c r="AR186"/>
      <c r="AS186"/>
      <c r="AT186"/>
      <c r="AU186"/>
      <c r="AV186"/>
    </row>
    <row r="187" spans="1:48" ht="23.45" customHeight="1" thickBot="1" x14ac:dyDescent="0.25">
      <c r="A187" s="1015"/>
      <c r="B187" s="189" t="s">
        <v>3147</v>
      </c>
      <c r="C187" s="304"/>
      <c r="D187" s="304"/>
      <c r="E187" s="280"/>
      <c r="F187" s="235"/>
      <c r="G187" s="183"/>
      <c r="H187" s="223">
        <f t="shared" si="15"/>
        <v>0</v>
      </c>
      <c r="I187" s="25"/>
      <c r="J187" s="25"/>
      <c r="K187" s="180"/>
      <c r="L187" s="180"/>
      <c r="M187" s="180"/>
      <c r="N187" s="180"/>
      <c r="O187" s="180"/>
      <c r="P187" s="209"/>
      <c r="Q187" s="155"/>
      <c r="AA187" s="97"/>
      <c r="AB187" s="97"/>
      <c r="AC187" s="97"/>
      <c r="AD187" s="97"/>
      <c r="AE187" s="97"/>
      <c r="AF187" s="93"/>
      <c r="AG187" s="93"/>
      <c r="AH187" s="93"/>
      <c r="AI187" s="30"/>
      <c r="AJ187" s="30"/>
      <c r="AK187" s="30"/>
      <c r="AL187" s="30"/>
      <c r="AM187" s="109"/>
      <c r="AN187" s="112" t="s">
        <v>830</v>
      </c>
      <c r="AO187" s="112" t="s">
        <v>474</v>
      </c>
      <c r="AP187" s="112">
        <v>412</v>
      </c>
      <c r="AQ187"/>
      <c r="AR187"/>
      <c r="AS187"/>
      <c r="AT187"/>
      <c r="AU187"/>
      <c r="AV187"/>
    </row>
    <row r="188" spans="1:48" ht="23.45" customHeight="1" thickBot="1" x14ac:dyDescent="0.25">
      <c r="A188" s="1015"/>
      <c r="B188" s="189" t="s">
        <v>3148</v>
      </c>
      <c r="C188" s="304"/>
      <c r="D188" s="304"/>
      <c r="E188" s="280"/>
      <c r="F188" s="235"/>
      <c r="G188" s="183"/>
      <c r="H188" s="223">
        <f t="shared" si="15"/>
        <v>0</v>
      </c>
      <c r="I188" s="25"/>
      <c r="J188" s="25"/>
      <c r="K188" s="180"/>
      <c r="L188" s="180"/>
      <c r="M188" s="180"/>
      <c r="N188" s="180"/>
      <c r="O188" s="180"/>
      <c r="P188" s="209"/>
      <c r="Q188" s="155"/>
      <c r="AA188" s="97"/>
      <c r="AB188" s="97"/>
      <c r="AC188" s="97"/>
      <c r="AD188" s="97"/>
      <c r="AE188" s="97"/>
      <c r="AF188" s="93"/>
      <c r="AG188" s="93"/>
      <c r="AH188" s="93"/>
      <c r="AI188" s="30"/>
      <c r="AJ188" s="30"/>
      <c r="AK188" s="30"/>
      <c r="AL188" s="30"/>
      <c r="AM188" s="109"/>
      <c r="AN188" s="112" t="s">
        <v>832</v>
      </c>
      <c r="AO188" s="112" t="s">
        <v>477</v>
      </c>
      <c r="AP188" s="112">
        <v>413</v>
      </c>
      <c r="AQ188"/>
      <c r="AR188"/>
      <c r="AS188"/>
      <c r="AT188"/>
      <c r="AU188"/>
      <c r="AV188"/>
    </row>
    <row r="189" spans="1:48" ht="23.45" customHeight="1" thickBot="1" x14ac:dyDescent="0.25">
      <c r="A189" s="1015"/>
      <c r="B189" s="563" t="s">
        <v>3149</v>
      </c>
      <c r="C189" s="568"/>
      <c r="D189" s="568"/>
      <c r="E189" s="567"/>
      <c r="F189" s="235"/>
      <c r="G189" s="183"/>
      <c r="H189" s="223">
        <f t="shared" si="15"/>
        <v>0</v>
      </c>
      <c r="I189" s="25"/>
      <c r="J189" s="25"/>
      <c r="K189" s="180"/>
      <c r="L189" s="180"/>
      <c r="M189" s="180"/>
      <c r="N189" s="180"/>
      <c r="O189" s="180"/>
      <c r="P189" s="209"/>
      <c r="Q189" s="155"/>
      <c r="AA189" s="97"/>
      <c r="AB189" s="97"/>
      <c r="AC189" s="97"/>
      <c r="AD189" s="97"/>
      <c r="AE189" s="97"/>
      <c r="AF189" s="93"/>
      <c r="AG189" s="93"/>
      <c r="AH189" s="93"/>
      <c r="AI189" s="30"/>
      <c r="AJ189" s="30"/>
      <c r="AK189" s="30"/>
      <c r="AL189" s="30"/>
      <c r="AM189" s="109"/>
      <c r="AN189" s="112" t="s">
        <v>834</v>
      </c>
      <c r="AO189" s="112" t="s">
        <v>479</v>
      </c>
      <c r="AP189" s="112">
        <v>414</v>
      </c>
      <c r="AQ189"/>
      <c r="AR189"/>
      <c r="AS189"/>
      <c r="AT189"/>
      <c r="AU189"/>
      <c r="AV189"/>
    </row>
    <row r="190" spans="1:48" ht="23.45" customHeight="1" x14ac:dyDescent="0.2">
      <c r="A190" s="1015"/>
      <c r="B190" s="563" t="s">
        <v>3149</v>
      </c>
      <c r="C190" s="568"/>
      <c r="D190" s="568"/>
      <c r="E190" s="567"/>
      <c r="F190" s="235"/>
      <c r="G190" s="183"/>
      <c r="H190" s="223">
        <f t="shared" si="15"/>
        <v>0</v>
      </c>
      <c r="I190" s="202"/>
      <c r="J190" s="202"/>
      <c r="K190" s="180"/>
      <c r="L190" s="180"/>
      <c r="M190" s="180"/>
      <c r="N190" s="180"/>
      <c r="O190" s="180"/>
      <c r="P190" s="209"/>
      <c r="Q190" s="155"/>
      <c r="AA190" s="97"/>
      <c r="AB190" s="97"/>
      <c r="AC190" s="97"/>
      <c r="AD190" s="97"/>
      <c r="AE190" s="97"/>
      <c r="AF190" s="93"/>
      <c r="AG190" s="93"/>
      <c r="AH190" s="93"/>
      <c r="AI190" s="30"/>
      <c r="AJ190" s="30"/>
      <c r="AK190" s="30"/>
      <c r="AL190" s="30"/>
      <c r="AM190" s="109"/>
      <c r="AN190" s="112" t="s">
        <v>836</v>
      </c>
      <c r="AO190" s="611" t="s">
        <v>481</v>
      </c>
      <c r="AP190" s="112">
        <v>415</v>
      </c>
      <c r="AQ190"/>
      <c r="AR190"/>
      <c r="AS190"/>
      <c r="AT190"/>
      <c r="AU190"/>
      <c r="AV190"/>
    </row>
    <row r="191" spans="1:48" ht="23.45" customHeight="1" x14ac:dyDescent="0.25">
      <c r="A191" s="1015"/>
      <c r="B191" s="225" t="s">
        <v>2948</v>
      </c>
      <c r="C191" s="305"/>
      <c r="D191" s="305"/>
      <c r="E191" s="306"/>
      <c r="F191" s="230">
        <f>SUM(F176:F190)</f>
        <v>0</v>
      </c>
      <c r="G191" s="307">
        <f>SUM(G176:G190)</f>
        <v>0</v>
      </c>
      <c r="H191" s="249">
        <f t="shared" si="15"/>
        <v>0</v>
      </c>
      <c r="I191" s="202"/>
      <c r="J191" s="202"/>
      <c r="K191" s="180"/>
      <c r="L191" s="180"/>
      <c r="M191" s="180"/>
      <c r="N191" s="180"/>
      <c r="O191" s="180"/>
      <c r="P191" s="209"/>
      <c r="Q191" s="155"/>
      <c r="AA191" s="97"/>
      <c r="AB191" s="97"/>
      <c r="AC191" s="97"/>
      <c r="AD191" s="97"/>
      <c r="AE191" s="97"/>
      <c r="AF191" s="93"/>
      <c r="AG191" s="93"/>
      <c r="AH191" s="93"/>
      <c r="AI191" s="30"/>
      <c r="AJ191" s="30"/>
      <c r="AK191" s="30"/>
      <c r="AL191" s="30"/>
      <c r="AM191" s="109"/>
      <c r="AN191" s="112" t="s">
        <v>838</v>
      </c>
      <c r="AO191" s="611" t="s">
        <v>483</v>
      </c>
      <c r="AP191" s="112">
        <v>416</v>
      </c>
      <c r="AQ191"/>
      <c r="AR191"/>
      <c r="AS191"/>
      <c r="AT191"/>
      <c r="AU191"/>
      <c r="AV191"/>
    </row>
    <row r="192" spans="1:48" ht="35.25" customHeight="1" thickBot="1" x14ac:dyDescent="0.25">
      <c r="A192" s="991" t="s">
        <v>3150</v>
      </c>
      <c r="B192" s="992"/>
      <c r="C192" s="992"/>
      <c r="D192" s="992"/>
      <c r="E192" s="992"/>
      <c r="F192" s="992"/>
      <c r="G192" s="992"/>
      <c r="H192" s="992"/>
      <c r="I192" s="992"/>
      <c r="J192" s="992"/>
      <c r="K192" s="992"/>
      <c r="L192" s="992"/>
      <c r="M192" s="992"/>
      <c r="N192" s="992"/>
      <c r="O192" s="308"/>
      <c r="P192" s="309"/>
      <c r="Q192" s="155"/>
      <c r="AA192" s="97"/>
      <c r="AB192" s="97"/>
      <c r="AC192" s="97"/>
      <c r="AD192" s="97"/>
      <c r="AE192" s="97"/>
      <c r="AF192" s="93"/>
      <c r="AG192" s="93"/>
      <c r="AH192" s="93"/>
      <c r="AI192" s="30"/>
      <c r="AJ192" s="30"/>
      <c r="AK192" s="30"/>
      <c r="AL192" s="30"/>
      <c r="AM192" s="109"/>
      <c r="AN192" s="112" t="s">
        <v>840</v>
      </c>
      <c r="AO192" s="611" t="s">
        <v>485</v>
      </c>
      <c r="AP192" s="112">
        <v>417</v>
      </c>
      <c r="AQ192"/>
      <c r="AR192"/>
      <c r="AS192"/>
      <c r="AT192"/>
      <c r="AU192"/>
      <c r="AV192"/>
    </row>
    <row r="193" spans="1:48" ht="50.25" customHeight="1" thickBot="1" x14ac:dyDescent="0.25">
      <c r="A193" s="903" t="s">
        <v>3151</v>
      </c>
      <c r="B193" s="904"/>
      <c r="C193" s="909" t="s">
        <v>3152</v>
      </c>
      <c r="D193" s="910"/>
      <c r="E193" s="910"/>
      <c r="F193" s="910"/>
      <c r="G193" s="910"/>
      <c r="H193" s="910"/>
      <c r="I193" s="910"/>
      <c r="J193" s="910"/>
      <c r="K193" s="911"/>
      <c r="L193" s="978" t="s">
        <v>3153</v>
      </c>
      <c r="M193" s="979"/>
      <c r="N193" s="980"/>
      <c r="O193" s="153"/>
      <c r="P193" s="155"/>
      <c r="Q193" s="155"/>
      <c r="AA193" s="97"/>
      <c r="AB193" s="97"/>
      <c r="AC193" s="97"/>
      <c r="AD193" s="97"/>
      <c r="AE193" s="97"/>
      <c r="AF193" s="93"/>
      <c r="AG193" s="93"/>
      <c r="AH193" s="93"/>
      <c r="AI193" s="30"/>
      <c r="AJ193" s="30"/>
      <c r="AK193" s="30"/>
      <c r="AL193" s="30"/>
      <c r="AM193" s="109"/>
      <c r="AN193" s="112" t="s">
        <v>842</v>
      </c>
      <c r="AO193" s="612" t="s">
        <v>780</v>
      </c>
      <c r="AP193" s="112">
        <v>418</v>
      </c>
      <c r="AQ193"/>
      <c r="AR193"/>
      <c r="AS193"/>
      <c r="AT193"/>
      <c r="AU193"/>
      <c r="AV193"/>
    </row>
    <row r="194" spans="1:48" ht="46.5" customHeight="1" x14ac:dyDescent="0.2">
      <c r="A194" s="983" t="s">
        <v>3154</v>
      </c>
      <c r="B194" s="984"/>
      <c r="C194" s="985" t="s">
        <v>3155</v>
      </c>
      <c r="D194" s="986"/>
      <c r="E194" s="987"/>
      <c r="F194" s="988" t="s">
        <v>3156</v>
      </c>
      <c r="G194" s="989"/>
      <c r="H194" s="990"/>
      <c r="I194" s="985" t="s">
        <v>3157</v>
      </c>
      <c r="J194" s="986"/>
      <c r="K194" s="987"/>
      <c r="L194" s="943" t="s">
        <v>3158</v>
      </c>
      <c r="M194" s="944"/>
      <c r="N194" s="945"/>
      <c r="O194" s="153"/>
      <c r="P194" s="155"/>
      <c r="Q194" s="155"/>
      <c r="AA194" s="97"/>
      <c r="AB194" s="97"/>
      <c r="AC194" s="97"/>
      <c r="AD194" s="97"/>
      <c r="AE194" s="97"/>
      <c r="AF194" s="93"/>
      <c r="AG194" s="93"/>
      <c r="AH194" s="93"/>
      <c r="AI194" s="30"/>
      <c r="AJ194" s="30"/>
      <c r="AK194" s="30"/>
      <c r="AL194" s="30"/>
      <c r="AM194" s="109"/>
      <c r="AN194" s="112" t="s">
        <v>844</v>
      </c>
      <c r="AO194" s="611" t="s">
        <v>487</v>
      </c>
      <c r="AP194" s="112">
        <v>419</v>
      </c>
      <c r="AQ194"/>
      <c r="AR194"/>
      <c r="AS194"/>
      <c r="AT194"/>
      <c r="AU194"/>
      <c r="AV194"/>
    </row>
    <row r="195" spans="1:48" ht="48" customHeight="1" thickBot="1" x14ac:dyDescent="0.3">
      <c r="A195" s="1012" t="s">
        <v>3159</v>
      </c>
      <c r="B195" s="1013"/>
      <c r="C195" s="310" t="s">
        <v>2946</v>
      </c>
      <c r="D195" s="311" t="s">
        <v>2947</v>
      </c>
      <c r="E195" s="312" t="s">
        <v>2948</v>
      </c>
      <c r="F195" s="313" t="s">
        <v>2946</v>
      </c>
      <c r="G195" s="311" t="s">
        <v>2947</v>
      </c>
      <c r="H195" s="312" t="s">
        <v>2948</v>
      </c>
      <c r="I195" s="313" t="s">
        <v>2946</v>
      </c>
      <c r="J195" s="311" t="s">
        <v>2947</v>
      </c>
      <c r="K195" s="312" t="s">
        <v>2948</v>
      </c>
      <c r="L195" s="314" t="s">
        <v>2946</v>
      </c>
      <c r="M195" s="315" t="s">
        <v>2947</v>
      </c>
      <c r="N195" s="316" t="s">
        <v>2948</v>
      </c>
      <c r="O195" s="153"/>
      <c r="P195" s="155"/>
      <c r="Q195" s="155"/>
      <c r="AA195" s="97"/>
      <c r="AB195" s="97"/>
      <c r="AC195" s="97"/>
      <c r="AD195" s="97"/>
      <c r="AE195" s="97"/>
      <c r="AF195" s="93"/>
      <c r="AG195" s="93"/>
      <c r="AH195" s="93"/>
      <c r="AI195" s="30"/>
      <c r="AJ195" s="30"/>
      <c r="AK195" s="30"/>
      <c r="AL195" s="30"/>
      <c r="AM195" s="109"/>
      <c r="AN195" s="112" t="s">
        <v>846</v>
      </c>
      <c r="AO195" s="611" t="s">
        <v>490</v>
      </c>
      <c r="AP195" s="112" t="s">
        <v>848</v>
      </c>
      <c r="AQ195"/>
      <c r="AR195"/>
      <c r="AS195"/>
      <c r="AT195"/>
      <c r="AU195"/>
      <c r="AV195"/>
    </row>
    <row r="196" spans="1:48" ht="48" customHeight="1" x14ac:dyDescent="0.2">
      <c r="A196" s="883" t="s">
        <v>6129</v>
      </c>
      <c r="B196" s="884"/>
      <c r="C196" s="317"/>
      <c r="D196" s="318"/>
      <c r="E196" s="319"/>
      <c r="F196" s="317"/>
      <c r="G196" s="318"/>
      <c r="H196" s="320"/>
      <c r="I196" s="3"/>
      <c r="J196" s="4"/>
      <c r="K196" s="5"/>
      <c r="L196" s="3"/>
      <c r="M196" s="4"/>
      <c r="N196" s="5"/>
      <c r="O196" s="153"/>
      <c r="P196" s="155"/>
      <c r="Q196" s="155"/>
      <c r="AA196" s="97"/>
      <c r="AB196" s="97"/>
      <c r="AC196" s="97"/>
      <c r="AD196" s="97"/>
      <c r="AE196" s="97"/>
      <c r="AF196" s="93"/>
      <c r="AG196" s="93"/>
      <c r="AH196" s="93"/>
      <c r="AI196" s="30"/>
      <c r="AJ196" s="30"/>
      <c r="AK196" s="30"/>
      <c r="AL196" s="30"/>
      <c r="AM196" s="109"/>
      <c r="AN196" s="112" t="s">
        <v>849</v>
      </c>
      <c r="AO196" s="611" t="s">
        <v>492</v>
      </c>
      <c r="AP196" s="112">
        <v>420</v>
      </c>
      <c r="AQ196"/>
      <c r="AR196"/>
      <c r="AS196"/>
      <c r="AT196"/>
      <c r="AU196"/>
      <c r="AV196"/>
    </row>
    <row r="197" spans="1:48" ht="23.45" customHeight="1" thickBot="1" x14ac:dyDescent="0.25">
      <c r="A197" s="321" t="s">
        <v>3160</v>
      </c>
      <c r="B197" s="321" t="s">
        <v>3161</v>
      </c>
      <c r="C197" s="322"/>
      <c r="D197" s="323"/>
      <c r="E197" s="324"/>
      <c r="F197" s="325"/>
      <c r="G197" s="323"/>
      <c r="H197" s="326"/>
      <c r="I197" s="6"/>
      <c r="J197" s="7"/>
      <c r="K197" s="8"/>
      <c r="L197" s="6"/>
      <c r="M197" s="7"/>
      <c r="N197" s="8"/>
      <c r="O197" s="153"/>
      <c r="P197" s="155"/>
      <c r="Q197" s="155"/>
      <c r="AA197" s="97"/>
      <c r="AB197" s="97"/>
      <c r="AC197" s="97"/>
      <c r="AD197" s="97"/>
      <c r="AE197" s="97"/>
      <c r="AF197" s="93"/>
      <c r="AG197" s="93"/>
      <c r="AH197" s="93"/>
      <c r="AI197" s="30"/>
      <c r="AJ197" s="30"/>
      <c r="AK197" s="30"/>
      <c r="AL197" s="30"/>
      <c r="AM197" s="109"/>
      <c r="AN197" s="112" t="s">
        <v>851</v>
      </c>
      <c r="AO197" s="611" t="s">
        <v>494</v>
      </c>
      <c r="AP197" s="112">
        <v>421</v>
      </c>
      <c r="AQ197"/>
      <c r="AR197"/>
      <c r="AS197"/>
      <c r="AT197"/>
      <c r="AU197"/>
      <c r="AV197"/>
    </row>
    <row r="198" spans="1:48" ht="24.95" customHeight="1" x14ac:dyDescent="0.2">
      <c r="A198" s="327"/>
      <c r="B198" s="328" t="e">
        <f>VLOOKUP(A198,'FETAC Awards'!C2:D2990,2,FALSE)</f>
        <v>#N/A</v>
      </c>
      <c r="C198" s="183"/>
      <c r="D198" s="183"/>
      <c r="E198" s="248">
        <f>C198+D198</f>
        <v>0</v>
      </c>
      <c r="F198" s="183"/>
      <c r="G198" s="183"/>
      <c r="H198" s="329">
        <f>F198+G198</f>
        <v>0</v>
      </c>
      <c r="I198" s="183"/>
      <c r="J198" s="183"/>
      <c r="K198" s="219">
        <f>I198+J198</f>
        <v>0</v>
      </c>
      <c r="L198" s="183"/>
      <c r="M198" s="183"/>
      <c r="N198" s="219">
        <f>L198+M198</f>
        <v>0</v>
      </c>
      <c r="O198" s="153"/>
      <c r="P198" s="155"/>
      <c r="Q198" s="155"/>
      <c r="AA198" s="97"/>
      <c r="AB198" s="97"/>
      <c r="AC198" s="97"/>
      <c r="AD198" s="97"/>
      <c r="AE198" s="97"/>
      <c r="AF198" s="93"/>
      <c r="AG198" s="93"/>
      <c r="AH198" s="93"/>
      <c r="AI198" s="30"/>
      <c r="AJ198" s="30"/>
      <c r="AK198" s="30"/>
      <c r="AL198" s="30"/>
      <c r="AM198" s="109"/>
      <c r="AN198" s="112" t="s">
        <v>853</v>
      </c>
      <c r="AO198" s="611" t="s">
        <v>496</v>
      </c>
      <c r="AP198" s="112">
        <v>424</v>
      </c>
      <c r="AQ198"/>
      <c r="AR198"/>
      <c r="AS198"/>
      <c r="AT198"/>
      <c r="AU198"/>
      <c r="AV198"/>
    </row>
    <row r="199" spans="1:48" ht="24.95" customHeight="1" thickBot="1" x14ac:dyDescent="0.3">
      <c r="A199" s="881" t="s">
        <v>3162</v>
      </c>
      <c r="B199" s="882"/>
      <c r="C199" s="330">
        <f>SUM(C198:C198)</f>
        <v>0</v>
      </c>
      <c r="D199" s="263">
        <f>SUM(D198:D198)</f>
        <v>0</v>
      </c>
      <c r="E199" s="266">
        <f>C199+D199</f>
        <v>0</v>
      </c>
      <c r="F199" s="263">
        <f>SUM(F198:F198)</f>
        <v>0</v>
      </c>
      <c r="G199" s="263">
        <f>SUM(G198:G198)</f>
        <v>0</v>
      </c>
      <c r="H199" s="331">
        <f>F199+G199</f>
        <v>0</v>
      </c>
      <c r="I199" s="332">
        <f>SUM(I198:I198)</f>
        <v>0</v>
      </c>
      <c r="J199" s="263">
        <f>SUM(J198:J198)</f>
        <v>0</v>
      </c>
      <c r="K199" s="266">
        <f>I199+J199</f>
        <v>0</v>
      </c>
      <c r="L199" s="332">
        <f>SUM(L198:L198)</f>
        <v>0</v>
      </c>
      <c r="M199" s="263">
        <f>SUM(M198:M198)</f>
        <v>0</v>
      </c>
      <c r="N199" s="266">
        <f>L199+M199</f>
        <v>0</v>
      </c>
      <c r="O199" s="153"/>
      <c r="P199" s="155"/>
      <c r="Q199" s="155"/>
      <c r="AA199" s="97"/>
      <c r="AB199" s="97"/>
      <c r="AC199" s="97"/>
      <c r="AD199" s="97"/>
      <c r="AE199" s="97"/>
      <c r="AF199" s="93"/>
      <c r="AG199" s="93"/>
      <c r="AH199" s="93"/>
      <c r="AI199" s="30"/>
      <c r="AJ199" s="30"/>
      <c r="AK199" s="30"/>
      <c r="AL199" s="30"/>
      <c r="AM199" s="109"/>
      <c r="AN199" s="112" t="s">
        <v>855</v>
      </c>
      <c r="AO199" s="611" t="s">
        <v>499</v>
      </c>
      <c r="AP199" s="112">
        <v>425</v>
      </c>
      <c r="AQ199"/>
      <c r="AR199"/>
      <c r="AS199"/>
      <c r="AT199"/>
      <c r="AU199"/>
      <c r="AV199"/>
    </row>
    <row r="200" spans="1:48" ht="24.95" customHeight="1" x14ac:dyDescent="0.2">
      <c r="A200" s="879" t="s">
        <v>6130</v>
      </c>
      <c r="B200" s="880"/>
      <c r="C200" s="333"/>
      <c r="D200" s="318"/>
      <c r="E200" s="319"/>
      <c r="F200" s="318"/>
      <c r="G200" s="318"/>
      <c r="H200" s="320"/>
      <c r="I200" s="3"/>
      <c r="J200" s="4"/>
      <c r="K200" s="5"/>
      <c r="L200" s="3"/>
      <c r="M200" s="4"/>
      <c r="N200" s="5"/>
      <c r="O200" s="153"/>
      <c r="P200" s="155"/>
      <c r="Q200" s="155"/>
      <c r="AA200" s="97"/>
      <c r="AB200" s="97"/>
      <c r="AC200" s="97"/>
      <c r="AD200" s="97"/>
      <c r="AE200" s="97"/>
      <c r="AF200" s="93"/>
      <c r="AG200" s="93"/>
      <c r="AH200" s="93"/>
      <c r="AI200" s="30"/>
      <c r="AJ200" s="30"/>
      <c r="AK200" s="30"/>
      <c r="AL200" s="30"/>
      <c r="AM200" s="109"/>
      <c r="AN200" s="112" t="s">
        <v>857</v>
      </c>
      <c r="AO200" s="611" t="s">
        <v>501</v>
      </c>
      <c r="AP200" s="112">
        <v>426</v>
      </c>
      <c r="AQ200"/>
      <c r="AR200"/>
      <c r="AS200"/>
      <c r="AT200"/>
      <c r="AU200"/>
      <c r="AV200"/>
    </row>
    <row r="201" spans="1:48" ht="24.95" customHeight="1" thickBot="1" x14ac:dyDescent="0.25">
      <c r="A201" s="321" t="s">
        <v>3160</v>
      </c>
      <c r="B201" s="321" t="s">
        <v>3161</v>
      </c>
      <c r="C201" s="322"/>
      <c r="D201" s="323"/>
      <c r="E201" s="324"/>
      <c r="F201" s="323"/>
      <c r="G201" s="323"/>
      <c r="H201" s="326"/>
      <c r="I201" s="6"/>
      <c r="J201" s="9"/>
      <c r="K201" s="10"/>
      <c r="L201" s="6"/>
      <c r="M201" s="9"/>
      <c r="N201" s="10"/>
      <c r="O201" s="153"/>
      <c r="P201" s="155"/>
      <c r="Q201" s="155"/>
      <c r="AA201" s="97"/>
      <c r="AB201" s="97"/>
      <c r="AC201" s="97"/>
      <c r="AD201" s="97"/>
      <c r="AE201" s="97"/>
      <c r="AF201" s="93"/>
      <c r="AG201" s="93"/>
      <c r="AH201" s="93"/>
      <c r="AI201" s="30"/>
      <c r="AJ201" s="30"/>
      <c r="AK201" s="30"/>
      <c r="AL201" s="30"/>
      <c r="AM201" s="109"/>
      <c r="AN201" s="112" t="s">
        <v>859</v>
      </c>
      <c r="AO201" s="611" t="s">
        <v>503</v>
      </c>
      <c r="AP201" s="112">
        <v>427</v>
      </c>
      <c r="AQ201"/>
      <c r="AR201"/>
      <c r="AS201"/>
      <c r="AT201"/>
      <c r="AU201"/>
      <c r="AV201"/>
    </row>
    <row r="202" spans="1:48" ht="24.95" customHeight="1" thickBot="1" x14ac:dyDescent="0.25">
      <c r="A202" s="850"/>
      <c r="B202" s="328" t="e">
        <f>VLOOKUP(A202,'FETAC Awards'!$C$2:$D$2990,2,FALSE)</f>
        <v>#N/A</v>
      </c>
      <c r="C202" s="183"/>
      <c r="D202" s="183"/>
      <c r="E202" s="248">
        <f>C202+D202</f>
        <v>0</v>
      </c>
      <c r="F202" s="183"/>
      <c r="G202" s="183"/>
      <c r="H202" s="329">
        <f>F202+G202</f>
        <v>0</v>
      </c>
      <c r="I202" s="183"/>
      <c r="J202" s="183"/>
      <c r="K202" s="219">
        <f>I202+J202</f>
        <v>0</v>
      </c>
      <c r="L202" s="183"/>
      <c r="M202" s="183"/>
      <c r="N202" s="219">
        <f>L202+M202</f>
        <v>0</v>
      </c>
      <c r="O202" s="153"/>
      <c r="P202" s="155"/>
      <c r="Q202" s="155"/>
      <c r="AA202" s="97"/>
      <c r="AB202" s="97"/>
      <c r="AC202" s="97"/>
      <c r="AD202" s="97"/>
      <c r="AE202" s="97"/>
      <c r="AF202" s="93"/>
      <c r="AG202" s="93"/>
      <c r="AH202" s="93"/>
      <c r="AI202" s="30"/>
      <c r="AJ202" s="30"/>
      <c r="AK202" s="30"/>
      <c r="AL202" s="30"/>
      <c r="AM202" s="109"/>
      <c r="AN202" s="112" t="s">
        <v>861</v>
      </c>
      <c r="AO202" s="611" t="s">
        <v>505</v>
      </c>
      <c r="AP202" s="112">
        <v>503</v>
      </c>
      <c r="AQ202"/>
      <c r="AR202"/>
      <c r="AS202"/>
      <c r="AT202"/>
      <c r="AU202"/>
      <c r="AV202"/>
    </row>
    <row r="203" spans="1:48" ht="24.95" customHeight="1" thickBot="1" x14ac:dyDescent="0.25">
      <c r="A203" s="851"/>
      <c r="B203" s="328" t="e">
        <f>VLOOKUP(A203,'FETAC Awards'!$C$2:$D$2990,2,FALSE)</f>
        <v>#N/A</v>
      </c>
      <c r="C203" s="183"/>
      <c r="D203" s="183"/>
      <c r="E203" s="248">
        <f>C203+D203</f>
        <v>0</v>
      </c>
      <c r="F203" s="183"/>
      <c r="G203" s="183"/>
      <c r="H203" s="329">
        <f>F203+G203</f>
        <v>0</v>
      </c>
      <c r="I203" s="183"/>
      <c r="J203" s="183"/>
      <c r="K203" s="219">
        <f>I203+J203</f>
        <v>0</v>
      </c>
      <c r="L203" s="183"/>
      <c r="M203" s="183"/>
      <c r="N203" s="219">
        <f>L203+M203</f>
        <v>0</v>
      </c>
      <c r="O203" s="153"/>
      <c r="P203" s="155"/>
      <c r="Q203" s="155"/>
      <c r="AA203" s="97"/>
      <c r="AB203" s="97"/>
      <c r="AC203" s="97"/>
      <c r="AD203" s="97"/>
      <c r="AE203" s="97"/>
      <c r="AF203" s="93"/>
      <c r="AG203" s="93"/>
      <c r="AH203" s="93"/>
      <c r="AI203" s="30"/>
      <c r="AJ203" s="30"/>
      <c r="AK203" s="30"/>
      <c r="AL203" s="30"/>
      <c r="AM203" s="109"/>
      <c r="AN203" s="112" t="s">
        <v>863</v>
      </c>
      <c r="AO203" s="611" t="s">
        <v>507</v>
      </c>
      <c r="AP203" s="112">
        <v>504</v>
      </c>
      <c r="AQ203"/>
      <c r="AR203"/>
      <c r="AS203"/>
      <c r="AT203"/>
      <c r="AU203"/>
      <c r="AV203"/>
    </row>
    <row r="204" spans="1:48" ht="24.95" customHeight="1" x14ac:dyDescent="0.2">
      <c r="A204" s="327"/>
      <c r="B204" s="328" t="e">
        <f>VLOOKUP(A204,'FETAC Awards'!$C$2:$D$2990,2,FALSE)</f>
        <v>#N/A</v>
      </c>
      <c r="C204" s="183"/>
      <c r="D204" s="183"/>
      <c r="E204" s="248">
        <f>C204+D204</f>
        <v>0</v>
      </c>
      <c r="F204" s="183"/>
      <c r="G204" s="183"/>
      <c r="H204" s="329">
        <f>F204+G204</f>
        <v>0</v>
      </c>
      <c r="I204" s="183"/>
      <c r="J204" s="183"/>
      <c r="K204" s="219">
        <f>I204+J204</f>
        <v>0</v>
      </c>
      <c r="L204" s="183"/>
      <c r="M204" s="183"/>
      <c r="N204" s="219">
        <f>L204+M204</f>
        <v>0</v>
      </c>
      <c r="O204" s="153"/>
      <c r="P204" s="155"/>
      <c r="Q204" s="155"/>
      <c r="AA204" s="97"/>
      <c r="AB204" s="97"/>
      <c r="AC204" s="97"/>
      <c r="AD204" s="97"/>
      <c r="AE204" s="97"/>
      <c r="AF204" s="93"/>
      <c r="AG204" s="93"/>
      <c r="AH204" s="93"/>
      <c r="AI204" s="30"/>
      <c r="AJ204" s="30"/>
      <c r="AK204" s="30"/>
      <c r="AL204" s="30"/>
      <c r="AM204" s="109"/>
      <c r="AN204" s="112" t="s">
        <v>865</v>
      </c>
      <c r="AO204" s="611" t="s">
        <v>509</v>
      </c>
      <c r="AP204" s="112">
        <v>505</v>
      </c>
      <c r="AQ204"/>
      <c r="AR204"/>
      <c r="AS204"/>
      <c r="AT204"/>
      <c r="AU204"/>
      <c r="AV204"/>
    </row>
    <row r="205" spans="1:48" ht="24.95" customHeight="1" thickBot="1" x14ac:dyDescent="0.3">
      <c r="A205" s="881" t="s">
        <v>3163</v>
      </c>
      <c r="B205" s="882"/>
      <c r="C205" s="330">
        <f>SUM(C202:C204)</f>
        <v>0</v>
      </c>
      <c r="D205" s="263">
        <f>SUM(D202:D204)</f>
        <v>0</v>
      </c>
      <c r="E205" s="266">
        <f>C205+D205</f>
        <v>0</v>
      </c>
      <c r="F205" s="263">
        <f>SUM(F202:F204)</f>
        <v>0</v>
      </c>
      <c r="G205" s="263">
        <f>SUM(G202:G204)</f>
        <v>0</v>
      </c>
      <c r="H205" s="331">
        <f>F205+G205</f>
        <v>0</v>
      </c>
      <c r="I205" s="332">
        <f>SUM(I202:I204)</f>
        <v>0</v>
      </c>
      <c r="J205" s="263">
        <f>SUM(J202:J204)</f>
        <v>0</v>
      </c>
      <c r="K205" s="266">
        <f>I205+J205</f>
        <v>0</v>
      </c>
      <c r="L205" s="332">
        <f>SUM(L202:L204)</f>
        <v>0</v>
      </c>
      <c r="M205" s="263">
        <f>SUM(M202:M204)</f>
        <v>0</v>
      </c>
      <c r="N205" s="266">
        <f>L205+M205</f>
        <v>0</v>
      </c>
      <c r="O205" s="153"/>
      <c r="P205" s="155"/>
      <c r="Q205" s="155"/>
      <c r="AA205" s="97"/>
      <c r="AB205" s="97"/>
      <c r="AC205" s="97"/>
      <c r="AD205" s="97"/>
      <c r="AE205" s="97"/>
      <c r="AF205" s="93"/>
      <c r="AG205" s="93"/>
      <c r="AH205" s="93"/>
      <c r="AI205" s="30"/>
      <c r="AJ205" s="30"/>
      <c r="AK205" s="30"/>
      <c r="AL205" s="30"/>
      <c r="AM205" s="109"/>
      <c r="AN205" s="112" t="s">
        <v>867</v>
      </c>
      <c r="AO205" s="611" t="s">
        <v>512</v>
      </c>
      <c r="AP205" s="112">
        <v>506</v>
      </c>
      <c r="AQ205"/>
      <c r="AR205"/>
      <c r="AS205"/>
      <c r="AT205"/>
      <c r="AU205"/>
      <c r="AV205"/>
    </row>
    <row r="206" spans="1:48" ht="24.95" customHeight="1" x14ac:dyDescent="0.2">
      <c r="A206" s="879" t="s">
        <v>6131</v>
      </c>
      <c r="B206" s="880"/>
      <c r="C206" s="335"/>
      <c r="D206" s="336"/>
      <c r="E206" s="337"/>
      <c r="F206" s="336"/>
      <c r="G206" s="336"/>
      <c r="H206" s="338"/>
      <c r="I206" s="11"/>
      <c r="J206" s="12"/>
      <c r="K206" s="13"/>
      <c r="L206" s="11"/>
      <c r="M206" s="12"/>
      <c r="N206" s="13"/>
      <c r="O206" s="153"/>
      <c r="P206" s="155"/>
      <c r="Q206" s="155"/>
      <c r="AA206" s="97"/>
      <c r="AB206" s="97"/>
      <c r="AC206" s="97"/>
      <c r="AD206" s="97"/>
      <c r="AE206" s="97"/>
      <c r="AF206" s="93"/>
      <c r="AG206" s="93"/>
      <c r="AH206" s="93"/>
      <c r="AI206" s="30"/>
      <c r="AJ206" s="30"/>
      <c r="AK206" s="30"/>
      <c r="AL206" s="30"/>
      <c r="AM206" s="109"/>
      <c r="AN206" s="112" t="s">
        <v>869</v>
      </c>
      <c r="AO206" s="611" t="s">
        <v>515</v>
      </c>
      <c r="AP206" s="112">
        <v>508</v>
      </c>
      <c r="AQ206"/>
      <c r="AR206"/>
      <c r="AS206"/>
      <c r="AT206"/>
      <c r="AU206"/>
      <c r="AV206"/>
    </row>
    <row r="207" spans="1:48" ht="24.95" customHeight="1" thickBot="1" x14ac:dyDescent="0.25">
      <c r="A207" s="321" t="s">
        <v>3160</v>
      </c>
      <c r="B207" s="321" t="s">
        <v>3161</v>
      </c>
      <c r="C207" s="339"/>
      <c r="D207" s="340"/>
      <c r="E207" s="341"/>
      <c r="F207" s="340"/>
      <c r="G207" s="340"/>
      <c r="H207" s="342"/>
      <c r="I207" s="14"/>
      <c r="J207" s="15"/>
      <c r="K207" s="16"/>
      <c r="L207" s="14"/>
      <c r="M207" s="15"/>
      <c r="N207" s="16"/>
      <c r="O207" s="153"/>
      <c r="P207" s="155"/>
      <c r="Q207" s="155"/>
      <c r="AA207" s="97"/>
      <c r="AB207" s="97"/>
      <c r="AC207" s="97"/>
      <c r="AD207" s="97"/>
      <c r="AE207" s="97"/>
      <c r="AF207" s="93"/>
      <c r="AG207" s="93"/>
      <c r="AH207" s="93"/>
      <c r="AI207" s="30"/>
      <c r="AJ207" s="30"/>
      <c r="AK207" s="30"/>
      <c r="AL207" s="30"/>
      <c r="AM207" s="109"/>
      <c r="AN207" s="112" t="s">
        <v>871</v>
      </c>
      <c r="AO207" s="612" t="s">
        <v>783</v>
      </c>
      <c r="AP207" s="112" t="s">
        <v>873</v>
      </c>
      <c r="AQ207"/>
      <c r="AR207"/>
      <c r="AS207"/>
      <c r="AT207"/>
      <c r="AU207"/>
      <c r="AV207"/>
    </row>
    <row r="208" spans="1:48" ht="24.95" customHeight="1" thickBot="1" x14ac:dyDescent="0.25">
      <c r="A208" s="327"/>
      <c r="B208" s="328" t="e">
        <f>VLOOKUP(A208,'FETAC Awards'!$C$2:$D$2990,2,FALSE)</f>
        <v>#N/A</v>
      </c>
      <c r="C208" s="183"/>
      <c r="D208" s="183"/>
      <c r="E208" s="248">
        <f>C208+D208</f>
        <v>0</v>
      </c>
      <c r="F208" s="183"/>
      <c r="G208" s="183"/>
      <c r="H208" s="329">
        <f>F208+G208</f>
        <v>0</v>
      </c>
      <c r="I208" s="183"/>
      <c r="J208" s="183"/>
      <c r="K208" s="219">
        <f>I208+J208</f>
        <v>0</v>
      </c>
      <c r="L208" s="183"/>
      <c r="M208" s="183"/>
      <c r="N208" s="219">
        <f>L208+M208</f>
        <v>0</v>
      </c>
      <c r="O208" s="153"/>
      <c r="P208" s="155"/>
      <c r="Q208" s="155"/>
      <c r="AA208" s="97"/>
      <c r="AB208" s="97"/>
      <c r="AC208" s="97"/>
      <c r="AD208" s="97"/>
      <c r="AE208" s="97"/>
      <c r="AF208" s="93"/>
      <c r="AG208" s="93"/>
      <c r="AH208" s="93"/>
      <c r="AI208" s="30"/>
      <c r="AJ208" s="30"/>
      <c r="AK208" s="30"/>
      <c r="AL208" s="30"/>
      <c r="AM208" s="109"/>
      <c r="AN208" s="112" t="s">
        <v>874</v>
      </c>
      <c r="AO208" s="611" t="s">
        <v>517</v>
      </c>
      <c r="AP208" s="112" t="s">
        <v>876</v>
      </c>
      <c r="AQ208"/>
      <c r="AR208"/>
      <c r="AS208"/>
      <c r="AT208"/>
      <c r="AU208"/>
      <c r="AV208"/>
    </row>
    <row r="209" spans="1:48" ht="24.95" customHeight="1" thickBot="1" x14ac:dyDescent="0.25">
      <c r="A209" s="327"/>
      <c r="B209" s="328" t="e">
        <f>VLOOKUP(A209,'FETAC Awards'!$C$2:$D$2990,2,FALSE)</f>
        <v>#N/A</v>
      </c>
      <c r="C209" s="183"/>
      <c r="D209" s="183"/>
      <c r="E209" s="248">
        <f>C209+D209</f>
        <v>0</v>
      </c>
      <c r="F209" s="183"/>
      <c r="G209" s="183"/>
      <c r="H209" s="329">
        <f>F209+G209</f>
        <v>0</v>
      </c>
      <c r="I209" s="183"/>
      <c r="J209" s="183"/>
      <c r="K209" s="219">
        <f>I209+J209</f>
        <v>0</v>
      </c>
      <c r="L209" s="183"/>
      <c r="M209" s="183"/>
      <c r="N209" s="219">
        <f>L209+M209</f>
        <v>0</v>
      </c>
      <c r="O209" s="153"/>
      <c r="P209" s="155"/>
      <c r="Q209" s="155"/>
      <c r="AA209" s="97"/>
      <c r="AB209" s="97"/>
      <c r="AC209" s="97"/>
      <c r="AD209" s="97"/>
      <c r="AE209" s="97"/>
      <c r="AF209" s="93"/>
      <c r="AG209" s="93"/>
      <c r="AH209" s="93"/>
      <c r="AI209" s="30"/>
      <c r="AJ209" s="30"/>
      <c r="AK209" s="30"/>
      <c r="AL209" s="30"/>
      <c r="AM209" s="109"/>
      <c r="AN209" s="112" t="s">
        <v>877</v>
      </c>
      <c r="AO209" s="611" t="s">
        <v>520</v>
      </c>
      <c r="AP209" s="112" t="s">
        <v>879</v>
      </c>
      <c r="AQ209"/>
      <c r="AR209"/>
      <c r="AS209"/>
      <c r="AT209"/>
      <c r="AU209"/>
      <c r="AV209"/>
    </row>
    <row r="210" spans="1:48" ht="24.95" customHeight="1" x14ac:dyDescent="0.2">
      <c r="A210" s="327"/>
      <c r="B210" s="328" t="e">
        <f>VLOOKUP(A210,'FETAC Awards'!$C$2:$D$2990,2,FALSE)</f>
        <v>#N/A</v>
      </c>
      <c r="C210" s="183"/>
      <c r="D210" s="183"/>
      <c r="E210" s="248">
        <f>C210+D210</f>
        <v>0</v>
      </c>
      <c r="F210" s="183"/>
      <c r="G210" s="183"/>
      <c r="H210" s="329">
        <f>F210+G210</f>
        <v>0</v>
      </c>
      <c r="I210" s="183"/>
      <c r="J210" s="183"/>
      <c r="K210" s="219">
        <f>I210+J210</f>
        <v>0</v>
      </c>
      <c r="L210" s="183"/>
      <c r="M210" s="183"/>
      <c r="N210" s="219">
        <f>L210+M210</f>
        <v>0</v>
      </c>
      <c r="O210" s="153"/>
      <c r="P210" s="155"/>
      <c r="Q210" s="155"/>
      <c r="AA210" s="97"/>
      <c r="AB210" s="97"/>
      <c r="AC210" s="97"/>
      <c r="AD210" s="97"/>
      <c r="AE210" s="97"/>
      <c r="AF210" s="93"/>
      <c r="AG210" s="93"/>
      <c r="AH210" s="93"/>
      <c r="AI210" s="30"/>
      <c r="AJ210" s="30"/>
      <c r="AK210" s="30"/>
      <c r="AL210" s="30"/>
      <c r="AM210" s="109"/>
      <c r="AN210" s="112" t="s">
        <v>880</v>
      </c>
      <c r="AO210" s="612" t="s">
        <v>530</v>
      </c>
      <c r="AP210" s="112" t="s">
        <v>882</v>
      </c>
      <c r="AQ210"/>
      <c r="AR210"/>
      <c r="AS210"/>
      <c r="AT210"/>
      <c r="AU210"/>
      <c r="AV210"/>
    </row>
    <row r="211" spans="1:48" ht="24.95" customHeight="1" thickBot="1" x14ac:dyDescent="0.25">
      <c r="A211" s="907" t="s">
        <v>3165</v>
      </c>
      <c r="B211" s="908"/>
      <c r="C211" s="330">
        <f>SUM(C208:C210)</f>
        <v>0</v>
      </c>
      <c r="D211" s="263">
        <f>SUM(D208:D210)</f>
        <v>0</v>
      </c>
      <c r="E211" s="266">
        <f>C211+D211</f>
        <v>0</v>
      </c>
      <c r="F211" s="263">
        <f>SUM(F208:F210)</f>
        <v>0</v>
      </c>
      <c r="G211" s="263">
        <f>SUM(G208:G210)</f>
        <v>0</v>
      </c>
      <c r="H211" s="331">
        <f>F211+G211</f>
        <v>0</v>
      </c>
      <c r="I211" s="332">
        <f>SUM(I208:I210)</f>
        <v>0</v>
      </c>
      <c r="J211" s="263">
        <f>SUM(J208:J210)</f>
        <v>0</v>
      </c>
      <c r="K211" s="266">
        <f>I211+J211</f>
        <v>0</v>
      </c>
      <c r="L211" s="332">
        <f>SUM(L208:L210)</f>
        <v>0</v>
      </c>
      <c r="M211" s="263">
        <f>SUM(M208:M210)</f>
        <v>0</v>
      </c>
      <c r="N211" s="266">
        <f>L211+M211</f>
        <v>0</v>
      </c>
      <c r="O211" s="153"/>
      <c r="P211" s="155"/>
      <c r="Q211" s="155"/>
      <c r="AA211" s="97"/>
      <c r="AB211" s="97"/>
      <c r="AC211" s="97"/>
      <c r="AD211" s="97"/>
      <c r="AE211" s="97"/>
      <c r="AF211" s="93"/>
      <c r="AG211" s="93"/>
      <c r="AH211" s="93"/>
      <c r="AI211" s="30"/>
      <c r="AJ211" s="30"/>
      <c r="AK211" s="30"/>
      <c r="AL211" s="30"/>
      <c r="AM211" s="109"/>
      <c r="AN211" s="112" t="s">
        <v>883</v>
      </c>
      <c r="AO211" s="612" t="s">
        <v>532</v>
      </c>
      <c r="AP211" s="112" t="s">
        <v>885</v>
      </c>
      <c r="AQ211"/>
      <c r="AR211"/>
      <c r="AS211"/>
      <c r="AT211"/>
      <c r="AU211"/>
      <c r="AV211"/>
    </row>
    <row r="212" spans="1:48" ht="24.95" customHeight="1" x14ac:dyDescent="0.2">
      <c r="A212" s="879" t="s">
        <v>6132</v>
      </c>
      <c r="B212" s="880"/>
      <c r="C212" s="335"/>
      <c r="D212" s="336"/>
      <c r="E212" s="337"/>
      <c r="F212" s="336"/>
      <c r="G212" s="336"/>
      <c r="H212" s="338"/>
      <c r="I212" s="343"/>
      <c r="J212" s="344"/>
      <c r="K212" s="345"/>
      <c r="L212" s="343"/>
      <c r="M212" s="344"/>
      <c r="N212" s="345"/>
      <c r="O212" s="153"/>
      <c r="P212" s="155"/>
      <c r="Q212" s="155"/>
      <c r="AA212" s="97"/>
      <c r="AB212" s="97"/>
      <c r="AC212" s="97"/>
      <c r="AD212" s="97"/>
      <c r="AE212" s="97"/>
      <c r="AF212" s="93"/>
      <c r="AG212" s="93"/>
      <c r="AH212" s="93"/>
      <c r="AI212" s="30"/>
      <c r="AJ212" s="30"/>
      <c r="AK212" s="30"/>
      <c r="AL212" s="30"/>
      <c r="AM212" s="109"/>
      <c r="AN212" s="112" t="s">
        <v>886</v>
      </c>
      <c r="AO212" s="110"/>
      <c r="AP212" s="112" t="s">
        <v>887</v>
      </c>
      <c r="AQ212"/>
      <c r="AR212"/>
      <c r="AS212"/>
      <c r="AT212"/>
      <c r="AU212"/>
      <c r="AV212"/>
    </row>
    <row r="213" spans="1:48" ht="24.95" customHeight="1" thickBot="1" x14ac:dyDescent="0.25">
      <c r="A213" s="321" t="s">
        <v>3160</v>
      </c>
      <c r="B213" s="321" t="s">
        <v>3161</v>
      </c>
      <c r="C213" s="339"/>
      <c r="D213" s="340"/>
      <c r="E213" s="341"/>
      <c r="F213" s="340"/>
      <c r="G213" s="340"/>
      <c r="H213" s="342"/>
      <c r="I213" s="346"/>
      <c r="J213" s="347"/>
      <c r="K213" s="348"/>
      <c r="L213" s="346"/>
      <c r="M213" s="347"/>
      <c r="N213" s="348"/>
      <c r="O213" s="153"/>
      <c r="P213" s="155"/>
      <c r="Q213" s="155"/>
      <c r="AA213" s="97"/>
      <c r="AB213" s="97"/>
      <c r="AC213" s="97"/>
      <c r="AD213" s="97"/>
      <c r="AE213" s="97"/>
      <c r="AF213" s="93"/>
      <c r="AG213" s="93"/>
      <c r="AH213" s="93"/>
      <c r="AI213" s="30"/>
      <c r="AJ213" s="30"/>
      <c r="AK213" s="30"/>
      <c r="AL213" s="30"/>
      <c r="AM213" s="109"/>
      <c r="AN213" s="112" t="s">
        <v>888</v>
      </c>
      <c r="AO213" s="607"/>
      <c r="AP213" s="112" t="s">
        <v>889</v>
      </c>
      <c r="AQ213"/>
      <c r="AR213"/>
      <c r="AS213"/>
      <c r="AT213"/>
      <c r="AU213"/>
      <c r="AV213"/>
    </row>
    <row r="214" spans="1:48" ht="24.95" customHeight="1" thickBot="1" x14ac:dyDescent="0.25">
      <c r="A214" s="327"/>
      <c r="B214" s="328" t="e">
        <f>VLOOKUP(A214,'FETAC Awards'!$C$2:$D$2990,2,FALSE)</f>
        <v>#N/A</v>
      </c>
      <c r="C214" s="183"/>
      <c r="D214" s="183"/>
      <c r="E214" s="248">
        <f>C214+D214</f>
        <v>0</v>
      </c>
      <c r="F214" s="183"/>
      <c r="G214" s="183"/>
      <c r="H214" s="329">
        <f>F214+G214</f>
        <v>0</v>
      </c>
      <c r="I214" s="183"/>
      <c r="J214" s="183"/>
      <c r="K214" s="219">
        <f>I214+J214</f>
        <v>0</v>
      </c>
      <c r="L214" s="183"/>
      <c r="M214" s="183"/>
      <c r="N214" s="219">
        <f>L214+M214</f>
        <v>0</v>
      </c>
      <c r="O214" s="153"/>
      <c r="P214" s="155"/>
      <c r="Q214" s="155"/>
      <c r="AA214" s="97"/>
      <c r="AB214" s="97"/>
      <c r="AC214" s="97"/>
      <c r="AD214" s="97"/>
      <c r="AE214" s="97"/>
      <c r="AF214" s="93"/>
      <c r="AG214" s="93"/>
      <c r="AH214" s="93"/>
      <c r="AI214" s="30"/>
      <c r="AJ214" s="30"/>
      <c r="AK214" s="30"/>
      <c r="AL214" s="30"/>
      <c r="AM214" s="109"/>
      <c r="AN214" s="112" t="s">
        <v>890</v>
      </c>
      <c r="AO214" s="608"/>
      <c r="AP214" s="112">
        <v>722</v>
      </c>
      <c r="AQ214"/>
      <c r="AR214"/>
      <c r="AS214"/>
      <c r="AT214"/>
      <c r="AU214"/>
      <c r="AV214"/>
    </row>
    <row r="215" spans="1:48" ht="24.95" customHeight="1" thickBot="1" x14ac:dyDescent="0.25">
      <c r="A215" s="327"/>
      <c r="B215" s="328" t="e">
        <f>VLOOKUP(A215,'FETAC Awards'!$C$2:$D$2990,2,FALSE)</f>
        <v>#N/A</v>
      </c>
      <c r="C215" s="183"/>
      <c r="D215" s="183"/>
      <c r="E215" s="248">
        <f>C215+D215</f>
        <v>0</v>
      </c>
      <c r="F215" s="183"/>
      <c r="G215" s="183"/>
      <c r="H215" s="329">
        <f>F215+G215</f>
        <v>0</v>
      </c>
      <c r="I215" s="183"/>
      <c r="J215" s="183"/>
      <c r="K215" s="219">
        <f>I215+J215</f>
        <v>0</v>
      </c>
      <c r="L215" s="183"/>
      <c r="M215" s="183"/>
      <c r="N215" s="219">
        <f>L215+M215</f>
        <v>0</v>
      </c>
      <c r="O215" s="153"/>
      <c r="P215" s="155"/>
      <c r="Q215" s="155"/>
      <c r="AA215" s="97"/>
      <c r="AB215" s="97"/>
      <c r="AC215" s="97"/>
      <c r="AD215" s="97"/>
      <c r="AE215" s="97"/>
      <c r="AF215" s="93"/>
      <c r="AG215" s="93"/>
      <c r="AH215" s="93"/>
      <c r="AI215" s="30"/>
      <c r="AJ215" s="30"/>
      <c r="AK215" s="30"/>
      <c r="AL215" s="30"/>
      <c r="AM215" s="109"/>
      <c r="AN215" s="112" t="s">
        <v>891</v>
      </c>
      <c r="AO215" s="607"/>
      <c r="AP215" s="112" t="s">
        <v>892</v>
      </c>
      <c r="AQ215"/>
      <c r="AR215"/>
      <c r="AS215"/>
      <c r="AT215"/>
      <c r="AU215"/>
      <c r="AV215"/>
    </row>
    <row r="216" spans="1:48" ht="24.95" customHeight="1" x14ac:dyDescent="0.2">
      <c r="A216" s="327"/>
      <c r="B216" s="328" t="e">
        <f>VLOOKUP(A216,'FETAC Awards'!$C$2:$D$2990,2,FALSE)</f>
        <v>#N/A</v>
      </c>
      <c r="C216" s="183"/>
      <c r="D216" s="183"/>
      <c r="E216" s="248">
        <f>C216+D216</f>
        <v>0</v>
      </c>
      <c r="F216" s="183"/>
      <c r="G216" s="183"/>
      <c r="H216" s="329">
        <f>F216+G216</f>
        <v>0</v>
      </c>
      <c r="I216" s="183"/>
      <c r="J216" s="183"/>
      <c r="K216" s="219">
        <f>I216+J216</f>
        <v>0</v>
      </c>
      <c r="L216" s="183"/>
      <c r="M216" s="183"/>
      <c r="N216" s="219">
        <f>L216+M216</f>
        <v>0</v>
      </c>
      <c r="O216" s="153"/>
      <c r="P216" s="155"/>
      <c r="Q216" s="155"/>
      <c r="AA216" s="97"/>
      <c r="AB216" s="97"/>
      <c r="AC216" s="97"/>
      <c r="AD216" s="97"/>
      <c r="AE216" s="97"/>
      <c r="AF216" s="93"/>
      <c r="AG216" s="93"/>
      <c r="AH216" s="93"/>
      <c r="AI216" s="30"/>
      <c r="AJ216" s="30"/>
      <c r="AK216" s="30"/>
      <c r="AL216" s="30"/>
      <c r="AM216" s="109"/>
      <c r="AN216" s="112" t="s">
        <v>893</v>
      </c>
      <c r="AO216" s="608"/>
      <c r="AP216" s="112" t="s">
        <v>894</v>
      </c>
      <c r="AQ216"/>
      <c r="AR216"/>
      <c r="AS216"/>
      <c r="AT216"/>
      <c r="AU216"/>
      <c r="AV216"/>
    </row>
    <row r="217" spans="1:48" ht="24.95" customHeight="1" thickBot="1" x14ac:dyDescent="0.25">
      <c r="A217" s="905" t="s">
        <v>3167</v>
      </c>
      <c r="B217" s="906"/>
      <c r="C217" s="330">
        <f>SUM(C214:C216)</f>
        <v>0</v>
      </c>
      <c r="D217" s="263">
        <f>SUM(D214:D216)</f>
        <v>0</v>
      </c>
      <c r="E217" s="266">
        <f>C217+D217</f>
        <v>0</v>
      </c>
      <c r="F217" s="263">
        <f>SUM(F214:F216)</f>
        <v>0</v>
      </c>
      <c r="G217" s="263">
        <f>SUM(G214:G216)</f>
        <v>0</v>
      </c>
      <c r="H217" s="331">
        <f>F217+G217</f>
        <v>0</v>
      </c>
      <c r="I217" s="332">
        <f>SUM(I214:I216)</f>
        <v>0</v>
      </c>
      <c r="J217" s="263">
        <f>SUM(J214:J216)</f>
        <v>0</v>
      </c>
      <c r="K217" s="266">
        <f>I217+J217</f>
        <v>0</v>
      </c>
      <c r="L217" s="332">
        <f>SUM(L214:L216)</f>
        <v>0</v>
      </c>
      <c r="M217" s="263">
        <f>SUM(M214:M216)</f>
        <v>0</v>
      </c>
      <c r="N217" s="266">
        <f>L217+M217</f>
        <v>0</v>
      </c>
      <c r="O217" s="153"/>
      <c r="P217" s="155"/>
      <c r="Q217" s="155"/>
      <c r="AA217" s="97"/>
      <c r="AB217" s="97"/>
      <c r="AC217" s="97"/>
      <c r="AD217" s="97"/>
      <c r="AE217" s="97"/>
      <c r="AF217" s="93"/>
      <c r="AG217" s="93"/>
      <c r="AH217" s="93"/>
      <c r="AI217" s="30"/>
      <c r="AJ217" s="30"/>
      <c r="AK217" s="30"/>
      <c r="AL217" s="30"/>
      <c r="AM217" s="109"/>
      <c r="AN217" s="112" t="s">
        <v>895</v>
      </c>
      <c r="AO217" s="607"/>
      <c r="AP217" s="112">
        <v>734</v>
      </c>
      <c r="AQ217"/>
      <c r="AR217"/>
      <c r="AS217"/>
      <c r="AT217"/>
      <c r="AU217"/>
      <c r="AV217"/>
    </row>
    <row r="218" spans="1:48" ht="51" customHeight="1" thickBot="1" x14ac:dyDescent="0.25">
      <c r="A218" s="903" t="s">
        <v>3168</v>
      </c>
      <c r="B218" s="904"/>
      <c r="C218" s="909" t="s">
        <v>3169</v>
      </c>
      <c r="D218" s="910"/>
      <c r="E218" s="910"/>
      <c r="F218" s="910"/>
      <c r="G218" s="910"/>
      <c r="H218" s="910"/>
      <c r="I218" s="910"/>
      <c r="J218" s="910"/>
      <c r="K218" s="911"/>
      <c r="L218" s="946" t="s">
        <v>3170</v>
      </c>
      <c r="M218" s="947"/>
      <c r="N218" s="948"/>
      <c r="O218" s="153"/>
      <c r="P218" s="155"/>
      <c r="Q218" s="155"/>
      <c r="AA218" s="97"/>
      <c r="AB218" s="97"/>
      <c r="AC218" s="97"/>
      <c r="AD218" s="97"/>
      <c r="AE218" s="97"/>
      <c r="AF218" s="93"/>
      <c r="AG218" s="93"/>
      <c r="AH218" s="93"/>
      <c r="AI218" s="30"/>
      <c r="AJ218" s="30"/>
      <c r="AK218" s="30"/>
      <c r="AL218" s="30"/>
      <c r="AM218" s="109"/>
      <c r="AN218" s="112" t="s">
        <v>896</v>
      </c>
      <c r="AO218" s="608"/>
      <c r="AP218" s="112" t="s">
        <v>897</v>
      </c>
      <c r="AQ218"/>
      <c r="AR218"/>
      <c r="AS218"/>
      <c r="AT218"/>
      <c r="AU218"/>
      <c r="AV218"/>
    </row>
    <row r="219" spans="1:48" ht="46.5" customHeight="1" thickBot="1" x14ac:dyDescent="0.25">
      <c r="A219" s="903" t="s">
        <v>3171</v>
      </c>
      <c r="B219" s="904"/>
      <c r="C219" s="896" t="s">
        <v>3172</v>
      </c>
      <c r="D219" s="897"/>
      <c r="E219" s="898"/>
      <c r="F219" s="896" t="s">
        <v>3173</v>
      </c>
      <c r="G219" s="897"/>
      <c r="H219" s="898"/>
      <c r="I219" s="896" t="s">
        <v>3174</v>
      </c>
      <c r="J219" s="897"/>
      <c r="K219" s="898"/>
      <c r="L219" s="943" t="s">
        <v>3158</v>
      </c>
      <c r="M219" s="944"/>
      <c r="N219" s="945"/>
      <c r="O219" s="153"/>
      <c r="P219" s="155"/>
      <c r="Q219" s="155"/>
      <c r="AA219" s="97"/>
      <c r="AB219" s="97"/>
      <c r="AC219" s="97"/>
      <c r="AD219" s="97"/>
      <c r="AE219" s="97"/>
      <c r="AF219" s="93"/>
      <c r="AG219" s="93"/>
      <c r="AH219" s="93"/>
      <c r="AI219" s="30"/>
      <c r="AJ219" s="30"/>
      <c r="AK219" s="30"/>
      <c r="AL219" s="30"/>
      <c r="AM219" s="109"/>
      <c r="AN219" s="112" t="s">
        <v>898</v>
      </c>
      <c r="AO219" s="607"/>
      <c r="AP219" s="112" t="s">
        <v>899</v>
      </c>
      <c r="AQ219"/>
      <c r="AR219"/>
      <c r="AS219"/>
      <c r="AT219"/>
      <c r="AU219"/>
      <c r="AV219"/>
    </row>
    <row r="220" spans="1:48" ht="35.25" customHeight="1" thickBot="1" x14ac:dyDescent="0.3">
      <c r="A220" s="920" t="s">
        <v>3159</v>
      </c>
      <c r="B220" s="921"/>
      <c r="C220" s="237"/>
      <c r="D220" s="238"/>
      <c r="E220" s="239"/>
      <c r="F220" s="237"/>
      <c r="G220" s="238"/>
      <c r="H220" s="239"/>
      <c r="I220" s="237"/>
      <c r="J220" s="238"/>
      <c r="K220" s="239"/>
      <c r="L220" s="349"/>
      <c r="M220" s="315"/>
      <c r="N220" s="316"/>
      <c r="O220" s="153"/>
      <c r="P220" s="155"/>
      <c r="Q220" s="155"/>
      <c r="AA220" s="97"/>
      <c r="AB220" s="97"/>
      <c r="AC220" s="97"/>
      <c r="AD220" s="97"/>
      <c r="AE220" s="97"/>
      <c r="AF220" s="93"/>
      <c r="AG220" s="93"/>
      <c r="AH220" s="93"/>
      <c r="AI220" s="30"/>
      <c r="AJ220" s="30"/>
      <c r="AK220" s="30"/>
      <c r="AL220" s="30"/>
      <c r="AM220" s="109"/>
      <c r="AN220" s="112" t="s">
        <v>900</v>
      </c>
      <c r="AO220" s="608"/>
      <c r="AP220" s="112">
        <v>552</v>
      </c>
      <c r="AQ220"/>
      <c r="AR220"/>
      <c r="AS220"/>
      <c r="AT220"/>
      <c r="AU220"/>
      <c r="AV220"/>
    </row>
    <row r="221" spans="1:48" ht="45" customHeight="1" thickBot="1" x14ac:dyDescent="0.3">
      <c r="A221" s="879" t="s">
        <v>6129</v>
      </c>
      <c r="B221" s="895"/>
      <c r="C221" s="237"/>
      <c r="D221" s="238"/>
      <c r="E221" s="239"/>
      <c r="F221" s="237"/>
      <c r="G221" s="238"/>
      <c r="H221" s="239"/>
      <c r="I221" s="237"/>
      <c r="J221" s="238"/>
      <c r="K221" s="239"/>
      <c r="L221" s="349"/>
      <c r="M221" s="315"/>
      <c r="N221" s="316"/>
      <c r="O221" s="153"/>
      <c r="P221" s="155"/>
      <c r="Q221" s="155"/>
      <c r="AA221" s="97"/>
      <c r="AB221" s="97"/>
      <c r="AC221" s="97"/>
      <c r="AD221" s="97"/>
      <c r="AE221" s="97"/>
      <c r="AF221" s="93"/>
      <c r="AG221" s="93"/>
      <c r="AH221" s="93"/>
      <c r="AI221" s="30"/>
      <c r="AJ221" s="30"/>
      <c r="AK221" s="30"/>
      <c r="AL221" s="30"/>
      <c r="AM221" s="109"/>
      <c r="AN221" s="112" t="s">
        <v>901</v>
      </c>
      <c r="AO221" s="607"/>
      <c r="AP221" s="112">
        <v>553</v>
      </c>
      <c r="AQ221"/>
      <c r="AR221"/>
      <c r="AS221"/>
      <c r="AT221"/>
      <c r="AU221"/>
      <c r="AV221"/>
    </row>
    <row r="222" spans="1:48" ht="23.45" customHeight="1" thickBot="1" x14ac:dyDescent="0.3">
      <c r="A222" s="321" t="s">
        <v>3160</v>
      </c>
      <c r="B222" s="321" t="s">
        <v>3161</v>
      </c>
      <c r="C222" s="237" t="s">
        <v>2946</v>
      </c>
      <c r="D222" s="238" t="s">
        <v>2947</v>
      </c>
      <c r="E222" s="239" t="s">
        <v>2948</v>
      </c>
      <c r="F222" s="237" t="s">
        <v>2946</v>
      </c>
      <c r="G222" s="238" t="s">
        <v>2947</v>
      </c>
      <c r="H222" s="239" t="s">
        <v>2948</v>
      </c>
      <c r="I222" s="237" t="s">
        <v>2946</v>
      </c>
      <c r="J222" s="238" t="s">
        <v>2947</v>
      </c>
      <c r="K222" s="239" t="s">
        <v>2948</v>
      </c>
      <c r="L222" s="349" t="s">
        <v>2946</v>
      </c>
      <c r="M222" s="315" t="s">
        <v>2947</v>
      </c>
      <c r="N222" s="316" t="s">
        <v>2948</v>
      </c>
      <c r="O222" s="153"/>
      <c r="P222" s="155"/>
      <c r="Q222" s="155"/>
      <c r="AA222" s="97"/>
      <c r="AB222" s="97"/>
      <c r="AC222" s="97"/>
      <c r="AD222" s="97"/>
      <c r="AE222" s="97"/>
      <c r="AF222" s="93"/>
      <c r="AG222" s="93"/>
      <c r="AH222" s="93"/>
      <c r="AI222" s="30"/>
      <c r="AJ222" s="30"/>
      <c r="AK222" s="30"/>
      <c r="AL222" s="30"/>
      <c r="AM222" s="109"/>
      <c r="AN222" s="112" t="s">
        <v>902</v>
      </c>
      <c r="AO222" s="608"/>
      <c r="AP222" s="112">
        <v>554</v>
      </c>
      <c r="AQ222"/>
      <c r="AR222"/>
      <c r="AS222"/>
      <c r="AT222"/>
      <c r="AU222"/>
      <c r="AV222"/>
    </row>
    <row r="223" spans="1:48" ht="24.95" customHeight="1" thickBot="1" x14ac:dyDescent="0.25">
      <c r="A223" s="495"/>
      <c r="B223" s="328" t="e">
        <f>VLOOKUP(A223,'FETAC Awards'!$C$2:$D$2990,2,FALSE)</f>
        <v>#N/A</v>
      </c>
      <c r="C223" s="183"/>
      <c r="D223" s="183"/>
      <c r="E223" s="248">
        <f t="shared" ref="E223:E231" si="16">C223+D223</f>
        <v>0</v>
      </c>
      <c r="F223" s="183"/>
      <c r="G223" s="183"/>
      <c r="H223" s="248">
        <f t="shared" ref="H223:H231" si="17">F223+G223</f>
        <v>0</v>
      </c>
      <c r="I223" s="183"/>
      <c r="J223" s="183"/>
      <c r="K223" s="248">
        <f t="shared" ref="K223:K231" si="18">I223+J223</f>
        <v>0</v>
      </c>
      <c r="L223" s="183"/>
      <c r="M223" s="183"/>
      <c r="N223" s="248">
        <f t="shared" ref="N223:N231" si="19">L223+M223</f>
        <v>0</v>
      </c>
      <c r="O223" s="153"/>
      <c r="P223" s="155"/>
      <c r="Q223" s="155"/>
      <c r="AA223" s="97"/>
      <c r="AB223" s="97"/>
      <c r="AC223" s="97"/>
      <c r="AD223" s="97"/>
      <c r="AE223" s="97"/>
      <c r="AF223" s="93"/>
      <c r="AG223" s="93"/>
      <c r="AH223" s="93"/>
      <c r="AI223" s="30"/>
      <c r="AJ223" s="30"/>
      <c r="AK223" s="30"/>
      <c r="AL223" s="30"/>
      <c r="AM223" s="109"/>
      <c r="AN223" s="112" t="s">
        <v>903</v>
      </c>
      <c r="AO223" s="607"/>
      <c r="AP223" s="112">
        <v>555</v>
      </c>
      <c r="AQ223"/>
      <c r="AR223"/>
      <c r="AS223"/>
      <c r="AT223"/>
      <c r="AU223"/>
      <c r="AV223"/>
    </row>
    <row r="224" spans="1:48" ht="24.95" customHeight="1" thickBot="1" x14ac:dyDescent="0.25">
      <c r="A224" s="495"/>
      <c r="B224" s="328" t="e">
        <f>VLOOKUP(A224,'FETAC Awards'!$C$2:$D$2990,2,FALSE)</f>
        <v>#N/A</v>
      </c>
      <c r="C224" s="183"/>
      <c r="D224" s="183"/>
      <c r="E224" s="222">
        <f t="shared" si="16"/>
        <v>0</v>
      </c>
      <c r="F224" s="183"/>
      <c r="G224" s="183"/>
      <c r="H224" s="222">
        <f t="shared" si="17"/>
        <v>0</v>
      </c>
      <c r="I224" s="183"/>
      <c r="J224" s="183"/>
      <c r="K224" s="222">
        <f t="shared" si="18"/>
        <v>0</v>
      </c>
      <c r="L224" s="183"/>
      <c r="M224" s="183"/>
      <c r="N224" s="222">
        <f t="shared" si="19"/>
        <v>0</v>
      </c>
      <c r="O224" s="153"/>
      <c r="P224" s="155"/>
      <c r="Q224" s="155"/>
      <c r="AA224" s="97"/>
      <c r="AB224" s="97"/>
      <c r="AC224" s="97"/>
      <c r="AD224" s="97"/>
      <c r="AE224" s="97"/>
      <c r="AF224" s="93"/>
      <c r="AG224" s="93"/>
      <c r="AH224" s="93"/>
      <c r="AI224" s="30"/>
      <c r="AJ224" s="30"/>
      <c r="AK224" s="30"/>
      <c r="AL224" s="30"/>
      <c r="AM224" s="109"/>
      <c r="AN224" s="112" t="s">
        <v>904</v>
      </c>
      <c r="AO224" s="608"/>
      <c r="AP224" s="112">
        <v>556</v>
      </c>
      <c r="AQ224"/>
      <c r="AR224"/>
      <c r="AS224"/>
      <c r="AT224"/>
      <c r="AU224"/>
      <c r="AV224"/>
    </row>
    <row r="225" spans="1:48" ht="24.95" customHeight="1" thickBot="1" x14ac:dyDescent="0.25">
      <c r="A225" s="495"/>
      <c r="B225" s="328" t="e">
        <f>VLOOKUP(A225,'FETAC Awards'!$C$2:$D$2990,2,FALSE)</f>
        <v>#N/A</v>
      </c>
      <c r="C225" s="183"/>
      <c r="D225" s="183"/>
      <c r="E225" s="222">
        <f t="shared" si="16"/>
        <v>0</v>
      </c>
      <c r="F225" s="183"/>
      <c r="G225" s="183"/>
      <c r="H225" s="222">
        <f t="shared" si="17"/>
        <v>0</v>
      </c>
      <c r="I225" s="183"/>
      <c r="J225" s="183"/>
      <c r="K225" s="222">
        <f t="shared" si="18"/>
        <v>0</v>
      </c>
      <c r="L225" s="183"/>
      <c r="M225" s="183"/>
      <c r="N225" s="222">
        <f t="shared" si="19"/>
        <v>0</v>
      </c>
      <c r="O225" s="153"/>
      <c r="P225" s="155"/>
      <c r="Q225" s="155"/>
      <c r="AA225" s="97"/>
      <c r="AB225" s="97"/>
      <c r="AC225" s="97"/>
      <c r="AD225" s="97"/>
      <c r="AE225" s="97"/>
      <c r="AF225" s="93"/>
      <c r="AG225" s="93"/>
      <c r="AH225" s="93"/>
      <c r="AI225" s="30"/>
      <c r="AJ225" s="30"/>
      <c r="AK225" s="30"/>
      <c r="AL225" s="30"/>
      <c r="AM225" s="109"/>
      <c r="AN225" s="112" t="s">
        <v>905</v>
      </c>
      <c r="AO225" s="607"/>
      <c r="AP225" s="112" t="s">
        <v>906</v>
      </c>
      <c r="AQ225"/>
      <c r="AR225"/>
      <c r="AS225"/>
      <c r="AT225"/>
      <c r="AU225"/>
      <c r="AV225"/>
    </row>
    <row r="226" spans="1:48" ht="24.95" customHeight="1" thickBot="1" x14ac:dyDescent="0.25">
      <c r="A226" s="495"/>
      <c r="B226" s="328" t="e">
        <f>VLOOKUP(A226,'FETAC Awards'!$C$2:$D$2990,2,FALSE)</f>
        <v>#N/A</v>
      </c>
      <c r="C226" s="183"/>
      <c r="D226" s="183"/>
      <c r="E226" s="222">
        <f t="shared" si="16"/>
        <v>0</v>
      </c>
      <c r="F226" s="183"/>
      <c r="G226" s="183"/>
      <c r="H226" s="222">
        <f t="shared" si="17"/>
        <v>0</v>
      </c>
      <c r="I226" s="183"/>
      <c r="J226" s="183"/>
      <c r="K226" s="222">
        <f t="shared" si="18"/>
        <v>0</v>
      </c>
      <c r="L226" s="183"/>
      <c r="M226" s="183"/>
      <c r="N226" s="222">
        <f t="shared" si="19"/>
        <v>0</v>
      </c>
      <c r="O226" s="153"/>
      <c r="P226" s="155"/>
      <c r="Q226" s="155"/>
      <c r="AA226" s="97"/>
      <c r="AB226" s="97"/>
      <c r="AC226" s="97"/>
      <c r="AD226" s="97"/>
      <c r="AE226" s="97"/>
      <c r="AF226" s="93"/>
      <c r="AG226" s="93"/>
      <c r="AH226" s="93"/>
      <c r="AI226" s="30"/>
      <c r="AJ226" s="30"/>
      <c r="AK226" s="30"/>
      <c r="AL226" s="30"/>
      <c r="AM226" s="109"/>
      <c r="AN226" s="112" t="s">
        <v>907</v>
      </c>
      <c r="AO226" s="608"/>
      <c r="AP226" s="112">
        <v>565</v>
      </c>
      <c r="AQ226"/>
      <c r="AR226"/>
      <c r="AS226"/>
      <c r="AT226"/>
      <c r="AU226"/>
      <c r="AV226"/>
    </row>
    <row r="227" spans="1:48" ht="24.95" customHeight="1" thickBot="1" x14ac:dyDescent="0.25">
      <c r="A227" s="495"/>
      <c r="B227" s="328" t="e">
        <f>VLOOKUP(A227,'FETAC Awards'!$C$2:$D$2990,2,FALSE)</f>
        <v>#N/A</v>
      </c>
      <c r="C227" s="183"/>
      <c r="D227" s="183"/>
      <c r="E227" s="222">
        <f t="shared" si="16"/>
        <v>0</v>
      </c>
      <c r="F227" s="183"/>
      <c r="G227" s="183"/>
      <c r="H227" s="222">
        <f t="shared" si="17"/>
        <v>0</v>
      </c>
      <c r="I227" s="183"/>
      <c r="J227" s="183"/>
      <c r="K227" s="222">
        <f t="shared" si="18"/>
        <v>0</v>
      </c>
      <c r="L227" s="183"/>
      <c r="M227" s="183"/>
      <c r="N227" s="222">
        <f t="shared" si="19"/>
        <v>0</v>
      </c>
      <c r="O227" s="153"/>
      <c r="P227" s="155"/>
      <c r="Q227" s="155"/>
      <c r="AA227" s="97"/>
      <c r="AB227" s="97"/>
      <c r="AC227" s="97"/>
      <c r="AD227" s="97"/>
      <c r="AE227" s="97"/>
      <c r="AF227" s="93"/>
      <c r="AG227" s="93"/>
      <c r="AH227" s="93"/>
      <c r="AI227" s="30"/>
      <c r="AJ227" s="30"/>
      <c r="AK227" s="30"/>
      <c r="AL227" s="30"/>
      <c r="AM227" s="109"/>
      <c r="AN227" s="112" t="s">
        <v>908</v>
      </c>
      <c r="AO227" s="607"/>
      <c r="AP227" s="112">
        <v>566</v>
      </c>
      <c r="AQ227"/>
      <c r="AR227"/>
      <c r="AS227"/>
      <c r="AT227"/>
      <c r="AU227"/>
      <c r="AV227"/>
    </row>
    <row r="228" spans="1:48" ht="24.95" customHeight="1" thickBot="1" x14ac:dyDescent="0.25">
      <c r="A228" s="495"/>
      <c r="B228" s="328" t="e">
        <f>VLOOKUP(A228,'FETAC Awards'!$C$2:$D$2990,2,FALSE)</f>
        <v>#N/A</v>
      </c>
      <c r="C228" s="183"/>
      <c r="D228" s="183"/>
      <c r="E228" s="222">
        <f t="shared" si="16"/>
        <v>0</v>
      </c>
      <c r="F228" s="183"/>
      <c r="G228" s="183"/>
      <c r="H228" s="222">
        <f t="shared" si="17"/>
        <v>0</v>
      </c>
      <c r="I228" s="183"/>
      <c r="J228" s="183"/>
      <c r="K228" s="222">
        <f t="shared" si="18"/>
        <v>0</v>
      </c>
      <c r="L228" s="183"/>
      <c r="M228" s="183"/>
      <c r="N228" s="222">
        <f t="shared" si="19"/>
        <v>0</v>
      </c>
      <c r="O228" s="153"/>
      <c r="P228" s="155"/>
      <c r="Q228" s="155"/>
      <c r="AA228" s="97"/>
      <c r="AB228" s="97"/>
      <c r="AC228" s="97"/>
      <c r="AD228" s="97"/>
      <c r="AE228" s="97"/>
      <c r="AF228" s="93"/>
      <c r="AG228" s="93"/>
      <c r="AH228" s="93"/>
      <c r="AI228" s="30"/>
      <c r="AJ228" s="30"/>
      <c r="AK228" s="30"/>
      <c r="AL228" s="30"/>
      <c r="AM228" s="109"/>
      <c r="AN228" s="112" t="s">
        <v>909</v>
      </c>
      <c r="AO228" s="608"/>
      <c r="AP228" s="112">
        <v>567</v>
      </c>
      <c r="AQ228"/>
      <c r="AR228"/>
      <c r="AS228"/>
      <c r="AT228"/>
      <c r="AU228"/>
      <c r="AV228"/>
    </row>
    <row r="229" spans="1:48" ht="24.95" customHeight="1" thickBot="1" x14ac:dyDescent="0.25">
      <c r="A229" s="495"/>
      <c r="B229" s="328" t="e">
        <f>VLOOKUP(A229,'FETAC Awards'!$C$2:$D$2990,2,FALSE)</f>
        <v>#N/A</v>
      </c>
      <c r="C229" s="183"/>
      <c r="D229" s="183"/>
      <c r="E229" s="222">
        <f t="shared" si="16"/>
        <v>0</v>
      </c>
      <c r="F229" s="183"/>
      <c r="G229" s="183"/>
      <c r="H229" s="222">
        <f t="shared" si="17"/>
        <v>0</v>
      </c>
      <c r="I229" s="183"/>
      <c r="J229" s="183"/>
      <c r="K229" s="222">
        <f t="shared" si="18"/>
        <v>0</v>
      </c>
      <c r="L229" s="183"/>
      <c r="M229" s="183"/>
      <c r="N229" s="222">
        <f t="shared" si="19"/>
        <v>0</v>
      </c>
      <c r="O229" s="153"/>
      <c r="P229" s="155"/>
      <c r="Q229" s="155"/>
      <c r="AA229" s="97"/>
      <c r="AB229" s="97"/>
      <c r="AC229" s="97"/>
      <c r="AD229" s="97"/>
      <c r="AE229" s="97"/>
      <c r="AF229" s="93"/>
      <c r="AG229" s="93"/>
      <c r="AH229" s="93"/>
      <c r="AI229" s="30"/>
      <c r="AJ229" s="30"/>
      <c r="AK229" s="30"/>
      <c r="AL229" s="30"/>
      <c r="AM229" s="109"/>
      <c r="AN229" s="112" t="s">
        <v>910</v>
      </c>
      <c r="AO229" s="607"/>
      <c r="AP229" s="112">
        <v>569</v>
      </c>
      <c r="AQ229"/>
      <c r="AR229"/>
      <c r="AS229"/>
      <c r="AT229"/>
      <c r="AU229"/>
      <c r="AV229"/>
    </row>
    <row r="230" spans="1:48" ht="24.95" customHeight="1" thickBot="1" x14ac:dyDescent="0.25">
      <c r="A230" s="495"/>
      <c r="B230" s="328" t="e">
        <f>VLOOKUP(A230,'FETAC Awards'!$C$2:$D$2990,2,FALSE)</f>
        <v>#N/A</v>
      </c>
      <c r="C230" s="183"/>
      <c r="D230" s="183"/>
      <c r="E230" s="222">
        <f t="shared" si="16"/>
        <v>0</v>
      </c>
      <c r="F230" s="183"/>
      <c r="G230" s="183"/>
      <c r="H230" s="222">
        <f t="shared" si="17"/>
        <v>0</v>
      </c>
      <c r="I230" s="183"/>
      <c r="J230" s="183"/>
      <c r="K230" s="222">
        <f t="shared" si="18"/>
        <v>0</v>
      </c>
      <c r="L230" s="183"/>
      <c r="M230" s="183"/>
      <c r="N230" s="222">
        <f t="shared" si="19"/>
        <v>0</v>
      </c>
      <c r="O230" s="153"/>
      <c r="P230" s="155"/>
      <c r="Q230" s="155"/>
      <c r="AA230" s="97"/>
      <c r="AB230" s="97"/>
      <c r="AC230" s="97"/>
      <c r="AD230" s="97"/>
      <c r="AE230" s="97"/>
      <c r="AF230" s="93"/>
      <c r="AG230" s="93"/>
      <c r="AH230" s="93"/>
      <c r="AI230" s="30"/>
      <c r="AJ230" s="30"/>
      <c r="AK230" s="30"/>
      <c r="AL230" s="30"/>
      <c r="AM230" s="109"/>
      <c r="AN230" s="112" t="s">
        <v>911</v>
      </c>
      <c r="AO230" s="608"/>
      <c r="AP230" s="112" t="s">
        <v>912</v>
      </c>
      <c r="AQ230"/>
      <c r="AR230"/>
      <c r="AS230"/>
      <c r="AT230"/>
      <c r="AU230"/>
      <c r="AV230"/>
    </row>
    <row r="231" spans="1:48" ht="24.95" customHeight="1" thickBot="1" x14ac:dyDescent="0.25">
      <c r="A231" s="891" t="s">
        <v>3175</v>
      </c>
      <c r="B231" s="892"/>
      <c r="C231" s="350">
        <f>SUM(C223:C230)</f>
        <v>0</v>
      </c>
      <c r="D231" s="243">
        <f>SUM(D223:D230)</f>
        <v>0</v>
      </c>
      <c r="E231" s="228">
        <f t="shared" si="16"/>
        <v>0</v>
      </c>
      <c r="F231" s="351">
        <f>SUM(F223:F230)</f>
        <v>0</v>
      </c>
      <c r="G231" s="243">
        <f>SUM(G223:G230)</f>
        <v>0</v>
      </c>
      <c r="H231" s="228">
        <f t="shared" si="17"/>
        <v>0</v>
      </c>
      <c r="I231" s="351">
        <f>SUM(I223:I230)</f>
        <v>0</v>
      </c>
      <c r="J231" s="243">
        <f>SUM(J223:J230)</f>
        <v>0</v>
      </c>
      <c r="K231" s="228">
        <f t="shared" si="18"/>
        <v>0</v>
      </c>
      <c r="L231" s="351">
        <f>SUM(L223:L230)</f>
        <v>0</v>
      </c>
      <c r="M231" s="243">
        <f>SUM(M223:M230)</f>
        <v>0</v>
      </c>
      <c r="N231" s="228">
        <f t="shared" si="19"/>
        <v>0</v>
      </c>
      <c r="O231" s="153"/>
      <c r="P231" s="155"/>
      <c r="Q231" s="155"/>
      <c r="AA231" s="97"/>
      <c r="AB231" s="97"/>
      <c r="AC231" s="97"/>
      <c r="AD231" s="97"/>
      <c r="AE231" s="97"/>
      <c r="AF231" s="93"/>
      <c r="AG231" s="93"/>
      <c r="AH231" s="93"/>
      <c r="AI231" s="30"/>
      <c r="AJ231" s="30"/>
      <c r="AK231" s="30"/>
      <c r="AL231" s="30"/>
      <c r="AM231" s="109"/>
      <c r="AN231" s="112" t="s">
        <v>913</v>
      </c>
      <c r="AO231" s="607"/>
      <c r="AP231" s="112">
        <v>570</v>
      </c>
      <c r="AQ231"/>
      <c r="AR231"/>
      <c r="AS231"/>
      <c r="AT231"/>
      <c r="AU231"/>
      <c r="AV231"/>
    </row>
    <row r="232" spans="1:48" ht="24.95" customHeight="1" thickBot="1" x14ac:dyDescent="0.3">
      <c r="A232" s="889" t="s">
        <v>6133</v>
      </c>
      <c r="B232" s="890"/>
      <c r="C232" s="352" t="s">
        <v>2946</v>
      </c>
      <c r="D232" s="311" t="s">
        <v>2947</v>
      </c>
      <c r="E232" s="312" t="s">
        <v>2948</v>
      </c>
      <c r="F232" s="352" t="s">
        <v>2946</v>
      </c>
      <c r="G232" s="311" t="s">
        <v>2947</v>
      </c>
      <c r="H232" s="312" t="s">
        <v>2948</v>
      </c>
      <c r="I232" s="352" t="s">
        <v>2946</v>
      </c>
      <c r="J232" s="311" t="s">
        <v>2947</v>
      </c>
      <c r="K232" s="312" t="s">
        <v>2948</v>
      </c>
      <c r="L232" s="349" t="s">
        <v>2946</v>
      </c>
      <c r="M232" s="315" t="s">
        <v>2947</v>
      </c>
      <c r="N232" s="316" t="s">
        <v>2948</v>
      </c>
      <c r="O232" s="153"/>
      <c r="P232" s="155"/>
      <c r="Q232" s="155"/>
      <c r="AA232" s="97"/>
      <c r="AB232" s="97"/>
      <c r="AC232" s="97"/>
      <c r="AD232" s="97"/>
      <c r="AE232" s="97"/>
      <c r="AF232" s="93"/>
      <c r="AG232" s="93"/>
      <c r="AH232" s="93"/>
      <c r="AI232" s="30"/>
      <c r="AJ232" s="30"/>
      <c r="AK232" s="30"/>
      <c r="AL232" s="30"/>
      <c r="AM232" s="109"/>
      <c r="AN232" s="112" t="s">
        <v>914</v>
      </c>
      <c r="AO232" s="608"/>
      <c r="AP232" s="112">
        <v>571</v>
      </c>
      <c r="AQ232"/>
      <c r="AR232"/>
      <c r="AS232"/>
      <c r="AT232"/>
      <c r="AU232"/>
      <c r="AV232"/>
    </row>
    <row r="233" spans="1:48" ht="24.95" customHeight="1" thickBot="1" x14ac:dyDescent="0.25">
      <c r="A233" s="321" t="s">
        <v>3160</v>
      </c>
      <c r="B233" s="321" t="s">
        <v>3161</v>
      </c>
      <c r="C233" s="353"/>
      <c r="D233" s="354"/>
      <c r="E233" s="324"/>
      <c r="F233" s="353"/>
      <c r="G233" s="354"/>
      <c r="H233" s="324"/>
      <c r="I233" s="353"/>
      <c r="J233" s="354"/>
      <c r="K233" s="324"/>
      <c r="L233" s="353"/>
      <c r="M233" s="354"/>
      <c r="N233" s="324"/>
      <c r="O233" s="153"/>
      <c r="P233" s="155"/>
      <c r="Q233" s="155"/>
      <c r="AA233" s="97"/>
      <c r="AB233" s="97"/>
      <c r="AC233" s="97"/>
      <c r="AD233" s="97"/>
      <c r="AE233" s="97"/>
      <c r="AF233" s="93"/>
      <c r="AG233" s="93"/>
      <c r="AH233" s="93"/>
      <c r="AI233" s="30"/>
      <c r="AJ233" s="30"/>
      <c r="AK233" s="30"/>
      <c r="AL233" s="30"/>
      <c r="AM233" s="109"/>
      <c r="AN233" s="112" t="s">
        <v>915</v>
      </c>
      <c r="AO233" s="607"/>
      <c r="AP233" s="112" t="s">
        <v>916</v>
      </c>
      <c r="AQ233"/>
      <c r="AR233"/>
      <c r="AS233"/>
      <c r="AT233"/>
      <c r="AU233"/>
      <c r="AV233"/>
    </row>
    <row r="234" spans="1:48" ht="24.95" customHeight="1" thickBot="1" x14ac:dyDescent="0.25">
      <c r="A234" s="495"/>
      <c r="B234" s="328" t="e">
        <f>VLOOKUP(A234,'FETAC Awards'!$C$2:$D$2990,2,FALSE)</f>
        <v>#N/A</v>
      </c>
      <c r="C234" s="183"/>
      <c r="D234" s="183"/>
      <c r="E234" s="248">
        <f t="shared" ref="E234:E246" si="20">C234+D234</f>
        <v>0</v>
      </c>
      <c r="F234" s="183"/>
      <c r="G234" s="183"/>
      <c r="H234" s="248">
        <f t="shared" ref="H234:H246" si="21">F234+G234</f>
        <v>0</v>
      </c>
      <c r="I234" s="183"/>
      <c r="J234" s="183"/>
      <c r="K234" s="248">
        <f t="shared" ref="K234:K246" si="22">I234+J234</f>
        <v>0</v>
      </c>
      <c r="L234" s="183"/>
      <c r="M234" s="183"/>
      <c r="N234" s="248">
        <f t="shared" ref="N234:N246" si="23">L234+M234</f>
        <v>0</v>
      </c>
      <c r="O234" s="153"/>
      <c r="P234" s="155"/>
      <c r="Q234" s="155"/>
      <c r="AA234" s="97"/>
      <c r="AB234" s="97"/>
      <c r="AC234" s="97"/>
      <c r="AD234" s="97"/>
      <c r="AE234" s="97"/>
      <c r="AF234" s="93"/>
      <c r="AG234" s="93"/>
      <c r="AH234" s="93"/>
      <c r="AI234" s="30"/>
      <c r="AJ234" s="30"/>
      <c r="AK234" s="30"/>
      <c r="AL234" s="30"/>
      <c r="AM234" s="109"/>
      <c r="AN234" s="112" t="s">
        <v>917</v>
      </c>
      <c r="AO234" s="608"/>
      <c r="AP234" s="112">
        <v>582</v>
      </c>
      <c r="AQ234"/>
      <c r="AR234"/>
      <c r="AS234"/>
      <c r="AT234"/>
      <c r="AU234"/>
      <c r="AV234"/>
    </row>
    <row r="235" spans="1:48" ht="24.95" customHeight="1" thickBot="1" x14ac:dyDescent="0.25">
      <c r="A235" s="495"/>
      <c r="B235" s="328" t="e">
        <f>VLOOKUP(A235,'FETAC Awards'!$C$2:$D$2990,2,FALSE)</f>
        <v>#N/A</v>
      </c>
      <c r="C235" s="183"/>
      <c r="D235" s="183"/>
      <c r="E235" s="222">
        <f t="shared" si="20"/>
        <v>0</v>
      </c>
      <c r="F235" s="183"/>
      <c r="G235" s="183"/>
      <c r="H235" s="222">
        <f t="shared" si="21"/>
        <v>0</v>
      </c>
      <c r="I235" s="183"/>
      <c r="J235" s="183"/>
      <c r="K235" s="222">
        <f t="shared" si="22"/>
        <v>0</v>
      </c>
      <c r="L235" s="183"/>
      <c r="M235" s="183"/>
      <c r="N235" s="222">
        <f t="shared" si="23"/>
        <v>0</v>
      </c>
      <c r="O235" s="153"/>
      <c r="P235" s="155"/>
      <c r="Q235" s="155"/>
      <c r="AA235" s="97"/>
      <c r="AB235" s="97"/>
      <c r="AC235" s="97"/>
      <c r="AD235" s="97"/>
      <c r="AE235" s="97"/>
      <c r="AF235" s="93"/>
      <c r="AG235" s="93"/>
      <c r="AH235" s="93"/>
      <c r="AI235" s="30"/>
      <c r="AJ235" s="30"/>
      <c r="AK235" s="30"/>
      <c r="AL235" s="30"/>
      <c r="AM235" s="109"/>
      <c r="AN235" s="112">
        <v>810004</v>
      </c>
      <c r="AO235" s="607"/>
      <c r="AP235" s="112">
        <v>583</v>
      </c>
      <c r="AQ235"/>
      <c r="AR235"/>
      <c r="AS235"/>
      <c r="AT235"/>
      <c r="AU235"/>
      <c r="AV235"/>
    </row>
    <row r="236" spans="1:48" ht="24.95" customHeight="1" thickBot="1" x14ac:dyDescent="0.25">
      <c r="A236" s="495"/>
      <c r="B236" s="328" t="e">
        <f>VLOOKUP(A236,'FETAC Awards'!$C$2:$D$2990,2,FALSE)</f>
        <v>#N/A</v>
      </c>
      <c r="C236" s="183"/>
      <c r="D236" s="183"/>
      <c r="E236" s="222">
        <f t="shared" si="20"/>
        <v>0</v>
      </c>
      <c r="F236" s="183"/>
      <c r="G236" s="183"/>
      <c r="H236" s="222">
        <f t="shared" si="21"/>
        <v>0</v>
      </c>
      <c r="I236" s="183"/>
      <c r="J236" s="183"/>
      <c r="K236" s="222">
        <f t="shared" si="22"/>
        <v>0</v>
      </c>
      <c r="L236" s="183"/>
      <c r="M236" s="183"/>
      <c r="N236" s="222">
        <f t="shared" si="23"/>
        <v>0</v>
      </c>
      <c r="O236" s="153"/>
      <c r="P236" s="155"/>
      <c r="Q236" s="155"/>
      <c r="AA236" s="97"/>
      <c r="AB236" s="97"/>
      <c r="AC236" s="97"/>
      <c r="AD236" s="97"/>
      <c r="AE236" s="97"/>
      <c r="AF236" s="93"/>
      <c r="AG236" s="93"/>
      <c r="AH236" s="93"/>
      <c r="AI236" s="30"/>
      <c r="AJ236" s="30"/>
      <c r="AK236" s="30"/>
      <c r="AL236" s="30"/>
      <c r="AM236" s="109"/>
      <c r="AN236" s="112">
        <v>810104</v>
      </c>
      <c r="AO236" s="608"/>
      <c r="AP236" s="112" t="s">
        <v>918</v>
      </c>
      <c r="AQ236"/>
      <c r="AR236"/>
      <c r="AS236"/>
      <c r="AT236"/>
      <c r="AU236"/>
      <c r="AV236"/>
    </row>
    <row r="237" spans="1:48" ht="24.95" customHeight="1" thickBot="1" x14ac:dyDescent="0.25">
      <c r="A237" s="495"/>
      <c r="B237" s="328" t="e">
        <f>VLOOKUP(A237,'FETAC Awards'!$C$2:$D$2990,2,FALSE)</f>
        <v>#N/A</v>
      </c>
      <c r="C237" s="183"/>
      <c r="D237" s="183"/>
      <c r="E237" s="222">
        <f t="shared" si="20"/>
        <v>0</v>
      </c>
      <c r="F237" s="183"/>
      <c r="G237" s="183"/>
      <c r="H237" s="222">
        <f t="shared" si="21"/>
        <v>0</v>
      </c>
      <c r="I237" s="183"/>
      <c r="J237" s="183"/>
      <c r="K237" s="222">
        <f t="shared" si="22"/>
        <v>0</v>
      </c>
      <c r="L237" s="183"/>
      <c r="M237" s="183"/>
      <c r="N237" s="222">
        <f t="shared" si="23"/>
        <v>0</v>
      </c>
      <c r="O237" s="153"/>
      <c r="P237" s="155"/>
      <c r="Q237" s="155"/>
      <c r="AA237" s="97"/>
      <c r="AB237" s="97"/>
      <c r="AC237" s="97"/>
      <c r="AD237" s="97"/>
      <c r="AE237" s="97"/>
      <c r="AF237" s="93"/>
      <c r="AG237" s="93"/>
      <c r="AH237" s="93"/>
      <c r="AI237" s="30"/>
      <c r="AJ237" s="30"/>
      <c r="AK237" s="30"/>
      <c r="AL237" s="30"/>
      <c r="AM237" s="109"/>
      <c r="AN237" s="112">
        <v>810204</v>
      </c>
      <c r="AO237" s="607"/>
      <c r="AP237" s="112" t="s">
        <v>919</v>
      </c>
      <c r="AQ237"/>
      <c r="AR237"/>
      <c r="AS237"/>
      <c r="AT237"/>
      <c r="AU237"/>
      <c r="AV237"/>
    </row>
    <row r="238" spans="1:48" ht="24.95" customHeight="1" thickBot="1" x14ac:dyDescent="0.25">
      <c r="A238" s="495"/>
      <c r="B238" s="328" t="e">
        <f>VLOOKUP(A238,'FETAC Awards'!$C$2:$D$2990,2,FALSE)</f>
        <v>#N/A</v>
      </c>
      <c r="C238" s="183"/>
      <c r="D238" s="183"/>
      <c r="E238" s="222">
        <f t="shared" si="20"/>
        <v>0</v>
      </c>
      <c r="F238" s="183"/>
      <c r="G238" s="183"/>
      <c r="H238" s="222">
        <f t="shared" si="21"/>
        <v>0</v>
      </c>
      <c r="I238" s="183"/>
      <c r="J238" s="183"/>
      <c r="K238" s="222">
        <f t="shared" si="22"/>
        <v>0</v>
      </c>
      <c r="L238" s="183"/>
      <c r="M238" s="183"/>
      <c r="N238" s="222">
        <f t="shared" si="23"/>
        <v>0</v>
      </c>
      <c r="O238" s="153"/>
      <c r="P238" s="155"/>
      <c r="Q238" s="155"/>
      <c r="AA238" s="97"/>
      <c r="AB238" s="97"/>
      <c r="AC238" s="97"/>
      <c r="AD238" s="97"/>
      <c r="AE238" s="97"/>
      <c r="AF238" s="93"/>
      <c r="AG238" s="93"/>
      <c r="AH238" s="93"/>
      <c r="AI238" s="30"/>
      <c r="AJ238" s="30"/>
      <c r="AK238" s="30"/>
      <c r="AL238" s="30"/>
      <c r="AM238" s="109"/>
      <c r="AN238" s="112">
        <v>810304</v>
      </c>
      <c r="AO238" s="608"/>
      <c r="AP238" s="112" t="s">
        <v>920</v>
      </c>
      <c r="AQ238"/>
      <c r="AR238"/>
      <c r="AS238"/>
      <c r="AT238"/>
      <c r="AU238"/>
      <c r="AV238"/>
    </row>
    <row r="239" spans="1:48" ht="24.95" customHeight="1" thickBot="1" x14ac:dyDescent="0.25">
      <c r="A239" s="495"/>
      <c r="B239" s="328" t="e">
        <f>VLOOKUP(A239,'FETAC Awards'!$C$2:$D$2990,2,FALSE)</f>
        <v>#N/A</v>
      </c>
      <c r="C239" s="183"/>
      <c r="D239" s="183"/>
      <c r="E239" s="222">
        <f t="shared" si="20"/>
        <v>0</v>
      </c>
      <c r="F239" s="183"/>
      <c r="G239" s="183"/>
      <c r="H239" s="222">
        <f t="shared" si="21"/>
        <v>0</v>
      </c>
      <c r="I239" s="183"/>
      <c r="J239" s="183"/>
      <c r="K239" s="222">
        <f t="shared" si="22"/>
        <v>0</v>
      </c>
      <c r="L239" s="183"/>
      <c r="M239" s="183"/>
      <c r="N239" s="222">
        <f t="shared" si="23"/>
        <v>0</v>
      </c>
      <c r="O239" s="153"/>
      <c r="P239" s="155"/>
      <c r="Q239" s="155"/>
      <c r="AA239" s="97"/>
      <c r="AB239" s="97"/>
      <c r="AC239" s="97"/>
      <c r="AD239" s="97"/>
      <c r="AE239" s="97"/>
      <c r="AF239" s="93"/>
      <c r="AG239" s="93"/>
      <c r="AH239" s="93"/>
      <c r="AI239" s="30"/>
      <c r="AJ239" s="30"/>
      <c r="AK239" s="30"/>
      <c r="AL239" s="30"/>
      <c r="AM239" s="109"/>
      <c r="AN239" s="112">
        <v>810404</v>
      </c>
      <c r="AO239" s="30"/>
      <c r="AP239" s="112" t="s">
        <v>921</v>
      </c>
      <c r="AQ239"/>
      <c r="AR239"/>
      <c r="AS239"/>
      <c r="AT239"/>
      <c r="AU239"/>
      <c r="AV239"/>
    </row>
    <row r="240" spans="1:48" ht="24.95" customHeight="1" thickBot="1" x14ac:dyDescent="0.25">
      <c r="A240" s="495"/>
      <c r="B240" s="328" t="e">
        <f>VLOOKUP(A240,'FETAC Awards'!$C$2:$D$2990,2,FALSE)</f>
        <v>#N/A</v>
      </c>
      <c r="C240" s="183"/>
      <c r="D240" s="183"/>
      <c r="E240" s="222">
        <f t="shared" si="20"/>
        <v>0</v>
      </c>
      <c r="F240" s="183"/>
      <c r="G240" s="183"/>
      <c r="H240" s="222">
        <f t="shared" si="21"/>
        <v>0</v>
      </c>
      <c r="I240" s="183"/>
      <c r="J240" s="183"/>
      <c r="K240" s="222">
        <f t="shared" si="22"/>
        <v>0</v>
      </c>
      <c r="L240" s="183"/>
      <c r="M240" s="183"/>
      <c r="N240" s="222">
        <f t="shared" si="23"/>
        <v>0</v>
      </c>
      <c r="O240" s="153"/>
      <c r="P240" s="155"/>
      <c r="Q240" s="155"/>
      <c r="AA240" s="97"/>
      <c r="AB240" s="97"/>
      <c r="AC240" s="97"/>
      <c r="AD240" s="97"/>
      <c r="AE240" s="97"/>
      <c r="AF240" s="93"/>
      <c r="AG240" s="93"/>
      <c r="AH240" s="93"/>
      <c r="AI240" s="30"/>
      <c r="AJ240" s="30"/>
      <c r="AK240" s="30"/>
      <c r="AL240" s="30"/>
      <c r="AM240" s="109"/>
      <c r="AN240" s="112">
        <v>810604</v>
      </c>
      <c r="AO240" s="30"/>
      <c r="AP240" s="112" t="s">
        <v>922</v>
      </c>
      <c r="AQ240"/>
      <c r="AR240"/>
      <c r="AS240"/>
      <c r="AT240"/>
      <c r="AU240"/>
      <c r="AV240"/>
    </row>
    <row r="241" spans="1:48" ht="24.95" customHeight="1" thickBot="1" x14ac:dyDescent="0.25">
      <c r="A241" s="495"/>
      <c r="B241" s="328" t="e">
        <f>VLOOKUP(A241,'FETAC Awards'!$C$2:$D$2990,2,FALSE)</f>
        <v>#N/A</v>
      </c>
      <c r="C241" s="183"/>
      <c r="D241" s="183"/>
      <c r="E241" s="222">
        <f t="shared" si="20"/>
        <v>0</v>
      </c>
      <c r="F241" s="183"/>
      <c r="G241" s="183"/>
      <c r="H241" s="222">
        <f t="shared" si="21"/>
        <v>0</v>
      </c>
      <c r="I241" s="183"/>
      <c r="J241" s="183"/>
      <c r="K241" s="222">
        <f t="shared" si="22"/>
        <v>0</v>
      </c>
      <c r="L241" s="183"/>
      <c r="M241" s="183"/>
      <c r="N241" s="222">
        <f t="shared" si="23"/>
        <v>0</v>
      </c>
      <c r="O241" s="153"/>
      <c r="P241" s="155"/>
      <c r="Q241" s="155"/>
      <c r="AA241" s="97"/>
      <c r="AB241" s="97"/>
      <c r="AC241" s="97"/>
      <c r="AD241" s="97"/>
      <c r="AE241" s="97"/>
      <c r="AF241" s="93"/>
      <c r="AG241" s="93"/>
      <c r="AH241" s="93"/>
      <c r="AI241" s="30"/>
      <c r="AJ241" s="30"/>
      <c r="AK241" s="30"/>
      <c r="AL241" s="30"/>
      <c r="AM241" s="109"/>
      <c r="AN241" s="112">
        <v>810804</v>
      </c>
      <c r="AO241" s="30"/>
      <c r="AP241" s="112" t="s">
        <v>923</v>
      </c>
      <c r="AQ241"/>
      <c r="AR241"/>
      <c r="AS241"/>
      <c r="AT241"/>
      <c r="AU241"/>
      <c r="AV241"/>
    </row>
    <row r="242" spans="1:48" ht="24.95" customHeight="1" thickBot="1" x14ac:dyDescent="0.25">
      <c r="A242" s="495"/>
      <c r="B242" s="328" t="e">
        <f>VLOOKUP(A242,'FETAC Awards'!$C$2:$D$2990,2,FALSE)</f>
        <v>#N/A</v>
      </c>
      <c r="C242" s="183"/>
      <c r="D242" s="183"/>
      <c r="E242" s="222"/>
      <c r="F242" s="183"/>
      <c r="G242" s="183"/>
      <c r="H242" s="222"/>
      <c r="I242" s="183"/>
      <c r="J242" s="183"/>
      <c r="K242" s="222"/>
      <c r="L242" s="183"/>
      <c r="M242" s="183"/>
      <c r="N242" s="222"/>
      <c r="O242" s="153"/>
      <c r="P242" s="155"/>
      <c r="Q242" s="155"/>
      <c r="AA242" s="97"/>
      <c r="AB242" s="97"/>
      <c r="AC242" s="97"/>
      <c r="AD242" s="97"/>
      <c r="AE242" s="97"/>
      <c r="AF242" s="93"/>
      <c r="AG242" s="93"/>
      <c r="AH242" s="93"/>
      <c r="AI242" s="30"/>
      <c r="AJ242" s="30"/>
      <c r="AK242" s="30"/>
      <c r="AL242" s="30"/>
      <c r="AM242" s="109"/>
      <c r="AN242" s="112">
        <v>811104</v>
      </c>
      <c r="AO242" s="30"/>
      <c r="AP242" s="112" t="s">
        <v>924</v>
      </c>
      <c r="AQ242"/>
      <c r="AR242"/>
      <c r="AS242"/>
      <c r="AT242"/>
      <c r="AU242"/>
      <c r="AV242"/>
    </row>
    <row r="243" spans="1:48" ht="24.95" customHeight="1" thickBot="1" x14ac:dyDescent="0.25">
      <c r="A243" s="495"/>
      <c r="B243" s="328" t="e">
        <f>VLOOKUP(A243,'FETAC Awards'!$C$2:$D$2990,2,FALSE)</f>
        <v>#N/A</v>
      </c>
      <c r="C243" s="183"/>
      <c r="D243" s="183"/>
      <c r="E243" s="222">
        <f t="shared" si="20"/>
        <v>0</v>
      </c>
      <c r="F243" s="183"/>
      <c r="G243" s="183"/>
      <c r="H243" s="222">
        <f t="shared" si="21"/>
        <v>0</v>
      </c>
      <c r="I243" s="183"/>
      <c r="J243" s="183"/>
      <c r="K243" s="222">
        <f t="shared" si="22"/>
        <v>0</v>
      </c>
      <c r="L243" s="183"/>
      <c r="M243" s="183"/>
      <c r="N243" s="222">
        <f t="shared" si="23"/>
        <v>0</v>
      </c>
      <c r="O243" s="153"/>
      <c r="P243" s="155"/>
      <c r="Q243" s="155"/>
      <c r="AA243" s="97"/>
      <c r="AB243" s="97"/>
      <c r="AC243" s="97"/>
      <c r="AD243" s="97"/>
      <c r="AE243" s="97"/>
      <c r="AF243" s="93"/>
      <c r="AG243" s="93"/>
      <c r="AH243" s="93"/>
      <c r="AI243" s="30"/>
      <c r="AJ243" s="30"/>
      <c r="AK243" s="30"/>
      <c r="AL243" s="30"/>
      <c r="AM243" s="109"/>
      <c r="AN243" s="112">
        <v>811204</v>
      </c>
      <c r="AO243" s="30"/>
      <c r="AP243" s="112" t="s">
        <v>925</v>
      </c>
      <c r="AQ243"/>
      <c r="AR243"/>
      <c r="AS243"/>
      <c r="AT243"/>
      <c r="AU243"/>
      <c r="AV243"/>
    </row>
    <row r="244" spans="1:48" ht="24.95" customHeight="1" thickBot="1" x14ac:dyDescent="0.25">
      <c r="A244" s="495"/>
      <c r="B244" s="328" t="e">
        <f>VLOOKUP(A244,'FETAC Awards'!$C$2:$D$2990,2,FALSE)</f>
        <v>#N/A</v>
      </c>
      <c r="C244" s="183"/>
      <c r="D244" s="183"/>
      <c r="E244" s="222">
        <f t="shared" si="20"/>
        <v>0</v>
      </c>
      <c r="F244" s="183"/>
      <c r="G244" s="183"/>
      <c r="H244" s="222">
        <f t="shared" si="21"/>
        <v>0</v>
      </c>
      <c r="I244" s="183"/>
      <c r="J244" s="183"/>
      <c r="K244" s="222">
        <f t="shared" si="22"/>
        <v>0</v>
      </c>
      <c r="L244" s="183"/>
      <c r="M244" s="183"/>
      <c r="N244" s="222">
        <f t="shared" si="23"/>
        <v>0</v>
      </c>
      <c r="O244" s="153"/>
      <c r="P244" s="155"/>
      <c r="Q244" s="155"/>
      <c r="AA244" s="97"/>
      <c r="AB244" s="97"/>
      <c r="AC244" s="97"/>
      <c r="AD244" s="97"/>
      <c r="AE244" s="97"/>
      <c r="AF244" s="93"/>
      <c r="AG244" s="93"/>
      <c r="AH244" s="93"/>
      <c r="AI244" s="30"/>
      <c r="AJ244" s="30"/>
      <c r="AK244" s="30"/>
      <c r="AL244" s="30"/>
      <c r="AM244" s="109"/>
      <c r="AN244" s="112">
        <v>811404</v>
      </c>
      <c r="AO244" s="30"/>
      <c r="AP244" s="112" t="s">
        <v>926</v>
      </c>
      <c r="AQ244"/>
      <c r="AR244"/>
      <c r="AS244"/>
      <c r="AT244"/>
      <c r="AU244"/>
      <c r="AV244"/>
    </row>
    <row r="245" spans="1:48" ht="24.95" customHeight="1" thickBot="1" x14ac:dyDescent="0.25">
      <c r="A245" s="495"/>
      <c r="B245" s="328" t="e">
        <f>VLOOKUP(A245,'FETAC Awards'!$C$2:$D$2990,2,FALSE)</f>
        <v>#N/A</v>
      </c>
      <c r="C245" s="183"/>
      <c r="D245" s="183"/>
      <c r="E245" s="222">
        <f t="shared" si="20"/>
        <v>0</v>
      </c>
      <c r="F245" s="183"/>
      <c r="G245" s="183"/>
      <c r="H245" s="222">
        <f t="shared" si="21"/>
        <v>0</v>
      </c>
      <c r="I245" s="183"/>
      <c r="J245" s="183"/>
      <c r="K245" s="222">
        <f t="shared" si="22"/>
        <v>0</v>
      </c>
      <c r="L245" s="183"/>
      <c r="M245" s="183"/>
      <c r="N245" s="222">
        <f t="shared" si="23"/>
        <v>0</v>
      </c>
      <c r="O245" s="153"/>
      <c r="P245" s="155"/>
      <c r="Q245" s="155"/>
      <c r="AA245" s="97"/>
      <c r="AB245" s="97"/>
      <c r="AC245" s="97"/>
      <c r="AD245" s="97"/>
      <c r="AE245" s="97"/>
      <c r="AF245" s="93"/>
      <c r="AG245" s="93"/>
      <c r="AH245" s="93"/>
      <c r="AI245" s="30"/>
      <c r="AJ245" s="30"/>
      <c r="AK245" s="30"/>
      <c r="AL245" s="30"/>
      <c r="AM245" s="109"/>
      <c r="AN245" s="112">
        <v>811504</v>
      </c>
      <c r="AO245" s="30"/>
      <c r="AP245" s="112" t="s">
        <v>927</v>
      </c>
      <c r="AQ245"/>
      <c r="AR245"/>
      <c r="AS245"/>
      <c r="AT245"/>
      <c r="AU245"/>
      <c r="AV245"/>
    </row>
    <row r="246" spans="1:48" ht="24.95" customHeight="1" thickBot="1" x14ac:dyDescent="0.25">
      <c r="A246" s="891" t="s">
        <v>3177</v>
      </c>
      <c r="B246" s="892"/>
      <c r="C246" s="350">
        <f>SUM(C234:C245)</f>
        <v>0</v>
      </c>
      <c r="D246" s="243">
        <f>SUM(D234:D245)</f>
        <v>0</v>
      </c>
      <c r="E246" s="228">
        <f t="shared" si="20"/>
        <v>0</v>
      </c>
      <c r="F246" s="351">
        <f>SUM(F234:F245)</f>
        <v>0</v>
      </c>
      <c r="G246" s="243">
        <f>SUM(G234:G245)</f>
        <v>0</v>
      </c>
      <c r="H246" s="228">
        <f t="shared" si="21"/>
        <v>0</v>
      </c>
      <c r="I246" s="351">
        <f>SUM(I234:I245)</f>
        <v>0</v>
      </c>
      <c r="J246" s="243">
        <f>SUM(J234:J245)</f>
        <v>0</v>
      </c>
      <c r="K246" s="228">
        <f t="shared" si="22"/>
        <v>0</v>
      </c>
      <c r="L246" s="351">
        <f>SUM(L234:L245)</f>
        <v>0</v>
      </c>
      <c r="M246" s="243">
        <f>SUM(M234:M245)</f>
        <v>0</v>
      </c>
      <c r="N246" s="228">
        <f t="shared" si="23"/>
        <v>0</v>
      </c>
      <c r="O246" s="153"/>
      <c r="P246" s="155"/>
      <c r="Q246" s="155"/>
      <c r="AA246" s="97"/>
      <c r="AB246" s="97"/>
      <c r="AC246" s="97"/>
      <c r="AD246" s="97"/>
      <c r="AE246" s="97"/>
      <c r="AF246" s="93"/>
      <c r="AG246" s="93"/>
      <c r="AH246" s="93"/>
      <c r="AI246" s="30"/>
      <c r="AJ246" s="30"/>
      <c r="AK246" s="30"/>
      <c r="AL246" s="30"/>
      <c r="AM246" s="109"/>
      <c r="AN246" s="112">
        <v>811704</v>
      </c>
      <c r="AO246" s="30"/>
      <c r="AP246" s="112" t="s">
        <v>928</v>
      </c>
      <c r="AQ246"/>
      <c r="AR246"/>
      <c r="AS246"/>
      <c r="AT246"/>
      <c r="AU246"/>
      <c r="AV246"/>
    </row>
    <row r="247" spans="1:48" ht="24.95" customHeight="1" thickBot="1" x14ac:dyDescent="0.3">
      <c r="A247" s="889" t="s">
        <v>6131</v>
      </c>
      <c r="B247" s="890"/>
      <c r="C247" s="352" t="s">
        <v>2946</v>
      </c>
      <c r="D247" s="311" t="s">
        <v>2947</v>
      </c>
      <c r="E247" s="312" t="s">
        <v>2948</v>
      </c>
      <c r="F247" s="352" t="s">
        <v>2946</v>
      </c>
      <c r="G247" s="311" t="s">
        <v>2947</v>
      </c>
      <c r="H247" s="312" t="s">
        <v>2948</v>
      </c>
      <c r="I247" s="352" t="s">
        <v>2946</v>
      </c>
      <c r="J247" s="311" t="s">
        <v>2947</v>
      </c>
      <c r="K247" s="312" t="s">
        <v>2948</v>
      </c>
      <c r="L247" s="349" t="s">
        <v>2946</v>
      </c>
      <c r="M247" s="315" t="s">
        <v>2947</v>
      </c>
      <c r="N247" s="316" t="s">
        <v>2948</v>
      </c>
      <c r="O247" s="153"/>
      <c r="P247" s="155"/>
      <c r="Q247" s="155"/>
      <c r="AA247" s="97"/>
      <c r="AB247" s="97"/>
      <c r="AC247" s="97"/>
      <c r="AD247" s="97"/>
      <c r="AE247" s="97"/>
      <c r="AF247" s="93"/>
      <c r="AG247" s="93"/>
      <c r="AH247" s="93"/>
      <c r="AI247" s="30"/>
      <c r="AJ247" s="30"/>
      <c r="AK247" s="30"/>
      <c r="AL247" s="30"/>
      <c r="AM247" s="109"/>
      <c r="AN247" s="112">
        <v>811804</v>
      </c>
      <c r="AO247" s="30"/>
      <c r="AP247" s="112" t="s">
        <v>929</v>
      </c>
      <c r="AQ247"/>
      <c r="AR247"/>
      <c r="AS247"/>
      <c r="AT247"/>
      <c r="AU247"/>
      <c r="AV247"/>
    </row>
    <row r="248" spans="1:48" ht="24.95" customHeight="1" thickBot="1" x14ac:dyDescent="0.25">
      <c r="A248" s="321" t="s">
        <v>3160</v>
      </c>
      <c r="B248" s="321" t="s">
        <v>3161</v>
      </c>
      <c r="C248" s="353"/>
      <c r="D248" s="354"/>
      <c r="E248" s="324"/>
      <c r="F248" s="353"/>
      <c r="G248" s="354"/>
      <c r="H248" s="324"/>
      <c r="I248" s="353"/>
      <c r="J248" s="354"/>
      <c r="K248" s="324"/>
      <c r="L248" s="353"/>
      <c r="M248" s="354"/>
      <c r="N248" s="324"/>
      <c r="O248" s="153"/>
      <c r="P248" s="155"/>
      <c r="Q248" s="155"/>
      <c r="AA248" s="97"/>
      <c r="AB248" s="97"/>
      <c r="AC248" s="97"/>
      <c r="AD248" s="97"/>
      <c r="AE248" s="97"/>
      <c r="AF248" s="93"/>
      <c r="AG248" s="93"/>
      <c r="AH248" s="93"/>
      <c r="AI248" s="30"/>
      <c r="AJ248" s="30"/>
      <c r="AK248" s="30"/>
      <c r="AL248" s="30"/>
      <c r="AM248" s="109"/>
      <c r="AN248" s="109" t="s">
        <v>930</v>
      </c>
      <c r="AO248" s="30"/>
      <c r="AP248" s="112" t="s">
        <v>931</v>
      </c>
      <c r="AQ248"/>
      <c r="AR248"/>
      <c r="AS248"/>
      <c r="AT248"/>
      <c r="AU248"/>
      <c r="AV248"/>
    </row>
    <row r="249" spans="1:48" ht="24.95" customHeight="1" thickBot="1" x14ac:dyDescent="0.25">
      <c r="A249" s="495"/>
      <c r="B249" s="328" t="e">
        <f>VLOOKUP(A249,'FETAC Awards'!$C$2:$D$2990,2,FALSE)</f>
        <v>#N/A</v>
      </c>
      <c r="C249" s="183"/>
      <c r="D249" s="183"/>
      <c r="E249" s="248">
        <f t="shared" ref="E249:E261" si="24">C249+D249</f>
        <v>0</v>
      </c>
      <c r="F249" s="183"/>
      <c r="G249" s="183"/>
      <c r="H249" s="248">
        <f t="shared" ref="H249:H261" si="25">F249+G249</f>
        <v>0</v>
      </c>
      <c r="I249" s="183"/>
      <c r="J249" s="183"/>
      <c r="K249" s="248">
        <f t="shared" ref="K249:K261" si="26">I249+J249</f>
        <v>0</v>
      </c>
      <c r="L249" s="183"/>
      <c r="M249" s="183"/>
      <c r="N249" s="248">
        <f t="shared" ref="N249:N261" si="27">L249+M249</f>
        <v>0</v>
      </c>
      <c r="O249" s="153"/>
      <c r="P249" s="155"/>
      <c r="Q249" s="155"/>
      <c r="AA249" s="97"/>
      <c r="AB249" s="97"/>
      <c r="AC249" s="97"/>
      <c r="AD249" s="97"/>
      <c r="AE249" s="97"/>
      <c r="AF249" s="93"/>
      <c r="AG249" s="93"/>
      <c r="AH249" s="93"/>
      <c r="AI249" s="30"/>
      <c r="AJ249" s="30"/>
      <c r="AK249" s="30"/>
      <c r="AL249" s="30"/>
      <c r="AM249" s="109"/>
      <c r="AN249" s="109" t="s">
        <v>932</v>
      </c>
      <c r="AO249" s="30"/>
      <c r="AP249" s="112" t="s">
        <v>933</v>
      </c>
      <c r="AQ249"/>
      <c r="AR249"/>
      <c r="AS249"/>
      <c r="AT249"/>
      <c r="AU249"/>
      <c r="AV249"/>
    </row>
    <row r="250" spans="1:48" ht="24.95" customHeight="1" thickBot="1" x14ac:dyDescent="0.25">
      <c r="A250" s="495"/>
      <c r="B250" s="328" t="e">
        <f>VLOOKUP(A250,'FETAC Awards'!$C$2:$D$2990,2,FALSE)</f>
        <v>#N/A</v>
      </c>
      <c r="C250" s="183"/>
      <c r="D250" s="183"/>
      <c r="E250" s="222">
        <f t="shared" si="24"/>
        <v>0</v>
      </c>
      <c r="F250" s="183"/>
      <c r="G250" s="183"/>
      <c r="H250" s="222">
        <f t="shared" si="25"/>
        <v>0</v>
      </c>
      <c r="I250" s="183"/>
      <c r="J250" s="183"/>
      <c r="K250" s="222">
        <f t="shared" si="26"/>
        <v>0</v>
      </c>
      <c r="L250" s="183"/>
      <c r="M250" s="183"/>
      <c r="N250" s="222">
        <f t="shared" si="27"/>
        <v>0</v>
      </c>
      <c r="O250" s="153"/>
      <c r="P250" s="155"/>
      <c r="Q250" s="155"/>
      <c r="AA250" s="97"/>
      <c r="AB250" s="97"/>
      <c r="AC250" s="97"/>
      <c r="AD250" s="97"/>
      <c r="AE250" s="97"/>
      <c r="AF250" s="93"/>
      <c r="AG250" s="93"/>
      <c r="AH250" s="93"/>
      <c r="AI250" s="30"/>
      <c r="AJ250" s="30"/>
      <c r="AK250" s="30"/>
      <c r="AL250" s="30"/>
      <c r="AM250" s="109"/>
      <c r="AN250" s="109" t="s">
        <v>934</v>
      </c>
      <c r="AO250" s="30"/>
      <c r="AP250" s="112" t="s">
        <v>935</v>
      </c>
      <c r="AQ250"/>
      <c r="AR250"/>
      <c r="AS250"/>
      <c r="AT250"/>
      <c r="AU250"/>
      <c r="AV250"/>
    </row>
    <row r="251" spans="1:48" ht="24.95" customHeight="1" thickBot="1" x14ac:dyDescent="0.25">
      <c r="A251" s="495"/>
      <c r="B251" s="328" t="e">
        <f>VLOOKUP(A251,'FETAC Awards'!$C$2:$D$2990,2,FALSE)</f>
        <v>#N/A</v>
      </c>
      <c r="C251" s="183"/>
      <c r="D251" s="183"/>
      <c r="E251" s="222">
        <f t="shared" si="24"/>
        <v>0</v>
      </c>
      <c r="F251" s="183"/>
      <c r="G251" s="183"/>
      <c r="H251" s="222">
        <f t="shared" si="25"/>
        <v>0</v>
      </c>
      <c r="I251" s="183"/>
      <c r="J251" s="183"/>
      <c r="K251" s="222">
        <f t="shared" si="26"/>
        <v>0</v>
      </c>
      <c r="L251" s="183"/>
      <c r="M251" s="183"/>
      <c r="N251" s="222">
        <f t="shared" si="27"/>
        <v>0</v>
      </c>
      <c r="O251" s="153"/>
      <c r="P251" s="155"/>
      <c r="Q251" s="155"/>
      <c r="AA251" s="97"/>
      <c r="AB251" s="97"/>
      <c r="AC251" s="97"/>
      <c r="AD251" s="97"/>
      <c r="AE251" s="97"/>
      <c r="AF251" s="93"/>
      <c r="AG251" s="93"/>
      <c r="AH251" s="93"/>
      <c r="AI251" s="30"/>
      <c r="AJ251" s="30"/>
      <c r="AK251" s="30"/>
      <c r="AL251" s="30"/>
      <c r="AM251" s="109"/>
      <c r="AN251" s="109" t="s">
        <v>936</v>
      </c>
      <c r="AO251" s="30"/>
      <c r="AP251" s="112" t="s">
        <v>937</v>
      </c>
      <c r="AQ251"/>
      <c r="AR251"/>
      <c r="AS251"/>
      <c r="AT251"/>
      <c r="AU251"/>
      <c r="AV251"/>
    </row>
    <row r="252" spans="1:48" ht="24.95" customHeight="1" thickBot="1" x14ac:dyDescent="0.25">
      <c r="A252" s="495"/>
      <c r="B252" s="328" t="e">
        <f>VLOOKUP(A252,'FETAC Awards'!$C$2:$D$2990,2,FALSE)</f>
        <v>#N/A</v>
      </c>
      <c r="C252" s="183"/>
      <c r="D252" s="183"/>
      <c r="E252" s="222">
        <f t="shared" si="24"/>
        <v>0</v>
      </c>
      <c r="F252" s="183"/>
      <c r="G252" s="183"/>
      <c r="H252" s="222">
        <f t="shared" si="25"/>
        <v>0</v>
      </c>
      <c r="I252" s="183"/>
      <c r="J252" s="183"/>
      <c r="K252" s="222">
        <f t="shared" si="26"/>
        <v>0</v>
      </c>
      <c r="L252" s="183"/>
      <c r="M252" s="183"/>
      <c r="N252" s="222">
        <f t="shared" si="27"/>
        <v>0</v>
      </c>
      <c r="O252" s="153"/>
      <c r="P252" s="155"/>
      <c r="Q252" s="155"/>
      <c r="AA252" s="97"/>
      <c r="AB252" s="97"/>
      <c r="AC252" s="97"/>
      <c r="AD252" s="97"/>
      <c r="AE252" s="97"/>
      <c r="AF252" s="93"/>
      <c r="AG252" s="93"/>
      <c r="AH252" s="93"/>
      <c r="AI252" s="30"/>
      <c r="AJ252" s="30"/>
      <c r="AK252" s="30"/>
      <c r="AL252" s="30"/>
      <c r="AM252" s="109"/>
      <c r="AN252" s="109" t="s">
        <v>938</v>
      </c>
      <c r="AO252" s="30"/>
      <c r="AP252" s="112" t="s">
        <v>939</v>
      </c>
      <c r="AQ252"/>
      <c r="AR252"/>
      <c r="AS252"/>
      <c r="AT252"/>
      <c r="AU252"/>
      <c r="AV252"/>
    </row>
    <row r="253" spans="1:48" ht="24.95" customHeight="1" thickBot="1" x14ac:dyDescent="0.25">
      <c r="A253" s="495"/>
      <c r="B253" s="328" t="e">
        <f>VLOOKUP(A253,'FETAC Awards'!$C$2:$D$2990,2,FALSE)</f>
        <v>#N/A</v>
      </c>
      <c r="C253" s="183"/>
      <c r="D253" s="183"/>
      <c r="E253" s="222">
        <f t="shared" si="24"/>
        <v>0</v>
      </c>
      <c r="F253" s="183"/>
      <c r="G253" s="183"/>
      <c r="H253" s="222">
        <f t="shared" si="25"/>
        <v>0</v>
      </c>
      <c r="I253" s="183"/>
      <c r="J253" s="183"/>
      <c r="K253" s="222">
        <f t="shared" si="26"/>
        <v>0</v>
      </c>
      <c r="L253" s="183"/>
      <c r="M253" s="183"/>
      <c r="N253" s="222">
        <f t="shared" si="27"/>
        <v>0</v>
      </c>
      <c r="O253" s="153"/>
      <c r="P253" s="155"/>
      <c r="Q253" s="155"/>
      <c r="AA253" s="97"/>
      <c r="AB253" s="97"/>
      <c r="AC253" s="97"/>
      <c r="AD253" s="97"/>
      <c r="AE253" s="97"/>
      <c r="AF253" s="93"/>
      <c r="AG253" s="93"/>
      <c r="AH253" s="93"/>
      <c r="AI253" s="30"/>
      <c r="AJ253" s="30"/>
      <c r="AK253" s="30"/>
      <c r="AL253" s="30"/>
      <c r="AM253" s="109"/>
      <c r="AN253" s="109" t="s">
        <v>940</v>
      </c>
      <c r="AO253" s="30"/>
      <c r="AP253" s="112">
        <v>61</v>
      </c>
      <c r="AQ253"/>
      <c r="AR253"/>
      <c r="AS253"/>
      <c r="AT253"/>
      <c r="AU253"/>
      <c r="AV253"/>
    </row>
    <row r="254" spans="1:48" ht="24.95" customHeight="1" thickBot="1" x14ac:dyDescent="0.25">
      <c r="A254" s="495"/>
      <c r="B254" s="328" t="e">
        <f>VLOOKUP(A254,'FETAC Awards'!$C$2:$D$2990,2,FALSE)</f>
        <v>#N/A</v>
      </c>
      <c r="C254" s="183"/>
      <c r="D254" s="183"/>
      <c r="E254" s="222">
        <f t="shared" si="24"/>
        <v>0</v>
      </c>
      <c r="F254" s="183"/>
      <c r="G254" s="183"/>
      <c r="H254" s="222">
        <f t="shared" si="25"/>
        <v>0</v>
      </c>
      <c r="I254" s="183"/>
      <c r="J254" s="183"/>
      <c r="K254" s="222">
        <f t="shared" si="26"/>
        <v>0</v>
      </c>
      <c r="L254" s="183"/>
      <c r="M254" s="183"/>
      <c r="N254" s="222">
        <f t="shared" si="27"/>
        <v>0</v>
      </c>
      <c r="O254" s="153"/>
      <c r="P254" s="155"/>
      <c r="Q254" s="155"/>
      <c r="AA254" s="97"/>
      <c r="AB254" s="97"/>
      <c r="AC254" s="97"/>
      <c r="AD254" s="97"/>
      <c r="AE254" s="97"/>
      <c r="AF254" s="93"/>
      <c r="AG254" s="93"/>
      <c r="AH254" s="93"/>
      <c r="AI254" s="30"/>
      <c r="AJ254" s="30"/>
      <c r="AK254" s="30"/>
      <c r="AL254" s="30"/>
      <c r="AM254" s="109"/>
      <c r="AN254" s="109" t="s">
        <v>941</v>
      </c>
      <c r="AO254" s="30"/>
      <c r="AP254" s="112" t="s">
        <v>942</v>
      </c>
      <c r="AQ254"/>
      <c r="AR254"/>
      <c r="AS254"/>
      <c r="AT254"/>
      <c r="AU254"/>
      <c r="AV254"/>
    </row>
    <row r="255" spans="1:48" ht="24.95" customHeight="1" thickBot="1" x14ac:dyDescent="0.25">
      <c r="A255" s="495"/>
      <c r="B255" s="328" t="e">
        <f>VLOOKUP(A255,'FETAC Awards'!$C$2:$D$2990,2,FALSE)</f>
        <v>#N/A</v>
      </c>
      <c r="C255" s="183"/>
      <c r="D255" s="183"/>
      <c r="E255" s="222">
        <f t="shared" si="24"/>
        <v>0</v>
      </c>
      <c r="F255" s="183"/>
      <c r="G255" s="183"/>
      <c r="H255" s="222">
        <f t="shared" si="25"/>
        <v>0</v>
      </c>
      <c r="I255" s="183"/>
      <c r="J255" s="183"/>
      <c r="K255" s="222">
        <f t="shared" si="26"/>
        <v>0</v>
      </c>
      <c r="L255" s="183"/>
      <c r="M255" s="183"/>
      <c r="N255" s="222">
        <f t="shared" si="27"/>
        <v>0</v>
      </c>
      <c r="O255" s="153"/>
      <c r="P255" s="155"/>
      <c r="Q255" s="155"/>
      <c r="AA255" s="97"/>
      <c r="AB255" s="97"/>
      <c r="AC255" s="97"/>
      <c r="AD255" s="97"/>
      <c r="AE255" s="97"/>
      <c r="AF255" s="93"/>
      <c r="AG255" s="93"/>
      <c r="AH255" s="93"/>
      <c r="AI255" s="30"/>
      <c r="AJ255" s="30"/>
      <c r="AK255" s="30"/>
      <c r="AL255" s="30"/>
      <c r="AM255" s="109"/>
      <c r="AN255" s="109" t="s">
        <v>943</v>
      </c>
      <c r="AO255" s="30"/>
      <c r="AP255" s="112" t="s">
        <v>944</v>
      </c>
      <c r="AQ255"/>
      <c r="AR255"/>
      <c r="AS255"/>
      <c r="AT255"/>
      <c r="AU255"/>
      <c r="AV255"/>
    </row>
    <row r="256" spans="1:48" ht="24.95" customHeight="1" thickBot="1" x14ac:dyDescent="0.25">
      <c r="A256" s="495"/>
      <c r="B256" s="328" t="e">
        <f>VLOOKUP(A256,'FETAC Awards'!$C$2:$D$2990,2,FALSE)</f>
        <v>#N/A</v>
      </c>
      <c r="C256" s="183"/>
      <c r="D256" s="183"/>
      <c r="E256" s="222">
        <f t="shared" si="24"/>
        <v>0</v>
      </c>
      <c r="F256" s="183"/>
      <c r="G256" s="183"/>
      <c r="H256" s="222">
        <f t="shared" si="25"/>
        <v>0</v>
      </c>
      <c r="I256" s="183"/>
      <c r="J256" s="183"/>
      <c r="K256" s="222">
        <f t="shared" si="26"/>
        <v>0</v>
      </c>
      <c r="L256" s="183"/>
      <c r="M256" s="183"/>
      <c r="N256" s="222">
        <f t="shared" si="27"/>
        <v>0</v>
      </c>
      <c r="O256" s="153"/>
      <c r="P256" s="155"/>
      <c r="Q256" s="155"/>
      <c r="AA256" s="97"/>
      <c r="AB256" s="97"/>
      <c r="AC256" s="97"/>
      <c r="AD256" s="97"/>
      <c r="AE256" s="97"/>
      <c r="AF256" s="93"/>
      <c r="AG256" s="93"/>
      <c r="AH256" s="93"/>
      <c r="AI256" s="30"/>
      <c r="AJ256" s="30"/>
      <c r="AK256" s="30"/>
      <c r="AL256" s="30"/>
      <c r="AM256" s="109"/>
      <c r="AN256" s="109" t="s">
        <v>945</v>
      </c>
      <c r="AO256" s="30"/>
      <c r="AP256" s="112" t="s">
        <v>946</v>
      </c>
      <c r="AQ256"/>
      <c r="AR256"/>
      <c r="AS256"/>
      <c r="AT256"/>
      <c r="AU256"/>
      <c r="AV256"/>
    </row>
    <row r="257" spans="1:48" ht="24.95" customHeight="1" thickBot="1" x14ac:dyDescent="0.25">
      <c r="A257" s="495"/>
      <c r="B257" s="328" t="e">
        <f>VLOOKUP(A257,'FETAC Awards'!$C$2:$D$2990,2,FALSE)</f>
        <v>#N/A</v>
      </c>
      <c r="C257" s="183"/>
      <c r="D257" s="183"/>
      <c r="E257" s="222"/>
      <c r="F257" s="183"/>
      <c r="G257" s="183"/>
      <c r="H257" s="222"/>
      <c r="I257" s="183"/>
      <c r="J257" s="183"/>
      <c r="K257" s="222"/>
      <c r="L257" s="183"/>
      <c r="M257" s="183"/>
      <c r="N257" s="222"/>
      <c r="O257" s="153"/>
      <c r="P257" s="155"/>
      <c r="Q257" s="155"/>
      <c r="AA257" s="97"/>
      <c r="AB257" s="97"/>
      <c r="AC257" s="97"/>
      <c r="AD257" s="97"/>
      <c r="AE257" s="97"/>
      <c r="AF257" s="93"/>
      <c r="AG257" s="93"/>
      <c r="AH257" s="93"/>
      <c r="AI257" s="30"/>
      <c r="AJ257" s="30"/>
      <c r="AK257" s="30"/>
      <c r="AL257" s="30"/>
      <c r="AM257" s="109"/>
      <c r="AN257" s="109" t="s">
        <v>947</v>
      </c>
      <c r="AO257" s="30"/>
      <c r="AP257" s="112" t="s">
        <v>948</v>
      </c>
      <c r="AQ257"/>
      <c r="AR257"/>
      <c r="AS257"/>
      <c r="AT257"/>
      <c r="AU257"/>
      <c r="AV257"/>
    </row>
    <row r="258" spans="1:48" ht="24.95" customHeight="1" thickBot="1" x14ac:dyDescent="0.25">
      <c r="A258" s="495"/>
      <c r="B258" s="328" t="e">
        <f>VLOOKUP(A258,'FETAC Awards'!$C$2:$D$2990,2,FALSE)</f>
        <v>#N/A</v>
      </c>
      <c r="C258" s="183"/>
      <c r="D258" s="183"/>
      <c r="E258" s="222">
        <f t="shared" si="24"/>
        <v>0</v>
      </c>
      <c r="F258" s="183"/>
      <c r="G258" s="183"/>
      <c r="H258" s="222">
        <f t="shared" si="25"/>
        <v>0</v>
      </c>
      <c r="I258" s="183"/>
      <c r="J258" s="183"/>
      <c r="K258" s="222">
        <f t="shared" si="26"/>
        <v>0</v>
      </c>
      <c r="L258" s="183"/>
      <c r="M258" s="183"/>
      <c r="N258" s="222">
        <f t="shared" si="27"/>
        <v>0</v>
      </c>
      <c r="O258" s="153"/>
      <c r="P258" s="155"/>
      <c r="Q258" s="155"/>
      <c r="AA258" s="97"/>
      <c r="AB258" s="97"/>
      <c r="AC258" s="97"/>
      <c r="AD258" s="97"/>
      <c r="AE258" s="97"/>
      <c r="AF258" s="93"/>
      <c r="AG258" s="93"/>
      <c r="AH258" s="93"/>
      <c r="AI258" s="30"/>
      <c r="AJ258" s="30"/>
      <c r="AK258" s="30"/>
      <c r="AL258" s="30"/>
      <c r="AM258" s="109"/>
      <c r="AN258" s="109" t="s">
        <v>949</v>
      </c>
      <c r="AO258" s="30"/>
      <c r="AP258" s="112">
        <v>674</v>
      </c>
      <c r="AQ258"/>
      <c r="AR258"/>
      <c r="AS258"/>
      <c r="AT258"/>
      <c r="AU258"/>
      <c r="AV258"/>
    </row>
    <row r="259" spans="1:48" ht="24.95" customHeight="1" thickBot="1" x14ac:dyDescent="0.25">
      <c r="A259" s="495"/>
      <c r="B259" s="328" t="e">
        <f>VLOOKUP(A259,'FETAC Awards'!$C$2:$D$2990,2,FALSE)</f>
        <v>#N/A</v>
      </c>
      <c r="C259" s="183"/>
      <c r="D259" s="183"/>
      <c r="E259" s="222">
        <f t="shared" si="24"/>
        <v>0</v>
      </c>
      <c r="F259" s="183"/>
      <c r="G259" s="183"/>
      <c r="H259" s="222">
        <f t="shared" si="25"/>
        <v>0</v>
      </c>
      <c r="I259" s="183"/>
      <c r="J259" s="183"/>
      <c r="K259" s="222">
        <f t="shared" si="26"/>
        <v>0</v>
      </c>
      <c r="L259" s="183"/>
      <c r="M259" s="183"/>
      <c r="N259" s="222">
        <f t="shared" si="27"/>
        <v>0</v>
      </c>
      <c r="O259" s="153"/>
      <c r="P259" s="155"/>
      <c r="Q259" s="155"/>
      <c r="AA259" s="97"/>
      <c r="AB259" s="97"/>
      <c r="AC259" s="97"/>
      <c r="AD259" s="97"/>
      <c r="AE259" s="97"/>
      <c r="AF259" s="93"/>
      <c r="AG259" s="93"/>
      <c r="AH259" s="93"/>
      <c r="AI259" s="30"/>
      <c r="AJ259" s="30"/>
      <c r="AK259" s="30"/>
      <c r="AL259" s="30"/>
      <c r="AM259" s="109"/>
      <c r="AN259" s="109" t="s">
        <v>950</v>
      </c>
      <c r="AO259" s="30"/>
      <c r="AP259" s="112">
        <v>675</v>
      </c>
      <c r="AQ259"/>
      <c r="AR259"/>
      <c r="AS259"/>
      <c r="AT259"/>
      <c r="AU259"/>
      <c r="AV259"/>
    </row>
    <row r="260" spans="1:48" ht="24.95" customHeight="1" thickBot="1" x14ac:dyDescent="0.25">
      <c r="A260" s="495"/>
      <c r="B260" s="328" t="e">
        <f>VLOOKUP(A260,'FETAC Awards'!$C$2:$D$2990,2,FALSE)</f>
        <v>#N/A</v>
      </c>
      <c r="C260" s="183"/>
      <c r="D260" s="183"/>
      <c r="E260" s="222">
        <f t="shared" si="24"/>
        <v>0</v>
      </c>
      <c r="F260" s="183"/>
      <c r="G260" s="183"/>
      <c r="H260" s="222">
        <f t="shared" si="25"/>
        <v>0</v>
      </c>
      <c r="I260" s="183"/>
      <c r="J260" s="183"/>
      <c r="K260" s="222">
        <f t="shared" si="26"/>
        <v>0</v>
      </c>
      <c r="L260" s="183"/>
      <c r="M260" s="183"/>
      <c r="N260" s="222">
        <f t="shared" si="27"/>
        <v>0</v>
      </c>
      <c r="O260" s="153"/>
      <c r="P260" s="155"/>
      <c r="Q260" s="155"/>
      <c r="AA260" s="97"/>
      <c r="AB260" s="97"/>
      <c r="AC260" s="97"/>
      <c r="AD260" s="97"/>
      <c r="AE260" s="97"/>
      <c r="AF260" s="93"/>
      <c r="AG260" s="93"/>
      <c r="AH260" s="93"/>
      <c r="AI260" s="30"/>
      <c r="AJ260" s="30"/>
      <c r="AK260" s="30"/>
      <c r="AL260" s="30"/>
      <c r="AM260" s="109"/>
      <c r="AN260" s="109" t="s">
        <v>951</v>
      </c>
      <c r="AO260" s="30"/>
      <c r="AP260" s="112" t="s">
        <v>952</v>
      </c>
      <c r="AQ260"/>
      <c r="AR260"/>
      <c r="AS260"/>
      <c r="AT260"/>
      <c r="AU260"/>
      <c r="AV260"/>
    </row>
    <row r="261" spans="1:48" ht="24.95" customHeight="1" thickBot="1" x14ac:dyDescent="0.25">
      <c r="A261" s="891" t="s">
        <v>3178</v>
      </c>
      <c r="B261" s="892"/>
      <c r="C261" s="350">
        <f>SUM(C249:C260)</f>
        <v>0</v>
      </c>
      <c r="D261" s="243">
        <f>SUM(D249:D260)</f>
        <v>0</v>
      </c>
      <c r="E261" s="228">
        <f t="shared" si="24"/>
        <v>0</v>
      </c>
      <c r="F261" s="351">
        <f>SUM(F249:F260)</f>
        <v>0</v>
      </c>
      <c r="G261" s="243">
        <f>SUM(G249:G260)</f>
        <v>0</v>
      </c>
      <c r="H261" s="228">
        <f t="shared" si="25"/>
        <v>0</v>
      </c>
      <c r="I261" s="351">
        <f>SUM(I249:I260)</f>
        <v>0</v>
      </c>
      <c r="J261" s="243">
        <f>SUM(J249:J260)</f>
        <v>0</v>
      </c>
      <c r="K261" s="228">
        <f t="shared" si="26"/>
        <v>0</v>
      </c>
      <c r="L261" s="351">
        <f>SUM(L249:L260)</f>
        <v>0</v>
      </c>
      <c r="M261" s="243">
        <f>SUM(M249:M260)</f>
        <v>0</v>
      </c>
      <c r="N261" s="228">
        <f t="shared" si="27"/>
        <v>0</v>
      </c>
      <c r="O261" s="153"/>
      <c r="P261" s="155"/>
      <c r="Q261" s="155"/>
      <c r="AA261" s="97"/>
      <c r="AB261" s="97"/>
      <c r="AC261" s="97"/>
      <c r="AD261" s="97"/>
      <c r="AE261" s="97"/>
      <c r="AF261" s="93"/>
      <c r="AG261" s="93"/>
      <c r="AH261" s="93"/>
      <c r="AI261" s="30"/>
      <c r="AJ261" s="30"/>
      <c r="AK261" s="30"/>
      <c r="AL261" s="30"/>
      <c r="AM261" s="109"/>
      <c r="AN261" s="109" t="s">
        <v>953</v>
      </c>
      <c r="AO261" s="30"/>
      <c r="AP261" s="112">
        <v>68</v>
      </c>
      <c r="AQ261"/>
      <c r="AR261"/>
      <c r="AS261"/>
      <c r="AT261"/>
      <c r="AU261"/>
      <c r="AV261"/>
    </row>
    <row r="262" spans="1:48" ht="24.95" customHeight="1" thickBot="1" x14ac:dyDescent="0.3">
      <c r="A262" s="889" t="s">
        <v>6132</v>
      </c>
      <c r="B262" s="890"/>
      <c r="C262" s="352" t="s">
        <v>2946</v>
      </c>
      <c r="D262" s="311" t="s">
        <v>2947</v>
      </c>
      <c r="E262" s="312" t="s">
        <v>2948</v>
      </c>
      <c r="F262" s="352" t="s">
        <v>2946</v>
      </c>
      <c r="G262" s="311" t="s">
        <v>2947</v>
      </c>
      <c r="H262" s="312" t="s">
        <v>2948</v>
      </c>
      <c r="I262" s="352" t="s">
        <v>2946</v>
      </c>
      <c r="J262" s="311" t="s">
        <v>2947</v>
      </c>
      <c r="K262" s="312" t="s">
        <v>2948</v>
      </c>
      <c r="L262" s="349" t="s">
        <v>2946</v>
      </c>
      <c r="M262" s="315" t="s">
        <v>2947</v>
      </c>
      <c r="N262" s="316" t="s">
        <v>2948</v>
      </c>
      <c r="O262" s="153"/>
      <c r="P262" s="155"/>
      <c r="Q262" s="155"/>
      <c r="AA262" s="97"/>
      <c r="AB262" s="97"/>
      <c r="AC262" s="97"/>
      <c r="AD262" s="97"/>
      <c r="AE262" s="97"/>
      <c r="AF262" s="93"/>
      <c r="AG262" s="93"/>
      <c r="AH262" s="93"/>
      <c r="AI262" s="30"/>
      <c r="AJ262" s="30"/>
      <c r="AK262" s="30"/>
      <c r="AL262" s="30"/>
      <c r="AM262" s="109"/>
      <c r="AN262" s="109" t="s">
        <v>954</v>
      </c>
      <c r="AO262" s="30"/>
      <c r="AP262" s="112" t="s">
        <v>955</v>
      </c>
      <c r="AQ262"/>
      <c r="AR262"/>
      <c r="AS262"/>
      <c r="AT262"/>
      <c r="AU262"/>
      <c r="AV262"/>
    </row>
    <row r="263" spans="1:48" ht="24.95" customHeight="1" x14ac:dyDescent="0.2">
      <c r="A263" s="580" t="s">
        <v>3160</v>
      </c>
      <c r="B263" s="580" t="s">
        <v>3161</v>
      </c>
      <c r="C263" s="581"/>
      <c r="D263" s="582"/>
      <c r="E263" s="583"/>
      <c r="F263" s="581"/>
      <c r="G263" s="582"/>
      <c r="H263" s="583"/>
      <c r="I263" s="581"/>
      <c r="J263" s="582"/>
      <c r="K263" s="583"/>
      <c r="L263" s="581"/>
      <c r="M263" s="582"/>
      <c r="N263" s="583"/>
      <c r="O263" s="153"/>
      <c r="P263" s="155"/>
      <c r="Q263" s="155"/>
      <c r="AA263" s="97"/>
      <c r="AB263" s="97"/>
      <c r="AC263" s="97"/>
      <c r="AD263" s="97"/>
      <c r="AE263" s="97"/>
      <c r="AF263" s="93"/>
      <c r="AG263" s="93"/>
      <c r="AH263" s="93"/>
      <c r="AI263" s="30"/>
      <c r="AJ263" s="30"/>
      <c r="AK263" s="30"/>
      <c r="AL263" s="30"/>
      <c r="AM263" s="109"/>
      <c r="AN263" s="109" t="s">
        <v>956</v>
      </c>
      <c r="AO263" s="30"/>
      <c r="AP263" s="112" t="s">
        <v>957</v>
      </c>
      <c r="AQ263"/>
      <c r="AR263"/>
      <c r="AS263"/>
      <c r="AT263"/>
      <c r="AU263"/>
      <c r="AV263"/>
    </row>
    <row r="264" spans="1:48" ht="24.95" customHeight="1" x14ac:dyDescent="0.2">
      <c r="A264" s="495"/>
      <c r="B264" s="328" t="e">
        <f>VLOOKUP(A264,'FETAC Awards'!$C$2:$D$2990,2,FALSE)</f>
        <v>#N/A</v>
      </c>
      <c r="C264" s="585"/>
      <c r="D264" s="585"/>
      <c r="E264" s="223">
        <f t="shared" ref="E264:E276" si="28">C264+D264</f>
        <v>0</v>
      </c>
      <c r="F264" s="585"/>
      <c r="G264" s="585"/>
      <c r="H264" s="223">
        <f t="shared" ref="H264:H276" si="29">F264+G264</f>
        <v>0</v>
      </c>
      <c r="I264" s="585"/>
      <c r="J264" s="585"/>
      <c r="K264" s="223">
        <f t="shared" ref="K264:K276" si="30">I264+J264</f>
        <v>0</v>
      </c>
      <c r="L264" s="585"/>
      <c r="M264" s="585"/>
      <c r="N264" s="223">
        <f t="shared" ref="N264:N276" si="31">L264+M264</f>
        <v>0</v>
      </c>
      <c r="O264" s="153"/>
      <c r="P264" s="155"/>
      <c r="Q264" s="155"/>
      <c r="AA264" s="97"/>
      <c r="AB264" s="97"/>
      <c r="AC264" s="97"/>
      <c r="AD264" s="97"/>
      <c r="AE264" s="97"/>
      <c r="AF264" s="93"/>
      <c r="AG264" s="93"/>
      <c r="AH264" s="93"/>
      <c r="AI264" s="30"/>
      <c r="AJ264" s="30"/>
      <c r="AK264" s="30"/>
      <c r="AL264" s="30"/>
      <c r="AM264" s="109"/>
      <c r="AN264" s="109">
        <v>62</v>
      </c>
      <c r="AO264" s="30"/>
      <c r="AP264" s="112">
        <v>444</v>
      </c>
      <c r="AQ264"/>
      <c r="AR264"/>
      <c r="AS264"/>
      <c r="AT264"/>
      <c r="AU264"/>
      <c r="AV264"/>
    </row>
    <row r="265" spans="1:48" ht="24.95" customHeight="1" x14ac:dyDescent="0.2">
      <c r="A265" s="495"/>
      <c r="B265" s="328" t="e">
        <f>VLOOKUP(A265,'FETAC Awards'!$C$2:$D$2990,2,FALSE)</f>
        <v>#N/A</v>
      </c>
      <c r="C265" s="585"/>
      <c r="D265" s="585"/>
      <c r="E265" s="223">
        <f t="shared" si="28"/>
        <v>0</v>
      </c>
      <c r="F265" s="585"/>
      <c r="G265" s="585"/>
      <c r="H265" s="223">
        <f t="shared" si="29"/>
        <v>0</v>
      </c>
      <c r="I265" s="585"/>
      <c r="J265" s="585"/>
      <c r="K265" s="223">
        <f t="shared" si="30"/>
        <v>0</v>
      </c>
      <c r="L265" s="585"/>
      <c r="M265" s="585"/>
      <c r="N265" s="223">
        <f t="shared" si="31"/>
        <v>0</v>
      </c>
      <c r="O265" s="153"/>
      <c r="P265" s="155"/>
      <c r="Q265" s="155"/>
      <c r="AA265" s="97"/>
      <c r="AB265" s="97"/>
      <c r="AC265" s="97"/>
      <c r="AD265" s="97"/>
      <c r="AE265" s="97"/>
      <c r="AF265" s="93"/>
      <c r="AG265" s="93"/>
      <c r="AH265" s="93"/>
      <c r="AI265" s="30"/>
      <c r="AJ265" s="30"/>
      <c r="AK265" s="30"/>
      <c r="AL265" s="30"/>
      <c r="AM265" s="109"/>
      <c r="AN265" s="109">
        <v>63</v>
      </c>
      <c r="AO265" s="30"/>
      <c r="AP265" s="112">
        <v>445</v>
      </c>
      <c r="AQ265"/>
      <c r="AR265"/>
      <c r="AS265"/>
      <c r="AT265"/>
      <c r="AU265"/>
      <c r="AV265"/>
    </row>
    <row r="266" spans="1:48" ht="24.95" customHeight="1" x14ac:dyDescent="0.2">
      <c r="A266" s="495"/>
      <c r="B266" s="328" t="e">
        <f>VLOOKUP(A266,'FETAC Awards'!$C$2:$D$2990,2,FALSE)</f>
        <v>#N/A</v>
      </c>
      <c r="C266" s="585"/>
      <c r="D266" s="585"/>
      <c r="E266" s="223">
        <f t="shared" si="28"/>
        <v>0</v>
      </c>
      <c r="F266" s="585"/>
      <c r="G266" s="585"/>
      <c r="H266" s="223">
        <f t="shared" si="29"/>
        <v>0</v>
      </c>
      <c r="I266" s="585"/>
      <c r="J266" s="585"/>
      <c r="K266" s="223">
        <f t="shared" si="30"/>
        <v>0</v>
      </c>
      <c r="L266" s="585"/>
      <c r="M266" s="585"/>
      <c r="N266" s="223">
        <f t="shared" si="31"/>
        <v>0</v>
      </c>
      <c r="O266" s="153"/>
      <c r="P266" s="155"/>
      <c r="Q266" s="155"/>
      <c r="AA266" s="97"/>
      <c r="AB266" s="97"/>
      <c r="AC266" s="97"/>
      <c r="AD266" s="97"/>
      <c r="AE266" s="97"/>
      <c r="AF266" s="93"/>
      <c r="AG266" s="93"/>
      <c r="AH266" s="93"/>
      <c r="AI266" s="30"/>
      <c r="AJ266" s="30"/>
      <c r="AK266" s="30"/>
      <c r="AL266" s="30"/>
      <c r="AM266" s="109"/>
      <c r="AN266" s="109">
        <v>121</v>
      </c>
      <c r="AO266" s="30"/>
      <c r="AP266" s="112">
        <v>446</v>
      </c>
      <c r="AQ266"/>
      <c r="AR266"/>
      <c r="AS266"/>
      <c r="AT266"/>
      <c r="AU266"/>
      <c r="AV266"/>
    </row>
    <row r="267" spans="1:48" ht="24.95" customHeight="1" x14ac:dyDescent="0.2">
      <c r="A267" s="495"/>
      <c r="B267" s="328" t="e">
        <f>VLOOKUP(A267,'FETAC Awards'!$C$2:$D$2990,2,FALSE)</f>
        <v>#N/A</v>
      </c>
      <c r="C267" s="585"/>
      <c r="D267" s="585"/>
      <c r="E267" s="223">
        <f t="shared" si="28"/>
        <v>0</v>
      </c>
      <c r="F267" s="585"/>
      <c r="G267" s="585"/>
      <c r="H267" s="223">
        <f t="shared" si="29"/>
        <v>0</v>
      </c>
      <c r="I267" s="585"/>
      <c r="J267" s="585"/>
      <c r="K267" s="223">
        <f t="shared" si="30"/>
        <v>0</v>
      </c>
      <c r="L267" s="585"/>
      <c r="M267" s="585"/>
      <c r="N267" s="223">
        <f t="shared" si="31"/>
        <v>0</v>
      </c>
      <c r="O267" s="153"/>
      <c r="P267" s="155"/>
      <c r="Q267" s="155"/>
      <c r="AA267" s="97"/>
      <c r="AB267" s="97"/>
      <c r="AC267" s="97"/>
      <c r="AD267" s="97"/>
      <c r="AE267" s="97"/>
      <c r="AF267" s="93"/>
      <c r="AG267" s="93"/>
      <c r="AH267" s="93"/>
      <c r="AI267" s="30"/>
      <c r="AJ267" s="30"/>
      <c r="AK267" s="30"/>
      <c r="AL267" s="30"/>
      <c r="AM267" s="109"/>
      <c r="AN267" s="109">
        <v>122</v>
      </c>
      <c r="AO267" s="30"/>
      <c r="AP267" s="112">
        <v>447</v>
      </c>
      <c r="AQ267"/>
      <c r="AR267"/>
      <c r="AS267"/>
      <c r="AT267"/>
      <c r="AU267"/>
      <c r="AV267"/>
    </row>
    <row r="268" spans="1:48" ht="24.95" customHeight="1" x14ac:dyDescent="0.2">
      <c r="A268" s="495"/>
      <c r="B268" s="328" t="e">
        <f>VLOOKUP(A268,'FETAC Awards'!$C$2:$D$2990,2,FALSE)</f>
        <v>#N/A</v>
      </c>
      <c r="C268" s="585"/>
      <c r="D268" s="585"/>
      <c r="E268" s="223">
        <f t="shared" si="28"/>
        <v>0</v>
      </c>
      <c r="F268" s="585"/>
      <c r="G268" s="585"/>
      <c r="H268" s="223">
        <f t="shared" si="29"/>
        <v>0</v>
      </c>
      <c r="I268" s="585"/>
      <c r="J268" s="585"/>
      <c r="K268" s="223">
        <f t="shared" si="30"/>
        <v>0</v>
      </c>
      <c r="L268" s="585"/>
      <c r="M268" s="585"/>
      <c r="N268" s="223">
        <f t="shared" si="31"/>
        <v>0</v>
      </c>
      <c r="O268" s="153"/>
      <c r="P268" s="155"/>
      <c r="Q268" s="155"/>
      <c r="AA268" s="97"/>
      <c r="AB268" s="97"/>
      <c r="AC268" s="97"/>
      <c r="AD268" s="97"/>
      <c r="AE268" s="97"/>
      <c r="AF268" s="93"/>
      <c r="AG268" s="93"/>
      <c r="AH268" s="93"/>
      <c r="AI268" s="30"/>
      <c r="AJ268" s="30"/>
      <c r="AK268" s="30"/>
      <c r="AL268" s="30"/>
      <c r="AM268" s="109"/>
      <c r="AN268" s="109">
        <v>123</v>
      </c>
      <c r="AO268" s="30"/>
      <c r="AP268" s="112">
        <v>448</v>
      </c>
      <c r="AQ268"/>
      <c r="AR268"/>
      <c r="AS268"/>
      <c r="AT268"/>
      <c r="AU268"/>
      <c r="AV268"/>
    </row>
    <row r="269" spans="1:48" ht="24.95" customHeight="1" x14ac:dyDescent="0.2">
      <c r="A269" s="495"/>
      <c r="B269" s="328" t="e">
        <f>VLOOKUP(A269,'FETAC Awards'!$C$2:$D$2990,2,FALSE)</f>
        <v>#N/A</v>
      </c>
      <c r="C269" s="585"/>
      <c r="D269" s="585"/>
      <c r="E269" s="223"/>
      <c r="F269" s="585"/>
      <c r="G269" s="585"/>
      <c r="H269" s="223"/>
      <c r="I269" s="585"/>
      <c r="J269" s="585"/>
      <c r="K269" s="223"/>
      <c r="L269" s="585"/>
      <c r="M269" s="585"/>
      <c r="N269" s="223"/>
      <c r="O269" s="153"/>
      <c r="P269" s="155"/>
      <c r="Q269" s="155"/>
      <c r="AA269" s="97"/>
      <c r="AB269" s="97"/>
      <c r="AC269" s="97"/>
      <c r="AD269" s="97"/>
      <c r="AE269" s="97"/>
      <c r="AF269" s="93"/>
      <c r="AG269" s="93"/>
      <c r="AH269" s="93"/>
      <c r="AI269" s="30"/>
      <c r="AJ269" s="30"/>
      <c r="AK269" s="30"/>
      <c r="AL269" s="30"/>
      <c r="AM269" s="109"/>
      <c r="AN269" s="109" t="s">
        <v>958</v>
      </c>
      <c r="AO269" s="30"/>
      <c r="AP269" s="112">
        <v>449</v>
      </c>
      <c r="AQ269"/>
      <c r="AR269"/>
      <c r="AS269"/>
      <c r="AT269"/>
      <c r="AU269"/>
      <c r="AV269"/>
    </row>
    <row r="270" spans="1:48" ht="24.95" customHeight="1" x14ac:dyDescent="0.2">
      <c r="A270" s="495"/>
      <c r="B270" s="328" t="e">
        <f>VLOOKUP(A270,'FETAC Awards'!$C$2:$D$2990,2,FALSE)</f>
        <v>#N/A</v>
      </c>
      <c r="C270" s="585"/>
      <c r="D270" s="585"/>
      <c r="E270" s="223"/>
      <c r="F270" s="585"/>
      <c r="G270" s="585"/>
      <c r="H270" s="223"/>
      <c r="I270" s="585"/>
      <c r="J270" s="585"/>
      <c r="K270" s="223"/>
      <c r="L270" s="585"/>
      <c r="M270" s="585"/>
      <c r="N270" s="223"/>
      <c r="O270" s="153"/>
      <c r="P270" s="155"/>
      <c r="Q270" s="155"/>
      <c r="AA270" s="97"/>
      <c r="AB270" s="97"/>
      <c r="AC270" s="97"/>
      <c r="AD270" s="97"/>
      <c r="AE270" s="97"/>
      <c r="AF270" s="93"/>
      <c r="AG270" s="93"/>
      <c r="AH270" s="93"/>
      <c r="AI270" s="30"/>
      <c r="AJ270" s="30"/>
      <c r="AK270" s="30"/>
      <c r="AL270" s="30"/>
      <c r="AM270" s="109"/>
      <c r="AN270" s="109" t="s">
        <v>959</v>
      </c>
      <c r="AO270" s="30"/>
      <c r="AP270" s="112" t="s">
        <v>960</v>
      </c>
      <c r="AQ270"/>
      <c r="AR270"/>
      <c r="AS270"/>
      <c r="AT270"/>
      <c r="AU270"/>
      <c r="AV270"/>
    </row>
    <row r="271" spans="1:48" ht="24.95" customHeight="1" x14ac:dyDescent="0.2">
      <c r="A271" s="495"/>
      <c r="B271" s="328" t="e">
        <f>VLOOKUP(A271,'FETAC Awards'!$C$2:$D$2990,2,FALSE)</f>
        <v>#N/A</v>
      </c>
      <c r="C271" s="585"/>
      <c r="D271" s="585"/>
      <c r="E271" s="223">
        <f t="shared" si="28"/>
        <v>0</v>
      </c>
      <c r="F271" s="585"/>
      <c r="G271" s="585"/>
      <c r="H271" s="223">
        <f t="shared" si="29"/>
        <v>0</v>
      </c>
      <c r="I271" s="585"/>
      <c r="J271" s="585"/>
      <c r="K271" s="223">
        <f t="shared" si="30"/>
        <v>0</v>
      </c>
      <c r="L271" s="585"/>
      <c r="M271" s="585"/>
      <c r="N271" s="223">
        <f t="shared" si="31"/>
        <v>0</v>
      </c>
      <c r="O271" s="153"/>
      <c r="P271" s="155"/>
      <c r="Q271" s="155"/>
      <c r="AA271" s="97"/>
      <c r="AB271" s="97"/>
      <c r="AC271" s="97"/>
      <c r="AD271" s="97"/>
      <c r="AE271" s="97"/>
      <c r="AF271" s="93"/>
      <c r="AG271" s="93"/>
      <c r="AH271" s="93"/>
      <c r="AI271" s="30"/>
      <c r="AJ271" s="30"/>
      <c r="AK271" s="30"/>
      <c r="AL271" s="30"/>
      <c r="AM271" s="109"/>
      <c r="AN271" s="109" t="s">
        <v>961</v>
      </c>
      <c r="AO271" s="30"/>
      <c r="AP271" s="112">
        <v>450</v>
      </c>
      <c r="AQ271"/>
      <c r="AR271"/>
      <c r="AS271"/>
      <c r="AT271"/>
      <c r="AU271"/>
      <c r="AV271"/>
    </row>
    <row r="272" spans="1:48" ht="24.95" customHeight="1" x14ac:dyDescent="0.2">
      <c r="A272" s="495"/>
      <c r="B272" s="328" t="e">
        <f>VLOOKUP(A272,'FETAC Awards'!$C$2:$D$2990,2,FALSE)</f>
        <v>#N/A</v>
      </c>
      <c r="C272" s="585"/>
      <c r="D272" s="585"/>
      <c r="E272" s="223">
        <f t="shared" si="28"/>
        <v>0</v>
      </c>
      <c r="F272" s="585"/>
      <c r="G272" s="585"/>
      <c r="H272" s="223">
        <f t="shared" si="29"/>
        <v>0</v>
      </c>
      <c r="I272" s="585"/>
      <c r="J272" s="585"/>
      <c r="K272" s="223">
        <f t="shared" si="30"/>
        <v>0</v>
      </c>
      <c r="L272" s="585"/>
      <c r="M272" s="585"/>
      <c r="N272" s="223">
        <f t="shared" si="31"/>
        <v>0</v>
      </c>
      <c r="O272" s="153"/>
      <c r="P272" s="155"/>
      <c r="Q272" s="155"/>
      <c r="AA272" s="97"/>
      <c r="AB272" s="97"/>
      <c r="AC272" s="97"/>
      <c r="AD272" s="97"/>
      <c r="AE272" s="97"/>
      <c r="AF272" s="93"/>
      <c r="AG272" s="93"/>
      <c r="AH272" s="93"/>
      <c r="AI272" s="30"/>
      <c r="AJ272" s="30"/>
      <c r="AK272" s="30"/>
      <c r="AL272" s="30"/>
      <c r="AM272" s="109"/>
      <c r="AN272" s="109" t="s">
        <v>962</v>
      </c>
      <c r="AO272" s="30"/>
      <c r="AP272" s="112">
        <v>451</v>
      </c>
      <c r="AQ272"/>
      <c r="AR272"/>
      <c r="AS272"/>
      <c r="AT272"/>
      <c r="AU272"/>
      <c r="AV272"/>
    </row>
    <row r="273" spans="1:48" ht="24.95" customHeight="1" x14ac:dyDescent="0.2">
      <c r="A273" s="495"/>
      <c r="B273" s="328" t="e">
        <f>VLOOKUP(A273,'FETAC Awards'!$C$2:$D$2990,2,FALSE)</f>
        <v>#N/A</v>
      </c>
      <c r="C273" s="585"/>
      <c r="D273" s="585"/>
      <c r="E273" s="223">
        <f t="shared" si="28"/>
        <v>0</v>
      </c>
      <c r="F273" s="585"/>
      <c r="G273" s="585"/>
      <c r="H273" s="223">
        <f t="shared" si="29"/>
        <v>0</v>
      </c>
      <c r="I273" s="585"/>
      <c r="J273" s="585"/>
      <c r="K273" s="223">
        <f t="shared" si="30"/>
        <v>0</v>
      </c>
      <c r="L273" s="585"/>
      <c r="M273" s="585"/>
      <c r="N273" s="223">
        <f t="shared" si="31"/>
        <v>0</v>
      </c>
      <c r="O273" s="153"/>
      <c r="P273" s="155"/>
      <c r="Q273" s="155"/>
      <c r="AA273" s="97"/>
      <c r="AB273" s="97"/>
      <c r="AC273" s="97"/>
      <c r="AD273" s="97"/>
      <c r="AE273" s="97"/>
      <c r="AF273" s="93"/>
      <c r="AG273" s="93"/>
      <c r="AH273" s="93"/>
      <c r="AI273" s="30"/>
      <c r="AJ273" s="30"/>
      <c r="AK273" s="30"/>
      <c r="AL273" s="30"/>
      <c r="AM273" s="109"/>
      <c r="AN273" s="109" t="s">
        <v>963</v>
      </c>
      <c r="AO273" s="30"/>
      <c r="AP273" s="112" t="s">
        <v>964</v>
      </c>
      <c r="AQ273"/>
      <c r="AR273"/>
      <c r="AS273"/>
      <c r="AT273"/>
      <c r="AU273"/>
      <c r="AV273"/>
    </row>
    <row r="274" spans="1:48" ht="24.95" customHeight="1" x14ac:dyDescent="0.2">
      <c r="A274" s="495"/>
      <c r="B274" s="328" t="e">
        <f>VLOOKUP(A274,'FETAC Awards'!$C$2:$D$2990,2,FALSE)</f>
        <v>#N/A</v>
      </c>
      <c r="C274" s="585"/>
      <c r="D274" s="585"/>
      <c r="E274" s="223">
        <f t="shared" si="28"/>
        <v>0</v>
      </c>
      <c r="F274" s="585"/>
      <c r="G274" s="585"/>
      <c r="H274" s="223">
        <f t="shared" si="29"/>
        <v>0</v>
      </c>
      <c r="I274" s="585"/>
      <c r="J274" s="585"/>
      <c r="K274" s="223">
        <f t="shared" si="30"/>
        <v>0</v>
      </c>
      <c r="L274" s="585"/>
      <c r="M274" s="585"/>
      <c r="N274" s="223">
        <f t="shared" si="31"/>
        <v>0</v>
      </c>
      <c r="O274" s="153"/>
      <c r="P274" s="155"/>
      <c r="Q274" s="155"/>
      <c r="AA274" s="97"/>
      <c r="AB274" s="97"/>
      <c r="AC274" s="97"/>
      <c r="AD274" s="97"/>
      <c r="AE274" s="97"/>
      <c r="AF274" s="93"/>
      <c r="AG274" s="93"/>
      <c r="AH274" s="93"/>
      <c r="AI274" s="30"/>
      <c r="AJ274" s="30"/>
      <c r="AK274" s="30"/>
      <c r="AL274" s="30"/>
      <c r="AM274" s="109"/>
      <c r="AN274" s="109" t="s">
        <v>965</v>
      </c>
      <c r="AO274" s="30"/>
      <c r="AP274" s="112" t="s">
        <v>966</v>
      </c>
      <c r="AQ274"/>
      <c r="AR274"/>
      <c r="AS274"/>
      <c r="AT274"/>
      <c r="AU274"/>
      <c r="AV274"/>
    </row>
    <row r="275" spans="1:48" ht="24.95" customHeight="1" x14ac:dyDescent="0.2">
      <c r="A275" s="495"/>
      <c r="B275" s="328" t="e">
        <f>VLOOKUP(A275,'FETAC Awards'!$C$2:$D$2990,2,FALSE)</f>
        <v>#N/A</v>
      </c>
      <c r="C275" s="585"/>
      <c r="D275" s="585"/>
      <c r="E275" s="223">
        <f t="shared" si="28"/>
        <v>0</v>
      </c>
      <c r="F275" s="585"/>
      <c r="G275" s="585"/>
      <c r="H275" s="223">
        <f t="shared" si="29"/>
        <v>0</v>
      </c>
      <c r="I275" s="585"/>
      <c r="J275" s="585"/>
      <c r="K275" s="223">
        <f t="shared" si="30"/>
        <v>0</v>
      </c>
      <c r="L275" s="585"/>
      <c r="M275" s="585"/>
      <c r="N275" s="223">
        <f t="shared" si="31"/>
        <v>0</v>
      </c>
      <c r="O275" s="153"/>
      <c r="P275" s="155"/>
      <c r="Q275" s="155"/>
      <c r="AA275" s="97"/>
      <c r="AB275" s="97"/>
      <c r="AC275" s="97"/>
      <c r="AD275" s="97"/>
      <c r="AE275" s="97"/>
      <c r="AF275" s="93"/>
      <c r="AG275" s="93"/>
      <c r="AH275" s="93"/>
      <c r="AI275" s="30"/>
      <c r="AJ275" s="30"/>
      <c r="AK275" s="30"/>
      <c r="AL275" s="30"/>
      <c r="AM275" s="109"/>
      <c r="AN275" s="109" t="s">
        <v>967</v>
      </c>
      <c r="AO275" s="30"/>
      <c r="AP275" s="112" t="s">
        <v>968</v>
      </c>
      <c r="AQ275"/>
      <c r="AR275"/>
      <c r="AS275"/>
      <c r="AT275"/>
      <c r="AU275"/>
      <c r="AV275"/>
    </row>
    <row r="276" spans="1:48" ht="24.95" customHeight="1" x14ac:dyDescent="0.2">
      <c r="A276" s="885" t="s">
        <v>3179</v>
      </c>
      <c r="B276" s="886"/>
      <c r="C276" s="223">
        <f>SUM(C264:C275)</f>
        <v>0</v>
      </c>
      <c r="D276" s="223">
        <f>SUM(D264:D275)</f>
        <v>0</v>
      </c>
      <c r="E276" s="223">
        <f t="shared" si="28"/>
        <v>0</v>
      </c>
      <c r="F276" s="223">
        <f>SUM(F264:F275)</f>
        <v>0</v>
      </c>
      <c r="G276" s="223">
        <f>SUM(G264:G275)</f>
        <v>0</v>
      </c>
      <c r="H276" s="223">
        <f t="shared" si="29"/>
        <v>0</v>
      </c>
      <c r="I276" s="223">
        <f>SUM(I264:I275)</f>
        <v>0</v>
      </c>
      <c r="J276" s="223">
        <f>SUM(J264:J275)</f>
        <v>0</v>
      </c>
      <c r="K276" s="223">
        <f t="shared" si="30"/>
        <v>0</v>
      </c>
      <c r="L276" s="223">
        <f>SUM(L264:L275)</f>
        <v>0</v>
      </c>
      <c r="M276" s="223">
        <f>SUM(M264:M275)</f>
        <v>0</v>
      </c>
      <c r="N276" s="223">
        <f t="shared" si="31"/>
        <v>0</v>
      </c>
      <c r="O276" s="153"/>
      <c r="P276" s="155"/>
      <c r="Q276" s="155"/>
      <c r="AA276" s="97"/>
      <c r="AB276" s="97"/>
      <c r="AC276" s="97"/>
      <c r="AD276" s="97"/>
      <c r="AE276" s="97"/>
      <c r="AF276" s="93"/>
      <c r="AG276" s="93"/>
      <c r="AH276" s="93"/>
      <c r="AI276" s="30"/>
      <c r="AJ276" s="30"/>
      <c r="AK276" s="30"/>
      <c r="AL276" s="30"/>
      <c r="AM276" s="109"/>
      <c r="AN276" s="109" t="s">
        <v>969</v>
      </c>
      <c r="AO276" s="30"/>
      <c r="AP276" s="112" t="s">
        <v>970</v>
      </c>
      <c r="AQ276"/>
      <c r="AR276"/>
      <c r="AS276"/>
      <c r="AT276"/>
      <c r="AU276"/>
      <c r="AV276"/>
    </row>
    <row r="277" spans="1:48" ht="24.95" customHeight="1" x14ac:dyDescent="0.25">
      <c r="A277" s="887" t="s">
        <v>3180</v>
      </c>
      <c r="B277" s="888"/>
      <c r="C277" s="586" t="s">
        <v>2946</v>
      </c>
      <c r="D277" s="586" t="s">
        <v>2947</v>
      </c>
      <c r="E277" s="586" t="s">
        <v>2948</v>
      </c>
      <c r="F277" s="586" t="s">
        <v>2946</v>
      </c>
      <c r="G277" s="586" t="s">
        <v>2947</v>
      </c>
      <c r="H277" s="586" t="s">
        <v>2948</v>
      </c>
      <c r="I277" s="586" t="s">
        <v>2946</v>
      </c>
      <c r="J277" s="586" t="s">
        <v>2947</v>
      </c>
      <c r="K277" s="586" t="s">
        <v>2948</v>
      </c>
      <c r="L277" s="587" t="s">
        <v>2946</v>
      </c>
      <c r="M277" s="587" t="s">
        <v>2947</v>
      </c>
      <c r="N277" s="587" t="s">
        <v>2948</v>
      </c>
      <c r="O277" s="153"/>
      <c r="P277" s="155"/>
      <c r="Q277" s="155"/>
      <c r="AA277" s="97"/>
      <c r="AB277" s="97"/>
      <c r="AC277" s="97"/>
      <c r="AD277" s="97"/>
      <c r="AE277" s="97"/>
      <c r="AF277" s="93"/>
      <c r="AG277" s="93"/>
      <c r="AH277" s="93"/>
      <c r="AI277" s="30"/>
      <c r="AJ277" s="30"/>
      <c r="AK277" s="30"/>
      <c r="AL277" s="30"/>
      <c r="AM277" s="109"/>
      <c r="AN277" s="109" t="s">
        <v>971</v>
      </c>
      <c r="AO277" s="30"/>
      <c r="AP277" s="112" t="s">
        <v>972</v>
      </c>
      <c r="AQ277"/>
      <c r="AR277"/>
      <c r="AS277"/>
      <c r="AT277"/>
      <c r="AU277"/>
      <c r="AV277"/>
    </row>
    <row r="278" spans="1:48" ht="24.95" customHeight="1" x14ac:dyDescent="0.2">
      <c r="A278" s="321" t="s">
        <v>3181</v>
      </c>
      <c r="B278" s="321" t="s">
        <v>6134</v>
      </c>
      <c r="C278" s="588"/>
      <c r="D278" s="588"/>
      <c r="E278" s="588"/>
      <c r="F278" s="588"/>
      <c r="G278" s="588"/>
      <c r="H278" s="588"/>
      <c r="I278" s="588"/>
      <c r="J278" s="588"/>
      <c r="K278" s="588"/>
      <c r="L278" s="588"/>
      <c r="M278" s="588"/>
      <c r="N278" s="588"/>
      <c r="O278" s="153"/>
      <c r="P278" s="155"/>
      <c r="Q278" s="155"/>
      <c r="AA278" s="97"/>
      <c r="AB278" s="97"/>
      <c r="AC278" s="97"/>
      <c r="AD278" s="97"/>
      <c r="AE278" s="97"/>
      <c r="AF278" s="93"/>
      <c r="AG278" s="93"/>
      <c r="AH278" s="93"/>
      <c r="AI278" s="30"/>
      <c r="AJ278" s="30"/>
      <c r="AK278" s="30"/>
      <c r="AL278" s="30"/>
      <c r="AM278" s="109"/>
      <c r="AN278" s="109" t="s">
        <v>973</v>
      </c>
      <c r="AO278" s="30"/>
      <c r="AP278" s="112">
        <v>502</v>
      </c>
      <c r="AQ278"/>
      <c r="AR278"/>
      <c r="AS278"/>
      <c r="AT278"/>
      <c r="AU278"/>
      <c r="AV278"/>
    </row>
    <row r="279" spans="1:48" ht="24.95" customHeight="1" x14ac:dyDescent="0.2">
      <c r="A279" s="529"/>
      <c r="B279" s="589"/>
      <c r="C279" s="585"/>
      <c r="D279" s="585"/>
      <c r="E279" s="223">
        <f t="shared" ref="E279:E290" si="32">C279+D279</f>
        <v>0</v>
      </c>
      <c r="F279" s="585"/>
      <c r="G279" s="585"/>
      <c r="H279" s="223">
        <f t="shared" ref="H279:H290" si="33">F279+G279</f>
        <v>0</v>
      </c>
      <c r="I279" s="585"/>
      <c r="J279" s="585"/>
      <c r="K279" s="223">
        <f t="shared" ref="K279:K290" si="34">I279+J279</f>
        <v>0</v>
      </c>
      <c r="L279" s="585"/>
      <c r="M279" s="585"/>
      <c r="N279" s="223">
        <f t="shared" ref="N279:N290" si="35">L279+M279</f>
        <v>0</v>
      </c>
      <c r="O279" s="153"/>
      <c r="P279" s="155"/>
      <c r="Q279" s="155"/>
      <c r="AA279" s="97"/>
      <c r="AB279" s="97"/>
      <c r="AC279" s="97"/>
      <c r="AD279" s="97"/>
      <c r="AE279" s="97"/>
      <c r="AF279" s="93"/>
      <c r="AG279" s="93"/>
      <c r="AH279" s="93"/>
      <c r="AI279" s="30"/>
      <c r="AJ279" s="30"/>
      <c r="AK279" s="30"/>
      <c r="AL279" s="30"/>
      <c r="AM279" s="109"/>
      <c r="AN279" s="109" t="s">
        <v>974</v>
      </c>
      <c r="AO279" s="30"/>
      <c r="AP279" s="112" t="s">
        <v>975</v>
      </c>
      <c r="AQ279"/>
      <c r="AR279"/>
      <c r="AS279"/>
      <c r="AT279"/>
      <c r="AU279"/>
      <c r="AV279"/>
    </row>
    <row r="280" spans="1:48" ht="24.95" customHeight="1" x14ac:dyDescent="0.2">
      <c r="A280" s="529"/>
      <c r="B280" s="589"/>
      <c r="C280" s="585"/>
      <c r="D280" s="585"/>
      <c r="E280" s="223">
        <f t="shared" si="32"/>
        <v>0</v>
      </c>
      <c r="F280" s="585"/>
      <c r="G280" s="585"/>
      <c r="H280" s="223">
        <f t="shared" si="33"/>
        <v>0</v>
      </c>
      <c r="I280" s="585"/>
      <c r="J280" s="585"/>
      <c r="K280" s="223">
        <f t="shared" si="34"/>
        <v>0</v>
      </c>
      <c r="L280" s="585"/>
      <c r="M280" s="585"/>
      <c r="N280" s="223">
        <f t="shared" si="35"/>
        <v>0</v>
      </c>
      <c r="O280" s="153"/>
      <c r="P280" s="155"/>
      <c r="Q280" s="155"/>
      <c r="AA280" s="97"/>
      <c r="AB280" s="97"/>
      <c r="AC280" s="97"/>
      <c r="AD280" s="97"/>
      <c r="AE280" s="97"/>
      <c r="AF280" s="93"/>
      <c r="AG280" s="93"/>
      <c r="AH280" s="93"/>
      <c r="AI280" s="30"/>
      <c r="AJ280" s="30"/>
      <c r="AK280" s="30"/>
      <c r="AL280" s="30"/>
      <c r="AM280" s="109"/>
      <c r="AN280" s="109" t="s">
        <v>976</v>
      </c>
      <c r="AO280" s="30"/>
      <c r="AP280" s="112" t="s">
        <v>977</v>
      </c>
      <c r="AQ280"/>
      <c r="AR280"/>
      <c r="AS280"/>
      <c r="AT280"/>
      <c r="AU280"/>
      <c r="AV280"/>
    </row>
    <row r="281" spans="1:48" ht="24.95" customHeight="1" x14ac:dyDescent="0.2">
      <c r="A281" s="529"/>
      <c r="B281" s="589"/>
      <c r="C281" s="585"/>
      <c r="D281" s="585"/>
      <c r="E281" s="223">
        <f t="shared" si="32"/>
        <v>0</v>
      </c>
      <c r="F281" s="585"/>
      <c r="G281" s="585"/>
      <c r="H281" s="223">
        <f t="shared" si="33"/>
        <v>0</v>
      </c>
      <c r="I281" s="585"/>
      <c r="J281" s="585"/>
      <c r="K281" s="223">
        <f t="shared" si="34"/>
        <v>0</v>
      </c>
      <c r="L281" s="585"/>
      <c r="M281" s="585"/>
      <c r="N281" s="223">
        <f t="shared" si="35"/>
        <v>0</v>
      </c>
      <c r="O281" s="153"/>
      <c r="P281" s="155"/>
      <c r="Q281" s="155"/>
      <c r="AA281" s="97"/>
      <c r="AB281" s="97"/>
      <c r="AC281" s="97"/>
      <c r="AD281" s="97"/>
      <c r="AE281" s="97"/>
      <c r="AF281" s="93"/>
      <c r="AG281" s="93"/>
      <c r="AH281" s="93"/>
      <c r="AI281" s="30"/>
      <c r="AJ281" s="30"/>
      <c r="AK281" s="30"/>
      <c r="AL281" s="30"/>
      <c r="AM281" s="109"/>
      <c r="AN281" s="109" t="s">
        <v>978</v>
      </c>
      <c r="AO281" s="30"/>
      <c r="AP281" s="112" t="s">
        <v>979</v>
      </c>
      <c r="AQ281"/>
      <c r="AR281"/>
      <c r="AS281"/>
      <c r="AT281"/>
      <c r="AU281"/>
      <c r="AV281"/>
    </row>
    <row r="282" spans="1:48" ht="24.95" customHeight="1" x14ac:dyDescent="0.2">
      <c r="A282" s="529"/>
      <c r="B282" s="589"/>
      <c r="C282" s="585"/>
      <c r="D282" s="585"/>
      <c r="E282" s="223">
        <f t="shared" si="32"/>
        <v>0</v>
      </c>
      <c r="F282" s="585"/>
      <c r="G282" s="585"/>
      <c r="H282" s="223">
        <f t="shared" si="33"/>
        <v>0</v>
      </c>
      <c r="I282" s="585"/>
      <c r="J282" s="585"/>
      <c r="K282" s="223">
        <f t="shared" si="34"/>
        <v>0</v>
      </c>
      <c r="L282" s="585"/>
      <c r="M282" s="585"/>
      <c r="N282" s="223">
        <f t="shared" si="35"/>
        <v>0</v>
      </c>
      <c r="O282" s="153"/>
      <c r="P282" s="155"/>
      <c r="Q282" s="155"/>
      <c r="AA282" s="97"/>
      <c r="AB282" s="97"/>
      <c r="AC282" s="97"/>
      <c r="AD282" s="97"/>
      <c r="AE282" s="97"/>
      <c r="AF282" s="93"/>
      <c r="AG282" s="93"/>
      <c r="AH282" s="93"/>
      <c r="AI282" s="30"/>
      <c r="AJ282" s="30"/>
      <c r="AK282" s="30"/>
      <c r="AL282" s="30"/>
      <c r="AM282" s="109"/>
      <c r="AN282" s="109" t="s">
        <v>980</v>
      </c>
      <c r="AO282" s="30"/>
      <c r="AP282" s="112" t="s">
        <v>981</v>
      </c>
      <c r="AQ282"/>
      <c r="AR282"/>
      <c r="AS282"/>
      <c r="AT282"/>
      <c r="AU282"/>
      <c r="AV282"/>
    </row>
    <row r="283" spans="1:48" ht="24.95" customHeight="1" x14ac:dyDescent="0.2">
      <c r="A283" s="529"/>
      <c r="B283" s="589"/>
      <c r="C283" s="585"/>
      <c r="D283" s="585"/>
      <c r="E283" s="223">
        <f t="shared" si="32"/>
        <v>0</v>
      </c>
      <c r="F283" s="585"/>
      <c r="G283" s="585"/>
      <c r="H283" s="223">
        <f t="shared" si="33"/>
        <v>0</v>
      </c>
      <c r="I283" s="585"/>
      <c r="J283" s="585"/>
      <c r="K283" s="223">
        <f t="shared" si="34"/>
        <v>0</v>
      </c>
      <c r="L283" s="585"/>
      <c r="M283" s="585"/>
      <c r="N283" s="223">
        <f t="shared" si="35"/>
        <v>0</v>
      </c>
      <c r="O283" s="153"/>
      <c r="P283" s="155"/>
      <c r="Q283" s="155"/>
      <c r="AA283" s="97"/>
      <c r="AB283" s="97"/>
      <c r="AC283" s="97"/>
      <c r="AD283" s="97"/>
      <c r="AE283" s="97"/>
      <c r="AF283" s="93"/>
      <c r="AG283" s="93"/>
      <c r="AH283" s="93"/>
      <c r="AI283" s="30"/>
      <c r="AJ283" s="30"/>
      <c r="AK283" s="30"/>
      <c r="AL283" s="30"/>
      <c r="AM283" s="109"/>
      <c r="AN283" s="109" t="s">
        <v>982</v>
      </c>
      <c r="AO283" s="30"/>
      <c r="AP283" s="112" t="s">
        <v>983</v>
      </c>
      <c r="AQ283"/>
      <c r="AR283"/>
      <c r="AS283"/>
      <c r="AT283"/>
      <c r="AU283"/>
      <c r="AV283"/>
    </row>
    <row r="284" spans="1:48" ht="24.95" customHeight="1" x14ac:dyDescent="0.2">
      <c r="A284" s="529"/>
      <c r="B284" s="589"/>
      <c r="C284" s="585"/>
      <c r="D284" s="585"/>
      <c r="E284" s="223">
        <f t="shared" si="32"/>
        <v>0</v>
      </c>
      <c r="F284" s="585"/>
      <c r="G284" s="585"/>
      <c r="H284" s="223">
        <f t="shared" si="33"/>
        <v>0</v>
      </c>
      <c r="I284" s="585"/>
      <c r="J284" s="585"/>
      <c r="K284" s="223">
        <f t="shared" si="34"/>
        <v>0</v>
      </c>
      <c r="L284" s="585"/>
      <c r="M284" s="585"/>
      <c r="N284" s="223">
        <f t="shared" si="35"/>
        <v>0</v>
      </c>
      <c r="O284" s="153"/>
      <c r="P284" s="155"/>
      <c r="Q284" s="155"/>
      <c r="AA284" s="97"/>
      <c r="AB284" s="97"/>
      <c r="AC284" s="97"/>
      <c r="AD284" s="97"/>
      <c r="AE284" s="97"/>
      <c r="AF284" s="93"/>
      <c r="AG284" s="93"/>
      <c r="AH284" s="93"/>
      <c r="AI284" s="30"/>
      <c r="AJ284" s="30"/>
      <c r="AK284" s="30"/>
      <c r="AL284" s="30"/>
      <c r="AM284" s="109"/>
      <c r="AN284" s="109" t="s">
        <v>984</v>
      </c>
      <c r="AO284" s="30"/>
      <c r="AP284" s="112" t="s">
        <v>985</v>
      </c>
      <c r="AQ284"/>
      <c r="AR284"/>
      <c r="AS284"/>
      <c r="AT284"/>
      <c r="AU284"/>
      <c r="AV284"/>
    </row>
    <row r="285" spans="1:48" ht="24.95" customHeight="1" x14ac:dyDescent="0.2">
      <c r="A285" s="529"/>
      <c r="B285" s="589"/>
      <c r="C285" s="585"/>
      <c r="D285" s="585"/>
      <c r="E285" s="223">
        <f t="shared" si="32"/>
        <v>0</v>
      </c>
      <c r="F285" s="585"/>
      <c r="G285" s="585"/>
      <c r="H285" s="223">
        <f t="shared" si="33"/>
        <v>0</v>
      </c>
      <c r="I285" s="585"/>
      <c r="J285" s="585"/>
      <c r="K285" s="223">
        <f t="shared" si="34"/>
        <v>0</v>
      </c>
      <c r="L285" s="585"/>
      <c r="M285" s="585"/>
      <c r="N285" s="223">
        <f t="shared" si="35"/>
        <v>0</v>
      </c>
      <c r="O285" s="153"/>
      <c r="P285" s="155"/>
      <c r="Q285" s="155"/>
      <c r="AA285" s="97"/>
      <c r="AB285" s="97"/>
      <c r="AC285" s="97"/>
      <c r="AD285" s="97"/>
      <c r="AE285" s="97"/>
      <c r="AF285" s="93"/>
      <c r="AG285" s="93"/>
      <c r="AH285" s="93"/>
      <c r="AI285" s="30"/>
      <c r="AJ285" s="30"/>
      <c r="AK285" s="30"/>
      <c r="AL285" s="30"/>
      <c r="AM285" s="109"/>
      <c r="AN285" s="109" t="s">
        <v>986</v>
      </c>
      <c r="AO285" s="30"/>
      <c r="AP285" s="112" t="s">
        <v>987</v>
      </c>
      <c r="AQ285"/>
      <c r="AR285"/>
      <c r="AS285"/>
      <c r="AT285"/>
      <c r="AU285"/>
      <c r="AV285"/>
    </row>
    <row r="286" spans="1:48" ht="24.95" customHeight="1" x14ac:dyDescent="0.2">
      <c r="A286" s="529"/>
      <c r="B286" s="589"/>
      <c r="C286" s="585"/>
      <c r="D286" s="585"/>
      <c r="E286" s="223">
        <f t="shared" si="32"/>
        <v>0</v>
      </c>
      <c r="F286" s="585"/>
      <c r="G286" s="585"/>
      <c r="H286" s="223">
        <f t="shared" si="33"/>
        <v>0</v>
      </c>
      <c r="I286" s="585"/>
      <c r="J286" s="585"/>
      <c r="K286" s="223">
        <f t="shared" si="34"/>
        <v>0</v>
      </c>
      <c r="L286" s="585"/>
      <c r="M286" s="585"/>
      <c r="N286" s="223">
        <f t="shared" si="35"/>
        <v>0</v>
      </c>
      <c r="O286" s="153"/>
      <c r="P286" s="155"/>
      <c r="Q286" s="155"/>
      <c r="AA286" s="97"/>
      <c r="AB286" s="97"/>
      <c r="AC286" s="97"/>
      <c r="AD286" s="97"/>
      <c r="AE286" s="97"/>
      <c r="AF286" s="93"/>
      <c r="AG286" s="93"/>
      <c r="AH286" s="93"/>
      <c r="AI286" s="30"/>
      <c r="AJ286" s="30"/>
      <c r="AK286" s="30"/>
      <c r="AL286" s="30"/>
      <c r="AM286" s="109"/>
      <c r="AN286" s="109" t="s">
        <v>988</v>
      </c>
      <c r="AO286" s="30"/>
      <c r="AP286" s="112" t="s">
        <v>989</v>
      </c>
      <c r="AQ286"/>
      <c r="AR286"/>
      <c r="AS286"/>
      <c r="AT286"/>
      <c r="AU286"/>
      <c r="AV286"/>
    </row>
    <row r="287" spans="1:48" ht="23.45" customHeight="1" x14ac:dyDescent="0.2">
      <c r="A287" s="529"/>
      <c r="B287" s="589"/>
      <c r="C287" s="585"/>
      <c r="D287" s="585"/>
      <c r="E287" s="223">
        <f t="shared" si="32"/>
        <v>0</v>
      </c>
      <c r="F287" s="585"/>
      <c r="G287" s="585"/>
      <c r="H287" s="223">
        <f t="shared" si="33"/>
        <v>0</v>
      </c>
      <c r="I287" s="585"/>
      <c r="J287" s="585"/>
      <c r="K287" s="223">
        <f t="shared" si="34"/>
        <v>0</v>
      </c>
      <c r="L287" s="585"/>
      <c r="M287" s="585"/>
      <c r="N287" s="223">
        <f t="shared" si="35"/>
        <v>0</v>
      </c>
      <c r="O287" s="153"/>
      <c r="P287" s="155"/>
      <c r="Q287" s="155"/>
      <c r="AA287" s="97"/>
      <c r="AB287" s="97"/>
      <c r="AC287" s="97"/>
      <c r="AD287" s="97"/>
      <c r="AE287" s="97"/>
      <c r="AF287" s="93"/>
      <c r="AG287" s="93"/>
      <c r="AH287" s="93"/>
      <c r="AI287" s="30"/>
      <c r="AJ287" s="30"/>
      <c r="AK287" s="30"/>
      <c r="AL287" s="30"/>
      <c r="AM287" s="109"/>
      <c r="AN287" s="109" t="s">
        <v>990</v>
      </c>
      <c r="AO287" s="30"/>
      <c r="AP287" s="112" t="s">
        <v>991</v>
      </c>
      <c r="AQ287"/>
      <c r="AR287"/>
      <c r="AS287"/>
      <c r="AT287"/>
      <c r="AU287"/>
      <c r="AV287"/>
    </row>
    <row r="288" spans="1:48" ht="23.45" customHeight="1" x14ac:dyDescent="0.2">
      <c r="A288" s="529"/>
      <c r="B288" s="589"/>
      <c r="C288" s="585"/>
      <c r="D288" s="585"/>
      <c r="E288" s="223">
        <f t="shared" si="32"/>
        <v>0</v>
      </c>
      <c r="F288" s="585"/>
      <c r="G288" s="585"/>
      <c r="H288" s="223">
        <f t="shared" si="33"/>
        <v>0</v>
      </c>
      <c r="I288" s="585"/>
      <c r="J288" s="585"/>
      <c r="K288" s="223">
        <f t="shared" si="34"/>
        <v>0</v>
      </c>
      <c r="L288" s="585"/>
      <c r="M288" s="585"/>
      <c r="N288" s="223">
        <f t="shared" si="35"/>
        <v>0</v>
      </c>
      <c r="O288" s="155"/>
      <c r="P288" s="155"/>
      <c r="Q288" s="155"/>
      <c r="R288" s="155"/>
      <c r="AA288" s="97"/>
      <c r="AB288" s="97"/>
      <c r="AC288" s="97"/>
      <c r="AD288" s="97"/>
      <c r="AE288" s="97"/>
      <c r="AF288" s="93"/>
      <c r="AG288" s="93"/>
      <c r="AH288" s="93"/>
      <c r="AI288" s="30"/>
      <c r="AJ288" s="30"/>
      <c r="AK288" s="30"/>
      <c r="AL288" s="30"/>
      <c r="AM288" s="109"/>
      <c r="AN288" s="109" t="s">
        <v>992</v>
      </c>
      <c r="AO288" s="30"/>
      <c r="AP288" s="112" t="s">
        <v>993</v>
      </c>
      <c r="AQ288"/>
      <c r="AR288"/>
      <c r="AS288"/>
      <c r="AT288"/>
      <c r="AU288"/>
      <c r="AV288"/>
    </row>
    <row r="289" spans="1:48" ht="23.45" customHeight="1" x14ac:dyDescent="0.2">
      <c r="A289" s="529"/>
      <c r="B289" s="589"/>
      <c r="C289" s="585"/>
      <c r="D289" s="585"/>
      <c r="E289" s="223">
        <f t="shared" si="32"/>
        <v>0</v>
      </c>
      <c r="F289" s="585"/>
      <c r="G289" s="585"/>
      <c r="H289" s="223">
        <f t="shared" si="33"/>
        <v>0</v>
      </c>
      <c r="I289" s="585"/>
      <c r="J289" s="585"/>
      <c r="K289" s="223">
        <f t="shared" si="34"/>
        <v>0</v>
      </c>
      <c r="L289" s="585"/>
      <c r="M289" s="585"/>
      <c r="N289" s="223">
        <f t="shared" si="35"/>
        <v>0</v>
      </c>
      <c r="O289" s="155"/>
      <c r="P289" s="155"/>
      <c r="Q289" s="155"/>
      <c r="R289" s="155"/>
      <c r="AA289" s="97"/>
      <c r="AB289" s="97"/>
      <c r="AC289" s="97"/>
      <c r="AD289" s="97"/>
      <c r="AE289" s="97"/>
      <c r="AF289" s="93"/>
      <c r="AG289" s="93"/>
      <c r="AH289" s="93"/>
      <c r="AI289" s="30"/>
      <c r="AJ289" s="30"/>
      <c r="AK289" s="30"/>
      <c r="AL289" s="30"/>
      <c r="AM289" s="109"/>
      <c r="AN289" s="109" t="s">
        <v>994</v>
      </c>
      <c r="AO289" s="30"/>
      <c r="AP289" s="112">
        <v>796</v>
      </c>
      <c r="AQ289"/>
      <c r="AR289"/>
      <c r="AS289"/>
      <c r="AT289"/>
      <c r="AU289"/>
      <c r="AV289"/>
    </row>
    <row r="290" spans="1:48" ht="23.45" customHeight="1" x14ac:dyDescent="0.2">
      <c r="A290" s="885" t="s">
        <v>3182</v>
      </c>
      <c r="B290" s="886"/>
      <c r="C290" s="223">
        <f>SUM(C279:C289)</f>
        <v>0</v>
      </c>
      <c r="D290" s="223">
        <f>SUM(D279:D289)</f>
        <v>0</v>
      </c>
      <c r="E290" s="223">
        <f t="shared" si="32"/>
        <v>0</v>
      </c>
      <c r="F290" s="223">
        <f>SUM(F279:F289)</f>
        <v>0</v>
      </c>
      <c r="G290" s="223">
        <f>SUM(G279:G289)</f>
        <v>0</v>
      </c>
      <c r="H290" s="223">
        <f t="shared" si="33"/>
        <v>0</v>
      </c>
      <c r="I290" s="223">
        <f>SUM(I279:I289)</f>
        <v>0</v>
      </c>
      <c r="J290" s="223">
        <f>SUM(J279:J289)</f>
        <v>0</v>
      </c>
      <c r="K290" s="223">
        <f t="shared" si="34"/>
        <v>0</v>
      </c>
      <c r="L290" s="223">
        <f>SUM(L279:L289)</f>
        <v>0</v>
      </c>
      <c r="M290" s="223">
        <f>SUM(M279:M289)</f>
        <v>0</v>
      </c>
      <c r="N290" s="223">
        <f t="shared" si="35"/>
        <v>0</v>
      </c>
      <c r="O290" s="155"/>
      <c r="P290" s="155"/>
      <c r="Q290" s="155"/>
      <c r="R290" s="155"/>
      <c r="AA290" s="97"/>
      <c r="AB290" s="97"/>
      <c r="AC290" s="97"/>
      <c r="AD290" s="97"/>
      <c r="AE290" s="97"/>
      <c r="AF290" s="93"/>
      <c r="AG290" s="93"/>
      <c r="AH290" s="93"/>
      <c r="AI290" s="30"/>
      <c r="AJ290" s="30"/>
      <c r="AK290" s="30"/>
      <c r="AL290" s="30"/>
      <c r="AM290" s="109"/>
      <c r="AN290" s="109" t="s">
        <v>995</v>
      </c>
      <c r="AO290" s="30"/>
      <c r="AP290" s="112" t="s">
        <v>996</v>
      </c>
      <c r="AQ290"/>
      <c r="AR290"/>
      <c r="AS290"/>
      <c r="AT290"/>
      <c r="AU290"/>
      <c r="AV290"/>
    </row>
    <row r="291" spans="1:48" ht="23.45" customHeight="1" x14ac:dyDescent="0.2">
      <c r="A291" s="355"/>
      <c r="B291" s="153"/>
      <c r="C291" s="153"/>
      <c r="D291" s="153"/>
      <c r="E291" s="153"/>
      <c r="F291" s="153"/>
      <c r="G291" s="153"/>
      <c r="H291" s="153"/>
      <c r="I291" s="153"/>
      <c r="J291" s="153"/>
      <c r="K291" s="153"/>
      <c r="L291" s="153"/>
      <c r="M291" s="153"/>
      <c r="N291" s="153"/>
      <c r="O291" s="155"/>
      <c r="P291" s="155"/>
      <c r="Q291" s="155"/>
      <c r="R291" s="155"/>
      <c r="AA291" s="97"/>
      <c r="AB291" s="97"/>
      <c r="AC291" s="97"/>
      <c r="AD291" s="97"/>
      <c r="AE291" s="97"/>
      <c r="AF291" s="93"/>
      <c r="AG291" s="93"/>
      <c r="AH291" s="93"/>
      <c r="AI291" s="30"/>
      <c r="AJ291" s="30"/>
      <c r="AK291" s="30"/>
      <c r="AL291" s="30"/>
      <c r="AM291" s="109"/>
      <c r="AN291" s="109" t="s">
        <v>997</v>
      </c>
      <c r="AO291" s="30"/>
      <c r="AP291" s="112" t="s">
        <v>998</v>
      </c>
      <c r="AQ291"/>
      <c r="AR291"/>
      <c r="AS291"/>
      <c r="AT291"/>
      <c r="AU291"/>
      <c r="AV291"/>
    </row>
    <row r="292" spans="1:48" ht="23.45" customHeight="1" x14ac:dyDescent="0.2">
      <c r="A292" s="356"/>
      <c r="B292" s="155"/>
      <c r="C292" s="155"/>
      <c r="D292" s="155"/>
      <c r="E292" s="155"/>
      <c r="F292" s="155"/>
      <c r="G292" s="155"/>
      <c r="H292" s="155"/>
      <c r="I292" s="155"/>
      <c r="J292" s="155"/>
      <c r="K292" s="155"/>
      <c r="L292" s="155"/>
      <c r="M292" s="155"/>
      <c r="N292" s="155"/>
      <c r="O292" s="155"/>
      <c r="P292" s="155"/>
      <c r="Q292" s="155"/>
      <c r="R292" s="155"/>
      <c r="AA292" s="97"/>
      <c r="AB292" s="97"/>
      <c r="AC292" s="97"/>
      <c r="AD292" s="97"/>
      <c r="AE292" s="97"/>
      <c r="AF292" s="93"/>
      <c r="AG292" s="93"/>
      <c r="AH292" s="93"/>
      <c r="AI292" s="30"/>
      <c r="AJ292" s="30"/>
      <c r="AK292" s="30"/>
      <c r="AL292" s="30"/>
      <c r="AM292" s="109"/>
      <c r="AN292" s="109" t="s">
        <v>999</v>
      </c>
      <c r="AO292" s="30"/>
      <c r="AP292" s="112">
        <v>804</v>
      </c>
      <c r="AQ292"/>
      <c r="AR292"/>
      <c r="AS292"/>
      <c r="AT292"/>
      <c r="AU292"/>
      <c r="AV292"/>
    </row>
    <row r="293" spans="1:48" ht="23.45" customHeight="1" x14ac:dyDescent="0.2">
      <c r="A293" s="356"/>
      <c r="B293" s="155"/>
      <c r="C293" s="155"/>
      <c r="D293" s="155"/>
      <c r="E293" s="155"/>
      <c r="F293" s="155"/>
      <c r="G293" s="155"/>
      <c r="H293" s="155"/>
      <c r="I293" s="155"/>
      <c r="J293" s="155"/>
      <c r="K293" s="155"/>
      <c r="L293" s="155"/>
      <c r="M293" s="155"/>
      <c r="N293" s="155"/>
      <c r="O293" s="155"/>
      <c r="P293" s="155"/>
      <c r="Q293" s="155"/>
      <c r="R293" s="155"/>
      <c r="AA293" s="97"/>
      <c r="AB293" s="97"/>
      <c r="AC293" s="97"/>
      <c r="AD293" s="97"/>
      <c r="AE293" s="97"/>
      <c r="AF293" s="93"/>
      <c r="AG293" s="93"/>
      <c r="AH293" s="93"/>
      <c r="AI293" s="30"/>
      <c r="AJ293" s="30"/>
      <c r="AK293" s="30"/>
      <c r="AL293" s="30"/>
      <c r="AM293" s="109"/>
      <c r="AN293" s="109" t="s">
        <v>1000</v>
      </c>
      <c r="AO293" s="30"/>
      <c r="AP293" s="112" t="s">
        <v>1001</v>
      </c>
      <c r="AQ293"/>
      <c r="AR293"/>
      <c r="AS293"/>
      <c r="AT293"/>
      <c r="AU293"/>
      <c r="AV293"/>
    </row>
    <row r="294" spans="1:48" ht="23.45" customHeight="1" x14ac:dyDescent="0.2">
      <c r="A294" s="356"/>
      <c r="B294" s="155"/>
      <c r="C294" s="155"/>
      <c r="D294" s="155"/>
      <c r="E294" s="155"/>
      <c r="F294" s="155"/>
      <c r="G294" s="155"/>
      <c r="H294" s="155"/>
      <c r="I294" s="155"/>
      <c r="J294" s="155"/>
      <c r="K294" s="155"/>
      <c r="L294" s="155"/>
      <c r="M294" s="357"/>
      <c r="N294" s="155"/>
      <c r="O294" s="155"/>
      <c r="P294" s="155"/>
      <c r="Q294" s="155"/>
      <c r="R294" s="155"/>
      <c r="AA294" s="97"/>
      <c r="AB294" s="97"/>
      <c r="AC294" s="97"/>
      <c r="AD294" s="97"/>
      <c r="AE294" s="97"/>
      <c r="AF294" s="93"/>
      <c r="AG294" s="93"/>
      <c r="AH294" s="93"/>
      <c r="AI294" s="30"/>
      <c r="AJ294" s="30"/>
      <c r="AK294" s="30"/>
      <c r="AL294" s="30"/>
      <c r="AM294" s="109"/>
      <c r="AN294" s="109" t="s">
        <v>1002</v>
      </c>
      <c r="AO294" s="30"/>
      <c r="AP294" s="112" t="s">
        <v>1003</v>
      </c>
      <c r="AQ294"/>
      <c r="AR294"/>
      <c r="AS294"/>
      <c r="AT294"/>
      <c r="AU294"/>
      <c r="AV294"/>
    </row>
    <row r="295" spans="1:48" ht="23.45" customHeight="1" x14ac:dyDescent="0.2">
      <c r="A295" s="356"/>
      <c r="B295" s="155"/>
      <c r="C295" s="155"/>
      <c r="D295" s="155"/>
      <c r="E295" s="155"/>
      <c r="F295" s="155"/>
      <c r="G295" s="155"/>
      <c r="H295" s="155"/>
      <c r="I295" s="155"/>
      <c r="J295" s="155"/>
      <c r="K295" s="155"/>
      <c r="L295" s="155"/>
      <c r="M295" s="357"/>
      <c r="N295" s="155"/>
      <c r="O295" s="155"/>
      <c r="P295" s="155"/>
      <c r="Q295" s="155"/>
      <c r="R295" s="155"/>
      <c r="AA295" s="97"/>
      <c r="AB295" s="97"/>
      <c r="AC295" s="97"/>
      <c r="AD295" s="97"/>
      <c r="AE295" s="97"/>
      <c r="AF295" s="93"/>
      <c r="AG295" s="93"/>
      <c r="AH295" s="93"/>
      <c r="AI295" s="30"/>
      <c r="AJ295" s="30"/>
      <c r="AK295" s="30"/>
      <c r="AL295" s="30"/>
      <c r="AM295" s="109"/>
      <c r="AN295" s="109" t="s">
        <v>1004</v>
      </c>
      <c r="AO295" s="30"/>
      <c r="AP295" s="112">
        <v>880</v>
      </c>
      <c r="AQ295"/>
      <c r="AR295"/>
      <c r="AS295"/>
      <c r="AT295"/>
      <c r="AU295"/>
      <c r="AV295"/>
    </row>
    <row r="296" spans="1:48" ht="23.45" customHeight="1" x14ac:dyDescent="0.2">
      <c r="A296" s="356"/>
      <c r="B296" s="155"/>
      <c r="C296" s="155"/>
      <c r="D296" s="155"/>
      <c r="E296" s="155"/>
      <c r="F296" s="155"/>
      <c r="G296" s="155"/>
      <c r="H296" s="155"/>
      <c r="I296" s="155"/>
      <c r="J296" s="155"/>
      <c r="K296" s="155"/>
      <c r="L296" s="155"/>
      <c r="M296" s="357"/>
      <c r="N296" s="155"/>
      <c r="O296" s="155"/>
      <c r="P296" s="155"/>
      <c r="Q296" s="155"/>
      <c r="R296" s="155"/>
      <c r="AA296" s="97"/>
      <c r="AB296" s="97"/>
      <c r="AC296" s="97"/>
      <c r="AD296" s="97"/>
      <c r="AE296" s="97"/>
      <c r="AF296" s="93"/>
      <c r="AG296" s="93"/>
      <c r="AH296" s="93"/>
      <c r="AI296" s="30"/>
      <c r="AJ296" s="30"/>
      <c r="AK296" s="30"/>
      <c r="AL296" s="30"/>
      <c r="AM296" s="109"/>
      <c r="AN296" s="109" t="s">
        <v>1005</v>
      </c>
      <c r="AO296" s="30"/>
      <c r="AP296" s="112">
        <v>881</v>
      </c>
      <c r="AQ296"/>
      <c r="AR296"/>
      <c r="AS296"/>
      <c r="AT296"/>
      <c r="AU296"/>
      <c r="AV296"/>
    </row>
    <row r="297" spans="1:48" ht="23.45" customHeight="1" x14ac:dyDescent="0.2">
      <c r="A297" s="356"/>
      <c r="B297" s="155"/>
      <c r="C297" s="155"/>
      <c r="D297" s="155"/>
      <c r="E297" s="155"/>
      <c r="F297" s="155"/>
      <c r="G297" s="155"/>
      <c r="H297" s="155"/>
      <c r="I297" s="155"/>
      <c r="J297" s="155"/>
      <c r="K297" s="155"/>
      <c r="L297" s="155"/>
      <c r="M297" s="357"/>
      <c r="N297" s="155"/>
      <c r="O297" s="155"/>
      <c r="P297" s="155"/>
      <c r="Q297" s="155"/>
      <c r="R297" s="155"/>
      <c r="AA297" s="97"/>
      <c r="AB297" s="97"/>
      <c r="AC297" s="97"/>
      <c r="AD297" s="97"/>
      <c r="AE297" s="97"/>
      <c r="AF297" s="93"/>
      <c r="AG297" s="93"/>
      <c r="AH297" s="93"/>
      <c r="AI297" s="30"/>
      <c r="AJ297" s="30"/>
      <c r="AK297" s="30"/>
      <c r="AL297" s="30"/>
      <c r="AM297" s="109"/>
      <c r="AN297" s="109" t="s">
        <v>1006</v>
      </c>
      <c r="AO297" s="30"/>
      <c r="AP297" s="112">
        <v>882</v>
      </c>
      <c r="AQ297"/>
      <c r="AR297"/>
      <c r="AS297"/>
      <c r="AT297"/>
      <c r="AU297"/>
      <c r="AV297"/>
    </row>
    <row r="298" spans="1:48" ht="23.45" customHeight="1" x14ac:dyDescent="0.2">
      <c r="A298" s="356"/>
      <c r="B298" s="155"/>
      <c r="C298" s="155"/>
      <c r="D298" s="155"/>
      <c r="E298" s="155"/>
      <c r="F298" s="155"/>
      <c r="G298" s="155"/>
      <c r="H298" s="155"/>
      <c r="I298" s="155"/>
      <c r="J298" s="155"/>
      <c r="K298" s="155"/>
      <c r="L298" s="155"/>
      <c r="M298" s="357"/>
      <c r="N298" s="155"/>
      <c r="O298" s="155"/>
      <c r="P298" s="155"/>
      <c r="Q298" s="155"/>
      <c r="R298" s="155"/>
      <c r="AA298" s="97"/>
      <c r="AB298" s="97"/>
      <c r="AC298" s="97"/>
      <c r="AD298" s="97"/>
      <c r="AE298" s="97"/>
      <c r="AF298" s="93"/>
      <c r="AG298" s="93"/>
      <c r="AH298" s="93"/>
      <c r="AI298" s="30"/>
      <c r="AJ298" s="30"/>
      <c r="AK298" s="30"/>
      <c r="AL298" s="30"/>
      <c r="AM298" s="109"/>
      <c r="AN298" s="109" t="s">
        <v>1007</v>
      </c>
      <c r="AO298" s="30"/>
      <c r="AP298" s="112">
        <v>883</v>
      </c>
      <c r="AQ298"/>
      <c r="AR298"/>
      <c r="AS298"/>
      <c r="AT298"/>
      <c r="AU298"/>
      <c r="AV298"/>
    </row>
    <row r="299" spans="1:48" ht="23.45" customHeight="1" x14ac:dyDescent="0.2">
      <c r="A299" s="356"/>
      <c r="B299" s="155"/>
      <c r="C299" s="155"/>
      <c r="D299" s="155"/>
      <c r="E299" s="155"/>
      <c r="F299" s="155"/>
      <c r="G299" s="155"/>
      <c r="H299" s="155"/>
      <c r="I299" s="155"/>
      <c r="J299" s="155"/>
      <c r="K299" s="155"/>
      <c r="L299" s="155"/>
      <c r="M299" s="357"/>
      <c r="N299" s="155"/>
      <c r="O299" s="155"/>
      <c r="P299" s="155"/>
      <c r="Q299" s="155"/>
      <c r="R299" s="155"/>
      <c r="AA299" s="97"/>
      <c r="AB299" s="97"/>
      <c r="AC299" s="97"/>
      <c r="AD299" s="97"/>
      <c r="AE299" s="97"/>
      <c r="AF299" s="93"/>
      <c r="AG299" s="93"/>
      <c r="AH299" s="93"/>
      <c r="AI299" s="30"/>
      <c r="AJ299" s="30"/>
      <c r="AK299" s="30"/>
      <c r="AL299" s="30"/>
      <c r="AM299" s="109"/>
      <c r="AN299" s="109" t="s">
        <v>1008</v>
      </c>
      <c r="AO299" s="30"/>
      <c r="AP299" s="112">
        <v>884</v>
      </c>
      <c r="AQ299"/>
      <c r="AR299"/>
      <c r="AS299"/>
      <c r="AT299"/>
      <c r="AU299"/>
      <c r="AV299"/>
    </row>
    <row r="300" spans="1:48" ht="23.45" customHeight="1" x14ac:dyDescent="0.2">
      <c r="A300" s="356"/>
      <c r="B300" s="155"/>
      <c r="C300" s="155"/>
      <c r="D300" s="155"/>
      <c r="E300" s="155"/>
      <c r="F300" s="155"/>
      <c r="G300" s="155"/>
      <c r="H300" s="155"/>
      <c r="I300" s="155"/>
      <c r="J300" s="155"/>
      <c r="K300" s="155"/>
      <c r="L300" s="155"/>
      <c r="M300" s="357"/>
      <c r="N300" s="155"/>
      <c r="O300" s="155"/>
      <c r="P300" s="155"/>
      <c r="Q300" s="155"/>
      <c r="R300" s="155"/>
      <c r="AA300" s="97"/>
      <c r="AB300" s="97"/>
      <c r="AC300" s="97"/>
      <c r="AD300" s="97"/>
      <c r="AE300" s="97"/>
      <c r="AF300" s="93"/>
      <c r="AG300" s="93"/>
      <c r="AH300" s="93"/>
      <c r="AI300" s="30"/>
      <c r="AJ300" s="30"/>
      <c r="AK300" s="30"/>
      <c r="AL300" s="30"/>
      <c r="AM300" s="109"/>
      <c r="AN300" s="109" t="s">
        <v>1009</v>
      </c>
      <c r="AO300" s="30"/>
      <c r="AP300" s="112">
        <v>885</v>
      </c>
      <c r="AQ300"/>
      <c r="AR300"/>
      <c r="AS300"/>
      <c r="AT300"/>
      <c r="AU300"/>
      <c r="AV300"/>
    </row>
    <row r="301" spans="1:48" ht="23.45" customHeight="1" x14ac:dyDescent="0.2">
      <c r="A301" s="356"/>
      <c r="B301" s="155"/>
      <c r="C301" s="155"/>
      <c r="D301" s="155"/>
      <c r="E301" s="155"/>
      <c r="F301" s="155"/>
      <c r="G301" s="155"/>
      <c r="H301" s="155"/>
      <c r="I301" s="155"/>
      <c r="J301" s="155"/>
      <c r="K301" s="155"/>
      <c r="L301" s="155"/>
      <c r="M301" s="357"/>
      <c r="N301" s="155"/>
      <c r="O301" s="155"/>
      <c r="P301" s="155"/>
      <c r="Q301" s="155"/>
      <c r="R301" s="155"/>
      <c r="AA301" s="97"/>
      <c r="AB301" s="97"/>
      <c r="AC301" s="97"/>
      <c r="AD301" s="97"/>
      <c r="AE301" s="97"/>
      <c r="AF301" s="93"/>
      <c r="AG301" s="93"/>
      <c r="AH301" s="93"/>
      <c r="AI301" s="30"/>
      <c r="AJ301" s="30"/>
      <c r="AK301" s="30"/>
      <c r="AL301" s="30"/>
      <c r="AM301" s="109"/>
      <c r="AN301" s="109" t="s">
        <v>1010</v>
      </c>
      <c r="AO301" s="30"/>
      <c r="AP301" s="112">
        <v>886</v>
      </c>
      <c r="AQ301"/>
      <c r="AR301"/>
      <c r="AS301"/>
      <c r="AT301"/>
      <c r="AU301"/>
      <c r="AV301"/>
    </row>
    <row r="302" spans="1:48" ht="23.45" customHeight="1" x14ac:dyDescent="0.2">
      <c r="A302" s="356"/>
      <c r="B302" s="155"/>
      <c r="C302" s="155"/>
      <c r="D302" s="155"/>
      <c r="E302" s="155"/>
      <c r="F302" s="155"/>
      <c r="G302" s="155"/>
      <c r="H302" s="155"/>
      <c r="I302" s="155"/>
      <c r="J302" s="155"/>
      <c r="K302" s="155"/>
      <c r="L302" s="155"/>
      <c r="M302" s="357"/>
      <c r="N302" s="155"/>
      <c r="O302" s="155"/>
      <c r="P302" s="155"/>
      <c r="Q302" s="155"/>
      <c r="R302" s="155"/>
      <c r="AA302" s="97"/>
      <c r="AB302" s="97"/>
      <c r="AC302" s="97"/>
      <c r="AD302" s="97"/>
      <c r="AE302" s="97"/>
      <c r="AF302" s="93"/>
      <c r="AG302" s="93"/>
      <c r="AH302" s="93"/>
      <c r="AI302" s="30"/>
      <c r="AJ302" s="30"/>
      <c r="AK302" s="30"/>
      <c r="AL302" s="30"/>
      <c r="AM302" s="109"/>
      <c r="AN302" s="109" t="s">
        <v>1011</v>
      </c>
      <c r="AO302" s="30"/>
      <c r="AP302" s="112">
        <v>887</v>
      </c>
      <c r="AQ302"/>
      <c r="AR302"/>
      <c r="AS302"/>
      <c r="AT302"/>
      <c r="AU302"/>
      <c r="AV302"/>
    </row>
    <row r="303" spans="1:48" ht="23.45" customHeight="1" x14ac:dyDescent="0.2">
      <c r="A303" s="356"/>
      <c r="B303" s="155"/>
      <c r="C303" s="155"/>
      <c r="D303" s="155"/>
      <c r="E303" s="155"/>
      <c r="F303" s="155"/>
      <c r="G303" s="155"/>
      <c r="H303" s="155"/>
      <c r="I303" s="155"/>
      <c r="J303" s="155"/>
      <c r="K303" s="155"/>
      <c r="L303" s="155"/>
      <c r="M303" s="357"/>
      <c r="N303" s="155"/>
      <c r="O303" s="155"/>
      <c r="P303" s="155"/>
      <c r="Q303" s="155"/>
      <c r="R303" s="155"/>
      <c r="AA303" s="97"/>
      <c r="AB303" s="97"/>
      <c r="AC303" s="97"/>
      <c r="AD303" s="97"/>
      <c r="AE303" s="97"/>
      <c r="AF303" s="93"/>
      <c r="AG303" s="93"/>
      <c r="AH303" s="93"/>
      <c r="AI303" s="30"/>
      <c r="AJ303" s="30"/>
      <c r="AK303" s="30"/>
      <c r="AL303" s="30"/>
      <c r="AM303" s="109"/>
      <c r="AN303" s="109" t="s">
        <v>1012</v>
      </c>
      <c r="AO303" s="30"/>
      <c r="AP303" s="112">
        <v>904</v>
      </c>
      <c r="AQ303"/>
      <c r="AR303"/>
      <c r="AS303"/>
      <c r="AT303"/>
      <c r="AU303"/>
      <c r="AV303"/>
    </row>
    <row r="304" spans="1:48" ht="23.45" customHeight="1" x14ac:dyDescent="0.2">
      <c r="A304" s="356"/>
      <c r="B304" s="155"/>
      <c r="C304" s="155"/>
      <c r="D304" s="155"/>
      <c r="E304" s="155"/>
      <c r="F304" s="155"/>
      <c r="G304" s="155"/>
      <c r="H304" s="155"/>
      <c r="I304" s="155"/>
      <c r="J304" s="155"/>
      <c r="K304" s="155"/>
      <c r="L304" s="155"/>
      <c r="M304" s="357"/>
      <c r="N304" s="155"/>
      <c r="O304" s="155"/>
      <c r="P304" s="155"/>
      <c r="Q304" s="155"/>
      <c r="R304" s="155"/>
      <c r="AA304" s="97"/>
      <c r="AB304" s="97"/>
      <c r="AC304" s="97"/>
      <c r="AD304" s="97"/>
      <c r="AE304" s="97"/>
      <c r="AF304" s="93"/>
      <c r="AG304" s="93"/>
      <c r="AH304" s="93"/>
      <c r="AI304" s="30"/>
      <c r="AJ304" s="30"/>
      <c r="AK304" s="30"/>
      <c r="AL304" s="30"/>
      <c r="AM304" s="109"/>
      <c r="AN304" s="109" t="s">
        <v>1013</v>
      </c>
      <c r="AO304" s="30"/>
      <c r="AP304" s="112">
        <v>910</v>
      </c>
      <c r="AQ304"/>
      <c r="AR304"/>
      <c r="AS304"/>
      <c r="AT304"/>
      <c r="AU304"/>
      <c r="AV304"/>
    </row>
    <row r="305" spans="1:48" ht="23.45" customHeight="1" x14ac:dyDescent="0.2">
      <c r="A305" s="356"/>
      <c r="B305" s="155"/>
      <c r="C305" s="155"/>
      <c r="D305" s="155"/>
      <c r="E305" s="155"/>
      <c r="F305" s="155"/>
      <c r="G305" s="155"/>
      <c r="H305" s="155"/>
      <c r="I305" s="155"/>
      <c r="J305" s="155"/>
      <c r="K305" s="155"/>
      <c r="L305" s="155"/>
      <c r="M305" s="357"/>
      <c r="N305" s="155"/>
      <c r="O305" s="155"/>
      <c r="P305" s="155"/>
      <c r="Q305" s="155"/>
      <c r="R305" s="155"/>
      <c r="AA305" s="97"/>
      <c r="AB305" s="97"/>
      <c r="AC305" s="97"/>
      <c r="AD305" s="97"/>
      <c r="AE305" s="97"/>
      <c r="AF305" s="93"/>
      <c r="AG305" s="93"/>
      <c r="AH305" s="93"/>
      <c r="AI305" s="30"/>
      <c r="AJ305" s="30"/>
      <c r="AK305" s="30"/>
      <c r="AL305" s="30"/>
      <c r="AM305" s="109"/>
      <c r="AN305" s="109" t="s">
        <v>1014</v>
      </c>
      <c r="AO305" s="30"/>
      <c r="AP305" s="112">
        <v>913</v>
      </c>
      <c r="AQ305"/>
      <c r="AR305"/>
      <c r="AS305"/>
      <c r="AT305"/>
      <c r="AU305"/>
      <c r="AV305"/>
    </row>
    <row r="306" spans="1:48" ht="23.45" customHeight="1" x14ac:dyDescent="0.2">
      <c r="A306" s="356"/>
      <c r="B306" s="155"/>
      <c r="C306" s="155"/>
      <c r="D306" s="155"/>
      <c r="E306" s="155"/>
      <c r="F306" s="155"/>
      <c r="G306" s="155"/>
      <c r="H306" s="155"/>
      <c r="I306" s="155"/>
      <c r="J306" s="155"/>
      <c r="K306" s="155"/>
      <c r="L306" s="155"/>
      <c r="M306" s="357"/>
      <c r="N306" s="155"/>
      <c r="O306" s="155"/>
      <c r="P306" s="155"/>
      <c r="Q306" s="155"/>
      <c r="R306" s="155"/>
      <c r="AA306" s="97"/>
      <c r="AB306" s="97"/>
      <c r="AC306" s="97"/>
      <c r="AD306" s="97"/>
      <c r="AE306" s="97"/>
      <c r="AF306" s="93"/>
      <c r="AG306" s="93"/>
      <c r="AH306" s="93"/>
      <c r="AI306" s="30"/>
      <c r="AJ306" s="30"/>
      <c r="AK306" s="30"/>
      <c r="AL306" s="30"/>
      <c r="AM306" s="109"/>
      <c r="AN306" s="109" t="s">
        <v>1015</v>
      </c>
      <c r="AO306" s="30"/>
      <c r="AP306" s="112">
        <v>914</v>
      </c>
      <c r="AQ306"/>
      <c r="AR306"/>
      <c r="AS306"/>
      <c r="AT306"/>
      <c r="AU306"/>
      <c r="AV306"/>
    </row>
    <row r="307" spans="1:48" ht="23.45" customHeight="1" x14ac:dyDescent="0.2">
      <c r="A307" s="356"/>
      <c r="B307" s="155"/>
      <c r="C307" s="155"/>
      <c r="D307" s="155"/>
      <c r="E307" s="155"/>
      <c r="F307" s="155"/>
      <c r="G307" s="155"/>
      <c r="H307" s="155"/>
      <c r="I307" s="155"/>
      <c r="J307" s="155"/>
      <c r="K307" s="155"/>
      <c r="L307" s="155"/>
      <c r="M307" s="357"/>
      <c r="N307" s="155"/>
      <c r="O307" s="155"/>
      <c r="P307" s="155"/>
      <c r="Q307" s="155"/>
      <c r="R307" s="155"/>
      <c r="AA307" s="97"/>
      <c r="AB307" s="97"/>
      <c r="AC307" s="97"/>
      <c r="AD307" s="97"/>
      <c r="AE307" s="97"/>
      <c r="AF307" s="93"/>
      <c r="AG307" s="93"/>
      <c r="AH307" s="93"/>
      <c r="AI307" s="30"/>
      <c r="AJ307" s="30"/>
      <c r="AK307" s="30"/>
      <c r="AL307" s="30"/>
      <c r="AM307" s="109"/>
      <c r="AN307" s="109" t="s">
        <v>1016</v>
      </c>
      <c r="AO307" s="30"/>
      <c r="AP307" s="112">
        <v>915</v>
      </c>
      <c r="AQ307"/>
      <c r="AR307"/>
      <c r="AS307"/>
      <c r="AT307"/>
      <c r="AU307"/>
      <c r="AV307"/>
    </row>
    <row r="308" spans="1:48" ht="23.45" customHeight="1" x14ac:dyDescent="0.2">
      <c r="A308" s="356"/>
      <c r="B308" s="155"/>
      <c r="C308" s="155"/>
      <c r="D308" s="155"/>
      <c r="E308" s="155"/>
      <c r="F308" s="155"/>
      <c r="G308" s="155"/>
      <c r="H308" s="155"/>
      <c r="I308" s="155"/>
      <c r="J308" s="155"/>
      <c r="K308" s="155"/>
      <c r="L308" s="155"/>
      <c r="M308" s="357"/>
      <c r="N308" s="155"/>
      <c r="O308" s="155"/>
      <c r="P308" s="155"/>
      <c r="Q308" s="155"/>
      <c r="R308" s="155"/>
      <c r="AA308" s="97"/>
      <c r="AB308" s="97"/>
      <c r="AC308" s="97"/>
      <c r="AD308" s="97"/>
      <c r="AE308" s="97"/>
      <c r="AF308" s="93"/>
      <c r="AG308" s="93"/>
      <c r="AH308" s="93"/>
      <c r="AI308" s="30"/>
      <c r="AJ308" s="30"/>
      <c r="AK308" s="30"/>
      <c r="AL308" s="30"/>
      <c r="AM308" s="109"/>
      <c r="AN308" s="109" t="s">
        <v>1017</v>
      </c>
      <c r="AO308" s="30"/>
      <c r="AP308" s="112" t="s">
        <v>1018</v>
      </c>
      <c r="AQ308"/>
      <c r="AR308"/>
      <c r="AS308"/>
      <c r="AT308"/>
      <c r="AU308"/>
      <c r="AV308"/>
    </row>
    <row r="309" spans="1:48" ht="23.45" customHeight="1" x14ac:dyDescent="0.2">
      <c r="A309" s="356"/>
      <c r="B309" s="155"/>
      <c r="C309" s="155"/>
      <c r="D309" s="155"/>
      <c r="E309" s="155"/>
      <c r="F309" s="155"/>
      <c r="G309" s="155"/>
      <c r="H309" s="155"/>
      <c r="I309" s="155"/>
      <c r="J309" s="155"/>
      <c r="K309" s="155"/>
      <c r="L309" s="155"/>
      <c r="M309" s="357"/>
      <c r="N309" s="155"/>
      <c r="O309" s="155"/>
      <c r="P309" s="155"/>
      <c r="Q309" s="155"/>
      <c r="R309" s="155"/>
      <c r="AA309" s="97"/>
      <c r="AB309" s="97"/>
      <c r="AC309" s="97"/>
      <c r="AD309" s="97"/>
      <c r="AE309" s="97"/>
      <c r="AF309" s="93"/>
      <c r="AG309" s="93"/>
      <c r="AH309" s="93"/>
      <c r="AI309" s="30"/>
      <c r="AJ309" s="30"/>
      <c r="AK309" s="30"/>
      <c r="AL309" s="30"/>
      <c r="AM309" s="109"/>
      <c r="AN309" s="109" t="s">
        <v>1019</v>
      </c>
      <c r="AO309" s="30"/>
      <c r="AP309" s="112">
        <v>937</v>
      </c>
      <c r="AQ309"/>
      <c r="AR309"/>
      <c r="AS309"/>
      <c r="AT309"/>
      <c r="AU309"/>
      <c r="AV309"/>
    </row>
    <row r="310" spans="1:48" ht="23.45" customHeight="1" x14ac:dyDescent="0.2">
      <c r="A310" s="356"/>
      <c r="B310" s="155"/>
      <c r="C310" s="155"/>
      <c r="D310" s="155"/>
      <c r="E310" s="155"/>
      <c r="F310" s="155"/>
      <c r="G310" s="155"/>
      <c r="H310" s="155"/>
      <c r="I310" s="155"/>
      <c r="J310" s="155"/>
      <c r="K310" s="155"/>
      <c r="L310" s="155"/>
      <c r="M310" s="357"/>
      <c r="N310" s="155"/>
      <c r="O310" s="155"/>
      <c r="P310" s="155"/>
      <c r="Q310" s="155"/>
      <c r="R310" s="155"/>
      <c r="AA310" s="97"/>
      <c r="AB310" s="97"/>
      <c r="AC310" s="97"/>
      <c r="AD310" s="97"/>
      <c r="AE310" s="97"/>
      <c r="AF310" s="93"/>
      <c r="AG310" s="93"/>
      <c r="AH310" s="93"/>
      <c r="AI310" s="30"/>
      <c r="AJ310" s="30"/>
      <c r="AK310" s="30"/>
      <c r="AL310" s="30"/>
      <c r="AM310" s="109"/>
      <c r="AN310" s="109" t="s">
        <v>1020</v>
      </c>
      <c r="AO310" s="30"/>
      <c r="AP310" s="112">
        <v>938</v>
      </c>
      <c r="AQ310"/>
      <c r="AR310"/>
      <c r="AS310"/>
      <c r="AT310"/>
      <c r="AU310"/>
      <c r="AV310"/>
    </row>
    <row r="311" spans="1:48" ht="23.45" customHeight="1" x14ac:dyDescent="0.2">
      <c r="A311" s="356"/>
      <c r="B311" s="155"/>
      <c r="C311" s="155"/>
      <c r="D311" s="155"/>
      <c r="E311" s="155"/>
      <c r="F311" s="155"/>
      <c r="G311" s="155"/>
      <c r="H311" s="155"/>
      <c r="I311" s="155"/>
      <c r="J311" s="155"/>
      <c r="K311" s="155"/>
      <c r="L311" s="155"/>
      <c r="M311" s="357"/>
      <c r="N311" s="155"/>
      <c r="O311" s="155"/>
      <c r="P311" s="155"/>
      <c r="Q311" s="155"/>
      <c r="R311" s="155"/>
      <c r="AA311" s="97"/>
      <c r="AB311" s="97"/>
      <c r="AC311" s="97"/>
      <c r="AD311" s="97"/>
      <c r="AE311" s="97"/>
      <c r="AF311" s="93"/>
      <c r="AG311" s="93"/>
      <c r="AH311" s="93"/>
      <c r="AI311" s="30"/>
      <c r="AJ311" s="30"/>
      <c r="AK311" s="30"/>
      <c r="AL311" s="30"/>
      <c r="AM311" s="109"/>
      <c r="AN311" s="109" t="s">
        <v>1021</v>
      </c>
      <c r="AO311" s="30"/>
      <c r="AP311" s="112">
        <v>939</v>
      </c>
      <c r="AQ311"/>
      <c r="AR311"/>
      <c r="AS311"/>
      <c r="AT311"/>
      <c r="AU311"/>
      <c r="AV311"/>
    </row>
    <row r="312" spans="1:48" ht="23.45" customHeight="1" x14ac:dyDescent="0.2">
      <c r="A312" s="356"/>
      <c r="B312" s="155"/>
      <c r="C312" s="155"/>
      <c r="D312" s="155"/>
      <c r="E312" s="155"/>
      <c r="F312" s="155"/>
      <c r="G312" s="155"/>
      <c r="H312" s="155"/>
      <c r="I312" s="155"/>
      <c r="J312" s="155"/>
      <c r="K312" s="155"/>
      <c r="L312" s="155"/>
      <c r="M312" s="357"/>
      <c r="N312" s="155"/>
      <c r="O312" s="155"/>
      <c r="P312" s="155"/>
      <c r="Q312" s="155"/>
      <c r="R312" s="155"/>
      <c r="AA312" s="97"/>
      <c r="AB312" s="97"/>
      <c r="AC312" s="97"/>
      <c r="AD312" s="97"/>
      <c r="AE312" s="97"/>
      <c r="AF312" s="93"/>
      <c r="AG312" s="93"/>
      <c r="AH312" s="93"/>
      <c r="AI312" s="30"/>
      <c r="AJ312" s="30"/>
      <c r="AK312" s="30"/>
      <c r="AL312" s="30"/>
      <c r="AM312" s="109"/>
      <c r="AN312" s="109" t="s">
        <v>1022</v>
      </c>
      <c r="AO312" s="30"/>
      <c r="AP312" s="112">
        <v>940</v>
      </c>
      <c r="AQ312"/>
      <c r="AR312"/>
      <c r="AS312"/>
      <c r="AT312"/>
      <c r="AU312"/>
      <c r="AV312"/>
    </row>
    <row r="313" spans="1:48" ht="23.45" customHeight="1" x14ac:dyDescent="0.2">
      <c r="A313" s="356"/>
      <c r="B313" s="155"/>
      <c r="C313" s="155"/>
      <c r="D313" s="155"/>
      <c r="E313" s="155"/>
      <c r="F313" s="155"/>
      <c r="G313" s="155"/>
      <c r="H313" s="155"/>
      <c r="I313" s="155"/>
      <c r="J313" s="155"/>
      <c r="K313" s="155"/>
      <c r="L313" s="155"/>
      <c r="M313" s="357"/>
      <c r="N313" s="155"/>
      <c r="O313" s="155"/>
      <c r="P313" s="155"/>
      <c r="Q313" s="155"/>
      <c r="R313" s="155"/>
      <c r="AA313" s="97"/>
      <c r="AB313" s="97"/>
      <c r="AC313" s="97"/>
      <c r="AD313" s="97"/>
      <c r="AE313" s="97"/>
      <c r="AF313" s="93"/>
      <c r="AG313" s="93"/>
      <c r="AH313" s="93"/>
      <c r="AI313" s="30"/>
      <c r="AJ313" s="30"/>
      <c r="AK313" s="30"/>
      <c r="AL313" s="30"/>
      <c r="AM313" s="109"/>
      <c r="AN313" s="109" t="s">
        <v>1023</v>
      </c>
      <c r="AO313" s="30"/>
      <c r="AP313" s="112" t="s">
        <v>1024</v>
      </c>
      <c r="AQ313"/>
      <c r="AR313"/>
      <c r="AS313"/>
      <c r="AT313"/>
      <c r="AU313"/>
      <c r="AV313"/>
    </row>
    <row r="314" spans="1:48" ht="23.45" customHeight="1" x14ac:dyDescent="0.2">
      <c r="A314" s="356"/>
      <c r="B314" s="155"/>
      <c r="C314" s="155"/>
      <c r="D314" s="155"/>
      <c r="E314" s="155"/>
      <c r="F314" s="155"/>
      <c r="G314" s="155"/>
      <c r="H314" s="155"/>
      <c r="I314" s="155"/>
      <c r="J314" s="155"/>
      <c r="K314" s="155"/>
      <c r="L314" s="155"/>
      <c r="M314" s="357"/>
      <c r="N314" s="155"/>
      <c r="O314" s="155"/>
      <c r="P314" s="155"/>
      <c r="Q314" s="155"/>
      <c r="R314" s="155"/>
      <c r="AA314" s="97"/>
      <c r="AB314" s="97"/>
      <c r="AC314" s="97"/>
      <c r="AD314" s="97"/>
      <c r="AE314" s="97"/>
      <c r="AF314" s="93"/>
      <c r="AG314" s="93"/>
      <c r="AH314" s="93"/>
      <c r="AI314" s="30"/>
      <c r="AJ314" s="30"/>
      <c r="AK314" s="30"/>
      <c r="AL314" s="30"/>
      <c r="AM314" s="109"/>
      <c r="AN314" s="109" t="s">
        <v>1025</v>
      </c>
      <c r="AO314" s="30"/>
      <c r="AP314" s="112">
        <v>960</v>
      </c>
      <c r="AQ314"/>
      <c r="AR314"/>
      <c r="AS314"/>
      <c r="AT314"/>
      <c r="AU314"/>
      <c r="AV314"/>
    </row>
    <row r="315" spans="1:48" ht="23.45" customHeight="1" x14ac:dyDescent="0.2">
      <c r="A315" s="356"/>
      <c r="B315" s="155"/>
      <c r="C315" s="155"/>
      <c r="D315" s="155"/>
      <c r="E315" s="155"/>
      <c r="F315" s="155"/>
      <c r="G315" s="155"/>
      <c r="H315" s="155"/>
      <c r="I315" s="155"/>
      <c r="J315" s="155"/>
      <c r="K315" s="155"/>
      <c r="L315" s="155"/>
      <c r="M315" s="357"/>
      <c r="N315" s="155"/>
      <c r="O315" s="155"/>
      <c r="P315" s="155"/>
      <c r="Q315" s="155"/>
      <c r="R315" s="155"/>
      <c r="AA315" s="97"/>
      <c r="AB315" s="97"/>
      <c r="AC315" s="97"/>
      <c r="AD315" s="97"/>
      <c r="AE315" s="97"/>
      <c r="AF315" s="93"/>
      <c r="AG315" s="93"/>
      <c r="AH315" s="93"/>
      <c r="AI315" s="30"/>
      <c r="AJ315" s="30"/>
      <c r="AK315" s="30"/>
      <c r="AL315" s="30"/>
      <c r="AM315" s="109"/>
      <c r="AN315" s="109" t="s">
        <v>1026</v>
      </c>
      <c r="AO315" s="30"/>
      <c r="AP315" s="112">
        <v>962</v>
      </c>
      <c r="AQ315"/>
      <c r="AR315"/>
      <c r="AS315"/>
      <c r="AT315"/>
      <c r="AU315"/>
      <c r="AV315"/>
    </row>
    <row r="316" spans="1:48" ht="23.45" customHeight="1" x14ac:dyDescent="0.2">
      <c r="A316" s="356"/>
      <c r="B316" s="155"/>
      <c r="C316" s="155"/>
      <c r="D316" s="155"/>
      <c r="E316" s="155"/>
      <c r="F316" s="155"/>
      <c r="G316" s="155"/>
      <c r="H316" s="155"/>
      <c r="I316" s="155"/>
      <c r="J316" s="155"/>
      <c r="K316" s="155"/>
      <c r="L316" s="155"/>
      <c r="M316" s="357"/>
      <c r="N316" s="155"/>
      <c r="O316" s="155"/>
      <c r="P316" s="155"/>
      <c r="Q316" s="155"/>
      <c r="R316" s="155"/>
      <c r="AA316" s="97"/>
      <c r="AB316" s="97"/>
      <c r="AC316" s="97"/>
      <c r="AD316" s="97"/>
      <c r="AE316" s="97"/>
      <c r="AF316" s="93"/>
      <c r="AG316" s="93"/>
      <c r="AH316" s="93"/>
      <c r="AI316" s="30"/>
      <c r="AJ316" s="30"/>
      <c r="AK316" s="30"/>
      <c r="AL316" s="30"/>
      <c r="AM316" s="109"/>
      <c r="AN316" s="109" t="s">
        <v>1027</v>
      </c>
      <c r="AO316" s="30"/>
      <c r="AP316" s="112">
        <v>963</v>
      </c>
      <c r="AQ316"/>
      <c r="AR316"/>
      <c r="AS316"/>
      <c r="AT316"/>
      <c r="AU316"/>
      <c r="AV316"/>
    </row>
    <row r="317" spans="1:48" ht="23.45" customHeight="1" x14ac:dyDescent="0.2">
      <c r="A317" s="356"/>
      <c r="B317" s="155"/>
      <c r="C317" s="155"/>
      <c r="D317" s="155"/>
      <c r="E317" s="155"/>
      <c r="F317" s="155"/>
      <c r="G317" s="155"/>
      <c r="H317" s="155"/>
      <c r="I317" s="155"/>
      <c r="J317" s="155"/>
      <c r="K317" s="155"/>
      <c r="L317" s="155"/>
      <c r="M317" s="357"/>
      <c r="N317" s="155"/>
      <c r="O317" s="155"/>
      <c r="P317" s="155"/>
      <c r="Q317" s="155"/>
      <c r="R317" s="155"/>
      <c r="AA317" s="97"/>
      <c r="AB317" s="97"/>
      <c r="AC317" s="97"/>
      <c r="AD317" s="97"/>
      <c r="AE317" s="97"/>
      <c r="AF317" s="93"/>
      <c r="AG317" s="93"/>
      <c r="AH317" s="93"/>
      <c r="AI317" s="30"/>
      <c r="AJ317" s="30"/>
      <c r="AK317" s="30"/>
      <c r="AL317" s="30"/>
      <c r="AM317" s="109"/>
      <c r="AN317" s="109" t="s">
        <v>1028</v>
      </c>
      <c r="AO317" s="30"/>
      <c r="AP317" s="112">
        <v>964</v>
      </c>
      <c r="AQ317"/>
      <c r="AR317"/>
      <c r="AS317"/>
      <c r="AT317"/>
      <c r="AU317"/>
      <c r="AV317"/>
    </row>
    <row r="318" spans="1:48" ht="23.45" customHeight="1" x14ac:dyDescent="0.2">
      <c r="A318" s="356"/>
      <c r="B318" s="155"/>
      <c r="C318" s="155"/>
      <c r="D318" s="155"/>
      <c r="E318" s="155"/>
      <c r="F318" s="155"/>
      <c r="G318" s="155"/>
      <c r="H318" s="155"/>
      <c r="I318" s="155"/>
      <c r="J318" s="155"/>
      <c r="K318" s="155"/>
      <c r="L318" s="155"/>
      <c r="M318" s="357"/>
      <c r="N318" s="155"/>
      <c r="O318" s="155"/>
      <c r="P318" s="155"/>
      <c r="Q318" s="155"/>
      <c r="R318" s="155"/>
      <c r="AA318" s="97"/>
      <c r="AB318" s="97"/>
      <c r="AC318" s="97"/>
      <c r="AD318" s="97"/>
      <c r="AE318" s="97"/>
      <c r="AF318" s="93"/>
      <c r="AG318" s="93"/>
      <c r="AH318" s="93"/>
      <c r="AI318" s="30"/>
      <c r="AJ318" s="30"/>
      <c r="AK318" s="30"/>
      <c r="AL318" s="30"/>
      <c r="AM318" s="109"/>
      <c r="AN318" s="109" t="s">
        <v>1029</v>
      </c>
      <c r="AO318" s="30"/>
      <c r="AP318" s="112">
        <v>968</v>
      </c>
      <c r="AQ318"/>
      <c r="AR318"/>
      <c r="AS318"/>
      <c r="AT318"/>
      <c r="AU318"/>
      <c r="AV318"/>
    </row>
    <row r="319" spans="1:48" ht="23.45" customHeight="1" x14ac:dyDescent="0.2">
      <c r="A319" s="356"/>
      <c r="B319" s="155"/>
      <c r="C319" s="155"/>
      <c r="D319" s="155"/>
      <c r="E319" s="155"/>
      <c r="F319" s="155"/>
      <c r="G319" s="155"/>
      <c r="H319" s="155"/>
      <c r="I319" s="155"/>
      <c r="J319" s="155"/>
      <c r="K319" s="155"/>
      <c r="L319" s="155"/>
      <c r="M319" s="357"/>
      <c r="N319" s="155"/>
      <c r="O319" s="155"/>
      <c r="P319" s="155"/>
      <c r="Q319" s="155"/>
      <c r="R319" s="155"/>
      <c r="AA319" s="97"/>
      <c r="AB319" s="97"/>
      <c r="AC319" s="97"/>
      <c r="AD319" s="97"/>
      <c r="AE319" s="97"/>
      <c r="AF319" s="93"/>
      <c r="AG319" s="93"/>
      <c r="AH319" s="93"/>
      <c r="AI319" s="30"/>
      <c r="AJ319" s="30"/>
      <c r="AK319" s="30"/>
      <c r="AL319" s="30"/>
      <c r="AM319" s="109"/>
      <c r="AN319" s="109" t="s">
        <v>1030</v>
      </c>
      <c r="AO319" s="30"/>
      <c r="AP319" s="112">
        <v>969</v>
      </c>
      <c r="AQ319"/>
      <c r="AR319"/>
      <c r="AS319"/>
      <c r="AT319"/>
      <c r="AU319"/>
      <c r="AV319"/>
    </row>
    <row r="320" spans="1:48" ht="23.45" customHeight="1" x14ac:dyDescent="0.2">
      <c r="A320" s="356"/>
      <c r="B320" s="155"/>
      <c r="C320" s="155"/>
      <c r="D320" s="155"/>
      <c r="E320" s="155"/>
      <c r="F320" s="155"/>
      <c r="G320" s="155"/>
      <c r="H320" s="155"/>
      <c r="I320" s="155"/>
      <c r="J320" s="155"/>
      <c r="K320" s="155"/>
      <c r="L320" s="155"/>
      <c r="M320" s="357"/>
      <c r="N320" s="155"/>
      <c r="O320" s="155"/>
      <c r="P320" s="155"/>
      <c r="Q320" s="155"/>
      <c r="R320" s="155"/>
      <c r="AA320" s="97"/>
      <c r="AB320" s="97"/>
      <c r="AC320" s="97"/>
      <c r="AD320" s="97"/>
      <c r="AE320" s="97"/>
      <c r="AF320" s="93"/>
      <c r="AG320" s="93"/>
      <c r="AH320" s="93"/>
      <c r="AI320" s="30"/>
      <c r="AJ320" s="30"/>
      <c r="AK320" s="30"/>
      <c r="AL320" s="30"/>
      <c r="AM320" s="109"/>
      <c r="AN320" s="109" t="s">
        <v>1031</v>
      </c>
      <c r="AO320" s="30"/>
      <c r="AP320" s="112" t="s">
        <v>1032</v>
      </c>
      <c r="AQ320"/>
      <c r="AR320"/>
      <c r="AS320"/>
      <c r="AT320"/>
      <c r="AU320"/>
      <c r="AV320"/>
    </row>
    <row r="321" spans="1:48" ht="23.45" customHeight="1" x14ac:dyDescent="0.2">
      <c r="A321" s="356"/>
      <c r="B321" s="155"/>
      <c r="C321" s="155"/>
      <c r="D321" s="155"/>
      <c r="E321" s="155"/>
      <c r="F321" s="155"/>
      <c r="G321" s="155"/>
      <c r="H321" s="155"/>
      <c r="I321" s="155"/>
      <c r="J321" s="155"/>
      <c r="K321" s="155"/>
      <c r="L321" s="155"/>
      <c r="M321" s="357"/>
      <c r="N321" s="155"/>
      <c r="O321" s="155"/>
      <c r="P321" s="155"/>
      <c r="Q321" s="155"/>
      <c r="R321" s="155"/>
      <c r="AA321" s="97"/>
      <c r="AB321" s="97"/>
      <c r="AC321" s="97"/>
      <c r="AD321" s="97"/>
      <c r="AE321" s="97"/>
      <c r="AF321" s="93"/>
      <c r="AG321" s="93"/>
      <c r="AH321" s="93"/>
      <c r="AI321" s="30"/>
      <c r="AJ321" s="30"/>
      <c r="AK321" s="30"/>
      <c r="AL321" s="30"/>
      <c r="AM321" s="109"/>
      <c r="AN321" s="109" t="s">
        <v>1033</v>
      </c>
      <c r="AO321" s="30"/>
      <c r="AP321" s="112">
        <v>970</v>
      </c>
      <c r="AQ321"/>
      <c r="AR321"/>
      <c r="AS321"/>
      <c r="AT321"/>
      <c r="AU321"/>
      <c r="AV321"/>
    </row>
    <row r="322" spans="1:48" ht="23.45" customHeight="1" x14ac:dyDescent="0.2">
      <c r="A322" s="356"/>
      <c r="B322" s="155"/>
      <c r="C322" s="155"/>
      <c r="D322" s="155"/>
      <c r="E322" s="155"/>
      <c r="F322" s="155"/>
      <c r="G322" s="155"/>
      <c r="H322" s="155"/>
      <c r="I322" s="155"/>
      <c r="J322" s="155"/>
      <c r="K322" s="155"/>
      <c r="L322" s="155"/>
      <c r="M322" s="357"/>
      <c r="N322" s="155"/>
      <c r="O322" s="155"/>
      <c r="P322" s="155"/>
      <c r="Q322" s="155"/>
      <c r="R322" s="155"/>
      <c r="AA322" s="97"/>
      <c r="AB322" s="97"/>
      <c r="AC322" s="97"/>
      <c r="AD322" s="97"/>
      <c r="AE322" s="97"/>
      <c r="AF322" s="93"/>
      <c r="AG322" s="93"/>
      <c r="AH322" s="93"/>
      <c r="AI322" s="30"/>
      <c r="AJ322" s="30"/>
      <c r="AK322" s="30"/>
      <c r="AL322" s="30"/>
      <c r="AM322" s="109"/>
      <c r="AN322" s="109" t="s">
        <v>1034</v>
      </c>
      <c r="AO322" s="30"/>
      <c r="AP322" s="112">
        <v>971</v>
      </c>
      <c r="AQ322"/>
      <c r="AR322"/>
      <c r="AS322"/>
      <c r="AT322"/>
      <c r="AU322"/>
      <c r="AV322"/>
    </row>
    <row r="323" spans="1:48" ht="23.45" customHeight="1" x14ac:dyDescent="0.2">
      <c r="A323" s="356"/>
      <c r="B323" s="155"/>
      <c r="C323" s="155"/>
      <c r="D323" s="155"/>
      <c r="E323" s="155"/>
      <c r="F323" s="155"/>
      <c r="G323" s="155"/>
      <c r="H323" s="155"/>
      <c r="I323" s="155"/>
      <c r="J323" s="155"/>
      <c r="K323" s="155"/>
      <c r="L323" s="155"/>
      <c r="M323" s="357"/>
      <c r="N323" s="155"/>
      <c r="O323" s="155"/>
      <c r="P323" s="155"/>
      <c r="Q323" s="155"/>
      <c r="R323" s="155"/>
      <c r="AA323" s="97"/>
      <c r="AB323" s="97"/>
      <c r="AC323" s="97"/>
      <c r="AD323" s="97"/>
      <c r="AE323" s="97"/>
      <c r="AF323" s="93"/>
      <c r="AG323" s="93"/>
      <c r="AH323" s="93"/>
      <c r="AI323" s="30"/>
      <c r="AJ323" s="30"/>
      <c r="AK323" s="30"/>
      <c r="AL323" s="30"/>
      <c r="AM323" s="109"/>
      <c r="AN323" s="109" t="s">
        <v>1035</v>
      </c>
      <c r="AO323" s="30"/>
      <c r="AP323" s="112">
        <v>972</v>
      </c>
      <c r="AQ323"/>
      <c r="AR323"/>
      <c r="AS323"/>
      <c r="AT323"/>
      <c r="AU323"/>
      <c r="AV323"/>
    </row>
    <row r="324" spans="1:48" ht="23.45" customHeight="1" x14ac:dyDescent="0.2">
      <c r="A324" s="356"/>
      <c r="B324" s="155"/>
      <c r="C324" s="155"/>
      <c r="D324" s="155"/>
      <c r="E324" s="155"/>
      <c r="F324" s="155"/>
      <c r="G324" s="155"/>
      <c r="H324" s="155"/>
      <c r="I324" s="155"/>
      <c r="J324" s="155"/>
      <c r="K324" s="155"/>
      <c r="L324" s="155"/>
      <c r="M324" s="357"/>
      <c r="N324" s="155"/>
      <c r="O324" s="155"/>
      <c r="P324" s="155"/>
      <c r="Q324" s="155"/>
      <c r="R324" s="155"/>
      <c r="AA324" s="97"/>
      <c r="AB324" s="97"/>
      <c r="AC324" s="97"/>
      <c r="AD324" s="97"/>
      <c r="AE324" s="97"/>
      <c r="AF324" s="93"/>
      <c r="AG324" s="93"/>
      <c r="AH324" s="93"/>
      <c r="AI324" s="30"/>
      <c r="AJ324" s="30"/>
      <c r="AK324" s="30"/>
      <c r="AL324" s="30"/>
      <c r="AM324" s="109"/>
      <c r="AN324" s="109" t="s">
        <v>1036</v>
      </c>
      <c r="AO324" s="30"/>
      <c r="AP324" s="112">
        <v>973</v>
      </c>
      <c r="AQ324"/>
      <c r="AR324"/>
      <c r="AS324"/>
      <c r="AT324"/>
      <c r="AU324"/>
      <c r="AV324"/>
    </row>
    <row r="325" spans="1:48" ht="23.45" customHeight="1" x14ac:dyDescent="0.2">
      <c r="A325" s="356"/>
      <c r="B325" s="155"/>
      <c r="C325" s="155"/>
      <c r="D325" s="155"/>
      <c r="E325" s="155"/>
      <c r="F325" s="155"/>
      <c r="G325" s="155"/>
      <c r="H325" s="155"/>
      <c r="I325" s="155"/>
      <c r="J325" s="155"/>
      <c r="K325" s="155"/>
      <c r="L325" s="155"/>
      <c r="M325" s="357"/>
      <c r="N325" s="155"/>
      <c r="O325" s="155"/>
      <c r="P325" s="155"/>
      <c r="Q325" s="155"/>
      <c r="R325" s="155"/>
      <c r="AA325" s="97"/>
      <c r="AB325" s="97"/>
      <c r="AC325" s="97"/>
      <c r="AD325" s="97"/>
      <c r="AE325" s="97"/>
      <c r="AF325" s="93"/>
      <c r="AG325" s="93"/>
      <c r="AH325" s="93"/>
      <c r="AI325" s="30"/>
      <c r="AJ325" s="30"/>
      <c r="AK325" s="30"/>
      <c r="AL325" s="30"/>
      <c r="AM325" s="109"/>
      <c r="AN325" s="109" t="s">
        <v>1037</v>
      </c>
      <c r="AO325" s="30"/>
      <c r="AP325" s="112">
        <v>974</v>
      </c>
      <c r="AQ325"/>
      <c r="AR325"/>
      <c r="AS325"/>
      <c r="AT325"/>
      <c r="AU325"/>
      <c r="AV325"/>
    </row>
    <row r="326" spans="1:48" ht="23.45" customHeight="1" x14ac:dyDescent="0.2">
      <c r="A326" s="356"/>
      <c r="B326" s="155"/>
      <c r="C326" s="155"/>
      <c r="D326" s="155"/>
      <c r="E326" s="155"/>
      <c r="F326" s="155"/>
      <c r="G326" s="155"/>
      <c r="H326" s="155"/>
      <c r="I326" s="155"/>
      <c r="J326" s="155"/>
      <c r="K326" s="155"/>
      <c r="L326" s="155"/>
      <c r="M326" s="357"/>
      <c r="N326" s="155"/>
      <c r="O326" s="155"/>
      <c r="P326" s="155"/>
      <c r="Q326" s="155"/>
      <c r="R326" s="155"/>
      <c r="AA326" s="97"/>
      <c r="AB326" s="97"/>
      <c r="AC326" s="97"/>
      <c r="AD326" s="97"/>
      <c r="AE326" s="97"/>
      <c r="AF326" s="93"/>
      <c r="AG326" s="93"/>
      <c r="AH326" s="93"/>
      <c r="AI326" s="30"/>
      <c r="AJ326" s="30"/>
      <c r="AK326" s="30"/>
      <c r="AL326" s="30"/>
      <c r="AM326" s="109"/>
      <c r="AN326" s="109" t="s">
        <v>1038</v>
      </c>
      <c r="AO326" s="30"/>
      <c r="AP326" s="112">
        <v>975</v>
      </c>
      <c r="AQ326"/>
      <c r="AR326"/>
      <c r="AS326"/>
      <c r="AT326"/>
      <c r="AU326"/>
      <c r="AV326"/>
    </row>
    <row r="327" spans="1:48" ht="23.45" customHeight="1" x14ac:dyDescent="0.2">
      <c r="A327" s="356"/>
      <c r="B327" s="155"/>
      <c r="C327" s="155"/>
      <c r="D327" s="155"/>
      <c r="E327" s="155"/>
      <c r="F327" s="155"/>
      <c r="G327" s="155"/>
      <c r="H327" s="155"/>
      <c r="I327" s="155"/>
      <c r="J327" s="155"/>
      <c r="K327" s="155"/>
      <c r="L327" s="155"/>
      <c r="M327" s="357"/>
      <c r="N327" s="155"/>
      <c r="O327" s="155"/>
      <c r="P327" s="155"/>
      <c r="Q327" s="155"/>
      <c r="R327" s="155"/>
      <c r="AA327" s="97"/>
      <c r="AB327" s="97"/>
      <c r="AC327" s="97"/>
      <c r="AD327" s="97"/>
      <c r="AE327" s="97"/>
      <c r="AF327" s="93"/>
      <c r="AG327" s="93"/>
      <c r="AH327" s="93"/>
      <c r="AI327" s="30"/>
      <c r="AJ327" s="30"/>
      <c r="AK327" s="30"/>
      <c r="AL327" s="30"/>
      <c r="AM327" s="109"/>
      <c r="AN327" s="109" t="s">
        <v>1039</v>
      </c>
      <c r="AO327" s="30"/>
      <c r="AP327" s="112">
        <v>976</v>
      </c>
      <c r="AQ327"/>
      <c r="AR327"/>
      <c r="AS327"/>
      <c r="AT327"/>
      <c r="AU327"/>
      <c r="AV327"/>
    </row>
    <row r="328" spans="1:48" ht="23.45" customHeight="1" x14ac:dyDescent="0.2">
      <c r="A328" s="356"/>
      <c r="B328" s="155"/>
      <c r="C328" s="155"/>
      <c r="D328" s="155"/>
      <c r="E328" s="155"/>
      <c r="F328" s="155"/>
      <c r="G328" s="155"/>
      <c r="H328" s="155"/>
      <c r="I328" s="155"/>
      <c r="J328" s="155"/>
      <c r="K328" s="155"/>
      <c r="L328" s="155"/>
      <c r="M328" s="357"/>
      <c r="N328" s="155"/>
      <c r="O328" s="155"/>
      <c r="P328" s="155"/>
      <c r="Q328" s="155"/>
      <c r="R328" s="155"/>
      <c r="AA328" s="97"/>
      <c r="AB328" s="97"/>
      <c r="AC328" s="97"/>
      <c r="AD328" s="97"/>
      <c r="AE328" s="97"/>
      <c r="AF328" s="93"/>
      <c r="AG328" s="93"/>
      <c r="AH328" s="93"/>
      <c r="AI328" s="30"/>
      <c r="AJ328" s="30"/>
      <c r="AK328" s="30"/>
      <c r="AL328" s="30"/>
      <c r="AM328" s="109"/>
      <c r="AN328" s="109" t="s">
        <v>1040</v>
      </c>
      <c r="AO328" s="30"/>
      <c r="AP328" s="112" t="s">
        <v>1041</v>
      </c>
      <c r="AQ328"/>
      <c r="AR328"/>
      <c r="AS328"/>
      <c r="AT328"/>
      <c r="AU328"/>
      <c r="AV328"/>
    </row>
    <row r="329" spans="1:48" ht="23.45" customHeight="1" x14ac:dyDescent="0.2">
      <c r="A329" s="356"/>
      <c r="B329" s="155"/>
      <c r="C329" s="155"/>
      <c r="D329" s="155"/>
      <c r="E329" s="155"/>
      <c r="F329" s="155"/>
      <c r="G329" s="155"/>
      <c r="H329" s="155"/>
      <c r="I329" s="155"/>
      <c r="J329" s="155"/>
      <c r="K329" s="155"/>
      <c r="L329" s="155"/>
      <c r="M329" s="357"/>
      <c r="N329" s="155"/>
      <c r="O329" s="155"/>
      <c r="P329" s="155"/>
      <c r="Q329" s="155"/>
      <c r="R329" s="155"/>
      <c r="AA329" s="97"/>
      <c r="AB329" s="97"/>
      <c r="AC329" s="97"/>
      <c r="AD329" s="97"/>
      <c r="AE329" s="97"/>
      <c r="AF329" s="93"/>
      <c r="AG329" s="93"/>
      <c r="AH329" s="93"/>
      <c r="AI329" s="30"/>
      <c r="AJ329" s="30"/>
      <c r="AK329" s="30"/>
      <c r="AL329" s="30"/>
      <c r="AM329" s="109"/>
      <c r="AN329" s="109" t="s">
        <v>1042</v>
      </c>
      <c r="AO329" s="30"/>
      <c r="AP329" s="112" t="s">
        <v>1043</v>
      </c>
      <c r="AQ329"/>
      <c r="AR329"/>
      <c r="AS329"/>
      <c r="AT329"/>
      <c r="AU329"/>
      <c r="AV329"/>
    </row>
    <row r="330" spans="1:48" ht="23.45" customHeight="1" x14ac:dyDescent="0.2">
      <c r="A330" s="356"/>
      <c r="B330" s="155"/>
      <c r="C330" s="155"/>
      <c r="D330" s="155"/>
      <c r="E330" s="155"/>
      <c r="F330" s="155"/>
      <c r="G330" s="155"/>
      <c r="H330" s="155"/>
      <c r="I330" s="155"/>
      <c r="J330" s="155"/>
      <c r="K330" s="155"/>
      <c r="L330" s="155"/>
      <c r="M330" s="357"/>
      <c r="N330" s="155"/>
      <c r="O330" s="155"/>
      <c r="P330" s="155"/>
      <c r="Q330" s="155"/>
      <c r="R330" s="155"/>
      <c r="AA330" s="97"/>
      <c r="AB330" s="97"/>
      <c r="AC330" s="97"/>
      <c r="AD330" s="97"/>
      <c r="AE330" s="97"/>
      <c r="AF330" s="93"/>
      <c r="AG330" s="93"/>
      <c r="AH330" s="93"/>
      <c r="AI330" s="30"/>
      <c r="AJ330" s="30"/>
      <c r="AK330" s="30"/>
      <c r="AL330" s="30"/>
      <c r="AM330" s="109"/>
      <c r="AN330" s="109" t="s">
        <v>1044</v>
      </c>
      <c r="AO330" s="30"/>
      <c r="AP330" s="112">
        <v>992</v>
      </c>
      <c r="AQ330"/>
      <c r="AR330"/>
      <c r="AS330"/>
      <c r="AT330"/>
      <c r="AU330"/>
      <c r="AV330"/>
    </row>
    <row r="331" spans="1:48" ht="23.45" customHeight="1" x14ac:dyDescent="0.2">
      <c r="A331" s="356"/>
      <c r="B331" s="155"/>
      <c r="C331" s="155"/>
      <c r="D331" s="155"/>
      <c r="E331" s="155"/>
      <c r="F331" s="155"/>
      <c r="G331" s="155"/>
      <c r="H331" s="155"/>
      <c r="I331" s="155"/>
      <c r="J331" s="155"/>
      <c r="K331" s="155"/>
      <c r="L331" s="155"/>
      <c r="M331" s="357"/>
      <c r="N331" s="155"/>
      <c r="O331" s="155"/>
      <c r="P331" s="155"/>
      <c r="Q331" s="155"/>
      <c r="R331" s="155"/>
      <c r="AA331" s="97"/>
      <c r="AB331" s="97"/>
      <c r="AC331" s="97"/>
      <c r="AD331" s="97"/>
      <c r="AE331" s="97"/>
      <c r="AF331" s="93"/>
      <c r="AG331" s="93"/>
      <c r="AH331" s="93"/>
      <c r="AI331" s="30"/>
      <c r="AJ331" s="30"/>
      <c r="AK331" s="30"/>
      <c r="AL331" s="30"/>
      <c r="AM331" s="109"/>
      <c r="AN331" s="109" t="s">
        <v>1045</v>
      </c>
      <c r="AO331" s="30"/>
      <c r="AP331" s="112">
        <v>993</v>
      </c>
      <c r="AQ331"/>
      <c r="AR331"/>
      <c r="AS331"/>
      <c r="AT331"/>
      <c r="AU331"/>
      <c r="AV331"/>
    </row>
    <row r="332" spans="1:48" ht="23.45" customHeight="1" x14ac:dyDescent="0.2">
      <c r="A332" s="356"/>
      <c r="B332" s="155"/>
      <c r="C332" s="155"/>
      <c r="D332" s="155"/>
      <c r="E332" s="155"/>
      <c r="F332" s="155"/>
      <c r="G332" s="155"/>
      <c r="H332" s="155"/>
      <c r="I332" s="155"/>
      <c r="J332" s="155"/>
      <c r="K332" s="155"/>
      <c r="L332" s="155"/>
      <c r="M332" s="357"/>
      <c r="N332" s="155"/>
      <c r="O332" s="155"/>
      <c r="P332" s="155"/>
      <c r="Q332" s="155"/>
      <c r="R332" s="155"/>
      <c r="AA332" s="97"/>
      <c r="AB332" s="97"/>
      <c r="AC332" s="97"/>
      <c r="AD332" s="97"/>
      <c r="AE332" s="97"/>
      <c r="AF332" s="93"/>
      <c r="AG332" s="93"/>
      <c r="AH332" s="93"/>
      <c r="AI332" s="30"/>
      <c r="AJ332" s="30"/>
      <c r="AK332" s="30"/>
      <c r="AL332" s="30"/>
      <c r="AM332" s="109"/>
      <c r="AN332" s="109" t="s">
        <v>1046</v>
      </c>
      <c r="AO332" s="30"/>
      <c r="AP332" s="112" t="s">
        <v>1047</v>
      </c>
      <c r="AQ332"/>
      <c r="AR332"/>
      <c r="AS332"/>
      <c r="AT332"/>
      <c r="AU332"/>
      <c r="AV332"/>
    </row>
    <row r="333" spans="1:48" ht="23.45" customHeight="1" x14ac:dyDescent="0.2">
      <c r="A333" s="356"/>
      <c r="B333" s="155"/>
      <c r="C333" s="155"/>
      <c r="D333" s="155"/>
      <c r="E333" s="155"/>
      <c r="F333" s="155"/>
      <c r="G333" s="155"/>
      <c r="H333" s="155"/>
      <c r="I333" s="155"/>
      <c r="J333" s="155"/>
      <c r="K333" s="155"/>
      <c r="L333" s="155"/>
      <c r="M333" s="357"/>
      <c r="N333" s="155"/>
      <c r="O333" s="155"/>
      <c r="P333" s="155"/>
      <c r="Q333" s="155"/>
      <c r="R333" s="155"/>
      <c r="AA333" s="97"/>
      <c r="AB333" s="97"/>
      <c r="AC333" s="97"/>
      <c r="AD333" s="97"/>
      <c r="AE333" s="97"/>
      <c r="AF333" s="93"/>
      <c r="AG333" s="93"/>
      <c r="AH333" s="93"/>
      <c r="AI333" s="30"/>
      <c r="AJ333" s="30"/>
      <c r="AK333" s="30"/>
      <c r="AL333" s="30"/>
      <c r="AM333" s="109"/>
      <c r="AN333" s="109" t="s">
        <v>1048</v>
      </c>
      <c r="AO333" s="30"/>
      <c r="AP333" s="112" t="s">
        <v>1049</v>
      </c>
      <c r="AQ333"/>
      <c r="AR333"/>
      <c r="AS333"/>
      <c r="AT333"/>
      <c r="AU333"/>
      <c r="AV333"/>
    </row>
    <row r="334" spans="1:48" ht="23.45" customHeight="1" x14ac:dyDescent="0.2">
      <c r="A334" s="356"/>
      <c r="B334" s="155"/>
      <c r="C334" s="155"/>
      <c r="D334" s="155"/>
      <c r="E334" s="155"/>
      <c r="F334" s="155"/>
      <c r="G334" s="155"/>
      <c r="H334" s="155"/>
      <c r="I334" s="155"/>
      <c r="J334" s="155"/>
      <c r="K334" s="155"/>
      <c r="L334" s="155"/>
      <c r="M334" s="357"/>
      <c r="N334" s="155"/>
      <c r="O334" s="155"/>
      <c r="P334" s="155"/>
      <c r="Q334" s="155"/>
      <c r="R334" s="155"/>
      <c r="AA334" s="97"/>
      <c r="AB334" s="97"/>
      <c r="AC334" s="97"/>
      <c r="AD334" s="97"/>
      <c r="AE334" s="97"/>
      <c r="AF334" s="93"/>
      <c r="AG334" s="93"/>
      <c r="AH334" s="93"/>
      <c r="AI334" s="30"/>
      <c r="AJ334" s="30"/>
      <c r="AK334" s="30"/>
      <c r="AL334" s="30"/>
      <c r="AM334" s="109"/>
      <c r="AN334" s="109" t="s">
        <v>1050</v>
      </c>
      <c r="AO334" s="30"/>
      <c r="AP334" s="112" t="s">
        <v>1051</v>
      </c>
      <c r="AQ334"/>
      <c r="AR334"/>
      <c r="AS334"/>
      <c r="AT334"/>
      <c r="AU334"/>
      <c r="AV334"/>
    </row>
    <row r="335" spans="1:48" ht="23.45" customHeight="1" x14ac:dyDescent="0.2">
      <c r="A335" s="356"/>
      <c r="B335" s="155"/>
      <c r="C335" s="155"/>
      <c r="D335" s="155"/>
      <c r="E335" s="155"/>
      <c r="F335" s="155"/>
      <c r="G335" s="155"/>
      <c r="H335" s="155"/>
      <c r="I335" s="155"/>
      <c r="J335" s="155"/>
      <c r="K335" s="155"/>
      <c r="L335" s="155"/>
      <c r="M335" s="357"/>
      <c r="N335" s="155"/>
      <c r="O335" s="155"/>
      <c r="P335" s="155"/>
      <c r="Q335" s="155"/>
      <c r="R335" s="155"/>
      <c r="AA335" s="97"/>
      <c r="AB335" s="97"/>
      <c r="AC335" s="97"/>
      <c r="AD335" s="97"/>
      <c r="AE335" s="97"/>
      <c r="AF335" s="93"/>
      <c r="AG335" s="93"/>
      <c r="AH335" s="93"/>
      <c r="AI335" s="30"/>
      <c r="AJ335" s="30"/>
      <c r="AK335" s="30"/>
      <c r="AL335" s="30"/>
      <c r="AM335" s="109"/>
      <c r="AN335" s="109" t="s">
        <v>1052</v>
      </c>
      <c r="AO335" s="30"/>
      <c r="AP335" s="112" t="s">
        <v>1053</v>
      </c>
      <c r="AQ335"/>
      <c r="AR335"/>
      <c r="AS335"/>
      <c r="AT335"/>
      <c r="AU335"/>
      <c r="AV335"/>
    </row>
    <row r="336" spans="1:48" ht="23.45" customHeight="1" x14ac:dyDescent="0.2">
      <c r="A336" s="356"/>
      <c r="B336" s="155"/>
      <c r="C336" s="155"/>
      <c r="D336" s="155"/>
      <c r="E336" s="155"/>
      <c r="F336" s="155"/>
      <c r="G336" s="155"/>
      <c r="H336" s="155"/>
      <c r="I336" s="155"/>
      <c r="J336" s="155"/>
      <c r="K336" s="155"/>
      <c r="L336" s="155"/>
      <c r="M336" s="357"/>
      <c r="N336" s="155"/>
      <c r="O336" s="155"/>
      <c r="P336" s="155"/>
      <c r="Q336" s="155"/>
      <c r="R336" s="155"/>
      <c r="AA336" s="97"/>
      <c r="AB336" s="97"/>
      <c r="AC336" s="97"/>
      <c r="AD336" s="97"/>
      <c r="AE336" s="97"/>
      <c r="AF336" s="93"/>
      <c r="AG336" s="93"/>
      <c r="AH336" s="93"/>
      <c r="AI336" s="30"/>
      <c r="AJ336" s="30"/>
      <c r="AK336" s="30"/>
      <c r="AL336" s="30"/>
      <c r="AM336" s="109"/>
      <c r="AN336" s="109" t="s">
        <v>1054</v>
      </c>
      <c r="AO336" s="30"/>
      <c r="AP336" s="112" t="s">
        <v>1055</v>
      </c>
      <c r="AQ336"/>
      <c r="AR336"/>
      <c r="AS336"/>
      <c r="AT336"/>
      <c r="AU336"/>
      <c r="AV336"/>
    </row>
    <row r="337" spans="1:48" ht="23.45" customHeight="1" x14ac:dyDescent="0.2">
      <c r="A337" s="356"/>
      <c r="B337" s="155"/>
      <c r="C337" s="155"/>
      <c r="D337" s="155"/>
      <c r="E337" s="155"/>
      <c r="F337" s="155"/>
      <c r="G337" s="155"/>
      <c r="H337" s="155"/>
      <c r="I337" s="155"/>
      <c r="J337" s="155"/>
      <c r="K337" s="155"/>
      <c r="L337" s="155"/>
      <c r="M337" s="357"/>
      <c r="N337" s="155"/>
      <c r="O337" s="155"/>
      <c r="P337" s="155"/>
      <c r="Q337" s="155"/>
      <c r="R337" s="155"/>
      <c r="AA337" s="97"/>
      <c r="AB337" s="97"/>
      <c r="AC337" s="97"/>
      <c r="AD337" s="97"/>
      <c r="AE337" s="97"/>
      <c r="AF337" s="93"/>
      <c r="AG337" s="93"/>
      <c r="AH337" s="93"/>
      <c r="AI337" s="30"/>
      <c r="AJ337" s="30"/>
      <c r="AK337" s="30"/>
      <c r="AL337" s="30"/>
      <c r="AM337" s="109"/>
      <c r="AN337" s="109" t="s">
        <v>1056</v>
      </c>
      <c r="AO337" s="30"/>
      <c r="AP337" s="112" t="s">
        <v>1057</v>
      </c>
      <c r="AQ337"/>
      <c r="AR337"/>
      <c r="AS337"/>
      <c r="AT337"/>
      <c r="AU337"/>
      <c r="AV337"/>
    </row>
    <row r="338" spans="1:48" ht="23.45" customHeight="1" x14ac:dyDescent="0.2">
      <c r="A338" s="356"/>
      <c r="B338" s="155"/>
      <c r="C338" s="155"/>
      <c r="D338" s="155"/>
      <c r="E338" s="155"/>
      <c r="F338" s="155"/>
      <c r="G338" s="155"/>
      <c r="H338" s="155"/>
      <c r="I338" s="155"/>
      <c r="J338" s="155"/>
      <c r="K338" s="155"/>
      <c r="L338" s="155"/>
      <c r="M338" s="357"/>
      <c r="N338" s="155"/>
      <c r="O338" s="155"/>
      <c r="P338" s="155"/>
      <c r="Q338" s="155"/>
      <c r="R338" s="155"/>
      <c r="AA338" s="97"/>
      <c r="AB338" s="97"/>
      <c r="AC338" s="97"/>
      <c r="AD338" s="97"/>
      <c r="AE338" s="97"/>
      <c r="AF338" s="93"/>
      <c r="AG338" s="93"/>
      <c r="AH338" s="93"/>
      <c r="AI338" s="30"/>
      <c r="AJ338" s="30"/>
      <c r="AK338" s="30"/>
      <c r="AL338" s="30"/>
      <c r="AM338" s="109"/>
      <c r="AN338" s="109" t="s">
        <v>1058</v>
      </c>
      <c r="AO338" s="30"/>
      <c r="AP338" s="112" t="s">
        <v>1059</v>
      </c>
      <c r="AQ338"/>
      <c r="AR338"/>
      <c r="AS338"/>
      <c r="AT338"/>
      <c r="AU338"/>
      <c r="AV338"/>
    </row>
    <row r="339" spans="1:48" ht="23.45" customHeight="1" x14ac:dyDescent="0.2">
      <c r="A339" s="356"/>
      <c r="B339" s="155"/>
      <c r="C339" s="155"/>
      <c r="D339" s="155"/>
      <c r="E339" s="155"/>
      <c r="F339" s="155"/>
      <c r="G339" s="155"/>
      <c r="H339" s="155"/>
      <c r="I339" s="155"/>
      <c r="J339" s="155"/>
      <c r="K339" s="155"/>
      <c r="L339" s="155"/>
      <c r="M339" s="357"/>
      <c r="N339" s="155"/>
      <c r="O339" s="155"/>
      <c r="P339" s="155"/>
      <c r="Q339" s="155"/>
      <c r="R339" s="155"/>
      <c r="AA339" s="97"/>
      <c r="AB339" s="97"/>
      <c r="AC339" s="97"/>
      <c r="AD339" s="97"/>
      <c r="AE339" s="97"/>
      <c r="AF339" s="93"/>
      <c r="AG339" s="93"/>
      <c r="AH339" s="93"/>
      <c r="AI339" s="30"/>
      <c r="AJ339" s="30"/>
      <c r="AK339" s="30"/>
      <c r="AL339" s="30"/>
      <c r="AM339" s="109"/>
      <c r="AN339" s="109" t="s">
        <v>1060</v>
      </c>
      <c r="AO339" s="30"/>
      <c r="AP339" s="112" t="s">
        <v>1061</v>
      </c>
      <c r="AQ339"/>
      <c r="AR339"/>
      <c r="AS339"/>
      <c r="AT339"/>
      <c r="AU339"/>
      <c r="AV339"/>
    </row>
    <row r="340" spans="1:48" ht="23.45" customHeight="1" x14ac:dyDescent="0.2">
      <c r="A340" s="356"/>
      <c r="B340" s="155"/>
      <c r="C340" s="155"/>
      <c r="D340" s="155"/>
      <c r="E340" s="155"/>
      <c r="F340" s="155"/>
      <c r="G340" s="155"/>
      <c r="H340" s="155"/>
      <c r="I340" s="155"/>
      <c r="J340" s="155"/>
      <c r="K340" s="155"/>
      <c r="L340" s="155"/>
      <c r="M340" s="357"/>
      <c r="N340" s="155"/>
      <c r="O340" s="155"/>
      <c r="P340" s="155"/>
      <c r="Q340" s="155"/>
      <c r="R340" s="155"/>
      <c r="AA340" s="97"/>
      <c r="AB340" s="97"/>
      <c r="AC340" s="97"/>
      <c r="AD340" s="97"/>
      <c r="AE340" s="97"/>
      <c r="AF340" s="93"/>
      <c r="AG340" s="93"/>
      <c r="AH340" s="93"/>
      <c r="AI340" s="30"/>
      <c r="AJ340" s="30"/>
      <c r="AK340" s="30"/>
      <c r="AL340" s="30"/>
      <c r="AM340" s="109"/>
      <c r="AN340" s="109" t="s">
        <v>1062</v>
      </c>
      <c r="AO340" s="30"/>
      <c r="AP340" s="112" t="s">
        <v>1063</v>
      </c>
      <c r="AQ340"/>
      <c r="AR340"/>
      <c r="AS340"/>
      <c r="AT340"/>
      <c r="AU340"/>
      <c r="AV340"/>
    </row>
    <row r="341" spans="1:48" ht="23.45" customHeight="1" x14ac:dyDescent="0.2">
      <c r="A341" s="356"/>
      <c r="B341" s="155"/>
      <c r="C341" s="155"/>
      <c r="D341" s="155"/>
      <c r="E341" s="155"/>
      <c r="F341" s="155"/>
      <c r="G341" s="155"/>
      <c r="H341" s="155"/>
      <c r="I341" s="155"/>
      <c r="J341" s="155"/>
      <c r="K341" s="155"/>
      <c r="L341" s="155"/>
      <c r="M341" s="357"/>
      <c r="N341" s="155"/>
      <c r="O341" s="155"/>
      <c r="P341" s="155"/>
      <c r="Q341" s="155"/>
      <c r="R341" s="155"/>
      <c r="AA341" s="97"/>
      <c r="AB341" s="97"/>
      <c r="AC341" s="97"/>
      <c r="AD341" s="97"/>
      <c r="AE341" s="97"/>
      <c r="AF341" s="93"/>
      <c r="AG341" s="93"/>
      <c r="AH341" s="93"/>
      <c r="AI341" s="30"/>
      <c r="AJ341" s="30"/>
      <c r="AK341" s="30"/>
      <c r="AL341" s="30"/>
      <c r="AM341" s="109"/>
      <c r="AN341" s="109" t="s">
        <v>1064</v>
      </c>
      <c r="AO341" s="30"/>
      <c r="AP341" s="112" t="s">
        <v>1065</v>
      </c>
      <c r="AQ341"/>
      <c r="AR341"/>
      <c r="AS341"/>
      <c r="AT341"/>
      <c r="AU341"/>
      <c r="AV341"/>
    </row>
    <row r="342" spans="1:48" ht="23.45" customHeight="1" x14ac:dyDescent="0.2">
      <c r="A342" s="356"/>
      <c r="B342" s="155"/>
      <c r="C342" s="155"/>
      <c r="D342" s="155"/>
      <c r="E342" s="155"/>
      <c r="F342" s="155"/>
      <c r="G342" s="155"/>
      <c r="H342" s="155"/>
      <c r="I342" s="155"/>
      <c r="J342" s="155"/>
      <c r="K342" s="155"/>
      <c r="L342" s="155"/>
      <c r="M342" s="357"/>
      <c r="N342" s="155"/>
      <c r="O342" s="155"/>
      <c r="P342" s="155"/>
      <c r="Q342" s="155"/>
      <c r="R342" s="155"/>
      <c r="AA342" s="97"/>
      <c r="AB342" s="97"/>
      <c r="AC342" s="97"/>
      <c r="AD342" s="97"/>
      <c r="AE342" s="97"/>
      <c r="AF342" s="93"/>
      <c r="AG342" s="93"/>
      <c r="AH342" s="93"/>
      <c r="AI342" s="30"/>
      <c r="AJ342" s="30"/>
      <c r="AK342" s="30"/>
      <c r="AL342" s="30"/>
      <c r="AM342" s="109"/>
      <c r="AN342" s="109" t="s">
        <v>1066</v>
      </c>
      <c r="AO342" s="30"/>
      <c r="AP342" s="112" t="s">
        <v>1067</v>
      </c>
      <c r="AQ342"/>
      <c r="AR342"/>
      <c r="AS342"/>
      <c r="AT342"/>
      <c r="AU342"/>
      <c r="AV342"/>
    </row>
    <row r="343" spans="1:48" ht="23.45" customHeight="1" x14ac:dyDescent="0.2">
      <c r="A343" s="356"/>
      <c r="B343" s="155"/>
      <c r="C343" s="155"/>
      <c r="D343" s="155"/>
      <c r="E343" s="155"/>
      <c r="F343" s="155"/>
      <c r="G343" s="155"/>
      <c r="H343" s="155"/>
      <c r="I343" s="155"/>
      <c r="J343" s="155"/>
      <c r="K343" s="155"/>
      <c r="L343" s="155"/>
      <c r="M343" s="357"/>
      <c r="N343" s="155"/>
      <c r="O343" s="155"/>
      <c r="P343" s="155"/>
      <c r="Q343" s="155"/>
      <c r="R343" s="155"/>
      <c r="AA343" s="97"/>
      <c r="AB343" s="97"/>
      <c r="AC343" s="97"/>
      <c r="AD343" s="97"/>
      <c r="AE343" s="97"/>
      <c r="AF343" s="93"/>
      <c r="AG343" s="93"/>
      <c r="AH343" s="93"/>
      <c r="AI343" s="30"/>
      <c r="AJ343" s="30"/>
      <c r="AK343" s="30"/>
      <c r="AL343" s="30"/>
      <c r="AM343" s="109"/>
      <c r="AN343" s="109">
        <v>811904</v>
      </c>
      <c r="AO343" s="30"/>
      <c r="AP343" s="112" t="s">
        <v>1068</v>
      </c>
      <c r="AQ343"/>
      <c r="AR343"/>
      <c r="AS343"/>
      <c r="AT343"/>
      <c r="AU343"/>
      <c r="AV343"/>
    </row>
    <row r="344" spans="1:48" ht="23.45" customHeight="1" x14ac:dyDescent="0.2">
      <c r="A344" s="356"/>
      <c r="B344" s="155"/>
      <c r="C344" s="155"/>
      <c r="D344" s="155"/>
      <c r="E344" s="155"/>
      <c r="F344" s="155"/>
      <c r="G344" s="155"/>
      <c r="H344" s="155"/>
      <c r="I344" s="155"/>
      <c r="J344" s="155"/>
      <c r="K344" s="155"/>
      <c r="L344" s="155"/>
      <c r="M344" s="357"/>
      <c r="N344" s="155"/>
      <c r="O344" s="155"/>
      <c r="P344" s="155"/>
      <c r="Q344" s="155"/>
      <c r="R344" s="155"/>
      <c r="AA344" s="97"/>
      <c r="AB344" s="97"/>
      <c r="AC344" s="97"/>
      <c r="AD344" s="97"/>
      <c r="AE344" s="97"/>
      <c r="AF344" s="93"/>
      <c r="AG344" s="93"/>
      <c r="AH344" s="93"/>
      <c r="AI344" s="30"/>
      <c r="AJ344" s="30"/>
      <c r="AK344" s="30"/>
      <c r="AL344" s="30"/>
      <c r="AM344" s="109"/>
      <c r="AN344" s="109" t="s">
        <v>1069</v>
      </c>
      <c r="AO344" s="30"/>
      <c r="AP344" s="112" t="s">
        <v>1070</v>
      </c>
      <c r="AQ344"/>
      <c r="AR344"/>
      <c r="AS344"/>
      <c r="AT344"/>
      <c r="AU344"/>
      <c r="AV344"/>
    </row>
    <row r="345" spans="1:48" ht="23.45" customHeight="1" x14ac:dyDescent="0.2">
      <c r="A345" s="356"/>
      <c r="B345" s="155"/>
      <c r="C345" s="155"/>
      <c r="D345" s="155"/>
      <c r="E345" s="155"/>
      <c r="F345" s="155"/>
      <c r="G345" s="155"/>
      <c r="H345" s="155"/>
      <c r="I345" s="155"/>
      <c r="J345" s="155"/>
      <c r="K345" s="155"/>
      <c r="L345" s="155"/>
      <c r="M345" s="357"/>
      <c r="N345" s="155"/>
      <c r="O345" s="155"/>
      <c r="P345" s="155"/>
      <c r="Q345" s="155"/>
      <c r="R345" s="155"/>
      <c r="AA345" s="97"/>
      <c r="AB345" s="97"/>
      <c r="AC345" s="97"/>
      <c r="AD345" s="97"/>
      <c r="AE345" s="97"/>
      <c r="AF345" s="93"/>
      <c r="AG345" s="93"/>
      <c r="AH345" s="93"/>
      <c r="AI345" s="30"/>
      <c r="AJ345" s="30"/>
      <c r="AK345" s="30"/>
      <c r="AL345" s="30"/>
      <c r="AM345" s="109"/>
      <c r="AN345" s="109" t="s">
        <v>1071</v>
      </c>
      <c r="AO345" s="30"/>
      <c r="AP345" s="112" t="s">
        <v>1072</v>
      </c>
      <c r="AQ345"/>
      <c r="AR345"/>
      <c r="AS345"/>
      <c r="AT345"/>
      <c r="AU345"/>
      <c r="AV345"/>
    </row>
    <row r="346" spans="1:48" ht="23.45" customHeight="1" x14ac:dyDescent="0.2">
      <c r="A346" s="356"/>
      <c r="B346" s="155"/>
      <c r="C346" s="155"/>
      <c r="D346" s="155"/>
      <c r="E346" s="155"/>
      <c r="F346" s="155"/>
      <c r="G346" s="155"/>
      <c r="H346" s="155"/>
      <c r="I346" s="155"/>
      <c r="J346" s="155"/>
      <c r="K346" s="155"/>
      <c r="L346" s="155"/>
      <c r="M346" s="357"/>
      <c r="N346" s="155"/>
      <c r="O346" s="155"/>
      <c r="P346" s="155"/>
      <c r="Q346" s="155"/>
      <c r="R346" s="155"/>
      <c r="AA346" s="97"/>
      <c r="AB346" s="97"/>
      <c r="AC346" s="97"/>
      <c r="AD346" s="97"/>
      <c r="AE346" s="97"/>
      <c r="AF346" s="93"/>
      <c r="AG346" s="93"/>
      <c r="AH346" s="93"/>
      <c r="AI346" s="30"/>
      <c r="AJ346" s="30"/>
      <c r="AK346" s="30"/>
      <c r="AL346" s="30"/>
      <c r="AM346" s="109"/>
      <c r="AN346" s="109" t="s">
        <v>1073</v>
      </c>
      <c r="AO346" s="30"/>
      <c r="AP346" s="112" t="s">
        <v>1074</v>
      </c>
      <c r="AQ346"/>
      <c r="AR346"/>
      <c r="AS346"/>
      <c r="AT346"/>
      <c r="AU346"/>
      <c r="AV346"/>
    </row>
    <row r="347" spans="1:48" ht="23.45" customHeight="1" x14ac:dyDescent="0.2">
      <c r="A347" s="356"/>
      <c r="B347" s="155"/>
      <c r="C347" s="155"/>
      <c r="D347" s="155"/>
      <c r="E347" s="155"/>
      <c r="F347" s="155"/>
      <c r="G347" s="155"/>
      <c r="H347" s="155"/>
      <c r="I347" s="155"/>
      <c r="J347" s="155"/>
      <c r="K347" s="155"/>
      <c r="L347" s="155"/>
      <c r="M347" s="357"/>
      <c r="N347" s="155"/>
      <c r="O347" s="155"/>
      <c r="P347" s="155"/>
      <c r="Q347" s="155"/>
      <c r="R347" s="155"/>
      <c r="AA347" s="97"/>
      <c r="AB347" s="97"/>
      <c r="AC347" s="97"/>
      <c r="AD347" s="97"/>
      <c r="AE347" s="97"/>
      <c r="AF347" s="93"/>
      <c r="AG347" s="93"/>
      <c r="AH347" s="93"/>
      <c r="AI347" s="30"/>
      <c r="AJ347" s="30"/>
      <c r="AK347" s="30"/>
      <c r="AL347" s="30"/>
      <c r="AM347" s="109"/>
      <c r="AN347" s="109" t="s">
        <v>1075</v>
      </c>
      <c r="AO347" s="30"/>
      <c r="AP347" s="112" t="s">
        <v>1076</v>
      </c>
      <c r="AQ347"/>
      <c r="AR347"/>
      <c r="AS347"/>
      <c r="AT347"/>
      <c r="AU347"/>
      <c r="AV347"/>
    </row>
    <row r="348" spans="1:48" ht="23.45" customHeight="1" x14ac:dyDescent="0.2">
      <c r="A348" s="356"/>
      <c r="B348" s="155"/>
      <c r="C348" s="155"/>
      <c r="D348" s="155"/>
      <c r="E348" s="155"/>
      <c r="F348" s="155"/>
      <c r="G348" s="155"/>
      <c r="H348" s="155"/>
      <c r="I348" s="155"/>
      <c r="J348" s="155"/>
      <c r="K348" s="155"/>
      <c r="L348" s="155"/>
      <c r="M348" s="357"/>
      <c r="N348" s="155"/>
      <c r="O348" s="155"/>
      <c r="P348" s="155"/>
      <c r="Q348" s="155"/>
      <c r="R348" s="155"/>
      <c r="AA348" s="97"/>
      <c r="AB348" s="97"/>
      <c r="AC348" s="97"/>
      <c r="AD348" s="97"/>
      <c r="AE348" s="97"/>
      <c r="AF348" s="93"/>
      <c r="AG348" s="93"/>
      <c r="AH348" s="93"/>
      <c r="AI348" s="30"/>
      <c r="AJ348" s="30"/>
      <c r="AK348" s="30"/>
      <c r="AL348" s="30"/>
      <c r="AM348" s="109"/>
      <c r="AN348" s="109" t="s">
        <v>1077</v>
      </c>
      <c r="AO348" s="30"/>
      <c r="AP348" s="112" t="s">
        <v>1078</v>
      </c>
      <c r="AQ348"/>
      <c r="AR348"/>
      <c r="AS348"/>
      <c r="AT348"/>
      <c r="AU348"/>
      <c r="AV348"/>
    </row>
    <row r="349" spans="1:48" ht="23.45" customHeight="1" x14ac:dyDescent="0.2">
      <c r="A349" s="356"/>
      <c r="B349" s="155"/>
      <c r="C349" s="155"/>
      <c r="D349" s="155"/>
      <c r="E349" s="155"/>
      <c r="F349" s="155"/>
      <c r="G349" s="155"/>
      <c r="H349" s="155"/>
      <c r="I349" s="155"/>
      <c r="J349" s="155"/>
      <c r="K349" s="155"/>
      <c r="L349" s="155"/>
      <c r="M349" s="357"/>
      <c r="N349" s="155"/>
      <c r="O349" s="155"/>
      <c r="P349" s="155"/>
      <c r="Q349" s="155"/>
      <c r="R349" s="155"/>
      <c r="AA349" s="97"/>
      <c r="AB349" s="97"/>
      <c r="AC349" s="97"/>
      <c r="AD349" s="97"/>
      <c r="AE349" s="97"/>
      <c r="AF349" s="93"/>
      <c r="AG349" s="93"/>
      <c r="AH349" s="93"/>
      <c r="AI349" s="30"/>
      <c r="AJ349" s="30"/>
      <c r="AK349" s="30"/>
      <c r="AL349" s="30"/>
      <c r="AM349" s="109"/>
      <c r="AN349" s="109" t="s">
        <v>1079</v>
      </c>
      <c r="AO349" s="30"/>
      <c r="AP349" s="112" t="s">
        <v>1080</v>
      </c>
      <c r="AQ349"/>
      <c r="AR349"/>
      <c r="AS349"/>
      <c r="AT349"/>
      <c r="AU349"/>
      <c r="AV349"/>
    </row>
    <row r="350" spans="1:48" ht="23.45" customHeight="1" x14ac:dyDescent="0.2">
      <c r="A350" s="356"/>
      <c r="B350" s="155"/>
      <c r="C350" s="155"/>
      <c r="D350" s="155"/>
      <c r="E350" s="155"/>
      <c r="F350" s="155"/>
      <c r="G350" s="155"/>
      <c r="H350" s="155"/>
      <c r="I350" s="155"/>
      <c r="J350" s="155"/>
      <c r="K350" s="155"/>
      <c r="L350" s="155"/>
      <c r="M350" s="357"/>
      <c r="N350" s="155"/>
      <c r="O350" s="155"/>
      <c r="P350" s="155"/>
      <c r="Q350" s="155"/>
      <c r="R350" s="155"/>
      <c r="AA350" s="97"/>
      <c r="AB350" s="97"/>
      <c r="AC350" s="97"/>
      <c r="AD350" s="97"/>
      <c r="AE350" s="97"/>
      <c r="AF350" s="93"/>
      <c r="AG350" s="93"/>
      <c r="AH350" s="93"/>
      <c r="AI350" s="30"/>
      <c r="AJ350" s="30"/>
      <c r="AK350" s="30"/>
      <c r="AL350" s="30"/>
      <c r="AM350" s="109"/>
      <c r="AN350" s="109" t="s">
        <v>1081</v>
      </c>
      <c r="AO350" s="30"/>
      <c r="AP350" s="112" t="s">
        <v>1082</v>
      </c>
      <c r="AQ350"/>
      <c r="AR350"/>
      <c r="AS350"/>
      <c r="AT350"/>
      <c r="AU350"/>
      <c r="AV350"/>
    </row>
    <row r="351" spans="1:48" ht="23.45" customHeight="1" x14ac:dyDescent="0.2">
      <c r="A351" s="356"/>
      <c r="B351" s="155"/>
      <c r="C351" s="155"/>
      <c r="D351" s="155"/>
      <c r="E351" s="155"/>
      <c r="F351" s="155"/>
      <c r="G351" s="155"/>
      <c r="H351" s="155"/>
      <c r="I351" s="155"/>
      <c r="J351" s="155"/>
      <c r="K351" s="155"/>
      <c r="L351" s="155"/>
      <c r="M351" s="357"/>
      <c r="N351" s="155"/>
      <c r="O351" s="155"/>
      <c r="P351" s="155"/>
      <c r="Q351" s="155"/>
      <c r="R351" s="155"/>
      <c r="AA351" s="97"/>
      <c r="AB351" s="97"/>
      <c r="AC351" s="97"/>
      <c r="AD351" s="97"/>
      <c r="AE351" s="97"/>
      <c r="AF351" s="93"/>
      <c r="AG351" s="93"/>
      <c r="AH351" s="93"/>
      <c r="AI351" s="30"/>
      <c r="AJ351" s="30"/>
      <c r="AK351" s="30"/>
      <c r="AL351" s="30"/>
      <c r="AM351" s="109"/>
      <c r="AN351" s="109" t="s">
        <v>1083</v>
      </c>
      <c r="AO351" s="30"/>
      <c r="AP351" s="112" t="s">
        <v>1084</v>
      </c>
      <c r="AQ351"/>
      <c r="AR351"/>
      <c r="AS351"/>
      <c r="AT351"/>
      <c r="AU351"/>
      <c r="AV351"/>
    </row>
    <row r="352" spans="1:48" ht="23.45" customHeight="1" x14ac:dyDescent="0.2">
      <c r="A352" s="356"/>
      <c r="B352" s="155"/>
      <c r="C352" s="155"/>
      <c r="D352" s="155"/>
      <c r="E352" s="155"/>
      <c r="F352" s="155"/>
      <c r="G352" s="155"/>
      <c r="H352" s="155"/>
      <c r="I352" s="155"/>
      <c r="J352" s="155"/>
      <c r="K352" s="155"/>
      <c r="L352" s="155"/>
      <c r="M352" s="357"/>
      <c r="N352" s="155"/>
      <c r="O352" s="155"/>
      <c r="P352" s="155"/>
      <c r="Q352" s="155"/>
      <c r="R352" s="155"/>
      <c r="AA352" s="97"/>
      <c r="AB352" s="97"/>
      <c r="AC352" s="97"/>
      <c r="AD352" s="97"/>
      <c r="AE352" s="97"/>
      <c r="AF352" s="93"/>
      <c r="AG352" s="93"/>
      <c r="AH352" s="93"/>
      <c r="AI352" s="30"/>
      <c r="AJ352" s="30"/>
      <c r="AK352" s="30"/>
      <c r="AL352" s="30"/>
      <c r="AM352" s="109"/>
      <c r="AN352" s="109">
        <v>151</v>
      </c>
      <c r="AO352" s="30"/>
      <c r="AP352" s="112" t="s">
        <v>1085</v>
      </c>
      <c r="AQ352"/>
      <c r="AR352"/>
      <c r="AS352"/>
      <c r="AT352"/>
      <c r="AU352"/>
      <c r="AV352"/>
    </row>
    <row r="353" spans="1:48" ht="23.45" customHeight="1" x14ac:dyDescent="0.2">
      <c r="A353" s="356"/>
      <c r="B353" s="155"/>
      <c r="C353" s="155"/>
      <c r="D353" s="155"/>
      <c r="E353" s="155"/>
      <c r="F353" s="155"/>
      <c r="G353" s="155"/>
      <c r="H353" s="155"/>
      <c r="I353" s="155"/>
      <c r="J353" s="155"/>
      <c r="K353" s="155"/>
      <c r="L353" s="155"/>
      <c r="M353" s="357"/>
      <c r="N353" s="155"/>
      <c r="O353" s="155"/>
      <c r="P353" s="155"/>
      <c r="Q353" s="155"/>
      <c r="R353" s="155"/>
      <c r="AA353" s="97"/>
      <c r="AB353" s="97"/>
      <c r="AC353" s="97"/>
      <c r="AD353" s="97"/>
      <c r="AE353" s="97"/>
      <c r="AF353" s="93"/>
      <c r="AG353" s="93"/>
      <c r="AH353" s="93"/>
      <c r="AI353" s="30"/>
      <c r="AJ353" s="30"/>
      <c r="AK353" s="30"/>
      <c r="AL353" s="30"/>
      <c r="AM353" s="109"/>
      <c r="AN353" s="109">
        <v>65</v>
      </c>
      <c r="AO353" s="30"/>
      <c r="AP353" s="112" t="s">
        <v>1086</v>
      </c>
      <c r="AQ353"/>
      <c r="AR353"/>
      <c r="AS353"/>
      <c r="AT353"/>
      <c r="AU353"/>
      <c r="AV353"/>
    </row>
    <row r="354" spans="1:48" ht="23.45" customHeight="1" x14ac:dyDescent="0.2">
      <c r="A354" s="356"/>
      <c r="B354" s="155"/>
      <c r="C354" s="155"/>
      <c r="D354" s="155"/>
      <c r="E354" s="155"/>
      <c r="F354" s="155"/>
      <c r="G354" s="155"/>
      <c r="H354" s="155"/>
      <c r="I354" s="155"/>
      <c r="J354" s="155"/>
      <c r="K354" s="155"/>
      <c r="L354" s="155"/>
      <c r="M354" s="357"/>
      <c r="N354" s="155"/>
      <c r="O354" s="155"/>
      <c r="P354" s="155"/>
      <c r="Q354" s="155"/>
      <c r="R354" s="155"/>
      <c r="AA354" s="97"/>
      <c r="AB354" s="97"/>
      <c r="AC354" s="97"/>
      <c r="AD354" s="97"/>
      <c r="AE354" s="97"/>
      <c r="AF354" s="93"/>
      <c r="AG354" s="93"/>
      <c r="AH354" s="93"/>
      <c r="AI354" s="30"/>
      <c r="AJ354" s="30"/>
      <c r="AK354" s="30"/>
      <c r="AL354" s="30"/>
      <c r="AM354" s="109"/>
      <c r="AN354" s="109" t="s">
        <v>1087</v>
      </c>
      <c r="AO354" s="30"/>
      <c r="AP354" s="112" t="s">
        <v>1088</v>
      </c>
      <c r="AQ354"/>
      <c r="AR354"/>
      <c r="AS354"/>
      <c r="AT354"/>
      <c r="AU354"/>
      <c r="AV354"/>
    </row>
    <row r="355" spans="1:48" ht="23.45" customHeight="1" x14ac:dyDescent="0.2">
      <c r="A355" s="356"/>
      <c r="B355" s="155"/>
      <c r="C355" s="155"/>
      <c r="D355" s="155"/>
      <c r="E355" s="155"/>
      <c r="F355" s="155"/>
      <c r="G355" s="155"/>
      <c r="H355" s="155"/>
      <c r="I355" s="155"/>
      <c r="J355" s="155"/>
      <c r="K355" s="155"/>
      <c r="L355" s="155"/>
      <c r="M355" s="357"/>
      <c r="N355" s="155"/>
      <c r="O355" s="155"/>
      <c r="P355" s="155"/>
      <c r="Q355" s="155"/>
      <c r="R355" s="155"/>
      <c r="AA355" s="97"/>
      <c r="AB355" s="97"/>
      <c r="AC355" s="97"/>
      <c r="AD355" s="97"/>
      <c r="AE355" s="97"/>
      <c r="AF355" s="93"/>
      <c r="AG355" s="93"/>
      <c r="AH355" s="93"/>
      <c r="AI355" s="30"/>
      <c r="AJ355" s="30"/>
      <c r="AK355" s="30"/>
      <c r="AL355" s="30"/>
      <c r="AM355" s="109"/>
      <c r="AN355" s="109" t="s">
        <v>1089</v>
      </c>
      <c r="AO355" s="30"/>
      <c r="AP355" s="112" t="s">
        <v>1090</v>
      </c>
      <c r="AQ355"/>
      <c r="AR355"/>
      <c r="AS355"/>
      <c r="AT355"/>
      <c r="AU355"/>
      <c r="AV355"/>
    </row>
    <row r="356" spans="1:48" ht="23.45" customHeight="1" x14ac:dyDescent="0.2">
      <c r="A356" s="356"/>
      <c r="B356" s="155"/>
      <c r="C356" s="155"/>
      <c r="D356" s="155"/>
      <c r="E356" s="155"/>
      <c r="F356" s="155"/>
      <c r="G356" s="155"/>
      <c r="H356" s="155"/>
      <c r="I356" s="155"/>
      <c r="J356" s="155"/>
      <c r="K356" s="155"/>
      <c r="L356" s="155"/>
      <c r="M356" s="357"/>
      <c r="N356" s="155"/>
      <c r="O356" s="155"/>
      <c r="P356" s="155"/>
      <c r="Q356" s="155"/>
      <c r="R356" s="155"/>
      <c r="AA356" s="97"/>
      <c r="AB356" s="97"/>
      <c r="AC356" s="97"/>
      <c r="AD356" s="97"/>
      <c r="AE356" s="97"/>
      <c r="AF356" s="93"/>
      <c r="AG356" s="93"/>
      <c r="AH356" s="93"/>
      <c r="AI356" s="30"/>
      <c r="AJ356" s="30"/>
      <c r="AK356" s="30"/>
      <c r="AL356" s="30"/>
      <c r="AM356" s="109"/>
      <c r="AN356" s="109" t="s">
        <v>1091</v>
      </c>
      <c r="AO356" s="30"/>
      <c r="AP356" s="112" t="s">
        <v>1092</v>
      </c>
      <c r="AQ356"/>
      <c r="AR356"/>
      <c r="AS356"/>
      <c r="AT356"/>
      <c r="AU356"/>
      <c r="AV356"/>
    </row>
    <row r="357" spans="1:48" ht="23.45" customHeight="1" x14ac:dyDescent="0.2">
      <c r="A357" s="356"/>
      <c r="B357" s="155"/>
      <c r="C357" s="155"/>
      <c r="D357" s="155"/>
      <c r="E357" s="155"/>
      <c r="F357" s="155"/>
      <c r="G357" s="155"/>
      <c r="H357" s="155"/>
      <c r="I357" s="155"/>
      <c r="J357" s="155"/>
      <c r="K357" s="155"/>
      <c r="L357" s="155"/>
      <c r="M357" s="357"/>
      <c r="N357" s="155"/>
      <c r="O357" s="155"/>
      <c r="P357" s="155"/>
      <c r="Q357" s="155"/>
      <c r="R357" s="155"/>
      <c r="AA357" s="97"/>
      <c r="AB357" s="97"/>
      <c r="AC357" s="97"/>
      <c r="AD357" s="97"/>
      <c r="AE357" s="97"/>
      <c r="AF357" s="93"/>
      <c r="AG357" s="93"/>
      <c r="AH357" s="93"/>
      <c r="AI357" s="30"/>
      <c r="AJ357" s="30"/>
      <c r="AK357" s="30"/>
      <c r="AL357" s="30"/>
      <c r="AM357" s="109"/>
      <c r="AN357" s="109" t="s">
        <v>1093</v>
      </c>
      <c r="AO357" s="30"/>
      <c r="AP357" s="112" t="s">
        <v>1094</v>
      </c>
      <c r="AQ357"/>
      <c r="AR357"/>
      <c r="AS357"/>
      <c r="AT357"/>
      <c r="AU357"/>
      <c r="AV357"/>
    </row>
    <row r="358" spans="1:48" ht="23.45" customHeight="1" x14ac:dyDescent="0.2">
      <c r="A358" s="356"/>
      <c r="B358" s="155"/>
      <c r="C358" s="155"/>
      <c r="D358" s="155"/>
      <c r="E358" s="155"/>
      <c r="F358" s="155"/>
      <c r="G358" s="155"/>
      <c r="H358" s="155"/>
      <c r="I358" s="155"/>
      <c r="J358" s="155"/>
      <c r="K358" s="155"/>
      <c r="L358" s="155"/>
      <c r="M358" s="357"/>
      <c r="N358" s="155"/>
      <c r="O358" s="155"/>
      <c r="P358" s="155"/>
      <c r="Q358" s="155"/>
      <c r="R358" s="155"/>
      <c r="AA358" s="97"/>
      <c r="AB358" s="97"/>
      <c r="AC358" s="97"/>
      <c r="AD358" s="97"/>
      <c r="AE358" s="97"/>
      <c r="AF358" s="93"/>
      <c r="AG358" s="93"/>
      <c r="AH358" s="93"/>
      <c r="AI358" s="30"/>
      <c r="AJ358" s="30"/>
      <c r="AK358" s="30"/>
      <c r="AL358" s="30"/>
      <c r="AM358" s="109"/>
      <c r="AN358" s="109" t="s">
        <v>1095</v>
      </c>
      <c r="AO358" s="30"/>
      <c r="AP358" s="112" t="s">
        <v>1096</v>
      </c>
      <c r="AQ358"/>
      <c r="AR358"/>
      <c r="AS358"/>
      <c r="AT358"/>
      <c r="AU358"/>
      <c r="AV358"/>
    </row>
    <row r="359" spans="1:48" ht="23.45" customHeight="1" x14ac:dyDescent="0.2">
      <c r="A359" s="356"/>
      <c r="B359" s="155"/>
      <c r="C359" s="155"/>
      <c r="D359" s="155"/>
      <c r="E359" s="155"/>
      <c r="F359" s="155"/>
      <c r="G359" s="155"/>
      <c r="H359" s="155"/>
      <c r="I359" s="155"/>
      <c r="J359" s="155"/>
      <c r="K359" s="155"/>
      <c r="L359" s="155"/>
      <c r="M359" s="357"/>
      <c r="N359" s="155"/>
      <c r="O359" s="155"/>
      <c r="P359" s="155"/>
      <c r="Q359" s="155"/>
      <c r="R359" s="155"/>
      <c r="AA359" s="97"/>
      <c r="AB359" s="97"/>
      <c r="AC359" s="97"/>
      <c r="AD359" s="97"/>
      <c r="AE359" s="97"/>
      <c r="AF359" s="93"/>
      <c r="AG359" s="93"/>
      <c r="AH359" s="93"/>
      <c r="AI359" s="30"/>
      <c r="AJ359" s="30"/>
      <c r="AK359" s="30"/>
      <c r="AL359" s="30"/>
      <c r="AM359" s="109"/>
      <c r="AN359" s="109" t="s">
        <v>1097</v>
      </c>
      <c r="AO359" s="30"/>
      <c r="AP359" s="112" t="s">
        <v>1098</v>
      </c>
      <c r="AQ359"/>
      <c r="AR359"/>
      <c r="AS359"/>
      <c r="AT359"/>
      <c r="AU359"/>
      <c r="AV359"/>
    </row>
    <row r="360" spans="1:48" ht="23.45" customHeight="1" x14ac:dyDescent="0.2">
      <c r="A360" s="356"/>
      <c r="B360" s="155"/>
      <c r="C360" s="155"/>
      <c r="D360" s="155"/>
      <c r="E360" s="155"/>
      <c r="F360" s="155"/>
      <c r="G360" s="155"/>
      <c r="H360" s="155"/>
      <c r="I360" s="155"/>
      <c r="J360" s="155"/>
      <c r="K360" s="155"/>
      <c r="L360" s="155"/>
      <c r="M360" s="357"/>
      <c r="N360" s="155"/>
      <c r="O360" s="155"/>
      <c r="P360" s="155"/>
      <c r="Q360" s="155"/>
      <c r="R360" s="155"/>
      <c r="AA360" s="97"/>
      <c r="AB360" s="97"/>
      <c r="AC360" s="97"/>
      <c r="AD360" s="97"/>
      <c r="AE360" s="97"/>
      <c r="AF360" s="93"/>
      <c r="AG360" s="93"/>
      <c r="AH360" s="93"/>
      <c r="AI360" s="30"/>
      <c r="AJ360" s="30"/>
      <c r="AK360" s="30"/>
      <c r="AL360" s="30"/>
      <c r="AM360" s="109"/>
      <c r="AN360" s="109" t="s">
        <v>1099</v>
      </c>
      <c r="AO360" s="30"/>
      <c r="AP360" s="112" t="s">
        <v>1100</v>
      </c>
      <c r="AQ360"/>
      <c r="AR360"/>
      <c r="AS360"/>
      <c r="AT360"/>
      <c r="AU360"/>
      <c r="AV360"/>
    </row>
    <row r="361" spans="1:48" ht="23.45" customHeight="1" x14ac:dyDescent="0.2">
      <c r="A361" s="356"/>
      <c r="B361" s="155"/>
      <c r="C361" s="155"/>
      <c r="D361" s="155"/>
      <c r="E361" s="155"/>
      <c r="F361" s="155"/>
      <c r="G361" s="155"/>
      <c r="H361" s="155"/>
      <c r="I361" s="155"/>
      <c r="J361" s="155"/>
      <c r="K361" s="155"/>
      <c r="L361" s="155"/>
      <c r="M361" s="357"/>
      <c r="N361" s="155"/>
      <c r="O361" s="155"/>
      <c r="P361" s="155"/>
      <c r="Q361" s="155"/>
      <c r="R361" s="155"/>
      <c r="AA361" s="97"/>
      <c r="AB361" s="97"/>
      <c r="AC361" s="97"/>
      <c r="AD361" s="97"/>
      <c r="AE361" s="97"/>
      <c r="AF361" s="93"/>
      <c r="AG361" s="93"/>
      <c r="AH361" s="93"/>
      <c r="AI361" s="30"/>
      <c r="AJ361" s="30"/>
      <c r="AK361" s="30"/>
      <c r="AL361" s="30"/>
      <c r="AM361" s="109"/>
      <c r="AN361" s="109" t="s">
        <v>1101</v>
      </c>
      <c r="AO361" s="30"/>
      <c r="AP361" s="112" t="s">
        <v>1102</v>
      </c>
      <c r="AQ361"/>
      <c r="AR361"/>
      <c r="AS361"/>
      <c r="AT361"/>
      <c r="AU361"/>
      <c r="AV361"/>
    </row>
    <row r="362" spans="1:48" ht="23.45" customHeight="1" x14ac:dyDescent="0.2">
      <c r="A362" s="356"/>
      <c r="B362" s="155"/>
      <c r="C362" s="155"/>
      <c r="D362" s="155"/>
      <c r="E362" s="155"/>
      <c r="F362" s="155"/>
      <c r="G362" s="155"/>
      <c r="H362" s="155"/>
      <c r="I362" s="155"/>
      <c r="J362" s="155"/>
      <c r="K362" s="155"/>
      <c r="L362" s="155"/>
      <c r="M362" s="357"/>
      <c r="N362" s="155"/>
      <c r="O362" s="155"/>
      <c r="P362" s="155"/>
      <c r="Q362" s="155"/>
      <c r="R362" s="155"/>
      <c r="AA362" s="97"/>
      <c r="AB362" s="97"/>
      <c r="AC362" s="97"/>
      <c r="AD362" s="97"/>
      <c r="AE362" s="97"/>
      <c r="AF362" s="93"/>
      <c r="AG362" s="93"/>
      <c r="AH362" s="93"/>
      <c r="AI362" s="30"/>
      <c r="AJ362" s="30"/>
      <c r="AK362" s="30"/>
      <c r="AL362" s="30"/>
      <c r="AM362" s="109"/>
      <c r="AN362" s="109" t="s">
        <v>1103</v>
      </c>
      <c r="AO362" s="30"/>
      <c r="AP362" s="112" t="s">
        <v>1104</v>
      </c>
      <c r="AQ362"/>
      <c r="AR362"/>
      <c r="AS362"/>
      <c r="AT362"/>
      <c r="AU362"/>
      <c r="AV362"/>
    </row>
    <row r="363" spans="1:48" ht="23.45" customHeight="1" x14ac:dyDescent="0.2">
      <c r="A363" s="356"/>
      <c r="B363" s="155"/>
      <c r="C363" s="155"/>
      <c r="D363" s="155"/>
      <c r="E363" s="155"/>
      <c r="F363" s="155"/>
      <c r="G363" s="155"/>
      <c r="H363" s="155"/>
      <c r="I363" s="155"/>
      <c r="J363" s="155"/>
      <c r="K363" s="155"/>
      <c r="L363" s="155"/>
      <c r="M363" s="357"/>
      <c r="N363" s="155"/>
      <c r="O363" s="155"/>
      <c r="P363" s="155"/>
      <c r="Q363" s="155"/>
      <c r="R363" s="155"/>
      <c r="AA363" s="97"/>
      <c r="AB363" s="97"/>
      <c r="AC363" s="97"/>
      <c r="AD363" s="97"/>
      <c r="AE363" s="97"/>
      <c r="AF363" s="93"/>
      <c r="AG363" s="93"/>
      <c r="AH363" s="93"/>
      <c r="AI363" s="30"/>
      <c r="AJ363" s="30"/>
      <c r="AK363" s="30"/>
      <c r="AL363" s="30"/>
      <c r="AM363" s="109"/>
      <c r="AN363" s="109" t="s">
        <v>1105</v>
      </c>
      <c r="AO363" s="30"/>
      <c r="AP363" s="112" t="s">
        <v>1106</v>
      </c>
      <c r="AQ363"/>
      <c r="AR363"/>
      <c r="AS363"/>
      <c r="AT363"/>
      <c r="AU363"/>
      <c r="AV363"/>
    </row>
    <row r="364" spans="1:48" ht="23.45" customHeight="1" x14ac:dyDescent="0.2">
      <c r="A364" s="356"/>
      <c r="B364" s="155"/>
      <c r="C364" s="155"/>
      <c r="D364" s="155"/>
      <c r="E364" s="155"/>
      <c r="F364" s="155"/>
      <c r="G364" s="155"/>
      <c r="H364" s="155"/>
      <c r="I364" s="155"/>
      <c r="J364" s="155"/>
      <c r="K364" s="155"/>
      <c r="L364" s="155"/>
      <c r="M364" s="357"/>
      <c r="N364" s="155"/>
      <c r="O364" s="155"/>
      <c r="P364" s="155"/>
      <c r="Q364" s="155"/>
      <c r="R364" s="155"/>
      <c r="AA364" s="97"/>
      <c r="AB364" s="97"/>
      <c r="AC364" s="97"/>
      <c r="AD364" s="97"/>
      <c r="AE364" s="97"/>
      <c r="AF364" s="93"/>
      <c r="AG364" s="93"/>
      <c r="AH364" s="93"/>
      <c r="AI364" s="30"/>
      <c r="AJ364" s="30"/>
      <c r="AK364" s="30"/>
      <c r="AL364" s="30"/>
      <c r="AM364" s="109"/>
      <c r="AN364" s="109">
        <v>204</v>
      </c>
      <c r="AO364" s="30"/>
      <c r="AP364" s="112" t="s">
        <v>1107</v>
      </c>
      <c r="AQ364"/>
      <c r="AR364"/>
      <c r="AS364"/>
      <c r="AT364"/>
      <c r="AU364"/>
      <c r="AV364"/>
    </row>
    <row r="365" spans="1:48" ht="23.45" customHeight="1" x14ac:dyDescent="0.2">
      <c r="A365" s="356"/>
      <c r="B365" s="155"/>
      <c r="C365" s="155"/>
      <c r="D365" s="155"/>
      <c r="E365" s="155"/>
      <c r="F365" s="155"/>
      <c r="G365" s="155"/>
      <c r="H365" s="155"/>
      <c r="I365" s="155"/>
      <c r="J365" s="155"/>
      <c r="K365" s="155"/>
      <c r="L365" s="155"/>
      <c r="M365" s="357"/>
      <c r="N365" s="155"/>
      <c r="O365" s="155"/>
      <c r="P365" s="155"/>
      <c r="Q365" s="155"/>
      <c r="R365" s="155"/>
      <c r="AA365" s="97"/>
      <c r="AB365" s="97"/>
      <c r="AC365" s="97"/>
      <c r="AD365" s="97"/>
      <c r="AE365" s="97"/>
      <c r="AF365" s="93"/>
      <c r="AG365" s="93"/>
      <c r="AH365" s="93"/>
      <c r="AI365" s="30"/>
      <c r="AJ365" s="30"/>
      <c r="AK365" s="30"/>
      <c r="AL365" s="30"/>
      <c r="AM365" s="109"/>
      <c r="AN365" s="109" t="s">
        <v>1108</v>
      </c>
      <c r="AO365" s="30"/>
      <c r="AP365" s="112" t="s">
        <v>1109</v>
      </c>
      <c r="AQ365"/>
      <c r="AR365"/>
      <c r="AS365"/>
      <c r="AT365"/>
      <c r="AU365"/>
      <c r="AV365"/>
    </row>
    <row r="366" spans="1:48" ht="23.45" customHeight="1" x14ac:dyDescent="0.2">
      <c r="A366" s="356"/>
      <c r="B366" s="155"/>
      <c r="C366" s="155"/>
      <c r="D366" s="155"/>
      <c r="E366" s="155"/>
      <c r="F366" s="155"/>
      <c r="G366" s="155"/>
      <c r="H366" s="155"/>
      <c r="I366" s="155"/>
      <c r="J366" s="155"/>
      <c r="K366" s="155"/>
      <c r="L366" s="155"/>
      <c r="M366" s="357"/>
      <c r="N366" s="155"/>
      <c r="O366" s="155"/>
      <c r="P366" s="155"/>
      <c r="Q366" s="155"/>
      <c r="R366" s="155"/>
      <c r="AA366" s="97"/>
      <c r="AB366" s="97"/>
      <c r="AC366" s="97"/>
      <c r="AD366" s="97"/>
      <c r="AE366" s="97"/>
      <c r="AF366" s="93"/>
      <c r="AG366" s="93"/>
      <c r="AH366" s="93"/>
      <c r="AI366" s="30"/>
      <c r="AJ366" s="30"/>
      <c r="AK366" s="30"/>
      <c r="AL366" s="30"/>
      <c r="AM366" s="109"/>
      <c r="AN366" s="109" t="s">
        <v>1110</v>
      </c>
      <c r="AO366" s="30"/>
      <c r="AP366" s="112" t="s">
        <v>1111</v>
      </c>
      <c r="AQ366"/>
      <c r="AR366"/>
      <c r="AS366"/>
      <c r="AT366"/>
      <c r="AU366"/>
      <c r="AV366"/>
    </row>
    <row r="367" spans="1:48" ht="23.45" customHeight="1" x14ac:dyDescent="0.2">
      <c r="A367" s="356"/>
      <c r="B367" s="155"/>
      <c r="C367" s="155"/>
      <c r="D367" s="155"/>
      <c r="E367" s="155"/>
      <c r="F367" s="155"/>
      <c r="G367" s="155"/>
      <c r="H367" s="155"/>
      <c r="I367" s="155"/>
      <c r="J367" s="155"/>
      <c r="K367" s="155"/>
      <c r="L367" s="155"/>
      <c r="M367" s="357"/>
      <c r="N367" s="155"/>
      <c r="O367" s="155"/>
      <c r="P367" s="155"/>
      <c r="Q367" s="155"/>
      <c r="R367" s="155"/>
      <c r="AA367" s="97"/>
      <c r="AB367" s="97"/>
      <c r="AC367" s="97"/>
      <c r="AD367" s="97"/>
      <c r="AE367" s="97"/>
      <c r="AF367" s="93"/>
      <c r="AG367" s="93"/>
      <c r="AH367" s="93"/>
      <c r="AI367" s="30"/>
      <c r="AJ367" s="30"/>
      <c r="AK367" s="30"/>
      <c r="AL367" s="30"/>
      <c r="AM367" s="109"/>
      <c r="AN367" s="109" t="s">
        <v>1112</v>
      </c>
      <c r="AO367" s="30"/>
      <c r="AP367" s="112" t="s">
        <v>1113</v>
      </c>
      <c r="AQ367"/>
      <c r="AR367"/>
      <c r="AS367"/>
      <c r="AT367"/>
      <c r="AU367"/>
      <c r="AV367"/>
    </row>
    <row r="368" spans="1:48" ht="23.45" customHeight="1" x14ac:dyDescent="0.2">
      <c r="A368" s="356"/>
      <c r="B368" s="155"/>
      <c r="C368" s="155"/>
      <c r="D368" s="155"/>
      <c r="E368" s="155"/>
      <c r="F368" s="155"/>
      <c r="G368" s="155"/>
      <c r="H368" s="155"/>
      <c r="I368" s="155"/>
      <c r="J368" s="155"/>
      <c r="K368" s="155"/>
      <c r="L368" s="155"/>
      <c r="M368" s="357"/>
      <c r="N368" s="155"/>
      <c r="O368" s="155"/>
      <c r="P368" s="155"/>
      <c r="Q368" s="155"/>
      <c r="R368" s="155"/>
      <c r="AA368" s="97"/>
      <c r="AB368" s="97"/>
      <c r="AC368" s="97"/>
      <c r="AD368" s="97"/>
      <c r="AE368" s="97"/>
      <c r="AF368" s="93"/>
      <c r="AG368" s="93"/>
      <c r="AH368" s="93"/>
      <c r="AI368" s="30"/>
      <c r="AJ368" s="30"/>
      <c r="AK368" s="30"/>
      <c r="AL368" s="30"/>
      <c r="AM368" s="109"/>
      <c r="AN368" s="109" t="s">
        <v>1114</v>
      </c>
      <c r="AO368" s="30"/>
      <c r="AP368" s="112" t="s">
        <v>1115</v>
      </c>
      <c r="AQ368"/>
      <c r="AR368"/>
      <c r="AS368"/>
      <c r="AT368"/>
      <c r="AU368"/>
      <c r="AV368"/>
    </row>
    <row r="369" spans="1:48" ht="23.45" customHeight="1" x14ac:dyDescent="0.2">
      <c r="A369" s="356"/>
      <c r="B369" s="155"/>
      <c r="C369" s="155"/>
      <c r="D369" s="155"/>
      <c r="E369" s="155"/>
      <c r="F369" s="155"/>
      <c r="G369" s="155"/>
      <c r="H369" s="155"/>
      <c r="I369" s="155"/>
      <c r="J369" s="155"/>
      <c r="K369" s="155"/>
      <c r="L369" s="155"/>
      <c r="M369" s="357"/>
      <c r="N369" s="155"/>
      <c r="O369" s="155"/>
      <c r="P369" s="155"/>
      <c r="Q369" s="155"/>
      <c r="R369" s="155"/>
      <c r="AA369" s="97"/>
      <c r="AB369" s="97"/>
      <c r="AC369" s="97"/>
      <c r="AD369" s="97"/>
      <c r="AE369" s="97"/>
      <c r="AF369" s="93"/>
      <c r="AG369" s="93"/>
      <c r="AH369" s="93"/>
      <c r="AI369" s="30"/>
      <c r="AJ369" s="30"/>
      <c r="AK369" s="30"/>
      <c r="AL369" s="30"/>
      <c r="AM369" s="109"/>
      <c r="AN369" s="109" t="s">
        <v>1116</v>
      </c>
      <c r="AO369" s="30"/>
      <c r="AP369" s="112" t="s">
        <v>1117</v>
      </c>
      <c r="AQ369"/>
      <c r="AR369"/>
      <c r="AS369"/>
      <c r="AT369"/>
      <c r="AU369"/>
      <c r="AV369"/>
    </row>
    <row r="370" spans="1:48" ht="23.45" customHeight="1" x14ac:dyDescent="0.2">
      <c r="A370" s="356"/>
      <c r="B370" s="155"/>
      <c r="C370" s="155"/>
      <c r="D370" s="155"/>
      <c r="E370" s="155"/>
      <c r="F370" s="155"/>
      <c r="G370" s="155"/>
      <c r="H370" s="155"/>
      <c r="I370" s="155"/>
      <c r="J370" s="155"/>
      <c r="K370" s="155"/>
      <c r="L370" s="155"/>
      <c r="M370" s="357"/>
      <c r="N370" s="155"/>
      <c r="O370" s="155"/>
      <c r="P370" s="155"/>
      <c r="Q370" s="155"/>
      <c r="R370" s="155"/>
      <c r="AA370" s="97"/>
      <c r="AB370" s="97"/>
      <c r="AC370" s="97"/>
      <c r="AD370" s="97"/>
      <c r="AE370" s="97"/>
      <c r="AF370" s="93"/>
      <c r="AG370" s="93"/>
      <c r="AH370" s="93"/>
      <c r="AI370" s="30"/>
      <c r="AJ370" s="30"/>
      <c r="AK370" s="30"/>
      <c r="AL370" s="30"/>
      <c r="AM370" s="109"/>
      <c r="AN370" s="109">
        <v>691</v>
      </c>
      <c r="AO370" s="30"/>
      <c r="AP370" s="112" t="s">
        <v>1118</v>
      </c>
      <c r="AQ370"/>
      <c r="AR370"/>
      <c r="AS370"/>
      <c r="AT370"/>
      <c r="AU370"/>
      <c r="AV370"/>
    </row>
    <row r="371" spans="1:48" ht="23.45" customHeight="1" x14ac:dyDescent="0.2">
      <c r="A371" s="356"/>
      <c r="B371" s="155"/>
      <c r="C371" s="155"/>
      <c r="D371" s="155"/>
      <c r="E371" s="155"/>
      <c r="F371" s="155"/>
      <c r="G371" s="155"/>
      <c r="H371" s="155"/>
      <c r="I371" s="155"/>
      <c r="J371" s="155"/>
      <c r="K371" s="155"/>
      <c r="L371" s="155"/>
      <c r="M371" s="357"/>
      <c r="N371" s="155"/>
      <c r="O371" s="155"/>
      <c r="P371" s="155"/>
      <c r="Q371" s="155"/>
      <c r="R371" s="155"/>
      <c r="AA371" s="97"/>
      <c r="AB371" s="97"/>
      <c r="AC371" s="97"/>
      <c r="AD371" s="97"/>
      <c r="AE371" s="97"/>
      <c r="AF371" s="93"/>
      <c r="AG371" s="93"/>
      <c r="AH371" s="93"/>
      <c r="AI371" s="30"/>
      <c r="AJ371" s="30"/>
      <c r="AK371" s="30"/>
      <c r="AL371" s="30"/>
      <c r="AM371" s="109"/>
      <c r="AN371" s="109">
        <v>64</v>
      </c>
      <c r="AO371" s="30"/>
      <c r="AP371" s="112" t="s">
        <v>1119</v>
      </c>
      <c r="AQ371"/>
      <c r="AR371"/>
      <c r="AS371"/>
      <c r="AT371"/>
      <c r="AU371"/>
      <c r="AV371"/>
    </row>
    <row r="372" spans="1:48" ht="23.45" customHeight="1" x14ac:dyDescent="0.2">
      <c r="A372" s="356"/>
      <c r="B372" s="155"/>
      <c r="C372" s="155"/>
      <c r="D372" s="155"/>
      <c r="E372" s="155"/>
      <c r="F372" s="155"/>
      <c r="G372" s="155"/>
      <c r="H372" s="155"/>
      <c r="I372" s="155"/>
      <c r="J372" s="155"/>
      <c r="K372" s="155"/>
      <c r="L372" s="155"/>
      <c r="M372" s="357"/>
      <c r="N372" s="155"/>
      <c r="O372" s="155"/>
      <c r="P372" s="155"/>
      <c r="Q372" s="155"/>
      <c r="R372" s="155"/>
      <c r="AA372" s="97"/>
      <c r="AB372" s="97"/>
      <c r="AC372" s="97"/>
      <c r="AD372" s="97"/>
      <c r="AE372" s="97"/>
      <c r="AF372" s="93"/>
      <c r="AG372" s="93"/>
      <c r="AH372" s="93"/>
      <c r="AI372" s="30"/>
      <c r="AJ372" s="30"/>
      <c r="AK372" s="30"/>
      <c r="AL372" s="30"/>
      <c r="AM372" s="109"/>
      <c r="AN372" s="109" t="s">
        <v>1120</v>
      </c>
      <c r="AO372" s="30"/>
      <c r="AP372" s="112" t="s">
        <v>1121</v>
      </c>
      <c r="AQ372"/>
      <c r="AR372"/>
      <c r="AS372"/>
      <c r="AT372"/>
      <c r="AU372"/>
      <c r="AV372"/>
    </row>
    <row r="373" spans="1:48" ht="23.45" customHeight="1" x14ac:dyDescent="0.2">
      <c r="A373" s="356"/>
      <c r="B373" s="155"/>
      <c r="C373" s="155"/>
      <c r="D373" s="155"/>
      <c r="E373" s="155"/>
      <c r="F373" s="155"/>
      <c r="G373" s="155"/>
      <c r="H373" s="155"/>
      <c r="I373" s="155"/>
      <c r="J373" s="155"/>
      <c r="K373" s="155"/>
      <c r="L373" s="155"/>
      <c r="M373" s="357"/>
      <c r="N373" s="155"/>
      <c r="O373" s="155"/>
      <c r="P373" s="155"/>
      <c r="Q373" s="155"/>
      <c r="R373" s="155"/>
      <c r="AA373" s="97"/>
      <c r="AB373" s="97"/>
      <c r="AC373" s="97"/>
      <c r="AD373" s="97"/>
      <c r="AE373" s="97"/>
      <c r="AF373" s="93"/>
      <c r="AG373" s="93"/>
      <c r="AH373" s="93"/>
      <c r="AI373" s="30"/>
      <c r="AJ373" s="30"/>
      <c r="AK373" s="30"/>
      <c r="AL373" s="30"/>
      <c r="AM373" s="109"/>
      <c r="AN373" s="109" t="s">
        <v>1122</v>
      </c>
      <c r="AO373" s="30"/>
      <c r="AP373" s="112" t="s">
        <v>1123</v>
      </c>
      <c r="AQ373"/>
      <c r="AR373"/>
      <c r="AS373"/>
      <c r="AT373"/>
      <c r="AU373"/>
      <c r="AV373"/>
    </row>
    <row r="374" spans="1:48" ht="23.45" customHeight="1" x14ac:dyDescent="0.2">
      <c r="A374" s="356"/>
      <c r="B374" s="155"/>
      <c r="C374" s="155"/>
      <c r="D374" s="155"/>
      <c r="E374" s="155"/>
      <c r="F374" s="155"/>
      <c r="G374" s="155"/>
      <c r="H374" s="155"/>
      <c r="I374" s="155"/>
      <c r="J374" s="155"/>
      <c r="K374" s="155"/>
      <c r="L374" s="155"/>
      <c r="M374" s="357"/>
      <c r="N374" s="155"/>
      <c r="O374" s="155"/>
      <c r="P374" s="155"/>
      <c r="Q374" s="155"/>
      <c r="R374" s="155"/>
      <c r="AA374" s="97"/>
      <c r="AB374" s="97"/>
      <c r="AC374" s="97"/>
      <c r="AD374" s="97"/>
      <c r="AE374" s="97"/>
      <c r="AF374" s="93"/>
      <c r="AG374" s="93"/>
      <c r="AH374" s="93"/>
      <c r="AI374" s="30"/>
      <c r="AJ374" s="30"/>
      <c r="AK374" s="30"/>
      <c r="AL374" s="30"/>
      <c r="AM374" s="109"/>
      <c r="AN374" s="109" t="s">
        <v>1124</v>
      </c>
      <c r="AO374" s="30"/>
      <c r="AP374" s="112" t="s">
        <v>1125</v>
      </c>
      <c r="AQ374"/>
      <c r="AR374"/>
      <c r="AS374"/>
      <c r="AT374"/>
      <c r="AU374"/>
      <c r="AV374"/>
    </row>
    <row r="375" spans="1:48" ht="23.45" customHeight="1" x14ac:dyDescent="0.2">
      <c r="A375" s="356"/>
      <c r="B375" s="155"/>
      <c r="C375" s="155"/>
      <c r="D375" s="155"/>
      <c r="E375" s="155"/>
      <c r="F375" s="155"/>
      <c r="G375" s="155"/>
      <c r="H375" s="155"/>
      <c r="I375" s="155"/>
      <c r="J375" s="155"/>
      <c r="K375" s="155"/>
      <c r="L375" s="155"/>
      <c r="M375" s="357"/>
      <c r="N375" s="155"/>
      <c r="O375" s="155"/>
      <c r="P375" s="155"/>
      <c r="Q375" s="155"/>
      <c r="R375" s="155"/>
      <c r="AA375" s="97"/>
      <c r="AB375" s="97"/>
      <c r="AC375" s="97"/>
      <c r="AD375" s="97"/>
      <c r="AE375" s="97"/>
      <c r="AF375" s="93"/>
      <c r="AG375" s="93"/>
      <c r="AH375" s="93"/>
      <c r="AI375" s="30"/>
      <c r="AJ375" s="30"/>
      <c r="AK375" s="30"/>
      <c r="AL375" s="30"/>
      <c r="AM375" s="109"/>
      <c r="AN375" s="109" t="s">
        <v>1126</v>
      </c>
      <c r="AO375" s="30"/>
      <c r="AP375" s="112" t="s">
        <v>1127</v>
      </c>
      <c r="AQ375"/>
      <c r="AR375"/>
      <c r="AS375"/>
      <c r="AT375"/>
      <c r="AU375"/>
      <c r="AV375"/>
    </row>
    <row r="376" spans="1:48" ht="23.45" customHeight="1" x14ac:dyDescent="0.2">
      <c r="A376" s="356"/>
      <c r="B376" s="155"/>
      <c r="C376" s="155"/>
      <c r="D376" s="155"/>
      <c r="E376" s="155"/>
      <c r="F376" s="155"/>
      <c r="G376" s="155"/>
      <c r="H376" s="155"/>
      <c r="I376" s="155"/>
      <c r="J376" s="155"/>
      <c r="K376" s="155"/>
      <c r="L376" s="155"/>
      <c r="M376" s="357"/>
      <c r="N376" s="155"/>
      <c r="O376" s="155"/>
      <c r="P376" s="155"/>
      <c r="Q376" s="155"/>
      <c r="R376" s="155"/>
      <c r="AA376" s="97"/>
      <c r="AB376" s="97"/>
      <c r="AC376" s="97"/>
      <c r="AD376" s="97"/>
      <c r="AE376" s="97"/>
      <c r="AF376" s="93"/>
      <c r="AG376" s="93"/>
      <c r="AH376" s="93"/>
      <c r="AI376" s="30"/>
      <c r="AJ376" s="30"/>
      <c r="AK376" s="30"/>
      <c r="AL376" s="30"/>
      <c r="AM376" s="109"/>
      <c r="AN376" s="109" t="s">
        <v>1128</v>
      </c>
      <c r="AO376" s="30"/>
      <c r="AP376" s="112" t="s">
        <v>1129</v>
      </c>
      <c r="AQ376"/>
      <c r="AR376"/>
      <c r="AS376"/>
      <c r="AT376"/>
      <c r="AU376"/>
      <c r="AV376"/>
    </row>
    <row r="377" spans="1:48" ht="23.45" customHeight="1" x14ac:dyDescent="0.2">
      <c r="A377" s="356"/>
      <c r="B377" s="155"/>
      <c r="C377" s="155"/>
      <c r="D377" s="155"/>
      <c r="E377" s="155"/>
      <c r="F377" s="155"/>
      <c r="G377" s="155"/>
      <c r="H377" s="155"/>
      <c r="I377" s="155"/>
      <c r="J377" s="155"/>
      <c r="K377" s="155"/>
      <c r="L377" s="155"/>
      <c r="M377" s="357"/>
      <c r="N377" s="155"/>
      <c r="O377" s="155"/>
      <c r="P377" s="155"/>
      <c r="Q377" s="155"/>
      <c r="R377" s="155"/>
      <c r="AA377" s="97"/>
      <c r="AB377" s="97"/>
      <c r="AC377" s="97"/>
      <c r="AD377" s="97"/>
      <c r="AE377" s="97"/>
      <c r="AF377" s="93"/>
      <c r="AG377" s="93"/>
      <c r="AH377" s="93"/>
      <c r="AI377" s="30"/>
      <c r="AJ377" s="30"/>
      <c r="AK377" s="30"/>
      <c r="AL377" s="30"/>
      <c r="AM377" s="109"/>
      <c r="AN377" s="109" t="s">
        <v>1130</v>
      </c>
      <c r="AO377" s="30"/>
      <c r="AP377" s="112" t="s">
        <v>1131</v>
      </c>
      <c r="AQ377"/>
      <c r="AR377"/>
      <c r="AS377"/>
      <c r="AT377"/>
      <c r="AU377"/>
      <c r="AV377"/>
    </row>
    <row r="378" spans="1:48" ht="23.45" customHeight="1" x14ac:dyDescent="0.2">
      <c r="A378" s="356"/>
      <c r="B378" s="155"/>
      <c r="C378" s="155"/>
      <c r="D378" s="155"/>
      <c r="E378" s="155"/>
      <c r="F378" s="155"/>
      <c r="G378" s="155"/>
      <c r="H378" s="155"/>
      <c r="I378" s="155"/>
      <c r="J378" s="155"/>
      <c r="K378" s="155"/>
      <c r="L378" s="155"/>
      <c r="M378" s="357"/>
      <c r="N378" s="155"/>
      <c r="O378" s="155"/>
      <c r="P378" s="155"/>
      <c r="Q378" s="155"/>
      <c r="R378" s="155"/>
      <c r="AA378" s="97"/>
      <c r="AB378" s="97"/>
      <c r="AC378" s="97"/>
      <c r="AD378" s="97"/>
      <c r="AE378" s="97"/>
      <c r="AF378" s="93"/>
      <c r="AG378" s="93"/>
      <c r="AH378" s="93"/>
      <c r="AI378" s="30"/>
      <c r="AJ378" s="30"/>
      <c r="AK378" s="30"/>
      <c r="AL378" s="30"/>
      <c r="AM378" s="109"/>
      <c r="AN378" s="109" t="s">
        <v>1132</v>
      </c>
      <c r="AO378" s="30"/>
      <c r="AP378" s="112" t="s">
        <v>1133</v>
      </c>
      <c r="AQ378"/>
      <c r="AR378"/>
      <c r="AS378"/>
      <c r="AT378"/>
      <c r="AU378"/>
      <c r="AV378"/>
    </row>
    <row r="379" spans="1:48" ht="23.45" customHeight="1" x14ac:dyDescent="0.2">
      <c r="A379" s="356"/>
      <c r="B379" s="155"/>
      <c r="C379" s="155"/>
      <c r="D379" s="155"/>
      <c r="E379" s="155"/>
      <c r="F379" s="155"/>
      <c r="G379" s="155"/>
      <c r="H379" s="155"/>
      <c r="I379" s="155"/>
      <c r="J379" s="155"/>
      <c r="K379" s="155"/>
      <c r="L379" s="155"/>
      <c r="M379" s="357"/>
      <c r="N379" s="155"/>
      <c r="O379" s="155"/>
      <c r="P379" s="155"/>
      <c r="Q379" s="155"/>
      <c r="R379" s="155"/>
      <c r="AA379" s="97"/>
      <c r="AB379" s="97"/>
      <c r="AC379" s="97"/>
      <c r="AD379" s="97"/>
      <c r="AE379" s="97"/>
      <c r="AF379" s="93"/>
      <c r="AG379" s="93"/>
      <c r="AH379" s="93"/>
      <c r="AI379" s="30"/>
      <c r="AJ379" s="30"/>
      <c r="AK379" s="30"/>
      <c r="AL379" s="30"/>
      <c r="AM379" s="109"/>
      <c r="AN379" s="109" t="s">
        <v>1134</v>
      </c>
      <c r="AO379" s="30"/>
      <c r="AP379" s="112" t="s">
        <v>1135</v>
      </c>
      <c r="AQ379"/>
      <c r="AR379"/>
      <c r="AS379"/>
      <c r="AT379"/>
      <c r="AU379"/>
      <c r="AV379"/>
    </row>
    <row r="380" spans="1:48" ht="23.45" customHeight="1" x14ac:dyDescent="0.2">
      <c r="A380" s="356"/>
      <c r="B380" s="155"/>
      <c r="C380" s="155"/>
      <c r="D380" s="155"/>
      <c r="E380" s="155"/>
      <c r="F380" s="155"/>
      <c r="G380" s="155"/>
      <c r="H380" s="155"/>
      <c r="I380" s="155"/>
      <c r="J380" s="155"/>
      <c r="K380" s="155"/>
      <c r="L380" s="155"/>
      <c r="M380" s="357"/>
      <c r="N380" s="155"/>
      <c r="O380" s="155"/>
      <c r="P380" s="155"/>
      <c r="Q380" s="155"/>
      <c r="R380" s="155"/>
      <c r="AA380" s="97"/>
      <c r="AB380" s="97"/>
      <c r="AC380" s="97"/>
      <c r="AD380" s="97"/>
      <c r="AE380" s="97"/>
      <c r="AF380" s="93"/>
      <c r="AG380" s="93"/>
      <c r="AH380" s="93"/>
      <c r="AI380" s="30"/>
      <c r="AJ380" s="30"/>
      <c r="AK380" s="30"/>
      <c r="AL380" s="30"/>
      <c r="AM380" s="109"/>
      <c r="AN380" s="109" t="s">
        <v>1136</v>
      </c>
      <c r="AO380" s="30"/>
      <c r="AP380" s="112" t="s">
        <v>1137</v>
      </c>
      <c r="AQ380"/>
      <c r="AR380"/>
      <c r="AS380"/>
      <c r="AT380"/>
      <c r="AU380"/>
      <c r="AV380"/>
    </row>
    <row r="381" spans="1:48" ht="23.45" customHeight="1" x14ac:dyDescent="0.2">
      <c r="A381" s="356"/>
      <c r="B381" s="155"/>
      <c r="C381" s="155"/>
      <c r="D381" s="155"/>
      <c r="E381" s="155"/>
      <c r="F381" s="155"/>
      <c r="G381" s="155"/>
      <c r="H381" s="155"/>
      <c r="I381" s="155"/>
      <c r="J381" s="155"/>
      <c r="K381" s="155"/>
      <c r="L381" s="155"/>
      <c r="M381" s="357"/>
      <c r="N381" s="155"/>
      <c r="O381" s="155"/>
      <c r="P381" s="155"/>
      <c r="Q381" s="155"/>
      <c r="R381" s="155"/>
      <c r="AA381" s="97"/>
      <c r="AB381" s="97"/>
      <c r="AC381" s="97"/>
      <c r="AD381" s="97"/>
      <c r="AE381" s="97"/>
      <c r="AF381" s="93"/>
      <c r="AG381" s="93"/>
      <c r="AH381" s="93"/>
      <c r="AI381" s="30"/>
      <c r="AJ381" s="30"/>
      <c r="AK381" s="30"/>
      <c r="AL381" s="30"/>
      <c r="AM381" s="109"/>
      <c r="AN381" s="109" t="s">
        <v>1138</v>
      </c>
      <c r="AO381" s="30"/>
      <c r="AP381" s="112" t="s">
        <v>1139</v>
      </c>
      <c r="AQ381"/>
      <c r="AR381"/>
      <c r="AS381"/>
      <c r="AT381"/>
      <c r="AU381"/>
      <c r="AV381"/>
    </row>
    <row r="382" spans="1:48" ht="23.45" customHeight="1" x14ac:dyDescent="0.2">
      <c r="A382" s="356"/>
      <c r="B382" s="155"/>
      <c r="C382" s="155"/>
      <c r="D382" s="155"/>
      <c r="E382" s="155"/>
      <c r="F382" s="155"/>
      <c r="G382" s="155"/>
      <c r="H382" s="155"/>
      <c r="I382" s="155"/>
      <c r="J382" s="155"/>
      <c r="K382" s="155"/>
      <c r="L382" s="155"/>
      <c r="M382" s="357"/>
      <c r="N382" s="155"/>
      <c r="O382" s="155"/>
      <c r="P382" s="155"/>
      <c r="Q382" s="155"/>
      <c r="R382" s="155"/>
      <c r="AA382" s="97"/>
      <c r="AB382" s="97"/>
      <c r="AC382" s="97"/>
      <c r="AD382" s="97"/>
      <c r="AE382" s="97"/>
      <c r="AF382" s="93"/>
      <c r="AG382" s="93"/>
      <c r="AH382" s="93"/>
      <c r="AI382" s="30"/>
      <c r="AJ382" s="30"/>
      <c r="AK382" s="30"/>
      <c r="AL382" s="30"/>
      <c r="AM382" s="109"/>
      <c r="AN382" s="109" t="s">
        <v>1140</v>
      </c>
      <c r="AO382" s="30"/>
      <c r="AP382" s="112" t="s">
        <v>1141</v>
      </c>
      <c r="AQ382"/>
      <c r="AR382"/>
      <c r="AS382"/>
      <c r="AT382"/>
      <c r="AU382"/>
      <c r="AV382"/>
    </row>
    <row r="383" spans="1:48" ht="23.45" customHeight="1" x14ac:dyDescent="0.2">
      <c r="A383" s="356"/>
      <c r="B383" s="155"/>
      <c r="C383" s="155"/>
      <c r="D383" s="155"/>
      <c r="E383" s="155"/>
      <c r="F383" s="155"/>
      <c r="G383" s="155"/>
      <c r="H383" s="155"/>
      <c r="I383" s="155"/>
      <c r="J383" s="155"/>
      <c r="K383" s="155"/>
      <c r="L383" s="155"/>
      <c r="M383" s="357"/>
      <c r="N383" s="155"/>
      <c r="O383" s="155"/>
      <c r="P383" s="155"/>
      <c r="Q383" s="155"/>
      <c r="R383" s="155"/>
      <c r="AA383" s="97"/>
      <c r="AB383" s="97"/>
      <c r="AC383" s="97"/>
      <c r="AD383" s="97"/>
      <c r="AE383" s="97"/>
      <c r="AF383" s="93"/>
      <c r="AG383" s="93"/>
      <c r="AH383" s="93"/>
      <c r="AI383" s="30"/>
      <c r="AJ383" s="30"/>
      <c r="AK383" s="30"/>
      <c r="AL383" s="30"/>
      <c r="AM383" s="109"/>
      <c r="AN383" s="109" t="s">
        <v>1142</v>
      </c>
      <c r="AO383" s="30"/>
      <c r="AP383" s="112" t="s">
        <v>1143</v>
      </c>
      <c r="AQ383"/>
      <c r="AR383"/>
      <c r="AS383"/>
      <c r="AT383"/>
      <c r="AU383"/>
      <c r="AV383"/>
    </row>
    <row r="384" spans="1:48" ht="23.45" customHeight="1" x14ac:dyDescent="0.2">
      <c r="A384" s="356"/>
      <c r="B384" s="155"/>
      <c r="C384" s="155"/>
      <c r="D384" s="155"/>
      <c r="E384" s="155"/>
      <c r="F384" s="155"/>
      <c r="G384" s="155"/>
      <c r="H384" s="155"/>
      <c r="I384" s="155"/>
      <c r="J384" s="155"/>
      <c r="K384" s="155"/>
      <c r="L384" s="155"/>
      <c r="M384" s="357"/>
      <c r="N384" s="155"/>
      <c r="O384" s="155"/>
      <c r="P384" s="155"/>
      <c r="Q384" s="155"/>
      <c r="R384" s="155"/>
      <c r="AA384" s="97"/>
      <c r="AB384" s="97"/>
      <c r="AC384" s="97"/>
      <c r="AD384" s="97"/>
      <c r="AE384" s="97"/>
      <c r="AF384" s="93"/>
      <c r="AG384" s="93"/>
      <c r="AH384" s="93"/>
      <c r="AI384" s="30"/>
      <c r="AJ384" s="30"/>
      <c r="AK384" s="30"/>
      <c r="AL384" s="30"/>
      <c r="AM384" s="109"/>
      <c r="AN384" s="109" t="s">
        <v>1144</v>
      </c>
      <c r="AO384" s="30"/>
      <c r="AP384" s="112" t="s">
        <v>1145</v>
      </c>
      <c r="AQ384"/>
      <c r="AR384"/>
      <c r="AS384"/>
      <c r="AT384"/>
      <c r="AU384"/>
      <c r="AV384"/>
    </row>
    <row r="385" spans="1:48" ht="23.45" customHeight="1" x14ac:dyDescent="0.2">
      <c r="A385" s="356"/>
      <c r="B385" s="155"/>
      <c r="C385" s="155"/>
      <c r="D385" s="155"/>
      <c r="E385" s="155"/>
      <c r="F385" s="155"/>
      <c r="G385" s="155"/>
      <c r="H385" s="155"/>
      <c r="I385" s="155"/>
      <c r="J385" s="155"/>
      <c r="K385" s="155"/>
      <c r="L385" s="155"/>
      <c r="M385" s="357"/>
      <c r="N385" s="155"/>
      <c r="O385" s="155"/>
      <c r="P385" s="155"/>
      <c r="Q385" s="155"/>
      <c r="R385" s="155"/>
      <c r="AA385" s="97"/>
      <c r="AB385" s="97"/>
      <c r="AC385" s="97"/>
      <c r="AD385" s="97"/>
      <c r="AE385" s="97"/>
      <c r="AF385" s="93"/>
      <c r="AG385" s="93"/>
      <c r="AH385" s="93"/>
      <c r="AI385" s="30"/>
      <c r="AJ385" s="30"/>
      <c r="AK385" s="30"/>
      <c r="AL385" s="30"/>
      <c r="AM385" s="109"/>
      <c r="AN385" s="109" t="s">
        <v>1146</v>
      </c>
      <c r="AO385" s="30"/>
      <c r="AP385" s="112" t="s">
        <v>1147</v>
      </c>
      <c r="AQ385"/>
      <c r="AR385"/>
      <c r="AS385"/>
      <c r="AT385"/>
      <c r="AU385"/>
      <c r="AV385"/>
    </row>
    <row r="386" spans="1:48" ht="23.45" customHeight="1" x14ac:dyDescent="0.2">
      <c r="A386" s="356"/>
      <c r="B386" s="155"/>
      <c r="C386" s="155"/>
      <c r="D386" s="155"/>
      <c r="E386" s="155"/>
      <c r="F386" s="155"/>
      <c r="G386" s="155"/>
      <c r="H386" s="155"/>
      <c r="I386" s="155"/>
      <c r="J386" s="155"/>
      <c r="K386" s="155"/>
      <c r="L386" s="155"/>
      <c r="M386" s="357"/>
      <c r="N386" s="155"/>
      <c r="O386" s="155"/>
      <c r="P386" s="155"/>
      <c r="Q386" s="155"/>
      <c r="R386" s="155"/>
      <c r="AA386" s="97"/>
      <c r="AB386" s="97"/>
      <c r="AC386" s="97"/>
      <c r="AD386" s="97"/>
      <c r="AE386" s="97"/>
      <c r="AF386" s="93"/>
      <c r="AG386" s="93"/>
      <c r="AH386" s="93"/>
      <c r="AI386" s="30"/>
      <c r="AJ386" s="30"/>
      <c r="AK386" s="30"/>
      <c r="AL386" s="30"/>
      <c r="AM386" s="109"/>
      <c r="AN386" s="109" t="s">
        <v>1148</v>
      </c>
      <c r="AO386" s="30"/>
      <c r="AP386" s="112" t="s">
        <v>1149</v>
      </c>
      <c r="AQ386"/>
      <c r="AR386"/>
      <c r="AS386"/>
      <c r="AT386"/>
      <c r="AU386"/>
      <c r="AV386"/>
    </row>
    <row r="387" spans="1:48" ht="23.45" customHeight="1" x14ac:dyDescent="0.2">
      <c r="A387" s="356"/>
      <c r="B387" s="155"/>
      <c r="C387" s="155"/>
      <c r="D387" s="155"/>
      <c r="E387" s="155"/>
      <c r="F387" s="155"/>
      <c r="G387" s="155"/>
      <c r="H387" s="155"/>
      <c r="I387" s="155"/>
      <c r="J387" s="155"/>
      <c r="K387" s="155"/>
      <c r="L387" s="155"/>
      <c r="M387" s="357"/>
      <c r="N387" s="155"/>
      <c r="O387" s="155"/>
      <c r="P387" s="155"/>
      <c r="Q387" s="155"/>
      <c r="R387" s="155"/>
      <c r="AA387" s="97"/>
      <c r="AB387" s="97"/>
      <c r="AC387" s="97"/>
      <c r="AD387" s="97"/>
      <c r="AE387" s="97"/>
      <c r="AF387" s="93"/>
      <c r="AG387" s="93"/>
      <c r="AH387" s="93"/>
      <c r="AI387" s="30"/>
      <c r="AJ387" s="30"/>
      <c r="AK387" s="30"/>
      <c r="AL387" s="30"/>
      <c r="AM387" s="109"/>
      <c r="AN387" s="109" t="s">
        <v>1150</v>
      </c>
      <c r="AO387" s="30"/>
      <c r="AP387" s="112" t="s">
        <v>1151</v>
      </c>
      <c r="AQ387"/>
      <c r="AR387"/>
      <c r="AS387"/>
      <c r="AT387"/>
      <c r="AU387"/>
      <c r="AV387"/>
    </row>
    <row r="388" spans="1:48" ht="23.45" customHeight="1" x14ac:dyDescent="0.2">
      <c r="A388" s="356"/>
      <c r="B388" s="155"/>
      <c r="C388" s="155"/>
      <c r="D388" s="155"/>
      <c r="E388" s="155"/>
      <c r="F388" s="155"/>
      <c r="G388" s="155"/>
      <c r="H388" s="155"/>
      <c r="I388" s="155"/>
      <c r="J388" s="155"/>
      <c r="K388" s="155"/>
      <c r="L388" s="155"/>
      <c r="M388" s="357"/>
      <c r="N388" s="155"/>
      <c r="O388" s="155"/>
      <c r="P388" s="155"/>
      <c r="Q388" s="155"/>
      <c r="R388" s="155"/>
      <c r="AA388" s="97"/>
      <c r="AB388" s="97"/>
      <c r="AC388" s="97"/>
      <c r="AD388" s="97"/>
      <c r="AE388" s="97"/>
      <c r="AF388" s="93"/>
      <c r="AG388" s="93"/>
      <c r="AH388" s="93"/>
      <c r="AI388" s="30"/>
      <c r="AJ388" s="30"/>
      <c r="AK388" s="30"/>
      <c r="AL388" s="30"/>
      <c r="AM388" s="109"/>
      <c r="AN388" s="109" t="s">
        <v>1152</v>
      </c>
      <c r="AO388" s="30"/>
      <c r="AP388" s="112" t="s">
        <v>1153</v>
      </c>
      <c r="AQ388"/>
      <c r="AR388"/>
      <c r="AS388"/>
      <c r="AT388"/>
      <c r="AU388"/>
      <c r="AV388"/>
    </row>
    <row r="389" spans="1:48" ht="23.45" customHeight="1" x14ac:dyDescent="0.2">
      <c r="A389" s="356"/>
      <c r="B389" s="155"/>
      <c r="C389" s="155"/>
      <c r="D389" s="155"/>
      <c r="E389" s="155"/>
      <c r="F389" s="155"/>
      <c r="G389" s="155"/>
      <c r="H389" s="155"/>
      <c r="I389" s="155"/>
      <c r="J389" s="155"/>
      <c r="K389" s="155"/>
      <c r="L389" s="155"/>
      <c r="M389" s="357"/>
      <c r="N389" s="155"/>
      <c r="O389" s="155"/>
      <c r="P389" s="155"/>
      <c r="Q389" s="155"/>
      <c r="R389" s="155"/>
      <c r="AA389" s="97"/>
      <c r="AB389" s="97"/>
      <c r="AC389" s="97"/>
      <c r="AD389" s="97"/>
      <c r="AE389" s="97"/>
      <c r="AF389" s="93"/>
      <c r="AG389" s="93"/>
      <c r="AH389" s="93"/>
      <c r="AI389" s="30"/>
      <c r="AJ389" s="30"/>
      <c r="AK389" s="30"/>
      <c r="AL389" s="30"/>
      <c r="AM389" s="109"/>
      <c r="AN389" s="109" t="s">
        <v>1154</v>
      </c>
      <c r="AO389" s="30"/>
      <c r="AP389" s="112" t="s">
        <v>1155</v>
      </c>
      <c r="AQ389"/>
      <c r="AR389"/>
      <c r="AS389"/>
      <c r="AT389"/>
      <c r="AU389"/>
      <c r="AV389"/>
    </row>
    <row r="390" spans="1:48" ht="23.45" customHeight="1" x14ac:dyDescent="0.2">
      <c r="A390" s="356"/>
      <c r="B390" s="155"/>
      <c r="C390" s="155"/>
      <c r="D390" s="155"/>
      <c r="E390" s="155"/>
      <c r="F390" s="155"/>
      <c r="G390" s="155"/>
      <c r="H390" s="155"/>
      <c r="I390" s="155"/>
      <c r="J390" s="155"/>
      <c r="K390" s="155"/>
      <c r="L390" s="155"/>
      <c r="M390" s="357"/>
      <c r="N390" s="155"/>
      <c r="O390" s="155"/>
      <c r="P390" s="155"/>
      <c r="Q390" s="155"/>
      <c r="R390" s="155"/>
      <c r="AA390" s="97"/>
      <c r="AB390" s="97"/>
      <c r="AC390" s="97"/>
      <c r="AD390" s="97"/>
      <c r="AE390" s="97"/>
      <c r="AF390" s="93"/>
      <c r="AG390" s="93"/>
      <c r="AH390" s="93"/>
      <c r="AI390" s="30"/>
      <c r="AJ390" s="30"/>
      <c r="AK390" s="30"/>
      <c r="AL390" s="30"/>
      <c r="AM390" s="109"/>
      <c r="AN390" s="109" t="s">
        <v>1156</v>
      </c>
      <c r="AO390" s="30"/>
      <c r="AP390" s="112" t="s">
        <v>1157</v>
      </c>
      <c r="AQ390"/>
      <c r="AR390"/>
      <c r="AS390"/>
      <c r="AT390"/>
      <c r="AU390"/>
      <c r="AV390"/>
    </row>
    <row r="391" spans="1:48" ht="23.45" customHeight="1" x14ac:dyDescent="0.2">
      <c r="A391" s="356"/>
      <c r="B391" s="155"/>
      <c r="C391" s="155"/>
      <c r="D391" s="155"/>
      <c r="E391" s="155"/>
      <c r="F391" s="155"/>
      <c r="G391" s="155"/>
      <c r="H391" s="155"/>
      <c r="I391" s="155"/>
      <c r="J391" s="155"/>
      <c r="K391" s="155"/>
      <c r="L391" s="155"/>
      <c r="M391" s="357"/>
      <c r="N391" s="155"/>
      <c r="O391" s="155"/>
      <c r="P391" s="155"/>
      <c r="Q391" s="155"/>
      <c r="R391" s="155"/>
      <c r="AA391" s="97"/>
      <c r="AB391" s="97"/>
      <c r="AC391" s="97"/>
      <c r="AD391" s="97"/>
      <c r="AE391" s="97"/>
      <c r="AF391" s="93"/>
      <c r="AG391" s="93"/>
      <c r="AH391" s="93"/>
      <c r="AI391" s="30"/>
      <c r="AJ391" s="30"/>
      <c r="AK391" s="30"/>
      <c r="AL391" s="30"/>
      <c r="AM391" s="109"/>
      <c r="AN391" s="109" t="s">
        <v>1158</v>
      </c>
      <c r="AO391" s="30"/>
      <c r="AP391" s="112" t="s">
        <v>1159</v>
      </c>
      <c r="AQ391"/>
      <c r="AR391"/>
      <c r="AS391"/>
      <c r="AT391"/>
      <c r="AU391"/>
      <c r="AV391"/>
    </row>
    <row r="392" spans="1:48" ht="23.45" customHeight="1" x14ac:dyDescent="0.2">
      <c r="A392" s="356"/>
      <c r="B392" s="155"/>
      <c r="C392" s="155"/>
      <c r="D392" s="155"/>
      <c r="E392" s="155"/>
      <c r="F392" s="155"/>
      <c r="G392" s="155"/>
      <c r="H392" s="155"/>
      <c r="I392" s="155"/>
      <c r="J392" s="155"/>
      <c r="K392" s="155"/>
      <c r="L392" s="155"/>
      <c r="M392" s="357"/>
      <c r="N392" s="155"/>
      <c r="O392" s="155"/>
      <c r="P392" s="155"/>
      <c r="Q392" s="155"/>
      <c r="R392" s="155"/>
      <c r="AA392" s="97"/>
      <c r="AB392" s="97"/>
      <c r="AC392" s="97"/>
      <c r="AD392" s="97"/>
      <c r="AE392" s="97"/>
      <c r="AF392" s="93"/>
      <c r="AG392" s="93"/>
      <c r="AH392" s="93"/>
      <c r="AI392" s="30"/>
      <c r="AJ392" s="30"/>
      <c r="AK392" s="30"/>
      <c r="AL392" s="30"/>
      <c r="AM392" s="109"/>
      <c r="AN392" s="109" t="s">
        <v>1160</v>
      </c>
      <c r="AO392" s="30"/>
      <c r="AP392" s="112" t="s">
        <v>1161</v>
      </c>
      <c r="AQ392"/>
      <c r="AR392"/>
      <c r="AS392"/>
      <c r="AT392"/>
      <c r="AU392"/>
      <c r="AV392"/>
    </row>
    <row r="393" spans="1:48" ht="23.45" customHeight="1" x14ac:dyDescent="0.2">
      <c r="A393" s="356"/>
      <c r="B393" s="155"/>
      <c r="C393" s="155"/>
      <c r="D393" s="155"/>
      <c r="E393" s="155"/>
      <c r="F393" s="155"/>
      <c r="G393" s="155"/>
      <c r="H393" s="155"/>
      <c r="I393" s="155"/>
      <c r="J393" s="155"/>
      <c r="K393" s="155"/>
      <c r="L393" s="155"/>
      <c r="M393" s="357"/>
      <c r="N393" s="155"/>
      <c r="O393" s="155"/>
      <c r="P393" s="155"/>
      <c r="Q393" s="155"/>
      <c r="R393" s="155"/>
      <c r="AA393" s="97"/>
      <c r="AB393" s="97"/>
      <c r="AC393" s="97"/>
      <c r="AD393" s="97"/>
      <c r="AE393" s="97"/>
      <c r="AF393" s="93"/>
      <c r="AG393" s="93"/>
      <c r="AH393" s="93"/>
      <c r="AI393" s="30"/>
      <c r="AJ393" s="30"/>
      <c r="AK393" s="30"/>
      <c r="AL393" s="30"/>
      <c r="AM393" s="109"/>
      <c r="AN393" s="109" t="s">
        <v>1162</v>
      </c>
      <c r="AO393" s="30"/>
      <c r="AP393" s="112" t="s">
        <v>1163</v>
      </c>
      <c r="AQ393"/>
      <c r="AR393"/>
      <c r="AS393"/>
      <c r="AT393"/>
      <c r="AU393"/>
      <c r="AV393"/>
    </row>
    <row r="394" spans="1:48" ht="23.45" customHeight="1" x14ac:dyDescent="0.2">
      <c r="A394" s="356"/>
      <c r="B394" s="155"/>
      <c r="C394" s="155"/>
      <c r="D394" s="155"/>
      <c r="E394" s="155"/>
      <c r="F394" s="155"/>
      <c r="G394" s="155"/>
      <c r="H394" s="155"/>
      <c r="I394" s="155"/>
      <c r="J394" s="155"/>
      <c r="K394" s="155"/>
      <c r="L394" s="155"/>
      <c r="M394" s="357"/>
      <c r="N394" s="155"/>
      <c r="O394" s="155"/>
      <c r="P394" s="155"/>
      <c r="Q394" s="155"/>
      <c r="R394" s="155"/>
      <c r="AA394" s="97"/>
      <c r="AB394" s="97"/>
      <c r="AC394" s="97"/>
      <c r="AD394" s="97"/>
      <c r="AE394" s="97"/>
      <c r="AF394" s="93"/>
      <c r="AG394" s="93"/>
      <c r="AH394" s="93"/>
      <c r="AI394" s="30"/>
      <c r="AJ394" s="30"/>
      <c r="AK394" s="30"/>
      <c r="AL394" s="30"/>
      <c r="AM394" s="109"/>
      <c r="AN394" s="109" t="s">
        <v>1164</v>
      </c>
      <c r="AO394" s="30"/>
      <c r="AP394" s="112" t="s">
        <v>1165</v>
      </c>
      <c r="AQ394"/>
      <c r="AR394"/>
      <c r="AS394"/>
      <c r="AT394"/>
      <c r="AU394"/>
      <c r="AV394"/>
    </row>
    <row r="395" spans="1:48" ht="23.45" customHeight="1" x14ac:dyDescent="0.2">
      <c r="A395" s="356"/>
      <c r="B395" s="155"/>
      <c r="C395" s="155"/>
      <c r="D395" s="155"/>
      <c r="E395" s="155"/>
      <c r="F395" s="155"/>
      <c r="G395" s="155"/>
      <c r="H395" s="155"/>
      <c r="I395" s="155"/>
      <c r="J395" s="155"/>
      <c r="K395" s="155"/>
      <c r="L395" s="155"/>
      <c r="M395" s="357"/>
      <c r="N395" s="155"/>
      <c r="O395" s="155"/>
      <c r="P395" s="155"/>
      <c r="Q395" s="155"/>
      <c r="R395" s="155"/>
      <c r="AA395" s="97"/>
      <c r="AB395" s="97"/>
      <c r="AC395" s="97"/>
      <c r="AD395" s="97"/>
      <c r="AE395" s="97"/>
      <c r="AF395" s="93"/>
      <c r="AG395" s="93"/>
      <c r="AH395" s="93"/>
      <c r="AI395" s="30"/>
      <c r="AJ395" s="30"/>
      <c r="AK395" s="30"/>
      <c r="AL395" s="30"/>
      <c r="AM395" s="109"/>
      <c r="AN395" s="109" t="s">
        <v>1166</v>
      </c>
      <c r="AO395" s="30"/>
      <c r="AP395" s="112" t="s">
        <v>1167</v>
      </c>
      <c r="AQ395"/>
      <c r="AR395"/>
      <c r="AS395"/>
      <c r="AT395"/>
      <c r="AU395"/>
      <c r="AV395"/>
    </row>
    <row r="396" spans="1:48" ht="23.45" customHeight="1" x14ac:dyDescent="0.2">
      <c r="A396" s="356"/>
      <c r="B396" s="155"/>
      <c r="C396" s="155"/>
      <c r="D396" s="155"/>
      <c r="E396" s="155"/>
      <c r="F396" s="155"/>
      <c r="G396" s="155"/>
      <c r="H396" s="155"/>
      <c r="I396" s="155"/>
      <c r="J396" s="155"/>
      <c r="K396" s="155"/>
      <c r="L396" s="155"/>
      <c r="M396" s="357"/>
      <c r="N396" s="155"/>
      <c r="O396" s="155"/>
      <c r="P396" s="155"/>
      <c r="Q396" s="155"/>
      <c r="R396" s="155"/>
      <c r="AA396" s="97"/>
      <c r="AB396" s="97"/>
      <c r="AC396" s="97"/>
      <c r="AD396" s="97"/>
      <c r="AE396" s="97"/>
      <c r="AF396" s="93"/>
      <c r="AG396" s="93"/>
      <c r="AH396" s="93"/>
      <c r="AI396" s="30"/>
      <c r="AJ396" s="30"/>
      <c r="AK396" s="30"/>
      <c r="AL396" s="30"/>
      <c r="AM396" s="109"/>
      <c r="AN396" s="109" t="s">
        <v>1168</v>
      </c>
      <c r="AO396" s="30"/>
      <c r="AP396" s="112" t="s">
        <v>1169</v>
      </c>
      <c r="AQ396"/>
      <c r="AR396"/>
      <c r="AS396"/>
      <c r="AT396"/>
      <c r="AU396"/>
      <c r="AV396"/>
    </row>
    <row r="397" spans="1:48" ht="23.45" customHeight="1" x14ac:dyDescent="0.2">
      <c r="A397" s="356"/>
      <c r="B397" s="155"/>
      <c r="C397" s="155"/>
      <c r="D397" s="155"/>
      <c r="E397" s="155"/>
      <c r="F397" s="155"/>
      <c r="G397" s="155"/>
      <c r="H397" s="155"/>
      <c r="I397" s="155"/>
      <c r="J397" s="155"/>
      <c r="K397" s="155"/>
      <c r="L397" s="155"/>
      <c r="M397" s="357"/>
      <c r="N397" s="155"/>
      <c r="O397" s="155"/>
      <c r="P397" s="155"/>
      <c r="Q397" s="155"/>
      <c r="R397" s="155"/>
      <c r="AA397" s="97"/>
      <c r="AB397" s="97"/>
      <c r="AC397" s="97"/>
      <c r="AD397" s="97"/>
      <c r="AE397" s="97"/>
      <c r="AF397" s="93"/>
      <c r="AG397" s="93"/>
      <c r="AH397" s="93"/>
      <c r="AI397" s="30"/>
      <c r="AJ397" s="30"/>
      <c r="AK397" s="30"/>
      <c r="AL397" s="30"/>
      <c r="AM397" s="109"/>
      <c r="AN397" s="109" t="s">
        <v>1170</v>
      </c>
      <c r="AO397" s="30"/>
      <c r="AP397" s="112" t="s">
        <v>1171</v>
      </c>
      <c r="AQ397"/>
      <c r="AR397"/>
      <c r="AS397"/>
      <c r="AT397"/>
      <c r="AU397"/>
      <c r="AV397"/>
    </row>
    <row r="398" spans="1:48" ht="23.45" customHeight="1" x14ac:dyDescent="0.2">
      <c r="A398" s="356"/>
      <c r="B398" s="155"/>
      <c r="C398" s="155"/>
      <c r="D398" s="155"/>
      <c r="E398" s="155"/>
      <c r="F398" s="155"/>
      <c r="G398" s="155"/>
      <c r="H398" s="155"/>
      <c r="I398" s="155"/>
      <c r="J398" s="155"/>
      <c r="K398" s="155"/>
      <c r="L398" s="155"/>
      <c r="M398" s="357"/>
      <c r="N398" s="155"/>
      <c r="O398" s="155"/>
      <c r="P398" s="155"/>
      <c r="Q398" s="155"/>
      <c r="R398" s="155"/>
      <c r="AA398" s="97"/>
      <c r="AB398" s="97"/>
      <c r="AC398" s="97"/>
      <c r="AD398" s="97"/>
      <c r="AE398" s="97"/>
      <c r="AF398" s="93"/>
      <c r="AG398" s="93"/>
      <c r="AH398" s="93"/>
      <c r="AI398" s="30"/>
      <c r="AJ398" s="30"/>
      <c r="AK398" s="30"/>
      <c r="AL398" s="30"/>
      <c r="AM398" s="109"/>
      <c r="AN398" s="109" t="s">
        <v>1172</v>
      </c>
      <c r="AO398" s="30"/>
      <c r="AP398" s="112" t="s">
        <v>1173</v>
      </c>
      <c r="AQ398"/>
      <c r="AR398"/>
      <c r="AS398"/>
      <c r="AT398"/>
      <c r="AU398"/>
      <c r="AV398"/>
    </row>
    <row r="399" spans="1:48" ht="23.45" customHeight="1" x14ac:dyDescent="0.2">
      <c r="A399" s="356"/>
      <c r="B399" s="155"/>
      <c r="C399" s="155"/>
      <c r="D399" s="155"/>
      <c r="E399" s="155"/>
      <c r="F399" s="155"/>
      <c r="G399" s="155"/>
      <c r="H399" s="155"/>
      <c r="I399" s="155"/>
      <c r="J399" s="155"/>
      <c r="K399" s="155"/>
      <c r="L399" s="155"/>
      <c r="M399" s="357"/>
      <c r="N399" s="155"/>
      <c r="O399" s="155"/>
      <c r="P399" s="155"/>
      <c r="Q399" s="155"/>
      <c r="R399" s="155"/>
      <c r="AA399" s="97"/>
      <c r="AB399" s="97"/>
      <c r="AC399" s="97"/>
      <c r="AD399" s="97"/>
      <c r="AE399" s="97"/>
      <c r="AF399" s="93"/>
      <c r="AG399" s="93"/>
      <c r="AH399" s="93"/>
      <c r="AI399" s="30"/>
      <c r="AJ399" s="30"/>
      <c r="AK399" s="30"/>
      <c r="AL399" s="30"/>
      <c r="AM399" s="109"/>
      <c r="AN399" s="109" t="s">
        <v>1174</v>
      </c>
      <c r="AO399" s="30"/>
      <c r="AP399" s="112" t="s">
        <v>1175</v>
      </c>
      <c r="AQ399"/>
      <c r="AR399"/>
      <c r="AS399"/>
      <c r="AT399"/>
      <c r="AU399"/>
      <c r="AV399"/>
    </row>
    <row r="400" spans="1:48" ht="23.45" customHeight="1" x14ac:dyDescent="0.2">
      <c r="A400" s="356"/>
      <c r="B400" s="155"/>
      <c r="C400" s="155"/>
      <c r="D400" s="155"/>
      <c r="E400" s="155"/>
      <c r="F400" s="155"/>
      <c r="G400" s="155"/>
      <c r="H400" s="155"/>
      <c r="I400" s="155"/>
      <c r="J400" s="155"/>
      <c r="K400" s="155"/>
      <c r="L400" s="155"/>
      <c r="M400" s="357"/>
      <c r="N400" s="155"/>
      <c r="O400" s="155"/>
      <c r="P400" s="155"/>
      <c r="Q400" s="155"/>
      <c r="R400" s="155"/>
      <c r="AA400" s="97"/>
      <c r="AB400" s="97"/>
      <c r="AC400" s="97"/>
      <c r="AD400" s="97"/>
      <c r="AE400" s="97"/>
      <c r="AF400" s="93"/>
      <c r="AG400" s="93"/>
      <c r="AH400" s="93"/>
      <c r="AI400" s="30"/>
      <c r="AJ400" s="30"/>
      <c r="AK400" s="30"/>
      <c r="AL400" s="30"/>
      <c r="AM400" s="109"/>
      <c r="AN400" s="109" t="s">
        <v>1176</v>
      </c>
      <c r="AO400" s="30"/>
      <c r="AP400" s="112" t="s">
        <v>1177</v>
      </c>
      <c r="AQ400"/>
      <c r="AR400"/>
      <c r="AS400"/>
      <c r="AT400"/>
      <c r="AU400"/>
      <c r="AV400"/>
    </row>
    <row r="401" spans="1:48" ht="23.45" customHeight="1" x14ac:dyDescent="0.2">
      <c r="A401" s="356"/>
      <c r="B401" s="155"/>
      <c r="C401" s="155"/>
      <c r="D401" s="155"/>
      <c r="E401" s="155"/>
      <c r="F401" s="155"/>
      <c r="G401" s="155"/>
      <c r="H401" s="155"/>
      <c r="I401" s="155"/>
      <c r="J401" s="155"/>
      <c r="K401" s="155"/>
      <c r="L401" s="155"/>
      <c r="M401" s="357"/>
      <c r="N401" s="155"/>
      <c r="O401" s="155"/>
      <c r="P401" s="155"/>
      <c r="Q401" s="155"/>
      <c r="R401" s="155"/>
      <c r="AA401" s="97"/>
      <c r="AB401" s="97"/>
      <c r="AC401" s="97"/>
      <c r="AD401" s="97"/>
      <c r="AE401" s="97"/>
      <c r="AF401" s="93"/>
      <c r="AG401" s="93"/>
      <c r="AH401" s="93"/>
      <c r="AI401" s="30"/>
      <c r="AJ401" s="30"/>
      <c r="AK401" s="30"/>
      <c r="AL401" s="30"/>
      <c r="AM401" s="109"/>
      <c r="AN401" s="109" t="s">
        <v>1178</v>
      </c>
      <c r="AO401" s="30"/>
      <c r="AP401" s="112" t="s">
        <v>1179</v>
      </c>
      <c r="AQ401"/>
      <c r="AR401"/>
      <c r="AS401"/>
      <c r="AT401"/>
      <c r="AU401"/>
      <c r="AV401"/>
    </row>
    <row r="402" spans="1:48" ht="23.45" customHeight="1" x14ac:dyDescent="0.2">
      <c r="A402" s="356"/>
      <c r="B402" s="155"/>
      <c r="C402" s="155"/>
      <c r="D402" s="155"/>
      <c r="E402" s="155"/>
      <c r="F402" s="155"/>
      <c r="G402" s="155"/>
      <c r="H402" s="155"/>
      <c r="I402" s="155"/>
      <c r="J402" s="155"/>
      <c r="K402" s="155"/>
      <c r="L402" s="155"/>
      <c r="M402" s="357"/>
      <c r="N402" s="155"/>
      <c r="O402" s="155"/>
      <c r="P402" s="155"/>
      <c r="Q402" s="155"/>
      <c r="R402" s="155"/>
      <c r="AA402" s="97"/>
      <c r="AB402" s="97"/>
      <c r="AC402" s="97"/>
      <c r="AD402" s="97"/>
      <c r="AE402" s="97"/>
      <c r="AF402" s="93"/>
      <c r="AG402" s="93"/>
      <c r="AH402" s="93"/>
      <c r="AI402" s="30"/>
      <c r="AJ402" s="30"/>
      <c r="AK402" s="30"/>
      <c r="AL402" s="30"/>
      <c r="AM402" s="109"/>
      <c r="AN402" s="109" t="s">
        <v>1180</v>
      </c>
      <c r="AO402" s="30"/>
      <c r="AP402" s="112" t="s">
        <v>1181</v>
      </c>
      <c r="AQ402"/>
      <c r="AR402"/>
      <c r="AS402"/>
      <c r="AT402"/>
      <c r="AU402"/>
      <c r="AV402"/>
    </row>
    <row r="403" spans="1:48" ht="23.45" customHeight="1" x14ac:dyDescent="0.2">
      <c r="A403" s="356"/>
      <c r="B403" s="155"/>
      <c r="C403" s="155"/>
      <c r="D403" s="155"/>
      <c r="E403" s="155"/>
      <c r="F403" s="155"/>
      <c r="G403" s="155"/>
      <c r="H403" s="155"/>
      <c r="I403" s="155"/>
      <c r="J403" s="155"/>
      <c r="K403" s="155"/>
      <c r="L403" s="155"/>
      <c r="M403" s="357"/>
      <c r="N403" s="155"/>
      <c r="O403" s="155"/>
      <c r="P403" s="155"/>
      <c r="Q403" s="155"/>
      <c r="R403" s="155"/>
      <c r="AA403" s="97"/>
      <c r="AB403" s="97"/>
      <c r="AC403" s="97"/>
      <c r="AD403" s="97"/>
      <c r="AE403" s="97"/>
      <c r="AF403" s="93"/>
      <c r="AG403" s="93"/>
      <c r="AH403" s="93"/>
      <c r="AI403" s="30"/>
      <c r="AJ403" s="30"/>
      <c r="AK403" s="30"/>
      <c r="AL403" s="30"/>
      <c r="AM403" s="109"/>
      <c r="AN403" s="109" t="s">
        <v>1182</v>
      </c>
      <c r="AO403" s="30"/>
      <c r="AP403" s="112" t="s">
        <v>1183</v>
      </c>
      <c r="AQ403"/>
      <c r="AR403"/>
      <c r="AS403"/>
      <c r="AT403"/>
      <c r="AU403"/>
      <c r="AV403"/>
    </row>
    <row r="404" spans="1:48" ht="23.45" customHeight="1" x14ac:dyDescent="0.2">
      <c r="A404" s="356"/>
      <c r="B404" s="155"/>
      <c r="C404" s="155"/>
      <c r="D404" s="155"/>
      <c r="E404" s="155"/>
      <c r="F404" s="155"/>
      <c r="G404" s="155"/>
      <c r="H404" s="155"/>
      <c r="I404" s="155"/>
      <c r="J404" s="155"/>
      <c r="K404" s="155"/>
      <c r="L404" s="155"/>
      <c r="M404" s="357"/>
      <c r="N404" s="155"/>
      <c r="O404" s="155"/>
      <c r="P404" s="155"/>
      <c r="Q404" s="155"/>
      <c r="R404" s="155"/>
      <c r="AA404" s="97"/>
      <c r="AB404" s="97"/>
      <c r="AC404" s="97"/>
      <c r="AD404" s="97"/>
      <c r="AE404" s="97"/>
      <c r="AF404" s="93"/>
      <c r="AG404" s="93"/>
      <c r="AH404" s="93"/>
      <c r="AI404" s="30"/>
      <c r="AJ404" s="30"/>
      <c r="AK404" s="30"/>
      <c r="AL404" s="30"/>
      <c r="AM404" s="109"/>
      <c r="AN404" s="109" t="s">
        <v>1184</v>
      </c>
      <c r="AO404" s="30"/>
      <c r="AP404" s="112" t="s">
        <v>1185</v>
      </c>
      <c r="AQ404"/>
      <c r="AR404"/>
      <c r="AS404"/>
      <c r="AT404"/>
      <c r="AU404"/>
      <c r="AV404"/>
    </row>
    <row r="405" spans="1:48" ht="23.45" customHeight="1" x14ac:dyDescent="0.2">
      <c r="A405" s="356"/>
      <c r="B405" s="155"/>
      <c r="C405" s="155"/>
      <c r="D405" s="155"/>
      <c r="E405" s="155"/>
      <c r="F405" s="155"/>
      <c r="G405" s="155"/>
      <c r="H405" s="155"/>
      <c r="I405" s="155"/>
      <c r="J405" s="155"/>
      <c r="K405" s="155"/>
      <c r="L405" s="155"/>
      <c r="M405" s="357"/>
      <c r="N405" s="155"/>
      <c r="O405" s="155"/>
      <c r="P405" s="155"/>
      <c r="Q405" s="155"/>
      <c r="R405" s="155"/>
      <c r="AA405" s="97"/>
      <c r="AB405" s="97"/>
      <c r="AC405" s="97"/>
      <c r="AD405" s="97"/>
      <c r="AE405" s="97"/>
      <c r="AF405" s="93"/>
      <c r="AG405" s="93"/>
      <c r="AH405" s="93"/>
      <c r="AI405" s="30"/>
      <c r="AJ405" s="30"/>
      <c r="AK405" s="30"/>
      <c r="AL405" s="30"/>
      <c r="AM405" s="109"/>
      <c r="AN405" s="109" t="s">
        <v>1186</v>
      </c>
      <c r="AO405" s="30"/>
      <c r="AP405" s="112" t="s">
        <v>1187</v>
      </c>
      <c r="AQ405"/>
      <c r="AR405"/>
      <c r="AS405"/>
      <c r="AT405"/>
      <c r="AU405"/>
      <c r="AV405"/>
    </row>
    <row r="406" spans="1:48" ht="23.45" customHeight="1" x14ac:dyDescent="0.2">
      <c r="A406" s="356"/>
      <c r="B406" s="155"/>
      <c r="C406" s="155"/>
      <c r="D406" s="155"/>
      <c r="E406" s="155"/>
      <c r="F406" s="155"/>
      <c r="G406" s="155"/>
      <c r="H406" s="155"/>
      <c r="I406" s="155"/>
      <c r="J406" s="155"/>
      <c r="K406" s="155"/>
      <c r="L406" s="155"/>
      <c r="M406" s="357"/>
      <c r="N406" s="155"/>
      <c r="O406" s="155"/>
      <c r="P406" s="155"/>
      <c r="Q406" s="155"/>
      <c r="R406" s="155"/>
      <c r="AA406" s="97"/>
      <c r="AB406" s="97"/>
      <c r="AC406" s="97"/>
      <c r="AD406" s="97"/>
      <c r="AE406" s="97"/>
      <c r="AF406" s="93"/>
      <c r="AG406" s="93"/>
      <c r="AH406" s="93"/>
      <c r="AI406" s="30"/>
      <c r="AJ406" s="30"/>
      <c r="AK406" s="30"/>
      <c r="AL406" s="30"/>
      <c r="AM406" s="109"/>
      <c r="AN406" s="109" t="s">
        <v>1188</v>
      </c>
      <c r="AO406" s="30"/>
      <c r="AP406" s="112" t="s">
        <v>1189</v>
      </c>
      <c r="AQ406"/>
      <c r="AR406"/>
      <c r="AS406"/>
      <c r="AT406"/>
      <c r="AU406"/>
      <c r="AV406"/>
    </row>
    <row r="407" spans="1:48" ht="23.45" customHeight="1" x14ac:dyDescent="0.2">
      <c r="A407" s="356"/>
      <c r="B407" s="155"/>
      <c r="C407" s="155"/>
      <c r="D407" s="155"/>
      <c r="E407" s="155"/>
      <c r="F407" s="155"/>
      <c r="G407" s="155"/>
      <c r="H407" s="155"/>
      <c r="I407" s="155"/>
      <c r="J407" s="155"/>
      <c r="K407" s="155"/>
      <c r="L407" s="155"/>
      <c r="M407" s="357"/>
      <c r="N407" s="155"/>
      <c r="O407" s="155"/>
      <c r="P407" s="155"/>
      <c r="Q407" s="155"/>
      <c r="R407" s="155"/>
      <c r="AA407" s="97"/>
      <c r="AB407" s="97"/>
      <c r="AC407" s="97"/>
      <c r="AD407" s="97"/>
      <c r="AE407" s="97"/>
      <c r="AF407" s="93"/>
      <c r="AG407" s="93"/>
      <c r="AH407" s="93"/>
      <c r="AI407" s="30"/>
      <c r="AJ407" s="30"/>
      <c r="AK407" s="30"/>
      <c r="AL407" s="30"/>
      <c r="AM407" s="109"/>
      <c r="AN407" s="109" t="s">
        <v>1190</v>
      </c>
      <c r="AO407" s="30"/>
      <c r="AP407" s="112" t="s">
        <v>1191</v>
      </c>
      <c r="AQ407"/>
      <c r="AR407"/>
      <c r="AS407"/>
      <c r="AT407"/>
      <c r="AU407"/>
      <c r="AV407"/>
    </row>
    <row r="408" spans="1:48" ht="23.45" customHeight="1" x14ac:dyDescent="0.2">
      <c r="A408" s="356"/>
      <c r="B408" s="155"/>
      <c r="C408" s="155"/>
      <c r="D408" s="155"/>
      <c r="E408" s="155"/>
      <c r="F408" s="155"/>
      <c r="G408" s="155"/>
      <c r="H408" s="155"/>
      <c r="I408" s="155"/>
      <c r="J408" s="155"/>
      <c r="K408" s="155"/>
      <c r="L408" s="155"/>
      <c r="M408" s="357"/>
      <c r="N408" s="155"/>
      <c r="O408" s="155"/>
      <c r="P408" s="155"/>
      <c r="Q408" s="155"/>
      <c r="R408" s="155"/>
      <c r="AA408" s="97"/>
      <c r="AB408" s="97"/>
      <c r="AC408" s="97"/>
      <c r="AD408" s="97"/>
      <c r="AE408" s="97"/>
      <c r="AF408" s="93"/>
      <c r="AG408" s="93"/>
      <c r="AH408" s="93"/>
      <c r="AI408" s="30"/>
      <c r="AJ408" s="30"/>
      <c r="AK408" s="30"/>
      <c r="AL408" s="30"/>
      <c r="AM408" s="109"/>
      <c r="AN408" s="109" t="s">
        <v>1192</v>
      </c>
      <c r="AO408" s="30"/>
      <c r="AP408" s="112" t="s">
        <v>1193</v>
      </c>
      <c r="AQ408"/>
      <c r="AR408"/>
      <c r="AS408"/>
      <c r="AT408"/>
      <c r="AU408"/>
      <c r="AV408"/>
    </row>
    <row r="409" spans="1:48" ht="23.45" customHeight="1" x14ac:dyDescent="0.2">
      <c r="A409" s="356"/>
      <c r="B409" s="155"/>
      <c r="C409" s="155"/>
      <c r="D409" s="155"/>
      <c r="E409" s="155"/>
      <c r="F409" s="155"/>
      <c r="G409" s="155"/>
      <c r="H409" s="155"/>
      <c r="I409" s="155"/>
      <c r="J409" s="155"/>
      <c r="K409" s="155"/>
      <c r="L409" s="155"/>
      <c r="M409" s="357"/>
      <c r="N409" s="155"/>
      <c r="O409" s="155"/>
      <c r="P409" s="155"/>
      <c r="Q409" s="155"/>
      <c r="R409" s="155"/>
      <c r="AA409" s="97"/>
      <c r="AB409" s="97"/>
      <c r="AC409" s="97"/>
      <c r="AD409" s="97"/>
      <c r="AE409" s="97"/>
      <c r="AF409" s="93"/>
      <c r="AG409" s="93"/>
      <c r="AH409" s="93"/>
      <c r="AI409" s="30"/>
      <c r="AJ409" s="30"/>
      <c r="AK409" s="30"/>
      <c r="AL409" s="30"/>
      <c r="AM409" s="109"/>
      <c r="AN409" s="109" t="s">
        <v>1194</v>
      </c>
      <c r="AO409" s="30"/>
      <c r="AP409" s="112" t="s">
        <v>1195</v>
      </c>
      <c r="AQ409"/>
      <c r="AR409"/>
      <c r="AS409"/>
      <c r="AT409"/>
      <c r="AU409"/>
      <c r="AV409"/>
    </row>
    <row r="410" spans="1:48" ht="23.45" customHeight="1" x14ac:dyDescent="0.2">
      <c r="A410" s="356"/>
      <c r="B410" s="155"/>
      <c r="C410" s="155"/>
      <c r="D410" s="155"/>
      <c r="E410" s="155"/>
      <c r="F410" s="155"/>
      <c r="G410" s="155"/>
      <c r="H410" s="155"/>
      <c r="I410" s="155"/>
      <c r="J410" s="155"/>
      <c r="K410" s="155"/>
      <c r="L410" s="155"/>
      <c r="M410" s="357"/>
      <c r="N410" s="155"/>
      <c r="O410" s="155"/>
      <c r="P410" s="155"/>
      <c r="Q410" s="155"/>
      <c r="R410" s="155"/>
      <c r="AA410" s="97"/>
      <c r="AB410" s="97"/>
      <c r="AC410" s="97"/>
      <c r="AD410" s="97"/>
      <c r="AE410" s="97"/>
      <c r="AF410" s="93"/>
      <c r="AG410" s="93"/>
      <c r="AH410" s="93"/>
      <c r="AI410" s="30"/>
      <c r="AJ410" s="30"/>
      <c r="AK410" s="30"/>
      <c r="AL410" s="30"/>
      <c r="AM410" s="109"/>
      <c r="AN410" s="109" t="s">
        <v>1196</v>
      </c>
      <c r="AO410" s="30"/>
      <c r="AP410" s="112" t="s">
        <v>1197</v>
      </c>
      <c r="AQ410"/>
      <c r="AR410"/>
      <c r="AS410"/>
      <c r="AT410"/>
      <c r="AU410"/>
      <c r="AV410"/>
    </row>
    <row r="411" spans="1:48" ht="23.45" customHeight="1" x14ac:dyDescent="0.2">
      <c r="A411" s="356"/>
      <c r="B411" s="155"/>
      <c r="C411" s="155"/>
      <c r="D411" s="155"/>
      <c r="E411" s="155"/>
      <c r="F411" s="155"/>
      <c r="G411" s="155"/>
      <c r="H411" s="155"/>
      <c r="I411" s="155"/>
      <c r="J411" s="155"/>
      <c r="K411" s="155"/>
      <c r="L411" s="155"/>
      <c r="M411" s="357"/>
      <c r="N411" s="155"/>
      <c r="O411" s="155"/>
      <c r="P411" s="155"/>
      <c r="Q411" s="155"/>
      <c r="R411" s="155"/>
      <c r="AA411" s="97"/>
      <c r="AB411" s="97"/>
      <c r="AC411" s="97"/>
      <c r="AD411" s="97"/>
      <c r="AE411" s="97"/>
      <c r="AF411" s="93"/>
      <c r="AG411" s="93"/>
      <c r="AH411" s="93"/>
      <c r="AI411" s="30"/>
      <c r="AJ411" s="30"/>
      <c r="AK411" s="30"/>
      <c r="AL411" s="30"/>
      <c r="AM411" s="109"/>
      <c r="AN411" s="109" t="s">
        <v>1198</v>
      </c>
      <c r="AO411" s="30"/>
      <c r="AP411" s="112" t="s">
        <v>1199</v>
      </c>
      <c r="AQ411"/>
      <c r="AR411"/>
      <c r="AS411"/>
      <c r="AT411"/>
      <c r="AU411"/>
      <c r="AV411"/>
    </row>
    <row r="412" spans="1:48" ht="23.45" customHeight="1" x14ac:dyDescent="0.2">
      <c r="A412" s="356"/>
      <c r="B412" s="155"/>
      <c r="C412" s="155"/>
      <c r="D412" s="155"/>
      <c r="E412" s="155"/>
      <c r="F412" s="155"/>
      <c r="G412" s="155"/>
      <c r="H412" s="155"/>
      <c r="I412" s="155"/>
      <c r="J412" s="155"/>
      <c r="K412" s="155"/>
      <c r="L412" s="155"/>
      <c r="M412" s="357"/>
      <c r="N412" s="155"/>
      <c r="O412" s="155"/>
      <c r="P412" s="155"/>
      <c r="Q412" s="155"/>
      <c r="R412" s="155"/>
      <c r="AA412" s="97"/>
      <c r="AB412" s="97"/>
      <c r="AC412" s="97"/>
      <c r="AD412" s="97"/>
      <c r="AE412" s="97"/>
      <c r="AF412" s="93"/>
      <c r="AG412" s="93"/>
      <c r="AH412" s="93"/>
      <c r="AI412" s="30"/>
      <c r="AJ412" s="30"/>
      <c r="AK412" s="30"/>
      <c r="AL412" s="30"/>
      <c r="AM412" s="109"/>
      <c r="AN412" s="109" t="s">
        <v>1200</v>
      </c>
      <c r="AO412" s="30"/>
      <c r="AP412" s="112" t="s">
        <v>1201</v>
      </c>
      <c r="AQ412"/>
      <c r="AR412"/>
      <c r="AS412"/>
      <c r="AT412"/>
      <c r="AU412"/>
      <c r="AV412"/>
    </row>
    <row r="413" spans="1:48" ht="23.45" customHeight="1" x14ac:dyDescent="0.2">
      <c r="A413" s="356"/>
      <c r="B413" s="155"/>
      <c r="C413" s="155"/>
      <c r="D413" s="155"/>
      <c r="E413" s="155"/>
      <c r="F413" s="155"/>
      <c r="G413" s="155"/>
      <c r="H413" s="155"/>
      <c r="I413" s="155"/>
      <c r="J413" s="155"/>
      <c r="K413" s="155"/>
      <c r="L413" s="155"/>
      <c r="M413" s="357"/>
      <c r="N413" s="155"/>
      <c r="O413" s="155"/>
      <c r="P413" s="155"/>
      <c r="Q413" s="155"/>
      <c r="R413" s="155"/>
      <c r="AA413" s="97"/>
      <c r="AB413" s="97"/>
      <c r="AC413" s="97"/>
      <c r="AD413" s="97"/>
      <c r="AE413" s="97"/>
      <c r="AF413" s="93"/>
      <c r="AG413" s="93"/>
      <c r="AH413" s="93"/>
      <c r="AI413" s="30"/>
      <c r="AJ413" s="30"/>
      <c r="AK413" s="30"/>
      <c r="AL413" s="30"/>
      <c r="AM413" s="109"/>
      <c r="AN413" s="109" t="s">
        <v>1202</v>
      </c>
      <c r="AO413" s="30"/>
      <c r="AP413" s="112" t="s">
        <v>1203</v>
      </c>
      <c r="AQ413"/>
      <c r="AR413"/>
      <c r="AS413"/>
      <c r="AT413"/>
      <c r="AU413"/>
      <c r="AV413"/>
    </row>
    <row r="414" spans="1:48" ht="23.45" customHeight="1" x14ac:dyDescent="0.2">
      <c r="A414" s="356"/>
      <c r="B414" s="155"/>
      <c r="C414" s="155"/>
      <c r="D414" s="155"/>
      <c r="E414" s="155"/>
      <c r="F414" s="155"/>
      <c r="G414" s="155"/>
      <c r="H414" s="155"/>
      <c r="I414" s="155"/>
      <c r="J414" s="155"/>
      <c r="K414" s="155"/>
      <c r="L414" s="155"/>
      <c r="M414" s="357"/>
      <c r="N414" s="155"/>
      <c r="O414" s="155"/>
      <c r="P414" s="155"/>
      <c r="Q414" s="155"/>
      <c r="R414" s="155"/>
      <c r="AA414" s="97"/>
      <c r="AB414" s="97"/>
      <c r="AC414" s="97"/>
      <c r="AD414" s="97"/>
      <c r="AE414" s="97"/>
      <c r="AF414" s="93"/>
      <c r="AG414" s="93"/>
      <c r="AH414" s="93"/>
      <c r="AI414" s="30"/>
      <c r="AJ414" s="30"/>
      <c r="AK414" s="30"/>
      <c r="AL414" s="30"/>
      <c r="AM414" s="109"/>
      <c r="AN414" s="109" t="s">
        <v>1204</v>
      </c>
      <c r="AO414" s="30"/>
      <c r="AP414" s="112" t="s">
        <v>1205</v>
      </c>
      <c r="AQ414"/>
      <c r="AR414"/>
      <c r="AS414"/>
      <c r="AT414"/>
      <c r="AU414"/>
      <c r="AV414"/>
    </row>
    <row r="415" spans="1:48" ht="23.45" customHeight="1" x14ac:dyDescent="0.2">
      <c r="A415" s="356"/>
      <c r="B415" s="155"/>
      <c r="C415" s="155"/>
      <c r="D415" s="155"/>
      <c r="E415" s="155"/>
      <c r="F415" s="155"/>
      <c r="G415" s="155"/>
      <c r="H415" s="155"/>
      <c r="I415" s="155"/>
      <c r="J415" s="155"/>
      <c r="K415" s="155"/>
      <c r="L415" s="155"/>
      <c r="M415" s="357"/>
      <c r="N415" s="155"/>
      <c r="O415" s="155"/>
      <c r="P415" s="155"/>
      <c r="Q415" s="155"/>
      <c r="R415" s="155"/>
      <c r="AA415" s="97"/>
      <c r="AB415" s="97"/>
      <c r="AC415" s="97"/>
      <c r="AD415" s="97"/>
      <c r="AE415" s="97"/>
      <c r="AF415" s="93"/>
      <c r="AG415" s="93"/>
      <c r="AH415" s="93"/>
      <c r="AI415" s="30"/>
      <c r="AJ415" s="30"/>
      <c r="AK415" s="30"/>
      <c r="AL415" s="30"/>
      <c r="AM415" s="109"/>
      <c r="AN415" s="109" t="s">
        <v>1206</v>
      </c>
      <c r="AO415" s="30"/>
      <c r="AP415" s="112" t="s">
        <v>1207</v>
      </c>
      <c r="AQ415"/>
      <c r="AR415"/>
      <c r="AS415"/>
      <c r="AT415"/>
      <c r="AU415"/>
      <c r="AV415"/>
    </row>
    <row r="416" spans="1:48" ht="23.45" customHeight="1" x14ac:dyDescent="0.2">
      <c r="A416" s="356"/>
      <c r="B416" s="155"/>
      <c r="C416" s="155"/>
      <c r="D416" s="155"/>
      <c r="E416" s="155"/>
      <c r="F416" s="155"/>
      <c r="G416" s="155"/>
      <c r="H416" s="155"/>
      <c r="I416" s="155"/>
      <c r="J416" s="155"/>
      <c r="K416" s="155"/>
      <c r="L416" s="155"/>
      <c r="M416" s="357"/>
      <c r="N416" s="155"/>
      <c r="O416" s="155"/>
      <c r="P416" s="155"/>
      <c r="Q416" s="155"/>
      <c r="R416" s="155"/>
      <c r="AA416" s="97"/>
      <c r="AB416" s="97"/>
      <c r="AC416" s="97"/>
      <c r="AD416" s="97"/>
      <c r="AE416" s="97"/>
      <c r="AF416" s="93"/>
      <c r="AG416" s="93"/>
      <c r="AH416" s="93"/>
      <c r="AI416" s="30"/>
      <c r="AJ416" s="30"/>
      <c r="AK416" s="30"/>
      <c r="AL416" s="30"/>
      <c r="AM416" s="109"/>
      <c r="AN416" s="109" t="s">
        <v>1208</v>
      </c>
      <c r="AO416" s="30"/>
      <c r="AP416" s="112" t="s">
        <v>1209</v>
      </c>
      <c r="AQ416"/>
      <c r="AR416"/>
      <c r="AS416"/>
      <c r="AT416"/>
      <c r="AU416"/>
      <c r="AV416"/>
    </row>
    <row r="417" spans="1:48" ht="23.45" customHeight="1" x14ac:dyDescent="0.2">
      <c r="A417" s="356"/>
      <c r="B417" s="155"/>
      <c r="C417" s="155"/>
      <c r="D417" s="155"/>
      <c r="E417" s="155"/>
      <c r="F417" s="155"/>
      <c r="G417" s="155"/>
      <c r="H417" s="155"/>
      <c r="I417" s="155"/>
      <c r="J417" s="155"/>
      <c r="K417" s="155"/>
      <c r="L417" s="155"/>
      <c r="M417" s="357"/>
      <c r="N417" s="155"/>
      <c r="O417" s="155"/>
      <c r="P417" s="155"/>
      <c r="Q417" s="155"/>
      <c r="R417" s="155"/>
      <c r="AA417" s="97"/>
      <c r="AB417" s="97"/>
      <c r="AC417" s="97"/>
      <c r="AD417" s="97"/>
      <c r="AE417" s="97"/>
      <c r="AF417" s="93"/>
      <c r="AG417" s="93"/>
      <c r="AH417" s="93"/>
      <c r="AI417" s="30"/>
      <c r="AJ417" s="30"/>
      <c r="AK417" s="30"/>
      <c r="AL417" s="30"/>
      <c r="AM417" s="109"/>
      <c r="AN417" s="109" t="s">
        <v>1210</v>
      </c>
      <c r="AO417" s="30"/>
      <c r="AP417" s="112" t="s">
        <v>1211</v>
      </c>
      <c r="AQ417"/>
      <c r="AR417"/>
      <c r="AS417"/>
      <c r="AT417"/>
      <c r="AU417"/>
      <c r="AV417"/>
    </row>
    <row r="418" spans="1:48" ht="23.45" customHeight="1" x14ac:dyDescent="0.2">
      <c r="A418" s="356"/>
      <c r="B418" s="155"/>
      <c r="C418" s="155"/>
      <c r="D418" s="155"/>
      <c r="E418" s="155"/>
      <c r="F418" s="155"/>
      <c r="G418" s="155"/>
      <c r="H418" s="155"/>
      <c r="I418" s="155"/>
      <c r="J418" s="155"/>
      <c r="K418" s="155"/>
      <c r="L418" s="155"/>
      <c r="M418" s="357"/>
      <c r="N418" s="155"/>
      <c r="O418" s="155"/>
      <c r="P418" s="155"/>
      <c r="Q418" s="155"/>
      <c r="R418" s="155"/>
      <c r="AA418" s="97"/>
      <c r="AB418" s="97"/>
      <c r="AC418" s="97"/>
      <c r="AD418" s="97"/>
      <c r="AE418" s="97"/>
      <c r="AF418" s="93"/>
      <c r="AG418" s="93"/>
      <c r="AH418" s="93"/>
      <c r="AI418" s="30"/>
      <c r="AJ418" s="30"/>
      <c r="AK418" s="30"/>
      <c r="AL418" s="30"/>
      <c r="AM418" s="109"/>
      <c r="AN418" s="109" t="s">
        <v>1212</v>
      </c>
      <c r="AO418" s="30"/>
      <c r="AP418" s="112" t="s">
        <v>1213</v>
      </c>
      <c r="AQ418"/>
      <c r="AR418"/>
      <c r="AS418"/>
      <c r="AT418"/>
      <c r="AU418"/>
      <c r="AV418"/>
    </row>
    <row r="419" spans="1:48" ht="23.45" customHeight="1" x14ac:dyDescent="0.2">
      <c r="A419" s="356"/>
      <c r="B419" s="155"/>
      <c r="C419" s="155"/>
      <c r="D419" s="155"/>
      <c r="E419" s="155"/>
      <c r="F419" s="155"/>
      <c r="G419" s="155"/>
      <c r="H419" s="155"/>
      <c r="I419" s="155"/>
      <c r="J419" s="155"/>
      <c r="K419" s="155"/>
      <c r="L419" s="155"/>
      <c r="M419" s="357"/>
      <c r="N419" s="155"/>
      <c r="O419" s="155"/>
      <c r="P419" s="155"/>
      <c r="Q419" s="155"/>
      <c r="R419" s="155"/>
      <c r="AA419" s="97"/>
      <c r="AB419" s="97"/>
      <c r="AC419" s="97"/>
      <c r="AD419" s="97"/>
      <c r="AE419" s="97"/>
      <c r="AF419" s="93"/>
      <c r="AG419" s="93"/>
      <c r="AH419" s="93"/>
      <c r="AI419" s="30"/>
      <c r="AJ419" s="30"/>
      <c r="AK419" s="30"/>
      <c r="AL419" s="30"/>
      <c r="AM419" s="109"/>
      <c r="AN419" s="109" t="s">
        <v>1214</v>
      </c>
      <c r="AO419" s="30"/>
      <c r="AP419" s="112" t="s">
        <v>1215</v>
      </c>
      <c r="AQ419"/>
      <c r="AR419"/>
      <c r="AS419"/>
      <c r="AT419"/>
      <c r="AU419"/>
      <c r="AV419"/>
    </row>
    <row r="420" spans="1:48" ht="23.45" customHeight="1" x14ac:dyDescent="0.2">
      <c r="A420" s="356"/>
      <c r="B420" s="155"/>
      <c r="C420" s="155"/>
      <c r="D420" s="155"/>
      <c r="E420" s="155"/>
      <c r="F420" s="155"/>
      <c r="G420" s="155"/>
      <c r="H420" s="155"/>
      <c r="I420" s="155"/>
      <c r="J420" s="155"/>
      <c r="K420" s="155"/>
      <c r="L420" s="155"/>
      <c r="M420" s="357"/>
      <c r="N420" s="155"/>
      <c r="O420" s="155"/>
      <c r="P420" s="155"/>
      <c r="Q420" s="155"/>
      <c r="R420" s="155"/>
      <c r="AA420" s="97"/>
      <c r="AB420" s="97"/>
      <c r="AC420" s="97"/>
      <c r="AD420" s="97"/>
      <c r="AE420" s="97"/>
      <c r="AF420" s="93"/>
      <c r="AG420" s="93"/>
      <c r="AH420" s="93"/>
      <c r="AI420" s="30"/>
      <c r="AJ420" s="30"/>
      <c r="AK420" s="30"/>
      <c r="AL420" s="30"/>
      <c r="AM420" s="109"/>
      <c r="AN420" s="109" t="s">
        <v>1216</v>
      </c>
      <c r="AO420" s="30"/>
      <c r="AP420" s="112" t="s">
        <v>1217</v>
      </c>
      <c r="AQ420"/>
      <c r="AR420"/>
      <c r="AS420"/>
      <c r="AT420"/>
      <c r="AU420"/>
      <c r="AV420"/>
    </row>
    <row r="421" spans="1:48" ht="23.45" customHeight="1" x14ac:dyDescent="0.2">
      <c r="A421" s="356"/>
      <c r="B421" s="155"/>
      <c r="C421" s="155"/>
      <c r="D421" s="155"/>
      <c r="E421" s="155"/>
      <c r="F421" s="155"/>
      <c r="G421" s="155"/>
      <c r="H421" s="155"/>
      <c r="I421" s="155"/>
      <c r="J421" s="155"/>
      <c r="K421" s="155"/>
      <c r="L421" s="155"/>
      <c r="M421" s="357"/>
      <c r="N421" s="155"/>
      <c r="O421" s="155"/>
      <c r="P421" s="155"/>
      <c r="Q421" s="155"/>
      <c r="R421" s="155"/>
      <c r="AA421" s="97"/>
      <c r="AB421" s="97"/>
      <c r="AC421" s="97"/>
      <c r="AD421" s="97"/>
      <c r="AE421" s="97"/>
      <c r="AF421" s="93"/>
      <c r="AG421" s="93"/>
      <c r="AH421" s="93"/>
      <c r="AI421" s="30"/>
      <c r="AJ421" s="30"/>
      <c r="AK421" s="30"/>
      <c r="AL421" s="30"/>
      <c r="AM421" s="109"/>
      <c r="AN421" s="109" t="s">
        <v>1218</v>
      </c>
      <c r="AO421" s="30"/>
      <c r="AP421" s="112" t="s">
        <v>1219</v>
      </c>
      <c r="AQ421"/>
      <c r="AR421"/>
      <c r="AS421"/>
      <c r="AT421"/>
      <c r="AU421"/>
      <c r="AV421"/>
    </row>
    <row r="422" spans="1:48" ht="23.45" customHeight="1" x14ac:dyDescent="0.2">
      <c r="A422" s="356"/>
      <c r="B422" s="155"/>
      <c r="C422" s="155"/>
      <c r="D422" s="155"/>
      <c r="E422" s="155"/>
      <c r="F422" s="155"/>
      <c r="G422" s="155"/>
      <c r="H422" s="155"/>
      <c r="I422" s="155"/>
      <c r="J422" s="155"/>
      <c r="K422" s="155"/>
      <c r="L422" s="155"/>
      <c r="M422" s="357"/>
      <c r="N422" s="155"/>
      <c r="O422" s="155"/>
      <c r="P422" s="155"/>
      <c r="Q422" s="155"/>
      <c r="R422" s="155"/>
      <c r="AA422" s="97"/>
      <c r="AB422" s="97"/>
      <c r="AC422" s="97"/>
      <c r="AD422" s="97"/>
      <c r="AE422" s="97"/>
      <c r="AF422" s="93"/>
      <c r="AG422" s="93"/>
      <c r="AH422" s="93"/>
      <c r="AI422" s="30"/>
      <c r="AJ422" s="30"/>
      <c r="AK422" s="30"/>
      <c r="AL422" s="30"/>
      <c r="AM422" s="109"/>
      <c r="AN422" s="109" t="s">
        <v>1220</v>
      </c>
      <c r="AO422" s="30"/>
      <c r="AP422" s="112" t="s">
        <v>1221</v>
      </c>
      <c r="AQ422"/>
      <c r="AR422"/>
      <c r="AS422"/>
      <c r="AT422"/>
      <c r="AU422"/>
      <c r="AV422"/>
    </row>
    <row r="423" spans="1:48" ht="23.45" customHeight="1" x14ac:dyDescent="0.2">
      <c r="A423" s="356"/>
      <c r="B423" s="155"/>
      <c r="C423" s="155"/>
      <c r="D423" s="155"/>
      <c r="E423" s="155"/>
      <c r="F423" s="155"/>
      <c r="G423" s="155"/>
      <c r="H423" s="155"/>
      <c r="I423" s="155"/>
      <c r="J423" s="155"/>
      <c r="K423" s="155"/>
      <c r="L423" s="155"/>
      <c r="M423" s="357"/>
      <c r="N423" s="155"/>
      <c r="O423" s="155"/>
      <c r="P423" s="155"/>
      <c r="Q423" s="155"/>
      <c r="R423" s="155"/>
      <c r="AA423" s="97"/>
      <c r="AB423" s="97"/>
      <c r="AC423" s="97"/>
      <c r="AD423" s="97"/>
      <c r="AE423" s="97"/>
      <c r="AF423" s="93"/>
      <c r="AG423" s="93"/>
      <c r="AH423" s="93"/>
      <c r="AI423" s="30"/>
      <c r="AJ423" s="30"/>
      <c r="AK423" s="30"/>
      <c r="AL423" s="30"/>
      <c r="AM423" s="109"/>
      <c r="AN423" s="109" t="s">
        <v>1222</v>
      </c>
      <c r="AO423" s="30"/>
      <c r="AP423" s="112" t="s">
        <v>1223</v>
      </c>
      <c r="AQ423"/>
      <c r="AR423"/>
      <c r="AS423"/>
      <c r="AT423"/>
      <c r="AU423"/>
      <c r="AV423"/>
    </row>
    <row r="424" spans="1:48" ht="23.45" customHeight="1" x14ac:dyDescent="0.2">
      <c r="A424" s="356"/>
      <c r="B424" s="155"/>
      <c r="C424" s="155"/>
      <c r="D424" s="155"/>
      <c r="E424" s="155"/>
      <c r="F424" s="155"/>
      <c r="G424" s="155"/>
      <c r="H424" s="155"/>
      <c r="I424" s="155"/>
      <c r="J424" s="155"/>
      <c r="K424" s="155"/>
      <c r="L424" s="155"/>
      <c r="M424" s="357"/>
      <c r="N424" s="155"/>
      <c r="O424" s="155"/>
      <c r="P424" s="155"/>
      <c r="Q424" s="155"/>
      <c r="R424" s="155"/>
      <c r="AA424" s="97"/>
      <c r="AB424" s="97"/>
      <c r="AC424" s="97"/>
      <c r="AD424" s="97"/>
      <c r="AE424" s="97"/>
      <c r="AF424" s="93"/>
      <c r="AG424" s="93"/>
      <c r="AH424" s="93"/>
      <c r="AI424" s="30"/>
      <c r="AJ424" s="30"/>
      <c r="AK424" s="30"/>
      <c r="AL424" s="30"/>
      <c r="AM424" s="109"/>
      <c r="AN424" s="109" t="s">
        <v>1224</v>
      </c>
      <c r="AO424" s="30"/>
      <c r="AP424" s="112" t="s">
        <v>1225</v>
      </c>
      <c r="AQ424"/>
      <c r="AR424"/>
      <c r="AS424"/>
      <c r="AT424"/>
      <c r="AU424"/>
      <c r="AV424"/>
    </row>
    <row r="425" spans="1:48" ht="23.45" customHeight="1" x14ac:dyDescent="0.2">
      <c r="A425" s="356"/>
      <c r="B425" s="155"/>
      <c r="C425" s="155"/>
      <c r="D425" s="155"/>
      <c r="E425" s="155"/>
      <c r="F425" s="155"/>
      <c r="G425" s="155"/>
      <c r="H425" s="155"/>
      <c r="I425" s="155"/>
      <c r="J425" s="155"/>
      <c r="K425" s="155"/>
      <c r="L425" s="155"/>
      <c r="M425" s="357"/>
      <c r="N425" s="155"/>
      <c r="O425" s="155"/>
      <c r="P425" s="155"/>
      <c r="Q425" s="155"/>
      <c r="R425" s="155"/>
      <c r="AA425" s="97"/>
      <c r="AB425" s="97"/>
      <c r="AC425" s="97"/>
      <c r="AD425" s="97"/>
      <c r="AE425" s="97"/>
      <c r="AF425" s="93"/>
      <c r="AG425" s="93"/>
      <c r="AH425" s="93"/>
      <c r="AI425" s="30"/>
      <c r="AJ425" s="30"/>
      <c r="AK425" s="30"/>
      <c r="AL425" s="30"/>
      <c r="AM425" s="109"/>
      <c r="AN425" s="109" t="s">
        <v>1226</v>
      </c>
      <c r="AO425" s="30"/>
      <c r="AP425" s="112" t="s">
        <v>1227</v>
      </c>
      <c r="AQ425"/>
      <c r="AR425"/>
      <c r="AS425"/>
      <c r="AT425"/>
      <c r="AU425"/>
      <c r="AV425"/>
    </row>
    <row r="426" spans="1:48" ht="23.45" customHeight="1" x14ac:dyDescent="0.2">
      <c r="A426" s="356"/>
      <c r="B426" s="155"/>
      <c r="C426" s="155"/>
      <c r="D426" s="155"/>
      <c r="E426" s="155"/>
      <c r="F426" s="155"/>
      <c r="G426" s="155"/>
      <c r="H426" s="155"/>
      <c r="I426" s="155"/>
      <c r="J426" s="155"/>
      <c r="K426" s="155"/>
      <c r="L426" s="155"/>
      <c r="M426" s="357"/>
      <c r="N426" s="155"/>
      <c r="O426" s="155"/>
      <c r="P426" s="155"/>
      <c r="Q426" s="155"/>
      <c r="R426" s="155"/>
      <c r="AA426" s="97"/>
      <c r="AB426" s="97"/>
      <c r="AC426" s="97"/>
      <c r="AD426" s="97"/>
      <c r="AE426" s="97"/>
      <c r="AF426" s="93"/>
      <c r="AG426" s="93"/>
      <c r="AH426" s="93"/>
      <c r="AI426" s="30"/>
      <c r="AJ426" s="30"/>
      <c r="AK426" s="30"/>
      <c r="AL426" s="30"/>
      <c r="AM426" s="109"/>
      <c r="AN426" s="109" t="s">
        <v>1228</v>
      </c>
      <c r="AO426" s="30"/>
      <c r="AP426" s="112" t="s">
        <v>1229</v>
      </c>
      <c r="AQ426"/>
      <c r="AR426"/>
      <c r="AS426"/>
      <c r="AT426"/>
      <c r="AU426"/>
      <c r="AV426"/>
    </row>
    <row r="427" spans="1:48" ht="23.45" customHeight="1" x14ac:dyDescent="0.2">
      <c r="A427" s="356"/>
      <c r="B427" s="155"/>
      <c r="C427" s="155"/>
      <c r="D427" s="155"/>
      <c r="E427" s="155"/>
      <c r="F427" s="155"/>
      <c r="G427" s="155"/>
      <c r="H427" s="155"/>
      <c r="I427" s="155"/>
      <c r="J427" s="155"/>
      <c r="K427" s="155"/>
      <c r="L427" s="155"/>
      <c r="M427" s="357"/>
      <c r="N427" s="155"/>
      <c r="O427" s="155"/>
      <c r="P427" s="155"/>
      <c r="Q427" s="155"/>
      <c r="R427" s="155"/>
      <c r="AA427" s="97"/>
      <c r="AB427" s="97"/>
      <c r="AC427" s="97"/>
      <c r="AD427" s="97"/>
      <c r="AE427" s="97"/>
      <c r="AF427" s="93"/>
      <c r="AG427" s="93"/>
      <c r="AH427" s="93"/>
      <c r="AI427" s="30"/>
      <c r="AJ427" s="30"/>
      <c r="AK427" s="30"/>
      <c r="AL427" s="30"/>
      <c r="AM427" s="109"/>
      <c r="AN427" s="109" t="s">
        <v>1230</v>
      </c>
      <c r="AO427" s="30"/>
      <c r="AP427" s="112" t="s">
        <v>1231</v>
      </c>
      <c r="AQ427"/>
      <c r="AR427"/>
      <c r="AS427"/>
      <c r="AT427"/>
      <c r="AU427"/>
      <c r="AV427"/>
    </row>
    <row r="428" spans="1:48" ht="23.45" customHeight="1" x14ac:dyDescent="0.2">
      <c r="A428" s="356"/>
      <c r="B428" s="155"/>
      <c r="C428" s="155"/>
      <c r="D428" s="155"/>
      <c r="E428" s="155"/>
      <c r="F428" s="155"/>
      <c r="G428" s="155"/>
      <c r="H428" s="155"/>
      <c r="I428" s="155"/>
      <c r="J428" s="155"/>
      <c r="K428" s="155"/>
      <c r="L428" s="155"/>
      <c r="M428" s="357"/>
      <c r="N428" s="155"/>
      <c r="O428" s="155"/>
      <c r="P428" s="155"/>
      <c r="Q428" s="155"/>
      <c r="R428" s="155"/>
      <c r="AA428" s="97"/>
      <c r="AB428" s="97"/>
      <c r="AC428" s="97"/>
      <c r="AD428" s="97"/>
      <c r="AE428" s="97"/>
      <c r="AF428" s="93"/>
      <c r="AG428" s="93"/>
      <c r="AH428" s="93"/>
      <c r="AI428" s="30"/>
      <c r="AJ428" s="30"/>
      <c r="AK428" s="30"/>
      <c r="AL428" s="30"/>
      <c r="AM428" s="109"/>
      <c r="AN428" s="109" t="s">
        <v>1232</v>
      </c>
      <c r="AO428" s="30"/>
      <c r="AP428" s="112" t="s">
        <v>1233</v>
      </c>
      <c r="AQ428"/>
      <c r="AR428"/>
      <c r="AS428"/>
      <c r="AT428"/>
      <c r="AU428"/>
      <c r="AV428"/>
    </row>
    <row r="429" spans="1:48" ht="23.45" customHeight="1" x14ac:dyDescent="0.2">
      <c r="A429" s="356"/>
      <c r="B429" s="155"/>
      <c r="C429" s="155"/>
      <c r="D429" s="155"/>
      <c r="E429" s="155"/>
      <c r="F429" s="155"/>
      <c r="G429" s="155"/>
      <c r="H429" s="155"/>
      <c r="I429" s="155"/>
      <c r="J429" s="155"/>
      <c r="K429" s="155"/>
      <c r="L429" s="155"/>
      <c r="M429" s="357"/>
      <c r="N429" s="155"/>
      <c r="O429" s="155"/>
      <c r="P429" s="155"/>
      <c r="Q429" s="155"/>
      <c r="R429" s="155"/>
      <c r="AA429" s="97"/>
      <c r="AB429" s="97"/>
      <c r="AC429" s="97"/>
      <c r="AD429" s="97"/>
      <c r="AE429" s="97"/>
      <c r="AF429" s="93"/>
      <c r="AG429" s="93"/>
      <c r="AH429" s="93"/>
      <c r="AI429" s="30"/>
      <c r="AJ429" s="30"/>
      <c r="AK429" s="30"/>
      <c r="AL429" s="30"/>
      <c r="AM429" s="109"/>
      <c r="AN429" s="109" t="s">
        <v>1234</v>
      </c>
      <c r="AO429" s="30"/>
      <c r="AP429" s="112" t="s">
        <v>1235</v>
      </c>
      <c r="AQ429"/>
      <c r="AR429"/>
      <c r="AS429"/>
      <c r="AT429"/>
      <c r="AU429"/>
      <c r="AV429"/>
    </row>
    <row r="430" spans="1:48" ht="23.45" customHeight="1" x14ac:dyDescent="0.2">
      <c r="A430" s="356"/>
      <c r="B430" s="155"/>
      <c r="C430" s="155"/>
      <c r="D430" s="155"/>
      <c r="E430" s="155"/>
      <c r="F430" s="155"/>
      <c r="G430" s="155"/>
      <c r="H430" s="155"/>
      <c r="I430" s="155"/>
      <c r="J430" s="155"/>
      <c r="K430" s="155"/>
      <c r="L430" s="155"/>
      <c r="M430" s="357"/>
      <c r="N430" s="155"/>
      <c r="O430" s="155"/>
      <c r="P430" s="155"/>
      <c r="Q430" s="155"/>
      <c r="R430" s="155"/>
      <c r="AA430" s="97"/>
      <c r="AB430" s="97"/>
      <c r="AC430" s="97"/>
      <c r="AD430" s="97"/>
      <c r="AE430" s="97"/>
      <c r="AF430" s="93"/>
      <c r="AG430" s="93"/>
      <c r="AH430" s="93"/>
      <c r="AI430" s="30"/>
      <c r="AJ430" s="30"/>
      <c r="AK430" s="30"/>
      <c r="AL430" s="30"/>
      <c r="AM430" s="109"/>
      <c r="AN430" s="109" t="s">
        <v>1236</v>
      </c>
      <c r="AO430" s="30"/>
      <c r="AP430" s="112" t="s">
        <v>1237</v>
      </c>
      <c r="AQ430"/>
      <c r="AR430"/>
      <c r="AS430"/>
      <c r="AT430"/>
      <c r="AU430"/>
      <c r="AV430"/>
    </row>
    <row r="431" spans="1:48" ht="23.45" customHeight="1" x14ac:dyDescent="0.2">
      <c r="A431" s="356"/>
      <c r="B431" s="155"/>
      <c r="C431" s="155"/>
      <c r="D431" s="155"/>
      <c r="E431" s="155"/>
      <c r="F431" s="155"/>
      <c r="G431" s="155"/>
      <c r="H431" s="155"/>
      <c r="I431" s="155"/>
      <c r="J431" s="155"/>
      <c r="K431" s="155"/>
      <c r="L431" s="155"/>
      <c r="M431" s="357"/>
      <c r="N431" s="155"/>
      <c r="O431" s="155"/>
      <c r="P431" s="155"/>
      <c r="Q431" s="155"/>
      <c r="R431" s="155"/>
      <c r="AA431" s="97"/>
      <c r="AB431" s="97"/>
      <c r="AC431" s="97"/>
      <c r="AD431" s="97"/>
      <c r="AE431" s="97"/>
      <c r="AF431" s="93"/>
      <c r="AG431" s="93"/>
      <c r="AH431" s="93"/>
      <c r="AI431" s="30"/>
      <c r="AJ431" s="30"/>
      <c r="AK431" s="30"/>
      <c r="AL431" s="30"/>
      <c r="AM431" s="109"/>
      <c r="AN431" s="109" t="s">
        <v>1238</v>
      </c>
      <c r="AO431" s="30"/>
      <c r="AP431" s="112" t="s">
        <v>1239</v>
      </c>
      <c r="AQ431"/>
      <c r="AR431"/>
      <c r="AS431"/>
      <c r="AT431"/>
      <c r="AU431"/>
      <c r="AV431"/>
    </row>
    <row r="432" spans="1:48" ht="23.45" customHeight="1" x14ac:dyDescent="0.2">
      <c r="A432" s="356"/>
      <c r="B432" s="155"/>
      <c r="C432" s="155"/>
      <c r="D432" s="155"/>
      <c r="E432" s="155"/>
      <c r="F432" s="155"/>
      <c r="G432" s="155"/>
      <c r="H432" s="155"/>
      <c r="I432" s="155"/>
      <c r="J432" s="155"/>
      <c r="K432" s="155"/>
      <c r="L432" s="155"/>
      <c r="M432" s="357"/>
      <c r="N432" s="155"/>
      <c r="O432" s="155"/>
      <c r="P432" s="155"/>
      <c r="Q432" s="155"/>
      <c r="R432" s="155"/>
      <c r="AA432" s="97"/>
      <c r="AB432" s="97"/>
      <c r="AC432" s="97"/>
      <c r="AD432" s="97"/>
      <c r="AE432" s="97"/>
      <c r="AF432" s="93"/>
      <c r="AG432" s="93"/>
      <c r="AH432" s="93"/>
      <c r="AI432" s="30"/>
      <c r="AJ432" s="30"/>
      <c r="AK432" s="30"/>
      <c r="AL432" s="30"/>
      <c r="AM432" s="109"/>
      <c r="AN432" s="109" t="s">
        <v>1240</v>
      </c>
      <c r="AO432" s="30"/>
      <c r="AP432" s="112" t="s">
        <v>1241</v>
      </c>
      <c r="AQ432"/>
      <c r="AR432"/>
      <c r="AS432"/>
      <c r="AT432"/>
      <c r="AU432"/>
      <c r="AV432"/>
    </row>
    <row r="433" spans="1:48" ht="23.45" customHeight="1" x14ac:dyDescent="0.2">
      <c r="A433" s="356"/>
      <c r="B433" s="155"/>
      <c r="C433" s="155"/>
      <c r="D433" s="155"/>
      <c r="E433" s="155"/>
      <c r="F433" s="155"/>
      <c r="G433" s="155"/>
      <c r="H433" s="155"/>
      <c r="I433" s="155"/>
      <c r="J433" s="155"/>
      <c r="K433" s="155"/>
      <c r="L433" s="155"/>
      <c r="M433" s="357"/>
      <c r="N433" s="155"/>
      <c r="O433" s="155"/>
      <c r="P433" s="155"/>
      <c r="Q433" s="155"/>
      <c r="R433" s="155"/>
      <c r="AA433" s="97"/>
      <c r="AB433" s="97"/>
      <c r="AC433" s="97"/>
      <c r="AD433" s="97"/>
      <c r="AE433" s="97"/>
      <c r="AF433" s="93"/>
      <c r="AG433" s="93"/>
      <c r="AH433" s="93"/>
      <c r="AI433" s="30"/>
      <c r="AJ433" s="30"/>
      <c r="AK433" s="30"/>
      <c r="AL433" s="30"/>
      <c r="AM433" s="109"/>
      <c r="AN433" s="109" t="s">
        <v>1242</v>
      </c>
      <c r="AO433" s="30"/>
      <c r="AP433" s="112" t="s">
        <v>1243</v>
      </c>
      <c r="AQ433"/>
      <c r="AR433"/>
      <c r="AS433"/>
      <c r="AT433"/>
      <c r="AU433"/>
      <c r="AV433"/>
    </row>
    <row r="434" spans="1:48" ht="23.45" customHeight="1" x14ac:dyDescent="0.2">
      <c r="A434" s="356"/>
      <c r="B434" s="155"/>
      <c r="C434" s="155"/>
      <c r="D434" s="155"/>
      <c r="E434" s="155"/>
      <c r="F434" s="155"/>
      <c r="G434" s="155"/>
      <c r="H434" s="155"/>
      <c r="I434" s="155"/>
      <c r="J434" s="155"/>
      <c r="K434" s="155"/>
      <c r="L434" s="155"/>
      <c r="M434" s="357"/>
      <c r="N434" s="155"/>
      <c r="O434" s="155"/>
      <c r="P434" s="155"/>
      <c r="Q434" s="155"/>
      <c r="R434" s="155"/>
      <c r="AA434" s="97"/>
      <c r="AB434" s="97"/>
      <c r="AC434" s="97"/>
      <c r="AD434" s="97"/>
      <c r="AE434" s="97"/>
      <c r="AF434" s="93"/>
      <c r="AG434" s="93"/>
      <c r="AH434" s="93"/>
      <c r="AI434" s="30"/>
      <c r="AJ434" s="30"/>
      <c r="AK434" s="30"/>
      <c r="AL434" s="30"/>
      <c r="AM434" s="109"/>
      <c r="AN434" s="109" t="s">
        <v>1244</v>
      </c>
      <c r="AO434" s="30"/>
      <c r="AP434" s="112" t="s">
        <v>1245</v>
      </c>
      <c r="AQ434"/>
      <c r="AR434"/>
      <c r="AS434"/>
      <c r="AT434"/>
      <c r="AU434"/>
      <c r="AV434"/>
    </row>
    <row r="435" spans="1:48" ht="23.45" customHeight="1" x14ac:dyDescent="0.2">
      <c r="A435" s="356"/>
      <c r="B435" s="155"/>
      <c r="C435" s="155"/>
      <c r="D435" s="155"/>
      <c r="E435" s="155"/>
      <c r="F435" s="155"/>
      <c r="G435" s="155"/>
      <c r="H435" s="155"/>
      <c r="I435" s="155"/>
      <c r="J435" s="155"/>
      <c r="K435" s="155"/>
      <c r="L435" s="155"/>
      <c r="M435" s="357"/>
      <c r="N435" s="155"/>
      <c r="O435" s="155"/>
      <c r="P435" s="155"/>
      <c r="Q435" s="155"/>
      <c r="R435" s="155"/>
      <c r="AA435" s="97"/>
      <c r="AB435" s="97"/>
      <c r="AC435" s="97"/>
      <c r="AD435" s="97"/>
      <c r="AE435" s="97"/>
      <c r="AF435" s="93"/>
      <c r="AG435" s="93"/>
      <c r="AH435" s="93"/>
      <c r="AI435" s="30"/>
      <c r="AJ435" s="30"/>
      <c r="AK435" s="30"/>
      <c r="AL435" s="30"/>
      <c r="AM435" s="109"/>
      <c r="AN435" s="109" t="s">
        <v>1246</v>
      </c>
      <c r="AO435" s="30"/>
      <c r="AP435" s="112" t="s">
        <v>1247</v>
      </c>
      <c r="AQ435"/>
      <c r="AR435"/>
      <c r="AS435"/>
      <c r="AT435"/>
      <c r="AU435"/>
      <c r="AV435"/>
    </row>
    <row r="436" spans="1:48" ht="23.45" customHeight="1" x14ac:dyDescent="0.2">
      <c r="A436" s="356"/>
      <c r="B436" s="155"/>
      <c r="C436" s="155"/>
      <c r="D436" s="155"/>
      <c r="E436" s="155"/>
      <c r="F436" s="155"/>
      <c r="G436" s="155"/>
      <c r="H436" s="155"/>
      <c r="I436" s="155"/>
      <c r="J436" s="155"/>
      <c r="K436" s="155"/>
      <c r="L436" s="155"/>
      <c r="M436" s="357"/>
      <c r="N436" s="155"/>
      <c r="O436" s="155"/>
      <c r="P436" s="155"/>
      <c r="Q436" s="155"/>
      <c r="R436" s="155"/>
      <c r="AA436" s="97"/>
      <c r="AB436" s="97"/>
      <c r="AC436" s="97"/>
      <c r="AD436" s="97"/>
      <c r="AE436" s="97"/>
      <c r="AF436" s="93"/>
      <c r="AG436" s="93"/>
      <c r="AH436" s="93"/>
      <c r="AI436" s="30"/>
      <c r="AJ436" s="30"/>
      <c r="AK436" s="30"/>
      <c r="AL436" s="30"/>
      <c r="AM436" s="109"/>
      <c r="AN436" s="109" t="s">
        <v>1248</v>
      </c>
      <c r="AO436" s="30"/>
      <c r="AP436" s="112" t="s">
        <v>1249</v>
      </c>
      <c r="AQ436"/>
      <c r="AR436"/>
      <c r="AS436"/>
      <c r="AT436"/>
      <c r="AU436"/>
      <c r="AV436"/>
    </row>
    <row r="437" spans="1:48" ht="23.45" customHeight="1" x14ac:dyDescent="0.2">
      <c r="A437" s="356"/>
      <c r="B437" s="155"/>
      <c r="C437" s="155"/>
      <c r="D437" s="155"/>
      <c r="E437" s="155"/>
      <c r="F437" s="155"/>
      <c r="G437" s="155"/>
      <c r="H437" s="155"/>
      <c r="I437" s="155"/>
      <c r="J437" s="155"/>
      <c r="K437" s="155"/>
      <c r="L437" s="155"/>
      <c r="M437" s="357"/>
      <c r="N437" s="155"/>
      <c r="O437" s="155"/>
      <c r="P437" s="155"/>
      <c r="Q437" s="155"/>
      <c r="R437" s="155"/>
      <c r="AA437" s="97"/>
      <c r="AB437" s="97"/>
      <c r="AC437" s="97"/>
      <c r="AD437" s="97"/>
      <c r="AE437" s="97"/>
      <c r="AF437" s="93"/>
      <c r="AG437" s="93"/>
      <c r="AH437" s="93"/>
      <c r="AI437" s="30"/>
      <c r="AJ437" s="30"/>
      <c r="AK437" s="30"/>
      <c r="AL437" s="30"/>
      <c r="AM437" s="109"/>
      <c r="AN437" s="109"/>
      <c r="AO437" s="30"/>
      <c r="AP437" s="112" t="s">
        <v>1250</v>
      </c>
      <c r="AQ437"/>
      <c r="AR437"/>
      <c r="AS437"/>
      <c r="AT437"/>
      <c r="AU437"/>
      <c r="AV437"/>
    </row>
    <row r="438" spans="1:48" ht="23.45" customHeight="1" x14ac:dyDescent="0.2">
      <c r="A438" s="356"/>
      <c r="B438" s="155"/>
      <c r="C438" s="155"/>
      <c r="D438" s="155"/>
      <c r="E438" s="155"/>
      <c r="F438" s="155"/>
      <c r="G438" s="155"/>
      <c r="H438" s="155"/>
      <c r="I438" s="155"/>
      <c r="J438" s="155"/>
      <c r="K438" s="155"/>
      <c r="L438" s="155"/>
      <c r="M438" s="357"/>
      <c r="N438" s="155"/>
      <c r="O438" s="155"/>
      <c r="P438" s="155"/>
      <c r="Q438" s="155"/>
      <c r="R438" s="155"/>
      <c r="AA438" s="97"/>
      <c r="AB438" s="97"/>
      <c r="AC438" s="97"/>
      <c r="AD438" s="97"/>
      <c r="AE438" s="97"/>
      <c r="AF438" s="93"/>
      <c r="AG438" s="93"/>
      <c r="AH438" s="93"/>
      <c r="AI438" s="30"/>
      <c r="AJ438" s="30"/>
      <c r="AK438" s="30"/>
      <c r="AL438" s="30"/>
      <c r="AM438" s="109"/>
      <c r="AN438" s="109"/>
      <c r="AO438" s="30"/>
      <c r="AP438" s="112" t="s">
        <v>1251</v>
      </c>
      <c r="AQ438"/>
      <c r="AR438"/>
      <c r="AS438"/>
      <c r="AT438"/>
      <c r="AU438"/>
      <c r="AV438"/>
    </row>
    <row r="439" spans="1:48" ht="23.45" customHeight="1" x14ac:dyDescent="0.2">
      <c r="A439" s="356"/>
      <c r="B439" s="155"/>
      <c r="C439" s="155"/>
      <c r="D439" s="155"/>
      <c r="E439" s="155"/>
      <c r="F439" s="155"/>
      <c r="G439" s="155"/>
      <c r="H439" s="155"/>
      <c r="I439" s="155"/>
      <c r="J439" s="155"/>
      <c r="K439" s="155"/>
      <c r="L439" s="155"/>
      <c r="M439" s="357"/>
      <c r="N439" s="155"/>
      <c r="O439" s="155"/>
      <c r="P439" s="155"/>
      <c r="Q439" s="155"/>
      <c r="R439" s="155"/>
      <c r="AA439" s="97"/>
      <c r="AB439" s="97"/>
      <c r="AC439" s="97"/>
      <c r="AD439" s="97"/>
      <c r="AE439" s="97"/>
      <c r="AF439" s="93"/>
      <c r="AG439" s="93"/>
      <c r="AH439" s="93"/>
      <c r="AI439" s="30"/>
      <c r="AJ439" s="30"/>
      <c r="AK439" s="30"/>
      <c r="AL439" s="30"/>
      <c r="AM439" s="109"/>
      <c r="AN439" s="109"/>
      <c r="AO439" s="30"/>
      <c r="AP439" s="112" t="s">
        <v>1252</v>
      </c>
      <c r="AQ439"/>
      <c r="AR439"/>
      <c r="AS439"/>
      <c r="AT439"/>
      <c r="AU439"/>
      <c r="AV439"/>
    </row>
    <row r="440" spans="1:48" ht="23.45" customHeight="1" x14ac:dyDescent="0.2">
      <c r="A440" s="356"/>
      <c r="B440" s="155"/>
      <c r="C440" s="155"/>
      <c r="D440" s="155"/>
      <c r="E440" s="155"/>
      <c r="F440" s="155"/>
      <c r="G440" s="155"/>
      <c r="H440" s="155"/>
      <c r="I440" s="155"/>
      <c r="J440" s="155"/>
      <c r="K440" s="155"/>
      <c r="L440" s="155"/>
      <c r="M440" s="357"/>
      <c r="N440" s="155"/>
      <c r="O440" s="155"/>
      <c r="P440" s="155"/>
      <c r="Q440" s="155"/>
      <c r="R440" s="155"/>
      <c r="AA440" s="97"/>
      <c r="AB440" s="97"/>
      <c r="AC440" s="97"/>
      <c r="AD440" s="97"/>
      <c r="AE440" s="97"/>
      <c r="AF440" s="93"/>
      <c r="AG440" s="93"/>
      <c r="AH440" s="93"/>
      <c r="AI440" s="30"/>
      <c r="AJ440" s="30"/>
      <c r="AK440" s="30"/>
      <c r="AL440" s="30"/>
      <c r="AM440" s="109"/>
      <c r="AN440" s="109"/>
      <c r="AO440" s="30"/>
      <c r="AP440" s="112" t="s">
        <v>1253</v>
      </c>
      <c r="AQ440"/>
      <c r="AR440"/>
      <c r="AS440"/>
      <c r="AT440"/>
      <c r="AU440"/>
      <c r="AV440"/>
    </row>
    <row r="441" spans="1:48" ht="23.45" customHeight="1" x14ac:dyDescent="0.2">
      <c r="A441" s="356"/>
      <c r="B441" s="155"/>
      <c r="C441" s="155"/>
      <c r="D441" s="155"/>
      <c r="E441" s="155"/>
      <c r="F441" s="155"/>
      <c r="G441" s="155"/>
      <c r="H441" s="155"/>
      <c r="I441" s="155"/>
      <c r="J441" s="155"/>
      <c r="K441" s="155"/>
      <c r="L441" s="155"/>
      <c r="M441" s="357"/>
      <c r="N441" s="155"/>
      <c r="O441" s="155"/>
      <c r="P441" s="155"/>
      <c r="Q441" s="155"/>
      <c r="R441" s="155"/>
      <c r="AA441" s="97"/>
      <c r="AB441" s="97"/>
      <c r="AC441" s="97"/>
      <c r="AD441" s="97"/>
      <c r="AE441" s="97"/>
      <c r="AF441" s="93"/>
      <c r="AG441" s="93"/>
      <c r="AH441" s="93"/>
      <c r="AI441" s="30"/>
      <c r="AJ441" s="30"/>
      <c r="AK441" s="30"/>
      <c r="AL441" s="30"/>
      <c r="AM441" s="109"/>
      <c r="AN441" s="109"/>
      <c r="AO441" s="30"/>
      <c r="AP441" s="112" t="s">
        <v>1254</v>
      </c>
      <c r="AQ441"/>
      <c r="AR441"/>
      <c r="AS441"/>
      <c r="AT441"/>
      <c r="AU441"/>
      <c r="AV441"/>
    </row>
    <row r="442" spans="1:48" ht="23.45" customHeight="1" x14ac:dyDescent="0.2">
      <c r="A442" s="356"/>
      <c r="B442" s="155"/>
      <c r="C442" s="155"/>
      <c r="D442" s="155"/>
      <c r="E442" s="155"/>
      <c r="F442" s="155"/>
      <c r="G442" s="155"/>
      <c r="H442" s="155"/>
      <c r="I442" s="155"/>
      <c r="J442" s="155"/>
      <c r="K442" s="155"/>
      <c r="L442" s="155"/>
      <c r="M442" s="357"/>
      <c r="N442" s="155"/>
      <c r="O442" s="155"/>
      <c r="P442" s="155"/>
      <c r="Q442" s="155"/>
      <c r="R442" s="155"/>
      <c r="AA442" s="97"/>
      <c r="AB442" s="97"/>
      <c r="AC442" s="97"/>
      <c r="AD442" s="97"/>
      <c r="AE442" s="97"/>
      <c r="AF442" s="93"/>
      <c r="AG442" s="93"/>
      <c r="AH442" s="93"/>
      <c r="AI442" s="30"/>
      <c r="AJ442" s="30"/>
      <c r="AK442" s="30"/>
      <c r="AL442" s="30"/>
      <c r="AM442" s="109"/>
      <c r="AN442" s="109"/>
      <c r="AO442" s="30"/>
      <c r="AP442" s="112" t="s">
        <v>1255</v>
      </c>
      <c r="AQ442"/>
      <c r="AR442"/>
      <c r="AS442"/>
      <c r="AT442"/>
      <c r="AU442"/>
      <c r="AV442"/>
    </row>
    <row r="443" spans="1:48" ht="23.45" customHeight="1" x14ac:dyDescent="0.2">
      <c r="A443" s="356"/>
      <c r="B443" s="155"/>
      <c r="C443" s="155"/>
      <c r="D443" s="155"/>
      <c r="E443" s="155"/>
      <c r="F443" s="155"/>
      <c r="G443" s="155"/>
      <c r="H443" s="155"/>
      <c r="I443" s="155"/>
      <c r="J443" s="155"/>
      <c r="K443" s="155"/>
      <c r="L443" s="155"/>
      <c r="M443" s="357"/>
      <c r="N443" s="155"/>
      <c r="O443" s="155"/>
      <c r="P443" s="155"/>
      <c r="Q443" s="155"/>
      <c r="R443" s="155"/>
      <c r="AA443" s="97"/>
      <c r="AB443" s="97"/>
      <c r="AC443" s="97"/>
      <c r="AD443" s="97"/>
      <c r="AE443" s="97"/>
      <c r="AF443" s="93"/>
      <c r="AG443" s="93"/>
      <c r="AH443" s="93"/>
      <c r="AI443" s="30"/>
      <c r="AJ443" s="30"/>
      <c r="AK443" s="30"/>
      <c r="AL443" s="30"/>
      <c r="AM443" s="109"/>
      <c r="AN443" s="109"/>
      <c r="AO443" s="30"/>
      <c r="AP443" s="112" t="s">
        <v>1256</v>
      </c>
      <c r="AQ443"/>
      <c r="AR443"/>
      <c r="AS443"/>
      <c r="AT443"/>
      <c r="AU443"/>
      <c r="AV443"/>
    </row>
    <row r="444" spans="1:48" ht="23.45" customHeight="1" x14ac:dyDescent="0.2">
      <c r="A444" s="356"/>
      <c r="B444" s="155"/>
      <c r="C444" s="155"/>
      <c r="D444" s="155"/>
      <c r="E444" s="155"/>
      <c r="F444" s="155"/>
      <c r="G444" s="155"/>
      <c r="H444" s="155"/>
      <c r="I444" s="155"/>
      <c r="J444" s="155"/>
      <c r="K444" s="155"/>
      <c r="L444" s="155"/>
      <c r="M444" s="357"/>
      <c r="N444" s="155"/>
      <c r="O444" s="155"/>
      <c r="P444" s="155"/>
      <c r="Q444" s="155"/>
      <c r="R444" s="155"/>
      <c r="AA444" s="97"/>
      <c r="AB444" s="97"/>
      <c r="AC444" s="97"/>
      <c r="AD444" s="97"/>
      <c r="AE444" s="97"/>
      <c r="AF444" s="93"/>
      <c r="AG444" s="93"/>
      <c r="AH444" s="93"/>
      <c r="AI444" s="30"/>
      <c r="AJ444" s="30"/>
      <c r="AK444" s="30"/>
      <c r="AL444" s="30"/>
      <c r="AM444" s="109"/>
      <c r="AN444" s="109"/>
      <c r="AO444" s="30"/>
      <c r="AP444" s="112" t="s">
        <v>1257</v>
      </c>
      <c r="AQ444"/>
      <c r="AR444"/>
      <c r="AS444"/>
      <c r="AT444"/>
      <c r="AU444"/>
      <c r="AV444"/>
    </row>
    <row r="445" spans="1:48" ht="23.45" customHeight="1" x14ac:dyDescent="0.2">
      <c r="A445" s="356"/>
      <c r="B445" s="155"/>
      <c r="C445" s="155"/>
      <c r="D445" s="155"/>
      <c r="E445" s="155"/>
      <c r="F445" s="155"/>
      <c r="G445" s="155"/>
      <c r="H445" s="155"/>
      <c r="I445" s="155"/>
      <c r="J445" s="155"/>
      <c r="K445" s="155"/>
      <c r="L445" s="155"/>
      <c r="M445" s="357"/>
      <c r="N445" s="155"/>
      <c r="O445" s="155"/>
      <c r="P445" s="155"/>
      <c r="Q445" s="155"/>
      <c r="R445" s="155"/>
      <c r="AA445" s="97"/>
      <c r="AB445" s="97"/>
      <c r="AC445" s="97"/>
      <c r="AD445" s="97"/>
      <c r="AE445" s="97"/>
      <c r="AF445" s="93"/>
      <c r="AG445" s="93"/>
      <c r="AH445" s="93"/>
      <c r="AI445" s="30"/>
      <c r="AJ445" s="30"/>
      <c r="AK445" s="30"/>
      <c r="AL445" s="30"/>
      <c r="AM445" s="109"/>
      <c r="AN445" s="109"/>
      <c r="AO445" s="30"/>
      <c r="AP445" s="112" t="s">
        <v>1258</v>
      </c>
      <c r="AQ445"/>
      <c r="AR445"/>
      <c r="AS445"/>
      <c r="AT445"/>
      <c r="AU445"/>
      <c r="AV445"/>
    </row>
    <row r="446" spans="1:48" ht="23.45" customHeight="1" x14ac:dyDescent="0.2">
      <c r="A446" s="356"/>
      <c r="B446" s="155"/>
      <c r="C446" s="155"/>
      <c r="D446" s="155"/>
      <c r="E446" s="155"/>
      <c r="F446" s="155"/>
      <c r="G446" s="155"/>
      <c r="H446" s="155"/>
      <c r="I446" s="155"/>
      <c r="J446" s="155"/>
      <c r="K446" s="155"/>
      <c r="L446" s="155"/>
      <c r="M446" s="357"/>
      <c r="N446" s="155"/>
      <c r="O446" s="155"/>
      <c r="P446" s="155"/>
      <c r="Q446" s="155"/>
      <c r="R446" s="155"/>
      <c r="AA446" s="97"/>
      <c r="AB446" s="97"/>
      <c r="AC446" s="97"/>
      <c r="AD446" s="97"/>
      <c r="AE446" s="97"/>
      <c r="AF446" s="93"/>
      <c r="AG446" s="93"/>
      <c r="AH446" s="93"/>
      <c r="AI446" s="30"/>
      <c r="AJ446" s="30"/>
      <c r="AK446" s="30"/>
      <c r="AL446" s="30"/>
      <c r="AM446" s="109"/>
      <c r="AN446" s="109"/>
      <c r="AO446" s="30"/>
      <c r="AP446" s="112" t="s">
        <v>1259</v>
      </c>
      <c r="AQ446"/>
      <c r="AR446"/>
      <c r="AS446"/>
      <c r="AT446"/>
      <c r="AU446"/>
      <c r="AV446"/>
    </row>
    <row r="447" spans="1:48" ht="23.45" customHeight="1" x14ac:dyDescent="0.2">
      <c r="A447" s="356"/>
      <c r="B447" s="155"/>
      <c r="C447" s="155"/>
      <c r="D447" s="155"/>
      <c r="E447" s="155"/>
      <c r="F447" s="155"/>
      <c r="G447" s="155"/>
      <c r="H447" s="155"/>
      <c r="I447" s="155"/>
      <c r="J447" s="155"/>
      <c r="K447" s="155"/>
      <c r="L447" s="155"/>
      <c r="M447" s="357"/>
      <c r="N447" s="155"/>
      <c r="O447" s="155"/>
      <c r="P447" s="155"/>
      <c r="Q447" s="155"/>
      <c r="R447" s="155"/>
      <c r="AA447" s="97"/>
      <c r="AB447" s="97"/>
      <c r="AC447" s="97"/>
      <c r="AD447" s="97"/>
      <c r="AE447" s="97"/>
      <c r="AF447" s="93"/>
      <c r="AG447" s="93"/>
      <c r="AH447" s="93"/>
      <c r="AI447" s="30"/>
      <c r="AJ447" s="30"/>
      <c r="AK447" s="30"/>
      <c r="AL447" s="30"/>
      <c r="AM447" s="109"/>
      <c r="AN447" s="109"/>
      <c r="AO447" s="30"/>
      <c r="AP447" s="112" t="s">
        <v>1260</v>
      </c>
      <c r="AQ447"/>
      <c r="AR447"/>
      <c r="AS447"/>
      <c r="AT447"/>
      <c r="AU447"/>
      <c r="AV447"/>
    </row>
    <row r="448" spans="1:48" ht="23.45" customHeight="1" x14ac:dyDescent="0.2">
      <c r="A448" s="356"/>
      <c r="B448" s="155"/>
      <c r="C448" s="155"/>
      <c r="D448" s="155"/>
      <c r="E448" s="155"/>
      <c r="F448" s="155"/>
      <c r="G448" s="155"/>
      <c r="H448" s="155"/>
      <c r="I448" s="155"/>
      <c r="J448" s="155"/>
      <c r="K448" s="155"/>
      <c r="L448" s="155"/>
      <c r="M448" s="357"/>
      <c r="N448" s="155"/>
      <c r="O448" s="155"/>
      <c r="P448" s="155"/>
      <c r="Q448" s="155"/>
      <c r="R448" s="155"/>
      <c r="AA448" s="97"/>
      <c r="AB448" s="97"/>
      <c r="AC448" s="97"/>
      <c r="AD448" s="97"/>
      <c r="AE448" s="97"/>
      <c r="AF448" s="93"/>
      <c r="AG448" s="93"/>
      <c r="AH448" s="93"/>
      <c r="AI448" s="30"/>
      <c r="AJ448" s="30"/>
      <c r="AK448" s="30"/>
      <c r="AL448" s="30"/>
      <c r="AM448" s="109"/>
      <c r="AN448" s="109"/>
      <c r="AO448" s="30"/>
      <c r="AP448" s="112" t="s">
        <v>1261</v>
      </c>
      <c r="AQ448"/>
      <c r="AR448"/>
      <c r="AS448"/>
      <c r="AT448"/>
      <c r="AU448"/>
      <c r="AV448"/>
    </row>
    <row r="449" spans="1:48" ht="23.45" customHeight="1" x14ac:dyDescent="0.2">
      <c r="A449" s="356"/>
      <c r="B449" s="155"/>
      <c r="C449" s="155"/>
      <c r="D449" s="155"/>
      <c r="E449" s="155"/>
      <c r="F449" s="155"/>
      <c r="G449" s="155"/>
      <c r="H449" s="155"/>
      <c r="I449" s="155"/>
      <c r="J449" s="155"/>
      <c r="K449" s="155"/>
      <c r="L449" s="155"/>
      <c r="M449" s="357"/>
      <c r="N449" s="155"/>
      <c r="O449" s="155"/>
      <c r="P449" s="155"/>
      <c r="Q449" s="155"/>
      <c r="R449" s="155"/>
      <c r="AA449" s="97"/>
      <c r="AB449" s="97"/>
      <c r="AC449" s="97"/>
      <c r="AD449" s="97"/>
      <c r="AE449" s="97"/>
      <c r="AF449" s="93"/>
      <c r="AG449" s="93"/>
      <c r="AH449" s="93"/>
      <c r="AI449" s="30"/>
      <c r="AJ449" s="30"/>
      <c r="AK449" s="30"/>
      <c r="AL449" s="30"/>
      <c r="AM449" s="109"/>
      <c r="AN449" s="109"/>
      <c r="AO449" s="30"/>
      <c r="AP449" s="112" t="s">
        <v>1262</v>
      </c>
      <c r="AQ449"/>
      <c r="AR449"/>
      <c r="AS449"/>
      <c r="AT449"/>
      <c r="AU449"/>
      <c r="AV449"/>
    </row>
    <row r="450" spans="1:48" ht="23.45" customHeight="1" x14ac:dyDescent="0.2">
      <c r="A450" s="356"/>
      <c r="B450" s="155"/>
      <c r="C450" s="155"/>
      <c r="D450" s="155"/>
      <c r="E450" s="155"/>
      <c r="F450" s="155"/>
      <c r="G450" s="155"/>
      <c r="H450" s="155"/>
      <c r="I450" s="155"/>
      <c r="J450" s="155"/>
      <c r="K450" s="155"/>
      <c r="L450" s="155"/>
      <c r="M450" s="357"/>
      <c r="N450" s="155"/>
      <c r="O450" s="155"/>
      <c r="P450" s="155"/>
      <c r="Q450" s="155"/>
      <c r="R450" s="155"/>
      <c r="AA450" s="97"/>
      <c r="AB450" s="97"/>
      <c r="AC450" s="97"/>
      <c r="AD450" s="97"/>
      <c r="AE450" s="97"/>
      <c r="AF450" s="93"/>
      <c r="AG450" s="93"/>
      <c r="AH450" s="93"/>
      <c r="AI450" s="30"/>
      <c r="AJ450" s="30"/>
      <c r="AK450" s="30"/>
      <c r="AL450" s="30"/>
      <c r="AM450" s="109"/>
      <c r="AN450" s="109"/>
      <c r="AO450" s="30"/>
      <c r="AP450" s="112" t="s">
        <v>1263</v>
      </c>
      <c r="AQ450"/>
      <c r="AR450"/>
      <c r="AS450"/>
      <c r="AT450"/>
      <c r="AU450"/>
      <c r="AV450"/>
    </row>
    <row r="451" spans="1:48" ht="23.45" customHeight="1" x14ac:dyDescent="0.2">
      <c r="A451" s="356"/>
      <c r="B451" s="155"/>
      <c r="C451" s="155"/>
      <c r="D451" s="155"/>
      <c r="E451" s="155"/>
      <c r="F451" s="155"/>
      <c r="G451" s="155"/>
      <c r="H451" s="155"/>
      <c r="I451" s="155"/>
      <c r="J451" s="155"/>
      <c r="K451" s="155"/>
      <c r="L451" s="155"/>
      <c r="M451" s="357"/>
      <c r="N451" s="155"/>
      <c r="O451" s="155"/>
      <c r="P451" s="155"/>
      <c r="Q451" s="155"/>
      <c r="R451" s="155"/>
      <c r="AA451" s="97"/>
      <c r="AB451" s="97"/>
      <c r="AC451" s="97"/>
      <c r="AD451" s="97"/>
      <c r="AE451" s="97"/>
      <c r="AF451" s="93"/>
      <c r="AG451" s="93"/>
      <c r="AH451" s="93"/>
      <c r="AI451" s="30"/>
      <c r="AJ451" s="30"/>
      <c r="AK451" s="30"/>
      <c r="AL451" s="30"/>
      <c r="AM451" s="109"/>
      <c r="AN451" s="109"/>
      <c r="AO451" s="30"/>
      <c r="AP451" s="112" t="s">
        <v>1264</v>
      </c>
      <c r="AQ451"/>
      <c r="AR451"/>
      <c r="AS451"/>
      <c r="AT451"/>
      <c r="AU451"/>
      <c r="AV451"/>
    </row>
    <row r="452" spans="1:48" ht="23.45" customHeight="1" x14ac:dyDescent="0.2">
      <c r="A452" s="356"/>
      <c r="B452" s="155"/>
      <c r="C452" s="155"/>
      <c r="D452" s="155"/>
      <c r="E452" s="155"/>
      <c r="F452" s="155"/>
      <c r="G452" s="155"/>
      <c r="H452" s="155"/>
      <c r="I452" s="155"/>
      <c r="J452" s="155"/>
      <c r="K452" s="155"/>
      <c r="L452" s="155"/>
      <c r="M452" s="357"/>
      <c r="N452" s="155"/>
      <c r="O452" s="155"/>
      <c r="P452" s="155"/>
      <c r="Q452" s="155"/>
      <c r="R452" s="155"/>
      <c r="AA452" s="97"/>
      <c r="AB452" s="97"/>
      <c r="AC452" s="97"/>
      <c r="AD452" s="97"/>
      <c r="AE452" s="97"/>
      <c r="AF452" s="93"/>
      <c r="AG452" s="93"/>
      <c r="AH452" s="93"/>
      <c r="AI452" s="30"/>
      <c r="AJ452" s="30"/>
      <c r="AK452" s="30"/>
      <c r="AL452" s="30"/>
      <c r="AM452" s="109"/>
      <c r="AN452" s="109"/>
      <c r="AO452" s="30"/>
      <c r="AP452" s="112" t="s">
        <v>1265</v>
      </c>
      <c r="AQ452"/>
      <c r="AR452"/>
      <c r="AS452"/>
      <c r="AT452"/>
      <c r="AU452"/>
      <c r="AV452"/>
    </row>
    <row r="453" spans="1:48" ht="23.45" customHeight="1" x14ac:dyDescent="0.2">
      <c r="A453" s="356"/>
      <c r="B453" s="155"/>
      <c r="C453" s="155"/>
      <c r="D453" s="155"/>
      <c r="E453" s="155"/>
      <c r="F453" s="155"/>
      <c r="G453" s="155"/>
      <c r="H453" s="155"/>
      <c r="I453" s="155"/>
      <c r="J453" s="155"/>
      <c r="K453" s="155"/>
      <c r="L453" s="155"/>
      <c r="M453" s="357"/>
      <c r="N453" s="155"/>
      <c r="O453" s="155"/>
      <c r="P453" s="155"/>
      <c r="Q453" s="155"/>
      <c r="R453" s="155"/>
      <c r="AA453" s="97"/>
      <c r="AB453" s="97"/>
      <c r="AC453" s="97"/>
      <c r="AD453" s="97"/>
      <c r="AE453" s="97"/>
      <c r="AF453" s="93"/>
      <c r="AG453" s="93"/>
      <c r="AH453" s="93"/>
      <c r="AI453" s="30"/>
      <c r="AJ453" s="30"/>
      <c r="AK453" s="30"/>
      <c r="AL453" s="30"/>
      <c r="AM453" s="109"/>
      <c r="AN453" s="109"/>
      <c r="AO453" s="30"/>
      <c r="AP453" s="112" t="s">
        <v>1266</v>
      </c>
      <c r="AQ453"/>
      <c r="AR453"/>
      <c r="AS453"/>
      <c r="AT453"/>
      <c r="AU453"/>
      <c r="AV453"/>
    </row>
    <row r="454" spans="1:48" ht="23.45" customHeight="1" x14ac:dyDescent="0.2">
      <c r="A454" s="356"/>
      <c r="B454" s="155"/>
      <c r="C454" s="155"/>
      <c r="D454" s="155"/>
      <c r="E454" s="155"/>
      <c r="F454" s="155"/>
      <c r="G454" s="155"/>
      <c r="H454" s="155"/>
      <c r="I454" s="155"/>
      <c r="J454" s="155"/>
      <c r="K454" s="155"/>
      <c r="L454" s="155"/>
      <c r="M454" s="357"/>
      <c r="N454" s="155"/>
      <c r="O454" s="155"/>
      <c r="P454" s="155"/>
      <c r="Q454" s="155"/>
      <c r="R454" s="155"/>
      <c r="AA454" s="97"/>
      <c r="AB454" s="97"/>
      <c r="AC454" s="97"/>
      <c r="AD454" s="97"/>
      <c r="AE454" s="97"/>
      <c r="AF454" s="93"/>
      <c r="AG454" s="93"/>
      <c r="AH454" s="93"/>
      <c r="AI454" s="30"/>
      <c r="AJ454" s="30"/>
      <c r="AK454" s="30"/>
      <c r="AL454" s="30"/>
      <c r="AM454" s="109"/>
      <c r="AN454" s="109"/>
      <c r="AO454" s="30"/>
      <c r="AP454" s="112" t="s">
        <v>1267</v>
      </c>
      <c r="AQ454"/>
      <c r="AR454"/>
      <c r="AS454"/>
      <c r="AT454"/>
      <c r="AU454"/>
      <c r="AV454"/>
    </row>
    <row r="455" spans="1:48" ht="23.45" customHeight="1" x14ac:dyDescent="0.2">
      <c r="A455" s="356"/>
      <c r="B455" s="155"/>
      <c r="C455" s="155"/>
      <c r="D455" s="155"/>
      <c r="E455" s="155"/>
      <c r="F455" s="155"/>
      <c r="G455" s="155"/>
      <c r="H455" s="155"/>
      <c r="I455" s="155"/>
      <c r="J455" s="155"/>
      <c r="K455" s="155"/>
      <c r="L455" s="155"/>
      <c r="M455" s="357"/>
      <c r="N455" s="155"/>
      <c r="O455" s="155"/>
      <c r="P455" s="155"/>
      <c r="Q455" s="155"/>
      <c r="R455" s="155"/>
      <c r="AA455" s="97"/>
      <c r="AB455" s="97"/>
      <c r="AC455" s="97"/>
      <c r="AD455" s="97"/>
      <c r="AE455" s="97"/>
      <c r="AF455" s="93"/>
      <c r="AG455" s="93"/>
      <c r="AH455" s="93"/>
      <c r="AI455" s="30"/>
      <c r="AJ455" s="30"/>
      <c r="AK455" s="30"/>
      <c r="AL455" s="30"/>
      <c r="AM455" s="109"/>
      <c r="AN455" s="109"/>
      <c r="AO455" s="30"/>
      <c r="AP455" s="112" t="s">
        <v>1268</v>
      </c>
      <c r="AQ455"/>
      <c r="AR455"/>
      <c r="AS455"/>
      <c r="AT455"/>
      <c r="AU455"/>
      <c r="AV455"/>
    </row>
    <row r="456" spans="1:48" ht="23.45" customHeight="1" x14ac:dyDescent="0.2">
      <c r="A456" s="356"/>
      <c r="B456" s="155"/>
      <c r="C456" s="155"/>
      <c r="D456" s="155"/>
      <c r="E456" s="155"/>
      <c r="F456" s="155"/>
      <c r="G456" s="155"/>
      <c r="H456" s="155"/>
      <c r="I456" s="155"/>
      <c r="J456" s="155"/>
      <c r="K456" s="155"/>
      <c r="L456" s="155"/>
      <c r="M456" s="357"/>
      <c r="N456" s="155"/>
      <c r="O456" s="155"/>
      <c r="P456" s="155"/>
      <c r="Q456" s="155"/>
      <c r="R456" s="155"/>
      <c r="AA456" s="97"/>
      <c r="AB456" s="97"/>
      <c r="AC456" s="97"/>
      <c r="AD456" s="97"/>
      <c r="AE456" s="97"/>
      <c r="AF456" s="93"/>
      <c r="AG456" s="93"/>
      <c r="AH456" s="93"/>
      <c r="AI456" s="30"/>
      <c r="AJ456" s="30"/>
      <c r="AK456" s="30"/>
      <c r="AL456" s="30"/>
      <c r="AM456" s="109"/>
      <c r="AN456" s="109"/>
      <c r="AO456" s="30"/>
      <c r="AP456" s="112" t="s">
        <v>1269</v>
      </c>
      <c r="AQ456"/>
      <c r="AR456"/>
      <c r="AS456"/>
      <c r="AT456"/>
      <c r="AU456"/>
      <c r="AV456"/>
    </row>
    <row r="457" spans="1:48" ht="23.45" customHeight="1" x14ac:dyDescent="0.2">
      <c r="A457" s="356"/>
      <c r="B457" s="155"/>
      <c r="C457" s="155"/>
      <c r="D457" s="155"/>
      <c r="E457" s="155"/>
      <c r="F457" s="155"/>
      <c r="G457" s="155"/>
      <c r="H457" s="155"/>
      <c r="I457" s="155"/>
      <c r="J457" s="155"/>
      <c r="K457" s="155"/>
      <c r="L457" s="155"/>
      <c r="M457" s="357"/>
      <c r="N457" s="155"/>
      <c r="O457" s="155"/>
      <c r="P457" s="155"/>
      <c r="Q457" s="155"/>
      <c r="R457" s="155"/>
      <c r="AA457" s="97"/>
      <c r="AB457" s="97"/>
      <c r="AC457" s="97"/>
      <c r="AD457" s="97"/>
      <c r="AE457" s="97"/>
      <c r="AF457" s="93"/>
      <c r="AG457" s="93"/>
      <c r="AH457" s="93"/>
      <c r="AI457" s="30"/>
      <c r="AJ457" s="30"/>
      <c r="AK457" s="30"/>
      <c r="AL457" s="30"/>
      <c r="AM457" s="109"/>
      <c r="AN457" s="109"/>
      <c r="AO457" s="30"/>
      <c r="AP457" s="112" t="s">
        <v>1270</v>
      </c>
      <c r="AQ457"/>
      <c r="AR457"/>
      <c r="AS457"/>
      <c r="AT457"/>
      <c r="AU457"/>
      <c r="AV457"/>
    </row>
    <row r="458" spans="1:48" ht="23.45" customHeight="1" x14ac:dyDescent="0.2">
      <c r="A458" s="356"/>
      <c r="B458" s="155"/>
      <c r="C458" s="155"/>
      <c r="D458" s="155"/>
      <c r="E458" s="155"/>
      <c r="F458" s="155"/>
      <c r="G458" s="155"/>
      <c r="H458" s="155"/>
      <c r="I458" s="155"/>
      <c r="J458" s="155"/>
      <c r="K458" s="155"/>
      <c r="L458" s="155"/>
      <c r="M458" s="357"/>
      <c r="N458" s="155"/>
      <c r="O458" s="155"/>
      <c r="P458" s="155"/>
      <c r="Q458" s="155"/>
      <c r="R458" s="155"/>
      <c r="AA458" s="97"/>
      <c r="AB458" s="97"/>
      <c r="AC458" s="97"/>
      <c r="AD458" s="97"/>
      <c r="AE458" s="97"/>
      <c r="AF458" s="93"/>
      <c r="AG458" s="93"/>
      <c r="AH458" s="93"/>
      <c r="AI458" s="30"/>
      <c r="AJ458" s="30"/>
      <c r="AK458" s="30"/>
      <c r="AL458" s="30"/>
      <c r="AM458" s="109"/>
      <c r="AN458" s="109"/>
      <c r="AO458" s="30"/>
      <c r="AP458" s="112" t="s">
        <v>1271</v>
      </c>
      <c r="AQ458"/>
      <c r="AR458"/>
      <c r="AS458"/>
      <c r="AT458"/>
      <c r="AU458"/>
      <c r="AV458"/>
    </row>
    <row r="459" spans="1:48" ht="23.45" customHeight="1" x14ac:dyDescent="0.2">
      <c r="A459" s="356"/>
      <c r="B459" s="155"/>
      <c r="C459" s="155"/>
      <c r="D459" s="155"/>
      <c r="E459" s="155"/>
      <c r="F459" s="155"/>
      <c r="G459" s="155"/>
      <c r="H459" s="155"/>
      <c r="I459" s="155"/>
      <c r="J459" s="155"/>
      <c r="K459" s="155"/>
      <c r="L459" s="155"/>
      <c r="M459" s="357"/>
      <c r="N459" s="155"/>
      <c r="O459" s="155"/>
      <c r="P459" s="155"/>
      <c r="Q459" s="155"/>
      <c r="R459" s="155"/>
      <c r="AA459" s="97"/>
      <c r="AB459" s="97"/>
      <c r="AC459" s="97"/>
      <c r="AD459" s="97"/>
      <c r="AE459" s="97"/>
      <c r="AF459" s="93"/>
      <c r="AG459" s="93"/>
      <c r="AH459" s="93"/>
      <c r="AI459" s="30"/>
      <c r="AJ459" s="30"/>
      <c r="AK459" s="30"/>
      <c r="AL459" s="30"/>
      <c r="AM459" s="109"/>
      <c r="AN459" s="109"/>
      <c r="AO459" s="30"/>
      <c r="AP459" s="112" t="s">
        <v>1272</v>
      </c>
      <c r="AQ459"/>
      <c r="AR459"/>
      <c r="AS459"/>
      <c r="AT459"/>
      <c r="AU459"/>
      <c r="AV459"/>
    </row>
    <row r="460" spans="1:48" ht="23.45" customHeight="1" x14ac:dyDescent="0.2">
      <c r="A460" s="356"/>
      <c r="B460" s="155"/>
      <c r="C460" s="155"/>
      <c r="D460" s="155"/>
      <c r="E460" s="155"/>
      <c r="F460" s="155"/>
      <c r="G460" s="155"/>
      <c r="H460" s="155"/>
      <c r="I460" s="155"/>
      <c r="J460" s="155"/>
      <c r="K460" s="155"/>
      <c r="L460" s="155"/>
      <c r="M460" s="357"/>
      <c r="N460" s="155"/>
      <c r="O460" s="155"/>
      <c r="P460" s="155"/>
      <c r="Q460" s="155"/>
      <c r="R460" s="155"/>
      <c r="AA460" s="97"/>
      <c r="AB460" s="97"/>
      <c r="AC460" s="97"/>
      <c r="AD460" s="97"/>
      <c r="AE460" s="97"/>
      <c r="AF460" s="93"/>
      <c r="AG460" s="93"/>
      <c r="AH460" s="93"/>
      <c r="AI460" s="30"/>
      <c r="AJ460" s="30"/>
      <c r="AK460" s="30"/>
      <c r="AL460" s="30"/>
      <c r="AM460" s="109"/>
      <c r="AN460" s="109"/>
      <c r="AO460" s="30"/>
      <c r="AP460" s="112" t="s">
        <v>1273</v>
      </c>
      <c r="AQ460"/>
      <c r="AR460"/>
      <c r="AS460"/>
      <c r="AT460"/>
      <c r="AU460"/>
      <c r="AV460"/>
    </row>
    <row r="461" spans="1:48" ht="23.45" customHeight="1" x14ac:dyDescent="0.2">
      <c r="A461" s="356"/>
      <c r="B461" s="155"/>
      <c r="C461" s="155"/>
      <c r="D461" s="155"/>
      <c r="E461" s="155"/>
      <c r="F461" s="155"/>
      <c r="G461" s="155"/>
      <c r="H461" s="155"/>
      <c r="I461" s="155"/>
      <c r="J461" s="155"/>
      <c r="K461" s="155"/>
      <c r="L461" s="155"/>
      <c r="M461" s="357"/>
      <c r="N461" s="155"/>
      <c r="O461" s="155"/>
      <c r="P461" s="155"/>
      <c r="Q461" s="155"/>
      <c r="R461" s="155"/>
      <c r="AA461" s="97"/>
      <c r="AB461" s="97"/>
      <c r="AC461" s="97"/>
      <c r="AD461" s="97"/>
      <c r="AE461" s="97"/>
      <c r="AF461" s="93"/>
      <c r="AG461" s="93"/>
      <c r="AH461" s="93"/>
      <c r="AI461" s="30"/>
      <c r="AJ461" s="30"/>
      <c r="AK461" s="30"/>
      <c r="AL461" s="30"/>
      <c r="AM461" s="109"/>
      <c r="AN461" s="109"/>
      <c r="AO461" s="30"/>
      <c r="AP461" s="112" t="s">
        <v>1274</v>
      </c>
      <c r="AQ461"/>
      <c r="AR461"/>
      <c r="AS461"/>
      <c r="AT461"/>
      <c r="AU461"/>
      <c r="AV461"/>
    </row>
    <row r="462" spans="1:48" ht="23.45" customHeight="1" x14ac:dyDescent="0.2">
      <c r="A462" s="356"/>
      <c r="B462" s="155"/>
      <c r="C462" s="155"/>
      <c r="D462" s="155"/>
      <c r="E462" s="155"/>
      <c r="F462" s="155"/>
      <c r="G462" s="155"/>
      <c r="H462" s="155"/>
      <c r="I462" s="155"/>
      <c r="J462" s="155"/>
      <c r="K462" s="155"/>
      <c r="L462" s="155"/>
      <c r="M462" s="357"/>
      <c r="N462" s="155"/>
      <c r="O462" s="155"/>
      <c r="P462" s="155"/>
      <c r="Q462" s="155"/>
      <c r="R462" s="155"/>
      <c r="AA462" s="97"/>
      <c r="AB462" s="97"/>
      <c r="AC462" s="97"/>
      <c r="AD462" s="97"/>
      <c r="AE462" s="97"/>
      <c r="AF462" s="93"/>
      <c r="AG462" s="93"/>
      <c r="AH462" s="93"/>
      <c r="AI462" s="30"/>
      <c r="AJ462" s="30"/>
      <c r="AK462" s="30"/>
      <c r="AL462" s="30"/>
      <c r="AM462" s="109"/>
      <c r="AN462" s="109"/>
      <c r="AO462" s="30"/>
      <c r="AP462" s="112" t="s">
        <v>1275</v>
      </c>
      <c r="AQ462"/>
      <c r="AR462"/>
      <c r="AS462"/>
      <c r="AT462"/>
      <c r="AU462"/>
      <c r="AV462"/>
    </row>
    <row r="463" spans="1:48" ht="23.45" customHeight="1" x14ac:dyDescent="0.2">
      <c r="A463" s="356"/>
      <c r="B463" s="155"/>
      <c r="C463" s="155"/>
      <c r="D463" s="155"/>
      <c r="E463" s="155"/>
      <c r="F463" s="155"/>
      <c r="G463" s="155"/>
      <c r="H463" s="155"/>
      <c r="I463" s="155"/>
      <c r="J463" s="155"/>
      <c r="K463" s="155"/>
      <c r="L463" s="155"/>
      <c r="M463" s="357"/>
      <c r="N463" s="155"/>
      <c r="O463" s="155"/>
      <c r="P463" s="155"/>
      <c r="Q463" s="155"/>
      <c r="R463" s="155"/>
      <c r="AA463" s="97"/>
      <c r="AB463" s="97"/>
      <c r="AC463" s="97"/>
      <c r="AD463" s="97"/>
      <c r="AE463" s="97"/>
      <c r="AF463" s="93"/>
      <c r="AG463" s="93"/>
      <c r="AH463" s="93"/>
      <c r="AI463" s="30"/>
      <c r="AJ463" s="30"/>
      <c r="AK463" s="30"/>
      <c r="AL463" s="30"/>
      <c r="AM463" s="109"/>
      <c r="AN463" s="109"/>
      <c r="AO463" s="30"/>
      <c r="AP463" s="112" t="s">
        <v>1276</v>
      </c>
      <c r="AQ463"/>
      <c r="AR463"/>
      <c r="AS463"/>
      <c r="AT463"/>
      <c r="AU463"/>
      <c r="AV463"/>
    </row>
    <row r="464" spans="1:48" ht="23.45" customHeight="1" x14ac:dyDescent="0.2">
      <c r="A464" s="356"/>
      <c r="B464" s="155"/>
      <c r="C464" s="155"/>
      <c r="D464" s="155"/>
      <c r="E464" s="155"/>
      <c r="F464" s="155"/>
      <c r="G464" s="155"/>
      <c r="H464" s="155"/>
      <c r="I464" s="155"/>
      <c r="J464" s="155"/>
      <c r="K464" s="155"/>
      <c r="L464" s="155"/>
      <c r="M464" s="357"/>
      <c r="N464" s="155"/>
      <c r="O464" s="155"/>
      <c r="P464" s="155"/>
      <c r="Q464" s="155"/>
      <c r="R464" s="155"/>
      <c r="AA464" s="97"/>
      <c r="AB464" s="97"/>
      <c r="AC464" s="97"/>
      <c r="AD464" s="97"/>
      <c r="AE464" s="97"/>
      <c r="AF464" s="93"/>
      <c r="AG464" s="93"/>
      <c r="AH464" s="93"/>
      <c r="AI464" s="30"/>
      <c r="AJ464" s="30"/>
      <c r="AK464" s="30"/>
      <c r="AL464" s="30"/>
      <c r="AM464" s="109"/>
      <c r="AN464" s="109"/>
      <c r="AO464" s="30"/>
      <c r="AP464" s="112" t="s">
        <v>1277</v>
      </c>
      <c r="AQ464"/>
      <c r="AR464"/>
      <c r="AS464"/>
      <c r="AT464"/>
      <c r="AU464"/>
      <c r="AV464"/>
    </row>
    <row r="465" spans="1:48" ht="23.45" customHeight="1" x14ac:dyDescent="0.2">
      <c r="A465" s="356"/>
      <c r="B465" s="155"/>
      <c r="C465" s="155"/>
      <c r="D465" s="155"/>
      <c r="E465" s="155"/>
      <c r="F465" s="155"/>
      <c r="G465" s="155"/>
      <c r="H465" s="155"/>
      <c r="I465" s="155"/>
      <c r="J465" s="155"/>
      <c r="K465" s="155"/>
      <c r="L465" s="155"/>
      <c r="M465" s="357"/>
      <c r="N465" s="155"/>
      <c r="O465" s="155"/>
      <c r="P465" s="155"/>
      <c r="Q465" s="155"/>
      <c r="R465" s="155"/>
      <c r="AA465" s="97"/>
      <c r="AB465" s="97"/>
      <c r="AC465" s="97"/>
      <c r="AD465" s="97"/>
      <c r="AE465" s="97"/>
      <c r="AF465" s="93"/>
      <c r="AG465" s="93"/>
      <c r="AH465" s="93"/>
      <c r="AI465" s="30"/>
      <c r="AJ465" s="30"/>
      <c r="AK465" s="30"/>
      <c r="AL465" s="30"/>
      <c r="AM465" s="109"/>
      <c r="AN465" s="109"/>
      <c r="AO465" s="30"/>
      <c r="AP465" s="112" t="s">
        <v>1278</v>
      </c>
      <c r="AQ465"/>
      <c r="AR465"/>
      <c r="AS465"/>
      <c r="AT465"/>
      <c r="AU465"/>
      <c r="AV465"/>
    </row>
    <row r="466" spans="1:48" ht="23.45" customHeight="1" x14ac:dyDescent="0.2">
      <c r="A466" s="356"/>
      <c r="B466" s="155"/>
      <c r="C466" s="155"/>
      <c r="D466" s="155"/>
      <c r="E466" s="155"/>
      <c r="F466" s="155"/>
      <c r="G466" s="155"/>
      <c r="H466" s="155"/>
      <c r="I466" s="155"/>
      <c r="J466" s="155"/>
      <c r="K466" s="155"/>
      <c r="L466" s="155"/>
      <c r="M466" s="357"/>
      <c r="N466" s="155"/>
      <c r="O466" s="155"/>
      <c r="P466" s="155"/>
      <c r="Q466" s="155"/>
      <c r="R466" s="155"/>
      <c r="AA466" s="97"/>
      <c r="AB466" s="97"/>
      <c r="AC466" s="97"/>
      <c r="AD466" s="97"/>
      <c r="AE466" s="97"/>
      <c r="AF466" s="93"/>
      <c r="AG466" s="93"/>
      <c r="AH466" s="93"/>
      <c r="AI466" s="30"/>
      <c r="AJ466" s="30"/>
      <c r="AK466" s="30"/>
      <c r="AL466" s="30"/>
      <c r="AM466" s="109"/>
      <c r="AN466" s="109"/>
      <c r="AO466" s="30"/>
      <c r="AP466" s="112" t="s">
        <v>1279</v>
      </c>
      <c r="AQ466"/>
      <c r="AR466"/>
      <c r="AS466"/>
      <c r="AT466"/>
      <c r="AU466"/>
      <c r="AV466"/>
    </row>
    <row r="467" spans="1:48" ht="23.45" customHeight="1" x14ac:dyDescent="0.2">
      <c r="A467" s="356"/>
      <c r="B467" s="155"/>
      <c r="C467" s="155"/>
      <c r="D467" s="155"/>
      <c r="E467" s="155"/>
      <c r="F467" s="155"/>
      <c r="G467" s="155"/>
      <c r="H467" s="155"/>
      <c r="I467" s="155"/>
      <c r="J467" s="155"/>
      <c r="K467" s="155"/>
      <c r="L467" s="155"/>
      <c r="M467" s="357"/>
      <c r="N467" s="155"/>
      <c r="O467" s="155"/>
      <c r="P467" s="155"/>
      <c r="Q467" s="155"/>
      <c r="R467" s="155"/>
      <c r="AA467" s="97"/>
      <c r="AB467" s="97"/>
      <c r="AC467" s="97"/>
      <c r="AD467" s="97"/>
      <c r="AE467" s="97"/>
      <c r="AF467" s="93"/>
      <c r="AG467" s="93"/>
      <c r="AH467" s="93"/>
      <c r="AI467" s="30"/>
      <c r="AJ467" s="30"/>
      <c r="AK467" s="30"/>
      <c r="AL467" s="30"/>
      <c r="AM467" s="109"/>
      <c r="AN467" s="109"/>
      <c r="AO467" s="30"/>
      <c r="AP467" s="112" t="s">
        <v>1280</v>
      </c>
      <c r="AQ467"/>
      <c r="AR467"/>
      <c r="AS467"/>
      <c r="AT467"/>
      <c r="AU467"/>
      <c r="AV467"/>
    </row>
    <row r="468" spans="1:48" ht="23.45" customHeight="1" x14ac:dyDescent="0.2">
      <c r="A468" s="356"/>
      <c r="B468" s="155"/>
      <c r="C468" s="155"/>
      <c r="D468" s="155"/>
      <c r="E468" s="155"/>
      <c r="F468" s="155"/>
      <c r="G468" s="155"/>
      <c r="H468" s="155"/>
      <c r="I468" s="155"/>
      <c r="J468" s="155"/>
      <c r="K468" s="155"/>
      <c r="L468" s="155"/>
      <c r="M468" s="357"/>
      <c r="N468" s="155"/>
      <c r="O468" s="155"/>
      <c r="P468" s="155"/>
      <c r="Q468" s="155"/>
      <c r="R468" s="155"/>
      <c r="AA468" s="97"/>
      <c r="AB468" s="97"/>
      <c r="AC468" s="97"/>
      <c r="AD468" s="97"/>
      <c r="AE468" s="97"/>
      <c r="AF468" s="93"/>
      <c r="AG468" s="93"/>
      <c r="AH468" s="93"/>
      <c r="AI468" s="30"/>
      <c r="AJ468" s="30"/>
      <c r="AK468" s="30"/>
      <c r="AL468" s="30"/>
      <c r="AM468" s="109"/>
      <c r="AN468" s="109"/>
      <c r="AO468" s="30"/>
      <c r="AP468" s="112" t="s">
        <v>1281</v>
      </c>
      <c r="AQ468"/>
      <c r="AR468"/>
      <c r="AS468"/>
      <c r="AT468"/>
      <c r="AU468"/>
      <c r="AV468"/>
    </row>
    <row r="469" spans="1:48" ht="23.45" customHeight="1" x14ac:dyDescent="0.2">
      <c r="A469" s="356"/>
      <c r="B469" s="155"/>
      <c r="C469" s="155"/>
      <c r="D469" s="155"/>
      <c r="E469" s="155"/>
      <c r="F469" s="155"/>
      <c r="G469" s="155"/>
      <c r="H469" s="155"/>
      <c r="I469" s="155"/>
      <c r="J469" s="155"/>
      <c r="K469" s="155"/>
      <c r="L469" s="155"/>
      <c r="M469" s="357"/>
      <c r="N469" s="155"/>
      <c r="O469" s="155"/>
      <c r="P469" s="155"/>
      <c r="Q469" s="155"/>
      <c r="R469" s="155"/>
      <c r="AA469" s="97"/>
      <c r="AB469" s="97"/>
      <c r="AC469" s="97"/>
      <c r="AD469" s="97"/>
      <c r="AE469" s="97"/>
      <c r="AF469" s="93"/>
      <c r="AG469" s="93"/>
      <c r="AH469" s="93"/>
      <c r="AI469" s="30"/>
      <c r="AJ469" s="30"/>
      <c r="AK469" s="30"/>
      <c r="AL469" s="30"/>
      <c r="AM469" s="109"/>
      <c r="AN469" s="109"/>
      <c r="AO469" s="30"/>
      <c r="AP469" s="112" t="s">
        <v>1282</v>
      </c>
      <c r="AQ469"/>
      <c r="AR469"/>
      <c r="AS469"/>
      <c r="AT469"/>
      <c r="AU469"/>
      <c r="AV469"/>
    </row>
    <row r="470" spans="1:48" ht="23.45" customHeight="1" x14ac:dyDescent="0.2">
      <c r="A470" s="356"/>
      <c r="B470" s="155"/>
      <c r="C470" s="155"/>
      <c r="D470" s="155"/>
      <c r="E470" s="155"/>
      <c r="F470" s="155"/>
      <c r="G470" s="155"/>
      <c r="H470" s="155"/>
      <c r="I470" s="155"/>
      <c r="J470" s="155"/>
      <c r="K470" s="155"/>
      <c r="L470" s="155"/>
      <c r="M470" s="357"/>
      <c r="N470" s="155"/>
      <c r="O470" s="155"/>
      <c r="P470" s="155"/>
      <c r="Q470" s="155"/>
      <c r="R470" s="155"/>
      <c r="AA470" s="97"/>
      <c r="AB470" s="97"/>
      <c r="AC470" s="97"/>
      <c r="AD470" s="97"/>
      <c r="AE470" s="97"/>
      <c r="AF470" s="93"/>
      <c r="AG470" s="93"/>
      <c r="AH470" s="93"/>
      <c r="AI470" s="30"/>
      <c r="AJ470" s="30"/>
      <c r="AK470" s="30"/>
      <c r="AL470" s="30"/>
      <c r="AM470" s="109"/>
      <c r="AN470" s="109"/>
      <c r="AO470" s="30"/>
      <c r="AP470" s="112" t="s">
        <v>1283</v>
      </c>
      <c r="AQ470"/>
      <c r="AR470"/>
      <c r="AS470"/>
      <c r="AT470"/>
      <c r="AU470"/>
      <c r="AV470"/>
    </row>
    <row r="471" spans="1:48" ht="23.45" customHeight="1" x14ac:dyDescent="0.2">
      <c r="A471" s="356"/>
      <c r="B471" s="155"/>
      <c r="C471" s="155"/>
      <c r="D471" s="155"/>
      <c r="E471" s="155"/>
      <c r="F471" s="155"/>
      <c r="G471" s="155"/>
      <c r="H471" s="155"/>
      <c r="I471" s="155"/>
      <c r="J471" s="155"/>
      <c r="K471" s="155"/>
      <c r="L471" s="155"/>
      <c r="M471" s="357"/>
      <c r="N471" s="155"/>
      <c r="O471" s="155"/>
      <c r="P471" s="155"/>
      <c r="Q471" s="155"/>
      <c r="R471" s="155"/>
      <c r="AA471" s="97"/>
      <c r="AB471" s="97"/>
      <c r="AC471" s="97"/>
      <c r="AD471" s="97"/>
      <c r="AE471" s="97"/>
      <c r="AF471" s="93"/>
      <c r="AG471" s="93"/>
      <c r="AH471" s="93"/>
      <c r="AI471" s="30"/>
      <c r="AJ471" s="30"/>
      <c r="AK471" s="30"/>
      <c r="AL471" s="30"/>
      <c r="AM471" s="109"/>
      <c r="AN471" s="109"/>
      <c r="AO471" s="30"/>
      <c r="AP471" s="112" t="s">
        <v>1284</v>
      </c>
      <c r="AQ471"/>
      <c r="AR471"/>
      <c r="AS471"/>
      <c r="AT471"/>
      <c r="AU471"/>
      <c r="AV471"/>
    </row>
    <row r="472" spans="1:48" ht="23.45" customHeight="1" x14ac:dyDescent="0.2">
      <c r="A472" s="356"/>
      <c r="B472" s="155"/>
      <c r="C472" s="155"/>
      <c r="D472" s="155"/>
      <c r="E472" s="155"/>
      <c r="F472" s="155"/>
      <c r="G472" s="155"/>
      <c r="H472" s="155"/>
      <c r="I472" s="155"/>
      <c r="J472" s="155"/>
      <c r="K472" s="155"/>
      <c r="L472" s="155"/>
      <c r="M472" s="357"/>
      <c r="N472" s="155"/>
      <c r="O472" s="155"/>
      <c r="P472" s="155"/>
      <c r="Q472" s="155"/>
      <c r="R472" s="155"/>
      <c r="AA472" s="97"/>
      <c r="AB472" s="97"/>
      <c r="AC472" s="97"/>
      <c r="AD472" s="97"/>
      <c r="AE472" s="97"/>
      <c r="AF472" s="93"/>
      <c r="AG472" s="93"/>
      <c r="AH472" s="93"/>
      <c r="AI472" s="30"/>
      <c r="AJ472" s="30"/>
      <c r="AK472" s="30"/>
      <c r="AL472" s="30"/>
      <c r="AM472" s="109"/>
      <c r="AN472" s="109"/>
      <c r="AO472" s="30"/>
      <c r="AP472" s="112" t="s">
        <v>1285</v>
      </c>
      <c r="AQ472"/>
      <c r="AR472"/>
      <c r="AS472"/>
      <c r="AT472"/>
      <c r="AU472"/>
      <c r="AV472"/>
    </row>
    <row r="473" spans="1:48" ht="23.45" customHeight="1" x14ac:dyDescent="0.2">
      <c r="A473" s="356"/>
      <c r="B473" s="155"/>
      <c r="C473" s="155"/>
      <c r="D473" s="155"/>
      <c r="E473" s="155"/>
      <c r="F473" s="155"/>
      <c r="G473" s="155"/>
      <c r="H473" s="155"/>
      <c r="I473" s="155"/>
      <c r="J473" s="155"/>
      <c r="K473" s="155"/>
      <c r="L473" s="155"/>
      <c r="M473" s="357"/>
      <c r="N473" s="155"/>
      <c r="O473" s="155"/>
      <c r="P473" s="155"/>
      <c r="Q473" s="155"/>
      <c r="R473" s="155"/>
      <c r="AA473" s="97"/>
      <c r="AB473" s="97"/>
      <c r="AC473" s="97"/>
      <c r="AD473" s="97"/>
      <c r="AE473" s="97"/>
      <c r="AF473" s="93"/>
      <c r="AG473" s="93"/>
      <c r="AH473" s="93"/>
      <c r="AI473" s="30"/>
      <c r="AJ473" s="30"/>
      <c r="AK473" s="30"/>
      <c r="AL473" s="30"/>
      <c r="AM473" s="109"/>
      <c r="AN473" s="109"/>
      <c r="AO473" s="30"/>
      <c r="AP473" s="112" t="s">
        <v>1286</v>
      </c>
      <c r="AQ473"/>
      <c r="AR473"/>
      <c r="AS473"/>
      <c r="AT473"/>
      <c r="AU473"/>
      <c r="AV473"/>
    </row>
    <row r="474" spans="1:48" ht="23.45" customHeight="1" x14ac:dyDescent="0.2">
      <c r="A474" s="356"/>
      <c r="B474" s="155"/>
      <c r="C474" s="155"/>
      <c r="D474" s="155"/>
      <c r="E474" s="155"/>
      <c r="F474" s="155"/>
      <c r="G474" s="155"/>
      <c r="H474" s="155"/>
      <c r="I474" s="155"/>
      <c r="J474" s="155"/>
      <c r="K474" s="155"/>
      <c r="L474" s="155"/>
      <c r="M474" s="357"/>
      <c r="N474" s="155"/>
      <c r="O474" s="155"/>
      <c r="P474" s="155"/>
      <c r="Q474" s="155"/>
      <c r="R474" s="155"/>
      <c r="AA474" s="97"/>
      <c r="AB474" s="97"/>
      <c r="AC474" s="97"/>
      <c r="AD474" s="97"/>
      <c r="AE474" s="97"/>
      <c r="AF474" s="93"/>
      <c r="AG474" s="93"/>
      <c r="AH474" s="93"/>
      <c r="AI474" s="30"/>
      <c r="AJ474" s="30"/>
      <c r="AK474" s="30"/>
      <c r="AL474" s="30"/>
      <c r="AM474" s="109"/>
      <c r="AN474" s="109"/>
      <c r="AO474" s="30"/>
      <c r="AP474" s="112" t="s">
        <v>1287</v>
      </c>
      <c r="AQ474"/>
      <c r="AR474"/>
      <c r="AS474"/>
      <c r="AT474"/>
      <c r="AU474"/>
      <c r="AV474"/>
    </row>
    <row r="475" spans="1:48" ht="23.45" customHeight="1" x14ac:dyDescent="0.2">
      <c r="A475" s="356"/>
      <c r="B475" s="155"/>
      <c r="C475" s="155"/>
      <c r="D475" s="155"/>
      <c r="E475" s="155"/>
      <c r="F475" s="155"/>
      <c r="G475" s="155"/>
      <c r="H475" s="155"/>
      <c r="I475" s="155"/>
      <c r="J475" s="155"/>
      <c r="K475" s="155"/>
      <c r="L475" s="155"/>
      <c r="M475" s="357"/>
      <c r="N475" s="155"/>
      <c r="O475" s="155"/>
      <c r="P475" s="155"/>
      <c r="Q475" s="155"/>
      <c r="R475" s="155"/>
      <c r="AA475" s="97"/>
      <c r="AB475" s="97"/>
      <c r="AC475" s="97"/>
      <c r="AD475" s="97"/>
      <c r="AE475" s="97"/>
      <c r="AF475" s="93"/>
      <c r="AG475" s="93"/>
      <c r="AH475" s="93"/>
      <c r="AI475" s="30"/>
      <c r="AJ475" s="30"/>
      <c r="AK475" s="30"/>
      <c r="AL475" s="30"/>
      <c r="AM475" s="109"/>
      <c r="AN475" s="109"/>
      <c r="AO475" s="30"/>
      <c r="AP475" s="112" t="s">
        <v>1288</v>
      </c>
      <c r="AQ475"/>
      <c r="AR475"/>
      <c r="AS475"/>
      <c r="AT475"/>
      <c r="AU475"/>
      <c r="AV475"/>
    </row>
    <row r="476" spans="1:48" ht="23.45" customHeight="1" x14ac:dyDescent="0.2">
      <c r="A476" s="356"/>
      <c r="B476" s="155"/>
      <c r="C476" s="155"/>
      <c r="D476" s="155"/>
      <c r="E476" s="155"/>
      <c r="F476" s="155"/>
      <c r="G476" s="155"/>
      <c r="H476" s="155"/>
      <c r="I476" s="155"/>
      <c r="J476" s="155"/>
      <c r="K476" s="155"/>
      <c r="L476" s="155"/>
      <c r="M476" s="357"/>
      <c r="N476" s="155"/>
      <c r="O476" s="155"/>
      <c r="P476" s="155"/>
      <c r="Q476" s="155"/>
      <c r="R476" s="155"/>
      <c r="AA476" s="97"/>
      <c r="AB476" s="97"/>
      <c r="AC476" s="97"/>
      <c r="AD476" s="97"/>
      <c r="AE476" s="97"/>
      <c r="AF476" s="93"/>
      <c r="AG476" s="93"/>
      <c r="AH476" s="93"/>
      <c r="AI476" s="30"/>
      <c r="AJ476" s="30"/>
      <c r="AK476" s="30"/>
      <c r="AL476" s="30"/>
      <c r="AM476" s="109"/>
      <c r="AN476" s="109"/>
      <c r="AO476" s="30"/>
      <c r="AP476" s="112" t="s">
        <v>1289</v>
      </c>
      <c r="AQ476"/>
      <c r="AR476"/>
      <c r="AS476"/>
      <c r="AT476"/>
      <c r="AU476"/>
      <c r="AV476"/>
    </row>
    <row r="477" spans="1:48" ht="23.45" customHeight="1" x14ac:dyDescent="0.2">
      <c r="A477" s="356"/>
      <c r="B477" s="155"/>
      <c r="C477" s="155"/>
      <c r="D477" s="155"/>
      <c r="E477" s="155"/>
      <c r="F477" s="155"/>
      <c r="G477" s="155"/>
      <c r="H477" s="155"/>
      <c r="I477" s="155"/>
      <c r="J477" s="155"/>
      <c r="K477" s="155"/>
      <c r="L477" s="155"/>
      <c r="M477" s="357"/>
      <c r="N477" s="155"/>
      <c r="O477" s="155"/>
      <c r="P477" s="155"/>
      <c r="Q477" s="155"/>
      <c r="R477" s="155"/>
      <c r="AA477" s="97"/>
      <c r="AB477" s="97"/>
      <c r="AC477" s="97"/>
      <c r="AD477" s="97"/>
      <c r="AE477" s="97"/>
      <c r="AF477" s="93"/>
      <c r="AG477" s="93"/>
      <c r="AH477" s="93"/>
      <c r="AI477" s="30"/>
      <c r="AJ477" s="30"/>
      <c r="AK477" s="30"/>
      <c r="AL477" s="30"/>
      <c r="AM477" s="109"/>
      <c r="AN477" s="109"/>
      <c r="AO477" s="30"/>
      <c r="AP477" s="112" t="s">
        <v>1290</v>
      </c>
      <c r="AQ477"/>
      <c r="AR477"/>
      <c r="AS477"/>
      <c r="AT477"/>
      <c r="AU477"/>
      <c r="AV477"/>
    </row>
    <row r="478" spans="1:48" ht="23.45" customHeight="1" x14ac:dyDescent="0.2">
      <c r="A478" s="356"/>
      <c r="B478" s="155"/>
      <c r="C478" s="155"/>
      <c r="D478" s="155"/>
      <c r="E478" s="155"/>
      <c r="F478" s="155"/>
      <c r="G478" s="155"/>
      <c r="H478" s="155"/>
      <c r="I478" s="155"/>
      <c r="J478" s="155"/>
      <c r="K478" s="155"/>
      <c r="L478" s="155"/>
      <c r="M478" s="357"/>
      <c r="N478" s="155"/>
      <c r="O478" s="155"/>
      <c r="P478" s="155"/>
      <c r="Q478" s="155"/>
      <c r="R478" s="155"/>
      <c r="AA478" s="97"/>
      <c r="AB478" s="97"/>
      <c r="AC478" s="97"/>
      <c r="AD478" s="97"/>
      <c r="AE478" s="97"/>
      <c r="AF478" s="93"/>
      <c r="AG478" s="93"/>
      <c r="AH478" s="93"/>
      <c r="AI478" s="30"/>
      <c r="AJ478" s="30"/>
      <c r="AK478" s="30"/>
      <c r="AL478" s="30"/>
      <c r="AM478" s="109"/>
      <c r="AN478" s="109"/>
      <c r="AO478" s="30"/>
      <c r="AP478" s="112" t="s">
        <v>1291</v>
      </c>
      <c r="AQ478"/>
      <c r="AR478"/>
      <c r="AS478"/>
      <c r="AT478"/>
      <c r="AU478"/>
      <c r="AV478"/>
    </row>
    <row r="479" spans="1:48" ht="23.45" customHeight="1" x14ac:dyDescent="0.2">
      <c r="A479" s="356"/>
      <c r="B479" s="155"/>
      <c r="C479" s="155"/>
      <c r="D479" s="155"/>
      <c r="E479" s="155"/>
      <c r="F479" s="155"/>
      <c r="G479" s="155"/>
      <c r="H479" s="155"/>
      <c r="I479" s="155"/>
      <c r="J479" s="155"/>
      <c r="K479" s="155"/>
      <c r="L479" s="155"/>
      <c r="M479" s="357"/>
      <c r="N479" s="155"/>
      <c r="O479" s="155"/>
      <c r="P479" s="155"/>
      <c r="Q479" s="155"/>
      <c r="R479" s="155"/>
      <c r="AA479" s="97"/>
      <c r="AB479" s="97"/>
      <c r="AC479" s="97"/>
      <c r="AD479" s="97"/>
      <c r="AE479" s="97"/>
      <c r="AF479" s="93"/>
      <c r="AG479" s="93"/>
      <c r="AH479" s="93"/>
      <c r="AI479" s="30"/>
      <c r="AJ479" s="30"/>
      <c r="AK479" s="30"/>
      <c r="AL479" s="30"/>
      <c r="AM479" s="109"/>
      <c r="AN479" s="109"/>
      <c r="AO479" s="30"/>
      <c r="AP479" s="112" t="s">
        <v>1292</v>
      </c>
      <c r="AQ479"/>
      <c r="AR479"/>
      <c r="AS479"/>
      <c r="AT479"/>
      <c r="AU479"/>
      <c r="AV479"/>
    </row>
    <row r="480" spans="1:48" ht="23.45" customHeight="1" x14ac:dyDescent="0.2">
      <c r="A480" s="356"/>
      <c r="B480" s="155"/>
      <c r="C480" s="155"/>
      <c r="D480" s="155"/>
      <c r="E480" s="155"/>
      <c r="F480" s="155"/>
      <c r="G480" s="155"/>
      <c r="H480" s="155"/>
      <c r="I480" s="155"/>
      <c r="J480" s="155"/>
      <c r="K480" s="155"/>
      <c r="L480" s="155"/>
      <c r="M480" s="357"/>
      <c r="N480" s="155"/>
      <c r="O480" s="155"/>
      <c r="P480" s="155"/>
      <c r="Q480" s="155"/>
      <c r="R480" s="155"/>
      <c r="AA480" s="97"/>
      <c r="AB480" s="97"/>
      <c r="AC480" s="97"/>
      <c r="AD480" s="97"/>
      <c r="AE480" s="97"/>
      <c r="AF480" s="93"/>
      <c r="AG480" s="93"/>
      <c r="AH480" s="93"/>
      <c r="AI480" s="30"/>
      <c r="AJ480" s="30"/>
      <c r="AK480" s="30"/>
      <c r="AL480" s="30"/>
      <c r="AM480" s="109"/>
      <c r="AN480" s="109"/>
      <c r="AO480" s="30"/>
      <c r="AP480" s="112" t="s">
        <v>1293</v>
      </c>
      <c r="AQ480"/>
      <c r="AR480"/>
      <c r="AS480"/>
      <c r="AT480"/>
      <c r="AU480"/>
      <c r="AV480"/>
    </row>
    <row r="481" spans="1:48" ht="23.45" customHeight="1" x14ac:dyDescent="0.2">
      <c r="A481" s="356"/>
      <c r="B481" s="155"/>
      <c r="C481" s="155"/>
      <c r="D481" s="155"/>
      <c r="E481" s="155"/>
      <c r="F481" s="155"/>
      <c r="G481" s="155"/>
      <c r="H481" s="155"/>
      <c r="I481" s="155"/>
      <c r="J481" s="155"/>
      <c r="K481" s="155"/>
      <c r="L481" s="155"/>
      <c r="M481" s="357"/>
      <c r="N481" s="155"/>
      <c r="O481" s="155"/>
      <c r="P481" s="155"/>
      <c r="Q481" s="155"/>
      <c r="R481" s="155"/>
      <c r="AA481" s="97"/>
      <c r="AB481" s="97"/>
      <c r="AC481" s="97"/>
      <c r="AD481" s="97"/>
      <c r="AE481" s="97"/>
      <c r="AF481" s="93"/>
      <c r="AG481" s="93"/>
      <c r="AH481" s="93"/>
      <c r="AI481" s="30"/>
      <c r="AJ481" s="30"/>
      <c r="AK481" s="30"/>
      <c r="AL481" s="30"/>
      <c r="AM481" s="109"/>
      <c r="AN481" s="109"/>
      <c r="AO481" s="30"/>
      <c r="AP481" s="112" t="s">
        <v>1294</v>
      </c>
      <c r="AQ481"/>
      <c r="AR481"/>
      <c r="AS481"/>
      <c r="AT481"/>
      <c r="AU481"/>
      <c r="AV481"/>
    </row>
    <row r="482" spans="1:48" ht="23.45" customHeight="1" x14ac:dyDescent="0.2">
      <c r="A482" s="356"/>
      <c r="B482" s="155"/>
      <c r="C482" s="155"/>
      <c r="D482" s="155"/>
      <c r="E482" s="155"/>
      <c r="F482" s="155"/>
      <c r="G482" s="155"/>
      <c r="H482" s="155"/>
      <c r="I482" s="155"/>
      <c r="J482" s="155"/>
      <c r="K482" s="155"/>
      <c r="L482" s="155"/>
      <c r="M482" s="357"/>
      <c r="N482" s="155"/>
      <c r="O482" s="155"/>
      <c r="P482" s="155"/>
      <c r="Q482" s="155"/>
      <c r="R482" s="155"/>
      <c r="AA482" s="97"/>
      <c r="AB482" s="97"/>
      <c r="AC482" s="97"/>
      <c r="AD482" s="97"/>
      <c r="AE482" s="97"/>
      <c r="AF482" s="93"/>
      <c r="AG482" s="93"/>
      <c r="AH482" s="93"/>
      <c r="AI482" s="30"/>
      <c r="AJ482" s="30"/>
      <c r="AK482" s="30"/>
      <c r="AL482" s="30"/>
      <c r="AM482" s="109"/>
      <c r="AN482" s="109"/>
      <c r="AO482" s="30"/>
      <c r="AP482" s="112" t="s">
        <v>1295</v>
      </c>
      <c r="AQ482"/>
      <c r="AR482"/>
      <c r="AS482"/>
      <c r="AT482"/>
      <c r="AU482"/>
      <c r="AV482"/>
    </row>
    <row r="483" spans="1:48" ht="23.45" customHeight="1" x14ac:dyDescent="0.2">
      <c r="A483" s="356"/>
      <c r="B483" s="155"/>
      <c r="C483" s="155"/>
      <c r="D483" s="155"/>
      <c r="E483" s="155"/>
      <c r="F483" s="155"/>
      <c r="G483" s="155"/>
      <c r="H483" s="155"/>
      <c r="I483" s="155"/>
      <c r="J483" s="155"/>
      <c r="K483" s="155"/>
      <c r="L483" s="155"/>
      <c r="M483" s="357"/>
      <c r="N483" s="155"/>
      <c r="O483" s="155"/>
      <c r="P483" s="155"/>
      <c r="Q483" s="155"/>
      <c r="R483" s="155"/>
      <c r="AA483" s="97"/>
      <c r="AB483" s="97"/>
      <c r="AC483" s="97"/>
      <c r="AD483" s="97"/>
      <c r="AE483" s="97"/>
      <c r="AF483" s="93"/>
      <c r="AG483" s="93"/>
      <c r="AH483" s="93"/>
      <c r="AI483" s="30"/>
      <c r="AJ483" s="30"/>
      <c r="AK483" s="30"/>
      <c r="AL483" s="30"/>
      <c r="AM483" s="109"/>
      <c r="AN483" s="109"/>
      <c r="AO483" s="30"/>
      <c r="AP483" s="112" t="s">
        <v>1296</v>
      </c>
      <c r="AQ483"/>
      <c r="AR483"/>
      <c r="AS483"/>
      <c r="AT483"/>
      <c r="AU483"/>
      <c r="AV483"/>
    </row>
    <row r="484" spans="1:48" ht="23.45" customHeight="1" x14ac:dyDescent="0.2">
      <c r="A484" s="356"/>
      <c r="B484" s="155"/>
      <c r="C484" s="155"/>
      <c r="D484" s="155"/>
      <c r="E484" s="155"/>
      <c r="F484" s="155"/>
      <c r="G484" s="155"/>
      <c r="H484" s="155"/>
      <c r="I484" s="155"/>
      <c r="J484" s="155"/>
      <c r="K484" s="155"/>
      <c r="L484" s="155"/>
      <c r="M484" s="357"/>
      <c r="N484" s="155"/>
      <c r="O484" s="155"/>
      <c r="P484" s="155"/>
      <c r="Q484" s="155"/>
      <c r="R484" s="155"/>
      <c r="AA484" s="97"/>
      <c r="AB484" s="97"/>
      <c r="AC484" s="97"/>
      <c r="AD484" s="97"/>
      <c r="AE484" s="97"/>
      <c r="AF484" s="93"/>
      <c r="AG484" s="93"/>
      <c r="AH484" s="93"/>
      <c r="AI484" s="30"/>
      <c r="AJ484" s="30"/>
      <c r="AK484" s="30"/>
      <c r="AL484" s="30"/>
      <c r="AM484" s="109"/>
      <c r="AN484" s="109"/>
      <c r="AO484" s="30"/>
      <c r="AP484" s="112" t="s">
        <v>1297</v>
      </c>
      <c r="AQ484"/>
      <c r="AR484"/>
      <c r="AS484"/>
      <c r="AT484"/>
      <c r="AU484"/>
      <c r="AV484"/>
    </row>
    <row r="485" spans="1:48" ht="23.45" customHeight="1" x14ac:dyDescent="0.2">
      <c r="A485" s="356"/>
      <c r="B485" s="155"/>
      <c r="C485" s="155"/>
      <c r="D485" s="155"/>
      <c r="E485" s="155"/>
      <c r="F485" s="155"/>
      <c r="G485" s="155"/>
      <c r="H485" s="155"/>
      <c r="I485" s="155"/>
      <c r="J485" s="155"/>
      <c r="K485" s="155"/>
      <c r="L485" s="155"/>
      <c r="M485" s="357"/>
      <c r="N485" s="155"/>
      <c r="O485" s="155"/>
      <c r="P485" s="155"/>
      <c r="Q485" s="155"/>
      <c r="R485" s="155"/>
      <c r="AA485" s="97"/>
      <c r="AB485" s="97"/>
      <c r="AC485" s="97"/>
      <c r="AD485" s="97"/>
      <c r="AE485" s="97"/>
      <c r="AF485" s="93"/>
      <c r="AG485" s="93"/>
      <c r="AH485" s="93"/>
      <c r="AI485" s="30"/>
      <c r="AJ485" s="30"/>
      <c r="AK485" s="30"/>
      <c r="AL485" s="30"/>
      <c r="AM485" s="109"/>
      <c r="AN485" s="109"/>
      <c r="AO485" s="30"/>
      <c r="AP485" s="112" t="s">
        <v>1298</v>
      </c>
      <c r="AQ485"/>
      <c r="AR485"/>
      <c r="AS485"/>
      <c r="AT485"/>
      <c r="AU485"/>
      <c r="AV485"/>
    </row>
    <row r="486" spans="1:48" ht="23.45" customHeight="1" x14ac:dyDescent="0.2">
      <c r="A486" s="356"/>
      <c r="B486" s="155"/>
      <c r="C486" s="155"/>
      <c r="D486" s="155"/>
      <c r="E486" s="155"/>
      <c r="F486" s="155"/>
      <c r="G486" s="155"/>
      <c r="H486" s="155"/>
      <c r="I486" s="155"/>
      <c r="J486" s="155"/>
      <c r="K486" s="155"/>
      <c r="L486" s="155"/>
      <c r="M486" s="357"/>
      <c r="N486" s="155"/>
      <c r="O486" s="155"/>
      <c r="P486" s="155"/>
      <c r="Q486" s="155"/>
      <c r="R486" s="155"/>
      <c r="AA486" s="97"/>
      <c r="AB486" s="97"/>
      <c r="AC486" s="97"/>
      <c r="AD486" s="97"/>
      <c r="AE486" s="97"/>
      <c r="AF486" s="93"/>
      <c r="AG486" s="93"/>
      <c r="AH486" s="93"/>
      <c r="AI486" s="30"/>
      <c r="AJ486" s="30"/>
      <c r="AK486" s="30"/>
      <c r="AL486" s="30"/>
      <c r="AM486" s="109"/>
      <c r="AN486" s="109"/>
      <c r="AO486" s="30"/>
      <c r="AP486" s="112" t="s">
        <v>1299</v>
      </c>
      <c r="AQ486"/>
      <c r="AR486"/>
      <c r="AS486"/>
      <c r="AT486"/>
      <c r="AU486"/>
      <c r="AV486"/>
    </row>
    <row r="487" spans="1:48" ht="23.45" customHeight="1" x14ac:dyDescent="0.2">
      <c r="A487" s="356"/>
      <c r="B487" s="155"/>
      <c r="C487" s="155"/>
      <c r="D487" s="155"/>
      <c r="E487" s="155"/>
      <c r="F487" s="155"/>
      <c r="G487" s="155"/>
      <c r="H487" s="155"/>
      <c r="I487" s="155"/>
      <c r="J487" s="155"/>
      <c r="K487" s="155"/>
      <c r="L487" s="155"/>
      <c r="M487" s="357"/>
      <c r="N487" s="155"/>
      <c r="AA487" s="97"/>
      <c r="AB487" s="97"/>
      <c r="AC487" s="97"/>
      <c r="AD487" s="97"/>
      <c r="AE487" s="97"/>
      <c r="AF487" s="93"/>
      <c r="AG487" s="93"/>
      <c r="AH487" s="93"/>
      <c r="AI487" s="30"/>
      <c r="AJ487" s="30"/>
      <c r="AK487" s="30"/>
      <c r="AL487" s="30"/>
      <c r="AM487" s="109"/>
      <c r="AN487" s="109"/>
      <c r="AO487" s="30"/>
      <c r="AP487" s="112" t="s">
        <v>1300</v>
      </c>
      <c r="AQ487"/>
      <c r="AR487"/>
      <c r="AS487"/>
      <c r="AT487"/>
      <c r="AU487"/>
      <c r="AV487"/>
    </row>
    <row r="488" spans="1:48" ht="23.45" customHeight="1" x14ac:dyDescent="0.2">
      <c r="A488" s="356"/>
      <c r="B488" s="155"/>
      <c r="C488" s="155"/>
      <c r="D488" s="155"/>
      <c r="E488" s="155"/>
      <c r="F488" s="155"/>
      <c r="G488" s="155"/>
      <c r="H488" s="155"/>
      <c r="I488" s="155"/>
      <c r="J488" s="155"/>
      <c r="K488" s="155"/>
      <c r="L488" s="155"/>
      <c r="M488" s="357"/>
      <c r="N488" s="155"/>
      <c r="AA488" s="97"/>
      <c r="AB488" s="97"/>
      <c r="AC488" s="97"/>
      <c r="AD488" s="97"/>
      <c r="AE488" s="97"/>
      <c r="AF488" s="93"/>
      <c r="AG488" s="93"/>
      <c r="AH488" s="93"/>
      <c r="AI488" s="30"/>
      <c r="AJ488" s="30"/>
      <c r="AK488" s="30"/>
      <c r="AL488" s="30"/>
      <c r="AM488" s="109"/>
      <c r="AN488" s="109"/>
      <c r="AO488" s="30"/>
      <c r="AP488" s="112" t="s">
        <v>1301</v>
      </c>
      <c r="AQ488"/>
      <c r="AR488"/>
      <c r="AS488"/>
      <c r="AT488"/>
      <c r="AU488"/>
      <c r="AV488"/>
    </row>
    <row r="489" spans="1:48" ht="23.45" customHeight="1" x14ac:dyDescent="0.2">
      <c r="A489" s="356"/>
      <c r="B489" s="155"/>
      <c r="C489" s="155"/>
      <c r="D489" s="155"/>
      <c r="E489" s="155"/>
      <c r="F489" s="155"/>
      <c r="G489" s="155"/>
      <c r="H489" s="155"/>
      <c r="I489" s="155"/>
      <c r="J489" s="155"/>
      <c r="K489" s="155"/>
      <c r="L489" s="155"/>
      <c r="M489" s="357"/>
      <c r="N489" s="155"/>
      <c r="AA489" s="97"/>
      <c r="AB489" s="97"/>
      <c r="AC489" s="97"/>
      <c r="AD489" s="97"/>
      <c r="AE489" s="97"/>
      <c r="AF489" s="93"/>
      <c r="AG489" s="93"/>
      <c r="AH489" s="93"/>
      <c r="AI489" s="30"/>
      <c r="AJ489" s="30"/>
      <c r="AK489" s="30"/>
      <c r="AL489" s="30"/>
      <c r="AM489" s="109"/>
      <c r="AN489" s="109"/>
      <c r="AO489" s="30"/>
      <c r="AP489" s="112" t="s">
        <v>1302</v>
      </c>
      <c r="AQ489"/>
      <c r="AR489"/>
      <c r="AS489"/>
      <c r="AT489"/>
      <c r="AU489"/>
      <c r="AV489"/>
    </row>
    <row r="490" spans="1:48" ht="23.45" customHeight="1" x14ac:dyDescent="0.2">
      <c r="A490" s="356"/>
      <c r="B490" s="155"/>
      <c r="C490" s="155"/>
      <c r="D490" s="155"/>
      <c r="E490" s="155"/>
      <c r="F490" s="155"/>
      <c r="G490" s="155"/>
      <c r="H490" s="155"/>
      <c r="I490" s="155"/>
      <c r="J490" s="155"/>
      <c r="K490" s="155"/>
      <c r="L490" s="155"/>
      <c r="M490" s="357"/>
      <c r="N490" s="155"/>
      <c r="AA490" s="97"/>
      <c r="AB490" s="97"/>
      <c r="AC490" s="97"/>
      <c r="AD490" s="97"/>
      <c r="AE490" s="97"/>
      <c r="AF490" s="93"/>
      <c r="AG490" s="93"/>
      <c r="AH490" s="93"/>
      <c r="AI490" s="30"/>
      <c r="AJ490" s="30"/>
      <c r="AK490" s="30"/>
      <c r="AL490" s="30"/>
      <c r="AM490" s="109"/>
      <c r="AN490" s="109"/>
      <c r="AO490" s="30"/>
      <c r="AP490" s="112" t="s">
        <v>1303</v>
      </c>
      <c r="AQ490"/>
      <c r="AR490"/>
      <c r="AS490"/>
      <c r="AT490"/>
      <c r="AU490"/>
      <c r="AV490"/>
    </row>
    <row r="491" spans="1:48" ht="23.45" customHeight="1" x14ac:dyDescent="0.2">
      <c r="AA491" s="97"/>
      <c r="AB491" s="97"/>
      <c r="AC491" s="97"/>
      <c r="AD491" s="97"/>
      <c r="AE491" s="97"/>
      <c r="AF491" s="93"/>
      <c r="AG491" s="93"/>
      <c r="AH491" s="93"/>
      <c r="AI491" s="30"/>
      <c r="AJ491" s="30"/>
      <c r="AK491" s="30"/>
      <c r="AL491" s="30"/>
      <c r="AM491" s="109"/>
      <c r="AN491" s="109"/>
      <c r="AO491" s="30"/>
      <c r="AP491" s="112" t="s">
        <v>1304</v>
      </c>
      <c r="AQ491"/>
      <c r="AR491"/>
      <c r="AS491"/>
      <c r="AT491"/>
      <c r="AU491"/>
      <c r="AV491"/>
    </row>
    <row r="492" spans="1:48" ht="23.45" customHeight="1" x14ac:dyDescent="0.2">
      <c r="AA492" s="97"/>
      <c r="AB492" s="97"/>
      <c r="AC492" s="97"/>
      <c r="AD492" s="97"/>
      <c r="AE492" s="97"/>
      <c r="AF492" s="93"/>
      <c r="AG492" s="93"/>
      <c r="AH492" s="93"/>
      <c r="AI492" s="30"/>
      <c r="AJ492" s="30"/>
      <c r="AK492" s="30"/>
      <c r="AL492" s="30"/>
      <c r="AM492" s="109"/>
      <c r="AN492" s="109"/>
      <c r="AO492" s="30"/>
      <c r="AP492" s="112" t="s">
        <v>1305</v>
      </c>
      <c r="AQ492"/>
      <c r="AR492"/>
      <c r="AS492"/>
      <c r="AT492"/>
      <c r="AU492"/>
      <c r="AV492"/>
    </row>
    <row r="493" spans="1:48" ht="23.45" customHeight="1" x14ac:dyDescent="0.2">
      <c r="AA493" s="97"/>
      <c r="AB493" s="97"/>
      <c r="AC493" s="97"/>
      <c r="AD493" s="97"/>
      <c r="AE493" s="97"/>
      <c r="AF493" s="93"/>
      <c r="AG493" s="93"/>
      <c r="AH493" s="93"/>
      <c r="AI493" s="30"/>
      <c r="AJ493" s="30"/>
      <c r="AK493" s="30"/>
      <c r="AL493" s="30"/>
      <c r="AM493" s="109"/>
      <c r="AN493" s="109"/>
      <c r="AO493" s="30"/>
      <c r="AP493" s="112" t="s">
        <v>1306</v>
      </c>
      <c r="AQ493"/>
      <c r="AR493"/>
      <c r="AS493"/>
      <c r="AT493"/>
      <c r="AU493"/>
      <c r="AV493"/>
    </row>
    <row r="494" spans="1:48" ht="23.45" customHeight="1" x14ac:dyDescent="0.2">
      <c r="AA494" s="97"/>
      <c r="AB494" s="97"/>
      <c r="AC494" s="97"/>
      <c r="AD494" s="97"/>
      <c r="AE494" s="97"/>
      <c r="AF494" s="93"/>
      <c r="AG494" s="93"/>
      <c r="AH494" s="93"/>
      <c r="AI494" s="30"/>
      <c r="AJ494" s="30"/>
      <c r="AK494" s="30"/>
      <c r="AL494" s="30"/>
      <c r="AM494" s="109"/>
      <c r="AN494" s="109"/>
      <c r="AO494" s="30"/>
      <c r="AP494" s="112" t="s">
        <v>1307</v>
      </c>
      <c r="AQ494"/>
      <c r="AR494"/>
      <c r="AS494"/>
      <c r="AT494"/>
      <c r="AU494"/>
      <c r="AV494"/>
    </row>
    <row r="495" spans="1:48" ht="23.45" customHeight="1" x14ac:dyDescent="0.2">
      <c r="AA495" s="97"/>
      <c r="AB495" s="97"/>
      <c r="AC495" s="97"/>
      <c r="AD495" s="97"/>
      <c r="AE495" s="97"/>
      <c r="AF495" s="93"/>
      <c r="AG495" s="93"/>
      <c r="AH495" s="93"/>
      <c r="AI495" s="30"/>
      <c r="AJ495" s="30"/>
      <c r="AK495" s="30"/>
      <c r="AL495" s="30"/>
      <c r="AM495" s="109"/>
      <c r="AN495" s="109"/>
      <c r="AO495" s="30"/>
      <c r="AP495" s="112" t="s">
        <v>1308</v>
      </c>
      <c r="AQ495"/>
      <c r="AR495"/>
      <c r="AS495"/>
      <c r="AT495"/>
      <c r="AU495"/>
      <c r="AV495"/>
    </row>
    <row r="496" spans="1:48" ht="23.45" customHeight="1" x14ac:dyDescent="0.2">
      <c r="AA496" s="97"/>
      <c r="AB496" s="97"/>
      <c r="AC496" s="97"/>
      <c r="AD496" s="97"/>
      <c r="AE496" s="97"/>
      <c r="AF496" s="93"/>
      <c r="AG496" s="93"/>
      <c r="AH496" s="93"/>
      <c r="AI496" s="30"/>
      <c r="AJ496" s="30"/>
      <c r="AK496" s="30"/>
      <c r="AL496" s="30"/>
      <c r="AM496" s="109"/>
      <c r="AN496" s="109"/>
      <c r="AO496" s="30"/>
      <c r="AP496" s="112" t="s">
        <v>1309</v>
      </c>
      <c r="AQ496"/>
      <c r="AR496"/>
      <c r="AS496"/>
      <c r="AT496"/>
      <c r="AU496"/>
      <c r="AV496"/>
    </row>
    <row r="497" spans="27:48" ht="23.45" customHeight="1" x14ac:dyDescent="0.2">
      <c r="AA497" s="97"/>
      <c r="AB497" s="97"/>
      <c r="AC497" s="97"/>
      <c r="AD497" s="97"/>
      <c r="AE497" s="97"/>
      <c r="AF497" s="93"/>
      <c r="AG497" s="93"/>
      <c r="AH497" s="93"/>
      <c r="AI497" s="30"/>
      <c r="AJ497" s="30"/>
      <c r="AK497" s="30"/>
      <c r="AL497" s="30"/>
      <c r="AM497" s="109"/>
      <c r="AN497" s="109"/>
      <c r="AO497" s="30"/>
      <c r="AP497" s="112" t="s">
        <v>1310</v>
      </c>
      <c r="AQ497"/>
      <c r="AR497"/>
      <c r="AS497"/>
      <c r="AT497"/>
      <c r="AU497"/>
      <c r="AV497"/>
    </row>
    <row r="498" spans="27:48" ht="23.45" customHeight="1" x14ac:dyDescent="0.2">
      <c r="AA498" s="97"/>
      <c r="AB498" s="97"/>
      <c r="AC498" s="97"/>
      <c r="AD498" s="97"/>
      <c r="AE498" s="97"/>
      <c r="AF498" s="93"/>
      <c r="AG498" s="93"/>
      <c r="AH498" s="93"/>
      <c r="AI498" s="30"/>
      <c r="AJ498" s="30"/>
      <c r="AK498" s="30"/>
      <c r="AL498" s="30"/>
      <c r="AM498" s="109"/>
      <c r="AN498" s="109"/>
      <c r="AO498" s="30"/>
      <c r="AP498" s="112" t="s">
        <v>1311</v>
      </c>
      <c r="AQ498"/>
      <c r="AR498"/>
      <c r="AS498"/>
      <c r="AT498"/>
      <c r="AU498"/>
      <c r="AV498"/>
    </row>
    <row r="499" spans="27:48" ht="23.45" customHeight="1" x14ac:dyDescent="0.2">
      <c r="AA499" s="97"/>
      <c r="AB499" s="97"/>
      <c r="AC499" s="97"/>
      <c r="AD499" s="97"/>
      <c r="AE499" s="97"/>
      <c r="AF499" s="93"/>
      <c r="AG499" s="93"/>
      <c r="AH499" s="93"/>
      <c r="AI499" s="30"/>
      <c r="AJ499" s="30"/>
      <c r="AK499" s="30"/>
      <c r="AL499" s="30"/>
      <c r="AM499" s="109"/>
      <c r="AN499" s="109"/>
      <c r="AO499" s="30"/>
      <c r="AP499" s="112" t="s">
        <v>1312</v>
      </c>
      <c r="AQ499"/>
      <c r="AR499"/>
      <c r="AS499"/>
      <c r="AT499"/>
      <c r="AU499"/>
      <c r="AV499"/>
    </row>
    <row r="500" spans="27:48" ht="23.45" customHeight="1" x14ac:dyDescent="0.2">
      <c r="AA500" s="97"/>
      <c r="AB500" s="97"/>
      <c r="AC500" s="97"/>
      <c r="AD500" s="97"/>
      <c r="AE500" s="97"/>
      <c r="AF500" s="93"/>
      <c r="AG500" s="93"/>
      <c r="AH500" s="93"/>
      <c r="AI500" s="30"/>
      <c r="AJ500" s="30"/>
      <c r="AK500" s="30"/>
      <c r="AL500" s="30"/>
      <c r="AM500" s="109"/>
      <c r="AN500" s="109"/>
      <c r="AO500" s="30"/>
      <c r="AP500" s="112" t="s">
        <v>1313</v>
      </c>
      <c r="AQ500"/>
      <c r="AR500"/>
      <c r="AS500"/>
      <c r="AT500"/>
      <c r="AU500"/>
      <c r="AV500"/>
    </row>
    <row r="501" spans="27:48" ht="23.45" customHeight="1" x14ac:dyDescent="0.2">
      <c r="AA501" s="97"/>
      <c r="AB501" s="97"/>
      <c r="AC501" s="97"/>
      <c r="AD501" s="97"/>
      <c r="AE501" s="97"/>
      <c r="AF501" s="93"/>
      <c r="AG501" s="93"/>
      <c r="AH501" s="93"/>
      <c r="AI501" s="30"/>
      <c r="AJ501" s="30"/>
      <c r="AK501" s="30"/>
      <c r="AL501" s="30"/>
      <c r="AM501" s="109"/>
      <c r="AN501" s="109"/>
      <c r="AO501" s="30"/>
      <c r="AP501" s="112" t="s">
        <v>1314</v>
      </c>
      <c r="AQ501"/>
      <c r="AR501"/>
      <c r="AS501"/>
      <c r="AT501"/>
      <c r="AU501"/>
      <c r="AV501"/>
    </row>
    <row r="502" spans="27:48" ht="23.45" customHeight="1" x14ac:dyDescent="0.2">
      <c r="AA502" s="97"/>
      <c r="AB502" s="97"/>
      <c r="AC502" s="97"/>
      <c r="AD502" s="97"/>
      <c r="AE502" s="97"/>
      <c r="AF502" s="93"/>
      <c r="AG502" s="93"/>
      <c r="AH502" s="93"/>
      <c r="AI502" s="30"/>
      <c r="AJ502" s="30"/>
      <c r="AK502" s="30"/>
      <c r="AL502" s="30"/>
      <c r="AM502" s="109"/>
      <c r="AN502" s="109"/>
      <c r="AO502" s="30"/>
      <c r="AP502" s="112" t="s">
        <v>1315</v>
      </c>
      <c r="AQ502"/>
      <c r="AR502"/>
      <c r="AS502"/>
      <c r="AT502"/>
      <c r="AU502"/>
      <c r="AV502"/>
    </row>
    <row r="503" spans="27:48" ht="23.45" customHeight="1" x14ac:dyDescent="0.2">
      <c r="AA503" s="97"/>
      <c r="AB503" s="97"/>
      <c r="AC503" s="97"/>
      <c r="AD503" s="97"/>
      <c r="AE503" s="97"/>
      <c r="AF503" s="93"/>
      <c r="AG503" s="93"/>
      <c r="AH503" s="93"/>
      <c r="AI503" s="30"/>
      <c r="AJ503" s="30"/>
      <c r="AK503" s="30"/>
      <c r="AL503" s="30"/>
      <c r="AM503" s="109"/>
      <c r="AN503" s="109"/>
      <c r="AO503" s="30"/>
      <c r="AP503" s="112" t="s">
        <v>1316</v>
      </c>
      <c r="AQ503"/>
      <c r="AR503"/>
      <c r="AS503"/>
      <c r="AT503"/>
      <c r="AU503"/>
      <c r="AV503"/>
    </row>
    <row r="504" spans="27:48" ht="23.45" customHeight="1" x14ac:dyDescent="0.2">
      <c r="AA504" s="97"/>
      <c r="AB504" s="97"/>
      <c r="AC504" s="97"/>
      <c r="AD504" s="97"/>
      <c r="AE504" s="97"/>
      <c r="AF504" s="93"/>
      <c r="AG504" s="93"/>
      <c r="AH504" s="93"/>
      <c r="AI504" s="30"/>
      <c r="AJ504" s="30"/>
      <c r="AK504" s="30"/>
      <c r="AL504" s="30"/>
      <c r="AM504" s="109"/>
      <c r="AN504" s="109"/>
      <c r="AO504" s="30"/>
      <c r="AP504" s="112" t="s">
        <v>1317</v>
      </c>
      <c r="AQ504"/>
      <c r="AR504"/>
      <c r="AS504"/>
      <c r="AT504"/>
      <c r="AU504"/>
      <c r="AV504"/>
    </row>
    <row r="505" spans="27:48" ht="23.45" customHeight="1" x14ac:dyDescent="0.2">
      <c r="AA505" s="97"/>
      <c r="AB505" s="97"/>
      <c r="AC505" s="97"/>
      <c r="AD505" s="97"/>
      <c r="AE505" s="97"/>
      <c r="AF505" s="93"/>
      <c r="AG505" s="93"/>
      <c r="AH505" s="93"/>
      <c r="AI505" s="30"/>
      <c r="AJ505" s="30"/>
      <c r="AK505" s="30"/>
      <c r="AL505" s="30"/>
      <c r="AM505" s="109"/>
      <c r="AN505" s="109"/>
      <c r="AO505" s="30"/>
      <c r="AP505" s="112" t="s">
        <v>1318</v>
      </c>
      <c r="AQ505"/>
      <c r="AR505"/>
      <c r="AS505"/>
      <c r="AT505"/>
      <c r="AU505"/>
      <c r="AV505"/>
    </row>
    <row r="506" spans="27:48" ht="23.45" customHeight="1" x14ac:dyDescent="0.2">
      <c r="AA506" s="97"/>
      <c r="AB506" s="97"/>
      <c r="AC506" s="97"/>
      <c r="AD506" s="97"/>
      <c r="AE506" s="97"/>
      <c r="AF506" s="93"/>
      <c r="AG506" s="93"/>
      <c r="AH506" s="93"/>
      <c r="AI506" s="30"/>
      <c r="AJ506" s="30"/>
      <c r="AK506" s="30"/>
      <c r="AL506" s="30"/>
      <c r="AM506" s="109"/>
      <c r="AN506" s="109"/>
      <c r="AO506" s="30"/>
      <c r="AP506" s="112" t="s">
        <v>1319</v>
      </c>
      <c r="AQ506"/>
      <c r="AR506"/>
      <c r="AS506"/>
      <c r="AT506"/>
      <c r="AU506"/>
      <c r="AV506"/>
    </row>
    <row r="507" spans="27:48" ht="23.45" customHeight="1" x14ac:dyDescent="0.2">
      <c r="AA507" s="97"/>
      <c r="AB507" s="97"/>
      <c r="AC507" s="97"/>
      <c r="AD507" s="97"/>
      <c r="AE507" s="97"/>
      <c r="AF507" s="93"/>
      <c r="AG507" s="93"/>
      <c r="AH507" s="93"/>
      <c r="AI507" s="30"/>
      <c r="AJ507" s="30"/>
      <c r="AK507" s="30"/>
      <c r="AL507" s="30"/>
      <c r="AM507" s="109"/>
      <c r="AN507" s="109"/>
      <c r="AO507" s="30"/>
      <c r="AP507" s="112" t="s">
        <v>1320</v>
      </c>
      <c r="AQ507"/>
      <c r="AR507"/>
      <c r="AS507"/>
      <c r="AT507"/>
      <c r="AU507"/>
      <c r="AV507"/>
    </row>
    <row r="508" spans="27:48" ht="23.45" customHeight="1" x14ac:dyDescent="0.2">
      <c r="AA508" s="97"/>
      <c r="AB508" s="97"/>
      <c r="AC508" s="97"/>
      <c r="AD508" s="97"/>
      <c r="AE508" s="97"/>
      <c r="AF508" s="93"/>
      <c r="AG508" s="93"/>
      <c r="AH508" s="93"/>
      <c r="AI508" s="30"/>
      <c r="AJ508" s="30"/>
      <c r="AK508" s="30"/>
      <c r="AL508" s="30"/>
      <c r="AM508" s="109"/>
      <c r="AN508" s="109"/>
      <c r="AO508" s="30"/>
      <c r="AP508" s="112" t="s">
        <v>1321</v>
      </c>
      <c r="AQ508"/>
      <c r="AR508"/>
      <c r="AS508"/>
      <c r="AT508"/>
      <c r="AU508"/>
      <c r="AV508"/>
    </row>
    <row r="509" spans="27:48" ht="23.45" customHeight="1" x14ac:dyDescent="0.2">
      <c r="AA509" s="97"/>
      <c r="AB509" s="97"/>
      <c r="AC509" s="97"/>
      <c r="AD509" s="97"/>
      <c r="AE509" s="97"/>
      <c r="AF509" s="93"/>
      <c r="AG509" s="93"/>
      <c r="AH509" s="93"/>
      <c r="AI509" s="30"/>
      <c r="AJ509" s="30"/>
      <c r="AK509" s="30"/>
      <c r="AL509" s="30"/>
      <c r="AM509" s="109"/>
      <c r="AN509" s="109"/>
      <c r="AO509" s="30"/>
      <c r="AP509" s="112" t="s">
        <v>1322</v>
      </c>
      <c r="AQ509"/>
      <c r="AR509"/>
      <c r="AS509"/>
      <c r="AT509"/>
      <c r="AU509"/>
      <c r="AV509"/>
    </row>
    <row r="510" spans="27:48" ht="23.45" customHeight="1" x14ac:dyDescent="0.2">
      <c r="AA510" s="97"/>
      <c r="AB510" s="97"/>
      <c r="AC510" s="97"/>
      <c r="AD510" s="97"/>
      <c r="AE510" s="97"/>
      <c r="AF510" s="93"/>
      <c r="AG510" s="93"/>
      <c r="AH510" s="93"/>
      <c r="AI510" s="30"/>
      <c r="AJ510" s="30"/>
      <c r="AK510" s="30"/>
      <c r="AL510" s="30"/>
      <c r="AM510" s="109"/>
      <c r="AN510" s="109"/>
      <c r="AO510" s="30"/>
      <c r="AP510" s="112" t="s">
        <v>1323</v>
      </c>
      <c r="AQ510"/>
      <c r="AR510"/>
      <c r="AS510"/>
      <c r="AT510"/>
      <c r="AU510"/>
      <c r="AV510"/>
    </row>
    <row r="511" spans="27:48" ht="23.45" customHeight="1" x14ac:dyDescent="0.2">
      <c r="AA511" s="97"/>
      <c r="AB511" s="97"/>
      <c r="AC511" s="97"/>
      <c r="AD511" s="97"/>
      <c r="AE511" s="97"/>
      <c r="AF511" s="93"/>
      <c r="AG511" s="93"/>
      <c r="AH511" s="93"/>
      <c r="AI511" s="30"/>
      <c r="AJ511" s="30"/>
      <c r="AK511" s="30"/>
      <c r="AL511" s="30"/>
      <c r="AM511" s="109"/>
      <c r="AN511" s="109"/>
      <c r="AO511" s="30"/>
      <c r="AP511" s="112" t="s">
        <v>1324</v>
      </c>
      <c r="AQ511"/>
      <c r="AR511"/>
      <c r="AS511"/>
      <c r="AT511"/>
      <c r="AU511"/>
      <c r="AV511"/>
    </row>
    <row r="512" spans="27:48" ht="23.45" customHeight="1" x14ac:dyDescent="0.2">
      <c r="AA512" s="97"/>
      <c r="AB512" s="97"/>
      <c r="AC512" s="97"/>
      <c r="AD512" s="97"/>
      <c r="AE512" s="97"/>
      <c r="AF512" s="93"/>
      <c r="AG512" s="93"/>
      <c r="AH512" s="93"/>
      <c r="AI512" s="30"/>
      <c r="AJ512" s="30"/>
      <c r="AK512" s="30"/>
      <c r="AL512" s="30"/>
      <c r="AM512" s="109"/>
      <c r="AN512" s="109"/>
      <c r="AO512" s="30"/>
      <c r="AP512" s="112" t="s">
        <v>1325</v>
      </c>
      <c r="AQ512"/>
      <c r="AR512"/>
      <c r="AS512"/>
      <c r="AT512"/>
      <c r="AU512"/>
      <c r="AV512"/>
    </row>
    <row r="513" spans="27:48" ht="23.45" customHeight="1" x14ac:dyDescent="0.2">
      <c r="AA513" s="97"/>
      <c r="AB513" s="97"/>
      <c r="AC513" s="97"/>
      <c r="AD513" s="97"/>
      <c r="AE513" s="97"/>
      <c r="AF513" s="93"/>
      <c r="AG513" s="93"/>
      <c r="AH513" s="93"/>
      <c r="AI513" s="30"/>
      <c r="AJ513" s="30"/>
      <c r="AK513" s="30"/>
      <c r="AL513" s="30"/>
      <c r="AM513" s="109"/>
      <c r="AN513" s="109"/>
      <c r="AO513" s="30"/>
      <c r="AP513" s="112" t="s">
        <v>1326</v>
      </c>
      <c r="AQ513"/>
      <c r="AR513"/>
      <c r="AS513"/>
      <c r="AT513"/>
      <c r="AU513"/>
      <c r="AV513"/>
    </row>
    <row r="514" spans="27:48" ht="23.45" customHeight="1" x14ac:dyDescent="0.2">
      <c r="AA514" s="97"/>
      <c r="AB514" s="97"/>
      <c r="AC514" s="97"/>
      <c r="AD514" s="97"/>
      <c r="AE514" s="97"/>
      <c r="AF514" s="93"/>
      <c r="AG514" s="93"/>
      <c r="AH514" s="93"/>
      <c r="AI514" s="30"/>
      <c r="AJ514" s="30"/>
      <c r="AK514" s="30"/>
      <c r="AL514" s="30"/>
      <c r="AM514" s="109"/>
      <c r="AN514" s="109"/>
      <c r="AO514" s="30"/>
      <c r="AP514" s="112" t="s">
        <v>1327</v>
      </c>
      <c r="AQ514"/>
      <c r="AR514"/>
      <c r="AS514"/>
      <c r="AT514"/>
      <c r="AU514"/>
      <c r="AV514"/>
    </row>
    <row r="515" spans="27:48" ht="23.45" customHeight="1" x14ac:dyDescent="0.2">
      <c r="AA515" s="97"/>
      <c r="AB515" s="97"/>
      <c r="AC515" s="97"/>
      <c r="AD515" s="97"/>
      <c r="AE515" s="97"/>
      <c r="AF515" s="93"/>
      <c r="AG515" s="93"/>
      <c r="AH515" s="93"/>
      <c r="AI515" s="30"/>
      <c r="AJ515" s="30"/>
      <c r="AK515" s="30"/>
      <c r="AL515" s="30"/>
      <c r="AM515" s="109"/>
      <c r="AN515" s="109"/>
      <c r="AO515" s="30"/>
      <c r="AP515" s="112" t="s">
        <v>1328</v>
      </c>
      <c r="AQ515"/>
      <c r="AR515"/>
      <c r="AS515"/>
      <c r="AT515"/>
      <c r="AU515"/>
      <c r="AV515"/>
    </row>
    <row r="516" spans="27:48" ht="23.45" customHeight="1" x14ac:dyDescent="0.2">
      <c r="AA516" s="97"/>
      <c r="AB516" s="97"/>
      <c r="AC516" s="97"/>
      <c r="AD516" s="97"/>
      <c r="AE516" s="97"/>
      <c r="AF516" s="93"/>
      <c r="AG516" s="93"/>
      <c r="AH516" s="93"/>
      <c r="AI516" s="30"/>
      <c r="AJ516" s="30"/>
      <c r="AK516" s="30"/>
      <c r="AL516" s="30"/>
      <c r="AM516" s="109"/>
      <c r="AN516" s="109"/>
      <c r="AO516" s="30"/>
      <c r="AP516" s="112" t="s">
        <v>1329</v>
      </c>
      <c r="AQ516"/>
      <c r="AR516"/>
      <c r="AS516"/>
      <c r="AT516"/>
      <c r="AU516"/>
      <c r="AV516"/>
    </row>
    <row r="517" spans="27:48" ht="23.45" customHeight="1" x14ac:dyDescent="0.2">
      <c r="AA517" s="97"/>
      <c r="AB517" s="97"/>
      <c r="AC517" s="97"/>
      <c r="AD517" s="97"/>
      <c r="AE517" s="97"/>
      <c r="AF517" s="93"/>
      <c r="AG517" s="93"/>
      <c r="AH517" s="93"/>
      <c r="AI517" s="30"/>
      <c r="AJ517" s="30"/>
      <c r="AK517" s="30"/>
      <c r="AL517" s="30"/>
      <c r="AM517" s="109"/>
      <c r="AN517" s="109"/>
      <c r="AO517" s="30"/>
      <c r="AP517" s="112" t="s">
        <v>1330</v>
      </c>
      <c r="AQ517"/>
      <c r="AR517"/>
      <c r="AS517"/>
      <c r="AT517"/>
      <c r="AU517"/>
      <c r="AV517"/>
    </row>
    <row r="518" spans="27:48" ht="23.45" customHeight="1" x14ac:dyDescent="0.2">
      <c r="AA518" s="97"/>
      <c r="AB518" s="97"/>
      <c r="AC518" s="97"/>
      <c r="AD518" s="97"/>
      <c r="AE518" s="97"/>
      <c r="AF518" s="93"/>
      <c r="AG518" s="93"/>
      <c r="AH518" s="93"/>
      <c r="AI518" s="30"/>
      <c r="AJ518" s="30"/>
      <c r="AK518" s="30"/>
      <c r="AL518" s="30"/>
      <c r="AM518" s="109"/>
      <c r="AN518" s="109"/>
      <c r="AO518" s="30"/>
      <c r="AP518" s="112" t="s">
        <v>1331</v>
      </c>
      <c r="AQ518"/>
      <c r="AR518"/>
      <c r="AS518"/>
      <c r="AT518"/>
      <c r="AU518"/>
      <c r="AV518"/>
    </row>
    <row r="519" spans="27:48" ht="23.45" customHeight="1" x14ac:dyDescent="0.2">
      <c r="AA519" s="97"/>
      <c r="AB519" s="97"/>
      <c r="AC519" s="97"/>
      <c r="AD519" s="97"/>
      <c r="AE519" s="97"/>
      <c r="AF519" s="93"/>
      <c r="AG519" s="93"/>
      <c r="AH519" s="93"/>
      <c r="AI519" s="30"/>
      <c r="AJ519" s="30"/>
      <c r="AK519" s="30"/>
      <c r="AL519" s="30"/>
      <c r="AM519" s="109"/>
      <c r="AN519" s="109"/>
      <c r="AO519" s="30"/>
      <c r="AP519" s="112" t="s">
        <v>1332</v>
      </c>
      <c r="AQ519"/>
      <c r="AR519"/>
      <c r="AS519"/>
      <c r="AT519"/>
      <c r="AU519"/>
      <c r="AV519"/>
    </row>
    <row r="520" spans="27:48" ht="23.45" customHeight="1" x14ac:dyDescent="0.2">
      <c r="AA520" s="97"/>
      <c r="AB520" s="97"/>
      <c r="AC520" s="97"/>
      <c r="AD520" s="97"/>
      <c r="AE520" s="97"/>
      <c r="AF520" s="93"/>
      <c r="AG520" s="93"/>
      <c r="AH520" s="93"/>
      <c r="AI520" s="30"/>
      <c r="AJ520" s="30"/>
      <c r="AK520" s="30"/>
      <c r="AL520" s="30"/>
      <c r="AM520" s="109"/>
      <c r="AN520" s="109"/>
      <c r="AO520" s="30"/>
      <c r="AP520" s="112" t="s">
        <v>1333</v>
      </c>
      <c r="AQ520"/>
      <c r="AR520"/>
      <c r="AS520"/>
      <c r="AT520"/>
      <c r="AU520"/>
      <c r="AV520"/>
    </row>
    <row r="521" spans="27:48" ht="23.45" customHeight="1" x14ac:dyDescent="0.2">
      <c r="AA521" s="97"/>
      <c r="AB521" s="97"/>
      <c r="AC521" s="97"/>
      <c r="AD521" s="97"/>
      <c r="AE521" s="97"/>
      <c r="AF521" s="93"/>
      <c r="AG521" s="93"/>
      <c r="AH521" s="93"/>
      <c r="AI521" s="30"/>
      <c r="AJ521" s="30"/>
      <c r="AK521" s="30"/>
      <c r="AL521" s="30"/>
      <c r="AM521" s="109"/>
      <c r="AN521" s="109"/>
      <c r="AO521" s="30"/>
      <c r="AP521" s="112" t="s">
        <v>1334</v>
      </c>
      <c r="AQ521"/>
      <c r="AR521"/>
      <c r="AS521"/>
      <c r="AT521"/>
      <c r="AU521"/>
      <c r="AV521"/>
    </row>
    <row r="522" spans="27:48" ht="23.45" customHeight="1" x14ac:dyDescent="0.2">
      <c r="AA522" s="97"/>
      <c r="AB522" s="97"/>
      <c r="AC522" s="97"/>
      <c r="AD522" s="97"/>
      <c r="AE522" s="97"/>
      <c r="AF522" s="93"/>
      <c r="AG522" s="93"/>
      <c r="AH522" s="93"/>
      <c r="AI522" s="30"/>
      <c r="AJ522" s="30"/>
      <c r="AK522" s="30"/>
      <c r="AL522" s="30"/>
      <c r="AM522" s="109"/>
      <c r="AN522" s="109"/>
      <c r="AO522" s="30"/>
      <c r="AP522" s="112" t="s">
        <v>1335</v>
      </c>
      <c r="AQ522"/>
      <c r="AR522"/>
      <c r="AS522"/>
      <c r="AT522"/>
      <c r="AU522"/>
      <c r="AV522"/>
    </row>
    <row r="523" spans="27:48" ht="23.45" customHeight="1" x14ac:dyDescent="0.2">
      <c r="AA523" s="97"/>
      <c r="AB523" s="97"/>
      <c r="AC523" s="97"/>
      <c r="AD523" s="97"/>
      <c r="AE523" s="97"/>
      <c r="AF523" s="93"/>
      <c r="AG523" s="93"/>
      <c r="AH523" s="93"/>
      <c r="AI523" s="30"/>
      <c r="AJ523" s="30"/>
      <c r="AK523" s="30"/>
      <c r="AL523" s="30"/>
      <c r="AM523" s="109"/>
      <c r="AN523" s="109"/>
      <c r="AO523" s="30"/>
      <c r="AP523" s="112" t="s">
        <v>1336</v>
      </c>
      <c r="AQ523"/>
      <c r="AR523"/>
      <c r="AS523"/>
      <c r="AT523"/>
      <c r="AU523"/>
      <c r="AV523"/>
    </row>
    <row r="524" spans="27:48" ht="23.45" customHeight="1" x14ac:dyDescent="0.2">
      <c r="AA524" s="97"/>
      <c r="AB524" s="97"/>
      <c r="AC524" s="97"/>
      <c r="AD524" s="97"/>
      <c r="AE524" s="97"/>
      <c r="AF524" s="93"/>
      <c r="AG524" s="93"/>
      <c r="AH524" s="93"/>
      <c r="AI524" s="30"/>
      <c r="AJ524" s="30"/>
      <c r="AK524" s="30"/>
      <c r="AL524" s="30"/>
      <c r="AM524" s="109"/>
      <c r="AN524" s="109"/>
      <c r="AO524" s="30"/>
      <c r="AP524" s="112" t="s">
        <v>1337</v>
      </c>
      <c r="AQ524"/>
      <c r="AR524"/>
      <c r="AS524"/>
      <c r="AT524"/>
      <c r="AU524"/>
      <c r="AV524"/>
    </row>
    <row r="525" spans="27:48" ht="23.45" customHeight="1" x14ac:dyDescent="0.2">
      <c r="AA525" s="97"/>
      <c r="AB525" s="97"/>
      <c r="AC525" s="97"/>
      <c r="AD525" s="97"/>
      <c r="AE525" s="97"/>
      <c r="AF525" s="93"/>
      <c r="AG525" s="93"/>
      <c r="AH525" s="93"/>
      <c r="AI525" s="30"/>
      <c r="AJ525" s="30"/>
      <c r="AK525" s="30"/>
      <c r="AL525" s="30"/>
      <c r="AM525" s="109"/>
      <c r="AN525" s="109"/>
      <c r="AO525" s="30"/>
      <c r="AP525" s="112" t="s">
        <v>1338</v>
      </c>
      <c r="AQ525"/>
      <c r="AR525"/>
      <c r="AS525"/>
      <c r="AT525"/>
      <c r="AU525"/>
      <c r="AV525"/>
    </row>
    <row r="526" spans="27:48" ht="23.45" customHeight="1" x14ac:dyDescent="0.2">
      <c r="AA526" s="97"/>
      <c r="AB526" s="97"/>
      <c r="AC526" s="97"/>
      <c r="AD526" s="97"/>
      <c r="AE526" s="97"/>
      <c r="AF526" s="93"/>
      <c r="AG526" s="93"/>
      <c r="AH526" s="93"/>
      <c r="AI526" s="30"/>
      <c r="AJ526" s="30"/>
      <c r="AK526" s="30"/>
      <c r="AL526" s="30"/>
      <c r="AM526" s="109"/>
      <c r="AN526" s="109"/>
      <c r="AO526" s="30"/>
      <c r="AP526" s="112" t="s">
        <v>1339</v>
      </c>
      <c r="AQ526"/>
      <c r="AR526"/>
      <c r="AS526"/>
      <c r="AT526"/>
      <c r="AU526"/>
      <c r="AV526"/>
    </row>
    <row r="527" spans="27:48" ht="23.45" customHeight="1" x14ac:dyDescent="0.2">
      <c r="AA527" s="97"/>
      <c r="AB527" s="97"/>
      <c r="AC527" s="97"/>
      <c r="AD527" s="97"/>
      <c r="AE527" s="97"/>
      <c r="AF527" s="93"/>
      <c r="AG527" s="93"/>
      <c r="AH527" s="93"/>
      <c r="AI527" s="30"/>
      <c r="AJ527" s="30"/>
      <c r="AK527" s="30"/>
      <c r="AL527" s="30"/>
      <c r="AM527" s="109"/>
      <c r="AN527" s="109"/>
      <c r="AO527" s="30"/>
      <c r="AP527" s="112" t="s">
        <v>1340</v>
      </c>
      <c r="AQ527"/>
      <c r="AR527"/>
      <c r="AS527"/>
      <c r="AT527"/>
      <c r="AU527"/>
      <c r="AV527"/>
    </row>
    <row r="528" spans="27:48" ht="23.45" customHeight="1" x14ac:dyDescent="0.2">
      <c r="AA528" s="97"/>
      <c r="AB528" s="97"/>
      <c r="AC528" s="97"/>
      <c r="AD528" s="97"/>
      <c r="AE528" s="97"/>
      <c r="AF528" s="93"/>
      <c r="AG528" s="93"/>
      <c r="AH528" s="93"/>
      <c r="AI528" s="30"/>
      <c r="AJ528" s="30"/>
      <c r="AK528" s="30"/>
      <c r="AL528" s="30"/>
      <c r="AM528" s="109"/>
      <c r="AN528" s="109"/>
      <c r="AO528" s="30"/>
      <c r="AP528" s="112" t="s">
        <v>1341</v>
      </c>
      <c r="AQ528"/>
      <c r="AR528"/>
      <c r="AS528"/>
      <c r="AT528"/>
      <c r="AU528"/>
      <c r="AV528"/>
    </row>
    <row r="529" spans="27:48" ht="23.45" customHeight="1" x14ac:dyDescent="0.2">
      <c r="AA529" s="97"/>
      <c r="AB529" s="97"/>
      <c r="AC529" s="97"/>
      <c r="AD529" s="97"/>
      <c r="AE529" s="97"/>
      <c r="AF529" s="93"/>
      <c r="AG529" s="93"/>
      <c r="AH529" s="93"/>
      <c r="AI529" s="30"/>
      <c r="AJ529" s="30"/>
      <c r="AK529" s="30"/>
      <c r="AL529" s="30"/>
      <c r="AM529" s="109"/>
      <c r="AN529" s="109"/>
      <c r="AO529" s="30"/>
      <c r="AP529" s="112" t="s">
        <v>1342</v>
      </c>
      <c r="AQ529"/>
      <c r="AR529"/>
      <c r="AS529"/>
      <c r="AT529"/>
      <c r="AU529"/>
      <c r="AV529"/>
    </row>
    <row r="530" spans="27:48" ht="23.45" customHeight="1" x14ac:dyDescent="0.2">
      <c r="AA530" s="97"/>
      <c r="AB530" s="97"/>
      <c r="AC530" s="97"/>
      <c r="AD530" s="97"/>
      <c r="AE530" s="97"/>
      <c r="AF530" s="93"/>
      <c r="AG530" s="93"/>
      <c r="AH530" s="93"/>
      <c r="AI530" s="30"/>
      <c r="AJ530" s="30"/>
      <c r="AK530" s="30"/>
      <c r="AL530" s="30"/>
      <c r="AM530" s="109"/>
      <c r="AN530" s="109"/>
      <c r="AO530" s="30"/>
      <c r="AP530" s="112" t="s">
        <v>1343</v>
      </c>
      <c r="AQ530"/>
      <c r="AR530"/>
      <c r="AS530"/>
      <c r="AT530"/>
      <c r="AU530"/>
      <c r="AV530"/>
    </row>
    <row r="531" spans="27:48" ht="23.45" customHeight="1" x14ac:dyDescent="0.2">
      <c r="AA531" s="97"/>
      <c r="AB531" s="97"/>
      <c r="AC531" s="97"/>
      <c r="AD531" s="97"/>
      <c r="AE531" s="97"/>
      <c r="AF531" s="93"/>
      <c r="AG531" s="93"/>
      <c r="AH531" s="93"/>
      <c r="AI531" s="30"/>
      <c r="AJ531" s="30"/>
      <c r="AK531" s="30"/>
      <c r="AL531" s="30"/>
      <c r="AM531" s="109"/>
      <c r="AN531" s="109"/>
      <c r="AO531" s="30"/>
      <c r="AP531" s="112" t="s">
        <v>1344</v>
      </c>
      <c r="AQ531"/>
      <c r="AR531"/>
      <c r="AS531"/>
      <c r="AT531"/>
      <c r="AU531"/>
      <c r="AV531"/>
    </row>
    <row r="532" spans="27:48" ht="23.45" customHeight="1" x14ac:dyDescent="0.2">
      <c r="AA532" s="97"/>
      <c r="AB532" s="97"/>
      <c r="AC532" s="97"/>
      <c r="AD532" s="97"/>
      <c r="AE532" s="97"/>
      <c r="AF532" s="93"/>
      <c r="AG532" s="93"/>
      <c r="AH532" s="93"/>
      <c r="AI532" s="30"/>
      <c r="AJ532" s="30"/>
      <c r="AK532" s="30"/>
      <c r="AL532" s="30"/>
      <c r="AM532" s="109"/>
      <c r="AN532" s="109"/>
      <c r="AO532" s="30"/>
      <c r="AP532" s="112" t="s">
        <v>1345</v>
      </c>
      <c r="AQ532"/>
      <c r="AR532"/>
      <c r="AS532"/>
      <c r="AT532"/>
      <c r="AU532"/>
      <c r="AV532"/>
    </row>
    <row r="533" spans="27:48" ht="23.45" customHeight="1" x14ac:dyDescent="0.2">
      <c r="AA533" s="97"/>
      <c r="AB533" s="97"/>
      <c r="AC533" s="97"/>
      <c r="AD533" s="97"/>
      <c r="AE533" s="97"/>
      <c r="AF533" s="93"/>
      <c r="AG533" s="93"/>
      <c r="AH533" s="93"/>
      <c r="AI533" s="30"/>
      <c r="AJ533" s="30"/>
      <c r="AK533" s="30"/>
      <c r="AL533" s="30"/>
      <c r="AM533" s="109"/>
      <c r="AN533" s="109"/>
      <c r="AO533" s="30"/>
      <c r="AP533" s="112" t="s">
        <v>1346</v>
      </c>
      <c r="AQ533"/>
      <c r="AR533"/>
      <c r="AS533"/>
      <c r="AT533"/>
      <c r="AU533"/>
      <c r="AV533"/>
    </row>
    <row r="534" spans="27:48" ht="23.45" customHeight="1" x14ac:dyDescent="0.2">
      <c r="AA534" s="97"/>
      <c r="AB534" s="97"/>
      <c r="AC534" s="97"/>
      <c r="AD534" s="97"/>
      <c r="AE534" s="97"/>
      <c r="AF534" s="93"/>
      <c r="AG534" s="93"/>
      <c r="AH534" s="93"/>
      <c r="AI534" s="30"/>
      <c r="AJ534" s="30"/>
      <c r="AK534" s="30"/>
      <c r="AL534" s="30"/>
      <c r="AM534" s="109"/>
      <c r="AN534" s="109"/>
      <c r="AO534" s="30"/>
      <c r="AP534" s="112" t="s">
        <v>1347</v>
      </c>
      <c r="AQ534"/>
      <c r="AR534"/>
      <c r="AS534"/>
      <c r="AT534"/>
      <c r="AU534"/>
      <c r="AV534"/>
    </row>
    <row r="535" spans="27:48" ht="23.45" customHeight="1" x14ac:dyDescent="0.2">
      <c r="AA535" s="97"/>
      <c r="AB535" s="97"/>
      <c r="AC535" s="97"/>
      <c r="AD535" s="97"/>
      <c r="AE535" s="97"/>
      <c r="AF535" s="93"/>
      <c r="AG535" s="93"/>
      <c r="AH535" s="93"/>
      <c r="AI535" s="30"/>
      <c r="AJ535" s="30"/>
      <c r="AK535" s="30"/>
      <c r="AL535" s="30"/>
      <c r="AM535" s="109"/>
      <c r="AN535" s="109"/>
      <c r="AO535" s="30"/>
      <c r="AP535" s="112" t="s">
        <v>1348</v>
      </c>
      <c r="AQ535"/>
      <c r="AR535"/>
      <c r="AS535"/>
      <c r="AT535"/>
      <c r="AU535"/>
      <c r="AV535"/>
    </row>
    <row r="536" spans="27:48" ht="23.45" customHeight="1" x14ac:dyDescent="0.2">
      <c r="AA536" s="97"/>
      <c r="AB536" s="97"/>
      <c r="AC536" s="97"/>
      <c r="AD536" s="97"/>
      <c r="AE536" s="97"/>
      <c r="AF536" s="93"/>
      <c r="AG536" s="93"/>
      <c r="AH536" s="93"/>
      <c r="AI536" s="30"/>
      <c r="AJ536" s="30"/>
      <c r="AK536" s="30"/>
      <c r="AL536" s="30"/>
      <c r="AM536" s="109"/>
      <c r="AN536" s="109"/>
      <c r="AO536" s="30"/>
      <c r="AP536" s="112" t="s">
        <v>1349</v>
      </c>
      <c r="AQ536"/>
      <c r="AR536"/>
      <c r="AS536"/>
      <c r="AT536"/>
      <c r="AU536"/>
      <c r="AV536"/>
    </row>
    <row r="537" spans="27:48" ht="23.45" customHeight="1" x14ac:dyDescent="0.2">
      <c r="AA537" s="97"/>
      <c r="AB537" s="97"/>
      <c r="AC537" s="97"/>
      <c r="AD537" s="97"/>
      <c r="AE537" s="97"/>
      <c r="AF537" s="93"/>
      <c r="AG537" s="93"/>
      <c r="AH537" s="93"/>
      <c r="AI537" s="30"/>
      <c r="AJ537" s="30"/>
      <c r="AK537" s="30"/>
      <c r="AL537" s="30"/>
      <c r="AM537" s="109"/>
      <c r="AN537" s="109"/>
      <c r="AO537" s="30"/>
      <c r="AP537" s="112" t="s">
        <v>1350</v>
      </c>
      <c r="AQ537"/>
      <c r="AR537"/>
      <c r="AS537"/>
      <c r="AT537"/>
      <c r="AU537"/>
      <c r="AV537"/>
    </row>
    <row r="538" spans="27:48" ht="23.45" customHeight="1" x14ac:dyDescent="0.2">
      <c r="AA538" s="97"/>
      <c r="AB538" s="97"/>
      <c r="AC538" s="97"/>
      <c r="AD538" s="97"/>
      <c r="AE538" s="97"/>
      <c r="AF538" s="93"/>
      <c r="AG538" s="93"/>
      <c r="AH538" s="93"/>
      <c r="AI538" s="30"/>
      <c r="AJ538" s="30"/>
      <c r="AK538" s="30"/>
      <c r="AL538" s="30"/>
      <c r="AM538" s="109"/>
      <c r="AN538" s="109"/>
      <c r="AO538" s="30"/>
      <c r="AP538" s="112" t="s">
        <v>1351</v>
      </c>
      <c r="AQ538"/>
      <c r="AR538"/>
      <c r="AS538"/>
      <c r="AT538"/>
      <c r="AU538"/>
      <c r="AV538"/>
    </row>
    <row r="539" spans="27:48" ht="23.45" customHeight="1" x14ac:dyDescent="0.2">
      <c r="AA539" s="97"/>
      <c r="AB539" s="97"/>
      <c r="AC539" s="97"/>
      <c r="AD539" s="97"/>
      <c r="AE539" s="97"/>
      <c r="AF539" s="93"/>
      <c r="AG539" s="93"/>
      <c r="AH539" s="93"/>
      <c r="AI539" s="30"/>
      <c r="AJ539" s="30"/>
      <c r="AK539" s="30"/>
      <c r="AL539" s="30"/>
      <c r="AM539" s="109"/>
      <c r="AN539" s="109"/>
      <c r="AO539" s="30"/>
      <c r="AP539" s="112" t="s">
        <v>1352</v>
      </c>
      <c r="AQ539"/>
      <c r="AR539"/>
      <c r="AS539"/>
      <c r="AT539"/>
      <c r="AU539"/>
      <c r="AV539"/>
    </row>
    <row r="540" spans="27:48" ht="23.45" customHeight="1" x14ac:dyDescent="0.2">
      <c r="AA540" s="97"/>
      <c r="AB540" s="97"/>
      <c r="AC540" s="97"/>
      <c r="AD540" s="97"/>
      <c r="AE540" s="97"/>
      <c r="AF540" s="93"/>
      <c r="AG540" s="93"/>
      <c r="AH540" s="93"/>
      <c r="AI540" s="30"/>
      <c r="AJ540" s="30"/>
      <c r="AK540" s="30"/>
      <c r="AL540" s="30"/>
      <c r="AM540" s="109"/>
      <c r="AN540" s="109"/>
      <c r="AO540" s="30"/>
      <c r="AP540" s="112" t="s">
        <v>1353</v>
      </c>
      <c r="AQ540"/>
      <c r="AR540"/>
      <c r="AS540"/>
      <c r="AT540"/>
      <c r="AU540"/>
      <c r="AV540"/>
    </row>
    <row r="541" spans="27:48" ht="23.45" customHeight="1" x14ac:dyDescent="0.2">
      <c r="AA541" s="97"/>
      <c r="AB541" s="97"/>
      <c r="AC541" s="97"/>
      <c r="AD541" s="97"/>
      <c r="AE541" s="97"/>
      <c r="AF541" s="93"/>
      <c r="AG541" s="93"/>
      <c r="AH541" s="93"/>
      <c r="AI541" s="30"/>
      <c r="AJ541" s="30"/>
      <c r="AK541" s="30"/>
      <c r="AL541" s="30"/>
      <c r="AM541" s="109"/>
      <c r="AN541" s="109"/>
      <c r="AO541" s="30"/>
      <c r="AP541" s="112" t="s">
        <v>1354</v>
      </c>
      <c r="AQ541"/>
      <c r="AR541"/>
      <c r="AS541"/>
      <c r="AT541"/>
      <c r="AU541"/>
      <c r="AV541"/>
    </row>
    <row r="542" spans="27:48" ht="23.45" customHeight="1" x14ac:dyDescent="0.2">
      <c r="AA542" s="97"/>
      <c r="AB542" s="97"/>
      <c r="AC542" s="97"/>
      <c r="AD542" s="97"/>
      <c r="AE542" s="97"/>
      <c r="AF542" s="93"/>
      <c r="AG542" s="93"/>
      <c r="AH542" s="93"/>
      <c r="AI542" s="30"/>
      <c r="AJ542" s="30"/>
      <c r="AK542" s="30"/>
      <c r="AL542" s="30"/>
      <c r="AM542" s="109"/>
      <c r="AN542" s="109"/>
      <c r="AO542" s="30"/>
      <c r="AP542" s="112" t="s">
        <v>1355</v>
      </c>
      <c r="AQ542"/>
      <c r="AR542"/>
      <c r="AS542"/>
      <c r="AT542"/>
      <c r="AU542"/>
      <c r="AV542"/>
    </row>
    <row r="543" spans="27:48" ht="23.45" customHeight="1" x14ac:dyDescent="0.2">
      <c r="AA543" s="97"/>
      <c r="AB543" s="97"/>
      <c r="AC543" s="97"/>
      <c r="AD543" s="97"/>
      <c r="AE543" s="97"/>
      <c r="AF543" s="93"/>
      <c r="AG543" s="93"/>
      <c r="AH543" s="93"/>
      <c r="AI543" s="30"/>
      <c r="AJ543" s="30"/>
      <c r="AK543" s="30"/>
      <c r="AL543" s="30"/>
      <c r="AM543" s="109"/>
      <c r="AN543" s="109"/>
      <c r="AO543" s="30"/>
      <c r="AP543" s="112" t="s">
        <v>1356</v>
      </c>
      <c r="AQ543"/>
      <c r="AR543"/>
      <c r="AS543"/>
      <c r="AT543"/>
      <c r="AU543"/>
      <c r="AV543"/>
    </row>
    <row r="544" spans="27:48" ht="23.45" customHeight="1" x14ac:dyDescent="0.2">
      <c r="AA544" s="97"/>
      <c r="AB544" s="97"/>
      <c r="AC544" s="97"/>
      <c r="AD544" s="97"/>
      <c r="AE544" s="97"/>
      <c r="AF544" s="93"/>
      <c r="AG544" s="93"/>
      <c r="AH544" s="93"/>
      <c r="AI544" s="30"/>
      <c r="AJ544" s="30"/>
      <c r="AK544" s="30"/>
      <c r="AL544" s="30"/>
      <c r="AM544" s="109"/>
      <c r="AN544" s="109"/>
      <c r="AO544" s="30"/>
      <c r="AP544" s="112" t="s">
        <v>1357</v>
      </c>
      <c r="AQ544"/>
      <c r="AR544"/>
      <c r="AS544"/>
      <c r="AT544"/>
      <c r="AU544"/>
      <c r="AV544"/>
    </row>
    <row r="545" spans="27:48" ht="23.45" customHeight="1" x14ac:dyDescent="0.2">
      <c r="AA545" s="97"/>
      <c r="AB545" s="97"/>
      <c r="AC545" s="97"/>
      <c r="AD545" s="97"/>
      <c r="AE545" s="97"/>
      <c r="AF545" s="93"/>
      <c r="AG545" s="93"/>
      <c r="AH545" s="93"/>
      <c r="AI545" s="30"/>
      <c r="AJ545" s="30"/>
      <c r="AK545" s="30"/>
      <c r="AL545" s="30"/>
      <c r="AM545" s="109"/>
      <c r="AN545" s="109"/>
      <c r="AO545" s="30"/>
      <c r="AP545" s="112" t="s">
        <v>1358</v>
      </c>
      <c r="AQ545"/>
      <c r="AR545"/>
      <c r="AS545"/>
      <c r="AT545"/>
      <c r="AU545"/>
      <c r="AV545"/>
    </row>
    <row r="546" spans="27:48" ht="23.45" customHeight="1" x14ac:dyDescent="0.2">
      <c r="AA546" s="97"/>
      <c r="AB546" s="97"/>
      <c r="AC546" s="97"/>
      <c r="AD546" s="97"/>
      <c r="AE546" s="97"/>
      <c r="AF546" s="93"/>
      <c r="AG546" s="93"/>
      <c r="AH546" s="93"/>
      <c r="AI546" s="30"/>
      <c r="AJ546" s="30"/>
      <c r="AK546" s="30"/>
      <c r="AL546" s="30"/>
      <c r="AM546" s="109"/>
      <c r="AN546" s="109"/>
      <c r="AO546" s="30"/>
      <c r="AP546" s="112" t="s">
        <v>1359</v>
      </c>
      <c r="AQ546"/>
      <c r="AR546"/>
      <c r="AS546"/>
      <c r="AT546"/>
      <c r="AU546"/>
      <c r="AV546"/>
    </row>
    <row r="547" spans="27:48" ht="23.45" customHeight="1" x14ac:dyDescent="0.2">
      <c r="AA547" s="97"/>
      <c r="AB547" s="97"/>
      <c r="AC547" s="97"/>
      <c r="AD547" s="97"/>
      <c r="AE547" s="97"/>
      <c r="AF547" s="93"/>
      <c r="AG547" s="93"/>
      <c r="AH547" s="93"/>
      <c r="AI547" s="30"/>
      <c r="AJ547" s="30"/>
      <c r="AK547" s="30"/>
      <c r="AL547" s="30"/>
      <c r="AM547" s="109"/>
      <c r="AN547" s="109"/>
      <c r="AO547" s="30"/>
      <c r="AP547" s="112" t="s">
        <v>1360</v>
      </c>
      <c r="AQ547"/>
      <c r="AR547"/>
      <c r="AS547"/>
      <c r="AT547"/>
      <c r="AU547"/>
      <c r="AV547"/>
    </row>
    <row r="548" spans="27:48" ht="23.45" customHeight="1" x14ac:dyDescent="0.2">
      <c r="AA548" s="97"/>
      <c r="AB548" s="97"/>
      <c r="AC548" s="97"/>
      <c r="AD548" s="97"/>
      <c r="AE548" s="97"/>
      <c r="AF548" s="93"/>
      <c r="AG548" s="93"/>
      <c r="AH548" s="93"/>
      <c r="AI548" s="30"/>
      <c r="AJ548" s="30"/>
      <c r="AK548" s="30"/>
      <c r="AL548" s="30"/>
      <c r="AM548" s="109"/>
      <c r="AN548" s="109"/>
      <c r="AO548" s="30"/>
      <c r="AP548" s="112" t="s">
        <v>1361</v>
      </c>
      <c r="AQ548"/>
      <c r="AR548"/>
      <c r="AS548"/>
      <c r="AT548"/>
      <c r="AU548"/>
      <c r="AV548"/>
    </row>
    <row r="549" spans="27:48" ht="23.45" customHeight="1" x14ac:dyDescent="0.2">
      <c r="AA549" s="97"/>
      <c r="AB549" s="97"/>
      <c r="AC549" s="97"/>
      <c r="AD549" s="97"/>
      <c r="AE549" s="97"/>
      <c r="AF549" s="93"/>
      <c r="AG549" s="93"/>
      <c r="AH549" s="93"/>
      <c r="AI549" s="30"/>
      <c r="AJ549" s="30"/>
      <c r="AK549" s="30"/>
      <c r="AL549" s="30"/>
      <c r="AM549" s="109"/>
      <c r="AN549" s="109"/>
      <c r="AO549" s="30"/>
      <c r="AP549" s="112" t="s">
        <v>1362</v>
      </c>
      <c r="AQ549"/>
      <c r="AR549"/>
      <c r="AS549"/>
      <c r="AT549"/>
      <c r="AU549"/>
      <c r="AV549"/>
    </row>
    <row r="550" spans="27:48" ht="23.45" customHeight="1" x14ac:dyDescent="0.2">
      <c r="AA550" s="97"/>
      <c r="AB550" s="97"/>
      <c r="AC550" s="97"/>
      <c r="AD550" s="97"/>
      <c r="AE550" s="97"/>
      <c r="AF550" s="93"/>
      <c r="AG550" s="93"/>
      <c r="AH550" s="93"/>
      <c r="AI550" s="30"/>
      <c r="AJ550" s="30"/>
      <c r="AK550" s="30"/>
      <c r="AL550" s="30"/>
      <c r="AM550" s="109"/>
      <c r="AN550" s="109"/>
      <c r="AO550" s="30"/>
      <c r="AP550" s="112" t="s">
        <v>1363</v>
      </c>
      <c r="AQ550"/>
      <c r="AR550"/>
      <c r="AS550"/>
      <c r="AT550"/>
      <c r="AU550"/>
      <c r="AV550"/>
    </row>
    <row r="551" spans="27:48" ht="23.45" customHeight="1" x14ac:dyDescent="0.2">
      <c r="AA551" s="97"/>
      <c r="AB551" s="97"/>
      <c r="AC551" s="97"/>
      <c r="AD551" s="97"/>
      <c r="AE551" s="97"/>
      <c r="AF551" s="93"/>
      <c r="AG551" s="93"/>
      <c r="AH551" s="93"/>
      <c r="AI551" s="30"/>
      <c r="AJ551" s="30"/>
      <c r="AK551" s="30"/>
      <c r="AL551" s="30"/>
      <c r="AM551" s="109"/>
      <c r="AN551" s="109"/>
      <c r="AO551" s="30"/>
      <c r="AP551" s="112" t="s">
        <v>1364</v>
      </c>
      <c r="AQ551"/>
      <c r="AR551"/>
      <c r="AS551"/>
      <c r="AT551"/>
      <c r="AU551"/>
      <c r="AV551"/>
    </row>
    <row r="552" spans="27:48" ht="23.45" customHeight="1" x14ac:dyDescent="0.2">
      <c r="AA552" s="97"/>
      <c r="AB552" s="97"/>
      <c r="AC552" s="97"/>
      <c r="AD552" s="97"/>
      <c r="AE552" s="97"/>
      <c r="AF552" s="93"/>
      <c r="AG552" s="93"/>
      <c r="AH552" s="93"/>
      <c r="AI552" s="30"/>
      <c r="AJ552" s="30"/>
      <c r="AK552" s="30"/>
      <c r="AL552" s="30"/>
      <c r="AM552" s="109"/>
      <c r="AN552" s="109"/>
      <c r="AO552" s="30"/>
      <c r="AP552" s="112" t="s">
        <v>1365</v>
      </c>
      <c r="AQ552"/>
      <c r="AR552"/>
      <c r="AS552"/>
      <c r="AT552"/>
      <c r="AU552"/>
      <c r="AV552"/>
    </row>
    <row r="553" spans="27:48" ht="23.45" customHeight="1" x14ac:dyDescent="0.2">
      <c r="AA553" s="97"/>
      <c r="AB553" s="97"/>
      <c r="AC553" s="97"/>
      <c r="AD553" s="97"/>
      <c r="AE553" s="97"/>
      <c r="AF553" s="93"/>
      <c r="AG553" s="93"/>
      <c r="AH553" s="93"/>
      <c r="AI553" s="30"/>
      <c r="AJ553" s="30"/>
      <c r="AK553" s="30"/>
      <c r="AL553" s="30"/>
      <c r="AM553" s="109"/>
      <c r="AN553" s="109"/>
      <c r="AO553" s="30"/>
      <c r="AP553" s="112" t="s">
        <v>1366</v>
      </c>
      <c r="AQ553"/>
      <c r="AR553"/>
      <c r="AS553"/>
      <c r="AT553"/>
      <c r="AU553"/>
      <c r="AV553"/>
    </row>
    <row r="554" spans="27:48" ht="23.45" customHeight="1" x14ac:dyDescent="0.2">
      <c r="AA554" s="97"/>
      <c r="AB554" s="97"/>
      <c r="AC554" s="97"/>
      <c r="AD554" s="97"/>
      <c r="AE554" s="97"/>
      <c r="AF554" s="93"/>
      <c r="AG554" s="93"/>
      <c r="AH554" s="93"/>
      <c r="AI554" s="30"/>
      <c r="AJ554" s="30"/>
      <c r="AK554" s="30"/>
      <c r="AL554" s="30"/>
      <c r="AM554" s="109"/>
      <c r="AN554" s="109"/>
      <c r="AO554" s="30"/>
      <c r="AP554" s="112" t="s">
        <v>1367</v>
      </c>
      <c r="AQ554"/>
      <c r="AR554"/>
      <c r="AS554"/>
      <c r="AT554"/>
      <c r="AU554"/>
      <c r="AV554"/>
    </row>
    <row r="555" spans="27:48" ht="23.45" customHeight="1" x14ac:dyDescent="0.2">
      <c r="AA555" s="97"/>
      <c r="AB555" s="97"/>
      <c r="AC555" s="97"/>
      <c r="AD555" s="97"/>
      <c r="AE555" s="97"/>
      <c r="AF555" s="93"/>
      <c r="AG555" s="93"/>
      <c r="AH555" s="93"/>
      <c r="AI555" s="30"/>
      <c r="AJ555" s="30"/>
      <c r="AK555" s="30"/>
      <c r="AL555" s="30"/>
      <c r="AM555" s="109"/>
      <c r="AN555" s="109"/>
      <c r="AO555" s="30"/>
      <c r="AP555" s="112" t="s">
        <v>1368</v>
      </c>
      <c r="AQ555"/>
      <c r="AR555"/>
      <c r="AS555"/>
      <c r="AT555"/>
      <c r="AU555"/>
      <c r="AV555"/>
    </row>
    <row r="556" spans="27:48" ht="23.45" customHeight="1" x14ac:dyDescent="0.2">
      <c r="AA556" s="97"/>
      <c r="AB556" s="97"/>
      <c r="AC556" s="97"/>
      <c r="AD556" s="97"/>
      <c r="AE556" s="97"/>
      <c r="AF556" s="93"/>
      <c r="AG556" s="93"/>
      <c r="AH556" s="93"/>
      <c r="AI556" s="30"/>
      <c r="AJ556" s="30"/>
      <c r="AK556" s="30"/>
      <c r="AL556" s="30"/>
      <c r="AM556" s="109"/>
      <c r="AN556" s="109"/>
      <c r="AO556" s="30"/>
      <c r="AP556" s="112" t="s">
        <v>1369</v>
      </c>
      <c r="AQ556"/>
      <c r="AR556"/>
      <c r="AS556"/>
      <c r="AT556"/>
      <c r="AU556"/>
      <c r="AV556"/>
    </row>
    <row r="557" spans="27:48" ht="23.45" customHeight="1" x14ac:dyDescent="0.2">
      <c r="AA557" s="97"/>
      <c r="AB557" s="97"/>
      <c r="AC557" s="97"/>
      <c r="AD557" s="97"/>
      <c r="AE557" s="97"/>
      <c r="AF557" s="93"/>
      <c r="AG557" s="93"/>
      <c r="AH557" s="93"/>
      <c r="AI557" s="30"/>
      <c r="AJ557" s="30"/>
      <c r="AK557" s="30"/>
      <c r="AL557" s="30"/>
      <c r="AM557" s="109"/>
      <c r="AN557" s="109"/>
      <c r="AO557" s="30"/>
      <c r="AP557" s="112" t="s">
        <v>1370</v>
      </c>
      <c r="AQ557"/>
      <c r="AR557"/>
      <c r="AS557"/>
      <c r="AT557"/>
      <c r="AU557"/>
      <c r="AV557"/>
    </row>
    <row r="558" spans="27:48" ht="23.45" customHeight="1" x14ac:dyDescent="0.2">
      <c r="AA558" s="97"/>
      <c r="AB558" s="97"/>
      <c r="AC558" s="97"/>
      <c r="AD558" s="97"/>
      <c r="AE558" s="97"/>
      <c r="AF558" s="93"/>
      <c r="AG558" s="93"/>
      <c r="AH558" s="93"/>
      <c r="AI558" s="30"/>
      <c r="AJ558" s="30"/>
      <c r="AK558" s="30"/>
      <c r="AL558" s="30"/>
      <c r="AM558" s="109"/>
      <c r="AN558" s="109"/>
      <c r="AO558" s="30"/>
      <c r="AP558" s="112" t="s">
        <v>1371</v>
      </c>
      <c r="AQ558"/>
      <c r="AR558"/>
      <c r="AS558"/>
      <c r="AT558"/>
      <c r="AU558"/>
      <c r="AV558"/>
    </row>
    <row r="559" spans="27:48" ht="23.45" customHeight="1" x14ac:dyDescent="0.2">
      <c r="AA559" s="97"/>
      <c r="AB559" s="97"/>
      <c r="AC559" s="97"/>
      <c r="AD559" s="97"/>
      <c r="AE559" s="97"/>
      <c r="AF559" s="93"/>
      <c r="AG559" s="93"/>
      <c r="AH559" s="93"/>
      <c r="AI559" s="30"/>
      <c r="AJ559" s="30"/>
      <c r="AK559" s="30"/>
      <c r="AL559" s="30"/>
      <c r="AM559" s="109"/>
      <c r="AN559" s="109"/>
      <c r="AO559" s="30"/>
      <c r="AP559" s="112" t="s">
        <v>1372</v>
      </c>
      <c r="AQ559"/>
      <c r="AR559"/>
      <c r="AS559"/>
      <c r="AT559"/>
      <c r="AU559"/>
      <c r="AV559"/>
    </row>
    <row r="560" spans="27:48" ht="23.45" customHeight="1" x14ac:dyDescent="0.2">
      <c r="AA560" s="97"/>
      <c r="AB560" s="97"/>
      <c r="AC560" s="97"/>
      <c r="AD560" s="97"/>
      <c r="AE560" s="97"/>
      <c r="AF560" s="93"/>
      <c r="AG560" s="93"/>
      <c r="AH560" s="93"/>
      <c r="AI560" s="30"/>
      <c r="AJ560" s="30"/>
      <c r="AK560" s="30"/>
      <c r="AL560" s="30"/>
      <c r="AM560" s="109"/>
      <c r="AN560" s="109"/>
      <c r="AO560" s="30"/>
      <c r="AP560" s="112" t="s">
        <v>1373</v>
      </c>
      <c r="AQ560"/>
      <c r="AR560"/>
      <c r="AS560"/>
      <c r="AT560"/>
      <c r="AU560"/>
      <c r="AV560"/>
    </row>
    <row r="561" spans="27:48" ht="23.45" customHeight="1" x14ac:dyDescent="0.2">
      <c r="AA561" s="97"/>
      <c r="AB561" s="97"/>
      <c r="AC561" s="97"/>
      <c r="AD561" s="97"/>
      <c r="AE561" s="97"/>
      <c r="AF561" s="93"/>
      <c r="AG561" s="93"/>
      <c r="AH561" s="93"/>
      <c r="AI561" s="30"/>
      <c r="AJ561" s="30"/>
      <c r="AK561" s="30"/>
      <c r="AL561" s="30"/>
      <c r="AM561" s="109"/>
      <c r="AN561" s="109"/>
      <c r="AO561" s="30"/>
      <c r="AP561" s="112" t="s">
        <v>1374</v>
      </c>
      <c r="AQ561"/>
      <c r="AR561"/>
      <c r="AS561"/>
      <c r="AT561"/>
      <c r="AU561"/>
      <c r="AV561"/>
    </row>
    <row r="562" spans="27:48" ht="23.45" customHeight="1" x14ac:dyDescent="0.2">
      <c r="AA562" s="97"/>
      <c r="AB562" s="97"/>
      <c r="AC562" s="97"/>
      <c r="AD562" s="97"/>
      <c r="AE562" s="97"/>
      <c r="AF562" s="93"/>
      <c r="AG562" s="93"/>
      <c r="AH562" s="93"/>
      <c r="AI562" s="30"/>
      <c r="AJ562" s="30"/>
      <c r="AK562" s="30"/>
      <c r="AL562" s="30"/>
      <c r="AM562" s="109"/>
      <c r="AN562" s="109"/>
      <c r="AO562" s="30"/>
      <c r="AP562" s="112" t="s">
        <v>1375</v>
      </c>
      <c r="AQ562"/>
      <c r="AR562"/>
      <c r="AS562"/>
      <c r="AT562"/>
      <c r="AU562"/>
      <c r="AV562"/>
    </row>
    <row r="563" spans="27:48" ht="23.45" customHeight="1" x14ac:dyDescent="0.2">
      <c r="AA563" s="97"/>
      <c r="AB563" s="97"/>
      <c r="AC563" s="97"/>
      <c r="AD563" s="97"/>
      <c r="AE563" s="97"/>
      <c r="AF563" s="93"/>
      <c r="AG563" s="93"/>
      <c r="AH563" s="93"/>
      <c r="AI563" s="30"/>
      <c r="AJ563" s="30"/>
      <c r="AK563" s="30"/>
      <c r="AL563" s="30"/>
      <c r="AM563" s="109"/>
      <c r="AN563" s="109"/>
      <c r="AO563" s="30"/>
      <c r="AP563" s="112" t="s">
        <v>1376</v>
      </c>
      <c r="AQ563"/>
      <c r="AR563"/>
      <c r="AS563"/>
      <c r="AT563"/>
      <c r="AU563"/>
      <c r="AV563"/>
    </row>
    <row r="564" spans="27:48" ht="23.45" customHeight="1" x14ac:dyDescent="0.2">
      <c r="AA564" s="97"/>
      <c r="AB564" s="97"/>
      <c r="AC564" s="97"/>
      <c r="AD564" s="97"/>
      <c r="AE564" s="97"/>
      <c r="AF564" s="93"/>
      <c r="AG564" s="93"/>
      <c r="AH564" s="93"/>
      <c r="AI564" s="30"/>
      <c r="AJ564" s="30"/>
      <c r="AK564" s="30"/>
      <c r="AL564" s="30"/>
      <c r="AM564" s="109"/>
      <c r="AN564" s="109"/>
      <c r="AO564" s="30"/>
      <c r="AP564" s="112" t="s">
        <v>1377</v>
      </c>
      <c r="AQ564"/>
      <c r="AR564"/>
      <c r="AS564"/>
      <c r="AT564"/>
      <c r="AU564"/>
      <c r="AV564"/>
    </row>
    <row r="565" spans="27:48" ht="23.45" customHeight="1" x14ac:dyDescent="0.2">
      <c r="AA565" s="97"/>
      <c r="AB565" s="97"/>
      <c r="AC565" s="97"/>
      <c r="AD565" s="97"/>
      <c r="AE565" s="97"/>
      <c r="AF565" s="93"/>
      <c r="AG565" s="93"/>
      <c r="AH565" s="93"/>
      <c r="AI565" s="30"/>
      <c r="AJ565" s="30"/>
      <c r="AK565" s="30"/>
      <c r="AL565" s="30"/>
      <c r="AM565" s="109"/>
      <c r="AN565" s="109"/>
      <c r="AO565" s="30"/>
      <c r="AP565" s="112" t="s">
        <v>1378</v>
      </c>
      <c r="AQ565"/>
      <c r="AR565"/>
      <c r="AS565"/>
      <c r="AT565"/>
      <c r="AU565"/>
      <c r="AV565"/>
    </row>
    <row r="566" spans="27:48" ht="23.45" customHeight="1" x14ac:dyDescent="0.2">
      <c r="AA566" s="97"/>
      <c r="AB566" s="97"/>
      <c r="AC566" s="97"/>
      <c r="AD566" s="97"/>
      <c r="AE566" s="97"/>
      <c r="AF566" s="93"/>
      <c r="AG566" s="93"/>
      <c r="AH566" s="93"/>
      <c r="AI566" s="30"/>
      <c r="AJ566" s="30"/>
      <c r="AK566" s="30"/>
      <c r="AL566" s="30"/>
      <c r="AM566" s="109"/>
      <c r="AN566" s="109"/>
      <c r="AO566" s="30"/>
      <c r="AP566" s="112" t="s">
        <v>1379</v>
      </c>
      <c r="AQ566"/>
      <c r="AR566"/>
      <c r="AS566"/>
      <c r="AT566"/>
      <c r="AU566"/>
      <c r="AV566"/>
    </row>
    <row r="567" spans="27:48" ht="23.45" customHeight="1" x14ac:dyDescent="0.2">
      <c r="AA567" s="97"/>
      <c r="AB567" s="97"/>
      <c r="AC567" s="97"/>
      <c r="AD567" s="97"/>
      <c r="AE567" s="97"/>
      <c r="AF567" s="93"/>
      <c r="AG567" s="93"/>
      <c r="AH567" s="93"/>
      <c r="AI567" s="30"/>
      <c r="AJ567" s="30"/>
      <c r="AK567" s="30"/>
      <c r="AL567" s="30"/>
      <c r="AM567" s="109"/>
      <c r="AN567" s="109"/>
      <c r="AO567" s="30"/>
      <c r="AP567" s="112" t="s">
        <v>1380</v>
      </c>
      <c r="AQ567"/>
      <c r="AR567"/>
      <c r="AS567"/>
      <c r="AT567"/>
      <c r="AU567"/>
      <c r="AV567"/>
    </row>
    <row r="568" spans="27:48" ht="23.45" customHeight="1" x14ac:dyDescent="0.2">
      <c r="AA568" s="97"/>
      <c r="AB568" s="97"/>
      <c r="AC568" s="97"/>
      <c r="AD568" s="97"/>
      <c r="AE568" s="97"/>
      <c r="AF568" s="93"/>
      <c r="AG568" s="93"/>
      <c r="AH568" s="93"/>
      <c r="AI568" s="30"/>
      <c r="AJ568" s="30"/>
      <c r="AK568" s="30"/>
      <c r="AL568" s="30"/>
      <c r="AM568" s="109"/>
      <c r="AN568" s="109"/>
      <c r="AO568" s="30"/>
      <c r="AP568" s="112" t="s">
        <v>1381</v>
      </c>
      <c r="AQ568"/>
      <c r="AR568"/>
      <c r="AS568"/>
      <c r="AT568"/>
      <c r="AU568"/>
      <c r="AV568"/>
    </row>
    <row r="569" spans="27:48" ht="23.45" customHeight="1" x14ac:dyDescent="0.2">
      <c r="AA569" s="97"/>
      <c r="AB569" s="97"/>
      <c r="AC569" s="97"/>
      <c r="AD569" s="97"/>
      <c r="AE569" s="97"/>
      <c r="AF569" s="93"/>
      <c r="AG569" s="93"/>
      <c r="AH569" s="93"/>
      <c r="AI569" s="30"/>
      <c r="AJ569" s="30"/>
      <c r="AK569" s="30"/>
      <c r="AL569" s="30"/>
      <c r="AM569" s="109"/>
      <c r="AN569" s="109"/>
      <c r="AO569" s="30"/>
      <c r="AP569" s="112" t="s">
        <v>1382</v>
      </c>
      <c r="AQ569"/>
      <c r="AR569"/>
      <c r="AS569"/>
      <c r="AT569"/>
      <c r="AU569"/>
      <c r="AV569"/>
    </row>
    <row r="570" spans="27:48" ht="23.45" customHeight="1" x14ac:dyDescent="0.2">
      <c r="AA570" s="97"/>
      <c r="AB570" s="97"/>
      <c r="AC570" s="97"/>
      <c r="AD570" s="97"/>
      <c r="AE570" s="97"/>
      <c r="AF570" s="93"/>
      <c r="AG570" s="93"/>
      <c r="AH570" s="93"/>
      <c r="AI570" s="30"/>
      <c r="AJ570" s="30"/>
      <c r="AK570" s="30"/>
      <c r="AL570" s="30"/>
      <c r="AM570" s="109"/>
      <c r="AN570" s="109"/>
      <c r="AO570" s="30"/>
      <c r="AP570" s="112" t="s">
        <v>1383</v>
      </c>
      <c r="AQ570"/>
      <c r="AR570"/>
      <c r="AS570"/>
      <c r="AT570"/>
      <c r="AU570"/>
      <c r="AV570"/>
    </row>
    <row r="571" spans="27:48" ht="23.45" customHeight="1" x14ac:dyDescent="0.2">
      <c r="AA571" s="97"/>
      <c r="AB571" s="97"/>
      <c r="AC571" s="97"/>
      <c r="AD571" s="97"/>
      <c r="AE571" s="97"/>
      <c r="AF571" s="93"/>
      <c r="AG571" s="93"/>
      <c r="AH571" s="93"/>
      <c r="AI571" s="30"/>
      <c r="AJ571" s="30"/>
      <c r="AK571" s="30"/>
      <c r="AL571" s="30"/>
      <c r="AM571" s="109"/>
      <c r="AN571" s="109"/>
      <c r="AO571" s="30"/>
      <c r="AP571" s="112" t="s">
        <v>1384</v>
      </c>
      <c r="AQ571"/>
      <c r="AR571"/>
      <c r="AS571"/>
      <c r="AT571"/>
      <c r="AU571"/>
      <c r="AV571"/>
    </row>
    <row r="572" spans="27:48" ht="23.45" customHeight="1" x14ac:dyDescent="0.2">
      <c r="AA572" s="97"/>
      <c r="AB572" s="97"/>
      <c r="AC572" s="97"/>
      <c r="AD572" s="97"/>
      <c r="AE572" s="97"/>
      <c r="AF572" s="93"/>
      <c r="AG572" s="93"/>
      <c r="AH572" s="93"/>
      <c r="AI572" s="30"/>
      <c r="AJ572" s="30"/>
      <c r="AK572" s="30"/>
      <c r="AL572" s="30"/>
      <c r="AM572" s="109"/>
      <c r="AN572" s="109"/>
      <c r="AO572" s="30"/>
      <c r="AP572" s="112" t="s">
        <v>1385</v>
      </c>
      <c r="AQ572"/>
      <c r="AR572"/>
      <c r="AS572"/>
      <c r="AT572"/>
      <c r="AU572"/>
      <c r="AV572"/>
    </row>
    <row r="573" spans="27:48" ht="23.45" customHeight="1" x14ac:dyDescent="0.2">
      <c r="AA573" s="97"/>
      <c r="AB573" s="97"/>
      <c r="AC573" s="97"/>
      <c r="AD573" s="97"/>
      <c r="AE573" s="97"/>
      <c r="AF573" s="93"/>
      <c r="AG573" s="93"/>
      <c r="AH573" s="93"/>
      <c r="AI573" s="30"/>
      <c r="AJ573" s="30"/>
      <c r="AK573" s="30"/>
      <c r="AL573" s="30"/>
      <c r="AM573" s="109"/>
      <c r="AN573" s="109"/>
      <c r="AO573" s="30"/>
      <c r="AP573" s="112" t="s">
        <v>1386</v>
      </c>
      <c r="AQ573"/>
      <c r="AR573"/>
      <c r="AS573"/>
      <c r="AT573"/>
      <c r="AU573"/>
      <c r="AV573"/>
    </row>
    <row r="574" spans="27:48" ht="23.45" customHeight="1" x14ac:dyDescent="0.2">
      <c r="AA574" s="97"/>
      <c r="AB574" s="97"/>
      <c r="AC574" s="97"/>
      <c r="AD574" s="97"/>
      <c r="AE574" s="97"/>
      <c r="AF574" s="93"/>
      <c r="AG574" s="93"/>
      <c r="AH574" s="93"/>
      <c r="AI574" s="30"/>
      <c r="AJ574" s="30"/>
      <c r="AK574" s="30"/>
      <c r="AL574" s="30"/>
      <c r="AM574" s="109"/>
      <c r="AN574" s="109"/>
      <c r="AO574" s="30"/>
      <c r="AP574" s="112" t="s">
        <v>1387</v>
      </c>
      <c r="AQ574"/>
      <c r="AR574"/>
      <c r="AS574"/>
      <c r="AT574"/>
      <c r="AU574"/>
      <c r="AV574"/>
    </row>
    <row r="575" spans="27:48" ht="23.45" customHeight="1" x14ac:dyDescent="0.2">
      <c r="AA575" s="97"/>
      <c r="AB575" s="97"/>
      <c r="AC575" s="97"/>
      <c r="AD575" s="97"/>
      <c r="AE575" s="97"/>
      <c r="AF575" s="93"/>
      <c r="AG575" s="93"/>
      <c r="AH575" s="93"/>
      <c r="AI575" s="30"/>
      <c r="AJ575" s="30"/>
      <c r="AK575" s="30"/>
      <c r="AL575" s="30"/>
      <c r="AM575" s="109"/>
      <c r="AN575" s="109"/>
      <c r="AO575" s="30"/>
      <c r="AP575" s="112" t="s">
        <v>1388</v>
      </c>
      <c r="AQ575"/>
      <c r="AR575"/>
      <c r="AS575"/>
      <c r="AT575"/>
      <c r="AU575"/>
      <c r="AV575"/>
    </row>
    <row r="576" spans="27:48" ht="23.45" customHeight="1" x14ac:dyDescent="0.2">
      <c r="AA576" s="97"/>
      <c r="AB576" s="97"/>
      <c r="AC576" s="97"/>
      <c r="AD576" s="97"/>
      <c r="AE576" s="97"/>
      <c r="AF576" s="93"/>
      <c r="AG576" s="93"/>
      <c r="AH576" s="93"/>
      <c r="AI576" s="30"/>
      <c r="AJ576" s="30"/>
      <c r="AK576" s="30"/>
      <c r="AL576" s="30"/>
      <c r="AM576" s="109"/>
      <c r="AN576" s="109"/>
      <c r="AO576" s="30"/>
      <c r="AP576" s="112" t="s">
        <v>1389</v>
      </c>
      <c r="AQ576"/>
      <c r="AR576"/>
      <c r="AS576"/>
      <c r="AT576"/>
      <c r="AU576"/>
      <c r="AV576"/>
    </row>
    <row r="577" spans="27:48" ht="23.45" customHeight="1" x14ac:dyDescent="0.2">
      <c r="AA577" s="97"/>
      <c r="AB577" s="97"/>
      <c r="AC577" s="97"/>
      <c r="AD577" s="97"/>
      <c r="AE577" s="97"/>
      <c r="AF577" s="93"/>
      <c r="AG577" s="93"/>
      <c r="AH577" s="93"/>
      <c r="AI577" s="30"/>
      <c r="AJ577" s="30"/>
      <c r="AK577" s="30"/>
      <c r="AL577" s="30"/>
      <c r="AM577" s="109"/>
      <c r="AN577" s="109"/>
      <c r="AO577" s="30"/>
      <c r="AP577" s="112" t="s">
        <v>1390</v>
      </c>
      <c r="AQ577"/>
      <c r="AR577"/>
      <c r="AS577"/>
      <c r="AT577"/>
      <c r="AU577"/>
      <c r="AV577"/>
    </row>
    <row r="578" spans="27:48" ht="23.45" customHeight="1" x14ac:dyDescent="0.2">
      <c r="AA578" s="97"/>
      <c r="AB578" s="97"/>
      <c r="AC578" s="97"/>
      <c r="AD578" s="97"/>
      <c r="AE578" s="97"/>
      <c r="AF578" s="93"/>
      <c r="AG578" s="93"/>
      <c r="AH578" s="93"/>
      <c r="AI578" s="30"/>
      <c r="AJ578" s="30"/>
      <c r="AK578" s="30"/>
      <c r="AL578" s="30"/>
      <c r="AM578" s="109"/>
      <c r="AN578" s="109"/>
      <c r="AO578" s="30"/>
      <c r="AP578" s="112" t="s">
        <v>1391</v>
      </c>
      <c r="AQ578"/>
      <c r="AR578"/>
      <c r="AS578"/>
      <c r="AT578"/>
      <c r="AU578"/>
      <c r="AV578"/>
    </row>
    <row r="579" spans="27:48" ht="23.45" customHeight="1" x14ac:dyDescent="0.2">
      <c r="AA579" s="97"/>
      <c r="AB579" s="97"/>
      <c r="AC579" s="97"/>
      <c r="AD579" s="97"/>
      <c r="AE579" s="97"/>
      <c r="AF579" s="93"/>
      <c r="AG579" s="93"/>
      <c r="AH579" s="93"/>
      <c r="AI579" s="30"/>
      <c r="AJ579" s="30"/>
      <c r="AK579" s="30"/>
      <c r="AL579" s="30"/>
      <c r="AM579" s="109"/>
      <c r="AN579" s="109"/>
      <c r="AO579" s="30"/>
      <c r="AP579" s="112" t="s">
        <v>1392</v>
      </c>
      <c r="AQ579"/>
      <c r="AR579"/>
      <c r="AS579"/>
      <c r="AT579"/>
      <c r="AU579"/>
      <c r="AV579"/>
    </row>
    <row r="580" spans="27:48" ht="23.45" customHeight="1" x14ac:dyDescent="0.2">
      <c r="AA580" s="97"/>
      <c r="AB580" s="97"/>
      <c r="AC580" s="97"/>
      <c r="AD580" s="97"/>
      <c r="AE580" s="97"/>
      <c r="AF580" s="93"/>
      <c r="AG580" s="93"/>
      <c r="AH580" s="93"/>
      <c r="AI580" s="30"/>
      <c r="AJ580" s="30"/>
      <c r="AK580" s="30"/>
      <c r="AL580" s="30"/>
      <c r="AM580" s="109"/>
      <c r="AN580" s="109"/>
      <c r="AO580" s="30"/>
      <c r="AP580" s="112" t="s">
        <v>1393</v>
      </c>
      <c r="AQ580"/>
      <c r="AR580"/>
      <c r="AS580"/>
      <c r="AT580"/>
      <c r="AU580"/>
      <c r="AV580"/>
    </row>
    <row r="581" spans="27:48" ht="23.45" customHeight="1" x14ac:dyDescent="0.2">
      <c r="AA581" s="97"/>
      <c r="AB581" s="97"/>
      <c r="AC581" s="97"/>
      <c r="AD581" s="97"/>
      <c r="AE581" s="97"/>
      <c r="AF581" s="93"/>
      <c r="AG581" s="93"/>
      <c r="AH581" s="93"/>
      <c r="AI581" s="30"/>
      <c r="AJ581" s="30"/>
      <c r="AK581" s="30"/>
      <c r="AL581" s="30"/>
      <c r="AM581" s="109"/>
      <c r="AN581" s="109"/>
      <c r="AO581" s="30"/>
      <c r="AP581" s="112" t="s">
        <v>1394</v>
      </c>
      <c r="AQ581"/>
      <c r="AR581"/>
      <c r="AS581"/>
      <c r="AT581"/>
      <c r="AU581"/>
      <c r="AV581"/>
    </row>
    <row r="582" spans="27:48" ht="23.45" customHeight="1" x14ac:dyDescent="0.2">
      <c r="AA582" s="97"/>
      <c r="AB582" s="97"/>
      <c r="AC582" s="97"/>
      <c r="AD582" s="97"/>
      <c r="AE582" s="97"/>
      <c r="AF582" s="93"/>
      <c r="AG582" s="93"/>
      <c r="AH582" s="93"/>
      <c r="AI582" s="30"/>
      <c r="AJ582" s="30"/>
      <c r="AK582" s="30"/>
      <c r="AL582" s="30"/>
      <c r="AM582" s="109"/>
      <c r="AN582" s="109"/>
      <c r="AO582" s="30"/>
      <c r="AP582" s="112" t="s">
        <v>1395</v>
      </c>
      <c r="AQ582"/>
      <c r="AR582"/>
      <c r="AS582"/>
      <c r="AT582"/>
      <c r="AU582"/>
      <c r="AV582"/>
    </row>
    <row r="583" spans="27:48" ht="23.45" customHeight="1" x14ac:dyDescent="0.2">
      <c r="AA583" s="97"/>
      <c r="AB583" s="97"/>
      <c r="AC583" s="97"/>
      <c r="AD583" s="97"/>
      <c r="AE583" s="97"/>
      <c r="AF583" s="93"/>
      <c r="AG583" s="93"/>
      <c r="AH583" s="93"/>
      <c r="AI583" s="30"/>
      <c r="AJ583" s="30"/>
      <c r="AK583" s="30"/>
      <c r="AL583" s="30"/>
      <c r="AM583" s="109"/>
      <c r="AN583" s="109"/>
      <c r="AO583" s="30"/>
      <c r="AP583" s="112" t="s">
        <v>1396</v>
      </c>
      <c r="AQ583"/>
      <c r="AR583"/>
      <c r="AS583"/>
      <c r="AT583"/>
      <c r="AU583"/>
      <c r="AV583"/>
    </row>
    <row r="584" spans="27:48" ht="23.45" customHeight="1" x14ac:dyDescent="0.2">
      <c r="AA584" s="97"/>
      <c r="AB584" s="97"/>
      <c r="AC584" s="97"/>
      <c r="AD584" s="97"/>
      <c r="AE584" s="97"/>
      <c r="AF584" s="93"/>
      <c r="AG584" s="93"/>
      <c r="AH584" s="93"/>
      <c r="AI584" s="30"/>
      <c r="AJ584" s="30"/>
      <c r="AK584" s="30"/>
      <c r="AL584" s="30"/>
      <c r="AM584" s="109"/>
      <c r="AN584" s="109"/>
      <c r="AO584" s="30"/>
      <c r="AP584" s="112" t="s">
        <v>1397</v>
      </c>
      <c r="AQ584"/>
      <c r="AR584"/>
      <c r="AS584"/>
      <c r="AT584"/>
      <c r="AU584"/>
      <c r="AV584"/>
    </row>
    <row r="585" spans="27:48" ht="23.45" customHeight="1" x14ac:dyDescent="0.2">
      <c r="AA585" s="97"/>
      <c r="AB585" s="97"/>
      <c r="AC585" s="97"/>
      <c r="AD585" s="97"/>
      <c r="AE585" s="97"/>
      <c r="AF585" s="93"/>
      <c r="AG585" s="93"/>
      <c r="AH585" s="93"/>
      <c r="AI585" s="30"/>
      <c r="AJ585" s="30"/>
      <c r="AK585" s="30"/>
      <c r="AL585" s="30"/>
      <c r="AM585" s="109"/>
      <c r="AN585" s="109"/>
      <c r="AO585" s="30"/>
      <c r="AP585" s="112" t="s">
        <v>1398</v>
      </c>
      <c r="AQ585"/>
      <c r="AR585"/>
      <c r="AS585"/>
      <c r="AT585"/>
      <c r="AU585"/>
      <c r="AV585"/>
    </row>
    <row r="586" spans="27:48" ht="23.45" customHeight="1" x14ac:dyDescent="0.2">
      <c r="AA586" s="97"/>
      <c r="AB586" s="97"/>
      <c r="AC586" s="97"/>
      <c r="AD586" s="97"/>
      <c r="AE586" s="97"/>
      <c r="AF586" s="93"/>
      <c r="AG586" s="93"/>
      <c r="AH586" s="93"/>
      <c r="AI586" s="30"/>
      <c r="AJ586" s="30"/>
      <c r="AK586" s="30"/>
      <c r="AL586" s="30"/>
      <c r="AM586" s="109"/>
      <c r="AN586" s="109"/>
      <c r="AO586" s="30"/>
      <c r="AP586" s="112" t="s">
        <v>1399</v>
      </c>
      <c r="AQ586"/>
      <c r="AR586"/>
      <c r="AS586"/>
      <c r="AT586"/>
      <c r="AU586"/>
      <c r="AV586"/>
    </row>
    <row r="587" spans="27:48" ht="23.45" customHeight="1" x14ac:dyDescent="0.2">
      <c r="AA587" s="97"/>
      <c r="AB587" s="97"/>
      <c r="AC587" s="97"/>
      <c r="AD587" s="97"/>
      <c r="AE587" s="97"/>
      <c r="AF587" s="93"/>
      <c r="AG587" s="93"/>
      <c r="AH587" s="93"/>
      <c r="AI587" s="30"/>
      <c r="AJ587" s="30"/>
      <c r="AK587" s="30"/>
      <c r="AL587" s="30"/>
      <c r="AM587" s="109"/>
      <c r="AN587" s="109"/>
      <c r="AO587" s="30"/>
      <c r="AP587" s="112" t="s">
        <v>1400</v>
      </c>
      <c r="AQ587"/>
      <c r="AR587"/>
      <c r="AS587"/>
      <c r="AT587"/>
      <c r="AU587"/>
      <c r="AV587"/>
    </row>
    <row r="588" spans="27:48" ht="23.45" customHeight="1" x14ac:dyDescent="0.2">
      <c r="AA588" s="97"/>
      <c r="AB588" s="97"/>
      <c r="AC588" s="97"/>
      <c r="AD588" s="97"/>
      <c r="AE588" s="97"/>
      <c r="AF588" s="93"/>
      <c r="AG588" s="93"/>
      <c r="AH588" s="93"/>
      <c r="AI588" s="30"/>
      <c r="AJ588" s="30"/>
      <c r="AK588" s="30"/>
      <c r="AL588" s="30"/>
      <c r="AM588" s="109"/>
      <c r="AN588" s="109"/>
      <c r="AO588" s="30"/>
      <c r="AP588" s="112" t="s">
        <v>1401</v>
      </c>
      <c r="AQ588"/>
      <c r="AR588"/>
      <c r="AS588"/>
      <c r="AT588"/>
      <c r="AU588"/>
      <c r="AV588"/>
    </row>
    <row r="589" spans="27:48" ht="23.45" customHeight="1" x14ac:dyDescent="0.2">
      <c r="AA589" s="97"/>
      <c r="AB589" s="97"/>
      <c r="AC589" s="97"/>
      <c r="AD589" s="97"/>
      <c r="AE589" s="97"/>
      <c r="AF589" s="93"/>
      <c r="AG589" s="93"/>
      <c r="AH589" s="93"/>
      <c r="AI589" s="30"/>
      <c r="AJ589" s="30"/>
      <c r="AK589" s="30"/>
      <c r="AL589" s="30"/>
      <c r="AM589" s="109"/>
      <c r="AN589" s="109"/>
      <c r="AO589" s="30"/>
      <c r="AP589" s="112" t="s">
        <v>1402</v>
      </c>
      <c r="AQ589"/>
      <c r="AR589"/>
      <c r="AS589"/>
      <c r="AT589"/>
      <c r="AU589"/>
      <c r="AV589"/>
    </row>
    <row r="590" spans="27:48" ht="23.45" customHeight="1" x14ac:dyDescent="0.2">
      <c r="AA590" s="97"/>
      <c r="AB590" s="97"/>
      <c r="AC590" s="97"/>
      <c r="AD590" s="97"/>
      <c r="AE590" s="97"/>
      <c r="AF590" s="93"/>
      <c r="AG590" s="93"/>
      <c r="AH590" s="93"/>
      <c r="AI590" s="30"/>
      <c r="AJ590" s="30"/>
      <c r="AK590" s="30"/>
      <c r="AL590" s="30"/>
      <c r="AM590" s="109"/>
      <c r="AN590" s="109"/>
      <c r="AO590" s="30"/>
      <c r="AP590" s="112" t="s">
        <v>1403</v>
      </c>
      <c r="AQ590"/>
      <c r="AR590"/>
      <c r="AS590"/>
      <c r="AT590"/>
      <c r="AU590"/>
      <c r="AV590"/>
    </row>
    <row r="591" spans="27:48" ht="23.45" customHeight="1" x14ac:dyDescent="0.2">
      <c r="AA591" s="97"/>
      <c r="AB591" s="97"/>
      <c r="AC591" s="97"/>
      <c r="AD591" s="97"/>
      <c r="AE591" s="97"/>
      <c r="AF591" s="93"/>
      <c r="AG591" s="93"/>
      <c r="AH591" s="93"/>
      <c r="AI591" s="30"/>
      <c r="AJ591" s="30"/>
      <c r="AK591" s="30"/>
      <c r="AL591" s="30"/>
      <c r="AM591" s="109"/>
      <c r="AN591" s="109"/>
      <c r="AO591" s="30"/>
      <c r="AP591" s="112" t="s">
        <v>1404</v>
      </c>
      <c r="AQ591"/>
      <c r="AR591"/>
      <c r="AS591"/>
      <c r="AT591"/>
      <c r="AU591"/>
      <c r="AV591"/>
    </row>
    <row r="592" spans="27:48" ht="23.45" customHeight="1" x14ac:dyDescent="0.2">
      <c r="AA592" s="97"/>
      <c r="AB592" s="97"/>
      <c r="AC592" s="97"/>
      <c r="AD592" s="97"/>
      <c r="AE592" s="97"/>
      <c r="AF592" s="93"/>
      <c r="AG592" s="93"/>
      <c r="AH592" s="93"/>
      <c r="AI592" s="30"/>
      <c r="AJ592" s="30"/>
      <c r="AK592" s="30"/>
      <c r="AL592" s="30"/>
      <c r="AM592" s="109"/>
      <c r="AN592" s="109"/>
      <c r="AO592" s="30"/>
      <c r="AP592" s="112" t="s">
        <v>1405</v>
      </c>
      <c r="AQ592"/>
      <c r="AR592"/>
      <c r="AS592"/>
      <c r="AT592"/>
      <c r="AU592"/>
      <c r="AV592"/>
    </row>
    <row r="593" spans="27:48" ht="23.45" customHeight="1" x14ac:dyDescent="0.2">
      <c r="AA593" s="97"/>
      <c r="AB593" s="97"/>
      <c r="AC593" s="97"/>
      <c r="AD593" s="97"/>
      <c r="AE593" s="97"/>
      <c r="AF593" s="93"/>
      <c r="AG593" s="93"/>
      <c r="AH593" s="93"/>
      <c r="AI593" s="30"/>
      <c r="AJ593" s="30"/>
      <c r="AK593" s="30"/>
      <c r="AL593" s="30"/>
      <c r="AM593" s="109"/>
      <c r="AN593" s="109"/>
      <c r="AO593" s="30"/>
      <c r="AP593" s="112" t="s">
        <v>1406</v>
      </c>
      <c r="AQ593"/>
      <c r="AR593"/>
      <c r="AS593"/>
      <c r="AT593"/>
      <c r="AU593"/>
      <c r="AV593"/>
    </row>
    <row r="594" spans="27:48" ht="23.45" customHeight="1" x14ac:dyDescent="0.2">
      <c r="AA594" s="97"/>
      <c r="AB594" s="97"/>
      <c r="AC594" s="97"/>
      <c r="AD594" s="97"/>
      <c r="AE594" s="97"/>
      <c r="AF594" s="93"/>
      <c r="AG594" s="93"/>
      <c r="AH594" s="93"/>
      <c r="AI594" s="30"/>
      <c r="AJ594" s="30"/>
      <c r="AK594" s="30"/>
      <c r="AL594" s="30"/>
      <c r="AM594" s="109"/>
      <c r="AN594" s="109"/>
      <c r="AO594" s="30"/>
      <c r="AP594" s="112" t="s">
        <v>1407</v>
      </c>
      <c r="AQ594"/>
      <c r="AR594"/>
      <c r="AS594"/>
      <c r="AT594"/>
      <c r="AU594"/>
      <c r="AV594"/>
    </row>
    <row r="595" spans="27:48" ht="23.45" customHeight="1" x14ac:dyDescent="0.2">
      <c r="AA595" s="97"/>
      <c r="AB595" s="97"/>
      <c r="AC595" s="97"/>
      <c r="AD595" s="97"/>
      <c r="AE595" s="97"/>
      <c r="AF595" s="93"/>
      <c r="AG595" s="93"/>
      <c r="AH595" s="93"/>
      <c r="AI595" s="30"/>
      <c r="AJ595" s="30"/>
      <c r="AK595" s="30"/>
      <c r="AL595" s="30"/>
      <c r="AM595" s="109"/>
      <c r="AN595" s="109"/>
      <c r="AO595" s="30"/>
      <c r="AP595" s="112" t="s">
        <v>1408</v>
      </c>
      <c r="AQ595"/>
      <c r="AR595"/>
      <c r="AS595"/>
      <c r="AT595"/>
      <c r="AU595"/>
      <c r="AV595"/>
    </row>
    <row r="596" spans="27:48" ht="23.45" customHeight="1" x14ac:dyDescent="0.2">
      <c r="AA596" s="97"/>
      <c r="AB596" s="97"/>
      <c r="AC596" s="97"/>
      <c r="AD596" s="97"/>
      <c r="AE596" s="97"/>
      <c r="AF596" s="93"/>
      <c r="AG596" s="93"/>
      <c r="AH596" s="93"/>
      <c r="AI596" s="30"/>
      <c r="AJ596" s="30"/>
      <c r="AK596" s="30"/>
      <c r="AL596" s="30"/>
      <c r="AM596" s="109"/>
      <c r="AN596" s="109"/>
      <c r="AO596" s="30"/>
      <c r="AP596" s="112" t="s">
        <v>1409</v>
      </c>
      <c r="AQ596"/>
      <c r="AR596"/>
      <c r="AS596"/>
      <c r="AT596"/>
      <c r="AU596"/>
      <c r="AV596"/>
    </row>
    <row r="597" spans="27:48" ht="23.45" customHeight="1" x14ac:dyDescent="0.2">
      <c r="AA597" s="97"/>
      <c r="AB597" s="97"/>
      <c r="AC597" s="97"/>
      <c r="AD597" s="97"/>
      <c r="AE597" s="97"/>
      <c r="AF597" s="93"/>
      <c r="AG597" s="93"/>
      <c r="AH597" s="93"/>
      <c r="AI597" s="30"/>
      <c r="AJ597" s="30"/>
      <c r="AK597" s="30"/>
      <c r="AL597" s="30"/>
      <c r="AM597" s="109"/>
      <c r="AN597" s="109"/>
      <c r="AO597" s="30"/>
      <c r="AP597" s="112" t="s">
        <v>1410</v>
      </c>
      <c r="AQ597"/>
      <c r="AR597"/>
      <c r="AS597"/>
      <c r="AT597"/>
      <c r="AU597"/>
      <c r="AV597"/>
    </row>
    <row r="598" spans="27:48" ht="23.45" customHeight="1" x14ac:dyDescent="0.2">
      <c r="AA598" s="97"/>
      <c r="AB598" s="97"/>
      <c r="AC598" s="97"/>
      <c r="AD598" s="97"/>
      <c r="AE598" s="97"/>
      <c r="AF598" s="93"/>
      <c r="AG598" s="93"/>
      <c r="AH598" s="93"/>
      <c r="AI598" s="30"/>
      <c r="AJ598" s="30"/>
      <c r="AK598" s="30"/>
      <c r="AL598" s="30"/>
      <c r="AM598" s="109"/>
      <c r="AN598" s="109"/>
      <c r="AO598" s="30"/>
      <c r="AP598" s="112" t="s">
        <v>1411</v>
      </c>
      <c r="AQ598"/>
      <c r="AR598"/>
      <c r="AS598"/>
      <c r="AT598"/>
      <c r="AU598"/>
      <c r="AV598"/>
    </row>
    <row r="599" spans="27:48" ht="23.45" customHeight="1" x14ac:dyDescent="0.2">
      <c r="AA599" s="97"/>
      <c r="AB599" s="97"/>
      <c r="AC599" s="97"/>
      <c r="AD599" s="97"/>
      <c r="AE599" s="97"/>
      <c r="AF599" s="93"/>
      <c r="AG599" s="93"/>
      <c r="AH599" s="93"/>
      <c r="AI599" s="30"/>
      <c r="AJ599" s="30"/>
      <c r="AK599" s="30"/>
      <c r="AL599" s="30"/>
      <c r="AM599" s="109"/>
      <c r="AN599" s="109"/>
      <c r="AO599" s="30"/>
      <c r="AP599" s="112" t="s">
        <v>1412</v>
      </c>
      <c r="AQ599"/>
      <c r="AR599"/>
      <c r="AS599"/>
      <c r="AT599"/>
      <c r="AU599"/>
      <c r="AV599"/>
    </row>
    <row r="600" spans="27:48" ht="23.45" customHeight="1" x14ac:dyDescent="0.2">
      <c r="AA600" s="97"/>
      <c r="AB600" s="97"/>
      <c r="AC600" s="97"/>
      <c r="AD600" s="97"/>
      <c r="AE600" s="97"/>
      <c r="AF600" s="93"/>
      <c r="AG600" s="93"/>
      <c r="AH600" s="93"/>
      <c r="AI600" s="30"/>
      <c r="AJ600" s="30"/>
      <c r="AK600" s="30"/>
      <c r="AL600" s="30"/>
      <c r="AM600" s="109"/>
      <c r="AN600" s="109"/>
      <c r="AO600" s="30"/>
      <c r="AP600" s="112" t="s">
        <v>1413</v>
      </c>
      <c r="AQ600"/>
      <c r="AR600"/>
      <c r="AS600"/>
      <c r="AT600"/>
      <c r="AU600"/>
      <c r="AV600"/>
    </row>
    <row r="601" spans="27:48" ht="23.45" customHeight="1" x14ac:dyDescent="0.2">
      <c r="AA601" s="97"/>
      <c r="AB601" s="97"/>
      <c r="AC601" s="97"/>
      <c r="AD601" s="97"/>
      <c r="AE601" s="97"/>
      <c r="AF601" s="93"/>
      <c r="AG601" s="93"/>
      <c r="AH601" s="93"/>
      <c r="AI601" s="30"/>
      <c r="AJ601" s="30"/>
      <c r="AK601" s="30"/>
      <c r="AL601" s="30"/>
      <c r="AM601" s="109"/>
      <c r="AN601" s="109"/>
      <c r="AO601" s="30"/>
      <c r="AP601" s="112" t="s">
        <v>1414</v>
      </c>
      <c r="AQ601"/>
      <c r="AR601"/>
      <c r="AS601"/>
      <c r="AT601"/>
      <c r="AU601"/>
      <c r="AV601"/>
    </row>
    <row r="602" spans="27:48" ht="23.45" customHeight="1" x14ac:dyDescent="0.2">
      <c r="AA602" s="97"/>
      <c r="AB602" s="97"/>
      <c r="AC602" s="97"/>
      <c r="AD602" s="97"/>
      <c r="AE602" s="97"/>
      <c r="AF602" s="93"/>
      <c r="AG602" s="93"/>
      <c r="AH602" s="93"/>
      <c r="AI602" s="30"/>
      <c r="AJ602" s="30"/>
      <c r="AK602" s="30"/>
      <c r="AL602" s="30"/>
      <c r="AM602" s="109"/>
      <c r="AN602" s="109"/>
      <c r="AO602" s="30"/>
      <c r="AP602" s="112" t="s">
        <v>1415</v>
      </c>
      <c r="AQ602"/>
      <c r="AR602"/>
      <c r="AS602"/>
      <c r="AT602"/>
      <c r="AU602"/>
      <c r="AV602"/>
    </row>
    <row r="603" spans="27:48" ht="23.45" customHeight="1" x14ac:dyDescent="0.2">
      <c r="AA603" s="97"/>
      <c r="AB603" s="97"/>
      <c r="AC603" s="97"/>
      <c r="AD603" s="97"/>
      <c r="AE603" s="97"/>
      <c r="AF603" s="93"/>
      <c r="AG603" s="93"/>
      <c r="AH603" s="93"/>
      <c r="AI603" s="30"/>
      <c r="AJ603" s="30"/>
      <c r="AK603" s="30"/>
      <c r="AL603" s="30"/>
      <c r="AM603" s="109"/>
      <c r="AN603" s="109"/>
      <c r="AO603" s="30"/>
      <c r="AP603" s="112" t="s">
        <v>1416</v>
      </c>
      <c r="AQ603"/>
      <c r="AR603"/>
      <c r="AS603"/>
      <c r="AT603"/>
      <c r="AU603"/>
      <c r="AV603"/>
    </row>
    <row r="604" spans="27:48" ht="23.45" customHeight="1" x14ac:dyDescent="0.2">
      <c r="AA604" s="97"/>
      <c r="AB604" s="97"/>
      <c r="AC604" s="97"/>
      <c r="AD604" s="97"/>
      <c r="AE604" s="97"/>
      <c r="AF604" s="93"/>
      <c r="AG604" s="93"/>
      <c r="AH604" s="93"/>
      <c r="AI604" s="30"/>
      <c r="AJ604" s="30"/>
      <c r="AK604" s="30"/>
      <c r="AL604" s="30"/>
      <c r="AM604" s="109"/>
      <c r="AN604" s="109"/>
      <c r="AO604" s="30"/>
      <c r="AP604" s="112" t="s">
        <v>1417</v>
      </c>
      <c r="AQ604"/>
      <c r="AR604"/>
      <c r="AS604"/>
      <c r="AT604"/>
      <c r="AU604"/>
      <c r="AV604"/>
    </row>
    <row r="605" spans="27:48" ht="23.45" customHeight="1" x14ac:dyDescent="0.2">
      <c r="AA605" s="97"/>
      <c r="AB605" s="97"/>
      <c r="AC605" s="97"/>
      <c r="AD605" s="97"/>
      <c r="AE605" s="97"/>
      <c r="AF605" s="93"/>
      <c r="AG605" s="93"/>
      <c r="AH605" s="93"/>
      <c r="AI605" s="30"/>
      <c r="AJ605" s="30"/>
      <c r="AK605" s="30"/>
      <c r="AL605" s="30"/>
      <c r="AM605" s="109"/>
      <c r="AN605" s="109"/>
      <c r="AO605" s="30"/>
      <c r="AP605" s="112" t="s">
        <v>1418</v>
      </c>
      <c r="AQ605"/>
      <c r="AR605"/>
      <c r="AS605"/>
      <c r="AT605"/>
      <c r="AU605"/>
      <c r="AV605"/>
    </row>
    <row r="606" spans="27:48" ht="23.45" customHeight="1" x14ac:dyDescent="0.2">
      <c r="AA606" s="97"/>
      <c r="AB606" s="97"/>
      <c r="AC606" s="97"/>
      <c r="AD606" s="97"/>
      <c r="AE606" s="97"/>
      <c r="AF606" s="93"/>
      <c r="AG606" s="93"/>
      <c r="AH606" s="93"/>
      <c r="AI606" s="30"/>
      <c r="AJ606" s="30"/>
      <c r="AK606" s="30"/>
      <c r="AL606" s="30"/>
      <c r="AM606" s="109"/>
      <c r="AN606" s="109"/>
      <c r="AO606" s="30"/>
      <c r="AP606" s="112" t="s">
        <v>1419</v>
      </c>
      <c r="AQ606"/>
      <c r="AR606"/>
      <c r="AS606"/>
      <c r="AT606"/>
      <c r="AU606"/>
      <c r="AV606"/>
    </row>
    <row r="607" spans="27:48" ht="23.45" customHeight="1" x14ac:dyDescent="0.2">
      <c r="AA607" s="97"/>
      <c r="AB607" s="97"/>
      <c r="AC607" s="97"/>
      <c r="AD607" s="97"/>
      <c r="AE607" s="97"/>
      <c r="AF607" s="93"/>
      <c r="AG607" s="93"/>
      <c r="AH607" s="93"/>
      <c r="AI607" s="30"/>
      <c r="AJ607" s="30"/>
      <c r="AK607" s="30"/>
      <c r="AL607" s="30"/>
      <c r="AM607" s="109"/>
      <c r="AN607" s="109"/>
      <c r="AO607" s="30"/>
      <c r="AP607" s="112" t="s">
        <v>1420</v>
      </c>
      <c r="AQ607"/>
      <c r="AR607"/>
      <c r="AS607"/>
      <c r="AT607"/>
      <c r="AU607"/>
      <c r="AV607"/>
    </row>
    <row r="608" spans="27:48" ht="23.45" customHeight="1" x14ac:dyDescent="0.2">
      <c r="AA608" s="97"/>
      <c r="AB608" s="97"/>
      <c r="AC608" s="97"/>
      <c r="AD608" s="97"/>
      <c r="AE608" s="97"/>
      <c r="AF608" s="93"/>
      <c r="AG608" s="93"/>
      <c r="AH608" s="93"/>
      <c r="AI608" s="30"/>
      <c r="AJ608" s="30"/>
      <c r="AK608" s="30"/>
      <c r="AL608" s="30"/>
      <c r="AM608" s="109"/>
      <c r="AN608" s="109"/>
      <c r="AO608" s="30"/>
      <c r="AP608" s="112" t="s">
        <v>1421</v>
      </c>
      <c r="AQ608"/>
      <c r="AR608"/>
      <c r="AS608"/>
      <c r="AT608"/>
      <c r="AU608"/>
      <c r="AV608"/>
    </row>
    <row r="609" spans="27:48" ht="23.45" customHeight="1" x14ac:dyDescent="0.2">
      <c r="AA609" s="97"/>
      <c r="AB609" s="97"/>
      <c r="AC609" s="97"/>
      <c r="AD609" s="97"/>
      <c r="AE609" s="97"/>
      <c r="AF609" s="93"/>
      <c r="AG609" s="93"/>
      <c r="AH609" s="93"/>
      <c r="AI609" s="30"/>
      <c r="AJ609" s="30"/>
      <c r="AK609" s="30"/>
      <c r="AL609" s="30"/>
      <c r="AM609" s="109"/>
      <c r="AN609" s="109"/>
      <c r="AO609" s="30"/>
      <c r="AP609" s="112" t="s">
        <v>1422</v>
      </c>
      <c r="AQ609"/>
      <c r="AR609"/>
      <c r="AS609"/>
      <c r="AT609"/>
      <c r="AU609"/>
      <c r="AV609"/>
    </row>
    <row r="610" spans="27:48" ht="23.45" customHeight="1" x14ac:dyDescent="0.2">
      <c r="AA610" s="97"/>
      <c r="AB610" s="97"/>
      <c r="AC610" s="97"/>
      <c r="AD610" s="97"/>
      <c r="AE610" s="97"/>
      <c r="AF610" s="93"/>
      <c r="AG610" s="93"/>
      <c r="AH610" s="93"/>
      <c r="AI610" s="30"/>
      <c r="AJ610" s="30"/>
      <c r="AK610" s="30"/>
      <c r="AL610" s="30"/>
      <c r="AM610" s="109"/>
      <c r="AN610" s="109"/>
      <c r="AO610" s="30"/>
      <c r="AP610" s="112" t="s">
        <v>1423</v>
      </c>
      <c r="AQ610"/>
      <c r="AR610"/>
      <c r="AS610"/>
      <c r="AT610"/>
      <c r="AU610"/>
      <c r="AV610"/>
    </row>
    <row r="611" spans="27:48" ht="23.45" customHeight="1" x14ac:dyDescent="0.2">
      <c r="AA611" s="97"/>
      <c r="AB611" s="97"/>
      <c r="AC611" s="97"/>
      <c r="AD611" s="97"/>
      <c r="AE611" s="97"/>
      <c r="AF611" s="93"/>
      <c r="AG611" s="93"/>
      <c r="AH611" s="93"/>
      <c r="AI611" s="30"/>
      <c r="AJ611" s="30"/>
      <c r="AK611" s="30"/>
      <c r="AL611" s="30"/>
      <c r="AM611" s="109"/>
      <c r="AN611" s="109"/>
      <c r="AO611" s="30"/>
      <c r="AP611" s="112" t="s">
        <v>1424</v>
      </c>
      <c r="AQ611"/>
      <c r="AR611"/>
      <c r="AS611"/>
      <c r="AT611"/>
      <c r="AU611"/>
      <c r="AV611"/>
    </row>
    <row r="612" spans="27:48" ht="23.45" customHeight="1" x14ac:dyDescent="0.2">
      <c r="AA612" s="97"/>
      <c r="AB612" s="97"/>
      <c r="AC612" s="97"/>
      <c r="AD612" s="97"/>
      <c r="AE612" s="97"/>
      <c r="AF612" s="93"/>
      <c r="AG612" s="93"/>
      <c r="AH612" s="93"/>
      <c r="AI612" s="30"/>
      <c r="AJ612" s="30"/>
      <c r="AK612" s="30"/>
      <c r="AL612" s="30"/>
      <c r="AM612" s="109"/>
      <c r="AN612" s="109"/>
      <c r="AO612" s="30"/>
      <c r="AP612" s="112" t="s">
        <v>1425</v>
      </c>
      <c r="AQ612"/>
      <c r="AR612"/>
      <c r="AS612"/>
      <c r="AT612"/>
      <c r="AU612"/>
      <c r="AV612"/>
    </row>
    <row r="613" spans="27:48" ht="23.45" customHeight="1" x14ac:dyDescent="0.2">
      <c r="AA613" s="97"/>
      <c r="AB613" s="97"/>
      <c r="AC613" s="97"/>
      <c r="AD613" s="97"/>
      <c r="AE613" s="97"/>
      <c r="AF613" s="93"/>
      <c r="AG613" s="93"/>
      <c r="AH613" s="93"/>
      <c r="AI613" s="30"/>
      <c r="AJ613" s="30"/>
      <c r="AK613" s="30"/>
      <c r="AL613" s="30"/>
      <c r="AM613" s="109"/>
      <c r="AN613" s="109"/>
      <c r="AO613" s="30"/>
      <c r="AP613" s="112" t="s">
        <v>1426</v>
      </c>
      <c r="AQ613"/>
      <c r="AR613"/>
      <c r="AS613"/>
      <c r="AT613"/>
      <c r="AU613"/>
      <c r="AV613"/>
    </row>
    <row r="614" spans="27:48" ht="23.45" customHeight="1" x14ac:dyDescent="0.2">
      <c r="AA614" s="97"/>
      <c r="AB614" s="97"/>
      <c r="AC614" s="97"/>
      <c r="AD614" s="97"/>
      <c r="AE614" s="97"/>
      <c r="AF614" s="93"/>
      <c r="AG614" s="93"/>
      <c r="AH614" s="93"/>
      <c r="AI614" s="30"/>
      <c r="AJ614" s="30"/>
      <c r="AK614" s="30"/>
      <c r="AL614" s="30"/>
      <c r="AM614" s="109"/>
      <c r="AN614" s="109"/>
      <c r="AO614" s="30"/>
      <c r="AP614" s="112" t="s">
        <v>1427</v>
      </c>
      <c r="AQ614"/>
      <c r="AR614"/>
      <c r="AS614"/>
      <c r="AT614"/>
      <c r="AU614"/>
      <c r="AV614"/>
    </row>
    <row r="615" spans="27:48" ht="23.45" customHeight="1" x14ac:dyDescent="0.2">
      <c r="AA615" s="97"/>
      <c r="AB615" s="97"/>
      <c r="AC615" s="97"/>
      <c r="AD615" s="97"/>
      <c r="AE615" s="97"/>
      <c r="AF615" s="93"/>
      <c r="AG615" s="93"/>
      <c r="AH615" s="93"/>
      <c r="AI615" s="30"/>
      <c r="AJ615" s="30"/>
      <c r="AK615" s="30"/>
      <c r="AL615" s="30"/>
      <c r="AM615" s="109"/>
      <c r="AN615" s="109"/>
      <c r="AO615" s="30"/>
      <c r="AP615" s="112" t="s">
        <v>1428</v>
      </c>
      <c r="AQ615"/>
      <c r="AR615"/>
      <c r="AS615"/>
      <c r="AT615"/>
      <c r="AU615"/>
      <c r="AV615"/>
    </row>
    <row r="616" spans="27:48" ht="23.45" customHeight="1" x14ac:dyDescent="0.2">
      <c r="AA616" s="97"/>
      <c r="AB616" s="97"/>
      <c r="AC616" s="97"/>
      <c r="AD616" s="97"/>
      <c r="AE616" s="97"/>
      <c r="AF616" s="93"/>
      <c r="AG616" s="93"/>
      <c r="AH616" s="93"/>
      <c r="AI616" s="30"/>
      <c r="AJ616" s="30"/>
      <c r="AK616" s="30"/>
      <c r="AL616" s="30"/>
      <c r="AM616" s="109"/>
      <c r="AN616" s="109"/>
      <c r="AO616" s="30"/>
      <c r="AP616" s="112" t="s">
        <v>1429</v>
      </c>
      <c r="AQ616"/>
      <c r="AR616"/>
      <c r="AS616"/>
      <c r="AT616"/>
      <c r="AU616"/>
      <c r="AV616"/>
    </row>
    <row r="617" spans="27:48" ht="23.45" customHeight="1" x14ac:dyDescent="0.2">
      <c r="AA617" s="97"/>
      <c r="AB617" s="97"/>
      <c r="AC617" s="97"/>
      <c r="AD617" s="97"/>
      <c r="AE617" s="97"/>
      <c r="AF617" s="93"/>
      <c r="AG617" s="93"/>
      <c r="AH617" s="93"/>
      <c r="AI617" s="30"/>
      <c r="AJ617" s="30"/>
      <c r="AK617" s="30"/>
      <c r="AL617" s="30"/>
      <c r="AM617" s="109"/>
      <c r="AN617" s="109"/>
      <c r="AO617" s="30"/>
      <c r="AP617" s="112" t="s">
        <v>1430</v>
      </c>
      <c r="AQ617"/>
      <c r="AR617"/>
      <c r="AS617"/>
      <c r="AT617"/>
      <c r="AU617"/>
      <c r="AV617"/>
    </row>
    <row r="618" spans="27:48" ht="23.45" customHeight="1" x14ac:dyDescent="0.2">
      <c r="AA618" s="97"/>
      <c r="AB618" s="97"/>
      <c r="AC618" s="97"/>
      <c r="AD618" s="97"/>
      <c r="AE618" s="97"/>
      <c r="AF618" s="93"/>
      <c r="AG618" s="93"/>
      <c r="AH618" s="93"/>
      <c r="AI618" s="30"/>
      <c r="AJ618" s="30"/>
      <c r="AK618" s="30"/>
      <c r="AL618" s="30"/>
      <c r="AM618" s="109"/>
      <c r="AN618" s="109"/>
      <c r="AO618" s="30"/>
      <c r="AP618" s="112" t="s">
        <v>1431</v>
      </c>
      <c r="AQ618"/>
      <c r="AR618"/>
      <c r="AS618"/>
      <c r="AT618"/>
      <c r="AU618"/>
      <c r="AV618"/>
    </row>
    <row r="619" spans="27:48" ht="23.45" customHeight="1" x14ac:dyDescent="0.2">
      <c r="AA619" s="97"/>
      <c r="AB619" s="97"/>
      <c r="AC619" s="97"/>
      <c r="AD619" s="97"/>
      <c r="AE619" s="97"/>
      <c r="AF619" s="93"/>
      <c r="AG619" s="93"/>
      <c r="AH619" s="93"/>
      <c r="AI619" s="30"/>
      <c r="AJ619" s="30"/>
      <c r="AK619" s="30"/>
      <c r="AL619" s="30"/>
      <c r="AM619" s="109"/>
      <c r="AN619" s="109"/>
      <c r="AO619" s="30"/>
      <c r="AP619" s="112" t="s">
        <v>1432</v>
      </c>
      <c r="AQ619"/>
      <c r="AR619"/>
      <c r="AS619"/>
      <c r="AT619"/>
      <c r="AU619"/>
      <c r="AV619"/>
    </row>
    <row r="620" spans="27:48" ht="23.45" customHeight="1" x14ac:dyDescent="0.2">
      <c r="AA620" s="97"/>
      <c r="AB620" s="97"/>
      <c r="AC620" s="97"/>
      <c r="AD620" s="97"/>
      <c r="AE620" s="97"/>
      <c r="AF620" s="93"/>
      <c r="AG620" s="93"/>
      <c r="AH620" s="93"/>
      <c r="AI620" s="30"/>
      <c r="AJ620" s="30"/>
      <c r="AK620" s="30"/>
      <c r="AL620" s="30"/>
      <c r="AM620" s="109"/>
      <c r="AN620" s="109"/>
      <c r="AO620" s="30"/>
      <c r="AP620" s="112" t="s">
        <v>1433</v>
      </c>
      <c r="AQ620"/>
      <c r="AR620"/>
      <c r="AS620"/>
      <c r="AT620"/>
      <c r="AU620"/>
      <c r="AV620"/>
    </row>
    <row r="621" spans="27:48" ht="23.45" customHeight="1" x14ac:dyDescent="0.2">
      <c r="AA621" s="97"/>
      <c r="AB621" s="97"/>
      <c r="AC621" s="97"/>
      <c r="AD621" s="97"/>
      <c r="AE621" s="97"/>
      <c r="AF621" s="93"/>
      <c r="AG621" s="93"/>
      <c r="AH621" s="93"/>
      <c r="AI621" s="30"/>
      <c r="AJ621" s="30"/>
      <c r="AK621" s="30"/>
      <c r="AL621" s="30"/>
      <c r="AM621" s="109"/>
      <c r="AN621" s="109"/>
      <c r="AO621" s="30"/>
      <c r="AP621" s="112" t="s">
        <v>1434</v>
      </c>
      <c r="AQ621"/>
      <c r="AR621"/>
      <c r="AS621"/>
      <c r="AT621"/>
      <c r="AU621"/>
      <c r="AV621"/>
    </row>
    <row r="622" spans="27:48" ht="23.45" customHeight="1" x14ac:dyDescent="0.2">
      <c r="AA622" s="97"/>
      <c r="AB622" s="97"/>
      <c r="AC622" s="97"/>
      <c r="AD622" s="97"/>
      <c r="AE622" s="97"/>
      <c r="AF622" s="93"/>
      <c r="AG622" s="93"/>
      <c r="AH622" s="93"/>
      <c r="AI622" s="30"/>
      <c r="AJ622" s="30"/>
      <c r="AK622" s="30"/>
      <c r="AL622" s="30"/>
      <c r="AM622" s="109"/>
      <c r="AN622" s="109"/>
      <c r="AO622" s="30"/>
      <c r="AP622" s="112" t="s">
        <v>1435</v>
      </c>
      <c r="AQ622"/>
      <c r="AR622"/>
      <c r="AS622"/>
      <c r="AT622"/>
      <c r="AU622"/>
      <c r="AV622"/>
    </row>
    <row r="623" spans="27:48" ht="23.45" customHeight="1" x14ac:dyDescent="0.2">
      <c r="AA623" s="97"/>
      <c r="AB623" s="97"/>
      <c r="AC623" s="97"/>
      <c r="AD623" s="97"/>
      <c r="AE623" s="97"/>
      <c r="AF623" s="93"/>
      <c r="AG623" s="93"/>
      <c r="AH623" s="93"/>
      <c r="AI623" s="30"/>
      <c r="AJ623" s="30"/>
      <c r="AK623" s="30"/>
      <c r="AL623" s="30"/>
      <c r="AM623" s="109"/>
      <c r="AN623" s="109"/>
      <c r="AO623" s="30"/>
      <c r="AP623" s="112" t="s">
        <v>1436</v>
      </c>
      <c r="AQ623"/>
      <c r="AR623"/>
      <c r="AS623"/>
      <c r="AT623"/>
      <c r="AU623"/>
      <c r="AV623"/>
    </row>
    <row r="624" spans="27:48" ht="23.45" customHeight="1" x14ac:dyDescent="0.2">
      <c r="AA624" s="97"/>
      <c r="AB624" s="97"/>
      <c r="AC624" s="97"/>
      <c r="AD624" s="97"/>
      <c r="AE624" s="97"/>
      <c r="AF624" s="93"/>
      <c r="AG624" s="93"/>
      <c r="AH624" s="93"/>
      <c r="AI624" s="30"/>
      <c r="AJ624" s="30"/>
      <c r="AK624" s="30"/>
      <c r="AL624" s="30"/>
      <c r="AM624" s="109"/>
      <c r="AN624" s="109"/>
      <c r="AO624" s="30"/>
      <c r="AP624" s="112" t="s">
        <v>1437</v>
      </c>
      <c r="AQ624"/>
      <c r="AR624"/>
      <c r="AS624"/>
      <c r="AT624"/>
      <c r="AU624"/>
      <c r="AV624"/>
    </row>
    <row r="625" spans="27:48" ht="23.45" customHeight="1" x14ac:dyDescent="0.2">
      <c r="AA625" s="97"/>
      <c r="AB625" s="97"/>
      <c r="AC625" s="97"/>
      <c r="AD625" s="97"/>
      <c r="AE625" s="97"/>
      <c r="AF625" s="93"/>
      <c r="AG625" s="93"/>
      <c r="AH625" s="93"/>
      <c r="AI625" s="30"/>
      <c r="AJ625" s="30"/>
      <c r="AK625" s="30"/>
      <c r="AL625" s="30"/>
      <c r="AM625" s="109"/>
      <c r="AN625" s="109"/>
      <c r="AO625" s="30"/>
      <c r="AP625" s="112" t="s">
        <v>1438</v>
      </c>
      <c r="AQ625"/>
      <c r="AR625"/>
      <c r="AS625"/>
      <c r="AT625"/>
      <c r="AU625"/>
      <c r="AV625"/>
    </row>
    <row r="626" spans="27:48" ht="23.45" customHeight="1" x14ac:dyDescent="0.2">
      <c r="AA626" s="97"/>
      <c r="AB626" s="97"/>
      <c r="AC626" s="97"/>
      <c r="AD626" s="97"/>
      <c r="AE626" s="97"/>
      <c r="AF626" s="93"/>
      <c r="AG626" s="93"/>
      <c r="AH626" s="93"/>
      <c r="AI626" s="30"/>
      <c r="AJ626" s="30"/>
      <c r="AK626" s="30"/>
      <c r="AL626" s="30"/>
      <c r="AM626" s="109"/>
      <c r="AN626" s="109"/>
      <c r="AO626" s="30"/>
      <c r="AP626" s="112" t="s">
        <v>1439</v>
      </c>
      <c r="AQ626"/>
      <c r="AR626"/>
      <c r="AS626"/>
      <c r="AT626"/>
      <c r="AU626"/>
      <c r="AV626"/>
    </row>
    <row r="627" spans="27:48" ht="23.45" customHeight="1" x14ac:dyDescent="0.2">
      <c r="AA627" s="97"/>
      <c r="AB627" s="97"/>
      <c r="AC627" s="97"/>
      <c r="AD627" s="97"/>
      <c r="AE627" s="97"/>
      <c r="AF627" s="93"/>
      <c r="AG627" s="93"/>
      <c r="AH627" s="93"/>
      <c r="AI627" s="30"/>
      <c r="AJ627" s="30"/>
      <c r="AK627" s="30"/>
      <c r="AL627" s="30"/>
      <c r="AM627" s="109"/>
      <c r="AN627" s="109"/>
      <c r="AO627" s="30"/>
      <c r="AP627" s="112" t="s">
        <v>1440</v>
      </c>
      <c r="AQ627"/>
      <c r="AR627"/>
      <c r="AS627"/>
      <c r="AT627"/>
      <c r="AU627"/>
      <c r="AV627"/>
    </row>
    <row r="628" spans="27:48" ht="23.45" customHeight="1" x14ac:dyDescent="0.2">
      <c r="AA628" s="97"/>
      <c r="AB628" s="97"/>
      <c r="AC628" s="97"/>
      <c r="AD628" s="97"/>
      <c r="AE628" s="97"/>
      <c r="AF628" s="93"/>
      <c r="AG628" s="93"/>
      <c r="AH628" s="93"/>
      <c r="AI628" s="30"/>
      <c r="AJ628" s="30"/>
      <c r="AK628" s="30"/>
      <c r="AL628" s="30"/>
      <c r="AM628" s="109"/>
      <c r="AN628" s="109"/>
      <c r="AO628" s="30"/>
      <c r="AP628" s="112" t="s">
        <v>1441</v>
      </c>
      <c r="AQ628"/>
      <c r="AR628"/>
      <c r="AS628"/>
      <c r="AT628"/>
      <c r="AU628"/>
      <c r="AV628"/>
    </row>
    <row r="629" spans="27:48" ht="23.45" customHeight="1" x14ac:dyDescent="0.2">
      <c r="AA629" s="97"/>
      <c r="AB629" s="97"/>
      <c r="AC629" s="97"/>
      <c r="AD629" s="97"/>
      <c r="AE629" s="97"/>
      <c r="AF629" s="93"/>
      <c r="AG629" s="93"/>
      <c r="AH629" s="93"/>
      <c r="AI629" s="30"/>
      <c r="AJ629" s="30"/>
      <c r="AK629" s="30"/>
      <c r="AL629" s="30"/>
      <c r="AM629" s="109"/>
      <c r="AN629" s="109"/>
      <c r="AO629" s="30"/>
      <c r="AP629" s="112" t="s">
        <v>1442</v>
      </c>
      <c r="AQ629"/>
      <c r="AR629"/>
      <c r="AS629"/>
      <c r="AT629"/>
      <c r="AU629"/>
      <c r="AV629"/>
    </row>
    <row r="630" spans="27:48" ht="23.45" customHeight="1" x14ac:dyDescent="0.2">
      <c r="AA630" s="97"/>
      <c r="AB630" s="97"/>
      <c r="AC630" s="97"/>
      <c r="AD630" s="97"/>
      <c r="AE630" s="97"/>
      <c r="AF630" s="93"/>
      <c r="AG630" s="93"/>
      <c r="AH630" s="93"/>
      <c r="AI630" s="30"/>
      <c r="AJ630" s="30"/>
      <c r="AK630" s="30"/>
      <c r="AL630" s="30"/>
      <c r="AM630" s="109"/>
      <c r="AN630" s="109"/>
      <c r="AO630" s="30"/>
      <c r="AP630" s="112" t="s">
        <v>1443</v>
      </c>
      <c r="AQ630"/>
      <c r="AR630"/>
      <c r="AS630"/>
      <c r="AT630"/>
      <c r="AU630"/>
      <c r="AV630"/>
    </row>
    <row r="631" spans="27:48" ht="23.45" customHeight="1" x14ac:dyDescent="0.2">
      <c r="AA631" s="97"/>
      <c r="AB631" s="97"/>
      <c r="AC631" s="97"/>
      <c r="AD631" s="97"/>
      <c r="AE631" s="97"/>
      <c r="AF631" s="93"/>
      <c r="AG631" s="93"/>
      <c r="AH631" s="93"/>
      <c r="AI631" s="30"/>
      <c r="AJ631" s="30"/>
      <c r="AK631" s="30"/>
      <c r="AL631" s="30"/>
      <c r="AM631" s="109"/>
      <c r="AN631" s="109"/>
      <c r="AO631" s="30"/>
      <c r="AP631" s="112" t="s">
        <v>1444</v>
      </c>
      <c r="AQ631"/>
      <c r="AR631"/>
      <c r="AS631"/>
      <c r="AT631"/>
      <c r="AU631"/>
      <c r="AV631"/>
    </row>
    <row r="632" spans="27:48" ht="23.45" customHeight="1" x14ac:dyDescent="0.2">
      <c r="AA632" s="97"/>
      <c r="AB632" s="97"/>
      <c r="AC632" s="97"/>
      <c r="AD632" s="97"/>
      <c r="AE632" s="97"/>
      <c r="AF632" s="93"/>
      <c r="AG632" s="93"/>
      <c r="AH632" s="93"/>
      <c r="AI632" s="30"/>
      <c r="AJ632" s="30"/>
      <c r="AK632" s="30"/>
      <c r="AL632" s="30"/>
      <c r="AM632" s="109"/>
      <c r="AN632" s="109"/>
      <c r="AO632" s="30"/>
      <c r="AP632" s="112" t="s">
        <v>1445</v>
      </c>
      <c r="AQ632"/>
      <c r="AR632"/>
      <c r="AS632"/>
      <c r="AT632"/>
      <c r="AU632"/>
      <c r="AV632"/>
    </row>
    <row r="633" spans="27:48" ht="23.45" customHeight="1" x14ac:dyDescent="0.2">
      <c r="AA633" s="97"/>
      <c r="AB633" s="97"/>
      <c r="AC633" s="97"/>
      <c r="AD633" s="97"/>
      <c r="AE633" s="97"/>
      <c r="AF633" s="93"/>
      <c r="AG633" s="93"/>
      <c r="AH633" s="93"/>
      <c r="AI633" s="30"/>
      <c r="AJ633" s="30"/>
      <c r="AK633" s="30"/>
      <c r="AL633" s="30"/>
      <c r="AM633" s="109"/>
      <c r="AN633" s="109"/>
      <c r="AO633" s="30"/>
      <c r="AP633" s="112" t="s">
        <v>1446</v>
      </c>
      <c r="AQ633"/>
      <c r="AR633"/>
      <c r="AS633"/>
      <c r="AT633"/>
      <c r="AU633"/>
      <c r="AV633"/>
    </row>
    <row r="634" spans="27:48" ht="23.45" customHeight="1" x14ac:dyDescent="0.2">
      <c r="AA634" s="97"/>
      <c r="AB634" s="97"/>
      <c r="AC634" s="97"/>
      <c r="AD634" s="97"/>
      <c r="AE634" s="97"/>
      <c r="AF634" s="93"/>
      <c r="AG634" s="93"/>
      <c r="AH634" s="93"/>
      <c r="AI634" s="30"/>
      <c r="AJ634" s="30"/>
      <c r="AK634" s="30"/>
      <c r="AL634" s="30"/>
      <c r="AM634" s="109"/>
      <c r="AN634" s="109"/>
      <c r="AO634" s="30"/>
      <c r="AP634" s="112" t="s">
        <v>1447</v>
      </c>
      <c r="AQ634"/>
      <c r="AR634"/>
      <c r="AS634"/>
      <c r="AT634"/>
      <c r="AU634"/>
      <c r="AV634"/>
    </row>
    <row r="635" spans="27:48" ht="23.45" customHeight="1" x14ac:dyDescent="0.2">
      <c r="AA635" s="97"/>
      <c r="AB635" s="97"/>
      <c r="AC635" s="97"/>
      <c r="AD635" s="97"/>
      <c r="AE635" s="97"/>
      <c r="AF635" s="93"/>
      <c r="AG635" s="93"/>
      <c r="AH635" s="93"/>
      <c r="AI635" s="30"/>
      <c r="AJ635" s="30"/>
      <c r="AK635" s="30"/>
      <c r="AL635" s="30"/>
      <c r="AM635" s="109"/>
      <c r="AN635" s="109"/>
      <c r="AO635" s="30"/>
      <c r="AP635" s="112" t="s">
        <v>1448</v>
      </c>
      <c r="AQ635"/>
      <c r="AR635"/>
      <c r="AS635"/>
      <c r="AT635"/>
      <c r="AU635"/>
      <c r="AV635"/>
    </row>
    <row r="636" spans="27:48" ht="23.45" customHeight="1" x14ac:dyDescent="0.2">
      <c r="AA636" s="97"/>
      <c r="AB636" s="97"/>
      <c r="AC636" s="97"/>
      <c r="AD636" s="97"/>
      <c r="AE636" s="97"/>
      <c r="AF636" s="93"/>
      <c r="AG636" s="93"/>
      <c r="AH636" s="93"/>
      <c r="AI636" s="30"/>
      <c r="AJ636" s="30"/>
      <c r="AK636" s="30"/>
      <c r="AL636" s="30"/>
      <c r="AM636" s="109"/>
      <c r="AN636" s="109"/>
      <c r="AO636" s="30"/>
      <c r="AP636" s="112" t="s">
        <v>1449</v>
      </c>
      <c r="AQ636"/>
      <c r="AR636"/>
      <c r="AS636"/>
      <c r="AT636"/>
      <c r="AU636"/>
      <c r="AV636"/>
    </row>
    <row r="637" spans="27:48" ht="23.45" customHeight="1" x14ac:dyDescent="0.2">
      <c r="AA637" s="97"/>
      <c r="AB637" s="97"/>
      <c r="AC637" s="97"/>
      <c r="AD637" s="97"/>
      <c r="AE637" s="97"/>
      <c r="AF637" s="93"/>
      <c r="AG637" s="93"/>
      <c r="AH637" s="93"/>
      <c r="AI637" s="30"/>
      <c r="AJ637" s="30"/>
      <c r="AK637" s="30"/>
      <c r="AL637" s="30"/>
      <c r="AM637" s="109"/>
      <c r="AN637" s="109"/>
      <c r="AO637" s="30"/>
      <c r="AP637" s="112" t="s">
        <v>1450</v>
      </c>
      <c r="AQ637"/>
      <c r="AR637"/>
      <c r="AS637"/>
      <c r="AT637"/>
      <c r="AU637"/>
      <c r="AV637"/>
    </row>
    <row r="638" spans="27:48" ht="23.45" customHeight="1" x14ac:dyDescent="0.2">
      <c r="AA638" s="97"/>
      <c r="AB638" s="97"/>
      <c r="AC638" s="97"/>
      <c r="AD638" s="97"/>
      <c r="AE638" s="97"/>
      <c r="AF638" s="93"/>
      <c r="AG638" s="93"/>
      <c r="AH638" s="93"/>
      <c r="AI638" s="30"/>
      <c r="AJ638" s="30"/>
      <c r="AK638" s="30"/>
      <c r="AL638" s="30"/>
      <c r="AM638" s="109"/>
      <c r="AN638" s="109"/>
      <c r="AO638" s="30"/>
      <c r="AP638" s="112" t="s">
        <v>1451</v>
      </c>
      <c r="AQ638"/>
      <c r="AR638"/>
      <c r="AS638"/>
      <c r="AT638"/>
      <c r="AU638"/>
      <c r="AV638"/>
    </row>
    <row r="639" spans="27:48" ht="23.45" customHeight="1" x14ac:dyDescent="0.2">
      <c r="AA639" s="97"/>
      <c r="AB639" s="97"/>
      <c r="AC639" s="97"/>
      <c r="AD639" s="97"/>
      <c r="AE639" s="97"/>
      <c r="AF639" s="93"/>
      <c r="AG639" s="93"/>
      <c r="AH639" s="93"/>
      <c r="AI639" s="30"/>
      <c r="AJ639" s="30"/>
      <c r="AK639" s="30"/>
      <c r="AL639" s="30"/>
      <c r="AM639" s="109"/>
      <c r="AN639" s="109"/>
      <c r="AO639" s="30"/>
      <c r="AP639" s="112" t="s">
        <v>1452</v>
      </c>
      <c r="AQ639"/>
      <c r="AR639"/>
      <c r="AS639"/>
      <c r="AT639"/>
      <c r="AU639"/>
      <c r="AV639"/>
    </row>
    <row r="640" spans="27:48" ht="23.45" customHeight="1" x14ac:dyDescent="0.2">
      <c r="AA640" s="97"/>
      <c r="AB640" s="97"/>
      <c r="AC640" s="97"/>
      <c r="AD640" s="97"/>
      <c r="AE640" s="97"/>
      <c r="AF640" s="93"/>
      <c r="AG640" s="93"/>
      <c r="AH640" s="93"/>
      <c r="AI640" s="30"/>
      <c r="AJ640" s="30"/>
      <c r="AK640" s="30"/>
      <c r="AL640" s="30"/>
      <c r="AM640" s="109"/>
      <c r="AN640" s="109"/>
      <c r="AO640" s="30"/>
      <c r="AP640" s="112" t="s">
        <v>1453</v>
      </c>
      <c r="AQ640"/>
      <c r="AR640"/>
      <c r="AS640"/>
      <c r="AT640"/>
      <c r="AU640"/>
      <c r="AV640"/>
    </row>
    <row r="641" spans="27:48" ht="23.45" customHeight="1" x14ac:dyDescent="0.2">
      <c r="AA641" s="97"/>
      <c r="AB641" s="97"/>
      <c r="AC641" s="97"/>
      <c r="AD641" s="97"/>
      <c r="AE641" s="97"/>
      <c r="AF641" s="93"/>
      <c r="AG641" s="93"/>
      <c r="AH641" s="93"/>
      <c r="AI641" s="30"/>
      <c r="AJ641" s="30"/>
      <c r="AK641" s="30"/>
      <c r="AL641" s="30"/>
      <c r="AM641" s="109"/>
      <c r="AN641" s="109"/>
      <c r="AO641" s="30"/>
      <c r="AP641" s="112" t="s">
        <v>1454</v>
      </c>
      <c r="AQ641"/>
      <c r="AR641"/>
      <c r="AS641"/>
      <c r="AT641"/>
      <c r="AU641"/>
      <c r="AV641"/>
    </row>
    <row r="642" spans="27:48" ht="23.45" customHeight="1" x14ac:dyDescent="0.2">
      <c r="AA642" s="97"/>
      <c r="AB642" s="97"/>
      <c r="AC642" s="97"/>
      <c r="AD642" s="97"/>
      <c r="AE642" s="97"/>
      <c r="AF642" s="93"/>
      <c r="AG642" s="93"/>
      <c r="AH642" s="93"/>
      <c r="AI642" s="30"/>
      <c r="AJ642" s="30"/>
      <c r="AK642" s="30"/>
      <c r="AL642" s="30"/>
      <c r="AM642" s="109"/>
      <c r="AN642" s="109"/>
      <c r="AO642" s="30"/>
      <c r="AP642" s="112" t="s">
        <v>1455</v>
      </c>
      <c r="AQ642"/>
      <c r="AR642"/>
      <c r="AS642"/>
      <c r="AT642"/>
      <c r="AU642"/>
      <c r="AV642"/>
    </row>
    <row r="643" spans="27:48" ht="23.45" customHeight="1" x14ac:dyDescent="0.2">
      <c r="AA643" s="97"/>
      <c r="AB643" s="97"/>
      <c r="AC643" s="97"/>
      <c r="AD643" s="97"/>
      <c r="AE643" s="97"/>
      <c r="AF643" s="93"/>
      <c r="AG643" s="93"/>
      <c r="AH643" s="93"/>
      <c r="AI643" s="30"/>
      <c r="AJ643" s="30"/>
      <c r="AK643" s="30"/>
      <c r="AL643" s="30"/>
      <c r="AM643" s="109"/>
      <c r="AN643" s="109"/>
      <c r="AO643" s="30"/>
      <c r="AP643" s="112" t="s">
        <v>1456</v>
      </c>
      <c r="AQ643"/>
      <c r="AR643"/>
      <c r="AS643"/>
      <c r="AT643"/>
      <c r="AU643"/>
      <c r="AV643"/>
    </row>
    <row r="644" spans="27:48" ht="23.45" customHeight="1" x14ac:dyDescent="0.2">
      <c r="AA644" s="97"/>
      <c r="AB644" s="97"/>
      <c r="AC644" s="97"/>
      <c r="AD644" s="97"/>
      <c r="AE644" s="97"/>
      <c r="AF644" s="93"/>
      <c r="AG644" s="93"/>
      <c r="AH644" s="93"/>
      <c r="AI644" s="30"/>
      <c r="AJ644" s="30"/>
      <c r="AK644" s="30"/>
      <c r="AL644" s="30"/>
      <c r="AM644" s="109"/>
      <c r="AN644" s="109"/>
      <c r="AO644" s="30"/>
      <c r="AP644" s="112" t="s">
        <v>1457</v>
      </c>
      <c r="AQ644"/>
      <c r="AR644"/>
      <c r="AS644"/>
      <c r="AT644"/>
      <c r="AU644"/>
      <c r="AV644"/>
    </row>
    <row r="645" spans="27:48" ht="23.45" customHeight="1" x14ac:dyDescent="0.2">
      <c r="AA645" s="97"/>
      <c r="AB645" s="97"/>
      <c r="AC645" s="97"/>
      <c r="AD645" s="97"/>
      <c r="AE645" s="97"/>
      <c r="AF645" s="93"/>
      <c r="AG645" s="93"/>
      <c r="AH645" s="93"/>
      <c r="AI645" s="30"/>
      <c r="AJ645" s="30"/>
      <c r="AK645" s="30"/>
      <c r="AL645" s="30"/>
      <c r="AM645" s="109"/>
      <c r="AN645" s="109"/>
      <c r="AO645" s="30"/>
      <c r="AP645" s="112" t="s">
        <v>1458</v>
      </c>
      <c r="AQ645"/>
      <c r="AR645"/>
      <c r="AS645"/>
      <c r="AT645"/>
      <c r="AU645"/>
      <c r="AV645"/>
    </row>
    <row r="646" spans="27:48" ht="23.45" customHeight="1" x14ac:dyDescent="0.2">
      <c r="AA646" s="97"/>
      <c r="AB646" s="97"/>
      <c r="AC646" s="97"/>
      <c r="AD646" s="97"/>
      <c r="AE646" s="97"/>
      <c r="AF646" s="93"/>
      <c r="AG646" s="93"/>
      <c r="AH646" s="93"/>
      <c r="AI646" s="30"/>
      <c r="AJ646" s="30"/>
      <c r="AK646" s="30"/>
      <c r="AL646" s="30"/>
      <c r="AM646" s="109"/>
      <c r="AN646" s="109"/>
      <c r="AO646" s="30"/>
      <c r="AP646" s="112" t="s">
        <v>1459</v>
      </c>
      <c r="AQ646"/>
      <c r="AR646"/>
      <c r="AS646"/>
      <c r="AT646"/>
      <c r="AU646"/>
      <c r="AV646"/>
    </row>
    <row r="647" spans="27:48" ht="23.45" customHeight="1" x14ac:dyDescent="0.2">
      <c r="AA647" s="97"/>
      <c r="AB647" s="97"/>
      <c r="AC647" s="97"/>
      <c r="AD647" s="97"/>
      <c r="AE647" s="97"/>
      <c r="AF647" s="93"/>
      <c r="AG647" s="93"/>
      <c r="AH647" s="93"/>
      <c r="AI647" s="30"/>
      <c r="AJ647" s="30"/>
      <c r="AK647" s="30"/>
      <c r="AL647" s="30"/>
      <c r="AM647" s="109"/>
      <c r="AN647" s="109"/>
      <c r="AO647" s="30"/>
      <c r="AP647" s="112" t="s">
        <v>1460</v>
      </c>
      <c r="AQ647"/>
      <c r="AR647"/>
      <c r="AS647"/>
      <c r="AT647"/>
      <c r="AU647"/>
      <c r="AV647"/>
    </row>
    <row r="648" spans="27:48" ht="23.45" customHeight="1" x14ac:dyDescent="0.2">
      <c r="AA648" s="97"/>
      <c r="AB648" s="97"/>
      <c r="AC648" s="97"/>
      <c r="AD648" s="97"/>
      <c r="AE648" s="97"/>
      <c r="AF648" s="93"/>
      <c r="AG648" s="93"/>
      <c r="AH648" s="93"/>
      <c r="AI648" s="30"/>
      <c r="AJ648" s="30"/>
      <c r="AK648" s="30"/>
      <c r="AL648" s="30"/>
      <c r="AM648" s="109"/>
      <c r="AN648" s="109"/>
      <c r="AO648" s="30"/>
      <c r="AP648" s="112" t="s">
        <v>1461</v>
      </c>
      <c r="AQ648"/>
      <c r="AR648"/>
      <c r="AS648"/>
      <c r="AT648"/>
      <c r="AU648"/>
      <c r="AV648"/>
    </row>
    <row r="649" spans="27:48" ht="23.45" customHeight="1" x14ac:dyDescent="0.2">
      <c r="AA649" s="97"/>
      <c r="AB649" s="97"/>
      <c r="AC649" s="97"/>
      <c r="AD649" s="97"/>
      <c r="AE649" s="97"/>
      <c r="AF649" s="93"/>
      <c r="AG649" s="93"/>
      <c r="AH649" s="93"/>
      <c r="AI649" s="30"/>
      <c r="AJ649" s="30"/>
      <c r="AK649" s="30"/>
      <c r="AL649" s="30"/>
      <c r="AM649" s="109"/>
      <c r="AN649" s="109"/>
      <c r="AO649" s="30"/>
      <c r="AP649" s="112" t="s">
        <v>1462</v>
      </c>
      <c r="AQ649"/>
      <c r="AR649"/>
      <c r="AS649"/>
      <c r="AT649"/>
      <c r="AU649"/>
      <c r="AV649"/>
    </row>
    <row r="650" spans="27:48" ht="23.45" customHeight="1" x14ac:dyDescent="0.2">
      <c r="AA650" s="97"/>
      <c r="AB650" s="97"/>
      <c r="AC650" s="97"/>
      <c r="AD650" s="97"/>
      <c r="AE650" s="97"/>
      <c r="AF650" s="93"/>
      <c r="AG650" s="93"/>
      <c r="AH650" s="93"/>
      <c r="AI650" s="30"/>
      <c r="AJ650" s="30"/>
      <c r="AK650" s="30"/>
      <c r="AL650" s="30"/>
      <c r="AM650" s="109"/>
      <c r="AN650" s="109"/>
      <c r="AO650" s="30"/>
      <c r="AP650" s="112" t="s">
        <v>1463</v>
      </c>
      <c r="AQ650"/>
      <c r="AR650"/>
      <c r="AS650"/>
      <c r="AT650"/>
      <c r="AU650"/>
      <c r="AV650"/>
    </row>
    <row r="651" spans="27:48" ht="23.45" customHeight="1" x14ac:dyDescent="0.2">
      <c r="AA651" s="97"/>
      <c r="AB651" s="97"/>
      <c r="AC651" s="97"/>
      <c r="AD651" s="97"/>
      <c r="AE651" s="97"/>
      <c r="AF651" s="93"/>
      <c r="AG651" s="93"/>
      <c r="AH651" s="93"/>
      <c r="AI651" s="30"/>
      <c r="AJ651" s="30"/>
      <c r="AK651" s="30"/>
      <c r="AL651" s="30"/>
      <c r="AM651" s="109"/>
      <c r="AN651" s="109"/>
      <c r="AO651" s="30"/>
      <c r="AP651" s="112" t="s">
        <v>1464</v>
      </c>
      <c r="AQ651"/>
      <c r="AR651"/>
      <c r="AS651"/>
      <c r="AT651"/>
      <c r="AU651"/>
      <c r="AV651"/>
    </row>
    <row r="652" spans="27:48" ht="23.45" customHeight="1" x14ac:dyDescent="0.2">
      <c r="AA652" s="97"/>
      <c r="AB652" s="97"/>
      <c r="AC652" s="97"/>
      <c r="AD652" s="97"/>
      <c r="AE652" s="97"/>
      <c r="AF652" s="93"/>
      <c r="AG652" s="93"/>
      <c r="AH652" s="93"/>
      <c r="AI652" s="30"/>
      <c r="AJ652" s="30"/>
      <c r="AK652" s="30"/>
      <c r="AL652" s="30"/>
      <c r="AM652" s="109"/>
      <c r="AN652" s="109"/>
      <c r="AO652" s="30"/>
      <c r="AP652" s="112" t="s">
        <v>1465</v>
      </c>
      <c r="AQ652"/>
      <c r="AR652"/>
      <c r="AS652"/>
      <c r="AT652"/>
      <c r="AU652"/>
      <c r="AV652"/>
    </row>
    <row r="653" spans="27:48" ht="23.45" customHeight="1" x14ac:dyDescent="0.2">
      <c r="AA653" s="97"/>
      <c r="AB653" s="97"/>
      <c r="AC653" s="97"/>
      <c r="AD653" s="97"/>
      <c r="AE653" s="97"/>
      <c r="AF653" s="93"/>
      <c r="AG653" s="93"/>
      <c r="AH653" s="93"/>
      <c r="AI653" s="30"/>
      <c r="AJ653" s="30"/>
      <c r="AK653" s="30"/>
      <c r="AL653" s="30"/>
      <c r="AM653" s="109"/>
      <c r="AN653" s="109"/>
      <c r="AO653" s="30"/>
      <c r="AP653" s="112" t="s">
        <v>1466</v>
      </c>
      <c r="AQ653"/>
      <c r="AR653"/>
      <c r="AS653"/>
      <c r="AT653"/>
      <c r="AU653"/>
      <c r="AV653"/>
    </row>
    <row r="654" spans="27:48" ht="23.45" customHeight="1" x14ac:dyDescent="0.2">
      <c r="AA654" s="97"/>
      <c r="AB654" s="97"/>
      <c r="AC654" s="97"/>
      <c r="AD654" s="97"/>
      <c r="AE654" s="97"/>
      <c r="AF654" s="93"/>
      <c r="AG654" s="93"/>
      <c r="AH654" s="93"/>
      <c r="AI654" s="30"/>
      <c r="AJ654" s="30"/>
      <c r="AK654" s="30"/>
      <c r="AL654" s="30"/>
      <c r="AM654" s="109"/>
      <c r="AN654" s="109"/>
      <c r="AO654" s="30"/>
      <c r="AP654" s="112" t="s">
        <v>1467</v>
      </c>
      <c r="AQ654"/>
      <c r="AR654"/>
      <c r="AS654"/>
      <c r="AT654"/>
      <c r="AU654"/>
      <c r="AV654"/>
    </row>
    <row r="655" spans="27:48" ht="23.45" customHeight="1" x14ac:dyDescent="0.2">
      <c r="AA655" s="97"/>
      <c r="AB655" s="97"/>
      <c r="AC655" s="97"/>
      <c r="AD655" s="97"/>
      <c r="AE655" s="97"/>
      <c r="AF655" s="93"/>
      <c r="AG655" s="93"/>
      <c r="AH655" s="93"/>
      <c r="AI655" s="30"/>
      <c r="AJ655" s="30"/>
      <c r="AK655" s="30"/>
      <c r="AL655" s="30"/>
      <c r="AM655" s="109"/>
      <c r="AN655" s="109"/>
      <c r="AO655" s="30"/>
      <c r="AP655" s="112" t="s">
        <v>1468</v>
      </c>
      <c r="AQ655"/>
      <c r="AR655"/>
      <c r="AS655"/>
      <c r="AT655"/>
      <c r="AU655"/>
      <c r="AV655"/>
    </row>
    <row r="656" spans="27:48" ht="23.45" customHeight="1" x14ac:dyDescent="0.2">
      <c r="AA656" s="97"/>
      <c r="AB656" s="97"/>
      <c r="AC656" s="97"/>
      <c r="AD656" s="97"/>
      <c r="AE656" s="97"/>
      <c r="AF656" s="93"/>
      <c r="AG656" s="93"/>
      <c r="AH656" s="93"/>
      <c r="AI656" s="30"/>
      <c r="AJ656" s="30"/>
      <c r="AK656" s="30"/>
      <c r="AL656" s="30"/>
      <c r="AM656" s="109"/>
      <c r="AN656" s="109"/>
      <c r="AO656" s="30"/>
      <c r="AP656" s="112" t="s">
        <v>1469</v>
      </c>
      <c r="AQ656"/>
      <c r="AR656"/>
      <c r="AS656"/>
      <c r="AT656"/>
      <c r="AU656"/>
      <c r="AV656"/>
    </row>
    <row r="657" spans="27:48" ht="23.45" customHeight="1" x14ac:dyDescent="0.2">
      <c r="AA657" s="97"/>
      <c r="AB657" s="97"/>
      <c r="AC657" s="97"/>
      <c r="AD657" s="97"/>
      <c r="AE657" s="97"/>
      <c r="AF657" s="93"/>
      <c r="AG657" s="93"/>
      <c r="AH657" s="93"/>
      <c r="AI657" s="30"/>
      <c r="AJ657" s="30"/>
      <c r="AK657" s="30"/>
      <c r="AL657" s="30"/>
      <c r="AM657" s="109"/>
      <c r="AN657" s="109"/>
      <c r="AO657" s="30"/>
      <c r="AP657" s="112" t="s">
        <v>1470</v>
      </c>
      <c r="AQ657"/>
      <c r="AR657"/>
      <c r="AS657"/>
      <c r="AT657"/>
      <c r="AU657"/>
      <c r="AV657"/>
    </row>
    <row r="658" spans="27:48" ht="23.45" customHeight="1" x14ac:dyDescent="0.2">
      <c r="AA658" s="97"/>
      <c r="AB658" s="97"/>
      <c r="AC658" s="97"/>
      <c r="AD658" s="97"/>
      <c r="AE658" s="97"/>
      <c r="AF658" s="93"/>
      <c r="AG658" s="93"/>
      <c r="AH658" s="93"/>
      <c r="AI658" s="30"/>
      <c r="AJ658" s="30"/>
      <c r="AK658" s="30"/>
      <c r="AL658" s="30"/>
      <c r="AM658" s="109"/>
      <c r="AN658" s="109"/>
      <c r="AO658" s="30"/>
      <c r="AP658" s="112" t="s">
        <v>1471</v>
      </c>
      <c r="AQ658"/>
      <c r="AR658"/>
      <c r="AS658"/>
      <c r="AT658"/>
      <c r="AU658"/>
      <c r="AV658"/>
    </row>
    <row r="659" spans="27:48" ht="23.45" customHeight="1" x14ac:dyDescent="0.2">
      <c r="AA659" s="97"/>
      <c r="AB659" s="97"/>
      <c r="AC659" s="97"/>
      <c r="AD659" s="97"/>
      <c r="AE659" s="97"/>
      <c r="AF659" s="93"/>
      <c r="AG659" s="93"/>
      <c r="AH659" s="93"/>
      <c r="AI659" s="30"/>
      <c r="AJ659" s="30"/>
      <c r="AK659" s="30"/>
      <c r="AL659" s="30"/>
      <c r="AM659" s="109"/>
      <c r="AN659" s="109"/>
      <c r="AO659" s="30"/>
      <c r="AP659" s="112" t="s">
        <v>1472</v>
      </c>
      <c r="AQ659"/>
      <c r="AR659"/>
      <c r="AS659"/>
      <c r="AT659"/>
      <c r="AU659"/>
      <c r="AV659"/>
    </row>
    <row r="660" spans="27:48" ht="23.45" customHeight="1" x14ac:dyDescent="0.2">
      <c r="AA660" s="97"/>
      <c r="AB660" s="97"/>
      <c r="AC660" s="97"/>
      <c r="AD660" s="97"/>
      <c r="AE660" s="97"/>
      <c r="AF660" s="93"/>
      <c r="AG660" s="93"/>
      <c r="AH660" s="93"/>
      <c r="AI660" s="30"/>
      <c r="AJ660" s="30"/>
      <c r="AK660" s="30"/>
      <c r="AL660" s="30"/>
      <c r="AM660" s="109"/>
      <c r="AN660" s="109"/>
      <c r="AO660" s="30"/>
      <c r="AP660" s="112" t="s">
        <v>1473</v>
      </c>
      <c r="AQ660"/>
      <c r="AR660"/>
      <c r="AS660"/>
      <c r="AT660"/>
      <c r="AU660"/>
      <c r="AV660"/>
    </row>
    <row r="661" spans="27:48" ht="23.45" customHeight="1" x14ac:dyDescent="0.2">
      <c r="AA661" s="97"/>
      <c r="AB661" s="97"/>
      <c r="AC661" s="97"/>
      <c r="AD661" s="97"/>
      <c r="AE661" s="97"/>
      <c r="AF661" s="93"/>
      <c r="AG661" s="93"/>
      <c r="AH661" s="93"/>
      <c r="AI661" s="30"/>
      <c r="AJ661" s="30"/>
      <c r="AK661" s="30"/>
      <c r="AL661" s="30"/>
      <c r="AM661" s="109"/>
      <c r="AN661" s="109"/>
      <c r="AO661" s="30"/>
      <c r="AP661" s="112" t="s">
        <v>1474</v>
      </c>
      <c r="AQ661"/>
      <c r="AR661"/>
      <c r="AS661"/>
      <c r="AT661"/>
      <c r="AU661"/>
      <c r="AV661"/>
    </row>
    <row r="662" spans="27:48" ht="23.45" customHeight="1" x14ac:dyDescent="0.2">
      <c r="AA662" s="97"/>
      <c r="AB662" s="97"/>
      <c r="AC662" s="97"/>
      <c r="AD662" s="97"/>
      <c r="AE662" s="97"/>
      <c r="AF662" s="93"/>
      <c r="AG662" s="93"/>
      <c r="AH662" s="93"/>
      <c r="AI662" s="30"/>
      <c r="AJ662" s="30"/>
      <c r="AK662" s="30"/>
      <c r="AL662" s="30"/>
      <c r="AM662" s="109"/>
      <c r="AN662" s="109"/>
      <c r="AO662" s="30"/>
      <c r="AP662" s="112" t="s">
        <v>1475</v>
      </c>
      <c r="AQ662"/>
      <c r="AR662"/>
      <c r="AS662"/>
      <c r="AT662"/>
      <c r="AU662"/>
      <c r="AV662"/>
    </row>
    <row r="663" spans="27:48" ht="23.45" customHeight="1" x14ac:dyDescent="0.2">
      <c r="AA663" s="97"/>
      <c r="AB663" s="97"/>
      <c r="AC663" s="97"/>
      <c r="AD663" s="97"/>
      <c r="AE663" s="97"/>
      <c r="AF663" s="93"/>
      <c r="AG663" s="93"/>
      <c r="AH663" s="93"/>
      <c r="AI663" s="30"/>
      <c r="AJ663" s="30"/>
      <c r="AK663" s="30"/>
      <c r="AL663" s="30"/>
      <c r="AM663" s="109"/>
      <c r="AN663" s="109"/>
      <c r="AO663" s="30"/>
      <c r="AP663" s="112" t="s">
        <v>1476</v>
      </c>
      <c r="AQ663"/>
      <c r="AR663"/>
      <c r="AS663"/>
      <c r="AT663"/>
      <c r="AU663"/>
      <c r="AV663"/>
    </row>
    <row r="664" spans="27:48" ht="23.45" customHeight="1" x14ac:dyDescent="0.2">
      <c r="AA664" s="97"/>
      <c r="AB664" s="97"/>
      <c r="AC664" s="97"/>
      <c r="AD664" s="97"/>
      <c r="AE664" s="97"/>
      <c r="AF664" s="93"/>
      <c r="AG664" s="93"/>
      <c r="AH664" s="93"/>
      <c r="AI664" s="30"/>
      <c r="AJ664" s="30"/>
      <c r="AK664" s="30"/>
      <c r="AL664" s="30"/>
      <c r="AM664" s="109"/>
      <c r="AN664" s="109"/>
      <c r="AO664" s="30"/>
      <c r="AP664" s="112" t="s">
        <v>1477</v>
      </c>
      <c r="AQ664"/>
      <c r="AR664"/>
      <c r="AS664"/>
      <c r="AT664"/>
      <c r="AU664"/>
      <c r="AV664"/>
    </row>
    <row r="665" spans="27:48" ht="23.45" customHeight="1" x14ac:dyDescent="0.2">
      <c r="AA665" s="97"/>
      <c r="AB665" s="97"/>
      <c r="AC665" s="97"/>
      <c r="AD665" s="97"/>
      <c r="AE665" s="97"/>
      <c r="AF665" s="93"/>
      <c r="AG665" s="93"/>
      <c r="AH665" s="93"/>
      <c r="AI665" s="30"/>
      <c r="AJ665" s="30"/>
      <c r="AK665" s="30"/>
      <c r="AL665" s="30"/>
      <c r="AM665" s="109"/>
      <c r="AN665" s="109"/>
      <c r="AO665" s="30"/>
      <c r="AP665" s="112" t="s">
        <v>1478</v>
      </c>
      <c r="AQ665"/>
      <c r="AR665"/>
      <c r="AS665"/>
      <c r="AT665"/>
      <c r="AU665"/>
      <c r="AV665"/>
    </row>
    <row r="666" spans="27:48" ht="23.45" customHeight="1" x14ac:dyDescent="0.2">
      <c r="AA666" s="97"/>
      <c r="AB666" s="97"/>
      <c r="AC666" s="97"/>
      <c r="AD666" s="97"/>
      <c r="AE666" s="97"/>
      <c r="AF666" s="93"/>
      <c r="AG666" s="93"/>
      <c r="AH666" s="93"/>
      <c r="AI666" s="30"/>
      <c r="AJ666" s="30"/>
      <c r="AK666" s="30"/>
      <c r="AL666" s="30"/>
      <c r="AM666" s="109"/>
      <c r="AN666" s="109"/>
      <c r="AO666" s="30"/>
      <c r="AP666" s="112" t="s">
        <v>1479</v>
      </c>
      <c r="AQ666"/>
      <c r="AR666"/>
      <c r="AS666"/>
      <c r="AT666"/>
      <c r="AU666"/>
      <c r="AV666"/>
    </row>
    <row r="667" spans="27:48" ht="23.45" customHeight="1" x14ac:dyDescent="0.2">
      <c r="AA667" s="97"/>
      <c r="AB667" s="97"/>
      <c r="AC667" s="97"/>
      <c r="AD667" s="97"/>
      <c r="AE667" s="97"/>
      <c r="AF667" s="93"/>
      <c r="AG667" s="93"/>
      <c r="AH667" s="93"/>
      <c r="AI667" s="30"/>
      <c r="AJ667" s="30"/>
      <c r="AK667" s="30"/>
      <c r="AL667" s="30"/>
      <c r="AM667" s="109"/>
      <c r="AN667" s="109"/>
      <c r="AO667" s="30"/>
      <c r="AP667" s="112" t="s">
        <v>1480</v>
      </c>
      <c r="AQ667"/>
      <c r="AR667"/>
      <c r="AS667"/>
      <c r="AT667"/>
      <c r="AU667"/>
      <c r="AV667"/>
    </row>
    <row r="668" spans="27:48" ht="23.45" customHeight="1" x14ac:dyDescent="0.2">
      <c r="AA668" s="97"/>
      <c r="AB668" s="97"/>
      <c r="AC668" s="97"/>
      <c r="AD668" s="97"/>
      <c r="AE668" s="97"/>
      <c r="AF668" s="93"/>
      <c r="AG668" s="93"/>
      <c r="AH668" s="93"/>
      <c r="AI668" s="30"/>
      <c r="AJ668" s="30"/>
      <c r="AK668" s="30"/>
      <c r="AL668" s="30"/>
      <c r="AM668" s="109"/>
      <c r="AN668" s="109"/>
      <c r="AO668" s="30"/>
      <c r="AP668" s="112" t="s">
        <v>1481</v>
      </c>
      <c r="AQ668"/>
      <c r="AR668"/>
      <c r="AS668"/>
      <c r="AT668"/>
      <c r="AU668"/>
      <c r="AV668"/>
    </row>
    <row r="669" spans="27:48" ht="23.45" customHeight="1" x14ac:dyDescent="0.2">
      <c r="AA669" s="97"/>
      <c r="AB669" s="97"/>
      <c r="AC669" s="97"/>
      <c r="AD669" s="97"/>
      <c r="AE669" s="97"/>
      <c r="AF669" s="93"/>
      <c r="AG669" s="93"/>
      <c r="AH669" s="93"/>
      <c r="AI669" s="30"/>
      <c r="AJ669" s="30"/>
      <c r="AK669" s="30"/>
      <c r="AL669" s="30"/>
      <c r="AM669" s="109"/>
      <c r="AN669" s="109"/>
      <c r="AO669" s="30"/>
      <c r="AP669" s="112" t="s">
        <v>1482</v>
      </c>
      <c r="AQ669"/>
      <c r="AR669"/>
      <c r="AS669"/>
      <c r="AT669"/>
      <c r="AU669"/>
      <c r="AV669"/>
    </row>
    <row r="670" spans="27:48" ht="23.45" customHeight="1" x14ac:dyDescent="0.2">
      <c r="AA670" s="97"/>
      <c r="AB670" s="97"/>
      <c r="AC670" s="97"/>
      <c r="AD670" s="97"/>
      <c r="AE670" s="97"/>
      <c r="AF670" s="93"/>
      <c r="AG670" s="93"/>
      <c r="AH670" s="93"/>
      <c r="AI670" s="30"/>
      <c r="AJ670" s="30"/>
      <c r="AK670" s="30"/>
      <c r="AL670" s="30"/>
      <c r="AM670" s="109"/>
      <c r="AN670" s="109"/>
      <c r="AO670" s="30"/>
      <c r="AP670" s="112" t="s">
        <v>1483</v>
      </c>
      <c r="AQ670"/>
      <c r="AR670"/>
      <c r="AS670"/>
      <c r="AT670"/>
      <c r="AU670"/>
      <c r="AV670"/>
    </row>
    <row r="671" spans="27:48" ht="23.45" customHeight="1" x14ac:dyDescent="0.2">
      <c r="AA671" s="97"/>
      <c r="AB671" s="97"/>
      <c r="AC671" s="97"/>
      <c r="AD671" s="97"/>
      <c r="AE671" s="97"/>
      <c r="AF671" s="93"/>
      <c r="AG671" s="93"/>
      <c r="AH671" s="93"/>
      <c r="AI671" s="30"/>
      <c r="AJ671" s="30"/>
      <c r="AK671" s="30"/>
      <c r="AL671" s="30"/>
      <c r="AM671" s="109"/>
      <c r="AN671" s="109"/>
      <c r="AO671" s="30"/>
      <c r="AP671" s="112" t="s">
        <v>1484</v>
      </c>
      <c r="AQ671"/>
      <c r="AR671"/>
      <c r="AS671"/>
      <c r="AT671"/>
      <c r="AU671"/>
      <c r="AV671"/>
    </row>
    <row r="672" spans="27:48" ht="23.45" customHeight="1" x14ac:dyDescent="0.2">
      <c r="AA672" s="97"/>
      <c r="AB672" s="97"/>
      <c r="AC672" s="97"/>
      <c r="AD672" s="97"/>
      <c r="AE672" s="97"/>
      <c r="AF672" s="93"/>
      <c r="AG672" s="93"/>
      <c r="AH672" s="93"/>
      <c r="AI672" s="30"/>
      <c r="AJ672" s="30"/>
      <c r="AK672" s="30"/>
      <c r="AL672" s="30"/>
      <c r="AM672" s="109"/>
      <c r="AN672" s="109"/>
      <c r="AO672" s="30"/>
      <c r="AP672" s="112" t="s">
        <v>1485</v>
      </c>
      <c r="AQ672"/>
      <c r="AR672"/>
      <c r="AS672"/>
      <c r="AT672"/>
      <c r="AU672"/>
      <c r="AV672"/>
    </row>
    <row r="673" spans="27:48" ht="23.45" customHeight="1" x14ac:dyDescent="0.2">
      <c r="AA673" s="97"/>
      <c r="AB673" s="97"/>
      <c r="AC673" s="97"/>
      <c r="AD673" s="97"/>
      <c r="AE673" s="97"/>
      <c r="AF673" s="93"/>
      <c r="AG673" s="93"/>
      <c r="AH673" s="93"/>
      <c r="AI673" s="30"/>
      <c r="AJ673" s="30"/>
      <c r="AK673" s="30"/>
      <c r="AL673" s="30"/>
      <c r="AM673" s="109"/>
      <c r="AN673" s="109"/>
      <c r="AO673" s="30"/>
      <c r="AP673" s="112" t="s">
        <v>1486</v>
      </c>
      <c r="AQ673"/>
      <c r="AR673"/>
      <c r="AS673"/>
      <c r="AT673"/>
      <c r="AU673"/>
      <c r="AV673"/>
    </row>
    <row r="674" spans="27:48" ht="23.45" customHeight="1" x14ac:dyDescent="0.2">
      <c r="AA674" s="97"/>
      <c r="AB674" s="97"/>
      <c r="AC674" s="97"/>
      <c r="AD674" s="97"/>
      <c r="AE674" s="97"/>
      <c r="AF674" s="93"/>
      <c r="AG674" s="93"/>
      <c r="AH674" s="93"/>
      <c r="AI674" s="30"/>
      <c r="AJ674" s="30"/>
      <c r="AK674" s="30"/>
      <c r="AL674" s="30"/>
      <c r="AM674" s="109"/>
      <c r="AN674" s="109"/>
      <c r="AO674" s="30"/>
      <c r="AP674" s="112" t="s">
        <v>1487</v>
      </c>
      <c r="AQ674"/>
      <c r="AR674"/>
      <c r="AS674"/>
      <c r="AT674"/>
      <c r="AU674"/>
      <c r="AV674"/>
    </row>
    <row r="675" spans="27:48" ht="23.45" customHeight="1" x14ac:dyDescent="0.2">
      <c r="AA675" s="97"/>
      <c r="AB675" s="97"/>
      <c r="AC675" s="97"/>
      <c r="AD675" s="97"/>
      <c r="AE675" s="97"/>
      <c r="AF675" s="93"/>
      <c r="AG675" s="93"/>
      <c r="AH675" s="93"/>
      <c r="AI675" s="30"/>
      <c r="AJ675" s="30"/>
      <c r="AK675" s="30"/>
      <c r="AL675" s="30"/>
      <c r="AM675" s="109"/>
      <c r="AN675" s="109"/>
      <c r="AO675" s="30"/>
      <c r="AP675" s="112" t="s">
        <v>1488</v>
      </c>
      <c r="AQ675"/>
      <c r="AR675"/>
      <c r="AS675"/>
      <c r="AT675"/>
      <c r="AU675"/>
      <c r="AV675"/>
    </row>
    <row r="676" spans="27:48" ht="23.45" customHeight="1" x14ac:dyDescent="0.2">
      <c r="AA676" s="97"/>
      <c r="AB676" s="97"/>
      <c r="AC676" s="97"/>
      <c r="AD676" s="97"/>
      <c r="AE676" s="97"/>
      <c r="AF676" s="93"/>
      <c r="AG676" s="93"/>
      <c r="AH676" s="93"/>
      <c r="AI676" s="30"/>
      <c r="AJ676" s="30"/>
      <c r="AK676" s="30"/>
      <c r="AL676" s="30"/>
      <c r="AM676" s="109"/>
      <c r="AN676" s="109"/>
      <c r="AO676" s="30"/>
      <c r="AP676" s="112" t="s">
        <v>1489</v>
      </c>
      <c r="AQ676"/>
      <c r="AR676"/>
      <c r="AS676"/>
      <c r="AT676"/>
      <c r="AU676"/>
      <c r="AV676"/>
    </row>
    <row r="677" spans="27:48" ht="23.45" customHeight="1" x14ac:dyDescent="0.2">
      <c r="AA677" s="97"/>
      <c r="AB677" s="97"/>
      <c r="AC677" s="97"/>
      <c r="AD677" s="97"/>
      <c r="AE677" s="97"/>
      <c r="AF677" s="93"/>
      <c r="AG677" s="93"/>
      <c r="AH677" s="93"/>
      <c r="AI677" s="30"/>
      <c r="AJ677" s="30"/>
      <c r="AK677" s="30"/>
      <c r="AL677" s="30"/>
      <c r="AM677" s="109"/>
      <c r="AN677" s="109"/>
      <c r="AO677" s="30"/>
      <c r="AP677" s="112" t="s">
        <v>1490</v>
      </c>
      <c r="AQ677"/>
      <c r="AR677"/>
      <c r="AS677"/>
      <c r="AT677"/>
      <c r="AU677"/>
      <c r="AV677"/>
    </row>
    <row r="678" spans="27:48" ht="23.45" customHeight="1" x14ac:dyDescent="0.2">
      <c r="AA678" s="97"/>
      <c r="AB678" s="97"/>
      <c r="AC678" s="97"/>
      <c r="AD678" s="97"/>
      <c r="AE678" s="97"/>
      <c r="AF678" s="93"/>
      <c r="AG678" s="93"/>
      <c r="AH678" s="93"/>
      <c r="AI678" s="30"/>
      <c r="AJ678" s="30"/>
      <c r="AK678" s="30"/>
      <c r="AL678" s="30"/>
      <c r="AM678" s="109"/>
      <c r="AN678" s="109"/>
      <c r="AO678" s="30"/>
      <c r="AP678" s="112" t="s">
        <v>1491</v>
      </c>
      <c r="AQ678"/>
      <c r="AR678"/>
      <c r="AS678"/>
      <c r="AT678"/>
      <c r="AU678"/>
      <c r="AV678"/>
    </row>
    <row r="679" spans="27:48" ht="23.45" customHeight="1" x14ac:dyDescent="0.2">
      <c r="AA679" s="97"/>
      <c r="AB679" s="97"/>
      <c r="AC679" s="97"/>
      <c r="AD679" s="97"/>
      <c r="AE679" s="97"/>
      <c r="AF679" s="93"/>
      <c r="AG679" s="93"/>
      <c r="AH679" s="93"/>
      <c r="AI679" s="30"/>
      <c r="AJ679" s="30"/>
      <c r="AK679" s="30"/>
      <c r="AL679" s="30"/>
      <c r="AM679" s="109"/>
      <c r="AN679" s="109"/>
      <c r="AO679" s="30"/>
      <c r="AP679" s="112" t="s">
        <v>1492</v>
      </c>
      <c r="AQ679"/>
      <c r="AR679"/>
      <c r="AS679"/>
      <c r="AT679"/>
      <c r="AU679"/>
      <c r="AV679"/>
    </row>
    <row r="680" spans="27:48" ht="23.45" customHeight="1" x14ac:dyDescent="0.2">
      <c r="AA680" s="97"/>
      <c r="AB680" s="97"/>
      <c r="AC680" s="97"/>
      <c r="AD680" s="97"/>
      <c r="AE680" s="97"/>
      <c r="AF680" s="93"/>
      <c r="AG680" s="93"/>
      <c r="AH680" s="93"/>
      <c r="AI680" s="30"/>
      <c r="AJ680" s="30"/>
      <c r="AK680" s="30"/>
      <c r="AL680" s="30"/>
      <c r="AM680" s="109"/>
      <c r="AN680" s="109"/>
      <c r="AO680" s="30"/>
      <c r="AP680" s="112" t="s">
        <v>1493</v>
      </c>
      <c r="AQ680"/>
      <c r="AR680"/>
      <c r="AS680"/>
      <c r="AT680"/>
      <c r="AU680"/>
      <c r="AV680"/>
    </row>
    <row r="681" spans="27:48" ht="23.45" customHeight="1" x14ac:dyDescent="0.2">
      <c r="AA681" s="97"/>
      <c r="AB681" s="97"/>
      <c r="AC681" s="97"/>
      <c r="AD681" s="97"/>
      <c r="AE681" s="97"/>
      <c r="AF681" s="93"/>
      <c r="AG681" s="93"/>
      <c r="AH681" s="93"/>
      <c r="AI681" s="30"/>
      <c r="AJ681" s="30"/>
      <c r="AK681" s="30"/>
      <c r="AL681" s="30"/>
      <c r="AM681" s="109"/>
      <c r="AN681" s="109"/>
      <c r="AO681" s="30"/>
      <c r="AP681" s="112" t="s">
        <v>1494</v>
      </c>
      <c r="AQ681"/>
      <c r="AR681"/>
      <c r="AS681"/>
      <c r="AT681"/>
      <c r="AU681"/>
      <c r="AV681"/>
    </row>
    <row r="682" spans="27:48" ht="23.45" customHeight="1" x14ac:dyDescent="0.2">
      <c r="AA682" s="97"/>
      <c r="AB682" s="97"/>
      <c r="AC682" s="97"/>
      <c r="AD682" s="97"/>
      <c r="AE682" s="97"/>
      <c r="AF682" s="93"/>
      <c r="AG682" s="93"/>
      <c r="AH682" s="93"/>
      <c r="AI682" s="30"/>
      <c r="AJ682" s="30"/>
      <c r="AK682" s="30"/>
      <c r="AL682" s="30"/>
      <c r="AM682" s="109"/>
      <c r="AN682" s="109"/>
      <c r="AO682" s="30"/>
      <c r="AP682" s="112" t="s">
        <v>1495</v>
      </c>
      <c r="AQ682"/>
      <c r="AR682"/>
      <c r="AS682"/>
      <c r="AT682"/>
      <c r="AU682"/>
      <c r="AV682"/>
    </row>
    <row r="683" spans="27:48" ht="23.45" customHeight="1" x14ac:dyDescent="0.2">
      <c r="AA683" s="97"/>
      <c r="AB683" s="97"/>
      <c r="AC683" s="97"/>
      <c r="AD683" s="97"/>
      <c r="AE683" s="97"/>
      <c r="AF683" s="93"/>
      <c r="AG683" s="93"/>
      <c r="AH683" s="93"/>
      <c r="AI683" s="30"/>
      <c r="AJ683" s="30"/>
      <c r="AK683" s="30"/>
      <c r="AL683" s="30"/>
      <c r="AM683" s="109"/>
      <c r="AN683" s="109"/>
      <c r="AO683" s="30"/>
      <c r="AP683" s="112" t="s">
        <v>1496</v>
      </c>
      <c r="AQ683"/>
      <c r="AR683"/>
      <c r="AS683"/>
      <c r="AT683"/>
      <c r="AU683"/>
      <c r="AV683"/>
    </row>
    <row r="684" spans="27:48" ht="23.45" customHeight="1" x14ac:dyDescent="0.2">
      <c r="AA684" s="97"/>
      <c r="AB684" s="97"/>
      <c r="AC684" s="97"/>
      <c r="AD684" s="97"/>
      <c r="AE684" s="97"/>
      <c r="AF684" s="93"/>
      <c r="AG684" s="93"/>
      <c r="AH684" s="93"/>
      <c r="AI684" s="30"/>
      <c r="AJ684" s="30"/>
      <c r="AK684" s="30"/>
      <c r="AL684" s="30"/>
      <c r="AM684" s="109"/>
      <c r="AN684" s="109"/>
      <c r="AO684" s="30"/>
      <c r="AP684" s="112" t="s">
        <v>1497</v>
      </c>
      <c r="AQ684"/>
      <c r="AR684"/>
      <c r="AS684"/>
      <c r="AT684"/>
      <c r="AU684"/>
      <c r="AV684"/>
    </row>
    <row r="685" spans="27:48" ht="23.45" customHeight="1" x14ac:dyDescent="0.2">
      <c r="AA685" s="97"/>
      <c r="AB685" s="97"/>
      <c r="AC685" s="97"/>
      <c r="AD685" s="97"/>
      <c r="AE685" s="97"/>
      <c r="AF685" s="93"/>
      <c r="AG685" s="93"/>
      <c r="AH685" s="93"/>
      <c r="AI685" s="30"/>
      <c r="AJ685" s="30"/>
      <c r="AK685" s="30"/>
      <c r="AL685" s="30"/>
      <c r="AM685" s="109"/>
      <c r="AN685" s="109"/>
      <c r="AO685" s="30"/>
      <c r="AP685" s="112" t="s">
        <v>1498</v>
      </c>
      <c r="AQ685"/>
      <c r="AR685"/>
      <c r="AS685"/>
      <c r="AT685"/>
      <c r="AU685"/>
      <c r="AV685"/>
    </row>
    <row r="686" spans="27:48" ht="23.45" customHeight="1" x14ac:dyDescent="0.2">
      <c r="AA686" s="97"/>
      <c r="AB686" s="97"/>
      <c r="AC686" s="97"/>
      <c r="AD686" s="97"/>
      <c r="AE686" s="97"/>
      <c r="AF686" s="93"/>
      <c r="AG686" s="93"/>
      <c r="AH686" s="93"/>
      <c r="AI686" s="30"/>
      <c r="AJ686" s="30"/>
      <c r="AK686" s="30"/>
      <c r="AL686" s="30"/>
      <c r="AM686" s="109"/>
      <c r="AN686" s="109"/>
      <c r="AO686" s="30"/>
      <c r="AP686" s="112" t="s">
        <v>1499</v>
      </c>
      <c r="AQ686"/>
      <c r="AR686"/>
      <c r="AS686"/>
      <c r="AT686"/>
      <c r="AU686"/>
      <c r="AV686"/>
    </row>
    <row r="687" spans="27:48" ht="23.45" customHeight="1" x14ac:dyDescent="0.2">
      <c r="AA687" s="97"/>
      <c r="AB687" s="97"/>
      <c r="AC687" s="97"/>
      <c r="AD687" s="97"/>
      <c r="AE687" s="97"/>
      <c r="AF687" s="93"/>
      <c r="AG687" s="93"/>
      <c r="AH687" s="93"/>
      <c r="AI687" s="30"/>
      <c r="AJ687" s="30"/>
      <c r="AK687" s="30"/>
      <c r="AL687" s="30"/>
      <c r="AM687" s="109"/>
      <c r="AN687" s="109"/>
      <c r="AO687" s="30"/>
      <c r="AP687" s="112" t="s">
        <v>1500</v>
      </c>
      <c r="AQ687"/>
      <c r="AR687"/>
      <c r="AS687"/>
      <c r="AT687"/>
      <c r="AU687"/>
      <c r="AV687"/>
    </row>
    <row r="688" spans="27:48" ht="23.45" customHeight="1" x14ac:dyDescent="0.2">
      <c r="AA688" s="97"/>
      <c r="AB688" s="97"/>
      <c r="AC688" s="97"/>
      <c r="AD688" s="97"/>
      <c r="AE688" s="97"/>
      <c r="AF688" s="93"/>
      <c r="AG688" s="93"/>
      <c r="AH688" s="93"/>
      <c r="AI688" s="30"/>
      <c r="AJ688" s="30"/>
      <c r="AK688" s="30"/>
      <c r="AL688" s="30"/>
      <c r="AM688" s="109"/>
      <c r="AN688" s="109"/>
      <c r="AO688" s="30"/>
      <c r="AP688" s="112" t="s">
        <v>1501</v>
      </c>
      <c r="AQ688"/>
      <c r="AR688"/>
      <c r="AS688"/>
      <c r="AT688"/>
      <c r="AU688"/>
      <c r="AV688"/>
    </row>
    <row r="689" spans="27:48" ht="23.45" customHeight="1" x14ac:dyDescent="0.2">
      <c r="AA689" s="97"/>
      <c r="AB689" s="97"/>
      <c r="AC689" s="97"/>
      <c r="AD689" s="97"/>
      <c r="AE689" s="97"/>
      <c r="AF689" s="93"/>
      <c r="AG689" s="93"/>
      <c r="AH689" s="93"/>
      <c r="AI689" s="30"/>
      <c r="AJ689" s="30"/>
      <c r="AK689" s="30"/>
      <c r="AL689" s="30"/>
      <c r="AM689" s="109"/>
      <c r="AN689" s="109"/>
      <c r="AO689" s="30"/>
      <c r="AP689" s="112" t="s">
        <v>1502</v>
      </c>
      <c r="AQ689"/>
      <c r="AR689"/>
      <c r="AS689"/>
      <c r="AT689"/>
      <c r="AU689"/>
      <c r="AV689"/>
    </row>
    <row r="690" spans="27:48" ht="23.45" customHeight="1" x14ac:dyDescent="0.2">
      <c r="AA690" s="97"/>
      <c r="AB690" s="97"/>
      <c r="AC690" s="97"/>
      <c r="AD690" s="97"/>
      <c r="AE690" s="97"/>
      <c r="AF690" s="93"/>
      <c r="AG690" s="93"/>
      <c r="AH690" s="93"/>
      <c r="AI690" s="30"/>
      <c r="AJ690" s="30"/>
      <c r="AK690" s="30"/>
      <c r="AL690" s="30"/>
      <c r="AM690" s="109"/>
      <c r="AN690" s="109"/>
      <c r="AO690" s="30"/>
      <c r="AP690" s="112" t="s">
        <v>1503</v>
      </c>
      <c r="AQ690"/>
      <c r="AR690"/>
      <c r="AS690"/>
      <c r="AT690"/>
      <c r="AU690"/>
      <c r="AV690"/>
    </row>
    <row r="691" spans="27:48" ht="23.45" customHeight="1" x14ac:dyDescent="0.2">
      <c r="AA691" s="97"/>
      <c r="AB691" s="97"/>
      <c r="AC691" s="97"/>
      <c r="AD691" s="97"/>
      <c r="AE691" s="97"/>
      <c r="AF691" s="93"/>
      <c r="AG691" s="93"/>
      <c r="AH691" s="93"/>
      <c r="AI691" s="30"/>
      <c r="AJ691" s="30"/>
      <c r="AK691" s="30"/>
      <c r="AL691" s="30"/>
      <c r="AM691" s="109"/>
      <c r="AN691" s="109"/>
      <c r="AO691" s="30"/>
      <c r="AP691" s="112" t="s">
        <v>1504</v>
      </c>
      <c r="AQ691"/>
      <c r="AR691"/>
      <c r="AS691"/>
      <c r="AT691"/>
      <c r="AU691"/>
      <c r="AV691"/>
    </row>
    <row r="692" spans="27:48" ht="23.45" customHeight="1" x14ac:dyDescent="0.2">
      <c r="AA692" s="97"/>
      <c r="AB692" s="97"/>
      <c r="AC692" s="97"/>
      <c r="AD692" s="97"/>
      <c r="AE692" s="97"/>
      <c r="AF692" s="93"/>
      <c r="AG692" s="93"/>
      <c r="AH692" s="93"/>
      <c r="AI692" s="30"/>
      <c r="AJ692" s="30"/>
      <c r="AK692" s="30"/>
      <c r="AL692" s="30"/>
      <c r="AM692" s="109"/>
      <c r="AN692" s="109"/>
      <c r="AO692" s="30"/>
      <c r="AP692" s="112" t="s">
        <v>1505</v>
      </c>
      <c r="AQ692"/>
      <c r="AR692"/>
      <c r="AS692"/>
      <c r="AT692"/>
      <c r="AU692"/>
      <c r="AV692"/>
    </row>
    <row r="693" spans="27:48" ht="23.45" customHeight="1" x14ac:dyDescent="0.2">
      <c r="AA693" s="97"/>
      <c r="AB693" s="97"/>
      <c r="AC693" s="97"/>
      <c r="AD693" s="97"/>
      <c r="AE693" s="97"/>
      <c r="AF693" s="93"/>
      <c r="AG693" s="93"/>
      <c r="AH693" s="93"/>
      <c r="AI693" s="30"/>
      <c r="AJ693" s="30"/>
      <c r="AK693" s="30"/>
      <c r="AL693" s="30"/>
      <c r="AM693" s="109"/>
      <c r="AN693" s="109"/>
      <c r="AO693" s="30"/>
      <c r="AP693" s="112" t="s">
        <v>1506</v>
      </c>
      <c r="AQ693"/>
      <c r="AR693"/>
      <c r="AS693"/>
      <c r="AT693"/>
      <c r="AU693"/>
      <c r="AV693"/>
    </row>
    <row r="694" spans="27:48" ht="23.45" customHeight="1" x14ac:dyDescent="0.2">
      <c r="AA694" s="97"/>
      <c r="AB694" s="97"/>
      <c r="AC694" s="97"/>
      <c r="AD694" s="97"/>
      <c r="AE694" s="97"/>
      <c r="AF694" s="93"/>
      <c r="AG694" s="93"/>
      <c r="AH694" s="93"/>
      <c r="AI694" s="30"/>
      <c r="AJ694" s="30"/>
      <c r="AK694" s="30"/>
      <c r="AL694" s="30"/>
      <c r="AM694" s="109"/>
      <c r="AN694" s="109"/>
      <c r="AO694" s="30"/>
      <c r="AP694" s="112" t="s">
        <v>1507</v>
      </c>
      <c r="AQ694"/>
      <c r="AR694"/>
      <c r="AS694"/>
      <c r="AT694"/>
      <c r="AU694"/>
      <c r="AV694"/>
    </row>
    <row r="695" spans="27:48" ht="23.45" customHeight="1" x14ac:dyDescent="0.2">
      <c r="AA695" s="97"/>
      <c r="AB695" s="97"/>
      <c r="AC695" s="97"/>
      <c r="AD695" s="97"/>
      <c r="AE695" s="97"/>
      <c r="AF695" s="93"/>
      <c r="AG695" s="93"/>
      <c r="AH695" s="93"/>
      <c r="AI695" s="30"/>
      <c r="AJ695" s="30"/>
      <c r="AK695" s="30"/>
      <c r="AL695" s="30"/>
      <c r="AM695" s="109"/>
      <c r="AN695" s="109"/>
      <c r="AO695" s="30"/>
      <c r="AP695" s="112" t="s">
        <v>1508</v>
      </c>
      <c r="AQ695"/>
      <c r="AR695"/>
      <c r="AS695"/>
      <c r="AT695"/>
      <c r="AU695"/>
      <c r="AV695"/>
    </row>
    <row r="696" spans="27:48" ht="23.45" customHeight="1" x14ac:dyDescent="0.2">
      <c r="AA696" s="97"/>
      <c r="AB696" s="97"/>
      <c r="AC696" s="97"/>
      <c r="AD696" s="97"/>
      <c r="AE696" s="97"/>
      <c r="AF696" s="93"/>
      <c r="AG696" s="93"/>
      <c r="AH696" s="93"/>
      <c r="AI696" s="30"/>
      <c r="AJ696" s="30"/>
      <c r="AK696" s="30"/>
      <c r="AL696" s="30"/>
      <c r="AM696" s="109"/>
      <c r="AN696" s="109"/>
      <c r="AO696" s="30"/>
      <c r="AP696" s="112" t="s">
        <v>1509</v>
      </c>
      <c r="AQ696"/>
      <c r="AR696"/>
      <c r="AS696"/>
      <c r="AT696"/>
      <c r="AU696"/>
      <c r="AV696"/>
    </row>
    <row r="697" spans="27:48" ht="23.45" customHeight="1" x14ac:dyDescent="0.2">
      <c r="AA697" s="97"/>
      <c r="AB697" s="97"/>
      <c r="AC697" s="97"/>
      <c r="AD697" s="97"/>
      <c r="AE697" s="97"/>
      <c r="AF697" s="93"/>
      <c r="AG697" s="93"/>
      <c r="AH697" s="93"/>
      <c r="AI697" s="30"/>
      <c r="AJ697" s="30"/>
      <c r="AK697" s="30"/>
      <c r="AL697" s="30"/>
      <c r="AM697" s="109"/>
      <c r="AN697" s="109"/>
      <c r="AO697" s="30"/>
      <c r="AP697" s="112" t="s">
        <v>1510</v>
      </c>
      <c r="AQ697"/>
      <c r="AR697"/>
      <c r="AS697"/>
      <c r="AT697"/>
      <c r="AU697"/>
      <c r="AV697"/>
    </row>
    <row r="698" spans="27:48" ht="23.45" customHeight="1" x14ac:dyDescent="0.2">
      <c r="AA698" s="97"/>
      <c r="AB698" s="97"/>
      <c r="AC698" s="97"/>
      <c r="AD698" s="97"/>
      <c r="AE698" s="97"/>
      <c r="AF698" s="93"/>
      <c r="AG698" s="93"/>
      <c r="AH698" s="93"/>
      <c r="AI698" s="30"/>
      <c r="AJ698" s="30"/>
      <c r="AK698" s="30"/>
      <c r="AL698" s="30"/>
      <c r="AM698" s="109"/>
      <c r="AN698" s="109"/>
      <c r="AO698" s="30"/>
      <c r="AP698" s="112" t="s">
        <v>1511</v>
      </c>
      <c r="AQ698"/>
      <c r="AR698"/>
      <c r="AS698"/>
      <c r="AT698"/>
      <c r="AU698"/>
      <c r="AV698"/>
    </row>
    <row r="699" spans="27:48" ht="23.45" customHeight="1" x14ac:dyDescent="0.2">
      <c r="AA699" s="97"/>
      <c r="AB699" s="97"/>
      <c r="AC699" s="97"/>
      <c r="AD699" s="97"/>
      <c r="AE699" s="97"/>
      <c r="AF699" s="93"/>
      <c r="AG699" s="93"/>
      <c r="AH699" s="93"/>
      <c r="AI699" s="30"/>
      <c r="AJ699" s="30"/>
      <c r="AK699" s="30"/>
      <c r="AL699" s="30"/>
      <c r="AM699" s="109"/>
      <c r="AN699" s="109"/>
      <c r="AO699" s="30"/>
      <c r="AP699" s="112" t="s">
        <v>1512</v>
      </c>
      <c r="AQ699"/>
      <c r="AR699"/>
      <c r="AS699"/>
      <c r="AT699"/>
      <c r="AU699"/>
      <c r="AV699"/>
    </row>
    <row r="700" spans="27:48" ht="23.45" customHeight="1" x14ac:dyDescent="0.2">
      <c r="AA700" s="97"/>
      <c r="AB700" s="97"/>
      <c r="AC700" s="97"/>
      <c r="AD700" s="97"/>
      <c r="AE700" s="97"/>
      <c r="AF700" s="93"/>
      <c r="AG700" s="93"/>
      <c r="AH700" s="93"/>
      <c r="AI700" s="30"/>
      <c r="AJ700" s="30"/>
      <c r="AK700" s="30"/>
      <c r="AL700" s="30"/>
      <c r="AM700" s="109"/>
      <c r="AN700" s="109"/>
      <c r="AO700" s="30"/>
      <c r="AP700" s="112" t="s">
        <v>1513</v>
      </c>
      <c r="AQ700"/>
      <c r="AR700"/>
      <c r="AS700"/>
      <c r="AT700"/>
      <c r="AU700"/>
      <c r="AV700"/>
    </row>
    <row r="701" spans="27:48" ht="23.45" customHeight="1" x14ac:dyDescent="0.2">
      <c r="AA701" s="97"/>
      <c r="AB701" s="97"/>
      <c r="AC701" s="97"/>
      <c r="AD701" s="97"/>
      <c r="AE701" s="97"/>
      <c r="AF701" s="93"/>
      <c r="AG701" s="93"/>
      <c r="AH701" s="93"/>
      <c r="AI701" s="30"/>
      <c r="AJ701" s="30"/>
      <c r="AK701" s="30"/>
      <c r="AL701" s="30"/>
      <c r="AM701" s="109"/>
      <c r="AN701" s="109"/>
      <c r="AO701" s="30"/>
      <c r="AP701" s="112" t="s">
        <v>1514</v>
      </c>
      <c r="AQ701"/>
      <c r="AR701"/>
      <c r="AS701"/>
      <c r="AT701"/>
      <c r="AU701"/>
      <c r="AV701"/>
    </row>
    <row r="702" spans="27:48" ht="23.45" customHeight="1" x14ac:dyDescent="0.2">
      <c r="AA702" s="97"/>
      <c r="AB702" s="97"/>
      <c r="AC702" s="97"/>
      <c r="AD702" s="97"/>
      <c r="AE702" s="97"/>
      <c r="AF702" s="93"/>
      <c r="AG702" s="93"/>
      <c r="AH702" s="93"/>
      <c r="AI702" s="30"/>
      <c r="AJ702" s="30"/>
      <c r="AK702" s="30"/>
      <c r="AL702" s="30"/>
      <c r="AM702" s="109"/>
      <c r="AN702" s="109"/>
      <c r="AO702" s="30"/>
      <c r="AP702" s="112" t="s">
        <v>1515</v>
      </c>
      <c r="AQ702"/>
      <c r="AR702"/>
      <c r="AS702"/>
      <c r="AT702"/>
      <c r="AU702"/>
      <c r="AV702"/>
    </row>
    <row r="703" spans="27:48" ht="23.45" customHeight="1" x14ac:dyDescent="0.2">
      <c r="AA703" s="97"/>
      <c r="AB703" s="97"/>
      <c r="AC703" s="97"/>
      <c r="AD703" s="97"/>
      <c r="AE703" s="97"/>
      <c r="AF703" s="93"/>
      <c r="AG703" s="93"/>
      <c r="AH703" s="93"/>
      <c r="AI703" s="30"/>
      <c r="AJ703" s="30"/>
      <c r="AK703" s="30"/>
      <c r="AL703" s="30"/>
      <c r="AM703" s="109"/>
      <c r="AN703" s="109"/>
      <c r="AO703" s="30"/>
      <c r="AP703" s="112" t="s">
        <v>1516</v>
      </c>
      <c r="AQ703"/>
      <c r="AR703"/>
      <c r="AS703"/>
      <c r="AT703"/>
      <c r="AU703"/>
      <c r="AV703"/>
    </row>
    <row r="704" spans="27:48" ht="23.45" customHeight="1" x14ac:dyDescent="0.2">
      <c r="AA704" s="97"/>
      <c r="AB704" s="97"/>
      <c r="AC704" s="97"/>
      <c r="AD704" s="97"/>
      <c r="AE704" s="97"/>
      <c r="AF704" s="93"/>
      <c r="AG704" s="93"/>
      <c r="AH704" s="93"/>
      <c r="AI704" s="30"/>
      <c r="AJ704" s="30"/>
      <c r="AK704" s="30"/>
      <c r="AL704" s="30"/>
      <c r="AM704" s="109"/>
      <c r="AN704" s="109"/>
      <c r="AO704" s="30"/>
      <c r="AP704" s="112" t="s">
        <v>1517</v>
      </c>
      <c r="AQ704"/>
      <c r="AR704"/>
      <c r="AS704"/>
      <c r="AT704"/>
      <c r="AU704"/>
      <c r="AV704"/>
    </row>
    <row r="705" spans="27:48" ht="23.45" customHeight="1" x14ac:dyDescent="0.2">
      <c r="AA705" s="97"/>
      <c r="AB705" s="97"/>
      <c r="AC705" s="97"/>
      <c r="AD705" s="97"/>
      <c r="AE705" s="97"/>
      <c r="AF705" s="93"/>
      <c r="AG705" s="93"/>
      <c r="AH705" s="93"/>
      <c r="AI705" s="30"/>
      <c r="AJ705" s="30"/>
      <c r="AK705" s="30"/>
      <c r="AL705" s="30"/>
      <c r="AM705" s="109"/>
      <c r="AN705" s="109"/>
      <c r="AO705" s="30"/>
      <c r="AP705" s="112" t="s">
        <v>1518</v>
      </c>
      <c r="AQ705"/>
      <c r="AR705"/>
      <c r="AS705"/>
      <c r="AT705"/>
      <c r="AU705"/>
      <c r="AV705"/>
    </row>
    <row r="706" spans="27:48" ht="23.45" customHeight="1" x14ac:dyDescent="0.2">
      <c r="AA706" s="97"/>
      <c r="AB706" s="97"/>
      <c r="AC706" s="97"/>
      <c r="AD706" s="97"/>
      <c r="AE706" s="97"/>
      <c r="AF706" s="93"/>
      <c r="AG706" s="93"/>
      <c r="AH706" s="93"/>
      <c r="AI706" s="30"/>
      <c r="AJ706" s="30"/>
      <c r="AK706" s="30"/>
      <c r="AL706" s="30"/>
      <c r="AM706" s="109"/>
      <c r="AN706" s="109"/>
      <c r="AO706" s="30"/>
      <c r="AP706" s="112" t="s">
        <v>1519</v>
      </c>
      <c r="AQ706"/>
      <c r="AR706"/>
      <c r="AS706"/>
      <c r="AT706"/>
      <c r="AU706"/>
      <c r="AV706"/>
    </row>
    <row r="707" spans="27:48" ht="23.45" customHeight="1" x14ac:dyDescent="0.2">
      <c r="AA707" s="97"/>
      <c r="AB707" s="97"/>
      <c r="AC707" s="97"/>
      <c r="AD707" s="97"/>
      <c r="AE707" s="97"/>
      <c r="AF707" s="93"/>
      <c r="AG707" s="93"/>
      <c r="AH707" s="93"/>
      <c r="AI707" s="30"/>
      <c r="AJ707" s="30"/>
      <c r="AK707" s="30"/>
      <c r="AL707" s="30"/>
      <c r="AM707" s="109"/>
      <c r="AN707" s="109"/>
      <c r="AO707" s="30"/>
      <c r="AP707" s="112" t="s">
        <v>1520</v>
      </c>
      <c r="AQ707"/>
      <c r="AR707"/>
      <c r="AS707"/>
      <c r="AT707"/>
      <c r="AU707"/>
      <c r="AV707"/>
    </row>
    <row r="708" spans="27:48" ht="23.45" customHeight="1" x14ac:dyDescent="0.2">
      <c r="AA708" s="97"/>
      <c r="AB708" s="97"/>
      <c r="AC708" s="97"/>
      <c r="AD708" s="97"/>
      <c r="AE708" s="97"/>
      <c r="AF708" s="93"/>
      <c r="AG708" s="93"/>
      <c r="AH708" s="93"/>
      <c r="AI708" s="30"/>
      <c r="AJ708" s="30"/>
      <c r="AK708" s="30"/>
      <c r="AL708" s="30"/>
      <c r="AM708" s="109"/>
      <c r="AN708" s="109"/>
      <c r="AO708" s="30"/>
      <c r="AP708" s="112" t="s">
        <v>1521</v>
      </c>
      <c r="AQ708"/>
      <c r="AR708"/>
      <c r="AS708"/>
      <c r="AT708"/>
      <c r="AU708"/>
      <c r="AV708"/>
    </row>
    <row r="709" spans="27:48" ht="23.45" customHeight="1" x14ac:dyDescent="0.2">
      <c r="AA709" s="97"/>
      <c r="AB709" s="97"/>
      <c r="AC709" s="97"/>
      <c r="AD709" s="97"/>
      <c r="AE709" s="97"/>
      <c r="AF709" s="93"/>
      <c r="AG709" s="93"/>
      <c r="AH709" s="93"/>
      <c r="AI709" s="30"/>
      <c r="AJ709" s="30"/>
      <c r="AK709" s="30"/>
      <c r="AL709" s="30"/>
      <c r="AM709" s="109"/>
      <c r="AN709" s="109"/>
      <c r="AO709" s="30"/>
      <c r="AP709" s="112" t="s">
        <v>1522</v>
      </c>
      <c r="AQ709"/>
      <c r="AR709"/>
      <c r="AS709"/>
      <c r="AT709"/>
      <c r="AU709"/>
      <c r="AV709"/>
    </row>
    <row r="710" spans="27:48" ht="23.45" customHeight="1" x14ac:dyDescent="0.2">
      <c r="AA710" s="97"/>
      <c r="AB710" s="97"/>
      <c r="AC710" s="97"/>
      <c r="AD710" s="97"/>
      <c r="AE710" s="97"/>
      <c r="AF710" s="93"/>
      <c r="AG710" s="93"/>
      <c r="AH710" s="93"/>
      <c r="AI710" s="30"/>
      <c r="AJ710" s="30"/>
      <c r="AK710" s="30"/>
      <c r="AL710" s="30"/>
      <c r="AM710" s="109"/>
      <c r="AN710" s="109"/>
      <c r="AO710" s="30"/>
      <c r="AP710" s="112" t="s">
        <v>1523</v>
      </c>
      <c r="AQ710"/>
      <c r="AR710"/>
      <c r="AS710"/>
      <c r="AT710"/>
      <c r="AU710"/>
      <c r="AV710"/>
    </row>
    <row r="711" spans="27:48" ht="23.45" customHeight="1" x14ac:dyDescent="0.2">
      <c r="AA711" s="97"/>
      <c r="AB711" s="97"/>
      <c r="AC711" s="97"/>
      <c r="AD711" s="97"/>
      <c r="AE711" s="97"/>
      <c r="AF711" s="93"/>
      <c r="AG711" s="93"/>
      <c r="AH711" s="93"/>
      <c r="AI711" s="30"/>
      <c r="AJ711" s="30"/>
      <c r="AK711" s="30"/>
      <c r="AL711" s="30"/>
      <c r="AM711" s="109"/>
      <c r="AN711" s="109"/>
      <c r="AO711" s="30"/>
      <c r="AP711" s="112" t="s">
        <v>1524</v>
      </c>
      <c r="AQ711"/>
      <c r="AR711"/>
      <c r="AS711"/>
      <c r="AT711"/>
      <c r="AU711"/>
      <c r="AV711"/>
    </row>
    <row r="712" spans="27:48" ht="23.45" customHeight="1" x14ac:dyDescent="0.2">
      <c r="AA712" s="97"/>
      <c r="AB712" s="97"/>
      <c r="AC712" s="97"/>
      <c r="AD712" s="97"/>
      <c r="AE712" s="97"/>
      <c r="AF712" s="93"/>
      <c r="AG712" s="93"/>
      <c r="AH712" s="93"/>
      <c r="AI712" s="30"/>
      <c r="AJ712" s="30"/>
      <c r="AK712" s="30"/>
      <c r="AL712" s="30"/>
      <c r="AM712" s="109"/>
      <c r="AN712" s="109"/>
      <c r="AO712" s="30"/>
      <c r="AP712" s="112" t="s">
        <v>1525</v>
      </c>
      <c r="AQ712"/>
      <c r="AR712"/>
      <c r="AS712"/>
      <c r="AT712"/>
      <c r="AU712"/>
      <c r="AV712"/>
    </row>
    <row r="713" spans="27:48" ht="23.45" customHeight="1" x14ac:dyDescent="0.2">
      <c r="AA713" s="97"/>
      <c r="AB713" s="97"/>
      <c r="AC713" s="97"/>
      <c r="AD713" s="97"/>
      <c r="AE713" s="97"/>
      <c r="AF713" s="93"/>
      <c r="AG713" s="93"/>
      <c r="AH713" s="93"/>
      <c r="AI713" s="30"/>
      <c r="AJ713" s="30"/>
      <c r="AK713" s="30"/>
      <c r="AL713" s="30"/>
      <c r="AM713" s="109"/>
      <c r="AN713" s="109"/>
      <c r="AO713" s="30"/>
      <c r="AP713" s="112" t="s">
        <v>1526</v>
      </c>
      <c r="AQ713"/>
      <c r="AR713"/>
      <c r="AS713"/>
      <c r="AT713"/>
      <c r="AU713"/>
      <c r="AV713"/>
    </row>
    <row r="714" spans="27:48" ht="23.45" customHeight="1" x14ac:dyDescent="0.2">
      <c r="AA714" s="97"/>
      <c r="AB714" s="97"/>
      <c r="AC714" s="97"/>
      <c r="AD714" s="97"/>
      <c r="AE714" s="97"/>
      <c r="AF714" s="93"/>
      <c r="AG714" s="93"/>
      <c r="AH714" s="93"/>
      <c r="AI714" s="30"/>
      <c r="AJ714" s="30"/>
      <c r="AK714" s="30"/>
      <c r="AL714" s="30"/>
      <c r="AM714" s="109"/>
      <c r="AN714" s="109"/>
      <c r="AO714" s="30"/>
      <c r="AP714" s="112" t="s">
        <v>1527</v>
      </c>
      <c r="AQ714"/>
      <c r="AR714"/>
      <c r="AS714"/>
      <c r="AT714"/>
      <c r="AU714"/>
      <c r="AV714"/>
    </row>
    <row r="715" spans="27:48" ht="23.45" customHeight="1" x14ac:dyDescent="0.2">
      <c r="AA715" s="97"/>
      <c r="AB715" s="97"/>
      <c r="AC715" s="97"/>
      <c r="AD715" s="97"/>
      <c r="AE715" s="97"/>
      <c r="AF715" s="93"/>
      <c r="AG715" s="93"/>
      <c r="AH715" s="93"/>
      <c r="AI715" s="30"/>
      <c r="AJ715" s="30"/>
      <c r="AK715" s="30"/>
      <c r="AL715" s="30"/>
      <c r="AM715" s="109"/>
      <c r="AN715" s="109"/>
      <c r="AO715" s="30"/>
      <c r="AP715" s="112" t="s">
        <v>1528</v>
      </c>
      <c r="AQ715"/>
      <c r="AR715"/>
      <c r="AS715"/>
      <c r="AT715"/>
      <c r="AU715"/>
      <c r="AV715"/>
    </row>
    <row r="716" spans="27:48" ht="23.45" customHeight="1" x14ac:dyDescent="0.2">
      <c r="AA716" s="97"/>
      <c r="AB716" s="97"/>
      <c r="AC716" s="97"/>
      <c r="AD716" s="97"/>
      <c r="AE716" s="97"/>
      <c r="AF716" s="93"/>
      <c r="AG716" s="93"/>
      <c r="AH716" s="93"/>
      <c r="AI716" s="30"/>
      <c r="AJ716" s="30"/>
      <c r="AK716" s="30"/>
      <c r="AL716" s="30"/>
      <c r="AM716" s="109"/>
      <c r="AN716" s="109"/>
      <c r="AO716" s="30"/>
      <c r="AP716" s="112" t="s">
        <v>1529</v>
      </c>
      <c r="AQ716"/>
      <c r="AR716"/>
      <c r="AS716"/>
      <c r="AT716"/>
      <c r="AU716"/>
      <c r="AV716"/>
    </row>
    <row r="717" spans="27:48" ht="23.45" customHeight="1" x14ac:dyDescent="0.2">
      <c r="AA717" s="97"/>
      <c r="AB717" s="97"/>
      <c r="AC717" s="97"/>
      <c r="AD717" s="97"/>
      <c r="AE717" s="97"/>
      <c r="AF717" s="93"/>
      <c r="AG717" s="93"/>
      <c r="AH717" s="93"/>
      <c r="AI717" s="30"/>
      <c r="AJ717" s="30"/>
      <c r="AK717" s="30"/>
      <c r="AL717" s="30"/>
      <c r="AM717" s="109"/>
      <c r="AN717" s="109"/>
      <c r="AO717" s="30"/>
      <c r="AP717" s="112" t="s">
        <v>1530</v>
      </c>
      <c r="AQ717"/>
      <c r="AR717"/>
      <c r="AS717"/>
      <c r="AT717"/>
      <c r="AU717"/>
      <c r="AV717"/>
    </row>
    <row r="718" spans="27:48" ht="23.45" customHeight="1" x14ac:dyDescent="0.2">
      <c r="AA718" s="97"/>
      <c r="AB718" s="97"/>
      <c r="AC718" s="97"/>
      <c r="AD718" s="97"/>
      <c r="AE718" s="97"/>
      <c r="AF718" s="93"/>
      <c r="AG718" s="93"/>
      <c r="AH718" s="93"/>
      <c r="AI718" s="30"/>
      <c r="AJ718" s="30"/>
      <c r="AK718" s="30"/>
      <c r="AL718" s="30"/>
      <c r="AM718" s="109"/>
      <c r="AN718" s="109"/>
      <c r="AO718" s="30"/>
      <c r="AP718" s="112" t="s">
        <v>1531</v>
      </c>
      <c r="AQ718"/>
      <c r="AR718"/>
      <c r="AS718"/>
      <c r="AT718"/>
      <c r="AU718"/>
      <c r="AV718"/>
    </row>
    <row r="719" spans="27:48" ht="23.45" customHeight="1" x14ac:dyDescent="0.2">
      <c r="AA719" s="97"/>
      <c r="AB719" s="97"/>
      <c r="AC719" s="97"/>
      <c r="AD719" s="97"/>
      <c r="AE719" s="97"/>
      <c r="AF719" s="93"/>
      <c r="AG719" s="93"/>
      <c r="AH719" s="93"/>
      <c r="AI719" s="30"/>
      <c r="AJ719" s="30"/>
      <c r="AK719" s="30"/>
      <c r="AL719" s="30"/>
      <c r="AM719" s="109"/>
      <c r="AN719" s="109"/>
      <c r="AO719" s="30"/>
      <c r="AP719" s="112" t="s">
        <v>1532</v>
      </c>
      <c r="AQ719"/>
      <c r="AR719"/>
      <c r="AS719"/>
      <c r="AT719"/>
      <c r="AU719"/>
      <c r="AV719"/>
    </row>
    <row r="720" spans="27:48" ht="23.45" customHeight="1" x14ac:dyDescent="0.2">
      <c r="AA720" s="97"/>
      <c r="AB720" s="97"/>
      <c r="AC720" s="97"/>
      <c r="AD720" s="97"/>
      <c r="AE720" s="97"/>
      <c r="AF720" s="93"/>
      <c r="AG720" s="93"/>
      <c r="AH720" s="93"/>
      <c r="AI720" s="30"/>
      <c r="AJ720" s="30"/>
      <c r="AK720" s="30"/>
      <c r="AL720" s="30"/>
      <c r="AM720" s="109"/>
      <c r="AN720" s="109"/>
      <c r="AO720" s="30"/>
      <c r="AP720" s="112" t="s">
        <v>1533</v>
      </c>
      <c r="AQ720"/>
      <c r="AR720"/>
      <c r="AS720"/>
      <c r="AT720"/>
      <c r="AU720"/>
      <c r="AV720"/>
    </row>
    <row r="721" spans="27:48" ht="23.45" customHeight="1" x14ac:dyDescent="0.2">
      <c r="AA721" s="97"/>
      <c r="AB721" s="97"/>
      <c r="AC721" s="97"/>
      <c r="AD721" s="97"/>
      <c r="AE721" s="97"/>
      <c r="AF721" s="93"/>
      <c r="AG721" s="93"/>
      <c r="AH721" s="93"/>
      <c r="AI721" s="30"/>
      <c r="AJ721" s="30"/>
      <c r="AK721" s="30"/>
      <c r="AL721" s="30"/>
      <c r="AM721" s="109"/>
      <c r="AN721" s="109"/>
      <c r="AO721" s="30"/>
      <c r="AP721" s="112" t="s">
        <v>1534</v>
      </c>
      <c r="AQ721"/>
      <c r="AR721"/>
      <c r="AS721"/>
      <c r="AT721"/>
      <c r="AU721"/>
      <c r="AV721"/>
    </row>
    <row r="722" spans="27:48" ht="23.45" customHeight="1" x14ac:dyDescent="0.2">
      <c r="AA722" s="97"/>
      <c r="AB722" s="97"/>
      <c r="AC722" s="97"/>
      <c r="AD722" s="97"/>
      <c r="AE722" s="97"/>
      <c r="AF722" s="93"/>
      <c r="AG722" s="93"/>
      <c r="AH722" s="93"/>
      <c r="AI722" s="30"/>
      <c r="AJ722" s="30"/>
      <c r="AK722" s="30"/>
      <c r="AL722" s="30"/>
      <c r="AM722" s="109"/>
      <c r="AN722" s="109"/>
      <c r="AO722" s="30"/>
      <c r="AP722" s="112" t="s">
        <v>1535</v>
      </c>
      <c r="AQ722"/>
      <c r="AR722"/>
      <c r="AS722"/>
      <c r="AT722"/>
      <c r="AU722"/>
      <c r="AV722"/>
    </row>
    <row r="723" spans="27:48" ht="23.45" customHeight="1" x14ac:dyDescent="0.2">
      <c r="AA723" s="97"/>
      <c r="AB723" s="97"/>
      <c r="AC723" s="97"/>
      <c r="AD723" s="97"/>
      <c r="AE723" s="97"/>
      <c r="AF723" s="93"/>
      <c r="AG723" s="93"/>
      <c r="AH723" s="93"/>
      <c r="AI723" s="30"/>
      <c r="AJ723" s="30"/>
      <c r="AK723" s="30"/>
      <c r="AL723" s="30"/>
      <c r="AM723" s="109"/>
      <c r="AN723" s="109"/>
      <c r="AO723" s="30"/>
      <c r="AP723" s="112" t="s">
        <v>1536</v>
      </c>
      <c r="AQ723"/>
      <c r="AR723"/>
      <c r="AS723"/>
      <c r="AT723"/>
      <c r="AU723"/>
      <c r="AV723"/>
    </row>
    <row r="724" spans="27:48" ht="23.45" customHeight="1" x14ac:dyDescent="0.2">
      <c r="AA724" s="97"/>
      <c r="AB724" s="97"/>
      <c r="AC724" s="97"/>
      <c r="AD724" s="97"/>
      <c r="AE724" s="97"/>
      <c r="AF724" s="93"/>
      <c r="AG724" s="93"/>
      <c r="AH724" s="93"/>
      <c r="AI724" s="30"/>
      <c r="AJ724" s="30"/>
      <c r="AK724" s="30"/>
      <c r="AL724" s="30"/>
      <c r="AM724" s="109"/>
      <c r="AN724" s="109"/>
      <c r="AO724" s="30"/>
      <c r="AP724" s="112" t="s">
        <v>1537</v>
      </c>
      <c r="AQ724"/>
      <c r="AR724"/>
      <c r="AS724"/>
      <c r="AT724"/>
      <c r="AU724"/>
      <c r="AV724"/>
    </row>
    <row r="725" spans="27:48" ht="23.45" customHeight="1" x14ac:dyDescent="0.2">
      <c r="AA725" s="97"/>
      <c r="AB725" s="97"/>
      <c r="AC725" s="97"/>
      <c r="AD725" s="97"/>
      <c r="AE725" s="97"/>
      <c r="AF725" s="93"/>
      <c r="AG725" s="93"/>
      <c r="AH725" s="93"/>
      <c r="AI725" s="30"/>
      <c r="AJ725" s="30"/>
      <c r="AK725" s="30"/>
      <c r="AL725" s="30"/>
      <c r="AM725" s="109"/>
      <c r="AN725" s="109"/>
      <c r="AO725" s="30"/>
      <c r="AP725" s="112" t="s">
        <v>1538</v>
      </c>
      <c r="AQ725"/>
      <c r="AR725"/>
      <c r="AS725"/>
      <c r="AT725"/>
      <c r="AU725"/>
      <c r="AV725"/>
    </row>
    <row r="726" spans="27:48" ht="23.45" customHeight="1" x14ac:dyDescent="0.2">
      <c r="AA726" s="97"/>
      <c r="AB726" s="97"/>
      <c r="AC726" s="97"/>
      <c r="AD726" s="97"/>
      <c r="AE726" s="97"/>
      <c r="AF726" s="93"/>
      <c r="AG726" s="93"/>
      <c r="AH726" s="93"/>
      <c r="AI726" s="30"/>
      <c r="AJ726" s="30"/>
      <c r="AK726" s="30"/>
      <c r="AL726" s="30"/>
      <c r="AM726" s="109"/>
      <c r="AN726" s="109"/>
      <c r="AO726" s="30"/>
      <c r="AP726" s="112" t="s">
        <v>1539</v>
      </c>
      <c r="AQ726"/>
      <c r="AR726"/>
      <c r="AS726"/>
      <c r="AT726"/>
      <c r="AU726"/>
      <c r="AV726"/>
    </row>
    <row r="727" spans="27:48" ht="23.45" customHeight="1" x14ac:dyDescent="0.2">
      <c r="AA727" s="97"/>
      <c r="AB727" s="97"/>
      <c r="AC727" s="97"/>
      <c r="AD727" s="97"/>
      <c r="AE727" s="97"/>
      <c r="AF727" s="93"/>
      <c r="AG727" s="93"/>
      <c r="AH727" s="93"/>
      <c r="AI727" s="30"/>
      <c r="AJ727" s="30"/>
      <c r="AK727" s="30"/>
      <c r="AL727" s="30"/>
      <c r="AM727" s="109"/>
      <c r="AN727" s="109"/>
      <c r="AO727" s="30"/>
      <c r="AP727" s="112" t="s">
        <v>1540</v>
      </c>
      <c r="AQ727"/>
      <c r="AR727"/>
      <c r="AS727"/>
      <c r="AT727"/>
      <c r="AU727"/>
      <c r="AV727"/>
    </row>
    <row r="728" spans="27:48" ht="23.45" customHeight="1" x14ac:dyDescent="0.2">
      <c r="AA728" s="97"/>
      <c r="AB728" s="97"/>
      <c r="AC728" s="97"/>
      <c r="AD728" s="97"/>
      <c r="AE728" s="97"/>
      <c r="AF728" s="93"/>
      <c r="AG728" s="93"/>
      <c r="AH728" s="93"/>
      <c r="AI728" s="30"/>
      <c r="AJ728" s="30"/>
      <c r="AK728" s="30"/>
      <c r="AL728" s="30"/>
      <c r="AM728" s="109"/>
      <c r="AN728" s="109"/>
      <c r="AO728" s="30"/>
      <c r="AP728" s="112" t="s">
        <v>1541</v>
      </c>
      <c r="AQ728"/>
      <c r="AR728"/>
      <c r="AS728"/>
      <c r="AT728"/>
      <c r="AU728"/>
      <c r="AV728"/>
    </row>
    <row r="729" spans="27:48" ht="23.45" customHeight="1" x14ac:dyDescent="0.2">
      <c r="AA729" s="97"/>
      <c r="AB729" s="97"/>
      <c r="AC729" s="97"/>
      <c r="AD729" s="97"/>
      <c r="AE729" s="97"/>
      <c r="AF729" s="93"/>
      <c r="AG729" s="93"/>
      <c r="AH729" s="93"/>
      <c r="AI729" s="30"/>
      <c r="AJ729" s="30"/>
      <c r="AK729" s="30"/>
      <c r="AL729" s="30"/>
      <c r="AM729" s="109"/>
      <c r="AN729" s="109"/>
      <c r="AO729" s="30"/>
      <c r="AP729" s="112" t="s">
        <v>1542</v>
      </c>
      <c r="AQ729"/>
      <c r="AR729"/>
      <c r="AS729"/>
      <c r="AT729"/>
      <c r="AU729"/>
      <c r="AV729"/>
    </row>
    <row r="730" spans="27:48" ht="23.45" customHeight="1" x14ac:dyDescent="0.2">
      <c r="AA730" s="97"/>
      <c r="AB730" s="97"/>
      <c r="AC730" s="97"/>
      <c r="AD730" s="97"/>
      <c r="AE730" s="97"/>
      <c r="AF730" s="93"/>
      <c r="AG730" s="93"/>
      <c r="AH730" s="93"/>
      <c r="AI730" s="30"/>
      <c r="AJ730" s="30"/>
      <c r="AK730" s="30"/>
      <c r="AL730" s="30"/>
      <c r="AM730" s="109"/>
      <c r="AN730" s="109"/>
      <c r="AO730" s="30"/>
      <c r="AP730" s="112" t="s">
        <v>1543</v>
      </c>
      <c r="AQ730"/>
      <c r="AR730"/>
      <c r="AS730"/>
      <c r="AT730"/>
      <c r="AU730"/>
      <c r="AV730"/>
    </row>
    <row r="731" spans="27:48" ht="23.45" customHeight="1" x14ac:dyDescent="0.2">
      <c r="AA731" s="97"/>
      <c r="AB731" s="97"/>
      <c r="AC731" s="97"/>
      <c r="AD731" s="97"/>
      <c r="AE731" s="97"/>
      <c r="AF731" s="93"/>
      <c r="AG731" s="93"/>
      <c r="AH731" s="93"/>
      <c r="AI731" s="30"/>
      <c r="AJ731" s="30"/>
      <c r="AK731" s="30"/>
      <c r="AL731" s="30"/>
      <c r="AM731" s="109"/>
      <c r="AN731" s="109"/>
      <c r="AO731" s="30"/>
      <c r="AP731" s="112" t="s">
        <v>1544</v>
      </c>
      <c r="AQ731"/>
      <c r="AR731"/>
      <c r="AS731"/>
      <c r="AT731"/>
      <c r="AU731"/>
      <c r="AV731"/>
    </row>
    <row r="732" spans="27:48" ht="23.45" customHeight="1" x14ac:dyDescent="0.2">
      <c r="AA732" s="97"/>
      <c r="AB732" s="97"/>
      <c r="AC732" s="97"/>
      <c r="AD732" s="97"/>
      <c r="AE732" s="97"/>
      <c r="AF732" s="93"/>
      <c r="AG732" s="93"/>
      <c r="AH732" s="93"/>
      <c r="AI732" s="30"/>
      <c r="AJ732" s="30"/>
      <c r="AK732" s="30"/>
      <c r="AL732" s="30"/>
      <c r="AM732" s="109"/>
      <c r="AN732" s="109"/>
      <c r="AO732" s="30"/>
      <c r="AP732" s="112" t="s">
        <v>1545</v>
      </c>
      <c r="AQ732"/>
      <c r="AR732"/>
      <c r="AS732"/>
      <c r="AT732"/>
      <c r="AU732"/>
      <c r="AV732"/>
    </row>
    <row r="733" spans="27:48" ht="23.45" customHeight="1" x14ac:dyDescent="0.2">
      <c r="AA733" s="97"/>
      <c r="AB733" s="97"/>
      <c r="AC733" s="97"/>
      <c r="AD733" s="97"/>
      <c r="AE733" s="97"/>
      <c r="AF733" s="93"/>
      <c r="AG733" s="93"/>
      <c r="AH733" s="93"/>
      <c r="AI733" s="30"/>
      <c r="AJ733" s="30"/>
      <c r="AK733" s="30"/>
      <c r="AL733" s="30"/>
      <c r="AM733" s="109"/>
      <c r="AN733" s="109"/>
      <c r="AO733" s="30"/>
      <c r="AP733" s="112" t="s">
        <v>1546</v>
      </c>
      <c r="AQ733"/>
      <c r="AR733"/>
      <c r="AS733"/>
      <c r="AT733"/>
      <c r="AU733"/>
      <c r="AV733"/>
    </row>
    <row r="734" spans="27:48" ht="23.45" customHeight="1" x14ac:dyDescent="0.2">
      <c r="AA734" s="97"/>
      <c r="AB734" s="97"/>
      <c r="AC734" s="97"/>
      <c r="AD734" s="97"/>
      <c r="AE734" s="97"/>
      <c r="AF734" s="93"/>
      <c r="AG734" s="93"/>
      <c r="AH734" s="93"/>
      <c r="AI734" s="30"/>
      <c r="AJ734" s="30"/>
      <c r="AK734" s="30"/>
      <c r="AL734" s="30"/>
      <c r="AM734" s="109"/>
      <c r="AN734" s="109"/>
      <c r="AO734" s="30"/>
      <c r="AP734" s="112" t="s">
        <v>1547</v>
      </c>
      <c r="AQ734"/>
      <c r="AR734"/>
      <c r="AS734"/>
      <c r="AT734"/>
      <c r="AU734"/>
      <c r="AV734"/>
    </row>
    <row r="735" spans="27:48" ht="23.45" customHeight="1" x14ac:dyDescent="0.2">
      <c r="AA735" s="97"/>
      <c r="AB735" s="97"/>
      <c r="AC735" s="97"/>
      <c r="AD735" s="97"/>
      <c r="AE735" s="97"/>
      <c r="AF735" s="93"/>
      <c r="AG735" s="93"/>
      <c r="AH735" s="93"/>
      <c r="AI735" s="30"/>
      <c r="AJ735" s="30"/>
      <c r="AK735" s="30"/>
      <c r="AL735" s="30"/>
      <c r="AM735" s="109"/>
      <c r="AN735" s="109"/>
      <c r="AO735" s="30"/>
      <c r="AP735" s="112" t="s">
        <v>1548</v>
      </c>
      <c r="AQ735"/>
      <c r="AR735"/>
      <c r="AS735"/>
      <c r="AT735"/>
      <c r="AU735"/>
      <c r="AV735"/>
    </row>
    <row r="736" spans="27:48" ht="23.45" customHeight="1" x14ac:dyDescent="0.2">
      <c r="AA736" s="97"/>
      <c r="AB736" s="97"/>
      <c r="AC736" s="97"/>
      <c r="AD736" s="97"/>
      <c r="AE736" s="97"/>
      <c r="AF736" s="93"/>
      <c r="AG736" s="93"/>
      <c r="AH736" s="93"/>
      <c r="AI736" s="30"/>
      <c r="AJ736" s="30"/>
      <c r="AK736" s="30"/>
      <c r="AL736" s="30"/>
      <c r="AM736" s="109"/>
      <c r="AN736" s="109"/>
      <c r="AO736" s="30"/>
      <c r="AP736" s="112" t="s">
        <v>1549</v>
      </c>
      <c r="AQ736"/>
      <c r="AR736"/>
      <c r="AS736"/>
      <c r="AT736"/>
      <c r="AU736"/>
      <c r="AV736"/>
    </row>
    <row r="737" spans="27:48" ht="23.45" customHeight="1" x14ac:dyDescent="0.2">
      <c r="AA737" s="97"/>
      <c r="AB737" s="97"/>
      <c r="AC737" s="97"/>
      <c r="AD737" s="97"/>
      <c r="AE737" s="97"/>
      <c r="AF737" s="93"/>
      <c r="AG737" s="93"/>
      <c r="AH737" s="93"/>
      <c r="AI737" s="30"/>
      <c r="AJ737" s="30"/>
      <c r="AK737" s="30"/>
      <c r="AL737" s="30"/>
      <c r="AM737" s="109"/>
      <c r="AN737" s="109"/>
      <c r="AO737" s="30"/>
      <c r="AP737" s="112" t="s">
        <v>1550</v>
      </c>
      <c r="AQ737"/>
      <c r="AR737"/>
      <c r="AS737"/>
      <c r="AT737"/>
      <c r="AU737"/>
      <c r="AV737"/>
    </row>
    <row r="738" spans="27:48" ht="23.45" customHeight="1" x14ac:dyDescent="0.2">
      <c r="AA738" s="97"/>
      <c r="AB738" s="97"/>
      <c r="AC738" s="97"/>
      <c r="AD738" s="97"/>
      <c r="AE738" s="97"/>
      <c r="AF738" s="93"/>
      <c r="AG738" s="93"/>
      <c r="AH738" s="93"/>
      <c r="AI738" s="30"/>
      <c r="AJ738" s="30"/>
      <c r="AK738" s="30"/>
      <c r="AL738" s="30"/>
      <c r="AM738" s="109"/>
      <c r="AN738" s="109"/>
      <c r="AO738" s="30"/>
      <c r="AP738" s="112" t="s">
        <v>1551</v>
      </c>
      <c r="AQ738"/>
      <c r="AR738"/>
      <c r="AS738"/>
      <c r="AT738"/>
      <c r="AU738"/>
      <c r="AV738"/>
    </row>
    <row r="739" spans="27:48" ht="23.45" customHeight="1" x14ac:dyDescent="0.2">
      <c r="AA739" s="97"/>
      <c r="AB739" s="97"/>
      <c r="AC739" s="97"/>
      <c r="AD739" s="97"/>
      <c r="AE739" s="97"/>
      <c r="AF739" s="93"/>
      <c r="AG739" s="93"/>
      <c r="AH739" s="93"/>
      <c r="AI739" s="30"/>
      <c r="AJ739" s="30"/>
      <c r="AK739" s="30"/>
      <c r="AL739" s="30"/>
      <c r="AM739" s="109"/>
      <c r="AN739" s="109"/>
      <c r="AO739" s="30"/>
      <c r="AP739" s="112" t="s">
        <v>1552</v>
      </c>
      <c r="AQ739"/>
      <c r="AR739"/>
      <c r="AS739"/>
      <c r="AT739"/>
      <c r="AU739"/>
      <c r="AV739"/>
    </row>
    <row r="740" spans="27:48" ht="23.45" customHeight="1" x14ac:dyDescent="0.2">
      <c r="AA740" s="97"/>
      <c r="AB740" s="97"/>
      <c r="AC740" s="97"/>
      <c r="AD740" s="97"/>
      <c r="AE740" s="97"/>
      <c r="AF740" s="93"/>
      <c r="AG740" s="93"/>
      <c r="AH740" s="93"/>
      <c r="AI740" s="30"/>
      <c r="AJ740" s="30"/>
      <c r="AK740" s="30"/>
      <c r="AL740" s="30"/>
      <c r="AM740" s="109"/>
      <c r="AN740" s="109"/>
      <c r="AO740" s="30"/>
      <c r="AP740" s="112" t="s">
        <v>1553</v>
      </c>
      <c r="AQ740"/>
      <c r="AR740"/>
      <c r="AS740"/>
      <c r="AT740"/>
      <c r="AU740"/>
      <c r="AV740"/>
    </row>
    <row r="741" spans="27:48" ht="23.45" customHeight="1" x14ac:dyDescent="0.2">
      <c r="AA741" s="97"/>
      <c r="AB741" s="97"/>
      <c r="AC741" s="97"/>
      <c r="AD741" s="97"/>
      <c r="AE741" s="97"/>
      <c r="AF741" s="93"/>
      <c r="AG741" s="93"/>
      <c r="AH741" s="93"/>
      <c r="AI741" s="30"/>
      <c r="AJ741" s="30"/>
      <c r="AK741" s="30"/>
      <c r="AL741" s="30"/>
      <c r="AM741" s="109"/>
      <c r="AN741" s="109"/>
      <c r="AO741" s="30"/>
      <c r="AP741" s="112" t="s">
        <v>1554</v>
      </c>
      <c r="AQ741"/>
      <c r="AR741"/>
      <c r="AS741"/>
      <c r="AT741"/>
      <c r="AU741"/>
      <c r="AV741"/>
    </row>
    <row r="742" spans="27:48" ht="23.45" customHeight="1" x14ac:dyDescent="0.2">
      <c r="AA742" s="97"/>
      <c r="AB742" s="97"/>
      <c r="AC742" s="97"/>
      <c r="AD742" s="97"/>
      <c r="AE742" s="97"/>
      <c r="AF742" s="93"/>
      <c r="AG742" s="93"/>
      <c r="AH742" s="93"/>
      <c r="AI742" s="30"/>
      <c r="AJ742" s="30"/>
      <c r="AK742" s="30"/>
      <c r="AL742" s="30"/>
      <c r="AM742" s="109"/>
      <c r="AN742" s="109"/>
      <c r="AO742" s="30"/>
      <c r="AP742" s="112" t="s">
        <v>1555</v>
      </c>
      <c r="AQ742"/>
      <c r="AR742"/>
      <c r="AS742"/>
      <c r="AT742"/>
      <c r="AU742"/>
      <c r="AV742"/>
    </row>
    <row r="743" spans="27:48" ht="23.45" customHeight="1" x14ac:dyDescent="0.2">
      <c r="AA743" s="97"/>
      <c r="AB743" s="97"/>
      <c r="AC743" s="97"/>
      <c r="AD743" s="97"/>
      <c r="AE743" s="97"/>
      <c r="AF743" s="93"/>
      <c r="AG743" s="93"/>
      <c r="AH743" s="93"/>
      <c r="AI743" s="30"/>
      <c r="AJ743" s="30"/>
      <c r="AK743" s="30"/>
      <c r="AL743" s="30"/>
      <c r="AM743" s="109"/>
      <c r="AN743" s="109"/>
      <c r="AO743" s="30"/>
      <c r="AP743" s="112" t="s">
        <v>1556</v>
      </c>
      <c r="AQ743"/>
      <c r="AR743"/>
      <c r="AS743"/>
      <c r="AT743"/>
      <c r="AU743"/>
      <c r="AV743"/>
    </row>
    <row r="744" spans="27:48" ht="23.45" customHeight="1" x14ac:dyDescent="0.2">
      <c r="AA744" s="97"/>
      <c r="AB744" s="97"/>
      <c r="AC744" s="97"/>
      <c r="AD744" s="97"/>
      <c r="AE744" s="97"/>
      <c r="AF744" s="93"/>
      <c r="AG744" s="93"/>
      <c r="AH744" s="93"/>
      <c r="AI744" s="30"/>
      <c r="AJ744" s="30"/>
      <c r="AK744" s="30"/>
      <c r="AL744" s="30"/>
      <c r="AM744" s="109"/>
      <c r="AN744" s="109"/>
      <c r="AO744" s="30"/>
      <c r="AP744" s="112" t="s">
        <v>1557</v>
      </c>
      <c r="AQ744"/>
      <c r="AR744"/>
      <c r="AS744"/>
      <c r="AT744"/>
      <c r="AU744"/>
      <c r="AV744"/>
    </row>
    <row r="745" spans="27:48" ht="23.45" customHeight="1" x14ac:dyDescent="0.2">
      <c r="AA745" s="97"/>
      <c r="AB745" s="97"/>
      <c r="AC745" s="97"/>
      <c r="AD745" s="97"/>
      <c r="AE745" s="97"/>
      <c r="AF745" s="93"/>
      <c r="AG745" s="93"/>
      <c r="AH745" s="93"/>
      <c r="AI745" s="30"/>
      <c r="AJ745" s="30"/>
      <c r="AK745" s="30"/>
      <c r="AL745" s="30"/>
      <c r="AM745" s="109"/>
      <c r="AN745" s="109"/>
      <c r="AO745" s="30"/>
      <c r="AP745" s="112" t="s">
        <v>1558</v>
      </c>
      <c r="AQ745"/>
      <c r="AR745"/>
      <c r="AS745"/>
      <c r="AT745"/>
      <c r="AU745"/>
      <c r="AV745"/>
    </row>
    <row r="746" spans="27:48" ht="23.45" customHeight="1" x14ac:dyDescent="0.2">
      <c r="AA746" s="97"/>
      <c r="AB746" s="97"/>
      <c r="AC746" s="97"/>
      <c r="AD746" s="97"/>
      <c r="AE746" s="97"/>
      <c r="AF746" s="93"/>
      <c r="AG746" s="93"/>
      <c r="AH746" s="93"/>
      <c r="AI746" s="30"/>
      <c r="AJ746" s="30"/>
      <c r="AK746" s="30"/>
      <c r="AL746" s="30"/>
      <c r="AM746" s="109"/>
      <c r="AN746" s="109"/>
      <c r="AO746" s="30"/>
      <c r="AP746" s="112" t="s">
        <v>1559</v>
      </c>
      <c r="AQ746"/>
      <c r="AR746"/>
      <c r="AS746"/>
      <c r="AT746"/>
      <c r="AU746"/>
      <c r="AV746"/>
    </row>
    <row r="747" spans="27:48" ht="23.45" customHeight="1" x14ac:dyDescent="0.2">
      <c r="AA747" s="97"/>
      <c r="AB747" s="97"/>
      <c r="AC747" s="97"/>
      <c r="AD747" s="97"/>
      <c r="AE747" s="97"/>
      <c r="AF747" s="93"/>
      <c r="AG747" s="93"/>
      <c r="AH747" s="93"/>
      <c r="AI747" s="30"/>
      <c r="AJ747" s="30"/>
      <c r="AK747" s="30"/>
      <c r="AL747" s="30"/>
      <c r="AM747" s="109"/>
      <c r="AN747" s="109"/>
      <c r="AO747" s="30"/>
      <c r="AP747" s="112" t="s">
        <v>1560</v>
      </c>
      <c r="AQ747"/>
      <c r="AR747"/>
      <c r="AS747"/>
      <c r="AT747"/>
      <c r="AU747"/>
      <c r="AV747"/>
    </row>
    <row r="748" spans="27:48" ht="23.45" customHeight="1" x14ac:dyDescent="0.2">
      <c r="AA748" s="97"/>
      <c r="AB748" s="97"/>
      <c r="AC748" s="97"/>
      <c r="AD748" s="97"/>
      <c r="AE748" s="97"/>
      <c r="AF748" s="93"/>
      <c r="AG748" s="93"/>
      <c r="AH748" s="93"/>
      <c r="AI748" s="30"/>
      <c r="AJ748" s="30"/>
      <c r="AK748" s="30"/>
      <c r="AL748" s="30"/>
      <c r="AM748" s="109"/>
      <c r="AN748" s="109"/>
      <c r="AO748" s="30"/>
      <c r="AP748" s="112" t="s">
        <v>1561</v>
      </c>
      <c r="AQ748"/>
      <c r="AR748"/>
      <c r="AS748"/>
      <c r="AT748"/>
      <c r="AU748"/>
      <c r="AV748"/>
    </row>
    <row r="749" spans="27:48" ht="23.45" customHeight="1" x14ac:dyDescent="0.2">
      <c r="AA749" s="97"/>
      <c r="AB749" s="97"/>
      <c r="AC749" s="97"/>
      <c r="AD749" s="97"/>
      <c r="AE749" s="97"/>
      <c r="AF749" s="93"/>
      <c r="AG749" s="93"/>
      <c r="AH749" s="93"/>
      <c r="AI749" s="30"/>
      <c r="AJ749" s="30"/>
      <c r="AK749" s="30"/>
      <c r="AL749" s="30"/>
      <c r="AM749" s="109"/>
      <c r="AN749" s="109"/>
      <c r="AO749" s="30"/>
      <c r="AP749" s="112" t="s">
        <v>1562</v>
      </c>
      <c r="AQ749"/>
      <c r="AR749"/>
      <c r="AS749"/>
      <c r="AT749"/>
      <c r="AU749"/>
      <c r="AV749"/>
    </row>
    <row r="750" spans="27:48" ht="23.45" customHeight="1" x14ac:dyDescent="0.2">
      <c r="AA750" s="97"/>
      <c r="AB750" s="97"/>
      <c r="AC750" s="97"/>
      <c r="AD750" s="97"/>
      <c r="AE750" s="97"/>
      <c r="AF750" s="93"/>
      <c r="AG750" s="93"/>
      <c r="AH750" s="93"/>
      <c r="AI750" s="30"/>
      <c r="AJ750" s="30"/>
      <c r="AK750" s="30"/>
      <c r="AL750" s="30"/>
      <c r="AM750" s="109"/>
      <c r="AN750" s="109"/>
      <c r="AO750" s="30"/>
      <c r="AP750" s="112" t="s">
        <v>1563</v>
      </c>
      <c r="AQ750"/>
      <c r="AR750"/>
      <c r="AS750"/>
      <c r="AT750"/>
      <c r="AU750"/>
      <c r="AV750"/>
    </row>
    <row r="751" spans="27:48" ht="23.45" customHeight="1" x14ac:dyDescent="0.2">
      <c r="AA751" s="97"/>
      <c r="AB751" s="97"/>
      <c r="AC751" s="97"/>
      <c r="AD751" s="97"/>
      <c r="AE751" s="97"/>
      <c r="AF751" s="93"/>
      <c r="AG751" s="93"/>
      <c r="AH751" s="93"/>
      <c r="AI751" s="30"/>
      <c r="AJ751" s="30"/>
      <c r="AK751" s="30"/>
      <c r="AL751" s="30"/>
      <c r="AM751" s="109"/>
      <c r="AN751" s="109"/>
      <c r="AO751" s="30"/>
      <c r="AP751" s="112" t="s">
        <v>1564</v>
      </c>
      <c r="AQ751"/>
      <c r="AR751"/>
      <c r="AS751"/>
      <c r="AT751"/>
      <c r="AU751"/>
      <c r="AV751"/>
    </row>
    <row r="752" spans="27:48" ht="23.45" customHeight="1" x14ac:dyDescent="0.2">
      <c r="AA752" s="97"/>
      <c r="AB752" s="97"/>
      <c r="AC752" s="97"/>
      <c r="AD752" s="97"/>
      <c r="AE752" s="97"/>
      <c r="AF752" s="93"/>
      <c r="AG752" s="93"/>
      <c r="AH752" s="93"/>
      <c r="AI752" s="30"/>
      <c r="AJ752" s="30"/>
      <c r="AK752" s="30"/>
      <c r="AL752" s="30"/>
      <c r="AM752" s="109"/>
      <c r="AN752" s="109"/>
      <c r="AO752" s="30"/>
      <c r="AP752" s="112" t="s">
        <v>1565</v>
      </c>
      <c r="AQ752"/>
      <c r="AR752"/>
      <c r="AS752"/>
      <c r="AT752"/>
      <c r="AU752"/>
      <c r="AV752"/>
    </row>
    <row r="753" spans="27:48" ht="23.45" customHeight="1" x14ac:dyDescent="0.2">
      <c r="AA753" s="97"/>
      <c r="AB753" s="97"/>
      <c r="AC753" s="97"/>
      <c r="AD753" s="97"/>
      <c r="AE753" s="97"/>
      <c r="AF753" s="93"/>
      <c r="AG753" s="93"/>
      <c r="AH753" s="93"/>
      <c r="AI753" s="30"/>
      <c r="AJ753" s="30"/>
      <c r="AK753" s="30"/>
      <c r="AL753" s="30"/>
      <c r="AM753" s="109"/>
      <c r="AN753" s="109"/>
      <c r="AO753" s="30"/>
      <c r="AP753" s="112" t="s">
        <v>1566</v>
      </c>
      <c r="AQ753"/>
      <c r="AR753"/>
      <c r="AS753"/>
      <c r="AT753"/>
      <c r="AU753"/>
      <c r="AV753"/>
    </row>
    <row r="754" spans="27:48" ht="23.45" customHeight="1" x14ac:dyDescent="0.2">
      <c r="AA754" s="97"/>
      <c r="AB754" s="97"/>
      <c r="AC754" s="97"/>
      <c r="AD754" s="97"/>
      <c r="AE754" s="97"/>
      <c r="AF754" s="93"/>
      <c r="AG754" s="93"/>
      <c r="AH754" s="93"/>
      <c r="AI754" s="30"/>
      <c r="AJ754" s="30"/>
      <c r="AK754" s="30"/>
      <c r="AL754" s="30"/>
      <c r="AM754" s="109"/>
      <c r="AN754" s="109"/>
      <c r="AO754" s="30"/>
      <c r="AP754" s="112" t="s">
        <v>1567</v>
      </c>
      <c r="AQ754"/>
      <c r="AR754"/>
      <c r="AS754"/>
      <c r="AT754"/>
      <c r="AU754"/>
      <c r="AV754"/>
    </row>
    <row r="755" spans="27:48" ht="23.45" customHeight="1" x14ac:dyDescent="0.2">
      <c r="AA755" s="97"/>
      <c r="AB755" s="97"/>
      <c r="AC755" s="97"/>
      <c r="AD755" s="97"/>
      <c r="AE755" s="97"/>
      <c r="AF755" s="93"/>
      <c r="AG755" s="93"/>
      <c r="AH755" s="93"/>
      <c r="AI755" s="30"/>
      <c r="AJ755" s="30"/>
      <c r="AK755" s="30"/>
      <c r="AL755" s="30"/>
      <c r="AM755" s="109"/>
      <c r="AN755" s="109"/>
      <c r="AO755" s="30"/>
      <c r="AP755" s="112" t="s">
        <v>1568</v>
      </c>
      <c r="AQ755"/>
      <c r="AR755"/>
      <c r="AS755"/>
      <c r="AT755"/>
      <c r="AU755"/>
      <c r="AV755"/>
    </row>
    <row r="756" spans="27:48" ht="23.45" customHeight="1" x14ac:dyDescent="0.2">
      <c r="AA756" s="97"/>
      <c r="AB756" s="97"/>
      <c r="AC756" s="97"/>
      <c r="AD756" s="97"/>
      <c r="AE756" s="97"/>
      <c r="AF756" s="93"/>
      <c r="AG756" s="93"/>
      <c r="AH756" s="93"/>
      <c r="AI756" s="30"/>
      <c r="AJ756" s="30"/>
      <c r="AK756" s="30"/>
      <c r="AL756" s="30"/>
      <c r="AM756" s="109"/>
      <c r="AN756" s="109"/>
      <c r="AO756" s="30"/>
      <c r="AP756" s="112" t="s">
        <v>1569</v>
      </c>
      <c r="AQ756"/>
      <c r="AR756"/>
      <c r="AS756"/>
      <c r="AT756"/>
      <c r="AU756"/>
      <c r="AV756"/>
    </row>
    <row r="757" spans="27:48" ht="23.45" customHeight="1" x14ac:dyDescent="0.2">
      <c r="AA757" s="97"/>
      <c r="AB757" s="97"/>
      <c r="AC757" s="97"/>
      <c r="AD757" s="97"/>
      <c r="AE757" s="97"/>
      <c r="AF757" s="93"/>
      <c r="AG757" s="93"/>
      <c r="AH757" s="93"/>
      <c r="AI757" s="30"/>
      <c r="AJ757" s="30"/>
      <c r="AK757" s="30"/>
      <c r="AL757" s="30"/>
      <c r="AM757" s="109"/>
      <c r="AN757" s="109"/>
      <c r="AO757" s="30"/>
      <c r="AP757" s="112" t="s">
        <v>1570</v>
      </c>
      <c r="AQ757"/>
      <c r="AR757"/>
      <c r="AS757"/>
      <c r="AT757"/>
      <c r="AU757"/>
      <c r="AV757"/>
    </row>
    <row r="758" spans="27:48" ht="23.45" customHeight="1" x14ac:dyDescent="0.2">
      <c r="AA758" s="97"/>
      <c r="AB758" s="97"/>
      <c r="AC758" s="97"/>
      <c r="AD758" s="97"/>
      <c r="AE758" s="97"/>
      <c r="AF758" s="93"/>
      <c r="AG758" s="93"/>
      <c r="AH758" s="93"/>
      <c r="AI758" s="30"/>
      <c r="AJ758" s="30"/>
      <c r="AK758" s="30"/>
      <c r="AL758" s="30"/>
      <c r="AM758" s="109"/>
      <c r="AN758" s="109"/>
      <c r="AO758" s="30"/>
      <c r="AP758" s="112" t="s">
        <v>1571</v>
      </c>
      <c r="AQ758"/>
      <c r="AR758"/>
      <c r="AS758"/>
      <c r="AT758"/>
      <c r="AU758"/>
      <c r="AV758"/>
    </row>
    <row r="759" spans="27:48" ht="23.45" customHeight="1" x14ac:dyDescent="0.2">
      <c r="AA759" s="97"/>
      <c r="AB759" s="97"/>
      <c r="AC759" s="97"/>
      <c r="AD759" s="97"/>
      <c r="AE759" s="97"/>
      <c r="AF759" s="93"/>
      <c r="AG759" s="93"/>
      <c r="AH759" s="93"/>
      <c r="AI759" s="30"/>
      <c r="AJ759" s="30"/>
      <c r="AK759" s="30"/>
      <c r="AL759" s="30"/>
      <c r="AM759" s="109"/>
      <c r="AN759" s="109"/>
      <c r="AO759" s="30"/>
      <c r="AP759" s="112" t="s">
        <v>1572</v>
      </c>
      <c r="AQ759"/>
      <c r="AR759"/>
      <c r="AS759"/>
      <c r="AT759"/>
      <c r="AU759"/>
      <c r="AV759"/>
    </row>
    <row r="760" spans="27:48" ht="23.45" customHeight="1" x14ac:dyDescent="0.2">
      <c r="AA760" s="97"/>
      <c r="AB760" s="97"/>
      <c r="AC760" s="97"/>
      <c r="AD760" s="97"/>
      <c r="AE760" s="97"/>
      <c r="AF760" s="93"/>
      <c r="AG760" s="93"/>
      <c r="AH760" s="93"/>
      <c r="AI760" s="30"/>
      <c r="AJ760" s="30"/>
      <c r="AK760" s="30"/>
      <c r="AL760" s="30"/>
      <c r="AM760" s="109"/>
      <c r="AN760" s="109"/>
      <c r="AO760" s="30"/>
      <c r="AP760" s="112" t="s">
        <v>1573</v>
      </c>
      <c r="AQ760"/>
      <c r="AR760"/>
      <c r="AS760"/>
      <c r="AT760"/>
      <c r="AU760"/>
      <c r="AV760"/>
    </row>
    <row r="761" spans="27:48" ht="23.45" customHeight="1" x14ac:dyDescent="0.2">
      <c r="AA761" s="97"/>
      <c r="AB761" s="97"/>
      <c r="AC761" s="97"/>
      <c r="AD761" s="97"/>
      <c r="AE761" s="97"/>
      <c r="AF761" s="93"/>
      <c r="AG761" s="93"/>
      <c r="AH761" s="93"/>
      <c r="AI761" s="30"/>
      <c r="AJ761" s="30"/>
      <c r="AK761" s="30"/>
      <c r="AL761" s="30"/>
      <c r="AM761" s="109"/>
      <c r="AN761" s="109"/>
      <c r="AO761" s="30"/>
      <c r="AP761" s="112" t="s">
        <v>1574</v>
      </c>
      <c r="AQ761"/>
      <c r="AR761"/>
      <c r="AS761"/>
      <c r="AT761"/>
      <c r="AU761"/>
      <c r="AV761"/>
    </row>
    <row r="762" spans="27:48" ht="23.45" customHeight="1" x14ac:dyDescent="0.2">
      <c r="AA762" s="97"/>
      <c r="AB762" s="97"/>
      <c r="AC762" s="97"/>
      <c r="AD762" s="97"/>
      <c r="AE762" s="97"/>
      <c r="AF762" s="93"/>
      <c r="AG762" s="93"/>
      <c r="AH762" s="93"/>
      <c r="AI762" s="30"/>
      <c r="AJ762" s="30"/>
      <c r="AK762" s="30"/>
      <c r="AL762" s="30"/>
      <c r="AM762" s="109"/>
      <c r="AN762" s="109"/>
      <c r="AO762" s="30"/>
      <c r="AP762" s="112" t="s">
        <v>1575</v>
      </c>
      <c r="AQ762"/>
      <c r="AR762"/>
      <c r="AS762"/>
      <c r="AT762"/>
      <c r="AU762"/>
      <c r="AV762"/>
    </row>
    <row r="763" spans="27:48" ht="23.45" customHeight="1" x14ac:dyDescent="0.2">
      <c r="AA763" s="97"/>
      <c r="AB763" s="97"/>
      <c r="AC763" s="97"/>
      <c r="AD763" s="97"/>
      <c r="AE763" s="97"/>
      <c r="AF763" s="93"/>
      <c r="AG763" s="93"/>
      <c r="AH763" s="93"/>
      <c r="AI763" s="30"/>
      <c r="AJ763" s="30"/>
      <c r="AK763" s="30"/>
      <c r="AL763" s="30"/>
      <c r="AM763" s="109"/>
      <c r="AN763" s="109"/>
      <c r="AO763" s="30"/>
      <c r="AP763" s="112" t="s">
        <v>1576</v>
      </c>
      <c r="AQ763"/>
      <c r="AR763"/>
      <c r="AS763"/>
      <c r="AT763"/>
      <c r="AU763"/>
      <c r="AV763"/>
    </row>
    <row r="764" spans="27:48" ht="23.45" customHeight="1" x14ac:dyDescent="0.2">
      <c r="AA764" s="97"/>
      <c r="AB764" s="97"/>
      <c r="AC764" s="97"/>
      <c r="AD764" s="97"/>
      <c r="AE764" s="97"/>
      <c r="AF764" s="93"/>
      <c r="AG764" s="93"/>
      <c r="AH764" s="93"/>
      <c r="AI764" s="30"/>
      <c r="AJ764" s="30"/>
      <c r="AK764" s="30"/>
      <c r="AL764" s="30"/>
      <c r="AM764" s="109"/>
      <c r="AN764" s="109"/>
      <c r="AO764" s="30"/>
      <c r="AP764" s="112" t="s">
        <v>1577</v>
      </c>
      <c r="AQ764"/>
      <c r="AR764"/>
      <c r="AS764"/>
      <c r="AT764"/>
      <c r="AU764"/>
      <c r="AV764"/>
    </row>
    <row r="765" spans="27:48" ht="23.45" customHeight="1" x14ac:dyDescent="0.2">
      <c r="AA765" s="97"/>
      <c r="AB765" s="97"/>
      <c r="AC765" s="97"/>
      <c r="AD765" s="97"/>
      <c r="AE765" s="97"/>
      <c r="AF765" s="93"/>
      <c r="AG765" s="93"/>
      <c r="AH765" s="93"/>
      <c r="AI765" s="30"/>
      <c r="AJ765" s="30"/>
      <c r="AK765" s="30"/>
      <c r="AL765" s="30"/>
      <c r="AM765" s="109"/>
      <c r="AN765" s="109"/>
      <c r="AO765" s="30"/>
      <c r="AP765" s="112" t="s">
        <v>1578</v>
      </c>
      <c r="AQ765"/>
      <c r="AR765"/>
      <c r="AS765"/>
      <c r="AT765"/>
      <c r="AU765"/>
      <c r="AV765"/>
    </row>
    <row r="766" spans="27:48" ht="23.45" customHeight="1" x14ac:dyDescent="0.2">
      <c r="AA766" s="97"/>
      <c r="AB766" s="97"/>
      <c r="AC766" s="97"/>
      <c r="AD766" s="97"/>
      <c r="AE766" s="97"/>
      <c r="AF766" s="93"/>
      <c r="AG766" s="93"/>
      <c r="AH766" s="93"/>
      <c r="AI766" s="30"/>
      <c r="AJ766" s="30"/>
      <c r="AK766" s="30"/>
      <c r="AL766" s="30"/>
      <c r="AM766" s="109"/>
      <c r="AN766" s="109"/>
      <c r="AO766" s="30"/>
      <c r="AP766" s="112" t="s">
        <v>1579</v>
      </c>
      <c r="AQ766"/>
      <c r="AR766"/>
      <c r="AS766"/>
      <c r="AT766"/>
      <c r="AU766"/>
      <c r="AV766"/>
    </row>
    <row r="767" spans="27:48" ht="23.45" customHeight="1" x14ac:dyDescent="0.2">
      <c r="AA767" s="97"/>
      <c r="AB767" s="97"/>
      <c r="AC767" s="97"/>
      <c r="AD767" s="97"/>
      <c r="AE767" s="97"/>
      <c r="AF767" s="93"/>
      <c r="AG767" s="93"/>
      <c r="AH767" s="93"/>
      <c r="AI767" s="30"/>
      <c r="AJ767" s="30"/>
      <c r="AK767" s="30"/>
      <c r="AL767" s="30"/>
      <c r="AM767" s="109"/>
      <c r="AN767" s="109"/>
      <c r="AO767" s="30"/>
      <c r="AP767" s="112" t="s">
        <v>1580</v>
      </c>
      <c r="AQ767"/>
      <c r="AR767"/>
      <c r="AS767"/>
      <c r="AT767"/>
      <c r="AU767"/>
      <c r="AV767"/>
    </row>
    <row r="768" spans="27:48" ht="23.45" customHeight="1" x14ac:dyDescent="0.2">
      <c r="AA768" s="97"/>
      <c r="AB768" s="97"/>
      <c r="AC768" s="97"/>
      <c r="AD768" s="97"/>
      <c r="AE768" s="97"/>
      <c r="AF768" s="93"/>
      <c r="AG768" s="93"/>
      <c r="AH768" s="93"/>
      <c r="AI768" s="30"/>
      <c r="AJ768" s="30"/>
      <c r="AK768" s="30"/>
      <c r="AL768" s="30"/>
      <c r="AM768" s="109"/>
      <c r="AN768" s="109"/>
      <c r="AO768" s="30"/>
      <c r="AP768" s="112" t="s">
        <v>1581</v>
      </c>
      <c r="AQ768"/>
      <c r="AR768"/>
      <c r="AS768"/>
      <c r="AT768"/>
      <c r="AU768"/>
      <c r="AV768"/>
    </row>
    <row r="769" spans="27:48" ht="23.45" customHeight="1" x14ac:dyDescent="0.2">
      <c r="AA769" s="97"/>
      <c r="AB769" s="97"/>
      <c r="AC769" s="97"/>
      <c r="AD769" s="97"/>
      <c r="AE769" s="97"/>
      <c r="AF769" s="93"/>
      <c r="AG769" s="93"/>
      <c r="AH769" s="93"/>
      <c r="AI769" s="30"/>
      <c r="AJ769" s="30"/>
      <c r="AK769" s="30"/>
      <c r="AL769" s="30"/>
      <c r="AM769" s="109"/>
      <c r="AN769" s="109"/>
      <c r="AO769" s="30"/>
      <c r="AP769" s="112" t="s">
        <v>1582</v>
      </c>
      <c r="AQ769"/>
      <c r="AR769"/>
      <c r="AS769"/>
      <c r="AT769"/>
      <c r="AU769"/>
      <c r="AV769"/>
    </row>
    <row r="770" spans="27:48" ht="23.45" customHeight="1" x14ac:dyDescent="0.2">
      <c r="AA770" s="97"/>
      <c r="AB770" s="97"/>
      <c r="AC770" s="97"/>
      <c r="AD770" s="97"/>
      <c r="AE770" s="97"/>
      <c r="AF770" s="93"/>
      <c r="AG770" s="93"/>
      <c r="AH770" s="93"/>
      <c r="AI770" s="30"/>
      <c r="AJ770" s="30"/>
      <c r="AK770" s="30"/>
      <c r="AL770" s="30"/>
      <c r="AM770" s="109"/>
      <c r="AN770" s="109"/>
      <c r="AO770" s="30"/>
      <c r="AP770" s="112" t="s">
        <v>1583</v>
      </c>
      <c r="AQ770"/>
      <c r="AR770"/>
      <c r="AS770"/>
      <c r="AT770"/>
      <c r="AU770"/>
      <c r="AV770"/>
    </row>
    <row r="771" spans="27:48" ht="23.45" customHeight="1" x14ac:dyDescent="0.2">
      <c r="AA771" s="97"/>
      <c r="AB771" s="97"/>
      <c r="AC771" s="97"/>
      <c r="AD771" s="97"/>
      <c r="AE771" s="97"/>
      <c r="AF771" s="93"/>
      <c r="AG771" s="93"/>
      <c r="AH771" s="93"/>
      <c r="AI771" s="30"/>
      <c r="AJ771" s="30"/>
      <c r="AK771" s="30"/>
      <c r="AL771" s="30"/>
      <c r="AM771" s="109"/>
      <c r="AN771" s="109"/>
      <c r="AO771" s="30"/>
      <c r="AP771" s="112" t="s">
        <v>1584</v>
      </c>
      <c r="AQ771"/>
      <c r="AR771"/>
      <c r="AS771"/>
      <c r="AT771"/>
      <c r="AU771"/>
      <c r="AV771"/>
    </row>
    <row r="772" spans="27:48" ht="23.45" customHeight="1" x14ac:dyDescent="0.2">
      <c r="AA772" s="97"/>
      <c r="AB772" s="97"/>
      <c r="AC772" s="97"/>
      <c r="AD772" s="97"/>
      <c r="AE772" s="97"/>
      <c r="AF772" s="93"/>
      <c r="AG772" s="93"/>
      <c r="AH772" s="93"/>
      <c r="AI772" s="30"/>
      <c r="AJ772" s="30"/>
      <c r="AK772" s="30"/>
      <c r="AL772" s="30"/>
      <c r="AM772" s="109"/>
      <c r="AN772" s="109"/>
      <c r="AO772" s="30"/>
      <c r="AP772" s="112" t="s">
        <v>1585</v>
      </c>
      <c r="AQ772"/>
      <c r="AR772"/>
      <c r="AS772"/>
      <c r="AT772"/>
      <c r="AU772"/>
      <c r="AV772"/>
    </row>
    <row r="773" spans="27:48" ht="23.45" customHeight="1" x14ac:dyDescent="0.2">
      <c r="AA773" s="97"/>
      <c r="AB773" s="97"/>
      <c r="AC773" s="97"/>
      <c r="AD773" s="97"/>
      <c r="AE773" s="97"/>
      <c r="AF773" s="93"/>
      <c r="AG773" s="93"/>
      <c r="AH773" s="93"/>
      <c r="AI773" s="30"/>
      <c r="AJ773" s="30"/>
      <c r="AK773" s="30"/>
      <c r="AL773" s="30"/>
      <c r="AM773" s="109"/>
      <c r="AN773" s="109"/>
      <c r="AO773" s="30"/>
      <c r="AP773" s="112" t="s">
        <v>1586</v>
      </c>
      <c r="AQ773"/>
      <c r="AR773"/>
      <c r="AS773"/>
      <c r="AT773"/>
      <c r="AU773"/>
      <c r="AV773"/>
    </row>
    <row r="774" spans="27:48" ht="23.45" customHeight="1" x14ac:dyDescent="0.2">
      <c r="AA774" s="97"/>
      <c r="AB774" s="97"/>
      <c r="AC774" s="97"/>
      <c r="AD774" s="97"/>
      <c r="AE774" s="97"/>
      <c r="AF774" s="93"/>
      <c r="AG774" s="93"/>
      <c r="AH774" s="93"/>
      <c r="AI774" s="30"/>
      <c r="AJ774" s="30"/>
      <c r="AK774" s="30"/>
      <c r="AL774" s="30"/>
      <c r="AM774" s="109"/>
      <c r="AN774" s="109"/>
      <c r="AO774" s="30"/>
      <c r="AP774" s="112" t="s">
        <v>1587</v>
      </c>
      <c r="AQ774"/>
      <c r="AR774"/>
      <c r="AS774"/>
      <c r="AT774"/>
      <c r="AU774"/>
      <c r="AV774"/>
    </row>
    <row r="775" spans="27:48" ht="23.45" customHeight="1" x14ac:dyDescent="0.2">
      <c r="AA775" s="97"/>
      <c r="AB775" s="97"/>
      <c r="AC775" s="97"/>
      <c r="AD775" s="97"/>
      <c r="AE775" s="97"/>
      <c r="AF775" s="93"/>
      <c r="AG775" s="93"/>
      <c r="AH775" s="93"/>
      <c r="AI775" s="30"/>
      <c r="AJ775" s="30"/>
      <c r="AK775" s="30"/>
      <c r="AL775" s="30"/>
      <c r="AM775" s="109"/>
      <c r="AN775" s="109"/>
      <c r="AO775" s="30"/>
      <c r="AP775" s="112" t="s">
        <v>1588</v>
      </c>
      <c r="AQ775"/>
      <c r="AR775"/>
      <c r="AS775"/>
      <c r="AT775"/>
      <c r="AU775"/>
      <c r="AV775"/>
    </row>
    <row r="776" spans="27:48" ht="23.45" customHeight="1" x14ac:dyDescent="0.2">
      <c r="AA776" s="97"/>
      <c r="AB776" s="97"/>
      <c r="AC776" s="97"/>
      <c r="AD776" s="97"/>
      <c r="AE776" s="97"/>
      <c r="AF776" s="93"/>
      <c r="AG776" s="93"/>
      <c r="AH776" s="93"/>
      <c r="AI776" s="30"/>
      <c r="AJ776" s="30"/>
      <c r="AK776" s="30"/>
      <c r="AL776" s="30"/>
      <c r="AM776" s="109"/>
      <c r="AN776" s="109"/>
      <c r="AO776" s="30"/>
      <c r="AP776" s="112" t="s">
        <v>1589</v>
      </c>
      <c r="AQ776"/>
      <c r="AR776"/>
      <c r="AS776"/>
      <c r="AT776"/>
      <c r="AU776"/>
      <c r="AV776"/>
    </row>
    <row r="777" spans="27:48" ht="23.45" customHeight="1" x14ac:dyDescent="0.2">
      <c r="AA777" s="97"/>
      <c r="AB777" s="97"/>
      <c r="AC777" s="97"/>
      <c r="AD777" s="97"/>
      <c r="AE777" s="97"/>
      <c r="AF777" s="93"/>
      <c r="AG777" s="93"/>
      <c r="AH777" s="93"/>
      <c r="AI777" s="30"/>
      <c r="AJ777" s="30"/>
      <c r="AK777" s="30"/>
      <c r="AL777" s="30"/>
      <c r="AM777" s="109"/>
      <c r="AN777" s="109"/>
      <c r="AO777" s="30"/>
      <c r="AP777" s="112" t="s">
        <v>1590</v>
      </c>
      <c r="AQ777"/>
      <c r="AR777"/>
      <c r="AS777"/>
      <c r="AT777"/>
      <c r="AU777"/>
      <c r="AV777"/>
    </row>
    <row r="778" spans="27:48" ht="23.45" customHeight="1" x14ac:dyDescent="0.2">
      <c r="AA778" s="97"/>
      <c r="AB778" s="97"/>
      <c r="AC778" s="97"/>
      <c r="AD778" s="97"/>
      <c r="AE778" s="97"/>
      <c r="AF778" s="93"/>
      <c r="AG778" s="93"/>
      <c r="AH778" s="93"/>
      <c r="AI778" s="30"/>
      <c r="AJ778" s="30"/>
      <c r="AK778" s="30"/>
      <c r="AL778" s="30"/>
      <c r="AM778" s="109"/>
      <c r="AN778" s="109"/>
      <c r="AO778" s="30"/>
      <c r="AP778" s="112" t="s">
        <v>1591</v>
      </c>
      <c r="AQ778"/>
      <c r="AR778"/>
      <c r="AS778"/>
      <c r="AT778"/>
      <c r="AU778"/>
      <c r="AV778"/>
    </row>
    <row r="779" spans="27:48" ht="23.45" customHeight="1" x14ac:dyDescent="0.2">
      <c r="AA779" s="97"/>
      <c r="AB779" s="97"/>
      <c r="AC779" s="97"/>
      <c r="AD779" s="97"/>
      <c r="AE779" s="97"/>
      <c r="AF779" s="93"/>
      <c r="AG779" s="93"/>
      <c r="AH779" s="93"/>
      <c r="AI779" s="30"/>
      <c r="AJ779" s="30"/>
      <c r="AK779" s="30"/>
      <c r="AL779" s="30"/>
      <c r="AM779" s="109"/>
      <c r="AN779" s="109"/>
      <c r="AO779" s="30"/>
      <c r="AP779" s="112" t="s">
        <v>1592</v>
      </c>
      <c r="AQ779"/>
      <c r="AR779"/>
      <c r="AS779"/>
      <c r="AT779"/>
      <c r="AU779"/>
      <c r="AV779"/>
    </row>
    <row r="780" spans="27:48" ht="23.45" customHeight="1" x14ac:dyDescent="0.2">
      <c r="AA780" s="97"/>
      <c r="AB780" s="97"/>
      <c r="AC780" s="97"/>
      <c r="AD780" s="97"/>
      <c r="AE780" s="97"/>
      <c r="AF780" s="93"/>
      <c r="AG780" s="93"/>
      <c r="AH780" s="93"/>
      <c r="AI780" s="30"/>
      <c r="AJ780" s="30"/>
      <c r="AK780" s="30"/>
      <c r="AL780" s="30"/>
      <c r="AM780" s="109"/>
      <c r="AN780" s="109"/>
      <c r="AO780" s="30"/>
      <c r="AP780" s="112" t="s">
        <v>1593</v>
      </c>
      <c r="AQ780"/>
      <c r="AR780"/>
      <c r="AS780"/>
      <c r="AT780"/>
      <c r="AU780"/>
      <c r="AV780"/>
    </row>
    <row r="781" spans="27:48" ht="23.45" customHeight="1" x14ac:dyDescent="0.2">
      <c r="AA781" s="97"/>
      <c r="AB781" s="97"/>
      <c r="AC781" s="97"/>
      <c r="AD781" s="97"/>
      <c r="AE781" s="97"/>
      <c r="AF781" s="93"/>
      <c r="AG781" s="93"/>
      <c r="AH781" s="93"/>
      <c r="AI781" s="30"/>
      <c r="AJ781" s="30"/>
      <c r="AK781" s="30"/>
      <c r="AL781" s="30"/>
      <c r="AM781" s="109"/>
      <c r="AN781" s="109"/>
      <c r="AO781" s="30"/>
      <c r="AP781" s="112" t="s">
        <v>1594</v>
      </c>
      <c r="AQ781"/>
      <c r="AR781"/>
      <c r="AS781"/>
      <c r="AT781"/>
      <c r="AU781"/>
      <c r="AV781"/>
    </row>
    <row r="782" spans="27:48" ht="23.45" customHeight="1" x14ac:dyDescent="0.2">
      <c r="AA782" s="97"/>
      <c r="AB782" s="97"/>
      <c r="AC782" s="97"/>
      <c r="AD782" s="97"/>
      <c r="AE782" s="97"/>
      <c r="AF782" s="93"/>
      <c r="AG782" s="93"/>
      <c r="AH782" s="93"/>
      <c r="AI782" s="30"/>
      <c r="AJ782" s="30"/>
      <c r="AK782" s="30"/>
      <c r="AL782" s="30"/>
      <c r="AM782" s="109"/>
      <c r="AN782" s="109"/>
      <c r="AO782" s="30"/>
      <c r="AP782" s="112" t="s">
        <v>1595</v>
      </c>
      <c r="AQ782"/>
      <c r="AR782"/>
      <c r="AS782"/>
      <c r="AT782"/>
      <c r="AU782"/>
      <c r="AV782"/>
    </row>
    <row r="783" spans="27:48" ht="23.45" customHeight="1" x14ac:dyDescent="0.2">
      <c r="AA783" s="97"/>
      <c r="AB783" s="97"/>
      <c r="AC783" s="97"/>
      <c r="AD783" s="97"/>
      <c r="AE783" s="97"/>
      <c r="AF783" s="93"/>
      <c r="AG783" s="93"/>
      <c r="AH783" s="93"/>
      <c r="AI783" s="30"/>
      <c r="AJ783" s="30"/>
      <c r="AK783" s="30"/>
      <c r="AL783" s="30"/>
      <c r="AM783" s="109"/>
      <c r="AN783" s="109"/>
      <c r="AO783" s="30"/>
      <c r="AP783" s="112" t="s">
        <v>1596</v>
      </c>
      <c r="AQ783"/>
      <c r="AR783"/>
      <c r="AS783"/>
      <c r="AT783"/>
      <c r="AU783"/>
      <c r="AV783"/>
    </row>
    <row r="784" spans="27:48" ht="23.45" customHeight="1" x14ac:dyDescent="0.2">
      <c r="AA784" s="97"/>
      <c r="AB784" s="97"/>
      <c r="AC784" s="97"/>
      <c r="AD784" s="97"/>
      <c r="AE784" s="97"/>
      <c r="AF784" s="93"/>
      <c r="AG784" s="93"/>
      <c r="AH784" s="93"/>
      <c r="AI784" s="30"/>
      <c r="AJ784" s="30"/>
      <c r="AK784" s="30"/>
      <c r="AL784" s="30"/>
      <c r="AM784" s="109"/>
      <c r="AN784" s="109"/>
      <c r="AO784" s="30"/>
      <c r="AP784" s="112" t="s">
        <v>1597</v>
      </c>
      <c r="AQ784"/>
      <c r="AR784"/>
      <c r="AS784"/>
      <c r="AT784"/>
      <c r="AU784"/>
      <c r="AV784"/>
    </row>
    <row r="785" spans="27:48" ht="23.45" customHeight="1" x14ac:dyDescent="0.2">
      <c r="AA785" s="97"/>
      <c r="AB785" s="97"/>
      <c r="AC785" s="97"/>
      <c r="AD785" s="97"/>
      <c r="AE785" s="97"/>
      <c r="AF785" s="93"/>
      <c r="AG785" s="93"/>
      <c r="AH785" s="93"/>
      <c r="AI785" s="30"/>
      <c r="AJ785" s="30"/>
      <c r="AK785" s="30"/>
      <c r="AL785" s="30"/>
      <c r="AM785" s="109"/>
      <c r="AN785" s="109"/>
      <c r="AO785" s="30"/>
      <c r="AP785" s="112" t="s">
        <v>1598</v>
      </c>
      <c r="AQ785"/>
      <c r="AR785"/>
      <c r="AS785"/>
      <c r="AT785"/>
      <c r="AU785"/>
      <c r="AV785"/>
    </row>
    <row r="786" spans="27:48" ht="23.45" customHeight="1" x14ac:dyDescent="0.2">
      <c r="AA786" s="97"/>
      <c r="AB786" s="97"/>
      <c r="AC786" s="97"/>
      <c r="AD786" s="97"/>
      <c r="AE786" s="97"/>
      <c r="AF786" s="93"/>
      <c r="AG786" s="93"/>
      <c r="AH786" s="93"/>
      <c r="AI786" s="30"/>
      <c r="AJ786" s="30"/>
      <c r="AK786" s="30"/>
      <c r="AL786" s="30"/>
      <c r="AM786" s="109"/>
      <c r="AN786" s="109"/>
      <c r="AO786" s="30"/>
      <c r="AP786" s="112" t="s">
        <v>1599</v>
      </c>
      <c r="AQ786"/>
      <c r="AR786"/>
      <c r="AS786"/>
      <c r="AT786"/>
      <c r="AU786"/>
      <c r="AV786"/>
    </row>
    <row r="787" spans="27:48" ht="23.45" customHeight="1" x14ac:dyDescent="0.2">
      <c r="AA787" s="97"/>
      <c r="AB787" s="97"/>
      <c r="AC787" s="97"/>
      <c r="AD787" s="97"/>
      <c r="AE787" s="97"/>
      <c r="AF787" s="93"/>
      <c r="AG787" s="93"/>
      <c r="AH787" s="93"/>
      <c r="AI787" s="30"/>
      <c r="AJ787" s="30"/>
      <c r="AK787" s="30"/>
      <c r="AL787" s="30"/>
      <c r="AM787" s="109"/>
      <c r="AN787" s="109"/>
      <c r="AO787" s="30"/>
      <c r="AP787" s="112" t="s">
        <v>1600</v>
      </c>
      <c r="AQ787"/>
      <c r="AR787"/>
      <c r="AS787"/>
      <c r="AT787"/>
      <c r="AU787"/>
      <c r="AV787"/>
    </row>
    <row r="788" spans="27:48" ht="23.45" customHeight="1" x14ac:dyDescent="0.2">
      <c r="AA788" s="97"/>
      <c r="AB788" s="97"/>
      <c r="AC788" s="97"/>
      <c r="AD788" s="97"/>
      <c r="AE788" s="97"/>
      <c r="AF788" s="93"/>
      <c r="AG788" s="93"/>
      <c r="AH788" s="93"/>
      <c r="AI788" s="30"/>
      <c r="AJ788" s="30"/>
      <c r="AK788" s="30"/>
      <c r="AL788" s="30"/>
      <c r="AM788" s="109"/>
      <c r="AN788" s="109"/>
      <c r="AO788" s="30"/>
      <c r="AP788" s="112" t="s">
        <v>1601</v>
      </c>
      <c r="AQ788"/>
      <c r="AR788"/>
      <c r="AS788"/>
      <c r="AT788"/>
      <c r="AU788"/>
      <c r="AV788"/>
    </row>
    <row r="789" spans="27:48" ht="23.45" customHeight="1" x14ac:dyDescent="0.2">
      <c r="AA789" s="97"/>
      <c r="AB789" s="97"/>
      <c r="AC789" s="97"/>
      <c r="AD789" s="97"/>
      <c r="AE789" s="97"/>
      <c r="AF789" s="93"/>
      <c r="AG789" s="93"/>
      <c r="AH789" s="93"/>
      <c r="AI789" s="30"/>
      <c r="AJ789" s="30"/>
      <c r="AK789" s="30"/>
      <c r="AL789" s="30"/>
      <c r="AM789" s="109"/>
      <c r="AN789" s="109"/>
      <c r="AO789" s="30"/>
      <c r="AP789" s="112" t="s">
        <v>1602</v>
      </c>
      <c r="AQ789"/>
      <c r="AR789"/>
      <c r="AS789"/>
      <c r="AT789"/>
      <c r="AU789"/>
      <c r="AV789"/>
    </row>
    <row r="790" spans="27:48" ht="23.45" customHeight="1" x14ac:dyDescent="0.2">
      <c r="AA790" s="97"/>
      <c r="AB790" s="97"/>
      <c r="AC790" s="97"/>
      <c r="AD790" s="97"/>
      <c r="AE790" s="97"/>
      <c r="AF790" s="93"/>
      <c r="AG790" s="93"/>
      <c r="AH790" s="93"/>
      <c r="AI790" s="30"/>
      <c r="AJ790" s="30"/>
      <c r="AK790" s="30"/>
      <c r="AL790" s="30"/>
      <c r="AM790" s="109"/>
      <c r="AN790" s="109"/>
      <c r="AO790" s="30"/>
      <c r="AP790" s="112" t="s">
        <v>1603</v>
      </c>
      <c r="AQ790"/>
      <c r="AR790"/>
      <c r="AS790"/>
      <c r="AT790"/>
      <c r="AU790"/>
      <c r="AV790"/>
    </row>
    <row r="791" spans="27:48" ht="23.45" customHeight="1" x14ac:dyDescent="0.2">
      <c r="AA791" s="97"/>
      <c r="AB791" s="97"/>
      <c r="AC791" s="97"/>
      <c r="AD791" s="97"/>
      <c r="AE791" s="97"/>
      <c r="AF791" s="93"/>
      <c r="AG791" s="93"/>
      <c r="AH791" s="93"/>
      <c r="AI791" s="30"/>
      <c r="AJ791" s="30"/>
      <c r="AK791" s="30"/>
      <c r="AL791" s="30"/>
      <c r="AM791" s="109"/>
      <c r="AN791" s="109"/>
      <c r="AO791" s="30"/>
      <c r="AP791" s="112" t="s">
        <v>1604</v>
      </c>
      <c r="AQ791"/>
      <c r="AR791"/>
      <c r="AS791"/>
      <c r="AT791"/>
      <c r="AU791"/>
      <c r="AV791"/>
    </row>
    <row r="792" spans="27:48" ht="23.45" customHeight="1" x14ac:dyDescent="0.2">
      <c r="AA792" s="97"/>
      <c r="AB792" s="97"/>
      <c r="AC792" s="97"/>
      <c r="AD792" s="97"/>
      <c r="AE792" s="97"/>
      <c r="AF792" s="93"/>
      <c r="AG792" s="93"/>
      <c r="AH792" s="93"/>
      <c r="AI792" s="30"/>
      <c r="AJ792" s="30"/>
      <c r="AK792" s="30"/>
      <c r="AL792" s="30"/>
      <c r="AM792" s="109"/>
      <c r="AN792" s="109"/>
      <c r="AO792" s="30"/>
      <c r="AP792" s="112" t="s">
        <v>1605</v>
      </c>
      <c r="AQ792"/>
      <c r="AR792"/>
      <c r="AS792"/>
      <c r="AT792"/>
      <c r="AU792"/>
      <c r="AV792"/>
    </row>
    <row r="793" spans="27:48" ht="23.45" customHeight="1" x14ac:dyDescent="0.2">
      <c r="AA793" s="97"/>
      <c r="AB793" s="97"/>
      <c r="AC793" s="97"/>
      <c r="AD793" s="97"/>
      <c r="AE793" s="97"/>
      <c r="AF793" s="93"/>
      <c r="AG793" s="93"/>
      <c r="AH793" s="93"/>
      <c r="AI793" s="30"/>
      <c r="AJ793" s="30"/>
      <c r="AK793" s="30"/>
      <c r="AL793" s="30"/>
      <c r="AM793" s="109"/>
      <c r="AN793" s="109"/>
      <c r="AO793" s="30"/>
      <c r="AP793" s="112" t="s">
        <v>1606</v>
      </c>
      <c r="AQ793"/>
      <c r="AR793"/>
      <c r="AS793"/>
      <c r="AT793"/>
      <c r="AU793"/>
      <c r="AV793"/>
    </row>
    <row r="794" spans="27:48" ht="23.45" customHeight="1" x14ac:dyDescent="0.2">
      <c r="AA794" s="97"/>
      <c r="AB794" s="97"/>
      <c r="AC794" s="97"/>
      <c r="AD794" s="97"/>
      <c r="AE794" s="97"/>
      <c r="AF794" s="93"/>
      <c r="AG794" s="93"/>
      <c r="AH794" s="93"/>
      <c r="AI794" s="30"/>
      <c r="AJ794" s="30"/>
      <c r="AK794" s="30"/>
      <c r="AL794" s="30"/>
      <c r="AM794" s="109"/>
      <c r="AN794" s="109"/>
      <c r="AO794" s="30"/>
      <c r="AP794" s="112" t="s">
        <v>1607</v>
      </c>
      <c r="AQ794"/>
      <c r="AR794"/>
      <c r="AS794"/>
      <c r="AT794"/>
      <c r="AU794"/>
      <c r="AV794"/>
    </row>
    <row r="795" spans="27:48" ht="23.45" customHeight="1" x14ac:dyDescent="0.2">
      <c r="AA795" s="97"/>
      <c r="AB795" s="97"/>
      <c r="AC795" s="97"/>
      <c r="AD795" s="97"/>
      <c r="AE795" s="97"/>
      <c r="AF795" s="93"/>
      <c r="AG795" s="93"/>
      <c r="AH795" s="93"/>
      <c r="AI795" s="30"/>
      <c r="AJ795" s="30"/>
      <c r="AK795" s="30"/>
      <c r="AL795" s="30"/>
      <c r="AM795" s="109"/>
      <c r="AN795" s="109"/>
      <c r="AO795" s="30"/>
      <c r="AP795" s="112" t="s">
        <v>1608</v>
      </c>
      <c r="AQ795"/>
      <c r="AR795"/>
      <c r="AS795"/>
      <c r="AT795"/>
      <c r="AU795"/>
      <c r="AV795"/>
    </row>
    <row r="796" spans="27:48" ht="23.45" customHeight="1" x14ac:dyDescent="0.2">
      <c r="AA796" s="97"/>
      <c r="AB796" s="97"/>
      <c r="AC796" s="97"/>
      <c r="AD796" s="97"/>
      <c r="AE796" s="97"/>
      <c r="AF796" s="93"/>
      <c r="AG796" s="93"/>
      <c r="AH796" s="93"/>
      <c r="AI796" s="30"/>
      <c r="AJ796" s="30"/>
      <c r="AK796" s="30"/>
      <c r="AL796" s="30"/>
      <c r="AM796" s="109"/>
      <c r="AN796" s="109"/>
      <c r="AO796" s="30"/>
      <c r="AP796" s="112" t="s">
        <v>1609</v>
      </c>
      <c r="AQ796"/>
      <c r="AR796"/>
      <c r="AS796"/>
      <c r="AT796"/>
      <c r="AU796"/>
      <c r="AV796"/>
    </row>
    <row r="797" spans="27:48" ht="23.45" customHeight="1" x14ac:dyDescent="0.2">
      <c r="AA797" s="97"/>
      <c r="AB797" s="97"/>
      <c r="AC797" s="97"/>
      <c r="AD797" s="97"/>
      <c r="AE797" s="97"/>
      <c r="AF797" s="93"/>
      <c r="AG797" s="93"/>
      <c r="AH797" s="93"/>
      <c r="AI797" s="30"/>
      <c r="AJ797" s="30"/>
      <c r="AK797" s="30"/>
      <c r="AL797" s="30"/>
      <c r="AM797" s="109"/>
      <c r="AN797" s="109"/>
      <c r="AO797" s="30"/>
      <c r="AP797" s="112" t="s">
        <v>1610</v>
      </c>
      <c r="AQ797"/>
      <c r="AR797"/>
      <c r="AS797"/>
      <c r="AT797"/>
      <c r="AU797"/>
      <c r="AV797"/>
    </row>
    <row r="798" spans="27:48" ht="23.45" customHeight="1" x14ac:dyDescent="0.2">
      <c r="AA798" s="97"/>
      <c r="AB798" s="97"/>
      <c r="AC798" s="97"/>
      <c r="AD798" s="97"/>
      <c r="AE798" s="97"/>
      <c r="AF798" s="93"/>
      <c r="AG798" s="93"/>
      <c r="AH798" s="93"/>
      <c r="AI798" s="30"/>
      <c r="AJ798" s="30"/>
      <c r="AK798" s="30"/>
      <c r="AL798" s="30"/>
      <c r="AM798" s="109"/>
      <c r="AN798" s="109"/>
      <c r="AO798" s="30"/>
      <c r="AP798" s="112" t="s">
        <v>1611</v>
      </c>
      <c r="AQ798"/>
      <c r="AR798"/>
      <c r="AS798"/>
      <c r="AT798"/>
      <c r="AU798"/>
      <c r="AV798"/>
    </row>
    <row r="799" spans="27:48" ht="23.45" customHeight="1" x14ac:dyDescent="0.2">
      <c r="AA799" s="97"/>
      <c r="AB799" s="97"/>
      <c r="AC799" s="97"/>
      <c r="AD799" s="97"/>
      <c r="AE799" s="97"/>
      <c r="AF799" s="93"/>
      <c r="AG799" s="93"/>
      <c r="AH799" s="93"/>
      <c r="AI799" s="30"/>
      <c r="AJ799" s="30"/>
      <c r="AK799" s="30"/>
      <c r="AL799" s="30"/>
      <c r="AM799" s="109"/>
      <c r="AN799" s="109"/>
      <c r="AO799" s="30"/>
      <c r="AP799" s="112" t="s">
        <v>1612</v>
      </c>
      <c r="AQ799"/>
      <c r="AR799"/>
      <c r="AS799"/>
      <c r="AT799"/>
      <c r="AU799"/>
      <c r="AV799"/>
    </row>
    <row r="800" spans="27:48" ht="23.45" customHeight="1" x14ac:dyDescent="0.2">
      <c r="AA800" s="97"/>
      <c r="AB800" s="97"/>
      <c r="AC800" s="97"/>
      <c r="AD800" s="97"/>
      <c r="AE800" s="97"/>
      <c r="AF800" s="93"/>
      <c r="AG800" s="93"/>
      <c r="AH800" s="93"/>
      <c r="AI800" s="30"/>
      <c r="AJ800" s="30"/>
      <c r="AK800" s="30"/>
      <c r="AL800" s="30"/>
      <c r="AM800" s="109"/>
      <c r="AN800" s="109"/>
      <c r="AO800" s="30"/>
      <c r="AP800" s="112" t="s">
        <v>1613</v>
      </c>
      <c r="AQ800"/>
      <c r="AR800"/>
      <c r="AS800"/>
      <c r="AT800"/>
      <c r="AU800"/>
      <c r="AV800"/>
    </row>
    <row r="801" spans="27:48" ht="23.45" customHeight="1" x14ac:dyDescent="0.2">
      <c r="AA801" s="97"/>
      <c r="AB801" s="97"/>
      <c r="AC801" s="97"/>
      <c r="AD801" s="97"/>
      <c r="AE801" s="97"/>
      <c r="AF801" s="93"/>
      <c r="AG801" s="93"/>
      <c r="AH801" s="93"/>
      <c r="AI801" s="30"/>
      <c r="AJ801" s="30"/>
      <c r="AK801" s="30"/>
      <c r="AL801" s="30"/>
      <c r="AM801" s="109"/>
      <c r="AN801" s="109"/>
      <c r="AO801" s="30"/>
      <c r="AP801" s="112" t="s">
        <v>1614</v>
      </c>
      <c r="AQ801"/>
      <c r="AR801"/>
      <c r="AS801"/>
      <c r="AT801"/>
      <c r="AU801"/>
      <c r="AV801"/>
    </row>
    <row r="802" spans="27:48" ht="23.45" customHeight="1" x14ac:dyDescent="0.2">
      <c r="AA802" s="97"/>
      <c r="AB802" s="97"/>
      <c r="AC802" s="97"/>
      <c r="AD802" s="97"/>
      <c r="AE802" s="97"/>
      <c r="AF802" s="93"/>
      <c r="AG802" s="93"/>
      <c r="AH802" s="93"/>
      <c r="AI802" s="30"/>
      <c r="AJ802" s="30"/>
      <c r="AK802" s="30"/>
      <c r="AL802" s="30"/>
      <c r="AM802" s="109"/>
      <c r="AN802" s="109"/>
      <c r="AO802" s="30"/>
      <c r="AP802" s="112" t="s">
        <v>1615</v>
      </c>
      <c r="AQ802"/>
      <c r="AR802"/>
      <c r="AS802"/>
      <c r="AT802"/>
      <c r="AU802"/>
      <c r="AV802"/>
    </row>
    <row r="803" spans="27:48" ht="23.45" customHeight="1" x14ac:dyDescent="0.2">
      <c r="AA803" s="97"/>
      <c r="AB803" s="97"/>
      <c r="AC803" s="97"/>
      <c r="AD803" s="97"/>
      <c r="AE803" s="97"/>
      <c r="AF803" s="93"/>
      <c r="AG803" s="93"/>
      <c r="AH803" s="93"/>
      <c r="AI803" s="30"/>
      <c r="AJ803" s="30"/>
      <c r="AK803" s="30"/>
      <c r="AL803" s="30"/>
      <c r="AM803" s="109"/>
      <c r="AN803" s="109"/>
      <c r="AO803" s="30"/>
      <c r="AP803" s="112" t="s">
        <v>1616</v>
      </c>
      <c r="AQ803"/>
      <c r="AR803"/>
      <c r="AS803"/>
      <c r="AT803"/>
      <c r="AU803"/>
      <c r="AV803"/>
    </row>
    <row r="804" spans="27:48" ht="23.45" customHeight="1" x14ac:dyDescent="0.2">
      <c r="AA804" s="97"/>
      <c r="AB804" s="97"/>
      <c r="AC804" s="97"/>
      <c r="AD804" s="97"/>
      <c r="AE804" s="97"/>
      <c r="AF804" s="93"/>
      <c r="AG804" s="93"/>
      <c r="AH804" s="93"/>
      <c r="AI804" s="30"/>
      <c r="AJ804" s="30"/>
      <c r="AK804" s="30"/>
      <c r="AL804" s="30"/>
      <c r="AM804" s="109"/>
      <c r="AN804" s="109"/>
      <c r="AO804" s="30"/>
      <c r="AP804" s="112" t="s">
        <v>1617</v>
      </c>
      <c r="AQ804"/>
      <c r="AR804"/>
      <c r="AS804"/>
      <c r="AT804"/>
      <c r="AU804"/>
      <c r="AV804"/>
    </row>
    <row r="805" spans="27:48" ht="23.45" customHeight="1" x14ac:dyDescent="0.2">
      <c r="AA805" s="97"/>
      <c r="AB805" s="97"/>
      <c r="AC805" s="97"/>
      <c r="AD805" s="97"/>
      <c r="AE805" s="97"/>
      <c r="AF805" s="93"/>
      <c r="AG805" s="93"/>
      <c r="AH805" s="93"/>
      <c r="AI805" s="30"/>
      <c r="AJ805" s="30"/>
      <c r="AK805" s="30"/>
      <c r="AL805" s="30"/>
      <c r="AM805" s="109"/>
      <c r="AN805" s="109"/>
      <c r="AO805" s="30"/>
      <c r="AP805" s="112" t="s">
        <v>1618</v>
      </c>
      <c r="AQ805"/>
      <c r="AR805"/>
      <c r="AS805"/>
      <c r="AT805"/>
      <c r="AU805"/>
      <c r="AV805"/>
    </row>
    <row r="806" spans="27:48" ht="23.45" customHeight="1" x14ac:dyDescent="0.2">
      <c r="AA806" s="97"/>
      <c r="AB806" s="97"/>
      <c r="AC806" s="97"/>
      <c r="AD806" s="97"/>
      <c r="AE806" s="97"/>
      <c r="AF806" s="93"/>
      <c r="AG806" s="93"/>
      <c r="AH806" s="93"/>
      <c r="AI806" s="30"/>
      <c r="AJ806" s="30"/>
      <c r="AK806" s="30"/>
      <c r="AL806" s="30"/>
      <c r="AM806" s="109"/>
      <c r="AN806" s="109"/>
      <c r="AO806" s="30"/>
      <c r="AP806" s="112" t="s">
        <v>1619</v>
      </c>
      <c r="AQ806"/>
      <c r="AR806"/>
      <c r="AS806"/>
      <c r="AT806"/>
      <c r="AU806"/>
      <c r="AV806"/>
    </row>
    <row r="807" spans="27:48" ht="23.45" customHeight="1" x14ac:dyDescent="0.2">
      <c r="AA807" s="97"/>
      <c r="AB807" s="97"/>
      <c r="AC807" s="97"/>
      <c r="AD807" s="97"/>
      <c r="AE807" s="97"/>
      <c r="AF807" s="93"/>
      <c r="AG807" s="93"/>
      <c r="AH807" s="93"/>
      <c r="AI807" s="30"/>
      <c r="AJ807" s="30"/>
      <c r="AK807" s="30"/>
      <c r="AL807" s="30"/>
      <c r="AM807" s="109"/>
      <c r="AN807" s="109"/>
      <c r="AO807" s="30"/>
      <c r="AP807" s="112" t="s">
        <v>1620</v>
      </c>
      <c r="AQ807"/>
      <c r="AR807"/>
      <c r="AS807"/>
      <c r="AT807"/>
      <c r="AU807"/>
      <c r="AV807"/>
    </row>
    <row r="808" spans="27:48" ht="23.45" customHeight="1" x14ac:dyDescent="0.2">
      <c r="AA808" s="97"/>
      <c r="AB808" s="97"/>
      <c r="AC808" s="97"/>
      <c r="AD808" s="97"/>
      <c r="AE808" s="97"/>
      <c r="AF808" s="93"/>
      <c r="AG808" s="93"/>
      <c r="AH808" s="93"/>
      <c r="AI808" s="30"/>
      <c r="AJ808" s="30"/>
      <c r="AK808" s="30"/>
      <c r="AL808" s="30"/>
      <c r="AM808" s="109"/>
      <c r="AN808" s="109"/>
      <c r="AO808" s="30"/>
      <c r="AP808" s="112" t="s">
        <v>1621</v>
      </c>
      <c r="AQ808"/>
      <c r="AR808"/>
      <c r="AS808"/>
      <c r="AT808"/>
      <c r="AU808"/>
      <c r="AV808"/>
    </row>
    <row r="809" spans="27:48" ht="23.45" customHeight="1" x14ac:dyDescent="0.2">
      <c r="AA809" s="97"/>
      <c r="AB809" s="97"/>
      <c r="AC809" s="97"/>
      <c r="AD809" s="97"/>
      <c r="AE809" s="97"/>
      <c r="AF809" s="93"/>
      <c r="AG809" s="93"/>
      <c r="AH809" s="93"/>
      <c r="AI809" s="30"/>
      <c r="AJ809" s="30"/>
      <c r="AK809" s="30"/>
      <c r="AL809" s="30"/>
      <c r="AM809" s="109"/>
      <c r="AN809" s="109"/>
      <c r="AO809" s="30"/>
      <c r="AP809" s="112" t="s">
        <v>1622</v>
      </c>
      <c r="AQ809"/>
      <c r="AR809"/>
      <c r="AS809"/>
      <c r="AT809"/>
      <c r="AU809"/>
      <c r="AV809"/>
    </row>
    <row r="810" spans="27:48" ht="23.45" customHeight="1" x14ac:dyDescent="0.2">
      <c r="AA810" s="97"/>
      <c r="AB810" s="97"/>
      <c r="AC810" s="97"/>
      <c r="AD810" s="97"/>
      <c r="AE810" s="97"/>
      <c r="AF810" s="93"/>
      <c r="AG810" s="93"/>
      <c r="AH810" s="93"/>
      <c r="AI810" s="30"/>
      <c r="AJ810" s="30"/>
      <c r="AK810" s="30"/>
      <c r="AL810" s="30"/>
      <c r="AM810" s="109"/>
      <c r="AN810" s="109"/>
      <c r="AO810" s="30"/>
      <c r="AP810" s="112" t="s">
        <v>1623</v>
      </c>
      <c r="AQ810"/>
      <c r="AR810"/>
      <c r="AS810"/>
      <c r="AT810"/>
      <c r="AU810"/>
      <c r="AV810"/>
    </row>
    <row r="811" spans="27:48" ht="23.45" customHeight="1" x14ac:dyDescent="0.2">
      <c r="AA811" s="97"/>
      <c r="AB811" s="97"/>
      <c r="AC811" s="97"/>
      <c r="AD811" s="97"/>
      <c r="AE811" s="97"/>
      <c r="AF811" s="93"/>
      <c r="AG811" s="93"/>
      <c r="AH811" s="93"/>
      <c r="AI811" s="30"/>
      <c r="AJ811" s="30"/>
      <c r="AK811" s="30"/>
      <c r="AL811" s="30"/>
      <c r="AM811" s="109"/>
      <c r="AN811" s="109"/>
      <c r="AO811" s="30"/>
      <c r="AP811" s="112" t="s">
        <v>1624</v>
      </c>
      <c r="AQ811"/>
      <c r="AR811"/>
      <c r="AS811"/>
      <c r="AT811"/>
      <c r="AU811"/>
      <c r="AV811"/>
    </row>
    <row r="812" spans="27:48" ht="23.45" customHeight="1" x14ac:dyDescent="0.2">
      <c r="AA812" s="97"/>
      <c r="AB812" s="97"/>
      <c r="AC812" s="97"/>
      <c r="AD812" s="97"/>
      <c r="AE812" s="97"/>
      <c r="AF812" s="93"/>
      <c r="AG812" s="93"/>
      <c r="AH812" s="93"/>
      <c r="AI812" s="30"/>
      <c r="AJ812" s="30"/>
      <c r="AK812" s="30"/>
      <c r="AL812" s="30"/>
      <c r="AM812" s="109"/>
      <c r="AN812" s="109"/>
      <c r="AO812" s="30"/>
      <c r="AP812" s="112" t="s">
        <v>1625</v>
      </c>
      <c r="AQ812"/>
      <c r="AR812"/>
      <c r="AS812"/>
      <c r="AT812"/>
      <c r="AU812"/>
      <c r="AV812"/>
    </row>
    <row r="813" spans="27:48" ht="23.45" customHeight="1" x14ac:dyDescent="0.2">
      <c r="AA813" s="97"/>
      <c r="AB813" s="97"/>
      <c r="AC813" s="97"/>
      <c r="AD813" s="97"/>
      <c r="AE813" s="97"/>
      <c r="AF813" s="93"/>
      <c r="AG813" s="93"/>
      <c r="AH813" s="93"/>
      <c r="AI813" s="30"/>
      <c r="AJ813" s="30"/>
      <c r="AK813" s="30"/>
      <c r="AL813" s="30"/>
      <c r="AM813" s="109"/>
      <c r="AN813" s="109"/>
      <c r="AO813" s="30"/>
      <c r="AP813" s="112" t="s">
        <v>1626</v>
      </c>
      <c r="AQ813"/>
      <c r="AR813"/>
      <c r="AS813"/>
      <c r="AT813"/>
      <c r="AU813"/>
      <c r="AV813"/>
    </row>
    <row r="814" spans="27:48" ht="23.45" customHeight="1" x14ac:dyDescent="0.2">
      <c r="AA814" s="97"/>
      <c r="AB814" s="97"/>
      <c r="AC814" s="97"/>
      <c r="AD814" s="97"/>
      <c r="AE814" s="97"/>
      <c r="AF814" s="93"/>
      <c r="AG814" s="93"/>
      <c r="AH814" s="93"/>
      <c r="AI814" s="30"/>
      <c r="AJ814" s="30"/>
      <c r="AK814" s="30"/>
      <c r="AL814" s="30"/>
      <c r="AM814" s="109"/>
      <c r="AN814" s="109"/>
      <c r="AO814" s="30"/>
      <c r="AP814" s="112" t="s">
        <v>1627</v>
      </c>
      <c r="AQ814"/>
      <c r="AR814"/>
      <c r="AS814"/>
      <c r="AT814"/>
      <c r="AU814"/>
      <c r="AV814"/>
    </row>
    <row r="815" spans="27:48" ht="23.45" customHeight="1" x14ac:dyDescent="0.2">
      <c r="AA815" s="97"/>
      <c r="AB815" s="97"/>
      <c r="AC815" s="97"/>
      <c r="AD815" s="97"/>
      <c r="AE815" s="97"/>
      <c r="AF815" s="93"/>
      <c r="AG815" s="93"/>
      <c r="AH815" s="93"/>
      <c r="AI815" s="30"/>
      <c r="AJ815" s="30"/>
      <c r="AK815" s="30"/>
      <c r="AL815" s="30"/>
      <c r="AM815" s="109"/>
      <c r="AN815" s="109"/>
      <c r="AO815" s="30"/>
      <c r="AP815" s="112" t="s">
        <v>1628</v>
      </c>
      <c r="AQ815"/>
      <c r="AR815"/>
      <c r="AS815"/>
      <c r="AT815"/>
      <c r="AU815"/>
      <c r="AV815"/>
    </row>
    <row r="816" spans="27:48" ht="23.45" customHeight="1" x14ac:dyDescent="0.2">
      <c r="AA816" s="97"/>
      <c r="AB816" s="97"/>
      <c r="AC816" s="97"/>
      <c r="AD816" s="97"/>
      <c r="AE816" s="97"/>
      <c r="AF816" s="93"/>
      <c r="AG816" s="93"/>
      <c r="AH816" s="93"/>
      <c r="AI816" s="30"/>
      <c r="AJ816" s="30"/>
      <c r="AK816" s="30"/>
      <c r="AL816" s="30"/>
      <c r="AM816" s="109"/>
      <c r="AN816" s="109"/>
      <c r="AO816" s="30"/>
      <c r="AP816" s="112" t="s">
        <v>1629</v>
      </c>
      <c r="AQ816"/>
      <c r="AR816"/>
      <c r="AS816"/>
      <c r="AT816"/>
      <c r="AU816"/>
      <c r="AV816"/>
    </row>
    <row r="817" spans="27:48" ht="23.45" customHeight="1" x14ac:dyDescent="0.2">
      <c r="AA817" s="97"/>
      <c r="AB817" s="97"/>
      <c r="AC817" s="97"/>
      <c r="AD817" s="97"/>
      <c r="AE817" s="97"/>
      <c r="AF817" s="93"/>
      <c r="AG817" s="93"/>
      <c r="AH817" s="93"/>
      <c r="AI817" s="30"/>
      <c r="AJ817" s="30"/>
      <c r="AK817" s="30"/>
      <c r="AL817" s="30"/>
      <c r="AM817" s="109"/>
      <c r="AN817" s="109"/>
      <c r="AO817" s="30"/>
      <c r="AP817" s="112" t="s">
        <v>1630</v>
      </c>
      <c r="AQ817"/>
      <c r="AR817"/>
      <c r="AS817"/>
      <c r="AT817"/>
      <c r="AU817"/>
      <c r="AV817"/>
    </row>
    <row r="818" spans="27:48" ht="23.45" customHeight="1" x14ac:dyDescent="0.2">
      <c r="AA818" s="97"/>
      <c r="AB818" s="97"/>
      <c r="AC818" s="97"/>
      <c r="AD818" s="97"/>
      <c r="AE818" s="97"/>
      <c r="AF818" s="93"/>
      <c r="AG818" s="93"/>
      <c r="AH818" s="93"/>
      <c r="AI818" s="30"/>
      <c r="AJ818" s="30"/>
      <c r="AK818" s="30"/>
      <c r="AL818" s="30"/>
      <c r="AM818" s="109"/>
      <c r="AN818" s="109"/>
      <c r="AO818" s="30"/>
      <c r="AP818" s="112" t="s">
        <v>1631</v>
      </c>
      <c r="AQ818"/>
      <c r="AR818"/>
      <c r="AS818"/>
      <c r="AT818"/>
      <c r="AU818"/>
      <c r="AV818"/>
    </row>
    <row r="819" spans="27:48" ht="23.45" customHeight="1" x14ac:dyDescent="0.2">
      <c r="AA819" s="97"/>
      <c r="AB819" s="97"/>
      <c r="AC819" s="97"/>
      <c r="AD819" s="97"/>
      <c r="AE819" s="97"/>
      <c r="AF819" s="93"/>
      <c r="AG819" s="93"/>
      <c r="AH819" s="93"/>
      <c r="AI819" s="30"/>
      <c r="AJ819" s="30"/>
      <c r="AK819" s="30"/>
      <c r="AL819" s="30"/>
      <c r="AM819" s="109"/>
      <c r="AN819" s="109"/>
      <c r="AO819" s="30"/>
      <c r="AP819" s="112" t="s">
        <v>1632</v>
      </c>
      <c r="AQ819"/>
      <c r="AR819"/>
      <c r="AS819"/>
      <c r="AT819"/>
      <c r="AU819"/>
      <c r="AV819"/>
    </row>
    <row r="820" spans="27:48" ht="23.45" customHeight="1" x14ac:dyDescent="0.2">
      <c r="AA820" s="97"/>
      <c r="AB820" s="97"/>
      <c r="AC820" s="97"/>
      <c r="AD820" s="97"/>
      <c r="AE820" s="97"/>
      <c r="AF820" s="93"/>
      <c r="AG820" s="93"/>
      <c r="AH820" s="93"/>
      <c r="AI820" s="30"/>
      <c r="AJ820" s="30"/>
      <c r="AK820" s="30"/>
      <c r="AL820" s="30"/>
      <c r="AM820" s="109"/>
      <c r="AN820" s="109"/>
      <c r="AO820" s="30"/>
      <c r="AP820" s="112" t="s">
        <v>1633</v>
      </c>
      <c r="AQ820"/>
      <c r="AR820"/>
      <c r="AS820"/>
      <c r="AT820"/>
      <c r="AU820"/>
      <c r="AV820"/>
    </row>
    <row r="821" spans="27:48" ht="23.45" customHeight="1" x14ac:dyDescent="0.2">
      <c r="AA821" s="97"/>
      <c r="AB821" s="97"/>
      <c r="AC821" s="97"/>
      <c r="AD821" s="97"/>
      <c r="AE821" s="97"/>
      <c r="AF821" s="93"/>
      <c r="AG821" s="93"/>
      <c r="AH821" s="93"/>
      <c r="AI821" s="30"/>
      <c r="AJ821" s="30"/>
      <c r="AK821" s="30"/>
      <c r="AL821" s="30"/>
      <c r="AM821" s="109"/>
      <c r="AN821" s="109"/>
      <c r="AO821" s="30"/>
      <c r="AP821" s="112" t="s">
        <v>1634</v>
      </c>
      <c r="AQ821"/>
      <c r="AR821"/>
      <c r="AS821"/>
      <c r="AT821"/>
      <c r="AU821"/>
      <c r="AV821"/>
    </row>
    <row r="822" spans="27:48" ht="23.45" customHeight="1" x14ac:dyDescent="0.2">
      <c r="AA822" s="97"/>
      <c r="AB822" s="97"/>
      <c r="AC822" s="97"/>
      <c r="AD822" s="97"/>
      <c r="AE822" s="97"/>
      <c r="AF822" s="93"/>
      <c r="AG822" s="93"/>
      <c r="AH822" s="93"/>
      <c r="AI822" s="30"/>
      <c r="AJ822" s="30"/>
      <c r="AK822" s="30"/>
      <c r="AL822" s="30"/>
      <c r="AM822" s="109"/>
      <c r="AN822" s="109"/>
      <c r="AO822" s="30"/>
      <c r="AP822" s="112" t="s">
        <v>1635</v>
      </c>
      <c r="AQ822"/>
      <c r="AR822"/>
      <c r="AS822"/>
      <c r="AT822"/>
      <c r="AU822"/>
      <c r="AV822"/>
    </row>
    <row r="823" spans="27:48" ht="23.45" customHeight="1" x14ac:dyDescent="0.2">
      <c r="AA823" s="97"/>
      <c r="AB823" s="97"/>
      <c r="AC823" s="97"/>
      <c r="AD823" s="97"/>
      <c r="AE823" s="97"/>
      <c r="AF823" s="93"/>
      <c r="AG823" s="93"/>
      <c r="AH823" s="93"/>
      <c r="AI823" s="30"/>
      <c r="AJ823" s="30"/>
      <c r="AK823" s="30"/>
      <c r="AL823" s="30"/>
      <c r="AM823" s="109"/>
      <c r="AN823" s="109"/>
      <c r="AO823" s="30"/>
      <c r="AP823" s="112" t="s">
        <v>1636</v>
      </c>
      <c r="AQ823"/>
      <c r="AR823"/>
      <c r="AS823"/>
      <c r="AT823"/>
      <c r="AU823"/>
      <c r="AV823"/>
    </row>
    <row r="824" spans="27:48" ht="23.45" customHeight="1" x14ac:dyDescent="0.2">
      <c r="AA824" s="97"/>
      <c r="AB824" s="97"/>
      <c r="AC824" s="97"/>
      <c r="AD824" s="97"/>
      <c r="AE824" s="97"/>
      <c r="AF824" s="93"/>
      <c r="AG824" s="93"/>
      <c r="AH824" s="93"/>
      <c r="AI824" s="30"/>
      <c r="AJ824" s="30"/>
      <c r="AK824" s="30"/>
      <c r="AL824" s="30"/>
      <c r="AM824" s="109"/>
      <c r="AN824" s="109"/>
      <c r="AO824" s="30"/>
      <c r="AP824" s="112" t="s">
        <v>1637</v>
      </c>
      <c r="AQ824"/>
      <c r="AR824"/>
      <c r="AS824"/>
      <c r="AT824"/>
      <c r="AU824"/>
      <c r="AV824"/>
    </row>
    <row r="825" spans="27:48" ht="23.45" customHeight="1" x14ac:dyDescent="0.2">
      <c r="AA825" s="97"/>
      <c r="AB825" s="97"/>
      <c r="AC825" s="97"/>
      <c r="AD825" s="97"/>
      <c r="AE825" s="97"/>
      <c r="AF825" s="93"/>
      <c r="AG825" s="93"/>
      <c r="AH825" s="93"/>
      <c r="AI825" s="30"/>
      <c r="AJ825" s="30"/>
      <c r="AK825" s="30"/>
      <c r="AL825" s="30"/>
      <c r="AM825" s="109"/>
      <c r="AN825" s="109"/>
      <c r="AO825" s="30"/>
      <c r="AP825" s="112" t="s">
        <v>1638</v>
      </c>
      <c r="AQ825"/>
      <c r="AR825"/>
      <c r="AS825"/>
      <c r="AT825"/>
      <c r="AU825"/>
      <c r="AV825"/>
    </row>
    <row r="826" spans="27:48" ht="23.45" customHeight="1" x14ac:dyDescent="0.2">
      <c r="AA826" s="97"/>
      <c r="AB826" s="97"/>
      <c r="AC826" s="97"/>
      <c r="AD826" s="97"/>
      <c r="AE826" s="97"/>
      <c r="AF826" s="93"/>
      <c r="AG826" s="93"/>
      <c r="AH826" s="93"/>
      <c r="AI826" s="30"/>
      <c r="AJ826" s="30"/>
      <c r="AK826" s="30"/>
      <c r="AL826" s="30"/>
      <c r="AM826" s="109"/>
      <c r="AN826" s="109"/>
      <c r="AO826" s="30"/>
      <c r="AP826" s="112" t="s">
        <v>1639</v>
      </c>
      <c r="AQ826"/>
      <c r="AR826"/>
      <c r="AS826"/>
      <c r="AT826"/>
      <c r="AU826"/>
      <c r="AV826"/>
    </row>
    <row r="827" spans="27:48" ht="23.45" customHeight="1" x14ac:dyDescent="0.2">
      <c r="AA827" s="97"/>
      <c r="AB827" s="97"/>
      <c r="AC827" s="97"/>
      <c r="AD827" s="97"/>
      <c r="AE827" s="97"/>
      <c r="AF827" s="93"/>
      <c r="AG827" s="93"/>
      <c r="AH827" s="93"/>
      <c r="AI827" s="30"/>
      <c r="AJ827" s="30"/>
      <c r="AK827" s="30"/>
      <c r="AL827" s="30"/>
      <c r="AM827" s="109"/>
      <c r="AN827" s="109"/>
      <c r="AO827" s="30"/>
      <c r="AP827" s="112" t="s">
        <v>1640</v>
      </c>
      <c r="AQ827"/>
      <c r="AR827"/>
      <c r="AS827"/>
      <c r="AT827"/>
      <c r="AU827"/>
      <c r="AV827"/>
    </row>
    <row r="828" spans="27:48" ht="23.45" customHeight="1" x14ac:dyDescent="0.2">
      <c r="AA828" s="97"/>
      <c r="AB828" s="97"/>
      <c r="AC828" s="97"/>
      <c r="AD828" s="97"/>
      <c r="AE828" s="97"/>
      <c r="AF828" s="93"/>
      <c r="AG828" s="93"/>
      <c r="AH828" s="93"/>
      <c r="AI828" s="30"/>
      <c r="AJ828" s="30"/>
      <c r="AK828" s="30"/>
      <c r="AL828" s="30"/>
      <c r="AM828" s="109"/>
      <c r="AN828" s="109"/>
      <c r="AO828" s="30"/>
      <c r="AP828" s="112" t="s">
        <v>1641</v>
      </c>
      <c r="AQ828"/>
      <c r="AR828"/>
      <c r="AS828"/>
      <c r="AT828"/>
      <c r="AU828"/>
      <c r="AV828"/>
    </row>
    <row r="829" spans="27:48" ht="23.45" customHeight="1" x14ac:dyDescent="0.2">
      <c r="AA829" s="97"/>
      <c r="AB829" s="97"/>
      <c r="AC829" s="97"/>
      <c r="AD829" s="97"/>
      <c r="AE829" s="97"/>
      <c r="AF829" s="93"/>
      <c r="AG829" s="93"/>
      <c r="AH829" s="93"/>
      <c r="AI829" s="30"/>
      <c r="AJ829" s="30"/>
      <c r="AK829" s="30"/>
      <c r="AL829" s="30"/>
      <c r="AM829" s="109"/>
      <c r="AN829" s="109"/>
      <c r="AO829" s="30"/>
      <c r="AP829" s="112" t="s">
        <v>1642</v>
      </c>
      <c r="AQ829"/>
      <c r="AR829"/>
      <c r="AS829"/>
      <c r="AT829"/>
      <c r="AU829"/>
      <c r="AV829"/>
    </row>
    <row r="830" spans="27:48" ht="23.45" customHeight="1" x14ac:dyDescent="0.2">
      <c r="AA830" s="97"/>
      <c r="AB830" s="97"/>
      <c r="AC830" s="97"/>
      <c r="AD830" s="97"/>
      <c r="AE830" s="97"/>
      <c r="AF830" s="93"/>
      <c r="AG830" s="93"/>
      <c r="AH830" s="93"/>
      <c r="AI830" s="30"/>
      <c r="AJ830" s="30"/>
      <c r="AK830" s="30"/>
      <c r="AL830" s="30"/>
      <c r="AM830" s="109"/>
      <c r="AN830" s="109"/>
      <c r="AO830" s="30"/>
      <c r="AP830" s="112" t="s">
        <v>1643</v>
      </c>
      <c r="AQ830"/>
      <c r="AR830"/>
      <c r="AS830"/>
      <c r="AT830"/>
      <c r="AU830"/>
      <c r="AV830"/>
    </row>
    <row r="831" spans="27:48" ht="23.45" customHeight="1" x14ac:dyDescent="0.2">
      <c r="AA831" s="97"/>
      <c r="AB831" s="97"/>
      <c r="AC831" s="97"/>
      <c r="AD831" s="97"/>
      <c r="AE831" s="97"/>
      <c r="AF831" s="93"/>
      <c r="AG831" s="93"/>
      <c r="AH831" s="93"/>
      <c r="AI831" s="30"/>
      <c r="AJ831" s="30"/>
      <c r="AK831" s="30"/>
      <c r="AL831" s="30"/>
      <c r="AM831" s="109"/>
      <c r="AN831" s="109"/>
      <c r="AO831" s="30"/>
      <c r="AP831" s="112" t="s">
        <v>1644</v>
      </c>
      <c r="AQ831"/>
      <c r="AR831"/>
      <c r="AS831"/>
      <c r="AT831"/>
      <c r="AU831"/>
      <c r="AV831"/>
    </row>
    <row r="832" spans="27:48" ht="23.45" customHeight="1" x14ac:dyDescent="0.2">
      <c r="AA832" s="97"/>
      <c r="AB832" s="97"/>
      <c r="AC832" s="97"/>
      <c r="AD832" s="97"/>
      <c r="AE832" s="97"/>
      <c r="AF832" s="93"/>
      <c r="AG832" s="93"/>
      <c r="AH832" s="93"/>
      <c r="AI832" s="30"/>
      <c r="AJ832" s="30"/>
      <c r="AK832" s="30"/>
      <c r="AL832" s="30"/>
      <c r="AM832" s="109"/>
      <c r="AN832" s="109"/>
      <c r="AO832" s="30"/>
      <c r="AP832" s="112" t="s">
        <v>1645</v>
      </c>
      <c r="AQ832"/>
      <c r="AR832"/>
      <c r="AS832"/>
      <c r="AT832"/>
      <c r="AU832"/>
      <c r="AV832"/>
    </row>
    <row r="833" spans="27:48" ht="23.45" customHeight="1" x14ac:dyDescent="0.2">
      <c r="AA833" s="97"/>
      <c r="AB833" s="97"/>
      <c r="AC833" s="97"/>
      <c r="AD833" s="97"/>
      <c r="AE833" s="97"/>
      <c r="AF833" s="93"/>
      <c r="AG833" s="93"/>
      <c r="AH833" s="93"/>
      <c r="AI833" s="30"/>
      <c r="AJ833" s="30"/>
      <c r="AK833" s="30"/>
      <c r="AL833" s="30"/>
      <c r="AM833" s="109"/>
      <c r="AN833" s="109"/>
      <c r="AO833" s="30"/>
      <c r="AP833" s="112" t="s">
        <v>1646</v>
      </c>
      <c r="AQ833"/>
      <c r="AR833"/>
      <c r="AS833"/>
      <c r="AT833"/>
      <c r="AU833"/>
      <c r="AV833"/>
    </row>
    <row r="834" spans="27:48" ht="23.45" customHeight="1" x14ac:dyDescent="0.2">
      <c r="AA834" s="97"/>
      <c r="AB834" s="97"/>
      <c r="AC834" s="97"/>
      <c r="AD834" s="97"/>
      <c r="AE834" s="97"/>
      <c r="AF834" s="93"/>
      <c r="AG834" s="93"/>
      <c r="AH834" s="93"/>
      <c r="AI834" s="30"/>
      <c r="AJ834" s="30"/>
      <c r="AK834" s="30"/>
      <c r="AL834" s="30"/>
      <c r="AM834" s="109"/>
      <c r="AN834" s="109"/>
      <c r="AO834" s="30"/>
      <c r="AP834" s="112" t="s">
        <v>1647</v>
      </c>
      <c r="AQ834"/>
      <c r="AR834"/>
      <c r="AS834"/>
      <c r="AT834"/>
      <c r="AU834"/>
      <c r="AV834"/>
    </row>
    <row r="835" spans="27:48" ht="23.45" customHeight="1" x14ac:dyDescent="0.2">
      <c r="AA835" s="97"/>
      <c r="AB835" s="97"/>
      <c r="AC835" s="97"/>
      <c r="AD835" s="97"/>
      <c r="AE835" s="97"/>
      <c r="AF835" s="93"/>
      <c r="AG835" s="93"/>
      <c r="AH835" s="93"/>
      <c r="AI835" s="30"/>
      <c r="AJ835" s="30"/>
      <c r="AK835" s="30"/>
      <c r="AL835" s="30"/>
      <c r="AM835" s="109"/>
      <c r="AN835" s="109"/>
      <c r="AO835" s="30"/>
      <c r="AP835" s="112" t="s">
        <v>1648</v>
      </c>
      <c r="AQ835"/>
      <c r="AR835"/>
      <c r="AS835"/>
      <c r="AT835"/>
      <c r="AU835"/>
      <c r="AV835"/>
    </row>
    <row r="836" spans="27:48" ht="23.45" customHeight="1" x14ac:dyDescent="0.2">
      <c r="AA836" s="97"/>
      <c r="AB836" s="97"/>
      <c r="AC836" s="97"/>
      <c r="AD836" s="97"/>
      <c r="AE836" s="97"/>
      <c r="AF836" s="93"/>
      <c r="AG836" s="93"/>
      <c r="AH836" s="93"/>
      <c r="AI836" s="30"/>
      <c r="AJ836" s="30"/>
      <c r="AK836" s="30"/>
      <c r="AL836" s="30"/>
      <c r="AM836" s="109"/>
      <c r="AN836" s="109"/>
      <c r="AO836" s="30"/>
      <c r="AP836" s="112" t="s">
        <v>1649</v>
      </c>
      <c r="AQ836"/>
      <c r="AR836"/>
      <c r="AS836"/>
      <c r="AT836"/>
      <c r="AU836"/>
      <c r="AV836"/>
    </row>
    <row r="837" spans="27:48" ht="23.45" customHeight="1" x14ac:dyDescent="0.2">
      <c r="AA837" s="97"/>
      <c r="AB837" s="97"/>
      <c r="AC837" s="97"/>
      <c r="AD837" s="97"/>
      <c r="AE837" s="97"/>
      <c r="AF837" s="93"/>
      <c r="AG837" s="93"/>
      <c r="AH837" s="93"/>
      <c r="AI837" s="30"/>
      <c r="AJ837" s="30"/>
      <c r="AK837" s="30"/>
      <c r="AL837" s="30"/>
      <c r="AM837" s="109"/>
      <c r="AN837" s="109"/>
      <c r="AO837" s="30"/>
      <c r="AP837" s="112" t="s">
        <v>1650</v>
      </c>
      <c r="AQ837"/>
      <c r="AR837"/>
      <c r="AS837"/>
      <c r="AT837"/>
      <c r="AU837"/>
      <c r="AV837"/>
    </row>
    <row r="838" spans="27:48" ht="23.45" customHeight="1" x14ac:dyDescent="0.2">
      <c r="AA838" s="97"/>
      <c r="AB838" s="97"/>
      <c r="AC838" s="97"/>
      <c r="AD838" s="97"/>
      <c r="AE838" s="97"/>
      <c r="AF838" s="93"/>
      <c r="AG838" s="93"/>
      <c r="AH838" s="93"/>
      <c r="AI838" s="30"/>
      <c r="AJ838" s="30"/>
      <c r="AK838" s="30"/>
      <c r="AL838" s="30"/>
      <c r="AM838" s="109"/>
      <c r="AN838" s="109"/>
      <c r="AO838" s="30"/>
      <c r="AP838" s="112" t="s">
        <v>1651</v>
      </c>
      <c r="AQ838"/>
      <c r="AR838"/>
      <c r="AS838"/>
      <c r="AT838"/>
      <c r="AU838"/>
      <c r="AV838"/>
    </row>
    <row r="839" spans="27:48" ht="23.45" customHeight="1" x14ac:dyDescent="0.2">
      <c r="AA839" s="97"/>
      <c r="AB839" s="97"/>
      <c r="AC839" s="97"/>
      <c r="AD839" s="97"/>
      <c r="AE839" s="97"/>
      <c r="AF839" s="93"/>
      <c r="AG839" s="93"/>
      <c r="AH839" s="93"/>
      <c r="AI839" s="30"/>
      <c r="AJ839" s="30"/>
      <c r="AK839" s="30"/>
      <c r="AL839" s="30"/>
      <c r="AM839" s="109"/>
      <c r="AN839" s="109"/>
      <c r="AO839" s="30"/>
      <c r="AP839" s="112" t="s">
        <v>1652</v>
      </c>
      <c r="AQ839"/>
      <c r="AR839"/>
      <c r="AS839"/>
      <c r="AT839"/>
      <c r="AU839"/>
      <c r="AV839"/>
    </row>
    <row r="840" spans="27:48" ht="23.45" customHeight="1" x14ac:dyDescent="0.2">
      <c r="AA840" s="97"/>
      <c r="AB840" s="97"/>
      <c r="AC840" s="97"/>
      <c r="AD840" s="97"/>
      <c r="AE840" s="97"/>
      <c r="AF840" s="93"/>
      <c r="AG840" s="93"/>
      <c r="AH840" s="93"/>
      <c r="AI840" s="30"/>
      <c r="AJ840" s="30"/>
      <c r="AK840" s="30"/>
      <c r="AL840" s="30"/>
      <c r="AM840" s="109"/>
      <c r="AN840" s="109"/>
      <c r="AO840" s="30"/>
      <c r="AP840" s="112" t="s">
        <v>1653</v>
      </c>
      <c r="AQ840"/>
      <c r="AR840"/>
      <c r="AS840"/>
      <c r="AT840"/>
      <c r="AU840"/>
      <c r="AV840"/>
    </row>
    <row r="841" spans="27:48" ht="23.45" customHeight="1" x14ac:dyDescent="0.2">
      <c r="AA841" s="97"/>
      <c r="AB841" s="97"/>
      <c r="AC841" s="97"/>
      <c r="AD841" s="97"/>
      <c r="AE841" s="97"/>
      <c r="AF841" s="93"/>
      <c r="AG841" s="93"/>
      <c r="AH841" s="93"/>
      <c r="AI841" s="30"/>
      <c r="AJ841" s="30"/>
      <c r="AK841" s="30"/>
      <c r="AL841" s="30"/>
      <c r="AM841" s="109"/>
      <c r="AN841" s="109"/>
      <c r="AO841" s="30"/>
      <c r="AP841" s="112" t="s">
        <v>1654</v>
      </c>
      <c r="AQ841"/>
      <c r="AR841"/>
      <c r="AS841"/>
      <c r="AT841"/>
      <c r="AU841"/>
      <c r="AV841"/>
    </row>
    <row r="842" spans="27:48" ht="23.45" customHeight="1" x14ac:dyDescent="0.2">
      <c r="AA842" s="97"/>
      <c r="AB842" s="97"/>
      <c r="AC842" s="97"/>
      <c r="AD842" s="97"/>
      <c r="AE842" s="97"/>
      <c r="AF842" s="93"/>
      <c r="AG842" s="93"/>
      <c r="AH842" s="93"/>
      <c r="AI842" s="30"/>
      <c r="AJ842" s="30"/>
      <c r="AK842" s="30"/>
      <c r="AL842" s="30"/>
      <c r="AM842" s="109"/>
      <c r="AN842" s="109"/>
      <c r="AO842" s="30"/>
      <c r="AP842" s="112" t="s">
        <v>1655</v>
      </c>
      <c r="AQ842"/>
      <c r="AR842"/>
      <c r="AS842"/>
      <c r="AT842"/>
      <c r="AU842"/>
      <c r="AV842"/>
    </row>
    <row r="843" spans="27:48" ht="23.45" customHeight="1" x14ac:dyDescent="0.2">
      <c r="AA843" s="97"/>
      <c r="AB843" s="97"/>
      <c r="AC843" s="97"/>
      <c r="AD843" s="97"/>
      <c r="AE843" s="97"/>
      <c r="AF843" s="93"/>
      <c r="AG843" s="93"/>
      <c r="AH843" s="93"/>
      <c r="AI843" s="30"/>
      <c r="AJ843" s="30"/>
      <c r="AK843" s="30"/>
      <c r="AL843" s="30"/>
      <c r="AM843" s="109"/>
      <c r="AN843" s="109"/>
      <c r="AO843" s="30"/>
      <c r="AP843" s="112" t="s">
        <v>1656</v>
      </c>
      <c r="AQ843"/>
      <c r="AR843"/>
      <c r="AS843"/>
      <c r="AT843"/>
      <c r="AU843"/>
      <c r="AV843"/>
    </row>
    <row r="844" spans="27:48" ht="23.45" customHeight="1" x14ac:dyDescent="0.2">
      <c r="AA844" s="97"/>
      <c r="AB844" s="97"/>
      <c r="AC844" s="97"/>
      <c r="AD844" s="97"/>
      <c r="AE844" s="97"/>
      <c r="AF844" s="93"/>
      <c r="AG844" s="93"/>
      <c r="AH844" s="93"/>
      <c r="AI844" s="30"/>
      <c r="AJ844" s="30"/>
      <c r="AK844" s="30"/>
      <c r="AL844" s="30"/>
      <c r="AM844" s="109"/>
      <c r="AN844" s="109"/>
      <c r="AO844" s="30"/>
      <c r="AP844" s="112" t="s">
        <v>1657</v>
      </c>
      <c r="AQ844"/>
      <c r="AR844"/>
      <c r="AS844"/>
      <c r="AT844"/>
      <c r="AU844"/>
      <c r="AV844"/>
    </row>
    <row r="845" spans="27:48" ht="23.45" customHeight="1" x14ac:dyDescent="0.2">
      <c r="AA845" s="97"/>
      <c r="AB845" s="97"/>
      <c r="AC845" s="97"/>
      <c r="AD845" s="97"/>
      <c r="AE845" s="97"/>
      <c r="AF845" s="93"/>
      <c r="AG845" s="93"/>
      <c r="AH845" s="93"/>
      <c r="AI845" s="30"/>
      <c r="AJ845" s="30"/>
      <c r="AK845" s="30"/>
      <c r="AL845" s="30"/>
      <c r="AM845" s="109"/>
      <c r="AN845" s="109"/>
      <c r="AO845" s="30"/>
      <c r="AP845" s="112" t="s">
        <v>1658</v>
      </c>
      <c r="AQ845"/>
      <c r="AR845"/>
      <c r="AS845"/>
      <c r="AT845"/>
      <c r="AU845"/>
      <c r="AV845"/>
    </row>
    <row r="846" spans="27:48" ht="23.45" customHeight="1" x14ac:dyDescent="0.2">
      <c r="AA846" s="97"/>
      <c r="AB846" s="97"/>
      <c r="AC846" s="97"/>
      <c r="AD846" s="97"/>
      <c r="AE846" s="97"/>
      <c r="AF846" s="93"/>
      <c r="AG846" s="93"/>
      <c r="AH846" s="93"/>
      <c r="AI846" s="30"/>
      <c r="AJ846" s="30"/>
      <c r="AK846" s="30"/>
      <c r="AL846" s="30"/>
      <c r="AM846" s="109"/>
      <c r="AN846" s="109"/>
      <c r="AO846" s="30"/>
      <c r="AP846" s="112" t="s">
        <v>1659</v>
      </c>
      <c r="AQ846"/>
      <c r="AR846"/>
      <c r="AS846"/>
      <c r="AT846"/>
      <c r="AU846"/>
      <c r="AV846"/>
    </row>
    <row r="847" spans="27:48" ht="23.45" customHeight="1" x14ac:dyDescent="0.2">
      <c r="AA847" s="97"/>
      <c r="AB847" s="97"/>
      <c r="AC847" s="97"/>
      <c r="AD847" s="97"/>
      <c r="AE847" s="97"/>
      <c r="AF847" s="93"/>
      <c r="AG847" s="93"/>
      <c r="AH847" s="93"/>
      <c r="AI847" s="30"/>
      <c r="AJ847" s="30"/>
      <c r="AK847" s="30"/>
      <c r="AL847" s="30"/>
      <c r="AM847" s="109"/>
      <c r="AN847" s="109"/>
      <c r="AO847" s="30"/>
      <c r="AP847" s="112" t="s">
        <v>1660</v>
      </c>
      <c r="AQ847"/>
      <c r="AR847"/>
      <c r="AS847"/>
      <c r="AT847"/>
      <c r="AU847"/>
      <c r="AV847"/>
    </row>
    <row r="848" spans="27:48" ht="23.45" customHeight="1" x14ac:dyDescent="0.2">
      <c r="AA848" s="97"/>
      <c r="AB848" s="97"/>
      <c r="AC848" s="97"/>
      <c r="AD848" s="97"/>
      <c r="AE848" s="97"/>
      <c r="AF848" s="93"/>
      <c r="AG848" s="93"/>
      <c r="AH848" s="93"/>
      <c r="AI848" s="30"/>
      <c r="AJ848" s="30"/>
      <c r="AK848" s="30"/>
      <c r="AL848" s="30"/>
      <c r="AM848" s="109"/>
      <c r="AN848" s="109"/>
      <c r="AO848" s="30"/>
      <c r="AP848" s="112" t="s">
        <v>1661</v>
      </c>
      <c r="AQ848"/>
      <c r="AR848"/>
      <c r="AS848"/>
      <c r="AT848"/>
      <c r="AU848"/>
      <c r="AV848"/>
    </row>
    <row r="849" spans="27:48" ht="23.45" customHeight="1" x14ac:dyDescent="0.2">
      <c r="AA849" s="97"/>
      <c r="AB849" s="97"/>
      <c r="AC849" s="97"/>
      <c r="AD849" s="97"/>
      <c r="AE849" s="97"/>
      <c r="AF849" s="93"/>
      <c r="AG849" s="93"/>
      <c r="AH849" s="93"/>
      <c r="AI849" s="30"/>
      <c r="AJ849" s="30"/>
      <c r="AK849" s="30"/>
      <c r="AL849" s="30"/>
      <c r="AM849" s="109"/>
      <c r="AN849" s="109"/>
      <c r="AO849" s="30"/>
      <c r="AP849" s="112" t="s">
        <v>1662</v>
      </c>
      <c r="AQ849"/>
      <c r="AR849"/>
      <c r="AS849"/>
      <c r="AT849"/>
      <c r="AU849"/>
      <c r="AV849"/>
    </row>
    <row r="850" spans="27:48" ht="23.45" customHeight="1" x14ac:dyDescent="0.2">
      <c r="AA850" s="97"/>
      <c r="AB850" s="97"/>
      <c r="AC850" s="97"/>
      <c r="AD850" s="97"/>
      <c r="AE850" s="97"/>
      <c r="AF850" s="93"/>
      <c r="AG850" s="93"/>
      <c r="AH850" s="93"/>
      <c r="AI850" s="30"/>
      <c r="AJ850" s="30"/>
      <c r="AK850" s="30"/>
      <c r="AL850" s="30"/>
      <c r="AM850" s="109"/>
      <c r="AN850" s="109"/>
      <c r="AO850" s="30"/>
      <c r="AP850" s="112" t="s">
        <v>1663</v>
      </c>
      <c r="AQ850"/>
      <c r="AR850"/>
      <c r="AS850"/>
      <c r="AT850"/>
      <c r="AU850"/>
      <c r="AV850"/>
    </row>
    <row r="851" spans="27:48" ht="23.45" customHeight="1" x14ac:dyDescent="0.2">
      <c r="AA851" s="97"/>
      <c r="AB851" s="97"/>
      <c r="AC851" s="97"/>
      <c r="AD851" s="97"/>
      <c r="AE851" s="97"/>
      <c r="AF851" s="93"/>
      <c r="AG851" s="93"/>
      <c r="AH851" s="93"/>
      <c r="AI851" s="30"/>
      <c r="AJ851" s="30"/>
      <c r="AK851" s="30"/>
      <c r="AL851" s="30"/>
      <c r="AM851" s="109"/>
      <c r="AN851" s="109"/>
      <c r="AO851" s="30"/>
      <c r="AP851" s="112" t="s">
        <v>1664</v>
      </c>
      <c r="AQ851"/>
      <c r="AR851"/>
      <c r="AS851"/>
      <c r="AT851"/>
      <c r="AU851"/>
      <c r="AV851"/>
    </row>
    <row r="852" spans="27:48" ht="23.45" customHeight="1" x14ac:dyDescent="0.2">
      <c r="AA852" s="97"/>
      <c r="AB852" s="97"/>
      <c r="AC852" s="97"/>
      <c r="AD852" s="97"/>
      <c r="AE852" s="97"/>
      <c r="AF852" s="93"/>
      <c r="AG852" s="93"/>
      <c r="AH852" s="93"/>
      <c r="AI852" s="30"/>
      <c r="AJ852" s="30"/>
      <c r="AK852" s="30"/>
      <c r="AL852" s="30"/>
      <c r="AM852" s="109"/>
      <c r="AN852" s="109"/>
      <c r="AO852" s="30"/>
      <c r="AP852" s="112" t="s">
        <v>1665</v>
      </c>
      <c r="AQ852"/>
      <c r="AR852"/>
      <c r="AS852"/>
      <c r="AT852"/>
      <c r="AU852"/>
      <c r="AV852"/>
    </row>
    <row r="853" spans="27:48" ht="23.45" customHeight="1" x14ac:dyDescent="0.2">
      <c r="AA853" s="97"/>
      <c r="AB853" s="97"/>
      <c r="AC853" s="97"/>
      <c r="AD853" s="97"/>
      <c r="AE853" s="97"/>
      <c r="AF853" s="93"/>
      <c r="AG853" s="93"/>
      <c r="AH853" s="93"/>
      <c r="AI853" s="30"/>
      <c r="AJ853" s="30"/>
      <c r="AK853" s="30"/>
      <c r="AL853" s="30"/>
      <c r="AM853" s="109"/>
      <c r="AN853" s="109"/>
      <c r="AO853" s="30"/>
      <c r="AP853" s="112" t="s">
        <v>1666</v>
      </c>
      <c r="AQ853"/>
      <c r="AR853"/>
      <c r="AS853"/>
      <c r="AT853"/>
      <c r="AU853"/>
      <c r="AV853"/>
    </row>
    <row r="854" spans="27:48" ht="23.45" customHeight="1" x14ac:dyDescent="0.2">
      <c r="AA854" s="97"/>
      <c r="AB854" s="97"/>
      <c r="AC854" s="97"/>
      <c r="AD854" s="97"/>
      <c r="AE854" s="97"/>
      <c r="AF854" s="93"/>
      <c r="AG854" s="93"/>
      <c r="AH854" s="93"/>
      <c r="AI854" s="30"/>
      <c r="AJ854" s="30"/>
      <c r="AK854" s="30"/>
      <c r="AL854" s="30"/>
      <c r="AM854" s="109"/>
      <c r="AN854" s="109"/>
      <c r="AO854" s="30"/>
      <c r="AP854" s="112" t="s">
        <v>1667</v>
      </c>
      <c r="AQ854"/>
      <c r="AR854"/>
      <c r="AS854"/>
      <c r="AT854"/>
      <c r="AU854"/>
      <c r="AV854"/>
    </row>
    <row r="855" spans="27:48" ht="23.45" customHeight="1" x14ac:dyDescent="0.2">
      <c r="AA855" s="97"/>
      <c r="AB855" s="97"/>
      <c r="AC855" s="97"/>
      <c r="AD855" s="97"/>
      <c r="AE855" s="97"/>
      <c r="AF855" s="93"/>
      <c r="AG855" s="93"/>
      <c r="AH855" s="93"/>
      <c r="AI855" s="30"/>
      <c r="AJ855" s="30"/>
      <c r="AK855" s="30"/>
      <c r="AL855" s="30"/>
      <c r="AM855" s="109"/>
      <c r="AN855" s="109"/>
      <c r="AO855" s="30"/>
      <c r="AP855" s="112" t="s">
        <v>1668</v>
      </c>
      <c r="AQ855"/>
      <c r="AR855"/>
      <c r="AS855"/>
      <c r="AT855"/>
      <c r="AU855"/>
      <c r="AV855"/>
    </row>
    <row r="856" spans="27:48" ht="23.45" customHeight="1" x14ac:dyDescent="0.2">
      <c r="AA856" s="97"/>
      <c r="AB856" s="97"/>
      <c r="AC856" s="97"/>
      <c r="AD856" s="97"/>
      <c r="AE856" s="97"/>
      <c r="AF856" s="93"/>
      <c r="AG856" s="93"/>
      <c r="AH856" s="93"/>
      <c r="AI856" s="30"/>
      <c r="AJ856" s="30"/>
      <c r="AK856" s="30"/>
      <c r="AL856" s="30"/>
      <c r="AM856" s="109"/>
      <c r="AN856" s="109"/>
      <c r="AO856" s="30"/>
      <c r="AP856" s="112" t="s">
        <v>1669</v>
      </c>
      <c r="AQ856"/>
      <c r="AR856"/>
      <c r="AS856"/>
      <c r="AT856"/>
      <c r="AU856"/>
      <c r="AV856"/>
    </row>
    <row r="857" spans="27:48" ht="23.45" customHeight="1" x14ac:dyDescent="0.2">
      <c r="AA857" s="97"/>
      <c r="AB857" s="97"/>
      <c r="AC857" s="97"/>
      <c r="AD857" s="97"/>
      <c r="AE857" s="97"/>
      <c r="AF857" s="93"/>
      <c r="AG857" s="93"/>
      <c r="AH857" s="93"/>
      <c r="AI857" s="30"/>
      <c r="AJ857" s="30"/>
      <c r="AK857" s="30"/>
      <c r="AL857" s="30"/>
      <c r="AM857" s="109"/>
      <c r="AN857" s="109"/>
      <c r="AO857" s="30"/>
      <c r="AP857" s="112" t="s">
        <v>1670</v>
      </c>
      <c r="AQ857"/>
      <c r="AR857"/>
      <c r="AS857"/>
      <c r="AT857"/>
      <c r="AU857"/>
      <c r="AV857"/>
    </row>
    <row r="858" spans="27:48" ht="23.45" customHeight="1" x14ac:dyDescent="0.2">
      <c r="AA858" s="97"/>
      <c r="AB858" s="97"/>
      <c r="AC858" s="97"/>
      <c r="AD858" s="97"/>
      <c r="AE858" s="97"/>
      <c r="AF858" s="93"/>
      <c r="AG858" s="93"/>
      <c r="AH858" s="93"/>
      <c r="AI858" s="30"/>
      <c r="AJ858" s="30"/>
      <c r="AK858" s="30"/>
      <c r="AL858" s="30"/>
      <c r="AM858" s="109"/>
      <c r="AN858" s="109"/>
      <c r="AO858" s="30"/>
      <c r="AP858" s="112" t="s">
        <v>1671</v>
      </c>
      <c r="AQ858"/>
      <c r="AR858"/>
      <c r="AS858"/>
      <c r="AT858"/>
      <c r="AU858"/>
      <c r="AV858"/>
    </row>
    <row r="859" spans="27:48" ht="23.45" customHeight="1" x14ac:dyDescent="0.2">
      <c r="AA859" s="97"/>
      <c r="AB859" s="97"/>
      <c r="AC859" s="97"/>
      <c r="AD859" s="97"/>
      <c r="AE859" s="97"/>
      <c r="AF859" s="93"/>
      <c r="AG859" s="93"/>
      <c r="AH859" s="93"/>
      <c r="AI859" s="30"/>
      <c r="AJ859" s="30"/>
      <c r="AK859" s="30"/>
      <c r="AL859" s="30"/>
      <c r="AM859" s="109"/>
      <c r="AN859" s="109"/>
      <c r="AO859" s="30"/>
      <c r="AP859" s="112" t="s">
        <v>1672</v>
      </c>
      <c r="AQ859"/>
      <c r="AR859"/>
      <c r="AS859"/>
      <c r="AT859"/>
      <c r="AU859"/>
      <c r="AV859"/>
    </row>
    <row r="860" spans="27:48" ht="23.45" customHeight="1" x14ac:dyDescent="0.2">
      <c r="AA860" s="97"/>
      <c r="AB860" s="97"/>
      <c r="AC860" s="97"/>
      <c r="AD860" s="97"/>
      <c r="AE860" s="97"/>
      <c r="AF860" s="93"/>
      <c r="AG860" s="93"/>
      <c r="AH860" s="93"/>
      <c r="AI860" s="30"/>
      <c r="AJ860" s="30"/>
      <c r="AK860" s="30"/>
      <c r="AL860" s="30"/>
      <c r="AM860" s="109"/>
      <c r="AN860" s="109"/>
      <c r="AO860" s="30"/>
      <c r="AP860" s="112" t="s">
        <v>1673</v>
      </c>
      <c r="AQ860"/>
      <c r="AR860"/>
      <c r="AS860"/>
      <c r="AT860"/>
      <c r="AU860"/>
      <c r="AV860"/>
    </row>
    <row r="861" spans="27:48" ht="23.45" customHeight="1" x14ac:dyDescent="0.2">
      <c r="AA861" s="97"/>
      <c r="AB861" s="97"/>
      <c r="AC861" s="97"/>
      <c r="AD861" s="97"/>
      <c r="AE861" s="97"/>
      <c r="AF861" s="93"/>
      <c r="AG861" s="93"/>
      <c r="AH861" s="93"/>
      <c r="AI861" s="30"/>
      <c r="AJ861" s="30"/>
      <c r="AK861" s="30"/>
      <c r="AL861" s="30"/>
      <c r="AM861" s="109"/>
      <c r="AN861" s="109"/>
      <c r="AO861" s="30"/>
      <c r="AP861" s="112" t="s">
        <v>1674</v>
      </c>
      <c r="AQ861"/>
      <c r="AR861"/>
      <c r="AS861"/>
      <c r="AT861"/>
      <c r="AU861"/>
      <c r="AV861"/>
    </row>
    <row r="862" spans="27:48" ht="23.45" customHeight="1" x14ac:dyDescent="0.2">
      <c r="AA862" s="97"/>
      <c r="AB862" s="97"/>
      <c r="AC862" s="97"/>
      <c r="AD862" s="97"/>
      <c r="AE862" s="97"/>
      <c r="AF862" s="93"/>
      <c r="AG862" s="93"/>
      <c r="AH862" s="93"/>
      <c r="AI862" s="30"/>
      <c r="AJ862" s="30"/>
      <c r="AK862" s="30"/>
      <c r="AL862" s="30"/>
      <c r="AM862" s="109"/>
      <c r="AN862" s="109"/>
      <c r="AO862" s="30"/>
      <c r="AP862" s="112" t="s">
        <v>1675</v>
      </c>
      <c r="AQ862"/>
      <c r="AR862"/>
      <c r="AS862"/>
      <c r="AT862"/>
      <c r="AU862"/>
      <c r="AV862"/>
    </row>
    <row r="863" spans="27:48" ht="23.45" customHeight="1" x14ac:dyDescent="0.2">
      <c r="AA863" s="97"/>
      <c r="AB863" s="97"/>
      <c r="AC863" s="97"/>
      <c r="AD863" s="97"/>
      <c r="AE863" s="97"/>
      <c r="AF863" s="93"/>
      <c r="AG863" s="93"/>
      <c r="AH863" s="93"/>
      <c r="AI863" s="30"/>
      <c r="AJ863" s="30"/>
      <c r="AK863" s="30"/>
      <c r="AL863" s="30"/>
      <c r="AM863" s="109"/>
      <c r="AN863" s="109"/>
      <c r="AO863" s="30"/>
      <c r="AP863" s="112" t="s">
        <v>1676</v>
      </c>
      <c r="AQ863"/>
      <c r="AR863"/>
      <c r="AS863"/>
      <c r="AT863"/>
      <c r="AU863"/>
      <c r="AV863"/>
    </row>
    <row r="864" spans="27:48" ht="23.45" customHeight="1" x14ac:dyDescent="0.2">
      <c r="AA864" s="97"/>
      <c r="AB864" s="97"/>
      <c r="AC864" s="97"/>
      <c r="AD864" s="97"/>
      <c r="AE864" s="97"/>
      <c r="AF864" s="93"/>
      <c r="AG864" s="93"/>
      <c r="AH864" s="93"/>
      <c r="AI864" s="30"/>
      <c r="AJ864" s="30"/>
      <c r="AK864" s="30"/>
      <c r="AL864" s="30"/>
      <c r="AM864" s="109"/>
      <c r="AN864" s="109"/>
      <c r="AO864" s="30"/>
      <c r="AP864" s="112" t="s">
        <v>1677</v>
      </c>
      <c r="AQ864"/>
      <c r="AR864"/>
      <c r="AS864"/>
      <c r="AT864"/>
      <c r="AU864"/>
      <c r="AV864"/>
    </row>
    <row r="865" spans="27:48" ht="23.45" customHeight="1" x14ac:dyDescent="0.2">
      <c r="AA865" s="97"/>
      <c r="AB865" s="97"/>
      <c r="AC865" s="97"/>
      <c r="AD865" s="97"/>
      <c r="AE865" s="97"/>
      <c r="AF865" s="93"/>
      <c r="AG865" s="93"/>
      <c r="AH865" s="93"/>
      <c r="AI865" s="30"/>
      <c r="AJ865" s="30"/>
      <c r="AK865" s="30"/>
      <c r="AL865" s="30"/>
      <c r="AM865" s="109"/>
      <c r="AN865" s="109"/>
      <c r="AO865" s="30"/>
      <c r="AP865" s="112" t="s">
        <v>1678</v>
      </c>
      <c r="AQ865"/>
      <c r="AR865"/>
      <c r="AS865"/>
      <c r="AT865"/>
      <c r="AU865"/>
      <c r="AV865"/>
    </row>
    <row r="866" spans="27:48" ht="23.45" customHeight="1" x14ac:dyDescent="0.2">
      <c r="AA866" s="97"/>
      <c r="AB866" s="97"/>
      <c r="AC866" s="97"/>
      <c r="AD866" s="97"/>
      <c r="AE866" s="97"/>
      <c r="AF866" s="93"/>
      <c r="AG866" s="93"/>
      <c r="AH866" s="93"/>
      <c r="AI866" s="30"/>
      <c r="AJ866" s="30"/>
      <c r="AK866" s="30"/>
      <c r="AL866" s="30"/>
      <c r="AM866" s="109"/>
      <c r="AN866" s="109"/>
      <c r="AO866" s="30"/>
      <c r="AP866" s="112" t="s">
        <v>1679</v>
      </c>
      <c r="AQ866"/>
      <c r="AR866"/>
      <c r="AS866"/>
      <c r="AT866"/>
      <c r="AU866"/>
      <c r="AV866"/>
    </row>
    <row r="867" spans="27:48" ht="23.45" customHeight="1" x14ac:dyDescent="0.2">
      <c r="AA867" s="97"/>
      <c r="AB867" s="97"/>
      <c r="AC867" s="97"/>
      <c r="AD867" s="97"/>
      <c r="AE867" s="97"/>
      <c r="AF867" s="93"/>
      <c r="AG867" s="93"/>
      <c r="AH867" s="93"/>
      <c r="AI867" s="30"/>
      <c r="AJ867" s="30"/>
      <c r="AK867" s="30"/>
      <c r="AL867" s="30"/>
      <c r="AM867" s="109"/>
      <c r="AN867" s="109"/>
      <c r="AO867" s="30"/>
      <c r="AP867" s="112" t="s">
        <v>1680</v>
      </c>
      <c r="AQ867"/>
      <c r="AR867"/>
      <c r="AS867"/>
      <c r="AT867"/>
      <c r="AU867"/>
      <c r="AV867"/>
    </row>
    <row r="868" spans="27:48" ht="23.45" customHeight="1" x14ac:dyDescent="0.2">
      <c r="AA868" s="97"/>
      <c r="AB868" s="97"/>
      <c r="AC868" s="97"/>
      <c r="AD868" s="97"/>
      <c r="AE868" s="97"/>
      <c r="AF868" s="93"/>
      <c r="AG868" s="93"/>
      <c r="AH868" s="93"/>
      <c r="AI868" s="30"/>
      <c r="AJ868" s="30"/>
      <c r="AK868" s="30"/>
      <c r="AL868" s="30"/>
      <c r="AM868" s="109"/>
      <c r="AN868" s="109"/>
      <c r="AO868" s="30"/>
      <c r="AP868" s="112" t="s">
        <v>1681</v>
      </c>
      <c r="AQ868"/>
      <c r="AR868"/>
      <c r="AS868"/>
      <c r="AT868"/>
      <c r="AU868"/>
      <c r="AV868"/>
    </row>
    <row r="869" spans="27:48" ht="23.45" customHeight="1" x14ac:dyDescent="0.2">
      <c r="AA869" s="97"/>
      <c r="AB869" s="97"/>
      <c r="AC869" s="97"/>
      <c r="AD869" s="97"/>
      <c r="AE869" s="97"/>
      <c r="AF869" s="93"/>
      <c r="AG869" s="93"/>
      <c r="AH869" s="93"/>
      <c r="AI869" s="30"/>
      <c r="AJ869" s="30"/>
      <c r="AK869" s="30"/>
      <c r="AL869" s="30"/>
      <c r="AM869" s="109"/>
      <c r="AN869" s="109"/>
      <c r="AO869" s="30"/>
      <c r="AP869" s="112" t="s">
        <v>1682</v>
      </c>
      <c r="AQ869"/>
      <c r="AR869"/>
      <c r="AS869"/>
      <c r="AT869"/>
      <c r="AU869"/>
      <c r="AV869"/>
    </row>
    <row r="870" spans="27:48" ht="23.45" customHeight="1" x14ac:dyDescent="0.2">
      <c r="AA870" s="97"/>
      <c r="AB870" s="97"/>
      <c r="AC870" s="97"/>
      <c r="AD870" s="97"/>
      <c r="AE870" s="97"/>
      <c r="AF870" s="93"/>
      <c r="AG870" s="93"/>
      <c r="AH870" s="93"/>
      <c r="AI870" s="30"/>
      <c r="AJ870" s="30"/>
      <c r="AK870" s="30"/>
      <c r="AL870" s="30"/>
      <c r="AM870" s="109"/>
      <c r="AN870" s="109"/>
      <c r="AO870" s="30"/>
      <c r="AP870" s="112" t="s">
        <v>1683</v>
      </c>
      <c r="AQ870"/>
      <c r="AR870"/>
      <c r="AS870"/>
      <c r="AT870"/>
      <c r="AU870"/>
      <c r="AV870"/>
    </row>
    <row r="871" spans="27:48" ht="23.45" customHeight="1" x14ac:dyDescent="0.2">
      <c r="AA871" s="97"/>
      <c r="AB871" s="97"/>
      <c r="AC871" s="97"/>
      <c r="AD871" s="97"/>
      <c r="AE871" s="97"/>
      <c r="AF871" s="93"/>
      <c r="AG871" s="93"/>
      <c r="AH871" s="93"/>
      <c r="AI871" s="30"/>
      <c r="AJ871" s="30"/>
      <c r="AK871" s="30"/>
      <c r="AL871" s="30"/>
      <c r="AM871" s="109"/>
      <c r="AN871" s="109"/>
      <c r="AO871" s="30"/>
      <c r="AP871" s="112" t="s">
        <v>1684</v>
      </c>
      <c r="AQ871"/>
      <c r="AR871"/>
      <c r="AS871"/>
      <c r="AT871"/>
      <c r="AU871"/>
      <c r="AV871"/>
    </row>
    <row r="872" spans="27:48" ht="23.45" customHeight="1" x14ac:dyDescent="0.2">
      <c r="AA872" s="97"/>
      <c r="AB872" s="97"/>
      <c r="AC872" s="97"/>
      <c r="AD872" s="97"/>
      <c r="AE872" s="97"/>
      <c r="AF872" s="93"/>
      <c r="AG872" s="93"/>
      <c r="AH872" s="93"/>
      <c r="AI872" s="30"/>
      <c r="AJ872" s="30"/>
      <c r="AK872" s="30"/>
      <c r="AL872" s="30"/>
      <c r="AM872" s="109"/>
      <c r="AN872" s="109"/>
      <c r="AO872" s="30"/>
      <c r="AP872" s="112" t="s">
        <v>1685</v>
      </c>
      <c r="AQ872"/>
      <c r="AR872"/>
      <c r="AS872"/>
      <c r="AT872"/>
      <c r="AU872"/>
      <c r="AV872"/>
    </row>
    <row r="873" spans="27:48" ht="23.45" customHeight="1" x14ac:dyDescent="0.2">
      <c r="AA873" s="97"/>
      <c r="AB873" s="97"/>
      <c r="AC873" s="97"/>
      <c r="AD873" s="97"/>
      <c r="AE873" s="97"/>
      <c r="AF873" s="93"/>
      <c r="AG873" s="93"/>
      <c r="AH873" s="93"/>
      <c r="AI873" s="30"/>
      <c r="AJ873" s="30"/>
      <c r="AK873" s="30"/>
      <c r="AL873" s="30"/>
      <c r="AM873" s="109"/>
      <c r="AN873" s="109"/>
      <c r="AO873" s="30"/>
      <c r="AP873" s="112" t="s">
        <v>1686</v>
      </c>
      <c r="AQ873"/>
      <c r="AR873"/>
      <c r="AS873"/>
      <c r="AT873"/>
      <c r="AU873"/>
      <c r="AV873"/>
    </row>
    <row r="874" spans="27:48" ht="23.45" customHeight="1" x14ac:dyDescent="0.2">
      <c r="AA874" s="97"/>
      <c r="AB874" s="97"/>
      <c r="AC874" s="97"/>
      <c r="AD874" s="97"/>
      <c r="AE874" s="97"/>
      <c r="AF874" s="93"/>
      <c r="AG874" s="93"/>
      <c r="AH874" s="93"/>
      <c r="AI874" s="30"/>
      <c r="AJ874" s="30"/>
      <c r="AK874" s="30"/>
      <c r="AL874" s="30"/>
      <c r="AM874" s="109"/>
      <c r="AN874" s="109"/>
      <c r="AO874" s="30"/>
      <c r="AP874" s="112" t="s">
        <v>1687</v>
      </c>
      <c r="AQ874"/>
      <c r="AR874"/>
      <c r="AS874"/>
      <c r="AT874"/>
      <c r="AU874"/>
      <c r="AV874"/>
    </row>
    <row r="875" spans="27:48" ht="23.45" customHeight="1" x14ac:dyDescent="0.2">
      <c r="AA875" s="97"/>
      <c r="AB875" s="97"/>
      <c r="AC875" s="97"/>
      <c r="AD875" s="97"/>
      <c r="AE875" s="97"/>
      <c r="AF875" s="93"/>
      <c r="AG875" s="93"/>
      <c r="AH875" s="93"/>
      <c r="AI875" s="30"/>
      <c r="AJ875" s="30"/>
      <c r="AK875" s="30"/>
      <c r="AL875" s="30"/>
      <c r="AM875" s="109"/>
      <c r="AN875" s="109"/>
      <c r="AO875" s="30"/>
      <c r="AP875" s="112" t="s">
        <v>1688</v>
      </c>
      <c r="AQ875"/>
      <c r="AR875"/>
      <c r="AS875"/>
      <c r="AT875"/>
      <c r="AU875"/>
      <c r="AV875"/>
    </row>
    <row r="876" spans="27:48" ht="23.45" customHeight="1" x14ac:dyDescent="0.2">
      <c r="AA876" s="97"/>
      <c r="AB876" s="97"/>
      <c r="AC876" s="97"/>
      <c r="AD876" s="97"/>
      <c r="AE876" s="97"/>
      <c r="AF876" s="93"/>
      <c r="AG876" s="93"/>
      <c r="AH876" s="93"/>
      <c r="AI876" s="30"/>
      <c r="AJ876" s="30"/>
      <c r="AK876" s="30"/>
      <c r="AL876" s="30"/>
      <c r="AM876" s="109"/>
      <c r="AN876" s="109"/>
      <c r="AO876" s="30"/>
      <c r="AP876" s="112" t="s">
        <v>1689</v>
      </c>
      <c r="AQ876"/>
      <c r="AR876"/>
      <c r="AS876"/>
      <c r="AT876"/>
      <c r="AU876"/>
      <c r="AV876"/>
    </row>
    <row r="877" spans="27:48" ht="23.45" customHeight="1" x14ac:dyDescent="0.2">
      <c r="AA877" s="97"/>
      <c r="AB877" s="97"/>
      <c r="AC877" s="97"/>
      <c r="AD877" s="97"/>
      <c r="AE877" s="97"/>
      <c r="AF877" s="93"/>
      <c r="AG877" s="93"/>
      <c r="AH877" s="93"/>
      <c r="AI877" s="30"/>
      <c r="AJ877" s="30"/>
      <c r="AK877" s="30"/>
      <c r="AL877" s="30"/>
      <c r="AM877" s="109"/>
      <c r="AN877" s="109"/>
      <c r="AO877" s="30"/>
      <c r="AP877" s="112" t="s">
        <v>1690</v>
      </c>
      <c r="AQ877"/>
      <c r="AR877"/>
      <c r="AS877"/>
      <c r="AT877"/>
      <c r="AU877"/>
      <c r="AV877"/>
    </row>
    <row r="878" spans="27:48" ht="23.45" customHeight="1" x14ac:dyDescent="0.2">
      <c r="AA878" s="97"/>
      <c r="AB878" s="97"/>
      <c r="AC878" s="97"/>
      <c r="AD878" s="97"/>
      <c r="AE878" s="97"/>
      <c r="AF878" s="93"/>
      <c r="AG878" s="93"/>
      <c r="AH878" s="93"/>
      <c r="AI878" s="30"/>
      <c r="AJ878" s="30"/>
      <c r="AK878" s="30"/>
      <c r="AL878" s="30"/>
      <c r="AM878" s="109"/>
      <c r="AN878" s="109"/>
      <c r="AO878" s="30"/>
      <c r="AP878" s="112" t="s">
        <v>1691</v>
      </c>
      <c r="AQ878"/>
      <c r="AR878"/>
      <c r="AS878"/>
      <c r="AT878"/>
      <c r="AU878"/>
      <c r="AV878"/>
    </row>
    <row r="879" spans="27:48" ht="23.45" customHeight="1" x14ac:dyDescent="0.2">
      <c r="AA879" s="97"/>
      <c r="AB879" s="97"/>
      <c r="AC879" s="97"/>
      <c r="AD879" s="97"/>
      <c r="AE879" s="97"/>
      <c r="AF879" s="93"/>
      <c r="AG879" s="93"/>
      <c r="AH879" s="93"/>
      <c r="AI879" s="30"/>
      <c r="AJ879" s="30"/>
      <c r="AK879" s="30"/>
      <c r="AL879" s="30"/>
      <c r="AM879" s="109"/>
      <c r="AN879" s="109"/>
      <c r="AO879" s="30"/>
      <c r="AP879" s="112" t="s">
        <v>1692</v>
      </c>
      <c r="AQ879"/>
      <c r="AR879"/>
      <c r="AS879"/>
      <c r="AT879"/>
      <c r="AU879"/>
      <c r="AV879"/>
    </row>
    <row r="880" spans="27:48" ht="23.45" customHeight="1" x14ac:dyDescent="0.2">
      <c r="AA880" s="97"/>
      <c r="AB880" s="97"/>
      <c r="AC880" s="97"/>
      <c r="AD880" s="97"/>
      <c r="AE880" s="97"/>
      <c r="AF880" s="93"/>
      <c r="AG880" s="93"/>
      <c r="AH880" s="93"/>
      <c r="AI880" s="30"/>
      <c r="AJ880" s="30"/>
      <c r="AK880" s="30"/>
      <c r="AL880" s="30"/>
      <c r="AM880" s="109"/>
      <c r="AN880" s="109"/>
      <c r="AO880" s="30"/>
      <c r="AP880" s="112" t="s">
        <v>1693</v>
      </c>
      <c r="AQ880"/>
      <c r="AR880"/>
      <c r="AS880"/>
      <c r="AT880"/>
      <c r="AU880"/>
      <c r="AV880"/>
    </row>
    <row r="881" spans="27:48" ht="23.45" customHeight="1" x14ac:dyDescent="0.2">
      <c r="AA881" s="97"/>
      <c r="AB881" s="97"/>
      <c r="AC881" s="97"/>
      <c r="AD881" s="97"/>
      <c r="AE881" s="97"/>
      <c r="AF881" s="93"/>
      <c r="AG881" s="93"/>
      <c r="AH881" s="93"/>
      <c r="AI881" s="30"/>
      <c r="AJ881" s="30"/>
      <c r="AK881" s="30"/>
      <c r="AL881" s="30"/>
      <c r="AM881" s="109"/>
      <c r="AN881" s="109"/>
      <c r="AO881" s="30"/>
      <c r="AP881" s="112" t="s">
        <v>1694</v>
      </c>
      <c r="AQ881"/>
      <c r="AR881"/>
      <c r="AS881"/>
      <c r="AT881"/>
      <c r="AU881"/>
      <c r="AV881"/>
    </row>
    <row r="882" spans="27:48" ht="23.45" customHeight="1" x14ac:dyDescent="0.2">
      <c r="AA882" s="97"/>
      <c r="AB882" s="97"/>
      <c r="AC882" s="97"/>
      <c r="AD882" s="97"/>
      <c r="AE882" s="97"/>
      <c r="AF882" s="93"/>
      <c r="AG882" s="93"/>
      <c r="AH882" s="93"/>
      <c r="AI882" s="30"/>
      <c r="AJ882" s="30"/>
      <c r="AK882" s="30"/>
      <c r="AL882" s="30"/>
      <c r="AM882" s="109"/>
      <c r="AN882" s="109"/>
      <c r="AO882" s="30"/>
      <c r="AP882" s="112" t="s">
        <v>1695</v>
      </c>
      <c r="AQ882"/>
      <c r="AR882"/>
      <c r="AS882"/>
      <c r="AT882"/>
      <c r="AU882"/>
      <c r="AV882"/>
    </row>
    <row r="883" spans="27:48" ht="23.45" customHeight="1" x14ac:dyDescent="0.2">
      <c r="AA883" s="97"/>
      <c r="AB883" s="97"/>
      <c r="AC883" s="97"/>
      <c r="AD883" s="97"/>
      <c r="AE883" s="97"/>
      <c r="AF883" s="93"/>
      <c r="AG883" s="93"/>
      <c r="AH883" s="93"/>
      <c r="AI883" s="30"/>
      <c r="AJ883" s="30"/>
      <c r="AK883" s="30"/>
      <c r="AL883" s="30"/>
      <c r="AM883" s="109"/>
      <c r="AN883" s="109"/>
      <c r="AO883" s="30"/>
      <c r="AP883" s="112" t="s">
        <v>1696</v>
      </c>
      <c r="AQ883"/>
      <c r="AR883"/>
      <c r="AS883"/>
      <c r="AT883"/>
      <c r="AU883"/>
      <c r="AV883"/>
    </row>
    <row r="884" spans="27:48" ht="23.45" customHeight="1" x14ac:dyDescent="0.2">
      <c r="AA884" s="97"/>
      <c r="AB884" s="97"/>
      <c r="AC884" s="97"/>
      <c r="AD884" s="97"/>
      <c r="AE884" s="97"/>
      <c r="AF884" s="93"/>
      <c r="AG884" s="93"/>
      <c r="AH884" s="93"/>
      <c r="AI884" s="30"/>
      <c r="AJ884" s="30"/>
      <c r="AK884" s="30"/>
      <c r="AL884" s="30"/>
      <c r="AM884" s="109"/>
      <c r="AN884" s="109"/>
      <c r="AO884" s="30"/>
      <c r="AP884" s="112" t="s">
        <v>1697</v>
      </c>
      <c r="AQ884"/>
      <c r="AR884"/>
      <c r="AS884"/>
      <c r="AT884"/>
      <c r="AU884"/>
      <c r="AV884"/>
    </row>
    <row r="885" spans="27:48" ht="23.45" customHeight="1" x14ac:dyDescent="0.2">
      <c r="AA885" s="97"/>
      <c r="AB885" s="97"/>
      <c r="AC885" s="97"/>
      <c r="AD885" s="97"/>
      <c r="AE885" s="97"/>
      <c r="AF885" s="93"/>
      <c r="AG885" s="93"/>
      <c r="AH885" s="93"/>
      <c r="AI885" s="30"/>
      <c r="AJ885" s="30"/>
      <c r="AK885" s="30"/>
      <c r="AL885" s="30"/>
      <c r="AM885" s="109"/>
      <c r="AN885" s="109"/>
      <c r="AO885" s="30"/>
      <c r="AP885" s="112" t="s">
        <v>1698</v>
      </c>
      <c r="AQ885"/>
      <c r="AR885"/>
      <c r="AS885"/>
      <c r="AT885"/>
      <c r="AU885"/>
      <c r="AV885"/>
    </row>
    <row r="886" spans="27:48" ht="23.45" customHeight="1" x14ac:dyDescent="0.2">
      <c r="AA886" s="97"/>
      <c r="AB886" s="97"/>
      <c r="AC886" s="97"/>
      <c r="AD886" s="97"/>
      <c r="AE886" s="97"/>
      <c r="AF886" s="93"/>
      <c r="AG886" s="93"/>
      <c r="AH886" s="93"/>
      <c r="AI886" s="30"/>
      <c r="AJ886" s="30"/>
      <c r="AK886" s="30"/>
      <c r="AL886" s="30"/>
      <c r="AM886" s="109"/>
      <c r="AN886" s="109"/>
      <c r="AO886" s="30"/>
      <c r="AP886" s="112" t="s">
        <v>1699</v>
      </c>
      <c r="AQ886"/>
      <c r="AR886"/>
      <c r="AS886"/>
      <c r="AT886"/>
      <c r="AU886"/>
      <c r="AV886"/>
    </row>
    <row r="887" spans="27:48" ht="23.45" customHeight="1" x14ac:dyDescent="0.2">
      <c r="AA887" s="97"/>
      <c r="AB887" s="97"/>
      <c r="AC887" s="97"/>
      <c r="AD887" s="97"/>
      <c r="AE887" s="97"/>
      <c r="AF887" s="93"/>
      <c r="AG887" s="93"/>
      <c r="AH887" s="93"/>
      <c r="AI887" s="30"/>
      <c r="AJ887" s="30"/>
      <c r="AK887" s="30"/>
      <c r="AL887" s="30"/>
      <c r="AM887" s="109"/>
      <c r="AN887" s="109"/>
      <c r="AO887" s="30"/>
      <c r="AP887" s="112" t="s">
        <v>1700</v>
      </c>
      <c r="AQ887"/>
      <c r="AR887"/>
      <c r="AS887"/>
      <c r="AT887"/>
      <c r="AU887"/>
      <c r="AV887"/>
    </row>
    <row r="888" spans="27:48" ht="23.45" customHeight="1" x14ac:dyDescent="0.2">
      <c r="AA888" s="97"/>
      <c r="AB888" s="97"/>
      <c r="AC888" s="97"/>
      <c r="AD888" s="97"/>
      <c r="AE888" s="97"/>
      <c r="AF888" s="93"/>
      <c r="AG888" s="93"/>
      <c r="AH888" s="93"/>
      <c r="AI888" s="30"/>
      <c r="AJ888" s="30"/>
      <c r="AK888" s="30"/>
      <c r="AL888" s="30"/>
      <c r="AM888" s="109"/>
      <c r="AN888" s="109"/>
      <c r="AO888" s="30"/>
      <c r="AP888" s="112" t="s">
        <v>1701</v>
      </c>
      <c r="AQ888"/>
      <c r="AR888"/>
      <c r="AS888"/>
      <c r="AT888"/>
      <c r="AU888"/>
      <c r="AV888"/>
    </row>
    <row r="889" spans="27:48" ht="23.45" customHeight="1" x14ac:dyDescent="0.2">
      <c r="AA889" s="97"/>
      <c r="AB889" s="97"/>
      <c r="AC889" s="97"/>
      <c r="AD889" s="97"/>
      <c r="AE889" s="97"/>
      <c r="AF889" s="93"/>
      <c r="AG889" s="93"/>
      <c r="AH889" s="93"/>
      <c r="AI889" s="30"/>
      <c r="AJ889" s="30"/>
      <c r="AK889" s="30"/>
      <c r="AL889" s="30"/>
      <c r="AM889" s="109"/>
      <c r="AN889" s="109"/>
      <c r="AO889" s="30"/>
      <c r="AP889" s="112" t="s">
        <v>1702</v>
      </c>
      <c r="AQ889"/>
      <c r="AR889"/>
      <c r="AS889"/>
      <c r="AT889"/>
      <c r="AU889"/>
      <c r="AV889"/>
    </row>
    <row r="890" spans="27:48" ht="23.45" customHeight="1" x14ac:dyDescent="0.2">
      <c r="AA890" s="97"/>
      <c r="AB890" s="97"/>
      <c r="AC890" s="97"/>
      <c r="AD890" s="97"/>
      <c r="AE890" s="97"/>
      <c r="AF890" s="93"/>
      <c r="AG890" s="93"/>
      <c r="AH890" s="93"/>
      <c r="AI890" s="30"/>
      <c r="AJ890" s="30"/>
      <c r="AK890" s="30"/>
      <c r="AL890" s="30"/>
      <c r="AM890" s="109"/>
      <c r="AN890" s="109"/>
      <c r="AO890" s="30"/>
      <c r="AP890" s="112" t="s">
        <v>1703</v>
      </c>
      <c r="AQ890"/>
      <c r="AR890"/>
      <c r="AS890"/>
      <c r="AT890"/>
      <c r="AU890"/>
      <c r="AV890"/>
    </row>
    <row r="891" spans="27:48" ht="23.45" customHeight="1" x14ac:dyDescent="0.2">
      <c r="AA891" s="97"/>
      <c r="AB891" s="97"/>
      <c r="AC891" s="97"/>
      <c r="AD891" s="97"/>
      <c r="AE891" s="97"/>
      <c r="AF891" s="93"/>
      <c r="AG891" s="93"/>
      <c r="AH891" s="93"/>
      <c r="AI891" s="30"/>
      <c r="AJ891" s="30"/>
      <c r="AK891" s="30"/>
      <c r="AL891" s="30"/>
      <c r="AM891" s="109"/>
      <c r="AN891" s="109"/>
      <c r="AO891" s="30"/>
      <c r="AP891" s="112" t="s">
        <v>1704</v>
      </c>
      <c r="AQ891"/>
      <c r="AR891"/>
      <c r="AS891"/>
      <c r="AT891"/>
      <c r="AU891"/>
      <c r="AV891"/>
    </row>
    <row r="892" spans="27:48" ht="23.45" customHeight="1" x14ac:dyDescent="0.2">
      <c r="AA892" s="97"/>
      <c r="AB892" s="97"/>
      <c r="AC892" s="97"/>
      <c r="AD892" s="97"/>
      <c r="AE892" s="97"/>
      <c r="AF892" s="93"/>
      <c r="AG892" s="93"/>
      <c r="AH892" s="93"/>
      <c r="AI892" s="30"/>
      <c r="AJ892" s="30"/>
      <c r="AK892" s="30"/>
      <c r="AL892" s="30"/>
      <c r="AM892" s="109"/>
      <c r="AN892" s="109"/>
      <c r="AO892" s="30"/>
      <c r="AP892" s="112" t="s">
        <v>1705</v>
      </c>
      <c r="AQ892"/>
      <c r="AR892"/>
      <c r="AS892"/>
      <c r="AT892"/>
      <c r="AU892"/>
      <c r="AV892"/>
    </row>
    <row r="893" spans="27:48" ht="23.45" customHeight="1" x14ac:dyDescent="0.2">
      <c r="AA893" s="97"/>
      <c r="AB893" s="97"/>
      <c r="AC893" s="97"/>
      <c r="AD893" s="97"/>
      <c r="AE893" s="97"/>
      <c r="AF893" s="93"/>
      <c r="AG893" s="93"/>
      <c r="AH893" s="93"/>
      <c r="AI893" s="30"/>
      <c r="AJ893" s="30"/>
      <c r="AK893" s="30"/>
      <c r="AL893" s="30"/>
      <c r="AM893" s="109"/>
      <c r="AN893" s="109"/>
      <c r="AO893" s="30"/>
      <c r="AP893" s="112" t="s">
        <v>1706</v>
      </c>
      <c r="AQ893"/>
      <c r="AR893"/>
      <c r="AS893"/>
      <c r="AT893"/>
      <c r="AU893"/>
      <c r="AV893"/>
    </row>
    <row r="894" spans="27:48" ht="23.45" customHeight="1" x14ac:dyDescent="0.2">
      <c r="AA894" s="97"/>
      <c r="AB894" s="97"/>
      <c r="AC894" s="97"/>
      <c r="AD894" s="97"/>
      <c r="AE894" s="97"/>
      <c r="AF894" s="93"/>
      <c r="AG894" s="93"/>
      <c r="AH894" s="93"/>
      <c r="AI894" s="30"/>
      <c r="AJ894" s="30"/>
      <c r="AK894" s="30"/>
      <c r="AL894" s="30"/>
      <c r="AM894" s="109"/>
      <c r="AN894" s="109"/>
      <c r="AO894" s="30"/>
      <c r="AP894" s="112" t="s">
        <v>1707</v>
      </c>
      <c r="AQ894"/>
      <c r="AR894"/>
      <c r="AS894"/>
      <c r="AT894"/>
      <c r="AU894"/>
      <c r="AV894"/>
    </row>
    <row r="895" spans="27:48" ht="23.45" customHeight="1" x14ac:dyDescent="0.2">
      <c r="AA895" s="97"/>
      <c r="AB895" s="97"/>
      <c r="AC895" s="97"/>
      <c r="AD895" s="97"/>
      <c r="AE895" s="97"/>
      <c r="AF895" s="93"/>
      <c r="AG895" s="93"/>
      <c r="AH895" s="93"/>
      <c r="AI895" s="30"/>
      <c r="AJ895" s="30"/>
      <c r="AK895" s="30"/>
      <c r="AL895" s="30"/>
      <c r="AM895" s="109"/>
      <c r="AN895" s="109"/>
      <c r="AO895" s="30"/>
      <c r="AP895" s="112" t="s">
        <v>1708</v>
      </c>
      <c r="AQ895"/>
      <c r="AR895"/>
      <c r="AS895"/>
      <c r="AT895"/>
      <c r="AU895"/>
      <c r="AV895"/>
    </row>
    <row r="896" spans="27:48" ht="23.45" customHeight="1" x14ac:dyDescent="0.2">
      <c r="AA896" s="97"/>
      <c r="AB896" s="97"/>
      <c r="AC896" s="97"/>
      <c r="AD896" s="97"/>
      <c r="AE896" s="97"/>
      <c r="AF896" s="93"/>
      <c r="AG896" s="93"/>
      <c r="AH896" s="93"/>
      <c r="AI896" s="30"/>
      <c r="AJ896" s="30"/>
      <c r="AK896" s="30"/>
      <c r="AL896" s="30"/>
      <c r="AM896" s="109"/>
      <c r="AN896" s="109"/>
      <c r="AO896" s="30"/>
      <c r="AP896" s="112" t="s">
        <v>1709</v>
      </c>
      <c r="AQ896"/>
      <c r="AR896"/>
      <c r="AS896"/>
      <c r="AT896"/>
      <c r="AU896"/>
      <c r="AV896"/>
    </row>
    <row r="897" spans="27:48" ht="23.45" customHeight="1" x14ac:dyDescent="0.2">
      <c r="AA897" s="97"/>
      <c r="AB897" s="97"/>
      <c r="AC897" s="97"/>
      <c r="AD897" s="97"/>
      <c r="AE897" s="97"/>
      <c r="AF897" s="93"/>
      <c r="AG897" s="93"/>
      <c r="AH897" s="93"/>
      <c r="AI897" s="30"/>
      <c r="AJ897" s="30"/>
      <c r="AK897" s="30"/>
      <c r="AL897" s="30"/>
      <c r="AM897" s="109"/>
      <c r="AN897" s="109"/>
      <c r="AO897" s="30"/>
      <c r="AP897" s="112" t="s">
        <v>1710</v>
      </c>
      <c r="AQ897"/>
      <c r="AR897"/>
      <c r="AS897"/>
      <c r="AT897"/>
      <c r="AU897"/>
      <c r="AV897"/>
    </row>
    <row r="898" spans="27:48" ht="23.45" customHeight="1" x14ac:dyDescent="0.2">
      <c r="AA898" s="97"/>
      <c r="AB898" s="97"/>
      <c r="AC898" s="97"/>
      <c r="AD898" s="97"/>
      <c r="AE898" s="97"/>
      <c r="AF898" s="93"/>
      <c r="AG898" s="93"/>
      <c r="AH898" s="93"/>
      <c r="AI898" s="30"/>
      <c r="AJ898" s="30"/>
      <c r="AK898" s="30"/>
      <c r="AL898" s="30"/>
      <c r="AM898" s="109"/>
      <c r="AN898" s="109"/>
      <c r="AO898" s="30"/>
      <c r="AP898" s="112" t="s">
        <v>1711</v>
      </c>
      <c r="AQ898"/>
      <c r="AR898"/>
      <c r="AS898"/>
      <c r="AT898"/>
      <c r="AU898"/>
      <c r="AV898"/>
    </row>
    <row r="899" spans="27:48" ht="23.45" customHeight="1" x14ac:dyDescent="0.2">
      <c r="AA899" s="97"/>
      <c r="AB899" s="97"/>
      <c r="AC899" s="97"/>
      <c r="AD899" s="97"/>
      <c r="AE899" s="97"/>
      <c r="AF899" s="93"/>
      <c r="AG899" s="93"/>
      <c r="AH899" s="93"/>
      <c r="AI899" s="30"/>
      <c r="AJ899" s="30"/>
      <c r="AK899" s="30"/>
      <c r="AL899" s="30"/>
      <c r="AM899" s="109"/>
      <c r="AN899" s="109"/>
      <c r="AO899" s="30"/>
      <c r="AP899" s="112" t="s">
        <v>1712</v>
      </c>
      <c r="AQ899"/>
      <c r="AR899"/>
      <c r="AS899"/>
      <c r="AT899"/>
      <c r="AU899"/>
      <c r="AV899"/>
    </row>
    <row r="900" spans="27:48" ht="23.45" customHeight="1" x14ac:dyDescent="0.2">
      <c r="AA900" s="97"/>
      <c r="AB900" s="97"/>
      <c r="AC900" s="97"/>
      <c r="AD900" s="97"/>
      <c r="AE900" s="97"/>
      <c r="AF900" s="93"/>
      <c r="AG900" s="93"/>
      <c r="AH900" s="93"/>
      <c r="AI900" s="30"/>
      <c r="AJ900" s="30"/>
      <c r="AK900" s="30"/>
      <c r="AL900" s="30"/>
      <c r="AM900" s="109"/>
      <c r="AN900" s="109"/>
      <c r="AO900" s="30"/>
      <c r="AP900" s="112" t="s">
        <v>1713</v>
      </c>
      <c r="AQ900"/>
      <c r="AR900"/>
      <c r="AS900"/>
      <c r="AT900"/>
      <c r="AU900"/>
      <c r="AV900"/>
    </row>
    <row r="901" spans="27:48" ht="23.45" customHeight="1" x14ac:dyDescent="0.2">
      <c r="AA901" s="97"/>
      <c r="AB901" s="97"/>
      <c r="AC901" s="97"/>
      <c r="AD901" s="97"/>
      <c r="AE901" s="97"/>
      <c r="AF901" s="93"/>
      <c r="AG901" s="93"/>
      <c r="AH901" s="93"/>
      <c r="AI901" s="30"/>
      <c r="AJ901" s="30"/>
      <c r="AK901" s="30"/>
      <c r="AL901" s="30"/>
      <c r="AM901" s="109"/>
      <c r="AN901" s="109"/>
      <c r="AO901" s="30"/>
      <c r="AP901" s="112" t="s">
        <v>1714</v>
      </c>
      <c r="AQ901"/>
      <c r="AR901"/>
      <c r="AS901"/>
      <c r="AT901"/>
      <c r="AU901"/>
      <c r="AV901"/>
    </row>
    <row r="902" spans="27:48" ht="23.45" customHeight="1" x14ac:dyDescent="0.2">
      <c r="AA902" s="97"/>
      <c r="AB902" s="97"/>
      <c r="AC902" s="97"/>
      <c r="AD902" s="97"/>
      <c r="AE902" s="97"/>
      <c r="AF902" s="93"/>
      <c r="AG902" s="93"/>
      <c r="AH902" s="93"/>
      <c r="AI902" s="30"/>
      <c r="AJ902" s="30"/>
      <c r="AK902" s="30"/>
      <c r="AL902" s="30"/>
      <c r="AM902" s="109"/>
      <c r="AN902" s="109"/>
      <c r="AO902" s="30"/>
      <c r="AP902" s="112" t="s">
        <v>1715</v>
      </c>
      <c r="AQ902"/>
      <c r="AR902"/>
      <c r="AS902"/>
      <c r="AT902"/>
      <c r="AU902"/>
      <c r="AV902"/>
    </row>
    <row r="903" spans="27:48" ht="23.45" customHeight="1" x14ac:dyDescent="0.2">
      <c r="AA903" s="97"/>
      <c r="AB903" s="97"/>
      <c r="AC903" s="97"/>
      <c r="AD903" s="97"/>
      <c r="AE903" s="97"/>
      <c r="AF903" s="93"/>
      <c r="AG903" s="93"/>
      <c r="AH903" s="93"/>
      <c r="AI903" s="30"/>
      <c r="AJ903" s="30"/>
      <c r="AK903" s="30"/>
      <c r="AL903" s="30"/>
      <c r="AM903" s="109"/>
      <c r="AN903" s="109"/>
      <c r="AO903" s="30"/>
      <c r="AP903" s="112" t="s">
        <v>1716</v>
      </c>
      <c r="AQ903"/>
      <c r="AR903"/>
      <c r="AS903"/>
      <c r="AT903"/>
      <c r="AU903"/>
      <c r="AV903"/>
    </row>
    <row r="904" spans="27:48" ht="23.45" customHeight="1" x14ac:dyDescent="0.2">
      <c r="AA904" s="97"/>
      <c r="AB904" s="97"/>
      <c r="AC904" s="97"/>
      <c r="AD904" s="97"/>
      <c r="AE904" s="97"/>
      <c r="AF904" s="93"/>
      <c r="AG904" s="93"/>
      <c r="AH904" s="93"/>
      <c r="AI904" s="30"/>
      <c r="AJ904" s="30"/>
      <c r="AK904" s="30"/>
      <c r="AL904" s="30"/>
      <c r="AM904" s="109"/>
      <c r="AN904" s="109"/>
      <c r="AO904" s="30"/>
      <c r="AP904" s="112" t="s">
        <v>1717</v>
      </c>
      <c r="AQ904"/>
      <c r="AR904"/>
      <c r="AS904"/>
      <c r="AT904"/>
      <c r="AU904"/>
      <c r="AV904"/>
    </row>
    <row r="905" spans="27:48" ht="23.45" customHeight="1" x14ac:dyDescent="0.2">
      <c r="AA905" s="97"/>
      <c r="AB905" s="97"/>
      <c r="AC905" s="97"/>
      <c r="AD905" s="97"/>
      <c r="AE905" s="97"/>
      <c r="AF905" s="93"/>
      <c r="AG905" s="93"/>
      <c r="AH905" s="93"/>
      <c r="AI905" s="30"/>
      <c r="AJ905" s="30"/>
      <c r="AK905" s="30"/>
      <c r="AL905" s="30"/>
      <c r="AM905" s="109"/>
      <c r="AN905" s="109"/>
      <c r="AO905" s="30"/>
      <c r="AP905" s="112" t="s">
        <v>1718</v>
      </c>
      <c r="AQ905"/>
      <c r="AR905"/>
      <c r="AS905"/>
      <c r="AT905"/>
      <c r="AU905"/>
      <c r="AV905"/>
    </row>
    <row r="906" spans="27:48" ht="23.45" customHeight="1" x14ac:dyDescent="0.2">
      <c r="AA906" s="97"/>
      <c r="AB906" s="97"/>
      <c r="AC906" s="97"/>
      <c r="AD906" s="97"/>
      <c r="AE906" s="97"/>
      <c r="AF906" s="93"/>
      <c r="AG906" s="93"/>
      <c r="AH906" s="93"/>
      <c r="AI906" s="30"/>
      <c r="AJ906" s="30"/>
      <c r="AK906" s="30"/>
      <c r="AL906" s="30"/>
      <c r="AM906" s="109"/>
      <c r="AN906" s="109"/>
      <c r="AO906" s="30"/>
      <c r="AP906" s="112" t="s">
        <v>1719</v>
      </c>
      <c r="AQ906"/>
      <c r="AR906"/>
      <c r="AS906"/>
      <c r="AT906"/>
      <c r="AU906"/>
      <c r="AV906"/>
    </row>
    <row r="907" spans="27:48" ht="23.45" customHeight="1" x14ac:dyDescent="0.2">
      <c r="AA907" s="97"/>
      <c r="AB907" s="97"/>
      <c r="AC907" s="97"/>
      <c r="AD907" s="97"/>
      <c r="AE907" s="97"/>
      <c r="AF907" s="93"/>
      <c r="AG907" s="93"/>
      <c r="AH907" s="93"/>
      <c r="AI907" s="30"/>
      <c r="AJ907" s="30"/>
      <c r="AK907" s="30"/>
      <c r="AL907" s="30"/>
      <c r="AM907" s="109"/>
      <c r="AN907" s="109"/>
      <c r="AO907" s="30"/>
      <c r="AP907" s="112" t="s">
        <v>1720</v>
      </c>
      <c r="AQ907"/>
      <c r="AR907"/>
      <c r="AS907"/>
      <c r="AT907"/>
      <c r="AU907"/>
      <c r="AV907"/>
    </row>
    <row r="908" spans="27:48" ht="23.45" customHeight="1" x14ac:dyDescent="0.2">
      <c r="AA908" s="97"/>
      <c r="AB908" s="97"/>
      <c r="AC908" s="97"/>
      <c r="AD908" s="97"/>
      <c r="AE908" s="97"/>
      <c r="AF908" s="93"/>
      <c r="AG908" s="93"/>
      <c r="AH908" s="93"/>
      <c r="AI908" s="30"/>
      <c r="AJ908" s="30"/>
      <c r="AK908" s="30"/>
      <c r="AL908" s="30"/>
      <c r="AM908" s="109"/>
      <c r="AN908" s="109"/>
      <c r="AO908" s="30"/>
      <c r="AP908" s="112" t="s">
        <v>1721</v>
      </c>
      <c r="AQ908"/>
      <c r="AR908"/>
      <c r="AS908"/>
      <c r="AT908"/>
      <c r="AU908"/>
      <c r="AV908"/>
    </row>
    <row r="909" spans="27:48" ht="23.45" customHeight="1" x14ac:dyDescent="0.2">
      <c r="AA909" s="97"/>
      <c r="AB909" s="97"/>
      <c r="AC909" s="97"/>
      <c r="AD909" s="97"/>
      <c r="AE909" s="97"/>
      <c r="AF909" s="93"/>
      <c r="AG909" s="93"/>
      <c r="AH909" s="93"/>
      <c r="AI909" s="30"/>
      <c r="AJ909" s="30"/>
      <c r="AK909" s="30"/>
      <c r="AL909" s="30"/>
      <c r="AM909" s="109"/>
      <c r="AN909" s="109"/>
      <c r="AO909" s="30"/>
      <c r="AP909" s="112" t="s">
        <v>1722</v>
      </c>
      <c r="AQ909"/>
      <c r="AR909"/>
      <c r="AS909"/>
      <c r="AT909"/>
      <c r="AU909"/>
      <c r="AV909"/>
    </row>
    <row r="910" spans="27:48" ht="23.45" customHeight="1" x14ac:dyDescent="0.2">
      <c r="AA910" s="97"/>
      <c r="AB910" s="97"/>
      <c r="AC910" s="97"/>
      <c r="AD910" s="97"/>
      <c r="AE910" s="97"/>
      <c r="AF910" s="93"/>
      <c r="AG910" s="93"/>
      <c r="AH910" s="93"/>
      <c r="AI910" s="30"/>
      <c r="AJ910" s="30"/>
      <c r="AK910" s="30"/>
      <c r="AL910" s="30"/>
      <c r="AM910" s="109"/>
      <c r="AN910" s="109"/>
      <c r="AO910" s="30"/>
      <c r="AP910" s="112" t="s">
        <v>1723</v>
      </c>
      <c r="AQ910"/>
      <c r="AR910"/>
      <c r="AS910"/>
      <c r="AT910"/>
      <c r="AU910"/>
      <c r="AV910"/>
    </row>
    <row r="911" spans="27:48" ht="23.45" customHeight="1" x14ac:dyDescent="0.2">
      <c r="AA911" s="97"/>
      <c r="AB911" s="97"/>
      <c r="AC911" s="97"/>
      <c r="AD911" s="97"/>
      <c r="AE911" s="97"/>
      <c r="AF911" s="93"/>
      <c r="AG911" s="93"/>
      <c r="AH911" s="93"/>
      <c r="AI911" s="30"/>
      <c r="AJ911" s="30"/>
      <c r="AK911" s="30"/>
      <c r="AL911" s="30"/>
      <c r="AM911" s="109"/>
      <c r="AN911" s="109"/>
      <c r="AO911" s="30"/>
      <c r="AP911" s="112" t="s">
        <v>1724</v>
      </c>
      <c r="AQ911"/>
      <c r="AR911"/>
      <c r="AS911"/>
      <c r="AT911"/>
      <c r="AU911"/>
      <c r="AV911"/>
    </row>
    <row r="912" spans="27:48" ht="23.45" customHeight="1" x14ac:dyDescent="0.2">
      <c r="AA912" s="97"/>
      <c r="AB912" s="97"/>
      <c r="AC912" s="97"/>
      <c r="AD912" s="97"/>
      <c r="AE912" s="97"/>
      <c r="AF912" s="93"/>
      <c r="AG912" s="93"/>
      <c r="AH912" s="93"/>
      <c r="AI912" s="30"/>
      <c r="AJ912" s="30"/>
      <c r="AK912" s="30"/>
      <c r="AL912" s="30"/>
      <c r="AM912" s="109"/>
      <c r="AN912" s="109"/>
      <c r="AO912" s="30"/>
      <c r="AP912" s="112" t="s">
        <v>1725</v>
      </c>
      <c r="AQ912"/>
      <c r="AR912"/>
      <c r="AS912"/>
      <c r="AT912"/>
      <c r="AU912"/>
      <c r="AV912"/>
    </row>
    <row r="913" spans="27:48" ht="23.45" customHeight="1" x14ac:dyDescent="0.2">
      <c r="AA913" s="97"/>
      <c r="AB913" s="97"/>
      <c r="AC913" s="97"/>
      <c r="AD913" s="97"/>
      <c r="AE913" s="97"/>
      <c r="AF913" s="93"/>
      <c r="AG913" s="93"/>
      <c r="AH913" s="93"/>
      <c r="AI913" s="30"/>
      <c r="AJ913" s="30"/>
      <c r="AK913" s="30"/>
      <c r="AL913" s="30"/>
      <c r="AM913" s="109"/>
      <c r="AN913" s="109"/>
      <c r="AO913" s="30"/>
      <c r="AP913" s="112" t="s">
        <v>1726</v>
      </c>
      <c r="AQ913"/>
      <c r="AR913"/>
      <c r="AS913"/>
      <c r="AT913"/>
      <c r="AU913"/>
      <c r="AV913"/>
    </row>
    <row r="914" spans="27:48" ht="23.45" customHeight="1" x14ac:dyDescent="0.2">
      <c r="AA914" s="97"/>
      <c r="AB914" s="97"/>
      <c r="AC914" s="97"/>
      <c r="AD914" s="97"/>
      <c r="AE914" s="97"/>
      <c r="AF914" s="93"/>
      <c r="AG914" s="93"/>
      <c r="AH914" s="93"/>
      <c r="AI914" s="30"/>
      <c r="AJ914" s="30"/>
      <c r="AK914" s="30"/>
      <c r="AL914" s="30"/>
      <c r="AM914" s="109"/>
      <c r="AN914" s="109"/>
      <c r="AO914" s="30"/>
      <c r="AP914" s="112" t="s">
        <v>1727</v>
      </c>
      <c r="AQ914"/>
      <c r="AR914"/>
      <c r="AS914"/>
      <c r="AT914"/>
      <c r="AU914"/>
      <c r="AV914"/>
    </row>
    <row r="915" spans="27:48" ht="23.45" customHeight="1" x14ac:dyDescent="0.2">
      <c r="AA915" s="97"/>
      <c r="AB915" s="97"/>
      <c r="AC915" s="97"/>
      <c r="AD915" s="97"/>
      <c r="AE915" s="97"/>
      <c r="AF915" s="93"/>
      <c r="AG915" s="93"/>
      <c r="AH915" s="93"/>
      <c r="AI915" s="30"/>
      <c r="AJ915" s="30"/>
      <c r="AK915" s="30"/>
      <c r="AL915" s="30"/>
      <c r="AM915" s="109"/>
      <c r="AN915" s="109"/>
      <c r="AO915" s="30"/>
      <c r="AP915" s="112" t="s">
        <v>1728</v>
      </c>
      <c r="AQ915"/>
      <c r="AR915"/>
      <c r="AS915"/>
      <c r="AT915"/>
      <c r="AU915"/>
      <c r="AV915"/>
    </row>
    <row r="916" spans="27:48" ht="23.45" customHeight="1" x14ac:dyDescent="0.2">
      <c r="AA916" s="97"/>
      <c r="AB916" s="97"/>
      <c r="AC916" s="97"/>
      <c r="AD916" s="97"/>
      <c r="AE916" s="97"/>
      <c r="AF916" s="93"/>
      <c r="AG916" s="93"/>
      <c r="AH916" s="93"/>
      <c r="AI916" s="30"/>
      <c r="AJ916" s="30"/>
      <c r="AK916" s="30"/>
      <c r="AL916" s="30"/>
      <c r="AM916" s="109"/>
      <c r="AN916" s="109"/>
      <c r="AO916" s="30"/>
      <c r="AP916" s="112" t="s">
        <v>1729</v>
      </c>
      <c r="AQ916"/>
      <c r="AR916"/>
      <c r="AS916"/>
      <c r="AT916"/>
      <c r="AU916"/>
      <c r="AV916"/>
    </row>
    <row r="917" spans="27:48" ht="23.45" customHeight="1" x14ac:dyDescent="0.2">
      <c r="AA917" s="97"/>
      <c r="AB917" s="97"/>
      <c r="AC917" s="97"/>
      <c r="AD917" s="97"/>
      <c r="AE917" s="97"/>
      <c r="AF917" s="93"/>
      <c r="AG917" s="93"/>
      <c r="AH917" s="93"/>
      <c r="AI917" s="30"/>
      <c r="AJ917" s="30"/>
      <c r="AK917" s="30"/>
      <c r="AL917" s="30"/>
      <c r="AM917" s="109"/>
      <c r="AN917" s="109"/>
      <c r="AO917" s="30"/>
      <c r="AP917" s="112" t="s">
        <v>1730</v>
      </c>
      <c r="AQ917"/>
      <c r="AR917"/>
      <c r="AS917"/>
      <c r="AT917"/>
      <c r="AU917"/>
      <c r="AV917"/>
    </row>
    <row r="918" spans="27:48" ht="23.45" customHeight="1" x14ac:dyDescent="0.2">
      <c r="AA918" s="97"/>
      <c r="AB918" s="97"/>
      <c r="AC918" s="97"/>
      <c r="AD918" s="97"/>
      <c r="AE918" s="97"/>
      <c r="AF918" s="93"/>
      <c r="AG918" s="93"/>
      <c r="AH918" s="93"/>
      <c r="AI918" s="30"/>
      <c r="AJ918" s="30"/>
      <c r="AK918" s="30"/>
      <c r="AL918" s="30"/>
      <c r="AM918" s="109"/>
      <c r="AN918" s="109"/>
      <c r="AO918" s="30"/>
      <c r="AP918" s="112" t="s">
        <v>1731</v>
      </c>
      <c r="AQ918"/>
      <c r="AR918"/>
      <c r="AS918"/>
      <c r="AT918"/>
      <c r="AU918"/>
      <c r="AV918"/>
    </row>
    <row r="919" spans="27:48" ht="23.45" customHeight="1" x14ac:dyDescent="0.2">
      <c r="AA919" s="97"/>
      <c r="AB919" s="97"/>
      <c r="AC919" s="97"/>
      <c r="AD919" s="97"/>
      <c r="AE919" s="97"/>
      <c r="AF919" s="93"/>
      <c r="AG919" s="93"/>
      <c r="AH919" s="93"/>
      <c r="AI919" s="30"/>
      <c r="AJ919" s="30"/>
      <c r="AK919" s="30"/>
      <c r="AL919" s="30"/>
      <c r="AM919" s="109"/>
      <c r="AN919" s="109"/>
      <c r="AO919" s="30"/>
      <c r="AP919" s="112" t="s">
        <v>1732</v>
      </c>
      <c r="AQ919"/>
      <c r="AR919"/>
      <c r="AS919"/>
      <c r="AT919"/>
      <c r="AU919"/>
      <c r="AV919"/>
    </row>
    <row r="920" spans="27:48" ht="23.45" customHeight="1" x14ac:dyDescent="0.2">
      <c r="AA920" s="97"/>
      <c r="AB920" s="97"/>
      <c r="AC920" s="97"/>
      <c r="AD920" s="97"/>
      <c r="AE920" s="97"/>
      <c r="AF920" s="93"/>
      <c r="AG920" s="93"/>
      <c r="AH920" s="93"/>
      <c r="AI920" s="30"/>
      <c r="AJ920" s="30"/>
      <c r="AK920" s="30"/>
      <c r="AL920" s="30"/>
      <c r="AM920" s="109"/>
      <c r="AN920" s="109"/>
      <c r="AO920" s="30"/>
      <c r="AP920" s="112" t="s">
        <v>1733</v>
      </c>
      <c r="AQ920"/>
      <c r="AR920"/>
      <c r="AS920"/>
      <c r="AT920"/>
      <c r="AU920"/>
      <c r="AV920"/>
    </row>
    <row r="921" spans="27:48" ht="23.45" customHeight="1" x14ac:dyDescent="0.2">
      <c r="AA921" s="97"/>
      <c r="AB921" s="97"/>
      <c r="AC921" s="97"/>
      <c r="AD921" s="97"/>
      <c r="AE921" s="97"/>
      <c r="AF921" s="93"/>
      <c r="AG921" s="93"/>
      <c r="AH921" s="93"/>
      <c r="AI921" s="30"/>
      <c r="AJ921" s="30"/>
      <c r="AK921" s="30"/>
      <c r="AL921" s="30"/>
      <c r="AM921" s="109"/>
      <c r="AN921" s="109"/>
      <c r="AO921" s="30"/>
      <c r="AP921" s="112" t="s">
        <v>1734</v>
      </c>
      <c r="AQ921"/>
      <c r="AR921"/>
      <c r="AS921"/>
      <c r="AT921"/>
      <c r="AU921"/>
      <c r="AV921"/>
    </row>
    <row r="922" spans="27:48" ht="23.45" customHeight="1" x14ac:dyDescent="0.2">
      <c r="AA922" s="97"/>
      <c r="AB922" s="97"/>
      <c r="AC922" s="97"/>
      <c r="AD922" s="97"/>
      <c r="AE922" s="97"/>
      <c r="AF922" s="93"/>
      <c r="AG922" s="93"/>
      <c r="AH922" s="93"/>
      <c r="AI922" s="30"/>
      <c r="AJ922" s="30"/>
      <c r="AK922" s="30"/>
      <c r="AL922" s="30"/>
      <c r="AM922" s="109"/>
      <c r="AN922" s="109"/>
      <c r="AO922" s="30"/>
      <c r="AP922" s="112" t="s">
        <v>1735</v>
      </c>
      <c r="AQ922"/>
      <c r="AR922"/>
      <c r="AS922"/>
      <c r="AT922"/>
      <c r="AU922"/>
      <c r="AV922"/>
    </row>
    <row r="923" spans="27:48" ht="23.45" customHeight="1" x14ac:dyDescent="0.2">
      <c r="AA923" s="97"/>
      <c r="AB923" s="97"/>
      <c r="AC923" s="97"/>
      <c r="AD923" s="97"/>
      <c r="AE923" s="97"/>
      <c r="AF923" s="93"/>
      <c r="AG923" s="93"/>
      <c r="AH923" s="93"/>
      <c r="AI923" s="30"/>
      <c r="AJ923" s="30"/>
      <c r="AK923" s="30"/>
      <c r="AL923" s="30"/>
      <c r="AM923" s="109"/>
      <c r="AN923" s="109"/>
      <c r="AO923" s="30"/>
      <c r="AP923" s="112" t="s">
        <v>1736</v>
      </c>
      <c r="AQ923"/>
      <c r="AR923"/>
      <c r="AS923"/>
      <c r="AT923"/>
      <c r="AU923"/>
      <c r="AV923"/>
    </row>
    <row r="924" spans="27:48" ht="23.45" customHeight="1" x14ac:dyDescent="0.2">
      <c r="AA924" s="97"/>
      <c r="AB924" s="97"/>
      <c r="AC924" s="97"/>
      <c r="AD924" s="97"/>
      <c r="AE924" s="97"/>
      <c r="AF924" s="93"/>
      <c r="AG924" s="93"/>
      <c r="AH924" s="93"/>
      <c r="AI924" s="30"/>
      <c r="AJ924" s="30"/>
      <c r="AK924" s="30"/>
      <c r="AL924" s="30"/>
      <c r="AM924" s="109"/>
      <c r="AN924" s="109"/>
      <c r="AO924" s="30"/>
      <c r="AP924" s="112" t="s">
        <v>1737</v>
      </c>
      <c r="AQ924"/>
      <c r="AR924"/>
      <c r="AS924"/>
      <c r="AT924"/>
      <c r="AU924"/>
      <c r="AV924"/>
    </row>
    <row r="925" spans="27:48" ht="23.45" customHeight="1" x14ac:dyDescent="0.2">
      <c r="AA925" s="97"/>
      <c r="AB925" s="97"/>
      <c r="AC925" s="97"/>
      <c r="AD925" s="97"/>
      <c r="AE925" s="97"/>
      <c r="AF925" s="93"/>
      <c r="AG925" s="93"/>
      <c r="AH925" s="93"/>
      <c r="AI925" s="30"/>
      <c r="AJ925" s="30"/>
      <c r="AK925" s="30"/>
      <c r="AL925" s="30"/>
      <c r="AM925" s="109"/>
      <c r="AN925" s="109"/>
      <c r="AO925" s="30"/>
      <c r="AP925" s="112" t="s">
        <v>1738</v>
      </c>
      <c r="AQ925"/>
      <c r="AR925"/>
      <c r="AS925"/>
      <c r="AT925"/>
      <c r="AU925"/>
      <c r="AV925"/>
    </row>
    <row r="926" spans="27:48" ht="23.45" customHeight="1" x14ac:dyDescent="0.2">
      <c r="AA926" s="97"/>
      <c r="AB926" s="97"/>
      <c r="AC926" s="97"/>
      <c r="AD926" s="97"/>
      <c r="AE926" s="97"/>
      <c r="AF926" s="93"/>
      <c r="AG926" s="93"/>
      <c r="AH926" s="93"/>
      <c r="AI926" s="30"/>
      <c r="AJ926" s="30"/>
      <c r="AK926" s="30"/>
      <c r="AL926" s="30"/>
      <c r="AM926" s="109"/>
      <c r="AN926" s="109"/>
      <c r="AO926" s="30"/>
      <c r="AP926" s="112" t="s">
        <v>1739</v>
      </c>
      <c r="AQ926"/>
      <c r="AR926"/>
      <c r="AS926"/>
      <c r="AT926"/>
      <c r="AU926"/>
      <c r="AV926"/>
    </row>
    <row r="927" spans="27:48" ht="23.45" customHeight="1" x14ac:dyDescent="0.2">
      <c r="AA927" s="97"/>
      <c r="AB927" s="97"/>
      <c r="AC927" s="97"/>
      <c r="AD927" s="97"/>
      <c r="AE927" s="97"/>
      <c r="AF927" s="93"/>
      <c r="AG927" s="93"/>
      <c r="AH927" s="93"/>
      <c r="AI927" s="30"/>
      <c r="AJ927" s="30"/>
      <c r="AK927" s="30"/>
      <c r="AL927" s="30"/>
      <c r="AM927" s="109"/>
      <c r="AN927" s="109"/>
      <c r="AO927" s="30"/>
      <c r="AP927" s="112" t="s">
        <v>1740</v>
      </c>
      <c r="AQ927"/>
      <c r="AR927"/>
      <c r="AS927"/>
      <c r="AT927"/>
      <c r="AU927"/>
      <c r="AV927"/>
    </row>
    <row r="928" spans="27:48" ht="23.45" customHeight="1" x14ac:dyDescent="0.2">
      <c r="AA928" s="97"/>
      <c r="AB928" s="97"/>
      <c r="AC928" s="97"/>
      <c r="AD928" s="97"/>
      <c r="AE928" s="97"/>
      <c r="AF928" s="93"/>
      <c r="AG928" s="93"/>
      <c r="AH928" s="93"/>
      <c r="AI928" s="30"/>
      <c r="AJ928" s="30"/>
      <c r="AK928" s="30"/>
      <c r="AL928" s="30"/>
      <c r="AM928" s="109"/>
      <c r="AN928" s="109"/>
      <c r="AO928" s="30"/>
      <c r="AP928" s="112" t="s">
        <v>1741</v>
      </c>
      <c r="AQ928"/>
      <c r="AR928"/>
      <c r="AS928"/>
      <c r="AT928"/>
      <c r="AU928"/>
      <c r="AV928"/>
    </row>
    <row r="929" spans="27:48" ht="23.45" customHeight="1" x14ac:dyDescent="0.2">
      <c r="AA929" s="97"/>
      <c r="AB929" s="97"/>
      <c r="AC929" s="97"/>
      <c r="AD929" s="97"/>
      <c r="AE929" s="97"/>
      <c r="AF929" s="93"/>
      <c r="AG929" s="93"/>
      <c r="AH929" s="93"/>
      <c r="AI929" s="30"/>
      <c r="AJ929" s="30"/>
      <c r="AK929" s="30"/>
      <c r="AL929" s="30"/>
      <c r="AM929" s="109"/>
      <c r="AN929" s="109"/>
      <c r="AO929" s="30"/>
      <c r="AP929" s="112" t="s">
        <v>1742</v>
      </c>
      <c r="AQ929"/>
      <c r="AR929"/>
      <c r="AS929"/>
      <c r="AT929"/>
      <c r="AU929"/>
      <c r="AV929"/>
    </row>
    <row r="930" spans="27:48" ht="23.45" customHeight="1" x14ac:dyDescent="0.2">
      <c r="AA930" s="97"/>
      <c r="AB930" s="97"/>
      <c r="AC930" s="97"/>
      <c r="AD930" s="97"/>
      <c r="AE930" s="97"/>
      <c r="AF930" s="93"/>
      <c r="AG930" s="93"/>
      <c r="AH930" s="93"/>
      <c r="AI930" s="30"/>
      <c r="AJ930" s="30"/>
      <c r="AK930" s="30"/>
      <c r="AL930" s="30"/>
      <c r="AM930" s="109"/>
      <c r="AN930" s="109"/>
      <c r="AO930" s="30"/>
      <c r="AP930" s="112" t="s">
        <v>1743</v>
      </c>
      <c r="AQ930"/>
      <c r="AR930"/>
      <c r="AS930"/>
      <c r="AT930"/>
      <c r="AU930"/>
      <c r="AV930"/>
    </row>
    <row r="931" spans="27:48" ht="23.45" customHeight="1" x14ac:dyDescent="0.2">
      <c r="AA931" s="97"/>
      <c r="AB931" s="97"/>
      <c r="AC931" s="97"/>
      <c r="AD931" s="97"/>
      <c r="AE931" s="97"/>
      <c r="AF931" s="93"/>
      <c r="AG931" s="93"/>
      <c r="AH931" s="93"/>
      <c r="AI931" s="30"/>
      <c r="AJ931" s="30"/>
      <c r="AK931" s="30"/>
      <c r="AL931" s="30"/>
      <c r="AM931" s="109"/>
      <c r="AN931" s="109"/>
      <c r="AO931" s="30"/>
      <c r="AP931" s="112" t="s">
        <v>1744</v>
      </c>
      <c r="AQ931"/>
      <c r="AR931"/>
      <c r="AS931"/>
      <c r="AT931"/>
      <c r="AU931"/>
      <c r="AV931"/>
    </row>
    <row r="932" spans="27:48" ht="23.45" customHeight="1" x14ac:dyDescent="0.2">
      <c r="AA932" s="97"/>
      <c r="AB932" s="97"/>
      <c r="AC932" s="97"/>
      <c r="AD932" s="97"/>
      <c r="AE932" s="97"/>
      <c r="AF932" s="93"/>
      <c r="AG932" s="93"/>
      <c r="AH932" s="93"/>
      <c r="AI932" s="30"/>
      <c r="AJ932" s="30"/>
      <c r="AK932" s="30"/>
      <c r="AL932" s="30"/>
      <c r="AM932" s="109"/>
      <c r="AN932" s="109"/>
      <c r="AO932" s="30"/>
      <c r="AP932" s="112" t="s">
        <v>1745</v>
      </c>
      <c r="AQ932"/>
      <c r="AR932"/>
      <c r="AS932"/>
      <c r="AT932"/>
      <c r="AU932"/>
      <c r="AV932"/>
    </row>
    <row r="933" spans="27:48" ht="23.45" customHeight="1" x14ac:dyDescent="0.2">
      <c r="AA933" s="97"/>
      <c r="AB933" s="97"/>
      <c r="AC933" s="97"/>
      <c r="AD933" s="97"/>
      <c r="AE933" s="97"/>
      <c r="AF933" s="93"/>
      <c r="AG933" s="93"/>
      <c r="AH933" s="93"/>
      <c r="AI933" s="30"/>
      <c r="AJ933" s="30"/>
      <c r="AK933" s="30"/>
      <c r="AL933" s="30"/>
      <c r="AM933" s="109"/>
      <c r="AN933" s="109"/>
      <c r="AO933" s="30"/>
      <c r="AP933" s="112" t="s">
        <v>1746</v>
      </c>
      <c r="AQ933"/>
      <c r="AR933"/>
      <c r="AS933"/>
      <c r="AT933"/>
      <c r="AU933"/>
      <c r="AV933"/>
    </row>
    <row r="934" spans="27:48" ht="23.45" customHeight="1" x14ac:dyDescent="0.2">
      <c r="AA934" s="97"/>
      <c r="AB934" s="97"/>
      <c r="AC934" s="97"/>
      <c r="AD934" s="97"/>
      <c r="AE934" s="97"/>
      <c r="AF934" s="93"/>
      <c r="AG934" s="93"/>
      <c r="AH934" s="93"/>
      <c r="AI934" s="30"/>
      <c r="AJ934" s="30"/>
      <c r="AK934" s="30"/>
      <c r="AL934" s="30"/>
      <c r="AM934" s="109"/>
      <c r="AN934" s="109"/>
      <c r="AO934" s="30"/>
      <c r="AP934" s="112" t="s">
        <v>1747</v>
      </c>
      <c r="AQ934"/>
      <c r="AR934"/>
      <c r="AS934"/>
      <c r="AT934"/>
      <c r="AU934"/>
      <c r="AV934"/>
    </row>
    <row r="935" spans="27:48" ht="23.45" customHeight="1" x14ac:dyDescent="0.2">
      <c r="AA935" s="97"/>
      <c r="AB935" s="97"/>
      <c r="AC935" s="97"/>
      <c r="AD935" s="97"/>
      <c r="AE935" s="97"/>
      <c r="AF935" s="93"/>
      <c r="AG935" s="93"/>
      <c r="AH935" s="93"/>
      <c r="AI935" s="30"/>
      <c r="AJ935" s="30"/>
      <c r="AK935" s="30"/>
      <c r="AL935" s="30"/>
      <c r="AM935" s="109"/>
      <c r="AN935" s="109"/>
      <c r="AO935" s="30"/>
      <c r="AP935" s="112" t="s">
        <v>1748</v>
      </c>
      <c r="AQ935"/>
      <c r="AR935"/>
      <c r="AS935"/>
      <c r="AT935"/>
      <c r="AU935"/>
      <c r="AV935"/>
    </row>
    <row r="936" spans="27:48" ht="23.45" customHeight="1" x14ac:dyDescent="0.2">
      <c r="AA936" s="97"/>
      <c r="AB936" s="97"/>
      <c r="AC936" s="97"/>
      <c r="AD936" s="97"/>
      <c r="AE936" s="97"/>
      <c r="AF936" s="93"/>
      <c r="AG936" s="93"/>
      <c r="AH936" s="93"/>
      <c r="AI936" s="30"/>
      <c r="AJ936" s="30"/>
      <c r="AK936" s="30"/>
      <c r="AL936" s="30"/>
      <c r="AM936" s="109"/>
      <c r="AN936" s="109"/>
      <c r="AO936" s="30"/>
      <c r="AP936" s="112" t="s">
        <v>1749</v>
      </c>
      <c r="AQ936"/>
      <c r="AR936"/>
      <c r="AS936"/>
      <c r="AT936"/>
      <c r="AU936"/>
      <c r="AV936"/>
    </row>
    <row r="937" spans="27:48" ht="23.45" customHeight="1" x14ac:dyDescent="0.2">
      <c r="AA937" s="97"/>
      <c r="AB937" s="97"/>
      <c r="AC937" s="97"/>
      <c r="AD937" s="97"/>
      <c r="AE937" s="97"/>
      <c r="AF937" s="93"/>
      <c r="AG937" s="93"/>
      <c r="AH937" s="93"/>
      <c r="AI937" s="30"/>
      <c r="AJ937" s="30"/>
      <c r="AK937" s="30"/>
      <c r="AL937" s="30"/>
      <c r="AM937" s="109"/>
      <c r="AN937" s="109"/>
      <c r="AO937" s="30"/>
      <c r="AP937" s="112" t="s">
        <v>1750</v>
      </c>
      <c r="AQ937"/>
      <c r="AR937"/>
      <c r="AS937"/>
      <c r="AT937"/>
      <c r="AU937"/>
      <c r="AV937"/>
    </row>
    <row r="938" spans="27:48" ht="23.45" customHeight="1" x14ac:dyDescent="0.2">
      <c r="AA938" s="97"/>
      <c r="AB938" s="97"/>
      <c r="AC938" s="97"/>
      <c r="AD938" s="97"/>
      <c r="AE938" s="97"/>
      <c r="AF938" s="93"/>
      <c r="AG938" s="93"/>
      <c r="AH938" s="93"/>
      <c r="AI938" s="30"/>
      <c r="AJ938" s="30"/>
      <c r="AK938" s="30"/>
      <c r="AL938" s="30"/>
      <c r="AM938" s="109"/>
      <c r="AN938" s="109"/>
      <c r="AO938" s="30"/>
      <c r="AP938" s="112" t="s">
        <v>1751</v>
      </c>
      <c r="AQ938"/>
      <c r="AR938"/>
      <c r="AS938"/>
      <c r="AT938"/>
      <c r="AU938"/>
      <c r="AV938"/>
    </row>
    <row r="939" spans="27:48" ht="23.45" customHeight="1" x14ac:dyDescent="0.2">
      <c r="AA939" s="97"/>
      <c r="AB939" s="97"/>
      <c r="AC939" s="97"/>
      <c r="AD939" s="97"/>
      <c r="AE939" s="97"/>
      <c r="AF939" s="93"/>
      <c r="AG939" s="93"/>
      <c r="AH939" s="93"/>
      <c r="AI939" s="30"/>
      <c r="AJ939" s="30"/>
      <c r="AK939" s="30"/>
      <c r="AL939" s="30"/>
      <c r="AM939" s="109"/>
      <c r="AN939" s="109"/>
      <c r="AO939" s="30"/>
      <c r="AP939" s="112" t="s">
        <v>1752</v>
      </c>
      <c r="AQ939"/>
      <c r="AR939"/>
      <c r="AS939"/>
      <c r="AT939"/>
      <c r="AU939"/>
      <c r="AV939"/>
    </row>
    <row r="940" spans="27:48" ht="23.45" customHeight="1" x14ac:dyDescent="0.2">
      <c r="AA940" s="97"/>
      <c r="AB940" s="97"/>
      <c r="AC940" s="97"/>
      <c r="AD940" s="97"/>
      <c r="AE940" s="97"/>
      <c r="AF940" s="93"/>
      <c r="AG940" s="93"/>
      <c r="AH940" s="93"/>
      <c r="AI940" s="30"/>
      <c r="AJ940" s="30"/>
      <c r="AK940" s="30"/>
      <c r="AL940" s="30"/>
      <c r="AM940" s="109"/>
      <c r="AN940" s="109"/>
      <c r="AO940" s="30"/>
      <c r="AP940" s="112" t="s">
        <v>1753</v>
      </c>
      <c r="AQ940"/>
      <c r="AR940"/>
      <c r="AS940"/>
      <c r="AT940"/>
      <c r="AU940"/>
      <c r="AV940"/>
    </row>
    <row r="941" spans="27:48" ht="23.45" customHeight="1" x14ac:dyDescent="0.2">
      <c r="AA941" s="97"/>
      <c r="AB941" s="97"/>
      <c r="AC941" s="97"/>
      <c r="AD941" s="97"/>
      <c r="AE941" s="97"/>
      <c r="AF941" s="93"/>
      <c r="AG941" s="93"/>
      <c r="AH941" s="93"/>
      <c r="AI941" s="30"/>
      <c r="AJ941" s="30"/>
      <c r="AK941" s="30"/>
      <c r="AL941" s="30"/>
      <c r="AM941" s="109"/>
      <c r="AN941" s="109"/>
      <c r="AO941" s="30"/>
      <c r="AP941" s="112" t="s">
        <v>1754</v>
      </c>
      <c r="AQ941"/>
      <c r="AR941"/>
      <c r="AS941"/>
      <c r="AT941"/>
      <c r="AU941"/>
      <c r="AV941"/>
    </row>
    <row r="942" spans="27:48" ht="23.45" customHeight="1" x14ac:dyDescent="0.2">
      <c r="AA942" s="97"/>
      <c r="AB942" s="97"/>
      <c r="AC942" s="97"/>
      <c r="AD942" s="97"/>
      <c r="AE942" s="97"/>
      <c r="AF942" s="93"/>
      <c r="AG942" s="93"/>
      <c r="AH942" s="93"/>
      <c r="AI942" s="30"/>
      <c r="AJ942" s="30"/>
      <c r="AK942" s="30"/>
      <c r="AL942" s="30"/>
      <c r="AM942" s="109"/>
      <c r="AN942" s="109"/>
      <c r="AO942" s="30"/>
      <c r="AP942" s="112" t="s">
        <v>1755</v>
      </c>
      <c r="AQ942"/>
      <c r="AR942"/>
      <c r="AS942"/>
      <c r="AT942"/>
      <c r="AU942"/>
      <c r="AV942"/>
    </row>
    <row r="943" spans="27:48" ht="23.45" customHeight="1" x14ac:dyDescent="0.2">
      <c r="AA943" s="97"/>
      <c r="AB943" s="97"/>
      <c r="AC943" s="97"/>
      <c r="AD943" s="97"/>
      <c r="AE943" s="97"/>
      <c r="AF943" s="93"/>
      <c r="AG943" s="93"/>
      <c r="AH943" s="93"/>
      <c r="AI943" s="30"/>
      <c r="AJ943" s="30"/>
      <c r="AK943" s="30"/>
      <c r="AL943" s="30"/>
      <c r="AM943" s="109"/>
      <c r="AN943" s="109"/>
      <c r="AO943" s="30"/>
      <c r="AP943" s="112" t="s">
        <v>1756</v>
      </c>
      <c r="AQ943"/>
      <c r="AR943"/>
      <c r="AS943"/>
      <c r="AT943"/>
      <c r="AU943"/>
      <c r="AV943"/>
    </row>
    <row r="944" spans="27:48" ht="23.45" customHeight="1" x14ac:dyDescent="0.2">
      <c r="AA944" s="97"/>
      <c r="AB944" s="97"/>
      <c r="AC944" s="97"/>
      <c r="AD944" s="97"/>
      <c r="AE944" s="97"/>
      <c r="AF944" s="93"/>
      <c r="AG944" s="93"/>
      <c r="AH944" s="93"/>
      <c r="AI944" s="30"/>
      <c r="AJ944" s="30"/>
      <c r="AK944" s="30"/>
      <c r="AL944" s="30"/>
      <c r="AM944" s="109"/>
      <c r="AN944" s="109"/>
      <c r="AO944" s="30"/>
      <c r="AP944" s="112" t="s">
        <v>1757</v>
      </c>
      <c r="AQ944"/>
      <c r="AR944"/>
      <c r="AS944"/>
      <c r="AT944"/>
      <c r="AU944"/>
      <c r="AV944"/>
    </row>
    <row r="945" spans="27:48" ht="23.45" customHeight="1" x14ac:dyDescent="0.2">
      <c r="AA945" s="97"/>
      <c r="AB945" s="97"/>
      <c r="AC945" s="97"/>
      <c r="AD945" s="97"/>
      <c r="AE945" s="97"/>
      <c r="AF945" s="93"/>
      <c r="AG945" s="93"/>
      <c r="AH945" s="93"/>
      <c r="AI945" s="30"/>
      <c r="AJ945" s="30"/>
      <c r="AK945" s="30"/>
      <c r="AL945" s="30"/>
      <c r="AM945" s="109"/>
      <c r="AN945" s="109"/>
      <c r="AO945" s="30"/>
      <c r="AP945" s="112" t="s">
        <v>1758</v>
      </c>
      <c r="AQ945"/>
      <c r="AR945"/>
      <c r="AS945"/>
      <c r="AT945"/>
      <c r="AU945"/>
      <c r="AV945"/>
    </row>
    <row r="946" spans="27:48" ht="23.45" customHeight="1" x14ac:dyDescent="0.2">
      <c r="AA946" s="97"/>
      <c r="AB946" s="97"/>
      <c r="AC946" s="97"/>
      <c r="AD946" s="97"/>
      <c r="AE946" s="97"/>
      <c r="AF946" s="93"/>
      <c r="AG946" s="93"/>
      <c r="AH946" s="93"/>
      <c r="AI946" s="30"/>
      <c r="AJ946" s="30"/>
      <c r="AK946" s="30"/>
      <c r="AL946" s="30"/>
      <c r="AM946" s="109"/>
      <c r="AN946" s="109"/>
      <c r="AO946" s="30"/>
      <c r="AP946" s="112" t="s">
        <v>1759</v>
      </c>
      <c r="AQ946"/>
      <c r="AR946"/>
      <c r="AS946"/>
      <c r="AT946"/>
      <c r="AU946"/>
      <c r="AV946"/>
    </row>
    <row r="947" spans="27:48" ht="23.45" customHeight="1" x14ac:dyDescent="0.2">
      <c r="AA947" s="97"/>
      <c r="AB947" s="97"/>
      <c r="AC947" s="97"/>
      <c r="AD947" s="97"/>
      <c r="AE947" s="97"/>
      <c r="AF947" s="93"/>
      <c r="AG947" s="93"/>
      <c r="AH947" s="93"/>
      <c r="AI947" s="30"/>
      <c r="AJ947" s="30"/>
      <c r="AK947" s="30"/>
      <c r="AL947" s="30"/>
      <c r="AM947" s="109"/>
      <c r="AN947" s="109"/>
      <c r="AO947" s="30"/>
      <c r="AP947" s="112" t="s">
        <v>1760</v>
      </c>
      <c r="AQ947"/>
      <c r="AR947"/>
      <c r="AS947"/>
      <c r="AT947"/>
      <c r="AU947"/>
      <c r="AV947"/>
    </row>
    <row r="948" spans="27:48" ht="23.45" customHeight="1" x14ac:dyDescent="0.2">
      <c r="AA948" s="97"/>
      <c r="AB948" s="97"/>
      <c r="AC948" s="97"/>
      <c r="AD948" s="97"/>
      <c r="AE948" s="97"/>
      <c r="AF948" s="93"/>
      <c r="AG948" s="93"/>
      <c r="AH948" s="93"/>
      <c r="AI948" s="30"/>
      <c r="AJ948" s="30"/>
      <c r="AK948" s="30"/>
      <c r="AL948" s="30"/>
      <c r="AM948" s="109"/>
      <c r="AN948" s="109"/>
      <c r="AO948" s="30"/>
      <c r="AP948" s="112" t="s">
        <v>1761</v>
      </c>
      <c r="AQ948"/>
      <c r="AR948"/>
      <c r="AS948"/>
      <c r="AT948"/>
      <c r="AU948"/>
      <c r="AV948"/>
    </row>
    <row r="949" spans="27:48" ht="23.45" customHeight="1" x14ac:dyDescent="0.2">
      <c r="AA949" s="97"/>
      <c r="AB949" s="97"/>
      <c r="AC949" s="97"/>
      <c r="AD949" s="97"/>
      <c r="AE949" s="97"/>
      <c r="AF949" s="93"/>
      <c r="AG949" s="93"/>
      <c r="AH949" s="93"/>
      <c r="AI949" s="30"/>
      <c r="AJ949" s="30"/>
      <c r="AK949" s="30"/>
      <c r="AL949" s="30"/>
      <c r="AM949" s="109"/>
      <c r="AN949" s="109"/>
      <c r="AO949" s="30"/>
      <c r="AP949" s="112" t="s">
        <v>1762</v>
      </c>
      <c r="AQ949"/>
      <c r="AR949"/>
      <c r="AS949"/>
      <c r="AT949"/>
      <c r="AU949"/>
      <c r="AV949"/>
    </row>
    <row r="950" spans="27:48" ht="23.45" customHeight="1" x14ac:dyDescent="0.2">
      <c r="AA950" s="97"/>
      <c r="AB950" s="97"/>
      <c r="AC950" s="97"/>
      <c r="AD950" s="97"/>
      <c r="AE950" s="97"/>
      <c r="AF950" s="93"/>
      <c r="AG950" s="93"/>
      <c r="AH950" s="93"/>
      <c r="AI950" s="30"/>
      <c r="AJ950" s="30"/>
      <c r="AK950" s="30"/>
      <c r="AL950" s="30"/>
      <c r="AM950" s="109"/>
      <c r="AN950" s="109"/>
      <c r="AO950" s="30"/>
      <c r="AP950" s="112" t="s">
        <v>1763</v>
      </c>
      <c r="AQ950"/>
      <c r="AR950"/>
      <c r="AS950"/>
      <c r="AT950"/>
      <c r="AU950"/>
      <c r="AV950"/>
    </row>
    <row r="951" spans="27:48" ht="23.45" customHeight="1" x14ac:dyDescent="0.2">
      <c r="AA951" s="97"/>
      <c r="AB951" s="97"/>
      <c r="AC951" s="97"/>
      <c r="AD951" s="97"/>
      <c r="AE951" s="97"/>
      <c r="AF951" s="93"/>
      <c r="AG951" s="93"/>
      <c r="AH951" s="93"/>
      <c r="AI951" s="30"/>
      <c r="AJ951" s="30"/>
      <c r="AK951" s="30"/>
      <c r="AL951" s="30"/>
      <c r="AM951" s="109"/>
      <c r="AN951" s="109"/>
      <c r="AO951" s="30"/>
      <c r="AP951" s="112" t="s">
        <v>1764</v>
      </c>
      <c r="AQ951"/>
      <c r="AR951"/>
      <c r="AS951"/>
      <c r="AT951"/>
      <c r="AU951"/>
      <c r="AV951"/>
    </row>
    <row r="952" spans="27:48" ht="23.45" customHeight="1" x14ac:dyDescent="0.2">
      <c r="AA952" s="97"/>
      <c r="AB952" s="97"/>
      <c r="AC952" s="97"/>
      <c r="AD952" s="97"/>
      <c r="AE952" s="97"/>
      <c r="AF952" s="93"/>
      <c r="AG952" s="93"/>
      <c r="AH952" s="93"/>
      <c r="AI952" s="30"/>
      <c r="AJ952" s="30"/>
      <c r="AK952" s="30"/>
      <c r="AL952" s="30"/>
      <c r="AM952" s="109"/>
      <c r="AN952" s="109"/>
      <c r="AO952" s="30"/>
      <c r="AP952" s="112" t="s">
        <v>1765</v>
      </c>
      <c r="AQ952"/>
      <c r="AR952"/>
      <c r="AS952"/>
      <c r="AT952"/>
      <c r="AU952"/>
      <c r="AV952"/>
    </row>
    <row r="953" spans="27:48" ht="23.45" customHeight="1" x14ac:dyDescent="0.2">
      <c r="AA953" s="97"/>
      <c r="AB953" s="97"/>
      <c r="AC953" s="97"/>
      <c r="AD953" s="97"/>
      <c r="AE953" s="97"/>
      <c r="AF953" s="93"/>
      <c r="AG953" s="93"/>
      <c r="AH953" s="93"/>
      <c r="AI953" s="30"/>
      <c r="AJ953" s="30"/>
      <c r="AK953" s="30"/>
      <c r="AL953" s="30"/>
      <c r="AM953" s="109"/>
      <c r="AN953" s="109"/>
      <c r="AO953" s="30"/>
      <c r="AP953" s="112" t="s">
        <v>1766</v>
      </c>
      <c r="AQ953"/>
      <c r="AR953"/>
      <c r="AS953"/>
      <c r="AT953"/>
      <c r="AU953"/>
      <c r="AV953"/>
    </row>
    <row r="954" spans="27:48" ht="23.45" customHeight="1" x14ac:dyDescent="0.2">
      <c r="AA954" s="97"/>
      <c r="AB954" s="97"/>
      <c r="AC954" s="97"/>
      <c r="AD954" s="97"/>
      <c r="AE954" s="97"/>
      <c r="AF954" s="93"/>
      <c r="AG954" s="93"/>
      <c r="AH954" s="93"/>
      <c r="AI954" s="30"/>
      <c r="AJ954" s="30"/>
      <c r="AK954" s="30"/>
      <c r="AL954" s="30"/>
      <c r="AM954" s="109"/>
      <c r="AN954" s="109"/>
      <c r="AO954" s="30"/>
      <c r="AP954" s="112" t="s">
        <v>1767</v>
      </c>
      <c r="AQ954"/>
      <c r="AR954"/>
      <c r="AS954"/>
      <c r="AT954"/>
      <c r="AU954"/>
      <c r="AV954"/>
    </row>
    <row r="955" spans="27:48" ht="23.45" customHeight="1" x14ac:dyDescent="0.2">
      <c r="AA955" s="97"/>
      <c r="AB955" s="97"/>
      <c r="AC955" s="97"/>
      <c r="AD955" s="97"/>
      <c r="AE955" s="97"/>
      <c r="AF955" s="93"/>
      <c r="AG955" s="93"/>
      <c r="AH955" s="93"/>
      <c r="AI955" s="30"/>
      <c r="AJ955" s="30"/>
      <c r="AK955" s="30"/>
      <c r="AL955" s="30"/>
      <c r="AM955" s="109"/>
      <c r="AN955" s="109"/>
      <c r="AO955" s="30"/>
      <c r="AP955" s="112" t="s">
        <v>1768</v>
      </c>
      <c r="AQ955"/>
      <c r="AR955"/>
      <c r="AS955"/>
      <c r="AT955"/>
      <c r="AU955"/>
      <c r="AV955"/>
    </row>
    <row r="956" spans="27:48" ht="23.45" customHeight="1" x14ac:dyDescent="0.2">
      <c r="AA956" s="97"/>
      <c r="AB956" s="97"/>
      <c r="AC956" s="97"/>
      <c r="AD956" s="97"/>
      <c r="AE956" s="97"/>
      <c r="AF956" s="93"/>
      <c r="AG956" s="93"/>
      <c r="AH956" s="93"/>
      <c r="AI956" s="30"/>
      <c r="AJ956" s="30"/>
      <c r="AK956" s="30"/>
      <c r="AL956" s="30"/>
      <c r="AM956" s="109"/>
      <c r="AN956" s="109"/>
      <c r="AO956" s="30"/>
      <c r="AP956" s="112" t="s">
        <v>1769</v>
      </c>
      <c r="AQ956"/>
      <c r="AR956"/>
      <c r="AS956"/>
      <c r="AT956"/>
      <c r="AU956"/>
      <c r="AV956"/>
    </row>
    <row r="957" spans="27:48" ht="23.45" customHeight="1" x14ac:dyDescent="0.2">
      <c r="AA957" s="97"/>
      <c r="AB957" s="97"/>
      <c r="AC957" s="97"/>
      <c r="AD957" s="97"/>
      <c r="AE957" s="97"/>
      <c r="AF957" s="93"/>
      <c r="AG957" s="93"/>
      <c r="AH957" s="93"/>
      <c r="AI957" s="30"/>
      <c r="AJ957" s="30"/>
      <c r="AK957" s="30"/>
      <c r="AL957" s="30"/>
      <c r="AM957" s="109"/>
      <c r="AN957" s="109"/>
      <c r="AO957" s="30"/>
      <c r="AP957" s="112" t="s">
        <v>1770</v>
      </c>
      <c r="AQ957"/>
      <c r="AR957"/>
      <c r="AS957"/>
      <c r="AT957"/>
      <c r="AU957"/>
      <c r="AV957"/>
    </row>
    <row r="958" spans="27:48" ht="23.45" customHeight="1" x14ac:dyDescent="0.2">
      <c r="AA958" s="97"/>
      <c r="AB958" s="97"/>
      <c r="AC958" s="97"/>
      <c r="AD958" s="97"/>
      <c r="AE958" s="97"/>
      <c r="AF958" s="93"/>
      <c r="AG958" s="93"/>
      <c r="AH958" s="93"/>
      <c r="AI958" s="30"/>
      <c r="AJ958" s="30"/>
      <c r="AK958" s="30"/>
      <c r="AL958" s="30"/>
      <c r="AM958" s="109"/>
      <c r="AN958" s="109"/>
      <c r="AO958" s="30"/>
      <c r="AP958" s="112" t="s">
        <v>1771</v>
      </c>
      <c r="AQ958"/>
      <c r="AR958"/>
      <c r="AS958"/>
      <c r="AT958"/>
      <c r="AU958"/>
      <c r="AV958"/>
    </row>
    <row r="959" spans="27:48" ht="23.45" customHeight="1" x14ac:dyDescent="0.2">
      <c r="AA959" s="97"/>
      <c r="AB959" s="97"/>
      <c r="AC959" s="97"/>
      <c r="AD959" s="97"/>
      <c r="AE959" s="97"/>
      <c r="AF959" s="93"/>
      <c r="AG959" s="93"/>
      <c r="AH959" s="93"/>
      <c r="AI959" s="30"/>
      <c r="AJ959" s="30"/>
      <c r="AK959" s="30"/>
      <c r="AL959" s="30"/>
      <c r="AM959" s="109"/>
      <c r="AN959" s="109"/>
      <c r="AO959" s="30"/>
      <c r="AP959" s="112" t="s">
        <v>1772</v>
      </c>
      <c r="AQ959"/>
      <c r="AR959"/>
      <c r="AS959"/>
      <c r="AT959"/>
      <c r="AU959"/>
      <c r="AV959"/>
    </row>
    <row r="960" spans="27:48" ht="23.45" customHeight="1" x14ac:dyDescent="0.2">
      <c r="AA960" s="97"/>
      <c r="AB960" s="97"/>
      <c r="AC960" s="97"/>
      <c r="AD960" s="97"/>
      <c r="AE960" s="97"/>
      <c r="AF960" s="93"/>
      <c r="AG960" s="93"/>
      <c r="AH960" s="93"/>
      <c r="AI960" s="30"/>
      <c r="AJ960" s="30"/>
      <c r="AK960" s="30"/>
      <c r="AL960" s="30"/>
      <c r="AM960" s="109"/>
      <c r="AN960" s="109"/>
      <c r="AO960" s="30"/>
      <c r="AP960" s="112" t="s">
        <v>1773</v>
      </c>
      <c r="AQ960"/>
      <c r="AR960"/>
      <c r="AS960"/>
      <c r="AT960"/>
      <c r="AU960"/>
      <c r="AV960"/>
    </row>
    <row r="961" spans="27:48" ht="23.45" customHeight="1" x14ac:dyDescent="0.2">
      <c r="AA961" s="97"/>
      <c r="AB961" s="97"/>
      <c r="AC961" s="97"/>
      <c r="AD961" s="97"/>
      <c r="AE961" s="97"/>
      <c r="AF961" s="93"/>
      <c r="AG961" s="93"/>
      <c r="AH961" s="93"/>
      <c r="AI961" s="30"/>
      <c r="AJ961" s="30"/>
      <c r="AK961" s="30"/>
      <c r="AL961" s="30"/>
      <c r="AM961" s="109"/>
      <c r="AN961" s="109"/>
      <c r="AO961" s="30"/>
      <c r="AP961" s="112" t="s">
        <v>1774</v>
      </c>
      <c r="AQ961"/>
      <c r="AR961"/>
      <c r="AS961"/>
      <c r="AT961"/>
      <c r="AU961"/>
      <c r="AV961"/>
    </row>
    <row r="962" spans="27:48" ht="23.45" customHeight="1" x14ac:dyDescent="0.2">
      <c r="AA962" s="97"/>
      <c r="AB962" s="97"/>
      <c r="AC962" s="97"/>
      <c r="AD962" s="97"/>
      <c r="AE962" s="97"/>
      <c r="AF962" s="93"/>
      <c r="AG962" s="93"/>
      <c r="AH962" s="93"/>
      <c r="AI962" s="30"/>
      <c r="AJ962" s="30"/>
      <c r="AK962" s="30"/>
      <c r="AL962" s="30"/>
      <c r="AM962" s="109"/>
      <c r="AN962" s="109"/>
      <c r="AO962" s="30"/>
      <c r="AP962" s="112" t="s">
        <v>1775</v>
      </c>
      <c r="AQ962"/>
      <c r="AR962"/>
      <c r="AS962"/>
      <c r="AT962"/>
      <c r="AU962"/>
      <c r="AV962"/>
    </row>
    <row r="963" spans="27:48" ht="23.45" customHeight="1" x14ac:dyDescent="0.2">
      <c r="AA963" s="97"/>
      <c r="AB963" s="97"/>
      <c r="AC963" s="97"/>
      <c r="AD963" s="97"/>
      <c r="AE963" s="97"/>
      <c r="AF963" s="93"/>
      <c r="AG963" s="93"/>
      <c r="AH963" s="93"/>
      <c r="AI963" s="30"/>
      <c r="AJ963" s="30"/>
      <c r="AK963" s="30"/>
      <c r="AL963" s="30"/>
      <c r="AM963" s="109"/>
      <c r="AN963" s="109"/>
      <c r="AO963" s="30"/>
      <c r="AP963" s="112" t="s">
        <v>1776</v>
      </c>
      <c r="AQ963"/>
      <c r="AR963"/>
      <c r="AS963"/>
      <c r="AT963"/>
      <c r="AU963"/>
      <c r="AV963"/>
    </row>
    <row r="964" spans="27:48" ht="23.45" customHeight="1" x14ac:dyDescent="0.2">
      <c r="AA964" s="97"/>
      <c r="AB964" s="97"/>
      <c r="AC964" s="97"/>
      <c r="AD964" s="97"/>
      <c r="AE964" s="97"/>
      <c r="AF964" s="93"/>
      <c r="AG964" s="93"/>
      <c r="AH964" s="93"/>
      <c r="AI964" s="30"/>
      <c r="AJ964" s="30"/>
      <c r="AK964" s="30"/>
      <c r="AL964" s="30"/>
      <c r="AM964" s="109"/>
      <c r="AN964" s="109"/>
      <c r="AO964" s="30"/>
      <c r="AP964" s="112" t="s">
        <v>1777</v>
      </c>
      <c r="AQ964"/>
      <c r="AR964"/>
      <c r="AS964"/>
      <c r="AT964"/>
      <c r="AU964"/>
      <c r="AV964"/>
    </row>
    <row r="965" spans="27:48" ht="23.45" customHeight="1" x14ac:dyDescent="0.2">
      <c r="AA965" s="97"/>
      <c r="AB965" s="97"/>
      <c r="AC965" s="97"/>
      <c r="AD965" s="97"/>
      <c r="AE965" s="97"/>
      <c r="AF965" s="93"/>
      <c r="AG965" s="93"/>
      <c r="AH965" s="93"/>
      <c r="AI965" s="30"/>
      <c r="AJ965" s="30"/>
      <c r="AK965" s="30"/>
      <c r="AL965" s="30"/>
      <c r="AM965" s="109"/>
      <c r="AN965" s="109"/>
      <c r="AO965" s="30"/>
      <c r="AP965" s="112" t="s">
        <v>1778</v>
      </c>
      <c r="AQ965"/>
      <c r="AR965"/>
      <c r="AS965"/>
      <c r="AT965"/>
      <c r="AU965"/>
      <c r="AV965"/>
    </row>
    <row r="966" spans="27:48" ht="23.45" customHeight="1" x14ac:dyDescent="0.2">
      <c r="AA966" s="97"/>
      <c r="AB966" s="97"/>
      <c r="AC966" s="97"/>
      <c r="AD966" s="97"/>
      <c r="AE966" s="97"/>
      <c r="AF966" s="93"/>
      <c r="AG966" s="93"/>
      <c r="AH966" s="93"/>
      <c r="AI966" s="30"/>
      <c r="AJ966" s="30"/>
      <c r="AK966" s="30"/>
      <c r="AL966" s="30"/>
      <c r="AM966" s="109"/>
      <c r="AN966" s="109"/>
      <c r="AO966" s="30"/>
      <c r="AP966" s="112" t="s">
        <v>1779</v>
      </c>
      <c r="AQ966"/>
      <c r="AR966"/>
      <c r="AS966"/>
      <c r="AT966"/>
      <c r="AU966"/>
      <c r="AV966"/>
    </row>
    <row r="967" spans="27:48" ht="23.45" customHeight="1" x14ac:dyDescent="0.2">
      <c r="AA967" s="97"/>
      <c r="AB967" s="97"/>
      <c r="AC967" s="97"/>
      <c r="AD967" s="97"/>
      <c r="AE967" s="97"/>
      <c r="AF967" s="93"/>
      <c r="AG967" s="93"/>
      <c r="AH967" s="93"/>
      <c r="AI967" s="30"/>
      <c r="AJ967" s="30"/>
      <c r="AK967" s="30"/>
      <c r="AL967" s="30"/>
      <c r="AM967" s="109"/>
      <c r="AN967" s="109"/>
      <c r="AO967" s="30"/>
      <c r="AP967" s="112" t="s">
        <v>1780</v>
      </c>
      <c r="AQ967"/>
      <c r="AR967"/>
      <c r="AS967"/>
      <c r="AT967"/>
      <c r="AU967"/>
      <c r="AV967"/>
    </row>
    <row r="968" spans="27:48" ht="23.45" customHeight="1" x14ac:dyDescent="0.2">
      <c r="AA968" s="97"/>
      <c r="AB968" s="97"/>
      <c r="AC968" s="97"/>
      <c r="AD968" s="97"/>
      <c r="AE968" s="97"/>
      <c r="AF968" s="93"/>
      <c r="AG968" s="93"/>
      <c r="AH968" s="93"/>
      <c r="AI968" s="30"/>
      <c r="AJ968" s="30"/>
      <c r="AK968" s="30"/>
      <c r="AL968" s="30"/>
      <c r="AM968" s="109"/>
      <c r="AN968" s="109"/>
      <c r="AO968" s="30"/>
      <c r="AP968" s="112" t="s">
        <v>1781</v>
      </c>
      <c r="AQ968"/>
      <c r="AR968"/>
      <c r="AS968"/>
      <c r="AT968"/>
      <c r="AU968"/>
      <c r="AV968"/>
    </row>
    <row r="969" spans="27:48" ht="23.45" customHeight="1" x14ac:dyDescent="0.2">
      <c r="AA969" s="97"/>
      <c r="AB969" s="97"/>
      <c r="AC969" s="97"/>
      <c r="AD969" s="97"/>
      <c r="AE969" s="97"/>
      <c r="AF969" s="93"/>
      <c r="AG969" s="93"/>
      <c r="AH969" s="93"/>
      <c r="AI969" s="30"/>
      <c r="AJ969" s="30"/>
      <c r="AK969" s="30"/>
      <c r="AL969" s="30"/>
      <c r="AM969" s="109"/>
      <c r="AN969" s="109"/>
      <c r="AO969" s="30"/>
      <c r="AP969" s="112" t="s">
        <v>1782</v>
      </c>
      <c r="AQ969"/>
      <c r="AR969"/>
      <c r="AS969"/>
      <c r="AT969"/>
      <c r="AU969"/>
      <c r="AV969"/>
    </row>
    <row r="970" spans="27:48" ht="23.45" customHeight="1" x14ac:dyDescent="0.2">
      <c r="AA970" s="97"/>
      <c r="AB970" s="97"/>
      <c r="AC970" s="97"/>
      <c r="AD970" s="97"/>
      <c r="AE970" s="97"/>
      <c r="AF970" s="93"/>
      <c r="AG970" s="93"/>
      <c r="AH970" s="93"/>
      <c r="AI970" s="30"/>
      <c r="AJ970" s="30"/>
      <c r="AK970" s="30"/>
      <c r="AL970" s="30"/>
      <c r="AM970" s="109"/>
      <c r="AN970" s="109"/>
      <c r="AO970" s="30"/>
      <c r="AP970" s="112" t="s">
        <v>1783</v>
      </c>
      <c r="AQ970"/>
      <c r="AR970"/>
      <c r="AS970"/>
      <c r="AT970"/>
      <c r="AU970"/>
      <c r="AV970"/>
    </row>
    <row r="971" spans="27:48" ht="23.45" customHeight="1" x14ac:dyDescent="0.2">
      <c r="AA971" s="97"/>
      <c r="AB971" s="97"/>
      <c r="AC971" s="97"/>
      <c r="AD971" s="97"/>
      <c r="AE971" s="97"/>
      <c r="AF971" s="93"/>
      <c r="AG971" s="93"/>
      <c r="AH971" s="93"/>
      <c r="AI971" s="30"/>
      <c r="AJ971" s="30"/>
      <c r="AK971" s="30"/>
      <c r="AL971" s="30"/>
      <c r="AM971" s="109"/>
      <c r="AN971" s="109"/>
      <c r="AO971" s="30"/>
      <c r="AP971" s="112" t="s">
        <v>1784</v>
      </c>
      <c r="AQ971"/>
      <c r="AR971"/>
      <c r="AS971"/>
      <c r="AT971"/>
      <c r="AU971"/>
      <c r="AV971"/>
    </row>
    <row r="972" spans="27:48" ht="23.45" customHeight="1" x14ac:dyDescent="0.2">
      <c r="AA972" s="97"/>
      <c r="AB972" s="97"/>
      <c r="AC972" s="97"/>
      <c r="AD972" s="97"/>
      <c r="AE972" s="97"/>
      <c r="AF972" s="93"/>
      <c r="AG972" s="93"/>
      <c r="AH972" s="93"/>
      <c r="AI972" s="30"/>
      <c r="AJ972" s="30"/>
      <c r="AK972" s="30"/>
      <c r="AL972" s="30"/>
      <c r="AM972" s="109"/>
      <c r="AN972" s="109"/>
      <c r="AO972" s="30"/>
      <c r="AP972" s="112" t="s">
        <v>1785</v>
      </c>
      <c r="AQ972"/>
      <c r="AR972"/>
      <c r="AS972"/>
      <c r="AT972"/>
      <c r="AU972"/>
      <c r="AV972"/>
    </row>
    <row r="973" spans="27:48" ht="23.45" customHeight="1" x14ac:dyDescent="0.2">
      <c r="AA973" s="97"/>
      <c r="AB973" s="97"/>
      <c r="AC973" s="97"/>
      <c r="AD973" s="97"/>
      <c r="AE973" s="97"/>
      <c r="AF973" s="93"/>
      <c r="AG973" s="93"/>
      <c r="AH973" s="93"/>
      <c r="AI973" s="30"/>
      <c r="AJ973" s="30"/>
      <c r="AK973" s="30"/>
      <c r="AL973" s="30"/>
      <c r="AM973" s="109"/>
      <c r="AN973" s="109"/>
      <c r="AO973" s="30"/>
      <c r="AP973" s="112" t="s">
        <v>1786</v>
      </c>
      <c r="AQ973"/>
      <c r="AR973"/>
      <c r="AS973"/>
      <c r="AT973"/>
      <c r="AU973"/>
      <c r="AV973"/>
    </row>
    <row r="974" spans="27:48" ht="23.45" customHeight="1" x14ac:dyDescent="0.2">
      <c r="AA974" s="97"/>
      <c r="AB974" s="97"/>
      <c r="AC974" s="97"/>
      <c r="AD974" s="97"/>
      <c r="AE974" s="97"/>
      <c r="AF974" s="93"/>
      <c r="AG974" s="93"/>
      <c r="AH974" s="93"/>
      <c r="AI974" s="30"/>
      <c r="AJ974" s="30"/>
      <c r="AK974" s="30"/>
      <c r="AL974" s="30"/>
      <c r="AM974" s="109"/>
      <c r="AN974" s="109"/>
      <c r="AO974" s="30"/>
      <c r="AP974" s="112" t="s">
        <v>1787</v>
      </c>
      <c r="AQ974"/>
      <c r="AR974"/>
      <c r="AS974"/>
      <c r="AT974"/>
      <c r="AU974"/>
      <c r="AV974"/>
    </row>
    <row r="975" spans="27:48" ht="23.45" customHeight="1" x14ac:dyDescent="0.2">
      <c r="AA975" s="97"/>
      <c r="AB975" s="97"/>
      <c r="AC975" s="97"/>
      <c r="AD975" s="97"/>
      <c r="AE975" s="97"/>
      <c r="AF975" s="93"/>
      <c r="AG975" s="93"/>
      <c r="AH975" s="93"/>
      <c r="AI975" s="30"/>
      <c r="AJ975" s="30"/>
      <c r="AK975" s="30"/>
      <c r="AL975" s="30"/>
      <c r="AM975" s="109"/>
      <c r="AN975" s="109"/>
      <c r="AO975" s="30"/>
      <c r="AP975" s="112" t="s">
        <v>1788</v>
      </c>
      <c r="AQ975"/>
      <c r="AR975"/>
      <c r="AS975"/>
      <c r="AT975"/>
      <c r="AU975"/>
      <c r="AV975"/>
    </row>
    <row r="976" spans="27:48" ht="23.45" customHeight="1" x14ac:dyDescent="0.2">
      <c r="AA976" s="97"/>
      <c r="AB976" s="97"/>
      <c r="AC976" s="97"/>
      <c r="AD976" s="97"/>
      <c r="AE976" s="97"/>
      <c r="AF976" s="93"/>
      <c r="AG976" s="93"/>
      <c r="AH976" s="93"/>
      <c r="AI976" s="30"/>
      <c r="AJ976" s="30"/>
      <c r="AK976" s="30"/>
      <c r="AL976" s="30"/>
      <c r="AM976" s="109"/>
      <c r="AN976" s="109"/>
      <c r="AO976" s="30"/>
      <c r="AP976" s="112" t="s">
        <v>1789</v>
      </c>
      <c r="AQ976"/>
      <c r="AR976"/>
      <c r="AS976"/>
      <c r="AT976"/>
      <c r="AU976"/>
      <c r="AV976"/>
    </row>
    <row r="977" spans="27:48" ht="23.45" customHeight="1" x14ac:dyDescent="0.2">
      <c r="AA977" s="97"/>
      <c r="AB977" s="97"/>
      <c r="AC977" s="97"/>
      <c r="AD977" s="97"/>
      <c r="AE977" s="97"/>
      <c r="AF977" s="93"/>
      <c r="AG977" s="93"/>
      <c r="AH977" s="93"/>
      <c r="AI977" s="30"/>
      <c r="AJ977" s="30"/>
      <c r="AK977" s="30"/>
      <c r="AL977" s="30"/>
      <c r="AM977" s="109"/>
      <c r="AN977" s="109"/>
      <c r="AO977" s="30"/>
      <c r="AP977" s="112" t="s">
        <v>1790</v>
      </c>
      <c r="AQ977"/>
      <c r="AR977"/>
      <c r="AS977"/>
      <c r="AT977"/>
      <c r="AU977"/>
      <c r="AV977"/>
    </row>
    <row r="978" spans="27:48" ht="23.45" customHeight="1" x14ac:dyDescent="0.2">
      <c r="AA978" s="97"/>
      <c r="AB978" s="97"/>
      <c r="AC978" s="97"/>
      <c r="AD978" s="97"/>
      <c r="AE978" s="97"/>
      <c r="AF978" s="93"/>
      <c r="AG978" s="93"/>
      <c r="AH978" s="93"/>
      <c r="AI978" s="30"/>
      <c r="AJ978" s="30"/>
      <c r="AK978" s="30"/>
      <c r="AL978" s="30"/>
      <c r="AM978" s="109"/>
      <c r="AN978" s="109"/>
      <c r="AO978" s="30"/>
      <c r="AP978" s="112" t="s">
        <v>1791</v>
      </c>
      <c r="AQ978"/>
      <c r="AR978"/>
      <c r="AS978"/>
      <c r="AT978"/>
      <c r="AU978"/>
      <c r="AV978"/>
    </row>
    <row r="979" spans="27:48" ht="23.45" customHeight="1" x14ac:dyDescent="0.2">
      <c r="AA979" s="97"/>
      <c r="AB979" s="97"/>
      <c r="AC979" s="97"/>
      <c r="AD979" s="97"/>
      <c r="AE979" s="97"/>
      <c r="AF979" s="93"/>
      <c r="AG979" s="93"/>
      <c r="AH979" s="93"/>
      <c r="AI979" s="30"/>
      <c r="AJ979" s="30"/>
      <c r="AK979" s="30"/>
      <c r="AL979" s="30"/>
      <c r="AM979" s="109"/>
      <c r="AN979" s="109"/>
      <c r="AO979" s="30"/>
      <c r="AP979" s="112" t="s">
        <v>1792</v>
      </c>
      <c r="AQ979"/>
      <c r="AR979"/>
      <c r="AS979"/>
      <c r="AT979"/>
      <c r="AU979"/>
      <c r="AV979"/>
    </row>
    <row r="980" spans="27:48" ht="23.45" customHeight="1" x14ac:dyDescent="0.2">
      <c r="AA980" s="97"/>
      <c r="AB980" s="97"/>
      <c r="AC980" s="97"/>
      <c r="AD980" s="97"/>
      <c r="AE980" s="97"/>
      <c r="AF980" s="93"/>
      <c r="AG980" s="93"/>
      <c r="AH980" s="93"/>
      <c r="AI980" s="30"/>
      <c r="AJ980" s="30"/>
      <c r="AK980" s="30"/>
      <c r="AL980" s="30"/>
      <c r="AM980" s="109"/>
      <c r="AN980" s="109"/>
      <c r="AO980" s="30"/>
      <c r="AP980" s="112" t="s">
        <v>1793</v>
      </c>
      <c r="AQ980"/>
      <c r="AR980"/>
      <c r="AS980"/>
      <c r="AT980"/>
      <c r="AU980"/>
      <c r="AV980"/>
    </row>
    <row r="981" spans="27:48" ht="23.45" customHeight="1" x14ac:dyDescent="0.2">
      <c r="AA981" s="97"/>
      <c r="AB981" s="97"/>
      <c r="AC981" s="97"/>
      <c r="AD981" s="97"/>
      <c r="AE981" s="97"/>
      <c r="AF981" s="93"/>
      <c r="AG981" s="93"/>
      <c r="AH981" s="93"/>
      <c r="AI981" s="30"/>
      <c r="AJ981" s="30"/>
      <c r="AK981" s="30"/>
      <c r="AL981" s="30"/>
      <c r="AM981" s="109"/>
      <c r="AN981" s="109"/>
      <c r="AO981" s="30"/>
      <c r="AP981" s="112" t="s">
        <v>1794</v>
      </c>
      <c r="AQ981"/>
      <c r="AR981"/>
      <c r="AS981"/>
      <c r="AT981"/>
      <c r="AU981"/>
      <c r="AV981"/>
    </row>
    <row r="982" spans="27:48" ht="23.45" customHeight="1" x14ac:dyDescent="0.2">
      <c r="AA982" s="97"/>
      <c r="AB982" s="97"/>
      <c r="AC982" s="97"/>
      <c r="AD982" s="97"/>
      <c r="AE982" s="97"/>
      <c r="AF982" s="93"/>
      <c r="AG982" s="93"/>
      <c r="AH982" s="93"/>
      <c r="AI982" s="30"/>
      <c r="AJ982" s="30"/>
      <c r="AK982" s="30"/>
      <c r="AL982" s="30"/>
      <c r="AM982" s="109"/>
      <c r="AN982" s="109"/>
      <c r="AO982" s="30"/>
      <c r="AP982" s="112" t="s">
        <v>1795</v>
      </c>
      <c r="AQ982"/>
      <c r="AR982"/>
      <c r="AS982"/>
      <c r="AT982"/>
      <c r="AU982"/>
      <c r="AV982"/>
    </row>
    <row r="983" spans="27:48" ht="23.45" customHeight="1" x14ac:dyDescent="0.2">
      <c r="AA983" s="97"/>
      <c r="AB983" s="97"/>
      <c r="AC983" s="97"/>
      <c r="AD983" s="97"/>
      <c r="AE983" s="97"/>
      <c r="AF983" s="93"/>
      <c r="AG983" s="93"/>
      <c r="AH983" s="93"/>
      <c r="AI983" s="30"/>
      <c r="AJ983" s="30"/>
      <c r="AK983" s="30"/>
      <c r="AL983" s="30"/>
      <c r="AM983" s="109"/>
      <c r="AN983" s="109"/>
      <c r="AO983" s="30"/>
      <c r="AP983" s="112" t="s">
        <v>1796</v>
      </c>
      <c r="AQ983"/>
      <c r="AR983"/>
      <c r="AS983"/>
      <c r="AT983"/>
      <c r="AU983"/>
      <c r="AV983"/>
    </row>
    <row r="984" spans="27:48" ht="23.45" customHeight="1" x14ac:dyDescent="0.2">
      <c r="AA984" s="97"/>
      <c r="AB984" s="97"/>
      <c r="AC984" s="97"/>
      <c r="AD984" s="97"/>
      <c r="AE984" s="97"/>
      <c r="AF984" s="93"/>
      <c r="AG984" s="93"/>
      <c r="AH984" s="93"/>
      <c r="AI984" s="30"/>
      <c r="AJ984" s="30"/>
      <c r="AK984" s="30"/>
      <c r="AL984" s="30"/>
      <c r="AM984" s="109"/>
      <c r="AN984" s="109"/>
      <c r="AO984" s="30"/>
      <c r="AP984" s="112" t="s">
        <v>1797</v>
      </c>
      <c r="AQ984"/>
      <c r="AR984"/>
      <c r="AS984"/>
      <c r="AT984"/>
      <c r="AU984"/>
      <c r="AV984"/>
    </row>
    <row r="985" spans="27:48" ht="23.45" customHeight="1" x14ac:dyDescent="0.2">
      <c r="AA985" s="97"/>
      <c r="AB985" s="97"/>
      <c r="AC985" s="97"/>
      <c r="AD985" s="97"/>
      <c r="AE985" s="97"/>
      <c r="AF985" s="93"/>
      <c r="AG985" s="93"/>
      <c r="AH985" s="93"/>
      <c r="AI985" s="30"/>
      <c r="AJ985" s="30"/>
      <c r="AK985" s="30"/>
      <c r="AL985" s="30"/>
      <c r="AM985" s="109"/>
      <c r="AN985" s="109"/>
      <c r="AO985" s="30"/>
      <c r="AP985" s="112" t="s">
        <v>1798</v>
      </c>
      <c r="AQ985"/>
      <c r="AR985"/>
      <c r="AS985"/>
      <c r="AT985"/>
      <c r="AU985"/>
      <c r="AV985"/>
    </row>
    <row r="986" spans="27:48" ht="23.45" customHeight="1" x14ac:dyDescent="0.2">
      <c r="AA986" s="97"/>
      <c r="AB986" s="97"/>
      <c r="AC986" s="97"/>
      <c r="AD986" s="97"/>
      <c r="AE986" s="97"/>
      <c r="AF986" s="93"/>
      <c r="AG986" s="93"/>
      <c r="AH986" s="93"/>
      <c r="AI986" s="30"/>
      <c r="AJ986" s="30"/>
      <c r="AK986" s="30"/>
      <c r="AL986" s="30"/>
      <c r="AM986" s="109"/>
      <c r="AN986" s="109"/>
      <c r="AO986" s="30"/>
      <c r="AP986" s="112" t="s">
        <v>1799</v>
      </c>
      <c r="AQ986"/>
      <c r="AR986"/>
      <c r="AS986"/>
      <c r="AT986"/>
      <c r="AU986"/>
      <c r="AV986"/>
    </row>
    <row r="987" spans="27:48" ht="23.45" customHeight="1" x14ac:dyDescent="0.2">
      <c r="AA987" s="97"/>
      <c r="AB987" s="97"/>
      <c r="AC987" s="97"/>
      <c r="AD987" s="97"/>
      <c r="AE987" s="97"/>
      <c r="AF987" s="93"/>
      <c r="AG987" s="93"/>
      <c r="AH987" s="93"/>
      <c r="AI987" s="30"/>
      <c r="AJ987" s="30"/>
      <c r="AK987" s="30"/>
      <c r="AL987" s="30"/>
      <c r="AM987" s="109"/>
      <c r="AN987" s="109"/>
      <c r="AO987" s="30"/>
      <c r="AP987" s="112" t="s">
        <v>1800</v>
      </c>
      <c r="AQ987"/>
      <c r="AR987"/>
      <c r="AS987"/>
      <c r="AT987"/>
      <c r="AU987"/>
      <c r="AV987"/>
    </row>
    <row r="988" spans="27:48" ht="23.45" customHeight="1" x14ac:dyDescent="0.2">
      <c r="AA988" s="97"/>
      <c r="AB988" s="97"/>
      <c r="AC988" s="97"/>
      <c r="AD988" s="97"/>
      <c r="AE988" s="97"/>
      <c r="AF988" s="93"/>
      <c r="AG988" s="93"/>
      <c r="AH988" s="93"/>
      <c r="AI988" s="30"/>
      <c r="AJ988" s="30"/>
      <c r="AK988" s="30"/>
      <c r="AL988" s="30"/>
      <c r="AM988" s="109"/>
      <c r="AN988" s="109"/>
      <c r="AO988" s="30"/>
      <c r="AP988" s="112" t="s">
        <v>1801</v>
      </c>
      <c r="AQ988"/>
      <c r="AR988"/>
      <c r="AS988"/>
      <c r="AT988"/>
      <c r="AU988"/>
      <c r="AV988"/>
    </row>
    <row r="989" spans="27:48" ht="23.45" customHeight="1" x14ac:dyDescent="0.2">
      <c r="AA989" s="97"/>
      <c r="AB989" s="97"/>
      <c r="AC989" s="97"/>
      <c r="AD989" s="97"/>
      <c r="AE989" s="97"/>
      <c r="AF989" s="93"/>
      <c r="AG989" s="93"/>
      <c r="AH989" s="93"/>
      <c r="AI989" s="30"/>
      <c r="AJ989" s="30"/>
      <c r="AK989" s="30"/>
      <c r="AL989" s="30"/>
      <c r="AM989" s="109"/>
      <c r="AN989" s="109"/>
      <c r="AO989" s="30"/>
      <c r="AP989" s="112" t="s">
        <v>1802</v>
      </c>
      <c r="AQ989"/>
      <c r="AR989"/>
      <c r="AS989"/>
      <c r="AT989"/>
      <c r="AU989"/>
      <c r="AV989"/>
    </row>
    <row r="990" spans="27:48" ht="23.45" customHeight="1" x14ac:dyDescent="0.2">
      <c r="AA990" s="97"/>
      <c r="AB990" s="97"/>
      <c r="AC990" s="97"/>
      <c r="AD990" s="97"/>
      <c r="AE990" s="97"/>
      <c r="AF990" s="93"/>
      <c r="AG990" s="93"/>
      <c r="AH990" s="93"/>
      <c r="AI990" s="30"/>
      <c r="AJ990" s="30"/>
      <c r="AK990" s="30"/>
      <c r="AL990" s="30"/>
      <c r="AM990" s="109"/>
      <c r="AN990" s="109"/>
      <c r="AO990" s="30"/>
      <c r="AP990" s="112" t="s">
        <v>1803</v>
      </c>
      <c r="AQ990"/>
      <c r="AR990"/>
      <c r="AS990"/>
      <c r="AT990"/>
      <c r="AU990"/>
      <c r="AV990"/>
    </row>
    <row r="991" spans="27:48" ht="23.45" customHeight="1" x14ac:dyDescent="0.2">
      <c r="AA991" s="97"/>
      <c r="AB991" s="97"/>
      <c r="AC991" s="97"/>
      <c r="AD991" s="97"/>
      <c r="AE991" s="97"/>
      <c r="AF991" s="93"/>
      <c r="AG991" s="93"/>
      <c r="AH991" s="93"/>
      <c r="AI991" s="30"/>
      <c r="AJ991" s="30"/>
      <c r="AK991" s="30"/>
      <c r="AL991" s="30"/>
      <c r="AM991" s="109"/>
      <c r="AN991" s="109"/>
      <c r="AO991" s="30"/>
      <c r="AP991" s="112" t="s">
        <v>1804</v>
      </c>
      <c r="AQ991"/>
      <c r="AR991"/>
      <c r="AS991"/>
      <c r="AT991"/>
      <c r="AU991"/>
      <c r="AV991"/>
    </row>
    <row r="992" spans="27:48" ht="23.45" customHeight="1" x14ac:dyDescent="0.2">
      <c r="AA992" s="97"/>
      <c r="AB992" s="97"/>
      <c r="AC992" s="97"/>
      <c r="AD992" s="97"/>
      <c r="AE992" s="97"/>
      <c r="AF992" s="93"/>
      <c r="AG992" s="93"/>
      <c r="AH992" s="93"/>
      <c r="AI992" s="30"/>
      <c r="AJ992" s="30"/>
      <c r="AK992" s="30"/>
      <c r="AL992" s="30"/>
      <c r="AM992" s="109"/>
      <c r="AN992" s="109"/>
      <c r="AO992" s="30"/>
      <c r="AP992" s="112" t="s">
        <v>1805</v>
      </c>
      <c r="AQ992"/>
      <c r="AR992"/>
      <c r="AS992"/>
      <c r="AT992"/>
      <c r="AU992"/>
      <c r="AV992"/>
    </row>
    <row r="993" spans="27:48" ht="23.45" customHeight="1" x14ac:dyDescent="0.2">
      <c r="AA993" s="97"/>
      <c r="AB993" s="97"/>
      <c r="AC993" s="97"/>
      <c r="AD993" s="97"/>
      <c r="AE993" s="97"/>
      <c r="AF993" s="93"/>
      <c r="AG993" s="93"/>
      <c r="AH993" s="93"/>
      <c r="AI993" s="30"/>
      <c r="AJ993" s="30"/>
      <c r="AK993" s="30"/>
      <c r="AL993" s="30"/>
      <c r="AM993" s="109"/>
      <c r="AN993" s="109"/>
      <c r="AO993" s="30"/>
      <c r="AP993" s="112" t="s">
        <v>1806</v>
      </c>
      <c r="AQ993"/>
      <c r="AR993"/>
      <c r="AS993"/>
      <c r="AT993"/>
      <c r="AU993"/>
      <c r="AV993"/>
    </row>
    <row r="994" spans="27:48" ht="23.45" customHeight="1" x14ac:dyDescent="0.2">
      <c r="AA994" s="97"/>
      <c r="AB994" s="97"/>
      <c r="AC994" s="97"/>
      <c r="AD994" s="97"/>
      <c r="AE994" s="97"/>
      <c r="AF994" s="93"/>
      <c r="AG994" s="93"/>
      <c r="AH994" s="93"/>
      <c r="AI994" s="30"/>
      <c r="AJ994" s="30"/>
      <c r="AK994" s="30"/>
      <c r="AL994" s="30"/>
      <c r="AM994" s="109"/>
      <c r="AN994" s="109"/>
      <c r="AO994" s="30"/>
      <c r="AP994" s="112" t="s">
        <v>1807</v>
      </c>
      <c r="AQ994"/>
      <c r="AR994"/>
      <c r="AS994"/>
      <c r="AT994"/>
      <c r="AU994"/>
      <c r="AV994"/>
    </row>
    <row r="995" spans="27:48" ht="23.45" customHeight="1" x14ac:dyDescent="0.2">
      <c r="AA995" s="97"/>
      <c r="AB995" s="97"/>
      <c r="AC995" s="97"/>
      <c r="AD995" s="97"/>
      <c r="AE995" s="97"/>
      <c r="AF995" s="93"/>
      <c r="AG995" s="93"/>
      <c r="AH995" s="93"/>
      <c r="AI995" s="30"/>
      <c r="AJ995" s="30"/>
      <c r="AK995" s="30"/>
      <c r="AL995" s="30"/>
      <c r="AM995" s="109"/>
      <c r="AN995" s="109"/>
      <c r="AO995" s="30"/>
      <c r="AP995" s="112" t="s">
        <v>1808</v>
      </c>
      <c r="AQ995"/>
      <c r="AR995"/>
      <c r="AS995"/>
      <c r="AT995"/>
      <c r="AU995"/>
      <c r="AV995"/>
    </row>
    <row r="996" spans="27:48" ht="23.45" customHeight="1" x14ac:dyDescent="0.2">
      <c r="AA996" s="97"/>
      <c r="AB996" s="97"/>
      <c r="AC996" s="97"/>
      <c r="AD996" s="97"/>
      <c r="AE996" s="97"/>
      <c r="AF996" s="93"/>
      <c r="AG996" s="93"/>
      <c r="AH996" s="93"/>
      <c r="AI996" s="30"/>
      <c r="AJ996" s="30"/>
      <c r="AK996" s="30"/>
      <c r="AL996" s="30"/>
      <c r="AM996" s="109"/>
      <c r="AN996" s="109"/>
      <c r="AO996" s="30"/>
      <c r="AP996" s="112" t="s">
        <v>1809</v>
      </c>
      <c r="AQ996"/>
      <c r="AR996"/>
      <c r="AS996"/>
      <c r="AT996"/>
      <c r="AU996"/>
      <c r="AV996"/>
    </row>
    <row r="997" spans="27:48" ht="23.45" customHeight="1" x14ac:dyDescent="0.2">
      <c r="AA997" s="97"/>
      <c r="AB997" s="97"/>
      <c r="AC997" s="97"/>
      <c r="AD997" s="97"/>
      <c r="AE997" s="97"/>
      <c r="AF997" s="93"/>
      <c r="AG997" s="93"/>
      <c r="AH997" s="93"/>
      <c r="AI997" s="30"/>
      <c r="AJ997" s="30"/>
      <c r="AK997" s="30"/>
      <c r="AL997" s="30"/>
      <c r="AM997" s="109"/>
      <c r="AN997" s="109"/>
      <c r="AO997" s="30"/>
      <c r="AP997" s="112" t="s">
        <v>1810</v>
      </c>
      <c r="AQ997"/>
      <c r="AR997"/>
      <c r="AS997"/>
      <c r="AT997"/>
      <c r="AU997"/>
      <c r="AV997"/>
    </row>
    <row r="998" spans="27:48" ht="23.45" customHeight="1" x14ac:dyDescent="0.2">
      <c r="AA998" s="97"/>
      <c r="AB998" s="97"/>
      <c r="AC998" s="97"/>
      <c r="AD998" s="97"/>
      <c r="AE998" s="97"/>
      <c r="AF998" s="93"/>
      <c r="AG998" s="93"/>
      <c r="AH998" s="93"/>
      <c r="AI998" s="30"/>
      <c r="AJ998" s="30"/>
      <c r="AK998" s="30"/>
      <c r="AL998" s="30"/>
      <c r="AM998" s="109"/>
      <c r="AN998" s="109"/>
      <c r="AO998" s="30"/>
      <c r="AP998" s="112" t="s">
        <v>1811</v>
      </c>
      <c r="AQ998"/>
      <c r="AR998"/>
      <c r="AS998"/>
      <c r="AT998"/>
      <c r="AU998"/>
      <c r="AV998"/>
    </row>
    <row r="999" spans="27:48" ht="23.45" customHeight="1" x14ac:dyDescent="0.2">
      <c r="AA999" s="97"/>
      <c r="AB999" s="97"/>
      <c r="AC999" s="97"/>
      <c r="AD999" s="97"/>
      <c r="AE999" s="97"/>
      <c r="AF999" s="93"/>
      <c r="AG999" s="93"/>
      <c r="AH999" s="93"/>
      <c r="AI999" s="30"/>
      <c r="AJ999" s="30"/>
      <c r="AK999" s="30"/>
      <c r="AL999" s="30"/>
      <c r="AM999" s="109"/>
      <c r="AN999" s="109"/>
      <c r="AO999" s="30"/>
      <c r="AP999" s="112" t="s">
        <v>1812</v>
      </c>
      <c r="AQ999"/>
      <c r="AR999"/>
      <c r="AS999"/>
      <c r="AT999"/>
      <c r="AU999"/>
      <c r="AV999"/>
    </row>
    <row r="1000" spans="27:48" ht="23.45" customHeight="1" x14ac:dyDescent="0.2">
      <c r="AA1000" s="97"/>
      <c r="AB1000" s="97"/>
      <c r="AC1000" s="97"/>
      <c r="AD1000" s="97"/>
      <c r="AE1000" s="97"/>
      <c r="AF1000" s="93"/>
      <c r="AG1000" s="93"/>
      <c r="AH1000" s="93"/>
      <c r="AI1000" s="30"/>
      <c r="AJ1000" s="30"/>
      <c r="AK1000" s="30"/>
      <c r="AL1000" s="30"/>
      <c r="AM1000" s="109"/>
      <c r="AN1000" s="109"/>
      <c r="AO1000" s="30"/>
      <c r="AP1000" s="112" t="s">
        <v>1813</v>
      </c>
      <c r="AQ1000"/>
      <c r="AR1000"/>
      <c r="AS1000"/>
      <c r="AT1000"/>
      <c r="AU1000"/>
      <c r="AV1000"/>
    </row>
    <row r="1001" spans="27:48" ht="23.45" customHeight="1" x14ac:dyDescent="0.2">
      <c r="AA1001" s="97"/>
      <c r="AB1001" s="97"/>
      <c r="AC1001" s="97"/>
      <c r="AD1001" s="97"/>
      <c r="AE1001" s="97"/>
      <c r="AF1001" s="93"/>
      <c r="AG1001" s="93"/>
      <c r="AH1001" s="93"/>
      <c r="AI1001" s="30"/>
      <c r="AJ1001" s="30"/>
      <c r="AK1001" s="30"/>
      <c r="AL1001" s="30"/>
      <c r="AM1001" s="109"/>
      <c r="AN1001" s="109"/>
      <c r="AO1001" s="30"/>
      <c r="AP1001" s="112" t="s">
        <v>1814</v>
      </c>
      <c r="AQ1001"/>
      <c r="AR1001"/>
      <c r="AS1001"/>
      <c r="AT1001"/>
      <c r="AU1001"/>
      <c r="AV1001"/>
    </row>
    <row r="1002" spans="27:48" ht="23.45" customHeight="1" x14ac:dyDescent="0.2">
      <c r="AA1002" s="97"/>
      <c r="AB1002" s="97"/>
      <c r="AC1002" s="97"/>
      <c r="AD1002" s="97"/>
      <c r="AE1002" s="97"/>
      <c r="AF1002" s="93"/>
      <c r="AG1002" s="93"/>
      <c r="AH1002" s="93"/>
      <c r="AI1002" s="30"/>
      <c r="AJ1002" s="30"/>
      <c r="AK1002" s="30"/>
      <c r="AL1002" s="30"/>
      <c r="AM1002" s="109"/>
      <c r="AN1002" s="109"/>
      <c r="AO1002" s="30"/>
      <c r="AP1002" s="112" t="s">
        <v>1815</v>
      </c>
      <c r="AQ1002"/>
      <c r="AR1002"/>
      <c r="AS1002"/>
      <c r="AT1002"/>
      <c r="AU1002"/>
      <c r="AV1002"/>
    </row>
    <row r="1003" spans="27:48" ht="23.45" customHeight="1" x14ac:dyDescent="0.2">
      <c r="AA1003" s="97"/>
      <c r="AB1003" s="97"/>
      <c r="AC1003" s="97"/>
      <c r="AD1003" s="97"/>
      <c r="AE1003" s="97"/>
      <c r="AF1003" s="93"/>
      <c r="AG1003" s="93"/>
      <c r="AH1003" s="93"/>
      <c r="AI1003" s="30"/>
      <c r="AJ1003" s="30"/>
      <c r="AK1003" s="30"/>
      <c r="AL1003" s="30"/>
      <c r="AM1003" s="109"/>
      <c r="AN1003" s="109"/>
      <c r="AO1003" s="30"/>
      <c r="AP1003" s="112" t="s">
        <v>1816</v>
      </c>
      <c r="AQ1003"/>
      <c r="AR1003"/>
      <c r="AS1003"/>
      <c r="AT1003"/>
      <c r="AU1003"/>
      <c r="AV1003"/>
    </row>
    <row r="1004" spans="27:48" ht="23.45" customHeight="1" x14ac:dyDescent="0.2">
      <c r="AA1004" s="97"/>
      <c r="AB1004" s="97"/>
      <c r="AC1004" s="97"/>
      <c r="AD1004" s="97"/>
      <c r="AE1004" s="97"/>
      <c r="AF1004" s="93"/>
      <c r="AG1004" s="93"/>
      <c r="AH1004" s="93"/>
      <c r="AI1004" s="30"/>
      <c r="AJ1004" s="30"/>
      <c r="AK1004" s="30"/>
      <c r="AL1004" s="30"/>
      <c r="AM1004" s="109"/>
      <c r="AN1004" s="109"/>
      <c r="AO1004" s="30"/>
      <c r="AP1004" s="112" t="s">
        <v>1817</v>
      </c>
      <c r="AQ1004"/>
      <c r="AR1004"/>
      <c r="AS1004"/>
      <c r="AT1004"/>
      <c r="AU1004"/>
      <c r="AV1004"/>
    </row>
    <row r="1005" spans="27:48" ht="23.45" customHeight="1" x14ac:dyDescent="0.2">
      <c r="AA1005" s="97"/>
      <c r="AB1005" s="97"/>
      <c r="AC1005" s="97"/>
      <c r="AD1005" s="97"/>
      <c r="AE1005" s="97"/>
      <c r="AF1005" s="93"/>
      <c r="AG1005" s="93"/>
      <c r="AH1005" s="93"/>
      <c r="AI1005" s="30"/>
      <c r="AJ1005" s="30"/>
      <c r="AK1005" s="30"/>
      <c r="AL1005" s="30"/>
      <c r="AM1005" s="109"/>
      <c r="AN1005" s="109"/>
      <c r="AO1005" s="30"/>
      <c r="AP1005" s="112" t="s">
        <v>1818</v>
      </c>
      <c r="AQ1005"/>
      <c r="AR1005"/>
      <c r="AS1005"/>
      <c r="AT1005"/>
      <c r="AU1005"/>
      <c r="AV1005"/>
    </row>
    <row r="1006" spans="27:48" ht="23.45" customHeight="1" x14ac:dyDescent="0.2">
      <c r="AA1006" s="97"/>
      <c r="AB1006" s="97"/>
      <c r="AC1006" s="97"/>
      <c r="AD1006" s="97"/>
      <c r="AE1006" s="97"/>
      <c r="AF1006" s="93"/>
      <c r="AG1006" s="93"/>
      <c r="AH1006" s="93"/>
      <c r="AI1006" s="30"/>
      <c r="AJ1006" s="30"/>
      <c r="AK1006" s="30"/>
      <c r="AL1006" s="30"/>
      <c r="AM1006" s="109"/>
      <c r="AN1006" s="109"/>
      <c r="AO1006" s="30"/>
      <c r="AP1006" s="112" t="s">
        <v>1819</v>
      </c>
      <c r="AQ1006"/>
      <c r="AR1006"/>
      <c r="AS1006"/>
      <c r="AT1006"/>
      <c r="AU1006"/>
      <c r="AV1006"/>
    </row>
    <row r="1007" spans="27:48" ht="23.45" customHeight="1" x14ac:dyDescent="0.2">
      <c r="AA1007" s="97"/>
      <c r="AB1007" s="97"/>
      <c r="AC1007" s="97"/>
      <c r="AD1007" s="97"/>
      <c r="AE1007" s="97"/>
      <c r="AF1007" s="93"/>
      <c r="AG1007" s="93"/>
      <c r="AH1007" s="93"/>
      <c r="AI1007" s="30"/>
      <c r="AJ1007" s="30"/>
      <c r="AK1007" s="30"/>
      <c r="AL1007" s="30"/>
      <c r="AM1007" s="109"/>
      <c r="AN1007" s="109"/>
      <c r="AO1007" s="30"/>
      <c r="AP1007" s="112" t="s">
        <v>1820</v>
      </c>
      <c r="AQ1007"/>
      <c r="AR1007"/>
      <c r="AS1007"/>
      <c r="AT1007"/>
      <c r="AU1007"/>
      <c r="AV1007"/>
    </row>
    <row r="1008" spans="27:48" ht="23.45" customHeight="1" x14ac:dyDescent="0.2">
      <c r="AA1008" s="97"/>
      <c r="AB1008" s="97"/>
      <c r="AC1008" s="97"/>
      <c r="AD1008" s="97"/>
      <c r="AE1008" s="97"/>
      <c r="AF1008" s="93"/>
      <c r="AG1008" s="93"/>
      <c r="AH1008" s="93"/>
      <c r="AI1008" s="30"/>
      <c r="AJ1008" s="30"/>
      <c r="AK1008" s="30"/>
      <c r="AL1008" s="30"/>
      <c r="AM1008" s="109"/>
      <c r="AN1008" s="109"/>
      <c r="AO1008" s="30"/>
      <c r="AP1008" s="112" t="s">
        <v>1821</v>
      </c>
      <c r="AQ1008"/>
      <c r="AR1008"/>
      <c r="AS1008"/>
      <c r="AT1008"/>
      <c r="AU1008"/>
      <c r="AV1008"/>
    </row>
    <row r="1009" spans="27:48" ht="23.45" customHeight="1" x14ac:dyDescent="0.2">
      <c r="AA1009" s="97"/>
      <c r="AB1009" s="97"/>
      <c r="AC1009" s="97"/>
      <c r="AD1009" s="97"/>
      <c r="AE1009" s="97"/>
      <c r="AF1009" s="93"/>
      <c r="AG1009" s="93"/>
      <c r="AH1009" s="93"/>
      <c r="AI1009" s="30"/>
      <c r="AJ1009" s="30"/>
      <c r="AK1009" s="30"/>
      <c r="AL1009" s="30"/>
      <c r="AM1009" s="109"/>
      <c r="AN1009" s="109"/>
      <c r="AO1009" s="30"/>
      <c r="AP1009" s="112" t="s">
        <v>1822</v>
      </c>
      <c r="AQ1009"/>
      <c r="AR1009"/>
      <c r="AS1009"/>
      <c r="AT1009"/>
      <c r="AU1009"/>
      <c r="AV1009"/>
    </row>
    <row r="1010" spans="27:48" ht="23.45" customHeight="1" x14ac:dyDescent="0.2">
      <c r="AA1010" s="97"/>
      <c r="AB1010" s="97"/>
      <c r="AC1010" s="97"/>
      <c r="AD1010" s="97"/>
      <c r="AE1010" s="97"/>
      <c r="AF1010" s="93"/>
      <c r="AG1010" s="93"/>
      <c r="AH1010" s="93"/>
      <c r="AI1010" s="30"/>
      <c r="AJ1010" s="30"/>
      <c r="AK1010" s="30"/>
      <c r="AL1010" s="30"/>
      <c r="AM1010" s="109"/>
      <c r="AN1010" s="109"/>
      <c r="AO1010" s="30"/>
      <c r="AP1010" s="112" t="s">
        <v>1823</v>
      </c>
      <c r="AQ1010"/>
      <c r="AR1010"/>
      <c r="AS1010"/>
      <c r="AT1010"/>
      <c r="AU1010"/>
      <c r="AV1010"/>
    </row>
    <row r="1011" spans="27:48" ht="23.45" customHeight="1" x14ac:dyDescent="0.2">
      <c r="AA1011" s="97"/>
      <c r="AB1011" s="97"/>
      <c r="AC1011" s="97"/>
      <c r="AD1011" s="97"/>
      <c r="AE1011" s="97"/>
      <c r="AF1011" s="93"/>
      <c r="AG1011" s="93"/>
      <c r="AH1011" s="93"/>
      <c r="AI1011" s="30"/>
      <c r="AJ1011" s="30"/>
      <c r="AK1011" s="30"/>
      <c r="AL1011" s="30"/>
      <c r="AM1011" s="109"/>
      <c r="AN1011" s="109"/>
      <c r="AO1011" s="30"/>
      <c r="AP1011" s="112" t="s">
        <v>1824</v>
      </c>
      <c r="AQ1011"/>
      <c r="AR1011"/>
      <c r="AS1011"/>
      <c r="AT1011"/>
      <c r="AU1011"/>
      <c r="AV1011"/>
    </row>
    <row r="1012" spans="27:48" ht="23.45" customHeight="1" x14ac:dyDescent="0.2">
      <c r="AA1012" s="97"/>
      <c r="AB1012" s="97"/>
      <c r="AC1012" s="97"/>
      <c r="AD1012" s="97"/>
      <c r="AE1012" s="97"/>
      <c r="AF1012" s="93"/>
      <c r="AG1012" s="93"/>
      <c r="AH1012" s="93"/>
      <c r="AI1012" s="30"/>
      <c r="AJ1012" s="30"/>
      <c r="AK1012" s="30"/>
      <c r="AL1012" s="30"/>
      <c r="AM1012" s="109"/>
      <c r="AN1012" s="109"/>
      <c r="AO1012" s="30"/>
      <c r="AP1012" s="112" t="s">
        <v>1825</v>
      </c>
      <c r="AQ1012"/>
      <c r="AR1012"/>
      <c r="AS1012"/>
      <c r="AT1012"/>
      <c r="AU1012"/>
      <c r="AV1012"/>
    </row>
    <row r="1013" spans="27:48" ht="23.45" customHeight="1" x14ac:dyDescent="0.2">
      <c r="AA1013" s="97"/>
      <c r="AB1013" s="97"/>
      <c r="AC1013" s="97"/>
      <c r="AD1013" s="97"/>
      <c r="AE1013" s="97"/>
      <c r="AF1013" s="93"/>
      <c r="AG1013" s="93"/>
      <c r="AH1013" s="93"/>
      <c r="AI1013" s="30"/>
      <c r="AJ1013" s="30"/>
      <c r="AK1013" s="30"/>
      <c r="AL1013" s="30"/>
      <c r="AM1013" s="109"/>
      <c r="AN1013" s="109"/>
      <c r="AO1013" s="30"/>
      <c r="AP1013" s="112" t="s">
        <v>1826</v>
      </c>
      <c r="AQ1013"/>
      <c r="AR1013"/>
      <c r="AS1013"/>
      <c r="AT1013"/>
      <c r="AU1013"/>
      <c r="AV1013"/>
    </row>
    <row r="1014" spans="27:48" ht="23.45" customHeight="1" x14ac:dyDescent="0.2">
      <c r="AA1014" s="97"/>
      <c r="AB1014" s="97"/>
      <c r="AC1014" s="97"/>
      <c r="AD1014" s="97"/>
      <c r="AE1014" s="97"/>
      <c r="AF1014" s="93"/>
      <c r="AG1014" s="93"/>
      <c r="AH1014" s="93"/>
      <c r="AI1014" s="30"/>
      <c r="AJ1014" s="30"/>
      <c r="AK1014" s="30"/>
      <c r="AL1014" s="30"/>
      <c r="AM1014" s="109"/>
      <c r="AN1014" s="109"/>
      <c r="AO1014" s="30"/>
      <c r="AP1014" s="112" t="s">
        <v>1827</v>
      </c>
      <c r="AQ1014"/>
      <c r="AR1014"/>
      <c r="AS1014"/>
      <c r="AT1014"/>
      <c r="AU1014"/>
      <c r="AV1014"/>
    </row>
    <row r="1015" spans="27:48" ht="23.45" customHeight="1" x14ac:dyDescent="0.2">
      <c r="AA1015" s="97"/>
      <c r="AB1015" s="97"/>
      <c r="AC1015" s="97"/>
      <c r="AD1015" s="97"/>
      <c r="AE1015" s="97"/>
      <c r="AF1015" s="93"/>
      <c r="AG1015" s="93"/>
      <c r="AH1015" s="93"/>
      <c r="AI1015" s="30"/>
      <c r="AJ1015" s="30"/>
      <c r="AK1015" s="30"/>
      <c r="AL1015" s="30"/>
      <c r="AM1015" s="109"/>
      <c r="AN1015" s="109"/>
      <c r="AO1015" s="30"/>
      <c r="AP1015" s="112" t="s">
        <v>1828</v>
      </c>
      <c r="AQ1015"/>
      <c r="AR1015"/>
      <c r="AS1015"/>
      <c r="AT1015"/>
      <c r="AU1015"/>
      <c r="AV1015"/>
    </row>
    <row r="1016" spans="27:48" ht="23.45" customHeight="1" x14ac:dyDescent="0.2">
      <c r="AA1016" s="97"/>
      <c r="AB1016" s="97"/>
      <c r="AC1016" s="97"/>
      <c r="AD1016" s="97"/>
      <c r="AE1016" s="97"/>
      <c r="AF1016" s="93"/>
      <c r="AG1016" s="93"/>
      <c r="AH1016" s="93"/>
      <c r="AI1016" s="30"/>
      <c r="AJ1016" s="30"/>
      <c r="AK1016" s="30"/>
      <c r="AL1016" s="30"/>
      <c r="AM1016" s="109"/>
      <c r="AN1016" s="109"/>
      <c r="AO1016" s="30"/>
      <c r="AP1016" s="112" t="s">
        <v>1829</v>
      </c>
      <c r="AQ1016"/>
      <c r="AR1016"/>
      <c r="AS1016"/>
      <c r="AT1016"/>
      <c r="AU1016"/>
      <c r="AV1016"/>
    </row>
    <row r="1017" spans="27:48" ht="23.45" customHeight="1" x14ac:dyDescent="0.2">
      <c r="AA1017" s="97"/>
      <c r="AB1017" s="97"/>
      <c r="AC1017" s="97"/>
      <c r="AD1017" s="97"/>
      <c r="AE1017" s="97"/>
      <c r="AF1017" s="93"/>
      <c r="AG1017" s="93"/>
      <c r="AH1017" s="93"/>
      <c r="AI1017" s="30"/>
      <c r="AJ1017" s="30"/>
      <c r="AK1017" s="30"/>
      <c r="AL1017" s="30"/>
      <c r="AM1017" s="109"/>
      <c r="AN1017" s="109"/>
      <c r="AO1017" s="30"/>
      <c r="AP1017" s="112" t="s">
        <v>1830</v>
      </c>
      <c r="AQ1017"/>
      <c r="AR1017"/>
      <c r="AS1017"/>
      <c r="AT1017"/>
      <c r="AU1017"/>
      <c r="AV1017"/>
    </row>
    <row r="1018" spans="27:48" ht="23.45" customHeight="1" x14ac:dyDescent="0.2">
      <c r="AA1018" s="97"/>
      <c r="AB1018" s="97"/>
      <c r="AC1018" s="97"/>
      <c r="AD1018" s="97"/>
      <c r="AE1018" s="97"/>
      <c r="AF1018" s="93"/>
      <c r="AG1018" s="93"/>
      <c r="AH1018" s="93"/>
      <c r="AI1018" s="30"/>
      <c r="AJ1018" s="30"/>
      <c r="AK1018" s="30"/>
      <c r="AL1018" s="30"/>
      <c r="AM1018" s="109"/>
      <c r="AN1018" s="109"/>
      <c r="AO1018" s="30"/>
      <c r="AP1018" s="112" t="s">
        <v>1831</v>
      </c>
      <c r="AQ1018"/>
      <c r="AR1018"/>
      <c r="AS1018"/>
      <c r="AT1018"/>
      <c r="AU1018"/>
      <c r="AV1018"/>
    </row>
    <row r="1019" spans="27:48" ht="23.45" customHeight="1" x14ac:dyDescent="0.2">
      <c r="AA1019" s="97"/>
      <c r="AB1019" s="97"/>
      <c r="AC1019" s="97"/>
      <c r="AD1019" s="97"/>
      <c r="AE1019" s="97"/>
      <c r="AF1019" s="93"/>
      <c r="AG1019" s="93"/>
      <c r="AH1019" s="93"/>
      <c r="AI1019" s="30"/>
      <c r="AJ1019" s="30"/>
      <c r="AK1019" s="30"/>
      <c r="AL1019" s="30"/>
      <c r="AM1019" s="109"/>
      <c r="AN1019" s="109"/>
      <c r="AO1019" s="30"/>
      <c r="AP1019" s="112" t="s">
        <v>1832</v>
      </c>
      <c r="AQ1019"/>
      <c r="AR1019"/>
      <c r="AS1019"/>
      <c r="AT1019"/>
      <c r="AU1019"/>
      <c r="AV1019"/>
    </row>
    <row r="1020" spans="27:48" ht="23.45" customHeight="1" x14ac:dyDescent="0.2">
      <c r="AA1020" s="97"/>
      <c r="AB1020" s="97"/>
      <c r="AC1020" s="97"/>
      <c r="AD1020" s="97"/>
      <c r="AE1020" s="97"/>
      <c r="AF1020" s="93"/>
      <c r="AG1020" s="93"/>
      <c r="AH1020" s="93"/>
      <c r="AI1020" s="30"/>
      <c r="AJ1020" s="30"/>
      <c r="AK1020" s="30"/>
      <c r="AL1020" s="30"/>
      <c r="AM1020" s="109"/>
      <c r="AN1020" s="109"/>
      <c r="AO1020" s="30"/>
      <c r="AP1020" s="112" t="s">
        <v>1833</v>
      </c>
      <c r="AQ1020"/>
      <c r="AR1020"/>
      <c r="AS1020"/>
      <c r="AT1020"/>
      <c r="AU1020"/>
      <c r="AV1020"/>
    </row>
    <row r="1021" spans="27:48" ht="23.45" customHeight="1" x14ac:dyDescent="0.2">
      <c r="AA1021" s="97"/>
      <c r="AB1021" s="97"/>
      <c r="AC1021" s="97"/>
      <c r="AD1021" s="97"/>
      <c r="AE1021" s="97"/>
      <c r="AF1021" s="93"/>
      <c r="AG1021" s="93"/>
      <c r="AH1021" s="93"/>
      <c r="AI1021" s="30"/>
      <c r="AJ1021" s="30"/>
      <c r="AK1021" s="30"/>
      <c r="AL1021" s="30"/>
      <c r="AM1021" s="109"/>
      <c r="AN1021" s="109"/>
      <c r="AO1021" s="30"/>
      <c r="AP1021" s="112" t="s">
        <v>1834</v>
      </c>
      <c r="AQ1021"/>
      <c r="AR1021"/>
      <c r="AS1021"/>
      <c r="AT1021"/>
      <c r="AU1021"/>
      <c r="AV1021"/>
    </row>
    <row r="1022" spans="27:48" ht="23.45" customHeight="1" x14ac:dyDescent="0.2">
      <c r="AA1022" s="97"/>
      <c r="AB1022" s="97"/>
      <c r="AC1022" s="97"/>
      <c r="AD1022" s="97"/>
      <c r="AE1022" s="97"/>
      <c r="AF1022" s="93"/>
      <c r="AG1022" s="93"/>
      <c r="AH1022" s="93"/>
      <c r="AI1022" s="30"/>
      <c r="AJ1022" s="30"/>
      <c r="AK1022" s="30"/>
      <c r="AL1022" s="30"/>
      <c r="AM1022" s="109"/>
      <c r="AN1022" s="109"/>
      <c r="AO1022" s="30"/>
      <c r="AP1022" s="112" t="s">
        <v>1835</v>
      </c>
      <c r="AQ1022"/>
      <c r="AR1022"/>
      <c r="AS1022"/>
      <c r="AT1022"/>
      <c r="AU1022"/>
      <c r="AV1022"/>
    </row>
    <row r="1023" spans="27:48" ht="23.45" customHeight="1" x14ac:dyDescent="0.2">
      <c r="AA1023" s="97"/>
      <c r="AB1023" s="97"/>
      <c r="AC1023" s="97"/>
      <c r="AD1023" s="97"/>
      <c r="AE1023" s="97"/>
      <c r="AF1023" s="93"/>
      <c r="AG1023" s="93"/>
      <c r="AH1023" s="93"/>
      <c r="AI1023" s="30"/>
      <c r="AJ1023" s="30"/>
      <c r="AK1023" s="30"/>
      <c r="AL1023" s="30"/>
      <c r="AM1023" s="109"/>
      <c r="AN1023" s="109"/>
      <c r="AO1023" s="30"/>
      <c r="AP1023" s="112" t="s">
        <v>1836</v>
      </c>
      <c r="AQ1023"/>
      <c r="AR1023"/>
      <c r="AS1023"/>
      <c r="AT1023"/>
      <c r="AU1023"/>
      <c r="AV1023"/>
    </row>
    <row r="1024" spans="27:48" ht="23.45" customHeight="1" x14ac:dyDescent="0.2">
      <c r="AA1024" s="97"/>
      <c r="AB1024" s="97"/>
      <c r="AC1024" s="97"/>
      <c r="AD1024" s="97"/>
      <c r="AE1024" s="97"/>
      <c r="AF1024" s="93"/>
      <c r="AG1024" s="93"/>
      <c r="AH1024" s="93"/>
      <c r="AI1024" s="30"/>
      <c r="AJ1024" s="30"/>
      <c r="AK1024" s="30"/>
      <c r="AL1024" s="30"/>
      <c r="AM1024" s="109"/>
      <c r="AN1024" s="109"/>
      <c r="AO1024" s="30"/>
      <c r="AP1024" s="112" t="s">
        <v>1837</v>
      </c>
      <c r="AQ1024"/>
      <c r="AR1024"/>
      <c r="AS1024"/>
      <c r="AT1024"/>
      <c r="AU1024"/>
      <c r="AV1024"/>
    </row>
    <row r="1025" spans="27:48" ht="23.45" customHeight="1" x14ac:dyDescent="0.2">
      <c r="AA1025" s="97"/>
      <c r="AB1025" s="97"/>
      <c r="AC1025" s="97"/>
      <c r="AD1025" s="97"/>
      <c r="AE1025" s="97"/>
      <c r="AF1025" s="93"/>
      <c r="AG1025" s="93"/>
      <c r="AH1025" s="93"/>
      <c r="AI1025" s="30"/>
      <c r="AJ1025" s="30"/>
      <c r="AK1025" s="30"/>
      <c r="AL1025" s="30"/>
      <c r="AM1025" s="109"/>
      <c r="AN1025" s="109"/>
      <c r="AO1025" s="30"/>
      <c r="AP1025" s="112" t="s">
        <v>1838</v>
      </c>
      <c r="AQ1025"/>
      <c r="AR1025"/>
      <c r="AS1025"/>
      <c r="AT1025"/>
      <c r="AU1025"/>
      <c r="AV1025"/>
    </row>
    <row r="1026" spans="27:48" ht="23.45" customHeight="1" x14ac:dyDescent="0.2">
      <c r="AA1026" s="97"/>
      <c r="AB1026" s="97"/>
      <c r="AC1026" s="97"/>
      <c r="AD1026" s="97"/>
      <c r="AE1026" s="97"/>
      <c r="AF1026" s="93"/>
      <c r="AG1026" s="93"/>
      <c r="AH1026" s="93"/>
      <c r="AI1026" s="30"/>
      <c r="AJ1026" s="30"/>
      <c r="AK1026" s="30"/>
      <c r="AL1026" s="30"/>
      <c r="AM1026" s="109"/>
      <c r="AN1026" s="109"/>
      <c r="AO1026" s="30"/>
      <c r="AP1026" s="112" t="s">
        <v>1839</v>
      </c>
      <c r="AQ1026"/>
      <c r="AR1026"/>
      <c r="AS1026"/>
      <c r="AT1026"/>
      <c r="AU1026"/>
      <c r="AV1026"/>
    </row>
    <row r="1027" spans="27:48" ht="23.45" customHeight="1" x14ac:dyDescent="0.2">
      <c r="AA1027" s="97"/>
      <c r="AB1027" s="97"/>
      <c r="AC1027" s="97"/>
      <c r="AD1027" s="97"/>
      <c r="AE1027" s="97"/>
      <c r="AF1027" s="93"/>
      <c r="AG1027" s="93"/>
      <c r="AH1027" s="93"/>
      <c r="AI1027" s="30"/>
      <c r="AJ1027" s="30"/>
      <c r="AK1027" s="30"/>
      <c r="AL1027" s="30"/>
      <c r="AM1027" s="109"/>
      <c r="AN1027" s="109"/>
      <c r="AO1027" s="30"/>
      <c r="AP1027" s="112" t="s">
        <v>1840</v>
      </c>
      <c r="AQ1027"/>
      <c r="AR1027"/>
      <c r="AS1027"/>
      <c r="AT1027"/>
      <c r="AU1027"/>
      <c r="AV1027"/>
    </row>
    <row r="1028" spans="27:48" ht="23.45" customHeight="1" x14ac:dyDescent="0.2">
      <c r="AA1028" s="97"/>
      <c r="AB1028" s="97"/>
      <c r="AC1028" s="97"/>
      <c r="AD1028" s="97"/>
      <c r="AE1028" s="97"/>
      <c r="AF1028" s="93"/>
      <c r="AG1028" s="93"/>
      <c r="AH1028" s="93"/>
      <c r="AI1028" s="30"/>
      <c r="AJ1028" s="30"/>
      <c r="AK1028" s="30"/>
      <c r="AL1028" s="30"/>
      <c r="AM1028" s="109"/>
      <c r="AN1028" s="109"/>
      <c r="AO1028" s="30"/>
      <c r="AP1028" s="112" t="s">
        <v>1841</v>
      </c>
      <c r="AQ1028"/>
      <c r="AR1028"/>
      <c r="AS1028"/>
      <c r="AT1028"/>
      <c r="AU1028"/>
      <c r="AV1028"/>
    </row>
    <row r="1029" spans="27:48" ht="23.45" customHeight="1" x14ac:dyDescent="0.2">
      <c r="AA1029" s="97"/>
      <c r="AB1029" s="97"/>
      <c r="AC1029" s="97"/>
      <c r="AD1029" s="97"/>
      <c r="AE1029" s="97"/>
      <c r="AF1029" s="93"/>
      <c r="AG1029" s="93"/>
      <c r="AH1029" s="93"/>
      <c r="AI1029" s="30"/>
      <c r="AJ1029" s="30"/>
      <c r="AK1029" s="30"/>
      <c r="AL1029" s="30"/>
      <c r="AM1029" s="109"/>
      <c r="AN1029" s="109"/>
      <c r="AO1029" s="30"/>
      <c r="AP1029" s="112" t="s">
        <v>1842</v>
      </c>
      <c r="AQ1029"/>
      <c r="AR1029"/>
      <c r="AS1029"/>
      <c r="AT1029"/>
      <c r="AU1029"/>
      <c r="AV1029"/>
    </row>
    <row r="1030" spans="27:48" ht="23.45" customHeight="1" x14ac:dyDescent="0.2">
      <c r="AA1030" s="97"/>
      <c r="AB1030" s="97"/>
      <c r="AC1030" s="97"/>
      <c r="AD1030" s="97"/>
      <c r="AE1030" s="97"/>
      <c r="AF1030" s="93"/>
      <c r="AG1030" s="93"/>
      <c r="AH1030" s="93"/>
      <c r="AI1030" s="30"/>
      <c r="AJ1030" s="30"/>
      <c r="AK1030" s="30"/>
      <c r="AL1030" s="30"/>
      <c r="AM1030" s="109"/>
      <c r="AN1030" s="109"/>
      <c r="AO1030" s="30"/>
      <c r="AP1030" s="112" t="s">
        <v>1843</v>
      </c>
      <c r="AQ1030"/>
      <c r="AR1030"/>
      <c r="AS1030"/>
      <c r="AT1030"/>
      <c r="AU1030"/>
      <c r="AV1030"/>
    </row>
    <row r="1031" spans="27:48" ht="23.45" customHeight="1" x14ac:dyDescent="0.2">
      <c r="AA1031" s="97"/>
      <c r="AB1031" s="97"/>
      <c r="AC1031" s="97"/>
      <c r="AD1031" s="97"/>
      <c r="AE1031" s="97"/>
      <c r="AF1031" s="93"/>
      <c r="AG1031" s="93"/>
      <c r="AH1031" s="93"/>
      <c r="AI1031" s="30"/>
      <c r="AJ1031" s="30"/>
      <c r="AK1031" s="30"/>
      <c r="AL1031" s="30"/>
      <c r="AM1031" s="109"/>
      <c r="AN1031" s="109"/>
      <c r="AO1031" s="30"/>
      <c r="AP1031" s="112" t="s">
        <v>1844</v>
      </c>
      <c r="AQ1031"/>
      <c r="AR1031"/>
      <c r="AS1031"/>
      <c r="AT1031"/>
      <c r="AU1031"/>
      <c r="AV1031"/>
    </row>
    <row r="1032" spans="27:48" ht="23.45" customHeight="1" x14ac:dyDescent="0.2">
      <c r="AA1032" s="97"/>
      <c r="AB1032" s="97"/>
      <c r="AC1032" s="97"/>
      <c r="AD1032" s="97"/>
      <c r="AE1032" s="97"/>
      <c r="AF1032" s="93"/>
      <c r="AG1032" s="93"/>
      <c r="AH1032" s="93"/>
      <c r="AI1032" s="30"/>
      <c r="AJ1032" s="30"/>
      <c r="AK1032" s="30"/>
      <c r="AL1032" s="30"/>
      <c r="AM1032" s="109"/>
      <c r="AN1032" s="109"/>
      <c r="AO1032" s="30"/>
      <c r="AP1032" s="112" t="s">
        <v>1845</v>
      </c>
      <c r="AQ1032"/>
      <c r="AR1032"/>
      <c r="AS1032"/>
      <c r="AT1032"/>
      <c r="AU1032"/>
      <c r="AV1032"/>
    </row>
    <row r="1033" spans="27:48" ht="23.45" customHeight="1" x14ac:dyDescent="0.2">
      <c r="AA1033" s="97"/>
      <c r="AB1033" s="97"/>
      <c r="AC1033" s="97"/>
      <c r="AD1033" s="97"/>
      <c r="AE1033" s="97"/>
      <c r="AF1033" s="93"/>
      <c r="AG1033" s="93"/>
      <c r="AH1033" s="93"/>
      <c r="AI1033" s="30"/>
      <c r="AJ1033" s="30"/>
      <c r="AK1033" s="30"/>
      <c r="AL1033" s="30"/>
      <c r="AM1033" s="109"/>
      <c r="AN1033" s="109"/>
      <c r="AO1033" s="30"/>
      <c r="AP1033" s="112" t="s">
        <v>1846</v>
      </c>
      <c r="AQ1033"/>
      <c r="AR1033"/>
      <c r="AS1033"/>
      <c r="AT1033"/>
      <c r="AU1033"/>
      <c r="AV1033"/>
    </row>
    <row r="1034" spans="27:48" ht="23.45" customHeight="1" x14ac:dyDescent="0.2">
      <c r="AA1034" s="97"/>
      <c r="AB1034" s="97"/>
      <c r="AC1034" s="97"/>
      <c r="AD1034" s="97"/>
      <c r="AE1034" s="97"/>
      <c r="AF1034" s="93"/>
      <c r="AG1034" s="93"/>
      <c r="AH1034" s="93"/>
      <c r="AI1034" s="30"/>
      <c r="AJ1034" s="30"/>
      <c r="AK1034" s="30"/>
      <c r="AL1034" s="30"/>
      <c r="AM1034" s="109"/>
      <c r="AN1034" s="109"/>
      <c r="AO1034" s="30"/>
      <c r="AP1034" s="112" t="s">
        <v>1847</v>
      </c>
      <c r="AQ1034"/>
      <c r="AR1034"/>
      <c r="AS1034"/>
      <c r="AT1034"/>
      <c r="AU1034"/>
      <c r="AV1034"/>
    </row>
    <row r="1035" spans="27:48" ht="23.45" customHeight="1" x14ac:dyDescent="0.2">
      <c r="AA1035" s="97"/>
      <c r="AB1035" s="97"/>
      <c r="AC1035" s="97"/>
      <c r="AD1035" s="97"/>
      <c r="AE1035" s="97"/>
      <c r="AF1035" s="93"/>
      <c r="AG1035" s="93"/>
      <c r="AH1035" s="93"/>
      <c r="AI1035" s="30"/>
      <c r="AJ1035" s="30"/>
      <c r="AK1035" s="30"/>
      <c r="AL1035" s="30"/>
      <c r="AM1035" s="109"/>
      <c r="AN1035" s="109"/>
      <c r="AO1035" s="30"/>
      <c r="AP1035" s="112" t="s">
        <v>1848</v>
      </c>
      <c r="AQ1035"/>
      <c r="AR1035"/>
      <c r="AS1035"/>
      <c r="AT1035"/>
      <c r="AU1035"/>
      <c r="AV1035"/>
    </row>
    <row r="1036" spans="27:48" ht="23.45" customHeight="1" x14ac:dyDescent="0.2">
      <c r="AA1036" s="97"/>
      <c r="AB1036" s="97"/>
      <c r="AC1036" s="97"/>
      <c r="AD1036" s="97"/>
      <c r="AE1036" s="97"/>
      <c r="AF1036" s="93"/>
      <c r="AG1036" s="93"/>
      <c r="AH1036" s="93"/>
      <c r="AI1036" s="30"/>
      <c r="AJ1036" s="30"/>
      <c r="AK1036" s="30"/>
      <c r="AL1036" s="30"/>
      <c r="AM1036" s="109"/>
      <c r="AN1036" s="109"/>
      <c r="AO1036" s="30"/>
      <c r="AP1036" s="112" t="s">
        <v>1849</v>
      </c>
      <c r="AQ1036"/>
      <c r="AR1036"/>
      <c r="AS1036"/>
      <c r="AT1036"/>
      <c r="AU1036"/>
      <c r="AV1036"/>
    </row>
    <row r="1037" spans="27:48" ht="23.45" customHeight="1" x14ac:dyDescent="0.2">
      <c r="AA1037" s="97"/>
      <c r="AB1037" s="97"/>
      <c r="AC1037" s="97"/>
      <c r="AD1037" s="97"/>
      <c r="AE1037" s="97"/>
      <c r="AF1037" s="93"/>
      <c r="AG1037" s="93"/>
      <c r="AH1037" s="93"/>
      <c r="AI1037" s="30"/>
      <c r="AJ1037" s="30"/>
      <c r="AK1037" s="30"/>
      <c r="AL1037" s="30"/>
      <c r="AM1037" s="109"/>
      <c r="AN1037" s="109"/>
      <c r="AO1037" s="30"/>
      <c r="AP1037" s="112" t="s">
        <v>1850</v>
      </c>
      <c r="AQ1037"/>
      <c r="AR1037"/>
      <c r="AS1037"/>
      <c r="AT1037"/>
      <c r="AU1037"/>
      <c r="AV1037"/>
    </row>
    <row r="1038" spans="27:48" ht="23.45" customHeight="1" x14ac:dyDescent="0.2">
      <c r="AA1038" s="97"/>
      <c r="AB1038" s="97"/>
      <c r="AC1038" s="97"/>
      <c r="AD1038" s="97"/>
      <c r="AE1038" s="97"/>
      <c r="AF1038" s="93"/>
      <c r="AG1038" s="93"/>
      <c r="AH1038" s="93"/>
      <c r="AI1038" s="30"/>
      <c r="AJ1038" s="30"/>
      <c r="AK1038" s="30"/>
      <c r="AL1038" s="30"/>
      <c r="AM1038" s="109"/>
      <c r="AN1038" s="109"/>
      <c r="AO1038" s="30"/>
      <c r="AP1038" s="112" t="s">
        <v>1851</v>
      </c>
      <c r="AQ1038"/>
      <c r="AR1038"/>
      <c r="AS1038"/>
      <c r="AT1038"/>
      <c r="AU1038"/>
      <c r="AV1038"/>
    </row>
    <row r="1039" spans="27:48" ht="23.45" customHeight="1" x14ac:dyDescent="0.2">
      <c r="AA1039" s="97"/>
      <c r="AB1039" s="97"/>
      <c r="AC1039" s="97"/>
      <c r="AD1039" s="97"/>
      <c r="AE1039" s="97"/>
      <c r="AF1039" s="93"/>
      <c r="AG1039" s="93"/>
      <c r="AH1039" s="93"/>
      <c r="AI1039" s="30"/>
      <c r="AJ1039" s="30"/>
      <c r="AK1039" s="30"/>
      <c r="AL1039" s="30"/>
      <c r="AM1039" s="109"/>
      <c r="AN1039" s="109"/>
      <c r="AO1039" s="30"/>
      <c r="AP1039" s="112" t="s">
        <v>1852</v>
      </c>
      <c r="AQ1039"/>
      <c r="AR1039"/>
      <c r="AS1039"/>
      <c r="AT1039"/>
      <c r="AU1039"/>
      <c r="AV1039"/>
    </row>
    <row r="1040" spans="27:48" ht="23.45" customHeight="1" x14ac:dyDescent="0.2">
      <c r="AA1040" s="97"/>
      <c r="AB1040" s="97"/>
      <c r="AC1040" s="97"/>
      <c r="AD1040" s="97"/>
      <c r="AE1040" s="97"/>
      <c r="AF1040" s="93"/>
      <c r="AG1040" s="93"/>
      <c r="AH1040" s="93"/>
      <c r="AI1040" s="30"/>
      <c r="AJ1040" s="30"/>
      <c r="AK1040" s="30"/>
      <c r="AL1040" s="30"/>
      <c r="AM1040" s="109"/>
      <c r="AN1040" s="109"/>
      <c r="AO1040" s="30"/>
      <c r="AP1040" s="112" t="s">
        <v>1853</v>
      </c>
      <c r="AQ1040"/>
      <c r="AR1040"/>
      <c r="AS1040"/>
      <c r="AT1040"/>
      <c r="AU1040"/>
      <c r="AV1040"/>
    </row>
    <row r="1041" spans="27:48" ht="23.45" customHeight="1" x14ac:dyDescent="0.2">
      <c r="AA1041" s="97"/>
      <c r="AB1041" s="97"/>
      <c r="AC1041" s="97"/>
      <c r="AD1041" s="97"/>
      <c r="AE1041" s="97"/>
      <c r="AF1041" s="93"/>
      <c r="AG1041" s="93"/>
      <c r="AH1041" s="93"/>
      <c r="AI1041" s="30"/>
      <c r="AJ1041" s="30"/>
      <c r="AK1041" s="30"/>
      <c r="AL1041" s="30"/>
      <c r="AM1041" s="109"/>
      <c r="AN1041" s="109"/>
      <c r="AO1041" s="30"/>
      <c r="AP1041" s="112" t="s">
        <v>1854</v>
      </c>
      <c r="AQ1041"/>
      <c r="AR1041"/>
      <c r="AS1041"/>
      <c r="AT1041"/>
      <c r="AU1041"/>
      <c r="AV1041"/>
    </row>
    <row r="1042" spans="27:48" ht="23.45" customHeight="1" x14ac:dyDescent="0.2">
      <c r="AA1042" s="97"/>
      <c r="AB1042" s="97"/>
      <c r="AC1042" s="97"/>
      <c r="AD1042" s="97"/>
      <c r="AE1042" s="97"/>
      <c r="AF1042" s="93"/>
      <c r="AG1042" s="93"/>
      <c r="AH1042" s="93"/>
      <c r="AI1042" s="30"/>
      <c r="AJ1042" s="30"/>
      <c r="AK1042" s="30"/>
      <c r="AL1042" s="30"/>
      <c r="AM1042" s="109"/>
      <c r="AN1042" s="109"/>
      <c r="AO1042" s="30"/>
      <c r="AP1042" s="112" t="s">
        <v>1855</v>
      </c>
      <c r="AQ1042"/>
      <c r="AR1042"/>
      <c r="AS1042"/>
      <c r="AT1042"/>
      <c r="AU1042"/>
      <c r="AV1042"/>
    </row>
    <row r="1043" spans="27:48" ht="23.45" customHeight="1" x14ac:dyDescent="0.2">
      <c r="AA1043" s="97"/>
      <c r="AB1043" s="97"/>
      <c r="AC1043" s="97"/>
      <c r="AD1043" s="97"/>
      <c r="AE1043" s="97"/>
      <c r="AF1043" s="93"/>
      <c r="AG1043" s="93"/>
      <c r="AH1043" s="93"/>
      <c r="AI1043" s="30"/>
      <c r="AJ1043" s="30"/>
      <c r="AK1043" s="30"/>
      <c r="AL1043" s="30"/>
      <c r="AM1043" s="109"/>
      <c r="AN1043" s="109"/>
      <c r="AO1043" s="30"/>
      <c r="AP1043" s="112" t="s">
        <v>1856</v>
      </c>
      <c r="AQ1043"/>
      <c r="AR1043"/>
      <c r="AS1043"/>
      <c r="AT1043"/>
      <c r="AU1043"/>
      <c r="AV1043"/>
    </row>
    <row r="1044" spans="27:48" ht="23.45" customHeight="1" x14ac:dyDescent="0.2">
      <c r="AA1044" s="97"/>
      <c r="AB1044" s="97"/>
      <c r="AC1044" s="97"/>
      <c r="AD1044" s="97"/>
      <c r="AE1044" s="97"/>
      <c r="AF1044" s="93"/>
      <c r="AG1044" s="93"/>
      <c r="AH1044" s="93"/>
      <c r="AI1044" s="30"/>
      <c r="AJ1044" s="30"/>
      <c r="AK1044" s="30"/>
      <c r="AL1044" s="30"/>
      <c r="AM1044" s="109"/>
      <c r="AN1044" s="109"/>
      <c r="AO1044" s="30"/>
      <c r="AP1044" s="112" t="s">
        <v>1857</v>
      </c>
      <c r="AQ1044"/>
      <c r="AR1044"/>
      <c r="AS1044"/>
      <c r="AT1044"/>
      <c r="AU1044"/>
      <c r="AV1044"/>
    </row>
    <row r="1045" spans="27:48" ht="23.45" customHeight="1" x14ac:dyDescent="0.2">
      <c r="AA1045" s="97"/>
      <c r="AB1045" s="97"/>
      <c r="AC1045" s="97"/>
      <c r="AD1045" s="97"/>
      <c r="AE1045" s="97"/>
      <c r="AF1045" s="93"/>
      <c r="AG1045" s="93"/>
      <c r="AH1045" s="93"/>
      <c r="AI1045" s="30"/>
      <c r="AJ1045" s="30"/>
      <c r="AK1045" s="30"/>
      <c r="AL1045" s="30"/>
      <c r="AM1045" s="109"/>
      <c r="AN1045" s="109"/>
      <c r="AO1045" s="30"/>
      <c r="AP1045" s="112" t="s">
        <v>1858</v>
      </c>
      <c r="AQ1045"/>
      <c r="AR1045"/>
      <c r="AS1045"/>
      <c r="AT1045"/>
      <c r="AU1045"/>
      <c r="AV1045"/>
    </row>
    <row r="1046" spans="27:48" ht="23.45" customHeight="1" x14ac:dyDescent="0.2">
      <c r="AA1046" s="97"/>
      <c r="AB1046" s="97"/>
      <c r="AC1046" s="97"/>
      <c r="AD1046" s="97"/>
      <c r="AE1046" s="97"/>
      <c r="AF1046" s="93"/>
      <c r="AG1046" s="93"/>
      <c r="AH1046" s="93"/>
      <c r="AI1046" s="30"/>
      <c r="AJ1046" s="30"/>
      <c r="AK1046" s="30"/>
      <c r="AL1046" s="30"/>
      <c r="AM1046" s="109"/>
      <c r="AN1046" s="109"/>
      <c r="AO1046" s="30"/>
      <c r="AP1046" s="112" t="s">
        <v>1859</v>
      </c>
      <c r="AQ1046"/>
      <c r="AR1046"/>
      <c r="AS1046"/>
      <c r="AT1046"/>
      <c r="AU1046"/>
      <c r="AV1046"/>
    </row>
    <row r="1047" spans="27:48" ht="23.45" customHeight="1" x14ac:dyDescent="0.2">
      <c r="AA1047" s="97"/>
      <c r="AB1047" s="97"/>
      <c r="AC1047" s="97"/>
      <c r="AD1047" s="97"/>
      <c r="AE1047" s="97"/>
      <c r="AF1047" s="93"/>
      <c r="AG1047" s="93"/>
      <c r="AH1047" s="93"/>
      <c r="AI1047" s="30"/>
      <c r="AJ1047" s="30"/>
      <c r="AK1047" s="30"/>
      <c r="AL1047" s="30"/>
      <c r="AM1047" s="109"/>
      <c r="AN1047" s="109"/>
      <c r="AO1047" s="30"/>
      <c r="AP1047" s="112" t="s">
        <v>1860</v>
      </c>
      <c r="AQ1047"/>
      <c r="AR1047"/>
      <c r="AS1047"/>
      <c r="AT1047"/>
      <c r="AU1047"/>
      <c r="AV1047"/>
    </row>
    <row r="1048" spans="27:48" ht="23.45" customHeight="1" x14ac:dyDescent="0.2">
      <c r="AA1048" s="97"/>
      <c r="AB1048" s="97"/>
      <c r="AC1048" s="97"/>
      <c r="AD1048" s="97"/>
      <c r="AE1048" s="97"/>
      <c r="AF1048" s="93"/>
      <c r="AG1048" s="93"/>
      <c r="AH1048" s="93"/>
      <c r="AI1048" s="30"/>
      <c r="AJ1048" s="30"/>
      <c r="AK1048" s="30"/>
      <c r="AL1048" s="30"/>
      <c r="AM1048" s="109"/>
      <c r="AN1048" s="109"/>
      <c r="AO1048" s="30"/>
      <c r="AP1048" s="112" t="s">
        <v>1861</v>
      </c>
      <c r="AQ1048"/>
      <c r="AR1048"/>
      <c r="AS1048"/>
      <c r="AT1048"/>
      <c r="AU1048"/>
      <c r="AV1048"/>
    </row>
    <row r="1049" spans="27:48" ht="23.45" customHeight="1" x14ac:dyDescent="0.2">
      <c r="AA1049" s="97"/>
      <c r="AB1049" s="97"/>
      <c r="AC1049" s="97"/>
      <c r="AD1049" s="97"/>
      <c r="AE1049" s="97"/>
      <c r="AF1049" s="93"/>
      <c r="AG1049" s="93"/>
      <c r="AH1049" s="93"/>
      <c r="AI1049" s="30"/>
      <c r="AJ1049" s="30"/>
      <c r="AK1049" s="30"/>
      <c r="AL1049" s="30"/>
      <c r="AM1049" s="109"/>
      <c r="AN1049" s="109"/>
      <c r="AO1049" s="30"/>
      <c r="AP1049" s="112" t="s">
        <v>1862</v>
      </c>
      <c r="AQ1049"/>
      <c r="AR1049"/>
      <c r="AS1049"/>
      <c r="AT1049"/>
      <c r="AU1049"/>
      <c r="AV1049"/>
    </row>
    <row r="1050" spans="27:48" ht="23.45" customHeight="1" x14ac:dyDescent="0.2">
      <c r="AA1050" s="97"/>
      <c r="AB1050" s="97"/>
      <c r="AC1050" s="97"/>
      <c r="AD1050" s="97"/>
      <c r="AE1050" s="97"/>
      <c r="AF1050" s="93"/>
      <c r="AG1050" s="93"/>
      <c r="AH1050" s="93"/>
      <c r="AI1050" s="30"/>
      <c r="AJ1050" s="30"/>
      <c r="AK1050" s="30"/>
      <c r="AL1050" s="30"/>
      <c r="AM1050" s="109"/>
      <c r="AN1050" s="109"/>
      <c r="AO1050" s="30"/>
      <c r="AP1050" s="112" t="s">
        <v>1863</v>
      </c>
      <c r="AQ1050"/>
      <c r="AR1050"/>
      <c r="AS1050"/>
      <c r="AT1050"/>
      <c r="AU1050"/>
      <c r="AV1050"/>
    </row>
    <row r="1051" spans="27:48" ht="23.45" customHeight="1" x14ac:dyDescent="0.2">
      <c r="AA1051" s="97"/>
      <c r="AB1051" s="97"/>
      <c r="AC1051" s="97"/>
      <c r="AD1051" s="97"/>
      <c r="AE1051" s="97"/>
      <c r="AF1051" s="93"/>
      <c r="AG1051" s="93"/>
      <c r="AH1051" s="93"/>
      <c r="AI1051" s="30"/>
      <c r="AJ1051" s="30"/>
      <c r="AK1051" s="30"/>
      <c r="AL1051" s="30"/>
      <c r="AM1051" s="109"/>
      <c r="AN1051" s="109"/>
      <c r="AO1051" s="30"/>
      <c r="AP1051" s="112" t="s">
        <v>1864</v>
      </c>
      <c r="AQ1051"/>
      <c r="AR1051"/>
      <c r="AS1051"/>
      <c r="AT1051"/>
      <c r="AU1051"/>
      <c r="AV1051"/>
    </row>
    <row r="1052" spans="27:48" ht="23.45" customHeight="1" x14ac:dyDescent="0.2">
      <c r="AA1052" s="97"/>
      <c r="AB1052" s="97"/>
      <c r="AC1052" s="97"/>
      <c r="AD1052" s="97"/>
      <c r="AE1052" s="97"/>
      <c r="AF1052" s="93"/>
      <c r="AG1052" s="93"/>
      <c r="AH1052" s="93"/>
      <c r="AI1052" s="30"/>
      <c r="AJ1052" s="30"/>
      <c r="AK1052" s="30"/>
      <c r="AL1052" s="30"/>
      <c r="AM1052" s="109"/>
      <c r="AN1052" s="109"/>
      <c r="AO1052" s="30"/>
      <c r="AP1052" s="112" t="s">
        <v>1865</v>
      </c>
      <c r="AQ1052"/>
      <c r="AR1052"/>
      <c r="AS1052"/>
      <c r="AT1052"/>
      <c r="AU1052"/>
      <c r="AV1052"/>
    </row>
    <row r="1053" spans="27:48" ht="23.45" customHeight="1" x14ac:dyDescent="0.2">
      <c r="AA1053" s="97"/>
      <c r="AB1053" s="97"/>
      <c r="AC1053" s="97"/>
      <c r="AD1053" s="97"/>
      <c r="AE1053" s="97"/>
      <c r="AF1053" s="93"/>
      <c r="AG1053" s="93"/>
      <c r="AH1053" s="93"/>
      <c r="AI1053" s="30"/>
      <c r="AJ1053" s="30"/>
      <c r="AK1053" s="30"/>
      <c r="AL1053" s="30"/>
      <c r="AM1053" s="109"/>
      <c r="AN1053" s="109"/>
      <c r="AO1053" s="30"/>
      <c r="AP1053" s="112" t="s">
        <v>1866</v>
      </c>
      <c r="AQ1053"/>
      <c r="AR1053"/>
      <c r="AS1053"/>
      <c r="AT1053"/>
      <c r="AU1053"/>
      <c r="AV1053"/>
    </row>
    <row r="1054" spans="27:48" ht="23.45" customHeight="1" x14ac:dyDescent="0.2">
      <c r="AA1054" s="97"/>
      <c r="AB1054" s="97"/>
      <c r="AC1054" s="97"/>
      <c r="AD1054" s="97"/>
      <c r="AE1054" s="97"/>
      <c r="AF1054" s="93"/>
      <c r="AG1054" s="93"/>
      <c r="AH1054" s="93"/>
      <c r="AI1054" s="30"/>
      <c r="AJ1054" s="30"/>
      <c r="AK1054" s="30"/>
      <c r="AL1054" s="30"/>
      <c r="AM1054" s="109"/>
      <c r="AN1054" s="109"/>
      <c r="AO1054" s="30"/>
      <c r="AP1054" s="112" t="s">
        <v>1867</v>
      </c>
      <c r="AQ1054"/>
      <c r="AR1054"/>
      <c r="AS1054"/>
      <c r="AT1054"/>
      <c r="AU1054"/>
      <c r="AV1054"/>
    </row>
    <row r="1055" spans="27:48" ht="23.45" customHeight="1" x14ac:dyDescent="0.2">
      <c r="AA1055" s="97"/>
      <c r="AB1055" s="97"/>
      <c r="AC1055" s="97"/>
      <c r="AD1055" s="97"/>
      <c r="AE1055" s="97"/>
      <c r="AF1055" s="93"/>
      <c r="AG1055" s="93"/>
      <c r="AH1055" s="93"/>
      <c r="AI1055" s="30"/>
      <c r="AJ1055" s="30"/>
      <c r="AK1055" s="30"/>
      <c r="AL1055" s="30"/>
      <c r="AM1055" s="109"/>
      <c r="AN1055" s="109"/>
      <c r="AO1055" s="30"/>
      <c r="AP1055" s="112" t="s">
        <v>1868</v>
      </c>
      <c r="AQ1055"/>
      <c r="AR1055"/>
      <c r="AS1055"/>
      <c r="AT1055"/>
      <c r="AU1055"/>
      <c r="AV1055"/>
    </row>
    <row r="1056" spans="27:48" ht="23.45" customHeight="1" x14ac:dyDescent="0.2">
      <c r="AA1056" s="97"/>
      <c r="AB1056" s="97"/>
      <c r="AC1056" s="97"/>
      <c r="AD1056" s="97"/>
      <c r="AE1056" s="97"/>
      <c r="AF1056" s="93"/>
      <c r="AG1056" s="93"/>
      <c r="AH1056" s="93"/>
      <c r="AI1056" s="30"/>
      <c r="AJ1056" s="30"/>
      <c r="AK1056" s="30"/>
      <c r="AL1056" s="30"/>
      <c r="AM1056" s="109"/>
      <c r="AN1056" s="109"/>
      <c r="AO1056" s="30"/>
      <c r="AP1056" s="112" t="s">
        <v>1869</v>
      </c>
      <c r="AQ1056"/>
      <c r="AR1056"/>
      <c r="AS1056"/>
      <c r="AT1056"/>
      <c r="AU1056"/>
      <c r="AV1056"/>
    </row>
    <row r="1057" spans="27:48" ht="23.45" customHeight="1" x14ac:dyDescent="0.2">
      <c r="AA1057" s="97"/>
      <c r="AB1057" s="97"/>
      <c r="AC1057" s="97"/>
      <c r="AD1057" s="97"/>
      <c r="AE1057" s="97"/>
      <c r="AF1057" s="93"/>
      <c r="AG1057" s="93"/>
      <c r="AH1057" s="93"/>
      <c r="AI1057" s="30"/>
      <c r="AJ1057" s="30"/>
      <c r="AK1057" s="30"/>
      <c r="AL1057" s="30"/>
      <c r="AM1057" s="109"/>
      <c r="AN1057" s="109"/>
      <c r="AO1057" s="30"/>
      <c r="AP1057" s="112" t="s">
        <v>1870</v>
      </c>
      <c r="AQ1057"/>
      <c r="AR1057"/>
      <c r="AS1057"/>
      <c r="AT1057"/>
      <c r="AU1057"/>
      <c r="AV1057"/>
    </row>
    <row r="1058" spans="27:48" ht="23.45" customHeight="1" x14ac:dyDescent="0.2">
      <c r="AA1058" s="97"/>
      <c r="AB1058" s="97"/>
      <c r="AC1058" s="97"/>
      <c r="AD1058" s="97"/>
      <c r="AE1058" s="97"/>
      <c r="AF1058" s="93"/>
      <c r="AG1058" s="93"/>
      <c r="AH1058" s="93"/>
      <c r="AI1058" s="30"/>
      <c r="AJ1058" s="30"/>
      <c r="AK1058" s="30"/>
      <c r="AL1058" s="30"/>
      <c r="AM1058" s="109"/>
      <c r="AN1058" s="109"/>
      <c r="AO1058" s="30"/>
      <c r="AP1058" s="112" t="s">
        <v>1871</v>
      </c>
      <c r="AQ1058"/>
      <c r="AR1058"/>
      <c r="AS1058"/>
      <c r="AT1058"/>
      <c r="AU1058"/>
      <c r="AV1058"/>
    </row>
    <row r="1059" spans="27:48" ht="23.45" customHeight="1" x14ac:dyDescent="0.2">
      <c r="AA1059" s="97"/>
      <c r="AB1059" s="97"/>
      <c r="AC1059" s="97"/>
      <c r="AD1059" s="97"/>
      <c r="AE1059" s="97"/>
      <c r="AF1059" s="93"/>
      <c r="AG1059" s="93"/>
      <c r="AH1059" s="93"/>
      <c r="AI1059" s="30"/>
      <c r="AJ1059" s="30"/>
      <c r="AK1059" s="30"/>
      <c r="AL1059" s="30"/>
      <c r="AM1059" s="109"/>
      <c r="AN1059" s="109"/>
      <c r="AO1059" s="30"/>
      <c r="AP1059" s="112" t="s">
        <v>1872</v>
      </c>
      <c r="AQ1059"/>
      <c r="AR1059"/>
      <c r="AS1059"/>
      <c r="AT1059"/>
      <c r="AU1059"/>
      <c r="AV1059"/>
    </row>
    <row r="1060" spans="27:48" ht="23.45" customHeight="1" x14ac:dyDescent="0.2">
      <c r="AA1060" s="97"/>
      <c r="AB1060" s="97"/>
      <c r="AC1060" s="97"/>
      <c r="AD1060" s="97"/>
      <c r="AE1060" s="97"/>
      <c r="AF1060" s="93"/>
      <c r="AG1060" s="93"/>
      <c r="AH1060" s="93"/>
      <c r="AI1060" s="30"/>
      <c r="AJ1060" s="30"/>
      <c r="AK1060" s="30"/>
      <c r="AL1060" s="30"/>
      <c r="AM1060" s="109"/>
      <c r="AN1060" s="109"/>
      <c r="AO1060" s="30"/>
      <c r="AP1060" s="112" t="s">
        <v>1873</v>
      </c>
      <c r="AQ1060"/>
      <c r="AR1060"/>
      <c r="AS1060"/>
      <c r="AT1060"/>
      <c r="AU1060"/>
      <c r="AV1060"/>
    </row>
    <row r="1061" spans="27:48" ht="23.45" customHeight="1" x14ac:dyDescent="0.2">
      <c r="AA1061" s="97"/>
      <c r="AB1061" s="97"/>
      <c r="AC1061" s="97"/>
      <c r="AD1061" s="97"/>
      <c r="AE1061" s="97"/>
      <c r="AF1061" s="93"/>
      <c r="AG1061" s="93"/>
      <c r="AH1061" s="93"/>
      <c r="AI1061" s="30"/>
      <c r="AJ1061" s="30"/>
      <c r="AK1061" s="30"/>
      <c r="AL1061" s="30"/>
      <c r="AM1061" s="109"/>
      <c r="AN1061" s="109"/>
      <c r="AO1061" s="30"/>
      <c r="AP1061" s="112" t="s">
        <v>1874</v>
      </c>
      <c r="AQ1061"/>
      <c r="AR1061"/>
      <c r="AS1061"/>
      <c r="AT1061"/>
      <c r="AU1061"/>
      <c r="AV1061"/>
    </row>
    <row r="1062" spans="27:48" ht="23.45" customHeight="1" x14ac:dyDescent="0.2">
      <c r="AA1062" s="97"/>
      <c r="AB1062" s="97"/>
      <c r="AC1062" s="97"/>
      <c r="AD1062" s="97"/>
      <c r="AE1062" s="97"/>
      <c r="AF1062" s="93"/>
      <c r="AG1062" s="93"/>
      <c r="AH1062" s="93"/>
      <c r="AI1062" s="30"/>
      <c r="AJ1062" s="30"/>
      <c r="AK1062" s="30"/>
      <c r="AL1062" s="30"/>
      <c r="AM1062" s="109"/>
      <c r="AN1062" s="109"/>
      <c r="AO1062" s="30"/>
      <c r="AP1062" s="112" t="s">
        <v>1875</v>
      </c>
      <c r="AQ1062"/>
      <c r="AR1062"/>
      <c r="AS1062"/>
      <c r="AT1062"/>
      <c r="AU1062"/>
      <c r="AV1062"/>
    </row>
    <row r="1063" spans="27:48" ht="23.45" customHeight="1" x14ac:dyDescent="0.2">
      <c r="AA1063" s="97"/>
      <c r="AB1063" s="97"/>
      <c r="AC1063" s="97"/>
      <c r="AD1063" s="97"/>
      <c r="AE1063" s="97"/>
      <c r="AF1063" s="93"/>
      <c r="AG1063" s="93"/>
      <c r="AH1063" s="93"/>
      <c r="AI1063" s="30"/>
      <c r="AJ1063" s="30"/>
      <c r="AK1063" s="30"/>
      <c r="AL1063" s="30"/>
      <c r="AM1063" s="109"/>
      <c r="AN1063" s="109"/>
      <c r="AO1063" s="30"/>
      <c r="AP1063" s="112" t="s">
        <v>1876</v>
      </c>
      <c r="AQ1063"/>
      <c r="AR1063"/>
      <c r="AS1063"/>
      <c r="AT1063"/>
      <c r="AU1063"/>
      <c r="AV1063"/>
    </row>
    <row r="1064" spans="27:48" ht="23.45" customHeight="1" x14ac:dyDescent="0.2">
      <c r="AA1064" s="97"/>
      <c r="AB1064" s="97"/>
      <c r="AC1064" s="97"/>
      <c r="AD1064" s="97"/>
      <c r="AE1064" s="97"/>
      <c r="AF1064" s="93"/>
      <c r="AG1064" s="93"/>
      <c r="AH1064" s="93"/>
      <c r="AI1064" s="30"/>
      <c r="AJ1064" s="30"/>
      <c r="AK1064" s="30"/>
      <c r="AL1064" s="30"/>
      <c r="AM1064" s="109"/>
      <c r="AN1064" s="109"/>
      <c r="AO1064" s="30"/>
      <c r="AP1064" s="112" t="s">
        <v>1877</v>
      </c>
      <c r="AQ1064"/>
      <c r="AR1064"/>
      <c r="AS1064"/>
      <c r="AT1064"/>
      <c r="AU1064"/>
      <c r="AV1064"/>
    </row>
    <row r="1065" spans="27:48" ht="23.45" customHeight="1" x14ac:dyDescent="0.2">
      <c r="AA1065" s="97"/>
      <c r="AB1065" s="97"/>
      <c r="AC1065" s="97"/>
      <c r="AD1065" s="97"/>
      <c r="AE1065" s="97"/>
      <c r="AF1065" s="93"/>
      <c r="AG1065" s="93"/>
      <c r="AH1065" s="93"/>
      <c r="AI1065" s="30"/>
      <c r="AJ1065" s="30"/>
      <c r="AK1065" s="30"/>
      <c r="AL1065" s="30"/>
      <c r="AM1065" s="109"/>
      <c r="AN1065" s="109"/>
      <c r="AO1065" s="30"/>
      <c r="AP1065" s="112" t="s">
        <v>1878</v>
      </c>
      <c r="AQ1065"/>
      <c r="AR1065"/>
      <c r="AS1065"/>
      <c r="AT1065"/>
      <c r="AU1065"/>
      <c r="AV1065"/>
    </row>
    <row r="1066" spans="27:48" ht="23.45" customHeight="1" x14ac:dyDescent="0.2">
      <c r="AA1066" s="97"/>
      <c r="AB1066" s="97"/>
      <c r="AC1066" s="97"/>
      <c r="AD1066" s="97"/>
      <c r="AE1066" s="97"/>
      <c r="AF1066" s="93"/>
      <c r="AG1066" s="93"/>
      <c r="AH1066" s="93"/>
      <c r="AI1066" s="30"/>
      <c r="AJ1066" s="30"/>
      <c r="AK1066" s="30"/>
      <c r="AL1066" s="30"/>
      <c r="AM1066" s="109"/>
      <c r="AN1066" s="109"/>
      <c r="AO1066" s="30"/>
      <c r="AP1066" s="112" t="s">
        <v>1879</v>
      </c>
      <c r="AQ1066"/>
      <c r="AR1066"/>
      <c r="AS1066"/>
      <c r="AT1066"/>
      <c r="AU1066"/>
      <c r="AV1066"/>
    </row>
    <row r="1067" spans="27:48" ht="23.45" customHeight="1" x14ac:dyDescent="0.2">
      <c r="AA1067" s="97"/>
      <c r="AB1067" s="97"/>
      <c r="AC1067" s="97"/>
      <c r="AD1067" s="97"/>
      <c r="AE1067" s="97"/>
      <c r="AF1067" s="93"/>
      <c r="AG1067" s="93"/>
      <c r="AH1067" s="93"/>
      <c r="AI1067" s="30"/>
      <c r="AJ1067" s="30"/>
      <c r="AK1067" s="30"/>
      <c r="AL1067" s="30"/>
      <c r="AM1067" s="109"/>
      <c r="AN1067" s="109"/>
      <c r="AO1067" s="30"/>
      <c r="AP1067" s="112" t="s">
        <v>1880</v>
      </c>
      <c r="AQ1067"/>
      <c r="AR1067"/>
      <c r="AS1067"/>
      <c r="AT1067"/>
      <c r="AU1067"/>
      <c r="AV1067"/>
    </row>
    <row r="1068" spans="27:48" ht="23.45" customHeight="1" x14ac:dyDescent="0.2">
      <c r="AA1068" s="97"/>
      <c r="AB1068" s="97"/>
      <c r="AC1068" s="97"/>
      <c r="AD1068" s="97"/>
      <c r="AE1068" s="97"/>
      <c r="AF1068" s="93"/>
      <c r="AG1068" s="93"/>
      <c r="AH1068" s="93"/>
      <c r="AI1068" s="30"/>
      <c r="AJ1068" s="30"/>
      <c r="AK1068" s="30"/>
      <c r="AL1068" s="30"/>
      <c r="AM1068" s="109"/>
      <c r="AN1068" s="109"/>
      <c r="AO1068" s="30"/>
      <c r="AP1068" s="112" t="s">
        <v>1881</v>
      </c>
      <c r="AQ1068"/>
      <c r="AR1068"/>
      <c r="AS1068"/>
      <c r="AT1068"/>
      <c r="AU1068"/>
      <c r="AV1068"/>
    </row>
    <row r="1069" spans="27:48" ht="23.45" customHeight="1" x14ac:dyDescent="0.2">
      <c r="AA1069" s="97"/>
      <c r="AB1069" s="97"/>
      <c r="AC1069" s="97"/>
      <c r="AD1069" s="97"/>
      <c r="AE1069" s="97"/>
      <c r="AF1069" s="93"/>
      <c r="AG1069" s="93"/>
      <c r="AH1069" s="93"/>
      <c r="AI1069" s="30"/>
      <c r="AJ1069" s="30"/>
      <c r="AK1069" s="30"/>
      <c r="AL1069" s="30"/>
      <c r="AM1069" s="109"/>
      <c r="AN1069" s="109"/>
      <c r="AO1069" s="30"/>
      <c r="AP1069" s="112" t="s">
        <v>1882</v>
      </c>
      <c r="AQ1069"/>
      <c r="AR1069"/>
      <c r="AS1069"/>
      <c r="AT1069"/>
      <c r="AU1069"/>
      <c r="AV1069"/>
    </row>
    <row r="1070" spans="27:48" ht="23.45" customHeight="1" x14ac:dyDescent="0.2">
      <c r="AA1070" s="97"/>
      <c r="AB1070" s="97"/>
      <c r="AC1070" s="97"/>
      <c r="AD1070" s="97"/>
      <c r="AE1070" s="97"/>
      <c r="AF1070" s="93"/>
      <c r="AG1070" s="93"/>
      <c r="AH1070" s="93"/>
      <c r="AI1070" s="30"/>
      <c r="AJ1070" s="30"/>
      <c r="AK1070" s="30"/>
      <c r="AL1070" s="30"/>
      <c r="AM1070" s="109"/>
      <c r="AN1070" s="109"/>
      <c r="AO1070" s="30"/>
      <c r="AP1070" s="112" t="s">
        <v>1883</v>
      </c>
      <c r="AQ1070"/>
      <c r="AR1070"/>
      <c r="AS1070"/>
      <c r="AT1070"/>
      <c r="AU1070"/>
      <c r="AV1070"/>
    </row>
    <row r="1071" spans="27:48" ht="23.45" customHeight="1" x14ac:dyDescent="0.2">
      <c r="AA1071" s="97"/>
      <c r="AB1071" s="97"/>
      <c r="AC1071" s="97"/>
      <c r="AD1071" s="97"/>
      <c r="AE1071" s="97"/>
      <c r="AF1071" s="93"/>
      <c r="AG1071" s="93"/>
      <c r="AH1071" s="93"/>
      <c r="AI1071" s="30"/>
      <c r="AJ1071" s="30"/>
      <c r="AK1071" s="30"/>
      <c r="AL1071" s="30"/>
      <c r="AM1071" s="109"/>
      <c r="AN1071" s="109"/>
      <c r="AO1071" s="30"/>
      <c r="AP1071" s="112" t="s">
        <v>1884</v>
      </c>
      <c r="AQ1071"/>
      <c r="AR1071"/>
      <c r="AS1071"/>
      <c r="AT1071"/>
      <c r="AU1071"/>
      <c r="AV1071"/>
    </row>
    <row r="1072" spans="27:48" ht="23.45" customHeight="1" x14ac:dyDescent="0.2">
      <c r="AA1072" s="97"/>
      <c r="AB1072" s="97"/>
      <c r="AC1072" s="97"/>
      <c r="AD1072" s="97"/>
      <c r="AE1072" s="97"/>
      <c r="AF1072" s="93"/>
      <c r="AG1072" s="93"/>
      <c r="AH1072" s="93"/>
      <c r="AI1072" s="30"/>
      <c r="AJ1072" s="30"/>
      <c r="AK1072" s="30"/>
      <c r="AL1072" s="30"/>
      <c r="AM1072" s="109"/>
      <c r="AN1072" s="109"/>
      <c r="AO1072" s="30"/>
      <c r="AP1072" s="112" t="s">
        <v>1885</v>
      </c>
      <c r="AQ1072"/>
      <c r="AR1072"/>
      <c r="AS1072"/>
      <c r="AT1072"/>
      <c r="AU1072"/>
      <c r="AV1072"/>
    </row>
    <row r="1073" spans="27:48" ht="23.45" customHeight="1" x14ac:dyDescent="0.2">
      <c r="AA1073" s="97"/>
      <c r="AB1073" s="97"/>
      <c r="AC1073" s="97"/>
      <c r="AD1073" s="97"/>
      <c r="AE1073" s="97"/>
      <c r="AF1073" s="93"/>
      <c r="AG1073" s="93"/>
      <c r="AH1073" s="93"/>
      <c r="AI1073" s="30"/>
      <c r="AJ1073" s="30"/>
      <c r="AK1073" s="30"/>
      <c r="AL1073" s="30"/>
      <c r="AM1073" s="109"/>
      <c r="AN1073" s="109"/>
      <c r="AO1073" s="30"/>
      <c r="AP1073" s="112" t="s">
        <v>1886</v>
      </c>
      <c r="AQ1073"/>
      <c r="AR1073"/>
      <c r="AS1073"/>
      <c r="AT1073"/>
      <c r="AU1073"/>
      <c r="AV1073"/>
    </row>
    <row r="1074" spans="27:48" ht="23.45" customHeight="1" x14ac:dyDescent="0.2">
      <c r="AA1074" s="97"/>
      <c r="AB1074" s="97"/>
      <c r="AC1074" s="97"/>
      <c r="AD1074" s="97"/>
      <c r="AE1074" s="97"/>
      <c r="AF1074" s="93"/>
      <c r="AG1074" s="93"/>
      <c r="AH1074" s="93"/>
      <c r="AI1074" s="30"/>
      <c r="AJ1074" s="30"/>
      <c r="AK1074" s="30"/>
      <c r="AL1074" s="30"/>
      <c r="AM1074" s="109"/>
      <c r="AN1074" s="109"/>
      <c r="AO1074" s="30"/>
      <c r="AP1074" s="112" t="s">
        <v>1887</v>
      </c>
      <c r="AQ1074"/>
      <c r="AR1074"/>
      <c r="AS1074"/>
      <c r="AT1074"/>
      <c r="AU1074"/>
      <c r="AV1074"/>
    </row>
    <row r="1075" spans="27:48" ht="23.45" customHeight="1" x14ac:dyDescent="0.2">
      <c r="AA1075" s="97"/>
      <c r="AB1075" s="97"/>
      <c r="AC1075" s="97"/>
      <c r="AD1075" s="97"/>
      <c r="AE1075" s="97"/>
      <c r="AF1075" s="93"/>
      <c r="AG1075" s="93"/>
      <c r="AH1075" s="93"/>
      <c r="AI1075" s="30"/>
      <c r="AJ1075" s="30"/>
      <c r="AK1075" s="30"/>
      <c r="AL1075" s="30"/>
      <c r="AM1075" s="109"/>
      <c r="AN1075" s="109"/>
      <c r="AO1075" s="30"/>
      <c r="AP1075" s="112" t="s">
        <v>1888</v>
      </c>
      <c r="AQ1075"/>
      <c r="AR1075"/>
      <c r="AS1075"/>
      <c r="AT1075"/>
      <c r="AU1075"/>
      <c r="AV1075"/>
    </row>
    <row r="1076" spans="27:48" ht="23.45" customHeight="1" x14ac:dyDescent="0.2">
      <c r="AA1076" s="97"/>
      <c r="AB1076" s="97"/>
      <c r="AC1076" s="97"/>
      <c r="AD1076" s="97"/>
      <c r="AE1076" s="97"/>
      <c r="AF1076" s="93"/>
      <c r="AG1076" s="93"/>
      <c r="AH1076" s="93"/>
      <c r="AI1076" s="30"/>
      <c r="AJ1076" s="30"/>
      <c r="AK1076" s="30"/>
      <c r="AL1076" s="30"/>
      <c r="AM1076" s="109"/>
      <c r="AN1076" s="109"/>
      <c r="AO1076" s="30"/>
      <c r="AP1076" s="112" t="s">
        <v>1889</v>
      </c>
      <c r="AQ1076"/>
      <c r="AR1076"/>
      <c r="AS1076"/>
      <c r="AT1076"/>
      <c r="AU1076"/>
      <c r="AV1076"/>
    </row>
    <row r="1077" spans="27:48" ht="23.45" customHeight="1" x14ac:dyDescent="0.2">
      <c r="AA1077" s="97"/>
      <c r="AB1077" s="97"/>
      <c r="AC1077" s="97"/>
      <c r="AD1077" s="97"/>
      <c r="AE1077" s="97"/>
      <c r="AF1077" s="93"/>
      <c r="AG1077" s="93"/>
      <c r="AH1077" s="93"/>
      <c r="AI1077" s="30"/>
      <c r="AJ1077" s="30"/>
      <c r="AK1077" s="30"/>
      <c r="AL1077" s="30"/>
      <c r="AM1077" s="109"/>
      <c r="AN1077" s="109"/>
      <c r="AO1077" s="30"/>
      <c r="AP1077" s="112" t="s">
        <v>1890</v>
      </c>
      <c r="AQ1077"/>
      <c r="AR1077"/>
      <c r="AS1077"/>
      <c r="AT1077"/>
      <c r="AU1077"/>
      <c r="AV1077"/>
    </row>
    <row r="1078" spans="27:48" ht="23.45" customHeight="1" x14ac:dyDescent="0.2">
      <c r="AA1078" s="97"/>
      <c r="AB1078" s="97"/>
      <c r="AC1078" s="97"/>
      <c r="AD1078" s="97"/>
      <c r="AE1078" s="97"/>
      <c r="AF1078" s="93"/>
      <c r="AG1078" s="93"/>
      <c r="AH1078" s="93"/>
      <c r="AI1078" s="30"/>
      <c r="AJ1078" s="30"/>
      <c r="AK1078" s="30"/>
      <c r="AL1078" s="30"/>
      <c r="AM1078" s="109"/>
      <c r="AN1078" s="109"/>
      <c r="AO1078" s="30"/>
      <c r="AP1078" s="112" t="s">
        <v>1891</v>
      </c>
      <c r="AQ1078"/>
      <c r="AR1078"/>
      <c r="AS1078"/>
      <c r="AT1078"/>
      <c r="AU1078"/>
      <c r="AV1078"/>
    </row>
    <row r="1079" spans="27:48" ht="23.45" customHeight="1" x14ac:dyDescent="0.2">
      <c r="AA1079" s="97"/>
      <c r="AB1079" s="97"/>
      <c r="AC1079" s="97"/>
      <c r="AD1079" s="97"/>
      <c r="AE1079" s="97"/>
      <c r="AF1079" s="93"/>
      <c r="AG1079" s="93"/>
      <c r="AH1079" s="93"/>
      <c r="AI1079" s="30"/>
      <c r="AJ1079" s="30"/>
      <c r="AK1079" s="30"/>
      <c r="AL1079" s="30"/>
      <c r="AM1079" s="109"/>
      <c r="AN1079" s="109"/>
      <c r="AO1079" s="30"/>
      <c r="AP1079" s="112" t="s">
        <v>1892</v>
      </c>
      <c r="AQ1079"/>
      <c r="AR1079"/>
      <c r="AS1079"/>
      <c r="AT1079"/>
      <c r="AU1079"/>
      <c r="AV1079"/>
    </row>
    <row r="1080" spans="27:48" ht="23.45" customHeight="1" x14ac:dyDescent="0.2">
      <c r="AA1080" s="97"/>
      <c r="AB1080" s="97"/>
      <c r="AC1080" s="97"/>
      <c r="AD1080" s="97"/>
      <c r="AE1080" s="97"/>
      <c r="AF1080" s="93"/>
      <c r="AG1080" s="93"/>
      <c r="AH1080" s="93"/>
      <c r="AI1080" s="30"/>
      <c r="AJ1080" s="30"/>
      <c r="AK1080" s="30"/>
      <c r="AL1080" s="30"/>
      <c r="AM1080" s="109"/>
      <c r="AN1080" s="109"/>
      <c r="AO1080" s="30"/>
      <c r="AP1080" s="112" t="s">
        <v>1893</v>
      </c>
      <c r="AQ1080"/>
      <c r="AR1080"/>
      <c r="AS1080"/>
      <c r="AT1080"/>
      <c r="AU1080"/>
      <c r="AV1080"/>
    </row>
    <row r="1081" spans="27:48" ht="23.45" customHeight="1" x14ac:dyDescent="0.2">
      <c r="AA1081" s="97"/>
      <c r="AB1081" s="97"/>
      <c r="AC1081" s="97"/>
      <c r="AD1081" s="97"/>
      <c r="AE1081" s="97"/>
      <c r="AF1081" s="93"/>
      <c r="AG1081" s="93"/>
      <c r="AH1081" s="93"/>
      <c r="AI1081" s="30"/>
      <c r="AJ1081" s="30"/>
      <c r="AK1081" s="30"/>
      <c r="AL1081" s="30"/>
      <c r="AM1081" s="109"/>
      <c r="AN1081" s="109"/>
      <c r="AO1081" s="30"/>
      <c r="AP1081" s="112" t="s">
        <v>1894</v>
      </c>
      <c r="AQ1081"/>
      <c r="AR1081"/>
      <c r="AS1081"/>
      <c r="AT1081"/>
      <c r="AU1081"/>
      <c r="AV1081"/>
    </row>
    <row r="1082" spans="27:48" ht="23.45" customHeight="1" x14ac:dyDescent="0.2">
      <c r="AA1082" s="97"/>
      <c r="AB1082" s="97"/>
      <c r="AC1082" s="97"/>
      <c r="AD1082" s="97"/>
      <c r="AE1082" s="97"/>
      <c r="AF1082" s="93"/>
      <c r="AG1082" s="93"/>
      <c r="AH1082" s="93"/>
      <c r="AI1082" s="30"/>
      <c r="AJ1082" s="30"/>
      <c r="AK1082" s="30"/>
      <c r="AL1082" s="30"/>
      <c r="AM1082" s="109"/>
      <c r="AN1082" s="109"/>
      <c r="AO1082" s="30"/>
      <c r="AP1082" s="112" t="s">
        <v>1895</v>
      </c>
      <c r="AQ1082"/>
      <c r="AR1082"/>
      <c r="AS1082"/>
      <c r="AT1082"/>
      <c r="AU1082"/>
      <c r="AV1082"/>
    </row>
    <row r="1083" spans="27:48" ht="23.45" customHeight="1" x14ac:dyDescent="0.2">
      <c r="AA1083" s="97"/>
      <c r="AB1083" s="97"/>
      <c r="AC1083" s="97"/>
      <c r="AD1083" s="97"/>
      <c r="AE1083" s="97"/>
      <c r="AF1083" s="93"/>
      <c r="AG1083" s="93"/>
      <c r="AH1083" s="93"/>
      <c r="AI1083" s="30"/>
      <c r="AJ1083" s="30"/>
      <c r="AK1083" s="30"/>
      <c r="AL1083" s="30"/>
      <c r="AM1083" s="109"/>
      <c r="AN1083" s="109"/>
      <c r="AO1083" s="30"/>
      <c r="AP1083" s="112" t="s">
        <v>1896</v>
      </c>
      <c r="AQ1083"/>
      <c r="AR1083"/>
      <c r="AS1083"/>
      <c r="AT1083"/>
      <c r="AU1083"/>
      <c r="AV1083"/>
    </row>
    <row r="1084" spans="27:48" ht="23.45" customHeight="1" x14ac:dyDescent="0.2">
      <c r="AA1084" s="97"/>
      <c r="AB1084" s="97"/>
      <c r="AC1084" s="97"/>
      <c r="AD1084" s="97"/>
      <c r="AE1084" s="97"/>
      <c r="AF1084" s="93"/>
      <c r="AG1084" s="93"/>
      <c r="AH1084" s="93"/>
      <c r="AI1084" s="30"/>
      <c r="AJ1084" s="30"/>
      <c r="AK1084" s="30"/>
      <c r="AL1084" s="30"/>
      <c r="AM1084" s="109"/>
      <c r="AN1084" s="109"/>
      <c r="AO1084" s="30"/>
      <c r="AP1084" s="112" t="s">
        <v>1897</v>
      </c>
      <c r="AQ1084"/>
      <c r="AR1084"/>
      <c r="AS1084"/>
      <c r="AT1084"/>
      <c r="AU1084"/>
      <c r="AV1084"/>
    </row>
    <row r="1085" spans="27:48" ht="23.45" customHeight="1" x14ac:dyDescent="0.2">
      <c r="AA1085" s="97"/>
      <c r="AB1085" s="97"/>
      <c r="AC1085" s="97"/>
      <c r="AD1085" s="97"/>
      <c r="AE1085" s="97"/>
      <c r="AF1085" s="93"/>
      <c r="AG1085" s="93"/>
      <c r="AH1085" s="93"/>
      <c r="AI1085" s="30"/>
      <c r="AJ1085" s="30"/>
      <c r="AK1085" s="30"/>
      <c r="AL1085" s="30"/>
      <c r="AM1085" s="109"/>
      <c r="AN1085" s="109"/>
      <c r="AO1085" s="30"/>
      <c r="AP1085" s="112" t="s">
        <v>1898</v>
      </c>
      <c r="AQ1085"/>
      <c r="AR1085"/>
      <c r="AS1085"/>
      <c r="AT1085"/>
      <c r="AU1085"/>
      <c r="AV1085"/>
    </row>
    <row r="1086" spans="27:48" ht="23.45" customHeight="1" x14ac:dyDescent="0.2">
      <c r="AA1086" s="97"/>
      <c r="AB1086" s="97"/>
      <c r="AC1086" s="97"/>
      <c r="AD1086" s="97"/>
      <c r="AE1086" s="97"/>
      <c r="AF1086" s="93"/>
      <c r="AG1086" s="93"/>
      <c r="AH1086" s="93"/>
      <c r="AI1086" s="30"/>
      <c r="AJ1086" s="30"/>
      <c r="AK1086" s="30"/>
      <c r="AL1086" s="30"/>
      <c r="AM1086" s="109"/>
      <c r="AN1086" s="109"/>
      <c r="AO1086" s="30"/>
      <c r="AP1086" s="112" t="s">
        <v>1899</v>
      </c>
      <c r="AQ1086"/>
      <c r="AR1086"/>
      <c r="AS1086"/>
      <c r="AT1086"/>
      <c r="AU1086"/>
      <c r="AV1086"/>
    </row>
    <row r="1087" spans="27:48" ht="23.45" customHeight="1" x14ac:dyDescent="0.2">
      <c r="AA1087" s="97"/>
      <c r="AB1087" s="97"/>
      <c r="AC1087" s="97"/>
      <c r="AD1087" s="97"/>
      <c r="AE1087" s="97"/>
      <c r="AF1087" s="93"/>
      <c r="AG1087" s="93"/>
      <c r="AH1087" s="93"/>
      <c r="AI1087" s="30"/>
      <c r="AJ1087" s="30"/>
      <c r="AK1087" s="30"/>
      <c r="AL1087" s="30"/>
      <c r="AM1087" s="109"/>
      <c r="AN1087" s="109"/>
      <c r="AO1087" s="30"/>
      <c r="AP1087" s="112" t="s">
        <v>1900</v>
      </c>
      <c r="AQ1087"/>
      <c r="AR1087"/>
      <c r="AS1087"/>
      <c r="AT1087"/>
      <c r="AU1087"/>
      <c r="AV1087"/>
    </row>
    <row r="1088" spans="27:48" ht="23.45" customHeight="1" x14ac:dyDescent="0.2">
      <c r="AA1088" s="97"/>
      <c r="AB1088" s="97"/>
      <c r="AC1088" s="97"/>
      <c r="AD1088" s="97"/>
      <c r="AE1088" s="97"/>
      <c r="AF1088" s="93"/>
      <c r="AG1088" s="93"/>
      <c r="AH1088" s="93"/>
      <c r="AI1088" s="30"/>
      <c r="AJ1088" s="30"/>
      <c r="AK1088" s="30"/>
      <c r="AL1088" s="30"/>
      <c r="AM1088" s="109"/>
      <c r="AN1088" s="109"/>
      <c r="AO1088" s="30"/>
      <c r="AP1088" s="112" t="s">
        <v>1901</v>
      </c>
      <c r="AQ1088"/>
      <c r="AR1088"/>
      <c r="AS1088"/>
      <c r="AT1088"/>
      <c r="AU1088"/>
      <c r="AV1088"/>
    </row>
    <row r="1089" spans="27:48" ht="23.45" customHeight="1" x14ac:dyDescent="0.2">
      <c r="AA1089" s="97"/>
      <c r="AB1089" s="97"/>
      <c r="AC1089" s="97"/>
      <c r="AD1089" s="97"/>
      <c r="AE1089" s="97"/>
      <c r="AF1089" s="93"/>
      <c r="AG1089" s="93"/>
      <c r="AH1089" s="93"/>
      <c r="AI1089" s="30"/>
      <c r="AJ1089" s="30"/>
      <c r="AK1089" s="30"/>
      <c r="AL1089" s="30"/>
      <c r="AM1089" s="109"/>
      <c r="AN1089" s="109"/>
      <c r="AO1089" s="30"/>
      <c r="AP1089" s="112" t="s">
        <v>1902</v>
      </c>
      <c r="AQ1089"/>
      <c r="AR1089"/>
      <c r="AS1089"/>
      <c r="AT1089"/>
      <c r="AU1089"/>
      <c r="AV1089"/>
    </row>
    <row r="1090" spans="27:48" ht="23.45" customHeight="1" x14ac:dyDescent="0.2">
      <c r="AA1090" s="97"/>
      <c r="AB1090" s="97"/>
      <c r="AC1090" s="97"/>
      <c r="AD1090" s="97"/>
      <c r="AE1090" s="97"/>
      <c r="AF1090" s="93"/>
      <c r="AG1090" s="93"/>
      <c r="AH1090" s="93"/>
      <c r="AI1090" s="30"/>
      <c r="AJ1090" s="30"/>
      <c r="AK1090" s="30"/>
      <c r="AL1090" s="30"/>
      <c r="AM1090" s="109"/>
      <c r="AN1090" s="109"/>
      <c r="AO1090" s="30"/>
      <c r="AP1090" s="112" t="s">
        <v>1903</v>
      </c>
      <c r="AQ1090"/>
      <c r="AR1090"/>
      <c r="AS1090"/>
      <c r="AT1090"/>
      <c r="AU1090"/>
      <c r="AV1090"/>
    </row>
    <row r="1091" spans="27:48" ht="23.45" customHeight="1" x14ac:dyDescent="0.2">
      <c r="AA1091" s="97"/>
      <c r="AB1091" s="97"/>
      <c r="AC1091" s="97"/>
      <c r="AD1091" s="97"/>
      <c r="AE1091" s="97"/>
      <c r="AF1091" s="93"/>
      <c r="AG1091" s="93"/>
      <c r="AH1091" s="93"/>
      <c r="AI1091" s="30"/>
      <c r="AJ1091" s="30"/>
      <c r="AK1091" s="30"/>
      <c r="AL1091" s="30"/>
      <c r="AM1091" s="109"/>
      <c r="AN1091" s="109"/>
      <c r="AO1091" s="30"/>
      <c r="AP1091" s="112" t="s">
        <v>1904</v>
      </c>
      <c r="AQ1091"/>
      <c r="AR1091"/>
      <c r="AS1091"/>
      <c r="AT1091"/>
      <c r="AU1091"/>
      <c r="AV1091"/>
    </row>
    <row r="1092" spans="27:48" ht="23.45" customHeight="1" x14ac:dyDescent="0.2">
      <c r="AA1092" s="97"/>
      <c r="AB1092" s="97"/>
      <c r="AC1092" s="97"/>
      <c r="AD1092" s="97"/>
      <c r="AE1092" s="97"/>
      <c r="AF1092" s="93"/>
      <c r="AG1092" s="93"/>
      <c r="AH1092" s="93"/>
      <c r="AI1092" s="30"/>
      <c r="AJ1092" s="30"/>
      <c r="AK1092" s="30"/>
      <c r="AL1092" s="30"/>
      <c r="AM1092" s="109"/>
      <c r="AN1092" s="109"/>
      <c r="AO1092" s="30"/>
      <c r="AP1092" s="112" t="s">
        <v>1905</v>
      </c>
      <c r="AQ1092"/>
      <c r="AR1092"/>
      <c r="AS1092"/>
      <c r="AT1092"/>
      <c r="AU1092"/>
      <c r="AV1092"/>
    </row>
    <row r="1093" spans="27:48" ht="23.45" customHeight="1" x14ac:dyDescent="0.2">
      <c r="AA1093" s="97"/>
      <c r="AB1093" s="97"/>
      <c r="AC1093" s="97"/>
      <c r="AD1093" s="97"/>
      <c r="AE1093" s="97"/>
      <c r="AF1093" s="93"/>
      <c r="AG1093" s="93"/>
      <c r="AH1093" s="93"/>
      <c r="AI1093" s="30"/>
      <c r="AJ1093" s="30"/>
      <c r="AK1093" s="30"/>
      <c r="AL1093" s="30"/>
      <c r="AM1093" s="109"/>
      <c r="AN1093" s="109"/>
      <c r="AO1093" s="30"/>
      <c r="AP1093" s="112" t="s">
        <v>1906</v>
      </c>
      <c r="AQ1093"/>
      <c r="AR1093"/>
      <c r="AS1093"/>
      <c r="AT1093"/>
      <c r="AU1093"/>
      <c r="AV1093"/>
    </row>
    <row r="1094" spans="27:48" ht="23.45" customHeight="1" x14ac:dyDescent="0.2">
      <c r="AA1094" s="97"/>
      <c r="AB1094" s="97"/>
      <c r="AC1094" s="97"/>
      <c r="AD1094" s="97"/>
      <c r="AE1094" s="97"/>
      <c r="AF1094" s="93"/>
      <c r="AG1094" s="93"/>
      <c r="AH1094" s="93"/>
      <c r="AI1094" s="30"/>
      <c r="AJ1094" s="30"/>
      <c r="AK1094" s="30"/>
      <c r="AL1094" s="30"/>
      <c r="AM1094" s="109"/>
      <c r="AN1094" s="109"/>
      <c r="AO1094" s="30"/>
      <c r="AP1094" s="112" t="s">
        <v>1907</v>
      </c>
      <c r="AQ1094"/>
      <c r="AR1094"/>
      <c r="AS1094"/>
      <c r="AT1094"/>
      <c r="AU1094"/>
      <c r="AV1094"/>
    </row>
    <row r="1095" spans="27:48" ht="23.45" customHeight="1" x14ac:dyDescent="0.2">
      <c r="AA1095" s="97"/>
      <c r="AB1095" s="97"/>
      <c r="AC1095" s="97"/>
      <c r="AD1095" s="97"/>
      <c r="AE1095" s="97"/>
      <c r="AF1095" s="93"/>
      <c r="AG1095" s="93"/>
      <c r="AH1095" s="93"/>
      <c r="AI1095" s="30"/>
      <c r="AJ1095" s="30"/>
      <c r="AK1095" s="30"/>
      <c r="AL1095" s="30"/>
      <c r="AM1095" s="109"/>
      <c r="AN1095" s="109"/>
      <c r="AO1095" s="30"/>
      <c r="AP1095" s="112" t="s">
        <v>1908</v>
      </c>
      <c r="AQ1095"/>
      <c r="AR1095"/>
      <c r="AS1095"/>
      <c r="AT1095"/>
      <c r="AU1095"/>
      <c r="AV1095"/>
    </row>
    <row r="1096" spans="27:48" ht="23.45" customHeight="1" x14ac:dyDescent="0.2">
      <c r="AA1096" s="97"/>
      <c r="AB1096" s="97"/>
      <c r="AC1096" s="97"/>
      <c r="AD1096" s="97"/>
      <c r="AE1096" s="97"/>
      <c r="AF1096" s="93"/>
      <c r="AG1096" s="93"/>
      <c r="AH1096" s="93"/>
      <c r="AI1096" s="30"/>
      <c r="AJ1096" s="30"/>
      <c r="AK1096" s="30"/>
      <c r="AL1096" s="30"/>
      <c r="AM1096" s="109"/>
      <c r="AN1096" s="109"/>
      <c r="AO1096" s="30"/>
      <c r="AP1096" s="112" t="s">
        <v>1909</v>
      </c>
      <c r="AQ1096"/>
      <c r="AR1096"/>
      <c r="AS1096"/>
      <c r="AT1096"/>
      <c r="AU1096"/>
      <c r="AV1096"/>
    </row>
    <row r="1097" spans="27:48" ht="23.45" customHeight="1" x14ac:dyDescent="0.2">
      <c r="AA1097" s="97"/>
      <c r="AB1097" s="97"/>
      <c r="AC1097" s="97"/>
      <c r="AD1097" s="97"/>
      <c r="AE1097" s="97"/>
      <c r="AF1097" s="93"/>
      <c r="AG1097" s="93"/>
      <c r="AH1097" s="93"/>
      <c r="AI1097" s="30"/>
      <c r="AJ1097" s="30"/>
      <c r="AK1097" s="30"/>
      <c r="AL1097" s="30"/>
      <c r="AM1097" s="109"/>
      <c r="AN1097" s="109"/>
      <c r="AO1097" s="30"/>
      <c r="AP1097" s="112" t="s">
        <v>1910</v>
      </c>
      <c r="AQ1097"/>
      <c r="AR1097"/>
      <c r="AS1097"/>
      <c r="AT1097"/>
      <c r="AU1097"/>
      <c r="AV1097"/>
    </row>
    <row r="1098" spans="27:48" ht="23.45" customHeight="1" x14ac:dyDescent="0.2">
      <c r="AA1098" s="97"/>
      <c r="AB1098" s="97"/>
      <c r="AC1098" s="97"/>
      <c r="AD1098" s="97"/>
      <c r="AE1098" s="97"/>
      <c r="AF1098" s="93"/>
      <c r="AG1098" s="93"/>
      <c r="AH1098" s="93"/>
      <c r="AI1098" s="30"/>
      <c r="AJ1098" s="30"/>
      <c r="AK1098" s="30"/>
      <c r="AL1098" s="30"/>
      <c r="AM1098" s="109"/>
      <c r="AN1098" s="109"/>
      <c r="AO1098" s="30"/>
      <c r="AP1098" s="112" t="s">
        <v>1911</v>
      </c>
      <c r="AQ1098"/>
      <c r="AR1098"/>
      <c r="AS1098"/>
      <c r="AT1098"/>
      <c r="AU1098"/>
      <c r="AV1098"/>
    </row>
    <row r="1099" spans="27:48" ht="23.45" customHeight="1" x14ac:dyDescent="0.2">
      <c r="AA1099" s="97"/>
      <c r="AB1099" s="97"/>
      <c r="AC1099" s="97"/>
      <c r="AD1099" s="97"/>
      <c r="AE1099" s="97"/>
      <c r="AF1099" s="93"/>
      <c r="AG1099" s="93"/>
      <c r="AH1099" s="93"/>
      <c r="AI1099" s="30"/>
      <c r="AJ1099" s="30"/>
      <c r="AK1099" s="30"/>
      <c r="AL1099" s="30"/>
      <c r="AM1099" s="109"/>
      <c r="AN1099" s="109"/>
      <c r="AO1099" s="30"/>
      <c r="AP1099" s="112" t="s">
        <v>1912</v>
      </c>
      <c r="AQ1099"/>
      <c r="AR1099"/>
      <c r="AS1099"/>
      <c r="AT1099"/>
      <c r="AU1099"/>
      <c r="AV1099"/>
    </row>
    <row r="1100" spans="27:48" ht="23.45" customHeight="1" x14ac:dyDescent="0.2">
      <c r="AA1100" s="97"/>
      <c r="AB1100" s="97"/>
      <c r="AC1100" s="97"/>
      <c r="AD1100" s="97"/>
      <c r="AE1100" s="97"/>
      <c r="AF1100" s="93"/>
      <c r="AG1100" s="93"/>
      <c r="AH1100" s="93"/>
      <c r="AI1100" s="30"/>
      <c r="AJ1100" s="30"/>
      <c r="AK1100" s="30"/>
      <c r="AL1100" s="30"/>
      <c r="AM1100" s="109"/>
      <c r="AN1100" s="109"/>
      <c r="AO1100" s="30"/>
      <c r="AP1100" s="112" t="s">
        <v>1913</v>
      </c>
      <c r="AQ1100"/>
      <c r="AR1100"/>
      <c r="AS1100"/>
      <c r="AT1100"/>
      <c r="AU1100"/>
      <c r="AV1100"/>
    </row>
    <row r="1101" spans="27:48" ht="23.45" customHeight="1" x14ac:dyDescent="0.2">
      <c r="AA1101" s="97"/>
      <c r="AB1101" s="97"/>
      <c r="AC1101" s="97"/>
      <c r="AD1101" s="97"/>
      <c r="AE1101" s="97"/>
      <c r="AF1101" s="93"/>
      <c r="AG1101" s="93"/>
      <c r="AH1101" s="93"/>
      <c r="AI1101" s="30"/>
      <c r="AJ1101" s="30"/>
      <c r="AK1101" s="30"/>
      <c r="AL1101" s="30"/>
      <c r="AM1101" s="109"/>
      <c r="AN1101" s="109"/>
      <c r="AO1101" s="30"/>
      <c r="AP1101" s="112" t="s">
        <v>1914</v>
      </c>
      <c r="AQ1101"/>
      <c r="AR1101"/>
      <c r="AS1101"/>
      <c r="AT1101"/>
      <c r="AU1101"/>
      <c r="AV1101"/>
    </row>
    <row r="1102" spans="27:48" ht="23.45" customHeight="1" x14ac:dyDescent="0.2">
      <c r="AA1102" s="97"/>
      <c r="AB1102" s="97"/>
      <c r="AC1102" s="97"/>
      <c r="AD1102" s="97"/>
      <c r="AE1102" s="97"/>
      <c r="AF1102" s="93"/>
      <c r="AG1102" s="93"/>
      <c r="AH1102" s="93"/>
      <c r="AI1102" s="30"/>
      <c r="AJ1102" s="30"/>
      <c r="AK1102" s="30"/>
      <c r="AL1102" s="30"/>
      <c r="AM1102" s="109"/>
      <c r="AN1102" s="109"/>
      <c r="AO1102" s="30"/>
      <c r="AP1102" s="112" t="s">
        <v>1915</v>
      </c>
      <c r="AQ1102"/>
      <c r="AR1102"/>
      <c r="AS1102"/>
      <c r="AT1102"/>
      <c r="AU1102"/>
      <c r="AV1102"/>
    </row>
    <row r="1103" spans="27:48" ht="23.45" customHeight="1" x14ac:dyDescent="0.2">
      <c r="AA1103" s="97"/>
      <c r="AB1103" s="97"/>
      <c r="AC1103" s="97"/>
      <c r="AD1103" s="97"/>
      <c r="AE1103" s="97"/>
      <c r="AF1103" s="93"/>
      <c r="AG1103" s="93"/>
      <c r="AH1103" s="93"/>
      <c r="AI1103" s="30"/>
      <c r="AJ1103" s="30"/>
      <c r="AK1103" s="30"/>
      <c r="AL1103" s="30"/>
      <c r="AM1103" s="109"/>
      <c r="AN1103" s="109"/>
      <c r="AO1103" s="30"/>
      <c r="AP1103" s="112" t="s">
        <v>1916</v>
      </c>
      <c r="AQ1103"/>
      <c r="AR1103"/>
      <c r="AS1103"/>
      <c r="AT1103"/>
      <c r="AU1103"/>
      <c r="AV1103"/>
    </row>
    <row r="1104" spans="27:48" ht="23.45" customHeight="1" x14ac:dyDescent="0.2">
      <c r="AA1104" s="97"/>
      <c r="AB1104" s="97"/>
      <c r="AC1104" s="97"/>
      <c r="AD1104" s="97"/>
      <c r="AE1104" s="97"/>
      <c r="AF1104" s="93"/>
      <c r="AG1104" s="93"/>
      <c r="AH1104" s="93"/>
      <c r="AI1104" s="30"/>
      <c r="AJ1104" s="30"/>
      <c r="AK1104" s="30"/>
      <c r="AL1104" s="30"/>
      <c r="AM1104" s="109"/>
      <c r="AN1104" s="109"/>
      <c r="AO1104" s="30"/>
      <c r="AP1104" s="112" t="s">
        <v>1917</v>
      </c>
      <c r="AQ1104"/>
      <c r="AR1104"/>
      <c r="AS1104"/>
      <c r="AT1104"/>
      <c r="AU1104"/>
      <c r="AV1104"/>
    </row>
    <row r="1105" spans="27:48" ht="23.45" customHeight="1" x14ac:dyDescent="0.2">
      <c r="AA1105" s="97"/>
      <c r="AB1105" s="97"/>
      <c r="AC1105" s="97"/>
      <c r="AD1105" s="97"/>
      <c r="AE1105" s="97"/>
      <c r="AF1105" s="93"/>
      <c r="AG1105" s="93"/>
      <c r="AH1105" s="93"/>
      <c r="AI1105" s="30"/>
      <c r="AJ1105" s="30"/>
      <c r="AK1105" s="30"/>
      <c r="AL1105" s="30"/>
      <c r="AM1105" s="109"/>
      <c r="AN1105" s="109"/>
      <c r="AO1105" s="30"/>
      <c r="AP1105" s="112" t="s">
        <v>1918</v>
      </c>
      <c r="AQ1105"/>
      <c r="AR1105"/>
      <c r="AS1105"/>
      <c r="AT1105"/>
      <c r="AU1105"/>
      <c r="AV1105"/>
    </row>
    <row r="1106" spans="27:48" ht="23.45" customHeight="1" x14ac:dyDescent="0.2">
      <c r="AA1106" s="97"/>
      <c r="AB1106" s="97"/>
      <c r="AC1106" s="97"/>
      <c r="AD1106" s="97"/>
      <c r="AE1106" s="97"/>
      <c r="AF1106" s="93"/>
      <c r="AG1106" s="93"/>
      <c r="AH1106" s="93"/>
      <c r="AI1106" s="30"/>
      <c r="AJ1106" s="30"/>
      <c r="AK1106" s="30"/>
      <c r="AL1106" s="30"/>
      <c r="AM1106" s="109"/>
      <c r="AN1106" s="109"/>
      <c r="AO1106" s="30"/>
      <c r="AP1106" s="112" t="s">
        <v>1919</v>
      </c>
      <c r="AQ1106"/>
      <c r="AR1106"/>
      <c r="AS1106"/>
      <c r="AT1106"/>
      <c r="AU1106"/>
      <c r="AV1106"/>
    </row>
    <row r="1107" spans="27:48" ht="23.45" customHeight="1" x14ac:dyDescent="0.2">
      <c r="AA1107" s="97"/>
      <c r="AB1107" s="97"/>
      <c r="AC1107" s="97"/>
      <c r="AD1107" s="97"/>
      <c r="AE1107" s="97"/>
      <c r="AF1107" s="93"/>
      <c r="AG1107" s="93"/>
      <c r="AH1107" s="93"/>
      <c r="AI1107" s="30"/>
      <c r="AJ1107" s="30"/>
      <c r="AK1107" s="30"/>
      <c r="AL1107" s="30"/>
      <c r="AM1107" s="109"/>
      <c r="AN1107" s="109"/>
      <c r="AO1107" s="30"/>
      <c r="AP1107" s="112" t="s">
        <v>1920</v>
      </c>
      <c r="AQ1107"/>
      <c r="AR1107"/>
      <c r="AS1107"/>
      <c r="AT1107"/>
      <c r="AU1107"/>
      <c r="AV1107"/>
    </row>
    <row r="1108" spans="27:48" ht="23.45" customHeight="1" x14ac:dyDescent="0.2">
      <c r="AA1108" s="97"/>
      <c r="AB1108" s="97"/>
      <c r="AC1108" s="97"/>
      <c r="AD1108" s="97"/>
      <c r="AE1108" s="97"/>
      <c r="AF1108" s="93"/>
      <c r="AG1108" s="93"/>
      <c r="AH1108" s="93"/>
      <c r="AI1108" s="30"/>
      <c r="AJ1108" s="30"/>
      <c r="AK1108" s="30"/>
      <c r="AL1108" s="30"/>
      <c r="AM1108" s="109"/>
      <c r="AN1108" s="109"/>
      <c r="AO1108" s="30"/>
      <c r="AP1108" s="112" t="s">
        <v>1921</v>
      </c>
      <c r="AQ1108"/>
      <c r="AR1108"/>
      <c r="AS1108"/>
      <c r="AT1108"/>
      <c r="AU1108"/>
      <c r="AV1108"/>
    </row>
    <row r="1109" spans="27:48" ht="23.45" customHeight="1" x14ac:dyDescent="0.2">
      <c r="AA1109" s="97"/>
      <c r="AB1109" s="97"/>
      <c r="AC1109" s="97"/>
      <c r="AD1109" s="97"/>
      <c r="AE1109" s="97"/>
      <c r="AF1109" s="93"/>
      <c r="AG1109" s="93"/>
      <c r="AH1109" s="93"/>
      <c r="AI1109" s="30"/>
      <c r="AJ1109" s="30"/>
      <c r="AK1109" s="30"/>
      <c r="AL1109" s="30"/>
      <c r="AM1109" s="109"/>
      <c r="AN1109" s="109"/>
      <c r="AO1109" s="30"/>
      <c r="AP1109" s="112" t="s">
        <v>1922</v>
      </c>
      <c r="AQ1109"/>
      <c r="AR1109"/>
      <c r="AS1109"/>
      <c r="AT1109"/>
      <c r="AU1109"/>
      <c r="AV1109"/>
    </row>
    <row r="1110" spans="27:48" ht="23.45" customHeight="1" x14ac:dyDescent="0.2">
      <c r="AA1110" s="97"/>
      <c r="AB1110" s="97"/>
      <c r="AC1110" s="97"/>
      <c r="AD1110" s="97"/>
      <c r="AE1110" s="97"/>
      <c r="AF1110" s="93"/>
      <c r="AG1110" s="93"/>
      <c r="AH1110" s="93"/>
      <c r="AI1110" s="30"/>
      <c r="AJ1110" s="30"/>
      <c r="AK1110" s="30"/>
      <c r="AL1110" s="30"/>
      <c r="AM1110" s="109"/>
      <c r="AN1110" s="109"/>
      <c r="AO1110" s="30"/>
      <c r="AP1110" s="109" t="s">
        <v>1923</v>
      </c>
      <c r="AQ1110"/>
      <c r="AR1110"/>
      <c r="AS1110"/>
      <c r="AT1110"/>
      <c r="AU1110"/>
      <c r="AV1110"/>
    </row>
    <row r="1111" spans="27:48" ht="23.45" customHeight="1" x14ac:dyDescent="0.2">
      <c r="AA1111" s="97"/>
      <c r="AB1111" s="97"/>
      <c r="AC1111" s="97"/>
      <c r="AD1111" s="97"/>
      <c r="AE1111" s="97"/>
      <c r="AF1111" s="93"/>
      <c r="AG1111" s="93"/>
      <c r="AH1111" s="93"/>
      <c r="AI1111" s="30"/>
      <c r="AJ1111" s="30"/>
      <c r="AK1111" s="30"/>
      <c r="AL1111" s="30"/>
      <c r="AM1111" s="109"/>
      <c r="AN1111" s="109"/>
      <c r="AO1111" s="30"/>
      <c r="AP1111" s="109" t="s">
        <v>1924</v>
      </c>
      <c r="AQ1111"/>
      <c r="AR1111"/>
      <c r="AS1111"/>
      <c r="AT1111"/>
      <c r="AU1111"/>
      <c r="AV1111"/>
    </row>
    <row r="1112" spans="27:48" ht="23.45" customHeight="1" x14ac:dyDescent="0.2">
      <c r="AA1112" s="97"/>
      <c r="AB1112" s="97"/>
      <c r="AC1112" s="97"/>
      <c r="AD1112" s="97"/>
      <c r="AE1112" s="97"/>
      <c r="AF1112" s="93"/>
      <c r="AG1112" s="93"/>
      <c r="AH1112" s="93"/>
      <c r="AI1112" s="30"/>
      <c r="AJ1112" s="30"/>
      <c r="AK1112" s="30"/>
      <c r="AL1112" s="30"/>
      <c r="AM1112" s="109"/>
      <c r="AN1112" s="109"/>
      <c r="AO1112" s="30"/>
      <c r="AP1112" s="109" t="s">
        <v>1925</v>
      </c>
      <c r="AQ1112"/>
      <c r="AR1112"/>
      <c r="AS1112"/>
      <c r="AT1112"/>
      <c r="AU1112"/>
      <c r="AV1112"/>
    </row>
    <row r="1113" spans="27:48" ht="23.45" customHeight="1" x14ac:dyDescent="0.2">
      <c r="AA1113" s="97"/>
      <c r="AB1113" s="97"/>
      <c r="AC1113" s="97"/>
      <c r="AD1113" s="97"/>
      <c r="AE1113" s="97"/>
      <c r="AF1113" s="93"/>
      <c r="AG1113" s="93"/>
      <c r="AH1113" s="93"/>
      <c r="AI1113" s="30"/>
      <c r="AJ1113" s="30"/>
      <c r="AK1113" s="30"/>
      <c r="AL1113" s="30"/>
      <c r="AM1113" s="109"/>
      <c r="AN1113" s="109"/>
      <c r="AO1113" s="30"/>
      <c r="AP1113" s="109" t="s">
        <v>1926</v>
      </c>
      <c r="AQ1113"/>
      <c r="AR1113"/>
      <c r="AS1113"/>
      <c r="AT1113"/>
      <c r="AU1113"/>
      <c r="AV1113"/>
    </row>
    <row r="1114" spans="27:48" ht="23.45" customHeight="1" x14ac:dyDescent="0.2">
      <c r="AA1114" s="97"/>
      <c r="AB1114" s="97"/>
      <c r="AC1114" s="97"/>
      <c r="AD1114" s="97"/>
      <c r="AE1114" s="97"/>
      <c r="AF1114" s="93"/>
      <c r="AG1114" s="93"/>
      <c r="AH1114" s="93"/>
      <c r="AI1114" s="30"/>
      <c r="AJ1114" s="30"/>
      <c r="AK1114" s="30"/>
      <c r="AL1114" s="30"/>
      <c r="AM1114" s="109"/>
      <c r="AN1114" s="109"/>
      <c r="AO1114" s="30"/>
      <c r="AP1114" s="109" t="s">
        <v>1927</v>
      </c>
      <c r="AQ1114"/>
      <c r="AR1114"/>
      <c r="AS1114"/>
      <c r="AT1114"/>
      <c r="AU1114"/>
      <c r="AV1114"/>
    </row>
    <row r="1115" spans="27:48" ht="23.45" customHeight="1" x14ac:dyDescent="0.2">
      <c r="AA1115" s="97"/>
      <c r="AB1115" s="97"/>
      <c r="AC1115" s="97"/>
      <c r="AD1115" s="97"/>
      <c r="AE1115" s="97"/>
      <c r="AF1115" s="93"/>
      <c r="AG1115" s="93"/>
      <c r="AH1115" s="93"/>
      <c r="AI1115" s="30"/>
      <c r="AJ1115" s="30"/>
      <c r="AK1115" s="30"/>
      <c r="AL1115" s="30"/>
      <c r="AM1115" s="109"/>
      <c r="AN1115" s="109"/>
      <c r="AO1115" s="30"/>
      <c r="AP1115" s="109" t="s">
        <v>1928</v>
      </c>
      <c r="AQ1115"/>
      <c r="AR1115"/>
      <c r="AS1115"/>
      <c r="AT1115"/>
      <c r="AU1115"/>
      <c r="AV1115"/>
    </row>
    <row r="1116" spans="27:48" ht="23.45" customHeight="1" x14ac:dyDescent="0.2">
      <c r="AA1116" s="97"/>
      <c r="AB1116" s="97"/>
      <c r="AC1116" s="97"/>
      <c r="AD1116" s="97"/>
      <c r="AE1116" s="97"/>
      <c r="AF1116" s="93"/>
      <c r="AG1116" s="93"/>
      <c r="AH1116" s="93"/>
      <c r="AI1116" s="30"/>
      <c r="AJ1116" s="30"/>
      <c r="AK1116" s="30"/>
      <c r="AL1116" s="30"/>
      <c r="AM1116" s="109"/>
      <c r="AN1116" s="109"/>
      <c r="AO1116" s="30"/>
      <c r="AP1116" s="109" t="s">
        <v>1929</v>
      </c>
      <c r="AQ1116"/>
      <c r="AR1116"/>
      <c r="AS1116"/>
      <c r="AT1116"/>
      <c r="AU1116"/>
      <c r="AV1116"/>
    </row>
    <row r="1117" spans="27:48" ht="23.45" customHeight="1" x14ac:dyDescent="0.2">
      <c r="AA1117" s="97"/>
      <c r="AB1117" s="97"/>
      <c r="AC1117" s="97"/>
      <c r="AD1117" s="97"/>
      <c r="AE1117" s="97"/>
      <c r="AF1117" s="93"/>
      <c r="AG1117" s="93"/>
      <c r="AH1117" s="93"/>
      <c r="AI1117" s="30"/>
      <c r="AJ1117" s="30"/>
      <c r="AK1117" s="30"/>
      <c r="AL1117" s="30"/>
      <c r="AM1117" s="109"/>
      <c r="AN1117" s="109"/>
      <c r="AO1117" s="30"/>
      <c r="AP1117" s="109" t="s">
        <v>1930</v>
      </c>
      <c r="AQ1117"/>
      <c r="AR1117"/>
      <c r="AS1117"/>
      <c r="AT1117"/>
      <c r="AU1117"/>
      <c r="AV1117"/>
    </row>
    <row r="1118" spans="27:48" ht="23.45" customHeight="1" x14ac:dyDescent="0.2">
      <c r="AA1118" s="97"/>
      <c r="AB1118" s="97"/>
      <c r="AC1118" s="97"/>
      <c r="AD1118" s="97"/>
      <c r="AE1118" s="97"/>
      <c r="AF1118" s="93"/>
      <c r="AG1118" s="93"/>
      <c r="AH1118" s="93"/>
      <c r="AI1118" s="30"/>
      <c r="AJ1118" s="30"/>
      <c r="AK1118" s="30"/>
      <c r="AL1118" s="30"/>
      <c r="AM1118" s="109"/>
      <c r="AN1118" s="109"/>
      <c r="AO1118" s="30"/>
      <c r="AP1118" s="109" t="s">
        <v>1931</v>
      </c>
      <c r="AQ1118"/>
      <c r="AR1118"/>
      <c r="AS1118"/>
      <c r="AT1118"/>
      <c r="AU1118"/>
      <c r="AV1118"/>
    </row>
    <row r="1119" spans="27:48" ht="23.45" customHeight="1" x14ac:dyDescent="0.2">
      <c r="AA1119" s="97"/>
      <c r="AB1119" s="97"/>
      <c r="AC1119" s="97"/>
      <c r="AD1119" s="97"/>
      <c r="AE1119" s="97"/>
      <c r="AF1119" s="93"/>
      <c r="AG1119" s="93"/>
      <c r="AH1119" s="93"/>
      <c r="AI1119" s="30"/>
      <c r="AJ1119" s="30"/>
      <c r="AK1119" s="30"/>
      <c r="AL1119" s="30"/>
      <c r="AM1119" s="109"/>
      <c r="AN1119" s="109"/>
      <c r="AO1119" s="30"/>
      <c r="AP1119" s="109" t="s">
        <v>1932</v>
      </c>
      <c r="AQ1119"/>
      <c r="AR1119"/>
      <c r="AS1119"/>
      <c r="AT1119"/>
      <c r="AU1119"/>
      <c r="AV1119"/>
    </row>
    <row r="1120" spans="27:48" ht="23.45" customHeight="1" x14ac:dyDescent="0.2">
      <c r="AA1120" s="97"/>
      <c r="AB1120" s="97"/>
      <c r="AC1120" s="97"/>
      <c r="AD1120" s="97"/>
      <c r="AE1120" s="97"/>
      <c r="AF1120" s="93"/>
      <c r="AG1120" s="93"/>
      <c r="AH1120" s="93"/>
      <c r="AI1120" s="30"/>
      <c r="AJ1120" s="30"/>
      <c r="AK1120" s="30"/>
      <c r="AL1120" s="30"/>
      <c r="AM1120" s="109"/>
      <c r="AN1120" s="109"/>
      <c r="AO1120" s="30"/>
      <c r="AP1120" s="109" t="s">
        <v>1933</v>
      </c>
      <c r="AQ1120"/>
      <c r="AR1120"/>
      <c r="AS1120"/>
      <c r="AT1120"/>
      <c r="AU1120"/>
      <c r="AV1120"/>
    </row>
    <row r="1121" spans="27:48" ht="23.45" customHeight="1" x14ac:dyDescent="0.2">
      <c r="AA1121" s="97"/>
      <c r="AB1121" s="97"/>
      <c r="AC1121" s="97"/>
      <c r="AD1121" s="97"/>
      <c r="AE1121" s="97"/>
      <c r="AF1121" s="93"/>
      <c r="AG1121" s="93"/>
      <c r="AH1121" s="93"/>
      <c r="AI1121" s="30"/>
      <c r="AJ1121" s="30"/>
      <c r="AK1121" s="30"/>
      <c r="AL1121" s="30"/>
      <c r="AM1121" s="109"/>
      <c r="AN1121" s="109"/>
      <c r="AO1121" s="30"/>
      <c r="AP1121" s="109" t="s">
        <v>1934</v>
      </c>
      <c r="AQ1121"/>
      <c r="AR1121"/>
      <c r="AS1121"/>
      <c r="AT1121"/>
      <c r="AU1121"/>
      <c r="AV1121"/>
    </row>
    <row r="1122" spans="27:48" ht="23.45" customHeight="1" x14ac:dyDescent="0.2">
      <c r="AA1122" s="97"/>
      <c r="AB1122" s="97"/>
      <c r="AC1122" s="97"/>
      <c r="AD1122" s="97"/>
      <c r="AE1122" s="97"/>
      <c r="AF1122" s="93"/>
      <c r="AG1122" s="93"/>
      <c r="AH1122" s="93"/>
      <c r="AI1122" s="30"/>
      <c r="AJ1122" s="30"/>
      <c r="AK1122" s="30"/>
      <c r="AL1122" s="30"/>
      <c r="AM1122" s="109"/>
      <c r="AN1122" s="109"/>
      <c r="AO1122" s="30"/>
      <c r="AP1122" s="109" t="s">
        <v>1935</v>
      </c>
      <c r="AQ1122"/>
      <c r="AR1122"/>
      <c r="AS1122"/>
      <c r="AT1122"/>
      <c r="AU1122"/>
      <c r="AV1122"/>
    </row>
    <row r="1123" spans="27:48" ht="23.45" customHeight="1" x14ac:dyDescent="0.2">
      <c r="AA1123" s="97"/>
      <c r="AB1123" s="97"/>
      <c r="AC1123" s="97"/>
      <c r="AD1123" s="97"/>
      <c r="AE1123" s="97"/>
      <c r="AF1123" s="93"/>
      <c r="AG1123" s="93"/>
      <c r="AH1123" s="93"/>
      <c r="AI1123" s="30"/>
      <c r="AJ1123" s="30"/>
      <c r="AK1123" s="30"/>
      <c r="AL1123" s="30"/>
      <c r="AM1123" s="109"/>
      <c r="AN1123" s="109"/>
      <c r="AO1123" s="30"/>
      <c r="AP1123" s="109" t="s">
        <v>1936</v>
      </c>
      <c r="AQ1123"/>
      <c r="AR1123"/>
      <c r="AS1123"/>
      <c r="AT1123"/>
      <c r="AU1123"/>
      <c r="AV1123"/>
    </row>
    <row r="1124" spans="27:48" ht="23.45" customHeight="1" x14ac:dyDescent="0.2">
      <c r="AA1124" s="97"/>
      <c r="AB1124" s="97"/>
      <c r="AC1124" s="97"/>
      <c r="AD1124" s="97"/>
      <c r="AE1124" s="97"/>
      <c r="AF1124" s="93"/>
      <c r="AG1124" s="93"/>
      <c r="AH1124" s="93"/>
      <c r="AI1124" s="30"/>
      <c r="AJ1124" s="30"/>
      <c r="AK1124" s="30"/>
      <c r="AL1124" s="30"/>
      <c r="AM1124" s="109"/>
      <c r="AN1124" s="109"/>
      <c r="AO1124" s="30"/>
      <c r="AP1124" s="109" t="s">
        <v>1937</v>
      </c>
      <c r="AQ1124"/>
      <c r="AR1124"/>
      <c r="AS1124"/>
      <c r="AT1124"/>
      <c r="AU1124"/>
      <c r="AV1124"/>
    </row>
    <row r="1125" spans="27:48" ht="23.45" customHeight="1" x14ac:dyDescent="0.2">
      <c r="AA1125" s="97"/>
      <c r="AB1125" s="97"/>
      <c r="AC1125" s="97"/>
      <c r="AD1125" s="97"/>
      <c r="AE1125" s="97"/>
      <c r="AF1125" s="93"/>
      <c r="AG1125" s="93"/>
      <c r="AH1125" s="93"/>
      <c r="AI1125" s="30"/>
      <c r="AJ1125" s="30"/>
      <c r="AK1125" s="30"/>
      <c r="AL1125" s="30"/>
      <c r="AM1125" s="109"/>
      <c r="AN1125" s="109"/>
      <c r="AO1125" s="30"/>
      <c r="AP1125" s="109" t="s">
        <v>1938</v>
      </c>
      <c r="AQ1125"/>
      <c r="AR1125"/>
      <c r="AS1125"/>
      <c r="AT1125"/>
      <c r="AU1125"/>
      <c r="AV1125"/>
    </row>
    <row r="1126" spans="27:48" ht="23.45" customHeight="1" x14ac:dyDescent="0.2">
      <c r="AA1126" s="97"/>
      <c r="AB1126" s="97"/>
      <c r="AC1126" s="97"/>
      <c r="AD1126" s="97"/>
      <c r="AE1126" s="97"/>
      <c r="AF1126" s="93"/>
      <c r="AG1126" s="93"/>
      <c r="AH1126" s="93"/>
      <c r="AI1126" s="30"/>
      <c r="AJ1126" s="30"/>
      <c r="AK1126" s="30"/>
      <c r="AL1126" s="30"/>
      <c r="AM1126" s="109"/>
      <c r="AN1126" s="109"/>
      <c r="AO1126" s="30"/>
      <c r="AP1126" s="109" t="s">
        <v>1939</v>
      </c>
      <c r="AQ1126"/>
      <c r="AR1126"/>
      <c r="AS1126"/>
      <c r="AT1126"/>
      <c r="AU1126"/>
      <c r="AV1126"/>
    </row>
    <row r="1127" spans="27:48" ht="23.45" customHeight="1" x14ac:dyDescent="0.2">
      <c r="AA1127" s="97"/>
      <c r="AB1127" s="97"/>
      <c r="AC1127" s="97"/>
      <c r="AD1127" s="97"/>
      <c r="AE1127" s="97"/>
      <c r="AF1127" s="93"/>
      <c r="AG1127" s="93"/>
      <c r="AH1127" s="93"/>
      <c r="AI1127" s="30"/>
      <c r="AJ1127" s="30"/>
      <c r="AK1127" s="30"/>
      <c r="AL1127" s="30"/>
      <c r="AM1127" s="109"/>
      <c r="AN1127" s="109"/>
      <c r="AO1127" s="30"/>
      <c r="AP1127" s="109" t="s">
        <v>1940</v>
      </c>
      <c r="AQ1127"/>
      <c r="AR1127"/>
      <c r="AS1127"/>
      <c r="AT1127"/>
      <c r="AU1127"/>
      <c r="AV1127"/>
    </row>
    <row r="1128" spans="27:48" ht="23.45" customHeight="1" x14ac:dyDescent="0.2">
      <c r="AA1128" s="97"/>
      <c r="AB1128" s="97"/>
      <c r="AC1128" s="97"/>
      <c r="AD1128" s="97"/>
      <c r="AE1128" s="97"/>
      <c r="AF1128" s="93"/>
      <c r="AG1128" s="93"/>
      <c r="AH1128" s="93"/>
      <c r="AI1128" s="30"/>
      <c r="AJ1128" s="30"/>
      <c r="AK1128" s="30"/>
      <c r="AL1128" s="30"/>
      <c r="AM1128" s="109"/>
      <c r="AN1128" s="109"/>
      <c r="AO1128" s="30"/>
      <c r="AP1128" s="109" t="s">
        <v>1941</v>
      </c>
      <c r="AQ1128"/>
      <c r="AR1128"/>
      <c r="AS1128"/>
      <c r="AT1128"/>
      <c r="AU1128"/>
      <c r="AV1128"/>
    </row>
    <row r="1129" spans="27:48" ht="23.45" customHeight="1" x14ac:dyDescent="0.2">
      <c r="AA1129" s="97"/>
      <c r="AB1129" s="97"/>
      <c r="AC1129" s="97"/>
      <c r="AD1129" s="97"/>
      <c r="AE1129" s="97"/>
      <c r="AF1129" s="93"/>
      <c r="AG1129" s="93"/>
      <c r="AH1129" s="93"/>
      <c r="AI1129" s="30"/>
      <c r="AJ1129" s="30"/>
      <c r="AK1129" s="30"/>
      <c r="AL1129" s="30"/>
      <c r="AM1129" s="109"/>
      <c r="AN1129" s="109"/>
      <c r="AO1129" s="30"/>
      <c r="AP1129" s="109" t="s">
        <v>1942</v>
      </c>
      <c r="AQ1129"/>
      <c r="AR1129"/>
      <c r="AS1129"/>
      <c r="AT1129"/>
      <c r="AU1129"/>
      <c r="AV1129"/>
    </row>
    <row r="1130" spans="27:48" ht="23.45" customHeight="1" x14ac:dyDescent="0.2">
      <c r="AA1130" s="97"/>
      <c r="AB1130" s="97"/>
      <c r="AC1130" s="97"/>
      <c r="AD1130" s="97"/>
      <c r="AE1130" s="97"/>
      <c r="AF1130" s="93"/>
      <c r="AG1130" s="93"/>
      <c r="AH1130" s="93"/>
      <c r="AI1130" s="30"/>
      <c r="AJ1130" s="30"/>
      <c r="AK1130" s="30"/>
      <c r="AL1130" s="30"/>
      <c r="AM1130" s="109"/>
      <c r="AN1130" s="109"/>
      <c r="AO1130" s="30"/>
      <c r="AP1130" s="109" t="s">
        <v>1943</v>
      </c>
      <c r="AQ1130"/>
      <c r="AR1130"/>
      <c r="AS1130"/>
      <c r="AT1130"/>
      <c r="AU1130"/>
      <c r="AV1130"/>
    </row>
    <row r="1131" spans="27:48" ht="23.45" customHeight="1" x14ac:dyDescent="0.2">
      <c r="AA1131" s="97"/>
      <c r="AB1131" s="97"/>
      <c r="AC1131" s="97"/>
      <c r="AD1131" s="97"/>
      <c r="AE1131" s="97"/>
      <c r="AF1131" s="93"/>
      <c r="AG1131" s="93"/>
      <c r="AH1131" s="93"/>
      <c r="AI1131" s="30"/>
      <c r="AJ1131" s="30"/>
      <c r="AK1131" s="30"/>
      <c r="AL1131" s="30"/>
      <c r="AM1131" s="109"/>
      <c r="AN1131" s="109"/>
      <c r="AO1131" s="30"/>
      <c r="AP1131" s="109" t="s">
        <v>1944</v>
      </c>
      <c r="AQ1131"/>
      <c r="AR1131"/>
      <c r="AS1131"/>
      <c r="AT1131"/>
      <c r="AU1131"/>
      <c r="AV1131"/>
    </row>
    <row r="1132" spans="27:48" ht="23.45" customHeight="1" x14ac:dyDescent="0.2">
      <c r="AA1132" s="97"/>
      <c r="AB1132" s="97"/>
      <c r="AC1132" s="97"/>
      <c r="AD1132" s="97"/>
      <c r="AE1132" s="97"/>
      <c r="AF1132" s="93"/>
      <c r="AG1132" s="93"/>
      <c r="AH1132" s="93"/>
      <c r="AI1132" s="30"/>
      <c r="AJ1132" s="30"/>
      <c r="AK1132" s="30"/>
      <c r="AL1132" s="30"/>
      <c r="AM1132" s="109"/>
      <c r="AN1132" s="109"/>
      <c r="AO1132" s="30"/>
      <c r="AP1132" s="109" t="s">
        <v>1945</v>
      </c>
      <c r="AQ1132"/>
      <c r="AR1132"/>
      <c r="AS1132"/>
      <c r="AT1132"/>
      <c r="AU1132"/>
      <c r="AV1132"/>
    </row>
    <row r="1133" spans="27:48" ht="23.45" customHeight="1" x14ac:dyDescent="0.2">
      <c r="AA1133" s="97"/>
      <c r="AB1133" s="97"/>
      <c r="AC1133" s="97"/>
      <c r="AD1133" s="97"/>
      <c r="AE1133" s="97"/>
      <c r="AF1133" s="93"/>
      <c r="AG1133" s="93"/>
      <c r="AH1133" s="93"/>
      <c r="AI1133" s="30"/>
      <c r="AJ1133" s="30"/>
      <c r="AK1133" s="30"/>
      <c r="AL1133" s="30"/>
      <c r="AM1133" s="109"/>
      <c r="AN1133" s="109"/>
      <c r="AO1133" s="30"/>
      <c r="AP1133" s="109" t="s">
        <v>1946</v>
      </c>
      <c r="AQ1133"/>
      <c r="AR1133"/>
      <c r="AS1133"/>
      <c r="AT1133"/>
      <c r="AU1133"/>
      <c r="AV1133"/>
    </row>
    <row r="1134" spans="27:48" ht="23.45" customHeight="1" x14ac:dyDescent="0.2">
      <c r="AA1134" s="97"/>
      <c r="AB1134" s="97"/>
      <c r="AC1134" s="97"/>
      <c r="AD1134" s="97"/>
      <c r="AE1134" s="97"/>
      <c r="AF1134" s="93"/>
      <c r="AG1134" s="93"/>
      <c r="AH1134" s="93"/>
      <c r="AI1134" s="30"/>
      <c r="AJ1134" s="30"/>
      <c r="AK1134" s="30"/>
      <c r="AL1134" s="30"/>
      <c r="AM1134" s="109"/>
      <c r="AN1134" s="109"/>
      <c r="AO1134" s="30"/>
      <c r="AP1134" s="109" t="s">
        <v>1947</v>
      </c>
      <c r="AQ1134"/>
      <c r="AR1134"/>
      <c r="AS1134"/>
      <c r="AT1134"/>
      <c r="AU1134"/>
      <c r="AV1134"/>
    </row>
    <row r="1135" spans="27:48" ht="23.45" customHeight="1" x14ac:dyDescent="0.2">
      <c r="AA1135" s="97"/>
      <c r="AB1135" s="97"/>
      <c r="AC1135" s="97"/>
      <c r="AD1135" s="97"/>
      <c r="AE1135" s="97"/>
      <c r="AF1135" s="93"/>
      <c r="AG1135" s="93"/>
      <c r="AH1135" s="93"/>
      <c r="AI1135" s="30"/>
      <c r="AJ1135" s="30"/>
      <c r="AK1135" s="30"/>
      <c r="AL1135" s="30"/>
      <c r="AM1135" s="109"/>
      <c r="AN1135" s="109"/>
      <c r="AO1135" s="30"/>
      <c r="AP1135" s="109" t="s">
        <v>1948</v>
      </c>
      <c r="AQ1135"/>
      <c r="AR1135"/>
      <c r="AS1135"/>
      <c r="AT1135"/>
      <c r="AU1135"/>
      <c r="AV1135"/>
    </row>
    <row r="1136" spans="27:48" ht="23.45" customHeight="1" x14ac:dyDescent="0.2">
      <c r="AA1136" s="97"/>
      <c r="AB1136" s="97"/>
      <c r="AC1136" s="97"/>
      <c r="AD1136" s="97"/>
      <c r="AE1136" s="97"/>
      <c r="AF1136" s="93"/>
      <c r="AG1136" s="93"/>
      <c r="AH1136" s="93"/>
      <c r="AI1136" s="30"/>
      <c r="AJ1136" s="30"/>
      <c r="AK1136" s="30"/>
      <c r="AL1136" s="30"/>
      <c r="AM1136" s="109"/>
      <c r="AN1136" s="109"/>
      <c r="AO1136" s="30"/>
      <c r="AP1136" s="109" t="s">
        <v>1949</v>
      </c>
      <c r="AQ1136"/>
      <c r="AR1136"/>
      <c r="AS1136"/>
      <c r="AT1136"/>
      <c r="AU1136"/>
      <c r="AV1136"/>
    </row>
    <row r="1137" spans="27:48" ht="23.45" customHeight="1" x14ac:dyDescent="0.2">
      <c r="AA1137" s="97"/>
      <c r="AB1137" s="97"/>
      <c r="AC1137" s="97"/>
      <c r="AD1137" s="97"/>
      <c r="AE1137" s="97"/>
      <c r="AF1137" s="93"/>
      <c r="AG1137" s="93"/>
      <c r="AH1137" s="93"/>
      <c r="AI1137" s="30"/>
      <c r="AJ1137" s="30"/>
      <c r="AK1137" s="30"/>
      <c r="AL1137" s="30"/>
      <c r="AM1137" s="109"/>
      <c r="AN1137" s="109"/>
      <c r="AO1137" s="30"/>
      <c r="AP1137" s="109" t="s">
        <v>1950</v>
      </c>
      <c r="AQ1137"/>
      <c r="AR1137"/>
      <c r="AS1137"/>
      <c r="AT1137"/>
      <c r="AU1137"/>
      <c r="AV1137"/>
    </row>
    <row r="1138" spans="27:48" ht="23.45" customHeight="1" x14ac:dyDescent="0.2">
      <c r="AA1138" s="97"/>
      <c r="AB1138" s="97"/>
      <c r="AC1138" s="97"/>
      <c r="AD1138" s="97"/>
      <c r="AE1138" s="97"/>
      <c r="AF1138" s="93"/>
      <c r="AG1138" s="93"/>
      <c r="AH1138" s="93"/>
      <c r="AI1138" s="30"/>
      <c r="AJ1138" s="30"/>
      <c r="AK1138" s="30"/>
      <c r="AL1138" s="30"/>
      <c r="AM1138" s="109"/>
      <c r="AN1138" s="109"/>
      <c r="AO1138" s="30"/>
      <c r="AP1138" s="109" t="s">
        <v>1951</v>
      </c>
      <c r="AQ1138"/>
      <c r="AR1138"/>
      <c r="AS1138"/>
      <c r="AT1138"/>
      <c r="AU1138"/>
      <c r="AV1138"/>
    </row>
    <row r="1139" spans="27:48" ht="23.45" customHeight="1" x14ac:dyDescent="0.2">
      <c r="AA1139" s="97"/>
      <c r="AB1139" s="97"/>
      <c r="AC1139" s="97"/>
      <c r="AD1139" s="97"/>
      <c r="AE1139" s="97"/>
      <c r="AF1139" s="93"/>
      <c r="AG1139" s="93"/>
      <c r="AH1139" s="93"/>
      <c r="AI1139" s="30"/>
      <c r="AJ1139" s="30"/>
      <c r="AK1139" s="30"/>
      <c r="AL1139" s="30"/>
      <c r="AM1139" s="109"/>
      <c r="AN1139" s="109"/>
      <c r="AO1139" s="30"/>
      <c r="AP1139" s="109" t="s">
        <v>1952</v>
      </c>
      <c r="AQ1139"/>
      <c r="AR1139"/>
      <c r="AS1139"/>
      <c r="AT1139"/>
      <c r="AU1139"/>
      <c r="AV1139"/>
    </row>
    <row r="1140" spans="27:48" ht="23.45" customHeight="1" x14ac:dyDescent="0.2">
      <c r="AA1140" s="97"/>
      <c r="AB1140" s="97"/>
      <c r="AC1140" s="97"/>
      <c r="AD1140" s="97"/>
      <c r="AE1140" s="97"/>
      <c r="AF1140" s="93"/>
      <c r="AG1140" s="93"/>
      <c r="AH1140" s="93"/>
      <c r="AI1140" s="30"/>
      <c r="AJ1140" s="30"/>
      <c r="AK1140" s="30"/>
      <c r="AL1140" s="30"/>
      <c r="AM1140" s="109"/>
      <c r="AN1140" s="109"/>
      <c r="AO1140" s="30"/>
      <c r="AP1140" s="109" t="s">
        <v>1953</v>
      </c>
      <c r="AQ1140"/>
      <c r="AR1140"/>
      <c r="AS1140"/>
      <c r="AT1140"/>
      <c r="AU1140"/>
      <c r="AV1140"/>
    </row>
    <row r="1141" spans="27:48" ht="23.45" customHeight="1" x14ac:dyDescent="0.2">
      <c r="AA1141" s="97"/>
      <c r="AB1141" s="97"/>
      <c r="AC1141" s="97"/>
      <c r="AD1141" s="97"/>
      <c r="AE1141" s="97"/>
      <c r="AF1141" s="93"/>
      <c r="AG1141" s="93"/>
      <c r="AH1141" s="93"/>
      <c r="AI1141" s="30"/>
      <c r="AJ1141" s="30"/>
      <c r="AK1141" s="30"/>
      <c r="AL1141" s="30"/>
      <c r="AM1141" s="109"/>
      <c r="AN1141" s="109"/>
      <c r="AO1141" s="30"/>
      <c r="AP1141" s="109" t="s">
        <v>1954</v>
      </c>
      <c r="AQ1141"/>
      <c r="AR1141"/>
      <c r="AS1141"/>
      <c r="AT1141"/>
      <c r="AU1141"/>
      <c r="AV1141"/>
    </row>
    <row r="1142" spans="27:48" ht="23.45" customHeight="1" x14ac:dyDescent="0.2">
      <c r="AA1142" s="97"/>
      <c r="AB1142" s="97"/>
      <c r="AC1142" s="97"/>
      <c r="AD1142" s="97"/>
      <c r="AE1142" s="97"/>
      <c r="AF1142" s="93"/>
      <c r="AG1142" s="93"/>
      <c r="AH1142" s="93"/>
      <c r="AI1142" s="30"/>
      <c r="AJ1142" s="30"/>
      <c r="AK1142" s="30"/>
      <c r="AL1142" s="30"/>
      <c r="AM1142" s="109"/>
      <c r="AN1142" s="109"/>
      <c r="AO1142" s="30"/>
      <c r="AP1142" s="109" t="s">
        <v>1955</v>
      </c>
      <c r="AQ1142"/>
      <c r="AR1142"/>
      <c r="AS1142"/>
      <c r="AT1142"/>
      <c r="AU1142"/>
      <c r="AV1142"/>
    </row>
    <row r="1143" spans="27:48" ht="23.45" customHeight="1" x14ac:dyDescent="0.2">
      <c r="AA1143" s="97"/>
      <c r="AB1143" s="97"/>
      <c r="AC1143" s="97"/>
      <c r="AD1143" s="97"/>
      <c r="AE1143" s="97"/>
      <c r="AF1143" s="93"/>
      <c r="AG1143" s="93"/>
      <c r="AH1143" s="93"/>
      <c r="AI1143" s="30"/>
      <c r="AJ1143" s="30"/>
      <c r="AK1143" s="30"/>
      <c r="AL1143" s="30"/>
      <c r="AM1143" s="109"/>
      <c r="AN1143" s="109"/>
      <c r="AO1143" s="30"/>
      <c r="AP1143" s="109" t="s">
        <v>1956</v>
      </c>
      <c r="AQ1143"/>
      <c r="AR1143"/>
      <c r="AS1143"/>
      <c r="AT1143"/>
      <c r="AU1143"/>
      <c r="AV1143"/>
    </row>
    <row r="1144" spans="27:48" ht="23.45" customHeight="1" x14ac:dyDescent="0.2">
      <c r="AA1144" s="97"/>
      <c r="AB1144" s="97"/>
      <c r="AC1144" s="97"/>
      <c r="AD1144" s="97"/>
      <c r="AE1144" s="97"/>
      <c r="AF1144" s="93"/>
      <c r="AG1144" s="93"/>
      <c r="AH1144" s="93"/>
      <c r="AI1144" s="30"/>
      <c r="AJ1144" s="30"/>
      <c r="AK1144" s="30"/>
      <c r="AL1144" s="30"/>
      <c r="AM1144" s="109"/>
      <c r="AN1144" s="109"/>
      <c r="AO1144" s="30"/>
      <c r="AP1144" s="109" t="s">
        <v>1957</v>
      </c>
      <c r="AQ1144"/>
      <c r="AR1144"/>
      <c r="AS1144"/>
      <c r="AT1144"/>
      <c r="AU1144"/>
      <c r="AV1144"/>
    </row>
    <row r="1145" spans="27:48" ht="23.45" customHeight="1" x14ac:dyDescent="0.2">
      <c r="AA1145" s="97"/>
      <c r="AB1145" s="97"/>
      <c r="AC1145" s="97"/>
      <c r="AD1145" s="97"/>
      <c r="AE1145" s="97"/>
      <c r="AF1145" s="93"/>
      <c r="AG1145" s="93"/>
      <c r="AH1145" s="93"/>
      <c r="AI1145" s="30"/>
      <c r="AJ1145" s="30"/>
      <c r="AK1145" s="30"/>
      <c r="AL1145" s="30"/>
      <c r="AM1145" s="109"/>
      <c r="AN1145" s="109"/>
      <c r="AO1145" s="30"/>
      <c r="AP1145" s="109" t="s">
        <v>1958</v>
      </c>
      <c r="AQ1145"/>
      <c r="AR1145"/>
      <c r="AS1145"/>
      <c r="AT1145"/>
      <c r="AU1145"/>
      <c r="AV1145"/>
    </row>
    <row r="1146" spans="27:48" ht="23.45" customHeight="1" x14ac:dyDescent="0.2">
      <c r="AA1146" s="97"/>
      <c r="AB1146" s="97"/>
      <c r="AC1146" s="97"/>
      <c r="AD1146" s="97"/>
      <c r="AE1146" s="97"/>
      <c r="AF1146" s="93"/>
      <c r="AG1146" s="93"/>
      <c r="AH1146" s="93"/>
      <c r="AI1146" s="30"/>
      <c r="AJ1146" s="30"/>
      <c r="AK1146" s="30"/>
      <c r="AL1146" s="30"/>
      <c r="AM1146" s="109"/>
      <c r="AN1146" s="109"/>
      <c r="AO1146" s="30"/>
      <c r="AP1146" s="109" t="s">
        <v>1959</v>
      </c>
      <c r="AQ1146"/>
      <c r="AR1146"/>
      <c r="AS1146"/>
      <c r="AT1146"/>
      <c r="AU1146"/>
      <c r="AV1146"/>
    </row>
    <row r="1147" spans="27:48" ht="23.45" customHeight="1" x14ac:dyDescent="0.2">
      <c r="AA1147" s="97"/>
      <c r="AB1147" s="97"/>
      <c r="AC1147" s="97"/>
      <c r="AD1147" s="97"/>
      <c r="AE1147" s="97"/>
      <c r="AF1147" s="93"/>
      <c r="AG1147" s="93"/>
      <c r="AH1147" s="93"/>
      <c r="AI1147" s="30"/>
      <c r="AJ1147" s="30"/>
      <c r="AK1147" s="30"/>
      <c r="AL1147" s="30"/>
      <c r="AM1147" s="109"/>
      <c r="AN1147" s="109"/>
      <c r="AO1147" s="30"/>
      <c r="AP1147" s="109" t="s">
        <v>1960</v>
      </c>
      <c r="AQ1147"/>
      <c r="AR1147"/>
      <c r="AS1147"/>
      <c r="AT1147"/>
      <c r="AU1147"/>
      <c r="AV1147"/>
    </row>
    <row r="1148" spans="27:48" ht="23.45" customHeight="1" x14ac:dyDescent="0.2">
      <c r="AA1148" s="97"/>
      <c r="AB1148" s="97"/>
      <c r="AC1148" s="97"/>
      <c r="AD1148" s="97"/>
      <c r="AE1148" s="97"/>
      <c r="AF1148" s="93"/>
      <c r="AG1148" s="93"/>
      <c r="AH1148" s="93"/>
      <c r="AI1148" s="30"/>
      <c r="AJ1148" s="30"/>
      <c r="AK1148" s="30"/>
      <c r="AL1148" s="30"/>
      <c r="AM1148" s="109"/>
      <c r="AN1148" s="109"/>
      <c r="AO1148" s="30"/>
      <c r="AP1148" s="109" t="s">
        <v>1961</v>
      </c>
      <c r="AQ1148"/>
      <c r="AR1148"/>
      <c r="AS1148"/>
      <c r="AT1148"/>
      <c r="AU1148"/>
      <c r="AV1148"/>
    </row>
    <row r="1149" spans="27:48" ht="23.45" customHeight="1" x14ac:dyDescent="0.2">
      <c r="AA1149" s="97"/>
      <c r="AB1149" s="97"/>
      <c r="AC1149" s="97"/>
      <c r="AD1149" s="97"/>
      <c r="AE1149" s="97"/>
      <c r="AF1149" s="93"/>
      <c r="AG1149" s="93"/>
      <c r="AH1149" s="93"/>
      <c r="AI1149" s="30"/>
      <c r="AJ1149" s="30"/>
      <c r="AK1149" s="30"/>
      <c r="AL1149" s="30"/>
      <c r="AM1149" s="109"/>
      <c r="AN1149" s="109"/>
      <c r="AO1149" s="30"/>
      <c r="AP1149" s="109" t="s">
        <v>1962</v>
      </c>
      <c r="AQ1149"/>
      <c r="AR1149"/>
      <c r="AS1149"/>
      <c r="AT1149"/>
      <c r="AU1149"/>
      <c r="AV1149"/>
    </row>
    <row r="1150" spans="27:48" ht="23.45" customHeight="1" x14ac:dyDescent="0.2">
      <c r="AA1150" s="97"/>
      <c r="AB1150" s="97"/>
      <c r="AC1150" s="97"/>
      <c r="AD1150" s="97"/>
      <c r="AE1150" s="97"/>
      <c r="AF1150" s="93"/>
      <c r="AG1150" s="93"/>
      <c r="AH1150" s="93"/>
      <c r="AI1150" s="30"/>
      <c r="AJ1150" s="30"/>
      <c r="AK1150" s="30"/>
      <c r="AL1150" s="30"/>
      <c r="AM1150" s="109"/>
      <c r="AN1150" s="109"/>
      <c r="AO1150" s="30"/>
      <c r="AP1150" s="109" t="s">
        <v>1963</v>
      </c>
      <c r="AQ1150"/>
      <c r="AR1150"/>
      <c r="AS1150"/>
      <c r="AT1150"/>
      <c r="AU1150"/>
      <c r="AV1150"/>
    </row>
    <row r="1151" spans="27:48" ht="23.45" customHeight="1" x14ac:dyDescent="0.2">
      <c r="AA1151" s="97"/>
      <c r="AB1151" s="97"/>
      <c r="AC1151" s="97"/>
      <c r="AD1151" s="97"/>
      <c r="AE1151" s="97"/>
      <c r="AF1151" s="93"/>
      <c r="AG1151" s="93"/>
      <c r="AH1151" s="93"/>
      <c r="AI1151" s="30"/>
      <c r="AJ1151" s="30"/>
      <c r="AK1151" s="30"/>
      <c r="AL1151" s="30"/>
      <c r="AM1151" s="109"/>
      <c r="AN1151" s="109"/>
      <c r="AO1151" s="30"/>
      <c r="AP1151" s="109" t="s">
        <v>1964</v>
      </c>
      <c r="AQ1151"/>
      <c r="AR1151"/>
      <c r="AS1151"/>
      <c r="AT1151"/>
      <c r="AU1151"/>
      <c r="AV1151"/>
    </row>
    <row r="1152" spans="27:48" ht="23.45" customHeight="1" x14ac:dyDescent="0.2">
      <c r="AA1152" s="97"/>
      <c r="AB1152" s="97"/>
      <c r="AC1152" s="97"/>
      <c r="AD1152" s="97"/>
      <c r="AE1152" s="97"/>
      <c r="AF1152" s="93"/>
      <c r="AG1152" s="93"/>
      <c r="AH1152" s="93"/>
      <c r="AI1152" s="30"/>
      <c r="AJ1152" s="30"/>
      <c r="AK1152" s="30"/>
      <c r="AL1152" s="30"/>
      <c r="AM1152" s="109"/>
      <c r="AN1152" s="109"/>
      <c r="AO1152" s="30"/>
      <c r="AP1152" s="109" t="s">
        <v>1965</v>
      </c>
      <c r="AQ1152"/>
      <c r="AR1152"/>
      <c r="AS1152"/>
      <c r="AT1152"/>
      <c r="AU1152"/>
      <c r="AV1152"/>
    </row>
    <row r="1153" spans="27:48" ht="23.45" customHeight="1" x14ac:dyDescent="0.2">
      <c r="AA1153" s="97"/>
      <c r="AB1153" s="97"/>
      <c r="AC1153" s="97"/>
      <c r="AD1153" s="97"/>
      <c r="AE1153" s="97"/>
      <c r="AF1153" s="93"/>
      <c r="AG1153" s="93"/>
      <c r="AH1153" s="93"/>
      <c r="AI1153" s="30"/>
      <c r="AJ1153" s="30"/>
      <c r="AK1153" s="30"/>
      <c r="AL1153" s="30"/>
      <c r="AM1153" s="109"/>
      <c r="AN1153" s="109"/>
      <c r="AO1153" s="30"/>
      <c r="AP1153" s="109" t="s">
        <v>1966</v>
      </c>
      <c r="AQ1153"/>
      <c r="AR1153"/>
      <c r="AS1153"/>
      <c r="AT1153"/>
      <c r="AU1153"/>
      <c r="AV1153"/>
    </row>
    <row r="1154" spans="27:48" ht="23.45" customHeight="1" x14ac:dyDescent="0.2">
      <c r="AA1154" s="97"/>
      <c r="AB1154" s="97"/>
      <c r="AC1154" s="97"/>
      <c r="AD1154" s="97"/>
      <c r="AE1154" s="97"/>
      <c r="AF1154" s="93"/>
      <c r="AG1154" s="93"/>
      <c r="AH1154" s="93"/>
      <c r="AI1154" s="30"/>
      <c r="AJ1154" s="30"/>
      <c r="AK1154" s="30"/>
      <c r="AL1154" s="30"/>
      <c r="AM1154" s="109"/>
      <c r="AN1154" s="109"/>
      <c r="AO1154" s="30"/>
      <c r="AP1154" s="109" t="s">
        <v>1967</v>
      </c>
      <c r="AQ1154"/>
      <c r="AR1154"/>
      <c r="AS1154"/>
      <c r="AT1154"/>
      <c r="AU1154"/>
      <c r="AV1154"/>
    </row>
    <row r="1155" spans="27:48" ht="23.45" customHeight="1" x14ac:dyDescent="0.2">
      <c r="AA1155" s="97"/>
      <c r="AB1155" s="97"/>
      <c r="AC1155" s="97"/>
      <c r="AD1155" s="97"/>
      <c r="AE1155" s="97"/>
      <c r="AF1155" s="93"/>
      <c r="AG1155" s="93"/>
      <c r="AH1155" s="93"/>
      <c r="AI1155" s="30"/>
      <c r="AJ1155" s="30"/>
      <c r="AK1155" s="30"/>
      <c r="AL1155" s="30"/>
      <c r="AM1155" s="109"/>
      <c r="AN1155" s="109"/>
      <c r="AO1155" s="30"/>
      <c r="AP1155" s="109" t="s">
        <v>1968</v>
      </c>
      <c r="AQ1155"/>
      <c r="AR1155"/>
      <c r="AS1155"/>
      <c r="AT1155"/>
      <c r="AU1155"/>
      <c r="AV1155"/>
    </row>
    <row r="1156" spans="27:48" ht="23.45" customHeight="1" x14ac:dyDescent="0.2">
      <c r="AA1156" s="97"/>
      <c r="AB1156" s="97"/>
      <c r="AC1156" s="97"/>
      <c r="AD1156" s="97"/>
      <c r="AE1156" s="97"/>
      <c r="AF1156" s="93"/>
      <c r="AG1156" s="93"/>
      <c r="AH1156" s="93"/>
      <c r="AI1156" s="30"/>
      <c r="AJ1156" s="30"/>
      <c r="AK1156" s="30"/>
      <c r="AL1156" s="30"/>
      <c r="AM1156" s="109"/>
      <c r="AN1156" s="109"/>
      <c r="AO1156" s="30"/>
      <c r="AP1156" s="109" t="s">
        <v>1969</v>
      </c>
      <c r="AQ1156"/>
      <c r="AR1156"/>
      <c r="AS1156"/>
      <c r="AT1156"/>
      <c r="AU1156"/>
      <c r="AV1156"/>
    </row>
    <row r="1157" spans="27:48" ht="23.45" customHeight="1" x14ac:dyDescent="0.2">
      <c r="AA1157" s="97"/>
      <c r="AB1157" s="97"/>
      <c r="AC1157" s="97"/>
      <c r="AD1157" s="97"/>
      <c r="AE1157" s="97"/>
      <c r="AF1157" s="93"/>
      <c r="AG1157" s="93"/>
      <c r="AH1157" s="93"/>
      <c r="AI1157" s="30"/>
      <c r="AJ1157" s="30"/>
      <c r="AK1157" s="30"/>
      <c r="AL1157" s="30"/>
      <c r="AM1157" s="109"/>
      <c r="AN1157" s="109"/>
      <c r="AO1157" s="30"/>
      <c r="AP1157" s="109" t="s">
        <v>1970</v>
      </c>
      <c r="AQ1157"/>
      <c r="AR1157"/>
      <c r="AS1157"/>
      <c r="AT1157"/>
      <c r="AU1157"/>
      <c r="AV1157"/>
    </row>
    <row r="1158" spans="27:48" ht="23.45" customHeight="1" x14ac:dyDescent="0.2">
      <c r="AA1158" s="97"/>
      <c r="AB1158" s="97"/>
      <c r="AC1158" s="97"/>
      <c r="AD1158" s="97"/>
      <c r="AE1158" s="97"/>
      <c r="AF1158" s="93"/>
      <c r="AG1158" s="93"/>
      <c r="AH1158" s="93"/>
      <c r="AI1158" s="30"/>
      <c r="AJ1158" s="30"/>
      <c r="AK1158" s="30"/>
      <c r="AL1158" s="30"/>
      <c r="AM1158" s="109"/>
      <c r="AN1158" s="109"/>
      <c r="AO1158" s="30"/>
      <c r="AP1158" s="109" t="s">
        <v>1971</v>
      </c>
      <c r="AQ1158"/>
      <c r="AR1158"/>
      <c r="AS1158"/>
      <c r="AT1158"/>
      <c r="AU1158"/>
      <c r="AV1158"/>
    </row>
    <row r="1159" spans="27:48" ht="23.45" customHeight="1" x14ac:dyDescent="0.2">
      <c r="AA1159" s="97"/>
      <c r="AB1159" s="97"/>
      <c r="AC1159" s="97"/>
      <c r="AD1159" s="97"/>
      <c r="AE1159" s="97"/>
      <c r="AF1159" s="93"/>
      <c r="AG1159" s="93"/>
      <c r="AH1159" s="93"/>
      <c r="AI1159" s="30"/>
      <c r="AJ1159" s="30"/>
      <c r="AK1159" s="30"/>
      <c r="AL1159" s="30"/>
      <c r="AM1159" s="109"/>
      <c r="AN1159" s="109"/>
      <c r="AO1159" s="30"/>
      <c r="AP1159" s="109" t="s">
        <v>1972</v>
      </c>
      <c r="AQ1159"/>
      <c r="AR1159"/>
      <c r="AS1159"/>
      <c r="AT1159"/>
      <c r="AU1159"/>
      <c r="AV1159"/>
    </row>
    <row r="1160" spans="27:48" ht="23.45" customHeight="1" x14ac:dyDescent="0.2">
      <c r="AA1160" s="97"/>
      <c r="AB1160" s="97"/>
      <c r="AC1160" s="97"/>
      <c r="AD1160" s="97"/>
      <c r="AE1160" s="97"/>
      <c r="AF1160" s="93"/>
      <c r="AG1160" s="93"/>
      <c r="AH1160" s="93"/>
      <c r="AI1160" s="30"/>
      <c r="AJ1160" s="30"/>
      <c r="AK1160" s="30"/>
      <c r="AL1160" s="30"/>
      <c r="AM1160" s="109"/>
      <c r="AN1160" s="109"/>
      <c r="AO1160" s="30"/>
      <c r="AP1160" s="109" t="s">
        <v>1973</v>
      </c>
      <c r="AQ1160"/>
      <c r="AR1160"/>
      <c r="AS1160"/>
      <c r="AT1160"/>
      <c r="AU1160"/>
      <c r="AV1160"/>
    </row>
    <row r="1161" spans="27:48" ht="23.45" customHeight="1" x14ac:dyDescent="0.2">
      <c r="AA1161" s="97"/>
      <c r="AB1161" s="97"/>
      <c r="AC1161" s="97"/>
      <c r="AD1161" s="97"/>
      <c r="AE1161" s="97"/>
      <c r="AF1161" s="93"/>
      <c r="AG1161" s="93"/>
      <c r="AH1161" s="93"/>
      <c r="AI1161" s="30"/>
      <c r="AJ1161" s="30"/>
      <c r="AK1161" s="30"/>
      <c r="AL1161" s="30"/>
      <c r="AM1161" s="109"/>
      <c r="AN1161" s="109"/>
      <c r="AO1161" s="30"/>
      <c r="AP1161" s="109" t="s">
        <v>1974</v>
      </c>
      <c r="AQ1161"/>
      <c r="AR1161"/>
      <c r="AS1161"/>
      <c r="AT1161"/>
      <c r="AU1161"/>
      <c r="AV1161"/>
    </row>
    <row r="1162" spans="27:48" ht="23.45" customHeight="1" x14ac:dyDescent="0.2">
      <c r="AA1162" s="97"/>
      <c r="AB1162" s="97"/>
      <c r="AC1162" s="97"/>
      <c r="AD1162" s="97"/>
      <c r="AE1162" s="97"/>
      <c r="AF1162" s="93"/>
      <c r="AG1162" s="93"/>
      <c r="AH1162" s="93"/>
      <c r="AI1162" s="30"/>
      <c r="AJ1162" s="30"/>
      <c r="AK1162" s="30"/>
      <c r="AL1162" s="30"/>
      <c r="AM1162" s="109"/>
      <c r="AN1162" s="109"/>
      <c r="AO1162" s="30"/>
      <c r="AP1162" s="109" t="s">
        <v>1975</v>
      </c>
      <c r="AQ1162"/>
      <c r="AR1162"/>
      <c r="AS1162"/>
      <c r="AT1162"/>
      <c r="AU1162"/>
      <c r="AV1162"/>
    </row>
    <row r="1163" spans="27:48" ht="23.45" customHeight="1" x14ac:dyDescent="0.2">
      <c r="AA1163" s="97"/>
      <c r="AB1163" s="97"/>
      <c r="AC1163" s="97"/>
      <c r="AD1163" s="97"/>
      <c r="AE1163" s="97"/>
      <c r="AF1163" s="93"/>
      <c r="AG1163" s="93"/>
      <c r="AH1163" s="93"/>
      <c r="AI1163" s="30"/>
      <c r="AJ1163" s="30"/>
      <c r="AK1163" s="30"/>
      <c r="AL1163" s="30"/>
      <c r="AM1163" s="109"/>
      <c r="AN1163" s="109"/>
      <c r="AO1163" s="30"/>
      <c r="AP1163" s="109" t="s">
        <v>1976</v>
      </c>
      <c r="AQ1163"/>
      <c r="AR1163"/>
      <c r="AS1163"/>
      <c r="AT1163"/>
      <c r="AU1163"/>
      <c r="AV1163"/>
    </row>
    <row r="1164" spans="27:48" ht="23.45" customHeight="1" x14ac:dyDescent="0.2">
      <c r="AA1164" s="97"/>
      <c r="AB1164" s="97"/>
      <c r="AC1164" s="97"/>
      <c r="AD1164" s="97"/>
      <c r="AE1164" s="97"/>
      <c r="AF1164" s="93"/>
      <c r="AG1164" s="93"/>
      <c r="AH1164" s="93"/>
      <c r="AI1164" s="30"/>
      <c r="AJ1164" s="30"/>
      <c r="AK1164" s="30"/>
      <c r="AL1164" s="30"/>
      <c r="AM1164" s="109"/>
      <c r="AN1164" s="109"/>
      <c r="AO1164" s="30"/>
      <c r="AP1164" s="109" t="s">
        <v>1977</v>
      </c>
      <c r="AQ1164"/>
      <c r="AR1164"/>
      <c r="AS1164"/>
      <c r="AT1164"/>
      <c r="AU1164"/>
      <c r="AV1164"/>
    </row>
    <row r="1165" spans="27:48" ht="23.45" customHeight="1" x14ac:dyDescent="0.2">
      <c r="AA1165" s="97"/>
      <c r="AB1165" s="97"/>
      <c r="AC1165" s="97"/>
      <c r="AD1165" s="97"/>
      <c r="AE1165" s="97"/>
      <c r="AF1165" s="93"/>
      <c r="AG1165" s="93"/>
      <c r="AH1165" s="93"/>
      <c r="AI1165" s="30"/>
      <c r="AJ1165" s="30"/>
      <c r="AK1165" s="30"/>
      <c r="AL1165" s="30"/>
      <c r="AM1165" s="109"/>
      <c r="AN1165" s="109"/>
      <c r="AO1165" s="30"/>
      <c r="AP1165" s="109" t="s">
        <v>1978</v>
      </c>
      <c r="AQ1165"/>
      <c r="AR1165"/>
      <c r="AS1165"/>
      <c r="AT1165"/>
      <c r="AU1165"/>
      <c r="AV1165"/>
    </row>
    <row r="1166" spans="27:48" ht="23.45" customHeight="1" x14ac:dyDescent="0.2">
      <c r="AA1166" s="97"/>
      <c r="AB1166" s="97"/>
      <c r="AC1166" s="97"/>
      <c r="AD1166" s="97"/>
      <c r="AE1166" s="97"/>
      <c r="AF1166" s="93"/>
      <c r="AG1166" s="93"/>
      <c r="AH1166" s="93"/>
      <c r="AI1166" s="30"/>
      <c r="AJ1166" s="30"/>
      <c r="AK1166" s="30"/>
      <c r="AL1166" s="30"/>
      <c r="AM1166" s="109"/>
      <c r="AN1166" s="109"/>
      <c r="AO1166" s="30"/>
      <c r="AP1166" s="109" t="s">
        <v>1979</v>
      </c>
      <c r="AQ1166"/>
      <c r="AR1166"/>
      <c r="AS1166"/>
      <c r="AT1166"/>
      <c r="AU1166"/>
      <c r="AV1166"/>
    </row>
    <row r="1167" spans="27:48" ht="23.45" customHeight="1" x14ac:dyDescent="0.2">
      <c r="AA1167" s="97"/>
      <c r="AB1167" s="97"/>
      <c r="AC1167" s="97"/>
      <c r="AD1167" s="97"/>
      <c r="AE1167" s="97"/>
      <c r="AF1167" s="93"/>
      <c r="AG1167" s="93"/>
      <c r="AH1167" s="93"/>
      <c r="AI1167" s="30"/>
      <c r="AJ1167" s="30"/>
      <c r="AK1167" s="30"/>
      <c r="AL1167" s="30"/>
      <c r="AM1167" s="109"/>
      <c r="AN1167" s="109"/>
      <c r="AO1167" s="30"/>
      <c r="AP1167" s="109" t="s">
        <v>1980</v>
      </c>
      <c r="AQ1167"/>
      <c r="AR1167"/>
      <c r="AS1167"/>
      <c r="AT1167"/>
      <c r="AU1167"/>
      <c r="AV1167"/>
    </row>
    <row r="1168" spans="27:48" ht="23.45" customHeight="1" x14ac:dyDescent="0.2">
      <c r="AA1168" s="97"/>
      <c r="AB1168" s="97"/>
      <c r="AC1168" s="97"/>
      <c r="AD1168" s="97"/>
      <c r="AE1168" s="97"/>
      <c r="AF1168" s="93"/>
      <c r="AG1168" s="93"/>
      <c r="AH1168" s="93"/>
      <c r="AI1168" s="30"/>
      <c r="AJ1168" s="30"/>
      <c r="AK1168" s="30"/>
      <c r="AL1168" s="30"/>
      <c r="AM1168" s="109"/>
      <c r="AN1168" s="109"/>
      <c r="AO1168" s="30"/>
      <c r="AP1168" s="109" t="s">
        <v>1981</v>
      </c>
      <c r="AQ1168"/>
      <c r="AR1168"/>
      <c r="AS1168"/>
      <c r="AT1168"/>
      <c r="AU1168"/>
      <c r="AV1168"/>
    </row>
    <row r="1169" spans="27:48" ht="23.45" customHeight="1" x14ac:dyDescent="0.2">
      <c r="AA1169" s="97"/>
      <c r="AB1169" s="97"/>
      <c r="AC1169" s="97"/>
      <c r="AD1169" s="97"/>
      <c r="AE1169" s="97"/>
      <c r="AF1169" s="93"/>
      <c r="AG1169" s="93"/>
      <c r="AH1169" s="93"/>
      <c r="AI1169" s="30"/>
      <c r="AJ1169" s="30"/>
      <c r="AK1169" s="30"/>
      <c r="AL1169" s="30"/>
      <c r="AM1169" s="109"/>
      <c r="AN1169" s="109"/>
      <c r="AO1169" s="30"/>
      <c r="AP1169" s="109" t="s">
        <v>1982</v>
      </c>
      <c r="AQ1169"/>
      <c r="AR1169"/>
      <c r="AS1169"/>
      <c r="AT1169"/>
      <c r="AU1169"/>
      <c r="AV1169"/>
    </row>
    <row r="1170" spans="27:48" ht="23.45" customHeight="1" x14ac:dyDescent="0.2">
      <c r="AA1170" s="97"/>
      <c r="AB1170" s="97"/>
      <c r="AC1170" s="97"/>
      <c r="AD1170" s="97"/>
      <c r="AE1170" s="97"/>
      <c r="AF1170" s="93"/>
      <c r="AG1170" s="93"/>
      <c r="AH1170" s="93"/>
      <c r="AI1170" s="30"/>
      <c r="AJ1170" s="30"/>
      <c r="AK1170" s="30"/>
      <c r="AL1170" s="30"/>
      <c r="AM1170" s="109"/>
      <c r="AN1170" s="109"/>
      <c r="AO1170" s="30"/>
      <c r="AP1170" s="109" t="s">
        <v>1983</v>
      </c>
      <c r="AQ1170"/>
      <c r="AR1170"/>
      <c r="AS1170"/>
      <c r="AT1170"/>
      <c r="AU1170"/>
      <c r="AV1170"/>
    </row>
    <row r="1171" spans="27:48" ht="23.45" customHeight="1" x14ac:dyDescent="0.2">
      <c r="AA1171" s="97"/>
      <c r="AB1171" s="97"/>
      <c r="AC1171" s="97"/>
      <c r="AD1171" s="97"/>
      <c r="AE1171" s="97"/>
      <c r="AF1171" s="93"/>
      <c r="AG1171" s="93"/>
      <c r="AH1171" s="93"/>
      <c r="AI1171" s="30"/>
      <c r="AJ1171" s="30"/>
      <c r="AK1171" s="30"/>
      <c r="AL1171" s="30"/>
      <c r="AM1171" s="109"/>
      <c r="AN1171" s="109"/>
      <c r="AO1171" s="30"/>
      <c r="AP1171" s="109" t="s">
        <v>1984</v>
      </c>
      <c r="AQ1171"/>
      <c r="AR1171"/>
      <c r="AS1171"/>
      <c r="AT1171"/>
      <c r="AU1171"/>
      <c r="AV1171"/>
    </row>
    <row r="1172" spans="27:48" ht="23.45" customHeight="1" x14ac:dyDescent="0.2">
      <c r="AA1172" s="97"/>
      <c r="AB1172" s="97"/>
      <c r="AC1172" s="97"/>
      <c r="AD1172" s="97"/>
      <c r="AE1172" s="97"/>
      <c r="AF1172" s="93"/>
      <c r="AG1172" s="93"/>
      <c r="AH1172" s="93"/>
      <c r="AI1172" s="30"/>
      <c r="AJ1172" s="30"/>
      <c r="AK1172" s="30"/>
      <c r="AL1172" s="30"/>
      <c r="AM1172" s="109"/>
      <c r="AN1172" s="109"/>
      <c r="AO1172" s="30"/>
      <c r="AP1172" s="109" t="s">
        <v>1985</v>
      </c>
      <c r="AQ1172"/>
      <c r="AR1172"/>
      <c r="AS1172"/>
      <c r="AT1172"/>
      <c r="AU1172"/>
      <c r="AV1172"/>
    </row>
    <row r="1173" spans="27:48" ht="23.45" customHeight="1" x14ac:dyDescent="0.2">
      <c r="AA1173" s="97"/>
      <c r="AB1173" s="97"/>
      <c r="AC1173" s="97"/>
      <c r="AD1173" s="97"/>
      <c r="AE1173" s="97"/>
      <c r="AF1173" s="93"/>
      <c r="AG1173" s="93"/>
      <c r="AH1173" s="93"/>
      <c r="AI1173" s="30"/>
      <c r="AJ1173" s="30"/>
      <c r="AK1173" s="30"/>
      <c r="AL1173" s="30"/>
      <c r="AM1173" s="109"/>
      <c r="AN1173" s="109"/>
      <c r="AO1173" s="30"/>
      <c r="AP1173" s="109" t="s">
        <v>1986</v>
      </c>
      <c r="AQ1173"/>
      <c r="AR1173"/>
      <c r="AS1173"/>
      <c r="AT1173"/>
      <c r="AU1173"/>
      <c r="AV1173"/>
    </row>
    <row r="1174" spans="27:48" ht="23.45" customHeight="1" x14ac:dyDescent="0.2">
      <c r="AA1174" s="97"/>
      <c r="AB1174" s="97"/>
      <c r="AC1174" s="97"/>
      <c r="AD1174" s="97"/>
      <c r="AE1174" s="97"/>
      <c r="AF1174" s="93"/>
      <c r="AG1174" s="93"/>
      <c r="AH1174" s="93"/>
      <c r="AI1174" s="30"/>
      <c r="AJ1174" s="30"/>
      <c r="AK1174" s="30"/>
      <c r="AL1174" s="30"/>
      <c r="AM1174" s="109"/>
      <c r="AN1174" s="109"/>
      <c r="AO1174" s="30"/>
      <c r="AP1174" s="109" t="s">
        <v>1987</v>
      </c>
      <c r="AQ1174"/>
      <c r="AR1174"/>
      <c r="AS1174"/>
      <c r="AT1174"/>
      <c r="AU1174"/>
      <c r="AV1174"/>
    </row>
    <row r="1175" spans="27:48" ht="23.45" customHeight="1" x14ac:dyDescent="0.2">
      <c r="AA1175" s="97"/>
      <c r="AB1175" s="97"/>
      <c r="AC1175" s="97"/>
      <c r="AD1175" s="97"/>
      <c r="AE1175" s="97"/>
      <c r="AF1175" s="93"/>
      <c r="AG1175" s="93"/>
      <c r="AH1175" s="93"/>
      <c r="AI1175" s="30"/>
      <c r="AJ1175" s="30"/>
      <c r="AK1175" s="30"/>
      <c r="AL1175" s="30"/>
      <c r="AM1175" s="109"/>
      <c r="AN1175" s="109"/>
      <c r="AO1175" s="30"/>
      <c r="AP1175" s="109" t="s">
        <v>1988</v>
      </c>
      <c r="AQ1175"/>
      <c r="AR1175"/>
      <c r="AS1175"/>
      <c r="AT1175"/>
      <c r="AU1175"/>
      <c r="AV1175"/>
    </row>
    <row r="1176" spans="27:48" ht="23.45" customHeight="1" x14ac:dyDescent="0.2">
      <c r="AA1176" s="97"/>
      <c r="AB1176" s="97"/>
      <c r="AC1176" s="97"/>
      <c r="AD1176" s="97"/>
      <c r="AE1176" s="97"/>
      <c r="AF1176" s="93"/>
      <c r="AG1176" s="93"/>
      <c r="AH1176" s="93"/>
      <c r="AI1176" s="30"/>
      <c r="AJ1176" s="30"/>
      <c r="AK1176" s="30"/>
      <c r="AL1176" s="30"/>
      <c r="AM1176" s="109"/>
      <c r="AN1176" s="109"/>
      <c r="AO1176" s="30"/>
      <c r="AP1176" s="109" t="s">
        <v>1989</v>
      </c>
      <c r="AQ1176"/>
      <c r="AR1176"/>
      <c r="AS1176"/>
      <c r="AT1176"/>
      <c r="AU1176"/>
      <c r="AV1176"/>
    </row>
    <row r="1177" spans="27:48" ht="23.45" customHeight="1" x14ac:dyDescent="0.2">
      <c r="AA1177" s="97"/>
      <c r="AB1177" s="97"/>
      <c r="AC1177" s="97"/>
      <c r="AD1177" s="97"/>
      <c r="AE1177" s="97"/>
      <c r="AF1177" s="93"/>
      <c r="AG1177" s="93"/>
      <c r="AH1177" s="93"/>
      <c r="AI1177" s="30"/>
      <c r="AJ1177" s="30"/>
      <c r="AK1177" s="30"/>
      <c r="AL1177" s="30"/>
      <c r="AM1177" s="109"/>
      <c r="AN1177" s="109"/>
      <c r="AO1177" s="30"/>
      <c r="AP1177" s="109" t="s">
        <v>1990</v>
      </c>
      <c r="AQ1177"/>
      <c r="AR1177"/>
      <c r="AS1177"/>
      <c r="AT1177"/>
      <c r="AU1177"/>
      <c r="AV1177"/>
    </row>
    <row r="1178" spans="27:48" ht="23.45" customHeight="1" x14ac:dyDescent="0.2">
      <c r="AA1178" s="97"/>
      <c r="AB1178" s="97"/>
      <c r="AC1178" s="97"/>
      <c r="AD1178" s="97"/>
      <c r="AE1178" s="97"/>
      <c r="AF1178" s="93"/>
      <c r="AG1178" s="93"/>
      <c r="AH1178" s="93"/>
      <c r="AI1178" s="30"/>
      <c r="AJ1178" s="30"/>
      <c r="AK1178" s="30"/>
      <c r="AL1178" s="30"/>
      <c r="AM1178" s="109"/>
      <c r="AN1178" s="109"/>
      <c r="AO1178" s="30"/>
      <c r="AP1178" s="109" t="s">
        <v>1991</v>
      </c>
      <c r="AQ1178"/>
      <c r="AR1178"/>
      <c r="AS1178"/>
      <c r="AT1178"/>
      <c r="AU1178"/>
      <c r="AV1178"/>
    </row>
    <row r="1179" spans="27:48" ht="23.45" customHeight="1" x14ac:dyDescent="0.2">
      <c r="AA1179" s="97"/>
      <c r="AB1179" s="97"/>
      <c r="AC1179" s="97"/>
      <c r="AD1179" s="97"/>
      <c r="AE1179" s="97"/>
      <c r="AF1179" s="93"/>
      <c r="AG1179" s="93"/>
      <c r="AH1179" s="93"/>
      <c r="AI1179" s="30"/>
      <c r="AJ1179" s="30"/>
      <c r="AK1179" s="30"/>
      <c r="AL1179" s="30"/>
      <c r="AM1179" s="109"/>
      <c r="AN1179" s="109"/>
      <c r="AO1179" s="30"/>
      <c r="AP1179" s="109" t="s">
        <v>1992</v>
      </c>
      <c r="AQ1179"/>
      <c r="AR1179"/>
      <c r="AS1179"/>
      <c r="AT1179"/>
      <c r="AU1179"/>
      <c r="AV1179"/>
    </row>
    <row r="1180" spans="27:48" ht="23.45" customHeight="1" x14ac:dyDescent="0.2">
      <c r="AA1180" s="97"/>
      <c r="AB1180" s="97"/>
      <c r="AC1180" s="97"/>
      <c r="AD1180" s="97"/>
      <c r="AE1180" s="97"/>
      <c r="AF1180" s="93"/>
      <c r="AG1180" s="93"/>
      <c r="AH1180" s="93"/>
      <c r="AI1180" s="30"/>
      <c r="AJ1180" s="30"/>
      <c r="AK1180" s="30"/>
      <c r="AL1180" s="30"/>
      <c r="AM1180" s="109"/>
      <c r="AN1180" s="109"/>
      <c r="AO1180" s="30"/>
      <c r="AP1180" s="109" t="s">
        <v>1993</v>
      </c>
      <c r="AQ1180"/>
      <c r="AR1180"/>
      <c r="AS1180"/>
      <c r="AT1180"/>
      <c r="AU1180"/>
      <c r="AV1180"/>
    </row>
    <row r="1181" spans="27:48" ht="23.45" customHeight="1" x14ac:dyDescent="0.2">
      <c r="AA1181" s="97"/>
      <c r="AB1181" s="97"/>
      <c r="AC1181" s="97"/>
      <c r="AD1181" s="97"/>
      <c r="AE1181" s="97"/>
      <c r="AF1181" s="93"/>
      <c r="AG1181" s="93"/>
      <c r="AH1181" s="93"/>
      <c r="AI1181" s="30"/>
      <c r="AJ1181" s="30"/>
      <c r="AK1181" s="30"/>
      <c r="AL1181" s="30"/>
      <c r="AM1181" s="109"/>
      <c r="AN1181" s="109"/>
      <c r="AO1181" s="30"/>
      <c r="AP1181" s="109" t="s">
        <v>1994</v>
      </c>
      <c r="AQ1181"/>
      <c r="AR1181"/>
      <c r="AS1181"/>
      <c r="AT1181"/>
      <c r="AU1181"/>
      <c r="AV1181"/>
    </row>
    <row r="1182" spans="27:48" ht="23.45" customHeight="1" x14ac:dyDescent="0.2">
      <c r="AA1182" s="97"/>
      <c r="AB1182" s="97"/>
      <c r="AC1182" s="97"/>
      <c r="AD1182" s="97"/>
      <c r="AE1182" s="97"/>
      <c r="AF1182" s="93"/>
      <c r="AG1182" s="93"/>
      <c r="AH1182" s="93"/>
      <c r="AI1182" s="30"/>
      <c r="AJ1182" s="30"/>
      <c r="AK1182" s="30"/>
      <c r="AL1182" s="30"/>
      <c r="AM1182" s="109"/>
      <c r="AN1182" s="109"/>
      <c r="AO1182" s="30"/>
      <c r="AP1182" s="109" t="s">
        <v>1995</v>
      </c>
      <c r="AQ1182"/>
      <c r="AR1182"/>
      <c r="AS1182"/>
      <c r="AT1182"/>
      <c r="AU1182"/>
      <c r="AV1182"/>
    </row>
    <row r="1183" spans="27:48" ht="23.45" customHeight="1" x14ac:dyDescent="0.2">
      <c r="AA1183" s="97"/>
      <c r="AB1183" s="97"/>
      <c r="AC1183" s="97"/>
      <c r="AD1183" s="97"/>
      <c r="AE1183" s="97"/>
      <c r="AF1183" s="93"/>
      <c r="AG1183" s="93"/>
      <c r="AH1183" s="93"/>
      <c r="AI1183" s="30"/>
      <c r="AJ1183" s="30"/>
      <c r="AK1183" s="30"/>
      <c r="AL1183" s="30"/>
      <c r="AM1183" s="109"/>
      <c r="AN1183" s="109"/>
      <c r="AO1183" s="30"/>
      <c r="AP1183" s="109" t="s">
        <v>1996</v>
      </c>
      <c r="AQ1183"/>
      <c r="AR1183"/>
      <c r="AS1183"/>
      <c r="AT1183"/>
      <c r="AU1183"/>
      <c r="AV1183"/>
    </row>
    <row r="1184" spans="27:48" ht="23.45" customHeight="1" x14ac:dyDescent="0.2">
      <c r="AA1184" s="97"/>
      <c r="AB1184" s="97"/>
      <c r="AC1184" s="97"/>
      <c r="AD1184" s="97"/>
      <c r="AE1184" s="97"/>
      <c r="AF1184" s="93"/>
      <c r="AG1184" s="93"/>
      <c r="AH1184" s="93"/>
      <c r="AI1184" s="30"/>
      <c r="AJ1184" s="30"/>
      <c r="AK1184" s="30"/>
      <c r="AL1184" s="30"/>
      <c r="AM1184" s="109"/>
      <c r="AN1184" s="109"/>
      <c r="AO1184" s="30"/>
      <c r="AP1184" s="109" t="s">
        <v>1997</v>
      </c>
      <c r="AQ1184"/>
      <c r="AR1184"/>
      <c r="AS1184"/>
      <c r="AT1184"/>
      <c r="AU1184"/>
      <c r="AV1184"/>
    </row>
    <row r="1185" spans="27:48" ht="23.45" customHeight="1" x14ac:dyDescent="0.2">
      <c r="AA1185" s="97"/>
      <c r="AB1185" s="97"/>
      <c r="AC1185" s="97"/>
      <c r="AD1185" s="97"/>
      <c r="AE1185" s="97"/>
      <c r="AF1185" s="93"/>
      <c r="AG1185" s="93"/>
      <c r="AH1185" s="93"/>
      <c r="AI1185" s="30"/>
      <c r="AJ1185" s="30"/>
      <c r="AK1185" s="30"/>
      <c r="AL1185" s="30"/>
      <c r="AM1185" s="109"/>
      <c r="AN1185" s="109"/>
      <c r="AO1185" s="30"/>
      <c r="AP1185" s="109" t="s">
        <v>1998</v>
      </c>
      <c r="AQ1185"/>
      <c r="AR1185"/>
      <c r="AS1185"/>
      <c r="AT1185"/>
      <c r="AU1185"/>
      <c r="AV1185"/>
    </row>
    <row r="1186" spans="27:48" ht="23.45" customHeight="1" x14ac:dyDescent="0.2">
      <c r="AA1186" s="97"/>
      <c r="AB1186" s="97"/>
      <c r="AC1186" s="97"/>
      <c r="AD1186" s="97"/>
      <c r="AE1186" s="97"/>
      <c r="AF1186" s="93"/>
      <c r="AG1186" s="93"/>
      <c r="AH1186" s="93"/>
      <c r="AI1186" s="30"/>
      <c r="AJ1186" s="30"/>
      <c r="AK1186" s="30"/>
      <c r="AL1186" s="30"/>
      <c r="AM1186" s="109"/>
      <c r="AN1186" s="109"/>
      <c r="AO1186" s="30"/>
      <c r="AP1186" s="109" t="s">
        <v>1999</v>
      </c>
      <c r="AQ1186"/>
      <c r="AR1186"/>
      <c r="AS1186"/>
      <c r="AT1186"/>
      <c r="AU1186"/>
      <c r="AV1186"/>
    </row>
    <row r="1187" spans="27:48" ht="23.45" customHeight="1" x14ac:dyDescent="0.2">
      <c r="AA1187" s="97"/>
      <c r="AB1187" s="97"/>
      <c r="AC1187" s="97"/>
      <c r="AD1187" s="97"/>
      <c r="AE1187" s="97"/>
      <c r="AF1187" s="93"/>
      <c r="AG1187" s="93"/>
      <c r="AH1187" s="93"/>
      <c r="AI1187" s="30"/>
      <c r="AJ1187" s="30"/>
      <c r="AK1187" s="30"/>
      <c r="AL1187" s="30"/>
      <c r="AM1187" s="109"/>
      <c r="AN1187" s="109"/>
      <c r="AO1187" s="30"/>
      <c r="AP1187" s="109" t="s">
        <v>2000</v>
      </c>
      <c r="AQ1187"/>
      <c r="AR1187"/>
      <c r="AS1187"/>
      <c r="AT1187"/>
      <c r="AU1187"/>
      <c r="AV1187"/>
    </row>
    <row r="1188" spans="27:48" ht="23.45" customHeight="1" x14ac:dyDescent="0.2">
      <c r="AA1188" s="97"/>
      <c r="AB1188" s="97"/>
      <c r="AC1188" s="97"/>
      <c r="AD1188" s="97"/>
      <c r="AE1188" s="97"/>
      <c r="AF1188" s="93"/>
      <c r="AG1188" s="93"/>
      <c r="AH1188" s="93"/>
      <c r="AI1188" s="30"/>
      <c r="AJ1188" s="30"/>
      <c r="AK1188" s="30"/>
      <c r="AL1188" s="30"/>
      <c r="AM1188" s="109"/>
      <c r="AN1188" s="109"/>
      <c r="AO1188" s="30"/>
      <c r="AP1188" s="109" t="s">
        <v>2001</v>
      </c>
      <c r="AQ1188"/>
      <c r="AR1188"/>
      <c r="AS1188"/>
      <c r="AT1188"/>
      <c r="AU1188"/>
      <c r="AV1188"/>
    </row>
    <row r="1189" spans="27:48" ht="23.45" customHeight="1" x14ac:dyDescent="0.2">
      <c r="AA1189" s="97"/>
      <c r="AB1189" s="97"/>
      <c r="AC1189" s="97"/>
      <c r="AD1189" s="97"/>
      <c r="AE1189" s="97"/>
      <c r="AF1189" s="93"/>
      <c r="AG1189" s="93"/>
      <c r="AH1189" s="93"/>
      <c r="AI1189" s="30"/>
      <c r="AJ1189" s="30"/>
      <c r="AK1189" s="30"/>
      <c r="AL1189" s="30"/>
      <c r="AM1189" s="109"/>
      <c r="AN1189" s="109"/>
      <c r="AO1189" s="30"/>
      <c r="AP1189" s="109" t="s">
        <v>2002</v>
      </c>
      <c r="AQ1189"/>
      <c r="AR1189"/>
      <c r="AS1189"/>
      <c r="AT1189"/>
      <c r="AU1189"/>
      <c r="AV1189"/>
    </row>
    <row r="1190" spans="27:48" ht="23.45" customHeight="1" x14ac:dyDescent="0.2">
      <c r="AA1190" s="97"/>
      <c r="AB1190" s="97"/>
      <c r="AC1190" s="97"/>
      <c r="AD1190" s="97"/>
      <c r="AE1190" s="97"/>
      <c r="AF1190" s="93"/>
      <c r="AG1190" s="93"/>
      <c r="AH1190" s="93"/>
      <c r="AI1190" s="30"/>
      <c r="AJ1190" s="30"/>
      <c r="AK1190" s="30"/>
      <c r="AL1190" s="30"/>
      <c r="AM1190" s="109"/>
      <c r="AN1190" s="109"/>
      <c r="AO1190" s="30"/>
      <c r="AP1190" s="109" t="s">
        <v>2003</v>
      </c>
      <c r="AQ1190"/>
      <c r="AR1190"/>
      <c r="AS1190"/>
      <c r="AT1190"/>
      <c r="AU1190"/>
      <c r="AV1190"/>
    </row>
    <row r="1191" spans="27:48" ht="23.45" customHeight="1" x14ac:dyDescent="0.2">
      <c r="AA1191" s="97"/>
      <c r="AB1191" s="97"/>
      <c r="AC1191" s="97"/>
      <c r="AD1191" s="97"/>
      <c r="AE1191" s="97"/>
      <c r="AF1191" s="93"/>
      <c r="AG1191" s="93"/>
      <c r="AH1191" s="93"/>
      <c r="AI1191" s="30"/>
      <c r="AJ1191" s="30"/>
      <c r="AK1191" s="30"/>
      <c r="AL1191" s="30"/>
      <c r="AM1191" s="109"/>
      <c r="AN1191" s="109"/>
      <c r="AO1191" s="30"/>
      <c r="AP1191" s="109" t="s">
        <v>2004</v>
      </c>
      <c r="AQ1191"/>
      <c r="AR1191"/>
      <c r="AS1191"/>
      <c r="AT1191"/>
      <c r="AU1191"/>
      <c r="AV1191"/>
    </row>
    <row r="1192" spans="27:48" ht="23.45" customHeight="1" x14ac:dyDescent="0.2">
      <c r="AA1192" s="97"/>
      <c r="AB1192" s="97"/>
      <c r="AC1192" s="97"/>
      <c r="AD1192" s="97"/>
      <c r="AE1192" s="97"/>
      <c r="AF1192" s="93"/>
      <c r="AG1192" s="93"/>
      <c r="AH1192" s="93"/>
      <c r="AI1192" s="30"/>
      <c r="AJ1192" s="30"/>
      <c r="AK1192" s="30"/>
      <c r="AL1192" s="30"/>
      <c r="AM1192" s="109"/>
      <c r="AN1192" s="109"/>
      <c r="AO1192" s="30"/>
      <c r="AP1192" s="109" t="s">
        <v>2005</v>
      </c>
      <c r="AQ1192"/>
      <c r="AR1192"/>
      <c r="AS1192"/>
      <c r="AT1192"/>
      <c r="AU1192"/>
      <c r="AV1192"/>
    </row>
    <row r="1193" spans="27:48" ht="23.45" customHeight="1" x14ac:dyDescent="0.2">
      <c r="AA1193" s="97"/>
      <c r="AB1193" s="97"/>
      <c r="AC1193" s="97"/>
      <c r="AD1193" s="97"/>
      <c r="AE1193" s="97"/>
      <c r="AF1193" s="93"/>
      <c r="AG1193" s="93"/>
      <c r="AH1193" s="93"/>
      <c r="AI1193" s="30"/>
      <c r="AJ1193" s="30"/>
      <c r="AK1193" s="30"/>
      <c r="AL1193" s="30"/>
      <c r="AM1193" s="109"/>
      <c r="AN1193" s="109"/>
      <c r="AO1193" s="30"/>
      <c r="AP1193" s="109" t="s">
        <v>2006</v>
      </c>
      <c r="AQ1193"/>
      <c r="AR1193"/>
      <c r="AS1193"/>
      <c r="AT1193"/>
      <c r="AU1193"/>
      <c r="AV1193"/>
    </row>
    <row r="1194" spans="27:48" ht="23.45" customHeight="1" x14ac:dyDescent="0.2">
      <c r="AA1194" s="97"/>
      <c r="AB1194" s="97"/>
      <c r="AC1194" s="97"/>
      <c r="AD1194" s="97"/>
      <c r="AE1194" s="97"/>
      <c r="AF1194" s="93"/>
      <c r="AG1194" s="93"/>
      <c r="AH1194" s="93"/>
      <c r="AI1194" s="30"/>
      <c r="AJ1194" s="30"/>
      <c r="AK1194" s="30"/>
      <c r="AL1194" s="30"/>
      <c r="AM1194" s="109"/>
      <c r="AN1194" s="109"/>
      <c r="AO1194" s="30"/>
      <c r="AP1194" s="109" t="s">
        <v>2007</v>
      </c>
      <c r="AQ1194"/>
      <c r="AR1194"/>
      <c r="AS1194"/>
      <c r="AT1194"/>
      <c r="AU1194"/>
      <c r="AV1194"/>
    </row>
    <row r="1195" spans="27:48" ht="23.45" customHeight="1" x14ac:dyDescent="0.2">
      <c r="AA1195" s="97"/>
      <c r="AB1195" s="97"/>
      <c r="AC1195" s="97"/>
      <c r="AD1195" s="97"/>
      <c r="AE1195" s="97"/>
      <c r="AF1195" s="93"/>
      <c r="AG1195" s="93"/>
      <c r="AH1195" s="93"/>
      <c r="AI1195" s="30"/>
      <c r="AJ1195" s="30"/>
      <c r="AK1195" s="30"/>
      <c r="AL1195" s="30"/>
      <c r="AM1195" s="109"/>
      <c r="AN1195" s="109"/>
      <c r="AO1195" s="30"/>
      <c r="AP1195" s="109" t="s">
        <v>2008</v>
      </c>
      <c r="AQ1195"/>
      <c r="AR1195"/>
      <c r="AS1195"/>
      <c r="AT1195"/>
      <c r="AU1195"/>
      <c r="AV1195"/>
    </row>
    <row r="1196" spans="27:48" ht="23.45" customHeight="1" x14ac:dyDescent="0.2">
      <c r="AA1196" s="97"/>
      <c r="AB1196" s="97"/>
      <c r="AC1196" s="97"/>
      <c r="AD1196" s="97"/>
      <c r="AE1196" s="97"/>
      <c r="AF1196" s="93"/>
      <c r="AG1196" s="93"/>
      <c r="AH1196" s="93"/>
      <c r="AI1196" s="30"/>
      <c r="AJ1196" s="30"/>
      <c r="AK1196" s="30"/>
      <c r="AL1196" s="30"/>
      <c r="AM1196" s="109"/>
      <c r="AN1196" s="109"/>
      <c r="AO1196" s="30"/>
      <c r="AP1196" s="109" t="s">
        <v>2009</v>
      </c>
      <c r="AQ1196"/>
      <c r="AR1196"/>
      <c r="AS1196"/>
      <c r="AT1196"/>
      <c r="AU1196"/>
      <c r="AV1196"/>
    </row>
    <row r="1197" spans="27:48" ht="23.45" customHeight="1" x14ac:dyDescent="0.2">
      <c r="AA1197" s="97"/>
      <c r="AB1197" s="97"/>
      <c r="AC1197" s="97"/>
      <c r="AD1197" s="97"/>
      <c r="AE1197" s="97"/>
      <c r="AF1197" s="93"/>
      <c r="AG1197" s="93"/>
      <c r="AH1197" s="93"/>
      <c r="AI1197" s="30"/>
      <c r="AJ1197" s="30"/>
      <c r="AK1197" s="30"/>
      <c r="AL1197" s="30"/>
      <c r="AM1197" s="109"/>
      <c r="AN1197" s="109"/>
      <c r="AO1197" s="30"/>
      <c r="AP1197" s="109" t="s">
        <v>2010</v>
      </c>
      <c r="AQ1197"/>
      <c r="AR1197"/>
      <c r="AS1197"/>
      <c r="AT1197"/>
      <c r="AU1197"/>
      <c r="AV1197"/>
    </row>
    <row r="1198" spans="27:48" ht="23.45" customHeight="1" x14ac:dyDescent="0.2">
      <c r="AA1198" s="97"/>
      <c r="AB1198" s="97"/>
      <c r="AC1198" s="97"/>
      <c r="AD1198" s="97"/>
      <c r="AE1198" s="97"/>
      <c r="AF1198" s="93"/>
      <c r="AG1198" s="93"/>
      <c r="AH1198" s="93"/>
      <c r="AI1198" s="30"/>
      <c r="AJ1198" s="30"/>
      <c r="AK1198" s="30"/>
      <c r="AL1198" s="30"/>
      <c r="AM1198" s="109"/>
      <c r="AN1198" s="109"/>
      <c r="AO1198" s="30"/>
      <c r="AP1198" s="109" t="s">
        <v>2011</v>
      </c>
      <c r="AQ1198"/>
      <c r="AR1198"/>
      <c r="AS1198"/>
      <c r="AT1198"/>
      <c r="AU1198"/>
      <c r="AV1198"/>
    </row>
    <row r="1199" spans="27:48" ht="23.45" customHeight="1" x14ac:dyDescent="0.2">
      <c r="AA1199" s="97"/>
      <c r="AB1199" s="97"/>
      <c r="AC1199" s="97"/>
      <c r="AD1199" s="97"/>
      <c r="AE1199" s="97"/>
      <c r="AF1199" s="93"/>
      <c r="AG1199" s="93"/>
      <c r="AH1199" s="93"/>
      <c r="AI1199" s="30"/>
      <c r="AJ1199" s="30"/>
      <c r="AK1199" s="30"/>
      <c r="AL1199" s="30"/>
      <c r="AM1199" s="109"/>
      <c r="AN1199" s="109"/>
      <c r="AO1199" s="30"/>
      <c r="AP1199" s="109" t="s">
        <v>2012</v>
      </c>
      <c r="AQ1199"/>
      <c r="AR1199"/>
      <c r="AS1199"/>
      <c r="AT1199"/>
      <c r="AU1199"/>
      <c r="AV1199"/>
    </row>
    <row r="1200" spans="27:48" ht="23.45" customHeight="1" x14ac:dyDescent="0.2">
      <c r="AA1200" s="97"/>
      <c r="AB1200" s="97"/>
      <c r="AC1200" s="97"/>
      <c r="AD1200" s="97"/>
      <c r="AE1200" s="97"/>
      <c r="AF1200" s="93"/>
      <c r="AG1200" s="93"/>
      <c r="AH1200" s="93"/>
      <c r="AI1200" s="30"/>
      <c r="AJ1200" s="30"/>
      <c r="AK1200" s="30"/>
      <c r="AL1200" s="30"/>
      <c r="AM1200" s="109"/>
      <c r="AN1200" s="109"/>
      <c r="AO1200" s="30"/>
      <c r="AP1200" s="109" t="s">
        <v>2013</v>
      </c>
      <c r="AQ1200"/>
      <c r="AR1200"/>
      <c r="AS1200"/>
      <c r="AT1200"/>
      <c r="AU1200"/>
      <c r="AV1200"/>
    </row>
    <row r="1201" spans="27:48" ht="23.45" customHeight="1" x14ac:dyDescent="0.2">
      <c r="AA1201" s="97"/>
      <c r="AB1201" s="97"/>
      <c r="AC1201" s="97"/>
      <c r="AD1201" s="97"/>
      <c r="AE1201" s="97"/>
      <c r="AF1201" s="93"/>
      <c r="AG1201" s="93"/>
      <c r="AH1201" s="93"/>
      <c r="AI1201" s="30"/>
      <c r="AJ1201" s="30"/>
      <c r="AK1201" s="30"/>
      <c r="AL1201" s="30"/>
      <c r="AM1201" s="109"/>
      <c r="AN1201" s="109"/>
      <c r="AO1201" s="30"/>
      <c r="AP1201" s="109" t="s">
        <v>2014</v>
      </c>
      <c r="AQ1201"/>
      <c r="AR1201"/>
      <c r="AS1201"/>
      <c r="AT1201"/>
      <c r="AU1201"/>
      <c r="AV1201"/>
    </row>
    <row r="1202" spans="27:48" ht="23.45" customHeight="1" x14ac:dyDescent="0.2">
      <c r="AA1202" s="97"/>
      <c r="AB1202" s="97"/>
      <c r="AC1202" s="97"/>
      <c r="AD1202" s="97"/>
      <c r="AE1202" s="97"/>
      <c r="AF1202" s="93"/>
      <c r="AG1202" s="93"/>
      <c r="AH1202" s="93"/>
      <c r="AI1202" s="30"/>
      <c r="AJ1202" s="30"/>
      <c r="AK1202" s="30"/>
      <c r="AL1202" s="30"/>
      <c r="AM1202" s="109"/>
      <c r="AN1202" s="109"/>
      <c r="AO1202" s="30"/>
      <c r="AP1202" s="109" t="s">
        <v>2015</v>
      </c>
      <c r="AQ1202"/>
      <c r="AR1202"/>
      <c r="AS1202"/>
      <c r="AT1202"/>
      <c r="AU1202"/>
      <c r="AV1202"/>
    </row>
    <row r="1203" spans="27:48" ht="23.45" customHeight="1" x14ac:dyDescent="0.2">
      <c r="AA1203" s="97"/>
      <c r="AB1203" s="97"/>
      <c r="AC1203" s="97"/>
      <c r="AD1203" s="97"/>
      <c r="AE1203" s="97"/>
      <c r="AF1203" s="93"/>
      <c r="AG1203" s="93"/>
      <c r="AH1203" s="93"/>
      <c r="AI1203" s="30"/>
      <c r="AJ1203" s="30"/>
      <c r="AK1203" s="30"/>
      <c r="AL1203" s="30"/>
      <c r="AM1203" s="109"/>
      <c r="AN1203" s="109"/>
      <c r="AO1203" s="30"/>
      <c r="AP1203" s="109" t="s">
        <v>2016</v>
      </c>
      <c r="AQ1203"/>
      <c r="AR1203"/>
      <c r="AS1203"/>
      <c r="AT1203"/>
      <c r="AU1203"/>
      <c r="AV1203"/>
    </row>
    <row r="1204" spans="27:48" ht="23.45" customHeight="1" x14ac:dyDescent="0.2">
      <c r="AA1204" s="97"/>
      <c r="AB1204" s="97"/>
      <c r="AC1204" s="97"/>
      <c r="AD1204" s="97"/>
      <c r="AE1204" s="97"/>
      <c r="AF1204" s="93"/>
      <c r="AG1204" s="93"/>
      <c r="AH1204" s="93"/>
      <c r="AI1204" s="30"/>
      <c r="AJ1204" s="30"/>
      <c r="AK1204" s="30"/>
      <c r="AL1204" s="30"/>
      <c r="AM1204" s="109"/>
      <c r="AN1204" s="109"/>
      <c r="AO1204" s="30"/>
      <c r="AP1204" s="109" t="s">
        <v>2017</v>
      </c>
      <c r="AQ1204"/>
      <c r="AR1204"/>
      <c r="AS1204"/>
      <c r="AT1204"/>
      <c r="AU1204"/>
      <c r="AV1204"/>
    </row>
    <row r="1205" spans="27:48" ht="23.45" customHeight="1" x14ac:dyDescent="0.2">
      <c r="AA1205" s="97"/>
      <c r="AB1205" s="97"/>
      <c r="AC1205" s="97"/>
      <c r="AD1205" s="97"/>
      <c r="AE1205" s="97"/>
      <c r="AF1205" s="93"/>
      <c r="AG1205" s="93"/>
      <c r="AH1205" s="93"/>
      <c r="AI1205" s="30"/>
      <c r="AJ1205" s="30"/>
      <c r="AK1205" s="30"/>
      <c r="AL1205" s="30"/>
      <c r="AM1205" s="109"/>
      <c r="AN1205" s="109"/>
      <c r="AO1205" s="30"/>
      <c r="AP1205" s="109" t="s">
        <v>2018</v>
      </c>
      <c r="AQ1205"/>
      <c r="AR1205"/>
      <c r="AS1205"/>
      <c r="AT1205"/>
      <c r="AU1205"/>
      <c r="AV1205"/>
    </row>
    <row r="1206" spans="27:48" ht="23.45" customHeight="1" x14ac:dyDescent="0.2">
      <c r="AA1206" s="97"/>
      <c r="AB1206" s="97"/>
      <c r="AC1206" s="97"/>
      <c r="AD1206" s="97"/>
      <c r="AE1206" s="97"/>
      <c r="AF1206" s="93"/>
      <c r="AG1206" s="93"/>
      <c r="AH1206" s="93"/>
      <c r="AI1206" s="30"/>
      <c r="AJ1206" s="30"/>
      <c r="AK1206" s="30"/>
      <c r="AL1206" s="30"/>
      <c r="AM1206" s="109"/>
      <c r="AN1206" s="109"/>
      <c r="AO1206" s="30"/>
      <c r="AP1206" s="109">
        <v>820005</v>
      </c>
      <c r="AQ1206"/>
      <c r="AR1206"/>
      <c r="AS1206"/>
      <c r="AT1206"/>
      <c r="AU1206"/>
      <c r="AV1206"/>
    </row>
    <row r="1207" spans="27:48" ht="23.45" customHeight="1" x14ac:dyDescent="0.2">
      <c r="AA1207" s="97"/>
      <c r="AB1207" s="97"/>
      <c r="AC1207" s="97"/>
      <c r="AD1207" s="97"/>
      <c r="AE1207" s="97"/>
      <c r="AF1207" s="93"/>
      <c r="AG1207" s="93"/>
      <c r="AH1207" s="93"/>
      <c r="AI1207" s="30"/>
      <c r="AJ1207" s="30"/>
      <c r="AK1207" s="30"/>
      <c r="AL1207" s="30"/>
      <c r="AM1207" s="109"/>
      <c r="AN1207" s="109"/>
      <c r="AO1207" s="30"/>
      <c r="AP1207" s="109">
        <v>820105</v>
      </c>
      <c r="AQ1207"/>
      <c r="AR1207"/>
      <c r="AS1207"/>
      <c r="AT1207"/>
      <c r="AU1207"/>
      <c r="AV1207"/>
    </row>
    <row r="1208" spans="27:48" ht="23.45" customHeight="1" x14ac:dyDescent="0.2">
      <c r="AA1208" s="97"/>
      <c r="AB1208" s="97"/>
      <c r="AC1208" s="97"/>
      <c r="AD1208" s="97"/>
      <c r="AE1208" s="97"/>
      <c r="AF1208" s="93"/>
      <c r="AG1208" s="93"/>
      <c r="AH1208" s="93"/>
      <c r="AI1208" s="30"/>
      <c r="AJ1208" s="30"/>
      <c r="AK1208" s="30"/>
      <c r="AL1208" s="30"/>
      <c r="AM1208" s="109"/>
      <c r="AN1208" s="109"/>
      <c r="AO1208" s="30"/>
      <c r="AP1208" s="109">
        <v>820205</v>
      </c>
      <c r="AQ1208"/>
      <c r="AR1208"/>
      <c r="AS1208"/>
      <c r="AT1208"/>
      <c r="AU1208"/>
      <c r="AV1208"/>
    </row>
    <row r="1209" spans="27:48" ht="23.45" customHeight="1" x14ac:dyDescent="0.2">
      <c r="AA1209" s="97"/>
      <c r="AB1209" s="97"/>
      <c r="AC1209" s="97"/>
      <c r="AD1209" s="97"/>
      <c r="AE1209" s="97"/>
      <c r="AF1209" s="93"/>
      <c r="AG1209" s="93"/>
      <c r="AH1209" s="93"/>
      <c r="AI1209" s="30"/>
      <c r="AJ1209" s="30"/>
      <c r="AK1209" s="30"/>
      <c r="AL1209" s="30"/>
      <c r="AM1209" s="109"/>
      <c r="AN1209" s="109"/>
      <c r="AO1209" s="30"/>
      <c r="AP1209" s="109">
        <v>820305</v>
      </c>
      <c r="AQ1209"/>
      <c r="AR1209"/>
      <c r="AS1209"/>
      <c r="AT1209"/>
      <c r="AU1209"/>
      <c r="AV1209"/>
    </row>
    <row r="1210" spans="27:48" ht="23.45" customHeight="1" x14ac:dyDescent="0.2">
      <c r="AA1210" s="97"/>
      <c r="AB1210" s="97"/>
      <c r="AC1210" s="97"/>
      <c r="AD1210" s="97"/>
      <c r="AE1210" s="97"/>
      <c r="AF1210" s="93"/>
      <c r="AG1210" s="93"/>
      <c r="AH1210" s="93"/>
      <c r="AI1210" s="30"/>
      <c r="AJ1210" s="30"/>
      <c r="AK1210" s="30"/>
      <c r="AL1210" s="30"/>
      <c r="AM1210" s="109"/>
      <c r="AN1210" s="109"/>
      <c r="AO1210" s="30"/>
      <c r="AP1210" s="109">
        <v>820505</v>
      </c>
      <c r="AQ1210"/>
      <c r="AR1210"/>
      <c r="AS1210"/>
      <c r="AT1210"/>
      <c r="AU1210"/>
      <c r="AV1210"/>
    </row>
    <row r="1211" spans="27:48" ht="23.45" customHeight="1" x14ac:dyDescent="0.2">
      <c r="AA1211" s="97"/>
      <c r="AB1211" s="97"/>
      <c r="AC1211" s="97"/>
      <c r="AD1211" s="97"/>
      <c r="AE1211" s="97"/>
      <c r="AF1211" s="93"/>
      <c r="AG1211" s="93"/>
      <c r="AH1211" s="93"/>
      <c r="AI1211" s="30"/>
      <c r="AJ1211" s="30"/>
      <c r="AK1211" s="30"/>
      <c r="AL1211" s="30"/>
      <c r="AM1211" s="109"/>
      <c r="AN1211" s="109"/>
      <c r="AO1211" s="30"/>
      <c r="AP1211" s="109">
        <v>820605</v>
      </c>
      <c r="AQ1211"/>
      <c r="AR1211"/>
      <c r="AS1211"/>
      <c r="AT1211"/>
      <c r="AU1211"/>
      <c r="AV1211"/>
    </row>
    <row r="1212" spans="27:48" ht="23.45" customHeight="1" x14ac:dyDescent="0.2">
      <c r="AA1212" s="97"/>
      <c r="AB1212" s="97"/>
      <c r="AC1212" s="97"/>
      <c r="AD1212" s="97"/>
      <c r="AE1212" s="97"/>
      <c r="AF1212" s="93"/>
      <c r="AG1212" s="93"/>
      <c r="AH1212" s="93"/>
      <c r="AI1212" s="30"/>
      <c r="AJ1212" s="30"/>
      <c r="AK1212" s="30"/>
      <c r="AL1212" s="30"/>
      <c r="AM1212" s="109"/>
      <c r="AN1212" s="109"/>
      <c r="AO1212" s="30"/>
      <c r="AP1212" s="109">
        <v>820705</v>
      </c>
      <c r="AQ1212"/>
      <c r="AR1212"/>
      <c r="AS1212"/>
      <c r="AT1212"/>
      <c r="AU1212"/>
      <c r="AV1212"/>
    </row>
    <row r="1213" spans="27:48" ht="23.45" customHeight="1" x14ac:dyDescent="0.2">
      <c r="AA1213" s="97"/>
      <c r="AB1213" s="97"/>
      <c r="AC1213" s="97"/>
      <c r="AD1213" s="97"/>
      <c r="AE1213" s="97"/>
      <c r="AF1213" s="93"/>
      <c r="AG1213" s="93"/>
      <c r="AH1213" s="93"/>
      <c r="AI1213" s="30"/>
      <c r="AJ1213" s="30"/>
      <c r="AK1213" s="30"/>
      <c r="AL1213" s="30"/>
      <c r="AM1213" s="109"/>
      <c r="AN1213" s="109"/>
      <c r="AO1213" s="30"/>
      <c r="AP1213" s="109">
        <v>820905</v>
      </c>
      <c r="AQ1213"/>
      <c r="AR1213"/>
      <c r="AS1213"/>
      <c r="AT1213"/>
      <c r="AU1213"/>
      <c r="AV1213"/>
    </row>
    <row r="1214" spans="27:48" ht="23.45" customHeight="1" x14ac:dyDescent="0.2">
      <c r="AA1214" s="97"/>
      <c r="AB1214" s="97"/>
      <c r="AC1214" s="97"/>
      <c r="AD1214" s="97"/>
      <c r="AE1214" s="97"/>
      <c r="AF1214" s="93"/>
      <c r="AG1214" s="93"/>
      <c r="AH1214" s="93"/>
      <c r="AI1214" s="30"/>
      <c r="AJ1214" s="30"/>
      <c r="AK1214" s="30"/>
      <c r="AL1214" s="30"/>
      <c r="AM1214" s="109"/>
      <c r="AN1214" s="109"/>
      <c r="AO1214" s="30"/>
      <c r="AP1214" s="109">
        <v>821105</v>
      </c>
      <c r="AQ1214"/>
      <c r="AR1214"/>
      <c r="AS1214"/>
      <c r="AT1214"/>
      <c r="AU1214"/>
      <c r="AV1214"/>
    </row>
    <row r="1215" spans="27:48" ht="23.45" customHeight="1" x14ac:dyDescent="0.2">
      <c r="AA1215" s="97"/>
      <c r="AB1215" s="97"/>
      <c r="AC1215" s="97"/>
      <c r="AD1215" s="97"/>
      <c r="AE1215" s="97"/>
      <c r="AF1215" s="93"/>
      <c r="AG1215" s="93"/>
      <c r="AH1215" s="93"/>
      <c r="AI1215" s="30"/>
      <c r="AJ1215" s="30"/>
      <c r="AK1215" s="30"/>
      <c r="AL1215" s="30"/>
      <c r="AM1215" s="109"/>
      <c r="AN1215" s="109"/>
      <c r="AO1215" s="30"/>
      <c r="AP1215" s="109">
        <v>821205</v>
      </c>
      <c r="AQ1215"/>
      <c r="AR1215"/>
      <c r="AS1215"/>
      <c r="AT1215"/>
      <c r="AU1215"/>
      <c r="AV1215"/>
    </row>
    <row r="1216" spans="27:48" ht="23.45" customHeight="1" x14ac:dyDescent="0.2">
      <c r="AA1216" s="97"/>
      <c r="AB1216" s="97"/>
      <c r="AC1216" s="97"/>
      <c r="AD1216" s="97"/>
      <c r="AE1216" s="97"/>
      <c r="AF1216" s="93"/>
      <c r="AG1216" s="93"/>
      <c r="AH1216" s="93"/>
      <c r="AI1216" s="30"/>
      <c r="AJ1216" s="30"/>
      <c r="AK1216" s="30"/>
      <c r="AL1216" s="30"/>
      <c r="AM1216" s="109"/>
      <c r="AN1216" s="109"/>
      <c r="AO1216" s="30"/>
      <c r="AP1216" s="109">
        <v>821305</v>
      </c>
      <c r="AQ1216"/>
      <c r="AR1216"/>
      <c r="AS1216"/>
      <c r="AT1216"/>
      <c r="AU1216"/>
      <c r="AV1216"/>
    </row>
    <row r="1217" spans="27:48" ht="23.45" customHeight="1" x14ac:dyDescent="0.2">
      <c r="AA1217" s="97"/>
      <c r="AB1217" s="97"/>
      <c r="AC1217" s="97"/>
      <c r="AD1217" s="97"/>
      <c r="AE1217" s="97"/>
      <c r="AF1217" s="93"/>
      <c r="AG1217" s="93"/>
      <c r="AH1217" s="93"/>
      <c r="AI1217" s="30"/>
      <c r="AJ1217" s="30"/>
      <c r="AK1217" s="30"/>
      <c r="AL1217" s="30"/>
      <c r="AM1217" s="109"/>
      <c r="AN1217" s="109"/>
      <c r="AO1217" s="30"/>
      <c r="AP1217" s="109">
        <v>821805</v>
      </c>
      <c r="AQ1217"/>
      <c r="AR1217"/>
      <c r="AS1217"/>
      <c r="AT1217"/>
      <c r="AU1217"/>
      <c r="AV1217"/>
    </row>
    <row r="1218" spans="27:48" ht="23.45" customHeight="1" x14ac:dyDescent="0.2">
      <c r="AA1218" s="97"/>
      <c r="AB1218" s="97"/>
      <c r="AC1218" s="97"/>
      <c r="AD1218" s="97"/>
      <c r="AE1218" s="97"/>
      <c r="AF1218" s="93"/>
      <c r="AG1218" s="93"/>
      <c r="AH1218" s="93"/>
      <c r="AI1218" s="30"/>
      <c r="AJ1218" s="30"/>
      <c r="AK1218" s="30"/>
      <c r="AL1218" s="30"/>
      <c r="AM1218" s="109"/>
      <c r="AN1218" s="109"/>
      <c r="AO1218" s="30"/>
      <c r="AP1218" s="109">
        <v>821905</v>
      </c>
      <c r="AQ1218"/>
      <c r="AR1218"/>
      <c r="AS1218"/>
      <c r="AT1218"/>
      <c r="AU1218"/>
      <c r="AV1218"/>
    </row>
    <row r="1219" spans="27:48" ht="23.45" customHeight="1" x14ac:dyDescent="0.2">
      <c r="AA1219" s="97"/>
      <c r="AB1219" s="97"/>
      <c r="AC1219" s="97"/>
      <c r="AD1219" s="97"/>
      <c r="AE1219" s="97"/>
      <c r="AF1219" s="93"/>
      <c r="AG1219" s="93"/>
      <c r="AH1219" s="93"/>
      <c r="AI1219" s="30"/>
      <c r="AJ1219" s="30"/>
      <c r="AK1219" s="30"/>
      <c r="AL1219" s="30"/>
      <c r="AM1219" s="109"/>
      <c r="AN1219" s="109"/>
      <c r="AO1219" s="30"/>
      <c r="AP1219" s="109">
        <v>822005</v>
      </c>
      <c r="AQ1219"/>
      <c r="AR1219"/>
      <c r="AS1219"/>
      <c r="AT1219"/>
      <c r="AU1219"/>
      <c r="AV1219"/>
    </row>
    <row r="1220" spans="27:48" ht="23.45" customHeight="1" x14ac:dyDescent="0.2">
      <c r="AA1220" s="97"/>
      <c r="AB1220" s="97"/>
      <c r="AC1220" s="97"/>
      <c r="AD1220" s="97"/>
      <c r="AE1220" s="97"/>
      <c r="AF1220" s="93"/>
      <c r="AG1220" s="93"/>
      <c r="AH1220" s="93"/>
      <c r="AI1220" s="30"/>
      <c r="AJ1220" s="30"/>
      <c r="AK1220" s="30"/>
      <c r="AL1220" s="30"/>
      <c r="AM1220" s="109"/>
      <c r="AN1220" s="109"/>
      <c r="AO1220" s="30"/>
      <c r="AP1220" s="109">
        <v>822105</v>
      </c>
      <c r="AQ1220"/>
      <c r="AR1220"/>
      <c r="AS1220"/>
      <c r="AT1220"/>
      <c r="AU1220"/>
      <c r="AV1220"/>
    </row>
    <row r="1221" spans="27:48" ht="23.45" customHeight="1" x14ac:dyDescent="0.2">
      <c r="AA1221" s="97"/>
      <c r="AB1221" s="97"/>
      <c r="AC1221" s="97"/>
      <c r="AD1221" s="97"/>
      <c r="AE1221" s="97"/>
      <c r="AF1221" s="93"/>
      <c r="AG1221" s="93"/>
      <c r="AH1221" s="93"/>
      <c r="AI1221" s="30"/>
      <c r="AJ1221" s="30"/>
      <c r="AK1221" s="30"/>
      <c r="AL1221" s="30"/>
      <c r="AM1221" s="109"/>
      <c r="AN1221" s="109"/>
      <c r="AO1221" s="30"/>
      <c r="AP1221" s="109">
        <v>822205</v>
      </c>
      <c r="AQ1221"/>
      <c r="AR1221"/>
      <c r="AS1221"/>
      <c r="AT1221"/>
      <c r="AU1221"/>
      <c r="AV1221"/>
    </row>
    <row r="1222" spans="27:48" ht="23.45" customHeight="1" x14ac:dyDescent="0.2">
      <c r="AA1222" s="97"/>
      <c r="AB1222" s="97"/>
      <c r="AC1222" s="97"/>
      <c r="AD1222" s="97"/>
      <c r="AE1222" s="97"/>
      <c r="AF1222" s="93"/>
      <c r="AG1222" s="93"/>
      <c r="AH1222" s="93"/>
      <c r="AI1222" s="30"/>
      <c r="AJ1222" s="30"/>
      <c r="AK1222" s="30"/>
      <c r="AL1222" s="30"/>
      <c r="AM1222" s="109"/>
      <c r="AN1222" s="109"/>
      <c r="AO1222" s="30"/>
      <c r="AP1222" s="109">
        <v>822305</v>
      </c>
      <c r="AQ1222"/>
      <c r="AR1222"/>
      <c r="AS1222"/>
      <c r="AT1222"/>
      <c r="AU1222"/>
      <c r="AV1222"/>
    </row>
    <row r="1223" spans="27:48" ht="23.45" customHeight="1" x14ac:dyDescent="0.2">
      <c r="AA1223" s="97"/>
      <c r="AB1223" s="97"/>
      <c r="AC1223" s="97"/>
      <c r="AD1223" s="97"/>
      <c r="AE1223" s="97"/>
      <c r="AF1223" s="93"/>
      <c r="AG1223" s="93"/>
      <c r="AH1223" s="93"/>
      <c r="AI1223" s="30"/>
      <c r="AJ1223" s="30"/>
      <c r="AK1223" s="30"/>
      <c r="AL1223" s="30"/>
      <c r="AM1223" s="109"/>
      <c r="AN1223" s="109"/>
      <c r="AO1223" s="30"/>
      <c r="AP1223" s="109">
        <v>822405</v>
      </c>
      <c r="AQ1223"/>
      <c r="AR1223"/>
      <c r="AS1223"/>
      <c r="AT1223"/>
      <c r="AU1223"/>
      <c r="AV1223"/>
    </row>
    <row r="1224" spans="27:48" ht="23.45" customHeight="1" x14ac:dyDescent="0.2">
      <c r="AA1224" s="97"/>
      <c r="AB1224" s="97"/>
      <c r="AC1224" s="97"/>
      <c r="AD1224" s="97"/>
      <c r="AE1224" s="97"/>
      <c r="AF1224" s="93"/>
      <c r="AG1224" s="93"/>
      <c r="AH1224" s="93"/>
      <c r="AI1224" s="30"/>
      <c r="AJ1224" s="30"/>
      <c r="AK1224" s="30"/>
      <c r="AL1224" s="30"/>
      <c r="AM1224" s="109"/>
      <c r="AN1224" s="109"/>
      <c r="AO1224" s="30"/>
      <c r="AP1224" s="109">
        <v>822505</v>
      </c>
      <c r="AQ1224"/>
      <c r="AR1224"/>
      <c r="AS1224"/>
      <c r="AT1224"/>
      <c r="AU1224"/>
      <c r="AV1224"/>
    </row>
    <row r="1225" spans="27:48" ht="23.45" customHeight="1" x14ac:dyDescent="0.2">
      <c r="AA1225" s="97"/>
      <c r="AB1225" s="97"/>
      <c r="AC1225" s="97"/>
      <c r="AD1225" s="97"/>
      <c r="AE1225" s="97"/>
      <c r="AF1225" s="93"/>
      <c r="AG1225" s="93"/>
      <c r="AH1225" s="93"/>
      <c r="AI1225" s="30"/>
      <c r="AJ1225" s="30"/>
      <c r="AK1225" s="30"/>
      <c r="AL1225" s="30"/>
      <c r="AM1225" s="109"/>
      <c r="AN1225" s="109"/>
      <c r="AO1225" s="30"/>
      <c r="AP1225" s="109" t="s">
        <v>2019</v>
      </c>
      <c r="AQ1225"/>
      <c r="AR1225"/>
      <c r="AS1225"/>
      <c r="AT1225"/>
      <c r="AU1225"/>
      <c r="AV1225"/>
    </row>
    <row r="1226" spans="27:48" ht="23.45" customHeight="1" x14ac:dyDescent="0.2">
      <c r="AA1226" s="97"/>
      <c r="AB1226" s="97"/>
      <c r="AC1226" s="97"/>
      <c r="AD1226" s="97"/>
      <c r="AE1226" s="97"/>
      <c r="AF1226" s="93"/>
      <c r="AG1226" s="93"/>
      <c r="AH1226" s="93"/>
      <c r="AI1226" s="30"/>
      <c r="AJ1226" s="30"/>
      <c r="AK1226" s="30"/>
      <c r="AL1226" s="30"/>
      <c r="AM1226" s="109"/>
      <c r="AN1226" s="109"/>
      <c r="AO1226" s="30"/>
      <c r="AP1226" s="109" t="s">
        <v>2020</v>
      </c>
      <c r="AQ1226"/>
      <c r="AR1226"/>
      <c r="AS1226"/>
      <c r="AT1226"/>
      <c r="AU1226"/>
      <c r="AV1226"/>
    </row>
    <row r="1227" spans="27:48" ht="23.45" customHeight="1" x14ac:dyDescent="0.2">
      <c r="AA1227" s="97"/>
      <c r="AB1227" s="97"/>
      <c r="AC1227" s="97"/>
      <c r="AD1227" s="97"/>
      <c r="AE1227" s="97"/>
      <c r="AF1227" s="93"/>
      <c r="AG1227" s="93"/>
      <c r="AH1227" s="93"/>
      <c r="AI1227" s="30"/>
      <c r="AJ1227" s="30"/>
      <c r="AK1227" s="30"/>
      <c r="AL1227" s="30"/>
      <c r="AM1227" s="109"/>
      <c r="AN1227" s="109"/>
      <c r="AO1227" s="30"/>
      <c r="AP1227" s="109" t="s">
        <v>2021</v>
      </c>
      <c r="AQ1227"/>
      <c r="AR1227"/>
      <c r="AS1227"/>
      <c r="AT1227"/>
      <c r="AU1227"/>
      <c r="AV1227"/>
    </row>
    <row r="1228" spans="27:48" ht="23.45" customHeight="1" x14ac:dyDescent="0.2">
      <c r="AA1228" s="97"/>
      <c r="AB1228" s="97"/>
      <c r="AC1228" s="97"/>
      <c r="AD1228" s="97"/>
      <c r="AE1228" s="97"/>
      <c r="AF1228" s="93"/>
      <c r="AG1228" s="93"/>
      <c r="AH1228" s="93"/>
      <c r="AI1228" s="30"/>
      <c r="AJ1228" s="30"/>
      <c r="AK1228" s="30"/>
      <c r="AL1228" s="30"/>
      <c r="AM1228" s="109"/>
      <c r="AN1228" s="109"/>
      <c r="AO1228" s="30"/>
      <c r="AP1228" s="109" t="s">
        <v>2022</v>
      </c>
      <c r="AQ1228"/>
      <c r="AR1228"/>
      <c r="AS1228"/>
      <c r="AT1228"/>
      <c r="AU1228"/>
      <c r="AV1228"/>
    </row>
    <row r="1229" spans="27:48" ht="23.45" customHeight="1" x14ac:dyDescent="0.2">
      <c r="AA1229" s="97"/>
      <c r="AB1229" s="97"/>
      <c r="AC1229" s="97"/>
      <c r="AD1229" s="97"/>
      <c r="AE1229" s="97"/>
      <c r="AF1229" s="93"/>
      <c r="AG1229" s="93"/>
      <c r="AH1229" s="93"/>
      <c r="AI1229" s="30"/>
      <c r="AJ1229" s="30"/>
      <c r="AK1229" s="30"/>
      <c r="AL1229" s="30"/>
      <c r="AM1229" s="109"/>
      <c r="AN1229" s="109"/>
      <c r="AO1229" s="30"/>
      <c r="AP1229" s="109" t="s">
        <v>2023</v>
      </c>
      <c r="AQ1229"/>
      <c r="AR1229"/>
      <c r="AS1229"/>
      <c r="AT1229"/>
      <c r="AU1229"/>
      <c r="AV1229"/>
    </row>
    <row r="1230" spans="27:48" ht="23.45" customHeight="1" x14ac:dyDescent="0.2">
      <c r="AA1230" s="97"/>
      <c r="AB1230" s="97"/>
      <c r="AC1230" s="97"/>
      <c r="AD1230" s="97"/>
      <c r="AE1230" s="97"/>
      <c r="AF1230" s="93"/>
      <c r="AG1230" s="93"/>
      <c r="AH1230" s="93"/>
      <c r="AI1230" s="30"/>
      <c r="AJ1230" s="30"/>
      <c r="AK1230" s="30"/>
      <c r="AL1230" s="30"/>
      <c r="AM1230" s="109"/>
      <c r="AN1230" s="109"/>
      <c r="AO1230" s="30"/>
      <c r="AP1230" s="109" t="s">
        <v>2024</v>
      </c>
      <c r="AQ1230"/>
      <c r="AR1230"/>
      <c r="AS1230"/>
      <c r="AT1230"/>
      <c r="AU1230"/>
      <c r="AV1230"/>
    </row>
    <row r="1231" spans="27:48" ht="23.45" customHeight="1" x14ac:dyDescent="0.2">
      <c r="AA1231" s="97"/>
      <c r="AB1231" s="97"/>
      <c r="AC1231" s="97"/>
      <c r="AD1231" s="97"/>
      <c r="AE1231" s="97"/>
      <c r="AF1231" s="93"/>
      <c r="AG1231" s="93"/>
      <c r="AH1231" s="93"/>
      <c r="AI1231" s="30"/>
      <c r="AJ1231" s="30"/>
      <c r="AK1231" s="30"/>
      <c r="AL1231" s="30"/>
      <c r="AM1231" s="109"/>
      <c r="AN1231" s="109"/>
      <c r="AO1231" s="30"/>
      <c r="AP1231" s="109" t="s">
        <v>2025</v>
      </c>
      <c r="AQ1231"/>
      <c r="AR1231"/>
      <c r="AS1231"/>
      <c r="AT1231"/>
      <c r="AU1231"/>
      <c r="AV1231"/>
    </row>
    <row r="1232" spans="27:48" ht="23.45" customHeight="1" x14ac:dyDescent="0.2">
      <c r="AA1232" s="97"/>
      <c r="AB1232" s="97"/>
      <c r="AC1232" s="97"/>
      <c r="AD1232" s="97"/>
      <c r="AE1232" s="97"/>
      <c r="AF1232" s="93"/>
      <c r="AG1232" s="93"/>
      <c r="AH1232" s="93"/>
      <c r="AI1232" s="30"/>
      <c r="AJ1232" s="30"/>
      <c r="AK1232" s="30"/>
      <c r="AL1232" s="30"/>
      <c r="AM1232" s="109"/>
      <c r="AN1232" s="109"/>
      <c r="AO1232" s="30"/>
      <c r="AP1232" s="109" t="s">
        <v>2026</v>
      </c>
      <c r="AQ1232"/>
      <c r="AR1232"/>
      <c r="AS1232"/>
      <c r="AT1232"/>
      <c r="AU1232"/>
      <c r="AV1232"/>
    </row>
    <row r="1233" spans="27:48" ht="23.45" customHeight="1" x14ac:dyDescent="0.2">
      <c r="AA1233" s="97"/>
      <c r="AB1233" s="97"/>
      <c r="AC1233" s="97"/>
      <c r="AD1233" s="97"/>
      <c r="AE1233" s="97"/>
      <c r="AF1233" s="93"/>
      <c r="AG1233" s="93"/>
      <c r="AH1233" s="93"/>
      <c r="AI1233" s="30"/>
      <c r="AJ1233" s="30"/>
      <c r="AK1233" s="30"/>
      <c r="AL1233" s="30"/>
      <c r="AM1233" s="109"/>
      <c r="AN1233" s="109"/>
      <c r="AO1233" s="30"/>
      <c r="AP1233" s="109" t="s">
        <v>2027</v>
      </c>
      <c r="AQ1233"/>
      <c r="AR1233"/>
      <c r="AS1233"/>
      <c r="AT1233"/>
      <c r="AU1233"/>
      <c r="AV1233"/>
    </row>
    <row r="1234" spans="27:48" ht="23.45" customHeight="1" x14ac:dyDescent="0.2">
      <c r="AA1234" s="97"/>
      <c r="AB1234" s="97"/>
      <c r="AC1234" s="97"/>
      <c r="AD1234" s="97"/>
      <c r="AE1234" s="97"/>
      <c r="AF1234" s="93"/>
      <c r="AG1234" s="93"/>
      <c r="AH1234" s="93"/>
      <c r="AI1234" s="30"/>
      <c r="AJ1234" s="30"/>
      <c r="AK1234" s="30"/>
      <c r="AL1234" s="30"/>
      <c r="AM1234" s="109"/>
      <c r="AN1234" s="109"/>
      <c r="AO1234" s="30"/>
      <c r="AP1234" s="109" t="s">
        <v>2028</v>
      </c>
      <c r="AQ1234"/>
      <c r="AR1234"/>
      <c r="AS1234"/>
      <c r="AT1234"/>
      <c r="AU1234"/>
      <c r="AV1234"/>
    </row>
    <row r="1235" spans="27:48" ht="23.45" customHeight="1" x14ac:dyDescent="0.2">
      <c r="AA1235" s="97"/>
      <c r="AB1235" s="97"/>
      <c r="AC1235" s="97"/>
      <c r="AD1235" s="97"/>
      <c r="AE1235" s="97"/>
      <c r="AF1235" s="93"/>
      <c r="AG1235" s="93"/>
      <c r="AH1235" s="93"/>
      <c r="AI1235" s="30"/>
      <c r="AJ1235" s="30"/>
      <c r="AK1235" s="30"/>
      <c r="AL1235" s="30"/>
      <c r="AM1235" s="109"/>
      <c r="AN1235" s="109"/>
      <c r="AO1235" s="30"/>
      <c r="AP1235" s="109" t="s">
        <v>2029</v>
      </c>
      <c r="AQ1235"/>
      <c r="AR1235"/>
      <c r="AS1235"/>
      <c r="AT1235"/>
      <c r="AU1235"/>
      <c r="AV1235"/>
    </row>
    <row r="1236" spans="27:48" ht="23.45" customHeight="1" x14ac:dyDescent="0.2">
      <c r="AA1236" s="97"/>
      <c r="AB1236" s="97"/>
      <c r="AC1236" s="97"/>
      <c r="AD1236" s="97"/>
      <c r="AE1236" s="97"/>
      <c r="AF1236" s="93"/>
      <c r="AG1236" s="93"/>
      <c r="AH1236" s="93"/>
      <c r="AI1236" s="30"/>
      <c r="AJ1236" s="30"/>
      <c r="AK1236" s="30"/>
      <c r="AL1236" s="30"/>
      <c r="AM1236" s="109"/>
      <c r="AN1236" s="109"/>
      <c r="AO1236" s="30"/>
      <c r="AP1236" s="109" t="s">
        <v>2030</v>
      </c>
      <c r="AQ1236"/>
      <c r="AR1236"/>
      <c r="AS1236"/>
      <c r="AT1236"/>
      <c r="AU1236"/>
      <c r="AV1236"/>
    </row>
    <row r="1237" spans="27:48" ht="23.45" customHeight="1" x14ac:dyDescent="0.2">
      <c r="AA1237" s="97"/>
      <c r="AB1237" s="97"/>
      <c r="AC1237" s="97"/>
      <c r="AD1237" s="97"/>
      <c r="AE1237" s="97"/>
      <c r="AF1237" s="93"/>
      <c r="AG1237" s="93"/>
      <c r="AH1237" s="93"/>
      <c r="AI1237" s="30"/>
      <c r="AJ1237" s="30"/>
      <c r="AK1237" s="30"/>
      <c r="AL1237" s="30"/>
      <c r="AM1237" s="109"/>
      <c r="AN1237" s="109"/>
      <c r="AO1237" s="30"/>
      <c r="AP1237" s="109" t="s">
        <v>2031</v>
      </c>
      <c r="AQ1237"/>
      <c r="AR1237"/>
      <c r="AS1237"/>
      <c r="AT1237"/>
      <c r="AU1237"/>
      <c r="AV1237"/>
    </row>
    <row r="1238" spans="27:48" ht="23.45" customHeight="1" x14ac:dyDescent="0.2">
      <c r="AA1238" s="97"/>
      <c r="AB1238" s="97"/>
      <c r="AC1238" s="97"/>
      <c r="AD1238" s="97"/>
      <c r="AE1238" s="97"/>
      <c r="AF1238" s="93"/>
      <c r="AG1238" s="93"/>
      <c r="AH1238" s="93"/>
      <c r="AI1238" s="30"/>
      <c r="AJ1238" s="30"/>
      <c r="AK1238" s="30"/>
      <c r="AL1238" s="30"/>
      <c r="AM1238" s="109"/>
      <c r="AN1238" s="109"/>
      <c r="AO1238" s="30"/>
      <c r="AP1238" s="109">
        <v>822605</v>
      </c>
      <c r="AQ1238"/>
      <c r="AR1238"/>
      <c r="AS1238"/>
      <c r="AT1238"/>
      <c r="AU1238"/>
      <c r="AV1238"/>
    </row>
    <row r="1239" spans="27:48" ht="23.45" customHeight="1" x14ac:dyDescent="0.2">
      <c r="AA1239" s="97"/>
      <c r="AB1239" s="97"/>
      <c r="AC1239" s="97"/>
      <c r="AD1239" s="97"/>
      <c r="AE1239" s="97"/>
      <c r="AF1239" s="93"/>
      <c r="AG1239" s="93"/>
      <c r="AH1239" s="93"/>
      <c r="AI1239" s="30"/>
      <c r="AJ1239" s="30"/>
      <c r="AK1239" s="30"/>
      <c r="AL1239" s="30"/>
      <c r="AM1239" s="109"/>
      <c r="AN1239" s="109"/>
      <c r="AO1239" s="30"/>
      <c r="AP1239" s="109">
        <v>822705</v>
      </c>
      <c r="AQ1239"/>
      <c r="AR1239"/>
      <c r="AS1239"/>
      <c r="AT1239"/>
      <c r="AU1239"/>
      <c r="AV1239"/>
    </row>
    <row r="1240" spans="27:48" ht="23.45" customHeight="1" x14ac:dyDescent="0.2">
      <c r="AA1240" s="97"/>
      <c r="AB1240" s="97"/>
      <c r="AC1240" s="97"/>
      <c r="AD1240" s="97"/>
      <c r="AE1240" s="97"/>
      <c r="AF1240" s="93"/>
      <c r="AG1240" s="93"/>
      <c r="AH1240" s="93"/>
      <c r="AI1240" s="30"/>
      <c r="AJ1240" s="30"/>
      <c r="AK1240" s="30"/>
      <c r="AL1240" s="30"/>
      <c r="AM1240" s="109"/>
      <c r="AN1240" s="109"/>
      <c r="AO1240" s="30"/>
      <c r="AP1240" s="109">
        <v>822805</v>
      </c>
      <c r="AQ1240"/>
      <c r="AR1240"/>
      <c r="AS1240"/>
      <c r="AT1240"/>
      <c r="AU1240"/>
      <c r="AV1240"/>
    </row>
    <row r="1241" spans="27:48" ht="23.45" customHeight="1" x14ac:dyDescent="0.2">
      <c r="AA1241" s="97"/>
      <c r="AB1241" s="97"/>
      <c r="AC1241" s="97"/>
      <c r="AD1241" s="97"/>
      <c r="AE1241" s="97"/>
      <c r="AF1241" s="93"/>
      <c r="AG1241" s="93"/>
      <c r="AH1241" s="93"/>
      <c r="AI1241" s="30"/>
      <c r="AJ1241" s="30"/>
      <c r="AK1241" s="30"/>
      <c r="AL1241" s="30"/>
      <c r="AM1241" s="109"/>
      <c r="AN1241" s="109"/>
      <c r="AO1241" s="30"/>
      <c r="AP1241" s="109">
        <v>823005</v>
      </c>
      <c r="AQ1241"/>
      <c r="AR1241"/>
      <c r="AS1241"/>
      <c r="AT1241"/>
      <c r="AU1241"/>
      <c r="AV1241"/>
    </row>
    <row r="1242" spans="27:48" ht="23.45" customHeight="1" x14ac:dyDescent="0.2">
      <c r="AA1242" s="97"/>
      <c r="AB1242" s="97"/>
      <c r="AC1242" s="97"/>
      <c r="AD1242" s="97"/>
      <c r="AE1242" s="97"/>
      <c r="AF1242" s="93"/>
      <c r="AG1242" s="93"/>
      <c r="AH1242" s="93"/>
      <c r="AI1242" s="30"/>
      <c r="AJ1242" s="30"/>
      <c r="AK1242" s="30"/>
      <c r="AL1242" s="30"/>
      <c r="AM1242" s="109"/>
      <c r="AN1242" s="109"/>
      <c r="AO1242" s="30"/>
      <c r="AP1242" s="109">
        <v>823105</v>
      </c>
      <c r="AQ1242"/>
      <c r="AR1242"/>
      <c r="AS1242"/>
      <c r="AT1242"/>
      <c r="AU1242"/>
      <c r="AV1242"/>
    </row>
    <row r="1243" spans="27:48" ht="23.45" customHeight="1" x14ac:dyDescent="0.2">
      <c r="AA1243" s="97"/>
      <c r="AB1243" s="97"/>
      <c r="AC1243" s="97"/>
      <c r="AD1243" s="97"/>
      <c r="AE1243" s="97"/>
      <c r="AF1243" s="93"/>
      <c r="AG1243" s="93"/>
      <c r="AH1243" s="93"/>
      <c r="AI1243" s="30"/>
      <c r="AJ1243" s="30"/>
      <c r="AK1243" s="30"/>
      <c r="AL1243" s="30"/>
      <c r="AM1243" s="109"/>
      <c r="AN1243" s="109"/>
      <c r="AO1243" s="30"/>
      <c r="AP1243" s="109">
        <v>823205</v>
      </c>
      <c r="AQ1243"/>
      <c r="AR1243"/>
      <c r="AS1243"/>
      <c r="AT1243"/>
      <c r="AU1243"/>
      <c r="AV1243"/>
    </row>
    <row r="1244" spans="27:48" ht="23.45" customHeight="1" x14ac:dyDescent="0.2">
      <c r="AA1244" s="97"/>
      <c r="AB1244" s="97"/>
      <c r="AC1244" s="97"/>
      <c r="AD1244" s="97"/>
      <c r="AE1244" s="97"/>
      <c r="AF1244" s="93"/>
      <c r="AG1244" s="93"/>
      <c r="AH1244" s="93"/>
      <c r="AI1244" s="30"/>
      <c r="AJ1244" s="30"/>
      <c r="AK1244" s="30"/>
      <c r="AL1244" s="30"/>
      <c r="AM1244" s="109"/>
      <c r="AN1244" s="109"/>
      <c r="AO1244" s="30"/>
      <c r="AP1244" s="109">
        <v>823305</v>
      </c>
      <c r="AQ1244"/>
      <c r="AR1244"/>
      <c r="AS1244"/>
      <c r="AT1244"/>
      <c r="AU1244"/>
      <c r="AV1244"/>
    </row>
    <row r="1245" spans="27:48" ht="23.45" customHeight="1" x14ac:dyDescent="0.2">
      <c r="AA1245" s="97"/>
      <c r="AB1245" s="97"/>
      <c r="AC1245" s="97"/>
      <c r="AD1245" s="97"/>
      <c r="AE1245" s="97"/>
      <c r="AF1245" s="93"/>
      <c r="AG1245" s="93"/>
      <c r="AH1245" s="93"/>
      <c r="AI1245" s="30"/>
      <c r="AJ1245" s="30"/>
      <c r="AK1245" s="30"/>
      <c r="AL1245" s="30"/>
      <c r="AM1245" s="109"/>
      <c r="AN1245" s="109"/>
      <c r="AO1245" s="30"/>
      <c r="AP1245" s="109">
        <v>823405</v>
      </c>
      <c r="AQ1245"/>
      <c r="AR1245"/>
      <c r="AS1245"/>
      <c r="AT1245"/>
      <c r="AU1245"/>
      <c r="AV1245"/>
    </row>
    <row r="1246" spans="27:48" ht="23.45" customHeight="1" x14ac:dyDescent="0.2">
      <c r="AA1246" s="97"/>
      <c r="AB1246" s="97"/>
      <c r="AC1246" s="97"/>
      <c r="AD1246" s="97"/>
      <c r="AE1246" s="97"/>
      <c r="AF1246" s="93"/>
      <c r="AG1246" s="93"/>
      <c r="AH1246" s="93"/>
      <c r="AI1246" s="30"/>
      <c r="AJ1246" s="30"/>
      <c r="AK1246" s="30"/>
      <c r="AL1246" s="30"/>
      <c r="AM1246" s="109"/>
      <c r="AN1246" s="109"/>
      <c r="AO1246" s="30"/>
      <c r="AP1246" s="109">
        <v>823505</v>
      </c>
      <c r="AQ1246"/>
      <c r="AR1246"/>
      <c r="AS1246"/>
      <c r="AT1246"/>
      <c r="AU1246"/>
      <c r="AV1246"/>
    </row>
    <row r="1247" spans="27:48" ht="23.45" customHeight="1" x14ac:dyDescent="0.2">
      <c r="AA1247" s="97"/>
      <c r="AB1247" s="97"/>
      <c r="AC1247" s="97"/>
      <c r="AD1247" s="97"/>
      <c r="AE1247" s="97"/>
      <c r="AF1247" s="93"/>
      <c r="AG1247" s="93"/>
      <c r="AH1247" s="93"/>
      <c r="AI1247" s="30"/>
      <c r="AJ1247" s="30"/>
      <c r="AK1247" s="30"/>
      <c r="AL1247" s="30"/>
      <c r="AM1247" s="109"/>
      <c r="AN1247" s="109"/>
      <c r="AO1247" s="30"/>
      <c r="AP1247" s="109">
        <v>823605</v>
      </c>
      <c r="AQ1247"/>
      <c r="AR1247"/>
      <c r="AS1247"/>
      <c r="AT1247"/>
      <c r="AU1247"/>
      <c r="AV1247"/>
    </row>
    <row r="1248" spans="27:48" ht="23.45" customHeight="1" x14ac:dyDescent="0.2">
      <c r="AA1248" s="97"/>
      <c r="AB1248" s="97"/>
      <c r="AC1248" s="97"/>
      <c r="AD1248" s="97"/>
      <c r="AE1248" s="97"/>
      <c r="AF1248" s="93"/>
      <c r="AG1248" s="93"/>
      <c r="AH1248" s="93"/>
      <c r="AI1248" s="30"/>
      <c r="AJ1248" s="30"/>
      <c r="AK1248" s="30"/>
      <c r="AL1248" s="30"/>
      <c r="AM1248" s="109"/>
      <c r="AN1248" s="109"/>
      <c r="AO1248" s="30"/>
      <c r="AP1248" s="109">
        <v>823705</v>
      </c>
      <c r="AQ1248"/>
      <c r="AR1248"/>
      <c r="AS1248"/>
      <c r="AT1248"/>
      <c r="AU1248"/>
      <c r="AV1248"/>
    </row>
    <row r="1249" spans="27:48" ht="23.45" customHeight="1" x14ac:dyDescent="0.2">
      <c r="AA1249" s="97"/>
      <c r="AB1249" s="97"/>
      <c r="AC1249" s="97"/>
      <c r="AD1249" s="97"/>
      <c r="AE1249" s="97"/>
      <c r="AF1249" s="93"/>
      <c r="AG1249" s="93"/>
      <c r="AH1249" s="93"/>
      <c r="AI1249" s="30"/>
      <c r="AJ1249" s="30"/>
      <c r="AK1249" s="30"/>
      <c r="AL1249" s="30"/>
      <c r="AM1249" s="109"/>
      <c r="AN1249" s="109"/>
      <c r="AO1249" s="30"/>
      <c r="AP1249" s="109">
        <v>823905</v>
      </c>
      <c r="AQ1249"/>
      <c r="AR1249"/>
      <c r="AS1249"/>
      <c r="AT1249"/>
      <c r="AU1249"/>
      <c r="AV1249"/>
    </row>
    <row r="1250" spans="27:48" ht="23.45" customHeight="1" x14ac:dyDescent="0.2">
      <c r="AA1250" s="97"/>
      <c r="AB1250" s="97"/>
      <c r="AC1250" s="97"/>
      <c r="AD1250" s="97"/>
      <c r="AE1250" s="97"/>
      <c r="AF1250" s="93"/>
      <c r="AG1250" s="93"/>
      <c r="AH1250" s="93"/>
      <c r="AI1250" s="30"/>
      <c r="AJ1250" s="30"/>
      <c r="AK1250" s="30"/>
      <c r="AL1250" s="30"/>
      <c r="AM1250" s="109"/>
      <c r="AN1250" s="109"/>
      <c r="AO1250" s="30"/>
      <c r="AP1250" s="109">
        <v>824005</v>
      </c>
      <c r="AQ1250"/>
      <c r="AR1250"/>
      <c r="AS1250"/>
      <c r="AT1250"/>
      <c r="AU1250"/>
      <c r="AV1250"/>
    </row>
    <row r="1251" spans="27:48" ht="23.45" customHeight="1" x14ac:dyDescent="0.2">
      <c r="AA1251" s="97"/>
      <c r="AB1251" s="97"/>
      <c r="AC1251" s="97"/>
      <c r="AD1251" s="97"/>
      <c r="AE1251" s="97"/>
      <c r="AF1251" s="93"/>
      <c r="AG1251" s="93"/>
      <c r="AH1251" s="93"/>
      <c r="AI1251" s="30"/>
      <c r="AJ1251" s="30"/>
      <c r="AK1251" s="30"/>
      <c r="AL1251" s="30"/>
      <c r="AM1251" s="109"/>
      <c r="AN1251" s="109"/>
      <c r="AO1251" s="30"/>
      <c r="AP1251" s="109">
        <v>824105</v>
      </c>
      <c r="AQ1251"/>
      <c r="AR1251"/>
      <c r="AS1251"/>
      <c r="AT1251"/>
      <c r="AU1251"/>
      <c r="AV1251"/>
    </row>
    <row r="1252" spans="27:48" ht="23.45" customHeight="1" x14ac:dyDescent="0.2">
      <c r="AA1252" s="97"/>
      <c r="AB1252" s="97"/>
      <c r="AC1252" s="97"/>
      <c r="AD1252" s="97"/>
      <c r="AE1252" s="97"/>
      <c r="AF1252" s="93"/>
      <c r="AG1252" s="93"/>
      <c r="AH1252" s="93"/>
      <c r="AI1252" s="30"/>
      <c r="AJ1252" s="30"/>
      <c r="AK1252" s="30"/>
      <c r="AL1252" s="30"/>
      <c r="AM1252" s="109"/>
      <c r="AN1252" s="109"/>
      <c r="AO1252" s="30"/>
      <c r="AP1252" s="109">
        <v>824205</v>
      </c>
      <c r="AQ1252"/>
      <c r="AR1252"/>
      <c r="AS1252"/>
      <c r="AT1252"/>
      <c r="AU1252"/>
      <c r="AV1252"/>
    </row>
    <row r="1253" spans="27:48" ht="23.45" customHeight="1" x14ac:dyDescent="0.2">
      <c r="AA1253" s="97"/>
      <c r="AB1253" s="97"/>
      <c r="AC1253" s="97"/>
      <c r="AD1253" s="97"/>
      <c r="AE1253" s="97"/>
      <c r="AF1253" s="93"/>
      <c r="AG1253" s="93"/>
      <c r="AH1253" s="93"/>
      <c r="AI1253" s="30"/>
      <c r="AJ1253" s="30"/>
      <c r="AK1253" s="30"/>
      <c r="AL1253" s="30"/>
      <c r="AM1253" s="109"/>
      <c r="AN1253" s="109"/>
      <c r="AO1253" s="30"/>
      <c r="AP1253" s="109">
        <v>824405</v>
      </c>
      <c r="AQ1253"/>
      <c r="AR1253"/>
      <c r="AS1253"/>
      <c r="AT1253"/>
      <c r="AU1253"/>
      <c r="AV1253"/>
    </row>
    <row r="1254" spans="27:48" ht="23.45" customHeight="1" x14ac:dyDescent="0.2">
      <c r="AA1254" s="97"/>
      <c r="AB1254" s="97"/>
      <c r="AC1254" s="97"/>
      <c r="AD1254" s="97"/>
      <c r="AE1254" s="97"/>
      <c r="AF1254" s="93"/>
      <c r="AG1254" s="93"/>
      <c r="AH1254" s="93"/>
      <c r="AI1254" s="30"/>
      <c r="AJ1254" s="30"/>
      <c r="AK1254" s="30"/>
      <c r="AL1254" s="30"/>
      <c r="AM1254" s="109"/>
      <c r="AN1254" s="109"/>
      <c r="AO1254" s="30"/>
      <c r="AP1254" s="109">
        <v>824505</v>
      </c>
      <c r="AQ1254"/>
      <c r="AR1254"/>
      <c r="AS1254"/>
      <c r="AT1254"/>
      <c r="AU1254"/>
      <c r="AV1254"/>
    </row>
    <row r="1255" spans="27:48" ht="23.45" customHeight="1" x14ac:dyDescent="0.2">
      <c r="AA1255" s="97"/>
      <c r="AB1255" s="97"/>
      <c r="AC1255" s="97"/>
      <c r="AD1255" s="97"/>
      <c r="AE1255" s="97"/>
      <c r="AF1255" s="93"/>
      <c r="AG1255" s="93"/>
      <c r="AH1255" s="93"/>
      <c r="AI1255" s="30"/>
      <c r="AJ1255" s="30"/>
      <c r="AK1255" s="30"/>
      <c r="AL1255" s="30"/>
      <c r="AM1255" s="109"/>
      <c r="AN1255" s="109"/>
      <c r="AO1255" s="30"/>
      <c r="AP1255" s="109">
        <v>824605</v>
      </c>
      <c r="AQ1255"/>
      <c r="AR1255"/>
      <c r="AS1255"/>
      <c r="AT1255"/>
      <c r="AU1255"/>
      <c r="AV1255"/>
    </row>
    <row r="1256" spans="27:48" ht="23.45" customHeight="1" x14ac:dyDescent="0.2">
      <c r="AA1256" s="97"/>
      <c r="AB1256" s="97"/>
      <c r="AC1256" s="97"/>
      <c r="AD1256" s="97"/>
      <c r="AE1256" s="97"/>
      <c r="AF1256" s="93"/>
      <c r="AG1256" s="93"/>
      <c r="AH1256" s="93"/>
      <c r="AI1256" s="30"/>
      <c r="AJ1256" s="30"/>
      <c r="AK1256" s="30"/>
      <c r="AL1256" s="30"/>
      <c r="AM1256" s="109"/>
      <c r="AN1256" s="109"/>
      <c r="AO1256" s="30"/>
      <c r="AP1256" s="109">
        <v>824705</v>
      </c>
      <c r="AQ1256"/>
      <c r="AR1256"/>
      <c r="AS1256"/>
      <c r="AT1256"/>
      <c r="AU1256"/>
      <c r="AV1256"/>
    </row>
    <row r="1257" spans="27:48" ht="23.45" customHeight="1" x14ac:dyDescent="0.2">
      <c r="AA1257" s="97"/>
      <c r="AB1257" s="97"/>
      <c r="AC1257" s="97"/>
      <c r="AD1257" s="97"/>
      <c r="AE1257" s="97"/>
      <c r="AF1257" s="93"/>
      <c r="AG1257" s="93"/>
      <c r="AH1257" s="93"/>
      <c r="AI1257" s="30"/>
      <c r="AJ1257" s="30"/>
      <c r="AK1257" s="30"/>
      <c r="AL1257" s="30"/>
      <c r="AM1257" s="109"/>
      <c r="AN1257" s="109"/>
      <c r="AO1257" s="30"/>
      <c r="AP1257" s="109">
        <v>824805</v>
      </c>
      <c r="AQ1257"/>
      <c r="AR1257"/>
      <c r="AS1257"/>
      <c r="AT1257"/>
      <c r="AU1257"/>
      <c r="AV1257"/>
    </row>
    <row r="1258" spans="27:48" ht="23.45" customHeight="1" x14ac:dyDescent="0.2">
      <c r="AA1258" s="97"/>
      <c r="AB1258" s="97"/>
      <c r="AC1258" s="97"/>
      <c r="AD1258" s="97"/>
      <c r="AE1258" s="97"/>
      <c r="AF1258" s="93"/>
      <c r="AG1258" s="93"/>
      <c r="AH1258" s="93"/>
      <c r="AI1258" s="30"/>
      <c r="AJ1258" s="30"/>
      <c r="AK1258" s="30"/>
      <c r="AL1258" s="30"/>
      <c r="AM1258" s="109"/>
      <c r="AN1258" s="109"/>
      <c r="AO1258" s="30"/>
      <c r="AP1258" s="109">
        <v>824905</v>
      </c>
      <c r="AQ1258"/>
      <c r="AR1258"/>
      <c r="AS1258"/>
      <c r="AT1258"/>
      <c r="AU1258"/>
      <c r="AV1258"/>
    </row>
    <row r="1259" spans="27:48" ht="23.45" customHeight="1" x14ac:dyDescent="0.2">
      <c r="AA1259" s="97"/>
      <c r="AB1259" s="97"/>
      <c r="AC1259" s="97"/>
      <c r="AD1259" s="97"/>
      <c r="AE1259" s="97"/>
      <c r="AF1259" s="93"/>
      <c r="AG1259" s="93"/>
      <c r="AH1259" s="93"/>
      <c r="AI1259" s="30"/>
      <c r="AJ1259" s="30"/>
      <c r="AK1259" s="30"/>
      <c r="AL1259" s="30"/>
      <c r="AM1259" s="109"/>
      <c r="AN1259" s="109"/>
      <c r="AO1259" s="30"/>
      <c r="AP1259" s="109">
        <v>825005</v>
      </c>
      <c r="AQ1259"/>
      <c r="AR1259"/>
      <c r="AS1259"/>
      <c r="AT1259"/>
      <c r="AU1259"/>
      <c r="AV1259"/>
    </row>
    <row r="1260" spans="27:48" ht="23.45" customHeight="1" x14ac:dyDescent="0.2">
      <c r="AA1260" s="97"/>
      <c r="AB1260" s="97"/>
      <c r="AC1260" s="97"/>
      <c r="AD1260" s="97"/>
      <c r="AE1260" s="97"/>
      <c r="AF1260" s="93"/>
      <c r="AG1260" s="93"/>
      <c r="AH1260" s="93"/>
      <c r="AI1260" s="30"/>
      <c r="AJ1260" s="30"/>
      <c r="AK1260" s="30"/>
      <c r="AL1260" s="30"/>
      <c r="AM1260" s="109"/>
      <c r="AN1260" s="109"/>
      <c r="AO1260" s="30"/>
      <c r="AP1260" s="109">
        <v>825105</v>
      </c>
      <c r="AQ1260"/>
      <c r="AR1260"/>
      <c r="AS1260"/>
      <c r="AT1260"/>
      <c r="AU1260"/>
      <c r="AV1260"/>
    </row>
    <row r="1261" spans="27:48" ht="23.45" customHeight="1" x14ac:dyDescent="0.2">
      <c r="AA1261" s="97"/>
      <c r="AB1261" s="97"/>
      <c r="AC1261" s="97"/>
      <c r="AD1261" s="97"/>
      <c r="AE1261" s="97"/>
      <c r="AF1261" s="93"/>
      <c r="AG1261" s="93"/>
      <c r="AH1261" s="93"/>
      <c r="AI1261" s="30"/>
      <c r="AJ1261" s="30"/>
      <c r="AK1261" s="30"/>
      <c r="AL1261" s="30"/>
      <c r="AM1261" s="109"/>
      <c r="AN1261" s="109"/>
      <c r="AO1261" s="30"/>
      <c r="AP1261" s="109">
        <v>825205</v>
      </c>
      <c r="AQ1261"/>
      <c r="AR1261"/>
      <c r="AS1261"/>
      <c r="AT1261"/>
      <c r="AU1261"/>
      <c r="AV1261"/>
    </row>
    <row r="1262" spans="27:48" ht="23.45" customHeight="1" x14ac:dyDescent="0.2">
      <c r="AA1262" s="97"/>
      <c r="AB1262" s="97"/>
      <c r="AC1262" s="97"/>
      <c r="AD1262" s="97"/>
      <c r="AE1262" s="97"/>
      <c r="AF1262" s="93"/>
      <c r="AG1262" s="93"/>
      <c r="AH1262" s="93"/>
      <c r="AI1262" s="30"/>
      <c r="AJ1262" s="30"/>
      <c r="AK1262" s="30"/>
      <c r="AL1262" s="30"/>
      <c r="AM1262" s="109"/>
      <c r="AN1262" s="109"/>
      <c r="AO1262" s="30"/>
      <c r="AP1262" s="109">
        <v>825305</v>
      </c>
      <c r="AQ1262"/>
      <c r="AR1262"/>
      <c r="AS1262"/>
      <c r="AT1262"/>
      <c r="AU1262"/>
      <c r="AV1262"/>
    </row>
    <row r="1263" spans="27:48" ht="23.45" customHeight="1" x14ac:dyDescent="0.2">
      <c r="AA1263" s="97"/>
      <c r="AB1263" s="97"/>
      <c r="AC1263" s="97"/>
      <c r="AD1263" s="97"/>
      <c r="AE1263" s="97"/>
      <c r="AF1263" s="93"/>
      <c r="AG1263" s="93"/>
      <c r="AH1263" s="93"/>
      <c r="AI1263" s="30"/>
      <c r="AJ1263" s="30"/>
      <c r="AK1263" s="30"/>
      <c r="AL1263" s="30"/>
      <c r="AM1263" s="109"/>
      <c r="AN1263" s="109"/>
      <c r="AO1263" s="30"/>
      <c r="AP1263" s="109">
        <v>825405</v>
      </c>
      <c r="AQ1263"/>
      <c r="AR1263"/>
      <c r="AS1263"/>
      <c r="AT1263"/>
      <c r="AU1263"/>
      <c r="AV1263"/>
    </row>
    <row r="1264" spans="27:48" ht="23.45" customHeight="1" x14ac:dyDescent="0.2">
      <c r="AA1264" s="97"/>
      <c r="AB1264" s="97"/>
      <c r="AC1264" s="97"/>
      <c r="AD1264" s="97"/>
      <c r="AE1264" s="97"/>
      <c r="AF1264" s="93"/>
      <c r="AG1264" s="93"/>
      <c r="AH1264" s="93"/>
      <c r="AI1264" s="30"/>
      <c r="AJ1264" s="30"/>
      <c r="AK1264" s="30"/>
      <c r="AL1264" s="30"/>
      <c r="AM1264" s="109"/>
      <c r="AN1264" s="109"/>
      <c r="AO1264" s="30"/>
      <c r="AP1264" s="109">
        <v>825605</v>
      </c>
      <c r="AQ1264"/>
      <c r="AR1264"/>
      <c r="AS1264"/>
      <c r="AT1264"/>
      <c r="AU1264"/>
      <c r="AV1264"/>
    </row>
    <row r="1265" spans="27:48" ht="23.45" customHeight="1" x14ac:dyDescent="0.2">
      <c r="AA1265" s="97"/>
      <c r="AB1265" s="97"/>
      <c r="AC1265" s="97"/>
      <c r="AD1265" s="97"/>
      <c r="AE1265" s="97"/>
      <c r="AF1265" s="93"/>
      <c r="AG1265" s="93"/>
      <c r="AH1265" s="93"/>
      <c r="AI1265" s="30"/>
      <c r="AJ1265" s="30"/>
      <c r="AK1265" s="30"/>
      <c r="AL1265" s="30"/>
      <c r="AM1265" s="109"/>
      <c r="AN1265" s="109"/>
      <c r="AO1265" s="30"/>
      <c r="AP1265" s="109" t="s">
        <v>2032</v>
      </c>
      <c r="AQ1265"/>
      <c r="AR1265"/>
      <c r="AS1265"/>
      <c r="AT1265"/>
      <c r="AU1265"/>
      <c r="AV1265"/>
    </row>
    <row r="1266" spans="27:48" ht="23.45" customHeight="1" x14ac:dyDescent="0.2">
      <c r="AA1266" s="97"/>
      <c r="AB1266" s="97"/>
      <c r="AC1266" s="97"/>
      <c r="AD1266" s="97"/>
      <c r="AE1266" s="97"/>
      <c r="AF1266" s="93"/>
      <c r="AG1266" s="93"/>
      <c r="AH1266" s="93"/>
      <c r="AI1266" s="30"/>
      <c r="AJ1266" s="30"/>
      <c r="AK1266" s="30"/>
      <c r="AL1266" s="30"/>
      <c r="AM1266" s="109"/>
      <c r="AN1266" s="109"/>
      <c r="AO1266" s="30"/>
      <c r="AP1266" s="109" t="s">
        <v>2033</v>
      </c>
      <c r="AQ1266"/>
      <c r="AR1266"/>
      <c r="AS1266"/>
      <c r="AT1266"/>
      <c r="AU1266"/>
      <c r="AV1266"/>
    </row>
    <row r="1267" spans="27:48" ht="23.45" customHeight="1" x14ac:dyDescent="0.2">
      <c r="AA1267" s="97"/>
      <c r="AB1267" s="97"/>
      <c r="AC1267" s="97"/>
      <c r="AD1267" s="97"/>
      <c r="AE1267" s="97"/>
      <c r="AF1267" s="93"/>
      <c r="AG1267" s="93"/>
      <c r="AH1267" s="93"/>
      <c r="AI1267" s="30"/>
      <c r="AJ1267" s="30"/>
      <c r="AK1267" s="30"/>
      <c r="AL1267" s="30"/>
      <c r="AM1267" s="109"/>
      <c r="AN1267" s="109"/>
      <c r="AO1267" s="30"/>
      <c r="AP1267" s="109" t="s">
        <v>2034</v>
      </c>
      <c r="AQ1267"/>
      <c r="AR1267"/>
      <c r="AS1267"/>
      <c r="AT1267"/>
      <c r="AU1267"/>
      <c r="AV1267"/>
    </row>
    <row r="1268" spans="27:48" ht="23.45" customHeight="1" x14ac:dyDescent="0.2">
      <c r="AA1268" s="97"/>
      <c r="AB1268" s="97"/>
      <c r="AC1268" s="97"/>
      <c r="AD1268" s="97"/>
      <c r="AE1268" s="97"/>
      <c r="AF1268" s="93"/>
      <c r="AG1268" s="93"/>
      <c r="AH1268" s="93"/>
      <c r="AI1268" s="30"/>
      <c r="AJ1268" s="30"/>
      <c r="AK1268" s="30"/>
      <c r="AL1268" s="30"/>
      <c r="AM1268" s="109"/>
      <c r="AN1268" s="109"/>
      <c r="AO1268" s="30"/>
      <c r="AP1268" s="109" t="s">
        <v>2035</v>
      </c>
      <c r="AQ1268"/>
      <c r="AR1268"/>
      <c r="AS1268"/>
      <c r="AT1268"/>
      <c r="AU1268"/>
      <c r="AV1268"/>
    </row>
    <row r="1269" spans="27:48" ht="23.45" customHeight="1" x14ac:dyDescent="0.2">
      <c r="AA1269" s="97"/>
      <c r="AB1269" s="97"/>
      <c r="AC1269" s="97"/>
      <c r="AD1269" s="97"/>
      <c r="AE1269" s="97"/>
      <c r="AF1269" s="93"/>
      <c r="AG1269" s="93"/>
      <c r="AH1269" s="93"/>
      <c r="AI1269" s="30"/>
      <c r="AJ1269" s="30"/>
      <c r="AK1269" s="30"/>
      <c r="AL1269" s="30"/>
      <c r="AM1269" s="109"/>
      <c r="AN1269" s="109"/>
      <c r="AO1269" s="30"/>
      <c r="AP1269" s="109" t="s">
        <v>2036</v>
      </c>
      <c r="AQ1269"/>
      <c r="AR1269"/>
      <c r="AS1269"/>
      <c r="AT1269"/>
      <c r="AU1269"/>
      <c r="AV1269"/>
    </row>
    <row r="1270" spans="27:48" ht="23.45" customHeight="1" x14ac:dyDescent="0.2">
      <c r="AA1270" s="97"/>
      <c r="AB1270" s="97"/>
      <c r="AC1270" s="97"/>
      <c r="AD1270" s="97"/>
      <c r="AE1270" s="97"/>
      <c r="AF1270" s="93"/>
      <c r="AG1270" s="93"/>
      <c r="AH1270" s="93"/>
      <c r="AI1270" s="30"/>
      <c r="AJ1270" s="30"/>
      <c r="AK1270" s="30"/>
      <c r="AL1270" s="30"/>
      <c r="AM1270" s="109"/>
      <c r="AN1270" s="109"/>
      <c r="AO1270" s="30"/>
      <c r="AP1270" s="109" t="s">
        <v>2037</v>
      </c>
      <c r="AQ1270"/>
      <c r="AR1270"/>
      <c r="AS1270"/>
      <c r="AT1270"/>
      <c r="AU1270"/>
      <c r="AV1270"/>
    </row>
    <row r="1271" spans="27:48" ht="23.45" customHeight="1" x14ac:dyDescent="0.2">
      <c r="AA1271" s="97"/>
      <c r="AB1271" s="97"/>
      <c r="AC1271" s="97"/>
      <c r="AD1271" s="97"/>
      <c r="AE1271" s="97"/>
      <c r="AF1271" s="93"/>
      <c r="AG1271" s="93"/>
      <c r="AH1271" s="93"/>
      <c r="AI1271" s="30"/>
      <c r="AJ1271" s="30"/>
      <c r="AK1271" s="30"/>
      <c r="AL1271" s="30"/>
      <c r="AM1271" s="109"/>
      <c r="AN1271" s="109"/>
      <c r="AO1271" s="30"/>
      <c r="AP1271" s="109" t="s">
        <v>2038</v>
      </c>
      <c r="AQ1271"/>
      <c r="AR1271"/>
      <c r="AS1271"/>
      <c r="AT1271"/>
      <c r="AU1271"/>
      <c r="AV1271"/>
    </row>
    <row r="1272" spans="27:48" ht="23.45" customHeight="1" x14ac:dyDescent="0.2">
      <c r="AA1272" s="97"/>
      <c r="AB1272" s="97"/>
      <c r="AC1272" s="97"/>
      <c r="AD1272" s="97"/>
      <c r="AE1272" s="97"/>
      <c r="AF1272" s="93"/>
      <c r="AG1272" s="93"/>
      <c r="AH1272" s="93"/>
      <c r="AI1272" s="30"/>
      <c r="AJ1272" s="30"/>
      <c r="AK1272" s="30"/>
      <c r="AL1272" s="30"/>
      <c r="AM1272" s="109"/>
      <c r="AN1272" s="109"/>
      <c r="AO1272" s="30"/>
      <c r="AP1272" s="109" t="s">
        <v>2039</v>
      </c>
      <c r="AQ1272"/>
      <c r="AR1272"/>
      <c r="AS1272"/>
      <c r="AT1272"/>
      <c r="AU1272"/>
      <c r="AV1272"/>
    </row>
    <row r="1273" spans="27:48" ht="23.45" customHeight="1" x14ac:dyDescent="0.2">
      <c r="AA1273" s="97"/>
      <c r="AB1273" s="97"/>
      <c r="AC1273" s="97"/>
      <c r="AD1273" s="97"/>
      <c r="AE1273" s="97"/>
      <c r="AF1273" s="93"/>
      <c r="AG1273" s="93"/>
      <c r="AH1273" s="93"/>
      <c r="AI1273" s="30"/>
      <c r="AJ1273" s="30"/>
      <c r="AK1273" s="30"/>
      <c r="AL1273" s="30"/>
      <c r="AM1273" s="109"/>
      <c r="AN1273" s="109"/>
      <c r="AO1273" s="30"/>
      <c r="AP1273" s="109" t="s">
        <v>2040</v>
      </c>
      <c r="AQ1273"/>
      <c r="AR1273"/>
      <c r="AS1273"/>
      <c r="AT1273"/>
      <c r="AU1273"/>
      <c r="AV1273"/>
    </row>
    <row r="1274" spans="27:48" ht="23.45" customHeight="1" x14ac:dyDescent="0.2">
      <c r="AA1274" s="97"/>
      <c r="AB1274" s="97"/>
      <c r="AC1274" s="97"/>
      <c r="AD1274" s="97"/>
      <c r="AE1274" s="97"/>
      <c r="AF1274" s="93"/>
      <c r="AG1274" s="93"/>
      <c r="AH1274" s="93"/>
      <c r="AI1274" s="30"/>
      <c r="AJ1274" s="30"/>
      <c r="AK1274" s="30"/>
      <c r="AL1274" s="30"/>
      <c r="AM1274" s="109"/>
      <c r="AN1274" s="109"/>
      <c r="AO1274" s="30"/>
      <c r="AP1274" s="109" t="s">
        <v>2041</v>
      </c>
      <c r="AQ1274"/>
      <c r="AR1274"/>
      <c r="AS1274"/>
      <c r="AT1274"/>
      <c r="AU1274"/>
      <c r="AV1274"/>
    </row>
    <row r="1275" spans="27:48" ht="23.45" customHeight="1" x14ac:dyDescent="0.2">
      <c r="AA1275" s="97"/>
      <c r="AB1275" s="97"/>
      <c r="AC1275" s="97"/>
      <c r="AD1275" s="97"/>
      <c r="AE1275" s="97"/>
      <c r="AF1275" s="93"/>
      <c r="AG1275" s="93"/>
      <c r="AH1275" s="93"/>
      <c r="AI1275" s="30"/>
      <c r="AJ1275" s="30"/>
      <c r="AK1275" s="30"/>
      <c r="AL1275" s="30"/>
      <c r="AM1275" s="109"/>
      <c r="AN1275" s="109"/>
      <c r="AO1275" s="30"/>
      <c r="AP1275" s="109" t="s">
        <v>2042</v>
      </c>
      <c r="AQ1275"/>
      <c r="AR1275"/>
      <c r="AS1275"/>
      <c r="AT1275"/>
      <c r="AU1275"/>
      <c r="AV1275"/>
    </row>
    <row r="1276" spans="27:48" ht="23.45" customHeight="1" x14ac:dyDescent="0.2">
      <c r="AA1276" s="97"/>
      <c r="AB1276" s="97"/>
      <c r="AC1276" s="97"/>
      <c r="AD1276" s="97"/>
      <c r="AE1276" s="97"/>
      <c r="AF1276" s="93"/>
      <c r="AG1276" s="93"/>
      <c r="AH1276" s="93"/>
      <c r="AI1276" s="30"/>
      <c r="AJ1276" s="30"/>
      <c r="AK1276" s="30"/>
      <c r="AL1276" s="30"/>
      <c r="AM1276" s="109"/>
      <c r="AN1276" s="109"/>
      <c r="AO1276" s="30"/>
      <c r="AP1276" s="109" t="s">
        <v>2043</v>
      </c>
      <c r="AQ1276"/>
      <c r="AR1276"/>
      <c r="AS1276"/>
      <c r="AT1276"/>
      <c r="AU1276"/>
      <c r="AV1276"/>
    </row>
    <row r="1277" spans="27:48" ht="23.45" customHeight="1" x14ac:dyDescent="0.2">
      <c r="AA1277" s="97"/>
      <c r="AB1277" s="97"/>
      <c r="AC1277" s="97"/>
      <c r="AD1277" s="97"/>
      <c r="AE1277" s="97"/>
      <c r="AF1277" s="93"/>
      <c r="AG1277" s="93"/>
      <c r="AH1277" s="93"/>
      <c r="AI1277" s="30"/>
      <c r="AJ1277" s="30"/>
      <c r="AK1277" s="30"/>
      <c r="AL1277" s="30"/>
      <c r="AM1277" s="109"/>
      <c r="AN1277" s="109"/>
      <c r="AO1277" s="30"/>
      <c r="AP1277" s="109" t="s">
        <v>2044</v>
      </c>
      <c r="AQ1277"/>
      <c r="AR1277"/>
      <c r="AS1277"/>
      <c r="AT1277"/>
      <c r="AU1277"/>
      <c r="AV1277"/>
    </row>
    <row r="1278" spans="27:48" ht="23.45" customHeight="1" x14ac:dyDescent="0.2">
      <c r="AA1278" s="97"/>
      <c r="AB1278" s="97"/>
      <c r="AC1278" s="97"/>
      <c r="AD1278" s="97"/>
      <c r="AE1278" s="97"/>
      <c r="AF1278" s="93"/>
      <c r="AG1278" s="93"/>
      <c r="AH1278" s="93"/>
      <c r="AI1278" s="30"/>
      <c r="AJ1278" s="30"/>
      <c r="AK1278" s="30"/>
      <c r="AL1278" s="30"/>
      <c r="AM1278" s="109"/>
      <c r="AN1278" s="109"/>
      <c r="AO1278" s="30"/>
      <c r="AP1278" s="109" t="s">
        <v>2045</v>
      </c>
      <c r="AQ1278"/>
      <c r="AR1278"/>
      <c r="AS1278"/>
      <c r="AT1278"/>
      <c r="AU1278"/>
      <c r="AV1278"/>
    </row>
    <row r="1279" spans="27:48" ht="23.45" customHeight="1" x14ac:dyDescent="0.2">
      <c r="AA1279" s="97"/>
      <c r="AB1279" s="97"/>
      <c r="AC1279" s="97"/>
      <c r="AD1279" s="97"/>
      <c r="AE1279" s="97"/>
      <c r="AF1279" s="93"/>
      <c r="AG1279" s="93"/>
      <c r="AH1279" s="93"/>
      <c r="AI1279" s="30"/>
      <c r="AJ1279" s="30"/>
      <c r="AK1279" s="30"/>
      <c r="AL1279" s="30"/>
      <c r="AM1279" s="109"/>
      <c r="AN1279" s="109"/>
      <c r="AO1279" s="30"/>
      <c r="AP1279" s="109" t="s">
        <v>2046</v>
      </c>
      <c r="AQ1279"/>
      <c r="AR1279"/>
      <c r="AS1279"/>
      <c r="AT1279"/>
      <c r="AU1279"/>
      <c r="AV1279"/>
    </row>
    <row r="1280" spans="27:48" ht="23.45" customHeight="1" x14ac:dyDescent="0.2">
      <c r="AA1280" s="97"/>
      <c r="AB1280" s="97"/>
      <c r="AC1280" s="97"/>
      <c r="AD1280" s="97"/>
      <c r="AE1280" s="97"/>
      <c r="AF1280" s="93"/>
      <c r="AG1280" s="93"/>
      <c r="AH1280" s="93"/>
      <c r="AI1280" s="30"/>
      <c r="AJ1280" s="30"/>
      <c r="AK1280" s="30"/>
      <c r="AL1280" s="30"/>
      <c r="AM1280" s="109"/>
      <c r="AN1280" s="109"/>
      <c r="AO1280" s="30"/>
      <c r="AP1280" s="109" t="s">
        <v>2047</v>
      </c>
      <c r="AQ1280"/>
      <c r="AR1280"/>
      <c r="AS1280"/>
      <c r="AT1280"/>
      <c r="AU1280"/>
      <c r="AV1280"/>
    </row>
    <row r="1281" spans="27:48" ht="23.45" customHeight="1" x14ac:dyDescent="0.2">
      <c r="AA1281" s="97"/>
      <c r="AB1281" s="97"/>
      <c r="AC1281" s="97"/>
      <c r="AD1281" s="97"/>
      <c r="AE1281" s="97"/>
      <c r="AF1281" s="93"/>
      <c r="AG1281" s="93"/>
      <c r="AH1281" s="93"/>
      <c r="AI1281" s="30"/>
      <c r="AJ1281" s="30"/>
      <c r="AK1281" s="30"/>
      <c r="AL1281" s="30"/>
      <c r="AM1281" s="109"/>
      <c r="AN1281" s="109"/>
      <c r="AO1281" s="30"/>
      <c r="AP1281" s="109" t="s">
        <v>2048</v>
      </c>
      <c r="AQ1281"/>
      <c r="AR1281"/>
      <c r="AS1281"/>
      <c r="AT1281"/>
      <c r="AU1281"/>
      <c r="AV1281"/>
    </row>
    <row r="1282" spans="27:48" ht="23.45" customHeight="1" x14ac:dyDescent="0.2">
      <c r="AA1282" s="97"/>
      <c r="AB1282" s="97"/>
      <c r="AC1282" s="97"/>
      <c r="AD1282" s="97"/>
      <c r="AE1282" s="97"/>
      <c r="AF1282" s="93"/>
      <c r="AG1282" s="93"/>
      <c r="AH1282" s="93"/>
      <c r="AI1282" s="30"/>
      <c r="AJ1282" s="30"/>
      <c r="AK1282" s="30"/>
      <c r="AL1282" s="30"/>
      <c r="AM1282" s="109"/>
      <c r="AN1282" s="109"/>
      <c r="AO1282" s="30"/>
      <c r="AP1282" s="109" t="s">
        <v>2049</v>
      </c>
      <c r="AQ1282"/>
      <c r="AR1282"/>
      <c r="AS1282"/>
      <c r="AT1282"/>
      <c r="AU1282"/>
      <c r="AV1282"/>
    </row>
    <row r="1283" spans="27:48" ht="23.45" customHeight="1" x14ac:dyDescent="0.2">
      <c r="AA1283" s="97"/>
      <c r="AB1283" s="97"/>
      <c r="AC1283" s="97"/>
      <c r="AD1283" s="97"/>
      <c r="AE1283" s="97"/>
      <c r="AF1283" s="93"/>
      <c r="AG1283" s="93"/>
      <c r="AH1283" s="93"/>
      <c r="AI1283" s="30"/>
      <c r="AJ1283" s="30"/>
      <c r="AK1283" s="30"/>
      <c r="AL1283" s="30"/>
      <c r="AM1283" s="109"/>
      <c r="AN1283" s="109"/>
      <c r="AO1283" s="30"/>
      <c r="AP1283" s="109" t="s">
        <v>2050</v>
      </c>
      <c r="AQ1283"/>
      <c r="AR1283"/>
      <c r="AS1283"/>
      <c r="AT1283"/>
      <c r="AU1283"/>
      <c r="AV1283"/>
    </row>
    <row r="1284" spans="27:48" ht="23.45" customHeight="1" x14ac:dyDescent="0.2">
      <c r="AA1284" s="97"/>
      <c r="AB1284" s="97"/>
      <c r="AC1284" s="97"/>
      <c r="AD1284" s="97"/>
      <c r="AE1284" s="97"/>
      <c r="AF1284" s="93"/>
      <c r="AG1284" s="93"/>
      <c r="AH1284" s="93"/>
      <c r="AI1284" s="30"/>
      <c r="AJ1284" s="30"/>
      <c r="AK1284" s="30"/>
      <c r="AL1284" s="30"/>
      <c r="AM1284" s="109"/>
      <c r="AN1284" s="109"/>
      <c r="AO1284" s="30"/>
      <c r="AP1284" s="109" t="s">
        <v>2051</v>
      </c>
      <c r="AQ1284"/>
      <c r="AR1284"/>
      <c r="AS1284"/>
      <c r="AT1284"/>
      <c r="AU1284"/>
      <c r="AV1284"/>
    </row>
    <row r="1285" spans="27:48" ht="23.45" customHeight="1" x14ac:dyDescent="0.2">
      <c r="AA1285" s="97"/>
      <c r="AB1285" s="97"/>
      <c r="AC1285" s="97"/>
      <c r="AD1285" s="97"/>
      <c r="AE1285" s="97"/>
      <c r="AF1285" s="93"/>
      <c r="AG1285" s="93"/>
      <c r="AH1285" s="93"/>
      <c r="AI1285" s="30"/>
      <c r="AJ1285" s="30"/>
      <c r="AK1285" s="30"/>
      <c r="AL1285" s="30"/>
      <c r="AM1285" s="109"/>
      <c r="AN1285" s="109"/>
      <c r="AO1285" s="30"/>
      <c r="AP1285" s="109" t="s">
        <v>2052</v>
      </c>
      <c r="AQ1285"/>
      <c r="AR1285"/>
      <c r="AS1285"/>
      <c r="AT1285"/>
      <c r="AU1285"/>
      <c r="AV1285"/>
    </row>
    <row r="1286" spans="27:48" ht="23.45" customHeight="1" x14ac:dyDescent="0.2">
      <c r="AA1286" s="97"/>
      <c r="AB1286" s="97"/>
      <c r="AC1286" s="97"/>
      <c r="AD1286" s="97"/>
      <c r="AE1286" s="97"/>
      <c r="AF1286" s="93"/>
      <c r="AG1286" s="93"/>
      <c r="AH1286" s="93"/>
      <c r="AI1286" s="30"/>
      <c r="AJ1286" s="30"/>
      <c r="AK1286" s="30"/>
      <c r="AL1286" s="30"/>
      <c r="AM1286" s="109"/>
      <c r="AN1286" s="109"/>
      <c r="AO1286" s="30"/>
      <c r="AP1286" s="109" t="s">
        <v>2053</v>
      </c>
      <c r="AQ1286"/>
      <c r="AR1286"/>
      <c r="AS1286"/>
      <c r="AT1286"/>
      <c r="AU1286"/>
      <c r="AV1286"/>
    </row>
    <row r="1287" spans="27:48" ht="23.45" customHeight="1" x14ac:dyDescent="0.2">
      <c r="AA1287" s="97"/>
      <c r="AB1287" s="97"/>
      <c r="AC1287" s="97"/>
      <c r="AD1287" s="97"/>
      <c r="AE1287" s="97"/>
      <c r="AF1287" s="93"/>
      <c r="AG1287" s="93"/>
      <c r="AH1287" s="93"/>
      <c r="AI1287" s="30"/>
      <c r="AJ1287" s="30"/>
      <c r="AK1287" s="30"/>
      <c r="AL1287" s="30"/>
      <c r="AM1287" s="109"/>
      <c r="AN1287" s="109"/>
      <c r="AO1287" s="30"/>
      <c r="AP1287" s="109" t="s">
        <v>2054</v>
      </c>
      <c r="AQ1287"/>
      <c r="AR1287"/>
      <c r="AS1287"/>
      <c r="AT1287"/>
      <c r="AU1287"/>
      <c r="AV1287"/>
    </row>
    <row r="1288" spans="27:48" ht="23.45" customHeight="1" x14ac:dyDescent="0.2">
      <c r="AA1288" s="97"/>
      <c r="AB1288" s="97"/>
      <c r="AC1288" s="97"/>
      <c r="AD1288" s="97"/>
      <c r="AE1288" s="97"/>
      <c r="AF1288" s="93"/>
      <c r="AG1288" s="93"/>
      <c r="AH1288" s="93"/>
      <c r="AI1288" s="30"/>
      <c r="AJ1288" s="30"/>
      <c r="AK1288" s="30"/>
      <c r="AL1288" s="30"/>
      <c r="AM1288" s="109"/>
      <c r="AN1288" s="109"/>
      <c r="AO1288" s="30"/>
      <c r="AP1288" s="109" t="s">
        <v>2055</v>
      </c>
      <c r="AQ1288"/>
      <c r="AR1288"/>
      <c r="AS1288"/>
      <c r="AT1288"/>
      <c r="AU1288"/>
      <c r="AV1288"/>
    </row>
    <row r="1289" spans="27:48" ht="23.45" customHeight="1" x14ac:dyDescent="0.2">
      <c r="AA1289" s="97"/>
      <c r="AB1289" s="97"/>
      <c r="AC1289" s="97"/>
      <c r="AD1289" s="97"/>
      <c r="AE1289" s="97"/>
      <c r="AF1289" s="93"/>
      <c r="AG1289" s="93"/>
      <c r="AH1289" s="93"/>
      <c r="AI1289" s="30"/>
      <c r="AJ1289" s="30"/>
      <c r="AK1289" s="30"/>
      <c r="AL1289" s="30"/>
      <c r="AM1289" s="109"/>
      <c r="AN1289" s="109"/>
      <c r="AO1289" s="30"/>
      <c r="AP1289" s="109" t="s">
        <v>2056</v>
      </c>
      <c r="AQ1289"/>
      <c r="AR1289"/>
      <c r="AS1289"/>
      <c r="AT1289"/>
      <c r="AU1289"/>
      <c r="AV1289"/>
    </row>
    <row r="1290" spans="27:48" ht="23.45" customHeight="1" x14ac:dyDescent="0.2">
      <c r="AA1290" s="97"/>
      <c r="AB1290" s="97"/>
      <c r="AC1290" s="97"/>
      <c r="AD1290" s="97"/>
      <c r="AE1290" s="97"/>
      <c r="AF1290" s="93"/>
      <c r="AG1290" s="93"/>
      <c r="AH1290" s="93"/>
      <c r="AI1290" s="30"/>
      <c r="AJ1290" s="30"/>
      <c r="AK1290" s="30"/>
      <c r="AL1290" s="30"/>
      <c r="AM1290" s="109"/>
      <c r="AN1290" s="109"/>
      <c r="AO1290" s="30"/>
      <c r="AP1290" s="109" t="s">
        <v>2057</v>
      </c>
      <c r="AQ1290"/>
      <c r="AR1290"/>
      <c r="AS1290"/>
      <c r="AT1290"/>
      <c r="AU1290"/>
      <c r="AV1290"/>
    </row>
    <row r="1291" spans="27:48" ht="23.45" customHeight="1" x14ac:dyDescent="0.2">
      <c r="AA1291" s="97"/>
      <c r="AB1291" s="97"/>
      <c r="AC1291" s="97"/>
      <c r="AD1291" s="97"/>
      <c r="AE1291" s="97"/>
      <c r="AF1291" s="93"/>
      <c r="AG1291" s="93"/>
      <c r="AH1291" s="93"/>
      <c r="AI1291" s="30"/>
      <c r="AJ1291" s="30"/>
      <c r="AK1291" s="30"/>
      <c r="AL1291" s="30"/>
      <c r="AM1291" s="109"/>
      <c r="AN1291" s="109"/>
      <c r="AO1291" s="30"/>
      <c r="AP1291" s="109" t="s">
        <v>2058</v>
      </c>
      <c r="AQ1291"/>
      <c r="AR1291"/>
      <c r="AS1291"/>
      <c r="AT1291"/>
      <c r="AU1291"/>
      <c r="AV1291"/>
    </row>
    <row r="1292" spans="27:48" ht="23.45" customHeight="1" x14ac:dyDescent="0.2">
      <c r="AA1292" s="97"/>
      <c r="AB1292" s="97"/>
      <c r="AC1292" s="97"/>
      <c r="AD1292" s="97"/>
      <c r="AE1292" s="97"/>
      <c r="AF1292" s="93"/>
      <c r="AG1292" s="93"/>
      <c r="AH1292" s="93"/>
      <c r="AI1292" s="30"/>
      <c r="AJ1292" s="30"/>
      <c r="AK1292" s="30"/>
      <c r="AL1292" s="30"/>
      <c r="AM1292" s="109"/>
      <c r="AN1292" s="109"/>
      <c r="AO1292" s="30"/>
      <c r="AP1292" s="109" t="s">
        <v>2059</v>
      </c>
      <c r="AQ1292"/>
      <c r="AR1292"/>
      <c r="AS1292"/>
      <c r="AT1292"/>
      <c r="AU1292"/>
      <c r="AV1292"/>
    </row>
    <row r="1293" spans="27:48" ht="23.45" customHeight="1" x14ac:dyDescent="0.2">
      <c r="AA1293" s="97"/>
      <c r="AB1293" s="97"/>
      <c r="AC1293" s="97"/>
      <c r="AD1293" s="97"/>
      <c r="AE1293" s="97"/>
      <c r="AF1293" s="93"/>
      <c r="AG1293" s="93"/>
      <c r="AH1293" s="93"/>
      <c r="AI1293" s="30"/>
      <c r="AJ1293" s="30"/>
      <c r="AK1293" s="30"/>
      <c r="AL1293" s="30"/>
      <c r="AM1293" s="109"/>
      <c r="AN1293" s="109"/>
      <c r="AO1293" s="30"/>
      <c r="AP1293" s="109">
        <v>825805</v>
      </c>
      <c r="AQ1293"/>
      <c r="AR1293"/>
      <c r="AS1293"/>
      <c r="AT1293"/>
      <c r="AU1293"/>
      <c r="AV1293"/>
    </row>
    <row r="1294" spans="27:48" ht="23.45" customHeight="1" x14ac:dyDescent="0.2">
      <c r="AA1294" s="97"/>
      <c r="AB1294" s="97"/>
      <c r="AC1294" s="97"/>
      <c r="AD1294" s="97"/>
      <c r="AE1294" s="97"/>
      <c r="AF1294" s="93"/>
      <c r="AG1294" s="93"/>
      <c r="AH1294" s="93"/>
      <c r="AI1294" s="30"/>
      <c r="AJ1294" s="30"/>
      <c r="AK1294" s="30"/>
      <c r="AL1294" s="30"/>
      <c r="AM1294" s="109"/>
      <c r="AN1294" s="109"/>
      <c r="AO1294" s="30"/>
      <c r="AP1294" s="109">
        <v>825905</v>
      </c>
      <c r="AQ1294"/>
      <c r="AR1294"/>
      <c r="AS1294"/>
      <c r="AT1294"/>
      <c r="AU1294"/>
      <c r="AV1294"/>
    </row>
    <row r="1295" spans="27:48" ht="23.45" customHeight="1" x14ac:dyDescent="0.2">
      <c r="AA1295" s="97"/>
      <c r="AB1295" s="97"/>
      <c r="AC1295" s="97"/>
      <c r="AD1295" s="97"/>
      <c r="AE1295" s="97"/>
      <c r="AF1295" s="93"/>
      <c r="AG1295" s="93"/>
      <c r="AH1295" s="93"/>
      <c r="AI1295" s="30"/>
      <c r="AJ1295" s="30"/>
      <c r="AK1295" s="30"/>
      <c r="AL1295" s="30"/>
      <c r="AM1295" s="109"/>
      <c r="AN1295" s="109"/>
      <c r="AO1295" s="30"/>
      <c r="AP1295" s="109">
        <v>826005</v>
      </c>
      <c r="AQ1295"/>
      <c r="AR1295"/>
      <c r="AS1295"/>
      <c r="AT1295"/>
      <c r="AU1295"/>
      <c r="AV1295"/>
    </row>
    <row r="1296" spans="27:48" ht="23.45" customHeight="1" x14ac:dyDescent="0.2">
      <c r="AA1296" s="97"/>
      <c r="AB1296" s="97"/>
      <c r="AC1296" s="97"/>
      <c r="AD1296" s="97"/>
      <c r="AE1296" s="97"/>
      <c r="AF1296" s="93"/>
      <c r="AG1296" s="93"/>
      <c r="AH1296" s="93"/>
      <c r="AI1296" s="30"/>
      <c r="AJ1296" s="30"/>
      <c r="AK1296" s="30"/>
      <c r="AL1296" s="30"/>
      <c r="AM1296" s="109"/>
      <c r="AN1296" s="109"/>
      <c r="AO1296" s="30"/>
      <c r="AP1296" s="109">
        <v>826105</v>
      </c>
      <c r="AQ1296"/>
      <c r="AR1296"/>
      <c r="AS1296"/>
      <c r="AT1296"/>
      <c r="AU1296"/>
      <c r="AV1296"/>
    </row>
    <row r="1297" spans="27:48" ht="23.45" customHeight="1" x14ac:dyDescent="0.2">
      <c r="AA1297" s="97"/>
      <c r="AB1297" s="97"/>
      <c r="AC1297" s="97"/>
      <c r="AD1297" s="97"/>
      <c r="AE1297" s="97"/>
      <c r="AF1297" s="93"/>
      <c r="AG1297" s="93"/>
      <c r="AH1297" s="93"/>
      <c r="AI1297" s="30"/>
      <c r="AJ1297" s="30"/>
      <c r="AK1297" s="30"/>
      <c r="AL1297" s="30"/>
      <c r="AM1297" s="109"/>
      <c r="AN1297" s="109"/>
      <c r="AO1297" s="30"/>
      <c r="AP1297" s="109">
        <v>826205</v>
      </c>
      <c r="AQ1297"/>
      <c r="AR1297"/>
      <c r="AS1297"/>
      <c r="AT1297"/>
      <c r="AU1297"/>
      <c r="AV1297"/>
    </row>
    <row r="1298" spans="27:48" ht="23.45" customHeight="1" x14ac:dyDescent="0.2">
      <c r="AA1298" s="97"/>
      <c r="AB1298" s="97"/>
      <c r="AC1298" s="97"/>
      <c r="AD1298" s="97"/>
      <c r="AE1298" s="97"/>
      <c r="AF1298" s="93"/>
      <c r="AG1298" s="93"/>
      <c r="AH1298" s="93"/>
      <c r="AI1298" s="30"/>
      <c r="AJ1298" s="30"/>
      <c r="AK1298" s="30"/>
      <c r="AL1298" s="30"/>
      <c r="AM1298" s="109"/>
      <c r="AN1298" s="109"/>
      <c r="AO1298" s="30"/>
      <c r="AP1298" s="109">
        <v>826305</v>
      </c>
      <c r="AQ1298"/>
      <c r="AR1298"/>
      <c r="AS1298"/>
      <c r="AT1298"/>
      <c r="AU1298"/>
      <c r="AV1298"/>
    </row>
    <row r="1299" spans="27:48" ht="23.45" customHeight="1" x14ac:dyDescent="0.2">
      <c r="AA1299" s="97"/>
      <c r="AB1299" s="97"/>
      <c r="AC1299" s="97"/>
      <c r="AD1299" s="97"/>
      <c r="AE1299" s="97"/>
      <c r="AF1299" s="93"/>
      <c r="AG1299" s="93"/>
      <c r="AH1299" s="93"/>
      <c r="AI1299" s="30"/>
      <c r="AJ1299" s="30"/>
      <c r="AK1299" s="30"/>
      <c r="AL1299" s="30"/>
      <c r="AM1299" s="109"/>
      <c r="AN1299" s="109"/>
      <c r="AO1299" s="30"/>
      <c r="AP1299" s="109">
        <v>826405</v>
      </c>
      <c r="AQ1299"/>
      <c r="AR1299"/>
      <c r="AS1299"/>
      <c r="AT1299"/>
      <c r="AU1299"/>
      <c r="AV1299"/>
    </row>
    <row r="1300" spans="27:48" ht="23.45" customHeight="1" x14ac:dyDescent="0.2">
      <c r="AA1300" s="97"/>
      <c r="AB1300" s="97"/>
      <c r="AC1300" s="97"/>
      <c r="AD1300" s="97"/>
      <c r="AE1300" s="97"/>
      <c r="AF1300" s="93"/>
      <c r="AG1300" s="93"/>
      <c r="AH1300" s="93"/>
      <c r="AI1300" s="30"/>
      <c r="AJ1300" s="30"/>
      <c r="AK1300" s="30"/>
      <c r="AL1300" s="30"/>
      <c r="AM1300" s="109"/>
      <c r="AN1300" s="109"/>
      <c r="AO1300" s="30"/>
      <c r="AP1300" s="109">
        <v>826605</v>
      </c>
      <c r="AQ1300"/>
      <c r="AR1300"/>
      <c r="AS1300"/>
      <c r="AT1300"/>
      <c r="AU1300"/>
      <c r="AV1300"/>
    </row>
    <row r="1301" spans="27:48" ht="23.45" customHeight="1" x14ac:dyDescent="0.2">
      <c r="AA1301" s="97"/>
      <c r="AB1301" s="97"/>
      <c r="AC1301" s="97"/>
      <c r="AD1301" s="97"/>
      <c r="AE1301" s="97"/>
      <c r="AF1301" s="93"/>
      <c r="AG1301" s="93"/>
      <c r="AH1301" s="93"/>
      <c r="AI1301" s="30"/>
      <c r="AJ1301" s="30"/>
      <c r="AK1301" s="30"/>
      <c r="AL1301" s="30"/>
      <c r="AM1301" s="109"/>
      <c r="AN1301" s="109"/>
      <c r="AO1301" s="30"/>
      <c r="AP1301" s="109" t="s">
        <v>2060</v>
      </c>
      <c r="AQ1301"/>
      <c r="AR1301"/>
      <c r="AS1301"/>
      <c r="AT1301"/>
      <c r="AU1301"/>
      <c r="AV1301"/>
    </row>
    <row r="1302" spans="27:48" ht="23.45" customHeight="1" x14ac:dyDescent="0.2">
      <c r="AA1302" s="97"/>
      <c r="AB1302" s="97"/>
      <c r="AC1302" s="97"/>
      <c r="AD1302" s="97"/>
      <c r="AE1302" s="97"/>
      <c r="AF1302" s="93"/>
      <c r="AG1302" s="93"/>
      <c r="AH1302" s="93"/>
      <c r="AI1302" s="30"/>
      <c r="AJ1302" s="30"/>
      <c r="AK1302" s="30"/>
      <c r="AL1302" s="30"/>
      <c r="AM1302" s="109"/>
      <c r="AN1302" s="109"/>
      <c r="AO1302" s="30"/>
      <c r="AP1302" s="109" t="s">
        <v>2061</v>
      </c>
      <c r="AQ1302"/>
      <c r="AR1302"/>
      <c r="AS1302"/>
      <c r="AT1302"/>
      <c r="AU1302"/>
      <c r="AV1302"/>
    </row>
    <row r="1303" spans="27:48" ht="23.45" customHeight="1" x14ac:dyDescent="0.2">
      <c r="AA1303" s="97"/>
      <c r="AB1303" s="97"/>
      <c r="AC1303" s="97"/>
      <c r="AD1303" s="97"/>
      <c r="AE1303" s="97"/>
      <c r="AF1303" s="93"/>
      <c r="AG1303" s="93"/>
      <c r="AH1303" s="93"/>
      <c r="AI1303" s="30"/>
      <c r="AJ1303" s="30"/>
      <c r="AK1303" s="30"/>
      <c r="AL1303" s="30"/>
      <c r="AM1303" s="109"/>
      <c r="AN1303" s="109"/>
      <c r="AO1303" s="30"/>
      <c r="AP1303" s="109" t="s">
        <v>2062</v>
      </c>
      <c r="AQ1303"/>
      <c r="AR1303"/>
      <c r="AS1303"/>
      <c r="AT1303"/>
      <c r="AU1303"/>
      <c r="AV1303"/>
    </row>
    <row r="1304" spans="27:48" ht="23.45" customHeight="1" x14ac:dyDescent="0.2">
      <c r="AA1304" s="97"/>
      <c r="AB1304" s="97"/>
      <c r="AC1304" s="97"/>
      <c r="AD1304" s="97"/>
      <c r="AE1304" s="97"/>
      <c r="AF1304" s="93"/>
      <c r="AG1304" s="93"/>
      <c r="AH1304" s="93"/>
      <c r="AI1304" s="30"/>
      <c r="AJ1304" s="30"/>
      <c r="AK1304" s="30"/>
      <c r="AL1304" s="30"/>
      <c r="AM1304" s="109"/>
      <c r="AN1304" s="109"/>
      <c r="AO1304" s="30"/>
      <c r="AP1304" s="109" t="s">
        <v>2063</v>
      </c>
      <c r="AQ1304"/>
      <c r="AR1304"/>
      <c r="AS1304"/>
      <c r="AT1304"/>
      <c r="AU1304"/>
      <c r="AV1304"/>
    </row>
    <row r="1305" spans="27:48" ht="23.45" customHeight="1" x14ac:dyDescent="0.2">
      <c r="AA1305" s="97"/>
      <c r="AB1305" s="97"/>
      <c r="AC1305" s="97"/>
      <c r="AD1305" s="97"/>
      <c r="AE1305" s="97"/>
      <c r="AF1305" s="93"/>
      <c r="AG1305" s="93"/>
      <c r="AH1305" s="93"/>
      <c r="AI1305" s="30"/>
      <c r="AJ1305" s="30"/>
      <c r="AK1305" s="30"/>
      <c r="AL1305" s="30"/>
      <c r="AM1305" s="109"/>
      <c r="AN1305" s="109"/>
      <c r="AO1305" s="30"/>
      <c r="AP1305" s="109" t="s">
        <v>2064</v>
      </c>
      <c r="AQ1305"/>
      <c r="AR1305"/>
      <c r="AS1305"/>
      <c r="AT1305"/>
      <c r="AU1305"/>
      <c r="AV1305"/>
    </row>
    <row r="1306" spans="27:48" ht="23.45" customHeight="1" x14ac:dyDescent="0.2">
      <c r="AA1306" s="97"/>
      <c r="AB1306" s="97"/>
      <c r="AC1306" s="97"/>
      <c r="AD1306" s="97"/>
      <c r="AE1306" s="97"/>
      <c r="AF1306" s="93"/>
      <c r="AG1306" s="93"/>
      <c r="AH1306" s="93"/>
      <c r="AI1306" s="30"/>
      <c r="AJ1306" s="30"/>
      <c r="AK1306" s="30"/>
      <c r="AL1306" s="30"/>
      <c r="AM1306" s="109"/>
      <c r="AN1306" s="109"/>
      <c r="AO1306" s="30"/>
      <c r="AP1306" s="109" t="s">
        <v>2065</v>
      </c>
      <c r="AQ1306"/>
      <c r="AR1306"/>
      <c r="AS1306"/>
      <c r="AT1306"/>
      <c r="AU1306"/>
      <c r="AV1306"/>
    </row>
    <row r="1307" spans="27:48" ht="23.45" customHeight="1" x14ac:dyDescent="0.2">
      <c r="AA1307" s="97"/>
      <c r="AB1307" s="97"/>
      <c r="AC1307" s="97"/>
      <c r="AD1307" s="97"/>
      <c r="AE1307" s="97"/>
      <c r="AF1307" s="93"/>
      <c r="AG1307" s="93"/>
      <c r="AH1307" s="93"/>
      <c r="AI1307" s="30"/>
      <c r="AJ1307" s="30"/>
      <c r="AK1307" s="30"/>
      <c r="AL1307" s="30"/>
      <c r="AM1307" s="109"/>
      <c r="AN1307" s="109"/>
      <c r="AO1307" s="30"/>
      <c r="AP1307" s="109" t="s">
        <v>2066</v>
      </c>
      <c r="AQ1307"/>
      <c r="AR1307"/>
      <c r="AS1307"/>
      <c r="AT1307"/>
      <c r="AU1307"/>
      <c r="AV1307"/>
    </row>
    <row r="1308" spans="27:48" ht="23.45" customHeight="1" x14ac:dyDescent="0.2">
      <c r="AA1308" s="97"/>
      <c r="AB1308" s="97"/>
      <c r="AC1308" s="97"/>
      <c r="AD1308" s="97"/>
      <c r="AE1308" s="97"/>
      <c r="AF1308" s="93"/>
      <c r="AG1308" s="93"/>
      <c r="AH1308" s="93"/>
      <c r="AI1308" s="30"/>
      <c r="AJ1308" s="30"/>
      <c r="AK1308" s="30"/>
      <c r="AL1308" s="30"/>
      <c r="AM1308" s="109"/>
      <c r="AN1308" s="109"/>
      <c r="AO1308" s="30"/>
      <c r="AP1308" s="109" t="s">
        <v>2067</v>
      </c>
      <c r="AQ1308"/>
      <c r="AR1308"/>
      <c r="AS1308"/>
      <c r="AT1308"/>
      <c r="AU1308"/>
      <c r="AV1308"/>
    </row>
    <row r="1309" spans="27:48" ht="23.45" customHeight="1" x14ac:dyDescent="0.2">
      <c r="AA1309" s="97"/>
      <c r="AB1309" s="97"/>
      <c r="AC1309" s="97"/>
      <c r="AD1309" s="97"/>
      <c r="AE1309" s="97"/>
      <c r="AF1309" s="93"/>
      <c r="AG1309" s="93"/>
      <c r="AH1309" s="93"/>
      <c r="AI1309" s="30"/>
      <c r="AJ1309" s="30"/>
      <c r="AK1309" s="30"/>
      <c r="AL1309" s="30"/>
      <c r="AM1309" s="109"/>
      <c r="AN1309" s="109"/>
      <c r="AO1309" s="30"/>
      <c r="AP1309" s="109" t="s">
        <v>2068</v>
      </c>
      <c r="AQ1309"/>
      <c r="AR1309"/>
      <c r="AS1309"/>
      <c r="AT1309"/>
      <c r="AU1309"/>
      <c r="AV1309"/>
    </row>
    <row r="1310" spans="27:48" ht="23.45" customHeight="1" x14ac:dyDescent="0.2">
      <c r="AA1310" s="97"/>
      <c r="AB1310" s="97"/>
      <c r="AC1310" s="97"/>
      <c r="AD1310" s="97"/>
      <c r="AE1310" s="97"/>
      <c r="AF1310" s="93"/>
      <c r="AG1310" s="93"/>
      <c r="AH1310" s="93"/>
      <c r="AI1310" s="30"/>
      <c r="AJ1310" s="30"/>
      <c r="AK1310" s="30"/>
      <c r="AL1310" s="30"/>
      <c r="AM1310" s="109"/>
      <c r="AN1310" s="109"/>
      <c r="AO1310" s="30"/>
      <c r="AP1310" s="109" t="s">
        <v>2069</v>
      </c>
      <c r="AQ1310"/>
      <c r="AR1310"/>
      <c r="AS1310"/>
      <c r="AT1310"/>
      <c r="AU1310"/>
      <c r="AV1310"/>
    </row>
    <row r="1311" spans="27:48" ht="23.45" customHeight="1" x14ac:dyDescent="0.2">
      <c r="AA1311" s="97"/>
      <c r="AB1311" s="97"/>
      <c r="AC1311" s="97"/>
      <c r="AD1311" s="97"/>
      <c r="AE1311" s="97"/>
      <c r="AF1311" s="93"/>
      <c r="AG1311" s="93"/>
      <c r="AH1311" s="93"/>
      <c r="AI1311" s="30"/>
      <c r="AJ1311" s="30"/>
      <c r="AK1311" s="30"/>
      <c r="AL1311" s="30"/>
      <c r="AM1311" s="109"/>
      <c r="AN1311" s="109"/>
      <c r="AO1311" s="30"/>
      <c r="AP1311" s="109" t="s">
        <v>2070</v>
      </c>
      <c r="AQ1311"/>
      <c r="AR1311"/>
      <c r="AS1311"/>
      <c r="AT1311"/>
      <c r="AU1311"/>
      <c r="AV1311"/>
    </row>
    <row r="1312" spans="27:48" ht="23.45" customHeight="1" x14ac:dyDescent="0.2">
      <c r="AA1312" s="97"/>
      <c r="AB1312" s="97"/>
      <c r="AC1312" s="97"/>
      <c r="AD1312" s="97"/>
      <c r="AE1312" s="97"/>
      <c r="AF1312" s="93"/>
      <c r="AG1312" s="93"/>
      <c r="AH1312" s="93"/>
      <c r="AI1312" s="30"/>
      <c r="AJ1312" s="30"/>
      <c r="AK1312" s="30"/>
      <c r="AL1312" s="30"/>
      <c r="AM1312" s="109"/>
      <c r="AN1312" s="109"/>
      <c r="AO1312" s="30"/>
      <c r="AP1312" s="109" t="s">
        <v>2071</v>
      </c>
      <c r="AQ1312"/>
      <c r="AR1312"/>
      <c r="AS1312"/>
      <c r="AT1312"/>
      <c r="AU1312"/>
      <c r="AV1312"/>
    </row>
    <row r="1313" spans="27:48" ht="23.45" customHeight="1" x14ac:dyDescent="0.2">
      <c r="AA1313" s="97"/>
      <c r="AB1313" s="97"/>
      <c r="AC1313" s="97"/>
      <c r="AD1313" s="97"/>
      <c r="AE1313" s="97"/>
      <c r="AF1313" s="93"/>
      <c r="AG1313" s="93"/>
      <c r="AH1313" s="93"/>
      <c r="AI1313" s="30"/>
      <c r="AJ1313" s="30"/>
      <c r="AK1313" s="30"/>
      <c r="AL1313" s="30"/>
      <c r="AM1313" s="109"/>
      <c r="AN1313" s="109"/>
      <c r="AO1313" s="30"/>
      <c r="AP1313" s="109" t="s">
        <v>2072</v>
      </c>
      <c r="AQ1313"/>
      <c r="AR1313"/>
      <c r="AS1313"/>
      <c r="AT1313"/>
      <c r="AU1313"/>
      <c r="AV1313"/>
    </row>
    <row r="1314" spans="27:48" ht="23.45" customHeight="1" x14ac:dyDescent="0.2">
      <c r="AA1314" s="97"/>
      <c r="AB1314" s="97"/>
      <c r="AC1314" s="97"/>
      <c r="AD1314" s="97"/>
      <c r="AE1314" s="97"/>
      <c r="AF1314" s="93"/>
      <c r="AG1314" s="93"/>
      <c r="AH1314" s="93"/>
      <c r="AI1314" s="30"/>
      <c r="AJ1314" s="30"/>
      <c r="AK1314" s="30"/>
      <c r="AL1314" s="30"/>
      <c r="AM1314" s="109"/>
      <c r="AN1314" s="109"/>
      <c r="AO1314" s="30"/>
      <c r="AP1314" s="109" t="s">
        <v>2073</v>
      </c>
      <c r="AQ1314"/>
      <c r="AR1314"/>
      <c r="AS1314"/>
      <c r="AT1314"/>
      <c r="AU1314"/>
      <c r="AV1314"/>
    </row>
    <row r="1315" spans="27:48" ht="23.45" customHeight="1" x14ac:dyDescent="0.2">
      <c r="AA1315" s="97"/>
      <c r="AB1315" s="97"/>
      <c r="AC1315" s="97"/>
      <c r="AD1315" s="97"/>
      <c r="AE1315" s="97"/>
      <c r="AF1315" s="93"/>
      <c r="AG1315" s="93"/>
      <c r="AH1315" s="93"/>
      <c r="AI1315" s="30"/>
      <c r="AJ1315" s="30"/>
      <c r="AK1315" s="30"/>
      <c r="AL1315" s="30"/>
      <c r="AM1315" s="109"/>
      <c r="AN1315" s="109"/>
      <c r="AO1315" s="30"/>
      <c r="AP1315" s="109">
        <v>896605</v>
      </c>
      <c r="AQ1315"/>
      <c r="AR1315"/>
      <c r="AS1315"/>
      <c r="AT1315"/>
      <c r="AU1315"/>
      <c r="AV1315"/>
    </row>
    <row r="1316" spans="27:48" ht="23.45" customHeight="1" x14ac:dyDescent="0.2">
      <c r="AA1316" s="97"/>
      <c r="AB1316" s="97"/>
      <c r="AC1316" s="97"/>
      <c r="AD1316" s="97"/>
      <c r="AE1316" s="97"/>
      <c r="AF1316" s="93"/>
      <c r="AG1316" s="93"/>
      <c r="AH1316" s="93"/>
      <c r="AI1316" s="30"/>
      <c r="AJ1316" s="30"/>
      <c r="AK1316" s="30"/>
      <c r="AL1316" s="30"/>
      <c r="AM1316" s="109"/>
      <c r="AN1316" s="109"/>
      <c r="AO1316" s="30"/>
      <c r="AP1316" s="109" t="s">
        <v>2074</v>
      </c>
      <c r="AQ1316"/>
      <c r="AR1316"/>
      <c r="AS1316"/>
      <c r="AT1316"/>
      <c r="AU1316"/>
      <c r="AV1316"/>
    </row>
    <row r="1317" spans="27:48" ht="23.45" customHeight="1" x14ac:dyDescent="0.2">
      <c r="AA1317" s="97"/>
      <c r="AB1317" s="97"/>
      <c r="AC1317" s="97"/>
      <c r="AD1317" s="97"/>
      <c r="AE1317" s="97"/>
      <c r="AF1317" s="93"/>
      <c r="AG1317" s="93"/>
      <c r="AH1317" s="93"/>
      <c r="AI1317" s="30"/>
      <c r="AJ1317" s="30"/>
      <c r="AK1317" s="30"/>
      <c r="AL1317" s="30"/>
      <c r="AM1317" s="109"/>
      <c r="AN1317" s="109"/>
      <c r="AO1317" s="30"/>
      <c r="AP1317" s="109" t="s">
        <v>2075</v>
      </c>
      <c r="AQ1317"/>
      <c r="AR1317"/>
      <c r="AS1317"/>
      <c r="AT1317"/>
      <c r="AU1317"/>
      <c r="AV1317"/>
    </row>
    <row r="1318" spans="27:48" ht="23.45" customHeight="1" x14ac:dyDescent="0.2">
      <c r="AA1318" s="97"/>
      <c r="AB1318" s="97"/>
      <c r="AC1318" s="97"/>
      <c r="AD1318" s="97"/>
      <c r="AE1318" s="97"/>
      <c r="AF1318" s="93"/>
      <c r="AG1318" s="93"/>
      <c r="AH1318" s="93"/>
      <c r="AI1318" s="30"/>
      <c r="AJ1318" s="30"/>
      <c r="AK1318" s="30"/>
      <c r="AL1318" s="30"/>
      <c r="AM1318" s="109"/>
      <c r="AN1318" s="109"/>
      <c r="AO1318" s="30"/>
      <c r="AP1318" s="109" t="s">
        <v>2076</v>
      </c>
      <c r="AQ1318"/>
      <c r="AR1318"/>
      <c r="AS1318"/>
      <c r="AT1318"/>
      <c r="AU1318"/>
      <c r="AV1318"/>
    </row>
    <row r="1319" spans="27:48" ht="23.45" customHeight="1" x14ac:dyDescent="0.2">
      <c r="AA1319" s="97"/>
      <c r="AB1319" s="97"/>
      <c r="AC1319" s="97"/>
      <c r="AD1319" s="97"/>
      <c r="AE1319" s="97"/>
      <c r="AF1319" s="93"/>
      <c r="AG1319" s="93"/>
      <c r="AH1319" s="93"/>
      <c r="AI1319" s="30"/>
      <c r="AJ1319" s="30"/>
      <c r="AK1319" s="30"/>
      <c r="AL1319" s="30"/>
      <c r="AM1319" s="109"/>
      <c r="AN1319" s="109"/>
      <c r="AO1319" s="30"/>
      <c r="AP1319" s="109" t="s">
        <v>2077</v>
      </c>
      <c r="AQ1319"/>
      <c r="AR1319"/>
      <c r="AS1319"/>
      <c r="AT1319"/>
      <c r="AU1319"/>
      <c r="AV1319"/>
    </row>
    <row r="1320" spans="27:48" ht="23.45" customHeight="1" x14ac:dyDescent="0.2">
      <c r="AA1320" s="97"/>
      <c r="AB1320" s="97"/>
      <c r="AC1320" s="97"/>
      <c r="AD1320" s="97"/>
      <c r="AE1320" s="97"/>
      <c r="AF1320" s="93"/>
      <c r="AG1320" s="93"/>
      <c r="AH1320" s="93"/>
      <c r="AI1320" s="30"/>
      <c r="AJ1320" s="30"/>
      <c r="AK1320" s="30"/>
      <c r="AL1320" s="30"/>
      <c r="AM1320" s="109"/>
      <c r="AN1320" s="109"/>
      <c r="AO1320" s="30"/>
      <c r="AP1320" s="109" t="s">
        <v>2078</v>
      </c>
      <c r="AQ1320"/>
      <c r="AR1320"/>
      <c r="AS1320"/>
      <c r="AT1320"/>
      <c r="AU1320"/>
      <c r="AV1320"/>
    </row>
    <row r="1321" spans="27:48" ht="23.45" customHeight="1" x14ac:dyDescent="0.2">
      <c r="AA1321" s="97"/>
      <c r="AB1321" s="97"/>
      <c r="AC1321" s="97"/>
      <c r="AD1321" s="97"/>
      <c r="AE1321" s="97"/>
      <c r="AF1321" s="93"/>
      <c r="AG1321" s="93"/>
      <c r="AH1321" s="93"/>
      <c r="AI1321" s="30"/>
      <c r="AJ1321" s="30"/>
      <c r="AK1321" s="30"/>
      <c r="AL1321" s="30"/>
      <c r="AM1321" s="109"/>
      <c r="AN1321" s="109"/>
      <c r="AO1321" s="30"/>
      <c r="AP1321" s="109" t="s">
        <v>2079</v>
      </c>
      <c r="AQ1321"/>
      <c r="AR1321"/>
      <c r="AS1321"/>
      <c r="AT1321"/>
      <c r="AU1321"/>
      <c r="AV1321"/>
    </row>
    <row r="1322" spans="27:48" ht="23.45" customHeight="1" x14ac:dyDescent="0.2">
      <c r="AA1322" s="97"/>
      <c r="AB1322" s="97"/>
      <c r="AC1322" s="97"/>
      <c r="AD1322" s="97"/>
      <c r="AE1322" s="97"/>
      <c r="AF1322" s="93"/>
      <c r="AG1322" s="93"/>
      <c r="AH1322" s="93"/>
      <c r="AI1322" s="30"/>
      <c r="AJ1322" s="30"/>
      <c r="AK1322" s="30"/>
      <c r="AL1322" s="30"/>
      <c r="AM1322" s="109"/>
      <c r="AN1322" s="109"/>
      <c r="AO1322" s="30"/>
      <c r="AP1322" s="109" t="s">
        <v>2080</v>
      </c>
      <c r="AQ1322"/>
      <c r="AR1322"/>
      <c r="AS1322"/>
      <c r="AT1322"/>
      <c r="AU1322"/>
      <c r="AV1322"/>
    </row>
    <row r="1323" spans="27:48" ht="23.45" customHeight="1" x14ac:dyDescent="0.2">
      <c r="AA1323" s="97"/>
      <c r="AB1323" s="97"/>
      <c r="AC1323" s="97"/>
      <c r="AD1323" s="97"/>
      <c r="AE1323" s="97"/>
      <c r="AF1323" s="93"/>
      <c r="AG1323" s="93"/>
      <c r="AH1323" s="93"/>
      <c r="AI1323" s="30"/>
      <c r="AJ1323" s="30"/>
      <c r="AK1323" s="30"/>
      <c r="AL1323" s="30"/>
      <c r="AM1323" s="109"/>
      <c r="AN1323" s="109"/>
      <c r="AO1323" s="30"/>
      <c r="AP1323" s="109" t="s">
        <v>2081</v>
      </c>
      <c r="AQ1323"/>
      <c r="AR1323"/>
      <c r="AS1323"/>
      <c r="AT1323"/>
      <c r="AU1323"/>
      <c r="AV1323"/>
    </row>
    <row r="1324" spans="27:48" ht="23.45" customHeight="1" x14ac:dyDescent="0.2">
      <c r="AA1324" s="97"/>
      <c r="AB1324" s="97"/>
      <c r="AC1324" s="97"/>
      <c r="AD1324" s="97"/>
      <c r="AE1324" s="97"/>
      <c r="AF1324" s="93"/>
      <c r="AG1324" s="93"/>
      <c r="AH1324" s="93"/>
      <c r="AI1324" s="30"/>
      <c r="AJ1324" s="30"/>
      <c r="AK1324" s="30"/>
      <c r="AL1324" s="30"/>
      <c r="AM1324" s="109"/>
      <c r="AN1324" s="109"/>
      <c r="AO1324" s="30"/>
      <c r="AP1324" s="109" t="s">
        <v>2082</v>
      </c>
      <c r="AQ1324"/>
      <c r="AR1324"/>
      <c r="AS1324"/>
      <c r="AT1324"/>
      <c r="AU1324"/>
      <c r="AV1324"/>
    </row>
    <row r="1325" spans="27:48" ht="23.45" customHeight="1" x14ac:dyDescent="0.2">
      <c r="AA1325" s="97"/>
      <c r="AB1325" s="97"/>
      <c r="AC1325" s="97"/>
      <c r="AD1325" s="97"/>
      <c r="AE1325" s="97"/>
      <c r="AF1325" s="93"/>
      <c r="AG1325" s="93"/>
      <c r="AH1325" s="93"/>
      <c r="AI1325" s="30"/>
      <c r="AJ1325" s="30"/>
      <c r="AK1325" s="30"/>
      <c r="AL1325" s="30"/>
      <c r="AM1325" s="109"/>
      <c r="AN1325" s="109"/>
      <c r="AO1325" s="30"/>
      <c r="AP1325" s="109" t="s">
        <v>2083</v>
      </c>
      <c r="AQ1325"/>
      <c r="AR1325"/>
      <c r="AS1325"/>
      <c r="AT1325"/>
      <c r="AU1325"/>
      <c r="AV1325"/>
    </row>
    <row r="1326" spans="27:48" ht="23.45" customHeight="1" x14ac:dyDescent="0.2">
      <c r="AA1326" s="97"/>
      <c r="AB1326" s="97"/>
      <c r="AC1326" s="97"/>
      <c r="AD1326" s="97"/>
      <c r="AE1326" s="97"/>
      <c r="AF1326" s="93"/>
      <c r="AG1326" s="93"/>
      <c r="AH1326" s="93"/>
      <c r="AI1326" s="30"/>
      <c r="AJ1326" s="30"/>
      <c r="AK1326" s="30"/>
      <c r="AL1326" s="30"/>
      <c r="AM1326" s="109"/>
      <c r="AN1326" s="109"/>
      <c r="AO1326" s="30"/>
      <c r="AP1326" s="109" t="s">
        <v>2084</v>
      </c>
      <c r="AQ1326"/>
      <c r="AR1326"/>
      <c r="AS1326"/>
      <c r="AT1326"/>
      <c r="AU1326"/>
      <c r="AV1326"/>
    </row>
    <row r="1327" spans="27:48" ht="23.45" customHeight="1" x14ac:dyDescent="0.2">
      <c r="AA1327" s="97"/>
      <c r="AB1327" s="97"/>
      <c r="AC1327" s="97"/>
      <c r="AD1327" s="97"/>
      <c r="AE1327" s="97"/>
      <c r="AF1327" s="93"/>
      <c r="AG1327" s="93"/>
      <c r="AH1327" s="93"/>
      <c r="AI1327" s="30"/>
      <c r="AJ1327" s="30"/>
      <c r="AK1327" s="30"/>
      <c r="AL1327" s="30"/>
      <c r="AM1327" s="109"/>
      <c r="AN1327" s="109"/>
      <c r="AO1327" s="30"/>
      <c r="AP1327" s="109" t="s">
        <v>2085</v>
      </c>
      <c r="AQ1327"/>
      <c r="AR1327"/>
      <c r="AS1327"/>
      <c r="AT1327"/>
      <c r="AU1327"/>
      <c r="AV1327"/>
    </row>
    <row r="1328" spans="27:48" ht="23.45" customHeight="1" x14ac:dyDescent="0.2">
      <c r="AA1328" s="97"/>
      <c r="AB1328" s="97"/>
      <c r="AC1328" s="97"/>
      <c r="AD1328" s="97"/>
      <c r="AE1328" s="97"/>
      <c r="AF1328" s="93"/>
      <c r="AG1328" s="93"/>
      <c r="AH1328" s="93"/>
      <c r="AI1328" s="30"/>
      <c r="AJ1328" s="30"/>
      <c r="AK1328" s="30"/>
      <c r="AL1328" s="30"/>
      <c r="AM1328" s="109"/>
      <c r="AN1328" s="109"/>
      <c r="AO1328" s="30"/>
      <c r="AP1328" s="109" t="s">
        <v>2086</v>
      </c>
      <c r="AQ1328"/>
      <c r="AR1328"/>
      <c r="AS1328"/>
      <c r="AT1328"/>
      <c r="AU1328"/>
      <c r="AV1328"/>
    </row>
    <row r="1329" spans="27:48" ht="23.45" customHeight="1" x14ac:dyDescent="0.2">
      <c r="AA1329" s="97"/>
      <c r="AB1329" s="97"/>
      <c r="AC1329" s="97"/>
      <c r="AD1329" s="97"/>
      <c r="AE1329" s="97"/>
      <c r="AF1329" s="93"/>
      <c r="AG1329" s="93"/>
      <c r="AH1329" s="93"/>
      <c r="AI1329" s="30"/>
      <c r="AJ1329" s="30"/>
      <c r="AK1329" s="30"/>
      <c r="AL1329" s="30"/>
      <c r="AM1329" s="109"/>
      <c r="AN1329" s="109"/>
      <c r="AO1329" s="30"/>
      <c r="AP1329" s="109" t="s">
        <v>2087</v>
      </c>
      <c r="AQ1329"/>
      <c r="AR1329"/>
      <c r="AS1329"/>
      <c r="AT1329"/>
      <c r="AU1329"/>
      <c r="AV1329"/>
    </row>
    <row r="1330" spans="27:48" ht="23.45" customHeight="1" x14ac:dyDescent="0.2">
      <c r="AA1330" s="97"/>
      <c r="AB1330" s="97"/>
      <c r="AC1330" s="97"/>
      <c r="AD1330" s="97"/>
      <c r="AE1330" s="97"/>
      <c r="AF1330" s="93"/>
      <c r="AG1330" s="93"/>
      <c r="AH1330" s="93"/>
      <c r="AI1330" s="30"/>
      <c r="AJ1330" s="30"/>
      <c r="AK1330" s="30"/>
      <c r="AL1330" s="30"/>
      <c r="AM1330" s="109"/>
      <c r="AN1330" s="109"/>
      <c r="AO1330" s="30"/>
      <c r="AP1330" s="109" t="s">
        <v>2088</v>
      </c>
      <c r="AQ1330"/>
      <c r="AR1330"/>
      <c r="AS1330"/>
      <c r="AT1330"/>
      <c r="AU1330"/>
      <c r="AV1330"/>
    </row>
    <row r="1331" spans="27:48" ht="23.45" customHeight="1" x14ac:dyDescent="0.2">
      <c r="AA1331" s="97"/>
      <c r="AB1331" s="97"/>
      <c r="AC1331" s="97"/>
      <c r="AD1331" s="97"/>
      <c r="AE1331" s="97"/>
      <c r="AF1331" s="93"/>
      <c r="AG1331" s="93"/>
      <c r="AH1331" s="93"/>
      <c r="AI1331" s="30"/>
      <c r="AJ1331" s="30"/>
      <c r="AK1331" s="30"/>
      <c r="AL1331" s="30"/>
      <c r="AM1331" s="109"/>
      <c r="AN1331" s="109"/>
      <c r="AO1331" s="30"/>
      <c r="AP1331" s="109" t="s">
        <v>2089</v>
      </c>
      <c r="AQ1331"/>
      <c r="AR1331"/>
      <c r="AS1331"/>
      <c r="AT1331"/>
      <c r="AU1331"/>
      <c r="AV1331"/>
    </row>
    <row r="1332" spans="27:48" ht="23.45" customHeight="1" x14ac:dyDescent="0.2">
      <c r="AA1332" s="97"/>
      <c r="AB1332" s="97"/>
      <c r="AC1332" s="97"/>
      <c r="AD1332" s="97"/>
      <c r="AE1332" s="97"/>
      <c r="AF1332" s="93"/>
      <c r="AG1332" s="93"/>
      <c r="AH1332" s="93"/>
      <c r="AI1332" s="30"/>
      <c r="AJ1332" s="30"/>
      <c r="AK1332" s="30"/>
      <c r="AL1332" s="30"/>
      <c r="AM1332" s="109"/>
      <c r="AN1332" s="109"/>
      <c r="AO1332" s="30"/>
      <c r="AP1332" s="109" t="s">
        <v>2090</v>
      </c>
      <c r="AQ1332"/>
      <c r="AR1332"/>
      <c r="AS1332"/>
      <c r="AT1332"/>
      <c r="AU1332"/>
      <c r="AV1332"/>
    </row>
    <row r="1333" spans="27:48" ht="23.45" customHeight="1" x14ac:dyDescent="0.2">
      <c r="AA1333" s="97"/>
      <c r="AB1333" s="97"/>
      <c r="AC1333" s="97"/>
      <c r="AD1333" s="97"/>
      <c r="AE1333" s="97"/>
      <c r="AF1333" s="93"/>
      <c r="AG1333" s="93"/>
      <c r="AH1333" s="93"/>
      <c r="AI1333" s="30"/>
      <c r="AJ1333" s="30"/>
      <c r="AK1333" s="30"/>
      <c r="AL1333" s="30"/>
      <c r="AM1333" s="109"/>
      <c r="AN1333" s="109"/>
      <c r="AO1333" s="30"/>
      <c r="AP1333" s="109" t="s">
        <v>2091</v>
      </c>
      <c r="AQ1333"/>
      <c r="AR1333"/>
      <c r="AS1333"/>
      <c r="AT1333"/>
      <c r="AU1333"/>
      <c r="AV1333"/>
    </row>
    <row r="1334" spans="27:48" ht="23.45" customHeight="1" x14ac:dyDescent="0.2">
      <c r="AA1334" s="97"/>
      <c r="AB1334" s="97"/>
      <c r="AC1334" s="97"/>
      <c r="AD1334" s="97"/>
      <c r="AE1334" s="97"/>
      <c r="AF1334" s="93"/>
      <c r="AG1334" s="93"/>
      <c r="AH1334" s="93"/>
      <c r="AI1334" s="30"/>
      <c r="AJ1334" s="30"/>
      <c r="AK1334" s="30"/>
      <c r="AL1334" s="30"/>
      <c r="AM1334" s="109"/>
      <c r="AN1334" s="109"/>
      <c r="AO1334" s="30"/>
      <c r="AP1334" s="109" t="s">
        <v>2092</v>
      </c>
      <c r="AQ1334"/>
      <c r="AR1334"/>
      <c r="AS1334"/>
      <c r="AT1334"/>
      <c r="AU1334"/>
      <c r="AV1334"/>
    </row>
    <row r="1335" spans="27:48" ht="23.45" customHeight="1" x14ac:dyDescent="0.2">
      <c r="AA1335" s="97"/>
      <c r="AB1335" s="97"/>
      <c r="AC1335" s="97"/>
      <c r="AD1335" s="97"/>
      <c r="AE1335" s="97"/>
      <c r="AF1335" s="93"/>
      <c r="AG1335" s="93"/>
      <c r="AH1335" s="93"/>
      <c r="AI1335" s="30"/>
      <c r="AJ1335" s="30"/>
      <c r="AK1335" s="30"/>
      <c r="AL1335" s="30"/>
      <c r="AM1335" s="109"/>
      <c r="AN1335" s="109"/>
      <c r="AO1335" s="30"/>
      <c r="AP1335" s="109" t="s">
        <v>2093</v>
      </c>
      <c r="AQ1335"/>
      <c r="AR1335"/>
      <c r="AS1335"/>
      <c r="AT1335"/>
      <c r="AU1335"/>
      <c r="AV1335"/>
    </row>
    <row r="1336" spans="27:48" ht="23.45" customHeight="1" x14ac:dyDescent="0.2">
      <c r="AA1336" s="97"/>
      <c r="AB1336" s="97"/>
      <c r="AC1336" s="97"/>
      <c r="AD1336" s="97"/>
      <c r="AE1336" s="97"/>
      <c r="AF1336" s="93"/>
      <c r="AG1336" s="93"/>
      <c r="AH1336" s="93"/>
      <c r="AI1336" s="30"/>
      <c r="AJ1336" s="30"/>
      <c r="AK1336" s="30"/>
      <c r="AL1336" s="30"/>
      <c r="AM1336" s="109"/>
      <c r="AN1336" s="109"/>
      <c r="AO1336" s="30"/>
      <c r="AP1336" s="109" t="s">
        <v>2094</v>
      </c>
      <c r="AQ1336"/>
      <c r="AR1336"/>
      <c r="AS1336"/>
      <c r="AT1336"/>
      <c r="AU1336"/>
      <c r="AV1336"/>
    </row>
    <row r="1337" spans="27:48" ht="23.45" customHeight="1" x14ac:dyDescent="0.2">
      <c r="AA1337" s="97"/>
      <c r="AB1337" s="97"/>
      <c r="AC1337" s="97"/>
      <c r="AD1337" s="97"/>
      <c r="AE1337" s="97"/>
      <c r="AF1337" s="93"/>
      <c r="AG1337" s="93"/>
      <c r="AH1337" s="93"/>
      <c r="AI1337" s="30"/>
      <c r="AJ1337" s="30"/>
      <c r="AK1337" s="30"/>
      <c r="AL1337" s="30"/>
      <c r="AM1337" s="109"/>
      <c r="AN1337" s="109"/>
      <c r="AO1337" s="30"/>
      <c r="AP1337" s="109" t="s">
        <v>2095</v>
      </c>
      <c r="AQ1337"/>
      <c r="AR1337"/>
      <c r="AS1337"/>
      <c r="AT1337"/>
      <c r="AU1337"/>
      <c r="AV1337"/>
    </row>
    <row r="1338" spans="27:48" ht="23.45" customHeight="1" x14ac:dyDescent="0.2">
      <c r="AA1338" s="97"/>
      <c r="AB1338" s="97"/>
      <c r="AC1338" s="97"/>
      <c r="AD1338" s="97"/>
      <c r="AE1338" s="97"/>
      <c r="AF1338" s="93"/>
      <c r="AG1338" s="93"/>
      <c r="AH1338" s="93"/>
      <c r="AI1338" s="30"/>
      <c r="AJ1338" s="30"/>
      <c r="AK1338" s="30"/>
      <c r="AL1338" s="30"/>
      <c r="AM1338" s="109"/>
      <c r="AN1338" s="109"/>
      <c r="AO1338" s="30"/>
      <c r="AP1338" s="109" t="s">
        <v>2096</v>
      </c>
      <c r="AQ1338"/>
      <c r="AR1338"/>
      <c r="AS1338"/>
      <c r="AT1338"/>
      <c r="AU1338"/>
      <c r="AV1338"/>
    </row>
    <row r="1339" spans="27:48" ht="23.45" customHeight="1" x14ac:dyDescent="0.2">
      <c r="AA1339" s="97"/>
      <c r="AB1339" s="97"/>
      <c r="AC1339" s="97"/>
      <c r="AD1339" s="97"/>
      <c r="AE1339" s="97"/>
      <c r="AF1339" s="93"/>
      <c r="AG1339" s="93"/>
      <c r="AH1339" s="93"/>
      <c r="AI1339" s="30"/>
      <c r="AJ1339" s="30"/>
      <c r="AK1339" s="30"/>
      <c r="AL1339" s="30"/>
      <c r="AM1339" s="109"/>
      <c r="AN1339" s="109"/>
      <c r="AO1339" s="30"/>
      <c r="AP1339" s="109" t="s">
        <v>2097</v>
      </c>
      <c r="AQ1339"/>
      <c r="AR1339"/>
      <c r="AS1339"/>
      <c r="AT1339"/>
      <c r="AU1339"/>
      <c r="AV1339"/>
    </row>
    <row r="1340" spans="27:48" ht="23.45" customHeight="1" x14ac:dyDescent="0.2">
      <c r="AA1340" s="97"/>
      <c r="AB1340" s="97"/>
      <c r="AC1340" s="97"/>
      <c r="AD1340" s="97"/>
      <c r="AE1340" s="97"/>
      <c r="AF1340" s="93"/>
      <c r="AG1340" s="93"/>
      <c r="AH1340" s="93"/>
      <c r="AI1340" s="30"/>
      <c r="AJ1340" s="30"/>
      <c r="AK1340" s="30"/>
      <c r="AL1340" s="30"/>
      <c r="AM1340" s="109"/>
      <c r="AN1340" s="109"/>
      <c r="AO1340" s="30"/>
      <c r="AP1340" s="109" t="s">
        <v>2098</v>
      </c>
      <c r="AQ1340"/>
      <c r="AR1340"/>
      <c r="AS1340"/>
      <c r="AT1340"/>
      <c r="AU1340"/>
      <c r="AV1340"/>
    </row>
    <row r="1341" spans="27:48" ht="23.45" customHeight="1" x14ac:dyDescent="0.2">
      <c r="AA1341" s="97"/>
      <c r="AB1341" s="97"/>
      <c r="AC1341" s="97"/>
      <c r="AD1341" s="97"/>
      <c r="AE1341" s="97"/>
      <c r="AF1341" s="93"/>
      <c r="AG1341" s="93"/>
      <c r="AH1341" s="93"/>
      <c r="AI1341" s="30"/>
      <c r="AJ1341" s="30"/>
      <c r="AK1341" s="30"/>
      <c r="AL1341" s="30"/>
      <c r="AM1341" s="109"/>
      <c r="AN1341" s="109"/>
      <c r="AO1341" s="30"/>
      <c r="AP1341" s="109" t="s">
        <v>2099</v>
      </c>
      <c r="AQ1341"/>
      <c r="AR1341"/>
      <c r="AS1341"/>
      <c r="AT1341"/>
      <c r="AU1341"/>
      <c r="AV1341"/>
    </row>
    <row r="1342" spans="27:48" ht="23.45" customHeight="1" x14ac:dyDescent="0.2">
      <c r="AA1342" s="97"/>
      <c r="AB1342" s="97"/>
      <c r="AC1342" s="97"/>
      <c r="AD1342" s="97"/>
      <c r="AE1342" s="97"/>
      <c r="AF1342" s="93"/>
      <c r="AG1342" s="93"/>
      <c r="AH1342" s="93"/>
      <c r="AI1342" s="30"/>
      <c r="AJ1342" s="30"/>
      <c r="AK1342" s="30"/>
      <c r="AL1342" s="30"/>
      <c r="AM1342" s="109"/>
      <c r="AN1342" s="109"/>
      <c r="AO1342" s="30"/>
      <c r="AP1342" s="109" t="s">
        <v>2100</v>
      </c>
      <c r="AQ1342"/>
      <c r="AR1342"/>
      <c r="AS1342"/>
      <c r="AT1342"/>
      <c r="AU1342"/>
      <c r="AV1342"/>
    </row>
    <row r="1343" spans="27:48" ht="23.45" customHeight="1" x14ac:dyDescent="0.2">
      <c r="AA1343" s="97"/>
      <c r="AB1343" s="97"/>
      <c r="AC1343" s="97"/>
      <c r="AD1343" s="97"/>
      <c r="AE1343" s="97"/>
      <c r="AF1343" s="93"/>
      <c r="AG1343" s="93"/>
      <c r="AH1343" s="93"/>
      <c r="AI1343" s="30"/>
      <c r="AJ1343" s="30"/>
      <c r="AK1343" s="30"/>
      <c r="AL1343" s="30"/>
      <c r="AM1343" s="109"/>
      <c r="AN1343" s="109"/>
      <c r="AO1343" s="30"/>
      <c r="AP1343" s="109" t="s">
        <v>2101</v>
      </c>
      <c r="AQ1343"/>
      <c r="AR1343"/>
      <c r="AS1343"/>
      <c r="AT1343"/>
      <c r="AU1343"/>
      <c r="AV1343"/>
    </row>
    <row r="1344" spans="27:48" ht="23.45" customHeight="1" x14ac:dyDescent="0.2">
      <c r="AA1344" s="97"/>
      <c r="AB1344" s="97"/>
      <c r="AC1344" s="97"/>
      <c r="AD1344" s="97"/>
      <c r="AE1344" s="97"/>
      <c r="AF1344" s="93"/>
      <c r="AG1344" s="93"/>
      <c r="AH1344" s="93"/>
      <c r="AI1344" s="30"/>
      <c r="AJ1344" s="30"/>
      <c r="AK1344" s="30"/>
      <c r="AL1344" s="30"/>
      <c r="AM1344" s="109"/>
      <c r="AN1344" s="109"/>
      <c r="AO1344" s="30"/>
      <c r="AP1344" s="109" t="s">
        <v>2102</v>
      </c>
      <c r="AQ1344"/>
      <c r="AR1344"/>
      <c r="AS1344"/>
      <c r="AT1344"/>
      <c r="AU1344"/>
      <c r="AV1344"/>
    </row>
    <row r="1345" spans="27:48" ht="23.45" customHeight="1" x14ac:dyDescent="0.2">
      <c r="AA1345" s="97"/>
      <c r="AB1345" s="97"/>
      <c r="AC1345" s="97"/>
      <c r="AD1345" s="97"/>
      <c r="AE1345" s="97"/>
      <c r="AF1345" s="93"/>
      <c r="AG1345" s="93"/>
      <c r="AH1345" s="93"/>
      <c r="AI1345" s="30"/>
      <c r="AJ1345" s="30"/>
      <c r="AK1345" s="30"/>
      <c r="AL1345" s="30"/>
      <c r="AM1345" s="109"/>
      <c r="AN1345" s="109"/>
      <c r="AO1345" s="30"/>
      <c r="AP1345" s="109" t="s">
        <v>2103</v>
      </c>
      <c r="AQ1345"/>
      <c r="AR1345"/>
      <c r="AS1345"/>
      <c r="AT1345"/>
      <c r="AU1345"/>
      <c r="AV1345"/>
    </row>
    <row r="1346" spans="27:48" ht="23.45" customHeight="1" x14ac:dyDescent="0.2">
      <c r="AA1346" s="97"/>
      <c r="AB1346" s="97"/>
      <c r="AC1346" s="97"/>
      <c r="AD1346" s="97"/>
      <c r="AE1346" s="97"/>
      <c r="AF1346" s="93"/>
      <c r="AG1346" s="93"/>
      <c r="AH1346" s="93"/>
      <c r="AI1346" s="30"/>
      <c r="AJ1346" s="30"/>
      <c r="AK1346" s="30"/>
      <c r="AL1346" s="30"/>
      <c r="AM1346" s="109"/>
      <c r="AN1346" s="109"/>
      <c r="AO1346" s="30"/>
      <c r="AP1346" s="109" t="s">
        <v>2104</v>
      </c>
      <c r="AQ1346"/>
      <c r="AR1346"/>
      <c r="AS1346"/>
      <c r="AT1346"/>
      <c r="AU1346"/>
      <c r="AV1346"/>
    </row>
    <row r="1347" spans="27:48" ht="23.45" customHeight="1" x14ac:dyDescent="0.2">
      <c r="AA1347" s="97"/>
      <c r="AB1347" s="97"/>
      <c r="AC1347" s="97"/>
      <c r="AD1347" s="97"/>
      <c r="AE1347" s="97"/>
      <c r="AF1347" s="93"/>
      <c r="AG1347" s="93"/>
      <c r="AH1347" s="93"/>
      <c r="AI1347" s="30"/>
      <c r="AJ1347" s="30"/>
      <c r="AK1347" s="30"/>
      <c r="AL1347" s="30"/>
      <c r="AM1347" s="109"/>
      <c r="AN1347" s="109"/>
      <c r="AO1347" s="30"/>
      <c r="AP1347" s="109" t="s">
        <v>2105</v>
      </c>
      <c r="AQ1347"/>
      <c r="AR1347"/>
      <c r="AS1347"/>
      <c r="AT1347"/>
      <c r="AU1347"/>
      <c r="AV1347"/>
    </row>
    <row r="1348" spans="27:48" ht="23.45" customHeight="1" x14ac:dyDescent="0.2">
      <c r="AA1348" s="97"/>
      <c r="AB1348" s="97"/>
      <c r="AC1348" s="97"/>
      <c r="AD1348" s="97"/>
      <c r="AE1348" s="97"/>
      <c r="AF1348" s="93"/>
      <c r="AG1348" s="93"/>
      <c r="AH1348" s="93"/>
      <c r="AI1348" s="30"/>
      <c r="AJ1348" s="30"/>
      <c r="AK1348" s="30"/>
      <c r="AL1348" s="30"/>
      <c r="AM1348" s="109"/>
      <c r="AN1348" s="109"/>
      <c r="AO1348" s="30"/>
      <c r="AP1348" s="109" t="s">
        <v>2106</v>
      </c>
      <c r="AQ1348"/>
      <c r="AR1348"/>
      <c r="AS1348"/>
      <c r="AT1348"/>
      <c r="AU1348"/>
      <c r="AV1348"/>
    </row>
    <row r="1349" spans="27:48" ht="23.45" customHeight="1" x14ac:dyDescent="0.2">
      <c r="AA1349" s="97"/>
      <c r="AB1349" s="97"/>
      <c r="AC1349" s="97"/>
      <c r="AD1349" s="97"/>
      <c r="AE1349" s="97"/>
      <c r="AF1349" s="93"/>
      <c r="AG1349" s="93"/>
      <c r="AH1349" s="93"/>
      <c r="AI1349" s="30"/>
      <c r="AJ1349" s="30"/>
      <c r="AK1349" s="30"/>
      <c r="AL1349" s="30"/>
      <c r="AM1349" s="109"/>
      <c r="AN1349" s="109"/>
      <c r="AO1349" s="30"/>
      <c r="AP1349" s="109" t="s">
        <v>2107</v>
      </c>
      <c r="AQ1349"/>
      <c r="AR1349"/>
      <c r="AS1349"/>
      <c r="AT1349"/>
      <c r="AU1349"/>
      <c r="AV1349"/>
    </row>
    <row r="1350" spans="27:48" ht="23.45" customHeight="1" x14ac:dyDescent="0.2">
      <c r="AA1350" s="97"/>
      <c r="AB1350" s="97"/>
      <c r="AC1350" s="97"/>
      <c r="AD1350" s="97"/>
      <c r="AE1350" s="97"/>
      <c r="AF1350" s="93"/>
      <c r="AG1350" s="93"/>
      <c r="AH1350" s="93"/>
      <c r="AI1350" s="30"/>
      <c r="AJ1350" s="30"/>
      <c r="AK1350" s="30"/>
      <c r="AL1350" s="30"/>
      <c r="AM1350" s="109"/>
      <c r="AN1350" s="109"/>
      <c r="AO1350" s="30"/>
      <c r="AP1350" s="109" t="s">
        <v>2108</v>
      </c>
      <c r="AQ1350"/>
      <c r="AR1350"/>
      <c r="AS1350"/>
      <c r="AT1350"/>
      <c r="AU1350"/>
      <c r="AV1350"/>
    </row>
    <row r="1351" spans="27:48" ht="23.45" customHeight="1" x14ac:dyDescent="0.2">
      <c r="AA1351" s="97"/>
      <c r="AB1351" s="97"/>
      <c r="AC1351" s="97"/>
      <c r="AD1351" s="97"/>
      <c r="AE1351" s="97"/>
      <c r="AF1351" s="93"/>
      <c r="AG1351" s="93"/>
      <c r="AH1351" s="93"/>
      <c r="AI1351" s="30"/>
      <c r="AJ1351" s="30"/>
      <c r="AK1351" s="30"/>
      <c r="AL1351" s="30"/>
      <c r="AM1351" s="109"/>
      <c r="AN1351" s="109"/>
      <c r="AO1351" s="30"/>
      <c r="AP1351" s="109" t="s">
        <v>2109</v>
      </c>
      <c r="AQ1351"/>
      <c r="AR1351"/>
      <c r="AS1351"/>
      <c r="AT1351"/>
      <c r="AU1351"/>
      <c r="AV1351"/>
    </row>
    <row r="1352" spans="27:48" ht="23.45" customHeight="1" x14ac:dyDescent="0.2">
      <c r="AA1352" s="97"/>
      <c r="AB1352" s="97"/>
      <c r="AC1352" s="97"/>
      <c r="AD1352" s="97"/>
      <c r="AE1352" s="97"/>
      <c r="AF1352" s="93"/>
      <c r="AG1352" s="93"/>
      <c r="AH1352" s="93"/>
      <c r="AI1352" s="30"/>
      <c r="AJ1352" s="30"/>
      <c r="AK1352" s="30"/>
      <c r="AL1352" s="30"/>
      <c r="AM1352" s="109"/>
      <c r="AN1352" s="109"/>
      <c r="AO1352" s="30"/>
      <c r="AP1352" s="109" t="s">
        <v>2110</v>
      </c>
      <c r="AQ1352"/>
      <c r="AR1352"/>
      <c r="AS1352"/>
      <c r="AT1352"/>
      <c r="AU1352"/>
      <c r="AV1352"/>
    </row>
    <row r="1353" spans="27:48" ht="23.45" customHeight="1" x14ac:dyDescent="0.2">
      <c r="AA1353" s="97"/>
      <c r="AB1353" s="97"/>
      <c r="AC1353" s="97"/>
      <c r="AD1353" s="97"/>
      <c r="AE1353" s="97"/>
      <c r="AF1353" s="93"/>
      <c r="AG1353" s="93"/>
      <c r="AH1353" s="93"/>
      <c r="AI1353" s="30"/>
      <c r="AJ1353" s="30"/>
      <c r="AK1353" s="30"/>
      <c r="AL1353" s="30"/>
      <c r="AM1353" s="109"/>
      <c r="AN1353" s="109"/>
      <c r="AO1353" s="30"/>
      <c r="AP1353" s="109" t="s">
        <v>2111</v>
      </c>
      <c r="AQ1353"/>
      <c r="AR1353"/>
      <c r="AS1353"/>
      <c r="AT1353"/>
      <c r="AU1353"/>
      <c r="AV1353"/>
    </row>
    <row r="1354" spans="27:48" ht="23.45" customHeight="1" x14ac:dyDescent="0.2">
      <c r="AA1354" s="97"/>
      <c r="AB1354" s="97"/>
      <c r="AC1354" s="97"/>
      <c r="AD1354" s="97"/>
      <c r="AE1354" s="97"/>
      <c r="AF1354" s="93"/>
      <c r="AG1354" s="93"/>
      <c r="AH1354" s="93"/>
      <c r="AI1354" s="30"/>
      <c r="AJ1354" s="30"/>
      <c r="AK1354" s="30"/>
      <c r="AL1354" s="30"/>
      <c r="AM1354" s="109"/>
      <c r="AN1354" s="109"/>
      <c r="AO1354" s="30"/>
      <c r="AP1354" s="109" t="s">
        <v>2112</v>
      </c>
      <c r="AQ1354"/>
      <c r="AR1354"/>
      <c r="AS1354"/>
      <c r="AT1354"/>
      <c r="AU1354"/>
      <c r="AV1354"/>
    </row>
    <row r="1355" spans="27:48" ht="23.45" customHeight="1" x14ac:dyDescent="0.2">
      <c r="AA1355" s="97"/>
      <c r="AB1355" s="97"/>
      <c r="AC1355" s="97"/>
      <c r="AD1355" s="97"/>
      <c r="AE1355" s="97"/>
      <c r="AF1355" s="93"/>
      <c r="AG1355" s="93"/>
      <c r="AH1355" s="93"/>
      <c r="AI1355" s="30"/>
      <c r="AJ1355" s="30"/>
      <c r="AK1355" s="30"/>
      <c r="AL1355" s="30"/>
      <c r="AM1355" s="109"/>
      <c r="AN1355" s="109"/>
      <c r="AO1355" s="30"/>
      <c r="AP1355" s="109" t="s">
        <v>2113</v>
      </c>
      <c r="AQ1355"/>
      <c r="AR1355"/>
      <c r="AS1355"/>
      <c r="AT1355"/>
      <c r="AU1355"/>
      <c r="AV1355"/>
    </row>
    <row r="1356" spans="27:48" ht="23.45" customHeight="1" x14ac:dyDescent="0.2">
      <c r="AA1356" s="97"/>
      <c r="AB1356" s="97"/>
      <c r="AC1356" s="97"/>
      <c r="AD1356" s="97"/>
      <c r="AE1356" s="97"/>
      <c r="AF1356" s="93"/>
      <c r="AG1356" s="93"/>
      <c r="AH1356" s="93"/>
      <c r="AI1356" s="30"/>
      <c r="AJ1356" s="30"/>
      <c r="AK1356" s="30"/>
      <c r="AL1356" s="30"/>
      <c r="AM1356" s="109"/>
      <c r="AN1356" s="109"/>
      <c r="AO1356" s="30"/>
      <c r="AP1356" s="109" t="s">
        <v>2114</v>
      </c>
      <c r="AQ1356"/>
      <c r="AR1356"/>
      <c r="AS1356"/>
      <c r="AT1356"/>
      <c r="AU1356"/>
      <c r="AV1356"/>
    </row>
    <row r="1357" spans="27:48" ht="23.45" customHeight="1" x14ac:dyDescent="0.2">
      <c r="AA1357" s="97"/>
      <c r="AB1357" s="97"/>
      <c r="AC1357" s="97"/>
      <c r="AD1357" s="97"/>
      <c r="AE1357" s="97"/>
      <c r="AF1357" s="93"/>
      <c r="AG1357" s="93"/>
      <c r="AH1357" s="93"/>
      <c r="AI1357" s="30"/>
      <c r="AJ1357" s="30"/>
      <c r="AK1357" s="30"/>
      <c r="AL1357" s="30"/>
      <c r="AM1357" s="109"/>
      <c r="AN1357" s="109"/>
      <c r="AO1357" s="30"/>
      <c r="AP1357" s="109" t="s">
        <v>2115</v>
      </c>
      <c r="AQ1357"/>
      <c r="AR1357"/>
      <c r="AS1357"/>
      <c r="AT1357"/>
      <c r="AU1357"/>
      <c r="AV1357"/>
    </row>
    <row r="1358" spans="27:48" ht="23.45" customHeight="1" x14ac:dyDescent="0.2">
      <c r="AA1358" s="97"/>
      <c r="AB1358" s="97"/>
      <c r="AC1358" s="97"/>
      <c r="AD1358" s="97"/>
      <c r="AE1358" s="97"/>
      <c r="AF1358" s="93"/>
      <c r="AG1358" s="93"/>
      <c r="AH1358" s="93"/>
      <c r="AI1358" s="30"/>
      <c r="AJ1358" s="30"/>
      <c r="AK1358" s="30"/>
      <c r="AL1358" s="30"/>
      <c r="AM1358" s="109"/>
      <c r="AN1358" s="109"/>
      <c r="AO1358" s="30"/>
      <c r="AP1358" s="109" t="s">
        <v>2116</v>
      </c>
      <c r="AQ1358"/>
      <c r="AR1358"/>
      <c r="AS1358"/>
      <c r="AT1358"/>
      <c r="AU1358"/>
      <c r="AV1358"/>
    </row>
    <row r="1359" spans="27:48" ht="23.45" customHeight="1" x14ac:dyDescent="0.2">
      <c r="AA1359" s="97"/>
      <c r="AB1359" s="97"/>
      <c r="AC1359" s="97"/>
      <c r="AD1359" s="97"/>
      <c r="AE1359" s="97"/>
      <c r="AF1359" s="93"/>
      <c r="AG1359" s="93"/>
      <c r="AH1359" s="93"/>
      <c r="AI1359" s="30"/>
      <c r="AJ1359" s="30"/>
      <c r="AK1359" s="30"/>
      <c r="AL1359" s="30"/>
      <c r="AM1359" s="109"/>
      <c r="AN1359" s="109"/>
      <c r="AO1359" s="30"/>
      <c r="AP1359" s="109" t="s">
        <v>2117</v>
      </c>
      <c r="AQ1359"/>
      <c r="AR1359"/>
      <c r="AS1359"/>
      <c r="AT1359"/>
      <c r="AU1359"/>
      <c r="AV1359"/>
    </row>
    <row r="1360" spans="27:48" ht="23.45" customHeight="1" x14ac:dyDescent="0.2">
      <c r="AA1360" s="97"/>
      <c r="AB1360" s="97"/>
      <c r="AC1360" s="97"/>
      <c r="AD1360" s="97"/>
      <c r="AE1360" s="97"/>
      <c r="AF1360" s="93"/>
      <c r="AG1360" s="93"/>
      <c r="AH1360" s="93"/>
      <c r="AI1360" s="30"/>
      <c r="AJ1360" s="30"/>
      <c r="AK1360" s="30"/>
      <c r="AL1360" s="30"/>
      <c r="AM1360" s="109"/>
      <c r="AN1360" s="109"/>
      <c r="AO1360" s="30"/>
      <c r="AP1360" s="109" t="s">
        <v>2118</v>
      </c>
      <c r="AQ1360"/>
      <c r="AR1360"/>
      <c r="AS1360"/>
      <c r="AT1360"/>
      <c r="AU1360"/>
      <c r="AV1360"/>
    </row>
    <row r="1361" spans="27:48" ht="23.45" customHeight="1" x14ac:dyDescent="0.2">
      <c r="AA1361" s="97"/>
      <c r="AB1361" s="97"/>
      <c r="AC1361" s="97"/>
      <c r="AD1361" s="97"/>
      <c r="AE1361" s="97"/>
      <c r="AF1361" s="93"/>
      <c r="AG1361" s="93"/>
      <c r="AH1361" s="93"/>
      <c r="AI1361" s="30"/>
      <c r="AJ1361" s="30"/>
      <c r="AK1361" s="30"/>
      <c r="AL1361" s="30"/>
      <c r="AM1361" s="109"/>
      <c r="AN1361" s="109"/>
      <c r="AO1361" s="30"/>
      <c r="AP1361" s="109" t="s">
        <v>2119</v>
      </c>
      <c r="AQ1361"/>
      <c r="AR1361"/>
      <c r="AS1361"/>
      <c r="AT1361"/>
      <c r="AU1361"/>
      <c r="AV1361"/>
    </row>
    <row r="1362" spans="27:48" ht="23.45" customHeight="1" x14ac:dyDescent="0.2">
      <c r="AA1362" s="97"/>
      <c r="AB1362" s="97"/>
      <c r="AC1362" s="97"/>
      <c r="AD1362" s="97"/>
      <c r="AE1362" s="97"/>
      <c r="AF1362" s="93"/>
      <c r="AG1362" s="93"/>
      <c r="AH1362" s="93"/>
      <c r="AI1362" s="30"/>
      <c r="AJ1362" s="30"/>
      <c r="AK1362" s="30"/>
      <c r="AL1362" s="30"/>
      <c r="AM1362" s="109"/>
      <c r="AN1362" s="109"/>
      <c r="AO1362" s="30"/>
      <c r="AP1362" s="109" t="s">
        <v>2120</v>
      </c>
      <c r="AQ1362"/>
      <c r="AR1362"/>
      <c r="AS1362"/>
      <c r="AT1362"/>
      <c r="AU1362"/>
      <c r="AV1362"/>
    </row>
    <row r="1363" spans="27:48" ht="23.45" customHeight="1" x14ac:dyDescent="0.2">
      <c r="AA1363" s="97"/>
      <c r="AB1363" s="97"/>
      <c r="AC1363" s="97"/>
      <c r="AD1363" s="97"/>
      <c r="AE1363" s="97"/>
      <c r="AF1363" s="93"/>
      <c r="AG1363" s="93"/>
      <c r="AH1363" s="93"/>
      <c r="AI1363" s="30"/>
      <c r="AJ1363" s="30"/>
      <c r="AK1363" s="30"/>
      <c r="AL1363" s="30"/>
      <c r="AM1363" s="109"/>
      <c r="AN1363" s="109"/>
      <c r="AO1363" s="30"/>
      <c r="AP1363" s="109" t="s">
        <v>2121</v>
      </c>
      <c r="AQ1363"/>
      <c r="AR1363"/>
      <c r="AS1363"/>
      <c r="AT1363"/>
      <c r="AU1363"/>
      <c r="AV1363"/>
    </row>
    <row r="1364" spans="27:48" ht="23.45" customHeight="1" x14ac:dyDescent="0.2">
      <c r="AA1364" s="97"/>
      <c r="AB1364" s="97"/>
      <c r="AC1364" s="97"/>
      <c r="AD1364" s="97"/>
      <c r="AE1364" s="97"/>
      <c r="AF1364" s="93"/>
      <c r="AG1364" s="93"/>
      <c r="AH1364" s="93"/>
      <c r="AI1364" s="30"/>
      <c r="AJ1364" s="30"/>
      <c r="AK1364" s="30"/>
      <c r="AL1364" s="30"/>
      <c r="AM1364" s="109"/>
      <c r="AN1364" s="109"/>
      <c r="AO1364" s="30"/>
      <c r="AP1364" s="109" t="s">
        <v>2122</v>
      </c>
      <c r="AQ1364"/>
      <c r="AR1364"/>
      <c r="AS1364"/>
      <c r="AT1364"/>
      <c r="AU1364"/>
      <c r="AV1364"/>
    </row>
    <row r="1365" spans="27:48" ht="23.45" customHeight="1" x14ac:dyDescent="0.2">
      <c r="AA1365" s="97"/>
      <c r="AB1365" s="97"/>
      <c r="AC1365" s="97"/>
      <c r="AD1365" s="97"/>
      <c r="AE1365" s="97"/>
      <c r="AF1365" s="93"/>
      <c r="AG1365" s="93"/>
      <c r="AH1365" s="93"/>
      <c r="AI1365" s="30"/>
      <c r="AJ1365" s="30"/>
      <c r="AK1365" s="30"/>
      <c r="AL1365" s="30"/>
      <c r="AM1365" s="109"/>
      <c r="AN1365" s="109"/>
      <c r="AO1365" s="30"/>
      <c r="AP1365" s="109" t="s">
        <v>2123</v>
      </c>
      <c r="AQ1365"/>
      <c r="AR1365"/>
      <c r="AS1365"/>
      <c r="AT1365"/>
      <c r="AU1365"/>
      <c r="AV1365"/>
    </row>
    <row r="1366" spans="27:48" ht="23.45" customHeight="1" x14ac:dyDescent="0.2">
      <c r="AA1366" s="97"/>
      <c r="AB1366" s="97"/>
      <c r="AC1366" s="97"/>
      <c r="AD1366" s="97"/>
      <c r="AE1366" s="97"/>
      <c r="AF1366" s="93"/>
      <c r="AG1366" s="93"/>
      <c r="AH1366" s="93"/>
      <c r="AI1366" s="30"/>
      <c r="AJ1366" s="30"/>
      <c r="AK1366" s="30"/>
      <c r="AL1366" s="30"/>
      <c r="AM1366" s="109"/>
      <c r="AN1366" s="109"/>
      <c r="AO1366" s="30"/>
      <c r="AP1366" s="109" t="s">
        <v>2124</v>
      </c>
      <c r="AQ1366"/>
      <c r="AR1366"/>
      <c r="AS1366"/>
      <c r="AT1366"/>
      <c r="AU1366"/>
      <c r="AV1366"/>
    </row>
    <row r="1367" spans="27:48" ht="23.45" customHeight="1" x14ac:dyDescent="0.2">
      <c r="AA1367" s="97"/>
      <c r="AB1367" s="97"/>
      <c r="AC1367" s="97"/>
      <c r="AD1367" s="97"/>
      <c r="AE1367" s="97"/>
      <c r="AF1367" s="93"/>
      <c r="AG1367" s="93"/>
      <c r="AH1367" s="93"/>
      <c r="AI1367" s="30"/>
      <c r="AJ1367" s="30"/>
      <c r="AK1367" s="30"/>
      <c r="AL1367" s="30"/>
      <c r="AM1367" s="109"/>
      <c r="AN1367" s="109"/>
      <c r="AO1367" s="30"/>
      <c r="AP1367" s="109" t="s">
        <v>2125</v>
      </c>
      <c r="AQ1367"/>
      <c r="AR1367"/>
      <c r="AS1367"/>
      <c r="AT1367"/>
      <c r="AU1367"/>
      <c r="AV1367"/>
    </row>
    <row r="1368" spans="27:48" ht="23.45" customHeight="1" x14ac:dyDescent="0.2">
      <c r="AA1368" s="97"/>
      <c r="AB1368" s="97"/>
      <c r="AC1368" s="97"/>
      <c r="AD1368" s="97"/>
      <c r="AE1368" s="97"/>
      <c r="AF1368" s="93"/>
      <c r="AG1368" s="93"/>
      <c r="AH1368" s="93"/>
      <c r="AI1368" s="30"/>
      <c r="AJ1368" s="30"/>
      <c r="AK1368" s="30"/>
      <c r="AL1368" s="30"/>
      <c r="AM1368" s="109"/>
      <c r="AN1368" s="109"/>
      <c r="AO1368" s="30"/>
      <c r="AP1368" s="109" t="s">
        <v>2126</v>
      </c>
      <c r="AQ1368"/>
      <c r="AR1368"/>
      <c r="AS1368"/>
      <c r="AT1368"/>
      <c r="AU1368"/>
      <c r="AV1368"/>
    </row>
    <row r="1369" spans="27:48" ht="23.45" customHeight="1" x14ac:dyDescent="0.2">
      <c r="AA1369" s="97"/>
      <c r="AB1369" s="97"/>
      <c r="AC1369" s="97"/>
      <c r="AD1369" s="97"/>
      <c r="AE1369" s="97"/>
      <c r="AF1369" s="93"/>
      <c r="AG1369" s="93"/>
      <c r="AH1369" s="93"/>
      <c r="AI1369" s="30"/>
      <c r="AJ1369" s="30"/>
      <c r="AK1369" s="30"/>
      <c r="AL1369" s="30"/>
      <c r="AM1369" s="109"/>
      <c r="AN1369" s="109"/>
      <c r="AO1369" s="30"/>
      <c r="AP1369" s="109" t="s">
        <v>2127</v>
      </c>
      <c r="AQ1369"/>
      <c r="AR1369"/>
      <c r="AS1369"/>
      <c r="AT1369"/>
      <c r="AU1369"/>
      <c r="AV1369"/>
    </row>
    <row r="1370" spans="27:48" ht="23.45" customHeight="1" x14ac:dyDescent="0.2">
      <c r="AA1370" s="97"/>
      <c r="AB1370" s="97"/>
      <c r="AC1370" s="97"/>
      <c r="AD1370" s="97"/>
      <c r="AE1370" s="97"/>
      <c r="AF1370" s="93"/>
      <c r="AG1370" s="93"/>
      <c r="AH1370" s="93"/>
      <c r="AI1370" s="30"/>
      <c r="AJ1370" s="30"/>
      <c r="AK1370" s="30"/>
      <c r="AL1370" s="30"/>
      <c r="AM1370" s="109"/>
      <c r="AN1370" s="109"/>
      <c r="AO1370" s="30"/>
      <c r="AP1370" s="109" t="s">
        <v>2128</v>
      </c>
      <c r="AQ1370"/>
      <c r="AR1370"/>
      <c r="AS1370"/>
      <c r="AT1370"/>
      <c r="AU1370"/>
      <c r="AV1370"/>
    </row>
    <row r="1371" spans="27:48" ht="23.45" customHeight="1" x14ac:dyDescent="0.2">
      <c r="AA1371" s="97"/>
      <c r="AB1371" s="97"/>
      <c r="AC1371" s="97"/>
      <c r="AD1371" s="97"/>
      <c r="AE1371" s="97"/>
      <c r="AF1371" s="93"/>
      <c r="AG1371" s="93"/>
      <c r="AH1371" s="93"/>
      <c r="AI1371" s="30"/>
      <c r="AJ1371" s="30"/>
      <c r="AK1371" s="30"/>
      <c r="AL1371" s="30"/>
      <c r="AM1371" s="109"/>
      <c r="AN1371" s="109"/>
      <c r="AO1371" s="30"/>
      <c r="AP1371" s="109" t="s">
        <v>2129</v>
      </c>
      <c r="AQ1371"/>
      <c r="AR1371"/>
      <c r="AS1371"/>
      <c r="AT1371"/>
      <c r="AU1371"/>
      <c r="AV1371"/>
    </row>
    <row r="1372" spans="27:48" ht="23.45" customHeight="1" x14ac:dyDescent="0.2">
      <c r="AA1372" s="97"/>
      <c r="AB1372" s="97"/>
      <c r="AC1372" s="97"/>
      <c r="AD1372" s="97"/>
      <c r="AE1372" s="97"/>
      <c r="AF1372" s="93"/>
      <c r="AG1372" s="93"/>
      <c r="AH1372" s="93"/>
      <c r="AI1372" s="30"/>
      <c r="AJ1372" s="30"/>
      <c r="AK1372" s="30"/>
      <c r="AL1372" s="30"/>
      <c r="AM1372" s="109"/>
      <c r="AN1372" s="109"/>
      <c r="AO1372" s="30"/>
      <c r="AP1372" s="109" t="s">
        <v>2130</v>
      </c>
      <c r="AQ1372"/>
      <c r="AR1372"/>
      <c r="AS1372"/>
      <c r="AT1372"/>
      <c r="AU1372"/>
      <c r="AV1372"/>
    </row>
    <row r="1373" spans="27:48" ht="23.45" customHeight="1" x14ac:dyDescent="0.2">
      <c r="AA1373" s="97"/>
      <c r="AB1373" s="97"/>
      <c r="AC1373" s="97"/>
      <c r="AD1373" s="97"/>
      <c r="AE1373" s="97"/>
      <c r="AF1373" s="93"/>
      <c r="AG1373" s="93"/>
      <c r="AH1373" s="93"/>
      <c r="AI1373" s="30"/>
      <c r="AJ1373" s="30"/>
      <c r="AK1373" s="30"/>
      <c r="AL1373" s="30"/>
      <c r="AM1373" s="109"/>
      <c r="AN1373" s="109"/>
      <c r="AO1373" s="30"/>
      <c r="AP1373" s="109" t="s">
        <v>2131</v>
      </c>
      <c r="AQ1373"/>
      <c r="AR1373"/>
      <c r="AS1373"/>
      <c r="AT1373"/>
      <c r="AU1373"/>
      <c r="AV1373"/>
    </row>
    <row r="1374" spans="27:48" ht="23.45" customHeight="1" x14ac:dyDescent="0.2">
      <c r="AA1374" s="97"/>
      <c r="AB1374" s="97"/>
      <c r="AC1374" s="97"/>
      <c r="AD1374" s="97"/>
      <c r="AE1374" s="97"/>
      <c r="AF1374" s="93"/>
      <c r="AG1374" s="93"/>
      <c r="AH1374" s="93"/>
      <c r="AI1374" s="30"/>
      <c r="AJ1374" s="30"/>
      <c r="AK1374" s="30"/>
      <c r="AL1374" s="30"/>
      <c r="AM1374" s="109"/>
      <c r="AN1374" s="109"/>
      <c r="AO1374" s="30"/>
      <c r="AP1374" s="109" t="s">
        <v>2132</v>
      </c>
      <c r="AQ1374"/>
      <c r="AR1374"/>
      <c r="AS1374"/>
      <c r="AT1374"/>
      <c r="AU1374"/>
      <c r="AV1374"/>
    </row>
    <row r="1375" spans="27:48" ht="23.45" customHeight="1" x14ac:dyDescent="0.2">
      <c r="AA1375" s="97"/>
      <c r="AB1375" s="97"/>
      <c r="AC1375" s="97"/>
      <c r="AD1375" s="97"/>
      <c r="AE1375" s="97"/>
      <c r="AF1375" s="93"/>
      <c r="AG1375" s="93"/>
      <c r="AH1375" s="93"/>
      <c r="AI1375" s="30"/>
      <c r="AJ1375" s="30"/>
      <c r="AK1375" s="30"/>
      <c r="AL1375" s="30"/>
      <c r="AM1375" s="109"/>
      <c r="AN1375" s="109"/>
      <c r="AO1375" s="30"/>
      <c r="AP1375" s="109" t="s">
        <v>2133</v>
      </c>
      <c r="AQ1375"/>
      <c r="AR1375"/>
      <c r="AS1375"/>
      <c r="AT1375"/>
      <c r="AU1375"/>
      <c r="AV1375"/>
    </row>
    <row r="1376" spans="27:48" ht="23.45" customHeight="1" x14ac:dyDescent="0.2">
      <c r="AA1376" s="97"/>
      <c r="AB1376" s="97"/>
      <c r="AC1376" s="97"/>
      <c r="AD1376" s="97"/>
      <c r="AE1376" s="97"/>
      <c r="AF1376" s="93"/>
      <c r="AG1376" s="93"/>
      <c r="AH1376" s="93"/>
      <c r="AI1376" s="30"/>
      <c r="AJ1376" s="30"/>
      <c r="AK1376" s="30"/>
      <c r="AL1376" s="30"/>
      <c r="AM1376" s="109"/>
      <c r="AN1376" s="109"/>
      <c r="AO1376" s="30"/>
      <c r="AP1376" s="109" t="s">
        <v>2134</v>
      </c>
      <c r="AQ1376"/>
      <c r="AR1376"/>
      <c r="AS1376"/>
      <c r="AT1376"/>
      <c r="AU1376"/>
      <c r="AV1376"/>
    </row>
    <row r="1377" spans="27:48" ht="23.45" customHeight="1" x14ac:dyDescent="0.2">
      <c r="AA1377" s="97"/>
      <c r="AB1377" s="97"/>
      <c r="AC1377" s="97"/>
      <c r="AD1377" s="97"/>
      <c r="AE1377" s="97"/>
      <c r="AF1377" s="93"/>
      <c r="AG1377" s="93"/>
      <c r="AH1377" s="93"/>
      <c r="AI1377" s="30"/>
      <c r="AJ1377" s="30"/>
      <c r="AK1377" s="30"/>
      <c r="AL1377" s="30"/>
      <c r="AM1377" s="109"/>
      <c r="AN1377" s="109"/>
      <c r="AO1377" s="30"/>
      <c r="AP1377" s="109" t="s">
        <v>2135</v>
      </c>
      <c r="AQ1377"/>
      <c r="AR1377"/>
      <c r="AS1377"/>
      <c r="AT1377"/>
      <c r="AU1377"/>
      <c r="AV1377"/>
    </row>
    <row r="1378" spans="27:48" ht="23.45" customHeight="1" x14ac:dyDescent="0.2">
      <c r="AA1378" s="97"/>
      <c r="AB1378" s="97"/>
      <c r="AC1378" s="97"/>
      <c r="AD1378" s="97"/>
      <c r="AE1378" s="97"/>
      <c r="AF1378" s="93"/>
      <c r="AG1378" s="93"/>
      <c r="AH1378" s="93"/>
      <c r="AI1378" s="30"/>
      <c r="AJ1378" s="30"/>
      <c r="AK1378" s="30"/>
      <c r="AL1378" s="30"/>
      <c r="AM1378" s="109"/>
      <c r="AN1378" s="109"/>
      <c r="AO1378" s="30"/>
      <c r="AP1378" s="109" t="s">
        <v>2136</v>
      </c>
      <c r="AQ1378"/>
      <c r="AR1378"/>
      <c r="AS1378"/>
      <c r="AT1378"/>
      <c r="AU1378"/>
      <c r="AV1378"/>
    </row>
    <row r="1379" spans="27:48" ht="23.45" customHeight="1" x14ac:dyDescent="0.2">
      <c r="AA1379" s="97"/>
      <c r="AB1379" s="97"/>
      <c r="AC1379" s="97"/>
      <c r="AD1379" s="97"/>
      <c r="AE1379" s="97"/>
      <c r="AF1379" s="93"/>
      <c r="AG1379" s="93"/>
      <c r="AH1379" s="93"/>
      <c r="AI1379" s="30"/>
      <c r="AJ1379" s="30"/>
      <c r="AK1379" s="30"/>
      <c r="AL1379" s="30"/>
      <c r="AM1379" s="109"/>
      <c r="AN1379" s="109"/>
      <c r="AO1379" s="30"/>
      <c r="AP1379" s="109" t="s">
        <v>2137</v>
      </c>
      <c r="AQ1379"/>
      <c r="AR1379"/>
      <c r="AS1379"/>
      <c r="AT1379"/>
      <c r="AU1379"/>
      <c r="AV1379"/>
    </row>
    <row r="1380" spans="27:48" ht="23.45" customHeight="1" x14ac:dyDescent="0.2">
      <c r="AA1380" s="97"/>
      <c r="AB1380" s="97"/>
      <c r="AC1380" s="97"/>
      <c r="AD1380" s="97"/>
      <c r="AE1380" s="97"/>
      <c r="AF1380" s="93"/>
      <c r="AG1380" s="93"/>
      <c r="AH1380" s="93"/>
      <c r="AI1380" s="30"/>
      <c r="AJ1380" s="30"/>
      <c r="AK1380" s="30"/>
      <c r="AL1380" s="30"/>
      <c r="AM1380" s="109"/>
      <c r="AN1380" s="109"/>
      <c r="AO1380" s="30"/>
      <c r="AP1380" s="109" t="s">
        <v>2138</v>
      </c>
      <c r="AQ1380"/>
      <c r="AR1380"/>
      <c r="AS1380"/>
      <c r="AT1380"/>
      <c r="AU1380"/>
      <c r="AV1380"/>
    </row>
    <row r="1381" spans="27:48" ht="23.45" customHeight="1" x14ac:dyDescent="0.2">
      <c r="AA1381" s="97"/>
      <c r="AB1381" s="97"/>
      <c r="AC1381" s="97"/>
      <c r="AD1381" s="97"/>
      <c r="AE1381" s="97"/>
      <c r="AF1381" s="93"/>
      <c r="AG1381" s="93"/>
      <c r="AH1381" s="93"/>
      <c r="AI1381" s="30"/>
      <c r="AJ1381" s="30"/>
      <c r="AK1381" s="30"/>
      <c r="AL1381" s="30"/>
      <c r="AM1381" s="109"/>
      <c r="AN1381" s="109"/>
      <c r="AO1381" s="30"/>
      <c r="AP1381" s="109" t="s">
        <v>2139</v>
      </c>
      <c r="AQ1381"/>
      <c r="AR1381"/>
      <c r="AS1381"/>
      <c r="AT1381"/>
      <c r="AU1381"/>
      <c r="AV1381"/>
    </row>
    <row r="1382" spans="27:48" ht="23.45" customHeight="1" x14ac:dyDescent="0.2">
      <c r="AA1382" s="97"/>
      <c r="AB1382" s="97"/>
      <c r="AC1382" s="97"/>
      <c r="AD1382" s="97"/>
      <c r="AE1382" s="97"/>
      <c r="AF1382" s="93"/>
      <c r="AG1382" s="93"/>
      <c r="AH1382" s="93"/>
      <c r="AI1382" s="30"/>
      <c r="AJ1382" s="30"/>
      <c r="AK1382" s="30"/>
      <c r="AL1382" s="30"/>
      <c r="AM1382" s="109"/>
      <c r="AN1382" s="109"/>
      <c r="AO1382" s="30"/>
      <c r="AP1382" s="109" t="s">
        <v>2140</v>
      </c>
      <c r="AQ1382"/>
      <c r="AR1382"/>
      <c r="AS1382"/>
      <c r="AT1382"/>
      <c r="AU1382"/>
      <c r="AV1382"/>
    </row>
    <row r="1383" spans="27:48" ht="23.45" customHeight="1" x14ac:dyDescent="0.2">
      <c r="AA1383" s="97"/>
      <c r="AB1383" s="97"/>
      <c r="AC1383" s="97"/>
      <c r="AD1383" s="97"/>
      <c r="AE1383" s="97"/>
      <c r="AF1383" s="93"/>
      <c r="AG1383" s="93"/>
      <c r="AH1383" s="93"/>
      <c r="AI1383" s="30"/>
      <c r="AJ1383" s="30"/>
      <c r="AK1383" s="30"/>
      <c r="AL1383" s="30"/>
      <c r="AM1383" s="109"/>
      <c r="AN1383" s="109"/>
      <c r="AO1383" s="30"/>
      <c r="AP1383" s="109" t="s">
        <v>2141</v>
      </c>
      <c r="AQ1383"/>
      <c r="AR1383"/>
      <c r="AS1383"/>
      <c r="AT1383"/>
      <c r="AU1383"/>
      <c r="AV1383"/>
    </row>
    <row r="1384" spans="27:48" ht="23.45" customHeight="1" x14ac:dyDescent="0.2">
      <c r="AA1384" s="97"/>
      <c r="AB1384" s="97"/>
      <c r="AC1384" s="97"/>
      <c r="AD1384" s="97"/>
      <c r="AE1384" s="97"/>
      <c r="AF1384" s="93"/>
      <c r="AG1384" s="93"/>
      <c r="AH1384" s="93"/>
      <c r="AI1384" s="30"/>
      <c r="AJ1384" s="30"/>
      <c r="AK1384" s="30"/>
      <c r="AL1384" s="30"/>
      <c r="AM1384" s="109"/>
      <c r="AN1384" s="109"/>
      <c r="AO1384" s="30"/>
      <c r="AP1384" s="109" t="s">
        <v>2142</v>
      </c>
      <c r="AQ1384"/>
      <c r="AR1384"/>
      <c r="AS1384"/>
      <c r="AT1384"/>
      <c r="AU1384"/>
      <c r="AV1384"/>
    </row>
    <row r="1385" spans="27:48" ht="23.45" customHeight="1" x14ac:dyDescent="0.2">
      <c r="AA1385" s="97"/>
      <c r="AB1385" s="97"/>
      <c r="AC1385" s="97"/>
      <c r="AD1385" s="97"/>
      <c r="AE1385" s="97"/>
      <c r="AF1385" s="93"/>
      <c r="AG1385" s="93"/>
      <c r="AH1385" s="93"/>
      <c r="AI1385" s="30"/>
      <c r="AJ1385" s="30"/>
      <c r="AK1385" s="30"/>
      <c r="AL1385" s="30"/>
      <c r="AM1385" s="109"/>
      <c r="AN1385" s="109"/>
      <c r="AO1385" s="30"/>
      <c r="AP1385" s="109" t="s">
        <v>2143</v>
      </c>
      <c r="AQ1385"/>
      <c r="AR1385"/>
      <c r="AS1385"/>
      <c r="AT1385"/>
      <c r="AU1385"/>
      <c r="AV1385"/>
    </row>
    <row r="1386" spans="27:48" ht="23.45" customHeight="1" x14ac:dyDescent="0.2">
      <c r="AA1386" s="97"/>
      <c r="AB1386" s="97"/>
      <c r="AC1386" s="97"/>
      <c r="AD1386" s="97"/>
      <c r="AE1386" s="97"/>
      <c r="AF1386" s="93"/>
      <c r="AG1386" s="93"/>
      <c r="AH1386" s="93"/>
      <c r="AI1386" s="30"/>
      <c r="AJ1386" s="30"/>
      <c r="AK1386" s="30"/>
      <c r="AL1386" s="30"/>
      <c r="AM1386" s="109"/>
      <c r="AN1386" s="109"/>
      <c r="AO1386" s="30"/>
      <c r="AP1386" s="109" t="s">
        <v>2144</v>
      </c>
      <c r="AQ1386"/>
      <c r="AR1386"/>
      <c r="AS1386"/>
      <c r="AT1386"/>
      <c r="AU1386"/>
      <c r="AV1386"/>
    </row>
    <row r="1387" spans="27:48" ht="23.45" customHeight="1" x14ac:dyDescent="0.2">
      <c r="AA1387" s="97"/>
      <c r="AB1387" s="97"/>
      <c r="AC1387" s="97"/>
      <c r="AD1387" s="97"/>
      <c r="AE1387" s="97"/>
      <c r="AF1387" s="93"/>
      <c r="AG1387" s="93"/>
      <c r="AH1387" s="93"/>
      <c r="AI1387" s="30"/>
      <c r="AJ1387" s="30"/>
      <c r="AK1387" s="30"/>
      <c r="AL1387" s="30"/>
      <c r="AM1387" s="109"/>
      <c r="AN1387" s="109"/>
      <c r="AO1387" s="30"/>
      <c r="AP1387" s="109" t="s">
        <v>2145</v>
      </c>
      <c r="AQ1387"/>
      <c r="AR1387"/>
      <c r="AS1387"/>
      <c r="AT1387"/>
      <c r="AU1387"/>
      <c r="AV1387"/>
    </row>
    <row r="1388" spans="27:48" ht="23.45" customHeight="1" x14ac:dyDescent="0.2">
      <c r="AA1388" s="97"/>
      <c r="AB1388" s="97"/>
      <c r="AC1388" s="97"/>
      <c r="AD1388" s="97"/>
      <c r="AE1388" s="97"/>
      <c r="AF1388" s="93"/>
      <c r="AG1388" s="93"/>
      <c r="AH1388" s="93"/>
      <c r="AI1388" s="30"/>
      <c r="AJ1388" s="30"/>
      <c r="AK1388" s="30"/>
      <c r="AL1388" s="30"/>
      <c r="AM1388" s="109"/>
      <c r="AN1388" s="109"/>
      <c r="AO1388" s="30"/>
      <c r="AP1388" s="109" t="s">
        <v>2146</v>
      </c>
      <c r="AQ1388"/>
      <c r="AR1388"/>
      <c r="AS1388"/>
      <c r="AT1388"/>
      <c r="AU1388"/>
      <c r="AV1388"/>
    </row>
    <row r="1389" spans="27:48" ht="23.45" customHeight="1" x14ac:dyDescent="0.2">
      <c r="AA1389" s="97"/>
      <c r="AB1389" s="97"/>
      <c r="AC1389" s="97"/>
      <c r="AD1389" s="97"/>
      <c r="AE1389" s="97"/>
      <c r="AF1389" s="93"/>
      <c r="AG1389" s="93"/>
      <c r="AH1389" s="93"/>
      <c r="AI1389" s="30"/>
      <c r="AJ1389" s="30"/>
      <c r="AK1389" s="30"/>
      <c r="AL1389" s="30"/>
      <c r="AM1389" s="109"/>
      <c r="AN1389" s="109"/>
      <c r="AO1389" s="30"/>
      <c r="AP1389" s="109" t="s">
        <v>2147</v>
      </c>
      <c r="AQ1389"/>
      <c r="AR1389"/>
      <c r="AS1389"/>
      <c r="AT1389"/>
      <c r="AU1389"/>
      <c r="AV1389"/>
    </row>
    <row r="1390" spans="27:48" ht="23.45" customHeight="1" x14ac:dyDescent="0.2">
      <c r="AA1390" s="97"/>
      <c r="AB1390" s="97"/>
      <c r="AC1390" s="97"/>
      <c r="AD1390" s="97"/>
      <c r="AE1390" s="97"/>
      <c r="AF1390" s="93"/>
      <c r="AG1390" s="93"/>
      <c r="AH1390" s="93"/>
      <c r="AI1390" s="30"/>
      <c r="AJ1390" s="30"/>
      <c r="AK1390" s="30"/>
      <c r="AL1390" s="30"/>
      <c r="AM1390" s="109"/>
      <c r="AN1390" s="109"/>
      <c r="AO1390" s="30"/>
      <c r="AP1390" s="109" t="s">
        <v>2148</v>
      </c>
      <c r="AQ1390"/>
      <c r="AR1390"/>
      <c r="AS1390"/>
      <c r="AT1390"/>
      <c r="AU1390"/>
      <c r="AV1390"/>
    </row>
    <row r="1391" spans="27:48" ht="23.45" customHeight="1" x14ac:dyDescent="0.2">
      <c r="AA1391" s="97"/>
      <c r="AB1391" s="97"/>
      <c r="AC1391" s="97"/>
      <c r="AD1391" s="97"/>
      <c r="AE1391" s="97"/>
      <c r="AF1391" s="93"/>
      <c r="AG1391" s="93"/>
      <c r="AH1391" s="93"/>
      <c r="AI1391" s="30"/>
      <c r="AJ1391" s="30"/>
      <c r="AK1391" s="30"/>
      <c r="AL1391" s="30"/>
      <c r="AM1391" s="109"/>
      <c r="AN1391" s="109"/>
      <c r="AO1391" s="30"/>
      <c r="AP1391" s="109" t="s">
        <v>2149</v>
      </c>
      <c r="AQ1391"/>
      <c r="AR1391"/>
      <c r="AS1391"/>
      <c r="AT1391"/>
      <c r="AU1391"/>
      <c r="AV1391"/>
    </row>
    <row r="1392" spans="27:48" ht="23.45" customHeight="1" x14ac:dyDescent="0.2">
      <c r="AA1392" s="97"/>
      <c r="AB1392" s="97"/>
      <c r="AC1392" s="97"/>
      <c r="AD1392" s="97"/>
      <c r="AE1392" s="97"/>
      <c r="AF1392" s="93"/>
      <c r="AG1392" s="93"/>
      <c r="AH1392" s="93"/>
      <c r="AI1392" s="30"/>
      <c r="AJ1392" s="30"/>
      <c r="AK1392" s="30"/>
      <c r="AL1392" s="30"/>
      <c r="AM1392" s="109"/>
      <c r="AN1392" s="109"/>
      <c r="AO1392" s="30"/>
      <c r="AP1392" s="109" t="s">
        <v>2150</v>
      </c>
      <c r="AQ1392"/>
      <c r="AR1392"/>
      <c r="AS1392"/>
      <c r="AT1392"/>
      <c r="AU1392"/>
      <c r="AV1392"/>
    </row>
    <row r="1393" spans="27:48" ht="23.45" customHeight="1" x14ac:dyDescent="0.2">
      <c r="AA1393" s="97"/>
      <c r="AB1393" s="97"/>
      <c r="AC1393" s="97"/>
      <c r="AD1393" s="97"/>
      <c r="AE1393" s="97"/>
      <c r="AF1393" s="93"/>
      <c r="AG1393" s="93"/>
      <c r="AH1393" s="93"/>
      <c r="AI1393" s="30"/>
      <c r="AJ1393" s="30"/>
      <c r="AK1393" s="30"/>
      <c r="AL1393" s="30"/>
      <c r="AM1393" s="109"/>
      <c r="AN1393" s="109"/>
      <c r="AO1393" s="30"/>
      <c r="AP1393" s="109" t="s">
        <v>2151</v>
      </c>
      <c r="AQ1393"/>
      <c r="AR1393"/>
      <c r="AS1393"/>
      <c r="AT1393"/>
      <c r="AU1393"/>
      <c r="AV1393"/>
    </row>
    <row r="1394" spans="27:48" ht="23.45" customHeight="1" x14ac:dyDescent="0.2">
      <c r="AA1394" s="97"/>
      <c r="AB1394" s="97"/>
      <c r="AC1394" s="97"/>
      <c r="AD1394" s="97"/>
      <c r="AE1394" s="97"/>
      <c r="AF1394" s="93"/>
      <c r="AG1394" s="93"/>
      <c r="AH1394" s="93"/>
      <c r="AI1394" s="30"/>
      <c r="AJ1394" s="30"/>
      <c r="AK1394" s="30"/>
      <c r="AL1394" s="30"/>
      <c r="AM1394" s="109"/>
      <c r="AN1394" s="109"/>
      <c r="AO1394" s="30"/>
      <c r="AP1394" s="109" t="s">
        <v>2152</v>
      </c>
      <c r="AQ1394"/>
      <c r="AR1394"/>
      <c r="AS1394"/>
      <c r="AT1394"/>
      <c r="AU1394"/>
      <c r="AV1394"/>
    </row>
    <row r="1395" spans="27:48" ht="23.45" customHeight="1" x14ac:dyDescent="0.2">
      <c r="AA1395" s="97"/>
      <c r="AB1395" s="97"/>
      <c r="AC1395" s="97"/>
      <c r="AD1395" s="97"/>
      <c r="AE1395" s="97"/>
      <c r="AF1395" s="93"/>
      <c r="AG1395" s="93"/>
      <c r="AH1395" s="93"/>
      <c r="AI1395" s="30"/>
      <c r="AJ1395" s="30"/>
      <c r="AK1395" s="30"/>
      <c r="AL1395" s="30"/>
      <c r="AM1395" s="109"/>
      <c r="AN1395" s="109"/>
      <c r="AO1395" s="30"/>
      <c r="AP1395" s="109" t="s">
        <v>2153</v>
      </c>
      <c r="AQ1395"/>
      <c r="AR1395"/>
      <c r="AS1395"/>
      <c r="AT1395"/>
      <c r="AU1395"/>
      <c r="AV1395"/>
    </row>
    <row r="1396" spans="27:48" ht="23.45" customHeight="1" x14ac:dyDescent="0.2">
      <c r="AA1396" s="97"/>
      <c r="AB1396" s="97"/>
      <c r="AC1396" s="97"/>
      <c r="AD1396" s="97"/>
      <c r="AE1396" s="97"/>
      <c r="AF1396" s="93"/>
      <c r="AG1396" s="93"/>
      <c r="AH1396" s="93"/>
      <c r="AI1396" s="30"/>
      <c r="AJ1396" s="30"/>
      <c r="AK1396" s="30"/>
      <c r="AL1396" s="30"/>
      <c r="AM1396" s="109"/>
      <c r="AN1396" s="109"/>
      <c r="AO1396" s="30"/>
      <c r="AP1396" s="109" t="s">
        <v>2154</v>
      </c>
      <c r="AQ1396"/>
      <c r="AR1396"/>
      <c r="AS1396"/>
      <c r="AT1396"/>
      <c r="AU1396"/>
      <c r="AV1396"/>
    </row>
    <row r="1397" spans="27:48" ht="23.45" customHeight="1" x14ac:dyDescent="0.2">
      <c r="AA1397" s="97"/>
      <c r="AB1397" s="97"/>
      <c r="AC1397" s="97"/>
      <c r="AD1397" s="97"/>
      <c r="AE1397" s="97"/>
      <c r="AF1397" s="93"/>
      <c r="AG1397" s="93"/>
      <c r="AH1397" s="93"/>
      <c r="AI1397" s="30"/>
      <c r="AJ1397" s="30"/>
      <c r="AK1397" s="30"/>
      <c r="AL1397" s="30"/>
      <c r="AM1397" s="109"/>
      <c r="AN1397" s="109"/>
      <c r="AO1397" s="30"/>
      <c r="AP1397" s="109" t="s">
        <v>2155</v>
      </c>
      <c r="AQ1397"/>
      <c r="AR1397"/>
      <c r="AS1397"/>
      <c r="AT1397"/>
      <c r="AU1397"/>
      <c r="AV1397"/>
    </row>
    <row r="1398" spans="27:48" ht="23.45" customHeight="1" x14ac:dyDescent="0.2">
      <c r="AA1398" s="97"/>
      <c r="AB1398" s="97"/>
      <c r="AC1398" s="97"/>
      <c r="AD1398" s="97"/>
      <c r="AE1398" s="97"/>
      <c r="AF1398" s="93"/>
      <c r="AG1398" s="93"/>
      <c r="AH1398" s="93"/>
      <c r="AI1398" s="30"/>
      <c r="AJ1398" s="30"/>
      <c r="AK1398" s="30"/>
      <c r="AL1398" s="30"/>
      <c r="AM1398" s="109"/>
      <c r="AN1398" s="109"/>
      <c r="AO1398" s="30"/>
      <c r="AP1398" s="109" t="s">
        <v>2156</v>
      </c>
      <c r="AQ1398"/>
      <c r="AR1398"/>
      <c r="AS1398"/>
      <c r="AT1398"/>
      <c r="AU1398"/>
      <c r="AV1398"/>
    </row>
    <row r="1399" spans="27:48" ht="23.45" customHeight="1" x14ac:dyDescent="0.2">
      <c r="AA1399" s="97"/>
      <c r="AB1399" s="97"/>
      <c r="AC1399" s="97"/>
      <c r="AD1399" s="97"/>
      <c r="AE1399" s="97"/>
      <c r="AF1399" s="93"/>
      <c r="AG1399" s="93"/>
      <c r="AH1399" s="93"/>
      <c r="AI1399" s="30"/>
      <c r="AJ1399" s="30"/>
      <c r="AK1399" s="30"/>
      <c r="AL1399" s="30"/>
      <c r="AM1399" s="109"/>
      <c r="AN1399" s="109"/>
      <c r="AO1399" s="30"/>
      <c r="AP1399" s="109" t="s">
        <v>2157</v>
      </c>
      <c r="AQ1399"/>
      <c r="AR1399"/>
      <c r="AS1399"/>
      <c r="AT1399"/>
      <c r="AU1399"/>
      <c r="AV1399"/>
    </row>
    <row r="1400" spans="27:48" ht="23.45" customHeight="1" x14ac:dyDescent="0.2">
      <c r="AA1400" s="97"/>
      <c r="AB1400" s="97"/>
      <c r="AC1400" s="97"/>
      <c r="AD1400" s="97"/>
      <c r="AE1400" s="97"/>
      <c r="AF1400" s="93"/>
      <c r="AG1400" s="93"/>
      <c r="AH1400" s="93"/>
      <c r="AI1400" s="30"/>
      <c r="AJ1400" s="30"/>
      <c r="AK1400" s="30"/>
      <c r="AL1400" s="30"/>
      <c r="AM1400" s="109"/>
      <c r="AN1400" s="109"/>
      <c r="AO1400" s="30"/>
      <c r="AP1400" s="109" t="s">
        <v>2158</v>
      </c>
      <c r="AQ1400"/>
      <c r="AR1400"/>
      <c r="AS1400"/>
      <c r="AT1400"/>
      <c r="AU1400"/>
      <c r="AV1400"/>
    </row>
    <row r="1401" spans="27:48" ht="23.45" customHeight="1" x14ac:dyDescent="0.2">
      <c r="AA1401" s="97"/>
      <c r="AB1401" s="97"/>
      <c r="AC1401" s="97"/>
      <c r="AD1401" s="97"/>
      <c r="AE1401" s="97"/>
      <c r="AF1401" s="93"/>
      <c r="AG1401" s="93"/>
      <c r="AH1401" s="93"/>
      <c r="AI1401" s="30"/>
      <c r="AJ1401" s="30"/>
      <c r="AK1401" s="30"/>
      <c r="AL1401" s="30"/>
      <c r="AM1401" s="109"/>
      <c r="AN1401" s="109"/>
      <c r="AO1401" s="30"/>
      <c r="AP1401" s="109" t="s">
        <v>2159</v>
      </c>
      <c r="AQ1401"/>
      <c r="AR1401"/>
      <c r="AS1401"/>
      <c r="AT1401"/>
      <c r="AU1401"/>
      <c r="AV1401"/>
    </row>
    <row r="1402" spans="27:48" ht="23.45" customHeight="1" x14ac:dyDescent="0.2">
      <c r="AA1402" s="97"/>
      <c r="AB1402" s="97"/>
      <c r="AC1402" s="97"/>
      <c r="AD1402" s="97"/>
      <c r="AE1402" s="97"/>
      <c r="AF1402" s="93"/>
      <c r="AG1402" s="93"/>
      <c r="AH1402" s="93"/>
      <c r="AI1402" s="30"/>
      <c r="AJ1402" s="30"/>
      <c r="AK1402" s="30"/>
      <c r="AL1402" s="30"/>
      <c r="AM1402" s="109"/>
      <c r="AN1402" s="109"/>
      <c r="AO1402" s="30"/>
      <c r="AP1402" s="109" t="s">
        <v>2160</v>
      </c>
      <c r="AQ1402"/>
      <c r="AR1402"/>
      <c r="AS1402"/>
      <c r="AT1402"/>
      <c r="AU1402"/>
      <c r="AV1402"/>
    </row>
    <row r="1403" spans="27:48" ht="23.45" customHeight="1" x14ac:dyDescent="0.2">
      <c r="AA1403" s="97"/>
      <c r="AB1403" s="97"/>
      <c r="AC1403" s="97"/>
      <c r="AD1403" s="97"/>
      <c r="AE1403" s="97"/>
      <c r="AF1403" s="93"/>
      <c r="AG1403" s="93"/>
      <c r="AH1403" s="93"/>
      <c r="AI1403" s="30"/>
      <c r="AJ1403" s="30"/>
      <c r="AK1403" s="30"/>
      <c r="AL1403" s="30"/>
      <c r="AM1403" s="109"/>
      <c r="AN1403" s="109"/>
      <c r="AO1403" s="30"/>
      <c r="AP1403" s="109" t="s">
        <v>2161</v>
      </c>
      <c r="AQ1403"/>
      <c r="AR1403"/>
      <c r="AS1403"/>
      <c r="AT1403"/>
      <c r="AU1403"/>
      <c r="AV1403"/>
    </row>
    <row r="1404" spans="27:48" ht="23.45" customHeight="1" x14ac:dyDescent="0.2">
      <c r="AA1404" s="97"/>
      <c r="AB1404" s="97"/>
      <c r="AC1404" s="97"/>
      <c r="AD1404" s="97"/>
      <c r="AE1404" s="97"/>
      <c r="AF1404" s="93"/>
      <c r="AG1404" s="93"/>
      <c r="AH1404" s="93"/>
      <c r="AI1404" s="30"/>
      <c r="AJ1404" s="30"/>
      <c r="AK1404" s="30"/>
      <c r="AL1404" s="30"/>
      <c r="AM1404" s="109"/>
      <c r="AN1404" s="109"/>
      <c r="AO1404" s="30"/>
      <c r="AP1404" s="109" t="s">
        <v>2162</v>
      </c>
      <c r="AQ1404"/>
      <c r="AR1404"/>
      <c r="AS1404"/>
      <c r="AT1404"/>
      <c r="AU1404"/>
      <c r="AV1404"/>
    </row>
    <row r="1405" spans="27:48" ht="23.45" customHeight="1" x14ac:dyDescent="0.2">
      <c r="AA1405" s="97"/>
      <c r="AB1405" s="97"/>
      <c r="AC1405" s="97"/>
      <c r="AD1405" s="97"/>
      <c r="AE1405" s="97"/>
      <c r="AF1405" s="93"/>
      <c r="AG1405" s="93"/>
      <c r="AH1405" s="93"/>
      <c r="AI1405" s="30"/>
      <c r="AJ1405" s="30"/>
      <c r="AK1405" s="30"/>
      <c r="AL1405" s="30"/>
      <c r="AM1405" s="109"/>
      <c r="AN1405" s="109"/>
      <c r="AO1405" s="30"/>
      <c r="AP1405" s="109" t="s">
        <v>2163</v>
      </c>
      <c r="AQ1405"/>
      <c r="AR1405"/>
      <c r="AS1405"/>
      <c r="AT1405"/>
      <c r="AU1405"/>
      <c r="AV1405"/>
    </row>
    <row r="1406" spans="27:48" ht="23.45" customHeight="1" x14ac:dyDescent="0.2">
      <c r="AA1406" s="97"/>
      <c r="AB1406" s="97"/>
      <c r="AC1406" s="97"/>
      <c r="AD1406" s="97"/>
      <c r="AE1406" s="97"/>
      <c r="AF1406" s="93"/>
      <c r="AG1406" s="93"/>
      <c r="AH1406" s="93"/>
      <c r="AI1406" s="30"/>
      <c r="AJ1406" s="30"/>
      <c r="AK1406" s="30"/>
      <c r="AL1406" s="30"/>
      <c r="AM1406" s="109"/>
      <c r="AN1406" s="109"/>
      <c r="AO1406" s="30"/>
      <c r="AP1406" s="109" t="s">
        <v>2164</v>
      </c>
      <c r="AQ1406"/>
      <c r="AR1406"/>
      <c r="AS1406"/>
      <c r="AT1406"/>
      <c r="AU1406"/>
      <c r="AV1406"/>
    </row>
    <row r="1407" spans="27:48" ht="23.45" customHeight="1" x14ac:dyDescent="0.2">
      <c r="AA1407" s="97"/>
      <c r="AB1407" s="97"/>
      <c r="AC1407" s="97"/>
      <c r="AD1407" s="97"/>
      <c r="AE1407" s="97"/>
      <c r="AF1407" s="93"/>
      <c r="AG1407" s="93"/>
      <c r="AH1407" s="93"/>
      <c r="AI1407" s="30"/>
      <c r="AJ1407" s="30"/>
      <c r="AK1407" s="30"/>
      <c r="AL1407" s="30"/>
      <c r="AM1407" s="109"/>
      <c r="AN1407" s="109"/>
      <c r="AO1407" s="30"/>
      <c r="AP1407" s="109" t="s">
        <v>2165</v>
      </c>
      <c r="AQ1407"/>
      <c r="AR1407"/>
      <c r="AS1407"/>
      <c r="AT1407"/>
      <c r="AU1407"/>
      <c r="AV1407"/>
    </row>
    <row r="1408" spans="27:48" ht="23.45" customHeight="1" x14ac:dyDescent="0.2">
      <c r="AA1408" s="97"/>
      <c r="AB1408" s="97"/>
      <c r="AC1408" s="97"/>
      <c r="AD1408" s="97"/>
      <c r="AE1408" s="97"/>
      <c r="AF1408" s="93"/>
      <c r="AG1408" s="93"/>
      <c r="AH1408" s="93"/>
      <c r="AI1408" s="30"/>
      <c r="AJ1408" s="30"/>
      <c r="AK1408" s="30"/>
      <c r="AL1408" s="30"/>
      <c r="AM1408" s="109"/>
      <c r="AN1408" s="109"/>
      <c r="AO1408" s="30"/>
      <c r="AP1408" s="109" t="s">
        <v>2166</v>
      </c>
      <c r="AQ1408"/>
      <c r="AR1408"/>
      <c r="AS1408"/>
      <c r="AT1408"/>
      <c r="AU1408"/>
      <c r="AV1408"/>
    </row>
    <row r="1409" spans="27:48" ht="23.45" customHeight="1" x14ac:dyDescent="0.2">
      <c r="AA1409" s="97"/>
      <c r="AB1409" s="97"/>
      <c r="AC1409" s="97"/>
      <c r="AD1409" s="97"/>
      <c r="AE1409" s="97"/>
      <c r="AF1409" s="93"/>
      <c r="AG1409" s="93"/>
      <c r="AH1409" s="93"/>
      <c r="AI1409" s="30"/>
      <c r="AJ1409" s="30"/>
      <c r="AK1409" s="30"/>
      <c r="AL1409" s="30"/>
      <c r="AM1409" s="109"/>
      <c r="AN1409" s="109"/>
      <c r="AO1409" s="30"/>
      <c r="AP1409" s="109" t="s">
        <v>2167</v>
      </c>
      <c r="AQ1409"/>
      <c r="AR1409"/>
      <c r="AS1409"/>
      <c r="AT1409"/>
      <c r="AU1409"/>
      <c r="AV1409"/>
    </row>
    <row r="1410" spans="27:48" ht="23.45" customHeight="1" x14ac:dyDescent="0.2">
      <c r="AA1410" s="97"/>
      <c r="AB1410" s="97"/>
      <c r="AC1410" s="97"/>
      <c r="AD1410" s="97"/>
      <c r="AE1410" s="97"/>
      <c r="AF1410" s="93"/>
      <c r="AG1410" s="93"/>
      <c r="AH1410" s="93"/>
      <c r="AI1410" s="30"/>
      <c r="AJ1410" s="30"/>
      <c r="AK1410" s="30"/>
      <c r="AL1410" s="30"/>
      <c r="AM1410" s="109"/>
      <c r="AN1410" s="109"/>
      <c r="AO1410" s="30"/>
      <c r="AP1410" s="109" t="s">
        <v>2168</v>
      </c>
      <c r="AQ1410"/>
      <c r="AR1410"/>
      <c r="AS1410"/>
      <c r="AT1410"/>
      <c r="AU1410"/>
      <c r="AV1410"/>
    </row>
    <row r="1411" spans="27:48" ht="23.45" customHeight="1" x14ac:dyDescent="0.2">
      <c r="AA1411" s="97"/>
      <c r="AB1411" s="97"/>
      <c r="AC1411" s="97"/>
      <c r="AD1411" s="97"/>
      <c r="AE1411" s="97"/>
      <c r="AF1411" s="93"/>
      <c r="AG1411" s="93"/>
      <c r="AH1411" s="93"/>
      <c r="AI1411" s="30"/>
      <c r="AJ1411" s="30"/>
      <c r="AK1411" s="30"/>
      <c r="AL1411" s="30"/>
      <c r="AM1411" s="109"/>
      <c r="AN1411" s="109"/>
      <c r="AO1411" s="30"/>
      <c r="AP1411" s="109" t="s">
        <v>2169</v>
      </c>
      <c r="AQ1411"/>
      <c r="AR1411"/>
      <c r="AS1411"/>
      <c r="AT1411"/>
      <c r="AU1411"/>
      <c r="AV1411"/>
    </row>
    <row r="1412" spans="27:48" ht="23.45" customHeight="1" x14ac:dyDescent="0.2">
      <c r="AA1412" s="97"/>
      <c r="AB1412" s="97"/>
      <c r="AC1412" s="97"/>
      <c r="AD1412" s="97"/>
      <c r="AE1412" s="97"/>
      <c r="AF1412" s="93"/>
      <c r="AG1412" s="93"/>
      <c r="AH1412" s="93"/>
      <c r="AI1412" s="30"/>
      <c r="AJ1412" s="30"/>
      <c r="AK1412" s="30"/>
      <c r="AL1412" s="30"/>
      <c r="AM1412" s="109"/>
      <c r="AN1412" s="109"/>
      <c r="AO1412" s="30"/>
      <c r="AP1412" s="109" t="s">
        <v>2170</v>
      </c>
      <c r="AQ1412"/>
      <c r="AR1412"/>
      <c r="AS1412"/>
      <c r="AT1412"/>
      <c r="AU1412"/>
      <c r="AV1412"/>
    </row>
    <row r="1413" spans="27:48" ht="23.45" customHeight="1" x14ac:dyDescent="0.2">
      <c r="AA1413" s="97"/>
      <c r="AB1413" s="97"/>
      <c r="AC1413" s="97"/>
      <c r="AD1413" s="97"/>
      <c r="AE1413" s="97"/>
      <c r="AF1413" s="93"/>
      <c r="AG1413" s="93"/>
      <c r="AH1413" s="93"/>
      <c r="AI1413" s="30"/>
      <c r="AJ1413" s="30"/>
      <c r="AK1413" s="30"/>
      <c r="AL1413" s="30"/>
      <c r="AM1413" s="109"/>
      <c r="AN1413" s="109"/>
      <c r="AO1413" s="30"/>
      <c r="AP1413" s="109" t="s">
        <v>2171</v>
      </c>
      <c r="AQ1413"/>
      <c r="AR1413"/>
      <c r="AS1413"/>
      <c r="AT1413"/>
      <c r="AU1413"/>
      <c r="AV1413"/>
    </row>
    <row r="1414" spans="27:48" ht="23.45" customHeight="1" x14ac:dyDescent="0.2">
      <c r="AA1414" s="97"/>
      <c r="AB1414" s="97"/>
      <c r="AC1414" s="97"/>
      <c r="AD1414" s="97"/>
      <c r="AE1414" s="97"/>
      <c r="AF1414" s="93"/>
      <c r="AG1414" s="93"/>
      <c r="AH1414" s="93"/>
      <c r="AI1414" s="30"/>
      <c r="AJ1414" s="30"/>
      <c r="AK1414" s="30"/>
      <c r="AL1414" s="30"/>
      <c r="AM1414" s="109"/>
      <c r="AN1414" s="109"/>
      <c r="AO1414" s="30"/>
      <c r="AP1414" s="109" t="s">
        <v>2172</v>
      </c>
      <c r="AQ1414"/>
      <c r="AR1414"/>
      <c r="AS1414"/>
      <c r="AT1414"/>
      <c r="AU1414"/>
      <c r="AV1414"/>
    </row>
    <row r="1415" spans="27:48" ht="23.45" customHeight="1" x14ac:dyDescent="0.2">
      <c r="AA1415" s="97"/>
      <c r="AB1415" s="97"/>
      <c r="AC1415" s="97"/>
      <c r="AD1415" s="97"/>
      <c r="AE1415" s="97"/>
      <c r="AF1415" s="93"/>
      <c r="AG1415" s="93"/>
      <c r="AH1415" s="93"/>
      <c r="AI1415" s="30"/>
      <c r="AJ1415" s="30"/>
      <c r="AK1415" s="30"/>
      <c r="AL1415" s="30"/>
      <c r="AM1415" s="109"/>
      <c r="AN1415" s="109"/>
      <c r="AO1415" s="30"/>
      <c r="AP1415" s="109" t="s">
        <v>2173</v>
      </c>
      <c r="AQ1415"/>
      <c r="AR1415"/>
      <c r="AS1415"/>
      <c r="AT1415"/>
      <c r="AU1415"/>
      <c r="AV1415"/>
    </row>
    <row r="1416" spans="27:48" ht="23.45" customHeight="1" x14ac:dyDescent="0.2">
      <c r="AA1416" s="97"/>
      <c r="AB1416" s="97"/>
      <c r="AC1416" s="97"/>
      <c r="AD1416" s="97"/>
      <c r="AE1416" s="97"/>
      <c r="AF1416" s="93"/>
      <c r="AG1416" s="93"/>
      <c r="AH1416" s="93"/>
      <c r="AI1416" s="30"/>
      <c r="AJ1416" s="30"/>
      <c r="AK1416" s="30"/>
      <c r="AL1416" s="30"/>
      <c r="AM1416" s="109"/>
      <c r="AN1416" s="109"/>
      <c r="AO1416" s="30"/>
      <c r="AP1416" s="109" t="s">
        <v>2174</v>
      </c>
      <c r="AQ1416"/>
      <c r="AR1416"/>
      <c r="AS1416"/>
      <c r="AT1416"/>
      <c r="AU1416"/>
      <c r="AV1416"/>
    </row>
    <row r="1417" spans="27:48" ht="23.45" customHeight="1" x14ac:dyDescent="0.2">
      <c r="AA1417" s="97"/>
      <c r="AB1417" s="97"/>
      <c r="AC1417" s="97"/>
      <c r="AD1417" s="97"/>
      <c r="AE1417" s="97"/>
      <c r="AF1417" s="93"/>
      <c r="AG1417" s="93"/>
      <c r="AH1417" s="93"/>
      <c r="AI1417" s="30"/>
      <c r="AJ1417" s="30"/>
      <c r="AK1417" s="30"/>
      <c r="AL1417" s="30"/>
      <c r="AM1417" s="109"/>
      <c r="AN1417" s="109"/>
      <c r="AO1417" s="30"/>
      <c r="AP1417" s="109" t="s">
        <v>2175</v>
      </c>
      <c r="AQ1417"/>
      <c r="AR1417"/>
      <c r="AS1417"/>
      <c r="AT1417"/>
      <c r="AU1417"/>
      <c r="AV1417"/>
    </row>
    <row r="1418" spans="27:48" ht="23.45" customHeight="1" x14ac:dyDescent="0.2">
      <c r="AA1418" s="97"/>
      <c r="AB1418" s="97"/>
      <c r="AC1418" s="97"/>
      <c r="AD1418" s="97"/>
      <c r="AE1418" s="97"/>
      <c r="AF1418" s="93"/>
      <c r="AG1418" s="93"/>
      <c r="AH1418" s="93"/>
      <c r="AI1418" s="30"/>
      <c r="AJ1418" s="30"/>
      <c r="AK1418" s="30"/>
      <c r="AL1418" s="30"/>
      <c r="AM1418" s="109"/>
      <c r="AN1418" s="109"/>
      <c r="AO1418" s="30"/>
      <c r="AP1418" s="109" t="s">
        <v>2176</v>
      </c>
      <c r="AQ1418"/>
      <c r="AR1418"/>
      <c r="AS1418"/>
      <c r="AT1418"/>
      <c r="AU1418"/>
      <c r="AV1418"/>
    </row>
    <row r="1419" spans="27:48" ht="23.45" customHeight="1" x14ac:dyDescent="0.2">
      <c r="AA1419" s="97"/>
      <c r="AB1419" s="97"/>
      <c r="AC1419" s="97"/>
      <c r="AD1419" s="97"/>
      <c r="AE1419" s="97"/>
      <c r="AF1419" s="93"/>
      <c r="AG1419" s="93"/>
      <c r="AH1419" s="93"/>
      <c r="AI1419" s="30"/>
      <c r="AJ1419" s="30"/>
      <c r="AK1419" s="30"/>
      <c r="AL1419" s="30"/>
      <c r="AM1419" s="109"/>
      <c r="AN1419" s="109"/>
      <c r="AO1419" s="30"/>
      <c r="AP1419" s="109" t="s">
        <v>2177</v>
      </c>
      <c r="AQ1419"/>
      <c r="AR1419"/>
      <c r="AS1419"/>
      <c r="AT1419"/>
      <c r="AU1419"/>
      <c r="AV1419"/>
    </row>
    <row r="1420" spans="27:48" ht="23.45" customHeight="1" x14ac:dyDescent="0.2">
      <c r="AA1420" s="97"/>
      <c r="AB1420" s="97"/>
      <c r="AC1420" s="97"/>
      <c r="AD1420" s="97"/>
      <c r="AE1420" s="97"/>
      <c r="AF1420" s="93"/>
      <c r="AG1420" s="93"/>
      <c r="AH1420" s="93"/>
      <c r="AI1420" s="30"/>
      <c r="AJ1420" s="30"/>
      <c r="AK1420" s="30"/>
      <c r="AL1420" s="30"/>
      <c r="AM1420" s="109"/>
      <c r="AN1420" s="109"/>
      <c r="AO1420" s="30"/>
      <c r="AP1420" s="109" t="s">
        <v>2178</v>
      </c>
      <c r="AQ1420"/>
      <c r="AR1420"/>
      <c r="AS1420"/>
      <c r="AT1420"/>
      <c r="AU1420"/>
      <c r="AV1420"/>
    </row>
    <row r="1421" spans="27:48" ht="23.45" customHeight="1" x14ac:dyDescent="0.2">
      <c r="AA1421" s="97"/>
      <c r="AB1421" s="97"/>
      <c r="AC1421" s="97"/>
      <c r="AD1421" s="97"/>
      <c r="AE1421" s="97"/>
      <c r="AF1421" s="93"/>
      <c r="AG1421" s="93"/>
      <c r="AH1421" s="93"/>
      <c r="AI1421" s="30"/>
      <c r="AJ1421" s="30"/>
      <c r="AK1421" s="30"/>
      <c r="AL1421" s="30"/>
      <c r="AM1421" s="109"/>
      <c r="AN1421" s="109"/>
      <c r="AO1421" s="30"/>
      <c r="AP1421" s="109" t="s">
        <v>2179</v>
      </c>
      <c r="AQ1421"/>
      <c r="AR1421"/>
      <c r="AS1421"/>
      <c r="AT1421"/>
      <c r="AU1421"/>
      <c r="AV1421"/>
    </row>
    <row r="1422" spans="27:48" ht="23.45" customHeight="1" x14ac:dyDescent="0.2">
      <c r="AA1422" s="97"/>
      <c r="AB1422" s="97"/>
      <c r="AC1422" s="97"/>
      <c r="AD1422" s="97"/>
      <c r="AE1422" s="97"/>
      <c r="AF1422" s="93"/>
      <c r="AG1422" s="93"/>
      <c r="AH1422" s="93"/>
      <c r="AI1422" s="30"/>
      <c r="AJ1422" s="30"/>
      <c r="AK1422" s="30"/>
      <c r="AL1422" s="30"/>
      <c r="AM1422" s="109"/>
      <c r="AN1422" s="109"/>
      <c r="AO1422" s="30"/>
      <c r="AP1422" s="109" t="s">
        <v>2180</v>
      </c>
      <c r="AQ1422"/>
      <c r="AR1422"/>
      <c r="AS1422"/>
      <c r="AT1422"/>
      <c r="AU1422"/>
      <c r="AV1422"/>
    </row>
    <row r="1423" spans="27:48" ht="23.45" customHeight="1" x14ac:dyDescent="0.2">
      <c r="AA1423" s="97"/>
      <c r="AB1423" s="97"/>
      <c r="AC1423" s="97"/>
      <c r="AD1423" s="97"/>
      <c r="AE1423" s="97"/>
      <c r="AF1423" s="93"/>
      <c r="AG1423" s="93"/>
      <c r="AH1423" s="93"/>
      <c r="AI1423" s="30"/>
      <c r="AJ1423" s="30"/>
      <c r="AK1423" s="30"/>
      <c r="AL1423" s="30"/>
      <c r="AM1423" s="109"/>
      <c r="AN1423" s="109"/>
      <c r="AO1423" s="30"/>
      <c r="AP1423" s="109" t="s">
        <v>2181</v>
      </c>
      <c r="AQ1423"/>
      <c r="AR1423"/>
      <c r="AS1423"/>
      <c r="AT1423"/>
      <c r="AU1423"/>
      <c r="AV1423"/>
    </row>
    <row r="1424" spans="27:48" ht="23.45" customHeight="1" x14ac:dyDescent="0.2">
      <c r="AA1424" s="97"/>
      <c r="AB1424" s="97"/>
      <c r="AC1424" s="97"/>
      <c r="AD1424" s="97"/>
      <c r="AE1424" s="97"/>
      <c r="AF1424" s="93"/>
      <c r="AG1424" s="93"/>
      <c r="AH1424" s="93"/>
      <c r="AI1424" s="30"/>
      <c r="AJ1424" s="30"/>
      <c r="AK1424" s="30"/>
      <c r="AL1424" s="30"/>
      <c r="AM1424" s="109"/>
      <c r="AN1424" s="109"/>
      <c r="AO1424" s="30"/>
      <c r="AP1424" s="109" t="s">
        <v>2182</v>
      </c>
      <c r="AQ1424"/>
      <c r="AR1424"/>
      <c r="AS1424"/>
      <c r="AT1424"/>
      <c r="AU1424"/>
      <c r="AV1424"/>
    </row>
    <row r="1425" spans="27:48" ht="23.45" customHeight="1" x14ac:dyDescent="0.2">
      <c r="AA1425" s="97"/>
      <c r="AB1425" s="97"/>
      <c r="AC1425" s="97"/>
      <c r="AD1425" s="97"/>
      <c r="AE1425" s="97"/>
      <c r="AF1425" s="93"/>
      <c r="AG1425" s="93"/>
      <c r="AH1425" s="93"/>
      <c r="AI1425" s="30"/>
      <c r="AJ1425" s="30"/>
      <c r="AK1425" s="30"/>
      <c r="AL1425" s="30"/>
      <c r="AM1425" s="109"/>
      <c r="AN1425" s="109"/>
      <c r="AO1425" s="30"/>
      <c r="AP1425" s="109" t="s">
        <v>2183</v>
      </c>
      <c r="AQ1425"/>
      <c r="AR1425"/>
      <c r="AS1425"/>
      <c r="AT1425"/>
      <c r="AU1425"/>
      <c r="AV1425"/>
    </row>
    <row r="1426" spans="27:48" ht="23.45" customHeight="1" x14ac:dyDescent="0.2">
      <c r="AA1426" s="97"/>
      <c r="AB1426" s="97"/>
      <c r="AC1426" s="97"/>
      <c r="AD1426" s="97"/>
      <c r="AE1426" s="97"/>
      <c r="AF1426" s="93"/>
      <c r="AG1426" s="93"/>
      <c r="AH1426" s="93"/>
      <c r="AI1426" s="30"/>
      <c r="AJ1426" s="30"/>
      <c r="AK1426" s="30"/>
      <c r="AL1426" s="30"/>
      <c r="AM1426" s="109"/>
      <c r="AN1426" s="109"/>
      <c r="AO1426" s="30"/>
      <c r="AP1426" s="109" t="s">
        <v>2184</v>
      </c>
      <c r="AQ1426"/>
      <c r="AR1426"/>
      <c r="AS1426"/>
      <c r="AT1426"/>
      <c r="AU1426"/>
      <c r="AV1426"/>
    </row>
    <row r="1427" spans="27:48" ht="23.45" customHeight="1" x14ac:dyDescent="0.2">
      <c r="AA1427" s="97"/>
      <c r="AB1427" s="97"/>
      <c r="AC1427" s="97"/>
      <c r="AD1427" s="97"/>
      <c r="AE1427" s="97"/>
      <c r="AF1427" s="93"/>
      <c r="AG1427" s="93"/>
      <c r="AH1427" s="93"/>
      <c r="AI1427" s="30"/>
      <c r="AJ1427" s="30"/>
      <c r="AK1427" s="30"/>
      <c r="AL1427" s="30"/>
      <c r="AM1427" s="109"/>
      <c r="AN1427" s="109"/>
      <c r="AO1427" s="30"/>
      <c r="AP1427" s="109" t="s">
        <v>2185</v>
      </c>
      <c r="AQ1427"/>
      <c r="AR1427"/>
      <c r="AS1427"/>
      <c r="AT1427"/>
      <c r="AU1427"/>
      <c r="AV1427"/>
    </row>
    <row r="1428" spans="27:48" ht="23.45" customHeight="1" x14ac:dyDescent="0.2">
      <c r="AA1428" s="97"/>
      <c r="AB1428" s="97"/>
      <c r="AC1428" s="97"/>
      <c r="AD1428" s="97"/>
      <c r="AE1428" s="97"/>
      <c r="AF1428" s="93"/>
      <c r="AG1428" s="93"/>
      <c r="AH1428" s="93"/>
      <c r="AI1428" s="30"/>
      <c r="AJ1428" s="30"/>
      <c r="AK1428" s="30"/>
      <c r="AL1428" s="30"/>
      <c r="AM1428" s="109"/>
      <c r="AN1428" s="109"/>
      <c r="AO1428" s="30"/>
      <c r="AP1428" s="109" t="s">
        <v>2186</v>
      </c>
      <c r="AQ1428"/>
      <c r="AR1428"/>
      <c r="AS1428"/>
      <c r="AT1428"/>
      <c r="AU1428"/>
      <c r="AV1428"/>
    </row>
    <row r="1429" spans="27:48" ht="23.45" customHeight="1" x14ac:dyDescent="0.2">
      <c r="AA1429" s="97"/>
      <c r="AB1429" s="97"/>
      <c r="AC1429" s="97"/>
      <c r="AD1429" s="97"/>
      <c r="AE1429" s="97"/>
      <c r="AF1429" s="93"/>
      <c r="AG1429" s="93"/>
      <c r="AH1429" s="93"/>
      <c r="AI1429" s="30"/>
      <c r="AJ1429" s="30"/>
      <c r="AK1429" s="30"/>
      <c r="AL1429" s="30"/>
      <c r="AM1429" s="109"/>
      <c r="AN1429" s="109"/>
      <c r="AO1429" s="30"/>
      <c r="AP1429" s="109" t="s">
        <v>2187</v>
      </c>
      <c r="AQ1429"/>
      <c r="AR1429"/>
      <c r="AS1429"/>
      <c r="AT1429"/>
      <c r="AU1429"/>
      <c r="AV1429"/>
    </row>
    <row r="1430" spans="27:48" ht="23.45" customHeight="1" x14ac:dyDescent="0.2">
      <c r="AA1430" s="97"/>
      <c r="AB1430" s="97"/>
      <c r="AC1430" s="97"/>
      <c r="AD1430" s="97"/>
      <c r="AE1430" s="97"/>
      <c r="AF1430" s="93"/>
      <c r="AG1430" s="93"/>
      <c r="AH1430" s="93"/>
      <c r="AI1430" s="30"/>
      <c r="AJ1430" s="30"/>
      <c r="AK1430" s="30"/>
      <c r="AL1430" s="30"/>
      <c r="AM1430" s="109"/>
      <c r="AN1430" s="109"/>
      <c r="AO1430" s="30"/>
      <c r="AP1430" s="109" t="s">
        <v>2188</v>
      </c>
      <c r="AQ1430"/>
      <c r="AR1430"/>
      <c r="AS1430"/>
      <c r="AT1430"/>
      <c r="AU1430"/>
      <c r="AV1430"/>
    </row>
    <row r="1431" spans="27:48" ht="23.45" customHeight="1" x14ac:dyDescent="0.2">
      <c r="AA1431" s="97"/>
      <c r="AB1431" s="97"/>
      <c r="AC1431" s="97"/>
      <c r="AD1431" s="97"/>
      <c r="AE1431" s="97"/>
      <c r="AF1431" s="93"/>
      <c r="AG1431" s="93"/>
      <c r="AH1431" s="93"/>
      <c r="AI1431" s="30"/>
      <c r="AJ1431" s="30"/>
      <c r="AK1431" s="30"/>
      <c r="AL1431" s="30"/>
      <c r="AM1431" s="109"/>
      <c r="AN1431" s="109"/>
      <c r="AO1431" s="30"/>
      <c r="AP1431" s="109" t="s">
        <v>2189</v>
      </c>
      <c r="AQ1431"/>
      <c r="AR1431"/>
      <c r="AS1431"/>
      <c r="AT1431"/>
      <c r="AU1431"/>
      <c r="AV1431"/>
    </row>
    <row r="1432" spans="27:48" ht="23.45" customHeight="1" x14ac:dyDescent="0.2">
      <c r="AA1432" s="97"/>
      <c r="AB1432" s="97"/>
      <c r="AC1432" s="97"/>
      <c r="AD1432" s="97"/>
      <c r="AE1432" s="97"/>
      <c r="AF1432" s="93"/>
      <c r="AG1432" s="93"/>
      <c r="AH1432" s="93"/>
      <c r="AI1432" s="30"/>
      <c r="AJ1432" s="30"/>
      <c r="AK1432" s="30"/>
      <c r="AL1432" s="30"/>
      <c r="AM1432" s="109"/>
      <c r="AN1432" s="109"/>
      <c r="AO1432" s="30"/>
      <c r="AP1432" s="109" t="s">
        <v>2190</v>
      </c>
      <c r="AQ1432"/>
      <c r="AR1432"/>
      <c r="AS1432"/>
      <c r="AT1432"/>
      <c r="AU1432"/>
      <c r="AV1432"/>
    </row>
    <row r="1433" spans="27:48" ht="23.45" customHeight="1" x14ac:dyDescent="0.2">
      <c r="AA1433" s="97"/>
      <c r="AB1433" s="97"/>
      <c r="AC1433" s="97"/>
      <c r="AD1433" s="97"/>
      <c r="AE1433" s="97"/>
      <c r="AF1433" s="93"/>
      <c r="AG1433" s="93"/>
      <c r="AH1433" s="93"/>
      <c r="AI1433" s="30"/>
      <c r="AJ1433" s="30"/>
      <c r="AK1433" s="30"/>
      <c r="AL1433" s="30"/>
      <c r="AM1433" s="109"/>
      <c r="AN1433" s="109"/>
      <c r="AO1433" s="30"/>
      <c r="AP1433" s="109" t="s">
        <v>2191</v>
      </c>
      <c r="AQ1433"/>
      <c r="AR1433"/>
      <c r="AS1433"/>
      <c r="AT1433"/>
      <c r="AU1433"/>
      <c r="AV1433"/>
    </row>
    <row r="1434" spans="27:48" ht="23.45" customHeight="1" x14ac:dyDescent="0.2">
      <c r="AA1434" s="97"/>
      <c r="AB1434" s="97"/>
      <c r="AC1434" s="97"/>
      <c r="AD1434" s="97"/>
      <c r="AE1434" s="97"/>
      <c r="AF1434" s="93"/>
      <c r="AG1434" s="93"/>
      <c r="AH1434" s="93"/>
      <c r="AI1434" s="30"/>
      <c r="AJ1434" s="30"/>
      <c r="AK1434" s="30"/>
      <c r="AL1434" s="30"/>
      <c r="AM1434" s="109"/>
      <c r="AN1434" s="109"/>
      <c r="AO1434" s="30"/>
      <c r="AP1434" s="109" t="s">
        <v>2192</v>
      </c>
      <c r="AQ1434"/>
      <c r="AR1434"/>
      <c r="AS1434"/>
      <c r="AT1434"/>
      <c r="AU1434"/>
      <c r="AV1434"/>
    </row>
    <row r="1435" spans="27:48" ht="23.45" customHeight="1" x14ac:dyDescent="0.2">
      <c r="AA1435" s="97"/>
      <c r="AB1435" s="97"/>
      <c r="AC1435" s="97"/>
      <c r="AD1435" s="97"/>
      <c r="AE1435" s="97"/>
      <c r="AF1435" s="93"/>
      <c r="AG1435" s="93"/>
      <c r="AH1435" s="93"/>
      <c r="AI1435" s="30"/>
      <c r="AJ1435" s="30"/>
      <c r="AK1435" s="30"/>
      <c r="AL1435" s="30"/>
      <c r="AM1435" s="109"/>
      <c r="AN1435" s="109"/>
      <c r="AO1435" s="30"/>
      <c r="AP1435" s="109" t="s">
        <v>2193</v>
      </c>
      <c r="AQ1435"/>
      <c r="AR1435"/>
      <c r="AS1435"/>
      <c r="AT1435"/>
      <c r="AU1435"/>
      <c r="AV1435"/>
    </row>
    <row r="1436" spans="27:48" ht="23.45" customHeight="1" x14ac:dyDescent="0.2">
      <c r="AA1436" s="97"/>
      <c r="AB1436" s="97"/>
      <c r="AC1436" s="97"/>
      <c r="AD1436" s="97"/>
      <c r="AE1436" s="97"/>
      <c r="AF1436" s="93"/>
      <c r="AG1436" s="93"/>
      <c r="AH1436" s="93"/>
      <c r="AI1436" s="30"/>
      <c r="AJ1436" s="30"/>
      <c r="AK1436" s="30"/>
      <c r="AL1436" s="30"/>
      <c r="AM1436" s="109"/>
      <c r="AN1436" s="109"/>
      <c r="AO1436" s="30"/>
      <c r="AP1436" s="109" t="s">
        <v>2194</v>
      </c>
      <c r="AQ1436"/>
      <c r="AR1436"/>
      <c r="AS1436"/>
      <c r="AT1436"/>
      <c r="AU1436"/>
      <c r="AV1436"/>
    </row>
    <row r="1437" spans="27:48" ht="23.45" customHeight="1" x14ac:dyDescent="0.2">
      <c r="AA1437" s="97"/>
      <c r="AB1437" s="97"/>
      <c r="AC1437" s="97"/>
      <c r="AD1437" s="97"/>
      <c r="AE1437" s="97"/>
      <c r="AF1437" s="93"/>
      <c r="AG1437" s="93"/>
      <c r="AH1437" s="93"/>
      <c r="AI1437" s="30"/>
      <c r="AJ1437" s="30"/>
      <c r="AK1437" s="30"/>
      <c r="AL1437" s="30"/>
      <c r="AM1437" s="109"/>
      <c r="AN1437" s="109"/>
      <c r="AO1437" s="30"/>
      <c r="AP1437" s="109" t="s">
        <v>2195</v>
      </c>
      <c r="AQ1437"/>
      <c r="AR1437"/>
      <c r="AS1437"/>
      <c r="AT1437"/>
      <c r="AU1437"/>
      <c r="AV1437"/>
    </row>
    <row r="1438" spans="27:48" ht="23.45" customHeight="1" x14ac:dyDescent="0.2">
      <c r="AA1438" s="97"/>
      <c r="AB1438" s="97"/>
      <c r="AC1438" s="97"/>
      <c r="AD1438" s="97"/>
      <c r="AE1438" s="97"/>
      <c r="AF1438" s="93"/>
      <c r="AG1438" s="93"/>
      <c r="AH1438" s="93"/>
      <c r="AI1438" s="30"/>
      <c r="AJ1438" s="30"/>
      <c r="AK1438" s="30"/>
      <c r="AL1438" s="30"/>
      <c r="AM1438" s="109"/>
      <c r="AN1438" s="109"/>
      <c r="AO1438" s="30"/>
      <c r="AP1438" s="109" t="s">
        <v>2196</v>
      </c>
      <c r="AQ1438"/>
      <c r="AR1438"/>
      <c r="AS1438"/>
      <c r="AT1438"/>
      <c r="AU1438"/>
      <c r="AV1438"/>
    </row>
    <row r="1439" spans="27:48" ht="23.45" customHeight="1" x14ac:dyDescent="0.2">
      <c r="AA1439" s="97"/>
      <c r="AB1439" s="97"/>
      <c r="AC1439" s="97"/>
      <c r="AD1439" s="97"/>
      <c r="AE1439" s="97"/>
      <c r="AF1439" s="93"/>
      <c r="AG1439" s="93"/>
      <c r="AH1439" s="93"/>
      <c r="AI1439" s="30"/>
      <c r="AJ1439" s="30"/>
      <c r="AK1439" s="30"/>
      <c r="AL1439" s="30"/>
      <c r="AM1439" s="109"/>
      <c r="AN1439" s="109"/>
      <c r="AO1439" s="30"/>
      <c r="AP1439" s="109" t="s">
        <v>2197</v>
      </c>
      <c r="AQ1439"/>
      <c r="AR1439"/>
      <c r="AS1439"/>
      <c r="AT1439"/>
      <c r="AU1439"/>
      <c r="AV1439"/>
    </row>
    <row r="1440" spans="27:48" ht="23.45" customHeight="1" x14ac:dyDescent="0.2">
      <c r="AA1440" s="97"/>
      <c r="AB1440" s="97"/>
      <c r="AC1440" s="97"/>
      <c r="AD1440" s="97"/>
      <c r="AE1440" s="97"/>
      <c r="AF1440" s="93"/>
      <c r="AG1440" s="93"/>
      <c r="AH1440" s="93"/>
      <c r="AI1440" s="30"/>
      <c r="AJ1440" s="30"/>
      <c r="AK1440" s="30"/>
      <c r="AL1440" s="30"/>
      <c r="AM1440" s="109"/>
      <c r="AN1440" s="109"/>
      <c r="AO1440" s="30"/>
      <c r="AP1440" s="109" t="s">
        <v>2198</v>
      </c>
      <c r="AQ1440"/>
      <c r="AR1440"/>
      <c r="AS1440"/>
      <c r="AT1440"/>
      <c r="AU1440"/>
      <c r="AV1440"/>
    </row>
    <row r="1441" spans="27:48" ht="23.45" customHeight="1" x14ac:dyDescent="0.2">
      <c r="AA1441" s="97"/>
      <c r="AB1441" s="97"/>
      <c r="AC1441" s="97"/>
      <c r="AD1441" s="97"/>
      <c r="AE1441" s="97"/>
      <c r="AF1441" s="93"/>
      <c r="AG1441" s="93"/>
      <c r="AH1441" s="93"/>
      <c r="AI1441" s="30"/>
      <c r="AJ1441" s="30"/>
      <c r="AK1441" s="30"/>
      <c r="AL1441" s="30"/>
      <c r="AM1441" s="109"/>
      <c r="AN1441" s="109"/>
      <c r="AO1441" s="30"/>
      <c r="AP1441" s="109" t="s">
        <v>2199</v>
      </c>
      <c r="AQ1441"/>
      <c r="AR1441"/>
      <c r="AS1441"/>
      <c r="AT1441"/>
      <c r="AU1441"/>
      <c r="AV1441"/>
    </row>
    <row r="1442" spans="27:48" ht="23.45" customHeight="1" x14ac:dyDescent="0.2">
      <c r="AA1442" s="97"/>
      <c r="AB1442" s="97"/>
      <c r="AC1442" s="97"/>
      <c r="AD1442" s="97"/>
      <c r="AE1442" s="97"/>
      <c r="AF1442" s="93"/>
      <c r="AG1442" s="93"/>
      <c r="AH1442" s="93"/>
      <c r="AI1442" s="30"/>
      <c r="AJ1442" s="30"/>
      <c r="AK1442" s="30"/>
      <c r="AL1442" s="30"/>
      <c r="AM1442" s="109"/>
      <c r="AN1442" s="109"/>
      <c r="AO1442" s="30"/>
      <c r="AP1442" s="109" t="s">
        <v>2200</v>
      </c>
      <c r="AQ1442"/>
      <c r="AR1442"/>
      <c r="AS1442"/>
      <c r="AT1442"/>
      <c r="AU1442"/>
      <c r="AV1442"/>
    </row>
    <row r="1443" spans="27:48" ht="23.45" customHeight="1" x14ac:dyDescent="0.2">
      <c r="AA1443" s="97"/>
      <c r="AB1443" s="97"/>
      <c r="AC1443" s="97"/>
      <c r="AD1443" s="97"/>
      <c r="AE1443" s="97"/>
      <c r="AF1443" s="93"/>
      <c r="AG1443" s="93"/>
      <c r="AH1443" s="93"/>
      <c r="AI1443" s="30"/>
      <c r="AJ1443" s="30"/>
      <c r="AK1443" s="30"/>
      <c r="AL1443" s="30"/>
      <c r="AM1443" s="109"/>
      <c r="AN1443" s="109"/>
      <c r="AO1443" s="30"/>
      <c r="AP1443" s="109" t="s">
        <v>2201</v>
      </c>
      <c r="AQ1443"/>
      <c r="AR1443"/>
      <c r="AS1443"/>
      <c r="AT1443"/>
      <c r="AU1443"/>
      <c r="AV1443"/>
    </row>
    <row r="1444" spans="27:48" ht="23.45" customHeight="1" x14ac:dyDescent="0.2">
      <c r="AA1444" s="97"/>
      <c r="AB1444" s="97"/>
      <c r="AC1444" s="97"/>
      <c r="AD1444" s="97"/>
      <c r="AE1444" s="97"/>
      <c r="AF1444" s="93"/>
      <c r="AG1444" s="93"/>
      <c r="AH1444" s="93"/>
      <c r="AI1444" s="30"/>
      <c r="AJ1444" s="30"/>
      <c r="AK1444" s="30"/>
      <c r="AL1444" s="30"/>
      <c r="AM1444" s="109"/>
      <c r="AN1444" s="109"/>
      <c r="AO1444" s="30"/>
      <c r="AP1444" s="109" t="s">
        <v>2202</v>
      </c>
      <c r="AQ1444"/>
      <c r="AR1444"/>
      <c r="AS1444"/>
      <c r="AT1444"/>
      <c r="AU1444"/>
      <c r="AV1444"/>
    </row>
    <row r="1445" spans="27:48" ht="23.45" customHeight="1" x14ac:dyDescent="0.2">
      <c r="AA1445" s="97"/>
      <c r="AB1445" s="97"/>
      <c r="AC1445" s="97"/>
      <c r="AD1445" s="97"/>
      <c r="AE1445" s="97"/>
      <c r="AF1445" s="93"/>
      <c r="AG1445" s="93"/>
      <c r="AH1445" s="93"/>
      <c r="AI1445" s="30"/>
      <c r="AJ1445" s="30"/>
      <c r="AK1445" s="30"/>
      <c r="AL1445" s="30"/>
      <c r="AM1445" s="109"/>
      <c r="AN1445" s="109"/>
      <c r="AO1445" s="30"/>
      <c r="AP1445" s="109" t="s">
        <v>2203</v>
      </c>
      <c r="AQ1445"/>
      <c r="AR1445"/>
      <c r="AS1445"/>
      <c r="AT1445"/>
      <c r="AU1445"/>
      <c r="AV1445"/>
    </row>
    <row r="1446" spans="27:48" ht="23.45" customHeight="1" x14ac:dyDescent="0.2">
      <c r="AA1446" s="97"/>
      <c r="AB1446" s="97"/>
      <c r="AC1446" s="97"/>
      <c r="AD1446" s="97"/>
      <c r="AE1446" s="97"/>
      <c r="AF1446" s="93"/>
      <c r="AG1446" s="93"/>
      <c r="AH1446" s="93"/>
      <c r="AI1446" s="30"/>
      <c r="AJ1446" s="30"/>
      <c r="AK1446" s="30"/>
      <c r="AL1446" s="30"/>
      <c r="AM1446" s="109"/>
      <c r="AN1446" s="109"/>
      <c r="AO1446" s="30"/>
      <c r="AP1446" s="109" t="s">
        <v>2204</v>
      </c>
      <c r="AQ1446"/>
      <c r="AR1446"/>
      <c r="AS1446"/>
      <c r="AT1446"/>
      <c r="AU1446"/>
      <c r="AV1446"/>
    </row>
    <row r="1447" spans="27:48" ht="23.45" customHeight="1" x14ac:dyDescent="0.2">
      <c r="AA1447" s="97"/>
      <c r="AB1447" s="97"/>
      <c r="AC1447" s="97"/>
      <c r="AD1447" s="97"/>
      <c r="AE1447" s="97"/>
      <c r="AF1447" s="93"/>
      <c r="AG1447" s="93"/>
      <c r="AH1447" s="93"/>
      <c r="AI1447" s="30"/>
      <c r="AJ1447" s="30"/>
      <c r="AK1447" s="30"/>
      <c r="AL1447" s="30"/>
      <c r="AM1447" s="109"/>
      <c r="AN1447" s="109"/>
      <c r="AO1447" s="30"/>
      <c r="AP1447" s="109" t="s">
        <v>2205</v>
      </c>
      <c r="AQ1447"/>
      <c r="AR1447"/>
      <c r="AS1447"/>
      <c r="AT1447"/>
      <c r="AU1447"/>
      <c r="AV1447"/>
    </row>
    <row r="1448" spans="27:48" ht="23.45" customHeight="1" x14ac:dyDescent="0.2">
      <c r="AA1448" s="97"/>
      <c r="AB1448" s="97"/>
      <c r="AC1448" s="97"/>
      <c r="AD1448" s="97"/>
      <c r="AE1448" s="97"/>
      <c r="AF1448" s="93"/>
      <c r="AG1448" s="93"/>
      <c r="AH1448" s="93"/>
      <c r="AI1448" s="30"/>
      <c r="AJ1448" s="30"/>
      <c r="AK1448" s="30"/>
      <c r="AL1448" s="30"/>
      <c r="AM1448" s="109"/>
      <c r="AN1448" s="109"/>
      <c r="AO1448" s="30"/>
      <c r="AP1448" s="109" t="s">
        <v>2206</v>
      </c>
      <c r="AQ1448"/>
      <c r="AR1448"/>
      <c r="AS1448"/>
      <c r="AT1448"/>
      <c r="AU1448"/>
      <c r="AV1448"/>
    </row>
    <row r="1449" spans="27:48" ht="23.45" customHeight="1" x14ac:dyDescent="0.2">
      <c r="AA1449" s="97"/>
      <c r="AB1449" s="97"/>
      <c r="AC1449" s="97"/>
      <c r="AD1449" s="97"/>
      <c r="AE1449" s="97"/>
      <c r="AF1449" s="93"/>
      <c r="AG1449" s="93"/>
      <c r="AH1449" s="93"/>
      <c r="AI1449" s="30"/>
      <c r="AJ1449" s="30"/>
      <c r="AK1449" s="30"/>
      <c r="AL1449" s="30"/>
      <c r="AM1449" s="109"/>
      <c r="AN1449" s="109"/>
      <c r="AO1449" s="30"/>
      <c r="AP1449" s="109" t="s">
        <v>2207</v>
      </c>
      <c r="AQ1449"/>
      <c r="AR1449"/>
      <c r="AS1449"/>
      <c r="AT1449"/>
      <c r="AU1449"/>
      <c r="AV1449"/>
    </row>
    <row r="1450" spans="27:48" ht="23.45" customHeight="1" x14ac:dyDescent="0.2">
      <c r="AA1450" s="97"/>
      <c r="AB1450" s="97"/>
      <c r="AC1450" s="97"/>
      <c r="AD1450" s="97"/>
      <c r="AE1450" s="97"/>
      <c r="AF1450" s="93"/>
      <c r="AG1450" s="93"/>
      <c r="AH1450" s="93"/>
      <c r="AI1450" s="30"/>
      <c r="AJ1450" s="30"/>
      <c r="AK1450" s="30"/>
      <c r="AL1450" s="30"/>
      <c r="AM1450" s="109"/>
      <c r="AN1450" s="109"/>
      <c r="AO1450" s="30"/>
      <c r="AP1450" s="109" t="s">
        <v>2208</v>
      </c>
      <c r="AQ1450"/>
      <c r="AR1450"/>
      <c r="AS1450"/>
      <c r="AT1450"/>
      <c r="AU1450"/>
      <c r="AV1450"/>
    </row>
    <row r="1451" spans="27:48" ht="23.45" customHeight="1" x14ac:dyDescent="0.2">
      <c r="AA1451" s="97"/>
      <c r="AB1451" s="97"/>
      <c r="AC1451" s="97"/>
      <c r="AD1451" s="97"/>
      <c r="AE1451" s="97"/>
      <c r="AF1451" s="93"/>
      <c r="AG1451" s="93"/>
      <c r="AH1451" s="93"/>
      <c r="AI1451" s="30"/>
      <c r="AJ1451" s="30"/>
      <c r="AK1451" s="30"/>
      <c r="AL1451" s="30"/>
      <c r="AM1451" s="109"/>
      <c r="AN1451" s="109"/>
      <c r="AO1451" s="30"/>
      <c r="AP1451" s="109" t="s">
        <v>2209</v>
      </c>
      <c r="AQ1451"/>
      <c r="AR1451"/>
      <c r="AS1451"/>
      <c r="AT1451"/>
      <c r="AU1451"/>
      <c r="AV1451"/>
    </row>
    <row r="1452" spans="27:48" ht="23.45" customHeight="1" x14ac:dyDescent="0.2">
      <c r="AA1452" s="97"/>
      <c r="AB1452" s="97"/>
      <c r="AC1452" s="97"/>
      <c r="AD1452" s="97"/>
      <c r="AE1452" s="97"/>
      <c r="AF1452" s="93"/>
      <c r="AG1452" s="93"/>
      <c r="AH1452" s="93"/>
      <c r="AI1452" s="30"/>
      <c r="AJ1452" s="30"/>
      <c r="AK1452" s="30"/>
      <c r="AL1452" s="30"/>
      <c r="AM1452" s="109"/>
      <c r="AN1452" s="109"/>
      <c r="AO1452" s="30"/>
      <c r="AP1452" s="109" t="s">
        <v>2210</v>
      </c>
      <c r="AQ1452"/>
      <c r="AR1452"/>
      <c r="AS1452"/>
      <c r="AT1452"/>
      <c r="AU1452"/>
      <c r="AV1452"/>
    </row>
    <row r="1453" spans="27:48" ht="23.45" customHeight="1" x14ac:dyDescent="0.2">
      <c r="AA1453" s="97"/>
      <c r="AB1453" s="97"/>
      <c r="AC1453" s="97"/>
      <c r="AD1453" s="97"/>
      <c r="AE1453" s="97"/>
      <c r="AF1453" s="93"/>
      <c r="AG1453" s="93"/>
      <c r="AH1453" s="93"/>
      <c r="AI1453" s="30"/>
      <c r="AJ1453" s="30"/>
      <c r="AK1453" s="30"/>
      <c r="AL1453" s="30"/>
      <c r="AM1453" s="109"/>
      <c r="AN1453" s="109"/>
      <c r="AO1453" s="30"/>
      <c r="AP1453" s="109" t="s">
        <v>2211</v>
      </c>
      <c r="AQ1453"/>
      <c r="AR1453"/>
      <c r="AS1453"/>
      <c r="AT1453"/>
      <c r="AU1453"/>
      <c r="AV1453"/>
    </row>
    <row r="1454" spans="27:48" ht="23.45" customHeight="1" x14ac:dyDescent="0.2">
      <c r="AA1454" s="97"/>
      <c r="AB1454" s="97"/>
      <c r="AC1454" s="97"/>
      <c r="AD1454" s="97"/>
      <c r="AE1454" s="97"/>
      <c r="AF1454" s="93"/>
      <c r="AG1454" s="93"/>
      <c r="AH1454" s="93"/>
      <c r="AI1454" s="30"/>
      <c r="AJ1454" s="30"/>
      <c r="AK1454" s="30"/>
      <c r="AL1454" s="30"/>
      <c r="AM1454" s="109"/>
      <c r="AN1454" s="109"/>
      <c r="AO1454" s="30"/>
      <c r="AP1454" s="109" t="s">
        <v>2212</v>
      </c>
      <c r="AQ1454"/>
      <c r="AR1454"/>
      <c r="AS1454"/>
      <c r="AT1454"/>
      <c r="AU1454"/>
      <c r="AV1454"/>
    </row>
    <row r="1455" spans="27:48" ht="23.45" customHeight="1" x14ac:dyDescent="0.2">
      <c r="AA1455" s="97"/>
      <c r="AB1455" s="97"/>
      <c r="AC1455" s="97"/>
      <c r="AD1455" s="97"/>
      <c r="AE1455" s="97"/>
      <c r="AF1455" s="93"/>
      <c r="AG1455" s="93"/>
      <c r="AH1455" s="93"/>
      <c r="AI1455" s="30"/>
      <c r="AJ1455" s="30"/>
      <c r="AK1455" s="30"/>
      <c r="AL1455" s="30"/>
      <c r="AM1455" s="109"/>
      <c r="AN1455" s="109"/>
      <c r="AO1455" s="30"/>
      <c r="AP1455" s="109" t="s">
        <v>2213</v>
      </c>
      <c r="AQ1455"/>
      <c r="AR1455"/>
      <c r="AS1455"/>
      <c r="AT1455"/>
      <c r="AU1455"/>
      <c r="AV1455"/>
    </row>
    <row r="1456" spans="27:48" ht="23.45" customHeight="1" x14ac:dyDescent="0.2">
      <c r="AA1456" s="97"/>
      <c r="AB1456" s="97"/>
      <c r="AC1456" s="97"/>
      <c r="AD1456" s="97"/>
      <c r="AE1456" s="97"/>
      <c r="AF1456" s="93"/>
      <c r="AG1456" s="93"/>
      <c r="AH1456" s="93"/>
      <c r="AI1456" s="30"/>
      <c r="AJ1456" s="30"/>
      <c r="AK1456" s="30"/>
      <c r="AL1456" s="30"/>
      <c r="AM1456" s="109"/>
      <c r="AN1456" s="109"/>
      <c r="AO1456" s="30"/>
      <c r="AP1456" s="109" t="s">
        <v>2214</v>
      </c>
      <c r="AQ1456"/>
      <c r="AR1456"/>
      <c r="AS1456"/>
      <c r="AT1456"/>
      <c r="AU1456"/>
      <c r="AV1456"/>
    </row>
    <row r="1457" spans="27:48" ht="23.45" customHeight="1" x14ac:dyDescent="0.2">
      <c r="AA1457" s="97"/>
      <c r="AB1457" s="97"/>
      <c r="AC1457" s="97"/>
      <c r="AD1457" s="97"/>
      <c r="AE1457" s="97"/>
      <c r="AF1457" s="93"/>
      <c r="AG1457" s="93"/>
      <c r="AH1457" s="93"/>
      <c r="AI1457" s="30"/>
      <c r="AJ1457" s="30"/>
      <c r="AK1457" s="30"/>
      <c r="AL1457" s="30"/>
      <c r="AM1457" s="109"/>
      <c r="AN1457" s="109"/>
      <c r="AO1457" s="30"/>
      <c r="AP1457" s="109" t="s">
        <v>2215</v>
      </c>
      <c r="AQ1457"/>
      <c r="AR1457"/>
      <c r="AS1457"/>
      <c r="AT1457"/>
      <c r="AU1457"/>
      <c r="AV1457"/>
    </row>
    <row r="1458" spans="27:48" ht="23.45" customHeight="1" x14ac:dyDescent="0.2">
      <c r="AA1458" s="97"/>
      <c r="AB1458" s="97"/>
      <c r="AC1458" s="97"/>
      <c r="AD1458" s="97"/>
      <c r="AE1458" s="97"/>
      <c r="AF1458" s="93"/>
      <c r="AG1458" s="93"/>
      <c r="AH1458" s="93"/>
      <c r="AI1458" s="30"/>
      <c r="AJ1458" s="30"/>
      <c r="AK1458" s="30"/>
      <c r="AL1458" s="30"/>
      <c r="AM1458" s="109"/>
      <c r="AN1458" s="109"/>
      <c r="AO1458" s="30"/>
      <c r="AP1458" s="109" t="s">
        <v>2216</v>
      </c>
      <c r="AQ1458"/>
      <c r="AR1458"/>
      <c r="AS1458"/>
      <c r="AT1458"/>
      <c r="AU1458"/>
      <c r="AV1458"/>
    </row>
    <row r="1459" spans="27:48" ht="23.45" customHeight="1" x14ac:dyDescent="0.2">
      <c r="AA1459" s="97"/>
      <c r="AB1459" s="97"/>
      <c r="AC1459" s="97"/>
      <c r="AD1459" s="97"/>
      <c r="AE1459" s="97"/>
      <c r="AF1459" s="93"/>
      <c r="AG1459" s="93"/>
      <c r="AH1459" s="93"/>
      <c r="AI1459" s="30"/>
      <c r="AJ1459" s="30"/>
      <c r="AK1459" s="30"/>
      <c r="AL1459" s="30"/>
      <c r="AM1459" s="109"/>
      <c r="AN1459" s="109"/>
      <c r="AO1459" s="30"/>
      <c r="AP1459" s="109" t="s">
        <v>2217</v>
      </c>
      <c r="AQ1459"/>
      <c r="AR1459"/>
      <c r="AS1459"/>
      <c r="AT1459"/>
      <c r="AU1459"/>
      <c r="AV1459"/>
    </row>
    <row r="1460" spans="27:48" ht="23.45" customHeight="1" x14ac:dyDescent="0.2">
      <c r="AA1460" s="97"/>
      <c r="AB1460" s="97"/>
      <c r="AC1460" s="97"/>
      <c r="AD1460" s="97"/>
      <c r="AE1460" s="97"/>
      <c r="AF1460" s="93"/>
      <c r="AG1460" s="93"/>
      <c r="AH1460" s="93"/>
      <c r="AI1460" s="30"/>
      <c r="AJ1460" s="30"/>
      <c r="AK1460" s="30"/>
      <c r="AL1460" s="30"/>
      <c r="AM1460" s="109"/>
      <c r="AN1460" s="109"/>
      <c r="AO1460" s="30"/>
      <c r="AP1460" s="109" t="s">
        <v>2218</v>
      </c>
      <c r="AQ1460"/>
      <c r="AR1460"/>
      <c r="AS1460"/>
      <c r="AT1460"/>
      <c r="AU1460"/>
      <c r="AV1460"/>
    </row>
    <row r="1461" spans="27:48" ht="23.45" customHeight="1" x14ac:dyDescent="0.2">
      <c r="AA1461" s="97"/>
      <c r="AB1461" s="97"/>
      <c r="AC1461" s="97"/>
      <c r="AD1461" s="97"/>
      <c r="AE1461" s="97"/>
      <c r="AF1461" s="93"/>
      <c r="AG1461" s="93"/>
      <c r="AH1461" s="93"/>
      <c r="AI1461" s="30"/>
      <c r="AJ1461" s="30"/>
      <c r="AK1461" s="30"/>
      <c r="AL1461" s="30"/>
      <c r="AM1461" s="109"/>
      <c r="AN1461" s="109"/>
      <c r="AO1461" s="30"/>
      <c r="AP1461" s="109" t="s">
        <v>2219</v>
      </c>
      <c r="AQ1461"/>
      <c r="AR1461"/>
      <c r="AS1461"/>
      <c r="AT1461"/>
      <c r="AU1461"/>
      <c r="AV1461"/>
    </row>
    <row r="1462" spans="27:48" ht="23.45" customHeight="1" x14ac:dyDescent="0.2">
      <c r="AA1462" s="97"/>
      <c r="AB1462" s="97"/>
      <c r="AC1462" s="97"/>
      <c r="AD1462" s="97"/>
      <c r="AE1462" s="97"/>
      <c r="AF1462" s="93"/>
      <c r="AG1462" s="93"/>
      <c r="AH1462" s="93"/>
      <c r="AI1462" s="30"/>
      <c r="AJ1462" s="30"/>
      <c r="AK1462" s="30"/>
      <c r="AL1462" s="30"/>
      <c r="AM1462" s="109"/>
      <c r="AN1462" s="109"/>
      <c r="AO1462" s="30"/>
      <c r="AP1462" s="109" t="s">
        <v>2220</v>
      </c>
      <c r="AQ1462"/>
      <c r="AR1462"/>
      <c r="AS1462"/>
      <c r="AT1462"/>
      <c r="AU1462"/>
      <c r="AV1462"/>
    </row>
    <row r="1463" spans="27:48" ht="23.45" customHeight="1" x14ac:dyDescent="0.2">
      <c r="AA1463" s="97"/>
      <c r="AB1463" s="97"/>
      <c r="AC1463" s="97"/>
      <c r="AD1463" s="97"/>
      <c r="AE1463" s="97"/>
      <c r="AF1463" s="93"/>
      <c r="AG1463" s="93"/>
      <c r="AH1463" s="93"/>
      <c r="AI1463" s="30"/>
      <c r="AJ1463" s="30"/>
      <c r="AK1463" s="30"/>
      <c r="AL1463" s="30"/>
      <c r="AM1463" s="109"/>
      <c r="AN1463" s="109"/>
      <c r="AO1463" s="30"/>
      <c r="AP1463" s="109" t="s">
        <v>2221</v>
      </c>
      <c r="AQ1463"/>
      <c r="AR1463"/>
      <c r="AS1463"/>
      <c r="AT1463"/>
      <c r="AU1463"/>
      <c r="AV1463"/>
    </row>
    <row r="1464" spans="27:48" ht="23.45" customHeight="1" x14ac:dyDescent="0.2">
      <c r="AA1464" s="97"/>
      <c r="AB1464" s="97"/>
      <c r="AC1464" s="97"/>
      <c r="AD1464" s="97"/>
      <c r="AE1464" s="97"/>
      <c r="AF1464" s="93"/>
      <c r="AG1464" s="93"/>
      <c r="AH1464" s="93"/>
      <c r="AI1464" s="30"/>
      <c r="AJ1464" s="30"/>
      <c r="AK1464" s="30"/>
      <c r="AL1464" s="30"/>
      <c r="AM1464" s="109"/>
      <c r="AN1464" s="109"/>
      <c r="AO1464" s="30"/>
      <c r="AP1464" s="109" t="s">
        <v>2222</v>
      </c>
      <c r="AQ1464"/>
      <c r="AR1464"/>
      <c r="AS1464"/>
      <c r="AT1464"/>
      <c r="AU1464"/>
      <c r="AV1464"/>
    </row>
    <row r="1465" spans="27:48" ht="23.45" customHeight="1" x14ac:dyDescent="0.2">
      <c r="AA1465" s="97"/>
      <c r="AB1465" s="97"/>
      <c r="AC1465" s="97"/>
      <c r="AD1465" s="97"/>
      <c r="AE1465" s="97"/>
      <c r="AF1465" s="93"/>
      <c r="AG1465" s="93"/>
      <c r="AH1465" s="93"/>
      <c r="AI1465" s="30"/>
      <c r="AJ1465" s="30"/>
      <c r="AK1465" s="30"/>
      <c r="AL1465" s="30"/>
      <c r="AM1465" s="109"/>
      <c r="AN1465" s="109"/>
      <c r="AO1465" s="30"/>
      <c r="AP1465" s="109" t="s">
        <v>2223</v>
      </c>
      <c r="AQ1465"/>
      <c r="AR1465"/>
      <c r="AS1465"/>
      <c r="AT1465"/>
      <c r="AU1465"/>
      <c r="AV1465"/>
    </row>
    <row r="1466" spans="27:48" ht="23.45" customHeight="1" x14ac:dyDescent="0.2">
      <c r="AA1466" s="97"/>
      <c r="AB1466" s="97"/>
      <c r="AC1466" s="97"/>
      <c r="AD1466" s="97"/>
      <c r="AE1466" s="97"/>
      <c r="AF1466" s="93"/>
      <c r="AG1466" s="93"/>
      <c r="AH1466" s="93"/>
      <c r="AI1466" s="30"/>
      <c r="AJ1466" s="30"/>
      <c r="AK1466" s="30"/>
      <c r="AL1466" s="30"/>
      <c r="AM1466" s="109"/>
      <c r="AN1466" s="109"/>
      <c r="AO1466" s="30"/>
      <c r="AP1466" s="109" t="s">
        <v>2224</v>
      </c>
      <c r="AQ1466"/>
      <c r="AR1466"/>
      <c r="AS1466"/>
      <c r="AT1466"/>
      <c r="AU1466"/>
      <c r="AV1466"/>
    </row>
    <row r="1467" spans="27:48" ht="23.45" customHeight="1" x14ac:dyDescent="0.2">
      <c r="AA1467" s="97"/>
      <c r="AB1467" s="97"/>
      <c r="AC1467" s="97"/>
      <c r="AD1467" s="97"/>
      <c r="AE1467" s="97"/>
      <c r="AF1467" s="93"/>
      <c r="AG1467" s="93"/>
      <c r="AH1467" s="93"/>
      <c r="AI1467" s="30"/>
      <c r="AJ1467" s="30"/>
      <c r="AK1467" s="30"/>
      <c r="AL1467" s="30"/>
      <c r="AM1467" s="109"/>
      <c r="AN1467" s="109"/>
      <c r="AO1467" s="30"/>
      <c r="AP1467" s="109" t="s">
        <v>2225</v>
      </c>
      <c r="AQ1467"/>
      <c r="AR1467"/>
      <c r="AS1467"/>
      <c r="AT1467"/>
      <c r="AU1467"/>
      <c r="AV1467"/>
    </row>
    <row r="1468" spans="27:48" ht="23.45" customHeight="1" x14ac:dyDescent="0.2">
      <c r="AA1468" s="97"/>
      <c r="AB1468" s="97"/>
      <c r="AC1468" s="97"/>
      <c r="AD1468" s="97"/>
      <c r="AE1468" s="97"/>
      <c r="AF1468" s="93"/>
      <c r="AG1468" s="93"/>
      <c r="AH1468" s="93"/>
      <c r="AI1468" s="30"/>
      <c r="AJ1468" s="30"/>
      <c r="AK1468" s="30"/>
      <c r="AL1468" s="30"/>
      <c r="AM1468" s="109"/>
      <c r="AN1468" s="109"/>
      <c r="AO1468" s="30"/>
      <c r="AP1468" s="109" t="s">
        <v>2226</v>
      </c>
      <c r="AQ1468"/>
      <c r="AR1468"/>
      <c r="AS1468"/>
      <c r="AT1468"/>
      <c r="AU1468"/>
      <c r="AV1468"/>
    </row>
    <row r="1469" spans="27:48" ht="23.45" customHeight="1" x14ac:dyDescent="0.2">
      <c r="AA1469" s="97"/>
      <c r="AB1469" s="97"/>
      <c r="AC1469" s="97"/>
      <c r="AD1469" s="97"/>
      <c r="AE1469" s="97"/>
      <c r="AF1469" s="93"/>
      <c r="AG1469" s="93"/>
      <c r="AH1469" s="93"/>
      <c r="AI1469" s="30"/>
      <c r="AJ1469" s="30"/>
      <c r="AK1469" s="30"/>
      <c r="AL1469" s="30"/>
      <c r="AM1469" s="109"/>
      <c r="AN1469" s="109"/>
      <c r="AO1469" s="30"/>
      <c r="AP1469" s="109" t="s">
        <v>2227</v>
      </c>
      <c r="AQ1469"/>
      <c r="AR1469"/>
      <c r="AS1469"/>
      <c r="AT1469"/>
      <c r="AU1469"/>
      <c r="AV1469"/>
    </row>
    <row r="1470" spans="27:48" ht="23.45" customHeight="1" x14ac:dyDescent="0.2">
      <c r="AA1470" s="97"/>
      <c r="AB1470" s="97"/>
      <c r="AC1470" s="97"/>
      <c r="AD1470" s="97"/>
      <c r="AE1470" s="97"/>
      <c r="AF1470" s="93"/>
      <c r="AG1470" s="93"/>
      <c r="AH1470" s="93"/>
      <c r="AI1470" s="30"/>
      <c r="AJ1470" s="30"/>
      <c r="AK1470" s="30"/>
      <c r="AL1470" s="30"/>
      <c r="AM1470" s="109"/>
      <c r="AN1470" s="109"/>
      <c r="AO1470" s="30"/>
      <c r="AP1470" s="109" t="s">
        <v>2228</v>
      </c>
      <c r="AQ1470"/>
      <c r="AR1470"/>
      <c r="AS1470"/>
      <c r="AT1470"/>
      <c r="AU1470"/>
      <c r="AV1470"/>
    </row>
    <row r="1471" spans="27:48" ht="23.45" customHeight="1" x14ac:dyDescent="0.2">
      <c r="AA1471" s="97"/>
      <c r="AB1471" s="97"/>
      <c r="AC1471" s="97"/>
      <c r="AD1471" s="97"/>
      <c r="AE1471" s="97"/>
      <c r="AF1471" s="93"/>
      <c r="AG1471" s="93"/>
      <c r="AH1471" s="93"/>
      <c r="AI1471" s="30"/>
      <c r="AJ1471" s="30"/>
      <c r="AK1471" s="30"/>
      <c r="AL1471" s="30"/>
      <c r="AM1471" s="109"/>
      <c r="AN1471" s="109"/>
      <c r="AO1471" s="30"/>
      <c r="AP1471" s="109" t="s">
        <v>2229</v>
      </c>
      <c r="AQ1471"/>
      <c r="AR1471"/>
      <c r="AS1471"/>
      <c r="AT1471"/>
      <c r="AU1471"/>
      <c r="AV1471"/>
    </row>
    <row r="1472" spans="27:48" ht="23.45" customHeight="1" x14ac:dyDescent="0.2">
      <c r="AA1472" s="97"/>
      <c r="AB1472" s="97"/>
      <c r="AC1472" s="97"/>
      <c r="AD1472" s="97"/>
      <c r="AE1472" s="97"/>
      <c r="AF1472" s="93"/>
      <c r="AG1472" s="93"/>
      <c r="AH1472" s="93"/>
      <c r="AI1472" s="30"/>
      <c r="AJ1472" s="30"/>
      <c r="AK1472" s="30"/>
      <c r="AL1472" s="30"/>
      <c r="AM1472" s="109"/>
      <c r="AN1472" s="109"/>
      <c r="AO1472" s="30"/>
      <c r="AP1472" s="109" t="s">
        <v>2230</v>
      </c>
      <c r="AQ1472"/>
      <c r="AR1472"/>
      <c r="AS1472"/>
      <c r="AT1472"/>
      <c r="AU1472"/>
      <c r="AV1472"/>
    </row>
    <row r="1473" spans="27:48" ht="23.45" customHeight="1" x14ac:dyDescent="0.2">
      <c r="AA1473" s="97"/>
      <c r="AB1473" s="97"/>
      <c r="AC1473" s="97"/>
      <c r="AD1473" s="97"/>
      <c r="AE1473" s="97"/>
      <c r="AF1473" s="93"/>
      <c r="AG1473" s="93"/>
      <c r="AH1473" s="93"/>
      <c r="AI1473" s="30"/>
      <c r="AJ1473" s="30"/>
      <c r="AK1473" s="30"/>
      <c r="AL1473" s="30"/>
      <c r="AM1473" s="109"/>
      <c r="AN1473" s="109"/>
      <c r="AO1473" s="30"/>
      <c r="AP1473" s="109">
        <v>145</v>
      </c>
      <c r="AQ1473"/>
      <c r="AR1473"/>
      <c r="AS1473"/>
      <c r="AT1473"/>
      <c r="AU1473"/>
      <c r="AV1473"/>
    </row>
    <row r="1474" spans="27:48" ht="23.45" customHeight="1" x14ac:dyDescent="0.2">
      <c r="AA1474" s="97"/>
      <c r="AB1474" s="97"/>
      <c r="AC1474" s="97"/>
      <c r="AD1474" s="97"/>
      <c r="AE1474" s="97"/>
      <c r="AF1474" s="93"/>
      <c r="AG1474" s="93"/>
      <c r="AH1474" s="93"/>
      <c r="AI1474" s="30"/>
      <c r="AJ1474" s="30"/>
      <c r="AK1474" s="30"/>
      <c r="AL1474" s="30"/>
      <c r="AM1474" s="109"/>
      <c r="AN1474" s="109"/>
      <c r="AO1474" s="30"/>
      <c r="AP1474" s="109">
        <v>146</v>
      </c>
      <c r="AQ1474"/>
      <c r="AR1474"/>
      <c r="AS1474"/>
      <c r="AT1474"/>
      <c r="AU1474"/>
      <c r="AV1474"/>
    </row>
    <row r="1475" spans="27:48" ht="23.45" customHeight="1" x14ac:dyDescent="0.2">
      <c r="AA1475" s="97"/>
      <c r="AB1475" s="97"/>
      <c r="AC1475" s="97"/>
      <c r="AD1475" s="97"/>
      <c r="AE1475" s="97"/>
      <c r="AF1475" s="93"/>
      <c r="AG1475" s="93"/>
      <c r="AH1475" s="93"/>
      <c r="AI1475" s="30"/>
      <c r="AJ1475" s="30"/>
      <c r="AK1475" s="30"/>
      <c r="AL1475" s="30"/>
      <c r="AM1475" s="109"/>
      <c r="AN1475" s="109"/>
      <c r="AO1475" s="30"/>
      <c r="AP1475" s="109">
        <v>148</v>
      </c>
      <c r="AQ1475"/>
      <c r="AR1475"/>
      <c r="AS1475"/>
      <c r="AT1475"/>
      <c r="AU1475"/>
      <c r="AV1475"/>
    </row>
    <row r="1476" spans="27:48" ht="23.45" customHeight="1" x14ac:dyDescent="0.2">
      <c r="AA1476" s="97"/>
      <c r="AB1476" s="97"/>
      <c r="AC1476" s="97"/>
      <c r="AD1476" s="97"/>
      <c r="AE1476" s="97"/>
      <c r="AF1476" s="93"/>
      <c r="AG1476" s="93"/>
      <c r="AH1476" s="93"/>
      <c r="AI1476" s="30"/>
      <c r="AJ1476" s="30"/>
      <c r="AK1476" s="30"/>
      <c r="AL1476" s="30"/>
      <c r="AM1476" s="109"/>
      <c r="AN1476" s="109"/>
      <c r="AO1476" s="30"/>
      <c r="AP1476" s="109">
        <v>102</v>
      </c>
      <c r="AQ1476"/>
      <c r="AR1476"/>
      <c r="AS1476"/>
      <c r="AT1476"/>
      <c r="AU1476"/>
      <c r="AV1476"/>
    </row>
    <row r="1477" spans="27:48" ht="23.45" customHeight="1" x14ac:dyDescent="0.2">
      <c r="AA1477" s="97"/>
      <c r="AB1477" s="97"/>
      <c r="AC1477" s="97"/>
      <c r="AD1477" s="97"/>
      <c r="AE1477" s="97"/>
      <c r="AF1477" s="93"/>
      <c r="AG1477" s="93"/>
      <c r="AH1477" s="93"/>
      <c r="AI1477" s="30"/>
      <c r="AJ1477" s="30"/>
      <c r="AK1477" s="30"/>
      <c r="AL1477" s="30"/>
      <c r="AM1477" s="109"/>
      <c r="AN1477" s="109"/>
      <c r="AO1477" s="30"/>
      <c r="AP1477" s="109" t="s">
        <v>2231</v>
      </c>
      <c r="AQ1477"/>
      <c r="AR1477"/>
      <c r="AS1477"/>
      <c r="AT1477"/>
      <c r="AU1477"/>
      <c r="AV1477"/>
    </row>
    <row r="1478" spans="27:48" ht="23.45" customHeight="1" x14ac:dyDescent="0.2">
      <c r="AA1478" s="97"/>
      <c r="AB1478" s="97"/>
      <c r="AC1478" s="97"/>
      <c r="AD1478" s="97"/>
      <c r="AE1478" s="97"/>
      <c r="AF1478" s="93"/>
      <c r="AG1478" s="93"/>
      <c r="AH1478" s="93"/>
      <c r="AI1478" s="30"/>
      <c r="AJ1478" s="30"/>
      <c r="AK1478" s="30"/>
      <c r="AL1478" s="30"/>
      <c r="AM1478" s="109"/>
      <c r="AN1478" s="109"/>
      <c r="AO1478" s="30"/>
      <c r="AP1478" s="109" t="s">
        <v>2232</v>
      </c>
      <c r="AQ1478"/>
      <c r="AR1478"/>
      <c r="AS1478"/>
      <c r="AT1478"/>
      <c r="AU1478"/>
      <c r="AV1478"/>
    </row>
    <row r="1479" spans="27:48" ht="23.45" customHeight="1" x14ac:dyDescent="0.2">
      <c r="AA1479" s="97"/>
      <c r="AB1479" s="97"/>
      <c r="AC1479" s="97"/>
      <c r="AD1479" s="97"/>
      <c r="AE1479" s="97"/>
      <c r="AF1479" s="93"/>
      <c r="AG1479" s="93"/>
      <c r="AH1479" s="93"/>
      <c r="AI1479" s="30"/>
      <c r="AJ1479" s="30"/>
      <c r="AK1479" s="30"/>
      <c r="AL1479" s="30"/>
      <c r="AM1479" s="109"/>
      <c r="AN1479" s="109"/>
      <c r="AO1479" s="30"/>
      <c r="AP1479" s="109" t="s">
        <v>2233</v>
      </c>
      <c r="AQ1479"/>
      <c r="AR1479"/>
      <c r="AS1479"/>
      <c r="AT1479"/>
      <c r="AU1479"/>
      <c r="AV1479"/>
    </row>
    <row r="1480" spans="27:48" ht="23.45" customHeight="1" x14ac:dyDescent="0.2">
      <c r="AA1480" s="97"/>
      <c r="AB1480" s="97"/>
      <c r="AC1480" s="97"/>
      <c r="AD1480" s="97"/>
      <c r="AE1480" s="97"/>
      <c r="AF1480" s="93"/>
      <c r="AG1480" s="93"/>
      <c r="AH1480" s="93"/>
      <c r="AI1480" s="30"/>
      <c r="AJ1480" s="30"/>
      <c r="AK1480" s="30"/>
      <c r="AL1480" s="30"/>
      <c r="AM1480" s="109"/>
      <c r="AN1480" s="109"/>
      <c r="AO1480" s="30"/>
      <c r="AP1480" s="109" t="s">
        <v>2234</v>
      </c>
      <c r="AQ1480"/>
      <c r="AR1480"/>
      <c r="AS1480"/>
      <c r="AT1480"/>
      <c r="AU1480"/>
      <c r="AV1480"/>
    </row>
    <row r="1481" spans="27:48" ht="23.45" customHeight="1" x14ac:dyDescent="0.2">
      <c r="AA1481" s="97"/>
      <c r="AB1481" s="97"/>
      <c r="AC1481" s="97"/>
      <c r="AD1481" s="97"/>
      <c r="AE1481" s="97"/>
      <c r="AF1481" s="93"/>
      <c r="AG1481" s="93"/>
      <c r="AH1481" s="93"/>
      <c r="AI1481" s="30"/>
      <c r="AJ1481" s="30"/>
      <c r="AK1481" s="30"/>
      <c r="AL1481" s="30"/>
      <c r="AM1481" s="109"/>
      <c r="AN1481" s="109"/>
      <c r="AO1481" s="30"/>
      <c r="AP1481" s="109" t="s">
        <v>2235</v>
      </c>
      <c r="AQ1481"/>
      <c r="AR1481"/>
      <c r="AS1481"/>
      <c r="AT1481"/>
      <c r="AU1481"/>
      <c r="AV1481"/>
    </row>
    <row r="1482" spans="27:48" ht="23.45" customHeight="1" x14ac:dyDescent="0.2">
      <c r="AA1482" s="97"/>
      <c r="AB1482" s="97"/>
      <c r="AC1482" s="97"/>
      <c r="AD1482" s="97"/>
      <c r="AE1482" s="97"/>
      <c r="AF1482" s="93"/>
      <c r="AG1482" s="93"/>
      <c r="AH1482" s="93"/>
      <c r="AI1482" s="30"/>
      <c r="AJ1482" s="30"/>
      <c r="AK1482" s="30"/>
      <c r="AL1482" s="30"/>
      <c r="AM1482" s="109"/>
      <c r="AN1482" s="109"/>
      <c r="AO1482" s="30"/>
      <c r="AP1482" s="109" t="s">
        <v>2236</v>
      </c>
      <c r="AQ1482"/>
      <c r="AR1482"/>
      <c r="AS1482"/>
      <c r="AT1482"/>
      <c r="AU1482"/>
      <c r="AV1482"/>
    </row>
    <row r="1483" spans="27:48" ht="23.45" customHeight="1" x14ac:dyDescent="0.2">
      <c r="AA1483" s="97"/>
      <c r="AB1483" s="97"/>
      <c r="AC1483" s="97"/>
      <c r="AD1483" s="97"/>
      <c r="AE1483" s="97"/>
      <c r="AF1483" s="93"/>
      <c r="AG1483" s="93"/>
      <c r="AH1483" s="93"/>
      <c r="AI1483" s="30"/>
      <c r="AJ1483" s="30"/>
      <c r="AK1483" s="30"/>
      <c r="AL1483" s="30"/>
      <c r="AM1483" s="109"/>
      <c r="AN1483" s="109"/>
      <c r="AO1483" s="30"/>
      <c r="AP1483" s="109" t="s">
        <v>2237</v>
      </c>
      <c r="AQ1483"/>
      <c r="AR1483"/>
      <c r="AS1483"/>
      <c r="AT1483"/>
      <c r="AU1483"/>
      <c r="AV1483"/>
    </row>
    <row r="1484" spans="27:48" ht="23.45" customHeight="1" x14ac:dyDescent="0.2">
      <c r="AA1484" s="97"/>
      <c r="AB1484" s="97"/>
      <c r="AC1484" s="97"/>
      <c r="AD1484" s="97"/>
      <c r="AE1484" s="97"/>
      <c r="AF1484" s="93"/>
      <c r="AG1484" s="93"/>
      <c r="AH1484" s="93"/>
      <c r="AI1484" s="30"/>
      <c r="AJ1484" s="30"/>
      <c r="AK1484" s="30"/>
      <c r="AL1484" s="30"/>
      <c r="AM1484" s="109"/>
      <c r="AN1484" s="109"/>
      <c r="AO1484" s="30"/>
      <c r="AP1484" s="109" t="s">
        <v>2238</v>
      </c>
      <c r="AQ1484"/>
      <c r="AR1484"/>
      <c r="AS1484"/>
      <c r="AT1484"/>
      <c r="AU1484"/>
      <c r="AV1484"/>
    </row>
    <row r="1485" spans="27:48" ht="23.45" customHeight="1" x14ac:dyDescent="0.2">
      <c r="AA1485" s="97"/>
      <c r="AB1485" s="97"/>
      <c r="AC1485" s="97"/>
      <c r="AD1485" s="97"/>
      <c r="AE1485" s="97"/>
      <c r="AF1485" s="93"/>
      <c r="AG1485" s="93"/>
      <c r="AH1485" s="93"/>
      <c r="AI1485" s="30"/>
      <c r="AJ1485" s="30"/>
      <c r="AK1485" s="30"/>
      <c r="AL1485" s="30"/>
      <c r="AM1485" s="109"/>
      <c r="AN1485" s="109"/>
      <c r="AO1485" s="30"/>
      <c r="AP1485" s="109" t="s">
        <v>2239</v>
      </c>
      <c r="AQ1485"/>
      <c r="AR1485"/>
      <c r="AS1485"/>
      <c r="AT1485"/>
      <c r="AU1485"/>
      <c r="AV1485"/>
    </row>
    <row r="1486" spans="27:48" ht="23.45" customHeight="1" x14ac:dyDescent="0.2">
      <c r="AA1486" s="97"/>
      <c r="AB1486" s="97"/>
      <c r="AC1486" s="97"/>
      <c r="AD1486" s="97"/>
      <c r="AE1486" s="97"/>
      <c r="AF1486" s="93"/>
      <c r="AG1486" s="93"/>
      <c r="AH1486" s="93"/>
      <c r="AI1486" s="30"/>
      <c r="AJ1486" s="30"/>
      <c r="AK1486" s="30"/>
      <c r="AL1486" s="30"/>
      <c r="AM1486" s="109"/>
      <c r="AN1486" s="109"/>
      <c r="AO1486" s="30"/>
      <c r="AP1486" s="109" t="s">
        <v>2240</v>
      </c>
      <c r="AQ1486"/>
      <c r="AR1486"/>
      <c r="AS1486"/>
      <c r="AT1486"/>
      <c r="AU1486"/>
      <c r="AV1486"/>
    </row>
    <row r="1487" spans="27:48" ht="23.45" customHeight="1" x14ac:dyDescent="0.2">
      <c r="AA1487" s="97"/>
      <c r="AB1487" s="97"/>
      <c r="AC1487" s="97"/>
      <c r="AD1487" s="97"/>
      <c r="AE1487" s="97"/>
      <c r="AF1487" s="93"/>
      <c r="AG1487" s="93"/>
      <c r="AH1487" s="93"/>
      <c r="AI1487" s="30"/>
      <c r="AJ1487" s="30"/>
      <c r="AK1487" s="30"/>
      <c r="AL1487" s="30"/>
      <c r="AM1487" s="109"/>
      <c r="AN1487" s="109"/>
      <c r="AO1487" s="30"/>
      <c r="AP1487" s="109" t="s">
        <v>2241</v>
      </c>
      <c r="AQ1487"/>
      <c r="AR1487"/>
      <c r="AS1487"/>
      <c r="AT1487"/>
      <c r="AU1487"/>
      <c r="AV1487"/>
    </row>
    <row r="1488" spans="27:48" ht="23.45" customHeight="1" x14ac:dyDescent="0.2">
      <c r="AA1488" s="97"/>
      <c r="AB1488" s="97"/>
      <c r="AC1488" s="97"/>
      <c r="AD1488" s="97"/>
      <c r="AE1488" s="97"/>
      <c r="AF1488" s="93"/>
      <c r="AG1488" s="93"/>
      <c r="AH1488" s="93"/>
      <c r="AI1488" s="30"/>
      <c r="AJ1488" s="30"/>
      <c r="AK1488" s="30"/>
      <c r="AL1488" s="30"/>
      <c r="AM1488" s="109"/>
      <c r="AN1488" s="109"/>
      <c r="AO1488" s="30"/>
      <c r="AP1488" s="109" t="s">
        <v>2242</v>
      </c>
      <c r="AQ1488"/>
      <c r="AR1488"/>
      <c r="AS1488"/>
      <c r="AT1488"/>
      <c r="AU1488"/>
      <c r="AV1488"/>
    </row>
    <row r="1489" spans="27:48" ht="23.45" customHeight="1" x14ac:dyDescent="0.2">
      <c r="AA1489" s="97"/>
      <c r="AB1489" s="97"/>
      <c r="AC1489" s="97"/>
      <c r="AD1489" s="97"/>
      <c r="AE1489" s="97"/>
      <c r="AF1489" s="93"/>
      <c r="AG1489" s="93"/>
      <c r="AH1489" s="93"/>
      <c r="AI1489" s="30"/>
      <c r="AJ1489" s="30"/>
      <c r="AK1489" s="30"/>
      <c r="AL1489" s="30"/>
      <c r="AM1489" s="109"/>
      <c r="AN1489" s="109"/>
      <c r="AO1489" s="30"/>
      <c r="AP1489" s="109" t="s">
        <v>2243</v>
      </c>
      <c r="AQ1489"/>
      <c r="AR1489"/>
      <c r="AS1489"/>
      <c r="AT1489"/>
      <c r="AU1489"/>
      <c r="AV1489"/>
    </row>
    <row r="1490" spans="27:48" ht="23.45" customHeight="1" x14ac:dyDescent="0.2">
      <c r="AA1490" s="97"/>
      <c r="AB1490" s="97"/>
      <c r="AC1490" s="97"/>
      <c r="AD1490" s="97"/>
      <c r="AE1490" s="97"/>
      <c r="AF1490" s="93"/>
      <c r="AG1490" s="93"/>
      <c r="AH1490" s="93"/>
      <c r="AI1490" s="30"/>
      <c r="AJ1490" s="30"/>
      <c r="AK1490" s="30"/>
      <c r="AL1490" s="30"/>
      <c r="AM1490" s="109"/>
      <c r="AN1490" s="109"/>
      <c r="AO1490" s="30"/>
      <c r="AP1490" s="109" t="s">
        <v>2244</v>
      </c>
      <c r="AQ1490"/>
      <c r="AR1490"/>
      <c r="AS1490"/>
      <c r="AT1490"/>
      <c r="AU1490"/>
      <c r="AV1490"/>
    </row>
    <row r="1491" spans="27:48" ht="23.45" customHeight="1" x14ac:dyDescent="0.2">
      <c r="AA1491" s="97"/>
      <c r="AB1491" s="97"/>
      <c r="AC1491" s="97"/>
      <c r="AD1491" s="97"/>
      <c r="AE1491" s="97"/>
      <c r="AF1491" s="93"/>
      <c r="AG1491" s="93"/>
      <c r="AH1491" s="93"/>
      <c r="AI1491" s="30"/>
      <c r="AJ1491" s="30"/>
      <c r="AK1491" s="30"/>
      <c r="AL1491" s="30"/>
      <c r="AM1491" s="109"/>
      <c r="AN1491" s="109"/>
      <c r="AO1491" s="30"/>
      <c r="AP1491" s="109" t="s">
        <v>2245</v>
      </c>
      <c r="AQ1491"/>
      <c r="AR1491"/>
      <c r="AS1491"/>
      <c r="AT1491"/>
      <c r="AU1491"/>
      <c r="AV1491"/>
    </row>
    <row r="1492" spans="27:48" ht="23.45" customHeight="1" x14ac:dyDescent="0.2">
      <c r="AA1492" s="97"/>
      <c r="AB1492" s="97"/>
      <c r="AC1492" s="97"/>
      <c r="AD1492" s="97"/>
      <c r="AE1492" s="97"/>
      <c r="AF1492" s="93"/>
      <c r="AG1492" s="93"/>
      <c r="AH1492" s="93"/>
      <c r="AI1492" s="30"/>
      <c r="AJ1492" s="30"/>
      <c r="AK1492" s="30"/>
      <c r="AL1492" s="30"/>
      <c r="AM1492" s="109"/>
      <c r="AN1492" s="109"/>
      <c r="AO1492" s="30"/>
      <c r="AP1492" s="109" t="s">
        <v>2246</v>
      </c>
      <c r="AQ1492"/>
      <c r="AR1492"/>
      <c r="AS1492"/>
      <c r="AT1492"/>
      <c r="AU1492"/>
      <c r="AV1492"/>
    </row>
    <row r="1493" spans="27:48" ht="23.45" customHeight="1" x14ac:dyDescent="0.2">
      <c r="AA1493" s="97"/>
      <c r="AB1493" s="97"/>
      <c r="AC1493" s="97"/>
      <c r="AD1493" s="97"/>
      <c r="AE1493" s="97"/>
      <c r="AF1493" s="93"/>
      <c r="AG1493" s="93"/>
      <c r="AH1493" s="93"/>
      <c r="AI1493" s="30"/>
      <c r="AJ1493" s="30"/>
      <c r="AK1493" s="30"/>
      <c r="AL1493" s="30"/>
      <c r="AM1493" s="109"/>
      <c r="AN1493" s="109"/>
      <c r="AO1493" s="30"/>
      <c r="AP1493" s="109" t="s">
        <v>2247</v>
      </c>
      <c r="AQ1493"/>
      <c r="AR1493"/>
      <c r="AS1493"/>
      <c r="AT1493"/>
      <c r="AU1493"/>
      <c r="AV1493"/>
    </row>
    <row r="1494" spans="27:48" ht="23.45" customHeight="1" x14ac:dyDescent="0.2">
      <c r="AA1494" s="97"/>
      <c r="AB1494" s="97"/>
      <c r="AC1494" s="97"/>
      <c r="AD1494" s="97"/>
      <c r="AE1494" s="97"/>
      <c r="AF1494" s="93"/>
      <c r="AG1494" s="93"/>
      <c r="AH1494" s="93"/>
      <c r="AI1494" s="30"/>
      <c r="AJ1494" s="30"/>
      <c r="AK1494" s="30"/>
      <c r="AL1494" s="30"/>
      <c r="AM1494" s="109"/>
      <c r="AN1494" s="109"/>
      <c r="AO1494" s="30"/>
      <c r="AP1494" s="109" t="s">
        <v>2248</v>
      </c>
      <c r="AQ1494"/>
      <c r="AR1494"/>
      <c r="AS1494"/>
      <c r="AT1494"/>
      <c r="AU1494"/>
      <c r="AV1494"/>
    </row>
    <row r="1495" spans="27:48" ht="23.45" customHeight="1" x14ac:dyDescent="0.2">
      <c r="AA1495" s="97"/>
      <c r="AB1495" s="97"/>
      <c r="AC1495" s="97"/>
      <c r="AD1495" s="97"/>
      <c r="AE1495" s="97"/>
      <c r="AF1495" s="93"/>
      <c r="AG1495" s="93"/>
      <c r="AH1495" s="93"/>
      <c r="AI1495" s="30"/>
      <c r="AJ1495" s="30"/>
      <c r="AK1495" s="30"/>
      <c r="AL1495" s="30"/>
      <c r="AM1495" s="109"/>
      <c r="AN1495" s="109"/>
      <c r="AO1495" s="30"/>
      <c r="AP1495" s="109" t="s">
        <v>2249</v>
      </c>
      <c r="AQ1495"/>
      <c r="AR1495"/>
      <c r="AS1495"/>
      <c r="AT1495"/>
      <c r="AU1495"/>
      <c r="AV1495"/>
    </row>
    <row r="1496" spans="27:48" ht="23.45" customHeight="1" x14ac:dyDescent="0.2">
      <c r="AA1496" s="97"/>
      <c r="AB1496" s="97"/>
      <c r="AC1496" s="97"/>
      <c r="AD1496" s="97"/>
      <c r="AE1496" s="97"/>
      <c r="AF1496" s="93"/>
      <c r="AG1496" s="93"/>
      <c r="AH1496" s="93"/>
      <c r="AI1496" s="30"/>
      <c r="AJ1496" s="30"/>
      <c r="AK1496" s="30"/>
      <c r="AL1496" s="30"/>
      <c r="AM1496" s="109"/>
      <c r="AN1496" s="109"/>
      <c r="AO1496" s="30"/>
      <c r="AP1496" s="109" t="s">
        <v>2250</v>
      </c>
      <c r="AQ1496"/>
      <c r="AR1496"/>
      <c r="AS1496"/>
      <c r="AT1496"/>
      <c r="AU1496"/>
      <c r="AV1496"/>
    </row>
    <row r="1497" spans="27:48" ht="23.45" customHeight="1" x14ac:dyDescent="0.2">
      <c r="AA1497" s="97"/>
      <c r="AB1497" s="97"/>
      <c r="AC1497" s="97"/>
      <c r="AD1497" s="97"/>
      <c r="AE1497" s="97"/>
      <c r="AF1497" s="93"/>
      <c r="AG1497" s="93"/>
      <c r="AH1497" s="93"/>
      <c r="AI1497" s="30"/>
      <c r="AJ1497" s="30"/>
      <c r="AK1497" s="30"/>
      <c r="AL1497" s="30"/>
      <c r="AM1497" s="109"/>
      <c r="AN1497" s="109"/>
      <c r="AO1497" s="30"/>
      <c r="AP1497" s="109" t="s">
        <v>2251</v>
      </c>
      <c r="AQ1497"/>
      <c r="AR1497"/>
      <c r="AS1497"/>
      <c r="AT1497"/>
      <c r="AU1497"/>
      <c r="AV1497"/>
    </row>
    <row r="1498" spans="27:48" ht="23.45" customHeight="1" x14ac:dyDescent="0.2">
      <c r="AA1498" s="97"/>
      <c r="AB1498" s="97"/>
      <c r="AC1498" s="97"/>
      <c r="AD1498" s="97"/>
      <c r="AE1498" s="97"/>
      <c r="AF1498" s="93"/>
      <c r="AG1498" s="93"/>
      <c r="AH1498" s="93"/>
      <c r="AI1498" s="30"/>
      <c r="AJ1498" s="30"/>
      <c r="AK1498" s="30"/>
      <c r="AL1498" s="30"/>
      <c r="AM1498" s="109"/>
      <c r="AN1498" s="109"/>
      <c r="AO1498" s="30"/>
      <c r="AP1498" s="109" t="s">
        <v>2252</v>
      </c>
      <c r="AQ1498"/>
      <c r="AR1498"/>
      <c r="AS1498"/>
      <c r="AT1498"/>
      <c r="AU1498"/>
      <c r="AV1498"/>
    </row>
    <row r="1499" spans="27:48" ht="23.45" customHeight="1" x14ac:dyDescent="0.2">
      <c r="AA1499" s="97"/>
      <c r="AB1499" s="97"/>
      <c r="AC1499" s="97"/>
      <c r="AD1499" s="97"/>
      <c r="AE1499" s="97"/>
      <c r="AF1499" s="93"/>
      <c r="AG1499" s="93"/>
      <c r="AH1499" s="93"/>
      <c r="AI1499" s="30"/>
      <c r="AJ1499" s="30"/>
      <c r="AK1499" s="30"/>
      <c r="AL1499" s="30"/>
      <c r="AM1499" s="109"/>
      <c r="AN1499" s="109"/>
      <c r="AO1499" s="30"/>
      <c r="AP1499" s="109" t="s">
        <v>2253</v>
      </c>
      <c r="AQ1499"/>
      <c r="AR1499"/>
      <c r="AS1499"/>
      <c r="AT1499"/>
      <c r="AU1499"/>
      <c r="AV1499"/>
    </row>
    <row r="1500" spans="27:48" ht="23.45" customHeight="1" x14ac:dyDescent="0.2">
      <c r="AA1500" s="97"/>
      <c r="AB1500" s="97"/>
      <c r="AC1500" s="97"/>
      <c r="AD1500" s="97"/>
      <c r="AE1500" s="97"/>
      <c r="AF1500" s="93"/>
      <c r="AG1500" s="93"/>
      <c r="AH1500" s="93"/>
      <c r="AI1500" s="30"/>
      <c r="AJ1500" s="30"/>
      <c r="AK1500" s="30"/>
      <c r="AL1500" s="30"/>
      <c r="AM1500" s="109"/>
      <c r="AN1500" s="109"/>
      <c r="AO1500" s="30"/>
      <c r="AP1500" s="109" t="s">
        <v>2254</v>
      </c>
      <c r="AQ1500"/>
      <c r="AR1500"/>
      <c r="AS1500"/>
      <c r="AT1500"/>
      <c r="AU1500"/>
      <c r="AV1500"/>
    </row>
    <row r="1501" spans="27:48" ht="23.45" customHeight="1" x14ac:dyDescent="0.2">
      <c r="AA1501" s="97"/>
      <c r="AB1501" s="97"/>
      <c r="AC1501" s="97"/>
      <c r="AD1501" s="97"/>
      <c r="AE1501" s="97"/>
      <c r="AF1501" s="93"/>
      <c r="AG1501" s="93"/>
      <c r="AH1501" s="93"/>
      <c r="AI1501" s="30"/>
      <c r="AJ1501" s="30"/>
      <c r="AK1501" s="30"/>
      <c r="AL1501" s="30"/>
      <c r="AM1501" s="109"/>
      <c r="AN1501" s="109"/>
      <c r="AO1501" s="30"/>
      <c r="AP1501" s="109" t="s">
        <v>2255</v>
      </c>
      <c r="AQ1501"/>
      <c r="AR1501"/>
      <c r="AS1501"/>
      <c r="AT1501"/>
      <c r="AU1501"/>
      <c r="AV1501"/>
    </row>
    <row r="1502" spans="27:48" ht="23.45" customHeight="1" x14ac:dyDescent="0.2">
      <c r="AA1502" s="97"/>
      <c r="AB1502" s="97"/>
      <c r="AC1502" s="97"/>
      <c r="AD1502" s="97"/>
      <c r="AE1502" s="97"/>
      <c r="AF1502" s="93"/>
      <c r="AG1502" s="93"/>
      <c r="AH1502" s="93"/>
      <c r="AI1502" s="30"/>
      <c r="AJ1502" s="30"/>
      <c r="AK1502" s="30"/>
      <c r="AL1502" s="30"/>
      <c r="AM1502" s="109"/>
      <c r="AN1502" s="109"/>
      <c r="AO1502" s="30"/>
      <c r="AP1502" s="109" t="s">
        <v>2256</v>
      </c>
      <c r="AQ1502"/>
      <c r="AR1502"/>
      <c r="AS1502"/>
      <c r="AT1502"/>
      <c r="AU1502"/>
      <c r="AV1502"/>
    </row>
    <row r="1503" spans="27:48" ht="23.45" customHeight="1" x14ac:dyDescent="0.2">
      <c r="AA1503" s="97"/>
      <c r="AB1503" s="97"/>
      <c r="AC1503" s="97"/>
      <c r="AD1503" s="97"/>
      <c r="AE1503" s="97"/>
      <c r="AF1503" s="93"/>
      <c r="AG1503" s="93"/>
      <c r="AH1503" s="93"/>
      <c r="AI1503" s="30"/>
      <c r="AJ1503" s="30"/>
      <c r="AK1503" s="30"/>
      <c r="AL1503" s="30"/>
      <c r="AM1503" s="109"/>
      <c r="AN1503" s="109"/>
      <c r="AO1503" s="30"/>
      <c r="AP1503" s="109" t="s">
        <v>2257</v>
      </c>
      <c r="AQ1503"/>
      <c r="AR1503"/>
      <c r="AS1503"/>
      <c r="AT1503"/>
      <c r="AU1503"/>
      <c r="AV1503"/>
    </row>
    <row r="1504" spans="27:48" ht="23.45" customHeight="1" x14ac:dyDescent="0.2">
      <c r="AA1504" s="97"/>
      <c r="AB1504" s="97"/>
      <c r="AC1504" s="97"/>
      <c r="AD1504" s="97"/>
      <c r="AE1504" s="97"/>
      <c r="AF1504" s="93"/>
      <c r="AG1504" s="93"/>
      <c r="AH1504" s="93"/>
      <c r="AI1504" s="30"/>
      <c r="AJ1504" s="30"/>
      <c r="AK1504" s="30"/>
      <c r="AL1504" s="30"/>
      <c r="AM1504" s="109"/>
      <c r="AN1504" s="109"/>
      <c r="AO1504" s="30"/>
      <c r="AP1504" s="109" t="s">
        <v>2258</v>
      </c>
      <c r="AQ1504"/>
      <c r="AR1504"/>
      <c r="AS1504"/>
      <c r="AT1504"/>
      <c r="AU1504"/>
      <c r="AV1504"/>
    </row>
    <row r="1505" spans="27:48" ht="23.45" customHeight="1" x14ac:dyDescent="0.2">
      <c r="AA1505" s="97"/>
      <c r="AB1505" s="97"/>
      <c r="AC1505" s="97"/>
      <c r="AD1505" s="97"/>
      <c r="AE1505" s="97"/>
      <c r="AF1505" s="93"/>
      <c r="AG1505" s="93"/>
      <c r="AH1505" s="93"/>
      <c r="AI1505" s="30"/>
      <c r="AJ1505" s="30"/>
      <c r="AK1505" s="30"/>
      <c r="AL1505" s="30"/>
      <c r="AM1505" s="109"/>
      <c r="AN1505" s="109"/>
      <c r="AO1505" s="30"/>
      <c r="AP1505" s="109" t="s">
        <v>2259</v>
      </c>
      <c r="AQ1505"/>
      <c r="AR1505"/>
      <c r="AS1505"/>
      <c r="AT1505"/>
      <c r="AU1505"/>
      <c r="AV1505"/>
    </row>
    <row r="1506" spans="27:48" ht="23.45" customHeight="1" x14ac:dyDescent="0.2">
      <c r="AA1506" s="97"/>
      <c r="AB1506" s="97"/>
      <c r="AC1506" s="97"/>
      <c r="AD1506" s="97"/>
      <c r="AE1506" s="97"/>
      <c r="AF1506" s="93"/>
      <c r="AG1506" s="93"/>
      <c r="AH1506" s="93"/>
      <c r="AI1506" s="30"/>
      <c r="AJ1506" s="30"/>
      <c r="AK1506" s="30"/>
      <c r="AL1506" s="30"/>
      <c r="AM1506" s="109"/>
      <c r="AN1506" s="109"/>
      <c r="AO1506" s="30"/>
      <c r="AP1506" s="109" t="s">
        <v>2260</v>
      </c>
      <c r="AQ1506"/>
      <c r="AR1506"/>
      <c r="AS1506"/>
      <c r="AT1506"/>
      <c r="AU1506"/>
      <c r="AV1506"/>
    </row>
    <row r="1507" spans="27:48" ht="23.45" customHeight="1" x14ac:dyDescent="0.2">
      <c r="AA1507" s="97"/>
      <c r="AB1507" s="97"/>
      <c r="AC1507" s="97"/>
      <c r="AD1507" s="97"/>
      <c r="AE1507" s="97"/>
      <c r="AF1507" s="93"/>
      <c r="AG1507" s="93"/>
      <c r="AH1507" s="93"/>
      <c r="AI1507" s="30"/>
      <c r="AJ1507" s="30"/>
      <c r="AK1507" s="30"/>
      <c r="AL1507" s="30"/>
      <c r="AM1507" s="109"/>
      <c r="AN1507" s="109"/>
      <c r="AO1507" s="30"/>
      <c r="AP1507" s="109" t="s">
        <v>2261</v>
      </c>
      <c r="AQ1507"/>
      <c r="AR1507"/>
      <c r="AS1507"/>
      <c r="AT1507"/>
      <c r="AU1507"/>
      <c r="AV1507"/>
    </row>
    <row r="1508" spans="27:48" ht="23.45" customHeight="1" x14ac:dyDescent="0.2">
      <c r="AA1508" s="97"/>
      <c r="AB1508" s="97"/>
      <c r="AC1508" s="97"/>
      <c r="AD1508" s="97"/>
      <c r="AE1508" s="97"/>
      <c r="AF1508" s="93"/>
      <c r="AG1508" s="93"/>
      <c r="AH1508" s="93"/>
      <c r="AI1508" s="30"/>
      <c r="AJ1508" s="30"/>
      <c r="AK1508" s="30"/>
      <c r="AL1508" s="30"/>
      <c r="AM1508" s="109"/>
      <c r="AN1508" s="109"/>
      <c r="AO1508" s="30"/>
      <c r="AP1508" s="109" t="s">
        <v>2262</v>
      </c>
      <c r="AQ1508"/>
      <c r="AR1508"/>
      <c r="AS1508"/>
      <c r="AT1508"/>
      <c r="AU1508"/>
      <c r="AV1508"/>
    </row>
    <row r="1509" spans="27:48" ht="23.45" customHeight="1" x14ac:dyDescent="0.2">
      <c r="AA1509" s="97"/>
      <c r="AB1509" s="97"/>
      <c r="AC1509" s="97"/>
      <c r="AD1509" s="97"/>
      <c r="AE1509" s="97"/>
      <c r="AF1509" s="93"/>
      <c r="AG1509" s="93"/>
      <c r="AH1509" s="93"/>
      <c r="AI1509" s="30"/>
      <c r="AJ1509" s="30"/>
      <c r="AK1509" s="30"/>
      <c r="AL1509" s="30"/>
      <c r="AM1509" s="109"/>
      <c r="AN1509" s="109"/>
      <c r="AO1509" s="30"/>
      <c r="AP1509" s="109" t="s">
        <v>2263</v>
      </c>
      <c r="AQ1509"/>
      <c r="AR1509"/>
      <c r="AS1509"/>
      <c r="AT1509"/>
      <c r="AU1509"/>
      <c r="AV1509"/>
    </row>
    <row r="1510" spans="27:48" ht="23.45" customHeight="1" x14ac:dyDescent="0.2">
      <c r="AA1510" s="97"/>
      <c r="AB1510" s="97"/>
      <c r="AC1510" s="97"/>
      <c r="AD1510" s="97"/>
      <c r="AE1510" s="97"/>
      <c r="AF1510" s="93"/>
      <c r="AG1510" s="93"/>
      <c r="AH1510" s="93"/>
      <c r="AI1510" s="30"/>
      <c r="AJ1510" s="30"/>
      <c r="AK1510" s="30"/>
      <c r="AL1510" s="30"/>
      <c r="AM1510" s="109"/>
      <c r="AN1510" s="109"/>
      <c r="AO1510" s="30"/>
      <c r="AP1510" s="109" t="s">
        <v>2264</v>
      </c>
      <c r="AQ1510"/>
      <c r="AR1510"/>
      <c r="AS1510"/>
      <c r="AT1510"/>
      <c r="AU1510"/>
      <c r="AV1510"/>
    </row>
    <row r="1511" spans="27:48" ht="23.45" customHeight="1" x14ac:dyDescent="0.2">
      <c r="AA1511" s="97"/>
      <c r="AB1511" s="97"/>
      <c r="AC1511" s="97"/>
      <c r="AD1511" s="97"/>
      <c r="AE1511" s="97"/>
      <c r="AF1511" s="93"/>
      <c r="AG1511" s="93"/>
      <c r="AH1511" s="93"/>
      <c r="AI1511" s="30"/>
      <c r="AJ1511" s="30"/>
      <c r="AK1511" s="30"/>
      <c r="AL1511" s="30"/>
      <c r="AM1511" s="109"/>
      <c r="AN1511" s="109"/>
      <c r="AO1511" s="30"/>
      <c r="AP1511" s="109" t="s">
        <v>2265</v>
      </c>
      <c r="AQ1511"/>
      <c r="AR1511"/>
      <c r="AS1511"/>
      <c r="AT1511"/>
      <c r="AU1511"/>
      <c r="AV1511"/>
    </row>
    <row r="1512" spans="27:48" ht="23.45" customHeight="1" x14ac:dyDescent="0.2">
      <c r="AA1512" s="97"/>
      <c r="AB1512" s="97"/>
      <c r="AC1512" s="97"/>
      <c r="AD1512" s="97"/>
      <c r="AE1512" s="97"/>
      <c r="AF1512" s="93"/>
      <c r="AG1512" s="93"/>
      <c r="AH1512" s="93"/>
      <c r="AI1512" s="30"/>
      <c r="AJ1512" s="30"/>
      <c r="AK1512" s="30"/>
      <c r="AL1512" s="30"/>
      <c r="AM1512" s="109"/>
      <c r="AN1512" s="109"/>
      <c r="AO1512" s="30"/>
      <c r="AP1512" s="109" t="s">
        <v>2266</v>
      </c>
      <c r="AQ1512"/>
      <c r="AR1512"/>
      <c r="AS1512"/>
      <c r="AT1512"/>
      <c r="AU1512"/>
      <c r="AV1512"/>
    </row>
    <row r="1513" spans="27:48" ht="23.45" customHeight="1" x14ac:dyDescent="0.2">
      <c r="AA1513" s="97"/>
      <c r="AB1513" s="97"/>
      <c r="AC1513" s="97"/>
      <c r="AD1513" s="97"/>
      <c r="AE1513" s="97"/>
      <c r="AF1513" s="93"/>
      <c r="AG1513" s="93"/>
      <c r="AH1513" s="93"/>
      <c r="AI1513" s="30"/>
      <c r="AJ1513" s="30"/>
      <c r="AK1513" s="30"/>
      <c r="AL1513" s="30"/>
      <c r="AM1513" s="109"/>
      <c r="AN1513" s="109"/>
      <c r="AO1513" s="30"/>
      <c r="AP1513" s="109" t="s">
        <v>2267</v>
      </c>
      <c r="AQ1513"/>
      <c r="AR1513"/>
      <c r="AS1513"/>
      <c r="AT1513"/>
      <c r="AU1513"/>
      <c r="AV1513"/>
    </row>
    <row r="1514" spans="27:48" ht="23.45" customHeight="1" x14ac:dyDescent="0.2">
      <c r="AA1514" s="97"/>
      <c r="AB1514" s="97"/>
      <c r="AC1514" s="97"/>
      <c r="AD1514" s="97"/>
      <c r="AE1514" s="97"/>
      <c r="AF1514" s="93"/>
      <c r="AG1514" s="93"/>
      <c r="AH1514" s="93"/>
      <c r="AI1514" s="30"/>
      <c r="AJ1514" s="30"/>
      <c r="AK1514" s="30"/>
      <c r="AL1514" s="30"/>
      <c r="AM1514" s="109"/>
      <c r="AN1514" s="109"/>
      <c r="AO1514" s="30"/>
      <c r="AP1514" s="109" t="s">
        <v>2268</v>
      </c>
      <c r="AQ1514"/>
      <c r="AR1514"/>
      <c r="AS1514"/>
      <c r="AT1514"/>
      <c r="AU1514"/>
      <c r="AV1514"/>
    </row>
    <row r="1515" spans="27:48" ht="23.45" customHeight="1" x14ac:dyDescent="0.2">
      <c r="AA1515" s="97"/>
      <c r="AB1515" s="97"/>
      <c r="AC1515" s="97"/>
      <c r="AD1515" s="97"/>
      <c r="AE1515" s="97"/>
      <c r="AF1515" s="93"/>
      <c r="AG1515" s="93"/>
      <c r="AH1515" s="93"/>
      <c r="AI1515" s="30"/>
      <c r="AJ1515" s="30"/>
      <c r="AK1515" s="30"/>
      <c r="AL1515" s="30"/>
      <c r="AM1515" s="109"/>
      <c r="AN1515" s="109"/>
      <c r="AO1515" s="30"/>
      <c r="AP1515" s="109" t="s">
        <v>2269</v>
      </c>
      <c r="AQ1515"/>
      <c r="AR1515"/>
      <c r="AS1515"/>
      <c r="AT1515"/>
      <c r="AU1515"/>
      <c r="AV1515"/>
    </row>
    <row r="1516" spans="27:48" ht="23.45" customHeight="1" x14ac:dyDescent="0.2">
      <c r="AA1516" s="97"/>
      <c r="AB1516" s="97"/>
      <c r="AC1516" s="97"/>
      <c r="AD1516" s="97"/>
      <c r="AE1516" s="97"/>
      <c r="AF1516" s="93"/>
      <c r="AG1516" s="93"/>
      <c r="AH1516" s="93"/>
      <c r="AI1516" s="30"/>
      <c r="AJ1516" s="30"/>
      <c r="AK1516" s="30"/>
      <c r="AL1516" s="30"/>
      <c r="AM1516" s="109"/>
      <c r="AN1516" s="109"/>
      <c r="AO1516" s="30"/>
      <c r="AP1516" s="109" t="s">
        <v>2270</v>
      </c>
      <c r="AQ1516"/>
      <c r="AR1516"/>
      <c r="AS1516"/>
      <c r="AT1516"/>
      <c r="AU1516"/>
      <c r="AV1516"/>
    </row>
    <row r="1517" spans="27:48" ht="23.45" customHeight="1" x14ac:dyDescent="0.2">
      <c r="AA1517" s="97"/>
      <c r="AB1517" s="97"/>
      <c r="AC1517" s="97"/>
      <c r="AD1517" s="97"/>
      <c r="AE1517" s="97"/>
      <c r="AF1517" s="93"/>
      <c r="AG1517" s="93"/>
      <c r="AH1517" s="93"/>
      <c r="AI1517" s="30"/>
      <c r="AJ1517" s="30"/>
      <c r="AK1517" s="30"/>
      <c r="AL1517" s="30"/>
      <c r="AM1517" s="109"/>
      <c r="AN1517" s="109"/>
      <c r="AO1517" s="30"/>
      <c r="AP1517" s="109" t="s">
        <v>2271</v>
      </c>
      <c r="AQ1517"/>
      <c r="AR1517"/>
      <c r="AS1517"/>
      <c r="AT1517"/>
      <c r="AU1517"/>
      <c r="AV1517"/>
    </row>
    <row r="1518" spans="27:48" ht="23.45" customHeight="1" x14ac:dyDescent="0.2">
      <c r="AA1518" s="97"/>
      <c r="AB1518" s="97"/>
      <c r="AC1518" s="97"/>
      <c r="AD1518" s="97"/>
      <c r="AE1518" s="97"/>
      <c r="AF1518" s="93"/>
      <c r="AG1518" s="93"/>
      <c r="AH1518" s="93"/>
      <c r="AI1518" s="30"/>
      <c r="AJ1518" s="30"/>
      <c r="AK1518" s="30"/>
      <c r="AL1518" s="30"/>
      <c r="AM1518" s="109"/>
      <c r="AN1518" s="109"/>
      <c r="AO1518" s="30"/>
      <c r="AP1518" s="109" t="s">
        <v>2272</v>
      </c>
      <c r="AQ1518"/>
      <c r="AR1518"/>
      <c r="AS1518"/>
      <c r="AT1518"/>
      <c r="AU1518"/>
      <c r="AV1518"/>
    </row>
    <row r="1519" spans="27:48" ht="23.45" customHeight="1" x14ac:dyDescent="0.2">
      <c r="AA1519" s="97"/>
      <c r="AB1519" s="97"/>
      <c r="AC1519" s="97"/>
      <c r="AD1519" s="97"/>
      <c r="AE1519" s="97"/>
      <c r="AF1519" s="93"/>
      <c r="AG1519" s="93"/>
      <c r="AH1519" s="93"/>
      <c r="AI1519" s="30"/>
      <c r="AJ1519" s="30"/>
      <c r="AK1519" s="30"/>
      <c r="AL1519" s="30"/>
      <c r="AM1519" s="109"/>
      <c r="AN1519" s="109"/>
      <c r="AO1519" s="30"/>
      <c r="AP1519" s="109" t="s">
        <v>2273</v>
      </c>
      <c r="AQ1519"/>
      <c r="AR1519"/>
      <c r="AS1519"/>
      <c r="AT1519"/>
      <c r="AU1519"/>
      <c r="AV1519"/>
    </row>
    <row r="1520" spans="27:48" ht="23.45" customHeight="1" x14ac:dyDescent="0.2">
      <c r="AA1520" s="97"/>
      <c r="AB1520" s="97"/>
      <c r="AC1520" s="97"/>
      <c r="AD1520" s="97"/>
      <c r="AE1520" s="97"/>
      <c r="AF1520" s="93"/>
      <c r="AG1520" s="93"/>
      <c r="AH1520" s="93"/>
      <c r="AI1520" s="30"/>
      <c r="AJ1520" s="30"/>
      <c r="AK1520" s="30"/>
      <c r="AL1520" s="30"/>
      <c r="AM1520" s="109"/>
      <c r="AN1520" s="109"/>
      <c r="AO1520" s="30"/>
      <c r="AP1520" s="109" t="s">
        <v>2274</v>
      </c>
      <c r="AQ1520"/>
      <c r="AR1520"/>
      <c r="AS1520"/>
      <c r="AT1520"/>
      <c r="AU1520"/>
      <c r="AV1520"/>
    </row>
    <row r="1521" spans="27:48" ht="23.45" customHeight="1" x14ac:dyDescent="0.2">
      <c r="AA1521" s="97"/>
      <c r="AB1521" s="97"/>
      <c r="AC1521" s="97"/>
      <c r="AD1521" s="97"/>
      <c r="AE1521" s="97"/>
      <c r="AF1521" s="93"/>
      <c r="AG1521" s="93"/>
      <c r="AH1521" s="93"/>
      <c r="AI1521" s="30"/>
      <c r="AJ1521" s="30"/>
      <c r="AK1521" s="30"/>
      <c r="AL1521" s="30"/>
      <c r="AM1521" s="109"/>
      <c r="AN1521" s="109"/>
      <c r="AO1521" s="30"/>
      <c r="AP1521" s="109" t="s">
        <v>2275</v>
      </c>
      <c r="AQ1521"/>
      <c r="AR1521"/>
      <c r="AS1521"/>
      <c r="AT1521"/>
      <c r="AU1521"/>
      <c r="AV1521"/>
    </row>
    <row r="1522" spans="27:48" ht="23.45" customHeight="1" x14ac:dyDescent="0.2">
      <c r="AA1522" s="97"/>
      <c r="AB1522" s="97"/>
      <c r="AC1522" s="97"/>
      <c r="AD1522" s="97"/>
      <c r="AE1522" s="97"/>
      <c r="AF1522" s="93"/>
      <c r="AG1522" s="93"/>
      <c r="AH1522" s="93"/>
      <c r="AI1522" s="30"/>
      <c r="AJ1522" s="30"/>
      <c r="AK1522" s="30"/>
      <c r="AL1522" s="30"/>
      <c r="AM1522" s="109"/>
      <c r="AN1522" s="109"/>
      <c r="AO1522" s="30"/>
      <c r="AP1522" s="109" t="s">
        <v>2276</v>
      </c>
      <c r="AQ1522"/>
      <c r="AR1522"/>
      <c r="AS1522"/>
      <c r="AT1522"/>
      <c r="AU1522"/>
      <c r="AV1522"/>
    </row>
    <row r="1523" spans="27:48" ht="23.45" customHeight="1" x14ac:dyDescent="0.2">
      <c r="AA1523" s="97"/>
      <c r="AB1523" s="97"/>
      <c r="AC1523" s="97"/>
      <c r="AD1523" s="97"/>
      <c r="AE1523" s="97"/>
      <c r="AF1523" s="93"/>
      <c r="AG1523" s="93"/>
      <c r="AH1523" s="93"/>
      <c r="AI1523" s="30"/>
      <c r="AJ1523" s="30"/>
      <c r="AK1523" s="30"/>
      <c r="AL1523" s="30"/>
      <c r="AM1523" s="109"/>
      <c r="AN1523" s="109"/>
      <c r="AO1523" s="30"/>
      <c r="AP1523" s="109" t="s">
        <v>2277</v>
      </c>
      <c r="AQ1523"/>
      <c r="AR1523"/>
      <c r="AS1523"/>
      <c r="AT1523"/>
      <c r="AU1523"/>
      <c r="AV1523"/>
    </row>
    <row r="1524" spans="27:48" ht="23.45" customHeight="1" x14ac:dyDescent="0.2">
      <c r="AA1524" s="97"/>
      <c r="AB1524" s="97"/>
      <c r="AC1524" s="97"/>
      <c r="AD1524" s="97"/>
      <c r="AE1524" s="97"/>
      <c r="AF1524" s="93"/>
      <c r="AG1524" s="93"/>
      <c r="AH1524" s="93"/>
      <c r="AI1524" s="30"/>
      <c r="AJ1524" s="30"/>
      <c r="AK1524" s="30"/>
      <c r="AL1524" s="30"/>
      <c r="AM1524" s="109"/>
      <c r="AN1524" s="109"/>
      <c r="AO1524" s="30"/>
      <c r="AP1524" s="109" t="s">
        <v>2278</v>
      </c>
      <c r="AQ1524"/>
      <c r="AR1524"/>
      <c r="AS1524"/>
      <c r="AT1524"/>
      <c r="AU1524"/>
      <c r="AV1524"/>
    </row>
    <row r="1525" spans="27:48" ht="23.45" customHeight="1" x14ac:dyDescent="0.2">
      <c r="AA1525" s="97"/>
      <c r="AB1525" s="97"/>
      <c r="AC1525" s="97"/>
      <c r="AD1525" s="97"/>
      <c r="AE1525" s="97"/>
      <c r="AF1525" s="93"/>
      <c r="AG1525" s="93"/>
      <c r="AH1525" s="93"/>
      <c r="AI1525" s="30"/>
      <c r="AJ1525" s="30"/>
      <c r="AK1525" s="30"/>
      <c r="AL1525" s="30"/>
      <c r="AM1525" s="109"/>
      <c r="AN1525" s="109"/>
      <c r="AO1525" s="30"/>
      <c r="AP1525" s="109" t="s">
        <v>2279</v>
      </c>
      <c r="AQ1525"/>
      <c r="AR1525"/>
      <c r="AS1525"/>
      <c r="AT1525"/>
      <c r="AU1525"/>
      <c r="AV1525"/>
    </row>
    <row r="1526" spans="27:48" ht="23.45" customHeight="1" x14ac:dyDescent="0.2">
      <c r="AA1526" s="97"/>
      <c r="AB1526" s="97"/>
      <c r="AC1526" s="97"/>
      <c r="AD1526" s="97"/>
      <c r="AE1526" s="97"/>
      <c r="AF1526" s="93"/>
      <c r="AG1526" s="93"/>
      <c r="AH1526" s="93"/>
      <c r="AI1526" s="30"/>
      <c r="AJ1526" s="30"/>
      <c r="AK1526" s="30"/>
      <c r="AL1526" s="30"/>
      <c r="AM1526" s="109"/>
      <c r="AN1526" s="109"/>
      <c r="AO1526" s="30"/>
      <c r="AP1526" s="109" t="s">
        <v>2280</v>
      </c>
      <c r="AQ1526"/>
      <c r="AR1526"/>
      <c r="AS1526"/>
      <c r="AT1526"/>
      <c r="AU1526"/>
      <c r="AV1526"/>
    </row>
    <row r="1527" spans="27:48" ht="23.45" customHeight="1" x14ac:dyDescent="0.2">
      <c r="AA1527" s="97"/>
      <c r="AB1527" s="97"/>
      <c r="AC1527" s="97"/>
      <c r="AD1527" s="97"/>
      <c r="AE1527" s="97"/>
      <c r="AF1527" s="93"/>
      <c r="AG1527" s="93"/>
      <c r="AH1527" s="93"/>
      <c r="AI1527" s="30"/>
      <c r="AJ1527" s="30"/>
      <c r="AK1527" s="30"/>
      <c r="AL1527" s="30"/>
      <c r="AM1527" s="109"/>
      <c r="AN1527" s="109"/>
      <c r="AO1527" s="30"/>
      <c r="AP1527" s="109" t="s">
        <v>2281</v>
      </c>
      <c r="AQ1527"/>
      <c r="AR1527"/>
      <c r="AS1527"/>
      <c r="AT1527"/>
      <c r="AU1527"/>
      <c r="AV1527"/>
    </row>
    <row r="1528" spans="27:48" ht="23.45" customHeight="1" x14ac:dyDescent="0.2">
      <c r="AA1528" s="97"/>
      <c r="AB1528" s="97"/>
      <c r="AC1528" s="97"/>
      <c r="AD1528" s="97"/>
      <c r="AE1528" s="97"/>
      <c r="AF1528" s="93"/>
      <c r="AG1528" s="93"/>
      <c r="AH1528" s="93"/>
      <c r="AI1528" s="30"/>
      <c r="AJ1528" s="30"/>
      <c r="AK1528" s="30"/>
      <c r="AL1528" s="30"/>
      <c r="AM1528" s="109"/>
      <c r="AN1528" s="109"/>
      <c r="AO1528" s="30"/>
      <c r="AP1528" s="109" t="s">
        <v>2282</v>
      </c>
      <c r="AQ1528"/>
      <c r="AR1528"/>
      <c r="AS1528"/>
      <c r="AT1528"/>
      <c r="AU1528"/>
      <c r="AV1528"/>
    </row>
    <row r="1529" spans="27:48" ht="23.45" customHeight="1" x14ac:dyDescent="0.2">
      <c r="AA1529" s="97"/>
      <c r="AB1529" s="97"/>
      <c r="AC1529" s="97"/>
      <c r="AD1529" s="97"/>
      <c r="AE1529" s="97"/>
      <c r="AF1529" s="93"/>
      <c r="AG1529" s="93"/>
      <c r="AH1529" s="93"/>
      <c r="AI1529" s="30"/>
      <c r="AJ1529" s="30"/>
      <c r="AK1529" s="30"/>
      <c r="AL1529" s="30"/>
      <c r="AM1529" s="109"/>
      <c r="AN1529" s="109"/>
      <c r="AO1529" s="30"/>
      <c r="AP1529" s="109" t="s">
        <v>2283</v>
      </c>
      <c r="AQ1529"/>
      <c r="AR1529"/>
      <c r="AS1529"/>
      <c r="AT1529"/>
      <c r="AU1529"/>
      <c r="AV1529"/>
    </row>
    <row r="1530" spans="27:48" ht="23.45" customHeight="1" x14ac:dyDescent="0.2">
      <c r="AA1530" s="97"/>
      <c r="AB1530" s="97"/>
      <c r="AC1530" s="97"/>
      <c r="AD1530" s="97"/>
      <c r="AE1530" s="97"/>
      <c r="AF1530" s="93"/>
      <c r="AG1530" s="93"/>
      <c r="AH1530" s="93"/>
      <c r="AI1530" s="30"/>
      <c r="AJ1530" s="30"/>
      <c r="AK1530" s="30"/>
      <c r="AL1530" s="30"/>
      <c r="AM1530" s="109"/>
      <c r="AN1530" s="109"/>
      <c r="AO1530" s="30"/>
      <c r="AP1530" s="109" t="s">
        <v>2284</v>
      </c>
      <c r="AQ1530"/>
      <c r="AR1530"/>
      <c r="AS1530"/>
      <c r="AT1530"/>
      <c r="AU1530"/>
      <c r="AV1530"/>
    </row>
    <row r="1531" spans="27:48" ht="23.45" customHeight="1" x14ac:dyDescent="0.2">
      <c r="AA1531" s="97"/>
      <c r="AB1531" s="97"/>
      <c r="AC1531" s="97"/>
      <c r="AD1531" s="97"/>
      <c r="AE1531" s="97"/>
      <c r="AF1531" s="93"/>
      <c r="AG1531" s="93"/>
      <c r="AH1531" s="93"/>
      <c r="AI1531" s="30"/>
      <c r="AJ1531" s="30"/>
      <c r="AK1531" s="30"/>
      <c r="AL1531" s="30"/>
      <c r="AM1531" s="109"/>
      <c r="AN1531" s="109"/>
      <c r="AO1531" s="30"/>
      <c r="AP1531" s="109" t="s">
        <v>2285</v>
      </c>
      <c r="AQ1531"/>
      <c r="AR1531"/>
      <c r="AS1531"/>
      <c r="AT1531"/>
      <c r="AU1531"/>
      <c r="AV1531"/>
    </row>
    <row r="1532" spans="27:48" ht="23.45" customHeight="1" x14ac:dyDescent="0.2">
      <c r="AA1532" s="97"/>
      <c r="AB1532" s="97"/>
      <c r="AC1532" s="97"/>
      <c r="AD1532" s="97"/>
      <c r="AE1532" s="97"/>
      <c r="AF1532" s="93"/>
      <c r="AG1532" s="93"/>
      <c r="AH1532" s="93"/>
      <c r="AI1532" s="30"/>
      <c r="AJ1532" s="30"/>
      <c r="AK1532" s="30"/>
      <c r="AL1532" s="30"/>
      <c r="AM1532" s="109"/>
      <c r="AN1532" s="109"/>
      <c r="AO1532" s="30"/>
      <c r="AP1532" s="109" t="s">
        <v>2286</v>
      </c>
      <c r="AQ1532"/>
      <c r="AR1532"/>
      <c r="AS1532"/>
      <c r="AT1532"/>
      <c r="AU1532"/>
      <c r="AV1532"/>
    </row>
    <row r="1533" spans="27:48" ht="23.45" customHeight="1" x14ac:dyDescent="0.2">
      <c r="AA1533" s="97"/>
      <c r="AB1533" s="97"/>
      <c r="AC1533" s="97"/>
      <c r="AD1533" s="97"/>
      <c r="AE1533" s="97"/>
      <c r="AF1533" s="93"/>
      <c r="AG1533" s="93"/>
      <c r="AH1533" s="93"/>
      <c r="AI1533" s="30"/>
      <c r="AJ1533" s="30"/>
      <c r="AK1533" s="30"/>
      <c r="AL1533" s="30"/>
      <c r="AM1533" s="109"/>
      <c r="AN1533" s="109"/>
      <c r="AO1533" s="30"/>
      <c r="AP1533" s="109" t="s">
        <v>2287</v>
      </c>
      <c r="AQ1533"/>
      <c r="AR1533"/>
      <c r="AS1533"/>
      <c r="AT1533"/>
      <c r="AU1533"/>
      <c r="AV1533"/>
    </row>
    <row r="1534" spans="27:48" ht="23.45" customHeight="1" x14ac:dyDescent="0.2">
      <c r="AA1534" s="97"/>
      <c r="AB1534" s="97"/>
      <c r="AC1534" s="97"/>
      <c r="AD1534" s="97"/>
      <c r="AE1534" s="97"/>
      <c r="AF1534" s="93"/>
      <c r="AG1534" s="93"/>
      <c r="AH1534" s="93"/>
      <c r="AI1534" s="30"/>
      <c r="AJ1534" s="30"/>
      <c r="AK1534" s="30"/>
      <c r="AL1534" s="30"/>
      <c r="AM1534" s="109"/>
      <c r="AN1534" s="109"/>
      <c r="AO1534" s="30"/>
      <c r="AP1534" s="109" t="s">
        <v>2288</v>
      </c>
      <c r="AQ1534"/>
      <c r="AR1534"/>
      <c r="AS1534"/>
      <c r="AT1534"/>
      <c r="AU1534"/>
      <c r="AV1534"/>
    </row>
    <row r="1535" spans="27:48" ht="23.45" customHeight="1" x14ac:dyDescent="0.2">
      <c r="AA1535" s="97"/>
      <c r="AB1535" s="97"/>
      <c r="AC1535" s="97"/>
      <c r="AD1535" s="97"/>
      <c r="AE1535" s="97"/>
      <c r="AF1535" s="93"/>
      <c r="AG1535" s="93"/>
      <c r="AH1535" s="93"/>
      <c r="AI1535" s="30"/>
      <c r="AJ1535" s="30"/>
      <c r="AK1535" s="30"/>
      <c r="AL1535" s="30"/>
      <c r="AM1535" s="109"/>
      <c r="AN1535" s="109"/>
      <c r="AO1535" s="30"/>
      <c r="AP1535" s="109" t="s">
        <v>2289</v>
      </c>
      <c r="AQ1535"/>
      <c r="AR1535"/>
      <c r="AS1535"/>
      <c r="AT1535"/>
      <c r="AU1535"/>
      <c r="AV1535"/>
    </row>
    <row r="1536" spans="27:48" ht="23.45" customHeight="1" x14ac:dyDescent="0.2">
      <c r="AA1536" s="97"/>
      <c r="AB1536" s="97"/>
      <c r="AC1536" s="97"/>
      <c r="AD1536" s="97"/>
      <c r="AE1536" s="97"/>
      <c r="AF1536" s="93"/>
      <c r="AG1536" s="93"/>
      <c r="AH1536" s="93"/>
      <c r="AI1536" s="30"/>
      <c r="AJ1536" s="30"/>
      <c r="AK1536" s="30"/>
      <c r="AL1536" s="30"/>
      <c r="AM1536" s="109"/>
      <c r="AN1536" s="109"/>
      <c r="AO1536" s="30"/>
      <c r="AP1536" s="109" t="s">
        <v>2290</v>
      </c>
      <c r="AQ1536"/>
      <c r="AR1536"/>
      <c r="AS1536"/>
      <c r="AT1536"/>
      <c r="AU1536"/>
      <c r="AV1536"/>
    </row>
    <row r="1537" spans="27:48" ht="23.45" customHeight="1" x14ac:dyDescent="0.2">
      <c r="AA1537" s="97"/>
      <c r="AB1537" s="97"/>
      <c r="AC1537" s="97"/>
      <c r="AD1537" s="97"/>
      <c r="AE1537" s="97"/>
      <c r="AF1537" s="93"/>
      <c r="AG1537" s="93"/>
      <c r="AH1537" s="93"/>
      <c r="AI1537" s="30"/>
      <c r="AJ1537" s="30"/>
      <c r="AK1537" s="30"/>
      <c r="AL1537" s="30"/>
      <c r="AM1537" s="109"/>
      <c r="AN1537" s="109"/>
      <c r="AO1537" s="30"/>
      <c r="AP1537" s="109" t="s">
        <v>2291</v>
      </c>
      <c r="AQ1537"/>
      <c r="AR1537"/>
      <c r="AS1537"/>
      <c r="AT1537"/>
      <c r="AU1537"/>
      <c r="AV1537"/>
    </row>
    <row r="1538" spans="27:48" ht="23.45" customHeight="1" x14ac:dyDescent="0.2">
      <c r="AA1538" s="97"/>
      <c r="AB1538" s="97"/>
      <c r="AC1538" s="97"/>
      <c r="AD1538" s="97"/>
      <c r="AE1538" s="97"/>
      <c r="AF1538" s="93"/>
      <c r="AG1538" s="93"/>
      <c r="AH1538" s="93"/>
      <c r="AI1538" s="30"/>
      <c r="AJ1538" s="30"/>
      <c r="AK1538" s="30"/>
      <c r="AL1538" s="30"/>
      <c r="AM1538" s="109"/>
      <c r="AN1538" s="109"/>
      <c r="AO1538" s="30"/>
      <c r="AP1538" s="109" t="s">
        <v>2292</v>
      </c>
      <c r="AQ1538"/>
      <c r="AR1538"/>
      <c r="AS1538"/>
      <c r="AT1538"/>
      <c r="AU1538"/>
      <c r="AV1538"/>
    </row>
    <row r="1539" spans="27:48" ht="23.45" customHeight="1" x14ac:dyDescent="0.2">
      <c r="AA1539" s="97"/>
      <c r="AB1539" s="97"/>
      <c r="AC1539" s="97"/>
      <c r="AD1539" s="97"/>
      <c r="AE1539" s="97"/>
      <c r="AF1539" s="93"/>
      <c r="AG1539" s="93"/>
      <c r="AH1539" s="93"/>
      <c r="AI1539" s="30"/>
      <c r="AJ1539" s="30"/>
      <c r="AK1539" s="30"/>
      <c r="AL1539" s="30"/>
      <c r="AM1539" s="109"/>
      <c r="AN1539" s="109"/>
      <c r="AO1539" s="30"/>
      <c r="AP1539" s="109" t="s">
        <v>2293</v>
      </c>
      <c r="AQ1539"/>
      <c r="AR1539"/>
      <c r="AS1539"/>
      <c r="AT1539"/>
      <c r="AU1539"/>
      <c r="AV1539"/>
    </row>
    <row r="1540" spans="27:48" ht="23.45" customHeight="1" x14ac:dyDescent="0.2">
      <c r="AA1540" s="97"/>
      <c r="AB1540" s="97"/>
      <c r="AC1540" s="97"/>
      <c r="AD1540" s="97"/>
      <c r="AE1540" s="97"/>
      <c r="AF1540" s="93"/>
      <c r="AG1540" s="93"/>
      <c r="AH1540" s="93"/>
      <c r="AI1540" s="30"/>
      <c r="AJ1540" s="30"/>
      <c r="AK1540" s="30"/>
      <c r="AL1540" s="30"/>
      <c r="AM1540" s="109"/>
      <c r="AN1540" s="109"/>
      <c r="AO1540" s="30"/>
      <c r="AP1540" s="109" t="s">
        <v>2294</v>
      </c>
      <c r="AQ1540"/>
      <c r="AR1540"/>
      <c r="AS1540"/>
      <c r="AT1540"/>
      <c r="AU1540"/>
      <c r="AV1540"/>
    </row>
    <row r="1541" spans="27:48" ht="23.45" customHeight="1" x14ac:dyDescent="0.2">
      <c r="AA1541" s="97"/>
      <c r="AB1541" s="97"/>
      <c r="AC1541" s="97"/>
      <c r="AD1541" s="97"/>
      <c r="AE1541" s="97"/>
      <c r="AF1541" s="93"/>
      <c r="AG1541" s="93"/>
      <c r="AH1541" s="93"/>
      <c r="AI1541" s="30"/>
      <c r="AJ1541" s="30"/>
      <c r="AK1541" s="30"/>
      <c r="AL1541" s="30"/>
      <c r="AM1541" s="109"/>
      <c r="AN1541" s="109"/>
      <c r="AO1541" s="30"/>
      <c r="AP1541" s="109" t="s">
        <v>2295</v>
      </c>
      <c r="AQ1541"/>
      <c r="AR1541"/>
      <c r="AS1541"/>
      <c r="AT1541"/>
      <c r="AU1541"/>
      <c r="AV1541"/>
    </row>
    <row r="1542" spans="27:48" ht="23.45" customHeight="1" x14ac:dyDescent="0.2">
      <c r="AA1542" s="97"/>
      <c r="AB1542" s="97"/>
      <c r="AC1542" s="97"/>
      <c r="AD1542" s="97"/>
      <c r="AE1542" s="97"/>
      <c r="AF1542" s="93"/>
      <c r="AG1542" s="93"/>
      <c r="AH1542" s="93"/>
      <c r="AI1542" s="30"/>
      <c r="AJ1542" s="30"/>
      <c r="AK1542" s="30"/>
      <c r="AL1542" s="30"/>
      <c r="AM1542" s="109"/>
      <c r="AN1542" s="109"/>
      <c r="AO1542" s="30"/>
      <c r="AP1542" s="109" t="s">
        <v>2296</v>
      </c>
      <c r="AQ1542"/>
      <c r="AR1542"/>
      <c r="AS1542"/>
      <c r="AT1542"/>
      <c r="AU1542"/>
      <c r="AV1542"/>
    </row>
    <row r="1543" spans="27:48" ht="23.45" customHeight="1" x14ac:dyDescent="0.2">
      <c r="AA1543" s="97"/>
      <c r="AB1543" s="97"/>
      <c r="AC1543" s="97"/>
      <c r="AD1543" s="97"/>
      <c r="AE1543" s="97"/>
      <c r="AF1543" s="93"/>
      <c r="AG1543" s="93"/>
      <c r="AH1543" s="93"/>
      <c r="AI1543" s="30"/>
      <c r="AJ1543" s="30"/>
      <c r="AK1543" s="30"/>
      <c r="AL1543" s="30"/>
      <c r="AM1543" s="109"/>
      <c r="AN1543" s="109"/>
      <c r="AO1543" s="30"/>
      <c r="AP1543" s="109" t="s">
        <v>2297</v>
      </c>
      <c r="AQ1543"/>
      <c r="AR1543"/>
      <c r="AS1543"/>
      <c r="AT1543"/>
      <c r="AU1543"/>
      <c r="AV1543"/>
    </row>
    <row r="1544" spans="27:48" ht="23.45" customHeight="1" x14ac:dyDescent="0.2">
      <c r="AA1544" s="97"/>
      <c r="AB1544" s="97"/>
      <c r="AC1544" s="97"/>
      <c r="AD1544" s="97"/>
      <c r="AE1544" s="97"/>
      <c r="AF1544" s="93"/>
      <c r="AG1544" s="93"/>
      <c r="AH1544" s="93"/>
      <c r="AI1544" s="30"/>
      <c r="AJ1544" s="30"/>
      <c r="AK1544" s="30"/>
      <c r="AL1544" s="30"/>
      <c r="AM1544" s="109"/>
      <c r="AN1544" s="109"/>
      <c r="AO1544" s="30"/>
      <c r="AP1544" s="109" t="s">
        <v>2298</v>
      </c>
      <c r="AQ1544"/>
      <c r="AR1544"/>
      <c r="AS1544"/>
      <c r="AT1544"/>
      <c r="AU1544"/>
      <c r="AV1544"/>
    </row>
    <row r="1545" spans="27:48" ht="23.45" customHeight="1" x14ac:dyDescent="0.2">
      <c r="AA1545" s="97"/>
      <c r="AB1545" s="97"/>
      <c r="AC1545" s="97"/>
      <c r="AD1545" s="97"/>
      <c r="AE1545" s="97"/>
      <c r="AF1545" s="93"/>
      <c r="AG1545" s="93"/>
      <c r="AH1545" s="93"/>
      <c r="AI1545" s="30"/>
      <c r="AJ1545" s="30"/>
      <c r="AK1545" s="30"/>
      <c r="AL1545" s="30"/>
      <c r="AM1545" s="109"/>
      <c r="AN1545" s="109"/>
      <c r="AO1545" s="30"/>
      <c r="AP1545" s="109" t="s">
        <v>2299</v>
      </c>
      <c r="AQ1545"/>
      <c r="AR1545"/>
      <c r="AS1545"/>
      <c r="AT1545"/>
      <c r="AU1545"/>
      <c r="AV1545"/>
    </row>
    <row r="1546" spans="27:48" ht="23.45" customHeight="1" x14ac:dyDescent="0.2">
      <c r="AA1546" s="97"/>
      <c r="AB1546" s="97"/>
      <c r="AC1546" s="97"/>
      <c r="AD1546" s="97"/>
      <c r="AE1546" s="97"/>
      <c r="AF1546" s="93"/>
      <c r="AG1546" s="93"/>
      <c r="AH1546" s="93"/>
      <c r="AI1546" s="30"/>
      <c r="AJ1546" s="30"/>
      <c r="AK1546" s="30"/>
      <c r="AL1546" s="30"/>
      <c r="AM1546" s="109"/>
      <c r="AN1546" s="109"/>
      <c r="AO1546" s="30"/>
      <c r="AP1546" s="109" t="s">
        <v>2300</v>
      </c>
      <c r="AQ1546"/>
      <c r="AR1546"/>
      <c r="AS1546"/>
      <c r="AT1546"/>
      <c r="AU1546"/>
      <c r="AV1546"/>
    </row>
    <row r="1547" spans="27:48" ht="23.45" customHeight="1" x14ac:dyDescent="0.2">
      <c r="AA1547" s="97"/>
      <c r="AB1547" s="97"/>
      <c r="AC1547" s="97"/>
      <c r="AD1547" s="97"/>
      <c r="AE1547" s="97"/>
      <c r="AF1547" s="93"/>
      <c r="AG1547" s="93"/>
      <c r="AH1547" s="93"/>
      <c r="AI1547" s="30"/>
      <c r="AJ1547" s="30"/>
      <c r="AK1547" s="30"/>
      <c r="AL1547" s="30"/>
      <c r="AM1547" s="109"/>
      <c r="AN1547" s="109"/>
      <c r="AO1547" s="30"/>
      <c r="AP1547" s="109" t="s">
        <v>2301</v>
      </c>
      <c r="AQ1547"/>
      <c r="AR1547"/>
      <c r="AS1547"/>
      <c r="AT1547"/>
      <c r="AU1547"/>
      <c r="AV1547"/>
    </row>
    <row r="1548" spans="27:48" ht="23.45" customHeight="1" x14ac:dyDescent="0.2">
      <c r="AA1548" s="97"/>
      <c r="AB1548" s="97"/>
      <c r="AC1548" s="97"/>
      <c r="AD1548" s="97"/>
      <c r="AE1548" s="97"/>
      <c r="AF1548" s="93"/>
      <c r="AG1548" s="93"/>
      <c r="AH1548" s="93"/>
      <c r="AI1548" s="30"/>
      <c r="AJ1548" s="30"/>
      <c r="AK1548" s="30"/>
      <c r="AL1548" s="30"/>
      <c r="AM1548" s="109"/>
      <c r="AN1548" s="109"/>
      <c r="AO1548" s="30"/>
      <c r="AP1548" s="109" t="s">
        <v>2302</v>
      </c>
      <c r="AQ1548"/>
      <c r="AR1548"/>
      <c r="AS1548"/>
      <c r="AT1548"/>
      <c r="AU1548"/>
      <c r="AV1548"/>
    </row>
    <row r="1549" spans="27:48" ht="23.45" customHeight="1" x14ac:dyDescent="0.2">
      <c r="AA1549" s="97"/>
      <c r="AB1549" s="97"/>
      <c r="AC1549" s="97"/>
      <c r="AD1549" s="97"/>
      <c r="AE1549" s="97"/>
      <c r="AF1549" s="93"/>
      <c r="AG1549" s="93"/>
      <c r="AH1549" s="93"/>
      <c r="AI1549" s="30"/>
      <c r="AJ1549" s="30"/>
      <c r="AK1549" s="30"/>
      <c r="AL1549" s="30"/>
      <c r="AM1549" s="109"/>
      <c r="AN1549" s="109"/>
      <c r="AO1549" s="30"/>
      <c r="AP1549" s="109" t="s">
        <v>2303</v>
      </c>
      <c r="AQ1549"/>
      <c r="AR1549"/>
      <c r="AS1549"/>
      <c r="AT1549"/>
      <c r="AU1549"/>
      <c r="AV1549"/>
    </row>
    <row r="1550" spans="27:48" ht="23.45" customHeight="1" x14ac:dyDescent="0.2">
      <c r="AA1550" s="97"/>
      <c r="AB1550" s="97"/>
      <c r="AC1550" s="97"/>
      <c r="AD1550" s="97"/>
      <c r="AE1550" s="97"/>
      <c r="AF1550" s="93"/>
      <c r="AG1550" s="93"/>
      <c r="AH1550" s="93"/>
      <c r="AI1550" s="30"/>
      <c r="AJ1550" s="30"/>
      <c r="AK1550" s="30"/>
      <c r="AL1550" s="30"/>
      <c r="AM1550" s="109"/>
      <c r="AN1550" s="109"/>
      <c r="AO1550" s="30"/>
      <c r="AP1550" s="109" t="s">
        <v>2304</v>
      </c>
      <c r="AQ1550"/>
      <c r="AR1550"/>
      <c r="AS1550"/>
      <c r="AT1550"/>
      <c r="AU1550"/>
      <c r="AV1550"/>
    </row>
    <row r="1551" spans="27:48" ht="23.45" customHeight="1" x14ac:dyDescent="0.2">
      <c r="AA1551" s="97"/>
      <c r="AB1551" s="97"/>
      <c r="AC1551" s="97"/>
      <c r="AD1551" s="97"/>
      <c r="AE1551" s="97"/>
      <c r="AF1551" s="93"/>
      <c r="AG1551" s="93"/>
      <c r="AH1551" s="93"/>
      <c r="AI1551" s="30"/>
      <c r="AJ1551" s="30"/>
      <c r="AK1551" s="30"/>
      <c r="AL1551" s="30"/>
      <c r="AM1551" s="109"/>
      <c r="AN1551" s="109"/>
      <c r="AO1551" s="30"/>
      <c r="AP1551" s="109" t="s">
        <v>2305</v>
      </c>
      <c r="AQ1551"/>
      <c r="AR1551"/>
      <c r="AS1551"/>
      <c r="AT1551"/>
      <c r="AU1551"/>
      <c r="AV1551"/>
    </row>
    <row r="1552" spans="27:48" ht="23.45" customHeight="1" x14ac:dyDescent="0.2">
      <c r="AA1552" s="97"/>
      <c r="AB1552" s="97"/>
      <c r="AC1552" s="97"/>
      <c r="AD1552" s="97"/>
      <c r="AE1552" s="97"/>
      <c r="AF1552" s="93"/>
      <c r="AG1552" s="93"/>
      <c r="AH1552" s="93"/>
      <c r="AI1552" s="30"/>
      <c r="AJ1552" s="30"/>
      <c r="AK1552" s="30"/>
      <c r="AL1552" s="30"/>
      <c r="AM1552" s="109"/>
      <c r="AN1552" s="109"/>
      <c r="AO1552" s="30"/>
      <c r="AP1552" s="109" t="s">
        <v>2306</v>
      </c>
      <c r="AQ1552"/>
      <c r="AR1552"/>
      <c r="AS1552"/>
      <c r="AT1552"/>
      <c r="AU1552"/>
      <c r="AV1552"/>
    </row>
    <row r="1553" spans="27:48" ht="23.45" customHeight="1" x14ac:dyDescent="0.2">
      <c r="AA1553" s="97"/>
      <c r="AB1553" s="97"/>
      <c r="AC1553" s="97"/>
      <c r="AD1553" s="97"/>
      <c r="AE1553" s="97"/>
      <c r="AF1553" s="93"/>
      <c r="AG1553" s="93"/>
      <c r="AH1553" s="93"/>
      <c r="AI1553" s="30"/>
      <c r="AJ1553" s="30"/>
      <c r="AK1553" s="30"/>
      <c r="AL1553" s="30"/>
      <c r="AM1553" s="109"/>
      <c r="AN1553" s="109"/>
      <c r="AO1553" s="30"/>
      <c r="AP1553" s="109" t="s">
        <v>2307</v>
      </c>
      <c r="AQ1553"/>
      <c r="AR1553"/>
      <c r="AS1553"/>
      <c r="AT1553"/>
      <c r="AU1553"/>
      <c r="AV1553"/>
    </row>
    <row r="1554" spans="27:48" ht="23.45" customHeight="1" x14ac:dyDescent="0.2">
      <c r="AA1554" s="97"/>
      <c r="AB1554" s="97"/>
      <c r="AC1554" s="97"/>
      <c r="AD1554" s="97"/>
      <c r="AE1554" s="97"/>
      <c r="AF1554" s="93"/>
      <c r="AG1554" s="93"/>
      <c r="AH1554" s="93"/>
      <c r="AI1554" s="30"/>
      <c r="AJ1554" s="30"/>
      <c r="AK1554" s="30"/>
      <c r="AL1554" s="30"/>
      <c r="AM1554" s="109"/>
      <c r="AN1554" s="109"/>
      <c r="AO1554" s="30"/>
      <c r="AP1554" s="109" t="s">
        <v>2308</v>
      </c>
      <c r="AQ1554"/>
      <c r="AR1554"/>
      <c r="AS1554"/>
      <c r="AT1554"/>
      <c r="AU1554"/>
      <c r="AV1554"/>
    </row>
    <row r="1555" spans="27:48" ht="23.45" customHeight="1" x14ac:dyDescent="0.2">
      <c r="AA1555" s="97"/>
      <c r="AB1555" s="97"/>
      <c r="AC1555" s="97"/>
      <c r="AD1555" s="97"/>
      <c r="AE1555" s="97"/>
      <c r="AF1555" s="93"/>
      <c r="AG1555" s="93"/>
      <c r="AH1555" s="93"/>
      <c r="AI1555" s="30"/>
      <c r="AJ1555" s="30"/>
      <c r="AK1555" s="30"/>
      <c r="AL1555" s="30"/>
      <c r="AM1555" s="109"/>
      <c r="AN1555" s="109"/>
      <c r="AO1555" s="30"/>
      <c r="AP1555" s="109" t="s">
        <v>2309</v>
      </c>
      <c r="AQ1555"/>
      <c r="AR1555"/>
      <c r="AS1555"/>
      <c r="AT1555"/>
      <c r="AU1555"/>
      <c r="AV1555"/>
    </row>
    <row r="1556" spans="27:48" ht="23.45" customHeight="1" x14ac:dyDescent="0.2">
      <c r="AA1556" s="97"/>
      <c r="AB1556" s="97"/>
      <c r="AC1556" s="97"/>
      <c r="AD1556" s="97"/>
      <c r="AE1556" s="97"/>
      <c r="AF1556" s="93"/>
      <c r="AG1556" s="93"/>
      <c r="AH1556" s="93"/>
      <c r="AI1556" s="30"/>
      <c r="AJ1556" s="30"/>
      <c r="AK1556" s="30"/>
      <c r="AL1556" s="30"/>
      <c r="AM1556" s="109"/>
      <c r="AN1556" s="109"/>
      <c r="AO1556" s="30"/>
      <c r="AP1556" s="109" t="s">
        <v>2310</v>
      </c>
      <c r="AQ1556"/>
      <c r="AR1556"/>
      <c r="AS1556"/>
      <c r="AT1556"/>
      <c r="AU1556"/>
      <c r="AV1556"/>
    </row>
    <row r="1557" spans="27:48" ht="23.45" customHeight="1" x14ac:dyDescent="0.2">
      <c r="AA1557" s="97"/>
      <c r="AB1557" s="97"/>
      <c r="AC1557" s="97"/>
      <c r="AD1557" s="97"/>
      <c r="AE1557" s="97"/>
      <c r="AF1557" s="93"/>
      <c r="AG1557" s="93"/>
      <c r="AH1557" s="93"/>
      <c r="AI1557" s="30"/>
      <c r="AJ1557" s="30"/>
      <c r="AK1557" s="30"/>
      <c r="AL1557" s="30"/>
      <c r="AM1557" s="109"/>
      <c r="AN1557" s="109"/>
      <c r="AO1557" s="30"/>
      <c r="AP1557" s="109" t="s">
        <v>2311</v>
      </c>
      <c r="AQ1557"/>
      <c r="AR1557"/>
      <c r="AS1557"/>
      <c r="AT1557"/>
      <c r="AU1557"/>
      <c r="AV1557"/>
    </row>
    <row r="1558" spans="27:48" ht="23.45" customHeight="1" x14ac:dyDescent="0.2">
      <c r="AA1558" s="97"/>
      <c r="AB1558" s="97"/>
      <c r="AC1558" s="97"/>
      <c r="AD1558" s="97"/>
      <c r="AE1558" s="97"/>
      <c r="AF1558" s="93"/>
      <c r="AG1558" s="93"/>
      <c r="AH1558" s="93"/>
      <c r="AI1558" s="30"/>
      <c r="AJ1558" s="30"/>
      <c r="AK1558" s="30"/>
      <c r="AL1558" s="30"/>
      <c r="AM1558" s="109"/>
      <c r="AN1558" s="109"/>
      <c r="AO1558" s="30"/>
      <c r="AP1558" s="109" t="s">
        <v>2312</v>
      </c>
      <c r="AQ1558"/>
      <c r="AR1558"/>
      <c r="AS1558"/>
      <c r="AT1558"/>
      <c r="AU1558"/>
      <c r="AV1558"/>
    </row>
    <row r="1559" spans="27:48" ht="23.45" customHeight="1" x14ac:dyDescent="0.2">
      <c r="AA1559" s="97"/>
      <c r="AB1559" s="97"/>
      <c r="AC1559" s="97"/>
      <c r="AD1559" s="97"/>
      <c r="AE1559" s="97"/>
      <c r="AF1559" s="93"/>
      <c r="AG1559" s="93"/>
      <c r="AH1559" s="93"/>
      <c r="AI1559" s="30"/>
      <c r="AJ1559" s="30"/>
      <c r="AK1559" s="30"/>
      <c r="AL1559" s="30"/>
      <c r="AM1559" s="109"/>
      <c r="AN1559" s="109"/>
      <c r="AO1559" s="30"/>
      <c r="AP1559" s="109" t="s">
        <v>2313</v>
      </c>
      <c r="AQ1559"/>
      <c r="AR1559"/>
      <c r="AS1559"/>
      <c r="AT1559"/>
      <c r="AU1559"/>
      <c r="AV1559"/>
    </row>
    <row r="1560" spans="27:48" ht="23.45" customHeight="1" x14ac:dyDescent="0.2">
      <c r="AA1560" s="97"/>
      <c r="AB1560" s="97"/>
      <c r="AC1560" s="97"/>
      <c r="AD1560" s="97"/>
      <c r="AE1560" s="97"/>
      <c r="AF1560" s="93"/>
      <c r="AG1560" s="93"/>
      <c r="AH1560" s="93"/>
      <c r="AI1560" s="30"/>
      <c r="AJ1560" s="30"/>
      <c r="AK1560" s="30"/>
      <c r="AL1560" s="30"/>
      <c r="AM1560" s="109"/>
      <c r="AN1560" s="109"/>
      <c r="AO1560" s="30"/>
      <c r="AP1560" s="109" t="s">
        <v>2314</v>
      </c>
      <c r="AQ1560"/>
      <c r="AR1560"/>
      <c r="AS1560"/>
      <c r="AT1560"/>
      <c r="AU1560"/>
      <c r="AV1560"/>
    </row>
    <row r="1561" spans="27:48" ht="23.45" customHeight="1" x14ac:dyDescent="0.2">
      <c r="AA1561" s="97"/>
      <c r="AB1561" s="97"/>
      <c r="AC1561" s="97"/>
      <c r="AD1561" s="97"/>
      <c r="AE1561" s="97"/>
      <c r="AF1561" s="93"/>
      <c r="AG1561" s="93"/>
      <c r="AH1561" s="93"/>
      <c r="AI1561" s="30"/>
      <c r="AJ1561" s="30"/>
      <c r="AK1561" s="30"/>
      <c r="AL1561" s="30"/>
      <c r="AM1561" s="109"/>
      <c r="AN1561" s="109"/>
      <c r="AO1561" s="30"/>
      <c r="AP1561" s="109" t="s">
        <v>2315</v>
      </c>
      <c r="AQ1561"/>
      <c r="AR1561"/>
      <c r="AS1561"/>
      <c r="AT1561"/>
      <c r="AU1561"/>
      <c r="AV1561"/>
    </row>
    <row r="1562" spans="27:48" ht="23.45" customHeight="1" x14ac:dyDescent="0.2">
      <c r="AA1562" s="97"/>
      <c r="AB1562" s="97"/>
      <c r="AC1562" s="97"/>
      <c r="AD1562" s="97"/>
      <c r="AE1562" s="97"/>
      <c r="AF1562" s="93"/>
      <c r="AG1562" s="93"/>
      <c r="AH1562" s="93"/>
      <c r="AI1562" s="30"/>
      <c r="AJ1562" s="30"/>
      <c r="AK1562" s="30"/>
      <c r="AL1562" s="30"/>
      <c r="AM1562" s="109"/>
      <c r="AN1562" s="109"/>
      <c r="AO1562" s="30"/>
      <c r="AP1562" s="109" t="s">
        <v>2316</v>
      </c>
      <c r="AQ1562"/>
      <c r="AR1562"/>
      <c r="AS1562"/>
      <c r="AT1562"/>
      <c r="AU1562"/>
      <c r="AV1562"/>
    </row>
    <row r="1563" spans="27:48" ht="23.45" customHeight="1" x14ac:dyDescent="0.2">
      <c r="AA1563" s="97"/>
      <c r="AB1563" s="97"/>
      <c r="AC1563" s="97"/>
      <c r="AD1563" s="97"/>
      <c r="AE1563" s="97"/>
      <c r="AF1563" s="93"/>
      <c r="AG1563" s="93"/>
      <c r="AH1563" s="93"/>
      <c r="AI1563" s="30"/>
      <c r="AJ1563" s="30"/>
      <c r="AK1563" s="30"/>
      <c r="AL1563" s="30"/>
      <c r="AM1563" s="109"/>
      <c r="AN1563" s="109"/>
      <c r="AO1563" s="30"/>
      <c r="AP1563" s="109" t="s">
        <v>2317</v>
      </c>
      <c r="AQ1563"/>
      <c r="AR1563"/>
      <c r="AS1563"/>
      <c r="AT1563"/>
      <c r="AU1563"/>
      <c r="AV1563"/>
    </row>
    <row r="1564" spans="27:48" ht="23.45" customHeight="1" x14ac:dyDescent="0.2">
      <c r="AA1564" s="97"/>
      <c r="AB1564" s="97"/>
      <c r="AC1564" s="97"/>
      <c r="AD1564" s="97"/>
      <c r="AE1564" s="97"/>
      <c r="AF1564" s="93"/>
      <c r="AG1564" s="93"/>
      <c r="AH1564" s="93"/>
      <c r="AI1564" s="30"/>
      <c r="AJ1564" s="30"/>
      <c r="AK1564" s="30"/>
      <c r="AL1564" s="30"/>
      <c r="AM1564" s="109"/>
      <c r="AN1564" s="109"/>
      <c r="AO1564" s="30"/>
      <c r="AP1564" s="109" t="s">
        <v>2318</v>
      </c>
      <c r="AQ1564"/>
      <c r="AR1564"/>
      <c r="AS1564"/>
      <c r="AT1564"/>
      <c r="AU1564"/>
      <c r="AV1564"/>
    </row>
    <row r="1565" spans="27:48" ht="23.45" customHeight="1" x14ac:dyDescent="0.2">
      <c r="AA1565" s="97"/>
      <c r="AB1565" s="97"/>
      <c r="AC1565" s="97"/>
      <c r="AD1565" s="97"/>
      <c r="AE1565" s="97"/>
      <c r="AF1565" s="93"/>
      <c r="AG1565" s="93"/>
      <c r="AH1565" s="93"/>
      <c r="AI1565" s="30"/>
      <c r="AJ1565" s="30"/>
      <c r="AK1565" s="30"/>
      <c r="AL1565" s="30"/>
      <c r="AM1565" s="109"/>
      <c r="AN1565" s="109"/>
      <c r="AO1565" s="30"/>
      <c r="AP1565" s="109" t="s">
        <v>2319</v>
      </c>
      <c r="AQ1565"/>
      <c r="AR1565"/>
      <c r="AS1565"/>
      <c r="AT1565"/>
      <c r="AU1565"/>
      <c r="AV1565"/>
    </row>
    <row r="1566" spans="27:48" ht="23.45" customHeight="1" x14ac:dyDescent="0.2">
      <c r="AA1566" s="97"/>
      <c r="AB1566" s="97"/>
      <c r="AC1566" s="97"/>
      <c r="AD1566" s="97"/>
      <c r="AE1566" s="97"/>
      <c r="AF1566" s="93"/>
      <c r="AG1566" s="93"/>
      <c r="AH1566" s="93"/>
      <c r="AI1566" s="30"/>
      <c r="AJ1566" s="30"/>
      <c r="AK1566" s="30"/>
      <c r="AL1566" s="30"/>
      <c r="AM1566" s="109"/>
      <c r="AN1566" s="109"/>
      <c r="AO1566" s="30"/>
      <c r="AP1566" s="109" t="s">
        <v>2320</v>
      </c>
      <c r="AQ1566"/>
      <c r="AR1566"/>
      <c r="AS1566"/>
      <c r="AT1566"/>
      <c r="AU1566"/>
      <c r="AV1566"/>
    </row>
    <row r="1567" spans="27:48" ht="23.45" customHeight="1" x14ac:dyDescent="0.2">
      <c r="AA1567" s="97"/>
      <c r="AB1567" s="97"/>
      <c r="AC1567" s="97"/>
      <c r="AD1567" s="97"/>
      <c r="AE1567" s="97"/>
      <c r="AF1567" s="93"/>
      <c r="AG1567" s="93"/>
      <c r="AH1567" s="93"/>
      <c r="AI1567" s="30"/>
      <c r="AJ1567" s="30"/>
      <c r="AK1567" s="30"/>
      <c r="AL1567" s="30"/>
      <c r="AM1567" s="109"/>
      <c r="AN1567" s="109"/>
      <c r="AO1567" s="30"/>
      <c r="AP1567" s="109" t="s">
        <v>2321</v>
      </c>
      <c r="AQ1567"/>
      <c r="AR1567"/>
      <c r="AS1567"/>
      <c r="AT1567"/>
      <c r="AU1567"/>
      <c r="AV1567"/>
    </row>
    <row r="1568" spans="27:48" ht="23.45" customHeight="1" x14ac:dyDescent="0.2">
      <c r="AA1568" s="97"/>
      <c r="AB1568" s="97"/>
      <c r="AC1568" s="97"/>
      <c r="AD1568" s="97"/>
      <c r="AE1568" s="97"/>
      <c r="AF1568" s="93"/>
      <c r="AG1568" s="93"/>
      <c r="AH1568" s="93"/>
      <c r="AI1568" s="30"/>
      <c r="AJ1568" s="30"/>
      <c r="AK1568" s="30"/>
      <c r="AL1568" s="30"/>
      <c r="AM1568" s="109"/>
      <c r="AN1568" s="109"/>
      <c r="AO1568" s="30"/>
      <c r="AP1568" s="109" t="s">
        <v>2322</v>
      </c>
      <c r="AQ1568"/>
      <c r="AR1568"/>
      <c r="AS1568"/>
      <c r="AT1568"/>
      <c r="AU1568"/>
      <c r="AV1568"/>
    </row>
    <row r="1569" spans="27:48" ht="23.45" customHeight="1" x14ac:dyDescent="0.2">
      <c r="AA1569" s="97"/>
      <c r="AB1569" s="97"/>
      <c r="AC1569" s="97"/>
      <c r="AD1569" s="97"/>
      <c r="AE1569" s="97"/>
      <c r="AF1569" s="93"/>
      <c r="AG1569" s="93"/>
      <c r="AH1569" s="93"/>
      <c r="AI1569" s="30"/>
      <c r="AJ1569" s="30"/>
      <c r="AK1569" s="30"/>
      <c r="AL1569" s="30"/>
      <c r="AM1569" s="109"/>
      <c r="AN1569" s="109"/>
      <c r="AO1569" s="30"/>
      <c r="AP1569" s="109" t="s">
        <v>2323</v>
      </c>
      <c r="AQ1569"/>
      <c r="AR1569"/>
      <c r="AS1569"/>
      <c r="AT1569"/>
      <c r="AU1569"/>
      <c r="AV1569"/>
    </row>
    <row r="1570" spans="27:48" ht="23.45" customHeight="1" x14ac:dyDescent="0.2">
      <c r="AA1570" s="97"/>
      <c r="AB1570" s="97"/>
      <c r="AC1570" s="97"/>
      <c r="AD1570" s="97"/>
      <c r="AE1570" s="97"/>
      <c r="AF1570" s="93"/>
      <c r="AG1570" s="93"/>
      <c r="AH1570" s="93"/>
      <c r="AI1570" s="30"/>
      <c r="AJ1570" s="30"/>
      <c r="AK1570" s="30"/>
      <c r="AL1570" s="30"/>
      <c r="AM1570" s="109"/>
      <c r="AN1570" s="109"/>
      <c r="AO1570" s="30"/>
      <c r="AP1570" s="109" t="s">
        <v>2324</v>
      </c>
      <c r="AQ1570"/>
      <c r="AR1570"/>
      <c r="AS1570"/>
      <c r="AT1570"/>
      <c r="AU1570"/>
      <c r="AV1570"/>
    </row>
    <row r="1571" spans="27:48" ht="23.45" customHeight="1" x14ac:dyDescent="0.2">
      <c r="AA1571" s="97"/>
      <c r="AB1571" s="97"/>
      <c r="AC1571" s="97"/>
      <c r="AD1571" s="97"/>
      <c r="AE1571" s="97"/>
      <c r="AF1571" s="93"/>
      <c r="AG1571" s="93"/>
      <c r="AH1571" s="93"/>
      <c r="AI1571" s="30"/>
      <c r="AJ1571" s="30"/>
      <c r="AK1571" s="30"/>
      <c r="AL1571" s="30"/>
      <c r="AM1571" s="109"/>
      <c r="AN1571" s="109"/>
      <c r="AO1571" s="30"/>
      <c r="AP1571" s="109" t="s">
        <v>2325</v>
      </c>
      <c r="AQ1571"/>
      <c r="AR1571"/>
      <c r="AS1571"/>
      <c r="AT1571"/>
      <c r="AU1571"/>
      <c r="AV1571"/>
    </row>
    <row r="1572" spans="27:48" ht="23.45" customHeight="1" x14ac:dyDescent="0.2">
      <c r="AA1572" s="97"/>
      <c r="AB1572" s="97"/>
      <c r="AC1572" s="97"/>
      <c r="AD1572" s="97"/>
      <c r="AE1572" s="97"/>
      <c r="AF1572" s="93"/>
      <c r="AG1572" s="93"/>
      <c r="AH1572" s="93"/>
      <c r="AI1572" s="30"/>
      <c r="AJ1572" s="30"/>
      <c r="AK1572" s="30"/>
      <c r="AL1572" s="30"/>
      <c r="AM1572" s="109"/>
      <c r="AN1572" s="109"/>
      <c r="AO1572" s="30"/>
      <c r="AP1572" s="109" t="s">
        <v>2326</v>
      </c>
      <c r="AQ1572"/>
      <c r="AR1572"/>
      <c r="AS1572"/>
      <c r="AT1572"/>
      <c r="AU1572"/>
      <c r="AV1572"/>
    </row>
    <row r="1573" spans="27:48" ht="23.45" customHeight="1" x14ac:dyDescent="0.2">
      <c r="AA1573" s="97"/>
      <c r="AB1573" s="97"/>
      <c r="AC1573" s="97"/>
      <c r="AD1573" s="97"/>
      <c r="AE1573" s="97"/>
      <c r="AF1573" s="93"/>
      <c r="AG1573" s="93"/>
      <c r="AH1573" s="93"/>
      <c r="AI1573" s="30"/>
      <c r="AJ1573" s="30"/>
      <c r="AK1573" s="30"/>
      <c r="AL1573" s="30"/>
      <c r="AM1573" s="109"/>
      <c r="AN1573" s="109"/>
      <c r="AO1573" s="30"/>
      <c r="AP1573" s="109" t="s">
        <v>2327</v>
      </c>
      <c r="AQ1573"/>
      <c r="AR1573"/>
      <c r="AS1573"/>
      <c r="AT1573"/>
      <c r="AU1573"/>
      <c r="AV1573"/>
    </row>
    <row r="1574" spans="27:48" ht="23.45" customHeight="1" x14ac:dyDescent="0.2">
      <c r="AA1574" s="97"/>
      <c r="AB1574" s="97"/>
      <c r="AC1574" s="97"/>
      <c r="AD1574" s="97"/>
      <c r="AE1574" s="97"/>
      <c r="AF1574" s="93"/>
      <c r="AG1574" s="93"/>
      <c r="AH1574" s="93"/>
      <c r="AI1574" s="30"/>
      <c r="AJ1574" s="30"/>
      <c r="AK1574" s="30"/>
      <c r="AL1574" s="30"/>
      <c r="AM1574" s="109"/>
      <c r="AN1574" s="109"/>
      <c r="AO1574" s="30"/>
      <c r="AP1574" s="109" t="s">
        <v>2328</v>
      </c>
      <c r="AQ1574"/>
      <c r="AR1574"/>
      <c r="AS1574"/>
      <c r="AT1574"/>
      <c r="AU1574"/>
      <c r="AV1574"/>
    </row>
    <row r="1575" spans="27:48" ht="23.45" customHeight="1" x14ac:dyDescent="0.2">
      <c r="AA1575" s="97"/>
      <c r="AB1575" s="97"/>
      <c r="AC1575" s="97"/>
      <c r="AD1575" s="97"/>
      <c r="AE1575" s="97"/>
      <c r="AF1575" s="93"/>
      <c r="AG1575" s="93"/>
      <c r="AH1575" s="93"/>
      <c r="AI1575" s="30"/>
      <c r="AJ1575" s="30"/>
      <c r="AK1575" s="30"/>
      <c r="AL1575" s="30"/>
      <c r="AM1575" s="109"/>
      <c r="AN1575" s="109"/>
      <c r="AO1575" s="30"/>
      <c r="AP1575" s="109" t="s">
        <v>2329</v>
      </c>
      <c r="AQ1575"/>
      <c r="AR1575"/>
      <c r="AS1575"/>
      <c r="AT1575"/>
      <c r="AU1575"/>
      <c r="AV1575"/>
    </row>
    <row r="1576" spans="27:48" ht="23.45" customHeight="1" x14ac:dyDescent="0.2">
      <c r="AA1576" s="97"/>
      <c r="AB1576" s="97"/>
      <c r="AC1576" s="97"/>
      <c r="AD1576" s="97"/>
      <c r="AE1576" s="97"/>
      <c r="AF1576" s="93"/>
      <c r="AG1576" s="93"/>
      <c r="AH1576" s="93"/>
      <c r="AI1576" s="30"/>
      <c r="AJ1576" s="30"/>
      <c r="AK1576" s="30"/>
      <c r="AL1576" s="30"/>
      <c r="AM1576" s="109"/>
      <c r="AN1576" s="109"/>
      <c r="AO1576" s="30"/>
      <c r="AP1576" s="109" t="s">
        <v>2330</v>
      </c>
      <c r="AQ1576"/>
      <c r="AR1576"/>
      <c r="AS1576"/>
      <c r="AT1576"/>
      <c r="AU1576"/>
      <c r="AV1576"/>
    </row>
    <row r="1577" spans="27:48" ht="23.45" customHeight="1" x14ac:dyDescent="0.2">
      <c r="AA1577" s="97"/>
      <c r="AB1577" s="97"/>
      <c r="AC1577" s="97"/>
      <c r="AD1577" s="97"/>
      <c r="AE1577" s="97"/>
      <c r="AF1577" s="93"/>
      <c r="AG1577" s="93"/>
      <c r="AH1577" s="93"/>
      <c r="AI1577" s="30"/>
      <c r="AJ1577" s="30"/>
      <c r="AK1577" s="30"/>
      <c r="AL1577" s="30"/>
      <c r="AM1577" s="109"/>
      <c r="AN1577" s="109"/>
      <c r="AO1577" s="30"/>
      <c r="AP1577" s="109" t="s">
        <v>2331</v>
      </c>
      <c r="AQ1577"/>
      <c r="AR1577"/>
      <c r="AS1577"/>
      <c r="AT1577"/>
      <c r="AU1577"/>
      <c r="AV1577"/>
    </row>
    <row r="1578" spans="27:48" ht="23.45" customHeight="1" x14ac:dyDescent="0.2">
      <c r="AA1578" s="97"/>
      <c r="AB1578" s="97"/>
      <c r="AC1578" s="97"/>
      <c r="AD1578" s="97"/>
      <c r="AE1578" s="97"/>
      <c r="AF1578" s="93"/>
      <c r="AG1578" s="93"/>
      <c r="AH1578" s="93"/>
      <c r="AI1578" s="30"/>
      <c r="AJ1578" s="30"/>
      <c r="AK1578" s="30"/>
      <c r="AL1578" s="30"/>
      <c r="AM1578" s="109"/>
      <c r="AN1578" s="109"/>
      <c r="AO1578" s="30"/>
      <c r="AP1578" s="109" t="s">
        <v>2332</v>
      </c>
      <c r="AQ1578"/>
      <c r="AR1578"/>
      <c r="AS1578"/>
      <c r="AT1578"/>
      <c r="AU1578"/>
      <c r="AV1578"/>
    </row>
    <row r="1579" spans="27:48" ht="23.45" customHeight="1" x14ac:dyDescent="0.2">
      <c r="AA1579" s="97"/>
      <c r="AB1579" s="97"/>
      <c r="AC1579" s="97"/>
      <c r="AD1579" s="97"/>
      <c r="AE1579" s="97"/>
      <c r="AF1579" s="93"/>
      <c r="AG1579" s="93"/>
      <c r="AH1579" s="93"/>
      <c r="AI1579" s="30"/>
      <c r="AJ1579" s="30"/>
      <c r="AK1579" s="30"/>
      <c r="AL1579" s="30"/>
      <c r="AM1579" s="109"/>
      <c r="AN1579" s="109"/>
      <c r="AO1579" s="30"/>
      <c r="AP1579" s="109" t="s">
        <v>2333</v>
      </c>
      <c r="AQ1579"/>
      <c r="AR1579"/>
      <c r="AS1579"/>
      <c r="AT1579"/>
      <c r="AU1579"/>
      <c r="AV1579"/>
    </row>
    <row r="1580" spans="27:48" ht="23.45" customHeight="1" x14ac:dyDescent="0.2">
      <c r="AA1580" s="97"/>
      <c r="AB1580" s="97"/>
      <c r="AC1580" s="97"/>
      <c r="AD1580" s="97"/>
      <c r="AE1580" s="97"/>
      <c r="AF1580" s="93"/>
      <c r="AG1580" s="93"/>
      <c r="AH1580" s="93"/>
      <c r="AI1580" s="30"/>
      <c r="AJ1580" s="30"/>
      <c r="AK1580" s="30"/>
      <c r="AL1580" s="30"/>
      <c r="AM1580" s="109"/>
      <c r="AN1580" s="109"/>
      <c r="AO1580" s="30"/>
      <c r="AP1580" s="109" t="s">
        <v>2334</v>
      </c>
      <c r="AQ1580"/>
      <c r="AR1580"/>
      <c r="AS1580"/>
      <c r="AT1580"/>
      <c r="AU1580"/>
      <c r="AV1580"/>
    </row>
    <row r="1581" spans="27:48" ht="23.45" customHeight="1" x14ac:dyDescent="0.2">
      <c r="AA1581" s="97"/>
      <c r="AB1581" s="97"/>
      <c r="AC1581" s="97"/>
      <c r="AD1581" s="97"/>
      <c r="AE1581" s="97"/>
      <c r="AF1581" s="93"/>
      <c r="AG1581" s="93"/>
      <c r="AH1581" s="93"/>
      <c r="AI1581" s="30"/>
      <c r="AJ1581" s="30"/>
      <c r="AK1581" s="30"/>
      <c r="AL1581" s="30"/>
      <c r="AM1581" s="109"/>
      <c r="AN1581" s="109"/>
      <c r="AO1581" s="30"/>
      <c r="AP1581" s="109" t="s">
        <v>2335</v>
      </c>
      <c r="AQ1581"/>
      <c r="AR1581"/>
      <c r="AS1581"/>
      <c r="AT1581"/>
      <c r="AU1581"/>
      <c r="AV1581"/>
    </row>
    <row r="1582" spans="27:48" ht="23.45" customHeight="1" x14ac:dyDescent="0.2">
      <c r="AA1582" s="97"/>
      <c r="AB1582" s="97"/>
      <c r="AC1582" s="97"/>
      <c r="AD1582" s="97"/>
      <c r="AE1582" s="97"/>
      <c r="AF1582" s="93"/>
      <c r="AG1582" s="93"/>
      <c r="AH1582" s="93"/>
      <c r="AI1582" s="30"/>
      <c r="AJ1582" s="30"/>
      <c r="AK1582" s="30"/>
      <c r="AL1582" s="30"/>
      <c r="AM1582" s="109"/>
      <c r="AN1582" s="109"/>
      <c r="AO1582" s="30"/>
      <c r="AP1582" s="109" t="s">
        <v>2336</v>
      </c>
      <c r="AQ1582"/>
      <c r="AR1582"/>
      <c r="AS1582"/>
      <c r="AT1582"/>
      <c r="AU1582"/>
      <c r="AV1582"/>
    </row>
    <row r="1583" spans="27:48" ht="23.45" customHeight="1" x14ac:dyDescent="0.2">
      <c r="AA1583" s="97"/>
      <c r="AB1583" s="97"/>
      <c r="AC1583" s="97"/>
      <c r="AD1583" s="97"/>
      <c r="AE1583" s="97"/>
      <c r="AF1583" s="93"/>
      <c r="AG1583" s="93"/>
      <c r="AH1583" s="93"/>
      <c r="AI1583" s="30"/>
      <c r="AJ1583" s="30"/>
      <c r="AK1583" s="30"/>
      <c r="AL1583" s="30"/>
      <c r="AM1583" s="109"/>
      <c r="AN1583" s="109"/>
      <c r="AO1583" s="30"/>
      <c r="AP1583" s="109" t="s">
        <v>2337</v>
      </c>
      <c r="AQ1583"/>
      <c r="AR1583"/>
      <c r="AS1583"/>
      <c r="AT1583"/>
      <c r="AU1583"/>
      <c r="AV1583"/>
    </row>
    <row r="1584" spans="27:48" ht="23.45" customHeight="1" x14ac:dyDescent="0.2">
      <c r="AA1584" s="97"/>
      <c r="AB1584" s="97"/>
      <c r="AC1584" s="97"/>
      <c r="AD1584" s="97"/>
      <c r="AE1584" s="97"/>
      <c r="AF1584" s="93"/>
      <c r="AG1584" s="93"/>
      <c r="AH1584" s="93"/>
      <c r="AI1584" s="30"/>
      <c r="AJ1584" s="30"/>
      <c r="AK1584" s="30"/>
      <c r="AL1584" s="30"/>
      <c r="AM1584" s="109"/>
      <c r="AN1584" s="109"/>
      <c r="AO1584" s="30"/>
      <c r="AP1584" s="109" t="s">
        <v>2338</v>
      </c>
      <c r="AQ1584"/>
      <c r="AR1584"/>
      <c r="AS1584"/>
      <c r="AT1584"/>
      <c r="AU1584"/>
      <c r="AV1584"/>
    </row>
    <row r="1585" spans="27:48" ht="23.45" customHeight="1" x14ac:dyDescent="0.2">
      <c r="AA1585" s="97"/>
      <c r="AB1585" s="97"/>
      <c r="AC1585" s="97"/>
      <c r="AD1585" s="97"/>
      <c r="AE1585" s="97"/>
      <c r="AF1585" s="93"/>
      <c r="AG1585" s="93"/>
      <c r="AH1585" s="93"/>
      <c r="AI1585" s="30"/>
      <c r="AJ1585" s="30"/>
      <c r="AK1585" s="30"/>
      <c r="AL1585" s="30"/>
      <c r="AM1585" s="109"/>
      <c r="AN1585" s="109"/>
      <c r="AO1585" s="30"/>
      <c r="AP1585" s="109" t="s">
        <v>2339</v>
      </c>
      <c r="AQ1585"/>
      <c r="AR1585"/>
      <c r="AS1585"/>
      <c r="AT1585"/>
      <c r="AU1585"/>
      <c r="AV1585"/>
    </row>
    <row r="1586" spans="27:48" ht="23.45" customHeight="1" x14ac:dyDescent="0.2">
      <c r="AA1586" s="97"/>
      <c r="AB1586" s="97"/>
      <c r="AC1586" s="97"/>
      <c r="AD1586" s="97"/>
      <c r="AE1586" s="97"/>
      <c r="AF1586" s="93"/>
      <c r="AG1586" s="93"/>
      <c r="AH1586" s="93"/>
      <c r="AI1586" s="30"/>
      <c r="AJ1586" s="30"/>
      <c r="AK1586" s="30"/>
      <c r="AL1586" s="30"/>
      <c r="AM1586" s="109"/>
      <c r="AN1586" s="109"/>
      <c r="AO1586" s="30"/>
      <c r="AP1586" s="109" t="s">
        <v>2340</v>
      </c>
      <c r="AQ1586"/>
      <c r="AR1586"/>
      <c r="AS1586"/>
      <c r="AT1586"/>
      <c r="AU1586"/>
      <c r="AV1586"/>
    </row>
    <row r="1587" spans="27:48" ht="23.45" customHeight="1" x14ac:dyDescent="0.2">
      <c r="AA1587" s="97"/>
      <c r="AB1587" s="97"/>
      <c r="AC1587" s="97"/>
      <c r="AD1587" s="97"/>
      <c r="AE1587" s="97"/>
      <c r="AF1587" s="93"/>
      <c r="AG1587" s="93"/>
      <c r="AH1587" s="93"/>
      <c r="AI1587" s="30"/>
      <c r="AJ1587" s="30"/>
      <c r="AK1587" s="30"/>
      <c r="AL1587" s="30"/>
      <c r="AM1587" s="109"/>
      <c r="AN1587" s="109"/>
      <c r="AO1587" s="30"/>
      <c r="AP1587" s="109" t="s">
        <v>2341</v>
      </c>
      <c r="AQ1587"/>
      <c r="AR1587"/>
      <c r="AS1587"/>
      <c r="AT1587"/>
      <c r="AU1587"/>
      <c r="AV1587"/>
    </row>
    <row r="1588" spans="27:48" ht="23.45" customHeight="1" x14ac:dyDescent="0.2">
      <c r="AA1588" s="97"/>
      <c r="AB1588" s="97"/>
      <c r="AC1588" s="97"/>
      <c r="AD1588" s="97"/>
      <c r="AE1588" s="97"/>
      <c r="AF1588" s="93"/>
      <c r="AG1588" s="93"/>
      <c r="AH1588" s="93"/>
      <c r="AI1588" s="30"/>
      <c r="AJ1588" s="30"/>
      <c r="AK1588" s="30"/>
      <c r="AL1588" s="30"/>
      <c r="AM1588" s="109"/>
      <c r="AN1588" s="109"/>
      <c r="AO1588" s="30"/>
      <c r="AP1588" s="109" t="s">
        <v>2342</v>
      </c>
      <c r="AQ1588"/>
      <c r="AR1588"/>
      <c r="AS1588"/>
      <c r="AT1588"/>
      <c r="AU1588"/>
      <c r="AV1588"/>
    </row>
    <row r="1589" spans="27:48" ht="23.45" customHeight="1" x14ac:dyDescent="0.2">
      <c r="AA1589" s="97"/>
      <c r="AB1589" s="97"/>
      <c r="AC1589" s="97"/>
      <c r="AD1589" s="97"/>
      <c r="AE1589" s="97"/>
      <c r="AF1589" s="93"/>
      <c r="AG1589" s="93"/>
      <c r="AH1589" s="93"/>
      <c r="AI1589" s="30"/>
      <c r="AJ1589" s="30"/>
      <c r="AK1589" s="30"/>
      <c r="AL1589" s="30"/>
      <c r="AM1589" s="109"/>
      <c r="AN1589" s="109"/>
      <c r="AO1589" s="30"/>
      <c r="AP1589" s="109" t="s">
        <v>2343</v>
      </c>
      <c r="AQ1589"/>
      <c r="AR1589"/>
      <c r="AS1589"/>
      <c r="AT1589"/>
      <c r="AU1589"/>
      <c r="AV1589"/>
    </row>
    <row r="1590" spans="27:48" ht="23.45" customHeight="1" x14ac:dyDescent="0.2">
      <c r="AA1590" s="97"/>
      <c r="AB1590" s="97"/>
      <c r="AC1590" s="97"/>
      <c r="AD1590" s="97"/>
      <c r="AE1590" s="97"/>
      <c r="AF1590" s="93"/>
      <c r="AG1590" s="93"/>
      <c r="AH1590" s="93"/>
      <c r="AI1590" s="30"/>
      <c r="AJ1590" s="30"/>
      <c r="AK1590" s="30"/>
      <c r="AL1590" s="30"/>
      <c r="AM1590" s="109"/>
      <c r="AN1590" s="109"/>
      <c r="AO1590" s="30"/>
      <c r="AP1590" s="109" t="s">
        <v>2344</v>
      </c>
      <c r="AQ1590"/>
      <c r="AR1590"/>
      <c r="AS1590"/>
      <c r="AT1590"/>
      <c r="AU1590"/>
      <c r="AV1590"/>
    </row>
    <row r="1591" spans="27:48" ht="23.45" customHeight="1" x14ac:dyDescent="0.2">
      <c r="AA1591" s="97"/>
      <c r="AB1591" s="97"/>
      <c r="AC1591" s="97"/>
      <c r="AD1591" s="97"/>
      <c r="AE1591" s="97"/>
      <c r="AF1591" s="93"/>
      <c r="AG1591" s="93"/>
      <c r="AH1591" s="93"/>
      <c r="AI1591" s="30"/>
      <c r="AJ1591" s="30"/>
      <c r="AK1591" s="30"/>
      <c r="AL1591" s="30"/>
      <c r="AM1591" s="109"/>
      <c r="AN1591" s="109"/>
      <c r="AO1591" s="30"/>
      <c r="AP1591" s="109" t="s">
        <v>2345</v>
      </c>
      <c r="AQ1591"/>
      <c r="AR1591"/>
      <c r="AS1591"/>
      <c r="AT1591"/>
      <c r="AU1591"/>
      <c r="AV1591"/>
    </row>
    <row r="1592" spans="27:48" ht="23.45" customHeight="1" x14ac:dyDescent="0.2">
      <c r="AA1592" s="97"/>
      <c r="AB1592" s="97"/>
      <c r="AC1592" s="97"/>
      <c r="AD1592" s="97"/>
      <c r="AE1592" s="97"/>
      <c r="AF1592" s="93"/>
      <c r="AG1592" s="93"/>
      <c r="AH1592" s="93"/>
      <c r="AI1592" s="30"/>
      <c r="AJ1592" s="30"/>
      <c r="AK1592" s="30"/>
      <c r="AL1592" s="30"/>
      <c r="AM1592" s="109"/>
      <c r="AN1592" s="109"/>
      <c r="AO1592" s="30"/>
      <c r="AP1592" s="109" t="s">
        <v>2346</v>
      </c>
      <c r="AQ1592"/>
      <c r="AR1592"/>
      <c r="AS1592"/>
      <c r="AT1592"/>
      <c r="AU1592"/>
      <c r="AV1592"/>
    </row>
    <row r="1593" spans="27:48" ht="23.45" customHeight="1" x14ac:dyDescent="0.2">
      <c r="AA1593" s="97"/>
      <c r="AB1593" s="97"/>
      <c r="AC1593" s="97"/>
      <c r="AD1593" s="97"/>
      <c r="AE1593" s="97"/>
      <c r="AF1593" s="93"/>
      <c r="AG1593" s="93"/>
      <c r="AH1593" s="93"/>
      <c r="AI1593" s="30"/>
      <c r="AJ1593" s="30"/>
      <c r="AK1593" s="30"/>
      <c r="AL1593" s="30"/>
      <c r="AM1593" s="109"/>
      <c r="AN1593" s="109"/>
      <c r="AO1593" s="30"/>
      <c r="AP1593" s="109" t="s">
        <v>2347</v>
      </c>
      <c r="AQ1593"/>
      <c r="AR1593"/>
      <c r="AS1593"/>
      <c r="AT1593"/>
      <c r="AU1593"/>
      <c r="AV1593"/>
    </row>
    <row r="1594" spans="27:48" ht="23.45" customHeight="1" x14ac:dyDescent="0.2">
      <c r="AA1594" s="97"/>
      <c r="AB1594" s="97"/>
      <c r="AC1594" s="97"/>
      <c r="AD1594" s="97"/>
      <c r="AE1594" s="97"/>
      <c r="AF1594" s="93"/>
      <c r="AG1594" s="93"/>
      <c r="AH1594" s="93"/>
      <c r="AI1594" s="30"/>
      <c r="AJ1594" s="30"/>
      <c r="AK1594" s="30"/>
      <c r="AL1594" s="30"/>
      <c r="AM1594" s="109"/>
      <c r="AN1594" s="109"/>
      <c r="AO1594" s="30"/>
      <c r="AP1594" s="109" t="s">
        <v>2348</v>
      </c>
      <c r="AQ1594"/>
      <c r="AR1594"/>
      <c r="AS1594"/>
      <c r="AT1594"/>
      <c r="AU1594"/>
      <c r="AV1594"/>
    </row>
    <row r="1595" spans="27:48" ht="23.45" customHeight="1" x14ac:dyDescent="0.2">
      <c r="AA1595" s="97"/>
      <c r="AB1595" s="97"/>
      <c r="AC1595" s="97"/>
      <c r="AD1595" s="97"/>
      <c r="AE1595" s="97"/>
      <c r="AF1595" s="93"/>
      <c r="AG1595" s="93"/>
      <c r="AH1595" s="93"/>
      <c r="AI1595" s="30"/>
      <c r="AJ1595" s="30"/>
      <c r="AK1595" s="30"/>
      <c r="AL1595" s="30"/>
      <c r="AM1595" s="109"/>
      <c r="AN1595" s="109"/>
      <c r="AO1595" s="30"/>
      <c r="AP1595" s="109" t="s">
        <v>2349</v>
      </c>
      <c r="AQ1595"/>
      <c r="AR1595"/>
      <c r="AS1595"/>
      <c r="AT1595"/>
      <c r="AU1595"/>
      <c r="AV1595"/>
    </row>
    <row r="1596" spans="27:48" ht="23.45" customHeight="1" x14ac:dyDescent="0.2">
      <c r="AA1596" s="97"/>
      <c r="AB1596" s="97"/>
      <c r="AC1596" s="97"/>
      <c r="AD1596" s="97"/>
      <c r="AE1596" s="97"/>
      <c r="AF1596" s="93"/>
      <c r="AG1596" s="93"/>
      <c r="AH1596" s="93"/>
      <c r="AI1596" s="30"/>
      <c r="AJ1596" s="30"/>
      <c r="AK1596" s="30"/>
      <c r="AL1596" s="30"/>
      <c r="AM1596" s="109"/>
      <c r="AN1596" s="109"/>
      <c r="AO1596" s="30"/>
      <c r="AP1596" s="109" t="s">
        <v>2350</v>
      </c>
      <c r="AQ1596"/>
      <c r="AR1596"/>
      <c r="AS1596"/>
      <c r="AT1596"/>
      <c r="AU1596"/>
      <c r="AV1596"/>
    </row>
    <row r="1597" spans="27:48" ht="23.45" customHeight="1" x14ac:dyDescent="0.2">
      <c r="AA1597" s="97"/>
      <c r="AB1597" s="97"/>
      <c r="AC1597" s="97"/>
      <c r="AD1597" s="97"/>
      <c r="AE1597" s="97"/>
      <c r="AF1597" s="93"/>
      <c r="AG1597" s="93"/>
      <c r="AH1597" s="93"/>
      <c r="AI1597" s="30"/>
      <c r="AJ1597" s="30"/>
      <c r="AK1597" s="30"/>
      <c r="AL1597" s="30"/>
      <c r="AM1597" s="109"/>
      <c r="AN1597" s="109"/>
      <c r="AO1597" s="30"/>
      <c r="AP1597" s="109" t="s">
        <v>2351</v>
      </c>
      <c r="AQ1597"/>
      <c r="AR1597"/>
      <c r="AS1597"/>
      <c r="AT1597"/>
      <c r="AU1597"/>
      <c r="AV1597"/>
    </row>
    <row r="1598" spans="27:48" ht="23.45" customHeight="1" x14ac:dyDescent="0.2">
      <c r="AA1598" s="97"/>
      <c r="AB1598" s="97"/>
      <c r="AC1598" s="97"/>
      <c r="AD1598" s="97"/>
      <c r="AE1598" s="97"/>
      <c r="AF1598" s="93"/>
      <c r="AG1598" s="93"/>
      <c r="AH1598" s="93"/>
      <c r="AI1598" s="30"/>
      <c r="AJ1598" s="30"/>
      <c r="AK1598" s="30"/>
      <c r="AL1598" s="30"/>
      <c r="AM1598" s="109"/>
      <c r="AN1598" s="109"/>
      <c r="AO1598" s="30"/>
      <c r="AP1598" s="109" t="s">
        <v>2352</v>
      </c>
      <c r="AQ1598"/>
      <c r="AR1598"/>
      <c r="AS1598"/>
      <c r="AT1598"/>
      <c r="AU1598"/>
      <c r="AV1598"/>
    </row>
    <row r="1599" spans="27:48" ht="23.45" customHeight="1" x14ac:dyDescent="0.2">
      <c r="AA1599" s="97"/>
      <c r="AB1599" s="97"/>
      <c r="AC1599" s="97"/>
      <c r="AD1599" s="97"/>
      <c r="AE1599" s="97"/>
      <c r="AF1599" s="93"/>
      <c r="AG1599" s="93"/>
      <c r="AH1599" s="93"/>
      <c r="AI1599" s="30"/>
      <c r="AJ1599" s="30"/>
      <c r="AK1599" s="30"/>
      <c r="AL1599" s="30"/>
      <c r="AM1599" s="109"/>
      <c r="AN1599" s="109"/>
      <c r="AO1599" s="30"/>
      <c r="AP1599" s="109" t="s">
        <v>2353</v>
      </c>
      <c r="AQ1599"/>
      <c r="AR1599"/>
      <c r="AS1599"/>
      <c r="AT1599"/>
      <c r="AU1599"/>
      <c r="AV1599"/>
    </row>
    <row r="1600" spans="27:48" ht="23.45" customHeight="1" x14ac:dyDescent="0.2">
      <c r="AA1600" s="97"/>
      <c r="AB1600" s="97"/>
      <c r="AC1600" s="97"/>
      <c r="AD1600" s="97"/>
      <c r="AE1600" s="97"/>
      <c r="AF1600" s="93"/>
      <c r="AG1600" s="93"/>
      <c r="AH1600" s="93"/>
      <c r="AI1600" s="30"/>
      <c r="AJ1600" s="30"/>
      <c r="AK1600" s="30"/>
      <c r="AL1600" s="30"/>
      <c r="AM1600" s="109"/>
      <c r="AN1600" s="109"/>
      <c r="AO1600" s="30"/>
      <c r="AP1600" s="109" t="s">
        <v>2354</v>
      </c>
      <c r="AQ1600"/>
      <c r="AR1600"/>
      <c r="AS1600"/>
      <c r="AT1600"/>
      <c r="AU1600"/>
      <c r="AV1600"/>
    </row>
    <row r="1601" spans="27:48" ht="23.45" customHeight="1" x14ac:dyDescent="0.2">
      <c r="AA1601" s="97"/>
      <c r="AB1601" s="97"/>
      <c r="AC1601" s="97"/>
      <c r="AD1601" s="97"/>
      <c r="AE1601" s="97"/>
      <c r="AF1601" s="93"/>
      <c r="AG1601" s="93"/>
      <c r="AH1601" s="93"/>
      <c r="AI1601" s="30"/>
      <c r="AJ1601" s="30"/>
      <c r="AK1601" s="30"/>
      <c r="AL1601" s="30"/>
      <c r="AM1601" s="109"/>
      <c r="AN1601" s="109"/>
      <c r="AO1601" s="30"/>
      <c r="AP1601" s="109" t="s">
        <v>2355</v>
      </c>
      <c r="AQ1601"/>
      <c r="AR1601"/>
      <c r="AS1601"/>
      <c r="AT1601"/>
      <c r="AU1601"/>
      <c r="AV1601"/>
    </row>
    <row r="1602" spans="27:48" ht="23.45" customHeight="1" x14ac:dyDescent="0.2">
      <c r="AA1602" s="97"/>
      <c r="AB1602" s="97"/>
      <c r="AC1602" s="97"/>
      <c r="AD1602" s="97"/>
      <c r="AE1602" s="97"/>
      <c r="AF1602" s="93"/>
      <c r="AG1602" s="93"/>
      <c r="AH1602" s="93"/>
      <c r="AI1602" s="30"/>
      <c r="AJ1602" s="30"/>
      <c r="AK1602" s="30"/>
      <c r="AL1602" s="30"/>
      <c r="AM1602" s="109"/>
      <c r="AN1602" s="109"/>
      <c r="AO1602" s="30"/>
      <c r="AP1602" s="109" t="s">
        <v>2356</v>
      </c>
      <c r="AQ1602"/>
      <c r="AR1602"/>
      <c r="AS1602"/>
      <c r="AT1602"/>
      <c r="AU1602"/>
      <c r="AV1602"/>
    </row>
    <row r="1603" spans="27:48" ht="23.45" customHeight="1" x14ac:dyDescent="0.2">
      <c r="AA1603" s="97"/>
      <c r="AB1603" s="97"/>
      <c r="AC1603" s="97"/>
      <c r="AD1603" s="97"/>
      <c r="AE1603" s="97"/>
      <c r="AF1603" s="93"/>
      <c r="AG1603" s="93"/>
      <c r="AH1603" s="93"/>
      <c r="AI1603" s="30"/>
      <c r="AJ1603" s="30"/>
      <c r="AK1603" s="30"/>
      <c r="AL1603" s="30"/>
      <c r="AM1603" s="109"/>
      <c r="AN1603" s="109"/>
      <c r="AO1603" s="30"/>
      <c r="AP1603" s="109" t="s">
        <v>2357</v>
      </c>
      <c r="AQ1603"/>
      <c r="AR1603"/>
      <c r="AS1603"/>
      <c r="AT1603"/>
      <c r="AU1603"/>
      <c r="AV1603"/>
    </row>
    <row r="1604" spans="27:48" ht="23.45" customHeight="1" x14ac:dyDescent="0.2">
      <c r="AA1604" s="97"/>
      <c r="AB1604" s="97"/>
      <c r="AC1604" s="97"/>
      <c r="AD1604" s="97"/>
      <c r="AE1604" s="97"/>
      <c r="AF1604" s="93"/>
      <c r="AG1604" s="93"/>
      <c r="AH1604" s="93"/>
      <c r="AI1604" s="30"/>
      <c r="AJ1604" s="30"/>
      <c r="AK1604" s="30"/>
      <c r="AL1604" s="30"/>
      <c r="AM1604" s="109"/>
      <c r="AN1604" s="109"/>
      <c r="AO1604" s="30"/>
      <c r="AP1604" s="109" t="s">
        <v>2358</v>
      </c>
      <c r="AQ1604"/>
      <c r="AR1604"/>
      <c r="AS1604"/>
      <c r="AT1604"/>
      <c r="AU1604"/>
      <c r="AV1604"/>
    </row>
    <row r="1605" spans="27:48" ht="23.45" customHeight="1" x14ac:dyDescent="0.2">
      <c r="AA1605" s="97"/>
      <c r="AB1605" s="97"/>
      <c r="AC1605" s="97"/>
      <c r="AD1605" s="97"/>
      <c r="AE1605" s="97"/>
      <c r="AF1605" s="93"/>
      <c r="AG1605" s="93"/>
      <c r="AH1605" s="93"/>
      <c r="AI1605" s="30"/>
      <c r="AJ1605" s="30"/>
      <c r="AK1605" s="30"/>
      <c r="AL1605" s="30"/>
      <c r="AM1605" s="109"/>
      <c r="AN1605" s="109"/>
      <c r="AO1605" s="30"/>
      <c r="AP1605" s="109" t="s">
        <v>2359</v>
      </c>
      <c r="AQ1605"/>
      <c r="AR1605"/>
      <c r="AS1605"/>
      <c r="AT1605"/>
      <c r="AU1605"/>
      <c r="AV1605"/>
    </row>
    <row r="1606" spans="27:48" ht="23.45" customHeight="1" x14ac:dyDescent="0.2">
      <c r="AA1606" s="97"/>
      <c r="AB1606" s="97"/>
      <c r="AC1606" s="97"/>
      <c r="AD1606" s="97"/>
      <c r="AE1606" s="97"/>
      <c r="AF1606" s="93"/>
      <c r="AG1606" s="93"/>
      <c r="AH1606" s="93"/>
      <c r="AI1606" s="30"/>
      <c r="AJ1606" s="30"/>
      <c r="AK1606" s="30"/>
      <c r="AL1606" s="30"/>
      <c r="AM1606" s="109"/>
      <c r="AN1606" s="109"/>
      <c r="AO1606" s="30"/>
      <c r="AP1606" s="109" t="s">
        <v>2360</v>
      </c>
      <c r="AQ1606"/>
      <c r="AR1606"/>
      <c r="AS1606"/>
      <c r="AT1606"/>
      <c r="AU1606"/>
      <c r="AV1606"/>
    </row>
    <row r="1607" spans="27:48" ht="23.45" customHeight="1" x14ac:dyDescent="0.2">
      <c r="AA1607" s="97"/>
      <c r="AB1607" s="97"/>
      <c r="AC1607" s="97"/>
      <c r="AD1607" s="97"/>
      <c r="AE1607" s="97"/>
      <c r="AF1607" s="93"/>
      <c r="AG1607" s="93"/>
      <c r="AH1607" s="93"/>
      <c r="AI1607" s="30"/>
      <c r="AJ1607" s="30"/>
      <c r="AK1607" s="30"/>
      <c r="AL1607" s="30"/>
      <c r="AM1607" s="109"/>
      <c r="AN1607" s="109"/>
      <c r="AO1607" s="30"/>
      <c r="AP1607" s="109" t="s">
        <v>2361</v>
      </c>
      <c r="AQ1607"/>
      <c r="AR1607"/>
      <c r="AS1607"/>
      <c r="AT1607"/>
      <c r="AU1607"/>
      <c r="AV1607"/>
    </row>
    <row r="1608" spans="27:48" ht="23.45" customHeight="1" x14ac:dyDescent="0.2">
      <c r="AA1608" s="97"/>
      <c r="AB1608" s="97"/>
      <c r="AC1608" s="97"/>
      <c r="AD1608" s="97"/>
      <c r="AE1608" s="97"/>
      <c r="AF1608" s="93"/>
      <c r="AG1608" s="93"/>
      <c r="AH1608" s="93"/>
      <c r="AI1608" s="30"/>
      <c r="AJ1608" s="30"/>
      <c r="AK1608" s="30"/>
      <c r="AL1608" s="30"/>
      <c r="AM1608" s="109"/>
      <c r="AN1608" s="109"/>
      <c r="AO1608" s="30"/>
      <c r="AP1608" s="109" t="s">
        <v>2362</v>
      </c>
      <c r="AQ1608"/>
      <c r="AR1608"/>
      <c r="AS1608"/>
      <c r="AT1608"/>
      <c r="AU1608"/>
      <c r="AV1608"/>
    </row>
    <row r="1609" spans="27:48" ht="23.45" customHeight="1" x14ac:dyDescent="0.2">
      <c r="AA1609" s="97"/>
      <c r="AB1609" s="97"/>
      <c r="AC1609" s="97"/>
      <c r="AD1609" s="97"/>
      <c r="AE1609" s="97"/>
      <c r="AF1609" s="93"/>
      <c r="AG1609" s="93"/>
      <c r="AH1609" s="93"/>
      <c r="AI1609" s="30"/>
      <c r="AJ1609" s="30"/>
      <c r="AK1609" s="30"/>
      <c r="AL1609" s="30"/>
      <c r="AM1609" s="109"/>
      <c r="AN1609" s="109"/>
      <c r="AO1609" s="30"/>
      <c r="AP1609" s="109" t="s">
        <v>2363</v>
      </c>
      <c r="AQ1609"/>
      <c r="AR1609"/>
      <c r="AS1609"/>
      <c r="AT1609"/>
      <c r="AU1609"/>
      <c r="AV1609"/>
    </row>
    <row r="1610" spans="27:48" ht="23.45" customHeight="1" x14ac:dyDescent="0.2">
      <c r="AA1610" s="97"/>
      <c r="AB1610" s="97"/>
      <c r="AC1610" s="97"/>
      <c r="AD1610" s="97"/>
      <c r="AE1610" s="97"/>
      <c r="AF1610" s="93"/>
      <c r="AG1610" s="93"/>
      <c r="AH1610" s="93"/>
      <c r="AI1610" s="30"/>
      <c r="AJ1610" s="30"/>
      <c r="AK1610" s="30"/>
      <c r="AL1610" s="30"/>
      <c r="AM1610" s="109"/>
      <c r="AN1610" s="109"/>
      <c r="AO1610" s="30"/>
      <c r="AP1610" s="109" t="s">
        <v>2364</v>
      </c>
      <c r="AQ1610"/>
      <c r="AR1610"/>
      <c r="AS1610"/>
      <c r="AT1610"/>
      <c r="AU1610"/>
      <c r="AV1610"/>
    </row>
    <row r="1611" spans="27:48" ht="23.45" customHeight="1" x14ac:dyDescent="0.2">
      <c r="AA1611" s="97"/>
      <c r="AB1611" s="97"/>
      <c r="AC1611" s="97"/>
      <c r="AD1611" s="97"/>
      <c r="AE1611" s="97"/>
      <c r="AF1611" s="93"/>
      <c r="AG1611" s="93"/>
      <c r="AH1611" s="93"/>
      <c r="AI1611" s="30"/>
      <c r="AJ1611" s="30"/>
      <c r="AK1611" s="30"/>
      <c r="AL1611" s="30"/>
      <c r="AM1611" s="109"/>
      <c r="AN1611" s="109"/>
      <c r="AO1611" s="30"/>
      <c r="AP1611" s="109" t="s">
        <v>2365</v>
      </c>
      <c r="AQ1611"/>
      <c r="AR1611"/>
      <c r="AS1611"/>
      <c r="AT1611"/>
      <c r="AU1611"/>
      <c r="AV1611"/>
    </row>
    <row r="1612" spans="27:48" ht="23.45" customHeight="1" x14ac:dyDescent="0.2">
      <c r="AA1612" s="97"/>
      <c r="AB1612" s="97"/>
      <c r="AC1612" s="97"/>
      <c r="AD1612" s="97"/>
      <c r="AE1612" s="97"/>
      <c r="AF1612" s="93"/>
      <c r="AG1612" s="93"/>
      <c r="AH1612" s="93"/>
      <c r="AI1612" s="30"/>
      <c r="AJ1612" s="30"/>
      <c r="AK1612" s="30"/>
      <c r="AL1612" s="30"/>
      <c r="AM1612" s="109"/>
      <c r="AN1612" s="109"/>
      <c r="AO1612" s="30"/>
      <c r="AP1612" s="109" t="s">
        <v>2366</v>
      </c>
      <c r="AQ1612"/>
      <c r="AR1612"/>
      <c r="AS1612"/>
      <c r="AT1612"/>
      <c r="AU1612"/>
      <c r="AV1612"/>
    </row>
    <row r="1613" spans="27:48" ht="23.45" customHeight="1" x14ac:dyDescent="0.2">
      <c r="AA1613" s="97"/>
      <c r="AB1613" s="97"/>
      <c r="AC1613" s="97"/>
      <c r="AD1613" s="97"/>
      <c r="AE1613" s="97"/>
      <c r="AF1613" s="93"/>
      <c r="AG1613" s="93"/>
      <c r="AH1613" s="93"/>
      <c r="AI1613" s="30"/>
      <c r="AJ1613" s="30"/>
      <c r="AK1613" s="30"/>
      <c r="AL1613" s="30"/>
      <c r="AM1613" s="109"/>
      <c r="AN1613" s="109"/>
      <c r="AO1613" s="30"/>
      <c r="AP1613" s="109" t="s">
        <v>2367</v>
      </c>
      <c r="AQ1613"/>
      <c r="AR1613"/>
      <c r="AS1613"/>
      <c r="AT1613"/>
      <c r="AU1613"/>
      <c r="AV1613"/>
    </row>
    <row r="1614" spans="27:48" ht="23.45" customHeight="1" x14ac:dyDescent="0.2">
      <c r="AA1614" s="97"/>
      <c r="AB1614" s="97"/>
      <c r="AC1614" s="97"/>
      <c r="AD1614" s="97"/>
      <c r="AE1614" s="97"/>
      <c r="AF1614" s="93"/>
      <c r="AG1614" s="93"/>
      <c r="AH1614" s="93"/>
      <c r="AI1614" s="30"/>
      <c r="AJ1614" s="30"/>
      <c r="AK1614" s="30"/>
      <c r="AL1614" s="30"/>
      <c r="AM1614" s="109"/>
      <c r="AN1614" s="109"/>
      <c r="AO1614" s="30"/>
      <c r="AP1614" s="109" t="s">
        <v>2368</v>
      </c>
      <c r="AQ1614"/>
      <c r="AR1614"/>
      <c r="AS1614"/>
      <c r="AT1614"/>
      <c r="AU1614"/>
      <c r="AV1614"/>
    </row>
    <row r="1615" spans="27:48" ht="23.45" customHeight="1" x14ac:dyDescent="0.2">
      <c r="AA1615" s="97"/>
      <c r="AB1615" s="97"/>
      <c r="AC1615" s="97"/>
      <c r="AD1615" s="97"/>
      <c r="AE1615" s="97"/>
      <c r="AF1615" s="93"/>
      <c r="AG1615" s="93"/>
      <c r="AH1615" s="93"/>
      <c r="AI1615" s="30"/>
      <c r="AJ1615" s="30"/>
      <c r="AK1615" s="30"/>
      <c r="AL1615" s="30"/>
      <c r="AM1615" s="109"/>
      <c r="AN1615" s="109"/>
      <c r="AO1615" s="30"/>
      <c r="AP1615" s="109" t="s">
        <v>2369</v>
      </c>
      <c r="AQ1615"/>
      <c r="AR1615"/>
      <c r="AS1615"/>
      <c r="AT1615"/>
      <c r="AU1615"/>
      <c r="AV1615"/>
    </row>
    <row r="1616" spans="27:48" ht="23.45" customHeight="1" x14ac:dyDescent="0.2">
      <c r="AA1616" s="97"/>
      <c r="AB1616" s="97"/>
      <c r="AC1616" s="97"/>
      <c r="AD1616" s="97"/>
      <c r="AE1616" s="97"/>
      <c r="AF1616" s="93"/>
      <c r="AG1616" s="93"/>
      <c r="AH1616" s="93"/>
      <c r="AI1616" s="30"/>
      <c r="AJ1616" s="30"/>
      <c r="AK1616" s="30"/>
      <c r="AL1616" s="30"/>
      <c r="AM1616" s="109"/>
      <c r="AN1616" s="109"/>
      <c r="AO1616" s="30"/>
      <c r="AP1616" s="109" t="s">
        <v>2370</v>
      </c>
      <c r="AQ1616"/>
      <c r="AR1616"/>
      <c r="AS1616"/>
      <c r="AT1616"/>
      <c r="AU1616"/>
      <c r="AV1616"/>
    </row>
    <row r="1617" spans="27:48" ht="23.45" customHeight="1" x14ac:dyDescent="0.2">
      <c r="AA1617" s="97"/>
      <c r="AB1617" s="97"/>
      <c r="AC1617" s="97"/>
      <c r="AD1617" s="97"/>
      <c r="AE1617" s="97"/>
      <c r="AF1617" s="93"/>
      <c r="AG1617" s="93"/>
      <c r="AH1617" s="93"/>
      <c r="AI1617" s="30"/>
      <c r="AJ1617" s="30"/>
      <c r="AK1617" s="30"/>
      <c r="AL1617" s="30"/>
      <c r="AM1617" s="109"/>
      <c r="AN1617" s="109"/>
      <c r="AO1617" s="30"/>
      <c r="AP1617" s="109" t="s">
        <v>2371</v>
      </c>
      <c r="AQ1617"/>
      <c r="AR1617"/>
      <c r="AS1617"/>
      <c r="AT1617"/>
      <c r="AU1617"/>
      <c r="AV1617"/>
    </row>
    <row r="1618" spans="27:48" ht="23.45" customHeight="1" x14ac:dyDescent="0.2">
      <c r="AA1618" s="97"/>
      <c r="AB1618" s="97"/>
      <c r="AC1618" s="97"/>
      <c r="AD1618" s="97"/>
      <c r="AE1618" s="97"/>
      <c r="AF1618" s="93"/>
      <c r="AG1618" s="93"/>
      <c r="AH1618" s="93"/>
      <c r="AI1618" s="30"/>
      <c r="AJ1618" s="30"/>
      <c r="AK1618" s="30"/>
      <c r="AL1618" s="30"/>
      <c r="AM1618" s="109"/>
      <c r="AN1618" s="109"/>
      <c r="AO1618" s="30"/>
      <c r="AP1618" s="109" t="s">
        <v>2372</v>
      </c>
      <c r="AQ1618"/>
      <c r="AR1618"/>
      <c r="AS1618"/>
      <c r="AT1618"/>
      <c r="AU1618"/>
      <c r="AV1618"/>
    </row>
    <row r="1619" spans="27:48" ht="23.45" customHeight="1" x14ac:dyDescent="0.2">
      <c r="AA1619" s="97"/>
      <c r="AB1619" s="97"/>
      <c r="AC1619" s="97"/>
      <c r="AD1619" s="97"/>
      <c r="AE1619" s="97"/>
      <c r="AF1619" s="93"/>
      <c r="AG1619" s="93"/>
      <c r="AH1619" s="93"/>
      <c r="AI1619" s="30"/>
      <c r="AJ1619" s="30"/>
      <c r="AK1619" s="30"/>
      <c r="AL1619" s="30"/>
      <c r="AM1619" s="109"/>
      <c r="AN1619" s="109"/>
      <c r="AO1619" s="30"/>
      <c r="AP1619" s="109" t="s">
        <v>2373</v>
      </c>
      <c r="AQ1619"/>
      <c r="AR1619"/>
      <c r="AS1619"/>
      <c r="AT1619"/>
      <c r="AU1619"/>
      <c r="AV1619"/>
    </row>
    <row r="1620" spans="27:48" ht="23.45" customHeight="1" x14ac:dyDescent="0.2">
      <c r="AA1620" s="97"/>
      <c r="AB1620" s="97"/>
      <c r="AC1620" s="97"/>
      <c r="AD1620" s="97"/>
      <c r="AE1620" s="97"/>
      <c r="AF1620" s="93"/>
      <c r="AG1620" s="93"/>
      <c r="AH1620" s="93"/>
      <c r="AI1620" s="30"/>
      <c r="AJ1620" s="30"/>
      <c r="AK1620" s="30"/>
      <c r="AL1620" s="30"/>
      <c r="AM1620" s="109"/>
      <c r="AN1620" s="109"/>
      <c r="AO1620" s="30"/>
      <c r="AP1620" s="109" t="s">
        <v>2374</v>
      </c>
      <c r="AQ1620"/>
      <c r="AR1620"/>
      <c r="AS1620"/>
      <c r="AT1620"/>
      <c r="AU1620"/>
      <c r="AV1620"/>
    </row>
    <row r="1621" spans="27:48" ht="23.45" customHeight="1" x14ac:dyDescent="0.2">
      <c r="AA1621" s="97"/>
      <c r="AB1621" s="97"/>
      <c r="AC1621" s="97"/>
      <c r="AD1621" s="97"/>
      <c r="AE1621" s="97"/>
      <c r="AF1621" s="93"/>
      <c r="AG1621" s="93"/>
      <c r="AH1621" s="93"/>
      <c r="AI1621" s="30"/>
      <c r="AJ1621" s="30"/>
      <c r="AK1621" s="30"/>
      <c r="AL1621" s="30"/>
      <c r="AM1621" s="109"/>
      <c r="AN1621" s="109"/>
      <c r="AO1621" s="30"/>
      <c r="AP1621" s="109" t="s">
        <v>2375</v>
      </c>
      <c r="AQ1621"/>
      <c r="AR1621"/>
      <c r="AS1621"/>
      <c r="AT1621"/>
      <c r="AU1621"/>
      <c r="AV1621"/>
    </row>
    <row r="1622" spans="27:48" ht="23.45" customHeight="1" x14ac:dyDescent="0.2">
      <c r="AA1622" s="97"/>
      <c r="AB1622" s="97"/>
      <c r="AC1622" s="97"/>
      <c r="AD1622" s="97"/>
      <c r="AE1622" s="97"/>
      <c r="AF1622" s="93"/>
      <c r="AG1622" s="93"/>
      <c r="AH1622" s="93"/>
      <c r="AI1622" s="30"/>
      <c r="AJ1622" s="30"/>
      <c r="AK1622" s="30"/>
      <c r="AL1622" s="30"/>
      <c r="AM1622" s="109"/>
      <c r="AN1622" s="109"/>
      <c r="AO1622" s="30"/>
      <c r="AP1622" s="109" t="s">
        <v>2376</v>
      </c>
      <c r="AQ1622"/>
      <c r="AR1622"/>
      <c r="AS1622"/>
      <c r="AT1622"/>
      <c r="AU1622"/>
      <c r="AV1622"/>
    </row>
    <row r="1623" spans="27:48" ht="23.45" customHeight="1" x14ac:dyDescent="0.2">
      <c r="AA1623" s="97"/>
      <c r="AB1623" s="97"/>
      <c r="AC1623" s="97"/>
      <c r="AD1623" s="97"/>
      <c r="AE1623" s="97"/>
      <c r="AF1623" s="93"/>
      <c r="AG1623" s="93"/>
      <c r="AH1623" s="93"/>
      <c r="AI1623" s="30"/>
      <c r="AJ1623" s="30"/>
      <c r="AK1623" s="30"/>
      <c r="AL1623" s="30"/>
      <c r="AM1623" s="109"/>
      <c r="AN1623" s="109"/>
      <c r="AO1623" s="30"/>
      <c r="AP1623" s="109" t="s">
        <v>2377</v>
      </c>
      <c r="AQ1623"/>
      <c r="AR1623"/>
      <c r="AS1623"/>
      <c r="AT1623"/>
      <c r="AU1623"/>
      <c r="AV1623"/>
    </row>
    <row r="1624" spans="27:48" ht="23.45" customHeight="1" x14ac:dyDescent="0.2">
      <c r="AA1624" s="97"/>
      <c r="AB1624" s="97"/>
      <c r="AC1624" s="97"/>
      <c r="AD1624" s="97"/>
      <c r="AE1624" s="97"/>
      <c r="AF1624" s="93"/>
      <c r="AG1624" s="93"/>
      <c r="AH1624" s="93"/>
      <c r="AI1624" s="30"/>
      <c r="AJ1624" s="30"/>
      <c r="AK1624" s="30"/>
      <c r="AL1624" s="30"/>
      <c r="AM1624" s="109"/>
      <c r="AN1624" s="109"/>
      <c r="AO1624" s="30"/>
      <c r="AP1624" s="109" t="s">
        <v>2378</v>
      </c>
      <c r="AQ1624"/>
      <c r="AR1624"/>
      <c r="AS1624"/>
      <c r="AT1624"/>
      <c r="AU1624"/>
      <c r="AV1624"/>
    </row>
    <row r="1625" spans="27:48" ht="23.45" customHeight="1" x14ac:dyDescent="0.2">
      <c r="AA1625" s="97"/>
      <c r="AB1625" s="97"/>
      <c r="AC1625" s="97"/>
      <c r="AD1625" s="97"/>
      <c r="AE1625" s="97"/>
      <c r="AF1625" s="93"/>
      <c r="AG1625" s="93"/>
      <c r="AH1625" s="93"/>
      <c r="AI1625" s="30"/>
      <c r="AJ1625" s="30"/>
      <c r="AK1625" s="30"/>
      <c r="AL1625" s="30"/>
      <c r="AM1625" s="109"/>
      <c r="AN1625" s="109"/>
      <c r="AO1625" s="30"/>
      <c r="AP1625" s="109" t="s">
        <v>2379</v>
      </c>
      <c r="AQ1625"/>
      <c r="AR1625"/>
      <c r="AS1625"/>
      <c r="AT1625"/>
      <c r="AU1625"/>
      <c r="AV1625"/>
    </row>
    <row r="1626" spans="27:48" ht="23.45" customHeight="1" x14ac:dyDescent="0.2">
      <c r="AA1626" s="97"/>
      <c r="AB1626" s="97"/>
      <c r="AC1626" s="97"/>
      <c r="AD1626" s="97"/>
      <c r="AE1626" s="97"/>
      <c r="AF1626" s="93"/>
      <c r="AG1626" s="93"/>
      <c r="AH1626" s="93"/>
      <c r="AI1626" s="30"/>
      <c r="AJ1626" s="30"/>
      <c r="AK1626" s="30"/>
      <c r="AL1626" s="30"/>
      <c r="AM1626" s="109"/>
      <c r="AN1626" s="109"/>
      <c r="AO1626" s="30"/>
      <c r="AP1626" s="109" t="s">
        <v>2380</v>
      </c>
      <c r="AQ1626"/>
      <c r="AR1626"/>
      <c r="AS1626"/>
      <c r="AT1626"/>
      <c r="AU1626"/>
      <c r="AV1626"/>
    </row>
    <row r="1627" spans="27:48" ht="23.45" customHeight="1" x14ac:dyDescent="0.2">
      <c r="AA1627" s="97"/>
      <c r="AB1627" s="97"/>
      <c r="AC1627" s="97"/>
      <c r="AD1627" s="97"/>
      <c r="AE1627" s="97"/>
      <c r="AF1627" s="93"/>
      <c r="AG1627" s="93"/>
      <c r="AH1627" s="93"/>
      <c r="AI1627" s="30"/>
      <c r="AJ1627" s="30"/>
      <c r="AK1627" s="30"/>
      <c r="AL1627" s="30"/>
      <c r="AM1627" s="109"/>
      <c r="AN1627" s="109"/>
      <c r="AO1627" s="30"/>
      <c r="AP1627" s="109" t="s">
        <v>2381</v>
      </c>
      <c r="AQ1627"/>
      <c r="AR1627"/>
      <c r="AS1627"/>
      <c r="AT1627"/>
      <c r="AU1627"/>
      <c r="AV1627"/>
    </row>
    <row r="1628" spans="27:48" ht="23.45" customHeight="1" x14ac:dyDescent="0.2">
      <c r="AA1628" s="97"/>
      <c r="AB1628" s="97"/>
      <c r="AC1628" s="97"/>
      <c r="AD1628" s="97"/>
      <c r="AE1628" s="97"/>
      <c r="AF1628" s="93"/>
      <c r="AG1628" s="93"/>
      <c r="AH1628" s="93"/>
      <c r="AI1628" s="30"/>
      <c r="AJ1628" s="30"/>
      <c r="AK1628" s="30"/>
      <c r="AL1628" s="30"/>
      <c r="AM1628" s="109"/>
      <c r="AN1628" s="109"/>
      <c r="AO1628" s="30"/>
      <c r="AP1628" s="109" t="s">
        <v>2382</v>
      </c>
      <c r="AQ1628"/>
      <c r="AR1628"/>
      <c r="AS1628"/>
      <c r="AT1628"/>
      <c r="AU1628"/>
      <c r="AV1628"/>
    </row>
    <row r="1629" spans="27:48" ht="23.45" customHeight="1" x14ac:dyDescent="0.2">
      <c r="AA1629" s="97"/>
      <c r="AB1629" s="97"/>
      <c r="AC1629" s="97"/>
      <c r="AD1629" s="97"/>
      <c r="AE1629" s="97"/>
      <c r="AF1629" s="93"/>
      <c r="AG1629" s="93"/>
      <c r="AH1629" s="93"/>
      <c r="AI1629" s="30"/>
      <c r="AJ1629" s="30"/>
      <c r="AK1629" s="30"/>
      <c r="AL1629" s="30"/>
      <c r="AM1629" s="109"/>
      <c r="AN1629" s="109"/>
      <c r="AO1629" s="30"/>
      <c r="AP1629" s="109" t="s">
        <v>2383</v>
      </c>
      <c r="AQ1629"/>
      <c r="AR1629"/>
      <c r="AS1629"/>
      <c r="AT1629"/>
      <c r="AU1629"/>
      <c r="AV1629"/>
    </row>
    <row r="1630" spans="27:48" ht="23.45" customHeight="1" x14ac:dyDescent="0.2">
      <c r="AA1630" s="97"/>
      <c r="AB1630" s="97"/>
      <c r="AC1630" s="97"/>
      <c r="AD1630" s="97"/>
      <c r="AE1630" s="97"/>
      <c r="AF1630" s="93"/>
      <c r="AG1630" s="93"/>
      <c r="AH1630" s="93"/>
      <c r="AI1630" s="30"/>
      <c r="AJ1630" s="30"/>
      <c r="AK1630" s="30"/>
      <c r="AL1630" s="30"/>
      <c r="AM1630" s="109"/>
      <c r="AN1630" s="109"/>
      <c r="AO1630" s="30"/>
      <c r="AP1630" s="109" t="s">
        <v>2384</v>
      </c>
      <c r="AQ1630"/>
      <c r="AR1630"/>
      <c r="AS1630"/>
      <c r="AT1630"/>
      <c r="AU1630"/>
      <c r="AV1630"/>
    </row>
    <row r="1631" spans="27:48" ht="23.45" customHeight="1" x14ac:dyDescent="0.2">
      <c r="AA1631" s="97"/>
      <c r="AB1631" s="97"/>
      <c r="AC1631" s="97"/>
      <c r="AD1631" s="97"/>
      <c r="AE1631" s="97"/>
      <c r="AF1631" s="93"/>
      <c r="AG1631" s="93"/>
      <c r="AH1631" s="93"/>
      <c r="AI1631" s="30"/>
      <c r="AJ1631" s="30"/>
      <c r="AK1631" s="30"/>
      <c r="AL1631" s="30"/>
      <c r="AM1631" s="109"/>
      <c r="AN1631" s="109"/>
      <c r="AO1631" s="30"/>
      <c r="AP1631" s="109" t="s">
        <v>2385</v>
      </c>
      <c r="AQ1631"/>
      <c r="AR1631"/>
      <c r="AS1631"/>
      <c r="AT1631"/>
      <c r="AU1631"/>
      <c r="AV1631"/>
    </row>
    <row r="1632" spans="27:48" ht="23.45" customHeight="1" x14ac:dyDescent="0.2">
      <c r="AA1632" s="97"/>
      <c r="AB1632" s="97"/>
      <c r="AC1632" s="97"/>
      <c r="AD1632" s="97"/>
      <c r="AE1632" s="97"/>
      <c r="AF1632" s="93"/>
      <c r="AG1632" s="93"/>
      <c r="AH1632" s="93"/>
      <c r="AI1632" s="30"/>
      <c r="AJ1632" s="30"/>
      <c r="AK1632" s="30"/>
      <c r="AL1632" s="30"/>
      <c r="AM1632" s="109"/>
      <c r="AN1632" s="109"/>
      <c r="AO1632" s="30"/>
      <c r="AP1632" s="109" t="s">
        <v>2386</v>
      </c>
      <c r="AQ1632"/>
      <c r="AR1632"/>
      <c r="AS1632"/>
      <c r="AT1632"/>
      <c r="AU1632"/>
      <c r="AV1632"/>
    </row>
    <row r="1633" spans="27:48" ht="23.45" customHeight="1" x14ac:dyDescent="0.2">
      <c r="AA1633" s="97"/>
      <c r="AB1633" s="97"/>
      <c r="AC1633" s="97"/>
      <c r="AD1633" s="97"/>
      <c r="AE1633" s="97"/>
      <c r="AF1633" s="93"/>
      <c r="AG1633" s="93"/>
      <c r="AH1633" s="93"/>
      <c r="AI1633" s="30"/>
      <c r="AJ1633" s="30"/>
      <c r="AK1633" s="30"/>
      <c r="AL1633" s="30"/>
      <c r="AM1633" s="109"/>
      <c r="AN1633" s="109"/>
      <c r="AO1633" s="30"/>
      <c r="AP1633" s="109" t="s">
        <v>2387</v>
      </c>
      <c r="AQ1633"/>
      <c r="AR1633"/>
      <c r="AS1633"/>
      <c r="AT1633"/>
      <c r="AU1633"/>
      <c r="AV1633"/>
    </row>
    <row r="1634" spans="27:48" ht="23.45" customHeight="1" x14ac:dyDescent="0.2">
      <c r="AA1634" s="97"/>
      <c r="AB1634" s="97"/>
      <c r="AC1634" s="97"/>
      <c r="AD1634" s="97"/>
      <c r="AE1634" s="97"/>
      <c r="AF1634" s="93"/>
      <c r="AG1634" s="93"/>
      <c r="AH1634" s="93"/>
      <c r="AI1634" s="30"/>
      <c r="AJ1634" s="30"/>
      <c r="AK1634" s="30"/>
      <c r="AL1634" s="30"/>
      <c r="AM1634" s="109"/>
      <c r="AN1634" s="109"/>
      <c r="AO1634" s="30"/>
      <c r="AP1634" s="109" t="s">
        <v>2388</v>
      </c>
      <c r="AQ1634"/>
      <c r="AR1634"/>
      <c r="AS1634"/>
      <c r="AT1634"/>
      <c r="AU1634"/>
      <c r="AV1634"/>
    </row>
    <row r="1635" spans="27:48" ht="23.45" customHeight="1" x14ac:dyDescent="0.2">
      <c r="AA1635" s="97"/>
      <c r="AB1635" s="97"/>
      <c r="AC1635" s="97"/>
      <c r="AD1635" s="97"/>
      <c r="AE1635" s="97"/>
      <c r="AF1635" s="93"/>
      <c r="AG1635" s="93"/>
      <c r="AH1635" s="93"/>
      <c r="AI1635" s="30"/>
      <c r="AJ1635" s="30"/>
      <c r="AK1635" s="30"/>
      <c r="AL1635" s="30"/>
      <c r="AM1635" s="109"/>
      <c r="AN1635" s="109"/>
      <c r="AO1635" s="30"/>
      <c r="AP1635" s="109" t="s">
        <v>2389</v>
      </c>
      <c r="AQ1635"/>
      <c r="AR1635"/>
      <c r="AS1635"/>
      <c r="AT1635"/>
      <c r="AU1635"/>
      <c r="AV1635"/>
    </row>
    <row r="1636" spans="27:48" ht="23.45" customHeight="1" x14ac:dyDescent="0.2">
      <c r="AA1636" s="97"/>
      <c r="AB1636" s="97"/>
      <c r="AC1636" s="97"/>
      <c r="AD1636" s="97"/>
      <c r="AE1636" s="97"/>
      <c r="AF1636" s="93"/>
      <c r="AG1636" s="93"/>
      <c r="AH1636" s="93"/>
      <c r="AI1636" s="30"/>
      <c r="AJ1636" s="30"/>
      <c r="AK1636" s="30"/>
      <c r="AL1636" s="30"/>
      <c r="AM1636" s="109"/>
      <c r="AN1636" s="109"/>
      <c r="AO1636" s="30"/>
      <c r="AP1636" s="109" t="s">
        <v>2390</v>
      </c>
      <c r="AQ1636"/>
      <c r="AR1636"/>
      <c r="AS1636"/>
      <c r="AT1636"/>
      <c r="AU1636"/>
      <c r="AV1636"/>
    </row>
    <row r="1637" spans="27:48" ht="23.45" customHeight="1" x14ac:dyDescent="0.2">
      <c r="AA1637" s="97"/>
      <c r="AB1637" s="97"/>
      <c r="AC1637" s="97"/>
      <c r="AD1637" s="97"/>
      <c r="AE1637" s="97"/>
      <c r="AF1637" s="93"/>
      <c r="AG1637" s="93"/>
      <c r="AH1637" s="93"/>
      <c r="AI1637" s="30"/>
      <c r="AJ1637" s="30"/>
      <c r="AK1637" s="30"/>
      <c r="AL1637" s="30"/>
      <c r="AM1637" s="109"/>
      <c r="AN1637" s="109"/>
      <c r="AO1637" s="30"/>
      <c r="AP1637" s="109" t="s">
        <v>2391</v>
      </c>
      <c r="AQ1637"/>
      <c r="AR1637"/>
      <c r="AS1637"/>
      <c r="AT1637"/>
      <c r="AU1637"/>
      <c r="AV1637"/>
    </row>
    <row r="1638" spans="27:48" ht="23.45" customHeight="1" x14ac:dyDescent="0.2">
      <c r="AA1638" s="97"/>
      <c r="AB1638" s="97"/>
      <c r="AC1638" s="97"/>
      <c r="AD1638" s="97"/>
      <c r="AE1638" s="97"/>
      <c r="AF1638" s="93"/>
      <c r="AG1638" s="93"/>
      <c r="AH1638" s="93"/>
      <c r="AI1638" s="30"/>
      <c r="AJ1638" s="30"/>
      <c r="AK1638" s="30"/>
      <c r="AL1638" s="30"/>
      <c r="AM1638" s="109"/>
      <c r="AN1638" s="109"/>
      <c r="AO1638" s="30"/>
      <c r="AP1638" s="109" t="s">
        <v>2392</v>
      </c>
      <c r="AQ1638"/>
      <c r="AR1638"/>
      <c r="AS1638"/>
      <c r="AT1638"/>
      <c r="AU1638"/>
      <c r="AV1638"/>
    </row>
    <row r="1639" spans="27:48" ht="23.45" customHeight="1" x14ac:dyDescent="0.2">
      <c r="AA1639" s="97"/>
      <c r="AB1639" s="97"/>
      <c r="AC1639" s="97"/>
      <c r="AD1639" s="97"/>
      <c r="AE1639" s="97"/>
      <c r="AF1639" s="93"/>
      <c r="AG1639" s="93"/>
      <c r="AH1639" s="93"/>
      <c r="AI1639" s="30"/>
      <c r="AJ1639" s="30"/>
      <c r="AK1639" s="30"/>
      <c r="AL1639" s="30"/>
      <c r="AM1639" s="109"/>
      <c r="AN1639" s="109"/>
      <c r="AO1639" s="30"/>
      <c r="AP1639" s="109" t="s">
        <v>2393</v>
      </c>
      <c r="AQ1639"/>
      <c r="AR1639"/>
      <c r="AS1639"/>
      <c r="AT1639"/>
      <c r="AU1639"/>
      <c r="AV1639"/>
    </row>
    <row r="1640" spans="27:48" ht="23.45" customHeight="1" x14ac:dyDescent="0.2">
      <c r="AA1640" s="97"/>
      <c r="AB1640" s="97"/>
      <c r="AC1640" s="97"/>
      <c r="AD1640" s="97"/>
      <c r="AE1640" s="97"/>
      <c r="AF1640" s="93"/>
      <c r="AG1640" s="93"/>
      <c r="AH1640" s="93"/>
      <c r="AI1640" s="30"/>
      <c r="AJ1640" s="30"/>
      <c r="AK1640" s="30"/>
      <c r="AL1640" s="30"/>
      <c r="AM1640" s="109"/>
      <c r="AN1640" s="109"/>
      <c r="AO1640" s="30"/>
      <c r="AP1640" s="109" t="s">
        <v>2394</v>
      </c>
      <c r="AQ1640"/>
      <c r="AR1640"/>
      <c r="AS1640"/>
      <c r="AT1640"/>
      <c r="AU1640"/>
      <c r="AV1640"/>
    </row>
    <row r="1641" spans="27:48" ht="23.45" customHeight="1" x14ac:dyDescent="0.2">
      <c r="AA1641" s="97"/>
      <c r="AB1641" s="97"/>
      <c r="AC1641" s="97"/>
      <c r="AD1641" s="97"/>
      <c r="AE1641" s="97"/>
      <c r="AF1641" s="93"/>
      <c r="AG1641" s="93"/>
      <c r="AH1641" s="93"/>
      <c r="AI1641" s="30"/>
      <c r="AJ1641" s="30"/>
      <c r="AK1641" s="30"/>
      <c r="AL1641" s="30"/>
      <c r="AM1641" s="109"/>
      <c r="AN1641" s="109"/>
      <c r="AO1641" s="30"/>
      <c r="AP1641" s="109" t="s">
        <v>2395</v>
      </c>
      <c r="AQ1641"/>
      <c r="AR1641"/>
      <c r="AS1641"/>
      <c r="AT1641"/>
      <c r="AU1641"/>
      <c r="AV1641"/>
    </row>
    <row r="1642" spans="27:48" ht="23.45" customHeight="1" x14ac:dyDescent="0.2">
      <c r="AA1642" s="97"/>
      <c r="AB1642" s="97"/>
      <c r="AC1642" s="97"/>
      <c r="AD1642" s="97"/>
      <c r="AE1642" s="97"/>
      <c r="AF1642" s="93"/>
      <c r="AG1642" s="93"/>
      <c r="AH1642" s="93"/>
      <c r="AI1642" s="30"/>
      <c r="AJ1642" s="30"/>
      <c r="AK1642" s="30"/>
      <c r="AL1642" s="30"/>
      <c r="AM1642" s="109"/>
      <c r="AN1642" s="109"/>
      <c r="AO1642" s="30"/>
      <c r="AP1642" s="109" t="s">
        <v>2396</v>
      </c>
      <c r="AQ1642"/>
      <c r="AR1642"/>
      <c r="AS1642"/>
      <c r="AT1642"/>
      <c r="AU1642"/>
      <c r="AV1642"/>
    </row>
    <row r="1643" spans="27:48" ht="23.45" customHeight="1" x14ac:dyDescent="0.2">
      <c r="AA1643" s="97"/>
      <c r="AB1643" s="97"/>
      <c r="AC1643" s="97"/>
      <c r="AD1643" s="97"/>
      <c r="AE1643" s="97"/>
      <c r="AF1643" s="93"/>
      <c r="AG1643" s="93"/>
      <c r="AH1643" s="93"/>
      <c r="AI1643" s="30"/>
      <c r="AJ1643" s="30"/>
      <c r="AK1643" s="30"/>
      <c r="AL1643" s="30"/>
      <c r="AM1643" s="109"/>
      <c r="AN1643" s="109"/>
      <c r="AO1643" s="30"/>
      <c r="AP1643" s="109" t="s">
        <v>2397</v>
      </c>
      <c r="AQ1643"/>
      <c r="AR1643"/>
      <c r="AS1643"/>
      <c r="AT1643"/>
      <c r="AU1643"/>
      <c r="AV1643"/>
    </row>
    <row r="1644" spans="27:48" ht="23.45" customHeight="1" x14ac:dyDescent="0.2">
      <c r="AA1644" s="97"/>
      <c r="AB1644" s="97"/>
      <c r="AC1644" s="97"/>
      <c r="AD1644" s="97"/>
      <c r="AE1644" s="97"/>
      <c r="AF1644" s="93"/>
      <c r="AG1644" s="93"/>
      <c r="AH1644" s="93"/>
      <c r="AI1644" s="30"/>
      <c r="AJ1644" s="30"/>
      <c r="AK1644" s="30"/>
      <c r="AL1644" s="30"/>
      <c r="AM1644" s="109"/>
      <c r="AN1644" s="109"/>
      <c r="AO1644" s="30"/>
      <c r="AP1644" s="109" t="s">
        <v>2398</v>
      </c>
      <c r="AQ1644"/>
      <c r="AR1644"/>
      <c r="AS1644"/>
      <c r="AT1644"/>
      <c r="AU1644"/>
      <c r="AV1644"/>
    </row>
    <row r="1645" spans="27:48" ht="23.45" customHeight="1" x14ac:dyDescent="0.2">
      <c r="AA1645" s="97"/>
      <c r="AB1645" s="97"/>
      <c r="AC1645" s="97"/>
      <c r="AD1645" s="97"/>
      <c r="AE1645" s="97"/>
      <c r="AF1645" s="93"/>
      <c r="AG1645" s="93"/>
      <c r="AH1645" s="93"/>
      <c r="AI1645" s="30"/>
      <c r="AJ1645" s="30"/>
      <c r="AK1645" s="30"/>
      <c r="AL1645" s="30"/>
      <c r="AM1645" s="109"/>
      <c r="AN1645" s="109"/>
      <c r="AO1645" s="30"/>
      <c r="AP1645" s="109" t="s">
        <v>2399</v>
      </c>
      <c r="AQ1645"/>
      <c r="AR1645"/>
      <c r="AS1645"/>
      <c r="AT1645"/>
      <c r="AU1645"/>
      <c r="AV1645"/>
    </row>
    <row r="1646" spans="27:48" ht="23.45" customHeight="1" x14ac:dyDescent="0.2">
      <c r="AA1646" s="97"/>
      <c r="AB1646" s="97"/>
      <c r="AC1646" s="97"/>
      <c r="AD1646" s="97"/>
      <c r="AE1646" s="97"/>
      <c r="AF1646" s="93"/>
      <c r="AG1646" s="93"/>
      <c r="AH1646" s="93"/>
      <c r="AI1646" s="30"/>
      <c r="AJ1646" s="30"/>
      <c r="AK1646" s="30"/>
      <c r="AL1646" s="30"/>
      <c r="AM1646" s="109"/>
      <c r="AN1646" s="109"/>
      <c r="AO1646" s="30"/>
      <c r="AP1646" s="109" t="s">
        <v>2400</v>
      </c>
      <c r="AQ1646"/>
      <c r="AR1646"/>
      <c r="AS1646"/>
      <c r="AT1646"/>
      <c r="AU1646"/>
      <c r="AV1646"/>
    </row>
    <row r="1647" spans="27:48" ht="23.45" customHeight="1" x14ac:dyDescent="0.2">
      <c r="AA1647" s="97"/>
      <c r="AB1647" s="97"/>
      <c r="AC1647" s="97"/>
      <c r="AD1647" s="97"/>
      <c r="AE1647" s="97"/>
      <c r="AF1647" s="93"/>
      <c r="AG1647" s="93"/>
      <c r="AH1647" s="93"/>
      <c r="AI1647" s="30"/>
      <c r="AJ1647" s="30"/>
      <c r="AK1647" s="30"/>
      <c r="AL1647" s="30"/>
      <c r="AM1647" s="109"/>
      <c r="AN1647" s="109"/>
      <c r="AO1647" s="30"/>
      <c r="AP1647" s="109" t="s">
        <v>2401</v>
      </c>
      <c r="AQ1647"/>
      <c r="AR1647"/>
      <c r="AS1647"/>
      <c r="AT1647"/>
      <c r="AU1647"/>
      <c r="AV1647"/>
    </row>
    <row r="1648" spans="27:48" ht="23.45" customHeight="1" x14ac:dyDescent="0.2">
      <c r="AA1648" s="97"/>
      <c r="AB1648" s="97"/>
      <c r="AC1648" s="97"/>
      <c r="AD1648" s="97"/>
      <c r="AE1648" s="97"/>
      <c r="AF1648" s="93"/>
      <c r="AG1648" s="93"/>
      <c r="AH1648" s="93"/>
      <c r="AI1648" s="30"/>
      <c r="AJ1648" s="30"/>
      <c r="AK1648" s="30"/>
      <c r="AL1648" s="30"/>
      <c r="AM1648" s="109"/>
      <c r="AN1648" s="109"/>
      <c r="AO1648" s="30"/>
      <c r="AP1648" s="109" t="s">
        <v>2402</v>
      </c>
      <c r="AQ1648"/>
      <c r="AR1648"/>
      <c r="AS1648"/>
      <c r="AT1648"/>
      <c r="AU1648"/>
      <c r="AV1648"/>
    </row>
    <row r="1649" spans="27:48" ht="23.45" customHeight="1" x14ac:dyDescent="0.2">
      <c r="AA1649" s="97"/>
      <c r="AB1649" s="97"/>
      <c r="AC1649" s="97"/>
      <c r="AD1649" s="97"/>
      <c r="AE1649" s="97"/>
      <c r="AF1649" s="93"/>
      <c r="AG1649" s="93"/>
      <c r="AH1649" s="93"/>
      <c r="AI1649" s="30"/>
      <c r="AJ1649" s="30"/>
      <c r="AK1649" s="30"/>
      <c r="AL1649" s="30"/>
      <c r="AM1649" s="109"/>
      <c r="AN1649" s="109"/>
      <c r="AO1649" s="30"/>
      <c r="AP1649" s="109" t="s">
        <v>2403</v>
      </c>
      <c r="AQ1649"/>
      <c r="AR1649"/>
      <c r="AS1649"/>
      <c r="AT1649"/>
      <c r="AU1649"/>
      <c r="AV1649"/>
    </row>
    <row r="1650" spans="27:48" ht="23.45" customHeight="1" x14ac:dyDescent="0.2">
      <c r="AA1650" s="97"/>
      <c r="AB1650" s="97"/>
      <c r="AC1650" s="97"/>
      <c r="AD1650" s="97"/>
      <c r="AE1650" s="97"/>
      <c r="AF1650" s="93"/>
      <c r="AG1650" s="93"/>
      <c r="AH1650" s="93"/>
      <c r="AI1650" s="30"/>
      <c r="AJ1650" s="30"/>
      <c r="AK1650" s="30"/>
      <c r="AL1650" s="30"/>
      <c r="AM1650" s="109"/>
      <c r="AN1650" s="109"/>
      <c r="AO1650" s="30"/>
      <c r="AP1650" s="109" t="s">
        <v>2404</v>
      </c>
      <c r="AQ1650"/>
      <c r="AR1650"/>
      <c r="AS1650"/>
      <c r="AT1650"/>
      <c r="AU1650"/>
      <c r="AV1650"/>
    </row>
    <row r="1651" spans="27:48" ht="23.45" customHeight="1" x14ac:dyDescent="0.2">
      <c r="AA1651" s="97"/>
      <c r="AB1651" s="97"/>
      <c r="AC1651" s="97"/>
      <c r="AD1651" s="97"/>
      <c r="AE1651" s="97"/>
      <c r="AF1651" s="93"/>
      <c r="AG1651" s="93"/>
      <c r="AH1651" s="93"/>
      <c r="AI1651" s="30"/>
      <c r="AJ1651" s="30"/>
      <c r="AK1651" s="30"/>
      <c r="AL1651" s="30"/>
      <c r="AM1651" s="109"/>
      <c r="AN1651" s="109"/>
      <c r="AO1651" s="30"/>
      <c r="AP1651" s="109" t="s">
        <v>2405</v>
      </c>
      <c r="AQ1651"/>
      <c r="AR1651"/>
      <c r="AS1651"/>
      <c r="AT1651"/>
      <c r="AU1651"/>
      <c r="AV1651"/>
    </row>
    <row r="1652" spans="27:48" ht="23.45" customHeight="1" x14ac:dyDescent="0.2">
      <c r="AA1652" s="97"/>
      <c r="AB1652" s="97"/>
      <c r="AC1652" s="97"/>
      <c r="AD1652" s="97"/>
      <c r="AE1652" s="97"/>
      <c r="AF1652" s="93"/>
      <c r="AG1652" s="93"/>
      <c r="AH1652" s="93"/>
      <c r="AI1652" s="30"/>
      <c r="AJ1652" s="30"/>
      <c r="AK1652" s="30"/>
      <c r="AL1652" s="30"/>
      <c r="AM1652" s="109"/>
      <c r="AN1652" s="109"/>
      <c r="AO1652" s="30"/>
      <c r="AP1652" s="109" t="s">
        <v>2406</v>
      </c>
      <c r="AQ1652"/>
      <c r="AR1652"/>
      <c r="AS1652"/>
      <c r="AT1652"/>
      <c r="AU1652"/>
      <c r="AV1652"/>
    </row>
    <row r="1653" spans="27:48" ht="23.45" customHeight="1" x14ac:dyDescent="0.2">
      <c r="AA1653" s="97"/>
      <c r="AB1653" s="97"/>
      <c r="AC1653" s="97"/>
      <c r="AD1653" s="97"/>
      <c r="AE1653" s="97"/>
      <c r="AF1653" s="93"/>
      <c r="AG1653" s="93"/>
      <c r="AH1653" s="93"/>
      <c r="AI1653" s="30"/>
      <c r="AJ1653" s="30"/>
      <c r="AK1653" s="30"/>
      <c r="AL1653" s="30"/>
      <c r="AM1653" s="109"/>
      <c r="AN1653" s="109"/>
      <c r="AO1653" s="30"/>
      <c r="AP1653" s="109" t="s">
        <v>2407</v>
      </c>
      <c r="AQ1653"/>
      <c r="AR1653"/>
      <c r="AS1653"/>
      <c r="AT1653"/>
      <c r="AU1653"/>
      <c r="AV1653"/>
    </row>
    <row r="1654" spans="27:48" ht="23.45" customHeight="1" x14ac:dyDescent="0.2">
      <c r="AA1654" s="97"/>
      <c r="AB1654" s="97"/>
      <c r="AC1654" s="97"/>
      <c r="AD1654" s="97"/>
      <c r="AE1654" s="97"/>
      <c r="AF1654" s="93"/>
      <c r="AG1654" s="93"/>
      <c r="AH1654" s="93"/>
      <c r="AI1654" s="30"/>
      <c r="AJ1654" s="30"/>
      <c r="AK1654" s="30"/>
      <c r="AL1654" s="30"/>
      <c r="AM1654" s="109"/>
      <c r="AN1654" s="109"/>
      <c r="AO1654" s="30"/>
      <c r="AP1654" s="109" t="s">
        <v>2408</v>
      </c>
      <c r="AQ1654"/>
      <c r="AR1654"/>
      <c r="AS1654"/>
      <c r="AT1654"/>
      <c r="AU1654"/>
      <c r="AV1654"/>
    </row>
    <row r="1655" spans="27:48" ht="23.45" customHeight="1" x14ac:dyDescent="0.2">
      <c r="AA1655" s="97"/>
      <c r="AB1655" s="97"/>
      <c r="AC1655" s="97"/>
      <c r="AD1655" s="97"/>
      <c r="AE1655" s="97"/>
      <c r="AF1655" s="93"/>
      <c r="AG1655" s="93"/>
      <c r="AH1655" s="93"/>
      <c r="AI1655" s="30"/>
      <c r="AJ1655" s="30"/>
      <c r="AK1655" s="30"/>
      <c r="AL1655" s="30"/>
      <c r="AM1655" s="109"/>
      <c r="AN1655" s="109"/>
      <c r="AO1655" s="30"/>
      <c r="AP1655" s="109" t="s">
        <v>2409</v>
      </c>
      <c r="AQ1655"/>
      <c r="AR1655"/>
      <c r="AS1655"/>
      <c r="AT1655"/>
      <c r="AU1655"/>
      <c r="AV1655"/>
    </row>
    <row r="1656" spans="27:48" ht="23.45" customHeight="1" x14ac:dyDescent="0.2">
      <c r="AA1656" s="97"/>
      <c r="AB1656" s="97"/>
      <c r="AC1656" s="97"/>
      <c r="AD1656" s="97"/>
      <c r="AE1656" s="97"/>
      <c r="AF1656" s="93"/>
      <c r="AG1656" s="93"/>
      <c r="AH1656" s="93"/>
      <c r="AI1656" s="30"/>
      <c r="AJ1656" s="30"/>
      <c r="AK1656" s="30"/>
      <c r="AL1656" s="30"/>
      <c r="AM1656" s="109"/>
      <c r="AN1656" s="109"/>
      <c r="AO1656" s="30"/>
      <c r="AP1656" s="109" t="s">
        <v>2410</v>
      </c>
      <c r="AQ1656"/>
      <c r="AR1656"/>
      <c r="AS1656"/>
      <c r="AT1656"/>
      <c r="AU1656"/>
      <c r="AV1656"/>
    </row>
    <row r="1657" spans="27:48" ht="23.45" customHeight="1" x14ac:dyDescent="0.2">
      <c r="AA1657" s="97"/>
      <c r="AB1657" s="97"/>
      <c r="AC1657" s="97"/>
      <c r="AD1657" s="97"/>
      <c r="AE1657" s="97"/>
      <c r="AF1657" s="93"/>
      <c r="AG1657" s="93"/>
      <c r="AH1657" s="93"/>
      <c r="AI1657" s="30"/>
      <c r="AJ1657" s="30"/>
      <c r="AK1657" s="30"/>
      <c r="AL1657" s="30"/>
      <c r="AM1657" s="109"/>
      <c r="AN1657" s="109"/>
      <c r="AO1657" s="30"/>
      <c r="AP1657" s="109" t="s">
        <v>2411</v>
      </c>
      <c r="AQ1657"/>
      <c r="AR1657"/>
      <c r="AS1657"/>
      <c r="AT1657"/>
      <c r="AU1657"/>
      <c r="AV1657"/>
    </row>
    <row r="1658" spans="27:48" ht="23.45" customHeight="1" x14ac:dyDescent="0.2">
      <c r="AA1658" s="97"/>
      <c r="AB1658" s="97"/>
      <c r="AC1658" s="97"/>
      <c r="AD1658" s="97"/>
      <c r="AE1658" s="97"/>
      <c r="AF1658" s="93"/>
      <c r="AG1658" s="93"/>
      <c r="AH1658" s="93"/>
      <c r="AI1658" s="30"/>
      <c r="AJ1658" s="30"/>
      <c r="AK1658" s="30"/>
      <c r="AL1658" s="30"/>
      <c r="AM1658" s="109"/>
      <c r="AN1658" s="109"/>
      <c r="AO1658" s="30"/>
      <c r="AP1658" s="109" t="s">
        <v>2412</v>
      </c>
      <c r="AQ1658"/>
      <c r="AR1658"/>
      <c r="AS1658"/>
      <c r="AT1658"/>
      <c r="AU1658"/>
      <c r="AV1658"/>
    </row>
    <row r="1659" spans="27:48" ht="23.45" customHeight="1" x14ac:dyDescent="0.2">
      <c r="AA1659" s="97"/>
      <c r="AB1659" s="97"/>
      <c r="AC1659" s="97"/>
      <c r="AD1659" s="97"/>
      <c r="AE1659" s="97"/>
      <c r="AF1659" s="93"/>
      <c r="AG1659" s="93"/>
      <c r="AH1659" s="93"/>
      <c r="AI1659" s="30"/>
      <c r="AJ1659" s="30"/>
      <c r="AK1659" s="30"/>
      <c r="AL1659" s="30"/>
      <c r="AM1659" s="109"/>
      <c r="AN1659" s="109"/>
      <c r="AO1659" s="30"/>
      <c r="AP1659" s="109" t="s">
        <v>2413</v>
      </c>
      <c r="AQ1659"/>
      <c r="AR1659"/>
      <c r="AS1659"/>
      <c r="AT1659"/>
      <c r="AU1659"/>
      <c r="AV1659"/>
    </row>
    <row r="1660" spans="27:48" ht="23.45" customHeight="1" x14ac:dyDescent="0.2">
      <c r="AA1660" s="97"/>
      <c r="AB1660" s="97"/>
      <c r="AC1660" s="97"/>
      <c r="AD1660" s="97"/>
      <c r="AE1660" s="97"/>
      <c r="AF1660" s="93"/>
      <c r="AG1660" s="93"/>
      <c r="AH1660" s="93"/>
      <c r="AI1660" s="30"/>
      <c r="AJ1660" s="30"/>
      <c r="AK1660" s="30"/>
      <c r="AL1660" s="30"/>
      <c r="AM1660" s="109"/>
      <c r="AN1660" s="109"/>
      <c r="AO1660" s="30"/>
      <c r="AP1660" s="109" t="s">
        <v>2414</v>
      </c>
      <c r="AQ1660"/>
      <c r="AR1660"/>
      <c r="AS1660"/>
      <c r="AT1660"/>
      <c r="AU1660"/>
      <c r="AV1660"/>
    </row>
    <row r="1661" spans="27:48" ht="23.45" customHeight="1" x14ac:dyDescent="0.2">
      <c r="AA1661" s="97"/>
      <c r="AB1661" s="97"/>
      <c r="AC1661" s="97"/>
      <c r="AD1661" s="97"/>
      <c r="AE1661" s="97"/>
      <c r="AF1661" s="93"/>
      <c r="AG1661" s="93"/>
      <c r="AH1661" s="93"/>
      <c r="AI1661" s="30"/>
      <c r="AJ1661" s="30"/>
      <c r="AK1661" s="30"/>
      <c r="AL1661" s="30"/>
      <c r="AM1661" s="109"/>
      <c r="AN1661" s="109"/>
      <c r="AO1661" s="30"/>
      <c r="AP1661" s="109" t="s">
        <v>2415</v>
      </c>
      <c r="AQ1661"/>
      <c r="AR1661"/>
      <c r="AS1661"/>
      <c r="AT1661"/>
      <c r="AU1661"/>
      <c r="AV1661"/>
    </row>
    <row r="1662" spans="27:48" ht="23.45" customHeight="1" x14ac:dyDescent="0.2">
      <c r="AA1662" s="97"/>
      <c r="AB1662" s="97"/>
      <c r="AC1662" s="97"/>
      <c r="AD1662" s="97"/>
      <c r="AE1662" s="97"/>
      <c r="AF1662" s="93"/>
      <c r="AG1662" s="93"/>
      <c r="AH1662" s="93"/>
      <c r="AI1662" s="30"/>
      <c r="AJ1662" s="30"/>
      <c r="AK1662" s="30"/>
      <c r="AL1662" s="30"/>
      <c r="AM1662" s="109"/>
      <c r="AN1662" s="109"/>
      <c r="AO1662" s="30"/>
      <c r="AP1662" s="109" t="s">
        <v>2416</v>
      </c>
      <c r="AQ1662"/>
      <c r="AR1662"/>
      <c r="AS1662"/>
      <c r="AT1662"/>
      <c r="AU1662"/>
      <c r="AV1662"/>
    </row>
    <row r="1663" spans="27:48" ht="23.45" customHeight="1" x14ac:dyDescent="0.2">
      <c r="AA1663" s="97"/>
      <c r="AB1663" s="97"/>
      <c r="AC1663" s="97"/>
      <c r="AD1663" s="97"/>
      <c r="AE1663" s="97"/>
      <c r="AF1663" s="93"/>
      <c r="AG1663" s="93"/>
      <c r="AH1663" s="93"/>
      <c r="AI1663" s="30"/>
      <c r="AJ1663" s="30"/>
      <c r="AK1663" s="30"/>
      <c r="AL1663" s="30"/>
      <c r="AM1663" s="109"/>
      <c r="AN1663" s="109"/>
      <c r="AO1663" s="30"/>
      <c r="AP1663" s="109" t="s">
        <v>2417</v>
      </c>
      <c r="AQ1663"/>
      <c r="AR1663"/>
      <c r="AS1663"/>
      <c r="AT1663"/>
      <c r="AU1663"/>
      <c r="AV1663"/>
    </row>
    <row r="1664" spans="27:48" ht="23.45" customHeight="1" x14ac:dyDescent="0.2">
      <c r="AA1664" s="97"/>
      <c r="AB1664" s="97"/>
      <c r="AC1664" s="97"/>
      <c r="AD1664" s="97"/>
      <c r="AE1664" s="97"/>
      <c r="AF1664" s="93"/>
      <c r="AG1664" s="93"/>
      <c r="AH1664" s="93"/>
      <c r="AI1664" s="30"/>
      <c r="AJ1664" s="30"/>
      <c r="AK1664" s="30"/>
      <c r="AL1664" s="30"/>
      <c r="AM1664" s="109"/>
      <c r="AN1664" s="109"/>
      <c r="AO1664" s="30"/>
      <c r="AP1664" s="109" t="s">
        <v>2418</v>
      </c>
      <c r="AQ1664"/>
      <c r="AR1664"/>
      <c r="AS1664"/>
      <c r="AT1664"/>
      <c r="AU1664"/>
      <c r="AV1664"/>
    </row>
    <row r="1665" spans="27:48" ht="23.45" customHeight="1" x14ac:dyDescent="0.2">
      <c r="AA1665" s="97"/>
      <c r="AB1665" s="97"/>
      <c r="AC1665" s="97"/>
      <c r="AD1665" s="97"/>
      <c r="AE1665" s="97"/>
      <c r="AF1665" s="93"/>
      <c r="AG1665" s="93"/>
      <c r="AH1665" s="93"/>
      <c r="AI1665" s="30"/>
      <c r="AJ1665" s="30"/>
      <c r="AK1665" s="30"/>
      <c r="AL1665" s="30"/>
      <c r="AM1665" s="109"/>
      <c r="AN1665" s="109"/>
      <c r="AO1665" s="30"/>
      <c r="AP1665" s="109" t="s">
        <v>2419</v>
      </c>
      <c r="AQ1665"/>
      <c r="AR1665"/>
      <c r="AS1665"/>
      <c r="AT1665"/>
      <c r="AU1665"/>
      <c r="AV1665"/>
    </row>
    <row r="1666" spans="27:48" ht="23.45" customHeight="1" x14ac:dyDescent="0.2">
      <c r="AA1666" s="97"/>
      <c r="AB1666" s="97"/>
      <c r="AC1666" s="97"/>
      <c r="AD1666" s="97"/>
      <c r="AE1666" s="97"/>
      <c r="AF1666" s="93"/>
      <c r="AG1666" s="93"/>
      <c r="AH1666" s="93"/>
      <c r="AI1666" s="30"/>
      <c r="AJ1666" s="30"/>
      <c r="AK1666" s="30"/>
      <c r="AL1666" s="30"/>
      <c r="AM1666" s="109"/>
      <c r="AN1666" s="109"/>
      <c r="AO1666" s="30"/>
      <c r="AP1666" s="109" t="s">
        <v>2420</v>
      </c>
      <c r="AQ1666"/>
      <c r="AR1666"/>
      <c r="AS1666"/>
      <c r="AT1666"/>
      <c r="AU1666"/>
      <c r="AV1666"/>
    </row>
    <row r="1667" spans="27:48" ht="23.45" customHeight="1" x14ac:dyDescent="0.2">
      <c r="AA1667" s="97"/>
      <c r="AB1667" s="97"/>
      <c r="AC1667" s="97"/>
      <c r="AD1667" s="97"/>
      <c r="AE1667" s="97"/>
      <c r="AF1667" s="93"/>
      <c r="AG1667" s="93"/>
      <c r="AH1667" s="93"/>
      <c r="AI1667" s="30"/>
      <c r="AJ1667" s="30"/>
      <c r="AK1667" s="30"/>
      <c r="AL1667" s="30"/>
      <c r="AM1667" s="109"/>
      <c r="AN1667" s="109"/>
      <c r="AO1667" s="30"/>
      <c r="AP1667" s="109" t="s">
        <v>2421</v>
      </c>
      <c r="AQ1667"/>
      <c r="AR1667"/>
      <c r="AS1667"/>
      <c r="AT1667"/>
      <c r="AU1667"/>
      <c r="AV1667"/>
    </row>
    <row r="1668" spans="27:48" ht="23.45" customHeight="1" x14ac:dyDescent="0.2">
      <c r="AA1668" s="97"/>
      <c r="AB1668" s="97"/>
      <c r="AC1668" s="97"/>
      <c r="AD1668" s="97"/>
      <c r="AE1668" s="97"/>
      <c r="AF1668" s="93"/>
      <c r="AG1668" s="93"/>
      <c r="AH1668" s="93"/>
      <c r="AI1668" s="30"/>
      <c r="AJ1668" s="30"/>
      <c r="AK1668" s="30"/>
      <c r="AL1668" s="30"/>
      <c r="AM1668" s="109"/>
      <c r="AN1668" s="109"/>
      <c r="AO1668" s="30"/>
      <c r="AP1668" s="109" t="s">
        <v>2422</v>
      </c>
      <c r="AQ1668"/>
      <c r="AR1668"/>
      <c r="AS1668"/>
      <c r="AT1668"/>
      <c r="AU1668"/>
      <c r="AV1668"/>
    </row>
    <row r="1669" spans="27:48" ht="23.45" customHeight="1" x14ac:dyDescent="0.2">
      <c r="AA1669" s="97"/>
      <c r="AB1669" s="97"/>
      <c r="AC1669" s="97"/>
      <c r="AD1669" s="97"/>
      <c r="AE1669" s="97"/>
      <c r="AF1669" s="93"/>
      <c r="AG1669" s="93"/>
      <c r="AH1669" s="93"/>
      <c r="AI1669" s="30"/>
      <c r="AJ1669" s="30"/>
      <c r="AK1669" s="30"/>
      <c r="AL1669" s="30"/>
      <c r="AM1669" s="109"/>
      <c r="AN1669" s="109"/>
      <c r="AO1669" s="30"/>
      <c r="AP1669" s="109" t="s">
        <v>2423</v>
      </c>
      <c r="AQ1669"/>
      <c r="AR1669"/>
      <c r="AS1669"/>
      <c r="AT1669"/>
      <c r="AU1669"/>
      <c r="AV1669"/>
    </row>
    <row r="1670" spans="27:48" ht="23.45" customHeight="1" x14ac:dyDescent="0.2">
      <c r="AA1670" s="97"/>
      <c r="AB1670" s="97"/>
      <c r="AC1670" s="97"/>
      <c r="AD1670" s="97"/>
      <c r="AE1670" s="97"/>
      <c r="AF1670" s="93"/>
      <c r="AG1670" s="93"/>
      <c r="AH1670" s="93"/>
      <c r="AI1670" s="30"/>
      <c r="AJ1670" s="30"/>
      <c r="AK1670" s="30"/>
      <c r="AL1670" s="30"/>
      <c r="AM1670" s="109"/>
      <c r="AN1670" s="109"/>
      <c r="AO1670" s="30"/>
      <c r="AP1670" s="109" t="s">
        <v>2424</v>
      </c>
      <c r="AQ1670"/>
      <c r="AR1670"/>
      <c r="AS1670"/>
      <c r="AT1670"/>
      <c r="AU1670"/>
      <c r="AV1670"/>
    </row>
    <row r="1671" spans="27:48" ht="23.45" customHeight="1" x14ac:dyDescent="0.2">
      <c r="AA1671" s="97"/>
      <c r="AB1671" s="97"/>
      <c r="AC1671" s="97"/>
      <c r="AD1671" s="97"/>
      <c r="AE1671" s="97"/>
      <c r="AF1671" s="93"/>
      <c r="AG1671" s="93"/>
      <c r="AH1671" s="93"/>
      <c r="AI1671" s="30"/>
      <c r="AJ1671" s="30"/>
      <c r="AK1671" s="30"/>
      <c r="AL1671" s="30"/>
      <c r="AM1671" s="109"/>
      <c r="AN1671" s="109"/>
      <c r="AO1671" s="30"/>
      <c r="AP1671" s="109" t="s">
        <v>2425</v>
      </c>
      <c r="AQ1671"/>
      <c r="AR1671"/>
      <c r="AS1671"/>
      <c r="AT1671"/>
      <c r="AU1671"/>
      <c r="AV1671"/>
    </row>
    <row r="1672" spans="27:48" ht="23.45" customHeight="1" x14ac:dyDescent="0.2">
      <c r="AA1672" s="97"/>
      <c r="AB1672" s="97"/>
      <c r="AC1672" s="97"/>
      <c r="AD1672" s="97"/>
      <c r="AE1672" s="97"/>
      <c r="AF1672" s="93"/>
      <c r="AG1672" s="93"/>
      <c r="AH1672" s="93"/>
      <c r="AI1672" s="30"/>
      <c r="AJ1672" s="30"/>
      <c r="AK1672" s="30"/>
      <c r="AL1672" s="30"/>
      <c r="AM1672" s="109"/>
      <c r="AN1672" s="109"/>
      <c r="AO1672" s="30"/>
      <c r="AP1672" s="109" t="s">
        <v>2426</v>
      </c>
      <c r="AQ1672"/>
      <c r="AR1672"/>
      <c r="AS1672"/>
      <c r="AT1672"/>
      <c r="AU1672"/>
      <c r="AV1672"/>
    </row>
    <row r="1673" spans="27:48" ht="23.45" customHeight="1" x14ac:dyDescent="0.2">
      <c r="AA1673" s="97"/>
      <c r="AB1673" s="97"/>
      <c r="AC1673" s="97"/>
      <c r="AD1673" s="97"/>
      <c r="AE1673" s="97"/>
      <c r="AF1673" s="93"/>
      <c r="AG1673" s="93"/>
      <c r="AH1673" s="93"/>
      <c r="AI1673" s="30"/>
      <c r="AJ1673" s="30"/>
      <c r="AK1673" s="30"/>
      <c r="AL1673" s="30"/>
      <c r="AM1673" s="109"/>
      <c r="AN1673" s="109"/>
      <c r="AO1673" s="30"/>
      <c r="AP1673" s="109" t="s">
        <v>2427</v>
      </c>
      <c r="AQ1673"/>
      <c r="AR1673"/>
      <c r="AS1673"/>
      <c r="AT1673"/>
      <c r="AU1673"/>
      <c r="AV1673"/>
    </row>
    <row r="1674" spans="27:48" ht="23.45" customHeight="1" x14ac:dyDescent="0.2">
      <c r="AA1674" s="97"/>
      <c r="AB1674" s="97"/>
      <c r="AC1674" s="97"/>
      <c r="AD1674" s="97"/>
      <c r="AE1674" s="97"/>
      <c r="AF1674" s="93"/>
      <c r="AG1674" s="93"/>
      <c r="AH1674" s="93"/>
      <c r="AI1674" s="30"/>
      <c r="AJ1674" s="30"/>
      <c r="AK1674" s="30"/>
      <c r="AL1674" s="30"/>
      <c r="AM1674" s="109"/>
      <c r="AN1674" s="109"/>
      <c r="AO1674" s="30"/>
      <c r="AP1674" s="109" t="s">
        <v>2428</v>
      </c>
      <c r="AQ1674"/>
      <c r="AR1674"/>
      <c r="AS1674"/>
      <c r="AT1674"/>
      <c r="AU1674"/>
      <c r="AV1674"/>
    </row>
    <row r="1675" spans="27:48" ht="23.45" customHeight="1" x14ac:dyDescent="0.2">
      <c r="AA1675" s="97"/>
      <c r="AB1675" s="97"/>
      <c r="AC1675" s="97"/>
      <c r="AD1675" s="97"/>
      <c r="AE1675" s="97"/>
      <c r="AF1675" s="93"/>
      <c r="AG1675" s="93"/>
      <c r="AH1675" s="93"/>
      <c r="AI1675" s="30"/>
      <c r="AJ1675" s="30"/>
      <c r="AK1675" s="30"/>
      <c r="AL1675" s="30"/>
      <c r="AM1675" s="109"/>
      <c r="AN1675" s="109"/>
      <c r="AO1675" s="30"/>
      <c r="AP1675" s="109" t="s">
        <v>2429</v>
      </c>
      <c r="AQ1675"/>
      <c r="AR1675"/>
      <c r="AS1675"/>
      <c r="AT1675"/>
      <c r="AU1675"/>
      <c r="AV1675"/>
    </row>
    <row r="1676" spans="27:48" ht="23.45" customHeight="1" x14ac:dyDescent="0.2">
      <c r="AA1676" s="97"/>
      <c r="AB1676" s="97"/>
      <c r="AC1676" s="97"/>
      <c r="AD1676" s="97"/>
      <c r="AE1676" s="97"/>
      <c r="AF1676" s="93"/>
      <c r="AG1676" s="93"/>
      <c r="AH1676" s="93"/>
      <c r="AI1676" s="30"/>
      <c r="AJ1676" s="30"/>
      <c r="AK1676" s="30"/>
      <c r="AL1676" s="30"/>
      <c r="AM1676" s="109"/>
      <c r="AN1676" s="109"/>
      <c r="AO1676" s="30"/>
      <c r="AP1676" s="109" t="s">
        <v>2430</v>
      </c>
      <c r="AQ1676"/>
      <c r="AR1676"/>
      <c r="AS1676"/>
      <c r="AT1676"/>
      <c r="AU1676"/>
      <c r="AV1676"/>
    </row>
    <row r="1677" spans="27:48" ht="23.45" customHeight="1" x14ac:dyDescent="0.2">
      <c r="AA1677" s="97"/>
      <c r="AB1677" s="97"/>
      <c r="AC1677" s="97"/>
      <c r="AD1677" s="97"/>
      <c r="AE1677" s="97"/>
      <c r="AF1677" s="93"/>
      <c r="AG1677" s="93"/>
      <c r="AH1677" s="93"/>
      <c r="AI1677" s="30"/>
      <c r="AJ1677" s="30"/>
      <c r="AK1677" s="30"/>
      <c r="AL1677" s="30"/>
      <c r="AM1677" s="109"/>
      <c r="AN1677" s="109"/>
      <c r="AO1677" s="30"/>
      <c r="AP1677" s="109" t="s">
        <v>2431</v>
      </c>
      <c r="AQ1677"/>
      <c r="AR1677"/>
      <c r="AS1677"/>
      <c r="AT1677"/>
      <c r="AU1677"/>
      <c r="AV1677"/>
    </row>
    <row r="1678" spans="27:48" ht="23.45" customHeight="1" x14ac:dyDescent="0.2">
      <c r="AA1678" s="97"/>
      <c r="AB1678" s="97"/>
      <c r="AC1678" s="97"/>
      <c r="AD1678" s="97"/>
      <c r="AE1678" s="97"/>
      <c r="AF1678" s="93"/>
      <c r="AG1678" s="93"/>
      <c r="AH1678" s="93"/>
      <c r="AI1678" s="30"/>
      <c r="AJ1678" s="30"/>
      <c r="AK1678" s="30"/>
      <c r="AL1678" s="30"/>
      <c r="AM1678" s="109"/>
      <c r="AN1678" s="109"/>
      <c r="AO1678" s="30"/>
      <c r="AP1678" s="109" t="s">
        <v>2432</v>
      </c>
      <c r="AQ1678"/>
      <c r="AR1678"/>
      <c r="AS1678"/>
      <c r="AT1678"/>
      <c r="AU1678"/>
      <c r="AV1678"/>
    </row>
    <row r="1679" spans="27:48" ht="23.45" customHeight="1" x14ac:dyDescent="0.2">
      <c r="AA1679" s="97"/>
      <c r="AB1679" s="97"/>
      <c r="AC1679" s="97"/>
      <c r="AD1679" s="97"/>
      <c r="AE1679" s="97"/>
      <c r="AF1679" s="93"/>
      <c r="AG1679" s="93"/>
      <c r="AH1679" s="93"/>
      <c r="AI1679" s="30"/>
      <c r="AJ1679" s="30"/>
      <c r="AK1679" s="30"/>
      <c r="AL1679" s="30"/>
      <c r="AM1679" s="109"/>
      <c r="AN1679" s="109"/>
      <c r="AO1679" s="30"/>
      <c r="AP1679" s="109" t="s">
        <v>2433</v>
      </c>
      <c r="AQ1679"/>
      <c r="AR1679"/>
      <c r="AS1679"/>
      <c r="AT1679"/>
      <c r="AU1679"/>
      <c r="AV1679"/>
    </row>
    <row r="1680" spans="27:48" ht="23.45" customHeight="1" x14ac:dyDescent="0.2">
      <c r="AA1680" s="97"/>
      <c r="AB1680" s="97"/>
      <c r="AC1680" s="97"/>
      <c r="AD1680" s="97"/>
      <c r="AE1680" s="97"/>
      <c r="AF1680" s="93"/>
      <c r="AG1680" s="93"/>
      <c r="AH1680" s="93"/>
      <c r="AI1680" s="30"/>
      <c r="AJ1680" s="30"/>
      <c r="AK1680" s="30"/>
      <c r="AL1680" s="30"/>
      <c r="AM1680" s="109"/>
      <c r="AN1680" s="109"/>
      <c r="AO1680" s="30"/>
      <c r="AP1680" s="109" t="s">
        <v>2434</v>
      </c>
      <c r="AQ1680"/>
      <c r="AR1680"/>
      <c r="AS1680"/>
      <c r="AT1680"/>
      <c r="AU1680"/>
      <c r="AV1680"/>
    </row>
    <row r="1681" spans="27:48" ht="23.45" customHeight="1" x14ac:dyDescent="0.2">
      <c r="AA1681" s="97"/>
      <c r="AB1681" s="97"/>
      <c r="AC1681" s="97"/>
      <c r="AD1681" s="97"/>
      <c r="AE1681" s="97"/>
      <c r="AF1681" s="93"/>
      <c r="AG1681" s="93"/>
      <c r="AH1681" s="93"/>
      <c r="AI1681" s="30"/>
      <c r="AJ1681" s="30"/>
      <c r="AK1681" s="30"/>
      <c r="AL1681" s="30"/>
      <c r="AM1681" s="109"/>
      <c r="AN1681" s="109"/>
      <c r="AO1681" s="30"/>
      <c r="AP1681" s="109" t="s">
        <v>2435</v>
      </c>
      <c r="AQ1681"/>
      <c r="AR1681"/>
      <c r="AS1681"/>
      <c r="AT1681"/>
      <c r="AU1681"/>
      <c r="AV1681"/>
    </row>
    <row r="1682" spans="27:48" ht="23.45" customHeight="1" x14ac:dyDescent="0.2">
      <c r="AA1682" s="97"/>
      <c r="AB1682" s="97"/>
      <c r="AC1682" s="97"/>
      <c r="AD1682" s="97"/>
      <c r="AE1682" s="97"/>
      <c r="AF1682" s="93"/>
      <c r="AG1682" s="93"/>
      <c r="AH1682" s="93"/>
      <c r="AI1682" s="30"/>
      <c r="AJ1682" s="30"/>
      <c r="AK1682" s="30"/>
      <c r="AL1682" s="30"/>
      <c r="AM1682" s="109"/>
      <c r="AN1682" s="109"/>
      <c r="AO1682" s="30"/>
      <c r="AP1682" s="109" t="s">
        <v>2436</v>
      </c>
      <c r="AQ1682"/>
      <c r="AR1682"/>
      <c r="AS1682"/>
      <c r="AT1682"/>
      <c r="AU1682"/>
      <c r="AV1682"/>
    </row>
    <row r="1683" spans="27:48" ht="23.45" customHeight="1" x14ac:dyDescent="0.2">
      <c r="AA1683" s="97"/>
      <c r="AB1683" s="97"/>
      <c r="AC1683" s="97"/>
      <c r="AD1683" s="97"/>
      <c r="AE1683" s="97"/>
      <c r="AF1683" s="93"/>
      <c r="AG1683" s="93"/>
      <c r="AH1683" s="93"/>
      <c r="AI1683" s="30"/>
      <c r="AJ1683" s="30"/>
      <c r="AK1683" s="30"/>
      <c r="AL1683" s="30"/>
      <c r="AM1683" s="109"/>
      <c r="AN1683" s="109"/>
      <c r="AO1683" s="30"/>
      <c r="AP1683" s="109" t="s">
        <v>2437</v>
      </c>
      <c r="AQ1683"/>
      <c r="AR1683"/>
      <c r="AS1683"/>
      <c r="AT1683"/>
      <c r="AU1683"/>
      <c r="AV1683"/>
    </row>
    <row r="1684" spans="27:48" ht="23.45" customHeight="1" x14ac:dyDescent="0.2">
      <c r="AA1684" s="97"/>
      <c r="AB1684" s="97"/>
      <c r="AC1684" s="97"/>
      <c r="AD1684" s="97"/>
      <c r="AE1684" s="97"/>
      <c r="AF1684" s="93"/>
      <c r="AG1684" s="93"/>
      <c r="AH1684" s="93"/>
      <c r="AI1684" s="30"/>
      <c r="AJ1684" s="30"/>
      <c r="AK1684" s="30"/>
      <c r="AL1684" s="30"/>
      <c r="AM1684" s="109"/>
      <c r="AN1684" s="109"/>
      <c r="AO1684" s="30"/>
      <c r="AP1684" s="109" t="s">
        <v>2438</v>
      </c>
      <c r="AQ1684"/>
      <c r="AR1684"/>
      <c r="AS1684"/>
      <c r="AT1684"/>
      <c r="AU1684"/>
      <c r="AV1684"/>
    </row>
    <row r="1685" spans="27:48" ht="23.45" customHeight="1" x14ac:dyDescent="0.2">
      <c r="AA1685" s="97"/>
      <c r="AB1685" s="97"/>
      <c r="AC1685" s="97"/>
      <c r="AD1685" s="97"/>
      <c r="AE1685" s="97"/>
      <c r="AF1685" s="93"/>
      <c r="AG1685" s="93"/>
      <c r="AH1685" s="93"/>
      <c r="AI1685" s="30"/>
      <c r="AJ1685" s="30"/>
      <c r="AK1685" s="30"/>
      <c r="AL1685" s="30"/>
      <c r="AM1685" s="109"/>
      <c r="AN1685" s="109"/>
      <c r="AO1685" s="30"/>
      <c r="AP1685" s="109" t="s">
        <v>2439</v>
      </c>
      <c r="AQ1685"/>
      <c r="AR1685"/>
      <c r="AS1685"/>
      <c r="AT1685"/>
      <c r="AU1685"/>
      <c r="AV1685"/>
    </row>
    <row r="1686" spans="27:48" ht="23.45" customHeight="1" x14ac:dyDescent="0.2">
      <c r="AA1686" s="97"/>
      <c r="AB1686" s="97"/>
      <c r="AC1686" s="97"/>
      <c r="AD1686" s="97"/>
      <c r="AE1686" s="97"/>
      <c r="AF1686" s="93"/>
      <c r="AG1686" s="93"/>
      <c r="AH1686" s="93"/>
      <c r="AI1686" s="30"/>
      <c r="AJ1686" s="30"/>
      <c r="AK1686" s="30"/>
      <c r="AL1686" s="30"/>
      <c r="AM1686" s="109"/>
      <c r="AN1686" s="109"/>
      <c r="AO1686" s="30"/>
      <c r="AP1686" s="109" t="s">
        <v>2440</v>
      </c>
      <c r="AQ1686"/>
      <c r="AR1686"/>
      <c r="AS1686"/>
      <c r="AT1686"/>
      <c r="AU1686"/>
      <c r="AV1686"/>
    </row>
    <row r="1687" spans="27:48" ht="23.45" customHeight="1" x14ac:dyDescent="0.2">
      <c r="AA1687" s="97"/>
      <c r="AB1687" s="97"/>
      <c r="AC1687" s="97"/>
      <c r="AD1687" s="97"/>
      <c r="AE1687" s="97"/>
      <c r="AF1687" s="93"/>
      <c r="AG1687" s="93"/>
      <c r="AH1687" s="93"/>
      <c r="AI1687" s="30"/>
      <c r="AJ1687" s="30"/>
      <c r="AK1687" s="30"/>
      <c r="AL1687" s="30"/>
      <c r="AM1687" s="109"/>
      <c r="AN1687" s="109"/>
      <c r="AO1687" s="30"/>
      <c r="AP1687" s="109" t="s">
        <v>2441</v>
      </c>
      <c r="AQ1687"/>
      <c r="AR1687"/>
      <c r="AS1687"/>
      <c r="AT1687"/>
      <c r="AU1687"/>
      <c r="AV1687"/>
    </row>
    <row r="1688" spans="27:48" ht="23.45" customHeight="1" x14ac:dyDescent="0.2">
      <c r="AA1688" s="97"/>
      <c r="AB1688" s="97"/>
      <c r="AC1688" s="97"/>
      <c r="AD1688" s="97"/>
      <c r="AE1688" s="97"/>
      <c r="AF1688" s="93"/>
      <c r="AG1688" s="93"/>
      <c r="AH1688" s="93"/>
      <c r="AI1688" s="30"/>
      <c r="AJ1688" s="30"/>
      <c r="AK1688" s="30"/>
      <c r="AL1688" s="30"/>
      <c r="AM1688" s="109"/>
      <c r="AN1688" s="109"/>
      <c r="AO1688" s="30"/>
      <c r="AP1688" s="109" t="s">
        <v>2442</v>
      </c>
      <c r="AQ1688"/>
      <c r="AR1688"/>
      <c r="AS1688"/>
      <c r="AT1688"/>
      <c r="AU1688"/>
      <c r="AV1688"/>
    </row>
    <row r="1689" spans="27:48" ht="23.45" customHeight="1" x14ac:dyDescent="0.2">
      <c r="AA1689" s="97"/>
      <c r="AB1689" s="97"/>
      <c r="AC1689" s="97"/>
      <c r="AD1689" s="97"/>
      <c r="AE1689" s="97"/>
      <c r="AF1689" s="93"/>
      <c r="AG1689" s="93"/>
      <c r="AH1689" s="93"/>
      <c r="AI1689" s="30"/>
      <c r="AJ1689" s="30"/>
      <c r="AK1689" s="30"/>
      <c r="AL1689" s="30"/>
      <c r="AM1689" s="109"/>
      <c r="AN1689" s="109"/>
      <c r="AO1689" s="30"/>
      <c r="AP1689" s="109" t="s">
        <v>2443</v>
      </c>
      <c r="AQ1689"/>
      <c r="AR1689"/>
      <c r="AS1689"/>
      <c r="AT1689"/>
      <c r="AU1689"/>
      <c r="AV1689"/>
    </row>
    <row r="1690" spans="27:48" ht="23.45" customHeight="1" x14ac:dyDescent="0.2">
      <c r="AA1690" s="97"/>
      <c r="AB1690" s="97"/>
      <c r="AC1690" s="97"/>
      <c r="AD1690" s="97"/>
      <c r="AE1690" s="97"/>
      <c r="AF1690" s="93"/>
      <c r="AG1690" s="93"/>
      <c r="AH1690" s="93"/>
      <c r="AI1690" s="30"/>
      <c r="AJ1690" s="30"/>
      <c r="AK1690" s="30"/>
      <c r="AL1690" s="30"/>
      <c r="AM1690" s="109"/>
      <c r="AN1690" s="109"/>
      <c r="AO1690" s="30"/>
      <c r="AP1690" s="109" t="s">
        <v>2444</v>
      </c>
      <c r="AQ1690"/>
      <c r="AR1690"/>
      <c r="AS1690"/>
      <c r="AT1690"/>
      <c r="AU1690"/>
      <c r="AV1690"/>
    </row>
    <row r="1691" spans="27:48" ht="23.45" customHeight="1" x14ac:dyDescent="0.2">
      <c r="AA1691" s="97"/>
      <c r="AB1691" s="97"/>
      <c r="AC1691" s="97"/>
      <c r="AD1691" s="97"/>
      <c r="AE1691" s="97"/>
      <c r="AF1691" s="93"/>
      <c r="AG1691" s="93"/>
      <c r="AH1691" s="93"/>
      <c r="AI1691" s="30"/>
      <c r="AJ1691" s="30"/>
      <c r="AK1691" s="30"/>
      <c r="AL1691" s="30"/>
      <c r="AM1691" s="109"/>
      <c r="AN1691" s="109"/>
      <c r="AO1691" s="30"/>
      <c r="AP1691" s="109" t="s">
        <v>2445</v>
      </c>
      <c r="AQ1691"/>
      <c r="AR1691"/>
      <c r="AS1691"/>
      <c r="AT1691"/>
      <c r="AU1691"/>
      <c r="AV1691"/>
    </row>
    <row r="1692" spans="27:48" ht="23.45" customHeight="1" x14ac:dyDescent="0.2">
      <c r="AA1692" s="97"/>
      <c r="AB1692" s="97"/>
      <c r="AC1692" s="97"/>
      <c r="AD1692" s="97"/>
      <c r="AE1692" s="97"/>
      <c r="AF1692" s="93"/>
      <c r="AG1692" s="93"/>
      <c r="AH1692" s="93"/>
      <c r="AI1692" s="30"/>
      <c r="AJ1692" s="30"/>
      <c r="AK1692" s="30"/>
      <c r="AL1692" s="30"/>
      <c r="AM1692" s="109"/>
      <c r="AN1692" s="109"/>
      <c r="AO1692" s="30"/>
      <c r="AP1692" s="109" t="s">
        <v>2446</v>
      </c>
      <c r="AQ1692"/>
      <c r="AR1692"/>
      <c r="AS1692"/>
      <c r="AT1692"/>
      <c r="AU1692"/>
      <c r="AV1692"/>
    </row>
    <row r="1693" spans="27:48" ht="23.45" customHeight="1" x14ac:dyDescent="0.2">
      <c r="AA1693" s="97"/>
      <c r="AB1693" s="97"/>
      <c r="AC1693" s="97"/>
      <c r="AD1693" s="97"/>
      <c r="AE1693" s="97"/>
      <c r="AF1693" s="93"/>
      <c r="AG1693" s="93"/>
      <c r="AH1693" s="93"/>
      <c r="AI1693" s="30"/>
      <c r="AJ1693" s="30"/>
      <c r="AK1693" s="30"/>
      <c r="AL1693" s="30"/>
      <c r="AM1693" s="109"/>
      <c r="AN1693" s="109"/>
      <c r="AO1693" s="30"/>
      <c r="AP1693" s="109" t="s">
        <v>2447</v>
      </c>
      <c r="AQ1693"/>
      <c r="AR1693"/>
      <c r="AS1693"/>
      <c r="AT1693"/>
      <c r="AU1693"/>
      <c r="AV1693"/>
    </row>
    <row r="1694" spans="27:48" ht="23.45" customHeight="1" x14ac:dyDescent="0.2">
      <c r="AA1694" s="97"/>
      <c r="AB1694" s="97"/>
      <c r="AC1694" s="97"/>
      <c r="AD1694" s="97"/>
      <c r="AE1694" s="97"/>
      <c r="AF1694" s="93"/>
      <c r="AG1694" s="93"/>
      <c r="AH1694" s="93"/>
      <c r="AI1694" s="30"/>
      <c r="AJ1694" s="30"/>
      <c r="AK1694" s="30"/>
      <c r="AL1694" s="30"/>
      <c r="AM1694" s="109"/>
      <c r="AN1694" s="109"/>
      <c r="AO1694" s="30"/>
      <c r="AP1694" s="109" t="s">
        <v>2448</v>
      </c>
      <c r="AQ1694"/>
      <c r="AR1694"/>
      <c r="AS1694"/>
      <c r="AT1694"/>
      <c r="AU1694"/>
      <c r="AV1694"/>
    </row>
    <row r="1695" spans="27:48" ht="23.45" customHeight="1" x14ac:dyDescent="0.2">
      <c r="AA1695" s="97"/>
      <c r="AB1695" s="97"/>
      <c r="AC1695" s="97"/>
      <c r="AD1695" s="97"/>
      <c r="AE1695" s="97"/>
      <c r="AF1695" s="93"/>
      <c r="AG1695" s="93"/>
      <c r="AH1695" s="93"/>
      <c r="AI1695" s="30"/>
      <c r="AJ1695" s="30"/>
      <c r="AK1695" s="30"/>
      <c r="AL1695" s="30"/>
      <c r="AM1695" s="109"/>
      <c r="AN1695" s="109"/>
      <c r="AO1695" s="30"/>
      <c r="AP1695" s="109" t="s">
        <v>2449</v>
      </c>
      <c r="AQ1695"/>
      <c r="AR1695"/>
      <c r="AS1695"/>
      <c r="AT1695"/>
      <c r="AU1695"/>
      <c r="AV1695"/>
    </row>
    <row r="1696" spans="27:48" ht="23.45" customHeight="1" x14ac:dyDescent="0.2">
      <c r="AA1696" s="97"/>
      <c r="AB1696" s="97"/>
      <c r="AC1696" s="97"/>
      <c r="AD1696" s="97"/>
      <c r="AE1696" s="97"/>
      <c r="AF1696" s="93"/>
      <c r="AG1696" s="93"/>
      <c r="AH1696" s="93"/>
      <c r="AI1696" s="30"/>
      <c r="AJ1696" s="30"/>
      <c r="AK1696" s="30"/>
      <c r="AL1696" s="30"/>
      <c r="AM1696" s="109"/>
      <c r="AN1696" s="109"/>
      <c r="AO1696" s="30"/>
      <c r="AP1696" s="109" t="s">
        <v>2450</v>
      </c>
      <c r="AQ1696"/>
      <c r="AR1696"/>
      <c r="AS1696"/>
      <c r="AT1696"/>
      <c r="AU1696"/>
      <c r="AV1696"/>
    </row>
    <row r="1697" spans="27:48" ht="23.45" customHeight="1" x14ac:dyDescent="0.2">
      <c r="AA1697" s="97"/>
      <c r="AB1697" s="97"/>
      <c r="AC1697" s="97"/>
      <c r="AD1697" s="97"/>
      <c r="AE1697" s="97"/>
      <c r="AF1697" s="93"/>
      <c r="AG1697" s="93"/>
      <c r="AH1697" s="93"/>
      <c r="AI1697" s="30"/>
      <c r="AJ1697" s="30"/>
      <c r="AK1697" s="30"/>
      <c r="AL1697" s="30"/>
      <c r="AM1697" s="109"/>
      <c r="AN1697" s="109"/>
      <c r="AO1697" s="30"/>
      <c r="AP1697" s="109" t="s">
        <v>2451</v>
      </c>
      <c r="AQ1697"/>
      <c r="AR1697"/>
      <c r="AS1697"/>
      <c r="AT1697"/>
      <c r="AU1697"/>
      <c r="AV1697"/>
    </row>
    <row r="1698" spans="27:48" ht="23.45" customHeight="1" x14ac:dyDescent="0.2">
      <c r="AA1698" s="97"/>
      <c r="AB1698" s="97"/>
      <c r="AC1698" s="97"/>
      <c r="AD1698" s="97"/>
      <c r="AE1698" s="97"/>
      <c r="AF1698" s="93"/>
      <c r="AG1698" s="93"/>
      <c r="AH1698" s="93"/>
      <c r="AI1698" s="30"/>
      <c r="AJ1698" s="30"/>
      <c r="AK1698" s="30"/>
      <c r="AL1698" s="30"/>
      <c r="AM1698" s="109"/>
      <c r="AN1698" s="109"/>
      <c r="AO1698" s="30"/>
      <c r="AP1698" s="109" t="s">
        <v>2452</v>
      </c>
      <c r="AQ1698"/>
      <c r="AR1698"/>
      <c r="AS1698"/>
      <c r="AT1698"/>
      <c r="AU1698"/>
      <c r="AV1698"/>
    </row>
    <row r="1699" spans="27:48" ht="23.45" customHeight="1" x14ac:dyDescent="0.2">
      <c r="AA1699" s="97"/>
      <c r="AB1699" s="97"/>
      <c r="AC1699" s="97"/>
      <c r="AD1699" s="97"/>
      <c r="AE1699" s="97"/>
      <c r="AF1699" s="93"/>
      <c r="AG1699" s="93"/>
      <c r="AH1699" s="93"/>
      <c r="AI1699" s="30"/>
      <c r="AJ1699" s="30"/>
      <c r="AK1699" s="30"/>
      <c r="AL1699" s="30"/>
      <c r="AM1699" s="109"/>
      <c r="AN1699" s="109"/>
      <c r="AO1699" s="30"/>
      <c r="AP1699" s="109" t="s">
        <v>2453</v>
      </c>
      <c r="AQ1699"/>
      <c r="AR1699"/>
      <c r="AS1699"/>
      <c r="AT1699"/>
      <c r="AU1699"/>
      <c r="AV1699"/>
    </row>
    <row r="1700" spans="27:48" ht="23.45" customHeight="1" x14ac:dyDescent="0.2">
      <c r="AA1700" s="97"/>
      <c r="AB1700" s="97"/>
      <c r="AC1700" s="97"/>
      <c r="AD1700" s="97"/>
      <c r="AE1700" s="97"/>
      <c r="AF1700" s="93"/>
      <c r="AG1700" s="93"/>
      <c r="AH1700" s="93"/>
      <c r="AI1700" s="30"/>
      <c r="AJ1700" s="30"/>
      <c r="AK1700" s="30"/>
      <c r="AL1700" s="30"/>
      <c r="AM1700" s="109"/>
      <c r="AN1700" s="109"/>
      <c r="AO1700" s="30"/>
      <c r="AP1700" s="109" t="s">
        <v>2454</v>
      </c>
      <c r="AQ1700"/>
      <c r="AR1700"/>
      <c r="AS1700"/>
      <c r="AT1700"/>
      <c r="AU1700"/>
      <c r="AV1700"/>
    </row>
    <row r="1701" spans="27:48" ht="23.45" customHeight="1" x14ac:dyDescent="0.2">
      <c r="AA1701" s="97"/>
      <c r="AB1701" s="97"/>
      <c r="AC1701" s="97"/>
      <c r="AD1701" s="97"/>
      <c r="AE1701" s="97"/>
      <c r="AF1701" s="93"/>
      <c r="AG1701" s="93"/>
      <c r="AH1701" s="93"/>
      <c r="AI1701" s="30"/>
      <c r="AJ1701" s="30"/>
      <c r="AK1701" s="30"/>
      <c r="AL1701" s="30"/>
      <c r="AM1701" s="109"/>
      <c r="AN1701" s="109"/>
      <c r="AO1701" s="30"/>
      <c r="AP1701" s="109" t="s">
        <v>2455</v>
      </c>
      <c r="AQ1701"/>
      <c r="AR1701"/>
      <c r="AS1701"/>
      <c r="AT1701"/>
      <c r="AU1701"/>
      <c r="AV1701"/>
    </row>
    <row r="1702" spans="27:48" ht="23.45" customHeight="1" x14ac:dyDescent="0.2">
      <c r="AA1702" s="97"/>
      <c r="AB1702" s="97"/>
      <c r="AC1702" s="97"/>
      <c r="AD1702" s="97"/>
      <c r="AE1702" s="97"/>
      <c r="AF1702" s="93"/>
      <c r="AG1702" s="93"/>
      <c r="AH1702" s="93"/>
      <c r="AI1702" s="30"/>
      <c r="AJ1702" s="30"/>
      <c r="AK1702" s="30"/>
      <c r="AL1702" s="30"/>
      <c r="AM1702" s="109"/>
      <c r="AN1702" s="109"/>
      <c r="AO1702" s="30"/>
      <c r="AP1702" s="109" t="s">
        <v>2456</v>
      </c>
      <c r="AQ1702"/>
      <c r="AR1702"/>
      <c r="AS1702"/>
      <c r="AT1702"/>
      <c r="AU1702"/>
      <c r="AV1702"/>
    </row>
    <row r="1703" spans="27:48" ht="23.45" customHeight="1" x14ac:dyDescent="0.2">
      <c r="AA1703" s="97"/>
      <c r="AB1703" s="97"/>
      <c r="AC1703" s="97"/>
      <c r="AD1703" s="97"/>
      <c r="AE1703" s="97"/>
      <c r="AF1703" s="93"/>
      <c r="AG1703" s="93"/>
      <c r="AH1703" s="93"/>
      <c r="AI1703" s="30"/>
      <c r="AJ1703" s="30"/>
      <c r="AK1703" s="30"/>
      <c r="AL1703" s="30"/>
      <c r="AM1703" s="109"/>
      <c r="AN1703" s="109"/>
      <c r="AO1703" s="30"/>
      <c r="AP1703" s="109" t="s">
        <v>2457</v>
      </c>
      <c r="AQ1703"/>
      <c r="AR1703"/>
      <c r="AS1703"/>
      <c r="AT1703"/>
      <c r="AU1703"/>
      <c r="AV1703"/>
    </row>
    <row r="1704" spans="27:48" ht="23.45" customHeight="1" x14ac:dyDescent="0.2">
      <c r="AA1704" s="97"/>
      <c r="AB1704" s="97"/>
      <c r="AC1704" s="97"/>
      <c r="AD1704" s="97"/>
      <c r="AE1704" s="97"/>
      <c r="AF1704" s="93"/>
      <c r="AG1704" s="93"/>
      <c r="AH1704" s="93"/>
      <c r="AI1704" s="30"/>
      <c r="AJ1704" s="30"/>
      <c r="AK1704" s="30"/>
      <c r="AL1704" s="30"/>
      <c r="AM1704" s="109"/>
      <c r="AN1704" s="109"/>
      <c r="AO1704" s="30"/>
      <c r="AP1704" s="109" t="s">
        <v>2458</v>
      </c>
      <c r="AQ1704"/>
      <c r="AR1704"/>
      <c r="AS1704"/>
      <c r="AT1704"/>
      <c r="AU1704"/>
      <c r="AV1704"/>
    </row>
    <row r="1705" spans="27:48" ht="23.45" customHeight="1" x14ac:dyDescent="0.2">
      <c r="AA1705" s="97"/>
      <c r="AB1705" s="97"/>
      <c r="AC1705" s="97"/>
      <c r="AD1705" s="97"/>
      <c r="AE1705" s="97"/>
      <c r="AF1705" s="93"/>
      <c r="AG1705" s="93"/>
      <c r="AH1705" s="93"/>
      <c r="AI1705" s="30"/>
      <c r="AJ1705" s="30"/>
      <c r="AK1705" s="30"/>
      <c r="AL1705" s="30"/>
      <c r="AM1705" s="109"/>
      <c r="AN1705" s="109"/>
      <c r="AO1705" s="30"/>
      <c r="AP1705" s="109" t="s">
        <v>2459</v>
      </c>
      <c r="AQ1705"/>
      <c r="AR1705"/>
      <c r="AS1705"/>
      <c r="AT1705"/>
      <c r="AU1705"/>
      <c r="AV1705"/>
    </row>
    <row r="1706" spans="27:48" ht="23.45" customHeight="1" x14ac:dyDescent="0.2">
      <c r="AA1706" s="97"/>
      <c r="AB1706" s="97"/>
      <c r="AC1706" s="97"/>
      <c r="AD1706" s="97"/>
      <c r="AE1706" s="97"/>
      <c r="AF1706" s="93"/>
      <c r="AG1706" s="93"/>
      <c r="AH1706" s="93"/>
      <c r="AI1706" s="30"/>
      <c r="AJ1706" s="30"/>
      <c r="AK1706" s="30"/>
      <c r="AL1706" s="30"/>
      <c r="AM1706" s="109"/>
      <c r="AN1706" s="109"/>
      <c r="AO1706" s="30"/>
      <c r="AP1706" s="109" t="s">
        <v>2460</v>
      </c>
      <c r="AQ1706"/>
      <c r="AR1706"/>
      <c r="AS1706"/>
      <c r="AT1706"/>
      <c r="AU1706"/>
      <c r="AV1706"/>
    </row>
    <row r="1707" spans="27:48" ht="23.45" customHeight="1" x14ac:dyDescent="0.2">
      <c r="AA1707" s="97"/>
      <c r="AB1707" s="97"/>
      <c r="AC1707" s="97"/>
      <c r="AD1707" s="97"/>
      <c r="AE1707" s="97"/>
      <c r="AF1707" s="93"/>
      <c r="AG1707" s="93"/>
      <c r="AH1707" s="93"/>
      <c r="AI1707" s="30"/>
      <c r="AJ1707" s="30"/>
      <c r="AK1707" s="30"/>
      <c r="AL1707" s="30"/>
      <c r="AM1707" s="109"/>
      <c r="AN1707" s="109"/>
      <c r="AO1707" s="30"/>
      <c r="AP1707" s="109" t="s">
        <v>2461</v>
      </c>
      <c r="AQ1707"/>
      <c r="AR1707"/>
      <c r="AS1707"/>
      <c r="AT1707"/>
      <c r="AU1707"/>
      <c r="AV1707"/>
    </row>
    <row r="1708" spans="27:48" ht="23.45" customHeight="1" x14ac:dyDescent="0.2">
      <c r="AA1708" s="97"/>
      <c r="AB1708" s="97"/>
      <c r="AC1708" s="97"/>
      <c r="AD1708" s="97"/>
      <c r="AE1708" s="97"/>
      <c r="AF1708" s="93"/>
      <c r="AG1708" s="93"/>
      <c r="AH1708" s="93"/>
      <c r="AI1708" s="30"/>
      <c r="AJ1708" s="30"/>
      <c r="AK1708" s="30"/>
      <c r="AL1708" s="30"/>
      <c r="AM1708" s="109"/>
      <c r="AN1708" s="109"/>
      <c r="AO1708" s="30"/>
      <c r="AP1708" s="109" t="s">
        <v>2462</v>
      </c>
      <c r="AQ1708"/>
      <c r="AR1708"/>
      <c r="AS1708"/>
      <c r="AT1708"/>
      <c r="AU1708"/>
      <c r="AV1708"/>
    </row>
    <row r="1709" spans="27:48" ht="23.45" customHeight="1" x14ac:dyDescent="0.2">
      <c r="AA1709" s="97"/>
      <c r="AB1709" s="97"/>
      <c r="AC1709" s="97"/>
      <c r="AD1709" s="97"/>
      <c r="AE1709" s="97"/>
      <c r="AF1709" s="93"/>
      <c r="AG1709" s="93"/>
      <c r="AH1709" s="93"/>
      <c r="AI1709" s="30"/>
      <c r="AJ1709" s="30"/>
      <c r="AK1709" s="30"/>
      <c r="AL1709" s="30"/>
      <c r="AM1709" s="109"/>
      <c r="AN1709" s="109"/>
      <c r="AO1709" s="30"/>
      <c r="AP1709" s="109" t="s">
        <v>2463</v>
      </c>
      <c r="AQ1709"/>
      <c r="AR1709"/>
      <c r="AS1709"/>
      <c r="AT1709"/>
      <c r="AU1709"/>
      <c r="AV1709"/>
    </row>
    <row r="1710" spans="27:48" ht="23.45" customHeight="1" x14ac:dyDescent="0.2">
      <c r="AA1710" s="97"/>
      <c r="AB1710" s="97"/>
      <c r="AC1710" s="97"/>
      <c r="AD1710" s="97"/>
      <c r="AE1710" s="97"/>
      <c r="AF1710" s="93"/>
      <c r="AG1710" s="93"/>
      <c r="AH1710" s="93"/>
      <c r="AI1710" s="30"/>
      <c r="AJ1710" s="30"/>
      <c r="AK1710" s="30"/>
      <c r="AL1710" s="30"/>
      <c r="AM1710" s="109"/>
      <c r="AN1710" s="109"/>
      <c r="AO1710" s="30"/>
      <c r="AP1710" s="109" t="s">
        <v>2464</v>
      </c>
      <c r="AQ1710"/>
      <c r="AR1710"/>
      <c r="AS1710"/>
      <c r="AT1710"/>
      <c r="AU1710"/>
      <c r="AV1710"/>
    </row>
    <row r="1711" spans="27:48" ht="23.45" customHeight="1" x14ac:dyDescent="0.2">
      <c r="AA1711" s="97"/>
      <c r="AB1711" s="97"/>
      <c r="AC1711" s="97"/>
      <c r="AD1711" s="97"/>
      <c r="AE1711" s="97"/>
      <c r="AF1711" s="93"/>
      <c r="AG1711" s="93"/>
      <c r="AH1711" s="93"/>
      <c r="AI1711" s="30"/>
      <c r="AJ1711" s="30"/>
      <c r="AK1711" s="30"/>
      <c r="AL1711" s="30"/>
      <c r="AM1711" s="109"/>
      <c r="AN1711" s="109"/>
      <c r="AO1711" s="30"/>
      <c r="AP1711" s="109" t="s">
        <v>2465</v>
      </c>
      <c r="AQ1711"/>
      <c r="AR1711"/>
      <c r="AS1711"/>
      <c r="AT1711"/>
      <c r="AU1711"/>
      <c r="AV1711"/>
    </row>
    <row r="1712" spans="27:48" ht="23.45" customHeight="1" x14ac:dyDescent="0.2">
      <c r="AA1712" s="97"/>
      <c r="AB1712" s="97"/>
      <c r="AC1712" s="97"/>
      <c r="AD1712" s="97"/>
      <c r="AE1712" s="97"/>
      <c r="AF1712" s="93"/>
      <c r="AG1712" s="93"/>
      <c r="AH1712" s="93"/>
      <c r="AI1712" s="30"/>
      <c r="AJ1712" s="30"/>
      <c r="AK1712" s="30"/>
      <c r="AL1712" s="30"/>
      <c r="AM1712" s="109"/>
      <c r="AN1712" s="109"/>
      <c r="AO1712" s="30"/>
      <c r="AP1712" s="109" t="s">
        <v>2466</v>
      </c>
      <c r="AQ1712"/>
      <c r="AR1712"/>
      <c r="AS1712"/>
      <c r="AT1712"/>
      <c r="AU1712"/>
      <c r="AV1712"/>
    </row>
    <row r="1713" spans="27:48" ht="23.45" customHeight="1" x14ac:dyDescent="0.2">
      <c r="AA1713" s="97"/>
      <c r="AB1713" s="97"/>
      <c r="AC1713" s="97"/>
      <c r="AD1713" s="97"/>
      <c r="AE1713" s="97"/>
      <c r="AF1713" s="93"/>
      <c r="AG1713" s="93"/>
      <c r="AH1713" s="93"/>
      <c r="AI1713" s="30"/>
      <c r="AJ1713" s="30"/>
      <c r="AK1713" s="30"/>
      <c r="AL1713" s="30"/>
      <c r="AM1713" s="109"/>
      <c r="AN1713" s="109"/>
      <c r="AO1713" s="30"/>
      <c r="AP1713" s="109" t="s">
        <v>2467</v>
      </c>
      <c r="AQ1713"/>
      <c r="AR1713"/>
      <c r="AS1713"/>
      <c r="AT1713"/>
      <c r="AU1713"/>
      <c r="AV1713"/>
    </row>
    <row r="1714" spans="27:48" ht="23.45" customHeight="1" x14ac:dyDescent="0.2">
      <c r="AA1714" s="97"/>
      <c r="AB1714" s="97"/>
      <c r="AC1714" s="97"/>
      <c r="AD1714" s="97"/>
      <c r="AE1714" s="97"/>
      <c r="AF1714" s="93"/>
      <c r="AG1714" s="93"/>
      <c r="AH1714" s="93"/>
      <c r="AI1714" s="30"/>
      <c r="AJ1714" s="30"/>
      <c r="AK1714" s="30"/>
      <c r="AL1714" s="30"/>
      <c r="AM1714" s="109"/>
      <c r="AN1714" s="109"/>
      <c r="AO1714" s="30"/>
      <c r="AP1714" s="109" t="s">
        <v>2468</v>
      </c>
      <c r="AQ1714"/>
      <c r="AR1714"/>
      <c r="AS1714"/>
      <c r="AT1714"/>
      <c r="AU1714"/>
      <c r="AV1714"/>
    </row>
    <row r="1715" spans="27:48" ht="23.45" customHeight="1" x14ac:dyDescent="0.2">
      <c r="AA1715" s="97"/>
      <c r="AB1715" s="97"/>
      <c r="AC1715" s="97"/>
      <c r="AD1715" s="97"/>
      <c r="AE1715" s="97"/>
      <c r="AF1715" s="93"/>
      <c r="AG1715" s="93"/>
      <c r="AH1715" s="93"/>
      <c r="AI1715" s="30"/>
      <c r="AJ1715" s="30"/>
      <c r="AK1715" s="30"/>
      <c r="AL1715" s="30"/>
      <c r="AM1715" s="109"/>
      <c r="AN1715" s="109"/>
      <c r="AO1715" s="30"/>
      <c r="AP1715" s="109" t="s">
        <v>2469</v>
      </c>
      <c r="AQ1715"/>
      <c r="AR1715"/>
      <c r="AS1715"/>
      <c r="AT1715"/>
      <c r="AU1715"/>
      <c r="AV1715"/>
    </row>
    <row r="1716" spans="27:48" ht="23.45" customHeight="1" x14ac:dyDescent="0.2">
      <c r="AA1716" s="97"/>
      <c r="AB1716" s="97"/>
      <c r="AC1716" s="97"/>
      <c r="AD1716" s="97"/>
      <c r="AE1716" s="97"/>
      <c r="AF1716" s="93"/>
      <c r="AG1716" s="93"/>
      <c r="AH1716" s="93"/>
      <c r="AI1716" s="30"/>
      <c r="AJ1716" s="30"/>
      <c r="AK1716" s="30"/>
      <c r="AL1716" s="30"/>
      <c r="AM1716" s="109"/>
      <c r="AN1716" s="109"/>
      <c r="AO1716" s="30"/>
      <c r="AP1716" s="109" t="s">
        <v>2470</v>
      </c>
      <c r="AQ1716"/>
      <c r="AR1716"/>
      <c r="AS1716"/>
      <c r="AT1716"/>
      <c r="AU1716"/>
      <c r="AV1716"/>
    </row>
    <row r="1717" spans="27:48" ht="23.45" customHeight="1" x14ac:dyDescent="0.2">
      <c r="AA1717" s="97"/>
      <c r="AB1717" s="97"/>
      <c r="AC1717" s="97"/>
      <c r="AD1717" s="97"/>
      <c r="AE1717" s="97"/>
      <c r="AF1717" s="93"/>
      <c r="AG1717" s="93"/>
      <c r="AH1717" s="93"/>
      <c r="AI1717" s="30"/>
      <c r="AJ1717" s="30"/>
      <c r="AK1717" s="30"/>
      <c r="AL1717" s="30"/>
      <c r="AM1717" s="109"/>
      <c r="AN1717" s="109"/>
      <c r="AO1717" s="30"/>
      <c r="AP1717" s="109" t="s">
        <v>2471</v>
      </c>
      <c r="AQ1717"/>
      <c r="AR1717"/>
      <c r="AS1717"/>
      <c r="AT1717"/>
      <c r="AU1717"/>
      <c r="AV1717"/>
    </row>
    <row r="1718" spans="27:48" ht="23.45" customHeight="1" x14ac:dyDescent="0.2">
      <c r="AA1718" s="97"/>
      <c r="AB1718" s="97"/>
      <c r="AC1718" s="97"/>
      <c r="AD1718" s="97"/>
      <c r="AE1718" s="97"/>
      <c r="AF1718" s="93"/>
      <c r="AG1718" s="93"/>
      <c r="AH1718" s="93"/>
      <c r="AI1718" s="30"/>
      <c r="AJ1718" s="30"/>
      <c r="AK1718" s="30"/>
      <c r="AL1718" s="30"/>
      <c r="AM1718" s="109"/>
      <c r="AN1718" s="109"/>
      <c r="AO1718" s="30"/>
      <c r="AP1718" s="109" t="s">
        <v>2472</v>
      </c>
      <c r="AQ1718"/>
      <c r="AR1718"/>
      <c r="AS1718"/>
      <c r="AT1718"/>
      <c r="AU1718"/>
      <c r="AV1718"/>
    </row>
    <row r="1719" spans="27:48" ht="23.45" customHeight="1" x14ac:dyDescent="0.2">
      <c r="AA1719" s="97"/>
      <c r="AB1719" s="97"/>
      <c r="AC1719" s="97"/>
      <c r="AD1719" s="97"/>
      <c r="AE1719" s="97"/>
      <c r="AF1719" s="93"/>
      <c r="AG1719" s="93"/>
      <c r="AH1719" s="93"/>
      <c r="AI1719" s="30"/>
      <c r="AJ1719" s="30"/>
      <c r="AK1719" s="30"/>
      <c r="AL1719" s="30"/>
      <c r="AM1719" s="109"/>
      <c r="AN1719" s="109"/>
      <c r="AO1719" s="30"/>
      <c r="AP1719" s="109" t="s">
        <v>2473</v>
      </c>
      <c r="AQ1719"/>
      <c r="AR1719"/>
      <c r="AS1719"/>
      <c r="AT1719"/>
      <c r="AU1719"/>
      <c r="AV1719"/>
    </row>
    <row r="1720" spans="27:48" ht="23.45" customHeight="1" x14ac:dyDescent="0.2">
      <c r="AA1720" s="97"/>
      <c r="AB1720" s="97"/>
      <c r="AC1720" s="97"/>
      <c r="AD1720" s="97"/>
      <c r="AE1720" s="97"/>
      <c r="AF1720" s="93"/>
      <c r="AG1720" s="93"/>
      <c r="AH1720" s="93"/>
      <c r="AI1720" s="30"/>
      <c r="AJ1720" s="30"/>
      <c r="AK1720" s="30"/>
      <c r="AL1720" s="30"/>
      <c r="AM1720" s="109"/>
      <c r="AN1720" s="109"/>
      <c r="AO1720" s="30"/>
      <c r="AP1720" s="109" t="s">
        <v>2474</v>
      </c>
      <c r="AQ1720"/>
      <c r="AR1720"/>
      <c r="AS1720"/>
      <c r="AT1720"/>
      <c r="AU1720"/>
      <c r="AV1720"/>
    </row>
    <row r="1721" spans="27:48" ht="23.45" customHeight="1" x14ac:dyDescent="0.2">
      <c r="AA1721" s="97"/>
      <c r="AB1721" s="97"/>
      <c r="AC1721" s="97"/>
      <c r="AD1721" s="97"/>
      <c r="AE1721" s="97"/>
      <c r="AF1721" s="93"/>
      <c r="AG1721" s="93"/>
      <c r="AH1721" s="93"/>
      <c r="AI1721" s="30"/>
      <c r="AJ1721" s="30"/>
      <c r="AK1721" s="30"/>
      <c r="AL1721" s="30"/>
      <c r="AM1721" s="109"/>
      <c r="AN1721" s="109"/>
      <c r="AO1721" s="30"/>
      <c r="AP1721" s="109" t="s">
        <v>2475</v>
      </c>
      <c r="AQ1721"/>
      <c r="AR1721"/>
      <c r="AS1721"/>
      <c r="AT1721"/>
      <c r="AU1721"/>
      <c r="AV1721"/>
    </row>
    <row r="1722" spans="27:48" ht="23.45" customHeight="1" x14ac:dyDescent="0.2">
      <c r="AA1722" s="97"/>
      <c r="AB1722" s="97"/>
      <c r="AC1722" s="97"/>
      <c r="AD1722" s="97"/>
      <c r="AE1722" s="97"/>
      <c r="AF1722" s="93"/>
      <c r="AG1722" s="93"/>
      <c r="AH1722" s="93"/>
      <c r="AI1722" s="30"/>
      <c r="AJ1722" s="30"/>
      <c r="AK1722" s="30"/>
      <c r="AL1722" s="30"/>
      <c r="AM1722" s="109"/>
      <c r="AN1722" s="109"/>
      <c r="AO1722" s="30"/>
      <c r="AP1722" s="109" t="s">
        <v>2476</v>
      </c>
      <c r="AQ1722"/>
      <c r="AR1722"/>
      <c r="AS1722"/>
      <c r="AT1722"/>
      <c r="AU1722"/>
      <c r="AV1722"/>
    </row>
    <row r="1723" spans="27:48" ht="23.45" customHeight="1" x14ac:dyDescent="0.2">
      <c r="AA1723" s="97"/>
      <c r="AB1723" s="97"/>
      <c r="AC1723" s="97"/>
      <c r="AD1723" s="97"/>
      <c r="AE1723" s="97"/>
      <c r="AF1723" s="93"/>
      <c r="AG1723" s="93"/>
      <c r="AH1723" s="93"/>
      <c r="AI1723" s="30"/>
      <c r="AJ1723" s="30"/>
      <c r="AK1723" s="30"/>
      <c r="AL1723" s="30"/>
      <c r="AM1723" s="109"/>
      <c r="AN1723" s="109"/>
      <c r="AO1723" s="30"/>
      <c r="AP1723" s="109" t="s">
        <v>2477</v>
      </c>
      <c r="AQ1723"/>
      <c r="AR1723"/>
      <c r="AS1723"/>
      <c r="AT1723"/>
      <c r="AU1723"/>
      <c r="AV1723"/>
    </row>
    <row r="1724" spans="27:48" ht="23.45" customHeight="1" x14ac:dyDescent="0.2">
      <c r="AA1724" s="97"/>
      <c r="AB1724" s="97"/>
      <c r="AC1724" s="97"/>
      <c r="AD1724" s="97"/>
      <c r="AE1724" s="97"/>
      <c r="AF1724" s="93"/>
      <c r="AG1724" s="93"/>
      <c r="AH1724" s="93"/>
      <c r="AI1724" s="30"/>
      <c r="AJ1724" s="30"/>
      <c r="AK1724" s="30"/>
      <c r="AL1724" s="30"/>
      <c r="AM1724" s="109"/>
      <c r="AN1724" s="109"/>
      <c r="AO1724" s="30"/>
      <c r="AP1724" s="109" t="s">
        <v>2478</v>
      </c>
      <c r="AQ1724"/>
      <c r="AR1724"/>
      <c r="AS1724"/>
      <c r="AT1724"/>
      <c r="AU1724"/>
      <c r="AV1724"/>
    </row>
    <row r="1725" spans="27:48" ht="23.45" customHeight="1" x14ac:dyDescent="0.2">
      <c r="AA1725" s="97"/>
      <c r="AB1725" s="97"/>
      <c r="AC1725" s="97"/>
      <c r="AD1725" s="97"/>
      <c r="AE1725" s="97"/>
      <c r="AF1725" s="93"/>
      <c r="AG1725" s="93"/>
      <c r="AH1725" s="93"/>
      <c r="AI1725" s="30"/>
      <c r="AJ1725" s="30"/>
      <c r="AK1725" s="30"/>
      <c r="AL1725" s="30"/>
      <c r="AM1725" s="109"/>
      <c r="AN1725" s="109"/>
      <c r="AO1725" s="30"/>
      <c r="AP1725" s="109" t="s">
        <v>2479</v>
      </c>
      <c r="AQ1725"/>
      <c r="AR1725"/>
      <c r="AS1725"/>
      <c r="AT1725"/>
      <c r="AU1725"/>
      <c r="AV1725"/>
    </row>
    <row r="1726" spans="27:48" ht="23.45" customHeight="1" x14ac:dyDescent="0.2">
      <c r="AA1726" s="97"/>
      <c r="AB1726" s="97"/>
      <c r="AC1726" s="97"/>
      <c r="AD1726" s="97"/>
      <c r="AE1726" s="97"/>
      <c r="AF1726" s="93"/>
      <c r="AG1726" s="93"/>
      <c r="AH1726" s="93"/>
      <c r="AI1726" s="30"/>
      <c r="AJ1726" s="30"/>
      <c r="AK1726" s="30"/>
      <c r="AL1726" s="30"/>
      <c r="AM1726" s="109"/>
      <c r="AN1726" s="109"/>
      <c r="AO1726" s="30"/>
      <c r="AP1726" s="109" t="s">
        <v>2480</v>
      </c>
      <c r="AQ1726"/>
      <c r="AR1726"/>
      <c r="AS1726"/>
      <c r="AT1726"/>
      <c r="AU1726"/>
      <c r="AV1726"/>
    </row>
    <row r="1727" spans="27:48" ht="23.45" customHeight="1" x14ac:dyDescent="0.2">
      <c r="AA1727" s="97"/>
      <c r="AB1727" s="97"/>
      <c r="AC1727" s="97"/>
      <c r="AD1727" s="97"/>
      <c r="AE1727" s="97"/>
      <c r="AF1727" s="93"/>
      <c r="AG1727" s="93"/>
      <c r="AH1727" s="93"/>
      <c r="AI1727" s="30"/>
      <c r="AJ1727" s="30"/>
      <c r="AK1727" s="30"/>
      <c r="AL1727" s="30"/>
      <c r="AM1727" s="109"/>
      <c r="AN1727" s="109"/>
      <c r="AO1727" s="30"/>
      <c r="AP1727" s="109" t="s">
        <v>2481</v>
      </c>
      <c r="AQ1727"/>
      <c r="AR1727"/>
      <c r="AS1727"/>
      <c r="AT1727"/>
      <c r="AU1727"/>
      <c r="AV1727"/>
    </row>
    <row r="1728" spans="27:48" ht="23.45" customHeight="1" x14ac:dyDescent="0.2">
      <c r="AA1728" s="97"/>
      <c r="AB1728" s="97"/>
      <c r="AC1728" s="97"/>
      <c r="AD1728" s="97"/>
      <c r="AE1728" s="97"/>
      <c r="AF1728" s="93"/>
      <c r="AG1728" s="93"/>
      <c r="AH1728" s="93"/>
      <c r="AI1728" s="30"/>
      <c r="AJ1728" s="30"/>
      <c r="AK1728" s="30"/>
      <c r="AL1728" s="30"/>
      <c r="AM1728" s="109"/>
      <c r="AN1728" s="109"/>
      <c r="AO1728" s="30"/>
      <c r="AP1728" s="109" t="s">
        <v>2482</v>
      </c>
      <c r="AQ1728"/>
      <c r="AR1728"/>
      <c r="AS1728"/>
      <c r="AT1728"/>
      <c r="AU1728"/>
      <c r="AV1728"/>
    </row>
    <row r="1729" spans="27:48" ht="23.45" customHeight="1" x14ac:dyDescent="0.2">
      <c r="AA1729" s="97"/>
      <c r="AB1729" s="97"/>
      <c r="AC1729" s="97"/>
      <c r="AD1729" s="97"/>
      <c r="AE1729" s="97"/>
      <c r="AF1729" s="93"/>
      <c r="AG1729" s="93"/>
      <c r="AH1729" s="93"/>
      <c r="AI1729" s="30"/>
      <c r="AJ1729" s="30"/>
      <c r="AK1729" s="30"/>
      <c r="AL1729" s="30"/>
      <c r="AM1729" s="109"/>
      <c r="AN1729" s="109"/>
      <c r="AO1729" s="30"/>
      <c r="AP1729" s="109" t="s">
        <v>2483</v>
      </c>
      <c r="AQ1729"/>
      <c r="AR1729"/>
      <c r="AS1729"/>
      <c r="AT1729"/>
      <c r="AU1729"/>
      <c r="AV1729"/>
    </row>
    <row r="1730" spans="27:48" ht="23.45" customHeight="1" x14ac:dyDescent="0.2">
      <c r="AA1730" s="97"/>
      <c r="AB1730" s="97"/>
      <c r="AC1730" s="97"/>
      <c r="AD1730" s="97"/>
      <c r="AE1730" s="97"/>
      <c r="AF1730" s="93"/>
      <c r="AG1730" s="93"/>
      <c r="AH1730" s="93"/>
      <c r="AI1730" s="30"/>
      <c r="AJ1730" s="30"/>
      <c r="AK1730" s="30"/>
      <c r="AL1730" s="30"/>
      <c r="AM1730" s="109"/>
      <c r="AN1730" s="109"/>
      <c r="AO1730" s="30"/>
      <c r="AP1730" s="109" t="s">
        <v>2484</v>
      </c>
      <c r="AQ1730"/>
      <c r="AR1730"/>
      <c r="AS1730"/>
      <c r="AT1730"/>
      <c r="AU1730"/>
      <c r="AV1730"/>
    </row>
    <row r="1731" spans="27:48" ht="23.45" customHeight="1" x14ac:dyDescent="0.2">
      <c r="AA1731" s="97"/>
      <c r="AB1731" s="97"/>
      <c r="AC1731" s="97"/>
      <c r="AD1731" s="97"/>
      <c r="AE1731" s="97"/>
      <c r="AF1731" s="93"/>
      <c r="AG1731" s="93"/>
      <c r="AH1731" s="93"/>
      <c r="AI1731" s="30"/>
      <c r="AJ1731" s="30"/>
      <c r="AK1731" s="30"/>
      <c r="AL1731" s="30"/>
      <c r="AM1731" s="109"/>
      <c r="AN1731" s="109"/>
      <c r="AO1731" s="30"/>
      <c r="AP1731" s="109" t="s">
        <v>2485</v>
      </c>
      <c r="AQ1731"/>
      <c r="AR1731"/>
      <c r="AS1731"/>
      <c r="AT1731"/>
      <c r="AU1731"/>
      <c r="AV1731"/>
    </row>
    <row r="1732" spans="27:48" ht="23.45" customHeight="1" x14ac:dyDescent="0.2">
      <c r="AA1732" s="97"/>
      <c r="AB1732" s="97"/>
      <c r="AC1732" s="97"/>
      <c r="AD1732" s="97"/>
      <c r="AE1732" s="97"/>
      <c r="AF1732" s="93"/>
      <c r="AG1732" s="93"/>
      <c r="AH1732" s="93"/>
      <c r="AI1732" s="30"/>
      <c r="AJ1732" s="30"/>
      <c r="AK1732" s="30"/>
      <c r="AL1732" s="30"/>
      <c r="AM1732" s="109"/>
      <c r="AN1732" s="109"/>
      <c r="AO1732" s="30"/>
      <c r="AP1732" s="109" t="s">
        <v>2486</v>
      </c>
      <c r="AQ1732"/>
      <c r="AR1732"/>
      <c r="AS1732"/>
      <c r="AT1732"/>
      <c r="AU1732"/>
      <c r="AV1732"/>
    </row>
    <row r="1733" spans="27:48" ht="23.45" customHeight="1" x14ac:dyDescent="0.2">
      <c r="AA1733" s="97"/>
      <c r="AB1733" s="97"/>
      <c r="AC1733" s="97"/>
      <c r="AD1733" s="97"/>
      <c r="AE1733" s="97"/>
      <c r="AF1733" s="93"/>
      <c r="AG1733" s="93"/>
      <c r="AH1733" s="93"/>
      <c r="AI1733" s="30"/>
      <c r="AJ1733" s="30"/>
      <c r="AK1733" s="30"/>
      <c r="AL1733" s="30"/>
      <c r="AM1733" s="109"/>
      <c r="AN1733" s="109"/>
      <c r="AO1733" s="30"/>
      <c r="AP1733" s="109" t="s">
        <v>2487</v>
      </c>
      <c r="AQ1733"/>
      <c r="AR1733"/>
      <c r="AS1733"/>
      <c r="AT1733"/>
      <c r="AU1733"/>
      <c r="AV1733"/>
    </row>
    <row r="1734" spans="27:48" ht="23.45" customHeight="1" x14ac:dyDescent="0.2">
      <c r="AA1734" s="97"/>
      <c r="AB1734" s="97"/>
      <c r="AC1734" s="97"/>
      <c r="AD1734" s="97"/>
      <c r="AE1734" s="97"/>
      <c r="AF1734" s="93"/>
      <c r="AG1734" s="93"/>
      <c r="AH1734" s="93"/>
      <c r="AI1734" s="30"/>
      <c r="AJ1734" s="30"/>
      <c r="AK1734" s="30"/>
      <c r="AL1734" s="30"/>
      <c r="AM1734" s="109"/>
      <c r="AN1734" s="109"/>
      <c r="AO1734" s="30"/>
      <c r="AP1734" s="109" t="s">
        <v>2488</v>
      </c>
      <c r="AQ1734"/>
      <c r="AR1734"/>
      <c r="AS1734"/>
      <c r="AT1734"/>
      <c r="AU1734"/>
      <c r="AV1734"/>
    </row>
    <row r="1735" spans="27:48" ht="23.45" customHeight="1" x14ac:dyDescent="0.2">
      <c r="AA1735" s="97"/>
      <c r="AB1735" s="97"/>
      <c r="AC1735" s="97"/>
      <c r="AD1735" s="97"/>
      <c r="AE1735" s="97"/>
      <c r="AF1735" s="93"/>
      <c r="AG1735" s="93"/>
      <c r="AH1735" s="93"/>
      <c r="AI1735" s="30"/>
      <c r="AJ1735" s="30"/>
      <c r="AK1735" s="30"/>
      <c r="AL1735" s="30"/>
      <c r="AM1735" s="109"/>
      <c r="AN1735" s="109"/>
      <c r="AO1735" s="30"/>
      <c r="AP1735" s="109" t="s">
        <v>2489</v>
      </c>
      <c r="AQ1735"/>
      <c r="AR1735"/>
      <c r="AS1735"/>
      <c r="AT1735"/>
      <c r="AU1735"/>
      <c r="AV1735"/>
    </row>
    <row r="1736" spans="27:48" ht="23.45" customHeight="1" x14ac:dyDescent="0.2">
      <c r="AA1736" s="97"/>
      <c r="AB1736" s="97"/>
      <c r="AC1736" s="97"/>
      <c r="AD1736" s="97"/>
      <c r="AE1736" s="97"/>
      <c r="AF1736" s="93"/>
      <c r="AG1736" s="93"/>
      <c r="AH1736" s="93"/>
      <c r="AI1736" s="30"/>
      <c r="AJ1736" s="30"/>
      <c r="AK1736" s="30"/>
      <c r="AL1736" s="30"/>
      <c r="AM1736" s="109"/>
      <c r="AN1736" s="109"/>
      <c r="AO1736" s="30"/>
      <c r="AP1736" s="109" t="s">
        <v>2490</v>
      </c>
      <c r="AQ1736"/>
      <c r="AR1736"/>
      <c r="AS1736"/>
      <c r="AT1736"/>
      <c r="AU1736"/>
      <c r="AV1736"/>
    </row>
    <row r="1737" spans="27:48" ht="23.45" customHeight="1" x14ac:dyDescent="0.2">
      <c r="AA1737" s="97"/>
      <c r="AB1737" s="97"/>
      <c r="AC1737" s="97"/>
      <c r="AD1737" s="97"/>
      <c r="AE1737" s="97"/>
      <c r="AF1737" s="93"/>
      <c r="AG1737" s="93"/>
      <c r="AH1737" s="93"/>
      <c r="AI1737" s="30"/>
      <c r="AJ1737" s="30"/>
      <c r="AK1737" s="30"/>
      <c r="AL1737" s="30"/>
      <c r="AM1737" s="109"/>
      <c r="AN1737" s="109"/>
      <c r="AO1737" s="30"/>
      <c r="AP1737" s="109" t="s">
        <v>2491</v>
      </c>
      <c r="AQ1737"/>
      <c r="AR1737"/>
      <c r="AS1737"/>
      <c r="AT1737"/>
      <c r="AU1737"/>
      <c r="AV1737"/>
    </row>
    <row r="1738" spans="27:48" ht="23.45" customHeight="1" x14ac:dyDescent="0.2">
      <c r="AA1738" s="97"/>
      <c r="AB1738" s="97"/>
      <c r="AC1738" s="97"/>
      <c r="AD1738" s="97"/>
      <c r="AE1738" s="97"/>
      <c r="AF1738" s="93"/>
      <c r="AG1738" s="93"/>
      <c r="AH1738" s="93"/>
      <c r="AI1738" s="30"/>
      <c r="AJ1738" s="30"/>
      <c r="AK1738" s="30"/>
      <c r="AL1738" s="30"/>
      <c r="AM1738" s="109"/>
      <c r="AN1738" s="109"/>
      <c r="AO1738" s="30"/>
      <c r="AP1738" s="109" t="s">
        <v>2492</v>
      </c>
      <c r="AQ1738"/>
      <c r="AR1738"/>
      <c r="AS1738"/>
      <c r="AT1738"/>
      <c r="AU1738"/>
      <c r="AV1738"/>
    </row>
    <row r="1739" spans="27:48" ht="23.45" customHeight="1" x14ac:dyDescent="0.2">
      <c r="AA1739" s="97"/>
      <c r="AB1739" s="97"/>
      <c r="AC1739" s="97"/>
      <c r="AD1739" s="97"/>
      <c r="AE1739" s="97"/>
      <c r="AF1739" s="93"/>
      <c r="AG1739" s="93"/>
      <c r="AH1739" s="93"/>
      <c r="AI1739" s="30"/>
      <c r="AJ1739" s="30"/>
      <c r="AK1739" s="30"/>
      <c r="AL1739" s="30"/>
      <c r="AM1739" s="109"/>
      <c r="AN1739" s="109"/>
      <c r="AO1739" s="30"/>
      <c r="AP1739" s="109" t="s">
        <v>2493</v>
      </c>
      <c r="AQ1739"/>
      <c r="AR1739"/>
      <c r="AS1739"/>
      <c r="AT1739"/>
      <c r="AU1739"/>
      <c r="AV1739"/>
    </row>
    <row r="1740" spans="27:48" ht="23.45" customHeight="1" x14ac:dyDescent="0.2">
      <c r="AA1740" s="97"/>
      <c r="AB1740" s="97"/>
      <c r="AC1740" s="97"/>
      <c r="AD1740" s="97"/>
      <c r="AE1740" s="97"/>
      <c r="AF1740" s="93"/>
      <c r="AG1740" s="93"/>
      <c r="AH1740" s="93"/>
      <c r="AI1740" s="30"/>
      <c r="AJ1740" s="30"/>
      <c r="AK1740" s="30"/>
      <c r="AL1740" s="30"/>
      <c r="AM1740" s="109"/>
      <c r="AN1740" s="109"/>
      <c r="AO1740" s="30"/>
      <c r="AP1740" s="109" t="s">
        <v>2494</v>
      </c>
      <c r="AQ1740"/>
      <c r="AR1740"/>
      <c r="AS1740"/>
      <c r="AT1740"/>
      <c r="AU1740"/>
      <c r="AV1740"/>
    </row>
    <row r="1741" spans="27:48" ht="23.45" customHeight="1" x14ac:dyDescent="0.2">
      <c r="AA1741" s="97"/>
      <c r="AB1741" s="97"/>
      <c r="AC1741" s="97"/>
      <c r="AD1741" s="97"/>
      <c r="AE1741" s="97"/>
      <c r="AF1741" s="93"/>
      <c r="AG1741" s="93"/>
      <c r="AH1741" s="93"/>
      <c r="AI1741" s="30"/>
      <c r="AJ1741" s="30"/>
      <c r="AK1741" s="30"/>
      <c r="AL1741" s="30"/>
      <c r="AM1741" s="109"/>
      <c r="AN1741" s="109"/>
      <c r="AO1741" s="30"/>
      <c r="AP1741" s="109" t="s">
        <v>2495</v>
      </c>
      <c r="AQ1741"/>
      <c r="AR1741"/>
      <c r="AS1741"/>
      <c r="AT1741"/>
      <c r="AU1741"/>
      <c r="AV1741"/>
    </row>
    <row r="1742" spans="27:48" ht="23.45" customHeight="1" x14ac:dyDescent="0.2">
      <c r="AA1742" s="97"/>
      <c r="AB1742" s="97"/>
      <c r="AC1742" s="97"/>
      <c r="AD1742" s="97"/>
      <c r="AE1742" s="97"/>
      <c r="AF1742" s="93"/>
      <c r="AG1742" s="93"/>
      <c r="AH1742" s="93"/>
      <c r="AI1742" s="30"/>
      <c r="AJ1742" s="30"/>
      <c r="AK1742" s="30"/>
      <c r="AL1742" s="30"/>
      <c r="AM1742" s="109"/>
      <c r="AN1742" s="109"/>
      <c r="AO1742" s="30"/>
      <c r="AP1742" s="109" t="s">
        <v>2496</v>
      </c>
      <c r="AQ1742"/>
      <c r="AR1742"/>
      <c r="AS1742"/>
      <c r="AT1742"/>
      <c r="AU1742"/>
      <c r="AV1742"/>
    </row>
    <row r="1743" spans="27:48" ht="23.45" customHeight="1" x14ac:dyDescent="0.2">
      <c r="AA1743" s="97"/>
      <c r="AB1743" s="97"/>
      <c r="AC1743" s="97"/>
      <c r="AD1743" s="97"/>
      <c r="AE1743" s="97"/>
      <c r="AF1743" s="93"/>
      <c r="AG1743" s="93"/>
      <c r="AH1743" s="93"/>
      <c r="AI1743" s="30"/>
      <c r="AJ1743" s="30"/>
      <c r="AK1743" s="30"/>
      <c r="AL1743" s="30"/>
      <c r="AM1743" s="109"/>
      <c r="AN1743" s="109"/>
      <c r="AO1743" s="30"/>
      <c r="AP1743" s="109" t="s">
        <v>2497</v>
      </c>
      <c r="AQ1743"/>
      <c r="AR1743"/>
      <c r="AS1743"/>
      <c r="AT1743"/>
      <c r="AU1743"/>
      <c r="AV1743"/>
    </row>
    <row r="1744" spans="27:48" ht="23.45" customHeight="1" x14ac:dyDescent="0.2">
      <c r="AA1744" s="97"/>
      <c r="AB1744" s="97"/>
      <c r="AC1744" s="97"/>
      <c r="AD1744" s="97"/>
      <c r="AE1744" s="97"/>
      <c r="AF1744" s="93"/>
      <c r="AG1744" s="93"/>
      <c r="AH1744" s="93"/>
      <c r="AI1744" s="30"/>
      <c r="AJ1744" s="30"/>
      <c r="AK1744" s="30"/>
      <c r="AL1744" s="30"/>
      <c r="AM1744" s="109"/>
      <c r="AN1744" s="109"/>
      <c r="AO1744" s="30"/>
      <c r="AP1744" s="109" t="s">
        <v>2498</v>
      </c>
      <c r="AQ1744"/>
      <c r="AR1744"/>
      <c r="AS1744"/>
      <c r="AT1744"/>
      <c r="AU1744"/>
      <c r="AV1744"/>
    </row>
    <row r="1745" spans="27:48" ht="23.45" customHeight="1" x14ac:dyDescent="0.2">
      <c r="AA1745" s="97"/>
      <c r="AB1745" s="97"/>
      <c r="AC1745" s="97"/>
      <c r="AD1745" s="97"/>
      <c r="AE1745" s="97"/>
      <c r="AF1745" s="93"/>
      <c r="AG1745" s="93"/>
      <c r="AH1745" s="93"/>
      <c r="AI1745" s="30"/>
      <c r="AJ1745" s="30"/>
      <c r="AK1745" s="30"/>
      <c r="AL1745" s="30"/>
      <c r="AM1745" s="109"/>
      <c r="AN1745" s="109"/>
      <c r="AO1745" s="30"/>
      <c r="AP1745" s="109" t="s">
        <v>2499</v>
      </c>
      <c r="AQ1745"/>
      <c r="AR1745"/>
      <c r="AS1745"/>
      <c r="AT1745"/>
      <c r="AU1745"/>
      <c r="AV1745"/>
    </row>
    <row r="1746" spans="27:48" ht="23.45" customHeight="1" x14ac:dyDescent="0.2">
      <c r="AA1746" s="97"/>
      <c r="AB1746" s="97"/>
      <c r="AC1746" s="97"/>
      <c r="AD1746" s="97"/>
      <c r="AE1746" s="97"/>
      <c r="AF1746" s="93"/>
      <c r="AG1746" s="93"/>
      <c r="AH1746" s="93"/>
      <c r="AI1746" s="30"/>
      <c r="AJ1746" s="30"/>
      <c r="AK1746" s="30"/>
      <c r="AL1746" s="30"/>
      <c r="AM1746" s="109"/>
      <c r="AN1746" s="109"/>
      <c r="AO1746" s="30"/>
      <c r="AP1746" s="109" t="s">
        <v>2500</v>
      </c>
      <c r="AQ1746"/>
      <c r="AR1746"/>
      <c r="AS1746"/>
      <c r="AT1746"/>
      <c r="AU1746"/>
      <c r="AV1746"/>
    </row>
    <row r="1747" spans="27:48" ht="23.45" customHeight="1" x14ac:dyDescent="0.2">
      <c r="AA1747" s="97"/>
      <c r="AB1747" s="97"/>
      <c r="AC1747" s="97"/>
      <c r="AD1747" s="97"/>
      <c r="AE1747" s="97"/>
      <c r="AF1747" s="93"/>
      <c r="AG1747" s="93"/>
      <c r="AH1747" s="93"/>
      <c r="AI1747" s="30"/>
      <c r="AJ1747" s="30"/>
      <c r="AK1747" s="30"/>
      <c r="AL1747" s="30"/>
      <c r="AM1747" s="109"/>
      <c r="AN1747" s="109"/>
      <c r="AO1747" s="30"/>
      <c r="AP1747" s="109" t="s">
        <v>2501</v>
      </c>
      <c r="AQ1747"/>
      <c r="AR1747"/>
      <c r="AS1747"/>
      <c r="AT1747"/>
      <c r="AU1747"/>
      <c r="AV1747"/>
    </row>
    <row r="1748" spans="27:48" ht="23.45" customHeight="1" x14ac:dyDescent="0.2">
      <c r="AA1748" s="97"/>
      <c r="AB1748" s="97"/>
      <c r="AC1748" s="97"/>
      <c r="AD1748" s="97"/>
      <c r="AE1748" s="97"/>
      <c r="AF1748" s="93"/>
      <c r="AG1748" s="93"/>
      <c r="AH1748" s="93"/>
      <c r="AI1748" s="30"/>
      <c r="AJ1748" s="30"/>
      <c r="AK1748" s="30"/>
      <c r="AL1748" s="30"/>
      <c r="AM1748" s="109"/>
      <c r="AN1748" s="109"/>
      <c r="AO1748" s="30"/>
      <c r="AP1748" s="109" t="s">
        <v>2502</v>
      </c>
      <c r="AQ1748"/>
      <c r="AR1748"/>
      <c r="AS1748"/>
      <c r="AT1748"/>
      <c r="AU1748"/>
      <c r="AV1748"/>
    </row>
    <row r="1749" spans="27:48" ht="23.45" customHeight="1" x14ac:dyDescent="0.2">
      <c r="AA1749" s="97"/>
      <c r="AB1749" s="97"/>
      <c r="AC1749" s="97"/>
      <c r="AD1749" s="97"/>
      <c r="AE1749" s="97"/>
      <c r="AF1749" s="93"/>
      <c r="AG1749" s="93"/>
      <c r="AH1749" s="93"/>
      <c r="AI1749" s="30"/>
      <c r="AJ1749" s="30"/>
      <c r="AK1749" s="30"/>
      <c r="AL1749" s="30"/>
      <c r="AM1749" s="109"/>
      <c r="AN1749" s="109"/>
      <c r="AO1749" s="30"/>
      <c r="AP1749" s="109" t="s">
        <v>2503</v>
      </c>
      <c r="AQ1749"/>
      <c r="AR1749"/>
      <c r="AS1749"/>
      <c r="AT1749"/>
      <c r="AU1749"/>
      <c r="AV1749"/>
    </row>
    <row r="1750" spans="27:48" ht="23.45" customHeight="1" x14ac:dyDescent="0.2">
      <c r="AA1750" s="97"/>
      <c r="AB1750" s="97"/>
      <c r="AC1750" s="97"/>
      <c r="AD1750" s="97"/>
      <c r="AE1750" s="97"/>
      <c r="AF1750" s="93"/>
      <c r="AG1750" s="93"/>
      <c r="AH1750" s="93"/>
      <c r="AI1750" s="30"/>
      <c r="AJ1750" s="30"/>
      <c r="AK1750" s="30"/>
      <c r="AL1750" s="30"/>
      <c r="AM1750" s="109"/>
      <c r="AN1750" s="109"/>
      <c r="AO1750" s="30"/>
      <c r="AP1750" s="109" t="s">
        <v>2504</v>
      </c>
      <c r="AQ1750"/>
      <c r="AR1750"/>
      <c r="AS1750"/>
      <c r="AT1750"/>
      <c r="AU1750"/>
      <c r="AV1750"/>
    </row>
    <row r="1751" spans="27:48" ht="23.45" customHeight="1" x14ac:dyDescent="0.2">
      <c r="AA1751" s="97"/>
      <c r="AB1751" s="97"/>
      <c r="AC1751" s="97"/>
      <c r="AD1751" s="97"/>
      <c r="AE1751" s="97"/>
      <c r="AF1751" s="93"/>
      <c r="AG1751" s="93"/>
      <c r="AH1751" s="93"/>
      <c r="AI1751" s="30"/>
      <c r="AJ1751" s="30"/>
      <c r="AK1751" s="30"/>
      <c r="AL1751" s="30"/>
      <c r="AM1751" s="109"/>
      <c r="AN1751" s="109"/>
      <c r="AO1751" s="30"/>
      <c r="AP1751" s="109" t="s">
        <v>2505</v>
      </c>
      <c r="AQ1751"/>
      <c r="AR1751"/>
      <c r="AS1751"/>
      <c r="AT1751"/>
      <c r="AU1751"/>
      <c r="AV1751"/>
    </row>
    <row r="1752" spans="27:48" ht="23.45" customHeight="1" x14ac:dyDescent="0.2">
      <c r="AA1752" s="97"/>
      <c r="AB1752" s="97"/>
      <c r="AC1752" s="97"/>
      <c r="AD1752" s="97"/>
      <c r="AE1752" s="97"/>
      <c r="AF1752" s="93"/>
      <c r="AG1752" s="93"/>
      <c r="AH1752" s="93"/>
      <c r="AI1752" s="30"/>
      <c r="AJ1752" s="30"/>
      <c r="AK1752" s="30"/>
      <c r="AL1752" s="30"/>
      <c r="AM1752" s="109"/>
      <c r="AN1752" s="109"/>
      <c r="AO1752" s="30"/>
      <c r="AP1752" s="109" t="s">
        <v>2506</v>
      </c>
      <c r="AQ1752"/>
      <c r="AR1752"/>
      <c r="AS1752"/>
      <c r="AT1752"/>
      <c r="AU1752"/>
      <c r="AV1752"/>
    </row>
    <row r="1753" spans="27:48" ht="23.45" customHeight="1" x14ac:dyDescent="0.2">
      <c r="AA1753" s="97"/>
      <c r="AB1753" s="97"/>
      <c r="AC1753" s="97"/>
      <c r="AD1753" s="97"/>
      <c r="AE1753" s="97"/>
      <c r="AF1753" s="93"/>
      <c r="AG1753" s="93"/>
      <c r="AH1753" s="93"/>
      <c r="AI1753" s="30"/>
      <c r="AJ1753" s="30"/>
      <c r="AK1753" s="30"/>
      <c r="AL1753" s="30"/>
      <c r="AM1753" s="109"/>
      <c r="AN1753" s="109"/>
      <c r="AO1753" s="30"/>
      <c r="AP1753" s="109" t="s">
        <v>2507</v>
      </c>
      <c r="AQ1753"/>
      <c r="AR1753"/>
      <c r="AS1753"/>
      <c r="AT1753"/>
      <c r="AU1753"/>
      <c r="AV1753"/>
    </row>
    <row r="1754" spans="27:48" ht="23.45" customHeight="1" x14ac:dyDescent="0.2">
      <c r="AA1754" s="97"/>
      <c r="AB1754" s="97"/>
      <c r="AC1754" s="97"/>
      <c r="AD1754" s="97"/>
      <c r="AE1754" s="97"/>
      <c r="AF1754" s="93"/>
      <c r="AG1754" s="93"/>
      <c r="AH1754" s="93"/>
      <c r="AI1754" s="30"/>
      <c r="AJ1754" s="30"/>
      <c r="AK1754" s="30"/>
      <c r="AL1754" s="30"/>
      <c r="AM1754" s="109"/>
      <c r="AN1754" s="109"/>
      <c r="AO1754" s="30"/>
      <c r="AP1754" s="109" t="s">
        <v>2508</v>
      </c>
      <c r="AQ1754"/>
      <c r="AR1754"/>
      <c r="AS1754"/>
      <c r="AT1754"/>
      <c r="AU1754"/>
      <c r="AV1754"/>
    </row>
    <row r="1755" spans="27:48" ht="23.45" customHeight="1" x14ac:dyDescent="0.2">
      <c r="AA1755" s="97"/>
      <c r="AB1755" s="97"/>
      <c r="AC1755" s="97"/>
      <c r="AD1755" s="97"/>
      <c r="AE1755" s="97"/>
      <c r="AF1755" s="93"/>
      <c r="AG1755" s="93"/>
      <c r="AH1755" s="93"/>
      <c r="AI1755" s="30"/>
      <c r="AJ1755" s="30"/>
      <c r="AK1755" s="30"/>
      <c r="AL1755" s="30"/>
      <c r="AM1755" s="109"/>
      <c r="AN1755" s="109"/>
      <c r="AO1755" s="30"/>
      <c r="AP1755" s="109">
        <v>825705</v>
      </c>
      <c r="AQ1755"/>
      <c r="AR1755"/>
      <c r="AS1755"/>
      <c r="AT1755"/>
      <c r="AU1755"/>
      <c r="AV1755"/>
    </row>
    <row r="1756" spans="27:48" ht="23.45" customHeight="1" x14ac:dyDescent="0.2">
      <c r="AA1756" s="97"/>
      <c r="AB1756" s="97"/>
      <c r="AC1756" s="97"/>
      <c r="AD1756" s="97"/>
      <c r="AE1756" s="97"/>
      <c r="AF1756" s="93"/>
      <c r="AG1756" s="93"/>
      <c r="AH1756" s="93"/>
      <c r="AI1756" s="30"/>
      <c r="AJ1756" s="30"/>
      <c r="AK1756" s="30"/>
      <c r="AL1756" s="30"/>
      <c r="AM1756" s="109"/>
      <c r="AN1756" s="109"/>
      <c r="AO1756" s="30"/>
      <c r="AP1756" s="109" t="s">
        <v>2509</v>
      </c>
      <c r="AQ1756"/>
      <c r="AR1756"/>
      <c r="AS1756"/>
      <c r="AT1756"/>
      <c r="AU1756"/>
      <c r="AV1756"/>
    </row>
    <row r="1757" spans="27:48" ht="23.45" customHeight="1" x14ac:dyDescent="0.2">
      <c r="AA1757" s="97"/>
      <c r="AB1757" s="97"/>
      <c r="AC1757" s="97"/>
      <c r="AD1757" s="97"/>
      <c r="AE1757" s="97"/>
      <c r="AF1757" s="93"/>
      <c r="AG1757" s="93"/>
      <c r="AH1757" s="93"/>
      <c r="AI1757" s="30"/>
      <c r="AJ1757" s="30"/>
      <c r="AK1757" s="30"/>
      <c r="AL1757" s="30"/>
      <c r="AM1757" s="109"/>
      <c r="AN1757" s="109"/>
      <c r="AO1757" s="30"/>
      <c r="AP1757" s="109" t="s">
        <v>2510</v>
      </c>
      <c r="AQ1757"/>
      <c r="AR1757"/>
      <c r="AS1757"/>
      <c r="AT1757"/>
      <c r="AU1757"/>
      <c r="AV1757"/>
    </row>
    <row r="1758" spans="27:48" ht="23.45" customHeight="1" x14ac:dyDescent="0.2">
      <c r="AA1758" s="97"/>
      <c r="AB1758" s="97"/>
      <c r="AC1758" s="97"/>
      <c r="AD1758" s="97"/>
      <c r="AE1758" s="97"/>
      <c r="AF1758" s="93"/>
      <c r="AG1758" s="93"/>
      <c r="AH1758" s="93"/>
      <c r="AI1758" s="30"/>
      <c r="AJ1758" s="30"/>
      <c r="AK1758" s="30"/>
      <c r="AL1758" s="30"/>
      <c r="AM1758" s="109"/>
      <c r="AN1758" s="109"/>
      <c r="AO1758" s="30"/>
      <c r="AP1758" s="109" t="s">
        <v>2511</v>
      </c>
      <c r="AQ1758"/>
      <c r="AR1758"/>
      <c r="AS1758"/>
      <c r="AT1758"/>
      <c r="AU1758"/>
      <c r="AV1758"/>
    </row>
    <row r="1759" spans="27:48" ht="23.45" customHeight="1" x14ac:dyDescent="0.2">
      <c r="AA1759" s="97"/>
      <c r="AB1759" s="97"/>
      <c r="AC1759" s="97"/>
      <c r="AD1759" s="97"/>
      <c r="AE1759" s="97"/>
      <c r="AF1759" s="93"/>
      <c r="AG1759" s="93"/>
      <c r="AH1759" s="93"/>
      <c r="AI1759" s="30"/>
      <c r="AJ1759" s="30"/>
      <c r="AK1759" s="30"/>
      <c r="AL1759" s="30"/>
      <c r="AM1759" s="109"/>
      <c r="AN1759" s="109"/>
      <c r="AO1759" s="30"/>
      <c r="AP1759" s="109" t="s">
        <v>2512</v>
      </c>
      <c r="AQ1759"/>
      <c r="AR1759"/>
      <c r="AS1759"/>
      <c r="AT1759"/>
      <c r="AU1759"/>
      <c r="AV1759"/>
    </row>
    <row r="1760" spans="27:48" ht="23.45" customHeight="1" x14ac:dyDescent="0.2">
      <c r="AA1760" s="97"/>
      <c r="AB1760" s="97"/>
      <c r="AC1760" s="97"/>
      <c r="AD1760" s="97"/>
      <c r="AE1760" s="97"/>
      <c r="AF1760" s="93"/>
      <c r="AG1760" s="93"/>
      <c r="AH1760" s="93"/>
      <c r="AI1760" s="30"/>
      <c r="AJ1760" s="30"/>
      <c r="AK1760" s="30"/>
      <c r="AL1760" s="30"/>
      <c r="AM1760" s="109"/>
      <c r="AN1760" s="109"/>
      <c r="AO1760" s="30"/>
      <c r="AP1760" s="109" t="s">
        <v>2513</v>
      </c>
      <c r="AQ1760"/>
      <c r="AR1760"/>
      <c r="AS1760"/>
      <c r="AT1760"/>
      <c r="AU1760"/>
      <c r="AV1760"/>
    </row>
    <row r="1761" spans="27:48" ht="23.45" customHeight="1" x14ac:dyDescent="0.2">
      <c r="AA1761" s="97"/>
      <c r="AB1761" s="97"/>
      <c r="AC1761" s="97"/>
      <c r="AD1761" s="97"/>
      <c r="AE1761" s="97"/>
      <c r="AF1761" s="93"/>
      <c r="AG1761" s="93"/>
      <c r="AH1761" s="93"/>
      <c r="AI1761" s="30"/>
      <c r="AJ1761" s="30"/>
      <c r="AK1761" s="30"/>
      <c r="AL1761" s="30"/>
      <c r="AM1761" s="109"/>
      <c r="AN1761" s="109"/>
      <c r="AO1761" s="30"/>
      <c r="AP1761" s="109" t="s">
        <v>2514</v>
      </c>
      <c r="AQ1761"/>
      <c r="AR1761"/>
      <c r="AS1761"/>
      <c r="AT1761"/>
      <c r="AU1761"/>
      <c r="AV1761"/>
    </row>
    <row r="1762" spans="27:48" ht="23.45" customHeight="1" x14ac:dyDescent="0.2">
      <c r="AA1762" s="97"/>
      <c r="AB1762" s="97"/>
      <c r="AC1762" s="97"/>
      <c r="AD1762" s="97"/>
      <c r="AE1762" s="97"/>
      <c r="AF1762" s="93"/>
      <c r="AG1762" s="93"/>
      <c r="AH1762" s="93"/>
      <c r="AI1762" s="30"/>
      <c r="AJ1762" s="30"/>
      <c r="AK1762" s="30"/>
      <c r="AL1762" s="30"/>
      <c r="AM1762" s="109"/>
      <c r="AN1762" s="109"/>
      <c r="AO1762" s="30"/>
      <c r="AP1762" s="109" t="s">
        <v>2515</v>
      </c>
      <c r="AQ1762"/>
      <c r="AR1762"/>
      <c r="AS1762"/>
      <c r="AT1762"/>
      <c r="AU1762"/>
      <c r="AV1762"/>
    </row>
    <row r="1763" spans="27:48" ht="23.45" customHeight="1" x14ac:dyDescent="0.2">
      <c r="AA1763" s="97"/>
      <c r="AB1763" s="97"/>
      <c r="AC1763" s="97"/>
      <c r="AD1763" s="97"/>
      <c r="AE1763" s="97"/>
      <c r="AF1763" s="93"/>
      <c r="AG1763" s="93"/>
      <c r="AH1763" s="93"/>
      <c r="AI1763" s="30"/>
      <c r="AJ1763" s="30"/>
      <c r="AK1763" s="30"/>
      <c r="AL1763" s="30"/>
      <c r="AM1763" s="109"/>
      <c r="AN1763" s="109"/>
      <c r="AO1763" s="30"/>
      <c r="AP1763" s="109" t="s">
        <v>2516</v>
      </c>
      <c r="AQ1763"/>
      <c r="AR1763"/>
      <c r="AS1763"/>
      <c r="AT1763"/>
      <c r="AU1763"/>
      <c r="AV1763"/>
    </row>
    <row r="1764" spans="27:48" ht="23.45" customHeight="1" x14ac:dyDescent="0.2">
      <c r="AA1764" s="97"/>
      <c r="AB1764" s="97"/>
      <c r="AC1764" s="97"/>
      <c r="AD1764" s="97"/>
      <c r="AE1764" s="97"/>
      <c r="AF1764" s="93"/>
      <c r="AG1764" s="93"/>
      <c r="AH1764" s="93"/>
      <c r="AI1764" s="30"/>
      <c r="AJ1764" s="30"/>
      <c r="AK1764" s="30"/>
      <c r="AL1764" s="30"/>
      <c r="AM1764" s="109"/>
      <c r="AN1764" s="109"/>
      <c r="AO1764" s="30"/>
      <c r="AP1764" s="109" t="s">
        <v>2517</v>
      </c>
      <c r="AQ1764"/>
      <c r="AR1764"/>
      <c r="AS1764"/>
      <c r="AT1764"/>
      <c r="AU1764"/>
      <c r="AV1764"/>
    </row>
    <row r="1765" spans="27:48" ht="23.45" customHeight="1" x14ac:dyDescent="0.2">
      <c r="AA1765" s="97"/>
      <c r="AB1765" s="97"/>
      <c r="AC1765" s="97"/>
      <c r="AD1765" s="97"/>
      <c r="AE1765" s="97"/>
      <c r="AF1765" s="93"/>
      <c r="AG1765" s="93"/>
      <c r="AH1765" s="93"/>
      <c r="AI1765" s="30"/>
      <c r="AJ1765" s="30"/>
      <c r="AK1765" s="30"/>
      <c r="AL1765" s="30"/>
      <c r="AM1765" s="109"/>
      <c r="AN1765" s="109"/>
      <c r="AO1765" s="30"/>
      <c r="AP1765" s="109" t="s">
        <v>2518</v>
      </c>
      <c r="AQ1765"/>
      <c r="AR1765"/>
      <c r="AS1765"/>
      <c r="AT1765"/>
      <c r="AU1765"/>
      <c r="AV1765"/>
    </row>
    <row r="1766" spans="27:48" ht="23.45" customHeight="1" x14ac:dyDescent="0.2">
      <c r="AA1766" s="97"/>
      <c r="AB1766" s="97"/>
      <c r="AC1766" s="97"/>
      <c r="AD1766" s="97"/>
      <c r="AE1766" s="97"/>
      <c r="AF1766" s="93"/>
      <c r="AG1766" s="93"/>
      <c r="AH1766" s="93"/>
      <c r="AI1766" s="30"/>
      <c r="AJ1766" s="30"/>
      <c r="AK1766" s="30"/>
      <c r="AL1766" s="30"/>
      <c r="AM1766" s="109"/>
      <c r="AN1766" s="109"/>
      <c r="AO1766" s="30"/>
      <c r="AP1766" s="109" t="s">
        <v>2519</v>
      </c>
      <c r="AQ1766"/>
      <c r="AR1766"/>
      <c r="AS1766"/>
      <c r="AT1766"/>
      <c r="AU1766"/>
      <c r="AV1766"/>
    </row>
    <row r="1767" spans="27:48" ht="23.45" customHeight="1" x14ac:dyDescent="0.2">
      <c r="AA1767" s="97"/>
      <c r="AB1767" s="97"/>
      <c r="AC1767" s="97"/>
      <c r="AD1767" s="97"/>
      <c r="AE1767" s="97"/>
      <c r="AF1767" s="93"/>
      <c r="AG1767" s="93"/>
      <c r="AH1767" s="93"/>
      <c r="AI1767" s="30"/>
      <c r="AJ1767" s="30"/>
      <c r="AK1767" s="30"/>
      <c r="AL1767" s="30"/>
      <c r="AM1767" s="109"/>
      <c r="AN1767" s="109"/>
      <c r="AO1767" s="30"/>
      <c r="AP1767" s="109" t="s">
        <v>2520</v>
      </c>
      <c r="AQ1767"/>
      <c r="AR1767"/>
      <c r="AS1767"/>
      <c r="AT1767"/>
      <c r="AU1767"/>
      <c r="AV1767"/>
    </row>
    <row r="1768" spans="27:48" ht="23.45" customHeight="1" x14ac:dyDescent="0.2">
      <c r="AA1768" s="97"/>
      <c r="AB1768" s="97"/>
      <c r="AC1768" s="97"/>
      <c r="AD1768" s="97"/>
      <c r="AE1768" s="97"/>
      <c r="AF1768" s="93"/>
      <c r="AG1768" s="93"/>
      <c r="AH1768" s="93"/>
      <c r="AI1768" s="30"/>
      <c r="AJ1768" s="30"/>
      <c r="AK1768" s="30"/>
      <c r="AL1768" s="30"/>
      <c r="AM1768" s="109"/>
      <c r="AN1768" s="109"/>
      <c r="AO1768" s="30"/>
      <c r="AP1768" s="109" t="s">
        <v>2521</v>
      </c>
      <c r="AQ1768"/>
      <c r="AR1768"/>
      <c r="AS1768"/>
      <c r="AT1768"/>
      <c r="AU1768"/>
      <c r="AV1768"/>
    </row>
    <row r="1769" spans="27:48" ht="23.45" customHeight="1" x14ac:dyDescent="0.2">
      <c r="AA1769" s="97"/>
      <c r="AB1769" s="97"/>
      <c r="AC1769" s="97"/>
      <c r="AD1769" s="97"/>
      <c r="AE1769" s="97"/>
      <c r="AF1769" s="93"/>
      <c r="AG1769" s="93"/>
      <c r="AH1769" s="93"/>
      <c r="AI1769" s="30"/>
      <c r="AJ1769" s="30"/>
      <c r="AK1769" s="30"/>
      <c r="AL1769" s="30"/>
      <c r="AM1769" s="109"/>
      <c r="AN1769" s="109"/>
      <c r="AO1769" s="30"/>
      <c r="AP1769" s="109" t="s">
        <v>2522</v>
      </c>
      <c r="AQ1769"/>
      <c r="AR1769"/>
      <c r="AS1769"/>
      <c r="AT1769"/>
      <c r="AU1769"/>
      <c r="AV1769"/>
    </row>
    <row r="1770" spans="27:48" ht="23.45" customHeight="1" x14ac:dyDescent="0.2">
      <c r="AA1770" s="97"/>
      <c r="AB1770" s="97"/>
      <c r="AC1770" s="97"/>
      <c r="AD1770" s="97"/>
      <c r="AE1770" s="97"/>
      <c r="AF1770" s="93"/>
      <c r="AG1770" s="93"/>
      <c r="AH1770" s="93"/>
      <c r="AI1770" s="30"/>
      <c r="AJ1770" s="30"/>
      <c r="AK1770" s="30"/>
      <c r="AL1770" s="30"/>
      <c r="AM1770" s="109"/>
      <c r="AN1770" s="109"/>
      <c r="AO1770" s="30"/>
      <c r="AP1770" s="109" t="s">
        <v>2523</v>
      </c>
      <c r="AQ1770"/>
      <c r="AR1770"/>
      <c r="AS1770"/>
      <c r="AT1770"/>
      <c r="AU1770"/>
      <c r="AV1770"/>
    </row>
    <row r="1771" spans="27:48" ht="23.45" customHeight="1" x14ac:dyDescent="0.2">
      <c r="AA1771" s="97"/>
      <c r="AB1771" s="97"/>
      <c r="AC1771" s="97"/>
      <c r="AD1771" s="97"/>
      <c r="AE1771" s="97"/>
      <c r="AF1771" s="93"/>
      <c r="AG1771" s="93"/>
      <c r="AH1771" s="93"/>
      <c r="AI1771" s="30"/>
      <c r="AJ1771" s="30"/>
      <c r="AK1771" s="30"/>
      <c r="AL1771" s="30"/>
      <c r="AM1771" s="109"/>
      <c r="AN1771" s="109"/>
      <c r="AO1771" s="30"/>
      <c r="AP1771" s="109" t="s">
        <v>2524</v>
      </c>
      <c r="AQ1771"/>
      <c r="AR1771"/>
      <c r="AS1771"/>
      <c r="AT1771"/>
      <c r="AU1771"/>
      <c r="AV1771"/>
    </row>
    <row r="1772" spans="27:48" ht="23.45" customHeight="1" x14ac:dyDescent="0.2">
      <c r="AA1772" s="97"/>
      <c r="AB1772" s="97"/>
      <c r="AC1772" s="97"/>
      <c r="AD1772" s="97"/>
      <c r="AE1772" s="97"/>
      <c r="AF1772" s="93"/>
      <c r="AG1772" s="93"/>
      <c r="AH1772" s="93"/>
      <c r="AI1772" s="30"/>
      <c r="AJ1772" s="30"/>
      <c r="AK1772" s="30"/>
      <c r="AL1772" s="30"/>
      <c r="AM1772" s="109"/>
      <c r="AN1772" s="109"/>
      <c r="AO1772" s="30"/>
      <c r="AP1772" s="109" t="s">
        <v>2525</v>
      </c>
      <c r="AQ1772"/>
      <c r="AR1772"/>
      <c r="AS1772"/>
      <c r="AT1772"/>
      <c r="AU1772"/>
      <c r="AV1772"/>
    </row>
    <row r="1773" spans="27:48" ht="23.45" customHeight="1" x14ac:dyDescent="0.2">
      <c r="AA1773" s="97"/>
      <c r="AB1773" s="97"/>
      <c r="AC1773" s="97"/>
      <c r="AD1773" s="97"/>
      <c r="AE1773" s="97"/>
      <c r="AF1773" s="93"/>
      <c r="AG1773" s="93"/>
      <c r="AH1773" s="93"/>
      <c r="AI1773" s="30"/>
      <c r="AJ1773" s="30"/>
      <c r="AK1773" s="30"/>
      <c r="AL1773" s="30"/>
      <c r="AM1773" s="109"/>
      <c r="AN1773" s="109"/>
      <c r="AO1773" s="30"/>
      <c r="AP1773" s="109" t="s">
        <v>2526</v>
      </c>
      <c r="AQ1773"/>
      <c r="AR1773"/>
      <c r="AS1773"/>
      <c r="AT1773"/>
      <c r="AU1773"/>
      <c r="AV1773"/>
    </row>
    <row r="1774" spans="27:48" ht="23.45" customHeight="1" x14ac:dyDescent="0.2">
      <c r="AA1774" s="97"/>
      <c r="AB1774" s="97"/>
      <c r="AC1774" s="97"/>
      <c r="AD1774" s="97"/>
      <c r="AE1774" s="97"/>
      <c r="AF1774" s="93"/>
      <c r="AG1774" s="93"/>
      <c r="AH1774" s="93"/>
      <c r="AI1774" s="30"/>
      <c r="AJ1774" s="30"/>
      <c r="AK1774" s="30"/>
      <c r="AL1774" s="30"/>
      <c r="AM1774" s="109"/>
      <c r="AN1774" s="109"/>
      <c r="AO1774" s="30"/>
      <c r="AP1774" s="109" t="s">
        <v>2527</v>
      </c>
      <c r="AQ1774"/>
      <c r="AR1774"/>
      <c r="AS1774"/>
      <c r="AT1774"/>
      <c r="AU1774"/>
      <c r="AV1774"/>
    </row>
    <row r="1775" spans="27:48" ht="23.45" customHeight="1" x14ac:dyDescent="0.2">
      <c r="AA1775" s="97"/>
      <c r="AB1775" s="97"/>
      <c r="AC1775" s="97"/>
      <c r="AD1775" s="97"/>
      <c r="AE1775" s="97"/>
      <c r="AF1775" s="93"/>
      <c r="AG1775" s="93"/>
      <c r="AH1775" s="93"/>
      <c r="AI1775" s="30"/>
      <c r="AJ1775" s="30"/>
      <c r="AK1775" s="30"/>
      <c r="AL1775" s="30"/>
      <c r="AM1775" s="109"/>
      <c r="AN1775" s="109"/>
      <c r="AO1775" s="30"/>
      <c r="AP1775" s="109" t="s">
        <v>2528</v>
      </c>
      <c r="AQ1775"/>
      <c r="AR1775"/>
      <c r="AS1775"/>
      <c r="AT1775"/>
      <c r="AU1775"/>
      <c r="AV1775"/>
    </row>
    <row r="1776" spans="27:48" ht="23.45" customHeight="1" x14ac:dyDescent="0.2">
      <c r="AA1776" s="97"/>
      <c r="AB1776" s="97"/>
      <c r="AC1776" s="97"/>
      <c r="AD1776" s="97"/>
      <c r="AE1776" s="97"/>
      <c r="AF1776" s="93"/>
      <c r="AG1776" s="93"/>
      <c r="AH1776" s="93"/>
      <c r="AI1776" s="30"/>
      <c r="AJ1776" s="30"/>
      <c r="AK1776" s="30"/>
      <c r="AL1776" s="30"/>
      <c r="AM1776" s="109"/>
      <c r="AN1776" s="109"/>
      <c r="AO1776" s="30"/>
      <c r="AP1776" s="109" t="s">
        <v>2529</v>
      </c>
      <c r="AQ1776"/>
      <c r="AR1776"/>
      <c r="AS1776"/>
      <c r="AT1776"/>
      <c r="AU1776"/>
      <c r="AV1776"/>
    </row>
    <row r="1777" spans="27:48" ht="23.45" customHeight="1" x14ac:dyDescent="0.2">
      <c r="AA1777" s="97"/>
      <c r="AB1777" s="97"/>
      <c r="AC1777" s="97"/>
      <c r="AD1777" s="97"/>
      <c r="AE1777" s="97"/>
      <c r="AF1777" s="93"/>
      <c r="AG1777" s="93"/>
      <c r="AH1777" s="93"/>
      <c r="AI1777" s="30"/>
      <c r="AJ1777" s="30"/>
      <c r="AK1777" s="30"/>
      <c r="AL1777" s="30"/>
      <c r="AM1777" s="109"/>
      <c r="AN1777" s="109"/>
      <c r="AO1777" s="30"/>
      <c r="AP1777" s="109" t="s">
        <v>2530</v>
      </c>
      <c r="AQ1777"/>
      <c r="AR1777"/>
      <c r="AS1777"/>
      <c r="AT1777"/>
      <c r="AU1777"/>
      <c r="AV1777"/>
    </row>
    <row r="1778" spans="27:48" ht="23.45" customHeight="1" x14ac:dyDescent="0.2">
      <c r="AA1778" s="97"/>
      <c r="AB1778" s="97"/>
      <c r="AC1778" s="97"/>
      <c r="AD1778" s="97"/>
      <c r="AE1778" s="97"/>
      <c r="AF1778" s="93"/>
      <c r="AG1778" s="93"/>
      <c r="AH1778" s="93"/>
      <c r="AI1778" s="30"/>
      <c r="AJ1778" s="30"/>
      <c r="AK1778" s="30"/>
      <c r="AL1778" s="30"/>
      <c r="AM1778" s="109"/>
      <c r="AN1778" s="109"/>
      <c r="AO1778" s="30"/>
      <c r="AP1778" s="109" t="s">
        <v>2531</v>
      </c>
      <c r="AQ1778"/>
      <c r="AR1778"/>
      <c r="AS1778"/>
      <c r="AT1778"/>
      <c r="AU1778"/>
      <c r="AV1778"/>
    </row>
    <row r="1779" spans="27:48" ht="23.45" customHeight="1" x14ac:dyDescent="0.2">
      <c r="AA1779" s="97"/>
      <c r="AB1779" s="97"/>
      <c r="AC1779" s="97"/>
      <c r="AD1779" s="97"/>
      <c r="AE1779" s="97"/>
      <c r="AF1779" s="93"/>
      <c r="AG1779" s="93"/>
      <c r="AH1779" s="93"/>
      <c r="AI1779" s="30"/>
      <c r="AJ1779" s="30"/>
      <c r="AK1779" s="30"/>
      <c r="AL1779" s="30"/>
      <c r="AM1779" s="109"/>
      <c r="AN1779" s="109"/>
      <c r="AO1779" s="30"/>
      <c r="AP1779" s="109" t="s">
        <v>2532</v>
      </c>
      <c r="AQ1779"/>
      <c r="AR1779"/>
      <c r="AS1779"/>
      <c r="AT1779"/>
      <c r="AU1779"/>
      <c r="AV1779"/>
    </row>
    <row r="1780" spans="27:48" ht="23.45" customHeight="1" x14ac:dyDescent="0.2">
      <c r="AA1780" s="97"/>
      <c r="AB1780" s="97"/>
      <c r="AC1780" s="97"/>
      <c r="AD1780" s="97"/>
      <c r="AE1780" s="97"/>
      <c r="AF1780" s="93"/>
      <c r="AG1780" s="93"/>
      <c r="AH1780" s="93"/>
      <c r="AI1780" s="30"/>
      <c r="AJ1780" s="30"/>
      <c r="AK1780" s="30"/>
      <c r="AL1780" s="30"/>
      <c r="AM1780" s="109"/>
      <c r="AN1780" s="109"/>
      <c r="AO1780" s="30"/>
      <c r="AP1780" s="109" t="s">
        <v>2533</v>
      </c>
      <c r="AQ1780"/>
      <c r="AR1780"/>
      <c r="AS1780"/>
      <c r="AT1780"/>
      <c r="AU1780"/>
      <c r="AV1780"/>
    </row>
    <row r="1781" spans="27:48" ht="23.45" customHeight="1" x14ac:dyDescent="0.2">
      <c r="AA1781" s="97"/>
      <c r="AB1781" s="97"/>
      <c r="AC1781" s="97"/>
      <c r="AD1781" s="97"/>
      <c r="AE1781" s="97"/>
      <c r="AF1781" s="93"/>
      <c r="AG1781" s="93"/>
      <c r="AH1781" s="93"/>
      <c r="AI1781" s="30"/>
      <c r="AJ1781" s="30"/>
      <c r="AK1781" s="30"/>
      <c r="AL1781" s="30"/>
      <c r="AM1781" s="109"/>
      <c r="AN1781" s="109"/>
      <c r="AO1781" s="30"/>
      <c r="AP1781" s="109" t="s">
        <v>2534</v>
      </c>
      <c r="AQ1781"/>
      <c r="AR1781"/>
      <c r="AS1781"/>
      <c r="AT1781"/>
      <c r="AU1781"/>
      <c r="AV1781"/>
    </row>
    <row r="1782" spans="27:48" ht="23.45" customHeight="1" x14ac:dyDescent="0.2">
      <c r="AA1782" s="97"/>
      <c r="AB1782" s="97"/>
      <c r="AC1782" s="97"/>
      <c r="AD1782" s="97"/>
      <c r="AE1782" s="97"/>
      <c r="AF1782" s="93"/>
      <c r="AG1782" s="93"/>
      <c r="AH1782" s="93"/>
      <c r="AI1782" s="30"/>
      <c r="AJ1782" s="30"/>
      <c r="AK1782" s="30"/>
      <c r="AL1782" s="30"/>
      <c r="AM1782" s="109"/>
      <c r="AN1782" s="109"/>
      <c r="AO1782" s="30"/>
      <c r="AP1782" s="109" t="s">
        <v>2535</v>
      </c>
      <c r="AQ1782"/>
      <c r="AR1782"/>
      <c r="AS1782"/>
      <c r="AT1782"/>
      <c r="AU1782"/>
      <c r="AV1782"/>
    </row>
    <row r="1783" spans="27:48" ht="23.45" customHeight="1" x14ac:dyDescent="0.2">
      <c r="AA1783" s="97"/>
      <c r="AB1783" s="97"/>
      <c r="AC1783" s="97"/>
      <c r="AD1783" s="97"/>
      <c r="AE1783" s="97"/>
      <c r="AF1783" s="93"/>
      <c r="AG1783" s="93"/>
      <c r="AH1783" s="93"/>
      <c r="AI1783" s="30"/>
      <c r="AJ1783" s="30"/>
      <c r="AK1783" s="30"/>
      <c r="AL1783" s="30"/>
      <c r="AM1783" s="109"/>
      <c r="AN1783" s="109"/>
      <c r="AO1783" s="30"/>
      <c r="AP1783" s="109" t="s">
        <v>2536</v>
      </c>
      <c r="AQ1783"/>
      <c r="AR1783"/>
      <c r="AS1783"/>
      <c r="AT1783"/>
      <c r="AU1783"/>
      <c r="AV1783"/>
    </row>
    <row r="1784" spans="27:48" ht="23.45" customHeight="1" x14ac:dyDescent="0.2">
      <c r="AA1784" s="97"/>
      <c r="AB1784" s="97"/>
      <c r="AC1784" s="97"/>
      <c r="AD1784" s="97"/>
      <c r="AE1784" s="97"/>
      <c r="AF1784" s="93"/>
      <c r="AG1784" s="93"/>
      <c r="AH1784" s="93"/>
      <c r="AI1784" s="30"/>
      <c r="AJ1784" s="30"/>
      <c r="AK1784" s="30"/>
      <c r="AL1784" s="30"/>
      <c r="AM1784" s="109"/>
      <c r="AN1784" s="109"/>
      <c r="AO1784" s="30"/>
      <c r="AP1784" s="109" t="s">
        <v>2537</v>
      </c>
      <c r="AQ1784"/>
      <c r="AR1784"/>
      <c r="AS1784"/>
      <c r="AT1784"/>
      <c r="AU1784"/>
      <c r="AV1784"/>
    </row>
    <row r="1785" spans="27:48" ht="23.45" customHeight="1" x14ac:dyDescent="0.2">
      <c r="AA1785" s="97"/>
      <c r="AB1785" s="97"/>
      <c r="AC1785" s="97"/>
      <c r="AD1785" s="97"/>
      <c r="AE1785" s="97"/>
      <c r="AF1785" s="93"/>
      <c r="AG1785" s="93"/>
      <c r="AH1785" s="93"/>
      <c r="AI1785" s="30"/>
      <c r="AJ1785" s="30"/>
      <c r="AK1785" s="30"/>
      <c r="AL1785" s="30"/>
      <c r="AM1785" s="109"/>
      <c r="AN1785" s="109"/>
      <c r="AO1785" s="30"/>
      <c r="AP1785" s="109" t="s">
        <v>2538</v>
      </c>
      <c r="AQ1785"/>
      <c r="AR1785"/>
      <c r="AS1785"/>
      <c r="AT1785"/>
      <c r="AU1785"/>
      <c r="AV1785"/>
    </row>
    <row r="1786" spans="27:48" ht="23.45" customHeight="1" x14ac:dyDescent="0.2">
      <c r="AA1786" s="97"/>
      <c r="AB1786" s="97"/>
      <c r="AC1786" s="97"/>
      <c r="AD1786" s="97"/>
      <c r="AE1786" s="97"/>
      <c r="AF1786" s="93"/>
      <c r="AG1786" s="93"/>
      <c r="AH1786" s="93"/>
      <c r="AI1786" s="30"/>
      <c r="AJ1786" s="30"/>
      <c r="AK1786" s="30"/>
      <c r="AL1786" s="30"/>
      <c r="AM1786" s="109"/>
      <c r="AN1786" s="109"/>
      <c r="AO1786" s="30"/>
      <c r="AP1786" s="109" t="s">
        <v>2539</v>
      </c>
      <c r="AQ1786"/>
      <c r="AR1786"/>
      <c r="AS1786"/>
      <c r="AT1786"/>
      <c r="AU1786"/>
      <c r="AV1786"/>
    </row>
    <row r="1787" spans="27:48" ht="23.45" customHeight="1" x14ac:dyDescent="0.2">
      <c r="AA1787" s="97"/>
      <c r="AB1787" s="97"/>
      <c r="AC1787" s="97"/>
      <c r="AD1787" s="97"/>
      <c r="AE1787" s="97"/>
      <c r="AF1787" s="93"/>
      <c r="AG1787" s="93"/>
      <c r="AH1787" s="93"/>
      <c r="AI1787" s="30"/>
      <c r="AJ1787" s="30"/>
      <c r="AK1787" s="30"/>
      <c r="AL1787" s="30"/>
      <c r="AM1787" s="109"/>
      <c r="AN1787" s="109"/>
      <c r="AO1787" s="30"/>
      <c r="AP1787" s="109" t="s">
        <v>2540</v>
      </c>
      <c r="AQ1787"/>
      <c r="AR1787"/>
      <c r="AS1787"/>
      <c r="AT1787"/>
      <c r="AU1787"/>
      <c r="AV1787"/>
    </row>
    <row r="1788" spans="27:48" ht="23.45" customHeight="1" x14ac:dyDescent="0.2">
      <c r="AA1788" s="97"/>
      <c r="AB1788" s="97"/>
      <c r="AC1788" s="97"/>
      <c r="AD1788" s="97"/>
      <c r="AE1788" s="97"/>
      <c r="AF1788" s="93"/>
      <c r="AG1788" s="93"/>
      <c r="AH1788" s="93"/>
      <c r="AI1788" s="30"/>
      <c r="AJ1788" s="30"/>
      <c r="AK1788" s="30"/>
      <c r="AL1788" s="30"/>
      <c r="AM1788" s="109"/>
      <c r="AN1788" s="109"/>
      <c r="AO1788" s="30"/>
      <c r="AP1788" s="109" t="s">
        <v>2541</v>
      </c>
      <c r="AQ1788"/>
      <c r="AR1788"/>
      <c r="AS1788"/>
      <c r="AT1788"/>
      <c r="AU1788"/>
      <c r="AV1788"/>
    </row>
    <row r="1789" spans="27:48" ht="23.45" customHeight="1" x14ac:dyDescent="0.2">
      <c r="AA1789" s="97"/>
      <c r="AB1789" s="97"/>
      <c r="AC1789" s="97"/>
      <c r="AD1789" s="97"/>
      <c r="AE1789" s="97"/>
      <c r="AF1789" s="93"/>
      <c r="AG1789" s="93"/>
      <c r="AH1789" s="93"/>
      <c r="AI1789" s="30"/>
      <c r="AJ1789" s="30"/>
      <c r="AK1789" s="30"/>
      <c r="AL1789" s="30"/>
      <c r="AM1789" s="109"/>
      <c r="AN1789" s="109"/>
      <c r="AO1789" s="30"/>
      <c r="AP1789" s="109" t="s">
        <v>2542</v>
      </c>
      <c r="AQ1789"/>
      <c r="AR1789"/>
      <c r="AS1789"/>
      <c r="AT1789"/>
      <c r="AU1789"/>
      <c r="AV1789"/>
    </row>
    <row r="1790" spans="27:48" ht="23.45" customHeight="1" x14ac:dyDescent="0.2">
      <c r="AA1790" s="97"/>
      <c r="AB1790" s="97"/>
      <c r="AC1790" s="97"/>
      <c r="AD1790" s="97"/>
      <c r="AE1790" s="97"/>
      <c r="AF1790" s="93"/>
      <c r="AG1790" s="93"/>
      <c r="AH1790" s="93"/>
      <c r="AI1790" s="30"/>
      <c r="AJ1790" s="30"/>
      <c r="AK1790" s="30"/>
      <c r="AL1790" s="30"/>
      <c r="AM1790" s="109"/>
      <c r="AN1790" s="109"/>
      <c r="AO1790" s="30"/>
      <c r="AP1790" s="109" t="s">
        <v>2543</v>
      </c>
      <c r="AQ1790"/>
      <c r="AR1790"/>
      <c r="AS1790"/>
      <c r="AT1790"/>
      <c r="AU1790"/>
      <c r="AV1790"/>
    </row>
    <row r="1791" spans="27:48" ht="23.45" customHeight="1" x14ac:dyDescent="0.2">
      <c r="AA1791" s="97"/>
      <c r="AB1791" s="97"/>
      <c r="AC1791" s="97"/>
      <c r="AD1791" s="97"/>
      <c r="AE1791" s="97"/>
      <c r="AF1791" s="93"/>
      <c r="AG1791" s="93"/>
      <c r="AH1791" s="93"/>
      <c r="AI1791" s="30"/>
      <c r="AJ1791" s="30"/>
      <c r="AK1791" s="30"/>
      <c r="AL1791" s="30"/>
      <c r="AM1791" s="109"/>
      <c r="AN1791" s="109"/>
      <c r="AO1791" s="30"/>
      <c r="AP1791" s="109">
        <v>4</v>
      </c>
      <c r="AQ1791"/>
      <c r="AR1791"/>
      <c r="AS1791"/>
      <c r="AT1791"/>
      <c r="AU1791"/>
      <c r="AV1791"/>
    </row>
    <row r="1792" spans="27:48" ht="23.45" customHeight="1" x14ac:dyDescent="0.2">
      <c r="AA1792" s="97"/>
      <c r="AB1792" s="97"/>
      <c r="AC1792" s="97"/>
      <c r="AD1792" s="97"/>
      <c r="AE1792" s="97"/>
      <c r="AF1792" s="93"/>
      <c r="AG1792" s="93"/>
      <c r="AH1792" s="93"/>
      <c r="AI1792" s="30"/>
      <c r="AJ1792" s="30"/>
      <c r="AK1792" s="30"/>
      <c r="AL1792" s="30"/>
      <c r="AM1792" s="109"/>
      <c r="AN1792" s="109"/>
      <c r="AO1792" s="30"/>
      <c r="AP1792" s="109" t="s">
        <v>2544</v>
      </c>
      <c r="AQ1792"/>
      <c r="AR1792"/>
      <c r="AS1792"/>
      <c r="AT1792"/>
      <c r="AU1792"/>
      <c r="AV1792"/>
    </row>
    <row r="1793" spans="27:48" ht="23.45" customHeight="1" x14ac:dyDescent="0.2">
      <c r="AA1793" s="97"/>
      <c r="AB1793" s="97"/>
      <c r="AC1793" s="97"/>
      <c r="AD1793" s="97"/>
      <c r="AE1793" s="97"/>
      <c r="AF1793" s="93"/>
      <c r="AG1793" s="93"/>
      <c r="AH1793" s="93"/>
      <c r="AI1793" s="30"/>
      <c r="AJ1793" s="30"/>
      <c r="AK1793" s="30"/>
      <c r="AL1793" s="30"/>
      <c r="AM1793" s="109"/>
      <c r="AN1793" s="109"/>
      <c r="AO1793" s="30"/>
      <c r="AP1793" s="109">
        <v>34</v>
      </c>
      <c r="AQ1793"/>
      <c r="AR1793"/>
      <c r="AS1793"/>
      <c r="AT1793"/>
      <c r="AU1793"/>
      <c r="AV1793"/>
    </row>
    <row r="1794" spans="27:48" ht="23.45" customHeight="1" x14ac:dyDescent="0.2">
      <c r="AA1794" s="97"/>
      <c r="AB1794" s="97"/>
      <c r="AC1794" s="97"/>
      <c r="AD1794" s="97"/>
      <c r="AE1794" s="97"/>
      <c r="AF1794" s="93"/>
      <c r="AG1794" s="93"/>
      <c r="AH1794" s="93"/>
      <c r="AI1794" s="30"/>
      <c r="AJ1794" s="30"/>
      <c r="AK1794" s="30"/>
      <c r="AL1794" s="30"/>
      <c r="AM1794" s="109"/>
      <c r="AN1794" s="109"/>
      <c r="AO1794" s="30"/>
      <c r="AP1794" s="109">
        <v>205</v>
      </c>
      <c r="AQ1794"/>
      <c r="AR1794"/>
      <c r="AS1794"/>
      <c r="AT1794"/>
      <c r="AU1794"/>
      <c r="AV1794"/>
    </row>
    <row r="1795" spans="27:48" ht="23.45" customHeight="1" x14ac:dyDescent="0.2">
      <c r="AA1795" s="97"/>
      <c r="AB1795" s="97"/>
      <c r="AC1795" s="97"/>
      <c r="AD1795" s="97"/>
      <c r="AE1795" s="97"/>
      <c r="AF1795" s="93"/>
      <c r="AG1795" s="93"/>
      <c r="AH1795" s="93"/>
      <c r="AI1795" s="30"/>
      <c r="AJ1795" s="30"/>
      <c r="AK1795" s="30"/>
      <c r="AL1795" s="30"/>
      <c r="AM1795" s="109"/>
      <c r="AN1795" s="109"/>
      <c r="AO1795" s="30"/>
      <c r="AP1795" s="109">
        <v>361</v>
      </c>
      <c r="AQ1795"/>
      <c r="AR1795"/>
      <c r="AS1795"/>
      <c r="AT1795"/>
      <c r="AU1795"/>
      <c r="AV1795"/>
    </row>
    <row r="1796" spans="27:48" ht="23.45" customHeight="1" x14ac:dyDescent="0.2">
      <c r="AA1796" s="97"/>
      <c r="AB1796" s="97"/>
      <c r="AC1796" s="97"/>
      <c r="AD1796" s="97"/>
      <c r="AE1796" s="97"/>
      <c r="AF1796" s="93"/>
      <c r="AG1796" s="93"/>
      <c r="AH1796" s="93"/>
      <c r="AI1796" s="30"/>
      <c r="AJ1796" s="30"/>
      <c r="AK1796" s="30"/>
      <c r="AL1796" s="30"/>
      <c r="AM1796" s="109"/>
      <c r="AN1796" s="109"/>
      <c r="AO1796" s="30"/>
      <c r="AP1796" s="109">
        <v>364</v>
      </c>
      <c r="AQ1796"/>
      <c r="AR1796"/>
      <c r="AS1796"/>
      <c r="AT1796"/>
      <c r="AU1796"/>
      <c r="AV1796"/>
    </row>
    <row r="1797" spans="27:48" ht="23.45" customHeight="1" x14ac:dyDescent="0.2">
      <c r="AA1797" s="97"/>
      <c r="AB1797" s="97"/>
      <c r="AC1797" s="97"/>
      <c r="AD1797" s="97"/>
      <c r="AE1797" s="97"/>
      <c r="AF1797" s="93"/>
      <c r="AG1797" s="93"/>
      <c r="AH1797" s="93"/>
      <c r="AI1797" s="30"/>
      <c r="AJ1797" s="30"/>
      <c r="AK1797" s="30"/>
      <c r="AL1797" s="30"/>
      <c r="AM1797" s="109"/>
      <c r="AN1797" s="109"/>
      <c r="AO1797" s="30"/>
      <c r="AP1797" s="109" t="s">
        <v>2545</v>
      </c>
      <c r="AQ1797"/>
      <c r="AR1797"/>
      <c r="AS1797"/>
      <c r="AT1797"/>
      <c r="AU1797"/>
      <c r="AV1797"/>
    </row>
    <row r="1798" spans="27:48" ht="23.45" customHeight="1" x14ac:dyDescent="0.2">
      <c r="AA1798" s="97"/>
      <c r="AB1798" s="97"/>
      <c r="AC1798" s="97"/>
      <c r="AD1798" s="97"/>
      <c r="AE1798" s="97"/>
      <c r="AF1798" s="93"/>
      <c r="AG1798" s="93"/>
      <c r="AH1798" s="93"/>
      <c r="AI1798" s="30"/>
      <c r="AJ1798" s="30"/>
      <c r="AK1798" s="30"/>
      <c r="AL1798" s="30"/>
      <c r="AM1798" s="109"/>
      <c r="AN1798" s="109"/>
      <c r="AO1798" s="30"/>
      <c r="AP1798" s="109" t="s">
        <v>2546</v>
      </c>
      <c r="AQ1798"/>
      <c r="AR1798"/>
      <c r="AS1798"/>
      <c r="AT1798"/>
      <c r="AU1798"/>
      <c r="AV1798"/>
    </row>
    <row r="1799" spans="27:48" ht="23.45" customHeight="1" x14ac:dyDescent="0.2">
      <c r="AA1799" s="97"/>
      <c r="AB1799" s="97"/>
      <c r="AC1799" s="97"/>
      <c r="AD1799" s="97"/>
      <c r="AE1799" s="97"/>
      <c r="AF1799" s="93"/>
      <c r="AG1799" s="93"/>
      <c r="AH1799" s="93"/>
      <c r="AI1799" s="30"/>
      <c r="AJ1799" s="30"/>
      <c r="AK1799" s="30"/>
      <c r="AL1799" s="30"/>
      <c r="AM1799" s="109"/>
      <c r="AN1799" s="109"/>
      <c r="AO1799" s="30"/>
      <c r="AP1799" s="109" t="s">
        <v>2547</v>
      </c>
      <c r="AQ1799"/>
      <c r="AR1799"/>
      <c r="AS1799"/>
      <c r="AT1799"/>
      <c r="AU1799"/>
      <c r="AV1799"/>
    </row>
    <row r="1800" spans="27:48" ht="23.45" customHeight="1" x14ac:dyDescent="0.2">
      <c r="AA1800" s="97"/>
      <c r="AB1800" s="97"/>
      <c r="AC1800" s="97"/>
      <c r="AD1800" s="97"/>
      <c r="AE1800" s="97"/>
      <c r="AF1800" s="93"/>
      <c r="AG1800" s="93"/>
      <c r="AH1800" s="93"/>
      <c r="AI1800" s="30"/>
      <c r="AJ1800" s="30"/>
      <c r="AK1800" s="30"/>
      <c r="AL1800" s="30"/>
      <c r="AM1800" s="109"/>
      <c r="AN1800" s="109"/>
      <c r="AO1800" s="30"/>
      <c r="AP1800" s="109" t="s">
        <v>2548</v>
      </c>
      <c r="AQ1800"/>
      <c r="AR1800"/>
      <c r="AS1800"/>
      <c r="AT1800"/>
      <c r="AU1800"/>
      <c r="AV1800"/>
    </row>
    <row r="1801" spans="27:48" ht="23.45" customHeight="1" x14ac:dyDescent="0.2">
      <c r="AA1801" s="97"/>
      <c r="AB1801" s="97"/>
      <c r="AC1801" s="97"/>
      <c r="AD1801" s="97"/>
      <c r="AE1801" s="97"/>
      <c r="AF1801" s="93"/>
      <c r="AG1801" s="93"/>
      <c r="AH1801" s="93"/>
      <c r="AI1801" s="30"/>
      <c r="AJ1801" s="30"/>
      <c r="AK1801" s="30"/>
      <c r="AL1801" s="30"/>
      <c r="AM1801" s="109"/>
      <c r="AN1801" s="109"/>
      <c r="AO1801" s="30"/>
      <c r="AP1801" s="109" t="s">
        <v>2549</v>
      </c>
      <c r="AQ1801"/>
      <c r="AR1801"/>
      <c r="AS1801"/>
      <c r="AT1801"/>
      <c r="AU1801"/>
      <c r="AV1801"/>
    </row>
    <row r="1802" spans="27:48" ht="23.45" customHeight="1" x14ac:dyDescent="0.2">
      <c r="AA1802" s="97"/>
      <c r="AB1802" s="97"/>
      <c r="AC1802" s="97"/>
      <c r="AD1802" s="97"/>
      <c r="AE1802" s="97"/>
      <c r="AF1802" s="93"/>
      <c r="AG1802" s="93"/>
      <c r="AH1802" s="93"/>
      <c r="AI1802" s="30"/>
      <c r="AJ1802" s="30"/>
      <c r="AK1802" s="30"/>
      <c r="AL1802" s="30"/>
      <c r="AM1802" s="109"/>
      <c r="AN1802" s="109"/>
      <c r="AO1802" s="30"/>
      <c r="AP1802" s="109" t="s">
        <v>2550</v>
      </c>
      <c r="AQ1802"/>
      <c r="AR1802"/>
      <c r="AS1802"/>
      <c r="AT1802"/>
      <c r="AU1802"/>
      <c r="AV1802"/>
    </row>
    <row r="1803" spans="27:48" ht="23.45" customHeight="1" x14ac:dyDescent="0.2">
      <c r="AA1803" s="97"/>
      <c r="AB1803" s="97"/>
      <c r="AC1803" s="97"/>
      <c r="AD1803" s="97"/>
      <c r="AE1803" s="97"/>
      <c r="AF1803" s="93"/>
      <c r="AG1803" s="93"/>
      <c r="AH1803" s="93"/>
      <c r="AI1803" s="30"/>
      <c r="AJ1803" s="30"/>
      <c r="AK1803" s="30"/>
      <c r="AL1803" s="30"/>
      <c r="AM1803" s="109"/>
      <c r="AN1803" s="109"/>
      <c r="AO1803" s="30"/>
      <c r="AP1803" s="109" t="s">
        <v>2551</v>
      </c>
      <c r="AQ1803"/>
      <c r="AR1803"/>
      <c r="AS1803"/>
      <c r="AT1803"/>
      <c r="AU1803"/>
      <c r="AV1803"/>
    </row>
    <row r="1804" spans="27:48" ht="23.45" customHeight="1" x14ac:dyDescent="0.2">
      <c r="AA1804" s="97"/>
      <c r="AB1804" s="97"/>
      <c r="AC1804" s="97"/>
      <c r="AD1804" s="97"/>
      <c r="AE1804" s="97"/>
      <c r="AF1804" s="93"/>
      <c r="AG1804" s="93"/>
      <c r="AH1804" s="93"/>
      <c r="AI1804" s="30"/>
      <c r="AJ1804" s="30"/>
      <c r="AK1804" s="30"/>
      <c r="AL1804" s="30"/>
      <c r="AM1804" s="109"/>
      <c r="AN1804" s="109"/>
      <c r="AO1804" s="30"/>
      <c r="AP1804" s="109" t="s">
        <v>2552</v>
      </c>
      <c r="AQ1804"/>
      <c r="AR1804"/>
      <c r="AS1804"/>
      <c r="AT1804"/>
      <c r="AU1804"/>
      <c r="AV1804"/>
    </row>
    <row r="1805" spans="27:48" ht="23.45" customHeight="1" x14ac:dyDescent="0.2">
      <c r="AA1805" s="97"/>
      <c r="AB1805" s="97"/>
      <c r="AC1805" s="97"/>
      <c r="AD1805" s="97"/>
      <c r="AE1805" s="97"/>
      <c r="AF1805" s="93"/>
      <c r="AG1805" s="93"/>
      <c r="AH1805" s="93"/>
      <c r="AI1805" s="30"/>
      <c r="AJ1805" s="30"/>
      <c r="AK1805" s="30"/>
      <c r="AL1805" s="30"/>
      <c r="AM1805" s="109"/>
      <c r="AN1805" s="109"/>
      <c r="AO1805" s="30"/>
      <c r="AP1805" s="109" t="s">
        <v>2553</v>
      </c>
      <c r="AQ1805"/>
      <c r="AR1805"/>
      <c r="AS1805"/>
      <c r="AT1805"/>
      <c r="AU1805"/>
      <c r="AV1805"/>
    </row>
    <row r="1806" spans="27:48" ht="23.45" customHeight="1" x14ac:dyDescent="0.2">
      <c r="AA1806" s="97"/>
      <c r="AB1806" s="97"/>
      <c r="AC1806" s="97"/>
      <c r="AD1806" s="97"/>
      <c r="AE1806" s="97"/>
      <c r="AF1806" s="93"/>
      <c r="AG1806" s="93"/>
      <c r="AH1806" s="93"/>
      <c r="AI1806" s="30"/>
      <c r="AJ1806" s="30"/>
      <c r="AK1806" s="30"/>
      <c r="AL1806" s="30"/>
      <c r="AM1806" s="109"/>
      <c r="AN1806" s="109"/>
      <c r="AO1806" s="30"/>
      <c r="AP1806" s="109" t="s">
        <v>2554</v>
      </c>
      <c r="AQ1806"/>
      <c r="AR1806"/>
      <c r="AS1806"/>
      <c r="AT1806"/>
      <c r="AU1806"/>
      <c r="AV1806"/>
    </row>
    <row r="1807" spans="27:48" ht="23.45" customHeight="1" x14ac:dyDescent="0.2">
      <c r="AA1807" s="97"/>
      <c r="AB1807" s="97"/>
      <c r="AC1807" s="97"/>
      <c r="AD1807" s="97"/>
      <c r="AE1807" s="97"/>
      <c r="AF1807" s="93"/>
      <c r="AG1807" s="93"/>
      <c r="AH1807" s="93"/>
      <c r="AI1807" s="30"/>
      <c r="AJ1807" s="30"/>
      <c r="AK1807" s="30"/>
      <c r="AL1807" s="30"/>
      <c r="AM1807" s="109"/>
      <c r="AN1807" s="109"/>
      <c r="AO1807" s="30"/>
      <c r="AP1807" s="109" t="s">
        <v>2555</v>
      </c>
      <c r="AQ1807"/>
      <c r="AR1807"/>
      <c r="AS1807"/>
      <c r="AT1807"/>
      <c r="AU1807"/>
      <c r="AV1807"/>
    </row>
    <row r="1808" spans="27:48" ht="23.45" customHeight="1" x14ac:dyDescent="0.2">
      <c r="AA1808" s="97"/>
      <c r="AB1808" s="97"/>
      <c r="AC1808" s="97"/>
      <c r="AD1808" s="97"/>
      <c r="AE1808" s="97"/>
      <c r="AF1808" s="93"/>
      <c r="AG1808" s="93"/>
      <c r="AH1808" s="93"/>
      <c r="AI1808" s="30"/>
      <c r="AJ1808" s="30"/>
      <c r="AK1808" s="30"/>
      <c r="AL1808" s="30"/>
      <c r="AM1808" s="109"/>
      <c r="AN1808" s="109"/>
      <c r="AO1808" s="30"/>
      <c r="AP1808" s="109" t="s">
        <v>2556</v>
      </c>
      <c r="AQ1808"/>
      <c r="AR1808"/>
      <c r="AS1808"/>
      <c r="AT1808"/>
      <c r="AU1808"/>
      <c r="AV1808"/>
    </row>
    <row r="1809" spans="27:48" ht="23.45" customHeight="1" x14ac:dyDescent="0.2">
      <c r="AA1809" s="97"/>
      <c r="AB1809" s="97"/>
      <c r="AC1809" s="97"/>
      <c r="AD1809" s="97"/>
      <c r="AE1809" s="97"/>
      <c r="AF1809" s="93"/>
      <c r="AG1809" s="93"/>
      <c r="AH1809" s="93"/>
      <c r="AI1809" s="30"/>
      <c r="AJ1809" s="30"/>
      <c r="AK1809" s="30"/>
      <c r="AL1809" s="30"/>
      <c r="AM1809" s="109"/>
      <c r="AN1809" s="109"/>
      <c r="AO1809" s="30"/>
      <c r="AP1809" s="109" t="s">
        <v>2557</v>
      </c>
      <c r="AQ1809"/>
      <c r="AR1809"/>
      <c r="AS1809"/>
      <c r="AT1809"/>
      <c r="AU1809"/>
      <c r="AV1809"/>
    </row>
    <row r="1810" spans="27:48" ht="23.45" customHeight="1" x14ac:dyDescent="0.2">
      <c r="AA1810" s="97"/>
      <c r="AB1810" s="97"/>
      <c r="AC1810" s="97"/>
      <c r="AD1810" s="97"/>
      <c r="AE1810" s="97"/>
      <c r="AF1810" s="93"/>
      <c r="AG1810" s="93"/>
      <c r="AH1810" s="93"/>
      <c r="AI1810" s="30"/>
      <c r="AJ1810" s="30"/>
      <c r="AK1810" s="30"/>
      <c r="AL1810" s="30"/>
      <c r="AM1810" s="109"/>
      <c r="AN1810" s="109"/>
      <c r="AO1810" s="30"/>
      <c r="AP1810" s="109" t="s">
        <v>2558</v>
      </c>
      <c r="AQ1810"/>
      <c r="AR1810"/>
      <c r="AS1810"/>
      <c r="AT1810"/>
      <c r="AU1810"/>
      <c r="AV1810"/>
    </row>
    <row r="1811" spans="27:48" ht="23.45" customHeight="1" x14ac:dyDescent="0.2">
      <c r="AA1811" s="97"/>
      <c r="AB1811" s="97"/>
      <c r="AC1811" s="97"/>
      <c r="AD1811" s="97"/>
      <c r="AE1811" s="97"/>
      <c r="AF1811" s="93"/>
      <c r="AG1811" s="93"/>
      <c r="AH1811" s="93"/>
      <c r="AI1811" s="30"/>
      <c r="AJ1811" s="30"/>
      <c r="AK1811" s="30"/>
      <c r="AL1811" s="30"/>
      <c r="AM1811" s="109"/>
      <c r="AN1811" s="109"/>
      <c r="AO1811" s="30"/>
      <c r="AP1811" s="109" t="s">
        <v>2559</v>
      </c>
      <c r="AQ1811"/>
      <c r="AR1811"/>
      <c r="AS1811"/>
      <c r="AT1811"/>
      <c r="AU1811"/>
      <c r="AV1811"/>
    </row>
    <row r="1812" spans="27:48" ht="23.45" customHeight="1" x14ac:dyDescent="0.2">
      <c r="AA1812" s="97"/>
      <c r="AB1812" s="97"/>
      <c r="AC1812" s="97"/>
      <c r="AD1812" s="97"/>
      <c r="AE1812" s="97"/>
      <c r="AF1812" s="93"/>
      <c r="AG1812" s="93"/>
      <c r="AH1812" s="93"/>
      <c r="AI1812" s="30"/>
      <c r="AJ1812" s="30"/>
      <c r="AK1812" s="30"/>
      <c r="AL1812" s="30"/>
      <c r="AM1812" s="109"/>
      <c r="AN1812" s="109"/>
      <c r="AO1812" s="30"/>
      <c r="AP1812" s="109" t="s">
        <v>2560</v>
      </c>
      <c r="AQ1812"/>
      <c r="AR1812"/>
      <c r="AS1812"/>
      <c r="AT1812"/>
      <c r="AU1812"/>
      <c r="AV1812"/>
    </row>
    <row r="1813" spans="27:48" ht="23.45" customHeight="1" x14ac:dyDescent="0.2">
      <c r="AA1813" s="97"/>
      <c r="AB1813" s="97"/>
      <c r="AC1813" s="97"/>
      <c r="AD1813" s="97"/>
      <c r="AE1813" s="97"/>
      <c r="AF1813" s="93"/>
      <c r="AG1813" s="93"/>
      <c r="AH1813" s="93"/>
      <c r="AI1813" s="30"/>
      <c r="AJ1813" s="30"/>
      <c r="AK1813" s="30"/>
      <c r="AL1813" s="30"/>
      <c r="AM1813" s="109"/>
      <c r="AN1813" s="109"/>
      <c r="AO1813" s="30"/>
      <c r="AP1813" s="109" t="s">
        <v>2561</v>
      </c>
      <c r="AQ1813"/>
      <c r="AR1813"/>
      <c r="AS1813"/>
      <c r="AT1813"/>
      <c r="AU1813"/>
      <c r="AV1813"/>
    </row>
    <row r="1814" spans="27:48" ht="23.45" customHeight="1" x14ac:dyDescent="0.2">
      <c r="AA1814" s="97"/>
      <c r="AB1814" s="97"/>
      <c r="AC1814" s="97"/>
      <c r="AD1814" s="97"/>
      <c r="AE1814" s="97"/>
      <c r="AF1814" s="93"/>
      <c r="AG1814" s="93"/>
      <c r="AH1814" s="93"/>
      <c r="AI1814" s="30"/>
      <c r="AJ1814" s="30"/>
      <c r="AK1814" s="30"/>
      <c r="AL1814" s="30"/>
      <c r="AM1814" s="109"/>
      <c r="AN1814" s="109"/>
      <c r="AO1814" s="30"/>
      <c r="AP1814" s="109">
        <v>423</v>
      </c>
      <c r="AQ1814"/>
      <c r="AR1814"/>
      <c r="AS1814"/>
      <c r="AT1814"/>
      <c r="AU1814"/>
      <c r="AV1814"/>
    </row>
    <row r="1815" spans="27:48" ht="23.45" customHeight="1" x14ac:dyDescent="0.2">
      <c r="AA1815" s="97"/>
      <c r="AB1815" s="97"/>
      <c r="AC1815" s="97"/>
      <c r="AD1815" s="97"/>
      <c r="AE1815" s="97"/>
      <c r="AF1815" s="93"/>
      <c r="AG1815" s="93"/>
      <c r="AH1815" s="93"/>
      <c r="AI1815" s="30"/>
      <c r="AJ1815" s="30"/>
      <c r="AK1815" s="30"/>
      <c r="AL1815" s="30"/>
      <c r="AM1815" s="109"/>
      <c r="AN1815" s="109"/>
      <c r="AO1815" s="30"/>
      <c r="AP1815" s="109">
        <v>581</v>
      </c>
      <c r="AQ1815"/>
      <c r="AR1815"/>
      <c r="AS1815"/>
      <c r="AT1815"/>
      <c r="AU1815"/>
      <c r="AV1815"/>
    </row>
    <row r="1816" spans="27:48" ht="23.45" customHeight="1" x14ac:dyDescent="0.2">
      <c r="AA1816" s="97"/>
      <c r="AB1816" s="97"/>
      <c r="AC1816" s="97"/>
      <c r="AD1816" s="97"/>
      <c r="AE1816" s="97"/>
      <c r="AF1816" s="93"/>
      <c r="AG1816" s="93"/>
      <c r="AH1816" s="93"/>
      <c r="AI1816" s="30"/>
      <c r="AJ1816" s="30"/>
      <c r="AK1816" s="30"/>
      <c r="AL1816" s="30"/>
      <c r="AM1816" s="109"/>
      <c r="AN1816" s="109"/>
      <c r="AO1816" s="30"/>
      <c r="AP1816" s="109" t="s">
        <v>2562</v>
      </c>
      <c r="AQ1816"/>
      <c r="AR1816"/>
      <c r="AS1816"/>
      <c r="AT1816"/>
      <c r="AU1816"/>
      <c r="AV1816"/>
    </row>
    <row r="1817" spans="27:48" ht="23.45" customHeight="1" x14ac:dyDescent="0.2">
      <c r="AA1817" s="97"/>
      <c r="AB1817" s="97"/>
      <c r="AC1817" s="97"/>
      <c r="AD1817" s="97"/>
      <c r="AE1817" s="97"/>
      <c r="AF1817" s="93"/>
      <c r="AG1817" s="93"/>
      <c r="AH1817" s="93"/>
      <c r="AI1817" s="30"/>
      <c r="AJ1817" s="30"/>
      <c r="AK1817" s="30"/>
      <c r="AL1817" s="30"/>
      <c r="AM1817" s="109"/>
      <c r="AN1817" s="109"/>
      <c r="AO1817" s="30"/>
      <c r="AP1817" s="109" t="s">
        <v>2563</v>
      </c>
      <c r="AQ1817"/>
      <c r="AR1817"/>
      <c r="AS1817"/>
      <c r="AT1817"/>
      <c r="AU1817"/>
      <c r="AV1817"/>
    </row>
    <row r="1818" spans="27:48" ht="23.45" customHeight="1" x14ac:dyDescent="0.2">
      <c r="AA1818" s="97"/>
      <c r="AB1818" s="97"/>
      <c r="AC1818" s="97"/>
      <c r="AD1818" s="97"/>
      <c r="AE1818" s="97"/>
      <c r="AF1818" s="93"/>
      <c r="AG1818" s="93"/>
      <c r="AH1818" s="93"/>
      <c r="AI1818" s="30"/>
      <c r="AJ1818" s="30"/>
      <c r="AK1818" s="30"/>
      <c r="AL1818" s="30"/>
      <c r="AM1818" s="109"/>
      <c r="AN1818" s="109"/>
      <c r="AO1818" s="30"/>
      <c r="AP1818" s="109" t="s">
        <v>2564</v>
      </c>
      <c r="AQ1818"/>
      <c r="AR1818"/>
      <c r="AS1818"/>
      <c r="AT1818"/>
      <c r="AU1818"/>
      <c r="AV1818"/>
    </row>
    <row r="1819" spans="27:48" ht="23.45" customHeight="1" x14ac:dyDescent="0.2">
      <c r="AA1819" s="97"/>
      <c r="AB1819" s="97"/>
      <c r="AC1819" s="97"/>
      <c r="AD1819" s="97"/>
      <c r="AE1819" s="97"/>
      <c r="AF1819" s="93"/>
      <c r="AG1819" s="93"/>
      <c r="AH1819" s="93"/>
      <c r="AI1819" s="30"/>
      <c r="AJ1819" s="30"/>
      <c r="AK1819" s="30"/>
      <c r="AL1819" s="30"/>
      <c r="AM1819" s="109"/>
      <c r="AN1819" s="109"/>
      <c r="AO1819" s="30"/>
      <c r="AP1819" s="109" t="s">
        <v>2565</v>
      </c>
      <c r="AQ1819"/>
      <c r="AR1819"/>
      <c r="AS1819"/>
      <c r="AT1819"/>
      <c r="AU1819"/>
      <c r="AV1819"/>
    </row>
    <row r="1820" spans="27:48" ht="23.45" customHeight="1" x14ac:dyDescent="0.2">
      <c r="AA1820" s="97"/>
      <c r="AB1820" s="97"/>
      <c r="AC1820" s="97"/>
      <c r="AD1820" s="97"/>
      <c r="AE1820" s="97"/>
      <c r="AF1820" s="93"/>
      <c r="AG1820" s="93"/>
      <c r="AH1820" s="93"/>
      <c r="AI1820" s="30"/>
      <c r="AJ1820" s="30"/>
      <c r="AK1820" s="30"/>
      <c r="AL1820" s="30"/>
      <c r="AM1820" s="109"/>
      <c r="AN1820" s="109"/>
      <c r="AO1820" s="30"/>
      <c r="AP1820" s="109" t="s">
        <v>2566</v>
      </c>
      <c r="AQ1820"/>
      <c r="AR1820"/>
      <c r="AS1820"/>
      <c r="AT1820"/>
      <c r="AU1820"/>
      <c r="AV1820"/>
    </row>
    <row r="1821" spans="27:48" ht="23.45" customHeight="1" x14ac:dyDescent="0.2">
      <c r="AA1821" s="97"/>
      <c r="AB1821" s="97"/>
      <c r="AC1821" s="97"/>
      <c r="AD1821" s="97"/>
      <c r="AE1821" s="97"/>
      <c r="AF1821" s="93"/>
      <c r="AG1821" s="93"/>
      <c r="AH1821" s="93"/>
      <c r="AI1821" s="30"/>
      <c r="AJ1821" s="30"/>
      <c r="AK1821" s="30"/>
      <c r="AL1821" s="30"/>
      <c r="AM1821" s="109"/>
      <c r="AN1821" s="109"/>
      <c r="AO1821" s="30"/>
      <c r="AP1821" s="109" t="s">
        <v>2567</v>
      </c>
      <c r="AQ1821"/>
      <c r="AR1821"/>
      <c r="AS1821"/>
      <c r="AT1821"/>
      <c r="AU1821"/>
      <c r="AV1821"/>
    </row>
    <row r="1822" spans="27:48" ht="23.45" customHeight="1" x14ac:dyDescent="0.2">
      <c r="AA1822" s="97"/>
      <c r="AB1822" s="97"/>
      <c r="AC1822" s="97"/>
      <c r="AD1822" s="97"/>
      <c r="AE1822" s="97"/>
      <c r="AF1822" s="93"/>
      <c r="AG1822" s="93"/>
      <c r="AH1822" s="93"/>
      <c r="AI1822" s="30"/>
      <c r="AJ1822" s="30"/>
      <c r="AK1822" s="30"/>
      <c r="AL1822" s="30"/>
      <c r="AM1822" s="109"/>
      <c r="AN1822" s="109"/>
      <c r="AO1822" s="30"/>
      <c r="AP1822" s="109" t="s">
        <v>2568</v>
      </c>
      <c r="AQ1822"/>
      <c r="AR1822"/>
      <c r="AS1822"/>
      <c r="AT1822"/>
      <c r="AU1822"/>
      <c r="AV1822"/>
    </row>
    <row r="1823" spans="27:48" ht="23.45" customHeight="1" x14ac:dyDescent="0.2">
      <c r="AA1823" s="97"/>
      <c r="AB1823" s="97"/>
      <c r="AC1823" s="97"/>
      <c r="AD1823" s="97"/>
      <c r="AE1823" s="97"/>
      <c r="AF1823" s="93"/>
      <c r="AG1823" s="93"/>
      <c r="AH1823" s="93"/>
      <c r="AI1823" s="30"/>
      <c r="AJ1823" s="30"/>
      <c r="AK1823" s="30"/>
      <c r="AL1823" s="30"/>
      <c r="AM1823" s="109"/>
      <c r="AN1823" s="109"/>
      <c r="AO1823" s="30"/>
      <c r="AP1823" s="109" t="s">
        <v>2569</v>
      </c>
      <c r="AQ1823"/>
      <c r="AR1823"/>
      <c r="AS1823"/>
      <c r="AT1823"/>
      <c r="AU1823"/>
      <c r="AV1823"/>
    </row>
    <row r="1824" spans="27:48" ht="23.45" customHeight="1" x14ac:dyDescent="0.2">
      <c r="AA1824" s="97"/>
      <c r="AB1824" s="97"/>
      <c r="AC1824" s="97"/>
      <c r="AD1824" s="97"/>
      <c r="AE1824" s="97"/>
      <c r="AF1824" s="93"/>
      <c r="AG1824" s="93"/>
      <c r="AH1824" s="93"/>
      <c r="AI1824" s="30"/>
      <c r="AJ1824" s="30"/>
      <c r="AK1824" s="30"/>
      <c r="AL1824" s="30"/>
      <c r="AM1824" s="109"/>
      <c r="AN1824" s="109"/>
      <c r="AO1824" s="30"/>
      <c r="AP1824" s="109" t="s">
        <v>2570</v>
      </c>
      <c r="AQ1824"/>
      <c r="AR1824"/>
      <c r="AS1824"/>
      <c r="AT1824"/>
      <c r="AU1824"/>
      <c r="AV1824"/>
    </row>
    <row r="1825" spans="27:48" ht="23.45" customHeight="1" x14ac:dyDescent="0.2">
      <c r="AA1825" s="97"/>
      <c r="AB1825" s="97"/>
      <c r="AC1825" s="97"/>
      <c r="AD1825" s="97"/>
      <c r="AE1825" s="97"/>
      <c r="AF1825" s="93"/>
      <c r="AG1825" s="93"/>
      <c r="AH1825" s="93"/>
      <c r="AI1825" s="30"/>
      <c r="AJ1825" s="30"/>
      <c r="AK1825" s="30"/>
      <c r="AL1825" s="30"/>
      <c r="AM1825" s="109"/>
      <c r="AN1825" s="109"/>
      <c r="AO1825" s="30"/>
      <c r="AP1825" s="109" t="s">
        <v>2571</v>
      </c>
      <c r="AQ1825"/>
      <c r="AR1825"/>
      <c r="AS1825"/>
      <c r="AT1825"/>
      <c r="AU1825"/>
      <c r="AV1825"/>
    </row>
    <row r="1826" spans="27:48" ht="23.45" customHeight="1" x14ac:dyDescent="0.2">
      <c r="AA1826" s="97"/>
      <c r="AB1826" s="97"/>
      <c r="AC1826" s="97"/>
      <c r="AD1826" s="97"/>
      <c r="AE1826" s="97"/>
      <c r="AF1826" s="93"/>
      <c r="AG1826" s="93"/>
      <c r="AH1826" s="93"/>
      <c r="AI1826" s="30"/>
      <c r="AJ1826" s="30"/>
      <c r="AK1826" s="30"/>
      <c r="AL1826" s="30"/>
      <c r="AM1826" s="109"/>
      <c r="AN1826" s="109"/>
      <c r="AO1826" s="30"/>
      <c r="AP1826" s="109" t="s">
        <v>2572</v>
      </c>
      <c r="AQ1826"/>
      <c r="AR1826"/>
      <c r="AS1826"/>
      <c r="AT1826"/>
      <c r="AU1826"/>
      <c r="AV1826"/>
    </row>
    <row r="1827" spans="27:48" ht="23.45" customHeight="1" x14ac:dyDescent="0.2">
      <c r="AA1827" s="97"/>
      <c r="AB1827" s="97"/>
      <c r="AC1827" s="97"/>
      <c r="AD1827" s="97"/>
      <c r="AE1827" s="97"/>
      <c r="AF1827" s="93"/>
      <c r="AG1827" s="93"/>
      <c r="AH1827" s="93"/>
      <c r="AI1827" s="30"/>
      <c r="AJ1827" s="30"/>
      <c r="AK1827" s="30"/>
      <c r="AL1827" s="30"/>
      <c r="AM1827" s="109"/>
      <c r="AN1827" s="109"/>
      <c r="AO1827" s="30"/>
      <c r="AP1827" s="109" t="s">
        <v>2573</v>
      </c>
      <c r="AQ1827"/>
      <c r="AR1827"/>
      <c r="AS1827"/>
      <c r="AT1827"/>
      <c r="AU1827"/>
      <c r="AV1827"/>
    </row>
    <row r="1828" spans="27:48" ht="23.45" customHeight="1" x14ac:dyDescent="0.2">
      <c r="AA1828" s="97"/>
      <c r="AB1828" s="97"/>
      <c r="AC1828" s="97"/>
      <c r="AD1828" s="97"/>
      <c r="AE1828" s="97"/>
      <c r="AF1828" s="93"/>
      <c r="AG1828" s="93"/>
      <c r="AH1828" s="93"/>
      <c r="AI1828" s="30"/>
      <c r="AJ1828" s="30"/>
      <c r="AK1828" s="30"/>
      <c r="AL1828" s="30"/>
      <c r="AM1828" s="109"/>
      <c r="AN1828" s="109"/>
      <c r="AO1828" s="30"/>
      <c r="AP1828" s="109" t="s">
        <v>2574</v>
      </c>
      <c r="AQ1828"/>
      <c r="AR1828"/>
      <c r="AS1828"/>
      <c r="AT1828"/>
      <c r="AU1828"/>
      <c r="AV1828"/>
    </row>
    <row r="1829" spans="27:48" ht="23.45" customHeight="1" x14ac:dyDescent="0.2">
      <c r="AA1829" s="97"/>
      <c r="AB1829" s="97"/>
      <c r="AC1829" s="97"/>
      <c r="AD1829" s="97"/>
      <c r="AE1829" s="97"/>
      <c r="AF1829" s="93"/>
      <c r="AG1829" s="93"/>
      <c r="AH1829" s="93"/>
      <c r="AI1829" s="30"/>
      <c r="AJ1829" s="30"/>
      <c r="AK1829" s="30"/>
      <c r="AL1829" s="30"/>
      <c r="AM1829" s="109"/>
      <c r="AN1829" s="109"/>
      <c r="AO1829" s="30"/>
      <c r="AP1829" s="109" t="s">
        <v>2575</v>
      </c>
      <c r="AQ1829"/>
      <c r="AR1829"/>
      <c r="AS1829"/>
      <c r="AT1829"/>
      <c r="AU1829"/>
      <c r="AV1829"/>
    </row>
    <row r="1830" spans="27:48" ht="23.45" customHeight="1" x14ac:dyDescent="0.2">
      <c r="AA1830" s="97"/>
      <c r="AB1830" s="97"/>
      <c r="AC1830" s="97"/>
      <c r="AD1830" s="97"/>
      <c r="AE1830" s="97"/>
      <c r="AF1830" s="93"/>
      <c r="AG1830" s="93"/>
      <c r="AH1830" s="93"/>
      <c r="AI1830" s="30"/>
      <c r="AJ1830" s="30"/>
      <c r="AK1830" s="30"/>
      <c r="AL1830" s="30"/>
      <c r="AM1830" s="109"/>
      <c r="AN1830" s="109"/>
      <c r="AO1830" s="30"/>
      <c r="AP1830" s="109" t="s">
        <v>2576</v>
      </c>
      <c r="AQ1830"/>
      <c r="AR1830"/>
      <c r="AS1830"/>
      <c r="AT1830"/>
      <c r="AU1830"/>
      <c r="AV1830"/>
    </row>
    <row r="1831" spans="27:48" ht="23.45" customHeight="1" x14ac:dyDescent="0.2">
      <c r="AA1831" s="97"/>
      <c r="AB1831" s="97"/>
      <c r="AC1831" s="97"/>
      <c r="AD1831" s="97"/>
      <c r="AE1831" s="97"/>
      <c r="AF1831" s="93"/>
      <c r="AG1831" s="93"/>
      <c r="AH1831" s="93"/>
      <c r="AI1831" s="30"/>
      <c r="AJ1831" s="30"/>
      <c r="AK1831" s="30"/>
      <c r="AL1831" s="30"/>
      <c r="AM1831" s="109"/>
      <c r="AN1831" s="109"/>
      <c r="AO1831" s="30"/>
      <c r="AP1831" s="109" t="s">
        <v>2577</v>
      </c>
      <c r="AQ1831"/>
      <c r="AR1831"/>
      <c r="AS1831"/>
      <c r="AT1831"/>
      <c r="AU1831"/>
      <c r="AV1831"/>
    </row>
    <row r="1832" spans="27:48" ht="23.45" customHeight="1" x14ac:dyDescent="0.2">
      <c r="AA1832" s="97"/>
      <c r="AB1832" s="97"/>
      <c r="AC1832" s="97"/>
      <c r="AD1832" s="97"/>
      <c r="AE1832" s="97"/>
      <c r="AF1832" s="93"/>
      <c r="AG1832" s="93"/>
      <c r="AH1832" s="93"/>
      <c r="AI1832" s="30"/>
      <c r="AJ1832" s="30"/>
      <c r="AK1832" s="30"/>
      <c r="AL1832" s="30"/>
      <c r="AM1832" s="109"/>
      <c r="AN1832" s="109"/>
      <c r="AO1832" s="30"/>
      <c r="AP1832" s="109" t="s">
        <v>2578</v>
      </c>
      <c r="AQ1832"/>
      <c r="AR1832"/>
      <c r="AS1832"/>
      <c r="AT1832"/>
      <c r="AU1832"/>
      <c r="AV1832"/>
    </row>
    <row r="1833" spans="27:48" ht="23.45" customHeight="1" x14ac:dyDescent="0.2">
      <c r="AA1833" s="97"/>
      <c r="AB1833" s="97"/>
      <c r="AC1833" s="97"/>
      <c r="AD1833" s="97"/>
      <c r="AE1833" s="97"/>
      <c r="AF1833" s="93"/>
      <c r="AG1833" s="93"/>
      <c r="AH1833" s="93"/>
      <c r="AI1833" s="30"/>
      <c r="AJ1833" s="30"/>
      <c r="AK1833" s="30"/>
      <c r="AL1833" s="30"/>
      <c r="AM1833" s="109"/>
      <c r="AN1833" s="109"/>
      <c r="AO1833" s="30"/>
      <c r="AP1833" s="109" t="s">
        <v>2579</v>
      </c>
      <c r="AQ1833"/>
      <c r="AR1833"/>
      <c r="AS1833"/>
      <c r="AT1833"/>
      <c r="AU1833"/>
      <c r="AV1833"/>
    </row>
    <row r="1834" spans="27:48" ht="23.45" customHeight="1" x14ac:dyDescent="0.2">
      <c r="AA1834" s="97"/>
      <c r="AB1834" s="97"/>
      <c r="AC1834" s="97"/>
      <c r="AD1834" s="97"/>
      <c r="AE1834" s="97"/>
      <c r="AF1834" s="93"/>
      <c r="AG1834" s="93"/>
      <c r="AH1834" s="93"/>
      <c r="AI1834" s="30"/>
      <c r="AJ1834" s="30"/>
      <c r="AK1834" s="30"/>
      <c r="AL1834" s="30"/>
      <c r="AM1834" s="109"/>
      <c r="AN1834" s="109"/>
      <c r="AO1834" s="30"/>
      <c r="AP1834" s="109" t="s">
        <v>2580</v>
      </c>
      <c r="AQ1834"/>
      <c r="AR1834"/>
      <c r="AS1834"/>
      <c r="AT1834"/>
      <c r="AU1834"/>
      <c r="AV1834"/>
    </row>
    <row r="1835" spans="27:48" ht="23.45" customHeight="1" x14ac:dyDescent="0.2">
      <c r="AA1835" s="97"/>
      <c r="AB1835" s="97"/>
      <c r="AC1835" s="97"/>
      <c r="AD1835" s="97"/>
      <c r="AE1835" s="97"/>
      <c r="AF1835" s="93"/>
      <c r="AG1835" s="93"/>
      <c r="AH1835" s="93"/>
      <c r="AI1835" s="30"/>
      <c r="AJ1835" s="30"/>
      <c r="AK1835" s="30"/>
      <c r="AL1835" s="30"/>
      <c r="AM1835" s="109"/>
      <c r="AN1835" s="109"/>
      <c r="AO1835" s="30"/>
      <c r="AP1835" s="109" t="s">
        <v>2581</v>
      </c>
      <c r="AQ1835"/>
      <c r="AR1835"/>
      <c r="AS1835"/>
      <c r="AT1835"/>
      <c r="AU1835"/>
      <c r="AV1835"/>
    </row>
    <row r="1836" spans="27:48" ht="23.45" customHeight="1" x14ac:dyDescent="0.2">
      <c r="AA1836" s="97"/>
      <c r="AB1836" s="97"/>
      <c r="AC1836" s="97"/>
      <c r="AD1836" s="97"/>
      <c r="AE1836" s="97"/>
      <c r="AF1836" s="93"/>
      <c r="AG1836" s="93"/>
      <c r="AH1836" s="93"/>
      <c r="AI1836" s="30"/>
      <c r="AJ1836" s="30"/>
      <c r="AK1836" s="30"/>
      <c r="AL1836" s="30"/>
      <c r="AM1836" s="109"/>
      <c r="AN1836" s="109"/>
      <c r="AO1836" s="30"/>
      <c r="AP1836" s="109" t="s">
        <v>2582</v>
      </c>
      <c r="AQ1836"/>
      <c r="AR1836"/>
      <c r="AS1836"/>
      <c r="AT1836"/>
      <c r="AU1836"/>
      <c r="AV1836"/>
    </row>
    <row r="1837" spans="27:48" ht="23.45" customHeight="1" x14ac:dyDescent="0.2">
      <c r="AA1837" s="97"/>
      <c r="AB1837" s="97"/>
      <c r="AC1837" s="97"/>
      <c r="AD1837" s="97"/>
      <c r="AE1837" s="97"/>
      <c r="AF1837" s="93"/>
      <c r="AG1837" s="93"/>
      <c r="AH1837" s="93"/>
      <c r="AI1837" s="30"/>
      <c r="AJ1837" s="30"/>
      <c r="AK1837" s="30"/>
      <c r="AL1837" s="30"/>
      <c r="AM1837" s="109"/>
      <c r="AN1837" s="109"/>
      <c r="AO1837" s="30"/>
      <c r="AP1837" s="109" t="s">
        <v>2583</v>
      </c>
      <c r="AQ1837"/>
      <c r="AR1837"/>
      <c r="AS1837"/>
      <c r="AT1837"/>
      <c r="AU1837"/>
      <c r="AV1837"/>
    </row>
    <row r="1838" spans="27:48" ht="23.45" customHeight="1" x14ac:dyDescent="0.2">
      <c r="AA1838" s="97"/>
      <c r="AB1838" s="97"/>
      <c r="AC1838" s="97"/>
      <c r="AD1838" s="97"/>
      <c r="AE1838" s="97"/>
      <c r="AF1838" s="93"/>
      <c r="AG1838" s="93"/>
      <c r="AH1838" s="93"/>
      <c r="AI1838" s="30"/>
      <c r="AJ1838" s="30"/>
      <c r="AK1838" s="30"/>
      <c r="AL1838" s="30"/>
      <c r="AM1838" s="109"/>
      <c r="AN1838" s="109"/>
      <c r="AO1838" s="30"/>
      <c r="AP1838" s="109" t="s">
        <v>2584</v>
      </c>
      <c r="AQ1838"/>
      <c r="AR1838"/>
      <c r="AS1838"/>
      <c r="AT1838"/>
      <c r="AU1838"/>
      <c r="AV1838"/>
    </row>
    <row r="1839" spans="27:48" ht="23.45" customHeight="1" x14ac:dyDescent="0.2">
      <c r="AA1839" s="97"/>
      <c r="AB1839" s="97"/>
      <c r="AC1839" s="97"/>
      <c r="AD1839" s="97"/>
      <c r="AE1839" s="97"/>
      <c r="AF1839" s="93"/>
      <c r="AG1839" s="93"/>
      <c r="AH1839" s="93"/>
      <c r="AI1839" s="30"/>
      <c r="AJ1839" s="30"/>
      <c r="AK1839" s="30"/>
      <c r="AL1839" s="30"/>
      <c r="AM1839" s="109"/>
      <c r="AN1839" s="109"/>
      <c r="AO1839" s="30"/>
      <c r="AP1839" s="109" t="s">
        <v>2585</v>
      </c>
      <c r="AQ1839"/>
      <c r="AR1839"/>
      <c r="AS1839"/>
      <c r="AT1839"/>
      <c r="AU1839"/>
      <c r="AV1839"/>
    </row>
    <row r="1840" spans="27:48" ht="23.45" customHeight="1" x14ac:dyDescent="0.2">
      <c r="AA1840" s="97"/>
      <c r="AB1840" s="97"/>
      <c r="AC1840" s="97"/>
      <c r="AD1840" s="97"/>
      <c r="AE1840" s="97"/>
      <c r="AF1840" s="93"/>
      <c r="AG1840" s="93"/>
      <c r="AH1840" s="93"/>
      <c r="AI1840" s="30"/>
      <c r="AJ1840" s="30"/>
      <c r="AK1840" s="30"/>
      <c r="AL1840" s="30"/>
      <c r="AM1840" s="109"/>
      <c r="AN1840" s="109"/>
      <c r="AO1840" s="30"/>
      <c r="AP1840" s="109" t="s">
        <v>2586</v>
      </c>
      <c r="AQ1840"/>
      <c r="AR1840"/>
      <c r="AS1840"/>
      <c r="AT1840"/>
      <c r="AU1840"/>
      <c r="AV1840"/>
    </row>
    <row r="1841" spans="27:48" ht="23.45" customHeight="1" x14ac:dyDescent="0.2">
      <c r="AA1841" s="97"/>
      <c r="AB1841" s="97"/>
      <c r="AC1841" s="97"/>
      <c r="AD1841" s="97"/>
      <c r="AE1841" s="97"/>
      <c r="AF1841" s="93"/>
      <c r="AG1841" s="93"/>
      <c r="AH1841" s="93"/>
      <c r="AI1841" s="30"/>
      <c r="AJ1841" s="30"/>
      <c r="AK1841" s="30"/>
      <c r="AL1841" s="30"/>
      <c r="AM1841" s="109"/>
      <c r="AN1841" s="109"/>
      <c r="AO1841" s="30"/>
      <c r="AP1841" s="109">
        <v>260</v>
      </c>
      <c r="AQ1841"/>
      <c r="AR1841"/>
      <c r="AS1841"/>
      <c r="AT1841"/>
      <c r="AU1841"/>
      <c r="AV1841"/>
    </row>
    <row r="1842" spans="27:48" ht="23.45" customHeight="1" x14ac:dyDescent="0.2">
      <c r="AA1842" s="97"/>
      <c r="AB1842" s="97"/>
      <c r="AC1842" s="97"/>
      <c r="AD1842" s="97"/>
      <c r="AE1842" s="97"/>
      <c r="AF1842" s="93"/>
      <c r="AG1842" s="93"/>
      <c r="AH1842" s="93"/>
      <c r="AI1842" s="30"/>
      <c r="AJ1842" s="30"/>
      <c r="AK1842" s="30"/>
      <c r="AL1842" s="30"/>
      <c r="AM1842" s="109"/>
      <c r="AN1842" s="109"/>
      <c r="AO1842" s="30"/>
      <c r="AP1842" s="109" t="s">
        <v>2587</v>
      </c>
      <c r="AQ1842"/>
      <c r="AR1842"/>
      <c r="AS1842"/>
      <c r="AT1842"/>
      <c r="AU1842"/>
      <c r="AV1842"/>
    </row>
    <row r="1843" spans="27:48" ht="23.45" customHeight="1" x14ac:dyDescent="0.2">
      <c r="AA1843" s="97"/>
      <c r="AB1843" s="97"/>
      <c r="AC1843" s="97"/>
      <c r="AD1843" s="97"/>
      <c r="AE1843" s="97"/>
      <c r="AF1843" s="93"/>
      <c r="AG1843" s="93"/>
      <c r="AH1843" s="93"/>
      <c r="AI1843" s="30"/>
      <c r="AJ1843" s="30"/>
      <c r="AK1843" s="30"/>
      <c r="AL1843" s="30"/>
      <c r="AM1843" s="109"/>
      <c r="AN1843" s="109"/>
      <c r="AO1843" s="30"/>
      <c r="AP1843" s="109">
        <v>821405</v>
      </c>
      <c r="AQ1843"/>
      <c r="AR1843"/>
      <c r="AS1843"/>
      <c r="AT1843"/>
      <c r="AU1843"/>
      <c r="AV1843"/>
    </row>
    <row r="1844" spans="27:48" ht="23.45" customHeight="1" x14ac:dyDescent="0.2">
      <c r="AA1844" s="97"/>
      <c r="AB1844" s="97"/>
      <c r="AC1844" s="97"/>
      <c r="AD1844" s="97"/>
      <c r="AE1844" s="97"/>
      <c r="AF1844" s="93"/>
      <c r="AG1844" s="93"/>
      <c r="AH1844" s="93"/>
      <c r="AI1844" s="30"/>
      <c r="AJ1844" s="30"/>
      <c r="AK1844" s="30"/>
      <c r="AL1844" s="30"/>
      <c r="AM1844" s="109"/>
      <c r="AN1844" s="109"/>
      <c r="AO1844" s="30"/>
      <c r="AP1844" s="109" t="s">
        <v>2588</v>
      </c>
      <c r="AQ1844"/>
      <c r="AR1844"/>
      <c r="AS1844"/>
      <c r="AT1844"/>
      <c r="AU1844"/>
      <c r="AV1844"/>
    </row>
    <row r="1845" spans="27:48" ht="23.45" customHeight="1" x14ac:dyDescent="0.2">
      <c r="AA1845" s="97"/>
      <c r="AB1845" s="97"/>
      <c r="AC1845" s="97"/>
      <c r="AD1845" s="97"/>
      <c r="AE1845" s="97"/>
      <c r="AF1845" s="93"/>
      <c r="AG1845" s="93"/>
      <c r="AH1845" s="93"/>
      <c r="AI1845" s="30"/>
      <c r="AJ1845" s="30"/>
      <c r="AK1845" s="30"/>
      <c r="AL1845" s="30"/>
      <c r="AM1845" s="109"/>
      <c r="AN1845" s="109"/>
      <c r="AO1845" s="30"/>
      <c r="AP1845" s="109">
        <v>823805</v>
      </c>
      <c r="AQ1845"/>
      <c r="AR1845"/>
      <c r="AS1845"/>
      <c r="AT1845"/>
      <c r="AU1845"/>
      <c r="AV1845"/>
    </row>
    <row r="1846" spans="27:48" ht="23.45" customHeight="1" x14ac:dyDescent="0.2">
      <c r="AA1846" s="97"/>
      <c r="AB1846" s="97"/>
      <c r="AC1846" s="97"/>
      <c r="AD1846" s="97"/>
      <c r="AE1846" s="97"/>
      <c r="AF1846" s="93"/>
      <c r="AG1846" s="93"/>
      <c r="AH1846" s="93"/>
      <c r="AI1846" s="30"/>
      <c r="AJ1846" s="30"/>
      <c r="AK1846" s="30"/>
      <c r="AL1846" s="30"/>
      <c r="AM1846" s="109"/>
      <c r="AN1846" s="109"/>
      <c r="AO1846" s="30"/>
      <c r="AP1846" s="109">
        <v>824305</v>
      </c>
      <c r="AQ1846"/>
      <c r="AR1846"/>
      <c r="AS1846"/>
      <c r="AT1846"/>
      <c r="AU1846"/>
      <c r="AV1846"/>
    </row>
    <row r="1847" spans="27:48" ht="23.45" customHeight="1" x14ac:dyDescent="0.2">
      <c r="AA1847" s="97"/>
      <c r="AB1847" s="97"/>
      <c r="AC1847" s="97"/>
      <c r="AD1847" s="97"/>
      <c r="AE1847" s="97"/>
      <c r="AF1847" s="93"/>
      <c r="AG1847" s="93"/>
      <c r="AH1847" s="93"/>
      <c r="AI1847" s="30"/>
      <c r="AJ1847" s="30"/>
      <c r="AK1847" s="30"/>
      <c r="AL1847" s="30"/>
      <c r="AM1847" s="109"/>
      <c r="AN1847" s="109"/>
      <c r="AO1847" s="30"/>
      <c r="AP1847" s="109" t="s">
        <v>2589</v>
      </c>
      <c r="AQ1847"/>
      <c r="AR1847"/>
      <c r="AS1847"/>
      <c r="AT1847"/>
      <c r="AU1847"/>
      <c r="AV1847"/>
    </row>
    <row r="1848" spans="27:48" ht="23.45" customHeight="1" x14ac:dyDescent="0.2">
      <c r="AA1848" s="97"/>
      <c r="AB1848" s="97"/>
      <c r="AC1848" s="97"/>
      <c r="AD1848" s="97"/>
      <c r="AE1848" s="97"/>
      <c r="AF1848" s="93"/>
      <c r="AG1848" s="93"/>
      <c r="AH1848" s="93"/>
      <c r="AI1848" s="30"/>
      <c r="AJ1848" s="30"/>
      <c r="AK1848" s="30"/>
      <c r="AL1848" s="30"/>
      <c r="AM1848" s="109"/>
      <c r="AN1848" s="109"/>
      <c r="AO1848" s="30"/>
      <c r="AP1848" s="109" t="s">
        <v>2590</v>
      </c>
      <c r="AQ1848"/>
      <c r="AR1848"/>
      <c r="AS1848"/>
      <c r="AT1848"/>
      <c r="AU1848"/>
      <c r="AV1848"/>
    </row>
    <row r="1849" spans="27:48" ht="23.45" customHeight="1" x14ac:dyDescent="0.2">
      <c r="AA1849" s="97"/>
      <c r="AB1849" s="97"/>
      <c r="AC1849" s="97"/>
      <c r="AD1849" s="97"/>
      <c r="AE1849" s="97"/>
      <c r="AF1849" s="93"/>
      <c r="AG1849" s="93"/>
      <c r="AH1849" s="93"/>
      <c r="AI1849" s="30"/>
      <c r="AJ1849" s="30"/>
      <c r="AK1849" s="30"/>
      <c r="AL1849" s="30"/>
      <c r="AM1849" s="109"/>
      <c r="AN1849" s="109"/>
      <c r="AO1849" s="30"/>
      <c r="AP1849" s="109" t="s">
        <v>2591</v>
      </c>
      <c r="AQ1849"/>
      <c r="AR1849"/>
      <c r="AS1849"/>
      <c r="AT1849"/>
      <c r="AU1849"/>
      <c r="AV1849"/>
    </row>
    <row r="1850" spans="27:48" ht="23.45" customHeight="1" x14ac:dyDescent="0.2">
      <c r="AA1850" s="97"/>
      <c r="AB1850" s="97"/>
      <c r="AC1850" s="97"/>
      <c r="AD1850" s="97"/>
      <c r="AE1850" s="97"/>
      <c r="AF1850" s="93"/>
      <c r="AG1850" s="93"/>
      <c r="AH1850" s="93"/>
      <c r="AI1850" s="30"/>
      <c r="AJ1850" s="30"/>
      <c r="AK1850" s="30"/>
      <c r="AL1850" s="30"/>
      <c r="AM1850" s="109"/>
      <c r="AN1850" s="109"/>
      <c r="AO1850" s="30"/>
      <c r="AP1850" s="109" t="s">
        <v>2592</v>
      </c>
      <c r="AQ1850"/>
      <c r="AR1850"/>
      <c r="AS1850"/>
      <c r="AT1850"/>
      <c r="AU1850"/>
      <c r="AV1850"/>
    </row>
    <row r="1851" spans="27:48" ht="23.45" customHeight="1" x14ac:dyDescent="0.2">
      <c r="AA1851" s="97"/>
      <c r="AB1851" s="97"/>
      <c r="AC1851" s="97"/>
      <c r="AD1851" s="97"/>
      <c r="AE1851" s="97"/>
      <c r="AF1851" s="93"/>
      <c r="AG1851" s="93"/>
      <c r="AH1851" s="93"/>
      <c r="AI1851" s="30"/>
      <c r="AJ1851" s="30"/>
      <c r="AK1851" s="30"/>
      <c r="AL1851" s="30"/>
      <c r="AM1851" s="109"/>
      <c r="AN1851" s="109"/>
      <c r="AO1851" s="30"/>
      <c r="AP1851" s="109" t="s">
        <v>2593</v>
      </c>
      <c r="AQ1851"/>
      <c r="AR1851"/>
      <c r="AS1851"/>
      <c r="AT1851"/>
      <c r="AU1851"/>
      <c r="AV1851"/>
    </row>
    <row r="1852" spans="27:48" ht="23.45" customHeight="1" x14ac:dyDescent="0.2">
      <c r="AA1852" s="97"/>
      <c r="AB1852" s="97"/>
      <c r="AC1852" s="97"/>
      <c r="AD1852" s="97"/>
      <c r="AE1852" s="97"/>
      <c r="AF1852" s="93"/>
      <c r="AG1852" s="93"/>
      <c r="AH1852" s="93"/>
      <c r="AI1852" s="30"/>
      <c r="AJ1852" s="30"/>
      <c r="AK1852" s="30"/>
      <c r="AL1852" s="30"/>
      <c r="AM1852" s="109"/>
      <c r="AN1852" s="109"/>
      <c r="AO1852" s="30"/>
      <c r="AP1852" s="109" t="s">
        <v>2594</v>
      </c>
      <c r="AQ1852"/>
      <c r="AR1852"/>
      <c r="AS1852"/>
      <c r="AT1852"/>
      <c r="AU1852"/>
      <c r="AV1852"/>
    </row>
    <row r="1853" spans="27:48" ht="23.45" customHeight="1" x14ac:dyDescent="0.2">
      <c r="AA1853" s="97"/>
      <c r="AB1853" s="97"/>
      <c r="AC1853" s="97"/>
      <c r="AD1853" s="97"/>
      <c r="AE1853" s="97"/>
      <c r="AF1853" s="93"/>
      <c r="AG1853" s="93"/>
      <c r="AH1853" s="93"/>
      <c r="AI1853" s="30"/>
      <c r="AJ1853" s="30"/>
      <c r="AK1853" s="30"/>
      <c r="AL1853" s="30"/>
      <c r="AM1853" s="109"/>
      <c r="AN1853" s="109"/>
      <c r="AO1853" s="30"/>
      <c r="AP1853" s="109" t="s">
        <v>2595</v>
      </c>
      <c r="AQ1853"/>
      <c r="AR1853"/>
      <c r="AS1853"/>
      <c r="AT1853"/>
      <c r="AU1853"/>
      <c r="AV1853"/>
    </row>
    <row r="1854" spans="27:48" ht="23.45" customHeight="1" x14ac:dyDescent="0.2">
      <c r="AA1854" s="97"/>
      <c r="AB1854" s="97"/>
      <c r="AC1854" s="97"/>
      <c r="AD1854" s="97"/>
      <c r="AE1854" s="97"/>
      <c r="AF1854" s="93"/>
      <c r="AG1854" s="93"/>
      <c r="AH1854" s="93"/>
      <c r="AI1854" s="30"/>
      <c r="AJ1854" s="30"/>
      <c r="AK1854" s="30"/>
      <c r="AL1854" s="30"/>
      <c r="AM1854" s="109"/>
      <c r="AN1854" s="109"/>
      <c r="AO1854" s="30"/>
      <c r="AP1854" s="109">
        <v>422</v>
      </c>
      <c r="AQ1854"/>
      <c r="AR1854"/>
      <c r="AS1854"/>
      <c r="AT1854"/>
      <c r="AU1854"/>
      <c r="AV1854"/>
    </row>
    <row r="1855" spans="27:48" ht="23.45" customHeight="1" x14ac:dyDescent="0.2">
      <c r="AA1855" s="97"/>
      <c r="AB1855" s="97"/>
      <c r="AC1855" s="97"/>
      <c r="AD1855" s="97"/>
      <c r="AE1855" s="97"/>
      <c r="AF1855" s="93"/>
      <c r="AG1855" s="93"/>
      <c r="AH1855" s="93"/>
      <c r="AI1855" s="30"/>
      <c r="AJ1855" s="30"/>
      <c r="AK1855" s="30"/>
      <c r="AL1855" s="30"/>
      <c r="AM1855" s="109"/>
      <c r="AN1855" s="109"/>
      <c r="AO1855" s="30"/>
      <c r="AP1855" s="109">
        <v>551</v>
      </c>
      <c r="AQ1855"/>
      <c r="AR1855"/>
      <c r="AS1855"/>
      <c r="AT1855"/>
      <c r="AU1855"/>
      <c r="AV1855"/>
    </row>
    <row r="1856" spans="27:48" ht="23.45" customHeight="1" x14ac:dyDescent="0.2">
      <c r="AA1856" s="97"/>
      <c r="AB1856" s="97"/>
      <c r="AC1856" s="97"/>
      <c r="AD1856" s="97"/>
      <c r="AE1856" s="97"/>
      <c r="AF1856" s="93"/>
      <c r="AG1856" s="93"/>
      <c r="AH1856" s="93"/>
      <c r="AI1856" s="30"/>
      <c r="AJ1856" s="30"/>
      <c r="AK1856" s="30"/>
      <c r="AL1856" s="30"/>
      <c r="AM1856" s="109"/>
      <c r="AN1856" s="109"/>
      <c r="AO1856" s="30"/>
      <c r="AP1856" s="109">
        <v>568</v>
      </c>
      <c r="AQ1856"/>
      <c r="AR1856"/>
      <c r="AS1856"/>
      <c r="AT1856"/>
      <c r="AU1856"/>
      <c r="AV1856"/>
    </row>
    <row r="1857" spans="27:48" ht="23.45" customHeight="1" x14ac:dyDescent="0.2">
      <c r="AA1857" s="97"/>
      <c r="AB1857" s="97"/>
      <c r="AC1857" s="97"/>
      <c r="AD1857" s="97"/>
      <c r="AE1857" s="97"/>
      <c r="AF1857" s="93"/>
      <c r="AG1857" s="93"/>
      <c r="AH1857" s="93"/>
      <c r="AI1857" s="30"/>
      <c r="AJ1857" s="30"/>
      <c r="AK1857" s="30"/>
      <c r="AL1857" s="30"/>
      <c r="AM1857" s="109"/>
      <c r="AN1857" s="109"/>
      <c r="AO1857" s="30"/>
      <c r="AP1857" s="109">
        <v>60</v>
      </c>
      <c r="AQ1857"/>
      <c r="AR1857"/>
      <c r="AS1857"/>
      <c r="AT1857"/>
      <c r="AU1857"/>
      <c r="AV1857"/>
    </row>
    <row r="1858" spans="27:48" ht="23.45" customHeight="1" x14ac:dyDescent="0.2">
      <c r="AA1858" s="97"/>
      <c r="AB1858" s="97"/>
      <c r="AC1858" s="97"/>
      <c r="AD1858" s="97"/>
      <c r="AE1858" s="97"/>
      <c r="AF1858" s="93"/>
      <c r="AG1858" s="93"/>
      <c r="AH1858" s="93"/>
      <c r="AI1858" s="30"/>
      <c r="AJ1858" s="30"/>
      <c r="AK1858" s="30"/>
      <c r="AL1858" s="30"/>
      <c r="AM1858" s="109"/>
      <c r="AN1858" s="109"/>
      <c r="AO1858" s="30"/>
      <c r="AP1858" s="109" t="s">
        <v>2596</v>
      </c>
      <c r="AQ1858"/>
      <c r="AR1858"/>
      <c r="AS1858"/>
      <c r="AT1858"/>
      <c r="AU1858"/>
      <c r="AV1858"/>
    </row>
    <row r="1859" spans="27:48" ht="23.45" customHeight="1" x14ac:dyDescent="0.2">
      <c r="AA1859" s="97"/>
      <c r="AB1859" s="97"/>
      <c r="AC1859" s="97"/>
      <c r="AD1859" s="97"/>
      <c r="AE1859" s="97"/>
      <c r="AF1859" s="93"/>
      <c r="AG1859" s="93"/>
      <c r="AH1859" s="93"/>
      <c r="AI1859" s="30"/>
      <c r="AJ1859" s="30"/>
      <c r="AK1859" s="30"/>
      <c r="AL1859" s="30"/>
      <c r="AM1859" s="109"/>
      <c r="AN1859" s="109"/>
      <c r="AO1859" s="30"/>
      <c r="AP1859" s="109" t="s">
        <v>2597</v>
      </c>
      <c r="AQ1859"/>
      <c r="AR1859"/>
      <c r="AS1859"/>
      <c r="AT1859"/>
      <c r="AU1859"/>
      <c r="AV1859"/>
    </row>
    <row r="1860" spans="27:48" ht="23.45" customHeight="1" x14ac:dyDescent="0.2">
      <c r="AA1860" s="97"/>
      <c r="AB1860" s="97"/>
      <c r="AC1860" s="97"/>
      <c r="AD1860" s="97"/>
      <c r="AE1860" s="97"/>
      <c r="AF1860" s="93"/>
      <c r="AG1860" s="93"/>
      <c r="AH1860" s="93"/>
      <c r="AI1860" s="30"/>
      <c r="AJ1860" s="30"/>
      <c r="AK1860" s="30"/>
      <c r="AL1860" s="30"/>
      <c r="AM1860" s="109"/>
      <c r="AN1860" s="109"/>
      <c r="AO1860" s="30"/>
      <c r="AP1860" s="109" t="s">
        <v>2598</v>
      </c>
      <c r="AQ1860"/>
      <c r="AR1860"/>
      <c r="AS1860"/>
      <c r="AT1860"/>
      <c r="AU1860"/>
      <c r="AV1860"/>
    </row>
    <row r="1861" spans="27:48" ht="23.45" customHeight="1" x14ac:dyDescent="0.2">
      <c r="AA1861" s="97"/>
      <c r="AB1861" s="97"/>
      <c r="AC1861" s="97"/>
      <c r="AD1861" s="97"/>
      <c r="AE1861" s="97"/>
      <c r="AF1861" s="93"/>
      <c r="AG1861" s="93"/>
      <c r="AH1861" s="93"/>
      <c r="AI1861" s="30"/>
      <c r="AJ1861" s="30"/>
      <c r="AK1861" s="30"/>
      <c r="AL1861" s="30"/>
      <c r="AM1861" s="109"/>
      <c r="AN1861" s="109"/>
      <c r="AO1861" s="30"/>
      <c r="AP1861" s="109" t="s">
        <v>2599</v>
      </c>
      <c r="AQ1861"/>
      <c r="AR1861"/>
      <c r="AS1861"/>
      <c r="AT1861"/>
      <c r="AU1861"/>
      <c r="AV1861"/>
    </row>
    <row r="1862" spans="27:48" ht="23.45" customHeight="1" x14ac:dyDescent="0.2">
      <c r="AA1862" s="97"/>
      <c r="AB1862" s="97"/>
      <c r="AC1862" s="97"/>
      <c r="AD1862" s="97"/>
      <c r="AE1862" s="97"/>
      <c r="AF1862" s="93"/>
      <c r="AG1862" s="93"/>
      <c r="AH1862" s="93"/>
      <c r="AI1862" s="30"/>
      <c r="AJ1862" s="30"/>
      <c r="AK1862" s="30"/>
      <c r="AL1862" s="30"/>
      <c r="AM1862" s="109"/>
      <c r="AN1862" s="109"/>
      <c r="AO1862" s="30"/>
      <c r="AP1862" s="109" t="s">
        <v>2600</v>
      </c>
      <c r="AQ1862"/>
      <c r="AR1862"/>
      <c r="AS1862"/>
      <c r="AT1862"/>
      <c r="AU1862"/>
      <c r="AV1862"/>
    </row>
    <row r="1863" spans="27:48" ht="23.45" customHeight="1" x14ac:dyDescent="0.2">
      <c r="AA1863" s="97"/>
      <c r="AB1863" s="97"/>
      <c r="AC1863" s="97"/>
      <c r="AD1863" s="97"/>
      <c r="AE1863" s="97"/>
      <c r="AF1863" s="93"/>
      <c r="AG1863" s="93"/>
      <c r="AH1863" s="93"/>
      <c r="AI1863" s="30"/>
      <c r="AJ1863" s="30"/>
      <c r="AK1863" s="30"/>
      <c r="AL1863" s="30"/>
      <c r="AM1863" s="109"/>
      <c r="AN1863" s="109"/>
      <c r="AO1863" s="30"/>
      <c r="AP1863" s="109" t="s">
        <v>2601</v>
      </c>
      <c r="AQ1863"/>
      <c r="AR1863"/>
      <c r="AS1863"/>
      <c r="AT1863"/>
      <c r="AU1863"/>
      <c r="AV1863"/>
    </row>
    <row r="1864" spans="27:48" ht="23.45" customHeight="1" x14ac:dyDescent="0.2">
      <c r="AA1864" s="97"/>
      <c r="AB1864" s="97"/>
      <c r="AC1864" s="97"/>
      <c r="AD1864" s="97"/>
      <c r="AE1864" s="97"/>
      <c r="AF1864" s="93"/>
      <c r="AG1864" s="93"/>
      <c r="AH1864" s="93"/>
      <c r="AI1864" s="30"/>
      <c r="AJ1864" s="30"/>
      <c r="AK1864" s="30"/>
      <c r="AL1864" s="30"/>
      <c r="AM1864" s="109"/>
      <c r="AN1864" s="109"/>
      <c r="AO1864" s="30"/>
      <c r="AP1864" s="109" t="s">
        <v>2602</v>
      </c>
      <c r="AQ1864"/>
      <c r="AR1864"/>
      <c r="AS1864"/>
      <c r="AT1864"/>
      <c r="AU1864"/>
      <c r="AV1864"/>
    </row>
    <row r="1865" spans="27:48" ht="23.45" customHeight="1" x14ac:dyDescent="0.2">
      <c r="AA1865" s="97"/>
      <c r="AB1865" s="97"/>
      <c r="AC1865" s="97"/>
      <c r="AD1865" s="97"/>
      <c r="AE1865" s="97"/>
      <c r="AF1865" s="93"/>
      <c r="AG1865" s="93"/>
      <c r="AH1865" s="93"/>
      <c r="AI1865" s="30"/>
      <c r="AJ1865" s="30"/>
      <c r="AK1865" s="30"/>
      <c r="AL1865" s="30"/>
      <c r="AM1865" s="109"/>
      <c r="AN1865" s="109"/>
      <c r="AO1865" s="30"/>
      <c r="AP1865" s="109" t="s">
        <v>2603</v>
      </c>
      <c r="AQ1865"/>
      <c r="AR1865"/>
      <c r="AS1865"/>
      <c r="AT1865"/>
      <c r="AU1865"/>
      <c r="AV1865"/>
    </row>
    <row r="1866" spans="27:48" ht="23.45" customHeight="1" x14ac:dyDescent="0.2">
      <c r="AA1866" s="97"/>
      <c r="AB1866" s="97"/>
      <c r="AC1866" s="97"/>
      <c r="AD1866" s="97"/>
      <c r="AE1866" s="97"/>
      <c r="AF1866" s="93"/>
      <c r="AG1866" s="93"/>
      <c r="AH1866" s="93"/>
      <c r="AI1866" s="30"/>
      <c r="AJ1866" s="30"/>
      <c r="AK1866" s="30"/>
      <c r="AL1866" s="30"/>
      <c r="AM1866" s="109"/>
      <c r="AN1866" s="109"/>
      <c r="AO1866" s="30"/>
      <c r="AP1866" s="109" t="s">
        <v>2604</v>
      </c>
      <c r="AQ1866"/>
      <c r="AR1866"/>
      <c r="AS1866"/>
      <c r="AT1866"/>
      <c r="AU1866"/>
      <c r="AV1866"/>
    </row>
    <row r="1867" spans="27:48" ht="23.45" customHeight="1" x14ac:dyDescent="0.2">
      <c r="AA1867" s="97"/>
      <c r="AB1867" s="97"/>
      <c r="AC1867" s="97"/>
      <c r="AD1867" s="97"/>
      <c r="AE1867" s="97"/>
      <c r="AF1867" s="93"/>
      <c r="AG1867" s="93"/>
      <c r="AH1867" s="93"/>
      <c r="AI1867" s="30"/>
      <c r="AJ1867" s="30"/>
      <c r="AK1867" s="30"/>
      <c r="AL1867" s="30"/>
      <c r="AM1867" s="109"/>
      <c r="AN1867" s="109"/>
      <c r="AO1867" s="30"/>
      <c r="AP1867" s="109" t="s">
        <v>2605</v>
      </c>
      <c r="AQ1867"/>
      <c r="AR1867"/>
      <c r="AS1867"/>
      <c r="AT1867"/>
      <c r="AU1867"/>
      <c r="AV1867"/>
    </row>
    <row r="1868" spans="27:48" ht="23.45" customHeight="1" x14ac:dyDescent="0.2">
      <c r="AA1868" s="97"/>
      <c r="AB1868" s="97"/>
      <c r="AC1868" s="97"/>
      <c r="AD1868" s="97"/>
      <c r="AE1868" s="97"/>
      <c r="AF1868" s="93"/>
      <c r="AG1868" s="93"/>
      <c r="AH1868" s="93"/>
      <c r="AI1868" s="30"/>
      <c r="AJ1868" s="30"/>
      <c r="AK1868" s="30"/>
      <c r="AL1868" s="30"/>
      <c r="AM1868" s="109"/>
      <c r="AN1868" s="109"/>
      <c r="AO1868" s="30"/>
      <c r="AP1868" s="109" t="s">
        <v>2606</v>
      </c>
      <c r="AQ1868"/>
      <c r="AR1868"/>
      <c r="AS1868"/>
      <c r="AT1868"/>
      <c r="AU1868"/>
      <c r="AV1868"/>
    </row>
    <row r="1869" spans="27:48" ht="23.45" customHeight="1" x14ac:dyDescent="0.2">
      <c r="AA1869" s="97"/>
      <c r="AB1869" s="97"/>
      <c r="AC1869" s="97"/>
      <c r="AD1869" s="97"/>
      <c r="AE1869" s="97"/>
      <c r="AF1869" s="93"/>
      <c r="AG1869" s="93"/>
      <c r="AH1869" s="93"/>
      <c r="AI1869" s="30"/>
      <c r="AJ1869" s="30"/>
      <c r="AK1869" s="30"/>
      <c r="AL1869" s="30"/>
      <c r="AM1869" s="109"/>
      <c r="AN1869" s="109"/>
      <c r="AO1869" s="30"/>
      <c r="AP1869" s="109" t="s">
        <v>2607</v>
      </c>
      <c r="AQ1869"/>
      <c r="AR1869"/>
      <c r="AS1869"/>
      <c r="AT1869"/>
      <c r="AU1869"/>
      <c r="AV1869"/>
    </row>
    <row r="1870" spans="27:48" ht="23.45" customHeight="1" x14ac:dyDescent="0.2">
      <c r="AA1870" s="97"/>
      <c r="AB1870" s="97"/>
      <c r="AC1870" s="97"/>
      <c r="AD1870" s="97"/>
      <c r="AE1870" s="97"/>
      <c r="AF1870" s="93"/>
      <c r="AG1870" s="93"/>
      <c r="AH1870" s="93"/>
      <c r="AI1870" s="30"/>
      <c r="AJ1870" s="30"/>
      <c r="AK1870" s="30"/>
      <c r="AL1870" s="30"/>
      <c r="AM1870" s="109"/>
      <c r="AN1870" s="109"/>
      <c r="AO1870" s="30"/>
      <c r="AP1870" s="109" t="s">
        <v>2608</v>
      </c>
      <c r="AQ1870"/>
      <c r="AR1870"/>
      <c r="AS1870"/>
      <c r="AT1870"/>
      <c r="AU1870"/>
      <c r="AV1870"/>
    </row>
    <row r="1871" spans="27:48" ht="23.45" customHeight="1" x14ac:dyDescent="0.2">
      <c r="AA1871" s="97"/>
      <c r="AB1871" s="97"/>
      <c r="AC1871" s="97"/>
      <c r="AD1871" s="97"/>
      <c r="AE1871" s="97"/>
      <c r="AF1871" s="93"/>
      <c r="AG1871" s="93"/>
      <c r="AH1871" s="93"/>
      <c r="AI1871" s="30"/>
      <c r="AJ1871" s="30"/>
      <c r="AK1871" s="30"/>
      <c r="AL1871" s="30"/>
      <c r="AM1871" s="109"/>
      <c r="AN1871" s="109"/>
      <c r="AO1871" s="30"/>
      <c r="AP1871" s="109" t="s">
        <v>2609</v>
      </c>
      <c r="AQ1871"/>
      <c r="AR1871"/>
      <c r="AS1871"/>
      <c r="AT1871"/>
      <c r="AU1871"/>
      <c r="AV1871"/>
    </row>
    <row r="1872" spans="27:48" ht="23.45" customHeight="1" x14ac:dyDescent="0.2">
      <c r="AA1872" s="97"/>
      <c r="AB1872" s="97"/>
      <c r="AC1872" s="97"/>
      <c r="AD1872" s="97"/>
      <c r="AE1872" s="97"/>
      <c r="AF1872" s="93"/>
      <c r="AG1872" s="93"/>
      <c r="AH1872" s="93"/>
      <c r="AI1872" s="30"/>
      <c r="AJ1872" s="30"/>
      <c r="AK1872" s="30"/>
      <c r="AL1872" s="30"/>
      <c r="AM1872" s="109"/>
      <c r="AN1872" s="109"/>
      <c r="AO1872" s="30"/>
      <c r="AP1872" s="109" t="s">
        <v>2610</v>
      </c>
      <c r="AQ1872"/>
      <c r="AR1872"/>
      <c r="AS1872"/>
      <c r="AT1872"/>
      <c r="AU1872"/>
      <c r="AV1872"/>
    </row>
    <row r="1873" spans="27:48" ht="23.45" customHeight="1" x14ac:dyDescent="0.2">
      <c r="AA1873" s="97"/>
      <c r="AB1873" s="97"/>
      <c r="AC1873" s="97"/>
      <c r="AD1873" s="97"/>
      <c r="AE1873" s="97"/>
      <c r="AF1873" s="93"/>
      <c r="AG1873" s="93"/>
      <c r="AH1873" s="93"/>
      <c r="AI1873" s="30"/>
      <c r="AJ1873" s="30"/>
      <c r="AK1873" s="30"/>
      <c r="AL1873" s="30"/>
      <c r="AM1873" s="109"/>
      <c r="AN1873" s="109"/>
      <c r="AO1873" s="30"/>
      <c r="AP1873" s="109" t="s">
        <v>2611</v>
      </c>
      <c r="AQ1873"/>
      <c r="AR1873"/>
      <c r="AS1873"/>
      <c r="AT1873"/>
      <c r="AU1873"/>
      <c r="AV1873"/>
    </row>
    <row r="1874" spans="27:48" ht="23.45" customHeight="1" x14ac:dyDescent="0.2">
      <c r="AA1874" s="97"/>
      <c r="AB1874" s="97"/>
      <c r="AC1874" s="97"/>
      <c r="AD1874" s="97"/>
      <c r="AE1874" s="97"/>
      <c r="AF1874" s="93"/>
      <c r="AG1874" s="93"/>
      <c r="AH1874" s="93"/>
      <c r="AI1874" s="30"/>
      <c r="AJ1874" s="30"/>
      <c r="AK1874" s="30"/>
      <c r="AL1874" s="30"/>
      <c r="AM1874" s="109"/>
      <c r="AN1874" s="109"/>
      <c r="AO1874" s="30"/>
      <c r="AP1874" s="109" t="s">
        <v>2612</v>
      </c>
      <c r="AQ1874"/>
      <c r="AR1874"/>
      <c r="AS1874"/>
      <c r="AT1874"/>
      <c r="AU1874"/>
      <c r="AV1874"/>
    </row>
    <row r="1875" spans="27:48" ht="23.45" customHeight="1" x14ac:dyDescent="0.2">
      <c r="AA1875" s="97"/>
      <c r="AB1875" s="97"/>
      <c r="AC1875" s="97"/>
      <c r="AD1875" s="97"/>
      <c r="AE1875" s="97"/>
      <c r="AF1875" s="93"/>
      <c r="AG1875" s="93"/>
      <c r="AH1875" s="93"/>
      <c r="AI1875" s="30"/>
      <c r="AJ1875" s="30"/>
      <c r="AK1875" s="30"/>
      <c r="AL1875" s="30"/>
      <c r="AM1875" s="109"/>
      <c r="AN1875" s="109"/>
      <c r="AO1875" s="30"/>
      <c r="AP1875" s="109" t="s">
        <v>2613</v>
      </c>
      <c r="AQ1875"/>
      <c r="AR1875"/>
      <c r="AS1875"/>
      <c r="AT1875"/>
      <c r="AU1875"/>
      <c r="AV1875"/>
    </row>
    <row r="1876" spans="27:48" ht="23.45" customHeight="1" x14ac:dyDescent="0.2">
      <c r="AA1876" s="97"/>
      <c r="AB1876" s="97"/>
      <c r="AC1876" s="97"/>
      <c r="AD1876" s="97"/>
      <c r="AE1876" s="97"/>
      <c r="AF1876" s="93"/>
      <c r="AG1876" s="93"/>
      <c r="AH1876" s="93"/>
      <c r="AI1876" s="30"/>
      <c r="AJ1876" s="30"/>
      <c r="AK1876" s="30"/>
      <c r="AL1876" s="30"/>
      <c r="AM1876" s="109"/>
      <c r="AN1876" s="109"/>
      <c r="AO1876" s="30"/>
      <c r="AP1876" s="109" t="s">
        <v>2614</v>
      </c>
      <c r="AQ1876"/>
      <c r="AR1876"/>
      <c r="AS1876"/>
      <c r="AT1876"/>
      <c r="AU1876"/>
      <c r="AV1876"/>
    </row>
    <row r="1877" spans="27:48" ht="23.45" customHeight="1" x14ac:dyDescent="0.2">
      <c r="AA1877" s="97"/>
      <c r="AB1877" s="97"/>
      <c r="AC1877" s="97"/>
      <c r="AD1877" s="97"/>
      <c r="AE1877" s="97"/>
      <c r="AF1877" s="93"/>
      <c r="AG1877" s="93"/>
      <c r="AH1877" s="93"/>
      <c r="AI1877" s="30"/>
      <c r="AJ1877" s="30"/>
      <c r="AK1877" s="30"/>
      <c r="AL1877" s="30"/>
      <c r="AM1877" s="109"/>
      <c r="AN1877" s="109"/>
      <c r="AO1877" s="30"/>
      <c r="AP1877" s="109" t="s">
        <v>2615</v>
      </c>
      <c r="AQ1877"/>
      <c r="AR1877"/>
      <c r="AS1877"/>
      <c r="AT1877"/>
      <c r="AU1877"/>
      <c r="AV1877"/>
    </row>
    <row r="1878" spans="27:48" ht="23.45" customHeight="1" x14ac:dyDescent="0.2">
      <c r="AA1878" s="97"/>
      <c r="AB1878" s="97"/>
      <c r="AC1878" s="97"/>
      <c r="AD1878" s="97"/>
      <c r="AE1878" s="97"/>
      <c r="AF1878" s="93"/>
      <c r="AG1878" s="93"/>
      <c r="AH1878" s="93"/>
      <c r="AI1878" s="30"/>
      <c r="AJ1878" s="30"/>
      <c r="AK1878" s="30"/>
      <c r="AL1878" s="30"/>
      <c r="AM1878" s="109"/>
      <c r="AN1878" s="109"/>
      <c r="AO1878" s="30"/>
      <c r="AP1878" s="109" t="s">
        <v>2616</v>
      </c>
      <c r="AQ1878"/>
      <c r="AR1878"/>
      <c r="AS1878"/>
      <c r="AT1878"/>
      <c r="AU1878"/>
      <c r="AV1878"/>
    </row>
    <row r="1879" spans="27:48" ht="23.45" customHeight="1" x14ac:dyDescent="0.2">
      <c r="AA1879" s="97"/>
      <c r="AB1879" s="97"/>
      <c r="AC1879" s="97"/>
      <c r="AD1879" s="97"/>
      <c r="AE1879" s="97"/>
      <c r="AF1879" s="93"/>
      <c r="AG1879" s="93"/>
      <c r="AH1879" s="93"/>
      <c r="AI1879" s="30"/>
      <c r="AJ1879" s="30"/>
      <c r="AK1879" s="30"/>
      <c r="AL1879" s="30"/>
      <c r="AM1879" s="109"/>
      <c r="AN1879" s="109"/>
      <c r="AO1879" s="30"/>
      <c r="AP1879" s="109" t="s">
        <v>2617</v>
      </c>
      <c r="AQ1879"/>
      <c r="AR1879"/>
      <c r="AS1879"/>
      <c r="AT1879"/>
      <c r="AU1879"/>
      <c r="AV1879"/>
    </row>
    <row r="1880" spans="27:48" ht="23.45" customHeight="1" x14ac:dyDescent="0.2">
      <c r="AA1880" s="97"/>
      <c r="AB1880" s="97"/>
      <c r="AC1880" s="97"/>
      <c r="AD1880" s="97"/>
      <c r="AE1880" s="97"/>
      <c r="AF1880" s="93"/>
      <c r="AG1880" s="93"/>
      <c r="AH1880" s="93"/>
      <c r="AI1880" s="30"/>
      <c r="AJ1880" s="30"/>
      <c r="AK1880" s="30"/>
      <c r="AL1880" s="30"/>
      <c r="AM1880" s="109"/>
      <c r="AN1880" s="109"/>
      <c r="AO1880" s="30"/>
      <c r="AP1880" s="109" t="s">
        <v>2618</v>
      </c>
      <c r="AQ1880"/>
      <c r="AR1880"/>
      <c r="AS1880"/>
      <c r="AT1880"/>
      <c r="AU1880"/>
      <c r="AV1880"/>
    </row>
    <row r="1881" spans="27:48" ht="23.45" customHeight="1" x14ac:dyDescent="0.2">
      <c r="AA1881" s="97"/>
      <c r="AB1881" s="97"/>
      <c r="AC1881" s="97"/>
      <c r="AD1881" s="97"/>
      <c r="AE1881" s="97"/>
      <c r="AF1881" s="93"/>
      <c r="AG1881" s="93"/>
      <c r="AH1881" s="93"/>
      <c r="AI1881" s="30"/>
      <c r="AJ1881" s="30"/>
      <c r="AK1881" s="30"/>
      <c r="AL1881" s="30"/>
      <c r="AM1881" s="109"/>
      <c r="AN1881" s="109"/>
      <c r="AO1881" s="30"/>
      <c r="AP1881" s="109" t="s">
        <v>2619</v>
      </c>
      <c r="AQ1881"/>
      <c r="AR1881"/>
      <c r="AS1881"/>
      <c r="AT1881"/>
      <c r="AU1881"/>
      <c r="AV1881"/>
    </row>
    <row r="1882" spans="27:48" ht="23.45" customHeight="1" x14ac:dyDescent="0.2">
      <c r="AA1882" s="97"/>
      <c r="AB1882" s="97"/>
      <c r="AC1882" s="97"/>
      <c r="AD1882" s="97"/>
      <c r="AE1882" s="97"/>
      <c r="AF1882" s="93"/>
      <c r="AG1882" s="93"/>
      <c r="AH1882" s="93"/>
      <c r="AI1882" s="30"/>
      <c r="AJ1882" s="30"/>
      <c r="AK1882" s="30"/>
      <c r="AL1882" s="30"/>
      <c r="AM1882" s="109"/>
      <c r="AN1882" s="109"/>
      <c r="AO1882" s="30"/>
      <c r="AP1882" s="109" t="s">
        <v>2620</v>
      </c>
      <c r="AQ1882"/>
      <c r="AR1882"/>
      <c r="AS1882"/>
      <c r="AT1882"/>
      <c r="AU1882"/>
      <c r="AV1882"/>
    </row>
    <row r="1883" spans="27:48" ht="23.45" customHeight="1" x14ac:dyDescent="0.2">
      <c r="AA1883" s="97"/>
      <c r="AB1883" s="97"/>
      <c r="AC1883" s="97"/>
      <c r="AD1883" s="97"/>
      <c r="AE1883" s="97"/>
      <c r="AF1883" s="93"/>
      <c r="AG1883" s="93"/>
      <c r="AH1883" s="93"/>
      <c r="AI1883" s="30"/>
      <c r="AJ1883" s="30"/>
      <c r="AK1883" s="30"/>
      <c r="AL1883" s="30"/>
      <c r="AM1883" s="109"/>
      <c r="AN1883" s="109"/>
      <c r="AO1883" s="30"/>
      <c r="AP1883" s="109" t="s">
        <v>2621</v>
      </c>
      <c r="AQ1883"/>
      <c r="AR1883"/>
      <c r="AS1883"/>
      <c r="AT1883"/>
      <c r="AU1883"/>
      <c r="AV1883"/>
    </row>
    <row r="1884" spans="27:48" ht="23.45" customHeight="1" x14ac:dyDescent="0.2">
      <c r="AA1884" s="97"/>
      <c r="AB1884" s="97"/>
      <c r="AC1884" s="97"/>
      <c r="AD1884" s="97"/>
      <c r="AE1884" s="97"/>
      <c r="AF1884" s="93"/>
      <c r="AG1884" s="93"/>
      <c r="AH1884" s="93"/>
      <c r="AI1884" s="30"/>
      <c r="AJ1884" s="30"/>
      <c r="AK1884" s="30"/>
      <c r="AL1884" s="30"/>
      <c r="AM1884" s="109"/>
      <c r="AN1884" s="109"/>
      <c r="AO1884" s="30"/>
      <c r="AP1884" s="109" t="s">
        <v>2622</v>
      </c>
      <c r="AQ1884"/>
      <c r="AR1884"/>
      <c r="AS1884"/>
      <c r="AT1884"/>
      <c r="AU1884"/>
      <c r="AV1884"/>
    </row>
    <row r="1885" spans="27:48" ht="23.45" customHeight="1" x14ac:dyDescent="0.2">
      <c r="AA1885" s="97"/>
      <c r="AB1885" s="97"/>
      <c r="AC1885" s="97"/>
      <c r="AD1885" s="97"/>
      <c r="AE1885" s="97"/>
      <c r="AF1885" s="93"/>
      <c r="AG1885" s="93"/>
      <c r="AH1885" s="93"/>
      <c r="AI1885" s="30"/>
      <c r="AJ1885" s="30"/>
      <c r="AK1885" s="30"/>
      <c r="AL1885" s="30"/>
      <c r="AM1885" s="109"/>
      <c r="AN1885" s="109"/>
      <c r="AO1885" s="30"/>
      <c r="AP1885" s="109" t="s">
        <v>2623</v>
      </c>
      <c r="AQ1885"/>
      <c r="AR1885"/>
      <c r="AS1885"/>
      <c r="AT1885"/>
      <c r="AU1885"/>
      <c r="AV1885"/>
    </row>
    <row r="1886" spans="27:48" ht="23.45" customHeight="1" x14ac:dyDescent="0.2">
      <c r="AA1886" s="97"/>
      <c r="AB1886" s="97"/>
      <c r="AC1886" s="97"/>
      <c r="AD1886" s="97"/>
      <c r="AE1886" s="97"/>
      <c r="AF1886" s="93"/>
      <c r="AG1886" s="93"/>
      <c r="AH1886" s="93"/>
      <c r="AI1886" s="30"/>
      <c r="AJ1886" s="30"/>
      <c r="AK1886" s="30"/>
      <c r="AL1886" s="30"/>
      <c r="AM1886" s="109"/>
      <c r="AN1886" s="109"/>
      <c r="AO1886" s="30"/>
      <c r="AP1886" s="109" t="s">
        <v>2624</v>
      </c>
      <c r="AQ1886"/>
      <c r="AR1886"/>
      <c r="AS1886"/>
      <c r="AT1886"/>
      <c r="AU1886"/>
      <c r="AV1886"/>
    </row>
    <row r="1887" spans="27:48" ht="23.45" customHeight="1" x14ac:dyDescent="0.2">
      <c r="AA1887" s="97"/>
      <c r="AB1887" s="97"/>
      <c r="AC1887" s="97"/>
      <c r="AD1887" s="97"/>
      <c r="AE1887" s="97"/>
      <c r="AF1887" s="93"/>
      <c r="AG1887" s="93"/>
      <c r="AH1887" s="93"/>
      <c r="AI1887" s="30"/>
      <c r="AJ1887" s="30"/>
      <c r="AK1887" s="30"/>
      <c r="AL1887" s="30"/>
      <c r="AM1887" s="109"/>
      <c r="AN1887" s="109"/>
      <c r="AO1887" s="30"/>
      <c r="AP1887" s="109" t="s">
        <v>2625</v>
      </c>
      <c r="AQ1887"/>
      <c r="AR1887"/>
      <c r="AS1887"/>
      <c r="AT1887"/>
      <c r="AU1887"/>
      <c r="AV1887"/>
    </row>
    <row r="1888" spans="27:48" ht="23.45" customHeight="1" x14ac:dyDescent="0.2">
      <c r="AA1888" s="97"/>
      <c r="AB1888" s="97"/>
      <c r="AC1888" s="97"/>
      <c r="AD1888" s="97"/>
      <c r="AE1888" s="97"/>
      <c r="AF1888" s="93"/>
      <c r="AG1888" s="93"/>
      <c r="AH1888" s="93"/>
      <c r="AI1888" s="30"/>
      <c r="AJ1888" s="30"/>
      <c r="AK1888" s="30"/>
      <c r="AL1888" s="30"/>
      <c r="AM1888" s="109"/>
      <c r="AN1888" s="109"/>
      <c r="AO1888" s="30"/>
      <c r="AP1888" s="109" t="s">
        <v>2626</v>
      </c>
      <c r="AQ1888"/>
      <c r="AR1888"/>
      <c r="AS1888"/>
      <c r="AT1888"/>
      <c r="AU1888"/>
      <c r="AV1888"/>
    </row>
    <row r="1889" spans="27:48" ht="23.45" customHeight="1" x14ac:dyDescent="0.2">
      <c r="AA1889" s="97"/>
      <c r="AB1889" s="97"/>
      <c r="AC1889" s="97"/>
      <c r="AD1889" s="97"/>
      <c r="AE1889" s="97"/>
      <c r="AF1889" s="93"/>
      <c r="AG1889" s="93"/>
      <c r="AH1889" s="93"/>
      <c r="AI1889" s="30"/>
      <c r="AJ1889" s="30"/>
      <c r="AK1889" s="30"/>
      <c r="AL1889" s="30"/>
      <c r="AM1889" s="109"/>
      <c r="AN1889" s="109"/>
      <c r="AO1889" s="30"/>
      <c r="AP1889" s="109" t="s">
        <v>2627</v>
      </c>
      <c r="AQ1889"/>
      <c r="AR1889"/>
      <c r="AS1889"/>
      <c r="AT1889"/>
      <c r="AU1889"/>
      <c r="AV1889"/>
    </row>
    <row r="1890" spans="27:48" ht="23.45" customHeight="1" x14ac:dyDescent="0.2">
      <c r="AA1890" s="97"/>
      <c r="AB1890" s="97"/>
      <c r="AC1890" s="97"/>
      <c r="AD1890" s="97"/>
      <c r="AE1890" s="97"/>
      <c r="AF1890" s="93"/>
      <c r="AG1890" s="93"/>
      <c r="AH1890" s="93"/>
      <c r="AI1890" s="30"/>
      <c r="AJ1890" s="30"/>
      <c r="AK1890" s="30"/>
      <c r="AL1890" s="30"/>
      <c r="AM1890" s="109"/>
      <c r="AN1890" s="109"/>
      <c r="AO1890" s="30"/>
      <c r="AP1890" s="109" t="s">
        <v>2628</v>
      </c>
      <c r="AQ1890"/>
      <c r="AR1890"/>
      <c r="AS1890"/>
      <c r="AT1890"/>
      <c r="AU1890"/>
      <c r="AV1890"/>
    </row>
    <row r="1891" spans="27:48" ht="23.45" customHeight="1" x14ac:dyDescent="0.2">
      <c r="AA1891" s="97"/>
      <c r="AB1891" s="97"/>
      <c r="AC1891" s="97"/>
      <c r="AD1891" s="97"/>
      <c r="AE1891" s="97"/>
      <c r="AF1891" s="93"/>
      <c r="AG1891" s="93"/>
      <c r="AH1891" s="93"/>
      <c r="AI1891" s="30"/>
      <c r="AJ1891" s="30"/>
      <c r="AK1891" s="30"/>
      <c r="AL1891" s="30"/>
      <c r="AM1891" s="109"/>
      <c r="AN1891" s="109"/>
      <c r="AO1891" s="30"/>
      <c r="AP1891" s="109" t="s">
        <v>2629</v>
      </c>
      <c r="AQ1891"/>
      <c r="AR1891"/>
      <c r="AS1891"/>
      <c r="AT1891"/>
      <c r="AU1891"/>
      <c r="AV1891"/>
    </row>
    <row r="1892" spans="27:48" ht="23.45" customHeight="1" x14ac:dyDescent="0.2">
      <c r="AA1892" s="97"/>
      <c r="AB1892" s="97"/>
      <c r="AC1892" s="97"/>
      <c r="AD1892" s="97"/>
      <c r="AE1892" s="97"/>
      <c r="AF1892" s="93"/>
      <c r="AG1892" s="93"/>
      <c r="AH1892" s="93"/>
      <c r="AI1892" s="30"/>
      <c r="AJ1892" s="30"/>
      <c r="AK1892" s="30"/>
      <c r="AL1892" s="30"/>
      <c r="AM1892" s="109"/>
      <c r="AN1892" s="109"/>
      <c r="AO1892" s="30"/>
      <c r="AP1892" s="109" t="s">
        <v>2630</v>
      </c>
      <c r="AQ1892"/>
      <c r="AR1892"/>
      <c r="AS1892"/>
      <c r="AT1892"/>
      <c r="AU1892"/>
      <c r="AV1892"/>
    </row>
    <row r="1893" spans="27:48" ht="23.45" customHeight="1" x14ac:dyDescent="0.2">
      <c r="AA1893" s="97"/>
      <c r="AB1893" s="97"/>
      <c r="AC1893" s="97"/>
      <c r="AD1893" s="97"/>
      <c r="AE1893" s="97"/>
      <c r="AF1893" s="93"/>
      <c r="AG1893" s="93"/>
      <c r="AH1893" s="93"/>
      <c r="AI1893" s="30"/>
      <c r="AJ1893" s="30"/>
      <c r="AK1893" s="30"/>
      <c r="AL1893" s="30"/>
      <c r="AM1893" s="109"/>
      <c r="AN1893" s="109"/>
      <c r="AO1893" s="30"/>
      <c r="AP1893" s="109" t="s">
        <v>2631</v>
      </c>
      <c r="AQ1893"/>
      <c r="AR1893"/>
      <c r="AS1893"/>
      <c r="AT1893"/>
      <c r="AU1893"/>
      <c r="AV1893"/>
    </row>
    <row r="1894" spans="27:48" ht="23.45" customHeight="1" x14ac:dyDescent="0.2">
      <c r="AA1894" s="97"/>
      <c r="AB1894" s="97"/>
      <c r="AC1894" s="97"/>
      <c r="AD1894" s="97"/>
      <c r="AE1894" s="97"/>
      <c r="AF1894" s="93"/>
      <c r="AG1894" s="93"/>
      <c r="AH1894" s="93"/>
      <c r="AI1894" s="30"/>
      <c r="AJ1894" s="30"/>
      <c r="AK1894" s="30"/>
      <c r="AL1894" s="30"/>
      <c r="AM1894" s="109"/>
      <c r="AN1894" s="109"/>
      <c r="AO1894" s="30"/>
      <c r="AP1894" s="109" t="s">
        <v>2632</v>
      </c>
      <c r="AQ1894"/>
      <c r="AR1894"/>
      <c r="AS1894"/>
      <c r="AT1894"/>
      <c r="AU1894"/>
      <c r="AV1894"/>
    </row>
    <row r="1895" spans="27:48" ht="23.45" customHeight="1" x14ac:dyDescent="0.2">
      <c r="AA1895" s="97"/>
      <c r="AB1895" s="97"/>
      <c r="AC1895" s="97"/>
      <c r="AD1895" s="97"/>
      <c r="AE1895" s="97"/>
      <c r="AF1895" s="93"/>
      <c r="AG1895" s="93"/>
      <c r="AH1895" s="93"/>
      <c r="AI1895" s="30"/>
      <c r="AJ1895" s="30"/>
      <c r="AK1895" s="30"/>
      <c r="AL1895" s="30"/>
      <c r="AM1895" s="109"/>
      <c r="AN1895" s="109"/>
      <c r="AO1895" s="30"/>
      <c r="AP1895" s="109" t="s">
        <v>2633</v>
      </c>
      <c r="AQ1895"/>
      <c r="AR1895"/>
      <c r="AS1895"/>
      <c r="AT1895"/>
      <c r="AU1895"/>
      <c r="AV1895"/>
    </row>
    <row r="1896" spans="27:48" ht="23.45" customHeight="1" x14ac:dyDescent="0.2">
      <c r="AA1896" s="97"/>
      <c r="AB1896" s="97"/>
      <c r="AC1896" s="97"/>
      <c r="AD1896" s="97"/>
      <c r="AE1896" s="97"/>
      <c r="AF1896" s="93"/>
      <c r="AG1896" s="93"/>
      <c r="AH1896" s="93"/>
      <c r="AI1896" s="30"/>
      <c r="AJ1896" s="30"/>
      <c r="AK1896" s="30"/>
      <c r="AL1896" s="30"/>
      <c r="AM1896" s="109"/>
      <c r="AN1896" s="109"/>
      <c r="AO1896" s="30"/>
      <c r="AP1896" s="109" t="s">
        <v>2634</v>
      </c>
      <c r="AQ1896"/>
      <c r="AR1896"/>
      <c r="AS1896"/>
      <c r="AT1896"/>
      <c r="AU1896"/>
      <c r="AV1896"/>
    </row>
    <row r="1897" spans="27:48" ht="23.45" customHeight="1" x14ac:dyDescent="0.2">
      <c r="AA1897" s="97"/>
      <c r="AB1897" s="97"/>
      <c r="AC1897" s="97"/>
      <c r="AD1897" s="97"/>
      <c r="AE1897" s="97"/>
      <c r="AF1897" s="93"/>
      <c r="AG1897" s="93"/>
      <c r="AH1897" s="93"/>
      <c r="AI1897" s="30"/>
      <c r="AJ1897" s="30"/>
      <c r="AK1897" s="30"/>
      <c r="AL1897" s="30"/>
      <c r="AM1897" s="109"/>
      <c r="AN1897" s="109"/>
      <c r="AO1897" s="30"/>
      <c r="AP1897" s="109" t="s">
        <v>2635</v>
      </c>
      <c r="AQ1897"/>
      <c r="AR1897"/>
      <c r="AS1897"/>
      <c r="AT1897"/>
      <c r="AU1897"/>
      <c r="AV1897"/>
    </row>
    <row r="1898" spans="27:48" ht="23.45" customHeight="1" x14ac:dyDescent="0.2">
      <c r="AA1898" s="97"/>
      <c r="AB1898" s="97"/>
      <c r="AC1898" s="97"/>
      <c r="AD1898" s="97"/>
      <c r="AE1898" s="97"/>
      <c r="AF1898" s="93"/>
      <c r="AG1898" s="93"/>
      <c r="AH1898" s="93"/>
      <c r="AI1898" s="30"/>
      <c r="AJ1898" s="30"/>
      <c r="AK1898" s="30"/>
      <c r="AL1898" s="30"/>
      <c r="AM1898" s="109"/>
      <c r="AN1898" s="109"/>
      <c r="AO1898" s="30"/>
      <c r="AP1898" s="109" t="s">
        <v>2636</v>
      </c>
      <c r="AQ1898"/>
      <c r="AR1898"/>
      <c r="AS1898"/>
      <c r="AT1898"/>
      <c r="AU1898"/>
      <c r="AV1898"/>
    </row>
    <row r="1899" spans="27:48" ht="23.45" customHeight="1" x14ac:dyDescent="0.2">
      <c r="AA1899" s="97"/>
      <c r="AB1899" s="97"/>
      <c r="AC1899" s="97"/>
      <c r="AD1899" s="97"/>
      <c r="AE1899" s="97"/>
      <c r="AF1899" s="93"/>
      <c r="AG1899" s="93"/>
      <c r="AH1899" s="93"/>
      <c r="AI1899" s="30"/>
      <c r="AJ1899" s="30"/>
      <c r="AK1899" s="30"/>
      <c r="AL1899" s="30"/>
      <c r="AM1899" s="109"/>
      <c r="AN1899" s="109"/>
      <c r="AO1899" s="30"/>
      <c r="AP1899" s="109" t="s">
        <v>2637</v>
      </c>
      <c r="AQ1899"/>
      <c r="AR1899"/>
      <c r="AS1899"/>
      <c r="AT1899"/>
      <c r="AU1899"/>
      <c r="AV1899"/>
    </row>
    <row r="1900" spans="27:48" ht="23.45" customHeight="1" x14ac:dyDescent="0.2">
      <c r="AA1900" s="97"/>
      <c r="AB1900" s="97"/>
      <c r="AC1900" s="97"/>
      <c r="AD1900" s="97"/>
      <c r="AE1900" s="97"/>
      <c r="AF1900" s="93"/>
      <c r="AG1900" s="93"/>
      <c r="AH1900" s="93"/>
      <c r="AI1900" s="30"/>
      <c r="AJ1900" s="30"/>
      <c r="AK1900" s="30"/>
      <c r="AL1900" s="30"/>
      <c r="AM1900" s="109"/>
      <c r="AN1900" s="109"/>
      <c r="AO1900" s="30"/>
      <c r="AP1900" s="109" t="s">
        <v>2638</v>
      </c>
      <c r="AQ1900"/>
      <c r="AR1900"/>
      <c r="AS1900"/>
      <c r="AT1900"/>
      <c r="AU1900"/>
      <c r="AV1900"/>
    </row>
    <row r="1901" spans="27:48" ht="23.45" customHeight="1" x14ac:dyDescent="0.2">
      <c r="AA1901" s="97"/>
      <c r="AB1901" s="97"/>
      <c r="AC1901" s="97"/>
      <c r="AD1901" s="97"/>
      <c r="AE1901" s="97"/>
      <c r="AF1901" s="93"/>
      <c r="AG1901" s="93"/>
      <c r="AH1901" s="93"/>
      <c r="AI1901" s="30"/>
      <c r="AJ1901" s="30"/>
      <c r="AK1901" s="30"/>
      <c r="AL1901" s="30"/>
      <c r="AM1901" s="109"/>
      <c r="AN1901" s="109"/>
      <c r="AO1901" s="30"/>
      <c r="AP1901" s="109">
        <v>961</v>
      </c>
      <c r="AQ1901"/>
      <c r="AR1901"/>
      <c r="AS1901"/>
      <c r="AT1901"/>
      <c r="AU1901"/>
      <c r="AV1901"/>
    </row>
    <row r="1902" spans="27:48" ht="23.45" customHeight="1" x14ac:dyDescent="0.2">
      <c r="AA1902" s="97"/>
      <c r="AB1902" s="97"/>
      <c r="AC1902" s="97"/>
      <c r="AD1902" s="97"/>
      <c r="AE1902" s="97"/>
      <c r="AF1902" s="93"/>
      <c r="AG1902" s="93"/>
      <c r="AH1902" s="93"/>
      <c r="AI1902" s="30"/>
      <c r="AJ1902" s="30"/>
      <c r="AK1902" s="30"/>
      <c r="AL1902" s="30"/>
      <c r="AM1902" s="109"/>
      <c r="AN1902" s="109"/>
      <c r="AO1902" s="30"/>
      <c r="AP1902" s="109">
        <v>118</v>
      </c>
      <c r="AQ1902"/>
      <c r="AR1902"/>
      <c r="AS1902"/>
      <c r="AT1902"/>
      <c r="AU1902"/>
      <c r="AV1902"/>
    </row>
    <row r="1903" spans="27:48" ht="23.45" customHeight="1" x14ac:dyDescent="0.2">
      <c r="AA1903" s="97"/>
      <c r="AB1903" s="97"/>
      <c r="AC1903" s="97"/>
      <c r="AD1903" s="97"/>
      <c r="AE1903" s="97"/>
      <c r="AF1903" s="93"/>
      <c r="AG1903" s="93"/>
      <c r="AH1903" s="93"/>
      <c r="AI1903" s="30"/>
      <c r="AJ1903" s="30"/>
      <c r="AK1903" s="30"/>
      <c r="AL1903" s="30"/>
      <c r="AM1903" s="109"/>
      <c r="AN1903" s="109"/>
      <c r="AO1903" s="30"/>
      <c r="AP1903" s="109">
        <v>149</v>
      </c>
      <c r="AQ1903"/>
      <c r="AR1903"/>
      <c r="AS1903"/>
      <c r="AT1903"/>
      <c r="AU1903"/>
      <c r="AV1903"/>
    </row>
    <row r="1904" spans="27:48" ht="23.45" customHeight="1" x14ac:dyDescent="0.2">
      <c r="AA1904" s="97"/>
      <c r="AB1904" s="97"/>
      <c r="AC1904" s="97"/>
      <c r="AD1904" s="97"/>
      <c r="AE1904" s="97"/>
      <c r="AF1904" s="93"/>
      <c r="AG1904" s="93"/>
      <c r="AH1904" s="93"/>
      <c r="AI1904" s="30"/>
      <c r="AJ1904" s="30"/>
      <c r="AK1904" s="30"/>
      <c r="AL1904" s="30"/>
      <c r="AM1904" s="109"/>
      <c r="AN1904" s="109"/>
      <c r="AO1904" s="30"/>
      <c r="AP1904" s="109">
        <v>147</v>
      </c>
      <c r="AQ1904"/>
      <c r="AR1904"/>
      <c r="AS1904"/>
      <c r="AT1904"/>
      <c r="AU1904"/>
      <c r="AV1904"/>
    </row>
    <row r="1905" spans="27:48" ht="23.45" customHeight="1" x14ac:dyDescent="0.2">
      <c r="AA1905" s="97"/>
      <c r="AB1905" s="97"/>
      <c r="AC1905" s="97"/>
      <c r="AD1905" s="97"/>
      <c r="AE1905" s="97"/>
      <c r="AF1905" s="93"/>
      <c r="AG1905" s="93"/>
      <c r="AH1905" s="93"/>
      <c r="AI1905" s="30"/>
      <c r="AJ1905" s="30"/>
      <c r="AK1905" s="30"/>
      <c r="AL1905" s="30"/>
      <c r="AM1905" s="109"/>
      <c r="AN1905" s="109"/>
      <c r="AO1905" s="30"/>
      <c r="AP1905" s="109" t="s">
        <v>2639</v>
      </c>
      <c r="AQ1905"/>
      <c r="AR1905"/>
      <c r="AS1905"/>
      <c r="AT1905"/>
      <c r="AU1905"/>
      <c r="AV1905"/>
    </row>
    <row r="1906" spans="27:48" ht="23.45" customHeight="1" x14ac:dyDescent="0.2">
      <c r="AA1906" s="97"/>
      <c r="AB1906" s="97"/>
      <c r="AC1906" s="97"/>
      <c r="AD1906" s="97"/>
      <c r="AE1906" s="97"/>
      <c r="AF1906" s="93"/>
      <c r="AG1906" s="93"/>
      <c r="AH1906" s="93"/>
      <c r="AI1906" s="30"/>
      <c r="AJ1906" s="30"/>
      <c r="AK1906" s="30"/>
      <c r="AL1906" s="30"/>
      <c r="AM1906" s="109"/>
      <c r="AN1906" s="109"/>
      <c r="AO1906" s="30"/>
      <c r="AP1906" s="109" t="s">
        <v>2640</v>
      </c>
      <c r="AQ1906"/>
      <c r="AR1906"/>
      <c r="AS1906"/>
      <c r="AT1906"/>
      <c r="AU1906"/>
      <c r="AV1906"/>
    </row>
    <row r="1907" spans="27:48" ht="23.45" customHeight="1" x14ac:dyDescent="0.2">
      <c r="AA1907" s="97"/>
      <c r="AB1907" s="97"/>
      <c r="AC1907" s="97"/>
      <c r="AD1907" s="97"/>
      <c r="AE1907" s="97"/>
      <c r="AF1907" s="93"/>
      <c r="AG1907" s="93"/>
      <c r="AH1907" s="93"/>
      <c r="AI1907" s="30"/>
      <c r="AJ1907" s="30"/>
      <c r="AK1907" s="30"/>
      <c r="AL1907" s="30"/>
      <c r="AM1907" s="109"/>
      <c r="AN1907" s="109"/>
      <c r="AO1907" s="30"/>
      <c r="AP1907" s="109" t="s">
        <v>2641</v>
      </c>
      <c r="AQ1907"/>
      <c r="AR1907"/>
      <c r="AS1907"/>
      <c r="AT1907"/>
      <c r="AU1907"/>
      <c r="AV1907"/>
    </row>
    <row r="1908" spans="27:48" ht="23.45" customHeight="1" x14ac:dyDescent="0.2">
      <c r="AA1908" s="97"/>
      <c r="AB1908" s="97"/>
      <c r="AC1908" s="97"/>
      <c r="AD1908" s="97"/>
      <c r="AE1908" s="97"/>
      <c r="AF1908" s="93"/>
      <c r="AG1908" s="93"/>
      <c r="AH1908" s="93"/>
      <c r="AI1908" s="30"/>
      <c r="AJ1908" s="30"/>
      <c r="AK1908" s="30"/>
      <c r="AL1908" s="30"/>
      <c r="AM1908" s="109"/>
      <c r="AN1908" s="109"/>
      <c r="AO1908" s="30"/>
      <c r="AP1908" s="109" t="s">
        <v>2642</v>
      </c>
      <c r="AQ1908"/>
      <c r="AR1908"/>
      <c r="AS1908"/>
      <c r="AT1908"/>
      <c r="AU1908"/>
      <c r="AV1908"/>
    </row>
    <row r="1909" spans="27:48" ht="23.45" customHeight="1" x14ac:dyDescent="0.2">
      <c r="AA1909" s="97"/>
      <c r="AB1909" s="97"/>
      <c r="AC1909" s="97"/>
      <c r="AD1909" s="97"/>
      <c r="AE1909" s="97"/>
      <c r="AF1909" s="93"/>
      <c r="AG1909" s="93"/>
      <c r="AH1909" s="93"/>
      <c r="AI1909" s="30"/>
      <c r="AJ1909" s="30"/>
      <c r="AK1909" s="30"/>
      <c r="AL1909" s="30"/>
      <c r="AM1909" s="109"/>
      <c r="AN1909" s="109"/>
      <c r="AO1909" s="30"/>
      <c r="AP1909" s="109" t="s">
        <v>2643</v>
      </c>
      <c r="AQ1909"/>
      <c r="AR1909"/>
      <c r="AS1909"/>
      <c r="AT1909"/>
      <c r="AU1909"/>
      <c r="AV1909"/>
    </row>
    <row r="1910" spans="27:48" ht="23.45" customHeight="1" x14ac:dyDescent="0.2">
      <c r="AA1910" s="97"/>
      <c r="AB1910" s="97"/>
      <c r="AC1910" s="97"/>
      <c r="AD1910" s="97"/>
      <c r="AE1910" s="97"/>
      <c r="AF1910" s="93"/>
      <c r="AG1910" s="93"/>
      <c r="AH1910" s="93"/>
      <c r="AI1910" s="30"/>
      <c r="AJ1910" s="30"/>
      <c r="AK1910" s="30"/>
      <c r="AL1910" s="30"/>
      <c r="AM1910" s="109"/>
      <c r="AN1910" s="109"/>
      <c r="AO1910" s="30"/>
      <c r="AP1910" s="109" t="s">
        <v>2644</v>
      </c>
      <c r="AQ1910"/>
      <c r="AR1910"/>
      <c r="AS1910"/>
      <c r="AT1910"/>
      <c r="AU1910"/>
      <c r="AV1910"/>
    </row>
    <row r="1911" spans="27:48" ht="23.45" customHeight="1" x14ac:dyDescent="0.2">
      <c r="AA1911" s="97"/>
      <c r="AB1911" s="97"/>
      <c r="AC1911" s="97"/>
      <c r="AD1911" s="97"/>
      <c r="AE1911" s="97"/>
      <c r="AF1911" s="93"/>
      <c r="AG1911" s="93"/>
      <c r="AH1911" s="93"/>
      <c r="AI1911" s="30"/>
      <c r="AJ1911" s="30"/>
      <c r="AK1911" s="30"/>
      <c r="AL1911" s="30"/>
      <c r="AM1911" s="109"/>
      <c r="AN1911" s="109"/>
      <c r="AO1911" s="30"/>
      <c r="AP1911" s="109" t="s">
        <v>2645</v>
      </c>
      <c r="AQ1911"/>
      <c r="AR1911"/>
      <c r="AS1911"/>
      <c r="AT1911"/>
      <c r="AU1911"/>
      <c r="AV1911"/>
    </row>
    <row r="1912" spans="27:48" ht="23.45" customHeight="1" x14ac:dyDescent="0.2">
      <c r="AA1912" s="97"/>
      <c r="AB1912" s="97"/>
      <c r="AC1912" s="97"/>
      <c r="AD1912" s="97"/>
      <c r="AE1912" s="97"/>
      <c r="AF1912" s="93"/>
      <c r="AG1912" s="93"/>
      <c r="AH1912" s="93"/>
      <c r="AI1912" s="30"/>
      <c r="AJ1912" s="30"/>
      <c r="AK1912" s="30"/>
      <c r="AL1912" s="30"/>
      <c r="AM1912" s="109"/>
      <c r="AN1912" s="109"/>
      <c r="AO1912" s="30"/>
      <c r="AP1912" s="109" t="s">
        <v>2646</v>
      </c>
      <c r="AQ1912"/>
      <c r="AR1912"/>
      <c r="AS1912"/>
      <c r="AT1912"/>
      <c r="AU1912"/>
      <c r="AV1912"/>
    </row>
    <row r="1913" spans="27:48" ht="23.45" customHeight="1" x14ac:dyDescent="0.2">
      <c r="AA1913" s="97"/>
      <c r="AB1913" s="97"/>
      <c r="AC1913" s="97"/>
      <c r="AD1913" s="97"/>
      <c r="AE1913" s="97"/>
      <c r="AF1913" s="93"/>
      <c r="AG1913" s="93"/>
      <c r="AH1913" s="93"/>
      <c r="AI1913" s="30"/>
      <c r="AJ1913" s="30"/>
      <c r="AK1913" s="30"/>
      <c r="AL1913" s="30"/>
      <c r="AM1913" s="109"/>
      <c r="AN1913" s="109"/>
      <c r="AO1913" s="30"/>
      <c r="AP1913" s="109" t="s">
        <v>2647</v>
      </c>
      <c r="AQ1913"/>
      <c r="AR1913"/>
      <c r="AS1913"/>
      <c r="AT1913"/>
      <c r="AU1913"/>
      <c r="AV1913"/>
    </row>
    <row r="1914" spans="27:48" ht="23.45" customHeight="1" x14ac:dyDescent="0.2">
      <c r="AA1914" s="97"/>
      <c r="AB1914" s="97"/>
      <c r="AC1914" s="97"/>
      <c r="AD1914" s="97"/>
      <c r="AE1914" s="97"/>
      <c r="AF1914" s="93"/>
      <c r="AG1914" s="93"/>
      <c r="AH1914" s="93"/>
      <c r="AI1914" s="30"/>
      <c r="AJ1914" s="30"/>
      <c r="AK1914" s="30"/>
      <c r="AL1914" s="30"/>
      <c r="AM1914" s="109"/>
      <c r="AN1914" s="109"/>
      <c r="AO1914" s="30"/>
      <c r="AP1914" s="109" t="s">
        <v>2648</v>
      </c>
      <c r="AQ1914"/>
      <c r="AR1914"/>
      <c r="AS1914"/>
      <c r="AT1914"/>
      <c r="AU1914"/>
      <c r="AV1914"/>
    </row>
    <row r="1915" spans="27:48" ht="23.45" customHeight="1" x14ac:dyDescent="0.2">
      <c r="AA1915" s="97"/>
      <c r="AB1915" s="97"/>
      <c r="AC1915" s="97"/>
      <c r="AD1915" s="97"/>
      <c r="AE1915" s="97"/>
      <c r="AF1915" s="93"/>
      <c r="AG1915" s="93"/>
      <c r="AH1915" s="93"/>
      <c r="AI1915" s="30"/>
      <c r="AJ1915" s="30"/>
      <c r="AK1915" s="30"/>
      <c r="AL1915" s="30"/>
      <c r="AM1915" s="109"/>
      <c r="AN1915" s="109"/>
      <c r="AO1915" s="30"/>
      <c r="AP1915" s="109" t="s">
        <v>2649</v>
      </c>
      <c r="AQ1915"/>
      <c r="AR1915"/>
      <c r="AS1915"/>
      <c r="AT1915"/>
      <c r="AU1915"/>
      <c r="AV1915"/>
    </row>
    <row r="1916" spans="27:48" ht="23.45" customHeight="1" x14ac:dyDescent="0.2">
      <c r="AA1916" s="97"/>
      <c r="AB1916" s="97"/>
      <c r="AC1916" s="97"/>
      <c r="AD1916" s="97"/>
      <c r="AE1916" s="97"/>
      <c r="AF1916" s="93"/>
      <c r="AG1916" s="93"/>
      <c r="AH1916" s="93"/>
      <c r="AI1916" s="30"/>
      <c r="AJ1916" s="30"/>
      <c r="AK1916" s="30"/>
      <c r="AL1916" s="30"/>
      <c r="AM1916" s="109"/>
      <c r="AN1916" s="109"/>
      <c r="AO1916" s="30"/>
      <c r="AP1916" s="109" t="s">
        <v>2650</v>
      </c>
      <c r="AQ1916"/>
      <c r="AR1916"/>
      <c r="AS1916"/>
      <c r="AT1916"/>
      <c r="AU1916"/>
      <c r="AV1916"/>
    </row>
    <row r="1917" spans="27:48" ht="23.45" customHeight="1" x14ac:dyDescent="0.2">
      <c r="AA1917" s="97"/>
      <c r="AB1917" s="97"/>
      <c r="AC1917" s="97"/>
      <c r="AD1917" s="97"/>
      <c r="AE1917" s="97"/>
      <c r="AF1917" s="93"/>
      <c r="AG1917" s="93"/>
      <c r="AH1917" s="93"/>
      <c r="AI1917" s="30"/>
      <c r="AJ1917" s="30"/>
      <c r="AK1917" s="30"/>
      <c r="AL1917" s="30"/>
      <c r="AM1917" s="109"/>
      <c r="AN1917" s="109"/>
      <c r="AO1917" s="30"/>
      <c r="AP1917" s="109" t="s">
        <v>2651</v>
      </c>
      <c r="AQ1917"/>
      <c r="AR1917"/>
      <c r="AS1917"/>
      <c r="AT1917"/>
      <c r="AU1917"/>
      <c r="AV1917"/>
    </row>
    <row r="1918" spans="27:48" ht="23.45" customHeight="1" x14ac:dyDescent="0.2">
      <c r="AA1918" s="97"/>
      <c r="AB1918" s="97"/>
      <c r="AC1918" s="97"/>
      <c r="AD1918" s="97"/>
      <c r="AE1918" s="97"/>
      <c r="AF1918" s="93"/>
      <c r="AG1918" s="93"/>
      <c r="AH1918" s="93"/>
      <c r="AI1918" s="30"/>
      <c r="AJ1918" s="30"/>
      <c r="AK1918" s="30"/>
      <c r="AL1918" s="30"/>
      <c r="AM1918" s="109"/>
      <c r="AN1918" s="109"/>
      <c r="AO1918" s="30"/>
      <c r="AP1918" s="109" t="s">
        <v>2652</v>
      </c>
      <c r="AQ1918"/>
      <c r="AR1918"/>
      <c r="AS1918"/>
      <c r="AT1918"/>
      <c r="AU1918"/>
      <c r="AV1918"/>
    </row>
    <row r="1919" spans="27:48" ht="23.45" customHeight="1" x14ac:dyDescent="0.2">
      <c r="AA1919" s="97"/>
      <c r="AB1919" s="97"/>
      <c r="AC1919" s="97"/>
      <c r="AD1919" s="97"/>
      <c r="AE1919" s="97"/>
      <c r="AF1919" s="93"/>
      <c r="AG1919" s="93"/>
      <c r="AH1919" s="93"/>
      <c r="AI1919" s="30"/>
      <c r="AJ1919" s="30"/>
      <c r="AK1919" s="30"/>
      <c r="AL1919" s="30"/>
      <c r="AM1919" s="109"/>
      <c r="AN1919" s="109"/>
      <c r="AO1919" s="30"/>
      <c r="AP1919" s="109" t="s">
        <v>2653</v>
      </c>
      <c r="AQ1919"/>
      <c r="AR1919"/>
      <c r="AS1919"/>
      <c r="AT1919"/>
      <c r="AU1919"/>
      <c r="AV1919"/>
    </row>
    <row r="1920" spans="27:48" ht="23.45" customHeight="1" x14ac:dyDescent="0.2">
      <c r="AA1920" s="97"/>
      <c r="AB1920" s="97"/>
      <c r="AC1920" s="97"/>
      <c r="AD1920" s="97"/>
      <c r="AE1920" s="97"/>
      <c r="AF1920" s="93"/>
      <c r="AG1920" s="93"/>
      <c r="AH1920" s="93"/>
      <c r="AI1920" s="30"/>
      <c r="AJ1920" s="30"/>
      <c r="AK1920" s="30"/>
      <c r="AL1920" s="30"/>
      <c r="AM1920" s="109"/>
      <c r="AN1920" s="109"/>
      <c r="AO1920" s="30"/>
      <c r="AP1920" s="109" t="s">
        <v>2654</v>
      </c>
      <c r="AQ1920"/>
      <c r="AR1920"/>
      <c r="AS1920"/>
      <c r="AT1920"/>
      <c r="AU1920"/>
      <c r="AV1920"/>
    </row>
    <row r="1921" spans="27:48" ht="23.45" customHeight="1" x14ac:dyDescent="0.2">
      <c r="AA1921" s="97"/>
      <c r="AB1921" s="97"/>
      <c r="AC1921" s="97"/>
      <c r="AD1921" s="97"/>
      <c r="AE1921" s="97"/>
      <c r="AF1921" s="93"/>
      <c r="AG1921" s="93"/>
      <c r="AH1921" s="93"/>
      <c r="AI1921" s="30"/>
      <c r="AJ1921" s="30"/>
      <c r="AK1921" s="30"/>
      <c r="AL1921" s="30"/>
      <c r="AM1921" s="109"/>
      <c r="AN1921" s="109"/>
      <c r="AO1921" s="30"/>
      <c r="AP1921" s="109" t="s">
        <v>2655</v>
      </c>
      <c r="AQ1921"/>
      <c r="AR1921"/>
      <c r="AS1921"/>
      <c r="AT1921"/>
      <c r="AU1921"/>
      <c r="AV1921"/>
    </row>
    <row r="1922" spans="27:48" ht="23.45" customHeight="1" x14ac:dyDescent="0.2">
      <c r="AA1922" s="97"/>
      <c r="AB1922" s="97"/>
      <c r="AC1922" s="97"/>
      <c r="AD1922" s="97"/>
      <c r="AE1922" s="97"/>
      <c r="AF1922" s="93"/>
      <c r="AG1922" s="93"/>
      <c r="AH1922" s="93"/>
      <c r="AI1922" s="30"/>
      <c r="AJ1922" s="30"/>
      <c r="AK1922" s="30"/>
      <c r="AL1922" s="30"/>
      <c r="AM1922" s="109"/>
      <c r="AN1922" s="109"/>
      <c r="AO1922" s="30"/>
      <c r="AP1922" s="109" t="s">
        <v>2656</v>
      </c>
      <c r="AQ1922"/>
      <c r="AR1922"/>
      <c r="AS1922"/>
      <c r="AT1922"/>
      <c r="AU1922"/>
      <c r="AV1922"/>
    </row>
    <row r="1923" spans="27:48" ht="23.45" customHeight="1" x14ac:dyDescent="0.2">
      <c r="AA1923" s="97"/>
      <c r="AB1923" s="97"/>
      <c r="AC1923" s="97"/>
      <c r="AD1923" s="97"/>
      <c r="AE1923" s="97"/>
      <c r="AF1923" s="93"/>
      <c r="AG1923" s="93"/>
      <c r="AH1923" s="93"/>
      <c r="AI1923" s="30"/>
      <c r="AJ1923" s="30"/>
      <c r="AK1923" s="30"/>
      <c r="AL1923" s="30"/>
      <c r="AM1923" s="109"/>
      <c r="AN1923" s="109"/>
      <c r="AO1923" s="30"/>
      <c r="AP1923" s="109" t="s">
        <v>2657</v>
      </c>
      <c r="AQ1923"/>
      <c r="AR1923"/>
      <c r="AS1923"/>
      <c r="AT1923"/>
      <c r="AU1923"/>
      <c r="AV1923"/>
    </row>
    <row r="1924" spans="27:48" ht="23.45" customHeight="1" x14ac:dyDescent="0.2">
      <c r="AA1924" s="97"/>
      <c r="AB1924" s="97"/>
      <c r="AC1924" s="97"/>
      <c r="AD1924" s="97"/>
      <c r="AE1924" s="97"/>
      <c r="AF1924" s="93"/>
      <c r="AG1924" s="93"/>
      <c r="AH1924" s="93"/>
      <c r="AI1924" s="30"/>
      <c r="AJ1924" s="30"/>
      <c r="AK1924" s="30"/>
      <c r="AL1924" s="30"/>
      <c r="AM1924" s="109"/>
      <c r="AN1924" s="109"/>
      <c r="AO1924" s="30"/>
      <c r="AP1924" s="109" t="s">
        <v>2658</v>
      </c>
      <c r="AQ1924"/>
      <c r="AR1924"/>
      <c r="AS1924"/>
      <c r="AT1924"/>
      <c r="AU1924"/>
      <c r="AV1924"/>
    </row>
    <row r="1925" spans="27:48" ht="23.45" customHeight="1" x14ac:dyDescent="0.2">
      <c r="AA1925" s="97"/>
      <c r="AB1925" s="97"/>
      <c r="AC1925" s="97"/>
      <c r="AD1925" s="97"/>
      <c r="AE1925" s="97"/>
      <c r="AF1925" s="93"/>
      <c r="AG1925" s="93"/>
      <c r="AH1925" s="93"/>
      <c r="AI1925" s="30"/>
      <c r="AJ1925" s="30"/>
      <c r="AK1925" s="30"/>
      <c r="AL1925" s="30"/>
      <c r="AM1925" s="109"/>
      <c r="AN1925" s="109"/>
      <c r="AO1925" s="30"/>
      <c r="AP1925" s="109" t="s">
        <v>2659</v>
      </c>
      <c r="AQ1925"/>
      <c r="AR1925"/>
      <c r="AS1925"/>
      <c r="AT1925"/>
      <c r="AU1925"/>
      <c r="AV1925"/>
    </row>
    <row r="1926" spans="27:48" ht="23.45" customHeight="1" x14ac:dyDescent="0.2">
      <c r="AA1926" s="97"/>
      <c r="AB1926" s="97"/>
      <c r="AC1926" s="97"/>
      <c r="AD1926" s="97"/>
      <c r="AE1926" s="97"/>
      <c r="AF1926" s="93"/>
      <c r="AG1926" s="93"/>
      <c r="AH1926" s="93"/>
      <c r="AI1926" s="30"/>
      <c r="AJ1926" s="30"/>
      <c r="AK1926" s="30"/>
      <c r="AL1926" s="30"/>
      <c r="AM1926" s="109"/>
      <c r="AN1926" s="109"/>
      <c r="AO1926" s="30"/>
      <c r="AP1926" s="109" t="s">
        <v>2660</v>
      </c>
      <c r="AQ1926"/>
      <c r="AR1926"/>
      <c r="AS1926"/>
      <c r="AT1926"/>
      <c r="AU1926"/>
      <c r="AV1926"/>
    </row>
    <row r="1927" spans="27:48" ht="23.45" customHeight="1" x14ac:dyDescent="0.2">
      <c r="AA1927" s="97"/>
      <c r="AB1927" s="97"/>
      <c r="AC1927" s="97"/>
      <c r="AD1927" s="97"/>
      <c r="AE1927" s="97"/>
      <c r="AF1927" s="93"/>
      <c r="AG1927" s="93"/>
      <c r="AH1927" s="93"/>
      <c r="AI1927" s="30"/>
      <c r="AJ1927" s="30"/>
      <c r="AK1927" s="30"/>
      <c r="AL1927" s="30"/>
      <c r="AM1927" s="109"/>
      <c r="AN1927" s="109"/>
      <c r="AO1927" s="30"/>
      <c r="AP1927" s="109" t="s">
        <v>2661</v>
      </c>
      <c r="AQ1927"/>
      <c r="AR1927"/>
      <c r="AS1927"/>
      <c r="AT1927"/>
      <c r="AU1927"/>
      <c r="AV1927"/>
    </row>
    <row r="1928" spans="27:48" ht="23.45" customHeight="1" x14ac:dyDescent="0.2">
      <c r="AA1928" s="97"/>
      <c r="AB1928" s="97"/>
      <c r="AC1928" s="97"/>
      <c r="AD1928" s="97"/>
      <c r="AE1928" s="97"/>
      <c r="AF1928" s="93"/>
      <c r="AG1928" s="93"/>
      <c r="AH1928" s="93"/>
      <c r="AI1928" s="30"/>
      <c r="AJ1928" s="30"/>
      <c r="AK1928" s="30"/>
      <c r="AL1928" s="30"/>
      <c r="AM1928" s="109"/>
      <c r="AN1928" s="109"/>
      <c r="AO1928" s="30"/>
      <c r="AP1928" s="109" t="s">
        <v>2662</v>
      </c>
      <c r="AQ1928"/>
      <c r="AR1928"/>
      <c r="AS1928"/>
      <c r="AT1928"/>
      <c r="AU1928"/>
      <c r="AV1928"/>
    </row>
    <row r="1929" spans="27:48" ht="23.45" customHeight="1" x14ac:dyDescent="0.2">
      <c r="AA1929" s="97"/>
      <c r="AB1929" s="97"/>
      <c r="AC1929" s="97"/>
      <c r="AD1929" s="97"/>
      <c r="AE1929" s="97"/>
      <c r="AF1929" s="93"/>
      <c r="AG1929" s="93"/>
      <c r="AH1929" s="93"/>
      <c r="AI1929" s="30"/>
      <c r="AJ1929" s="30"/>
      <c r="AK1929" s="30"/>
      <c r="AL1929" s="30"/>
      <c r="AM1929" s="109"/>
      <c r="AN1929" s="109"/>
      <c r="AO1929" s="30"/>
      <c r="AP1929" s="109" t="s">
        <v>2663</v>
      </c>
      <c r="AQ1929"/>
      <c r="AR1929"/>
      <c r="AS1929"/>
      <c r="AT1929"/>
      <c r="AU1929"/>
      <c r="AV1929"/>
    </row>
    <row r="1930" spans="27:48" ht="23.45" customHeight="1" x14ac:dyDescent="0.2">
      <c r="AA1930" s="97"/>
      <c r="AB1930" s="97"/>
      <c r="AC1930" s="97"/>
      <c r="AD1930" s="97"/>
      <c r="AE1930" s="97"/>
      <c r="AF1930" s="93"/>
      <c r="AG1930" s="93"/>
      <c r="AH1930" s="93"/>
      <c r="AI1930" s="30"/>
      <c r="AJ1930" s="30"/>
      <c r="AK1930" s="30"/>
      <c r="AL1930" s="30"/>
      <c r="AM1930" s="109"/>
      <c r="AN1930" s="109"/>
      <c r="AO1930" s="30"/>
      <c r="AP1930" s="109" t="s">
        <v>2664</v>
      </c>
      <c r="AQ1930"/>
      <c r="AR1930"/>
      <c r="AS1930"/>
      <c r="AT1930"/>
      <c r="AU1930"/>
      <c r="AV1930"/>
    </row>
    <row r="1931" spans="27:48" ht="23.45" customHeight="1" x14ac:dyDescent="0.2">
      <c r="AA1931" s="97"/>
      <c r="AB1931" s="97"/>
      <c r="AC1931" s="97"/>
      <c r="AD1931" s="97"/>
      <c r="AE1931" s="97"/>
      <c r="AF1931" s="93"/>
      <c r="AG1931" s="93"/>
      <c r="AH1931" s="93"/>
      <c r="AI1931" s="30"/>
      <c r="AJ1931" s="30"/>
      <c r="AK1931" s="30"/>
      <c r="AL1931" s="30"/>
      <c r="AM1931" s="109"/>
      <c r="AN1931" s="109"/>
      <c r="AO1931" s="30"/>
      <c r="AP1931" s="109" t="s">
        <v>2665</v>
      </c>
      <c r="AQ1931"/>
      <c r="AR1931"/>
      <c r="AS1931"/>
      <c r="AT1931"/>
      <c r="AU1931"/>
      <c r="AV1931"/>
    </row>
    <row r="1932" spans="27:48" ht="23.45" customHeight="1" x14ac:dyDescent="0.2">
      <c r="AA1932" s="97"/>
      <c r="AB1932" s="97"/>
      <c r="AC1932" s="97"/>
      <c r="AD1932" s="97"/>
      <c r="AE1932" s="97"/>
      <c r="AF1932" s="93"/>
      <c r="AG1932" s="93"/>
      <c r="AH1932" s="93"/>
      <c r="AI1932" s="30"/>
      <c r="AJ1932" s="30"/>
      <c r="AK1932" s="30"/>
      <c r="AL1932" s="30"/>
      <c r="AM1932" s="109"/>
      <c r="AN1932" s="109"/>
      <c r="AO1932" s="30"/>
      <c r="AP1932" s="109" t="s">
        <v>2666</v>
      </c>
      <c r="AQ1932"/>
      <c r="AR1932"/>
      <c r="AS1932"/>
      <c r="AT1932"/>
      <c r="AU1932"/>
      <c r="AV1932"/>
    </row>
    <row r="1933" spans="27:48" ht="23.45" customHeight="1" x14ac:dyDescent="0.2">
      <c r="AA1933" s="97"/>
      <c r="AB1933" s="97"/>
      <c r="AC1933" s="97"/>
      <c r="AD1933" s="97"/>
      <c r="AE1933" s="97"/>
      <c r="AF1933" s="93"/>
      <c r="AG1933" s="93"/>
      <c r="AH1933" s="93"/>
      <c r="AI1933" s="30"/>
      <c r="AJ1933" s="30"/>
      <c r="AK1933" s="30"/>
      <c r="AL1933" s="30"/>
      <c r="AM1933" s="109"/>
      <c r="AN1933" s="109"/>
      <c r="AO1933" s="30"/>
      <c r="AP1933" s="109" t="s">
        <v>2667</v>
      </c>
      <c r="AQ1933"/>
      <c r="AR1933"/>
      <c r="AS1933"/>
      <c r="AT1933"/>
      <c r="AU1933"/>
      <c r="AV1933"/>
    </row>
    <row r="1934" spans="27:48" ht="23.45" customHeight="1" x14ac:dyDescent="0.2">
      <c r="AA1934" s="97"/>
      <c r="AB1934" s="97"/>
      <c r="AC1934" s="97"/>
      <c r="AD1934" s="97"/>
      <c r="AE1934" s="97"/>
      <c r="AF1934" s="93"/>
      <c r="AG1934" s="93"/>
      <c r="AH1934" s="93"/>
      <c r="AI1934" s="30"/>
      <c r="AJ1934" s="30"/>
      <c r="AK1934" s="30"/>
      <c r="AL1934" s="30"/>
      <c r="AM1934" s="109"/>
      <c r="AN1934" s="109"/>
      <c r="AO1934" s="30"/>
      <c r="AP1934" s="109" t="s">
        <v>2668</v>
      </c>
      <c r="AQ1934"/>
      <c r="AR1934"/>
      <c r="AS1934"/>
      <c r="AT1934"/>
      <c r="AU1934"/>
      <c r="AV1934"/>
    </row>
    <row r="1935" spans="27:48" ht="23.45" customHeight="1" x14ac:dyDescent="0.2">
      <c r="AA1935" s="97"/>
      <c r="AB1935" s="97"/>
      <c r="AC1935" s="97"/>
      <c r="AD1935" s="97"/>
      <c r="AE1935" s="97"/>
      <c r="AF1935" s="93"/>
      <c r="AG1935" s="93"/>
      <c r="AH1935" s="93"/>
      <c r="AI1935" s="30"/>
      <c r="AJ1935" s="30"/>
      <c r="AK1935" s="30"/>
      <c r="AL1935" s="30"/>
      <c r="AM1935" s="109"/>
      <c r="AN1935" s="109"/>
      <c r="AO1935" s="30"/>
      <c r="AP1935" s="109" t="s">
        <v>2669</v>
      </c>
      <c r="AQ1935"/>
      <c r="AR1935"/>
      <c r="AS1935"/>
      <c r="AT1935"/>
      <c r="AU1935"/>
      <c r="AV1935"/>
    </row>
    <row r="1936" spans="27:48" ht="23.45" customHeight="1" x14ac:dyDescent="0.2">
      <c r="AA1936" s="97"/>
      <c r="AB1936" s="97"/>
      <c r="AC1936" s="97"/>
      <c r="AD1936" s="97"/>
      <c r="AE1936" s="97"/>
      <c r="AF1936" s="93"/>
      <c r="AG1936" s="93"/>
      <c r="AH1936" s="93"/>
      <c r="AI1936" s="30"/>
      <c r="AJ1936" s="30"/>
      <c r="AK1936" s="30"/>
      <c r="AL1936" s="30"/>
      <c r="AM1936" s="109"/>
      <c r="AN1936" s="109"/>
      <c r="AO1936" s="30"/>
      <c r="AP1936" s="109" t="s">
        <v>2670</v>
      </c>
      <c r="AQ1936"/>
      <c r="AR1936"/>
      <c r="AS1936"/>
      <c r="AT1936"/>
      <c r="AU1936"/>
      <c r="AV1936"/>
    </row>
    <row r="1937" spans="27:48" ht="23.45" customHeight="1" x14ac:dyDescent="0.2">
      <c r="AA1937" s="97"/>
      <c r="AB1937" s="97"/>
      <c r="AC1937" s="97"/>
      <c r="AD1937" s="97"/>
      <c r="AE1937" s="97"/>
      <c r="AF1937" s="93"/>
      <c r="AG1937" s="93"/>
      <c r="AH1937" s="93"/>
      <c r="AI1937" s="30"/>
      <c r="AJ1937" s="30"/>
      <c r="AK1937" s="30"/>
      <c r="AL1937" s="30"/>
      <c r="AM1937" s="109"/>
      <c r="AN1937" s="109"/>
      <c r="AO1937" s="30"/>
      <c r="AP1937" s="109" t="s">
        <v>2671</v>
      </c>
      <c r="AQ1937"/>
      <c r="AR1937"/>
      <c r="AS1937"/>
      <c r="AT1937"/>
      <c r="AU1937"/>
      <c r="AV1937"/>
    </row>
    <row r="1938" spans="27:48" ht="23.45" customHeight="1" x14ac:dyDescent="0.2">
      <c r="AA1938" s="97"/>
      <c r="AB1938" s="97"/>
      <c r="AC1938" s="97"/>
      <c r="AD1938" s="97"/>
      <c r="AE1938" s="97"/>
      <c r="AF1938" s="93"/>
      <c r="AG1938" s="93"/>
      <c r="AH1938" s="93"/>
      <c r="AI1938" s="30"/>
      <c r="AJ1938" s="30"/>
      <c r="AK1938" s="30"/>
      <c r="AL1938" s="30"/>
      <c r="AM1938" s="109"/>
      <c r="AN1938" s="109"/>
      <c r="AO1938" s="30"/>
      <c r="AP1938" s="109" t="s">
        <v>2672</v>
      </c>
      <c r="AQ1938"/>
      <c r="AR1938"/>
      <c r="AS1938"/>
      <c r="AT1938"/>
      <c r="AU1938"/>
      <c r="AV1938"/>
    </row>
    <row r="1939" spans="27:48" ht="23.45" customHeight="1" x14ac:dyDescent="0.2">
      <c r="AA1939" s="97"/>
      <c r="AB1939" s="97"/>
      <c r="AC1939" s="97"/>
      <c r="AD1939" s="97"/>
      <c r="AE1939" s="97"/>
      <c r="AF1939" s="93"/>
      <c r="AG1939" s="93"/>
      <c r="AH1939" s="93"/>
      <c r="AI1939" s="30"/>
      <c r="AJ1939" s="30"/>
      <c r="AK1939" s="30"/>
      <c r="AL1939" s="30"/>
      <c r="AM1939" s="109"/>
      <c r="AN1939" s="109"/>
      <c r="AO1939" s="30"/>
      <c r="AP1939" s="109" t="s">
        <v>2673</v>
      </c>
      <c r="AQ1939"/>
      <c r="AR1939"/>
      <c r="AS1939"/>
      <c r="AT1939"/>
      <c r="AU1939"/>
      <c r="AV1939"/>
    </row>
    <row r="1940" spans="27:48" ht="23.45" customHeight="1" x14ac:dyDescent="0.2">
      <c r="AA1940" s="97"/>
      <c r="AB1940" s="97"/>
      <c r="AC1940" s="97"/>
      <c r="AD1940" s="97"/>
      <c r="AE1940" s="97"/>
      <c r="AF1940" s="93"/>
      <c r="AG1940" s="93"/>
      <c r="AH1940" s="93"/>
      <c r="AI1940" s="30"/>
      <c r="AJ1940" s="30"/>
      <c r="AK1940" s="30"/>
      <c r="AL1940" s="30"/>
      <c r="AM1940" s="109"/>
      <c r="AN1940" s="109"/>
      <c r="AO1940" s="30"/>
      <c r="AP1940" s="109" t="s">
        <v>2674</v>
      </c>
      <c r="AQ1940"/>
      <c r="AR1940"/>
      <c r="AS1940"/>
      <c r="AT1940"/>
      <c r="AU1940"/>
      <c r="AV1940"/>
    </row>
    <row r="1941" spans="27:48" ht="23.45" customHeight="1" x14ac:dyDescent="0.2">
      <c r="AA1941" s="97"/>
      <c r="AB1941" s="97"/>
      <c r="AC1941" s="97"/>
      <c r="AD1941" s="97"/>
      <c r="AE1941" s="97"/>
      <c r="AF1941" s="93"/>
      <c r="AG1941" s="93"/>
      <c r="AH1941" s="93"/>
      <c r="AI1941" s="30"/>
      <c r="AJ1941" s="30"/>
      <c r="AK1941" s="30"/>
      <c r="AL1941" s="30"/>
      <c r="AM1941" s="109"/>
      <c r="AN1941" s="109"/>
      <c r="AO1941" s="30"/>
      <c r="AP1941" s="109" t="s">
        <v>2675</v>
      </c>
      <c r="AQ1941"/>
      <c r="AR1941"/>
      <c r="AS1941"/>
      <c r="AT1941"/>
      <c r="AU1941"/>
      <c r="AV1941"/>
    </row>
    <row r="1942" spans="27:48" ht="23.45" customHeight="1" x14ac:dyDescent="0.2">
      <c r="AA1942" s="97"/>
      <c r="AB1942" s="97"/>
      <c r="AC1942" s="97"/>
      <c r="AD1942" s="97"/>
      <c r="AE1942" s="97"/>
      <c r="AF1942" s="93"/>
      <c r="AG1942" s="93"/>
      <c r="AH1942" s="93"/>
      <c r="AI1942" s="30"/>
      <c r="AJ1942" s="30"/>
      <c r="AK1942" s="30"/>
      <c r="AL1942" s="30"/>
      <c r="AM1942" s="109"/>
      <c r="AN1942" s="109"/>
      <c r="AO1942" s="30"/>
      <c r="AP1942" s="109" t="s">
        <v>2676</v>
      </c>
      <c r="AQ1942"/>
      <c r="AR1942"/>
      <c r="AS1942"/>
      <c r="AT1942"/>
      <c r="AU1942"/>
      <c r="AV1942"/>
    </row>
    <row r="1943" spans="27:48" ht="23.45" customHeight="1" x14ac:dyDescent="0.2">
      <c r="AA1943" s="97"/>
      <c r="AB1943" s="97"/>
      <c r="AC1943" s="97"/>
      <c r="AD1943" s="97"/>
      <c r="AE1943" s="97"/>
      <c r="AF1943" s="93"/>
      <c r="AG1943" s="93"/>
      <c r="AH1943" s="93"/>
      <c r="AI1943" s="30"/>
      <c r="AJ1943" s="30"/>
      <c r="AK1943" s="30"/>
      <c r="AL1943" s="30"/>
      <c r="AM1943" s="109"/>
      <c r="AN1943" s="109"/>
      <c r="AO1943" s="30"/>
      <c r="AP1943" s="109" t="s">
        <v>2677</v>
      </c>
      <c r="AQ1943"/>
      <c r="AR1943"/>
      <c r="AS1943"/>
      <c r="AT1943"/>
      <c r="AU1943"/>
      <c r="AV1943"/>
    </row>
    <row r="1944" spans="27:48" ht="23.45" customHeight="1" x14ac:dyDescent="0.2">
      <c r="AA1944" s="97"/>
      <c r="AB1944" s="97"/>
      <c r="AC1944" s="97"/>
      <c r="AD1944" s="97"/>
      <c r="AE1944" s="97"/>
      <c r="AF1944" s="93"/>
      <c r="AG1944" s="93"/>
      <c r="AH1944" s="93"/>
      <c r="AI1944" s="30"/>
      <c r="AJ1944" s="30"/>
      <c r="AK1944" s="30"/>
      <c r="AL1944" s="30"/>
      <c r="AM1944" s="109"/>
      <c r="AN1944" s="109"/>
      <c r="AO1944" s="30"/>
      <c r="AP1944" s="109" t="s">
        <v>2678</v>
      </c>
      <c r="AQ1944"/>
      <c r="AR1944"/>
      <c r="AS1944"/>
      <c r="AT1944"/>
      <c r="AU1944"/>
      <c r="AV1944"/>
    </row>
    <row r="1945" spans="27:48" ht="23.45" customHeight="1" x14ac:dyDescent="0.2">
      <c r="AA1945" s="97"/>
      <c r="AB1945" s="97"/>
      <c r="AC1945" s="97"/>
      <c r="AD1945" s="97"/>
      <c r="AE1945" s="97"/>
      <c r="AF1945" s="93"/>
      <c r="AG1945" s="93"/>
      <c r="AH1945" s="93"/>
      <c r="AI1945" s="30"/>
      <c r="AJ1945" s="30"/>
      <c r="AK1945" s="30"/>
      <c r="AL1945" s="30"/>
      <c r="AM1945" s="109"/>
      <c r="AN1945" s="109"/>
      <c r="AO1945" s="30"/>
      <c r="AP1945" s="109" t="s">
        <v>2679</v>
      </c>
      <c r="AQ1945"/>
      <c r="AR1945"/>
      <c r="AS1945"/>
      <c r="AT1945"/>
      <c r="AU1945"/>
      <c r="AV1945"/>
    </row>
    <row r="1946" spans="27:48" ht="23.45" customHeight="1" x14ac:dyDescent="0.2">
      <c r="AA1946" s="97"/>
      <c r="AB1946" s="97"/>
      <c r="AC1946" s="97"/>
      <c r="AD1946" s="97"/>
      <c r="AE1946" s="97"/>
      <c r="AF1946" s="93"/>
      <c r="AG1946" s="93"/>
      <c r="AH1946" s="93"/>
      <c r="AI1946" s="30"/>
      <c r="AJ1946" s="30"/>
      <c r="AK1946" s="30"/>
      <c r="AL1946" s="30"/>
      <c r="AM1946" s="109"/>
      <c r="AN1946" s="109"/>
      <c r="AO1946" s="30"/>
      <c r="AP1946" s="109" t="s">
        <v>2680</v>
      </c>
      <c r="AQ1946"/>
      <c r="AR1946"/>
      <c r="AS1946"/>
      <c r="AT1946"/>
      <c r="AU1946"/>
      <c r="AV1946"/>
    </row>
    <row r="1947" spans="27:48" ht="23.45" customHeight="1" x14ac:dyDescent="0.2">
      <c r="AA1947" s="97"/>
      <c r="AB1947" s="97"/>
      <c r="AC1947" s="97"/>
      <c r="AD1947" s="97"/>
      <c r="AE1947" s="97"/>
      <c r="AF1947" s="93"/>
      <c r="AG1947" s="93"/>
      <c r="AH1947" s="93"/>
      <c r="AI1947" s="30"/>
      <c r="AJ1947" s="30"/>
      <c r="AK1947" s="30"/>
      <c r="AL1947" s="30"/>
      <c r="AM1947" s="109"/>
      <c r="AN1947" s="109"/>
      <c r="AO1947" s="30"/>
      <c r="AP1947" s="109" t="s">
        <v>2681</v>
      </c>
      <c r="AQ1947"/>
      <c r="AR1947"/>
      <c r="AS1947"/>
      <c r="AT1947"/>
      <c r="AU1947"/>
      <c r="AV1947"/>
    </row>
    <row r="1948" spans="27:48" ht="23.45" customHeight="1" x14ac:dyDescent="0.2">
      <c r="AA1948" s="97"/>
      <c r="AB1948" s="97"/>
      <c r="AC1948" s="97"/>
      <c r="AD1948" s="97"/>
      <c r="AE1948" s="97"/>
      <c r="AF1948" s="93"/>
      <c r="AG1948" s="93"/>
      <c r="AH1948" s="93"/>
      <c r="AI1948" s="30"/>
      <c r="AJ1948" s="30"/>
      <c r="AK1948" s="30"/>
      <c r="AL1948" s="30"/>
      <c r="AM1948" s="109"/>
      <c r="AN1948" s="109"/>
      <c r="AO1948" s="30"/>
      <c r="AP1948" s="109" t="s">
        <v>2682</v>
      </c>
      <c r="AQ1948"/>
      <c r="AR1948"/>
      <c r="AS1948"/>
      <c r="AT1948"/>
      <c r="AU1948"/>
      <c r="AV1948"/>
    </row>
    <row r="1949" spans="27:48" ht="23.45" customHeight="1" x14ac:dyDescent="0.2">
      <c r="AA1949" s="97"/>
      <c r="AB1949" s="97"/>
      <c r="AC1949" s="97"/>
      <c r="AD1949" s="97"/>
      <c r="AE1949" s="97"/>
      <c r="AF1949" s="93"/>
      <c r="AG1949" s="93"/>
      <c r="AH1949" s="93"/>
      <c r="AI1949" s="30"/>
      <c r="AJ1949" s="30"/>
      <c r="AK1949" s="30"/>
      <c r="AL1949" s="30"/>
      <c r="AM1949" s="109"/>
      <c r="AN1949" s="109"/>
      <c r="AO1949" s="30"/>
      <c r="AP1949" s="109" t="s">
        <v>2683</v>
      </c>
      <c r="AQ1949"/>
      <c r="AR1949"/>
      <c r="AS1949"/>
      <c r="AT1949"/>
      <c r="AU1949"/>
      <c r="AV1949"/>
    </row>
    <row r="1950" spans="27:48" ht="23.45" customHeight="1" x14ac:dyDescent="0.2">
      <c r="AA1950" s="97"/>
      <c r="AB1950" s="97"/>
      <c r="AC1950" s="97"/>
      <c r="AD1950" s="97"/>
      <c r="AE1950" s="97"/>
      <c r="AF1950" s="93"/>
      <c r="AG1950" s="93"/>
      <c r="AH1950" s="93"/>
      <c r="AI1950" s="30"/>
      <c r="AJ1950" s="30"/>
      <c r="AK1950" s="30"/>
      <c r="AL1950" s="30"/>
      <c r="AM1950" s="109"/>
      <c r="AN1950" s="109"/>
      <c r="AO1950" s="30"/>
      <c r="AP1950" s="109" t="s">
        <v>2684</v>
      </c>
      <c r="AQ1950"/>
      <c r="AR1950"/>
      <c r="AS1950"/>
      <c r="AT1950"/>
      <c r="AU1950"/>
      <c r="AV1950"/>
    </row>
    <row r="1951" spans="27:48" ht="23.45" customHeight="1" x14ac:dyDescent="0.2">
      <c r="AA1951" s="97"/>
      <c r="AB1951" s="97"/>
      <c r="AC1951" s="97"/>
      <c r="AD1951" s="97"/>
      <c r="AE1951" s="97"/>
      <c r="AF1951" s="93"/>
      <c r="AG1951" s="93"/>
      <c r="AH1951" s="93"/>
      <c r="AI1951" s="30"/>
      <c r="AJ1951" s="30"/>
      <c r="AK1951" s="30"/>
      <c r="AL1951" s="30"/>
      <c r="AM1951" s="109"/>
      <c r="AN1951" s="109"/>
      <c r="AO1951" s="30"/>
      <c r="AP1951" s="109" t="s">
        <v>2685</v>
      </c>
      <c r="AQ1951"/>
      <c r="AR1951"/>
      <c r="AS1951"/>
      <c r="AT1951"/>
      <c r="AU1951"/>
      <c r="AV1951"/>
    </row>
    <row r="1952" spans="27:48" ht="23.45" customHeight="1" x14ac:dyDescent="0.2">
      <c r="AA1952" s="97"/>
      <c r="AB1952" s="97"/>
      <c r="AC1952" s="97"/>
      <c r="AD1952" s="97"/>
      <c r="AE1952" s="97"/>
      <c r="AF1952" s="93"/>
      <c r="AG1952" s="93"/>
      <c r="AH1952" s="93"/>
      <c r="AI1952" s="30"/>
      <c r="AJ1952" s="30"/>
      <c r="AK1952" s="30"/>
      <c r="AL1952" s="30"/>
      <c r="AM1952" s="109"/>
      <c r="AN1952" s="109"/>
      <c r="AO1952" s="30"/>
      <c r="AP1952" s="109" t="s">
        <v>2686</v>
      </c>
      <c r="AQ1952"/>
      <c r="AR1952"/>
      <c r="AS1952"/>
      <c r="AT1952"/>
      <c r="AU1952"/>
      <c r="AV1952"/>
    </row>
    <row r="1953" spans="27:48" ht="23.45" customHeight="1" x14ac:dyDescent="0.2">
      <c r="AA1953" s="97"/>
      <c r="AB1953" s="97"/>
      <c r="AC1953" s="97"/>
      <c r="AD1953" s="97"/>
      <c r="AE1953" s="97"/>
      <c r="AF1953" s="93"/>
      <c r="AG1953" s="93"/>
      <c r="AH1953" s="93"/>
      <c r="AI1953" s="30"/>
      <c r="AJ1953" s="30"/>
      <c r="AK1953" s="30"/>
      <c r="AL1953" s="30"/>
      <c r="AM1953" s="109"/>
      <c r="AN1953" s="109"/>
      <c r="AO1953" s="30"/>
      <c r="AP1953" s="109" t="s">
        <v>2687</v>
      </c>
      <c r="AQ1953"/>
      <c r="AR1953"/>
      <c r="AS1953"/>
      <c r="AT1953"/>
      <c r="AU1953"/>
      <c r="AV1953"/>
    </row>
    <row r="1954" spans="27:48" ht="23.45" customHeight="1" x14ac:dyDescent="0.2">
      <c r="AA1954" s="97"/>
      <c r="AB1954" s="97"/>
      <c r="AC1954" s="97"/>
      <c r="AD1954" s="97"/>
      <c r="AE1954" s="97"/>
      <c r="AF1954" s="93"/>
      <c r="AG1954" s="93"/>
      <c r="AH1954" s="93"/>
      <c r="AI1954" s="30"/>
      <c r="AJ1954" s="30"/>
      <c r="AK1954" s="30"/>
      <c r="AL1954" s="30"/>
      <c r="AM1954" s="109"/>
      <c r="AN1954" s="109"/>
      <c r="AO1954" s="30"/>
      <c r="AP1954" s="109" t="s">
        <v>2688</v>
      </c>
      <c r="AQ1954"/>
      <c r="AR1954"/>
      <c r="AS1954"/>
      <c r="AT1954"/>
      <c r="AU1954"/>
      <c r="AV1954"/>
    </row>
    <row r="1955" spans="27:48" ht="23.45" customHeight="1" x14ac:dyDescent="0.2">
      <c r="AA1955" s="97"/>
      <c r="AB1955" s="97"/>
      <c r="AC1955" s="97"/>
      <c r="AD1955" s="97"/>
      <c r="AE1955" s="97"/>
      <c r="AF1955" s="93"/>
      <c r="AG1955" s="93"/>
      <c r="AH1955" s="93"/>
      <c r="AI1955" s="30"/>
      <c r="AJ1955" s="30"/>
      <c r="AK1955" s="30"/>
      <c r="AL1955" s="30"/>
      <c r="AM1955" s="109"/>
      <c r="AN1955" s="109"/>
      <c r="AO1955" s="30"/>
      <c r="AP1955" s="109" t="s">
        <v>2689</v>
      </c>
      <c r="AQ1955"/>
      <c r="AR1955"/>
      <c r="AS1955"/>
      <c r="AT1955"/>
      <c r="AU1955"/>
      <c r="AV1955"/>
    </row>
    <row r="1956" spans="27:48" ht="23.45" customHeight="1" x14ac:dyDescent="0.2">
      <c r="AA1956" s="97"/>
      <c r="AB1956" s="97"/>
      <c r="AC1956" s="97"/>
      <c r="AD1956" s="97"/>
      <c r="AE1956" s="97"/>
      <c r="AF1956" s="93"/>
      <c r="AG1956" s="93"/>
      <c r="AH1956" s="93"/>
      <c r="AI1956" s="30"/>
      <c r="AJ1956" s="30"/>
      <c r="AK1956" s="30"/>
      <c r="AL1956" s="30"/>
      <c r="AM1956" s="109"/>
      <c r="AN1956" s="109"/>
      <c r="AO1956" s="30"/>
      <c r="AP1956" s="109" t="s">
        <v>2690</v>
      </c>
      <c r="AQ1956"/>
      <c r="AR1956"/>
      <c r="AS1956"/>
      <c r="AT1956"/>
      <c r="AU1956"/>
      <c r="AV1956"/>
    </row>
    <row r="1957" spans="27:48" ht="23.45" customHeight="1" x14ac:dyDescent="0.2">
      <c r="AA1957" s="97"/>
      <c r="AB1957" s="97"/>
      <c r="AC1957" s="97"/>
      <c r="AD1957" s="97"/>
      <c r="AE1957" s="97"/>
      <c r="AF1957" s="93"/>
      <c r="AG1957" s="93"/>
      <c r="AH1957" s="93"/>
      <c r="AI1957" s="30"/>
      <c r="AJ1957" s="30"/>
      <c r="AK1957" s="30"/>
      <c r="AL1957" s="30"/>
      <c r="AM1957" s="109"/>
      <c r="AN1957" s="109"/>
      <c r="AO1957" s="30"/>
      <c r="AP1957" s="109" t="s">
        <v>2691</v>
      </c>
      <c r="AQ1957"/>
      <c r="AR1957"/>
      <c r="AS1957"/>
      <c r="AT1957"/>
      <c r="AU1957"/>
      <c r="AV1957"/>
    </row>
    <row r="1958" spans="27:48" ht="23.45" customHeight="1" x14ac:dyDescent="0.2">
      <c r="AA1958" s="97"/>
      <c r="AB1958" s="97"/>
      <c r="AC1958" s="97"/>
      <c r="AD1958" s="97"/>
      <c r="AE1958" s="97"/>
      <c r="AF1958" s="93"/>
      <c r="AG1958" s="93"/>
      <c r="AH1958" s="93"/>
      <c r="AI1958" s="30"/>
      <c r="AJ1958" s="30"/>
      <c r="AK1958" s="30"/>
      <c r="AL1958" s="30"/>
      <c r="AM1958" s="109"/>
      <c r="AN1958" s="109"/>
      <c r="AO1958" s="30"/>
      <c r="AP1958" s="109" t="s">
        <v>2692</v>
      </c>
      <c r="AQ1958"/>
      <c r="AR1958"/>
      <c r="AS1958"/>
      <c r="AT1958"/>
      <c r="AU1958"/>
      <c r="AV1958"/>
    </row>
    <row r="1959" spans="27:48" ht="23.45" customHeight="1" x14ac:dyDescent="0.2">
      <c r="AA1959" s="97"/>
      <c r="AB1959" s="97"/>
      <c r="AC1959" s="97"/>
      <c r="AD1959" s="97"/>
      <c r="AE1959" s="97"/>
      <c r="AF1959" s="93"/>
      <c r="AG1959" s="93"/>
      <c r="AH1959" s="93"/>
      <c r="AI1959" s="30"/>
      <c r="AJ1959" s="30"/>
      <c r="AK1959" s="30"/>
      <c r="AL1959" s="30"/>
      <c r="AM1959" s="109"/>
      <c r="AN1959" s="109"/>
      <c r="AO1959" s="30"/>
      <c r="AP1959" s="109" t="s">
        <v>2693</v>
      </c>
      <c r="AQ1959"/>
      <c r="AR1959"/>
      <c r="AS1959"/>
      <c r="AT1959"/>
      <c r="AU1959"/>
      <c r="AV1959"/>
    </row>
    <row r="1960" spans="27:48" ht="23.45" customHeight="1" x14ac:dyDescent="0.2">
      <c r="AA1960" s="97"/>
      <c r="AB1960" s="97"/>
      <c r="AC1960" s="97"/>
      <c r="AD1960" s="97"/>
      <c r="AE1960" s="97"/>
      <c r="AF1960" s="93"/>
      <c r="AG1960" s="93"/>
      <c r="AH1960" s="93"/>
      <c r="AI1960" s="30"/>
      <c r="AJ1960" s="30"/>
      <c r="AK1960" s="30"/>
      <c r="AL1960" s="30"/>
      <c r="AM1960" s="109"/>
      <c r="AN1960" s="109"/>
      <c r="AO1960" s="30"/>
      <c r="AP1960" s="109" t="s">
        <v>2694</v>
      </c>
      <c r="AQ1960"/>
      <c r="AR1960"/>
      <c r="AS1960"/>
      <c r="AT1960"/>
      <c r="AU1960"/>
      <c r="AV1960"/>
    </row>
    <row r="1961" spans="27:48" ht="23.45" customHeight="1" x14ac:dyDescent="0.2">
      <c r="AA1961" s="97"/>
      <c r="AB1961" s="97"/>
      <c r="AC1961" s="97"/>
      <c r="AD1961" s="97"/>
      <c r="AE1961" s="97"/>
      <c r="AF1961" s="93"/>
      <c r="AG1961" s="93"/>
      <c r="AH1961" s="93"/>
      <c r="AI1961" s="30"/>
      <c r="AJ1961" s="30"/>
      <c r="AK1961" s="30"/>
      <c r="AL1961" s="30"/>
      <c r="AM1961" s="109"/>
      <c r="AN1961" s="109"/>
      <c r="AO1961" s="30"/>
      <c r="AP1961" s="109" t="s">
        <v>2695</v>
      </c>
      <c r="AQ1961"/>
      <c r="AR1961"/>
      <c r="AS1961"/>
      <c r="AT1961"/>
      <c r="AU1961"/>
      <c r="AV1961"/>
    </row>
    <row r="1962" spans="27:48" ht="23.45" customHeight="1" x14ac:dyDescent="0.2">
      <c r="AA1962" s="97"/>
      <c r="AB1962" s="97"/>
      <c r="AC1962" s="97"/>
      <c r="AD1962" s="97"/>
      <c r="AE1962" s="97"/>
      <c r="AF1962" s="93"/>
      <c r="AG1962" s="93"/>
      <c r="AH1962" s="93"/>
      <c r="AI1962" s="30"/>
      <c r="AJ1962" s="30"/>
      <c r="AK1962" s="30"/>
      <c r="AL1962" s="30"/>
      <c r="AM1962" s="109"/>
      <c r="AN1962" s="109"/>
      <c r="AO1962" s="30"/>
      <c r="AP1962" s="109" t="s">
        <v>2696</v>
      </c>
      <c r="AQ1962"/>
      <c r="AR1962"/>
      <c r="AS1962"/>
      <c r="AT1962"/>
      <c r="AU1962"/>
      <c r="AV1962"/>
    </row>
    <row r="1963" spans="27:48" ht="23.45" customHeight="1" x14ac:dyDescent="0.2">
      <c r="AA1963" s="97"/>
      <c r="AB1963" s="97"/>
      <c r="AC1963" s="97"/>
      <c r="AD1963" s="97"/>
      <c r="AE1963" s="97"/>
      <c r="AF1963" s="93"/>
      <c r="AG1963" s="93"/>
      <c r="AH1963" s="93"/>
      <c r="AI1963" s="30"/>
      <c r="AJ1963" s="30"/>
      <c r="AK1963" s="30"/>
      <c r="AL1963" s="30"/>
      <c r="AM1963" s="109"/>
      <c r="AN1963" s="109"/>
      <c r="AO1963" s="30"/>
      <c r="AP1963" s="109" t="s">
        <v>2697</v>
      </c>
      <c r="AQ1963"/>
      <c r="AR1963"/>
      <c r="AS1963"/>
      <c r="AT1963"/>
      <c r="AU1963"/>
      <c r="AV1963"/>
    </row>
    <row r="1964" spans="27:48" ht="23.45" customHeight="1" x14ac:dyDescent="0.2">
      <c r="AA1964" s="97"/>
      <c r="AB1964" s="97"/>
      <c r="AC1964" s="97"/>
      <c r="AD1964" s="97"/>
      <c r="AE1964" s="97"/>
      <c r="AF1964" s="93"/>
      <c r="AG1964" s="93"/>
      <c r="AH1964" s="93"/>
      <c r="AI1964" s="30"/>
      <c r="AJ1964" s="30"/>
      <c r="AK1964" s="30"/>
      <c r="AL1964" s="30"/>
      <c r="AM1964" s="109"/>
      <c r="AN1964" s="109"/>
      <c r="AO1964" s="30"/>
      <c r="AP1964" s="109" t="s">
        <v>2698</v>
      </c>
      <c r="AQ1964"/>
      <c r="AR1964"/>
      <c r="AS1964"/>
      <c r="AT1964"/>
      <c r="AU1964"/>
      <c r="AV1964"/>
    </row>
    <row r="1965" spans="27:48" ht="23.45" customHeight="1" x14ac:dyDescent="0.2">
      <c r="AA1965" s="97"/>
      <c r="AB1965" s="97"/>
      <c r="AC1965" s="97"/>
      <c r="AD1965" s="97"/>
      <c r="AE1965" s="97"/>
      <c r="AF1965" s="93"/>
      <c r="AG1965" s="93"/>
      <c r="AH1965" s="93"/>
      <c r="AI1965" s="30"/>
      <c r="AJ1965" s="30"/>
      <c r="AK1965" s="30"/>
      <c r="AL1965" s="30"/>
      <c r="AM1965" s="109"/>
      <c r="AN1965" s="109"/>
      <c r="AO1965" s="30"/>
      <c r="AP1965" s="109" t="s">
        <v>2699</v>
      </c>
      <c r="AQ1965"/>
      <c r="AR1965"/>
      <c r="AS1965"/>
      <c r="AT1965"/>
      <c r="AU1965"/>
      <c r="AV1965"/>
    </row>
    <row r="1966" spans="27:48" ht="23.45" customHeight="1" x14ac:dyDescent="0.2">
      <c r="AA1966" s="97"/>
      <c r="AB1966" s="97"/>
      <c r="AC1966" s="97"/>
      <c r="AD1966" s="97"/>
      <c r="AE1966" s="97"/>
      <c r="AF1966" s="93"/>
      <c r="AG1966" s="93"/>
      <c r="AH1966" s="93"/>
      <c r="AI1966" s="30"/>
      <c r="AJ1966" s="30"/>
      <c r="AK1966" s="30"/>
      <c r="AL1966" s="30"/>
      <c r="AM1966" s="109"/>
      <c r="AN1966" s="109"/>
      <c r="AO1966" s="30"/>
      <c r="AP1966" s="109" t="s">
        <v>2700</v>
      </c>
      <c r="AQ1966"/>
      <c r="AR1966"/>
      <c r="AS1966"/>
      <c r="AT1966"/>
      <c r="AU1966"/>
      <c r="AV1966"/>
    </row>
    <row r="1967" spans="27:48" ht="23.45" customHeight="1" x14ac:dyDescent="0.2">
      <c r="AA1967" s="97"/>
      <c r="AB1967" s="97"/>
      <c r="AC1967" s="97"/>
      <c r="AD1967" s="97"/>
      <c r="AE1967" s="97"/>
      <c r="AF1967" s="93"/>
      <c r="AG1967" s="93"/>
      <c r="AH1967" s="93"/>
      <c r="AI1967" s="30"/>
      <c r="AJ1967" s="30"/>
      <c r="AK1967" s="30"/>
      <c r="AL1967" s="30"/>
      <c r="AM1967" s="109"/>
      <c r="AN1967" s="109"/>
      <c r="AO1967" s="30"/>
      <c r="AP1967" s="109" t="s">
        <v>2701</v>
      </c>
      <c r="AQ1967"/>
      <c r="AR1967"/>
      <c r="AS1967"/>
      <c r="AT1967"/>
      <c r="AU1967"/>
      <c r="AV1967"/>
    </row>
    <row r="1968" spans="27:48" ht="23.45" customHeight="1" x14ac:dyDescent="0.2">
      <c r="AA1968" s="97"/>
      <c r="AB1968" s="97"/>
      <c r="AC1968" s="97"/>
      <c r="AD1968" s="97"/>
      <c r="AE1968" s="97"/>
      <c r="AF1968" s="93"/>
      <c r="AG1968" s="93"/>
      <c r="AH1968" s="93"/>
      <c r="AI1968" s="30"/>
      <c r="AJ1968" s="30"/>
      <c r="AK1968" s="30"/>
      <c r="AL1968" s="30"/>
      <c r="AM1968" s="109"/>
      <c r="AN1968" s="109"/>
      <c r="AO1968" s="30"/>
      <c r="AP1968" s="109" t="s">
        <v>2702</v>
      </c>
      <c r="AQ1968"/>
      <c r="AR1968"/>
      <c r="AS1968"/>
      <c r="AT1968"/>
      <c r="AU1968"/>
      <c r="AV1968"/>
    </row>
    <row r="1969" spans="27:48" ht="23.45" customHeight="1" x14ac:dyDescent="0.2">
      <c r="AA1969" s="97"/>
      <c r="AB1969" s="97"/>
      <c r="AC1969" s="97"/>
      <c r="AD1969" s="97"/>
      <c r="AE1969" s="97"/>
      <c r="AF1969" s="93"/>
      <c r="AG1969" s="93"/>
      <c r="AH1969" s="93"/>
      <c r="AI1969" s="30"/>
      <c r="AJ1969" s="30"/>
      <c r="AK1969" s="30"/>
      <c r="AL1969" s="30"/>
      <c r="AM1969" s="109"/>
      <c r="AN1969" s="109"/>
      <c r="AO1969" s="30"/>
      <c r="AP1969" s="109" t="s">
        <v>2703</v>
      </c>
      <c r="AQ1969"/>
      <c r="AR1969"/>
      <c r="AS1969"/>
      <c r="AT1969"/>
      <c r="AU1969"/>
      <c r="AV1969"/>
    </row>
    <row r="1970" spans="27:48" ht="23.45" customHeight="1" x14ac:dyDescent="0.2">
      <c r="AA1970" s="97"/>
      <c r="AB1970" s="97"/>
      <c r="AC1970" s="97"/>
      <c r="AD1970" s="97"/>
      <c r="AE1970" s="97"/>
      <c r="AF1970" s="93"/>
      <c r="AG1970" s="93"/>
      <c r="AH1970" s="93"/>
      <c r="AI1970" s="30"/>
      <c r="AJ1970" s="30"/>
      <c r="AK1970" s="30"/>
      <c r="AL1970" s="30"/>
      <c r="AM1970" s="109"/>
      <c r="AN1970" s="109"/>
      <c r="AO1970" s="30"/>
      <c r="AP1970" s="109" t="s">
        <v>2704</v>
      </c>
      <c r="AQ1970"/>
      <c r="AR1970"/>
      <c r="AS1970"/>
      <c r="AT1970"/>
      <c r="AU1970"/>
      <c r="AV1970"/>
    </row>
    <row r="1971" spans="27:48" ht="23.45" customHeight="1" x14ac:dyDescent="0.2">
      <c r="AA1971" s="97"/>
      <c r="AB1971" s="97"/>
      <c r="AC1971" s="97"/>
      <c r="AD1971" s="97"/>
      <c r="AE1971" s="97"/>
      <c r="AF1971" s="93"/>
      <c r="AG1971" s="93"/>
      <c r="AH1971" s="93"/>
      <c r="AI1971" s="30"/>
      <c r="AJ1971" s="30"/>
      <c r="AK1971" s="30"/>
      <c r="AL1971" s="30"/>
      <c r="AM1971" s="109"/>
      <c r="AN1971" s="109"/>
      <c r="AO1971" s="30"/>
      <c r="AP1971" s="109" t="s">
        <v>2705</v>
      </c>
      <c r="AQ1971"/>
      <c r="AR1971"/>
      <c r="AS1971"/>
      <c r="AT1971"/>
      <c r="AU1971"/>
      <c r="AV1971"/>
    </row>
    <row r="1972" spans="27:48" ht="23.45" customHeight="1" x14ac:dyDescent="0.2">
      <c r="AA1972" s="97"/>
      <c r="AB1972" s="97"/>
      <c r="AC1972" s="97"/>
      <c r="AD1972" s="97"/>
      <c r="AE1972" s="97"/>
      <c r="AF1972" s="93"/>
      <c r="AG1972" s="93"/>
      <c r="AH1972" s="93"/>
      <c r="AI1972" s="30"/>
      <c r="AJ1972" s="30"/>
      <c r="AK1972" s="30"/>
      <c r="AL1972" s="30"/>
      <c r="AM1972" s="109"/>
      <c r="AN1972" s="109"/>
      <c r="AO1972" s="30"/>
      <c r="AP1972" s="109" t="s">
        <v>2706</v>
      </c>
      <c r="AQ1972"/>
      <c r="AR1972"/>
      <c r="AS1972"/>
      <c r="AT1972"/>
      <c r="AU1972"/>
      <c r="AV1972"/>
    </row>
    <row r="1973" spans="27:48" ht="23.45" customHeight="1" x14ac:dyDescent="0.2">
      <c r="AA1973" s="97"/>
      <c r="AB1973" s="97"/>
      <c r="AC1973" s="97"/>
      <c r="AD1973" s="97"/>
      <c r="AE1973" s="97"/>
      <c r="AF1973" s="93"/>
      <c r="AG1973" s="93"/>
      <c r="AH1973" s="93"/>
      <c r="AI1973" s="30"/>
      <c r="AJ1973" s="30"/>
      <c r="AK1973" s="30"/>
      <c r="AL1973" s="30"/>
      <c r="AM1973" s="109"/>
      <c r="AN1973" s="109"/>
      <c r="AO1973" s="30"/>
      <c r="AP1973" s="109" t="s">
        <v>2707</v>
      </c>
      <c r="AQ1973"/>
      <c r="AR1973"/>
      <c r="AS1973"/>
      <c r="AT1973"/>
      <c r="AU1973"/>
      <c r="AV1973"/>
    </row>
    <row r="1974" spans="27:48" ht="23.45" customHeight="1" x14ac:dyDescent="0.2">
      <c r="AA1974" s="97"/>
      <c r="AB1974" s="97"/>
      <c r="AC1974" s="97"/>
      <c r="AD1974" s="97"/>
      <c r="AE1974" s="97"/>
      <c r="AF1974" s="93"/>
      <c r="AG1974" s="93"/>
      <c r="AH1974" s="93"/>
      <c r="AI1974" s="30"/>
      <c r="AJ1974" s="30"/>
      <c r="AK1974" s="30"/>
      <c r="AL1974" s="30"/>
      <c r="AM1974" s="109"/>
      <c r="AN1974" s="109"/>
      <c r="AO1974" s="30"/>
      <c r="AP1974" s="109" t="s">
        <v>2708</v>
      </c>
      <c r="AQ1974"/>
      <c r="AR1974"/>
      <c r="AS1974"/>
      <c r="AT1974"/>
      <c r="AU1974"/>
      <c r="AV1974"/>
    </row>
    <row r="1975" spans="27:48" ht="23.45" customHeight="1" x14ac:dyDescent="0.2">
      <c r="AA1975" s="97"/>
      <c r="AB1975" s="97"/>
      <c r="AC1975" s="97"/>
      <c r="AD1975" s="97"/>
      <c r="AE1975" s="97"/>
      <c r="AF1975" s="93"/>
      <c r="AG1975" s="93"/>
      <c r="AH1975" s="93"/>
      <c r="AI1975" s="30"/>
      <c r="AJ1975" s="30"/>
      <c r="AK1975" s="30"/>
      <c r="AL1975" s="30"/>
      <c r="AM1975" s="109"/>
      <c r="AN1975" s="109"/>
      <c r="AO1975" s="30"/>
      <c r="AP1975" s="109" t="s">
        <v>2709</v>
      </c>
      <c r="AQ1975"/>
      <c r="AR1975"/>
      <c r="AS1975"/>
      <c r="AT1975"/>
      <c r="AU1975"/>
      <c r="AV1975"/>
    </row>
    <row r="1976" spans="27:48" ht="23.45" customHeight="1" x14ac:dyDescent="0.2">
      <c r="AA1976" s="97"/>
      <c r="AB1976" s="97"/>
      <c r="AC1976" s="97"/>
      <c r="AD1976" s="97"/>
      <c r="AE1976" s="97"/>
      <c r="AF1976" s="93"/>
      <c r="AG1976" s="93"/>
      <c r="AH1976" s="93"/>
      <c r="AI1976" s="30"/>
      <c r="AJ1976" s="30"/>
      <c r="AK1976" s="30"/>
      <c r="AL1976" s="30"/>
      <c r="AM1976" s="109"/>
      <c r="AN1976" s="109"/>
      <c r="AO1976" s="30"/>
      <c r="AP1976" s="109" t="s">
        <v>2710</v>
      </c>
      <c r="AQ1976"/>
      <c r="AR1976"/>
      <c r="AS1976"/>
      <c r="AT1976"/>
      <c r="AU1976"/>
      <c r="AV1976"/>
    </row>
    <row r="1977" spans="27:48" ht="23.45" customHeight="1" x14ac:dyDescent="0.2">
      <c r="AA1977" s="97"/>
      <c r="AB1977" s="97"/>
      <c r="AC1977" s="97"/>
      <c r="AD1977" s="97"/>
      <c r="AE1977" s="97"/>
      <c r="AF1977" s="93"/>
      <c r="AG1977" s="93"/>
      <c r="AH1977" s="93"/>
      <c r="AI1977" s="30"/>
      <c r="AJ1977" s="30"/>
      <c r="AK1977" s="30"/>
      <c r="AL1977" s="30"/>
      <c r="AM1977" s="109"/>
      <c r="AN1977" s="109"/>
      <c r="AO1977" s="30"/>
      <c r="AP1977" s="109" t="s">
        <v>2711</v>
      </c>
      <c r="AQ1977"/>
      <c r="AR1977"/>
      <c r="AS1977"/>
      <c r="AT1977"/>
      <c r="AU1977"/>
      <c r="AV1977"/>
    </row>
    <row r="1978" spans="27:48" ht="23.45" customHeight="1" x14ac:dyDescent="0.2">
      <c r="AA1978" s="97"/>
      <c r="AB1978" s="97"/>
      <c r="AC1978" s="97"/>
      <c r="AD1978" s="97"/>
      <c r="AE1978" s="97"/>
      <c r="AF1978" s="93"/>
      <c r="AG1978" s="93"/>
      <c r="AH1978" s="93"/>
      <c r="AI1978" s="30"/>
      <c r="AJ1978" s="30"/>
      <c r="AK1978" s="30"/>
      <c r="AL1978" s="30"/>
      <c r="AM1978" s="109"/>
      <c r="AN1978" s="109"/>
      <c r="AO1978" s="30"/>
      <c r="AP1978" s="109" t="s">
        <v>2712</v>
      </c>
      <c r="AQ1978"/>
      <c r="AR1978"/>
      <c r="AS1978"/>
      <c r="AT1978"/>
      <c r="AU1978"/>
      <c r="AV1978"/>
    </row>
    <row r="1979" spans="27:48" ht="23.45" customHeight="1" x14ac:dyDescent="0.2">
      <c r="AA1979" s="97"/>
      <c r="AB1979" s="97"/>
      <c r="AC1979" s="97"/>
      <c r="AD1979" s="97"/>
      <c r="AE1979" s="97"/>
      <c r="AF1979" s="93"/>
      <c r="AG1979" s="93"/>
      <c r="AH1979" s="93"/>
      <c r="AI1979" s="30"/>
      <c r="AJ1979" s="30"/>
      <c r="AK1979" s="30"/>
      <c r="AL1979" s="30"/>
      <c r="AM1979" s="109"/>
      <c r="AN1979" s="109"/>
      <c r="AO1979" s="30"/>
      <c r="AP1979" s="109" t="s">
        <v>2713</v>
      </c>
      <c r="AQ1979"/>
      <c r="AR1979"/>
      <c r="AS1979"/>
      <c r="AT1979"/>
      <c r="AU1979"/>
      <c r="AV1979"/>
    </row>
    <row r="1980" spans="27:48" ht="23.45" customHeight="1" x14ac:dyDescent="0.2">
      <c r="AA1980" s="97"/>
      <c r="AB1980" s="97"/>
      <c r="AC1980" s="97"/>
      <c r="AD1980" s="97"/>
      <c r="AE1980" s="97"/>
      <c r="AF1980" s="93"/>
      <c r="AG1980" s="93"/>
      <c r="AH1980" s="93"/>
      <c r="AI1980" s="30"/>
      <c r="AJ1980" s="30"/>
      <c r="AK1980" s="30"/>
      <c r="AL1980" s="30"/>
      <c r="AM1980" s="109"/>
      <c r="AN1980" s="109"/>
      <c r="AO1980" s="30"/>
      <c r="AP1980" s="109" t="s">
        <v>2714</v>
      </c>
      <c r="AQ1980"/>
      <c r="AR1980"/>
      <c r="AS1980"/>
      <c r="AT1980"/>
      <c r="AU1980"/>
      <c r="AV1980"/>
    </row>
    <row r="1981" spans="27:48" ht="23.45" customHeight="1" x14ac:dyDescent="0.2">
      <c r="AA1981" s="97"/>
      <c r="AB1981" s="97"/>
      <c r="AC1981" s="97"/>
      <c r="AD1981" s="97"/>
      <c r="AE1981" s="97"/>
      <c r="AF1981" s="93"/>
      <c r="AG1981" s="93"/>
      <c r="AH1981" s="93"/>
      <c r="AI1981" s="30"/>
      <c r="AJ1981" s="30"/>
      <c r="AK1981" s="30"/>
      <c r="AL1981" s="30"/>
      <c r="AM1981" s="109"/>
      <c r="AN1981" s="109"/>
      <c r="AO1981" s="30"/>
      <c r="AP1981" s="109" t="s">
        <v>2715</v>
      </c>
      <c r="AQ1981"/>
      <c r="AR1981"/>
      <c r="AS1981"/>
      <c r="AT1981"/>
      <c r="AU1981"/>
      <c r="AV1981"/>
    </row>
    <row r="1982" spans="27:48" ht="23.45" customHeight="1" x14ac:dyDescent="0.2">
      <c r="AA1982" s="97"/>
      <c r="AB1982" s="97"/>
      <c r="AC1982" s="97"/>
      <c r="AD1982" s="97"/>
      <c r="AE1982" s="97"/>
      <c r="AF1982" s="93"/>
      <c r="AG1982" s="93"/>
      <c r="AH1982" s="93"/>
      <c r="AI1982" s="30"/>
      <c r="AJ1982" s="30"/>
      <c r="AK1982" s="30"/>
      <c r="AL1982" s="30"/>
      <c r="AM1982" s="109"/>
      <c r="AN1982" s="109"/>
      <c r="AO1982" s="30"/>
      <c r="AP1982" s="109" t="s">
        <v>2716</v>
      </c>
      <c r="AQ1982"/>
      <c r="AR1982"/>
      <c r="AS1982"/>
      <c r="AT1982"/>
      <c r="AU1982"/>
      <c r="AV1982"/>
    </row>
    <row r="1983" spans="27:48" ht="23.45" customHeight="1" x14ac:dyDescent="0.2">
      <c r="AA1983" s="97"/>
      <c r="AB1983" s="97"/>
      <c r="AC1983" s="97"/>
      <c r="AD1983" s="97"/>
      <c r="AE1983" s="97"/>
      <c r="AF1983" s="93"/>
      <c r="AG1983" s="93"/>
      <c r="AH1983" s="93"/>
      <c r="AI1983" s="30"/>
      <c r="AJ1983" s="30"/>
      <c r="AK1983" s="30"/>
      <c r="AL1983" s="30"/>
      <c r="AM1983" s="109"/>
      <c r="AN1983" s="109"/>
      <c r="AO1983" s="30"/>
      <c r="AP1983" s="109" t="s">
        <v>2717</v>
      </c>
      <c r="AQ1983"/>
      <c r="AR1983"/>
      <c r="AS1983"/>
      <c r="AT1983"/>
      <c r="AU1983"/>
      <c r="AV1983"/>
    </row>
    <row r="1984" spans="27:48" ht="23.45" customHeight="1" x14ac:dyDescent="0.2">
      <c r="AA1984" s="97"/>
      <c r="AB1984" s="97"/>
      <c r="AC1984" s="97"/>
      <c r="AD1984" s="97"/>
      <c r="AE1984" s="97"/>
      <c r="AF1984" s="93"/>
      <c r="AG1984" s="93"/>
      <c r="AH1984" s="93"/>
      <c r="AI1984" s="30"/>
      <c r="AJ1984" s="30"/>
      <c r="AK1984" s="30"/>
      <c r="AL1984" s="30"/>
      <c r="AM1984" s="109"/>
      <c r="AN1984" s="109"/>
      <c r="AO1984" s="30"/>
      <c r="AP1984" s="109" t="s">
        <v>2718</v>
      </c>
      <c r="AQ1984"/>
      <c r="AR1984"/>
      <c r="AS1984"/>
      <c r="AT1984"/>
      <c r="AU1984"/>
      <c r="AV1984"/>
    </row>
    <row r="1985" spans="27:48" ht="23.45" customHeight="1" x14ac:dyDescent="0.2">
      <c r="AA1985" s="97"/>
      <c r="AB1985" s="97"/>
      <c r="AC1985" s="97"/>
      <c r="AD1985" s="97"/>
      <c r="AE1985" s="97"/>
      <c r="AF1985" s="93"/>
      <c r="AG1985" s="93"/>
      <c r="AH1985" s="93"/>
      <c r="AI1985" s="30"/>
      <c r="AJ1985" s="30"/>
      <c r="AK1985" s="30"/>
      <c r="AL1985" s="30"/>
      <c r="AM1985" s="109"/>
      <c r="AN1985" s="109"/>
      <c r="AO1985" s="30"/>
      <c r="AP1985" s="109" t="s">
        <v>2719</v>
      </c>
      <c r="AQ1985"/>
      <c r="AR1985"/>
      <c r="AS1985"/>
      <c r="AT1985"/>
      <c r="AU1985"/>
      <c r="AV1985"/>
    </row>
    <row r="1986" spans="27:48" ht="23.45" customHeight="1" x14ac:dyDescent="0.2">
      <c r="AA1986" s="97"/>
      <c r="AB1986" s="97"/>
      <c r="AC1986" s="97"/>
      <c r="AD1986" s="97"/>
      <c r="AE1986" s="97"/>
      <c r="AF1986" s="93"/>
      <c r="AG1986" s="93"/>
      <c r="AH1986" s="93"/>
      <c r="AI1986" s="30"/>
      <c r="AJ1986" s="30"/>
      <c r="AK1986" s="30"/>
      <c r="AL1986" s="30"/>
      <c r="AM1986" s="109"/>
      <c r="AN1986" s="109"/>
      <c r="AO1986" s="30"/>
      <c r="AP1986" s="109" t="s">
        <v>2720</v>
      </c>
      <c r="AQ1986"/>
      <c r="AR1986"/>
      <c r="AS1986"/>
      <c r="AT1986"/>
      <c r="AU1986"/>
      <c r="AV1986"/>
    </row>
    <row r="1987" spans="27:48" ht="23.45" customHeight="1" x14ac:dyDescent="0.2">
      <c r="AA1987" s="97"/>
      <c r="AB1987" s="97"/>
      <c r="AC1987" s="97"/>
      <c r="AD1987" s="97"/>
      <c r="AE1987" s="97"/>
      <c r="AF1987" s="93"/>
      <c r="AG1987" s="93"/>
      <c r="AH1987" s="93"/>
      <c r="AI1987" s="30"/>
      <c r="AJ1987" s="30"/>
      <c r="AK1987" s="30"/>
      <c r="AL1987" s="30"/>
      <c r="AM1987" s="109"/>
      <c r="AN1987" s="109"/>
      <c r="AO1987" s="30"/>
      <c r="AP1987" s="109" t="s">
        <v>2721</v>
      </c>
      <c r="AQ1987"/>
      <c r="AR1987"/>
      <c r="AS1987"/>
      <c r="AT1987"/>
      <c r="AU1987"/>
      <c r="AV1987"/>
    </row>
    <row r="1988" spans="27:48" ht="23.45" customHeight="1" x14ac:dyDescent="0.2">
      <c r="AA1988" s="97"/>
      <c r="AB1988" s="97"/>
      <c r="AC1988" s="97"/>
      <c r="AD1988" s="97"/>
      <c r="AE1988" s="97"/>
      <c r="AF1988" s="93"/>
      <c r="AG1988" s="93"/>
      <c r="AH1988" s="93"/>
      <c r="AI1988" s="30"/>
      <c r="AJ1988" s="30"/>
      <c r="AK1988" s="30"/>
      <c r="AL1988" s="30"/>
      <c r="AM1988" s="109"/>
      <c r="AN1988" s="109"/>
      <c r="AO1988" s="30"/>
      <c r="AP1988" s="109" t="s">
        <v>2722</v>
      </c>
      <c r="AQ1988"/>
      <c r="AR1988"/>
      <c r="AS1988"/>
      <c r="AT1988"/>
      <c r="AU1988"/>
      <c r="AV1988"/>
    </row>
    <row r="1989" spans="27:48" ht="23.45" customHeight="1" x14ac:dyDescent="0.2">
      <c r="AA1989" s="97"/>
      <c r="AB1989" s="97"/>
      <c r="AC1989" s="97"/>
      <c r="AD1989" s="97"/>
      <c r="AE1989" s="97"/>
      <c r="AF1989" s="93"/>
      <c r="AG1989" s="93"/>
      <c r="AH1989" s="93"/>
      <c r="AI1989" s="30"/>
      <c r="AJ1989" s="30"/>
      <c r="AK1989" s="30"/>
      <c r="AL1989" s="30"/>
      <c r="AM1989" s="109"/>
      <c r="AN1989" s="109"/>
      <c r="AO1989" s="30"/>
      <c r="AP1989" s="109" t="s">
        <v>2723</v>
      </c>
      <c r="AQ1989"/>
      <c r="AR1989"/>
      <c r="AS1989"/>
      <c r="AT1989"/>
      <c r="AU1989"/>
      <c r="AV1989"/>
    </row>
    <row r="1990" spans="27:48" ht="23.45" customHeight="1" x14ac:dyDescent="0.2">
      <c r="AA1990" s="97"/>
      <c r="AB1990" s="97"/>
      <c r="AC1990" s="97"/>
      <c r="AD1990" s="97"/>
      <c r="AE1990" s="97"/>
      <c r="AF1990" s="93"/>
      <c r="AG1990" s="93"/>
      <c r="AH1990" s="93"/>
      <c r="AI1990" s="30"/>
      <c r="AJ1990" s="30"/>
      <c r="AK1990" s="30"/>
      <c r="AL1990" s="30"/>
      <c r="AM1990" s="109"/>
      <c r="AN1990" s="109"/>
      <c r="AO1990" s="30"/>
      <c r="AP1990" s="109" t="s">
        <v>2724</v>
      </c>
      <c r="AQ1990"/>
      <c r="AR1990"/>
      <c r="AS1990"/>
      <c r="AT1990"/>
      <c r="AU1990"/>
      <c r="AV1990"/>
    </row>
    <row r="1991" spans="27:48" ht="23.45" customHeight="1" x14ac:dyDescent="0.2">
      <c r="AA1991" s="97"/>
      <c r="AB1991" s="97"/>
      <c r="AC1991" s="97"/>
      <c r="AD1991" s="97"/>
      <c r="AE1991" s="97"/>
      <c r="AF1991" s="93"/>
      <c r="AG1991" s="93"/>
      <c r="AH1991" s="93"/>
      <c r="AI1991" s="30"/>
      <c r="AJ1991" s="30"/>
      <c r="AK1991" s="30"/>
      <c r="AL1991" s="30"/>
      <c r="AM1991" s="109"/>
      <c r="AN1991" s="109"/>
      <c r="AO1991" s="30"/>
      <c r="AP1991" s="109" t="s">
        <v>2725</v>
      </c>
      <c r="AQ1991"/>
      <c r="AR1991"/>
      <c r="AS1991"/>
      <c r="AT1991"/>
      <c r="AU1991"/>
      <c r="AV1991"/>
    </row>
    <row r="1992" spans="27:48" ht="23.45" customHeight="1" x14ac:dyDescent="0.2">
      <c r="AA1992" s="97"/>
      <c r="AB1992" s="97"/>
      <c r="AC1992" s="97"/>
      <c r="AD1992" s="97"/>
      <c r="AE1992" s="97"/>
      <c r="AF1992" s="93"/>
      <c r="AG1992" s="93"/>
      <c r="AH1992" s="93"/>
      <c r="AI1992" s="30"/>
      <c r="AJ1992" s="30"/>
      <c r="AK1992" s="30"/>
      <c r="AL1992" s="30"/>
      <c r="AM1992" s="109"/>
      <c r="AN1992" s="109"/>
      <c r="AO1992" s="30"/>
      <c r="AP1992" s="109" t="s">
        <v>2726</v>
      </c>
      <c r="AQ1992"/>
      <c r="AR1992"/>
      <c r="AS1992"/>
      <c r="AT1992"/>
      <c r="AU1992"/>
      <c r="AV1992"/>
    </row>
    <row r="1993" spans="27:48" ht="23.45" customHeight="1" x14ac:dyDescent="0.2">
      <c r="AA1993" s="97"/>
      <c r="AB1993" s="97"/>
      <c r="AC1993" s="97"/>
      <c r="AD1993" s="97"/>
      <c r="AE1993" s="97"/>
      <c r="AF1993" s="93"/>
      <c r="AG1993" s="93"/>
      <c r="AH1993" s="93"/>
      <c r="AI1993" s="30"/>
      <c r="AJ1993" s="30"/>
      <c r="AK1993" s="30"/>
      <c r="AL1993" s="30"/>
      <c r="AM1993" s="109"/>
      <c r="AN1993" s="109"/>
      <c r="AO1993" s="30"/>
      <c r="AP1993" s="109" t="s">
        <v>2727</v>
      </c>
      <c r="AQ1993"/>
      <c r="AR1993"/>
      <c r="AS1993"/>
      <c r="AT1993"/>
      <c r="AU1993"/>
      <c r="AV1993"/>
    </row>
    <row r="1994" spans="27:48" ht="23.45" customHeight="1" x14ac:dyDescent="0.2">
      <c r="AA1994" s="97"/>
      <c r="AB1994" s="97"/>
      <c r="AC1994" s="97"/>
      <c r="AD1994" s="97"/>
      <c r="AE1994" s="97"/>
      <c r="AF1994" s="93"/>
      <c r="AG1994" s="93"/>
      <c r="AH1994" s="93"/>
      <c r="AI1994" s="30"/>
      <c r="AJ1994" s="30"/>
      <c r="AK1994" s="30"/>
      <c r="AL1994" s="30"/>
      <c r="AM1994" s="109"/>
      <c r="AN1994" s="109"/>
      <c r="AO1994" s="30"/>
      <c r="AP1994" s="109" t="s">
        <v>2728</v>
      </c>
      <c r="AQ1994"/>
      <c r="AR1994"/>
      <c r="AS1994"/>
      <c r="AT1994"/>
      <c r="AU1994"/>
      <c r="AV1994"/>
    </row>
    <row r="1995" spans="27:48" ht="23.45" customHeight="1" x14ac:dyDescent="0.2">
      <c r="AA1995" s="97"/>
      <c r="AB1995" s="97"/>
      <c r="AC1995" s="97"/>
      <c r="AD1995" s="97"/>
      <c r="AE1995" s="97"/>
      <c r="AF1995" s="93"/>
      <c r="AG1995" s="93"/>
      <c r="AH1995" s="93"/>
      <c r="AI1995" s="30"/>
      <c r="AJ1995" s="30"/>
      <c r="AK1995" s="30"/>
      <c r="AL1995" s="30"/>
      <c r="AM1995" s="109"/>
      <c r="AN1995" s="109"/>
      <c r="AO1995" s="30"/>
      <c r="AP1995" s="109" t="s">
        <v>2729</v>
      </c>
      <c r="AQ1995"/>
      <c r="AR1995"/>
      <c r="AS1995"/>
      <c r="AT1995"/>
      <c r="AU1995"/>
      <c r="AV1995"/>
    </row>
    <row r="1996" spans="27:48" ht="23.45" customHeight="1" x14ac:dyDescent="0.2">
      <c r="AA1996" s="97"/>
      <c r="AB1996" s="97"/>
      <c r="AC1996" s="97"/>
      <c r="AD1996" s="97"/>
      <c r="AE1996" s="97"/>
      <c r="AF1996" s="93"/>
      <c r="AG1996" s="93"/>
      <c r="AH1996" s="93"/>
      <c r="AI1996" s="30"/>
      <c r="AJ1996" s="30"/>
      <c r="AK1996" s="30"/>
      <c r="AL1996" s="30"/>
      <c r="AM1996" s="109"/>
      <c r="AN1996" s="109"/>
      <c r="AO1996" s="30"/>
      <c r="AP1996" s="109" t="s">
        <v>2730</v>
      </c>
      <c r="AQ1996"/>
      <c r="AR1996"/>
      <c r="AS1996"/>
      <c r="AT1996"/>
      <c r="AU1996"/>
      <c r="AV1996"/>
    </row>
    <row r="1997" spans="27:48" ht="23.45" customHeight="1" x14ac:dyDescent="0.2">
      <c r="AA1997" s="97"/>
      <c r="AB1997" s="97"/>
      <c r="AC1997" s="97"/>
      <c r="AD1997" s="97"/>
      <c r="AE1997" s="97"/>
      <c r="AF1997" s="93"/>
      <c r="AG1997" s="93"/>
      <c r="AH1997" s="93"/>
      <c r="AI1997" s="30"/>
      <c r="AJ1997" s="30"/>
      <c r="AK1997" s="30"/>
      <c r="AL1997" s="30"/>
      <c r="AM1997" s="109"/>
      <c r="AN1997" s="109"/>
      <c r="AO1997" s="30"/>
      <c r="AP1997" s="109" t="s">
        <v>2731</v>
      </c>
      <c r="AQ1997"/>
      <c r="AR1997"/>
      <c r="AS1997"/>
      <c r="AT1997"/>
      <c r="AU1997"/>
      <c r="AV1997"/>
    </row>
    <row r="1998" spans="27:48" ht="23.45" customHeight="1" x14ac:dyDescent="0.2">
      <c r="AA1998" s="97"/>
      <c r="AB1998" s="97"/>
      <c r="AC1998" s="97"/>
      <c r="AD1998" s="97"/>
      <c r="AE1998" s="97"/>
      <c r="AF1998" s="93"/>
      <c r="AG1998" s="93"/>
      <c r="AH1998" s="93"/>
      <c r="AI1998" s="30"/>
      <c r="AJ1998" s="30"/>
      <c r="AK1998" s="30"/>
      <c r="AL1998" s="30"/>
      <c r="AM1998" s="109"/>
      <c r="AN1998" s="109"/>
      <c r="AO1998" s="30"/>
      <c r="AP1998" s="109" t="s">
        <v>2732</v>
      </c>
      <c r="AQ1998"/>
      <c r="AR1998"/>
      <c r="AS1998"/>
      <c r="AT1998"/>
      <c r="AU1998"/>
      <c r="AV1998"/>
    </row>
    <row r="1999" spans="27:48" ht="23.45" customHeight="1" x14ac:dyDescent="0.2">
      <c r="AA1999" s="97"/>
      <c r="AB1999" s="97"/>
      <c r="AC1999" s="97"/>
      <c r="AD1999" s="97"/>
      <c r="AE1999" s="97"/>
      <c r="AF1999" s="93"/>
      <c r="AG1999" s="93"/>
      <c r="AH1999" s="93"/>
      <c r="AI1999" s="30"/>
      <c r="AJ1999" s="30"/>
      <c r="AK1999" s="30"/>
      <c r="AL1999" s="30"/>
      <c r="AM1999" s="109"/>
      <c r="AN1999" s="109"/>
      <c r="AO1999" s="30"/>
      <c r="AP1999" s="109" t="s">
        <v>2733</v>
      </c>
      <c r="AQ1999"/>
      <c r="AR1999"/>
      <c r="AS1999"/>
      <c r="AT1999"/>
      <c r="AU1999"/>
      <c r="AV1999"/>
    </row>
    <row r="2000" spans="27:48" ht="23.45" customHeight="1" x14ac:dyDescent="0.2">
      <c r="AA2000" s="97"/>
      <c r="AB2000" s="97"/>
      <c r="AC2000" s="97"/>
      <c r="AD2000" s="97"/>
      <c r="AE2000" s="97"/>
      <c r="AF2000" s="93"/>
      <c r="AG2000" s="93"/>
      <c r="AH2000" s="93"/>
      <c r="AI2000" s="30"/>
      <c r="AJ2000" s="30"/>
      <c r="AK2000" s="30"/>
      <c r="AL2000" s="30"/>
      <c r="AM2000" s="109"/>
      <c r="AN2000" s="109"/>
      <c r="AO2000" s="30"/>
      <c r="AP2000" s="109" t="s">
        <v>2734</v>
      </c>
      <c r="AQ2000"/>
      <c r="AR2000"/>
      <c r="AS2000"/>
      <c r="AT2000"/>
      <c r="AU2000"/>
      <c r="AV2000"/>
    </row>
    <row r="2001" spans="27:48" ht="23.45" customHeight="1" x14ac:dyDescent="0.2">
      <c r="AA2001" s="97"/>
      <c r="AB2001" s="97"/>
      <c r="AC2001" s="97"/>
      <c r="AD2001" s="97"/>
      <c r="AE2001" s="97"/>
      <c r="AF2001" s="93"/>
      <c r="AG2001" s="93"/>
      <c r="AH2001" s="93"/>
      <c r="AI2001" s="30"/>
      <c r="AJ2001" s="30"/>
      <c r="AK2001" s="30"/>
      <c r="AL2001" s="30"/>
      <c r="AM2001" s="109"/>
      <c r="AN2001" s="109"/>
      <c r="AO2001" s="30"/>
      <c r="AP2001" s="109" t="s">
        <v>2735</v>
      </c>
      <c r="AQ2001"/>
      <c r="AR2001"/>
      <c r="AS2001"/>
      <c r="AT2001"/>
      <c r="AU2001"/>
      <c r="AV2001"/>
    </row>
    <row r="2002" spans="27:48" ht="23.45" customHeight="1" x14ac:dyDescent="0.2">
      <c r="AA2002" s="97"/>
      <c r="AB2002" s="97"/>
      <c r="AC2002" s="97"/>
      <c r="AD2002" s="97"/>
      <c r="AE2002" s="97"/>
      <c r="AF2002" s="93"/>
      <c r="AG2002" s="93"/>
      <c r="AH2002" s="93"/>
      <c r="AI2002" s="30"/>
      <c r="AJ2002" s="30"/>
      <c r="AK2002" s="30"/>
      <c r="AL2002" s="30"/>
      <c r="AM2002" s="109"/>
      <c r="AN2002" s="109"/>
      <c r="AO2002" s="30"/>
      <c r="AP2002" s="109" t="s">
        <v>2736</v>
      </c>
      <c r="AQ2002"/>
      <c r="AR2002"/>
      <c r="AS2002"/>
      <c r="AT2002"/>
      <c r="AU2002"/>
      <c r="AV2002"/>
    </row>
    <row r="2003" spans="27:48" ht="23.45" customHeight="1" x14ac:dyDescent="0.2">
      <c r="AA2003" s="97"/>
      <c r="AB2003" s="97"/>
      <c r="AC2003" s="97"/>
      <c r="AD2003" s="97"/>
      <c r="AE2003" s="97"/>
      <c r="AF2003" s="93"/>
      <c r="AG2003" s="93"/>
      <c r="AH2003" s="93"/>
      <c r="AI2003" s="30"/>
      <c r="AJ2003" s="30"/>
      <c r="AK2003" s="30"/>
      <c r="AL2003" s="30"/>
      <c r="AM2003" s="109"/>
      <c r="AN2003" s="109"/>
      <c r="AO2003" s="30"/>
      <c r="AP2003" s="109" t="s">
        <v>2737</v>
      </c>
      <c r="AQ2003"/>
      <c r="AR2003"/>
      <c r="AS2003"/>
      <c r="AT2003"/>
      <c r="AU2003"/>
      <c r="AV2003"/>
    </row>
    <row r="2004" spans="27:48" ht="23.45" customHeight="1" x14ac:dyDescent="0.2">
      <c r="AA2004" s="97"/>
      <c r="AB2004" s="97"/>
      <c r="AC2004" s="97"/>
      <c r="AD2004" s="97"/>
      <c r="AE2004" s="97"/>
      <c r="AF2004" s="93"/>
      <c r="AG2004" s="93"/>
      <c r="AH2004" s="93"/>
      <c r="AI2004" s="30"/>
      <c r="AJ2004" s="30"/>
      <c r="AK2004" s="30"/>
      <c r="AL2004" s="30"/>
      <c r="AM2004" s="109"/>
      <c r="AN2004" s="109"/>
      <c r="AO2004" s="30"/>
      <c r="AP2004" s="109" t="s">
        <v>2738</v>
      </c>
      <c r="AQ2004"/>
      <c r="AR2004"/>
      <c r="AS2004"/>
      <c r="AT2004"/>
      <c r="AU2004"/>
      <c r="AV2004"/>
    </row>
    <row r="2005" spans="27:48" ht="23.45" customHeight="1" x14ac:dyDescent="0.2">
      <c r="AA2005" s="97"/>
      <c r="AB2005" s="97"/>
      <c r="AC2005" s="97"/>
      <c r="AD2005" s="97"/>
      <c r="AE2005" s="97"/>
      <c r="AF2005" s="93"/>
      <c r="AG2005" s="93"/>
      <c r="AH2005" s="93"/>
      <c r="AI2005" s="30"/>
      <c r="AJ2005" s="30"/>
      <c r="AK2005" s="30"/>
      <c r="AL2005" s="30"/>
      <c r="AM2005" s="109"/>
      <c r="AN2005" s="109"/>
      <c r="AO2005" s="30"/>
      <c r="AP2005" s="109" t="s">
        <v>2739</v>
      </c>
      <c r="AQ2005"/>
      <c r="AR2005"/>
      <c r="AS2005"/>
      <c r="AT2005"/>
      <c r="AU2005"/>
      <c r="AV2005"/>
    </row>
    <row r="2006" spans="27:48" ht="23.45" customHeight="1" x14ac:dyDescent="0.2">
      <c r="AA2006" s="97"/>
      <c r="AB2006" s="97"/>
      <c r="AC2006" s="97"/>
      <c r="AD2006" s="97"/>
      <c r="AE2006" s="97"/>
      <c r="AF2006" s="93"/>
      <c r="AG2006" s="93"/>
      <c r="AH2006" s="93"/>
      <c r="AI2006" s="30"/>
      <c r="AJ2006" s="30"/>
      <c r="AK2006" s="30"/>
      <c r="AL2006" s="30"/>
      <c r="AM2006" s="109"/>
      <c r="AN2006" s="109"/>
      <c r="AO2006" s="30"/>
      <c r="AP2006" s="109" t="s">
        <v>2740</v>
      </c>
      <c r="AQ2006"/>
      <c r="AR2006"/>
      <c r="AS2006"/>
      <c r="AT2006"/>
      <c r="AU2006"/>
      <c r="AV2006"/>
    </row>
    <row r="2007" spans="27:48" ht="23.45" customHeight="1" x14ac:dyDescent="0.2">
      <c r="AA2007" s="97"/>
      <c r="AB2007" s="97"/>
      <c r="AC2007" s="97"/>
      <c r="AD2007" s="97"/>
      <c r="AE2007" s="97"/>
      <c r="AF2007" s="93"/>
      <c r="AG2007" s="93"/>
      <c r="AH2007" s="93"/>
      <c r="AI2007" s="30"/>
      <c r="AJ2007" s="30"/>
      <c r="AK2007" s="30"/>
      <c r="AL2007" s="30"/>
      <c r="AM2007" s="109"/>
      <c r="AN2007" s="109"/>
      <c r="AO2007" s="30"/>
      <c r="AP2007" s="109" t="s">
        <v>2741</v>
      </c>
      <c r="AQ2007"/>
      <c r="AR2007"/>
      <c r="AS2007"/>
      <c r="AT2007"/>
      <c r="AU2007"/>
      <c r="AV2007"/>
    </row>
    <row r="2008" spans="27:48" ht="23.45" customHeight="1" x14ac:dyDescent="0.2">
      <c r="AA2008" s="97"/>
      <c r="AB2008" s="97"/>
      <c r="AC2008" s="97"/>
      <c r="AD2008" s="97"/>
      <c r="AE2008" s="97"/>
      <c r="AF2008" s="93"/>
      <c r="AG2008" s="93"/>
      <c r="AH2008" s="93"/>
      <c r="AI2008" s="30"/>
      <c r="AJ2008" s="30"/>
      <c r="AK2008" s="30"/>
      <c r="AL2008" s="30"/>
      <c r="AM2008" s="109"/>
      <c r="AN2008" s="109"/>
      <c r="AO2008" s="30"/>
      <c r="AP2008" s="109" t="s">
        <v>2742</v>
      </c>
      <c r="AQ2008"/>
      <c r="AR2008"/>
      <c r="AS2008"/>
      <c r="AT2008"/>
      <c r="AU2008"/>
      <c r="AV2008"/>
    </row>
    <row r="2009" spans="27:48" ht="23.45" customHeight="1" x14ac:dyDescent="0.2">
      <c r="AA2009" s="97"/>
      <c r="AB2009" s="97"/>
      <c r="AC2009" s="97"/>
      <c r="AD2009" s="97"/>
      <c r="AE2009" s="97"/>
      <c r="AF2009" s="93"/>
      <c r="AG2009" s="93"/>
      <c r="AH2009" s="93"/>
      <c r="AI2009" s="30"/>
      <c r="AJ2009" s="30"/>
      <c r="AK2009" s="30"/>
      <c r="AL2009" s="30"/>
      <c r="AM2009" s="109"/>
      <c r="AN2009" s="109"/>
      <c r="AO2009" s="30"/>
      <c r="AP2009" s="109" t="s">
        <v>2743</v>
      </c>
      <c r="AQ2009"/>
      <c r="AR2009"/>
      <c r="AS2009"/>
      <c r="AT2009"/>
      <c r="AU2009"/>
      <c r="AV2009"/>
    </row>
    <row r="2010" spans="27:48" ht="23.45" customHeight="1" x14ac:dyDescent="0.2">
      <c r="AA2010" s="97"/>
      <c r="AB2010" s="97"/>
      <c r="AC2010" s="97"/>
      <c r="AD2010" s="97"/>
      <c r="AE2010" s="97"/>
      <c r="AF2010" s="93"/>
      <c r="AG2010" s="93"/>
      <c r="AH2010" s="93"/>
      <c r="AI2010" s="30"/>
      <c r="AJ2010" s="30"/>
      <c r="AK2010" s="30"/>
      <c r="AL2010" s="30"/>
      <c r="AM2010" s="109"/>
      <c r="AN2010" s="109"/>
      <c r="AO2010" s="30"/>
      <c r="AP2010" s="109" t="s">
        <v>2744</v>
      </c>
      <c r="AQ2010"/>
      <c r="AR2010"/>
      <c r="AS2010"/>
      <c r="AT2010"/>
      <c r="AU2010"/>
      <c r="AV2010"/>
    </row>
    <row r="2011" spans="27:48" ht="23.45" customHeight="1" x14ac:dyDescent="0.2">
      <c r="AA2011" s="97"/>
      <c r="AB2011" s="97"/>
      <c r="AC2011" s="97"/>
      <c r="AD2011" s="97"/>
      <c r="AE2011" s="97"/>
      <c r="AF2011" s="93"/>
      <c r="AG2011" s="93"/>
      <c r="AH2011" s="93"/>
      <c r="AI2011" s="30"/>
      <c r="AJ2011" s="30"/>
      <c r="AK2011" s="30"/>
      <c r="AL2011" s="30"/>
      <c r="AM2011" s="109"/>
      <c r="AN2011" s="109"/>
      <c r="AO2011" s="30"/>
      <c r="AP2011" s="109" t="s">
        <v>2745</v>
      </c>
      <c r="AQ2011"/>
      <c r="AR2011"/>
      <c r="AS2011"/>
      <c r="AT2011"/>
      <c r="AU2011"/>
      <c r="AV2011"/>
    </row>
    <row r="2012" spans="27:48" ht="23.45" customHeight="1" x14ac:dyDescent="0.2">
      <c r="AA2012" s="97"/>
      <c r="AB2012" s="97"/>
      <c r="AC2012" s="97"/>
      <c r="AD2012" s="97"/>
      <c r="AE2012" s="97"/>
      <c r="AF2012" s="93"/>
      <c r="AG2012" s="93"/>
      <c r="AH2012" s="93"/>
      <c r="AI2012" s="30"/>
      <c r="AJ2012" s="30"/>
      <c r="AK2012" s="30"/>
      <c r="AL2012" s="30"/>
      <c r="AM2012" s="109"/>
      <c r="AN2012" s="109"/>
      <c r="AO2012" s="30"/>
      <c r="AP2012" s="109" t="s">
        <v>2746</v>
      </c>
      <c r="AQ2012"/>
      <c r="AR2012"/>
      <c r="AS2012"/>
      <c r="AT2012"/>
      <c r="AU2012"/>
      <c r="AV2012"/>
    </row>
    <row r="2013" spans="27:48" ht="23.45" customHeight="1" x14ac:dyDescent="0.2">
      <c r="AA2013" s="97"/>
      <c r="AB2013" s="97"/>
      <c r="AC2013" s="97"/>
      <c r="AD2013" s="97"/>
      <c r="AE2013" s="97"/>
      <c r="AF2013" s="93"/>
      <c r="AG2013" s="93"/>
      <c r="AH2013" s="93"/>
      <c r="AI2013" s="30"/>
      <c r="AJ2013" s="30"/>
      <c r="AK2013" s="30"/>
      <c r="AL2013" s="30"/>
      <c r="AM2013" s="109"/>
      <c r="AN2013" s="109"/>
      <c r="AO2013" s="30"/>
      <c r="AP2013" s="109" t="s">
        <v>2747</v>
      </c>
      <c r="AQ2013"/>
      <c r="AR2013"/>
      <c r="AS2013"/>
      <c r="AT2013"/>
      <c r="AU2013"/>
      <c r="AV2013"/>
    </row>
    <row r="2014" spans="27:48" ht="23.45" customHeight="1" x14ac:dyDescent="0.2">
      <c r="AA2014" s="97"/>
      <c r="AB2014" s="97"/>
      <c r="AC2014" s="97"/>
      <c r="AD2014" s="97"/>
      <c r="AE2014" s="97"/>
      <c r="AF2014" s="93"/>
      <c r="AG2014" s="93"/>
      <c r="AH2014" s="93"/>
      <c r="AI2014" s="30"/>
      <c r="AJ2014" s="30"/>
      <c r="AK2014" s="30"/>
      <c r="AL2014" s="30"/>
      <c r="AM2014" s="109"/>
      <c r="AN2014" s="109"/>
      <c r="AO2014" s="30"/>
      <c r="AP2014" s="109" t="s">
        <v>2748</v>
      </c>
      <c r="AQ2014"/>
      <c r="AR2014"/>
      <c r="AS2014"/>
      <c r="AT2014"/>
      <c r="AU2014"/>
      <c r="AV2014"/>
    </row>
    <row r="2015" spans="27:48" ht="23.45" customHeight="1" x14ac:dyDescent="0.2">
      <c r="AA2015" s="97"/>
      <c r="AB2015" s="97"/>
      <c r="AC2015" s="97"/>
      <c r="AD2015" s="97"/>
      <c r="AE2015" s="97"/>
      <c r="AF2015" s="93"/>
      <c r="AG2015" s="93"/>
      <c r="AH2015" s="93"/>
      <c r="AI2015" s="30"/>
      <c r="AJ2015" s="30"/>
      <c r="AK2015" s="30"/>
      <c r="AL2015" s="30"/>
      <c r="AM2015" s="109"/>
      <c r="AN2015" s="109"/>
      <c r="AO2015" s="30"/>
      <c r="AP2015" s="109" t="s">
        <v>2749</v>
      </c>
      <c r="AQ2015"/>
      <c r="AR2015"/>
      <c r="AS2015"/>
      <c r="AT2015"/>
      <c r="AU2015"/>
      <c r="AV2015"/>
    </row>
    <row r="2016" spans="27:48" ht="23.45" customHeight="1" x14ac:dyDescent="0.2">
      <c r="AA2016" s="97"/>
      <c r="AB2016" s="97"/>
      <c r="AC2016" s="97"/>
      <c r="AD2016" s="97"/>
      <c r="AE2016" s="97"/>
      <c r="AF2016" s="93"/>
      <c r="AG2016" s="93"/>
      <c r="AH2016" s="93"/>
      <c r="AI2016" s="30"/>
      <c r="AJ2016" s="30"/>
      <c r="AK2016" s="30"/>
      <c r="AL2016" s="30"/>
      <c r="AM2016" s="109"/>
      <c r="AN2016" s="109"/>
      <c r="AO2016" s="30"/>
      <c r="AP2016" s="109" t="s">
        <v>2750</v>
      </c>
      <c r="AQ2016"/>
      <c r="AR2016"/>
      <c r="AS2016"/>
      <c r="AT2016"/>
      <c r="AU2016"/>
      <c r="AV2016"/>
    </row>
    <row r="2017" spans="27:48" ht="23.45" customHeight="1" x14ac:dyDescent="0.2">
      <c r="AA2017" s="97"/>
      <c r="AB2017" s="97"/>
      <c r="AC2017" s="97"/>
      <c r="AD2017" s="97"/>
      <c r="AE2017" s="97"/>
      <c r="AF2017" s="93"/>
      <c r="AG2017" s="93"/>
      <c r="AH2017" s="93"/>
      <c r="AI2017" s="30"/>
      <c r="AJ2017" s="30"/>
      <c r="AK2017" s="30"/>
      <c r="AL2017" s="30"/>
      <c r="AM2017" s="109"/>
      <c r="AN2017" s="109"/>
      <c r="AO2017" s="30"/>
      <c r="AP2017" s="109" t="s">
        <v>2751</v>
      </c>
      <c r="AQ2017"/>
      <c r="AR2017"/>
      <c r="AS2017"/>
      <c r="AT2017"/>
      <c r="AU2017"/>
      <c r="AV2017"/>
    </row>
    <row r="2018" spans="27:48" ht="23.45" customHeight="1" x14ac:dyDescent="0.2">
      <c r="AA2018" s="97"/>
      <c r="AB2018" s="97"/>
      <c r="AC2018" s="97"/>
      <c r="AD2018" s="97"/>
      <c r="AE2018" s="97"/>
      <c r="AF2018" s="93"/>
      <c r="AG2018" s="93"/>
      <c r="AH2018" s="93"/>
      <c r="AI2018" s="30"/>
      <c r="AJ2018" s="30"/>
      <c r="AK2018" s="30"/>
      <c r="AL2018" s="30"/>
      <c r="AM2018" s="109"/>
      <c r="AN2018" s="109"/>
      <c r="AO2018" s="30"/>
      <c r="AP2018" s="109" t="s">
        <v>2752</v>
      </c>
      <c r="AQ2018"/>
      <c r="AR2018"/>
      <c r="AS2018"/>
      <c r="AT2018"/>
      <c r="AU2018"/>
      <c r="AV2018"/>
    </row>
    <row r="2019" spans="27:48" ht="23.45" customHeight="1" x14ac:dyDescent="0.2">
      <c r="AA2019" s="97"/>
      <c r="AB2019" s="97"/>
      <c r="AC2019" s="97"/>
      <c r="AD2019" s="97"/>
      <c r="AE2019" s="97"/>
      <c r="AF2019" s="93"/>
      <c r="AG2019" s="93"/>
      <c r="AH2019" s="93"/>
      <c r="AI2019" s="30"/>
      <c r="AJ2019" s="30"/>
      <c r="AK2019" s="30"/>
      <c r="AL2019" s="30"/>
      <c r="AM2019" s="109"/>
      <c r="AN2019" s="109"/>
      <c r="AO2019" s="30"/>
      <c r="AP2019" s="109" t="s">
        <v>2753</v>
      </c>
      <c r="AQ2019"/>
      <c r="AR2019"/>
      <c r="AS2019"/>
      <c r="AT2019"/>
      <c r="AU2019"/>
      <c r="AV2019"/>
    </row>
    <row r="2020" spans="27:48" ht="23.45" customHeight="1" x14ac:dyDescent="0.2">
      <c r="AA2020" s="97"/>
      <c r="AB2020" s="97"/>
      <c r="AC2020" s="97"/>
      <c r="AD2020" s="97"/>
      <c r="AE2020" s="97"/>
      <c r="AF2020" s="93"/>
      <c r="AG2020" s="93"/>
      <c r="AH2020" s="93"/>
      <c r="AI2020" s="30"/>
      <c r="AJ2020" s="30"/>
      <c r="AK2020" s="30"/>
      <c r="AL2020" s="30"/>
      <c r="AM2020" s="109"/>
      <c r="AN2020" s="109"/>
      <c r="AO2020" s="30"/>
      <c r="AP2020" s="109" t="s">
        <v>2754</v>
      </c>
      <c r="AQ2020"/>
      <c r="AR2020"/>
      <c r="AS2020"/>
      <c r="AT2020"/>
      <c r="AU2020"/>
      <c r="AV2020"/>
    </row>
    <row r="2021" spans="27:48" ht="23.45" customHeight="1" x14ac:dyDescent="0.2">
      <c r="AA2021" s="97"/>
      <c r="AB2021" s="97"/>
      <c r="AC2021" s="97"/>
      <c r="AD2021" s="97"/>
      <c r="AE2021" s="97"/>
      <c r="AF2021" s="93"/>
      <c r="AG2021" s="93"/>
      <c r="AH2021" s="93"/>
      <c r="AI2021" s="30"/>
      <c r="AJ2021" s="30"/>
      <c r="AK2021" s="30"/>
      <c r="AL2021" s="30"/>
      <c r="AM2021" s="109"/>
      <c r="AN2021" s="109"/>
      <c r="AO2021" s="30"/>
      <c r="AP2021" s="109" t="s">
        <v>2755</v>
      </c>
      <c r="AQ2021"/>
      <c r="AR2021"/>
      <c r="AS2021"/>
      <c r="AT2021"/>
      <c r="AU2021"/>
      <c r="AV2021"/>
    </row>
    <row r="2022" spans="27:48" ht="23.45" customHeight="1" x14ac:dyDescent="0.2">
      <c r="AA2022" s="97"/>
      <c r="AB2022" s="97"/>
      <c r="AC2022" s="97"/>
      <c r="AD2022" s="97"/>
      <c r="AE2022" s="97"/>
      <c r="AF2022" s="93"/>
      <c r="AG2022" s="93"/>
      <c r="AH2022" s="93"/>
      <c r="AI2022" s="30"/>
      <c r="AJ2022" s="30"/>
      <c r="AK2022" s="30"/>
      <c r="AL2022" s="30"/>
      <c r="AM2022" s="109"/>
      <c r="AN2022" s="109"/>
      <c r="AO2022" s="30"/>
      <c r="AP2022" s="109" t="s">
        <v>2756</v>
      </c>
      <c r="AQ2022"/>
      <c r="AR2022"/>
      <c r="AS2022"/>
      <c r="AT2022"/>
      <c r="AU2022"/>
      <c r="AV2022"/>
    </row>
    <row r="2023" spans="27:48" ht="23.45" customHeight="1" x14ac:dyDescent="0.2">
      <c r="AA2023" s="97"/>
      <c r="AB2023" s="97"/>
      <c r="AC2023" s="97"/>
      <c r="AD2023" s="97"/>
      <c r="AE2023" s="97"/>
      <c r="AF2023" s="93"/>
      <c r="AG2023" s="93"/>
      <c r="AH2023" s="93"/>
      <c r="AI2023" s="30"/>
      <c r="AJ2023" s="30"/>
      <c r="AK2023" s="30"/>
      <c r="AL2023" s="30"/>
      <c r="AM2023" s="109"/>
      <c r="AN2023" s="109"/>
      <c r="AO2023" s="30"/>
      <c r="AP2023" s="109" t="s">
        <v>2757</v>
      </c>
      <c r="AQ2023"/>
      <c r="AR2023"/>
      <c r="AS2023"/>
      <c r="AT2023"/>
      <c r="AU2023"/>
      <c r="AV2023"/>
    </row>
    <row r="2024" spans="27:48" ht="23.45" customHeight="1" x14ac:dyDescent="0.2">
      <c r="AA2024" s="97"/>
      <c r="AB2024" s="97"/>
      <c r="AC2024" s="97"/>
      <c r="AD2024" s="97"/>
      <c r="AE2024" s="97"/>
      <c r="AF2024" s="93"/>
      <c r="AG2024" s="93"/>
      <c r="AH2024" s="93"/>
      <c r="AI2024" s="30"/>
      <c r="AJ2024" s="30"/>
      <c r="AK2024" s="30"/>
      <c r="AL2024" s="30"/>
      <c r="AM2024" s="109"/>
      <c r="AN2024" s="109"/>
      <c r="AO2024" s="30"/>
      <c r="AP2024" s="109" t="s">
        <v>2758</v>
      </c>
      <c r="AQ2024"/>
      <c r="AR2024"/>
      <c r="AS2024"/>
      <c r="AT2024"/>
      <c r="AU2024"/>
      <c r="AV2024"/>
    </row>
    <row r="2025" spans="27:48" ht="23.45" customHeight="1" x14ac:dyDescent="0.2">
      <c r="AA2025" s="97"/>
      <c r="AB2025" s="97"/>
      <c r="AC2025" s="97"/>
      <c r="AD2025" s="97"/>
      <c r="AE2025" s="97"/>
      <c r="AF2025" s="93"/>
      <c r="AG2025" s="93"/>
      <c r="AH2025" s="93"/>
      <c r="AI2025" s="30"/>
      <c r="AJ2025" s="30"/>
      <c r="AK2025" s="30"/>
      <c r="AL2025" s="30"/>
      <c r="AM2025" s="109"/>
      <c r="AN2025" s="109"/>
      <c r="AO2025" s="30"/>
      <c r="AP2025" s="109" t="s">
        <v>2759</v>
      </c>
      <c r="AQ2025"/>
      <c r="AR2025"/>
      <c r="AS2025"/>
      <c r="AT2025"/>
      <c r="AU2025"/>
      <c r="AV2025"/>
    </row>
    <row r="2026" spans="27:48" ht="23.45" customHeight="1" x14ac:dyDescent="0.2">
      <c r="AA2026" s="97"/>
      <c r="AB2026" s="97"/>
      <c r="AC2026" s="97"/>
      <c r="AD2026" s="97"/>
      <c r="AE2026" s="97"/>
      <c r="AF2026" s="93"/>
      <c r="AG2026" s="93"/>
      <c r="AH2026" s="93"/>
      <c r="AI2026" s="30"/>
      <c r="AJ2026" s="30"/>
      <c r="AK2026" s="30"/>
      <c r="AL2026" s="30"/>
      <c r="AM2026" s="109"/>
      <c r="AN2026" s="109"/>
      <c r="AO2026" s="30"/>
      <c r="AP2026" s="109" t="s">
        <v>2760</v>
      </c>
      <c r="AQ2026"/>
      <c r="AR2026"/>
      <c r="AS2026"/>
      <c r="AT2026"/>
      <c r="AU2026"/>
      <c r="AV2026"/>
    </row>
    <row r="2027" spans="27:48" ht="23.45" customHeight="1" x14ac:dyDescent="0.2">
      <c r="AA2027" s="97"/>
      <c r="AB2027" s="97"/>
      <c r="AC2027" s="97"/>
      <c r="AD2027" s="97"/>
      <c r="AE2027" s="97"/>
      <c r="AF2027" s="93"/>
      <c r="AG2027" s="93"/>
      <c r="AH2027" s="93"/>
      <c r="AI2027" s="30"/>
      <c r="AJ2027" s="30"/>
      <c r="AK2027" s="30"/>
      <c r="AL2027" s="30"/>
      <c r="AM2027" s="109"/>
      <c r="AN2027" s="109"/>
      <c r="AO2027" s="30"/>
      <c r="AP2027" s="109" t="s">
        <v>2761</v>
      </c>
      <c r="AQ2027"/>
      <c r="AR2027"/>
      <c r="AS2027"/>
      <c r="AT2027"/>
      <c r="AU2027"/>
      <c r="AV2027"/>
    </row>
    <row r="2028" spans="27:48" ht="23.45" customHeight="1" x14ac:dyDescent="0.2">
      <c r="AA2028" s="97"/>
      <c r="AB2028" s="97"/>
      <c r="AC2028" s="97"/>
      <c r="AD2028" s="97"/>
      <c r="AE2028" s="97"/>
      <c r="AF2028" s="93"/>
      <c r="AG2028" s="93"/>
      <c r="AH2028" s="93"/>
      <c r="AI2028" s="30"/>
      <c r="AJ2028" s="30"/>
      <c r="AK2028" s="30"/>
      <c r="AL2028" s="30"/>
      <c r="AM2028" s="109"/>
      <c r="AN2028" s="109"/>
      <c r="AO2028" s="30"/>
      <c r="AP2028" s="109" t="s">
        <v>2762</v>
      </c>
      <c r="AQ2028"/>
      <c r="AR2028"/>
      <c r="AS2028"/>
      <c r="AT2028"/>
      <c r="AU2028"/>
      <c r="AV2028"/>
    </row>
    <row r="2029" spans="27:48" ht="23.45" customHeight="1" x14ac:dyDescent="0.2">
      <c r="AA2029" s="97"/>
      <c r="AB2029" s="97"/>
      <c r="AC2029" s="97"/>
      <c r="AD2029" s="97"/>
      <c r="AE2029" s="97"/>
      <c r="AF2029" s="93"/>
      <c r="AG2029" s="93"/>
      <c r="AH2029" s="93"/>
      <c r="AI2029" s="30"/>
      <c r="AJ2029" s="30"/>
      <c r="AK2029" s="30"/>
      <c r="AL2029" s="30"/>
      <c r="AM2029" s="109"/>
      <c r="AN2029" s="109"/>
      <c r="AO2029" s="30"/>
      <c r="AP2029" s="109" t="s">
        <v>2763</v>
      </c>
      <c r="AQ2029"/>
      <c r="AR2029"/>
      <c r="AS2029"/>
      <c r="AT2029"/>
      <c r="AU2029"/>
      <c r="AV2029"/>
    </row>
    <row r="2030" spans="27:48" ht="23.45" customHeight="1" x14ac:dyDescent="0.2">
      <c r="AA2030" s="97"/>
      <c r="AB2030" s="97"/>
      <c r="AC2030" s="97"/>
      <c r="AD2030" s="97"/>
      <c r="AE2030" s="97"/>
      <c r="AF2030" s="93"/>
      <c r="AG2030" s="93"/>
      <c r="AH2030" s="93"/>
      <c r="AI2030" s="30"/>
      <c r="AJ2030" s="30"/>
      <c r="AK2030" s="30"/>
      <c r="AL2030" s="30"/>
      <c r="AM2030" s="109"/>
      <c r="AN2030" s="109"/>
      <c r="AO2030" s="30"/>
      <c r="AP2030" s="109" t="s">
        <v>2764</v>
      </c>
      <c r="AQ2030"/>
      <c r="AR2030"/>
      <c r="AS2030"/>
      <c r="AT2030"/>
      <c r="AU2030"/>
      <c r="AV2030"/>
    </row>
    <row r="2031" spans="27:48" ht="23.45" customHeight="1" x14ac:dyDescent="0.2">
      <c r="AA2031" s="97"/>
      <c r="AB2031" s="97"/>
      <c r="AC2031" s="97"/>
      <c r="AD2031" s="97"/>
      <c r="AE2031" s="97"/>
      <c r="AF2031" s="93"/>
      <c r="AG2031" s="93"/>
      <c r="AH2031" s="93"/>
      <c r="AI2031" s="30"/>
      <c r="AJ2031" s="30"/>
      <c r="AK2031" s="30"/>
      <c r="AL2031" s="30"/>
      <c r="AM2031" s="109"/>
      <c r="AN2031" s="109"/>
      <c r="AO2031" s="30"/>
      <c r="AP2031" s="109" t="s">
        <v>2765</v>
      </c>
      <c r="AQ2031"/>
      <c r="AR2031"/>
      <c r="AS2031"/>
      <c r="AT2031"/>
      <c r="AU2031"/>
      <c r="AV2031"/>
    </row>
    <row r="2032" spans="27:48" ht="23.45" customHeight="1" x14ac:dyDescent="0.2">
      <c r="AA2032" s="97"/>
      <c r="AB2032" s="97"/>
      <c r="AC2032" s="97"/>
      <c r="AD2032" s="97"/>
      <c r="AE2032" s="97"/>
      <c r="AF2032" s="93"/>
      <c r="AG2032" s="93"/>
      <c r="AH2032" s="93"/>
      <c r="AI2032" s="30"/>
      <c r="AJ2032" s="30"/>
      <c r="AK2032" s="30"/>
      <c r="AL2032" s="30"/>
      <c r="AM2032" s="109"/>
      <c r="AN2032" s="109"/>
      <c r="AO2032" s="30"/>
      <c r="AP2032" s="109" t="s">
        <v>2766</v>
      </c>
      <c r="AQ2032"/>
      <c r="AR2032"/>
      <c r="AS2032"/>
      <c r="AT2032"/>
      <c r="AU2032"/>
      <c r="AV2032"/>
    </row>
    <row r="2033" spans="27:48" ht="23.45" customHeight="1" x14ac:dyDescent="0.2">
      <c r="AA2033" s="97"/>
      <c r="AB2033" s="97"/>
      <c r="AC2033" s="97"/>
      <c r="AD2033" s="97"/>
      <c r="AE2033" s="97"/>
      <c r="AF2033" s="93"/>
      <c r="AG2033" s="93"/>
      <c r="AH2033" s="93"/>
      <c r="AI2033" s="30"/>
      <c r="AJ2033" s="30"/>
      <c r="AK2033" s="30"/>
      <c r="AL2033" s="30"/>
      <c r="AM2033" s="109"/>
      <c r="AN2033" s="109"/>
      <c r="AO2033" s="30"/>
      <c r="AP2033" s="109" t="s">
        <v>2767</v>
      </c>
      <c r="AQ2033"/>
      <c r="AR2033"/>
      <c r="AS2033"/>
      <c r="AT2033"/>
      <c r="AU2033"/>
      <c r="AV2033"/>
    </row>
    <row r="2034" spans="27:48" ht="23.45" customHeight="1" x14ac:dyDescent="0.2">
      <c r="AA2034" s="97"/>
      <c r="AB2034" s="97"/>
      <c r="AC2034" s="97"/>
      <c r="AD2034" s="97"/>
      <c r="AE2034" s="97"/>
      <c r="AF2034" s="93"/>
      <c r="AG2034" s="93"/>
      <c r="AH2034" s="93"/>
      <c r="AI2034" s="30"/>
      <c r="AJ2034" s="30"/>
      <c r="AK2034" s="30"/>
      <c r="AL2034" s="30"/>
      <c r="AM2034" s="109"/>
      <c r="AN2034" s="109"/>
      <c r="AO2034" s="30"/>
      <c r="AP2034" s="109" t="s">
        <v>2768</v>
      </c>
      <c r="AQ2034"/>
      <c r="AR2034"/>
      <c r="AS2034"/>
      <c r="AT2034"/>
      <c r="AU2034"/>
      <c r="AV2034"/>
    </row>
    <row r="2035" spans="27:48" ht="23.45" customHeight="1" x14ac:dyDescent="0.2">
      <c r="AA2035" s="97"/>
      <c r="AB2035" s="97"/>
      <c r="AC2035" s="97"/>
      <c r="AD2035" s="97"/>
      <c r="AE2035" s="97"/>
      <c r="AF2035" s="93"/>
      <c r="AG2035" s="93"/>
      <c r="AH2035" s="93"/>
      <c r="AI2035" s="30"/>
      <c r="AJ2035" s="30"/>
      <c r="AK2035" s="30"/>
      <c r="AL2035" s="30"/>
      <c r="AM2035" s="109"/>
      <c r="AN2035" s="109"/>
      <c r="AO2035" s="30"/>
      <c r="AP2035" s="109" t="s">
        <v>2769</v>
      </c>
      <c r="AQ2035"/>
      <c r="AR2035"/>
      <c r="AS2035"/>
      <c r="AT2035"/>
      <c r="AU2035"/>
      <c r="AV2035"/>
    </row>
    <row r="2036" spans="27:48" ht="23.45" customHeight="1" x14ac:dyDescent="0.2">
      <c r="AA2036" s="97"/>
      <c r="AB2036" s="97"/>
      <c r="AC2036" s="97"/>
      <c r="AD2036" s="97"/>
      <c r="AE2036" s="97"/>
      <c r="AF2036" s="93"/>
      <c r="AG2036" s="93"/>
      <c r="AH2036" s="93"/>
      <c r="AI2036" s="30"/>
      <c r="AJ2036" s="30"/>
      <c r="AK2036" s="30"/>
      <c r="AL2036" s="30"/>
      <c r="AM2036" s="109"/>
      <c r="AN2036" s="109"/>
      <c r="AO2036" s="30"/>
      <c r="AP2036" s="109" t="s">
        <v>2770</v>
      </c>
      <c r="AQ2036"/>
      <c r="AR2036"/>
      <c r="AS2036"/>
      <c r="AT2036"/>
      <c r="AU2036"/>
      <c r="AV2036"/>
    </row>
    <row r="2037" spans="27:48" ht="23.45" customHeight="1" x14ac:dyDescent="0.2">
      <c r="AA2037" s="97"/>
      <c r="AB2037" s="97"/>
      <c r="AC2037" s="97"/>
      <c r="AD2037" s="97"/>
      <c r="AE2037" s="97"/>
      <c r="AF2037" s="93"/>
      <c r="AG2037" s="93"/>
      <c r="AH2037" s="93"/>
      <c r="AI2037" s="30"/>
      <c r="AJ2037" s="30"/>
      <c r="AK2037" s="30"/>
      <c r="AL2037" s="30"/>
      <c r="AM2037" s="109"/>
      <c r="AN2037" s="109"/>
      <c r="AO2037" s="30"/>
      <c r="AP2037" s="109" t="s">
        <v>2771</v>
      </c>
      <c r="AQ2037"/>
      <c r="AR2037"/>
      <c r="AS2037"/>
      <c r="AT2037"/>
      <c r="AU2037"/>
      <c r="AV2037"/>
    </row>
    <row r="2038" spans="27:48" ht="23.45" customHeight="1" x14ac:dyDescent="0.2">
      <c r="AA2038" s="97"/>
      <c r="AB2038" s="97"/>
      <c r="AC2038" s="97"/>
      <c r="AD2038" s="97"/>
      <c r="AE2038" s="97"/>
      <c r="AF2038" s="93"/>
      <c r="AG2038" s="93"/>
      <c r="AH2038" s="93"/>
      <c r="AI2038" s="30"/>
      <c r="AJ2038" s="30"/>
      <c r="AK2038" s="30"/>
      <c r="AL2038" s="30"/>
      <c r="AM2038" s="109"/>
      <c r="AN2038" s="109"/>
      <c r="AO2038" s="30"/>
      <c r="AP2038" s="109" t="s">
        <v>2772</v>
      </c>
      <c r="AQ2038"/>
      <c r="AR2038"/>
      <c r="AS2038"/>
      <c r="AT2038"/>
      <c r="AU2038"/>
      <c r="AV2038"/>
    </row>
    <row r="2039" spans="27:48" ht="23.45" customHeight="1" x14ac:dyDescent="0.2">
      <c r="AA2039" s="97"/>
      <c r="AB2039" s="97"/>
      <c r="AC2039" s="97"/>
      <c r="AD2039" s="97"/>
      <c r="AE2039" s="97"/>
      <c r="AF2039" s="93"/>
      <c r="AG2039" s="93"/>
      <c r="AH2039" s="93"/>
      <c r="AI2039" s="30"/>
      <c r="AJ2039" s="30"/>
      <c r="AK2039" s="30"/>
      <c r="AL2039" s="30"/>
      <c r="AM2039" s="109"/>
      <c r="AN2039" s="109"/>
      <c r="AO2039" s="30"/>
      <c r="AP2039" s="109" t="s">
        <v>2773</v>
      </c>
      <c r="AQ2039"/>
      <c r="AR2039"/>
      <c r="AS2039"/>
      <c r="AT2039"/>
      <c r="AU2039"/>
      <c r="AV2039"/>
    </row>
    <row r="2040" spans="27:48" ht="23.45" customHeight="1" x14ac:dyDescent="0.2">
      <c r="AA2040" s="97"/>
      <c r="AB2040" s="97"/>
      <c r="AC2040" s="97"/>
      <c r="AD2040" s="97"/>
      <c r="AE2040" s="97"/>
      <c r="AF2040" s="93"/>
      <c r="AG2040" s="93"/>
      <c r="AH2040" s="93"/>
      <c r="AI2040" s="30"/>
      <c r="AJ2040" s="30"/>
      <c r="AK2040" s="30"/>
      <c r="AL2040" s="30"/>
      <c r="AM2040" s="109"/>
      <c r="AN2040" s="109"/>
      <c r="AO2040" s="30"/>
      <c r="AP2040" s="109" t="s">
        <v>2774</v>
      </c>
      <c r="AQ2040"/>
      <c r="AR2040"/>
      <c r="AS2040"/>
      <c r="AT2040"/>
      <c r="AU2040"/>
      <c r="AV2040"/>
    </row>
    <row r="2041" spans="27:48" ht="23.45" customHeight="1" x14ac:dyDescent="0.2">
      <c r="AA2041" s="97"/>
      <c r="AB2041" s="97"/>
      <c r="AC2041" s="97"/>
      <c r="AD2041" s="97"/>
      <c r="AE2041" s="97"/>
      <c r="AF2041" s="93"/>
      <c r="AG2041" s="93"/>
      <c r="AH2041" s="93"/>
      <c r="AI2041" s="30"/>
      <c r="AJ2041" s="30"/>
      <c r="AK2041" s="30"/>
      <c r="AL2041" s="30"/>
      <c r="AM2041" s="109"/>
      <c r="AN2041" s="109"/>
      <c r="AO2041" s="30"/>
      <c r="AP2041" s="109" t="s">
        <v>2775</v>
      </c>
      <c r="AQ2041"/>
      <c r="AR2041"/>
      <c r="AS2041"/>
      <c r="AT2041"/>
      <c r="AU2041"/>
      <c r="AV2041"/>
    </row>
    <row r="2042" spans="27:48" ht="23.45" customHeight="1" x14ac:dyDescent="0.2">
      <c r="AA2042" s="97"/>
      <c r="AB2042" s="97"/>
      <c r="AC2042" s="97"/>
      <c r="AD2042" s="97"/>
      <c r="AE2042" s="97"/>
      <c r="AF2042" s="93"/>
      <c r="AG2042" s="93"/>
      <c r="AH2042" s="93"/>
      <c r="AI2042" s="30"/>
      <c r="AJ2042" s="30"/>
      <c r="AK2042" s="30"/>
      <c r="AL2042" s="30"/>
      <c r="AM2042" s="109"/>
      <c r="AN2042" s="109"/>
      <c r="AO2042" s="30"/>
      <c r="AP2042" s="109" t="s">
        <v>2776</v>
      </c>
      <c r="AQ2042"/>
      <c r="AR2042"/>
      <c r="AS2042"/>
      <c r="AT2042"/>
      <c r="AU2042"/>
      <c r="AV2042"/>
    </row>
    <row r="2043" spans="27:48" ht="23.45" customHeight="1" x14ac:dyDescent="0.2">
      <c r="AA2043" s="97"/>
      <c r="AB2043" s="97"/>
      <c r="AC2043" s="97"/>
      <c r="AD2043" s="97"/>
      <c r="AE2043" s="97"/>
      <c r="AF2043" s="93"/>
      <c r="AG2043" s="93"/>
      <c r="AH2043" s="93"/>
      <c r="AI2043" s="30"/>
      <c r="AJ2043" s="30"/>
      <c r="AK2043" s="30"/>
      <c r="AL2043" s="30"/>
      <c r="AM2043" s="109"/>
      <c r="AN2043" s="109"/>
      <c r="AO2043" s="30"/>
      <c r="AP2043" s="109" t="s">
        <v>2777</v>
      </c>
      <c r="AQ2043"/>
      <c r="AR2043"/>
      <c r="AS2043"/>
      <c r="AT2043"/>
      <c r="AU2043"/>
      <c r="AV2043"/>
    </row>
    <row r="2044" spans="27:48" ht="23.45" customHeight="1" x14ac:dyDescent="0.2">
      <c r="AA2044" s="97"/>
      <c r="AB2044" s="97"/>
      <c r="AC2044" s="97"/>
      <c r="AD2044" s="97"/>
      <c r="AE2044" s="97"/>
      <c r="AF2044" s="93"/>
      <c r="AG2044" s="93"/>
      <c r="AH2044" s="93"/>
      <c r="AI2044" s="30"/>
      <c r="AJ2044" s="30"/>
      <c r="AK2044" s="30"/>
      <c r="AL2044" s="30"/>
      <c r="AM2044" s="109"/>
      <c r="AN2044" s="109"/>
      <c r="AO2044" s="30"/>
      <c r="AP2044" s="109" t="s">
        <v>2778</v>
      </c>
      <c r="AQ2044"/>
      <c r="AR2044"/>
      <c r="AS2044"/>
      <c r="AT2044"/>
      <c r="AU2044"/>
      <c r="AV2044"/>
    </row>
    <row r="2045" spans="27:48" ht="23.45" customHeight="1" x14ac:dyDescent="0.2">
      <c r="AA2045" s="97"/>
      <c r="AB2045" s="97"/>
      <c r="AC2045" s="97"/>
      <c r="AD2045" s="97"/>
      <c r="AE2045" s="97"/>
      <c r="AF2045" s="93"/>
      <c r="AG2045" s="93"/>
      <c r="AH2045" s="93"/>
      <c r="AI2045" s="30"/>
      <c r="AJ2045" s="30"/>
      <c r="AK2045" s="30"/>
      <c r="AL2045" s="30"/>
      <c r="AM2045" s="109"/>
      <c r="AN2045" s="109"/>
      <c r="AO2045" s="30"/>
      <c r="AP2045" s="109" t="s">
        <v>2779</v>
      </c>
      <c r="AQ2045"/>
      <c r="AR2045"/>
      <c r="AS2045"/>
      <c r="AT2045"/>
      <c r="AU2045"/>
      <c r="AV2045"/>
    </row>
    <row r="2046" spans="27:48" ht="23.45" customHeight="1" x14ac:dyDescent="0.2">
      <c r="AA2046" s="97"/>
      <c r="AB2046" s="97"/>
      <c r="AC2046" s="97"/>
      <c r="AD2046" s="97"/>
      <c r="AE2046" s="97"/>
      <c r="AF2046" s="93"/>
      <c r="AG2046" s="93"/>
      <c r="AH2046" s="93"/>
      <c r="AI2046" s="30"/>
      <c r="AJ2046" s="30"/>
      <c r="AK2046" s="30"/>
      <c r="AL2046" s="30"/>
      <c r="AM2046" s="109"/>
      <c r="AN2046" s="109"/>
      <c r="AO2046" s="30"/>
      <c r="AP2046" s="109" t="s">
        <v>2780</v>
      </c>
      <c r="AQ2046"/>
      <c r="AR2046"/>
      <c r="AS2046"/>
      <c r="AT2046"/>
      <c r="AU2046"/>
      <c r="AV2046"/>
    </row>
    <row r="2047" spans="27:48" ht="23.45" customHeight="1" x14ac:dyDescent="0.2">
      <c r="AA2047" s="97"/>
      <c r="AB2047" s="97"/>
      <c r="AC2047" s="97"/>
      <c r="AD2047" s="97"/>
      <c r="AE2047" s="97"/>
      <c r="AF2047" s="93"/>
      <c r="AG2047" s="93"/>
      <c r="AH2047" s="93"/>
      <c r="AI2047" s="30"/>
      <c r="AJ2047" s="30"/>
      <c r="AK2047" s="30"/>
      <c r="AL2047" s="30"/>
      <c r="AM2047" s="109"/>
      <c r="AN2047" s="109"/>
      <c r="AO2047" s="30"/>
      <c r="AP2047" s="109" t="s">
        <v>2781</v>
      </c>
      <c r="AQ2047"/>
      <c r="AR2047"/>
      <c r="AS2047"/>
      <c r="AT2047"/>
      <c r="AU2047"/>
      <c r="AV2047"/>
    </row>
    <row r="2048" spans="27:48" ht="23.45" customHeight="1" x14ac:dyDescent="0.2">
      <c r="AA2048" s="97"/>
      <c r="AB2048" s="97"/>
      <c r="AC2048" s="97"/>
      <c r="AD2048" s="97"/>
      <c r="AE2048" s="97"/>
      <c r="AF2048" s="93"/>
      <c r="AG2048" s="93"/>
      <c r="AH2048" s="93"/>
      <c r="AI2048" s="30"/>
      <c r="AJ2048" s="30"/>
      <c r="AK2048" s="30"/>
      <c r="AL2048" s="30"/>
      <c r="AM2048" s="109"/>
      <c r="AN2048" s="109"/>
      <c r="AO2048" s="30"/>
      <c r="AP2048" s="109" t="s">
        <v>2782</v>
      </c>
      <c r="AQ2048"/>
      <c r="AR2048"/>
      <c r="AS2048"/>
      <c r="AT2048"/>
      <c r="AU2048"/>
      <c r="AV2048"/>
    </row>
    <row r="2049" spans="27:48" ht="23.45" customHeight="1" x14ac:dyDescent="0.2">
      <c r="AA2049" s="97"/>
      <c r="AB2049" s="97"/>
      <c r="AC2049" s="97"/>
      <c r="AD2049" s="97"/>
      <c r="AE2049" s="97"/>
      <c r="AF2049" s="93"/>
      <c r="AG2049" s="93"/>
      <c r="AH2049" s="93"/>
      <c r="AI2049" s="30"/>
      <c r="AJ2049" s="30"/>
      <c r="AK2049" s="30"/>
      <c r="AL2049" s="30"/>
      <c r="AM2049" s="109"/>
      <c r="AN2049" s="109"/>
      <c r="AO2049" s="30"/>
      <c r="AP2049" s="109" t="s">
        <v>2783</v>
      </c>
      <c r="AQ2049"/>
      <c r="AR2049"/>
      <c r="AS2049"/>
      <c r="AT2049"/>
      <c r="AU2049"/>
      <c r="AV2049"/>
    </row>
    <row r="2050" spans="27:48" ht="23.45" customHeight="1" x14ac:dyDescent="0.2">
      <c r="AA2050" s="97"/>
      <c r="AB2050" s="97"/>
      <c r="AC2050" s="97"/>
      <c r="AD2050" s="97"/>
      <c r="AE2050" s="97"/>
      <c r="AF2050" s="93"/>
      <c r="AG2050" s="93"/>
      <c r="AH2050" s="93"/>
      <c r="AI2050" s="30"/>
      <c r="AJ2050" s="30"/>
      <c r="AK2050" s="30"/>
      <c r="AL2050" s="30"/>
      <c r="AM2050" s="109"/>
      <c r="AN2050" s="109"/>
      <c r="AO2050" s="30"/>
      <c r="AP2050" s="109" t="s">
        <v>2784</v>
      </c>
      <c r="AQ2050"/>
      <c r="AR2050"/>
      <c r="AS2050"/>
      <c r="AT2050"/>
      <c r="AU2050"/>
      <c r="AV2050"/>
    </row>
    <row r="2051" spans="27:48" ht="23.45" customHeight="1" x14ac:dyDescent="0.2">
      <c r="AA2051" s="97"/>
      <c r="AB2051" s="97"/>
      <c r="AC2051" s="97"/>
      <c r="AD2051" s="97"/>
      <c r="AE2051" s="97"/>
      <c r="AF2051" s="93"/>
      <c r="AG2051" s="93"/>
      <c r="AH2051" s="93"/>
      <c r="AI2051" s="30"/>
      <c r="AJ2051" s="30"/>
      <c r="AK2051" s="30"/>
      <c r="AL2051" s="30"/>
      <c r="AM2051" s="109"/>
      <c r="AN2051" s="109"/>
      <c r="AO2051" s="30"/>
      <c r="AP2051" s="109" t="s">
        <v>2785</v>
      </c>
      <c r="AQ2051"/>
      <c r="AR2051"/>
      <c r="AS2051"/>
      <c r="AT2051"/>
      <c r="AU2051"/>
      <c r="AV2051"/>
    </row>
    <row r="2052" spans="27:48" ht="23.45" customHeight="1" x14ac:dyDescent="0.2">
      <c r="AA2052" s="97"/>
      <c r="AB2052" s="97"/>
      <c r="AC2052" s="97"/>
      <c r="AD2052" s="97"/>
      <c r="AE2052" s="97"/>
      <c r="AF2052" s="93"/>
      <c r="AG2052" s="93"/>
      <c r="AH2052" s="93"/>
      <c r="AI2052" s="30"/>
      <c r="AJ2052" s="30"/>
      <c r="AK2052" s="30"/>
      <c r="AL2052" s="30"/>
      <c r="AM2052" s="109"/>
      <c r="AN2052" s="109"/>
      <c r="AO2052" s="30"/>
      <c r="AP2052" s="109" t="s">
        <v>2786</v>
      </c>
      <c r="AQ2052"/>
      <c r="AR2052"/>
      <c r="AS2052"/>
      <c r="AT2052"/>
      <c r="AU2052"/>
      <c r="AV2052"/>
    </row>
    <row r="2053" spans="27:48" ht="23.45" customHeight="1" x14ac:dyDescent="0.2">
      <c r="AA2053" s="97"/>
      <c r="AB2053" s="97"/>
      <c r="AC2053" s="97"/>
      <c r="AD2053" s="97"/>
      <c r="AE2053" s="97"/>
      <c r="AF2053" s="93"/>
      <c r="AG2053" s="93"/>
      <c r="AH2053" s="93"/>
      <c r="AI2053" s="30"/>
      <c r="AJ2053" s="30"/>
      <c r="AK2053" s="30"/>
      <c r="AL2053" s="30"/>
      <c r="AM2053" s="109"/>
      <c r="AN2053" s="109"/>
      <c r="AO2053" s="30"/>
      <c r="AP2053" s="109" t="s">
        <v>2787</v>
      </c>
      <c r="AQ2053"/>
      <c r="AR2053"/>
      <c r="AS2053"/>
      <c r="AT2053"/>
      <c r="AU2053"/>
      <c r="AV2053"/>
    </row>
    <row r="2054" spans="27:48" ht="23.45" customHeight="1" x14ac:dyDescent="0.2">
      <c r="AA2054" s="97"/>
      <c r="AB2054" s="97"/>
      <c r="AC2054" s="97"/>
      <c r="AD2054" s="97"/>
      <c r="AE2054" s="97"/>
      <c r="AF2054" s="93"/>
      <c r="AG2054" s="93"/>
      <c r="AH2054" s="93"/>
      <c r="AI2054" s="30"/>
      <c r="AJ2054" s="30"/>
      <c r="AK2054" s="30"/>
      <c r="AL2054" s="30"/>
      <c r="AM2054" s="109"/>
      <c r="AN2054" s="109"/>
      <c r="AO2054" s="30"/>
      <c r="AP2054" s="109" t="s">
        <v>2788</v>
      </c>
      <c r="AQ2054"/>
      <c r="AR2054"/>
      <c r="AS2054"/>
      <c r="AT2054"/>
      <c r="AU2054"/>
      <c r="AV2054"/>
    </row>
    <row r="2055" spans="27:48" ht="23.45" customHeight="1" x14ac:dyDescent="0.2">
      <c r="AA2055" s="97"/>
      <c r="AB2055" s="97"/>
      <c r="AC2055" s="97"/>
      <c r="AD2055" s="97"/>
      <c r="AE2055" s="97"/>
      <c r="AF2055" s="93"/>
      <c r="AG2055" s="93"/>
      <c r="AH2055" s="93"/>
      <c r="AI2055" s="30"/>
      <c r="AJ2055" s="30"/>
      <c r="AK2055" s="30"/>
      <c r="AL2055" s="30"/>
      <c r="AM2055" s="109"/>
      <c r="AN2055" s="109"/>
      <c r="AO2055" s="30"/>
      <c r="AP2055" s="109" t="s">
        <v>2789</v>
      </c>
      <c r="AQ2055"/>
      <c r="AR2055"/>
      <c r="AS2055"/>
      <c r="AT2055"/>
      <c r="AU2055"/>
      <c r="AV2055"/>
    </row>
    <row r="2056" spans="27:48" ht="23.45" customHeight="1" x14ac:dyDescent="0.2">
      <c r="AA2056" s="97"/>
      <c r="AB2056" s="97"/>
      <c r="AC2056" s="97"/>
      <c r="AD2056" s="97"/>
      <c r="AE2056" s="97"/>
      <c r="AF2056" s="93"/>
      <c r="AG2056" s="93"/>
      <c r="AH2056" s="93"/>
      <c r="AI2056" s="30"/>
      <c r="AJ2056" s="30"/>
      <c r="AK2056" s="30"/>
      <c r="AL2056" s="30"/>
      <c r="AM2056" s="109"/>
      <c r="AN2056" s="109"/>
      <c r="AO2056" s="30"/>
      <c r="AP2056" s="109" t="s">
        <v>2790</v>
      </c>
      <c r="AQ2056"/>
      <c r="AR2056"/>
      <c r="AS2056"/>
      <c r="AT2056"/>
      <c r="AU2056"/>
      <c r="AV2056"/>
    </row>
    <row r="2057" spans="27:48" ht="23.45" customHeight="1" x14ac:dyDescent="0.2">
      <c r="AA2057" s="97"/>
      <c r="AB2057" s="97"/>
      <c r="AC2057" s="97"/>
      <c r="AD2057" s="97"/>
      <c r="AE2057" s="97"/>
      <c r="AF2057" s="93"/>
      <c r="AG2057" s="93"/>
      <c r="AH2057" s="93"/>
      <c r="AI2057" s="30"/>
      <c r="AJ2057" s="30"/>
      <c r="AK2057" s="30"/>
      <c r="AL2057" s="30"/>
      <c r="AM2057" s="109"/>
      <c r="AN2057" s="109"/>
      <c r="AO2057" s="30"/>
      <c r="AP2057" s="109" t="s">
        <v>2791</v>
      </c>
      <c r="AQ2057"/>
      <c r="AR2057"/>
      <c r="AS2057"/>
      <c r="AT2057"/>
      <c r="AU2057"/>
      <c r="AV2057"/>
    </row>
    <row r="2058" spans="27:48" ht="23.45" customHeight="1" x14ac:dyDescent="0.2">
      <c r="AA2058" s="97"/>
      <c r="AB2058" s="97"/>
      <c r="AC2058" s="97"/>
      <c r="AD2058" s="97"/>
      <c r="AE2058" s="97"/>
      <c r="AF2058" s="93"/>
      <c r="AG2058" s="93"/>
      <c r="AH2058" s="93"/>
      <c r="AI2058" s="30"/>
      <c r="AJ2058" s="30"/>
      <c r="AK2058" s="30"/>
      <c r="AL2058" s="30"/>
      <c r="AM2058" s="109"/>
      <c r="AN2058" s="109"/>
      <c r="AO2058" s="30"/>
      <c r="AP2058" s="109" t="s">
        <v>2792</v>
      </c>
      <c r="AQ2058"/>
      <c r="AR2058"/>
      <c r="AS2058"/>
      <c r="AT2058"/>
      <c r="AU2058"/>
      <c r="AV2058"/>
    </row>
    <row r="2059" spans="27:48" ht="23.45" customHeight="1" x14ac:dyDescent="0.2">
      <c r="AA2059" s="97"/>
      <c r="AB2059" s="97"/>
      <c r="AC2059" s="97"/>
      <c r="AD2059" s="97"/>
      <c r="AE2059" s="97"/>
      <c r="AF2059" s="93"/>
      <c r="AG2059" s="93"/>
      <c r="AH2059" s="93"/>
      <c r="AI2059" s="30"/>
      <c r="AJ2059" s="30"/>
      <c r="AK2059" s="30"/>
      <c r="AL2059" s="30"/>
      <c r="AM2059" s="109"/>
      <c r="AN2059" s="109"/>
      <c r="AO2059" s="30"/>
      <c r="AP2059" s="109" t="s">
        <v>2793</v>
      </c>
      <c r="AQ2059"/>
      <c r="AR2059"/>
      <c r="AS2059"/>
      <c r="AT2059"/>
      <c r="AU2059"/>
      <c r="AV2059"/>
    </row>
    <row r="2060" spans="27:48" ht="23.45" customHeight="1" x14ac:dyDescent="0.2">
      <c r="AA2060" s="97"/>
      <c r="AB2060" s="97"/>
      <c r="AC2060" s="97"/>
      <c r="AD2060" s="97"/>
      <c r="AE2060" s="97"/>
      <c r="AF2060" s="93"/>
      <c r="AG2060" s="93"/>
      <c r="AH2060" s="93"/>
      <c r="AI2060" s="30"/>
      <c r="AJ2060" s="30"/>
      <c r="AK2060" s="30"/>
      <c r="AL2060" s="30"/>
      <c r="AM2060" s="109"/>
      <c r="AN2060" s="109"/>
      <c r="AO2060" s="30"/>
      <c r="AP2060" s="109" t="s">
        <v>2794</v>
      </c>
      <c r="AQ2060"/>
      <c r="AR2060"/>
      <c r="AS2060"/>
      <c r="AT2060"/>
      <c r="AU2060"/>
      <c r="AV2060"/>
    </row>
    <row r="2061" spans="27:48" ht="23.45" customHeight="1" x14ac:dyDescent="0.2">
      <c r="AA2061" s="97"/>
      <c r="AB2061" s="97"/>
      <c r="AC2061" s="97"/>
      <c r="AD2061" s="97"/>
      <c r="AE2061" s="97"/>
      <c r="AF2061" s="93"/>
      <c r="AG2061" s="93"/>
      <c r="AH2061" s="93"/>
      <c r="AI2061" s="30"/>
      <c r="AJ2061" s="30"/>
      <c r="AK2061" s="30"/>
      <c r="AL2061" s="30"/>
      <c r="AM2061" s="109"/>
      <c r="AN2061" s="109"/>
      <c r="AO2061" s="30"/>
      <c r="AP2061" s="109" t="s">
        <v>2795</v>
      </c>
      <c r="AQ2061"/>
      <c r="AR2061"/>
      <c r="AS2061"/>
      <c r="AT2061"/>
      <c r="AU2061"/>
      <c r="AV2061"/>
    </row>
    <row r="2062" spans="27:48" ht="23.45" customHeight="1" x14ac:dyDescent="0.2">
      <c r="AA2062" s="97"/>
      <c r="AB2062" s="97"/>
      <c r="AC2062" s="97"/>
      <c r="AD2062" s="97"/>
      <c r="AE2062" s="97"/>
      <c r="AF2062" s="93"/>
      <c r="AG2062" s="93"/>
      <c r="AH2062" s="93"/>
      <c r="AI2062" s="30"/>
      <c r="AJ2062" s="30"/>
      <c r="AK2062" s="30"/>
      <c r="AL2062" s="30"/>
      <c r="AM2062" s="109"/>
      <c r="AN2062" s="109"/>
      <c r="AO2062" s="30"/>
      <c r="AP2062" s="109" t="s">
        <v>2796</v>
      </c>
      <c r="AQ2062"/>
      <c r="AR2062"/>
      <c r="AS2062"/>
      <c r="AT2062"/>
      <c r="AU2062"/>
      <c r="AV2062"/>
    </row>
    <row r="2063" spans="27:48" ht="23.45" customHeight="1" x14ac:dyDescent="0.2">
      <c r="AA2063" s="97"/>
      <c r="AB2063" s="97"/>
      <c r="AC2063" s="97"/>
      <c r="AD2063" s="97"/>
      <c r="AE2063" s="97"/>
      <c r="AF2063" s="93"/>
      <c r="AG2063" s="93"/>
      <c r="AH2063" s="93"/>
      <c r="AI2063" s="30"/>
      <c r="AJ2063" s="30"/>
      <c r="AK2063" s="30"/>
      <c r="AL2063" s="30"/>
      <c r="AM2063" s="109"/>
      <c r="AN2063" s="109"/>
      <c r="AO2063" s="30"/>
      <c r="AP2063" s="109" t="s">
        <v>2797</v>
      </c>
      <c r="AQ2063"/>
      <c r="AR2063"/>
      <c r="AS2063"/>
      <c r="AT2063"/>
      <c r="AU2063"/>
      <c r="AV2063"/>
    </row>
    <row r="2064" spans="27:48" ht="23.45" customHeight="1" x14ac:dyDescent="0.2">
      <c r="AA2064" s="97"/>
      <c r="AB2064" s="97"/>
      <c r="AC2064" s="97"/>
      <c r="AD2064" s="97"/>
      <c r="AE2064" s="97"/>
      <c r="AF2064" s="93"/>
      <c r="AG2064" s="93"/>
      <c r="AH2064" s="93"/>
      <c r="AI2064" s="30"/>
      <c r="AJ2064" s="30"/>
      <c r="AK2064" s="30"/>
      <c r="AL2064" s="30"/>
      <c r="AM2064" s="109"/>
      <c r="AN2064" s="109"/>
      <c r="AO2064" s="30"/>
      <c r="AP2064" s="109" t="s">
        <v>2798</v>
      </c>
      <c r="AQ2064"/>
      <c r="AR2064"/>
      <c r="AS2064"/>
      <c r="AT2064"/>
      <c r="AU2064"/>
      <c r="AV2064"/>
    </row>
    <row r="2065" spans="27:48" ht="23.45" customHeight="1" x14ac:dyDescent="0.2">
      <c r="AA2065" s="97"/>
      <c r="AB2065" s="97"/>
      <c r="AC2065" s="97"/>
      <c r="AD2065" s="97"/>
      <c r="AE2065" s="97"/>
      <c r="AF2065" s="93"/>
      <c r="AG2065" s="93"/>
      <c r="AH2065" s="93"/>
      <c r="AI2065" s="30"/>
      <c r="AJ2065" s="30"/>
      <c r="AK2065" s="30"/>
      <c r="AL2065" s="30"/>
      <c r="AM2065" s="109"/>
      <c r="AN2065" s="109"/>
      <c r="AO2065" s="30"/>
      <c r="AP2065" s="109" t="s">
        <v>2799</v>
      </c>
      <c r="AQ2065"/>
      <c r="AR2065"/>
      <c r="AS2065"/>
      <c r="AT2065"/>
      <c r="AU2065"/>
      <c r="AV2065"/>
    </row>
    <row r="2066" spans="27:48" ht="23.45" customHeight="1" x14ac:dyDescent="0.2">
      <c r="AA2066" s="97"/>
      <c r="AB2066" s="97"/>
      <c r="AC2066" s="97"/>
      <c r="AD2066" s="97"/>
      <c r="AE2066" s="97"/>
      <c r="AF2066" s="93"/>
      <c r="AG2066" s="93"/>
      <c r="AH2066" s="93"/>
      <c r="AI2066" s="30"/>
      <c r="AJ2066" s="30"/>
      <c r="AK2066" s="30"/>
      <c r="AL2066" s="30"/>
      <c r="AM2066" s="109"/>
      <c r="AN2066" s="109"/>
      <c r="AO2066" s="30"/>
      <c r="AP2066" s="109" t="s">
        <v>2800</v>
      </c>
      <c r="AQ2066"/>
      <c r="AR2066"/>
      <c r="AS2066"/>
      <c r="AT2066"/>
      <c r="AU2066"/>
      <c r="AV2066"/>
    </row>
    <row r="2067" spans="27:48" ht="23.45" customHeight="1" x14ac:dyDescent="0.2">
      <c r="AA2067" s="97"/>
      <c r="AB2067" s="97"/>
      <c r="AC2067" s="97"/>
      <c r="AD2067" s="97"/>
      <c r="AE2067" s="97"/>
      <c r="AF2067" s="93"/>
      <c r="AG2067" s="93"/>
      <c r="AH2067" s="93"/>
      <c r="AI2067" s="30"/>
      <c r="AJ2067" s="30"/>
      <c r="AK2067" s="30"/>
      <c r="AL2067" s="30"/>
      <c r="AM2067" s="109"/>
      <c r="AN2067" s="109"/>
      <c r="AO2067" s="30"/>
      <c r="AP2067" s="109" t="s">
        <v>2801</v>
      </c>
      <c r="AQ2067"/>
      <c r="AR2067"/>
      <c r="AS2067"/>
      <c r="AT2067"/>
      <c r="AU2067"/>
      <c r="AV2067"/>
    </row>
    <row r="2068" spans="27:48" ht="23.45" customHeight="1" x14ac:dyDescent="0.2">
      <c r="AA2068" s="97"/>
      <c r="AB2068" s="97"/>
      <c r="AC2068" s="97"/>
      <c r="AD2068" s="97"/>
      <c r="AE2068" s="97"/>
      <c r="AF2068" s="93"/>
      <c r="AG2068" s="93"/>
      <c r="AH2068" s="93"/>
      <c r="AI2068" s="30"/>
      <c r="AJ2068" s="30"/>
      <c r="AK2068" s="30"/>
      <c r="AL2068" s="30"/>
      <c r="AM2068" s="109"/>
      <c r="AN2068" s="109"/>
      <c r="AO2068" s="30"/>
      <c r="AP2068" s="109" t="s">
        <v>2802</v>
      </c>
      <c r="AQ2068"/>
      <c r="AR2068"/>
      <c r="AS2068"/>
      <c r="AT2068"/>
      <c r="AU2068"/>
      <c r="AV2068"/>
    </row>
    <row r="2069" spans="27:48" ht="23.45" customHeight="1" x14ac:dyDescent="0.2">
      <c r="AA2069" s="97"/>
      <c r="AB2069" s="97"/>
      <c r="AC2069" s="97"/>
      <c r="AD2069" s="97"/>
      <c r="AE2069" s="97"/>
      <c r="AF2069" s="93"/>
      <c r="AG2069" s="93"/>
      <c r="AH2069" s="93"/>
      <c r="AI2069" s="30"/>
      <c r="AJ2069" s="30"/>
      <c r="AK2069" s="30"/>
      <c r="AL2069" s="30"/>
      <c r="AM2069" s="109"/>
      <c r="AN2069" s="109"/>
      <c r="AO2069" s="30"/>
      <c r="AP2069" s="109" t="s">
        <v>2803</v>
      </c>
      <c r="AQ2069"/>
      <c r="AR2069"/>
      <c r="AS2069"/>
      <c r="AT2069"/>
      <c r="AU2069"/>
      <c r="AV2069"/>
    </row>
    <row r="2070" spans="27:48" ht="23.45" customHeight="1" x14ac:dyDescent="0.2">
      <c r="AA2070" s="97"/>
      <c r="AB2070" s="97"/>
      <c r="AC2070" s="97"/>
      <c r="AD2070" s="97"/>
      <c r="AE2070" s="97"/>
      <c r="AF2070" s="93"/>
      <c r="AG2070" s="93"/>
      <c r="AH2070" s="93"/>
      <c r="AI2070" s="30"/>
      <c r="AJ2070" s="30"/>
      <c r="AK2070" s="30"/>
      <c r="AL2070" s="30"/>
      <c r="AM2070" s="109"/>
      <c r="AN2070" s="109"/>
      <c r="AO2070" s="30"/>
      <c r="AP2070" s="109" t="s">
        <v>2804</v>
      </c>
      <c r="AQ2070"/>
      <c r="AR2070"/>
      <c r="AS2070"/>
      <c r="AT2070"/>
      <c r="AU2070"/>
      <c r="AV2070"/>
    </row>
    <row r="2071" spans="27:48" ht="23.45" customHeight="1" x14ac:dyDescent="0.2">
      <c r="AA2071" s="97"/>
      <c r="AB2071" s="97"/>
      <c r="AC2071" s="97"/>
      <c r="AD2071" s="97"/>
      <c r="AE2071" s="97"/>
      <c r="AF2071" s="93"/>
      <c r="AG2071" s="93"/>
      <c r="AH2071" s="93"/>
      <c r="AI2071" s="30"/>
      <c r="AJ2071" s="30"/>
      <c r="AK2071" s="30"/>
      <c r="AL2071" s="30"/>
      <c r="AM2071" s="109"/>
      <c r="AN2071" s="109"/>
      <c r="AO2071" s="30"/>
      <c r="AP2071" s="109" t="s">
        <v>2805</v>
      </c>
      <c r="AQ2071"/>
      <c r="AR2071"/>
      <c r="AS2071"/>
      <c r="AT2071"/>
      <c r="AU2071"/>
      <c r="AV2071"/>
    </row>
    <row r="2072" spans="27:48" ht="23.45" customHeight="1" x14ac:dyDescent="0.2">
      <c r="AA2072" s="97"/>
      <c r="AB2072" s="97"/>
      <c r="AC2072" s="97"/>
      <c r="AD2072" s="97"/>
      <c r="AE2072" s="97"/>
      <c r="AF2072" s="93"/>
      <c r="AG2072" s="93"/>
      <c r="AH2072" s="93"/>
      <c r="AI2072" s="30"/>
      <c r="AJ2072" s="30"/>
      <c r="AK2072" s="30"/>
      <c r="AL2072" s="30"/>
      <c r="AM2072" s="109"/>
      <c r="AN2072" s="109"/>
      <c r="AO2072" s="30"/>
      <c r="AP2072" s="109" t="s">
        <v>2806</v>
      </c>
      <c r="AQ2072"/>
      <c r="AR2072"/>
      <c r="AS2072"/>
      <c r="AT2072"/>
      <c r="AU2072"/>
      <c r="AV2072"/>
    </row>
    <row r="2073" spans="27:48" ht="23.45" customHeight="1" x14ac:dyDescent="0.2">
      <c r="AA2073" s="97"/>
      <c r="AB2073" s="97"/>
      <c r="AC2073" s="97"/>
      <c r="AD2073" s="97"/>
      <c r="AE2073" s="97"/>
      <c r="AF2073" s="93"/>
      <c r="AG2073" s="93"/>
      <c r="AH2073" s="93"/>
      <c r="AI2073" s="30"/>
      <c r="AJ2073" s="30"/>
      <c r="AK2073" s="30"/>
      <c r="AL2073" s="30"/>
      <c r="AM2073" s="109"/>
      <c r="AN2073" s="109"/>
      <c r="AO2073" s="30"/>
      <c r="AP2073" s="109" t="s">
        <v>2807</v>
      </c>
      <c r="AQ2073"/>
      <c r="AR2073"/>
      <c r="AS2073"/>
      <c r="AT2073"/>
      <c r="AU2073"/>
      <c r="AV2073"/>
    </row>
    <row r="2074" spans="27:48" ht="23.45" customHeight="1" x14ac:dyDescent="0.2">
      <c r="AA2074" s="97"/>
      <c r="AB2074" s="97"/>
      <c r="AC2074" s="97"/>
      <c r="AD2074" s="97"/>
      <c r="AE2074" s="97"/>
      <c r="AF2074" s="93"/>
      <c r="AG2074" s="93"/>
      <c r="AH2074" s="93"/>
      <c r="AI2074" s="30"/>
      <c r="AJ2074" s="30"/>
      <c r="AK2074" s="30"/>
      <c r="AL2074" s="30"/>
      <c r="AM2074" s="109"/>
      <c r="AN2074" s="109"/>
      <c r="AO2074" s="30"/>
      <c r="AP2074" s="109" t="s">
        <v>2808</v>
      </c>
      <c r="AQ2074"/>
      <c r="AR2074"/>
      <c r="AS2074"/>
      <c r="AT2074"/>
      <c r="AU2074"/>
      <c r="AV2074"/>
    </row>
    <row r="2075" spans="27:48" ht="23.45" customHeight="1" x14ac:dyDescent="0.2">
      <c r="AA2075" s="97"/>
      <c r="AB2075" s="97"/>
      <c r="AC2075" s="97"/>
      <c r="AD2075" s="97"/>
      <c r="AE2075" s="97"/>
      <c r="AF2075" s="93"/>
      <c r="AG2075" s="93"/>
      <c r="AH2075" s="93"/>
      <c r="AI2075" s="30"/>
      <c r="AJ2075" s="30"/>
      <c r="AK2075" s="30"/>
      <c r="AL2075" s="30"/>
      <c r="AM2075" s="109"/>
      <c r="AN2075" s="109"/>
      <c r="AO2075" s="30"/>
      <c r="AP2075" s="109" t="s">
        <v>2809</v>
      </c>
      <c r="AQ2075"/>
      <c r="AR2075"/>
      <c r="AS2075"/>
      <c r="AT2075"/>
      <c r="AU2075"/>
      <c r="AV2075"/>
    </row>
    <row r="2076" spans="27:48" ht="23.45" customHeight="1" x14ac:dyDescent="0.2">
      <c r="AA2076" s="97"/>
      <c r="AB2076" s="97"/>
      <c r="AC2076" s="97"/>
      <c r="AD2076" s="97"/>
      <c r="AE2076" s="97"/>
      <c r="AF2076" s="93"/>
      <c r="AG2076" s="93"/>
      <c r="AH2076" s="93"/>
      <c r="AI2076" s="30"/>
      <c r="AJ2076" s="30"/>
      <c r="AK2076" s="30"/>
      <c r="AL2076" s="30"/>
      <c r="AM2076" s="109"/>
      <c r="AN2076" s="109"/>
      <c r="AO2076" s="30"/>
      <c r="AP2076" s="109" t="s">
        <v>2810</v>
      </c>
      <c r="AQ2076"/>
      <c r="AR2076"/>
      <c r="AS2076"/>
      <c r="AT2076"/>
      <c r="AU2076"/>
      <c r="AV2076"/>
    </row>
    <row r="2077" spans="27:48" ht="23.45" customHeight="1" x14ac:dyDescent="0.2">
      <c r="AA2077" s="97"/>
      <c r="AB2077" s="97"/>
      <c r="AC2077" s="97"/>
      <c r="AD2077" s="97"/>
      <c r="AE2077" s="97"/>
      <c r="AF2077" s="93"/>
      <c r="AG2077" s="93"/>
      <c r="AH2077" s="93"/>
      <c r="AI2077" s="30"/>
      <c r="AJ2077" s="30"/>
      <c r="AK2077" s="30"/>
      <c r="AL2077" s="30"/>
      <c r="AM2077" s="109"/>
      <c r="AN2077" s="109"/>
      <c r="AO2077" s="30"/>
      <c r="AP2077" s="109" t="s">
        <v>2811</v>
      </c>
      <c r="AQ2077"/>
      <c r="AR2077"/>
      <c r="AS2077"/>
      <c r="AT2077"/>
      <c r="AU2077"/>
      <c r="AV2077"/>
    </row>
    <row r="2078" spans="27:48" ht="23.45" customHeight="1" x14ac:dyDescent="0.2">
      <c r="AA2078" s="97"/>
      <c r="AB2078" s="97"/>
      <c r="AC2078" s="97"/>
      <c r="AD2078" s="97"/>
      <c r="AE2078" s="97"/>
      <c r="AF2078" s="93"/>
      <c r="AG2078" s="93"/>
      <c r="AH2078" s="93"/>
      <c r="AI2078" s="30"/>
      <c r="AJ2078" s="30"/>
      <c r="AK2078" s="30"/>
      <c r="AL2078" s="30"/>
      <c r="AM2078" s="109"/>
      <c r="AN2078" s="109"/>
      <c r="AO2078" s="30"/>
      <c r="AP2078" s="109" t="s">
        <v>2812</v>
      </c>
      <c r="AQ2078"/>
      <c r="AR2078"/>
      <c r="AS2078"/>
      <c r="AT2078"/>
      <c r="AU2078"/>
      <c r="AV2078"/>
    </row>
    <row r="2079" spans="27:48" ht="23.45" customHeight="1" x14ac:dyDescent="0.2">
      <c r="AA2079" s="97"/>
      <c r="AB2079" s="97"/>
      <c r="AC2079" s="97"/>
      <c r="AD2079" s="97"/>
      <c r="AE2079" s="97"/>
      <c r="AF2079" s="93"/>
      <c r="AG2079" s="93"/>
      <c r="AH2079" s="93"/>
      <c r="AI2079" s="30"/>
      <c r="AJ2079" s="30"/>
      <c r="AK2079" s="30"/>
      <c r="AL2079" s="30"/>
      <c r="AM2079" s="109"/>
      <c r="AN2079" s="109"/>
      <c r="AO2079" s="30"/>
      <c r="AP2079" s="109" t="s">
        <v>2813</v>
      </c>
      <c r="AQ2079"/>
      <c r="AR2079"/>
      <c r="AS2079"/>
      <c r="AT2079"/>
      <c r="AU2079"/>
      <c r="AV2079"/>
    </row>
    <row r="2080" spans="27:48" ht="23.45" customHeight="1" x14ac:dyDescent="0.2">
      <c r="AA2080" s="97"/>
      <c r="AB2080" s="97"/>
      <c r="AC2080" s="97"/>
      <c r="AD2080" s="97"/>
      <c r="AE2080" s="97"/>
      <c r="AF2080" s="93"/>
      <c r="AG2080" s="93"/>
      <c r="AH2080" s="93"/>
      <c r="AI2080" s="30"/>
      <c r="AJ2080" s="30"/>
      <c r="AK2080" s="30"/>
      <c r="AL2080" s="30"/>
      <c r="AM2080" s="109"/>
      <c r="AN2080" s="109"/>
      <c r="AO2080" s="30"/>
      <c r="AP2080" s="109" t="s">
        <v>2814</v>
      </c>
      <c r="AQ2080"/>
      <c r="AR2080"/>
      <c r="AS2080"/>
      <c r="AT2080"/>
      <c r="AU2080"/>
      <c r="AV2080"/>
    </row>
    <row r="2081" spans="27:48" ht="23.45" customHeight="1" x14ac:dyDescent="0.2">
      <c r="AA2081" s="97"/>
      <c r="AB2081" s="97"/>
      <c r="AC2081" s="97"/>
      <c r="AD2081" s="97"/>
      <c r="AE2081" s="97"/>
      <c r="AF2081" s="93"/>
      <c r="AG2081" s="93"/>
      <c r="AH2081" s="93"/>
      <c r="AI2081" s="30"/>
      <c r="AJ2081" s="30"/>
      <c r="AK2081" s="30"/>
      <c r="AL2081" s="30"/>
      <c r="AM2081" s="109"/>
      <c r="AN2081" s="109"/>
      <c r="AO2081" s="30"/>
      <c r="AP2081" s="109" t="s">
        <v>2815</v>
      </c>
      <c r="AQ2081"/>
      <c r="AR2081"/>
      <c r="AS2081"/>
      <c r="AT2081"/>
      <c r="AU2081"/>
      <c r="AV2081"/>
    </row>
    <row r="2082" spans="27:48" ht="23.45" customHeight="1" x14ac:dyDescent="0.2">
      <c r="AA2082" s="97"/>
      <c r="AB2082" s="97"/>
      <c r="AC2082" s="97"/>
      <c r="AD2082" s="97"/>
      <c r="AE2082" s="97"/>
      <c r="AF2082" s="93"/>
      <c r="AG2082" s="93"/>
      <c r="AH2082" s="93"/>
      <c r="AI2082" s="30"/>
      <c r="AJ2082" s="30"/>
      <c r="AK2082" s="30"/>
      <c r="AL2082" s="30"/>
      <c r="AM2082" s="109"/>
      <c r="AN2082" s="109"/>
      <c r="AO2082" s="30"/>
      <c r="AP2082" s="109" t="s">
        <v>2816</v>
      </c>
      <c r="AQ2082"/>
      <c r="AR2082"/>
      <c r="AS2082"/>
      <c r="AT2082"/>
      <c r="AU2082"/>
      <c r="AV2082"/>
    </row>
    <row r="2083" spans="27:48" ht="23.45" customHeight="1" x14ac:dyDescent="0.2">
      <c r="AA2083" s="97"/>
      <c r="AB2083" s="97"/>
      <c r="AC2083" s="97"/>
      <c r="AD2083" s="97"/>
      <c r="AE2083" s="97"/>
      <c r="AF2083" s="93"/>
      <c r="AG2083" s="93"/>
      <c r="AH2083" s="93"/>
      <c r="AI2083" s="30"/>
      <c r="AJ2083" s="30"/>
      <c r="AK2083" s="30"/>
      <c r="AL2083" s="30"/>
      <c r="AM2083" s="109"/>
      <c r="AN2083" s="109"/>
      <c r="AO2083" s="30"/>
      <c r="AP2083" s="109" t="s">
        <v>2817</v>
      </c>
      <c r="AQ2083"/>
      <c r="AR2083"/>
      <c r="AS2083"/>
      <c r="AT2083"/>
      <c r="AU2083"/>
      <c r="AV2083"/>
    </row>
    <row r="2084" spans="27:48" ht="23.45" customHeight="1" x14ac:dyDescent="0.2">
      <c r="AA2084" s="97"/>
      <c r="AB2084" s="97"/>
      <c r="AC2084" s="97"/>
      <c r="AD2084" s="97"/>
      <c r="AE2084" s="97"/>
      <c r="AF2084" s="93"/>
      <c r="AG2084" s="93"/>
      <c r="AH2084" s="93"/>
      <c r="AI2084" s="30"/>
      <c r="AJ2084" s="30"/>
      <c r="AK2084" s="30"/>
      <c r="AL2084" s="30"/>
      <c r="AM2084" s="109"/>
      <c r="AN2084" s="109"/>
      <c r="AO2084" s="30"/>
      <c r="AP2084" s="109" t="s">
        <v>2818</v>
      </c>
      <c r="AQ2084"/>
      <c r="AR2084"/>
      <c r="AS2084"/>
      <c r="AT2084"/>
      <c r="AU2084"/>
      <c r="AV2084"/>
    </row>
    <row r="2085" spans="27:48" ht="23.45" customHeight="1" x14ac:dyDescent="0.2">
      <c r="AA2085" s="97"/>
      <c r="AB2085" s="97"/>
      <c r="AC2085" s="97"/>
      <c r="AD2085" s="97"/>
      <c r="AE2085" s="97"/>
      <c r="AF2085" s="93"/>
      <c r="AG2085" s="93"/>
      <c r="AH2085" s="93"/>
      <c r="AI2085" s="30"/>
      <c r="AJ2085" s="30"/>
      <c r="AK2085" s="30"/>
      <c r="AL2085" s="30"/>
      <c r="AM2085" s="109"/>
      <c r="AN2085" s="109"/>
      <c r="AO2085" s="30"/>
      <c r="AP2085" s="109" t="s">
        <v>2819</v>
      </c>
      <c r="AQ2085"/>
      <c r="AR2085"/>
      <c r="AS2085"/>
      <c r="AT2085"/>
      <c r="AU2085"/>
      <c r="AV2085"/>
    </row>
    <row r="2086" spans="27:48" ht="23.45" customHeight="1" x14ac:dyDescent="0.2">
      <c r="AA2086" s="97"/>
      <c r="AB2086" s="97"/>
      <c r="AC2086" s="97"/>
      <c r="AD2086" s="97"/>
      <c r="AE2086" s="97"/>
      <c r="AF2086" s="93"/>
      <c r="AG2086" s="93"/>
      <c r="AH2086" s="93"/>
      <c r="AI2086" s="30"/>
      <c r="AJ2086" s="30"/>
      <c r="AK2086" s="30"/>
      <c r="AL2086" s="30"/>
      <c r="AM2086" s="109"/>
      <c r="AN2086" s="109"/>
      <c r="AO2086" s="30"/>
      <c r="AP2086" s="109" t="s">
        <v>2820</v>
      </c>
      <c r="AQ2086"/>
      <c r="AR2086"/>
      <c r="AS2086"/>
      <c r="AT2086"/>
      <c r="AU2086"/>
      <c r="AV2086"/>
    </row>
    <row r="2087" spans="27:48" ht="23.45" customHeight="1" x14ac:dyDescent="0.2">
      <c r="AA2087" s="97"/>
      <c r="AB2087" s="97"/>
      <c r="AC2087" s="97"/>
      <c r="AD2087" s="97"/>
      <c r="AE2087" s="97"/>
      <c r="AF2087" s="93"/>
      <c r="AG2087" s="93"/>
      <c r="AH2087" s="93"/>
      <c r="AI2087" s="30"/>
      <c r="AJ2087" s="30"/>
      <c r="AK2087" s="30"/>
      <c r="AL2087" s="30"/>
      <c r="AM2087" s="109"/>
      <c r="AN2087" s="109"/>
      <c r="AO2087" s="30"/>
      <c r="AP2087" s="109" t="s">
        <v>2821</v>
      </c>
      <c r="AQ2087"/>
      <c r="AR2087"/>
      <c r="AS2087"/>
      <c r="AT2087"/>
      <c r="AU2087"/>
      <c r="AV2087"/>
    </row>
    <row r="2088" spans="27:48" ht="23.45" customHeight="1" x14ac:dyDescent="0.2">
      <c r="AA2088" s="97"/>
      <c r="AB2088" s="97"/>
      <c r="AC2088" s="97"/>
      <c r="AD2088" s="97"/>
      <c r="AE2088" s="97"/>
      <c r="AF2088" s="93"/>
      <c r="AG2088" s="93"/>
      <c r="AH2088" s="93"/>
      <c r="AI2088" s="30"/>
      <c r="AJ2088" s="30"/>
      <c r="AK2088" s="30"/>
      <c r="AL2088" s="30"/>
      <c r="AM2088" s="109"/>
      <c r="AN2088" s="109"/>
      <c r="AO2088" s="30"/>
      <c r="AP2088" s="109" t="s">
        <v>2822</v>
      </c>
      <c r="AQ2088"/>
      <c r="AR2088"/>
      <c r="AS2088"/>
      <c r="AT2088"/>
      <c r="AU2088"/>
      <c r="AV2088"/>
    </row>
    <row r="2089" spans="27:48" ht="23.45" customHeight="1" x14ac:dyDescent="0.2">
      <c r="AA2089" s="97"/>
      <c r="AB2089" s="97"/>
      <c r="AC2089" s="97"/>
      <c r="AD2089" s="97"/>
      <c r="AE2089" s="97"/>
      <c r="AF2089" s="93"/>
      <c r="AG2089" s="93"/>
      <c r="AH2089" s="93"/>
      <c r="AI2089" s="30"/>
      <c r="AJ2089" s="30"/>
      <c r="AK2089" s="30"/>
      <c r="AL2089" s="30"/>
      <c r="AM2089" s="109"/>
      <c r="AN2089" s="109"/>
      <c r="AO2089" s="30"/>
      <c r="AP2089" s="109" t="s">
        <v>2823</v>
      </c>
      <c r="AQ2089"/>
      <c r="AR2089"/>
      <c r="AS2089"/>
      <c r="AT2089"/>
      <c r="AU2089"/>
      <c r="AV2089"/>
    </row>
    <row r="2090" spans="27:48" ht="23.45" customHeight="1" x14ac:dyDescent="0.2">
      <c r="AA2090" s="97"/>
      <c r="AB2090" s="97"/>
      <c r="AC2090" s="97"/>
      <c r="AD2090" s="97"/>
      <c r="AE2090" s="97"/>
      <c r="AF2090" s="93"/>
      <c r="AG2090" s="93"/>
      <c r="AH2090" s="93"/>
      <c r="AI2090" s="30"/>
      <c r="AJ2090" s="30"/>
      <c r="AK2090" s="30"/>
      <c r="AL2090" s="30"/>
      <c r="AM2090" s="109"/>
      <c r="AN2090" s="109"/>
      <c r="AO2090" s="30"/>
      <c r="AP2090" s="109" t="s">
        <v>2824</v>
      </c>
      <c r="AQ2090"/>
      <c r="AR2090"/>
      <c r="AS2090"/>
      <c r="AT2090"/>
      <c r="AU2090"/>
      <c r="AV2090"/>
    </row>
    <row r="2091" spans="27:48" ht="23.45" customHeight="1" x14ac:dyDescent="0.2">
      <c r="AA2091" s="97"/>
      <c r="AB2091" s="97"/>
      <c r="AC2091" s="97"/>
      <c r="AD2091" s="97"/>
      <c r="AE2091" s="97"/>
      <c r="AF2091" s="93"/>
      <c r="AG2091" s="93"/>
      <c r="AH2091" s="93"/>
      <c r="AI2091" s="30"/>
      <c r="AJ2091" s="30"/>
      <c r="AK2091" s="30"/>
      <c r="AL2091" s="30"/>
      <c r="AM2091" s="109"/>
      <c r="AN2091" s="109"/>
      <c r="AO2091" s="30"/>
      <c r="AP2091" s="109" t="s">
        <v>2825</v>
      </c>
      <c r="AQ2091"/>
      <c r="AR2091"/>
      <c r="AS2091"/>
      <c r="AT2091"/>
      <c r="AU2091"/>
      <c r="AV2091"/>
    </row>
    <row r="2092" spans="27:48" ht="23.45" customHeight="1" x14ac:dyDescent="0.2">
      <c r="AA2092" s="97"/>
      <c r="AB2092" s="97"/>
      <c r="AC2092" s="97"/>
      <c r="AD2092" s="97"/>
      <c r="AE2092" s="97"/>
      <c r="AF2092" s="93"/>
      <c r="AG2092" s="93"/>
      <c r="AH2092" s="93"/>
      <c r="AI2092" s="30"/>
      <c r="AJ2092" s="30"/>
      <c r="AK2092" s="30"/>
      <c r="AL2092" s="30"/>
      <c r="AM2092" s="109"/>
      <c r="AN2092" s="109"/>
      <c r="AO2092" s="30"/>
      <c r="AP2092" s="109" t="s">
        <v>2826</v>
      </c>
      <c r="AQ2092"/>
      <c r="AR2092"/>
      <c r="AS2092"/>
      <c r="AT2092"/>
      <c r="AU2092"/>
      <c r="AV2092"/>
    </row>
    <row r="2093" spans="27:48" ht="23.45" customHeight="1" x14ac:dyDescent="0.2">
      <c r="AA2093" s="97"/>
      <c r="AB2093" s="97"/>
      <c r="AC2093" s="97"/>
      <c r="AD2093" s="97"/>
      <c r="AE2093" s="97"/>
      <c r="AF2093" s="93"/>
      <c r="AG2093" s="93"/>
      <c r="AH2093" s="93"/>
      <c r="AI2093" s="30"/>
      <c r="AJ2093" s="30"/>
      <c r="AK2093" s="30"/>
      <c r="AL2093" s="30"/>
      <c r="AM2093" s="109"/>
      <c r="AN2093" s="109"/>
      <c r="AO2093" s="30"/>
      <c r="AP2093" s="109" t="s">
        <v>2827</v>
      </c>
      <c r="AQ2093"/>
      <c r="AR2093"/>
      <c r="AS2093"/>
      <c r="AT2093"/>
      <c r="AU2093"/>
      <c r="AV2093"/>
    </row>
    <row r="2094" spans="27:48" ht="23.45" customHeight="1" x14ac:dyDescent="0.2">
      <c r="AA2094" s="97"/>
      <c r="AB2094" s="97"/>
      <c r="AC2094" s="97"/>
      <c r="AD2094" s="97"/>
      <c r="AE2094" s="97"/>
      <c r="AF2094" s="93"/>
      <c r="AG2094" s="93"/>
      <c r="AH2094" s="93"/>
      <c r="AI2094" s="30"/>
      <c r="AJ2094" s="30"/>
      <c r="AK2094" s="30"/>
      <c r="AL2094" s="30"/>
      <c r="AM2094" s="109"/>
      <c r="AN2094" s="109"/>
      <c r="AO2094" s="30"/>
      <c r="AP2094" s="109" t="s">
        <v>2828</v>
      </c>
      <c r="AQ2094"/>
      <c r="AR2094"/>
      <c r="AS2094"/>
      <c r="AT2094"/>
      <c r="AU2094"/>
      <c r="AV2094"/>
    </row>
    <row r="2095" spans="27:48" ht="23.45" customHeight="1" x14ac:dyDescent="0.2">
      <c r="AA2095" s="97"/>
      <c r="AB2095" s="97"/>
      <c r="AC2095" s="97"/>
      <c r="AD2095" s="97"/>
      <c r="AE2095" s="97"/>
      <c r="AF2095" s="93"/>
      <c r="AG2095" s="93"/>
      <c r="AH2095" s="93"/>
      <c r="AI2095" s="30"/>
      <c r="AJ2095" s="30"/>
      <c r="AK2095" s="30"/>
      <c r="AL2095" s="30"/>
      <c r="AM2095" s="109"/>
      <c r="AN2095" s="109"/>
      <c r="AO2095" s="30"/>
      <c r="AP2095" s="109" t="s">
        <v>2829</v>
      </c>
      <c r="AQ2095"/>
      <c r="AR2095"/>
      <c r="AS2095"/>
      <c r="AT2095"/>
      <c r="AU2095"/>
      <c r="AV2095"/>
    </row>
    <row r="2096" spans="27:48" ht="23.45" customHeight="1" x14ac:dyDescent="0.2">
      <c r="AA2096" s="97"/>
      <c r="AB2096" s="97"/>
      <c r="AC2096" s="97"/>
      <c r="AD2096" s="97"/>
      <c r="AE2096" s="97"/>
      <c r="AF2096" s="93"/>
      <c r="AG2096" s="93"/>
      <c r="AH2096" s="93"/>
      <c r="AI2096" s="30"/>
      <c r="AJ2096" s="30"/>
      <c r="AK2096" s="30"/>
      <c r="AL2096" s="30"/>
      <c r="AM2096" s="109"/>
      <c r="AN2096" s="109"/>
      <c r="AO2096" s="30"/>
      <c r="AP2096" s="109" t="s">
        <v>2830</v>
      </c>
      <c r="AQ2096"/>
      <c r="AR2096"/>
      <c r="AS2096"/>
      <c r="AT2096"/>
      <c r="AU2096"/>
      <c r="AV2096"/>
    </row>
    <row r="2097" spans="27:48" ht="23.45" customHeight="1" x14ac:dyDescent="0.2">
      <c r="AA2097" s="97"/>
      <c r="AB2097" s="97"/>
      <c r="AC2097" s="97"/>
      <c r="AD2097" s="97"/>
      <c r="AE2097" s="97"/>
      <c r="AF2097" s="93"/>
      <c r="AG2097" s="93"/>
      <c r="AH2097" s="93"/>
      <c r="AI2097" s="30"/>
      <c r="AJ2097" s="30"/>
      <c r="AK2097" s="30"/>
      <c r="AL2097" s="30"/>
      <c r="AM2097" s="109"/>
      <c r="AN2097" s="109"/>
      <c r="AO2097" s="30"/>
      <c r="AP2097" s="109" t="s">
        <v>2831</v>
      </c>
      <c r="AQ2097"/>
      <c r="AR2097"/>
      <c r="AS2097"/>
      <c r="AT2097"/>
      <c r="AU2097"/>
      <c r="AV2097"/>
    </row>
    <row r="2098" spans="27:48" ht="23.45" customHeight="1" x14ac:dyDescent="0.2">
      <c r="AA2098" s="97"/>
      <c r="AB2098" s="97"/>
      <c r="AC2098" s="97"/>
      <c r="AD2098" s="97"/>
      <c r="AE2098" s="97"/>
      <c r="AF2098" s="93"/>
      <c r="AG2098" s="93"/>
      <c r="AH2098" s="93"/>
      <c r="AI2098" s="30"/>
      <c r="AJ2098" s="30"/>
      <c r="AK2098" s="30"/>
      <c r="AL2098" s="30"/>
      <c r="AM2098" s="109"/>
      <c r="AN2098" s="109"/>
      <c r="AO2098" s="30"/>
      <c r="AP2098" s="109" t="s">
        <v>2832</v>
      </c>
      <c r="AQ2098"/>
      <c r="AR2098"/>
      <c r="AS2098"/>
      <c r="AT2098"/>
      <c r="AU2098"/>
      <c r="AV2098"/>
    </row>
    <row r="2099" spans="27:48" ht="23.45" customHeight="1" x14ac:dyDescent="0.2">
      <c r="AA2099" s="97"/>
      <c r="AB2099" s="97"/>
      <c r="AC2099" s="97"/>
      <c r="AD2099" s="97"/>
      <c r="AE2099" s="97"/>
      <c r="AF2099" s="93"/>
      <c r="AG2099" s="93"/>
      <c r="AH2099" s="93"/>
      <c r="AI2099" s="30"/>
      <c r="AJ2099" s="30"/>
      <c r="AK2099" s="30"/>
      <c r="AL2099" s="30"/>
      <c r="AM2099" s="109"/>
      <c r="AN2099" s="109"/>
      <c r="AO2099" s="30"/>
      <c r="AP2099" s="109" t="s">
        <v>2833</v>
      </c>
      <c r="AQ2099"/>
      <c r="AR2099"/>
      <c r="AS2099"/>
      <c r="AT2099"/>
      <c r="AU2099"/>
      <c r="AV2099"/>
    </row>
    <row r="2100" spans="27:48" ht="23.45" customHeight="1" x14ac:dyDescent="0.2">
      <c r="AA2100" s="97"/>
      <c r="AB2100" s="97"/>
      <c r="AC2100" s="97"/>
      <c r="AD2100" s="97"/>
      <c r="AE2100" s="97"/>
      <c r="AF2100" s="93"/>
      <c r="AG2100" s="93"/>
      <c r="AH2100" s="93"/>
      <c r="AI2100" s="30"/>
      <c r="AJ2100" s="30"/>
      <c r="AK2100" s="30"/>
      <c r="AL2100" s="30"/>
      <c r="AM2100" s="109"/>
      <c r="AN2100" s="109"/>
      <c r="AO2100" s="30"/>
      <c r="AP2100" s="109" t="s">
        <v>2834</v>
      </c>
      <c r="AQ2100"/>
      <c r="AR2100"/>
      <c r="AS2100"/>
      <c r="AT2100"/>
      <c r="AU2100"/>
      <c r="AV2100"/>
    </row>
    <row r="2101" spans="27:48" ht="23.45" customHeight="1" x14ac:dyDescent="0.2">
      <c r="AA2101" s="97"/>
      <c r="AB2101" s="97"/>
      <c r="AC2101" s="97"/>
      <c r="AD2101" s="97"/>
      <c r="AE2101" s="97"/>
      <c r="AF2101" s="93"/>
      <c r="AG2101" s="93"/>
      <c r="AH2101" s="93"/>
      <c r="AI2101" s="30"/>
      <c r="AJ2101" s="30"/>
      <c r="AK2101" s="30"/>
      <c r="AL2101" s="30"/>
      <c r="AM2101" s="109"/>
      <c r="AN2101" s="109"/>
      <c r="AO2101" s="30"/>
      <c r="AP2101" s="109" t="s">
        <v>2835</v>
      </c>
      <c r="AQ2101"/>
      <c r="AR2101"/>
      <c r="AS2101"/>
      <c r="AT2101"/>
      <c r="AU2101"/>
      <c r="AV2101"/>
    </row>
    <row r="2102" spans="27:48" ht="23.45" customHeight="1" x14ac:dyDescent="0.2">
      <c r="AA2102" s="97"/>
      <c r="AB2102" s="97"/>
      <c r="AC2102" s="97"/>
      <c r="AD2102" s="97"/>
      <c r="AE2102" s="97"/>
      <c r="AF2102" s="93"/>
      <c r="AG2102" s="93"/>
      <c r="AH2102" s="93"/>
      <c r="AI2102" s="30"/>
      <c r="AJ2102" s="30"/>
      <c r="AK2102" s="30"/>
      <c r="AL2102" s="30"/>
      <c r="AM2102" s="109"/>
      <c r="AN2102" s="109"/>
      <c r="AO2102" s="30"/>
      <c r="AP2102" s="109" t="s">
        <v>2836</v>
      </c>
      <c r="AQ2102"/>
      <c r="AR2102"/>
      <c r="AS2102"/>
      <c r="AT2102"/>
      <c r="AU2102"/>
      <c r="AV2102"/>
    </row>
    <row r="2103" spans="27:48" ht="23.45" customHeight="1" x14ac:dyDescent="0.2">
      <c r="AA2103" s="97"/>
      <c r="AB2103" s="97"/>
      <c r="AC2103" s="97"/>
      <c r="AD2103" s="97"/>
      <c r="AE2103" s="97"/>
      <c r="AF2103" s="93"/>
      <c r="AG2103" s="93"/>
      <c r="AH2103" s="93"/>
      <c r="AI2103" s="30"/>
      <c r="AJ2103" s="30"/>
      <c r="AK2103" s="30"/>
      <c r="AL2103" s="30"/>
      <c r="AM2103" s="109"/>
      <c r="AN2103" s="109"/>
      <c r="AO2103" s="30"/>
      <c r="AP2103" s="109" t="s">
        <v>2837</v>
      </c>
      <c r="AQ2103"/>
      <c r="AR2103"/>
      <c r="AS2103"/>
      <c r="AT2103"/>
      <c r="AU2103"/>
      <c r="AV2103"/>
    </row>
    <row r="2104" spans="27:48" ht="23.45" customHeight="1" x14ac:dyDescent="0.2">
      <c r="AA2104" s="97"/>
      <c r="AB2104" s="97"/>
      <c r="AC2104" s="97"/>
      <c r="AD2104" s="97"/>
      <c r="AE2104" s="97"/>
      <c r="AF2104" s="93"/>
      <c r="AG2104" s="93"/>
      <c r="AH2104" s="93"/>
      <c r="AI2104" s="30"/>
      <c r="AJ2104" s="30"/>
      <c r="AK2104" s="30"/>
      <c r="AL2104" s="30"/>
      <c r="AM2104" s="109"/>
      <c r="AN2104" s="109"/>
      <c r="AO2104" s="30"/>
      <c r="AP2104" s="109" t="s">
        <v>2838</v>
      </c>
      <c r="AQ2104"/>
      <c r="AR2104"/>
      <c r="AS2104"/>
      <c r="AT2104"/>
      <c r="AU2104"/>
      <c r="AV2104"/>
    </row>
    <row r="2105" spans="27:48" ht="23.45" customHeight="1" x14ac:dyDescent="0.2">
      <c r="AA2105" s="97"/>
      <c r="AB2105" s="97"/>
      <c r="AC2105" s="97"/>
      <c r="AD2105" s="97"/>
      <c r="AE2105" s="97"/>
      <c r="AF2105" s="93"/>
      <c r="AG2105" s="93"/>
      <c r="AH2105" s="93"/>
      <c r="AI2105" s="30"/>
      <c r="AJ2105" s="30"/>
      <c r="AK2105" s="30"/>
      <c r="AL2105" s="30"/>
      <c r="AM2105" s="109"/>
      <c r="AN2105" s="109"/>
      <c r="AO2105" s="30"/>
      <c r="AP2105" s="109" t="s">
        <v>2839</v>
      </c>
      <c r="AQ2105"/>
      <c r="AR2105"/>
      <c r="AS2105"/>
      <c r="AT2105"/>
      <c r="AU2105"/>
      <c r="AV2105"/>
    </row>
    <row r="2106" spans="27:48" ht="23.45" customHeight="1" x14ac:dyDescent="0.2">
      <c r="AA2106" s="97"/>
      <c r="AB2106" s="97"/>
      <c r="AC2106" s="97"/>
      <c r="AD2106" s="97"/>
      <c r="AE2106" s="97"/>
      <c r="AF2106" s="93"/>
      <c r="AG2106" s="93"/>
      <c r="AH2106" s="93"/>
      <c r="AI2106" s="30"/>
      <c r="AJ2106" s="30"/>
      <c r="AK2106" s="30"/>
      <c r="AL2106" s="30"/>
      <c r="AM2106" s="109"/>
      <c r="AN2106" s="109"/>
      <c r="AO2106" s="30"/>
      <c r="AP2106" s="109" t="s">
        <v>2840</v>
      </c>
      <c r="AQ2106"/>
      <c r="AR2106"/>
      <c r="AS2106"/>
      <c r="AT2106"/>
      <c r="AU2106"/>
      <c r="AV2106"/>
    </row>
    <row r="2107" spans="27:48" ht="23.45" customHeight="1" x14ac:dyDescent="0.2">
      <c r="AA2107" s="97"/>
      <c r="AB2107" s="97"/>
      <c r="AC2107" s="97"/>
      <c r="AD2107" s="97"/>
      <c r="AE2107" s="97"/>
      <c r="AF2107" s="93"/>
      <c r="AG2107" s="93"/>
      <c r="AH2107" s="93"/>
      <c r="AI2107" s="30"/>
      <c r="AJ2107" s="30"/>
      <c r="AK2107" s="30"/>
      <c r="AL2107" s="30"/>
      <c r="AM2107" s="109"/>
      <c r="AN2107" s="109"/>
      <c r="AO2107" s="30"/>
      <c r="AP2107" s="109" t="s">
        <v>2841</v>
      </c>
      <c r="AQ2107"/>
      <c r="AR2107"/>
      <c r="AS2107"/>
      <c r="AT2107"/>
      <c r="AU2107"/>
      <c r="AV2107"/>
    </row>
    <row r="2108" spans="27:48" ht="23.45" customHeight="1" x14ac:dyDescent="0.2">
      <c r="AA2108" s="97"/>
      <c r="AB2108" s="97"/>
      <c r="AC2108" s="97"/>
      <c r="AD2108" s="97"/>
      <c r="AE2108" s="97"/>
      <c r="AF2108" s="93"/>
      <c r="AG2108" s="93"/>
      <c r="AH2108" s="93"/>
      <c r="AI2108" s="30"/>
      <c r="AJ2108" s="30"/>
      <c r="AK2108" s="30"/>
      <c r="AL2108" s="30"/>
      <c r="AM2108" s="109"/>
      <c r="AN2108" s="109"/>
      <c r="AO2108" s="30"/>
      <c r="AP2108" s="109" t="s">
        <v>2842</v>
      </c>
      <c r="AQ2108"/>
      <c r="AR2108"/>
      <c r="AS2108"/>
      <c r="AT2108"/>
      <c r="AU2108"/>
      <c r="AV2108"/>
    </row>
    <row r="2109" spans="27:48" ht="23.45" customHeight="1" x14ac:dyDescent="0.2">
      <c r="AA2109" s="97"/>
      <c r="AB2109" s="97"/>
      <c r="AC2109" s="97"/>
      <c r="AD2109" s="97"/>
      <c r="AE2109" s="97"/>
      <c r="AF2109" s="93"/>
      <c r="AG2109" s="93"/>
      <c r="AH2109" s="93"/>
      <c r="AI2109" s="30"/>
      <c r="AJ2109" s="30"/>
      <c r="AK2109" s="30"/>
      <c r="AL2109" s="30"/>
      <c r="AM2109" s="109"/>
      <c r="AN2109" s="109"/>
      <c r="AO2109" s="30"/>
      <c r="AP2109" s="109" t="s">
        <v>2843</v>
      </c>
      <c r="AQ2109"/>
      <c r="AR2109"/>
      <c r="AS2109"/>
      <c r="AT2109"/>
      <c r="AU2109"/>
      <c r="AV2109"/>
    </row>
    <row r="2110" spans="27:48" ht="23.45" customHeight="1" x14ac:dyDescent="0.2">
      <c r="AA2110" s="97"/>
      <c r="AB2110" s="97"/>
      <c r="AC2110" s="97"/>
      <c r="AD2110" s="97"/>
      <c r="AE2110" s="97"/>
      <c r="AF2110" s="93"/>
      <c r="AG2110" s="93"/>
      <c r="AH2110" s="93"/>
      <c r="AI2110" s="30"/>
      <c r="AJ2110" s="30"/>
      <c r="AK2110" s="30"/>
      <c r="AL2110" s="30"/>
      <c r="AM2110" s="109"/>
      <c r="AN2110" s="109"/>
      <c r="AO2110" s="30"/>
      <c r="AP2110" s="109" t="s">
        <v>2844</v>
      </c>
      <c r="AQ2110"/>
      <c r="AR2110"/>
      <c r="AS2110"/>
      <c r="AT2110"/>
      <c r="AU2110"/>
      <c r="AV2110"/>
    </row>
    <row r="2111" spans="27:48" ht="23.45" customHeight="1" x14ac:dyDescent="0.2">
      <c r="AA2111" s="97"/>
      <c r="AB2111" s="97"/>
      <c r="AC2111" s="97"/>
      <c r="AD2111" s="97"/>
      <c r="AE2111" s="97"/>
      <c r="AF2111" s="93"/>
      <c r="AG2111" s="93"/>
      <c r="AH2111" s="93"/>
      <c r="AI2111" s="30"/>
      <c r="AJ2111" s="30"/>
      <c r="AK2111" s="30"/>
      <c r="AL2111" s="30"/>
      <c r="AM2111" s="109"/>
      <c r="AN2111" s="109"/>
      <c r="AO2111" s="30"/>
      <c r="AP2111" s="109" t="s">
        <v>2845</v>
      </c>
      <c r="AQ2111"/>
      <c r="AR2111"/>
      <c r="AS2111"/>
      <c r="AT2111"/>
      <c r="AU2111"/>
      <c r="AV2111"/>
    </row>
    <row r="2112" spans="27:48" ht="23.45" customHeight="1" x14ac:dyDescent="0.2">
      <c r="AA2112" s="97"/>
      <c r="AB2112" s="97"/>
      <c r="AC2112" s="97"/>
      <c r="AD2112" s="97"/>
      <c r="AE2112" s="97"/>
      <c r="AF2112" s="93"/>
      <c r="AG2112" s="93"/>
      <c r="AH2112" s="93"/>
      <c r="AI2112" s="30"/>
      <c r="AJ2112" s="30"/>
      <c r="AK2112" s="30"/>
      <c r="AL2112" s="30"/>
      <c r="AM2112" s="109"/>
      <c r="AN2112" s="109"/>
      <c r="AO2112" s="30"/>
      <c r="AP2112" s="109" t="s">
        <v>2846</v>
      </c>
      <c r="AQ2112"/>
      <c r="AR2112"/>
      <c r="AS2112"/>
      <c r="AT2112"/>
      <c r="AU2112"/>
      <c r="AV2112"/>
    </row>
    <row r="2113" spans="27:48" ht="23.45" customHeight="1" x14ac:dyDescent="0.2">
      <c r="AA2113" s="97"/>
      <c r="AB2113" s="97"/>
      <c r="AC2113" s="97"/>
      <c r="AD2113" s="97"/>
      <c r="AE2113" s="97"/>
      <c r="AF2113" s="93"/>
      <c r="AG2113" s="93"/>
      <c r="AH2113" s="93"/>
      <c r="AI2113" s="30"/>
      <c r="AJ2113" s="30"/>
      <c r="AK2113" s="30"/>
      <c r="AL2113" s="30"/>
      <c r="AM2113" s="109"/>
      <c r="AN2113" s="109"/>
      <c r="AO2113" s="30"/>
      <c r="AP2113" s="109" t="s">
        <v>2847</v>
      </c>
      <c r="AQ2113"/>
      <c r="AR2113"/>
      <c r="AS2113"/>
      <c r="AT2113"/>
      <c r="AU2113"/>
      <c r="AV2113"/>
    </row>
    <row r="2114" spans="27:48" ht="23.45" customHeight="1" x14ac:dyDescent="0.2">
      <c r="AA2114" s="97"/>
      <c r="AB2114" s="97"/>
      <c r="AC2114" s="97"/>
      <c r="AD2114" s="97"/>
      <c r="AE2114" s="97"/>
      <c r="AF2114" s="93"/>
      <c r="AG2114" s="93"/>
      <c r="AH2114" s="93"/>
      <c r="AI2114" s="30"/>
      <c r="AJ2114" s="30"/>
      <c r="AK2114" s="30"/>
      <c r="AL2114" s="30"/>
      <c r="AM2114" s="109"/>
      <c r="AN2114" s="109"/>
      <c r="AO2114" s="30"/>
      <c r="AP2114" s="109" t="s">
        <v>2848</v>
      </c>
      <c r="AQ2114"/>
      <c r="AR2114"/>
      <c r="AS2114"/>
      <c r="AT2114"/>
      <c r="AU2114"/>
      <c r="AV2114"/>
    </row>
    <row r="2115" spans="27:48" ht="23.45" customHeight="1" x14ac:dyDescent="0.2">
      <c r="AA2115" s="97"/>
      <c r="AB2115" s="97"/>
      <c r="AC2115" s="97"/>
      <c r="AD2115" s="97"/>
      <c r="AE2115" s="97"/>
      <c r="AF2115" s="93"/>
      <c r="AG2115" s="93"/>
      <c r="AH2115" s="93"/>
      <c r="AI2115" s="30"/>
      <c r="AJ2115" s="30"/>
      <c r="AK2115" s="30"/>
      <c r="AL2115" s="30"/>
      <c r="AM2115" s="109"/>
      <c r="AN2115" s="109"/>
      <c r="AO2115" s="30"/>
      <c r="AP2115" s="109" t="s">
        <v>2849</v>
      </c>
      <c r="AQ2115"/>
      <c r="AR2115"/>
      <c r="AS2115"/>
      <c r="AT2115"/>
      <c r="AU2115"/>
      <c r="AV2115"/>
    </row>
    <row r="2116" spans="27:48" ht="23.45" customHeight="1" x14ac:dyDescent="0.2">
      <c r="AA2116" s="97"/>
      <c r="AB2116" s="97"/>
      <c r="AC2116" s="97"/>
      <c r="AD2116" s="97"/>
      <c r="AE2116" s="97"/>
      <c r="AF2116" s="93"/>
      <c r="AG2116" s="93"/>
      <c r="AH2116" s="93"/>
      <c r="AI2116" s="30"/>
      <c r="AJ2116" s="30"/>
      <c r="AK2116" s="30"/>
      <c r="AL2116" s="30"/>
      <c r="AM2116" s="109"/>
      <c r="AN2116" s="109"/>
      <c r="AO2116" s="30"/>
      <c r="AP2116" s="109" t="s">
        <v>2850</v>
      </c>
      <c r="AQ2116"/>
      <c r="AR2116"/>
      <c r="AS2116"/>
      <c r="AT2116"/>
      <c r="AU2116"/>
      <c r="AV2116"/>
    </row>
    <row r="2117" spans="27:48" ht="23.45" customHeight="1" x14ac:dyDescent="0.2">
      <c r="AA2117" s="97"/>
      <c r="AB2117" s="97"/>
      <c r="AC2117" s="97"/>
      <c r="AD2117" s="97"/>
      <c r="AE2117" s="97"/>
      <c r="AF2117" s="93"/>
      <c r="AG2117" s="93"/>
      <c r="AH2117" s="93"/>
      <c r="AI2117" s="30"/>
      <c r="AJ2117" s="30"/>
      <c r="AK2117" s="30"/>
      <c r="AL2117" s="30"/>
      <c r="AM2117" s="109"/>
      <c r="AN2117" s="109"/>
      <c r="AO2117" s="30"/>
      <c r="AP2117" s="109" t="s">
        <v>2851</v>
      </c>
      <c r="AQ2117"/>
      <c r="AR2117"/>
      <c r="AS2117"/>
      <c r="AT2117"/>
      <c r="AU2117"/>
      <c r="AV2117"/>
    </row>
    <row r="2118" spans="27:48" ht="23.45" customHeight="1" x14ac:dyDescent="0.2">
      <c r="AA2118" s="97"/>
      <c r="AB2118" s="97"/>
      <c r="AC2118" s="97"/>
      <c r="AD2118" s="97"/>
      <c r="AE2118" s="97"/>
      <c r="AF2118" s="93"/>
      <c r="AG2118" s="93"/>
      <c r="AH2118" s="93"/>
      <c r="AI2118" s="30"/>
      <c r="AJ2118" s="30"/>
      <c r="AK2118" s="30"/>
      <c r="AL2118" s="30"/>
      <c r="AM2118" s="109"/>
      <c r="AN2118" s="109"/>
      <c r="AO2118" s="30"/>
      <c r="AP2118" s="109" t="s">
        <v>2852</v>
      </c>
      <c r="AQ2118"/>
      <c r="AR2118"/>
      <c r="AS2118"/>
      <c r="AT2118"/>
      <c r="AU2118"/>
      <c r="AV2118"/>
    </row>
    <row r="2119" spans="27:48" ht="23.45" customHeight="1" x14ac:dyDescent="0.2">
      <c r="AA2119" s="97"/>
      <c r="AB2119" s="97"/>
      <c r="AC2119" s="97"/>
      <c r="AD2119" s="97"/>
      <c r="AE2119" s="97"/>
      <c r="AF2119" s="93"/>
      <c r="AG2119" s="93"/>
      <c r="AH2119" s="93"/>
      <c r="AI2119" s="30"/>
      <c r="AJ2119" s="30"/>
      <c r="AK2119" s="30"/>
      <c r="AL2119" s="30"/>
      <c r="AM2119" s="109"/>
      <c r="AN2119" s="109"/>
      <c r="AO2119" s="30"/>
      <c r="AP2119" s="109" t="s">
        <v>2853</v>
      </c>
      <c r="AQ2119"/>
      <c r="AR2119"/>
      <c r="AS2119"/>
      <c r="AT2119"/>
      <c r="AU2119"/>
      <c r="AV2119"/>
    </row>
    <row r="2120" spans="27:48" ht="23.45" customHeight="1" x14ac:dyDescent="0.2">
      <c r="AA2120" s="97"/>
      <c r="AB2120" s="97"/>
      <c r="AC2120" s="97"/>
      <c r="AD2120" s="97"/>
      <c r="AE2120" s="97"/>
      <c r="AF2120" s="93"/>
      <c r="AG2120" s="93"/>
      <c r="AH2120" s="93"/>
      <c r="AI2120" s="30"/>
      <c r="AJ2120" s="30"/>
      <c r="AK2120" s="30"/>
      <c r="AL2120" s="30"/>
      <c r="AM2120" s="109"/>
      <c r="AN2120" s="109"/>
      <c r="AO2120" s="30"/>
      <c r="AP2120" s="109" t="s">
        <v>2854</v>
      </c>
      <c r="AQ2120"/>
      <c r="AR2120"/>
      <c r="AS2120"/>
      <c r="AT2120"/>
      <c r="AU2120"/>
      <c r="AV2120"/>
    </row>
    <row r="2121" spans="27:48" ht="23.45" customHeight="1" x14ac:dyDescent="0.2">
      <c r="AA2121" s="97"/>
      <c r="AB2121" s="97"/>
      <c r="AC2121" s="97"/>
      <c r="AD2121" s="97"/>
      <c r="AE2121" s="97"/>
      <c r="AF2121" s="93"/>
      <c r="AG2121" s="93"/>
      <c r="AH2121" s="93"/>
      <c r="AI2121" s="30"/>
      <c r="AJ2121" s="30"/>
      <c r="AK2121" s="30"/>
      <c r="AL2121" s="30"/>
      <c r="AM2121" s="109"/>
      <c r="AN2121" s="109"/>
      <c r="AO2121" s="30"/>
      <c r="AP2121" s="109" t="s">
        <v>2855</v>
      </c>
      <c r="AQ2121"/>
      <c r="AR2121"/>
      <c r="AS2121"/>
      <c r="AT2121"/>
      <c r="AU2121"/>
      <c r="AV2121"/>
    </row>
    <row r="2122" spans="27:48" ht="23.45" customHeight="1" x14ac:dyDescent="0.2">
      <c r="AA2122" s="97"/>
      <c r="AB2122" s="97"/>
      <c r="AC2122" s="97"/>
      <c r="AD2122" s="97"/>
      <c r="AE2122" s="97"/>
      <c r="AF2122" s="93"/>
      <c r="AG2122" s="93"/>
      <c r="AH2122" s="93"/>
      <c r="AI2122" s="30"/>
      <c r="AJ2122" s="30"/>
      <c r="AK2122" s="30"/>
      <c r="AL2122" s="30"/>
      <c r="AM2122" s="109"/>
      <c r="AN2122" s="109"/>
      <c r="AO2122" s="30"/>
      <c r="AP2122" s="109" t="s">
        <v>2856</v>
      </c>
      <c r="AQ2122"/>
      <c r="AR2122"/>
      <c r="AS2122"/>
      <c r="AT2122"/>
      <c r="AU2122"/>
      <c r="AV2122"/>
    </row>
    <row r="2123" spans="27:48" ht="23.45" customHeight="1" x14ac:dyDescent="0.2">
      <c r="AA2123" s="97"/>
      <c r="AB2123" s="97"/>
      <c r="AC2123" s="97"/>
      <c r="AD2123" s="97"/>
      <c r="AE2123" s="97"/>
      <c r="AF2123" s="93"/>
      <c r="AG2123" s="93"/>
      <c r="AH2123" s="93"/>
      <c r="AI2123" s="30"/>
      <c r="AJ2123" s="30"/>
      <c r="AK2123" s="30"/>
      <c r="AL2123" s="30"/>
      <c r="AM2123" s="109"/>
      <c r="AN2123" s="109"/>
      <c r="AO2123" s="30"/>
      <c r="AP2123" s="109" t="s">
        <v>2857</v>
      </c>
      <c r="AQ2123"/>
      <c r="AR2123"/>
      <c r="AS2123"/>
      <c r="AT2123"/>
      <c r="AU2123"/>
      <c r="AV2123"/>
    </row>
    <row r="2124" spans="27:48" ht="23.45" customHeight="1" x14ac:dyDescent="0.2">
      <c r="AA2124" s="97"/>
      <c r="AB2124" s="97"/>
      <c r="AC2124" s="97"/>
      <c r="AD2124" s="97"/>
      <c r="AE2124" s="97"/>
      <c r="AF2124" s="93"/>
      <c r="AG2124" s="93"/>
      <c r="AH2124" s="93"/>
      <c r="AI2124" s="30"/>
      <c r="AJ2124" s="30"/>
      <c r="AK2124" s="30"/>
      <c r="AL2124" s="30"/>
      <c r="AM2124" s="109"/>
      <c r="AN2124" s="109"/>
      <c r="AO2124" s="30"/>
      <c r="AP2124" s="109" t="s">
        <v>2858</v>
      </c>
      <c r="AQ2124"/>
      <c r="AR2124"/>
      <c r="AS2124"/>
      <c r="AT2124"/>
      <c r="AU2124"/>
      <c r="AV2124"/>
    </row>
    <row r="2125" spans="27:48" ht="23.45" customHeight="1" x14ac:dyDescent="0.2">
      <c r="AA2125" s="97"/>
      <c r="AB2125" s="97"/>
      <c r="AC2125" s="97"/>
      <c r="AD2125" s="97"/>
      <c r="AE2125" s="97"/>
      <c r="AF2125" s="93"/>
      <c r="AG2125" s="93"/>
      <c r="AH2125" s="93"/>
      <c r="AI2125" s="30"/>
      <c r="AJ2125" s="30"/>
      <c r="AK2125" s="30"/>
      <c r="AL2125" s="30"/>
      <c r="AM2125" s="109"/>
      <c r="AN2125" s="109"/>
      <c r="AO2125" s="30"/>
      <c r="AP2125" s="109" t="s">
        <v>2859</v>
      </c>
      <c r="AQ2125"/>
      <c r="AR2125"/>
      <c r="AS2125"/>
      <c r="AT2125"/>
      <c r="AU2125"/>
      <c r="AV2125"/>
    </row>
    <row r="2126" spans="27:48" ht="23.45" customHeight="1" x14ac:dyDescent="0.2">
      <c r="AA2126" s="97"/>
      <c r="AB2126" s="97"/>
      <c r="AC2126" s="97"/>
      <c r="AD2126" s="97"/>
      <c r="AE2126" s="97"/>
      <c r="AF2126" s="93"/>
      <c r="AG2126" s="93"/>
      <c r="AH2126" s="93"/>
      <c r="AI2126" s="30"/>
      <c r="AJ2126" s="30"/>
      <c r="AK2126" s="30"/>
      <c r="AL2126" s="30"/>
      <c r="AM2126" s="109"/>
      <c r="AN2126" s="109"/>
      <c r="AO2126" s="30"/>
      <c r="AP2126" s="109" t="s">
        <v>2860</v>
      </c>
      <c r="AQ2126"/>
      <c r="AR2126"/>
      <c r="AS2126"/>
      <c r="AT2126"/>
      <c r="AU2126"/>
      <c r="AV2126"/>
    </row>
    <row r="2127" spans="27:48" ht="23.45" customHeight="1" x14ac:dyDescent="0.2">
      <c r="AA2127" s="97"/>
      <c r="AB2127" s="97"/>
      <c r="AC2127" s="97"/>
      <c r="AD2127" s="97"/>
      <c r="AE2127" s="97"/>
      <c r="AF2127" s="93"/>
      <c r="AG2127" s="93"/>
      <c r="AH2127" s="93"/>
      <c r="AI2127" s="30"/>
      <c r="AJ2127" s="30"/>
      <c r="AK2127" s="30"/>
      <c r="AL2127" s="30"/>
      <c r="AM2127" s="109"/>
      <c r="AN2127" s="109"/>
      <c r="AO2127" s="30"/>
      <c r="AP2127" s="109" t="s">
        <v>2861</v>
      </c>
      <c r="AQ2127"/>
      <c r="AR2127"/>
      <c r="AS2127"/>
      <c r="AT2127"/>
      <c r="AU2127"/>
      <c r="AV2127"/>
    </row>
    <row r="2128" spans="27:48" ht="23.45" customHeight="1" x14ac:dyDescent="0.2">
      <c r="AA2128" s="97"/>
      <c r="AB2128" s="97"/>
      <c r="AC2128" s="97"/>
      <c r="AD2128" s="97"/>
      <c r="AE2128" s="97"/>
      <c r="AF2128" s="93"/>
      <c r="AG2128" s="93"/>
      <c r="AH2128" s="93"/>
      <c r="AI2128" s="30"/>
      <c r="AJ2128" s="30"/>
      <c r="AK2128" s="30"/>
      <c r="AL2128" s="30"/>
      <c r="AM2128" s="109"/>
      <c r="AN2128" s="109"/>
      <c r="AO2128" s="30"/>
      <c r="AP2128" s="109" t="s">
        <v>2862</v>
      </c>
      <c r="AQ2128"/>
      <c r="AR2128"/>
      <c r="AS2128"/>
      <c r="AT2128"/>
      <c r="AU2128"/>
      <c r="AV2128"/>
    </row>
    <row r="2129" spans="27:48" ht="23.45" customHeight="1" x14ac:dyDescent="0.2">
      <c r="AA2129" s="97"/>
      <c r="AB2129" s="97"/>
      <c r="AC2129" s="97"/>
      <c r="AD2129" s="97"/>
      <c r="AE2129" s="97"/>
      <c r="AF2129" s="93"/>
      <c r="AG2129" s="93"/>
      <c r="AH2129" s="93"/>
      <c r="AI2129" s="30"/>
      <c r="AJ2129" s="30"/>
      <c r="AK2129" s="30"/>
      <c r="AL2129" s="30"/>
      <c r="AM2129" s="109"/>
      <c r="AN2129" s="109"/>
      <c r="AO2129" s="30"/>
      <c r="AP2129" s="109" t="s">
        <v>2863</v>
      </c>
      <c r="AQ2129"/>
      <c r="AR2129"/>
      <c r="AS2129"/>
      <c r="AT2129"/>
      <c r="AU2129"/>
      <c r="AV2129"/>
    </row>
    <row r="2130" spans="27:48" ht="23.45" customHeight="1" x14ac:dyDescent="0.2">
      <c r="AA2130" s="97"/>
      <c r="AB2130" s="97"/>
      <c r="AC2130" s="97"/>
      <c r="AD2130" s="97"/>
      <c r="AE2130" s="97"/>
      <c r="AF2130" s="93"/>
      <c r="AG2130" s="93"/>
      <c r="AH2130" s="93"/>
      <c r="AI2130" s="30"/>
      <c r="AJ2130" s="30"/>
      <c r="AK2130" s="30"/>
      <c r="AL2130" s="30"/>
      <c r="AM2130" s="109"/>
      <c r="AN2130" s="109"/>
      <c r="AO2130" s="30"/>
      <c r="AP2130" s="109" t="s">
        <v>2864</v>
      </c>
      <c r="AQ2130"/>
      <c r="AR2130"/>
      <c r="AS2130"/>
      <c r="AT2130"/>
      <c r="AU2130"/>
      <c r="AV2130"/>
    </row>
    <row r="2131" spans="27:48" ht="23.45" customHeight="1" x14ac:dyDescent="0.2">
      <c r="AA2131" s="97"/>
      <c r="AB2131" s="97"/>
      <c r="AC2131" s="97"/>
      <c r="AD2131" s="97"/>
      <c r="AE2131" s="97"/>
      <c r="AF2131" s="93"/>
      <c r="AG2131" s="93"/>
      <c r="AH2131" s="93"/>
      <c r="AI2131" s="30"/>
      <c r="AJ2131" s="30"/>
      <c r="AK2131" s="30"/>
      <c r="AL2131" s="30"/>
      <c r="AM2131" s="109"/>
      <c r="AN2131" s="109"/>
      <c r="AO2131" s="30"/>
      <c r="AP2131" s="109" t="s">
        <v>2865</v>
      </c>
      <c r="AQ2131"/>
      <c r="AR2131"/>
      <c r="AS2131"/>
      <c r="AT2131"/>
      <c r="AU2131"/>
      <c r="AV2131"/>
    </row>
    <row r="2132" spans="27:48" ht="23.45" customHeight="1" x14ac:dyDescent="0.2">
      <c r="AA2132" s="97"/>
      <c r="AB2132" s="97"/>
      <c r="AC2132" s="97"/>
      <c r="AD2132" s="97"/>
      <c r="AE2132" s="97"/>
      <c r="AF2132" s="93"/>
      <c r="AG2132" s="93"/>
      <c r="AH2132" s="93"/>
      <c r="AI2132" s="30"/>
      <c r="AJ2132" s="30"/>
      <c r="AK2132" s="30"/>
      <c r="AL2132" s="30"/>
      <c r="AM2132" s="109"/>
      <c r="AN2132" s="109"/>
      <c r="AO2132" s="30"/>
      <c r="AP2132" s="109" t="s">
        <v>2866</v>
      </c>
      <c r="AQ2132"/>
      <c r="AR2132"/>
      <c r="AS2132"/>
      <c r="AT2132"/>
      <c r="AU2132"/>
      <c r="AV2132"/>
    </row>
    <row r="2133" spans="27:48" ht="23.45" customHeight="1" x14ac:dyDescent="0.2">
      <c r="AA2133" s="97"/>
      <c r="AB2133" s="97"/>
      <c r="AC2133" s="97"/>
      <c r="AD2133" s="97"/>
      <c r="AE2133" s="97"/>
      <c r="AF2133" s="93"/>
      <c r="AG2133" s="93"/>
      <c r="AH2133" s="93"/>
      <c r="AI2133" s="30"/>
      <c r="AJ2133" s="30"/>
      <c r="AK2133" s="30"/>
      <c r="AL2133" s="30"/>
      <c r="AM2133" s="109"/>
      <c r="AN2133" s="109"/>
      <c r="AO2133" s="30"/>
      <c r="AP2133" s="109" t="s">
        <v>2867</v>
      </c>
      <c r="AQ2133"/>
      <c r="AR2133"/>
      <c r="AS2133"/>
      <c r="AT2133"/>
      <c r="AU2133"/>
      <c r="AV2133"/>
    </row>
    <row r="2134" spans="27:48" ht="23.45" customHeight="1" x14ac:dyDescent="0.2">
      <c r="AA2134" s="97"/>
      <c r="AB2134" s="97"/>
      <c r="AC2134" s="97"/>
      <c r="AD2134" s="97"/>
      <c r="AE2134" s="97"/>
      <c r="AF2134" s="93"/>
      <c r="AG2134" s="93"/>
      <c r="AH2134" s="93"/>
      <c r="AI2134" s="30"/>
      <c r="AJ2134" s="30"/>
      <c r="AK2134" s="30"/>
      <c r="AL2134" s="30"/>
      <c r="AM2134" s="109"/>
      <c r="AN2134" s="109"/>
      <c r="AO2134" s="30"/>
      <c r="AP2134" s="109" t="s">
        <v>2868</v>
      </c>
      <c r="AQ2134"/>
      <c r="AR2134"/>
      <c r="AS2134"/>
      <c r="AT2134"/>
      <c r="AU2134"/>
      <c r="AV2134"/>
    </row>
    <row r="2135" spans="27:48" ht="23.45" customHeight="1" x14ac:dyDescent="0.2">
      <c r="AA2135" s="97"/>
      <c r="AB2135" s="97"/>
      <c r="AC2135" s="97"/>
      <c r="AD2135" s="97"/>
      <c r="AE2135" s="97"/>
      <c r="AF2135" s="93"/>
      <c r="AG2135" s="93"/>
      <c r="AH2135" s="93"/>
      <c r="AI2135" s="30"/>
      <c r="AJ2135" s="30"/>
      <c r="AK2135" s="30"/>
      <c r="AL2135" s="30"/>
      <c r="AM2135" s="109"/>
      <c r="AN2135" s="109"/>
      <c r="AO2135" s="30"/>
      <c r="AP2135" s="109" t="s">
        <v>2869</v>
      </c>
      <c r="AQ2135"/>
      <c r="AR2135"/>
      <c r="AS2135"/>
      <c r="AT2135"/>
      <c r="AU2135"/>
      <c r="AV2135"/>
    </row>
    <row r="2136" spans="27:48" ht="23.45" customHeight="1" x14ac:dyDescent="0.2">
      <c r="AA2136" s="97"/>
      <c r="AB2136" s="97"/>
      <c r="AC2136" s="97"/>
      <c r="AD2136" s="97"/>
      <c r="AE2136" s="97"/>
      <c r="AF2136" s="93"/>
      <c r="AG2136" s="93"/>
      <c r="AH2136" s="93"/>
      <c r="AI2136" s="30"/>
      <c r="AJ2136" s="30"/>
      <c r="AK2136" s="30"/>
      <c r="AL2136" s="30"/>
      <c r="AM2136" s="109"/>
      <c r="AN2136" s="109"/>
      <c r="AO2136" s="30"/>
      <c r="AP2136" s="109" t="s">
        <v>2870</v>
      </c>
      <c r="AQ2136"/>
      <c r="AR2136"/>
      <c r="AS2136"/>
      <c r="AT2136"/>
      <c r="AU2136"/>
      <c r="AV2136"/>
    </row>
    <row r="2137" spans="27:48" ht="23.45" customHeight="1" x14ac:dyDescent="0.2">
      <c r="AA2137" s="97"/>
      <c r="AB2137" s="97"/>
      <c r="AC2137" s="97"/>
      <c r="AD2137" s="97"/>
      <c r="AE2137" s="97"/>
      <c r="AF2137" s="93"/>
      <c r="AG2137" s="93"/>
      <c r="AH2137" s="93"/>
      <c r="AI2137" s="30"/>
      <c r="AJ2137" s="30"/>
      <c r="AK2137" s="30"/>
      <c r="AL2137" s="30"/>
      <c r="AM2137" s="109"/>
      <c r="AN2137" s="109"/>
      <c r="AO2137" s="30"/>
      <c r="AP2137" s="109" t="s">
        <v>2871</v>
      </c>
      <c r="AQ2137"/>
      <c r="AR2137"/>
      <c r="AS2137"/>
      <c r="AT2137"/>
      <c r="AU2137"/>
      <c r="AV2137"/>
    </row>
    <row r="2138" spans="27:48" ht="23.45" customHeight="1" x14ac:dyDescent="0.2">
      <c r="AA2138" s="97"/>
      <c r="AB2138" s="97"/>
      <c r="AC2138" s="97"/>
      <c r="AD2138" s="97"/>
      <c r="AE2138" s="97"/>
      <c r="AF2138" s="93"/>
      <c r="AG2138" s="93"/>
      <c r="AH2138" s="93"/>
      <c r="AI2138" s="30"/>
      <c r="AJ2138" s="30"/>
      <c r="AK2138" s="30"/>
      <c r="AL2138" s="30"/>
      <c r="AM2138" s="109"/>
      <c r="AN2138" s="109"/>
      <c r="AO2138" s="30"/>
      <c r="AP2138" s="109" t="s">
        <v>2872</v>
      </c>
      <c r="AQ2138"/>
      <c r="AR2138"/>
      <c r="AS2138"/>
      <c r="AT2138"/>
      <c r="AU2138"/>
      <c r="AV2138"/>
    </row>
    <row r="2139" spans="27:48" ht="23.45" customHeight="1" x14ac:dyDescent="0.2">
      <c r="AA2139" s="97"/>
      <c r="AB2139" s="97"/>
      <c r="AC2139" s="97"/>
      <c r="AD2139" s="97"/>
      <c r="AE2139" s="97"/>
      <c r="AF2139" s="93"/>
      <c r="AG2139" s="93"/>
      <c r="AH2139" s="93"/>
      <c r="AI2139" s="30"/>
      <c r="AJ2139" s="30"/>
      <c r="AK2139" s="30"/>
      <c r="AL2139" s="30"/>
      <c r="AM2139" s="109"/>
      <c r="AN2139" s="109"/>
      <c r="AO2139" s="30"/>
      <c r="AP2139" s="109" t="s">
        <v>2873</v>
      </c>
      <c r="AQ2139"/>
      <c r="AR2139"/>
      <c r="AS2139"/>
      <c r="AT2139"/>
      <c r="AU2139"/>
      <c r="AV2139"/>
    </row>
    <row r="2140" spans="27:48" ht="23.45" customHeight="1" x14ac:dyDescent="0.2">
      <c r="AA2140" s="97"/>
      <c r="AB2140" s="97"/>
      <c r="AC2140" s="97"/>
      <c r="AD2140" s="97"/>
      <c r="AE2140" s="97"/>
      <c r="AF2140" s="93"/>
      <c r="AG2140" s="93"/>
      <c r="AH2140" s="93"/>
      <c r="AI2140" s="30"/>
      <c r="AJ2140" s="30"/>
      <c r="AK2140" s="30"/>
      <c r="AL2140" s="30"/>
      <c r="AM2140" s="109"/>
      <c r="AN2140" s="109"/>
      <c r="AO2140" s="30"/>
      <c r="AP2140" s="109" t="s">
        <v>2874</v>
      </c>
      <c r="AQ2140"/>
      <c r="AR2140"/>
      <c r="AS2140"/>
      <c r="AT2140"/>
      <c r="AU2140"/>
      <c r="AV2140"/>
    </row>
    <row r="2141" spans="27:48" ht="23.45" customHeight="1" x14ac:dyDescent="0.2">
      <c r="AA2141" s="97"/>
      <c r="AB2141" s="97"/>
      <c r="AC2141" s="97"/>
      <c r="AD2141" s="97"/>
      <c r="AE2141" s="97"/>
      <c r="AF2141" s="93"/>
      <c r="AG2141" s="93"/>
      <c r="AH2141" s="93"/>
      <c r="AI2141" s="30"/>
      <c r="AJ2141" s="30"/>
      <c r="AK2141" s="30"/>
      <c r="AL2141" s="30"/>
      <c r="AM2141" s="109"/>
      <c r="AN2141" s="109"/>
      <c r="AO2141" s="30"/>
      <c r="AP2141" s="109" t="s">
        <v>2875</v>
      </c>
      <c r="AQ2141"/>
      <c r="AR2141"/>
      <c r="AS2141"/>
      <c r="AT2141"/>
      <c r="AU2141"/>
      <c r="AV2141"/>
    </row>
    <row r="2142" spans="27:48" ht="23.45" customHeight="1" x14ac:dyDescent="0.2">
      <c r="AA2142" s="97"/>
      <c r="AB2142" s="97"/>
      <c r="AC2142" s="97"/>
      <c r="AD2142" s="97"/>
      <c r="AE2142" s="97"/>
      <c r="AF2142" s="93"/>
      <c r="AG2142" s="93"/>
      <c r="AH2142" s="93"/>
      <c r="AI2142" s="30"/>
      <c r="AJ2142" s="30"/>
      <c r="AK2142" s="30"/>
      <c r="AL2142" s="30"/>
      <c r="AM2142" s="109"/>
      <c r="AN2142" s="109"/>
      <c r="AO2142" s="30"/>
      <c r="AP2142" s="109" t="s">
        <v>2876</v>
      </c>
      <c r="AQ2142"/>
      <c r="AR2142"/>
      <c r="AS2142"/>
      <c r="AT2142"/>
      <c r="AU2142"/>
      <c r="AV2142"/>
    </row>
    <row r="2143" spans="27:48" ht="23.45" customHeight="1" x14ac:dyDescent="0.2">
      <c r="AA2143" s="97"/>
      <c r="AB2143" s="97"/>
      <c r="AC2143" s="97"/>
      <c r="AD2143" s="97"/>
      <c r="AE2143" s="97"/>
      <c r="AF2143" s="93"/>
      <c r="AG2143" s="93"/>
      <c r="AH2143" s="93"/>
      <c r="AI2143" s="30"/>
      <c r="AJ2143" s="30"/>
      <c r="AK2143" s="30"/>
      <c r="AL2143" s="30"/>
      <c r="AM2143" s="109"/>
      <c r="AN2143" s="109"/>
      <c r="AO2143" s="30"/>
      <c r="AP2143" s="109" t="s">
        <v>2877</v>
      </c>
      <c r="AQ2143"/>
      <c r="AR2143"/>
      <c r="AS2143"/>
      <c r="AT2143"/>
      <c r="AU2143"/>
      <c r="AV2143"/>
    </row>
    <row r="2144" spans="27:48" ht="23.45" customHeight="1" x14ac:dyDescent="0.2">
      <c r="AA2144" s="97"/>
      <c r="AB2144" s="97"/>
      <c r="AC2144" s="97"/>
      <c r="AD2144" s="97"/>
      <c r="AE2144" s="97"/>
      <c r="AF2144" s="93"/>
      <c r="AG2144" s="93"/>
      <c r="AH2144" s="93"/>
      <c r="AI2144" s="30"/>
      <c r="AJ2144" s="30"/>
      <c r="AK2144" s="30"/>
      <c r="AL2144" s="30"/>
      <c r="AM2144" s="109"/>
      <c r="AN2144" s="109"/>
      <c r="AO2144" s="30"/>
      <c r="AP2144" s="109" t="s">
        <v>2878</v>
      </c>
      <c r="AQ2144"/>
      <c r="AR2144"/>
      <c r="AS2144"/>
      <c r="AT2144"/>
      <c r="AU2144"/>
      <c r="AV2144"/>
    </row>
    <row r="2145" spans="27:48" ht="23.45" customHeight="1" x14ac:dyDescent="0.2">
      <c r="AA2145" s="97"/>
      <c r="AB2145" s="97"/>
      <c r="AC2145" s="97"/>
      <c r="AD2145" s="97"/>
      <c r="AE2145" s="97"/>
      <c r="AF2145" s="93"/>
      <c r="AG2145" s="93"/>
      <c r="AH2145" s="93"/>
      <c r="AI2145" s="30"/>
      <c r="AJ2145" s="30"/>
      <c r="AK2145" s="30"/>
      <c r="AO2145" s="30"/>
      <c r="AQ2145"/>
      <c r="AR2145"/>
      <c r="AS2145"/>
      <c r="AT2145"/>
      <c r="AU2145"/>
      <c r="AV2145"/>
    </row>
    <row r="2146" spans="27:48" ht="23.45" customHeight="1" x14ac:dyDescent="0.2">
      <c r="AA2146" s="97"/>
      <c r="AB2146" s="97"/>
      <c r="AC2146" s="97"/>
      <c r="AD2146" s="97"/>
      <c r="AE2146" s="97"/>
      <c r="AF2146" s="93"/>
      <c r="AG2146" s="93"/>
      <c r="AH2146" s="93"/>
      <c r="AI2146" s="30"/>
      <c r="AJ2146" s="30"/>
      <c r="AQ2146"/>
      <c r="AR2146"/>
      <c r="AS2146"/>
      <c r="AT2146"/>
      <c r="AU2146"/>
      <c r="AV2146"/>
    </row>
  </sheetData>
  <sheetProtection algorithmName="SHA-512" hashValue="y2dLfJVVjjgdq27pBKiB1LDuap7ETAyPEjS2PRjg5QSv+oRL9oGxNO5WeRwJKZh7fw95Vw/7dr0yQERQvIVjbA==" saltValue="PniaG/4vkn0GiGr67T0oYg==" spinCount="100000" sheet="1" formatColumns="0" formatRows="0" selectLockedCells="1"/>
  <mergeCells count="87">
    <mergeCell ref="B138:E138"/>
    <mergeCell ref="B137:E137"/>
    <mergeCell ref="A90:A115"/>
    <mergeCell ref="B124:E124"/>
    <mergeCell ref="A195:B195"/>
    <mergeCell ref="A116:A191"/>
    <mergeCell ref="C139:E139"/>
    <mergeCell ref="C123:E123"/>
    <mergeCell ref="B116:H116"/>
    <mergeCell ref="F18:H18"/>
    <mergeCell ref="I40:K40"/>
    <mergeCell ref="C40:E40"/>
    <mergeCell ref="C39:E39"/>
    <mergeCell ref="B38:N38"/>
    <mergeCell ref="D36:H36"/>
    <mergeCell ref="C58:E58"/>
    <mergeCell ref="B90:H90"/>
    <mergeCell ref="L40:N40"/>
    <mergeCell ref="L193:N193"/>
    <mergeCell ref="L219:N219"/>
    <mergeCell ref="F58:H58"/>
    <mergeCell ref="A194:B194"/>
    <mergeCell ref="A193:B193"/>
    <mergeCell ref="A206:B206"/>
    <mergeCell ref="A205:B205"/>
    <mergeCell ref="F219:H219"/>
    <mergeCell ref="I219:K219"/>
    <mergeCell ref="C194:E194"/>
    <mergeCell ref="F194:H194"/>
    <mergeCell ref="I194:K194"/>
    <mergeCell ref="A192:N192"/>
    <mergeCell ref="C218:K218"/>
    <mergeCell ref="L194:N194"/>
    <mergeCell ref="L218:N218"/>
    <mergeCell ref="G6:H6"/>
    <mergeCell ref="A3:A37"/>
    <mergeCell ref="F39:K39"/>
    <mergeCell ref="L39:N39"/>
    <mergeCell ref="F40:H40"/>
    <mergeCell ref="C9:D9"/>
    <mergeCell ref="B18:E18"/>
    <mergeCell ref="I18:K18"/>
    <mergeCell ref="I15:K15"/>
    <mergeCell ref="F15:H15"/>
    <mergeCell ref="D3:E3"/>
    <mergeCell ref="F3:I3"/>
    <mergeCell ref="J3:M3"/>
    <mergeCell ref="C8:D8"/>
    <mergeCell ref="A38:A89"/>
    <mergeCell ref="A220:B220"/>
    <mergeCell ref="A219:B219"/>
    <mergeCell ref="A1:K1"/>
    <mergeCell ref="C14:K14"/>
    <mergeCell ref="B15:B16"/>
    <mergeCell ref="C15:E15"/>
    <mergeCell ref="C7:D7"/>
    <mergeCell ref="A2:K2"/>
    <mergeCell ref="I4:K4"/>
    <mergeCell ref="G4:H4"/>
    <mergeCell ref="C6:D6"/>
    <mergeCell ref="G7:J7"/>
    <mergeCell ref="C5:E5"/>
    <mergeCell ref="G5:H5"/>
    <mergeCell ref="I5:K5"/>
    <mergeCell ref="I6:J6"/>
    <mergeCell ref="A247:B247"/>
    <mergeCell ref="A246:B246"/>
    <mergeCell ref="A232:B232"/>
    <mergeCell ref="A231:B231"/>
    <mergeCell ref="A221:B221"/>
    <mergeCell ref="C219:E219"/>
    <mergeCell ref="C169:E169"/>
    <mergeCell ref="C140:E140"/>
    <mergeCell ref="A218:B218"/>
    <mergeCell ref="A217:B217"/>
    <mergeCell ref="A212:B212"/>
    <mergeCell ref="A211:B211"/>
    <mergeCell ref="C193:K193"/>
    <mergeCell ref="B151:E151"/>
    <mergeCell ref="A200:B200"/>
    <mergeCell ref="A199:B199"/>
    <mergeCell ref="A196:B196"/>
    <mergeCell ref="A290:B290"/>
    <mergeCell ref="A277:B277"/>
    <mergeCell ref="A276:B276"/>
    <mergeCell ref="A262:B262"/>
    <mergeCell ref="A261:B261"/>
  </mergeCells>
  <phoneticPr fontId="0" type="noConversion"/>
  <dataValidations xWindow="723" yWindow="368" count="19">
    <dataValidation type="list" allowBlank="1" showInputMessage="1" showErrorMessage="1" sqref="C4" xr:uid="{00000000-0002-0000-0200-000000000000}">
      <formula1>$Z$2:$Z$5</formula1>
    </dataValidation>
    <dataValidation type="list" allowBlank="1" showInputMessage="1" showErrorMessage="1" sqref="D4" xr:uid="{00000000-0002-0000-0200-000001000000}">
      <formula1>$AB$2:$AB$25</formula1>
    </dataValidation>
    <dataValidation type="list" allowBlank="1" showInputMessage="1" showErrorMessage="1" sqref="C5:E5" xr:uid="{00000000-0002-0000-0200-000002000000}">
      <formula1>MajorAwardsTitle</formula1>
    </dataValidation>
    <dataValidation type="list" allowBlank="1" showInputMessage="1" showErrorMessage="1" sqref="I4:K4" xr:uid="{00000000-0002-0000-0200-000003000000}">
      <formula1>$AD$3:$AD$4</formula1>
    </dataValidation>
    <dataValidation type="list" allowBlank="1" showInputMessage="1" showErrorMessage="1" sqref="I5:K5" xr:uid="{00000000-0002-0000-0200-000004000000}">
      <formula1>$AE$3:$AE$6</formula1>
    </dataValidation>
    <dataValidation type="list" allowBlank="1" showInputMessage="1" showErrorMessage="1" sqref="C12" xr:uid="{00000000-0002-0000-0200-000005000000}">
      <formula1>$AC$3:$AC$4</formula1>
    </dataValidation>
    <dataValidation type="list" allowBlank="1" showInputMessage="1" showErrorMessage="1" sqref="A198" xr:uid="{00000000-0002-0000-0200-000006000000}">
      <formula1>$AI$3</formula1>
    </dataValidation>
    <dataValidation type="list" allowBlank="1" showInputMessage="1" showErrorMessage="1" sqref="A215:A216" xr:uid="{00000000-0002-0000-0200-000007000000}">
      <formula1>$AO$3:$AO$213</formula1>
    </dataValidation>
    <dataValidation type="whole" operator="lessThan" allowBlank="1" showInputMessage="1" showErrorMessage="1" promptTitle="Attention" prompt="Please Enter a Zero (0) or 1 in the space provided. Please select only One Training Area" sqref="C22:C37" xr:uid="{00000000-0002-0000-0200-000008000000}">
      <formula1>2</formula1>
    </dataValidation>
    <dataValidation type="whole" operator="lessThan" allowBlank="1" showErrorMessage="1" error="Please enter a valid number" sqref="C17:D17 F17:G17" xr:uid="{00000000-0002-0000-0200-000009000000}">
      <formula1>100</formula1>
    </dataValidation>
    <dataValidation type="whole" operator="lessThan" allowBlank="1" showErrorMessage="1" error="Please enter a valid whole number" sqref="C20:D20 C60:D63 F60:G63 C81:D88 F81:G88 C93:D106 F93:G106 C109:D115 F109:G115 F118:G121 F124:G124 F127:G135 F138:G138 F141:G150 F154:G167 F170:G172 F176:G190 L42:M56 I42:J56 F42:G56 C42:D56 F66:G78 C66:D78" xr:uid="{00000000-0002-0000-0200-00000A000000}">
      <formula1>100</formula1>
    </dataValidation>
    <dataValidation type="list" allowBlank="1" showInputMessage="1" showErrorMessage="1" sqref="A202:A204" xr:uid="{00000000-0002-0000-0200-00000B000000}">
      <formula1>$AK$3:$AK$7</formula1>
    </dataValidation>
    <dataValidation type="list" allowBlank="1" showInputMessage="1" showErrorMessage="1" sqref="A208:A210" xr:uid="{00000000-0002-0000-0200-00000C000000}">
      <formula1>$AM$3:$AM$47</formula1>
    </dataValidation>
    <dataValidation type="list" allowBlank="1" showInputMessage="1" showErrorMessage="1" sqref="A214" xr:uid="{00000000-0002-0000-0200-00000D000000}">
      <formula1>$AO$3:$AO$212</formula1>
    </dataValidation>
    <dataValidation type="list" allowBlank="1" showInputMessage="1" showErrorMessage="1" sqref="A223:A230" xr:uid="{00000000-0002-0000-0200-00000E000000}">
      <formula1>$AJ$3:$AJ$28</formula1>
    </dataValidation>
    <dataValidation type="list" allowBlank="1" showInputMessage="1" showErrorMessage="1" sqref="A234:A245" xr:uid="{00000000-0002-0000-0200-00000F000000}">
      <formula1>$AL$3:$AL$135</formula1>
    </dataValidation>
    <dataValidation type="list" allowBlank="1" showInputMessage="1" showErrorMessage="1" sqref="A249:A260" xr:uid="{00000000-0002-0000-0200-000010000000}">
      <formula1>$AN$3:$AN$436</formula1>
    </dataValidation>
    <dataValidation type="list" allowBlank="1" showInputMessage="1" showErrorMessage="1" sqref="A264:A275" xr:uid="{00000000-0002-0000-0200-000011000000}">
      <formula1>$AP$3:$AP$2144</formula1>
    </dataValidation>
    <dataValidation type="list" allowBlank="1" showInputMessage="1" showErrorMessage="1" sqref="C3" xr:uid="{00000000-0002-0000-0200-000012000000}">
      <formula1>Programme_Code</formula1>
    </dataValidation>
  </dataValidations>
  <pageMargins left="0.70866141732283472" right="0.70866141732283472" top="0.74803149606299213" bottom="0.74803149606299213" header="0.31496062992125984" footer="0.31496062992125984"/>
  <pageSetup paperSize="9" scale="33" fitToHeight="0" orientation="portrait" r:id="rId1"/>
  <headerFooter alignWithMargins="0">
    <oddHeader>&amp;L&amp;"Calibri,Bold"&amp;12Transition Quality Assurance System (TQAS)</oddHeader>
    <oddFooter>&amp;C&amp;G&amp;R&amp;"Calibri,Bold"
&amp;11TQAS-8d-F26/STP Statistical Returns/MSLETB/V1.2</oddFooter>
  </headerFooter>
  <rowBreaks count="4" manualBreakCount="4">
    <brk id="89" max="16383" man="1"/>
    <brk id="115" max="16383" man="1"/>
    <brk id="191" max="16383" man="1"/>
    <brk id="217" max="16383" man="1"/>
  </rowBreaks>
  <legacyDrawing r:id="rId2"/>
  <legacyDrawingHF r:id="rId3"/>
  <tableParts count="2">
    <tablePart r:id="rId4"/>
    <tablePart r:id="rId5"/>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C00000"/>
    <pageSetUpPr fitToPage="1"/>
  </sheetPr>
  <dimension ref="A1:FG2145"/>
  <sheetViews>
    <sheetView view="pageLayout" topLeftCell="B3" zoomScaleNormal="70" zoomScaleSheetLayoutView="50" workbookViewId="0">
      <selection activeCell="C3" sqref="C3"/>
    </sheetView>
  </sheetViews>
  <sheetFormatPr defaultColWidth="14.140625" defaultRowHeight="23.45" customHeight="1" x14ac:dyDescent="0.2"/>
  <cols>
    <col min="1" max="1" width="15.7109375" style="358" customWidth="1"/>
    <col min="2" max="2" width="70.7109375" style="156" customWidth="1"/>
    <col min="3" max="3" width="14.7109375" style="156" customWidth="1"/>
    <col min="4" max="4" width="14.85546875" style="156" customWidth="1"/>
    <col min="5" max="7" width="14.7109375" style="156" customWidth="1"/>
    <col min="8" max="8" width="14.42578125" style="156" customWidth="1"/>
    <col min="9" max="12" width="14.7109375" style="156" customWidth="1"/>
    <col min="13" max="13" width="14.7109375" style="359" customWidth="1"/>
    <col min="14" max="14" width="14.7109375" style="156" customWidth="1"/>
    <col min="15" max="29" width="14.140625" style="156"/>
    <col min="30" max="30" width="22" style="156" customWidth="1"/>
    <col min="31" max="31" width="40.28515625" style="156" customWidth="1"/>
    <col min="32" max="46" width="14.140625" style="156"/>
    <col min="47" max="47" width="33.28515625" style="156" customWidth="1"/>
    <col min="48" max="48" width="14.140625" style="156"/>
    <col min="49" max="49" width="65.28515625" style="156" customWidth="1"/>
    <col min="50" max="50" width="18.42578125" style="156" customWidth="1"/>
    <col min="51" max="51" width="17.140625" style="156" customWidth="1"/>
    <col min="52" max="16384" width="14.140625" style="156"/>
  </cols>
  <sheetData>
    <row r="1" spans="1:51" ht="23.45" customHeight="1" x14ac:dyDescent="0.4">
      <c r="A1" s="922" t="s">
        <v>2879</v>
      </c>
      <c r="B1" s="923"/>
      <c r="C1" s="923"/>
      <c r="D1" s="923"/>
      <c r="E1" s="923"/>
      <c r="F1" s="923"/>
      <c r="G1" s="923"/>
      <c r="H1" s="923"/>
      <c r="I1" s="923"/>
      <c r="J1" s="923"/>
      <c r="K1" s="923"/>
      <c r="L1" s="153"/>
      <c r="M1" s="154"/>
      <c r="N1" s="153"/>
      <c r="O1" s="153"/>
      <c r="P1" s="155"/>
      <c r="Q1" s="155"/>
      <c r="X1" s="550" t="s">
        <v>6128</v>
      </c>
      <c r="Y1" s="550" t="s">
        <v>3183</v>
      </c>
      <c r="Z1" s="550" t="s">
        <v>71</v>
      </c>
      <c r="AA1" s="101" t="s">
        <v>31</v>
      </c>
      <c r="AB1" s="102" t="s">
        <v>32</v>
      </c>
      <c r="AC1" s="103" t="s">
        <v>33</v>
      </c>
      <c r="AD1" s="104" t="s">
        <v>34</v>
      </c>
      <c r="AE1" s="499" t="s">
        <v>35</v>
      </c>
      <c r="AF1" s="604" t="s">
        <v>36</v>
      </c>
      <c r="AG1" s="104" t="s">
        <v>37</v>
      </c>
      <c r="AH1" s="107" t="s">
        <v>38</v>
      </c>
      <c r="AI1" s="113" t="s">
        <v>39</v>
      </c>
      <c r="AJ1" s="113" t="s">
        <v>40</v>
      </c>
      <c r="AK1" s="113" t="s">
        <v>41</v>
      </c>
      <c r="AL1" s="113" t="s">
        <v>42</v>
      </c>
      <c r="AM1" s="113" t="s">
        <v>43</v>
      </c>
      <c r="AN1" s="113" t="s">
        <v>44</v>
      </c>
      <c r="AO1" s="113" t="s">
        <v>45</v>
      </c>
      <c r="AP1" s="113" t="s">
        <v>46</v>
      </c>
      <c r="AQ1" s="148"/>
      <c r="AR1" s="461" t="s">
        <v>2880</v>
      </c>
      <c r="AS1" s="461" t="s">
        <v>48</v>
      </c>
      <c r="AT1" s="92"/>
      <c r="AU1" s="461" t="s">
        <v>49</v>
      </c>
      <c r="AV1" s="461" t="s">
        <v>48</v>
      </c>
      <c r="AW1" s="630" t="s">
        <v>2883</v>
      </c>
    </row>
    <row r="2" spans="1:51" ht="23.45" customHeight="1" x14ac:dyDescent="0.4">
      <c r="A2" s="932" t="s">
        <v>52</v>
      </c>
      <c r="B2" s="932"/>
      <c r="C2" s="932"/>
      <c r="D2" s="932"/>
      <c r="E2" s="932"/>
      <c r="F2" s="932"/>
      <c r="G2" s="932"/>
      <c r="H2" s="932"/>
      <c r="I2" s="932"/>
      <c r="J2" s="932"/>
      <c r="K2" s="932"/>
      <c r="L2" s="153"/>
      <c r="M2" s="154"/>
      <c r="N2" s="153"/>
      <c r="O2" s="153"/>
      <c r="P2" s="155"/>
      <c r="Q2" s="155"/>
      <c r="X2" s="550"/>
      <c r="Y2" s="550"/>
      <c r="Z2" s="590" t="s">
        <v>2882</v>
      </c>
      <c r="AA2" s="560"/>
      <c r="AB2" s="561"/>
      <c r="AC2" s="562"/>
      <c r="AD2" s="107"/>
      <c r="AE2" s="499"/>
      <c r="AF2" s="604"/>
      <c r="AG2" s="104"/>
      <c r="AH2" s="107"/>
      <c r="AI2" s="113"/>
      <c r="AJ2" s="113"/>
      <c r="AK2" s="113"/>
      <c r="AL2" s="113"/>
      <c r="AM2" s="113"/>
      <c r="AN2" s="113"/>
      <c r="AO2" s="113"/>
      <c r="AP2" s="113"/>
      <c r="AQ2" s="148"/>
      <c r="AR2" s="461"/>
      <c r="AS2" s="461"/>
      <c r="AT2" s="92"/>
      <c r="AU2" s="461"/>
      <c r="AV2" s="461"/>
      <c r="AW2" t="s">
        <v>2883</v>
      </c>
      <c r="AX2" s="464" t="s">
        <v>3184</v>
      </c>
      <c r="AY2" s="464" t="s">
        <v>6128</v>
      </c>
    </row>
    <row r="3" spans="1:51" ht="44.25" customHeight="1" x14ac:dyDescent="0.25">
      <c r="A3" s="917" t="s">
        <v>2886</v>
      </c>
      <c r="B3" s="809" t="s">
        <v>2887</v>
      </c>
      <c r="C3" s="805"/>
      <c r="D3" s="966" t="s">
        <v>2888</v>
      </c>
      <c r="E3" s="966"/>
      <c r="F3" s="966" t="e">
        <f>VLOOKUP(C3,ProgrammeName,2,FALSE)</f>
        <v>#N/A</v>
      </c>
      <c r="G3" s="966"/>
      <c r="H3" s="966"/>
      <c r="I3" s="966"/>
      <c r="J3" s="967"/>
      <c r="K3" s="968"/>
      <c r="L3" s="968"/>
      <c r="M3" s="969"/>
      <c r="N3" s="153"/>
      <c r="O3" s="153"/>
      <c r="P3" s="155"/>
      <c r="Q3" s="155"/>
      <c r="X3" s="440" t="s">
        <v>2889</v>
      </c>
      <c r="Y3" s="440" t="s">
        <v>2890</v>
      </c>
      <c r="Z3" s="590" t="s">
        <v>2891</v>
      </c>
      <c r="AA3" s="20" t="s">
        <v>53</v>
      </c>
      <c r="AB3" s="19">
        <v>2012</v>
      </c>
      <c r="AC3" s="20" t="s">
        <v>54</v>
      </c>
      <c r="AD3" s="149" t="s">
        <v>55</v>
      </c>
      <c r="AE3" s="500" t="s">
        <v>56</v>
      </c>
      <c r="AF3" s="605" t="s">
        <v>57</v>
      </c>
      <c r="AG3" s="96" t="s">
        <v>58</v>
      </c>
      <c r="AH3" s="108" t="s">
        <v>59</v>
      </c>
      <c r="AI3" s="111" t="s">
        <v>60</v>
      </c>
      <c r="AJ3" s="111" t="s">
        <v>61</v>
      </c>
      <c r="AK3" s="112" t="s">
        <v>62</v>
      </c>
      <c r="AL3" s="112" t="s">
        <v>63</v>
      </c>
      <c r="AM3" s="112">
        <v>910004</v>
      </c>
      <c r="AN3" s="112">
        <v>153</v>
      </c>
      <c r="AO3" s="609">
        <v>920005</v>
      </c>
      <c r="AP3" s="112">
        <v>47</v>
      </c>
      <c r="AQ3"/>
      <c r="AR3" s="462" t="s">
        <v>2892</v>
      </c>
      <c r="AS3" s="462" t="s">
        <v>65</v>
      </c>
      <c r="AT3"/>
      <c r="AU3" s="464" t="s">
        <v>66</v>
      </c>
      <c r="AV3" s="466" t="s">
        <v>67</v>
      </c>
      <c r="AW3" t="s">
        <v>2893</v>
      </c>
      <c r="AX3" s="464" t="s">
        <v>422</v>
      </c>
      <c r="AY3" t="s">
        <v>2889</v>
      </c>
    </row>
    <row r="4" spans="1:51" s="159" customFormat="1" ht="34.5" customHeight="1" x14ac:dyDescent="0.3">
      <c r="A4" s="918"/>
      <c r="B4" s="809" t="s">
        <v>2894</v>
      </c>
      <c r="C4" s="649" t="s">
        <v>2882</v>
      </c>
      <c r="D4" s="650">
        <v>2024</v>
      </c>
      <c r="E4" s="814"/>
      <c r="F4" s="549" t="s">
        <v>6127</v>
      </c>
      <c r="G4" s="942" t="s">
        <v>34</v>
      </c>
      <c r="H4" s="942"/>
      <c r="I4" s="1021"/>
      <c r="J4" s="1021"/>
      <c r="K4" s="1021"/>
      <c r="L4" s="157"/>
      <c r="M4" s="157"/>
      <c r="N4" s="157"/>
      <c r="O4" s="157"/>
      <c r="P4" s="158"/>
      <c r="Q4" s="158"/>
      <c r="X4" s="440" t="s">
        <v>2896</v>
      </c>
      <c r="Y4" s="440" t="s">
        <v>2897</v>
      </c>
      <c r="Z4" s="590" t="s">
        <v>2898</v>
      </c>
      <c r="AA4" s="20" t="s">
        <v>73</v>
      </c>
      <c r="AB4" s="19">
        <v>2013</v>
      </c>
      <c r="AC4" s="20" t="s">
        <v>74</v>
      </c>
      <c r="AD4" s="149" t="s">
        <v>75</v>
      </c>
      <c r="AE4" s="500" t="s">
        <v>76</v>
      </c>
      <c r="AF4" s="605" t="s">
        <v>77</v>
      </c>
      <c r="AG4" s="96" t="s">
        <v>78</v>
      </c>
      <c r="AH4" s="108" t="s">
        <v>79</v>
      </c>
      <c r="AI4" s="30"/>
      <c r="AJ4" s="111" t="s">
        <v>80</v>
      </c>
      <c r="AK4" s="112" t="s">
        <v>81</v>
      </c>
      <c r="AL4" s="112" t="s">
        <v>82</v>
      </c>
      <c r="AM4" s="112">
        <v>910104</v>
      </c>
      <c r="AN4" s="112">
        <v>159</v>
      </c>
      <c r="AO4" s="112">
        <v>920105</v>
      </c>
      <c r="AP4" s="112">
        <v>48</v>
      </c>
      <c r="AQ4"/>
      <c r="AR4" s="462" t="s">
        <v>2899</v>
      </c>
      <c r="AS4" s="462" t="s">
        <v>84</v>
      </c>
      <c r="AT4"/>
      <c r="AU4" s="464" t="s">
        <v>105</v>
      </c>
      <c r="AV4" s="466" t="s">
        <v>105</v>
      </c>
      <c r="AW4" t="s">
        <v>2900</v>
      </c>
      <c r="AX4" s="464" t="s">
        <v>116</v>
      </c>
      <c r="AY4" t="s">
        <v>2889</v>
      </c>
    </row>
    <row r="5" spans="1:51" ht="33.75" customHeight="1" x14ac:dyDescent="0.25">
      <c r="A5" s="918"/>
      <c r="B5" s="810" t="s">
        <v>2901</v>
      </c>
      <c r="C5" s="940"/>
      <c r="D5" s="940"/>
      <c r="E5" s="941"/>
      <c r="F5" s="633" t="e">
        <f>VLOOKUP(C5,MajorAwards,2,FALSE)</f>
        <v>#N/A</v>
      </c>
      <c r="G5" s="942" t="s">
        <v>35</v>
      </c>
      <c r="H5" s="942"/>
      <c r="I5" s="893"/>
      <c r="J5" s="893"/>
      <c r="K5" s="893"/>
      <c r="L5" s="162" t="s">
        <v>2902</v>
      </c>
      <c r="M5" s="163" t="s">
        <v>2902</v>
      </c>
      <c r="N5" s="161"/>
      <c r="O5" s="161"/>
      <c r="P5" s="155"/>
      <c r="Q5" s="155"/>
      <c r="X5" s="440" t="s">
        <v>2903</v>
      </c>
      <c r="Y5" s="440" t="s">
        <v>2904</v>
      </c>
      <c r="Z5" s="590" t="s">
        <v>2895</v>
      </c>
      <c r="AA5" s="20" t="s">
        <v>93</v>
      </c>
      <c r="AB5" s="19">
        <v>2014</v>
      </c>
      <c r="AC5" s="100"/>
      <c r="AD5" s="97"/>
      <c r="AE5" s="500" t="s">
        <v>94</v>
      </c>
      <c r="AF5" s="605" t="s">
        <v>95</v>
      </c>
      <c r="AG5" s="96" t="s">
        <v>96</v>
      </c>
      <c r="AH5" s="108" t="s">
        <v>97</v>
      </c>
      <c r="AI5" s="30"/>
      <c r="AJ5" s="111" t="s">
        <v>98</v>
      </c>
      <c r="AK5" s="112" t="s">
        <v>99</v>
      </c>
      <c r="AL5" s="112" t="s">
        <v>100</v>
      </c>
      <c r="AM5" s="112">
        <v>910304</v>
      </c>
      <c r="AN5" s="112" t="s">
        <v>101</v>
      </c>
      <c r="AO5" s="112">
        <v>920205</v>
      </c>
      <c r="AP5" s="112">
        <v>49</v>
      </c>
      <c r="AQ5"/>
      <c r="AR5" s="462" t="s">
        <v>2905</v>
      </c>
      <c r="AS5" s="462" t="s">
        <v>103</v>
      </c>
      <c r="AT5"/>
      <c r="AU5" s="464" t="s">
        <v>137</v>
      </c>
      <c r="AV5" s="466" t="s">
        <v>138</v>
      </c>
      <c r="AW5" t="s">
        <v>2906</v>
      </c>
      <c r="AX5" t="s">
        <v>62</v>
      </c>
      <c r="AY5" t="s">
        <v>2889</v>
      </c>
    </row>
    <row r="6" spans="1:51" ht="23.45" customHeight="1" x14ac:dyDescent="0.2">
      <c r="A6" s="918"/>
      <c r="B6" s="809" t="s">
        <v>2907</v>
      </c>
      <c r="C6" s="935">
        <f>'Cover Sheet'!B7</f>
        <v>0</v>
      </c>
      <c r="D6" s="936"/>
      <c r="E6" s="631"/>
      <c r="F6" s="633" t="e">
        <f>VLOOKUP(C5,MajorAwards,3,FALSE)</f>
        <v>#N/A</v>
      </c>
      <c r="G6" s="949" t="s">
        <v>2908</v>
      </c>
      <c r="H6" s="949"/>
      <c r="I6" s="894" t="e">
        <f>$F$8&amp;""&amp;$F$9&amp;""&amp;$F$10&amp;" "&amp;$F$11</f>
        <v>#N/A</v>
      </c>
      <c r="J6" s="894"/>
      <c r="K6" s="165" t="s">
        <v>2902</v>
      </c>
      <c r="L6" s="165"/>
      <c r="M6" s="166"/>
      <c r="N6" s="165"/>
      <c r="O6" s="165"/>
      <c r="P6" s="155"/>
      <c r="Q6" s="155"/>
      <c r="X6" s="440" t="s">
        <v>2909</v>
      </c>
      <c r="Y6" s="440" t="s">
        <v>2910</v>
      </c>
      <c r="AA6" s="20" t="s">
        <v>110</v>
      </c>
      <c r="AB6" s="19">
        <v>2015</v>
      </c>
      <c r="AC6" s="98"/>
      <c r="AD6" s="97"/>
      <c r="AE6" s="501" t="s">
        <v>111</v>
      </c>
      <c r="AF6" s="605" t="s">
        <v>112</v>
      </c>
      <c r="AG6" s="96" t="s">
        <v>113</v>
      </c>
      <c r="AH6" s="108" t="s">
        <v>114</v>
      </c>
      <c r="AI6" s="30"/>
      <c r="AJ6" s="111" t="s">
        <v>115</v>
      </c>
      <c r="AK6" s="112" t="s">
        <v>116</v>
      </c>
      <c r="AL6" s="112" t="s">
        <v>117</v>
      </c>
      <c r="AM6" s="112">
        <v>910404</v>
      </c>
      <c r="AN6" s="112">
        <v>165</v>
      </c>
      <c r="AO6" s="110">
        <v>920305</v>
      </c>
      <c r="AP6" s="112" t="s">
        <v>118</v>
      </c>
      <c r="AQ6"/>
      <c r="AR6" s="462" t="s">
        <v>57</v>
      </c>
      <c r="AS6" s="462" t="s">
        <v>120</v>
      </c>
      <c r="AT6"/>
      <c r="AU6" s="465" t="s">
        <v>152</v>
      </c>
      <c r="AV6" s="466" t="s">
        <v>153</v>
      </c>
      <c r="AW6" t="s">
        <v>2911</v>
      </c>
      <c r="AX6" t="s">
        <v>99</v>
      </c>
      <c r="AY6" t="s">
        <v>2889</v>
      </c>
    </row>
    <row r="7" spans="1:51" ht="23.45" customHeight="1" x14ac:dyDescent="0.2">
      <c r="A7" s="918"/>
      <c r="B7" s="809" t="s">
        <v>156</v>
      </c>
      <c r="C7" s="915">
        <f>'Cover Sheet'!B8</f>
        <v>0</v>
      </c>
      <c r="D7" s="916"/>
      <c r="E7" s="160"/>
      <c r="F7" s="548"/>
      <c r="G7" s="937" t="s">
        <v>2912</v>
      </c>
      <c r="H7" s="938"/>
      <c r="I7" s="938"/>
      <c r="J7" s="939"/>
      <c r="K7" s="165"/>
      <c r="L7" s="165"/>
      <c r="M7" s="166"/>
      <c r="N7" s="165"/>
      <c r="O7" s="165"/>
      <c r="P7" s="155"/>
      <c r="Q7" s="155"/>
      <c r="AA7" s="20" t="s">
        <v>127</v>
      </c>
      <c r="AB7" s="19">
        <v>2016</v>
      </c>
      <c r="AC7" s="98"/>
      <c r="AD7" s="97"/>
      <c r="AE7" s="97"/>
      <c r="AF7" s="605" t="s">
        <v>128</v>
      </c>
      <c r="AG7" s="96" t="s">
        <v>129</v>
      </c>
      <c r="AH7" s="108" t="s">
        <v>130</v>
      </c>
      <c r="AI7" s="30"/>
      <c r="AJ7" s="111" t="s">
        <v>131</v>
      </c>
      <c r="AK7" s="112" t="s">
        <v>422</v>
      </c>
      <c r="AL7" s="112" t="s">
        <v>132</v>
      </c>
      <c r="AM7" s="112">
        <v>910504</v>
      </c>
      <c r="AN7" s="112" t="s">
        <v>133</v>
      </c>
      <c r="AO7" s="112">
        <v>920405</v>
      </c>
      <c r="AP7" s="112" t="s">
        <v>134</v>
      </c>
      <c r="AQ7"/>
      <c r="AR7" s="462" t="s">
        <v>2913</v>
      </c>
      <c r="AS7" s="462" t="s">
        <v>136</v>
      </c>
      <c r="AT7"/>
      <c r="AU7" s="465" t="s">
        <v>167</v>
      </c>
      <c r="AV7" s="466" t="s">
        <v>168</v>
      </c>
      <c r="AW7" t="s">
        <v>2914</v>
      </c>
      <c r="AX7" t="s">
        <v>81</v>
      </c>
      <c r="AY7" t="s">
        <v>2889</v>
      </c>
    </row>
    <row r="8" spans="1:51" ht="23.45" customHeight="1" x14ac:dyDescent="0.25">
      <c r="A8" s="918"/>
      <c r="B8" s="809" t="s">
        <v>2915</v>
      </c>
      <c r="C8" s="915">
        <f>'Cover Sheet'!B9</f>
        <v>0</v>
      </c>
      <c r="D8" s="916"/>
      <c r="E8" s="467"/>
      <c r="F8" s="468" t="e">
        <f>VLOOKUP('Cover Sheet'!B6,'Drop List'!$U$2:$V$19,2)</f>
        <v>#N/A</v>
      </c>
      <c r="G8" s="468"/>
      <c r="H8" s="164"/>
      <c r="I8" s="164"/>
      <c r="J8" s="165"/>
      <c r="K8" s="167"/>
      <c r="L8" s="165"/>
      <c r="M8" s="166"/>
      <c r="N8" s="165"/>
      <c r="O8" s="165"/>
      <c r="P8" s="155"/>
      <c r="Q8" s="155"/>
      <c r="AA8" s="20" t="s">
        <v>143</v>
      </c>
      <c r="AB8" s="19">
        <v>2017</v>
      </c>
      <c r="AC8" s="98"/>
      <c r="AD8" s="97"/>
      <c r="AE8" s="97"/>
      <c r="AF8" s="605" t="s">
        <v>144</v>
      </c>
      <c r="AG8" s="96" t="s">
        <v>145</v>
      </c>
      <c r="AH8" s="108" t="s">
        <v>146</v>
      </c>
      <c r="AI8" s="30"/>
      <c r="AJ8" s="111" t="s">
        <v>147</v>
      </c>
      <c r="AK8" s="30"/>
      <c r="AL8" s="112" t="s">
        <v>148</v>
      </c>
      <c r="AM8" s="112">
        <v>910604</v>
      </c>
      <c r="AN8" s="112" t="s">
        <v>149</v>
      </c>
      <c r="AO8" s="112">
        <v>920505</v>
      </c>
      <c r="AP8" s="112">
        <v>50</v>
      </c>
      <c r="AQ8"/>
      <c r="AR8" s="462" t="s">
        <v>2916</v>
      </c>
      <c r="AS8" s="462" t="s">
        <v>151</v>
      </c>
      <c r="AT8"/>
      <c r="AU8" s="464" t="s">
        <v>181</v>
      </c>
      <c r="AV8" s="466" t="s">
        <v>182</v>
      </c>
      <c r="AW8" t="s">
        <v>2917</v>
      </c>
      <c r="AX8" t="s">
        <v>430</v>
      </c>
      <c r="AY8" t="s">
        <v>2896</v>
      </c>
    </row>
    <row r="9" spans="1:51" ht="23.45" customHeight="1" x14ac:dyDescent="0.2">
      <c r="A9" s="918"/>
      <c r="B9" s="809" t="s">
        <v>185</v>
      </c>
      <c r="C9" s="915">
        <f>'Cover Sheet'!B10</f>
        <v>0</v>
      </c>
      <c r="D9" s="916"/>
      <c r="E9" s="467"/>
      <c r="F9" s="468" t="e">
        <f>VLOOKUP('Cover Sheet'!$B$5,'Drop List'!R2:S15,2)</f>
        <v>#N/A</v>
      </c>
      <c r="G9" s="468"/>
      <c r="H9" s="471" t="s">
        <v>2918</v>
      </c>
      <c r="I9" s="471" t="s">
        <v>2919</v>
      </c>
      <c r="J9" s="472" t="s">
        <v>2920</v>
      </c>
      <c r="K9" s="472" t="s">
        <v>2921</v>
      </c>
      <c r="L9" s="165"/>
      <c r="M9" s="166"/>
      <c r="N9" s="165"/>
      <c r="O9" s="165"/>
      <c r="P9" s="155"/>
      <c r="Q9" s="155"/>
      <c r="AA9" s="20" t="s">
        <v>158</v>
      </c>
      <c r="AB9" s="19">
        <v>2018</v>
      </c>
      <c r="AC9" s="98"/>
      <c r="AD9" s="97"/>
      <c r="AE9" s="97"/>
      <c r="AF9" s="605" t="s">
        <v>159</v>
      </c>
      <c r="AG9" s="96" t="s">
        <v>160</v>
      </c>
      <c r="AH9" s="108" t="s">
        <v>161</v>
      </c>
      <c r="AI9" s="30"/>
      <c r="AJ9" s="111" t="s">
        <v>162</v>
      </c>
      <c r="AK9" s="30"/>
      <c r="AL9" s="112" t="s">
        <v>163</v>
      </c>
      <c r="AM9" s="112">
        <v>910704</v>
      </c>
      <c r="AN9" s="112" t="s">
        <v>164</v>
      </c>
      <c r="AO9" s="112">
        <v>920605</v>
      </c>
      <c r="AP9" s="112">
        <v>51</v>
      </c>
      <c r="AQ9"/>
      <c r="AR9" s="462" t="s">
        <v>159</v>
      </c>
      <c r="AS9" s="462" t="s">
        <v>166</v>
      </c>
      <c r="AT9"/>
      <c r="AU9" s="464" t="s">
        <v>2922</v>
      </c>
      <c r="AV9" s="466" t="s">
        <v>2923</v>
      </c>
      <c r="AW9" t="s">
        <v>2924</v>
      </c>
      <c r="AX9" t="s">
        <v>400</v>
      </c>
      <c r="AY9" t="s">
        <v>2896</v>
      </c>
    </row>
    <row r="10" spans="1:51" ht="23.45" customHeight="1" x14ac:dyDescent="0.2">
      <c r="A10" s="918"/>
      <c r="B10" s="811" t="s">
        <v>36</v>
      </c>
      <c r="C10" s="632">
        <f>'Cover Sheet'!B11</f>
        <v>0</v>
      </c>
      <c r="D10" s="470"/>
      <c r="E10" s="467"/>
      <c r="F10" s="468" t="e">
        <f>'Course Titles'!M3</f>
        <v>#N/A</v>
      </c>
      <c r="G10" s="469"/>
      <c r="H10" s="473">
        <f>IF($I$5="Centre Based Learning (CBL)",1,0)</f>
        <v>0</v>
      </c>
      <c r="I10" s="473">
        <f>IF($I$5="Blended Learning (BL)",1,0)</f>
        <v>0</v>
      </c>
      <c r="J10" s="473">
        <f>IF($I$5="Employer Based Training (EBT)",1,0)</f>
        <v>0</v>
      </c>
      <c r="K10" s="473">
        <f>IF($I$5="Mixed Learning (CBL+EBT)",1,0)</f>
        <v>0</v>
      </c>
      <c r="L10" s="165"/>
      <c r="M10" s="166"/>
      <c r="N10" s="165"/>
      <c r="O10" s="165"/>
      <c r="P10" s="155"/>
      <c r="Q10" s="155"/>
      <c r="AA10" s="20" t="s">
        <v>173</v>
      </c>
      <c r="AB10" s="19">
        <v>2019</v>
      </c>
      <c r="AC10" s="98"/>
      <c r="AD10" s="97"/>
      <c r="AE10" s="97"/>
      <c r="AF10" s="605" t="s">
        <v>174</v>
      </c>
      <c r="AG10" s="96" t="s">
        <v>175</v>
      </c>
      <c r="AH10" s="108" t="s">
        <v>176</v>
      </c>
      <c r="AI10" s="30"/>
      <c r="AJ10" s="111" t="s">
        <v>177</v>
      </c>
      <c r="AK10" s="30"/>
      <c r="AL10" s="112" t="s">
        <v>178</v>
      </c>
      <c r="AM10" s="112">
        <v>910804</v>
      </c>
      <c r="AN10" s="112">
        <v>171</v>
      </c>
      <c r="AO10" s="112">
        <v>920705</v>
      </c>
      <c r="AP10" s="112">
        <v>54</v>
      </c>
      <c r="AQ10"/>
      <c r="AR10" s="462" t="s">
        <v>2925</v>
      </c>
      <c r="AS10" s="462" t="s">
        <v>180</v>
      </c>
      <c r="AT10"/>
      <c r="AU10" s="464" t="s">
        <v>209</v>
      </c>
      <c r="AV10" s="466" t="s">
        <v>210</v>
      </c>
      <c r="AW10" t="s">
        <v>2926</v>
      </c>
      <c r="AX10" t="s">
        <v>387</v>
      </c>
      <c r="AY10" t="s">
        <v>2896</v>
      </c>
    </row>
    <row r="11" spans="1:51" ht="23.45" customHeight="1" x14ac:dyDescent="0.25">
      <c r="A11" s="918"/>
      <c r="B11" s="812" t="s">
        <v>2927</v>
      </c>
      <c r="C11" s="168"/>
      <c r="D11" s="470"/>
      <c r="E11" s="467"/>
      <c r="F11" s="468" t="e">
        <f>VLOOKUP(F6,X3:Y6,2)</f>
        <v>#N/A</v>
      </c>
      <c r="G11" s="467"/>
      <c r="H11" s="474" t="s">
        <v>2928</v>
      </c>
      <c r="I11" s="473" t="s">
        <v>2929</v>
      </c>
      <c r="J11" s="475"/>
      <c r="K11" s="475"/>
      <c r="L11" s="165"/>
      <c r="M11" s="166"/>
      <c r="N11" s="165"/>
      <c r="O11" s="165"/>
      <c r="P11" s="155"/>
      <c r="Q11" s="155"/>
      <c r="AA11" s="20" t="s">
        <v>187</v>
      </c>
      <c r="AB11" s="19">
        <v>2020</v>
      </c>
      <c r="AC11" s="98"/>
      <c r="AD11" s="97"/>
      <c r="AE11" s="97"/>
      <c r="AF11" s="605" t="s">
        <v>188</v>
      </c>
      <c r="AG11" s="96" t="s">
        <v>189</v>
      </c>
      <c r="AH11" s="108" t="s">
        <v>190</v>
      </c>
      <c r="AI11" s="30"/>
      <c r="AJ11" s="111" t="s">
        <v>191</v>
      </c>
      <c r="AK11" s="30"/>
      <c r="AL11" s="112" t="s">
        <v>192</v>
      </c>
      <c r="AM11" s="112">
        <v>911004</v>
      </c>
      <c r="AN11" s="112" t="s">
        <v>193</v>
      </c>
      <c r="AO11" s="110">
        <v>920805</v>
      </c>
      <c r="AP11" s="112">
        <v>55</v>
      </c>
      <c r="AQ11"/>
      <c r="AR11" s="462" t="s">
        <v>2930</v>
      </c>
      <c r="AS11" s="462" t="s">
        <v>195</v>
      </c>
      <c r="AT11"/>
      <c r="AU11" s="465" t="s">
        <v>224</v>
      </c>
      <c r="AV11" s="466" t="s">
        <v>225</v>
      </c>
      <c r="AW11" t="s">
        <v>2931</v>
      </c>
      <c r="AX11" t="s">
        <v>434</v>
      </c>
      <c r="AY11" t="s">
        <v>2896</v>
      </c>
    </row>
    <row r="12" spans="1:51" ht="23.45" customHeight="1" x14ac:dyDescent="0.25">
      <c r="A12" s="918"/>
      <c r="B12" s="812" t="s">
        <v>2932</v>
      </c>
      <c r="C12" s="169"/>
      <c r="D12" s="470">
        <f>IF(C12="fixed",1,0)</f>
        <v>0</v>
      </c>
      <c r="E12" s="467">
        <f>IF(C12="Continuous",1,0)</f>
        <v>0</v>
      </c>
      <c r="F12" s="468"/>
      <c r="G12" s="467"/>
      <c r="H12" s="474">
        <f>IF(I4="Introductory Skills Training",1,0)</f>
        <v>0</v>
      </c>
      <c r="I12" s="474">
        <f>IF(I4="Specific Skills Training",1,0)</f>
        <v>0</v>
      </c>
      <c r="J12" s="475"/>
      <c r="K12" s="475"/>
      <c r="L12" s="165"/>
      <c r="M12" s="166"/>
      <c r="N12" s="165"/>
      <c r="O12" s="165"/>
      <c r="P12" s="155"/>
      <c r="Q12" s="155"/>
      <c r="AA12" s="20" t="s">
        <v>200</v>
      </c>
      <c r="AB12" s="19">
        <v>2021</v>
      </c>
      <c r="AC12" s="98"/>
      <c r="AD12" s="97"/>
      <c r="AE12" s="97"/>
      <c r="AF12" s="605" t="s">
        <v>201</v>
      </c>
      <c r="AG12" s="96" t="s">
        <v>202</v>
      </c>
      <c r="AH12" s="108" t="s">
        <v>203</v>
      </c>
      <c r="AI12" s="30"/>
      <c r="AJ12" s="111" t="s">
        <v>204</v>
      </c>
      <c r="AK12" s="30"/>
      <c r="AL12" s="112" t="s">
        <v>205</v>
      </c>
      <c r="AM12" s="112">
        <v>911104</v>
      </c>
      <c r="AN12" s="112" t="s">
        <v>206</v>
      </c>
      <c r="AO12" s="112">
        <v>921005</v>
      </c>
      <c r="AP12" s="112">
        <v>56</v>
      </c>
      <c r="AQ12"/>
      <c r="AR12" s="462" t="s">
        <v>2933</v>
      </c>
      <c r="AS12" s="463" t="s">
        <v>208</v>
      </c>
      <c r="AT12"/>
      <c r="AU12" s="464" t="s">
        <v>237</v>
      </c>
      <c r="AV12" s="466" t="s">
        <v>238</v>
      </c>
      <c r="AW12" t="s">
        <v>2934</v>
      </c>
      <c r="AX12" t="s">
        <v>419</v>
      </c>
      <c r="AY12" t="s">
        <v>2896</v>
      </c>
    </row>
    <row r="13" spans="1:51" ht="25.5" customHeight="1" x14ac:dyDescent="0.25">
      <c r="A13" s="918"/>
      <c r="B13" s="813" t="s">
        <v>2935</v>
      </c>
      <c r="C13" s="534"/>
      <c r="D13" s="502" t="s">
        <v>2936</v>
      </c>
      <c r="E13" s="534"/>
      <c r="F13" s="164"/>
      <c r="G13" s="503"/>
      <c r="H13" s="503"/>
      <c r="I13" s="165"/>
      <c r="J13" s="165"/>
      <c r="K13" s="165"/>
      <c r="L13" s="165"/>
      <c r="M13" s="166"/>
      <c r="N13" s="165"/>
      <c r="O13" s="165"/>
      <c r="P13" s="155"/>
      <c r="Q13" s="155"/>
      <c r="AA13" s="504" t="s">
        <v>215</v>
      </c>
      <c r="AB13" s="505">
        <v>2022</v>
      </c>
      <c r="AC13" s="506"/>
      <c r="AD13" s="507"/>
      <c r="AE13" s="507"/>
      <c r="AF13" s="606" t="s">
        <v>216</v>
      </c>
      <c r="AG13" s="508" t="s">
        <v>217</v>
      </c>
      <c r="AH13" s="509" t="s">
        <v>218</v>
      </c>
      <c r="AI13" s="510"/>
      <c r="AJ13" s="511" t="s">
        <v>219</v>
      </c>
      <c r="AK13" s="510"/>
      <c r="AL13" s="112" t="s">
        <v>220</v>
      </c>
      <c r="AM13" s="112">
        <v>911204</v>
      </c>
      <c r="AN13" s="512" t="s">
        <v>221</v>
      </c>
      <c r="AO13" s="112">
        <v>921105</v>
      </c>
      <c r="AP13" s="512">
        <v>58</v>
      </c>
      <c r="AQ13" s="513"/>
      <c r="AR13" s="514" t="s">
        <v>341</v>
      </c>
      <c r="AS13" s="514" t="s">
        <v>223</v>
      </c>
      <c r="AT13" s="513"/>
      <c r="AU13" s="515" t="s">
        <v>273</v>
      </c>
      <c r="AV13" s="516" t="s">
        <v>274</v>
      </c>
      <c r="AW13" t="s">
        <v>2937</v>
      </c>
      <c r="AX13" t="s">
        <v>410</v>
      </c>
      <c r="AY13" t="s">
        <v>2896</v>
      </c>
    </row>
    <row r="14" spans="1:51" ht="23.45" customHeight="1" x14ac:dyDescent="0.2">
      <c r="A14" s="918"/>
      <c r="B14" s="579" t="s">
        <v>2938</v>
      </c>
      <c r="C14" s="924">
        <f>I4</f>
        <v>0</v>
      </c>
      <c r="D14" s="925"/>
      <c r="E14" s="925"/>
      <c r="F14" s="925"/>
      <c r="G14" s="925"/>
      <c r="H14" s="925"/>
      <c r="I14" s="925"/>
      <c r="J14" s="925"/>
      <c r="K14" s="926"/>
      <c r="L14" s="165"/>
      <c r="M14" s="166"/>
      <c r="N14" s="165"/>
      <c r="O14" s="165"/>
      <c r="P14" s="155"/>
      <c r="Q14" s="155"/>
      <c r="AA14" s="20" t="s">
        <v>229</v>
      </c>
      <c r="AB14" s="19">
        <v>2023</v>
      </c>
      <c r="AC14" s="99"/>
      <c r="AD14" s="97"/>
      <c r="AE14" s="97"/>
      <c r="AF14" s="605" t="s">
        <v>230</v>
      </c>
      <c r="AG14" s="96" t="s">
        <v>231</v>
      </c>
      <c r="AH14" s="108" t="s">
        <v>232</v>
      </c>
      <c r="AI14" s="30"/>
      <c r="AJ14" s="111" t="s">
        <v>233</v>
      </c>
      <c r="AK14" s="30"/>
      <c r="AL14" s="112" t="s">
        <v>234</v>
      </c>
      <c r="AM14" s="112">
        <v>911304</v>
      </c>
      <c r="AN14" s="112">
        <v>206</v>
      </c>
      <c r="AO14" s="112">
        <v>921205</v>
      </c>
      <c r="AP14" s="112">
        <v>59</v>
      </c>
      <c r="AQ14"/>
      <c r="AR14" s="462" t="s">
        <v>2939</v>
      </c>
      <c r="AS14" s="462" t="s">
        <v>236</v>
      </c>
      <c r="AT14"/>
      <c r="AU14" s="464" t="s">
        <v>283</v>
      </c>
      <c r="AV14" s="466" t="s">
        <v>284</v>
      </c>
      <c r="AW14" t="s">
        <v>2940</v>
      </c>
      <c r="AX14" t="s">
        <v>382</v>
      </c>
      <c r="AY14" t="s">
        <v>2896</v>
      </c>
    </row>
    <row r="15" spans="1:51" ht="45.75" customHeight="1" x14ac:dyDescent="0.2">
      <c r="A15" s="918"/>
      <c r="B15" s="927" t="s">
        <v>35</v>
      </c>
      <c r="C15" s="929" t="s">
        <v>2941</v>
      </c>
      <c r="D15" s="930"/>
      <c r="E15" s="931"/>
      <c r="F15" s="963" t="s">
        <v>2942</v>
      </c>
      <c r="G15" s="964"/>
      <c r="H15" s="965"/>
      <c r="I15" s="960" t="s">
        <v>2943</v>
      </c>
      <c r="J15" s="961"/>
      <c r="K15" s="962"/>
      <c r="L15" s="170"/>
      <c r="M15" s="170"/>
      <c r="N15" s="170"/>
      <c r="O15" s="170"/>
      <c r="P15" s="171"/>
      <c r="Q15" s="172"/>
      <c r="AA15" s="20"/>
      <c r="AB15" s="19">
        <v>2024</v>
      </c>
      <c r="AC15" s="98"/>
      <c r="AD15" s="97"/>
      <c r="AE15" s="97"/>
      <c r="AF15" s="43" t="s">
        <v>242</v>
      </c>
      <c r="AG15" s="96" t="s">
        <v>243</v>
      </c>
      <c r="AH15" s="108" t="s">
        <v>244</v>
      </c>
      <c r="AI15" s="30"/>
      <c r="AJ15" s="111" t="s">
        <v>245</v>
      </c>
      <c r="AK15" s="30"/>
      <c r="AL15" s="112" t="s">
        <v>246</v>
      </c>
      <c r="AM15" s="112">
        <v>911404</v>
      </c>
      <c r="AN15" s="112">
        <v>209</v>
      </c>
      <c r="AO15" s="112">
        <v>921305</v>
      </c>
      <c r="AP15" s="112" t="s">
        <v>247</v>
      </c>
      <c r="AQ15"/>
      <c r="AR15" s="462" t="s">
        <v>2944</v>
      </c>
      <c r="AS15" s="462" t="s">
        <v>249</v>
      </c>
      <c r="AT15"/>
      <c r="AU15" s="464" t="s">
        <v>299</v>
      </c>
      <c r="AV15" s="466" t="s">
        <v>300</v>
      </c>
      <c r="AW15" t="s">
        <v>2945</v>
      </c>
      <c r="AX15" t="s">
        <v>392</v>
      </c>
      <c r="AY15" t="s">
        <v>2896</v>
      </c>
    </row>
    <row r="16" spans="1:51" ht="23.45" customHeight="1" thickBot="1" x14ac:dyDescent="0.25">
      <c r="A16" s="918"/>
      <c r="B16" s="928"/>
      <c r="C16" s="173" t="s">
        <v>2946</v>
      </c>
      <c r="D16" s="174" t="s">
        <v>2947</v>
      </c>
      <c r="E16" s="175" t="s">
        <v>2948</v>
      </c>
      <c r="F16" s="176" t="s">
        <v>2946</v>
      </c>
      <c r="G16" s="177" t="s">
        <v>2947</v>
      </c>
      <c r="H16" s="178" t="s">
        <v>2948</v>
      </c>
      <c r="I16" s="179" t="s">
        <v>2946</v>
      </c>
      <c r="J16" s="177" t="s">
        <v>2947</v>
      </c>
      <c r="K16" s="177" t="s">
        <v>2948</v>
      </c>
      <c r="L16" s="180"/>
      <c r="M16" s="181"/>
      <c r="N16" s="180"/>
      <c r="O16" s="180"/>
      <c r="P16" s="172"/>
      <c r="Q16" s="172"/>
      <c r="AA16" s="20"/>
      <c r="AB16" s="19">
        <v>2025</v>
      </c>
      <c r="AC16" s="98"/>
      <c r="AD16" s="97"/>
      <c r="AE16" s="97"/>
      <c r="AF16" s="43" t="s">
        <v>254</v>
      </c>
      <c r="AG16" s="96" t="s">
        <v>255</v>
      </c>
      <c r="AH16" s="108" t="s">
        <v>256</v>
      </c>
      <c r="AI16" s="30"/>
      <c r="AJ16" s="111" t="s">
        <v>257</v>
      </c>
      <c r="AK16" s="30"/>
      <c r="AL16" s="112" t="s">
        <v>258</v>
      </c>
      <c r="AM16" s="112">
        <v>911504</v>
      </c>
      <c r="AN16" s="112">
        <v>210</v>
      </c>
      <c r="AO16" s="110">
        <v>921405</v>
      </c>
      <c r="AP16" s="112" t="s">
        <v>259</v>
      </c>
      <c r="AQ16"/>
      <c r="AR16" s="462" t="s">
        <v>2949</v>
      </c>
      <c r="AS16" s="462" t="s">
        <v>261</v>
      </c>
      <c r="AT16"/>
      <c r="AU16" s="464" t="s">
        <v>310</v>
      </c>
      <c r="AV16" s="466" t="s">
        <v>311</v>
      </c>
      <c r="AW16" t="s">
        <v>2950</v>
      </c>
      <c r="AX16" t="s">
        <v>396</v>
      </c>
      <c r="AY16" t="s">
        <v>2896</v>
      </c>
    </row>
    <row r="17" spans="1:51" ht="23.45" customHeight="1" thickBot="1" x14ac:dyDescent="0.25">
      <c r="A17" s="918"/>
      <c r="B17" s="182" t="s">
        <v>2951</v>
      </c>
      <c r="C17" s="183"/>
      <c r="D17" s="183"/>
      <c r="E17" s="184">
        <f>SUM(C17:D17)</f>
        <v>0</v>
      </c>
      <c r="F17" s="185"/>
      <c r="G17" s="185"/>
      <c r="H17" s="186">
        <f>SUM(F17:G17)</f>
        <v>0</v>
      </c>
      <c r="I17" s="187">
        <f>SUM(C17+F17)</f>
        <v>0</v>
      </c>
      <c r="J17" s="187">
        <f>SUM(D17+G17)</f>
        <v>0</v>
      </c>
      <c r="K17" s="188">
        <f>SUM(I17:J17)</f>
        <v>0</v>
      </c>
      <c r="L17" s="21"/>
      <c r="M17" s="21"/>
      <c r="N17" s="21"/>
      <c r="O17" s="21"/>
      <c r="P17" s="31"/>
      <c r="Q17" s="172"/>
      <c r="AA17" s="20"/>
      <c r="AB17" s="505">
        <v>2026</v>
      </c>
      <c r="AC17" s="98"/>
      <c r="AD17" s="97"/>
      <c r="AE17" s="97"/>
      <c r="AF17" s="43" t="s">
        <v>266</v>
      </c>
      <c r="AG17" s="96" t="s">
        <v>267</v>
      </c>
      <c r="AH17" s="108" t="s">
        <v>268</v>
      </c>
      <c r="AI17" s="30"/>
      <c r="AJ17" s="111" t="s">
        <v>269</v>
      </c>
      <c r="AK17" s="30"/>
      <c r="AL17" s="112" t="s">
        <v>270</v>
      </c>
      <c r="AM17" s="112" t="s">
        <v>271</v>
      </c>
      <c r="AN17" s="112">
        <v>211</v>
      </c>
      <c r="AO17" s="112">
        <v>921505</v>
      </c>
      <c r="AP17" s="112" t="s">
        <v>272</v>
      </c>
      <c r="AQ17"/>
      <c r="AR17"/>
      <c r="AS17"/>
      <c r="AT17"/>
      <c r="AU17" s="464" t="s">
        <v>2952</v>
      </c>
      <c r="AV17" s="466" t="s">
        <v>321</v>
      </c>
      <c r="AW17" t="s">
        <v>2953</v>
      </c>
      <c r="AX17" t="s">
        <v>413</v>
      </c>
      <c r="AY17" t="s">
        <v>2896</v>
      </c>
    </row>
    <row r="18" spans="1:51" s="155" customFormat="1" ht="23.45" customHeight="1" x14ac:dyDescent="0.2">
      <c r="A18" s="918"/>
      <c r="B18" s="957" t="s">
        <v>3185</v>
      </c>
      <c r="C18" s="957"/>
      <c r="D18" s="957"/>
      <c r="E18" s="958"/>
      <c r="F18" s="959"/>
      <c r="G18" s="959"/>
      <c r="H18" s="959"/>
      <c r="I18" s="959"/>
      <c r="J18" s="959"/>
      <c r="K18" s="959"/>
      <c r="L18" s="170"/>
      <c r="M18" s="181"/>
      <c r="N18" s="180"/>
      <c r="O18" s="21"/>
      <c r="P18" s="31"/>
      <c r="Q18" s="172"/>
      <c r="AA18" s="20"/>
      <c r="AB18" s="19">
        <v>2027</v>
      </c>
      <c r="AC18" s="98"/>
      <c r="AD18" s="97"/>
      <c r="AE18" s="97"/>
      <c r="AF18" s="43" t="s">
        <v>277</v>
      </c>
      <c r="AG18" s="96" t="s">
        <v>277</v>
      </c>
      <c r="AH18" s="108" t="s">
        <v>278</v>
      </c>
      <c r="AI18" s="30"/>
      <c r="AJ18" s="111" t="s">
        <v>279</v>
      </c>
      <c r="AK18" s="30"/>
      <c r="AL18" s="112" t="s">
        <v>280</v>
      </c>
      <c r="AM18" s="112" t="s">
        <v>281</v>
      </c>
      <c r="AN18" s="112">
        <v>212</v>
      </c>
      <c r="AO18" s="112">
        <v>921605</v>
      </c>
      <c r="AP18" s="112" t="s">
        <v>282</v>
      </c>
      <c r="AQ18"/>
      <c r="AR18"/>
      <c r="AS18"/>
      <c r="AT18"/>
      <c r="AU18" s="464" t="s">
        <v>330</v>
      </c>
      <c r="AV18" s="466" t="s">
        <v>330</v>
      </c>
      <c r="AW18" t="s">
        <v>2955</v>
      </c>
      <c r="AX18" t="s">
        <v>438</v>
      </c>
      <c r="AY18" t="s">
        <v>2896</v>
      </c>
    </row>
    <row r="19" spans="1:51" ht="41.25" customHeight="1" thickBot="1" x14ac:dyDescent="0.3">
      <c r="A19" s="918"/>
      <c r="B19" s="571" t="s">
        <v>2956</v>
      </c>
      <c r="C19" s="824" t="s">
        <v>2957</v>
      </c>
      <c r="D19" s="824" t="s">
        <v>2947</v>
      </c>
      <c r="E19" s="194" t="s">
        <v>2948</v>
      </c>
      <c r="F19" s="195"/>
      <c r="G19" s="195"/>
      <c r="H19" s="195"/>
      <c r="I19" s="195"/>
      <c r="J19" s="195"/>
      <c r="K19" s="195"/>
      <c r="L19" s="21"/>
      <c r="M19" s="21"/>
      <c r="N19" s="21"/>
      <c r="O19" s="180"/>
      <c r="P19" s="172"/>
      <c r="Q19" s="172"/>
      <c r="AA19" s="20"/>
      <c r="AB19" s="19">
        <v>2028</v>
      </c>
      <c r="AC19" s="98"/>
      <c r="AD19" s="97"/>
      <c r="AE19" s="97"/>
      <c r="AF19" s="43" t="s">
        <v>291</v>
      </c>
      <c r="AG19" s="96" t="s">
        <v>292</v>
      </c>
      <c r="AH19" s="108" t="s">
        <v>293</v>
      </c>
      <c r="AI19" s="30"/>
      <c r="AJ19" s="111" t="s">
        <v>294</v>
      </c>
      <c r="AK19" s="30"/>
      <c r="AL19" s="112" t="s">
        <v>295</v>
      </c>
      <c r="AM19" s="112" t="s">
        <v>296</v>
      </c>
      <c r="AN19" s="112" t="s">
        <v>297</v>
      </c>
      <c r="AO19" s="112">
        <v>921705</v>
      </c>
      <c r="AP19" s="112" t="s">
        <v>298</v>
      </c>
      <c r="AQ19"/>
      <c r="AR19"/>
      <c r="AS19"/>
      <c r="AT19"/>
      <c r="AU19" s="464" t="s">
        <v>338</v>
      </c>
      <c r="AV19" s="466" t="s">
        <v>339</v>
      </c>
      <c r="AW19" t="s">
        <v>2958</v>
      </c>
      <c r="AX19" t="s">
        <v>2959</v>
      </c>
      <c r="AY19" t="s">
        <v>2896</v>
      </c>
    </row>
    <row r="20" spans="1:51" ht="24.75" customHeight="1" x14ac:dyDescent="0.2">
      <c r="A20" s="918"/>
      <c r="B20" s="196" t="s">
        <v>2960</v>
      </c>
      <c r="C20" s="197"/>
      <c r="D20" s="197"/>
      <c r="E20" s="188">
        <f>SUM(C20:D20)</f>
        <v>0</v>
      </c>
      <c r="F20" s="192"/>
      <c r="G20" s="192"/>
      <c r="H20" s="193"/>
      <c r="I20" s="192"/>
      <c r="J20" s="192"/>
      <c r="K20" s="193"/>
      <c r="L20" s="21"/>
      <c r="M20" s="21"/>
      <c r="N20" s="21"/>
      <c r="O20" s="21"/>
      <c r="P20" s="31"/>
      <c r="Q20" s="155"/>
      <c r="AA20" s="20"/>
      <c r="AB20" s="19">
        <v>2029</v>
      </c>
      <c r="AC20" s="98"/>
      <c r="AD20" s="97"/>
      <c r="AE20" s="97"/>
      <c r="AF20" s="43" t="s">
        <v>302</v>
      </c>
      <c r="AG20" s="96" t="s">
        <v>303</v>
      </c>
      <c r="AH20" s="108" t="s">
        <v>304</v>
      </c>
      <c r="AI20" s="30"/>
      <c r="AJ20" s="111" t="s">
        <v>305</v>
      </c>
      <c r="AK20" s="30"/>
      <c r="AL20" s="112" t="s">
        <v>306</v>
      </c>
      <c r="AM20" s="112" t="s">
        <v>307</v>
      </c>
      <c r="AN20" s="112" t="s">
        <v>308</v>
      </c>
      <c r="AO20" s="112">
        <v>921905</v>
      </c>
      <c r="AP20" s="112" t="s">
        <v>309</v>
      </c>
      <c r="AQ20"/>
      <c r="AR20"/>
      <c r="AS20"/>
      <c r="AT20"/>
      <c r="AU20"/>
      <c r="AV20"/>
      <c r="AW20" t="s">
        <v>2961</v>
      </c>
      <c r="AX20" t="s">
        <v>1148</v>
      </c>
      <c r="AY20" t="s">
        <v>2896</v>
      </c>
    </row>
    <row r="21" spans="1:51" ht="23.45" customHeight="1" x14ac:dyDescent="0.25">
      <c r="A21" s="918"/>
      <c r="B21" s="18" t="s">
        <v>2962</v>
      </c>
      <c r="C21" s="198"/>
      <c r="D21" s="190"/>
      <c r="E21" s="199"/>
      <c r="F21" s="199"/>
      <c r="G21" s="199"/>
      <c r="H21" s="199"/>
      <c r="I21" s="180"/>
      <c r="J21" s="180"/>
      <c r="K21" s="180"/>
      <c r="L21" s="170"/>
      <c r="M21" s="181"/>
      <c r="N21" s="180"/>
      <c r="O21" s="21"/>
      <c r="P21" s="31"/>
      <c r="Q21" s="155"/>
      <c r="AA21" s="20"/>
      <c r="AB21" s="505">
        <v>2030</v>
      </c>
      <c r="AC21" s="98"/>
      <c r="AD21" s="97"/>
      <c r="AE21" s="97"/>
      <c r="AF21" s="43" t="s">
        <v>313</v>
      </c>
      <c r="AG21" s="96" t="s">
        <v>314</v>
      </c>
      <c r="AH21" s="108" t="s">
        <v>315</v>
      </c>
      <c r="AI21" s="30"/>
      <c r="AJ21" s="111" t="s">
        <v>316</v>
      </c>
      <c r="AK21" s="30"/>
      <c r="AL21" s="112" t="s">
        <v>317</v>
      </c>
      <c r="AM21" s="112" t="s">
        <v>318</v>
      </c>
      <c r="AN21" s="112">
        <v>124</v>
      </c>
      <c r="AO21" s="112">
        <v>922005</v>
      </c>
      <c r="AP21" s="112" t="s">
        <v>319</v>
      </c>
      <c r="AQ21"/>
      <c r="AR21"/>
      <c r="AS21"/>
      <c r="AT21"/>
      <c r="AU21"/>
      <c r="AV21"/>
      <c r="AW21" t="s">
        <v>2963</v>
      </c>
      <c r="AX21" t="s">
        <v>770</v>
      </c>
      <c r="AY21" t="s">
        <v>2903</v>
      </c>
    </row>
    <row r="22" spans="1:51" ht="23.45" customHeight="1" x14ac:dyDescent="0.2">
      <c r="A22" s="918"/>
      <c r="B22" s="641" t="s">
        <v>2964</v>
      </c>
      <c r="C22" s="585"/>
      <c r="D22" s="192"/>
      <c r="E22" s="199"/>
      <c r="F22" s="199"/>
      <c r="G22" s="199"/>
      <c r="H22" s="199"/>
      <c r="I22" s="180"/>
      <c r="J22" s="180"/>
      <c r="K22" s="180"/>
      <c r="L22" s="21"/>
      <c r="M22" s="21"/>
      <c r="N22" s="21"/>
      <c r="O22" s="180"/>
      <c r="P22" s="172"/>
      <c r="Q22" s="155"/>
      <c r="AA22" s="20"/>
      <c r="AB22" s="19">
        <v>2031</v>
      </c>
      <c r="AC22" s="98"/>
      <c r="AD22" s="97"/>
      <c r="AE22" s="97"/>
      <c r="AF22" s="43" t="s">
        <v>323</v>
      </c>
      <c r="AG22" s="96" t="s">
        <v>324</v>
      </c>
      <c r="AH22" s="108" t="s">
        <v>325</v>
      </c>
      <c r="AI22" s="30"/>
      <c r="AJ22" s="111" t="s">
        <v>326</v>
      </c>
      <c r="AK22" s="30"/>
      <c r="AL22" s="112" t="s">
        <v>327</v>
      </c>
      <c r="AM22" s="112" t="s">
        <v>328</v>
      </c>
      <c r="AN22" s="112">
        <v>126</v>
      </c>
      <c r="AO22" s="112">
        <v>922105</v>
      </c>
      <c r="AP22" s="112" t="s">
        <v>329</v>
      </c>
      <c r="AQ22"/>
      <c r="AR22"/>
      <c r="AS22"/>
      <c r="AT22"/>
      <c r="AU22"/>
      <c r="AV22"/>
      <c r="AW22" t="s">
        <v>2965</v>
      </c>
      <c r="AX22" t="s">
        <v>735</v>
      </c>
      <c r="AY22" t="s">
        <v>2903</v>
      </c>
    </row>
    <row r="23" spans="1:51" ht="23.45" customHeight="1" x14ac:dyDescent="0.2">
      <c r="A23" s="918"/>
      <c r="B23" s="641" t="s">
        <v>2966</v>
      </c>
      <c r="C23" s="585"/>
      <c r="D23" s="192"/>
      <c r="E23" s="199"/>
      <c r="F23" s="199"/>
      <c r="G23" s="199"/>
      <c r="H23" s="199"/>
      <c r="I23" s="180"/>
      <c r="J23" s="180"/>
      <c r="K23" s="180"/>
      <c r="L23" s="21"/>
      <c r="M23" s="21"/>
      <c r="N23" s="21"/>
      <c r="O23" s="21"/>
      <c r="P23" s="31"/>
      <c r="Q23" s="155"/>
      <c r="AA23" s="20"/>
      <c r="AB23" s="19">
        <v>2032</v>
      </c>
      <c r="AC23" s="98"/>
      <c r="AD23" s="97"/>
      <c r="AE23" s="97"/>
      <c r="AF23" s="43" t="s">
        <v>332</v>
      </c>
      <c r="AG23" s="96" t="s">
        <v>333</v>
      </c>
      <c r="AH23" s="108" t="s">
        <v>334</v>
      </c>
      <c r="AI23" s="30"/>
      <c r="AJ23" s="111" t="s">
        <v>335</v>
      </c>
      <c r="AK23" s="30"/>
      <c r="AL23" s="112" t="s">
        <v>336</v>
      </c>
      <c r="AM23" s="112" t="s">
        <v>337</v>
      </c>
      <c r="AN23" s="112">
        <v>127</v>
      </c>
      <c r="AO23" s="112">
        <v>922205</v>
      </c>
      <c r="AP23" s="112">
        <v>1</v>
      </c>
      <c r="AQ23"/>
      <c r="AR23"/>
      <c r="AS23"/>
      <c r="AT23"/>
      <c r="AU23"/>
      <c r="AV23"/>
      <c r="AW23" t="s">
        <v>2967</v>
      </c>
      <c r="AX23" t="s">
        <v>751</v>
      </c>
      <c r="AY23" t="s">
        <v>2903</v>
      </c>
    </row>
    <row r="24" spans="1:51" ht="23.45" customHeight="1" x14ac:dyDescent="0.2">
      <c r="A24" s="918"/>
      <c r="B24" s="641" t="s">
        <v>2968</v>
      </c>
      <c r="C24" s="585"/>
      <c r="D24" s="192"/>
      <c r="E24" s="199"/>
      <c r="F24" s="199"/>
      <c r="G24" s="199"/>
      <c r="H24" s="199"/>
      <c r="I24" s="180"/>
      <c r="J24" s="180"/>
      <c r="K24" s="180"/>
      <c r="L24" s="21"/>
      <c r="M24" s="21"/>
      <c r="N24" s="21"/>
      <c r="O24" s="21"/>
      <c r="P24" s="31"/>
      <c r="Q24" s="155"/>
      <c r="AA24" s="20"/>
      <c r="AB24" s="19">
        <v>2033</v>
      </c>
      <c r="AC24" s="98"/>
      <c r="AD24" s="97"/>
      <c r="AE24" s="97"/>
      <c r="AF24" s="43" t="s">
        <v>341</v>
      </c>
      <c r="AG24" s="96" t="s">
        <v>342</v>
      </c>
      <c r="AH24" s="108" t="s">
        <v>343</v>
      </c>
      <c r="AI24" s="30"/>
      <c r="AJ24" s="111" t="s">
        <v>344</v>
      </c>
      <c r="AK24" s="30"/>
      <c r="AL24" s="112" t="s">
        <v>345</v>
      </c>
      <c r="AM24" s="112" t="s">
        <v>346</v>
      </c>
      <c r="AN24" s="112">
        <v>128</v>
      </c>
      <c r="AO24" s="112">
        <v>922305</v>
      </c>
      <c r="AP24" s="112">
        <v>2</v>
      </c>
      <c r="AQ24"/>
      <c r="AR24"/>
      <c r="AS24"/>
      <c r="AT24"/>
      <c r="AU24"/>
      <c r="AV24"/>
      <c r="AW24" t="s">
        <v>2969</v>
      </c>
      <c r="AX24" t="s">
        <v>741</v>
      </c>
      <c r="AY24" t="s">
        <v>2903</v>
      </c>
    </row>
    <row r="25" spans="1:51" ht="23.45" customHeight="1" x14ac:dyDescent="0.2">
      <c r="A25" s="918"/>
      <c r="B25" s="641" t="s">
        <v>2970</v>
      </c>
      <c r="C25" s="585"/>
      <c r="D25" s="192"/>
      <c r="E25" s="199"/>
      <c r="F25" s="199"/>
      <c r="G25" s="199"/>
      <c r="H25" s="199"/>
      <c r="I25" s="180"/>
      <c r="J25" s="180"/>
      <c r="K25" s="180"/>
      <c r="L25" s="21"/>
      <c r="M25" s="21"/>
      <c r="N25" s="21"/>
      <c r="O25" s="21"/>
      <c r="P25" s="31"/>
      <c r="Q25" s="155"/>
      <c r="AA25" s="20"/>
      <c r="AB25" s="505">
        <v>2034</v>
      </c>
      <c r="AC25" s="98"/>
      <c r="AD25" s="97"/>
      <c r="AE25" s="97"/>
      <c r="AF25" s="43" t="s">
        <v>348</v>
      </c>
      <c r="AG25" s="96" t="s">
        <v>349</v>
      </c>
      <c r="AH25" s="108" t="s">
        <v>350</v>
      </c>
      <c r="AI25" s="30"/>
      <c r="AJ25" s="111" t="s">
        <v>351</v>
      </c>
      <c r="AK25" s="30"/>
      <c r="AL25" s="112" t="s">
        <v>352</v>
      </c>
      <c r="AM25" s="112" t="s">
        <v>353</v>
      </c>
      <c r="AN25" s="112">
        <v>132</v>
      </c>
      <c r="AO25" s="112">
        <v>922405</v>
      </c>
      <c r="AP25" s="112">
        <v>3</v>
      </c>
      <c r="AQ25"/>
      <c r="AR25"/>
      <c r="AS25"/>
      <c r="AT25"/>
      <c r="AU25"/>
      <c r="AV25"/>
      <c r="AW25" t="s">
        <v>2971</v>
      </c>
      <c r="AX25" t="s">
        <v>839</v>
      </c>
      <c r="AY25" t="s">
        <v>2903</v>
      </c>
    </row>
    <row r="26" spans="1:51" ht="23.45" customHeight="1" x14ac:dyDescent="0.2">
      <c r="A26" s="918"/>
      <c r="B26" s="641" t="s">
        <v>2972</v>
      </c>
      <c r="C26" s="585"/>
      <c r="D26" s="192"/>
      <c r="E26" s="199"/>
      <c r="F26" s="199"/>
      <c r="G26" s="199"/>
      <c r="H26" s="199"/>
      <c r="I26" s="180"/>
      <c r="J26" s="180"/>
      <c r="K26" s="180"/>
      <c r="L26" s="21"/>
      <c r="M26" s="21"/>
      <c r="N26" s="21"/>
      <c r="O26" s="21"/>
      <c r="P26" s="31"/>
      <c r="Q26" s="155"/>
      <c r="AA26" s="97"/>
      <c r="AB26" s="97"/>
      <c r="AC26" s="97"/>
      <c r="AD26" s="97"/>
      <c r="AE26" s="97"/>
      <c r="AF26" s="43" t="s">
        <v>355</v>
      </c>
      <c r="AG26" s="96" t="s">
        <v>356</v>
      </c>
      <c r="AH26" s="108" t="s">
        <v>357</v>
      </c>
      <c r="AI26" s="30"/>
      <c r="AJ26" s="111" t="s">
        <v>358</v>
      </c>
      <c r="AK26" s="30"/>
      <c r="AL26" s="112" t="s">
        <v>359</v>
      </c>
      <c r="AM26" s="112" t="s">
        <v>360</v>
      </c>
      <c r="AN26" s="112">
        <v>133</v>
      </c>
      <c r="AO26" s="112">
        <v>922505</v>
      </c>
      <c r="AP26" s="112">
        <v>5</v>
      </c>
      <c r="AQ26"/>
      <c r="AR26"/>
      <c r="AS26"/>
      <c r="AT26"/>
      <c r="AU26"/>
      <c r="AV26"/>
      <c r="AW26" t="s">
        <v>2973</v>
      </c>
      <c r="AX26" t="s">
        <v>754</v>
      </c>
      <c r="AY26" t="s">
        <v>2903</v>
      </c>
    </row>
    <row r="27" spans="1:51" ht="23.45" customHeight="1" x14ac:dyDescent="0.2">
      <c r="A27" s="918"/>
      <c r="B27" s="641" t="s">
        <v>2974</v>
      </c>
      <c r="C27" s="585"/>
      <c r="D27" s="192"/>
      <c r="E27" s="192"/>
      <c r="F27" s="192"/>
      <c r="G27" s="192"/>
      <c r="H27" s="192"/>
      <c r="I27" s="180"/>
      <c r="J27" s="180"/>
      <c r="K27" s="180"/>
      <c r="L27" s="21"/>
      <c r="M27" s="21"/>
      <c r="N27" s="21"/>
      <c r="O27" s="21"/>
      <c r="P27" s="31"/>
      <c r="Q27" s="155"/>
      <c r="AA27" s="97"/>
      <c r="AB27" s="97"/>
      <c r="AC27" s="97"/>
      <c r="AD27" s="97"/>
      <c r="AE27" s="97"/>
      <c r="AF27" s="43" t="s">
        <v>362</v>
      </c>
      <c r="AG27" s="96" t="s">
        <v>363</v>
      </c>
      <c r="AH27" s="108" t="s">
        <v>364</v>
      </c>
      <c r="AI27" s="30"/>
      <c r="AJ27" s="111" t="s">
        <v>365</v>
      </c>
      <c r="AK27" s="30"/>
      <c r="AL27" s="112" t="s">
        <v>366</v>
      </c>
      <c r="AM27" s="112" t="s">
        <v>367</v>
      </c>
      <c r="AN27" s="112" t="s">
        <v>368</v>
      </c>
      <c r="AO27" s="112">
        <v>922605</v>
      </c>
      <c r="AP27" s="112">
        <v>6</v>
      </c>
      <c r="AQ27"/>
      <c r="AR27"/>
      <c r="AS27"/>
      <c r="AT27"/>
      <c r="AU27"/>
      <c r="AV27"/>
      <c r="AW27" t="s">
        <v>2975</v>
      </c>
      <c r="AX27" t="s">
        <v>868</v>
      </c>
      <c r="AY27" t="s">
        <v>2903</v>
      </c>
    </row>
    <row r="28" spans="1:51" ht="23.45" customHeight="1" x14ac:dyDescent="0.2">
      <c r="A28" s="918"/>
      <c r="B28" s="641" t="s">
        <v>2976</v>
      </c>
      <c r="C28" s="585"/>
      <c r="D28" s="192"/>
      <c r="E28" s="192"/>
      <c r="F28" s="192"/>
      <c r="G28" s="192"/>
      <c r="H28" s="192"/>
      <c r="I28" s="180"/>
      <c r="J28" s="180"/>
      <c r="K28" s="180"/>
      <c r="L28" s="21"/>
      <c r="M28" s="21"/>
      <c r="N28" s="21"/>
      <c r="O28" s="21"/>
      <c r="P28" s="31"/>
      <c r="Q28" s="155"/>
      <c r="AA28" s="97"/>
      <c r="AB28" s="97"/>
      <c r="AC28" s="97"/>
      <c r="AD28" s="97"/>
      <c r="AE28" s="97"/>
      <c r="AF28" s="43" t="s">
        <v>370</v>
      </c>
      <c r="AG28" s="96" t="s">
        <v>371</v>
      </c>
      <c r="AH28" s="108" t="s">
        <v>372</v>
      </c>
      <c r="AI28" s="30"/>
      <c r="AJ28" s="111" t="s">
        <v>373</v>
      </c>
      <c r="AK28" s="30"/>
      <c r="AL28" s="112" t="s">
        <v>374</v>
      </c>
      <c r="AM28" s="112" t="s">
        <v>375</v>
      </c>
      <c r="AN28" s="112" t="s">
        <v>376</v>
      </c>
      <c r="AO28" s="112">
        <v>922705</v>
      </c>
      <c r="AP28" s="112">
        <v>7</v>
      </c>
      <c r="AQ28"/>
      <c r="AR28"/>
      <c r="AS28"/>
      <c r="AT28"/>
      <c r="AU28"/>
      <c r="AV28"/>
      <c r="AW28" t="s">
        <v>2977</v>
      </c>
      <c r="AX28" t="s">
        <v>878</v>
      </c>
      <c r="AY28" t="s">
        <v>2903</v>
      </c>
    </row>
    <row r="29" spans="1:51" ht="23.45" customHeight="1" x14ac:dyDescent="0.2">
      <c r="A29" s="918"/>
      <c r="B29" s="641" t="s">
        <v>2978</v>
      </c>
      <c r="C29" s="585"/>
      <c r="D29" s="192"/>
      <c r="E29" s="192"/>
      <c r="F29" s="192"/>
      <c r="G29" s="192"/>
      <c r="H29" s="192"/>
      <c r="I29" s="180"/>
      <c r="J29" s="180"/>
      <c r="K29" s="180"/>
      <c r="L29" s="21"/>
      <c r="M29" s="21"/>
      <c r="N29" s="21"/>
      <c r="O29" s="21"/>
      <c r="P29" s="31"/>
      <c r="Q29" s="155"/>
      <c r="AA29" s="97"/>
      <c r="AB29" s="97"/>
      <c r="AC29" s="97"/>
      <c r="AD29" s="97"/>
      <c r="AE29" s="97"/>
      <c r="AF29" s="43" t="s">
        <v>378</v>
      </c>
      <c r="AG29" s="96" t="s">
        <v>379</v>
      </c>
      <c r="AH29" s="108" t="s">
        <v>380</v>
      </c>
      <c r="AI29" s="30"/>
      <c r="AJ29" s="30"/>
      <c r="AK29" s="30"/>
      <c r="AL29" s="112" t="s">
        <v>381</v>
      </c>
      <c r="AM29" s="109" t="s">
        <v>382</v>
      </c>
      <c r="AN29" s="112">
        <v>320</v>
      </c>
      <c r="AO29" s="112">
        <v>922805</v>
      </c>
      <c r="AP29" s="112">
        <v>8</v>
      </c>
      <c r="AQ29"/>
      <c r="AR29"/>
      <c r="AS29"/>
      <c r="AT29"/>
      <c r="AU29"/>
      <c r="AV29"/>
      <c r="AW29" t="s">
        <v>2979</v>
      </c>
      <c r="AX29" t="s">
        <v>731</v>
      </c>
      <c r="AY29" t="s">
        <v>2903</v>
      </c>
    </row>
    <row r="30" spans="1:51" ht="23.45" customHeight="1" x14ac:dyDescent="0.2">
      <c r="A30" s="918"/>
      <c r="B30" s="641" t="s">
        <v>2980</v>
      </c>
      <c r="C30" s="585"/>
      <c r="D30" s="192"/>
      <c r="E30" s="192"/>
      <c r="F30" s="192"/>
      <c r="G30" s="192"/>
      <c r="H30" s="192"/>
      <c r="I30" s="180"/>
      <c r="J30" s="180"/>
      <c r="K30" s="180"/>
      <c r="L30" s="21"/>
      <c r="M30" s="21"/>
      <c r="N30" s="21"/>
      <c r="O30" s="21"/>
      <c r="P30" s="31"/>
      <c r="Q30" s="155"/>
      <c r="AA30" s="97"/>
      <c r="AB30" s="97"/>
      <c r="AC30" s="97"/>
      <c r="AD30" s="97"/>
      <c r="AE30" s="97"/>
      <c r="AF30" s="43" t="s">
        <v>383</v>
      </c>
      <c r="AG30" s="96" t="s">
        <v>384</v>
      </c>
      <c r="AH30" s="108" t="s">
        <v>385</v>
      </c>
      <c r="AI30" s="30"/>
      <c r="AJ30" s="30"/>
      <c r="AK30" s="30"/>
      <c r="AL30" s="112" t="s">
        <v>386</v>
      </c>
      <c r="AM30" s="109" t="s">
        <v>387</v>
      </c>
      <c r="AN30" s="112">
        <v>324</v>
      </c>
      <c r="AO30" s="112">
        <v>922905</v>
      </c>
      <c r="AP30" s="112">
        <v>9</v>
      </c>
      <c r="AQ30"/>
      <c r="AR30"/>
      <c r="AS30"/>
      <c r="AT30"/>
      <c r="AU30"/>
      <c r="AV30"/>
      <c r="AW30" t="s">
        <v>2981</v>
      </c>
      <c r="AX30" t="s">
        <v>737</v>
      </c>
      <c r="AY30" t="s">
        <v>2903</v>
      </c>
    </row>
    <row r="31" spans="1:51" ht="23.45" customHeight="1" x14ac:dyDescent="0.2">
      <c r="A31" s="918"/>
      <c r="B31" s="641" t="s">
        <v>2982</v>
      </c>
      <c r="C31" s="585"/>
      <c r="D31" s="192"/>
      <c r="E31" s="192"/>
      <c r="F31" s="192"/>
      <c r="G31" s="192"/>
      <c r="H31" s="192"/>
      <c r="I31" s="180"/>
      <c r="J31" s="180"/>
      <c r="K31" s="180"/>
      <c r="L31" s="21"/>
      <c r="M31" s="21"/>
      <c r="N31" s="21"/>
      <c r="O31" s="21"/>
      <c r="P31" s="31"/>
      <c r="Q31" s="155"/>
      <c r="AA31" s="97"/>
      <c r="AB31" s="97"/>
      <c r="AC31" s="97"/>
      <c r="AD31" s="97"/>
      <c r="AE31" s="97"/>
      <c r="AF31" s="43" t="s">
        <v>388</v>
      </c>
      <c r="AG31" s="96" t="s">
        <v>389</v>
      </c>
      <c r="AH31" s="108" t="s">
        <v>390</v>
      </c>
      <c r="AI31" s="30"/>
      <c r="AJ31" s="30"/>
      <c r="AK31" s="30"/>
      <c r="AL31" s="112" t="s">
        <v>391</v>
      </c>
      <c r="AM31" s="109" t="s">
        <v>392</v>
      </c>
      <c r="AN31" s="112" t="s">
        <v>393</v>
      </c>
      <c r="AO31" s="112">
        <v>923005</v>
      </c>
      <c r="AP31" s="112">
        <v>10</v>
      </c>
      <c r="AQ31"/>
      <c r="AR31"/>
      <c r="AS31"/>
      <c r="AT31"/>
      <c r="AU31"/>
      <c r="AV31"/>
      <c r="AW31" t="s">
        <v>2983</v>
      </c>
      <c r="AX31" t="s">
        <v>824</v>
      </c>
      <c r="AY31" t="s">
        <v>2903</v>
      </c>
    </row>
    <row r="32" spans="1:51" ht="23.45" customHeight="1" x14ac:dyDescent="0.2">
      <c r="A32" s="918"/>
      <c r="B32" s="641" t="s">
        <v>2984</v>
      </c>
      <c r="C32" s="585"/>
      <c r="D32" s="192"/>
      <c r="E32" s="192"/>
      <c r="F32" s="192"/>
      <c r="G32" s="192"/>
      <c r="H32" s="192"/>
      <c r="I32" s="180"/>
      <c r="J32" s="180"/>
      <c r="K32" s="180"/>
      <c r="L32" s="21"/>
      <c r="M32" s="21"/>
      <c r="N32" s="21"/>
      <c r="O32" s="21"/>
      <c r="P32" s="31"/>
      <c r="Q32" s="155"/>
      <c r="AA32" s="97"/>
      <c r="AB32" s="97"/>
      <c r="AC32" s="97"/>
      <c r="AD32" s="97"/>
      <c r="AE32" s="97"/>
      <c r="AF32" s="93"/>
      <c r="AG32" s="93"/>
      <c r="AH32" s="94"/>
      <c r="AI32" s="30"/>
      <c r="AJ32" s="30"/>
      <c r="AK32" s="30"/>
      <c r="AL32" s="112" t="s">
        <v>395</v>
      </c>
      <c r="AM32" s="109" t="s">
        <v>396</v>
      </c>
      <c r="AN32" s="112" t="s">
        <v>397</v>
      </c>
      <c r="AO32" s="112">
        <v>923105</v>
      </c>
      <c r="AP32" s="112">
        <v>11</v>
      </c>
      <c r="AQ32"/>
      <c r="AR32"/>
      <c r="AS32"/>
      <c r="AT32"/>
      <c r="AU32"/>
      <c r="AV32"/>
      <c r="AW32" t="s">
        <v>2985</v>
      </c>
      <c r="AX32" t="s">
        <v>798</v>
      </c>
      <c r="AY32" t="s">
        <v>2903</v>
      </c>
    </row>
    <row r="33" spans="1:51" ht="23.45" customHeight="1" x14ac:dyDescent="0.2">
      <c r="A33" s="918"/>
      <c r="B33" s="641" t="s">
        <v>2986</v>
      </c>
      <c r="C33" s="585"/>
      <c r="D33" s="192"/>
      <c r="E33" s="192"/>
      <c r="F33" s="192"/>
      <c r="G33" s="192"/>
      <c r="H33" s="192"/>
      <c r="I33" s="180"/>
      <c r="J33" s="180"/>
      <c r="K33" s="180"/>
      <c r="L33" s="21"/>
      <c r="M33" s="21"/>
      <c r="N33" s="21"/>
      <c r="O33" s="21"/>
      <c r="P33" s="31"/>
      <c r="Q33" s="155"/>
      <c r="AA33" s="97"/>
      <c r="AB33" s="97"/>
      <c r="AC33" s="97"/>
      <c r="AD33" s="97"/>
      <c r="AE33" s="97"/>
      <c r="AF33" s="93"/>
      <c r="AG33" s="93"/>
      <c r="AH33" s="94"/>
      <c r="AI33" s="30"/>
      <c r="AJ33" s="30"/>
      <c r="AK33" s="30"/>
      <c r="AL33" s="112" t="s">
        <v>399</v>
      </c>
      <c r="AM33" s="109" t="s">
        <v>400</v>
      </c>
      <c r="AN33" s="112" t="s">
        <v>401</v>
      </c>
      <c r="AO33" s="112">
        <v>923205</v>
      </c>
      <c r="AP33" s="112">
        <v>12</v>
      </c>
      <c r="AQ33"/>
      <c r="AR33"/>
      <c r="AS33"/>
      <c r="AT33"/>
      <c r="AU33"/>
      <c r="AV33"/>
      <c r="AW33" t="s">
        <v>2987</v>
      </c>
      <c r="AX33" t="s">
        <v>733</v>
      </c>
      <c r="AY33" t="s">
        <v>2903</v>
      </c>
    </row>
    <row r="34" spans="1:51" ht="23.45" customHeight="1" x14ac:dyDescent="0.2">
      <c r="A34" s="918"/>
      <c r="B34" s="641" t="s">
        <v>2988</v>
      </c>
      <c r="C34" s="585"/>
      <c r="D34" s="192"/>
      <c r="E34" s="192"/>
      <c r="F34" s="192"/>
      <c r="G34" s="192"/>
      <c r="H34" s="192"/>
      <c r="I34" s="180"/>
      <c r="J34" s="180"/>
      <c r="K34" s="180"/>
      <c r="L34" s="21"/>
      <c r="M34" s="21"/>
      <c r="N34" s="21"/>
      <c r="O34" s="21"/>
      <c r="P34" s="31"/>
      <c r="Q34" s="155"/>
      <c r="AA34" s="97"/>
      <c r="AB34" s="97"/>
      <c r="AC34" s="97"/>
      <c r="AD34" s="97"/>
      <c r="AE34" s="97"/>
      <c r="AF34" s="97"/>
      <c r="AG34"/>
      <c r="AH34"/>
      <c r="AI34" s="30"/>
      <c r="AJ34" s="30"/>
      <c r="AK34" s="30"/>
      <c r="AL34" s="112" t="s">
        <v>403</v>
      </c>
      <c r="AM34" s="109" t="s">
        <v>404</v>
      </c>
      <c r="AN34" s="112">
        <v>350</v>
      </c>
      <c r="AO34" s="112">
        <v>923305</v>
      </c>
      <c r="AP34" s="112">
        <v>13</v>
      </c>
      <c r="AQ34"/>
      <c r="AR34"/>
      <c r="AS34"/>
      <c r="AT34"/>
      <c r="AU34"/>
      <c r="AV34"/>
      <c r="AW34" t="s">
        <v>2989</v>
      </c>
      <c r="AX34" t="s">
        <v>604</v>
      </c>
      <c r="AY34" t="s">
        <v>2903</v>
      </c>
    </row>
    <row r="35" spans="1:51" ht="23.45" customHeight="1" x14ac:dyDescent="0.25">
      <c r="A35" s="918"/>
      <c r="B35" s="641" t="s">
        <v>2990</v>
      </c>
      <c r="C35" s="585"/>
      <c r="D35" s="193"/>
      <c r="E35" s="200"/>
      <c r="F35" s="201"/>
      <c r="G35" s="201"/>
      <c r="H35" s="200"/>
      <c r="I35" s="180"/>
      <c r="J35" s="180"/>
      <c r="K35" s="180"/>
      <c r="L35" s="22"/>
      <c r="M35" s="22"/>
      <c r="N35" s="22"/>
      <c r="O35" s="21"/>
      <c r="P35" s="31"/>
      <c r="Q35" s="155"/>
      <c r="AA35" s="97"/>
      <c r="AB35" s="97"/>
      <c r="AC35" s="97"/>
      <c r="AD35" s="97"/>
      <c r="AE35" s="97"/>
      <c r="AF35"/>
      <c r="AG35"/>
      <c r="AH35"/>
      <c r="AI35" s="30"/>
      <c r="AJ35" s="30"/>
      <c r="AK35" s="30"/>
      <c r="AL35" s="112" t="s">
        <v>406</v>
      </c>
      <c r="AM35" s="109" t="s">
        <v>407</v>
      </c>
      <c r="AN35" s="112">
        <v>351</v>
      </c>
      <c r="AO35" s="112">
        <v>923405</v>
      </c>
      <c r="AP35" s="112">
        <v>14</v>
      </c>
      <c r="AQ35"/>
      <c r="AR35"/>
      <c r="AS35"/>
      <c r="AT35"/>
      <c r="AU35"/>
      <c r="AV35"/>
      <c r="AW35" t="s">
        <v>2991</v>
      </c>
      <c r="AX35" t="s">
        <v>743</v>
      </c>
      <c r="AY35" t="s">
        <v>2903</v>
      </c>
    </row>
    <row r="36" spans="1:51" ht="23.45" customHeight="1" x14ac:dyDescent="0.25">
      <c r="A36" s="918"/>
      <c r="B36" s="634" t="s">
        <v>2992</v>
      </c>
      <c r="C36" s="585"/>
      <c r="D36" s="193"/>
      <c r="E36" s="200"/>
      <c r="F36" s="201"/>
      <c r="G36" s="201"/>
      <c r="H36" s="200"/>
      <c r="I36" s="180"/>
      <c r="J36" s="180"/>
      <c r="K36" s="180"/>
      <c r="L36" s="22"/>
      <c r="M36" s="22"/>
      <c r="N36" s="22"/>
      <c r="O36" s="22"/>
      <c r="P36" s="32"/>
      <c r="Q36" s="155"/>
      <c r="AA36" s="97"/>
      <c r="AB36" s="97"/>
      <c r="AC36" s="97"/>
      <c r="AD36" s="97"/>
      <c r="AE36" s="97"/>
      <c r="AF36" s="93"/>
      <c r="AG36" s="93"/>
      <c r="AH36" s="93"/>
      <c r="AI36" s="30"/>
      <c r="AJ36" s="30"/>
      <c r="AK36" s="30"/>
      <c r="AL36" s="112" t="s">
        <v>409</v>
      </c>
      <c r="AM36" s="109" t="s">
        <v>410</v>
      </c>
      <c r="AN36" s="112">
        <v>352</v>
      </c>
      <c r="AO36" s="112">
        <v>923505</v>
      </c>
      <c r="AP36" s="112">
        <v>15</v>
      </c>
      <c r="AQ36"/>
      <c r="AR36"/>
      <c r="AS36"/>
      <c r="AT36"/>
      <c r="AU36"/>
      <c r="AV36"/>
      <c r="AW36" t="s">
        <v>2993</v>
      </c>
      <c r="AX36" t="s">
        <v>829</v>
      </c>
      <c r="AY36" t="s">
        <v>2903</v>
      </c>
    </row>
    <row r="37" spans="1:51" ht="21" customHeight="1" x14ac:dyDescent="0.2">
      <c r="A37" s="919"/>
      <c r="B37" s="642" t="s">
        <v>3186</v>
      </c>
      <c r="C37" s="585"/>
      <c r="D37" s="1001" t="str">
        <f>IF(C37&gt;1,"Please Select Only 1 Programme Category","")</f>
        <v/>
      </c>
      <c r="E37" s="1002"/>
      <c r="F37" s="1002"/>
      <c r="G37" s="1002"/>
      <c r="H37" s="1002"/>
      <c r="I37" s="180"/>
      <c r="J37" s="180"/>
      <c r="K37" s="180"/>
      <c r="L37" s="22"/>
      <c r="M37" s="22"/>
      <c r="N37" s="22"/>
      <c r="O37" s="22"/>
      <c r="P37" s="32"/>
      <c r="Q37" s="155"/>
      <c r="AA37" s="97"/>
      <c r="AB37" s="97"/>
      <c r="AC37" s="97"/>
      <c r="AD37" s="97"/>
      <c r="AE37" s="97"/>
      <c r="AF37" s="93"/>
      <c r="AG37" s="93"/>
      <c r="AH37" s="93"/>
      <c r="AI37" s="30"/>
      <c r="AJ37" s="30"/>
      <c r="AK37" s="30"/>
      <c r="AL37" s="112" t="s">
        <v>412</v>
      </c>
      <c r="AM37" s="109" t="s">
        <v>413</v>
      </c>
      <c r="AN37" s="112">
        <v>375</v>
      </c>
      <c r="AO37" s="112">
        <v>923605</v>
      </c>
      <c r="AP37" s="112">
        <v>16</v>
      </c>
      <c r="AQ37"/>
      <c r="AR37"/>
      <c r="AS37"/>
      <c r="AT37"/>
      <c r="AU37"/>
      <c r="AV37"/>
      <c r="AW37" t="s">
        <v>2995</v>
      </c>
      <c r="AX37" t="s">
        <v>760</v>
      </c>
      <c r="AY37" t="s">
        <v>2903</v>
      </c>
    </row>
    <row r="38" spans="1:51" ht="23.45" customHeight="1" thickBot="1" x14ac:dyDescent="0.25">
      <c r="A38" s="1028" t="s">
        <v>2996</v>
      </c>
      <c r="B38" s="1024" t="s">
        <v>2997</v>
      </c>
      <c r="C38" s="1000"/>
      <c r="D38" s="1000"/>
      <c r="E38" s="1000"/>
      <c r="F38" s="1000"/>
      <c r="G38" s="1000"/>
      <c r="H38" s="1000"/>
      <c r="I38" s="1000"/>
      <c r="J38" s="1000"/>
      <c r="K38" s="1000"/>
      <c r="L38" s="1000"/>
      <c r="M38" s="1000"/>
      <c r="N38" s="1000"/>
      <c r="O38" s="22"/>
      <c r="P38" s="32"/>
      <c r="Q38" s="155"/>
      <c r="AA38" s="97"/>
      <c r="AB38" s="97"/>
      <c r="AC38" s="97"/>
      <c r="AD38" s="97"/>
      <c r="AE38" s="97"/>
      <c r="AF38" s="93"/>
      <c r="AG38" s="93"/>
      <c r="AH38" s="93"/>
      <c r="AI38" s="30"/>
      <c r="AJ38" s="30"/>
      <c r="AK38" s="30"/>
      <c r="AL38" s="112" t="s">
        <v>415</v>
      </c>
      <c r="AM38" s="109" t="s">
        <v>416</v>
      </c>
      <c r="AN38" s="112">
        <v>401</v>
      </c>
      <c r="AO38" s="112">
        <v>923705</v>
      </c>
      <c r="AP38" s="112">
        <v>17</v>
      </c>
      <c r="AQ38"/>
      <c r="AR38"/>
      <c r="AS38"/>
      <c r="AT38"/>
      <c r="AU38"/>
      <c r="AV38"/>
      <c r="AW38" t="s">
        <v>3001</v>
      </c>
      <c r="AX38" t="s">
        <v>875</v>
      </c>
      <c r="AY38" t="s">
        <v>2903</v>
      </c>
    </row>
    <row r="39" spans="1:51" ht="35.25" customHeight="1" thickBot="1" x14ac:dyDescent="0.25">
      <c r="A39" s="1029"/>
      <c r="B39" s="603"/>
      <c r="C39" s="950" t="s">
        <v>2998</v>
      </c>
      <c r="D39" s="951"/>
      <c r="E39" s="952"/>
      <c r="F39" s="950" t="s">
        <v>2999</v>
      </c>
      <c r="G39" s="951"/>
      <c r="H39" s="951"/>
      <c r="I39" s="951"/>
      <c r="J39" s="951"/>
      <c r="K39" s="952"/>
      <c r="L39" s="953" t="s">
        <v>3000</v>
      </c>
      <c r="M39" s="954"/>
      <c r="N39" s="955"/>
      <c r="O39" s="180"/>
      <c r="P39" s="172"/>
      <c r="Q39" s="155"/>
      <c r="AA39" s="97"/>
      <c r="AB39" s="97"/>
      <c r="AC39" s="97"/>
      <c r="AD39" s="97"/>
      <c r="AE39" s="97"/>
      <c r="AF39" s="93"/>
      <c r="AG39" s="93"/>
      <c r="AH39" s="93"/>
      <c r="AI39" s="30"/>
      <c r="AJ39" s="30"/>
      <c r="AK39" s="30"/>
      <c r="AL39" s="112" t="s">
        <v>418</v>
      </c>
      <c r="AM39" s="109" t="s">
        <v>419</v>
      </c>
      <c r="AN39" s="112">
        <v>402</v>
      </c>
      <c r="AO39" s="112">
        <v>923805</v>
      </c>
      <c r="AP39" s="112">
        <v>18</v>
      </c>
      <c r="AQ39"/>
      <c r="AR39"/>
      <c r="AS39"/>
      <c r="AT39"/>
      <c r="AU39"/>
      <c r="AV39"/>
      <c r="AW39" t="s">
        <v>3005</v>
      </c>
      <c r="AX39" t="s">
        <v>789</v>
      </c>
      <c r="AY39" t="s">
        <v>2903</v>
      </c>
    </row>
    <row r="40" spans="1:51" ht="51" customHeight="1" thickBot="1" x14ac:dyDescent="0.25">
      <c r="A40" s="1029"/>
      <c r="B40" s="572" t="s">
        <v>3002</v>
      </c>
      <c r="C40" s="994" t="s">
        <v>2941</v>
      </c>
      <c r="D40" s="995"/>
      <c r="E40" s="996"/>
      <c r="F40" s="909" t="s">
        <v>3003</v>
      </c>
      <c r="G40" s="910"/>
      <c r="H40" s="956"/>
      <c r="I40" s="993" t="s">
        <v>3004</v>
      </c>
      <c r="J40" s="910"/>
      <c r="K40" s="911"/>
      <c r="L40" s="975" t="s">
        <v>2942</v>
      </c>
      <c r="M40" s="976"/>
      <c r="N40" s="977"/>
      <c r="O40" s="202"/>
      <c r="P40" s="155"/>
      <c r="Q40" s="155"/>
      <c r="AA40" s="97"/>
      <c r="AB40" s="97"/>
      <c r="AC40" s="97"/>
      <c r="AD40" s="97"/>
      <c r="AE40" s="97"/>
      <c r="AF40" s="93"/>
      <c r="AG40" s="93"/>
      <c r="AH40" s="93"/>
      <c r="AI40" s="30"/>
      <c r="AJ40" s="30"/>
      <c r="AK40" s="30"/>
      <c r="AL40" s="112" t="s">
        <v>422</v>
      </c>
      <c r="AM40" s="109">
        <v>910904</v>
      </c>
      <c r="AN40" s="112">
        <v>406</v>
      </c>
      <c r="AO40" s="112">
        <v>934105</v>
      </c>
      <c r="AP40" s="112">
        <v>19</v>
      </c>
      <c r="AQ40"/>
      <c r="AR40"/>
      <c r="AS40"/>
      <c r="AT40"/>
      <c r="AU40"/>
      <c r="AV40"/>
      <c r="AW40" t="s">
        <v>3006</v>
      </c>
      <c r="AX40" t="s">
        <v>727</v>
      </c>
      <c r="AY40" t="s">
        <v>2903</v>
      </c>
    </row>
    <row r="41" spans="1:51" ht="23.45" customHeight="1" x14ac:dyDescent="0.25">
      <c r="A41" s="1029"/>
      <c r="B41" s="35"/>
      <c r="C41" s="203" t="s">
        <v>2946</v>
      </c>
      <c r="D41" s="204" t="s">
        <v>2947</v>
      </c>
      <c r="E41" s="205" t="s">
        <v>2948</v>
      </c>
      <c r="F41" s="636" t="s">
        <v>2946</v>
      </c>
      <c r="G41" s="637" t="s">
        <v>2947</v>
      </c>
      <c r="H41" s="638" t="s">
        <v>2948</v>
      </c>
      <c r="I41" s="639" t="s">
        <v>2946</v>
      </c>
      <c r="J41" s="636" t="s">
        <v>2947</v>
      </c>
      <c r="K41" s="636" t="s">
        <v>2948</v>
      </c>
      <c r="L41" s="206" t="s">
        <v>2946</v>
      </c>
      <c r="M41" s="207" t="s">
        <v>2947</v>
      </c>
      <c r="N41" s="208" t="s">
        <v>2948</v>
      </c>
      <c r="O41" s="180"/>
      <c r="P41" s="209"/>
      <c r="Q41" s="155"/>
      <c r="AA41" s="97"/>
      <c r="AB41" s="97"/>
      <c r="AC41" s="97"/>
      <c r="AD41" s="97"/>
      <c r="AE41" s="97"/>
      <c r="AF41" s="93"/>
      <c r="AG41" s="93"/>
      <c r="AH41" s="93"/>
      <c r="AI41" s="30"/>
      <c r="AJ41" s="30"/>
      <c r="AK41" s="30"/>
      <c r="AL41" s="112" t="s">
        <v>425</v>
      </c>
      <c r="AM41" s="109">
        <v>911604</v>
      </c>
      <c r="AN41" s="112">
        <v>407</v>
      </c>
      <c r="AO41" s="110">
        <v>934205</v>
      </c>
      <c r="AP41" s="112" t="s">
        <v>427</v>
      </c>
      <c r="AQ41"/>
      <c r="AR41"/>
      <c r="AS41"/>
      <c r="AT41"/>
      <c r="AU41"/>
      <c r="AV41"/>
      <c r="AW41" t="s">
        <v>3008</v>
      </c>
      <c r="AX41" t="s">
        <v>766</v>
      </c>
      <c r="AY41" t="s">
        <v>2903</v>
      </c>
    </row>
    <row r="42" spans="1:51" ht="15.75" x14ac:dyDescent="0.2">
      <c r="A42" s="1029"/>
      <c r="B42" s="684" t="s">
        <v>3007</v>
      </c>
      <c r="C42" s="327"/>
      <c r="D42" s="327"/>
      <c r="E42" s="211">
        <f t="shared" ref="E42:E57" si="0">C42+D42</f>
        <v>0</v>
      </c>
      <c r="F42" s="327"/>
      <c r="G42" s="327"/>
      <c r="H42" s="210">
        <f>SUM(F42:G42)</f>
        <v>0</v>
      </c>
      <c r="I42" s="327"/>
      <c r="J42" s="327"/>
      <c r="K42" s="210">
        <f>SUM(I42:J42)</f>
        <v>0</v>
      </c>
      <c r="L42" s="327"/>
      <c r="M42" s="327"/>
      <c r="N42" s="211">
        <f t="shared" ref="N42:N57" si="1">L42+M42</f>
        <v>0</v>
      </c>
      <c r="O42" s="180"/>
      <c r="P42" s="209"/>
      <c r="Q42" s="155"/>
      <c r="AA42" s="97"/>
      <c r="AB42" s="97"/>
      <c r="AC42" s="97"/>
      <c r="AD42" s="97"/>
      <c r="AE42" s="97"/>
      <c r="AF42" s="93"/>
      <c r="AG42" s="93"/>
      <c r="AH42" s="93"/>
      <c r="AI42" s="30"/>
      <c r="AJ42" s="30"/>
      <c r="AK42" s="30"/>
      <c r="AL42" s="112" t="s">
        <v>429</v>
      </c>
      <c r="AM42" s="109" t="s">
        <v>430</v>
      </c>
      <c r="AN42" s="112">
        <v>515</v>
      </c>
      <c r="AO42" s="112">
        <v>934206</v>
      </c>
      <c r="AP42" s="112">
        <v>20</v>
      </c>
      <c r="AQ42"/>
      <c r="AR42"/>
      <c r="AS42"/>
      <c r="AT42"/>
      <c r="AU42"/>
      <c r="AV42"/>
      <c r="AW42" t="s">
        <v>3010</v>
      </c>
      <c r="AX42"/>
      <c r="AY42" t="s">
        <v>2903</v>
      </c>
    </row>
    <row r="43" spans="1:51" ht="15.75" x14ac:dyDescent="0.2">
      <c r="A43" s="1029"/>
      <c r="B43" s="684" t="s">
        <v>3009</v>
      </c>
      <c r="C43" s="327"/>
      <c r="D43" s="327"/>
      <c r="E43" s="211">
        <f t="shared" si="0"/>
        <v>0</v>
      </c>
      <c r="F43" s="327"/>
      <c r="G43" s="327"/>
      <c r="H43" s="210">
        <f t="shared" ref="H43:H56" si="2">SUM(F43:G43)</f>
        <v>0</v>
      </c>
      <c r="I43" s="327"/>
      <c r="J43" s="327"/>
      <c r="K43" s="210">
        <f t="shared" ref="K43:K56" si="3">SUM(I43:J43)</f>
        <v>0</v>
      </c>
      <c r="L43" s="327"/>
      <c r="M43" s="327"/>
      <c r="N43" s="211">
        <f t="shared" si="1"/>
        <v>0</v>
      </c>
      <c r="O43" s="180"/>
      <c r="P43" s="209"/>
      <c r="Q43" s="155"/>
      <c r="AA43" s="97"/>
      <c r="AB43" s="97"/>
      <c r="AC43" s="97"/>
      <c r="AD43" s="97"/>
      <c r="AE43" s="97"/>
      <c r="AF43" s="93"/>
      <c r="AG43" s="93"/>
      <c r="AH43" s="93"/>
      <c r="AI43" s="30"/>
      <c r="AJ43" s="30"/>
      <c r="AK43" s="30"/>
      <c r="AL43" s="112" t="s">
        <v>433</v>
      </c>
      <c r="AM43" s="109" t="s">
        <v>434</v>
      </c>
      <c r="AN43" s="112">
        <v>516</v>
      </c>
      <c r="AO43" s="110" t="s">
        <v>604</v>
      </c>
      <c r="AP43" s="112">
        <v>21</v>
      </c>
      <c r="AQ43"/>
      <c r="AR43"/>
      <c r="AS43"/>
      <c r="AT43"/>
      <c r="AU43"/>
      <c r="AV43"/>
      <c r="AW43" t="s">
        <v>3012</v>
      </c>
      <c r="AX43" t="s">
        <v>763</v>
      </c>
      <c r="AY43" t="s">
        <v>2903</v>
      </c>
    </row>
    <row r="44" spans="1:51" ht="15.75" x14ac:dyDescent="0.2">
      <c r="A44" s="1029"/>
      <c r="B44" s="684" t="s">
        <v>3011</v>
      </c>
      <c r="C44" s="327"/>
      <c r="D44" s="327"/>
      <c r="E44" s="211">
        <f t="shared" si="0"/>
        <v>0</v>
      </c>
      <c r="F44" s="327"/>
      <c r="G44" s="327"/>
      <c r="H44" s="210">
        <f t="shared" si="2"/>
        <v>0</v>
      </c>
      <c r="I44" s="327"/>
      <c r="J44" s="327"/>
      <c r="K44" s="210">
        <f t="shared" si="3"/>
        <v>0</v>
      </c>
      <c r="L44" s="327"/>
      <c r="M44" s="327"/>
      <c r="N44" s="211">
        <f t="shared" si="1"/>
        <v>0</v>
      </c>
      <c r="O44" s="180"/>
      <c r="P44" s="209"/>
      <c r="Q44" s="155"/>
      <c r="AA44" s="97"/>
      <c r="AB44" s="97"/>
      <c r="AC44" s="97"/>
      <c r="AD44" s="97"/>
      <c r="AE44" s="97"/>
      <c r="AF44" s="93"/>
      <c r="AG44" s="93"/>
      <c r="AH44" s="93"/>
      <c r="AI44" s="30"/>
      <c r="AJ44" s="30"/>
      <c r="AK44" s="30"/>
      <c r="AL44" s="112" t="s">
        <v>437</v>
      </c>
      <c r="AM44" s="109" t="s">
        <v>438</v>
      </c>
      <c r="AN44" s="112">
        <v>517</v>
      </c>
      <c r="AO44" s="110" t="s">
        <v>770</v>
      </c>
      <c r="AP44" s="112">
        <v>24</v>
      </c>
      <c r="AQ44"/>
      <c r="AR44"/>
      <c r="AS44"/>
      <c r="AT44"/>
      <c r="AU44"/>
      <c r="AV44"/>
      <c r="AW44" t="s">
        <v>3014</v>
      </c>
      <c r="AX44" t="s">
        <v>795</v>
      </c>
      <c r="AY44" t="s">
        <v>2903</v>
      </c>
    </row>
    <row r="45" spans="1:51" ht="15.75" x14ac:dyDescent="0.2">
      <c r="A45" s="1029"/>
      <c r="B45" s="684" t="s">
        <v>3013</v>
      </c>
      <c r="C45" s="327"/>
      <c r="D45" s="327"/>
      <c r="E45" s="211">
        <f t="shared" si="0"/>
        <v>0</v>
      </c>
      <c r="F45" s="327"/>
      <c r="G45" s="327"/>
      <c r="H45" s="210">
        <f t="shared" si="2"/>
        <v>0</v>
      </c>
      <c r="I45" s="327"/>
      <c r="J45" s="327"/>
      <c r="K45" s="210">
        <f t="shared" si="3"/>
        <v>0</v>
      </c>
      <c r="L45" s="327"/>
      <c r="M45" s="327"/>
      <c r="N45" s="211">
        <f t="shared" si="1"/>
        <v>0</v>
      </c>
      <c r="O45" s="180"/>
      <c r="P45" s="209"/>
      <c r="Q45" s="155"/>
      <c r="AA45" s="97"/>
      <c r="AB45" s="97"/>
      <c r="AC45" s="97"/>
      <c r="AD45" s="97"/>
      <c r="AE45" s="97"/>
      <c r="AF45" s="93"/>
      <c r="AG45" s="93"/>
      <c r="AH45" s="93"/>
      <c r="AI45" s="30"/>
      <c r="AJ45" s="30"/>
      <c r="AK45" s="30"/>
      <c r="AL45" s="112" t="s">
        <v>441</v>
      </c>
      <c r="AM45" s="109" t="s">
        <v>2959</v>
      </c>
      <c r="AN45" s="112">
        <v>518</v>
      </c>
      <c r="AO45" s="110" t="s">
        <v>772</v>
      </c>
      <c r="AP45" s="112">
        <v>25</v>
      </c>
      <c r="AQ45"/>
      <c r="AR45"/>
      <c r="AS45"/>
      <c r="AT45"/>
      <c r="AU45"/>
      <c r="AV45"/>
      <c r="AW45" t="s">
        <v>3016</v>
      </c>
      <c r="AX45" t="s">
        <v>757</v>
      </c>
      <c r="AY45" t="s">
        <v>2903</v>
      </c>
    </row>
    <row r="46" spans="1:51" ht="15.75" x14ac:dyDescent="0.2">
      <c r="A46" s="1029"/>
      <c r="B46" s="684" t="s">
        <v>3015</v>
      </c>
      <c r="C46" s="327"/>
      <c r="D46" s="327"/>
      <c r="E46" s="211">
        <f t="shared" si="0"/>
        <v>0</v>
      </c>
      <c r="F46" s="327"/>
      <c r="G46" s="327"/>
      <c r="H46" s="210">
        <f t="shared" si="2"/>
        <v>0</v>
      </c>
      <c r="I46" s="327"/>
      <c r="J46" s="327"/>
      <c r="K46" s="210">
        <f t="shared" si="3"/>
        <v>0</v>
      </c>
      <c r="L46" s="327"/>
      <c r="M46" s="327"/>
      <c r="N46" s="211">
        <f t="shared" si="1"/>
        <v>0</v>
      </c>
      <c r="O46" s="180"/>
      <c r="P46" s="209"/>
      <c r="Q46" s="155"/>
      <c r="AA46" s="97"/>
      <c r="AB46" s="97"/>
      <c r="AC46" s="97"/>
      <c r="AD46" s="97"/>
      <c r="AE46" s="97"/>
      <c r="AF46" s="93"/>
      <c r="AG46" s="93"/>
      <c r="AH46" s="93"/>
      <c r="AI46" s="30"/>
      <c r="AJ46" s="30"/>
      <c r="AK46" s="30"/>
      <c r="AL46" s="112" t="s">
        <v>444</v>
      </c>
      <c r="AM46" s="109" t="s">
        <v>1148</v>
      </c>
      <c r="AN46" s="112">
        <v>519</v>
      </c>
      <c r="AO46" s="110" t="s">
        <v>731</v>
      </c>
      <c r="AP46" s="112">
        <v>26</v>
      </c>
      <c r="AQ46"/>
      <c r="AR46"/>
      <c r="AS46"/>
      <c r="AT46"/>
      <c r="AU46"/>
      <c r="AV46"/>
      <c r="AW46" t="s">
        <v>3018</v>
      </c>
      <c r="AX46" t="s">
        <v>3019</v>
      </c>
      <c r="AY46" t="s">
        <v>2903</v>
      </c>
    </row>
    <row r="47" spans="1:51" ht="15.75" x14ac:dyDescent="0.2">
      <c r="A47" s="1029"/>
      <c r="B47" s="684" t="s">
        <v>3017</v>
      </c>
      <c r="C47" s="327"/>
      <c r="D47" s="327"/>
      <c r="E47" s="211">
        <f t="shared" si="0"/>
        <v>0</v>
      </c>
      <c r="F47" s="327"/>
      <c r="G47" s="327"/>
      <c r="H47" s="210">
        <f t="shared" si="2"/>
        <v>0</v>
      </c>
      <c r="I47" s="327"/>
      <c r="J47" s="327"/>
      <c r="K47" s="210">
        <f t="shared" si="3"/>
        <v>0</v>
      </c>
      <c r="L47" s="327"/>
      <c r="M47" s="327"/>
      <c r="N47" s="211">
        <f t="shared" si="1"/>
        <v>0</v>
      </c>
      <c r="O47" s="180"/>
      <c r="P47" s="209"/>
      <c r="Q47" s="155"/>
      <c r="AA47" s="97"/>
      <c r="AB47" s="97"/>
      <c r="AC47" s="97"/>
      <c r="AD47" s="97"/>
      <c r="AE47" s="97"/>
      <c r="AF47" s="93"/>
      <c r="AG47" s="93"/>
      <c r="AH47" s="93"/>
      <c r="AI47" s="30"/>
      <c r="AJ47" s="30"/>
      <c r="AK47" s="30"/>
      <c r="AL47" s="112" t="s">
        <v>447</v>
      </c>
      <c r="AM47" s="109"/>
      <c r="AN47" s="112">
        <v>550</v>
      </c>
      <c r="AO47" s="110" t="s">
        <v>739</v>
      </c>
      <c r="AP47" s="112" t="s">
        <v>449</v>
      </c>
      <c r="AQ47"/>
      <c r="AR47"/>
      <c r="AS47"/>
      <c r="AT47"/>
      <c r="AU47"/>
      <c r="AV47"/>
      <c r="AW47" s="489"/>
    </row>
    <row r="48" spans="1:51" ht="15.75" x14ac:dyDescent="0.2">
      <c r="A48" s="1029"/>
      <c r="B48" s="684" t="s">
        <v>3020</v>
      </c>
      <c r="C48" s="327"/>
      <c r="D48" s="327"/>
      <c r="E48" s="211">
        <f t="shared" si="0"/>
        <v>0</v>
      </c>
      <c r="F48" s="327"/>
      <c r="G48" s="327"/>
      <c r="H48" s="210">
        <f t="shared" si="2"/>
        <v>0</v>
      </c>
      <c r="I48" s="327"/>
      <c r="J48" s="327"/>
      <c r="K48" s="210">
        <f t="shared" si="3"/>
        <v>0</v>
      </c>
      <c r="L48" s="327"/>
      <c r="M48" s="327"/>
      <c r="N48" s="211">
        <f t="shared" si="1"/>
        <v>0</v>
      </c>
      <c r="O48" s="180"/>
      <c r="P48" s="209"/>
      <c r="Q48" s="155"/>
      <c r="AA48" s="97"/>
      <c r="AB48" s="97"/>
      <c r="AC48" s="97"/>
      <c r="AD48" s="97"/>
      <c r="AE48" s="97"/>
      <c r="AF48" s="93"/>
      <c r="AG48" s="93"/>
      <c r="AH48" s="93"/>
      <c r="AI48" s="30"/>
      <c r="AJ48" s="30"/>
      <c r="AK48" s="30"/>
      <c r="AL48" s="112" t="s">
        <v>451</v>
      </c>
      <c r="AM48" s="109"/>
      <c r="AN48" s="112">
        <v>557</v>
      </c>
      <c r="AO48" s="110" t="s">
        <v>741</v>
      </c>
      <c r="AP48" s="112" t="s">
        <v>453</v>
      </c>
      <c r="AQ48"/>
      <c r="AR48"/>
      <c r="AS48"/>
      <c r="AT48"/>
      <c r="AU48"/>
      <c r="AV48"/>
      <c r="AW48" s="487"/>
    </row>
    <row r="49" spans="1:48" ht="15.75" x14ac:dyDescent="0.2">
      <c r="A49" s="1029"/>
      <c r="B49" s="684" t="s">
        <v>3021</v>
      </c>
      <c r="C49" s="327"/>
      <c r="D49" s="327"/>
      <c r="E49" s="211">
        <f t="shared" si="0"/>
        <v>0</v>
      </c>
      <c r="F49" s="327"/>
      <c r="G49" s="327"/>
      <c r="H49" s="210">
        <f t="shared" si="2"/>
        <v>0</v>
      </c>
      <c r="I49" s="327"/>
      <c r="J49" s="327"/>
      <c r="K49" s="210">
        <f t="shared" si="3"/>
        <v>0</v>
      </c>
      <c r="L49" s="327"/>
      <c r="M49" s="327"/>
      <c r="N49" s="211">
        <f t="shared" si="1"/>
        <v>0</v>
      </c>
      <c r="O49" s="180"/>
      <c r="P49" s="209"/>
      <c r="Q49" s="155"/>
      <c r="AA49" s="97"/>
      <c r="AB49" s="97"/>
      <c r="AC49" s="97"/>
      <c r="AD49" s="97"/>
      <c r="AE49" s="97"/>
      <c r="AF49" s="93"/>
      <c r="AG49" s="93"/>
      <c r="AH49" s="93"/>
      <c r="AI49" s="30"/>
      <c r="AJ49" s="30"/>
      <c r="AK49" s="30"/>
      <c r="AL49" s="112" t="s">
        <v>455</v>
      </c>
      <c r="AM49" s="109"/>
      <c r="AN49" s="112">
        <v>558</v>
      </c>
      <c r="AO49" s="110" t="s">
        <v>751</v>
      </c>
      <c r="AP49" s="112">
        <v>31</v>
      </c>
      <c r="AQ49"/>
      <c r="AR49"/>
      <c r="AS49"/>
      <c r="AT49"/>
      <c r="AU49"/>
      <c r="AV49"/>
    </row>
    <row r="50" spans="1:48" ht="15.75" x14ac:dyDescent="0.2">
      <c r="A50" s="1029"/>
      <c r="B50" s="684" t="s">
        <v>3022</v>
      </c>
      <c r="C50" s="327"/>
      <c r="D50" s="327"/>
      <c r="E50" s="211">
        <f t="shared" si="0"/>
        <v>0</v>
      </c>
      <c r="F50" s="327"/>
      <c r="G50" s="327"/>
      <c r="H50" s="210">
        <f t="shared" si="2"/>
        <v>0</v>
      </c>
      <c r="I50" s="327"/>
      <c r="J50" s="327"/>
      <c r="K50" s="210">
        <f t="shared" si="3"/>
        <v>0</v>
      </c>
      <c r="L50" s="327"/>
      <c r="M50" s="327"/>
      <c r="N50" s="211">
        <f t="shared" si="1"/>
        <v>0</v>
      </c>
      <c r="O50" s="180"/>
      <c r="P50" s="209"/>
      <c r="Q50" s="155"/>
      <c r="AA50" s="97"/>
      <c r="AB50" s="97"/>
      <c r="AC50" s="97"/>
      <c r="AD50" s="97"/>
      <c r="AE50" s="97"/>
      <c r="AF50" s="93"/>
      <c r="AG50" s="93"/>
      <c r="AH50" s="93"/>
      <c r="AI50" s="30"/>
      <c r="AJ50" s="30"/>
      <c r="AK50" s="30"/>
      <c r="AL50" s="112" t="s">
        <v>458</v>
      </c>
      <c r="AM50" s="109"/>
      <c r="AN50" s="112">
        <v>559</v>
      </c>
      <c r="AO50" s="110" t="s">
        <v>760</v>
      </c>
      <c r="AP50" s="112">
        <v>35</v>
      </c>
      <c r="AQ50"/>
      <c r="AR50"/>
      <c r="AS50"/>
      <c r="AT50"/>
      <c r="AU50"/>
      <c r="AV50"/>
    </row>
    <row r="51" spans="1:48" ht="15.75" x14ac:dyDescent="0.2">
      <c r="A51" s="1029"/>
      <c r="B51" s="684" t="s">
        <v>3023</v>
      </c>
      <c r="C51" s="327"/>
      <c r="D51" s="327"/>
      <c r="E51" s="211">
        <f t="shared" si="0"/>
        <v>0</v>
      </c>
      <c r="F51" s="327"/>
      <c r="G51" s="327"/>
      <c r="H51" s="210">
        <f t="shared" si="2"/>
        <v>0</v>
      </c>
      <c r="I51" s="327"/>
      <c r="J51" s="327"/>
      <c r="K51" s="210">
        <f t="shared" si="3"/>
        <v>0</v>
      </c>
      <c r="L51" s="327"/>
      <c r="M51" s="327"/>
      <c r="N51" s="211">
        <f t="shared" si="1"/>
        <v>0</v>
      </c>
      <c r="O51" s="180"/>
      <c r="P51" s="209"/>
      <c r="Q51" s="155"/>
      <c r="AA51" s="97"/>
      <c r="AB51" s="97"/>
      <c r="AC51" s="97"/>
      <c r="AD51" s="97"/>
      <c r="AE51" s="97"/>
      <c r="AF51" s="93"/>
      <c r="AG51" s="93"/>
      <c r="AH51" s="93"/>
      <c r="AI51" s="30"/>
      <c r="AJ51" s="30"/>
      <c r="AK51" s="30"/>
      <c r="AL51" s="112" t="s">
        <v>461</v>
      </c>
      <c r="AM51" s="109"/>
      <c r="AN51" s="112">
        <v>560</v>
      </c>
      <c r="AO51" s="110" t="s">
        <v>763</v>
      </c>
      <c r="AP51" s="112">
        <v>36</v>
      </c>
      <c r="AQ51"/>
      <c r="AR51"/>
      <c r="AS51"/>
      <c r="AT51"/>
      <c r="AU51"/>
      <c r="AV51"/>
    </row>
    <row r="52" spans="1:48" ht="15.75" x14ac:dyDescent="0.2">
      <c r="A52" s="1029"/>
      <c r="B52" s="684" t="s">
        <v>3024</v>
      </c>
      <c r="C52" s="327"/>
      <c r="D52" s="327"/>
      <c r="E52" s="211">
        <f t="shared" si="0"/>
        <v>0</v>
      </c>
      <c r="F52" s="327"/>
      <c r="G52" s="327"/>
      <c r="H52" s="210">
        <f t="shared" si="2"/>
        <v>0</v>
      </c>
      <c r="I52" s="327"/>
      <c r="J52" s="327"/>
      <c r="K52" s="210">
        <f t="shared" si="3"/>
        <v>0</v>
      </c>
      <c r="L52" s="327"/>
      <c r="M52" s="327"/>
      <c r="N52" s="211">
        <f t="shared" si="1"/>
        <v>0</v>
      </c>
      <c r="O52" s="180"/>
      <c r="P52" s="209"/>
      <c r="Q52" s="155"/>
      <c r="AA52" s="97"/>
      <c r="AB52" s="97"/>
      <c r="AC52" s="97"/>
      <c r="AD52" s="97"/>
      <c r="AE52" s="97"/>
      <c r="AF52" s="93"/>
      <c r="AG52" s="93"/>
      <c r="AH52" s="93"/>
      <c r="AI52" s="30"/>
      <c r="AJ52" s="30"/>
      <c r="AK52" s="30"/>
      <c r="AL52" s="112" t="s">
        <v>464</v>
      </c>
      <c r="AM52" s="109"/>
      <c r="AN52" s="112">
        <v>561</v>
      </c>
      <c r="AO52" s="110" t="s">
        <v>733</v>
      </c>
      <c r="AP52" s="112">
        <v>37</v>
      </c>
      <c r="AQ52"/>
      <c r="AR52"/>
      <c r="AS52"/>
      <c r="AT52"/>
      <c r="AU52"/>
      <c r="AV52"/>
    </row>
    <row r="53" spans="1:48" ht="15.75" x14ac:dyDescent="0.2">
      <c r="A53" s="1029"/>
      <c r="B53" s="684" t="s">
        <v>3025</v>
      </c>
      <c r="C53" s="327"/>
      <c r="D53" s="327"/>
      <c r="E53" s="211">
        <f t="shared" si="0"/>
        <v>0</v>
      </c>
      <c r="F53" s="327"/>
      <c r="G53" s="327"/>
      <c r="H53" s="210">
        <f t="shared" si="2"/>
        <v>0</v>
      </c>
      <c r="I53" s="327"/>
      <c r="J53" s="327"/>
      <c r="K53" s="210">
        <f t="shared" si="3"/>
        <v>0</v>
      </c>
      <c r="L53" s="327"/>
      <c r="M53" s="327"/>
      <c r="N53" s="211">
        <f t="shared" si="1"/>
        <v>0</v>
      </c>
      <c r="O53" s="180"/>
      <c r="P53" s="209"/>
      <c r="Q53" s="155"/>
      <c r="AA53" s="97"/>
      <c r="AB53" s="97"/>
      <c r="AC53" s="97"/>
      <c r="AD53" s="97"/>
      <c r="AE53" s="97"/>
      <c r="AF53" s="93"/>
      <c r="AG53" s="93"/>
      <c r="AH53" s="93"/>
      <c r="AI53" s="30"/>
      <c r="AJ53" s="30"/>
      <c r="AK53" s="30"/>
      <c r="AL53" s="112" t="s">
        <v>466</v>
      </c>
      <c r="AM53" s="109"/>
      <c r="AN53" s="112">
        <v>562</v>
      </c>
      <c r="AO53" s="110" t="s">
        <v>735</v>
      </c>
      <c r="AP53" s="112">
        <v>38</v>
      </c>
      <c r="AQ53"/>
      <c r="AR53"/>
      <c r="AS53"/>
      <c r="AT53"/>
      <c r="AU53"/>
      <c r="AV53"/>
    </row>
    <row r="54" spans="1:48" ht="15.75" x14ac:dyDescent="0.2">
      <c r="A54" s="1029"/>
      <c r="B54" s="684" t="s">
        <v>3026</v>
      </c>
      <c r="C54" s="327"/>
      <c r="D54" s="327"/>
      <c r="E54" s="211">
        <f t="shared" si="0"/>
        <v>0</v>
      </c>
      <c r="F54" s="327"/>
      <c r="G54" s="327"/>
      <c r="H54" s="210">
        <f t="shared" si="2"/>
        <v>0</v>
      </c>
      <c r="I54" s="327"/>
      <c r="J54" s="327"/>
      <c r="K54" s="210">
        <f t="shared" si="3"/>
        <v>0</v>
      </c>
      <c r="L54" s="327"/>
      <c r="M54" s="327"/>
      <c r="N54" s="211">
        <f t="shared" si="1"/>
        <v>0</v>
      </c>
      <c r="O54" s="180"/>
      <c r="P54" s="209"/>
      <c r="Q54" s="155"/>
      <c r="AA54" s="97"/>
      <c r="AB54" s="97"/>
      <c r="AC54" s="97"/>
      <c r="AD54" s="97"/>
      <c r="AE54" s="97"/>
      <c r="AF54" s="93"/>
      <c r="AG54" s="93"/>
      <c r="AH54" s="93"/>
      <c r="AI54" s="30"/>
      <c r="AJ54" s="30"/>
      <c r="AK54" s="30"/>
      <c r="AL54" s="112" t="s">
        <v>468</v>
      </c>
      <c r="AM54" s="109"/>
      <c r="AN54" s="112">
        <v>563</v>
      </c>
      <c r="AO54" s="110" t="s">
        <v>743</v>
      </c>
      <c r="AP54" s="112">
        <v>39</v>
      </c>
      <c r="AQ54"/>
      <c r="AR54"/>
      <c r="AS54"/>
      <c r="AT54"/>
      <c r="AU54"/>
      <c r="AV54"/>
    </row>
    <row r="55" spans="1:48" ht="19.5" customHeight="1" x14ac:dyDescent="0.2">
      <c r="A55" s="1029"/>
      <c r="B55" s="685" t="s">
        <v>3027</v>
      </c>
      <c r="C55" s="327"/>
      <c r="D55" s="327"/>
      <c r="E55" s="211">
        <f t="shared" si="0"/>
        <v>0</v>
      </c>
      <c r="F55" s="327"/>
      <c r="G55" s="327"/>
      <c r="H55" s="210">
        <f t="shared" si="2"/>
        <v>0</v>
      </c>
      <c r="I55" s="327"/>
      <c r="J55" s="327"/>
      <c r="K55" s="210">
        <f t="shared" si="3"/>
        <v>0</v>
      </c>
      <c r="L55" s="327"/>
      <c r="M55" s="327"/>
      <c r="N55" s="211">
        <f t="shared" si="1"/>
        <v>0</v>
      </c>
      <c r="O55" s="180"/>
      <c r="P55" s="209"/>
      <c r="Q55" s="155"/>
      <c r="AA55" s="97"/>
      <c r="AB55" s="97"/>
      <c r="AC55" s="97"/>
      <c r="AD55" s="97"/>
      <c r="AE55" s="97"/>
      <c r="AF55" s="93"/>
      <c r="AG55" s="93"/>
      <c r="AH55" s="93"/>
      <c r="AI55" s="30"/>
      <c r="AJ55" s="30"/>
      <c r="AK55" s="30"/>
      <c r="AL55" s="112" t="s">
        <v>470</v>
      </c>
      <c r="AM55" s="109"/>
      <c r="AN55" s="112">
        <v>564</v>
      </c>
      <c r="AO55" s="110" t="s">
        <v>723</v>
      </c>
      <c r="AP55" s="112" t="s">
        <v>472</v>
      </c>
      <c r="AQ55"/>
      <c r="AR55"/>
      <c r="AS55"/>
      <c r="AT55"/>
      <c r="AU55"/>
      <c r="AV55"/>
    </row>
    <row r="56" spans="1:48" ht="20.25" customHeight="1" x14ac:dyDescent="0.2">
      <c r="A56" s="1029"/>
      <c r="B56" s="685" t="s">
        <v>3027</v>
      </c>
      <c r="C56" s="327"/>
      <c r="D56" s="327"/>
      <c r="E56" s="211">
        <f t="shared" si="0"/>
        <v>0</v>
      </c>
      <c r="F56" s="327"/>
      <c r="G56" s="327"/>
      <c r="H56" s="210">
        <f t="shared" si="2"/>
        <v>0</v>
      </c>
      <c r="I56" s="327"/>
      <c r="J56" s="327"/>
      <c r="K56" s="210">
        <f t="shared" si="3"/>
        <v>0</v>
      </c>
      <c r="L56" s="327"/>
      <c r="M56" s="327"/>
      <c r="N56" s="211">
        <f t="shared" si="1"/>
        <v>0</v>
      </c>
      <c r="O56" s="180"/>
      <c r="P56" s="209"/>
      <c r="Q56" s="155"/>
      <c r="AA56" s="97"/>
      <c r="AB56" s="97"/>
      <c r="AC56" s="97"/>
      <c r="AD56" s="97"/>
      <c r="AE56" s="97"/>
      <c r="AF56" s="93"/>
      <c r="AG56" s="93"/>
      <c r="AH56" s="93"/>
      <c r="AI56" s="30"/>
      <c r="AJ56" s="30"/>
      <c r="AK56" s="30"/>
      <c r="AL56" s="112" t="s">
        <v>473</v>
      </c>
      <c r="AM56" s="109"/>
      <c r="AN56" s="112">
        <v>62</v>
      </c>
      <c r="AO56" s="110" t="s">
        <v>766</v>
      </c>
      <c r="AP56" s="112" t="s">
        <v>475</v>
      </c>
      <c r="AQ56"/>
      <c r="AR56"/>
      <c r="AS56"/>
      <c r="AT56"/>
      <c r="AU56"/>
      <c r="AV56"/>
    </row>
    <row r="57" spans="1:48" ht="24.75" customHeight="1" x14ac:dyDescent="0.25">
      <c r="A57" s="1029"/>
      <c r="B57" s="825" t="s">
        <v>2948</v>
      </c>
      <c r="C57" s="686">
        <f>SUM(C42:C56)</f>
        <v>0</v>
      </c>
      <c r="D57" s="686">
        <f>SUM(D42:D56)</f>
        <v>0</v>
      </c>
      <c r="E57" s="686">
        <f t="shared" si="0"/>
        <v>0</v>
      </c>
      <c r="F57" s="212">
        <f t="shared" ref="F57:M57" si="4">SUM(F42:F56)</f>
        <v>0</v>
      </c>
      <c r="G57" s="212">
        <f t="shared" si="4"/>
        <v>0</v>
      </c>
      <c r="H57" s="532">
        <f t="shared" si="4"/>
        <v>0</v>
      </c>
      <c r="I57" s="210">
        <f t="shared" si="4"/>
        <v>0</v>
      </c>
      <c r="J57" s="210">
        <f t="shared" si="4"/>
        <v>0</v>
      </c>
      <c r="K57" s="210">
        <f t="shared" si="4"/>
        <v>0</v>
      </c>
      <c r="L57" s="211">
        <f t="shared" si="4"/>
        <v>0</v>
      </c>
      <c r="M57" s="211">
        <f t="shared" si="4"/>
        <v>0</v>
      </c>
      <c r="N57" s="211">
        <f t="shared" si="1"/>
        <v>0</v>
      </c>
      <c r="O57" s="180"/>
      <c r="P57" s="209"/>
      <c r="Q57" s="155"/>
      <c r="AA57" s="97"/>
      <c r="AB57" s="97"/>
      <c r="AC57" s="97"/>
      <c r="AD57" s="97"/>
      <c r="AE57" s="97"/>
      <c r="AF57" s="93"/>
      <c r="AG57" s="93"/>
      <c r="AH57" s="93"/>
      <c r="AI57" s="30"/>
      <c r="AJ57" s="30"/>
      <c r="AK57" s="30"/>
      <c r="AL57" s="112"/>
      <c r="AM57" s="109"/>
      <c r="AN57" s="112"/>
      <c r="AO57" s="110" t="s">
        <v>725</v>
      </c>
      <c r="AP57" s="112"/>
      <c r="AQ57"/>
      <c r="AR57"/>
      <c r="AS57"/>
      <c r="AT57"/>
      <c r="AU57"/>
      <c r="AV57"/>
    </row>
    <row r="58" spans="1:48" ht="51.75" customHeight="1" x14ac:dyDescent="0.2">
      <c r="A58" s="1029"/>
      <c r="B58" s="687" t="s">
        <v>3028</v>
      </c>
      <c r="C58" s="1026" t="s">
        <v>2941</v>
      </c>
      <c r="D58" s="1026"/>
      <c r="E58" s="1026"/>
      <c r="F58" s="1031" t="s">
        <v>2942</v>
      </c>
      <c r="G58" s="1031"/>
      <c r="H58" s="1031"/>
      <c r="I58" s="530"/>
      <c r="J58" s="530"/>
      <c r="K58" s="530"/>
      <c r="L58" s="531"/>
      <c r="M58" s="531"/>
      <c r="N58" s="531"/>
      <c r="O58" s="180"/>
      <c r="P58" s="209"/>
      <c r="Q58" s="155"/>
      <c r="AA58" s="97"/>
      <c r="AB58" s="97"/>
      <c r="AC58" s="97"/>
      <c r="AD58" s="97"/>
      <c r="AE58" s="97"/>
      <c r="AF58" s="93"/>
      <c r="AG58" s="93"/>
      <c r="AH58" s="93"/>
      <c r="AI58" s="30"/>
      <c r="AJ58" s="30"/>
      <c r="AK58" s="30"/>
      <c r="AL58" s="112" t="s">
        <v>476</v>
      </c>
      <c r="AM58" s="109"/>
      <c r="AN58" s="112">
        <v>63</v>
      </c>
      <c r="AO58" s="110" t="s">
        <v>737</v>
      </c>
      <c r="AP58" s="112">
        <v>40</v>
      </c>
      <c r="AQ58"/>
      <c r="AR58"/>
      <c r="AS58"/>
      <c r="AT58"/>
      <c r="AU58"/>
      <c r="AV58"/>
    </row>
    <row r="59" spans="1:48" ht="23.45" customHeight="1" x14ac:dyDescent="0.2">
      <c r="A59" s="1029"/>
      <c r="B59" s="821"/>
      <c r="C59" s="821" t="s">
        <v>2946</v>
      </c>
      <c r="D59" s="821" t="s">
        <v>2947</v>
      </c>
      <c r="E59" s="688" t="s">
        <v>2948</v>
      </c>
      <c r="F59" s="689" t="s">
        <v>2946</v>
      </c>
      <c r="G59" s="689" t="s">
        <v>2947</v>
      </c>
      <c r="H59" s="690" t="s">
        <v>2948</v>
      </c>
      <c r="I59" s="180"/>
      <c r="J59" s="180"/>
      <c r="K59" s="180"/>
      <c r="L59" s="180"/>
      <c r="M59" s="180"/>
      <c r="N59" s="180"/>
      <c r="O59" s="180"/>
      <c r="P59" s="209"/>
      <c r="Q59" s="155"/>
      <c r="AA59" s="97"/>
      <c r="AB59" s="97"/>
      <c r="AC59" s="97"/>
      <c r="AD59" s="97"/>
      <c r="AE59" s="97"/>
      <c r="AF59" s="93"/>
      <c r="AG59" s="93"/>
      <c r="AH59" s="93"/>
      <c r="AI59" s="30"/>
      <c r="AJ59" s="30"/>
      <c r="AK59" s="30"/>
      <c r="AL59" s="112" t="s">
        <v>478</v>
      </c>
      <c r="AM59" s="109"/>
      <c r="AN59" s="112">
        <v>64</v>
      </c>
      <c r="AO59" s="110" t="s">
        <v>719</v>
      </c>
      <c r="AP59" s="112">
        <v>41</v>
      </c>
      <c r="AQ59"/>
      <c r="AR59"/>
      <c r="AS59"/>
      <c r="AT59"/>
      <c r="AU59"/>
      <c r="AV59"/>
    </row>
    <row r="60" spans="1:48" ht="23.45" customHeight="1" x14ac:dyDescent="0.2">
      <c r="A60" s="1029"/>
      <c r="B60" s="819" t="s">
        <v>3029</v>
      </c>
      <c r="C60" s="585"/>
      <c r="D60" s="585"/>
      <c r="E60" s="223">
        <f>C60+D60</f>
        <v>0</v>
      </c>
      <c r="F60" s="585"/>
      <c r="G60" s="585"/>
      <c r="H60" s="223">
        <f>F60+G60</f>
        <v>0</v>
      </c>
      <c r="I60" s="180"/>
      <c r="J60" s="180"/>
      <c r="K60" s="180"/>
      <c r="L60" s="180"/>
      <c r="M60" s="180"/>
      <c r="N60" s="180"/>
      <c r="O60" s="180"/>
      <c r="P60" s="209"/>
      <c r="Q60" s="155"/>
      <c r="AA60" s="97"/>
      <c r="AB60" s="97"/>
      <c r="AC60" s="97"/>
      <c r="AD60" s="97"/>
      <c r="AE60" s="97"/>
      <c r="AF60" s="93"/>
      <c r="AG60" s="93"/>
      <c r="AH60" s="93"/>
      <c r="AI60" s="30"/>
      <c r="AJ60" s="30"/>
      <c r="AK60" s="30"/>
      <c r="AL60" s="112" t="s">
        <v>480</v>
      </c>
      <c r="AM60" s="109"/>
      <c r="AN60" s="112">
        <v>65</v>
      </c>
      <c r="AO60" s="110" t="s">
        <v>721</v>
      </c>
      <c r="AP60" s="112">
        <v>42</v>
      </c>
      <c r="AQ60"/>
      <c r="AR60"/>
      <c r="AS60"/>
      <c r="AT60"/>
      <c r="AU60"/>
      <c r="AV60"/>
    </row>
    <row r="61" spans="1:48" ht="23.45" customHeight="1" x14ac:dyDescent="0.2">
      <c r="A61" s="1029"/>
      <c r="B61" s="819" t="s">
        <v>3030</v>
      </c>
      <c r="C61" s="585"/>
      <c r="D61" s="585"/>
      <c r="E61" s="223">
        <f>C61+D61</f>
        <v>0</v>
      </c>
      <c r="F61" s="585"/>
      <c r="G61" s="585"/>
      <c r="H61" s="223">
        <f>F61+G61</f>
        <v>0</v>
      </c>
      <c r="I61" s="180"/>
      <c r="J61" s="180"/>
      <c r="K61" s="180"/>
      <c r="L61" s="180"/>
      <c r="M61" s="180"/>
      <c r="N61" s="180"/>
      <c r="O61" s="180"/>
      <c r="P61" s="209"/>
      <c r="Q61" s="155"/>
      <c r="AA61" s="97"/>
      <c r="AB61" s="97"/>
      <c r="AC61" s="97"/>
      <c r="AD61" s="97"/>
      <c r="AE61" s="97"/>
      <c r="AF61" s="93"/>
      <c r="AG61" s="93"/>
      <c r="AH61" s="93"/>
      <c r="AI61" s="30"/>
      <c r="AJ61" s="30"/>
      <c r="AK61" s="30"/>
      <c r="AL61" s="112" t="s">
        <v>482</v>
      </c>
      <c r="AM61" s="109"/>
      <c r="AN61" s="112">
        <v>693</v>
      </c>
      <c r="AO61" s="110" t="s">
        <v>727</v>
      </c>
      <c r="AP61" s="112">
        <v>43</v>
      </c>
      <c r="AQ61"/>
      <c r="AR61"/>
      <c r="AS61"/>
      <c r="AT61"/>
      <c r="AU61"/>
      <c r="AV61"/>
    </row>
    <row r="62" spans="1:48" ht="23.45" customHeight="1" x14ac:dyDescent="0.2">
      <c r="A62" s="1029"/>
      <c r="B62" s="819" t="s">
        <v>3031</v>
      </c>
      <c r="C62" s="585"/>
      <c r="D62" s="585"/>
      <c r="E62" s="223">
        <f>C62+D62</f>
        <v>0</v>
      </c>
      <c r="F62" s="585"/>
      <c r="G62" s="585"/>
      <c r="H62" s="223">
        <f>F62+G62</f>
        <v>0</v>
      </c>
      <c r="I62" s="180"/>
      <c r="J62" s="180"/>
      <c r="K62" s="180"/>
      <c r="L62" s="180"/>
      <c r="M62" s="180"/>
      <c r="N62" s="180"/>
      <c r="O62" s="180"/>
      <c r="P62" s="209"/>
      <c r="Q62" s="155"/>
      <c r="AA62" s="97"/>
      <c r="AB62" s="97"/>
      <c r="AC62" s="97"/>
      <c r="AD62" s="97"/>
      <c r="AE62" s="97"/>
      <c r="AF62" s="93"/>
      <c r="AG62" s="93"/>
      <c r="AH62" s="93"/>
      <c r="AI62" s="30"/>
      <c r="AJ62" s="30"/>
      <c r="AK62" s="30"/>
      <c r="AL62" s="112" t="s">
        <v>484</v>
      </c>
      <c r="AM62" s="109"/>
      <c r="AN62" s="112">
        <v>694</v>
      </c>
      <c r="AO62" s="110" t="s">
        <v>795</v>
      </c>
      <c r="AP62" s="112">
        <v>44</v>
      </c>
      <c r="AQ62"/>
      <c r="AR62"/>
      <c r="AS62"/>
      <c r="AT62"/>
      <c r="AU62"/>
      <c r="AV62"/>
    </row>
    <row r="63" spans="1:48" ht="19.5" customHeight="1" x14ac:dyDescent="0.2">
      <c r="A63" s="1029"/>
      <c r="B63" s="691" t="s">
        <v>3032</v>
      </c>
      <c r="C63" s="585"/>
      <c r="D63" s="585"/>
      <c r="E63" s="223">
        <f>C63+D63</f>
        <v>0</v>
      </c>
      <c r="F63" s="585"/>
      <c r="G63" s="585"/>
      <c r="H63" s="223">
        <f>F63+G63</f>
        <v>0</v>
      </c>
      <c r="I63" s="180"/>
      <c r="J63" s="180"/>
      <c r="K63" s="180"/>
      <c r="L63" s="180"/>
      <c r="M63" s="180"/>
      <c r="N63" s="180"/>
      <c r="O63" s="180"/>
      <c r="P63" s="209"/>
      <c r="Q63" s="155"/>
      <c r="AA63" s="97"/>
      <c r="AB63" s="97"/>
      <c r="AC63" s="97"/>
      <c r="AD63" s="97"/>
      <c r="AE63" s="97"/>
      <c r="AF63" s="93"/>
      <c r="AG63" s="93"/>
      <c r="AH63" s="93"/>
      <c r="AI63" s="30"/>
      <c r="AJ63" s="30"/>
      <c r="AK63" s="30"/>
      <c r="AL63" s="112" t="s">
        <v>486</v>
      </c>
      <c r="AM63" s="109"/>
      <c r="AN63" s="112">
        <v>696</v>
      </c>
      <c r="AO63" s="110" t="s">
        <v>729</v>
      </c>
      <c r="AP63" s="112">
        <v>45</v>
      </c>
      <c r="AQ63"/>
      <c r="AR63"/>
      <c r="AS63"/>
      <c r="AT63"/>
      <c r="AU63"/>
      <c r="AV63"/>
    </row>
    <row r="64" spans="1:48" ht="17.25" customHeight="1" x14ac:dyDescent="0.25">
      <c r="A64" s="1029"/>
      <c r="B64" s="823" t="s">
        <v>2948</v>
      </c>
      <c r="C64" s="230">
        <f>SUM(C60:C63)</f>
        <v>0</v>
      </c>
      <c r="D64" s="230">
        <f>SUM(D60:D63)</f>
        <v>0</v>
      </c>
      <c r="E64" s="223">
        <f>C64+D64</f>
        <v>0</v>
      </c>
      <c r="F64" s="230">
        <f>SUM(F60:F63)</f>
        <v>0</v>
      </c>
      <c r="G64" s="230">
        <f>SUM(G60:G63)</f>
        <v>0</v>
      </c>
      <c r="H64" s="223">
        <f>F64+G64</f>
        <v>0</v>
      </c>
      <c r="I64" s="180"/>
      <c r="J64" s="180"/>
      <c r="K64" s="180"/>
      <c r="L64" s="180"/>
      <c r="M64" s="180"/>
      <c r="N64" s="180"/>
      <c r="O64" s="180"/>
      <c r="P64" s="209"/>
      <c r="Q64" s="155"/>
      <c r="AA64" s="97"/>
      <c r="AB64" s="97"/>
      <c r="AC64" s="97"/>
      <c r="AD64" s="97"/>
      <c r="AE64" s="97"/>
      <c r="AF64" s="93"/>
      <c r="AG64" s="93"/>
      <c r="AH64" s="93"/>
      <c r="AI64" s="30"/>
      <c r="AJ64" s="30"/>
      <c r="AK64" s="30"/>
      <c r="AL64" s="112" t="s">
        <v>488</v>
      </c>
      <c r="AM64" s="109"/>
      <c r="AN64" s="112" t="s">
        <v>489</v>
      </c>
      <c r="AO64" s="110" t="s">
        <v>745</v>
      </c>
      <c r="AP64" s="112">
        <v>46</v>
      </c>
      <c r="AQ64"/>
      <c r="AR64"/>
      <c r="AS64"/>
      <c r="AT64"/>
      <c r="AU64"/>
      <c r="AV64"/>
    </row>
    <row r="65" spans="1:48" ht="15.75" x14ac:dyDescent="0.25">
      <c r="A65" s="1029"/>
      <c r="B65" s="692" t="s">
        <v>3033</v>
      </c>
      <c r="C65" s="692" t="s">
        <v>2946</v>
      </c>
      <c r="D65" s="692" t="s">
        <v>2947</v>
      </c>
      <c r="E65" s="586" t="s">
        <v>2948</v>
      </c>
      <c r="F65" s="693" t="s">
        <v>2946</v>
      </c>
      <c r="G65" s="693" t="s">
        <v>2947</v>
      </c>
      <c r="H65" s="587" t="s">
        <v>2948</v>
      </c>
      <c r="I65" s="180"/>
      <c r="J65" s="180"/>
      <c r="K65" s="180"/>
      <c r="L65" s="180"/>
      <c r="M65" s="180"/>
      <c r="N65" s="180"/>
      <c r="O65" s="180"/>
      <c r="P65" s="209"/>
      <c r="Q65" s="155"/>
      <c r="AA65" s="97"/>
      <c r="AB65" s="97"/>
      <c r="AC65" s="97"/>
      <c r="AD65" s="97"/>
      <c r="AE65" s="97"/>
      <c r="AF65" s="93"/>
      <c r="AG65" s="93"/>
      <c r="AH65" s="93"/>
      <c r="AI65" s="30"/>
      <c r="AJ65" s="30"/>
      <c r="AK65" s="30"/>
      <c r="AL65" s="112" t="s">
        <v>491</v>
      </c>
      <c r="AM65" s="109"/>
      <c r="AN65" s="112">
        <v>470</v>
      </c>
      <c r="AO65" s="110" t="s">
        <v>754</v>
      </c>
      <c r="AP65" s="112">
        <v>152</v>
      </c>
      <c r="AQ65"/>
      <c r="AR65"/>
      <c r="AS65"/>
      <c r="AT65"/>
      <c r="AU65"/>
      <c r="AV65"/>
    </row>
    <row r="66" spans="1:48" ht="15" x14ac:dyDescent="0.2">
      <c r="A66" s="1029"/>
      <c r="B66" s="694" t="s">
        <v>3034</v>
      </c>
      <c r="C66" s="585"/>
      <c r="D66" s="585"/>
      <c r="E66" s="223">
        <f t="shared" ref="E66:E78" si="5">C66+D66</f>
        <v>0</v>
      </c>
      <c r="F66" s="585"/>
      <c r="G66" s="585"/>
      <c r="H66" s="223">
        <f t="shared" ref="H66:H78" si="6">F66+G66</f>
        <v>0</v>
      </c>
      <c r="I66" s="21"/>
      <c r="J66" s="21"/>
      <c r="K66" s="180"/>
      <c r="L66" s="180"/>
      <c r="M66" s="180"/>
      <c r="N66" s="180"/>
      <c r="O66" s="180"/>
      <c r="P66" s="209"/>
      <c r="Q66" s="155"/>
      <c r="AA66" s="97"/>
      <c r="AB66" s="97"/>
      <c r="AC66" s="97"/>
      <c r="AD66" s="97"/>
      <c r="AE66" s="97"/>
      <c r="AF66" s="93"/>
      <c r="AG66" s="93"/>
      <c r="AH66" s="93"/>
      <c r="AI66" s="30"/>
      <c r="AJ66" s="30"/>
      <c r="AK66" s="30"/>
      <c r="AL66" s="112" t="s">
        <v>493</v>
      </c>
      <c r="AM66" s="109"/>
      <c r="AN66" s="112">
        <v>471</v>
      </c>
      <c r="AO66" s="110" t="s">
        <v>757</v>
      </c>
      <c r="AP66" s="112">
        <v>154</v>
      </c>
      <c r="AQ66"/>
      <c r="AR66"/>
      <c r="AS66"/>
      <c r="AT66"/>
      <c r="AU66"/>
      <c r="AV66"/>
    </row>
    <row r="67" spans="1:48" ht="15" x14ac:dyDescent="0.2">
      <c r="A67" s="1029"/>
      <c r="B67" s="694" t="s">
        <v>3035</v>
      </c>
      <c r="C67" s="585"/>
      <c r="D67" s="585"/>
      <c r="E67" s="223">
        <f t="shared" si="5"/>
        <v>0</v>
      </c>
      <c r="F67" s="585"/>
      <c r="G67" s="585"/>
      <c r="H67" s="223">
        <f t="shared" si="6"/>
        <v>0</v>
      </c>
      <c r="I67" s="21"/>
      <c r="J67" s="21"/>
      <c r="K67" s="180"/>
      <c r="L67" s="180"/>
      <c r="M67" s="180"/>
      <c r="N67" s="180"/>
      <c r="O67" s="180"/>
      <c r="P67" s="209"/>
      <c r="Q67" s="155"/>
      <c r="AA67" s="97"/>
      <c r="AB67" s="97"/>
      <c r="AC67" s="97"/>
      <c r="AD67" s="97"/>
      <c r="AE67" s="97"/>
      <c r="AF67" s="93"/>
      <c r="AG67" s="93"/>
      <c r="AH67" s="93"/>
      <c r="AI67" s="30"/>
      <c r="AJ67" s="30"/>
      <c r="AK67" s="30"/>
      <c r="AL67" s="112" t="s">
        <v>495</v>
      </c>
      <c r="AM67" s="109"/>
      <c r="AN67" s="112">
        <v>472</v>
      </c>
      <c r="AO67" s="110" t="s">
        <v>792</v>
      </c>
      <c r="AP67" s="112" t="s">
        <v>497</v>
      </c>
      <c r="AQ67"/>
      <c r="AR67"/>
      <c r="AS67"/>
      <c r="AT67"/>
      <c r="AU67"/>
      <c r="AV67"/>
    </row>
    <row r="68" spans="1:48" ht="30" x14ac:dyDescent="0.2">
      <c r="A68" s="1029"/>
      <c r="B68" s="694" t="s">
        <v>3036</v>
      </c>
      <c r="C68" s="585"/>
      <c r="D68" s="585"/>
      <c r="E68" s="223">
        <f t="shared" si="5"/>
        <v>0</v>
      </c>
      <c r="F68" s="585"/>
      <c r="G68" s="585"/>
      <c r="H68" s="223">
        <f t="shared" si="6"/>
        <v>0</v>
      </c>
      <c r="I68" s="21"/>
      <c r="J68" s="21"/>
      <c r="K68" s="180"/>
      <c r="L68" s="180"/>
      <c r="M68" s="180"/>
      <c r="N68" s="180"/>
      <c r="O68" s="180"/>
      <c r="P68" s="209"/>
      <c r="Q68" s="155"/>
      <c r="AA68" s="97"/>
      <c r="AB68" s="97"/>
      <c r="AC68" s="97"/>
      <c r="AD68" s="97"/>
      <c r="AE68" s="97"/>
      <c r="AF68" s="93"/>
      <c r="AG68" s="93"/>
      <c r="AH68" s="93"/>
      <c r="AI68" s="30"/>
      <c r="AJ68" s="30"/>
      <c r="AK68" s="30"/>
      <c r="AL68" s="112" t="s">
        <v>498</v>
      </c>
      <c r="AM68" s="109"/>
      <c r="AN68" s="112">
        <v>473</v>
      </c>
      <c r="AO68" s="110" t="s">
        <v>748</v>
      </c>
      <c r="AP68" s="112">
        <v>160</v>
      </c>
      <c r="AQ68"/>
      <c r="AR68"/>
      <c r="AS68"/>
      <c r="AT68"/>
      <c r="AU68"/>
      <c r="AV68"/>
    </row>
    <row r="69" spans="1:48" ht="15" x14ac:dyDescent="0.2">
      <c r="A69" s="1029"/>
      <c r="B69" s="694" t="s">
        <v>3037</v>
      </c>
      <c r="C69" s="585"/>
      <c r="D69" s="585"/>
      <c r="E69" s="223">
        <f t="shared" si="5"/>
        <v>0</v>
      </c>
      <c r="F69" s="585"/>
      <c r="G69" s="585"/>
      <c r="H69" s="223">
        <f t="shared" si="6"/>
        <v>0</v>
      </c>
      <c r="I69" s="180"/>
      <c r="J69" s="180"/>
      <c r="K69" s="180"/>
      <c r="L69" s="180"/>
      <c r="M69" s="180"/>
      <c r="N69" s="180"/>
      <c r="O69" s="180"/>
      <c r="P69" s="209"/>
      <c r="Q69" s="155"/>
      <c r="AA69" s="97"/>
      <c r="AB69" s="97"/>
      <c r="AC69" s="97"/>
      <c r="AD69" s="97"/>
      <c r="AE69" s="97"/>
      <c r="AF69" s="93"/>
      <c r="AG69" s="93"/>
      <c r="AH69" s="93"/>
      <c r="AI69" s="30"/>
      <c r="AJ69" s="30"/>
      <c r="AK69" s="30"/>
      <c r="AL69" s="112" t="s">
        <v>500</v>
      </c>
      <c r="AM69" s="109"/>
      <c r="AN69" s="112">
        <v>474</v>
      </c>
      <c r="AO69" s="110" t="s">
        <v>768</v>
      </c>
      <c r="AP69" s="112">
        <v>161</v>
      </c>
      <c r="AQ69"/>
      <c r="AR69"/>
      <c r="AS69"/>
      <c r="AT69"/>
      <c r="AU69"/>
      <c r="AV69"/>
    </row>
    <row r="70" spans="1:48" ht="15" x14ac:dyDescent="0.2">
      <c r="A70" s="1029"/>
      <c r="B70" s="694" t="s">
        <v>3038</v>
      </c>
      <c r="C70" s="585"/>
      <c r="D70" s="585"/>
      <c r="E70" s="223">
        <f t="shared" si="5"/>
        <v>0</v>
      </c>
      <c r="F70" s="585"/>
      <c r="G70" s="585"/>
      <c r="H70" s="223">
        <f t="shared" si="6"/>
        <v>0</v>
      </c>
      <c r="I70" s="180"/>
      <c r="J70" s="180"/>
      <c r="K70" s="180"/>
      <c r="L70" s="180"/>
      <c r="M70" s="180"/>
      <c r="N70" s="180"/>
      <c r="O70" s="180"/>
      <c r="P70" s="209"/>
      <c r="Q70" s="155"/>
      <c r="AA70" s="97"/>
      <c r="AB70" s="97"/>
      <c r="AC70" s="97"/>
      <c r="AD70" s="97"/>
      <c r="AE70" s="97"/>
      <c r="AF70" s="93"/>
      <c r="AG70" s="93"/>
      <c r="AH70" s="93"/>
      <c r="AI70" s="30"/>
      <c r="AJ70" s="30"/>
      <c r="AK70" s="30"/>
      <c r="AL70" s="112" t="s">
        <v>502</v>
      </c>
      <c r="AM70" s="109"/>
      <c r="AN70" s="112">
        <v>475</v>
      </c>
      <c r="AO70" s="110" t="s">
        <v>835</v>
      </c>
      <c r="AP70" s="112">
        <v>162</v>
      </c>
      <c r="AQ70"/>
      <c r="AR70"/>
      <c r="AS70"/>
      <c r="AT70"/>
      <c r="AU70"/>
      <c r="AV70"/>
    </row>
    <row r="71" spans="1:48" ht="30" x14ac:dyDescent="0.2">
      <c r="A71" s="1029"/>
      <c r="B71" s="694" t="s">
        <v>3039</v>
      </c>
      <c r="C71" s="585"/>
      <c r="D71" s="585"/>
      <c r="E71" s="223">
        <f t="shared" si="5"/>
        <v>0</v>
      </c>
      <c r="F71" s="585"/>
      <c r="G71" s="585"/>
      <c r="H71" s="223">
        <f t="shared" si="6"/>
        <v>0</v>
      </c>
      <c r="I71" s="180"/>
      <c r="J71" s="180"/>
      <c r="K71" s="180"/>
      <c r="L71" s="180"/>
      <c r="M71" s="180"/>
      <c r="N71" s="180"/>
      <c r="O71" s="180"/>
      <c r="P71" s="209"/>
      <c r="Q71" s="155"/>
      <c r="AA71" s="97"/>
      <c r="AB71" s="97"/>
      <c r="AC71" s="97"/>
      <c r="AD71" s="97"/>
      <c r="AE71" s="97"/>
      <c r="AF71" s="93"/>
      <c r="AG71" s="93"/>
      <c r="AH71" s="93"/>
      <c r="AI71" s="30"/>
      <c r="AJ71" s="30"/>
      <c r="AK71" s="30"/>
      <c r="AL71" s="112" t="s">
        <v>504</v>
      </c>
      <c r="AM71" s="109"/>
      <c r="AN71" s="112">
        <v>476</v>
      </c>
      <c r="AO71" s="110" t="s">
        <v>831</v>
      </c>
      <c r="AP71" s="112">
        <v>164</v>
      </c>
      <c r="AQ71"/>
      <c r="AR71"/>
      <c r="AS71"/>
      <c r="AT71"/>
      <c r="AU71"/>
      <c r="AV71"/>
    </row>
    <row r="72" spans="1:48" ht="15" x14ac:dyDescent="0.2">
      <c r="A72" s="1029"/>
      <c r="B72" s="694" t="s">
        <v>3040</v>
      </c>
      <c r="C72" s="585"/>
      <c r="D72" s="585"/>
      <c r="E72" s="223">
        <f t="shared" si="5"/>
        <v>0</v>
      </c>
      <c r="F72" s="585"/>
      <c r="G72" s="585"/>
      <c r="H72" s="223">
        <f t="shared" si="6"/>
        <v>0</v>
      </c>
      <c r="I72" s="180"/>
      <c r="J72" s="180"/>
      <c r="K72" s="180"/>
      <c r="L72" s="180"/>
      <c r="M72" s="180"/>
      <c r="N72" s="180"/>
      <c r="O72" s="180"/>
      <c r="P72" s="209"/>
      <c r="Q72" s="155"/>
      <c r="AA72" s="97"/>
      <c r="AB72" s="97"/>
      <c r="AC72" s="97"/>
      <c r="AD72" s="97"/>
      <c r="AE72" s="97"/>
      <c r="AF72" s="93"/>
      <c r="AG72" s="93"/>
      <c r="AH72" s="93"/>
      <c r="AI72" s="30"/>
      <c r="AJ72" s="30"/>
      <c r="AK72" s="30"/>
      <c r="AL72" s="112" t="s">
        <v>506</v>
      </c>
      <c r="AM72" s="109"/>
      <c r="AN72" s="112">
        <v>477</v>
      </c>
      <c r="AO72" s="110" t="s">
        <v>837</v>
      </c>
      <c r="AP72" s="112">
        <v>166</v>
      </c>
      <c r="AQ72"/>
      <c r="AR72"/>
      <c r="AS72"/>
      <c r="AT72"/>
      <c r="AU72"/>
      <c r="AV72"/>
    </row>
    <row r="73" spans="1:48" ht="15" x14ac:dyDescent="0.2">
      <c r="A73" s="1029"/>
      <c r="B73" s="694" t="s">
        <v>3041</v>
      </c>
      <c r="C73" s="585"/>
      <c r="D73" s="585"/>
      <c r="E73" s="223">
        <f t="shared" si="5"/>
        <v>0</v>
      </c>
      <c r="F73" s="585"/>
      <c r="G73" s="585"/>
      <c r="H73" s="223">
        <f t="shared" si="6"/>
        <v>0</v>
      </c>
      <c r="I73" s="180"/>
      <c r="J73" s="180"/>
      <c r="K73" s="180"/>
      <c r="L73" s="180"/>
      <c r="M73" s="180"/>
      <c r="N73" s="180"/>
      <c r="O73" s="180"/>
      <c r="P73" s="209"/>
      <c r="Q73" s="155"/>
      <c r="AA73" s="97"/>
      <c r="AB73" s="97"/>
      <c r="AC73" s="97"/>
      <c r="AD73" s="97"/>
      <c r="AE73" s="97"/>
      <c r="AF73" s="93"/>
      <c r="AG73" s="93"/>
      <c r="AH73" s="93"/>
      <c r="AI73" s="30"/>
      <c r="AJ73" s="30"/>
      <c r="AK73" s="30"/>
      <c r="AL73" s="112" t="s">
        <v>508</v>
      </c>
      <c r="AM73" s="109"/>
      <c r="AN73" s="112">
        <v>478</v>
      </c>
      <c r="AO73" s="110" t="s">
        <v>824</v>
      </c>
      <c r="AP73" s="112" t="s">
        <v>510</v>
      </c>
      <c r="AQ73"/>
      <c r="AR73"/>
      <c r="AS73"/>
      <c r="AT73"/>
      <c r="AU73"/>
      <c r="AV73"/>
    </row>
    <row r="74" spans="1:48" ht="15" x14ac:dyDescent="0.2">
      <c r="A74" s="1029"/>
      <c r="B74" s="694" t="s">
        <v>3042</v>
      </c>
      <c r="C74" s="585"/>
      <c r="D74" s="585"/>
      <c r="E74" s="223">
        <f t="shared" si="5"/>
        <v>0</v>
      </c>
      <c r="F74" s="585"/>
      <c r="G74" s="585"/>
      <c r="H74" s="223">
        <f t="shared" si="6"/>
        <v>0</v>
      </c>
      <c r="I74" s="180"/>
      <c r="J74" s="180"/>
      <c r="K74" s="180"/>
      <c r="L74" s="180"/>
      <c r="M74" s="180"/>
      <c r="N74" s="180"/>
      <c r="O74" s="180"/>
      <c r="P74" s="209"/>
      <c r="Q74" s="155"/>
      <c r="AA74" s="97"/>
      <c r="AB74" s="97"/>
      <c r="AC74" s="97"/>
      <c r="AD74" s="97"/>
      <c r="AE74" s="97"/>
      <c r="AF74" s="93"/>
      <c r="AG74" s="93"/>
      <c r="AH74" s="93"/>
      <c r="AI74" s="30"/>
      <c r="AJ74" s="30"/>
      <c r="AK74" s="30"/>
      <c r="AL74" s="112" t="s">
        <v>511</v>
      </c>
      <c r="AM74" s="109"/>
      <c r="AN74" s="112">
        <v>479</v>
      </c>
      <c r="AO74" s="110" t="s">
        <v>833</v>
      </c>
      <c r="AP74" s="112" t="s">
        <v>513</v>
      </c>
      <c r="AQ74"/>
      <c r="AR74"/>
      <c r="AS74"/>
      <c r="AT74"/>
      <c r="AU74"/>
      <c r="AV74"/>
    </row>
    <row r="75" spans="1:48" ht="15" x14ac:dyDescent="0.2">
      <c r="A75" s="1029"/>
      <c r="B75" s="694" t="s">
        <v>3043</v>
      </c>
      <c r="C75" s="585"/>
      <c r="D75" s="585"/>
      <c r="E75" s="223">
        <f t="shared" si="5"/>
        <v>0</v>
      </c>
      <c r="F75" s="585"/>
      <c r="G75" s="585"/>
      <c r="H75" s="223">
        <f t="shared" si="6"/>
        <v>0</v>
      </c>
      <c r="I75" s="180"/>
      <c r="J75" s="180"/>
      <c r="K75" s="180"/>
      <c r="L75" s="180"/>
      <c r="M75" s="180"/>
      <c r="N75" s="180"/>
      <c r="O75" s="180"/>
      <c r="P75" s="209"/>
      <c r="Q75" s="155"/>
      <c r="AA75" s="97"/>
      <c r="AB75" s="97"/>
      <c r="AC75" s="97"/>
      <c r="AD75" s="97"/>
      <c r="AE75" s="97"/>
      <c r="AF75" s="93"/>
      <c r="AG75" s="93"/>
      <c r="AH75" s="93"/>
      <c r="AI75" s="30"/>
      <c r="AJ75" s="30"/>
      <c r="AK75" s="30"/>
      <c r="AL75" s="112" t="s">
        <v>514</v>
      </c>
      <c r="AM75" s="109"/>
      <c r="AN75" s="112">
        <v>772</v>
      </c>
      <c r="AO75" s="110" t="s">
        <v>845</v>
      </c>
      <c r="AP75" s="112">
        <v>262</v>
      </c>
      <c r="AQ75"/>
      <c r="AR75"/>
      <c r="AS75"/>
      <c r="AT75"/>
      <c r="AU75"/>
      <c r="AV75"/>
    </row>
    <row r="76" spans="1:48" ht="15" x14ac:dyDescent="0.2">
      <c r="A76" s="1029"/>
      <c r="B76" s="694" t="s">
        <v>3044</v>
      </c>
      <c r="C76" s="585"/>
      <c r="D76" s="585"/>
      <c r="E76" s="223">
        <f t="shared" si="5"/>
        <v>0</v>
      </c>
      <c r="F76" s="585"/>
      <c r="G76" s="585"/>
      <c r="H76" s="223">
        <f t="shared" si="6"/>
        <v>0</v>
      </c>
      <c r="I76" s="180"/>
      <c r="J76" s="180"/>
      <c r="K76" s="180"/>
      <c r="L76" s="180"/>
      <c r="M76" s="180"/>
      <c r="N76" s="180"/>
      <c r="O76" s="180"/>
      <c r="P76" s="209"/>
      <c r="Q76" s="155"/>
      <c r="AA76" s="97"/>
      <c r="AB76" s="97"/>
      <c r="AC76" s="97"/>
      <c r="AD76" s="97"/>
      <c r="AE76" s="97"/>
      <c r="AF76" s="93"/>
      <c r="AG76" s="93"/>
      <c r="AH76" s="93"/>
      <c r="AI76" s="30"/>
      <c r="AJ76" s="30"/>
      <c r="AK76" s="30"/>
      <c r="AL76" s="112"/>
      <c r="AM76" s="109"/>
      <c r="AN76" s="112"/>
      <c r="AO76" s="110" t="s">
        <v>798</v>
      </c>
      <c r="AP76" s="112"/>
      <c r="AQ76"/>
      <c r="AR76"/>
      <c r="AS76"/>
      <c r="AT76"/>
      <c r="AU76"/>
      <c r="AV76"/>
    </row>
    <row r="77" spans="1:48" ht="17.25" customHeight="1" x14ac:dyDescent="0.2">
      <c r="A77" s="1029"/>
      <c r="B77" s="695" t="s">
        <v>3045</v>
      </c>
      <c r="C77" s="585"/>
      <c r="D77" s="585"/>
      <c r="E77" s="223">
        <f t="shared" si="5"/>
        <v>0</v>
      </c>
      <c r="F77" s="585"/>
      <c r="G77" s="585"/>
      <c r="H77" s="223"/>
      <c r="I77" s="180"/>
      <c r="J77" s="180"/>
      <c r="K77" s="180"/>
      <c r="L77" s="180"/>
      <c r="M77" s="180"/>
      <c r="N77" s="180"/>
      <c r="O77" s="180"/>
      <c r="P77" s="209"/>
      <c r="Q77" s="155"/>
      <c r="AA77" s="97"/>
      <c r="AB77" s="97"/>
      <c r="AC77" s="97"/>
      <c r="AD77" s="97"/>
      <c r="AE77" s="97"/>
      <c r="AF77" s="93"/>
      <c r="AG77" s="93"/>
      <c r="AH77" s="93"/>
      <c r="AI77" s="30"/>
      <c r="AJ77" s="30"/>
      <c r="AK77" s="30"/>
      <c r="AL77" s="112" t="s">
        <v>516</v>
      </c>
      <c r="AM77" s="109"/>
      <c r="AN77" s="112">
        <v>911</v>
      </c>
      <c r="AO77" s="110" t="s">
        <v>810</v>
      </c>
      <c r="AP77" s="112" t="s">
        <v>518</v>
      </c>
      <c r="AQ77"/>
      <c r="AR77"/>
      <c r="AS77"/>
      <c r="AT77"/>
      <c r="AU77"/>
      <c r="AV77"/>
    </row>
    <row r="78" spans="1:48" ht="23.45" customHeight="1" x14ac:dyDescent="0.2">
      <c r="A78" s="1029"/>
      <c r="B78" s="695" t="s">
        <v>3045</v>
      </c>
      <c r="C78" s="585"/>
      <c r="D78" s="585"/>
      <c r="E78" s="223">
        <f t="shared" si="5"/>
        <v>0</v>
      </c>
      <c r="F78" s="585"/>
      <c r="G78" s="585"/>
      <c r="H78" s="223">
        <f t="shared" si="6"/>
        <v>0</v>
      </c>
      <c r="I78" s="180"/>
      <c r="J78" s="180"/>
      <c r="K78" s="180"/>
      <c r="L78" s="180"/>
      <c r="M78" s="180"/>
      <c r="N78" s="180"/>
      <c r="O78" s="180"/>
      <c r="P78" s="209"/>
      <c r="Q78" s="155"/>
      <c r="AA78" s="97"/>
      <c r="AB78" s="97"/>
      <c r="AC78" s="97"/>
      <c r="AD78" s="97"/>
      <c r="AE78" s="97"/>
      <c r="AF78" s="93"/>
      <c r="AG78" s="93"/>
      <c r="AH78" s="93"/>
      <c r="AI78" s="30"/>
      <c r="AJ78" s="30"/>
      <c r="AK78" s="30"/>
      <c r="AL78" s="112" t="s">
        <v>519</v>
      </c>
      <c r="AM78" s="109"/>
      <c r="AN78" s="112">
        <v>916</v>
      </c>
      <c r="AO78" s="110" t="s">
        <v>847</v>
      </c>
      <c r="AP78" s="112" t="s">
        <v>521</v>
      </c>
      <c r="AQ78"/>
      <c r="AR78"/>
      <c r="AS78"/>
      <c r="AT78"/>
      <c r="AU78"/>
      <c r="AV78"/>
    </row>
    <row r="79" spans="1:48" ht="23.45" customHeight="1" x14ac:dyDescent="0.25">
      <c r="A79" s="1029"/>
      <c r="B79" s="823" t="s">
        <v>2948</v>
      </c>
      <c r="C79" s="230">
        <f t="shared" ref="C79:H79" si="7">SUM(C66:C78)</f>
        <v>0</v>
      </c>
      <c r="D79" s="230">
        <f t="shared" si="7"/>
        <v>0</v>
      </c>
      <c r="E79" s="230">
        <f t="shared" si="7"/>
        <v>0</v>
      </c>
      <c r="F79" s="230">
        <f t="shared" si="7"/>
        <v>0</v>
      </c>
      <c r="G79" s="230">
        <f t="shared" si="7"/>
        <v>0</v>
      </c>
      <c r="H79" s="230">
        <f t="shared" si="7"/>
        <v>0</v>
      </c>
      <c r="I79" s="180"/>
      <c r="J79" s="180"/>
      <c r="K79" s="180"/>
      <c r="L79" s="180"/>
      <c r="M79" s="180"/>
      <c r="N79" s="180"/>
      <c r="O79" s="180"/>
      <c r="P79" s="209"/>
      <c r="Q79" s="155"/>
      <c r="AA79" s="97"/>
      <c r="AB79" s="97"/>
      <c r="AC79" s="97"/>
      <c r="AD79" s="97"/>
      <c r="AE79" s="97"/>
      <c r="AF79" s="93"/>
      <c r="AG79" s="93"/>
      <c r="AH79" s="93"/>
      <c r="AI79" s="30"/>
      <c r="AJ79" s="30"/>
      <c r="AK79" s="30"/>
      <c r="AL79" s="112" t="s">
        <v>522</v>
      </c>
      <c r="AM79" s="109"/>
      <c r="AN79" s="112">
        <v>917</v>
      </c>
      <c r="AO79" s="110" t="s">
        <v>839</v>
      </c>
      <c r="AP79" s="112" t="s">
        <v>524</v>
      </c>
      <c r="AQ79"/>
      <c r="AR79"/>
      <c r="AS79"/>
      <c r="AT79"/>
      <c r="AU79"/>
      <c r="AV79"/>
    </row>
    <row r="80" spans="1:48" ht="23.45" customHeight="1" x14ac:dyDescent="0.25">
      <c r="A80" s="1029"/>
      <c r="B80" s="692" t="s">
        <v>3046</v>
      </c>
      <c r="C80" s="586" t="s">
        <v>2946</v>
      </c>
      <c r="D80" s="586" t="s">
        <v>2947</v>
      </c>
      <c r="E80" s="586" t="s">
        <v>2948</v>
      </c>
      <c r="F80" s="587" t="s">
        <v>2946</v>
      </c>
      <c r="G80" s="587" t="s">
        <v>2947</v>
      </c>
      <c r="H80" s="587" t="s">
        <v>2948</v>
      </c>
      <c r="I80" s="180"/>
      <c r="J80" s="180"/>
      <c r="K80" s="180"/>
      <c r="L80" s="180"/>
      <c r="M80" s="180"/>
      <c r="N80" s="180"/>
      <c r="O80" s="180"/>
      <c r="P80" s="209"/>
      <c r="Q80" s="155"/>
      <c r="AA80" s="97"/>
      <c r="AB80" s="97"/>
      <c r="AC80" s="97"/>
      <c r="AD80" s="97"/>
      <c r="AE80" s="97"/>
      <c r="AF80" s="93"/>
      <c r="AG80" s="93"/>
      <c r="AH80" s="93"/>
      <c r="AI80" s="30"/>
      <c r="AJ80" s="30"/>
      <c r="AK80" s="30"/>
      <c r="AL80" s="112" t="s">
        <v>525</v>
      </c>
      <c r="AM80" s="109"/>
      <c r="AN80" s="112">
        <v>977</v>
      </c>
      <c r="AO80" s="110" t="s">
        <v>789</v>
      </c>
      <c r="AP80" s="112">
        <v>172</v>
      </c>
      <c r="AQ80"/>
      <c r="AR80"/>
      <c r="AS80"/>
      <c r="AT80"/>
      <c r="AU80"/>
      <c r="AV80"/>
    </row>
    <row r="81" spans="1:48" ht="23.45" customHeight="1" x14ac:dyDescent="0.2">
      <c r="A81" s="1029"/>
      <c r="B81" s="684" t="s">
        <v>3047</v>
      </c>
      <c r="C81" s="585"/>
      <c r="D81" s="585"/>
      <c r="E81" s="223">
        <f t="shared" ref="E81:E89" si="8">C81+D81</f>
        <v>0</v>
      </c>
      <c r="F81" s="585"/>
      <c r="G81" s="585"/>
      <c r="H81" s="223">
        <f t="shared" ref="H81:H89" si="9">F81+G81</f>
        <v>0</v>
      </c>
      <c r="I81" s="180"/>
      <c r="J81" s="180"/>
      <c r="K81" s="180"/>
      <c r="L81" s="180"/>
      <c r="M81" s="180"/>
      <c r="N81" s="180"/>
      <c r="O81" s="180"/>
      <c r="P81" s="209"/>
      <c r="Q81" s="155"/>
      <c r="AA81" s="97"/>
      <c r="AB81" s="97"/>
      <c r="AC81" s="97"/>
      <c r="AD81" s="97"/>
      <c r="AE81" s="97"/>
      <c r="AF81" s="93"/>
      <c r="AG81" s="93"/>
      <c r="AH81" s="93"/>
      <c r="AI81" s="30"/>
      <c r="AJ81" s="30"/>
      <c r="AK81" s="30"/>
      <c r="AL81" s="112" t="s">
        <v>527</v>
      </c>
      <c r="AM81" s="109"/>
      <c r="AN81" s="112">
        <v>980</v>
      </c>
      <c r="AO81" s="110" t="s">
        <v>821</v>
      </c>
      <c r="AP81" s="112">
        <v>174</v>
      </c>
      <c r="AQ81"/>
      <c r="AR81"/>
      <c r="AS81"/>
      <c r="AT81"/>
      <c r="AU81"/>
      <c r="AV81"/>
    </row>
    <row r="82" spans="1:48" ht="23.45" customHeight="1" x14ac:dyDescent="0.2">
      <c r="A82" s="1029"/>
      <c r="B82" s="684" t="s">
        <v>3048</v>
      </c>
      <c r="C82" s="585"/>
      <c r="D82" s="585"/>
      <c r="E82" s="223">
        <f t="shared" si="8"/>
        <v>0</v>
      </c>
      <c r="F82" s="585"/>
      <c r="G82" s="585"/>
      <c r="H82" s="223">
        <f t="shared" si="9"/>
        <v>0</v>
      </c>
      <c r="I82" s="180"/>
      <c r="J82" s="180"/>
      <c r="K82" s="180"/>
      <c r="L82" s="180"/>
      <c r="M82" s="180"/>
      <c r="N82" s="180"/>
      <c r="O82" s="180"/>
      <c r="P82" s="209"/>
      <c r="Q82" s="155"/>
      <c r="AA82" s="97"/>
      <c r="AB82" s="97"/>
      <c r="AC82" s="97"/>
      <c r="AD82" s="97"/>
      <c r="AE82" s="97"/>
      <c r="AF82" s="93"/>
      <c r="AG82" s="93"/>
      <c r="AH82" s="93"/>
      <c r="AI82" s="30"/>
      <c r="AJ82" s="30"/>
      <c r="AK82" s="30"/>
      <c r="AL82" s="112" t="s">
        <v>529</v>
      </c>
      <c r="AM82" s="109"/>
      <c r="AN82" s="112">
        <v>987</v>
      </c>
      <c r="AO82" s="110" t="s">
        <v>801</v>
      </c>
      <c r="AP82" s="112">
        <v>175</v>
      </c>
      <c r="AQ82"/>
      <c r="AR82"/>
      <c r="AS82"/>
      <c r="AT82"/>
      <c r="AU82"/>
      <c r="AV82"/>
    </row>
    <row r="83" spans="1:48" ht="23.45" customHeight="1" x14ac:dyDescent="0.2">
      <c r="A83" s="1029"/>
      <c r="B83" s="684" t="s">
        <v>3049</v>
      </c>
      <c r="C83" s="585"/>
      <c r="D83" s="585"/>
      <c r="E83" s="223">
        <f t="shared" si="8"/>
        <v>0</v>
      </c>
      <c r="F83" s="585"/>
      <c r="G83" s="585"/>
      <c r="H83" s="223">
        <f t="shared" si="9"/>
        <v>0</v>
      </c>
      <c r="I83" s="180"/>
      <c r="J83" s="180"/>
      <c r="K83" s="180"/>
      <c r="L83" s="180"/>
      <c r="M83" s="180"/>
      <c r="N83" s="180"/>
      <c r="O83" s="180"/>
      <c r="P83" s="209"/>
      <c r="Q83" s="155"/>
      <c r="AA83" s="97"/>
      <c r="AB83" s="97"/>
      <c r="AC83" s="97"/>
      <c r="AD83" s="97"/>
      <c r="AE83" s="97"/>
      <c r="AF83" s="93"/>
      <c r="AG83" s="93"/>
      <c r="AH83" s="93"/>
      <c r="AI83" s="30"/>
      <c r="AJ83" s="30"/>
      <c r="AK83" s="30"/>
      <c r="AL83" s="112" t="s">
        <v>531</v>
      </c>
      <c r="AM83" s="109"/>
      <c r="AN83" s="112">
        <v>989</v>
      </c>
      <c r="AO83" s="110" t="s">
        <v>827</v>
      </c>
      <c r="AP83" s="112">
        <v>176</v>
      </c>
      <c r="AQ83"/>
      <c r="AR83"/>
      <c r="AS83"/>
      <c r="AT83"/>
      <c r="AU83"/>
      <c r="AV83"/>
    </row>
    <row r="84" spans="1:48" ht="23.45" customHeight="1" x14ac:dyDescent="0.2">
      <c r="A84" s="1029"/>
      <c r="B84" s="684" t="s">
        <v>3050</v>
      </c>
      <c r="C84" s="585"/>
      <c r="D84" s="585"/>
      <c r="E84" s="223">
        <f t="shared" si="8"/>
        <v>0</v>
      </c>
      <c r="F84" s="585"/>
      <c r="G84" s="585"/>
      <c r="H84" s="223">
        <f t="shared" si="9"/>
        <v>0</v>
      </c>
      <c r="I84" s="180"/>
      <c r="J84" s="180"/>
      <c r="K84" s="180"/>
      <c r="L84" s="180"/>
      <c r="M84" s="180"/>
      <c r="N84" s="180"/>
      <c r="O84" s="180"/>
      <c r="P84" s="209"/>
      <c r="Q84" s="155"/>
      <c r="AA84" s="97"/>
      <c r="AB84" s="97"/>
      <c r="AC84" s="97"/>
      <c r="AD84" s="97"/>
      <c r="AE84" s="97"/>
      <c r="AF84" s="93"/>
      <c r="AG84" s="93"/>
      <c r="AH84" s="93"/>
      <c r="AI84" s="30"/>
      <c r="AJ84" s="30"/>
      <c r="AK84" s="30"/>
      <c r="AL84" s="112" t="s">
        <v>533</v>
      </c>
      <c r="AM84" s="109"/>
      <c r="AN84" s="112">
        <v>994</v>
      </c>
      <c r="AO84" s="110" t="s">
        <v>807</v>
      </c>
      <c r="AP84" s="112" t="s">
        <v>535</v>
      </c>
      <c r="AQ84"/>
      <c r="AR84"/>
      <c r="AS84"/>
      <c r="AT84"/>
      <c r="AU84"/>
      <c r="AV84"/>
    </row>
    <row r="85" spans="1:48" ht="23.45" customHeight="1" x14ac:dyDescent="0.2">
      <c r="A85" s="1029"/>
      <c r="B85" s="684" t="s">
        <v>3051</v>
      </c>
      <c r="C85" s="585"/>
      <c r="D85" s="585"/>
      <c r="E85" s="223">
        <f t="shared" si="8"/>
        <v>0</v>
      </c>
      <c r="F85" s="585"/>
      <c r="G85" s="585"/>
      <c r="H85" s="223">
        <f t="shared" si="9"/>
        <v>0</v>
      </c>
      <c r="I85" s="180"/>
      <c r="J85" s="180"/>
      <c r="K85" s="180"/>
      <c r="L85" s="180"/>
      <c r="M85" s="180"/>
      <c r="N85" s="180"/>
      <c r="O85" s="180"/>
      <c r="P85" s="209"/>
      <c r="Q85" s="155"/>
      <c r="AA85" s="97"/>
      <c r="AB85" s="97"/>
      <c r="AC85" s="97"/>
      <c r="AD85" s="97"/>
      <c r="AE85" s="97"/>
      <c r="AF85" s="93"/>
      <c r="AG85" s="93"/>
      <c r="AH85" s="93"/>
      <c r="AI85" s="30"/>
      <c r="AJ85" s="30"/>
      <c r="AK85" s="30"/>
      <c r="AL85" s="112" t="s">
        <v>536</v>
      </c>
      <c r="AM85" s="109"/>
      <c r="AN85" s="112">
        <v>995</v>
      </c>
      <c r="AO85" s="110" t="s">
        <v>868</v>
      </c>
      <c r="AP85" s="112" t="s">
        <v>538</v>
      </c>
      <c r="AQ85"/>
      <c r="AR85"/>
      <c r="AS85"/>
      <c r="AT85"/>
      <c r="AU85"/>
      <c r="AV85"/>
    </row>
    <row r="86" spans="1:48" ht="23.45" customHeight="1" x14ac:dyDescent="0.2">
      <c r="A86" s="1029"/>
      <c r="B86" s="684" t="s">
        <v>3052</v>
      </c>
      <c r="C86" s="585"/>
      <c r="D86" s="585"/>
      <c r="E86" s="223">
        <f t="shared" si="8"/>
        <v>0</v>
      </c>
      <c r="F86" s="585"/>
      <c r="G86" s="585"/>
      <c r="H86" s="223">
        <f t="shared" si="9"/>
        <v>0</v>
      </c>
      <c r="I86" s="180"/>
      <c r="J86" s="180"/>
      <c r="K86" s="180"/>
      <c r="L86" s="180"/>
      <c r="M86" s="180"/>
      <c r="N86" s="180"/>
      <c r="O86" s="180"/>
      <c r="P86" s="209"/>
      <c r="Q86" s="155"/>
      <c r="AA86" s="97"/>
      <c r="AB86" s="97"/>
      <c r="AC86" s="97"/>
      <c r="AD86" s="97"/>
      <c r="AE86" s="97"/>
      <c r="AF86" s="93"/>
      <c r="AG86" s="93"/>
      <c r="AH86" s="93"/>
      <c r="AI86" s="30"/>
      <c r="AJ86" s="30"/>
      <c r="AK86" s="30"/>
      <c r="AL86" s="112" t="s">
        <v>539</v>
      </c>
      <c r="AM86" s="109"/>
      <c r="AN86" s="112">
        <v>996</v>
      </c>
      <c r="AO86" s="110" t="s">
        <v>841</v>
      </c>
      <c r="AP86" s="112">
        <v>181</v>
      </c>
      <c r="AQ86"/>
      <c r="AR86"/>
      <c r="AS86"/>
      <c r="AT86"/>
      <c r="AU86"/>
      <c r="AV86"/>
    </row>
    <row r="87" spans="1:48" ht="18.75" customHeight="1" x14ac:dyDescent="0.2">
      <c r="A87" s="1029"/>
      <c r="B87" s="684" t="s">
        <v>3053</v>
      </c>
      <c r="C87" s="585"/>
      <c r="D87" s="585"/>
      <c r="E87" s="223">
        <f t="shared" si="8"/>
        <v>0</v>
      </c>
      <c r="F87" s="585"/>
      <c r="G87" s="585"/>
      <c r="H87" s="223">
        <f t="shared" si="9"/>
        <v>0</v>
      </c>
      <c r="I87" s="180"/>
      <c r="J87" s="180"/>
      <c r="K87" s="180"/>
      <c r="L87" s="180"/>
      <c r="M87" s="180"/>
      <c r="N87" s="180"/>
      <c r="O87" s="180"/>
      <c r="P87" s="209"/>
      <c r="Q87" s="155"/>
      <c r="AA87" s="97"/>
      <c r="AB87" s="97"/>
      <c r="AC87" s="97"/>
      <c r="AD87" s="97"/>
      <c r="AE87" s="97"/>
      <c r="AF87" s="93"/>
      <c r="AG87" s="93"/>
      <c r="AH87" s="93"/>
      <c r="AI87" s="30"/>
      <c r="AJ87" s="30"/>
      <c r="AK87" s="30"/>
      <c r="AL87" s="112" t="s">
        <v>541</v>
      </c>
      <c r="AM87" s="109"/>
      <c r="AN87" s="112">
        <v>999</v>
      </c>
      <c r="AO87" s="110" t="s">
        <v>843</v>
      </c>
      <c r="AP87" s="112">
        <v>182</v>
      </c>
      <c r="AQ87"/>
      <c r="AR87"/>
      <c r="AS87"/>
      <c r="AT87"/>
      <c r="AU87"/>
      <c r="AV87"/>
    </row>
    <row r="88" spans="1:48" ht="23.45" customHeight="1" x14ac:dyDescent="0.2">
      <c r="A88" s="1029"/>
      <c r="B88" s="684" t="s">
        <v>3054</v>
      </c>
      <c r="C88" s="585"/>
      <c r="D88" s="585"/>
      <c r="E88" s="223">
        <f t="shared" si="8"/>
        <v>0</v>
      </c>
      <c r="F88" s="585"/>
      <c r="G88" s="585"/>
      <c r="H88" s="223">
        <f t="shared" si="9"/>
        <v>0</v>
      </c>
      <c r="I88" s="180"/>
      <c r="J88" s="180"/>
      <c r="K88" s="180"/>
      <c r="L88" s="180"/>
      <c r="M88" s="180"/>
      <c r="N88" s="180"/>
      <c r="O88" s="180"/>
      <c r="P88" s="209"/>
      <c r="Q88" s="155"/>
      <c r="AA88" s="97"/>
      <c r="AB88" s="97"/>
      <c r="AC88" s="97"/>
      <c r="AD88" s="97"/>
      <c r="AE88" s="97"/>
      <c r="AF88" s="93"/>
      <c r="AG88" s="93"/>
      <c r="AH88" s="93"/>
      <c r="AI88" s="30"/>
      <c r="AJ88" s="30"/>
      <c r="AK88" s="30"/>
      <c r="AL88" s="112" t="s">
        <v>543</v>
      </c>
      <c r="AM88" s="109"/>
      <c r="AN88" s="112" t="s">
        <v>544</v>
      </c>
      <c r="AO88" s="110" t="s">
        <v>774</v>
      </c>
      <c r="AP88" s="112">
        <v>183</v>
      </c>
      <c r="AQ88"/>
      <c r="AR88"/>
      <c r="AS88"/>
      <c r="AT88"/>
      <c r="AU88"/>
      <c r="AV88"/>
    </row>
    <row r="89" spans="1:48" ht="23.45" customHeight="1" x14ac:dyDescent="0.25">
      <c r="A89" s="1030"/>
      <c r="B89" s="823" t="s">
        <v>2948</v>
      </c>
      <c r="C89" s="230">
        <f>SUM(C81:C88)</f>
        <v>0</v>
      </c>
      <c r="D89" s="230">
        <f>SUM(D81:D88)</f>
        <v>0</v>
      </c>
      <c r="E89" s="223">
        <f t="shared" si="8"/>
        <v>0</v>
      </c>
      <c r="F89" s="230">
        <f>SUM(F81:F88)</f>
        <v>0</v>
      </c>
      <c r="G89" s="230">
        <f>SUM(G81:G88)</f>
        <v>0</v>
      </c>
      <c r="H89" s="223">
        <f t="shared" si="9"/>
        <v>0</v>
      </c>
      <c r="I89" s="180"/>
      <c r="J89" s="180"/>
      <c r="K89" s="180"/>
      <c r="L89" s="180"/>
      <c r="M89" s="180"/>
      <c r="N89" s="180"/>
      <c r="O89" s="180"/>
      <c r="P89" s="209"/>
      <c r="Q89" s="155"/>
      <c r="AA89" s="97"/>
      <c r="AB89" s="97"/>
      <c r="AC89" s="97"/>
      <c r="AD89" s="97"/>
      <c r="AE89" s="97"/>
      <c r="AF89" s="93"/>
      <c r="AG89" s="93"/>
      <c r="AH89" s="93"/>
      <c r="AI89" s="30"/>
      <c r="AJ89" s="30"/>
      <c r="AK89" s="30"/>
      <c r="AL89" s="112" t="s">
        <v>546</v>
      </c>
      <c r="AM89" s="109"/>
      <c r="AN89" s="112" t="s">
        <v>547</v>
      </c>
      <c r="AO89" s="110" t="s">
        <v>829</v>
      </c>
      <c r="AP89" s="112">
        <v>184</v>
      </c>
      <c r="AQ89"/>
      <c r="AR89"/>
      <c r="AS89"/>
      <c r="AT89"/>
      <c r="AU89"/>
      <c r="AV89"/>
    </row>
    <row r="90" spans="1:48" ht="23.45" customHeight="1" x14ac:dyDescent="0.2">
      <c r="A90" s="1008" t="s">
        <v>3055</v>
      </c>
      <c r="B90" s="1027" t="s">
        <v>3056</v>
      </c>
      <c r="C90" s="1027"/>
      <c r="D90" s="1027"/>
      <c r="E90" s="1027"/>
      <c r="F90" s="1027"/>
      <c r="G90" s="1027"/>
      <c r="H90" s="1027"/>
      <c r="I90" s="180"/>
      <c r="J90" s="180"/>
      <c r="K90" s="180"/>
      <c r="L90" s="180"/>
      <c r="M90" s="180"/>
      <c r="N90" s="180"/>
      <c r="O90" s="180"/>
      <c r="P90" s="209"/>
      <c r="Q90" s="155"/>
      <c r="AA90" s="97"/>
      <c r="AB90" s="97"/>
      <c r="AC90" s="97"/>
      <c r="AD90" s="97"/>
      <c r="AE90" s="97"/>
      <c r="AF90" s="93"/>
      <c r="AG90" s="93"/>
      <c r="AH90" s="93"/>
      <c r="AI90" s="30"/>
      <c r="AJ90" s="30"/>
      <c r="AK90" s="30"/>
      <c r="AL90" s="112" t="s">
        <v>549</v>
      </c>
      <c r="AM90" s="109"/>
      <c r="AN90" s="112" t="s">
        <v>550</v>
      </c>
      <c r="AO90" s="110" t="s">
        <v>813</v>
      </c>
      <c r="AP90" s="112">
        <v>185</v>
      </c>
      <c r="AQ90"/>
      <c r="AR90"/>
      <c r="AS90"/>
      <c r="AT90"/>
      <c r="AU90"/>
      <c r="AV90"/>
    </row>
    <row r="91" spans="1:48" ht="23.45" customHeight="1" x14ac:dyDescent="0.25">
      <c r="A91" s="1009"/>
      <c r="B91" s="692" t="s">
        <v>3057</v>
      </c>
      <c r="C91" s="693" t="s">
        <v>2946</v>
      </c>
      <c r="D91" s="693" t="s">
        <v>2947</v>
      </c>
      <c r="E91" s="587" t="s">
        <v>2948</v>
      </c>
      <c r="F91" s="693" t="s">
        <v>2946</v>
      </c>
      <c r="G91" s="693" t="s">
        <v>2947</v>
      </c>
      <c r="H91" s="587" t="s">
        <v>2948</v>
      </c>
      <c r="I91" s="180"/>
      <c r="J91" s="180"/>
      <c r="K91" s="180"/>
      <c r="L91" s="180"/>
      <c r="M91" s="180"/>
      <c r="N91" s="180"/>
      <c r="O91" s="180"/>
      <c r="P91" s="209"/>
      <c r="Q91" s="155"/>
      <c r="AA91" s="97"/>
      <c r="AB91" s="97"/>
      <c r="AC91" s="97"/>
      <c r="AD91" s="97"/>
      <c r="AE91" s="97"/>
      <c r="AF91" s="93"/>
      <c r="AG91" s="93"/>
      <c r="AH91" s="93"/>
      <c r="AI91" s="30"/>
      <c r="AJ91" s="30"/>
      <c r="AK91" s="30"/>
      <c r="AL91" s="112" t="s">
        <v>552</v>
      </c>
      <c r="AM91" s="109"/>
      <c r="AN91" s="112" t="s">
        <v>553</v>
      </c>
      <c r="AO91" s="110" t="s">
        <v>816</v>
      </c>
      <c r="AP91" s="112">
        <v>186</v>
      </c>
      <c r="AQ91"/>
      <c r="AR91"/>
      <c r="AS91"/>
      <c r="AT91"/>
      <c r="AU91"/>
      <c r="AV91"/>
    </row>
    <row r="92" spans="1:48" ht="23.45" customHeight="1" x14ac:dyDescent="0.25">
      <c r="A92" s="1009"/>
      <c r="B92" s="696" t="s">
        <v>3058</v>
      </c>
      <c r="C92" s="246"/>
      <c r="D92" s="246"/>
      <c r="E92" s="2"/>
      <c r="F92" s="246"/>
      <c r="G92" s="246"/>
      <c r="H92" s="2"/>
      <c r="I92" s="180"/>
      <c r="J92" s="180"/>
      <c r="K92" s="180"/>
      <c r="L92" s="180"/>
      <c r="M92" s="180"/>
      <c r="N92" s="180"/>
      <c r="O92" s="180"/>
      <c r="P92" s="209"/>
      <c r="Q92" s="155"/>
      <c r="AA92" s="97"/>
      <c r="AB92" s="97"/>
      <c r="AC92" s="97"/>
      <c r="AD92" s="97"/>
      <c r="AE92" s="97"/>
      <c r="AF92" s="93"/>
      <c r="AG92" s="93"/>
      <c r="AH92" s="93"/>
      <c r="AI92" s="30"/>
      <c r="AJ92" s="30"/>
      <c r="AK92" s="30"/>
      <c r="AL92" s="112" t="s">
        <v>555</v>
      </c>
      <c r="AM92" s="109"/>
      <c r="AN92" s="112" t="s">
        <v>556</v>
      </c>
      <c r="AO92" s="110" t="s">
        <v>819</v>
      </c>
      <c r="AP92" s="112">
        <v>187</v>
      </c>
      <c r="AQ92"/>
      <c r="AR92"/>
      <c r="AS92"/>
      <c r="AT92"/>
      <c r="AU92"/>
      <c r="AV92"/>
    </row>
    <row r="93" spans="1:48" ht="23.45" customHeight="1" x14ac:dyDescent="0.2">
      <c r="A93" s="1009"/>
      <c r="B93" s="819" t="s">
        <v>3059</v>
      </c>
      <c r="C93" s="585"/>
      <c r="D93" s="585"/>
      <c r="E93" s="223">
        <f t="shared" ref="E93:E107" si="10">C93+D93</f>
        <v>0</v>
      </c>
      <c r="F93" s="585"/>
      <c r="G93" s="585"/>
      <c r="H93" s="223">
        <f t="shared" ref="H93:H107" si="11">F93+G93</f>
        <v>0</v>
      </c>
      <c r="I93" s="21"/>
      <c r="J93" s="21"/>
      <c r="K93" s="180"/>
      <c r="L93" s="180"/>
      <c r="M93" s="180"/>
      <c r="N93" s="180"/>
      <c r="O93" s="180"/>
      <c r="P93" s="209"/>
      <c r="Q93" s="155"/>
      <c r="AA93" s="97"/>
      <c r="AB93" s="97"/>
      <c r="AC93" s="97"/>
      <c r="AD93" s="97"/>
      <c r="AE93" s="97"/>
      <c r="AF93" s="93"/>
      <c r="AG93" s="93"/>
      <c r="AH93" s="93"/>
      <c r="AI93" s="30"/>
      <c r="AJ93" s="30"/>
      <c r="AK93" s="30"/>
      <c r="AL93" s="112" t="s">
        <v>558</v>
      </c>
      <c r="AM93" s="109"/>
      <c r="AN93" s="112" t="s">
        <v>559</v>
      </c>
      <c r="AO93" s="110" t="s">
        <v>852</v>
      </c>
      <c r="AP93" s="112">
        <v>188</v>
      </c>
      <c r="AQ93"/>
      <c r="AR93"/>
      <c r="AS93"/>
      <c r="AT93"/>
      <c r="AU93"/>
      <c r="AV93"/>
    </row>
    <row r="94" spans="1:48" ht="23.45" customHeight="1" x14ac:dyDescent="0.2">
      <c r="A94" s="1009"/>
      <c r="B94" s="819" t="s">
        <v>3060</v>
      </c>
      <c r="C94" s="585"/>
      <c r="D94" s="585"/>
      <c r="E94" s="223">
        <f t="shared" si="10"/>
        <v>0</v>
      </c>
      <c r="F94" s="585"/>
      <c r="G94" s="585"/>
      <c r="H94" s="223">
        <f t="shared" si="11"/>
        <v>0</v>
      </c>
      <c r="I94" s="21"/>
      <c r="J94" s="21"/>
      <c r="K94" s="180"/>
      <c r="L94" s="180"/>
      <c r="M94" s="180"/>
      <c r="N94" s="180"/>
      <c r="O94" s="180"/>
      <c r="P94" s="209"/>
      <c r="Q94" s="155"/>
      <c r="AA94" s="97"/>
      <c r="AB94" s="97"/>
      <c r="AC94" s="97"/>
      <c r="AD94" s="97"/>
      <c r="AE94" s="97"/>
      <c r="AF94" s="93"/>
      <c r="AG94" s="93"/>
      <c r="AH94" s="93"/>
      <c r="AI94" s="30"/>
      <c r="AJ94" s="30"/>
      <c r="AK94" s="30"/>
      <c r="AL94" s="112" t="s">
        <v>561</v>
      </c>
      <c r="AM94" s="109"/>
      <c r="AN94" s="112" t="s">
        <v>562</v>
      </c>
      <c r="AO94" s="110" t="s">
        <v>870</v>
      </c>
      <c r="AP94" s="112">
        <v>189</v>
      </c>
      <c r="AQ94"/>
      <c r="AR94"/>
      <c r="AS94"/>
      <c r="AT94"/>
      <c r="AU94"/>
      <c r="AV94"/>
    </row>
    <row r="95" spans="1:48" ht="23.45" customHeight="1" x14ac:dyDescent="0.2">
      <c r="A95" s="1009"/>
      <c r="B95" s="819" t="s">
        <v>3061</v>
      </c>
      <c r="C95" s="585"/>
      <c r="D95" s="585"/>
      <c r="E95" s="223">
        <f t="shared" si="10"/>
        <v>0</v>
      </c>
      <c r="F95" s="585"/>
      <c r="G95" s="585"/>
      <c r="H95" s="223">
        <f t="shared" si="11"/>
        <v>0</v>
      </c>
      <c r="I95" s="21"/>
      <c r="J95" s="21"/>
      <c r="K95" s="180"/>
      <c r="L95" s="180"/>
      <c r="M95" s="180"/>
      <c r="N95" s="180"/>
      <c r="O95" s="180"/>
      <c r="P95" s="209"/>
      <c r="Q95" s="155"/>
      <c r="AA95" s="97"/>
      <c r="AB95" s="97"/>
      <c r="AC95" s="97"/>
      <c r="AD95" s="97"/>
      <c r="AE95" s="97"/>
      <c r="AF95" s="93"/>
      <c r="AG95" s="93"/>
      <c r="AH95" s="93"/>
      <c r="AI95" s="30"/>
      <c r="AJ95" s="30"/>
      <c r="AK95" s="30"/>
      <c r="AL95" s="112" t="s">
        <v>564</v>
      </c>
      <c r="AM95" s="109"/>
      <c r="AN95" s="112" t="s">
        <v>565</v>
      </c>
      <c r="AO95" s="110" t="s">
        <v>854</v>
      </c>
      <c r="AP95" s="112" t="s">
        <v>567</v>
      </c>
      <c r="AQ95"/>
      <c r="AR95"/>
      <c r="AS95"/>
      <c r="AT95"/>
      <c r="AU95"/>
      <c r="AV95"/>
    </row>
    <row r="96" spans="1:48" ht="23.45" customHeight="1" x14ac:dyDescent="0.2">
      <c r="A96" s="1009"/>
      <c r="B96" s="819" t="s">
        <v>3062</v>
      </c>
      <c r="C96" s="585"/>
      <c r="D96" s="585"/>
      <c r="E96" s="223">
        <f t="shared" si="10"/>
        <v>0</v>
      </c>
      <c r="F96" s="585"/>
      <c r="G96" s="585"/>
      <c r="H96" s="223">
        <f t="shared" si="11"/>
        <v>0</v>
      </c>
      <c r="I96" s="21"/>
      <c r="J96" s="21"/>
      <c r="K96" s="180"/>
      <c r="L96" s="180"/>
      <c r="M96" s="180"/>
      <c r="N96" s="180"/>
      <c r="O96" s="180"/>
      <c r="P96" s="209"/>
      <c r="Q96" s="155"/>
      <c r="AA96" s="97"/>
      <c r="AB96" s="97"/>
      <c r="AC96" s="97"/>
      <c r="AD96" s="97"/>
      <c r="AE96" s="97"/>
      <c r="AF96" s="93"/>
      <c r="AG96" s="93"/>
      <c r="AH96" s="93"/>
      <c r="AI96" s="30"/>
      <c r="AJ96" s="30"/>
      <c r="AK96" s="30"/>
      <c r="AL96" s="112" t="s">
        <v>568</v>
      </c>
      <c r="AM96" s="109"/>
      <c r="AN96" s="112" t="s">
        <v>569</v>
      </c>
      <c r="AO96" s="110" t="s">
        <v>850</v>
      </c>
      <c r="AP96" s="112" t="s">
        <v>571</v>
      </c>
      <c r="AQ96"/>
      <c r="AR96"/>
      <c r="AS96"/>
      <c r="AT96"/>
      <c r="AU96"/>
      <c r="AV96"/>
    </row>
    <row r="97" spans="1:48" ht="23.45" customHeight="1" x14ac:dyDescent="0.2">
      <c r="A97" s="1009"/>
      <c r="B97" s="819" t="s">
        <v>3063</v>
      </c>
      <c r="C97" s="585"/>
      <c r="D97" s="585"/>
      <c r="E97" s="223">
        <f t="shared" si="10"/>
        <v>0</v>
      </c>
      <c r="F97" s="585"/>
      <c r="G97" s="585"/>
      <c r="H97" s="223">
        <f t="shared" si="11"/>
        <v>0</v>
      </c>
      <c r="I97" s="21"/>
      <c r="J97" s="21"/>
      <c r="K97" s="180"/>
      <c r="L97" s="180"/>
      <c r="M97" s="180"/>
      <c r="N97" s="180"/>
      <c r="O97" s="180"/>
      <c r="P97" s="209"/>
      <c r="Q97" s="155"/>
      <c r="AA97" s="97"/>
      <c r="AB97" s="97"/>
      <c r="AC97" s="97"/>
      <c r="AD97" s="97"/>
      <c r="AE97" s="97"/>
      <c r="AF97" s="93"/>
      <c r="AG97" s="93"/>
      <c r="AH97" s="93"/>
      <c r="AI97" s="30"/>
      <c r="AJ97" s="30"/>
      <c r="AK97" s="30"/>
      <c r="AL97" s="112" t="s">
        <v>572</v>
      </c>
      <c r="AM97" s="109"/>
      <c r="AN97" s="112" t="s">
        <v>573</v>
      </c>
      <c r="AO97" s="110" t="s">
        <v>858</v>
      </c>
      <c r="AP97" s="112">
        <v>190</v>
      </c>
      <c r="AQ97"/>
      <c r="AR97"/>
      <c r="AS97"/>
      <c r="AT97"/>
      <c r="AU97"/>
      <c r="AV97"/>
    </row>
    <row r="98" spans="1:48" ht="23.45" customHeight="1" x14ac:dyDescent="0.2">
      <c r="A98" s="1009"/>
      <c r="B98" s="819" t="s">
        <v>3064</v>
      </c>
      <c r="C98" s="585"/>
      <c r="D98" s="585"/>
      <c r="E98" s="223">
        <f t="shared" si="10"/>
        <v>0</v>
      </c>
      <c r="F98" s="585"/>
      <c r="G98" s="585"/>
      <c r="H98" s="223">
        <f t="shared" si="11"/>
        <v>0</v>
      </c>
      <c r="I98" s="21"/>
      <c r="J98" s="21"/>
      <c r="K98" s="180"/>
      <c r="L98" s="180"/>
      <c r="M98" s="180"/>
      <c r="N98" s="180"/>
      <c r="O98" s="180"/>
      <c r="P98" s="209"/>
      <c r="Q98" s="155"/>
      <c r="AA98" s="97"/>
      <c r="AB98" s="97"/>
      <c r="AC98" s="97"/>
      <c r="AD98" s="97"/>
      <c r="AE98" s="97"/>
      <c r="AF98" s="93"/>
      <c r="AG98" s="93"/>
      <c r="AH98" s="93"/>
      <c r="AI98" s="30"/>
      <c r="AJ98" s="30"/>
      <c r="AK98" s="30"/>
      <c r="AL98" s="112" t="s">
        <v>575</v>
      </c>
      <c r="AM98" s="109"/>
      <c r="AN98" s="112" t="s">
        <v>576</v>
      </c>
      <c r="AO98" s="110" t="s">
        <v>860</v>
      </c>
      <c r="AP98" s="112">
        <v>191</v>
      </c>
      <c r="AQ98"/>
      <c r="AR98"/>
      <c r="AS98"/>
      <c r="AT98"/>
      <c r="AU98"/>
      <c r="AV98"/>
    </row>
    <row r="99" spans="1:48" ht="23.45" customHeight="1" x14ac:dyDescent="0.2">
      <c r="A99" s="1009"/>
      <c r="B99" s="819" t="s">
        <v>3065</v>
      </c>
      <c r="C99" s="585"/>
      <c r="D99" s="585"/>
      <c r="E99" s="223">
        <f t="shared" si="10"/>
        <v>0</v>
      </c>
      <c r="F99" s="585"/>
      <c r="G99" s="585"/>
      <c r="H99" s="223">
        <f t="shared" si="11"/>
        <v>0</v>
      </c>
      <c r="I99" s="21"/>
      <c r="J99" s="21"/>
      <c r="K99" s="180"/>
      <c r="L99" s="180"/>
      <c r="M99" s="180"/>
      <c r="N99" s="180"/>
      <c r="O99" s="180"/>
      <c r="P99" s="209"/>
      <c r="Q99" s="155"/>
      <c r="AA99" s="97"/>
      <c r="AB99" s="97"/>
      <c r="AC99" s="97"/>
      <c r="AD99" s="97"/>
      <c r="AE99" s="97"/>
      <c r="AF99" s="93"/>
      <c r="AG99" s="93"/>
      <c r="AH99" s="93"/>
      <c r="AI99" s="30"/>
      <c r="AJ99" s="30"/>
      <c r="AK99" s="30"/>
      <c r="AL99" s="112" t="s">
        <v>578</v>
      </c>
      <c r="AM99" s="109"/>
      <c r="AN99" s="112" t="s">
        <v>579</v>
      </c>
      <c r="AO99" s="110" t="s">
        <v>864</v>
      </c>
      <c r="AP99" s="112">
        <v>192</v>
      </c>
      <c r="AQ99"/>
      <c r="AR99"/>
      <c r="AS99"/>
      <c r="AT99"/>
      <c r="AU99"/>
      <c r="AV99"/>
    </row>
    <row r="100" spans="1:48" ht="23.45" customHeight="1" x14ac:dyDescent="0.2">
      <c r="A100" s="1009"/>
      <c r="B100" s="819" t="s">
        <v>3066</v>
      </c>
      <c r="C100" s="585"/>
      <c r="D100" s="585"/>
      <c r="E100" s="223">
        <f t="shared" si="10"/>
        <v>0</v>
      </c>
      <c r="F100" s="585"/>
      <c r="G100" s="585"/>
      <c r="H100" s="223">
        <f t="shared" si="11"/>
        <v>0</v>
      </c>
      <c r="I100" s="21"/>
      <c r="J100" s="21"/>
      <c r="K100" s="180"/>
      <c r="L100" s="180"/>
      <c r="M100" s="180"/>
      <c r="N100" s="180"/>
      <c r="O100" s="180"/>
      <c r="P100" s="209"/>
      <c r="Q100" s="155"/>
      <c r="AA100" s="97"/>
      <c r="AB100" s="97"/>
      <c r="AC100" s="97"/>
      <c r="AD100" s="97"/>
      <c r="AE100" s="97"/>
      <c r="AF100" s="93"/>
      <c r="AG100" s="93"/>
      <c r="AH100" s="93"/>
      <c r="AI100" s="30"/>
      <c r="AJ100" s="30"/>
      <c r="AK100" s="30"/>
      <c r="AL100" s="112" t="s">
        <v>581</v>
      </c>
      <c r="AM100" s="109"/>
      <c r="AN100" s="112" t="s">
        <v>582</v>
      </c>
      <c r="AO100" s="110" t="s">
        <v>872</v>
      </c>
      <c r="AP100" s="112">
        <v>193</v>
      </c>
      <c r="AQ100"/>
      <c r="AR100"/>
      <c r="AS100"/>
      <c r="AT100"/>
      <c r="AU100"/>
      <c r="AV100"/>
    </row>
    <row r="101" spans="1:48" ht="23.45" customHeight="1" x14ac:dyDescent="0.2">
      <c r="A101" s="1009"/>
      <c r="B101" s="819" t="s">
        <v>3067</v>
      </c>
      <c r="C101" s="585"/>
      <c r="D101" s="585"/>
      <c r="E101" s="223">
        <f t="shared" si="10"/>
        <v>0</v>
      </c>
      <c r="F101" s="585"/>
      <c r="G101" s="585"/>
      <c r="H101" s="223">
        <f t="shared" si="11"/>
        <v>0</v>
      </c>
      <c r="I101" s="21"/>
      <c r="J101" s="21"/>
      <c r="K101" s="180"/>
      <c r="L101" s="180"/>
      <c r="M101" s="180"/>
      <c r="N101" s="180"/>
      <c r="O101" s="180"/>
      <c r="P101" s="209"/>
      <c r="Q101" s="155"/>
      <c r="AA101" s="97"/>
      <c r="AB101" s="97"/>
      <c r="AC101" s="97"/>
      <c r="AD101" s="97"/>
      <c r="AE101" s="97"/>
      <c r="AF101" s="93"/>
      <c r="AG101" s="93"/>
      <c r="AH101" s="93"/>
      <c r="AI101" s="30"/>
      <c r="AJ101" s="30"/>
      <c r="AK101" s="30"/>
      <c r="AL101" s="112" t="s">
        <v>584</v>
      </c>
      <c r="AM101" s="109"/>
      <c r="AN101" s="112" t="s">
        <v>585</v>
      </c>
      <c r="AO101" s="110" t="s">
        <v>875</v>
      </c>
      <c r="AP101" s="112" t="s">
        <v>587</v>
      </c>
      <c r="AQ101"/>
      <c r="AR101"/>
      <c r="AS101"/>
      <c r="AT101"/>
      <c r="AU101"/>
      <c r="AV101"/>
    </row>
    <row r="102" spans="1:48" ht="23.45" customHeight="1" x14ac:dyDescent="0.2">
      <c r="A102" s="1009"/>
      <c r="B102" s="819" t="s">
        <v>3068</v>
      </c>
      <c r="C102" s="585"/>
      <c r="D102" s="585"/>
      <c r="E102" s="223">
        <f t="shared" si="10"/>
        <v>0</v>
      </c>
      <c r="F102" s="585"/>
      <c r="G102" s="585"/>
      <c r="H102" s="223">
        <f t="shared" si="11"/>
        <v>0</v>
      </c>
      <c r="I102" s="21"/>
      <c r="J102" s="21"/>
      <c r="K102" s="180"/>
      <c r="L102" s="180"/>
      <c r="M102" s="180"/>
      <c r="N102" s="180"/>
      <c r="O102" s="180"/>
      <c r="P102" s="209"/>
      <c r="Q102" s="155"/>
      <c r="AA102" s="97"/>
      <c r="AB102" s="97"/>
      <c r="AC102" s="97"/>
      <c r="AD102" s="97"/>
      <c r="AE102" s="97"/>
      <c r="AF102" s="93"/>
      <c r="AG102" s="93"/>
      <c r="AH102" s="93"/>
      <c r="AI102" s="30"/>
      <c r="AJ102" s="30"/>
      <c r="AK102" s="30"/>
      <c r="AL102" s="112" t="s">
        <v>588</v>
      </c>
      <c r="AM102" s="109"/>
      <c r="AN102" s="112" t="s">
        <v>589</v>
      </c>
      <c r="AO102" s="110" t="s">
        <v>856</v>
      </c>
      <c r="AP102" s="112">
        <v>201</v>
      </c>
      <c r="AQ102"/>
      <c r="AR102"/>
      <c r="AS102"/>
      <c r="AT102"/>
      <c r="AU102"/>
      <c r="AV102"/>
    </row>
    <row r="103" spans="1:48" ht="23.45" customHeight="1" x14ac:dyDescent="0.2">
      <c r="A103" s="1009"/>
      <c r="B103" s="819" t="s">
        <v>3069</v>
      </c>
      <c r="C103" s="585"/>
      <c r="D103" s="585"/>
      <c r="E103" s="223">
        <f t="shared" si="10"/>
        <v>0</v>
      </c>
      <c r="F103" s="585"/>
      <c r="G103" s="585"/>
      <c r="H103" s="223">
        <f t="shared" si="11"/>
        <v>0</v>
      </c>
      <c r="I103" s="21"/>
      <c r="J103" s="21"/>
      <c r="K103" s="180"/>
      <c r="L103" s="180"/>
      <c r="M103" s="180"/>
      <c r="N103" s="180"/>
      <c r="O103" s="180"/>
      <c r="P103" s="209"/>
      <c r="Q103" s="155"/>
      <c r="AA103" s="97"/>
      <c r="AB103" s="97"/>
      <c r="AC103" s="97"/>
      <c r="AD103" s="97"/>
      <c r="AE103" s="97"/>
      <c r="AF103" s="93"/>
      <c r="AG103" s="93"/>
      <c r="AH103" s="93"/>
      <c r="AI103" s="30"/>
      <c r="AJ103" s="30"/>
      <c r="AK103" s="30"/>
      <c r="AL103" s="112" t="s">
        <v>591</v>
      </c>
      <c r="AM103" s="109"/>
      <c r="AN103" s="112" t="s">
        <v>592</v>
      </c>
      <c r="AO103" s="110" t="s">
        <v>862</v>
      </c>
      <c r="AP103" s="112">
        <v>207</v>
      </c>
      <c r="AQ103"/>
      <c r="AR103"/>
      <c r="AS103"/>
      <c r="AT103"/>
      <c r="AU103"/>
      <c r="AV103"/>
    </row>
    <row r="104" spans="1:48" ht="23.45" customHeight="1" x14ac:dyDescent="0.2">
      <c r="A104" s="1009"/>
      <c r="B104" s="819" t="s">
        <v>3070</v>
      </c>
      <c r="C104" s="585"/>
      <c r="D104" s="585"/>
      <c r="E104" s="223">
        <f t="shared" si="10"/>
        <v>0</v>
      </c>
      <c r="F104" s="585"/>
      <c r="G104" s="585"/>
      <c r="H104" s="223">
        <f t="shared" si="11"/>
        <v>0</v>
      </c>
      <c r="I104" s="180"/>
      <c r="J104" s="180"/>
      <c r="K104" s="180"/>
      <c r="L104" s="180"/>
      <c r="M104" s="180"/>
      <c r="N104" s="180"/>
      <c r="O104" s="180"/>
      <c r="P104" s="209"/>
      <c r="Q104" s="155"/>
      <c r="AA104" s="97"/>
      <c r="AB104" s="97"/>
      <c r="AC104" s="97"/>
      <c r="AD104" s="97"/>
      <c r="AE104" s="97"/>
      <c r="AF104" s="93"/>
      <c r="AG104" s="93"/>
      <c r="AH104" s="93"/>
      <c r="AI104" s="30"/>
      <c r="AJ104" s="30"/>
      <c r="AK104" s="30"/>
      <c r="AL104" s="112" t="s">
        <v>594</v>
      </c>
      <c r="AM104" s="109"/>
      <c r="AN104" s="112" t="s">
        <v>595</v>
      </c>
      <c r="AO104" s="110" t="s">
        <v>878</v>
      </c>
      <c r="AP104" s="112" t="s">
        <v>597</v>
      </c>
      <c r="AQ104"/>
      <c r="AR104"/>
      <c r="AS104"/>
      <c r="AT104"/>
      <c r="AU104"/>
      <c r="AV104"/>
    </row>
    <row r="105" spans="1:48" ht="23.45" customHeight="1" x14ac:dyDescent="0.2">
      <c r="A105" s="1009"/>
      <c r="B105" s="697" t="s">
        <v>3071</v>
      </c>
      <c r="C105" s="585"/>
      <c r="D105" s="585"/>
      <c r="E105" s="223">
        <f t="shared" si="10"/>
        <v>0</v>
      </c>
      <c r="F105" s="585"/>
      <c r="G105" s="585"/>
      <c r="H105" s="223">
        <f t="shared" si="11"/>
        <v>0</v>
      </c>
      <c r="I105" s="180"/>
      <c r="J105" s="180"/>
      <c r="K105" s="180"/>
      <c r="L105" s="180"/>
      <c r="M105" s="180"/>
      <c r="N105" s="180"/>
      <c r="O105" s="180"/>
      <c r="P105" s="209"/>
      <c r="Q105" s="155"/>
      <c r="AA105" s="97"/>
      <c r="AB105" s="97"/>
      <c r="AC105" s="97"/>
      <c r="AD105" s="97"/>
      <c r="AE105" s="97"/>
      <c r="AF105" s="93"/>
      <c r="AG105" s="93"/>
      <c r="AH105" s="93"/>
      <c r="AI105" s="30"/>
      <c r="AJ105" s="30"/>
      <c r="AK105" s="30"/>
      <c r="AL105" s="112" t="s">
        <v>598</v>
      </c>
      <c r="AM105" s="109"/>
      <c r="AN105" s="112" t="s">
        <v>599</v>
      </c>
      <c r="AO105" s="110" t="s">
        <v>881</v>
      </c>
      <c r="AP105" s="112" t="s">
        <v>601</v>
      </c>
      <c r="AQ105"/>
      <c r="AR105"/>
      <c r="AS105"/>
      <c r="AT105"/>
      <c r="AU105"/>
      <c r="AV105"/>
    </row>
    <row r="106" spans="1:48" ht="30.75" customHeight="1" x14ac:dyDescent="0.2">
      <c r="A106" s="1009"/>
      <c r="B106" s="697" t="s">
        <v>3071</v>
      </c>
      <c r="C106" s="585"/>
      <c r="D106" s="585"/>
      <c r="E106" s="223">
        <f t="shared" si="10"/>
        <v>0</v>
      </c>
      <c r="F106" s="585"/>
      <c r="G106" s="585"/>
      <c r="H106" s="223">
        <f t="shared" si="11"/>
        <v>0</v>
      </c>
      <c r="I106" s="180"/>
      <c r="J106" s="180"/>
      <c r="K106" s="180"/>
      <c r="L106" s="180"/>
      <c r="M106" s="180"/>
      <c r="N106" s="180"/>
      <c r="O106" s="180"/>
      <c r="P106" s="209"/>
      <c r="Q106" s="155"/>
      <c r="AA106" s="97"/>
      <c r="AB106" s="97"/>
      <c r="AC106" s="97"/>
      <c r="AD106" s="97"/>
      <c r="AE106" s="97"/>
      <c r="AF106" s="93"/>
      <c r="AG106" s="93"/>
      <c r="AH106" s="93"/>
      <c r="AI106" s="30"/>
      <c r="AJ106" s="30"/>
      <c r="AK106" s="30"/>
      <c r="AL106" s="112" t="s">
        <v>602</v>
      </c>
      <c r="AM106" s="109"/>
      <c r="AN106" s="112" t="s">
        <v>603</v>
      </c>
      <c r="AO106" s="110" t="s">
        <v>866</v>
      </c>
      <c r="AP106" s="112">
        <v>213</v>
      </c>
      <c r="AQ106"/>
      <c r="AR106"/>
      <c r="AS106"/>
      <c r="AT106"/>
      <c r="AU106"/>
      <c r="AV106"/>
    </row>
    <row r="107" spans="1:48" ht="23.45" customHeight="1" x14ac:dyDescent="0.25">
      <c r="A107" s="1009"/>
      <c r="B107" s="825" t="s">
        <v>2948</v>
      </c>
      <c r="C107" s="250">
        <f>SUM(C93:C106)</f>
        <v>0</v>
      </c>
      <c r="D107" s="250">
        <f>SUM(D93:D106)</f>
        <v>0</v>
      </c>
      <c r="E107" s="251">
        <f t="shared" si="10"/>
        <v>0</v>
      </c>
      <c r="F107" s="698">
        <f>SUM(F93:F106)</f>
        <v>0</v>
      </c>
      <c r="G107" s="698">
        <f>SUM(G93:G106)</f>
        <v>0</v>
      </c>
      <c r="H107" s="699">
        <f t="shared" si="11"/>
        <v>0</v>
      </c>
      <c r="I107" s="180"/>
      <c r="J107" s="180"/>
      <c r="K107" s="180"/>
      <c r="L107" s="180"/>
      <c r="M107" s="180"/>
      <c r="N107" s="180"/>
      <c r="O107" s="180"/>
      <c r="P107" s="209"/>
      <c r="Q107" s="155"/>
      <c r="AA107" s="97"/>
      <c r="AB107" s="97"/>
      <c r="AC107" s="97"/>
      <c r="AD107" s="97"/>
      <c r="AE107" s="97"/>
      <c r="AF107" s="93"/>
      <c r="AG107" s="93"/>
      <c r="AH107" s="93"/>
      <c r="AI107" s="30"/>
      <c r="AJ107" s="30"/>
      <c r="AK107" s="30"/>
      <c r="AL107" s="112" t="s">
        <v>605</v>
      </c>
      <c r="AM107" s="109"/>
      <c r="AN107" s="112" t="s">
        <v>606</v>
      </c>
      <c r="AO107" s="110" t="s">
        <v>884</v>
      </c>
      <c r="AP107" s="112" t="s">
        <v>608</v>
      </c>
      <c r="AQ107"/>
      <c r="AR107"/>
      <c r="AS107"/>
      <c r="AT107"/>
      <c r="AU107"/>
      <c r="AV107"/>
    </row>
    <row r="108" spans="1:48" ht="39" customHeight="1" x14ac:dyDescent="0.25">
      <c r="A108" s="1009"/>
      <c r="B108" s="692" t="s">
        <v>3072</v>
      </c>
      <c r="C108" s="693" t="s">
        <v>2946</v>
      </c>
      <c r="D108" s="693" t="s">
        <v>2947</v>
      </c>
      <c r="E108" s="700" t="s">
        <v>3073</v>
      </c>
      <c r="F108" s="701" t="s">
        <v>2946</v>
      </c>
      <c r="G108" s="701" t="s">
        <v>2947</v>
      </c>
      <c r="H108" s="700" t="s">
        <v>3073</v>
      </c>
      <c r="I108" s="180"/>
      <c r="J108" s="180"/>
      <c r="K108" s="180"/>
      <c r="L108" s="180"/>
      <c r="M108" s="180"/>
      <c r="N108" s="180"/>
      <c r="O108" s="180"/>
      <c r="P108" s="209"/>
      <c r="Q108" s="155"/>
      <c r="AA108" s="97"/>
      <c r="AB108" s="97"/>
      <c r="AC108" s="97"/>
      <c r="AD108" s="97"/>
      <c r="AE108" s="97"/>
      <c r="AF108" s="93"/>
      <c r="AG108" s="93"/>
      <c r="AH108" s="93"/>
      <c r="AI108" s="30"/>
      <c r="AJ108" s="30"/>
      <c r="AK108" s="30"/>
      <c r="AL108" s="112" t="s">
        <v>609</v>
      </c>
      <c r="AM108" s="109"/>
      <c r="AN108" s="112" t="s">
        <v>610</v>
      </c>
      <c r="AO108" s="610" t="s">
        <v>3019</v>
      </c>
      <c r="AP108" s="112" t="s">
        <v>612</v>
      </c>
      <c r="AQ108"/>
      <c r="AR108"/>
      <c r="AS108"/>
      <c r="AT108"/>
      <c r="AU108"/>
      <c r="AV108"/>
    </row>
    <row r="109" spans="1:48" ht="23.45" customHeight="1" x14ac:dyDescent="0.2">
      <c r="A109" s="1009"/>
      <c r="B109" s="819" t="s">
        <v>3074</v>
      </c>
      <c r="C109" s="585"/>
      <c r="D109" s="585"/>
      <c r="E109" s="702"/>
      <c r="F109" s="585"/>
      <c r="G109" s="585"/>
      <c r="H109" s="702"/>
      <c r="I109" s="180"/>
      <c r="J109" s="180"/>
      <c r="K109" s="180"/>
      <c r="L109" s="180"/>
      <c r="M109" s="180"/>
      <c r="N109" s="180"/>
      <c r="O109" s="180"/>
      <c r="P109" s="209"/>
      <c r="Q109" s="155"/>
      <c r="AA109" s="97"/>
      <c r="AB109" s="97"/>
      <c r="AC109" s="97"/>
      <c r="AD109" s="97"/>
      <c r="AE109" s="97"/>
      <c r="AF109" s="93"/>
      <c r="AG109" s="93"/>
      <c r="AH109" s="93"/>
      <c r="AI109" s="30"/>
      <c r="AJ109" s="30"/>
      <c r="AK109" s="30"/>
      <c r="AL109" s="112" t="s">
        <v>613</v>
      </c>
      <c r="AM109" s="109"/>
      <c r="AN109" s="112" t="s">
        <v>614</v>
      </c>
      <c r="AO109" s="110" t="s">
        <v>540</v>
      </c>
      <c r="AP109" s="112" t="s">
        <v>616</v>
      </c>
      <c r="AQ109"/>
      <c r="AR109"/>
      <c r="AS109"/>
      <c r="AT109"/>
      <c r="AU109"/>
      <c r="AV109"/>
    </row>
    <row r="110" spans="1:48" ht="23.45" customHeight="1" x14ac:dyDescent="0.2">
      <c r="A110" s="1009"/>
      <c r="B110" s="819" t="s">
        <v>3075</v>
      </c>
      <c r="C110" s="585"/>
      <c r="D110" s="585"/>
      <c r="E110" s="702"/>
      <c r="F110" s="585"/>
      <c r="G110" s="585"/>
      <c r="H110" s="702"/>
      <c r="I110" s="180"/>
      <c r="J110" s="180"/>
      <c r="K110" s="180"/>
      <c r="L110" s="180"/>
      <c r="M110" s="180"/>
      <c r="N110" s="180"/>
      <c r="O110" s="180"/>
      <c r="P110" s="209"/>
      <c r="Q110" s="155"/>
      <c r="AA110" s="97"/>
      <c r="AB110" s="97"/>
      <c r="AC110" s="97"/>
      <c r="AD110" s="97"/>
      <c r="AE110" s="97"/>
      <c r="AF110" s="93"/>
      <c r="AG110" s="93"/>
      <c r="AH110" s="93"/>
      <c r="AI110" s="30"/>
      <c r="AJ110" s="30"/>
      <c r="AK110" s="30"/>
      <c r="AL110" s="112" t="s">
        <v>617</v>
      </c>
      <c r="AM110" s="109"/>
      <c r="AN110" s="112" t="s">
        <v>618</v>
      </c>
      <c r="AO110" s="110" t="s">
        <v>542</v>
      </c>
      <c r="AP110" s="112" t="s">
        <v>620</v>
      </c>
      <c r="AQ110"/>
      <c r="AR110"/>
      <c r="AS110"/>
      <c r="AT110"/>
      <c r="AU110"/>
      <c r="AV110"/>
    </row>
    <row r="111" spans="1:48" ht="23.45" customHeight="1" x14ac:dyDescent="0.2">
      <c r="A111" s="1009"/>
      <c r="B111" s="819" t="s">
        <v>3076</v>
      </c>
      <c r="C111" s="585"/>
      <c r="D111" s="585"/>
      <c r="E111" s="702"/>
      <c r="F111" s="585"/>
      <c r="G111" s="585"/>
      <c r="H111" s="702"/>
      <c r="I111" s="180"/>
      <c r="J111" s="180"/>
      <c r="K111" s="180"/>
      <c r="L111" s="180"/>
      <c r="M111" s="180"/>
      <c r="N111" s="180"/>
      <c r="O111" s="180"/>
      <c r="P111" s="209"/>
      <c r="Q111" s="155"/>
      <c r="AA111" s="97"/>
      <c r="AB111" s="97"/>
      <c r="AC111" s="97"/>
      <c r="AD111" s="97"/>
      <c r="AE111" s="97"/>
      <c r="AF111" s="93"/>
      <c r="AG111" s="93"/>
      <c r="AH111" s="93"/>
      <c r="AI111" s="30"/>
      <c r="AJ111" s="30"/>
      <c r="AK111" s="30"/>
      <c r="AL111" s="112" t="s">
        <v>621</v>
      </c>
      <c r="AM111" s="109"/>
      <c r="AN111" s="112" t="s">
        <v>622</v>
      </c>
      <c r="AO111" s="110" t="s">
        <v>545</v>
      </c>
      <c r="AP111" s="112" t="s">
        <v>624</v>
      </c>
      <c r="AQ111"/>
      <c r="AR111"/>
      <c r="AS111"/>
      <c r="AT111"/>
      <c r="AU111"/>
      <c r="AV111"/>
    </row>
    <row r="112" spans="1:48" ht="23.45" customHeight="1" x14ac:dyDescent="0.2">
      <c r="A112" s="1009"/>
      <c r="B112" s="819" t="s">
        <v>3077</v>
      </c>
      <c r="C112" s="585"/>
      <c r="D112" s="585"/>
      <c r="E112" s="702"/>
      <c r="F112" s="585"/>
      <c r="G112" s="585"/>
      <c r="H112" s="702"/>
      <c r="I112" s="180"/>
      <c r="J112" s="180"/>
      <c r="K112" s="180"/>
      <c r="L112" s="180"/>
      <c r="M112" s="180"/>
      <c r="N112" s="180"/>
      <c r="O112" s="180"/>
      <c r="P112" s="209"/>
      <c r="Q112" s="155"/>
      <c r="AA112" s="97"/>
      <c r="AB112" s="97"/>
      <c r="AC112" s="97"/>
      <c r="AD112" s="97"/>
      <c r="AE112" s="97"/>
      <c r="AF112" s="93"/>
      <c r="AG112" s="93"/>
      <c r="AH112" s="93"/>
      <c r="AI112" s="30"/>
      <c r="AJ112" s="30"/>
      <c r="AK112" s="30"/>
      <c r="AL112" s="112" t="s">
        <v>625</v>
      </c>
      <c r="AM112" s="109"/>
      <c r="AN112" s="112" t="s">
        <v>626</v>
      </c>
      <c r="AO112" s="110" t="s">
        <v>548</v>
      </c>
      <c r="AP112" s="112" t="s">
        <v>628</v>
      </c>
      <c r="AQ112"/>
      <c r="AR112"/>
      <c r="AS112"/>
      <c r="AT112"/>
      <c r="AU112"/>
      <c r="AV112"/>
    </row>
    <row r="113" spans="1:48" ht="23.45" customHeight="1" x14ac:dyDescent="0.2">
      <c r="A113" s="1009"/>
      <c r="B113" s="819" t="s">
        <v>3078</v>
      </c>
      <c r="C113" s="585"/>
      <c r="D113" s="585"/>
      <c r="E113" s="702"/>
      <c r="F113" s="585"/>
      <c r="G113" s="585"/>
      <c r="H113" s="702"/>
      <c r="I113" s="180"/>
      <c r="J113" s="180"/>
      <c r="K113" s="180"/>
      <c r="L113" s="180"/>
      <c r="M113" s="180"/>
      <c r="N113" s="180"/>
      <c r="O113" s="180"/>
      <c r="P113" s="209"/>
      <c r="Q113" s="155"/>
      <c r="AA113" s="97"/>
      <c r="AB113" s="97"/>
      <c r="AC113" s="97"/>
      <c r="AD113" s="97"/>
      <c r="AE113" s="97"/>
      <c r="AF113" s="93"/>
      <c r="AG113" s="93"/>
      <c r="AH113" s="93"/>
      <c r="AI113" s="30"/>
      <c r="AJ113" s="30"/>
      <c r="AK113" s="30"/>
      <c r="AL113" s="112" t="s">
        <v>629</v>
      </c>
      <c r="AM113" s="109"/>
      <c r="AN113" s="112" t="s">
        <v>630</v>
      </c>
      <c r="AO113" s="110" t="s">
        <v>551</v>
      </c>
      <c r="AP113" s="112" t="s">
        <v>632</v>
      </c>
      <c r="AQ113"/>
      <c r="AR113"/>
      <c r="AS113"/>
      <c r="AT113"/>
      <c r="AU113"/>
      <c r="AV113"/>
    </row>
    <row r="114" spans="1:48" ht="23.45" customHeight="1" x14ac:dyDescent="0.2">
      <c r="A114" s="1009"/>
      <c r="B114" s="703" t="s">
        <v>3079</v>
      </c>
      <c r="C114" s="585"/>
      <c r="D114" s="585"/>
      <c r="E114" s="702"/>
      <c r="F114" s="585"/>
      <c r="G114" s="585"/>
      <c r="H114" s="702"/>
      <c r="I114" s="180"/>
      <c r="J114" s="180"/>
      <c r="K114" s="180"/>
      <c r="L114" s="180"/>
      <c r="M114" s="180"/>
      <c r="N114" s="180"/>
      <c r="O114" s="180"/>
      <c r="P114" s="209"/>
      <c r="Q114" s="155"/>
      <c r="AA114" s="97"/>
      <c r="AB114" s="97"/>
      <c r="AC114" s="97"/>
      <c r="AD114" s="97"/>
      <c r="AE114" s="97"/>
      <c r="AF114" s="93"/>
      <c r="AG114" s="93"/>
      <c r="AH114" s="93"/>
      <c r="AI114" s="30"/>
      <c r="AJ114" s="30"/>
      <c r="AK114" s="30"/>
      <c r="AL114" s="112" t="s">
        <v>633</v>
      </c>
      <c r="AM114" s="109"/>
      <c r="AN114" s="112" t="s">
        <v>634</v>
      </c>
      <c r="AO114" s="112" t="s">
        <v>523</v>
      </c>
      <c r="AP114" s="112">
        <v>251</v>
      </c>
      <c r="AQ114"/>
      <c r="AR114"/>
      <c r="AS114"/>
      <c r="AT114"/>
      <c r="AU114"/>
      <c r="AV114"/>
    </row>
    <row r="115" spans="1:48" ht="23.45" customHeight="1" x14ac:dyDescent="0.2">
      <c r="A115" s="1010"/>
      <c r="B115" s="703" t="s">
        <v>3079</v>
      </c>
      <c r="C115" s="585"/>
      <c r="D115" s="585"/>
      <c r="E115" s="702"/>
      <c r="F115" s="585"/>
      <c r="G115" s="585"/>
      <c r="H115" s="702"/>
      <c r="I115" s="180"/>
      <c r="J115" s="180"/>
      <c r="K115" s="180"/>
      <c r="L115" s="180"/>
      <c r="M115" s="180"/>
      <c r="N115" s="180"/>
      <c r="O115" s="180"/>
      <c r="P115" s="209"/>
      <c r="Q115" s="155"/>
      <c r="AA115" s="97"/>
      <c r="AB115" s="97"/>
      <c r="AC115" s="97"/>
      <c r="AD115" s="97"/>
      <c r="AE115" s="97"/>
      <c r="AF115" s="93"/>
      <c r="AG115" s="93"/>
      <c r="AH115" s="93"/>
      <c r="AI115" s="30"/>
      <c r="AJ115" s="30"/>
      <c r="AK115" s="30"/>
      <c r="AL115" s="112" t="s">
        <v>636</v>
      </c>
      <c r="AM115" s="109"/>
      <c r="AN115" s="112" t="s">
        <v>637</v>
      </c>
      <c r="AO115" s="112" t="s">
        <v>526</v>
      </c>
      <c r="AP115" s="112">
        <v>253</v>
      </c>
      <c r="AQ115"/>
      <c r="AR115"/>
      <c r="AS115"/>
      <c r="AT115"/>
      <c r="AU115"/>
      <c r="AV115"/>
    </row>
    <row r="116" spans="1:48" ht="23.45" customHeight="1" thickBot="1" x14ac:dyDescent="0.25">
      <c r="A116" s="1014" t="s">
        <v>3080</v>
      </c>
      <c r="B116" s="1018" t="s">
        <v>3081</v>
      </c>
      <c r="C116" s="1019"/>
      <c r="D116" s="1019"/>
      <c r="E116" s="1019"/>
      <c r="F116" s="1019"/>
      <c r="G116" s="1019"/>
      <c r="H116" s="1020"/>
      <c r="I116" s="180"/>
      <c r="J116" s="180"/>
      <c r="K116" s="180"/>
      <c r="L116" s="180"/>
      <c r="M116" s="180"/>
      <c r="N116" s="180"/>
      <c r="O116" s="180"/>
      <c r="P116" s="209"/>
      <c r="Q116" s="155"/>
      <c r="AA116" s="97"/>
      <c r="AB116" s="97"/>
      <c r="AC116" s="97"/>
      <c r="AD116" s="97"/>
      <c r="AE116" s="97"/>
      <c r="AF116" s="93"/>
      <c r="AG116" s="93"/>
      <c r="AH116" s="93"/>
      <c r="AI116" s="30"/>
      <c r="AJ116" s="30"/>
      <c r="AK116" s="30"/>
      <c r="AL116" s="112" t="s">
        <v>639</v>
      </c>
      <c r="AM116" s="109"/>
      <c r="AN116" s="112" t="s">
        <v>640</v>
      </c>
      <c r="AO116" s="110" t="s">
        <v>554</v>
      </c>
      <c r="AP116" s="112">
        <v>256</v>
      </c>
      <c r="AQ116"/>
      <c r="AR116"/>
      <c r="AS116"/>
      <c r="AT116"/>
      <c r="AU116"/>
      <c r="AV116"/>
    </row>
    <row r="117" spans="1:48" ht="23.45" customHeight="1" thickBot="1" x14ac:dyDescent="0.3">
      <c r="A117" s="1015"/>
      <c r="B117" s="33" t="s">
        <v>3082</v>
      </c>
      <c r="C117" s="255"/>
      <c r="D117" s="255"/>
      <c r="E117" s="1"/>
      <c r="F117" s="232" t="s">
        <v>2946</v>
      </c>
      <c r="G117" s="233" t="s">
        <v>2947</v>
      </c>
      <c r="H117" s="234" t="s">
        <v>2948</v>
      </c>
      <c r="I117" s="180"/>
      <c r="J117" s="180"/>
      <c r="K117" s="180"/>
      <c r="L117" s="180"/>
      <c r="M117" s="180"/>
      <c r="N117" s="180"/>
      <c r="O117" s="180"/>
      <c r="P117" s="209"/>
      <c r="Q117" s="155"/>
      <c r="AA117" s="97"/>
      <c r="AB117" s="97"/>
      <c r="AC117" s="97"/>
      <c r="AD117" s="97"/>
      <c r="AE117" s="97"/>
      <c r="AF117" s="93"/>
      <c r="AG117" s="93"/>
      <c r="AH117" s="93"/>
      <c r="AI117" s="30"/>
      <c r="AJ117" s="30"/>
      <c r="AK117" s="30"/>
      <c r="AL117" s="112" t="s">
        <v>642</v>
      </c>
      <c r="AM117" s="109"/>
      <c r="AN117" s="112" t="s">
        <v>643</v>
      </c>
      <c r="AO117" s="110" t="s">
        <v>557</v>
      </c>
      <c r="AP117" s="112">
        <v>257</v>
      </c>
      <c r="AQ117"/>
      <c r="AR117"/>
      <c r="AS117"/>
      <c r="AT117"/>
      <c r="AU117"/>
      <c r="AV117"/>
    </row>
    <row r="118" spans="1:48" ht="23.45" customHeight="1" x14ac:dyDescent="0.25">
      <c r="A118" s="1015"/>
      <c r="B118" s="256" t="s">
        <v>3083</v>
      </c>
      <c r="C118" s="257"/>
      <c r="D118" s="257"/>
      <c r="E118" s="258"/>
      <c r="F118" s="585"/>
      <c r="G118" s="585"/>
      <c r="H118" s="223">
        <f>F118+G118</f>
        <v>0</v>
      </c>
      <c r="I118" s="180"/>
      <c r="J118" s="180"/>
      <c r="K118" s="180"/>
      <c r="L118" s="180"/>
      <c r="M118" s="180"/>
      <c r="N118" s="180"/>
      <c r="O118" s="180"/>
      <c r="P118" s="209"/>
      <c r="Q118" s="155"/>
      <c r="AA118" s="97"/>
      <c r="AB118" s="97"/>
      <c r="AC118" s="97"/>
      <c r="AD118" s="97"/>
      <c r="AE118" s="97"/>
      <c r="AF118" s="93"/>
      <c r="AG118" s="93"/>
      <c r="AH118" s="93"/>
      <c r="AI118" s="30"/>
      <c r="AJ118" s="30"/>
      <c r="AK118" s="30"/>
      <c r="AL118" s="112" t="s">
        <v>645</v>
      </c>
      <c r="AM118" s="109"/>
      <c r="AN118" s="112" t="s">
        <v>646</v>
      </c>
      <c r="AO118" s="110" t="s">
        <v>560</v>
      </c>
      <c r="AP118" s="112">
        <v>258</v>
      </c>
      <c r="AQ118"/>
      <c r="AR118"/>
      <c r="AS118"/>
      <c r="AT118"/>
      <c r="AU118"/>
      <c r="AV118"/>
    </row>
    <row r="119" spans="1:48" ht="23.45" customHeight="1" x14ac:dyDescent="0.25">
      <c r="A119" s="1015"/>
      <c r="B119" s="189" t="s">
        <v>3084</v>
      </c>
      <c r="C119" s="257"/>
      <c r="D119" s="257"/>
      <c r="E119" s="258"/>
      <c r="F119" s="585"/>
      <c r="G119" s="585"/>
      <c r="H119" s="223">
        <f>F119+G119</f>
        <v>0</v>
      </c>
      <c r="I119" s="180"/>
      <c r="J119" s="180"/>
      <c r="K119" s="180"/>
      <c r="L119" s="180"/>
      <c r="M119" s="180"/>
      <c r="N119" s="180"/>
      <c r="O119" s="180"/>
      <c r="P119" s="209"/>
      <c r="Q119" s="155"/>
      <c r="AA119" s="97"/>
      <c r="AB119" s="97"/>
      <c r="AC119" s="97"/>
      <c r="AD119" s="97"/>
      <c r="AE119" s="97"/>
      <c r="AF119" s="93"/>
      <c r="AG119" s="93"/>
      <c r="AH119" s="93"/>
      <c r="AI119" s="30"/>
      <c r="AJ119" s="30"/>
      <c r="AK119" s="30"/>
      <c r="AL119" s="112" t="s">
        <v>648</v>
      </c>
      <c r="AM119" s="109"/>
      <c r="AN119" s="112" t="s">
        <v>649</v>
      </c>
      <c r="AO119" s="112" t="s">
        <v>528</v>
      </c>
      <c r="AP119" s="112" t="s">
        <v>651</v>
      </c>
      <c r="AQ119"/>
      <c r="AR119"/>
      <c r="AS119"/>
      <c r="AT119"/>
      <c r="AU119"/>
      <c r="AV119"/>
    </row>
    <row r="120" spans="1:48" ht="23.45" customHeight="1" x14ac:dyDescent="0.25">
      <c r="A120" s="1015"/>
      <c r="B120" s="189" t="s">
        <v>3085</v>
      </c>
      <c r="C120" s="257"/>
      <c r="D120" s="257"/>
      <c r="E120" s="258"/>
      <c r="F120" s="585"/>
      <c r="G120" s="585"/>
      <c r="H120" s="223">
        <f>F120+G120</f>
        <v>0</v>
      </c>
      <c r="I120" s="180"/>
      <c r="J120" s="180"/>
      <c r="K120" s="180"/>
      <c r="L120" s="180"/>
      <c r="M120" s="180"/>
      <c r="N120" s="180"/>
      <c r="O120" s="180"/>
      <c r="P120" s="209"/>
      <c r="Q120" s="155"/>
      <c r="AA120" s="97"/>
      <c r="AB120" s="97"/>
      <c r="AC120" s="97"/>
      <c r="AD120" s="97"/>
      <c r="AE120" s="97"/>
      <c r="AF120" s="93"/>
      <c r="AG120" s="93"/>
      <c r="AH120" s="93"/>
      <c r="AI120" s="30"/>
      <c r="AJ120" s="30"/>
      <c r="AK120" s="30"/>
      <c r="AL120" s="112" t="s">
        <v>652</v>
      </c>
      <c r="AM120" s="109"/>
      <c r="AN120" s="112" t="s">
        <v>653</v>
      </c>
      <c r="AO120" s="110" t="s">
        <v>534</v>
      </c>
      <c r="AP120" s="112">
        <v>261</v>
      </c>
      <c r="AQ120"/>
      <c r="AR120"/>
      <c r="AS120"/>
      <c r="AT120"/>
      <c r="AU120"/>
      <c r="AV120"/>
    </row>
    <row r="121" spans="1:48" s="267" customFormat="1" ht="24.75" customHeight="1" x14ac:dyDescent="0.25">
      <c r="A121" s="1015"/>
      <c r="B121" s="260" t="s">
        <v>3086</v>
      </c>
      <c r="C121" s="261"/>
      <c r="D121" s="261"/>
      <c r="E121" s="262"/>
      <c r="F121" s="585"/>
      <c r="G121" s="585"/>
      <c r="H121" s="223">
        <f>F121+G121</f>
        <v>0</v>
      </c>
      <c r="I121" s="180"/>
      <c r="J121" s="180"/>
      <c r="K121" s="180"/>
      <c r="L121" s="180"/>
      <c r="M121" s="180"/>
      <c r="N121" s="180"/>
      <c r="O121" s="180"/>
      <c r="P121" s="209"/>
      <c r="Q121" s="155"/>
      <c r="R121" s="156"/>
      <c r="S121" s="156"/>
      <c r="T121" s="156"/>
      <c r="U121" s="156"/>
      <c r="V121" s="156"/>
      <c r="W121" s="156"/>
      <c r="X121" s="156"/>
      <c r="Y121" s="156"/>
      <c r="Z121" s="156"/>
      <c r="AA121" s="97"/>
      <c r="AB121" s="97"/>
      <c r="AC121" s="97"/>
      <c r="AD121" s="97"/>
      <c r="AE121" s="97"/>
      <c r="AF121" s="93"/>
      <c r="AG121" s="93"/>
      <c r="AH121" s="93"/>
      <c r="AI121" s="30"/>
      <c r="AJ121" s="30"/>
      <c r="AK121" s="30"/>
      <c r="AL121" s="112" t="s">
        <v>655</v>
      </c>
      <c r="AM121" s="109"/>
      <c r="AN121" s="112" t="s">
        <v>656</v>
      </c>
      <c r="AO121" s="110" t="s">
        <v>537</v>
      </c>
      <c r="AP121" s="112" t="s">
        <v>658</v>
      </c>
      <c r="AQ121"/>
      <c r="AR121"/>
      <c r="AS121"/>
      <c r="AT121"/>
      <c r="AU121"/>
      <c r="AV121"/>
    </row>
    <row r="122" spans="1:48" s="267" customFormat="1" ht="23.45" customHeight="1" thickBot="1" x14ac:dyDescent="0.3">
      <c r="A122" s="1015"/>
      <c r="B122" s="225" t="s">
        <v>2948</v>
      </c>
      <c r="C122" s="264"/>
      <c r="D122" s="264"/>
      <c r="E122" s="265"/>
      <c r="F122" s="249">
        <f>SUM(F118:F121)</f>
        <v>0</v>
      </c>
      <c r="G122" s="575">
        <f>SUM(G118:G121)</f>
        <v>0</v>
      </c>
      <c r="H122" s="263">
        <f>SUM(H118:H121)</f>
        <v>0</v>
      </c>
      <c r="I122" s="180"/>
      <c r="J122" s="180"/>
      <c r="K122" s="180"/>
      <c r="L122" s="180"/>
      <c r="M122" s="180"/>
      <c r="N122" s="180"/>
      <c r="O122" s="180"/>
      <c r="P122" s="209"/>
      <c r="Q122" s="155"/>
      <c r="R122" s="156"/>
      <c r="S122" s="156"/>
      <c r="T122" s="156"/>
      <c r="U122" s="156"/>
      <c r="V122" s="156"/>
      <c r="W122" s="156"/>
      <c r="X122" s="156"/>
      <c r="Y122" s="156"/>
      <c r="Z122" s="156"/>
      <c r="AA122" s="97"/>
      <c r="AB122" s="97"/>
      <c r="AC122" s="97"/>
      <c r="AD122" s="97"/>
      <c r="AE122" s="97"/>
      <c r="AF122" s="93"/>
      <c r="AG122" s="93"/>
      <c r="AH122" s="93"/>
      <c r="AI122" s="30"/>
      <c r="AJ122" s="30"/>
      <c r="AK122" s="30"/>
      <c r="AL122" s="112" t="s">
        <v>659</v>
      </c>
      <c r="AM122" s="109"/>
      <c r="AN122" s="112" t="s">
        <v>660</v>
      </c>
      <c r="AO122" s="110" t="s">
        <v>785</v>
      </c>
      <c r="AP122" s="112" t="s">
        <v>662</v>
      </c>
      <c r="AQ122"/>
      <c r="AR122"/>
      <c r="AS122"/>
      <c r="AT122"/>
      <c r="AU122"/>
      <c r="AV122"/>
    </row>
    <row r="123" spans="1:48" ht="54" customHeight="1" thickBot="1" x14ac:dyDescent="0.3">
      <c r="A123" s="1015"/>
      <c r="B123" s="105" t="s">
        <v>3087</v>
      </c>
      <c r="C123" s="957" t="s">
        <v>3088</v>
      </c>
      <c r="D123" s="957"/>
      <c r="E123" s="958"/>
      <c r="F123" s="576" t="s">
        <v>2946</v>
      </c>
      <c r="G123" s="233" t="s">
        <v>2947</v>
      </c>
      <c r="H123" s="234" t="s">
        <v>2948</v>
      </c>
      <c r="I123" s="180"/>
      <c r="J123" s="180"/>
      <c r="K123" s="180"/>
      <c r="L123" s="180"/>
      <c r="M123" s="180"/>
      <c r="N123" s="180"/>
      <c r="O123" s="180"/>
      <c r="P123" s="209"/>
      <c r="Q123" s="155"/>
      <c r="AA123" s="97"/>
      <c r="AB123" s="97"/>
      <c r="AC123" s="97"/>
      <c r="AD123" s="97"/>
      <c r="AE123" s="97"/>
      <c r="AF123" s="93"/>
      <c r="AG123" s="93"/>
      <c r="AH123" s="93"/>
      <c r="AI123" s="30"/>
      <c r="AJ123" s="30"/>
      <c r="AK123" s="30"/>
      <c r="AL123" s="112" t="s">
        <v>663</v>
      </c>
      <c r="AM123" s="109"/>
      <c r="AN123" s="112" t="s">
        <v>664</v>
      </c>
      <c r="AO123" s="110" t="s">
        <v>563</v>
      </c>
      <c r="AP123" s="112">
        <v>100</v>
      </c>
      <c r="AQ123"/>
      <c r="AR123"/>
      <c r="AS123"/>
      <c r="AT123"/>
      <c r="AU123"/>
      <c r="AV123"/>
    </row>
    <row r="124" spans="1:48" ht="23.45" customHeight="1" thickBot="1" x14ac:dyDescent="0.3">
      <c r="A124" s="1015"/>
      <c r="B124" s="1023" t="s">
        <v>3089</v>
      </c>
      <c r="C124" s="1023"/>
      <c r="D124" s="1023"/>
      <c r="E124" s="1023"/>
      <c r="F124" s="268"/>
      <c r="G124" s="268"/>
      <c r="H124" s="269">
        <f>SUM(F124:G124)</f>
        <v>0</v>
      </c>
      <c r="I124" s="180"/>
      <c r="J124" s="180"/>
      <c r="K124" s="180"/>
      <c r="L124" s="180"/>
      <c r="M124" s="180"/>
      <c r="N124" s="180"/>
      <c r="O124" s="180"/>
      <c r="P124" s="209"/>
      <c r="Q124" s="155"/>
      <c r="AA124" s="97"/>
      <c r="AB124" s="97"/>
      <c r="AC124" s="97"/>
      <c r="AD124" s="97"/>
      <c r="AE124" s="97"/>
      <c r="AF124" s="93"/>
      <c r="AG124" s="93"/>
      <c r="AH124" s="93"/>
      <c r="AI124" s="30"/>
      <c r="AJ124" s="30"/>
      <c r="AK124" s="30"/>
      <c r="AL124" s="112" t="s">
        <v>666</v>
      </c>
      <c r="AM124" s="109"/>
      <c r="AN124" s="112" t="s">
        <v>667</v>
      </c>
      <c r="AO124" s="110" t="s">
        <v>566</v>
      </c>
      <c r="AP124" s="112">
        <v>101</v>
      </c>
      <c r="AQ124"/>
      <c r="AR124"/>
      <c r="AS124"/>
      <c r="AT124"/>
      <c r="AU124"/>
      <c r="AV124"/>
    </row>
    <row r="125" spans="1:48" ht="23.45" customHeight="1" thickBot="1" x14ac:dyDescent="0.3">
      <c r="A125" s="1015"/>
      <c r="B125" s="270" t="s">
        <v>3090</v>
      </c>
      <c r="C125" s="271"/>
      <c r="D125" s="271"/>
      <c r="E125" s="272"/>
      <c r="F125" s="273" t="s">
        <v>2946</v>
      </c>
      <c r="G125" s="17" t="s">
        <v>2947</v>
      </c>
      <c r="H125" s="17" t="s">
        <v>2948</v>
      </c>
      <c r="I125" s="180"/>
      <c r="J125" s="180"/>
      <c r="K125" s="180"/>
      <c r="L125" s="180"/>
      <c r="M125" s="180"/>
      <c r="N125" s="180"/>
      <c r="O125" s="180"/>
      <c r="P125" s="209"/>
      <c r="Q125" s="155"/>
      <c r="AA125" s="97"/>
      <c r="AB125" s="97"/>
      <c r="AC125" s="97"/>
      <c r="AD125" s="97"/>
      <c r="AE125" s="97"/>
      <c r="AF125" s="93"/>
      <c r="AG125" s="93"/>
      <c r="AH125" s="93"/>
      <c r="AI125" s="30"/>
      <c r="AJ125" s="30"/>
      <c r="AK125" s="30"/>
      <c r="AL125" s="112" t="s">
        <v>669</v>
      </c>
      <c r="AM125" s="109"/>
      <c r="AN125" s="112" t="s">
        <v>670</v>
      </c>
      <c r="AO125" s="110" t="s">
        <v>570</v>
      </c>
      <c r="AP125" s="112">
        <v>103</v>
      </c>
      <c r="AQ125"/>
      <c r="AR125"/>
      <c r="AS125"/>
      <c r="AT125"/>
      <c r="AU125"/>
      <c r="AV125"/>
    </row>
    <row r="126" spans="1:48" ht="23.45" customHeight="1" x14ac:dyDescent="0.2">
      <c r="A126" s="1015"/>
      <c r="B126" s="274" t="s">
        <v>3091</v>
      </c>
      <c r="C126" s="275"/>
      <c r="D126" s="275"/>
      <c r="E126" s="276"/>
      <c r="F126" s="704"/>
      <c r="G126" s="704"/>
      <c r="H126" s="705"/>
      <c r="I126" s="180"/>
      <c r="J126" s="180"/>
      <c r="K126" s="180"/>
      <c r="L126" s="180"/>
      <c r="M126" s="180"/>
      <c r="N126" s="180"/>
      <c r="O126" s="180"/>
      <c r="P126" s="209"/>
      <c r="Q126" s="155"/>
      <c r="AA126" s="97"/>
      <c r="AB126" s="97"/>
      <c r="AC126" s="97"/>
      <c r="AD126" s="97"/>
      <c r="AE126" s="97"/>
      <c r="AF126" s="93"/>
      <c r="AG126" s="93"/>
      <c r="AH126" s="93"/>
      <c r="AI126" s="30"/>
      <c r="AJ126" s="30"/>
      <c r="AK126" s="30"/>
      <c r="AL126" s="112" t="s">
        <v>672</v>
      </c>
      <c r="AM126" s="109"/>
      <c r="AN126" s="112" t="s">
        <v>673</v>
      </c>
      <c r="AO126" s="110" t="s">
        <v>574</v>
      </c>
      <c r="AP126" s="112" t="s">
        <v>675</v>
      </c>
      <c r="AQ126"/>
      <c r="AR126"/>
      <c r="AS126"/>
      <c r="AT126"/>
      <c r="AU126"/>
      <c r="AV126"/>
    </row>
    <row r="127" spans="1:48" ht="23.45" customHeight="1" x14ac:dyDescent="0.2">
      <c r="A127" s="1015"/>
      <c r="B127" s="189" t="s">
        <v>3092</v>
      </c>
      <c r="C127" s="279"/>
      <c r="D127" s="279"/>
      <c r="E127" s="280"/>
      <c r="F127" s="585"/>
      <c r="G127" s="585"/>
      <c r="H127" s="223">
        <f t="shared" ref="H127:H136" si="12">F127+G127</f>
        <v>0</v>
      </c>
      <c r="I127" s="180"/>
      <c r="J127" s="180"/>
      <c r="K127" s="180"/>
      <c r="L127" s="180"/>
      <c r="M127" s="180"/>
      <c r="N127" s="180"/>
      <c r="O127" s="180"/>
      <c r="P127" s="209"/>
      <c r="Q127" s="155"/>
      <c r="AA127" s="97"/>
      <c r="AB127" s="97"/>
      <c r="AC127" s="97"/>
      <c r="AD127" s="97"/>
      <c r="AE127" s="97"/>
      <c r="AF127" s="93"/>
      <c r="AG127" s="93"/>
      <c r="AH127" s="93"/>
      <c r="AI127" s="30"/>
      <c r="AJ127" s="30"/>
      <c r="AK127" s="30"/>
      <c r="AL127" s="112" t="s">
        <v>676</v>
      </c>
      <c r="AM127" s="109"/>
      <c r="AN127" s="112" t="s">
        <v>677</v>
      </c>
      <c r="AO127" s="110" t="s">
        <v>577</v>
      </c>
      <c r="AP127" s="112" t="s">
        <v>679</v>
      </c>
      <c r="AQ127"/>
      <c r="AR127"/>
      <c r="AS127"/>
      <c r="AT127"/>
      <c r="AU127"/>
      <c r="AV127"/>
    </row>
    <row r="128" spans="1:48" ht="23.45" customHeight="1" x14ac:dyDescent="0.2">
      <c r="A128" s="1015"/>
      <c r="B128" s="189" t="s">
        <v>3093</v>
      </c>
      <c r="C128" s="279"/>
      <c r="D128" s="279"/>
      <c r="E128" s="280"/>
      <c r="F128" s="585"/>
      <c r="G128" s="585"/>
      <c r="H128" s="223">
        <f t="shared" si="12"/>
        <v>0</v>
      </c>
      <c r="I128" s="23"/>
      <c r="J128" s="23"/>
      <c r="K128" s="180"/>
      <c r="L128" s="180"/>
      <c r="M128" s="180"/>
      <c r="N128" s="180"/>
      <c r="O128" s="180"/>
      <c r="P128" s="209"/>
      <c r="Q128" s="155"/>
      <c r="AA128" s="97"/>
      <c r="AB128" s="97"/>
      <c r="AC128" s="97"/>
      <c r="AD128" s="97"/>
      <c r="AE128" s="97"/>
      <c r="AF128" s="93"/>
      <c r="AG128" s="93"/>
      <c r="AH128" s="93"/>
      <c r="AI128" s="30"/>
      <c r="AJ128" s="30"/>
      <c r="AK128" s="30"/>
      <c r="AL128" s="112" t="s">
        <v>680</v>
      </c>
      <c r="AM128" s="109"/>
      <c r="AN128" s="112" t="s">
        <v>681</v>
      </c>
      <c r="AO128" s="110" t="s">
        <v>580</v>
      </c>
      <c r="AP128" s="112" t="s">
        <v>683</v>
      </c>
      <c r="AQ128"/>
      <c r="AR128"/>
      <c r="AS128"/>
      <c r="AT128"/>
      <c r="AU128"/>
      <c r="AV128"/>
    </row>
    <row r="129" spans="1:77" ht="23.45" customHeight="1" x14ac:dyDescent="0.2">
      <c r="A129" s="1015"/>
      <c r="B129" s="189" t="s">
        <v>3094</v>
      </c>
      <c r="C129" s="279"/>
      <c r="D129" s="279"/>
      <c r="E129" s="280"/>
      <c r="F129" s="585"/>
      <c r="G129" s="585"/>
      <c r="H129" s="223">
        <f t="shared" si="12"/>
        <v>0</v>
      </c>
      <c r="I129" s="23"/>
      <c r="J129" s="23"/>
      <c r="K129" s="180"/>
      <c r="L129" s="180"/>
      <c r="M129" s="180"/>
      <c r="N129" s="180"/>
      <c r="O129" s="180"/>
      <c r="P129" s="209"/>
      <c r="Q129" s="155"/>
      <c r="AA129" s="97"/>
      <c r="AB129" s="97"/>
      <c r="AC129" s="97"/>
      <c r="AD129" s="97"/>
      <c r="AE129" s="97"/>
      <c r="AF129" s="93"/>
      <c r="AG129" s="93"/>
      <c r="AH129" s="93"/>
      <c r="AI129" s="30"/>
      <c r="AJ129" s="30"/>
      <c r="AK129" s="30"/>
      <c r="AL129" s="112" t="s">
        <v>684</v>
      </c>
      <c r="AM129" s="109"/>
      <c r="AN129" s="112" t="s">
        <v>685</v>
      </c>
      <c r="AO129" s="110" t="s">
        <v>583</v>
      </c>
      <c r="AP129" s="112" t="s">
        <v>687</v>
      </c>
      <c r="AQ129"/>
      <c r="AR129"/>
      <c r="AS129"/>
      <c r="AT129"/>
      <c r="AU129"/>
      <c r="AV129"/>
    </row>
    <row r="130" spans="1:77" ht="23.45" customHeight="1" x14ac:dyDescent="0.2">
      <c r="A130" s="1015"/>
      <c r="B130" s="189" t="s">
        <v>3095</v>
      </c>
      <c r="C130" s="279"/>
      <c r="D130" s="279"/>
      <c r="E130" s="280"/>
      <c r="F130" s="585"/>
      <c r="G130" s="585"/>
      <c r="H130" s="223">
        <f t="shared" si="12"/>
        <v>0</v>
      </c>
      <c r="I130" s="23"/>
      <c r="J130" s="23"/>
      <c r="K130" s="180"/>
      <c r="L130" s="180"/>
      <c r="M130" s="180"/>
      <c r="N130" s="180"/>
      <c r="O130" s="180"/>
      <c r="P130" s="209"/>
      <c r="Q130" s="155"/>
      <c r="AA130" s="97"/>
      <c r="AB130" s="97"/>
      <c r="AC130" s="97"/>
      <c r="AD130" s="97"/>
      <c r="AE130" s="97"/>
      <c r="AF130" s="93"/>
      <c r="AG130" s="93"/>
      <c r="AH130" s="93"/>
      <c r="AI130" s="30"/>
      <c r="AJ130" s="30"/>
      <c r="AK130" s="30"/>
      <c r="AL130" s="112" t="s">
        <v>688</v>
      </c>
      <c r="AM130" s="109"/>
      <c r="AN130" s="112" t="s">
        <v>689</v>
      </c>
      <c r="AO130" s="110" t="s">
        <v>586</v>
      </c>
      <c r="AP130" s="112" t="s">
        <v>691</v>
      </c>
      <c r="AQ130"/>
      <c r="AR130"/>
      <c r="AS130"/>
      <c r="AT130"/>
      <c r="AU130"/>
      <c r="AV130"/>
    </row>
    <row r="131" spans="1:77" ht="23.45" customHeight="1" x14ac:dyDescent="0.2">
      <c r="A131" s="1015"/>
      <c r="B131" s="189" t="s">
        <v>3096</v>
      </c>
      <c r="C131" s="279"/>
      <c r="D131" s="279"/>
      <c r="E131" s="280"/>
      <c r="F131" s="585"/>
      <c r="G131" s="585"/>
      <c r="H131" s="223">
        <f t="shared" si="12"/>
        <v>0</v>
      </c>
      <c r="I131" s="23"/>
      <c r="J131" s="23"/>
      <c r="K131" s="180"/>
      <c r="L131" s="180"/>
      <c r="M131" s="180"/>
      <c r="N131" s="180"/>
      <c r="O131" s="180"/>
      <c r="P131" s="209"/>
      <c r="Q131" s="155"/>
      <c r="AA131" s="97"/>
      <c r="AB131" s="97"/>
      <c r="AC131" s="97"/>
      <c r="AD131" s="97"/>
      <c r="AE131" s="97"/>
      <c r="AF131" s="93"/>
      <c r="AG131" s="93"/>
      <c r="AH131" s="93"/>
      <c r="AI131" s="30"/>
      <c r="AJ131" s="30"/>
      <c r="AK131" s="30"/>
      <c r="AL131" s="112" t="s">
        <v>692</v>
      </c>
      <c r="AM131" s="109"/>
      <c r="AN131" s="112" t="s">
        <v>693</v>
      </c>
      <c r="AO131" s="110" t="s">
        <v>590</v>
      </c>
      <c r="AP131" s="112">
        <v>130</v>
      </c>
      <c r="AQ131"/>
      <c r="AR131"/>
      <c r="AS131"/>
      <c r="AT131"/>
      <c r="AU131"/>
      <c r="AV131"/>
    </row>
    <row r="132" spans="1:77" ht="23.45" customHeight="1" x14ac:dyDescent="0.2">
      <c r="A132" s="1015"/>
      <c r="B132" s="189" t="s">
        <v>3097</v>
      </c>
      <c r="C132" s="279"/>
      <c r="D132" s="279"/>
      <c r="E132" s="280"/>
      <c r="F132" s="585"/>
      <c r="G132" s="585"/>
      <c r="H132" s="223">
        <f t="shared" si="12"/>
        <v>0</v>
      </c>
      <c r="I132" s="23"/>
      <c r="J132" s="23"/>
      <c r="K132" s="180"/>
      <c r="L132" s="180"/>
      <c r="M132" s="180"/>
      <c r="N132" s="180"/>
      <c r="O132" s="180"/>
      <c r="P132" s="209"/>
      <c r="Q132" s="155"/>
      <c r="AA132" s="97"/>
      <c r="AB132" s="97"/>
      <c r="AC132" s="97"/>
      <c r="AD132" s="97"/>
      <c r="AE132" s="97"/>
      <c r="AF132" s="93"/>
      <c r="AG132" s="93"/>
      <c r="AH132" s="93"/>
      <c r="AI132" s="30"/>
      <c r="AJ132" s="30"/>
      <c r="AK132" s="30"/>
      <c r="AL132" s="112" t="s">
        <v>695</v>
      </c>
      <c r="AM132" s="109"/>
      <c r="AN132" s="112" t="s">
        <v>696</v>
      </c>
      <c r="AO132" s="110" t="s">
        <v>593</v>
      </c>
      <c r="AP132" s="112">
        <v>131</v>
      </c>
      <c r="AQ132"/>
      <c r="AR132"/>
      <c r="AS132"/>
      <c r="AT132"/>
      <c r="AU132"/>
      <c r="AV132"/>
    </row>
    <row r="133" spans="1:77" ht="23.45" customHeight="1" x14ac:dyDescent="0.2">
      <c r="A133" s="1015"/>
      <c r="B133" s="189" t="s">
        <v>3098</v>
      </c>
      <c r="C133" s="566"/>
      <c r="D133" s="566"/>
      <c r="E133" s="567"/>
      <c r="F133" s="585"/>
      <c r="G133" s="585"/>
      <c r="H133" s="223">
        <f t="shared" si="12"/>
        <v>0</v>
      </c>
      <c r="I133" s="23"/>
      <c r="J133" s="23"/>
      <c r="K133" s="180"/>
      <c r="L133" s="180"/>
      <c r="M133" s="180"/>
      <c r="N133" s="180"/>
      <c r="O133" s="180"/>
      <c r="P133" s="209"/>
      <c r="Q133" s="155"/>
      <c r="AA133" s="97"/>
      <c r="AB133" s="97"/>
      <c r="AC133" s="97"/>
      <c r="AD133" s="97"/>
      <c r="AE133" s="97"/>
      <c r="AF133" s="93"/>
      <c r="AG133" s="93"/>
      <c r="AH133" s="93"/>
      <c r="AI133" s="30"/>
      <c r="AJ133" s="30"/>
      <c r="AK133" s="30"/>
      <c r="AL133" s="112" t="s">
        <v>698</v>
      </c>
      <c r="AM133" s="109"/>
      <c r="AN133" s="112" t="s">
        <v>699</v>
      </c>
      <c r="AO133" s="110" t="s">
        <v>596</v>
      </c>
      <c r="AP133" s="112">
        <v>134</v>
      </c>
      <c r="AQ133"/>
      <c r="AR133"/>
      <c r="AS133"/>
      <c r="AT133"/>
      <c r="AU133"/>
      <c r="AV133"/>
    </row>
    <row r="134" spans="1:77" ht="23.45" customHeight="1" x14ac:dyDescent="0.2">
      <c r="A134" s="1015"/>
      <c r="B134" s="563" t="s">
        <v>3099</v>
      </c>
      <c r="C134" s="566"/>
      <c r="D134" s="566"/>
      <c r="E134" s="567"/>
      <c r="F134" s="585"/>
      <c r="G134" s="585"/>
      <c r="H134" s="223">
        <f t="shared" si="12"/>
        <v>0</v>
      </c>
      <c r="I134" s="23"/>
      <c r="J134" s="23"/>
      <c r="K134" s="180"/>
      <c r="L134" s="180"/>
      <c r="M134" s="180"/>
      <c r="N134" s="180"/>
      <c r="O134" s="180"/>
      <c r="P134" s="209"/>
      <c r="Q134" s="155"/>
      <c r="AA134" s="97"/>
      <c r="AB134" s="97"/>
      <c r="AC134" s="97"/>
      <c r="AD134" s="97"/>
      <c r="AE134" s="97"/>
      <c r="AF134" s="93"/>
      <c r="AG134" s="93"/>
      <c r="AH134" s="93"/>
      <c r="AI134" s="30"/>
      <c r="AJ134" s="30"/>
      <c r="AK134" s="30"/>
      <c r="AL134" s="112" t="s">
        <v>701</v>
      </c>
      <c r="AM134" s="109"/>
      <c r="AN134" s="112" t="s">
        <v>702</v>
      </c>
      <c r="AO134" s="110" t="s">
        <v>600</v>
      </c>
      <c r="AP134" s="112" t="s">
        <v>704</v>
      </c>
      <c r="AQ134"/>
      <c r="AR134"/>
      <c r="AS134"/>
      <c r="AT134"/>
      <c r="AU134"/>
      <c r="AV134"/>
    </row>
    <row r="135" spans="1:77" s="267" customFormat="1" ht="23.45" customHeight="1" x14ac:dyDescent="0.2">
      <c r="A135" s="1015"/>
      <c r="B135" s="563" t="s">
        <v>3099</v>
      </c>
      <c r="C135" s="566"/>
      <c r="D135" s="566"/>
      <c r="E135" s="567"/>
      <c r="F135" s="585"/>
      <c r="G135" s="585"/>
      <c r="H135" s="223">
        <f t="shared" si="12"/>
        <v>0</v>
      </c>
      <c r="I135" s="23"/>
      <c r="J135" s="23"/>
      <c r="K135" s="180"/>
      <c r="L135" s="180"/>
      <c r="M135" s="180"/>
      <c r="N135" s="180"/>
      <c r="O135" s="180"/>
      <c r="P135" s="209"/>
      <c r="Q135" s="155"/>
      <c r="R135" s="156"/>
      <c r="S135" s="156"/>
      <c r="T135" s="156"/>
      <c r="U135" s="156"/>
      <c r="V135" s="156"/>
      <c r="W135" s="156"/>
      <c r="X135" s="156"/>
      <c r="Y135" s="156"/>
      <c r="Z135" s="156"/>
      <c r="AA135" s="97"/>
      <c r="AB135" s="97"/>
      <c r="AC135" s="97"/>
      <c r="AD135" s="97"/>
      <c r="AE135" s="97"/>
      <c r="AF135" s="93"/>
      <c r="AG135" s="93"/>
      <c r="AH135" s="93"/>
      <c r="AI135" s="30"/>
      <c r="AJ135" s="30"/>
      <c r="AK135" s="30"/>
      <c r="AL135" s="112" t="s">
        <v>705</v>
      </c>
      <c r="AM135" s="109"/>
      <c r="AN135" s="112" t="s">
        <v>706</v>
      </c>
      <c r="AO135" s="110" t="s">
        <v>787</v>
      </c>
      <c r="AP135" s="112" t="s">
        <v>708</v>
      </c>
      <c r="AQ135"/>
      <c r="AR135"/>
      <c r="AS135"/>
      <c r="AT135"/>
      <c r="AU135"/>
      <c r="AV135"/>
      <c r="AW135" s="156"/>
      <c r="AX135" s="156"/>
      <c r="AY135" s="156"/>
      <c r="AZ135" s="156"/>
      <c r="BA135" s="156"/>
      <c r="BB135" s="156"/>
      <c r="BC135" s="156"/>
      <c r="BD135" s="156"/>
      <c r="BE135" s="156"/>
    </row>
    <row r="136" spans="1:77" s="267" customFormat="1" ht="23.45" customHeight="1" thickBot="1" x14ac:dyDescent="0.3">
      <c r="A136" s="1015"/>
      <c r="B136" s="817" t="s">
        <v>2948</v>
      </c>
      <c r="C136" s="281"/>
      <c r="D136" s="281"/>
      <c r="E136" s="282"/>
      <c r="F136" s="283">
        <f>SUM(F127:F135)</f>
        <v>0</v>
      </c>
      <c r="G136" s="283">
        <f>SUM(G127:G135)</f>
        <v>0</v>
      </c>
      <c r="H136" s="263">
        <f t="shared" si="12"/>
        <v>0</v>
      </c>
      <c r="I136" s="202"/>
      <c r="J136" s="23"/>
      <c r="K136" s="180"/>
      <c r="L136" s="180"/>
      <c r="M136" s="180"/>
      <c r="N136" s="180"/>
      <c r="O136" s="180"/>
      <c r="P136" s="209"/>
      <c r="Q136" s="155"/>
      <c r="R136" s="156"/>
      <c r="S136" s="156"/>
      <c r="T136" s="156"/>
      <c r="U136" s="156"/>
      <c r="V136" s="156"/>
      <c r="W136" s="156"/>
      <c r="X136" s="156"/>
      <c r="Y136" s="156"/>
      <c r="Z136" s="156"/>
      <c r="AA136" s="97"/>
      <c r="AB136" s="97"/>
      <c r="AC136" s="97"/>
      <c r="AD136" s="97"/>
      <c r="AE136" s="97"/>
      <c r="AF136" s="93"/>
      <c r="AG136" s="93"/>
      <c r="AH136" s="93"/>
      <c r="AI136" s="30"/>
      <c r="AJ136" s="30"/>
      <c r="AK136" s="30"/>
      <c r="AL136" s="112" t="s">
        <v>709</v>
      </c>
      <c r="AM136" s="109"/>
      <c r="AN136" s="112" t="s">
        <v>710</v>
      </c>
      <c r="AO136" s="110" t="s">
        <v>607</v>
      </c>
      <c r="AP136" s="112">
        <v>428</v>
      </c>
      <c r="AQ136"/>
      <c r="AR136"/>
      <c r="AS136"/>
      <c r="AT136"/>
      <c r="AU136"/>
      <c r="AV136"/>
      <c r="AW136" s="156"/>
      <c r="AX136" s="156"/>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c r="BX136" s="156"/>
      <c r="BY136" s="156"/>
    </row>
    <row r="137" spans="1:77" ht="23.45" customHeight="1" x14ac:dyDescent="0.25">
      <c r="A137" s="1015"/>
      <c r="B137" s="1025" t="s">
        <v>3100</v>
      </c>
      <c r="C137" s="1025"/>
      <c r="D137" s="1025"/>
      <c r="E137" s="1025"/>
      <c r="F137" s="284" t="s">
        <v>2946</v>
      </c>
      <c r="G137" s="233" t="s">
        <v>2947</v>
      </c>
      <c r="H137" s="234" t="s">
        <v>2948</v>
      </c>
      <c r="I137" s="202"/>
      <c r="J137" s="23"/>
      <c r="K137" s="180"/>
      <c r="L137" s="180"/>
      <c r="M137" s="180"/>
      <c r="N137" s="180"/>
      <c r="O137" s="180"/>
      <c r="P137" s="209"/>
      <c r="Q137" s="155"/>
      <c r="AA137" s="97"/>
      <c r="AB137" s="97"/>
      <c r="AC137" s="97"/>
      <c r="AD137" s="97"/>
      <c r="AE137" s="97"/>
      <c r="AF137" s="93"/>
      <c r="AG137" s="93"/>
      <c r="AH137" s="93"/>
      <c r="AI137" s="30"/>
      <c r="AJ137" s="30"/>
      <c r="AK137" s="30"/>
      <c r="AL137" s="30"/>
      <c r="AM137" s="109"/>
      <c r="AN137" s="112" t="s">
        <v>712</v>
      </c>
      <c r="AO137" s="110" t="s">
        <v>611</v>
      </c>
      <c r="AP137" s="112">
        <v>429</v>
      </c>
      <c r="AQ137"/>
      <c r="AR137"/>
      <c r="AS137"/>
      <c r="AT137"/>
      <c r="AU137"/>
      <c r="AV137"/>
      <c r="BF137" s="267"/>
      <c r="BG137" s="267"/>
      <c r="BH137" s="267"/>
      <c r="BI137" s="267"/>
      <c r="BJ137" s="267"/>
      <c r="BK137" s="267"/>
      <c r="BL137" s="267"/>
      <c r="BM137" s="267"/>
      <c r="BN137" s="267"/>
      <c r="BO137" s="267"/>
      <c r="BP137" s="267"/>
      <c r="BQ137" s="267"/>
      <c r="BR137" s="267"/>
      <c r="BS137" s="267"/>
      <c r="BT137" s="267"/>
      <c r="BU137" s="267"/>
      <c r="BV137" s="267"/>
      <c r="BW137" s="267"/>
      <c r="BX137" s="267"/>
      <c r="BY137" s="267"/>
    </row>
    <row r="138" spans="1:77" ht="23.45" customHeight="1" thickBot="1" x14ac:dyDescent="0.3">
      <c r="A138" s="1015"/>
      <c r="B138" s="1022" t="s">
        <v>3101</v>
      </c>
      <c r="C138" s="1022"/>
      <c r="D138" s="1022"/>
      <c r="E138" s="1022"/>
      <c r="F138" s="285"/>
      <c r="G138" s="285"/>
      <c r="H138" s="286">
        <f>SUM(F138:G138)</f>
        <v>0</v>
      </c>
      <c r="I138" s="202"/>
      <c r="J138" s="202"/>
      <c r="K138" s="180"/>
      <c r="L138" s="180"/>
      <c r="M138" s="180"/>
      <c r="N138" s="180"/>
      <c r="O138" s="180"/>
      <c r="P138" s="209"/>
      <c r="Q138" s="155"/>
      <c r="AA138" s="97"/>
      <c r="AB138" s="97"/>
      <c r="AC138" s="97"/>
      <c r="AD138" s="97"/>
      <c r="AE138" s="97"/>
      <c r="AF138" s="93"/>
      <c r="AG138" s="93"/>
      <c r="AH138" s="93"/>
      <c r="AI138" s="30"/>
      <c r="AJ138" s="30"/>
      <c r="AK138" s="30"/>
      <c r="AL138" s="30"/>
      <c r="AM138" s="109"/>
      <c r="AN138" s="112" t="s">
        <v>714</v>
      </c>
      <c r="AO138" s="110" t="s">
        <v>615</v>
      </c>
      <c r="AP138" s="112" t="s">
        <v>716</v>
      </c>
      <c r="AQ138"/>
      <c r="AR138"/>
      <c r="AS138"/>
      <c r="AT138"/>
      <c r="AU138"/>
      <c r="AV138"/>
    </row>
    <row r="139" spans="1:77" ht="23.45" customHeight="1" thickBot="1" x14ac:dyDescent="0.25">
      <c r="A139" s="1015"/>
      <c r="B139" s="270" t="s">
        <v>3102</v>
      </c>
      <c r="C139" s="1016"/>
      <c r="D139" s="1016"/>
      <c r="E139" s="1017"/>
      <c r="F139" s="287" t="s">
        <v>2946</v>
      </c>
      <c r="G139" s="218" t="s">
        <v>2947</v>
      </c>
      <c r="H139" s="218" t="s">
        <v>2948</v>
      </c>
      <c r="I139" s="202"/>
      <c r="J139" s="202"/>
      <c r="K139" s="180"/>
      <c r="L139" s="180"/>
      <c r="M139" s="180"/>
      <c r="N139" s="180"/>
      <c r="O139" s="180"/>
      <c r="P139" s="209"/>
      <c r="Q139" s="155"/>
      <c r="AA139" s="97"/>
      <c r="AB139" s="97"/>
      <c r="AC139" s="97"/>
      <c r="AD139" s="97"/>
      <c r="AE139" s="97"/>
      <c r="AF139" s="93"/>
      <c r="AG139" s="93"/>
      <c r="AH139" s="93"/>
      <c r="AI139" s="30"/>
      <c r="AJ139" s="30"/>
      <c r="AK139" s="30"/>
      <c r="AL139" s="30"/>
      <c r="AM139" s="109"/>
      <c r="AN139" s="112" t="s">
        <v>717</v>
      </c>
      <c r="AO139" s="110" t="s">
        <v>803</v>
      </c>
      <c r="AP139" s="112" t="s">
        <v>716</v>
      </c>
      <c r="AQ139"/>
      <c r="AR139"/>
      <c r="AS139"/>
      <c r="AT139"/>
      <c r="AU139"/>
      <c r="AV139"/>
    </row>
    <row r="140" spans="1:77" ht="23.45" customHeight="1" thickBot="1" x14ac:dyDescent="0.25">
      <c r="A140" s="1015"/>
      <c r="B140" s="288" t="s">
        <v>3103</v>
      </c>
      <c r="C140" s="901"/>
      <c r="D140" s="901"/>
      <c r="E140" s="902"/>
      <c r="F140" s="289"/>
      <c r="G140" s="277"/>
      <c r="H140" s="278"/>
      <c r="I140" s="202"/>
      <c r="J140" s="202"/>
      <c r="K140" s="180"/>
      <c r="L140" s="180"/>
      <c r="M140" s="180"/>
      <c r="N140" s="180"/>
      <c r="O140" s="180"/>
      <c r="P140" s="209"/>
      <c r="Q140" s="155"/>
      <c r="AA140" s="97"/>
      <c r="AB140" s="97"/>
      <c r="AC140" s="97"/>
      <c r="AD140" s="97"/>
      <c r="AE140" s="97"/>
      <c r="AF140" s="93"/>
      <c r="AG140" s="93"/>
      <c r="AH140" s="93"/>
      <c r="AI140" s="30"/>
      <c r="AJ140" s="30"/>
      <c r="AK140" s="30"/>
      <c r="AL140" s="30"/>
      <c r="AM140" s="109"/>
      <c r="AN140" s="112" t="s">
        <v>718</v>
      </c>
      <c r="AO140" s="110" t="s">
        <v>619</v>
      </c>
      <c r="AP140" s="112">
        <v>431</v>
      </c>
      <c r="AQ140"/>
      <c r="AR140"/>
      <c r="AS140"/>
      <c r="AT140"/>
      <c r="AU140"/>
      <c r="AV140"/>
    </row>
    <row r="141" spans="1:77" ht="23.45" customHeight="1" thickBot="1" x14ac:dyDescent="0.25">
      <c r="A141" s="1015"/>
      <c r="B141" s="189" t="s">
        <v>3104</v>
      </c>
      <c r="C141" s="290"/>
      <c r="D141" s="290"/>
      <c r="E141" s="291"/>
      <c r="F141" s="259"/>
      <c r="G141" s="259"/>
      <c r="H141" s="223">
        <f t="shared" ref="H141:H151" si="13">F141+G141</f>
        <v>0</v>
      </c>
      <c r="I141" s="23"/>
      <c r="J141" s="23"/>
      <c r="K141" s="180"/>
      <c r="L141" s="180"/>
      <c r="M141" s="180"/>
      <c r="N141" s="180"/>
      <c r="O141" s="180"/>
      <c r="P141" s="209"/>
      <c r="Q141" s="155"/>
      <c r="AA141" s="97"/>
      <c r="AB141" s="97"/>
      <c r="AC141" s="97"/>
      <c r="AD141" s="97"/>
      <c r="AE141" s="97"/>
      <c r="AF141" s="93"/>
      <c r="AG141" s="93"/>
      <c r="AH141" s="93"/>
      <c r="AI141" s="30"/>
      <c r="AJ141" s="30"/>
      <c r="AK141" s="30"/>
      <c r="AL141" s="30"/>
      <c r="AM141" s="109"/>
      <c r="AN141" s="112" t="s">
        <v>720</v>
      </c>
      <c r="AO141" s="110" t="s">
        <v>623</v>
      </c>
      <c r="AP141" s="112">
        <v>432</v>
      </c>
      <c r="AQ141"/>
      <c r="AR141"/>
      <c r="AS141"/>
      <c r="AT141"/>
      <c r="AU141"/>
      <c r="AV141"/>
    </row>
    <row r="142" spans="1:77" ht="23.45" customHeight="1" thickBot="1" x14ac:dyDescent="0.25">
      <c r="A142" s="1015"/>
      <c r="B142" s="189" t="s">
        <v>3105</v>
      </c>
      <c r="C142" s="290"/>
      <c r="D142" s="290"/>
      <c r="E142" s="291"/>
      <c r="F142" s="259"/>
      <c r="G142" s="259"/>
      <c r="H142" s="223">
        <f t="shared" si="13"/>
        <v>0</v>
      </c>
      <c r="I142" s="23"/>
      <c r="J142" s="23"/>
      <c r="K142" s="180"/>
      <c r="L142" s="180"/>
      <c r="M142" s="180"/>
      <c r="N142" s="180"/>
      <c r="O142" s="180"/>
      <c r="P142" s="209"/>
      <c r="Q142" s="155"/>
      <c r="AA142" s="97"/>
      <c r="AB142" s="97"/>
      <c r="AC142" s="97"/>
      <c r="AD142" s="97"/>
      <c r="AE142" s="97"/>
      <c r="AF142" s="93"/>
      <c r="AG142" s="93"/>
      <c r="AH142" s="93"/>
      <c r="AI142" s="30"/>
      <c r="AJ142" s="30"/>
      <c r="AK142" s="30"/>
      <c r="AL142" s="30"/>
      <c r="AM142" s="109"/>
      <c r="AN142" s="112" t="s">
        <v>722</v>
      </c>
      <c r="AO142" s="110" t="s">
        <v>627</v>
      </c>
      <c r="AP142" s="112">
        <v>433</v>
      </c>
      <c r="AQ142"/>
      <c r="AR142"/>
      <c r="AS142"/>
      <c r="AT142"/>
      <c r="AU142"/>
      <c r="AV142"/>
    </row>
    <row r="143" spans="1:77" ht="23.45" customHeight="1" thickBot="1" x14ac:dyDescent="0.25">
      <c r="A143" s="1015"/>
      <c r="B143" s="189" t="s">
        <v>3106</v>
      </c>
      <c r="C143" s="290"/>
      <c r="D143" s="290"/>
      <c r="E143" s="291"/>
      <c r="F143" s="259"/>
      <c r="G143" s="259"/>
      <c r="H143" s="223">
        <f t="shared" si="13"/>
        <v>0</v>
      </c>
      <c r="I143" s="23"/>
      <c r="J143" s="23"/>
      <c r="K143" s="180"/>
      <c r="L143" s="180"/>
      <c r="M143" s="180"/>
      <c r="N143" s="180"/>
      <c r="O143" s="180"/>
      <c r="P143" s="209"/>
      <c r="Q143" s="155"/>
      <c r="AA143" s="97"/>
      <c r="AB143" s="97"/>
      <c r="AC143" s="97"/>
      <c r="AD143" s="97"/>
      <c r="AE143" s="97"/>
      <c r="AF143" s="93"/>
      <c r="AG143" s="93"/>
      <c r="AH143" s="93"/>
      <c r="AI143" s="30"/>
      <c r="AJ143" s="30"/>
      <c r="AK143" s="30"/>
      <c r="AL143" s="30"/>
      <c r="AM143" s="109"/>
      <c r="AN143" s="112" t="s">
        <v>724</v>
      </c>
      <c r="AO143" s="110" t="s">
        <v>631</v>
      </c>
      <c r="AP143" s="112">
        <v>434</v>
      </c>
      <c r="AQ143"/>
      <c r="AR143"/>
      <c r="AS143"/>
      <c r="AT143"/>
      <c r="AU143"/>
      <c r="AV143"/>
    </row>
    <row r="144" spans="1:77" ht="23.45" customHeight="1" thickBot="1" x14ac:dyDescent="0.25">
      <c r="A144" s="1015"/>
      <c r="B144" s="189" t="s">
        <v>3107</v>
      </c>
      <c r="C144" s="290"/>
      <c r="D144" s="290"/>
      <c r="E144" s="291"/>
      <c r="F144" s="259"/>
      <c r="G144" s="259"/>
      <c r="H144" s="223">
        <f t="shared" si="13"/>
        <v>0</v>
      </c>
      <c r="I144" s="23"/>
      <c r="J144" s="23"/>
      <c r="K144" s="180"/>
      <c r="L144" s="180"/>
      <c r="M144" s="180"/>
      <c r="N144" s="180"/>
      <c r="O144" s="180"/>
      <c r="P144" s="209"/>
      <c r="Q144" s="155"/>
      <c r="AA144" s="97"/>
      <c r="AB144" s="97"/>
      <c r="AC144" s="97"/>
      <c r="AD144" s="97"/>
      <c r="AE144" s="97"/>
      <c r="AF144" s="93"/>
      <c r="AG144" s="93"/>
      <c r="AH144" s="93"/>
      <c r="AI144" s="30"/>
      <c r="AJ144" s="30"/>
      <c r="AK144" s="30"/>
      <c r="AL144" s="30"/>
      <c r="AM144" s="109"/>
      <c r="AN144" s="112" t="s">
        <v>726</v>
      </c>
      <c r="AO144" s="110" t="s">
        <v>635</v>
      </c>
      <c r="AP144" s="112">
        <v>435</v>
      </c>
      <c r="AQ144"/>
      <c r="AR144"/>
      <c r="AS144"/>
      <c r="AT144"/>
      <c r="AU144"/>
      <c r="AV144"/>
    </row>
    <row r="145" spans="1:48" ht="23.45" customHeight="1" thickBot="1" x14ac:dyDescent="0.25">
      <c r="A145" s="1015"/>
      <c r="B145" s="189" t="s">
        <v>3108</v>
      </c>
      <c r="C145" s="290"/>
      <c r="D145" s="290"/>
      <c r="E145" s="291"/>
      <c r="F145" s="259"/>
      <c r="G145" s="259"/>
      <c r="H145" s="223">
        <f t="shared" si="13"/>
        <v>0</v>
      </c>
      <c r="I145" s="23"/>
      <c r="J145" s="23"/>
      <c r="K145" s="180"/>
      <c r="L145" s="180"/>
      <c r="M145" s="180"/>
      <c r="N145" s="180"/>
      <c r="O145" s="180"/>
      <c r="P145" s="209"/>
      <c r="Q145" s="155"/>
      <c r="AA145" s="97"/>
      <c r="AB145" s="97"/>
      <c r="AC145" s="97"/>
      <c r="AD145" s="97"/>
      <c r="AE145" s="97"/>
      <c r="AF145" s="93"/>
      <c r="AG145" s="93"/>
      <c r="AH145" s="93"/>
      <c r="AI145" s="30"/>
      <c r="AJ145" s="30"/>
      <c r="AK145" s="30"/>
      <c r="AL145" s="30"/>
      <c r="AM145" s="109"/>
      <c r="AN145" s="112" t="s">
        <v>728</v>
      </c>
      <c r="AO145" s="110" t="s">
        <v>638</v>
      </c>
      <c r="AP145" s="112">
        <v>436</v>
      </c>
      <c r="AQ145"/>
      <c r="AR145"/>
      <c r="AS145"/>
      <c r="AT145"/>
      <c r="AU145"/>
      <c r="AV145"/>
    </row>
    <row r="146" spans="1:48" ht="23.45" customHeight="1" thickBot="1" x14ac:dyDescent="0.25">
      <c r="A146" s="1015"/>
      <c r="B146" s="189" t="s">
        <v>3109</v>
      </c>
      <c r="C146" s="290"/>
      <c r="D146" s="290"/>
      <c r="E146" s="291"/>
      <c r="F146" s="259"/>
      <c r="G146" s="259"/>
      <c r="H146" s="223">
        <f t="shared" si="13"/>
        <v>0</v>
      </c>
      <c r="I146" s="23"/>
      <c r="J146" s="23"/>
      <c r="K146" s="180"/>
      <c r="L146" s="180"/>
      <c r="M146" s="180"/>
      <c r="N146" s="180"/>
      <c r="O146" s="180"/>
      <c r="P146" s="209"/>
      <c r="Q146" s="155"/>
      <c r="AA146" s="97"/>
      <c r="AB146" s="97"/>
      <c r="AC146" s="97"/>
      <c r="AD146" s="97"/>
      <c r="AE146" s="97"/>
      <c r="AF146" s="93"/>
      <c r="AG146" s="93"/>
      <c r="AH146" s="93"/>
      <c r="AI146" s="30"/>
      <c r="AJ146" s="30"/>
      <c r="AK146" s="30"/>
      <c r="AL146" s="30"/>
      <c r="AM146" s="109"/>
      <c r="AN146" s="112" t="s">
        <v>730</v>
      </c>
      <c r="AO146" s="110" t="s">
        <v>641</v>
      </c>
      <c r="AP146" s="112">
        <v>437</v>
      </c>
      <c r="AQ146"/>
      <c r="AR146"/>
      <c r="AS146"/>
      <c r="AT146"/>
      <c r="AU146"/>
      <c r="AV146"/>
    </row>
    <row r="147" spans="1:48" ht="23.45" customHeight="1" thickBot="1" x14ac:dyDescent="0.25">
      <c r="A147" s="1015"/>
      <c r="B147" s="189" t="s">
        <v>3110</v>
      </c>
      <c r="C147" s="290"/>
      <c r="D147" s="290"/>
      <c r="E147" s="291"/>
      <c r="F147" s="259"/>
      <c r="G147" s="259"/>
      <c r="H147" s="223">
        <f t="shared" si="13"/>
        <v>0</v>
      </c>
      <c r="I147" s="23"/>
      <c r="J147" s="23"/>
      <c r="K147" s="180"/>
      <c r="L147" s="180"/>
      <c r="M147" s="180"/>
      <c r="N147" s="180"/>
      <c r="O147" s="180"/>
      <c r="P147" s="209"/>
      <c r="Q147" s="155"/>
      <c r="AA147" s="97"/>
      <c r="AB147" s="97"/>
      <c r="AC147" s="97"/>
      <c r="AD147" s="97"/>
      <c r="AE147" s="97"/>
      <c r="AF147" s="93"/>
      <c r="AG147" s="93"/>
      <c r="AH147" s="93"/>
      <c r="AI147" s="30"/>
      <c r="AJ147" s="30"/>
      <c r="AK147" s="30"/>
      <c r="AL147" s="30"/>
      <c r="AM147" s="109"/>
      <c r="AN147" s="112" t="s">
        <v>732</v>
      </c>
      <c r="AO147" s="110" t="s">
        <v>644</v>
      </c>
      <c r="AP147" s="112">
        <v>438</v>
      </c>
      <c r="AQ147"/>
      <c r="AR147"/>
      <c r="AS147"/>
      <c r="AT147"/>
      <c r="AU147"/>
      <c r="AV147"/>
    </row>
    <row r="148" spans="1:48" ht="23.45" customHeight="1" thickBot="1" x14ac:dyDescent="0.25">
      <c r="A148" s="1015"/>
      <c r="B148" s="189" t="s">
        <v>3111</v>
      </c>
      <c r="C148" s="290"/>
      <c r="D148" s="290"/>
      <c r="E148" s="291"/>
      <c r="F148" s="259"/>
      <c r="G148" s="259"/>
      <c r="H148" s="223">
        <f t="shared" si="13"/>
        <v>0</v>
      </c>
      <c r="I148" s="23"/>
      <c r="J148" s="23"/>
      <c r="K148" s="180"/>
      <c r="L148" s="180"/>
      <c r="M148" s="180"/>
      <c r="N148" s="180"/>
      <c r="O148" s="180"/>
      <c r="P148" s="209"/>
      <c r="Q148" s="155"/>
      <c r="AA148" s="97"/>
      <c r="AB148" s="97"/>
      <c r="AC148" s="97"/>
      <c r="AD148" s="97"/>
      <c r="AE148" s="97"/>
      <c r="AF148" s="93"/>
      <c r="AG148" s="93"/>
      <c r="AH148" s="93"/>
      <c r="AI148" s="30"/>
      <c r="AJ148" s="30"/>
      <c r="AK148" s="30"/>
      <c r="AL148" s="30"/>
      <c r="AM148" s="109"/>
      <c r="AN148" s="112" t="s">
        <v>734</v>
      </c>
      <c r="AO148" s="110" t="s">
        <v>647</v>
      </c>
      <c r="AP148" s="112">
        <v>439</v>
      </c>
      <c r="AQ148"/>
      <c r="AR148"/>
      <c r="AS148"/>
      <c r="AT148"/>
      <c r="AU148"/>
      <c r="AV148"/>
    </row>
    <row r="149" spans="1:48" ht="23.45" customHeight="1" thickBot="1" x14ac:dyDescent="0.25">
      <c r="A149" s="1015"/>
      <c r="B149" s="189" t="s">
        <v>3112</v>
      </c>
      <c r="C149" s="290"/>
      <c r="D149" s="290"/>
      <c r="E149" s="291"/>
      <c r="F149" s="259"/>
      <c r="G149" s="259"/>
      <c r="H149" s="223">
        <f t="shared" si="13"/>
        <v>0</v>
      </c>
      <c r="I149" s="23"/>
      <c r="J149" s="23"/>
      <c r="K149" s="180"/>
      <c r="L149" s="180"/>
      <c r="M149" s="180"/>
      <c r="N149" s="180"/>
      <c r="O149" s="180"/>
      <c r="P149" s="209"/>
      <c r="Q149" s="155"/>
      <c r="AA149" s="97"/>
      <c r="AB149" s="97"/>
      <c r="AC149" s="97"/>
      <c r="AD149" s="97"/>
      <c r="AE149" s="97"/>
      <c r="AF149" s="93"/>
      <c r="AG149" s="93"/>
      <c r="AH149" s="93"/>
      <c r="AI149" s="30"/>
      <c r="AJ149" s="30"/>
      <c r="AK149" s="30"/>
      <c r="AL149" s="30"/>
      <c r="AM149" s="109"/>
      <c r="AN149" s="112" t="s">
        <v>736</v>
      </c>
      <c r="AO149" s="110" t="s">
        <v>650</v>
      </c>
      <c r="AP149" s="112">
        <v>440</v>
      </c>
      <c r="AQ149"/>
      <c r="AR149"/>
      <c r="AS149"/>
      <c r="AT149"/>
      <c r="AU149"/>
      <c r="AV149"/>
    </row>
    <row r="150" spans="1:48" ht="23.45" customHeight="1" x14ac:dyDescent="0.2">
      <c r="A150" s="1015"/>
      <c r="B150" s="189" t="s">
        <v>3113</v>
      </c>
      <c r="C150" s="191"/>
      <c r="D150" s="191"/>
      <c r="E150" s="200"/>
      <c r="F150" s="259"/>
      <c r="G150" s="259"/>
      <c r="H150" s="223">
        <f t="shared" si="13"/>
        <v>0</v>
      </c>
      <c r="I150" s="23"/>
      <c r="J150" s="23"/>
      <c r="K150" s="180"/>
      <c r="L150" s="180"/>
      <c r="M150" s="180"/>
      <c r="N150" s="180"/>
      <c r="O150" s="180"/>
      <c r="P150" s="209"/>
      <c r="Q150" s="155"/>
      <c r="AA150" s="97"/>
      <c r="AB150" s="97"/>
      <c r="AC150" s="97"/>
      <c r="AD150" s="97"/>
      <c r="AE150" s="97"/>
      <c r="AF150" s="93"/>
      <c r="AG150" s="93"/>
      <c r="AH150" s="93"/>
      <c r="AI150" s="30"/>
      <c r="AJ150" s="30"/>
      <c r="AK150" s="30"/>
      <c r="AL150" s="30"/>
      <c r="AM150" s="109"/>
      <c r="AN150" s="112" t="s">
        <v>738</v>
      </c>
      <c r="AO150" s="110" t="s">
        <v>654</v>
      </c>
      <c r="AP150" s="112">
        <v>441</v>
      </c>
      <c r="AQ150"/>
      <c r="AR150"/>
      <c r="AS150"/>
      <c r="AT150"/>
      <c r="AU150"/>
      <c r="AV150"/>
    </row>
    <row r="151" spans="1:48" ht="23.45" customHeight="1" thickBot="1" x14ac:dyDescent="0.3">
      <c r="A151" s="1015"/>
      <c r="B151" s="912" t="s">
        <v>2948</v>
      </c>
      <c r="C151" s="913"/>
      <c r="D151" s="913"/>
      <c r="E151" s="914"/>
      <c r="F151" s="292">
        <f>SUM(F141:F150)</f>
        <v>0</v>
      </c>
      <c r="G151" s="292">
        <f>SUM(G141:G150)</f>
        <v>0</v>
      </c>
      <c r="H151" s="263">
        <f t="shared" si="13"/>
        <v>0</v>
      </c>
      <c r="I151" s="23"/>
      <c r="J151" s="23"/>
      <c r="K151" s="180"/>
      <c r="L151" s="180"/>
      <c r="M151" s="180"/>
      <c r="N151" s="180"/>
      <c r="O151" s="180"/>
      <c r="P151" s="209"/>
      <c r="Q151" s="155"/>
      <c r="AA151" s="97"/>
      <c r="AB151" s="97"/>
      <c r="AC151" s="97"/>
      <c r="AD151" s="97"/>
      <c r="AE151" s="97"/>
      <c r="AF151" s="93"/>
      <c r="AG151" s="93"/>
      <c r="AH151" s="93"/>
      <c r="AI151" s="30"/>
      <c r="AJ151" s="30"/>
      <c r="AK151" s="30"/>
      <c r="AL151" s="30"/>
      <c r="AM151" s="109"/>
      <c r="AN151" s="112" t="s">
        <v>740</v>
      </c>
      <c r="AO151" s="110" t="s">
        <v>657</v>
      </c>
      <c r="AP151" s="112">
        <v>442</v>
      </c>
      <c r="AQ151"/>
      <c r="AR151"/>
      <c r="AS151"/>
      <c r="AT151"/>
      <c r="AU151"/>
      <c r="AV151"/>
    </row>
    <row r="152" spans="1:48" ht="23.45" customHeight="1" thickBot="1" x14ac:dyDescent="0.3">
      <c r="A152" s="1015"/>
      <c r="B152" s="33" t="s">
        <v>3114</v>
      </c>
      <c r="C152" s="271"/>
      <c r="D152" s="271"/>
      <c r="E152" s="272"/>
      <c r="F152" s="293" t="s">
        <v>2946</v>
      </c>
      <c r="G152" s="241" t="s">
        <v>2947</v>
      </c>
      <c r="H152" s="241" t="s">
        <v>2948</v>
      </c>
      <c r="I152" s="23"/>
      <c r="J152" s="23"/>
      <c r="K152" s="180"/>
      <c r="L152" s="180"/>
      <c r="M152" s="180"/>
      <c r="N152" s="180"/>
      <c r="O152" s="180"/>
      <c r="P152" s="209"/>
      <c r="Q152" s="155"/>
      <c r="AA152" s="97"/>
      <c r="AB152" s="97"/>
      <c r="AC152" s="97"/>
      <c r="AD152" s="97"/>
      <c r="AE152" s="97"/>
      <c r="AF152" s="93"/>
      <c r="AG152" s="93"/>
      <c r="AH152" s="93"/>
      <c r="AI152" s="30"/>
      <c r="AJ152" s="30"/>
      <c r="AK152" s="30"/>
      <c r="AL152" s="30"/>
      <c r="AM152" s="109"/>
      <c r="AN152" s="112" t="s">
        <v>742</v>
      </c>
      <c r="AO152" s="110" t="s">
        <v>661</v>
      </c>
      <c r="AP152" s="112">
        <v>443</v>
      </c>
      <c r="AQ152"/>
      <c r="AR152"/>
      <c r="AS152"/>
      <c r="AT152"/>
      <c r="AU152"/>
      <c r="AV152"/>
    </row>
    <row r="153" spans="1:48" ht="23.45" customHeight="1" thickBot="1" x14ac:dyDescent="0.25">
      <c r="A153" s="1015"/>
      <c r="B153" s="294" t="s">
        <v>3115</v>
      </c>
      <c r="C153" s="295"/>
      <c r="D153" s="295"/>
      <c r="E153" s="296"/>
      <c r="F153" s="289"/>
      <c r="G153" s="277"/>
      <c r="H153" s="278"/>
      <c r="I153" s="23"/>
      <c r="J153" s="23"/>
      <c r="K153" s="180"/>
      <c r="L153" s="180"/>
      <c r="M153" s="180"/>
      <c r="N153" s="180"/>
      <c r="O153" s="180"/>
      <c r="P153" s="209"/>
      <c r="Q153" s="155"/>
      <c r="AA153" s="97"/>
      <c r="AB153" s="97"/>
      <c r="AC153" s="97"/>
      <c r="AD153" s="97"/>
      <c r="AE153" s="97"/>
      <c r="AF153" s="93"/>
      <c r="AG153" s="93"/>
      <c r="AH153" s="93"/>
      <c r="AI153" s="30"/>
      <c r="AJ153" s="30"/>
      <c r="AK153" s="30"/>
      <c r="AL153" s="30"/>
      <c r="AM153" s="109"/>
      <c r="AN153" s="112" t="s">
        <v>744</v>
      </c>
      <c r="AO153" s="110" t="s">
        <v>665</v>
      </c>
      <c r="AP153" s="112" t="s">
        <v>746</v>
      </c>
      <c r="AQ153"/>
      <c r="AR153"/>
      <c r="AS153"/>
      <c r="AT153"/>
      <c r="AU153"/>
      <c r="AV153"/>
    </row>
    <row r="154" spans="1:48" ht="23.45" customHeight="1" thickBot="1" x14ac:dyDescent="0.25">
      <c r="A154" s="1015"/>
      <c r="B154" s="221" t="s">
        <v>3116</v>
      </c>
      <c r="C154" s="279"/>
      <c r="D154" s="279"/>
      <c r="E154" s="280"/>
      <c r="F154" s="235"/>
      <c r="G154" s="235"/>
      <c r="H154" s="223">
        <f t="shared" ref="H154:H168" si="14">F154+G154</f>
        <v>0</v>
      </c>
      <c r="I154" s="23"/>
      <c r="J154" s="23"/>
      <c r="K154" s="180"/>
      <c r="L154" s="180"/>
      <c r="M154" s="180"/>
      <c r="N154" s="180"/>
      <c r="O154" s="180"/>
      <c r="P154" s="209"/>
      <c r="Q154" s="155"/>
      <c r="AA154" s="97"/>
      <c r="AB154" s="97"/>
      <c r="AC154" s="97"/>
      <c r="AD154" s="97"/>
      <c r="AE154" s="97"/>
      <c r="AF154" s="93"/>
      <c r="AG154" s="93"/>
      <c r="AH154" s="93"/>
      <c r="AI154" s="30"/>
      <c r="AJ154" s="30"/>
      <c r="AK154" s="30"/>
      <c r="AL154" s="30"/>
      <c r="AM154" s="109"/>
      <c r="AN154" s="112" t="s">
        <v>747</v>
      </c>
      <c r="AO154" s="110" t="s">
        <v>805</v>
      </c>
      <c r="AP154" s="112" t="s">
        <v>749</v>
      </c>
      <c r="AQ154"/>
      <c r="AR154"/>
      <c r="AS154"/>
      <c r="AT154"/>
      <c r="AU154"/>
      <c r="AV154"/>
    </row>
    <row r="155" spans="1:48" ht="23.45" customHeight="1" thickBot="1" x14ac:dyDescent="0.25">
      <c r="A155" s="1015"/>
      <c r="B155" s="221" t="s">
        <v>3117</v>
      </c>
      <c r="C155" s="279"/>
      <c r="D155" s="279"/>
      <c r="E155" s="280"/>
      <c r="F155" s="235"/>
      <c r="G155" s="235"/>
      <c r="H155" s="223">
        <f t="shared" si="14"/>
        <v>0</v>
      </c>
      <c r="I155" s="23"/>
      <c r="J155" s="23"/>
      <c r="K155" s="180"/>
      <c r="L155" s="180"/>
      <c r="M155" s="180"/>
      <c r="N155" s="180"/>
      <c r="O155" s="180"/>
      <c r="P155" s="209"/>
      <c r="Q155" s="155"/>
      <c r="AA155" s="97"/>
      <c r="AB155" s="97"/>
      <c r="AC155" s="97"/>
      <c r="AD155" s="97"/>
      <c r="AE155" s="97"/>
      <c r="AF155" s="93"/>
      <c r="AG155" s="93"/>
      <c r="AH155" s="93"/>
      <c r="AI155" s="30"/>
      <c r="AJ155" s="30"/>
      <c r="AK155" s="30"/>
      <c r="AL155" s="30"/>
      <c r="AM155" s="109"/>
      <c r="AN155" s="112" t="s">
        <v>750</v>
      </c>
      <c r="AO155" s="110" t="s">
        <v>668</v>
      </c>
      <c r="AP155" s="112" t="s">
        <v>752</v>
      </c>
      <c r="AQ155"/>
      <c r="AR155"/>
      <c r="AS155"/>
      <c r="AT155"/>
      <c r="AU155"/>
      <c r="AV155"/>
    </row>
    <row r="156" spans="1:48" ht="23.45" customHeight="1" thickBot="1" x14ac:dyDescent="0.25">
      <c r="A156" s="1015"/>
      <c r="B156" s="221" t="s">
        <v>3118</v>
      </c>
      <c r="C156" s="279"/>
      <c r="D156" s="279"/>
      <c r="E156" s="280"/>
      <c r="F156" s="235"/>
      <c r="G156" s="235"/>
      <c r="H156" s="223">
        <f t="shared" si="14"/>
        <v>0</v>
      </c>
      <c r="I156" s="23"/>
      <c r="J156" s="23"/>
      <c r="K156" s="180"/>
      <c r="L156" s="180"/>
      <c r="M156" s="180"/>
      <c r="N156" s="180"/>
      <c r="O156" s="180"/>
      <c r="P156" s="209"/>
      <c r="Q156" s="155"/>
      <c r="AA156" s="97"/>
      <c r="AB156" s="97"/>
      <c r="AC156" s="97"/>
      <c r="AD156" s="97"/>
      <c r="AE156" s="97"/>
      <c r="AF156" s="93"/>
      <c r="AG156" s="93"/>
      <c r="AH156" s="93"/>
      <c r="AI156" s="30"/>
      <c r="AJ156" s="30"/>
      <c r="AK156" s="30"/>
      <c r="AL156" s="30"/>
      <c r="AM156" s="109"/>
      <c r="AN156" s="112" t="s">
        <v>753</v>
      </c>
      <c r="AO156" s="110" t="s">
        <v>671</v>
      </c>
      <c r="AP156" s="112" t="s">
        <v>755</v>
      </c>
      <c r="AQ156"/>
      <c r="AR156"/>
      <c r="AS156"/>
      <c r="AT156"/>
      <c r="AU156"/>
      <c r="AV156"/>
    </row>
    <row r="157" spans="1:48" ht="23.45" customHeight="1" thickBot="1" x14ac:dyDescent="0.25">
      <c r="A157" s="1015"/>
      <c r="B157" s="221" t="s">
        <v>3119</v>
      </c>
      <c r="C157" s="279"/>
      <c r="D157" s="279"/>
      <c r="E157" s="280"/>
      <c r="F157" s="235"/>
      <c r="G157" s="235"/>
      <c r="H157" s="223">
        <f t="shared" si="14"/>
        <v>0</v>
      </c>
      <c r="I157" s="23"/>
      <c r="J157" s="23"/>
      <c r="K157" s="180"/>
      <c r="L157" s="180"/>
      <c r="M157" s="180"/>
      <c r="N157" s="180"/>
      <c r="O157" s="180"/>
      <c r="P157" s="209"/>
      <c r="Q157" s="155"/>
      <c r="AA157" s="97"/>
      <c r="AB157" s="97"/>
      <c r="AC157" s="97"/>
      <c r="AD157" s="97"/>
      <c r="AE157" s="97"/>
      <c r="AF157" s="93"/>
      <c r="AG157" s="93"/>
      <c r="AH157" s="93"/>
      <c r="AI157" s="30"/>
      <c r="AJ157" s="30"/>
      <c r="AK157" s="30"/>
      <c r="AL157" s="30"/>
      <c r="AM157" s="109"/>
      <c r="AN157" s="112" t="s">
        <v>756</v>
      </c>
      <c r="AO157" s="110" t="s">
        <v>674</v>
      </c>
      <c r="AP157" s="112" t="s">
        <v>758</v>
      </c>
      <c r="AQ157"/>
      <c r="AR157"/>
      <c r="AS157"/>
      <c r="AT157"/>
      <c r="AU157"/>
      <c r="AV157"/>
    </row>
    <row r="158" spans="1:48" ht="23.45" customHeight="1" thickBot="1" x14ac:dyDescent="0.25">
      <c r="A158" s="1015"/>
      <c r="B158" s="221" t="s">
        <v>3120</v>
      </c>
      <c r="C158" s="279"/>
      <c r="D158" s="279"/>
      <c r="E158" s="280"/>
      <c r="F158" s="235"/>
      <c r="G158" s="235"/>
      <c r="H158" s="223">
        <f t="shared" si="14"/>
        <v>0</v>
      </c>
      <c r="I158" s="23"/>
      <c r="J158" s="23"/>
      <c r="K158" s="180"/>
      <c r="L158" s="180"/>
      <c r="M158" s="180"/>
      <c r="N158" s="180"/>
      <c r="O158" s="180"/>
      <c r="P158" s="209"/>
      <c r="Q158" s="155"/>
      <c r="AA158" s="97"/>
      <c r="AB158" s="97"/>
      <c r="AC158" s="97"/>
      <c r="AD158" s="97"/>
      <c r="AE158" s="97"/>
      <c r="AF158" s="93"/>
      <c r="AG158" s="93"/>
      <c r="AH158" s="93"/>
      <c r="AI158" s="30"/>
      <c r="AJ158" s="30"/>
      <c r="AK158" s="30"/>
      <c r="AL158" s="30"/>
      <c r="AM158" s="109"/>
      <c r="AN158" s="112" t="s">
        <v>759</v>
      </c>
      <c r="AO158" s="110" t="s">
        <v>678</v>
      </c>
      <c r="AP158" s="112" t="s">
        <v>761</v>
      </c>
      <c r="AQ158"/>
      <c r="AR158"/>
      <c r="AS158"/>
      <c r="AT158"/>
      <c r="AU158"/>
      <c r="AV158"/>
    </row>
    <row r="159" spans="1:48" ht="23.45" customHeight="1" thickBot="1" x14ac:dyDescent="0.25">
      <c r="A159" s="1015"/>
      <c r="B159" s="221" t="s">
        <v>3121</v>
      </c>
      <c r="C159" s="279"/>
      <c r="D159" s="279"/>
      <c r="E159" s="280"/>
      <c r="F159" s="235"/>
      <c r="G159" s="235"/>
      <c r="H159" s="223">
        <f t="shared" si="14"/>
        <v>0</v>
      </c>
      <c r="I159" s="23"/>
      <c r="J159" s="23"/>
      <c r="K159" s="180"/>
      <c r="L159" s="180"/>
      <c r="M159" s="180"/>
      <c r="N159" s="180"/>
      <c r="O159" s="180"/>
      <c r="P159" s="209"/>
      <c r="Q159" s="155"/>
      <c r="AA159" s="97"/>
      <c r="AB159" s="97"/>
      <c r="AC159" s="97"/>
      <c r="AD159" s="97"/>
      <c r="AE159" s="97"/>
      <c r="AF159" s="93"/>
      <c r="AG159" s="93"/>
      <c r="AH159" s="93"/>
      <c r="AI159" s="30"/>
      <c r="AJ159" s="30"/>
      <c r="AK159" s="30"/>
      <c r="AL159" s="30"/>
      <c r="AM159" s="109"/>
      <c r="AN159" s="112" t="s">
        <v>762</v>
      </c>
      <c r="AO159" s="110" t="s">
        <v>682</v>
      </c>
      <c r="AP159" s="112" t="s">
        <v>764</v>
      </c>
      <c r="AQ159"/>
      <c r="AR159"/>
      <c r="AS159"/>
      <c r="AT159"/>
      <c r="AU159"/>
      <c r="AV159"/>
    </row>
    <row r="160" spans="1:48" ht="23.45" customHeight="1" thickBot="1" x14ac:dyDescent="0.25">
      <c r="A160" s="1015"/>
      <c r="B160" s="221" t="s">
        <v>3122</v>
      </c>
      <c r="C160" s="279"/>
      <c r="D160" s="279"/>
      <c r="E160" s="280"/>
      <c r="F160" s="235"/>
      <c r="G160" s="235"/>
      <c r="H160" s="223">
        <f t="shared" si="14"/>
        <v>0</v>
      </c>
      <c r="I160" s="23"/>
      <c r="J160" s="23"/>
      <c r="K160" s="180"/>
      <c r="L160" s="180"/>
      <c r="M160" s="180"/>
      <c r="N160" s="180"/>
      <c r="O160" s="180"/>
      <c r="P160" s="209"/>
      <c r="Q160" s="155"/>
      <c r="AA160" s="97"/>
      <c r="AB160" s="97"/>
      <c r="AC160" s="97"/>
      <c r="AD160" s="97"/>
      <c r="AE160" s="97"/>
      <c r="AF160" s="93"/>
      <c r="AG160" s="93"/>
      <c r="AH160" s="93"/>
      <c r="AI160" s="30"/>
      <c r="AJ160" s="30"/>
      <c r="AK160" s="30"/>
      <c r="AL160" s="30"/>
      <c r="AM160" s="109"/>
      <c r="AN160" s="112" t="s">
        <v>765</v>
      </c>
      <c r="AO160" s="110" t="s">
        <v>686</v>
      </c>
      <c r="AP160" s="112">
        <v>353</v>
      </c>
      <c r="AQ160"/>
      <c r="AR160"/>
      <c r="AS160"/>
      <c r="AT160"/>
      <c r="AU160"/>
      <c r="AV160"/>
    </row>
    <row r="161" spans="1:163" ht="23.45" customHeight="1" thickBot="1" x14ac:dyDescent="0.25">
      <c r="A161" s="1015"/>
      <c r="B161" s="221" t="s">
        <v>3123</v>
      </c>
      <c r="C161" s="279"/>
      <c r="D161" s="279"/>
      <c r="E161" s="280"/>
      <c r="F161" s="235"/>
      <c r="G161" s="235"/>
      <c r="H161" s="223">
        <f t="shared" si="14"/>
        <v>0</v>
      </c>
      <c r="I161" s="23"/>
      <c r="J161" s="23"/>
      <c r="K161" s="180"/>
      <c r="L161" s="180"/>
      <c r="M161" s="180"/>
      <c r="N161" s="180"/>
      <c r="O161" s="180"/>
      <c r="P161" s="209"/>
      <c r="Q161" s="155"/>
      <c r="AA161" s="97"/>
      <c r="AB161" s="97"/>
      <c r="AC161" s="97"/>
      <c r="AD161" s="97"/>
      <c r="AE161" s="97"/>
      <c r="AF161" s="93"/>
      <c r="AG161" s="93"/>
      <c r="AH161" s="93"/>
      <c r="AI161" s="30"/>
      <c r="AJ161" s="30"/>
      <c r="AK161" s="30"/>
      <c r="AL161" s="30"/>
      <c r="AM161" s="109"/>
      <c r="AN161" s="112" t="s">
        <v>767</v>
      </c>
      <c r="AO161" s="110" t="s">
        <v>690</v>
      </c>
      <c r="AP161" s="112">
        <v>354</v>
      </c>
      <c r="AQ161"/>
      <c r="AR161"/>
      <c r="AS161"/>
      <c r="AT161"/>
      <c r="AU161"/>
      <c r="AV161"/>
    </row>
    <row r="162" spans="1:163" ht="23.45" customHeight="1" thickBot="1" x14ac:dyDescent="0.25">
      <c r="A162" s="1015"/>
      <c r="B162" s="221" t="s">
        <v>3124</v>
      </c>
      <c r="C162" s="279"/>
      <c r="D162" s="279"/>
      <c r="E162" s="280"/>
      <c r="F162" s="235"/>
      <c r="G162" s="235"/>
      <c r="H162" s="223">
        <f t="shared" si="14"/>
        <v>0</v>
      </c>
      <c r="I162" s="23"/>
      <c r="J162" s="23"/>
      <c r="K162" s="180"/>
      <c r="L162" s="180"/>
      <c r="M162" s="180"/>
      <c r="N162" s="180"/>
      <c r="O162" s="180"/>
      <c r="P162" s="209"/>
      <c r="Q162" s="155"/>
      <c r="AA162" s="97"/>
      <c r="AB162" s="97"/>
      <c r="AC162" s="97"/>
      <c r="AD162" s="97"/>
      <c r="AE162" s="97"/>
      <c r="AF162" s="93"/>
      <c r="AG162" s="93"/>
      <c r="AH162" s="93"/>
      <c r="AI162" s="30"/>
      <c r="AJ162" s="30"/>
      <c r="AK162" s="30"/>
      <c r="AL162" s="30"/>
      <c r="AM162" s="109"/>
      <c r="AN162" s="112" t="s">
        <v>769</v>
      </c>
      <c r="AO162" s="110" t="s">
        <v>694</v>
      </c>
      <c r="AP162" s="112">
        <v>355</v>
      </c>
      <c r="AQ162"/>
      <c r="AR162"/>
      <c r="AS162"/>
      <c r="AT162"/>
      <c r="AU162"/>
      <c r="AV162"/>
    </row>
    <row r="163" spans="1:163" ht="23.45" customHeight="1" thickBot="1" x14ac:dyDescent="0.25">
      <c r="A163" s="1015"/>
      <c r="B163" s="221" t="s">
        <v>3125</v>
      </c>
      <c r="C163" s="279"/>
      <c r="D163" s="279"/>
      <c r="E163" s="280"/>
      <c r="F163" s="235"/>
      <c r="G163" s="235"/>
      <c r="H163" s="223">
        <f t="shared" si="14"/>
        <v>0</v>
      </c>
      <c r="I163" s="23"/>
      <c r="J163" s="23"/>
      <c r="K163" s="180"/>
      <c r="L163" s="180"/>
      <c r="M163" s="180"/>
      <c r="N163" s="180"/>
      <c r="O163" s="180"/>
      <c r="P163" s="209"/>
      <c r="Q163" s="155"/>
      <c r="AA163" s="97"/>
      <c r="AB163" s="97"/>
      <c r="AC163" s="97"/>
      <c r="AD163" s="97"/>
      <c r="AE163" s="97"/>
      <c r="AF163" s="93"/>
      <c r="AG163" s="93"/>
      <c r="AH163" s="93"/>
      <c r="AI163" s="30"/>
      <c r="AJ163" s="30"/>
      <c r="AK163" s="30"/>
      <c r="AL163" s="30"/>
      <c r="AM163" s="109"/>
      <c r="AN163" s="112" t="s">
        <v>771</v>
      </c>
      <c r="AO163" s="110" t="s">
        <v>697</v>
      </c>
      <c r="AP163" s="112">
        <v>356</v>
      </c>
      <c r="AQ163"/>
      <c r="AR163"/>
      <c r="AS163"/>
      <c r="AT163"/>
      <c r="AU163"/>
      <c r="AV163"/>
    </row>
    <row r="164" spans="1:163" ht="23.45" customHeight="1" thickBot="1" x14ac:dyDescent="0.25">
      <c r="A164" s="1015"/>
      <c r="B164" s="221" t="s">
        <v>3126</v>
      </c>
      <c r="C164" s="279"/>
      <c r="D164" s="279"/>
      <c r="E164" s="280"/>
      <c r="F164" s="235"/>
      <c r="G164" s="235"/>
      <c r="H164" s="223">
        <f t="shared" si="14"/>
        <v>0</v>
      </c>
      <c r="I164" s="23"/>
      <c r="J164" s="23"/>
      <c r="K164" s="180"/>
      <c r="L164" s="180"/>
      <c r="M164" s="180"/>
      <c r="N164" s="180"/>
      <c r="O164" s="180"/>
      <c r="P164" s="209"/>
      <c r="Q164" s="155"/>
      <c r="AA164" s="97"/>
      <c r="AB164" s="97"/>
      <c r="AC164" s="97"/>
      <c r="AD164" s="97"/>
      <c r="AE164" s="97"/>
      <c r="AF164" s="93"/>
      <c r="AG164" s="93"/>
      <c r="AH164" s="93"/>
      <c r="AI164" s="30"/>
      <c r="AJ164" s="30"/>
      <c r="AK164" s="30"/>
      <c r="AL164" s="30"/>
      <c r="AM164" s="109"/>
      <c r="AN164" s="112" t="s">
        <v>773</v>
      </c>
      <c r="AO164" s="110" t="s">
        <v>700</v>
      </c>
      <c r="AP164" s="112">
        <v>357</v>
      </c>
      <c r="AQ164"/>
      <c r="AR164"/>
      <c r="AS164"/>
      <c r="AT164"/>
      <c r="AU164"/>
      <c r="AV164"/>
    </row>
    <row r="165" spans="1:163" ht="23.45" customHeight="1" thickBot="1" x14ac:dyDescent="0.25">
      <c r="A165" s="1015"/>
      <c r="B165" s="221" t="s">
        <v>3127</v>
      </c>
      <c r="C165" s="279"/>
      <c r="D165" s="279"/>
      <c r="E165" s="280"/>
      <c r="F165" s="235"/>
      <c r="G165" s="235"/>
      <c r="H165" s="223">
        <f t="shared" si="14"/>
        <v>0</v>
      </c>
      <c r="I165" s="23"/>
      <c r="J165" s="23"/>
      <c r="K165" s="180"/>
      <c r="L165" s="180"/>
      <c r="M165" s="180"/>
      <c r="N165" s="180"/>
      <c r="O165" s="180"/>
      <c r="P165" s="209"/>
      <c r="Q165" s="155"/>
      <c r="AA165" s="97"/>
      <c r="AB165" s="97"/>
      <c r="AC165" s="97"/>
      <c r="AD165" s="97"/>
      <c r="AE165" s="97"/>
      <c r="AF165" s="93"/>
      <c r="AG165" s="93"/>
      <c r="AH165" s="93"/>
      <c r="AI165" s="30"/>
      <c r="AJ165" s="30"/>
      <c r="AK165" s="30"/>
      <c r="AL165" s="30"/>
      <c r="AM165" s="109"/>
      <c r="AN165" s="112" t="s">
        <v>775</v>
      </c>
      <c r="AO165" s="110" t="s">
        <v>703</v>
      </c>
      <c r="AP165" s="112">
        <v>358</v>
      </c>
      <c r="AQ165"/>
      <c r="AR165"/>
      <c r="AS165"/>
      <c r="AT165"/>
      <c r="AU165"/>
      <c r="AV165"/>
    </row>
    <row r="166" spans="1:163" ht="23.45" customHeight="1" thickBot="1" x14ac:dyDescent="0.25">
      <c r="A166" s="1015"/>
      <c r="B166" s="221" t="s">
        <v>3128</v>
      </c>
      <c r="C166" s="279"/>
      <c r="D166" s="279"/>
      <c r="E166" s="280"/>
      <c r="F166" s="235"/>
      <c r="G166" s="235"/>
      <c r="H166" s="223">
        <f t="shared" si="14"/>
        <v>0</v>
      </c>
      <c r="I166" s="23"/>
      <c r="J166" s="23"/>
      <c r="K166" s="180"/>
      <c r="L166" s="180"/>
      <c r="M166" s="180"/>
      <c r="N166" s="180"/>
      <c r="O166" s="180"/>
      <c r="P166" s="209"/>
      <c r="Q166" s="155"/>
      <c r="AA166" s="97"/>
      <c r="AB166" s="97"/>
      <c r="AC166" s="97"/>
      <c r="AD166" s="97"/>
      <c r="AE166" s="97"/>
      <c r="AF166" s="93"/>
      <c r="AG166" s="93"/>
      <c r="AH166" s="93"/>
      <c r="AI166" s="30"/>
      <c r="AJ166" s="30"/>
      <c r="AK166" s="30"/>
      <c r="AL166" s="30"/>
      <c r="AM166" s="109"/>
      <c r="AN166" s="112" t="s">
        <v>776</v>
      </c>
      <c r="AO166" s="110" t="s">
        <v>707</v>
      </c>
      <c r="AP166" s="112">
        <v>359</v>
      </c>
      <c r="AQ166"/>
      <c r="AR166"/>
      <c r="AS166"/>
      <c r="AT166"/>
      <c r="AU166"/>
      <c r="AV166"/>
    </row>
    <row r="167" spans="1:163" s="267" customFormat="1" ht="23.45" customHeight="1" x14ac:dyDescent="0.2">
      <c r="A167" s="1015"/>
      <c r="B167" s="221" t="s">
        <v>3129</v>
      </c>
      <c r="C167" s="279"/>
      <c r="D167" s="279"/>
      <c r="E167" s="280"/>
      <c r="F167" s="235"/>
      <c r="G167" s="235"/>
      <c r="H167" s="223">
        <f t="shared" si="14"/>
        <v>0</v>
      </c>
      <c r="I167" s="23"/>
      <c r="J167" s="23"/>
      <c r="K167" s="180"/>
      <c r="L167" s="180"/>
      <c r="M167" s="180"/>
      <c r="N167" s="180"/>
      <c r="O167" s="180"/>
      <c r="P167" s="209"/>
      <c r="Q167" s="155"/>
      <c r="R167" s="156"/>
      <c r="S167" s="156"/>
      <c r="T167" s="156"/>
      <c r="U167" s="156"/>
      <c r="V167" s="156"/>
      <c r="W167" s="156"/>
      <c r="X167" s="156"/>
      <c r="Y167" s="156"/>
      <c r="Z167" s="156"/>
      <c r="AA167" s="97"/>
      <c r="AB167" s="97"/>
      <c r="AC167" s="97"/>
      <c r="AD167" s="97"/>
      <c r="AE167" s="97"/>
      <c r="AF167" s="93"/>
      <c r="AG167" s="93"/>
      <c r="AH167" s="93"/>
      <c r="AI167" s="30"/>
      <c r="AJ167" s="30"/>
      <c r="AK167" s="30"/>
      <c r="AL167" s="30"/>
      <c r="AM167" s="109"/>
      <c r="AN167" s="112" t="s">
        <v>777</v>
      </c>
      <c r="AO167" s="110" t="s">
        <v>711</v>
      </c>
      <c r="AP167" s="112" t="s">
        <v>778</v>
      </c>
      <c r="AQ167"/>
      <c r="AR167"/>
      <c r="AS167"/>
      <c r="AT167"/>
      <c r="AU167"/>
      <c r="AV167"/>
      <c r="AW167" s="156"/>
      <c r="AX167" s="156"/>
      <c r="AY167" s="156"/>
      <c r="AZ167" s="156"/>
      <c r="BA167" s="156"/>
      <c r="BB167" s="156"/>
      <c r="BC167" s="156"/>
      <c r="BD167" s="156"/>
      <c r="BE167" s="156"/>
      <c r="BF167" s="156"/>
      <c r="BG167" s="156"/>
      <c r="BH167" s="156"/>
      <c r="BI167" s="156"/>
      <c r="BJ167" s="156"/>
      <c r="BK167" s="156"/>
      <c r="BL167" s="156"/>
      <c r="BM167" s="156"/>
      <c r="BN167" s="156"/>
      <c r="BO167" s="156"/>
      <c r="BP167" s="156"/>
      <c r="BQ167" s="156"/>
      <c r="BR167" s="156"/>
      <c r="BS167" s="156"/>
      <c r="BT167" s="156"/>
      <c r="BU167" s="156"/>
      <c r="BV167" s="156"/>
      <c r="BW167" s="156"/>
      <c r="BX167" s="156"/>
      <c r="BY167" s="156"/>
      <c r="BZ167" s="156"/>
      <c r="CA167" s="156"/>
      <c r="CB167" s="156"/>
      <c r="CC167" s="156"/>
      <c r="CD167" s="156"/>
      <c r="CE167" s="156"/>
      <c r="CF167" s="156"/>
      <c r="CG167" s="156"/>
      <c r="CH167" s="156"/>
      <c r="CI167" s="156"/>
      <c r="CJ167" s="156"/>
      <c r="CK167" s="156"/>
      <c r="CL167" s="156"/>
      <c r="CM167" s="156"/>
      <c r="CN167" s="156"/>
      <c r="CO167" s="156"/>
      <c r="CP167" s="156"/>
      <c r="CQ167" s="156"/>
      <c r="CR167" s="156"/>
      <c r="CS167" s="156"/>
      <c r="CT167" s="156"/>
      <c r="CU167" s="156"/>
      <c r="CV167" s="156"/>
      <c r="CW167" s="156"/>
      <c r="CX167" s="156"/>
      <c r="CY167" s="156"/>
      <c r="CZ167" s="156"/>
      <c r="DA167" s="156"/>
      <c r="DB167" s="156"/>
      <c r="DC167" s="156"/>
      <c r="DD167" s="156"/>
      <c r="DE167" s="156"/>
      <c r="DF167" s="156"/>
      <c r="DG167" s="156"/>
      <c r="DH167" s="156"/>
      <c r="DI167" s="156"/>
      <c r="DJ167" s="156"/>
      <c r="DK167" s="156"/>
      <c r="DL167" s="156"/>
      <c r="DM167" s="156"/>
      <c r="DN167" s="156"/>
      <c r="DO167" s="156"/>
      <c r="DP167" s="156"/>
      <c r="DQ167" s="156"/>
      <c r="DR167" s="156"/>
      <c r="DS167" s="156"/>
      <c r="DT167" s="156"/>
      <c r="DU167" s="156"/>
      <c r="DV167" s="156"/>
      <c r="DW167" s="156"/>
      <c r="DX167" s="156"/>
      <c r="DY167" s="156"/>
      <c r="DZ167" s="156"/>
      <c r="EA167" s="156"/>
      <c r="EB167" s="156"/>
      <c r="EC167" s="156"/>
      <c r="ED167" s="156"/>
      <c r="EE167" s="156"/>
      <c r="EF167" s="156"/>
      <c r="EG167" s="156"/>
      <c r="EH167" s="156"/>
      <c r="EI167" s="156"/>
      <c r="EJ167" s="156"/>
      <c r="EK167" s="156"/>
      <c r="EL167" s="156"/>
      <c r="EM167" s="156"/>
      <c r="EN167" s="156"/>
      <c r="EO167" s="156"/>
      <c r="EP167" s="156"/>
      <c r="EQ167" s="156"/>
      <c r="ER167" s="156"/>
      <c r="ES167" s="156"/>
      <c r="ET167" s="156"/>
      <c r="EU167" s="156"/>
      <c r="EV167" s="156"/>
      <c r="EW167" s="156"/>
      <c r="EX167" s="156"/>
      <c r="EY167" s="156"/>
      <c r="EZ167" s="156"/>
      <c r="FA167" s="156"/>
      <c r="FB167" s="156"/>
      <c r="FC167" s="156"/>
      <c r="FD167" s="156"/>
      <c r="FE167" s="156"/>
      <c r="FF167" s="156"/>
      <c r="FG167" s="156"/>
    </row>
    <row r="168" spans="1:163" ht="23.45" customHeight="1" thickBot="1" x14ac:dyDescent="0.3">
      <c r="A168" s="1015"/>
      <c r="B168" s="825" t="s">
        <v>2948</v>
      </c>
      <c r="C168" s="297"/>
      <c r="D168" s="297"/>
      <c r="E168" s="298"/>
      <c r="F168" s="283">
        <f>SUM(F154:F167)</f>
        <v>0</v>
      </c>
      <c r="G168" s="283">
        <f>SUM(G154:G167)</f>
        <v>0</v>
      </c>
      <c r="H168" s="263">
        <f t="shared" si="14"/>
        <v>0</v>
      </c>
      <c r="I168" s="23"/>
      <c r="J168" s="23"/>
      <c r="K168" s="180"/>
      <c r="L168" s="180"/>
      <c r="M168" s="180"/>
      <c r="N168" s="180"/>
      <c r="O168" s="180"/>
      <c r="P168" s="209"/>
      <c r="Q168" s="155"/>
      <c r="AA168" s="97"/>
      <c r="AB168" s="97"/>
      <c r="AC168" s="97"/>
      <c r="AD168" s="97"/>
      <c r="AE168" s="97"/>
      <c r="AF168" s="93"/>
      <c r="AG168" s="93"/>
      <c r="AH168" s="93"/>
      <c r="AI168" s="30"/>
      <c r="AJ168" s="30"/>
      <c r="AK168" s="30"/>
      <c r="AL168" s="30"/>
      <c r="AM168" s="109"/>
      <c r="AN168" s="112" t="s">
        <v>779</v>
      </c>
      <c r="AO168" s="110" t="s">
        <v>713</v>
      </c>
      <c r="AP168" s="112" t="s">
        <v>781</v>
      </c>
      <c r="AQ168"/>
      <c r="AR168"/>
      <c r="AS168"/>
      <c r="AT168"/>
      <c r="AU168"/>
      <c r="AV168"/>
    </row>
    <row r="169" spans="1:163" ht="23.45" customHeight="1" thickBot="1" x14ac:dyDescent="0.3">
      <c r="A169" s="1015"/>
      <c r="B169" s="106" t="s">
        <v>3130</v>
      </c>
      <c r="C169" s="899"/>
      <c r="D169" s="899"/>
      <c r="E169" s="900"/>
      <c r="F169" s="284" t="s">
        <v>2946</v>
      </c>
      <c r="G169" s="233" t="s">
        <v>2947</v>
      </c>
      <c r="H169" s="234" t="s">
        <v>2948</v>
      </c>
      <c r="I169" s="23"/>
      <c r="J169" s="23"/>
      <c r="K169" s="180"/>
      <c r="L169" s="180"/>
      <c r="M169" s="180"/>
      <c r="N169" s="180"/>
      <c r="O169" s="180"/>
      <c r="P169" s="209"/>
      <c r="Q169" s="155"/>
      <c r="AA169" s="97"/>
      <c r="AB169" s="97"/>
      <c r="AC169" s="97"/>
      <c r="AD169" s="97"/>
      <c r="AE169" s="97"/>
      <c r="AF169" s="93"/>
      <c r="AG169" s="93"/>
      <c r="AH169" s="93"/>
      <c r="AI169" s="30"/>
      <c r="AJ169" s="30"/>
      <c r="AK169" s="30"/>
      <c r="AL169" s="30"/>
      <c r="AM169" s="109"/>
      <c r="AN169" s="112" t="s">
        <v>782</v>
      </c>
      <c r="AO169" s="110" t="s">
        <v>715</v>
      </c>
      <c r="AP169" s="112">
        <v>360</v>
      </c>
      <c r="AQ169"/>
      <c r="AR169"/>
      <c r="AS169"/>
      <c r="AT169"/>
      <c r="AU169"/>
      <c r="AV169"/>
    </row>
    <row r="170" spans="1:163" ht="23.45" customHeight="1" thickBot="1" x14ac:dyDescent="0.25">
      <c r="A170" s="1015"/>
      <c r="B170" s="221" t="s">
        <v>3131</v>
      </c>
      <c r="C170" s="279"/>
      <c r="D170" s="279"/>
      <c r="E170" s="280"/>
      <c r="F170" s="235"/>
      <c r="G170" s="235"/>
      <c r="H170" s="223">
        <f>F170+G170</f>
        <v>0</v>
      </c>
      <c r="I170" s="23"/>
      <c r="J170" s="23"/>
      <c r="K170" s="180"/>
      <c r="L170" s="180"/>
      <c r="M170" s="180"/>
      <c r="N170" s="180"/>
      <c r="O170" s="180"/>
      <c r="P170" s="209"/>
      <c r="Q170" s="155"/>
      <c r="AA170" s="97"/>
      <c r="AB170" s="97"/>
      <c r="AC170" s="97"/>
      <c r="AD170" s="97"/>
      <c r="AE170" s="97"/>
      <c r="AF170" s="93"/>
      <c r="AG170" s="93"/>
      <c r="AH170" s="93"/>
      <c r="AI170" s="30"/>
      <c r="AJ170" s="30"/>
      <c r="AK170" s="30"/>
      <c r="AL170" s="30"/>
      <c r="AM170" s="109"/>
      <c r="AN170" s="112" t="s">
        <v>784</v>
      </c>
      <c r="AO170" s="112" t="s">
        <v>420</v>
      </c>
      <c r="AP170" s="112">
        <v>362</v>
      </c>
      <c r="AQ170"/>
      <c r="AR170"/>
      <c r="AS170"/>
      <c r="AT170"/>
      <c r="AU170"/>
      <c r="AV170"/>
    </row>
    <row r="171" spans="1:163" ht="23.45" customHeight="1" thickBot="1" x14ac:dyDescent="0.25">
      <c r="A171" s="1015"/>
      <c r="B171" s="221" t="s">
        <v>3132</v>
      </c>
      <c r="C171" s="279"/>
      <c r="D171" s="279"/>
      <c r="E171" s="280"/>
      <c r="F171" s="235"/>
      <c r="G171" s="235"/>
      <c r="H171" s="223">
        <f>F171+G171</f>
        <v>0</v>
      </c>
      <c r="I171" s="23"/>
      <c r="J171" s="23"/>
      <c r="K171" s="180"/>
      <c r="L171" s="180"/>
      <c r="M171" s="180"/>
      <c r="N171" s="180"/>
      <c r="O171" s="180"/>
      <c r="P171" s="209"/>
      <c r="Q171" s="155"/>
      <c r="AA171" s="97"/>
      <c r="AB171" s="97"/>
      <c r="AC171" s="97"/>
      <c r="AD171" s="97"/>
      <c r="AE171" s="97"/>
      <c r="AF171" s="93"/>
      <c r="AG171" s="93"/>
      <c r="AH171" s="93"/>
      <c r="AI171" s="30"/>
      <c r="AJ171" s="30"/>
      <c r="AK171" s="30"/>
      <c r="AL171" s="30"/>
      <c r="AM171" s="109"/>
      <c r="AN171" s="112" t="s">
        <v>786</v>
      </c>
      <c r="AO171" s="112" t="s">
        <v>423</v>
      </c>
      <c r="AP171" s="112">
        <v>363</v>
      </c>
      <c r="AQ171"/>
      <c r="AR171"/>
      <c r="AS171"/>
      <c r="AT171"/>
      <c r="AU171"/>
      <c r="AV171"/>
    </row>
    <row r="172" spans="1:163" ht="23.45" customHeight="1" x14ac:dyDescent="0.2">
      <c r="A172" s="1015"/>
      <c r="B172" s="221" t="s">
        <v>3133</v>
      </c>
      <c r="C172" s="279"/>
      <c r="D172" s="279"/>
      <c r="E172" s="280"/>
      <c r="F172" s="235"/>
      <c r="G172" s="235"/>
      <c r="H172" s="223">
        <f>F172+G172</f>
        <v>0</v>
      </c>
      <c r="I172" s="23"/>
      <c r="J172" s="23"/>
      <c r="K172" s="180"/>
      <c r="L172" s="180"/>
      <c r="M172" s="180"/>
      <c r="N172" s="180"/>
      <c r="O172" s="180"/>
      <c r="P172" s="209"/>
      <c r="Q172" s="155"/>
      <c r="AA172" s="97"/>
      <c r="AB172" s="97"/>
      <c r="AC172" s="97"/>
      <c r="AD172" s="97"/>
      <c r="AE172" s="97"/>
      <c r="AF172" s="93"/>
      <c r="AG172" s="93"/>
      <c r="AH172" s="93"/>
      <c r="AI172" s="30"/>
      <c r="AJ172" s="30"/>
      <c r="AK172" s="30"/>
      <c r="AL172" s="30"/>
      <c r="AM172" s="109"/>
      <c r="AN172" s="112" t="s">
        <v>788</v>
      </c>
      <c r="AO172" s="112" t="s">
        <v>426</v>
      </c>
      <c r="AP172" s="112" t="s">
        <v>790</v>
      </c>
      <c r="AQ172"/>
      <c r="AR172"/>
      <c r="AS172"/>
      <c r="AT172"/>
      <c r="AU172"/>
      <c r="AV172"/>
    </row>
    <row r="173" spans="1:163" ht="23.45" customHeight="1" thickBot="1" x14ac:dyDescent="0.3">
      <c r="A173" s="1015"/>
      <c r="B173" s="817" t="s">
        <v>2948</v>
      </c>
      <c r="C173" s="281"/>
      <c r="D173" s="281"/>
      <c r="E173" s="282"/>
      <c r="F173" s="283">
        <f>SUM(F170:F172)</f>
        <v>0</v>
      </c>
      <c r="G173" s="283">
        <f>SUM(G170:G172)</f>
        <v>0</v>
      </c>
      <c r="H173" s="263">
        <f>F173+G173</f>
        <v>0</v>
      </c>
      <c r="I173" s="202"/>
      <c r="J173" s="202"/>
      <c r="K173" s="180"/>
      <c r="L173" s="180"/>
      <c r="M173" s="180"/>
      <c r="N173" s="180"/>
      <c r="O173" s="180"/>
      <c r="P173" s="209"/>
      <c r="Q173" s="155"/>
      <c r="AA173" s="97"/>
      <c r="AB173" s="97"/>
      <c r="AC173" s="97"/>
      <c r="AD173" s="97"/>
      <c r="AE173" s="97"/>
      <c r="AF173" s="93"/>
      <c r="AG173" s="93"/>
      <c r="AH173" s="93"/>
      <c r="AI173" s="30"/>
      <c r="AJ173" s="30"/>
      <c r="AK173" s="30"/>
      <c r="AL173" s="30"/>
      <c r="AM173" s="109"/>
      <c r="AN173" s="112" t="s">
        <v>791</v>
      </c>
      <c r="AO173" s="112" t="s">
        <v>431</v>
      </c>
      <c r="AP173" s="112" t="s">
        <v>793</v>
      </c>
      <c r="AQ173"/>
      <c r="AR173"/>
      <c r="AS173"/>
      <c r="AT173"/>
      <c r="AU173"/>
      <c r="AV173"/>
    </row>
    <row r="174" spans="1:163" ht="23.45" customHeight="1" thickBot="1" x14ac:dyDescent="0.3">
      <c r="A174" s="1015"/>
      <c r="B174" s="33" t="s">
        <v>3134</v>
      </c>
      <c r="C174" s="299"/>
      <c r="D174" s="299"/>
      <c r="E174" s="299"/>
      <c r="F174" s="17" t="s">
        <v>2946</v>
      </c>
      <c r="G174" s="17" t="s">
        <v>2947</v>
      </c>
      <c r="H174" s="17" t="s">
        <v>2948</v>
      </c>
      <c r="I174" s="24"/>
      <c r="J174" s="24"/>
      <c r="K174" s="180"/>
      <c r="L174" s="180"/>
      <c r="M174" s="180"/>
      <c r="N174" s="180"/>
      <c r="O174" s="180"/>
      <c r="P174" s="209"/>
      <c r="Q174" s="155"/>
      <c r="AA174" s="97"/>
      <c r="AB174" s="97"/>
      <c r="AC174" s="97"/>
      <c r="AD174" s="97"/>
      <c r="AE174" s="97"/>
      <c r="AF174" s="93"/>
      <c r="AG174" s="93"/>
      <c r="AH174" s="93"/>
      <c r="AI174" s="30"/>
      <c r="AJ174" s="30"/>
      <c r="AK174" s="30"/>
      <c r="AL174" s="30"/>
      <c r="AM174" s="109"/>
      <c r="AN174" s="112" t="s">
        <v>794</v>
      </c>
      <c r="AO174" s="112" t="s">
        <v>435</v>
      </c>
      <c r="AP174" s="112" t="s">
        <v>796</v>
      </c>
      <c r="AQ174"/>
      <c r="AR174"/>
      <c r="AS174"/>
      <c r="AT174"/>
      <c r="AU174"/>
      <c r="AV174"/>
    </row>
    <row r="175" spans="1:163" ht="23.45" customHeight="1" thickBot="1" x14ac:dyDescent="0.25">
      <c r="A175" s="1015"/>
      <c r="B175" s="300" t="s">
        <v>3135</v>
      </c>
      <c r="C175" s="301"/>
      <c r="D175" s="301"/>
      <c r="E175" s="302"/>
      <c r="F175" s="303"/>
      <c r="G175" s="303"/>
      <c r="H175" s="278"/>
      <c r="I175" s="25"/>
      <c r="J175" s="25"/>
      <c r="K175" s="180"/>
      <c r="L175" s="180"/>
      <c r="M175" s="180"/>
      <c r="N175" s="180"/>
      <c r="O175" s="180"/>
      <c r="P175" s="209"/>
      <c r="Q175" s="155"/>
      <c r="AA175" s="97"/>
      <c r="AB175" s="97"/>
      <c r="AC175" s="97"/>
      <c r="AD175" s="97"/>
      <c r="AE175" s="97"/>
      <c r="AF175" s="93"/>
      <c r="AG175" s="93"/>
      <c r="AH175" s="93"/>
      <c r="AI175" s="30"/>
      <c r="AJ175" s="30"/>
      <c r="AK175" s="30"/>
      <c r="AL175" s="30"/>
      <c r="AM175" s="109"/>
      <c r="AN175" s="112" t="s">
        <v>797</v>
      </c>
      <c r="AO175" s="112" t="s">
        <v>439</v>
      </c>
      <c r="AP175" s="112" t="s">
        <v>799</v>
      </c>
      <c r="AQ175"/>
      <c r="AR175"/>
      <c r="AS175"/>
      <c r="AT175"/>
      <c r="AU175"/>
      <c r="AV175"/>
    </row>
    <row r="176" spans="1:163" ht="23.45" customHeight="1" thickBot="1" x14ac:dyDescent="0.25">
      <c r="A176" s="1015"/>
      <c r="B176" s="189" t="s">
        <v>3136</v>
      </c>
      <c r="C176" s="304"/>
      <c r="D176" s="304"/>
      <c r="E176" s="280"/>
      <c r="F176" s="235"/>
      <c r="G176" s="183"/>
      <c r="H176" s="223">
        <f t="shared" ref="H176:H191" si="15">F176+G176</f>
        <v>0</v>
      </c>
      <c r="I176" s="25"/>
      <c r="J176" s="25"/>
      <c r="K176" s="180"/>
      <c r="L176" s="180"/>
      <c r="M176" s="180"/>
      <c r="N176" s="180"/>
      <c r="O176" s="180"/>
      <c r="P176" s="209"/>
      <c r="Q176" s="155"/>
      <c r="AA176" s="97"/>
      <c r="AB176" s="97"/>
      <c r="AC176" s="97"/>
      <c r="AD176" s="97"/>
      <c r="AE176" s="97"/>
      <c r="AF176" s="93"/>
      <c r="AG176" s="93"/>
      <c r="AH176" s="93"/>
      <c r="AI176" s="30"/>
      <c r="AJ176" s="30"/>
      <c r="AK176" s="30"/>
      <c r="AL176" s="30"/>
      <c r="AM176" s="109"/>
      <c r="AN176" s="112" t="s">
        <v>800</v>
      </c>
      <c r="AO176" s="112" t="s">
        <v>442</v>
      </c>
      <c r="AP176" s="112">
        <v>373</v>
      </c>
      <c r="AQ176"/>
      <c r="AR176"/>
      <c r="AS176"/>
      <c r="AT176"/>
      <c r="AU176"/>
      <c r="AV176"/>
    </row>
    <row r="177" spans="1:48" ht="23.45" customHeight="1" thickBot="1" x14ac:dyDescent="0.25">
      <c r="A177" s="1015"/>
      <c r="B177" s="189" t="s">
        <v>3137</v>
      </c>
      <c r="C177" s="304"/>
      <c r="D177" s="304"/>
      <c r="E177" s="280"/>
      <c r="F177" s="235"/>
      <c r="G177" s="183"/>
      <c r="H177" s="223">
        <f t="shared" si="15"/>
        <v>0</v>
      </c>
      <c r="I177" s="25"/>
      <c r="J177" s="25"/>
      <c r="K177" s="180"/>
      <c r="L177" s="180"/>
      <c r="M177" s="180"/>
      <c r="N177" s="180"/>
      <c r="O177" s="180"/>
      <c r="P177" s="209"/>
      <c r="Q177" s="155"/>
      <c r="AA177" s="97"/>
      <c r="AB177" s="97"/>
      <c r="AC177" s="97"/>
      <c r="AD177" s="97"/>
      <c r="AE177" s="97"/>
      <c r="AF177" s="93"/>
      <c r="AG177" s="93"/>
      <c r="AH177" s="93"/>
      <c r="AI177" s="30"/>
      <c r="AJ177" s="30"/>
      <c r="AK177" s="30"/>
      <c r="AL177" s="30"/>
      <c r="AM177" s="109"/>
      <c r="AN177" s="112" t="s">
        <v>802</v>
      </c>
      <c r="AO177" s="112" t="s">
        <v>445</v>
      </c>
      <c r="AP177" s="112">
        <v>374</v>
      </c>
      <c r="AQ177"/>
      <c r="AR177"/>
      <c r="AS177"/>
      <c r="AT177"/>
      <c r="AU177"/>
      <c r="AV177"/>
    </row>
    <row r="178" spans="1:48" ht="23.45" customHeight="1" thickBot="1" x14ac:dyDescent="0.25">
      <c r="A178" s="1015"/>
      <c r="B178" s="189" t="s">
        <v>3138</v>
      </c>
      <c r="C178" s="304"/>
      <c r="D178" s="304"/>
      <c r="E178" s="280"/>
      <c r="F178" s="235"/>
      <c r="G178" s="183"/>
      <c r="H178" s="223">
        <f t="shared" si="15"/>
        <v>0</v>
      </c>
      <c r="I178" s="25"/>
      <c r="J178" s="25"/>
      <c r="K178" s="180"/>
      <c r="L178" s="180"/>
      <c r="M178" s="180"/>
      <c r="N178" s="180"/>
      <c r="O178" s="180"/>
      <c r="P178" s="209"/>
      <c r="Q178" s="155"/>
      <c r="AA178" s="97"/>
      <c r="AB178" s="97"/>
      <c r="AC178" s="97"/>
      <c r="AD178" s="97"/>
      <c r="AE178" s="97"/>
      <c r="AF178" s="93"/>
      <c r="AG178" s="93"/>
      <c r="AH178" s="93"/>
      <c r="AI178" s="30"/>
      <c r="AJ178" s="30"/>
      <c r="AK178" s="30"/>
      <c r="AL178" s="30"/>
      <c r="AM178" s="109"/>
      <c r="AN178" s="112" t="s">
        <v>804</v>
      </c>
      <c r="AO178" s="112" t="s">
        <v>448</v>
      </c>
      <c r="AP178" s="112">
        <v>376</v>
      </c>
      <c r="AQ178"/>
      <c r="AR178"/>
      <c r="AS178"/>
      <c r="AT178"/>
      <c r="AU178"/>
      <c r="AV178"/>
    </row>
    <row r="179" spans="1:48" ht="23.45" customHeight="1" thickBot="1" x14ac:dyDescent="0.25">
      <c r="A179" s="1015"/>
      <c r="B179" s="189" t="s">
        <v>3139</v>
      </c>
      <c r="C179" s="304"/>
      <c r="D179" s="304"/>
      <c r="E179" s="280"/>
      <c r="F179" s="235"/>
      <c r="G179" s="183"/>
      <c r="H179" s="223">
        <f t="shared" si="15"/>
        <v>0</v>
      </c>
      <c r="I179" s="25"/>
      <c r="J179" s="25"/>
      <c r="K179" s="180"/>
      <c r="L179" s="180"/>
      <c r="M179" s="180"/>
      <c r="N179" s="180"/>
      <c r="O179" s="180"/>
      <c r="P179" s="209"/>
      <c r="Q179" s="155"/>
      <c r="AA179" s="97"/>
      <c r="AB179" s="97"/>
      <c r="AC179" s="97"/>
      <c r="AD179" s="97"/>
      <c r="AE179" s="97"/>
      <c r="AF179" s="93"/>
      <c r="AG179" s="93"/>
      <c r="AH179" s="93"/>
      <c r="AI179" s="30"/>
      <c r="AJ179" s="30"/>
      <c r="AK179" s="30"/>
      <c r="AL179" s="30"/>
      <c r="AM179" s="109"/>
      <c r="AN179" s="112" t="s">
        <v>806</v>
      </c>
      <c r="AO179" s="112" t="s">
        <v>452</v>
      </c>
      <c r="AP179" s="112" t="s">
        <v>808</v>
      </c>
      <c r="AQ179"/>
      <c r="AR179"/>
      <c r="AS179"/>
      <c r="AT179"/>
      <c r="AU179"/>
      <c r="AV179"/>
    </row>
    <row r="180" spans="1:48" ht="23.45" customHeight="1" thickBot="1" x14ac:dyDescent="0.25">
      <c r="A180" s="1015"/>
      <c r="B180" s="189" t="s">
        <v>3140</v>
      </c>
      <c r="C180" s="304"/>
      <c r="D180" s="304"/>
      <c r="E180" s="280"/>
      <c r="F180" s="235"/>
      <c r="G180" s="183"/>
      <c r="H180" s="223">
        <f t="shared" si="15"/>
        <v>0</v>
      </c>
      <c r="I180" s="25"/>
      <c r="J180" s="25"/>
      <c r="K180" s="180"/>
      <c r="L180" s="180"/>
      <c r="M180" s="180"/>
      <c r="N180" s="180"/>
      <c r="O180" s="180"/>
      <c r="P180" s="209"/>
      <c r="Q180" s="155"/>
      <c r="AA180" s="97"/>
      <c r="AB180" s="97"/>
      <c r="AC180" s="97"/>
      <c r="AD180" s="97"/>
      <c r="AE180" s="97"/>
      <c r="AF180" s="93"/>
      <c r="AG180" s="93"/>
      <c r="AH180" s="93"/>
      <c r="AI180" s="30"/>
      <c r="AJ180" s="30"/>
      <c r="AK180" s="30"/>
      <c r="AL180" s="30"/>
      <c r="AM180" s="109"/>
      <c r="AN180" s="112" t="s">
        <v>809</v>
      </c>
      <c r="AO180" s="112" t="s">
        <v>456</v>
      </c>
      <c r="AP180" s="112" t="s">
        <v>811</v>
      </c>
      <c r="AQ180"/>
      <c r="AR180"/>
      <c r="AS180"/>
      <c r="AT180"/>
      <c r="AU180"/>
      <c r="AV180"/>
    </row>
    <row r="181" spans="1:48" ht="23.45" customHeight="1" thickBot="1" x14ac:dyDescent="0.25">
      <c r="A181" s="1015"/>
      <c r="B181" s="189" t="s">
        <v>3141</v>
      </c>
      <c r="C181" s="304"/>
      <c r="D181" s="304"/>
      <c r="E181" s="280"/>
      <c r="F181" s="235"/>
      <c r="G181" s="183"/>
      <c r="H181" s="223">
        <f t="shared" si="15"/>
        <v>0</v>
      </c>
      <c r="I181" s="25"/>
      <c r="J181" s="25"/>
      <c r="K181" s="180"/>
      <c r="L181" s="180"/>
      <c r="M181" s="180"/>
      <c r="N181" s="180"/>
      <c r="O181" s="180"/>
      <c r="P181" s="209"/>
      <c r="Q181" s="155"/>
      <c r="AA181" s="97"/>
      <c r="AB181" s="97"/>
      <c r="AC181" s="97"/>
      <c r="AD181" s="97"/>
      <c r="AE181" s="97"/>
      <c r="AF181" s="93"/>
      <c r="AG181" s="93"/>
      <c r="AH181" s="93"/>
      <c r="AI181" s="30"/>
      <c r="AJ181" s="30"/>
      <c r="AK181" s="30"/>
      <c r="AL181" s="30"/>
      <c r="AM181" s="109"/>
      <c r="AN181" s="112" t="s">
        <v>812</v>
      </c>
      <c r="AO181" s="112" t="s">
        <v>459</v>
      </c>
      <c r="AP181" s="112" t="s">
        <v>814</v>
      </c>
      <c r="AQ181"/>
      <c r="AR181"/>
      <c r="AS181"/>
      <c r="AT181"/>
      <c r="AU181"/>
      <c r="AV181"/>
    </row>
    <row r="182" spans="1:48" ht="23.45" customHeight="1" thickBot="1" x14ac:dyDescent="0.25">
      <c r="A182" s="1015"/>
      <c r="B182" s="189" t="s">
        <v>3142</v>
      </c>
      <c r="C182" s="304"/>
      <c r="D182" s="304"/>
      <c r="E182" s="280"/>
      <c r="F182" s="235"/>
      <c r="G182" s="183"/>
      <c r="H182" s="223">
        <f t="shared" si="15"/>
        <v>0</v>
      </c>
      <c r="I182" s="25"/>
      <c r="J182" s="25"/>
      <c r="K182" s="180"/>
      <c r="L182" s="180"/>
      <c r="M182" s="180"/>
      <c r="N182" s="180"/>
      <c r="O182" s="180"/>
      <c r="P182" s="209"/>
      <c r="Q182" s="155"/>
      <c r="AA182" s="97"/>
      <c r="AB182" s="97"/>
      <c r="AC182" s="97"/>
      <c r="AD182" s="97"/>
      <c r="AE182" s="97"/>
      <c r="AF182" s="93"/>
      <c r="AG182" s="93"/>
      <c r="AH182" s="93"/>
      <c r="AI182" s="30"/>
      <c r="AJ182" s="30"/>
      <c r="AK182" s="30"/>
      <c r="AL182" s="30"/>
      <c r="AM182" s="109"/>
      <c r="AN182" s="112" t="s">
        <v>815</v>
      </c>
      <c r="AO182" s="112" t="s">
        <v>462</v>
      </c>
      <c r="AP182" s="112" t="s">
        <v>817</v>
      </c>
      <c r="AQ182"/>
      <c r="AR182"/>
      <c r="AS182"/>
      <c r="AT182"/>
      <c r="AU182"/>
      <c r="AV182"/>
    </row>
    <row r="183" spans="1:48" ht="23.45" customHeight="1" thickBot="1" x14ac:dyDescent="0.25">
      <c r="A183" s="1015"/>
      <c r="B183" s="189" t="s">
        <v>3143</v>
      </c>
      <c r="C183" s="304"/>
      <c r="D183" s="304"/>
      <c r="E183" s="280"/>
      <c r="F183" s="235"/>
      <c r="G183" s="183"/>
      <c r="H183" s="223">
        <f t="shared" si="15"/>
        <v>0</v>
      </c>
      <c r="I183" s="25"/>
      <c r="J183" s="25"/>
      <c r="K183" s="180"/>
      <c r="L183" s="180"/>
      <c r="M183" s="180"/>
      <c r="N183" s="180"/>
      <c r="O183" s="180"/>
      <c r="P183" s="209"/>
      <c r="Q183" s="155"/>
      <c r="AA183" s="97"/>
      <c r="AB183" s="97"/>
      <c r="AC183" s="97"/>
      <c r="AD183" s="97"/>
      <c r="AE183" s="97"/>
      <c r="AF183" s="93"/>
      <c r="AG183" s="93"/>
      <c r="AH183" s="93"/>
      <c r="AI183" s="30"/>
      <c r="AJ183" s="30"/>
      <c r="AK183" s="30"/>
      <c r="AL183" s="30"/>
      <c r="AM183" s="109"/>
      <c r="AN183" s="112" t="s">
        <v>818</v>
      </c>
      <c r="AO183" s="112" t="s">
        <v>465</v>
      </c>
      <c r="AP183" s="112">
        <v>404</v>
      </c>
      <c r="AQ183"/>
      <c r="AR183"/>
      <c r="AS183"/>
      <c r="AT183"/>
      <c r="AU183"/>
      <c r="AV183"/>
    </row>
    <row r="184" spans="1:48" ht="23.45" customHeight="1" thickBot="1" x14ac:dyDescent="0.25">
      <c r="A184" s="1015"/>
      <c r="B184" s="189" t="s">
        <v>3144</v>
      </c>
      <c r="C184" s="304"/>
      <c r="D184" s="304"/>
      <c r="E184" s="280"/>
      <c r="F184" s="235"/>
      <c r="G184" s="183"/>
      <c r="H184" s="223">
        <f t="shared" si="15"/>
        <v>0</v>
      </c>
      <c r="I184" s="25"/>
      <c r="J184" s="25"/>
      <c r="K184" s="180"/>
      <c r="L184" s="180"/>
      <c r="M184" s="180"/>
      <c r="N184" s="180"/>
      <c r="O184" s="180"/>
      <c r="P184" s="209"/>
      <c r="Q184" s="155"/>
      <c r="AA184" s="97"/>
      <c r="AB184" s="97"/>
      <c r="AC184" s="97"/>
      <c r="AD184" s="97"/>
      <c r="AE184" s="97"/>
      <c r="AF184" s="93"/>
      <c r="AG184" s="93"/>
      <c r="AH184" s="93"/>
      <c r="AI184" s="30"/>
      <c r="AJ184" s="30"/>
      <c r="AK184" s="30"/>
      <c r="AL184" s="30"/>
      <c r="AM184" s="109"/>
      <c r="AN184" s="112" t="s">
        <v>820</v>
      </c>
      <c r="AO184" s="112" t="s">
        <v>467</v>
      </c>
      <c r="AP184" s="112" t="s">
        <v>822</v>
      </c>
      <c r="AQ184"/>
      <c r="AR184"/>
      <c r="AS184"/>
      <c r="AT184"/>
      <c r="AU184"/>
      <c r="AV184"/>
    </row>
    <row r="185" spans="1:48" ht="23.45" customHeight="1" thickBot="1" x14ac:dyDescent="0.25">
      <c r="A185" s="1015"/>
      <c r="B185" s="189" t="s">
        <v>3145</v>
      </c>
      <c r="C185" s="304"/>
      <c r="D185" s="304"/>
      <c r="E185" s="280"/>
      <c r="F185" s="235"/>
      <c r="G185" s="183"/>
      <c r="H185" s="223">
        <f t="shared" si="15"/>
        <v>0</v>
      </c>
      <c r="I185" s="25"/>
      <c r="J185" s="25"/>
      <c r="K185" s="180"/>
      <c r="L185" s="180"/>
      <c r="M185" s="180"/>
      <c r="N185" s="180"/>
      <c r="O185" s="180"/>
      <c r="P185" s="209"/>
      <c r="Q185" s="155"/>
      <c r="AA185" s="97"/>
      <c r="AB185" s="97"/>
      <c r="AC185" s="97"/>
      <c r="AD185" s="97"/>
      <c r="AE185" s="97"/>
      <c r="AF185" s="93"/>
      <c r="AG185" s="93"/>
      <c r="AH185" s="93"/>
      <c r="AI185" s="30"/>
      <c r="AJ185" s="30"/>
      <c r="AK185" s="30"/>
      <c r="AL185" s="30"/>
      <c r="AM185" s="109"/>
      <c r="AN185" s="112" t="s">
        <v>823</v>
      </c>
      <c r="AO185" s="112" t="s">
        <v>469</v>
      </c>
      <c r="AP185" s="112" t="s">
        <v>825</v>
      </c>
      <c r="AQ185"/>
      <c r="AR185"/>
      <c r="AS185"/>
      <c r="AT185"/>
      <c r="AU185"/>
      <c r="AV185"/>
    </row>
    <row r="186" spans="1:48" ht="23.45" customHeight="1" thickBot="1" x14ac:dyDescent="0.25">
      <c r="A186" s="1015"/>
      <c r="B186" s="189" t="s">
        <v>3146</v>
      </c>
      <c r="C186" s="304"/>
      <c r="D186" s="304"/>
      <c r="E186" s="280"/>
      <c r="F186" s="235"/>
      <c r="G186" s="183"/>
      <c r="H186" s="223">
        <f t="shared" si="15"/>
        <v>0</v>
      </c>
      <c r="I186" s="25"/>
      <c r="J186" s="25"/>
      <c r="K186" s="180"/>
      <c r="L186" s="180"/>
      <c r="M186" s="180"/>
      <c r="N186" s="180"/>
      <c r="O186" s="180"/>
      <c r="P186" s="209"/>
      <c r="Q186" s="155"/>
      <c r="AA186" s="97"/>
      <c r="AB186" s="97"/>
      <c r="AC186" s="97"/>
      <c r="AD186" s="97"/>
      <c r="AE186" s="97"/>
      <c r="AF186" s="93"/>
      <c r="AG186" s="93"/>
      <c r="AH186" s="93"/>
      <c r="AI186" s="30"/>
      <c r="AJ186" s="30"/>
      <c r="AK186" s="30"/>
      <c r="AL186" s="30"/>
      <c r="AM186" s="109"/>
      <c r="AN186" s="112" t="s">
        <v>826</v>
      </c>
      <c r="AO186" s="112" t="s">
        <v>471</v>
      </c>
      <c r="AP186" s="112">
        <v>410</v>
      </c>
      <c r="AQ186"/>
      <c r="AR186"/>
      <c r="AS186"/>
      <c r="AT186"/>
      <c r="AU186"/>
      <c r="AV186"/>
    </row>
    <row r="187" spans="1:48" ht="23.45" customHeight="1" thickBot="1" x14ac:dyDescent="0.25">
      <c r="A187" s="1015"/>
      <c r="B187" s="189" t="s">
        <v>3147</v>
      </c>
      <c r="C187" s="304"/>
      <c r="D187" s="304"/>
      <c r="E187" s="280"/>
      <c r="F187" s="235"/>
      <c r="G187" s="183"/>
      <c r="H187" s="223">
        <f t="shared" si="15"/>
        <v>0</v>
      </c>
      <c r="I187" s="25"/>
      <c r="J187" s="25"/>
      <c r="K187" s="180"/>
      <c r="L187" s="180"/>
      <c r="M187" s="180"/>
      <c r="N187" s="180"/>
      <c r="O187" s="180"/>
      <c r="P187" s="209"/>
      <c r="Q187" s="155"/>
      <c r="AA187" s="97"/>
      <c r="AB187" s="97"/>
      <c r="AC187" s="97"/>
      <c r="AD187" s="97"/>
      <c r="AE187" s="97"/>
      <c r="AF187" s="93"/>
      <c r="AG187" s="93"/>
      <c r="AH187" s="93"/>
      <c r="AI187" s="30"/>
      <c r="AJ187" s="30"/>
      <c r="AK187" s="30"/>
      <c r="AL187" s="30"/>
      <c r="AM187" s="109"/>
      <c r="AN187" s="112" t="s">
        <v>828</v>
      </c>
      <c r="AO187" s="112" t="s">
        <v>474</v>
      </c>
      <c r="AP187" s="112">
        <v>411</v>
      </c>
      <c r="AQ187"/>
      <c r="AR187"/>
      <c r="AS187"/>
      <c r="AT187"/>
      <c r="AU187"/>
      <c r="AV187"/>
    </row>
    <row r="188" spans="1:48" ht="23.45" customHeight="1" thickBot="1" x14ac:dyDescent="0.25">
      <c r="A188" s="1015"/>
      <c r="B188" s="189" t="s">
        <v>3148</v>
      </c>
      <c r="C188" s="304"/>
      <c r="D188" s="304"/>
      <c r="E188" s="280"/>
      <c r="F188" s="235"/>
      <c r="G188" s="183"/>
      <c r="H188" s="223">
        <f t="shared" si="15"/>
        <v>0</v>
      </c>
      <c r="I188" s="25"/>
      <c r="J188" s="25"/>
      <c r="K188" s="180"/>
      <c r="L188" s="180"/>
      <c r="M188" s="180"/>
      <c r="N188" s="180"/>
      <c r="O188" s="180"/>
      <c r="P188" s="209"/>
      <c r="Q188" s="155"/>
      <c r="AA188" s="97"/>
      <c r="AB188" s="97"/>
      <c r="AC188" s="97"/>
      <c r="AD188" s="97"/>
      <c r="AE188" s="97"/>
      <c r="AF188" s="93"/>
      <c r="AG188" s="93"/>
      <c r="AH188" s="93"/>
      <c r="AI188" s="30"/>
      <c r="AJ188" s="30"/>
      <c r="AK188" s="30"/>
      <c r="AL188" s="30"/>
      <c r="AM188" s="109"/>
      <c r="AN188" s="112" t="s">
        <v>830</v>
      </c>
      <c r="AO188" s="112" t="s">
        <v>477</v>
      </c>
      <c r="AP188" s="112">
        <v>412</v>
      </c>
      <c r="AQ188"/>
      <c r="AR188"/>
      <c r="AS188"/>
      <c r="AT188"/>
      <c r="AU188"/>
      <c r="AV188"/>
    </row>
    <row r="189" spans="1:48" ht="23.45" customHeight="1" thickBot="1" x14ac:dyDescent="0.25">
      <c r="A189" s="1015"/>
      <c r="B189" s="563" t="s">
        <v>3149</v>
      </c>
      <c r="C189" s="568"/>
      <c r="D189" s="568"/>
      <c r="E189" s="567"/>
      <c r="F189" s="235"/>
      <c r="G189" s="183"/>
      <c r="H189" s="223">
        <f t="shared" si="15"/>
        <v>0</v>
      </c>
      <c r="I189" s="25"/>
      <c r="J189" s="25"/>
      <c r="K189" s="180"/>
      <c r="L189" s="180"/>
      <c r="M189" s="180"/>
      <c r="N189" s="180"/>
      <c r="O189" s="180"/>
      <c r="P189" s="209"/>
      <c r="Q189" s="155"/>
      <c r="AA189" s="97"/>
      <c r="AB189" s="97"/>
      <c r="AC189" s="97"/>
      <c r="AD189" s="97"/>
      <c r="AE189" s="97"/>
      <c r="AF189" s="93"/>
      <c r="AG189" s="93"/>
      <c r="AH189" s="93"/>
      <c r="AI189" s="30"/>
      <c r="AJ189" s="30"/>
      <c r="AK189" s="30"/>
      <c r="AL189" s="30"/>
      <c r="AM189" s="109"/>
      <c r="AN189" s="112" t="s">
        <v>832</v>
      </c>
      <c r="AO189" s="112" t="s">
        <v>479</v>
      </c>
      <c r="AP189" s="112">
        <v>413</v>
      </c>
      <c r="AQ189"/>
      <c r="AR189"/>
      <c r="AS189"/>
      <c r="AT189"/>
      <c r="AU189"/>
      <c r="AV189"/>
    </row>
    <row r="190" spans="1:48" ht="23.45" customHeight="1" x14ac:dyDescent="0.2">
      <c r="A190" s="1015"/>
      <c r="B190" s="563" t="s">
        <v>3149</v>
      </c>
      <c r="C190" s="568"/>
      <c r="D190" s="568"/>
      <c r="E190" s="567"/>
      <c r="F190" s="235"/>
      <c r="G190" s="183"/>
      <c r="H190" s="223">
        <f t="shared" si="15"/>
        <v>0</v>
      </c>
      <c r="I190" s="25"/>
      <c r="J190" s="25"/>
      <c r="K190" s="180"/>
      <c r="L190" s="180"/>
      <c r="M190" s="180"/>
      <c r="N190" s="180"/>
      <c r="O190" s="180"/>
      <c r="P190" s="209"/>
      <c r="Q190" s="155"/>
      <c r="AA190" s="97"/>
      <c r="AB190" s="97"/>
      <c r="AC190" s="97"/>
      <c r="AD190" s="97"/>
      <c r="AE190" s="97"/>
      <c r="AF190" s="93"/>
      <c r="AG190" s="93"/>
      <c r="AH190" s="93"/>
      <c r="AI190" s="30"/>
      <c r="AJ190" s="30"/>
      <c r="AK190" s="30"/>
      <c r="AL190" s="30"/>
      <c r="AM190" s="109"/>
      <c r="AN190" s="112" t="s">
        <v>834</v>
      </c>
      <c r="AO190" s="611" t="s">
        <v>481</v>
      </c>
      <c r="AP190" s="112">
        <v>414</v>
      </c>
      <c r="AQ190"/>
      <c r="AR190"/>
      <c r="AS190"/>
      <c r="AT190"/>
      <c r="AU190"/>
      <c r="AV190"/>
    </row>
    <row r="191" spans="1:48" ht="30" customHeight="1" x14ac:dyDescent="0.25">
      <c r="A191" s="1015"/>
      <c r="B191" s="225" t="s">
        <v>2948</v>
      </c>
      <c r="C191" s="305"/>
      <c r="D191" s="305"/>
      <c r="E191" s="306"/>
      <c r="F191" s="230">
        <f>SUM(F176:F190)</f>
        <v>0</v>
      </c>
      <c r="G191" s="307">
        <f>SUM(G176:G190)</f>
        <v>0</v>
      </c>
      <c r="H191" s="249">
        <f t="shared" si="15"/>
        <v>0</v>
      </c>
      <c r="I191" s="202"/>
      <c r="J191" s="202"/>
      <c r="K191" s="180"/>
      <c r="L191" s="180"/>
      <c r="M191" s="180"/>
      <c r="N191" s="180"/>
      <c r="O191" s="308"/>
      <c r="P191" s="309"/>
      <c r="Q191" s="155"/>
      <c r="AA191" s="97"/>
      <c r="AB191" s="97"/>
      <c r="AC191" s="97"/>
      <c r="AD191" s="97"/>
      <c r="AE191" s="97"/>
      <c r="AF191" s="93"/>
      <c r="AG191" s="93"/>
      <c r="AH191" s="93"/>
      <c r="AI191" s="30"/>
      <c r="AJ191" s="30"/>
      <c r="AK191" s="30"/>
      <c r="AL191" s="30"/>
      <c r="AM191" s="109"/>
      <c r="AN191" s="112" t="s">
        <v>836</v>
      </c>
      <c r="AO191" s="611" t="s">
        <v>483</v>
      </c>
      <c r="AP191" s="112">
        <v>415</v>
      </c>
      <c r="AQ191"/>
      <c r="AR191"/>
      <c r="AS191"/>
      <c r="AT191"/>
      <c r="AU191"/>
      <c r="AV191"/>
    </row>
    <row r="192" spans="1:48" ht="27.75" customHeight="1" thickBot="1" x14ac:dyDescent="0.25">
      <c r="A192" s="991" t="s">
        <v>3150</v>
      </c>
      <c r="B192" s="992"/>
      <c r="C192" s="992"/>
      <c r="D192" s="992"/>
      <c r="E192" s="992"/>
      <c r="F192" s="992"/>
      <c r="G192" s="992"/>
      <c r="H192" s="992"/>
      <c r="I192" s="992"/>
      <c r="J192" s="992"/>
      <c r="K192" s="992"/>
      <c r="L192" s="992"/>
      <c r="M192" s="992"/>
      <c r="N192" s="992"/>
      <c r="O192" s="153"/>
      <c r="P192" s="155"/>
      <c r="Q192" s="155"/>
      <c r="AA192" s="97"/>
      <c r="AB192" s="97"/>
      <c r="AC192" s="97"/>
      <c r="AD192" s="97"/>
      <c r="AE192" s="97"/>
      <c r="AF192" s="93"/>
      <c r="AG192" s="93"/>
      <c r="AH192" s="93"/>
      <c r="AI192" s="30"/>
      <c r="AJ192" s="30"/>
      <c r="AK192" s="30"/>
      <c r="AL192" s="30"/>
      <c r="AM192" s="109"/>
      <c r="AN192" s="112" t="s">
        <v>838</v>
      </c>
      <c r="AO192" s="611" t="s">
        <v>485</v>
      </c>
      <c r="AP192" s="112">
        <v>416</v>
      </c>
      <c r="AQ192"/>
      <c r="AR192"/>
      <c r="AS192"/>
      <c r="AT192"/>
      <c r="AU192"/>
      <c r="AV192"/>
    </row>
    <row r="193" spans="1:48" ht="44.25" customHeight="1" thickBot="1" x14ac:dyDescent="0.25">
      <c r="A193" s="903" t="s">
        <v>3151</v>
      </c>
      <c r="B193" s="904"/>
      <c r="C193" s="909" t="s">
        <v>3152</v>
      </c>
      <c r="D193" s="910"/>
      <c r="E193" s="910"/>
      <c r="F193" s="910"/>
      <c r="G193" s="910"/>
      <c r="H193" s="910"/>
      <c r="I193" s="910"/>
      <c r="J193" s="910"/>
      <c r="K193" s="911"/>
      <c r="L193" s="978" t="s">
        <v>3153</v>
      </c>
      <c r="M193" s="979"/>
      <c r="N193" s="980"/>
      <c r="O193" s="153"/>
      <c r="P193" s="155"/>
      <c r="Q193" s="155"/>
      <c r="AA193" s="97"/>
      <c r="AB193" s="97"/>
      <c r="AC193" s="97"/>
      <c r="AD193" s="97"/>
      <c r="AE193" s="97"/>
      <c r="AF193" s="93"/>
      <c r="AG193" s="93"/>
      <c r="AH193" s="93"/>
      <c r="AI193" s="30"/>
      <c r="AJ193" s="30"/>
      <c r="AK193" s="30"/>
      <c r="AL193" s="30"/>
      <c r="AM193" s="109"/>
      <c r="AN193" s="112" t="s">
        <v>840</v>
      </c>
      <c r="AO193" s="612" t="s">
        <v>780</v>
      </c>
      <c r="AP193" s="112">
        <v>417</v>
      </c>
      <c r="AQ193"/>
      <c r="AR193"/>
      <c r="AS193"/>
      <c r="AT193"/>
      <c r="AU193"/>
      <c r="AV193"/>
    </row>
    <row r="194" spans="1:48" ht="45.75" customHeight="1" x14ac:dyDescent="0.2">
      <c r="A194" s="983" t="s">
        <v>3154</v>
      </c>
      <c r="B194" s="984"/>
      <c r="C194" s="988" t="s">
        <v>3155</v>
      </c>
      <c r="D194" s="989"/>
      <c r="E194" s="990"/>
      <c r="F194" s="988" t="s">
        <v>3156</v>
      </c>
      <c r="G194" s="989"/>
      <c r="H194" s="990"/>
      <c r="I194" s="985" t="s">
        <v>3157</v>
      </c>
      <c r="J194" s="986"/>
      <c r="K194" s="987"/>
      <c r="L194" s="943" t="s">
        <v>3158</v>
      </c>
      <c r="M194" s="944"/>
      <c r="N194" s="945"/>
      <c r="O194" s="153"/>
      <c r="P194" s="155"/>
      <c r="Q194" s="155"/>
      <c r="AA194" s="97"/>
      <c r="AB194" s="97"/>
      <c r="AC194" s="97"/>
      <c r="AD194" s="97"/>
      <c r="AE194" s="97"/>
      <c r="AF194" s="93"/>
      <c r="AG194" s="93"/>
      <c r="AH194" s="93"/>
      <c r="AI194" s="30"/>
      <c r="AJ194" s="30"/>
      <c r="AK194" s="30"/>
      <c r="AL194" s="30"/>
      <c r="AM194" s="109"/>
      <c r="AN194" s="112" t="s">
        <v>842</v>
      </c>
      <c r="AO194" s="611" t="s">
        <v>487</v>
      </c>
      <c r="AP194" s="112">
        <v>418</v>
      </c>
      <c r="AQ194"/>
      <c r="AR194"/>
      <c r="AS194"/>
      <c r="AT194"/>
      <c r="AU194"/>
      <c r="AV194"/>
    </row>
    <row r="195" spans="1:48" ht="23.45" customHeight="1" thickBot="1" x14ac:dyDescent="0.3">
      <c r="A195" s="1012" t="s">
        <v>3159</v>
      </c>
      <c r="B195" s="1013"/>
      <c r="C195" s="310" t="s">
        <v>2946</v>
      </c>
      <c r="D195" s="311" t="s">
        <v>2947</v>
      </c>
      <c r="E195" s="312" t="s">
        <v>2948</v>
      </c>
      <c r="F195" s="313" t="s">
        <v>2946</v>
      </c>
      <c r="G195" s="311" t="s">
        <v>2947</v>
      </c>
      <c r="H195" s="312" t="s">
        <v>2948</v>
      </c>
      <c r="I195" s="313" t="s">
        <v>2946</v>
      </c>
      <c r="J195" s="311" t="s">
        <v>2947</v>
      </c>
      <c r="K195" s="312" t="s">
        <v>2948</v>
      </c>
      <c r="L195" s="314" t="s">
        <v>2946</v>
      </c>
      <c r="M195" s="315" t="s">
        <v>2947</v>
      </c>
      <c r="N195" s="316" t="s">
        <v>2948</v>
      </c>
      <c r="O195" s="153"/>
      <c r="P195" s="155"/>
      <c r="Q195" s="155"/>
      <c r="AA195" s="97"/>
      <c r="AB195" s="97"/>
      <c r="AC195" s="97"/>
      <c r="AD195" s="97"/>
      <c r="AE195" s="97"/>
      <c r="AF195" s="93"/>
      <c r="AG195" s="93"/>
      <c r="AH195" s="93"/>
      <c r="AI195" s="30"/>
      <c r="AJ195" s="30"/>
      <c r="AK195" s="30"/>
      <c r="AL195" s="30"/>
      <c r="AM195" s="109"/>
      <c r="AN195" s="112" t="s">
        <v>844</v>
      </c>
      <c r="AO195" s="611" t="s">
        <v>490</v>
      </c>
      <c r="AP195" s="112">
        <v>419</v>
      </c>
      <c r="AQ195"/>
      <c r="AR195"/>
      <c r="AS195"/>
      <c r="AT195"/>
      <c r="AU195"/>
      <c r="AV195"/>
    </row>
    <row r="196" spans="1:48" ht="23.45" customHeight="1" x14ac:dyDescent="0.2">
      <c r="A196" s="883" t="s">
        <v>6129</v>
      </c>
      <c r="B196" s="884"/>
      <c r="C196" s="317"/>
      <c r="D196" s="318"/>
      <c r="E196" s="319"/>
      <c r="F196" s="317"/>
      <c r="G196" s="318"/>
      <c r="H196" s="320"/>
      <c r="I196" s="3"/>
      <c r="J196" s="4"/>
      <c r="K196" s="5"/>
      <c r="L196" s="3"/>
      <c r="M196" s="4"/>
      <c r="N196" s="5"/>
      <c r="O196" s="153"/>
      <c r="P196" s="155"/>
      <c r="Q196" s="155"/>
      <c r="AA196" s="97"/>
      <c r="AB196" s="97"/>
      <c r="AC196" s="97"/>
      <c r="AD196" s="97"/>
      <c r="AE196" s="97"/>
      <c r="AF196" s="93"/>
      <c r="AG196" s="93"/>
      <c r="AH196" s="93"/>
      <c r="AI196" s="30"/>
      <c r="AJ196" s="30"/>
      <c r="AK196" s="30"/>
      <c r="AL196" s="30"/>
      <c r="AM196" s="109"/>
      <c r="AN196" s="112" t="s">
        <v>846</v>
      </c>
      <c r="AO196" s="611" t="s">
        <v>492</v>
      </c>
      <c r="AP196" s="112" t="s">
        <v>848</v>
      </c>
      <c r="AQ196"/>
      <c r="AR196"/>
      <c r="AS196"/>
      <c r="AT196"/>
      <c r="AU196"/>
      <c r="AV196"/>
    </row>
    <row r="197" spans="1:48" ht="24.95" customHeight="1" thickBot="1" x14ac:dyDescent="0.25">
      <c r="A197" s="321" t="s">
        <v>3160</v>
      </c>
      <c r="B197" s="321" t="s">
        <v>3161</v>
      </c>
      <c r="C197" s="322"/>
      <c r="D197" s="323"/>
      <c r="E197" s="324"/>
      <c r="F197" s="325"/>
      <c r="G197" s="323"/>
      <c r="H197" s="326"/>
      <c r="I197" s="6"/>
      <c r="J197" s="7"/>
      <c r="K197" s="8"/>
      <c r="L197" s="6"/>
      <c r="M197" s="7"/>
      <c r="N197" s="8"/>
      <c r="O197" s="153"/>
      <c r="P197" s="155"/>
      <c r="Q197" s="155"/>
      <c r="AA197" s="97"/>
      <c r="AB197" s="97"/>
      <c r="AC197" s="97"/>
      <c r="AD197" s="97"/>
      <c r="AE197" s="97"/>
      <c r="AF197" s="93"/>
      <c r="AG197" s="93"/>
      <c r="AH197" s="93"/>
      <c r="AI197" s="30"/>
      <c r="AJ197" s="30"/>
      <c r="AK197" s="30"/>
      <c r="AL197" s="30"/>
      <c r="AM197" s="109"/>
      <c r="AN197" s="112" t="s">
        <v>849</v>
      </c>
      <c r="AO197" s="611" t="s">
        <v>494</v>
      </c>
      <c r="AP197" s="112">
        <v>420</v>
      </c>
      <c r="AQ197"/>
      <c r="AR197"/>
      <c r="AS197"/>
      <c r="AT197"/>
      <c r="AU197"/>
      <c r="AV197"/>
    </row>
    <row r="198" spans="1:48" ht="24.95" customHeight="1" x14ac:dyDescent="0.2">
      <c r="A198" s="327"/>
      <c r="B198" s="328" t="e">
        <f>VLOOKUP(A198,'FETAC Awards'!C2:D2990,2,FALSE)</f>
        <v>#N/A</v>
      </c>
      <c r="C198" s="183"/>
      <c r="D198" s="183"/>
      <c r="E198" s="248">
        <f>C198+D198</f>
        <v>0</v>
      </c>
      <c r="F198" s="183"/>
      <c r="G198" s="183"/>
      <c r="H198" s="329">
        <f>F198+G198</f>
        <v>0</v>
      </c>
      <c r="I198" s="183"/>
      <c r="J198" s="183"/>
      <c r="K198" s="219">
        <f>I198+J198</f>
        <v>0</v>
      </c>
      <c r="L198" s="183"/>
      <c r="M198" s="183"/>
      <c r="N198" s="219">
        <f>L198+M198</f>
        <v>0</v>
      </c>
      <c r="O198" s="153"/>
      <c r="P198" s="155"/>
      <c r="Q198" s="155"/>
      <c r="AA198" s="97"/>
      <c r="AB198" s="97"/>
      <c r="AC198" s="97"/>
      <c r="AD198" s="97"/>
      <c r="AE198" s="97"/>
      <c r="AF198" s="93"/>
      <c r="AG198" s="93"/>
      <c r="AH198" s="93"/>
      <c r="AI198" s="30"/>
      <c r="AJ198" s="30"/>
      <c r="AK198" s="30"/>
      <c r="AL198" s="30"/>
      <c r="AM198" s="109"/>
      <c r="AN198" s="112" t="s">
        <v>851</v>
      </c>
      <c r="AO198" s="611" t="s">
        <v>496</v>
      </c>
      <c r="AP198" s="112">
        <v>421</v>
      </c>
      <c r="AQ198"/>
      <c r="AR198"/>
      <c r="AS198"/>
      <c r="AT198"/>
      <c r="AU198"/>
      <c r="AV198"/>
    </row>
    <row r="199" spans="1:48" ht="24.95" customHeight="1" thickBot="1" x14ac:dyDescent="0.3">
      <c r="A199" s="881" t="s">
        <v>3162</v>
      </c>
      <c r="B199" s="882"/>
      <c r="C199" s="330">
        <f>SUM(C198:C198)</f>
        <v>0</v>
      </c>
      <c r="D199" s="263">
        <f>SUM(D198:D198)</f>
        <v>0</v>
      </c>
      <c r="E199" s="266">
        <f>C199+D199</f>
        <v>0</v>
      </c>
      <c r="F199" s="263">
        <f>SUM(F198:F198)</f>
        <v>0</v>
      </c>
      <c r="G199" s="263">
        <f>SUM(G198:G198)</f>
        <v>0</v>
      </c>
      <c r="H199" s="331">
        <f>F199+G199</f>
        <v>0</v>
      </c>
      <c r="I199" s="332">
        <f>SUM(I198:I198)</f>
        <v>0</v>
      </c>
      <c r="J199" s="263">
        <f>SUM(J198:J198)</f>
        <v>0</v>
      </c>
      <c r="K199" s="266">
        <f>I199+J199</f>
        <v>0</v>
      </c>
      <c r="L199" s="332">
        <f>SUM(L198:L198)</f>
        <v>0</v>
      </c>
      <c r="M199" s="263">
        <f>SUM(M198:M198)</f>
        <v>0</v>
      </c>
      <c r="N199" s="266">
        <f>L199+M199</f>
        <v>0</v>
      </c>
      <c r="O199" s="153"/>
      <c r="P199" s="155"/>
      <c r="Q199" s="155"/>
      <c r="AA199" s="97"/>
      <c r="AB199" s="97"/>
      <c r="AC199" s="97"/>
      <c r="AD199" s="97"/>
      <c r="AE199" s="97"/>
      <c r="AF199" s="93"/>
      <c r="AG199" s="93"/>
      <c r="AH199" s="93"/>
      <c r="AI199" s="30"/>
      <c r="AJ199" s="30"/>
      <c r="AK199" s="30"/>
      <c r="AL199" s="30"/>
      <c r="AM199" s="109"/>
      <c r="AN199" s="112" t="s">
        <v>853</v>
      </c>
      <c r="AO199" s="611" t="s">
        <v>499</v>
      </c>
      <c r="AP199" s="112">
        <v>424</v>
      </c>
      <c r="AQ199"/>
      <c r="AR199"/>
      <c r="AS199"/>
      <c r="AT199"/>
      <c r="AU199"/>
      <c r="AV199"/>
    </row>
    <row r="200" spans="1:48" ht="24.95" customHeight="1" x14ac:dyDescent="0.2">
      <c r="A200" s="879" t="s">
        <v>6130</v>
      </c>
      <c r="B200" s="880"/>
      <c r="C200" s="333"/>
      <c r="D200" s="318"/>
      <c r="E200" s="319"/>
      <c r="F200" s="318"/>
      <c r="G200" s="318"/>
      <c r="H200" s="320"/>
      <c r="I200" s="3"/>
      <c r="J200" s="4"/>
      <c r="K200" s="5"/>
      <c r="L200" s="3"/>
      <c r="M200" s="4"/>
      <c r="N200" s="5"/>
      <c r="O200" s="153"/>
      <c r="P200" s="155"/>
      <c r="Q200" s="155"/>
      <c r="AA200" s="97"/>
      <c r="AB200" s="97"/>
      <c r="AC200" s="97"/>
      <c r="AD200" s="97"/>
      <c r="AE200" s="97"/>
      <c r="AF200" s="93"/>
      <c r="AG200" s="93"/>
      <c r="AH200" s="93"/>
      <c r="AI200" s="30"/>
      <c r="AJ200" s="30"/>
      <c r="AK200" s="30"/>
      <c r="AL200" s="30"/>
      <c r="AM200" s="109"/>
      <c r="AN200" s="112" t="s">
        <v>855</v>
      </c>
      <c r="AO200" s="611" t="s">
        <v>501</v>
      </c>
      <c r="AP200" s="112">
        <v>425</v>
      </c>
      <c r="AQ200"/>
      <c r="AR200"/>
      <c r="AS200"/>
      <c r="AT200"/>
      <c r="AU200"/>
      <c r="AV200"/>
    </row>
    <row r="201" spans="1:48" ht="24.95" customHeight="1" thickBot="1" x14ac:dyDescent="0.25">
      <c r="A201" s="321" t="s">
        <v>3160</v>
      </c>
      <c r="B201" s="321" t="s">
        <v>3161</v>
      </c>
      <c r="C201" s="322"/>
      <c r="D201" s="323"/>
      <c r="E201" s="324"/>
      <c r="F201" s="323"/>
      <c r="G201" s="323"/>
      <c r="H201" s="326"/>
      <c r="I201" s="6"/>
      <c r="J201" s="9"/>
      <c r="K201" s="10"/>
      <c r="L201" s="6"/>
      <c r="M201" s="9"/>
      <c r="N201" s="10"/>
      <c r="O201" s="153"/>
      <c r="P201" s="155"/>
      <c r="Q201" s="155"/>
      <c r="AA201" s="97"/>
      <c r="AB201" s="97"/>
      <c r="AC201" s="97"/>
      <c r="AD201" s="97"/>
      <c r="AE201" s="97"/>
      <c r="AF201" s="93"/>
      <c r="AG201" s="93"/>
      <c r="AH201" s="93"/>
      <c r="AI201" s="30"/>
      <c r="AJ201" s="30"/>
      <c r="AK201" s="30"/>
      <c r="AL201" s="30"/>
      <c r="AM201" s="109"/>
      <c r="AN201" s="112" t="s">
        <v>857</v>
      </c>
      <c r="AO201" s="611" t="s">
        <v>503</v>
      </c>
      <c r="AP201" s="112">
        <v>426</v>
      </c>
      <c r="AQ201"/>
      <c r="AR201"/>
      <c r="AS201"/>
      <c r="AT201"/>
      <c r="AU201"/>
      <c r="AV201"/>
    </row>
    <row r="202" spans="1:48" ht="24.95" customHeight="1" thickBot="1" x14ac:dyDescent="0.25">
      <c r="A202" s="327"/>
      <c r="B202" s="328" t="e">
        <f>VLOOKUP(A202,'FETAC Awards'!$C$2:$D$2990,2,FALSE)</f>
        <v>#N/A</v>
      </c>
      <c r="C202" s="183"/>
      <c r="D202" s="183"/>
      <c r="E202" s="248">
        <f>C202+D202</f>
        <v>0</v>
      </c>
      <c r="F202" s="183"/>
      <c r="G202" s="183"/>
      <c r="H202" s="329">
        <f>F202+G202</f>
        <v>0</v>
      </c>
      <c r="I202" s="183"/>
      <c r="J202" s="183"/>
      <c r="K202" s="219">
        <f>I202+J202</f>
        <v>0</v>
      </c>
      <c r="L202" s="183"/>
      <c r="M202" s="183"/>
      <c r="N202" s="219">
        <f>L202+M202</f>
        <v>0</v>
      </c>
      <c r="O202" s="153"/>
      <c r="P202" s="155"/>
      <c r="Q202" s="155"/>
      <c r="AA202" s="97"/>
      <c r="AB202" s="97"/>
      <c r="AC202" s="97"/>
      <c r="AD202" s="97"/>
      <c r="AE202" s="97"/>
      <c r="AF202" s="93"/>
      <c r="AG202" s="93"/>
      <c r="AH202" s="93"/>
      <c r="AI202" s="30"/>
      <c r="AJ202" s="30"/>
      <c r="AK202" s="30"/>
      <c r="AL202" s="30"/>
      <c r="AM202" s="109"/>
      <c r="AN202" s="112" t="s">
        <v>859</v>
      </c>
      <c r="AO202" s="611" t="s">
        <v>505</v>
      </c>
      <c r="AP202" s="112">
        <v>427</v>
      </c>
      <c r="AQ202"/>
      <c r="AR202"/>
      <c r="AS202"/>
      <c r="AT202"/>
      <c r="AU202"/>
      <c r="AV202"/>
    </row>
    <row r="203" spans="1:48" ht="24.95" customHeight="1" thickBot="1" x14ac:dyDescent="0.25">
      <c r="A203" s="327"/>
      <c r="B203" s="328" t="e">
        <f>VLOOKUP(A203,'FETAC Awards'!$C$2:$D$2990,2,FALSE)</f>
        <v>#N/A</v>
      </c>
      <c r="C203" s="183"/>
      <c r="D203" s="183"/>
      <c r="E203" s="248">
        <f>C203+D203</f>
        <v>0</v>
      </c>
      <c r="F203" s="183"/>
      <c r="G203" s="183"/>
      <c r="H203" s="329">
        <f>F203+G203</f>
        <v>0</v>
      </c>
      <c r="I203" s="183"/>
      <c r="J203" s="183"/>
      <c r="K203" s="219">
        <f>I203+J203</f>
        <v>0</v>
      </c>
      <c r="L203" s="183"/>
      <c r="M203" s="183"/>
      <c r="N203" s="219">
        <f>L203+M203</f>
        <v>0</v>
      </c>
      <c r="O203" s="153"/>
      <c r="P203" s="155"/>
      <c r="Q203" s="155"/>
      <c r="AA203" s="97"/>
      <c r="AB203" s="97"/>
      <c r="AC203" s="97"/>
      <c r="AD203" s="97"/>
      <c r="AE203" s="97"/>
      <c r="AF203" s="93"/>
      <c r="AG203" s="93"/>
      <c r="AH203" s="93"/>
      <c r="AI203" s="30"/>
      <c r="AJ203" s="30"/>
      <c r="AK203" s="30"/>
      <c r="AL203" s="30"/>
      <c r="AM203" s="109"/>
      <c r="AN203" s="112" t="s">
        <v>861</v>
      </c>
      <c r="AO203" s="611" t="s">
        <v>507</v>
      </c>
      <c r="AP203" s="112">
        <v>503</v>
      </c>
      <c r="AQ203"/>
      <c r="AR203"/>
      <c r="AS203"/>
      <c r="AT203"/>
      <c r="AU203"/>
      <c r="AV203"/>
    </row>
    <row r="204" spans="1:48" ht="24.95" customHeight="1" x14ac:dyDescent="0.2">
      <c r="A204" s="327"/>
      <c r="B204" s="328" t="e">
        <f>VLOOKUP(A204,'FETAC Awards'!$C$2:$D$2990,2,FALSE)</f>
        <v>#N/A</v>
      </c>
      <c r="C204" s="183"/>
      <c r="D204" s="183"/>
      <c r="E204" s="248">
        <f>C204+D204</f>
        <v>0</v>
      </c>
      <c r="F204" s="183"/>
      <c r="G204" s="183"/>
      <c r="H204" s="329">
        <f>F204+G204</f>
        <v>0</v>
      </c>
      <c r="I204" s="183"/>
      <c r="J204" s="183"/>
      <c r="K204" s="219">
        <f>I204+J204</f>
        <v>0</v>
      </c>
      <c r="L204" s="183"/>
      <c r="M204" s="183"/>
      <c r="N204" s="219">
        <f>L204+M204</f>
        <v>0</v>
      </c>
      <c r="O204" s="153"/>
      <c r="P204" s="155"/>
      <c r="Q204" s="155"/>
      <c r="AA204" s="97"/>
      <c r="AB204" s="97"/>
      <c r="AC204" s="97"/>
      <c r="AD204" s="97"/>
      <c r="AE204" s="97"/>
      <c r="AF204" s="93"/>
      <c r="AG204" s="93"/>
      <c r="AH204" s="93"/>
      <c r="AI204" s="30"/>
      <c r="AJ204" s="30"/>
      <c r="AK204" s="30"/>
      <c r="AL204" s="30"/>
      <c r="AM204" s="109"/>
      <c r="AN204" s="112" t="s">
        <v>863</v>
      </c>
      <c r="AO204" s="611" t="s">
        <v>509</v>
      </c>
      <c r="AP204" s="112">
        <v>504</v>
      </c>
      <c r="AQ204"/>
      <c r="AR204"/>
      <c r="AS204"/>
      <c r="AT204"/>
      <c r="AU204"/>
      <c r="AV204"/>
    </row>
    <row r="205" spans="1:48" ht="24.95" customHeight="1" thickBot="1" x14ac:dyDescent="0.3">
      <c r="A205" s="881" t="s">
        <v>3163</v>
      </c>
      <c r="B205" s="882"/>
      <c r="C205" s="330">
        <f>SUM(C202:C204)</f>
        <v>0</v>
      </c>
      <c r="D205" s="263">
        <f>SUM(D202:D204)</f>
        <v>0</v>
      </c>
      <c r="E205" s="266">
        <f>C205+D205</f>
        <v>0</v>
      </c>
      <c r="F205" s="263">
        <f>SUM(F202:F204)</f>
        <v>0</v>
      </c>
      <c r="G205" s="263">
        <f>SUM(G202:G204)</f>
        <v>0</v>
      </c>
      <c r="H205" s="331">
        <f>F205+G205</f>
        <v>0</v>
      </c>
      <c r="I205" s="332">
        <f>SUM(I202:I204)</f>
        <v>0</v>
      </c>
      <c r="J205" s="263">
        <f>SUM(J202:J204)</f>
        <v>0</v>
      </c>
      <c r="K205" s="266">
        <f>I205+J205</f>
        <v>0</v>
      </c>
      <c r="L205" s="332">
        <f>SUM(L202:L204)</f>
        <v>0</v>
      </c>
      <c r="M205" s="263">
        <f>SUM(M202:M204)</f>
        <v>0</v>
      </c>
      <c r="N205" s="266">
        <f>L205+M205</f>
        <v>0</v>
      </c>
      <c r="O205" s="153"/>
      <c r="P205" s="155"/>
      <c r="Q205" s="155"/>
      <c r="AA205" s="97"/>
      <c r="AB205" s="97"/>
      <c r="AC205" s="97"/>
      <c r="AD205" s="97"/>
      <c r="AE205" s="97"/>
      <c r="AF205" s="93"/>
      <c r="AG205" s="93"/>
      <c r="AH205" s="93"/>
      <c r="AI205" s="30"/>
      <c r="AJ205" s="30"/>
      <c r="AK205" s="30"/>
      <c r="AL205" s="30"/>
      <c r="AM205" s="109"/>
      <c r="AN205" s="112" t="s">
        <v>865</v>
      </c>
      <c r="AO205" s="611" t="s">
        <v>512</v>
      </c>
      <c r="AP205" s="112">
        <v>505</v>
      </c>
      <c r="AQ205"/>
      <c r="AR205"/>
      <c r="AS205"/>
      <c r="AT205"/>
      <c r="AU205"/>
      <c r="AV205"/>
    </row>
    <row r="206" spans="1:48" ht="24.95" customHeight="1" x14ac:dyDescent="0.2">
      <c r="A206" s="879" t="s">
        <v>6131</v>
      </c>
      <c r="B206" s="880"/>
      <c r="C206" s="335"/>
      <c r="D206" s="336"/>
      <c r="E206" s="337"/>
      <c r="F206" s="336"/>
      <c r="G206" s="336"/>
      <c r="H206" s="338"/>
      <c r="I206" s="11"/>
      <c r="J206" s="12"/>
      <c r="K206" s="13"/>
      <c r="L206" s="11"/>
      <c r="M206" s="12"/>
      <c r="N206" s="13"/>
      <c r="O206" s="153"/>
      <c r="P206" s="155"/>
      <c r="Q206" s="155"/>
      <c r="AA206" s="97"/>
      <c r="AB206" s="97"/>
      <c r="AC206" s="97"/>
      <c r="AD206" s="97"/>
      <c r="AE206" s="97"/>
      <c r="AF206" s="93"/>
      <c r="AG206" s="93"/>
      <c r="AH206" s="93"/>
      <c r="AI206" s="30"/>
      <c r="AJ206" s="30"/>
      <c r="AK206" s="30"/>
      <c r="AL206" s="30"/>
      <c r="AM206" s="109"/>
      <c r="AN206" s="112" t="s">
        <v>867</v>
      </c>
      <c r="AO206" s="611" t="s">
        <v>515</v>
      </c>
      <c r="AP206" s="112">
        <v>506</v>
      </c>
      <c r="AQ206"/>
      <c r="AR206"/>
      <c r="AS206"/>
      <c r="AT206"/>
      <c r="AU206"/>
      <c r="AV206"/>
    </row>
    <row r="207" spans="1:48" ht="24.95" customHeight="1" thickBot="1" x14ac:dyDescent="0.25">
      <c r="A207" s="321" t="s">
        <v>3160</v>
      </c>
      <c r="B207" s="321" t="s">
        <v>3161</v>
      </c>
      <c r="C207" s="339"/>
      <c r="D207" s="340"/>
      <c r="E207" s="341"/>
      <c r="F207" s="340"/>
      <c r="G207" s="340"/>
      <c r="H207" s="342"/>
      <c r="I207" s="14"/>
      <c r="J207" s="15"/>
      <c r="K207" s="16"/>
      <c r="L207" s="14"/>
      <c r="M207" s="15"/>
      <c r="N207" s="16"/>
      <c r="O207" s="153"/>
      <c r="P207" s="155"/>
      <c r="Q207" s="155"/>
      <c r="AA207" s="97"/>
      <c r="AB207" s="97"/>
      <c r="AC207" s="97"/>
      <c r="AD207" s="97"/>
      <c r="AE207" s="97"/>
      <c r="AF207" s="93"/>
      <c r="AG207" s="93"/>
      <c r="AH207" s="93"/>
      <c r="AI207" s="30"/>
      <c r="AJ207" s="30"/>
      <c r="AK207" s="30"/>
      <c r="AL207" s="30"/>
      <c r="AM207" s="109"/>
      <c r="AN207" s="112" t="s">
        <v>869</v>
      </c>
      <c r="AO207" s="612" t="s">
        <v>783</v>
      </c>
      <c r="AP207" s="112">
        <v>508</v>
      </c>
      <c r="AQ207"/>
      <c r="AR207"/>
      <c r="AS207"/>
      <c r="AT207"/>
      <c r="AU207"/>
      <c r="AV207"/>
    </row>
    <row r="208" spans="1:48" ht="24.95" customHeight="1" thickBot="1" x14ac:dyDescent="0.25">
      <c r="A208" s="327"/>
      <c r="B208" s="328" t="e">
        <f>VLOOKUP(A208,'FETAC Awards'!$C$2:$D$2990,2,FALSE)</f>
        <v>#N/A</v>
      </c>
      <c r="C208" s="183"/>
      <c r="D208" s="183"/>
      <c r="E208" s="248">
        <f>C208+D208</f>
        <v>0</v>
      </c>
      <c r="F208" s="183"/>
      <c r="G208" s="183"/>
      <c r="H208" s="329">
        <f>F208+G208</f>
        <v>0</v>
      </c>
      <c r="I208" s="183"/>
      <c r="J208" s="183"/>
      <c r="K208" s="219">
        <f>I208+J208</f>
        <v>0</v>
      </c>
      <c r="L208" s="183"/>
      <c r="M208" s="183"/>
      <c r="N208" s="219">
        <f>L208+M208</f>
        <v>0</v>
      </c>
      <c r="O208" s="153"/>
      <c r="P208" s="155"/>
      <c r="Q208" s="155"/>
      <c r="AA208" s="97"/>
      <c r="AB208" s="97"/>
      <c r="AC208" s="97"/>
      <c r="AD208" s="97"/>
      <c r="AE208" s="97"/>
      <c r="AF208" s="93"/>
      <c r="AG208" s="93"/>
      <c r="AH208" s="93"/>
      <c r="AI208" s="30"/>
      <c r="AJ208" s="30"/>
      <c r="AK208" s="30"/>
      <c r="AL208" s="30"/>
      <c r="AM208" s="109"/>
      <c r="AN208" s="112" t="s">
        <v>871</v>
      </c>
      <c r="AO208" s="611" t="s">
        <v>517</v>
      </c>
      <c r="AP208" s="112" t="s">
        <v>873</v>
      </c>
      <c r="AQ208"/>
      <c r="AR208"/>
      <c r="AS208"/>
      <c r="AT208"/>
      <c r="AU208"/>
      <c r="AV208"/>
    </row>
    <row r="209" spans="1:48" ht="24.95" customHeight="1" thickBot="1" x14ac:dyDescent="0.25">
      <c r="A209" s="327"/>
      <c r="B209" s="328" t="e">
        <f>VLOOKUP(A209,'FETAC Awards'!$C$2:$D$2990,2,FALSE)</f>
        <v>#N/A</v>
      </c>
      <c r="C209" s="183"/>
      <c r="D209" s="183"/>
      <c r="E209" s="248">
        <f>C209+D209</f>
        <v>0</v>
      </c>
      <c r="F209" s="183"/>
      <c r="G209" s="183"/>
      <c r="H209" s="329">
        <f>F209+G209</f>
        <v>0</v>
      </c>
      <c r="I209" s="183"/>
      <c r="J209" s="183"/>
      <c r="K209" s="219">
        <f>I209+J209</f>
        <v>0</v>
      </c>
      <c r="L209" s="183"/>
      <c r="M209" s="183"/>
      <c r="N209" s="219">
        <f>L209+M209</f>
        <v>0</v>
      </c>
      <c r="O209" s="153"/>
      <c r="P209" s="155"/>
      <c r="Q209" s="155"/>
      <c r="AA209" s="97"/>
      <c r="AB209" s="97"/>
      <c r="AC209" s="97"/>
      <c r="AD209" s="97"/>
      <c r="AE209" s="97"/>
      <c r="AF209" s="93"/>
      <c r="AG209" s="93"/>
      <c r="AH209" s="93"/>
      <c r="AI209" s="30"/>
      <c r="AJ209" s="30"/>
      <c r="AK209" s="30"/>
      <c r="AL209" s="30"/>
      <c r="AM209" s="109"/>
      <c r="AN209" s="112" t="s">
        <v>874</v>
      </c>
      <c r="AO209" s="611" t="s">
        <v>520</v>
      </c>
      <c r="AP209" s="112" t="s">
        <v>876</v>
      </c>
      <c r="AQ209"/>
      <c r="AR209"/>
      <c r="AS209"/>
      <c r="AT209"/>
      <c r="AU209"/>
      <c r="AV209"/>
    </row>
    <row r="210" spans="1:48" ht="24.95" customHeight="1" x14ac:dyDescent="0.2">
      <c r="A210" s="327"/>
      <c r="B210" s="328" t="e">
        <f>VLOOKUP(A210,'FETAC Awards'!$C$2:$D$2990,2,FALSE)</f>
        <v>#N/A</v>
      </c>
      <c r="C210" s="183"/>
      <c r="D210" s="183"/>
      <c r="E210" s="248">
        <f>C210+D210</f>
        <v>0</v>
      </c>
      <c r="F210" s="183"/>
      <c r="G210" s="183"/>
      <c r="H210" s="329">
        <f>F210+G210</f>
        <v>0</v>
      </c>
      <c r="I210" s="183"/>
      <c r="J210" s="183"/>
      <c r="K210" s="219">
        <f>I210+J210</f>
        <v>0</v>
      </c>
      <c r="L210" s="183"/>
      <c r="M210" s="183"/>
      <c r="N210" s="219">
        <f>L210+M210</f>
        <v>0</v>
      </c>
      <c r="O210" s="153"/>
      <c r="P210" s="155"/>
      <c r="Q210" s="155"/>
      <c r="AA210" s="97"/>
      <c r="AB210" s="97"/>
      <c r="AC210" s="97"/>
      <c r="AD210" s="97"/>
      <c r="AE210" s="97"/>
      <c r="AF210" s="93"/>
      <c r="AG210" s="93"/>
      <c r="AH210" s="93"/>
      <c r="AI210" s="30"/>
      <c r="AJ210" s="30"/>
      <c r="AK210" s="30"/>
      <c r="AL210" s="30"/>
      <c r="AM210" s="109"/>
      <c r="AN210" s="112" t="s">
        <v>877</v>
      </c>
      <c r="AO210" s="612" t="s">
        <v>530</v>
      </c>
      <c r="AP210" s="112" t="s">
        <v>879</v>
      </c>
      <c r="AQ210"/>
      <c r="AR210"/>
      <c r="AS210"/>
      <c r="AT210"/>
      <c r="AU210"/>
      <c r="AV210"/>
    </row>
    <row r="211" spans="1:48" ht="24.95" customHeight="1" thickBot="1" x14ac:dyDescent="0.25">
      <c r="A211" s="907" t="s">
        <v>3165</v>
      </c>
      <c r="B211" s="908"/>
      <c r="C211" s="330">
        <f>SUM(C208:C210)</f>
        <v>0</v>
      </c>
      <c r="D211" s="263">
        <f>SUM(D208:D210)</f>
        <v>0</v>
      </c>
      <c r="E211" s="266">
        <f>C211+D211</f>
        <v>0</v>
      </c>
      <c r="F211" s="263">
        <f>SUM(F208:F210)</f>
        <v>0</v>
      </c>
      <c r="G211" s="263">
        <f>SUM(G208:G210)</f>
        <v>0</v>
      </c>
      <c r="H211" s="331">
        <f>F211+G211</f>
        <v>0</v>
      </c>
      <c r="I211" s="332">
        <f>SUM(I208:I210)</f>
        <v>0</v>
      </c>
      <c r="J211" s="263">
        <f>SUM(J208:J210)</f>
        <v>0</v>
      </c>
      <c r="K211" s="266">
        <f>I211+J211</f>
        <v>0</v>
      </c>
      <c r="L211" s="332">
        <f>SUM(L208:L210)</f>
        <v>0</v>
      </c>
      <c r="M211" s="263">
        <f>SUM(M208:M210)</f>
        <v>0</v>
      </c>
      <c r="N211" s="266">
        <f>L211+M211</f>
        <v>0</v>
      </c>
      <c r="O211" s="153"/>
      <c r="P211" s="155"/>
      <c r="Q211" s="155"/>
      <c r="AA211" s="97"/>
      <c r="AB211" s="97"/>
      <c r="AC211" s="97"/>
      <c r="AD211" s="97"/>
      <c r="AE211" s="97"/>
      <c r="AF211" s="93"/>
      <c r="AG211" s="93"/>
      <c r="AH211" s="93"/>
      <c r="AI211" s="30"/>
      <c r="AJ211" s="30"/>
      <c r="AK211" s="30"/>
      <c r="AL211" s="30"/>
      <c r="AM211" s="109"/>
      <c r="AN211" s="112" t="s">
        <v>880</v>
      </c>
      <c r="AO211" s="612" t="s">
        <v>532</v>
      </c>
      <c r="AP211" s="112" t="s">
        <v>882</v>
      </c>
      <c r="AQ211"/>
      <c r="AR211"/>
      <c r="AS211"/>
      <c r="AT211"/>
      <c r="AU211"/>
      <c r="AV211"/>
    </row>
    <row r="212" spans="1:48" ht="24.95" customHeight="1" x14ac:dyDescent="0.2">
      <c r="A212" s="879" t="s">
        <v>6132</v>
      </c>
      <c r="B212" s="880"/>
      <c r="C212" s="335"/>
      <c r="D212" s="336"/>
      <c r="E212" s="337"/>
      <c r="F212" s="336"/>
      <c r="G212" s="336"/>
      <c r="H212" s="338"/>
      <c r="I212" s="343"/>
      <c r="J212" s="344"/>
      <c r="K212" s="345"/>
      <c r="L212" s="343"/>
      <c r="M212" s="344"/>
      <c r="N212" s="345"/>
      <c r="O212" s="153"/>
      <c r="P212" s="155"/>
      <c r="Q212" s="155"/>
      <c r="AA212" s="97"/>
      <c r="AB212" s="97"/>
      <c r="AC212" s="97"/>
      <c r="AD212" s="97"/>
      <c r="AE212" s="97"/>
      <c r="AF212" s="93"/>
      <c r="AG212" s="93"/>
      <c r="AH212" s="93"/>
      <c r="AI212" s="30"/>
      <c r="AJ212" s="30"/>
      <c r="AK212" s="30"/>
      <c r="AL212" s="30"/>
      <c r="AM212" s="109"/>
      <c r="AN212" s="112" t="s">
        <v>883</v>
      </c>
      <c r="AO212" s="110"/>
      <c r="AP212" s="112" t="s">
        <v>885</v>
      </c>
      <c r="AQ212"/>
      <c r="AR212"/>
      <c r="AS212"/>
      <c r="AT212"/>
      <c r="AU212"/>
      <c r="AV212"/>
    </row>
    <row r="213" spans="1:48" ht="24.95" customHeight="1" thickBot="1" x14ac:dyDescent="0.25">
      <c r="A213" s="321" t="s">
        <v>3160</v>
      </c>
      <c r="B213" s="321" t="s">
        <v>3161</v>
      </c>
      <c r="C213" s="339"/>
      <c r="D213" s="340"/>
      <c r="E213" s="341"/>
      <c r="F213" s="340"/>
      <c r="G213" s="340"/>
      <c r="H213" s="342"/>
      <c r="I213" s="346"/>
      <c r="J213" s="347"/>
      <c r="K213" s="348"/>
      <c r="L213" s="346"/>
      <c r="M213" s="347"/>
      <c r="N213" s="348"/>
      <c r="O213" s="153"/>
      <c r="P213" s="155"/>
      <c r="Q213" s="155"/>
      <c r="AA213" s="97"/>
      <c r="AB213" s="97"/>
      <c r="AC213" s="97"/>
      <c r="AD213" s="97"/>
      <c r="AE213" s="97"/>
      <c r="AF213" s="93"/>
      <c r="AG213" s="93"/>
      <c r="AH213" s="93"/>
      <c r="AI213" s="30"/>
      <c r="AJ213" s="30"/>
      <c r="AK213" s="30"/>
      <c r="AL213" s="30"/>
      <c r="AM213" s="109"/>
      <c r="AN213" s="112" t="s">
        <v>886</v>
      </c>
      <c r="AO213" s="607"/>
      <c r="AP213" s="112" t="s">
        <v>887</v>
      </c>
      <c r="AQ213"/>
      <c r="AR213"/>
      <c r="AS213"/>
      <c r="AT213"/>
      <c r="AU213"/>
      <c r="AV213"/>
    </row>
    <row r="214" spans="1:48" ht="24.95" customHeight="1" thickBot="1" x14ac:dyDescent="0.25">
      <c r="A214" s="327"/>
      <c r="B214" s="328" t="e">
        <f>VLOOKUP(A214,'FETAC Awards'!$C$2:$D$2990,2,FALSE)</f>
        <v>#N/A</v>
      </c>
      <c r="C214" s="183"/>
      <c r="D214" s="183"/>
      <c r="E214" s="248">
        <f>C214+D214</f>
        <v>0</v>
      </c>
      <c r="F214" s="183"/>
      <c r="G214" s="183"/>
      <c r="H214" s="329">
        <f>F214+G214</f>
        <v>0</v>
      </c>
      <c r="I214" s="183"/>
      <c r="J214" s="183"/>
      <c r="K214" s="219">
        <f>I214+J214</f>
        <v>0</v>
      </c>
      <c r="L214" s="183"/>
      <c r="M214" s="183"/>
      <c r="N214" s="219">
        <f>L214+M214</f>
        <v>0</v>
      </c>
      <c r="O214" s="153"/>
      <c r="P214" s="155"/>
      <c r="Q214" s="155"/>
      <c r="AA214" s="97"/>
      <c r="AB214" s="97"/>
      <c r="AC214" s="97"/>
      <c r="AD214" s="97"/>
      <c r="AE214" s="97"/>
      <c r="AF214" s="93"/>
      <c r="AG214" s="93"/>
      <c r="AH214" s="93"/>
      <c r="AI214" s="30"/>
      <c r="AJ214" s="30"/>
      <c r="AK214" s="30"/>
      <c r="AL214" s="30"/>
      <c r="AM214" s="109"/>
      <c r="AN214" s="112" t="s">
        <v>888</v>
      </c>
      <c r="AO214" s="608"/>
      <c r="AP214" s="112" t="s">
        <v>889</v>
      </c>
      <c r="AQ214"/>
      <c r="AR214"/>
      <c r="AS214"/>
      <c r="AT214"/>
      <c r="AU214"/>
      <c r="AV214"/>
    </row>
    <row r="215" spans="1:48" ht="24.95" customHeight="1" thickBot="1" x14ac:dyDescent="0.25">
      <c r="A215" s="327"/>
      <c r="B215" s="328" t="e">
        <f>VLOOKUP(A215,'FETAC Awards'!$C$2:$D$2990,2,FALSE)</f>
        <v>#N/A</v>
      </c>
      <c r="C215" s="183"/>
      <c r="D215" s="183"/>
      <c r="E215" s="248">
        <f>C215+D215</f>
        <v>0</v>
      </c>
      <c r="F215" s="183"/>
      <c r="G215" s="183"/>
      <c r="H215" s="329">
        <f>F215+G215</f>
        <v>0</v>
      </c>
      <c r="I215" s="183"/>
      <c r="J215" s="183"/>
      <c r="K215" s="219">
        <f>I215+J215</f>
        <v>0</v>
      </c>
      <c r="L215" s="183"/>
      <c r="M215" s="183"/>
      <c r="N215" s="219">
        <f>L215+M215</f>
        <v>0</v>
      </c>
      <c r="O215" s="153"/>
      <c r="P215" s="155"/>
      <c r="Q215" s="155"/>
      <c r="AA215" s="97"/>
      <c r="AB215" s="97"/>
      <c r="AC215" s="97"/>
      <c r="AD215" s="97"/>
      <c r="AE215" s="97"/>
      <c r="AF215" s="93"/>
      <c r="AG215" s="93"/>
      <c r="AH215" s="93"/>
      <c r="AI215" s="30"/>
      <c r="AJ215" s="30"/>
      <c r="AK215" s="30"/>
      <c r="AL215" s="30"/>
      <c r="AM215" s="109"/>
      <c r="AN215" s="112" t="s">
        <v>890</v>
      </c>
      <c r="AO215" s="607"/>
      <c r="AP215" s="112">
        <v>722</v>
      </c>
      <c r="AQ215"/>
      <c r="AR215"/>
      <c r="AS215"/>
      <c r="AT215"/>
      <c r="AU215"/>
      <c r="AV215"/>
    </row>
    <row r="216" spans="1:48" ht="24.95" customHeight="1" x14ac:dyDescent="0.2">
      <c r="A216" s="327"/>
      <c r="B216" s="328" t="e">
        <f>VLOOKUP(A216,'FETAC Awards'!$C$2:$D$2990,2,FALSE)</f>
        <v>#N/A</v>
      </c>
      <c r="C216" s="183"/>
      <c r="D216" s="183"/>
      <c r="E216" s="248">
        <f>C216+D216</f>
        <v>0</v>
      </c>
      <c r="F216" s="183"/>
      <c r="G216" s="183"/>
      <c r="H216" s="329">
        <f>F216+G216</f>
        <v>0</v>
      </c>
      <c r="I216" s="183"/>
      <c r="J216" s="183"/>
      <c r="K216" s="219">
        <f>I216+J216</f>
        <v>0</v>
      </c>
      <c r="L216" s="183"/>
      <c r="M216" s="183"/>
      <c r="N216" s="219">
        <f>L216+M216</f>
        <v>0</v>
      </c>
      <c r="O216" s="153"/>
      <c r="P216" s="155"/>
      <c r="Q216" s="155"/>
      <c r="AA216" s="97"/>
      <c r="AB216" s="97"/>
      <c r="AC216" s="97"/>
      <c r="AD216" s="97"/>
      <c r="AE216" s="97"/>
      <c r="AF216" s="93"/>
      <c r="AG216" s="93"/>
      <c r="AH216" s="93"/>
      <c r="AI216" s="30"/>
      <c r="AJ216" s="30"/>
      <c r="AK216" s="30"/>
      <c r="AL216" s="30"/>
      <c r="AM216" s="109"/>
      <c r="AN216" s="112" t="s">
        <v>891</v>
      </c>
      <c r="AO216" s="608"/>
      <c r="AP216" s="112" t="s">
        <v>892</v>
      </c>
      <c r="AQ216"/>
      <c r="AR216"/>
      <c r="AS216"/>
      <c r="AT216"/>
      <c r="AU216"/>
      <c r="AV216"/>
    </row>
    <row r="217" spans="1:48" ht="28.5" customHeight="1" thickBot="1" x14ac:dyDescent="0.25">
      <c r="A217" s="905" t="s">
        <v>3167</v>
      </c>
      <c r="B217" s="906"/>
      <c r="C217" s="330">
        <f>SUM(C214:C216)</f>
        <v>0</v>
      </c>
      <c r="D217" s="263">
        <f>SUM(D214:D216)</f>
        <v>0</v>
      </c>
      <c r="E217" s="266">
        <f>C217+D217</f>
        <v>0</v>
      </c>
      <c r="F217" s="263">
        <f>SUM(F214:F216)</f>
        <v>0</v>
      </c>
      <c r="G217" s="263">
        <f>SUM(G214:G216)</f>
        <v>0</v>
      </c>
      <c r="H217" s="331">
        <f>F217+G217</f>
        <v>0</v>
      </c>
      <c r="I217" s="332">
        <f>SUM(I214:I216)</f>
        <v>0</v>
      </c>
      <c r="J217" s="263">
        <f>SUM(J214:J216)</f>
        <v>0</v>
      </c>
      <c r="K217" s="266">
        <f>I217+J217</f>
        <v>0</v>
      </c>
      <c r="L217" s="332">
        <f>SUM(L214:L216)</f>
        <v>0</v>
      </c>
      <c r="M217" s="263">
        <f>SUM(M214:M216)</f>
        <v>0</v>
      </c>
      <c r="N217" s="266">
        <f>L217+M217</f>
        <v>0</v>
      </c>
      <c r="O217" s="153"/>
      <c r="P217" s="155"/>
      <c r="Q217" s="155"/>
      <c r="AA217" s="97"/>
      <c r="AB217" s="97"/>
      <c r="AC217" s="97"/>
      <c r="AD217" s="97"/>
      <c r="AE217" s="97"/>
      <c r="AF217" s="93"/>
      <c r="AG217" s="93"/>
      <c r="AH217" s="93"/>
      <c r="AI217" s="30"/>
      <c r="AJ217" s="30"/>
      <c r="AK217" s="30"/>
      <c r="AL217" s="30"/>
      <c r="AM217" s="109"/>
      <c r="AN217" s="112" t="s">
        <v>893</v>
      </c>
      <c r="AO217" s="607"/>
      <c r="AP217" s="112" t="s">
        <v>894</v>
      </c>
      <c r="AQ217"/>
      <c r="AR217"/>
      <c r="AS217"/>
      <c r="AT217"/>
      <c r="AU217"/>
      <c r="AV217"/>
    </row>
    <row r="218" spans="1:48" ht="46.5" customHeight="1" thickBot="1" x14ac:dyDescent="0.25">
      <c r="A218" s="903" t="s">
        <v>3168</v>
      </c>
      <c r="B218" s="904"/>
      <c r="C218" s="909" t="s">
        <v>3169</v>
      </c>
      <c r="D218" s="910"/>
      <c r="E218" s="910"/>
      <c r="F218" s="910"/>
      <c r="G218" s="910"/>
      <c r="H218" s="910"/>
      <c r="I218" s="910"/>
      <c r="J218" s="910"/>
      <c r="K218" s="911"/>
      <c r="L218" s="946" t="s">
        <v>3170</v>
      </c>
      <c r="M218" s="947"/>
      <c r="N218" s="948"/>
      <c r="O218" s="153"/>
      <c r="P218" s="155"/>
      <c r="Q218" s="155"/>
      <c r="AA218" s="97"/>
      <c r="AB218" s="97"/>
      <c r="AC218" s="97"/>
      <c r="AD218" s="97"/>
      <c r="AE218" s="97"/>
      <c r="AF218" s="93"/>
      <c r="AG218" s="93"/>
      <c r="AH218" s="93"/>
      <c r="AI218" s="30"/>
      <c r="AJ218" s="30"/>
      <c r="AK218" s="30"/>
      <c r="AL218" s="30"/>
      <c r="AM218" s="109"/>
      <c r="AN218" s="112" t="s">
        <v>895</v>
      </c>
      <c r="AO218" s="608"/>
      <c r="AP218" s="112">
        <v>734</v>
      </c>
      <c r="AQ218"/>
      <c r="AR218"/>
      <c r="AS218"/>
      <c r="AT218"/>
      <c r="AU218"/>
      <c r="AV218"/>
    </row>
    <row r="219" spans="1:48" ht="46.5" customHeight="1" thickBot="1" x14ac:dyDescent="0.25">
      <c r="A219" s="903" t="s">
        <v>3171</v>
      </c>
      <c r="B219" s="904"/>
      <c r="C219" s="896" t="s">
        <v>3172</v>
      </c>
      <c r="D219" s="897"/>
      <c r="E219" s="898"/>
      <c r="F219" s="896" t="s">
        <v>3173</v>
      </c>
      <c r="G219" s="897"/>
      <c r="H219" s="898"/>
      <c r="I219" s="896" t="s">
        <v>3174</v>
      </c>
      <c r="J219" s="897"/>
      <c r="K219" s="898"/>
      <c r="L219" s="943" t="s">
        <v>3158</v>
      </c>
      <c r="M219" s="944"/>
      <c r="N219" s="945"/>
      <c r="O219" s="153"/>
      <c r="P219" s="155"/>
      <c r="Q219" s="155"/>
      <c r="AA219" s="97"/>
      <c r="AB219" s="97"/>
      <c r="AC219" s="97"/>
      <c r="AD219" s="97"/>
      <c r="AE219" s="97"/>
      <c r="AF219" s="93"/>
      <c r="AG219" s="93"/>
      <c r="AH219" s="93"/>
      <c r="AI219" s="30"/>
      <c r="AJ219" s="30"/>
      <c r="AK219" s="30"/>
      <c r="AL219" s="30"/>
      <c r="AM219" s="109"/>
      <c r="AN219" s="112" t="s">
        <v>896</v>
      </c>
      <c r="AO219" s="607"/>
      <c r="AP219" s="112" t="s">
        <v>897</v>
      </c>
      <c r="AQ219"/>
      <c r="AR219"/>
      <c r="AS219"/>
      <c r="AT219"/>
      <c r="AU219"/>
      <c r="AV219"/>
    </row>
    <row r="220" spans="1:48" ht="23.45" customHeight="1" thickBot="1" x14ac:dyDescent="0.3">
      <c r="A220" s="920" t="s">
        <v>3159</v>
      </c>
      <c r="B220" s="921"/>
      <c r="C220" s="237"/>
      <c r="D220" s="238"/>
      <c r="E220" s="239"/>
      <c r="F220" s="237"/>
      <c r="G220" s="238"/>
      <c r="H220" s="239"/>
      <c r="I220" s="237"/>
      <c r="J220" s="238"/>
      <c r="K220" s="239"/>
      <c r="L220" s="349"/>
      <c r="M220" s="315"/>
      <c r="N220" s="316"/>
      <c r="O220" s="153"/>
      <c r="P220" s="155"/>
      <c r="Q220" s="155"/>
      <c r="AA220" s="97"/>
      <c r="AB220" s="97"/>
      <c r="AC220" s="97"/>
      <c r="AD220" s="97"/>
      <c r="AE220" s="97"/>
      <c r="AF220" s="93"/>
      <c r="AG220" s="93"/>
      <c r="AH220" s="93"/>
      <c r="AI220" s="30"/>
      <c r="AJ220" s="30"/>
      <c r="AK220" s="30"/>
      <c r="AL220" s="30"/>
      <c r="AM220" s="109"/>
      <c r="AN220" s="112" t="s">
        <v>898</v>
      </c>
      <c r="AO220" s="608"/>
      <c r="AP220" s="112" t="s">
        <v>899</v>
      </c>
      <c r="AQ220"/>
      <c r="AR220"/>
      <c r="AS220"/>
      <c r="AT220"/>
      <c r="AU220"/>
      <c r="AV220"/>
    </row>
    <row r="221" spans="1:48" ht="23.45" customHeight="1" thickBot="1" x14ac:dyDescent="0.3">
      <c r="A221" s="879" t="s">
        <v>6129</v>
      </c>
      <c r="B221" s="895"/>
      <c r="C221" s="237"/>
      <c r="D221" s="238"/>
      <c r="E221" s="239"/>
      <c r="F221" s="237"/>
      <c r="G221" s="238"/>
      <c r="H221" s="239"/>
      <c r="I221" s="237"/>
      <c r="J221" s="238"/>
      <c r="K221" s="239"/>
      <c r="L221" s="349"/>
      <c r="M221" s="315"/>
      <c r="N221" s="316"/>
      <c r="O221" s="153"/>
      <c r="P221" s="155"/>
      <c r="Q221" s="155"/>
      <c r="AA221" s="97"/>
      <c r="AB221" s="97"/>
      <c r="AC221" s="97"/>
      <c r="AD221" s="97"/>
      <c r="AE221" s="97"/>
      <c r="AF221" s="93"/>
      <c r="AG221" s="93"/>
      <c r="AH221" s="93"/>
      <c r="AI221" s="30"/>
      <c r="AJ221" s="30"/>
      <c r="AK221" s="30"/>
      <c r="AL221" s="30"/>
      <c r="AM221" s="109"/>
      <c r="AN221" s="112" t="s">
        <v>900</v>
      </c>
      <c r="AO221" s="607"/>
      <c r="AP221" s="112">
        <v>552</v>
      </c>
      <c r="AQ221"/>
      <c r="AR221"/>
      <c r="AS221"/>
      <c r="AT221"/>
      <c r="AU221"/>
      <c r="AV221"/>
    </row>
    <row r="222" spans="1:48" ht="24.95" customHeight="1" thickBot="1" x14ac:dyDescent="0.3">
      <c r="A222" s="321" t="s">
        <v>3160</v>
      </c>
      <c r="B222" s="321" t="s">
        <v>3161</v>
      </c>
      <c r="C222" s="237" t="s">
        <v>2946</v>
      </c>
      <c r="D222" s="238" t="s">
        <v>2947</v>
      </c>
      <c r="E222" s="239" t="s">
        <v>2948</v>
      </c>
      <c r="F222" s="237" t="s">
        <v>2946</v>
      </c>
      <c r="G222" s="238" t="s">
        <v>2947</v>
      </c>
      <c r="H222" s="239" t="s">
        <v>2948</v>
      </c>
      <c r="I222" s="237" t="s">
        <v>2946</v>
      </c>
      <c r="J222" s="238" t="s">
        <v>2947</v>
      </c>
      <c r="K222" s="239" t="s">
        <v>2948</v>
      </c>
      <c r="L222" s="349" t="s">
        <v>2946</v>
      </c>
      <c r="M222" s="315" t="s">
        <v>2947</v>
      </c>
      <c r="N222" s="316" t="s">
        <v>2948</v>
      </c>
      <c r="O222" s="153"/>
      <c r="P222" s="155"/>
      <c r="Q222" s="155"/>
      <c r="AA222" s="97"/>
      <c r="AB222" s="97"/>
      <c r="AC222" s="97"/>
      <c r="AD222" s="97"/>
      <c r="AE222" s="97"/>
      <c r="AF222" s="93"/>
      <c r="AG222" s="93"/>
      <c r="AH222" s="93"/>
      <c r="AI222" s="30"/>
      <c r="AJ222" s="30"/>
      <c r="AK222" s="30"/>
      <c r="AL222" s="30"/>
      <c r="AM222" s="109"/>
      <c r="AN222" s="112" t="s">
        <v>901</v>
      </c>
      <c r="AO222" s="608"/>
      <c r="AP222" s="112">
        <v>553</v>
      </c>
      <c r="AQ222"/>
      <c r="AR222"/>
      <c r="AS222"/>
      <c r="AT222"/>
      <c r="AU222"/>
      <c r="AV222"/>
    </row>
    <row r="223" spans="1:48" ht="24.95" customHeight="1" thickBot="1" x14ac:dyDescent="0.25">
      <c r="A223" s="495"/>
      <c r="B223" s="328" t="e">
        <f>VLOOKUP(A223,'FETAC Awards'!$C$2:$D$2990,2,FALSE)</f>
        <v>#N/A</v>
      </c>
      <c r="C223" s="183"/>
      <c r="D223" s="183"/>
      <c r="E223" s="248">
        <f t="shared" ref="E223:E231" si="16">C223+D223</f>
        <v>0</v>
      </c>
      <c r="F223" s="183"/>
      <c r="G223" s="183"/>
      <c r="H223" s="248">
        <f t="shared" ref="H223:H231" si="17">F223+G223</f>
        <v>0</v>
      </c>
      <c r="I223" s="183"/>
      <c r="J223" s="183"/>
      <c r="K223" s="248">
        <f t="shared" ref="K223:K231" si="18">I223+J223</f>
        <v>0</v>
      </c>
      <c r="L223" s="183"/>
      <c r="M223" s="183"/>
      <c r="N223" s="248">
        <f t="shared" ref="N223:N231" si="19">L223+M223</f>
        <v>0</v>
      </c>
      <c r="O223" s="153"/>
      <c r="P223" s="155"/>
      <c r="Q223" s="155"/>
      <c r="AA223" s="97"/>
      <c r="AB223" s="97"/>
      <c r="AC223" s="97"/>
      <c r="AD223" s="97"/>
      <c r="AE223" s="97"/>
      <c r="AF223" s="93"/>
      <c r="AG223" s="93"/>
      <c r="AH223" s="93"/>
      <c r="AI223" s="30"/>
      <c r="AJ223" s="30"/>
      <c r="AK223" s="30"/>
      <c r="AL223" s="30"/>
      <c r="AM223" s="109"/>
      <c r="AN223" s="112" t="s">
        <v>902</v>
      </c>
      <c r="AO223" s="607"/>
      <c r="AP223" s="112">
        <v>554</v>
      </c>
      <c r="AQ223"/>
      <c r="AR223"/>
      <c r="AS223"/>
      <c r="AT223"/>
      <c r="AU223"/>
      <c r="AV223"/>
    </row>
    <row r="224" spans="1:48" ht="24.95" customHeight="1" thickBot="1" x14ac:dyDescent="0.25">
      <c r="A224" s="495"/>
      <c r="B224" s="328" t="e">
        <f>VLOOKUP(A224,'FETAC Awards'!$C$2:$D$2990,2,FALSE)</f>
        <v>#N/A</v>
      </c>
      <c r="C224" s="183"/>
      <c r="D224" s="183"/>
      <c r="E224" s="222">
        <f t="shared" si="16"/>
        <v>0</v>
      </c>
      <c r="F224" s="183"/>
      <c r="G224" s="183"/>
      <c r="H224" s="222">
        <f t="shared" si="17"/>
        <v>0</v>
      </c>
      <c r="I224" s="183"/>
      <c r="J224" s="183"/>
      <c r="K224" s="222">
        <f t="shared" si="18"/>
        <v>0</v>
      </c>
      <c r="L224" s="183"/>
      <c r="M224" s="183"/>
      <c r="N224" s="222">
        <f t="shared" si="19"/>
        <v>0</v>
      </c>
      <c r="O224" s="153"/>
      <c r="P224" s="155"/>
      <c r="Q224" s="155"/>
      <c r="AA224" s="97"/>
      <c r="AB224" s="97"/>
      <c r="AC224" s="97"/>
      <c r="AD224" s="97"/>
      <c r="AE224" s="97"/>
      <c r="AF224" s="93"/>
      <c r="AG224" s="93"/>
      <c r="AH224" s="93"/>
      <c r="AI224" s="30"/>
      <c r="AJ224" s="30"/>
      <c r="AK224" s="30"/>
      <c r="AL224" s="30"/>
      <c r="AM224" s="109"/>
      <c r="AN224" s="112" t="s">
        <v>903</v>
      </c>
      <c r="AO224" s="608"/>
      <c r="AP224" s="112">
        <v>555</v>
      </c>
      <c r="AQ224"/>
      <c r="AR224"/>
      <c r="AS224"/>
      <c r="AT224"/>
      <c r="AU224"/>
      <c r="AV224"/>
    </row>
    <row r="225" spans="1:48" ht="24.95" customHeight="1" thickBot="1" x14ac:dyDescent="0.25">
      <c r="A225" s="495"/>
      <c r="B225" s="328" t="e">
        <f>VLOOKUP(A225,'FETAC Awards'!$C$2:$D$2990,2,FALSE)</f>
        <v>#N/A</v>
      </c>
      <c r="C225" s="183"/>
      <c r="D225" s="183"/>
      <c r="E225" s="222">
        <f t="shared" si="16"/>
        <v>0</v>
      </c>
      <c r="F225" s="183"/>
      <c r="G225" s="183"/>
      <c r="H225" s="222">
        <f t="shared" si="17"/>
        <v>0</v>
      </c>
      <c r="I225" s="183"/>
      <c r="J225" s="183"/>
      <c r="K225" s="222">
        <f t="shared" si="18"/>
        <v>0</v>
      </c>
      <c r="L225" s="183"/>
      <c r="M225" s="183"/>
      <c r="N225" s="222">
        <f t="shared" si="19"/>
        <v>0</v>
      </c>
      <c r="O225" s="153"/>
      <c r="P225" s="155"/>
      <c r="Q225" s="155"/>
      <c r="AA225" s="97"/>
      <c r="AB225" s="97"/>
      <c r="AC225" s="97"/>
      <c r="AD225" s="97"/>
      <c r="AE225" s="97"/>
      <c r="AF225" s="93"/>
      <c r="AG225" s="93"/>
      <c r="AH225" s="93"/>
      <c r="AI225" s="30"/>
      <c r="AJ225" s="30"/>
      <c r="AK225" s="30"/>
      <c r="AL225" s="30"/>
      <c r="AM225" s="109"/>
      <c r="AN225" s="112" t="s">
        <v>904</v>
      </c>
      <c r="AO225" s="607"/>
      <c r="AP225" s="112">
        <v>556</v>
      </c>
      <c r="AQ225"/>
      <c r="AR225"/>
      <c r="AS225"/>
      <c r="AT225"/>
      <c r="AU225"/>
      <c r="AV225"/>
    </row>
    <row r="226" spans="1:48" ht="24.95" customHeight="1" thickBot="1" x14ac:dyDescent="0.25">
      <c r="A226" s="495"/>
      <c r="B226" s="328" t="e">
        <f>VLOOKUP(A226,'FETAC Awards'!$C$2:$D$2990,2,FALSE)</f>
        <v>#N/A</v>
      </c>
      <c r="C226" s="183"/>
      <c r="D226" s="183"/>
      <c r="E226" s="222">
        <f t="shared" si="16"/>
        <v>0</v>
      </c>
      <c r="F226" s="183"/>
      <c r="G226" s="183"/>
      <c r="H226" s="222">
        <f t="shared" si="17"/>
        <v>0</v>
      </c>
      <c r="I226" s="183"/>
      <c r="J226" s="183"/>
      <c r="K226" s="222">
        <f t="shared" si="18"/>
        <v>0</v>
      </c>
      <c r="L226" s="183"/>
      <c r="M226" s="183"/>
      <c r="N226" s="222">
        <f t="shared" si="19"/>
        <v>0</v>
      </c>
      <c r="O226" s="153"/>
      <c r="P226" s="155"/>
      <c r="Q226" s="155"/>
      <c r="AA226" s="97"/>
      <c r="AB226" s="97"/>
      <c r="AC226" s="97"/>
      <c r="AD226" s="97"/>
      <c r="AE226" s="97"/>
      <c r="AF226" s="93"/>
      <c r="AG226" s="93"/>
      <c r="AH226" s="93"/>
      <c r="AI226" s="30"/>
      <c r="AJ226" s="30"/>
      <c r="AK226" s="30"/>
      <c r="AL226" s="30"/>
      <c r="AM226" s="109"/>
      <c r="AN226" s="112" t="s">
        <v>905</v>
      </c>
      <c r="AO226" s="608"/>
      <c r="AP226" s="112" t="s">
        <v>906</v>
      </c>
      <c r="AQ226"/>
      <c r="AR226"/>
      <c r="AS226"/>
      <c r="AT226"/>
      <c r="AU226"/>
      <c r="AV226"/>
    </row>
    <row r="227" spans="1:48" ht="24.95" customHeight="1" thickBot="1" x14ac:dyDescent="0.25">
      <c r="A227" s="495"/>
      <c r="B227" s="328" t="e">
        <f>VLOOKUP(A227,'FETAC Awards'!$C$2:$D$2990,2,FALSE)</f>
        <v>#N/A</v>
      </c>
      <c r="C227" s="183"/>
      <c r="D227" s="183"/>
      <c r="E227" s="222">
        <f t="shared" si="16"/>
        <v>0</v>
      </c>
      <c r="F227" s="183"/>
      <c r="G227" s="183"/>
      <c r="H227" s="222">
        <f t="shared" si="17"/>
        <v>0</v>
      </c>
      <c r="I227" s="183"/>
      <c r="J227" s="183"/>
      <c r="K227" s="222">
        <f t="shared" si="18"/>
        <v>0</v>
      </c>
      <c r="L227" s="183"/>
      <c r="M227" s="183"/>
      <c r="N227" s="222">
        <f t="shared" si="19"/>
        <v>0</v>
      </c>
      <c r="O227" s="153"/>
      <c r="P227" s="155"/>
      <c r="Q227" s="155"/>
      <c r="AA227" s="97"/>
      <c r="AB227" s="97"/>
      <c r="AC227" s="97"/>
      <c r="AD227" s="97"/>
      <c r="AE227" s="97"/>
      <c r="AF227" s="93"/>
      <c r="AG227" s="93"/>
      <c r="AH227" s="93"/>
      <c r="AI227" s="30"/>
      <c r="AJ227" s="30"/>
      <c r="AK227" s="30"/>
      <c r="AL227" s="30"/>
      <c r="AM227" s="109"/>
      <c r="AN227" s="112" t="s">
        <v>907</v>
      </c>
      <c r="AO227" s="607"/>
      <c r="AP227" s="112">
        <v>565</v>
      </c>
      <c r="AQ227"/>
      <c r="AR227"/>
      <c r="AS227"/>
      <c r="AT227"/>
      <c r="AU227"/>
      <c r="AV227"/>
    </row>
    <row r="228" spans="1:48" ht="24.95" customHeight="1" thickBot="1" x14ac:dyDescent="0.25">
      <c r="A228" s="495"/>
      <c r="B228" s="328" t="e">
        <f>VLOOKUP(A228,'FETAC Awards'!$C$2:$D$2990,2,FALSE)</f>
        <v>#N/A</v>
      </c>
      <c r="C228" s="183"/>
      <c r="D228" s="183"/>
      <c r="E228" s="222">
        <f t="shared" si="16"/>
        <v>0</v>
      </c>
      <c r="F228" s="183"/>
      <c r="G228" s="183"/>
      <c r="H228" s="222">
        <f t="shared" si="17"/>
        <v>0</v>
      </c>
      <c r="I228" s="183"/>
      <c r="J228" s="183"/>
      <c r="K228" s="222">
        <f t="shared" si="18"/>
        <v>0</v>
      </c>
      <c r="L228" s="183"/>
      <c r="M228" s="183"/>
      <c r="N228" s="222">
        <f t="shared" si="19"/>
        <v>0</v>
      </c>
      <c r="O228" s="153"/>
      <c r="P228" s="155"/>
      <c r="Q228" s="155"/>
      <c r="AA228" s="97"/>
      <c r="AB228" s="97"/>
      <c r="AC228" s="97"/>
      <c r="AD228" s="97"/>
      <c r="AE228" s="97"/>
      <c r="AF228" s="93"/>
      <c r="AG228" s="93"/>
      <c r="AH228" s="93"/>
      <c r="AI228" s="30"/>
      <c r="AJ228" s="30"/>
      <c r="AK228" s="30"/>
      <c r="AL228" s="30"/>
      <c r="AM228" s="109"/>
      <c r="AN228" s="112" t="s">
        <v>908</v>
      </c>
      <c r="AO228" s="608"/>
      <c r="AP228" s="112">
        <v>566</v>
      </c>
      <c r="AQ228"/>
      <c r="AR228"/>
      <c r="AS228"/>
      <c r="AT228"/>
      <c r="AU228"/>
      <c r="AV228"/>
    </row>
    <row r="229" spans="1:48" ht="24.95" customHeight="1" thickBot="1" x14ac:dyDescent="0.25">
      <c r="A229" s="495"/>
      <c r="B229" s="328" t="e">
        <f>VLOOKUP(A229,'FETAC Awards'!$C$2:$D$2990,2,FALSE)</f>
        <v>#N/A</v>
      </c>
      <c r="C229" s="183"/>
      <c r="D229" s="183"/>
      <c r="E229" s="222">
        <f t="shared" si="16"/>
        <v>0</v>
      </c>
      <c r="F229" s="183"/>
      <c r="G229" s="183"/>
      <c r="H229" s="222">
        <f t="shared" si="17"/>
        <v>0</v>
      </c>
      <c r="I229" s="183"/>
      <c r="J229" s="183"/>
      <c r="K229" s="222">
        <f t="shared" si="18"/>
        <v>0</v>
      </c>
      <c r="L229" s="183"/>
      <c r="M229" s="183"/>
      <c r="N229" s="222">
        <f t="shared" si="19"/>
        <v>0</v>
      </c>
      <c r="O229" s="153"/>
      <c r="P229" s="155"/>
      <c r="Q229" s="155"/>
      <c r="AA229" s="97"/>
      <c r="AB229" s="97"/>
      <c r="AC229" s="97"/>
      <c r="AD229" s="97"/>
      <c r="AE229" s="97"/>
      <c r="AF229" s="93"/>
      <c r="AG229" s="93"/>
      <c r="AH229" s="93"/>
      <c r="AI229" s="30"/>
      <c r="AJ229" s="30"/>
      <c r="AK229" s="30"/>
      <c r="AL229" s="30"/>
      <c r="AM229" s="109"/>
      <c r="AN229" s="112" t="s">
        <v>909</v>
      </c>
      <c r="AO229" s="607"/>
      <c r="AP229" s="112">
        <v>567</v>
      </c>
      <c r="AQ229"/>
      <c r="AR229"/>
      <c r="AS229"/>
      <c r="AT229"/>
      <c r="AU229"/>
      <c r="AV229"/>
    </row>
    <row r="230" spans="1:48" ht="24.95" customHeight="1" thickBot="1" x14ac:dyDescent="0.25">
      <c r="A230" s="495"/>
      <c r="B230" s="328" t="e">
        <f>VLOOKUP(A230,'FETAC Awards'!$C$2:$D$2990,2,FALSE)</f>
        <v>#N/A</v>
      </c>
      <c r="C230" s="183"/>
      <c r="D230" s="183"/>
      <c r="E230" s="222">
        <f t="shared" si="16"/>
        <v>0</v>
      </c>
      <c r="F230" s="183"/>
      <c r="G230" s="183"/>
      <c r="H230" s="222">
        <f t="shared" si="17"/>
        <v>0</v>
      </c>
      <c r="I230" s="183"/>
      <c r="J230" s="183"/>
      <c r="K230" s="222">
        <f t="shared" si="18"/>
        <v>0</v>
      </c>
      <c r="L230" s="183"/>
      <c r="M230" s="183"/>
      <c r="N230" s="222">
        <f t="shared" si="19"/>
        <v>0</v>
      </c>
      <c r="O230" s="153"/>
      <c r="P230" s="155"/>
      <c r="Q230" s="155"/>
      <c r="AA230" s="97"/>
      <c r="AB230" s="97"/>
      <c r="AC230" s="97"/>
      <c r="AD230" s="97"/>
      <c r="AE230" s="97"/>
      <c r="AF230" s="93"/>
      <c r="AG230" s="93"/>
      <c r="AH230" s="93"/>
      <c r="AI230" s="30"/>
      <c r="AJ230" s="30"/>
      <c r="AK230" s="30"/>
      <c r="AL230" s="30"/>
      <c r="AM230" s="109"/>
      <c r="AN230" s="112" t="s">
        <v>910</v>
      </c>
      <c r="AO230" s="608"/>
      <c r="AP230" s="112">
        <v>569</v>
      </c>
      <c r="AQ230"/>
      <c r="AR230"/>
      <c r="AS230"/>
      <c r="AT230"/>
      <c r="AU230"/>
      <c r="AV230"/>
    </row>
    <row r="231" spans="1:48" ht="24.95" customHeight="1" thickBot="1" x14ac:dyDescent="0.25">
      <c r="A231" s="891" t="s">
        <v>3175</v>
      </c>
      <c r="B231" s="892"/>
      <c r="C231" s="350">
        <f>SUM(C223:C230)</f>
        <v>0</v>
      </c>
      <c r="D231" s="243">
        <f>SUM(D223:D230)</f>
        <v>0</v>
      </c>
      <c r="E231" s="228">
        <f t="shared" si="16"/>
        <v>0</v>
      </c>
      <c r="F231" s="351">
        <f>SUM(F223:F230)</f>
        <v>0</v>
      </c>
      <c r="G231" s="243">
        <f>SUM(G223:G230)</f>
        <v>0</v>
      </c>
      <c r="H231" s="228">
        <f t="shared" si="17"/>
        <v>0</v>
      </c>
      <c r="I231" s="351">
        <f>SUM(I223:I230)</f>
        <v>0</v>
      </c>
      <c r="J231" s="243">
        <f>SUM(J223:J230)</f>
        <v>0</v>
      </c>
      <c r="K231" s="228">
        <f t="shared" si="18"/>
        <v>0</v>
      </c>
      <c r="L231" s="351">
        <f>SUM(L223:L230)</f>
        <v>0</v>
      </c>
      <c r="M231" s="243">
        <f>SUM(M223:M230)</f>
        <v>0</v>
      </c>
      <c r="N231" s="228">
        <f t="shared" si="19"/>
        <v>0</v>
      </c>
      <c r="O231" s="153"/>
      <c r="P231" s="155"/>
      <c r="Q231" s="155"/>
      <c r="AA231" s="97"/>
      <c r="AB231" s="97"/>
      <c r="AC231" s="97"/>
      <c r="AD231" s="97"/>
      <c r="AE231" s="97"/>
      <c r="AF231" s="93"/>
      <c r="AG231" s="93"/>
      <c r="AH231" s="93"/>
      <c r="AI231" s="30"/>
      <c r="AJ231" s="30"/>
      <c r="AK231" s="30"/>
      <c r="AL231" s="30"/>
      <c r="AM231" s="109"/>
      <c r="AN231" s="112" t="s">
        <v>911</v>
      </c>
      <c r="AO231" s="607"/>
      <c r="AP231" s="112" t="s">
        <v>912</v>
      </c>
      <c r="AQ231"/>
      <c r="AR231"/>
      <c r="AS231"/>
      <c r="AT231"/>
      <c r="AU231"/>
      <c r="AV231"/>
    </row>
    <row r="232" spans="1:48" ht="24.95" customHeight="1" thickBot="1" x14ac:dyDescent="0.3">
      <c r="A232" s="889" t="s">
        <v>6133</v>
      </c>
      <c r="B232" s="890"/>
      <c r="C232" s="352" t="s">
        <v>2946</v>
      </c>
      <c r="D232" s="311" t="s">
        <v>2947</v>
      </c>
      <c r="E232" s="312" t="s">
        <v>2948</v>
      </c>
      <c r="F232" s="352" t="s">
        <v>2946</v>
      </c>
      <c r="G232" s="311" t="s">
        <v>2947</v>
      </c>
      <c r="H232" s="312" t="s">
        <v>2948</v>
      </c>
      <c r="I232" s="352" t="s">
        <v>2946</v>
      </c>
      <c r="J232" s="311" t="s">
        <v>2947</v>
      </c>
      <c r="K232" s="312" t="s">
        <v>2948</v>
      </c>
      <c r="L232" s="349" t="s">
        <v>2946</v>
      </c>
      <c r="M232" s="315" t="s">
        <v>2947</v>
      </c>
      <c r="N232" s="316" t="s">
        <v>2948</v>
      </c>
      <c r="O232" s="153"/>
      <c r="P232" s="155"/>
      <c r="Q232" s="155"/>
      <c r="AA232" s="97"/>
      <c r="AB232" s="97"/>
      <c r="AC232" s="97"/>
      <c r="AD232" s="97"/>
      <c r="AE232" s="97"/>
      <c r="AF232" s="93"/>
      <c r="AG232" s="93"/>
      <c r="AH232" s="93"/>
      <c r="AI232" s="30"/>
      <c r="AJ232" s="30"/>
      <c r="AK232" s="30"/>
      <c r="AL232" s="30"/>
      <c r="AM232" s="109"/>
      <c r="AN232" s="112" t="s">
        <v>913</v>
      </c>
      <c r="AO232" s="608"/>
      <c r="AP232" s="112">
        <v>570</v>
      </c>
      <c r="AQ232"/>
      <c r="AR232"/>
      <c r="AS232"/>
      <c r="AT232"/>
      <c r="AU232"/>
      <c r="AV232"/>
    </row>
    <row r="233" spans="1:48" ht="24.95" customHeight="1" thickBot="1" x14ac:dyDescent="0.25">
      <c r="A233" s="321" t="s">
        <v>3160</v>
      </c>
      <c r="B233" s="321" t="s">
        <v>3161</v>
      </c>
      <c r="C233" s="353"/>
      <c r="D233" s="354"/>
      <c r="E233" s="324"/>
      <c r="F233" s="353"/>
      <c r="G233" s="354"/>
      <c r="H233" s="324"/>
      <c r="I233" s="353"/>
      <c r="J233" s="354"/>
      <c r="K233" s="324"/>
      <c r="L233" s="353"/>
      <c r="M233" s="354"/>
      <c r="N233" s="324"/>
      <c r="O233" s="153"/>
      <c r="P233" s="155"/>
      <c r="Q233" s="155"/>
      <c r="AA233" s="97"/>
      <c r="AB233" s="97"/>
      <c r="AC233" s="97"/>
      <c r="AD233" s="97"/>
      <c r="AE233" s="97"/>
      <c r="AF233" s="93"/>
      <c r="AG233" s="93"/>
      <c r="AH233" s="93"/>
      <c r="AI233" s="30"/>
      <c r="AJ233" s="30"/>
      <c r="AK233" s="30"/>
      <c r="AL233" s="30"/>
      <c r="AM233" s="109"/>
      <c r="AN233" s="112" t="s">
        <v>914</v>
      </c>
      <c r="AO233" s="607"/>
      <c r="AP233" s="112">
        <v>571</v>
      </c>
      <c r="AQ233"/>
      <c r="AR233"/>
      <c r="AS233"/>
      <c r="AT233"/>
      <c r="AU233"/>
      <c r="AV233"/>
    </row>
    <row r="234" spans="1:48" ht="24.95" customHeight="1" thickBot="1" x14ac:dyDescent="0.25">
      <c r="A234" s="495"/>
      <c r="B234" s="328" t="e">
        <f>VLOOKUP(A234,'FETAC Awards'!$C$2:$D$2990,2,FALSE)</f>
        <v>#N/A</v>
      </c>
      <c r="C234" s="183"/>
      <c r="D234" s="183"/>
      <c r="E234" s="248">
        <f t="shared" ref="E234:E246" si="20">C234+D234</f>
        <v>0</v>
      </c>
      <c r="F234" s="183"/>
      <c r="G234" s="183"/>
      <c r="H234" s="248">
        <f t="shared" ref="H234:H246" si="21">F234+G234</f>
        <v>0</v>
      </c>
      <c r="I234" s="183"/>
      <c r="J234" s="183"/>
      <c r="K234" s="248">
        <f t="shared" ref="K234:K246" si="22">I234+J234</f>
        <v>0</v>
      </c>
      <c r="L234" s="183"/>
      <c r="M234" s="183"/>
      <c r="N234" s="248">
        <f t="shared" ref="N234:N246" si="23">L234+M234</f>
        <v>0</v>
      </c>
      <c r="O234" s="153"/>
      <c r="P234" s="155"/>
      <c r="Q234" s="155"/>
      <c r="AA234" s="97"/>
      <c r="AB234" s="97"/>
      <c r="AC234" s="97"/>
      <c r="AD234" s="97"/>
      <c r="AE234" s="97"/>
      <c r="AF234" s="93"/>
      <c r="AG234" s="93"/>
      <c r="AH234" s="93"/>
      <c r="AI234" s="30"/>
      <c r="AJ234" s="30"/>
      <c r="AK234" s="30"/>
      <c r="AL234" s="30"/>
      <c r="AM234" s="109"/>
      <c r="AN234" s="112" t="s">
        <v>915</v>
      </c>
      <c r="AO234" s="608"/>
      <c r="AP234" s="112" t="s">
        <v>916</v>
      </c>
      <c r="AQ234"/>
      <c r="AR234"/>
      <c r="AS234"/>
      <c r="AT234"/>
      <c r="AU234"/>
      <c r="AV234"/>
    </row>
    <row r="235" spans="1:48" ht="24.95" customHeight="1" thickBot="1" x14ac:dyDescent="0.25">
      <c r="A235" s="495"/>
      <c r="B235" s="328" t="e">
        <f>VLOOKUP(A235,'FETAC Awards'!$C$2:$D$2990,2,FALSE)</f>
        <v>#N/A</v>
      </c>
      <c r="C235" s="183"/>
      <c r="D235" s="183"/>
      <c r="E235" s="222">
        <f t="shared" si="20"/>
        <v>0</v>
      </c>
      <c r="F235" s="183"/>
      <c r="G235" s="183"/>
      <c r="H235" s="222">
        <f t="shared" si="21"/>
        <v>0</v>
      </c>
      <c r="I235" s="183"/>
      <c r="J235" s="183"/>
      <c r="K235" s="222">
        <f t="shared" si="22"/>
        <v>0</v>
      </c>
      <c r="L235" s="183"/>
      <c r="M235" s="183"/>
      <c r="N235" s="222">
        <f t="shared" si="23"/>
        <v>0</v>
      </c>
      <c r="O235" s="153"/>
      <c r="P235" s="155"/>
      <c r="Q235" s="155"/>
      <c r="AA235" s="97"/>
      <c r="AB235" s="97"/>
      <c r="AC235" s="97"/>
      <c r="AD235" s="97"/>
      <c r="AE235" s="97"/>
      <c r="AF235" s="93"/>
      <c r="AG235" s="93"/>
      <c r="AH235" s="93"/>
      <c r="AI235" s="30"/>
      <c r="AJ235" s="30"/>
      <c r="AK235" s="30"/>
      <c r="AL235" s="30"/>
      <c r="AM235" s="109"/>
      <c r="AN235" s="112" t="s">
        <v>917</v>
      </c>
      <c r="AO235" s="607"/>
      <c r="AP235" s="112">
        <v>582</v>
      </c>
      <c r="AQ235"/>
      <c r="AR235"/>
      <c r="AS235"/>
      <c r="AT235"/>
      <c r="AU235"/>
      <c r="AV235"/>
    </row>
    <row r="236" spans="1:48" ht="24.95" customHeight="1" thickBot="1" x14ac:dyDescent="0.25">
      <c r="A236" s="495"/>
      <c r="B236" s="328" t="e">
        <f>VLOOKUP(A236,'FETAC Awards'!$C$2:$D$2990,2,FALSE)</f>
        <v>#N/A</v>
      </c>
      <c r="C236" s="183"/>
      <c r="D236" s="183"/>
      <c r="E236" s="222">
        <f t="shared" si="20"/>
        <v>0</v>
      </c>
      <c r="F236" s="183"/>
      <c r="G236" s="183"/>
      <c r="H236" s="222">
        <f t="shared" si="21"/>
        <v>0</v>
      </c>
      <c r="I236" s="183"/>
      <c r="J236" s="183"/>
      <c r="K236" s="222">
        <f t="shared" si="22"/>
        <v>0</v>
      </c>
      <c r="L236" s="183"/>
      <c r="M236" s="183"/>
      <c r="N236" s="222">
        <f t="shared" si="23"/>
        <v>0</v>
      </c>
      <c r="O236" s="153"/>
      <c r="P236" s="155"/>
      <c r="Q236" s="155"/>
      <c r="AA236" s="97"/>
      <c r="AB236" s="97"/>
      <c r="AC236" s="97"/>
      <c r="AD236" s="97"/>
      <c r="AE236" s="97"/>
      <c r="AF236" s="93"/>
      <c r="AG236" s="93"/>
      <c r="AH236" s="93"/>
      <c r="AI236" s="30"/>
      <c r="AJ236" s="30"/>
      <c r="AK236" s="30"/>
      <c r="AL236" s="30"/>
      <c r="AM236" s="109"/>
      <c r="AN236" s="112">
        <v>810004</v>
      </c>
      <c r="AO236" s="608"/>
      <c r="AP236" s="112">
        <v>583</v>
      </c>
      <c r="AQ236"/>
      <c r="AR236"/>
      <c r="AS236"/>
      <c r="AT236"/>
      <c r="AU236"/>
      <c r="AV236"/>
    </row>
    <row r="237" spans="1:48" ht="24.95" customHeight="1" thickBot="1" x14ac:dyDescent="0.25">
      <c r="A237" s="495"/>
      <c r="B237" s="328" t="e">
        <f>VLOOKUP(A237,'FETAC Awards'!$C$2:$D$2990,2,FALSE)</f>
        <v>#N/A</v>
      </c>
      <c r="C237" s="183"/>
      <c r="D237" s="183"/>
      <c r="E237" s="222">
        <f t="shared" si="20"/>
        <v>0</v>
      </c>
      <c r="F237" s="183"/>
      <c r="G237" s="183"/>
      <c r="H237" s="222">
        <f t="shared" si="21"/>
        <v>0</v>
      </c>
      <c r="I237" s="183"/>
      <c r="J237" s="183"/>
      <c r="K237" s="222">
        <f t="shared" si="22"/>
        <v>0</v>
      </c>
      <c r="L237" s="183"/>
      <c r="M237" s="183"/>
      <c r="N237" s="222">
        <f t="shared" si="23"/>
        <v>0</v>
      </c>
      <c r="O237" s="153"/>
      <c r="P237" s="155"/>
      <c r="Q237" s="155"/>
      <c r="AA237" s="97"/>
      <c r="AB237" s="97"/>
      <c r="AC237" s="97"/>
      <c r="AD237" s="97"/>
      <c r="AE237" s="97"/>
      <c r="AF237" s="93"/>
      <c r="AG237" s="93"/>
      <c r="AH237" s="93"/>
      <c r="AI237" s="30"/>
      <c r="AJ237" s="30"/>
      <c r="AK237" s="30"/>
      <c r="AL237" s="30"/>
      <c r="AM237" s="109"/>
      <c r="AN237" s="112">
        <v>810104</v>
      </c>
      <c r="AO237" s="607"/>
      <c r="AP237" s="112" t="s">
        <v>918</v>
      </c>
      <c r="AQ237"/>
      <c r="AR237"/>
      <c r="AS237"/>
      <c r="AT237"/>
      <c r="AU237"/>
      <c r="AV237"/>
    </row>
    <row r="238" spans="1:48" ht="24.95" customHeight="1" thickBot="1" x14ac:dyDescent="0.25">
      <c r="A238" s="495"/>
      <c r="B238" s="328" t="e">
        <f>VLOOKUP(A238,'FETAC Awards'!$C$2:$D$2990,2,FALSE)</f>
        <v>#N/A</v>
      </c>
      <c r="C238" s="183"/>
      <c r="D238" s="183"/>
      <c r="E238" s="222">
        <f t="shared" si="20"/>
        <v>0</v>
      </c>
      <c r="F238" s="183"/>
      <c r="G238" s="183"/>
      <c r="H238" s="222">
        <f t="shared" si="21"/>
        <v>0</v>
      </c>
      <c r="I238" s="183"/>
      <c r="J238" s="183"/>
      <c r="K238" s="222">
        <f t="shared" si="22"/>
        <v>0</v>
      </c>
      <c r="L238" s="183"/>
      <c r="M238" s="183"/>
      <c r="N238" s="222">
        <f t="shared" si="23"/>
        <v>0</v>
      </c>
      <c r="O238" s="153"/>
      <c r="P238" s="155"/>
      <c r="Q238" s="155"/>
      <c r="AA238" s="97"/>
      <c r="AB238" s="97"/>
      <c r="AC238" s="97"/>
      <c r="AD238" s="97"/>
      <c r="AE238" s="97"/>
      <c r="AF238" s="93"/>
      <c r="AG238" s="93"/>
      <c r="AH238" s="93"/>
      <c r="AI238" s="30"/>
      <c r="AJ238" s="30"/>
      <c r="AK238" s="30"/>
      <c r="AL238" s="30"/>
      <c r="AM238" s="109"/>
      <c r="AN238" s="112">
        <v>810204</v>
      </c>
      <c r="AO238" s="608"/>
      <c r="AP238" s="112" t="s">
        <v>919</v>
      </c>
      <c r="AQ238"/>
      <c r="AR238"/>
      <c r="AS238"/>
      <c r="AT238"/>
      <c r="AU238"/>
      <c r="AV238"/>
    </row>
    <row r="239" spans="1:48" ht="24.95" customHeight="1" thickBot="1" x14ac:dyDescent="0.25">
      <c r="A239" s="495"/>
      <c r="B239" s="328" t="e">
        <f>VLOOKUP(A239,'FETAC Awards'!$C$2:$D$2990,2,FALSE)</f>
        <v>#N/A</v>
      </c>
      <c r="C239" s="183"/>
      <c r="D239" s="183"/>
      <c r="E239" s="222">
        <f t="shared" si="20"/>
        <v>0</v>
      </c>
      <c r="F239" s="183"/>
      <c r="G239" s="183"/>
      <c r="H239" s="222">
        <f t="shared" si="21"/>
        <v>0</v>
      </c>
      <c r="I239" s="183"/>
      <c r="J239" s="183"/>
      <c r="K239" s="222">
        <f t="shared" si="22"/>
        <v>0</v>
      </c>
      <c r="L239" s="183"/>
      <c r="M239" s="183"/>
      <c r="N239" s="222">
        <f t="shared" si="23"/>
        <v>0</v>
      </c>
      <c r="O239" s="153"/>
      <c r="P239" s="155"/>
      <c r="Q239" s="155"/>
      <c r="AA239" s="97"/>
      <c r="AB239" s="97"/>
      <c r="AC239" s="97"/>
      <c r="AD239" s="97"/>
      <c r="AE239" s="97"/>
      <c r="AF239" s="93"/>
      <c r="AG239" s="93"/>
      <c r="AH239" s="93"/>
      <c r="AI239" s="30"/>
      <c r="AJ239" s="30"/>
      <c r="AK239" s="30"/>
      <c r="AL239" s="30"/>
      <c r="AM239" s="109"/>
      <c r="AN239" s="112">
        <v>810304</v>
      </c>
      <c r="AO239" s="30"/>
      <c r="AP239" s="112" t="s">
        <v>920</v>
      </c>
      <c r="AQ239"/>
      <c r="AR239"/>
      <c r="AS239"/>
      <c r="AT239"/>
      <c r="AU239"/>
      <c r="AV239"/>
    </row>
    <row r="240" spans="1:48" ht="24.95" customHeight="1" thickBot="1" x14ac:dyDescent="0.25">
      <c r="A240" s="495"/>
      <c r="B240" s="328" t="e">
        <f>VLOOKUP(A240,'FETAC Awards'!$C$2:$D$2990,2,FALSE)</f>
        <v>#N/A</v>
      </c>
      <c r="C240" s="183"/>
      <c r="D240" s="183"/>
      <c r="E240" s="222">
        <f t="shared" si="20"/>
        <v>0</v>
      </c>
      <c r="F240" s="183"/>
      <c r="G240" s="183"/>
      <c r="H240" s="222">
        <f t="shared" si="21"/>
        <v>0</v>
      </c>
      <c r="I240" s="183"/>
      <c r="J240" s="183"/>
      <c r="K240" s="222">
        <f t="shared" si="22"/>
        <v>0</v>
      </c>
      <c r="L240" s="183"/>
      <c r="M240" s="183"/>
      <c r="N240" s="222">
        <f t="shared" si="23"/>
        <v>0</v>
      </c>
      <c r="O240" s="153"/>
      <c r="P240" s="155"/>
      <c r="Q240" s="155"/>
      <c r="AA240" s="97"/>
      <c r="AB240" s="97"/>
      <c r="AC240" s="97"/>
      <c r="AD240" s="97"/>
      <c r="AE240" s="97"/>
      <c r="AF240" s="93"/>
      <c r="AG240" s="93"/>
      <c r="AH240" s="93"/>
      <c r="AI240" s="30"/>
      <c r="AJ240" s="30"/>
      <c r="AK240" s="30"/>
      <c r="AL240" s="30"/>
      <c r="AM240" s="109"/>
      <c r="AN240" s="112">
        <v>810404</v>
      </c>
      <c r="AO240" s="30"/>
      <c r="AP240" s="112" t="s">
        <v>921</v>
      </c>
      <c r="AQ240"/>
      <c r="AR240"/>
      <c r="AS240"/>
      <c r="AT240"/>
      <c r="AU240"/>
      <c r="AV240"/>
    </row>
    <row r="241" spans="1:48" ht="24.95" customHeight="1" thickBot="1" x14ac:dyDescent="0.25">
      <c r="A241" s="495"/>
      <c r="B241" s="328" t="e">
        <f>VLOOKUP(A241,'FETAC Awards'!$C$2:$D$2990,2,FALSE)</f>
        <v>#N/A</v>
      </c>
      <c r="C241" s="183"/>
      <c r="D241" s="183"/>
      <c r="E241" s="222">
        <f t="shared" si="20"/>
        <v>0</v>
      </c>
      <c r="F241" s="183"/>
      <c r="G241" s="183"/>
      <c r="H241" s="222">
        <f t="shared" si="21"/>
        <v>0</v>
      </c>
      <c r="I241" s="183"/>
      <c r="J241" s="183"/>
      <c r="K241" s="222">
        <f t="shared" si="22"/>
        <v>0</v>
      </c>
      <c r="L241" s="183"/>
      <c r="M241" s="183"/>
      <c r="N241" s="222">
        <f t="shared" si="23"/>
        <v>0</v>
      </c>
      <c r="O241" s="153"/>
      <c r="P241" s="155"/>
      <c r="Q241" s="155"/>
      <c r="AA241" s="97"/>
      <c r="AB241" s="97"/>
      <c r="AC241" s="97"/>
      <c r="AD241" s="97"/>
      <c r="AE241" s="97"/>
      <c r="AF241" s="93"/>
      <c r="AG241" s="93"/>
      <c r="AH241" s="93"/>
      <c r="AI241" s="30"/>
      <c r="AJ241" s="30"/>
      <c r="AK241" s="30"/>
      <c r="AL241" s="30"/>
      <c r="AM241" s="109"/>
      <c r="AN241" s="112">
        <v>810604</v>
      </c>
      <c r="AO241" s="30"/>
      <c r="AP241" s="112" t="s">
        <v>922</v>
      </c>
      <c r="AQ241"/>
      <c r="AR241"/>
      <c r="AS241"/>
      <c r="AT241"/>
      <c r="AU241"/>
      <c r="AV241"/>
    </row>
    <row r="242" spans="1:48" ht="24.95" customHeight="1" thickBot="1" x14ac:dyDescent="0.25">
      <c r="A242" s="495"/>
      <c r="B242" s="328" t="e">
        <f>VLOOKUP(A242,'FETAC Awards'!$C$2:$D$2990,2,FALSE)</f>
        <v>#N/A</v>
      </c>
      <c r="C242" s="183"/>
      <c r="D242" s="183"/>
      <c r="E242" s="222">
        <f t="shared" si="20"/>
        <v>0</v>
      </c>
      <c r="F242" s="183"/>
      <c r="G242" s="183"/>
      <c r="H242" s="222">
        <f t="shared" si="21"/>
        <v>0</v>
      </c>
      <c r="I242" s="183"/>
      <c r="J242" s="183"/>
      <c r="K242" s="222">
        <f t="shared" si="22"/>
        <v>0</v>
      </c>
      <c r="L242" s="183"/>
      <c r="M242" s="183"/>
      <c r="N242" s="222">
        <f t="shared" si="23"/>
        <v>0</v>
      </c>
      <c r="O242" s="153"/>
      <c r="P242" s="155"/>
      <c r="Q242" s="155"/>
      <c r="AA242" s="97"/>
      <c r="AB242" s="97"/>
      <c r="AC242" s="97"/>
      <c r="AD242" s="97"/>
      <c r="AE242" s="97"/>
      <c r="AF242" s="93"/>
      <c r="AG242" s="93"/>
      <c r="AH242" s="93"/>
      <c r="AI242" s="30"/>
      <c r="AJ242" s="30"/>
      <c r="AK242" s="30"/>
      <c r="AL242" s="30"/>
      <c r="AM242" s="109"/>
      <c r="AN242" s="112">
        <v>810804</v>
      </c>
      <c r="AO242" s="30"/>
      <c r="AP242" s="112" t="s">
        <v>923</v>
      </c>
      <c r="AQ242"/>
      <c r="AR242"/>
      <c r="AS242"/>
      <c r="AT242"/>
      <c r="AU242"/>
      <c r="AV242"/>
    </row>
    <row r="243" spans="1:48" ht="24.95" customHeight="1" thickBot="1" x14ac:dyDescent="0.25">
      <c r="A243" s="495"/>
      <c r="B243" s="328" t="e">
        <f>VLOOKUP(A243,'FETAC Awards'!$C$2:$D$2990,2,FALSE)</f>
        <v>#N/A</v>
      </c>
      <c r="C243" s="183"/>
      <c r="D243" s="183"/>
      <c r="E243" s="222">
        <f t="shared" si="20"/>
        <v>0</v>
      </c>
      <c r="F243" s="183"/>
      <c r="G243" s="183"/>
      <c r="H243" s="222">
        <f t="shared" si="21"/>
        <v>0</v>
      </c>
      <c r="I243" s="183"/>
      <c r="J243" s="183"/>
      <c r="K243" s="222">
        <f t="shared" si="22"/>
        <v>0</v>
      </c>
      <c r="L243" s="183"/>
      <c r="M243" s="183"/>
      <c r="N243" s="222">
        <f t="shared" si="23"/>
        <v>0</v>
      </c>
      <c r="O243" s="153"/>
      <c r="P243" s="155"/>
      <c r="Q243" s="155"/>
      <c r="AA243" s="97"/>
      <c r="AB243" s="97"/>
      <c r="AC243" s="97"/>
      <c r="AD243" s="97"/>
      <c r="AE243" s="97"/>
      <c r="AF243" s="93"/>
      <c r="AG243" s="93"/>
      <c r="AH243" s="93"/>
      <c r="AI243" s="30"/>
      <c r="AJ243" s="30"/>
      <c r="AK243" s="30"/>
      <c r="AL243" s="30"/>
      <c r="AM243" s="109"/>
      <c r="AN243" s="112">
        <v>811104</v>
      </c>
      <c r="AO243" s="30"/>
      <c r="AP243" s="112" t="s">
        <v>924</v>
      </c>
      <c r="AQ243"/>
      <c r="AR243"/>
      <c r="AS243"/>
      <c r="AT243"/>
      <c r="AU243"/>
      <c r="AV243"/>
    </row>
    <row r="244" spans="1:48" ht="24.95" customHeight="1" thickBot="1" x14ac:dyDescent="0.25">
      <c r="A244" s="495"/>
      <c r="B244" s="328" t="e">
        <f>VLOOKUP(A244,'FETAC Awards'!$C$2:$D$2990,2,FALSE)</f>
        <v>#N/A</v>
      </c>
      <c r="C244" s="183"/>
      <c r="D244" s="183"/>
      <c r="E244" s="222">
        <f t="shared" si="20"/>
        <v>0</v>
      </c>
      <c r="F244" s="183"/>
      <c r="G244" s="183"/>
      <c r="H244" s="222">
        <f t="shared" si="21"/>
        <v>0</v>
      </c>
      <c r="I244" s="183"/>
      <c r="J244" s="183"/>
      <c r="K244" s="222">
        <f t="shared" si="22"/>
        <v>0</v>
      </c>
      <c r="L244" s="183"/>
      <c r="M244" s="183"/>
      <c r="N244" s="222">
        <f t="shared" si="23"/>
        <v>0</v>
      </c>
      <c r="O244" s="153"/>
      <c r="P244" s="155"/>
      <c r="Q244" s="155"/>
      <c r="AA244" s="97"/>
      <c r="AB244" s="97"/>
      <c r="AC244" s="97"/>
      <c r="AD244" s="97"/>
      <c r="AE244" s="97"/>
      <c r="AF244" s="93"/>
      <c r="AG244" s="93"/>
      <c r="AH244" s="93"/>
      <c r="AI244" s="30"/>
      <c r="AJ244" s="30"/>
      <c r="AK244" s="30"/>
      <c r="AL244" s="30"/>
      <c r="AM244" s="109"/>
      <c r="AN244" s="112">
        <v>811204</v>
      </c>
      <c r="AO244" s="30"/>
      <c r="AP244" s="112" t="s">
        <v>925</v>
      </c>
      <c r="AQ244"/>
      <c r="AR244"/>
      <c r="AS244"/>
      <c r="AT244"/>
      <c r="AU244"/>
      <c r="AV244"/>
    </row>
    <row r="245" spans="1:48" ht="24.95" customHeight="1" thickBot="1" x14ac:dyDescent="0.25">
      <c r="A245" s="495"/>
      <c r="B245" s="328" t="e">
        <f>VLOOKUP(A245,'FETAC Awards'!$C$2:$D$2990,2,FALSE)</f>
        <v>#N/A</v>
      </c>
      <c r="C245" s="183"/>
      <c r="D245" s="183"/>
      <c r="E245" s="222">
        <f t="shared" si="20"/>
        <v>0</v>
      </c>
      <c r="F245" s="183"/>
      <c r="G245" s="183"/>
      <c r="H245" s="222">
        <f t="shared" si="21"/>
        <v>0</v>
      </c>
      <c r="I245" s="183"/>
      <c r="J245" s="183"/>
      <c r="K245" s="222">
        <f t="shared" si="22"/>
        <v>0</v>
      </c>
      <c r="L245" s="183"/>
      <c r="M245" s="183"/>
      <c r="N245" s="222">
        <f t="shared" si="23"/>
        <v>0</v>
      </c>
      <c r="O245" s="153"/>
      <c r="P245" s="155"/>
      <c r="Q245" s="155"/>
      <c r="AA245" s="97"/>
      <c r="AB245" s="97"/>
      <c r="AC245" s="97"/>
      <c r="AD245" s="97"/>
      <c r="AE245" s="97"/>
      <c r="AF245" s="93"/>
      <c r="AG245" s="93"/>
      <c r="AH245" s="93"/>
      <c r="AI245" s="30"/>
      <c r="AJ245" s="30"/>
      <c r="AK245" s="30"/>
      <c r="AL245" s="30"/>
      <c r="AM245" s="109"/>
      <c r="AN245" s="112">
        <v>811404</v>
      </c>
      <c r="AO245" s="30"/>
      <c r="AP245" s="112" t="s">
        <v>926</v>
      </c>
      <c r="AQ245"/>
      <c r="AR245"/>
      <c r="AS245"/>
      <c r="AT245"/>
      <c r="AU245"/>
      <c r="AV245"/>
    </row>
    <row r="246" spans="1:48" ht="24.95" customHeight="1" thickBot="1" x14ac:dyDescent="0.25">
      <c r="A246" s="891" t="s">
        <v>3177</v>
      </c>
      <c r="B246" s="892"/>
      <c r="C246" s="350">
        <f>SUM(C234:C245)</f>
        <v>0</v>
      </c>
      <c r="D246" s="243">
        <f>SUM(D234:D245)</f>
        <v>0</v>
      </c>
      <c r="E246" s="228">
        <f t="shared" si="20"/>
        <v>0</v>
      </c>
      <c r="F246" s="351">
        <f>SUM(F234:F245)</f>
        <v>0</v>
      </c>
      <c r="G246" s="243">
        <f>SUM(G234:G245)</f>
        <v>0</v>
      </c>
      <c r="H246" s="228">
        <f t="shared" si="21"/>
        <v>0</v>
      </c>
      <c r="I246" s="351">
        <f>SUM(I234:I245)</f>
        <v>0</v>
      </c>
      <c r="J246" s="243">
        <f>SUM(J234:J245)</f>
        <v>0</v>
      </c>
      <c r="K246" s="228">
        <f t="shared" si="22"/>
        <v>0</v>
      </c>
      <c r="L246" s="351">
        <f>SUM(L234:L245)</f>
        <v>0</v>
      </c>
      <c r="M246" s="243">
        <f>SUM(M234:M245)</f>
        <v>0</v>
      </c>
      <c r="N246" s="228">
        <f t="shared" si="23"/>
        <v>0</v>
      </c>
      <c r="O246" s="153"/>
      <c r="P246" s="155"/>
      <c r="Q246" s="155"/>
      <c r="AA246" s="97"/>
      <c r="AB246" s="97"/>
      <c r="AC246" s="97"/>
      <c r="AD246" s="97"/>
      <c r="AE246" s="97"/>
      <c r="AF246" s="93"/>
      <c r="AG246" s="93"/>
      <c r="AH246" s="93"/>
      <c r="AI246" s="30"/>
      <c r="AJ246" s="30"/>
      <c r="AK246" s="30"/>
      <c r="AL246" s="30"/>
      <c r="AM246" s="109"/>
      <c r="AN246" s="112">
        <v>811504</v>
      </c>
      <c r="AO246" s="30"/>
      <c r="AP246" s="112" t="s">
        <v>927</v>
      </c>
      <c r="AQ246"/>
      <c r="AR246"/>
      <c r="AS246"/>
      <c r="AT246"/>
      <c r="AU246"/>
      <c r="AV246"/>
    </row>
    <row r="247" spans="1:48" ht="24.95" customHeight="1" thickBot="1" x14ac:dyDescent="0.3">
      <c r="A247" s="889" t="s">
        <v>6131</v>
      </c>
      <c r="B247" s="890"/>
      <c r="C247" s="352" t="s">
        <v>2946</v>
      </c>
      <c r="D247" s="311" t="s">
        <v>2947</v>
      </c>
      <c r="E247" s="312" t="s">
        <v>2948</v>
      </c>
      <c r="F247" s="352" t="s">
        <v>2946</v>
      </c>
      <c r="G247" s="311" t="s">
        <v>2947</v>
      </c>
      <c r="H247" s="312" t="s">
        <v>2948</v>
      </c>
      <c r="I247" s="352" t="s">
        <v>2946</v>
      </c>
      <c r="J247" s="311" t="s">
        <v>2947</v>
      </c>
      <c r="K247" s="312" t="s">
        <v>2948</v>
      </c>
      <c r="L247" s="349" t="s">
        <v>2946</v>
      </c>
      <c r="M247" s="315" t="s">
        <v>2947</v>
      </c>
      <c r="N247" s="316" t="s">
        <v>2948</v>
      </c>
      <c r="O247" s="153"/>
      <c r="P247" s="155"/>
      <c r="Q247" s="155"/>
      <c r="AA247" s="97"/>
      <c r="AB247" s="97"/>
      <c r="AC247" s="97"/>
      <c r="AD247" s="97"/>
      <c r="AE247" s="97"/>
      <c r="AF247" s="93"/>
      <c r="AG247" s="93"/>
      <c r="AH247" s="93"/>
      <c r="AI247" s="30"/>
      <c r="AJ247" s="30"/>
      <c r="AK247" s="30"/>
      <c r="AL247" s="30"/>
      <c r="AM247" s="109"/>
      <c r="AN247" s="112">
        <v>811704</v>
      </c>
      <c r="AO247" s="30"/>
      <c r="AP247" s="112" t="s">
        <v>928</v>
      </c>
      <c r="AQ247"/>
      <c r="AR247"/>
      <c r="AS247"/>
      <c r="AT247"/>
      <c r="AU247"/>
      <c r="AV247"/>
    </row>
    <row r="248" spans="1:48" ht="24.95" customHeight="1" thickBot="1" x14ac:dyDescent="0.25">
      <c r="A248" s="321" t="s">
        <v>3160</v>
      </c>
      <c r="B248" s="321" t="s">
        <v>3161</v>
      </c>
      <c r="C248" s="353"/>
      <c r="D248" s="354"/>
      <c r="E248" s="324"/>
      <c r="F248" s="353"/>
      <c r="G248" s="354"/>
      <c r="H248" s="324"/>
      <c r="I248" s="353"/>
      <c r="J248" s="354"/>
      <c r="K248" s="324"/>
      <c r="L248" s="353"/>
      <c r="M248" s="354"/>
      <c r="N248" s="324"/>
      <c r="O248" s="153"/>
      <c r="P248" s="155"/>
      <c r="Q248" s="155"/>
      <c r="AA248" s="97"/>
      <c r="AB248" s="97"/>
      <c r="AC248" s="97"/>
      <c r="AD248" s="97"/>
      <c r="AE248" s="97"/>
      <c r="AF248" s="93"/>
      <c r="AG248" s="93"/>
      <c r="AH248" s="93"/>
      <c r="AI248" s="30"/>
      <c r="AJ248" s="30"/>
      <c r="AK248" s="30"/>
      <c r="AL248" s="30"/>
      <c r="AM248" s="109"/>
      <c r="AN248" s="112">
        <v>811804</v>
      </c>
      <c r="AO248" s="30"/>
      <c r="AP248" s="112" t="s">
        <v>929</v>
      </c>
      <c r="AQ248"/>
      <c r="AR248"/>
      <c r="AS248"/>
      <c r="AT248"/>
      <c r="AU248"/>
      <c r="AV248"/>
    </row>
    <row r="249" spans="1:48" ht="24.95" customHeight="1" thickBot="1" x14ac:dyDescent="0.25">
      <c r="A249" s="495"/>
      <c r="B249" s="328" t="e">
        <f>VLOOKUP(A249,'FETAC Awards'!$C$2:$D$2990,2,FALSE)</f>
        <v>#N/A</v>
      </c>
      <c r="C249" s="183"/>
      <c r="D249" s="183"/>
      <c r="E249" s="248">
        <f t="shared" ref="E249:E261" si="24">C249+D249</f>
        <v>0</v>
      </c>
      <c r="F249" s="183"/>
      <c r="G249" s="183"/>
      <c r="H249" s="248">
        <f t="shared" ref="H249:H261" si="25">F249+G249</f>
        <v>0</v>
      </c>
      <c r="I249" s="183"/>
      <c r="J249" s="183"/>
      <c r="K249" s="248">
        <f t="shared" ref="K249:K261" si="26">I249+J249</f>
        <v>0</v>
      </c>
      <c r="L249" s="183"/>
      <c r="M249" s="183"/>
      <c r="N249" s="248">
        <f t="shared" ref="N249:N261" si="27">L249+M249</f>
        <v>0</v>
      </c>
      <c r="O249" s="153"/>
      <c r="P249" s="155"/>
      <c r="Q249" s="155"/>
      <c r="AA249" s="97"/>
      <c r="AB249" s="97"/>
      <c r="AC249" s="97"/>
      <c r="AD249" s="97"/>
      <c r="AE249" s="97"/>
      <c r="AF249" s="93"/>
      <c r="AG249" s="93"/>
      <c r="AH249" s="93"/>
      <c r="AI249" s="30"/>
      <c r="AJ249" s="30"/>
      <c r="AK249" s="30"/>
      <c r="AL249" s="30"/>
      <c r="AM249" s="109"/>
      <c r="AN249" s="109" t="s">
        <v>930</v>
      </c>
      <c r="AO249" s="30"/>
      <c r="AP249" s="112" t="s">
        <v>931</v>
      </c>
      <c r="AQ249"/>
      <c r="AR249"/>
      <c r="AS249"/>
      <c r="AT249"/>
      <c r="AU249"/>
      <c r="AV249"/>
    </row>
    <row r="250" spans="1:48" ht="24.95" customHeight="1" thickBot="1" x14ac:dyDescent="0.25">
      <c r="A250" s="495"/>
      <c r="B250" s="328" t="e">
        <f>VLOOKUP(A250,'FETAC Awards'!$C$2:$D$2990,2,FALSE)</f>
        <v>#N/A</v>
      </c>
      <c r="C250" s="183"/>
      <c r="D250" s="183"/>
      <c r="E250" s="222">
        <f t="shared" si="24"/>
        <v>0</v>
      </c>
      <c r="F250" s="183"/>
      <c r="G250" s="183"/>
      <c r="H250" s="222">
        <f t="shared" si="25"/>
        <v>0</v>
      </c>
      <c r="I250" s="183"/>
      <c r="J250" s="183"/>
      <c r="K250" s="222">
        <f t="shared" si="26"/>
        <v>0</v>
      </c>
      <c r="L250" s="183"/>
      <c r="M250" s="183"/>
      <c r="N250" s="222">
        <f t="shared" si="27"/>
        <v>0</v>
      </c>
      <c r="O250" s="153"/>
      <c r="P250" s="155"/>
      <c r="Q250" s="155"/>
      <c r="AA250" s="97"/>
      <c r="AB250" s="97"/>
      <c r="AC250" s="97"/>
      <c r="AD250" s="97"/>
      <c r="AE250" s="97"/>
      <c r="AF250" s="93"/>
      <c r="AG250" s="93"/>
      <c r="AH250" s="93"/>
      <c r="AI250" s="30"/>
      <c r="AJ250" s="30"/>
      <c r="AK250" s="30"/>
      <c r="AL250" s="30"/>
      <c r="AM250" s="109"/>
      <c r="AN250" s="109" t="s">
        <v>932</v>
      </c>
      <c r="AO250" s="30"/>
      <c r="AP250" s="112" t="s">
        <v>933</v>
      </c>
      <c r="AQ250"/>
      <c r="AR250"/>
      <c r="AS250"/>
      <c r="AT250"/>
      <c r="AU250"/>
      <c r="AV250"/>
    </row>
    <row r="251" spans="1:48" ht="24.95" customHeight="1" thickBot="1" x14ac:dyDescent="0.25">
      <c r="A251" s="495"/>
      <c r="B251" s="328" t="e">
        <f>VLOOKUP(A251,'FETAC Awards'!$C$2:$D$2990,2,FALSE)</f>
        <v>#N/A</v>
      </c>
      <c r="C251" s="183"/>
      <c r="D251" s="183"/>
      <c r="E251" s="222">
        <f t="shared" si="24"/>
        <v>0</v>
      </c>
      <c r="F251" s="183"/>
      <c r="G251" s="183"/>
      <c r="H251" s="222">
        <f t="shared" si="25"/>
        <v>0</v>
      </c>
      <c r="I251" s="183"/>
      <c r="J251" s="183"/>
      <c r="K251" s="222">
        <f t="shared" si="26"/>
        <v>0</v>
      </c>
      <c r="L251" s="183"/>
      <c r="M251" s="183"/>
      <c r="N251" s="222">
        <f t="shared" si="27"/>
        <v>0</v>
      </c>
      <c r="O251" s="153"/>
      <c r="P251" s="155"/>
      <c r="Q251" s="155"/>
      <c r="AA251" s="97"/>
      <c r="AB251" s="97"/>
      <c r="AC251" s="97"/>
      <c r="AD251" s="97"/>
      <c r="AE251" s="97"/>
      <c r="AF251" s="93"/>
      <c r="AG251" s="93"/>
      <c r="AH251" s="93"/>
      <c r="AI251" s="30"/>
      <c r="AJ251" s="30"/>
      <c r="AK251" s="30"/>
      <c r="AL251" s="30"/>
      <c r="AM251" s="109"/>
      <c r="AN251" s="109" t="s">
        <v>934</v>
      </c>
      <c r="AO251" s="30"/>
      <c r="AP251" s="112" t="s">
        <v>935</v>
      </c>
      <c r="AQ251"/>
      <c r="AR251"/>
      <c r="AS251"/>
      <c r="AT251"/>
      <c r="AU251"/>
      <c r="AV251"/>
    </row>
    <row r="252" spans="1:48" ht="24.95" customHeight="1" thickBot="1" x14ac:dyDescent="0.25">
      <c r="A252" s="495"/>
      <c r="B252" s="328" t="e">
        <f>VLOOKUP(A252,'FETAC Awards'!$C$2:$D$2990,2,FALSE)</f>
        <v>#N/A</v>
      </c>
      <c r="C252" s="183"/>
      <c r="D252" s="183"/>
      <c r="E252" s="222">
        <f t="shared" si="24"/>
        <v>0</v>
      </c>
      <c r="F252" s="183"/>
      <c r="G252" s="183"/>
      <c r="H252" s="222">
        <f t="shared" si="25"/>
        <v>0</v>
      </c>
      <c r="I252" s="183"/>
      <c r="J252" s="183"/>
      <c r="K252" s="222">
        <f t="shared" si="26"/>
        <v>0</v>
      </c>
      <c r="L252" s="183"/>
      <c r="M252" s="183"/>
      <c r="N252" s="222">
        <f t="shared" si="27"/>
        <v>0</v>
      </c>
      <c r="O252" s="153"/>
      <c r="P252" s="155"/>
      <c r="Q252" s="155"/>
      <c r="AA252" s="97"/>
      <c r="AB252" s="97"/>
      <c r="AC252" s="97"/>
      <c r="AD252" s="97"/>
      <c r="AE252" s="97"/>
      <c r="AF252" s="93"/>
      <c r="AG252" s="93"/>
      <c r="AH252" s="93"/>
      <c r="AI252" s="30"/>
      <c r="AJ252" s="30"/>
      <c r="AK252" s="30"/>
      <c r="AL252" s="30"/>
      <c r="AM252" s="109"/>
      <c r="AN252" s="109" t="s">
        <v>936</v>
      </c>
      <c r="AO252" s="30"/>
      <c r="AP252" s="112" t="s">
        <v>937</v>
      </c>
      <c r="AQ252"/>
      <c r="AR252"/>
      <c r="AS252"/>
      <c r="AT252"/>
      <c r="AU252"/>
      <c r="AV252"/>
    </row>
    <row r="253" spans="1:48" ht="24.95" customHeight="1" thickBot="1" x14ac:dyDescent="0.25">
      <c r="A253" s="495"/>
      <c r="B253" s="328" t="e">
        <f>VLOOKUP(A253,'FETAC Awards'!$C$2:$D$2990,2,FALSE)</f>
        <v>#N/A</v>
      </c>
      <c r="C253" s="183"/>
      <c r="D253" s="183"/>
      <c r="E253" s="222">
        <f t="shared" si="24"/>
        <v>0</v>
      </c>
      <c r="F253" s="183"/>
      <c r="G253" s="183"/>
      <c r="H253" s="222">
        <f t="shared" si="25"/>
        <v>0</v>
      </c>
      <c r="I253" s="183"/>
      <c r="J253" s="183"/>
      <c r="K253" s="222">
        <f t="shared" si="26"/>
        <v>0</v>
      </c>
      <c r="L253" s="183"/>
      <c r="M253" s="183"/>
      <c r="N253" s="222">
        <f t="shared" si="27"/>
        <v>0</v>
      </c>
      <c r="O253" s="153"/>
      <c r="P253" s="155"/>
      <c r="Q253" s="155"/>
      <c r="AA253" s="97"/>
      <c r="AB253" s="97"/>
      <c r="AC253" s="97"/>
      <c r="AD253" s="97"/>
      <c r="AE253" s="97"/>
      <c r="AF253" s="93"/>
      <c r="AG253" s="93"/>
      <c r="AH253" s="93"/>
      <c r="AI253" s="30"/>
      <c r="AJ253" s="30"/>
      <c r="AK253" s="30"/>
      <c r="AL253" s="30"/>
      <c r="AM253" s="109"/>
      <c r="AN253" s="109" t="s">
        <v>938</v>
      </c>
      <c r="AO253" s="30"/>
      <c r="AP253" s="112" t="s">
        <v>939</v>
      </c>
      <c r="AQ253"/>
      <c r="AR253"/>
      <c r="AS253"/>
      <c r="AT253"/>
      <c r="AU253"/>
      <c r="AV253"/>
    </row>
    <row r="254" spans="1:48" ht="24.95" customHeight="1" thickBot="1" x14ac:dyDescent="0.25">
      <c r="A254" s="495"/>
      <c r="B254" s="328" t="e">
        <f>VLOOKUP(A254,'FETAC Awards'!$C$2:$D$2990,2,FALSE)</f>
        <v>#N/A</v>
      </c>
      <c r="C254" s="183"/>
      <c r="D254" s="183"/>
      <c r="E254" s="222">
        <f t="shared" si="24"/>
        <v>0</v>
      </c>
      <c r="F254" s="183"/>
      <c r="G254" s="183"/>
      <c r="H254" s="222">
        <f t="shared" si="25"/>
        <v>0</v>
      </c>
      <c r="I254" s="183"/>
      <c r="J254" s="183"/>
      <c r="K254" s="222">
        <f t="shared" si="26"/>
        <v>0</v>
      </c>
      <c r="L254" s="183"/>
      <c r="M254" s="183"/>
      <c r="N254" s="222">
        <f t="shared" si="27"/>
        <v>0</v>
      </c>
      <c r="O254" s="153"/>
      <c r="P254" s="155"/>
      <c r="Q254" s="155"/>
      <c r="AA254" s="97"/>
      <c r="AB254" s="97"/>
      <c r="AC254" s="97"/>
      <c r="AD254" s="97"/>
      <c r="AE254" s="97"/>
      <c r="AF254" s="93"/>
      <c r="AG254" s="93"/>
      <c r="AH254" s="93"/>
      <c r="AI254" s="30"/>
      <c r="AJ254" s="30"/>
      <c r="AK254" s="30"/>
      <c r="AL254" s="30"/>
      <c r="AM254" s="109"/>
      <c r="AN254" s="109" t="s">
        <v>940</v>
      </c>
      <c r="AO254" s="30"/>
      <c r="AP254" s="112">
        <v>61</v>
      </c>
      <c r="AQ254"/>
      <c r="AR254"/>
      <c r="AS254"/>
      <c r="AT254"/>
      <c r="AU254"/>
      <c r="AV254"/>
    </row>
    <row r="255" spans="1:48" ht="24.95" customHeight="1" thickBot="1" x14ac:dyDescent="0.25">
      <c r="A255" s="495"/>
      <c r="B255" s="328" t="e">
        <f>VLOOKUP(A255,'FETAC Awards'!$C$2:$D$2990,2,FALSE)</f>
        <v>#N/A</v>
      </c>
      <c r="C255" s="183"/>
      <c r="D255" s="183"/>
      <c r="E255" s="222">
        <f t="shared" si="24"/>
        <v>0</v>
      </c>
      <c r="F255" s="183"/>
      <c r="G255" s="183"/>
      <c r="H255" s="222">
        <f t="shared" si="25"/>
        <v>0</v>
      </c>
      <c r="I255" s="183"/>
      <c r="J255" s="183"/>
      <c r="K255" s="222">
        <f t="shared" si="26"/>
        <v>0</v>
      </c>
      <c r="L255" s="183"/>
      <c r="M255" s="183"/>
      <c r="N255" s="222">
        <f t="shared" si="27"/>
        <v>0</v>
      </c>
      <c r="O255" s="153"/>
      <c r="P255" s="155"/>
      <c r="Q255" s="155"/>
      <c r="AA255" s="97"/>
      <c r="AB255" s="97"/>
      <c r="AC255" s="97"/>
      <c r="AD255" s="97"/>
      <c r="AE255" s="97"/>
      <c r="AF255" s="93"/>
      <c r="AG255" s="93"/>
      <c r="AH255" s="93"/>
      <c r="AI255" s="30"/>
      <c r="AJ255" s="30"/>
      <c r="AK255" s="30"/>
      <c r="AL255" s="30"/>
      <c r="AM255" s="109"/>
      <c r="AN255" s="109" t="s">
        <v>941</v>
      </c>
      <c r="AO255" s="30"/>
      <c r="AP255" s="112" t="s">
        <v>942</v>
      </c>
      <c r="AQ255"/>
      <c r="AR255"/>
      <c r="AS255"/>
      <c r="AT255"/>
      <c r="AU255"/>
      <c r="AV255"/>
    </row>
    <row r="256" spans="1:48" ht="24.95" customHeight="1" thickBot="1" x14ac:dyDescent="0.25">
      <c r="A256" s="495"/>
      <c r="B256" s="328" t="e">
        <f>VLOOKUP(A256,'FETAC Awards'!$C$2:$D$2990,2,FALSE)</f>
        <v>#N/A</v>
      </c>
      <c r="C256" s="183"/>
      <c r="D256" s="183"/>
      <c r="E256" s="222">
        <f t="shared" si="24"/>
        <v>0</v>
      </c>
      <c r="F256" s="183"/>
      <c r="G256" s="183"/>
      <c r="H256" s="222">
        <f t="shared" si="25"/>
        <v>0</v>
      </c>
      <c r="I256" s="183"/>
      <c r="J256" s="183"/>
      <c r="K256" s="222">
        <f t="shared" si="26"/>
        <v>0</v>
      </c>
      <c r="L256" s="183"/>
      <c r="M256" s="183"/>
      <c r="N256" s="222">
        <f t="shared" si="27"/>
        <v>0</v>
      </c>
      <c r="O256" s="153"/>
      <c r="P256" s="155"/>
      <c r="Q256" s="155"/>
      <c r="AA256" s="97"/>
      <c r="AB256" s="97"/>
      <c r="AC256" s="97"/>
      <c r="AD256" s="97"/>
      <c r="AE256" s="97"/>
      <c r="AF256" s="93"/>
      <c r="AG256" s="93"/>
      <c r="AH256" s="93"/>
      <c r="AI256" s="30"/>
      <c r="AJ256" s="30"/>
      <c r="AK256" s="30"/>
      <c r="AL256" s="30"/>
      <c r="AM256" s="109"/>
      <c r="AN256" s="109" t="s">
        <v>943</v>
      </c>
      <c r="AO256" s="30"/>
      <c r="AP256" s="112" t="s">
        <v>944</v>
      </c>
      <c r="AQ256"/>
      <c r="AR256"/>
      <c r="AS256"/>
      <c r="AT256"/>
      <c r="AU256"/>
      <c r="AV256"/>
    </row>
    <row r="257" spans="1:48" ht="24.95" customHeight="1" thickBot="1" x14ac:dyDescent="0.25">
      <c r="A257" s="495"/>
      <c r="B257" s="328" t="e">
        <f>VLOOKUP(A257,'FETAC Awards'!$C$2:$D$2990,2,FALSE)</f>
        <v>#N/A</v>
      </c>
      <c r="C257" s="183"/>
      <c r="D257" s="183"/>
      <c r="E257" s="222">
        <f t="shared" si="24"/>
        <v>0</v>
      </c>
      <c r="F257" s="183"/>
      <c r="G257" s="183"/>
      <c r="H257" s="222">
        <f t="shared" si="25"/>
        <v>0</v>
      </c>
      <c r="I257" s="183"/>
      <c r="J257" s="183"/>
      <c r="K257" s="222">
        <f t="shared" si="26"/>
        <v>0</v>
      </c>
      <c r="L257" s="183"/>
      <c r="M257" s="183"/>
      <c r="N257" s="222">
        <f t="shared" si="27"/>
        <v>0</v>
      </c>
      <c r="O257" s="153"/>
      <c r="P257" s="155"/>
      <c r="Q257" s="155"/>
      <c r="AA257" s="97"/>
      <c r="AB257" s="97"/>
      <c r="AC257" s="97"/>
      <c r="AD257" s="97"/>
      <c r="AE257" s="97"/>
      <c r="AF257" s="93"/>
      <c r="AG257" s="93"/>
      <c r="AH257" s="93"/>
      <c r="AI257" s="30"/>
      <c r="AJ257" s="30"/>
      <c r="AK257" s="30"/>
      <c r="AL257" s="30"/>
      <c r="AM257" s="109"/>
      <c r="AN257" s="109" t="s">
        <v>945</v>
      </c>
      <c r="AO257" s="30"/>
      <c r="AP257" s="112" t="s">
        <v>946</v>
      </c>
      <c r="AQ257"/>
      <c r="AR257"/>
      <c r="AS257"/>
      <c r="AT257"/>
      <c r="AU257"/>
      <c r="AV257"/>
    </row>
    <row r="258" spans="1:48" ht="24.95" customHeight="1" thickBot="1" x14ac:dyDescent="0.25">
      <c r="A258" s="495"/>
      <c r="B258" s="328" t="e">
        <f>VLOOKUP(A258,'FETAC Awards'!$C$2:$D$2990,2,FALSE)</f>
        <v>#N/A</v>
      </c>
      <c r="C258" s="183"/>
      <c r="D258" s="183"/>
      <c r="E258" s="222">
        <f t="shared" si="24"/>
        <v>0</v>
      </c>
      <c r="F258" s="183"/>
      <c r="G258" s="183"/>
      <c r="H258" s="222">
        <f t="shared" si="25"/>
        <v>0</v>
      </c>
      <c r="I258" s="183"/>
      <c r="J258" s="183"/>
      <c r="K258" s="222">
        <f t="shared" si="26"/>
        <v>0</v>
      </c>
      <c r="L258" s="183"/>
      <c r="M258" s="183"/>
      <c r="N258" s="222">
        <f t="shared" si="27"/>
        <v>0</v>
      </c>
      <c r="O258" s="153"/>
      <c r="P258" s="155"/>
      <c r="Q258" s="155"/>
      <c r="AA258" s="97"/>
      <c r="AB258" s="97"/>
      <c r="AC258" s="97"/>
      <c r="AD258" s="97"/>
      <c r="AE258" s="97"/>
      <c r="AF258" s="93"/>
      <c r="AG258" s="93"/>
      <c r="AH258" s="93"/>
      <c r="AI258" s="30"/>
      <c r="AJ258" s="30"/>
      <c r="AK258" s="30"/>
      <c r="AL258" s="30"/>
      <c r="AM258" s="109"/>
      <c r="AN258" s="109" t="s">
        <v>947</v>
      </c>
      <c r="AO258" s="30"/>
      <c r="AP258" s="112" t="s">
        <v>948</v>
      </c>
      <c r="AQ258"/>
      <c r="AR258"/>
      <c r="AS258"/>
      <c r="AT258"/>
      <c r="AU258"/>
      <c r="AV258"/>
    </row>
    <row r="259" spans="1:48" ht="24.95" customHeight="1" thickBot="1" x14ac:dyDescent="0.25">
      <c r="A259" s="495"/>
      <c r="B259" s="328" t="e">
        <f>VLOOKUP(A259,'FETAC Awards'!$C$2:$D$2990,2,FALSE)</f>
        <v>#N/A</v>
      </c>
      <c r="C259" s="183"/>
      <c r="D259" s="183"/>
      <c r="E259" s="222">
        <f t="shared" si="24"/>
        <v>0</v>
      </c>
      <c r="F259" s="183"/>
      <c r="G259" s="183"/>
      <c r="H259" s="222">
        <f t="shared" si="25"/>
        <v>0</v>
      </c>
      <c r="I259" s="183"/>
      <c r="J259" s="183"/>
      <c r="K259" s="222">
        <f t="shared" si="26"/>
        <v>0</v>
      </c>
      <c r="L259" s="183"/>
      <c r="M259" s="183"/>
      <c r="N259" s="222">
        <f t="shared" si="27"/>
        <v>0</v>
      </c>
      <c r="O259" s="153"/>
      <c r="P259" s="155"/>
      <c r="Q259" s="155"/>
      <c r="AA259" s="97"/>
      <c r="AB259" s="97"/>
      <c r="AC259" s="97"/>
      <c r="AD259" s="97"/>
      <c r="AE259" s="97"/>
      <c r="AF259" s="93"/>
      <c r="AG259" s="93"/>
      <c r="AH259" s="93"/>
      <c r="AI259" s="30"/>
      <c r="AJ259" s="30"/>
      <c r="AK259" s="30"/>
      <c r="AL259" s="30"/>
      <c r="AM259" s="109"/>
      <c r="AN259" s="109" t="s">
        <v>949</v>
      </c>
      <c r="AO259" s="30"/>
      <c r="AP259" s="112">
        <v>674</v>
      </c>
      <c r="AQ259"/>
      <c r="AR259"/>
      <c r="AS259"/>
      <c r="AT259"/>
      <c r="AU259"/>
      <c r="AV259"/>
    </row>
    <row r="260" spans="1:48" ht="24.95" customHeight="1" thickBot="1" x14ac:dyDescent="0.25">
      <c r="A260" s="495"/>
      <c r="B260" s="328" t="e">
        <f>VLOOKUP(A260,'FETAC Awards'!$C$2:$D$2990,2,FALSE)</f>
        <v>#N/A</v>
      </c>
      <c r="C260" s="183"/>
      <c r="D260" s="183"/>
      <c r="E260" s="222">
        <f t="shared" si="24"/>
        <v>0</v>
      </c>
      <c r="F260" s="183"/>
      <c r="G260" s="183"/>
      <c r="H260" s="222">
        <f t="shared" si="25"/>
        <v>0</v>
      </c>
      <c r="I260" s="183"/>
      <c r="J260" s="183"/>
      <c r="K260" s="222">
        <f t="shared" si="26"/>
        <v>0</v>
      </c>
      <c r="L260" s="183"/>
      <c r="M260" s="183"/>
      <c r="N260" s="222">
        <f t="shared" si="27"/>
        <v>0</v>
      </c>
      <c r="O260" s="153"/>
      <c r="P260" s="155"/>
      <c r="Q260" s="155"/>
      <c r="AA260" s="97"/>
      <c r="AB260" s="97"/>
      <c r="AC260" s="97"/>
      <c r="AD260" s="97"/>
      <c r="AE260" s="97"/>
      <c r="AF260" s="93"/>
      <c r="AG260" s="93"/>
      <c r="AH260" s="93"/>
      <c r="AI260" s="30"/>
      <c r="AJ260" s="30"/>
      <c r="AK260" s="30"/>
      <c r="AL260" s="30"/>
      <c r="AM260" s="109"/>
      <c r="AN260" s="109" t="s">
        <v>950</v>
      </c>
      <c r="AO260" s="30"/>
      <c r="AP260" s="112">
        <v>675</v>
      </c>
      <c r="AQ260"/>
      <c r="AR260"/>
      <c r="AS260"/>
      <c r="AT260"/>
      <c r="AU260"/>
      <c r="AV260"/>
    </row>
    <row r="261" spans="1:48" ht="24.95" customHeight="1" thickBot="1" x14ac:dyDescent="0.25">
      <c r="A261" s="891" t="s">
        <v>3178</v>
      </c>
      <c r="B261" s="892"/>
      <c r="C261" s="350">
        <f>SUM(C249:C260)</f>
        <v>0</v>
      </c>
      <c r="D261" s="243">
        <f>SUM(D249:D260)</f>
        <v>0</v>
      </c>
      <c r="E261" s="228">
        <f t="shared" si="24"/>
        <v>0</v>
      </c>
      <c r="F261" s="351">
        <f>SUM(F249:F260)</f>
        <v>0</v>
      </c>
      <c r="G261" s="243">
        <f>SUM(G249:G260)</f>
        <v>0</v>
      </c>
      <c r="H261" s="228">
        <f t="shared" si="25"/>
        <v>0</v>
      </c>
      <c r="I261" s="351">
        <f>SUM(I249:I260)</f>
        <v>0</v>
      </c>
      <c r="J261" s="243">
        <f>SUM(J249:J260)</f>
        <v>0</v>
      </c>
      <c r="K261" s="228">
        <f t="shared" si="26"/>
        <v>0</v>
      </c>
      <c r="L261" s="351">
        <f>SUM(L249:L260)</f>
        <v>0</v>
      </c>
      <c r="M261" s="243">
        <f>SUM(M249:M260)</f>
        <v>0</v>
      </c>
      <c r="N261" s="228">
        <f t="shared" si="27"/>
        <v>0</v>
      </c>
      <c r="O261" s="153"/>
      <c r="P261" s="155"/>
      <c r="Q261" s="155"/>
      <c r="AA261" s="97"/>
      <c r="AB261" s="97"/>
      <c r="AC261" s="97"/>
      <c r="AD261" s="97"/>
      <c r="AE261" s="97"/>
      <c r="AF261" s="93"/>
      <c r="AG261" s="93"/>
      <c r="AH261" s="93"/>
      <c r="AI261" s="30"/>
      <c r="AJ261" s="30"/>
      <c r="AK261" s="30"/>
      <c r="AL261" s="30"/>
      <c r="AM261" s="109"/>
      <c r="AN261" s="109" t="s">
        <v>951</v>
      </c>
      <c r="AO261" s="30"/>
      <c r="AP261" s="112" t="s">
        <v>952</v>
      </c>
      <c r="AQ261"/>
      <c r="AR261"/>
      <c r="AS261"/>
      <c r="AT261"/>
      <c r="AU261"/>
      <c r="AV261"/>
    </row>
    <row r="262" spans="1:48" ht="24.95" customHeight="1" thickBot="1" x14ac:dyDescent="0.3">
      <c r="A262" s="889" t="s">
        <v>6132</v>
      </c>
      <c r="B262" s="890"/>
      <c r="C262" s="352" t="s">
        <v>2946</v>
      </c>
      <c r="D262" s="311" t="s">
        <v>2947</v>
      </c>
      <c r="E262" s="312" t="s">
        <v>2948</v>
      </c>
      <c r="F262" s="352" t="s">
        <v>2946</v>
      </c>
      <c r="G262" s="311" t="s">
        <v>2947</v>
      </c>
      <c r="H262" s="312" t="s">
        <v>2948</v>
      </c>
      <c r="I262" s="352" t="s">
        <v>2946</v>
      </c>
      <c r="J262" s="311" t="s">
        <v>2947</v>
      </c>
      <c r="K262" s="312" t="s">
        <v>2948</v>
      </c>
      <c r="L262" s="349" t="s">
        <v>2946</v>
      </c>
      <c r="M262" s="315" t="s">
        <v>2947</v>
      </c>
      <c r="N262" s="316" t="s">
        <v>2948</v>
      </c>
      <c r="O262" s="153"/>
      <c r="P262" s="155"/>
      <c r="Q262" s="155"/>
      <c r="AA262" s="97"/>
      <c r="AB262" s="97"/>
      <c r="AC262" s="97"/>
      <c r="AD262" s="97"/>
      <c r="AE262" s="97"/>
      <c r="AF262" s="93"/>
      <c r="AG262" s="93"/>
      <c r="AH262" s="93"/>
      <c r="AI262" s="30"/>
      <c r="AJ262" s="30"/>
      <c r="AK262" s="30"/>
      <c r="AL262" s="30"/>
      <c r="AM262" s="109"/>
      <c r="AN262" s="109" t="s">
        <v>953</v>
      </c>
      <c r="AO262" s="30"/>
      <c r="AP262" s="112">
        <v>68</v>
      </c>
      <c r="AQ262"/>
      <c r="AR262"/>
      <c r="AS262"/>
      <c r="AT262"/>
      <c r="AU262"/>
      <c r="AV262"/>
    </row>
    <row r="263" spans="1:48" ht="24.95" customHeight="1" x14ac:dyDescent="0.2">
      <c r="A263" s="580" t="s">
        <v>3160</v>
      </c>
      <c r="B263" s="580" t="s">
        <v>3161</v>
      </c>
      <c r="C263" s="581"/>
      <c r="D263" s="582"/>
      <c r="E263" s="583"/>
      <c r="F263" s="581"/>
      <c r="G263" s="582"/>
      <c r="H263" s="583"/>
      <c r="I263" s="581"/>
      <c r="J263" s="582"/>
      <c r="K263" s="583"/>
      <c r="L263" s="581"/>
      <c r="M263" s="582"/>
      <c r="N263" s="583"/>
      <c r="O263" s="153"/>
      <c r="P263" s="155"/>
      <c r="Q263" s="155"/>
      <c r="AA263" s="97"/>
      <c r="AB263" s="97"/>
      <c r="AC263" s="97"/>
      <c r="AD263" s="97"/>
      <c r="AE263" s="97"/>
      <c r="AF263" s="93"/>
      <c r="AG263" s="93"/>
      <c r="AH263" s="93"/>
      <c r="AI263" s="30"/>
      <c r="AJ263" s="30"/>
      <c r="AK263" s="30"/>
      <c r="AL263" s="30"/>
      <c r="AM263" s="109"/>
      <c r="AN263" s="109" t="s">
        <v>954</v>
      </c>
      <c r="AO263" s="30"/>
      <c r="AP263" s="112" t="s">
        <v>955</v>
      </c>
      <c r="AQ263"/>
      <c r="AR263"/>
      <c r="AS263"/>
      <c r="AT263"/>
      <c r="AU263"/>
      <c r="AV263"/>
    </row>
    <row r="264" spans="1:48" ht="24.95" customHeight="1" x14ac:dyDescent="0.2">
      <c r="A264" s="495"/>
      <c r="B264" s="328" t="e">
        <f>VLOOKUP(A264,'FETAC Awards'!$C$2:$D$2990,2,FALSE)</f>
        <v>#N/A</v>
      </c>
      <c r="C264" s="585"/>
      <c r="D264" s="585"/>
      <c r="E264" s="223">
        <f t="shared" ref="E264:E276" si="28">C264+D264</f>
        <v>0</v>
      </c>
      <c r="F264" s="585"/>
      <c r="G264" s="585"/>
      <c r="H264" s="223">
        <f t="shared" ref="H264:H276" si="29">F264+G264</f>
        <v>0</v>
      </c>
      <c r="I264" s="585"/>
      <c r="J264" s="585"/>
      <c r="K264" s="223">
        <f t="shared" ref="K264:K276" si="30">I264+J264</f>
        <v>0</v>
      </c>
      <c r="L264" s="585"/>
      <c r="M264" s="585"/>
      <c r="N264" s="223">
        <f t="shared" ref="N264:N276" si="31">L264+M264</f>
        <v>0</v>
      </c>
      <c r="O264" s="153"/>
      <c r="P264" s="155"/>
      <c r="Q264" s="155"/>
      <c r="AA264" s="97"/>
      <c r="AB264" s="97"/>
      <c r="AC264" s="97"/>
      <c r="AD264" s="97"/>
      <c r="AE264" s="97"/>
      <c r="AF264" s="93"/>
      <c r="AG264" s="93"/>
      <c r="AH264" s="93"/>
      <c r="AI264" s="30"/>
      <c r="AJ264" s="30"/>
      <c r="AK264" s="30"/>
      <c r="AL264" s="30"/>
      <c r="AM264" s="109"/>
      <c r="AN264" s="109" t="s">
        <v>956</v>
      </c>
      <c r="AO264" s="30"/>
      <c r="AP264" s="112" t="s">
        <v>957</v>
      </c>
      <c r="AQ264"/>
      <c r="AR264"/>
      <c r="AS264"/>
      <c r="AT264"/>
      <c r="AU264"/>
      <c r="AV264"/>
    </row>
    <row r="265" spans="1:48" ht="24.95" customHeight="1" x14ac:dyDescent="0.2">
      <c r="A265" s="495"/>
      <c r="B265" s="328" t="e">
        <f>VLOOKUP(A265,'FETAC Awards'!$C$2:$D$2990,2,FALSE)</f>
        <v>#N/A</v>
      </c>
      <c r="C265" s="585"/>
      <c r="D265" s="585"/>
      <c r="E265" s="223">
        <f t="shared" si="28"/>
        <v>0</v>
      </c>
      <c r="F265" s="585"/>
      <c r="G265" s="585"/>
      <c r="H265" s="223">
        <f t="shared" si="29"/>
        <v>0</v>
      </c>
      <c r="I265" s="585"/>
      <c r="J265" s="585"/>
      <c r="K265" s="223">
        <f t="shared" si="30"/>
        <v>0</v>
      </c>
      <c r="L265" s="585"/>
      <c r="M265" s="585"/>
      <c r="N265" s="223">
        <f t="shared" si="31"/>
        <v>0</v>
      </c>
      <c r="O265" s="153"/>
      <c r="P265" s="155"/>
      <c r="Q265" s="155"/>
      <c r="AA265" s="97"/>
      <c r="AB265" s="97"/>
      <c r="AC265" s="97"/>
      <c r="AD265" s="97"/>
      <c r="AE265" s="97"/>
      <c r="AF265" s="93"/>
      <c r="AG265" s="93"/>
      <c r="AH265" s="93"/>
      <c r="AI265" s="30"/>
      <c r="AJ265" s="30"/>
      <c r="AK265" s="30"/>
      <c r="AL265" s="30"/>
      <c r="AM265" s="109"/>
      <c r="AN265" s="109">
        <v>62</v>
      </c>
      <c r="AO265" s="30"/>
      <c r="AP265" s="112">
        <v>444</v>
      </c>
      <c r="AQ265"/>
      <c r="AR265"/>
      <c r="AS265"/>
      <c r="AT265"/>
      <c r="AU265"/>
      <c r="AV265"/>
    </row>
    <row r="266" spans="1:48" ht="24.95" customHeight="1" x14ac:dyDescent="0.2">
      <c r="A266" s="495"/>
      <c r="B266" s="328" t="e">
        <f>VLOOKUP(A266,'FETAC Awards'!$C$2:$D$2990,2,FALSE)</f>
        <v>#N/A</v>
      </c>
      <c r="C266" s="585"/>
      <c r="D266" s="585"/>
      <c r="E266" s="223">
        <f t="shared" si="28"/>
        <v>0</v>
      </c>
      <c r="F266" s="585"/>
      <c r="G266" s="585"/>
      <c r="H266" s="223">
        <f t="shared" si="29"/>
        <v>0</v>
      </c>
      <c r="I266" s="585"/>
      <c r="J266" s="585"/>
      <c r="K266" s="223">
        <f t="shared" si="30"/>
        <v>0</v>
      </c>
      <c r="L266" s="585"/>
      <c r="M266" s="585"/>
      <c r="N266" s="223">
        <f t="shared" si="31"/>
        <v>0</v>
      </c>
      <c r="O266" s="153"/>
      <c r="P266" s="155"/>
      <c r="Q266" s="155"/>
      <c r="AA266" s="97"/>
      <c r="AB266" s="97"/>
      <c r="AC266" s="97"/>
      <c r="AD266" s="97"/>
      <c r="AE266" s="97"/>
      <c r="AF266" s="93"/>
      <c r="AG266" s="93"/>
      <c r="AH266" s="93"/>
      <c r="AI266" s="30"/>
      <c r="AJ266" s="30"/>
      <c r="AK266" s="30"/>
      <c r="AL266" s="30"/>
      <c r="AM266" s="109"/>
      <c r="AN266" s="109">
        <v>63</v>
      </c>
      <c r="AO266" s="30"/>
      <c r="AP266" s="112">
        <v>445</v>
      </c>
      <c r="AQ266"/>
      <c r="AR266"/>
      <c r="AS266"/>
      <c r="AT266"/>
      <c r="AU266"/>
      <c r="AV266"/>
    </row>
    <row r="267" spans="1:48" ht="24.95" customHeight="1" x14ac:dyDescent="0.2">
      <c r="A267" s="495"/>
      <c r="B267" s="328" t="e">
        <f>VLOOKUP(A267,'FETAC Awards'!$C$2:$D$2990,2,FALSE)</f>
        <v>#N/A</v>
      </c>
      <c r="C267" s="585"/>
      <c r="D267" s="585"/>
      <c r="E267" s="223">
        <f t="shared" si="28"/>
        <v>0</v>
      </c>
      <c r="F267" s="585"/>
      <c r="G267" s="585"/>
      <c r="H267" s="223">
        <f t="shared" si="29"/>
        <v>0</v>
      </c>
      <c r="I267" s="585"/>
      <c r="J267" s="585"/>
      <c r="K267" s="223">
        <f t="shared" si="30"/>
        <v>0</v>
      </c>
      <c r="L267" s="585"/>
      <c r="M267" s="585"/>
      <c r="N267" s="223">
        <f t="shared" si="31"/>
        <v>0</v>
      </c>
      <c r="O267" s="153"/>
      <c r="P267" s="155"/>
      <c r="Q267" s="155"/>
      <c r="AA267" s="97"/>
      <c r="AB267" s="97"/>
      <c r="AC267" s="97"/>
      <c r="AD267" s="97"/>
      <c r="AE267" s="97"/>
      <c r="AF267" s="93"/>
      <c r="AG267" s="93"/>
      <c r="AH267" s="93"/>
      <c r="AI267" s="30"/>
      <c r="AJ267" s="30"/>
      <c r="AK267" s="30"/>
      <c r="AL267" s="30"/>
      <c r="AM267" s="109"/>
      <c r="AN267" s="109">
        <v>121</v>
      </c>
      <c r="AO267" s="30"/>
      <c r="AP267" s="112">
        <v>446</v>
      </c>
      <c r="AQ267"/>
      <c r="AR267"/>
      <c r="AS267"/>
      <c r="AT267"/>
      <c r="AU267"/>
      <c r="AV267"/>
    </row>
    <row r="268" spans="1:48" ht="24.95" customHeight="1" x14ac:dyDescent="0.2">
      <c r="A268" s="495"/>
      <c r="B268" s="328" t="e">
        <f>VLOOKUP(A268,'FETAC Awards'!$C$2:$D$2990,2,FALSE)</f>
        <v>#N/A</v>
      </c>
      <c r="C268" s="585"/>
      <c r="D268" s="585"/>
      <c r="E268" s="223">
        <f t="shared" si="28"/>
        <v>0</v>
      </c>
      <c r="F268" s="585"/>
      <c r="G268" s="585"/>
      <c r="H268" s="223">
        <f t="shared" si="29"/>
        <v>0</v>
      </c>
      <c r="I268" s="585"/>
      <c r="J268" s="585"/>
      <c r="K268" s="223">
        <f t="shared" si="30"/>
        <v>0</v>
      </c>
      <c r="L268" s="585"/>
      <c r="M268" s="585"/>
      <c r="N268" s="223">
        <f t="shared" si="31"/>
        <v>0</v>
      </c>
      <c r="O268" s="153"/>
      <c r="P268" s="155"/>
      <c r="Q268" s="155"/>
      <c r="AA268" s="97"/>
      <c r="AB268" s="97"/>
      <c r="AC268" s="97"/>
      <c r="AD268" s="97"/>
      <c r="AE268" s="97"/>
      <c r="AF268" s="93"/>
      <c r="AG268" s="93"/>
      <c r="AH268" s="93"/>
      <c r="AI268" s="30"/>
      <c r="AJ268" s="30"/>
      <c r="AK268" s="30"/>
      <c r="AL268" s="30"/>
      <c r="AM268" s="109"/>
      <c r="AN268" s="109">
        <v>122</v>
      </c>
      <c r="AO268" s="30"/>
      <c r="AP268" s="112">
        <v>447</v>
      </c>
      <c r="AQ268"/>
      <c r="AR268"/>
      <c r="AS268"/>
      <c r="AT268"/>
      <c r="AU268"/>
      <c r="AV268"/>
    </row>
    <row r="269" spans="1:48" ht="24.95" customHeight="1" x14ac:dyDescent="0.2">
      <c r="A269" s="495"/>
      <c r="B269" s="328" t="e">
        <f>VLOOKUP(A269,'FETAC Awards'!$C$2:$D$2990,2,FALSE)</f>
        <v>#N/A</v>
      </c>
      <c r="C269" s="585"/>
      <c r="D269" s="585"/>
      <c r="E269" s="223">
        <f t="shared" si="28"/>
        <v>0</v>
      </c>
      <c r="F269" s="585"/>
      <c r="G269" s="585"/>
      <c r="H269" s="223">
        <f t="shared" si="29"/>
        <v>0</v>
      </c>
      <c r="I269" s="585"/>
      <c r="J269" s="585"/>
      <c r="K269" s="223">
        <f t="shared" si="30"/>
        <v>0</v>
      </c>
      <c r="L269" s="585"/>
      <c r="M269" s="585"/>
      <c r="N269" s="223">
        <f t="shared" si="31"/>
        <v>0</v>
      </c>
      <c r="O269" s="153"/>
      <c r="P269" s="155"/>
      <c r="Q269" s="155"/>
      <c r="AA269" s="97"/>
      <c r="AB269" s="97"/>
      <c r="AC269" s="97"/>
      <c r="AD269" s="97"/>
      <c r="AE269" s="97"/>
      <c r="AF269" s="93"/>
      <c r="AG269" s="93"/>
      <c r="AH269" s="93"/>
      <c r="AI269" s="30"/>
      <c r="AJ269" s="30"/>
      <c r="AK269" s="30"/>
      <c r="AL269" s="30"/>
      <c r="AM269" s="109"/>
      <c r="AN269" s="109">
        <v>123</v>
      </c>
      <c r="AO269" s="30"/>
      <c r="AP269" s="112">
        <v>448</v>
      </c>
      <c r="AQ269"/>
      <c r="AR269"/>
      <c r="AS269"/>
      <c r="AT269"/>
      <c r="AU269"/>
      <c r="AV269"/>
    </row>
    <row r="270" spans="1:48" ht="24.95" customHeight="1" x14ac:dyDescent="0.2">
      <c r="A270" s="495"/>
      <c r="B270" s="328" t="e">
        <f>VLOOKUP(A270,'FETAC Awards'!$C$2:$D$2990,2,FALSE)</f>
        <v>#N/A</v>
      </c>
      <c r="C270" s="585"/>
      <c r="D270" s="585"/>
      <c r="E270" s="223">
        <f t="shared" si="28"/>
        <v>0</v>
      </c>
      <c r="F270" s="585"/>
      <c r="G270" s="585"/>
      <c r="H270" s="223">
        <f t="shared" si="29"/>
        <v>0</v>
      </c>
      <c r="I270" s="585"/>
      <c r="J270" s="585"/>
      <c r="K270" s="223">
        <f t="shared" si="30"/>
        <v>0</v>
      </c>
      <c r="L270" s="585"/>
      <c r="M270" s="585"/>
      <c r="N270" s="223">
        <f t="shared" si="31"/>
        <v>0</v>
      </c>
      <c r="O270" s="153"/>
      <c r="P270" s="155"/>
      <c r="Q270" s="155"/>
      <c r="AA270" s="97"/>
      <c r="AB270" s="97"/>
      <c r="AC270" s="97"/>
      <c r="AD270" s="97"/>
      <c r="AE270" s="97"/>
      <c r="AF270" s="93"/>
      <c r="AG270" s="93"/>
      <c r="AH270" s="93"/>
      <c r="AI270" s="30"/>
      <c r="AJ270" s="30"/>
      <c r="AK270" s="30"/>
      <c r="AL270" s="30"/>
      <c r="AM270" s="109"/>
      <c r="AN270" s="109" t="s">
        <v>958</v>
      </c>
      <c r="AO270" s="30"/>
      <c r="AP270" s="112">
        <v>449</v>
      </c>
      <c r="AQ270"/>
      <c r="AR270"/>
      <c r="AS270"/>
      <c r="AT270"/>
      <c r="AU270"/>
      <c r="AV270"/>
    </row>
    <row r="271" spans="1:48" ht="24.95" customHeight="1" x14ac:dyDescent="0.2">
      <c r="A271" s="495"/>
      <c r="B271" s="328" t="e">
        <f>VLOOKUP(A271,'FETAC Awards'!$C$2:$D$2990,2,FALSE)</f>
        <v>#N/A</v>
      </c>
      <c r="C271" s="585"/>
      <c r="D271" s="585"/>
      <c r="E271" s="223">
        <f t="shared" si="28"/>
        <v>0</v>
      </c>
      <c r="F271" s="585"/>
      <c r="G271" s="585"/>
      <c r="H271" s="223">
        <f t="shared" si="29"/>
        <v>0</v>
      </c>
      <c r="I271" s="585"/>
      <c r="J271" s="585"/>
      <c r="K271" s="223">
        <f t="shared" si="30"/>
        <v>0</v>
      </c>
      <c r="L271" s="585"/>
      <c r="M271" s="585"/>
      <c r="N271" s="223">
        <f t="shared" si="31"/>
        <v>0</v>
      </c>
      <c r="O271" s="153"/>
      <c r="P271" s="155"/>
      <c r="Q271" s="155"/>
      <c r="AA271" s="97"/>
      <c r="AB271" s="97"/>
      <c r="AC271" s="97"/>
      <c r="AD271" s="97"/>
      <c r="AE271" s="97"/>
      <c r="AF271" s="93"/>
      <c r="AG271" s="93"/>
      <c r="AH271" s="93"/>
      <c r="AI271" s="30"/>
      <c r="AJ271" s="30"/>
      <c r="AK271" s="30"/>
      <c r="AL271" s="30"/>
      <c r="AM271" s="109"/>
      <c r="AN271" s="109" t="s">
        <v>959</v>
      </c>
      <c r="AO271" s="30"/>
      <c r="AP271" s="112" t="s">
        <v>960</v>
      </c>
      <c r="AQ271"/>
      <c r="AR271"/>
      <c r="AS271"/>
      <c r="AT271"/>
      <c r="AU271"/>
      <c r="AV271"/>
    </row>
    <row r="272" spans="1:48" ht="24.95" customHeight="1" x14ac:dyDescent="0.2">
      <c r="A272" s="495"/>
      <c r="B272" s="328" t="e">
        <f>VLOOKUP(A272,'FETAC Awards'!$C$2:$D$2990,2,FALSE)</f>
        <v>#N/A</v>
      </c>
      <c r="C272" s="585"/>
      <c r="D272" s="585"/>
      <c r="E272" s="223">
        <f t="shared" si="28"/>
        <v>0</v>
      </c>
      <c r="F272" s="585"/>
      <c r="G272" s="585"/>
      <c r="H272" s="223">
        <f t="shared" si="29"/>
        <v>0</v>
      </c>
      <c r="I272" s="585"/>
      <c r="J272" s="585"/>
      <c r="K272" s="223">
        <f t="shared" si="30"/>
        <v>0</v>
      </c>
      <c r="L272" s="585"/>
      <c r="M272" s="585"/>
      <c r="N272" s="223">
        <f t="shared" si="31"/>
        <v>0</v>
      </c>
      <c r="O272" s="153"/>
      <c r="P272" s="155"/>
      <c r="Q272" s="155"/>
      <c r="AA272" s="97"/>
      <c r="AB272" s="97"/>
      <c r="AC272" s="97"/>
      <c r="AD272" s="97"/>
      <c r="AE272" s="97"/>
      <c r="AF272" s="93"/>
      <c r="AG272" s="93"/>
      <c r="AH272" s="93"/>
      <c r="AI272" s="30"/>
      <c r="AJ272" s="30"/>
      <c r="AK272" s="30"/>
      <c r="AL272" s="30"/>
      <c r="AM272" s="109"/>
      <c r="AN272" s="109" t="s">
        <v>961</v>
      </c>
      <c r="AO272" s="30"/>
      <c r="AP272" s="112">
        <v>450</v>
      </c>
      <c r="AQ272"/>
      <c r="AR272"/>
      <c r="AS272"/>
      <c r="AT272"/>
      <c r="AU272"/>
      <c r="AV272"/>
    </row>
    <row r="273" spans="1:48" ht="24.95" customHeight="1" x14ac:dyDescent="0.2">
      <c r="A273" s="495"/>
      <c r="B273" s="328" t="e">
        <f>VLOOKUP(A273,'FETAC Awards'!$C$2:$D$2990,2,FALSE)</f>
        <v>#N/A</v>
      </c>
      <c r="C273" s="585"/>
      <c r="D273" s="585"/>
      <c r="E273" s="223">
        <f t="shared" si="28"/>
        <v>0</v>
      </c>
      <c r="F273" s="585"/>
      <c r="G273" s="585"/>
      <c r="H273" s="223">
        <f t="shared" si="29"/>
        <v>0</v>
      </c>
      <c r="I273" s="585"/>
      <c r="J273" s="585"/>
      <c r="K273" s="223">
        <f t="shared" si="30"/>
        <v>0</v>
      </c>
      <c r="L273" s="585"/>
      <c r="M273" s="585"/>
      <c r="N273" s="223">
        <f t="shared" si="31"/>
        <v>0</v>
      </c>
      <c r="O273" s="153"/>
      <c r="P273" s="155"/>
      <c r="Q273" s="155"/>
      <c r="AA273" s="97"/>
      <c r="AB273" s="97"/>
      <c r="AC273" s="97"/>
      <c r="AD273" s="97"/>
      <c r="AE273" s="97"/>
      <c r="AF273" s="93"/>
      <c r="AG273" s="93"/>
      <c r="AH273" s="93"/>
      <c r="AI273" s="30"/>
      <c r="AJ273" s="30"/>
      <c r="AK273" s="30"/>
      <c r="AL273" s="30"/>
      <c r="AM273" s="109"/>
      <c r="AN273" s="109" t="s">
        <v>962</v>
      </c>
      <c r="AO273" s="30"/>
      <c r="AP273" s="112">
        <v>451</v>
      </c>
      <c r="AQ273"/>
      <c r="AR273"/>
      <c r="AS273"/>
      <c r="AT273"/>
      <c r="AU273"/>
      <c r="AV273"/>
    </row>
    <row r="274" spans="1:48" ht="24.95" customHeight="1" x14ac:dyDescent="0.2">
      <c r="A274" s="495"/>
      <c r="B274" s="328" t="e">
        <f>VLOOKUP(A274,'FETAC Awards'!$C$2:$D$2990,2,FALSE)</f>
        <v>#N/A</v>
      </c>
      <c r="C274" s="585"/>
      <c r="D274" s="585"/>
      <c r="E274" s="223">
        <f t="shared" si="28"/>
        <v>0</v>
      </c>
      <c r="F274" s="585"/>
      <c r="G274" s="585"/>
      <c r="H274" s="223">
        <f t="shared" si="29"/>
        <v>0</v>
      </c>
      <c r="I274" s="585"/>
      <c r="J274" s="585"/>
      <c r="K274" s="223">
        <f t="shared" si="30"/>
        <v>0</v>
      </c>
      <c r="L274" s="585"/>
      <c r="M274" s="585"/>
      <c r="N274" s="223">
        <f t="shared" si="31"/>
        <v>0</v>
      </c>
      <c r="O274" s="153"/>
      <c r="P274" s="155"/>
      <c r="Q274" s="155"/>
      <c r="AA274" s="97"/>
      <c r="AB274" s="97"/>
      <c r="AC274" s="97"/>
      <c r="AD274" s="97"/>
      <c r="AE274" s="97"/>
      <c r="AF274" s="93"/>
      <c r="AG274" s="93"/>
      <c r="AH274" s="93"/>
      <c r="AI274" s="30"/>
      <c r="AJ274" s="30"/>
      <c r="AK274" s="30"/>
      <c r="AL274" s="30"/>
      <c r="AM274" s="109"/>
      <c r="AN274" s="109" t="s">
        <v>963</v>
      </c>
      <c r="AO274" s="30"/>
      <c r="AP274" s="112" t="s">
        <v>964</v>
      </c>
      <c r="AQ274"/>
      <c r="AR274"/>
      <c r="AS274"/>
      <c r="AT274"/>
      <c r="AU274"/>
      <c r="AV274"/>
    </row>
    <row r="275" spans="1:48" ht="24.95" customHeight="1" x14ac:dyDescent="0.2">
      <c r="A275" s="495"/>
      <c r="B275" s="328" t="e">
        <f>VLOOKUP(A275,'FETAC Awards'!$C$2:$D$2990,2,FALSE)</f>
        <v>#N/A</v>
      </c>
      <c r="C275" s="585"/>
      <c r="D275" s="585"/>
      <c r="E275" s="223">
        <f t="shared" si="28"/>
        <v>0</v>
      </c>
      <c r="F275" s="585"/>
      <c r="G275" s="585"/>
      <c r="H275" s="223">
        <f t="shared" si="29"/>
        <v>0</v>
      </c>
      <c r="I275" s="585"/>
      <c r="J275" s="585"/>
      <c r="K275" s="223">
        <f t="shared" si="30"/>
        <v>0</v>
      </c>
      <c r="L275" s="585"/>
      <c r="M275" s="585"/>
      <c r="N275" s="223">
        <f t="shared" si="31"/>
        <v>0</v>
      </c>
      <c r="O275" s="153"/>
      <c r="P275" s="155"/>
      <c r="Q275" s="155"/>
      <c r="AA275" s="97"/>
      <c r="AB275" s="97"/>
      <c r="AC275" s="97"/>
      <c r="AD275" s="97"/>
      <c r="AE275" s="97"/>
      <c r="AF275" s="93"/>
      <c r="AG275" s="93"/>
      <c r="AH275" s="93"/>
      <c r="AI275" s="30"/>
      <c r="AJ275" s="30"/>
      <c r="AK275" s="30"/>
      <c r="AL275" s="30"/>
      <c r="AM275" s="109"/>
      <c r="AN275" s="109" t="s">
        <v>965</v>
      </c>
      <c r="AO275" s="30"/>
      <c r="AP275" s="112" t="s">
        <v>966</v>
      </c>
      <c r="AQ275"/>
      <c r="AR275"/>
      <c r="AS275"/>
      <c r="AT275"/>
      <c r="AU275"/>
      <c r="AV275"/>
    </row>
    <row r="276" spans="1:48" ht="24.95" customHeight="1" x14ac:dyDescent="0.2">
      <c r="A276" s="885" t="s">
        <v>3179</v>
      </c>
      <c r="B276" s="886"/>
      <c r="C276" s="223">
        <f>SUM(C264:C275)</f>
        <v>0</v>
      </c>
      <c r="D276" s="223">
        <f>SUM(D264:D275)</f>
        <v>0</v>
      </c>
      <c r="E276" s="223">
        <f t="shared" si="28"/>
        <v>0</v>
      </c>
      <c r="F276" s="223">
        <f>SUM(F264:F275)</f>
        <v>0</v>
      </c>
      <c r="G276" s="223">
        <f>SUM(G264:G275)</f>
        <v>0</v>
      </c>
      <c r="H276" s="223">
        <f t="shared" si="29"/>
        <v>0</v>
      </c>
      <c r="I276" s="223">
        <f>SUM(I264:I275)</f>
        <v>0</v>
      </c>
      <c r="J276" s="223">
        <f>SUM(J264:J275)</f>
        <v>0</v>
      </c>
      <c r="K276" s="223">
        <f t="shared" si="30"/>
        <v>0</v>
      </c>
      <c r="L276" s="223">
        <f>SUM(L264:L275)</f>
        <v>0</v>
      </c>
      <c r="M276" s="223">
        <f>SUM(M264:M275)</f>
        <v>0</v>
      </c>
      <c r="N276" s="223">
        <f t="shared" si="31"/>
        <v>0</v>
      </c>
      <c r="O276" s="153"/>
      <c r="P276" s="155"/>
      <c r="Q276" s="155"/>
      <c r="AA276" s="97"/>
      <c r="AB276" s="97"/>
      <c r="AC276" s="97"/>
      <c r="AD276" s="97"/>
      <c r="AE276" s="97"/>
      <c r="AF276" s="93"/>
      <c r="AG276" s="93"/>
      <c r="AH276" s="93"/>
      <c r="AI276" s="30"/>
      <c r="AJ276" s="30"/>
      <c r="AK276" s="30"/>
      <c r="AL276" s="30"/>
      <c r="AM276" s="109"/>
      <c r="AN276" s="109" t="s">
        <v>967</v>
      </c>
      <c r="AO276" s="30"/>
      <c r="AP276" s="112" t="s">
        <v>968</v>
      </c>
      <c r="AQ276"/>
      <c r="AR276"/>
      <c r="AS276"/>
      <c r="AT276"/>
      <c r="AU276"/>
      <c r="AV276"/>
    </row>
    <row r="277" spans="1:48" ht="24.95" customHeight="1" x14ac:dyDescent="0.25">
      <c r="A277" s="887" t="s">
        <v>3180</v>
      </c>
      <c r="B277" s="888"/>
      <c r="C277" s="586" t="s">
        <v>2946</v>
      </c>
      <c r="D277" s="586" t="s">
        <v>2947</v>
      </c>
      <c r="E277" s="586" t="s">
        <v>2948</v>
      </c>
      <c r="F277" s="586" t="s">
        <v>2946</v>
      </c>
      <c r="G277" s="586" t="s">
        <v>2947</v>
      </c>
      <c r="H277" s="586" t="s">
        <v>2948</v>
      </c>
      <c r="I277" s="586" t="s">
        <v>2946</v>
      </c>
      <c r="J277" s="586" t="s">
        <v>2947</v>
      </c>
      <c r="K277" s="586" t="s">
        <v>2948</v>
      </c>
      <c r="L277" s="587" t="s">
        <v>2946</v>
      </c>
      <c r="M277" s="587" t="s">
        <v>2947</v>
      </c>
      <c r="N277" s="587" t="s">
        <v>2948</v>
      </c>
      <c r="O277" s="153"/>
      <c r="P277" s="155"/>
      <c r="Q277" s="155"/>
      <c r="AA277" s="97"/>
      <c r="AB277" s="97"/>
      <c r="AC277" s="97"/>
      <c r="AD277" s="97"/>
      <c r="AE277" s="97"/>
      <c r="AF277" s="93"/>
      <c r="AG277" s="93"/>
      <c r="AH277" s="93"/>
      <c r="AI277" s="30"/>
      <c r="AJ277" s="30"/>
      <c r="AK277" s="30"/>
      <c r="AL277" s="30"/>
      <c r="AM277" s="109"/>
      <c r="AN277" s="109" t="s">
        <v>969</v>
      </c>
      <c r="AO277" s="30"/>
      <c r="AP277" s="112" t="s">
        <v>970</v>
      </c>
      <c r="AQ277"/>
      <c r="AR277"/>
      <c r="AS277"/>
      <c r="AT277"/>
      <c r="AU277"/>
      <c r="AV277"/>
    </row>
    <row r="278" spans="1:48" ht="24.95" customHeight="1" x14ac:dyDescent="0.2">
      <c r="A278" s="321" t="s">
        <v>3181</v>
      </c>
      <c r="B278" s="321" t="s">
        <v>3161</v>
      </c>
      <c r="C278" s="588"/>
      <c r="D278" s="588"/>
      <c r="E278" s="588"/>
      <c r="F278" s="588"/>
      <c r="G278" s="588"/>
      <c r="H278" s="588"/>
      <c r="I278" s="588"/>
      <c r="J278" s="588"/>
      <c r="K278" s="588"/>
      <c r="L278" s="588"/>
      <c r="M278" s="588"/>
      <c r="N278" s="588"/>
      <c r="O278" s="153"/>
      <c r="P278" s="155"/>
      <c r="Q278" s="155"/>
      <c r="AA278" s="97"/>
      <c r="AB278" s="97"/>
      <c r="AC278" s="97"/>
      <c r="AD278" s="97"/>
      <c r="AE278" s="97"/>
      <c r="AF278" s="93"/>
      <c r="AG278" s="93"/>
      <c r="AH278" s="93"/>
      <c r="AI278" s="30"/>
      <c r="AJ278" s="30"/>
      <c r="AK278" s="30"/>
      <c r="AL278" s="30"/>
      <c r="AM278" s="109"/>
      <c r="AN278" s="109" t="s">
        <v>971</v>
      </c>
      <c r="AO278" s="30"/>
      <c r="AP278" s="112" t="s">
        <v>972</v>
      </c>
      <c r="AQ278"/>
      <c r="AR278"/>
      <c r="AS278"/>
      <c r="AT278"/>
      <c r="AU278"/>
      <c r="AV278"/>
    </row>
    <row r="279" spans="1:48" ht="24.95" customHeight="1" x14ac:dyDescent="0.2">
      <c r="A279" s="529"/>
      <c r="B279" s="589"/>
      <c r="C279" s="585"/>
      <c r="D279" s="585"/>
      <c r="E279" s="223">
        <f t="shared" ref="E279:E290" si="32">C279+D279</f>
        <v>0</v>
      </c>
      <c r="F279" s="585"/>
      <c r="G279" s="585"/>
      <c r="H279" s="223">
        <f t="shared" ref="H279:H290" si="33">F279+G279</f>
        <v>0</v>
      </c>
      <c r="I279" s="585"/>
      <c r="J279" s="585"/>
      <c r="K279" s="223">
        <f t="shared" ref="K279:K290" si="34">I279+J279</f>
        <v>0</v>
      </c>
      <c r="L279" s="585"/>
      <c r="M279" s="585"/>
      <c r="N279" s="223">
        <f t="shared" ref="N279:N290" si="35">L279+M279</f>
        <v>0</v>
      </c>
      <c r="O279" s="153"/>
      <c r="P279" s="155"/>
      <c r="Q279" s="155"/>
      <c r="AA279" s="97"/>
      <c r="AB279" s="97"/>
      <c r="AC279" s="97"/>
      <c r="AD279" s="97"/>
      <c r="AE279" s="97"/>
      <c r="AF279" s="93"/>
      <c r="AG279" s="93"/>
      <c r="AH279" s="93"/>
      <c r="AI279" s="30"/>
      <c r="AJ279" s="30"/>
      <c r="AK279" s="30"/>
      <c r="AL279" s="30"/>
      <c r="AM279" s="109"/>
      <c r="AN279" s="109" t="s">
        <v>973</v>
      </c>
      <c r="AO279" s="30"/>
      <c r="AP279" s="112">
        <v>502</v>
      </c>
      <c r="AQ279"/>
      <c r="AR279"/>
      <c r="AS279"/>
      <c r="AT279"/>
      <c r="AU279"/>
      <c r="AV279"/>
    </row>
    <row r="280" spans="1:48" ht="24.95" customHeight="1" x14ac:dyDescent="0.2">
      <c r="A280" s="529"/>
      <c r="B280" s="589"/>
      <c r="C280" s="585"/>
      <c r="D280" s="585"/>
      <c r="E280" s="223">
        <f t="shared" si="32"/>
        <v>0</v>
      </c>
      <c r="F280" s="585"/>
      <c r="G280" s="585"/>
      <c r="H280" s="223">
        <f t="shared" si="33"/>
        <v>0</v>
      </c>
      <c r="I280" s="585"/>
      <c r="J280" s="585"/>
      <c r="K280" s="223">
        <f t="shared" si="34"/>
        <v>0</v>
      </c>
      <c r="L280" s="585"/>
      <c r="M280" s="585"/>
      <c r="N280" s="223">
        <f t="shared" si="35"/>
        <v>0</v>
      </c>
      <c r="O280" s="153"/>
      <c r="P280" s="155"/>
      <c r="Q280" s="155"/>
      <c r="AA280" s="97"/>
      <c r="AB280" s="97"/>
      <c r="AC280" s="97"/>
      <c r="AD280" s="97"/>
      <c r="AE280" s="97"/>
      <c r="AF280" s="93"/>
      <c r="AG280" s="93"/>
      <c r="AH280" s="93"/>
      <c r="AI280" s="30"/>
      <c r="AJ280" s="30"/>
      <c r="AK280" s="30"/>
      <c r="AL280" s="30"/>
      <c r="AM280" s="109"/>
      <c r="AN280" s="109" t="s">
        <v>974</v>
      </c>
      <c r="AO280" s="30"/>
      <c r="AP280" s="112" t="s">
        <v>975</v>
      </c>
      <c r="AQ280"/>
      <c r="AR280"/>
      <c r="AS280"/>
      <c r="AT280"/>
      <c r="AU280"/>
      <c r="AV280"/>
    </row>
    <row r="281" spans="1:48" ht="24.95" customHeight="1" x14ac:dyDescent="0.2">
      <c r="A281" s="529"/>
      <c r="B281" s="589"/>
      <c r="C281" s="585"/>
      <c r="D281" s="585"/>
      <c r="E281" s="223">
        <f t="shared" si="32"/>
        <v>0</v>
      </c>
      <c r="F281" s="585"/>
      <c r="G281" s="585"/>
      <c r="H281" s="223">
        <f t="shared" si="33"/>
        <v>0</v>
      </c>
      <c r="I281" s="585"/>
      <c r="J281" s="585"/>
      <c r="K281" s="223">
        <f t="shared" si="34"/>
        <v>0</v>
      </c>
      <c r="L281" s="585"/>
      <c r="M281" s="585"/>
      <c r="N281" s="223">
        <f t="shared" si="35"/>
        <v>0</v>
      </c>
      <c r="O281" s="153"/>
      <c r="P281" s="155"/>
      <c r="Q281" s="155"/>
      <c r="AA281" s="97"/>
      <c r="AB281" s="97"/>
      <c r="AC281" s="97"/>
      <c r="AD281" s="97"/>
      <c r="AE281" s="97"/>
      <c r="AF281" s="93"/>
      <c r="AG281" s="93"/>
      <c r="AH281" s="93"/>
      <c r="AI281" s="30"/>
      <c r="AJ281" s="30"/>
      <c r="AK281" s="30"/>
      <c r="AL281" s="30"/>
      <c r="AM281" s="109"/>
      <c r="AN281" s="109" t="s">
        <v>976</v>
      </c>
      <c r="AO281" s="30"/>
      <c r="AP281" s="112" t="s">
        <v>977</v>
      </c>
      <c r="AQ281"/>
      <c r="AR281"/>
      <c r="AS281"/>
      <c r="AT281"/>
      <c r="AU281"/>
      <c r="AV281"/>
    </row>
    <row r="282" spans="1:48" ht="24.95" customHeight="1" x14ac:dyDescent="0.2">
      <c r="A282" s="529"/>
      <c r="B282" s="589"/>
      <c r="C282" s="585"/>
      <c r="D282" s="585"/>
      <c r="E282" s="223">
        <f t="shared" si="32"/>
        <v>0</v>
      </c>
      <c r="F282" s="585"/>
      <c r="G282" s="585"/>
      <c r="H282" s="223">
        <f t="shared" si="33"/>
        <v>0</v>
      </c>
      <c r="I282" s="585"/>
      <c r="J282" s="585"/>
      <c r="K282" s="223">
        <f t="shared" si="34"/>
        <v>0</v>
      </c>
      <c r="L282" s="585"/>
      <c r="M282" s="585"/>
      <c r="N282" s="223">
        <f t="shared" si="35"/>
        <v>0</v>
      </c>
      <c r="O282" s="153"/>
      <c r="P282" s="155"/>
      <c r="Q282" s="155"/>
      <c r="AA282" s="97"/>
      <c r="AB282" s="97"/>
      <c r="AC282" s="97"/>
      <c r="AD282" s="97"/>
      <c r="AE282" s="97"/>
      <c r="AF282" s="93"/>
      <c r="AG282" s="93"/>
      <c r="AH282" s="93"/>
      <c r="AI282" s="30"/>
      <c r="AJ282" s="30"/>
      <c r="AK282" s="30"/>
      <c r="AL282" s="30"/>
      <c r="AM282" s="109"/>
      <c r="AN282" s="109" t="s">
        <v>978</v>
      </c>
      <c r="AO282" s="30"/>
      <c r="AP282" s="112" t="s">
        <v>979</v>
      </c>
      <c r="AQ282"/>
      <c r="AR282"/>
      <c r="AS282"/>
      <c r="AT282"/>
      <c r="AU282"/>
      <c r="AV282"/>
    </row>
    <row r="283" spans="1:48" ht="24.95" customHeight="1" x14ac:dyDescent="0.2">
      <c r="A283" s="529"/>
      <c r="B283" s="589"/>
      <c r="C283" s="585"/>
      <c r="D283" s="585"/>
      <c r="E283" s="223">
        <f t="shared" si="32"/>
        <v>0</v>
      </c>
      <c r="F283" s="585"/>
      <c r="G283" s="585"/>
      <c r="H283" s="223">
        <f t="shared" si="33"/>
        <v>0</v>
      </c>
      <c r="I283" s="585"/>
      <c r="J283" s="585"/>
      <c r="K283" s="223">
        <f t="shared" si="34"/>
        <v>0</v>
      </c>
      <c r="L283" s="585"/>
      <c r="M283" s="585"/>
      <c r="N283" s="223">
        <f t="shared" si="35"/>
        <v>0</v>
      </c>
      <c r="O283" s="153"/>
      <c r="P283" s="155"/>
      <c r="Q283" s="155"/>
      <c r="AA283" s="97"/>
      <c r="AB283" s="97"/>
      <c r="AC283" s="97"/>
      <c r="AD283" s="97"/>
      <c r="AE283" s="97"/>
      <c r="AF283" s="93"/>
      <c r="AG283" s="93"/>
      <c r="AH283" s="93"/>
      <c r="AI283" s="30"/>
      <c r="AJ283" s="30"/>
      <c r="AK283" s="30"/>
      <c r="AL283" s="30"/>
      <c r="AM283" s="109"/>
      <c r="AN283" s="109" t="s">
        <v>980</v>
      </c>
      <c r="AO283" s="30"/>
      <c r="AP283" s="112" t="s">
        <v>981</v>
      </c>
      <c r="AQ283"/>
      <c r="AR283"/>
      <c r="AS283"/>
      <c r="AT283"/>
      <c r="AU283"/>
      <c r="AV283"/>
    </row>
    <row r="284" spans="1:48" ht="24.95" customHeight="1" x14ac:dyDescent="0.2">
      <c r="A284" s="529"/>
      <c r="B284" s="589"/>
      <c r="C284" s="585"/>
      <c r="D284" s="585"/>
      <c r="E284" s="223">
        <f t="shared" si="32"/>
        <v>0</v>
      </c>
      <c r="F284" s="585"/>
      <c r="G284" s="585"/>
      <c r="H284" s="223">
        <f t="shared" si="33"/>
        <v>0</v>
      </c>
      <c r="I284" s="585"/>
      <c r="J284" s="585"/>
      <c r="K284" s="223">
        <f t="shared" si="34"/>
        <v>0</v>
      </c>
      <c r="L284" s="585"/>
      <c r="M284" s="585"/>
      <c r="N284" s="223">
        <f t="shared" si="35"/>
        <v>0</v>
      </c>
      <c r="O284" s="153"/>
      <c r="P284" s="155"/>
      <c r="Q284" s="155"/>
      <c r="AA284" s="97"/>
      <c r="AB284" s="97"/>
      <c r="AC284" s="97"/>
      <c r="AD284" s="97"/>
      <c r="AE284" s="97"/>
      <c r="AF284" s="93"/>
      <c r="AG284" s="93"/>
      <c r="AH284" s="93"/>
      <c r="AI284" s="30"/>
      <c r="AJ284" s="30"/>
      <c r="AK284" s="30"/>
      <c r="AL284" s="30"/>
      <c r="AM284" s="109"/>
      <c r="AN284" s="109" t="s">
        <v>982</v>
      </c>
      <c r="AO284" s="30"/>
      <c r="AP284" s="112" t="s">
        <v>983</v>
      </c>
      <c r="AQ284"/>
      <c r="AR284"/>
      <c r="AS284"/>
      <c r="AT284"/>
      <c r="AU284"/>
      <c r="AV284"/>
    </row>
    <row r="285" spans="1:48" ht="24.95" customHeight="1" x14ac:dyDescent="0.2">
      <c r="A285" s="529"/>
      <c r="B285" s="589"/>
      <c r="C285" s="585"/>
      <c r="D285" s="585"/>
      <c r="E285" s="223">
        <f t="shared" si="32"/>
        <v>0</v>
      </c>
      <c r="F285" s="585"/>
      <c r="G285" s="585"/>
      <c r="H285" s="223">
        <f t="shared" si="33"/>
        <v>0</v>
      </c>
      <c r="I285" s="585"/>
      <c r="J285" s="585"/>
      <c r="K285" s="223">
        <f t="shared" si="34"/>
        <v>0</v>
      </c>
      <c r="L285" s="585"/>
      <c r="M285" s="585"/>
      <c r="N285" s="223">
        <f t="shared" si="35"/>
        <v>0</v>
      </c>
      <c r="O285" s="153"/>
      <c r="P285" s="155"/>
      <c r="Q285" s="155"/>
      <c r="AA285" s="97"/>
      <c r="AB285" s="97"/>
      <c r="AC285" s="97"/>
      <c r="AD285" s="97"/>
      <c r="AE285" s="97"/>
      <c r="AF285" s="93"/>
      <c r="AG285" s="93"/>
      <c r="AH285" s="93"/>
      <c r="AI285" s="30"/>
      <c r="AJ285" s="30"/>
      <c r="AK285" s="30"/>
      <c r="AL285" s="30"/>
      <c r="AM285" s="109"/>
      <c r="AN285" s="109" t="s">
        <v>984</v>
      </c>
      <c r="AO285" s="30"/>
      <c r="AP285" s="112" t="s">
        <v>985</v>
      </c>
      <c r="AQ285"/>
      <c r="AR285"/>
      <c r="AS285"/>
      <c r="AT285"/>
      <c r="AU285"/>
      <c r="AV285"/>
    </row>
    <row r="286" spans="1:48" ht="23.45" customHeight="1" x14ac:dyDescent="0.2">
      <c r="A286" s="529"/>
      <c r="B286" s="589"/>
      <c r="C286" s="585"/>
      <c r="D286" s="585"/>
      <c r="E286" s="223">
        <f t="shared" si="32"/>
        <v>0</v>
      </c>
      <c r="F286" s="585"/>
      <c r="G286" s="585"/>
      <c r="H286" s="223">
        <f t="shared" si="33"/>
        <v>0</v>
      </c>
      <c r="I286" s="585"/>
      <c r="J286" s="585"/>
      <c r="K286" s="223">
        <f t="shared" si="34"/>
        <v>0</v>
      </c>
      <c r="L286" s="585"/>
      <c r="M286" s="585"/>
      <c r="N286" s="223">
        <f t="shared" si="35"/>
        <v>0</v>
      </c>
      <c r="O286" s="153"/>
      <c r="P286" s="155"/>
      <c r="Q286" s="155"/>
      <c r="AA286" s="97"/>
      <c r="AB286" s="97"/>
      <c r="AC286" s="97"/>
      <c r="AD286" s="97"/>
      <c r="AE286" s="97"/>
      <c r="AF286" s="93"/>
      <c r="AG286" s="93"/>
      <c r="AH286" s="93"/>
      <c r="AI286" s="30"/>
      <c r="AJ286" s="30"/>
      <c r="AK286" s="30"/>
      <c r="AL286" s="30"/>
      <c r="AM286" s="109"/>
      <c r="AN286" s="109" t="s">
        <v>986</v>
      </c>
      <c r="AO286" s="30"/>
      <c r="AP286" s="112" t="s">
        <v>987</v>
      </c>
      <c r="AQ286"/>
      <c r="AR286"/>
      <c r="AS286"/>
      <c r="AT286"/>
      <c r="AU286"/>
      <c r="AV286"/>
    </row>
    <row r="287" spans="1:48" ht="23.45" customHeight="1" x14ac:dyDescent="0.2">
      <c r="A287" s="529"/>
      <c r="B287" s="589"/>
      <c r="C287" s="585"/>
      <c r="D287" s="585"/>
      <c r="E287" s="223">
        <f t="shared" si="32"/>
        <v>0</v>
      </c>
      <c r="F287" s="585"/>
      <c r="G287" s="585"/>
      <c r="H287" s="223">
        <f t="shared" si="33"/>
        <v>0</v>
      </c>
      <c r="I287" s="585"/>
      <c r="J287" s="585"/>
      <c r="K287" s="223">
        <f t="shared" si="34"/>
        <v>0</v>
      </c>
      <c r="L287" s="585"/>
      <c r="M287" s="585"/>
      <c r="N287" s="223">
        <f t="shared" si="35"/>
        <v>0</v>
      </c>
      <c r="O287" s="155"/>
      <c r="P287" s="155"/>
      <c r="Q287" s="155"/>
      <c r="R287" s="155"/>
      <c r="AA287" s="97"/>
      <c r="AB287" s="97"/>
      <c r="AC287" s="97"/>
      <c r="AD287" s="97"/>
      <c r="AE287" s="97"/>
      <c r="AF287" s="93"/>
      <c r="AG287" s="93"/>
      <c r="AH287" s="93"/>
      <c r="AI287" s="30"/>
      <c r="AJ287" s="30"/>
      <c r="AK287" s="30"/>
      <c r="AL287" s="30"/>
      <c r="AM287" s="109"/>
      <c r="AN287" s="109" t="s">
        <v>988</v>
      </c>
      <c r="AO287" s="30"/>
      <c r="AP287" s="112" t="s">
        <v>989</v>
      </c>
      <c r="AQ287"/>
      <c r="AR287"/>
      <c r="AS287"/>
      <c r="AT287"/>
      <c r="AU287"/>
      <c r="AV287"/>
    </row>
    <row r="288" spans="1:48" ht="23.45" customHeight="1" x14ac:dyDescent="0.2">
      <c r="A288" s="529"/>
      <c r="B288" s="589"/>
      <c r="C288" s="585"/>
      <c r="D288" s="585"/>
      <c r="E288" s="223">
        <f t="shared" si="32"/>
        <v>0</v>
      </c>
      <c r="F288" s="585"/>
      <c r="G288" s="585"/>
      <c r="H288" s="223">
        <f t="shared" si="33"/>
        <v>0</v>
      </c>
      <c r="I288" s="585"/>
      <c r="J288" s="585"/>
      <c r="K288" s="223">
        <f t="shared" si="34"/>
        <v>0</v>
      </c>
      <c r="L288" s="585"/>
      <c r="M288" s="585"/>
      <c r="N288" s="223">
        <f t="shared" si="35"/>
        <v>0</v>
      </c>
      <c r="O288" s="155"/>
      <c r="P288" s="155"/>
      <c r="Q288" s="155"/>
      <c r="R288" s="155"/>
      <c r="AA288" s="97"/>
      <c r="AB288" s="97"/>
      <c r="AC288" s="97"/>
      <c r="AD288" s="97"/>
      <c r="AE288" s="97"/>
      <c r="AF288" s="93"/>
      <c r="AG288" s="93"/>
      <c r="AH288" s="93"/>
      <c r="AI288" s="30"/>
      <c r="AJ288" s="30"/>
      <c r="AK288" s="30"/>
      <c r="AL288" s="30"/>
      <c r="AM288" s="109"/>
      <c r="AN288" s="109" t="s">
        <v>990</v>
      </c>
      <c r="AO288" s="30"/>
      <c r="AP288" s="112" t="s">
        <v>991</v>
      </c>
      <c r="AQ288"/>
      <c r="AR288"/>
      <c r="AS288"/>
      <c r="AT288"/>
      <c r="AU288"/>
      <c r="AV288"/>
    </row>
    <row r="289" spans="1:48" ht="23.45" customHeight="1" x14ac:dyDescent="0.2">
      <c r="A289" s="529"/>
      <c r="B289" s="589"/>
      <c r="C289" s="585"/>
      <c r="D289" s="585"/>
      <c r="E289" s="223">
        <f t="shared" si="32"/>
        <v>0</v>
      </c>
      <c r="F289" s="585"/>
      <c r="G289" s="585"/>
      <c r="H289" s="223">
        <f t="shared" si="33"/>
        <v>0</v>
      </c>
      <c r="I289" s="585"/>
      <c r="J289" s="585"/>
      <c r="K289" s="223">
        <f t="shared" si="34"/>
        <v>0</v>
      </c>
      <c r="L289" s="585"/>
      <c r="M289" s="585"/>
      <c r="N289" s="223">
        <f t="shared" si="35"/>
        <v>0</v>
      </c>
      <c r="O289" s="155"/>
      <c r="P289" s="155"/>
      <c r="Q289" s="155"/>
      <c r="R289" s="155"/>
      <c r="AA289" s="97"/>
      <c r="AB289" s="97"/>
      <c r="AC289" s="97"/>
      <c r="AD289" s="97"/>
      <c r="AE289" s="97"/>
      <c r="AF289" s="93"/>
      <c r="AG289" s="93"/>
      <c r="AH289" s="93"/>
      <c r="AI289" s="30"/>
      <c r="AJ289" s="30"/>
      <c r="AK289" s="30"/>
      <c r="AL289" s="30"/>
      <c r="AM289" s="109"/>
      <c r="AN289" s="109" t="s">
        <v>992</v>
      </c>
      <c r="AO289" s="30"/>
      <c r="AP289" s="112" t="s">
        <v>993</v>
      </c>
      <c r="AQ289"/>
      <c r="AR289"/>
      <c r="AS289"/>
      <c r="AT289"/>
      <c r="AU289"/>
      <c r="AV289"/>
    </row>
    <row r="290" spans="1:48" ht="23.45" customHeight="1" x14ac:dyDescent="0.2">
      <c r="A290" s="885" t="s">
        <v>3182</v>
      </c>
      <c r="B290" s="886"/>
      <c r="C290" s="223">
        <f>SUM(C279:C289)</f>
        <v>0</v>
      </c>
      <c r="D290" s="223">
        <f>SUM(D279:D289)</f>
        <v>0</v>
      </c>
      <c r="E290" s="223">
        <f t="shared" si="32"/>
        <v>0</v>
      </c>
      <c r="F290" s="223">
        <f>SUM(F279:F289)</f>
        <v>0</v>
      </c>
      <c r="G290" s="223">
        <f>SUM(G279:G289)</f>
        <v>0</v>
      </c>
      <c r="H290" s="223">
        <f t="shared" si="33"/>
        <v>0</v>
      </c>
      <c r="I290" s="223">
        <f>SUM(I279:I289)</f>
        <v>0</v>
      </c>
      <c r="J290" s="223">
        <f>SUM(J279:J289)</f>
        <v>0</v>
      </c>
      <c r="K290" s="223">
        <f t="shared" si="34"/>
        <v>0</v>
      </c>
      <c r="L290" s="223">
        <f>SUM(L279:L289)</f>
        <v>0</v>
      </c>
      <c r="M290" s="223">
        <f>SUM(M279:M289)</f>
        <v>0</v>
      </c>
      <c r="N290" s="223">
        <f t="shared" si="35"/>
        <v>0</v>
      </c>
      <c r="O290" s="155"/>
      <c r="P290" s="155"/>
      <c r="Q290" s="155"/>
      <c r="R290" s="155"/>
      <c r="AA290" s="97"/>
      <c r="AB290" s="97"/>
      <c r="AC290" s="97"/>
      <c r="AD290" s="97"/>
      <c r="AE290" s="97"/>
      <c r="AF290" s="93"/>
      <c r="AG290" s="93"/>
      <c r="AH290" s="93"/>
      <c r="AI290" s="30"/>
      <c r="AJ290" s="30"/>
      <c r="AK290" s="30"/>
      <c r="AL290" s="30"/>
      <c r="AM290" s="109"/>
      <c r="AN290" s="109" t="s">
        <v>994</v>
      </c>
      <c r="AO290" s="30"/>
      <c r="AP290" s="112">
        <v>796</v>
      </c>
      <c r="AQ290"/>
      <c r="AR290"/>
      <c r="AS290"/>
      <c r="AT290"/>
      <c r="AU290"/>
      <c r="AV290"/>
    </row>
    <row r="291" spans="1:48" ht="23.45" customHeight="1" x14ac:dyDescent="0.2">
      <c r="A291" s="355"/>
      <c r="B291" s="153"/>
      <c r="C291" s="153"/>
      <c r="D291" s="153"/>
      <c r="E291" s="153"/>
      <c r="F291" s="153"/>
      <c r="G291" s="153"/>
      <c r="H291" s="153"/>
      <c r="I291" s="153"/>
      <c r="J291" s="153"/>
      <c r="K291" s="153"/>
      <c r="L291" s="153"/>
      <c r="M291" s="153"/>
      <c r="N291" s="153"/>
      <c r="O291" s="155"/>
      <c r="P291" s="155"/>
      <c r="Q291" s="155"/>
      <c r="R291" s="155"/>
      <c r="AA291" s="97"/>
      <c r="AB291" s="97"/>
      <c r="AC291" s="97"/>
      <c r="AD291" s="97"/>
      <c r="AE291" s="97"/>
      <c r="AF291" s="93"/>
      <c r="AG291" s="93"/>
      <c r="AH291" s="93"/>
      <c r="AI291" s="30"/>
      <c r="AJ291" s="30"/>
      <c r="AK291" s="30"/>
      <c r="AL291" s="30"/>
      <c r="AM291" s="109"/>
      <c r="AN291" s="109" t="s">
        <v>995</v>
      </c>
      <c r="AO291" s="30"/>
      <c r="AP291" s="112" t="s">
        <v>996</v>
      </c>
      <c r="AQ291"/>
      <c r="AR291"/>
      <c r="AS291"/>
      <c r="AT291"/>
      <c r="AU291"/>
      <c r="AV291"/>
    </row>
    <row r="292" spans="1:48" ht="23.45" customHeight="1" x14ac:dyDescent="0.2">
      <c r="A292" s="356"/>
      <c r="B292" s="155"/>
      <c r="C292" s="155"/>
      <c r="D292" s="155"/>
      <c r="E292" s="155"/>
      <c r="F292" s="155"/>
      <c r="G292" s="155"/>
      <c r="H292" s="155"/>
      <c r="I292" s="155"/>
      <c r="J292" s="155"/>
      <c r="K292" s="155"/>
      <c r="L292" s="155"/>
      <c r="M292" s="155"/>
      <c r="N292" s="155"/>
      <c r="O292" s="155"/>
      <c r="P292" s="155"/>
      <c r="Q292" s="155"/>
      <c r="R292" s="155"/>
      <c r="AA292" s="97"/>
      <c r="AB292" s="97"/>
      <c r="AC292" s="97"/>
      <c r="AD292" s="97"/>
      <c r="AE292" s="97"/>
      <c r="AF292" s="93"/>
      <c r="AG292" s="93"/>
      <c r="AH292" s="93"/>
      <c r="AI292" s="30"/>
      <c r="AJ292" s="30"/>
      <c r="AK292" s="30"/>
      <c r="AL292" s="30"/>
      <c r="AM292" s="109"/>
      <c r="AN292" s="109" t="s">
        <v>997</v>
      </c>
      <c r="AO292" s="30"/>
      <c r="AP292" s="112" t="s">
        <v>998</v>
      </c>
      <c r="AQ292"/>
      <c r="AR292"/>
      <c r="AS292"/>
      <c r="AT292"/>
      <c r="AU292"/>
      <c r="AV292"/>
    </row>
    <row r="293" spans="1:48" ht="23.45" customHeight="1" x14ac:dyDescent="0.2">
      <c r="A293" s="356"/>
      <c r="B293" s="155"/>
      <c r="C293" s="155"/>
      <c r="D293" s="155"/>
      <c r="E293" s="155"/>
      <c r="F293" s="155"/>
      <c r="G293" s="155"/>
      <c r="H293" s="155"/>
      <c r="I293" s="155"/>
      <c r="J293" s="155"/>
      <c r="K293" s="155"/>
      <c r="L293" s="155"/>
      <c r="M293" s="155"/>
      <c r="N293" s="155"/>
      <c r="O293" s="155"/>
      <c r="P293" s="155"/>
      <c r="Q293" s="155"/>
      <c r="R293" s="155"/>
      <c r="AA293" s="97"/>
      <c r="AB293" s="97"/>
      <c r="AC293" s="97"/>
      <c r="AD293" s="97"/>
      <c r="AE293" s="97"/>
      <c r="AF293" s="93"/>
      <c r="AG293" s="93"/>
      <c r="AH293" s="93"/>
      <c r="AI293" s="30"/>
      <c r="AJ293" s="30"/>
      <c r="AK293" s="30"/>
      <c r="AL293" s="30"/>
      <c r="AM293" s="109"/>
      <c r="AN293" s="109" t="s">
        <v>999</v>
      </c>
      <c r="AO293" s="30"/>
      <c r="AP293" s="112">
        <v>804</v>
      </c>
      <c r="AQ293"/>
      <c r="AR293"/>
      <c r="AS293"/>
      <c r="AT293"/>
      <c r="AU293"/>
      <c r="AV293"/>
    </row>
    <row r="294" spans="1:48" ht="23.45" customHeight="1" x14ac:dyDescent="0.2">
      <c r="A294" s="356"/>
      <c r="B294" s="155"/>
      <c r="C294" s="155"/>
      <c r="D294" s="155"/>
      <c r="E294" s="155"/>
      <c r="F294" s="155"/>
      <c r="G294" s="155"/>
      <c r="H294" s="155"/>
      <c r="I294" s="155"/>
      <c r="J294" s="155"/>
      <c r="K294" s="155"/>
      <c r="L294" s="155"/>
      <c r="M294" s="357"/>
      <c r="N294" s="155"/>
      <c r="O294" s="155"/>
      <c r="P294" s="155"/>
      <c r="Q294" s="155"/>
      <c r="R294" s="155"/>
      <c r="AA294" s="97"/>
      <c r="AB294" s="97"/>
      <c r="AC294" s="97"/>
      <c r="AD294" s="97"/>
      <c r="AE294" s="97"/>
      <c r="AF294" s="93"/>
      <c r="AG294" s="93"/>
      <c r="AH294" s="93"/>
      <c r="AI294" s="30"/>
      <c r="AJ294" s="30"/>
      <c r="AK294" s="30"/>
      <c r="AL294" s="30"/>
      <c r="AM294" s="109"/>
      <c r="AN294" s="109" t="s">
        <v>1000</v>
      </c>
      <c r="AO294" s="30"/>
      <c r="AP294" s="112" t="s">
        <v>1001</v>
      </c>
      <c r="AQ294"/>
      <c r="AR294"/>
      <c r="AS294"/>
      <c r="AT294"/>
      <c r="AU294"/>
      <c r="AV294"/>
    </row>
    <row r="295" spans="1:48" ht="23.45" customHeight="1" x14ac:dyDescent="0.2">
      <c r="A295" s="356"/>
      <c r="B295" s="155"/>
      <c r="C295" s="155"/>
      <c r="D295" s="155"/>
      <c r="E295" s="155"/>
      <c r="F295" s="155"/>
      <c r="G295" s="155"/>
      <c r="H295" s="155"/>
      <c r="I295" s="155"/>
      <c r="J295" s="155"/>
      <c r="K295" s="155"/>
      <c r="L295" s="155"/>
      <c r="M295" s="357"/>
      <c r="N295" s="155"/>
      <c r="O295" s="155"/>
      <c r="P295" s="155"/>
      <c r="Q295" s="155"/>
      <c r="R295" s="155"/>
      <c r="AA295" s="97"/>
      <c r="AB295" s="97"/>
      <c r="AC295" s="97"/>
      <c r="AD295" s="97"/>
      <c r="AE295" s="97"/>
      <c r="AF295" s="93"/>
      <c r="AG295" s="93"/>
      <c r="AH295" s="93"/>
      <c r="AI295" s="30"/>
      <c r="AJ295" s="30"/>
      <c r="AK295" s="30"/>
      <c r="AL295" s="30"/>
      <c r="AM295" s="109"/>
      <c r="AN295" s="109" t="s">
        <v>1002</v>
      </c>
      <c r="AO295" s="30"/>
      <c r="AP295" s="112" t="s">
        <v>1003</v>
      </c>
      <c r="AQ295"/>
      <c r="AR295"/>
      <c r="AS295"/>
      <c r="AT295"/>
      <c r="AU295"/>
      <c r="AV295"/>
    </row>
    <row r="296" spans="1:48" ht="23.45" customHeight="1" x14ac:dyDescent="0.2">
      <c r="A296" s="356"/>
      <c r="B296" s="155"/>
      <c r="C296" s="155"/>
      <c r="D296" s="155"/>
      <c r="E296" s="155"/>
      <c r="F296" s="155"/>
      <c r="G296" s="155"/>
      <c r="H296" s="155"/>
      <c r="I296" s="155"/>
      <c r="J296" s="155"/>
      <c r="K296" s="155"/>
      <c r="L296" s="155"/>
      <c r="M296" s="357"/>
      <c r="N296" s="155"/>
      <c r="O296" s="155"/>
      <c r="P296" s="155"/>
      <c r="Q296" s="155"/>
      <c r="R296" s="155"/>
      <c r="AA296" s="97"/>
      <c r="AB296" s="97"/>
      <c r="AC296" s="97"/>
      <c r="AD296" s="97"/>
      <c r="AE296" s="97"/>
      <c r="AF296" s="93"/>
      <c r="AG296" s="93"/>
      <c r="AH296" s="93"/>
      <c r="AI296" s="30"/>
      <c r="AJ296" s="30"/>
      <c r="AK296" s="30"/>
      <c r="AL296" s="30"/>
      <c r="AM296" s="109"/>
      <c r="AN296" s="109" t="s">
        <v>1004</v>
      </c>
      <c r="AO296" s="30"/>
      <c r="AP296" s="112">
        <v>880</v>
      </c>
      <c r="AQ296"/>
      <c r="AR296"/>
      <c r="AS296"/>
      <c r="AT296"/>
      <c r="AU296"/>
      <c r="AV296"/>
    </row>
    <row r="297" spans="1:48" ht="23.45" customHeight="1" x14ac:dyDescent="0.2">
      <c r="A297" s="356"/>
      <c r="B297" s="155"/>
      <c r="C297" s="155"/>
      <c r="D297" s="155"/>
      <c r="E297" s="155"/>
      <c r="F297" s="155"/>
      <c r="G297" s="155"/>
      <c r="H297" s="155"/>
      <c r="I297" s="155"/>
      <c r="J297" s="155"/>
      <c r="K297" s="155"/>
      <c r="L297" s="155"/>
      <c r="M297" s="357"/>
      <c r="N297" s="155"/>
      <c r="O297" s="155"/>
      <c r="P297" s="155"/>
      <c r="Q297" s="155"/>
      <c r="R297" s="155"/>
      <c r="AA297" s="97"/>
      <c r="AB297" s="97"/>
      <c r="AC297" s="97"/>
      <c r="AD297" s="97"/>
      <c r="AE297" s="97"/>
      <c r="AF297" s="93"/>
      <c r="AG297" s="93"/>
      <c r="AH297" s="93"/>
      <c r="AI297" s="30"/>
      <c r="AJ297" s="30"/>
      <c r="AK297" s="30"/>
      <c r="AL297" s="30"/>
      <c r="AM297" s="109"/>
      <c r="AN297" s="109" t="s">
        <v>1005</v>
      </c>
      <c r="AO297" s="30"/>
      <c r="AP297" s="112">
        <v>881</v>
      </c>
      <c r="AQ297"/>
      <c r="AR297"/>
      <c r="AS297"/>
      <c r="AT297"/>
      <c r="AU297"/>
      <c r="AV297"/>
    </row>
    <row r="298" spans="1:48" ht="23.45" customHeight="1" x14ac:dyDescent="0.2">
      <c r="A298" s="356"/>
      <c r="B298" s="155"/>
      <c r="C298" s="155"/>
      <c r="D298" s="155"/>
      <c r="E298" s="155"/>
      <c r="F298" s="155"/>
      <c r="G298" s="155"/>
      <c r="H298" s="155"/>
      <c r="I298" s="155"/>
      <c r="J298" s="155"/>
      <c r="K298" s="155"/>
      <c r="L298" s="155"/>
      <c r="M298" s="357"/>
      <c r="N298" s="155"/>
      <c r="O298" s="155"/>
      <c r="P298" s="155"/>
      <c r="Q298" s="155"/>
      <c r="R298" s="155"/>
      <c r="AA298" s="97"/>
      <c r="AB298" s="97"/>
      <c r="AC298" s="97"/>
      <c r="AD298" s="97"/>
      <c r="AE298" s="97"/>
      <c r="AF298" s="93"/>
      <c r="AG298" s="93"/>
      <c r="AH298" s="93"/>
      <c r="AI298" s="30"/>
      <c r="AJ298" s="30"/>
      <c r="AK298" s="30"/>
      <c r="AL298" s="30"/>
      <c r="AM298" s="109"/>
      <c r="AN298" s="109" t="s">
        <v>1006</v>
      </c>
      <c r="AO298" s="30"/>
      <c r="AP298" s="112">
        <v>882</v>
      </c>
      <c r="AQ298"/>
      <c r="AR298"/>
      <c r="AS298"/>
      <c r="AT298"/>
      <c r="AU298"/>
      <c r="AV298"/>
    </row>
    <row r="299" spans="1:48" ht="23.45" customHeight="1" x14ac:dyDescent="0.2">
      <c r="A299" s="356"/>
      <c r="B299" s="155"/>
      <c r="C299" s="155"/>
      <c r="D299" s="155"/>
      <c r="E299" s="155"/>
      <c r="F299" s="155"/>
      <c r="G299" s="155"/>
      <c r="H299" s="155"/>
      <c r="I299" s="155"/>
      <c r="J299" s="155"/>
      <c r="K299" s="155"/>
      <c r="L299" s="155"/>
      <c r="M299" s="357"/>
      <c r="N299" s="155"/>
      <c r="O299" s="155"/>
      <c r="P299" s="155"/>
      <c r="Q299" s="155"/>
      <c r="R299" s="155"/>
      <c r="AA299" s="97"/>
      <c r="AB299" s="97"/>
      <c r="AC299" s="97"/>
      <c r="AD299" s="97"/>
      <c r="AE299" s="97"/>
      <c r="AF299" s="93"/>
      <c r="AG299" s="93"/>
      <c r="AH299" s="93"/>
      <c r="AI299" s="30"/>
      <c r="AJ299" s="30"/>
      <c r="AK299" s="30"/>
      <c r="AL299" s="30"/>
      <c r="AM299" s="109"/>
      <c r="AN299" s="109" t="s">
        <v>1007</v>
      </c>
      <c r="AO299" s="30"/>
      <c r="AP299" s="112">
        <v>883</v>
      </c>
      <c r="AQ299"/>
      <c r="AR299"/>
      <c r="AS299"/>
      <c r="AT299"/>
      <c r="AU299"/>
      <c r="AV299"/>
    </row>
    <row r="300" spans="1:48" ht="23.45" customHeight="1" x14ac:dyDescent="0.2">
      <c r="A300" s="356"/>
      <c r="B300" s="155"/>
      <c r="C300" s="155"/>
      <c r="D300" s="155"/>
      <c r="E300" s="155"/>
      <c r="F300" s="155"/>
      <c r="G300" s="155"/>
      <c r="H300" s="155"/>
      <c r="I300" s="155"/>
      <c r="J300" s="155"/>
      <c r="K300" s="155"/>
      <c r="L300" s="155"/>
      <c r="M300" s="357"/>
      <c r="N300" s="155"/>
      <c r="O300" s="155"/>
      <c r="P300" s="155"/>
      <c r="Q300" s="155"/>
      <c r="R300" s="155"/>
      <c r="AA300" s="97"/>
      <c r="AB300" s="97"/>
      <c r="AC300" s="97"/>
      <c r="AD300" s="97"/>
      <c r="AE300" s="97"/>
      <c r="AF300" s="93"/>
      <c r="AG300" s="93"/>
      <c r="AH300" s="93"/>
      <c r="AI300" s="30"/>
      <c r="AJ300" s="30"/>
      <c r="AK300" s="30"/>
      <c r="AL300" s="30"/>
      <c r="AM300" s="109"/>
      <c r="AN300" s="109" t="s">
        <v>1008</v>
      </c>
      <c r="AO300" s="30"/>
      <c r="AP300" s="112">
        <v>884</v>
      </c>
      <c r="AQ300"/>
      <c r="AR300"/>
      <c r="AS300"/>
      <c r="AT300"/>
      <c r="AU300"/>
      <c r="AV300"/>
    </row>
    <row r="301" spans="1:48" ht="23.45" customHeight="1" x14ac:dyDescent="0.2">
      <c r="A301" s="356"/>
      <c r="B301" s="155"/>
      <c r="C301" s="155"/>
      <c r="D301" s="155"/>
      <c r="E301" s="155"/>
      <c r="F301" s="155"/>
      <c r="G301" s="155"/>
      <c r="H301" s="155"/>
      <c r="I301" s="155"/>
      <c r="J301" s="155"/>
      <c r="K301" s="155"/>
      <c r="L301" s="155"/>
      <c r="M301" s="357"/>
      <c r="N301" s="155"/>
      <c r="O301" s="155"/>
      <c r="P301" s="155"/>
      <c r="Q301" s="155"/>
      <c r="R301" s="155"/>
      <c r="AA301" s="97"/>
      <c r="AB301" s="97"/>
      <c r="AC301" s="97"/>
      <c r="AD301" s="97"/>
      <c r="AE301" s="97"/>
      <c r="AF301" s="93"/>
      <c r="AG301" s="93"/>
      <c r="AH301" s="93"/>
      <c r="AI301" s="30"/>
      <c r="AJ301" s="30"/>
      <c r="AK301" s="30"/>
      <c r="AL301" s="30"/>
      <c r="AM301" s="109"/>
      <c r="AN301" s="109" t="s">
        <v>1009</v>
      </c>
      <c r="AO301" s="30"/>
      <c r="AP301" s="112">
        <v>885</v>
      </c>
      <c r="AQ301"/>
      <c r="AR301"/>
      <c r="AS301"/>
      <c r="AT301"/>
      <c r="AU301"/>
      <c r="AV301"/>
    </row>
    <row r="302" spans="1:48" ht="23.45" customHeight="1" x14ac:dyDescent="0.2">
      <c r="A302" s="356"/>
      <c r="B302" s="155"/>
      <c r="C302" s="155"/>
      <c r="D302" s="155"/>
      <c r="E302" s="155"/>
      <c r="F302" s="155"/>
      <c r="G302" s="155"/>
      <c r="H302" s="155"/>
      <c r="I302" s="155"/>
      <c r="J302" s="155"/>
      <c r="K302" s="155"/>
      <c r="L302" s="155"/>
      <c r="M302" s="357"/>
      <c r="N302" s="155"/>
      <c r="O302" s="155"/>
      <c r="P302" s="155"/>
      <c r="Q302" s="155"/>
      <c r="R302" s="155"/>
      <c r="AA302" s="97"/>
      <c r="AB302" s="97"/>
      <c r="AC302" s="97"/>
      <c r="AD302" s="97"/>
      <c r="AE302" s="97"/>
      <c r="AF302" s="93"/>
      <c r="AG302" s="93"/>
      <c r="AH302" s="93"/>
      <c r="AI302" s="30"/>
      <c r="AJ302" s="30"/>
      <c r="AK302" s="30"/>
      <c r="AL302" s="30"/>
      <c r="AM302" s="109"/>
      <c r="AN302" s="109" t="s">
        <v>1010</v>
      </c>
      <c r="AO302" s="30"/>
      <c r="AP302" s="112">
        <v>886</v>
      </c>
      <c r="AQ302"/>
      <c r="AR302"/>
      <c r="AS302"/>
      <c r="AT302"/>
      <c r="AU302"/>
      <c r="AV302"/>
    </row>
    <row r="303" spans="1:48" ht="23.45" customHeight="1" x14ac:dyDescent="0.2">
      <c r="A303" s="356"/>
      <c r="B303" s="155"/>
      <c r="C303" s="155"/>
      <c r="D303" s="155"/>
      <c r="E303" s="155"/>
      <c r="F303" s="155"/>
      <c r="G303" s="155"/>
      <c r="H303" s="155"/>
      <c r="I303" s="155"/>
      <c r="J303" s="155"/>
      <c r="K303" s="155"/>
      <c r="L303" s="155"/>
      <c r="M303" s="357"/>
      <c r="N303" s="155"/>
      <c r="O303" s="155"/>
      <c r="P303" s="155"/>
      <c r="Q303" s="155"/>
      <c r="R303" s="155"/>
      <c r="AA303" s="97"/>
      <c r="AB303" s="97"/>
      <c r="AC303" s="97"/>
      <c r="AD303" s="97"/>
      <c r="AE303" s="97"/>
      <c r="AF303" s="93"/>
      <c r="AG303" s="93"/>
      <c r="AH303" s="93"/>
      <c r="AI303" s="30"/>
      <c r="AJ303" s="30"/>
      <c r="AK303" s="30"/>
      <c r="AL303" s="30"/>
      <c r="AM303" s="109"/>
      <c r="AN303" s="109" t="s">
        <v>1011</v>
      </c>
      <c r="AO303" s="30"/>
      <c r="AP303" s="112">
        <v>887</v>
      </c>
      <c r="AQ303"/>
      <c r="AR303"/>
      <c r="AS303"/>
      <c r="AT303"/>
      <c r="AU303"/>
      <c r="AV303"/>
    </row>
    <row r="304" spans="1:48" ht="23.45" customHeight="1" x14ac:dyDescent="0.2">
      <c r="A304" s="356"/>
      <c r="B304" s="155"/>
      <c r="C304" s="155"/>
      <c r="D304" s="155"/>
      <c r="E304" s="155"/>
      <c r="F304" s="155"/>
      <c r="G304" s="155"/>
      <c r="H304" s="155"/>
      <c r="I304" s="155"/>
      <c r="J304" s="155"/>
      <c r="K304" s="155"/>
      <c r="L304" s="155"/>
      <c r="M304" s="357"/>
      <c r="N304" s="155"/>
      <c r="O304" s="155"/>
      <c r="P304" s="155"/>
      <c r="Q304" s="155"/>
      <c r="R304" s="155"/>
      <c r="AA304" s="97"/>
      <c r="AB304" s="97"/>
      <c r="AC304" s="97"/>
      <c r="AD304" s="97"/>
      <c r="AE304" s="97"/>
      <c r="AF304" s="93"/>
      <c r="AG304" s="93"/>
      <c r="AH304" s="93"/>
      <c r="AI304" s="30"/>
      <c r="AJ304" s="30"/>
      <c r="AK304" s="30"/>
      <c r="AL304" s="30"/>
      <c r="AM304" s="109"/>
      <c r="AN304" s="109" t="s">
        <v>1012</v>
      </c>
      <c r="AO304" s="30"/>
      <c r="AP304" s="112">
        <v>904</v>
      </c>
      <c r="AQ304"/>
      <c r="AR304"/>
      <c r="AS304"/>
      <c r="AT304"/>
      <c r="AU304"/>
      <c r="AV304"/>
    </row>
    <row r="305" spans="1:48" ht="23.45" customHeight="1" x14ac:dyDescent="0.2">
      <c r="A305" s="356"/>
      <c r="B305" s="155"/>
      <c r="C305" s="155"/>
      <c r="D305" s="155"/>
      <c r="E305" s="155"/>
      <c r="F305" s="155"/>
      <c r="G305" s="155"/>
      <c r="H305" s="155"/>
      <c r="I305" s="155"/>
      <c r="J305" s="155"/>
      <c r="K305" s="155"/>
      <c r="L305" s="155"/>
      <c r="M305" s="357"/>
      <c r="N305" s="155"/>
      <c r="O305" s="155"/>
      <c r="P305" s="155"/>
      <c r="Q305" s="155"/>
      <c r="R305" s="155"/>
      <c r="AA305" s="97"/>
      <c r="AB305" s="97"/>
      <c r="AC305" s="97"/>
      <c r="AD305" s="97"/>
      <c r="AE305" s="97"/>
      <c r="AF305" s="93"/>
      <c r="AG305" s="93"/>
      <c r="AH305" s="93"/>
      <c r="AI305" s="30"/>
      <c r="AJ305" s="30"/>
      <c r="AK305" s="30"/>
      <c r="AL305" s="30"/>
      <c r="AM305" s="109"/>
      <c r="AN305" s="109" t="s">
        <v>1013</v>
      </c>
      <c r="AO305" s="30"/>
      <c r="AP305" s="112">
        <v>910</v>
      </c>
      <c r="AQ305"/>
      <c r="AR305"/>
      <c r="AS305"/>
      <c r="AT305"/>
      <c r="AU305"/>
      <c r="AV305"/>
    </row>
    <row r="306" spans="1:48" ht="23.45" customHeight="1" x14ac:dyDescent="0.2">
      <c r="A306" s="356"/>
      <c r="B306" s="155"/>
      <c r="C306" s="155"/>
      <c r="D306" s="155"/>
      <c r="E306" s="155"/>
      <c r="F306" s="155"/>
      <c r="G306" s="155"/>
      <c r="H306" s="155"/>
      <c r="I306" s="155"/>
      <c r="J306" s="155"/>
      <c r="K306" s="155"/>
      <c r="L306" s="155"/>
      <c r="M306" s="357"/>
      <c r="N306" s="155"/>
      <c r="O306" s="155"/>
      <c r="P306" s="155"/>
      <c r="Q306" s="155"/>
      <c r="R306" s="155"/>
      <c r="AA306" s="97"/>
      <c r="AB306" s="97"/>
      <c r="AC306" s="97"/>
      <c r="AD306" s="97"/>
      <c r="AE306" s="97"/>
      <c r="AF306" s="93"/>
      <c r="AG306" s="93"/>
      <c r="AH306" s="93"/>
      <c r="AI306" s="30"/>
      <c r="AJ306" s="30"/>
      <c r="AK306" s="30"/>
      <c r="AL306" s="30"/>
      <c r="AM306" s="109"/>
      <c r="AN306" s="109" t="s">
        <v>1014</v>
      </c>
      <c r="AO306" s="30"/>
      <c r="AP306" s="112">
        <v>913</v>
      </c>
      <c r="AQ306"/>
      <c r="AR306"/>
      <c r="AS306"/>
      <c r="AT306"/>
      <c r="AU306"/>
      <c r="AV306"/>
    </row>
    <row r="307" spans="1:48" ht="23.45" customHeight="1" x14ac:dyDescent="0.2">
      <c r="A307" s="356"/>
      <c r="B307" s="155"/>
      <c r="C307" s="155"/>
      <c r="D307" s="155"/>
      <c r="E307" s="155"/>
      <c r="F307" s="155"/>
      <c r="G307" s="155"/>
      <c r="H307" s="155"/>
      <c r="I307" s="155"/>
      <c r="J307" s="155"/>
      <c r="K307" s="155"/>
      <c r="L307" s="155"/>
      <c r="M307" s="357"/>
      <c r="N307" s="155"/>
      <c r="O307" s="155"/>
      <c r="P307" s="155"/>
      <c r="Q307" s="155"/>
      <c r="R307" s="155"/>
      <c r="AA307" s="97"/>
      <c r="AB307" s="97"/>
      <c r="AC307" s="97"/>
      <c r="AD307" s="97"/>
      <c r="AE307" s="97"/>
      <c r="AF307" s="93"/>
      <c r="AG307" s="93"/>
      <c r="AH307" s="93"/>
      <c r="AI307" s="30"/>
      <c r="AJ307" s="30"/>
      <c r="AK307" s="30"/>
      <c r="AL307" s="30"/>
      <c r="AM307" s="109"/>
      <c r="AN307" s="109" t="s">
        <v>1015</v>
      </c>
      <c r="AO307" s="30"/>
      <c r="AP307" s="112">
        <v>914</v>
      </c>
      <c r="AQ307"/>
      <c r="AR307"/>
      <c r="AS307"/>
      <c r="AT307"/>
      <c r="AU307"/>
      <c r="AV307"/>
    </row>
    <row r="308" spans="1:48" ht="23.45" customHeight="1" x14ac:dyDescent="0.2">
      <c r="A308" s="356"/>
      <c r="B308" s="155"/>
      <c r="C308" s="155"/>
      <c r="D308" s="155"/>
      <c r="E308" s="155"/>
      <c r="F308" s="155"/>
      <c r="G308" s="155"/>
      <c r="H308" s="155"/>
      <c r="I308" s="155"/>
      <c r="J308" s="155"/>
      <c r="K308" s="155"/>
      <c r="L308" s="155"/>
      <c r="M308" s="357"/>
      <c r="N308" s="155"/>
      <c r="O308" s="155"/>
      <c r="P308" s="155"/>
      <c r="Q308" s="155"/>
      <c r="R308" s="155"/>
      <c r="AA308" s="97"/>
      <c r="AB308" s="97"/>
      <c r="AC308" s="97"/>
      <c r="AD308" s="97"/>
      <c r="AE308" s="97"/>
      <c r="AF308" s="93"/>
      <c r="AG308" s="93"/>
      <c r="AH308" s="93"/>
      <c r="AI308" s="30"/>
      <c r="AJ308" s="30"/>
      <c r="AK308" s="30"/>
      <c r="AL308" s="30"/>
      <c r="AM308" s="109"/>
      <c r="AN308" s="109" t="s">
        <v>1016</v>
      </c>
      <c r="AO308" s="30"/>
      <c r="AP308" s="112">
        <v>915</v>
      </c>
      <c r="AQ308"/>
      <c r="AR308"/>
      <c r="AS308"/>
      <c r="AT308"/>
      <c r="AU308"/>
      <c r="AV308"/>
    </row>
    <row r="309" spans="1:48" ht="23.45" customHeight="1" x14ac:dyDescent="0.2">
      <c r="A309" s="356"/>
      <c r="B309" s="155"/>
      <c r="C309" s="155"/>
      <c r="D309" s="155"/>
      <c r="E309" s="155"/>
      <c r="F309" s="155"/>
      <c r="G309" s="155"/>
      <c r="H309" s="155"/>
      <c r="I309" s="155"/>
      <c r="J309" s="155"/>
      <c r="K309" s="155"/>
      <c r="L309" s="155"/>
      <c r="M309" s="357"/>
      <c r="N309" s="155"/>
      <c r="O309" s="155"/>
      <c r="P309" s="155"/>
      <c r="Q309" s="155"/>
      <c r="R309" s="155"/>
      <c r="AA309" s="97"/>
      <c r="AB309" s="97"/>
      <c r="AC309" s="97"/>
      <c r="AD309" s="97"/>
      <c r="AE309" s="97"/>
      <c r="AF309" s="93"/>
      <c r="AG309" s="93"/>
      <c r="AH309" s="93"/>
      <c r="AI309" s="30"/>
      <c r="AJ309" s="30"/>
      <c r="AK309" s="30"/>
      <c r="AL309" s="30"/>
      <c r="AM309" s="109"/>
      <c r="AN309" s="109" t="s">
        <v>1017</v>
      </c>
      <c r="AO309" s="30"/>
      <c r="AP309" s="112" t="s">
        <v>1018</v>
      </c>
      <c r="AQ309"/>
      <c r="AR309"/>
      <c r="AS309"/>
      <c r="AT309"/>
      <c r="AU309"/>
      <c r="AV309"/>
    </row>
    <row r="310" spans="1:48" ht="23.45" customHeight="1" x14ac:dyDescent="0.2">
      <c r="A310" s="356"/>
      <c r="B310" s="155"/>
      <c r="C310" s="155"/>
      <c r="D310" s="155"/>
      <c r="E310" s="155"/>
      <c r="F310" s="155"/>
      <c r="G310" s="155"/>
      <c r="H310" s="155"/>
      <c r="I310" s="155"/>
      <c r="J310" s="155"/>
      <c r="K310" s="155"/>
      <c r="L310" s="155"/>
      <c r="M310" s="357"/>
      <c r="N310" s="155"/>
      <c r="O310" s="155"/>
      <c r="P310" s="155"/>
      <c r="Q310" s="155"/>
      <c r="R310" s="155"/>
      <c r="AA310" s="97"/>
      <c r="AB310" s="97"/>
      <c r="AC310" s="97"/>
      <c r="AD310" s="97"/>
      <c r="AE310" s="97"/>
      <c r="AF310" s="93"/>
      <c r="AG310" s="93"/>
      <c r="AH310" s="93"/>
      <c r="AI310" s="30"/>
      <c r="AJ310" s="30"/>
      <c r="AK310" s="30"/>
      <c r="AL310" s="30"/>
      <c r="AM310" s="109"/>
      <c r="AN310" s="109" t="s">
        <v>1019</v>
      </c>
      <c r="AO310" s="30"/>
      <c r="AP310" s="112">
        <v>937</v>
      </c>
      <c r="AQ310"/>
      <c r="AR310"/>
      <c r="AS310"/>
      <c r="AT310"/>
      <c r="AU310"/>
      <c r="AV310"/>
    </row>
    <row r="311" spans="1:48" ht="23.45" customHeight="1" x14ac:dyDescent="0.2">
      <c r="A311" s="356"/>
      <c r="B311" s="155"/>
      <c r="C311" s="155"/>
      <c r="D311" s="155"/>
      <c r="E311" s="155"/>
      <c r="F311" s="155"/>
      <c r="G311" s="155"/>
      <c r="H311" s="155"/>
      <c r="I311" s="155"/>
      <c r="J311" s="155"/>
      <c r="K311" s="155"/>
      <c r="L311" s="155"/>
      <c r="M311" s="357"/>
      <c r="N311" s="155"/>
      <c r="O311" s="155"/>
      <c r="P311" s="155"/>
      <c r="Q311" s="155"/>
      <c r="R311" s="155"/>
      <c r="AA311" s="97"/>
      <c r="AB311" s="97"/>
      <c r="AC311" s="97"/>
      <c r="AD311" s="97"/>
      <c r="AE311" s="97"/>
      <c r="AF311" s="93"/>
      <c r="AG311" s="93"/>
      <c r="AH311" s="93"/>
      <c r="AI311" s="30"/>
      <c r="AJ311" s="30"/>
      <c r="AK311" s="30"/>
      <c r="AL311" s="30"/>
      <c r="AM311" s="109"/>
      <c r="AN311" s="109" t="s">
        <v>1020</v>
      </c>
      <c r="AO311" s="30"/>
      <c r="AP311" s="112">
        <v>938</v>
      </c>
      <c r="AQ311"/>
      <c r="AR311"/>
      <c r="AS311"/>
      <c r="AT311"/>
      <c r="AU311"/>
      <c r="AV311"/>
    </row>
    <row r="312" spans="1:48" ht="23.45" customHeight="1" x14ac:dyDescent="0.2">
      <c r="A312" s="356"/>
      <c r="B312" s="155"/>
      <c r="C312" s="155"/>
      <c r="D312" s="155"/>
      <c r="E312" s="155"/>
      <c r="F312" s="155"/>
      <c r="G312" s="155"/>
      <c r="H312" s="155"/>
      <c r="I312" s="155"/>
      <c r="J312" s="155"/>
      <c r="K312" s="155"/>
      <c r="L312" s="155"/>
      <c r="M312" s="357"/>
      <c r="N312" s="155"/>
      <c r="O312" s="155"/>
      <c r="P312" s="155"/>
      <c r="Q312" s="155"/>
      <c r="R312" s="155"/>
      <c r="AA312" s="97"/>
      <c r="AB312" s="97"/>
      <c r="AC312" s="97"/>
      <c r="AD312" s="97"/>
      <c r="AE312" s="97"/>
      <c r="AF312" s="93"/>
      <c r="AG312" s="93"/>
      <c r="AH312" s="93"/>
      <c r="AI312" s="30"/>
      <c r="AJ312" s="30"/>
      <c r="AK312" s="30"/>
      <c r="AL312" s="30"/>
      <c r="AM312" s="109"/>
      <c r="AN312" s="109" t="s">
        <v>1021</v>
      </c>
      <c r="AO312" s="30"/>
      <c r="AP312" s="112">
        <v>939</v>
      </c>
      <c r="AQ312"/>
      <c r="AR312"/>
      <c r="AS312"/>
      <c r="AT312"/>
      <c r="AU312"/>
      <c r="AV312"/>
    </row>
    <row r="313" spans="1:48" ht="23.45" customHeight="1" x14ac:dyDescent="0.2">
      <c r="A313" s="356"/>
      <c r="B313" s="155"/>
      <c r="C313" s="155"/>
      <c r="D313" s="155"/>
      <c r="E313" s="155"/>
      <c r="F313" s="155"/>
      <c r="G313" s="155"/>
      <c r="H313" s="155"/>
      <c r="I313" s="155"/>
      <c r="J313" s="155"/>
      <c r="K313" s="155"/>
      <c r="L313" s="155"/>
      <c r="M313" s="357"/>
      <c r="N313" s="155"/>
      <c r="O313" s="155"/>
      <c r="P313" s="155"/>
      <c r="Q313" s="155"/>
      <c r="R313" s="155"/>
      <c r="AA313" s="97"/>
      <c r="AB313" s="97"/>
      <c r="AC313" s="97"/>
      <c r="AD313" s="97"/>
      <c r="AE313" s="97"/>
      <c r="AF313" s="93"/>
      <c r="AG313" s="93"/>
      <c r="AH313" s="93"/>
      <c r="AI313" s="30"/>
      <c r="AJ313" s="30"/>
      <c r="AK313" s="30"/>
      <c r="AL313" s="30"/>
      <c r="AM313" s="109"/>
      <c r="AN313" s="109" t="s">
        <v>1022</v>
      </c>
      <c r="AO313" s="30"/>
      <c r="AP313" s="112">
        <v>940</v>
      </c>
      <c r="AQ313"/>
      <c r="AR313"/>
      <c r="AS313"/>
      <c r="AT313"/>
      <c r="AU313"/>
      <c r="AV313"/>
    </row>
    <row r="314" spans="1:48" ht="23.45" customHeight="1" x14ac:dyDescent="0.2">
      <c r="A314" s="356"/>
      <c r="B314" s="155"/>
      <c r="C314" s="155"/>
      <c r="D314" s="155"/>
      <c r="E314" s="155"/>
      <c r="F314" s="155"/>
      <c r="G314" s="155"/>
      <c r="H314" s="155"/>
      <c r="I314" s="155"/>
      <c r="J314" s="155"/>
      <c r="K314" s="155"/>
      <c r="L314" s="155"/>
      <c r="M314" s="357"/>
      <c r="N314" s="155"/>
      <c r="O314" s="155"/>
      <c r="P314" s="155"/>
      <c r="Q314" s="155"/>
      <c r="R314" s="155"/>
      <c r="AA314" s="97"/>
      <c r="AB314" s="97"/>
      <c r="AC314" s="97"/>
      <c r="AD314" s="97"/>
      <c r="AE314" s="97"/>
      <c r="AF314" s="93"/>
      <c r="AG314" s="93"/>
      <c r="AH314" s="93"/>
      <c r="AI314" s="30"/>
      <c r="AJ314" s="30"/>
      <c r="AK314" s="30"/>
      <c r="AL314" s="30"/>
      <c r="AM314" s="109"/>
      <c r="AN314" s="109" t="s">
        <v>1023</v>
      </c>
      <c r="AO314" s="30"/>
      <c r="AP314" s="112" t="s">
        <v>1024</v>
      </c>
      <c r="AQ314"/>
      <c r="AR314"/>
      <c r="AS314"/>
      <c r="AT314"/>
      <c r="AU314"/>
      <c r="AV314"/>
    </row>
    <row r="315" spans="1:48" ht="23.45" customHeight="1" x14ac:dyDescent="0.2">
      <c r="A315" s="356"/>
      <c r="B315" s="155"/>
      <c r="C315" s="155"/>
      <c r="D315" s="155"/>
      <c r="E315" s="155"/>
      <c r="F315" s="155"/>
      <c r="G315" s="155"/>
      <c r="H315" s="155"/>
      <c r="I315" s="155"/>
      <c r="J315" s="155"/>
      <c r="K315" s="155"/>
      <c r="L315" s="155"/>
      <c r="M315" s="357"/>
      <c r="N315" s="155"/>
      <c r="O315" s="155"/>
      <c r="P315" s="155"/>
      <c r="Q315" s="155"/>
      <c r="R315" s="155"/>
      <c r="AA315" s="97"/>
      <c r="AB315" s="97"/>
      <c r="AC315" s="97"/>
      <c r="AD315" s="97"/>
      <c r="AE315" s="97"/>
      <c r="AF315" s="93"/>
      <c r="AG315" s="93"/>
      <c r="AH315" s="93"/>
      <c r="AI315" s="30"/>
      <c r="AJ315" s="30"/>
      <c r="AK315" s="30"/>
      <c r="AL315" s="30"/>
      <c r="AM315" s="109"/>
      <c r="AN315" s="109" t="s">
        <v>1025</v>
      </c>
      <c r="AO315" s="30"/>
      <c r="AP315" s="112">
        <v>960</v>
      </c>
      <c r="AQ315"/>
      <c r="AR315"/>
      <c r="AS315"/>
      <c r="AT315"/>
      <c r="AU315"/>
      <c r="AV315"/>
    </row>
    <row r="316" spans="1:48" ht="23.45" customHeight="1" x14ac:dyDescent="0.2">
      <c r="A316" s="356"/>
      <c r="B316" s="155"/>
      <c r="C316" s="155"/>
      <c r="D316" s="155"/>
      <c r="E316" s="155"/>
      <c r="F316" s="155"/>
      <c r="G316" s="155"/>
      <c r="H316" s="155"/>
      <c r="I316" s="155"/>
      <c r="J316" s="155"/>
      <c r="K316" s="155"/>
      <c r="L316" s="155"/>
      <c r="M316" s="357"/>
      <c r="N316" s="155"/>
      <c r="O316" s="155"/>
      <c r="P316" s="155"/>
      <c r="Q316" s="155"/>
      <c r="R316" s="155"/>
      <c r="AA316" s="97"/>
      <c r="AB316" s="97"/>
      <c r="AC316" s="97"/>
      <c r="AD316" s="97"/>
      <c r="AE316" s="97"/>
      <c r="AF316" s="93"/>
      <c r="AG316" s="93"/>
      <c r="AH316" s="93"/>
      <c r="AI316" s="30"/>
      <c r="AJ316" s="30"/>
      <c r="AK316" s="30"/>
      <c r="AL316" s="30"/>
      <c r="AM316" s="109"/>
      <c r="AN316" s="109" t="s">
        <v>1026</v>
      </c>
      <c r="AO316" s="30"/>
      <c r="AP316" s="112">
        <v>962</v>
      </c>
      <c r="AQ316"/>
      <c r="AR316"/>
      <c r="AS316"/>
      <c r="AT316"/>
      <c r="AU316"/>
      <c r="AV316"/>
    </row>
    <row r="317" spans="1:48" ht="23.45" customHeight="1" x14ac:dyDescent="0.2">
      <c r="A317" s="356"/>
      <c r="B317" s="155"/>
      <c r="C317" s="155"/>
      <c r="D317" s="155"/>
      <c r="E317" s="155"/>
      <c r="F317" s="155"/>
      <c r="G317" s="155"/>
      <c r="H317" s="155"/>
      <c r="I317" s="155"/>
      <c r="J317" s="155"/>
      <c r="K317" s="155"/>
      <c r="L317" s="155"/>
      <c r="M317" s="357"/>
      <c r="N317" s="155"/>
      <c r="O317" s="155"/>
      <c r="P317" s="155"/>
      <c r="Q317" s="155"/>
      <c r="R317" s="155"/>
      <c r="AA317" s="97"/>
      <c r="AB317" s="97"/>
      <c r="AC317" s="97"/>
      <c r="AD317" s="97"/>
      <c r="AE317" s="97"/>
      <c r="AF317" s="93"/>
      <c r="AG317" s="93"/>
      <c r="AH317" s="93"/>
      <c r="AI317" s="30"/>
      <c r="AJ317" s="30"/>
      <c r="AK317" s="30"/>
      <c r="AL317" s="30"/>
      <c r="AM317" s="109"/>
      <c r="AN317" s="109" t="s">
        <v>1027</v>
      </c>
      <c r="AO317" s="30"/>
      <c r="AP317" s="112">
        <v>963</v>
      </c>
      <c r="AQ317"/>
      <c r="AR317"/>
      <c r="AS317"/>
      <c r="AT317"/>
      <c r="AU317"/>
      <c r="AV317"/>
    </row>
    <row r="318" spans="1:48" ht="23.45" customHeight="1" x14ac:dyDescent="0.2">
      <c r="A318" s="356"/>
      <c r="B318" s="155"/>
      <c r="C318" s="155"/>
      <c r="D318" s="155"/>
      <c r="E318" s="155"/>
      <c r="F318" s="155"/>
      <c r="G318" s="155"/>
      <c r="H318" s="155"/>
      <c r="I318" s="155"/>
      <c r="J318" s="155"/>
      <c r="K318" s="155"/>
      <c r="L318" s="155"/>
      <c r="M318" s="357"/>
      <c r="N318" s="155"/>
      <c r="O318" s="155"/>
      <c r="P318" s="155"/>
      <c r="Q318" s="155"/>
      <c r="R318" s="155"/>
      <c r="AA318" s="97"/>
      <c r="AB318" s="97"/>
      <c r="AC318" s="97"/>
      <c r="AD318" s="97"/>
      <c r="AE318" s="97"/>
      <c r="AF318" s="93"/>
      <c r="AG318" s="93"/>
      <c r="AH318" s="93"/>
      <c r="AI318" s="30"/>
      <c r="AJ318" s="30"/>
      <c r="AK318" s="30"/>
      <c r="AL318" s="30"/>
      <c r="AM318" s="109"/>
      <c r="AN318" s="109" t="s">
        <v>1028</v>
      </c>
      <c r="AO318" s="30"/>
      <c r="AP318" s="112">
        <v>964</v>
      </c>
      <c r="AQ318"/>
      <c r="AR318"/>
      <c r="AS318"/>
      <c r="AT318"/>
      <c r="AU318"/>
      <c r="AV318"/>
    </row>
    <row r="319" spans="1:48" ht="23.45" customHeight="1" x14ac:dyDescent="0.2">
      <c r="A319" s="356"/>
      <c r="B319" s="155"/>
      <c r="C319" s="155"/>
      <c r="D319" s="155"/>
      <c r="E319" s="155"/>
      <c r="F319" s="155"/>
      <c r="G319" s="155"/>
      <c r="H319" s="155"/>
      <c r="I319" s="155"/>
      <c r="J319" s="155"/>
      <c r="K319" s="155"/>
      <c r="L319" s="155"/>
      <c r="M319" s="357"/>
      <c r="N319" s="155"/>
      <c r="O319" s="155"/>
      <c r="P319" s="155"/>
      <c r="Q319" s="155"/>
      <c r="R319" s="155"/>
      <c r="AA319" s="97"/>
      <c r="AB319" s="97"/>
      <c r="AC319" s="97"/>
      <c r="AD319" s="97"/>
      <c r="AE319" s="97"/>
      <c r="AF319" s="93"/>
      <c r="AG319" s="93"/>
      <c r="AH319" s="93"/>
      <c r="AI319" s="30"/>
      <c r="AJ319" s="30"/>
      <c r="AK319" s="30"/>
      <c r="AL319" s="30"/>
      <c r="AM319" s="109"/>
      <c r="AN319" s="109" t="s">
        <v>1029</v>
      </c>
      <c r="AO319" s="30"/>
      <c r="AP319" s="112">
        <v>968</v>
      </c>
      <c r="AQ319"/>
      <c r="AR319"/>
      <c r="AS319"/>
      <c r="AT319"/>
      <c r="AU319"/>
      <c r="AV319"/>
    </row>
    <row r="320" spans="1:48" ht="23.45" customHeight="1" x14ac:dyDescent="0.2">
      <c r="A320" s="356"/>
      <c r="B320" s="155"/>
      <c r="C320" s="155"/>
      <c r="D320" s="155"/>
      <c r="E320" s="155"/>
      <c r="F320" s="155"/>
      <c r="G320" s="155"/>
      <c r="H320" s="155"/>
      <c r="I320" s="155"/>
      <c r="J320" s="155"/>
      <c r="K320" s="155"/>
      <c r="L320" s="155"/>
      <c r="M320" s="357"/>
      <c r="N320" s="155"/>
      <c r="O320" s="155"/>
      <c r="P320" s="155"/>
      <c r="Q320" s="155"/>
      <c r="R320" s="155"/>
      <c r="AA320" s="97"/>
      <c r="AB320" s="97"/>
      <c r="AC320" s="97"/>
      <c r="AD320" s="97"/>
      <c r="AE320" s="97"/>
      <c r="AF320" s="93"/>
      <c r="AG320" s="93"/>
      <c r="AH320" s="93"/>
      <c r="AI320" s="30"/>
      <c r="AJ320" s="30"/>
      <c r="AK320" s="30"/>
      <c r="AL320" s="30"/>
      <c r="AM320" s="109"/>
      <c r="AN320" s="109" t="s">
        <v>1030</v>
      </c>
      <c r="AO320" s="30"/>
      <c r="AP320" s="112">
        <v>969</v>
      </c>
      <c r="AQ320"/>
      <c r="AR320"/>
      <c r="AS320"/>
      <c r="AT320"/>
      <c r="AU320"/>
      <c r="AV320"/>
    </row>
    <row r="321" spans="1:48" ht="23.45" customHeight="1" x14ac:dyDescent="0.2">
      <c r="A321" s="356"/>
      <c r="B321" s="155"/>
      <c r="C321" s="155"/>
      <c r="D321" s="155"/>
      <c r="E321" s="155"/>
      <c r="F321" s="155"/>
      <c r="G321" s="155"/>
      <c r="H321" s="155"/>
      <c r="I321" s="155"/>
      <c r="J321" s="155"/>
      <c r="K321" s="155"/>
      <c r="L321" s="155"/>
      <c r="M321" s="357"/>
      <c r="N321" s="155"/>
      <c r="O321" s="155"/>
      <c r="P321" s="155"/>
      <c r="Q321" s="155"/>
      <c r="R321" s="155"/>
      <c r="AA321" s="97"/>
      <c r="AB321" s="97"/>
      <c r="AC321" s="97"/>
      <c r="AD321" s="97"/>
      <c r="AE321" s="97"/>
      <c r="AF321" s="93"/>
      <c r="AG321" s="93"/>
      <c r="AH321" s="93"/>
      <c r="AI321" s="30"/>
      <c r="AJ321" s="30"/>
      <c r="AK321" s="30"/>
      <c r="AL321" s="30"/>
      <c r="AM321" s="109"/>
      <c r="AN321" s="109" t="s">
        <v>1031</v>
      </c>
      <c r="AO321" s="30"/>
      <c r="AP321" s="112" t="s">
        <v>1032</v>
      </c>
      <c r="AQ321"/>
      <c r="AR321"/>
      <c r="AS321"/>
      <c r="AT321"/>
      <c r="AU321"/>
      <c r="AV321"/>
    </row>
    <row r="322" spans="1:48" ht="23.45" customHeight="1" x14ac:dyDescent="0.2">
      <c r="A322" s="356"/>
      <c r="B322" s="155"/>
      <c r="C322" s="155"/>
      <c r="D322" s="155"/>
      <c r="E322" s="155"/>
      <c r="F322" s="155"/>
      <c r="G322" s="155"/>
      <c r="H322" s="155"/>
      <c r="I322" s="155"/>
      <c r="J322" s="155"/>
      <c r="K322" s="155"/>
      <c r="L322" s="155"/>
      <c r="M322" s="357"/>
      <c r="N322" s="155"/>
      <c r="O322" s="155"/>
      <c r="P322" s="155"/>
      <c r="Q322" s="155"/>
      <c r="R322" s="155"/>
      <c r="AA322" s="97"/>
      <c r="AB322" s="97"/>
      <c r="AC322" s="97"/>
      <c r="AD322" s="97"/>
      <c r="AE322" s="97"/>
      <c r="AF322" s="93"/>
      <c r="AG322" s="93"/>
      <c r="AH322" s="93"/>
      <c r="AI322" s="30"/>
      <c r="AJ322" s="30"/>
      <c r="AK322" s="30"/>
      <c r="AL322" s="30"/>
      <c r="AM322" s="109"/>
      <c r="AN322" s="109" t="s">
        <v>1033</v>
      </c>
      <c r="AO322" s="30"/>
      <c r="AP322" s="112">
        <v>970</v>
      </c>
      <c r="AQ322"/>
      <c r="AR322"/>
      <c r="AS322"/>
      <c r="AT322"/>
      <c r="AU322"/>
      <c r="AV322"/>
    </row>
    <row r="323" spans="1:48" ht="23.45" customHeight="1" x14ac:dyDescent="0.2">
      <c r="A323" s="356"/>
      <c r="B323" s="155"/>
      <c r="C323" s="155"/>
      <c r="D323" s="155"/>
      <c r="E323" s="155"/>
      <c r="F323" s="155"/>
      <c r="G323" s="155"/>
      <c r="H323" s="155"/>
      <c r="I323" s="155"/>
      <c r="J323" s="155"/>
      <c r="K323" s="155"/>
      <c r="L323" s="155"/>
      <c r="M323" s="357"/>
      <c r="N323" s="155"/>
      <c r="O323" s="155"/>
      <c r="P323" s="155"/>
      <c r="Q323" s="155"/>
      <c r="R323" s="155"/>
      <c r="AA323" s="97"/>
      <c r="AB323" s="97"/>
      <c r="AC323" s="97"/>
      <c r="AD323" s="97"/>
      <c r="AE323" s="97"/>
      <c r="AF323" s="93"/>
      <c r="AG323" s="93"/>
      <c r="AH323" s="93"/>
      <c r="AI323" s="30"/>
      <c r="AJ323" s="30"/>
      <c r="AK323" s="30"/>
      <c r="AL323" s="30"/>
      <c r="AM323" s="109"/>
      <c r="AN323" s="109" t="s">
        <v>1034</v>
      </c>
      <c r="AO323" s="30"/>
      <c r="AP323" s="112">
        <v>971</v>
      </c>
      <c r="AQ323"/>
      <c r="AR323"/>
      <c r="AS323"/>
      <c r="AT323"/>
      <c r="AU323"/>
      <c r="AV323"/>
    </row>
    <row r="324" spans="1:48" ht="23.45" customHeight="1" x14ac:dyDescent="0.2">
      <c r="A324" s="356"/>
      <c r="B324" s="155"/>
      <c r="C324" s="155"/>
      <c r="D324" s="155"/>
      <c r="E324" s="155"/>
      <c r="F324" s="155"/>
      <c r="G324" s="155"/>
      <c r="H324" s="155"/>
      <c r="I324" s="155"/>
      <c r="J324" s="155"/>
      <c r="K324" s="155"/>
      <c r="L324" s="155"/>
      <c r="M324" s="357"/>
      <c r="N324" s="155"/>
      <c r="O324" s="155"/>
      <c r="P324" s="155"/>
      <c r="Q324" s="155"/>
      <c r="R324" s="155"/>
      <c r="AA324" s="97"/>
      <c r="AB324" s="97"/>
      <c r="AC324" s="97"/>
      <c r="AD324" s="97"/>
      <c r="AE324" s="97"/>
      <c r="AF324" s="93"/>
      <c r="AG324" s="93"/>
      <c r="AH324" s="93"/>
      <c r="AI324" s="30"/>
      <c r="AJ324" s="30"/>
      <c r="AK324" s="30"/>
      <c r="AL324" s="30"/>
      <c r="AM324" s="109"/>
      <c r="AN324" s="109" t="s">
        <v>1035</v>
      </c>
      <c r="AO324" s="30"/>
      <c r="AP324" s="112">
        <v>972</v>
      </c>
      <c r="AQ324"/>
      <c r="AR324"/>
      <c r="AS324"/>
      <c r="AT324"/>
      <c r="AU324"/>
      <c r="AV324"/>
    </row>
    <row r="325" spans="1:48" ht="23.45" customHeight="1" x14ac:dyDescent="0.2">
      <c r="A325" s="356"/>
      <c r="B325" s="155"/>
      <c r="C325" s="155"/>
      <c r="D325" s="155"/>
      <c r="E325" s="155"/>
      <c r="F325" s="155"/>
      <c r="G325" s="155"/>
      <c r="H325" s="155"/>
      <c r="I325" s="155"/>
      <c r="J325" s="155"/>
      <c r="K325" s="155"/>
      <c r="L325" s="155"/>
      <c r="M325" s="357"/>
      <c r="N325" s="155"/>
      <c r="O325" s="155"/>
      <c r="P325" s="155"/>
      <c r="Q325" s="155"/>
      <c r="R325" s="155"/>
      <c r="AA325" s="97"/>
      <c r="AB325" s="97"/>
      <c r="AC325" s="97"/>
      <c r="AD325" s="97"/>
      <c r="AE325" s="97"/>
      <c r="AF325" s="93"/>
      <c r="AG325" s="93"/>
      <c r="AH325" s="93"/>
      <c r="AI325" s="30"/>
      <c r="AJ325" s="30"/>
      <c r="AK325" s="30"/>
      <c r="AL325" s="30"/>
      <c r="AM325" s="109"/>
      <c r="AN325" s="109" t="s">
        <v>1036</v>
      </c>
      <c r="AO325" s="30"/>
      <c r="AP325" s="112">
        <v>973</v>
      </c>
      <c r="AQ325"/>
      <c r="AR325"/>
      <c r="AS325"/>
      <c r="AT325"/>
      <c r="AU325"/>
      <c r="AV325"/>
    </row>
    <row r="326" spans="1:48" ht="23.45" customHeight="1" x14ac:dyDescent="0.2">
      <c r="A326" s="356"/>
      <c r="B326" s="155"/>
      <c r="C326" s="155"/>
      <c r="D326" s="155"/>
      <c r="E326" s="155"/>
      <c r="F326" s="155"/>
      <c r="G326" s="155"/>
      <c r="H326" s="155"/>
      <c r="I326" s="155"/>
      <c r="J326" s="155"/>
      <c r="K326" s="155"/>
      <c r="L326" s="155"/>
      <c r="M326" s="357"/>
      <c r="N326" s="155"/>
      <c r="O326" s="155"/>
      <c r="P326" s="155"/>
      <c r="Q326" s="155"/>
      <c r="R326" s="155"/>
      <c r="AA326" s="97"/>
      <c r="AB326" s="97"/>
      <c r="AC326" s="97"/>
      <c r="AD326" s="97"/>
      <c r="AE326" s="97"/>
      <c r="AF326" s="93"/>
      <c r="AG326" s="93"/>
      <c r="AH326" s="93"/>
      <c r="AI326" s="30"/>
      <c r="AJ326" s="30"/>
      <c r="AK326" s="30"/>
      <c r="AL326" s="30"/>
      <c r="AM326" s="109"/>
      <c r="AN326" s="109" t="s">
        <v>1037</v>
      </c>
      <c r="AO326" s="30"/>
      <c r="AP326" s="112">
        <v>974</v>
      </c>
      <c r="AQ326"/>
      <c r="AR326"/>
      <c r="AS326"/>
      <c r="AT326"/>
      <c r="AU326"/>
      <c r="AV326"/>
    </row>
    <row r="327" spans="1:48" ht="23.45" customHeight="1" x14ac:dyDescent="0.2">
      <c r="A327" s="356"/>
      <c r="B327" s="155"/>
      <c r="C327" s="155"/>
      <c r="D327" s="155"/>
      <c r="E327" s="155"/>
      <c r="F327" s="155"/>
      <c r="G327" s="155"/>
      <c r="H327" s="155"/>
      <c r="I327" s="155"/>
      <c r="J327" s="155"/>
      <c r="K327" s="155"/>
      <c r="L327" s="155"/>
      <c r="M327" s="357"/>
      <c r="N327" s="155"/>
      <c r="O327" s="155"/>
      <c r="P327" s="155"/>
      <c r="Q327" s="155"/>
      <c r="R327" s="155"/>
      <c r="AA327" s="97"/>
      <c r="AB327" s="97"/>
      <c r="AC327" s="97"/>
      <c r="AD327" s="97"/>
      <c r="AE327" s="97"/>
      <c r="AF327" s="93"/>
      <c r="AG327" s="93"/>
      <c r="AH327" s="93"/>
      <c r="AI327" s="30"/>
      <c r="AJ327" s="30"/>
      <c r="AK327" s="30"/>
      <c r="AL327" s="30"/>
      <c r="AM327" s="109"/>
      <c r="AN327" s="109" t="s">
        <v>1038</v>
      </c>
      <c r="AO327" s="30"/>
      <c r="AP327" s="112">
        <v>975</v>
      </c>
      <c r="AQ327"/>
      <c r="AR327"/>
      <c r="AS327"/>
      <c r="AT327"/>
      <c r="AU327"/>
      <c r="AV327"/>
    </row>
    <row r="328" spans="1:48" ht="23.45" customHeight="1" x14ac:dyDescent="0.2">
      <c r="A328" s="356"/>
      <c r="B328" s="155"/>
      <c r="C328" s="155"/>
      <c r="D328" s="155"/>
      <c r="E328" s="155"/>
      <c r="F328" s="155"/>
      <c r="G328" s="155"/>
      <c r="H328" s="155"/>
      <c r="I328" s="155"/>
      <c r="J328" s="155"/>
      <c r="K328" s="155"/>
      <c r="L328" s="155"/>
      <c r="M328" s="357"/>
      <c r="N328" s="155"/>
      <c r="O328" s="155"/>
      <c r="P328" s="155"/>
      <c r="Q328" s="155"/>
      <c r="R328" s="155"/>
      <c r="AA328" s="97"/>
      <c r="AB328" s="97"/>
      <c r="AC328" s="97"/>
      <c r="AD328" s="97"/>
      <c r="AE328" s="97"/>
      <c r="AF328" s="93"/>
      <c r="AG328" s="93"/>
      <c r="AH328" s="93"/>
      <c r="AI328" s="30"/>
      <c r="AJ328" s="30"/>
      <c r="AK328" s="30"/>
      <c r="AL328" s="30"/>
      <c r="AM328" s="109"/>
      <c r="AN328" s="109" t="s">
        <v>1039</v>
      </c>
      <c r="AO328" s="30"/>
      <c r="AP328" s="112">
        <v>976</v>
      </c>
      <c r="AQ328"/>
      <c r="AR328"/>
      <c r="AS328"/>
      <c r="AT328"/>
      <c r="AU328"/>
      <c r="AV328"/>
    </row>
    <row r="329" spans="1:48" ht="23.45" customHeight="1" x14ac:dyDescent="0.2">
      <c r="A329" s="356"/>
      <c r="B329" s="155"/>
      <c r="C329" s="155"/>
      <c r="D329" s="155"/>
      <c r="E329" s="155"/>
      <c r="F329" s="155"/>
      <c r="G329" s="155"/>
      <c r="H329" s="155"/>
      <c r="I329" s="155"/>
      <c r="J329" s="155"/>
      <c r="K329" s="155"/>
      <c r="L329" s="155"/>
      <c r="M329" s="357"/>
      <c r="N329" s="155"/>
      <c r="O329" s="155"/>
      <c r="P329" s="155"/>
      <c r="Q329" s="155"/>
      <c r="R329" s="155"/>
      <c r="AA329" s="97"/>
      <c r="AB329" s="97"/>
      <c r="AC329" s="97"/>
      <c r="AD329" s="97"/>
      <c r="AE329" s="97"/>
      <c r="AF329" s="93"/>
      <c r="AG329" s="93"/>
      <c r="AH329" s="93"/>
      <c r="AI329" s="30"/>
      <c r="AJ329" s="30"/>
      <c r="AK329" s="30"/>
      <c r="AL329" s="30"/>
      <c r="AM329" s="109"/>
      <c r="AN329" s="109" t="s">
        <v>1040</v>
      </c>
      <c r="AO329" s="30"/>
      <c r="AP329" s="112" t="s">
        <v>1041</v>
      </c>
      <c r="AQ329"/>
      <c r="AR329"/>
      <c r="AS329"/>
      <c r="AT329"/>
      <c r="AU329"/>
      <c r="AV329"/>
    </row>
    <row r="330" spans="1:48" ht="23.45" customHeight="1" x14ac:dyDescent="0.2">
      <c r="A330" s="356"/>
      <c r="B330" s="155"/>
      <c r="C330" s="155"/>
      <c r="D330" s="155"/>
      <c r="E330" s="155"/>
      <c r="F330" s="155"/>
      <c r="G330" s="155"/>
      <c r="H330" s="155"/>
      <c r="I330" s="155"/>
      <c r="J330" s="155"/>
      <c r="K330" s="155"/>
      <c r="L330" s="155"/>
      <c r="M330" s="357"/>
      <c r="N330" s="155"/>
      <c r="O330" s="155"/>
      <c r="P330" s="155"/>
      <c r="Q330" s="155"/>
      <c r="R330" s="155"/>
      <c r="AA330" s="97"/>
      <c r="AB330" s="97"/>
      <c r="AC330" s="97"/>
      <c r="AD330" s="97"/>
      <c r="AE330" s="97"/>
      <c r="AF330" s="93"/>
      <c r="AG330" s="93"/>
      <c r="AH330" s="93"/>
      <c r="AI330" s="30"/>
      <c r="AJ330" s="30"/>
      <c r="AK330" s="30"/>
      <c r="AL330" s="30"/>
      <c r="AM330" s="109"/>
      <c r="AN330" s="109" t="s">
        <v>1042</v>
      </c>
      <c r="AO330" s="30"/>
      <c r="AP330" s="112" t="s">
        <v>1043</v>
      </c>
      <c r="AQ330"/>
      <c r="AR330"/>
      <c r="AS330"/>
      <c r="AT330"/>
      <c r="AU330"/>
      <c r="AV330"/>
    </row>
    <row r="331" spans="1:48" ht="23.45" customHeight="1" x14ac:dyDescent="0.2">
      <c r="A331" s="356"/>
      <c r="B331" s="155"/>
      <c r="C331" s="155"/>
      <c r="D331" s="155"/>
      <c r="E331" s="155"/>
      <c r="F331" s="155"/>
      <c r="G331" s="155"/>
      <c r="H331" s="155"/>
      <c r="I331" s="155"/>
      <c r="J331" s="155"/>
      <c r="K331" s="155"/>
      <c r="L331" s="155"/>
      <c r="M331" s="357"/>
      <c r="N331" s="155"/>
      <c r="O331" s="155"/>
      <c r="P331" s="155"/>
      <c r="Q331" s="155"/>
      <c r="R331" s="155"/>
      <c r="AA331" s="97"/>
      <c r="AB331" s="97"/>
      <c r="AC331" s="97"/>
      <c r="AD331" s="97"/>
      <c r="AE331" s="97"/>
      <c r="AF331" s="93"/>
      <c r="AG331" s="93"/>
      <c r="AH331" s="93"/>
      <c r="AI331" s="30"/>
      <c r="AJ331" s="30"/>
      <c r="AK331" s="30"/>
      <c r="AL331" s="30"/>
      <c r="AM331" s="109"/>
      <c r="AN331" s="109" t="s">
        <v>1044</v>
      </c>
      <c r="AO331" s="30"/>
      <c r="AP331" s="112">
        <v>992</v>
      </c>
      <c r="AQ331"/>
      <c r="AR331"/>
      <c r="AS331"/>
      <c r="AT331"/>
      <c r="AU331"/>
      <c r="AV331"/>
    </row>
    <row r="332" spans="1:48" ht="23.45" customHeight="1" x14ac:dyDescent="0.2">
      <c r="A332" s="356"/>
      <c r="B332" s="155"/>
      <c r="C332" s="155"/>
      <c r="D332" s="155"/>
      <c r="E332" s="155"/>
      <c r="F332" s="155"/>
      <c r="G332" s="155"/>
      <c r="H332" s="155"/>
      <c r="I332" s="155"/>
      <c r="J332" s="155"/>
      <c r="K332" s="155"/>
      <c r="L332" s="155"/>
      <c r="M332" s="357"/>
      <c r="N332" s="155"/>
      <c r="O332" s="155"/>
      <c r="P332" s="155"/>
      <c r="Q332" s="155"/>
      <c r="R332" s="155"/>
      <c r="AA332" s="97"/>
      <c r="AB332" s="97"/>
      <c r="AC332" s="97"/>
      <c r="AD332" s="97"/>
      <c r="AE332" s="97"/>
      <c r="AF332" s="93"/>
      <c r="AG332" s="93"/>
      <c r="AH332" s="93"/>
      <c r="AI332" s="30"/>
      <c r="AJ332" s="30"/>
      <c r="AK332" s="30"/>
      <c r="AL332" s="30"/>
      <c r="AM332" s="109"/>
      <c r="AN332" s="109" t="s">
        <v>1045</v>
      </c>
      <c r="AO332" s="30"/>
      <c r="AP332" s="112">
        <v>993</v>
      </c>
      <c r="AQ332"/>
      <c r="AR332"/>
      <c r="AS332"/>
      <c r="AT332"/>
      <c r="AU332"/>
      <c r="AV332"/>
    </row>
    <row r="333" spans="1:48" ht="23.45" customHeight="1" x14ac:dyDescent="0.2">
      <c r="A333" s="356"/>
      <c r="B333" s="155"/>
      <c r="C333" s="155"/>
      <c r="D333" s="155"/>
      <c r="E333" s="155"/>
      <c r="F333" s="155"/>
      <c r="G333" s="155"/>
      <c r="H333" s="155"/>
      <c r="I333" s="155"/>
      <c r="J333" s="155"/>
      <c r="K333" s="155"/>
      <c r="L333" s="155"/>
      <c r="M333" s="357"/>
      <c r="N333" s="155"/>
      <c r="O333" s="155"/>
      <c r="P333" s="155"/>
      <c r="Q333" s="155"/>
      <c r="R333" s="155"/>
      <c r="AA333" s="97"/>
      <c r="AB333" s="97"/>
      <c r="AC333" s="97"/>
      <c r="AD333" s="97"/>
      <c r="AE333" s="97"/>
      <c r="AF333" s="93"/>
      <c r="AG333" s="93"/>
      <c r="AH333" s="93"/>
      <c r="AI333" s="30"/>
      <c r="AJ333" s="30"/>
      <c r="AK333" s="30"/>
      <c r="AL333" s="30"/>
      <c r="AM333" s="109"/>
      <c r="AN333" s="109" t="s">
        <v>1046</v>
      </c>
      <c r="AO333" s="30"/>
      <c r="AP333" s="112" t="s">
        <v>1047</v>
      </c>
      <c r="AQ333"/>
      <c r="AR333"/>
      <c r="AS333"/>
      <c r="AT333"/>
      <c r="AU333"/>
      <c r="AV333"/>
    </row>
    <row r="334" spans="1:48" ht="23.45" customHeight="1" x14ac:dyDescent="0.2">
      <c r="A334" s="356"/>
      <c r="B334" s="155"/>
      <c r="C334" s="155"/>
      <c r="D334" s="155"/>
      <c r="E334" s="155"/>
      <c r="F334" s="155"/>
      <c r="G334" s="155"/>
      <c r="H334" s="155"/>
      <c r="I334" s="155"/>
      <c r="J334" s="155"/>
      <c r="K334" s="155"/>
      <c r="L334" s="155"/>
      <c r="M334" s="357"/>
      <c r="N334" s="155"/>
      <c r="O334" s="155"/>
      <c r="P334" s="155"/>
      <c r="Q334" s="155"/>
      <c r="R334" s="155"/>
      <c r="AA334" s="97"/>
      <c r="AB334" s="97"/>
      <c r="AC334" s="97"/>
      <c r="AD334" s="97"/>
      <c r="AE334" s="97"/>
      <c r="AF334" s="93"/>
      <c r="AG334" s="93"/>
      <c r="AH334" s="93"/>
      <c r="AI334" s="30"/>
      <c r="AJ334" s="30"/>
      <c r="AK334" s="30"/>
      <c r="AL334" s="30"/>
      <c r="AM334" s="109"/>
      <c r="AN334" s="109" t="s">
        <v>1048</v>
      </c>
      <c r="AO334" s="30"/>
      <c r="AP334" s="112" t="s">
        <v>1049</v>
      </c>
      <c r="AQ334"/>
      <c r="AR334"/>
      <c r="AS334"/>
      <c r="AT334"/>
      <c r="AU334"/>
      <c r="AV334"/>
    </row>
    <row r="335" spans="1:48" ht="23.45" customHeight="1" x14ac:dyDescent="0.2">
      <c r="A335" s="356"/>
      <c r="B335" s="155"/>
      <c r="C335" s="155"/>
      <c r="D335" s="155"/>
      <c r="E335" s="155"/>
      <c r="F335" s="155"/>
      <c r="G335" s="155"/>
      <c r="H335" s="155"/>
      <c r="I335" s="155"/>
      <c r="J335" s="155"/>
      <c r="K335" s="155"/>
      <c r="L335" s="155"/>
      <c r="M335" s="357"/>
      <c r="N335" s="155"/>
      <c r="O335" s="155"/>
      <c r="P335" s="155"/>
      <c r="Q335" s="155"/>
      <c r="R335" s="155"/>
      <c r="AA335" s="97"/>
      <c r="AB335" s="97"/>
      <c r="AC335" s="97"/>
      <c r="AD335" s="97"/>
      <c r="AE335" s="97"/>
      <c r="AF335" s="93"/>
      <c r="AG335" s="93"/>
      <c r="AH335" s="93"/>
      <c r="AI335" s="30"/>
      <c r="AJ335" s="30"/>
      <c r="AK335" s="30"/>
      <c r="AL335" s="30"/>
      <c r="AM335" s="109"/>
      <c r="AN335" s="109" t="s">
        <v>1050</v>
      </c>
      <c r="AO335" s="30"/>
      <c r="AP335" s="112" t="s">
        <v>1051</v>
      </c>
      <c r="AQ335"/>
      <c r="AR335"/>
      <c r="AS335"/>
      <c r="AT335"/>
      <c r="AU335"/>
      <c r="AV335"/>
    </row>
    <row r="336" spans="1:48" ht="23.45" customHeight="1" x14ac:dyDescent="0.2">
      <c r="A336" s="356"/>
      <c r="B336" s="155"/>
      <c r="C336" s="155"/>
      <c r="D336" s="155"/>
      <c r="E336" s="155"/>
      <c r="F336" s="155"/>
      <c r="G336" s="155"/>
      <c r="H336" s="155"/>
      <c r="I336" s="155"/>
      <c r="J336" s="155"/>
      <c r="K336" s="155"/>
      <c r="L336" s="155"/>
      <c r="M336" s="357"/>
      <c r="N336" s="155"/>
      <c r="O336" s="155"/>
      <c r="P336" s="155"/>
      <c r="Q336" s="155"/>
      <c r="R336" s="155"/>
      <c r="AA336" s="97"/>
      <c r="AB336" s="97"/>
      <c r="AC336" s="97"/>
      <c r="AD336" s="97"/>
      <c r="AE336" s="97"/>
      <c r="AF336" s="93"/>
      <c r="AG336" s="93"/>
      <c r="AH336" s="93"/>
      <c r="AI336" s="30"/>
      <c r="AJ336" s="30"/>
      <c r="AK336" s="30"/>
      <c r="AL336" s="30"/>
      <c r="AM336" s="109"/>
      <c r="AN336" s="109" t="s">
        <v>1052</v>
      </c>
      <c r="AO336" s="30"/>
      <c r="AP336" s="112" t="s">
        <v>1053</v>
      </c>
      <c r="AQ336"/>
      <c r="AR336"/>
      <c r="AS336"/>
      <c r="AT336"/>
      <c r="AU336"/>
      <c r="AV336"/>
    </row>
    <row r="337" spans="1:48" ht="23.45" customHeight="1" x14ac:dyDescent="0.2">
      <c r="A337" s="356"/>
      <c r="B337" s="155"/>
      <c r="C337" s="155"/>
      <c r="D337" s="155"/>
      <c r="E337" s="155"/>
      <c r="F337" s="155"/>
      <c r="G337" s="155"/>
      <c r="H337" s="155"/>
      <c r="I337" s="155"/>
      <c r="J337" s="155"/>
      <c r="K337" s="155"/>
      <c r="L337" s="155"/>
      <c r="M337" s="357"/>
      <c r="N337" s="155"/>
      <c r="O337" s="155"/>
      <c r="P337" s="155"/>
      <c r="Q337" s="155"/>
      <c r="R337" s="155"/>
      <c r="AA337" s="97"/>
      <c r="AB337" s="97"/>
      <c r="AC337" s="97"/>
      <c r="AD337" s="97"/>
      <c r="AE337" s="97"/>
      <c r="AF337" s="93"/>
      <c r="AG337" s="93"/>
      <c r="AH337" s="93"/>
      <c r="AI337" s="30"/>
      <c r="AJ337" s="30"/>
      <c r="AK337" s="30"/>
      <c r="AL337" s="30"/>
      <c r="AM337" s="109"/>
      <c r="AN337" s="109" t="s">
        <v>1054</v>
      </c>
      <c r="AO337" s="30"/>
      <c r="AP337" s="112" t="s">
        <v>1055</v>
      </c>
      <c r="AQ337"/>
      <c r="AR337"/>
      <c r="AS337"/>
      <c r="AT337"/>
      <c r="AU337"/>
      <c r="AV337"/>
    </row>
    <row r="338" spans="1:48" ht="23.45" customHeight="1" x14ac:dyDescent="0.2">
      <c r="A338" s="356"/>
      <c r="B338" s="155"/>
      <c r="C338" s="155"/>
      <c r="D338" s="155"/>
      <c r="E338" s="155"/>
      <c r="F338" s="155"/>
      <c r="G338" s="155"/>
      <c r="H338" s="155"/>
      <c r="I338" s="155"/>
      <c r="J338" s="155"/>
      <c r="K338" s="155"/>
      <c r="L338" s="155"/>
      <c r="M338" s="357"/>
      <c r="N338" s="155"/>
      <c r="O338" s="155"/>
      <c r="P338" s="155"/>
      <c r="Q338" s="155"/>
      <c r="R338" s="155"/>
      <c r="AA338" s="97"/>
      <c r="AB338" s="97"/>
      <c r="AC338" s="97"/>
      <c r="AD338" s="97"/>
      <c r="AE338" s="97"/>
      <c r="AF338" s="93"/>
      <c r="AG338" s="93"/>
      <c r="AH338" s="93"/>
      <c r="AI338" s="30"/>
      <c r="AJ338" s="30"/>
      <c r="AK338" s="30"/>
      <c r="AL338" s="30"/>
      <c r="AM338" s="109"/>
      <c r="AN338" s="109" t="s">
        <v>1056</v>
      </c>
      <c r="AO338" s="30"/>
      <c r="AP338" s="112" t="s">
        <v>1057</v>
      </c>
      <c r="AQ338"/>
      <c r="AR338"/>
      <c r="AS338"/>
      <c r="AT338"/>
      <c r="AU338"/>
      <c r="AV338"/>
    </row>
    <row r="339" spans="1:48" ht="23.45" customHeight="1" x14ac:dyDescent="0.2">
      <c r="A339" s="356"/>
      <c r="B339" s="155"/>
      <c r="C339" s="155"/>
      <c r="D339" s="155"/>
      <c r="E339" s="155"/>
      <c r="F339" s="155"/>
      <c r="G339" s="155"/>
      <c r="H339" s="155"/>
      <c r="I339" s="155"/>
      <c r="J339" s="155"/>
      <c r="K339" s="155"/>
      <c r="L339" s="155"/>
      <c r="M339" s="357"/>
      <c r="N339" s="155"/>
      <c r="O339" s="155"/>
      <c r="P339" s="155"/>
      <c r="Q339" s="155"/>
      <c r="R339" s="155"/>
      <c r="AA339" s="97"/>
      <c r="AB339" s="97"/>
      <c r="AC339" s="97"/>
      <c r="AD339" s="97"/>
      <c r="AE339" s="97"/>
      <c r="AF339" s="93"/>
      <c r="AG339" s="93"/>
      <c r="AH339" s="93"/>
      <c r="AI339" s="30"/>
      <c r="AJ339" s="30"/>
      <c r="AK339" s="30"/>
      <c r="AL339" s="30"/>
      <c r="AM339" s="109"/>
      <c r="AN339" s="109" t="s">
        <v>1058</v>
      </c>
      <c r="AO339" s="30"/>
      <c r="AP339" s="112" t="s">
        <v>1059</v>
      </c>
      <c r="AQ339"/>
      <c r="AR339"/>
      <c r="AS339"/>
      <c r="AT339"/>
      <c r="AU339"/>
      <c r="AV339"/>
    </row>
    <row r="340" spans="1:48" ht="23.45" customHeight="1" x14ac:dyDescent="0.2">
      <c r="A340" s="356"/>
      <c r="B340" s="155"/>
      <c r="C340" s="155"/>
      <c r="D340" s="155"/>
      <c r="E340" s="155"/>
      <c r="F340" s="155"/>
      <c r="G340" s="155"/>
      <c r="H340" s="155"/>
      <c r="I340" s="155"/>
      <c r="J340" s="155"/>
      <c r="K340" s="155"/>
      <c r="L340" s="155"/>
      <c r="M340" s="357"/>
      <c r="N340" s="155"/>
      <c r="O340" s="155"/>
      <c r="P340" s="155"/>
      <c r="Q340" s="155"/>
      <c r="R340" s="155"/>
      <c r="AA340" s="97"/>
      <c r="AB340" s="97"/>
      <c r="AC340" s="97"/>
      <c r="AD340" s="97"/>
      <c r="AE340" s="97"/>
      <c r="AF340" s="93"/>
      <c r="AG340" s="93"/>
      <c r="AH340" s="93"/>
      <c r="AI340" s="30"/>
      <c r="AJ340" s="30"/>
      <c r="AK340" s="30"/>
      <c r="AL340" s="30"/>
      <c r="AM340" s="109"/>
      <c r="AN340" s="109" t="s">
        <v>1060</v>
      </c>
      <c r="AO340" s="30"/>
      <c r="AP340" s="112" t="s">
        <v>1061</v>
      </c>
      <c r="AQ340"/>
      <c r="AR340"/>
      <c r="AS340"/>
      <c r="AT340"/>
      <c r="AU340"/>
      <c r="AV340"/>
    </row>
    <row r="341" spans="1:48" ht="23.45" customHeight="1" x14ac:dyDescent="0.2">
      <c r="A341" s="356"/>
      <c r="B341" s="155"/>
      <c r="C341" s="155"/>
      <c r="D341" s="155"/>
      <c r="E341" s="155"/>
      <c r="F341" s="155"/>
      <c r="G341" s="155"/>
      <c r="H341" s="155"/>
      <c r="I341" s="155"/>
      <c r="J341" s="155"/>
      <c r="K341" s="155"/>
      <c r="L341" s="155"/>
      <c r="M341" s="357"/>
      <c r="N341" s="155"/>
      <c r="O341" s="155"/>
      <c r="P341" s="155"/>
      <c r="Q341" s="155"/>
      <c r="R341" s="155"/>
      <c r="AA341" s="97"/>
      <c r="AB341" s="97"/>
      <c r="AC341" s="97"/>
      <c r="AD341" s="97"/>
      <c r="AE341" s="97"/>
      <c r="AF341" s="93"/>
      <c r="AG341" s="93"/>
      <c r="AH341" s="93"/>
      <c r="AI341" s="30"/>
      <c r="AJ341" s="30"/>
      <c r="AK341" s="30"/>
      <c r="AL341" s="30"/>
      <c r="AM341" s="109"/>
      <c r="AN341" s="109" t="s">
        <v>1062</v>
      </c>
      <c r="AO341" s="30"/>
      <c r="AP341" s="112" t="s">
        <v>1063</v>
      </c>
      <c r="AQ341"/>
      <c r="AR341"/>
      <c r="AS341"/>
      <c r="AT341"/>
      <c r="AU341"/>
      <c r="AV341"/>
    </row>
    <row r="342" spans="1:48" ht="23.45" customHeight="1" x14ac:dyDescent="0.2">
      <c r="A342" s="356"/>
      <c r="B342" s="155"/>
      <c r="C342" s="155"/>
      <c r="D342" s="155"/>
      <c r="E342" s="155"/>
      <c r="F342" s="155"/>
      <c r="G342" s="155"/>
      <c r="H342" s="155"/>
      <c r="I342" s="155"/>
      <c r="J342" s="155"/>
      <c r="K342" s="155"/>
      <c r="L342" s="155"/>
      <c r="M342" s="357"/>
      <c r="N342" s="155"/>
      <c r="O342" s="155"/>
      <c r="P342" s="155"/>
      <c r="Q342" s="155"/>
      <c r="R342" s="155"/>
      <c r="AA342" s="97"/>
      <c r="AB342" s="97"/>
      <c r="AC342" s="97"/>
      <c r="AD342" s="97"/>
      <c r="AE342" s="97"/>
      <c r="AF342" s="93"/>
      <c r="AG342" s="93"/>
      <c r="AH342" s="93"/>
      <c r="AI342" s="30"/>
      <c r="AJ342" s="30"/>
      <c r="AK342" s="30"/>
      <c r="AL342" s="30"/>
      <c r="AM342" s="109"/>
      <c r="AN342" s="109" t="s">
        <v>1064</v>
      </c>
      <c r="AO342" s="30"/>
      <c r="AP342" s="112" t="s">
        <v>1065</v>
      </c>
      <c r="AQ342"/>
      <c r="AR342"/>
      <c r="AS342"/>
      <c r="AT342"/>
      <c r="AU342"/>
      <c r="AV342"/>
    </row>
    <row r="343" spans="1:48" ht="23.45" customHeight="1" x14ac:dyDescent="0.2">
      <c r="A343" s="356"/>
      <c r="B343" s="155"/>
      <c r="C343" s="155"/>
      <c r="D343" s="155"/>
      <c r="E343" s="155"/>
      <c r="F343" s="155"/>
      <c r="G343" s="155"/>
      <c r="H343" s="155"/>
      <c r="I343" s="155"/>
      <c r="J343" s="155"/>
      <c r="K343" s="155"/>
      <c r="L343" s="155"/>
      <c r="M343" s="357"/>
      <c r="N343" s="155"/>
      <c r="O343" s="155"/>
      <c r="P343" s="155"/>
      <c r="Q343" s="155"/>
      <c r="R343" s="155"/>
      <c r="AA343" s="97"/>
      <c r="AB343" s="97"/>
      <c r="AC343" s="97"/>
      <c r="AD343" s="97"/>
      <c r="AE343" s="97"/>
      <c r="AF343" s="93"/>
      <c r="AG343" s="93"/>
      <c r="AH343" s="93"/>
      <c r="AI343" s="30"/>
      <c r="AJ343" s="30"/>
      <c r="AK343" s="30"/>
      <c r="AL343" s="30"/>
      <c r="AM343" s="109"/>
      <c r="AN343" s="109" t="s">
        <v>1066</v>
      </c>
      <c r="AO343" s="30"/>
      <c r="AP343" s="112" t="s">
        <v>1067</v>
      </c>
      <c r="AQ343"/>
      <c r="AR343"/>
      <c r="AS343"/>
      <c r="AT343"/>
      <c r="AU343"/>
      <c r="AV343"/>
    </row>
    <row r="344" spans="1:48" ht="23.45" customHeight="1" x14ac:dyDescent="0.2">
      <c r="A344" s="356"/>
      <c r="B344" s="155"/>
      <c r="C344" s="155"/>
      <c r="D344" s="155"/>
      <c r="E344" s="155"/>
      <c r="F344" s="155"/>
      <c r="G344" s="155"/>
      <c r="H344" s="155"/>
      <c r="I344" s="155"/>
      <c r="J344" s="155"/>
      <c r="K344" s="155"/>
      <c r="L344" s="155"/>
      <c r="M344" s="357"/>
      <c r="N344" s="155"/>
      <c r="O344" s="155"/>
      <c r="P344" s="155"/>
      <c r="Q344" s="155"/>
      <c r="R344" s="155"/>
      <c r="AA344" s="97"/>
      <c r="AB344" s="97"/>
      <c r="AC344" s="97"/>
      <c r="AD344" s="97"/>
      <c r="AE344" s="97"/>
      <c r="AF344" s="93"/>
      <c r="AG344" s="93"/>
      <c r="AH344" s="93"/>
      <c r="AI344" s="30"/>
      <c r="AJ344" s="30"/>
      <c r="AK344" s="30"/>
      <c r="AL344" s="30"/>
      <c r="AM344" s="109"/>
      <c r="AN344" s="109">
        <v>811904</v>
      </c>
      <c r="AO344" s="30"/>
      <c r="AP344" s="112" t="s">
        <v>1068</v>
      </c>
      <c r="AQ344"/>
      <c r="AR344"/>
      <c r="AS344"/>
      <c r="AT344"/>
      <c r="AU344"/>
      <c r="AV344"/>
    </row>
    <row r="345" spans="1:48" ht="23.45" customHeight="1" x14ac:dyDescent="0.2">
      <c r="A345" s="356"/>
      <c r="B345" s="155"/>
      <c r="C345" s="155"/>
      <c r="D345" s="155"/>
      <c r="E345" s="155"/>
      <c r="F345" s="155"/>
      <c r="G345" s="155"/>
      <c r="H345" s="155"/>
      <c r="I345" s="155"/>
      <c r="J345" s="155"/>
      <c r="K345" s="155"/>
      <c r="L345" s="155"/>
      <c r="M345" s="357"/>
      <c r="N345" s="155"/>
      <c r="O345" s="155"/>
      <c r="P345" s="155"/>
      <c r="Q345" s="155"/>
      <c r="R345" s="155"/>
      <c r="AA345" s="97"/>
      <c r="AB345" s="97"/>
      <c r="AC345" s="97"/>
      <c r="AD345" s="97"/>
      <c r="AE345" s="97"/>
      <c r="AF345" s="93"/>
      <c r="AG345" s="93"/>
      <c r="AH345" s="93"/>
      <c r="AI345" s="30"/>
      <c r="AJ345" s="30"/>
      <c r="AK345" s="30"/>
      <c r="AL345" s="30"/>
      <c r="AM345" s="109"/>
      <c r="AN345" s="109" t="s">
        <v>1069</v>
      </c>
      <c r="AO345" s="30"/>
      <c r="AP345" s="112" t="s">
        <v>1070</v>
      </c>
      <c r="AQ345"/>
      <c r="AR345"/>
      <c r="AS345"/>
      <c r="AT345"/>
      <c r="AU345"/>
      <c r="AV345"/>
    </row>
    <row r="346" spans="1:48" ht="23.45" customHeight="1" x14ac:dyDescent="0.2">
      <c r="A346" s="356"/>
      <c r="B346" s="155"/>
      <c r="C346" s="155"/>
      <c r="D346" s="155"/>
      <c r="E346" s="155"/>
      <c r="F346" s="155"/>
      <c r="G346" s="155"/>
      <c r="H346" s="155"/>
      <c r="I346" s="155"/>
      <c r="J346" s="155"/>
      <c r="K346" s="155"/>
      <c r="L346" s="155"/>
      <c r="M346" s="357"/>
      <c r="N346" s="155"/>
      <c r="O346" s="155"/>
      <c r="P346" s="155"/>
      <c r="Q346" s="155"/>
      <c r="R346" s="155"/>
      <c r="AA346" s="97"/>
      <c r="AB346" s="97"/>
      <c r="AC346" s="97"/>
      <c r="AD346" s="97"/>
      <c r="AE346" s="97"/>
      <c r="AF346" s="93"/>
      <c r="AG346" s="93"/>
      <c r="AH346" s="93"/>
      <c r="AI346" s="30"/>
      <c r="AJ346" s="30"/>
      <c r="AK346" s="30"/>
      <c r="AL346" s="30"/>
      <c r="AM346" s="109"/>
      <c r="AN346" s="109" t="s">
        <v>1071</v>
      </c>
      <c r="AO346" s="30"/>
      <c r="AP346" s="112" t="s">
        <v>1072</v>
      </c>
      <c r="AQ346"/>
      <c r="AR346"/>
      <c r="AS346"/>
      <c r="AT346"/>
      <c r="AU346"/>
      <c r="AV346"/>
    </row>
    <row r="347" spans="1:48" ht="23.45" customHeight="1" x14ac:dyDescent="0.2">
      <c r="A347" s="356"/>
      <c r="B347" s="155"/>
      <c r="C347" s="155"/>
      <c r="D347" s="155"/>
      <c r="E347" s="155"/>
      <c r="F347" s="155"/>
      <c r="G347" s="155"/>
      <c r="H347" s="155"/>
      <c r="I347" s="155"/>
      <c r="J347" s="155"/>
      <c r="K347" s="155"/>
      <c r="L347" s="155"/>
      <c r="M347" s="357"/>
      <c r="N347" s="155"/>
      <c r="O347" s="155"/>
      <c r="P347" s="155"/>
      <c r="Q347" s="155"/>
      <c r="R347" s="155"/>
      <c r="AA347" s="97"/>
      <c r="AB347" s="97"/>
      <c r="AC347" s="97"/>
      <c r="AD347" s="97"/>
      <c r="AE347" s="97"/>
      <c r="AF347" s="93"/>
      <c r="AG347" s="93"/>
      <c r="AH347" s="93"/>
      <c r="AI347" s="30"/>
      <c r="AJ347" s="30"/>
      <c r="AK347" s="30"/>
      <c r="AL347" s="30"/>
      <c r="AM347" s="109"/>
      <c r="AN347" s="109" t="s">
        <v>1073</v>
      </c>
      <c r="AO347" s="30"/>
      <c r="AP347" s="112" t="s">
        <v>1074</v>
      </c>
      <c r="AQ347"/>
      <c r="AR347"/>
      <c r="AS347"/>
      <c r="AT347"/>
      <c r="AU347"/>
      <c r="AV347"/>
    </row>
    <row r="348" spans="1:48" ht="23.45" customHeight="1" x14ac:dyDescent="0.2">
      <c r="A348" s="356"/>
      <c r="B348" s="155"/>
      <c r="C348" s="155"/>
      <c r="D348" s="155"/>
      <c r="E348" s="155"/>
      <c r="F348" s="155"/>
      <c r="G348" s="155"/>
      <c r="H348" s="155"/>
      <c r="I348" s="155"/>
      <c r="J348" s="155"/>
      <c r="K348" s="155"/>
      <c r="L348" s="155"/>
      <c r="M348" s="357"/>
      <c r="N348" s="155"/>
      <c r="O348" s="155"/>
      <c r="P348" s="155"/>
      <c r="Q348" s="155"/>
      <c r="R348" s="155"/>
      <c r="AA348" s="97"/>
      <c r="AB348" s="97"/>
      <c r="AC348" s="97"/>
      <c r="AD348" s="97"/>
      <c r="AE348" s="97"/>
      <c r="AF348" s="93"/>
      <c r="AG348" s="93"/>
      <c r="AH348" s="93"/>
      <c r="AI348" s="30"/>
      <c r="AJ348" s="30"/>
      <c r="AK348" s="30"/>
      <c r="AL348" s="30"/>
      <c r="AM348" s="109"/>
      <c r="AN348" s="109" t="s">
        <v>1075</v>
      </c>
      <c r="AO348" s="30"/>
      <c r="AP348" s="112" t="s">
        <v>1076</v>
      </c>
      <c r="AQ348"/>
      <c r="AR348"/>
      <c r="AS348"/>
      <c r="AT348"/>
      <c r="AU348"/>
      <c r="AV348"/>
    </row>
    <row r="349" spans="1:48" ht="23.45" customHeight="1" x14ac:dyDescent="0.2">
      <c r="A349" s="356"/>
      <c r="B349" s="155"/>
      <c r="C349" s="155"/>
      <c r="D349" s="155"/>
      <c r="E349" s="155"/>
      <c r="F349" s="155"/>
      <c r="G349" s="155"/>
      <c r="H349" s="155"/>
      <c r="I349" s="155"/>
      <c r="J349" s="155"/>
      <c r="K349" s="155"/>
      <c r="L349" s="155"/>
      <c r="M349" s="357"/>
      <c r="N349" s="155"/>
      <c r="O349" s="155"/>
      <c r="P349" s="155"/>
      <c r="Q349" s="155"/>
      <c r="R349" s="155"/>
      <c r="AA349" s="97"/>
      <c r="AB349" s="97"/>
      <c r="AC349" s="97"/>
      <c r="AD349" s="97"/>
      <c r="AE349" s="97"/>
      <c r="AF349" s="93"/>
      <c r="AG349" s="93"/>
      <c r="AH349" s="93"/>
      <c r="AI349" s="30"/>
      <c r="AJ349" s="30"/>
      <c r="AK349" s="30"/>
      <c r="AL349" s="30"/>
      <c r="AM349" s="109"/>
      <c r="AN349" s="109" t="s">
        <v>1077</v>
      </c>
      <c r="AO349" s="30"/>
      <c r="AP349" s="112" t="s">
        <v>1078</v>
      </c>
      <c r="AQ349"/>
      <c r="AR349"/>
      <c r="AS349"/>
      <c r="AT349"/>
      <c r="AU349"/>
      <c r="AV349"/>
    </row>
    <row r="350" spans="1:48" ht="23.45" customHeight="1" x14ac:dyDescent="0.2">
      <c r="A350" s="356"/>
      <c r="B350" s="155"/>
      <c r="C350" s="155"/>
      <c r="D350" s="155"/>
      <c r="E350" s="155"/>
      <c r="F350" s="155"/>
      <c r="G350" s="155"/>
      <c r="H350" s="155"/>
      <c r="I350" s="155"/>
      <c r="J350" s="155"/>
      <c r="K350" s="155"/>
      <c r="L350" s="155"/>
      <c r="M350" s="357"/>
      <c r="N350" s="155"/>
      <c r="O350" s="155"/>
      <c r="P350" s="155"/>
      <c r="Q350" s="155"/>
      <c r="R350" s="155"/>
      <c r="AA350" s="97"/>
      <c r="AB350" s="97"/>
      <c r="AC350" s="97"/>
      <c r="AD350" s="97"/>
      <c r="AE350" s="97"/>
      <c r="AF350" s="93"/>
      <c r="AG350" s="93"/>
      <c r="AH350" s="93"/>
      <c r="AI350" s="30"/>
      <c r="AJ350" s="30"/>
      <c r="AK350" s="30"/>
      <c r="AL350" s="30"/>
      <c r="AM350" s="109"/>
      <c r="AN350" s="109" t="s">
        <v>1079</v>
      </c>
      <c r="AO350" s="30"/>
      <c r="AP350" s="112" t="s">
        <v>1080</v>
      </c>
      <c r="AQ350"/>
      <c r="AR350"/>
      <c r="AS350"/>
      <c r="AT350"/>
      <c r="AU350"/>
      <c r="AV350"/>
    </row>
    <row r="351" spans="1:48" ht="23.45" customHeight="1" x14ac:dyDescent="0.2">
      <c r="A351" s="356"/>
      <c r="B351" s="155"/>
      <c r="C351" s="155"/>
      <c r="D351" s="155"/>
      <c r="E351" s="155"/>
      <c r="F351" s="155"/>
      <c r="G351" s="155"/>
      <c r="H351" s="155"/>
      <c r="I351" s="155"/>
      <c r="J351" s="155"/>
      <c r="K351" s="155"/>
      <c r="L351" s="155"/>
      <c r="M351" s="357"/>
      <c r="N351" s="155"/>
      <c r="O351" s="155"/>
      <c r="P351" s="155"/>
      <c r="Q351" s="155"/>
      <c r="R351" s="155"/>
      <c r="AA351" s="97"/>
      <c r="AB351" s="97"/>
      <c r="AC351" s="97"/>
      <c r="AD351" s="97"/>
      <c r="AE351" s="97"/>
      <c r="AF351" s="93"/>
      <c r="AG351" s="93"/>
      <c r="AH351" s="93"/>
      <c r="AI351" s="30"/>
      <c r="AJ351" s="30"/>
      <c r="AK351" s="30"/>
      <c r="AL351" s="30"/>
      <c r="AM351" s="109"/>
      <c r="AN351" s="109" t="s">
        <v>1081</v>
      </c>
      <c r="AO351" s="30"/>
      <c r="AP351" s="112" t="s">
        <v>1082</v>
      </c>
      <c r="AQ351"/>
      <c r="AR351"/>
      <c r="AS351"/>
      <c r="AT351"/>
      <c r="AU351"/>
      <c r="AV351"/>
    </row>
    <row r="352" spans="1:48" ht="23.45" customHeight="1" x14ac:dyDescent="0.2">
      <c r="A352" s="356"/>
      <c r="B352" s="155"/>
      <c r="C352" s="155"/>
      <c r="D352" s="155"/>
      <c r="E352" s="155"/>
      <c r="F352" s="155"/>
      <c r="G352" s="155"/>
      <c r="H352" s="155"/>
      <c r="I352" s="155"/>
      <c r="J352" s="155"/>
      <c r="K352" s="155"/>
      <c r="L352" s="155"/>
      <c r="M352" s="357"/>
      <c r="N352" s="155"/>
      <c r="O352" s="155"/>
      <c r="P352" s="155"/>
      <c r="Q352" s="155"/>
      <c r="R352" s="155"/>
      <c r="AA352" s="97"/>
      <c r="AB352" s="97"/>
      <c r="AC352" s="97"/>
      <c r="AD352" s="97"/>
      <c r="AE352" s="97"/>
      <c r="AF352" s="93"/>
      <c r="AG352" s="93"/>
      <c r="AH352" s="93"/>
      <c r="AI352" s="30"/>
      <c r="AJ352" s="30"/>
      <c r="AK352" s="30"/>
      <c r="AL352" s="30"/>
      <c r="AM352" s="109"/>
      <c r="AN352" s="109" t="s">
        <v>1083</v>
      </c>
      <c r="AO352" s="30"/>
      <c r="AP352" s="112" t="s">
        <v>1084</v>
      </c>
      <c r="AQ352"/>
      <c r="AR352"/>
      <c r="AS352"/>
      <c r="AT352"/>
      <c r="AU352"/>
      <c r="AV352"/>
    </row>
    <row r="353" spans="1:48" ht="23.45" customHeight="1" x14ac:dyDescent="0.2">
      <c r="A353" s="356"/>
      <c r="B353" s="155"/>
      <c r="C353" s="155"/>
      <c r="D353" s="155"/>
      <c r="E353" s="155"/>
      <c r="F353" s="155"/>
      <c r="G353" s="155"/>
      <c r="H353" s="155"/>
      <c r="I353" s="155"/>
      <c r="J353" s="155"/>
      <c r="K353" s="155"/>
      <c r="L353" s="155"/>
      <c r="M353" s="357"/>
      <c r="N353" s="155"/>
      <c r="O353" s="155"/>
      <c r="P353" s="155"/>
      <c r="Q353" s="155"/>
      <c r="R353" s="155"/>
      <c r="AA353" s="97"/>
      <c r="AB353" s="97"/>
      <c r="AC353" s="97"/>
      <c r="AD353" s="97"/>
      <c r="AE353" s="97"/>
      <c r="AF353" s="93"/>
      <c r="AG353" s="93"/>
      <c r="AH353" s="93"/>
      <c r="AI353" s="30"/>
      <c r="AJ353" s="30"/>
      <c r="AK353" s="30"/>
      <c r="AL353" s="30"/>
      <c r="AM353" s="109"/>
      <c r="AN353" s="109">
        <v>151</v>
      </c>
      <c r="AO353" s="30"/>
      <c r="AP353" s="112" t="s">
        <v>1085</v>
      </c>
      <c r="AQ353"/>
      <c r="AR353"/>
      <c r="AS353"/>
      <c r="AT353"/>
      <c r="AU353"/>
      <c r="AV353"/>
    </row>
    <row r="354" spans="1:48" ht="23.45" customHeight="1" x14ac:dyDescent="0.2">
      <c r="A354" s="356"/>
      <c r="B354" s="155"/>
      <c r="C354" s="155"/>
      <c r="D354" s="155"/>
      <c r="E354" s="155"/>
      <c r="F354" s="155"/>
      <c r="G354" s="155"/>
      <c r="H354" s="155"/>
      <c r="I354" s="155"/>
      <c r="J354" s="155"/>
      <c r="K354" s="155"/>
      <c r="L354" s="155"/>
      <c r="M354" s="357"/>
      <c r="N354" s="155"/>
      <c r="O354" s="155"/>
      <c r="P354" s="155"/>
      <c r="Q354" s="155"/>
      <c r="R354" s="155"/>
      <c r="AA354" s="97"/>
      <c r="AB354" s="97"/>
      <c r="AC354" s="97"/>
      <c r="AD354" s="97"/>
      <c r="AE354" s="97"/>
      <c r="AF354" s="93"/>
      <c r="AG354" s="93"/>
      <c r="AH354" s="93"/>
      <c r="AI354" s="30"/>
      <c r="AJ354" s="30"/>
      <c r="AK354" s="30"/>
      <c r="AL354" s="30"/>
      <c r="AM354" s="109"/>
      <c r="AN354" s="109">
        <v>65</v>
      </c>
      <c r="AO354" s="30"/>
      <c r="AP354" s="112" t="s">
        <v>1086</v>
      </c>
      <c r="AQ354"/>
      <c r="AR354"/>
      <c r="AS354"/>
      <c r="AT354"/>
      <c r="AU354"/>
      <c r="AV354"/>
    </row>
    <row r="355" spans="1:48" ht="23.45" customHeight="1" x14ac:dyDescent="0.2">
      <c r="A355" s="356"/>
      <c r="B355" s="155"/>
      <c r="C355" s="155"/>
      <c r="D355" s="155"/>
      <c r="E355" s="155"/>
      <c r="F355" s="155"/>
      <c r="G355" s="155"/>
      <c r="H355" s="155"/>
      <c r="I355" s="155"/>
      <c r="J355" s="155"/>
      <c r="K355" s="155"/>
      <c r="L355" s="155"/>
      <c r="M355" s="357"/>
      <c r="N355" s="155"/>
      <c r="O355" s="155"/>
      <c r="P355" s="155"/>
      <c r="Q355" s="155"/>
      <c r="R355" s="155"/>
      <c r="AA355" s="97"/>
      <c r="AB355" s="97"/>
      <c r="AC355" s="97"/>
      <c r="AD355" s="97"/>
      <c r="AE355" s="97"/>
      <c r="AF355" s="93"/>
      <c r="AG355" s="93"/>
      <c r="AH355" s="93"/>
      <c r="AI355" s="30"/>
      <c r="AJ355" s="30"/>
      <c r="AK355" s="30"/>
      <c r="AL355" s="30"/>
      <c r="AM355" s="109"/>
      <c r="AN355" s="109" t="s">
        <v>1087</v>
      </c>
      <c r="AO355" s="30"/>
      <c r="AP355" s="112" t="s">
        <v>1088</v>
      </c>
      <c r="AQ355"/>
      <c r="AR355"/>
      <c r="AS355"/>
      <c r="AT355"/>
      <c r="AU355"/>
      <c r="AV355"/>
    </row>
    <row r="356" spans="1:48" ht="23.45" customHeight="1" x14ac:dyDescent="0.2">
      <c r="A356" s="356"/>
      <c r="B356" s="155"/>
      <c r="C356" s="155"/>
      <c r="D356" s="155"/>
      <c r="E356" s="155"/>
      <c r="F356" s="155"/>
      <c r="G356" s="155"/>
      <c r="H356" s="155"/>
      <c r="I356" s="155"/>
      <c r="J356" s="155"/>
      <c r="K356" s="155"/>
      <c r="L356" s="155"/>
      <c r="M356" s="357"/>
      <c r="N356" s="155"/>
      <c r="O356" s="155"/>
      <c r="P356" s="155"/>
      <c r="Q356" s="155"/>
      <c r="R356" s="155"/>
      <c r="AA356" s="97"/>
      <c r="AB356" s="97"/>
      <c r="AC356" s="97"/>
      <c r="AD356" s="97"/>
      <c r="AE356" s="97"/>
      <c r="AF356" s="93"/>
      <c r="AG356" s="93"/>
      <c r="AH356" s="93"/>
      <c r="AI356" s="30"/>
      <c r="AJ356" s="30"/>
      <c r="AK356" s="30"/>
      <c r="AL356" s="30"/>
      <c r="AM356" s="109"/>
      <c r="AN356" s="109" t="s">
        <v>1089</v>
      </c>
      <c r="AO356" s="30"/>
      <c r="AP356" s="112" t="s">
        <v>1090</v>
      </c>
      <c r="AQ356"/>
      <c r="AR356"/>
      <c r="AS356"/>
      <c r="AT356"/>
      <c r="AU356"/>
      <c r="AV356"/>
    </row>
    <row r="357" spans="1:48" ht="23.45" customHeight="1" x14ac:dyDescent="0.2">
      <c r="A357" s="356"/>
      <c r="B357" s="155"/>
      <c r="C357" s="155"/>
      <c r="D357" s="155"/>
      <c r="E357" s="155"/>
      <c r="F357" s="155"/>
      <c r="G357" s="155"/>
      <c r="H357" s="155"/>
      <c r="I357" s="155"/>
      <c r="J357" s="155"/>
      <c r="K357" s="155"/>
      <c r="L357" s="155"/>
      <c r="M357" s="357"/>
      <c r="N357" s="155"/>
      <c r="O357" s="155"/>
      <c r="P357" s="155"/>
      <c r="Q357" s="155"/>
      <c r="R357" s="155"/>
      <c r="AA357" s="97"/>
      <c r="AB357" s="97"/>
      <c r="AC357" s="97"/>
      <c r="AD357" s="97"/>
      <c r="AE357" s="97"/>
      <c r="AF357" s="93"/>
      <c r="AG357" s="93"/>
      <c r="AH357" s="93"/>
      <c r="AI357" s="30"/>
      <c r="AJ357" s="30"/>
      <c r="AK357" s="30"/>
      <c r="AL357" s="30"/>
      <c r="AM357" s="109"/>
      <c r="AN357" s="109" t="s">
        <v>1091</v>
      </c>
      <c r="AO357" s="30"/>
      <c r="AP357" s="112" t="s">
        <v>1092</v>
      </c>
      <c r="AQ357"/>
      <c r="AR357"/>
      <c r="AS357"/>
      <c r="AT357"/>
      <c r="AU357"/>
      <c r="AV357"/>
    </row>
    <row r="358" spans="1:48" ht="23.45" customHeight="1" x14ac:dyDescent="0.2">
      <c r="A358" s="356"/>
      <c r="B358" s="155"/>
      <c r="C358" s="155"/>
      <c r="D358" s="155"/>
      <c r="E358" s="155"/>
      <c r="F358" s="155"/>
      <c r="G358" s="155"/>
      <c r="H358" s="155"/>
      <c r="I358" s="155"/>
      <c r="J358" s="155"/>
      <c r="K358" s="155"/>
      <c r="L358" s="155"/>
      <c r="M358" s="357"/>
      <c r="N358" s="155"/>
      <c r="O358" s="155"/>
      <c r="P358" s="155"/>
      <c r="Q358" s="155"/>
      <c r="R358" s="155"/>
      <c r="AA358" s="97"/>
      <c r="AB358" s="97"/>
      <c r="AC358" s="97"/>
      <c r="AD358" s="97"/>
      <c r="AE358" s="97"/>
      <c r="AF358" s="93"/>
      <c r="AG358" s="93"/>
      <c r="AH358" s="93"/>
      <c r="AI358" s="30"/>
      <c r="AJ358" s="30"/>
      <c r="AK358" s="30"/>
      <c r="AL358" s="30"/>
      <c r="AM358" s="109"/>
      <c r="AN358" s="109" t="s">
        <v>1093</v>
      </c>
      <c r="AO358" s="30"/>
      <c r="AP358" s="112" t="s">
        <v>1094</v>
      </c>
      <c r="AQ358"/>
      <c r="AR358"/>
      <c r="AS358"/>
      <c r="AT358"/>
      <c r="AU358"/>
      <c r="AV358"/>
    </row>
    <row r="359" spans="1:48" ht="23.45" customHeight="1" x14ac:dyDescent="0.2">
      <c r="A359" s="356"/>
      <c r="B359" s="155"/>
      <c r="C359" s="155"/>
      <c r="D359" s="155"/>
      <c r="E359" s="155"/>
      <c r="F359" s="155"/>
      <c r="G359" s="155"/>
      <c r="H359" s="155"/>
      <c r="I359" s="155"/>
      <c r="J359" s="155"/>
      <c r="K359" s="155"/>
      <c r="L359" s="155"/>
      <c r="M359" s="357"/>
      <c r="N359" s="155"/>
      <c r="O359" s="155"/>
      <c r="P359" s="155"/>
      <c r="Q359" s="155"/>
      <c r="R359" s="155"/>
      <c r="AA359" s="97"/>
      <c r="AB359" s="97"/>
      <c r="AC359" s="97"/>
      <c r="AD359" s="97"/>
      <c r="AE359" s="97"/>
      <c r="AF359" s="93"/>
      <c r="AG359" s="93"/>
      <c r="AH359" s="93"/>
      <c r="AI359" s="30"/>
      <c r="AJ359" s="30"/>
      <c r="AK359" s="30"/>
      <c r="AL359" s="30"/>
      <c r="AM359" s="109"/>
      <c r="AN359" s="109" t="s">
        <v>1095</v>
      </c>
      <c r="AO359" s="30"/>
      <c r="AP359" s="112" t="s">
        <v>1096</v>
      </c>
      <c r="AQ359"/>
      <c r="AR359"/>
      <c r="AS359"/>
      <c r="AT359"/>
      <c r="AU359"/>
      <c r="AV359"/>
    </row>
    <row r="360" spans="1:48" ht="23.45" customHeight="1" x14ac:dyDescent="0.2">
      <c r="A360" s="356"/>
      <c r="B360" s="155"/>
      <c r="C360" s="155"/>
      <c r="D360" s="155"/>
      <c r="E360" s="155"/>
      <c r="F360" s="155"/>
      <c r="G360" s="155"/>
      <c r="H360" s="155"/>
      <c r="I360" s="155"/>
      <c r="J360" s="155"/>
      <c r="K360" s="155"/>
      <c r="L360" s="155"/>
      <c r="M360" s="357"/>
      <c r="N360" s="155"/>
      <c r="O360" s="155"/>
      <c r="P360" s="155"/>
      <c r="Q360" s="155"/>
      <c r="R360" s="155"/>
      <c r="AA360" s="97"/>
      <c r="AB360" s="97"/>
      <c r="AC360" s="97"/>
      <c r="AD360" s="97"/>
      <c r="AE360" s="97"/>
      <c r="AF360" s="93"/>
      <c r="AG360" s="93"/>
      <c r="AH360" s="93"/>
      <c r="AI360" s="30"/>
      <c r="AJ360" s="30"/>
      <c r="AK360" s="30"/>
      <c r="AL360" s="30"/>
      <c r="AM360" s="109"/>
      <c r="AN360" s="109" t="s">
        <v>1097</v>
      </c>
      <c r="AO360" s="30"/>
      <c r="AP360" s="112" t="s">
        <v>1098</v>
      </c>
      <c r="AQ360"/>
      <c r="AR360"/>
      <c r="AS360"/>
      <c r="AT360"/>
      <c r="AU360"/>
      <c r="AV360"/>
    </row>
    <row r="361" spans="1:48" ht="23.45" customHeight="1" x14ac:dyDescent="0.2">
      <c r="A361" s="356"/>
      <c r="B361" s="155"/>
      <c r="C361" s="155"/>
      <c r="D361" s="155"/>
      <c r="E361" s="155"/>
      <c r="F361" s="155"/>
      <c r="G361" s="155"/>
      <c r="H361" s="155"/>
      <c r="I361" s="155"/>
      <c r="J361" s="155"/>
      <c r="K361" s="155"/>
      <c r="L361" s="155"/>
      <c r="M361" s="357"/>
      <c r="N361" s="155"/>
      <c r="O361" s="155"/>
      <c r="P361" s="155"/>
      <c r="Q361" s="155"/>
      <c r="R361" s="155"/>
      <c r="AA361" s="97"/>
      <c r="AB361" s="97"/>
      <c r="AC361" s="97"/>
      <c r="AD361" s="97"/>
      <c r="AE361" s="97"/>
      <c r="AF361" s="93"/>
      <c r="AG361" s="93"/>
      <c r="AH361" s="93"/>
      <c r="AI361" s="30"/>
      <c r="AJ361" s="30"/>
      <c r="AK361" s="30"/>
      <c r="AL361" s="30"/>
      <c r="AM361" s="109"/>
      <c r="AN361" s="109" t="s">
        <v>1099</v>
      </c>
      <c r="AO361" s="30"/>
      <c r="AP361" s="112" t="s">
        <v>1100</v>
      </c>
      <c r="AQ361"/>
      <c r="AR361"/>
      <c r="AS361"/>
      <c r="AT361"/>
      <c r="AU361"/>
      <c r="AV361"/>
    </row>
    <row r="362" spans="1:48" ht="23.45" customHeight="1" x14ac:dyDescent="0.2">
      <c r="A362" s="356"/>
      <c r="B362" s="155"/>
      <c r="C362" s="155"/>
      <c r="D362" s="155"/>
      <c r="E362" s="155"/>
      <c r="F362" s="155"/>
      <c r="G362" s="155"/>
      <c r="H362" s="155"/>
      <c r="I362" s="155"/>
      <c r="J362" s="155"/>
      <c r="K362" s="155"/>
      <c r="L362" s="155"/>
      <c r="M362" s="357"/>
      <c r="N362" s="155"/>
      <c r="O362" s="155"/>
      <c r="P362" s="155"/>
      <c r="Q362" s="155"/>
      <c r="R362" s="155"/>
      <c r="AA362" s="97"/>
      <c r="AB362" s="97"/>
      <c r="AC362" s="97"/>
      <c r="AD362" s="97"/>
      <c r="AE362" s="97"/>
      <c r="AF362" s="93"/>
      <c r="AG362" s="93"/>
      <c r="AH362" s="93"/>
      <c r="AI362" s="30"/>
      <c r="AJ362" s="30"/>
      <c r="AK362" s="30"/>
      <c r="AL362" s="30"/>
      <c r="AM362" s="109"/>
      <c r="AN362" s="109" t="s">
        <v>1101</v>
      </c>
      <c r="AO362" s="30"/>
      <c r="AP362" s="112" t="s">
        <v>1102</v>
      </c>
      <c r="AQ362"/>
      <c r="AR362"/>
      <c r="AS362"/>
      <c r="AT362"/>
      <c r="AU362"/>
      <c r="AV362"/>
    </row>
    <row r="363" spans="1:48" ht="23.45" customHeight="1" x14ac:dyDescent="0.2">
      <c r="A363" s="356"/>
      <c r="B363" s="155"/>
      <c r="C363" s="155"/>
      <c r="D363" s="155"/>
      <c r="E363" s="155"/>
      <c r="F363" s="155"/>
      <c r="G363" s="155"/>
      <c r="H363" s="155"/>
      <c r="I363" s="155"/>
      <c r="J363" s="155"/>
      <c r="K363" s="155"/>
      <c r="L363" s="155"/>
      <c r="M363" s="357"/>
      <c r="N363" s="155"/>
      <c r="O363" s="155"/>
      <c r="P363" s="155"/>
      <c r="Q363" s="155"/>
      <c r="R363" s="155"/>
      <c r="AA363" s="97"/>
      <c r="AB363" s="97"/>
      <c r="AC363" s="97"/>
      <c r="AD363" s="97"/>
      <c r="AE363" s="97"/>
      <c r="AF363" s="93"/>
      <c r="AG363" s="93"/>
      <c r="AH363" s="93"/>
      <c r="AI363" s="30"/>
      <c r="AJ363" s="30"/>
      <c r="AK363" s="30"/>
      <c r="AL363" s="30"/>
      <c r="AM363" s="109"/>
      <c r="AN363" s="109" t="s">
        <v>1103</v>
      </c>
      <c r="AO363" s="30"/>
      <c r="AP363" s="112" t="s">
        <v>1104</v>
      </c>
      <c r="AQ363"/>
      <c r="AR363"/>
      <c r="AS363"/>
      <c r="AT363"/>
      <c r="AU363"/>
      <c r="AV363"/>
    </row>
    <row r="364" spans="1:48" ht="23.45" customHeight="1" x14ac:dyDescent="0.2">
      <c r="A364" s="356"/>
      <c r="B364" s="155"/>
      <c r="C364" s="155"/>
      <c r="D364" s="155"/>
      <c r="E364" s="155"/>
      <c r="F364" s="155"/>
      <c r="G364" s="155"/>
      <c r="H364" s="155"/>
      <c r="I364" s="155"/>
      <c r="J364" s="155"/>
      <c r="K364" s="155"/>
      <c r="L364" s="155"/>
      <c r="M364" s="357"/>
      <c r="N364" s="155"/>
      <c r="O364" s="155"/>
      <c r="P364" s="155"/>
      <c r="Q364" s="155"/>
      <c r="R364" s="155"/>
      <c r="AA364" s="97"/>
      <c r="AB364" s="97"/>
      <c r="AC364" s="97"/>
      <c r="AD364" s="97"/>
      <c r="AE364" s="97"/>
      <c r="AF364" s="93"/>
      <c r="AG364" s="93"/>
      <c r="AH364" s="93"/>
      <c r="AI364" s="30"/>
      <c r="AJ364" s="30"/>
      <c r="AK364" s="30"/>
      <c r="AL364" s="30"/>
      <c r="AM364" s="109"/>
      <c r="AN364" s="109" t="s">
        <v>1105</v>
      </c>
      <c r="AO364" s="30"/>
      <c r="AP364" s="112" t="s">
        <v>1106</v>
      </c>
      <c r="AQ364"/>
      <c r="AR364"/>
      <c r="AS364"/>
      <c r="AT364"/>
      <c r="AU364"/>
      <c r="AV364"/>
    </row>
    <row r="365" spans="1:48" ht="23.45" customHeight="1" x14ac:dyDescent="0.2">
      <c r="A365" s="356"/>
      <c r="B365" s="155"/>
      <c r="C365" s="155"/>
      <c r="D365" s="155"/>
      <c r="E365" s="155"/>
      <c r="F365" s="155"/>
      <c r="G365" s="155"/>
      <c r="H365" s="155"/>
      <c r="I365" s="155"/>
      <c r="J365" s="155"/>
      <c r="K365" s="155"/>
      <c r="L365" s="155"/>
      <c r="M365" s="357"/>
      <c r="N365" s="155"/>
      <c r="O365" s="155"/>
      <c r="P365" s="155"/>
      <c r="Q365" s="155"/>
      <c r="R365" s="155"/>
      <c r="AA365" s="97"/>
      <c r="AB365" s="97"/>
      <c r="AC365" s="97"/>
      <c r="AD365" s="97"/>
      <c r="AE365" s="97"/>
      <c r="AF365" s="93"/>
      <c r="AG365" s="93"/>
      <c r="AH365" s="93"/>
      <c r="AI365" s="30"/>
      <c r="AJ365" s="30"/>
      <c r="AK365" s="30"/>
      <c r="AL365" s="30"/>
      <c r="AM365" s="109"/>
      <c r="AN365" s="109">
        <v>204</v>
      </c>
      <c r="AO365" s="30"/>
      <c r="AP365" s="112" t="s">
        <v>1107</v>
      </c>
      <c r="AQ365"/>
      <c r="AR365"/>
      <c r="AS365"/>
      <c r="AT365"/>
      <c r="AU365"/>
      <c r="AV365"/>
    </row>
    <row r="366" spans="1:48" ht="23.45" customHeight="1" x14ac:dyDescent="0.2">
      <c r="A366" s="356"/>
      <c r="B366" s="155"/>
      <c r="C366" s="155"/>
      <c r="D366" s="155"/>
      <c r="E366" s="155"/>
      <c r="F366" s="155"/>
      <c r="G366" s="155"/>
      <c r="H366" s="155"/>
      <c r="I366" s="155"/>
      <c r="J366" s="155"/>
      <c r="K366" s="155"/>
      <c r="L366" s="155"/>
      <c r="M366" s="357"/>
      <c r="N366" s="155"/>
      <c r="O366" s="155"/>
      <c r="P366" s="155"/>
      <c r="Q366" s="155"/>
      <c r="R366" s="155"/>
      <c r="AA366" s="97"/>
      <c r="AB366" s="97"/>
      <c r="AC366" s="97"/>
      <c r="AD366" s="97"/>
      <c r="AE366" s="97"/>
      <c r="AF366" s="93"/>
      <c r="AG366" s="93"/>
      <c r="AH366" s="93"/>
      <c r="AI366" s="30"/>
      <c r="AJ366" s="30"/>
      <c r="AK366" s="30"/>
      <c r="AL366" s="30"/>
      <c r="AM366" s="109"/>
      <c r="AN366" s="109" t="s">
        <v>1108</v>
      </c>
      <c r="AO366" s="30"/>
      <c r="AP366" s="112" t="s">
        <v>1109</v>
      </c>
      <c r="AQ366"/>
      <c r="AR366"/>
      <c r="AS366"/>
      <c r="AT366"/>
      <c r="AU366"/>
      <c r="AV366"/>
    </row>
    <row r="367" spans="1:48" ht="23.45" customHeight="1" x14ac:dyDescent="0.2">
      <c r="A367" s="356"/>
      <c r="B367" s="155"/>
      <c r="C367" s="155"/>
      <c r="D367" s="155"/>
      <c r="E367" s="155"/>
      <c r="F367" s="155"/>
      <c r="G367" s="155"/>
      <c r="H367" s="155"/>
      <c r="I367" s="155"/>
      <c r="J367" s="155"/>
      <c r="K367" s="155"/>
      <c r="L367" s="155"/>
      <c r="M367" s="357"/>
      <c r="N367" s="155"/>
      <c r="O367" s="155"/>
      <c r="P367" s="155"/>
      <c r="Q367" s="155"/>
      <c r="R367" s="155"/>
      <c r="AA367" s="97"/>
      <c r="AB367" s="97"/>
      <c r="AC367" s="97"/>
      <c r="AD367" s="97"/>
      <c r="AE367" s="97"/>
      <c r="AF367" s="93"/>
      <c r="AG367" s="93"/>
      <c r="AH367" s="93"/>
      <c r="AI367" s="30"/>
      <c r="AJ367" s="30"/>
      <c r="AK367" s="30"/>
      <c r="AL367" s="30"/>
      <c r="AM367" s="109"/>
      <c r="AN367" s="109" t="s">
        <v>1110</v>
      </c>
      <c r="AO367" s="30"/>
      <c r="AP367" s="112" t="s">
        <v>1111</v>
      </c>
      <c r="AQ367"/>
      <c r="AR367"/>
      <c r="AS367"/>
      <c r="AT367"/>
      <c r="AU367"/>
      <c r="AV367"/>
    </row>
    <row r="368" spans="1:48" ht="23.45" customHeight="1" x14ac:dyDescent="0.2">
      <c r="A368" s="356"/>
      <c r="B368" s="155"/>
      <c r="C368" s="155"/>
      <c r="D368" s="155"/>
      <c r="E368" s="155"/>
      <c r="F368" s="155"/>
      <c r="G368" s="155"/>
      <c r="H368" s="155"/>
      <c r="I368" s="155"/>
      <c r="J368" s="155"/>
      <c r="K368" s="155"/>
      <c r="L368" s="155"/>
      <c r="M368" s="357"/>
      <c r="N368" s="155"/>
      <c r="O368" s="155"/>
      <c r="P368" s="155"/>
      <c r="Q368" s="155"/>
      <c r="R368" s="155"/>
      <c r="AA368" s="97"/>
      <c r="AB368" s="97"/>
      <c r="AC368" s="97"/>
      <c r="AD368" s="97"/>
      <c r="AE368" s="97"/>
      <c r="AF368" s="93"/>
      <c r="AG368" s="93"/>
      <c r="AH368" s="93"/>
      <c r="AI368" s="30"/>
      <c r="AJ368" s="30"/>
      <c r="AK368" s="30"/>
      <c r="AL368" s="30"/>
      <c r="AM368" s="109"/>
      <c r="AN368" s="109" t="s">
        <v>1112</v>
      </c>
      <c r="AO368" s="30"/>
      <c r="AP368" s="112" t="s">
        <v>1113</v>
      </c>
      <c r="AQ368"/>
      <c r="AR368"/>
      <c r="AS368"/>
      <c r="AT368"/>
      <c r="AU368"/>
      <c r="AV368"/>
    </row>
    <row r="369" spans="1:48" ht="23.45" customHeight="1" x14ac:dyDescent="0.2">
      <c r="A369" s="356"/>
      <c r="B369" s="155"/>
      <c r="C369" s="155"/>
      <c r="D369" s="155"/>
      <c r="E369" s="155"/>
      <c r="F369" s="155"/>
      <c r="G369" s="155"/>
      <c r="H369" s="155"/>
      <c r="I369" s="155"/>
      <c r="J369" s="155"/>
      <c r="K369" s="155"/>
      <c r="L369" s="155"/>
      <c r="M369" s="357"/>
      <c r="N369" s="155"/>
      <c r="O369" s="155"/>
      <c r="P369" s="155"/>
      <c r="Q369" s="155"/>
      <c r="R369" s="155"/>
      <c r="AA369" s="97"/>
      <c r="AB369" s="97"/>
      <c r="AC369" s="97"/>
      <c r="AD369" s="97"/>
      <c r="AE369" s="97"/>
      <c r="AF369" s="93"/>
      <c r="AG369" s="93"/>
      <c r="AH369" s="93"/>
      <c r="AI369" s="30"/>
      <c r="AJ369" s="30"/>
      <c r="AK369" s="30"/>
      <c r="AL369" s="30"/>
      <c r="AM369" s="109"/>
      <c r="AN369" s="109" t="s">
        <v>1114</v>
      </c>
      <c r="AO369" s="30"/>
      <c r="AP369" s="112" t="s">
        <v>1115</v>
      </c>
      <c r="AQ369"/>
      <c r="AR369"/>
      <c r="AS369"/>
      <c r="AT369"/>
      <c r="AU369"/>
      <c r="AV369"/>
    </row>
    <row r="370" spans="1:48" ht="23.45" customHeight="1" x14ac:dyDescent="0.2">
      <c r="A370" s="356"/>
      <c r="B370" s="155"/>
      <c r="C370" s="155"/>
      <c r="D370" s="155"/>
      <c r="E370" s="155"/>
      <c r="F370" s="155"/>
      <c r="G370" s="155"/>
      <c r="H370" s="155"/>
      <c r="I370" s="155"/>
      <c r="J370" s="155"/>
      <c r="K370" s="155"/>
      <c r="L370" s="155"/>
      <c r="M370" s="357"/>
      <c r="N370" s="155"/>
      <c r="O370" s="155"/>
      <c r="P370" s="155"/>
      <c r="Q370" s="155"/>
      <c r="R370" s="155"/>
      <c r="AA370" s="97"/>
      <c r="AB370" s="97"/>
      <c r="AC370" s="97"/>
      <c r="AD370" s="97"/>
      <c r="AE370" s="97"/>
      <c r="AF370" s="93"/>
      <c r="AG370" s="93"/>
      <c r="AH370" s="93"/>
      <c r="AI370" s="30"/>
      <c r="AJ370" s="30"/>
      <c r="AK370" s="30"/>
      <c r="AL370" s="30"/>
      <c r="AM370" s="109"/>
      <c r="AN370" s="109" t="s">
        <v>1116</v>
      </c>
      <c r="AO370" s="30"/>
      <c r="AP370" s="112" t="s">
        <v>1117</v>
      </c>
      <c r="AQ370"/>
      <c r="AR370"/>
      <c r="AS370"/>
      <c r="AT370"/>
      <c r="AU370"/>
      <c r="AV370"/>
    </row>
    <row r="371" spans="1:48" ht="23.45" customHeight="1" x14ac:dyDescent="0.2">
      <c r="A371" s="356"/>
      <c r="B371" s="155"/>
      <c r="C371" s="155"/>
      <c r="D371" s="155"/>
      <c r="E371" s="155"/>
      <c r="F371" s="155"/>
      <c r="G371" s="155"/>
      <c r="H371" s="155"/>
      <c r="I371" s="155"/>
      <c r="J371" s="155"/>
      <c r="K371" s="155"/>
      <c r="L371" s="155"/>
      <c r="M371" s="357"/>
      <c r="N371" s="155"/>
      <c r="O371" s="155"/>
      <c r="P371" s="155"/>
      <c r="Q371" s="155"/>
      <c r="R371" s="155"/>
      <c r="AA371" s="97"/>
      <c r="AB371" s="97"/>
      <c r="AC371" s="97"/>
      <c r="AD371" s="97"/>
      <c r="AE371" s="97"/>
      <c r="AF371" s="93"/>
      <c r="AG371" s="93"/>
      <c r="AH371" s="93"/>
      <c r="AI371" s="30"/>
      <c r="AJ371" s="30"/>
      <c r="AK371" s="30"/>
      <c r="AL371" s="30"/>
      <c r="AM371" s="109"/>
      <c r="AN371" s="109">
        <v>691</v>
      </c>
      <c r="AO371" s="30"/>
      <c r="AP371" s="112" t="s">
        <v>1118</v>
      </c>
      <c r="AQ371"/>
      <c r="AR371"/>
      <c r="AS371"/>
      <c r="AT371"/>
      <c r="AU371"/>
      <c r="AV371"/>
    </row>
    <row r="372" spans="1:48" ht="23.45" customHeight="1" x14ac:dyDescent="0.2">
      <c r="A372" s="356"/>
      <c r="B372" s="155"/>
      <c r="C372" s="155"/>
      <c r="D372" s="155"/>
      <c r="E372" s="155"/>
      <c r="F372" s="155"/>
      <c r="G372" s="155"/>
      <c r="H372" s="155"/>
      <c r="I372" s="155"/>
      <c r="J372" s="155"/>
      <c r="K372" s="155"/>
      <c r="L372" s="155"/>
      <c r="M372" s="357"/>
      <c r="N372" s="155"/>
      <c r="O372" s="155"/>
      <c r="P372" s="155"/>
      <c r="Q372" s="155"/>
      <c r="R372" s="155"/>
      <c r="AA372" s="97"/>
      <c r="AB372" s="97"/>
      <c r="AC372" s="97"/>
      <c r="AD372" s="97"/>
      <c r="AE372" s="97"/>
      <c r="AF372" s="93"/>
      <c r="AG372" s="93"/>
      <c r="AH372" s="93"/>
      <c r="AI372" s="30"/>
      <c r="AJ372" s="30"/>
      <c r="AK372" s="30"/>
      <c r="AL372" s="30"/>
      <c r="AM372" s="109"/>
      <c r="AN372" s="109">
        <v>64</v>
      </c>
      <c r="AO372" s="30"/>
      <c r="AP372" s="112" t="s">
        <v>1119</v>
      </c>
      <c r="AQ372"/>
      <c r="AR372"/>
      <c r="AS372"/>
      <c r="AT372"/>
      <c r="AU372"/>
      <c r="AV372"/>
    </row>
    <row r="373" spans="1:48" ht="23.45" customHeight="1" x14ac:dyDescent="0.2">
      <c r="A373" s="356"/>
      <c r="B373" s="155"/>
      <c r="C373" s="155"/>
      <c r="D373" s="155"/>
      <c r="E373" s="155"/>
      <c r="F373" s="155"/>
      <c r="G373" s="155"/>
      <c r="H373" s="155"/>
      <c r="I373" s="155"/>
      <c r="J373" s="155"/>
      <c r="K373" s="155"/>
      <c r="L373" s="155"/>
      <c r="M373" s="357"/>
      <c r="N373" s="155"/>
      <c r="O373" s="155"/>
      <c r="P373" s="155"/>
      <c r="Q373" s="155"/>
      <c r="R373" s="155"/>
      <c r="AA373" s="97"/>
      <c r="AB373" s="97"/>
      <c r="AC373" s="97"/>
      <c r="AD373" s="97"/>
      <c r="AE373" s="97"/>
      <c r="AF373" s="93"/>
      <c r="AG373" s="93"/>
      <c r="AH373" s="93"/>
      <c r="AI373" s="30"/>
      <c r="AJ373" s="30"/>
      <c r="AK373" s="30"/>
      <c r="AL373" s="30"/>
      <c r="AM373" s="109"/>
      <c r="AN373" s="109" t="s">
        <v>1120</v>
      </c>
      <c r="AO373" s="30"/>
      <c r="AP373" s="112" t="s">
        <v>1121</v>
      </c>
      <c r="AQ373"/>
      <c r="AR373"/>
      <c r="AS373"/>
      <c r="AT373"/>
      <c r="AU373"/>
      <c r="AV373"/>
    </row>
    <row r="374" spans="1:48" ht="23.45" customHeight="1" x14ac:dyDescent="0.2">
      <c r="A374" s="356"/>
      <c r="B374" s="155"/>
      <c r="C374" s="155"/>
      <c r="D374" s="155"/>
      <c r="E374" s="155"/>
      <c r="F374" s="155"/>
      <c r="G374" s="155"/>
      <c r="H374" s="155"/>
      <c r="I374" s="155"/>
      <c r="J374" s="155"/>
      <c r="K374" s="155"/>
      <c r="L374" s="155"/>
      <c r="M374" s="357"/>
      <c r="N374" s="155"/>
      <c r="O374" s="155"/>
      <c r="P374" s="155"/>
      <c r="Q374" s="155"/>
      <c r="R374" s="155"/>
      <c r="AA374" s="97"/>
      <c r="AB374" s="97"/>
      <c r="AC374" s="97"/>
      <c r="AD374" s="97"/>
      <c r="AE374" s="97"/>
      <c r="AF374" s="93"/>
      <c r="AG374" s="93"/>
      <c r="AH374" s="93"/>
      <c r="AI374" s="30"/>
      <c r="AJ374" s="30"/>
      <c r="AK374" s="30"/>
      <c r="AL374" s="30"/>
      <c r="AM374" s="109"/>
      <c r="AN374" s="109" t="s">
        <v>1122</v>
      </c>
      <c r="AO374" s="30"/>
      <c r="AP374" s="112" t="s">
        <v>1123</v>
      </c>
      <c r="AQ374"/>
      <c r="AR374"/>
      <c r="AS374"/>
      <c r="AT374"/>
      <c r="AU374"/>
      <c r="AV374"/>
    </row>
    <row r="375" spans="1:48" ht="23.45" customHeight="1" x14ac:dyDescent="0.2">
      <c r="A375" s="356"/>
      <c r="B375" s="155"/>
      <c r="C375" s="155"/>
      <c r="D375" s="155"/>
      <c r="E375" s="155"/>
      <c r="F375" s="155"/>
      <c r="G375" s="155"/>
      <c r="H375" s="155"/>
      <c r="I375" s="155"/>
      <c r="J375" s="155"/>
      <c r="K375" s="155"/>
      <c r="L375" s="155"/>
      <c r="M375" s="357"/>
      <c r="N375" s="155"/>
      <c r="O375" s="155"/>
      <c r="P375" s="155"/>
      <c r="Q375" s="155"/>
      <c r="R375" s="155"/>
      <c r="AA375" s="97"/>
      <c r="AB375" s="97"/>
      <c r="AC375" s="97"/>
      <c r="AD375" s="97"/>
      <c r="AE375" s="97"/>
      <c r="AF375" s="93"/>
      <c r="AG375" s="93"/>
      <c r="AH375" s="93"/>
      <c r="AI375" s="30"/>
      <c r="AJ375" s="30"/>
      <c r="AK375" s="30"/>
      <c r="AL375" s="30"/>
      <c r="AM375" s="109"/>
      <c r="AN375" s="109" t="s">
        <v>1124</v>
      </c>
      <c r="AO375" s="30"/>
      <c r="AP375" s="112" t="s">
        <v>1125</v>
      </c>
      <c r="AQ375"/>
      <c r="AR375"/>
      <c r="AS375"/>
      <c r="AT375"/>
      <c r="AU375"/>
      <c r="AV375"/>
    </row>
    <row r="376" spans="1:48" ht="23.45" customHeight="1" x14ac:dyDescent="0.2">
      <c r="A376" s="356"/>
      <c r="B376" s="155"/>
      <c r="C376" s="155"/>
      <c r="D376" s="155"/>
      <c r="E376" s="155"/>
      <c r="F376" s="155"/>
      <c r="G376" s="155"/>
      <c r="H376" s="155"/>
      <c r="I376" s="155"/>
      <c r="J376" s="155"/>
      <c r="K376" s="155"/>
      <c r="L376" s="155"/>
      <c r="M376" s="357"/>
      <c r="N376" s="155"/>
      <c r="O376" s="155"/>
      <c r="P376" s="155"/>
      <c r="Q376" s="155"/>
      <c r="R376" s="155"/>
      <c r="AA376" s="97"/>
      <c r="AB376" s="97"/>
      <c r="AC376" s="97"/>
      <c r="AD376" s="97"/>
      <c r="AE376" s="97"/>
      <c r="AF376" s="93"/>
      <c r="AG376" s="93"/>
      <c r="AH376" s="93"/>
      <c r="AI376" s="30"/>
      <c r="AJ376" s="30"/>
      <c r="AK376" s="30"/>
      <c r="AL376" s="30"/>
      <c r="AM376" s="109"/>
      <c r="AN376" s="109" t="s">
        <v>1126</v>
      </c>
      <c r="AO376" s="30"/>
      <c r="AP376" s="112" t="s">
        <v>1127</v>
      </c>
      <c r="AQ376"/>
      <c r="AR376"/>
      <c r="AS376"/>
      <c r="AT376"/>
      <c r="AU376"/>
      <c r="AV376"/>
    </row>
    <row r="377" spans="1:48" ht="23.45" customHeight="1" x14ac:dyDescent="0.2">
      <c r="A377" s="356"/>
      <c r="B377" s="155"/>
      <c r="C377" s="155"/>
      <c r="D377" s="155"/>
      <c r="E377" s="155"/>
      <c r="F377" s="155"/>
      <c r="G377" s="155"/>
      <c r="H377" s="155"/>
      <c r="I377" s="155"/>
      <c r="J377" s="155"/>
      <c r="K377" s="155"/>
      <c r="L377" s="155"/>
      <c r="M377" s="357"/>
      <c r="N377" s="155"/>
      <c r="O377" s="155"/>
      <c r="P377" s="155"/>
      <c r="Q377" s="155"/>
      <c r="R377" s="155"/>
      <c r="AA377" s="97"/>
      <c r="AB377" s="97"/>
      <c r="AC377" s="97"/>
      <c r="AD377" s="97"/>
      <c r="AE377" s="97"/>
      <c r="AF377" s="93"/>
      <c r="AG377" s="93"/>
      <c r="AH377" s="93"/>
      <c r="AI377" s="30"/>
      <c r="AJ377" s="30"/>
      <c r="AK377" s="30"/>
      <c r="AL377" s="30"/>
      <c r="AM377" s="109"/>
      <c r="AN377" s="109" t="s">
        <v>1128</v>
      </c>
      <c r="AO377" s="30"/>
      <c r="AP377" s="112" t="s">
        <v>1129</v>
      </c>
      <c r="AQ377"/>
      <c r="AR377"/>
      <c r="AS377"/>
      <c r="AT377"/>
      <c r="AU377"/>
      <c r="AV377"/>
    </row>
    <row r="378" spans="1:48" ht="23.45" customHeight="1" x14ac:dyDescent="0.2">
      <c r="A378" s="356"/>
      <c r="B378" s="155"/>
      <c r="C378" s="155"/>
      <c r="D378" s="155"/>
      <c r="E378" s="155"/>
      <c r="F378" s="155"/>
      <c r="G378" s="155"/>
      <c r="H378" s="155"/>
      <c r="I378" s="155"/>
      <c r="J378" s="155"/>
      <c r="K378" s="155"/>
      <c r="L378" s="155"/>
      <c r="M378" s="357"/>
      <c r="N378" s="155"/>
      <c r="O378" s="155"/>
      <c r="P378" s="155"/>
      <c r="Q378" s="155"/>
      <c r="R378" s="155"/>
      <c r="AA378" s="97"/>
      <c r="AB378" s="97"/>
      <c r="AC378" s="97"/>
      <c r="AD378" s="97"/>
      <c r="AE378" s="97"/>
      <c r="AF378" s="93"/>
      <c r="AG378" s="93"/>
      <c r="AH378" s="93"/>
      <c r="AI378" s="30"/>
      <c r="AJ378" s="30"/>
      <c r="AK378" s="30"/>
      <c r="AL378" s="30"/>
      <c r="AM378" s="109"/>
      <c r="AN378" s="109" t="s">
        <v>1130</v>
      </c>
      <c r="AO378" s="30"/>
      <c r="AP378" s="112" t="s">
        <v>1131</v>
      </c>
      <c r="AQ378"/>
      <c r="AR378"/>
      <c r="AS378"/>
      <c r="AT378"/>
      <c r="AU378"/>
      <c r="AV378"/>
    </row>
    <row r="379" spans="1:48" ht="23.45" customHeight="1" x14ac:dyDescent="0.2">
      <c r="A379" s="356"/>
      <c r="B379" s="155"/>
      <c r="C379" s="155"/>
      <c r="D379" s="155"/>
      <c r="E379" s="155"/>
      <c r="F379" s="155"/>
      <c r="G379" s="155"/>
      <c r="H379" s="155"/>
      <c r="I379" s="155"/>
      <c r="J379" s="155"/>
      <c r="K379" s="155"/>
      <c r="L379" s="155"/>
      <c r="M379" s="357"/>
      <c r="N379" s="155"/>
      <c r="O379" s="155"/>
      <c r="P379" s="155"/>
      <c r="Q379" s="155"/>
      <c r="R379" s="155"/>
      <c r="AA379" s="97"/>
      <c r="AB379" s="97"/>
      <c r="AC379" s="97"/>
      <c r="AD379" s="97"/>
      <c r="AE379" s="97"/>
      <c r="AF379" s="93"/>
      <c r="AG379" s="93"/>
      <c r="AH379" s="93"/>
      <c r="AI379" s="30"/>
      <c r="AJ379" s="30"/>
      <c r="AK379" s="30"/>
      <c r="AL379" s="30"/>
      <c r="AM379" s="109"/>
      <c r="AN379" s="109" t="s">
        <v>1132</v>
      </c>
      <c r="AO379" s="30"/>
      <c r="AP379" s="112" t="s">
        <v>1133</v>
      </c>
      <c r="AQ379"/>
      <c r="AR379"/>
      <c r="AS379"/>
      <c r="AT379"/>
      <c r="AU379"/>
      <c r="AV379"/>
    </row>
    <row r="380" spans="1:48" ht="23.45" customHeight="1" x14ac:dyDescent="0.2">
      <c r="A380" s="356"/>
      <c r="B380" s="155"/>
      <c r="C380" s="155"/>
      <c r="D380" s="155"/>
      <c r="E380" s="155"/>
      <c r="F380" s="155"/>
      <c r="G380" s="155"/>
      <c r="H380" s="155"/>
      <c r="I380" s="155"/>
      <c r="J380" s="155"/>
      <c r="K380" s="155"/>
      <c r="L380" s="155"/>
      <c r="M380" s="357"/>
      <c r="N380" s="155"/>
      <c r="O380" s="155"/>
      <c r="P380" s="155"/>
      <c r="Q380" s="155"/>
      <c r="R380" s="155"/>
      <c r="AA380" s="97"/>
      <c r="AB380" s="97"/>
      <c r="AC380" s="97"/>
      <c r="AD380" s="97"/>
      <c r="AE380" s="97"/>
      <c r="AF380" s="93"/>
      <c r="AG380" s="93"/>
      <c r="AH380" s="93"/>
      <c r="AI380" s="30"/>
      <c r="AJ380" s="30"/>
      <c r="AK380" s="30"/>
      <c r="AL380" s="30"/>
      <c r="AM380" s="109"/>
      <c r="AN380" s="109" t="s">
        <v>1134</v>
      </c>
      <c r="AO380" s="30"/>
      <c r="AP380" s="112" t="s">
        <v>1135</v>
      </c>
      <c r="AQ380"/>
      <c r="AR380"/>
      <c r="AS380"/>
      <c r="AT380"/>
      <c r="AU380"/>
      <c r="AV380"/>
    </row>
    <row r="381" spans="1:48" ht="23.45" customHeight="1" x14ac:dyDescent="0.2">
      <c r="A381" s="356"/>
      <c r="B381" s="155"/>
      <c r="C381" s="155"/>
      <c r="D381" s="155"/>
      <c r="E381" s="155"/>
      <c r="F381" s="155"/>
      <c r="G381" s="155"/>
      <c r="H381" s="155"/>
      <c r="I381" s="155"/>
      <c r="J381" s="155"/>
      <c r="K381" s="155"/>
      <c r="L381" s="155"/>
      <c r="M381" s="357"/>
      <c r="N381" s="155"/>
      <c r="O381" s="155"/>
      <c r="P381" s="155"/>
      <c r="Q381" s="155"/>
      <c r="R381" s="155"/>
      <c r="AA381" s="97"/>
      <c r="AB381" s="97"/>
      <c r="AC381" s="97"/>
      <c r="AD381" s="97"/>
      <c r="AE381" s="97"/>
      <c r="AF381" s="93"/>
      <c r="AG381" s="93"/>
      <c r="AH381" s="93"/>
      <c r="AI381" s="30"/>
      <c r="AJ381" s="30"/>
      <c r="AK381" s="30"/>
      <c r="AL381" s="30"/>
      <c r="AM381" s="109"/>
      <c r="AN381" s="109" t="s">
        <v>1136</v>
      </c>
      <c r="AO381" s="30"/>
      <c r="AP381" s="112" t="s">
        <v>1137</v>
      </c>
      <c r="AQ381"/>
      <c r="AR381"/>
      <c r="AS381"/>
      <c r="AT381"/>
      <c r="AU381"/>
      <c r="AV381"/>
    </row>
    <row r="382" spans="1:48" ht="23.45" customHeight="1" x14ac:dyDescent="0.2">
      <c r="A382" s="356"/>
      <c r="B382" s="155"/>
      <c r="C382" s="155"/>
      <c r="D382" s="155"/>
      <c r="E382" s="155"/>
      <c r="F382" s="155"/>
      <c r="G382" s="155"/>
      <c r="H382" s="155"/>
      <c r="I382" s="155"/>
      <c r="J382" s="155"/>
      <c r="K382" s="155"/>
      <c r="L382" s="155"/>
      <c r="M382" s="357"/>
      <c r="N382" s="155"/>
      <c r="O382" s="155"/>
      <c r="P382" s="155"/>
      <c r="Q382" s="155"/>
      <c r="R382" s="155"/>
      <c r="AA382" s="97"/>
      <c r="AB382" s="97"/>
      <c r="AC382" s="97"/>
      <c r="AD382" s="97"/>
      <c r="AE382" s="97"/>
      <c r="AF382" s="93"/>
      <c r="AG382" s="93"/>
      <c r="AH382" s="93"/>
      <c r="AI382" s="30"/>
      <c r="AJ382" s="30"/>
      <c r="AK382" s="30"/>
      <c r="AL382" s="30"/>
      <c r="AM382" s="109"/>
      <c r="AN382" s="109" t="s">
        <v>1138</v>
      </c>
      <c r="AO382" s="30"/>
      <c r="AP382" s="112" t="s">
        <v>1139</v>
      </c>
      <c r="AQ382"/>
      <c r="AR382"/>
      <c r="AS382"/>
      <c r="AT382"/>
      <c r="AU382"/>
      <c r="AV382"/>
    </row>
    <row r="383" spans="1:48" ht="23.45" customHeight="1" x14ac:dyDescent="0.2">
      <c r="A383" s="356"/>
      <c r="B383" s="155"/>
      <c r="C383" s="155"/>
      <c r="D383" s="155"/>
      <c r="E383" s="155"/>
      <c r="F383" s="155"/>
      <c r="G383" s="155"/>
      <c r="H383" s="155"/>
      <c r="I383" s="155"/>
      <c r="J383" s="155"/>
      <c r="K383" s="155"/>
      <c r="L383" s="155"/>
      <c r="M383" s="357"/>
      <c r="N383" s="155"/>
      <c r="O383" s="155"/>
      <c r="P383" s="155"/>
      <c r="Q383" s="155"/>
      <c r="R383" s="155"/>
      <c r="AA383" s="97"/>
      <c r="AB383" s="97"/>
      <c r="AC383" s="97"/>
      <c r="AD383" s="97"/>
      <c r="AE383" s="97"/>
      <c r="AF383" s="93"/>
      <c r="AG383" s="93"/>
      <c r="AH383" s="93"/>
      <c r="AI383" s="30"/>
      <c r="AJ383" s="30"/>
      <c r="AK383" s="30"/>
      <c r="AL383" s="30"/>
      <c r="AM383" s="109"/>
      <c r="AN383" s="109" t="s">
        <v>1140</v>
      </c>
      <c r="AO383" s="30"/>
      <c r="AP383" s="112" t="s">
        <v>1141</v>
      </c>
      <c r="AQ383"/>
      <c r="AR383"/>
      <c r="AS383"/>
      <c r="AT383"/>
      <c r="AU383"/>
      <c r="AV383"/>
    </row>
    <row r="384" spans="1:48" ht="23.45" customHeight="1" x14ac:dyDescent="0.2">
      <c r="A384" s="356"/>
      <c r="B384" s="155"/>
      <c r="C384" s="155"/>
      <c r="D384" s="155"/>
      <c r="E384" s="155"/>
      <c r="F384" s="155"/>
      <c r="G384" s="155"/>
      <c r="H384" s="155"/>
      <c r="I384" s="155"/>
      <c r="J384" s="155"/>
      <c r="K384" s="155"/>
      <c r="L384" s="155"/>
      <c r="M384" s="357"/>
      <c r="N384" s="155"/>
      <c r="O384" s="155"/>
      <c r="P384" s="155"/>
      <c r="Q384" s="155"/>
      <c r="R384" s="155"/>
      <c r="AA384" s="97"/>
      <c r="AB384" s="97"/>
      <c r="AC384" s="97"/>
      <c r="AD384" s="97"/>
      <c r="AE384" s="97"/>
      <c r="AF384" s="93"/>
      <c r="AG384" s="93"/>
      <c r="AH384" s="93"/>
      <c r="AI384" s="30"/>
      <c r="AJ384" s="30"/>
      <c r="AK384" s="30"/>
      <c r="AL384" s="30"/>
      <c r="AM384" s="109"/>
      <c r="AN384" s="109" t="s">
        <v>1142</v>
      </c>
      <c r="AO384" s="30"/>
      <c r="AP384" s="112" t="s">
        <v>1143</v>
      </c>
      <c r="AQ384"/>
      <c r="AR384"/>
      <c r="AS384"/>
      <c r="AT384"/>
      <c r="AU384"/>
      <c r="AV384"/>
    </row>
    <row r="385" spans="1:48" ht="23.45" customHeight="1" x14ac:dyDescent="0.2">
      <c r="A385" s="356"/>
      <c r="B385" s="155"/>
      <c r="C385" s="155"/>
      <c r="D385" s="155"/>
      <c r="E385" s="155"/>
      <c r="F385" s="155"/>
      <c r="G385" s="155"/>
      <c r="H385" s="155"/>
      <c r="I385" s="155"/>
      <c r="J385" s="155"/>
      <c r="K385" s="155"/>
      <c r="L385" s="155"/>
      <c r="M385" s="357"/>
      <c r="N385" s="155"/>
      <c r="O385" s="155"/>
      <c r="P385" s="155"/>
      <c r="Q385" s="155"/>
      <c r="R385" s="155"/>
      <c r="AA385" s="97"/>
      <c r="AB385" s="97"/>
      <c r="AC385" s="97"/>
      <c r="AD385" s="97"/>
      <c r="AE385" s="97"/>
      <c r="AF385" s="93"/>
      <c r="AG385" s="93"/>
      <c r="AH385" s="93"/>
      <c r="AI385" s="30"/>
      <c r="AJ385" s="30"/>
      <c r="AK385" s="30"/>
      <c r="AL385" s="30"/>
      <c r="AM385" s="109"/>
      <c r="AN385" s="109" t="s">
        <v>1144</v>
      </c>
      <c r="AO385" s="30"/>
      <c r="AP385" s="112" t="s">
        <v>1145</v>
      </c>
      <c r="AQ385"/>
      <c r="AR385"/>
      <c r="AS385"/>
      <c r="AT385"/>
      <c r="AU385"/>
      <c r="AV385"/>
    </row>
    <row r="386" spans="1:48" ht="23.45" customHeight="1" x14ac:dyDescent="0.2">
      <c r="A386" s="356"/>
      <c r="B386" s="155"/>
      <c r="C386" s="155"/>
      <c r="D386" s="155"/>
      <c r="E386" s="155"/>
      <c r="F386" s="155"/>
      <c r="G386" s="155"/>
      <c r="H386" s="155"/>
      <c r="I386" s="155"/>
      <c r="J386" s="155"/>
      <c r="K386" s="155"/>
      <c r="L386" s="155"/>
      <c r="M386" s="357"/>
      <c r="N386" s="155"/>
      <c r="O386" s="155"/>
      <c r="P386" s="155"/>
      <c r="Q386" s="155"/>
      <c r="R386" s="155"/>
      <c r="AA386" s="97"/>
      <c r="AB386" s="97"/>
      <c r="AC386" s="97"/>
      <c r="AD386" s="97"/>
      <c r="AE386" s="97"/>
      <c r="AF386" s="93"/>
      <c r="AG386" s="93"/>
      <c r="AH386" s="93"/>
      <c r="AI386" s="30"/>
      <c r="AJ386" s="30"/>
      <c r="AK386" s="30"/>
      <c r="AL386" s="30"/>
      <c r="AM386" s="109"/>
      <c r="AN386" s="109" t="s">
        <v>1146</v>
      </c>
      <c r="AO386" s="30"/>
      <c r="AP386" s="112" t="s">
        <v>1147</v>
      </c>
      <c r="AQ386"/>
      <c r="AR386"/>
      <c r="AS386"/>
      <c r="AT386"/>
      <c r="AU386"/>
      <c r="AV386"/>
    </row>
    <row r="387" spans="1:48" ht="23.45" customHeight="1" x14ac:dyDescent="0.2">
      <c r="A387" s="356"/>
      <c r="B387" s="155"/>
      <c r="C387" s="155"/>
      <c r="D387" s="155"/>
      <c r="E387" s="155"/>
      <c r="F387" s="155"/>
      <c r="G387" s="155"/>
      <c r="H387" s="155"/>
      <c r="I387" s="155"/>
      <c r="J387" s="155"/>
      <c r="K387" s="155"/>
      <c r="L387" s="155"/>
      <c r="M387" s="357"/>
      <c r="N387" s="155"/>
      <c r="O387" s="155"/>
      <c r="P387" s="155"/>
      <c r="Q387" s="155"/>
      <c r="R387" s="155"/>
      <c r="AA387" s="97"/>
      <c r="AB387" s="97"/>
      <c r="AC387" s="97"/>
      <c r="AD387" s="97"/>
      <c r="AE387" s="97"/>
      <c r="AF387" s="93"/>
      <c r="AG387" s="93"/>
      <c r="AH387" s="93"/>
      <c r="AI387" s="30"/>
      <c r="AJ387" s="30"/>
      <c r="AK387" s="30"/>
      <c r="AL387" s="30"/>
      <c r="AM387" s="109"/>
      <c r="AN387" s="109" t="s">
        <v>1148</v>
      </c>
      <c r="AO387" s="30"/>
      <c r="AP387" s="112" t="s">
        <v>1149</v>
      </c>
      <c r="AQ387"/>
      <c r="AR387"/>
      <c r="AS387"/>
      <c r="AT387"/>
      <c r="AU387"/>
      <c r="AV387"/>
    </row>
    <row r="388" spans="1:48" ht="23.45" customHeight="1" x14ac:dyDescent="0.2">
      <c r="A388" s="356"/>
      <c r="B388" s="155"/>
      <c r="C388" s="155"/>
      <c r="D388" s="155"/>
      <c r="E388" s="155"/>
      <c r="F388" s="155"/>
      <c r="G388" s="155"/>
      <c r="H388" s="155"/>
      <c r="I388" s="155"/>
      <c r="J388" s="155"/>
      <c r="K388" s="155"/>
      <c r="L388" s="155"/>
      <c r="M388" s="357"/>
      <c r="N388" s="155"/>
      <c r="O388" s="155"/>
      <c r="P388" s="155"/>
      <c r="Q388" s="155"/>
      <c r="R388" s="155"/>
      <c r="AA388" s="97"/>
      <c r="AB388" s="97"/>
      <c r="AC388" s="97"/>
      <c r="AD388" s="97"/>
      <c r="AE388" s="97"/>
      <c r="AF388" s="93"/>
      <c r="AG388" s="93"/>
      <c r="AH388" s="93"/>
      <c r="AI388" s="30"/>
      <c r="AJ388" s="30"/>
      <c r="AK388" s="30"/>
      <c r="AL388" s="30"/>
      <c r="AM388" s="109"/>
      <c r="AN388" s="109" t="s">
        <v>1150</v>
      </c>
      <c r="AO388" s="30"/>
      <c r="AP388" s="112" t="s">
        <v>1151</v>
      </c>
      <c r="AQ388"/>
      <c r="AR388"/>
      <c r="AS388"/>
      <c r="AT388"/>
      <c r="AU388"/>
      <c r="AV388"/>
    </row>
    <row r="389" spans="1:48" ht="23.45" customHeight="1" x14ac:dyDescent="0.2">
      <c r="A389" s="356"/>
      <c r="B389" s="155"/>
      <c r="C389" s="155"/>
      <c r="D389" s="155"/>
      <c r="E389" s="155"/>
      <c r="F389" s="155"/>
      <c r="G389" s="155"/>
      <c r="H389" s="155"/>
      <c r="I389" s="155"/>
      <c r="J389" s="155"/>
      <c r="K389" s="155"/>
      <c r="L389" s="155"/>
      <c r="M389" s="357"/>
      <c r="N389" s="155"/>
      <c r="O389" s="155"/>
      <c r="P389" s="155"/>
      <c r="Q389" s="155"/>
      <c r="R389" s="155"/>
      <c r="AA389" s="97"/>
      <c r="AB389" s="97"/>
      <c r="AC389" s="97"/>
      <c r="AD389" s="97"/>
      <c r="AE389" s="97"/>
      <c r="AF389" s="93"/>
      <c r="AG389" s="93"/>
      <c r="AH389" s="93"/>
      <c r="AI389" s="30"/>
      <c r="AJ389" s="30"/>
      <c r="AK389" s="30"/>
      <c r="AL389" s="30"/>
      <c r="AM389" s="109"/>
      <c r="AN389" s="109" t="s">
        <v>1152</v>
      </c>
      <c r="AO389" s="30"/>
      <c r="AP389" s="112" t="s">
        <v>1153</v>
      </c>
      <c r="AQ389"/>
      <c r="AR389"/>
      <c r="AS389"/>
      <c r="AT389"/>
      <c r="AU389"/>
      <c r="AV389"/>
    </row>
    <row r="390" spans="1:48" ht="23.45" customHeight="1" x14ac:dyDescent="0.2">
      <c r="A390" s="356"/>
      <c r="B390" s="155"/>
      <c r="C390" s="155"/>
      <c r="D390" s="155"/>
      <c r="E390" s="155"/>
      <c r="F390" s="155"/>
      <c r="G390" s="155"/>
      <c r="H390" s="155"/>
      <c r="I390" s="155"/>
      <c r="J390" s="155"/>
      <c r="K390" s="155"/>
      <c r="L390" s="155"/>
      <c r="M390" s="357"/>
      <c r="N390" s="155"/>
      <c r="O390" s="155"/>
      <c r="P390" s="155"/>
      <c r="Q390" s="155"/>
      <c r="R390" s="155"/>
      <c r="AA390" s="97"/>
      <c r="AB390" s="97"/>
      <c r="AC390" s="97"/>
      <c r="AD390" s="97"/>
      <c r="AE390" s="97"/>
      <c r="AF390" s="93"/>
      <c r="AG390" s="93"/>
      <c r="AH390" s="93"/>
      <c r="AI390" s="30"/>
      <c r="AJ390" s="30"/>
      <c r="AK390" s="30"/>
      <c r="AL390" s="30"/>
      <c r="AM390" s="109"/>
      <c r="AN390" s="109" t="s">
        <v>1154</v>
      </c>
      <c r="AO390" s="30"/>
      <c r="AP390" s="112" t="s">
        <v>1155</v>
      </c>
      <c r="AQ390"/>
      <c r="AR390"/>
      <c r="AS390"/>
      <c r="AT390"/>
      <c r="AU390"/>
      <c r="AV390"/>
    </row>
    <row r="391" spans="1:48" ht="23.45" customHeight="1" x14ac:dyDescent="0.2">
      <c r="A391" s="356"/>
      <c r="B391" s="155"/>
      <c r="C391" s="155"/>
      <c r="D391" s="155"/>
      <c r="E391" s="155"/>
      <c r="F391" s="155"/>
      <c r="G391" s="155"/>
      <c r="H391" s="155"/>
      <c r="I391" s="155"/>
      <c r="J391" s="155"/>
      <c r="K391" s="155"/>
      <c r="L391" s="155"/>
      <c r="M391" s="357"/>
      <c r="N391" s="155"/>
      <c r="O391" s="155"/>
      <c r="P391" s="155"/>
      <c r="Q391" s="155"/>
      <c r="R391" s="155"/>
      <c r="AA391" s="97"/>
      <c r="AB391" s="97"/>
      <c r="AC391" s="97"/>
      <c r="AD391" s="97"/>
      <c r="AE391" s="97"/>
      <c r="AF391" s="93"/>
      <c r="AG391" s="93"/>
      <c r="AH391" s="93"/>
      <c r="AI391" s="30"/>
      <c r="AJ391" s="30"/>
      <c r="AK391" s="30"/>
      <c r="AL391" s="30"/>
      <c r="AM391" s="109"/>
      <c r="AN391" s="109" t="s">
        <v>1156</v>
      </c>
      <c r="AO391" s="30"/>
      <c r="AP391" s="112" t="s">
        <v>1157</v>
      </c>
      <c r="AQ391"/>
      <c r="AR391"/>
      <c r="AS391"/>
      <c r="AT391"/>
      <c r="AU391"/>
      <c r="AV391"/>
    </row>
    <row r="392" spans="1:48" ht="23.45" customHeight="1" x14ac:dyDescent="0.2">
      <c r="A392" s="356"/>
      <c r="B392" s="155"/>
      <c r="C392" s="155"/>
      <c r="D392" s="155"/>
      <c r="E392" s="155"/>
      <c r="F392" s="155"/>
      <c r="G392" s="155"/>
      <c r="H392" s="155"/>
      <c r="I392" s="155"/>
      <c r="J392" s="155"/>
      <c r="K392" s="155"/>
      <c r="L392" s="155"/>
      <c r="M392" s="357"/>
      <c r="N392" s="155"/>
      <c r="O392" s="155"/>
      <c r="P392" s="155"/>
      <c r="Q392" s="155"/>
      <c r="R392" s="155"/>
      <c r="AA392" s="97"/>
      <c r="AB392" s="97"/>
      <c r="AC392" s="97"/>
      <c r="AD392" s="97"/>
      <c r="AE392" s="97"/>
      <c r="AF392" s="93"/>
      <c r="AG392" s="93"/>
      <c r="AH392" s="93"/>
      <c r="AI392" s="30"/>
      <c r="AJ392" s="30"/>
      <c r="AK392" s="30"/>
      <c r="AL392" s="30"/>
      <c r="AM392" s="109"/>
      <c r="AN392" s="109" t="s">
        <v>1158</v>
      </c>
      <c r="AO392" s="30"/>
      <c r="AP392" s="112" t="s">
        <v>1159</v>
      </c>
      <c r="AQ392"/>
      <c r="AR392"/>
      <c r="AS392"/>
      <c r="AT392"/>
      <c r="AU392"/>
      <c r="AV392"/>
    </row>
    <row r="393" spans="1:48" ht="23.45" customHeight="1" x14ac:dyDescent="0.2">
      <c r="A393" s="356"/>
      <c r="B393" s="155"/>
      <c r="C393" s="155"/>
      <c r="D393" s="155"/>
      <c r="E393" s="155"/>
      <c r="F393" s="155"/>
      <c r="G393" s="155"/>
      <c r="H393" s="155"/>
      <c r="I393" s="155"/>
      <c r="J393" s="155"/>
      <c r="K393" s="155"/>
      <c r="L393" s="155"/>
      <c r="M393" s="357"/>
      <c r="N393" s="155"/>
      <c r="O393" s="155"/>
      <c r="P393" s="155"/>
      <c r="Q393" s="155"/>
      <c r="R393" s="155"/>
      <c r="AA393" s="97"/>
      <c r="AB393" s="97"/>
      <c r="AC393" s="97"/>
      <c r="AD393" s="97"/>
      <c r="AE393" s="97"/>
      <c r="AF393" s="93"/>
      <c r="AG393" s="93"/>
      <c r="AH393" s="93"/>
      <c r="AI393" s="30"/>
      <c r="AJ393" s="30"/>
      <c r="AK393" s="30"/>
      <c r="AL393" s="30"/>
      <c r="AM393" s="109"/>
      <c r="AN393" s="109" t="s">
        <v>1160</v>
      </c>
      <c r="AO393" s="30"/>
      <c r="AP393" s="112" t="s">
        <v>1161</v>
      </c>
      <c r="AQ393"/>
      <c r="AR393"/>
      <c r="AS393"/>
      <c r="AT393"/>
      <c r="AU393"/>
      <c r="AV393"/>
    </row>
    <row r="394" spans="1:48" ht="23.45" customHeight="1" x14ac:dyDescent="0.2">
      <c r="A394" s="356"/>
      <c r="B394" s="155"/>
      <c r="C394" s="155"/>
      <c r="D394" s="155"/>
      <c r="E394" s="155"/>
      <c r="F394" s="155"/>
      <c r="G394" s="155"/>
      <c r="H394" s="155"/>
      <c r="I394" s="155"/>
      <c r="J394" s="155"/>
      <c r="K394" s="155"/>
      <c r="L394" s="155"/>
      <c r="M394" s="357"/>
      <c r="N394" s="155"/>
      <c r="O394" s="155"/>
      <c r="P394" s="155"/>
      <c r="Q394" s="155"/>
      <c r="R394" s="155"/>
      <c r="AA394" s="97"/>
      <c r="AB394" s="97"/>
      <c r="AC394" s="97"/>
      <c r="AD394" s="97"/>
      <c r="AE394" s="97"/>
      <c r="AF394" s="93"/>
      <c r="AG394" s="93"/>
      <c r="AH394" s="93"/>
      <c r="AI394" s="30"/>
      <c r="AJ394" s="30"/>
      <c r="AK394" s="30"/>
      <c r="AL394" s="30"/>
      <c r="AM394" s="109"/>
      <c r="AN394" s="109" t="s">
        <v>1162</v>
      </c>
      <c r="AO394" s="30"/>
      <c r="AP394" s="112" t="s">
        <v>1163</v>
      </c>
      <c r="AQ394"/>
      <c r="AR394"/>
      <c r="AS394"/>
      <c r="AT394"/>
      <c r="AU394"/>
      <c r="AV394"/>
    </row>
    <row r="395" spans="1:48" ht="23.45" customHeight="1" x14ac:dyDescent="0.2">
      <c r="A395" s="356"/>
      <c r="B395" s="155"/>
      <c r="C395" s="155"/>
      <c r="D395" s="155"/>
      <c r="E395" s="155"/>
      <c r="F395" s="155"/>
      <c r="G395" s="155"/>
      <c r="H395" s="155"/>
      <c r="I395" s="155"/>
      <c r="J395" s="155"/>
      <c r="K395" s="155"/>
      <c r="L395" s="155"/>
      <c r="M395" s="357"/>
      <c r="N395" s="155"/>
      <c r="O395" s="155"/>
      <c r="P395" s="155"/>
      <c r="Q395" s="155"/>
      <c r="R395" s="155"/>
      <c r="AA395" s="97"/>
      <c r="AB395" s="97"/>
      <c r="AC395" s="97"/>
      <c r="AD395" s="97"/>
      <c r="AE395" s="97"/>
      <c r="AF395" s="93"/>
      <c r="AG395" s="93"/>
      <c r="AH395" s="93"/>
      <c r="AI395" s="30"/>
      <c r="AJ395" s="30"/>
      <c r="AK395" s="30"/>
      <c r="AL395" s="30"/>
      <c r="AM395" s="109"/>
      <c r="AN395" s="109" t="s">
        <v>1164</v>
      </c>
      <c r="AO395" s="30"/>
      <c r="AP395" s="112" t="s">
        <v>1165</v>
      </c>
      <c r="AQ395"/>
      <c r="AR395"/>
      <c r="AS395"/>
      <c r="AT395"/>
      <c r="AU395"/>
      <c r="AV395"/>
    </row>
    <row r="396" spans="1:48" ht="23.45" customHeight="1" x14ac:dyDescent="0.2">
      <c r="A396" s="356"/>
      <c r="B396" s="155"/>
      <c r="C396" s="155"/>
      <c r="D396" s="155"/>
      <c r="E396" s="155"/>
      <c r="F396" s="155"/>
      <c r="G396" s="155"/>
      <c r="H396" s="155"/>
      <c r="I396" s="155"/>
      <c r="J396" s="155"/>
      <c r="K396" s="155"/>
      <c r="L396" s="155"/>
      <c r="M396" s="357"/>
      <c r="N396" s="155"/>
      <c r="O396" s="155"/>
      <c r="P396" s="155"/>
      <c r="Q396" s="155"/>
      <c r="R396" s="155"/>
      <c r="AA396" s="97"/>
      <c r="AB396" s="97"/>
      <c r="AC396" s="97"/>
      <c r="AD396" s="97"/>
      <c r="AE396" s="97"/>
      <c r="AF396" s="93"/>
      <c r="AG396" s="93"/>
      <c r="AH396" s="93"/>
      <c r="AI396" s="30"/>
      <c r="AJ396" s="30"/>
      <c r="AK396" s="30"/>
      <c r="AL396" s="30"/>
      <c r="AM396" s="109"/>
      <c r="AN396" s="109" t="s">
        <v>1166</v>
      </c>
      <c r="AO396" s="30"/>
      <c r="AP396" s="112" t="s">
        <v>1167</v>
      </c>
      <c r="AQ396"/>
      <c r="AR396"/>
      <c r="AS396"/>
      <c r="AT396"/>
      <c r="AU396"/>
      <c r="AV396"/>
    </row>
    <row r="397" spans="1:48" ht="23.45" customHeight="1" x14ac:dyDescent="0.2">
      <c r="A397" s="356"/>
      <c r="B397" s="155"/>
      <c r="C397" s="155"/>
      <c r="D397" s="155"/>
      <c r="E397" s="155"/>
      <c r="F397" s="155"/>
      <c r="G397" s="155"/>
      <c r="H397" s="155"/>
      <c r="I397" s="155"/>
      <c r="J397" s="155"/>
      <c r="K397" s="155"/>
      <c r="L397" s="155"/>
      <c r="M397" s="357"/>
      <c r="N397" s="155"/>
      <c r="O397" s="155"/>
      <c r="P397" s="155"/>
      <c r="Q397" s="155"/>
      <c r="R397" s="155"/>
      <c r="AA397" s="97"/>
      <c r="AB397" s="97"/>
      <c r="AC397" s="97"/>
      <c r="AD397" s="97"/>
      <c r="AE397" s="97"/>
      <c r="AF397" s="93"/>
      <c r="AG397" s="93"/>
      <c r="AH397" s="93"/>
      <c r="AI397" s="30"/>
      <c r="AJ397" s="30"/>
      <c r="AK397" s="30"/>
      <c r="AL397" s="30"/>
      <c r="AM397" s="109"/>
      <c r="AN397" s="109" t="s">
        <v>1168</v>
      </c>
      <c r="AO397" s="30"/>
      <c r="AP397" s="112" t="s">
        <v>1169</v>
      </c>
      <c r="AQ397"/>
      <c r="AR397"/>
      <c r="AS397"/>
      <c r="AT397"/>
      <c r="AU397"/>
      <c r="AV397"/>
    </row>
    <row r="398" spans="1:48" ht="23.45" customHeight="1" x14ac:dyDescent="0.2">
      <c r="A398" s="356"/>
      <c r="B398" s="155"/>
      <c r="C398" s="155"/>
      <c r="D398" s="155"/>
      <c r="E398" s="155"/>
      <c r="F398" s="155"/>
      <c r="G398" s="155"/>
      <c r="H398" s="155"/>
      <c r="I398" s="155"/>
      <c r="J398" s="155"/>
      <c r="K398" s="155"/>
      <c r="L398" s="155"/>
      <c r="M398" s="357"/>
      <c r="N398" s="155"/>
      <c r="O398" s="155"/>
      <c r="P398" s="155"/>
      <c r="Q398" s="155"/>
      <c r="R398" s="155"/>
      <c r="AA398" s="97"/>
      <c r="AB398" s="97"/>
      <c r="AC398" s="97"/>
      <c r="AD398" s="97"/>
      <c r="AE398" s="97"/>
      <c r="AF398" s="93"/>
      <c r="AG398" s="93"/>
      <c r="AH398" s="93"/>
      <c r="AI398" s="30"/>
      <c r="AJ398" s="30"/>
      <c r="AK398" s="30"/>
      <c r="AL398" s="30"/>
      <c r="AM398" s="109"/>
      <c r="AN398" s="109" t="s">
        <v>1170</v>
      </c>
      <c r="AO398" s="30"/>
      <c r="AP398" s="112" t="s">
        <v>1171</v>
      </c>
      <c r="AQ398"/>
      <c r="AR398"/>
      <c r="AS398"/>
      <c r="AT398"/>
      <c r="AU398"/>
      <c r="AV398"/>
    </row>
    <row r="399" spans="1:48" ht="23.45" customHeight="1" x14ac:dyDescent="0.2">
      <c r="A399" s="356"/>
      <c r="B399" s="155"/>
      <c r="C399" s="155"/>
      <c r="D399" s="155"/>
      <c r="E399" s="155"/>
      <c r="F399" s="155"/>
      <c r="G399" s="155"/>
      <c r="H399" s="155"/>
      <c r="I399" s="155"/>
      <c r="J399" s="155"/>
      <c r="K399" s="155"/>
      <c r="L399" s="155"/>
      <c r="M399" s="357"/>
      <c r="N399" s="155"/>
      <c r="O399" s="155"/>
      <c r="P399" s="155"/>
      <c r="Q399" s="155"/>
      <c r="R399" s="155"/>
      <c r="AA399" s="97"/>
      <c r="AB399" s="97"/>
      <c r="AC399" s="97"/>
      <c r="AD399" s="97"/>
      <c r="AE399" s="97"/>
      <c r="AF399" s="93"/>
      <c r="AG399" s="93"/>
      <c r="AH399" s="93"/>
      <c r="AI399" s="30"/>
      <c r="AJ399" s="30"/>
      <c r="AK399" s="30"/>
      <c r="AL399" s="30"/>
      <c r="AM399" s="109"/>
      <c r="AN399" s="109" t="s">
        <v>1172</v>
      </c>
      <c r="AO399" s="30"/>
      <c r="AP399" s="112" t="s">
        <v>1173</v>
      </c>
      <c r="AQ399"/>
      <c r="AR399"/>
      <c r="AS399"/>
      <c r="AT399"/>
      <c r="AU399"/>
      <c r="AV399"/>
    </row>
    <row r="400" spans="1:48" ht="23.45" customHeight="1" x14ac:dyDescent="0.2">
      <c r="A400" s="356"/>
      <c r="B400" s="155"/>
      <c r="C400" s="155"/>
      <c r="D400" s="155"/>
      <c r="E400" s="155"/>
      <c r="F400" s="155"/>
      <c r="G400" s="155"/>
      <c r="H400" s="155"/>
      <c r="I400" s="155"/>
      <c r="J400" s="155"/>
      <c r="K400" s="155"/>
      <c r="L400" s="155"/>
      <c r="M400" s="357"/>
      <c r="N400" s="155"/>
      <c r="O400" s="155"/>
      <c r="P400" s="155"/>
      <c r="Q400" s="155"/>
      <c r="R400" s="155"/>
      <c r="AA400" s="97"/>
      <c r="AB400" s="97"/>
      <c r="AC400" s="97"/>
      <c r="AD400" s="97"/>
      <c r="AE400" s="97"/>
      <c r="AF400" s="93"/>
      <c r="AG400" s="93"/>
      <c r="AH400" s="93"/>
      <c r="AI400" s="30"/>
      <c r="AJ400" s="30"/>
      <c r="AK400" s="30"/>
      <c r="AL400" s="30"/>
      <c r="AM400" s="109"/>
      <c r="AN400" s="109" t="s">
        <v>1174</v>
      </c>
      <c r="AO400" s="30"/>
      <c r="AP400" s="112" t="s">
        <v>1175</v>
      </c>
      <c r="AQ400"/>
      <c r="AR400"/>
      <c r="AS400"/>
      <c r="AT400"/>
      <c r="AU400"/>
      <c r="AV400"/>
    </row>
    <row r="401" spans="1:48" ht="23.45" customHeight="1" x14ac:dyDescent="0.2">
      <c r="A401" s="356"/>
      <c r="B401" s="155"/>
      <c r="C401" s="155"/>
      <c r="D401" s="155"/>
      <c r="E401" s="155"/>
      <c r="F401" s="155"/>
      <c r="G401" s="155"/>
      <c r="H401" s="155"/>
      <c r="I401" s="155"/>
      <c r="J401" s="155"/>
      <c r="K401" s="155"/>
      <c r="L401" s="155"/>
      <c r="M401" s="357"/>
      <c r="N401" s="155"/>
      <c r="O401" s="155"/>
      <c r="P401" s="155"/>
      <c r="Q401" s="155"/>
      <c r="R401" s="155"/>
      <c r="AA401" s="97"/>
      <c r="AB401" s="97"/>
      <c r="AC401" s="97"/>
      <c r="AD401" s="97"/>
      <c r="AE401" s="97"/>
      <c r="AF401" s="93"/>
      <c r="AG401" s="93"/>
      <c r="AH401" s="93"/>
      <c r="AI401" s="30"/>
      <c r="AJ401" s="30"/>
      <c r="AK401" s="30"/>
      <c r="AL401" s="30"/>
      <c r="AM401" s="109"/>
      <c r="AN401" s="109" t="s">
        <v>1176</v>
      </c>
      <c r="AO401" s="30"/>
      <c r="AP401" s="112" t="s">
        <v>1177</v>
      </c>
      <c r="AQ401"/>
      <c r="AR401"/>
      <c r="AS401"/>
      <c r="AT401"/>
      <c r="AU401"/>
      <c r="AV401"/>
    </row>
    <row r="402" spans="1:48" ht="23.45" customHeight="1" x14ac:dyDescent="0.2">
      <c r="A402" s="356"/>
      <c r="B402" s="155"/>
      <c r="C402" s="155"/>
      <c r="D402" s="155"/>
      <c r="E402" s="155"/>
      <c r="F402" s="155"/>
      <c r="G402" s="155"/>
      <c r="H402" s="155"/>
      <c r="I402" s="155"/>
      <c r="J402" s="155"/>
      <c r="K402" s="155"/>
      <c r="L402" s="155"/>
      <c r="M402" s="357"/>
      <c r="N402" s="155"/>
      <c r="O402" s="155"/>
      <c r="P402" s="155"/>
      <c r="Q402" s="155"/>
      <c r="R402" s="155"/>
      <c r="AA402" s="97"/>
      <c r="AB402" s="97"/>
      <c r="AC402" s="97"/>
      <c r="AD402" s="97"/>
      <c r="AE402" s="97"/>
      <c r="AF402" s="93"/>
      <c r="AG402" s="93"/>
      <c r="AH402" s="93"/>
      <c r="AI402" s="30"/>
      <c r="AJ402" s="30"/>
      <c r="AK402" s="30"/>
      <c r="AL402" s="30"/>
      <c r="AM402" s="109"/>
      <c r="AN402" s="109" t="s">
        <v>1178</v>
      </c>
      <c r="AO402" s="30"/>
      <c r="AP402" s="112" t="s">
        <v>1179</v>
      </c>
      <c r="AQ402"/>
      <c r="AR402"/>
      <c r="AS402"/>
      <c r="AT402"/>
      <c r="AU402"/>
      <c r="AV402"/>
    </row>
    <row r="403" spans="1:48" ht="23.45" customHeight="1" x14ac:dyDescent="0.2">
      <c r="A403" s="356"/>
      <c r="B403" s="155"/>
      <c r="C403" s="155"/>
      <c r="D403" s="155"/>
      <c r="E403" s="155"/>
      <c r="F403" s="155"/>
      <c r="G403" s="155"/>
      <c r="H403" s="155"/>
      <c r="I403" s="155"/>
      <c r="J403" s="155"/>
      <c r="K403" s="155"/>
      <c r="L403" s="155"/>
      <c r="M403" s="357"/>
      <c r="N403" s="155"/>
      <c r="O403" s="155"/>
      <c r="P403" s="155"/>
      <c r="Q403" s="155"/>
      <c r="R403" s="155"/>
      <c r="AA403" s="97"/>
      <c r="AB403" s="97"/>
      <c r="AC403" s="97"/>
      <c r="AD403" s="97"/>
      <c r="AE403" s="97"/>
      <c r="AF403" s="93"/>
      <c r="AG403" s="93"/>
      <c r="AH403" s="93"/>
      <c r="AI403" s="30"/>
      <c r="AJ403" s="30"/>
      <c r="AK403" s="30"/>
      <c r="AL403" s="30"/>
      <c r="AM403" s="109"/>
      <c r="AN403" s="109" t="s">
        <v>1180</v>
      </c>
      <c r="AO403" s="30"/>
      <c r="AP403" s="112" t="s">
        <v>1181</v>
      </c>
      <c r="AQ403"/>
      <c r="AR403"/>
      <c r="AS403"/>
      <c r="AT403"/>
      <c r="AU403"/>
      <c r="AV403"/>
    </row>
    <row r="404" spans="1:48" ht="23.45" customHeight="1" x14ac:dyDescent="0.2">
      <c r="A404" s="356"/>
      <c r="B404" s="155"/>
      <c r="C404" s="155"/>
      <c r="D404" s="155"/>
      <c r="E404" s="155"/>
      <c r="F404" s="155"/>
      <c r="G404" s="155"/>
      <c r="H404" s="155"/>
      <c r="I404" s="155"/>
      <c r="J404" s="155"/>
      <c r="K404" s="155"/>
      <c r="L404" s="155"/>
      <c r="M404" s="357"/>
      <c r="N404" s="155"/>
      <c r="O404" s="155"/>
      <c r="P404" s="155"/>
      <c r="Q404" s="155"/>
      <c r="R404" s="155"/>
      <c r="AA404" s="97"/>
      <c r="AB404" s="97"/>
      <c r="AC404" s="97"/>
      <c r="AD404" s="97"/>
      <c r="AE404" s="97"/>
      <c r="AF404" s="93"/>
      <c r="AG404" s="93"/>
      <c r="AH404" s="93"/>
      <c r="AI404" s="30"/>
      <c r="AJ404" s="30"/>
      <c r="AK404" s="30"/>
      <c r="AL404" s="30"/>
      <c r="AM404" s="109"/>
      <c r="AN404" s="109" t="s">
        <v>1182</v>
      </c>
      <c r="AO404" s="30"/>
      <c r="AP404" s="112" t="s">
        <v>1183</v>
      </c>
      <c r="AQ404"/>
      <c r="AR404"/>
      <c r="AS404"/>
      <c r="AT404"/>
      <c r="AU404"/>
      <c r="AV404"/>
    </row>
    <row r="405" spans="1:48" ht="23.45" customHeight="1" x14ac:dyDescent="0.2">
      <c r="A405" s="356"/>
      <c r="B405" s="155"/>
      <c r="C405" s="155"/>
      <c r="D405" s="155"/>
      <c r="E405" s="155"/>
      <c r="F405" s="155"/>
      <c r="G405" s="155"/>
      <c r="H405" s="155"/>
      <c r="I405" s="155"/>
      <c r="J405" s="155"/>
      <c r="K405" s="155"/>
      <c r="L405" s="155"/>
      <c r="M405" s="357"/>
      <c r="N405" s="155"/>
      <c r="O405" s="155"/>
      <c r="P405" s="155"/>
      <c r="Q405" s="155"/>
      <c r="R405" s="155"/>
      <c r="AA405" s="97"/>
      <c r="AB405" s="97"/>
      <c r="AC405" s="97"/>
      <c r="AD405" s="97"/>
      <c r="AE405" s="97"/>
      <c r="AF405" s="93"/>
      <c r="AG405" s="93"/>
      <c r="AH405" s="93"/>
      <c r="AI405" s="30"/>
      <c r="AJ405" s="30"/>
      <c r="AK405" s="30"/>
      <c r="AL405" s="30"/>
      <c r="AM405" s="109"/>
      <c r="AN405" s="109" t="s">
        <v>1184</v>
      </c>
      <c r="AO405" s="30"/>
      <c r="AP405" s="112" t="s">
        <v>1185</v>
      </c>
      <c r="AQ405"/>
      <c r="AR405"/>
      <c r="AS405"/>
      <c r="AT405"/>
      <c r="AU405"/>
      <c r="AV405"/>
    </row>
    <row r="406" spans="1:48" ht="23.45" customHeight="1" x14ac:dyDescent="0.2">
      <c r="A406" s="356"/>
      <c r="B406" s="155"/>
      <c r="C406" s="155"/>
      <c r="D406" s="155"/>
      <c r="E406" s="155"/>
      <c r="F406" s="155"/>
      <c r="G406" s="155"/>
      <c r="H406" s="155"/>
      <c r="I406" s="155"/>
      <c r="J406" s="155"/>
      <c r="K406" s="155"/>
      <c r="L406" s="155"/>
      <c r="M406" s="357"/>
      <c r="N406" s="155"/>
      <c r="O406" s="155"/>
      <c r="P406" s="155"/>
      <c r="Q406" s="155"/>
      <c r="R406" s="155"/>
      <c r="AA406" s="97"/>
      <c r="AB406" s="97"/>
      <c r="AC406" s="97"/>
      <c r="AD406" s="97"/>
      <c r="AE406" s="97"/>
      <c r="AF406" s="93"/>
      <c r="AG406" s="93"/>
      <c r="AH406" s="93"/>
      <c r="AI406" s="30"/>
      <c r="AJ406" s="30"/>
      <c r="AK406" s="30"/>
      <c r="AL406" s="30"/>
      <c r="AM406" s="109"/>
      <c r="AN406" s="109" t="s">
        <v>1186</v>
      </c>
      <c r="AO406" s="30"/>
      <c r="AP406" s="112" t="s">
        <v>1187</v>
      </c>
      <c r="AQ406"/>
      <c r="AR406"/>
      <c r="AS406"/>
      <c r="AT406"/>
      <c r="AU406"/>
      <c r="AV406"/>
    </row>
    <row r="407" spans="1:48" ht="23.45" customHeight="1" x14ac:dyDescent="0.2">
      <c r="A407" s="356"/>
      <c r="B407" s="155"/>
      <c r="C407" s="155"/>
      <c r="D407" s="155"/>
      <c r="E407" s="155"/>
      <c r="F407" s="155"/>
      <c r="G407" s="155"/>
      <c r="H407" s="155"/>
      <c r="I407" s="155"/>
      <c r="J407" s="155"/>
      <c r="K407" s="155"/>
      <c r="L407" s="155"/>
      <c r="M407" s="357"/>
      <c r="N407" s="155"/>
      <c r="O407" s="155"/>
      <c r="P407" s="155"/>
      <c r="Q407" s="155"/>
      <c r="R407" s="155"/>
      <c r="AA407" s="97"/>
      <c r="AB407" s="97"/>
      <c r="AC407" s="97"/>
      <c r="AD407" s="97"/>
      <c r="AE407" s="97"/>
      <c r="AF407" s="93"/>
      <c r="AG407" s="93"/>
      <c r="AH407" s="93"/>
      <c r="AI407" s="30"/>
      <c r="AJ407" s="30"/>
      <c r="AK407" s="30"/>
      <c r="AL407" s="30"/>
      <c r="AM407" s="109"/>
      <c r="AN407" s="109" t="s">
        <v>1188</v>
      </c>
      <c r="AO407" s="30"/>
      <c r="AP407" s="112" t="s">
        <v>1189</v>
      </c>
      <c r="AQ407"/>
      <c r="AR407"/>
      <c r="AS407"/>
      <c r="AT407"/>
      <c r="AU407"/>
      <c r="AV407"/>
    </row>
    <row r="408" spans="1:48" ht="23.45" customHeight="1" x14ac:dyDescent="0.2">
      <c r="A408" s="356"/>
      <c r="B408" s="155"/>
      <c r="C408" s="155"/>
      <c r="D408" s="155"/>
      <c r="E408" s="155"/>
      <c r="F408" s="155"/>
      <c r="G408" s="155"/>
      <c r="H408" s="155"/>
      <c r="I408" s="155"/>
      <c r="J408" s="155"/>
      <c r="K408" s="155"/>
      <c r="L408" s="155"/>
      <c r="M408" s="357"/>
      <c r="N408" s="155"/>
      <c r="O408" s="155"/>
      <c r="P408" s="155"/>
      <c r="Q408" s="155"/>
      <c r="R408" s="155"/>
      <c r="AA408" s="97"/>
      <c r="AB408" s="97"/>
      <c r="AC408" s="97"/>
      <c r="AD408" s="97"/>
      <c r="AE408" s="97"/>
      <c r="AF408" s="93"/>
      <c r="AG408" s="93"/>
      <c r="AH408" s="93"/>
      <c r="AI408" s="30"/>
      <c r="AJ408" s="30"/>
      <c r="AK408" s="30"/>
      <c r="AL408" s="30"/>
      <c r="AM408" s="109"/>
      <c r="AN408" s="109" t="s">
        <v>1190</v>
      </c>
      <c r="AO408" s="30"/>
      <c r="AP408" s="112" t="s">
        <v>1191</v>
      </c>
      <c r="AQ408"/>
      <c r="AR408"/>
      <c r="AS408"/>
      <c r="AT408"/>
      <c r="AU408"/>
      <c r="AV408"/>
    </row>
    <row r="409" spans="1:48" ht="23.45" customHeight="1" x14ac:dyDescent="0.2">
      <c r="A409" s="356"/>
      <c r="B409" s="155"/>
      <c r="C409" s="155"/>
      <c r="D409" s="155"/>
      <c r="E409" s="155"/>
      <c r="F409" s="155"/>
      <c r="G409" s="155"/>
      <c r="H409" s="155"/>
      <c r="I409" s="155"/>
      <c r="J409" s="155"/>
      <c r="K409" s="155"/>
      <c r="L409" s="155"/>
      <c r="M409" s="357"/>
      <c r="N409" s="155"/>
      <c r="O409" s="155"/>
      <c r="P409" s="155"/>
      <c r="Q409" s="155"/>
      <c r="R409" s="155"/>
      <c r="AA409" s="97"/>
      <c r="AB409" s="97"/>
      <c r="AC409" s="97"/>
      <c r="AD409" s="97"/>
      <c r="AE409" s="97"/>
      <c r="AF409" s="93"/>
      <c r="AG409" s="93"/>
      <c r="AH409" s="93"/>
      <c r="AI409" s="30"/>
      <c r="AJ409" s="30"/>
      <c r="AK409" s="30"/>
      <c r="AL409" s="30"/>
      <c r="AM409" s="109"/>
      <c r="AN409" s="109" t="s">
        <v>1192</v>
      </c>
      <c r="AO409" s="30"/>
      <c r="AP409" s="112" t="s">
        <v>1193</v>
      </c>
      <c r="AQ409"/>
      <c r="AR409"/>
      <c r="AS409"/>
      <c r="AT409"/>
      <c r="AU409"/>
      <c r="AV409"/>
    </row>
    <row r="410" spans="1:48" ht="23.45" customHeight="1" x14ac:dyDescent="0.2">
      <c r="A410" s="356"/>
      <c r="B410" s="155"/>
      <c r="C410" s="155"/>
      <c r="D410" s="155"/>
      <c r="E410" s="155"/>
      <c r="F410" s="155"/>
      <c r="G410" s="155"/>
      <c r="H410" s="155"/>
      <c r="I410" s="155"/>
      <c r="J410" s="155"/>
      <c r="K410" s="155"/>
      <c r="L410" s="155"/>
      <c r="M410" s="357"/>
      <c r="N410" s="155"/>
      <c r="O410" s="155"/>
      <c r="P410" s="155"/>
      <c r="Q410" s="155"/>
      <c r="R410" s="155"/>
      <c r="AA410" s="97"/>
      <c r="AB410" s="97"/>
      <c r="AC410" s="97"/>
      <c r="AD410" s="97"/>
      <c r="AE410" s="97"/>
      <c r="AF410" s="93"/>
      <c r="AG410" s="93"/>
      <c r="AH410" s="93"/>
      <c r="AI410" s="30"/>
      <c r="AJ410" s="30"/>
      <c r="AK410" s="30"/>
      <c r="AL410" s="30"/>
      <c r="AM410" s="109"/>
      <c r="AN410" s="109" t="s">
        <v>1194</v>
      </c>
      <c r="AO410" s="30"/>
      <c r="AP410" s="112" t="s">
        <v>1195</v>
      </c>
      <c r="AQ410"/>
      <c r="AR410"/>
      <c r="AS410"/>
      <c r="AT410"/>
      <c r="AU410"/>
      <c r="AV410"/>
    </row>
    <row r="411" spans="1:48" ht="23.45" customHeight="1" x14ac:dyDescent="0.2">
      <c r="A411" s="356"/>
      <c r="B411" s="155"/>
      <c r="C411" s="155"/>
      <c r="D411" s="155"/>
      <c r="E411" s="155"/>
      <c r="F411" s="155"/>
      <c r="G411" s="155"/>
      <c r="H411" s="155"/>
      <c r="I411" s="155"/>
      <c r="J411" s="155"/>
      <c r="K411" s="155"/>
      <c r="L411" s="155"/>
      <c r="M411" s="357"/>
      <c r="N411" s="155"/>
      <c r="O411" s="155"/>
      <c r="P411" s="155"/>
      <c r="Q411" s="155"/>
      <c r="R411" s="155"/>
      <c r="AA411" s="97"/>
      <c r="AB411" s="97"/>
      <c r="AC411" s="97"/>
      <c r="AD411" s="97"/>
      <c r="AE411" s="97"/>
      <c r="AF411" s="93"/>
      <c r="AG411" s="93"/>
      <c r="AH411" s="93"/>
      <c r="AI411" s="30"/>
      <c r="AJ411" s="30"/>
      <c r="AK411" s="30"/>
      <c r="AL411" s="30"/>
      <c r="AM411" s="109"/>
      <c r="AN411" s="109" t="s">
        <v>1196</v>
      </c>
      <c r="AO411" s="30"/>
      <c r="AP411" s="112" t="s">
        <v>1197</v>
      </c>
      <c r="AQ411"/>
      <c r="AR411"/>
      <c r="AS411"/>
      <c r="AT411"/>
      <c r="AU411"/>
      <c r="AV411"/>
    </row>
    <row r="412" spans="1:48" ht="23.45" customHeight="1" x14ac:dyDescent="0.2">
      <c r="A412" s="356"/>
      <c r="B412" s="155"/>
      <c r="C412" s="155"/>
      <c r="D412" s="155"/>
      <c r="E412" s="155"/>
      <c r="F412" s="155"/>
      <c r="G412" s="155"/>
      <c r="H412" s="155"/>
      <c r="I412" s="155"/>
      <c r="J412" s="155"/>
      <c r="K412" s="155"/>
      <c r="L412" s="155"/>
      <c r="M412" s="357"/>
      <c r="N412" s="155"/>
      <c r="O412" s="155"/>
      <c r="P412" s="155"/>
      <c r="Q412" s="155"/>
      <c r="R412" s="155"/>
      <c r="AA412" s="97"/>
      <c r="AB412" s="97"/>
      <c r="AC412" s="97"/>
      <c r="AD412" s="97"/>
      <c r="AE412" s="97"/>
      <c r="AF412" s="93"/>
      <c r="AG412" s="93"/>
      <c r="AH412" s="93"/>
      <c r="AI412" s="30"/>
      <c r="AJ412" s="30"/>
      <c r="AK412" s="30"/>
      <c r="AL412" s="30"/>
      <c r="AM412" s="109"/>
      <c r="AN412" s="109" t="s">
        <v>1198</v>
      </c>
      <c r="AO412" s="30"/>
      <c r="AP412" s="112" t="s">
        <v>1199</v>
      </c>
      <c r="AQ412"/>
      <c r="AR412"/>
      <c r="AS412"/>
      <c r="AT412"/>
      <c r="AU412"/>
      <c r="AV412"/>
    </row>
    <row r="413" spans="1:48" ht="23.45" customHeight="1" x14ac:dyDescent="0.2">
      <c r="A413" s="356"/>
      <c r="B413" s="155"/>
      <c r="C413" s="155"/>
      <c r="D413" s="155"/>
      <c r="E413" s="155"/>
      <c r="F413" s="155"/>
      <c r="G413" s="155"/>
      <c r="H413" s="155"/>
      <c r="I413" s="155"/>
      <c r="J413" s="155"/>
      <c r="K413" s="155"/>
      <c r="L413" s="155"/>
      <c r="M413" s="357"/>
      <c r="N413" s="155"/>
      <c r="O413" s="155"/>
      <c r="P413" s="155"/>
      <c r="Q413" s="155"/>
      <c r="R413" s="155"/>
      <c r="AA413" s="97"/>
      <c r="AB413" s="97"/>
      <c r="AC413" s="97"/>
      <c r="AD413" s="97"/>
      <c r="AE413" s="97"/>
      <c r="AF413" s="93"/>
      <c r="AG413" s="93"/>
      <c r="AH413" s="93"/>
      <c r="AI413" s="30"/>
      <c r="AJ413" s="30"/>
      <c r="AK413" s="30"/>
      <c r="AL413" s="30"/>
      <c r="AM413" s="109"/>
      <c r="AN413" s="109" t="s">
        <v>1200</v>
      </c>
      <c r="AO413" s="30"/>
      <c r="AP413" s="112" t="s">
        <v>1201</v>
      </c>
      <c r="AQ413"/>
      <c r="AR413"/>
      <c r="AS413"/>
      <c r="AT413"/>
      <c r="AU413"/>
      <c r="AV413"/>
    </row>
    <row r="414" spans="1:48" ht="23.45" customHeight="1" x14ac:dyDescent="0.2">
      <c r="A414" s="356"/>
      <c r="B414" s="155"/>
      <c r="C414" s="155"/>
      <c r="D414" s="155"/>
      <c r="E414" s="155"/>
      <c r="F414" s="155"/>
      <c r="G414" s="155"/>
      <c r="H414" s="155"/>
      <c r="I414" s="155"/>
      <c r="J414" s="155"/>
      <c r="K414" s="155"/>
      <c r="L414" s="155"/>
      <c r="M414" s="357"/>
      <c r="N414" s="155"/>
      <c r="O414" s="155"/>
      <c r="P414" s="155"/>
      <c r="Q414" s="155"/>
      <c r="R414" s="155"/>
      <c r="AA414" s="97"/>
      <c r="AB414" s="97"/>
      <c r="AC414" s="97"/>
      <c r="AD414" s="97"/>
      <c r="AE414" s="97"/>
      <c r="AF414" s="93"/>
      <c r="AG414" s="93"/>
      <c r="AH414" s="93"/>
      <c r="AI414" s="30"/>
      <c r="AJ414" s="30"/>
      <c r="AK414" s="30"/>
      <c r="AL414" s="30"/>
      <c r="AM414" s="109"/>
      <c r="AN414" s="109" t="s">
        <v>1202</v>
      </c>
      <c r="AO414" s="30"/>
      <c r="AP414" s="112" t="s">
        <v>1203</v>
      </c>
      <c r="AQ414"/>
      <c r="AR414"/>
      <c r="AS414"/>
      <c r="AT414"/>
      <c r="AU414"/>
      <c r="AV414"/>
    </row>
    <row r="415" spans="1:48" ht="23.45" customHeight="1" x14ac:dyDescent="0.2">
      <c r="A415" s="356"/>
      <c r="B415" s="155"/>
      <c r="C415" s="155"/>
      <c r="D415" s="155"/>
      <c r="E415" s="155"/>
      <c r="F415" s="155"/>
      <c r="G415" s="155"/>
      <c r="H415" s="155"/>
      <c r="I415" s="155"/>
      <c r="J415" s="155"/>
      <c r="K415" s="155"/>
      <c r="L415" s="155"/>
      <c r="M415" s="357"/>
      <c r="N415" s="155"/>
      <c r="O415" s="155"/>
      <c r="P415" s="155"/>
      <c r="Q415" s="155"/>
      <c r="R415" s="155"/>
      <c r="AA415" s="97"/>
      <c r="AB415" s="97"/>
      <c r="AC415" s="97"/>
      <c r="AD415" s="97"/>
      <c r="AE415" s="97"/>
      <c r="AF415" s="93"/>
      <c r="AG415" s="93"/>
      <c r="AH415" s="93"/>
      <c r="AI415" s="30"/>
      <c r="AJ415" s="30"/>
      <c r="AK415" s="30"/>
      <c r="AL415" s="30"/>
      <c r="AM415" s="109"/>
      <c r="AN415" s="109" t="s">
        <v>1204</v>
      </c>
      <c r="AO415" s="30"/>
      <c r="AP415" s="112" t="s">
        <v>1205</v>
      </c>
      <c r="AQ415"/>
      <c r="AR415"/>
      <c r="AS415"/>
      <c r="AT415"/>
      <c r="AU415"/>
      <c r="AV415"/>
    </row>
    <row r="416" spans="1:48" ht="23.45" customHeight="1" x14ac:dyDescent="0.2">
      <c r="A416" s="356"/>
      <c r="B416" s="155"/>
      <c r="C416" s="155"/>
      <c r="D416" s="155"/>
      <c r="E416" s="155"/>
      <c r="F416" s="155"/>
      <c r="G416" s="155"/>
      <c r="H416" s="155"/>
      <c r="I416" s="155"/>
      <c r="J416" s="155"/>
      <c r="K416" s="155"/>
      <c r="L416" s="155"/>
      <c r="M416" s="357"/>
      <c r="N416" s="155"/>
      <c r="O416" s="155"/>
      <c r="P416" s="155"/>
      <c r="Q416" s="155"/>
      <c r="R416" s="155"/>
      <c r="AA416" s="97"/>
      <c r="AB416" s="97"/>
      <c r="AC416" s="97"/>
      <c r="AD416" s="97"/>
      <c r="AE416" s="97"/>
      <c r="AF416" s="93"/>
      <c r="AG416" s="93"/>
      <c r="AH416" s="93"/>
      <c r="AI416" s="30"/>
      <c r="AJ416" s="30"/>
      <c r="AK416" s="30"/>
      <c r="AL416" s="30"/>
      <c r="AM416" s="109"/>
      <c r="AN416" s="109" t="s">
        <v>1206</v>
      </c>
      <c r="AO416" s="30"/>
      <c r="AP416" s="112" t="s">
        <v>1207</v>
      </c>
      <c r="AQ416"/>
      <c r="AR416"/>
      <c r="AS416"/>
      <c r="AT416"/>
      <c r="AU416"/>
      <c r="AV416"/>
    </row>
    <row r="417" spans="1:48" ht="23.45" customHeight="1" x14ac:dyDescent="0.2">
      <c r="A417" s="356"/>
      <c r="B417" s="155"/>
      <c r="C417" s="155"/>
      <c r="D417" s="155"/>
      <c r="E417" s="155"/>
      <c r="F417" s="155"/>
      <c r="G417" s="155"/>
      <c r="H417" s="155"/>
      <c r="I417" s="155"/>
      <c r="J417" s="155"/>
      <c r="K417" s="155"/>
      <c r="L417" s="155"/>
      <c r="M417" s="357"/>
      <c r="N417" s="155"/>
      <c r="O417" s="155"/>
      <c r="P417" s="155"/>
      <c r="Q417" s="155"/>
      <c r="R417" s="155"/>
      <c r="AA417" s="97"/>
      <c r="AB417" s="97"/>
      <c r="AC417" s="97"/>
      <c r="AD417" s="97"/>
      <c r="AE417" s="97"/>
      <c r="AF417" s="93"/>
      <c r="AG417" s="93"/>
      <c r="AH417" s="93"/>
      <c r="AI417" s="30"/>
      <c r="AJ417" s="30"/>
      <c r="AK417" s="30"/>
      <c r="AL417" s="30"/>
      <c r="AM417" s="109"/>
      <c r="AN417" s="109" t="s">
        <v>1208</v>
      </c>
      <c r="AO417" s="30"/>
      <c r="AP417" s="112" t="s">
        <v>1209</v>
      </c>
      <c r="AQ417"/>
      <c r="AR417"/>
      <c r="AS417"/>
      <c r="AT417"/>
      <c r="AU417"/>
      <c r="AV417"/>
    </row>
    <row r="418" spans="1:48" ht="23.45" customHeight="1" x14ac:dyDescent="0.2">
      <c r="A418" s="356"/>
      <c r="B418" s="155"/>
      <c r="C418" s="155"/>
      <c r="D418" s="155"/>
      <c r="E418" s="155"/>
      <c r="F418" s="155"/>
      <c r="G418" s="155"/>
      <c r="H418" s="155"/>
      <c r="I418" s="155"/>
      <c r="J418" s="155"/>
      <c r="K418" s="155"/>
      <c r="L418" s="155"/>
      <c r="M418" s="357"/>
      <c r="N418" s="155"/>
      <c r="O418" s="155"/>
      <c r="P418" s="155"/>
      <c r="Q418" s="155"/>
      <c r="R418" s="155"/>
      <c r="AA418" s="97"/>
      <c r="AB418" s="97"/>
      <c r="AC418" s="97"/>
      <c r="AD418" s="97"/>
      <c r="AE418" s="97"/>
      <c r="AF418" s="93"/>
      <c r="AG418" s="93"/>
      <c r="AH418" s="93"/>
      <c r="AI418" s="30"/>
      <c r="AJ418" s="30"/>
      <c r="AK418" s="30"/>
      <c r="AL418" s="30"/>
      <c r="AM418" s="109"/>
      <c r="AN418" s="109" t="s">
        <v>1210</v>
      </c>
      <c r="AO418" s="30"/>
      <c r="AP418" s="112" t="s">
        <v>1211</v>
      </c>
      <c r="AQ418"/>
      <c r="AR418"/>
      <c r="AS418"/>
      <c r="AT418"/>
      <c r="AU418"/>
      <c r="AV418"/>
    </row>
    <row r="419" spans="1:48" ht="23.45" customHeight="1" x14ac:dyDescent="0.2">
      <c r="A419" s="356"/>
      <c r="B419" s="155"/>
      <c r="C419" s="155"/>
      <c r="D419" s="155"/>
      <c r="E419" s="155"/>
      <c r="F419" s="155"/>
      <c r="G419" s="155"/>
      <c r="H419" s="155"/>
      <c r="I419" s="155"/>
      <c r="J419" s="155"/>
      <c r="K419" s="155"/>
      <c r="L419" s="155"/>
      <c r="M419" s="357"/>
      <c r="N419" s="155"/>
      <c r="O419" s="155"/>
      <c r="P419" s="155"/>
      <c r="Q419" s="155"/>
      <c r="R419" s="155"/>
      <c r="AA419" s="97"/>
      <c r="AB419" s="97"/>
      <c r="AC419" s="97"/>
      <c r="AD419" s="97"/>
      <c r="AE419" s="97"/>
      <c r="AF419" s="93"/>
      <c r="AG419" s="93"/>
      <c r="AH419" s="93"/>
      <c r="AI419" s="30"/>
      <c r="AJ419" s="30"/>
      <c r="AK419" s="30"/>
      <c r="AL419" s="30"/>
      <c r="AM419" s="109"/>
      <c r="AN419" s="109" t="s">
        <v>1212</v>
      </c>
      <c r="AO419" s="30"/>
      <c r="AP419" s="112" t="s">
        <v>1213</v>
      </c>
      <c r="AQ419"/>
      <c r="AR419"/>
      <c r="AS419"/>
      <c r="AT419"/>
      <c r="AU419"/>
      <c r="AV419"/>
    </row>
    <row r="420" spans="1:48" ht="23.45" customHeight="1" x14ac:dyDescent="0.2">
      <c r="A420" s="356"/>
      <c r="B420" s="155"/>
      <c r="C420" s="155"/>
      <c r="D420" s="155"/>
      <c r="E420" s="155"/>
      <c r="F420" s="155"/>
      <c r="G420" s="155"/>
      <c r="H420" s="155"/>
      <c r="I420" s="155"/>
      <c r="J420" s="155"/>
      <c r="K420" s="155"/>
      <c r="L420" s="155"/>
      <c r="M420" s="357"/>
      <c r="N420" s="155"/>
      <c r="O420" s="155"/>
      <c r="P420" s="155"/>
      <c r="Q420" s="155"/>
      <c r="R420" s="155"/>
      <c r="AA420" s="97"/>
      <c r="AB420" s="97"/>
      <c r="AC420" s="97"/>
      <c r="AD420" s="97"/>
      <c r="AE420" s="97"/>
      <c r="AF420" s="93"/>
      <c r="AG420" s="93"/>
      <c r="AH420" s="93"/>
      <c r="AI420" s="30"/>
      <c r="AJ420" s="30"/>
      <c r="AK420" s="30"/>
      <c r="AL420" s="30"/>
      <c r="AM420" s="109"/>
      <c r="AN420" s="109" t="s">
        <v>1214</v>
      </c>
      <c r="AO420" s="30"/>
      <c r="AP420" s="112" t="s">
        <v>1215</v>
      </c>
      <c r="AQ420"/>
      <c r="AR420"/>
      <c r="AS420"/>
      <c r="AT420"/>
      <c r="AU420"/>
      <c r="AV420"/>
    </row>
    <row r="421" spans="1:48" ht="23.45" customHeight="1" x14ac:dyDescent="0.2">
      <c r="A421" s="356"/>
      <c r="B421" s="155"/>
      <c r="C421" s="155"/>
      <c r="D421" s="155"/>
      <c r="E421" s="155"/>
      <c r="F421" s="155"/>
      <c r="G421" s="155"/>
      <c r="H421" s="155"/>
      <c r="I421" s="155"/>
      <c r="J421" s="155"/>
      <c r="K421" s="155"/>
      <c r="L421" s="155"/>
      <c r="M421" s="357"/>
      <c r="N421" s="155"/>
      <c r="O421" s="155"/>
      <c r="P421" s="155"/>
      <c r="Q421" s="155"/>
      <c r="R421" s="155"/>
      <c r="AA421" s="97"/>
      <c r="AB421" s="97"/>
      <c r="AC421" s="97"/>
      <c r="AD421" s="97"/>
      <c r="AE421" s="97"/>
      <c r="AF421" s="93"/>
      <c r="AG421" s="93"/>
      <c r="AH421" s="93"/>
      <c r="AI421" s="30"/>
      <c r="AJ421" s="30"/>
      <c r="AK421" s="30"/>
      <c r="AL421" s="30"/>
      <c r="AM421" s="109"/>
      <c r="AN421" s="109" t="s">
        <v>1216</v>
      </c>
      <c r="AO421" s="30"/>
      <c r="AP421" s="112" t="s">
        <v>1217</v>
      </c>
      <c r="AQ421"/>
      <c r="AR421"/>
      <c r="AS421"/>
      <c r="AT421"/>
      <c r="AU421"/>
      <c r="AV421"/>
    </row>
    <row r="422" spans="1:48" ht="23.45" customHeight="1" x14ac:dyDescent="0.2">
      <c r="A422" s="356"/>
      <c r="B422" s="155"/>
      <c r="C422" s="155"/>
      <c r="D422" s="155"/>
      <c r="E422" s="155"/>
      <c r="F422" s="155"/>
      <c r="G422" s="155"/>
      <c r="H422" s="155"/>
      <c r="I422" s="155"/>
      <c r="J422" s="155"/>
      <c r="K422" s="155"/>
      <c r="L422" s="155"/>
      <c r="M422" s="357"/>
      <c r="N422" s="155"/>
      <c r="O422" s="155"/>
      <c r="P422" s="155"/>
      <c r="Q422" s="155"/>
      <c r="R422" s="155"/>
      <c r="AA422" s="97"/>
      <c r="AB422" s="97"/>
      <c r="AC422" s="97"/>
      <c r="AD422" s="97"/>
      <c r="AE422" s="97"/>
      <c r="AF422" s="93"/>
      <c r="AG422" s="93"/>
      <c r="AH422" s="93"/>
      <c r="AI422" s="30"/>
      <c r="AJ422" s="30"/>
      <c r="AK422" s="30"/>
      <c r="AL422" s="30"/>
      <c r="AM422" s="109"/>
      <c r="AN422" s="109" t="s">
        <v>1218</v>
      </c>
      <c r="AO422" s="30"/>
      <c r="AP422" s="112" t="s">
        <v>1219</v>
      </c>
      <c r="AQ422"/>
      <c r="AR422"/>
      <c r="AS422"/>
      <c r="AT422"/>
      <c r="AU422"/>
      <c r="AV422"/>
    </row>
    <row r="423" spans="1:48" ht="23.45" customHeight="1" x14ac:dyDescent="0.2">
      <c r="A423" s="356"/>
      <c r="B423" s="155"/>
      <c r="C423" s="155"/>
      <c r="D423" s="155"/>
      <c r="E423" s="155"/>
      <c r="F423" s="155"/>
      <c r="G423" s="155"/>
      <c r="H423" s="155"/>
      <c r="I423" s="155"/>
      <c r="J423" s="155"/>
      <c r="K423" s="155"/>
      <c r="L423" s="155"/>
      <c r="M423" s="357"/>
      <c r="N423" s="155"/>
      <c r="O423" s="155"/>
      <c r="P423" s="155"/>
      <c r="Q423" s="155"/>
      <c r="R423" s="155"/>
      <c r="AA423" s="97"/>
      <c r="AB423" s="97"/>
      <c r="AC423" s="97"/>
      <c r="AD423" s="97"/>
      <c r="AE423" s="97"/>
      <c r="AF423" s="93"/>
      <c r="AG423" s="93"/>
      <c r="AH423" s="93"/>
      <c r="AI423" s="30"/>
      <c r="AJ423" s="30"/>
      <c r="AK423" s="30"/>
      <c r="AL423" s="30"/>
      <c r="AM423" s="109"/>
      <c r="AN423" s="109" t="s">
        <v>1220</v>
      </c>
      <c r="AO423" s="30"/>
      <c r="AP423" s="112" t="s">
        <v>1221</v>
      </c>
      <c r="AQ423"/>
      <c r="AR423"/>
      <c r="AS423"/>
      <c r="AT423"/>
      <c r="AU423"/>
      <c r="AV423"/>
    </row>
    <row r="424" spans="1:48" ht="23.45" customHeight="1" x14ac:dyDescent="0.2">
      <c r="A424" s="356"/>
      <c r="B424" s="155"/>
      <c r="C424" s="155"/>
      <c r="D424" s="155"/>
      <c r="E424" s="155"/>
      <c r="F424" s="155"/>
      <c r="G424" s="155"/>
      <c r="H424" s="155"/>
      <c r="I424" s="155"/>
      <c r="J424" s="155"/>
      <c r="K424" s="155"/>
      <c r="L424" s="155"/>
      <c r="M424" s="357"/>
      <c r="N424" s="155"/>
      <c r="O424" s="155"/>
      <c r="P424" s="155"/>
      <c r="Q424" s="155"/>
      <c r="R424" s="155"/>
      <c r="AA424" s="97"/>
      <c r="AB424" s="97"/>
      <c r="AC424" s="97"/>
      <c r="AD424" s="97"/>
      <c r="AE424" s="97"/>
      <c r="AF424" s="93"/>
      <c r="AG424" s="93"/>
      <c r="AH424" s="93"/>
      <c r="AI424" s="30"/>
      <c r="AJ424" s="30"/>
      <c r="AK424" s="30"/>
      <c r="AL424" s="30"/>
      <c r="AM424" s="109"/>
      <c r="AN424" s="109" t="s">
        <v>1222</v>
      </c>
      <c r="AO424" s="30"/>
      <c r="AP424" s="112" t="s">
        <v>1223</v>
      </c>
      <c r="AQ424"/>
      <c r="AR424"/>
      <c r="AS424"/>
      <c r="AT424"/>
      <c r="AU424"/>
      <c r="AV424"/>
    </row>
    <row r="425" spans="1:48" ht="23.45" customHeight="1" x14ac:dyDescent="0.2">
      <c r="A425" s="356"/>
      <c r="B425" s="155"/>
      <c r="C425" s="155"/>
      <c r="D425" s="155"/>
      <c r="E425" s="155"/>
      <c r="F425" s="155"/>
      <c r="G425" s="155"/>
      <c r="H425" s="155"/>
      <c r="I425" s="155"/>
      <c r="J425" s="155"/>
      <c r="K425" s="155"/>
      <c r="L425" s="155"/>
      <c r="M425" s="357"/>
      <c r="N425" s="155"/>
      <c r="O425" s="155"/>
      <c r="P425" s="155"/>
      <c r="Q425" s="155"/>
      <c r="R425" s="155"/>
      <c r="AA425" s="97"/>
      <c r="AB425" s="97"/>
      <c r="AC425" s="97"/>
      <c r="AD425" s="97"/>
      <c r="AE425" s="97"/>
      <c r="AF425" s="93"/>
      <c r="AG425" s="93"/>
      <c r="AH425" s="93"/>
      <c r="AI425" s="30"/>
      <c r="AJ425" s="30"/>
      <c r="AK425" s="30"/>
      <c r="AL425" s="30"/>
      <c r="AM425" s="109"/>
      <c r="AN425" s="109" t="s">
        <v>1224</v>
      </c>
      <c r="AO425" s="30"/>
      <c r="AP425" s="112" t="s">
        <v>1225</v>
      </c>
      <c r="AQ425"/>
      <c r="AR425"/>
      <c r="AS425"/>
      <c r="AT425"/>
      <c r="AU425"/>
      <c r="AV425"/>
    </row>
    <row r="426" spans="1:48" ht="23.45" customHeight="1" x14ac:dyDescent="0.2">
      <c r="A426" s="356"/>
      <c r="B426" s="155"/>
      <c r="C426" s="155"/>
      <c r="D426" s="155"/>
      <c r="E426" s="155"/>
      <c r="F426" s="155"/>
      <c r="G426" s="155"/>
      <c r="H426" s="155"/>
      <c r="I426" s="155"/>
      <c r="J426" s="155"/>
      <c r="K426" s="155"/>
      <c r="L426" s="155"/>
      <c r="M426" s="357"/>
      <c r="N426" s="155"/>
      <c r="O426" s="155"/>
      <c r="P426" s="155"/>
      <c r="Q426" s="155"/>
      <c r="R426" s="155"/>
      <c r="AA426" s="97"/>
      <c r="AB426" s="97"/>
      <c r="AC426" s="97"/>
      <c r="AD426" s="97"/>
      <c r="AE426" s="97"/>
      <c r="AF426" s="93"/>
      <c r="AG426" s="93"/>
      <c r="AH426" s="93"/>
      <c r="AI426" s="30"/>
      <c r="AJ426" s="30"/>
      <c r="AK426" s="30"/>
      <c r="AL426" s="30"/>
      <c r="AM426" s="109"/>
      <c r="AN426" s="109" t="s">
        <v>1226</v>
      </c>
      <c r="AO426" s="30"/>
      <c r="AP426" s="112" t="s">
        <v>1227</v>
      </c>
      <c r="AQ426"/>
      <c r="AR426"/>
      <c r="AS426"/>
      <c r="AT426"/>
      <c r="AU426"/>
      <c r="AV426"/>
    </row>
    <row r="427" spans="1:48" ht="23.45" customHeight="1" x14ac:dyDescent="0.2">
      <c r="A427" s="356"/>
      <c r="B427" s="155"/>
      <c r="C427" s="155"/>
      <c r="D427" s="155"/>
      <c r="E427" s="155"/>
      <c r="F427" s="155"/>
      <c r="G427" s="155"/>
      <c r="H427" s="155"/>
      <c r="I427" s="155"/>
      <c r="J427" s="155"/>
      <c r="K427" s="155"/>
      <c r="L427" s="155"/>
      <c r="M427" s="357"/>
      <c r="N427" s="155"/>
      <c r="O427" s="155"/>
      <c r="P427" s="155"/>
      <c r="Q427" s="155"/>
      <c r="R427" s="155"/>
      <c r="AA427" s="97"/>
      <c r="AB427" s="97"/>
      <c r="AC427" s="97"/>
      <c r="AD427" s="97"/>
      <c r="AE427" s="97"/>
      <c r="AF427" s="93"/>
      <c r="AG427" s="93"/>
      <c r="AH427" s="93"/>
      <c r="AI427" s="30"/>
      <c r="AJ427" s="30"/>
      <c r="AK427" s="30"/>
      <c r="AL427" s="30"/>
      <c r="AM427" s="109"/>
      <c r="AN427" s="109" t="s">
        <v>1228</v>
      </c>
      <c r="AO427" s="30"/>
      <c r="AP427" s="112" t="s">
        <v>1229</v>
      </c>
      <c r="AQ427"/>
      <c r="AR427"/>
      <c r="AS427"/>
      <c r="AT427"/>
      <c r="AU427"/>
      <c r="AV427"/>
    </row>
    <row r="428" spans="1:48" ht="23.45" customHeight="1" x14ac:dyDescent="0.2">
      <c r="A428" s="356"/>
      <c r="B428" s="155"/>
      <c r="C428" s="155"/>
      <c r="D428" s="155"/>
      <c r="E428" s="155"/>
      <c r="F428" s="155"/>
      <c r="G428" s="155"/>
      <c r="H428" s="155"/>
      <c r="I428" s="155"/>
      <c r="J428" s="155"/>
      <c r="K428" s="155"/>
      <c r="L428" s="155"/>
      <c r="M428" s="357"/>
      <c r="N428" s="155"/>
      <c r="O428" s="155"/>
      <c r="P428" s="155"/>
      <c r="Q428" s="155"/>
      <c r="R428" s="155"/>
      <c r="AA428" s="97"/>
      <c r="AB428" s="97"/>
      <c r="AC428" s="97"/>
      <c r="AD428" s="97"/>
      <c r="AE428" s="97"/>
      <c r="AF428" s="93"/>
      <c r="AG428" s="93"/>
      <c r="AH428" s="93"/>
      <c r="AI428" s="30"/>
      <c r="AJ428" s="30"/>
      <c r="AK428" s="30"/>
      <c r="AL428" s="30"/>
      <c r="AM428" s="109"/>
      <c r="AN428" s="109" t="s">
        <v>1230</v>
      </c>
      <c r="AO428" s="30"/>
      <c r="AP428" s="112" t="s">
        <v>1231</v>
      </c>
      <c r="AQ428"/>
      <c r="AR428"/>
      <c r="AS428"/>
      <c r="AT428"/>
      <c r="AU428"/>
      <c r="AV428"/>
    </row>
    <row r="429" spans="1:48" ht="23.45" customHeight="1" x14ac:dyDescent="0.2">
      <c r="A429" s="356"/>
      <c r="B429" s="155"/>
      <c r="C429" s="155"/>
      <c r="D429" s="155"/>
      <c r="E429" s="155"/>
      <c r="F429" s="155"/>
      <c r="G429" s="155"/>
      <c r="H429" s="155"/>
      <c r="I429" s="155"/>
      <c r="J429" s="155"/>
      <c r="K429" s="155"/>
      <c r="L429" s="155"/>
      <c r="M429" s="357"/>
      <c r="N429" s="155"/>
      <c r="O429" s="155"/>
      <c r="P429" s="155"/>
      <c r="Q429" s="155"/>
      <c r="R429" s="155"/>
      <c r="AA429" s="97"/>
      <c r="AB429" s="97"/>
      <c r="AC429" s="97"/>
      <c r="AD429" s="97"/>
      <c r="AE429" s="97"/>
      <c r="AF429" s="93"/>
      <c r="AG429" s="93"/>
      <c r="AH429" s="93"/>
      <c r="AI429" s="30"/>
      <c r="AJ429" s="30"/>
      <c r="AK429" s="30"/>
      <c r="AL429" s="30"/>
      <c r="AM429" s="109"/>
      <c r="AN429" s="109" t="s">
        <v>1232</v>
      </c>
      <c r="AO429" s="30"/>
      <c r="AP429" s="112" t="s">
        <v>1233</v>
      </c>
      <c r="AQ429"/>
      <c r="AR429"/>
      <c r="AS429"/>
      <c r="AT429"/>
      <c r="AU429"/>
      <c r="AV429"/>
    </row>
    <row r="430" spans="1:48" ht="23.45" customHeight="1" x14ac:dyDescent="0.2">
      <c r="A430" s="356"/>
      <c r="B430" s="155"/>
      <c r="C430" s="155"/>
      <c r="D430" s="155"/>
      <c r="E430" s="155"/>
      <c r="F430" s="155"/>
      <c r="G430" s="155"/>
      <c r="H430" s="155"/>
      <c r="I430" s="155"/>
      <c r="J430" s="155"/>
      <c r="K430" s="155"/>
      <c r="L430" s="155"/>
      <c r="M430" s="357"/>
      <c r="N430" s="155"/>
      <c r="O430" s="155"/>
      <c r="P430" s="155"/>
      <c r="Q430" s="155"/>
      <c r="R430" s="155"/>
      <c r="AA430" s="97"/>
      <c r="AB430" s="97"/>
      <c r="AC430" s="97"/>
      <c r="AD430" s="97"/>
      <c r="AE430" s="97"/>
      <c r="AF430" s="93"/>
      <c r="AG430" s="93"/>
      <c r="AH430" s="93"/>
      <c r="AI430" s="30"/>
      <c r="AJ430" s="30"/>
      <c r="AK430" s="30"/>
      <c r="AL430" s="30"/>
      <c r="AM430" s="109"/>
      <c r="AN430" s="109" t="s">
        <v>1234</v>
      </c>
      <c r="AO430" s="30"/>
      <c r="AP430" s="112" t="s">
        <v>1235</v>
      </c>
      <c r="AQ430"/>
      <c r="AR430"/>
      <c r="AS430"/>
      <c r="AT430"/>
      <c r="AU430"/>
      <c r="AV430"/>
    </row>
    <row r="431" spans="1:48" ht="23.45" customHeight="1" x14ac:dyDescent="0.2">
      <c r="A431" s="356"/>
      <c r="B431" s="155"/>
      <c r="C431" s="155"/>
      <c r="D431" s="155"/>
      <c r="E431" s="155"/>
      <c r="F431" s="155"/>
      <c r="G431" s="155"/>
      <c r="H431" s="155"/>
      <c r="I431" s="155"/>
      <c r="J431" s="155"/>
      <c r="K431" s="155"/>
      <c r="L431" s="155"/>
      <c r="M431" s="357"/>
      <c r="N431" s="155"/>
      <c r="O431" s="155"/>
      <c r="P431" s="155"/>
      <c r="Q431" s="155"/>
      <c r="R431" s="155"/>
      <c r="AA431" s="97"/>
      <c r="AB431" s="97"/>
      <c r="AC431" s="97"/>
      <c r="AD431" s="97"/>
      <c r="AE431" s="97"/>
      <c r="AF431" s="93"/>
      <c r="AG431" s="93"/>
      <c r="AH431" s="93"/>
      <c r="AI431" s="30"/>
      <c r="AJ431" s="30"/>
      <c r="AK431" s="30"/>
      <c r="AL431" s="30"/>
      <c r="AM431" s="109"/>
      <c r="AN431" s="109" t="s">
        <v>1236</v>
      </c>
      <c r="AO431" s="30"/>
      <c r="AP431" s="112" t="s">
        <v>1237</v>
      </c>
      <c r="AQ431"/>
      <c r="AR431"/>
      <c r="AS431"/>
      <c r="AT431"/>
      <c r="AU431"/>
      <c r="AV431"/>
    </row>
    <row r="432" spans="1:48" ht="23.45" customHeight="1" x14ac:dyDescent="0.2">
      <c r="A432" s="356"/>
      <c r="B432" s="155"/>
      <c r="C432" s="155"/>
      <c r="D432" s="155"/>
      <c r="E432" s="155"/>
      <c r="F432" s="155"/>
      <c r="G432" s="155"/>
      <c r="H432" s="155"/>
      <c r="I432" s="155"/>
      <c r="J432" s="155"/>
      <c r="K432" s="155"/>
      <c r="L432" s="155"/>
      <c r="M432" s="357"/>
      <c r="N432" s="155"/>
      <c r="O432" s="155"/>
      <c r="P432" s="155"/>
      <c r="Q432" s="155"/>
      <c r="R432" s="155"/>
      <c r="AA432" s="97"/>
      <c r="AB432" s="97"/>
      <c r="AC432" s="97"/>
      <c r="AD432" s="97"/>
      <c r="AE432" s="97"/>
      <c r="AF432" s="93"/>
      <c r="AG432" s="93"/>
      <c r="AH432" s="93"/>
      <c r="AI432" s="30"/>
      <c r="AJ432" s="30"/>
      <c r="AK432" s="30"/>
      <c r="AL432" s="30"/>
      <c r="AM432" s="109"/>
      <c r="AN432" s="109" t="s">
        <v>1238</v>
      </c>
      <c r="AO432" s="30"/>
      <c r="AP432" s="112" t="s">
        <v>1239</v>
      </c>
      <c r="AQ432"/>
      <c r="AR432"/>
      <c r="AS432"/>
      <c r="AT432"/>
      <c r="AU432"/>
      <c r="AV432"/>
    </row>
    <row r="433" spans="1:48" ht="23.45" customHeight="1" x14ac:dyDescent="0.2">
      <c r="A433" s="356"/>
      <c r="B433" s="155"/>
      <c r="C433" s="155"/>
      <c r="D433" s="155"/>
      <c r="E433" s="155"/>
      <c r="F433" s="155"/>
      <c r="G433" s="155"/>
      <c r="H433" s="155"/>
      <c r="I433" s="155"/>
      <c r="J433" s="155"/>
      <c r="K433" s="155"/>
      <c r="L433" s="155"/>
      <c r="M433" s="357"/>
      <c r="N433" s="155"/>
      <c r="O433" s="155"/>
      <c r="P433" s="155"/>
      <c r="Q433" s="155"/>
      <c r="R433" s="155"/>
      <c r="AA433" s="97"/>
      <c r="AB433" s="97"/>
      <c r="AC433" s="97"/>
      <c r="AD433" s="97"/>
      <c r="AE433" s="97"/>
      <c r="AF433" s="93"/>
      <c r="AG433" s="93"/>
      <c r="AH433" s="93"/>
      <c r="AI433" s="30"/>
      <c r="AJ433" s="30"/>
      <c r="AK433" s="30"/>
      <c r="AL433" s="30"/>
      <c r="AM433" s="109"/>
      <c r="AN433" s="109" t="s">
        <v>1240</v>
      </c>
      <c r="AO433" s="30"/>
      <c r="AP433" s="112" t="s">
        <v>1241</v>
      </c>
      <c r="AQ433"/>
      <c r="AR433"/>
      <c r="AS433"/>
      <c r="AT433"/>
      <c r="AU433"/>
      <c r="AV433"/>
    </row>
    <row r="434" spans="1:48" ht="23.45" customHeight="1" x14ac:dyDescent="0.2">
      <c r="A434" s="356"/>
      <c r="B434" s="155"/>
      <c r="C434" s="155"/>
      <c r="D434" s="155"/>
      <c r="E434" s="155"/>
      <c r="F434" s="155"/>
      <c r="G434" s="155"/>
      <c r="H434" s="155"/>
      <c r="I434" s="155"/>
      <c r="J434" s="155"/>
      <c r="K434" s="155"/>
      <c r="L434" s="155"/>
      <c r="M434" s="357"/>
      <c r="N434" s="155"/>
      <c r="O434" s="155"/>
      <c r="P434" s="155"/>
      <c r="Q434" s="155"/>
      <c r="R434" s="155"/>
      <c r="AA434" s="97"/>
      <c r="AB434" s="97"/>
      <c r="AC434" s="97"/>
      <c r="AD434" s="97"/>
      <c r="AE434" s="97"/>
      <c r="AF434" s="93"/>
      <c r="AG434" s="93"/>
      <c r="AH434" s="93"/>
      <c r="AI434" s="30"/>
      <c r="AJ434" s="30"/>
      <c r="AK434" s="30"/>
      <c r="AL434" s="30"/>
      <c r="AM434" s="109"/>
      <c r="AN434" s="109" t="s">
        <v>1242</v>
      </c>
      <c r="AO434" s="30"/>
      <c r="AP434" s="112" t="s">
        <v>1243</v>
      </c>
      <c r="AQ434"/>
      <c r="AR434"/>
      <c r="AS434"/>
      <c r="AT434"/>
      <c r="AU434"/>
      <c r="AV434"/>
    </row>
    <row r="435" spans="1:48" ht="23.45" customHeight="1" x14ac:dyDescent="0.2">
      <c r="A435" s="356"/>
      <c r="B435" s="155"/>
      <c r="C435" s="155"/>
      <c r="D435" s="155"/>
      <c r="E435" s="155"/>
      <c r="F435" s="155"/>
      <c r="G435" s="155"/>
      <c r="H435" s="155"/>
      <c r="I435" s="155"/>
      <c r="J435" s="155"/>
      <c r="K435" s="155"/>
      <c r="L435" s="155"/>
      <c r="M435" s="357"/>
      <c r="N435" s="155"/>
      <c r="O435" s="155"/>
      <c r="P435" s="155"/>
      <c r="Q435" s="155"/>
      <c r="R435" s="155"/>
      <c r="AA435" s="97"/>
      <c r="AB435" s="97"/>
      <c r="AC435" s="97"/>
      <c r="AD435" s="97"/>
      <c r="AE435" s="97"/>
      <c r="AF435" s="93"/>
      <c r="AG435" s="93"/>
      <c r="AH435" s="93"/>
      <c r="AI435" s="30"/>
      <c r="AJ435" s="30"/>
      <c r="AK435" s="30"/>
      <c r="AL435" s="30"/>
      <c r="AM435" s="109"/>
      <c r="AN435" s="109" t="s">
        <v>1244</v>
      </c>
      <c r="AO435" s="30"/>
      <c r="AP435" s="112" t="s">
        <v>1245</v>
      </c>
      <c r="AQ435"/>
      <c r="AR435"/>
      <c r="AS435"/>
      <c r="AT435"/>
      <c r="AU435"/>
      <c r="AV435"/>
    </row>
    <row r="436" spans="1:48" ht="23.45" customHeight="1" x14ac:dyDescent="0.2">
      <c r="A436" s="356"/>
      <c r="B436" s="155"/>
      <c r="C436" s="155"/>
      <c r="D436" s="155"/>
      <c r="E436" s="155"/>
      <c r="F436" s="155"/>
      <c r="G436" s="155"/>
      <c r="H436" s="155"/>
      <c r="I436" s="155"/>
      <c r="J436" s="155"/>
      <c r="K436" s="155"/>
      <c r="L436" s="155"/>
      <c r="M436" s="357"/>
      <c r="N436" s="155"/>
      <c r="O436" s="155"/>
      <c r="P436" s="155"/>
      <c r="Q436" s="155"/>
      <c r="R436" s="155"/>
      <c r="AA436" s="97"/>
      <c r="AB436" s="97"/>
      <c r="AC436" s="97"/>
      <c r="AD436" s="97"/>
      <c r="AE436" s="97"/>
      <c r="AF436" s="93"/>
      <c r="AG436" s="93"/>
      <c r="AH436" s="93"/>
      <c r="AI436" s="30"/>
      <c r="AJ436" s="30"/>
      <c r="AK436" s="30"/>
      <c r="AL436" s="30"/>
      <c r="AM436" s="109"/>
      <c r="AN436" s="109" t="s">
        <v>1246</v>
      </c>
      <c r="AO436" s="30"/>
      <c r="AP436" s="112" t="s">
        <v>1247</v>
      </c>
      <c r="AQ436"/>
      <c r="AR436"/>
      <c r="AS436"/>
      <c r="AT436"/>
      <c r="AU436"/>
      <c r="AV436"/>
    </row>
    <row r="437" spans="1:48" ht="23.45" customHeight="1" x14ac:dyDescent="0.2">
      <c r="A437" s="356"/>
      <c r="B437" s="155"/>
      <c r="C437" s="155"/>
      <c r="D437" s="155"/>
      <c r="E437" s="155"/>
      <c r="F437" s="155"/>
      <c r="G437" s="155"/>
      <c r="H437" s="155"/>
      <c r="I437" s="155"/>
      <c r="J437" s="155"/>
      <c r="K437" s="155"/>
      <c r="L437" s="155"/>
      <c r="M437" s="357"/>
      <c r="N437" s="155"/>
      <c r="O437" s="155"/>
      <c r="P437" s="155"/>
      <c r="Q437" s="155"/>
      <c r="R437" s="155"/>
      <c r="AA437" s="97"/>
      <c r="AB437" s="97"/>
      <c r="AC437" s="97"/>
      <c r="AD437" s="97"/>
      <c r="AE437" s="97"/>
      <c r="AF437" s="93"/>
      <c r="AG437" s="93"/>
      <c r="AH437" s="93"/>
      <c r="AI437" s="30"/>
      <c r="AJ437" s="30"/>
      <c r="AK437" s="30"/>
      <c r="AL437" s="30"/>
      <c r="AM437" s="109"/>
      <c r="AN437" s="109" t="s">
        <v>1248</v>
      </c>
      <c r="AO437" s="30"/>
      <c r="AP437" s="112" t="s">
        <v>1249</v>
      </c>
      <c r="AQ437"/>
      <c r="AR437"/>
      <c r="AS437"/>
      <c r="AT437"/>
      <c r="AU437"/>
      <c r="AV437"/>
    </row>
    <row r="438" spans="1:48" ht="23.45" customHeight="1" x14ac:dyDescent="0.2">
      <c r="A438" s="356"/>
      <c r="B438" s="155"/>
      <c r="C438" s="155"/>
      <c r="D438" s="155"/>
      <c r="E438" s="155"/>
      <c r="F438" s="155"/>
      <c r="G438" s="155"/>
      <c r="H438" s="155"/>
      <c r="I438" s="155"/>
      <c r="J438" s="155"/>
      <c r="K438" s="155"/>
      <c r="L438" s="155"/>
      <c r="M438" s="357"/>
      <c r="N438" s="155"/>
      <c r="O438" s="155"/>
      <c r="P438" s="155"/>
      <c r="Q438" s="155"/>
      <c r="R438" s="155"/>
      <c r="AA438" s="97"/>
      <c r="AB438" s="97"/>
      <c r="AC438" s="97"/>
      <c r="AD438" s="97"/>
      <c r="AE438" s="97"/>
      <c r="AF438" s="93"/>
      <c r="AG438" s="93"/>
      <c r="AH438" s="93"/>
      <c r="AI438" s="30"/>
      <c r="AJ438" s="30"/>
      <c r="AK438" s="30"/>
      <c r="AL438" s="30"/>
      <c r="AM438" s="109"/>
      <c r="AN438" s="109"/>
      <c r="AO438" s="30"/>
      <c r="AP438" s="112" t="s">
        <v>1250</v>
      </c>
      <c r="AQ438"/>
      <c r="AR438"/>
      <c r="AS438"/>
      <c r="AT438"/>
      <c r="AU438"/>
      <c r="AV438"/>
    </row>
    <row r="439" spans="1:48" ht="23.45" customHeight="1" x14ac:dyDescent="0.2">
      <c r="A439" s="356"/>
      <c r="B439" s="155"/>
      <c r="C439" s="155"/>
      <c r="D439" s="155"/>
      <c r="E439" s="155"/>
      <c r="F439" s="155"/>
      <c r="G439" s="155"/>
      <c r="H439" s="155"/>
      <c r="I439" s="155"/>
      <c r="J439" s="155"/>
      <c r="K439" s="155"/>
      <c r="L439" s="155"/>
      <c r="M439" s="357"/>
      <c r="N439" s="155"/>
      <c r="O439" s="155"/>
      <c r="P439" s="155"/>
      <c r="Q439" s="155"/>
      <c r="R439" s="155"/>
      <c r="AA439" s="97"/>
      <c r="AB439" s="97"/>
      <c r="AC439" s="97"/>
      <c r="AD439" s="97"/>
      <c r="AE439" s="97"/>
      <c r="AF439" s="93"/>
      <c r="AG439" s="93"/>
      <c r="AH439" s="93"/>
      <c r="AI439" s="30"/>
      <c r="AJ439" s="30"/>
      <c r="AK439" s="30"/>
      <c r="AL439" s="30"/>
      <c r="AM439" s="109"/>
      <c r="AN439" s="109"/>
      <c r="AO439" s="30"/>
      <c r="AP439" s="112" t="s">
        <v>1251</v>
      </c>
      <c r="AQ439"/>
      <c r="AR439"/>
      <c r="AS439"/>
      <c r="AT439"/>
      <c r="AU439"/>
      <c r="AV439"/>
    </row>
    <row r="440" spans="1:48" ht="23.45" customHeight="1" x14ac:dyDescent="0.2">
      <c r="A440" s="356"/>
      <c r="B440" s="155"/>
      <c r="C440" s="155"/>
      <c r="D440" s="155"/>
      <c r="E440" s="155"/>
      <c r="F440" s="155"/>
      <c r="G440" s="155"/>
      <c r="H440" s="155"/>
      <c r="I440" s="155"/>
      <c r="J440" s="155"/>
      <c r="K440" s="155"/>
      <c r="L440" s="155"/>
      <c r="M440" s="357"/>
      <c r="N440" s="155"/>
      <c r="O440" s="155"/>
      <c r="P440" s="155"/>
      <c r="Q440" s="155"/>
      <c r="R440" s="155"/>
      <c r="AA440" s="97"/>
      <c r="AB440" s="97"/>
      <c r="AC440" s="97"/>
      <c r="AD440" s="97"/>
      <c r="AE440" s="97"/>
      <c r="AF440" s="93"/>
      <c r="AG440" s="93"/>
      <c r="AH440" s="93"/>
      <c r="AI440" s="30"/>
      <c r="AJ440" s="30"/>
      <c r="AK440" s="30"/>
      <c r="AL440" s="30"/>
      <c r="AM440" s="109"/>
      <c r="AN440" s="109"/>
      <c r="AO440" s="30"/>
      <c r="AP440" s="112" t="s">
        <v>1252</v>
      </c>
      <c r="AQ440"/>
      <c r="AR440"/>
      <c r="AS440"/>
      <c r="AT440"/>
      <c r="AU440"/>
      <c r="AV440"/>
    </row>
    <row r="441" spans="1:48" ht="23.45" customHeight="1" x14ac:dyDescent="0.2">
      <c r="A441" s="356"/>
      <c r="B441" s="155"/>
      <c r="C441" s="155"/>
      <c r="D441" s="155"/>
      <c r="E441" s="155"/>
      <c r="F441" s="155"/>
      <c r="G441" s="155"/>
      <c r="H441" s="155"/>
      <c r="I441" s="155"/>
      <c r="J441" s="155"/>
      <c r="K441" s="155"/>
      <c r="L441" s="155"/>
      <c r="M441" s="357"/>
      <c r="N441" s="155"/>
      <c r="O441" s="155"/>
      <c r="P441" s="155"/>
      <c r="Q441" s="155"/>
      <c r="R441" s="155"/>
      <c r="AA441" s="97"/>
      <c r="AB441" s="97"/>
      <c r="AC441" s="97"/>
      <c r="AD441" s="97"/>
      <c r="AE441" s="97"/>
      <c r="AF441" s="93"/>
      <c r="AG441" s="93"/>
      <c r="AH441" s="93"/>
      <c r="AI441" s="30"/>
      <c r="AJ441" s="30"/>
      <c r="AK441" s="30"/>
      <c r="AL441" s="30"/>
      <c r="AM441" s="109"/>
      <c r="AN441" s="109"/>
      <c r="AO441" s="30"/>
      <c r="AP441" s="112" t="s">
        <v>1253</v>
      </c>
      <c r="AQ441"/>
      <c r="AR441"/>
      <c r="AS441"/>
      <c r="AT441"/>
      <c r="AU441"/>
      <c r="AV441"/>
    </row>
    <row r="442" spans="1:48" ht="23.45" customHeight="1" x14ac:dyDescent="0.2">
      <c r="A442" s="356"/>
      <c r="B442" s="155"/>
      <c r="C442" s="155"/>
      <c r="D442" s="155"/>
      <c r="E442" s="155"/>
      <c r="F442" s="155"/>
      <c r="G442" s="155"/>
      <c r="H442" s="155"/>
      <c r="I442" s="155"/>
      <c r="J442" s="155"/>
      <c r="K442" s="155"/>
      <c r="L442" s="155"/>
      <c r="M442" s="357"/>
      <c r="N442" s="155"/>
      <c r="O442" s="155"/>
      <c r="P442" s="155"/>
      <c r="Q442" s="155"/>
      <c r="R442" s="155"/>
      <c r="AA442" s="97"/>
      <c r="AB442" s="97"/>
      <c r="AC442" s="97"/>
      <c r="AD442" s="97"/>
      <c r="AE442" s="97"/>
      <c r="AF442" s="93"/>
      <c r="AG442" s="93"/>
      <c r="AH442" s="93"/>
      <c r="AI442" s="30"/>
      <c r="AJ442" s="30"/>
      <c r="AK442" s="30"/>
      <c r="AL442" s="30"/>
      <c r="AM442" s="109"/>
      <c r="AN442" s="109"/>
      <c r="AO442" s="30"/>
      <c r="AP442" s="112" t="s">
        <v>1254</v>
      </c>
      <c r="AQ442"/>
      <c r="AR442"/>
      <c r="AS442"/>
      <c r="AT442"/>
      <c r="AU442"/>
      <c r="AV442"/>
    </row>
    <row r="443" spans="1:48" ht="23.45" customHeight="1" x14ac:dyDescent="0.2">
      <c r="A443" s="356"/>
      <c r="B443" s="155"/>
      <c r="C443" s="155"/>
      <c r="D443" s="155"/>
      <c r="E443" s="155"/>
      <c r="F443" s="155"/>
      <c r="G443" s="155"/>
      <c r="H443" s="155"/>
      <c r="I443" s="155"/>
      <c r="J443" s="155"/>
      <c r="K443" s="155"/>
      <c r="L443" s="155"/>
      <c r="M443" s="357"/>
      <c r="N443" s="155"/>
      <c r="O443" s="155"/>
      <c r="P443" s="155"/>
      <c r="Q443" s="155"/>
      <c r="R443" s="155"/>
      <c r="AA443" s="97"/>
      <c r="AB443" s="97"/>
      <c r="AC443" s="97"/>
      <c r="AD443" s="97"/>
      <c r="AE443" s="97"/>
      <c r="AF443" s="93"/>
      <c r="AG443" s="93"/>
      <c r="AH443" s="93"/>
      <c r="AI443" s="30"/>
      <c r="AJ443" s="30"/>
      <c r="AK443" s="30"/>
      <c r="AL443" s="30"/>
      <c r="AM443" s="109"/>
      <c r="AN443" s="109"/>
      <c r="AO443" s="30"/>
      <c r="AP443" s="112" t="s">
        <v>1255</v>
      </c>
      <c r="AQ443"/>
      <c r="AR443"/>
      <c r="AS443"/>
      <c r="AT443"/>
      <c r="AU443"/>
      <c r="AV443"/>
    </row>
    <row r="444" spans="1:48" ht="23.45" customHeight="1" x14ac:dyDescent="0.2">
      <c r="A444" s="356"/>
      <c r="B444" s="155"/>
      <c r="C444" s="155"/>
      <c r="D444" s="155"/>
      <c r="E444" s="155"/>
      <c r="F444" s="155"/>
      <c r="G444" s="155"/>
      <c r="H444" s="155"/>
      <c r="I444" s="155"/>
      <c r="J444" s="155"/>
      <c r="K444" s="155"/>
      <c r="L444" s="155"/>
      <c r="M444" s="357"/>
      <c r="N444" s="155"/>
      <c r="O444" s="155"/>
      <c r="P444" s="155"/>
      <c r="Q444" s="155"/>
      <c r="R444" s="155"/>
      <c r="AA444" s="97"/>
      <c r="AB444" s="97"/>
      <c r="AC444" s="97"/>
      <c r="AD444" s="97"/>
      <c r="AE444" s="97"/>
      <c r="AF444" s="93"/>
      <c r="AG444" s="93"/>
      <c r="AH444" s="93"/>
      <c r="AI444" s="30"/>
      <c r="AJ444" s="30"/>
      <c r="AK444" s="30"/>
      <c r="AL444" s="30"/>
      <c r="AM444" s="109"/>
      <c r="AN444" s="109"/>
      <c r="AO444" s="30"/>
      <c r="AP444" s="112" t="s">
        <v>1256</v>
      </c>
      <c r="AQ444"/>
      <c r="AR444"/>
      <c r="AS444"/>
      <c r="AT444"/>
      <c r="AU444"/>
      <c r="AV444"/>
    </row>
    <row r="445" spans="1:48" ht="23.45" customHeight="1" x14ac:dyDescent="0.2">
      <c r="A445" s="356"/>
      <c r="B445" s="155"/>
      <c r="C445" s="155"/>
      <c r="D445" s="155"/>
      <c r="E445" s="155"/>
      <c r="F445" s="155"/>
      <c r="G445" s="155"/>
      <c r="H445" s="155"/>
      <c r="I445" s="155"/>
      <c r="J445" s="155"/>
      <c r="K445" s="155"/>
      <c r="L445" s="155"/>
      <c r="M445" s="357"/>
      <c r="N445" s="155"/>
      <c r="O445" s="155"/>
      <c r="P445" s="155"/>
      <c r="Q445" s="155"/>
      <c r="R445" s="155"/>
      <c r="AA445" s="97"/>
      <c r="AB445" s="97"/>
      <c r="AC445" s="97"/>
      <c r="AD445" s="97"/>
      <c r="AE445" s="97"/>
      <c r="AF445" s="93"/>
      <c r="AG445" s="93"/>
      <c r="AH445" s="93"/>
      <c r="AI445" s="30"/>
      <c r="AJ445" s="30"/>
      <c r="AK445" s="30"/>
      <c r="AL445" s="30"/>
      <c r="AM445" s="109"/>
      <c r="AN445" s="109"/>
      <c r="AO445" s="30"/>
      <c r="AP445" s="112" t="s">
        <v>1257</v>
      </c>
      <c r="AQ445"/>
      <c r="AR445"/>
      <c r="AS445"/>
      <c r="AT445"/>
      <c r="AU445"/>
      <c r="AV445"/>
    </row>
    <row r="446" spans="1:48" ht="23.45" customHeight="1" x14ac:dyDescent="0.2">
      <c r="A446" s="356"/>
      <c r="B446" s="155"/>
      <c r="C446" s="155"/>
      <c r="D446" s="155"/>
      <c r="E446" s="155"/>
      <c r="F446" s="155"/>
      <c r="G446" s="155"/>
      <c r="H446" s="155"/>
      <c r="I446" s="155"/>
      <c r="J446" s="155"/>
      <c r="K446" s="155"/>
      <c r="L446" s="155"/>
      <c r="M446" s="357"/>
      <c r="N446" s="155"/>
      <c r="O446" s="155"/>
      <c r="P446" s="155"/>
      <c r="Q446" s="155"/>
      <c r="R446" s="155"/>
      <c r="AA446" s="97"/>
      <c r="AB446" s="97"/>
      <c r="AC446" s="97"/>
      <c r="AD446" s="97"/>
      <c r="AE446" s="97"/>
      <c r="AF446" s="93"/>
      <c r="AG446" s="93"/>
      <c r="AH446" s="93"/>
      <c r="AI446" s="30"/>
      <c r="AJ446" s="30"/>
      <c r="AK446" s="30"/>
      <c r="AL446" s="30"/>
      <c r="AM446" s="109"/>
      <c r="AN446" s="109"/>
      <c r="AO446" s="30"/>
      <c r="AP446" s="112" t="s">
        <v>1258</v>
      </c>
      <c r="AQ446"/>
      <c r="AR446"/>
      <c r="AS446"/>
      <c r="AT446"/>
      <c r="AU446"/>
      <c r="AV446"/>
    </row>
    <row r="447" spans="1:48" ht="23.45" customHeight="1" x14ac:dyDescent="0.2">
      <c r="A447" s="356"/>
      <c r="B447" s="155"/>
      <c r="C447" s="155"/>
      <c r="D447" s="155"/>
      <c r="E447" s="155"/>
      <c r="F447" s="155"/>
      <c r="G447" s="155"/>
      <c r="H447" s="155"/>
      <c r="I447" s="155"/>
      <c r="J447" s="155"/>
      <c r="K447" s="155"/>
      <c r="L447" s="155"/>
      <c r="M447" s="357"/>
      <c r="N447" s="155"/>
      <c r="O447" s="155"/>
      <c r="P447" s="155"/>
      <c r="Q447" s="155"/>
      <c r="R447" s="155"/>
      <c r="AA447" s="97"/>
      <c r="AB447" s="97"/>
      <c r="AC447" s="97"/>
      <c r="AD447" s="97"/>
      <c r="AE447" s="97"/>
      <c r="AF447" s="93"/>
      <c r="AG447" s="93"/>
      <c r="AH447" s="93"/>
      <c r="AI447" s="30"/>
      <c r="AJ447" s="30"/>
      <c r="AK447" s="30"/>
      <c r="AL447" s="30"/>
      <c r="AM447" s="109"/>
      <c r="AN447" s="109"/>
      <c r="AO447" s="30"/>
      <c r="AP447" s="112" t="s">
        <v>1259</v>
      </c>
      <c r="AQ447"/>
      <c r="AR447"/>
      <c r="AS447"/>
      <c r="AT447"/>
      <c r="AU447"/>
      <c r="AV447"/>
    </row>
    <row r="448" spans="1:48" ht="23.45" customHeight="1" x14ac:dyDescent="0.2">
      <c r="A448" s="356"/>
      <c r="B448" s="155"/>
      <c r="C448" s="155"/>
      <c r="D448" s="155"/>
      <c r="E448" s="155"/>
      <c r="F448" s="155"/>
      <c r="G448" s="155"/>
      <c r="H448" s="155"/>
      <c r="I448" s="155"/>
      <c r="J448" s="155"/>
      <c r="K448" s="155"/>
      <c r="L448" s="155"/>
      <c r="M448" s="357"/>
      <c r="N448" s="155"/>
      <c r="O448" s="155"/>
      <c r="P448" s="155"/>
      <c r="Q448" s="155"/>
      <c r="R448" s="155"/>
      <c r="AA448" s="97"/>
      <c r="AB448" s="97"/>
      <c r="AC448" s="97"/>
      <c r="AD448" s="97"/>
      <c r="AE448" s="97"/>
      <c r="AF448" s="93"/>
      <c r="AG448" s="93"/>
      <c r="AH448" s="93"/>
      <c r="AI448" s="30"/>
      <c r="AJ448" s="30"/>
      <c r="AK448" s="30"/>
      <c r="AL448" s="30"/>
      <c r="AM448" s="109"/>
      <c r="AN448" s="109"/>
      <c r="AO448" s="30"/>
      <c r="AP448" s="112" t="s">
        <v>1260</v>
      </c>
      <c r="AQ448"/>
      <c r="AR448"/>
      <c r="AS448"/>
      <c r="AT448"/>
      <c r="AU448"/>
      <c r="AV448"/>
    </row>
    <row r="449" spans="1:48" ht="23.45" customHeight="1" x14ac:dyDescent="0.2">
      <c r="A449" s="356"/>
      <c r="B449" s="155"/>
      <c r="C449" s="155"/>
      <c r="D449" s="155"/>
      <c r="E449" s="155"/>
      <c r="F449" s="155"/>
      <c r="G449" s="155"/>
      <c r="H449" s="155"/>
      <c r="I449" s="155"/>
      <c r="J449" s="155"/>
      <c r="K449" s="155"/>
      <c r="L449" s="155"/>
      <c r="M449" s="357"/>
      <c r="N449" s="155"/>
      <c r="O449" s="155"/>
      <c r="P449" s="155"/>
      <c r="Q449" s="155"/>
      <c r="R449" s="155"/>
      <c r="AA449" s="97"/>
      <c r="AB449" s="97"/>
      <c r="AC449" s="97"/>
      <c r="AD449" s="97"/>
      <c r="AE449" s="97"/>
      <c r="AF449" s="93"/>
      <c r="AG449" s="93"/>
      <c r="AH449" s="93"/>
      <c r="AI449" s="30"/>
      <c r="AJ449" s="30"/>
      <c r="AK449" s="30"/>
      <c r="AL449" s="30"/>
      <c r="AM449" s="109"/>
      <c r="AN449" s="109"/>
      <c r="AO449" s="30"/>
      <c r="AP449" s="112" t="s">
        <v>1261</v>
      </c>
      <c r="AQ449"/>
      <c r="AR449"/>
      <c r="AS449"/>
      <c r="AT449"/>
      <c r="AU449"/>
      <c r="AV449"/>
    </row>
    <row r="450" spans="1:48" ht="23.45" customHeight="1" x14ac:dyDescent="0.2">
      <c r="A450" s="356"/>
      <c r="B450" s="155"/>
      <c r="C450" s="155"/>
      <c r="D450" s="155"/>
      <c r="E450" s="155"/>
      <c r="F450" s="155"/>
      <c r="G450" s="155"/>
      <c r="H450" s="155"/>
      <c r="I450" s="155"/>
      <c r="J450" s="155"/>
      <c r="K450" s="155"/>
      <c r="L450" s="155"/>
      <c r="M450" s="357"/>
      <c r="N450" s="155"/>
      <c r="O450" s="155"/>
      <c r="P450" s="155"/>
      <c r="Q450" s="155"/>
      <c r="R450" s="155"/>
      <c r="AA450" s="97"/>
      <c r="AB450" s="97"/>
      <c r="AC450" s="97"/>
      <c r="AD450" s="97"/>
      <c r="AE450" s="97"/>
      <c r="AF450" s="93"/>
      <c r="AG450" s="93"/>
      <c r="AH450" s="93"/>
      <c r="AI450" s="30"/>
      <c r="AJ450" s="30"/>
      <c r="AK450" s="30"/>
      <c r="AL450" s="30"/>
      <c r="AM450" s="109"/>
      <c r="AN450" s="109"/>
      <c r="AO450" s="30"/>
      <c r="AP450" s="112" t="s">
        <v>1262</v>
      </c>
      <c r="AQ450"/>
      <c r="AR450"/>
      <c r="AS450"/>
      <c r="AT450"/>
      <c r="AU450"/>
      <c r="AV450"/>
    </row>
    <row r="451" spans="1:48" ht="23.45" customHeight="1" x14ac:dyDescent="0.2">
      <c r="A451" s="356"/>
      <c r="B451" s="155"/>
      <c r="C451" s="155"/>
      <c r="D451" s="155"/>
      <c r="E451" s="155"/>
      <c r="F451" s="155"/>
      <c r="G451" s="155"/>
      <c r="H451" s="155"/>
      <c r="I451" s="155"/>
      <c r="J451" s="155"/>
      <c r="K451" s="155"/>
      <c r="L451" s="155"/>
      <c r="M451" s="357"/>
      <c r="N451" s="155"/>
      <c r="O451" s="155"/>
      <c r="P451" s="155"/>
      <c r="Q451" s="155"/>
      <c r="R451" s="155"/>
      <c r="AA451" s="97"/>
      <c r="AB451" s="97"/>
      <c r="AC451" s="97"/>
      <c r="AD451" s="97"/>
      <c r="AE451" s="97"/>
      <c r="AF451" s="93"/>
      <c r="AG451" s="93"/>
      <c r="AH451" s="93"/>
      <c r="AI451" s="30"/>
      <c r="AJ451" s="30"/>
      <c r="AK451" s="30"/>
      <c r="AL451" s="30"/>
      <c r="AM451" s="109"/>
      <c r="AN451" s="109"/>
      <c r="AO451" s="30"/>
      <c r="AP451" s="112" t="s">
        <v>1263</v>
      </c>
      <c r="AQ451"/>
      <c r="AR451"/>
      <c r="AS451"/>
      <c r="AT451"/>
      <c r="AU451"/>
      <c r="AV451"/>
    </row>
    <row r="452" spans="1:48" ht="23.45" customHeight="1" x14ac:dyDescent="0.2">
      <c r="A452" s="356"/>
      <c r="B452" s="155"/>
      <c r="C452" s="155"/>
      <c r="D452" s="155"/>
      <c r="E452" s="155"/>
      <c r="F452" s="155"/>
      <c r="G452" s="155"/>
      <c r="H452" s="155"/>
      <c r="I452" s="155"/>
      <c r="J452" s="155"/>
      <c r="K452" s="155"/>
      <c r="L452" s="155"/>
      <c r="M452" s="357"/>
      <c r="N452" s="155"/>
      <c r="O452" s="155"/>
      <c r="P452" s="155"/>
      <c r="Q452" s="155"/>
      <c r="R452" s="155"/>
      <c r="AA452" s="97"/>
      <c r="AB452" s="97"/>
      <c r="AC452" s="97"/>
      <c r="AD452" s="97"/>
      <c r="AE452" s="97"/>
      <c r="AF452" s="93"/>
      <c r="AG452" s="93"/>
      <c r="AH452" s="93"/>
      <c r="AI452" s="30"/>
      <c r="AJ452" s="30"/>
      <c r="AK452" s="30"/>
      <c r="AL452" s="30"/>
      <c r="AM452" s="109"/>
      <c r="AN452" s="109"/>
      <c r="AO452" s="30"/>
      <c r="AP452" s="112" t="s">
        <v>1264</v>
      </c>
      <c r="AQ452"/>
      <c r="AR452"/>
      <c r="AS452"/>
      <c r="AT452"/>
      <c r="AU452"/>
      <c r="AV452"/>
    </row>
    <row r="453" spans="1:48" ht="23.45" customHeight="1" x14ac:dyDescent="0.2">
      <c r="A453" s="356"/>
      <c r="B453" s="155"/>
      <c r="C453" s="155"/>
      <c r="D453" s="155"/>
      <c r="E453" s="155"/>
      <c r="F453" s="155"/>
      <c r="G453" s="155"/>
      <c r="H453" s="155"/>
      <c r="I453" s="155"/>
      <c r="J453" s="155"/>
      <c r="K453" s="155"/>
      <c r="L453" s="155"/>
      <c r="M453" s="357"/>
      <c r="N453" s="155"/>
      <c r="O453" s="155"/>
      <c r="P453" s="155"/>
      <c r="Q453" s="155"/>
      <c r="R453" s="155"/>
      <c r="AA453" s="97"/>
      <c r="AB453" s="97"/>
      <c r="AC453" s="97"/>
      <c r="AD453" s="97"/>
      <c r="AE453" s="97"/>
      <c r="AF453" s="93"/>
      <c r="AG453" s="93"/>
      <c r="AH453" s="93"/>
      <c r="AI453" s="30"/>
      <c r="AJ453" s="30"/>
      <c r="AK453" s="30"/>
      <c r="AL453" s="30"/>
      <c r="AM453" s="109"/>
      <c r="AN453" s="109"/>
      <c r="AO453" s="30"/>
      <c r="AP453" s="112" t="s">
        <v>1265</v>
      </c>
      <c r="AQ453"/>
      <c r="AR453"/>
      <c r="AS453"/>
      <c r="AT453"/>
      <c r="AU453"/>
      <c r="AV453"/>
    </row>
    <row r="454" spans="1:48" ht="23.45" customHeight="1" x14ac:dyDescent="0.2">
      <c r="A454" s="356"/>
      <c r="B454" s="155"/>
      <c r="C454" s="155"/>
      <c r="D454" s="155"/>
      <c r="E454" s="155"/>
      <c r="F454" s="155"/>
      <c r="G454" s="155"/>
      <c r="H454" s="155"/>
      <c r="I454" s="155"/>
      <c r="J454" s="155"/>
      <c r="K454" s="155"/>
      <c r="L454" s="155"/>
      <c r="M454" s="357"/>
      <c r="N454" s="155"/>
      <c r="O454" s="155"/>
      <c r="P454" s="155"/>
      <c r="Q454" s="155"/>
      <c r="R454" s="155"/>
      <c r="AA454" s="97"/>
      <c r="AB454" s="97"/>
      <c r="AC454" s="97"/>
      <c r="AD454" s="97"/>
      <c r="AE454" s="97"/>
      <c r="AF454" s="93"/>
      <c r="AG454" s="93"/>
      <c r="AH454" s="93"/>
      <c r="AI454" s="30"/>
      <c r="AJ454" s="30"/>
      <c r="AK454" s="30"/>
      <c r="AL454" s="30"/>
      <c r="AM454" s="109"/>
      <c r="AN454" s="109"/>
      <c r="AO454" s="30"/>
      <c r="AP454" s="112" t="s">
        <v>1266</v>
      </c>
      <c r="AQ454"/>
      <c r="AR454"/>
      <c r="AS454"/>
      <c r="AT454"/>
      <c r="AU454"/>
      <c r="AV454"/>
    </row>
    <row r="455" spans="1:48" ht="23.45" customHeight="1" x14ac:dyDescent="0.2">
      <c r="A455" s="356"/>
      <c r="B455" s="155"/>
      <c r="C455" s="155"/>
      <c r="D455" s="155"/>
      <c r="E455" s="155"/>
      <c r="F455" s="155"/>
      <c r="G455" s="155"/>
      <c r="H455" s="155"/>
      <c r="I455" s="155"/>
      <c r="J455" s="155"/>
      <c r="K455" s="155"/>
      <c r="L455" s="155"/>
      <c r="M455" s="357"/>
      <c r="N455" s="155"/>
      <c r="O455" s="155"/>
      <c r="P455" s="155"/>
      <c r="Q455" s="155"/>
      <c r="R455" s="155"/>
      <c r="AA455" s="97"/>
      <c r="AB455" s="97"/>
      <c r="AC455" s="97"/>
      <c r="AD455" s="97"/>
      <c r="AE455" s="97"/>
      <c r="AF455" s="93"/>
      <c r="AG455" s="93"/>
      <c r="AH455" s="93"/>
      <c r="AI455" s="30"/>
      <c r="AJ455" s="30"/>
      <c r="AK455" s="30"/>
      <c r="AL455" s="30"/>
      <c r="AM455" s="109"/>
      <c r="AN455" s="109"/>
      <c r="AO455" s="30"/>
      <c r="AP455" s="112" t="s">
        <v>1267</v>
      </c>
      <c r="AQ455"/>
      <c r="AR455"/>
      <c r="AS455"/>
      <c r="AT455"/>
      <c r="AU455"/>
      <c r="AV455"/>
    </row>
    <row r="456" spans="1:48" ht="23.45" customHeight="1" x14ac:dyDescent="0.2">
      <c r="A456" s="356"/>
      <c r="B456" s="155"/>
      <c r="C456" s="155"/>
      <c r="D456" s="155"/>
      <c r="E456" s="155"/>
      <c r="F456" s="155"/>
      <c r="G456" s="155"/>
      <c r="H456" s="155"/>
      <c r="I456" s="155"/>
      <c r="J456" s="155"/>
      <c r="K456" s="155"/>
      <c r="L456" s="155"/>
      <c r="M456" s="357"/>
      <c r="N456" s="155"/>
      <c r="O456" s="155"/>
      <c r="P456" s="155"/>
      <c r="Q456" s="155"/>
      <c r="R456" s="155"/>
      <c r="AA456" s="97"/>
      <c r="AB456" s="97"/>
      <c r="AC456" s="97"/>
      <c r="AD456" s="97"/>
      <c r="AE456" s="97"/>
      <c r="AF456" s="93"/>
      <c r="AG456" s="93"/>
      <c r="AH456" s="93"/>
      <c r="AI456" s="30"/>
      <c r="AJ456" s="30"/>
      <c r="AK456" s="30"/>
      <c r="AL456" s="30"/>
      <c r="AM456" s="109"/>
      <c r="AN456" s="109"/>
      <c r="AO456" s="30"/>
      <c r="AP456" s="112" t="s">
        <v>1268</v>
      </c>
      <c r="AQ456"/>
      <c r="AR456"/>
      <c r="AS456"/>
      <c r="AT456"/>
      <c r="AU456"/>
      <c r="AV456"/>
    </row>
    <row r="457" spans="1:48" ht="23.45" customHeight="1" x14ac:dyDescent="0.2">
      <c r="A457" s="356"/>
      <c r="B457" s="155"/>
      <c r="C457" s="155"/>
      <c r="D457" s="155"/>
      <c r="E457" s="155"/>
      <c r="F457" s="155"/>
      <c r="G457" s="155"/>
      <c r="H457" s="155"/>
      <c r="I457" s="155"/>
      <c r="J457" s="155"/>
      <c r="K457" s="155"/>
      <c r="L457" s="155"/>
      <c r="M457" s="357"/>
      <c r="N457" s="155"/>
      <c r="O457" s="155"/>
      <c r="P457" s="155"/>
      <c r="Q457" s="155"/>
      <c r="R457" s="155"/>
      <c r="AA457" s="97"/>
      <c r="AB457" s="97"/>
      <c r="AC457" s="97"/>
      <c r="AD457" s="97"/>
      <c r="AE457" s="97"/>
      <c r="AF457" s="93"/>
      <c r="AG457" s="93"/>
      <c r="AH457" s="93"/>
      <c r="AI457" s="30"/>
      <c r="AJ457" s="30"/>
      <c r="AK457" s="30"/>
      <c r="AL457" s="30"/>
      <c r="AM457" s="109"/>
      <c r="AN457" s="109"/>
      <c r="AO457" s="30"/>
      <c r="AP457" s="112" t="s">
        <v>1269</v>
      </c>
      <c r="AQ457"/>
      <c r="AR457"/>
      <c r="AS457"/>
      <c r="AT457"/>
      <c r="AU457"/>
      <c r="AV457"/>
    </row>
    <row r="458" spans="1:48" ht="23.45" customHeight="1" x14ac:dyDescent="0.2">
      <c r="A458" s="356"/>
      <c r="B458" s="155"/>
      <c r="C458" s="155"/>
      <c r="D458" s="155"/>
      <c r="E458" s="155"/>
      <c r="F458" s="155"/>
      <c r="G458" s="155"/>
      <c r="H458" s="155"/>
      <c r="I458" s="155"/>
      <c r="J458" s="155"/>
      <c r="K458" s="155"/>
      <c r="L458" s="155"/>
      <c r="M458" s="357"/>
      <c r="N458" s="155"/>
      <c r="O458" s="155"/>
      <c r="P458" s="155"/>
      <c r="Q458" s="155"/>
      <c r="R458" s="155"/>
      <c r="AA458" s="97"/>
      <c r="AB458" s="97"/>
      <c r="AC458" s="97"/>
      <c r="AD458" s="97"/>
      <c r="AE458" s="97"/>
      <c r="AF458" s="93"/>
      <c r="AG458" s="93"/>
      <c r="AH458" s="93"/>
      <c r="AI458" s="30"/>
      <c r="AJ458" s="30"/>
      <c r="AK458" s="30"/>
      <c r="AL458" s="30"/>
      <c r="AM458" s="109"/>
      <c r="AN458" s="109"/>
      <c r="AO458" s="30"/>
      <c r="AP458" s="112" t="s">
        <v>1270</v>
      </c>
      <c r="AQ458"/>
      <c r="AR458"/>
      <c r="AS458"/>
      <c r="AT458"/>
      <c r="AU458"/>
      <c r="AV458"/>
    </row>
    <row r="459" spans="1:48" ht="23.45" customHeight="1" x14ac:dyDescent="0.2">
      <c r="A459" s="356"/>
      <c r="B459" s="155"/>
      <c r="C459" s="155"/>
      <c r="D459" s="155"/>
      <c r="E459" s="155"/>
      <c r="F459" s="155"/>
      <c r="G459" s="155"/>
      <c r="H459" s="155"/>
      <c r="I459" s="155"/>
      <c r="J459" s="155"/>
      <c r="K459" s="155"/>
      <c r="L459" s="155"/>
      <c r="M459" s="357"/>
      <c r="N459" s="155"/>
      <c r="O459" s="155"/>
      <c r="P459" s="155"/>
      <c r="Q459" s="155"/>
      <c r="R459" s="155"/>
      <c r="AA459" s="97"/>
      <c r="AB459" s="97"/>
      <c r="AC459" s="97"/>
      <c r="AD459" s="97"/>
      <c r="AE459" s="97"/>
      <c r="AF459" s="93"/>
      <c r="AG459" s="93"/>
      <c r="AH459" s="93"/>
      <c r="AI459" s="30"/>
      <c r="AJ459" s="30"/>
      <c r="AK459" s="30"/>
      <c r="AL459" s="30"/>
      <c r="AM459" s="109"/>
      <c r="AN459" s="109"/>
      <c r="AO459" s="30"/>
      <c r="AP459" s="112" t="s">
        <v>1271</v>
      </c>
      <c r="AQ459"/>
      <c r="AR459"/>
      <c r="AS459"/>
      <c r="AT459"/>
      <c r="AU459"/>
      <c r="AV459"/>
    </row>
    <row r="460" spans="1:48" ht="23.45" customHeight="1" x14ac:dyDescent="0.2">
      <c r="A460" s="356"/>
      <c r="B460" s="155"/>
      <c r="C460" s="155"/>
      <c r="D460" s="155"/>
      <c r="E460" s="155"/>
      <c r="F460" s="155"/>
      <c r="G460" s="155"/>
      <c r="H460" s="155"/>
      <c r="I460" s="155"/>
      <c r="J460" s="155"/>
      <c r="K460" s="155"/>
      <c r="L460" s="155"/>
      <c r="M460" s="357"/>
      <c r="N460" s="155"/>
      <c r="O460" s="155"/>
      <c r="P460" s="155"/>
      <c r="Q460" s="155"/>
      <c r="R460" s="155"/>
      <c r="AA460" s="97"/>
      <c r="AB460" s="97"/>
      <c r="AC460" s="97"/>
      <c r="AD460" s="97"/>
      <c r="AE460" s="97"/>
      <c r="AF460" s="93"/>
      <c r="AG460" s="93"/>
      <c r="AH460" s="93"/>
      <c r="AI460" s="30"/>
      <c r="AJ460" s="30"/>
      <c r="AK460" s="30"/>
      <c r="AL460" s="30"/>
      <c r="AM460" s="109"/>
      <c r="AN460" s="109"/>
      <c r="AO460" s="30"/>
      <c r="AP460" s="112" t="s">
        <v>1272</v>
      </c>
      <c r="AQ460"/>
      <c r="AR460"/>
      <c r="AS460"/>
      <c r="AT460"/>
      <c r="AU460"/>
      <c r="AV460"/>
    </row>
    <row r="461" spans="1:48" ht="23.45" customHeight="1" x14ac:dyDescent="0.2">
      <c r="A461" s="356"/>
      <c r="B461" s="155"/>
      <c r="C461" s="155"/>
      <c r="D461" s="155"/>
      <c r="E461" s="155"/>
      <c r="F461" s="155"/>
      <c r="G461" s="155"/>
      <c r="H461" s="155"/>
      <c r="I461" s="155"/>
      <c r="J461" s="155"/>
      <c r="K461" s="155"/>
      <c r="L461" s="155"/>
      <c r="M461" s="357"/>
      <c r="N461" s="155"/>
      <c r="O461" s="155"/>
      <c r="P461" s="155"/>
      <c r="Q461" s="155"/>
      <c r="R461" s="155"/>
      <c r="AA461" s="97"/>
      <c r="AB461" s="97"/>
      <c r="AC461" s="97"/>
      <c r="AD461" s="97"/>
      <c r="AE461" s="97"/>
      <c r="AF461" s="93"/>
      <c r="AG461" s="93"/>
      <c r="AH461" s="93"/>
      <c r="AI461" s="30"/>
      <c r="AJ461" s="30"/>
      <c r="AK461" s="30"/>
      <c r="AL461" s="30"/>
      <c r="AM461" s="109"/>
      <c r="AN461" s="109"/>
      <c r="AO461" s="30"/>
      <c r="AP461" s="112" t="s">
        <v>1273</v>
      </c>
      <c r="AQ461"/>
      <c r="AR461"/>
      <c r="AS461"/>
      <c r="AT461"/>
      <c r="AU461"/>
      <c r="AV461"/>
    </row>
    <row r="462" spans="1:48" ht="23.45" customHeight="1" x14ac:dyDescent="0.2">
      <c r="A462" s="356"/>
      <c r="B462" s="155"/>
      <c r="C462" s="155"/>
      <c r="D462" s="155"/>
      <c r="E462" s="155"/>
      <c r="F462" s="155"/>
      <c r="G462" s="155"/>
      <c r="H462" s="155"/>
      <c r="I462" s="155"/>
      <c r="J462" s="155"/>
      <c r="K462" s="155"/>
      <c r="L462" s="155"/>
      <c r="M462" s="357"/>
      <c r="N462" s="155"/>
      <c r="O462" s="155"/>
      <c r="P462" s="155"/>
      <c r="Q462" s="155"/>
      <c r="R462" s="155"/>
      <c r="AA462" s="97"/>
      <c r="AB462" s="97"/>
      <c r="AC462" s="97"/>
      <c r="AD462" s="97"/>
      <c r="AE462" s="97"/>
      <c r="AF462" s="93"/>
      <c r="AG462" s="93"/>
      <c r="AH462" s="93"/>
      <c r="AI462" s="30"/>
      <c r="AJ462" s="30"/>
      <c r="AK462" s="30"/>
      <c r="AL462" s="30"/>
      <c r="AM462" s="109"/>
      <c r="AN462" s="109"/>
      <c r="AO462" s="30"/>
      <c r="AP462" s="112" t="s">
        <v>1274</v>
      </c>
      <c r="AQ462"/>
      <c r="AR462"/>
      <c r="AS462"/>
      <c r="AT462"/>
      <c r="AU462"/>
      <c r="AV462"/>
    </row>
    <row r="463" spans="1:48" ht="23.45" customHeight="1" x14ac:dyDescent="0.2">
      <c r="A463" s="356"/>
      <c r="B463" s="155"/>
      <c r="C463" s="155"/>
      <c r="D463" s="155"/>
      <c r="E463" s="155"/>
      <c r="F463" s="155"/>
      <c r="G463" s="155"/>
      <c r="H463" s="155"/>
      <c r="I463" s="155"/>
      <c r="J463" s="155"/>
      <c r="K463" s="155"/>
      <c r="L463" s="155"/>
      <c r="M463" s="357"/>
      <c r="N463" s="155"/>
      <c r="O463" s="155"/>
      <c r="P463" s="155"/>
      <c r="Q463" s="155"/>
      <c r="R463" s="155"/>
      <c r="AA463" s="97"/>
      <c r="AB463" s="97"/>
      <c r="AC463" s="97"/>
      <c r="AD463" s="97"/>
      <c r="AE463" s="97"/>
      <c r="AF463" s="93"/>
      <c r="AG463" s="93"/>
      <c r="AH463" s="93"/>
      <c r="AI463" s="30"/>
      <c r="AJ463" s="30"/>
      <c r="AK463" s="30"/>
      <c r="AL463" s="30"/>
      <c r="AM463" s="109"/>
      <c r="AN463" s="109"/>
      <c r="AO463" s="30"/>
      <c r="AP463" s="112" t="s">
        <v>1275</v>
      </c>
      <c r="AQ463"/>
      <c r="AR463"/>
      <c r="AS463"/>
      <c r="AT463"/>
      <c r="AU463"/>
      <c r="AV463"/>
    </row>
    <row r="464" spans="1:48" ht="23.45" customHeight="1" x14ac:dyDescent="0.2">
      <c r="A464" s="356"/>
      <c r="B464" s="155"/>
      <c r="C464" s="155"/>
      <c r="D464" s="155"/>
      <c r="E464" s="155"/>
      <c r="F464" s="155"/>
      <c r="G464" s="155"/>
      <c r="H464" s="155"/>
      <c r="I464" s="155"/>
      <c r="J464" s="155"/>
      <c r="K464" s="155"/>
      <c r="L464" s="155"/>
      <c r="M464" s="357"/>
      <c r="N464" s="155"/>
      <c r="O464" s="155"/>
      <c r="P464" s="155"/>
      <c r="Q464" s="155"/>
      <c r="R464" s="155"/>
      <c r="AA464" s="97"/>
      <c r="AB464" s="97"/>
      <c r="AC464" s="97"/>
      <c r="AD464" s="97"/>
      <c r="AE464" s="97"/>
      <c r="AF464" s="93"/>
      <c r="AG464" s="93"/>
      <c r="AH464" s="93"/>
      <c r="AI464" s="30"/>
      <c r="AJ464" s="30"/>
      <c r="AK464" s="30"/>
      <c r="AL464" s="30"/>
      <c r="AM464" s="109"/>
      <c r="AN464" s="109"/>
      <c r="AO464" s="30"/>
      <c r="AP464" s="112" t="s">
        <v>1276</v>
      </c>
      <c r="AQ464"/>
      <c r="AR464"/>
      <c r="AS464"/>
      <c r="AT464"/>
      <c r="AU464"/>
      <c r="AV464"/>
    </row>
    <row r="465" spans="1:48" ht="23.45" customHeight="1" x14ac:dyDescent="0.2">
      <c r="A465" s="356"/>
      <c r="B465" s="155"/>
      <c r="C465" s="155"/>
      <c r="D465" s="155"/>
      <c r="E465" s="155"/>
      <c r="F465" s="155"/>
      <c r="G465" s="155"/>
      <c r="H465" s="155"/>
      <c r="I465" s="155"/>
      <c r="J465" s="155"/>
      <c r="K465" s="155"/>
      <c r="L465" s="155"/>
      <c r="M465" s="357"/>
      <c r="N465" s="155"/>
      <c r="O465" s="155"/>
      <c r="P465" s="155"/>
      <c r="Q465" s="155"/>
      <c r="R465" s="155"/>
      <c r="AA465" s="97"/>
      <c r="AB465" s="97"/>
      <c r="AC465" s="97"/>
      <c r="AD465" s="97"/>
      <c r="AE465" s="97"/>
      <c r="AF465" s="93"/>
      <c r="AG465" s="93"/>
      <c r="AH465" s="93"/>
      <c r="AI465" s="30"/>
      <c r="AJ465" s="30"/>
      <c r="AK465" s="30"/>
      <c r="AL465" s="30"/>
      <c r="AM465" s="109"/>
      <c r="AN465" s="109"/>
      <c r="AO465" s="30"/>
      <c r="AP465" s="112" t="s">
        <v>1277</v>
      </c>
      <c r="AQ465"/>
      <c r="AR465"/>
      <c r="AS465"/>
      <c r="AT465"/>
      <c r="AU465"/>
      <c r="AV465"/>
    </row>
    <row r="466" spans="1:48" ht="23.45" customHeight="1" x14ac:dyDescent="0.2">
      <c r="A466" s="356"/>
      <c r="B466" s="155"/>
      <c r="C466" s="155"/>
      <c r="D466" s="155"/>
      <c r="E466" s="155"/>
      <c r="F466" s="155"/>
      <c r="G466" s="155"/>
      <c r="H466" s="155"/>
      <c r="I466" s="155"/>
      <c r="J466" s="155"/>
      <c r="K466" s="155"/>
      <c r="L466" s="155"/>
      <c r="M466" s="357"/>
      <c r="N466" s="155"/>
      <c r="O466" s="155"/>
      <c r="P466" s="155"/>
      <c r="Q466" s="155"/>
      <c r="R466" s="155"/>
      <c r="AA466" s="97"/>
      <c r="AB466" s="97"/>
      <c r="AC466" s="97"/>
      <c r="AD466" s="97"/>
      <c r="AE466" s="97"/>
      <c r="AF466" s="93"/>
      <c r="AG466" s="93"/>
      <c r="AH466" s="93"/>
      <c r="AI466" s="30"/>
      <c r="AJ466" s="30"/>
      <c r="AK466" s="30"/>
      <c r="AL466" s="30"/>
      <c r="AM466" s="109"/>
      <c r="AN466" s="109"/>
      <c r="AO466" s="30"/>
      <c r="AP466" s="112" t="s">
        <v>1278</v>
      </c>
      <c r="AQ466"/>
      <c r="AR466"/>
      <c r="AS466"/>
      <c r="AT466"/>
      <c r="AU466"/>
      <c r="AV466"/>
    </row>
    <row r="467" spans="1:48" ht="23.45" customHeight="1" x14ac:dyDescent="0.2">
      <c r="A467" s="356"/>
      <c r="B467" s="155"/>
      <c r="C467" s="155"/>
      <c r="D467" s="155"/>
      <c r="E467" s="155"/>
      <c r="F467" s="155"/>
      <c r="G467" s="155"/>
      <c r="H467" s="155"/>
      <c r="I467" s="155"/>
      <c r="J467" s="155"/>
      <c r="K467" s="155"/>
      <c r="L467" s="155"/>
      <c r="M467" s="357"/>
      <c r="N467" s="155"/>
      <c r="O467" s="155"/>
      <c r="P467" s="155"/>
      <c r="Q467" s="155"/>
      <c r="R467" s="155"/>
      <c r="AA467" s="97"/>
      <c r="AB467" s="97"/>
      <c r="AC467" s="97"/>
      <c r="AD467" s="97"/>
      <c r="AE467" s="97"/>
      <c r="AF467" s="93"/>
      <c r="AG467" s="93"/>
      <c r="AH467" s="93"/>
      <c r="AI467" s="30"/>
      <c r="AJ467" s="30"/>
      <c r="AK467" s="30"/>
      <c r="AL467" s="30"/>
      <c r="AM467" s="109"/>
      <c r="AN467" s="109"/>
      <c r="AO467" s="30"/>
      <c r="AP467" s="112" t="s">
        <v>1279</v>
      </c>
      <c r="AQ467"/>
      <c r="AR467"/>
      <c r="AS467"/>
      <c r="AT467"/>
      <c r="AU467"/>
      <c r="AV467"/>
    </row>
    <row r="468" spans="1:48" ht="23.45" customHeight="1" x14ac:dyDescent="0.2">
      <c r="A468" s="356"/>
      <c r="B468" s="155"/>
      <c r="C468" s="155"/>
      <c r="D468" s="155"/>
      <c r="E468" s="155"/>
      <c r="F468" s="155"/>
      <c r="G468" s="155"/>
      <c r="H468" s="155"/>
      <c r="I468" s="155"/>
      <c r="J468" s="155"/>
      <c r="K468" s="155"/>
      <c r="L468" s="155"/>
      <c r="M468" s="357"/>
      <c r="N468" s="155"/>
      <c r="O468" s="155"/>
      <c r="P468" s="155"/>
      <c r="Q468" s="155"/>
      <c r="R468" s="155"/>
      <c r="AA468" s="97"/>
      <c r="AB468" s="97"/>
      <c r="AC468" s="97"/>
      <c r="AD468" s="97"/>
      <c r="AE468" s="97"/>
      <c r="AF468" s="93"/>
      <c r="AG468" s="93"/>
      <c r="AH468" s="93"/>
      <c r="AI468" s="30"/>
      <c r="AJ468" s="30"/>
      <c r="AK468" s="30"/>
      <c r="AL468" s="30"/>
      <c r="AM468" s="109"/>
      <c r="AN468" s="109"/>
      <c r="AO468" s="30"/>
      <c r="AP468" s="112" t="s">
        <v>1280</v>
      </c>
      <c r="AQ468"/>
      <c r="AR468"/>
      <c r="AS468"/>
      <c r="AT468"/>
      <c r="AU468"/>
      <c r="AV468"/>
    </row>
    <row r="469" spans="1:48" ht="23.45" customHeight="1" x14ac:dyDescent="0.2">
      <c r="A469" s="356"/>
      <c r="B469" s="155"/>
      <c r="C469" s="155"/>
      <c r="D469" s="155"/>
      <c r="E469" s="155"/>
      <c r="F469" s="155"/>
      <c r="G469" s="155"/>
      <c r="H469" s="155"/>
      <c r="I469" s="155"/>
      <c r="J469" s="155"/>
      <c r="K469" s="155"/>
      <c r="L469" s="155"/>
      <c r="M469" s="357"/>
      <c r="N469" s="155"/>
      <c r="O469" s="155"/>
      <c r="P469" s="155"/>
      <c r="Q469" s="155"/>
      <c r="R469" s="155"/>
      <c r="AA469" s="97"/>
      <c r="AB469" s="97"/>
      <c r="AC469" s="97"/>
      <c r="AD469" s="97"/>
      <c r="AE469" s="97"/>
      <c r="AF469" s="93"/>
      <c r="AG469" s="93"/>
      <c r="AH469" s="93"/>
      <c r="AI469" s="30"/>
      <c r="AJ469" s="30"/>
      <c r="AK469" s="30"/>
      <c r="AL469" s="30"/>
      <c r="AM469" s="109"/>
      <c r="AN469" s="109"/>
      <c r="AO469" s="30"/>
      <c r="AP469" s="112" t="s">
        <v>1281</v>
      </c>
      <c r="AQ469"/>
      <c r="AR469"/>
      <c r="AS469"/>
      <c r="AT469"/>
      <c r="AU469"/>
      <c r="AV469"/>
    </row>
    <row r="470" spans="1:48" ht="23.45" customHeight="1" x14ac:dyDescent="0.2">
      <c r="A470" s="356"/>
      <c r="B470" s="155"/>
      <c r="C470" s="155"/>
      <c r="D470" s="155"/>
      <c r="E470" s="155"/>
      <c r="F470" s="155"/>
      <c r="G470" s="155"/>
      <c r="H470" s="155"/>
      <c r="I470" s="155"/>
      <c r="J470" s="155"/>
      <c r="K470" s="155"/>
      <c r="L470" s="155"/>
      <c r="M470" s="357"/>
      <c r="N470" s="155"/>
      <c r="O470" s="155"/>
      <c r="P470" s="155"/>
      <c r="Q470" s="155"/>
      <c r="R470" s="155"/>
      <c r="AA470" s="97"/>
      <c r="AB470" s="97"/>
      <c r="AC470" s="97"/>
      <c r="AD470" s="97"/>
      <c r="AE470" s="97"/>
      <c r="AF470" s="93"/>
      <c r="AG470" s="93"/>
      <c r="AH470" s="93"/>
      <c r="AI470" s="30"/>
      <c r="AJ470" s="30"/>
      <c r="AK470" s="30"/>
      <c r="AL470" s="30"/>
      <c r="AM470" s="109"/>
      <c r="AN470" s="109"/>
      <c r="AO470" s="30"/>
      <c r="AP470" s="112" t="s">
        <v>1282</v>
      </c>
      <c r="AQ470"/>
      <c r="AR470"/>
      <c r="AS470"/>
      <c r="AT470"/>
      <c r="AU470"/>
      <c r="AV470"/>
    </row>
    <row r="471" spans="1:48" ht="23.45" customHeight="1" x14ac:dyDescent="0.2">
      <c r="A471" s="356"/>
      <c r="B471" s="155"/>
      <c r="C471" s="155"/>
      <c r="D471" s="155"/>
      <c r="E471" s="155"/>
      <c r="F471" s="155"/>
      <c r="G471" s="155"/>
      <c r="H471" s="155"/>
      <c r="I471" s="155"/>
      <c r="J471" s="155"/>
      <c r="K471" s="155"/>
      <c r="L471" s="155"/>
      <c r="M471" s="357"/>
      <c r="N471" s="155"/>
      <c r="O471" s="155"/>
      <c r="P471" s="155"/>
      <c r="Q471" s="155"/>
      <c r="R471" s="155"/>
      <c r="AA471" s="97"/>
      <c r="AB471" s="97"/>
      <c r="AC471" s="97"/>
      <c r="AD471" s="97"/>
      <c r="AE471" s="97"/>
      <c r="AF471" s="93"/>
      <c r="AG471" s="93"/>
      <c r="AH471" s="93"/>
      <c r="AI471" s="30"/>
      <c r="AJ471" s="30"/>
      <c r="AK471" s="30"/>
      <c r="AL471" s="30"/>
      <c r="AM471" s="109"/>
      <c r="AN471" s="109"/>
      <c r="AO471" s="30"/>
      <c r="AP471" s="112" t="s">
        <v>1283</v>
      </c>
      <c r="AQ471"/>
      <c r="AR471"/>
      <c r="AS471"/>
      <c r="AT471"/>
      <c r="AU471"/>
      <c r="AV471"/>
    </row>
    <row r="472" spans="1:48" ht="23.45" customHeight="1" x14ac:dyDescent="0.2">
      <c r="A472" s="356"/>
      <c r="B472" s="155"/>
      <c r="C472" s="155"/>
      <c r="D472" s="155"/>
      <c r="E472" s="155"/>
      <c r="F472" s="155"/>
      <c r="G472" s="155"/>
      <c r="H472" s="155"/>
      <c r="I472" s="155"/>
      <c r="J472" s="155"/>
      <c r="K472" s="155"/>
      <c r="L472" s="155"/>
      <c r="M472" s="357"/>
      <c r="N472" s="155"/>
      <c r="O472" s="155"/>
      <c r="P472" s="155"/>
      <c r="Q472" s="155"/>
      <c r="R472" s="155"/>
      <c r="AA472" s="97"/>
      <c r="AB472" s="97"/>
      <c r="AC472" s="97"/>
      <c r="AD472" s="97"/>
      <c r="AE472" s="97"/>
      <c r="AF472" s="93"/>
      <c r="AG472" s="93"/>
      <c r="AH472" s="93"/>
      <c r="AI472" s="30"/>
      <c r="AJ472" s="30"/>
      <c r="AK472" s="30"/>
      <c r="AL472" s="30"/>
      <c r="AM472" s="109"/>
      <c r="AN472" s="109"/>
      <c r="AO472" s="30"/>
      <c r="AP472" s="112" t="s">
        <v>1284</v>
      </c>
      <c r="AQ472"/>
      <c r="AR472"/>
      <c r="AS472"/>
      <c r="AT472"/>
      <c r="AU472"/>
      <c r="AV472"/>
    </row>
    <row r="473" spans="1:48" ht="23.45" customHeight="1" x14ac:dyDescent="0.2">
      <c r="A473" s="356"/>
      <c r="B473" s="155"/>
      <c r="C473" s="155"/>
      <c r="D473" s="155"/>
      <c r="E473" s="155"/>
      <c r="F473" s="155"/>
      <c r="G473" s="155"/>
      <c r="H473" s="155"/>
      <c r="I473" s="155"/>
      <c r="J473" s="155"/>
      <c r="K473" s="155"/>
      <c r="L473" s="155"/>
      <c r="M473" s="357"/>
      <c r="N473" s="155"/>
      <c r="O473" s="155"/>
      <c r="P473" s="155"/>
      <c r="Q473" s="155"/>
      <c r="R473" s="155"/>
      <c r="AA473" s="97"/>
      <c r="AB473" s="97"/>
      <c r="AC473" s="97"/>
      <c r="AD473" s="97"/>
      <c r="AE473" s="97"/>
      <c r="AF473" s="93"/>
      <c r="AG473" s="93"/>
      <c r="AH473" s="93"/>
      <c r="AI473" s="30"/>
      <c r="AJ473" s="30"/>
      <c r="AK473" s="30"/>
      <c r="AL473" s="30"/>
      <c r="AM473" s="109"/>
      <c r="AN473" s="109"/>
      <c r="AO473" s="30"/>
      <c r="AP473" s="112" t="s">
        <v>1285</v>
      </c>
      <c r="AQ473"/>
      <c r="AR473"/>
      <c r="AS473"/>
      <c r="AT473"/>
      <c r="AU473"/>
      <c r="AV473"/>
    </row>
    <row r="474" spans="1:48" ht="23.45" customHeight="1" x14ac:dyDescent="0.2">
      <c r="A474" s="356"/>
      <c r="B474" s="155"/>
      <c r="C474" s="155"/>
      <c r="D474" s="155"/>
      <c r="E474" s="155"/>
      <c r="F474" s="155"/>
      <c r="G474" s="155"/>
      <c r="H474" s="155"/>
      <c r="I474" s="155"/>
      <c r="J474" s="155"/>
      <c r="K474" s="155"/>
      <c r="L474" s="155"/>
      <c r="M474" s="357"/>
      <c r="N474" s="155"/>
      <c r="O474" s="155"/>
      <c r="P474" s="155"/>
      <c r="Q474" s="155"/>
      <c r="R474" s="155"/>
      <c r="AA474" s="97"/>
      <c r="AB474" s="97"/>
      <c r="AC474" s="97"/>
      <c r="AD474" s="97"/>
      <c r="AE474" s="97"/>
      <c r="AF474" s="93"/>
      <c r="AG474" s="93"/>
      <c r="AH474" s="93"/>
      <c r="AI474" s="30"/>
      <c r="AJ474" s="30"/>
      <c r="AK474" s="30"/>
      <c r="AL474" s="30"/>
      <c r="AM474" s="109"/>
      <c r="AN474" s="109"/>
      <c r="AO474" s="30"/>
      <c r="AP474" s="112" t="s">
        <v>1286</v>
      </c>
      <c r="AQ474"/>
      <c r="AR474"/>
      <c r="AS474"/>
      <c r="AT474"/>
      <c r="AU474"/>
      <c r="AV474"/>
    </row>
    <row r="475" spans="1:48" ht="23.45" customHeight="1" x14ac:dyDescent="0.2">
      <c r="A475" s="356"/>
      <c r="B475" s="155"/>
      <c r="C475" s="155"/>
      <c r="D475" s="155"/>
      <c r="E475" s="155"/>
      <c r="F475" s="155"/>
      <c r="G475" s="155"/>
      <c r="H475" s="155"/>
      <c r="I475" s="155"/>
      <c r="J475" s="155"/>
      <c r="K475" s="155"/>
      <c r="L475" s="155"/>
      <c r="M475" s="357"/>
      <c r="N475" s="155"/>
      <c r="O475" s="155"/>
      <c r="P475" s="155"/>
      <c r="Q475" s="155"/>
      <c r="R475" s="155"/>
      <c r="AA475" s="97"/>
      <c r="AB475" s="97"/>
      <c r="AC475" s="97"/>
      <c r="AD475" s="97"/>
      <c r="AE475" s="97"/>
      <c r="AF475" s="93"/>
      <c r="AG475" s="93"/>
      <c r="AH475" s="93"/>
      <c r="AI475" s="30"/>
      <c r="AJ475" s="30"/>
      <c r="AK475" s="30"/>
      <c r="AL475" s="30"/>
      <c r="AM475" s="109"/>
      <c r="AN475" s="109"/>
      <c r="AO475" s="30"/>
      <c r="AP475" s="112" t="s">
        <v>1287</v>
      </c>
      <c r="AQ475"/>
      <c r="AR475"/>
      <c r="AS475"/>
      <c r="AT475"/>
      <c r="AU475"/>
      <c r="AV475"/>
    </row>
    <row r="476" spans="1:48" ht="23.45" customHeight="1" x14ac:dyDescent="0.2">
      <c r="A476" s="356"/>
      <c r="B476" s="155"/>
      <c r="C476" s="155"/>
      <c r="D476" s="155"/>
      <c r="E476" s="155"/>
      <c r="F476" s="155"/>
      <c r="G476" s="155"/>
      <c r="H476" s="155"/>
      <c r="I476" s="155"/>
      <c r="J476" s="155"/>
      <c r="K476" s="155"/>
      <c r="L476" s="155"/>
      <c r="M476" s="357"/>
      <c r="N476" s="155"/>
      <c r="O476" s="155"/>
      <c r="P476" s="155"/>
      <c r="Q476" s="155"/>
      <c r="R476" s="155"/>
      <c r="AA476" s="97"/>
      <c r="AB476" s="97"/>
      <c r="AC476" s="97"/>
      <c r="AD476" s="97"/>
      <c r="AE476" s="97"/>
      <c r="AF476" s="93"/>
      <c r="AG476" s="93"/>
      <c r="AH476" s="93"/>
      <c r="AI476" s="30"/>
      <c r="AJ476" s="30"/>
      <c r="AK476" s="30"/>
      <c r="AL476" s="30"/>
      <c r="AM476" s="109"/>
      <c r="AN476" s="109"/>
      <c r="AO476" s="30"/>
      <c r="AP476" s="112" t="s">
        <v>1288</v>
      </c>
      <c r="AQ476"/>
      <c r="AR476"/>
      <c r="AS476"/>
      <c r="AT476"/>
      <c r="AU476"/>
      <c r="AV476"/>
    </row>
    <row r="477" spans="1:48" ht="23.45" customHeight="1" x14ac:dyDescent="0.2">
      <c r="A477" s="356"/>
      <c r="B477" s="155"/>
      <c r="C477" s="155"/>
      <c r="D477" s="155"/>
      <c r="E477" s="155"/>
      <c r="F477" s="155"/>
      <c r="G477" s="155"/>
      <c r="H477" s="155"/>
      <c r="I477" s="155"/>
      <c r="J477" s="155"/>
      <c r="K477" s="155"/>
      <c r="L477" s="155"/>
      <c r="M477" s="357"/>
      <c r="N477" s="155"/>
      <c r="O477" s="155"/>
      <c r="P477" s="155"/>
      <c r="Q477" s="155"/>
      <c r="R477" s="155"/>
      <c r="AA477" s="97"/>
      <c r="AB477" s="97"/>
      <c r="AC477" s="97"/>
      <c r="AD477" s="97"/>
      <c r="AE477" s="97"/>
      <c r="AF477" s="93"/>
      <c r="AG477" s="93"/>
      <c r="AH477" s="93"/>
      <c r="AI477" s="30"/>
      <c r="AJ477" s="30"/>
      <c r="AK477" s="30"/>
      <c r="AL477" s="30"/>
      <c r="AM477" s="109"/>
      <c r="AN477" s="109"/>
      <c r="AO477" s="30"/>
      <c r="AP477" s="112" t="s">
        <v>1289</v>
      </c>
      <c r="AQ477"/>
      <c r="AR477"/>
      <c r="AS477"/>
      <c r="AT477"/>
      <c r="AU477"/>
      <c r="AV477"/>
    </row>
    <row r="478" spans="1:48" ht="23.45" customHeight="1" x14ac:dyDescent="0.2">
      <c r="A478" s="356"/>
      <c r="B478" s="155"/>
      <c r="C478" s="155"/>
      <c r="D478" s="155"/>
      <c r="E478" s="155"/>
      <c r="F478" s="155"/>
      <c r="G478" s="155"/>
      <c r="H478" s="155"/>
      <c r="I478" s="155"/>
      <c r="J478" s="155"/>
      <c r="K478" s="155"/>
      <c r="L478" s="155"/>
      <c r="M478" s="357"/>
      <c r="N478" s="155"/>
      <c r="O478" s="155"/>
      <c r="P478" s="155"/>
      <c r="Q478" s="155"/>
      <c r="R478" s="155"/>
      <c r="AA478" s="97"/>
      <c r="AB478" s="97"/>
      <c r="AC478" s="97"/>
      <c r="AD478" s="97"/>
      <c r="AE478" s="97"/>
      <c r="AF478" s="93"/>
      <c r="AG478" s="93"/>
      <c r="AH478" s="93"/>
      <c r="AI478" s="30"/>
      <c r="AJ478" s="30"/>
      <c r="AK478" s="30"/>
      <c r="AL478" s="30"/>
      <c r="AM478" s="109"/>
      <c r="AN478" s="109"/>
      <c r="AO478" s="30"/>
      <c r="AP478" s="112" t="s">
        <v>1290</v>
      </c>
      <c r="AQ478"/>
      <c r="AR478"/>
      <c r="AS478"/>
      <c r="AT478"/>
      <c r="AU478"/>
      <c r="AV478"/>
    </row>
    <row r="479" spans="1:48" ht="23.45" customHeight="1" x14ac:dyDescent="0.2">
      <c r="A479" s="356"/>
      <c r="B479" s="155"/>
      <c r="C479" s="155"/>
      <c r="D479" s="155"/>
      <c r="E479" s="155"/>
      <c r="F479" s="155"/>
      <c r="G479" s="155"/>
      <c r="H479" s="155"/>
      <c r="I479" s="155"/>
      <c r="J479" s="155"/>
      <c r="K479" s="155"/>
      <c r="L479" s="155"/>
      <c r="M479" s="357"/>
      <c r="N479" s="155"/>
      <c r="O479" s="155"/>
      <c r="P479" s="155"/>
      <c r="Q479" s="155"/>
      <c r="R479" s="155"/>
      <c r="AA479" s="97"/>
      <c r="AB479" s="97"/>
      <c r="AC479" s="97"/>
      <c r="AD479" s="97"/>
      <c r="AE479" s="97"/>
      <c r="AF479" s="93"/>
      <c r="AG479" s="93"/>
      <c r="AH479" s="93"/>
      <c r="AI479" s="30"/>
      <c r="AJ479" s="30"/>
      <c r="AK479" s="30"/>
      <c r="AL479" s="30"/>
      <c r="AM479" s="109"/>
      <c r="AN479" s="109"/>
      <c r="AO479" s="30"/>
      <c r="AP479" s="112" t="s">
        <v>1291</v>
      </c>
      <c r="AQ479"/>
      <c r="AR479"/>
      <c r="AS479"/>
      <c r="AT479"/>
      <c r="AU479"/>
      <c r="AV479"/>
    </row>
    <row r="480" spans="1:48" ht="23.45" customHeight="1" x14ac:dyDescent="0.2">
      <c r="A480" s="356"/>
      <c r="B480" s="155"/>
      <c r="C480" s="155"/>
      <c r="D480" s="155"/>
      <c r="E480" s="155"/>
      <c r="F480" s="155"/>
      <c r="G480" s="155"/>
      <c r="H480" s="155"/>
      <c r="I480" s="155"/>
      <c r="J480" s="155"/>
      <c r="K480" s="155"/>
      <c r="L480" s="155"/>
      <c r="M480" s="357"/>
      <c r="N480" s="155"/>
      <c r="O480" s="155"/>
      <c r="P480" s="155"/>
      <c r="Q480" s="155"/>
      <c r="R480" s="155"/>
      <c r="AA480" s="97"/>
      <c r="AB480" s="97"/>
      <c r="AC480" s="97"/>
      <c r="AD480" s="97"/>
      <c r="AE480" s="97"/>
      <c r="AF480" s="93"/>
      <c r="AG480" s="93"/>
      <c r="AH480" s="93"/>
      <c r="AI480" s="30"/>
      <c r="AJ480" s="30"/>
      <c r="AK480" s="30"/>
      <c r="AL480" s="30"/>
      <c r="AM480" s="109"/>
      <c r="AN480" s="109"/>
      <c r="AO480" s="30"/>
      <c r="AP480" s="112" t="s">
        <v>1292</v>
      </c>
      <c r="AQ480"/>
      <c r="AR480"/>
      <c r="AS480"/>
      <c r="AT480"/>
      <c r="AU480"/>
      <c r="AV480"/>
    </row>
    <row r="481" spans="1:48" ht="23.45" customHeight="1" x14ac:dyDescent="0.2">
      <c r="A481" s="356"/>
      <c r="B481" s="155"/>
      <c r="C481" s="155"/>
      <c r="D481" s="155"/>
      <c r="E481" s="155"/>
      <c r="F481" s="155"/>
      <c r="G481" s="155"/>
      <c r="H481" s="155"/>
      <c r="I481" s="155"/>
      <c r="J481" s="155"/>
      <c r="K481" s="155"/>
      <c r="L481" s="155"/>
      <c r="M481" s="357"/>
      <c r="N481" s="155"/>
      <c r="O481" s="155"/>
      <c r="P481" s="155"/>
      <c r="Q481" s="155"/>
      <c r="R481" s="155"/>
      <c r="AA481" s="97"/>
      <c r="AB481" s="97"/>
      <c r="AC481" s="97"/>
      <c r="AD481" s="97"/>
      <c r="AE481" s="97"/>
      <c r="AF481" s="93"/>
      <c r="AG481" s="93"/>
      <c r="AH481" s="93"/>
      <c r="AI481" s="30"/>
      <c r="AJ481" s="30"/>
      <c r="AK481" s="30"/>
      <c r="AL481" s="30"/>
      <c r="AM481" s="109"/>
      <c r="AN481" s="109"/>
      <c r="AO481" s="30"/>
      <c r="AP481" s="112" t="s">
        <v>1293</v>
      </c>
      <c r="AQ481"/>
      <c r="AR481"/>
      <c r="AS481"/>
      <c r="AT481"/>
      <c r="AU481"/>
      <c r="AV481"/>
    </row>
    <row r="482" spans="1:48" ht="23.45" customHeight="1" x14ac:dyDescent="0.2">
      <c r="A482" s="356"/>
      <c r="B482" s="155"/>
      <c r="C482" s="155"/>
      <c r="D482" s="155"/>
      <c r="E482" s="155"/>
      <c r="F482" s="155"/>
      <c r="G482" s="155"/>
      <c r="H482" s="155"/>
      <c r="I482" s="155"/>
      <c r="J482" s="155"/>
      <c r="K482" s="155"/>
      <c r="L482" s="155"/>
      <c r="M482" s="357"/>
      <c r="N482" s="155"/>
      <c r="O482" s="155"/>
      <c r="P482" s="155"/>
      <c r="Q482" s="155"/>
      <c r="R482" s="155"/>
      <c r="AA482" s="97"/>
      <c r="AB482" s="97"/>
      <c r="AC482" s="97"/>
      <c r="AD482" s="97"/>
      <c r="AE482" s="97"/>
      <c r="AF482" s="93"/>
      <c r="AG482" s="93"/>
      <c r="AH482" s="93"/>
      <c r="AI482" s="30"/>
      <c r="AJ482" s="30"/>
      <c r="AK482" s="30"/>
      <c r="AL482" s="30"/>
      <c r="AM482" s="109"/>
      <c r="AN482" s="109"/>
      <c r="AO482" s="30"/>
      <c r="AP482" s="112" t="s">
        <v>1294</v>
      </c>
      <c r="AQ482"/>
      <c r="AR482"/>
      <c r="AS482"/>
      <c r="AT482"/>
      <c r="AU482"/>
      <c r="AV482"/>
    </row>
    <row r="483" spans="1:48" ht="23.45" customHeight="1" x14ac:dyDescent="0.2">
      <c r="A483" s="356"/>
      <c r="B483" s="155"/>
      <c r="C483" s="155"/>
      <c r="D483" s="155"/>
      <c r="E483" s="155"/>
      <c r="F483" s="155"/>
      <c r="G483" s="155"/>
      <c r="H483" s="155"/>
      <c r="I483" s="155"/>
      <c r="J483" s="155"/>
      <c r="K483" s="155"/>
      <c r="L483" s="155"/>
      <c r="M483" s="357"/>
      <c r="N483" s="155"/>
      <c r="O483" s="155"/>
      <c r="P483" s="155"/>
      <c r="Q483" s="155"/>
      <c r="R483" s="155"/>
      <c r="AA483" s="97"/>
      <c r="AB483" s="97"/>
      <c r="AC483" s="97"/>
      <c r="AD483" s="97"/>
      <c r="AE483" s="97"/>
      <c r="AF483" s="93"/>
      <c r="AG483" s="93"/>
      <c r="AH483" s="93"/>
      <c r="AI483" s="30"/>
      <c r="AJ483" s="30"/>
      <c r="AK483" s="30"/>
      <c r="AL483" s="30"/>
      <c r="AM483" s="109"/>
      <c r="AN483" s="109"/>
      <c r="AO483" s="30"/>
      <c r="AP483" s="112" t="s">
        <v>1295</v>
      </c>
      <c r="AQ483"/>
      <c r="AR483"/>
      <c r="AS483"/>
      <c r="AT483"/>
      <c r="AU483"/>
      <c r="AV483"/>
    </row>
    <row r="484" spans="1:48" ht="23.45" customHeight="1" x14ac:dyDescent="0.2">
      <c r="A484" s="356"/>
      <c r="B484" s="155"/>
      <c r="C484" s="155"/>
      <c r="D484" s="155"/>
      <c r="E484" s="155"/>
      <c r="F484" s="155"/>
      <c r="G484" s="155"/>
      <c r="H484" s="155"/>
      <c r="I484" s="155"/>
      <c r="J484" s="155"/>
      <c r="K484" s="155"/>
      <c r="L484" s="155"/>
      <c r="M484" s="357"/>
      <c r="N484" s="155"/>
      <c r="O484" s="155"/>
      <c r="P484" s="155"/>
      <c r="Q484" s="155"/>
      <c r="R484" s="155"/>
      <c r="AA484" s="97"/>
      <c r="AB484" s="97"/>
      <c r="AC484" s="97"/>
      <c r="AD484" s="97"/>
      <c r="AE484" s="97"/>
      <c r="AF484" s="93"/>
      <c r="AG484" s="93"/>
      <c r="AH484" s="93"/>
      <c r="AI484" s="30"/>
      <c r="AJ484" s="30"/>
      <c r="AK484" s="30"/>
      <c r="AL484" s="30"/>
      <c r="AM484" s="109"/>
      <c r="AN484" s="109"/>
      <c r="AO484" s="30"/>
      <c r="AP484" s="112" t="s">
        <v>1296</v>
      </c>
      <c r="AQ484"/>
      <c r="AR484"/>
      <c r="AS484"/>
      <c r="AT484"/>
      <c r="AU484"/>
      <c r="AV484"/>
    </row>
    <row r="485" spans="1:48" ht="23.45" customHeight="1" x14ac:dyDescent="0.2">
      <c r="A485" s="356"/>
      <c r="B485" s="155"/>
      <c r="C485" s="155"/>
      <c r="D485" s="155"/>
      <c r="E485" s="155"/>
      <c r="F485" s="155"/>
      <c r="G485" s="155"/>
      <c r="H485" s="155"/>
      <c r="I485" s="155"/>
      <c r="J485" s="155"/>
      <c r="K485" s="155"/>
      <c r="L485" s="155"/>
      <c r="M485" s="357"/>
      <c r="N485" s="155"/>
      <c r="O485" s="155"/>
      <c r="P485" s="155"/>
      <c r="Q485" s="155"/>
      <c r="R485" s="155"/>
      <c r="AA485" s="97"/>
      <c r="AB485" s="97"/>
      <c r="AC485" s="97"/>
      <c r="AD485" s="97"/>
      <c r="AE485" s="97"/>
      <c r="AF485" s="93"/>
      <c r="AG485" s="93"/>
      <c r="AH485" s="93"/>
      <c r="AI485" s="30"/>
      <c r="AJ485" s="30"/>
      <c r="AK485" s="30"/>
      <c r="AL485" s="30"/>
      <c r="AM485" s="109"/>
      <c r="AN485" s="109"/>
      <c r="AO485" s="30"/>
      <c r="AP485" s="112" t="s">
        <v>1297</v>
      </c>
      <c r="AQ485"/>
      <c r="AR485"/>
      <c r="AS485"/>
      <c r="AT485"/>
      <c r="AU485"/>
      <c r="AV485"/>
    </row>
    <row r="486" spans="1:48" ht="23.45" customHeight="1" x14ac:dyDescent="0.2">
      <c r="A486" s="356"/>
      <c r="B486" s="155"/>
      <c r="C486" s="155"/>
      <c r="D486" s="155"/>
      <c r="E486" s="155"/>
      <c r="F486" s="155"/>
      <c r="G486" s="155"/>
      <c r="H486" s="155"/>
      <c r="I486" s="155"/>
      <c r="J486" s="155"/>
      <c r="K486" s="155"/>
      <c r="L486" s="155"/>
      <c r="M486" s="357"/>
      <c r="N486" s="155"/>
      <c r="AA486" s="97"/>
      <c r="AB486" s="97"/>
      <c r="AC486" s="97"/>
      <c r="AD486" s="97"/>
      <c r="AE486" s="97"/>
      <c r="AF486" s="93"/>
      <c r="AG486" s="93"/>
      <c r="AH486" s="93"/>
      <c r="AI486" s="30"/>
      <c r="AJ486" s="30"/>
      <c r="AK486" s="30"/>
      <c r="AL486" s="30"/>
      <c r="AM486" s="109"/>
      <c r="AN486" s="109"/>
      <c r="AO486" s="30"/>
      <c r="AP486" s="112" t="s">
        <v>1298</v>
      </c>
      <c r="AQ486"/>
      <c r="AR486"/>
      <c r="AS486"/>
      <c r="AT486"/>
      <c r="AU486"/>
      <c r="AV486"/>
    </row>
    <row r="487" spans="1:48" ht="23.45" customHeight="1" x14ac:dyDescent="0.2">
      <c r="A487" s="356"/>
      <c r="B487" s="155"/>
      <c r="C487" s="155"/>
      <c r="D487" s="155"/>
      <c r="E487" s="155"/>
      <c r="F487" s="155"/>
      <c r="G487" s="155"/>
      <c r="H487" s="155"/>
      <c r="I487" s="155"/>
      <c r="J487" s="155"/>
      <c r="K487" s="155"/>
      <c r="L487" s="155"/>
      <c r="M487" s="357"/>
      <c r="N487" s="155"/>
      <c r="AA487" s="97"/>
      <c r="AB487" s="97"/>
      <c r="AC487" s="97"/>
      <c r="AD487" s="97"/>
      <c r="AE487" s="97"/>
      <c r="AF487" s="93"/>
      <c r="AG487" s="93"/>
      <c r="AH487" s="93"/>
      <c r="AI487" s="30"/>
      <c r="AJ487" s="30"/>
      <c r="AK487" s="30"/>
      <c r="AL487" s="30"/>
      <c r="AM487" s="109"/>
      <c r="AN487" s="109"/>
      <c r="AO487" s="30"/>
      <c r="AP487" s="112" t="s">
        <v>1299</v>
      </c>
      <c r="AQ487"/>
      <c r="AR487"/>
      <c r="AS487"/>
      <c r="AT487"/>
      <c r="AU487"/>
      <c r="AV487"/>
    </row>
    <row r="488" spans="1:48" ht="23.45" customHeight="1" x14ac:dyDescent="0.2">
      <c r="A488" s="356"/>
      <c r="B488" s="155"/>
      <c r="C488" s="155"/>
      <c r="D488" s="155"/>
      <c r="E488" s="155"/>
      <c r="F488" s="155"/>
      <c r="G488" s="155"/>
      <c r="H488" s="155"/>
      <c r="I488" s="155"/>
      <c r="J488" s="155"/>
      <c r="K488" s="155"/>
      <c r="L488" s="155"/>
      <c r="M488" s="357"/>
      <c r="N488" s="155"/>
      <c r="AA488" s="97"/>
      <c r="AB488" s="97"/>
      <c r="AC488" s="97"/>
      <c r="AD488" s="97"/>
      <c r="AE488" s="97"/>
      <c r="AF488" s="93"/>
      <c r="AG488" s="93"/>
      <c r="AH488" s="93"/>
      <c r="AI488" s="30"/>
      <c r="AJ488" s="30"/>
      <c r="AK488" s="30"/>
      <c r="AL488" s="30"/>
      <c r="AM488" s="109"/>
      <c r="AN488" s="109"/>
      <c r="AO488" s="30"/>
      <c r="AP488" s="112" t="s">
        <v>1300</v>
      </c>
      <c r="AQ488"/>
      <c r="AR488"/>
      <c r="AS488"/>
      <c r="AT488"/>
      <c r="AU488"/>
      <c r="AV488"/>
    </row>
    <row r="489" spans="1:48" ht="23.45" customHeight="1" x14ac:dyDescent="0.2">
      <c r="A489" s="356"/>
      <c r="B489" s="155"/>
      <c r="C489" s="155"/>
      <c r="D489" s="155"/>
      <c r="E489" s="155"/>
      <c r="F489" s="155"/>
      <c r="G489" s="155"/>
      <c r="H489" s="155"/>
      <c r="I489" s="155"/>
      <c r="J489" s="155"/>
      <c r="K489" s="155"/>
      <c r="L489" s="155"/>
      <c r="M489" s="357"/>
      <c r="N489" s="155"/>
      <c r="AA489" s="97"/>
      <c r="AB489" s="97"/>
      <c r="AC489" s="97"/>
      <c r="AD489" s="97"/>
      <c r="AE489" s="97"/>
      <c r="AF489" s="93"/>
      <c r="AG489" s="93"/>
      <c r="AH489" s="93"/>
      <c r="AI489" s="30"/>
      <c r="AJ489" s="30"/>
      <c r="AK489" s="30"/>
      <c r="AL489" s="30"/>
      <c r="AM489" s="109"/>
      <c r="AN489" s="109"/>
      <c r="AO489" s="30"/>
      <c r="AP489" s="112" t="s">
        <v>1301</v>
      </c>
      <c r="AQ489"/>
      <c r="AR489"/>
      <c r="AS489"/>
      <c r="AT489"/>
      <c r="AU489"/>
      <c r="AV489"/>
    </row>
    <row r="490" spans="1:48" ht="23.45" customHeight="1" x14ac:dyDescent="0.2">
      <c r="A490" s="356"/>
      <c r="B490" s="155"/>
      <c r="C490" s="155"/>
      <c r="D490" s="155"/>
      <c r="E490" s="155"/>
      <c r="F490" s="155"/>
      <c r="G490" s="155"/>
      <c r="H490" s="155"/>
      <c r="I490" s="155"/>
      <c r="J490" s="155"/>
      <c r="K490" s="155"/>
      <c r="L490" s="155"/>
      <c r="M490" s="357"/>
      <c r="N490" s="155"/>
      <c r="AA490" s="97"/>
      <c r="AB490" s="97"/>
      <c r="AC490" s="97"/>
      <c r="AD490" s="97"/>
      <c r="AE490" s="97"/>
      <c r="AF490" s="93"/>
      <c r="AG490" s="93"/>
      <c r="AH490" s="93"/>
      <c r="AI490" s="30"/>
      <c r="AJ490" s="30"/>
      <c r="AK490" s="30"/>
      <c r="AL490" s="30"/>
      <c r="AM490" s="109"/>
      <c r="AN490" s="109"/>
      <c r="AO490" s="30"/>
      <c r="AP490" s="112" t="s">
        <v>1302</v>
      </c>
      <c r="AQ490"/>
      <c r="AR490"/>
      <c r="AS490"/>
      <c r="AT490"/>
      <c r="AU490"/>
      <c r="AV490"/>
    </row>
    <row r="491" spans="1:48" ht="23.45" customHeight="1" x14ac:dyDescent="0.2">
      <c r="AA491" s="97"/>
      <c r="AB491" s="97"/>
      <c r="AC491" s="97"/>
      <c r="AD491" s="97"/>
      <c r="AE491" s="97"/>
      <c r="AF491" s="93"/>
      <c r="AG491" s="93"/>
      <c r="AH491" s="93"/>
      <c r="AI491" s="30"/>
      <c r="AJ491" s="30"/>
      <c r="AK491" s="30"/>
      <c r="AL491" s="30"/>
      <c r="AM491" s="109"/>
      <c r="AN491" s="109"/>
      <c r="AO491" s="30"/>
      <c r="AP491" s="112" t="s">
        <v>1303</v>
      </c>
      <c r="AQ491"/>
      <c r="AR491"/>
      <c r="AS491"/>
      <c r="AT491"/>
      <c r="AU491"/>
      <c r="AV491"/>
    </row>
    <row r="492" spans="1:48" ht="23.45" customHeight="1" x14ac:dyDescent="0.2">
      <c r="AA492" s="97"/>
      <c r="AB492" s="97"/>
      <c r="AC492" s="97"/>
      <c r="AD492" s="97"/>
      <c r="AE492" s="97"/>
      <c r="AF492" s="93"/>
      <c r="AG492" s="93"/>
      <c r="AH492" s="93"/>
      <c r="AI492" s="30"/>
      <c r="AJ492" s="30"/>
      <c r="AK492" s="30"/>
      <c r="AL492" s="30"/>
      <c r="AM492" s="109"/>
      <c r="AN492" s="109"/>
      <c r="AO492" s="30"/>
      <c r="AP492" s="112" t="s">
        <v>1304</v>
      </c>
      <c r="AQ492"/>
      <c r="AR492"/>
      <c r="AS492"/>
      <c r="AT492"/>
      <c r="AU492"/>
      <c r="AV492"/>
    </row>
    <row r="493" spans="1:48" ht="23.45" customHeight="1" x14ac:dyDescent="0.2">
      <c r="AA493" s="97"/>
      <c r="AB493" s="97"/>
      <c r="AC493" s="97"/>
      <c r="AD493" s="97"/>
      <c r="AE493" s="97"/>
      <c r="AF493" s="93"/>
      <c r="AG493" s="93"/>
      <c r="AH493" s="93"/>
      <c r="AI493" s="30"/>
      <c r="AJ493" s="30"/>
      <c r="AK493" s="30"/>
      <c r="AL493" s="30"/>
      <c r="AM493" s="109"/>
      <c r="AN493" s="109"/>
      <c r="AO493" s="30"/>
      <c r="AP493" s="112" t="s">
        <v>1305</v>
      </c>
      <c r="AQ493"/>
      <c r="AR493"/>
      <c r="AS493"/>
      <c r="AT493"/>
      <c r="AU493"/>
      <c r="AV493"/>
    </row>
    <row r="494" spans="1:48" ht="23.45" customHeight="1" x14ac:dyDescent="0.2">
      <c r="AA494" s="97"/>
      <c r="AB494" s="97"/>
      <c r="AC494" s="97"/>
      <c r="AD494" s="97"/>
      <c r="AE494" s="97"/>
      <c r="AF494" s="93"/>
      <c r="AG494" s="93"/>
      <c r="AH494" s="93"/>
      <c r="AI494" s="30"/>
      <c r="AJ494" s="30"/>
      <c r="AK494" s="30"/>
      <c r="AL494" s="30"/>
      <c r="AM494" s="109"/>
      <c r="AN494" s="109"/>
      <c r="AO494" s="30"/>
      <c r="AP494" s="112" t="s">
        <v>1306</v>
      </c>
      <c r="AQ494"/>
      <c r="AR494"/>
      <c r="AS494"/>
      <c r="AT494"/>
      <c r="AU494"/>
      <c r="AV494"/>
    </row>
    <row r="495" spans="1:48" ht="23.45" customHeight="1" x14ac:dyDescent="0.2">
      <c r="AA495" s="97"/>
      <c r="AB495" s="97"/>
      <c r="AC495" s="97"/>
      <c r="AD495" s="97"/>
      <c r="AE495" s="97"/>
      <c r="AF495" s="93"/>
      <c r="AG495" s="93"/>
      <c r="AH495" s="93"/>
      <c r="AI495" s="30"/>
      <c r="AJ495" s="30"/>
      <c r="AK495" s="30"/>
      <c r="AL495" s="30"/>
      <c r="AM495" s="109"/>
      <c r="AN495" s="109"/>
      <c r="AO495" s="30"/>
      <c r="AP495" s="112" t="s">
        <v>1307</v>
      </c>
      <c r="AQ495"/>
      <c r="AR495"/>
      <c r="AS495"/>
      <c r="AT495"/>
      <c r="AU495"/>
      <c r="AV495"/>
    </row>
    <row r="496" spans="1:48" ht="23.45" customHeight="1" x14ac:dyDescent="0.2">
      <c r="AA496" s="97"/>
      <c r="AB496" s="97"/>
      <c r="AC496" s="97"/>
      <c r="AD496" s="97"/>
      <c r="AE496" s="97"/>
      <c r="AF496" s="93"/>
      <c r="AG496" s="93"/>
      <c r="AH496" s="93"/>
      <c r="AI496" s="30"/>
      <c r="AJ496" s="30"/>
      <c r="AK496" s="30"/>
      <c r="AL496" s="30"/>
      <c r="AM496" s="109"/>
      <c r="AN496" s="109"/>
      <c r="AO496" s="30"/>
      <c r="AP496" s="112" t="s">
        <v>1308</v>
      </c>
      <c r="AQ496"/>
      <c r="AR496"/>
      <c r="AS496"/>
      <c r="AT496"/>
      <c r="AU496"/>
      <c r="AV496"/>
    </row>
    <row r="497" spans="27:48" ht="23.45" customHeight="1" x14ac:dyDescent="0.2">
      <c r="AA497" s="97"/>
      <c r="AB497" s="97"/>
      <c r="AC497" s="97"/>
      <c r="AD497" s="97"/>
      <c r="AE497" s="97"/>
      <c r="AF497" s="93"/>
      <c r="AG497" s="93"/>
      <c r="AH497" s="93"/>
      <c r="AI497" s="30"/>
      <c r="AJ497" s="30"/>
      <c r="AK497" s="30"/>
      <c r="AL497" s="30"/>
      <c r="AM497" s="109"/>
      <c r="AN497" s="109"/>
      <c r="AO497" s="30"/>
      <c r="AP497" s="112" t="s">
        <v>1309</v>
      </c>
      <c r="AQ497"/>
      <c r="AR497"/>
      <c r="AS497"/>
      <c r="AT497"/>
      <c r="AU497"/>
      <c r="AV497"/>
    </row>
    <row r="498" spans="27:48" ht="23.45" customHeight="1" x14ac:dyDescent="0.2">
      <c r="AA498" s="97"/>
      <c r="AB498" s="97"/>
      <c r="AC498" s="97"/>
      <c r="AD498" s="97"/>
      <c r="AE498" s="97"/>
      <c r="AF498" s="93"/>
      <c r="AG498" s="93"/>
      <c r="AH498" s="93"/>
      <c r="AI498" s="30"/>
      <c r="AJ498" s="30"/>
      <c r="AK498" s="30"/>
      <c r="AL498" s="30"/>
      <c r="AM498" s="109"/>
      <c r="AN498" s="109"/>
      <c r="AO498" s="30"/>
      <c r="AP498" s="112" t="s">
        <v>1310</v>
      </c>
      <c r="AQ498"/>
      <c r="AR498"/>
      <c r="AS498"/>
      <c r="AT498"/>
      <c r="AU498"/>
      <c r="AV498"/>
    </row>
    <row r="499" spans="27:48" ht="23.45" customHeight="1" x14ac:dyDescent="0.2">
      <c r="AA499" s="97"/>
      <c r="AB499" s="97"/>
      <c r="AC499" s="97"/>
      <c r="AD499" s="97"/>
      <c r="AE499" s="97"/>
      <c r="AF499" s="93"/>
      <c r="AG499" s="93"/>
      <c r="AH499" s="93"/>
      <c r="AI499" s="30"/>
      <c r="AJ499" s="30"/>
      <c r="AK499" s="30"/>
      <c r="AL499" s="30"/>
      <c r="AM499" s="109"/>
      <c r="AN499" s="109"/>
      <c r="AO499" s="30"/>
      <c r="AP499" s="112" t="s">
        <v>1311</v>
      </c>
      <c r="AQ499"/>
      <c r="AR499"/>
      <c r="AS499"/>
      <c r="AT499"/>
      <c r="AU499"/>
      <c r="AV499"/>
    </row>
    <row r="500" spans="27:48" ht="23.45" customHeight="1" x14ac:dyDescent="0.2">
      <c r="AA500" s="97"/>
      <c r="AB500" s="97"/>
      <c r="AC500" s="97"/>
      <c r="AD500" s="97"/>
      <c r="AE500" s="97"/>
      <c r="AF500" s="93"/>
      <c r="AG500" s="93"/>
      <c r="AH500" s="93"/>
      <c r="AI500" s="30"/>
      <c r="AJ500" s="30"/>
      <c r="AK500" s="30"/>
      <c r="AL500" s="30"/>
      <c r="AM500" s="109"/>
      <c r="AN500" s="109"/>
      <c r="AO500" s="30"/>
      <c r="AP500" s="112" t="s">
        <v>1312</v>
      </c>
      <c r="AQ500"/>
      <c r="AR500"/>
      <c r="AS500"/>
      <c r="AT500"/>
      <c r="AU500"/>
      <c r="AV500"/>
    </row>
    <row r="501" spans="27:48" ht="23.45" customHeight="1" x14ac:dyDescent="0.2">
      <c r="AA501" s="97"/>
      <c r="AB501" s="97"/>
      <c r="AC501" s="97"/>
      <c r="AD501" s="97"/>
      <c r="AE501" s="97"/>
      <c r="AF501" s="93"/>
      <c r="AG501" s="93"/>
      <c r="AH501" s="93"/>
      <c r="AI501" s="30"/>
      <c r="AJ501" s="30"/>
      <c r="AK501" s="30"/>
      <c r="AL501" s="30"/>
      <c r="AM501" s="109"/>
      <c r="AN501" s="109"/>
      <c r="AO501" s="30"/>
      <c r="AP501" s="112" t="s">
        <v>1313</v>
      </c>
      <c r="AQ501"/>
      <c r="AR501"/>
      <c r="AS501"/>
      <c r="AT501"/>
      <c r="AU501"/>
      <c r="AV501"/>
    </row>
    <row r="502" spans="27:48" ht="23.45" customHeight="1" x14ac:dyDescent="0.2">
      <c r="AA502" s="97"/>
      <c r="AB502" s="97"/>
      <c r="AC502" s="97"/>
      <c r="AD502" s="97"/>
      <c r="AE502" s="97"/>
      <c r="AF502" s="93"/>
      <c r="AG502" s="93"/>
      <c r="AH502" s="93"/>
      <c r="AI502" s="30"/>
      <c r="AJ502" s="30"/>
      <c r="AK502" s="30"/>
      <c r="AL502" s="30"/>
      <c r="AM502" s="109"/>
      <c r="AN502" s="109"/>
      <c r="AO502" s="30"/>
      <c r="AP502" s="112" t="s">
        <v>1314</v>
      </c>
      <c r="AQ502"/>
      <c r="AR502"/>
      <c r="AS502"/>
      <c r="AT502"/>
      <c r="AU502"/>
      <c r="AV502"/>
    </row>
    <row r="503" spans="27:48" ht="23.45" customHeight="1" x14ac:dyDescent="0.2">
      <c r="AA503" s="97"/>
      <c r="AB503" s="97"/>
      <c r="AC503" s="97"/>
      <c r="AD503" s="97"/>
      <c r="AE503" s="97"/>
      <c r="AF503" s="93"/>
      <c r="AG503" s="93"/>
      <c r="AH503" s="93"/>
      <c r="AI503" s="30"/>
      <c r="AJ503" s="30"/>
      <c r="AK503" s="30"/>
      <c r="AL503" s="30"/>
      <c r="AM503" s="109"/>
      <c r="AN503" s="109"/>
      <c r="AO503" s="30"/>
      <c r="AP503" s="112" t="s">
        <v>1315</v>
      </c>
      <c r="AQ503"/>
      <c r="AR503"/>
      <c r="AS503"/>
      <c r="AT503"/>
      <c r="AU503"/>
      <c r="AV503"/>
    </row>
    <row r="504" spans="27:48" ht="23.45" customHeight="1" x14ac:dyDescent="0.2">
      <c r="AA504" s="97"/>
      <c r="AB504" s="97"/>
      <c r="AC504" s="97"/>
      <c r="AD504" s="97"/>
      <c r="AE504" s="97"/>
      <c r="AF504" s="93"/>
      <c r="AG504" s="93"/>
      <c r="AH504" s="93"/>
      <c r="AI504" s="30"/>
      <c r="AJ504" s="30"/>
      <c r="AK504" s="30"/>
      <c r="AL504" s="30"/>
      <c r="AM504" s="109"/>
      <c r="AN504" s="109"/>
      <c r="AO504" s="30"/>
      <c r="AP504" s="112" t="s">
        <v>1316</v>
      </c>
      <c r="AQ504"/>
      <c r="AR504"/>
      <c r="AS504"/>
      <c r="AT504"/>
      <c r="AU504"/>
      <c r="AV504"/>
    </row>
    <row r="505" spans="27:48" ht="23.45" customHeight="1" x14ac:dyDescent="0.2">
      <c r="AA505" s="97"/>
      <c r="AB505" s="97"/>
      <c r="AC505" s="97"/>
      <c r="AD505" s="97"/>
      <c r="AE505" s="97"/>
      <c r="AF505" s="93"/>
      <c r="AG505" s="93"/>
      <c r="AH505" s="93"/>
      <c r="AI505" s="30"/>
      <c r="AJ505" s="30"/>
      <c r="AK505" s="30"/>
      <c r="AL505" s="30"/>
      <c r="AM505" s="109"/>
      <c r="AN505" s="109"/>
      <c r="AO505" s="30"/>
      <c r="AP505" s="112" t="s">
        <v>1317</v>
      </c>
      <c r="AQ505"/>
      <c r="AR505"/>
      <c r="AS505"/>
      <c r="AT505"/>
      <c r="AU505"/>
      <c r="AV505"/>
    </row>
    <row r="506" spans="27:48" ht="23.45" customHeight="1" x14ac:dyDescent="0.2">
      <c r="AA506" s="97"/>
      <c r="AB506" s="97"/>
      <c r="AC506" s="97"/>
      <c r="AD506" s="97"/>
      <c r="AE506" s="97"/>
      <c r="AF506" s="93"/>
      <c r="AG506" s="93"/>
      <c r="AH506" s="93"/>
      <c r="AI506" s="30"/>
      <c r="AJ506" s="30"/>
      <c r="AK506" s="30"/>
      <c r="AL506" s="30"/>
      <c r="AM506" s="109"/>
      <c r="AN506" s="109"/>
      <c r="AO506" s="30"/>
      <c r="AP506" s="112" t="s">
        <v>1318</v>
      </c>
      <c r="AQ506"/>
      <c r="AR506"/>
      <c r="AS506"/>
      <c r="AT506"/>
      <c r="AU506"/>
      <c r="AV506"/>
    </row>
    <row r="507" spans="27:48" ht="23.45" customHeight="1" x14ac:dyDescent="0.2">
      <c r="AA507" s="97"/>
      <c r="AB507" s="97"/>
      <c r="AC507" s="97"/>
      <c r="AD507" s="97"/>
      <c r="AE507" s="97"/>
      <c r="AF507" s="93"/>
      <c r="AG507" s="93"/>
      <c r="AH507" s="93"/>
      <c r="AI507" s="30"/>
      <c r="AJ507" s="30"/>
      <c r="AK507" s="30"/>
      <c r="AL507" s="30"/>
      <c r="AM507" s="109"/>
      <c r="AN507" s="109"/>
      <c r="AO507" s="30"/>
      <c r="AP507" s="112" t="s">
        <v>1319</v>
      </c>
      <c r="AQ507"/>
      <c r="AR507"/>
      <c r="AS507"/>
      <c r="AT507"/>
      <c r="AU507"/>
      <c r="AV507"/>
    </row>
    <row r="508" spans="27:48" ht="23.45" customHeight="1" x14ac:dyDescent="0.2">
      <c r="AA508" s="97"/>
      <c r="AB508" s="97"/>
      <c r="AC508" s="97"/>
      <c r="AD508" s="97"/>
      <c r="AE508" s="97"/>
      <c r="AF508" s="93"/>
      <c r="AG508" s="93"/>
      <c r="AH508" s="93"/>
      <c r="AI508" s="30"/>
      <c r="AJ508" s="30"/>
      <c r="AK508" s="30"/>
      <c r="AL508" s="30"/>
      <c r="AM508" s="109"/>
      <c r="AN508" s="109"/>
      <c r="AO508" s="30"/>
      <c r="AP508" s="112" t="s">
        <v>1320</v>
      </c>
      <c r="AQ508"/>
      <c r="AR508"/>
      <c r="AS508"/>
      <c r="AT508"/>
      <c r="AU508"/>
      <c r="AV508"/>
    </row>
    <row r="509" spans="27:48" ht="23.45" customHeight="1" x14ac:dyDescent="0.2">
      <c r="AA509" s="97"/>
      <c r="AB509" s="97"/>
      <c r="AC509" s="97"/>
      <c r="AD509" s="97"/>
      <c r="AE509" s="97"/>
      <c r="AF509" s="93"/>
      <c r="AG509" s="93"/>
      <c r="AH509" s="93"/>
      <c r="AI509" s="30"/>
      <c r="AJ509" s="30"/>
      <c r="AK509" s="30"/>
      <c r="AL509" s="30"/>
      <c r="AM509" s="109"/>
      <c r="AN509" s="109"/>
      <c r="AO509" s="30"/>
      <c r="AP509" s="112" t="s">
        <v>1321</v>
      </c>
      <c r="AQ509"/>
      <c r="AR509"/>
      <c r="AS509"/>
      <c r="AT509"/>
      <c r="AU509"/>
      <c r="AV509"/>
    </row>
    <row r="510" spans="27:48" ht="23.45" customHeight="1" x14ac:dyDescent="0.2">
      <c r="AA510" s="97"/>
      <c r="AB510" s="97"/>
      <c r="AC510" s="97"/>
      <c r="AD510" s="97"/>
      <c r="AE510" s="97"/>
      <c r="AF510" s="93"/>
      <c r="AG510" s="93"/>
      <c r="AH510" s="93"/>
      <c r="AI510" s="30"/>
      <c r="AJ510" s="30"/>
      <c r="AK510" s="30"/>
      <c r="AL510" s="30"/>
      <c r="AM510" s="109"/>
      <c r="AN510" s="109"/>
      <c r="AO510" s="30"/>
      <c r="AP510" s="112" t="s">
        <v>1322</v>
      </c>
      <c r="AQ510"/>
      <c r="AR510"/>
      <c r="AS510"/>
      <c r="AT510"/>
      <c r="AU510"/>
      <c r="AV510"/>
    </row>
    <row r="511" spans="27:48" ht="23.45" customHeight="1" x14ac:dyDescent="0.2">
      <c r="AA511" s="97"/>
      <c r="AB511" s="97"/>
      <c r="AC511" s="97"/>
      <c r="AD511" s="97"/>
      <c r="AE511" s="97"/>
      <c r="AF511" s="93"/>
      <c r="AG511" s="93"/>
      <c r="AH511" s="93"/>
      <c r="AI511" s="30"/>
      <c r="AJ511" s="30"/>
      <c r="AK511" s="30"/>
      <c r="AL511" s="30"/>
      <c r="AM511" s="109"/>
      <c r="AN511" s="109"/>
      <c r="AO511" s="30"/>
      <c r="AP511" s="112" t="s">
        <v>1323</v>
      </c>
      <c r="AQ511"/>
      <c r="AR511"/>
      <c r="AS511"/>
      <c r="AT511"/>
      <c r="AU511"/>
      <c r="AV511"/>
    </row>
    <row r="512" spans="27:48" ht="23.45" customHeight="1" x14ac:dyDescent="0.2">
      <c r="AA512" s="97"/>
      <c r="AB512" s="97"/>
      <c r="AC512" s="97"/>
      <c r="AD512" s="97"/>
      <c r="AE512" s="97"/>
      <c r="AF512" s="93"/>
      <c r="AG512" s="93"/>
      <c r="AH512" s="93"/>
      <c r="AI512" s="30"/>
      <c r="AJ512" s="30"/>
      <c r="AK512" s="30"/>
      <c r="AL512" s="30"/>
      <c r="AM512" s="109"/>
      <c r="AN512" s="109"/>
      <c r="AO512" s="30"/>
      <c r="AP512" s="112" t="s">
        <v>1324</v>
      </c>
      <c r="AQ512"/>
      <c r="AR512"/>
      <c r="AS512"/>
      <c r="AT512"/>
      <c r="AU512"/>
      <c r="AV512"/>
    </row>
    <row r="513" spans="27:48" ht="23.45" customHeight="1" x14ac:dyDescent="0.2">
      <c r="AA513" s="97"/>
      <c r="AB513" s="97"/>
      <c r="AC513" s="97"/>
      <c r="AD513" s="97"/>
      <c r="AE513" s="97"/>
      <c r="AF513" s="93"/>
      <c r="AG513" s="93"/>
      <c r="AH513" s="93"/>
      <c r="AI513" s="30"/>
      <c r="AJ513" s="30"/>
      <c r="AK513" s="30"/>
      <c r="AL513" s="30"/>
      <c r="AM513" s="109"/>
      <c r="AN513" s="109"/>
      <c r="AO513" s="30"/>
      <c r="AP513" s="112" t="s">
        <v>1325</v>
      </c>
      <c r="AQ513"/>
      <c r="AR513"/>
      <c r="AS513"/>
      <c r="AT513"/>
      <c r="AU513"/>
      <c r="AV513"/>
    </row>
    <row r="514" spans="27:48" ht="23.45" customHeight="1" x14ac:dyDescent="0.2">
      <c r="AA514" s="97"/>
      <c r="AB514" s="97"/>
      <c r="AC514" s="97"/>
      <c r="AD514" s="97"/>
      <c r="AE514" s="97"/>
      <c r="AF514" s="93"/>
      <c r="AG514" s="93"/>
      <c r="AH514" s="93"/>
      <c r="AI514" s="30"/>
      <c r="AJ514" s="30"/>
      <c r="AK514" s="30"/>
      <c r="AL514" s="30"/>
      <c r="AM514" s="109"/>
      <c r="AN514" s="109"/>
      <c r="AO514" s="30"/>
      <c r="AP514" s="112" t="s">
        <v>1326</v>
      </c>
      <c r="AQ514"/>
      <c r="AR514"/>
      <c r="AS514"/>
      <c r="AT514"/>
      <c r="AU514"/>
      <c r="AV514"/>
    </row>
    <row r="515" spans="27:48" ht="23.45" customHeight="1" x14ac:dyDescent="0.2">
      <c r="AA515" s="97"/>
      <c r="AB515" s="97"/>
      <c r="AC515" s="97"/>
      <c r="AD515" s="97"/>
      <c r="AE515" s="97"/>
      <c r="AF515" s="93"/>
      <c r="AG515" s="93"/>
      <c r="AH515" s="93"/>
      <c r="AI515" s="30"/>
      <c r="AJ515" s="30"/>
      <c r="AK515" s="30"/>
      <c r="AL515" s="30"/>
      <c r="AM515" s="109"/>
      <c r="AN515" s="109"/>
      <c r="AO515" s="30"/>
      <c r="AP515" s="112" t="s">
        <v>1327</v>
      </c>
      <c r="AQ515"/>
      <c r="AR515"/>
      <c r="AS515"/>
      <c r="AT515"/>
      <c r="AU515"/>
      <c r="AV515"/>
    </row>
    <row r="516" spans="27:48" ht="23.45" customHeight="1" x14ac:dyDescent="0.2">
      <c r="AA516" s="97"/>
      <c r="AB516" s="97"/>
      <c r="AC516" s="97"/>
      <c r="AD516" s="97"/>
      <c r="AE516" s="97"/>
      <c r="AF516" s="93"/>
      <c r="AG516" s="93"/>
      <c r="AH516" s="93"/>
      <c r="AI516" s="30"/>
      <c r="AJ516" s="30"/>
      <c r="AK516" s="30"/>
      <c r="AL516" s="30"/>
      <c r="AM516" s="109"/>
      <c r="AN516" s="109"/>
      <c r="AO516" s="30"/>
      <c r="AP516" s="112" t="s">
        <v>1328</v>
      </c>
      <c r="AQ516"/>
      <c r="AR516"/>
      <c r="AS516"/>
      <c r="AT516"/>
      <c r="AU516"/>
      <c r="AV516"/>
    </row>
    <row r="517" spans="27:48" ht="23.45" customHeight="1" x14ac:dyDescent="0.2">
      <c r="AA517" s="97"/>
      <c r="AB517" s="97"/>
      <c r="AC517" s="97"/>
      <c r="AD517" s="97"/>
      <c r="AE517" s="97"/>
      <c r="AF517" s="93"/>
      <c r="AG517" s="93"/>
      <c r="AH517" s="93"/>
      <c r="AI517" s="30"/>
      <c r="AJ517" s="30"/>
      <c r="AK517" s="30"/>
      <c r="AL517" s="30"/>
      <c r="AM517" s="109"/>
      <c r="AN517" s="109"/>
      <c r="AO517" s="30"/>
      <c r="AP517" s="112" t="s">
        <v>1329</v>
      </c>
      <c r="AQ517"/>
      <c r="AR517"/>
      <c r="AS517"/>
      <c r="AT517"/>
      <c r="AU517"/>
      <c r="AV517"/>
    </row>
    <row r="518" spans="27:48" ht="23.45" customHeight="1" x14ac:dyDescent="0.2">
      <c r="AA518" s="97"/>
      <c r="AB518" s="97"/>
      <c r="AC518" s="97"/>
      <c r="AD518" s="97"/>
      <c r="AE518" s="97"/>
      <c r="AF518" s="93"/>
      <c r="AG518" s="93"/>
      <c r="AH518" s="93"/>
      <c r="AI518" s="30"/>
      <c r="AJ518" s="30"/>
      <c r="AK518" s="30"/>
      <c r="AL518" s="30"/>
      <c r="AM518" s="109"/>
      <c r="AN518" s="109"/>
      <c r="AO518" s="30"/>
      <c r="AP518" s="112" t="s">
        <v>1330</v>
      </c>
      <c r="AQ518"/>
      <c r="AR518"/>
      <c r="AS518"/>
      <c r="AT518"/>
      <c r="AU518"/>
      <c r="AV518"/>
    </row>
    <row r="519" spans="27:48" ht="23.45" customHeight="1" x14ac:dyDescent="0.2">
      <c r="AA519" s="97"/>
      <c r="AB519" s="97"/>
      <c r="AC519" s="97"/>
      <c r="AD519" s="97"/>
      <c r="AE519" s="97"/>
      <c r="AF519" s="93"/>
      <c r="AG519" s="93"/>
      <c r="AH519" s="93"/>
      <c r="AI519" s="30"/>
      <c r="AJ519" s="30"/>
      <c r="AK519" s="30"/>
      <c r="AL519" s="30"/>
      <c r="AM519" s="109"/>
      <c r="AN519" s="109"/>
      <c r="AO519" s="30"/>
      <c r="AP519" s="112" t="s">
        <v>1331</v>
      </c>
      <c r="AQ519"/>
      <c r="AR519"/>
      <c r="AS519"/>
      <c r="AT519"/>
      <c r="AU519"/>
      <c r="AV519"/>
    </row>
    <row r="520" spans="27:48" ht="23.45" customHeight="1" x14ac:dyDescent="0.2">
      <c r="AA520" s="97"/>
      <c r="AB520" s="97"/>
      <c r="AC520" s="97"/>
      <c r="AD520" s="97"/>
      <c r="AE520" s="97"/>
      <c r="AF520" s="93"/>
      <c r="AG520" s="93"/>
      <c r="AH520" s="93"/>
      <c r="AI520" s="30"/>
      <c r="AJ520" s="30"/>
      <c r="AK520" s="30"/>
      <c r="AL520" s="30"/>
      <c r="AM520" s="109"/>
      <c r="AN520" s="109"/>
      <c r="AO520" s="30"/>
      <c r="AP520" s="112" t="s">
        <v>1332</v>
      </c>
      <c r="AQ520"/>
      <c r="AR520"/>
      <c r="AS520"/>
      <c r="AT520"/>
      <c r="AU520"/>
      <c r="AV520"/>
    </row>
    <row r="521" spans="27:48" ht="23.45" customHeight="1" x14ac:dyDescent="0.2">
      <c r="AA521" s="97"/>
      <c r="AB521" s="97"/>
      <c r="AC521" s="97"/>
      <c r="AD521" s="97"/>
      <c r="AE521" s="97"/>
      <c r="AF521" s="93"/>
      <c r="AG521" s="93"/>
      <c r="AH521" s="93"/>
      <c r="AI521" s="30"/>
      <c r="AJ521" s="30"/>
      <c r="AK521" s="30"/>
      <c r="AL521" s="30"/>
      <c r="AM521" s="109"/>
      <c r="AN521" s="109"/>
      <c r="AO521" s="30"/>
      <c r="AP521" s="112" t="s">
        <v>1333</v>
      </c>
      <c r="AQ521"/>
      <c r="AR521"/>
      <c r="AS521"/>
      <c r="AT521"/>
      <c r="AU521"/>
      <c r="AV521"/>
    </row>
    <row r="522" spans="27:48" ht="23.45" customHeight="1" x14ac:dyDescent="0.2">
      <c r="AA522" s="97"/>
      <c r="AB522" s="97"/>
      <c r="AC522" s="97"/>
      <c r="AD522" s="97"/>
      <c r="AE522" s="97"/>
      <c r="AF522" s="93"/>
      <c r="AG522" s="93"/>
      <c r="AH522" s="93"/>
      <c r="AI522" s="30"/>
      <c r="AJ522" s="30"/>
      <c r="AK522" s="30"/>
      <c r="AL522" s="30"/>
      <c r="AM522" s="109"/>
      <c r="AN522" s="109"/>
      <c r="AO522" s="30"/>
      <c r="AP522" s="112" t="s">
        <v>1334</v>
      </c>
      <c r="AQ522"/>
      <c r="AR522"/>
      <c r="AS522"/>
      <c r="AT522"/>
      <c r="AU522"/>
      <c r="AV522"/>
    </row>
    <row r="523" spans="27:48" ht="23.45" customHeight="1" x14ac:dyDescent="0.2">
      <c r="AA523" s="97"/>
      <c r="AB523" s="97"/>
      <c r="AC523" s="97"/>
      <c r="AD523" s="97"/>
      <c r="AE523" s="97"/>
      <c r="AF523" s="93"/>
      <c r="AG523" s="93"/>
      <c r="AH523" s="93"/>
      <c r="AI523" s="30"/>
      <c r="AJ523" s="30"/>
      <c r="AK523" s="30"/>
      <c r="AL523" s="30"/>
      <c r="AM523" s="109"/>
      <c r="AN523" s="109"/>
      <c r="AO523" s="30"/>
      <c r="AP523" s="112" t="s">
        <v>1335</v>
      </c>
      <c r="AQ523"/>
      <c r="AR523"/>
      <c r="AS523"/>
      <c r="AT523"/>
      <c r="AU523"/>
      <c r="AV523"/>
    </row>
    <row r="524" spans="27:48" ht="23.45" customHeight="1" x14ac:dyDescent="0.2">
      <c r="AA524" s="97"/>
      <c r="AB524" s="97"/>
      <c r="AC524" s="97"/>
      <c r="AD524" s="97"/>
      <c r="AE524" s="97"/>
      <c r="AF524" s="93"/>
      <c r="AG524" s="93"/>
      <c r="AH524" s="93"/>
      <c r="AI524" s="30"/>
      <c r="AJ524" s="30"/>
      <c r="AK524" s="30"/>
      <c r="AL524" s="30"/>
      <c r="AM524" s="109"/>
      <c r="AN524" s="109"/>
      <c r="AO524" s="30"/>
      <c r="AP524" s="112" t="s">
        <v>1336</v>
      </c>
      <c r="AQ524"/>
      <c r="AR524"/>
      <c r="AS524"/>
      <c r="AT524"/>
      <c r="AU524"/>
      <c r="AV524"/>
    </row>
    <row r="525" spans="27:48" ht="23.45" customHeight="1" x14ac:dyDescent="0.2">
      <c r="AA525" s="97"/>
      <c r="AB525" s="97"/>
      <c r="AC525" s="97"/>
      <c r="AD525" s="97"/>
      <c r="AE525" s="97"/>
      <c r="AF525" s="93"/>
      <c r="AG525" s="93"/>
      <c r="AH525" s="93"/>
      <c r="AI525" s="30"/>
      <c r="AJ525" s="30"/>
      <c r="AK525" s="30"/>
      <c r="AL525" s="30"/>
      <c r="AM525" s="109"/>
      <c r="AN525" s="109"/>
      <c r="AO525" s="30"/>
      <c r="AP525" s="112" t="s">
        <v>1337</v>
      </c>
      <c r="AQ525"/>
      <c r="AR525"/>
      <c r="AS525"/>
      <c r="AT525"/>
      <c r="AU525"/>
      <c r="AV525"/>
    </row>
    <row r="526" spans="27:48" ht="23.45" customHeight="1" x14ac:dyDescent="0.2">
      <c r="AA526" s="97"/>
      <c r="AB526" s="97"/>
      <c r="AC526" s="97"/>
      <c r="AD526" s="97"/>
      <c r="AE526" s="97"/>
      <c r="AF526" s="93"/>
      <c r="AG526" s="93"/>
      <c r="AH526" s="93"/>
      <c r="AI526" s="30"/>
      <c r="AJ526" s="30"/>
      <c r="AK526" s="30"/>
      <c r="AL526" s="30"/>
      <c r="AM526" s="109"/>
      <c r="AN526" s="109"/>
      <c r="AO526" s="30"/>
      <c r="AP526" s="112" t="s">
        <v>1338</v>
      </c>
      <c r="AQ526"/>
      <c r="AR526"/>
      <c r="AS526"/>
      <c r="AT526"/>
      <c r="AU526"/>
      <c r="AV526"/>
    </row>
    <row r="527" spans="27:48" ht="23.45" customHeight="1" x14ac:dyDescent="0.2">
      <c r="AA527" s="97"/>
      <c r="AB527" s="97"/>
      <c r="AC527" s="97"/>
      <c r="AD527" s="97"/>
      <c r="AE527" s="97"/>
      <c r="AF527" s="93"/>
      <c r="AG527" s="93"/>
      <c r="AH527" s="93"/>
      <c r="AI527" s="30"/>
      <c r="AJ527" s="30"/>
      <c r="AK527" s="30"/>
      <c r="AL527" s="30"/>
      <c r="AM527" s="109"/>
      <c r="AN527" s="109"/>
      <c r="AO527" s="30"/>
      <c r="AP527" s="112" t="s">
        <v>1339</v>
      </c>
      <c r="AQ527"/>
      <c r="AR527"/>
      <c r="AS527"/>
      <c r="AT527"/>
      <c r="AU527"/>
      <c r="AV527"/>
    </row>
    <row r="528" spans="27:48" ht="23.45" customHeight="1" x14ac:dyDescent="0.2">
      <c r="AA528" s="97"/>
      <c r="AB528" s="97"/>
      <c r="AC528" s="97"/>
      <c r="AD528" s="97"/>
      <c r="AE528" s="97"/>
      <c r="AF528" s="93"/>
      <c r="AG528" s="93"/>
      <c r="AH528" s="93"/>
      <c r="AI528" s="30"/>
      <c r="AJ528" s="30"/>
      <c r="AK528" s="30"/>
      <c r="AL528" s="30"/>
      <c r="AM528" s="109"/>
      <c r="AN528" s="109"/>
      <c r="AO528" s="30"/>
      <c r="AP528" s="112" t="s">
        <v>1340</v>
      </c>
      <c r="AQ528"/>
      <c r="AR528"/>
      <c r="AS528"/>
      <c r="AT528"/>
      <c r="AU528"/>
      <c r="AV528"/>
    </row>
    <row r="529" spans="27:48" ht="23.45" customHeight="1" x14ac:dyDescent="0.2">
      <c r="AA529" s="97"/>
      <c r="AB529" s="97"/>
      <c r="AC529" s="97"/>
      <c r="AD529" s="97"/>
      <c r="AE529" s="97"/>
      <c r="AF529" s="93"/>
      <c r="AG529" s="93"/>
      <c r="AH529" s="93"/>
      <c r="AI529" s="30"/>
      <c r="AJ529" s="30"/>
      <c r="AK529" s="30"/>
      <c r="AL529" s="30"/>
      <c r="AM529" s="109"/>
      <c r="AN529" s="109"/>
      <c r="AO529" s="30"/>
      <c r="AP529" s="112" t="s">
        <v>1341</v>
      </c>
      <c r="AQ529"/>
      <c r="AR529"/>
      <c r="AS529"/>
      <c r="AT529"/>
      <c r="AU529"/>
      <c r="AV529"/>
    </row>
    <row r="530" spans="27:48" ht="23.45" customHeight="1" x14ac:dyDescent="0.2">
      <c r="AA530" s="97"/>
      <c r="AB530" s="97"/>
      <c r="AC530" s="97"/>
      <c r="AD530" s="97"/>
      <c r="AE530" s="97"/>
      <c r="AF530" s="93"/>
      <c r="AG530" s="93"/>
      <c r="AH530" s="93"/>
      <c r="AI530" s="30"/>
      <c r="AJ530" s="30"/>
      <c r="AK530" s="30"/>
      <c r="AL530" s="30"/>
      <c r="AM530" s="109"/>
      <c r="AN530" s="109"/>
      <c r="AO530" s="30"/>
      <c r="AP530" s="112" t="s">
        <v>1342</v>
      </c>
      <c r="AQ530"/>
      <c r="AR530"/>
      <c r="AS530"/>
      <c r="AT530"/>
      <c r="AU530"/>
      <c r="AV530"/>
    </row>
    <row r="531" spans="27:48" ht="23.45" customHeight="1" x14ac:dyDescent="0.2">
      <c r="AA531" s="97"/>
      <c r="AB531" s="97"/>
      <c r="AC531" s="97"/>
      <c r="AD531" s="97"/>
      <c r="AE531" s="97"/>
      <c r="AF531" s="93"/>
      <c r="AG531" s="93"/>
      <c r="AH531" s="93"/>
      <c r="AI531" s="30"/>
      <c r="AJ531" s="30"/>
      <c r="AK531" s="30"/>
      <c r="AL531" s="30"/>
      <c r="AM531" s="109"/>
      <c r="AN531" s="109"/>
      <c r="AO531" s="30"/>
      <c r="AP531" s="112" t="s">
        <v>1343</v>
      </c>
      <c r="AQ531"/>
      <c r="AR531"/>
      <c r="AS531"/>
      <c r="AT531"/>
      <c r="AU531"/>
      <c r="AV531"/>
    </row>
    <row r="532" spans="27:48" ht="23.45" customHeight="1" x14ac:dyDescent="0.2">
      <c r="AA532" s="97"/>
      <c r="AB532" s="97"/>
      <c r="AC532" s="97"/>
      <c r="AD532" s="97"/>
      <c r="AE532" s="97"/>
      <c r="AF532" s="93"/>
      <c r="AG532" s="93"/>
      <c r="AH532" s="93"/>
      <c r="AI532" s="30"/>
      <c r="AJ532" s="30"/>
      <c r="AK532" s="30"/>
      <c r="AL532" s="30"/>
      <c r="AM532" s="109"/>
      <c r="AN532" s="109"/>
      <c r="AO532" s="30"/>
      <c r="AP532" s="112" t="s">
        <v>1344</v>
      </c>
      <c r="AQ532"/>
      <c r="AR532"/>
      <c r="AS532"/>
      <c r="AT532"/>
      <c r="AU532"/>
      <c r="AV532"/>
    </row>
    <row r="533" spans="27:48" ht="23.45" customHeight="1" x14ac:dyDescent="0.2">
      <c r="AA533" s="97"/>
      <c r="AB533" s="97"/>
      <c r="AC533" s="97"/>
      <c r="AD533" s="97"/>
      <c r="AE533" s="97"/>
      <c r="AF533" s="93"/>
      <c r="AG533" s="93"/>
      <c r="AH533" s="93"/>
      <c r="AI533" s="30"/>
      <c r="AJ533" s="30"/>
      <c r="AK533" s="30"/>
      <c r="AL533" s="30"/>
      <c r="AM533" s="109"/>
      <c r="AN533" s="109"/>
      <c r="AO533" s="30"/>
      <c r="AP533" s="112" t="s">
        <v>1345</v>
      </c>
      <c r="AQ533"/>
      <c r="AR533"/>
      <c r="AS533"/>
      <c r="AT533"/>
      <c r="AU533"/>
      <c r="AV533"/>
    </row>
    <row r="534" spans="27:48" ht="23.45" customHeight="1" x14ac:dyDescent="0.2">
      <c r="AA534" s="97"/>
      <c r="AB534" s="97"/>
      <c r="AC534" s="97"/>
      <c r="AD534" s="97"/>
      <c r="AE534" s="97"/>
      <c r="AF534" s="93"/>
      <c r="AG534" s="93"/>
      <c r="AH534" s="93"/>
      <c r="AI534" s="30"/>
      <c r="AJ534" s="30"/>
      <c r="AK534" s="30"/>
      <c r="AL534" s="30"/>
      <c r="AM534" s="109"/>
      <c r="AN534" s="109"/>
      <c r="AO534" s="30"/>
      <c r="AP534" s="112" t="s">
        <v>1346</v>
      </c>
      <c r="AQ534"/>
      <c r="AR534"/>
      <c r="AS534"/>
      <c r="AT534"/>
      <c r="AU534"/>
      <c r="AV534"/>
    </row>
    <row r="535" spans="27:48" ht="23.45" customHeight="1" x14ac:dyDescent="0.2">
      <c r="AA535" s="97"/>
      <c r="AB535" s="97"/>
      <c r="AC535" s="97"/>
      <c r="AD535" s="97"/>
      <c r="AE535" s="97"/>
      <c r="AF535" s="93"/>
      <c r="AG535" s="93"/>
      <c r="AH535" s="93"/>
      <c r="AI535" s="30"/>
      <c r="AJ535" s="30"/>
      <c r="AK535" s="30"/>
      <c r="AL535" s="30"/>
      <c r="AM535" s="109"/>
      <c r="AN535" s="109"/>
      <c r="AO535" s="30"/>
      <c r="AP535" s="112" t="s">
        <v>1347</v>
      </c>
      <c r="AQ535"/>
      <c r="AR535"/>
      <c r="AS535"/>
      <c r="AT535"/>
      <c r="AU535"/>
      <c r="AV535"/>
    </row>
    <row r="536" spans="27:48" ht="23.45" customHeight="1" x14ac:dyDescent="0.2">
      <c r="AA536" s="97"/>
      <c r="AB536" s="97"/>
      <c r="AC536" s="97"/>
      <c r="AD536" s="97"/>
      <c r="AE536" s="97"/>
      <c r="AF536" s="93"/>
      <c r="AG536" s="93"/>
      <c r="AH536" s="93"/>
      <c r="AI536" s="30"/>
      <c r="AJ536" s="30"/>
      <c r="AK536" s="30"/>
      <c r="AL536" s="30"/>
      <c r="AM536" s="109"/>
      <c r="AN536" s="109"/>
      <c r="AO536" s="30"/>
      <c r="AP536" s="112" t="s">
        <v>1348</v>
      </c>
      <c r="AQ536"/>
      <c r="AR536"/>
      <c r="AS536"/>
      <c r="AT536"/>
      <c r="AU536"/>
      <c r="AV536"/>
    </row>
    <row r="537" spans="27:48" ht="23.45" customHeight="1" x14ac:dyDescent="0.2">
      <c r="AA537" s="97"/>
      <c r="AB537" s="97"/>
      <c r="AC537" s="97"/>
      <c r="AD537" s="97"/>
      <c r="AE537" s="97"/>
      <c r="AF537" s="93"/>
      <c r="AG537" s="93"/>
      <c r="AH537" s="93"/>
      <c r="AI537" s="30"/>
      <c r="AJ537" s="30"/>
      <c r="AK537" s="30"/>
      <c r="AL537" s="30"/>
      <c r="AM537" s="109"/>
      <c r="AN537" s="109"/>
      <c r="AO537" s="30"/>
      <c r="AP537" s="112" t="s">
        <v>1349</v>
      </c>
      <c r="AQ537"/>
      <c r="AR537"/>
      <c r="AS537"/>
      <c r="AT537"/>
      <c r="AU537"/>
      <c r="AV537"/>
    </row>
    <row r="538" spans="27:48" ht="23.45" customHeight="1" x14ac:dyDescent="0.2">
      <c r="AA538" s="97"/>
      <c r="AB538" s="97"/>
      <c r="AC538" s="97"/>
      <c r="AD538" s="97"/>
      <c r="AE538" s="97"/>
      <c r="AF538" s="93"/>
      <c r="AG538" s="93"/>
      <c r="AH538" s="93"/>
      <c r="AI538" s="30"/>
      <c r="AJ538" s="30"/>
      <c r="AK538" s="30"/>
      <c r="AL538" s="30"/>
      <c r="AM538" s="109"/>
      <c r="AN538" s="109"/>
      <c r="AO538" s="30"/>
      <c r="AP538" s="112" t="s">
        <v>1350</v>
      </c>
      <c r="AQ538"/>
      <c r="AR538"/>
      <c r="AS538"/>
      <c r="AT538"/>
      <c r="AU538"/>
      <c r="AV538"/>
    </row>
    <row r="539" spans="27:48" ht="23.45" customHeight="1" x14ac:dyDescent="0.2">
      <c r="AA539" s="97"/>
      <c r="AB539" s="97"/>
      <c r="AC539" s="97"/>
      <c r="AD539" s="97"/>
      <c r="AE539" s="97"/>
      <c r="AF539" s="93"/>
      <c r="AG539" s="93"/>
      <c r="AH539" s="93"/>
      <c r="AI539" s="30"/>
      <c r="AJ539" s="30"/>
      <c r="AK539" s="30"/>
      <c r="AL539" s="30"/>
      <c r="AM539" s="109"/>
      <c r="AN539" s="109"/>
      <c r="AO539" s="30"/>
      <c r="AP539" s="112" t="s">
        <v>1351</v>
      </c>
      <c r="AQ539"/>
      <c r="AR539"/>
      <c r="AS539"/>
      <c r="AT539"/>
      <c r="AU539"/>
      <c r="AV539"/>
    </row>
    <row r="540" spans="27:48" ht="23.45" customHeight="1" x14ac:dyDescent="0.2">
      <c r="AA540" s="97"/>
      <c r="AB540" s="97"/>
      <c r="AC540" s="97"/>
      <c r="AD540" s="97"/>
      <c r="AE540" s="97"/>
      <c r="AF540" s="93"/>
      <c r="AG540" s="93"/>
      <c r="AH540" s="93"/>
      <c r="AI540" s="30"/>
      <c r="AJ540" s="30"/>
      <c r="AK540" s="30"/>
      <c r="AL540" s="30"/>
      <c r="AM540" s="109"/>
      <c r="AN540" s="109"/>
      <c r="AO540" s="30"/>
      <c r="AP540" s="112" t="s">
        <v>1352</v>
      </c>
      <c r="AQ540"/>
      <c r="AR540"/>
      <c r="AS540"/>
      <c r="AT540"/>
      <c r="AU540"/>
      <c r="AV540"/>
    </row>
    <row r="541" spans="27:48" ht="23.45" customHeight="1" x14ac:dyDescent="0.2">
      <c r="AA541" s="97"/>
      <c r="AB541" s="97"/>
      <c r="AC541" s="97"/>
      <c r="AD541" s="97"/>
      <c r="AE541" s="97"/>
      <c r="AF541" s="93"/>
      <c r="AG541" s="93"/>
      <c r="AH541" s="93"/>
      <c r="AI541" s="30"/>
      <c r="AJ541" s="30"/>
      <c r="AK541" s="30"/>
      <c r="AL541" s="30"/>
      <c r="AM541" s="109"/>
      <c r="AN541" s="109"/>
      <c r="AO541" s="30"/>
      <c r="AP541" s="112" t="s">
        <v>1353</v>
      </c>
      <c r="AQ541"/>
      <c r="AR541"/>
      <c r="AS541"/>
      <c r="AT541"/>
      <c r="AU541"/>
      <c r="AV541"/>
    </row>
    <row r="542" spans="27:48" ht="23.45" customHeight="1" x14ac:dyDescent="0.2">
      <c r="AA542" s="97"/>
      <c r="AB542" s="97"/>
      <c r="AC542" s="97"/>
      <c r="AD542" s="97"/>
      <c r="AE542" s="97"/>
      <c r="AF542" s="93"/>
      <c r="AG542" s="93"/>
      <c r="AH542" s="93"/>
      <c r="AI542" s="30"/>
      <c r="AJ542" s="30"/>
      <c r="AK542" s="30"/>
      <c r="AL542" s="30"/>
      <c r="AM542" s="109"/>
      <c r="AN542" s="109"/>
      <c r="AO542" s="30"/>
      <c r="AP542" s="112" t="s">
        <v>1354</v>
      </c>
      <c r="AQ542"/>
      <c r="AR542"/>
      <c r="AS542"/>
      <c r="AT542"/>
      <c r="AU542"/>
      <c r="AV542"/>
    </row>
    <row r="543" spans="27:48" ht="23.45" customHeight="1" x14ac:dyDescent="0.2">
      <c r="AA543" s="97"/>
      <c r="AB543" s="97"/>
      <c r="AC543" s="97"/>
      <c r="AD543" s="97"/>
      <c r="AE543" s="97"/>
      <c r="AF543" s="93"/>
      <c r="AG543" s="93"/>
      <c r="AH543" s="93"/>
      <c r="AI543" s="30"/>
      <c r="AJ543" s="30"/>
      <c r="AK543" s="30"/>
      <c r="AL543" s="30"/>
      <c r="AM543" s="109"/>
      <c r="AN543" s="109"/>
      <c r="AO543" s="30"/>
      <c r="AP543" s="112" t="s">
        <v>1355</v>
      </c>
      <c r="AQ543"/>
      <c r="AR543"/>
      <c r="AS543"/>
      <c r="AT543"/>
      <c r="AU543"/>
      <c r="AV543"/>
    </row>
    <row r="544" spans="27:48" ht="23.45" customHeight="1" x14ac:dyDescent="0.2">
      <c r="AA544" s="97"/>
      <c r="AB544" s="97"/>
      <c r="AC544" s="97"/>
      <c r="AD544" s="97"/>
      <c r="AE544" s="97"/>
      <c r="AF544" s="93"/>
      <c r="AG544" s="93"/>
      <c r="AH544" s="93"/>
      <c r="AI544" s="30"/>
      <c r="AJ544" s="30"/>
      <c r="AK544" s="30"/>
      <c r="AL544" s="30"/>
      <c r="AM544" s="109"/>
      <c r="AN544" s="109"/>
      <c r="AO544" s="30"/>
      <c r="AP544" s="112" t="s">
        <v>1356</v>
      </c>
      <c r="AQ544"/>
      <c r="AR544"/>
      <c r="AS544"/>
      <c r="AT544"/>
      <c r="AU544"/>
      <c r="AV544"/>
    </row>
    <row r="545" spans="27:48" ht="23.45" customHeight="1" x14ac:dyDescent="0.2">
      <c r="AA545" s="97"/>
      <c r="AB545" s="97"/>
      <c r="AC545" s="97"/>
      <c r="AD545" s="97"/>
      <c r="AE545" s="97"/>
      <c r="AF545" s="93"/>
      <c r="AG545" s="93"/>
      <c r="AH545" s="93"/>
      <c r="AI545" s="30"/>
      <c r="AJ545" s="30"/>
      <c r="AK545" s="30"/>
      <c r="AL545" s="30"/>
      <c r="AM545" s="109"/>
      <c r="AN545" s="109"/>
      <c r="AO545" s="30"/>
      <c r="AP545" s="112" t="s">
        <v>1357</v>
      </c>
      <c r="AQ545"/>
      <c r="AR545"/>
      <c r="AS545"/>
      <c r="AT545"/>
      <c r="AU545"/>
      <c r="AV545"/>
    </row>
    <row r="546" spans="27:48" ht="23.45" customHeight="1" x14ac:dyDescent="0.2">
      <c r="AA546" s="97"/>
      <c r="AB546" s="97"/>
      <c r="AC546" s="97"/>
      <c r="AD546" s="97"/>
      <c r="AE546" s="97"/>
      <c r="AF546" s="93"/>
      <c r="AG546" s="93"/>
      <c r="AH546" s="93"/>
      <c r="AI546" s="30"/>
      <c r="AJ546" s="30"/>
      <c r="AK546" s="30"/>
      <c r="AL546" s="30"/>
      <c r="AM546" s="109"/>
      <c r="AN546" s="109"/>
      <c r="AO546" s="30"/>
      <c r="AP546" s="112" t="s">
        <v>1358</v>
      </c>
      <c r="AQ546"/>
      <c r="AR546"/>
      <c r="AS546"/>
      <c r="AT546"/>
      <c r="AU546"/>
      <c r="AV546"/>
    </row>
    <row r="547" spans="27:48" ht="23.45" customHeight="1" x14ac:dyDescent="0.2">
      <c r="AA547" s="97"/>
      <c r="AB547" s="97"/>
      <c r="AC547" s="97"/>
      <c r="AD547" s="97"/>
      <c r="AE547" s="97"/>
      <c r="AF547" s="93"/>
      <c r="AG547" s="93"/>
      <c r="AH547" s="93"/>
      <c r="AI547" s="30"/>
      <c r="AJ547" s="30"/>
      <c r="AK547" s="30"/>
      <c r="AL547" s="30"/>
      <c r="AM547" s="109"/>
      <c r="AN547" s="109"/>
      <c r="AO547" s="30"/>
      <c r="AP547" s="112" t="s">
        <v>1359</v>
      </c>
      <c r="AQ547"/>
      <c r="AR547"/>
      <c r="AS547"/>
      <c r="AT547"/>
      <c r="AU547"/>
      <c r="AV547"/>
    </row>
    <row r="548" spans="27:48" ht="23.45" customHeight="1" x14ac:dyDescent="0.2">
      <c r="AA548" s="97"/>
      <c r="AB548" s="97"/>
      <c r="AC548" s="97"/>
      <c r="AD548" s="97"/>
      <c r="AE548" s="97"/>
      <c r="AF548" s="93"/>
      <c r="AG548" s="93"/>
      <c r="AH548" s="93"/>
      <c r="AI548" s="30"/>
      <c r="AJ548" s="30"/>
      <c r="AK548" s="30"/>
      <c r="AL548" s="30"/>
      <c r="AM548" s="109"/>
      <c r="AN548" s="109"/>
      <c r="AO548" s="30"/>
      <c r="AP548" s="112" t="s">
        <v>1360</v>
      </c>
      <c r="AQ548"/>
      <c r="AR548"/>
      <c r="AS548"/>
      <c r="AT548"/>
      <c r="AU548"/>
      <c r="AV548"/>
    </row>
    <row r="549" spans="27:48" ht="23.45" customHeight="1" x14ac:dyDescent="0.2">
      <c r="AA549" s="97"/>
      <c r="AB549" s="97"/>
      <c r="AC549" s="97"/>
      <c r="AD549" s="97"/>
      <c r="AE549" s="97"/>
      <c r="AF549" s="93"/>
      <c r="AG549" s="93"/>
      <c r="AH549" s="93"/>
      <c r="AI549" s="30"/>
      <c r="AJ549" s="30"/>
      <c r="AK549" s="30"/>
      <c r="AL549" s="30"/>
      <c r="AM549" s="109"/>
      <c r="AN549" s="109"/>
      <c r="AO549" s="30"/>
      <c r="AP549" s="112" t="s">
        <v>1361</v>
      </c>
      <c r="AQ549"/>
      <c r="AR549"/>
      <c r="AS549"/>
      <c r="AT549"/>
      <c r="AU549"/>
      <c r="AV549"/>
    </row>
    <row r="550" spans="27:48" ht="23.45" customHeight="1" x14ac:dyDescent="0.2">
      <c r="AA550" s="97"/>
      <c r="AB550" s="97"/>
      <c r="AC550" s="97"/>
      <c r="AD550" s="97"/>
      <c r="AE550" s="97"/>
      <c r="AF550" s="93"/>
      <c r="AG550" s="93"/>
      <c r="AH550" s="93"/>
      <c r="AI550" s="30"/>
      <c r="AJ550" s="30"/>
      <c r="AK550" s="30"/>
      <c r="AL550" s="30"/>
      <c r="AM550" s="109"/>
      <c r="AN550" s="109"/>
      <c r="AO550" s="30"/>
      <c r="AP550" s="112" t="s">
        <v>1362</v>
      </c>
      <c r="AQ550"/>
      <c r="AR550"/>
      <c r="AS550"/>
      <c r="AT550"/>
      <c r="AU550"/>
      <c r="AV550"/>
    </row>
    <row r="551" spans="27:48" ht="23.45" customHeight="1" x14ac:dyDescent="0.2">
      <c r="AA551" s="97"/>
      <c r="AB551" s="97"/>
      <c r="AC551" s="97"/>
      <c r="AD551" s="97"/>
      <c r="AE551" s="97"/>
      <c r="AF551" s="93"/>
      <c r="AG551" s="93"/>
      <c r="AH551" s="93"/>
      <c r="AI551" s="30"/>
      <c r="AJ551" s="30"/>
      <c r="AK551" s="30"/>
      <c r="AL551" s="30"/>
      <c r="AM551" s="109"/>
      <c r="AN551" s="109"/>
      <c r="AO551" s="30"/>
      <c r="AP551" s="112" t="s">
        <v>1363</v>
      </c>
      <c r="AQ551"/>
      <c r="AR551"/>
      <c r="AS551"/>
      <c r="AT551"/>
      <c r="AU551"/>
      <c r="AV551"/>
    </row>
    <row r="552" spans="27:48" ht="23.45" customHeight="1" x14ac:dyDescent="0.2">
      <c r="AA552" s="97"/>
      <c r="AB552" s="97"/>
      <c r="AC552" s="97"/>
      <c r="AD552" s="97"/>
      <c r="AE552" s="97"/>
      <c r="AF552" s="93"/>
      <c r="AG552" s="93"/>
      <c r="AH552" s="93"/>
      <c r="AI552" s="30"/>
      <c r="AJ552" s="30"/>
      <c r="AK552" s="30"/>
      <c r="AL552" s="30"/>
      <c r="AM552" s="109"/>
      <c r="AN552" s="109"/>
      <c r="AO552" s="30"/>
      <c r="AP552" s="112" t="s">
        <v>1364</v>
      </c>
      <c r="AQ552"/>
      <c r="AR552"/>
      <c r="AS552"/>
      <c r="AT552"/>
      <c r="AU552"/>
      <c r="AV552"/>
    </row>
    <row r="553" spans="27:48" ht="23.45" customHeight="1" x14ac:dyDescent="0.2">
      <c r="AA553" s="97"/>
      <c r="AB553" s="97"/>
      <c r="AC553" s="97"/>
      <c r="AD553" s="97"/>
      <c r="AE553" s="97"/>
      <c r="AF553" s="93"/>
      <c r="AG553" s="93"/>
      <c r="AH553" s="93"/>
      <c r="AI553" s="30"/>
      <c r="AJ553" s="30"/>
      <c r="AK553" s="30"/>
      <c r="AL553" s="30"/>
      <c r="AM553" s="109"/>
      <c r="AN553" s="109"/>
      <c r="AO553" s="30"/>
      <c r="AP553" s="112" t="s">
        <v>1365</v>
      </c>
      <c r="AQ553"/>
      <c r="AR553"/>
      <c r="AS553"/>
      <c r="AT553"/>
      <c r="AU553"/>
      <c r="AV553"/>
    </row>
    <row r="554" spans="27:48" ht="23.45" customHeight="1" x14ac:dyDescent="0.2">
      <c r="AA554" s="97"/>
      <c r="AB554" s="97"/>
      <c r="AC554" s="97"/>
      <c r="AD554" s="97"/>
      <c r="AE554" s="97"/>
      <c r="AF554" s="93"/>
      <c r="AG554" s="93"/>
      <c r="AH554" s="93"/>
      <c r="AI554" s="30"/>
      <c r="AJ554" s="30"/>
      <c r="AK554" s="30"/>
      <c r="AL554" s="30"/>
      <c r="AM554" s="109"/>
      <c r="AN554" s="109"/>
      <c r="AO554" s="30"/>
      <c r="AP554" s="112" t="s">
        <v>1366</v>
      </c>
      <c r="AQ554"/>
      <c r="AR554"/>
      <c r="AS554"/>
      <c r="AT554"/>
      <c r="AU554"/>
      <c r="AV554"/>
    </row>
    <row r="555" spans="27:48" ht="23.45" customHeight="1" x14ac:dyDescent="0.2">
      <c r="AA555" s="97"/>
      <c r="AB555" s="97"/>
      <c r="AC555" s="97"/>
      <c r="AD555" s="97"/>
      <c r="AE555" s="97"/>
      <c r="AF555" s="93"/>
      <c r="AG555" s="93"/>
      <c r="AH555" s="93"/>
      <c r="AI555" s="30"/>
      <c r="AJ555" s="30"/>
      <c r="AK555" s="30"/>
      <c r="AL555" s="30"/>
      <c r="AM555" s="109"/>
      <c r="AN555" s="109"/>
      <c r="AO555" s="30"/>
      <c r="AP555" s="112" t="s">
        <v>1367</v>
      </c>
      <c r="AQ555"/>
      <c r="AR555"/>
      <c r="AS555"/>
      <c r="AT555"/>
      <c r="AU555"/>
      <c r="AV555"/>
    </row>
    <row r="556" spans="27:48" ht="23.45" customHeight="1" x14ac:dyDescent="0.2">
      <c r="AA556" s="97"/>
      <c r="AB556" s="97"/>
      <c r="AC556" s="97"/>
      <c r="AD556" s="97"/>
      <c r="AE556" s="97"/>
      <c r="AF556" s="93"/>
      <c r="AG556" s="93"/>
      <c r="AH556" s="93"/>
      <c r="AI556" s="30"/>
      <c r="AJ556" s="30"/>
      <c r="AK556" s="30"/>
      <c r="AL556" s="30"/>
      <c r="AM556" s="109"/>
      <c r="AN556" s="109"/>
      <c r="AO556" s="30"/>
      <c r="AP556" s="112" t="s">
        <v>1368</v>
      </c>
      <c r="AQ556"/>
      <c r="AR556"/>
      <c r="AS556"/>
      <c r="AT556"/>
      <c r="AU556"/>
      <c r="AV556"/>
    </row>
    <row r="557" spans="27:48" ht="23.45" customHeight="1" x14ac:dyDescent="0.2">
      <c r="AA557" s="97"/>
      <c r="AB557" s="97"/>
      <c r="AC557" s="97"/>
      <c r="AD557" s="97"/>
      <c r="AE557" s="97"/>
      <c r="AF557" s="93"/>
      <c r="AG557" s="93"/>
      <c r="AH557" s="93"/>
      <c r="AI557" s="30"/>
      <c r="AJ557" s="30"/>
      <c r="AK557" s="30"/>
      <c r="AL557" s="30"/>
      <c r="AM557" s="109"/>
      <c r="AN557" s="109"/>
      <c r="AO557" s="30"/>
      <c r="AP557" s="112" t="s">
        <v>1369</v>
      </c>
      <c r="AQ557"/>
      <c r="AR557"/>
      <c r="AS557"/>
      <c r="AT557"/>
      <c r="AU557"/>
      <c r="AV557"/>
    </row>
    <row r="558" spans="27:48" ht="23.45" customHeight="1" x14ac:dyDescent="0.2">
      <c r="AA558" s="97"/>
      <c r="AB558" s="97"/>
      <c r="AC558" s="97"/>
      <c r="AD558" s="97"/>
      <c r="AE558" s="97"/>
      <c r="AF558" s="93"/>
      <c r="AG558" s="93"/>
      <c r="AH558" s="93"/>
      <c r="AI558" s="30"/>
      <c r="AJ558" s="30"/>
      <c r="AK558" s="30"/>
      <c r="AL558" s="30"/>
      <c r="AM558" s="109"/>
      <c r="AN558" s="109"/>
      <c r="AO558" s="30"/>
      <c r="AP558" s="112" t="s">
        <v>1370</v>
      </c>
      <c r="AQ558"/>
      <c r="AR558"/>
      <c r="AS558"/>
      <c r="AT558"/>
      <c r="AU558"/>
      <c r="AV558"/>
    </row>
    <row r="559" spans="27:48" ht="23.45" customHeight="1" x14ac:dyDescent="0.2">
      <c r="AA559" s="97"/>
      <c r="AB559" s="97"/>
      <c r="AC559" s="97"/>
      <c r="AD559" s="97"/>
      <c r="AE559" s="97"/>
      <c r="AF559" s="93"/>
      <c r="AG559" s="93"/>
      <c r="AH559" s="93"/>
      <c r="AI559" s="30"/>
      <c r="AJ559" s="30"/>
      <c r="AK559" s="30"/>
      <c r="AL559" s="30"/>
      <c r="AM559" s="109"/>
      <c r="AN559" s="109"/>
      <c r="AO559" s="30"/>
      <c r="AP559" s="112" t="s">
        <v>1371</v>
      </c>
      <c r="AQ559"/>
      <c r="AR559"/>
      <c r="AS559"/>
      <c r="AT559"/>
      <c r="AU559"/>
      <c r="AV559"/>
    </row>
    <row r="560" spans="27:48" ht="23.45" customHeight="1" x14ac:dyDescent="0.2">
      <c r="AA560" s="97"/>
      <c r="AB560" s="97"/>
      <c r="AC560" s="97"/>
      <c r="AD560" s="97"/>
      <c r="AE560" s="97"/>
      <c r="AF560" s="93"/>
      <c r="AG560" s="93"/>
      <c r="AH560" s="93"/>
      <c r="AI560" s="30"/>
      <c r="AJ560" s="30"/>
      <c r="AK560" s="30"/>
      <c r="AL560" s="30"/>
      <c r="AM560" s="109"/>
      <c r="AN560" s="109"/>
      <c r="AO560" s="30"/>
      <c r="AP560" s="112" t="s">
        <v>1372</v>
      </c>
      <c r="AQ560"/>
      <c r="AR560"/>
      <c r="AS560"/>
      <c r="AT560"/>
      <c r="AU560"/>
      <c r="AV560"/>
    </row>
    <row r="561" spans="27:48" ht="23.45" customHeight="1" x14ac:dyDescent="0.2">
      <c r="AA561" s="97"/>
      <c r="AB561" s="97"/>
      <c r="AC561" s="97"/>
      <c r="AD561" s="97"/>
      <c r="AE561" s="97"/>
      <c r="AF561" s="93"/>
      <c r="AG561" s="93"/>
      <c r="AH561" s="93"/>
      <c r="AI561" s="30"/>
      <c r="AJ561" s="30"/>
      <c r="AK561" s="30"/>
      <c r="AL561" s="30"/>
      <c r="AM561" s="109"/>
      <c r="AN561" s="109"/>
      <c r="AO561" s="30"/>
      <c r="AP561" s="112" t="s">
        <v>1373</v>
      </c>
      <c r="AQ561"/>
      <c r="AR561"/>
      <c r="AS561"/>
      <c r="AT561"/>
      <c r="AU561"/>
      <c r="AV561"/>
    </row>
    <row r="562" spans="27:48" ht="23.45" customHeight="1" x14ac:dyDescent="0.2">
      <c r="AA562" s="97"/>
      <c r="AB562" s="97"/>
      <c r="AC562" s="97"/>
      <c r="AD562" s="97"/>
      <c r="AE562" s="97"/>
      <c r="AF562" s="93"/>
      <c r="AG562" s="93"/>
      <c r="AH562" s="93"/>
      <c r="AI562" s="30"/>
      <c r="AJ562" s="30"/>
      <c r="AK562" s="30"/>
      <c r="AL562" s="30"/>
      <c r="AM562" s="109"/>
      <c r="AN562" s="109"/>
      <c r="AO562" s="30"/>
      <c r="AP562" s="112" t="s">
        <v>1374</v>
      </c>
      <c r="AQ562"/>
      <c r="AR562"/>
      <c r="AS562"/>
      <c r="AT562"/>
      <c r="AU562"/>
      <c r="AV562"/>
    </row>
    <row r="563" spans="27:48" ht="23.45" customHeight="1" x14ac:dyDescent="0.2">
      <c r="AA563" s="97"/>
      <c r="AB563" s="97"/>
      <c r="AC563" s="97"/>
      <c r="AD563" s="97"/>
      <c r="AE563" s="97"/>
      <c r="AF563" s="93"/>
      <c r="AG563" s="93"/>
      <c r="AH563" s="93"/>
      <c r="AI563" s="30"/>
      <c r="AJ563" s="30"/>
      <c r="AK563" s="30"/>
      <c r="AL563" s="30"/>
      <c r="AM563" s="109"/>
      <c r="AN563" s="109"/>
      <c r="AO563" s="30"/>
      <c r="AP563" s="112" t="s">
        <v>1375</v>
      </c>
      <c r="AQ563"/>
      <c r="AR563"/>
      <c r="AS563"/>
      <c r="AT563"/>
      <c r="AU563"/>
      <c r="AV563"/>
    </row>
    <row r="564" spans="27:48" ht="23.45" customHeight="1" x14ac:dyDescent="0.2">
      <c r="AA564" s="97"/>
      <c r="AB564" s="97"/>
      <c r="AC564" s="97"/>
      <c r="AD564" s="97"/>
      <c r="AE564" s="97"/>
      <c r="AF564" s="93"/>
      <c r="AG564" s="93"/>
      <c r="AH564" s="93"/>
      <c r="AI564" s="30"/>
      <c r="AJ564" s="30"/>
      <c r="AK564" s="30"/>
      <c r="AL564" s="30"/>
      <c r="AM564" s="109"/>
      <c r="AN564" s="109"/>
      <c r="AO564" s="30"/>
      <c r="AP564" s="112" t="s">
        <v>1376</v>
      </c>
      <c r="AQ564"/>
      <c r="AR564"/>
      <c r="AS564"/>
      <c r="AT564"/>
      <c r="AU564"/>
      <c r="AV564"/>
    </row>
    <row r="565" spans="27:48" ht="23.45" customHeight="1" x14ac:dyDescent="0.2">
      <c r="AA565" s="97"/>
      <c r="AB565" s="97"/>
      <c r="AC565" s="97"/>
      <c r="AD565" s="97"/>
      <c r="AE565" s="97"/>
      <c r="AF565" s="93"/>
      <c r="AG565" s="93"/>
      <c r="AH565" s="93"/>
      <c r="AI565" s="30"/>
      <c r="AJ565" s="30"/>
      <c r="AK565" s="30"/>
      <c r="AL565" s="30"/>
      <c r="AM565" s="109"/>
      <c r="AN565" s="109"/>
      <c r="AO565" s="30"/>
      <c r="AP565" s="112" t="s">
        <v>1377</v>
      </c>
      <c r="AQ565"/>
      <c r="AR565"/>
      <c r="AS565"/>
      <c r="AT565"/>
      <c r="AU565"/>
      <c r="AV565"/>
    </row>
    <row r="566" spans="27:48" ht="23.45" customHeight="1" x14ac:dyDescent="0.2">
      <c r="AA566" s="97"/>
      <c r="AB566" s="97"/>
      <c r="AC566" s="97"/>
      <c r="AD566" s="97"/>
      <c r="AE566" s="97"/>
      <c r="AF566" s="93"/>
      <c r="AG566" s="93"/>
      <c r="AH566" s="93"/>
      <c r="AI566" s="30"/>
      <c r="AJ566" s="30"/>
      <c r="AK566" s="30"/>
      <c r="AL566" s="30"/>
      <c r="AM566" s="109"/>
      <c r="AN566" s="109"/>
      <c r="AO566" s="30"/>
      <c r="AP566" s="112" t="s">
        <v>1378</v>
      </c>
      <c r="AQ566"/>
      <c r="AR566"/>
      <c r="AS566"/>
      <c r="AT566"/>
      <c r="AU566"/>
      <c r="AV566"/>
    </row>
    <row r="567" spans="27:48" ht="23.45" customHeight="1" x14ac:dyDescent="0.2">
      <c r="AA567" s="97"/>
      <c r="AB567" s="97"/>
      <c r="AC567" s="97"/>
      <c r="AD567" s="97"/>
      <c r="AE567" s="97"/>
      <c r="AF567" s="93"/>
      <c r="AG567" s="93"/>
      <c r="AH567" s="93"/>
      <c r="AI567" s="30"/>
      <c r="AJ567" s="30"/>
      <c r="AK567" s="30"/>
      <c r="AL567" s="30"/>
      <c r="AM567" s="109"/>
      <c r="AN567" s="109"/>
      <c r="AO567" s="30"/>
      <c r="AP567" s="112" t="s">
        <v>1379</v>
      </c>
      <c r="AQ567"/>
      <c r="AR567"/>
      <c r="AS567"/>
      <c r="AT567"/>
      <c r="AU567"/>
      <c r="AV567"/>
    </row>
    <row r="568" spans="27:48" ht="23.45" customHeight="1" x14ac:dyDescent="0.2">
      <c r="AA568" s="97"/>
      <c r="AB568" s="97"/>
      <c r="AC568" s="97"/>
      <c r="AD568" s="97"/>
      <c r="AE568" s="97"/>
      <c r="AF568" s="93"/>
      <c r="AG568" s="93"/>
      <c r="AH568" s="93"/>
      <c r="AI568" s="30"/>
      <c r="AJ568" s="30"/>
      <c r="AK568" s="30"/>
      <c r="AL568" s="30"/>
      <c r="AM568" s="109"/>
      <c r="AN568" s="109"/>
      <c r="AO568" s="30"/>
      <c r="AP568" s="112" t="s">
        <v>1380</v>
      </c>
      <c r="AQ568"/>
      <c r="AR568"/>
      <c r="AS568"/>
      <c r="AT568"/>
      <c r="AU568"/>
      <c r="AV568"/>
    </row>
    <row r="569" spans="27:48" ht="23.45" customHeight="1" x14ac:dyDescent="0.2">
      <c r="AA569" s="97"/>
      <c r="AB569" s="97"/>
      <c r="AC569" s="97"/>
      <c r="AD569" s="97"/>
      <c r="AE569" s="97"/>
      <c r="AF569" s="93"/>
      <c r="AG569" s="93"/>
      <c r="AH569" s="93"/>
      <c r="AI569" s="30"/>
      <c r="AJ569" s="30"/>
      <c r="AK569" s="30"/>
      <c r="AL569" s="30"/>
      <c r="AM569" s="109"/>
      <c r="AN569" s="109"/>
      <c r="AO569" s="30"/>
      <c r="AP569" s="112" t="s">
        <v>1381</v>
      </c>
      <c r="AQ569"/>
      <c r="AR569"/>
      <c r="AS569"/>
      <c r="AT569"/>
      <c r="AU569"/>
      <c r="AV569"/>
    </row>
    <row r="570" spans="27:48" ht="23.45" customHeight="1" x14ac:dyDescent="0.2">
      <c r="AA570" s="97"/>
      <c r="AB570" s="97"/>
      <c r="AC570" s="97"/>
      <c r="AD570" s="97"/>
      <c r="AE570" s="97"/>
      <c r="AF570" s="93"/>
      <c r="AG570" s="93"/>
      <c r="AH570" s="93"/>
      <c r="AI570" s="30"/>
      <c r="AJ570" s="30"/>
      <c r="AK570" s="30"/>
      <c r="AL570" s="30"/>
      <c r="AM570" s="109"/>
      <c r="AN570" s="109"/>
      <c r="AO570" s="30"/>
      <c r="AP570" s="112" t="s">
        <v>1382</v>
      </c>
      <c r="AQ570"/>
      <c r="AR570"/>
      <c r="AS570"/>
      <c r="AT570"/>
      <c r="AU570"/>
      <c r="AV570"/>
    </row>
    <row r="571" spans="27:48" ht="23.45" customHeight="1" x14ac:dyDescent="0.2">
      <c r="AA571" s="97"/>
      <c r="AB571" s="97"/>
      <c r="AC571" s="97"/>
      <c r="AD571" s="97"/>
      <c r="AE571" s="97"/>
      <c r="AF571" s="93"/>
      <c r="AG571" s="93"/>
      <c r="AH571" s="93"/>
      <c r="AI571" s="30"/>
      <c r="AJ571" s="30"/>
      <c r="AK571" s="30"/>
      <c r="AL571" s="30"/>
      <c r="AM571" s="109"/>
      <c r="AN571" s="109"/>
      <c r="AO571" s="30"/>
      <c r="AP571" s="112" t="s">
        <v>1383</v>
      </c>
      <c r="AQ571"/>
      <c r="AR571"/>
      <c r="AS571"/>
      <c r="AT571"/>
      <c r="AU571"/>
      <c r="AV571"/>
    </row>
    <row r="572" spans="27:48" ht="23.45" customHeight="1" x14ac:dyDescent="0.2">
      <c r="AA572" s="97"/>
      <c r="AB572" s="97"/>
      <c r="AC572" s="97"/>
      <c r="AD572" s="97"/>
      <c r="AE572" s="97"/>
      <c r="AF572" s="93"/>
      <c r="AG572" s="93"/>
      <c r="AH572" s="93"/>
      <c r="AI572" s="30"/>
      <c r="AJ572" s="30"/>
      <c r="AK572" s="30"/>
      <c r="AL572" s="30"/>
      <c r="AM572" s="109"/>
      <c r="AN572" s="109"/>
      <c r="AO572" s="30"/>
      <c r="AP572" s="112" t="s">
        <v>1384</v>
      </c>
      <c r="AQ572"/>
      <c r="AR572"/>
      <c r="AS572"/>
      <c r="AT572"/>
      <c r="AU572"/>
      <c r="AV572"/>
    </row>
    <row r="573" spans="27:48" ht="23.45" customHeight="1" x14ac:dyDescent="0.2">
      <c r="AA573" s="97"/>
      <c r="AB573" s="97"/>
      <c r="AC573" s="97"/>
      <c r="AD573" s="97"/>
      <c r="AE573" s="97"/>
      <c r="AF573" s="93"/>
      <c r="AG573" s="93"/>
      <c r="AH573" s="93"/>
      <c r="AI573" s="30"/>
      <c r="AJ573" s="30"/>
      <c r="AK573" s="30"/>
      <c r="AL573" s="30"/>
      <c r="AM573" s="109"/>
      <c r="AN573" s="109"/>
      <c r="AO573" s="30"/>
      <c r="AP573" s="112" t="s">
        <v>1385</v>
      </c>
      <c r="AQ573"/>
      <c r="AR573"/>
      <c r="AS573"/>
      <c r="AT573"/>
      <c r="AU573"/>
      <c r="AV573"/>
    </row>
    <row r="574" spans="27:48" ht="23.45" customHeight="1" x14ac:dyDescent="0.2">
      <c r="AA574" s="97"/>
      <c r="AB574" s="97"/>
      <c r="AC574" s="97"/>
      <c r="AD574" s="97"/>
      <c r="AE574" s="97"/>
      <c r="AF574" s="93"/>
      <c r="AG574" s="93"/>
      <c r="AH574" s="93"/>
      <c r="AI574" s="30"/>
      <c r="AJ574" s="30"/>
      <c r="AK574" s="30"/>
      <c r="AL574" s="30"/>
      <c r="AM574" s="109"/>
      <c r="AN574" s="109"/>
      <c r="AO574" s="30"/>
      <c r="AP574" s="112" t="s">
        <v>1386</v>
      </c>
      <c r="AQ574"/>
      <c r="AR574"/>
      <c r="AS574"/>
      <c r="AT574"/>
      <c r="AU574"/>
      <c r="AV574"/>
    </row>
    <row r="575" spans="27:48" ht="23.45" customHeight="1" x14ac:dyDescent="0.2">
      <c r="AA575" s="97"/>
      <c r="AB575" s="97"/>
      <c r="AC575" s="97"/>
      <c r="AD575" s="97"/>
      <c r="AE575" s="97"/>
      <c r="AF575" s="93"/>
      <c r="AG575" s="93"/>
      <c r="AH575" s="93"/>
      <c r="AI575" s="30"/>
      <c r="AJ575" s="30"/>
      <c r="AK575" s="30"/>
      <c r="AL575" s="30"/>
      <c r="AM575" s="109"/>
      <c r="AN575" s="109"/>
      <c r="AO575" s="30"/>
      <c r="AP575" s="112" t="s">
        <v>1387</v>
      </c>
      <c r="AQ575"/>
      <c r="AR575"/>
      <c r="AS575"/>
      <c r="AT575"/>
      <c r="AU575"/>
      <c r="AV575"/>
    </row>
    <row r="576" spans="27:48" ht="23.45" customHeight="1" x14ac:dyDescent="0.2">
      <c r="AA576" s="97"/>
      <c r="AB576" s="97"/>
      <c r="AC576" s="97"/>
      <c r="AD576" s="97"/>
      <c r="AE576" s="97"/>
      <c r="AF576" s="93"/>
      <c r="AG576" s="93"/>
      <c r="AH576" s="93"/>
      <c r="AI576" s="30"/>
      <c r="AJ576" s="30"/>
      <c r="AK576" s="30"/>
      <c r="AL576" s="30"/>
      <c r="AM576" s="109"/>
      <c r="AN576" s="109"/>
      <c r="AO576" s="30"/>
      <c r="AP576" s="112" t="s">
        <v>1388</v>
      </c>
      <c r="AQ576"/>
      <c r="AR576"/>
      <c r="AS576"/>
      <c r="AT576"/>
      <c r="AU576"/>
      <c r="AV576"/>
    </row>
    <row r="577" spans="27:48" ht="23.45" customHeight="1" x14ac:dyDescent="0.2">
      <c r="AA577" s="97"/>
      <c r="AB577" s="97"/>
      <c r="AC577" s="97"/>
      <c r="AD577" s="97"/>
      <c r="AE577" s="97"/>
      <c r="AF577" s="93"/>
      <c r="AG577" s="93"/>
      <c r="AH577" s="93"/>
      <c r="AI577" s="30"/>
      <c r="AJ577" s="30"/>
      <c r="AK577" s="30"/>
      <c r="AL577" s="30"/>
      <c r="AM577" s="109"/>
      <c r="AN577" s="109"/>
      <c r="AO577" s="30"/>
      <c r="AP577" s="112" t="s">
        <v>1389</v>
      </c>
      <c r="AQ577"/>
      <c r="AR577"/>
      <c r="AS577"/>
      <c r="AT577"/>
      <c r="AU577"/>
      <c r="AV577"/>
    </row>
    <row r="578" spans="27:48" ht="23.45" customHeight="1" x14ac:dyDescent="0.2">
      <c r="AA578" s="97"/>
      <c r="AB578" s="97"/>
      <c r="AC578" s="97"/>
      <c r="AD578" s="97"/>
      <c r="AE578" s="97"/>
      <c r="AF578" s="93"/>
      <c r="AG578" s="93"/>
      <c r="AH578" s="93"/>
      <c r="AI578" s="30"/>
      <c r="AJ578" s="30"/>
      <c r="AK578" s="30"/>
      <c r="AL578" s="30"/>
      <c r="AM578" s="109"/>
      <c r="AN578" s="109"/>
      <c r="AO578" s="30"/>
      <c r="AP578" s="112" t="s">
        <v>1390</v>
      </c>
      <c r="AQ578"/>
      <c r="AR578"/>
      <c r="AS578"/>
      <c r="AT578"/>
      <c r="AU578"/>
      <c r="AV578"/>
    </row>
    <row r="579" spans="27:48" ht="23.45" customHeight="1" x14ac:dyDescent="0.2">
      <c r="AA579" s="97"/>
      <c r="AB579" s="97"/>
      <c r="AC579" s="97"/>
      <c r="AD579" s="97"/>
      <c r="AE579" s="97"/>
      <c r="AF579" s="93"/>
      <c r="AG579" s="93"/>
      <c r="AH579" s="93"/>
      <c r="AI579" s="30"/>
      <c r="AJ579" s="30"/>
      <c r="AK579" s="30"/>
      <c r="AL579" s="30"/>
      <c r="AM579" s="109"/>
      <c r="AN579" s="109"/>
      <c r="AO579" s="30"/>
      <c r="AP579" s="112" t="s">
        <v>1391</v>
      </c>
      <c r="AQ579"/>
      <c r="AR579"/>
      <c r="AS579"/>
      <c r="AT579"/>
      <c r="AU579"/>
      <c r="AV579"/>
    </row>
    <row r="580" spans="27:48" ht="23.45" customHeight="1" x14ac:dyDescent="0.2">
      <c r="AA580" s="97"/>
      <c r="AB580" s="97"/>
      <c r="AC580" s="97"/>
      <c r="AD580" s="97"/>
      <c r="AE580" s="97"/>
      <c r="AF580" s="93"/>
      <c r="AG580" s="93"/>
      <c r="AH580" s="93"/>
      <c r="AI580" s="30"/>
      <c r="AJ580" s="30"/>
      <c r="AK580" s="30"/>
      <c r="AL580" s="30"/>
      <c r="AM580" s="109"/>
      <c r="AN580" s="109"/>
      <c r="AO580" s="30"/>
      <c r="AP580" s="112" t="s">
        <v>1392</v>
      </c>
      <c r="AQ580"/>
      <c r="AR580"/>
      <c r="AS580"/>
      <c r="AT580"/>
      <c r="AU580"/>
      <c r="AV580"/>
    </row>
    <row r="581" spans="27:48" ht="23.45" customHeight="1" x14ac:dyDescent="0.2">
      <c r="AA581" s="97"/>
      <c r="AB581" s="97"/>
      <c r="AC581" s="97"/>
      <c r="AD581" s="97"/>
      <c r="AE581" s="97"/>
      <c r="AF581" s="93"/>
      <c r="AG581" s="93"/>
      <c r="AH581" s="93"/>
      <c r="AI581" s="30"/>
      <c r="AJ581" s="30"/>
      <c r="AK581" s="30"/>
      <c r="AL581" s="30"/>
      <c r="AM581" s="109"/>
      <c r="AN581" s="109"/>
      <c r="AO581" s="30"/>
      <c r="AP581" s="112" t="s">
        <v>1393</v>
      </c>
      <c r="AQ581"/>
      <c r="AR581"/>
      <c r="AS581"/>
      <c r="AT581"/>
      <c r="AU581"/>
      <c r="AV581"/>
    </row>
    <row r="582" spans="27:48" ht="23.45" customHeight="1" x14ac:dyDescent="0.2">
      <c r="AA582" s="97"/>
      <c r="AB582" s="97"/>
      <c r="AC582" s="97"/>
      <c r="AD582" s="97"/>
      <c r="AE582" s="97"/>
      <c r="AF582" s="93"/>
      <c r="AG582" s="93"/>
      <c r="AH582" s="93"/>
      <c r="AI582" s="30"/>
      <c r="AJ582" s="30"/>
      <c r="AK582" s="30"/>
      <c r="AL582" s="30"/>
      <c r="AM582" s="109"/>
      <c r="AN582" s="109"/>
      <c r="AO582" s="30"/>
      <c r="AP582" s="112" t="s">
        <v>1394</v>
      </c>
      <c r="AQ582"/>
      <c r="AR582"/>
      <c r="AS582"/>
      <c r="AT582"/>
      <c r="AU582"/>
      <c r="AV582"/>
    </row>
    <row r="583" spans="27:48" ht="23.45" customHeight="1" x14ac:dyDescent="0.2">
      <c r="AA583" s="97"/>
      <c r="AB583" s="97"/>
      <c r="AC583" s="97"/>
      <c r="AD583" s="97"/>
      <c r="AE583" s="97"/>
      <c r="AF583" s="93"/>
      <c r="AG583" s="93"/>
      <c r="AH583" s="93"/>
      <c r="AI583" s="30"/>
      <c r="AJ583" s="30"/>
      <c r="AK583" s="30"/>
      <c r="AL583" s="30"/>
      <c r="AM583" s="109"/>
      <c r="AN583" s="109"/>
      <c r="AO583" s="30"/>
      <c r="AP583" s="112" t="s">
        <v>1395</v>
      </c>
      <c r="AQ583"/>
      <c r="AR583"/>
      <c r="AS583"/>
      <c r="AT583"/>
      <c r="AU583"/>
      <c r="AV583"/>
    </row>
    <row r="584" spans="27:48" ht="23.45" customHeight="1" x14ac:dyDescent="0.2">
      <c r="AA584" s="97"/>
      <c r="AB584" s="97"/>
      <c r="AC584" s="97"/>
      <c r="AD584" s="97"/>
      <c r="AE584" s="97"/>
      <c r="AF584" s="93"/>
      <c r="AG584" s="93"/>
      <c r="AH584" s="93"/>
      <c r="AI584" s="30"/>
      <c r="AJ584" s="30"/>
      <c r="AK584" s="30"/>
      <c r="AL584" s="30"/>
      <c r="AM584" s="109"/>
      <c r="AN584" s="109"/>
      <c r="AO584" s="30"/>
      <c r="AP584" s="112" t="s">
        <v>1396</v>
      </c>
      <c r="AQ584"/>
      <c r="AR584"/>
      <c r="AS584"/>
      <c r="AT584"/>
      <c r="AU584"/>
      <c r="AV584"/>
    </row>
    <row r="585" spans="27:48" ht="23.45" customHeight="1" x14ac:dyDescent="0.2">
      <c r="AA585" s="97"/>
      <c r="AB585" s="97"/>
      <c r="AC585" s="97"/>
      <c r="AD585" s="97"/>
      <c r="AE585" s="97"/>
      <c r="AF585" s="93"/>
      <c r="AG585" s="93"/>
      <c r="AH585" s="93"/>
      <c r="AI585" s="30"/>
      <c r="AJ585" s="30"/>
      <c r="AK585" s="30"/>
      <c r="AL585" s="30"/>
      <c r="AM585" s="109"/>
      <c r="AN585" s="109"/>
      <c r="AO585" s="30"/>
      <c r="AP585" s="112" t="s">
        <v>1397</v>
      </c>
      <c r="AQ585"/>
      <c r="AR585"/>
      <c r="AS585"/>
      <c r="AT585"/>
      <c r="AU585"/>
      <c r="AV585"/>
    </row>
    <row r="586" spans="27:48" ht="23.45" customHeight="1" x14ac:dyDescent="0.2">
      <c r="AA586" s="97"/>
      <c r="AB586" s="97"/>
      <c r="AC586" s="97"/>
      <c r="AD586" s="97"/>
      <c r="AE586" s="97"/>
      <c r="AF586" s="93"/>
      <c r="AG586" s="93"/>
      <c r="AH586" s="93"/>
      <c r="AI586" s="30"/>
      <c r="AJ586" s="30"/>
      <c r="AK586" s="30"/>
      <c r="AL586" s="30"/>
      <c r="AM586" s="109"/>
      <c r="AN586" s="109"/>
      <c r="AO586" s="30"/>
      <c r="AP586" s="112" t="s">
        <v>1398</v>
      </c>
      <c r="AQ586"/>
      <c r="AR586"/>
      <c r="AS586"/>
      <c r="AT586"/>
      <c r="AU586"/>
      <c r="AV586"/>
    </row>
    <row r="587" spans="27:48" ht="23.45" customHeight="1" x14ac:dyDescent="0.2">
      <c r="AA587" s="97"/>
      <c r="AB587" s="97"/>
      <c r="AC587" s="97"/>
      <c r="AD587" s="97"/>
      <c r="AE587" s="97"/>
      <c r="AF587" s="93"/>
      <c r="AG587" s="93"/>
      <c r="AH587" s="93"/>
      <c r="AI587" s="30"/>
      <c r="AJ587" s="30"/>
      <c r="AK587" s="30"/>
      <c r="AL587" s="30"/>
      <c r="AM587" s="109"/>
      <c r="AN587" s="109"/>
      <c r="AO587" s="30"/>
      <c r="AP587" s="112" t="s">
        <v>1399</v>
      </c>
      <c r="AQ587"/>
      <c r="AR587"/>
      <c r="AS587"/>
      <c r="AT587"/>
      <c r="AU587"/>
      <c r="AV587"/>
    </row>
    <row r="588" spans="27:48" ht="23.45" customHeight="1" x14ac:dyDescent="0.2">
      <c r="AA588" s="97"/>
      <c r="AB588" s="97"/>
      <c r="AC588" s="97"/>
      <c r="AD588" s="97"/>
      <c r="AE588" s="97"/>
      <c r="AF588" s="93"/>
      <c r="AG588" s="93"/>
      <c r="AH588" s="93"/>
      <c r="AI588" s="30"/>
      <c r="AJ588" s="30"/>
      <c r="AK588" s="30"/>
      <c r="AL588" s="30"/>
      <c r="AM588" s="109"/>
      <c r="AN588" s="109"/>
      <c r="AO588" s="30"/>
      <c r="AP588" s="112" t="s">
        <v>1400</v>
      </c>
      <c r="AQ588"/>
      <c r="AR588"/>
      <c r="AS588"/>
      <c r="AT588"/>
      <c r="AU588"/>
      <c r="AV588"/>
    </row>
    <row r="589" spans="27:48" ht="23.45" customHeight="1" x14ac:dyDescent="0.2">
      <c r="AA589" s="97"/>
      <c r="AB589" s="97"/>
      <c r="AC589" s="97"/>
      <c r="AD589" s="97"/>
      <c r="AE589" s="97"/>
      <c r="AF589" s="93"/>
      <c r="AG589" s="93"/>
      <c r="AH589" s="93"/>
      <c r="AI589" s="30"/>
      <c r="AJ589" s="30"/>
      <c r="AK589" s="30"/>
      <c r="AL589" s="30"/>
      <c r="AM589" s="109"/>
      <c r="AN589" s="109"/>
      <c r="AO589" s="30"/>
      <c r="AP589" s="112" t="s">
        <v>1401</v>
      </c>
      <c r="AQ589"/>
      <c r="AR589"/>
      <c r="AS589"/>
      <c r="AT589"/>
      <c r="AU589"/>
      <c r="AV589"/>
    </row>
    <row r="590" spans="27:48" ht="23.45" customHeight="1" x14ac:dyDescent="0.2">
      <c r="AA590" s="97"/>
      <c r="AB590" s="97"/>
      <c r="AC590" s="97"/>
      <c r="AD590" s="97"/>
      <c r="AE590" s="97"/>
      <c r="AF590" s="93"/>
      <c r="AG590" s="93"/>
      <c r="AH590" s="93"/>
      <c r="AI590" s="30"/>
      <c r="AJ590" s="30"/>
      <c r="AK590" s="30"/>
      <c r="AL590" s="30"/>
      <c r="AM590" s="109"/>
      <c r="AN590" s="109"/>
      <c r="AO590" s="30"/>
      <c r="AP590" s="112" t="s">
        <v>1402</v>
      </c>
      <c r="AQ590"/>
      <c r="AR590"/>
      <c r="AS590"/>
      <c r="AT590"/>
      <c r="AU590"/>
      <c r="AV590"/>
    </row>
    <row r="591" spans="27:48" ht="23.45" customHeight="1" x14ac:dyDescent="0.2">
      <c r="AA591" s="97"/>
      <c r="AB591" s="97"/>
      <c r="AC591" s="97"/>
      <c r="AD591" s="97"/>
      <c r="AE591" s="97"/>
      <c r="AF591" s="93"/>
      <c r="AG591" s="93"/>
      <c r="AH591" s="93"/>
      <c r="AI591" s="30"/>
      <c r="AJ591" s="30"/>
      <c r="AK591" s="30"/>
      <c r="AL591" s="30"/>
      <c r="AM591" s="109"/>
      <c r="AN591" s="109"/>
      <c r="AO591" s="30"/>
      <c r="AP591" s="112" t="s">
        <v>1403</v>
      </c>
      <c r="AQ591"/>
      <c r="AR591"/>
      <c r="AS591"/>
      <c r="AT591"/>
      <c r="AU591"/>
      <c r="AV591"/>
    </row>
    <row r="592" spans="27:48" ht="23.45" customHeight="1" x14ac:dyDescent="0.2">
      <c r="AA592" s="97"/>
      <c r="AB592" s="97"/>
      <c r="AC592" s="97"/>
      <c r="AD592" s="97"/>
      <c r="AE592" s="97"/>
      <c r="AF592" s="93"/>
      <c r="AG592" s="93"/>
      <c r="AH592" s="93"/>
      <c r="AI592" s="30"/>
      <c r="AJ592" s="30"/>
      <c r="AK592" s="30"/>
      <c r="AL592" s="30"/>
      <c r="AM592" s="109"/>
      <c r="AN592" s="109"/>
      <c r="AO592" s="30"/>
      <c r="AP592" s="112" t="s">
        <v>1404</v>
      </c>
      <c r="AQ592"/>
      <c r="AR592"/>
      <c r="AS592"/>
      <c r="AT592"/>
      <c r="AU592"/>
      <c r="AV592"/>
    </row>
    <row r="593" spans="27:48" ht="23.45" customHeight="1" x14ac:dyDescent="0.2">
      <c r="AA593" s="97"/>
      <c r="AB593" s="97"/>
      <c r="AC593" s="97"/>
      <c r="AD593" s="97"/>
      <c r="AE593" s="97"/>
      <c r="AF593" s="93"/>
      <c r="AG593" s="93"/>
      <c r="AH593" s="93"/>
      <c r="AI593" s="30"/>
      <c r="AJ593" s="30"/>
      <c r="AK593" s="30"/>
      <c r="AL593" s="30"/>
      <c r="AM593" s="109"/>
      <c r="AN593" s="109"/>
      <c r="AO593" s="30"/>
      <c r="AP593" s="112" t="s">
        <v>1405</v>
      </c>
      <c r="AQ593"/>
      <c r="AR593"/>
      <c r="AS593"/>
      <c r="AT593"/>
      <c r="AU593"/>
      <c r="AV593"/>
    </row>
    <row r="594" spans="27:48" ht="23.45" customHeight="1" x14ac:dyDescent="0.2">
      <c r="AA594" s="97"/>
      <c r="AB594" s="97"/>
      <c r="AC594" s="97"/>
      <c r="AD594" s="97"/>
      <c r="AE594" s="97"/>
      <c r="AF594" s="93"/>
      <c r="AG594" s="93"/>
      <c r="AH594" s="93"/>
      <c r="AI594" s="30"/>
      <c r="AJ594" s="30"/>
      <c r="AK594" s="30"/>
      <c r="AL594" s="30"/>
      <c r="AM594" s="109"/>
      <c r="AN594" s="109"/>
      <c r="AO594" s="30"/>
      <c r="AP594" s="112" t="s">
        <v>1406</v>
      </c>
      <c r="AQ594"/>
      <c r="AR594"/>
      <c r="AS594"/>
      <c r="AT594"/>
      <c r="AU594"/>
      <c r="AV594"/>
    </row>
    <row r="595" spans="27:48" ht="23.45" customHeight="1" x14ac:dyDescent="0.2">
      <c r="AA595" s="97"/>
      <c r="AB595" s="97"/>
      <c r="AC595" s="97"/>
      <c r="AD595" s="97"/>
      <c r="AE595" s="97"/>
      <c r="AF595" s="93"/>
      <c r="AG595" s="93"/>
      <c r="AH595" s="93"/>
      <c r="AI595" s="30"/>
      <c r="AJ595" s="30"/>
      <c r="AK595" s="30"/>
      <c r="AL595" s="30"/>
      <c r="AM595" s="109"/>
      <c r="AN595" s="109"/>
      <c r="AO595" s="30"/>
      <c r="AP595" s="112" t="s">
        <v>1407</v>
      </c>
      <c r="AQ595"/>
      <c r="AR595"/>
      <c r="AS595"/>
      <c r="AT595"/>
      <c r="AU595"/>
      <c r="AV595"/>
    </row>
    <row r="596" spans="27:48" ht="23.45" customHeight="1" x14ac:dyDescent="0.2">
      <c r="AA596" s="97"/>
      <c r="AB596" s="97"/>
      <c r="AC596" s="97"/>
      <c r="AD596" s="97"/>
      <c r="AE596" s="97"/>
      <c r="AF596" s="93"/>
      <c r="AG596" s="93"/>
      <c r="AH596" s="93"/>
      <c r="AI596" s="30"/>
      <c r="AJ596" s="30"/>
      <c r="AK596" s="30"/>
      <c r="AL596" s="30"/>
      <c r="AM596" s="109"/>
      <c r="AN596" s="109"/>
      <c r="AO596" s="30"/>
      <c r="AP596" s="112" t="s">
        <v>1408</v>
      </c>
      <c r="AQ596"/>
      <c r="AR596"/>
      <c r="AS596"/>
      <c r="AT596"/>
      <c r="AU596"/>
      <c r="AV596"/>
    </row>
    <row r="597" spans="27:48" ht="23.45" customHeight="1" x14ac:dyDescent="0.2">
      <c r="AA597" s="97"/>
      <c r="AB597" s="97"/>
      <c r="AC597" s="97"/>
      <c r="AD597" s="97"/>
      <c r="AE597" s="97"/>
      <c r="AF597" s="93"/>
      <c r="AG597" s="93"/>
      <c r="AH597" s="93"/>
      <c r="AI597" s="30"/>
      <c r="AJ597" s="30"/>
      <c r="AK597" s="30"/>
      <c r="AL597" s="30"/>
      <c r="AM597" s="109"/>
      <c r="AN597" s="109"/>
      <c r="AO597" s="30"/>
      <c r="AP597" s="112" t="s">
        <v>1409</v>
      </c>
      <c r="AQ597"/>
      <c r="AR597"/>
      <c r="AS597"/>
      <c r="AT597"/>
      <c r="AU597"/>
      <c r="AV597"/>
    </row>
    <row r="598" spans="27:48" ht="23.45" customHeight="1" x14ac:dyDescent="0.2">
      <c r="AA598" s="97"/>
      <c r="AB598" s="97"/>
      <c r="AC598" s="97"/>
      <c r="AD598" s="97"/>
      <c r="AE598" s="97"/>
      <c r="AF598" s="93"/>
      <c r="AG598" s="93"/>
      <c r="AH598" s="93"/>
      <c r="AI598" s="30"/>
      <c r="AJ598" s="30"/>
      <c r="AK598" s="30"/>
      <c r="AL598" s="30"/>
      <c r="AM598" s="109"/>
      <c r="AN598" s="109"/>
      <c r="AO598" s="30"/>
      <c r="AP598" s="112" t="s">
        <v>1410</v>
      </c>
      <c r="AQ598"/>
      <c r="AR598"/>
      <c r="AS598"/>
      <c r="AT598"/>
      <c r="AU598"/>
      <c r="AV598"/>
    </row>
    <row r="599" spans="27:48" ht="23.45" customHeight="1" x14ac:dyDescent="0.2">
      <c r="AA599" s="97"/>
      <c r="AB599" s="97"/>
      <c r="AC599" s="97"/>
      <c r="AD599" s="97"/>
      <c r="AE599" s="97"/>
      <c r="AF599" s="93"/>
      <c r="AG599" s="93"/>
      <c r="AH599" s="93"/>
      <c r="AI599" s="30"/>
      <c r="AJ599" s="30"/>
      <c r="AK599" s="30"/>
      <c r="AL599" s="30"/>
      <c r="AM599" s="109"/>
      <c r="AN599" s="109"/>
      <c r="AO599" s="30"/>
      <c r="AP599" s="112" t="s">
        <v>1411</v>
      </c>
      <c r="AQ599"/>
      <c r="AR599"/>
      <c r="AS599"/>
      <c r="AT599"/>
      <c r="AU599"/>
      <c r="AV599"/>
    </row>
    <row r="600" spans="27:48" ht="23.45" customHeight="1" x14ac:dyDescent="0.2">
      <c r="AA600" s="97"/>
      <c r="AB600" s="97"/>
      <c r="AC600" s="97"/>
      <c r="AD600" s="97"/>
      <c r="AE600" s="97"/>
      <c r="AF600" s="93"/>
      <c r="AG600" s="93"/>
      <c r="AH600" s="93"/>
      <c r="AI600" s="30"/>
      <c r="AJ600" s="30"/>
      <c r="AK600" s="30"/>
      <c r="AL600" s="30"/>
      <c r="AM600" s="109"/>
      <c r="AN600" s="109"/>
      <c r="AO600" s="30"/>
      <c r="AP600" s="112" t="s">
        <v>1412</v>
      </c>
      <c r="AQ600"/>
      <c r="AR600"/>
      <c r="AS600"/>
      <c r="AT600"/>
      <c r="AU600"/>
      <c r="AV600"/>
    </row>
    <row r="601" spans="27:48" ht="23.45" customHeight="1" x14ac:dyDescent="0.2">
      <c r="AA601" s="97"/>
      <c r="AB601" s="97"/>
      <c r="AC601" s="97"/>
      <c r="AD601" s="97"/>
      <c r="AE601" s="97"/>
      <c r="AF601" s="93"/>
      <c r="AG601" s="93"/>
      <c r="AH601" s="93"/>
      <c r="AI601" s="30"/>
      <c r="AJ601" s="30"/>
      <c r="AK601" s="30"/>
      <c r="AL601" s="30"/>
      <c r="AM601" s="109"/>
      <c r="AN601" s="109"/>
      <c r="AO601" s="30"/>
      <c r="AP601" s="112" t="s">
        <v>1413</v>
      </c>
      <c r="AQ601"/>
      <c r="AR601"/>
      <c r="AS601"/>
      <c r="AT601"/>
      <c r="AU601"/>
      <c r="AV601"/>
    </row>
    <row r="602" spans="27:48" ht="23.45" customHeight="1" x14ac:dyDescent="0.2">
      <c r="AA602" s="97"/>
      <c r="AB602" s="97"/>
      <c r="AC602" s="97"/>
      <c r="AD602" s="97"/>
      <c r="AE602" s="97"/>
      <c r="AF602" s="93"/>
      <c r="AG602" s="93"/>
      <c r="AH602" s="93"/>
      <c r="AI602" s="30"/>
      <c r="AJ602" s="30"/>
      <c r="AK602" s="30"/>
      <c r="AL602" s="30"/>
      <c r="AM602" s="109"/>
      <c r="AN602" s="109"/>
      <c r="AO602" s="30"/>
      <c r="AP602" s="112" t="s">
        <v>1414</v>
      </c>
      <c r="AQ602"/>
      <c r="AR602"/>
      <c r="AS602"/>
      <c r="AT602"/>
      <c r="AU602"/>
      <c r="AV602"/>
    </row>
    <row r="603" spans="27:48" ht="23.45" customHeight="1" x14ac:dyDescent="0.2">
      <c r="AA603" s="97"/>
      <c r="AB603" s="97"/>
      <c r="AC603" s="97"/>
      <c r="AD603" s="97"/>
      <c r="AE603" s="97"/>
      <c r="AF603" s="93"/>
      <c r="AG603" s="93"/>
      <c r="AH603" s="93"/>
      <c r="AI603" s="30"/>
      <c r="AJ603" s="30"/>
      <c r="AK603" s="30"/>
      <c r="AL603" s="30"/>
      <c r="AM603" s="109"/>
      <c r="AN603" s="109"/>
      <c r="AO603" s="30"/>
      <c r="AP603" s="112" t="s">
        <v>1415</v>
      </c>
      <c r="AQ603"/>
      <c r="AR603"/>
      <c r="AS603"/>
      <c r="AT603"/>
      <c r="AU603"/>
      <c r="AV603"/>
    </row>
    <row r="604" spans="27:48" ht="23.45" customHeight="1" x14ac:dyDescent="0.2">
      <c r="AA604" s="97"/>
      <c r="AB604" s="97"/>
      <c r="AC604" s="97"/>
      <c r="AD604" s="97"/>
      <c r="AE604" s="97"/>
      <c r="AF604" s="93"/>
      <c r="AG604" s="93"/>
      <c r="AH604" s="93"/>
      <c r="AI604" s="30"/>
      <c r="AJ604" s="30"/>
      <c r="AK604" s="30"/>
      <c r="AL604" s="30"/>
      <c r="AM604" s="109"/>
      <c r="AN604" s="109"/>
      <c r="AO604" s="30"/>
      <c r="AP604" s="112" t="s">
        <v>1416</v>
      </c>
      <c r="AQ604"/>
      <c r="AR604"/>
      <c r="AS604"/>
      <c r="AT604"/>
      <c r="AU604"/>
      <c r="AV604"/>
    </row>
    <row r="605" spans="27:48" ht="23.45" customHeight="1" x14ac:dyDescent="0.2">
      <c r="AA605" s="97"/>
      <c r="AB605" s="97"/>
      <c r="AC605" s="97"/>
      <c r="AD605" s="97"/>
      <c r="AE605" s="97"/>
      <c r="AF605" s="93"/>
      <c r="AG605" s="93"/>
      <c r="AH605" s="93"/>
      <c r="AI605" s="30"/>
      <c r="AJ605" s="30"/>
      <c r="AK605" s="30"/>
      <c r="AL605" s="30"/>
      <c r="AM605" s="109"/>
      <c r="AN605" s="109"/>
      <c r="AO605" s="30"/>
      <c r="AP605" s="112" t="s">
        <v>1417</v>
      </c>
      <c r="AQ605"/>
      <c r="AR605"/>
      <c r="AS605"/>
      <c r="AT605"/>
      <c r="AU605"/>
      <c r="AV605"/>
    </row>
    <row r="606" spans="27:48" ht="23.45" customHeight="1" x14ac:dyDescent="0.2">
      <c r="AA606" s="97"/>
      <c r="AB606" s="97"/>
      <c r="AC606" s="97"/>
      <c r="AD606" s="97"/>
      <c r="AE606" s="97"/>
      <c r="AF606" s="93"/>
      <c r="AG606" s="93"/>
      <c r="AH606" s="93"/>
      <c r="AI606" s="30"/>
      <c r="AJ606" s="30"/>
      <c r="AK606" s="30"/>
      <c r="AL606" s="30"/>
      <c r="AM606" s="109"/>
      <c r="AN606" s="109"/>
      <c r="AO606" s="30"/>
      <c r="AP606" s="112" t="s">
        <v>1418</v>
      </c>
      <c r="AQ606"/>
      <c r="AR606"/>
      <c r="AS606"/>
      <c r="AT606"/>
      <c r="AU606"/>
      <c r="AV606"/>
    </row>
    <row r="607" spans="27:48" ht="23.45" customHeight="1" x14ac:dyDescent="0.2">
      <c r="AA607" s="97"/>
      <c r="AB607" s="97"/>
      <c r="AC607" s="97"/>
      <c r="AD607" s="97"/>
      <c r="AE607" s="97"/>
      <c r="AF607" s="93"/>
      <c r="AG607" s="93"/>
      <c r="AH607" s="93"/>
      <c r="AI607" s="30"/>
      <c r="AJ607" s="30"/>
      <c r="AK607" s="30"/>
      <c r="AL607" s="30"/>
      <c r="AM607" s="109"/>
      <c r="AN607" s="109"/>
      <c r="AO607" s="30"/>
      <c r="AP607" s="112" t="s">
        <v>1419</v>
      </c>
      <c r="AQ607"/>
      <c r="AR607"/>
      <c r="AS607"/>
      <c r="AT607"/>
      <c r="AU607"/>
      <c r="AV607"/>
    </row>
    <row r="608" spans="27:48" ht="23.45" customHeight="1" x14ac:dyDescent="0.2">
      <c r="AA608" s="97"/>
      <c r="AB608" s="97"/>
      <c r="AC608" s="97"/>
      <c r="AD608" s="97"/>
      <c r="AE608" s="97"/>
      <c r="AF608" s="93"/>
      <c r="AG608" s="93"/>
      <c r="AH608" s="93"/>
      <c r="AI608" s="30"/>
      <c r="AJ608" s="30"/>
      <c r="AK608" s="30"/>
      <c r="AL608" s="30"/>
      <c r="AM608" s="109"/>
      <c r="AN608" s="109"/>
      <c r="AO608" s="30"/>
      <c r="AP608" s="112" t="s">
        <v>1420</v>
      </c>
      <c r="AQ608"/>
      <c r="AR608"/>
      <c r="AS608"/>
      <c r="AT608"/>
      <c r="AU608"/>
      <c r="AV608"/>
    </row>
    <row r="609" spans="27:48" ht="23.45" customHeight="1" x14ac:dyDescent="0.2">
      <c r="AA609" s="97"/>
      <c r="AB609" s="97"/>
      <c r="AC609" s="97"/>
      <c r="AD609" s="97"/>
      <c r="AE609" s="97"/>
      <c r="AF609" s="93"/>
      <c r="AG609" s="93"/>
      <c r="AH609" s="93"/>
      <c r="AI609" s="30"/>
      <c r="AJ609" s="30"/>
      <c r="AK609" s="30"/>
      <c r="AL609" s="30"/>
      <c r="AM609" s="109"/>
      <c r="AN609" s="109"/>
      <c r="AO609" s="30"/>
      <c r="AP609" s="112" t="s">
        <v>1421</v>
      </c>
      <c r="AQ609"/>
      <c r="AR609"/>
      <c r="AS609"/>
      <c r="AT609"/>
      <c r="AU609"/>
      <c r="AV609"/>
    </row>
    <row r="610" spans="27:48" ht="23.45" customHeight="1" x14ac:dyDescent="0.2">
      <c r="AA610" s="97"/>
      <c r="AB610" s="97"/>
      <c r="AC610" s="97"/>
      <c r="AD610" s="97"/>
      <c r="AE610" s="97"/>
      <c r="AF610" s="93"/>
      <c r="AG610" s="93"/>
      <c r="AH610" s="93"/>
      <c r="AI610" s="30"/>
      <c r="AJ610" s="30"/>
      <c r="AK610" s="30"/>
      <c r="AL610" s="30"/>
      <c r="AM610" s="109"/>
      <c r="AN610" s="109"/>
      <c r="AO610" s="30"/>
      <c r="AP610" s="112" t="s">
        <v>1422</v>
      </c>
      <c r="AQ610"/>
      <c r="AR610"/>
      <c r="AS610"/>
      <c r="AT610"/>
      <c r="AU610"/>
      <c r="AV610"/>
    </row>
    <row r="611" spans="27:48" ht="23.45" customHeight="1" x14ac:dyDescent="0.2">
      <c r="AA611" s="97"/>
      <c r="AB611" s="97"/>
      <c r="AC611" s="97"/>
      <c r="AD611" s="97"/>
      <c r="AE611" s="97"/>
      <c r="AF611" s="93"/>
      <c r="AG611" s="93"/>
      <c r="AH611" s="93"/>
      <c r="AI611" s="30"/>
      <c r="AJ611" s="30"/>
      <c r="AK611" s="30"/>
      <c r="AL611" s="30"/>
      <c r="AM611" s="109"/>
      <c r="AN611" s="109"/>
      <c r="AO611" s="30"/>
      <c r="AP611" s="112" t="s">
        <v>1423</v>
      </c>
      <c r="AQ611"/>
      <c r="AR611"/>
      <c r="AS611"/>
      <c r="AT611"/>
      <c r="AU611"/>
      <c r="AV611"/>
    </row>
    <row r="612" spans="27:48" ht="23.45" customHeight="1" x14ac:dyDescent="0.2">
      <c r="AA612" s="97"/>
      <c r="AB612" s="97"/>
      <c r="AC612" s="97"/>
      <c r="AD612" s="97"/>
      <c r="AE612" s="97"/>
      <c r="AF612" s="93"/>
      <c r="AG612" s="93"/>
      <c r="AH612" s="93"/>
      <c r="AI612" s="30"/>
      <c r="AJ612" s="30"/>
      <c r="AK612" s="30"/>
      <c r="AL612" s="30"/>
      <c r="AM612" s="109"/>
      <c r="AN612" s="109"/>
      <c r="AO612" s="30"/>
      <c r="AP612" s="112" t="s">
        <v>1424</v>
      </c>
      <c r="AQ612"/>
      <c r="AR612"/>
      <c r="AS612"/>
      <c r="AT612"/>
      <c r="AU612"/>
      <c r="AV612"/>
    </row>
    <row r="613" spans="27:48" ht="23.45" customHeight="1" x14ac:dyDescent="0.2">
      <c r="AA613" s="97"/>
      <c r="AB613" s="97"/>
      <c r="AC613" s="97"/>
      <c r="AD613" s="97"/>
      <c r="AE613" s="97"/>
      <c r="AF613" s="93"/>
      <c r="AG613" s="93"/>
      <c r="AH613" s="93"/>
      <c r="AI613" s="30"/>
      <c r="AJ613" s="30"/>
      <c r="AK613" s="30"/>
      <c r="AL613" s="30"/>
      <c r="AM613" s="109"/>
      <c r="AN613" s="109"/>
      <c r="AO613" s="30"/>
      <c r="AP613" s="112" t="s">
        <v>1425</v>
      </c>
      <c r="AQ613"/>
      <c r="AR613"/>
      <c r="AS613"/>
      <c r="AT613"/>
      <c r="AU613"/>
      <c r="AV613"/>
    </row>
    <row r="614" spans="27:48" ht="23.45" customHeight="1" x14ac:dyDescent="0.2">
      <c r="AA614" s="97"/>
      <c r="AB614" s="97"/>
      <c r="AC614" s="97"/>
      <c r="AD614" s="97"/>
      <c r="AE614" s="97"/>
      <c r="AF614" s="93"/>
      <c r="AG614" s="93"/>
      <c r="AH614" s="93"/>
      <c r="AI614" s="30"/>
      <c r="AJ614" s="30"/>
      <c r="AK614" s="30"/>
      <c r="AL614" s="30"/>
      <c r="AM614" s="109"/>
      <c r="AN614" s="109"/>
      <c r="AO614" s="30"/>
      <c r="AP614" s="112" t="s">
        <v>1426</v>
      </c>
      <c r="AQ614"/>
      <c r="AR614"/>
      <c r="AS614"/>
      <c r="AT614"/>
      <c r="AU614"/>
      <c r="AV614"/>
    </row>
    <row r="615" spans="27:48" ht="23.45" customHeight="1" x14ac:dyDescent="0.2">
      <c r="AA615" s="97"/>
      <c r="AB615" s="97"/>
      <c r="AC615" s="97"/>
      <c r="AD615" s="97"/>
      <c r="AE615" s="97"/>
      <c r="AF615" s="93"/>
      <c r="AG615" s="93"/>
      <c r="AH615" s="93"/>
      <c r="AI615" s="30"/>
      <c r="AJ615" s="30"/>
      <c r="AK615" s="30"/>
      <c r="AL615" s="30"/>
      <c r="AM615" s="109"/>
      <c r="AN615" s="109"/>
      <c r="AO615" s="30"/>
      <c r="AP615" s="112" t="s">
        <v>1427</v>
      </c>
      <c r="AQ615"/>
      <c r="AR615"/>
      <c r="AS615"/>
      <c r="AT615"/>
      <c r="AU615"/>
      <c r="AV615"/>
    </row>
    <row r="616" spans="27:48" ht="23.45" customHeight="1" x14ac:dyDescent="0.2">
      <c r="AA616" s="97"/>
      <c r="AB616" s="97"/>
      <c r="AC616" s="97"/>
      <c r="AD616" s="97"/>
      <c r="AE616" s="97"/>
      <c r="AF616" s="93"/>
      <c r="AG616" s="93"/>
      <c r="AH616" s="93"/>
      <c r="AI616" s="30"/>
      <c r="AJ616" s="30"/>
      <c r="AK616" s="30"/>
      <c r="AL616" s="30"/>
      <c r="AM616" s="109"/>
      <c r="AN616" s="109"/>
      <c r="AO616" s="30"/>
      <c r="AP616" s="112" t="s">
        <v>1428</v>
      </c>
      <c r="AQ616"/>
      <c r="AR616"/>
      <c r="AS616"/>
      <c r="AT616"/>
      <c r="AU616"/>
      <c r="AV616"/>
    </row>
    <row r="617" spans="27:48" ht="23.45" customHeight="1" x14ac:dyDescent="0.2">
      <c r="AA617" s="97"/>
      <c r="AB617" s="97"/>
      <c r="AC617" s="97"/>
      <c r="AD617" s="97"/>
      <c r="AE617" s="97"/>
      <c r="AF617" s="93"/>
      <c r="AG617" s="93"/>
      <c r="AH617" s="93"/>
      <c r="AI617" s="30"/>
      <c r="AJ617" s="30"/>
      <c r="AK617" s="30"/>
      <c r="AL617" s="30"/>
      <c r="AM617" s="109"/>
      <c r="AN617" s="109"/>
      <c r="AO617" s="30"/>
      <c r="AP617" s="112" t="s">
        <v>1429</v>
      </c>
      <c r="AQ617"/>
      <c r="AR617"/>
      <c r="AS617"/>
      <c r="AT617"/>
      <c r="AU617"/>
      <c r="AV617"/>
    </row>
    <row r="618" spans="27:48" ht="23.45" customHeight="1" x14ac:dyDescent="0.2">
      <c r="AA618" s="97"/>
      <c r="AB618" s="97"/>
      <c r="AC618" s="97"/>
      <c r="AD618" s="97"/>
      <c r="AE618" s="97"/>
      <c r="AF618" s="93"/>
      <c r="AG618" s="93"/>
      <c r="AH618" s="93"/>
      <c r="AI618" s="30"/>
      <c r="AJ618" s="30"/>
      <c r="AK618" s="30"/>
      <c r="AL618" s="30"/>
      <c r="AM618" s="109"/>
      <c r="AN618" s="109"/>
      <c r="AO618" s="30"/>
      <c r="AP618" s="112" t="s">
        <v>1430</v>
      </c>
      <c r="AQ618"/>
      <c r="AR618"/>
      <c r="AS618"/>
      <c r="AT618"/>
      <c r="AU618"/>
      <c r="AV618"/>
    </row>
    <row r="619" spans="27:48" ht="23.45" customHeight="1" x14ac:dyDescent="0.2">
      <c r="AA619" s="97"/>
      <c r="AB619" s="97"/>
      <c r="AC619" s="97"/>
      <c r="AD619" s="97"/>
      <c r="AE619" s="97"/>
      <c r="AF619" s="93"/>
      <c r="AG619" s="93"/>
      <c r="AH619" s="93"/>
      <c r="AI619" s="30"/>
      <c r="AJ619" s="30"/>
      <c r="AK619" s="30"/>
      <c r="AL619" s="30"/>
      <c r="AM619" s="109"/>
      <c r="AN619" s="109"/>
      <c r="AO619" s="30"/>
      <c r="AP619" s="112" t="s">
        <v>1431</v>
      </c>
      <c r="AQ619"/>
      <c r="AR619"/>
      <c r="AS619"/>
      <c r="AT619"/>
      <c r="AU619"/>
      <c r="AV619"/>
    </row>
    <row r="620" spans="27:48" ht="23.45" customHeight="1" x14ac:dyDescent="0.2">
      <c r="AA620" s="97"/>
      <c r="AB620" s="97"/>
      <c r="AC620" s="97"/>
      <c r="AD620" s="97"/>
      <c r="AE620" s="97"/>
      <c r="AF620" s="93"/>
      <c r="AG620" s="93"/>
      <c r="AH620" s="93"/>
      <c r="AI620" s="30"/>
      <c r="AJ620" s="30"/>
      <c r="AK620" s="30"/>
      <c r="AL620" s="30"/>
      <c r="AM620" s="109"/>
      <c r="AN620" s="109"/>
      <c r="AO620" s="30"/>
      <c r="AP620" s="112" t="s">
        <v>1432</v>
      </c>
      <c r="AQ620"/>
      <c r="AR620"/>
      <c r="AS620"/>
      <c r="AT620"/>
      <c r="AU620"/>
      <c r="AV620"/>
    </row>
    <row r="621" spans="27:48" ht="23.45" customHeight="1" x14ac:dyDescent="0.2">
      <c r="AA621" s="97"/>
      <c r="AB621" s="97"/>
      <c r="AC621" s="97"/>
      <c r="AD621" s="97"/>
      <c r="AE621" s="97"/>
      <c r="AF621" s="93"/>
      <c r="AG621" s="93"/>
      <c r="AH621" s="93"/>
      <c r="AI621" s="30"/>
      <c r="AJ621" s="30"/>
      <c r="AK621" s="30"/>
      <c r="AL621" s="30"/>
      <c r="AM621" s="109"/>
      <c r="AN621" s="109"/>
      <c r="AO621" s="30"/>
      <c r="AP621" s="112" t="s">
        <v>1433</v>
      </c>
      <c r="AQ621"/>
      <c r="AR621"/>
      <c r="AS621"/>
      <c r="AT621"/>
      <c r="AU621"/>
      <c r="AV621"/>
    </row>
    <row r="622" spans="27:48" ht="23.45" customHeight="1" x14ac:dyDescent="0.2">
      <c r="AA622" s="97"/>
      <c r="AB622" s="97"/>
      <c r="AC622" s="97"/>
      <c r="AD622" s="97"/>
      <c r="AE622" s="97"/>
      <c r="AF622" s="93"/>
      <c r="AG622" s="93"/>
      <c r="AH622" s="93"/>
      <c r="AI622" s="30"/>
      <c r="AJ622" s="30"/>
      <c r="AK622" s="30"/>
      <c r="AL622" s="30"/>
      <c r="AM622" s="109"/>
      <c r="AN622" s="109"/>
      <c r="AO622" s="30"/>
      <c r="AP622" s="112" t="s">
        <v>1434</v>
      </c>
      <c r="AQ622"/>
      <c r="AR622"/>
      <c r="AS622"/>
      <c r="AT622"/>
      <c r="AU622"/>
      <c r="AV622"/>
    </row>
    <row r="623" spans="27:48" ht="23.45" customHeight="1" x14ac:dyDescent="0.2">
      <c r="AA623" s="97"/>
      <c r="AB623" s="97"/>
      <c r="AC623" s="97"/>
      <c r="AD623" s="97"/>
      <c r="AE623" s="97"/>
      <c r="AF623" s="93"/>
      <c r="AG623" s="93"/>
      <c r="AH623" s="93"/>
      <c r="AI623" s="30"/>
      <c r="AJ623" s="30"/>
      <c r="AK623" s="30"/>
      <c r="AL623" s="30"/>
      <c r="AM623" s="109"/>
      <c r="AN623" s="109"/>
      <c r="AO623" s="30"/>
      <c r="AP623" s="112" t="s">
        <v>1435</v>
      </c>
      <c r="AQ623"/>
      <c r="AR623"/>
      <c r="AS623"/>
      <c r="AT623"/>
      <c r="AU623"/>
      <c r="AV623"/>
    </row>
    <row r="624" spans="27:48" ht="23.45" customHeight="1" x14ac:dyDescent="0.2">
      <c r="AA624" s="97"/>
      <c r="AB624" s="97"/>
      <c r="AC624" s="97"/>
      <c r="AD624" s="97"/>
      <c r="AE624" s="97"/>
      <c r="AF624" s="93"/>
      <c r="AG624" s="93"/>
      <c r="AH624" s="93"/>
      <c r="AI624" s="30"/>
      <c r="AJ624" s="30"/>
      <c r="AK624" s="30"/>
      <c r="AL624" s="30"/>
      <c r="AM624" s="109"/>
      <c r="AN624" s="109"/>
      <c r="AO624" s="30"/>
      <c r="AP624" s="112" t="s">
        <v>1436</v>
      </c>
      <c r="AQ624"/>
      <c r="AR624"/>
      <c r="AS624"/>
      <c r="AT624"/>
      <c r="AU624"/>
      <c r="AV624"/>
    </row>
    <row r="625" spans="27:48" ht="23.45" customHeight="1" x14ac:dyDescent="0.2">
      <c r="AA625" s="97"/>
      <c r="AB625" s="97"/>
      <c r="AC625" s="97"/>
      <c r="AD625" s="97"/>
      <c r="AE625" s="97"/>
      <c r="AF625" s="93"/>
      <c r="AG625" s="93"/>
      <c r="AH625" s="93"/>
      <c r="AI625" s="30"/>
      <c r="AJ625" s="30"/>
      <c r="AK625" s="30"/>
      <c r="AL625" s="30"/>
      <c r="AM625" s="109"/>
      <c r="AN625" s="109"/>
      <c r="AO625" s="30"/>
      <c r="AP625" s="112" t="s">
        <v>1437</v>
      </c>
      <c r="AQ625"/>
      <c r="AR625"/>
      <c r="AS625"/>
      <c r="AT625"/>
      <c r="AU625"/>
      <c r="AV625"/>
    </row>
    <row r="626" spans="27:48" ht="23.45" customHeight="1" x14ac:dyDescent="0.2">
      <c r="AA626" s="97"/>
      <c r="AB626" s="97"/>
      <c r="AC626" s="97"/>
      <c r="AD626" s="97"/>
      <c r="AE626" s="97"/>
      <c r="AF626" s="93"/>
      <c r="AG626" s="93"/>
      <c r="AH626" s="93"/>
      <c r="AI626" s="30"/>
      <c r="AJ626" s="30"/>
      <c r="AK626" s="30"/>
      <c r="AL626" s="30"/>
      <c r="AM626" s="109"/>
      <c r="AN626" s="109"/>
      <c r="AO626" s="30"/>
      <c r="AP626" s="112" t="s">
        <v>1438</v>
      </c>
      <c r="AQ626"/>
      <c r="AR626"/>
      <c r="AS626"/>
      <c r="AT626"/>
      <c r="AU626"/>
      <c r="AV626"/>
    </row>
    <row r="627" spans="27:48" ht="23.45" customHeight="1" x14ac:dyDescent="0.2">
      <c r="AA627" s="97"/>
      <c r="AB627" s="97"/>
      <c r="AC627" s="97"/>
      <c r="AD627" s="97"/>
      <c r="AE627" s="97"/>
      <c r="AF627" s="93"/>
      <c r="AG627" s="93"/>
      <c r="AH627" s="93"/>
      <c r="AI627" s="30"/>
      <c r="AJ627" s="30"/>
      <c r="AK627" s="30"/>
      <c r="AL627" s="30"/>
      <c r="AM627" s="109"/>
      <c r="AN627" s="109"/>
      <c r="AO627" s="30"/>
      <c r="AP627" s="112" t="s">
        <v>1439</v>
      </c>
      <c r="AQ627"/>
      <c r="AR627"/>
      <c r="AS627"/>
      <c r="AT627"/>
      <c r="AU627"/>
      <c r="AV627"/>
    </row>
    <row r="628" spans="27:48" ht="23.45" customHeight="1" x14ac:dyDescent="0.2">
      <c r="AA628" s="97"/>
      <c r="AB628" s="97"/>
      <c r="AC628" s="97"/>
      <c r="AD628" s="97"/>
      <c r="AE628" s="97"/>
      <c r="AF628" s="93"/>
      <c r="AG628" s="93"/>
      <c r="AH628" s="93"/>
      <c r="AI628" s="30"/>
      <c r="AJ628" s="30"/>
      <c r="AK628" s="30"/>
      <c r="AL628" s="30"/>
      <c r="AM628" s="109"/>
      <c r="AN628" s="109"/>
      <c r="AO628" s="30"/>
      <c r="AP628" s="112" t="s">
        <v>1440</v>
      </c>
      <c r="AQ628"/>
      <c r="AR628"/>
      <c r="AS628"/>
      <c r="AT628"/>
      <c r="AU628"/>
      <c r="AV628"/>
    </row>
    <row r="629" spans="27:48" ht="23.45" customHeight="1" x14ac:dyDescent="0.2">
      <c r="AA629" s="97"/>
      <c r="AB629" s="97"/>
      <c r="AC629" s="97"/>
      <c r="AD629" s="97"/>
      <c r="AE629" s="97"/>
      <c r="AF629" s="93"/>
      <c r="AG629" s="93"/>
      <c r="AH629" s="93"/>
      <c r="AI629" s="30"/>
      <c r="AJ629" s="30"/>
      <c r="AK629" s="30"/>
      <c r="AL629" s="30"/>
      <c r="AM629" s="109"/>
      <c r="AN629" s="109"/>
      <c r="AO629" s="30"/>
      <c r="AP629" s="112" t="s">
        <v>1441</v>
      </c>
      <c r="AQ629"/>
      <c r="AR629"/>
      <c r="AS629"/>
      <c r="AT629"/>
      <c r="AU629"/>
      <c r="AV629"/>
    </row>
    <row r="630" spans="27:48" ht="23.45" customHeight="1" x14ac:dyDescent="0.2">
      <c r="AA630" s="97"/>
      <c r="AB630" s="97"/>
      <c r="AC630" s="97"/>
      <c r="AD630" s="97"/>
      <c r="AE630" s="97"/>
      <c r="AF630" s="93"/>
      <c r="AG630" s="93"/>
      <c r="AH630" s="93"/>
      <c r="AI630" s="30"/>
      <c r="AJ630" s="30"/>
      <c r="AK630" s="30"/>
      <c r="AL630" s="30"/>
      <c r="AM630" s="109"/>
      <c r="AN630" s="109"/>
      <c r="AO630" s="30"/>
      <c r="AP630" s="112" t="s">
        <v>1442</v>
      </c>
      <c r="AQ630"/>
      <c r="AR630"/>
      <c r="AS630"/>
      <c r="AT630"/>
      <c r="AU630"/>
      <c r="AV630"/>
    </row>
    <row r="631" spans="27:48" ht="23.45" customHeight="1" x14ac:dyDescent="0.2">
      <c r="AA631" s="97"/>
      <c r="AB631" s="97"/>
      <c r="AC631" s="97"/>
      <c r="AD631" s="97"/>
      <c r="AE631" s="97"/>
      <c r="AF631" s="93"/>
      <c r="AG631" s="93"/>
      <c r="AH631" s="93"/>
      <c r="AI631" s="30"/>
      <c r="AJ631" s="30"/>
      <c r="AK631" s="30"/>
      <c r="AL631" s="30"/>
      <c r="AM631" s="109"/>
      <c r="AN631" s="109"/>
      <c r="AO631" s="30"/>
      <c r="AP631" s="112" t="s">
        <v>1443</v>
      </c>
      <c r="AQ631"/>
      <c r="AR631"/>
      <c r="AS631"/>
      <c r="AT631"/>
      <c r="AU631"/>
      <c r="AV631"/>
    </row>
    <row r="632" spans="27:48" ht="23.45" customHeight="1" x14ac:dyDescent="0.2">
      <c r="AA632" s="97"/>
      <c r="AB632" s="97"/>
      <c r="AC632" s="97"/>
      <c r="AD632" s="97"/>
      <c r="AE632" s="97"/>
      <c r="AF632" s="93"/>
      <c r="AG632" s="93"/>
      <c r="AH632" s="93"/>
      <c r="AI632" s="30"/>
      <c r="AJ632" s="30"/>
      <c r="AK632" s="30"/>
      <c r="AL632" s="30"/>
      <c r="AM632" s="109"/>
      <c r="AN632" s="109"/>
      <c r="AO632" s="30"/>
      <c r="AP632" s="112" t="s">
        <v>1444</v>
      </c>
      <c r="AQ632"/>
      <c r="AR632"/>
      <c r="AS632"/>
      <c r="AT632"/>
      <c r="AU632"/>
      <c r="AV632"/>
    </row>
    <row r="633" spans="27:48" ht="23.45" customHeight="1" x14ac:dyDescent="0.2">
      <c r="AA633" s="97"/>
      <c r="AB633" s="97"/>
      <c r="AC633" s="97"/>
      <c r="AD633" s="97"/>
      <c r="AE633" s="97"/>
      <c r="AF633" s="93"/>
      <c r="AG633" s="93"/>
      <c r="AH633" s="93"/>
      <c r="AI633" s="30"/>
      <c r="AJ633" s="30"/>
      <c r="AK633" s="30"/>
      <c r="AL633" s="30"/>
      <c r="AM633" s="109"/>
      <c r="AN633" s="109"/>
      <c r="AO633" s="30"/>
      <c r="AP633" s="112" t="s">
        <v>1445</v>
      </c>
      <c r="AQ633"/>
      <c r="AR633"/>
      <c r="AS633"/>
      <c r="AT633"/>
      <c r="AU633"/>
      <c r="AV633"/>
    </row>
    <row r="634" spans="27:48" ht="23.45" customHeight="1" x14ac:dyDescent="0.2">
      <c r="AA634" s="97"/>
      <c r="AB634" s="97"/>
      <c r="AC634" s="97"/>
      <c r="AD634" s="97"/>
      <c r="AE634" s="97"/>
      <c r="AF634" s="93"/>
      <c r="AG634" s="93"/>
      <c r="AH634" s="93"/>
      <c r="AI634" s="30"/>
      <c r="AJ634" s="30"/>
      <c r="AK634" s="30"/>
      <c r="AL634" s="30"/>
      <c r="AM634" s="109"/>
      <c r="AN634" s="109"/>
      <c r="AO634" s="30"/>
      <c r="AP634" s="112" t="s">
        <v>1446</v>
      </c>
      <c r="AQ634"/>
      <c r="AR634"/>
      <c r="AS634"/>
      <c r="AT634"/>
      <c r="AU634"/>
      <c r="AV634"/>
    </row>
    <row r="635" spans="27:48" ht="23.45" customHeight="1" x14ac:dyDescent="0.2">
      <c r="AA635" s="97"/>
      <c r="AB635" s="97"/>
      <c r="AC635" s="97"/>
      <c r="AD635" s="97"/>
      <c r="AE635" s="97"/>
      <c r="AF635" s="93"/>
      <c r="AG635" s="93"/>
      <c r="AH635" s="93"/>
      <c r="AI635" s="30"/>
      <c r="AJ635" s="30"/>
      <c r="AK635" s="30"/>
      <c r="AL635" s="30"/>
      <c r="AM635" s="109"/>
      <c r="AN635" s="109"/>
      <c r="AO635" s="30"/>
      <c r="AP635" s="112" t="s">
        <v>1447</v>
      </c>
      <c r="AQ635"/>
      <c r="AR635"/>
      <c r="AS635"/>
      <c r="AT635"/>
      <c r="AU635"/>
      <c r="AV635"/>
    </row>
    <row r="636" spans="27:48" ht="23.45" customHeight="1" x14ac:dyDescent="0.2">
      <c r="AA636" s="97"/>
      <c r="AB636" s="97"/>
      <c r="AC636" s="97"/>
      <c r="AD636" s="97"/>
      <c r="AE636" s="97"/>
      <c r="AF636" s="93"/>
      <c r="AG636" s="93"/>
      <c r="AH636" s="93"/>
      <c r="AI636" s="30"/>
      <c r="AJ636" s="30"/>
      <c r="AK636" s="30"/>
      <c r="AL636" s="30"/>
      <c r="AM636" s="109"/>
      <c r="AN636" s="109"/>
      <c r="AO636" s="30"/>
      <c r="AP636" s="112" t="s">
        <v>1448</v>
      </c>
      <c r="AQ636"/>
      <c r="AR636"/>
      <c r="AS636"/>
      <c r="AT636"/>
      <c r="AU636"/>
      <c r="AV636"/>
    </row>
    <row r="637" spans="27:48" ht="23.45" customHeight="1" x14ac:dyDescent="0.2">
      <c r="AA637" s="97"/>
      <c r="AB637" s="97"/>
      <c r="AC637" s="97"/>
      <c r="AD637" s="97"/>
      <c r="AE637" s="97"/>
      <c r="AF637" s="93"/>
      <c r="AG637" s="93"/>
      <c r="AH637" s="93"/>
      <c r="AI637" s="30"/>
      <c r="AJ637" s="30"/>
      <c r="AK637" s="30"/>
      <c r="AL637" s="30"/>
      <c r="AM637" s="109"/>
      <c r="AN637" s="109"/>
      <c r="AO637" s="30"/>
      <c r="AP637" s="112" t="s">
        <v>1449</v>
      </c>
      <c r="AQ637"/>
      <c r="AR637"/>
      <c r="AS637"/>
      <c r="AT637"/>
      <c r="AU637"/>
      <c r="AV637"/>
    </row>
    <row r="638" spans="27:48" ht="23.45" customHeight="1" x14ac:dyDescent="0.2">
      <c r="AA638" s="97"/>
      <c r="AB638" s="97"/>
      <c r="AC638" s="97"/>
      <c r="AD638" s="97"/>
      <c r="AE638" s="97"/>
      <c r="AF638" s="93"/>
      <c r="AG638" s="93"/>
      <c r="AH638" s="93"/>
      <c r="AI638" s="30"/>
      <c r="AJ638" s="30"/>
      <c r="AK638" s="30"/>
      <c r="AL638" s="30"/>
      <c r="AM638" s="109"/>
      <c r="AN638" s="109"/>
      <c r="AO638" s="30"/>
      <c r="AP638" s="112" t="s">
        <v>1450</v>
      </c>
      <c r="AQ638"/>
      <c r="AR638"/>
      <c r="AS638"/>
      <c r="AT638"/>
      <c r="AU638"/>
      <c r="AV638"/>
    </row>
    <row r="639" spans="27:48" ht="23.45" customHeight="1" x14ac:dyDescent="0.2">
      <c r="AA639" s="97"/>
      <c r="AB639" s="97"/>
      <c r="AC639" s="97"/>
      <c r="AD639" s="97"/>
      <c r="AE639" s="97"/>
      <c r="AF639" s="93"/>
      <c r="AG639" s="93"/>
      <c r="AH639" s="93"/>
      <c r="AI639" s="30"/>
      <c r="AJ639" s="30"/>
      <c r="AK639" s="30"/>
      <c r="AL639" s="30"/>
      <c r="AM639" s="109"/>
      <c r="AN639" s="109"/>
      <c r="AO639" s="30"/>
      <c r="AP639" s="112" t="s">
        <v>1451</v>
      </c>
      <c r="AQ639"/>
      <c r="AR639"/>
      <c r="AS639"/>
      <c r="AT639"/>
      <c r="AU639"/>
      <c r="AV639"/>
    </row>
    <row r="640" spans="27:48" ht="23.45" customHeight="1" x14ac:dyDescent="0.2">
      <c r="AA640" s="97"/>
      <c r="AB640" s="97"/>
      <c r="AC640" s="97"/>
      <c r="AD640" s="97"/>
      <c r="AE640" s="97"/>
      <c r="AF640" s="93"/>
      <c r="AG640" s="93"/>
      <c r="AH640" s="93"/>
      <c r="AI640" s="30"/>
      <c r="AJ640" s="30"/>
      <c r="AK640" s="30"/>
      <c r="AL640" s="30"/>
      <c r="AM640" s="109"/>
      <c r="AN640" s="109"/>
      <c r="AO640" s="30"/>
      <c r="AP640" s="112" t="s">
        <v>1452</v>
      </c>
      <c r="AQ640"/>
      <c r="AR640"/>
      <c r="AS640"/>
      <c r="AT640"/>
      <c r="AU640"/>
      <c r="AV640"/>
    </row>
    <row r="641" spans="27:48" ht="23.45" customHeight="1" x14ac:dyDescent="0.2">
      <c r="AA641" s="97"/>
      <c r="AB641" s="97"/>
      <c r="AC641" s="97"/>
      <c r="AD641" s="97"/>
      <c r="AE641" s="97"/>
      <c r="AF641" s="93"/>
      <c r="AG641" s="93"/>
      <c r="AH641" s="93"/>
      <c r="AI641" s="30"/>
      <c r="AJ641" s="30"/>
      <c r="AK641" s="30"/>
      <c r="AL641" s="30"/>
      <c r="AM641" s="109"/>
      <c r="AN641" s="109"/>
      <c r="AO641" s="30"/>
      <c r="AP641" s="112" t="s">
        <v>1453</v>
      </c>
      <c r="AQ641"/>
      <c r="AR641"/>
      <c r="AS641"/>
      <c r="AT641"/>
      <c r="AU641"/>
      <c r="AV641"/>
    </row>
    <row r="642" spans="27:48" ht="23.45" customHeight="1" x14ac:dyDescent="0.2">
      <c r="AA642" s="97"/>
      <c r="AB642" s="97"/>
      <c r="AC642" s="97"/>
      <c r="AD642" s="97"/>
      <c r="AE642" s="97"/>
      <c r="AF642" s="93"/>
      <c r="AG642" s="93"/>
      <c r="AH642" s="93"/>
      <c r="AI642" s="30"/>
      <c r="AJ642" s="30"/>
      <c r="AK642" s="30"/>
      <c r="AL642" s="30"/>
      <c r="AM642" s="109"/>
      <c r="AN642" s="109"/>
      <c r="AO642" s="30"/>
      <c r="AP642" s="112" t="s">
        <v>1454</v>
      </c>
      <c r="AQ642"/>
      <c r="AR642"/>
      <c r="AS642"/>
      <c r="AT642"/>
      <c r="AU642"/>
      <c r="AV642"/>
    </row>
    <row r="643" spans="27:48" ht="23.45" customHeight="1" x14ac:dyDescent="0.2">
      <c r="AA643" s="97"/>
      <c r="AB643" s="97"/>
      <c r="AC643" s="97"/>
      <c r="AD643" s="97"/>
      <c r="AE643" s="97"/>
      <c r="AF643" s="93"/>
      <c r="AG643" s="93"/>
      <c r="AH643" s="93"/>
      <c r="AI643" s="30"/>
      <c r="AJ643" s="30"/>
      <c r="AK643" s="30"/>
      <c r="AL643" s="30"/>
      <c r="AM643" s="109"/>
      <c r="AN643" s="109"/>
      <c r="AO643" s="30"/>
      <c r="AP643" s="112" t="s">
        <v>1455</v>
      </c>
      <c r="AQ643"/>
      <c r="AR643"/>
      <c r="AS643"/>
      <c r="AT643"/>
      <c r="AU643"/>
      <c r="AV643"/>
    </row>
    <row r="644" spans="27:48" ht="23.45" customHeight="1" x14ac:dyDescent="0.2">
      <c r="AA644" s="97"/>
      <c r="AB644" s="97"/>
      <c r="AC644" s="97"/>
      <c r="AD644" s="97"/>
      <c r="AE644" s="97"/>
      <c r="AF644" s="93"/>
      <c r="AG644" s="93"/>
      <c r="AH644" s="93"/>
      <c r="AI644" s="30"/>
      <c r="AJ644" s="30"/>
      <c r="AK644" s="30"/>
      <c r="AL644" s="30"/>
      <c r="AM644" s="109"/>
      <c r="AN644" s="109"/>
      <c r="AO644" s="30"/>
      <c r="AP644" s="112" t="s">
        <v>1456</v>
      </c>
      <c r="AQ644"/>
      <c r="AR644"/>
      <c r="AS644"/>
      <c r="AT644"/>
      <c r="AU644"/>
      <c r="AV644"/>
    </row>
    <row r="645" spans="27:48" ht="23.45" customHeight="1" x14ac:dyDescent="0.2">
      <c r="AA645" s="97"/>
      <c r="AB645" s="97"/>
      <c r="AC645" s="97"/>
      <c r="AD645" s="97"/>
      <c r="AE645" s="97"/>
      <c r="AF645" s="93"/>
      <c r="AG645" s="93"/>
      <c r="AH645" s="93"/>
      <c r="AI645" s="30"/>
      <c r="AJ645" s="30"/>
      <c r="AK645" s="30"/>
      <c r="AL645" s="30"/>
      <c r="AM645" s="109"/>
      <c r="AN645" s="109"/>
      <c r="AO645" s="30"/>
      <c r="AP645" s="112" t="s">
        <v>1457</v>
      </c>
      <c r="AQ645"/>
      <c r="AR645"/>
      <c r="AS645"/>
      <c r="AT645"/>
      <c r="AU645"/>
      <c r="AV645"/>
    </row>
    <row r="646" spans="27:48" ht="23.45" customHeight="1" x14ac:dyDescent="0.2">
      <c r="AA646" s="97"/>
      <c r="AB646" s="97"/>
      <c r="AC646" s="97"/>
      <c r="AD646" s="97"/>
      <c r="AE646" s="97"/>
      <c r="AF646" s="93"/>
      <c r="AG646" s="93"/>
      <c r="AH646" s="93"/>
      <c r="AI646" s="30"/>
      <c r="AJ646" s="30"/>
      <c r="AK646" s="30"/>
      <c r="AL646" s="30"/>
      <c r="AM646" s="109"/>
      <c r="AN646" s="109"/>
      <c r="AO646" s="30"/>
      <c r="AP646" s="112" t="s">
        <v>1458</v>
      </c>
      <c r="AQ646"/>
      <c r="AR646"/>
      <c r="AS646"/>
      <c r="AT646"/>
      <c r="AU646"/>
      <c r="AV646"/>
    </row>
    <row r="647" spans="27:48" ht="23.45" customHeight="1" x14ac:dyDescent="0.2">
      <c r="AA647" s="97"/>
      <c r="AB647" s="97"/>
      <c r="AC647" s="97"/>
      <c r="AD647" s="97"/>
      <c r="AE647" s="97"/>
      <c r="AF647" s="93"/>
      <c r="AG647" s="93"/>
      <c r="AH647" s="93"/>
      <c r="AI647" s="30"/>
      <c r="AJ647" s="30"/>
      <c r="AK647" s="30"/>
      <c r="AL647" s="30"/>
      <c r="AM647" s="109"/>
      <c r="AN647" s="109"/>
      <c r="AO647" s="30"/>
      <c r="AP647" s="112" t="s">
        <v>1459</v>
      </c>
      <c r="AQ647"/>
      <c r="AR647"/>
      <c r="AS647"/>
      <c r="AT647"/>
      <c r="AU647"/>
      <c r="AV647"/>
    </row>
    <row r="648" spans="27:48" ht="23.45" customHeight="1" x14ac:dyDescent="0.2">
      <c r="AA648" s="97"/>
      <c r="AB648" s="97"/>
      <c r="AC648" s="97"/>
      <c r="AD648" s="97"/>
      <c r="AE648" s="97"/>
      <c r="AF648" s="93"/>
      <c r="AG648" s="93"/>
      <c r="AH648" s="93"/>
      <c r="AI648" s="30"/>
      <c r="AJ648" s="30"/>
      <c r="AK648" s="30"/>
      <c r="AL648" s="30"/>
      <c r="AM648" s="109"/>
      <c r="AN648" s="109"/>
      <c r="AO648" s="30"/>
      <c r="AP648" s="112" t="s">
        <v>1460</v>
      </c>
      <c r="AQ648"/>
      <c r="AR648"/>
      <c r="AS648"/>
      <c r="AT648"/>
      <c r="AU648"/>
      <c r="AV648"/>
    </row>
    <row r="649" spans="27:48" ht="23.45" customHeight="1" x14ac:dyDescent="0.2">
      <c r="AA649" s="97"/>
      <c r="AB649" s="97"/>
      <c r="AC649" s="97"/>
      <c r="AD649" s="97"/>
      <c r="AE649" s="97"/>
      <c r="AF649" s="93"/>
      <c r="AG649" s="93"/>
      <c r="AH649" s="93"/>
      <c r="AI649" s="30"/>
      <c r="AJ649" s="30"/>
      <c r="AK649" s="30"/>
      <c r="AL649" s="30"/>
      <c r="AM649" s="109"/>
      <c r="AN649" s="109"/>
      <c r="AO649" s="30"/>
      <c r="AP649" s="112" t="s">
        <v>1461</v>
      </c>
      <c r="AQ649"/>
      <c r="AR649"/>
      <c r="AS649"/>
      <c r="AT649"/>
      <c r="AU649"/>
      <c r="AV649"/>
    </row>
    <row r="650" spans="27:48" ht="23.45" customHeight="1" x14ac:dyDescent="0.2">
      <c r="AA650" s="97"/>
      <c r="AB650" s="97"/>
      <c r="AC650" s="97"/>
      <c r="AD650" s="97"/>
      <c r="AE650" s="97"/>
      <c r="AF650" s="93"/>
      <c r="AG650" s="93"/>
      <c r="AH650" s="93"/>
      <c r="AI650" s="30"/>
      <c r="AJ650" s="30"/>
      <c r="AK650" s="30"/>
      <c r="AL650" s="30"/>
      <c r="AM650" s="109"/>
      <c r="AN650" s="109"/>
      <c r="AO650" s="30"/>
      <c r="AP650" s="112" t="s">
        <v>1462</v>
      </c>
      <c r="AQ650"/>
      <c r="AR650"/>
      <c r="AS650"/>
      <c r="AT650"/>
      <c r="AU650"/>
      <c r="AV650"/>
    </row>
    <row r="651" spans="27:48" ht="23.45" customHeight="1" x14ac:dyDescent="0.2">
      <c r="AA651" s="97"/>
      <c r="AB651" s="97"/>
      <c r="AC651" s="97"/>
      <c r="AD651" s="97"/>
      <c r="AE651" s="97"/>
      <c r="AF651" s="93"/>
      <c r="AG651" s="93"/>
      <c r="AH651" s="93"/>
      <c r="AI651" s="30"/>
      <c r="AJ651" s="30"/>
      <c r="AK651" s="30"/>
      <c r="AL651" s="30"/>
      <c r="AM651" s="109"/>
      <c r="AN651" s="109"/>
      <c r="AO651" s="30"/>
      <c r="AP651" s="112" t="s">
        <v>1463</v>
      </c>
      <c r="AQ651"/>
      <c r="AR651"/>
      <c r="AS651"/>
      <c r="AT651"/>
      <c r="AU651"/>
      <c r="AV651"/>
    </row>
    <row r="652" spans="27:48" ht="23.45" customHeight="1" x14ac:dyDescent="0.2">
      <c r="AA652" s="97"/>
      <c r="AB652" s="97"/>
      <c r="AC652" s="97"/>
      <c r="AD652" s="97"/>
      <c r="AE652" s="97"/>
      <c r="AF652" s="93"/>
      <c r="AG652" s="93"/>
      <c r="AH652" s="93"/>
      <c r="AI652" s="30"/>
      <c r="AJ652" s="30"/>
      <c r="AK652" s="30"/>
      <c r="AL652" s="30"/>
      <c r="AM652" s="109"/>
      <c r="AN652" s="109"/>
      <c r="AO652" s="30"/>
      <c r="AP652" s="112" t="s">
        <v>1464</v>
      </c>
      <c r="AQ652"/>
      <c r="AR652"/>
      <c r="AS652"/>
      <c r="AT652"/>
      <c r="AU652"/>
      <c r="AV652"/>
    </row>
    <row r="653" spans="27:48" ht="23.45" customHeight="1" x14ac:dyDescent="0.2">
      <c r="AA653" s="97"/>
      <c r="AB653" s="97"/>
      <c r="AC653" s="97"/>
      <c r="AD653" s="97"/>
      <c r="AE653" s="97"/>
      <c r="AF653" s="93"/>
      <c r="AG653" s="93"/>
      <c r="AH653" s="93"/>
      <c r="AI653" s="30"/>
      <c r="AJ653" s="30"/>
      <c r="AK653" s="30"/>
      <c r="AL653" s="30"/>
      <c r="AM653" s="109"/>
      <c r="AN653" s="109"/>
      <c r="AO653" s="30"/>
      <c r="AP653" s="112" t="s">
        <v>1465</v>
      </c>
      <c r="AQ653"/>
      <c r="AR653"/>
      <c r="AS653"/>
      <c r="AT653"/>
      <c r="AU653"/>
      <c r="AV653"/>
    </row>
    <row r="654" spans="27:48" ht="23.45" customHeight="1" x14ac:dyDescent="0.2">
      <c r="AA654" s="97"/>
      <c r="AB654" s="97"/>
      <c r="AC654" s="97"/>
      <c r="AD654" s="97"/>
      <c r="AE654" s="97"/>
      <c r="AF654" s="93"/>
      <c r="AG654" s="93"/>
      <c r="AH654" s="93"/>
      <c r="AI654" s="30"/>
      <c r="AJ654" s="30"/>
      <c r="AK654" s="30"/>
      <c r="AL654" s="30"/>
      <c r="AM654" s="109"/>
      <c r="AN654" s="109"/>
      <c r="AO654" s="30"/>
      <c r="AP654" s="112" t="s">
        <v>1466</v>
      </c>
      <c r="AQ654"/>
      <c r="AR654"/>
      <c r="AS654"/>
      <c r="AT654"/>
      <c r="AU654"/>
      <c r="AV654"/>
    </row>
    <row r="655" spans="27:48" ht="23.45" customHeight="1" x14ac:dyDescent="0.2">
      <c r="AA655" s="97"/>
      <c r="AB655" s="97"/>
      <c r="AC655" s="97"/>
      <c r="AD655" s="97"/>
      <c r="AE655" s="97"/>
      <c r="AF655" s="93"/>
      <c r="AG655" s="93"/>
      <c r="AH655" s="93"/>
      <c r="AI655" s="30"/>
      <c r="AJ655" s="30"/>
      <c r="AK655" s="30"/>
      <c r="AL655" s="30"/>
      <c r="AM655" s="109"/>
      <c r="AN655" s="109"/>
      <c r="AO655" s="30"/>
      <c r="AP655" s="112" t="s">
        <v>1467</v>
      </c>
      <c r="AQ655"/>
      <c r="AR655"/>
      <c r="AS655"/>
      <c r="AT655"/>
      <c r="AU655"/>
      <c r="AV655"/>
    </row>
    <row r="656" spans="27:48" ht="23.45" customHeight="1" x14ac:dyDescent="0.2">
      <c r="AA656" s="97"/>
      <c r="AB656" s="97"/>
      <c r="AC656" s="97"/>
      <c r="AD656" s="97"/>
      <c r="AE656" s="97"/>
      <c r="AF656" s="93"/>
      <c r="AG656" s="93"/>
      <c r="AH656" s="93"/>
      <c r="AI656" s="30"/>
      <c r="AJ656" s="30"/>
      <c r="AK656" s="30"/>
      <c r="AL656" s="30"/>
      <c r="AM656" s="109"/>
      <c r="AN656" s="109"/>
      <c r="AO656" s="30"/>
      <c r="AP656" s="112" t="s">
        <v>1468</v>
      </c>
      <c r="AQ656"/>
      <c r="AR656"/>
      <c r="AS656"/>
      <c r="AT656"/>
      <c r="AU656"/>
      <c r="AV656"/>
    </row>
    <row r="657" spans="27:48" ht="23.45" customHeight="1" x14ac:dyDescent="0.2">
      <c r="AA657" s="97"/>
      <c r="AB657" s="97"/>
      <c r="AC657" s="97"/>
      <c r="AD657" s="97"/>
      <c r="AE657" s="97"/>
      <c r="AF657" s="93"/>
      <c r="AG657" s="93"/>
      <c r="AH657" s="93"/>
      <c r="AI657" s="30"/>
      <c r="AJ657" s="30"/>
      <c r="AK657" s="30"/>
      <c r="AL657" s="30"/>
      <c r="AM657" s="109"/>
      <c r="AN657" s="109"/>
      <c r="AO657" s="30"/>
      <c r="AP657" s="112" t="s">
        <v>1469</v>
      </c>
      <c r="AQ657"/>
      <c r="AR657"/>
      <c r="AS657"/>
      <c r="AT657"/>
      <c r="AU657"/>
      <c r="AV657"/>
    </row>
    <row r="658" spans="27:48" ht="23.45" customHeight="1" x14ac:dyDescent="0.2">
      <c r="AA658" s="97"/>
      <c r="AB658" s="97"/>
      <c r="AC658" s="97"/>
      <c r="AD658" s="97"/>
      <c r="AE658" s="97"/>
      <c r="AF658" s="93"/>
      <c r="AG658" s="93"/>
      <c r="AH658" s="93"/>
      <c r="AI658" s="30"/>
      <c r="AJ658" s="30"/>
      <c r="AK658" s="30"/>
      <c r="AL658" s="30"/>
      <c r="AM658" s="109"/>
      <c r="AN658" s="109"/>
      <c r="AO658" s="30"/>
      <c r="AP658" s="112" t="s">
        <v>1470</v>
      </c>
      <c r="AQ658"/>
      <c r="AR658"/>
      <c r="AS658"/>
      <c r="AT658"/>
      <c r="AU658"/>
      <c r="AV658"/>
    </row>
    <row r="659" spans="27:48" ht="23.45" customHeight="1" x14ac:dyDescent="0.2">
      <c r="AA659" s="97"/>
      <c r="AB659" s="97"/>
      <c r="AC659" s="97"/>
      <c r="AD659" s="97"/>
      <c r="AE659" s="97"/>
      <c r="AF659" s="93"/>
      <c r="AG659" s="93"/>
      <c r="AH659" s="93"/>
      <c r="AI659" s="30"/>
      <c r="AJ659" s="30"/>
      <c r="AK659" s="30"/>
      <c r="AL659" s="30"/>
      <c r="AM659" s="109"/>
      <c r="AN659" s="109"/>
      <c r="AO659" s="30"/>
      <c r="AP659" s="112" t="s">
        <v>1471</v>
      </c>
      <c r="AQ659"/>
      <c r="AR659"/>
      <c r="AS659"/>
      <c r="AT659"/>
      <c r="AU659"/>
      <c r="AV659"/>
    </row>
    <row r="660" spans="27:48" ht="23.45" customHeight="1" x14ac:dyDescent="0.2">
      <c r="AA660" s="97"/>
      <c r="AB660" s="97"/>
      <c r="AC660" s="97"/>
      <c r="AD660" s="97"/>
      <c r="AE660" s="97"/>
      <c r="AF660" s="93"/>
      <c r="AG660" s="93"/>
      <c r="AH660" s="93"/>
      <c r="AI660" s="30"/>
      <c r="AJ660" s="30"/>
      <c r="AK660" s="30"/>
      <c r="AL660" s="30"/>
      <c r="AM660" s="109"/>
      <c r="AN660" s="109"/>
      <c r="AO660" s="30"/>
      <c r="AP660" s="112" t="s">
        <v>1472</v>
      </c>
      <c r="AQ660"/>
      <c r="AR660"/>
      <c r="AS660"/>
      <c r="AT660"/>
      <c r="AU660"/>
      <c r="AV660"/>
    </row>
    <row r="661" spans="27:48" ht="23.45" customHeight="1" x14ac:dyDescent="0.2">
      <c r="AA661" s="97"/>
      <c r="AB661" s="97"/>
      <c r="AC661" s="97"/>
      <c r="AD661" s="97"/>
      <c r="AE661" s="97"/>
      <c r="AF661" s="93"/>
      <c r="AG661" s="93"/>
      <c r="AH661" s="93"/>
      <c r="AI661" s="30"/>
      <c r="AJ661" s="30"/>
      <c r="AK661" s="30"/>
      <c r="AL661" s="30"/>
      <c r="AM661" s="109"/>
      <c r="AN661" s="109"/>
      <c r="AO661" s="30"/>
      <c r="AP661" s="112" t="s">
        <v>1473</v>
      </c>
      <c r="AQ661"/>
      <c r="AR661"/>
      <c r="AS661"/>
      <c r="AT661"/>
      <c r="AU661"/>
      <c r="AV661"/>
    </row>
    <row r="662" spans="27:48" ht="23.45" customHeight="1" x14ac:dyDescent="0.2">
      <c r="AA662" s="97"/>
      <c r="AB662" s="97"/>
      <c r="AC662" s="97"/>
      <c r="AD662" s="97"/>
      <c r="AE662" s="97"/>
      <c r="AF662" s="93"/>
      <c r="AG662" s="93"/>
      <c r="AH662" s="93"/>
      <c r="AI662" s="30"/>
      <c r="AJ662" s="30"/>
      <c r="AK662" s="30"/>
      <c r="AL662" s="30"/>
      <c r="AM662" s="109"/>
      <c r="AN662" s="109"/>
      <c r="AO662" s="30"/>
      <c r="AP662" s="112" t="s">
        <v>1474</v>
      </c>
      <c r="AQ662"/>
      <c r="AR662"/>
      <c r="AS662"/>
      <c r="AT662"/>
      <c r="AU662"/>
      <c r="AV662"/>
    </row>
    <row r="663" spans="27:48" ht="23.45" customHeight="1" x14ac:dyDescent="0.2">
      <c r="AA663" s="97"/>
      <c r="AB663" s="97"/>
      <c r="AC663" s="97"/>
      <c r="AD663" s="97"/>
      <c r="AE663" s="97"/>
      <c r="AF663" s="93"/>
      <c r="AG663" s="93"/>
      <c r="AH663" s="93"/>
      <c r="AI663" s="30"/>
      <c r="AJ663" s="30"/>
      <c r="AK663" s="30"/>
      <c r="AL663" s="30"/>
      <c r="AM663" s="109"/>
      <c r="AN663" s="109"/>
      <c r="AO663" s="30"/>
      <c r="AP663" s="112" t="s">
        <v>1475</v>
      </c>
      <c r="AQ663"/>
      <c r="AR663"/>
      <c r="AS663"/>
      <c r="AT663"/>
      <c r="AU663"/>
      <c r="AV663"/>
    </row>
    <row r="664" spans="27:48" ht="23.45" customHeight="1" x14ac:dyDescent="0.2">
      <c r="AA664" s="97"/>
      <c r="AB664" s="97"/>
      <c r="AC664" s="97"/>
      <c r="AD664" s="97"/>
      <c r="AE664" s="97"/>
      <c r="AF664" s="93"/>
      <c r="AG664" s="93"/>
      <c r="AH664" s="93"/>
      <c r="AI664" s="30"/>
      <c r="AJ664" s="30"/>
      <c r="AK664" s="30"/>
      <c r="AL664" s="30"/>
      <c r="AM664" s="109"/>
      <c r="AN664" s="109"/>
      <c r="AO664" s="30"/>
      <c r="AP664" s="112" t="s">
        <v>1476</v>
      </c>
      <c r="AQ664"/>
      <c r="AR664"/>
      <c r="AS664"/>
      <c r="AT664"/>
      <c r="AU664"/>
      <c r="AV664"/>
    </row>
    <row r="665" spans="27:48" ht="23.45" customHeight="1" x14ac:dyDescent="0.2">
      <c r="AA665" s="97"/>
      <c r="AB665" s="97"/>
      <c r="AC665" s="97"/>
      <c r="AD665" s="97"/>
      <c r="AE665" s="97"/>
      <c r="AF665" s="93"/>
      <c r="AG665" s="93"/>
      <c r="AH665" s="93"/>
      <c r="AI665" s="30"/>
      <c r="AJ665" s="30"/>
      <c r="AK665" s="30"/>
      <c r="AL665" s="30"/>
      <c r="AM665" s="109"/>
      <c r="AN665" s="109"/>
      <c r="AO665" s="30"/>
      <c r="AP665" s="112" t="s">
        <v>1477</v>
      </c>
      <c r="AQ665"/>
      <c r="AR665"/>
      <c r="AS665"/>
      <c r="AT665"/>
      <c r="AU665"/>
      <c r="AV665"/>
    </row>
    <row r="666" spans="27:48" ht="23.45" customHeight="1" x14ac:dyDescent="0.2">
      <c r="AA666" s="97"/>
      <c r="AB666" s="97"/>
      <c r="AC666" s="97"/>
      <c r="AD666" s="97"/>
      <c r="AE666" s="97"/>
      <c r="AF666" s="93"/>
      <c r="AG666" s="93"/>
      <c r="AH666" s="93"/>
      <c r="AI666" s="30"/>
      <c r="AJ666" s="30"/>
      <c r="AK666" s="30"/>
      <c r="AL666" s="30"/>
      <c r="AM666" s="109"/>
      <c r="AN666" s="109"/>
      <c r="AO666" s="30"/>
      <c r="AP666" s="112" t="s">
        <v>1478</v>
      </c>
      <c r="AQ666"/>
      <c r="AR666"/>
      <c r="AS666"/>
      <c r="AT666"/>
      <c r="AU666"/>
      <c r="AV666"/>
    </row>
    <row r="667" spans="27:48" ht="23.45" customHeight="1" x14ac:dyDescent="0.2">
      <c r="AA667" s="97"/>
      <c r="AB667" s="97"/>
      <c r="AC667" s="97"/>
      <c r="AD667" s="97"/>
      <c r="AE667" s="97"/>
      <c r="AF667" s="93"/>
      <c r="AG667" s="93"/>
      <c r="AH667" s="93"/>
      <c r="AI667" s="30"/>
      <c r="AJ667" s="30"/>
      <c r="AK667" s="30"/>
      <c r="AL667" s="30"/>
      <c r="AM667" s="109"/>
      <c r="AN667" s="109"/>
      <c r="AO667" s="30"/>
      <c r="AP667" s="112" t="s">
        <v>1479</v>
      </c>
      <c r="AQ667"/>
      <c r="AR667"/>
      <c r="AS667"/>
      <c r="AT667"/>
      <c r="AU667"/>
      <c r="AV667"/>
    </row>
    <row r="668" spans="27:48" ht="23.45" customHeight="1" x14ac:dyDescent="0.2">
      <c r="AA668" s="97"/>
      <c r="AB668" s="97"/>
      <c r="AC668" s="97"/>
      <c r="AD668" s="97"/>
      <c r="AE668" s="97"/>
      <c r="AF668" s="93"/>
      <c r="AG668" s="93"/>
      <c r="AH668" s="93"/>
      <c r="AI668" s="30"/>
      <c r="AJ668" s="30"/>
      <c r="AK668" s="30"/>
      <c r="AL668" s="30"/>
      <c r="AM668" s="109"/>
      <c r="AN668" s="109"/>
      <c r="AO668" s="30"/>
      <c r="AP668" s="112" t="s">
        <v>1480</v>
      </c>
      <c r="AQ668"/>
      <c r="AR668"/>
      <c r="AS668"/>
      <c r="AT668"/>
      <c r="AU668"/>
      <c r="AV668"/>
    </row>
    <row r="669" spans="27:48" ht="23.45" customHeight="1" x14ac:dyDescent="0.2">
      <c r="AA669" s="97"/>
      <c r="AB669" s="97"/>
      <c r="AC669" s="97"/>
      <c r="AD669" s="97"/>
      <c r="AE669" s="97"/>
      <c r="AF669" s="93"/>
      <c r="AG669" s="93"/>
      <c r="AH669" s="93"/>
      <c r="AI669" s="30"/>
      <c r="AJ669" s="30"/>
      <c r="AK669" s="30"/>
      <c r="AL669" s="30"/>
      <c r="AM669" s="109"/>
      <c r="AN669" s="109"/>
      <c r="AO669" s="30"/>
      <c r="AP669" s="112" t="s">
        <v>1481</v>
      </c>
      <c r="AQ669"/>
      <c r="AR669"/>
      <c r="AS669"/>
      <c r="AT669"/>
      <c r="AU669"/>
      <c r="AV669"/>
    </row>
    <row r="670" spans="27:48" ht="23.45" customHeight="1" x14ac:dyDescent="0.2">
      <c r="AA670" s="97"/>
      <c r="AB670" s="97"/>
      <c r="AC670" s="97"/>
      <c r="AD670" s="97"/>
      <c r="AE670" s="97"/>
      <c r="AF670" s="93"/>
      <c r="AG670" s="93"/>
      <c r="AH670" s="93"/>
      <c r="AI670" s="30"/>
      <c r="AJ670" s="30"/>
      <c r="AK670" s="30"/>
      <c r="AL670" s="30"/>
      <c r="AM670" s="109"/>
      <c r="AN670" s="109"/>
      <c r="AO670" s="30"/>
      <c r="AP670" s="112" t="s">
        <v>1482</v>
      </c>
      <c r="AQ670"/>
      <c r="AR670"/>
      <c r="AS670"/>
      <c r="AT670"/>
      <c r="AU670"/>
      <c r="AV670"/>
    </row>
    <row r="671" spans="27:48" ht="23.45" customHeight="1" x14ac:dyDescent="0.2">
      <c r="AA671" s="97"/>
      <c r="AB671" s="97"/>
      <c r="AC671" s="97"/>
      <c r="AD671" s="97"/>
      <c r="AE671" s="97"/>
      <c r="AF671" s="93"/>
      <c r="AG671" s="93"/>
      <c r="AH671" s="93"/>
      <c r="AI671" s="30"/>
      <c r="AJ671" s="30"/>
      <c r="AK671" s="30"/>
      <c r="AL671" s="30"/>
      <c r="AM671" s="109"/>
      <c r="AN671" s="109"/>
      <c r="AO671" s="30"/>
      <c r="AP671" s="112" t="s">
        <v>1483</v>
      </c>
      <c r="AQ671"/>
      <c r="AR671"/>
      <c r="AS671"/>
      <c r="AT671"/>
      <c r="AU671"/>
      <c r="AV671"/>
    </row>
    <row r="672" spans="27:48" ht="23.45" customHeight="1" x14ac:dyDescent="0.2">
      <c r="AA672" s="97"/>
      <c r="AB672" s="97"/>
      <c r="AC672" s="97"/>
      <c r="AD672" s="97"/>
      <c r="AE672" s="97"/>
      <c r="AF672" s="93"/>
      <c r="AG672" s="93"/>
      <c r="AH672" s="93"/>
      <c r="AI672" s="30"/>
      <c r="AJ672" s="30"/>
      <c r="AK672" s="30"/>
      <c r="AL672" s="30"/>
      <c r="AM672" s="109"/>
      <c r="AN672" s="109"/>
      <c r="AO672" s="30"/>
      <c r="AP672" s="112" t="s">
        <v>1484</v>
      </c>
      <c r="AQ672"/>
      <c r="AR672"/>
      <c r="AS672"/>
      <c r="AT672"/>
      <c r="AU672"/>
      <c r="AV672"/>
    </row>
    <row r="673" spans="27:48" ht="23.45" customHeight="1" x14ac:dyDescent="0.2">
      <c r="AA673" s="97"/>
      <c r="AB673" s="97"/>
      <c r="AC673" s="97"/>
      <c r="AD673" s="97"/>
      <c r="AE673" s="97"/>
      <c r="AF673" s="93"/>
      <c r="AG673" s="93"/>
      <c r="AH673" s="93"/>
      <c r="AI673" s="30"/>
      <c r="AJ673" s="30"/>
      <c r="AK673" s="30"/>
      <c r="AL673" s="30"/>
      <c r="AM673" s="109"/>
      <c r="AN673" s="109"/>
      <c r="AO673" s="30"/>
      <c r="AP673" s="112" t="s">
        <v>1485</v>
      </c>
      <c r="AQ673"/>
      <c r="AR673"/>
      <c r="AS673"/>
      <c r="AT673"/>
      <c r="AU673"/>
      <c r="AV673"/>
    </row>
    <row r="674" spans="27:48" ht="23.45" customHeight="1" x14ac:dyDescent="0.2">
      <c r="AA674" s="97"/>
      <c r="AB674" s="97"/>
      <c r="AC674" s="97"/>
      <c r="AD674" s="97"/>
      <c r="AE674" s="97"/>
      <c r="AF674" s="93"/>
      <c r="AG674" s="93"/>
      <c r="AH674" s="93"/>
      <c r="AI674" s="30"/>
      <c r="AJ674" s="30"/>
      <c r="AK674" s="30"/>
      <c r="AL674" s="30"/>
      <c r="AM674" s="109"/>
      <c r="AN674" s="109"/>
      <c r="AO674" s="30"/>
      <c r="AP674" s="112" t="s">
        <v>1486</v>
      </c>
      <c r="AQ674"/>
      <c r="AR674"/>
      <c r="AS674"/>
      <c r="AT674"/>
      <c r="AU674"/>
      <c r="AV674"/>
    </row>
    <row r="675" spans="27:48" ht="23.45" customHeight="1" x14ac:dyDescent="0.2">
      <c r="AA675" s="97"/>
      <c r="AB675" s="97"/>
      <c r="AC675" s="97"/>
      <c r="AD675" s="97"/>
      <c r="AE675" s="97"/>
      <c r="AF675" s="93"/>
      <c r="AG675" s="93"/>
      <c r="AH675" s="93"/>
      <c r="AI675" s="30"/>
      <c r="AJ675" s="30"/>
      <c r="AK675" s="30"/>
      <c r="AL675" s="30"/>
      <c r="AM675" s="109"/>
      <c r="AN675" s="109"/>
      <c r="AO675" s="30"/>
      <c r="AP675" s="112" t="s">
        <v>1487</v>
      </c>
      <c r="AQ675"/>
      <c r="AR675"/>
      <c r="AS675"/>
      <c r="AT675"/>
      <c r="AU675"/>
      <c r="AV675"/>
    </row>
    <row r="676" spans="27:48" ht="23.45" customHeight="1" x14ac:dyDescent="0.2">
      <c r="AA676" s="97"/>
      <c r="AB676" s="97"/>
      <c r="AC676" s="97"/>
      <c r="AD676" s="97"/>
      <c r="AE676" s="97"/>
      <c r="AF676" s="93"/>
      <c r="AG676" s="93"/>
      <c r="AH676" s="93"/>
      <c r="AI676" s="30"/>
      <c r="AJ676" s="30"/>
      <c r="AK676" s="30"/>
      <c r="AL676" s="30"/>
      <c r="AM676" s="109"/>
      <c r="AN676" s="109"/>
      <c r="AO676" s="30"/>
      <c r="AP676" s="112" t="s">
        <v>1488</v>
      </c>
      <c r="AQ676"/>
      <c r="AR676"/>
      <c r="AS676"/>
      <c r="AT676"/>
      <c r="AU676"/>
      <c r="AV676"/>
    </row>
    <row r="677" spans="27:48" ht="23.45" customHeight="1" x14ac:dyDescent="0.2">
      <c r="AA677" s="97"/>
      <c r="AB677" s="97"/>
      <c r="AC677" s="97"/>
      <c r="AD677" s="97"/>
      <c r="AE677" s="97"/>
      <c r="AF677" s="93"/>
      <c r="AG677" s="93"/>
      <c r="AH677" s="93"/>
      <c r="AI677" s="30"/>
      <c r="AJ677" s="30"/>
      <c r="AK677" s="30"/>
      <c r="AL677" s="30"/>
      <c r="AM677" s="109"/>
      <c r="AN677" s="109"/>
      <c r="AO677" s="30"/>
      <c r="AP677" s="112" t="s">
        <v>1489</v>
      </c>
      <c r="AQ677"/>
      <c r="AR677"/>
      <c r="AS677"/>
      <c r="AT677"/>
      <c r="AU677"/>
      <c r="AV677"/>
    </row>
    <row r="678" spans="27:48" ht="23.45" customHeight="1" x14ac:dyDescent="0.2">
      <c r="AA678" s="97"/>
      <c r="AB678" s="97"/>
      <c r="AC678" s="97"/>
      <c r="AD678" s="97"/>
      <c r="AE678" s="97"/>
      <c r="AF678" s="93"/>
      <c r="AG678" s="93"/>
      <c r="AH678" s="93"/>
      <c r="AI678" s="30"/>
      <c r="AJ678" s="30"/>
      <c r="AK678" s="30"/>
      <c r="AL678" s="30"/>
      <c r="AM678" s="109"/>
      <c r="AN678" s="109"/>
      <c r="AO678" s="30"/>
      <c r="AP678" s="112" t="s">
        <v>1490</v>
      </c>
      <c r="AQ678"/>
      <c r="AR678"/>
      <c r="AS678"/>
      <c r="AT678"/>
      <c r="AU678"/>
      <c r="AV678"/>
    </row>
    <row r="679" spans="27:48" ht="23.45" customHeight="1" x14ac:dyDescent="0.2">
      <c r="AA679" s="97"/>
      <c r="AB679" s="97"/>
      <c r="AC679" s="97"/>
      <c r="AD679" s="97"/>
      <c r="AE679" s="97"/>
      <c r="AF679" s="93"/>
      <c r="AG679" s="93"/>
      <c r="AH679" s="93"/>
      <c r="AI679" s="30"/>
      <c r="AJ679" s="30"/>
      <c r="AK679" s="30"/>
      <c r="AL679" s="30"/>
      <c r="AM679" s="109"/>
      <c r="AN679" s="109"/>
      <c r="AO679" s="30"/>
      <c r="AP679" s="112" t="s">
        <v>1491</v>
      </c>
      <c r="AQ679"/>
      <c r="AR679"/>
      <c r="AS679"/>
      <c r="AT679"/>
      <c r="AU679"/>
      <c r="AV679"/>
    </row>
    <row r="680" spans="27:48" ht="23.45" customHeight="1" x14ac:dyDescent="0.2">
      <c r="AA680" s="97"/>
      <c r="AB680" s="97"/>
      <c r="AC680" s="97"/>
      <c r="AD680" s="97"/>
      <c r="AE680" s="97"/>
      <c r="AF680" s="93"/>
      <c r="AG680" s="93"/>
      <c r="AH680" s="93"/>
      <c r="AI680" s="30"/>
      <c r="AJ680" s="30"/>
      <c r="AK680" s="30"/>
      <c r="AL680" s="30"/>
      <c r="AM680" s="109"/>
      <c r="AN680" s="109"/>
      <c r="AO680" s="30"/>
      <c r="AP680" s="112" t="s">
        <v>1492</v>
      </c>
      <c r="AQ680"/>
      <c r="AR680"/>
      <c r="AS680"/>
      <c r="AT680"/>
      <c r="AU680"/>
      <c r="AV680"/>
    </row>
    <row r="681" spans="27:48" ht="23.45" customHeight="1" x14ac:dyDescent="0.2">
      <c r="AA681" s="97"/>
      <c r="AB681" s="97"/>
      <c r="AC681" s="97"/>
      <c r="AD681" s="97"/>
      <c r="AE681" s="97"/>
      <c r="AF681" s="93"/>
      <c r="AG681" s="93"/>
      <c r="AH681" s="93"/>
      <c r="AI681" s="30"/>
      <c r="AJ681" s="30"/>
      <c r="AK681" s="30"/>
      <c r="AL681" s="30"/>
      <c r="AM681" s="109"/>
      <c r="AN681" s="109"/>
      <c r="AO681" s="30"/>
      <c r="AP681" s="112" t="s">
        <v>1493</v>
      </c>
      <c r="AQ681"/>
      <c r="AR681"/>
      <c r="AS681"/>
      <c r="AT681"/>
      <c r="AU681"/>
      <c r="AV681"/>
    </row>
    <row r="682" spans="27:48" ht="23.45" customHeight="1" x14ac:dyDescent="0.2">
      <c r="AA682" s="97"/>
      <c r="AB682" s="97"/>
      <c r="AC682" s="97"/>
      <c r="AD682" s="97"/>
      <c r="AE682" s="97"/>
      <c r="AF682" s="93"/>
      <c r="AG682" s="93"/>
      <c r="AH682" s="93"/>
      <c r="AI682" s="30"/>
      <c r="AJ682" s="30"/>
      <c r="AK682" s="30"/>
      <c r="AL682" s="30"/>
      <c r="AM682" s="109"/>
      <c r="AN682" s="109"/>
      <c r="AO682" s="30"/>
      <c r="AP682" s="112" t="s">
        <v>1494</v>
      </c>
      <c r="AQ682"/>
      <c r="AR682"/>
      <c r="AS682"/>
      <c r="AT682"/>
      <c r="AU682"/>
      <c r="AV682"/>
    </row>
    <row r="683" spans="27:48" ht="23.45" customHeight="1" x14ac:dyDescent="0.2">
      <c r="AA683" s="97"/>
      <c r="AB683" s="97"/>
      <c r="AC683" s="97"/>
      <c r="AD683" s="97"/>
      <c r="AE683" s="97"/>
      <c r="AF683" s="93"/>
      <c r="AG683" s="93"/>
      <c r="AH683" s="93"/>
      <c r="AI683" s="30"/>
      <c r="AJ683" s="30"/>
      <c r="AK683" s="30"/>
      <c r="AL683" s="30"/>
      <c r="AM683" s="109"/>
      <c r="AN683" s="109"/>
      <c r="AO683" s="30"/>
      <c r="AP683" s="112" t="s">
        <v>1495</v>
      </c>
      <c r="AQ683"/>
      <c r="AR683"/>
      <c r="AS683"/>
      <c r="AT683"/>
      <c r="AU683"/>
      <c r="AV683"/>
    </row>
    <row r="684" spans="27:48" ht="23.45" customHeight="1" x14ac:dyDescent="0.2">
      <c r="AA684" s="97"/>
      <c r="AB684" s="97"/>
      <c r="AC684" s="97"/>
      <c r="AD684" s="97"/>
      <c r="AE684" s="97"/>
      <c r="AF684" s="93"/>
      <c r="AG684" s="93"/>
      <c r="AH684" s="93"/>
      <c r="AI684" s="30"/>
      <c r="AJ684" s="30"/>
      <c r="AK684" s="30"/>
      <c r="AL684" s="30"/>
      <c r="AM684" s="109"/>
      <c r="AN684" s="109"/>
      <c r="AO684" s="30"/>
      <c r="AP684" s="112" t="s">
        <v>1496</v>
      </c>
      <c r="AQ684"/>
      <c r="AR684"/>
      <c r="AS684"/>
      <c r="AT684"/>
      <c r="AU684"/>
      <c r="AV684"/>
    </row>
    <row r="685" spans="27:48" ht="23.45" customHeight="1" x14ac:dyDescent="0.2">
      <c r="AA685" s="97"/>
      <c r="AB685" s="97"/>
      <c r="AC685" s="97"/>
      <c r="AD685" s="97"/>
      <c r="AE685" s="97"/>
      <c r="AF685" s="93"/>
      <c r="AG685" s="93"/>
      <c r="AH685" s="93"/>
      <c r="AI685" s="30"/>
      <c r="AJ685" s="30"/>
      <c r="AK685" s="30"/>
      <c r="AL685" s="30"/>
      <c r="AM685" s="109"/>
      <c r="AN685" s="109"/>
      <c r="AO685" s="30"/>
      <c r="AP685" s="112" t="s">
        <v>1497</v>
      </c>
      <c r="AQ685"/>
      <c r="AR685"/>
      <c r="AS685"/>
      <c r="AT685"/>
      <c r="AU685"/>
      <c r="AV685"/>
    </row>
    <row r="686" spans="27:48" ht="23.45" customHeight="1" x14ac:dyDescent="0.2">
      <c r="AA686" s="97"/>
      <c r="AB686" s="97"/>
      <c r="AC686" s="97"/>
      <c r="AD686" s="97"/>
      <c r="AE686" s="97"/>
      <c r="AF686" s="93"/>
      <c r="AG686" s="93"/>
      <c r="AH686" s="93"/>
      <c r="AI686" s="30"/>
      <c r="AJ686" s="30"/>
      <c r="AK686" s="30"/>
      <c r="AL686" s="30"/>
      <c r="AM686" s="109"/>
      <c r="AN686" s="109"/>
      <c r="AO686" s="30"/>
      <c r="AP686" s="112" t="s">
        <v>1498</v>
      </c>
      <c r="AQ686"/>
      <c r="AR686"/>
      <c r="AS686"/>
      <c r="AT686"/>
      <c r="AU686"/>
      <c r="AV686"/>
    </row>
    <row r="687" spans="27:48" ht="23.45" customHeight="1" x14ac:dyDescent="0.2">
      <c r="AA687" s="97"/>
      <c r="AB687" s="97"/>
      <c r="AC687" s="97"/>
      <c r="AD687" s="97"/>
      <c r="AE687" s="97"/>
      <c r="AF687" s="93"/>
      <c r="AG687" s="93"/>
      <c r="AH687" s="93"/>
      <c r="AI687" s="30"/>
      <c r="AJ687" s="30"/>
      <c r="AK687" s="30"/>
      <c r="AL687" s="30"/>
      <c r="AM687" s="109"/>
      <c r="AN687" s="109"/>
      <c r="AO687" s="30"/>
      <c r="AP687" s="112" t="s">
        <v>1499</v>
      </c>
      <c r="AQ687"/>
      <c r="AR687"/>
      <c r="AS687"/>
      <c r="AT687"/>
      <c r="AU687"/>
      <c r="AV687"/>
    </row>
    <row r="688" spans="27:48" ht="23.45" customHeight="1" x14ac:dyDescent="0.2">
      <c r="AA688" s="97"/>
      <c r="AB688" s="97"/>
      <c r="AC688" s="97"/>
      <c r="AD688" s="97"/>
      <c r="AE688" s="97"/>
      <c r="AF688" s="93"/>
      <c r="AG688" s="93"/>
      <c r="AH688" s="93"/>
      <c r="AI688" s="30"/>
      <c r="AJ688" s="30"/>
      <c r="AK688" s="30"/>
      <c r="AL688" s="30"/>
      <c r="AM688" s="109"/>
      <c r="AN688" s="109"/>
      <c r="AO688" s="30"/>
      <c r="AP688" s="112" t="s">
        <v>1500</v>
      </c>
      <c r="AQ688"/>
      <c r="AR688"/>
      <c r="AS688"/>
      <c r="AT688"/>
      <c r="AU688"/>
      <c r="AV688"/>
    </row>
    <row r="689" spans="27:48" ht="23.45" customHeight="1" x14ac:dyDescent="0.2">
      <c r="AA689" s="97"/>
      <c r="AB689" s="97"/>
      <c r="AC689" s="97"/>
      <c r="AD689" s="97"/>
      <c r="AE689" s="97"/>
      <c r="AF689" s="93"/>
      <c r="AG689" s="93"/>
      <c r="AH689" s="93"/>
      <c r="AI689" s="30"/>
      <c r="AJ689" s="30"/>
      <c r="AK689" s="30"/>
      <c r="AL689" s="30"/>
      <c r="AM689" s="109"/>
      <c r="AN689" s="109"/>
      <c r="AO689" s="30"/>
      <c r="AP689" s="112" t="s">
        <v>1501</v>
      </c>
      <c r="AQ689"/>
      <c r="AR689"/>
      <c r="AS689"/>
      <c r="AT689"/>
      <c r="AU689"/>
      <c r="AV689"/>
    </row>
    <row r="690" spans="27:48" ht="23.45" customHeight="1" x14ac:dyDescent="0.2">
      <c r="AA690" s="97"/>
      <c r="AB690" s="97"/>
      <c r="AC690" s="97"/>
      <c r="AD690" s="97"/>
      <c r="AE690" s="97"/>
      <c r="AF690" s="93"/>
      <c r="AG690" s="93"/>
      <c r="AH690" s="93"/>
      <c r="AI690" s="30"/>
      <c r="AJ690" s="30"/>
      <c r="AK690" s="30"/>
      <c r="AL690" s="30"/>
      <c r="AM690" s="109"/>
      <c r="AN690" s="109"/>
      <c r="AO690" s="30"/>
      <c r="AP690" s="112" t="s">
        <v>1502</v>
      </c>
      <c r="AQ690"/>
      <c r="AR690"/>
      <c r="AS690"/>
      <c r="AT690"/>
      <c r="AU690"/>
      <c r="AV690"/>
    </row>
    <row r="691" spans="27:48" ht="23.45" customHeight="1" x14ac:dyDescent="0.2">
      <c r="AA691" s="97"/>
      <c r="AB691" s="97"/>
      <c r="AC691" s="97"/>
      <c r="AD691" s="97"/>
      <c r="AE691" s="97"/>
      <c r="AF691" s="93"/>
      <c r="AG691" s="93"/>
      <c r="AH691" s="93"/>
      <c r="AI691" s="30"/>
      <c r="AJ691" s="30"/>
      <c r="AK691" s="30"/>
      <c r="AL691" s="30"/>
      <c r="AM691" s="109"/>
      <c r="AN691" s="109"/>
      <c r="AO691" s="30"/>
      <c r="AP691" s="112" t="s">
        <v>1503</v>
      </c>
      <c r="AQ691"/>
      <c r="AR691"/>
      <c r="AS691"/>
      <c r="AT691"/>
      <c r="AU691"/>
      <c r="AV691"/>
    </row>
    <row r="692" spans="27:48" ht="23.45" customHeight="1" x14ac:dyDescent="0.2">
      <c r="AA692" s="97"/>
      <c r="AB692" s="97"/>
      <c r="AC692" s="97"/>
      <c r="AD692" s="97"/>
      <c r="AE692" s="97"/>
      <c r="AF692" s="93"/>
      <c r="AG692" s="93"/>
      <c r="AH692" s="93"/>
      <c r="AI692" s="30"/>
      <c r="AJ692" s="30"/>
      <c r="AK692" s="30"/>
      <c r="AL692" s="30"/>
      <c r="AM692" s="109"/>
      <c r="AN692" s="109"/>
      <c r="AO692" s="30"/>
      <c r="AP692" s="112" t="s">
        <v>1504</v>
      </c>
      <c r="AQ692"/>
      <c r="AR692"/>
      <c r="AS692"/>
      <c r="AT692"/>
      <c r="AU692"/>
      <c r="AV692"/>
    </row>
    <row r="693" spans="27:48" ht="23.45" customHeight="1" x14ac:dyDescent="0.2">
      <c r="AA693" s="97"/>
      <c r="AB693" s="97"/>
      <c r="AC693" s="97"/>
      <c r="AD693" s="97"/>
      <c r="AE693" s="97"/>
      <c r="AF693" s="93"/>
      <c r="AG693" s="93"/>
      <c r="AH693" s="93"/>
      <c r="AI693" s="30"/>
      <c r="AJ693" s="30"/>
      <c r="AK693" s="30"/>
      <c r="AL693" s="30"/>
      <c r="AM693" s="109"/>
      <c r="AN693" s="109"/>
      <c r="AO693" s="30"/>
      <c r="AP693" s="112" t="s">
        <v>1505</v>
      </c>
      <c r="AQ693"/>
      <c r="AR693"/>
      <c r="AS693"/>
      <c r="AT693"/>
      <c r="AU693"/>
      <c r="AV693"/>
    </row>
    <row r="694" spans="27:48" ht="23.45" customHeight="1" x14ac:dyDescent="0.2">
      <c r="AA694" s="97"/>
      <c r="AB694" s="97"/>
      <c r="AC694" s="97"/>
      <c r="AD694" s="97"/>
      <c r="AE694" s="97"/>
      <c r="AF694" s="93"/>
      <c r="AG694" s="93"/>
      <c r="AH694" s="93"/>
      <c r="AI694" s="30"/>
      <c r="AJ694" s="30"/>
      <c r="AK694" s="30"/>
      <c r="AL694" s="30"/>
      <c r="AM694" s="109"/>
      <c r="AN694" s="109"/>
      <c r="AO694" s="30"/>
      <c r="AP694" s="112" t="s">
        <v>1506</v>
      </c>
      <c r="AQ694"/>
      <c r="AR694"/>
      <c r="AS694"/>
      <c r="AT694"/>
      <c r="AU694"/>
      <c r="AV694"/>
    </row>
    <row r="695" spans="27:48" ht="23.45" customHeight="1" x14ac:dyDescent="0.2">
      <c r="AA695" s="97"/>
      <c r="AB695" s="97"/>
      <c r="AC695" s="97"/>
      <c r="AD695" s="97"/>
      <c r="AE695" s="97"/>
      <c r="AF695" s="93"/>
      <c r="AG695" s="93"/>
      <c r="AH695" s="93"/>
      <c r="AI695" s="30"/>
      <c r="AJ695" s="30"/>
      <c r="AK695" s="30"/>
      <c r="AL695" s="30"/>
      <c r="AM695" s="109"/>
      <c r="AN695" s="109"/>
      <c r="AO695" s="30"/>
      <c r="AP695" s="112" t="s">
        <v>1507</v>
      </c>
      <c r="AQ695"/>
      <c r="AR695"/>
      <c r="AS695"/>
      <c r="AT695"/>
      <c r="AU695"/>
      <c r="AV695"/>
    </row>
    <row r="696" spans="27:48" ht="23.45" customHeight="1" x14ac:dyDescent="0.2">
      <c r="AA696" s="97"/>
      <c r="AB696" s="97"/>
      <c r="AC696" s="97"/>
      <c r="AD696" s="97"/>
      <c r="AE696" s="97"/>
      <c r="AF696" s="93"/>
      <c r="AG696" s="93"/>
      <c r="AH696" s="93"/>
      <c r="AI696" s="30"/>
      <c r="AJ696" s="30"/>
      <c r="AK696" s="30"/>
      <c r="AL696" s="30"/>
      <c r="AM696" s="109"/>
      <c r="AN696" s="109"/>
      <c r="AO696" s="30"/>
      <c r="AP696" s="112" t="s">
        <v>1508</v>
      </c>
      <c r="AQ696"/>
      <c r="AR696"/>
      <c r="AS696"/>
      <c r="AT696"/>
      <c r="AU696"/>
      <c r="AV696"/>
    </row>
    <row r="697" spans="27:48" ht="23.45" customHeight="1" x14ac:dyDescent="0.2">
      <c r="AA697" s="97"/>
      <c r="AB697" s="97"/>
      <c r="AC697" s="97"/>
      <c r="AD697" s="97"/>
      <c r="AE697" s="97"/>
      <c r="AF697" s="93"/>
      <c r="AG697" s="93"/>
      <c r="AH697" s="93"/>
      <c r="AI697" s="30"/>
      <c r="AJ697" s="30"/>
      <c r="AK697" s="30"/>
      <c r="AL697" s="30"/>
      <c r="AM697" s="109"/>
      <c r="AN697" s="109"/>
      <c r="AO697" s="30"/>
      <c r="AP697" s="112" t="s">
        <v>1509</v>
      </c>
      <c r="AQ697"/>
      <c r="AR697"/>
      <c r="AS697"/>
      <c r="AT697"/>
      <c r="AU697"/>
      <c r="AV697"/>
    </row>
    <row r="698" spans="27:48" ht="23.45" customHeight="1" x14ac:dyDescent="0.2">
      <c r="AA698" s="97"/>
      <c r="AB698" s="97"/>
      <c r="AC698" s="97"/>
      <c r="AD698" s="97"/>
      <c r="AE698" s="97"/>
      <c r="AF698" s="93"/>
      <c r="AG698" s="93"/>
      <c r="AH698" s="93"/>
      <c r="AI698" s="30"/>
      <c r="AJ698" s="30"/>
      <c r="AK698" s="30"/>
      <c r="AL698" s="30"/>
      <c r="AM698" s="109"/>
      <c r="AN698" s="109"/>
      <c r="AO698" s="30"/>
      <c r="AP698" s="112" t="s">
        <v>1510</v>
      </c>
      <c r="AQ698"/>
      <c r="AR698"/>
      <c r="AS698"/>
      <c r="AT698"/>
      <c r="AU698"/>
      <c r="AV698"/>
    </row>
    <row r="699" spans="27:48" ht="23.45" customHeight="1" x14ac:dyDescent="0.2">
      <c r="AA699" s="97"/>
      <c r="AB699" s="97"/>
      <c r="AC699" s="97"/>
      <c r="AD699" s="97"/>
      <c r="AE699" s="97"/>
      <c r="AF699" s="93"/>
      <c r="AG699" s="93"/>
      <c r="AH699" s="93"/>
      <c r="AI699" s="30"/>
      <c r="AJ699" s="30"/>
      <c r="AK699" s="30"/>
      <c r="AL699" s="30"/>
      <c r="AM699" s="109"/>
      <c r="AN699" s="109"/>
      <c r="AO699" s="30"/>
      <c r="AP699" s="112" t="s">
        <v>1511</v>
      </c>
      <c r="AQ699"/>
      <c r="AR699"/>
      <c r="AS699"/>
      <c r="AT699"/>
      <c r="AU699"/>
      <c r="AV699"/>
    </row>
    <row r="700" spans="27:48" ht="23.45" customHeight="1" x14ac:dyDescent="0.2">
      <c r="AA700" s="97"/>
      <c r="AB700" s="97"/>
      <c r="AC700" s="97"/>
      <c r="AD700" s="97"/>
      <c r="AE700" s="97"/>
      <c r="AF700" s="93"/>
      <c r="AG700" s="93"/>
      <c r="AH700" s="93"/>
      <c r="AI700" s="30"/>
      <c r="AJ700" s="30"/>
      <c r="AK700" s="30"/>
      <c r="AL700" s="30"/>
      <c r="AM700" s="109"/>
      <c r="AN700" s="109"/>
      <c r="AO700" s="30"/>
      <c r="AP700" s="112" t="s">
        <v>1512</v>
      </c>
      <c r="AQ700"/>
      <c r="AR700"/>
      <c r="AS700"/>
      <c r="AT700"/>
      <c r="AU700"/>
      <c r="AV700"/>
    </row>
    <row r="701" spans="27:48" ht="23.45" customHeight="1" x14ac:dyDescent="0.2">
      <c r="AA701" s="97"/>
      <c r="AB701" s="97"/>
      <c r="AC701" s="97"/>
      <c r="AD701" s="97"/>
      <c r="AE701" s="97"/>
      <c r="AF701" s="93"/>
      <c r="AG701" s="93"/>
      <c r="AH701" s="93"/>
      <c r="AI701" s="30"/>
      <c r="AJ701" s="30"/>
      <c r="AK701" s="30"/>
      <c r="AL701" s="30"/>
      <c r="AM701" s="109"/>
      <c r="AN701" s="109"/>
      <c r="AO701" s="30"/>
      <c r="AP701" s="112" t="s">
        <v>1513</v>
      </c>
      <c r="AQ701"/>
      <c r="AR701"/>
      <c r="AS701"/>
      <c r="AT701"/>
      <c r="AU701"/>
      <c r="AV701"/>
    </row>
    <row r="702" spans="27:48" ht="23.45" customHeight="1" x14ac:dyDescent="0.2">
      <c r="AA702" s="97"/>
      <c r="AB702" s="97"/>
      <c r="AC702" s="97"/>
      <c r="AD702" s="97"/>
      <c r="AE702" s="97"/>
      <c r="AF702" s="93"/>
      <c r="AG702" s="93"/>
      <c r="AH702" s="93"/>
      <c r="AI702" s="30"/>
      <c r="AJ702" s="30"/>
      <c r="AK702" s="30"/>
      <c r="AL702" s="30"/>
      <c r="AM702" s="109"/>
      <c r="AN702" s="109"/>
      <c r="AO702" s="30"/>
      <c r="AP702" s="112" t="s">
        <v>1514</v>
      </c>
      <c r="AQ702"/>
      <c r="AR702"/>
      <c r="AS702"/>
      <c r="AT702"/>
      <c r="AU702"/>
      <c r="AV702"/>
    </row>
    <row r="703" spans="27:48" ht="23.45" customHeight="1" x14ac:dyDescent="0.2">
      <c r="AA703" s="97"/>
      <c r="AB703" s="97"/>
      <c r="AC703" s="97"/>
      <c r="AD703" s="97"/>
      <c r="AE703" s="97"/>
      <c r="AF703" s="93"/>
      <c r="AG703" s="93"/>
      <c r="AH703" s="93"/>
      <c r="AI703" s="30"/>
      <c r="AJ703" s="30"/>
      <c r="AK703" s="30"/>
      <c r="AL703" s="30"/>
      <c r="AM703" s="109"/>
      <c r="AN703" s="109"/>
      <c r="AO703" s="30"/>
      <c r="AP703" s="112" t="s">
        <v>1515</v>
      </c>
      <c r="AQ703"/>
      <c r="AR703"/>
      <c r="AS703"/>
      <c r="AT703"/>
      <c r="AU703"/>
      <c r="AV703"/>
    </row>
    <row r="704" spans="27:48" ht="23.45" customHeight="1" x14ac:dyDescent="0.2">
      <c r="AA704" s="97"/>
      <c r="AB704" s="97"/>
      <c r="AC704" s="97"/>
      <c r="AD704" s="97"/>
      <c r="AE704" s="97"/>
      <c r="AF704" s="93"/>
      <c r="AG704" s="93"/>
      <c r="AH704" s="93"/>
      <c r="AI704" s="30"/>
      <c r="AJ704" s="30"/>
      <c r="AK704" s="30"/>
      <c r="AL704" s="30"/>
      <c r="AM704" s="109"/>
      <c r="AN704" s="109"/>
      <c r="AO704" s="30"/>
      <c r="AP704" s="112" t="s">
        <v>1516</v>
      </c>
      <c r="AQ704"/>
      <c r="AR704"/>
      <c r="AS704"/>
      <c r="AT704"/>
      <c r="AU704"/>
      <c r="AV704"/>
    </row>
    <row r="705" spans="27:48" ht="23.45" customHeight="1" x14ac:dyDescent="0.2">
      <c r="AA705" s="97"/>
      <c r="AB705" s="97"/>
      <c r="AC705" s="97"/>
      <c r="AD705" s="97"/>
      <c r="AE705" s="97"/>
      <c r="AF705" s="93"/>
      <c r="AG705" s="93"/>
      <c r="AH705" s="93"/>
      <c r="AI705" s="30"/>
      <c r="AJ705" s="30"/>
      <c r="AK705" s="30"/>
      <c r="AL705" s="30"/>
      <c r="AM705" s="109"/>
      <c r="AN705" s="109"/>
      <c r="AO705" s="30"/>
      <c r="AP705" s="112" t="s">
        <v>1517</v>
      </c>
      <c r="AQ705"/>
      <c r="AR705"/>
      <c r="AS705"/>
      <c r="AT705"/>
      <c r="AU705"/>
      <c r="AV705"/>
    </row>
    <row r="706" spans="27:48" ht="23.45" customHeight="1" x14ac:dyDescent="0.2">
      <c r="AA706" s="97"/>
      <c r="AB706" s="97"/>
      <c r="AC706" s="97"/>
      <c r="AD706" s="97"/>
      <c r="AE706" s="97"/>
      <c r="AF706" s="93"/>
      <c r="AG706" s="93"/>
      <c r="AH706" s="93"/>
      <c r="AI706" s="30"/>
      <c r="AJ706" s="30"/>
      <c r="AK706" s="30"/>
      <c r="AL706" s="30"/>
      <c r="AM706" s="109"/>
      <c r="AN706" s="109"/>
      <c r="AO706" s="30"/>
      <c r="AP706" s="112" t="s">
        <v>1518</v>
      </c>
      <c r="AQ706"/>
      <c r="AR706"/>
      <c r="AS706"/>
      <c r="AT706"/>
      <c r="AU706"/>
      <c r="AV706"/>
    </row>
    <row r="707" spans="27:48" ht="23.45" customHeight="1" x14ac:dyDescent="0.2">
      <c r="AA707" s="97"/>
      <c r="AB707" s="97"/>
      <c r="AC707" s="97"/>
      <c r="AD707" s="97"/>
      <c r="AE707" s="97"/>
      <c r="AF707" s="93"/>
      <c r="AG707" s="93"/>
      <c r="AH707" s="93"/>
      <c r="AI707" s="30"/>
      <c r="AJ707" s="30"/>
      <c r="AK707" s="30"/>
      <c r="AL707" s="30"/>
      <c r="AM707" s="109"/>
      <c r="AN707" s="109"/>
      <c r="AO707" s="30"/>
      <c r="AP707" s="112" t="s">
        <v>1519</v>
      </c>
      <c r="AQ707"/>
      <c r="AR707"/>
      <c r="AS707"/>
      <c r="AT707"/>
      <c r="AU707"/>
      <c r="AV707"/>
    </row>
    <row r="708" spans="27:48" ht="23.45" customHeight="1" x14ac:dyDescent="0.2">
      <c r="AA708" s="97"/>
      <c r="AB708" s="97"/>
      <c r="AC708" s="97"/>
      <c r="AD708" s="97"/>
      <c r="AE708" s="97"/>
      <c r="AF708" s="93"/>
      <c r="AG708" s="93"/>
      <c r="AH708" s="93"/>
      <c r="AI708" s="30"/>
      <c r="AJ708" s="30"/>
      <c r="AK708" s="30"/>
      <c r="AL708" s="30"/>
      <c r="AM708" s="109"/>
      <c r="AN708" s="109"/>
      <c r="AO708" s="30"/>
      <c r="AP708" s="112" t="s">
        <v>1520</v>
      </c>
      <c r="AQ708"/>
      <c r="AR708"/>
      <c r="AS708"/>
      <c r="AT708"/>
      <c r="AU708"/>
      <c r="AV708"/>
    </row>
    <row r="709" spans="27:48" ht="23.45" customHeight="1" x14ac:dyDescent="0.2">
      <c r="AA709" s="97"/>
      <c r="AB709" s="97"/>
      <c r="AC709" s="97"/>
      <c r="AD709" s="97"/>
      <c r="AE709" s="97"/>
      <c r="AF709" s="93"/>
      <c r="AG709" s="93"/>
      <c r="AH709" s="93"/>
      <c r="AI709" s="30"/>
      <c r="AJ709" s="30"/>
      <c r="AK709" s="30"/>
      <c r="AL709" s="30"/>
      <c r="AM709" s="109"/>
      <c r="AN709" s="109"/>
      <c r="AO709" s="30"/>
      <c r="AP709" s="112" t="s">
        <v>1521</v>
      </c>
      <c r="AQ709"/>
      <c r="AR709"/>
      <c r="AS709"/>
      <c r="AT709"/>
      <c r="AU709"/>
      <c r="AV709"/>
    </row>
    <row r="710" spans="27:48" ht="23.45" customHeight="1" x14ac:dyDescent="0.2">
      <c r="AA710" s="97"/>
      <c r="AB710" s="97"/>
      <c r="AC710" s="97"/>
      <c r="AD710" s="97"/>
      <c r="AE710" s="97"/>
      <c r="AF710" s="93"/>
      <c r="AG710" s="93"/>
      <c r="AH710" s="93"/>
      <c r="AI710" s="30"/>
      <c r="AJ710" s="30"/>
      <c r="AK710" s="30"/>
      <c r="AL710" s="30"/>
      <c r="AM710" s="109"/>
      <c r="AN710" s="109"/>
      <c r="AO710" s="30"/>
      <c r="AP710" s="112" t="s">
        <v>1522</v>
      </c>
      <c r="AQ710"/>
      <c r="AR710"/>
      <c r="AS710"/>
      <c r="AT710"/>
      <c r="AU710"/>
      <c r="AV710"/>
    </row>
    <row r="711" spans="27:48" ht="23.45" customHeight="1" x14ac:dyDescent="0.2">
      <c r="AA711" s="97"/>
      <c r="AB711" s="97"/>
      <c r="AC711" s="97"/>
      <c r="AD711" s="97"/>
      <c r="AE711" s="97"/>
      <c r="AF711" s="93"/>
      <c r="AG711" s="93"/>
      <c r="AH711" s="93"/>
      <c r="AI711" s="30"/>
      <c r="AJ711" s="30"/>
      <c r="AK711" s="30"/>
      <c r="AL711" s="30"/>
      <c r="AM711" s="109"/>
      <c r="AN711" s="109"/>
      <c r="AO711" s="30"/>
      <c r="AP711" s="112" t="s">
        <v>1523</v>
      </c>
      <c r="AQ711"/>
      <c r="AR711"/>
      <c r="AS711"/>
      <c r="AT711"/>
      <c r="AU711"/>
      <c r="AV711"/>
    </row>
    <row r="712" spans="27:48" ht="23.45" customHeight="1" x14ac:dyDescent="0.2">
      <c r="AA712" s="97"/>
      <c r="AB712" s="97"/>
      <c r="AC712" s="97"/>
      <c r="AD712" s="97"/>
      <c r="AE712" s="97"/>
      <c r="AF712" s="93"/>
      <c r="AG712" s="93"/>
      <c r="AH712" s="93"/>
      <c r="AI712" s="30"/>
      <c r="AJ712" s="30"/>
      <c r="AK712" s="30"/>
      <c r="AL712" s="30"/>
      <c r="AM712" s="109"/>
      <c r="AN712" s="109"/>
      <c r="AO712" s="30"/>
      <c r="AP712" s="112" t="s">
        <v>1524</v>
      </c>
      <c r="AQ712"/>
      <c r="AR712"/>
      <c r="AS712"/>
      <c r="AT712"/>
      <c r="AU712"/>
      <c r="AV712"/>
    </row>
    <row r="713" spans="27:48" ht="23.45" customHeight="1" x14ac:dyDescent="0.2">
      <c r="AA713" s="97"/>
      <c r="AB713" s="97"/>
      <c r="AC713" s="97"/>
      <c r="AD713" s="97"/>
      <c r="AE713" s="97"/>
      <c r="AF713" s="93"/>
      <c r="AG713" s="93"/>
      <c r="AH713" s="93"/>
      <c r="AI713" s="30"/>
      <c r="AJ713" s="30"/>
      <c r="AK713" s="30"/>
      <c r="AL713" s="30"/>
      <c r="AM713" s="109"/>
      <c r="AN713" s="109"/>
      <c r="AO713" s="30"/>
      <c r="AP713" s="112" t="s">
        <v>1525</v>
      </c>
      <c r="AQ713"/>
      <c r="AR713"/>
      <c r="AS713"/>
      <c r="AT713"/>
      <c r="AU713"/>
      <c r="AV713"/>
    </row>
    <row r="714" spans="27:48" ht="23.45" customHeight="1" x14ac:dyDescent="0.2">
      <c r="AA714" s="97"/>
      <c r="AB714" s="97"/>
      <c r="AC714" s="97"/>
      <c r="AD714" s="97"/>
      <c r="AE714" s="97"/>
      <c r="AF714" s="93"/>
      <c r="AG714" s="93"/>
      <c r="AH714" s="93"/>
      <c r="AI714" s="30"/>
      <c r="AJ714" s="30"/>
      <c r="AK714" s="30"/>
      <c r="AL714" s="30"/>
      <c r="AM714" s="109"/>
      <c r="AN714" s="109"/>
      <c r="AO714" s="30"/>
      <c r="AP714" s="112" t="s">
        <v>1526</v>
      </c>
      <c r="AQ714"/>
      <c r="AR714"/>
      <c r="AS714"/>
      <c r="AT714"/>
      <c r="AU714"/>
      <c r="AV714"/>
    </row>
    <row r="715" spans="27:48" ht="23.45" customHeight="1" x14ac:dyDescent="0.2">
      <c r="AA715" s="97"/>
      <c r="AB715" s="97"/>
      <c r="AC715" s="97"/>
      <c r="AD715" s="97"/>
      <c r="AE715" s="97"/>
      <c r="AF715" s="93"/>
      <c r="AG715" s="93"/>
      <c r="AH715" s="93"/>
      <c r="AI715" s="30"/>
      <c r="AJ715" s="30"/>
      <c r="AK715" s="30"/>
      <c r="AL715" s="30"/>
      <c r="AM715" s="109"/>
      <c r="AN715" s="109"/>
      <c r="AO715" s="30"/>
      <c r="AP715" s="112" t="s">
        <v>1527</v>
      </c>
      <c r="AQ715"/>
      <c r="AR715"/>
      <c r="AS715"/>
      <c r="AT715"/>
      <c r="AU715"/>
      <c r="AV715"/>
    </row>
    <row r="716" spans="27:48" ht="23.45" customHeight="1" x14ac:dyDescent="0.2">
      <c r="AA716" s="97"/>
      <c r="AB716" s="97"/>
      <c r="AC716" s="97"/>
      <c r="AD716" s="97"/>
      <c r="AE716" s="97"/>
      <c r="AF716" s="93"/>
      <c r="AG716" s="93"/>
      <c r="AH716" s="93"/>
      <c r="AI716" s="30"/>
      <c r="AJ716" s="30"/>
      <c r="AK716" s="30"/>
      <c r="AL716" s="30"/>
      <c r="AM716" s="109"/>
      <c r="AN716" s="109"/>
      <c r="AO716" s="30"/>
      <c r="AP716" s="112" t="s">
        <v>1528</v>
      </c>
      <c r="AQ716"/>
      <c r="AR716"/>
      <c r="AS716"/>
      <c r="AT716"/>
      <c r="AU716"/>
      <c r="AV716"/>
    </row>
    <row r="717" spans="27:48" ht="23.45" customHeight="1" x14ac:dyDescent="0.2">
      <c r="AA717" s="97"/>
      <c r="AB717" s="97"/>
      <c r="AC717" s="97"/>
      <c r="AD717" s="97"/>
      <c r="AE717" s="97"/>
      <c r="AF717" s="93"/>
      <c r="AG717" s="93"/>
      <c r="AH717" s="93"/>
      <c r="AI717" s="30"/>
      <c r="AJ717" s="30"/>
      <c r="AK717" s="30"/>
      <c r="AL717" s="30"/>
      <c r="AM717" s="109"/>
      <c r="AN717" s="109"/>
      <c r="AO717" s="30"/>
      <c r="AP717" s="112" t="s">
        <v>1529</v>
      </c>
      <c r="AQ717"/>
      <c r="AR717"/>
      <c r="AS717"/>
      <c r="AT717"/>
      <c r="AU717"/>
      <c r="AV717"/>
    </row>
    <row r="718" spans="27:48" ht="23.45" customHeight="1" x14ac:dyDescent="0.2">
      <c r="AA718" s="97"/>
      <c r="AB718" s="97"/>
      <c r="AC718" s="97"/>
      <c r="AD718" s="97"/>
      <c r="AE718" s="97"/>
      <c r="AF718" s="93"/>
      <c r="AG718" s="93"/>
      <c r="AH718" s="93"/>
      <c r="AI718" s="30"/>
      <c r="AJ718" s="30"/>
      <c r="AK718" s="30"/>
      <c r="AL718" s="30"/>
      <c r="AM718" s="109"/>
      <c r="AN718" s="109"/>
      <c r="AO718" s="30"/>
      <c r="AP718" s="112" t="s">
        <v>1530</v>
      </c>
      <c r="AQ718"/>
      <c r="AR718"/>
      <c r="AS718"/>
      <c r="AT718"/>
      <c r="AU718"/>
      <c r="AV718"/>
    </row>
    <row r="719" spans="27:48" ht="23.45" customHeight="1" x14ac:dyDescent="0.2">
      <c r="AA719" s="97"/>
      <c r="AB719" s="97"/>
      <c r="AC719" s="97"/>
      <c r="AD719" s="97"/>
      <c r="AE719" s="97"/>
      <c r="AF719" s="93"/>
      <c r="AG719" s="93"/>
      <c r="AH719" s="93"/>
      <c r="AI719" s="30"/>
      <c r="AJ719" s="30"/>
      <c r="AK719" s="30"/>
      <c r="AL719" s="30"/>
      <c r="AM719" s="109"/>
      <c r="AN719" s="109"/>
      <c r="AO719" s="30"/>
      <c r="AP719" s="112" t="s">
        <v>1531</v>
      </c>
      <c r="AQ719"/>
      <c r="AR719"/>
      <c r="AS719"/>
      <c r="AT719"/>
      <c r="AU719"/>
      <c r="AV719"/>
    </row>
    <row r="720" spans="27:48" ht="23.45" customHeight="1" x14ac:dyDescent="0.2">
      <c r="AA720" s="97"/>
      <c r="AB720" s="97"/>
      <c r="AC720" s="97"/>
      <c r="AD720" s="97"/>
      <c r="AE720" s="97"/>
      <c r="AF720" s="93"/>
      <c r="AG720" s="93"/>
      <c r="AH720" s="93"/>
      <c r="AI720" s="30"/>
      <c r="AJ720" s="30"/>
      <c r="AK720" s="30"/>
      <c r="AL720" s="30"/>
      <c r="AM720" s="109"/>
      <c r="AN720" s="109"/>
      <c r="AO720" s="30"/>
      <c r="AP720" s="112" t="s">
        <v>1532</v>
      </c>
      <c r="AQ720"/>
      <c r="AR720"/>
      <c r="AS720"/>
      <c r="AT720"/>
      <c r="AU720"/>
      <c r="AV720"/>
    </row>
    <row r="721" spans="27:48" ht="23.45" customHeight="1" x14ac:dyDescent="0.2">
      <c r="AA721" s="97"/>
      <c r="AB721" s="97"/>
      <c r="AC721" s="97"/>
      <c r="AD721" s="97"/>
      <c r="AE721" s="97"/>
      <c r="AF721" s="93"/>
      <c r="AG721" s="93"/>
      <c r="AH721" s="93"/>
      <c r="AI721" s="30"/>
      <c r="AJ721" s="30"/>
      <c r="AK721" s="30"/>
      <c r="AL721" s="30"/>
      <c r="AM721" s="109"/>
      <c r="AN721" s="109"/>
      <c r="AO721" s="30"/>
      <c r="AP721" s="112" t="s">
        <v>1533</v>
      </c>
      <c r="AQ721"/>
      <c r="AR721"/>
      <c r="AS721"/>
      <c r="AT721"/>
      <c r="AU721"/>
      <c r="AV721"/>
    </row>
    <row r="722" spans="27:48" ht="23.45" customHeight="1" x14ac:dyDescent="0.2">
      <c r="AA722" s="97"/>
      <c r="AB722" s="97"/>
      <c r="AC722" s="97"/>
      <c r="AD722" s="97"/>
      <c r="AE722" s="97"/>
      <c r="AF722" s="93"/>
      <c r="AG722" s="93"/>
      <c r="AH722" s="93"/>
      <c r="AI722" s="30"/>
      <c r="AJ722" s="30"/>
      <c r="AK722" s="30"/>
      <c r="AL722" s="30"/>
      <c r="AM722" s="109"/>
      <c r="AN722" s="109"/>
      <c r="AO722" s="30"/>
      <c r="AP722" s="112" t="s">
        <v>1534</v>
      </c>
      <c r="AQ722"/>
      <c r="AR722"/>
      <c r="AS722"/>
      <c r="AT722"/>
      <c r="AU722"/>
      <c r="AV722"/>
    </row>
    <row r="723" spans="27:48" ht="23.45" customHeight="1" x14ac:dyDescent="0.2">
      <c r="AA723" s="97"/>
      <c r="AB723" s="97"/>
      <c r="AC723" s="97"/>
      <c r="AD723" s="97"/>
      <c r="AE723" s="97"/>
      <c r="AF723" s="93"/>
      <c r="AG723" s="93"/>
      <c r="AH723" s="93"/>
      <c r="AI723" s="30"/>
      <c r="AJ723" s="30"/>
      <c r="AK723" s="30"/>
      <c r="AL723" s="30"/>
      <c r="AM723" s="109"/>
      <c r="AN723" s="109"/>
      <c r="AO723" s="30"/>
      <c r="AP723" s="112" t="s">
        <v>1535</v>
      </c>
      <c r="AQ723"/>
      <c r="AR723"/>
      <c r="AS723"/>
      <c r="AT723"/>
      <c r="AU723"/>
      <c r="AV723"/>
    </row>
    <row r="724" spans="27:48" ht="23.45" customHeight="1" x14ac:dyDescent="0.2">
      <c r="AA724" s="97"/>
      <c r="AB724" s="97"/>
      <c r="AC724" s="97"/>
      <c r="AD724" s="97"/>
      <c r="AE724" s="97"/>
      <c r="AF724" s="93"/>
      <c r="AG724" s="93"/>
      <c r="AH724" s="93"/>
      <c r="AI724" s="30"/>
      <c r="AJ724" s="30"/>
      <c r="AK724" s="30"/>
      <c r="AL724" s="30"/>
      <c r="AM724" s="109"/>
      <c r="AN724" s="109"/>
      <c r="AO724" s="30"/>
      <c r="AP724" s="112" t="s">
        <v>1536</v>
      </c>
      <c r="AQ724"/>
      <c r="AR724"/>
      <c r="AS724"/>
      <c r="AT724"/>
      <c r="AU724"/>
      <c r="AV724"/>
    </row>
    <row r="725" spans="27:48" ht="23.45" customHeight="1" x14ac:dyDescent="0.2">
      <c r="AA725" s="97"/>
      <c r="AB725" s="97"/>
      <c r="AC725" s="97"/>
      <c r="AD725" s="97"/>
      <c r="AE725" s="97"/>
      <c r="AF725" s="93"/>
      <c r="AG725" s="93"/>
      <c r="AH725" s="93"/>
      <c r="AI725" s="30"/>
      <c r="AJ725" s="30"/>
      <c r="AK725" s="30"/>
      <c r="AL725" s="30"/>
      <c r="AM725" s="109"/>
      <c r="AN725" s="109"/>
      <c r="AO725" s="30"/>
      <c r="AP725" s="112" t="s">
        <v>1537</v>
      </c>
      <c r="AQ725"/>
      <c r="AR725"/>
      <c r="AS725"/>
      <c r="AT725"/>
      <c r="AU725"/>
      <c r="AV725"/>
    </row>
    <row r="726" spans="27:48" ht="23.45" customHeight="1" x14ac:dyDescent="0.2">
      <c r="AA726" s="97"/>
      <c r="AB726" s="97"/>
      <c r="AC726" s="97"/>
      <c r="AD726" s="97"/>
      <c r="AE726" s="97"/>
      <c r="AF726" s="93"/>
      <c r="AG726" s="93"/>
      <c r="AH726" s="93"/>
      <c r="AI726" s="30"/>
      <c r="AJ726" s="30"/>
      <c r="AK726" s="30"/>
      <c r="AL726" s="30"/>
      <c r="AM726" s="109"/>
      <c r="AN726" s="109"/>
      <c r="AO726" s="30"/>
      <c r="AP726" s="112" t="s">
        <v>1538</v>
      </c>
      <c r="AQ726"/>
      <c r="AR726"/>
      <c r="AS726"/>
      <c r="AT726"/>
      <c r="AU726"/>
      <c r="AV726"/>
    </row>
    <row r="727" spans="27:48" ht="23.45" customHeight="1" x14ac:dyDescent="0.2">
      <c r="AA727" s="97"/>
      <c r="AB727" s="97"/>
      <c r="AC727" s="97"/>
      <c r="AD727" s="97"/>
      <c r="AE727" s="97"/>
      <c r="AF727" s="93"/>
      <c r="AG727" s="93"/>
      <c r="AH727" s="93"/>
      <c r="AI727" s="30"/>
      <c r="AJ727" s="30"/>
      <c r="AK727" s="30"/>
      <c r="AL727" s="30"/>
      <c r="AM727" s="109"/>
      <c r="AN727" s="109"/>
      <c r="AO727" s="30"/>
      <c r="AP727" s="112" t="s">
        <v>1539</v>
      </c>
      <c r="AQ727"/>
      <c r="AR727"/>
      <c r="AS727"/>
      <c r="AT727"/>
      <c r="AU727"/>
      <c r="AV727"/>
    </row>
    <row r="728" spans="27:48" ht="23.45" customHeight="1" x14ac:dyDescent="0.2">
      <c r="AA728" s="97"/>
      <c r="AB728" s="97"/>
      <c r="AC728" s="97"/>
      <c r="AD728" s="97"/>
      <c r="AE728" s="97"/>
      <c r="AF728" s="93"/>
      <c r="AG728" s="93"/>
      <c r="AH728" s="93"/>
      <c r="AI728" s="30"/>
      <c r="AJ728" s="30"/>
      <c r="AK728" s="30"/>
      <c r="AL728" s="30"/>
      <c r="AM728" s="109"/>
      <c r="AN728" s="109"/>
      <c r="AO728" s="30"/>
      <c r="AP728" s="112" t="s">
        <v>1540</v>
      </c>
      <c r="AQ728"/>
      <c r="AR728"/>
      <c r="AS728"/>
      <c r="AT728"/>
      <c r="AU728"/>
      <c r="AV728"/>
    </row>
    <row r="729" spans="27:48" ht="23.45" customHeight="1" x14ac:dyDescent="0.2">
      <c r="AA729" s="97"/>
      <c r="AB729" s="97"/>
      <c r="AC729" s="97"/>
      <c r="AD729" s="97"/>
      <c r="AE729" s="97"/>
      <c r="AF729" s="93"/>
      <c r="AG729" s="93"/>
      <c r="AH729" s="93"/>
      <c r="AI729" s="30"/>
      <c r="AJ729" s="30"/>
      <c r="AK729" s="30"/>
      <c r="AL729" s="30"/>
      <c r="AM729" s="109"/>
      <c r="AN729" s="109"/>
      <c r="AO729" s="30"/>
      <c r="AP729" s="112" t="s">
        <v>1541</v>
      </c>
      <c r="AQ729"/>
      <c r="AR729"/>
      <c r="AS729"/>
      <c r="AT729"/>
      <c r="AU729"/>
      <c r="AV729"/>
    </row>
    <row r="730" spans="27:48" ht="23.45" customHeight="1" x14ac:dyDescent="0.2">
      <c r="AA730" s="97"/>
      <c r="AB730" s="97"/>
      <c r="AC730" s="97"/>
      <c r="AD730" s="97"/>
      <c r="AE730" s="97"/>
      <c r="AF730" s="93"/>
      <c r="AG730" s="93"/>
      <c r="AH730" s="93"/>
      <c r="AI730" s="30"/>
      <c r="AJ730" s="30"/>
      <c r="AK730" s="30"/>
      <c r="AL730" s="30"/>
      <c r="AM730" s="109"/>
      <c r="AN730" s="109"/>
      <c r="AO730" s="30"/>
      <c r="AP730" s="112" t="s">
        <v>1542</v>
      </c>
      <c r="AQ730"/>
      <c r="AR730"/>
      <c r="AS730"/>
      <c r="AT730"/>
      <c r="AU730"/>
      <c r="AV730"/>
    </row>
    <row r="731" spans="27:48" ht="23.45" customHeight="1" x14ac:dyDescent="0.2">
      <c r="AA731" s="97"/>
      <c r="AB731" s="97"/>
      <c r="AC731" s="97"/>
      <c r="AD731" s="97"/>
      <c r="AE731" s="97"/>
      <c r="AF731" s="93"/>
      <c r="AG731" s="93"/>
      <c r="AH731" s="93"/>
      <c r="AI731" s="30"/>
      <c r="AJ731" s="30"/>
      <c r="AK731" s="30"/>
      <c r="AL731" s="30"/>
      <c r="AM731" s="109"/>
      <c r="AN731" s="109"/>
      <c r="AO731" s="30"/>
      <c r="AP731" s="112" t="s">
        <v>1543</v>
      </c>
      <c r="AQ731"/>
      <c r="AR731"/>
      <c r="AS731"/>
      <c r="AT731"/>
      <c r="AU731"/>
      <c r="AV731"/>
    </row>
    <row r="732" spans="27:48" ht="23.45" customHeight="1" x14ac:dyDescent="0.2">
      <c r="AA732" s="97"/>
      <c r="AB732" s="97"/>
      <c r="AC732" s="97"/>
      <c r="AD732" s="97"/>
      <c r="AE732" s="97"/>
      <c r="AF732" s="93"/>
      <c r="AG732" s="93"/>
      <c r="AH732" s="93"/>
      <c r="AI732" s="30"/>
      <c r="AJ732" s="30"/>
      <c r="AK732" s="30"/>
      <c r="AL732" s="30"/>
      <c r="AM732" s="109"/>
      <c r="AN732" s="109"/>
      <c r="AO732" s="30"/>
      <c r="AP732" s="112" t="s">
        <v>1544</v>
      </c>
      <c r="AQ732"/>
      <c r="AR732"/>
      <c r="AS732"/>
      <c r="AT732"/>
      <c r="AU732"/>
      <c r="AV732"/>
    </row>
    <row r="733" spans="27:48" ht="23.45" customHeight="1" x14ac:dyDescent="0.2">
      <c r="AA733" s="97"/>
      <c r="AB733" s="97"/>
      <c r="AC733" s="97"/>
      <c r="AD733" s="97"/>
      <c r="AE733" s="97"/>
      <c r="AF733" s="93"/>
      <c r="AG733" s="93"/>
      <c r="AH733" s="93"/>
      <c r="AI733" s="30"/>
      <c r="AJ733" s="30"/>
      <c r="AK733" s="30"/>
      <c r="AL733" s="30"/>
      <c r="AM733" s="109"/>
      <c r="AN733" s="109"/>
      <c r="AO733" s="30"/>
      <c r="AP733" s="112" t="s">
        <v>1545</v>
      </c>
      <c r="AQ733"/>
      <c r="AR733"/>
      <c r="AS733"/>
      <c r="AT733"/>
      <c r="AU733"/>
      <c r="AV733"/>
    </row>
    <row r="734" spans="27:48" ht="23.45" customHeight="1" x14ac:dyDescent="0.2">
      <c r="AA734" s="97"/>
      <c r="AB734" s="97"/>
      <c r="AC734" s="97"/>
      <c r="AD734" s="97"/>
      <c r="AE734" s="97"/>
      <c r="AF734" s="93"/>
      <c r="AG734" s="93"/>
      <c r="AH734" s="93"/>
      <c r="AI734" s="30"/>
      <c r="AJ734" s="30"/>
      <c r="AK734" s="30"/>
      <c r="AL734" s="30"/>
      <c r="AM734" s="109"/>
      <c r="AN734" s="109"/>
      <c r="AO734" s="30"/>
      <c r="AP734" s="112" t="s">
        <v>1546</v>
      </c>
      <c r="AQ734"/>
      <c r="AR734"/>
      <c r="AS734"/>
      <c r="AT734"/>
      <c r="AU734"/>
      <c r="AV734"/>
    </row>
    <row r="735" spans="27:48" ht="23.45" customHeight="1" x14ac:dyDescent="0.2">
      <c r="AA735" s="97"/>
      <c r="AB735" s="97"/>
      <c r="AC735" s="97"/>
      <c r="AD735" s="97"/>
      <c r="AE735" s="97"/>
      <c r="AF735" s="93"/>
      <c r="AG735" s="93"/>
      <c r="AH735" s="93"/>
      <c r="AI735" s="30"/>
      <c r="AJ735" s="30"/>
      <c r="AK735" s="30"/>
      <c r="AL735" s="30"/>
      <c r="AM735" s="109"/>
      <c r="AN735" s="109"/>
      <c r="AO735" s="30"/>
      <c r="AP735" s="112" t="s">
        <v>1547</v>
      </c>
      <c r="AQ735"/>
      <c r="AR735"/>
      <c r="AS735"/>
      <c r="AT735"/>
      <c r="AU735"/>
      <c r="AV735"/>
    </row>
    <row r="736" spans="27:48" ht="23.45" customHeight="1" x14ac:dyDescent="0.2">
      <c r="AA736" s="97"/>
      <c r="AB736" s="97"/>
      <c r="AC736" s="97"/>
      <c r="AD736" s="97"/>
      <c r="AE736" s="97"/>
      <c r="AF736" s="93"/>
      <c r="AG736" s="93"/>
      <c r="AH736" s="93"/>
      <c r="AI736" s="30"/>
      <c r="AJ736" s="30"/>
      <c r="AK736" s="30"/>
      <c r="AL736" s="30"/>
      <c r="AM736" s="109"/>
      <c r="AN736" s="109"/>
      <c r="AO736" s="30"/>
      <c r="AP736" s="112" t="s">
        <v>1548</v>
      </c>
      <c r="AQ736"/>
      <c r="AR736"/>
      <c r="AS736"/>
      <c r="AT736"/>
      <c r="AU736"/>
      <c r="AV736"/>
    </row>
    <row r="737" spans="27:48" ht="23.45" customHeight="1" x14ac:dyDescent="0.2">
      <c r="AA737" s="97"/>
      <c r="AB737" s="97"/>
      <c r="AC737" s="97"/>
      <c r="AD737" s="97"/>
      <c r="AE737" s="97"/>
      <c r="AF737" s="93"/>
      <c r="AG737" s="93"/>
      <c r="AH737" s="93"/>
      <c r="AI737" s="30"/>
      <c r="AJ737" s="30"/>
      <c r="AK737" s="30"/>
      <c r="AL737" s="30"/>
      <c r="AM737" s="109"/>
      <c r="AN737" s="109"/>
      <c r="AO737" s="30"/>
      <c r="AP737" s="112" t="s">
        <v>1549</v>
      </c>
      <c r="AQ737"/>
      <c r="AR737"/>
      <c r="AS737"/>
      <c r="AT737"/>
      <c r="AU737"/>
      <c r="AV737"/>
    </row>
    <row r="738" spans="27:48" ht="23.45" customHeight="1" x14ac:dyDescent="0.2">
      <c r="AA738" s="97"/>
      <c r="AB738" s="97"/>
      <c r="AC738" s="97"/>
      <c r="AD738" s="97"/>
      <c r="AE738" s="97"/>
      <c r="AF738" s="93"/>
      <c r="AG738" s="93"/>
      <c r="AH738" s="93"/>
      <c r="AI738" s="30"/>
      <c r="AJ738" s="30"/>
      <c r="AK738" s="30"/>
      <c r="AL738" s="30"/>
      <c r="AM738" s="109"/>
      <c r="AN738" s="109"/>
      <c r="AO738" s="30"/>
      <c r="AP738" s="112" t="s">
        <v>1550</v>
      </c>
      <c r="AQ738"/>
      <c r="AR738"/>
      <c r="AS738"/>
      <c r="AT738"/>
      <c r="AU738"/>
      <c r="AV738"/>
    </row>
    <row r="739" spans="27:48" ht="23.45" customHeight="1" x14ac:dyDescent="0.2">
      <c r="AA739" s="97"/>
      <c r="AB739" s="97"/>
      <c r="AC739" s="97"/>
      <c r="AD739" s="97"/>
      <c r="AE739" s="97"/>
      <c r="AF739" s="93"/>
      <c r="AG739" s="93"/>
      <c r="AH739" s="93"/>
      <c r="AI739" s="30"/>
      <c r="AJ739" s="30"/>
      <c r="AK739" s="30"/>
      <c r="AL739" s="30"/>
      <c r="AM739" s="109"/>
      <c r="AN739" s="109"/>
      <c r="AO739" s="30"/>
      <c r="AP739" s="112" t="s">
        <v>1551</v>
      </c>
      <c r="AQ739"/>
      <c r="AR739"/>
      <c r="AS739"/>
      <c r="AT739"/>
      <c r="AU739"/>
      <c r="AV739"/>
    </row>
    <row r="740" spans="27:48" ht="23.45" customHeight="1" x14ac:dyDescent="0.2">
      <c r="AA740" s="97"/>
      <c r="AB740" s="97"/>
      <c r="AC740" s="97"/>
      <c r="AD740" s="97"/>
      <c r="AE740" s="97"/>
      <c r="AF740" s="93"/>
      <c r="AG740" s="93"/>
      <c r="AH740" s="93"/>
      <c r="AI740" s="30"/>
      <c r="AJ740" s="30"/>
      <c r="AK740" s="30"/>
      <c r="AL740" s="30"/>
      <c r="AM740" s="109"/>
      <c r="AN740" s="109"/>
      <c r="AO740" s="30"/>
      <c r="AP740" s="112" t="s">
        <v>1552</v>
      </c>
      <c r="AQ740"/>
      <c r="AR740"/>
      <c r="AS740"/>
      <c r="AT740"/>
      <c r="AU740"/>
      <c r="AV740"/>
    </row>
    <row r="741" spans="27:48" ht="23.45" customHeight="1" x14ac:dyDescent="0.2">
      <c r="AA741" s="97"/>
      <c r="AB741" s="97"/>
      <c r="AC741" s="97"/>
      <c r="AD741" s="97"/>
      <c r="AE741" s="97"/>
      <c r="AF741" s="93"/>
      <c r="AG741" s="93"/>
      <c r="AH741" s="93"/>
      <c r="AI741" s="30"/>
      <c r="AJ741" s="30"/>
      <c r="AK741" s="30"/>
      <c r="AL741" s="30"/>
      <c r="AM741" s="109"/>
      <c r="AN741" s="109"/>
      <c r="AO741" s="30"/>
      <c r="AP741" s="112" t="s">
        <v>1553</v>
      </c>
      <c r="AQ741"/>
      <c r="AR741"/>
      <c r="AS741"/>
      <c r="AT741"/>
      <c r="AU741"/>
      <c r="AV741"/>
    </row>
    <row r="742" spans="27:48" ht="23.45" customHeight="1" x14ac:dyDescent="0.2">
      <c r="AA742" s="97"/>
      <c r="AB742" s="97"/>
      <c r="AC742" s="97"/>
      <c r="AD742" s="97"/>
      <c r="AE742" s="97"/>
      <c r="AF742" s="93"/>
      <c r="AG742" s="93"/>
      <c r="AH742" s="93"/>
      <c r="AI742" s="30"/>
      <c r="AJ742" s="30"/>
      <c r="AK742" s="30"/>
      <c r="AL742" s="30"/>
      <c r="AM742" s="109"/>
      <c r="AN742" s="109"/>
      <c r="AO742" s="30"/>
      <c r="AP742" s="112" t="s">
        <v>1554</v>
      </c>
      <c r="AQ742"/>
      <c r="AR742"/>
      <c r="AS742"/>
      <c r="AT742"/>
      <c r="AU742"/>
      <c r="AV742"/>
    </row>
    <row r="743" spans="27:48" ht="23.45" customHeight="1" x14ac:dyDescent="0.2">
      <c r="AA743" s="97"/>
      <c r="AB743" s="97"/>
      <c r="AC743" s="97"/>
      <c r="AD743" s="97"/>
      <c r="AE743" s="97"/>
      <c r="AF743" s="93"/>
      <c r="AG743" s="93"/>
      <c r="AH743" s="93"/>
      <c r="AI743" s="30"/>
      <c r="AJ743" s="30"/>
      <c r="AK743" s="30"/>
      <c r="AL743" s="30"/>
      <c r="AM743" s="109"/>
      <c r="AN743" s="109"/>
      <c r="AO743" s="30"/>
      <c r="AP743" s="112" t="s">
        <v>1555</v>
      </c>
      <c r="AQ743"/>
      <c r="AR743"/>
      <c r="AS743"/>
      <c r="AT743"/>
      <c r="AU743"/>
      <c r="AV743"/>
    </row>
    <row r="744" spans="27:48" ht="23.45" customHeight="1" x14ac:dyDescent="0.2">
      <c r="AA744" s="97"/>
      <c r="AB744" s="97"/>
      <c r="AC744" s="97"/>
      <c r="AD744" s="97"/>
      <c r="AE744" s="97"/>
      <c r="AF744" s="93"/>
      <c r="AG744" s="93"/>
      <c r="AH744" s="93"/>
      <c r="AI744" s="30"/>
      <c r="AJ744" s="30"/>
      <c r="AK744" s="30"/>
      <c r="AL744" s="30"/>
      <c r="AM744" s="109"/>
      <c r="AN744" s="109"/>
      <c r="AO744" s="30"/>
      <c r="AP744" s="112" t="s">
        <v>1556</v>
      </c>
      <c r="AQ744"/>
      <c r="AR744"/>
      <c r="AS744"/>
      <c r="AT744"/>
      <c r="AU744"/>
      <c r="AV744"/>
    </row>
    <row r="745" spans="27:48" ht="23.45" customHeight="1" x14ac:dyDescent="0.2">
      <c r="AA745" s="97"/>
      <c r="AB745" s="97"/>
      <c r="AC745" s="97"/>
      <c r="AD745" s="97"/>
      <c r="AE745" s="97"/>
      <c r="AF745" s="93"/>
      <c r="AG745" s="93"/>
      <c r="AH745" s="93"/>
      <c r="AI745" s="30"/>
      <c r="AJ745" s="30"/>
      <c r="AK745" s="30"/>
      <c r="AL745" s="30"/>
      <c r="AM745" s="109"/>
      <c r="AN745" s="109"/>
      <c r="AO745" s="30"/>
      <c r="AP745" s="112" t="s">
        <v>1557</v>
      </c>
      <c r="AQ745"/>
      <c r="AR745"/>
      <c r="AS745"/>
      <c r="AT745"/>
      <c r="AU745"/>
      <c r="AV745"/>
    </row>
    <row r="746" spans="27:48" ht="23.45" customHeight="1" x14ac:dyDescent="0.2">
      <c r="AA746" s="97"/>
      <c r="AB746" s="97"/>
      <c r="AC746" s="97"/>
      <c r="AD746" s="97"/>
      <c r="AE746" s="97"/>
      <c r="AF746" s="93"/>
      <c r="AG746" s="93"/>
      <c r="AH746" s="93"/>
      <c r="AI746" s="30"/>
      <c r="AJ746" s="30"/>
      <c r="AK746" s="30"/>
      <c r="AL746" s="30"/>
      <c r="AM746" s="109"/>
      <c r="AN746" s="109"/>
      <c r="AO746" s="30"/>
      <c r="AP746" s="112" t="s">
        <v>1558</v>
      </c>
      <c r="AQ746"/>
      <c r="AR746"/>
      <c r="AS746"/>
      <c r="AT746"/>
      <c r="AU746"/>
      <c r="AV746"/>
    </row>
    <row r="747" spans="27:48" ht="23.45" customHeight="1" x14ac:dyDescent="0.2">
      <c r="AA747" s="97"/>
      <c r="AB747" s="97"/>
      <c r="AC747" s="97"/>
      <c r="AD747" s="97"/>
      <c r="AE747" s="97"/>
      <c r="AF747" s="93"/>
      <c r="AG747" s="93"/>
      <c r="AH747" s="93"/>
      <c r="AI747" s="30"/>
      <c r="AJ747" s="30"/>
      <c r="AK747" s="30"/>
      <c r="AL747" s="30"/>
      <c r="AM747" s="109"/>
      <c r="AN747" s="109"/>
      <c r="AO747" s="30"/>
      <c r="AP747" s="112" t="s">
        <v>1559</v>
      </c>
      <c r="AQ747"/>
      <c r="AR747"/>
      <c r="AS747"/>
      <c r="AT747"/>
      <c r="AU747"/>
      <c r="AV747"/>
    </row>
    <row r="748" spans="27:48" ht="23.45" customHeight="1" x14ac:dyDescent="0.2">
      <c r="AA748" s="97"/>
      <c r="AB748" s="97"/>
      <c r="AC748" s="97"/>
      <c r="AD748" s="97"/>
      <c r="AE748" s="97"/>
      <c r="AF748" s="93"/>
      <c r="AG748" s="93"/>
      <c r="AH748" s="93"/>
      <c r="AI748" s="30"/>
      <c r="AJ748" s="30"/>
      <c r="AK748" s="30"/>
      <c r="AL748" s="30"/>
      <c r="AM748" s="109"/>
      <c r="AN748" s="109"/>
      <c r="AO748" s="30"/>
      <c r="AP748" s="112" t="s">
        <v>1560</v>
      </c>
      <c r="AQ748"/>
      <c r="AR748"/>
      <c r="AS748"/>
      <c r="AT748"/>
      <c r="AU748"/>
      <c r="AV748"/>
    </row>
    <row r="749" spans="27:48" ht="23.45" customHeight="1" x14ac:dyDescent="0.2">
      <c r="AA749" s="97"/>
      <c r="AB749" s="97"/>
      <c r="AC749" s="97"/>
      <c r="AD749" s="97"/>
      <c r="AE749" s="97"/>
      <c r="AF749" s="93"/>
      <c r="AG749" s="93"/>
      <c r="AH749" s="93"/>
      <c r="AI749" s="30"/>
      <c r="AJ749" s="30"/>
      <c r="AK749" s="30"/>
      <c r="AL749" s="30"/>
      <c r="AM749" s="109"/>
      <c r="AN749" s="109"/>
      <c r="AO749" s="30"/>
      <c r="AP749" s="112" t="s">
        <v>1561</v>
      </c>
      <c r="AQ749"/>
      <c r="AR749"/>
      <c r="AS749"/>
      <c r="AT749"/>
      <c r="AU749"/>
      <c r="AV749"/>
    </row>
    <row r="750" spans="27:48" ht="23.45" customHeight="1" x14ac:dyDescent="0.2">
      <c r="AA750" s="97"/>
      <c r="AB750" s="97"/>
      <c r="AC750" s="97"/>
      <c r="AD750" s="97"/>
      <c r="AE750" s="97"/>
      <c r="AF750" s="93"/>
      <c r="AG750" s="93"/>
      <c r="AH750" s="93"/>
      <c r="AI750" s="30"/>
      <c r="AJ750" s="30"/>
      <c r="AK750" s="30"/>
      <c r="AL750" s="30"/>
      <c r="AM750" s="109"/>
      <c r="AN750" s="109"/>
      <c r="AO750" s="30"/>
      <c r="AP750" s="112" t="s">
        <v>1562</v>
      </c>
      <c r="AQ750"/>
      <c r="AR750"/>
      <c r="AS750"/>
      <c r="AT750"/>
      <c r="AU750"/>
      <c r="AV750"/>
    </row>
    <row r="751" spans="27:48" ht="23.45" customHeight="1" x14ac:dyDescent="0.2">
      <c r="AA751" s="97"/>
      <c r="AB751" s="97"/>
      <c r="AC751" s="97"/>
      <c r="AD751" s="97"/>
      <c r="AE751" s="97"/>
      <c r="AF751" s="93"/>
      <c r="AG751" s="93"/>
      <c r="AH751" s="93"/>
      <c r="AI751" s="30"/>
      <c r="AJ751" s="30"/>
      <c r="AK751" s="30"/>
      <c r="AL751" s="30"/>
      <c r="AM751" s="109"/>
      <c r="AN751" s="109"/>
      <c r="AO751" s="30"/>
      <c r="AP751" s="112" t="s">
        <v>1563</v>
      </c>
      <c r="AQ751"/>
      <c r="AR751"/>
      <c r="AS751"/>
      <c r="AT751"/>
      <c r="AU751"/>
      <c r="AV751"/>
    </row>
    <row r="752" spans="27:48" ht="23.45" customHeight="1" x14ac:dyDescent="0.2">
      <c r="AA752" s="97"/>
      <c r="AB752" s="97"/>
      <c r="AC752" s="97"/>
      <c r="AD752" s="97"/>
      <c r="AE752" s="97"/>
      <c r="AF752" s="93"/>
      <c r="AG752" s="93"/>
      <c r="AH752" s="93"/>
      <c r="AI752" s="30"/>
      <c r="AJ752" s="30"/>
      <c r="AK752" s="30"/>
      <c r="AL752" s="30"/>
      <c r="AM752" s="109"/>
      <c r="AN752" s="109"/>
      <c r="AO752" s="30"/>
      <c r="AP752" s="112" t="s">
        <v>1564</v>
      </c>
      <c r="AQ752"/>
      <c r="AR752"/>
      <c r="AS752"/>
      <c r="AT752"/>
      <c r="AU752"/>
      <c r="AV752"/>
    </row>
    <row r="753" spans="27:48" ht="23.45" customHeight="1" x14ac:dyDescent="0.2">
      <c r="AA753" s="97"/>
      <c r="AB753" s="97"/>
      <c r="AC753" s="97"/>
      <c r="AD753" s="97"/>
      <c r="AE753" s="97"/>
      <c r="AF753" s="93"/>
      <c r="AG753" s="93"/>
      <c r="AH753" s="93"/>
      <c r="AI753" s="30"/>
      <c r="AJ753" s="30"/>
      <c r="AK753" s="30"/>
      <c r="AL753" s="30"/>
      <c r="AM753" s="109"/>
      <c r="AN753" s="109"/>
      <c r="AO753" s="30"/>
      <c r="AP753" s="112" t="s">
        <v>1565</v>
      </c>
      <c r="AQ753"/>
      <c r="AR753"/>
      <c r="AS753"/>
      <c r="AT753"/>
      <c r="AU753"/>
      <c r="AV753"/>
    </row>
    <row r="754" spans="27:48" ht="23.45" customHeight="1" x14ac:dyDescent="0.2">
      <c r="AA754" s="97"/>
      <c r="AB754" s="97"/>
      <c r="AC754" s="97"/>
      <c r="AD754" s="97"/>
      <c r="AE754" s="97"/>
      <c r="AF754" s="93"/>
      <c r="AG754" s="93"/>
      <c r="AH754" s="93"/>
      <c r="AI754" s="30"/>
      <c r="AJ754" s="30"/>
      <c r="AK754" s="30"/>
      <c r="AL754" s="30"/>
      <c r="AM754" s="109"/>
      <c r="AN754" s="109"/>
      <c r="AO754" s="30"/>
      <c r="AP754" s="112" t="s">
        <v>1566</v>
      </c>
      <c r="AQ754"/>
      <c r="AR754"/>
      <c r="AS754"/>
      <c r="AT754"/>
      <c r="AU754"/>
      <c r="AV754"/>
    </row>
    <row r="755" spans="27:48" ht="23.45" customHeight="1" x14ac:dyDescent="0.2">
      <c r="AA755" s="97"/>
      <c r="AB755" s="97"/>
      <c r="AC755" s="97"/>
      <c r="AD755" s="97"/>
      <c r="AE755" s="97"/>
      <c r="AF755" s="93"/>
      <c r="AG755" s="93"/>
      <c r="AH755" s="93"/>
      <c r="AI755" s="30"/>
      <c r="AJ755" s="30"/>
      <c r="AK755" s="30"/>
      <c r="AL755" s="30"/>
      <c r="AM755" s="109"/>
      <c r="AN755" s="109"/>
      <c r="AO755" s="30"/>
      <c r="AP755" s="112" t="s">
        <v>1567</v>
      </c>
      <c r="AQ755"/>
      <c r="AR755"/>
      <c r="AS755"/>
      <c r="AT755"/>
      <c r="AU755"/>
      <c r="AV755"/>
    </row>
    <row r="756" spans="27:48" ht="23.45" customHeight="1" x14ac:dyDescent="0.2">
      <c r="AA756" s="97"/>
      <c r="AB756" s="97"/>
      <c r="AC756" s="97"/>
      <c r="AD756" s="97"/>
      <c r="AE756" s="97"/>
      <c r="AF756" s="93"/>
      <c r="AG756" s="93"/>
      <c r="AH756" s="93"/>
      <c r="AI756" s="30"/>
      <c r="AJ756" s="30"/>
      <c r="AK756" s="30"/>
      <c r="AL756" s="30"/>
      <c r="AM756" s="109"/>
      <c r="AN756" s="109"/>
      <c r="AO756" s="30"/>
      <c r="AP756" s="112" t="s">
        <v>1568</v>
      </c>
      <c r="AQ756"/>
      <c r="AR756"/>
      <c r="AS756"/>
      <c r="AT756"/>
      <c r="AU756"/>
      <c r="AV756"/>
    </row>
    <row r="757" spans="27:48" ht="23.45" customHeight="1" x14ac:dyDescent="0.2">
      <c r="AA757" s="97"/>
      <c r="AB757" s="97"/>
      <c r="AC757" s="97"/>
      <c r="AD757" s="97"/>
      <c r="AE757" s="97"/>
      <c r="AF757" s="93"/>
      <c r="AG757" s="93"/>
      <c r="AH757" s="93"/>
      <c r="AI757" s="30"/>
      <c r="AJ757" s="30"/>
      <c r="AK757" s="30"/>
      <c r="AL757" s="30"/>
      <c r="AM757" s="109"/>
      <c r="AN757" s="109"/>
      <c r="AO757" s="30"/>
      <c r="AP757" s="112" t="s">
        <v>1569</v>
      </c>
      <c r="AQ757"/>
      <c r="AR757"/>
      <c r="AS757"/>
      <c r="AT757"/>
      <c r="AU757"/>
      <c r="AV757"/>
    </row>
    <row r="758" spans="27:48" ht="23.45" customHeight="1" x14ac:dyDescent="0.2">
      <c r="AA758" s="97"/>
      <c r="AB758" s="97"/>
      <c r="AC758" s="97"/>
      <c r="AD758" s="97"/>
      <c r="AE758" s="97"/>
      <c r="AF758" s="93"/>
      <c r="AG758" s="93"/>
      <c r="AH758" s="93"/>
      <c r="AI758" s="30"/>
      <c r="AJ758" s="30"/>
      <c r="AK758" s="30"/>
      <c r="AL758" s="30"/>
      <c r="AM758" s="109"/>
      <c r="AN758" s="109"/>
      <c r="AO758" s="30"/>
      <c r="AP758" s="112" t="s">
        <v>1570</v>
      </c>
      <c r="AQ758"/>
      <c r="AR758"/>
      <c r="AS758"/>
      <c r="AT758"/>
      <c r="AU758"/>
      <c r="AV758"/>
    </row>
    <row r="759" spans="27:48" ht="23.45" customHeight="1" x14ac:dyDescent="0.2">
      <c r="AA759" s="97"/>
      <c r="AB759" s="97"/>
      <c r="AC759" s="97"/>
      <c r="AD759" s="97"/>
      <c r="AE759" s="97"/>
      <c r="AF759" s="93"/>
      <c r="AG759" s="93"/>
      <c r="AH759" s="93"/>
      <c r="AI759" s="30"/>
      <c r="AJ759" s="30"/>
      <c r="AK759" s="30"/>
      <c r="AL759" s="30"/>
      <c r="AM759" s="109"/>
      <c r="AN759" s="109"/>
      <c r="AO759" s="30"/>
      <c r="AP759" s="112" t="s">
        <v>1571</v>
      </c>
      <c r="AQ759"/>
      <c r="AR759"/>
      <c r="AS759"/>
      <c r="AT759"/>
      <c r="AU759"/>
      <c r="AV759"/>
    </row>
    <row r="760" spans="27:48" ht="23.45" customHeight="1" x14ac:dyDescent="0.2">
      <c r="AA760" s="97"/>
      <c r="AB760" s="97"/>
      <c r="AC760" s="97"/>
      <c r="AD760" s="97"/>
      <c r="AE760" s="97"/>
      <c r="AF760" s="93"/>
      <c r="AG760" s="93"/>
      <c r="AH760" s="93"/>
      <c r="AI760" s="30"/>
      <c r="AJ760" s="30"/>
      <c r="AK760" s="30"/>
      <c r="AL760" s="30"/>
      <c r="AM760" s="109"/>
      <c r="AN760" s="109"/>
      <c r="AO760" s="30"/>
      <c r="AP760" s="112" t="s">
        <v>1572</v>
      </c>
      <c r="AQ760"/>
      <c r="AR760"/>
      <c r="AS760"/>
      <c r="AT760"/>
      <c r="AU760"/>
      <c r="AV760"/>
    </row>
    <row r="761" spans="27:48" ht="23.45" customHeight="1" x14ac:dyDescent="0.2">
      <c r="AA761" s="97"/>
      <c r="AB761" s="97"/>
      <c r="AC761" s="97"/>
      <c r="AD761" s="97"/>
      <c r="AE761" s="97"/>
      <c r="AF761" s="93"/>
      <c r="AG761" s="93"/>
      <c r="AH761" s="93"/>
      <c r="AI761" s="30"/>
      <c r="AJ761" s="30"/>
      <c r="AK761" s="30"/>
      <c r="AL761" s="30"/>
      <c r="AM761" s="109"/>
      <c r="AN761" s="109"/>
      <c r="AO761" s="30"/>
      <c r="AP761" s="112" t="s">
        <v>1573</v>
      </c>
      <c r="AQ761"/>
      <c r="AR761"/>
      <c r="AS761"/>
      <c r="AT761"/>
      <c r="AU761"/>
      <c r="AV761"/>
    </row>
    <row r="762" spans="27:48" ht="23.45" customHeight="1" x14ac:dyDescent="0.2">
      <c r="AA762" s="97"/>
      <c r="AB762" s="97"/>
      <c r="AC762" s="97"/>
      <c r="AD762" s="97"/>
      <c r="AE762" s="97"/>
      <c r="AF762" s="93"/>
      <c r="AG762" s="93"/>
      <c r="AH762" s="93"/>
      <c r="AI762" s="30"/>
      <c r="AJ762" s="30"/>
      <c r="AK762" s="30"/>
      <c r="AL762" s="30"/>
      <c r="AM762" s="109"/>
      <c r="AN762" s="109"/>
      <c r="AO762" s="30"/>
      <c r="AP762" s="112" t="s">
        <v>1574</v>
      </c>
      <c r="AQ762"/>
      <c r="AR762"/>
      <c r="AS762"/>
      <c r="AT762"/>
      <c r="AU762"/>
      <c r="AV762"/>
    </row>
    <row r="763" spans="27:48" ht="23.45" customHeight="1" x14ac:dyDescent="0.2">
      <c r="AA763" s="97"/>
      <c r="AB763" s="97"/>
      <c r="AC763" s="97"/>
      <c r="AD763" s="97"/>
      <c r="AE763" s="97"/>
      <c r="AF763" s="93"/>
      <c r="AG763" s="93"/>
      <c r="AH763" s="93"/>
      <c r="AI763" s="30"/>
      <c r="AJ763" s="30"/>
      <c r="AK763" s="30"/>
      <c r="AL763" s="30"/>
      <c r="AM763" s="109"/>
      <c r="AN763" s="109"/>
      <c r="AO763" s="30"/>
      <c r="AP763" s="112" t="s">
        <v>1575</v>
      </c>
      <c r="AQ763"/>
      <c r="AR763"/>
      <c r="AS763"/>
      <c r="AT763"/>
      <c r="AU763"/>
      <c r="AV763"/>
    </row>
    <row r="764" spans="27:48" ht="23.45" customHeight="1" x14ac:dyDescent="0.2">
      <c r="AA764" s="97"/>
      <c r="AB764" s="97"/>
      <c r="AC764" s="97"/>
      <c r="AD764" s="97"/>
      <c r="AE764" s="97"/>
      <c r="AF764" s="93"/>
      <c r="AG764" s="93"/>
      <c r="AH764" s="93"/>
      <c r="AI764" s="30"/>
      <c r="AJ764" s="30"/>
      <c r="AK764" s="30"/>
      <c r="AL764" s="30"/>
      <c r="AM764" s="109"/>
      <c r="AN764" s="109"/>
      <c r="AO764" s="30"/>
      <c r="AP764" s="112" t="s">
        <v>1576</v>
      </c>
      <c r="AQ764"/>
      <c r="AR764"/>
      <c r="AS764"/>
      <c r="AT764"/>
      <c r="AU764"/>
      <c r="AV764"/>
    </row>
    <row r="765" spans="27:48" ht="23.45" customHeight="1" x14ac:dyDescent="0.2">
      <c r="AA765" s="97"/>
      <c r="AB765" s="97"/>
      <c r="AC765" s="97"/>
      <c r="AD765" s="97"/>
      <c r="AE765" s="97"/>
      <c r="AF765" s="93"/>
      <c r="AG765" s="93"/>
      <c r="AH765" s="93"/>
      <c r="AI765" s="30"/>
      <c r="AJ765" s="30"/>
      <c r="AK765" s="30"/>
      <c r="AL765" s="30"/>
      <c r="AM765" s="109"/>
      <c r="AN765" s="109"/>
      <c r="AO765" s="30"/>
      <c r="AP765" s="112" t="s">
        <v>1577</v>
      </c>
      <c r="AQ765"/>
      <c r="AR765"/>
      <c r="AS765"/>
      <c r="AT765"/>
      <c r="AU765"/>
      <c r="AV765"/>
    </row>
    <row r="766" spans="27:48" ht="23.45" customHeight="1" x14ac:dyDescent="0.2">
      <c r="AA766" s="97"/>
      <c r="AB766" s="97"/>
      <c r="AC766" s="97"/>
      <c r="AD766" s="97"/>
      <c r="AE766" s="97"/>
      <c r="AF766" s="93"/>
      <c r="AG766" s="93"/>
      <c r="AH766" s="93"/>
      <c r="AI766" s="30"/>
      <c r="AJ766" s="30"/>
      <c r="AK766" s="30"/>
      <c r="AL766" s="30"/>
      <c r="AM766" s="109"/>
      <c r="AN766" s="109"/>
      <c r="AO766" s="30"/>
      <c r="AP766" s="112" t="s">
        <v>1578</v>
      </c>
      <c r="AQ766"/>
      <c r="AR766"/>
      <c r="AS766"/>
      <c r="AT766"/>
      <c r="AU766"/>
      <c r="AV766"/>
    </row>
    <row r="767" spans="27:48" ht="23.45" customHeight="1" x14ac:dyDescent="0.2">
      <c r="AA767" s="97"/>
      <c r="AB767" s="97"/>
      <c r="AC767" s="97"/>
      <c r="AD767" s="97"/>
      <c r="AE767" s="97"/>
      <c r="AF767" s="93"/>
      <c r="AG767" s="93"/>
      <c r="AH767" s="93"/>
      <c r="AI767" s="30"/>
      <c r="AJ767" s="30"/>
      <c r="AK767" s="30"/>
      <c r="AL767" s="30"/>
      <c r="AM767" s="109"/>
      <c r="AN767" s="109"/>
      <c r="AO767" s="30"/>
      <c r="AP767" s="112" t="s">
        <v>1579</v>
      </c>
      <c r="AQ767"/>
      <c r="AR767"/>
      <c r="AS767"/>
      <c r="AT767"/>
      <c r="AU767"/>
      <c r="AV767"/>
    </row>
    <row r="768" spans="27:48" ht="23.45" customHeight="1" x14ac:dyDescent="0.2">
      <c r="AA768" s="97"/>
      <c r="AB768" s="97"/>
      <c r="AC768" s="97"/>
      <c r="AD768" s="97"/>
      <c r="AE768" s="97"/>
      <c r="AF768" s="93"/>
      <c r="AG768" s="93"/>
      <c r="AH768" s="93"/>
      <c r="AI768" s="30"/>
      <c r="AJ768" s="30"/>
      <c r="AK768" s="30"/>
      <c r="AL768" s="30"/>
      <c r="AM768" s="109"/>
      <c r="AN768" s="109"/>
      <c r="AO768" s="30"/>
      <c r="AP768" s="112" t="s">
        <v>1580</v>
      </c>
      <c r="AQ768"/>
      <c r="AR768"/>
      <c r="AS768"/>
      <c r="AT768"/>
      <c r="AU768"/>
      <c r="AV768"/>
    </row>
    <row r="769" spans="27:48" ht="23.45" customHeight="1" x14ac:dyDescent="0.2">
      <c r="AA769" s="97"/>
      <c r="AB769" s="97"/>
      <c r="AC769" s="97"/>
      <c r="AD769" s="97"/>
      <c r="AE769" s="97"/>
      <c r="AF769" s="93"/>
      <c r="AG769" s="93"/>
      <c r="AH769" s="93"/>
      <c r="AI769" s="30"/>
      <c r="AJ769" s="30"/>
      <c r="AK769" s="30"/>
      <c r="AL769" s="30"/>
      <c r="AM769" s="109"/>
      <c r="AN769" s="109"/>
      <c r="AO769" s="30"/>
      <c r="AP769" s="112" t="s">
        <v>1581</v>
      </c>
      <c r="AQ769"/>
      <c r="AR769"/>
      <c r="AS769"/>
      <c r="AT769"/>
      <c r="AU769"/>
      <c r="AV769"/>
    </row>
    <row r="770" spans="27:48" ht="23.45" customHeight="1" x14ac:dyDescent="0.2">
      <c r="AA770" s="97"/>
      <c r="AB770" s="97"/>
      <c r="AC770" s="97"/>
      <c r="AD770" s="97"/>
      <c r="AE770" s="97"/>
      <c r="AF770" s="93"/>
      <c r="AG770" s="93"/>
      <c r="AH770" s="93"/>
      <c r="AI770" s="30"/>
      <c r="AJ770" s="30"/>
      <c r="AK770" s="30"/>
      <c r="AL770" s="30"/>
      <c r="AM770" s="109"/>
      <c r="AN770" s="109"/>
      <c r="AO770" s="30"/>
      <c r="AP770" s="112" t="s">
        <v>1582</v>
      </c>
      <c r="AQ770"/>
      <c r="AR770"/>
      <c r="AS770"/>
      <c r="AT770"/>
      <c r="AU770"/>
      <c r="AV770"/>
    </row>
    <row r="771" spans="27:48" ht="23.45" customHeight="1" x14ac:dyDescent="0.2">
      <c r="AA771" s="97"/>
      <c r="AB771" s="97"/>
      <c r="AC771" s="97"/>
      <c r="AD771" s="97"/>
      <c r="AE771" s="97"/>
      <c r="AF771" s="93"/>
      <c r="AG771" s="93"/>
      <c r="AH771" s="93"/>
      <c r="AI771" s="30"/>
      <c r="AJ771" s="30"/>
      <c r="AK771" s="30"/>
      <c r="AL771" s="30"/>
      <c r="AM771" s="109"/>
      <c r="AN771" s="109"/>
      <c r="AO771" s="30"/>
      <c r="AP771" s="112" t="s">
        <v>1583</v>
      </c>
      <c r="AQ771"/>
      <c r="AR771"/>
      <c r="AS771"/>
      <c r="AT771"/>
      <c r="AU771"/>
      <c r="AV771"/>
    </row>
    <row r="772" spans="27:48" ht="23.45" customHeight="1" x14ac:dyDescent="0.2">
      <c r="AA772" s="97"/>
      <c r="AB772" s="97"/>
      <c r="AC772" s="97"/>
      <c r="AD772" s="97"/>
      <c r="AE772" s="97"/>
      <c r="AF772" s="93"/>
      <c r="AG772" s="93"/>
      <c r="AH772" s="93"/>
      <c r="AI772" s="30"/>
      <c r="AJ772" s="30"/>
      <c r="AK772" s="30"/>
      <c r="AL772" s="30"/>
      <c r="AM772" s="109"/>
      <c r="AN772" s="109"/>
      <c r="AO772" s="30"/>
      <c r="AP772" s="112" t="s">
        <v>1584</v>
      </c>
      <c r="AQ772"/>
      <c r="AR772"/>
      <c r="AS772"/>
      <c r="AT772"/>
      <c r="AU772"/>
      <c r="AV772"/>
    </row>
    <row r="773" spans="27:48" ht="23.45" customHeight="1" x14ac:dyDescent="0.2">
      <c r="AA773" s="97"/>
      <c r="AB773" s="97"/>
      <c r="AC773" s="97"/>
      <c r="AD773" s="97"/>
      <c r="AE773" s="97"/>
      <c r="AF773" s="93"/>
      <c r="AG773" s="93"/>
      <c r="AH773" s="93"/>
      <c r="AI773" s="30"/>
      <c r="AJ773" s="30"/>
      <c r="AK773" s="30"/>
      <c r="AL773" s="30"/>
      <c r="AM773" s="109"/>
      <c r="AN773" s="109"/>
      <c r="AO773" s="30"/>
      <c r="AP773" s="112" t="s">
        <v>1585</v>
      </c>
      <c r="AQ773"/>
      <c r="AR773"/>
      <c r="AS773"/>
      <c r="AT773"/>
      <c r="AU773"/>
      <c r="AV773"/>
    </row>
    <row r="774" spans="27:48" ht="23.45" customHeight="1" x14ac:dyDescent="0.2">
      <c r="AA774" s="97"/>
      <c r="AB774" s="97"/>
      <c r="AC774" s="97"/>
      <c r="AD774" s="97"/>
      <c r="AE774" s="97"/>
      <c r="AF774" s="93"/>
      <c r="AG774" s="93"/>
      <c r="AH774" s="93"/>
      <c r="AI774" s="30"/>
      <c r="AJ774" s="30"/>
      <c r="AK774" s="30"/>
      <c r="AL774" s="30"/>
      <c r="AM774" s="109"/>
      <c r="AN774" s="109"/>
      <c r="AO774" s="30"/>
      <c r="AP774" s="112" t="s">
        <v>1586</v>
      </c>
      <c r="AQ774"/>
      <c r="AR774"/>
      <c r="AS774"/>
      <c r="AT774"/>
      <c r="AU774"/>
      <c r="AV774"/>
    </row>
    <row r="775" spans="27:48" ht="23.45" customHeight="1" x14ac:dyDescent="0.2">
      <c r="AA775" s="97"/>
      <c r="AB775" s="97"/>
      <c r="AC775" s="97"/>
      <c r="AD775" s="97"/>
      <c r="AE775" s="97"/>
      <c r="AF775" s="93"/>
      <c r="AG775" s="93"/>
      <c r="AH775" s="93"/>
      <c r="AI775" s="30"/>
      <c r="AJ775" s="30"/>
      <c r="AK775" s="30"/>
      <c r="AL775" s="30"/>
      <c r="AM775" s="109"/>
      <c r="AN775" s="109"/>
      <c r="AO775" s="30"/>
      <c r="AP775" s="112" t="s">
        <v>1587</v>
      </c>
      <c r="AQ775"/>
      <c r="AR775"/>
      <c r="AS775"/>
      <c r="AT775"/>
      <c r="AU775"/>
      <c r="AV775"/>
    </row>
    <row r="776" spans="27:48" ht="23.45" customHeight="1" x14ac:dyDescent="0.2">
      <c r="AA776" s="97"/>
      <c r="AB776" s="97"/>
      <c r="AC776" s="97"/>
      <c r="AD776" s="97"/>
      <c r="AE776" s="97"/>
      <c r="AF776" s="93"/>
      <c r="AG776" s="93"/>
      <c r="AH776" s="93"/>
      <c r="AI776" s="30"/>
      <c r="AJ776" s="30"/>
      <c r="AK776" s="30"/>
      <c r="AL776" s="30"/>
      <c r="AM776" s="109"/>
      <c r="AN776" s="109"/>
      <c r="AO776" s="30"/>
      <c r="AP776" s="112" t="s">
        <v>1588</v>
      </c>
      <c r="AQ776"/>
      <c r="AR776"/>
      <c r="AS776"/>
      <c r="AT776"/>
      <c r="AU776"/>
      <c r="AV776"/>
    </row>
    <row r="777" spans="27:48" ht="23.45" customHeight="1" x14ac:dyDescent="0.2">
      <c r="AA777" s="97"/>
      <c r="AB777" s="97"/>
      <c r="AC777" s="97"/>
      <c r="AD777" s="97"/>
      <c r="AE777" s="97"/>
      <c r="AF777" s="93"/>
      <c r="AG777" s="93"/>
      <c r="AH777" s="93"/>
      <c r="AI777" s="30"/>
      <c r="AJ777" s="30"/>
      <c r="AK777" s="30"/>
      <c r="AL777" s="30"/>
      <c r="AM777" s="109"/>
      <c r="AN777" s="109"/>
      <c r="AO777" s="30"/>
      <c r="AP777" s="112" t="s">
        <v>1589</v>
      </c>
      <c r="AQ777"/>
      <c r="AR777"/>
      <c r="AS777"/>
      <c r="AT777"/>
      <c r="AU777"/>
      <c r="AV777"/>
    </row>
    <row r="778" spans="27:48" ht="23.45" customHeight="1" x14ac:dyDescent="0.2">
      <c r="AA778" s="97"/>
      <c r="AB778" s="97"/>
      <c r="AC778" s="97"/>
      <c r="AD778" s="97"/>
      <c r="AE778" s="97"/>
      <c r="AF778" s="93"/>
      <c r="AG778" s="93"/>
      <c r="AH778" s="93"/>
      <c r="AI778" s="30"/>
      <c r="AJ778" s="30"/>
      <c r="AK778" s="30"/>
      <c r="AL778" s="30"/>
      <c r="AM778" s="109"/>
      <c r="AN778" s="109"/>
      <c r="AO778" s="30"/>
      <c r="AP778" s="112" t="s">
        <v>1590</v>
      </c>
      <c r="AQ778"/>
      <c r="AR778"/>
      <c r="AS778"/>
      <c r="AT778"/>
      <c r="AU778"/>
      <c r="AV778"/>
    </row>
    <row r="779" spans="27:48" ht="23.45" customHeight="1" x14ac:dyDescent="0.2">
      <c r="AA779" s="97"/>
      <c r="AB779" s="97"/>
      <c r="AC779" s="97"/>
      <c r="AD779" s="97"/>
      <c r="AE779" s="97"/>
      <c r="AF779" s="93"/>
      <c r="AG779" s="93"/>
      <c r="AH779" s="93"/>
      <c r="AI779" s="30"/>
      <c r="AJ779" s="30"/>
      <c r="AK779" s="30"/>
      <c r="AL779" s="30"/>
      <c r="AM779" s="109"/>
      <c r="AN779" s="109"/>
      <c r="AO779" s="30"/>
      <c r="AP779" s="112" t="s">
        <v>1591</v>
      </c>
      <c r="AQ779"/>
      <c r="AR779"/>
      <c r="AS779"/>
      <c r="AT779"/>
      <c r="AU779"/>
      <c r="AV779"/>
    </row>
    <row r="780" spans="27:48" ht="23.45" customHeight="1" x14ac:dyDescent="0.2">
      <c r="AA780" s="97"/>
      <c r="AB780" s="97"/>
      <c r="AC780" s="97"/>
      <c r="AD780" s="97"/>
      <c r="AE780" s="97"/>
      <c r="AF780" s="93"/>
      <c r="AG780" s="93"/>
      <c r="AH780" s="93"/>
      <c r="AI780" s="30"/>
      <c r="AJ780" s="30"/>
      <c r="AK780" s="30"/>
      <c r="AL780" s="30"/>
      <c r="AM780" s="109"/>
      <c r="AN780" s="109"/>
      <c r="AO780" s="30"/>
      <c r="AP780" s="112" t="s">
        <v>1592</v>
      </c>
      <c r="AQ780"/>
      <c r="AR780"/>
      <c r="AS780"/>
      <c r="AT780"/>
      <c r="AU780"/>
      <c r="AV780"/>
    </row>
    <row r="781" spans="27:48" ht="23.45" customHeight="1" x14ac:dyDescent="0.2">
      <c r="AA781" s="97"/>
      <c r="AB781" s="97"/>
      <c r="AC781" s="97"/>
      <c r="AD781" s="97"/>
      <c r="AE781" s="97"/>
      <c r="AF781" s="93"/>
      <c r="AG781" s="93"/>
      <c r="AH781" s="93"/>
      <c r="AI781" s="30"/>
      <c r="AJ781" s="30"/>
      <c r="AK781" s="30"/>
      <c r="AL781" s="30"/>
      <c r="AM781" s="109"/>
      <c r="AN781" s="109"/>
      <c r="AO781" s="30"/>
      <c r="AP781" s="112" t="s">
        <v>1593</v>
      </c>
      <c r="AQ781"/>
      <c r="AR781"/>
      <c r="AS781"/>
      <c r="AT781"/>
      <c r="AU781"/>
      <c r="AV781"/>
    </row>
    <row r="782" spans="27:48" ht="23.45" customHeight="1" x14ac:dyDescent="0.2">
      <c r="AA782" s="97"/>
      <c r="AB782" s="97"/>
      <c r="AC782" s="97"/>
      <c r="AD782" s="97"/>
      <c r="AE782" s="97"/>
      <c r="AF782" s="93"/>
      <c r="AG782" s="93"/>
      <c r="AH782" s="93"/>
      <c r="AI782" s="30"/>
      <c r="AJ782" s="30"/>
      <c r="AK782" s="30"/>
      <c r="AL782" s="30"/>
      <c r="AM782" s="109"/>
      <c r="AN782" s="109"/>
      <c r="AO782" s="30"/>
      <c r="AP782" s="112" t="s">
        <v>1594</v>
      </c>
      <c r="AQ782"/>
      <c r="AR782"/>
      <c r="AS782"/>
      <c r="AT782"/>
      <c r="AU782"/>
      <c r="AV782"/>
    </row>
    <row r="783" spans="27:48" ht="23.45" customHeight="1" x14ac:dyDescent="0.2">
      <c r="AA783" s="97"/>
      <c r="AB783" s="97"/>
      <c r="AC783" s="97"/>
      <c r="AD783" s="97"/>
      <c r="AE783" s="97"/>
      <c r="AF783" s="93"/>
      <c r="AG783" s="93"/>
      <c r="AH783" s="93"/>
      <c r="AI783" s="30"/>
      <c r="AJ783" s="30"/>
      <c r="AK783" s="30"/>
      <c r="AL783" s="30"/>
      <c r="AM783" s="109"/>
      <c r="AN783" s="109"/>
      <c r="AO783" s="30"/>
      <c r="AP783" s="112" t="s">
        <v>1595</v>
      </c>
      <c r="AQ783"/>
      <c r="AR783"/>
      <c r="AS783"/>
      <c r="AT783"/>
      <c r="AU783"/>
      <c r="AV783"/>
    </row>
    <row r="784" spans="27:48" ht="23.45" customHeight="1" x14ac:dyDescent="0.2">
      <c r="AA784" s="97"/>
      <c r="AB784" s="97"/>
      <c r="AC784" s="97"/>
      <c r="AD784" s="97"/>
      <c r="AE784" s="97"/>
      <c r="AF784" s="93"/>
      <c r="AG784" s="93"/>
      <c r="AH784" s="93"/>
      <c r="AI784" s="30"/>
      <c r="AJ784" s="30"/>
      <c r="AK784" s="30"/>
      <c r="AL784" s="30"/>
      <c r="AM784" s="109"/>
      <c r="AN784" s="109"/>
      <c r="AO784" s="30"/>
      <c r="AP784" s="112" t="s">
        <v>1596</v>
      </c>
      <c r="AQ784"/>
      <c r="AR784"/>
      <c r="AS784"/>
      <c r="AT784"/>
      <c r="AU784"/>
      <c r="AV784"/>
    </row>
    <row r="785" spans="27:48" ht="23.45" customHeight="1" x14ac:dyDescent="0.2">
      <c r="AA785" s="97"/>
      <c r="AB785" s="97"/>
      <c r="AC785" s="97"/>
      <c r="AD785" s="97"/>
      <c r="AE785" s="97"/>
      <c r="AF785" s="93"/>
      <c r="AG785" s="93"/>
      <c r="AH785" s="93"/>
      <c r="AI785" s="30"/>
      <c r="AJ785" s="30"/>
      <c r="AK785" s="30"/>
      <c r="AL785" s="30"/>
      <c r="AM785" s="109"/>
      <c r="AN785" s="109"/>
      <c r="AO785" s="30"/>
      <c r="AP785" s="112" t="s">
        <v>1597</v>
      </c>
      <c r="AQ785"/>
      <c r="AR785"/>
      <c r="AS785"/>
      <c r="AT785"/>
      <c r="AU785"/>
      <c r="AV785"/>
    </row>
    <row r="786" spans="27:48" ht="23.45" customHeight="1" x14ac:dyDescent="0.2">
      <c r="AA786" s="97"/>
      <c r="AB786" s="97"/>
      <c r="AC786" s="97"/>
      <c r="AD786" s="97"/>
      <c r="AE786" s="97"/>
      <c r="AF786" s="93"/>
      <c r="AG786" s="93"/>
      <c r="AH786" s="93"/>
      <c r="AI786" s="30"/>
      <c r="AJ786" s="30"/>
      <c r="AK786" s="30"/>
      <c r="AL786" s="30"/>
      <c r="AM786" s="109"/>
      <c r="AN786" s="109"/>
      <c r="AO786" s="30"/>
      <c r="AP786" s="112" t="s">
        <v>1598</v>
      </c>
      <c r="AQ786"/>
      <c r="AR786"/>
      <c r="AS786"/>
      <c r="AT786"/>
      <c r="AU786"/>
      <c r="AV786"/>
    </row>
    <row r="787" spans="27:48" ht="23.45" customHeight="1" x14ac:dyDescent="0.2">
      <c r="AA787" s="97"/>
      <c r="AB787" s="97"/>
      <c r="AC787" s="97"/>
      <c r="AD787" s="97"/>
      <c r="AE787" s="97"/>
      <c r="AF787" s="93"/>
      <c r="AG787" s="93"/>
      <c r="AH787" s="93"/>
      <c r="AI787" s="30"/>
      <c r="AJ787" s="30"/>
      <c r="AK787" s="30"/>
      <c r="AL787" s="30"/>
      <c r="AM787" s="109"/>
      <c r="AN787" s="109"/>
      <c r="AO787" s="30"/>
      <c r="AP787" s="112" t="s">
        <v>1599</v>
      </c>
      <c r="AQ787"/>
      <c r="AR787"/>
      <c r="AS787"/>
      <c r="AT787"/>
      <c r="AU787"/>
      <c r="AV787"/>
    </row>
    <row r="788" spans="27:48" ht="23.45" customHeight="1" x14ac:dyDescent="0.2">
      <c r="AA788" s="97"/>
      <c r="AB788" s="97"/>
      <c r="AC788" s="97"/>
      <c r="AD788" s="97"/>
      <c r="AE788" s="97"/>
      <c r="AF788" s="93"/>
      <c r="AG788" s="93"/>
      <c r="AH788" s="93"/>
      <c r="AI788" s="30"/>
      <c r="AJ788" s="30"/>
      <c r="AK788" s="30"/>
      <c r="AL788" s="30"/>
      <c r="AM788" s="109"/>
      <c r="AN788" s="109"/>
      <c r="AO788" s="30"/>
      <c r="AP788" s="112" t="s">
        <v>1600</v>
      </c>
      <c r="AQ788"/>
      <c r="AR788"/>
      <c r="AS788"/>
      <c r="AT788"/>
      <c r="AU788"/>
      <c r="AV788"/>
    </row>
    <row r="789" spans="27:48" ht="23.45" customHeight="1" x14ac:dyDescent="0.2">
      <c r="AA789" s="97"/>
      <c r="AB789" s="97"/>
      <c r="AC789" s="97"/>
      <c r="AD789" s="97"/>
      <c r="AE789" s="97"/>
      <c r="AF789" s="93"/>
      <c r="AG789" s="93"/>
      <c r="AH789" s="93"/>
      <c r="AI789" s="30"/>
      <c r="AJ789" s="30"/>
      <c r="AK789" s="30"/>
      <c r="AL789" s="30"/>
      <c r="AM789" s="109"/>
      <c r="AN789" s="109"/>
      <c r="AO789" s="30"/>
      <c r="AP789" s="112" t="s">
        <v>1601</v>
      </c>
      <c r="AQ789"/>
      <c r="AR789"/>
      <c r="AS789"/>
      <c r="AT789"/>
      <c r="AU789"/>
      <c r="AV789"/>
    </row>
    <row r="790" spans="27:48" ht="23.45" customHeight="1" x14ac:dyDescent="0.2">
      <c r="AA790" s="97"/>
      <c r="AB790" s="97"/>
      <c r="AC790" s="97"/>
      <c r="AD790" s="97"/>
      <c r="AE790" s="97"/>
      <c r="AF790" s="93"/>
      <c r="AG790" s="93"/>
      <c r="AH790" s="93"/>
      <c r="AI790" s="30"/>
      <c r="AJ790" s="30"/>
      <c r="AK790" s="30"/>
      <c r="AL790" s="30"/>
      <c r="AM790" s="109"/>
      <c r="AN790" s="109"/>
      <c r="AO790" s="30"/>
      <c r="AP790" s="112" t="s">
        <v>1602</v>
      </c>
      <c r="AQ790"/>
      <c r="AR790"/>
      <c r="AS790"/>
      <c r="AT790"/>
      <c r="AU790"/>
      <c r="AV790"/>
    </row>
    <row r="791" spans="27:48" ht="23.45" customHeight="1" x14ac:dyDescent="0.2">
      <c r="AA791" s="97"/>
      <c r="AB791" s="97"/>
      <c r="AC791" s="97"/>
      <c r="AD791" s="97"/>
      <c r="AE791" s="97"/>
      <c r="AF791" s="93"/>
      <c r="AG791" s="93"/>
      <c r="AH791" s="93"/>
      <c r="AI791" s="30"/>
      <c r="AJ791" s="30"/>
      <c r="AK791" s="30"/>
      <c r="AL791" s="30"/>
      <c r="AM791" s="109"/>
      <c r="AN791" s="109"/>
      <c r="AO791" s="30"/>
      <c r="AP791" s="112" t="s">
        <v>1603</v>
      </c>
      <c r="AQ791"/>
      <c r="AR791"/>
      <c r="AS791"/>
      <c r="AT791"/>
      <c r="AU791"/>
      <c r="AV791"/>
    </row>
    <row r="792" spans="27:48" ht="23.45" customHeight="1" x14ac:dyDescent="0.2">
      <c r="AA792" s="97"/>
      <c r="AB792" s="97"/>
      <c r="AC792" s="97"/>
      <c r="AD792" s="97"/>
      <c r="AE792" s="97"/>
      <c r="AF792" s="93"/>
      <c r="AG792" s="93"/>
      <c r="AH792" s="93"/>
      <c r="AI792" s="30"/>
      <c r="AJ792" s="30"/>
      <c r="AK792" s="30"/>
      <c r="AL792" s="30"/>
      <c r="AM792" s="109"/>
      <c r="AN792" s="109"/>
      <c r="AO792" s="30"/>
      <c r="AP792" s="112" t="s">
        <v>1604</v>
      </c>
      <c r="AQ792"/>
      <c r="AR792"/>
      <c r="AS792"/>
      <c r="AT792"/>
      <c r="AU792"/>
      <c r="AV792"/>
    </row>
    <row r="793" spans="27:48" ht="23.45" customHeight="1" x14ac:dyDescent="0.2">
      <c r="AA793" s="97"/>
      <c r="AB793" s="97"/>
      <c r="AC793" s="97"/>
      <c r="AD793" s="97"/>
      <c r="AE793" s="97"/>
      <c r="AF793" s="93"/>
      <c r="AG793" s="93"/>
      <c r="AH793" s="93"/>
      <c r="AI793" s="30"/>
      <c r="AJ793" s="30"/>
      <c r="AK793" s="30"/>
      <c r="AL793" s="30"/>
      <c r="AM793" s="109"/>
      <c r="AN793" s="109"/>
      <c r="AO793" s="30"/>
      <c r="AP793" s="112" t="s">
        <v>1605</v>
      </c>
      <c r="AQ793"/>
      <c r="AR793"/>
      <c r="AS793"/>
      <c r="AT793"/>
      <c r="AU793"/>
      <c r="AV793"/>
    </row>
    <row r="794" spans="27:48" ht="23.45" customHeight="1" x14ac:dyDescent="0.2">
      <c r="AA794" s="97"/>
      <c r="AB794" s="97"/>
      <c r="AC794" s="97"/>
      <c r="AD794" s="97"/>
      <c r="AE794" s="97"/>
      <c r="AF794" s="93"/>
      <c r="AG794" s="93"/>
      <c r="AH794" s="93"/>
      <c r="AI794" s="30"/>
      <c r="AJ794" s="30"/>
      <c r="AK794" s="30"/>
      <c r="AL794" s="30"/>
      <c r="AM794" s="109"/>
      <c r="AN794" s="109"/>
      <c r="AO794" s="30"/>
      <c r="AP794" s="112" t="s">
        <v>1606</v>
      </c>
      <c r="AQ794"/>
      <c r="AR794"/>
      <c r="AS794"/>
      <c r="AT794"/>
      <c r="AU794"/>
      <c r="AV794"/>
    </row>
    <row r="795" spans="27:48" ht="23.45" customHeight="1" x14ac:dyDescent="0.2">
      <c r="AA795" s="97"/>
      <c r="AB795" s="97"/>
      <c r="AC795" s="97"/>
      <c r="AD795" s="97"/>
      <c r="AE795" s="97"/>
      <c r="AF795" s="93"/>
      <c r="AG795" s="93"/>
      <c r="AH795" s="93"/>
      <c r="AI795" s="30"/>
      <c r="AJ795" s="30"/>
      <c r="AK795" s="30"/>
      <c r="AL795" s="30"/>
      <c r="AM795" s="109"/>
      <c r="AN795" s="109"/>
      <c r="AO795" s="30"/>
      <c r="AP795" s="112" t="s">
        <v>1607</v>
      </c>
      <c r="AQ795"/>
      <c r="AR795"/>
      <c r="AS795"/>
      <c r="AT795"/>
      <c r="AU795"/>
      <c r="AV795"/>
    </row>
    <row r="796" spans="27:48" ht="23.45" customHeight="1" x14ac:dyDescent="0.2">
      <c r="AA796" s="97"/>
      <c r="AB796" s="97"/>
      <c r="AC796" s="97"/>
      <c r="AD796" s="97"/>
      <c r="AE796" s="97"/>
      <c r="AF796" s="93"/>
      <c r="AG796" s="93"/>
      <c r="AH796" s="93"/>
      <c r="AI796" s="30"/>
      <c r="AJ796" s="30"/>
      <c r="AK796" s="30"/>
      <c r="AL796" s="30"/>
      <c r="AM796" s="109"/>
      <c r="AN796" s="109"/>
      <c r="AO796" s="30"/>
      <c r="AP796" s="112" t="s">
        <v>1608</v>
      </c>
      <c r="AQ796"/>
      <c r="AR796"/>
      <c r="AS796"/>
      <c r="AT796"/>
      <c r="AU796"/>
      <c r="AV796"/>
    </row>
    <row r="797" spans="27:48" ht="23.45" customHeight="1" x14ac:dyDescent="0.2">
      <c r="AA797" s="97"/>
      <c r="AB797" s="97"/>
      <c r="AC797" s="97"/>
      <c r="AD797" s="97"/>
      <c r="AE797" s="97"/>
      <c r="AF797" s="93"/>
      <c r="AG797" s="93"/>
      <c r="AH797" s="93"/>
      <c r="AI797" s="30"/>
      <c r="AJ797" s="30"/>
      <c r="AK797" s="30"/>
      <c r="AL797" s="30"/>
      <c r="AM797" s="109"/>
      <c r="AN797" s="109"/>
      <c r="AO797" s="30"/>
      <c r="AP797" s="112" t="s">
        <v>1609</v>
      </c>
      <c r="AQ797"/>
      <c r="AR797"/>
      <c r="AS797"/>
      <c r="AT797"/>
      <c r="AU797"/>
      <c r="AV797"/>
    </row>
    <row r="798" spans="27:48" ht="23.45" customHeight="1" x14ac:dyDescent="0.2">
      <c r="AA798" s="97"/>
      <c r="AB798" s="97"/>
      <c r="AC798" s="97"/>
      <c r="AD798" s="97"/>
      <c r="AE798" s="97"/>
      <c r="AF798" s="93"/>
      <c r="AG798" s="93"/>
      <c r="AH798" s="93"/>
      <c r="AI798" s="30"/>
      <c r="AJ798" s="30"/>
      <c r="AK798" s="30"/>
      <c r="AL798" s="30"/>
      <c r="AM798" s="109"/>
      <c r="AN798" s="109"/>
      <c r="AO798" s="30"/>
      <c r="AP798" s="112" t="s">
        <v>1610</v>
      </c>
      <c r="AQ798"/>
      <c r="AR798"/>
      <c r="AS798"/>
      <c r="AT798"/>
      <c r="AU798"/>
      <c r="AV798"/>
    </row>
    <row r="799" spans="27:48" ht="23.45" customHeight="1" x14ac:dyDescent="0.2">
      <c r="AA799" s="97"/>
      <c r="AB799" s="97"/>
      <c r="AC799" s="97"/>
      <c r="AD799" s="97"/>
      <c r="AE799" s="97"/>
      <c r="AF799" s="93"/>
      <c r="AG799" s="93"/>
      <c r="AH799" s="93"/>
      <c r="AI799" s="30"/>
      <c r="AJ799" s="30"/>
      <c r="AK799" s="30"/>
      <c r="AL799" s="30"/>
      <c r="AM799" s="109"/>
      <c r="AN799" s="109"/>
      <c r="AO799" s="30"/>
      <c r="AP799" s="112" t="s">
        <v>1611</v>
      </c>
      <c r="AQ799"/>
      <c r="AR799"/>
      <c r="AS799"/>
      <c r="AT799"/>
      <c r="AU799"/>
      <c r="AV799"/>
    </row>
    <row r="800" spans="27:48" ht="23.45" customHeight="1" x14ac:dyDescent="0.2">
      <c r="AA800" s="97"/>
      <c r="AB800" s="97"/>
      <c r="AC800" s="97"/>
      <c r="AD800" s="97"/>
      <c r="AE800" s="97"/>
      <c r="AF800" s="93"/>
      <c r="AG800" s="93"/>
      <c r="AH800" s="93"/>
      <c r="AI800" s="30"/>
      <c r="AJ800" s="30"/>
      <c r="AK800" s="30"/>
      <c r="AL800" s="30"/>
      <c r="AM800" s="109"/>
      <c r="AN800" s="109"/>
      <c r="AO800" s="30"/>
      <c r="AP800" s="112" t="s">
        <v>1612</v>
      </c>
      <c r="AQ800"/>
      <c r="AR800"/>
      <c r="AS800"/>
      <c r="AT800"/>
      <c r="AU800"/>
      <c r="AV800"/>
    </row>
    <row r="801" spans="27:48" ht="23.45" customHeight="1" x14ac:dyDescent="0.2">
      <c r="AA801" s="97"/>
      <c r="AB801" s="97"/>
      <c r="AC801" s="97"/>
      <c r="AD801" s="97"/>
      <c r="AE801" s="97"/>
      <c r="AF801" s="93"/>
      <c r="AG801" s="93"/>
      <c r="AH801" s="93"/>
      <c r="AI801" s="30"/>
      <c r="AJ801" s="30"/>
      <c r="AK801" s="30"/>
      <c r="AL801" s="30"/>
      <c r="AM801" s="109"/>
      <c r="AN801" s="109"/>
      <c r="AO801" s="30"/>
      <c r="AP801" s="112" t="s">
        <v>1613</v>
      </c>
      <c r="AQ801"/>
      <c r="AR801"/>
      <c r="AS801"/>
      <c r="AT801"/>
      <c r="AU801"/>
      <c r="AV801"/>
    </row>
    <row r="802" spans="27:48" ht="23.45" customHeight="1" x14ac:dyDescent="0.2">
      <c r="AA802" s="97"/>
      <c r="AB802" s="97"/>
      <c r="AC802" s="97"/>
      <c r="AD802" s="97"/>
      <c r="AE802" s="97"/>
      <c r="AF802" s="93"/>
      <c r="AG802" s="93"/>
      <c r="AH802" s="93"/>
      <c r="AI802" s="30"/>
      <c r="AJ802" s="30"/>
      <c r="AK802" s="30"/>
      <c r="AL802" s="30"/>
      <c r="AM802" s="109"/>
      <c r="AN802" s="109"/>
      <c r="AO802" s="30"/>
      <c r="AP802" s="112" t="s">
        <v>1614</v>
      </c>
      <c r="AQ802"/>
      <c r="AR802"/>
      <c r="AS802"/>
      <c r="AT802"/>
      <c r="AU802"/>
      <c r="AV802"/>
    </row>
    <row r="803" spans="27:48" ht="23.45" customHeight="1" x14ac:dyDescent="0.2">
      <c r="AA803" s="97"/>
      <c r="AB803" s="97"/>
      <c r="AC803" s="97"/>
      <c r="AD803" s="97"/>
      <c r="AE803" s="97"/>
      <c r="AF803" s="93"/>
      <c r="AG803" s="93"/>
      <c r="AH803" s="93"/>
      <c r="AI803" s="30"/>
      <c r="AJ803" s="30"/>
      <c r="AK803" s="30"/>
      <c r="AL803" s="30"/>
      <c r="AM803" s="109"/>
      <c r="AN803" s="109"/>
      <c r="AO803" s="30"/>
      <c r="AP803" s="112" t="s">
        <v>1615</v>
      </c>
      <c r="AQ803"/>
      <c r="AR803"/>
      <c r="AS803"/>
      <c r="AT803"/>
      <c r="AU803"/>
      <c r="AV803"/>
    </row>
    <row r="804" spans="27:48" ht="23.45" customHeight="1" x14ac:dyDescent="0.2">
      <c r="AA804" s="97"/>
      <c r="AB804" s="97"/>
      <c r="AC804" s="97"/>
      <c r="AD804" s="97"/>
      <c r="AE804" s="97"/>
      <c r="AF804" s="93"/>
      <c r="AG804" s="93"/>
      <c r="AH804" s="93"/>
      <c r="AI804" s="30"/>
      <c r="AJ804" s="30"/>
      <c r="AK804" s="30"/>
      <c r="AL804" s="30"/>
      <c r="AM804" s="109"/>
      <c r="AN804" s="109"/>
      <c r="AO804" s="30"/>
      <c r="AP804" s="112" t="s">
        <v>1616</v>
      </c>
      <c r="AQ804"/>
      <c r="AR804"/>
      <c r="AS804"/>
      <c r="AT804"/>
      <c r="AU804"/>
      <c r="AV804"/>
    </row>
    <row r="805" spans="27:48" ht="23.45" customHeight="1" x14ac:dyDescent="0.2">
      <c r="AA805" s="97"/>
      <c r="AB805" s="97"/>
      <c r="AC805" s="97"/>
      <c r="AD805" s="97"/>
      <c r="AE805" s="97"/>
      <c r="AF805" s="93"/>
      <c r="AG805" s="93"/>
      <c r="AH805" s="93"/>
      <c r="AI805" s="30"/>
      <c r="AJ805" s="30"/>
      <c r="AK805" s="30"/>
      <c r="AL805" s="30"/>
      <c r="AM805" s="109"/>
      <c r="AN805" s="109"/>
      <c r="AO805" s="30"/>
      <c r="AP805" s="112" t="s">
        <v>1617</v>
      </c>
      <c r="AQ805"/>
      <c r="AR805"/>
      <c r="AS805"/>
      <c r="AT805"/>
      <c r="AU805"/>
      <c r="AV805"/>
    </row>
    <row r="806" spans="27:48" ht="23.45" customHeight="1" x14ac:dyDescent="0.2">
      <c r="AA806" s="97"/>
      <c r="AB806" s="97"/>
      <c r="AC806" s="97"/>
      <c r="AD806" s="97"/>
      <c r="AE806" s="97"/>
      <c r="AF806" s="93"/>
      <c r="AG806" s="93"/>
      <c r="AH806" s="93"/>
      <c r="AI806" s="30"/>
      <c r="AJ806" s="30"/>
      <c r="AK806" s="30"/>
      <c r="AL806" s="30"/>
      <c r="AM806" s="109"/>
      <c r="AN806" s="109"/>
      <c r="AO806" s="30"/>
      <c r="AP806" s="112" t="s">
        <v>1618</v>
      </c>
      <c r="AQ806"/>
      <c r="AR806"/>
      <c r="AS806"/>
      <c r="AT806"/>
      <c r="AU806"/>
      <c r="AV806"/>
    </row>
    <row r="807" spans="27:48" ht="23.45" customHeight="1" x14ac:dyDescent="0.2">
      <c r="AA807" s="97"/>
      <c r="AB807" s="97"/>
      <c r="AC807" s="97"/>
      <c r="AD807" s="97"/>
      <c r="AE807" s="97"/>
      <c r="AF807" s="93"/>
      <c r="AG807" s="93"/>
      <c r="AH807" s="93"/>
      <c r="AI807" s="30"/>
      <c r="AJ807" s="30"/>
      <c r="AK807" s="30"/>
      <c r="AL807" s="30"/>
      <c r="AM807" s="109"/>
      <c r="AN807" s="109"/>
      <c r="AO807" s="30"/>
      <c r="AP807" s="112" t="s">
        <v>1619</v>
      </c>
      <c r="AQ807"/>
      <c r="AR807"/>
      <c r="AS807"/>
      <c r="AT807"/>
      <c r="AU807"/>
      <c r="AV807"/>
    </row>
    <row r="808" spans="27:48" ht="23.45" customHeight="1" x14ac:dyDescent="0.2">
      <c r="AA808" s="97"/>
      <c r="AB808" s="97"/>
      <c r="AC808" s="97"/>
      <c r="AD808" s="97"/>
      <c r="AE808" s="97"/>
      <c r="AF808" s="93"/>
      <c r="AG808" s="93"/>
      <c r="AH808" s="93"/>
      <c r="AI808" s="30"/>
      <c r="AJ808" s="30"/>
      <c r="AK808" s="30"/>
      <c r="AL808" s="30"/>
      <c r="AM808" s="109"/>
      <c r="AN808" s="109"/>
      <c r="AO808" s="30"/>
      <c r="AP808" s="112" t="s">
        <v>1620</v>
      </c>
      <c r="AQ808"/>
      <c r="AR808"/>
      <c r="AS808"/>
      <c r="AT808"/>
      <c r="AU808"/>
      <c r="AV808"/>
    </row>
    <row r="809" spans="27:48" ht="23.45" customHeight="1" x14ac:dyDescent="0.2">
      <c r="AA809" s="97"/>
      <c r="AB809" s="97"/>
      <c r="AC809" s="97"/>
      <c r="AD809" s="97"/>
      <c r="AE809" s="97"/>
      <c r="AF809" s="93"/>
      <c r="AG809" s="93"/>
      <c r="AH809" s="93"/>
      <c r="AI809" s="30"/>
      <c r="AJ809" s="30"/>
      <c r="AK809" s="30"/>
      <c r="AL809" s="30"/>
      <c r="AM809" s="109"/>
      <c r="AN809" s="109"/>
      <c r="AO809" s="30"/>
      <c r="AP809" s="112" t="s">
        <v>1621</v>
      </c>
      <c r="AQ809"/>
      <c r="AR809"/>
      <c r="AS809"/>
      <c r="AT809"/>
      <c r="AU809"/>
      <c r="AV809"/>
    </row>
    <row r="810" spans="27:48" ht="23.45" customHeight="1" x14ac:dyDescent="0.2">
      <c r="AA810" s="97"/>
      <c r="AB810" s="97"/>
      <c r="AC810" s="97"/>
      <c r="AD810" s="97"/>
      <c r="AE810" s="97"/>
      <c r="AF810" s="93"/>
      <c r="AG810" s="93"/>
      <c r="AH810" s="93"/>
      <c r="AI810" s="30"/>
      <c r="AJ810" s="30"/>
      <c r="AK810" s="30"/>
      <c r="AL810" s="30"/>
      <c r="AM810" s="109"/>
      <c r="AN810" s="109"/>
      <c r="AO810" s="30"/>
      <c r="AP810" s="112" t="s">
        <v>1622</v>
      </c>
      <c r="AQ810"/>
      <c r="AR810"/>
      <c r="AS810"/>
      <c r="AT810"/>
      <c r="AU810"/>
      <c r="AV810"/>
    </row>
    <row r="811" spans="27:48" ht="23.45" customHeight="1" x14ac:dyDescent="0.2">
      <c r="AA811" s="97"/>
      <c r="AB811" s="97"/>
      <c r="AC811" s="97"/>
      <c r="AD811" s="97"/>
      <c r="AE811" s="97"/>
      <c r="AF811" s="93"/>
      <c r="AG811" s="93"/>
      <c r="AH811" s="93"/>
      <c r="AI811" s="30"/>
      <c r="AJ811" s="30"/>
      <c r="AK811" s="30"/>
      <c r="AL811" s="30"/>
      <c r="AM811" s="109"/>
      <c r="AN811" s="109"/>
      <c r="AO811" s="30"/>
      <c r="AP811" s="112" t="s">
        <v>1623</v>
      </c>
      <c r="AQ811"/>
      <c r="AR811"/>
      <c r="AS811"/>
      <c r="AT811"/>
      <c r="AU811"/>
      <c r="AV811"/>
    </row>
    <row r="812" spans="27:48" ht="23.45" customHeight="1" x14ac:dyDescent="0.2">
      <c r="AA812" s="97"/>
      <c r="AB812" s="97"/>
      <c r="AC812" s="97"/>
      <c r="AD812" s="97"/>
      <c r="AE812" s="97"/>
      <c r="AF812" s="93"/>
      <c r="AG812" s="93"/>
      <c r="AH812" s="93"/>
      <c r="AI812" s="30"/>
      <c r="AJ812" s="30"/>
      <c r="AK812" s="30"/>
      <c r="AL812" s="30"/>
      <c r="AM812" s="109"/>
      <c r="AN812" s="109"/>
      <c r="AO812" s="30"/>
      <c r="AP812" s="112" t="s">
        <v>1624</v>
      </c>
      <c r="AQ812"/>
      <c r="AR812"/>
      <c r="AS812"/>
      <c r="AT812"/>
      <c r="AU812"/>
      <c r="AV812"/>
    </row>
    <row r="813" spans="27:48" ht="23.45" customHeight="1" x14ac:dyDescent="0.2">
      <c r="AA813" s="97"/>
      <c r="AB813" s="97"/>
      <c r="AC813" s="97"/>
      <c r="AD813" s="97"/>
      <c r="AE813" s="97"/>
      <c r="AF813" s="93"/>
      <c r="AG813" s="93"/>
      <c r="AH813" s="93"/>
      <c r="AI813" s="30"/>
      <c r="AJ813" s="30"/>
      <c r="AK813" s="30"/>
      <c r="AL813" s="30"/>
      <c r="AM813" s="109"/>
      <c r="AN813" s="109"/>
      <c r="AO813" s="30"/>
      <c r="AP813" s="112" t="s">
        <v>1625</v>
      </c>
      <c r="AQ813"/>
      <c r="AR813"/>
      <c r="AS813"/>
      <c r="AT813"/>
      <c r="AU813"/>
      <c r="AV813"/>
    </row>
    <row r="814" spans="27:48" ht="23.45" customHeight="1" x14ac:dyDescent="0.2">
      <c r="AA814" s="97"/>
      <c r="AB814" s="97"/>
      <c r="AC814" s="97"/>
      <c r="AD814" s="97"/>
      <c r="AE814" s="97"/>
      <c r="AF814" s="93"/>
      <c r="AG814" s="93"/>
      <c r="AH814" s="93"/>
      <c r="AI814" s="30"/>
      <c r="AJ814" s="30"/>
      <c r="AK814" s="30"/>
      <c r="AL814" s="30"/>
      <c r="AM814" s="109"/>
      <c r="AN814" s="109"/>
      <c r="AO814" s="30"/>
      <c r="AP814" s="112" t="s">
        <v>1626</v>
      </c>
      <c r="AQ814"/>
      <c r="AR814"/>
      <c r="AS814"/>
      <c r="AT814"/>
      <c r="AU814"/>
      <c r="AV814"/>
    </row>
    <row r="815" spans="27:48" ht="23.45" customHeight="1" x14ac:dyDescent="0.2">
      <c r="AA815" s="97"/>
      <c r="AB815" s="97"/>
      <c r="AC815" s="97"/>
      <c r="AD815" s="97"/>
      <c r="AE815" s="97"/>
      <c r="AF815" s="93"/>
      <c r="AG815" s="93"/>
      <c r="AH815" s="93"/>
      <c r="AI815" s="30"/>
      <c r="AJ815" s="30"/>
      <c r="AK815" s="30"/>
      <c r="AL815" s="30"/>
      <c r="AM815" s="109"/>
      <c r="AN815" s="109"/>
      <c r="AO815" s="30"/>
      <c r="AP815" s="112" t="s">
        <v>1627</v>
      </c>
      <c r="AQ815"/>
      <c r="AR815"/>
      <c r="AS815"/>
      <c r="AT815"/>
      <c r="AU815"/>
      <c r="AV815"/>
    </row>
    <row r="816" spans="27:48" ht="23.45" customHeight="1" x14ac:dyDescent="0.2">
      <c r="AA816" s="97"/>
      <c r="AB816" s="97"/>
      <c r="AC816" s="97"/>
      <c r="AD816" s="97"/>
      <c r="AE816" s="97"/>
      <c r="AF816" s="93"/>
      <c r="AG816" s="93"/>
      <c r="AH816" s="93"/>
      <c r="AI816" s="30"/>
      <c r="AJ816" s="30"/>
      <c r="AK816" s="30"/>
      <c r="AL816" s="30"/>
      <c r="AM816" s="109"/>
      <c r="AN816" s="109"/>
      <c r="AO816" s="30"/>
      <c r="AP816" s="112" t="s">
        <v>1628</v>
      </c>
      <c r="AQ816"/>
      <c r="AR816"/>
      <c r="AS816"/>
      <c r="AT816"/>
      <c r="AU816"/>
      <c r="AV816"/>
    </row>
    <row r="817" spans="27:48" ht="23.45" customHeight="1" x14ac:dyDescent="0.2">
      <c r="AA817" s="97"/>
      <c r="AB817" s="97"/>
      <c r="AC817" s="97"/>
      <c r="AD817" s="97"/>
      <c r="AE817" s="97"/>
      <c r="AF817" s="93"/>
      <c r="AG817" s="93"/>
      <c r="AH817" s="93"/>
      <c r="AI817" s="30"/>
      <c r="AJ817" s="30"/>
      <c r="AK817" s="30"/>
      <c r="AL817" s="30"/>
      <c r="AM817" s="109"/>
      <c r="AN817" s="109"/>
      <c r="AO817" s="30"/>
      <c r="AP817" s="112" t="s">
        <v>1629</v>
      </c>
      <c r="AQ817"/>
      <c r="AR817"/>
      <c r="AS817"/>
      <c r="AT817"/>
      <c r="AU817"/>
      <c r="AV817"/>
    </row>
    <row r="818" spans="27:48" ht="23.45" customHeight="1" x14ac:dyDescent="0.2">
      <c r="AA818" s="97"/>
      <c r="AB818" s="97"/>
      <c r="AC818" s="97"/>
      <c r="AD818" s="97"/>
      <c r="AE818" s="97"/>
      <c r="AF818" s="93"/>
      <c r="AG818" s="93"/>
      <c r="AH818" s="93"/>
      <c r="AI818" s="30"/>
      <c r="AJ818" s="30"/>
      <c r="AK818" s="30"/>
      <c r="AL818" s="30"/>
      <c r="AM818" s="109"/>
      <c r="AN818" s="109"/>
      <c r="AO818" s="30"/>
      <c r="AP818" s="112" t="s">
        <v>1630</v>
      </c>
      <c r="AQ818"/>
      <c r="AR818"/>
      <c r="AS818"/>
      <c r="AT818"/>
      <c r="AU818"/>
      <c r="AV818"/>
    </row>
    <row r="819" spans="27:48" ht="23.45" customHeight="1" x14ac:dyDescent="0.2">
      <c r="AA819" s="97"/>
      <c r="AB819" s="97"/>
      <c r="AC819" s="97"/>
      <c r="AD819" s="97"/>
      <c r="AE819" s="97"/>
      <c r="AF819" s="93"/>
      <c r="AG819" s="93"/>
      <c r="AH819" s="93"/>
      <c r="AI819" s="30"/>
      <c r="AJ819" s="30"/>
      <c r="AK819" s="30"/>
      <c r="AL819" s="30"/>
      <c r="AM819" s="109"/>
      <c r="AN819" s="109"/>
      <c r="AO819" s="30"/>
      <c r="AP819" s="112" t="s">
        <v>1631</v>
      </c>
      <c r="AQ819"/>
      <c r="AR819"/>
      <c r="AS819"/>
      <c r="AT819"/>
      <c r="AU819"/>
      <c r="AV819"/>
    </row>
    <row r="820" spans="27:48" ht="23.45" customHeight="1" x14ac:dyDescent="0.2">
      <c r="AA820" s="97"/>
      <c r="AB820" s="97"/>
      <c r="AC820" s="97"/>
      <c r="AD820" s="97"/>
      <c r="AE820" s="97"/>
      <c r="AF820" s="93"/>
      <c r="AG820" s="93"/>
      <c r="AH820" s="93"/>
      <c r="AI820" s="30"/>
      <c r="AJ820" s="30"/>
      <c r="AK820" s="30"/>
      <c r="AL820" s="30"/>
      <c r="AM820" s="109"/>
      <c r="AN820" s="109"/>
      <c r="AO820" s="30"/>
      <c r="AP820" s="112" t="s">
        <v>1632</v>
      </c>
      <c r="AQ820"/>
      <c r="AR820"/>
      <c r="AS820"/>
      <c r="AT820"/>
      <c r="AU820"/>
      <c r="AV820"/>
    </row>
    <row r="821" spans="27:48" ht="23.45" customHeight="1" x14ac:dyDescent="0.2">
      <c r="AA821" s="97"/>
      <c r="AB821" s="97"/>
      <c r="AC821" s="97"/>
      <c r="AD821" s="97"/>
      <c r="AE821" s="97"/>
      <c r="AF821" s="93"/>
      <c r="AG821" s="93"/>
      <c r="AH821" s="93"/>
      <c r="AI821" s="30"/>
      <c r="AJ821" s="30"/>
      <c r="AK821" s="30"/>
      <c r="AL821" s="30"/>
      <c r="AM821" s="109"/>
      <c r="AN821" s="109"/>
      <c r="AO821" s="30"/>
      <c r="AP821" s="112" t="s">
        <v>1633</v>
      </c>
      <c r="AQ821"/>
      <c r="AR821"/>
      <c r="AS821"/>
      <c r="AT821"/>
      <c r="AU821"/>
      <c r="AV821"/>
    </row>
    <row r="822" spans="27:48" ht="23.45" customHeight="1" x14ac:dyDescent="0.2">
      <c r="AA822" s="97"/>
      <c r="AB822" s="97"/>
      <c r="AC822" s="97"/>
      <c r="AD822" s="97"/>
      <c r="AE822" s="97"/>
      <c r="AF822" s="93"/>
      <c r="AG822" s="93"/>
      <c r="AH822" s="93"/>
      <c r="AI822" s="30"/>
      <c r="AJ822" s="30"/>
      <c r="AK822" s="30"/>
      <c r="AL822" s="30"/>
      <c r="AM822" s="109"/>
      <c r="AN822" s="109"/>
      <c r="AO822" s="30"/>
      <c r="AP822" s="112" t="s">
        <v>1634</v>
      </c>
      <c r="AQ822"/>
      <c r="AR822"/>
      <c r="AS822"/>
      <c r="AT822"/>
      <c r="AU822"/>
      <c r="AV822"/>
    </row>
    <row r="823" spans="27:48" ht="23.45" customHeight="1" x14ac:dyDescent="0.2">
      <c r="AA823" s="97"/>
      <c r="AB823" s="97"/>
      <c r="AC823" s="97"/>
      <c r="AD823" s="97"/>
      <c r="AE823" s="97"/>
      <c r="AF823" s="93"/>
      <c r="AG823" s="93"/>
      <c r="AH823" s="93"/>
      <c r="AI823" s="30"/>
      <c r="AJ823" s="30"/>
      <c r="AK823" s="30"/>
      <c r="AL823" s="30"/>
      <c r="AM823" s="109"/>
      <c r="AN823" s="109"/>
      <c r="AO823" s="30"/>
      <c r="AP823" s="112" t="s">
        <v>1635</v>
      </c>
      <c r="AQ823"/>
      <c r="AR823"/>
      <c r="AS823"/>
      <c r="AT823"/>
      <c r="AU823"/>
      <c r="AV823"/>
    </row>
    <row r="824" spans="27:48" ht="23.45" customHeight="1" x14ac:dyDescent="0.2">
      <c r="AA824" s="97"/>
      <c r="AB824" s="97"/>
      <c r="AC824" s="97"/>
      <c r="AD824" s="97"/>
      <c r="AE824" s="97"/>
      <c r="AF824" s="93"/>
      <c r="AG824" s="93"/>
      <c r="AH824" s="93"/>
      <c r="AI824" s="30"/>
      <c r="AJ824" s="30"/>
      <c r="AK824" s="30"/>
      <c r="AL824" s="30"/>
      <c r="AM824" s="109"/>
      <c r="AN824" s="109"/>
      <c r="AO824" s="30"/>
      <c r="AP824" s="112" t="s">
        <v>1636</v>
      </c>
      <c r="AQ824"/>
      <c r="AR824"/>
      <c r="AS824"/>
      <c r="AT824"/>
      <c r="AU824"/>
      <c r="AV824"/>
    </row>
    <row r="825" spans="27:48" ht="23.45" customHeight="1" x14ac:dyDescent="0.2">
      <c r="AA825" s="97"/>
      <c r="AB825" s="97"/>
      <c r="AC825" s="97"/>
      <c r="AD825" s="97"/>
      <c r="AE825" s="97"/>
      <c r="AF825" s="93"/>
      <c r="AG825" s="93"/>
      <c r="AH825" s="93"/>
      <c r="AI825" s="30"/>
      <c r="AJ825" s="30"/>
      <c r="AK825" s="30"/>
      <c r="AL825" s="30"/>
      <c r="AM825" s="109"/>
      <c r="AN825" s="109"/>
      <c r="AO825" s="30"/>
      <c r="AP825" s="112" t="s">
        <v>1637</v>
      </c>
      <c r="AQ825"/>
      <c r="AR825"/>
      <c r="AS825"/>
      <c r="AT825"/>
      <c r="AU825"/>
      <c r="AV825"/>
    </row>
    <row r="826" spans="27:48" ht="23.45" customHeight="1" x14ac:dyDescent="0.2">
      <c r="AA826" s="97"/>
      <c r="AB826" s="97"/>
      <c r="AC826" s="97"/>
      <c r="AD826" s="97"/>
      <c r="AE826" s="97"/>
      <c r="AF826" s="93"/>
      <c r="AG826" s="93"/>
      <c r="AH826" s="93"/>
      <c r="AI826" s="30"/>
      <c r="AJ826" s="30"/>
      <c r="AK826" s="30"/>
      <c r="AL826" s="30"/>
      <c r="AM826" s="109"/>
      <c r="AN826" s="109"/>
      <c r="AO826" s="30"/>
      <c r="AP826" s="112" t="s">
        <v>1638</v>
      </c>
      <c r="AQ826"/>
      <c r="AR826"/>
      <c r="AS826"/>
      <c r="AT826"/>
      <c r="AU826"/>
      <c r="AV826"/>
    </row>
    <row r="827" spans="27:48" ht="23.45" customHeight="1" x14ac:dyDescent="0.2">
      <c r="AA827" s="97"/>
      <c r="AB827" s="97"/>
      <c r="AC827" s="97"/>
      <c r="AD827" s="97"/>
      <c r="AE827" s="97"/>
      <c r="AF827" s="93"/>
      <c r="AG827" s="93"/>
      <c r="AH827" s="93"/>
      <c r="AI827" s="30"/>
      <c r="AJ827" s="30"/>
      <c r="AK827" s="30"/>
      <c r="AL827" s="30"/>
      <c r="AM827" s="109"/>
      <c r="AN827" s="109"/>
      <c r="AO827" s="30"/>
      <c r="AP827" s="112" t="s">
        <v>1639</v>
      </c>
      <c r="AQ827"/>
      <c r="AR827"/>
      <c r="AS827"/>
      <c r="AT827"/>
      <c r="AU827"/>
      <c r="AV827"/>
    </row>
    <row r="828" spans="27:48" ht="23.45" customHeight="1" x14ac:dyDescent="0.2">
      <c r="AA828" s="97"/>
      <c r="AB828" s="97"/>
      <c r="AC828" s="97"/>
      <c r="AD828" s="97"/>
      <c r="AE828" s="97"/>
      <c r="AF828" s="93"/>
      <c r="AG828" s="93"/>
      <c r="AH828" s="93"/>
      <c r="AI828" s="30"/>
      <c r="AJ828" s="30"/>
      <c r="AK828" s="30"/>
      <c r="AL828" s="30"/>
      <c r="AM828" s="109"/>
      <c r="AN828" s="109"/>
      <c r="AO828" s="30"/>
      <c r="AP828" s="112" t="s">
        <v>1640</v>
      </c>
      <c r="AQ828"/>
      <c r="AR828"/>
      <c r="AS828"/>
      <c r="AT828"/>
      <c r="AU828"/>
      <c r="AV828"/>
    </row>
    <row r="829" spans="27:48" ht="23.45" customHeight="1" x14ac:dyDescent="0.2">
      <c r="AA829" s="97"/>
      <c r="AB829" s="97"/>
      <c r="AC829" s="97"/>
      <c r="AD829" s="97"/>
      <c r="AE829" s="97"/>
      <c r="AF829" s="93"/>
      <c r="AG829" s="93"/>
      <c r="AH829" s="93"/>
      <c r="AI829" s="30"/>
      <c r="AJ829" s="30"/>
      <c r="AK829" s="30"/>
      <c r="AL829" s="30"/>
      <c r="AM829" s="109"/>
      <c r="AN829" s="109"/>
      <c r="AO829" s="30"/>
      <c r="AP829" s="112" t="s">
        <v>1641</v>
      </c>
      <c r="AQ829"/>
      <c r="AR829"/>
      <c r="AS829"/>
      <c r="AT829"/>
      <c r="AU829"/>
      <c r="AV829"/>
    </row>
    <row r="830" spans="27:48" ht="23.45" customHeight="1" x14ac:dyDescent="0.2">
      <c r="AA830" s="97"/>
      <c r="AB830" s="97"/>
      <c r="AC830" s="97"/>
      <c r="AD830" s="97"/>
      <c r="AE830" s="97"/>
      <c r="AF830" s="93"/>
      <c r="AG830" s="93"/>
      <c r="AH830" s="93"/>
      <c r="AI830" s="30"/>
      <c r="AJ830" s="30"/>
      <c r="AK830" s="30"/>
      <c r="AL830" s="30"/>
      <c r="AM830" s="109"/>
      <c r="AN830" s="109"/>
      <c r="AO830" s="30"/>
      <c r="AP830" s="112" t="s">
        <v>1642</v>
      </c>
      <c r="AQ830"/>
      <c r="AR830"/>
      <c r="AS830"/>
      <c r="AT830"/>
      <c r="AU830"/>
      <c r="AV830"/>
    </row>
    <row r="831" spans="27:48" ht="23.45" customHeight="1" x14ac:dyDescent="0.2">
      <c r="AA831" s="97"/>
      <c r="AB831" s="97"/>
      <c r="AC831" s="97"/>
      <c r="AD831" s="97"/>
      <c r="AE831" s="97"/>
      <c r="AF831" s="93"/>
      <c r="AG831" s="93"/>
      <c r="AH831" s="93"/>
      <c r="AI831" s="30"/>
      <c r="AJ831" s="30"/>
      <c r="AK831" s="30"/>
      <c r="AL831" s="30"/>
      <c r="AM831" s="109"/>
      <c r="AN831" s="109"/>
      <c r="AO831" s="30"/>
      <c r="AP831" s="112" t="s">
        <v>1643</v>
      </c>
      <c r="AQ831"/>
      <c r="AR831"/>
      <c r="AS831"/>
      <c r="AT831"/>
      <c r="AU831"/>
      <c r="AV831"/>
    </row>
    <row r="832" spans="27:48" ht="23.45" customHeight="1" x14ac:dyDescent="0.2">
      <c r="AA832" s="97"/>
      <c r="AB832" s="97"/>
      <c r="AC832" s="97"/>
      <c r="AD832" s="97"/>
      <c r="AE832" s="97"/>
      <c r="AF832" s="93"/>
      <c r="AG832" s="93"/>
      <c r="AH832" s="93"/>
      <c r="AI832" s="30"/>
      <c r="AJ832" s="30"/>
      <c r="AK832" s="30"/>
      <c r="AL832" s="30"/>
      <c r="AM832" s="109"/>
      <c r="AN832" s="109"/>
      <c r="AO832" s="30"/>
      <c r="AP832" s="112" t="s">
        <v>1644</v>
      </c>
      <c r="AQ832"/>
      <c r="AR832"/>
      <c r="AS832"/>
      <c r="AT832"/>
      <c r="AU832"/>
      <c r="AV832"/>
    </row>
    <row r="833" spans="27:48" ht="23.45" customHeight="1" x14ac:dyDescent="0.2">
      <c r="AA833" s="97"/>
      <c r="AB833" s="97"/>
      <c r="AC833" s="97"/>
      <c r="AD833" s="97"/>
      <c r="AE833" s="97"/>
      <c r="AF833" s="93"/>
      <c r="AG833" s="93"/>
      <c r="AH833" s="93"/>
      <c r="AI833" s="30"/>
      <c r="AJ833" s="30"/>
      <c r="AK833" s="30"/>
      <c r="AL833" s="30"/>
      <c r="AM833" s="109"/>
      <c r="AN833" s="109"/>
      <c r="AO833" s="30"/>
      <c r="AP833" s="112" t="s">
        <v>1645</v>
      </c>
      <c r="AQ833"/>
      <c r="AR833"/>
      <c r="AS833"/>
      <c r="AT833"/>
      <c r="AU833"/>
      <c r="AV833"/>
    </row>
    <row r="834" spans="27:48" ht="23.45" customHeight="1" x14ac:dyDescent="0.2">
      <c r="AA834" s="97"/>
      <c r="AB834" s="97"/>
      <c r="AC834" s="97"/>
      <c r="AD834" s="97"/>
      <c r="AE834" s="97"/>
      <c r="AF834" s="93"/>
      <c r="AG834" s="93"/>
      <c r="AH834" s="93"/>
      <c r="AI834" s="30"/>
      <c r="AJ834" s="30"/>
      <c r="AK834" s="30"/>
      <c r="AL834" s="30"/>
      <c r="AM834" s="109"/>
      <c r="AN834" s="109"/>
      <c r="AO834" s="30"/>
      <c r="AP834" s="112" t="s">
        <v>1646</v>
      </c>
      <c r="AQ834"/>
      <c r="AR834"/>
      <c r="AS834"/>
      <c r="AT834"/>
      <c r="AU834"/>
      <c r="AV834"/>
    </row>
    <row r="835" spans="27:48" ht="23.45" customHeight="1" x14ac:dyDescent="0.2">
      <c r="AA835" s="97"/>
      <c r="AB835" s="97"/>
      <c r="AC835" s="97"/>
      <c r="AD835" s="97"/>
      <c r="AE835" s="97"/>
      <c r="AF835" s="93"/>
      <c r="AG835" s="93"/>
      <c r="AH835" s="93"/>
      <c r="AI835" s="30"/>
      <c r="AJ835" s="30"/>
      <c r="AK835" s="30"/>
      <c r="AL835" s="30"/>
      <c r="AM835" s="109"/>
      <c r="AN835" s="109"/>
      <c r="AO835" s="30"/>
      <c r="AP835" s="112" t="s">
        <v>1647</v>
      </c>
      <c r="AQ835"/>
      <c r="AR835"/>
      <c r="AS835"/>
      <c r="AT835"/>
      <c r="AU835"/>
      <c r="AV835"/>
    </row>
    <row r="836" spans="27:48" ht="23.45" customHeight="1" x14ac:dyDescent="0.2">
      <c r="AA836" s="97"/>
      <c r="AB836" s="97"/>
      <c r="AC836" s="97"/>
      <c r="AD836" s="97"/>
      <c r="AE836" s="97"/>
      <c r="AF836" s="93"/>
      <c r="AG836" s="93"/>
      <c r="AH836" s="93"/>
      <c r="AI836" s="30"/>
      <c r="AJ836" s="30"/>
      <c r="AK836" s="30"/>
      <c r="AL836" s="30"/>
      <c r="AM836" s="109"/>
      <c r="AN836" s="109"/>
      <c r="AO836" s="30"/>
      <c r="AP836" s="112" t="s">
        <v>1648</v>
      </c>
      <c r="AQ836"/>
      <c r="AR836"/>
      <c r="AS836"/>
      <c r="AT836"/>
      <c r="AU836"/>
      <c r="AV836"/>
    </row>
    <row r="837" spans="27:48" ht="23.45" customHeight="1" x14ac:dyDescent="0.2">
      <c r="AA837" s="97"/>
      <c r="AB837" s="97"/>
      <c r="AC837" s="97"/>
      <c r="AD837" s="97"/>
      <c r="AE837" s="97"/>
      <c r="AF837" s="93"/>
      <c r="AG837" s="93"/>
      <c r="AH837" s="93"/>
      <c r="AI837" s="30"/>
      <c r="AJ837" s="30"/>
      <c r="AK837" s="30"/>
      <c r="AL837" s="30"/>
      <c r="AM837" s="109"/>
      <c r="AN837" s="109"/>
      <c r="AO837" s="30"/>
      <c r="AP837" s="112" t="s">
        <v>1649</v>
      </c>
      <c r="AQ837"/>
      <c r="AR837"/>
      <c r="AS837"/>
      <c r="AT837"/>
      <c r="AU837"/>
      <c r="AV837"/>
    </row>
    <row r="838" spans="27:48" ht="23.45" customHeight="1" x14ac:dyDescent="0.2">
      <c r="AA838" s="97"/>
      <c r="AB838" s="97"/>
      <c r="AC838" s="97"/>
      <c r="AD838" s="97"/>
      <c r="AE838" s="97"/>
      <c r="AF838" s="93"/>
      <c r="AG838" s="93"/>
      <c r="AH838" s="93"/>
      <c r="AI838" s="30"/>
      <c r="AJ838" s="30"/>
      <c r="AK838" s="30"/>
      <c r="AL838" s="30"/>
      <c r="AM838" s="109"/>
      <c r="AN838" s="109"/>
      <c r="AO838" s="30"/>
      <c r="AP838" s="112" t="s">
        <v>1650</v>
      </c>
      <c r="AQ838"/>
      <c r="AR838"/>
      <c r="AS838"/>
      <c r="AT838"/>
      <c r="AU838"/>
      <c r="AV838"/>
    </row>
    <row r="839" spans="27:48" ht="23.45" customHeight="1" x14ac:dyDescent="0.2">
      <c r="AA839" s="97"/>
      <c r="AB839" s="97"/>
      <c r="AC839" s="97"/>
      <c r="AD839" s="97"/>
      <c r="AE839" s="97"/>
      <c r="AF839" s="93"/>
      <c r="AG839" s="93"/>
      <c r="AH839" s="93"/>
      <c r="AI839" s="30"/>
      <c r="AJ839" s="30"/>
      <c r="AK839" s="30"/>
      <c r="AL839" s="30"/>
      <c r="AM839" s="109"/>
      <c r="AN839" s="109"/>
      <c r="AO839" s="30"/>
      <c r="AP839" s="112" t="s">
        <v>1651</v>
      </c>
      <c r="AQ839"/>
      <c r="AR839"/>
      <c r="AS839"/>
      <c r="AT839"/>
      <c r="AU839"/>
      <c r="AV839"/>
    </row>
    <row r="840" spans="27:48" ht="23.45" customHeight="1" x14ac:dyDescent="0.2">
      <c r="AA840" s="97"/>
      <c r="AB840" s="97"/>
      <c r="AC840" s="97"/>
      <c r="AD840" s="97"/>
      <c r="AE840" s="97"/>
      <c r="AF840" s="93"/>
      <c r="AG840" s="93"/>
      <c r="AH840" s="93"/>
      <c r="AI840" s="30"/>
      <c r="AJ840" s="30"/>
      <c r="AK840" s="30"/>
      <c r="AL840" s="30"/>
      <c r="AM840" s="109"/>
      <c r="AN840" s="109"/>
      <c r="AO840" s="30"/>
      <c r="AP840" s="112" t="s">
        <v>1652</v>
      </c>
      <c r="AQ840"/>
      <c r="AR840"/>
      <c r="AS840"/>
      <c r="AT840"/>
      <c r="AU840"/>
      <c r="AV840"/>
    </row>
    <row r="841" spans="27:48" ht="23.45" customHeight="1" x14ac:dyDescent="0.2">
      <c r="AA841" s="97"/>
      <c r="AB841" s="97"/>
      <c r="AC841" s="97"/>
      <c r="AD841" s="97"/>
      <c r="AE841" s="97"/>
      <c r="AF841" s="93"/>
      <c r="AG841" s="93"/>
      <c r="AH841" s="93"/>
      <c r="AI841" s="30"/>
      <c r="AJ841" s="30"/>
      <c r="AK841" s="30"/>
      <c r="AL841" s="30"/>
      <c r="AM841" s="109"/>
      <c r="AN841" s="109"/>
      <c r="AO841" s="30"/>
      <c r="AP841" s="112" t="s">
        <v>1653</v>
      </c>
      <c r="AQ841"/>
      <c r="AR841"/>
      <c r="AS841"/>
      <c r="AT841"/>
      <c r="AU841"/>
      <c r="AV841"/>
    </row>
    <row r="842" spans="27:48" ht="23.45" customHeight="1" x14ac:dyDescent="0.2">
      <c r="AA842" s="97"/>
      <c r="AB842" s="97"/>
      <c r="AC842" s="97"/>
      <c r="AD842" s="97"/>
      <c r="AE842" s="97"/>
      <c r="AF842" s="93"/>
      <c r="AG842" s="93"/>
      <c r="AH842" s="93"/>
      <c r="AI842" s="30"/>
      <c r="AJ842" s="30"/>
      <c r="AK842" s="30"/>
      <c r="AL842" s="30"/>
      <c r="AM842" s="109"/>
      <c r="AN842" s="109"/>
      <c r="AO842" s="30"/>
      <c r="AP842" s="112" t="s">
        <v>1654</v>
      </c>
      <c r="AQ842"/>
      <c r="AR842"/>
      <c r="AS842"/>
      <c r="AT842"/>
      <c r="AU842"/>
      <c r="AV842"/>
    </row>
    <row r="843" spans="27:48" ht="23.45" customHeight="1" x14ac:dyDescent="0.2">
      <c r="AA843" s="97"/>
      <c r="AB843" s="97"/>
      <c r="AC843" s="97"/>
      <c r="AD843" s="97"/>
      <c r="AE843" s="97"/>
      <c r="AF843" s="93"/>
      <c r="AG843" s="93"/>
      <c r="AH843" s="93"/>
      <c r="AI843" s="30"/>
      <c r="AJ843" s="30"/>
      <c r="AK843" s="30"/>
      <c r="AL843" s="30"/>
      <c r="AM843" s="109"/>
      <c r="AN843" s="109"/>
      <c r="AO843" s="30"/>
      <c r="AP843" s="112" t="s">
        <v>1655</v>
      </c>
      <c r="AQ843"/>
      <c r="AR843"/>
      <c r="AS843"/>
      <c r="AT843"/>
      <c r="AU843"/>
      <c r="AV843"/>
    </row>
    <row r="844" spans="27:48" ht="23.45" customHeight="1" x14ac:dyDescent="0.2">
      <c r="AA844" s="97"/>
      <c r="AB844" s="97"/>
      <c r="AC844" s="97"/>
      <c r="AD844" s="97"/>
      <c r="AE844" s="97"/>
      <c r="AF844" s="93"/>
      <c r="AG844" s="93"/>
      <c r="AH844" s="93"/>
      <c r="AI844" s="30"/>
      <c r="AJ844" s="30"/>
      <c r="AK844" s="30"/>
      <c r="AL844" s="30"/>
      <c r="AM844" s="109"/>
      <c r="AN844" s="109"/>
      <c r="AO844" s="30"/>
      <c r="AP844" s="112" t="s">
        <v>1656</v>
      </c>
      <c r="AQ844"/>
      <c r="AR844"/>
      <c r="AS844"/>
      <c r="AT844"/>
      <c r="AU844"/>
      <c r="AV844"/>
    </row>
    <row r="845" spans="27:48" ht="23.45" customHeight="1" x14ac:dyDescent="0.2">
      <c r="AA845" s="97"/>
      <c r="AB845" s="97"/>
      <c r="AC845" s="97"/>
      <c r="AD845" s="97"/>
      <c r="AE845" s="97"/>
      <c r="AF845" s="93"/>
      <c r="AG845" s="93"/>
      <c r="AH845" s="93"/>
      <c r="AI845" s="30"/>
      <c r="AJ845" s="30"/>
      <c r="AK845" s="30"/>
      <c r="AL845" s="30"/>
      <c r="AM845" s="109"/>
      <c r="AN845" s="109"/>
      <c r="AO845" s="30"/>
      <c r="AP845" s="112" t="s">
        <v>1657</v>
      </c>
      <c r="AQ845"/>
      <c r="AR845"/>
      <c r="AS845"/>
      <c r="AT845"/>
      <c r="AU845"/>
      <c r="AV845"/>
    </row>
    <row r="846" spans="27:48" ht="23.45" customHeight="1" x14ac:dyDescent="0.2">
      <c r="AA846" s="97"/>
      <c r="AB846" s="97"/>
      <c r="AC846" s="97"/>
      <c r="AD846" s="97"/>
      <c r="AE846" s="97"/>
      <c r="AF846" s="93"/>
      <c r="AG846" s="93"/>
      <c r="AH846" s="93"/>
      <c r="AI846" s="30"/>
      <c r="AJ846" s="30"/>
      <c r="AK846" s="30"/>
      <c r="AL846" s="30"/>
      <c r="AM846" s="109"/>
      <c r="AN846" s="109"/>
      <c r="AO846" s="30"/>
      <c r="AP846" s="112" t="s">
        <v>1658</v>
      </c>
      <c r="AQ846"/>
      <c r="AR846"/>
      <c r="AS846"/>
      <c r="AT846"/>
      <c r="AU846"/>
      <c r="AV846"/>
    </row>
    <row r="847" spans="27:48" ht="23.45" customHeight="1" x14ac:dyDescent="0.2">
      <c r="AA847" s="97"/>
      <c r="AB847" s="97"/>
      <c r="AC847" s="97"/>
      <c r="AD847" s="97"/>
      <c r="AE847" s="97"/>
      <c r="AF847" s="93"/>
      <c r="AG847" s="93"/>
      <c r="AH847" s="93"/>
      <c r="AI847" s="30"/>
      <c r="AJ847" s="30"/>
      <c r="AK847" s="30"/>
      <c r="AL847" s="30"/>
      <c r="AM847" s="109"/>
      <c r="AN847" s="109"/>
      <c r="AO847" s="30"/>
      <c r="AP847" s="112" t="s">
        <v>1659</v>
      </c>
      <c r="AQ847"/>
      <c r="AR847"/>
      <c r="AS847"/>
      <c r="AT847"/>
      <c r="AU847"/>
      <c r="AV847"/>
    </row>
    <row r="848" spans="27:48" ht="23.45" customHeight="1" x14ac:dyDescent="0.2">
      <c r="AA848" s="97"/>
      <c r="AB848" s="97"/>
      <c r="AC848" s="97"/>
      <c r="AD848" s="97"/>
      <c r="AE848" s="97"/>
      <c r="AF848" s="93"/>
      <c r="AG848" s="93"/>
      <c r="AH848" s="93"/>
      <c r="AI848" s="30"/>
      <c r="AJ848" s="30"/>
      <c r="AK848" s="30"/>
      <c r="AL848" s="30"/>
      <c r="AM848" s="109"/>
      <c r="AN848" s="109"/>
      <c r="AO848" s="30"/>
      <c r="AP848" s="112" t="s">
        <v>1660</v>
      </c>
      <c r="AQ848"/>
      <c r="AR848"/>
      <c r="AS848"/>
      <c r="AT848"/>
      <c r="AU848"/>
      <c r="AV848"/>
    </row>
    <row r="849" spans="27:48" ht="23.45" customHeight="1" x14ac:dyDescent="0.2">
      <c r="AA849" s="97"/>
      <c r="AB849" s="97"/>
      <c r="AC849" s="97"/>
      <c r="AD849" s="97"/>
      <c r="AE849" s="97"/>
      <c r="AF849" s="93"/>
      <c r="AG849" s="93"/>
      <c r="AH849" s="93"/>
      <c r="AI849" s="30"/>
      <c r="AJ849" s="30"/>
      <c r="AK849" s="30"/>
      <c r="AL849" s="30"/>
      <c r="AM849" s="109"/>
      <c r="AN849" s="109"/>
      <c r="AO849" s="30"/>
      <c r="AP849" s="112" t="s">
        <v>1661</v>
      </c>
      <c r="AQ849"/>
      <c r="AR849"/>
      <c r="AS849"/>
      <c r="AT849"/>
      <c r="AU849"/>
      <c r="AV849"/>
    </row>
    <row r="850" spans="27:48" ht="23.45" customHeight="1" x14ac:dyDescent="0.2">
      <c r="AA850" s="97"/>
      <c r="AB850" s="97"/>
      <c r="AC850" s="97"/>
      <c r="AD850" s="97"/>
      <c r="AE850" s="97"/>
      <c r="AF850" s="93"/>
      <c r="AG850" s="93"/>
      <c r="AH850" s="93"/>
      <c r="AI850" s="30"/>
      <c r="AJ850" s="30"/>
      <c r="AK850" s="30"/>
      <c r="AL850" s="30"/>
      <c r="AM850" s="109"/>
      <c r="AN850" s="109"/>
      <c r="AO850" s="30"/>
      <c r="AP850" s="112" t="s">
        <v>1662</v>
      </c>
      <c r="AQ850"/>
      <c r="AR850"/>
      <c r="AS850"/>
      <c r="AT850"/>
      <c r="AU850"/>
      <c r="AV850"/>
    </row>
    <row r="851" spans="27:48" ht="23.45" customHeight="1" x14ac:dyDescent="0.2">
      <c r="AA851" s="97"/>
      <c r="AB851" s="97"/>
      <c r="AC851" s="97"/>
      <c r="AD851" s="97"/>
      <c r="AE851" s="97"/>
      <c r="AF851" s="93"/>
      <c r="AG851" s="93"/>
      <c r="AH851" s="93"/>
      <c r="AI851" s="30"/>
      <c r="AJ851" s="30"/>
      <c r="AK851" s="30"/>
      <c r="AL851" s="30"/>
      <c r="AM851" s="109"/>
      <c r="AN851" s="109"/>
      <c r="AO851" s="30"/>
      <c r="AP851" s="112" t="s">
        <v>1663</v>
      </c>
      <c r="AQ851"/>
      <c r="AR851"/>
      <c r="AS851"/>
      <c r="AT851"/>
      <c r="AU851"/>
      <c r="AV851"/>
    </row>
    <row r="852" spans="27:48" ht="23.45" customHeight="1" x14ac:dyDescent="0.2">
      <c r="AA852" s="97"/>
      <c r="AB852" s="97"/>
      <c r="AC852" s="97"/>
      <c r="AD852" s="97"/>
      <c r="AE852" s="97"/>
      <c r="AF852" s="93"/>
      <c r="AG852" s="93"/>
      <c r="AH852" s="93"/>
      <c r="AI852" s="30"/>
      <c r="AJ852" s="30"/>
      <c r="AK852" s="30"/>
      <c r="AL852" s="30"/>
      <c r="AM852" s="109"/>
      <c r="AN852" s="109"/>
      <c r="AO852" s="30"/>
      <c r="AP852" s="112" t="s">
        <v>1664</v>
      </c>
      <c r="AQ852"/>
      <c r="AR852"/>
      <c r="AS852"/>
      <c r="AT852"/>
      <c r="AU852"/>
      <c r="AV852"/>
    </row>
    <row r="853" spans="27:48" ht="23.45" customHeight="1" x14ac:dyDescent="0.2">
      <c r="AA853" s="97"/>
      <c r="AB853" s="97"/>
      <c r="AC853" s="97"/>
      <c r="AD853" s="97"/>
      <c r="AE853" s="97"/>
      <c r="AF853" s="93"/>
      <c r="AG853" s="93"/>
      <c r="AH853" s="93"/>
      <c r="AI853" s="30"/>
      <c r="AJ853" s="30"/>
      <c r="AK853" s="30"/>
      <c r="AL853" s="30"/>
      <c r="AM853" s="109"/>
      <c r="AN853" s="109"/>
      <c r="AO853" s="30"/>
      <c r="AP853" s="112" t="s">
        <v>1665</v>
      </c>
      <c r="AQ853"/>
      <c r="AR853"/>
      <c r="AS853"/>
      <c r="AT853"/>
      <c r="AU853"/>
      <c r="AV853"/>
    </row>
    <row r="854" spans="27:48" ht="23.45" customHeight="1" x14ac:dyDescent="0.2">
      <c r="AA854" s="97"/>
      <c r="AB854" s="97"/>
      <c r="AC854" s="97"/>
      <c r="AD854" s="97"/>
      <c r="AE854" s="97"/>
      <c r="AF854" s="93"/>
      <c r="AG854" s="93"/>
      <c r="AH854" s="93"/>
      <c r="AI854" s="30"/>
      <c r="AJ854" s="30"/>
      <c r="AK854" s="30"/>
      <c r="AL854" s="30"/>
      <c r="AM854" s="109"/>
      <c r="AN854" s="109"/>
      <c r="AO854" s="30"/>
      <c r="AP854" s="112" t="s">
        <v>1666</v>
      </c>
      <c r="AQ854"/>
      <c r="AR854"/>
      <c r="AS854"/>
      <c r="AT854"/>
      <c r="AU854"/>
      <c r="AV854"/>
    </row>
    <row r="855" spans="27:48" ht="23.45" customHeight="1" x14ac:dyDescent="0.2">
      <c r="AA855" s="97"/>
      <c r="AB855" s="97"/>
      <c r="AC855" s="97"/>
      <c r="AD855" s="97"/>
      <c r="AE855" s="97"/>
      <c r="AF855" s="93"/>
      <c r="AG855" s="93"/>
      <c r="AH855" s="93"/>
      <c r="AI855" s="30"/>
      <c r="AJ855" s="30"/>
      <c r="AK855" s="30"/>
      <c r="AL855" s="30"/>
      <c r="AM855" s="109"/>
      <c r="AN855" s="109"/>
      <c r="AO855" s="30"/>
      <c r="AP855" s="112" t="s">
        <v>1667</v>
      </c>
      <c r="AQ855"/>
      <c r="AR855"/>
      <c r="AS855"/>
      <c r="AT855"/>
      <c r="AU855"/>
      <c r="AV855"/>
    </row>
    <row r="856" spans="27:48" ht="23.45" customHeight="1" x14ac:dyDescent="0.2">
      <c r="AA856" s="97"/>
      <c r="AB856" s="97"/>
      <c r="AC856" s="97"/>
      <c r="AD856" s="97"/>
      <c r="AE856" s="97"/>
      <c r="AF856" s="93"/>
      <c r="AG856" s="93"/>
      <c r="AH856" s="93"/>
      <c r="AI856" s="30"/>
      <c r="AJ856" s="30"/>
      <c r="AK856" s="30"/>
      <c r="AL856" s="30"/>
      <c r="AM856" s="109"/>
      <c r="AN856" s="109"/>
      <c r="AO856" s="30"/>
      <c r="AP856" s="112" t="s">
        <v>1668</v>
      </c>
      <c r="AQ856"/>
      <c r="AR856"/>
      <c r="AS856"/>
      <c r="AT856"/>
      <c r="AU856"/>
      <c r="AV856"/>
    </row>
    <row r="857" spans="27:48" ht="23.45" customHeight="1" x14ac:dyDescent="0.2">
      <c r="AA857" s="97"/>
      <c r="AB857" s="97"/>
      <c r="AC857" s="97"/>
      <c r="AD857" s="97"/>
      <c r="AE857" s="97"/>
      <c r="AF857" s="93"/>
      <c r="AG857" s="93"/>
      <c r="AH857" s="93"/>
      <c r="AI857" s="30"/>
      <c r="AJ857" s="30"/>
      <c r="AK857" s="30"/>
      <c r="AL857" s="30"/>
      <c r="AM857" s="109"/>
      <c r="AN857" s="109"/>
      <c r="AO857" s="30"/>
      <c r="AP857" s="112" t="s">
        <v>1669</v>
      </c>
      <c r="AQ857"/>
      <c r="AR857"/>
      <c r="AS857"/>
      <c r="AT857"/>
      <c r="AU857"/>
      <c r="AV857"/>
    </row>
    <row r="858" spans="27:48" ht="23.45" customHeight="1" x14ac:dyDescent="0.2">
      <c r="AA858" s="97"/>
      <c r="AB858" s="97"/>
      <c r="AC858" s="97"/>
      <c r="AD858" s="97"/>
      <c r="AE858" s="97"/>
      <c r="AF858" s="93"/>
      <c r="AG858" s="93"/>
      <c r="AH858" s="93"/>
      <c r="AI858" s="30"/>
      <c r="AJ858" s="30"/>
      <c r="AK858" s="30"/>
      <c r="AL858" s="30"/>
      <c r="AM858" s="109"/>
      <c r="AN858" s="109"/>
      <c r="AO858" s="30"/>
      <c r="AP858" s="112" t="s">
        <v>1670</v>
      </c>
      <c r="AQ858"/>
      <c r="AR858"/>
      <c r="AS858"/>
      <c r="AT858"/>
      <c r="AU858"/>
      <c r="AV858"/>
    </row>
    <row r="859" spans="27:48" ht="23.45" customHeight="1" x14ac:dyDescent="0.2">
      <c r="AA859" s="97"/>
      <c r="AB859" s="97"/>
      <c r="AC859" s="97"/>
      <c r="AD859" s="97"/>
      <c r="AE859" s="97"/>
      <c r="AF859" s="93"/>
      <c r="AG859" s="93"/>
      <c r="AH859" s="93"/>
      <c r="AI859" s="30"/>
      <c r="AJ859" s="30"/>
      <c r="AK859" s="30"/>
      <c r="AL859" s="30"/>
      <c r="AM859" s="109"/>
      <c r="AN859" s="109"/>
      <c r="AO859" s="30"/>
      <c r="AP859" s="112" t="s">
        <v>1671</v>
      </c>
      <c r="AQ859"/>
      <c r="AR859"/>
      <c r="AS859"/>
      <c r="AT859"/>
      <c r="AU859"/>
      <c r="AV859"/>
    </row>
    <row r="860" spans="27:48" ht="23.45" customHeight="1" x14ac:dyDescent="0.2">
      <c r="AA860" s="97"/>
      <c r="AB860" s="97"/>
      <c r="AC860" s="97"/>
      <c r="AD860" s="97"/>
      <c r="AE860" s="97"/>
      <c r="AF860" s="93"/>
      <c r="AG860" s="93"/>
      <c r="AH860" s="93"/>
      <c r="AI860" s="30"/>
      <c r="AJ860" s="30"/>
      <c r="AK860" s="30"/>
      <c r="AL860" s="30"/>
      <c r="AM860" s="109"/>
      <c r="AN860" s="109"/>
      <c r="AO860" s="30"/>
      <c r="AP860" s="112" t="s">
        <v>1672</v>
      </c>
      <c r="AQ860"/>
      <c r="AR860"/>
      <c r="AS860"/>
      <c r="AT860"/>
      <c r="AU860"/>
      <c r="AV860"/>
    </row>
    <row r="861" spans="27:48" ht="23.45" customHeight="1" x14ac:dyDescent="0.2">
      <c r="AA861" s="97"/>
      <c r="AB861" s="97"/>
      <c r="AC861" s="97"/>
      <c r="AD861" s="97"/>
      <c r="AE861" s="97"/>
      <c r="AF861" s="93"/>
      <c r="AG861" s="93"/>
      <c r="AH861" s="93"/>
      <c r="AI861" s="30"/>
      <c r="AJ861" s="30"/>
      <c r="AK861" s="30"/>
      <c r="AL861" s="30"/>
      <c r="AM861" s="109"/>
      <c r="AN861" s="109"/>
      <c r="AO861" s="30"/>
      <c r="AP861" s="112" t="s">
        <v>1673</v>
      </c>
      <c r="AQ861"/>
      <c r="AR861"/>
      <c r="AS861"/>
      <c r="AT861"/>
      <c r="AU861"/>
      <c r="AV861"/>
    </row>
    <row r="862" spans="27:48" ht="23.45" customHeight="1" x14ac:dyDescent="0.2">
      <c r="AA862" s="97"/>
      <c r="AB862" s="97"/>
      <c r="AC862" s="97"/>
      <c r="AD862" s="97"/>
      <c r="AE862" s="97"/>
      <c r="AF862" s="93"/>
      <c r="AG862" s="93"/>
      <c r="AH862" s="93"/>
      <c r="AI862" s="30"/>
      <c r="AJ862" s="30"/>
      <c r="AK862" s="30"/>
      <c r="AL862" s="30"/>
      <c r="AM862" s="109"/>
      <c r="AN862" s="109"/>
      <c r="AO862" s="30"/>
      <c r="AP862" s="112" t="s">
        <v>1674</v>
      </c>
      <c r="AQ862"/>
      <c r="AR862"/>
      <c r="AS862"/>
      <c r="AT862"/>
      <c r="AU862"/>
      <c r="AV862"/>
    </row>
    <row r="863" spans="27:48" ht="23.45" customHeight="1" x14ac:dyDescent="0.2">
      <c r="AA863" s="97"/>
      <c r="AB863" s="97"/>
      <c r="AC863" s="97"/>
      <c r="AD863" s="97"/>
      <c r="AE863" s="97"/>
      <c r="AF863" s="93"/>
      <c r="AG863" s="93"/>
      <c r="AH863" s="93"/>
      <c r="AI863" s="30"/>
      <c r="AJ863" s="30"/>
      <c r="AK863" s="30"/>
      <c r="AL863" s="30"/>
      <c r="AM863" s="109"/>
      <c r="AN863" s="109"/>
      <c r="AO863" s="30"/>
      <c r="AP863" s="112" t="s">
        <v>1675</v>
      </c>
      <c r="AQ863"/>
      <c r="AR863"/>
      <c r="AS863"/>
      <c r="AT863"/>
      <c r="AU863"/>
      <c r="AV863"/>
    </row>
    <row r="864" spans="27:48" ht="23.45" customHeight="1" x14ac:dyDescent="0.2">
      <c r="AA864" s="97"/>
      <c r="AB864" s="97"/>
      <c r="AC864" s="97"/>
      <c r="AD864" s="97"/>
      <c r="AE864" s="97"/>
      <c r="AF864" s="93"/>
      <c r="AG864" s="93"/>
      <c r="AH864" s="93"/>
      <c r="AI864" s="30"/>
      <c r="AJ864" s="30"/>
      <c r="AK864" s="30"/>
      <c r="AL864" s="30"/>
      <c r="AM864" s="109"/>
      <c r="AN864" s="109"/>
      <c r="AO864" s="30"/>
      <c r="AP864" s="112" t="s">
        <v>1676</v>
      </c>
      <c r="AQ864"/>
      <c r="AR864"/>
      <c r="AS864"/>
      <c r="AT864"/>
      <c r="AU864"/>
      <c r="AV864"/>
    </row>
    <row r="865" spans="27:48" ht="23.45" customHeight="1" x14ac:dyDescent="0.2">
      <c r="AA865" s="97"/>
      <c r="AB865" s="97"/>
      <c r="AC865" s="97"/>
      <c r="AD865" s="97"/>
      <c r="AE865" s="97"/>
      <c r="AF865" s="93"/>
      <c r="AG865" s="93"/>
      <c r="AH865" s="93"/>
      <c r="AI865" s="30"/>
      <c r="AJ865" s="30"/>
      <c r="AK865" s="30"/>
      <c r="AL865" s="30"/>
      <c r="AM865" s="109"/>
      <c r="AN865" s="109"/>
      <c r="AO865" s="30"/>
      <c r="AP865" s="112" t="s">
        <v>1677</v>
      </c>
      <c r="AQ865"/>
      <c r="AR865"/>
      <c r="AS865"/>
      <c r="AT865"/>
      <c r="AU865"/>
      <c r="AV865"/>
    </row>
    <row r="866" spans="27:48" ht="23.45" customHeight="1" x14ac:dyDescent="0.2">
      <c r="AA866" s="97"/>
      <c r="AB866" s="97"/>
      <c r="AC866" s="97"/>
      <c r="AD866" s="97"/>
      <c r="AE866" s="97"/>
      <c r="AF866" s="93"/>
      <c r="AG866" s="93"/>
      <c r="AH866" s="93"/>
      <c r="AI866" s="30"/>
      <c r="AJ866" s="30"/>
      <c r="AK866" s="30"/>
      <c r="AL866" s="30"/>
      <c r="AM866" s="109"/>
      <c r="AN866" s="109"/>
      <c r="AO866" s="30"/>
      <c r="AP866" s="112" t="s">
        <v>1678</v>
      </c>
      <c r="AQ866"/>
      <c r="AR866"/>
      <c r="AS866"/>
      <c r="AT866"/>
      <c r="AU866"/>
      <c r="AV866"/>
    </row>
    <row r="867" spans="27:48" ht="23.45" customHeight="1" x14ac:dyDescent="0.2">
      <c r="AA867" s="97"/>
      <c r="AB867" s="97"/>
      <c r="AC867" s="97"/>
      <c r="AD867" s="97"/>
      <c r="AE867" s="97"/>
      <c r="AF867" s="93"/>
      <c r="AG867" s="93"/>
      <c r="AH867" s="93"/>
      <c r="AI867" s="30"/>
      <c r="AJ867" s="30"/>
      <c r="AK867" s="30"/>
      <c r="AL867" s="30"/>
      <c r="AM867" s="109"/>
      <c r="AN867" s="109"/>
      <c r="AO867" s="30"/>
      <c r="AP867" s="112" t="s">
        <v>1679</v>
      </c>
      <c r="AQ867"/>
      <c r="AR867"/>
      <c r="AS867"/>
      <c r="AT867"/>
      <c r="AU867"/>
      <c r="AV867"/>
    </row>
    <row r="868" spans="27:48" ht="23.45" customHeight="1" x14ac:dyDescent="0.2">
      <c r="AA868" s="97"/>
      <c r="AB868" s="97"/>
      <c r="AC868" s="97"/>
      <c r="AD868" s="97"/>
      <c r="AE868" s="97"/>
      <c r="AF868" s="93"/>
      <c r="AG868" s="93"/>
      <c r="AH868" s="93"/>
      <c r="AI868" s="30"/>
      <c r="AJ868" s="30"/>
      <c r="AK868" s="30"/>
      <c r="AL868" s="30"/>
      <c r="AM868" s="109"/>
      <c r="AN868" s="109"/>
      <c r="AO868" s="30"/>
      <c r="AP868" s="112" t="s">
        <v>1680</v>
      </c>
      <c r="AQ868"/>
      <c r="AR868"/>
      <c r="AS868"/>
      <c r="AT868"/>
      <c r="AU868"/>
      <c r="AV868"/>
    </row>
    <row r="869" spans="27:48" ht="23.45" customHeight="1" x14ac:dyDescent="0.2">
      <c r="AA869" s="97"/>
      <c r="AB869" s="97"/>
      <c r="AC869" s="97"/>
      <c r="AD869" s="97"/>
      <c r="AE869" s="97"/>
      <c r="AF869" s="93"/>
      <c r="AG869" s="93"/>
      <c r="AH869" s="93"/>
      <c r="AI869" s="30"/>
      <c r="AJ869" s="30"/>
      <c r="AK869" s="30"/>
      <c r="AL869" s="30"/>
      <c r="AM869" s="109"/>
      <c r="AN869" s="109"/>
      <c r="AO869" s="30"/>
      <c r="AP869" s="112" t="s">
        <v>1681</v>
      </c>
      <c r="AQ869"/>
      <c r="AR869"/>
      <c r="AS869"/>
      <c r="AT869"/>
      <c r="AU869"/>
      <c r="AV869"/>
    </row>
    <row r="870" spans="27:48" ht="23.45" customHeight="1" x14ac:dyDescent="0.2">
      <c r="AA870" s="97"/>
      <c r="AB870" s="97"/>
      <c r="AC870" s="97"/>
      <c r="AD870" s="97"/>
      <c r="AE870" s="97"/>
      <c r="AF870" s="93"/>
      <c r="AG870" s="93"/>
      <c r="AH870" s="93"/>
      <c r="AI870" s="30"/>
      <c r="AJ870" s="30"/>
      <c r="AK870" s="30"/>
      <c r="AL870" s="30"/>
      <c r="AM870" s="109"/>
      <c r="AN870" s="109"/>
      <c r="AO870" s="30"/>
      <c r="AP870" s="112" t="s">
        <v>1682</v>
      </c>
      <c r="AQ870"/>
      <c r="AR870"/>
      <c r="AS870"/>
      <c r="AT870"/>
      <c r="AU870"/>
      <c r="AV870"/>
    </row>
    <row r="871" spans="27:48" ht="23.45" customHeight="1" x14ac:dyDescent="0.2">
      <c r="AA871" s="97"/>
      <c r="AB871" s="97"/>
      <c r="AC871" s="97"/>
      <c r="AD871" s="97"/>
      <c r="AE871" s="97"/>
      <c r="AF871" s="93"/>
      <c r="AG871" s="93"/>
      <c r="AH871" s="93"/>
      <c r="AI871" s="30"/>
      <c r="AJ871" s="30"/>
      <c r="AK871" s="30"/>
      <c r="AL871" s="30"/>
      <c r="AM871" s="109"/>
      <c r="AN871" s="109"/>
      <c r="AO871" s="30"/>
      <c r="AP871" s="112" t="s">
        <v>1683</v>
      </c>
      <c r="AQ871"/>
      <c r="AR871"/>
      <c r="AS871"/>
      <c r="AT871"/>
      <c r="AU871"/>
      <c r="AV871"/>
    </row>
    <row r="872" spans="27:48" ht="23.45" customHeight="1" x14ac:dyDescent="0.2">
      <c r="AA872" s="97"/>
      <c r="AB872" s="97"/>
      <c r="AC872" s="97"/>
      <c r="AD872" s="97"/>
      <c r="AE872" s="97"/>
      <c r="AF872" s="93"/>
      <c r="AG872" s="93"/>
      <c r="AH872" s="93"/>
      <c r="AI872" s="30"/>
      <c r="AJ872" s="30"/>
      <c r="AK872" s="30"/>
      <c r="AL872" s="30"/>
      <c r="AM872" s="109"/>
      <c r="AN872" s="109"/>
      <c r="AO872" s="30"/>
      <c r="AP872" s="112" t="s">
        <v>1684</v>
      </c>
      <c r="AQ872"/>
      <c r="AR872"/>
      <c r="AS872"/>
      <c r="AT872"/>
      <c r="AU872"/>
      <c r="AV872"/>
    </row>
    <row r="873" spans="27:48" ht="23.45" customHeight="1" x14ac:dyDescent="0.2">
      <c r="AA873" s="97"/>
      <c r="AB873" s="97"/>
      <c r="AC873" s="97"/>
      <c r="AD873" s="97"/>
      <c r="AE873" s="97"/>
      <c r="AF873" s="93"/>
      <c r="AG873" s="93"/>
      <c r="AH873" s="93"/>
      <c r="AI873" s="30"/>
      <c r="AJ873" s="30"/>
      <c r="AK873" s="30"/>
      <c r="AL873" s="30"/>
      <c r="AM873" s="109"/>
      <c r="AN873" s="109"/>
      <c r="AO873" s="30"/>
      <c r="AP873" s="112" t="s">
        <v>1685</v>
      </c>
      <c r="AQ873"/>
      <c r="AR873"/>
      <c r="AS873"/>
      <c r="AT873"/>
      <c r="AU873"/>
      <c r="AV873"/>
    </row>
    <row r="874" spans="27:48" ht="23.45" customHeight="1" x14ac:dyDescent="0.2">
      <c r="AA874" s="97"/>
      <c r="AB874" s="97"/>
      <c r="AC874" s="97"/>
      <c r="AD874" s="97"/>
      <c r="AE874" s="97"/>
      <c r="AF874" s="93"/>
      <c r="AG874" s="93"/>
      <c r="AH874" s="93"/>
      <c r="AI874" s="30"/>
      <c r="AJ874" s="30"/>
      <c r="AK874" s="30"/>
      <c r="AL874" s="30"/>
      <c r="AM874" s="109"/>
      <c r="AN874" s="109"/>
      <c r="AO874" s="30"/>
      <c r="AP874" s="112" t="s">
        <v>1686</v>
      </c>
      <c r="AQ874"/>
      <c r="AR874"/>
      <c r="AS874"/>
      <c r="AT874"/>
      <c r="AU874"/>
      <c r="AV874"/>
    </row>
    <row r="875" spans="27:48" ht="23.45" customHeight="1" x14ac:dyDescent="0.2">
      <c r="AA875" s="97"/>
      <c r="AB875" s="97"/>
      <c r="AC875" s="97"/>
      <c r="AD875" s="97"/>
      <c r="AE875" s="97"/>
      <c r="AF875" s="93"/>
      <c r="AG875" s="93"/>
      <c r="AH875" s="93"/>
      <c r="AI875" s="30"/>
      <c r="AJ875" s="30"/>
      <c r="AK875" s="30"/>
      <c r="AL875" s="30"/>
      <c r="AM875" s="109"/>
      <c r="AN875" s="109"/>
      <c r="AO875" s="30"/>
      <c r="AP875" s="112" t="s">
        <v>1687</v>
      </c>
      <c r="AQ875"/>
      <c r="AR875"/>
      <c r="AS875"/>
      <c r="AT875"/>
      <c r="AU875"/>
      <c r="AV875"/>
    </row>
    <row r="876" spans="27:48" ht="23.45" customHeight="1" x14ac:dyDescent="0.2">
      <c r="AA876" s="97"/>
      <c r="AB876" s="97"/>
      <c r="AC876" s="97"/>
      <c r="AD876" s="97"/>
      <c r="AE876" s="97"/>
      <c r="AF876" s="93"/>
      <c r="AG876" s="93"/>
      <c r="AH876" s="93"/>
      <c r="AI876" s="30"/>
      <c r="AJ876" s="30"/>
      <c r="AK876" s="30"/>
      <c r="AL876" s="30"/>
      <c r="AM876" s="109"/>
      <c r="AN876" s="109"/>
      <c r="AO876" s="30"/>
      <c r="AP876" s="112" t="s">
        <v>1688</v>
      </c>
      <c r="AQ876"/>
      <c r="AR876"/>
      <c r="AS876"/>
      <c r="AT876"/>
      <c r="AU876"/>
      <c r="AV876"/>
    </row>
    <row r="877" spans="27:48" ht="23.45" customHeight="1" x14ac:dyDescent="0.2">
      <c r="AA877" s="97"/>
      <c r="AB877" s="97"/>
      <c r="AC877" s="97"/>
      <c r="AD877" s="97"/>
      <c r="AE877" s="97"/>
      <c r="AF877" s="93"/>
      <c r="AG877" s="93"/>
      <c r="AH877" s="93"/>
      <c r="AI877" s="30"/>
      <c r="AJ877" s="30"/>
      <c r="AK877" s="30"/>
      <c r="AL877" s="30"/>
      <c r="AM877" s="109"/>
      <c r="AN877" s="109"/>
      <c r="AO877" s="30"/>
      <c r="AP877" s="112" t="s">
        <v>1689</v>
      </c>
      <c r="AQ877"/>
      <c r="AR877"/>
      <c r="AS877"/>
      <c r="AT877"/>
      <c r="AU877"/>
      <c r="AV877"/>
    </row>
    <row r="878" spans="27:48" ht="23.45" customHeight="1" x14ac:dyDescent="0.2">
      <c r="AA878" s="97"/>
      <c r="AB878" s="97"/>
      <c r="AC878" s="97"/>
      <c r="AD878" s="97"/>
      <c r="AE878" s="97"/>
      <c r="AF878" s="93"/>
      <c r="AG878" s="93"/>
      <c r="AH878" s="93"/>
      <c r="AI878" s="30"/>
      <c r="AJ878" s="30"/>
      <c r="AK878" s="30"/>
      <c r="AL878" s="30"/>
      <c r="AM878" s="109"/>
      <c r="AN878" s="109"/>
      <c r="AO878" s="30"/>
      <c r="AP878" s="112" t="s">
        <v>1690</v>
      </c>
      <c r="AQ878"/>
      <c r="AR878"/>
      <c r="AS878"/>
      <c r="AT878"/>
      <c r="AU878"/>
      <c r="AV878"/>
    </row>
    <row r="879" spans="27:48" ht="23.45" customHeight="1" x14ac:dyDescent="0.2">
      <c r="AA879" s="97"/>
      <c r="AB879" s="97"/>
      <c r="AC879" s="97"/>
      <c r="AD879" s="97"/>
      <c r="AE879" s="97"/>
      <c r="AF879" s="93"/>
      <c r="AG879" s="93"/>
      <c r="AH879" s="93"/>
      <c r="AI879" s="30"/>
      <c r="AJ879" s="30"/>
      <c r="AK879" s="30"/>
      <c r="AL879" s="30"/>
      <c r="AM879" s="109"/>
      <c r="AN879" s="109"/>
      <c r="AO879" s="30"/>
      <c r="AP879" s="112" t="s">
        <v>1691</v>
      </c>
      <c r="AQ879"/>
      <c r="AR879"/>
      <c r="AS879"/>
      <c r="AT879"/>
      <c r="AU879"/>
      <c r="AV879"/>
    </row>
    <row r="880" spans="27:48" ht="23.45" customHeight="1" x14ac:dyDescent="0.2">
      <c r="AA880" s="97"/>
      <c r="AB880" s="97"/>
      <c r="AC880" s="97"/>
      <c r="AD880" s="97"/>
      <c r="AE880" s="97"/>
      <c r="AF880" s="93"/>
      <c r="AG880" s="93"/>
      <c r="AH880" s="93"/>
      <c r="AI880" s="30"/>
      <c r="AJ880" s="30"/>
      <c r="AK880" s="30"/>
      <c r="AL880" s="30"/>
      <c r="AM880" s="109"/>
      <c r="AN880" s="109"/>
      <c r="AO880" s="30"/>
      <c r="AP880" s="112" t="s">
        <v>1692</v>
      </c>
      <c r="AQ880"/>
      <c r="AR880"/>
      <c r="AS880"/>
      <c r="AT880"/>
      <c r="AU880"/>
      <c r="AV880"/>
    </row>
    <row r="881" spans="27:48" ht="23.45" customHeight="1" x14ac:dyDescent="0.2">
      <c r="AA881" s="97"/>
      <c r="AB881" s="97"/>
      <c r="AC881" s="97"/>
      <c r="AD881" s="97"/>
      <c r="AE881" s="97"/>
      <c r="AF881" s="93"/>
      <c r="AG881" s="93"/>
      <c r="AH881" s="93"/>
      <c r="AI881" s="30"/>
      <c r="AJ881" s="30"/>
      <c r="AK881" s="30"/>
      <c r="AL881" s="30"/>
      <c r="AM881" s="109"/>
      <c r="AN881" s="109"/>
      <c r="AO881" s="30"/>
      <c r="AP881" s="112" t="s">
        <v>1693</v>
      </c>
      <c r="AQ881"/>
      <c r="AR881"/>
      <c r="AS881"/>
      <c r="AT881"/>
      <c r="AU881"/>
      <c r="AV881"/>
    </row>
    <row r="882" spans="27:48" ht="23.45" customHeight="1" x14ac:dyDescent="0.2">
      <c r="AA882" s="97"/>
      <c r="AB882" s="97"/>
      <c r="AC882" s="97"/>
      <c r="AD882" s="97"/>
      <c r="AE882" s="97"/>
      <c r="AF882" s="93"/>
      <c r="AG882" s="93"/>
      <c r="AH882" s="93"/>
      <c r="AI882" s="30"/>
      <c r="AJ882" s="30"/>
      <c r="AK882" s="30"/>
      <c r="AL882" s="30"/>
      <c r="AM882" s="109"/>
      <c r="AN882" s="109"/>
      <c r="AO882" s="30"/>
      <c r="AP882" s="112" t="s">
        <v>1694</v>
      </c>
      <c r="AQ882"/>
      <c r="AR882"/>
      <c r="AS882"/>
      <c r="AT882"/>
      <c r="AU882"/>
      <c r="AV882"/>
    </row>
    <row r="883" spans="27:48" ht="23.45" customHeight="1" x14ac:dyDescent="0.2">
      <c r="AA883" s="97"/>
      <c r="AB883" s="97"/>
      <c r="AC883" s="97"/>
      <c r="AD883" s="97"/>
      <c r="AE883" s="97"/>
      <c r="AF883" s="93"/>
      <c r="AG883" s="93"/>
      <c r="AH883" s="93"/>
      <c r="AI883" s="30"/>
      <c r="AJ883" s="30"/>
      <c r="AK883" s="30"/>
      <c r="AL883" s="30"/>
      <c r="AM883" s="109"/>
      <c r="AN883" s="109"/>
      <c r="AO883" s="30"/>
      <c r="AP883" s="112" t="s">
        <v>1695</v>
      </c>
      <c r="AQ883"/>
      <c r="AR883"/>
      <c r="AS883"/>
      <c r="AT883"/>
      <c r="AU883"/>
      <c r="AV883"/>
    </row>
    <row r="884" spans="27:48" ht="23.45" customHeight="1" x14ac:dyDescent="0.2">
      <c r="AA884" s="97"/>
      <c r="AB884" s="97"/>
      <c r="AC884" s="97"/>
      <c r="AD884" s="97"/>
      <c r="AE884" s="97"/>
      <c r="AF884" s="93"/>
      <c r="AG884" s="93"/>
      <c r="AH884" s="93"/>
      <c r="AI884" s="30"/>
      <c r="AJ884" s="30"/>
      <c r="AK884" s="30"/>
      <c r="AL884" s="30"/>
      <c r="AM884" s="109"/>
      <c r="AN884" s="109"/>
      <c r="AO884" s="30"/>
      <c r="AP884" s="112" t="s">
        <v>1696</v>
      </c>
      <c r="AQ884"/>
      <c r="AR884"/>
      <c r="AS884"/>
      <c r="AT884"/>
      <c r="AU884"/>
      <c r="AV884"/>
    </row>
    <row r="885" spans="27:48" ht="23.45" customHeight="1" x14ac:dyDescent="0.2">
      <c r="AA885" s="97"/>
      <c r="AB885" s="97"/>
      <c r="AC885" s="97"/>
      <c r="AD885" s="97"/>
      <c r="AE885" s="97"/>
      <c r="AF885" s="93"/>
      <c r="AG885" s="93"/>
      <c r="AH885" s="93"/>
      <c r="AI885" s="30"/>
      <c r="AJ885" s="30"/>
      <c r="AK885" s="30"/>
      <c r="AL885" s="30"/>
      <c r="AM885" s="109"/>
      <c r="AN885" s="109"/>
      <c r="AO885" s="30"/>
      <c r="AP885" s="112" t="s">
        <v>1697</v>
      </c>
      <c r="AQ885"/>
      <c r="AR885"/>
      <c r="AS885"/>
      <c r="AT885"/>
      <c r="AU885"/>
      <c r="AV885"/>
    </row>
    <row r="886" spans="27:48" ht="23.45" customHeight="1" x14ac:dyDescent="0.2">
      <c r="AA886" s="97"/>
      <c r="AB886" s="97"/>
      <c r="AC886" s="97"/>
      <c r="AD886" s="97"/>
      <c r="AE886" s="97"/>
      <c r="AF886" s="93"/>
      <c r="AG886" s="93"/>
      <c r="AH886" s="93"/>
      <c r="AI886" s="30"/>
      <c r="AJ886" s="30"/>
      <c r="AK886" s="30"/>
      <c r="AL886" s="30"/>
      <c r="AM886" s="109"/>
      <c r="AN886" s="109"/>
      <c r="AO886" s="30"/>
      <c r="AP886" s="112" t="s">
        <v>1698</v>
      </c>
      <c r="AQ886"/>
      <c r="AR886"/>
      <c r="AS886"/>
      <c r="AT886"/>
      <c r="AU886"/>
      <c r="AV886"/>
    </row>
    <row r="887" spans="27:48" ht="23.45" customHeight="1" x14ac:dyDescent="0.2">
      <c r="AA887" s="97"/>
      <c r="AB887" s="97"/>
      <c r="AC887" s="97"/>
      <c r="AD887" s="97"/>
      <c r="AE887" s="97"/>
      <c r="AF887" s="93"/>
      <c r="AG887" s="93"/>
      <c r="AH887" s="93"/>
      <c r="AI887" s="30"/>
      <c r="AJ887" s="30"/>
      <c r="AK887" s="30"/>
      <c r="AL887" s="30"/>
      <c r="AM887" s="109"/>
      <c r="AN887" s="109"/>
      <c r="AO887" s="30"/>
      <c r="AP887" s="112" t="s">
        <v>1699</v>
      </c>
      <c r="AQ887"/>
      <c r="AR887"/>
      <c r="AS887"/>
      <c r="AT887"/>
      <c r="AU887"/>
      <c r="AV887"/>
    </row>
    <row r="888" spans="27:48" ht="23.45" customHeight="1" x14ac:dyDescent="0.2">
      <c r="AA888" s="97"/>
      <c r="AB888" s="97"/>
      <c r="AC888" s="97"/>
      <c r="AD888" s="97"/>
      <c r="AE888" s="97"/>
      <c r="AF888" s="93"/>
      <c r="AG888" s="93"/>
      <c r="AH888" s="93"/>
      <c r="AI888" s="30"/>
      <c r="AJ888" s="30"/>
      <c r="AK888" s="30"/>
      <c r="AL888" s="30"/>
      <c r="AM888" s="109"/>
      <c r="AN888" s="109"/>
      <c r="AO888" s="30"/>
      <c r="AP888" s="112" t="s">
        <v>1700</v>
      </c>
      <c r="AQ888"/>
      <c r="AR888"/>
      <c r="AS888"/>
      <c r="AT888"/>
      <c r="AU888"/>
      <c r="AV888"/>
    </row>
    <row r="889" spans="27:48" ht="23.45" customHeight="1" x14ac:dyDescent="0.2">
      <c r="AA889" s="97"/>
      <c r="AB889" s="97"/>
      <c r="AC889" s="97"/>
      <c r="AD889" s="97"/>
      <c r="AE889" s="97"/>
      <c r="AF889" s="93"/>
      <c r="AG889" s="93"/>
      <c r="AH889" s="93"/>
      <c r="AI889" s="30"/>
      <c r="AJ889" s="30"/>
      <c r="AK889" s="30"/>
      <c r="AL889" s="30"/>
      <c r="AM889" s="109"/>
      <c r="AN889" s="109"/>
      <c r="AO889" s="30"/>
      <c r="AP889" s="112" t="s">
        <v>1701</v>
      </c>
      <c r="AQ889"/>
      <c r="AR889"/>
      <c r="AS889"/>
      <c r="AT889"/>
      <c r="AU889"/>
      <c r="AV889"/>
    </row>
    <row r="890" spans="27:48" ht="23.45" customHeight="1" x14ac:dyDescent="0.2">
      <c r="AA890" s="97"/>
      <c r="AB890" s="97"/>
      <c r="AC890" s="97"/>
      <c r="AD890" s="97"/>
      <c r="AE890" s="97"/>
      <c r="AF890" s="93"/>
      <c r="AG890" s="93"/>
      <c r="AH890" s="93"/>
      <c r="AI890" s="30"/>
      <c r="AJ890" s="30"/>
      <c r="AK890" s="30"/>
      <c r="AL890" s="30"/>
      <c r="AM890" s="109"/>
      <c r="AN890" s="109"/>
      <c r="AO890" s="30"/>
      <c r="AP890" s="112" t="s">
        <v>1702</v>
      </c>
      <c r="AQ890"/>
      <c r="AR890"/>
      <c r="AS890"/>
      <c r="AT890"/>
      <c r="AU890"/>
      <c r="AV890"/>
    </row>
    <row r="891" spans="27:48" ht="23.45" customHeight="1" x14ac:dyDescent="0.2">
      <c r="AA891" s="97"/>
      <c r="AB891" s="97"/>
      <c r="AC891" s="97"/>
      <c r="AD891" s="97"/>
      <c r="AE891" s="97"/>
      <c r="AF891" s="93"/>
      <c r="AG891" s="93"/>
      <c r="AH891" s="93"/>
      <c r="AI891" s="30"/>
      <c r="AJ891" s="30"/>
      <c r="AK891" s="30"/>
      <c r="AL891" s="30"/>
      <c r="AM891" s="109"/>
      <c r="AN891" s="109"/>
      <c r="AO891" s="30"/>
      <c r="AP891" s="112" t="s">
        <v>1703</v>
      </c>
      <c r="AQ891"/>
      <c r="AR891"/>
      <c r="AS891"/>
      <c r="AT891"/>
      <c r="AU891"/>
      <c r="AV891"/>
    </row>
    <row r="892" spans="27:48" ht="23.45" customHeight="1" x14ac:dyDescent="0.2">
      <c r="AA892" s="97"/>
      <c r="AB892" s="97"/>
      <c r="AC892" s="97"/>
      <c r="AD892" s="97"/>
      <c r="AE892" s="97"/>
      <c r="AF892" s="93"/>
      <c r="AG892" s="93"/>
      <c r="AH892" s="93"/>
      <c r="AI892" s="30"/>
      <c r="AJ892" s="30"/>
      <c r="AK892" s="30"/>
      <c r="AL892" s="30"/>
      <c r="AM892" s="109"/>
      <c r="AN892" s="109"/>
      <c r="AO892" s="30"/>
      <c r="AP892" s="112" t="s">
        <v>1704</v>
      </c>
      <c r="AQ892"/>
      <c r="AR892"/>
      <c r="AS892"/>
      <c r="AT892"/>
      <c r="AU892"/>
      <c r="AV892"/>
    </row>
    <row r="893" spans="27:48" ht="23.45" customHeight="1" x14ac:dyDescent="0.2">
      <c r="AA893" s="97"/>
      <c r="AB893" s="97"/>
      <c r="AC893" s="97"/>
      <c r="AD893" s="97"/>
      <c r="AE893" s="97"/>
      <c r="AF893" s="93"/>
      <c r="AG893" s="93"/>
      <c r="AH893" s="93"/>
      <c r="AI893" s="30"/>
      <c r="AJ893" s="30"/>
      <c r="AK893" s="30"/>
      <c r="AL893" s="30"/>
      <c r="AM893" s="109"/>
      <c r="AN893" s="109"/>
      <c r="AO893" s="30"/>
      <c r="AP893" s="112" t="s">
        <v>1705</v>
      </c>
      <c r="AQ893"/>
      <c r="AR893"/>
      <c r="AS893"/>
      <c r="AT893"/>
      <c r="AU893"/>
      <c r="AV893"/>
    </row>
    <row r="894" spans="27:48" ht="23.45" customHeight="1" x14ac:dyDescent="0.2">
      <c r="AA894" s="97"/>
      <c r="AB894" s="97"/>
      <c r="AC894" s="97"/>
      <c r="AD894" s="97"/>
      <c r="AE894" s="97"/>
      <c r="AF894" s="93"/>
      <c r="AG894" s="93"/>
      <c r="AH894" s="93"/>
      <c r="AI894" s="30"/>
      <c r="AJ894" s="30"/>
      <c r="AK894" s="30"/>
      <c r="AL894" s="30"/>
      <c r="AM894" s="109"/>
      <c r="AN894" s="109"/>
      <c r="AO894" s="30"/>
      <c r="AP894" s="112" t="s">
        <v>1706</v>
      </c>
      <c r="AQ894"/>
      <c r="AR894"/>
      <c r="AS894"/>
      <c r="AT894"/>
      <c r="AU894"/>
      <c r="AV894"/>
    </row>
    <row r="895" spans="27:48" ht="23.45" customHeight="1" x14ac:dyDescent="0.2">
      <c r="AA895" s="97"/>
      <c r="AB895" s="97"/>
      <c r="AC895" s="97"/>
      <c r="AD895" s="97"/>
      <c r="AE895" s="97"/>
      <c r="AF895" s="93"/>
      <c r="AG895" s="93"/>
      <c r="AH895" s="93"/>
      <c r="AI895" s="30"/>
      <c r="AJ895" s="30"/>
      <c r="AK895" s="30"/>
      <c r="AL895" s="30"/>
      <c r="AM895" s="109"/>
      <c r="AN895" s="109"/>
      <c r="AO895" s="30"/>
      <c r="AP895" s="112" t="s">
        <v>1707</v>
      </c>
      <c r="AQ895"/>
      <c r="AR895"/>
      <c r="AS895"/>
      <c r="AT895"/>
      <c r="AU895"/>
      <c r="AV895"/>
    </row>
    <row r="896" spans="27:48" ht="23.45" customHeight="1" x14ac:dyDescent="0.2">
      <c r="AA896" s="97"/>
      <c r="AB896" s="97"/>
      <c r="AC896" s="97"/>
      <c r="AD896" s="97"/>
      <c r="AE896" s="97"/>
      <c r="AF896" s="93"/>
      <c r="AG896" s="93"/>
      <c r="AH896" s="93"/>
      <c r="AI896" s="30"/>
      <c r="AJ896" s="30"/>
      <c r="AK896" s="30"/>
      <c r="AL896" s="30"/>
      <c r="AM896" s="109"/>
      <c r="AN896" s="109"/>
      <c r="AO896" s="30"/>
      <c r="AP896" s="112" t="s">
        <v>1708</v>
      </c>
      <c r="AQ896"/>
      <c r="AR896"/>
      <c r="AS896"/>
      <c r="AT896"/>
      <c r="AU896"/>
      <c r="AV896"/>
    </row>
    <row r="897" spans="27:48" ht="23.45" customHeight="1" x14ac:dyDescent="0.2">
      <c r="AA897" s="97"/>
      <c r="AB897" s="97"/>
      <c r="AC897" s="97"/>
      <c r="AD897" s="97"/>
      <c r="AE897" s="97"/>
      <c r="AF897" s="93"/>
      <c r="AG897" s="93"/>
      <c r="AH897" s="93"/>
      <c r="AI897" s="30"/>
      <c r="AJ897" s="30"/>
      <c r="AK897" s="30"/>
      <c r="AL897" s="30"/>
      <c r="AM897" s="109"/>
      <c r="AN897" s="109"/>
      <c r="AO897" s="30"/>
      <c r="AP897" s="112" t="s">
        <v>1709</v>
      </c>
      <c r="AQ897"/>
      <c r="AR897"/>
      <c r="AS897"/>
      <c r="AT897"/>
      <c r="AU897"/>
      <c r="AV897"/>
    </row>
    <row r="898" spans="27:48" ht="23.45" customHeight="1" x14ac:dyDescent="0.2">
      <c r="AA898" s="97"/>
      <c r="AB898" s="97"/>
      <c r="AC898" s="97"/>
      <c r="AD898" s="97"/>
      <c r="AE898" s="97"/>
      <c r="AF898" s="93"/>
      <c r="AG898" s="93"/>
      <c r="AH898" s="93"/>
      <c r="AI898" s="30"/>
      <c r="AJ898" s="30"/>
      <c r="AK898" s="30"/>
      <c r="AL898" s="30"/>
      <c r="AM898" s="109"/>
      <c r="AN898" s="109"/>
      <c r="AO898" s="30"/>
      <c r="AP898" s="112" t="s">
        <v>1710</v>
      </c>
      <c r="AQ898"/>
      <c r="AR898"/>
      <c r="AS898"/>
      <c r="AT898"/>
      <c r="AU898"/>
      <c r="AV898"/>
    </row>
    <row r="899" spans="27:48" ht="23.45" customHeight="1" x14ac:dyDescent="0.2">
      <c r="AA899" s="97"/>
      <c r="AB899" s="97"/>
      <c r="AC899" s="97"/>
      <c r="AD899" s="97"/>
      <c r="AE899" s="97"/>
      <c r="AF899" s="93"/>
      <c r="AG899" s="93"/>
      <c r="AH899" s="93"/>
      <c r="AI899" s="30"/>
      <c r="AJ899" s="30"/>
      <c r="AK899" s="30"/>
      <c r="AL899" s="30"/>
      <c r="AM899" s="109"/>
      <c r="AN899" s="109"/>
      <c r="AO899" s="30"/>
      <c r="AP899" s="112" t="s">
        <v>1711</v>
      </c>
      <c r="AQ899"/>
      <c r="AR899"/>
      <c r="AS899"/>
      <c r="AT899"/>
      <c r="AU899"/>
      <c r="AV899"/>
    </row>
    <row r="900" spans="27:48" ht="23.45" customHeight="1" x14ac:dyDescent="0.2">
      <c r="AA900" s="97"/>
      <c r="AB900" s="97"/>
      <c r="AC900" s="97"/>
      <c r="AD900" s="97"/>
      <c r="AE900" s="97"/>
      <c r="AF900" s="93"/>
      <c r="AG900" s="93"/>
      <c r="AH900" s="93"/>
      <c r="AI900" s="30"/>
      <c r="AJ900" s="30"/>
      <c r="AK900" s="30"/>
      <c r="AL900" s="30"/>
      <c r="AM900" s="109"/>
      <c r="AN900" s="109"/>
      <c r="AO900" s="30"/>
      <c r="AP900" s="112" t="s">
        <v>1712</v>
      </c>
      <c r="AQ900"/>
      <c r="AR900"/>
      <c r="AS900"/>
      <c r="AT900"/>
      <c r="AU900"/>
      <c r="AV900"/>
    </row>
    <row r="901" spans="27:48" ht="23.45" customHeight="1" x14ac:dyDescent="0.2">
      <c r="AA901" s="97"/>
      <c r="AB901" s="97"/>
      <c r="AC901" s="97"/>
      <c r="AD901" s="97"/>
      <c r="AE901" s="97"/>
      <c r="AF901" s="93"/>
      <c r="AG901" s="93"/>
      <c r="AH901" s="93"/>
      <c r="AI901" s="30"/>
      <c r="AJ901" s="30"/>
      <c r="AK901" s="30"/>
      <c r="AL901" s="30"/>
      <c r="AM901" s="109"/>
      <c r="AN901" s="109"/>
      <c r="AO901" s="30"/>
      <c r="AP901" s="112" t="s">
        <v>1713</v>
      </c>
      <c r="AQ901"/>
      <c r="AR901"/>
      <c r="AS901"/>
      <c r="AT901"/>
      <c r="AU901"/>
      <c r="AV901"/>
    </row>
    <row r="902" spans="27:48" ht="23.45" customHeight="1" x14ac:dyDescent="0.2">
      <c r="AA902" s="97"/>
      <c r="AB902" s="97"/>
      <c r="AC902" s="97"/>
      <c r="AD902" s="97"/>
      <c r="AE902" s="97"/>
      <c r="AF902" s="93"/>
      <c r="AG902" s="93"/>
      <c r="AH902" s="93"/>
      <c r="AI902" s="30"/>
      <c r="AJ902" s="30"/>
      <c r="AK902" s="30"/>
      <c r="AL902" s="30"/>
      <c r="AM902" s="109"/>
      <c r="AN902" s="109"/>
      <c r="AO902" s="30"/>
      <c r="AP902" s="112" t="s">
        <v>1714</v>
      </c>
      <c r="AQ902"/>
      <c r="AR902"/>
      <c r="AS902"/>
      <c r="AT902"/>
      <c r="AU902"/>
      <c r="AV902"/>
    </row>
    <row r="903" spans="27:48" ht="23.45" customHeight="1" x14ac:dyDescent="0.2">
      <c r="AA903" s="97"/>
      <c r="AB903" s="97"/>
      <c r="AC903" s="97"/>
      <c r="AD903" s="97"/>
      <c r="AE903" s="97"/>
      <c r="AF903" s="93"/>
      <c r="AG903" s="93"/>
      <c r="AH903" s="93"/>
      <c r="AI903" s="30"/>
      <c r="AJ903" s="30"/>
      <c r="AK903" s="30"/>
      <c r="AL903" s="30"/>
      <c r="AM903" s="109"/>
      <c r="AN903" s="109"/>
      <c r="AO903" s="30"/>
      <c r="AP903" s="112" t="s">
        <v>1715</v>
      </c>
      <c r="AQ903"/>
      <c r="AR903"/>
      <c r="AS903"/>
      <c r="AT903"/>
      <c r="AU903"/>
      <c r="AV903"/>
    </row>
    <row r="904" spans="27:48" ht="23.45" customHeight="1" x14ac:dyDescent="0.2">
      <c r="AA904" s="97"/>
      <c r="AB904" s="97"/>
      <c r="AC904" s="97"/>
      <c r="AD904" s="97"/>
      <c r="AE904" s="97"/>
      <c r="AF904" s="93"/>
      <c r="AG904" s="93"/>
      <c r="AH904" s="93"/>
      <c r="AI904" s="30"/>
      <c r="AJ904" s="30"/>
      <c r="AK904" s="30"/>
      <c r="AL904" s="30"/>
      <c r="AM904" s="109"/>
      <c r="AN904" s="109"/>
      <c r="AO904" s="30"/>
      <c r="AP904" s="112" t="s">
        <v>1716</v>
      </c>
      <c r="AQ904"/>
      <c r="AR904"/>
      <c r="AS904"/>
      <c r="AT904"/>
      <c r="AU904"/>
      <c r="AV904"/>
    </row>
    <row r="905" spans="27:48" ht="23.45" customHeight="1" x14ac:dyDescent="0.2">
      <c r="AA905" s="97"/>
      <c r="AB905" s="97"/>
      <c r="AC905" s="97"/>
      <c r="AD905" s="97"/>
      <c r="AE905" s="97"/>
      <c r="AF905" s="93"/>
      <c r="AG905" s="93"/>
      <c r="AH905" s="93"/>
      <c r="AI905" s="30"/>
      <c r="AJ905" s="30"/>
      <c r="AK905" s="30"/>
      <c r="AL905" s="30"/>
      <c r="AM905" s="109"/>
      <c r="AN905" s="109"/>
      <c r="AO905" s="30"/>
      <c r="AP905" s="112" t="s">
        <v>1717</v>
      </c>
      <c r="AQ905"/>
      <c r="AR905"/>
      <c r="AS905"/>
      <c r="AT905"/>
      <c r="AU905"/>
      <c r="AV905"/>
    </row>
    <row r="906" spans="27:48" ht="23.45" customHeight="1" x14ac:dyDescent="0.2">
      <c r="AA906" s="97"/>
      <c r="AB906" s="97"/>
      <c r="AC906" s="97"/>
      <c r="AD906" s="97"/>
      <c r="AE906" s="97"/>
      <c r="AF906" s="93"/>
      <c r="AG906" s="93"/>
      <c r="AH906" s="93"/>
      <c r="AI906" s="30"/>
      <c r="AJ906" s="30"/>
      <c r="AK906" s="30"/>
      <c r="AL906" s="30"/>
      <c r="AM906" s="109"/>
      <c r="AN906" s="109"/>
      <c r="AO906" s="30"/>
      <c r="AP906" s="112" t="s">
        <v>1718</v>
      </c>
      <c r="AQ906"/>
      <c r="AR906"/>
      <c r="AS906"/>
      <c r="AT906"/>
      <c r="AU906"/>
      <c r="AV906"/>
    </row>
    <row r="907" spans="27:48" ht="23.45" customHeight="1" x14ac:dyDescent="0.2">
      <c r="AA907" s="97"/>
      <c r="AB907" s="97"/>
      <c r="AC907" s="97"/>
      <c r="AD907" s="97"/>
      <c r="AE907" s="97"/>
      <c r="AF907" s="93"/>
      <c r="AG907" s="93"/>
      <c r="AH907" s="93"/>
      <c r="AI907" s="30"/>
      <c r="AJ907" s="30"/>
      <c r="AK907" s="30"/>
      <c r="AL907" s="30"/>
      <c r="AM907" s="109"/>
      <c r="AN907" s="109"/>
      <c r="AO907" s="30"/>
      <c r="AP907" s="112" t="s">
        <v>1719</v>
      </c>
      <c r="AQ907"/>
      <c r="AR907"/>
      <c r="AS907"/>
      <c r="AT907"/>
      <c r="AU907"/>
      <c r="AV907"/>
    </row>
    <row r="908" spans="27:48" ht="23.45" customHeight="1" x14ac:dyDescent="0.2">
      <c r="AA908" s="97"/>
      <c r="AB908" s="97"/>
      <c r="AC908" s="97"/>
      <c r="AD908" s="97"/>
      <c r="AE908" s="97"/>
      <c r="AF908" s="93"/>
      <c r="AG908" s="93"/>
      <c r="AH908" s="93"/>
      <c r="AI908" s="30"/>
      <c r="AJ908" s="30"/>
      <c r="AK908" s="30"/>
      <c r="AL908" s="30"/>
      <c r="AM908" s="109"/>
      <c r="AN908" s="109"/>
      <c r="AO908" s="30"/>
      <c r="AP908" s="112" t="s">
        <v>1720</v>
      </c>
      <c r="AQ908"/>
      <c r="AR908"/>
      <c r="AS908"/>
      <c r="AT908"/>
      <c r="AU908"/>
      <c r="AV908"/>
    </row>
    <row r="909" spans="27:48" ht="23.45" customHeight="1" x14ac:dyDescent="0.2">
      <c r="AA909" s="97"/>
      <c r="AB909" s="97"/>
      <c r="AC909" s="97"/>
      <c r="AD909" s="97"/>
      <c r="AE909" s="97"/>
      <c r="AF909" s="93"/>
      <c r="AG909" s="93"/>
      <c r="AH909" s="93"/>
      <c r="AI909" s="30"/>
      <c r="AJ909" s="30"/>
      <c r="AK909" s="30"/>
      <c r="AL909" s="30"/>
      <c r="AM909" s="109"/>
      <c r="AN909" s="109"/>
      <c r="AO909" s="30"/>
      <c r="AP909" s="112" t="s">
        <v>1721</v>
      </c>
      <c r="AQ909"/>
      <c r="AR909"/>
      <c r="AS909"/>
      <c r="AT909"/>
      <c r="AU909"/>
      <c r="AV909"/>
    </row>
    <row r="910" spans="27:48" ht="23.45" customHeight="1" x14ac:dyDescent="0.2">
      <c r="AA910" s="97"/>
      <c r="AB910" s="97"/>
      <c r="AC910" s="97"/>
      <c r="AD910" s="97"/>
      <c r="AE910" s="97"/>
      <c r="AF910" s="93"/>
      <c r="AG910" s="93"/>
      <c r="AH910" s="93"/>
      <c r="AI910" s="30"/>
      <c r="AJ910" s="30"/>
      <c r="AK910" s="30"/>
      <c r="AL910" s="30"/>
      <c r="AM910" s="109"/>
      <c r="AN910" s="109"/>
      <c r="AO910" s="30"/>
      <c r="AP910" s="112" t="s">
        <v>1722</v>
      </c>
      <c r="AQ910"/>
      <c r="AR910"/>
      <c r="AS910"/>
      <c r="AT910"/>
      <c r="AU910"/>
      <c r="AV910"/>
    </row>
    <row r="911" spans="27:48" ht="23.45" customHeight="1" x14ac:dyDescent="0.2">
      <c r="AA911" s="97"/>
      <c r="AB911" s="97"/>
      <c r="AC911" s="97"/>
      <c r="AD911" s="97"/>
      <c r="AE911" s="97"/>
      <c r="AF911" s="93"/>
      <c r="AG911" s="93"/>
      <c r="AH911" s="93"/>
      <c r="AI911" s="30"/>
      <c r="AJ911" s="30"/>
      <c r="AK911" s="30"/>
      <c r="AL911" s="30"/>
      <c r="AM911" s="109"/>
      <c r="AN911" s="109"/>
      <c r="AO911" s="30"/>
      <c r="AP911" s="112" t="s">
        <v>1723</v>
      </c>
      <c r="AQ911"/>
      <c r="AR911"/>
      <c r="AS911"/>
      <c r="AT911"/>
      <c r="AU911"/>
      <c r="AV911"/>
    </row>
    <row r="912" spans="27:48" ht="23.45" customHeight="1" x14ac:dyDescent="0.2">
      <c r="AA912" s="97"/>
      <c r="AB912" s="97"/>
      <c r="AC912" s="97"/>
      <c r="AD912" s="97"/>
      <c r="AE912" s="97"/>
      <c r="AF912" s="93"/>
      <c r="AG912" s="93"/>
      <c r="AH912" s="93"/>
      <c r="AI912" s="30"/>
      <c r="AJ912" s="30"/>
      <c r="AK912" s="30"/>
      <c r="AL912" s="30"/>
      <c r="AM912" s="109"/>
      <c r="AN912" s="109"/>
      <c r="AO912" s="30"/>
      <c r="AP912" s="112" t="s">
        <v>1724</v>
      </c>
      <c r="AQ912"/>
      <c r="AR912"/>
      <c r="AS912"/>
      <c r="AT912"/>
      <c r="AU912"/>
      <c r="AV912"/>
    </row>
    <row r="913" spans="27:48" ht="23.45" customHeight="1" x14ac:dyDescent="0.2">
      <c r="AA913" s="97"/>
      <c r="AB913" s="97"/>
      <c r="AC913" s="97"/>
      <c r="AD913" s="97"/>
      <c r="AE913" s="97"/>
      <c r="AF913" s="93"/>
      <c r="AG913" s="93"/>
      <c r="AH913" s="93"/>
      <c r="AI913" s="30"/>
      <c r="AJ913" s="30"/>
      <c r="AK913" s="30"/>
      <c r="AL913" s="30"/>
      <c r="AM913" s="109"/>
      <c r="AN913" s="109"/>
      <c r="AO913" s="30"/>
      <c r="AP913" s="112" t="s">
        <v>1725</v>
      </c>
      <c r="AQ913"/>
      <c r="AR913"/>
      <c r="AS913"/>
      <c r="AT913"/>
      <c r="AU913"/>
      <c r="AV913"/>
    </row>
    <row r="914" spans="27:48" ht="23.45" customHeight="1" x14ac:dyDescent="0.2">
      <c r="AA914" s="97"/>
      <c r="AB914" s="97"/>
      <c r="AC914" s="97"/>
      <c r="AD914" s="97"/>
      <c r="AE914" s="97"/>
      <c r="AF914" s="93"/>
      <c r="AG914" s="93"/>
      <c r="AH914" s="93"/>
      <c r="AI914" s="30"/>
      <c r="AJ914" s="30"/>
      <c r="AK914" s="30"/>
      <c r="AL914" s="30"/>
      <c r="AM914" s="109"/>
      <c r="AN914" s="109"/>
      <c r="AO914" s="30"/>
      <c r="AP914" s="112" t="s">
        <v>1726</v>
      </c>
      <c r="AQ914"/>
      <c r="AR914"/>
      <c r="AS914"/>
      <c r="AT914"/>
      <c r="AU914"/>
      <c r="AV914"/>
    </row>
    <row r="915" spans="27:48" ht="23.45" customHeight="1" x14ac:dyDescent="0.2">
      <c r="AA915" s="97"/>
      <c r="AB915" s="97"/>
      <c r="AC915" s="97"/>
      <c r="AD915" s="97"/>
      <c r="AE915" s="97"/>
      <c r="AF915" s="93"/>
      <c r="AG915" s="93"/>
      <c r="AH915" s="93"/>
      <c r="AI915" s="30"/>
      <c r="AJ915" s="30"/>
      <c r="AK915" s="30"/>
      <c r="AL915" s="30"/>
      <c r="AM915" s="109"/>
      <c r="AN915" s="109"/>
      <c r="AO915" s="30"/>
      <c r="AP915" s="112" t="s">
        <v>1727</v>
      </c>
      <c r="AQ915"/>
      <c r="AR915"/>
      <c r="AS915"/>
      <c r="AT915"/>
      <c r="AU915"/>
      <c r="AV915"/>
    </row>
    <row r="916" spans="27:48" ht="23.45" customHeight="1" x14ac:dyDescent="0.2">
      <c r="AA916" s="97"/>
      <c r="AB916" s="97"/>
      <c r="AC916" s="97"/>
      <c r="AD916" s="97"/>
      <c r="AE916" s="97"/>
      <c r="AF916" s="93"/>
      <c r="AG916" s="93"/>
      <c r="AH916" s="93"/>
      <c r="AI916" s="30"/>
      <c r="AJ916" s="30"/>
      <c r="AK916" s="30"/>
      <c r="AL916" s="30"/>
      <c r="AM916" s="109"/>
      <c r="AN916" s="109"/>
      <c r="AO916" s="30"/>
      <c r="AP916" s="112" t="s">
        <v>1728</v>
      </c>
      <c r="AQ916"/>
      <c r="AR916"/>
      <c r="AS916"/>
      <c r="AT916"/>
      <c r="AU916"/>
      <c r="AV916"/>
    </row>
    <row r="917" spans="27:48" ht="23.45" customHeight="1" x14ac:dyDescent="0.2">
      <c r="AA917" s="97"/>
      <c r="AB917" s="97"/>
      <c r="AC917" s="97"/>
      <c r="AD917" s="97"/>
      <c r="AE917" s="97"/>
      <c r="AF917" s="93"/>
      <c r="AG917" s="93"/>
      <c r="AH917" s="93"/>
      <c r="AI917" s="30"/>
      <c r="AJ917" s="30"/>
      <c r="AK917" s="30"/>
      <c r="AL917" s="30"/>
      <c r="AM917" s="109"/>
      <c r="AN917" s="109"/>
      <c r="AO917" s="30"/>
      <c r="AP917" s="112" t="s">
        <v>1729</v>
      </c>
      <c r="AQ917"/>
      <c r="AR917"/>
      <c r="AS917"/>
      <c r="AT917"/>
      <c r="AU917"/>
      <c r="AV917"/>
    </row>
    <row r="918" spans="27:48" ht="23.45" customHeight="1" x14ac:dyDescent="0.2">
      <c r="AA918" s="97"/>
      <c r="AB918" s="97"/>
      <c r="AC918" s="97"/>
      <c r="AD918" s="97"/>
      <c r="AE918" s="97"/>
      <c r="AF918" s="93"/>
      <c r="AG918" s="93"/>
      <c r="AH918" s="93"/>
      <c r="AI918" s="30"/>
      <c r="AJ918" s="30"/>
      <c r="AK918" s="30"/>
      <c r="AL918" s="30"/>
      <c r="AM918" s="109"/>
      <c r="AN918" s="109"/>
      <c r="AO918" s="30"/>
      <c r="AP918" s="112" t="s">
        <v>1730</v>
      </c>
      <c r="AQ918"/>
      <c r="AR918"/>
      <c r="AS918"/>
      <c r="AT918"/>
      <c r="AU918"/>
      <c r="AV918"/>
    </row>
    <row r="919" spans="27:48" ht="23.45" customHeight="1" x14ac:dyDescent="0.2">
      <c r="AA919" s="97"/>
      <c r="AB919" s="97"/>
      <c r="AC919" s="97"/>
      <c r="AD919" s="97"/>
      <c r="AE919" s="97"/>
      <c r="AF919" s="93"/>
      <c r="AG919" s="93"/>
      <c r="AH919" s="93"/>
      <c r="AI919" s="30"/>
      <c r="AJ919" s="30"/>
      <c r="AK919" s="30"/>
      <c r="AL919" s="30"/>
      <c r="AM919" s="109"/>
      <c r="AN919" s="109"/>
      <c r="AO919" s="30"/>
      <c r="AP919" s="112" t="s">
        <v>1731</v>
      </c>
      <c r="AQ919"/>
      <c r="AR919"/>
      <c r="AS919"/>
      <c r="AT919"/>
      <c r="AU919"/>
      <c r="AV919"/>
    </row>
    <row r="920" spans="27:48" ht="23.45" customHeight="1" x14ac:dyDescent="0.2">
      <c r="AA920" s="97"/>
      <c r="AB920" s="97"/>
      <c r="AC920" s="97"/>
      <c r="AD920" s="97"/>
      <c r="AE920" s="97"/>
      <c r="AF920" s="93"/>
      <c r="AG920" s="93"/>
      <c r="AH920" s="93"/>
      <c r="AI920" s="30"/>
      <c r="AJ920" s="30"/>
      <c r="AK920" s="30"/>
      <c r="AL920" s="30"/>
      <c r="AM920" s="109"/>
      <c r="AN920" s="109"/>
      <c r="AO920" s="30"/>
      <c r="AP920" s="112" t="s">
        <v>1732</v>
      </c>
      <c r="AQ920"/>
      <c r="AR920"/>
      <c r="AS920"/>
      <c r="AT920"/>
      <c r="AU920"/>
      <c r="AV920"/>
    </row>
    <row r="921" spans="27:48" ht="23.45" customHeight="1" x14ac:dyDescent="0.2">
      <c r="AA921" s="97"/>
      <c r="AB921" s="97"/>
      <c r="AC921" s="97"/>
      <c r="AD921" s="97"/>
      <c r="AE921" s="97"/>
      <c r="AF921" s="93"/>
      <c r="AG921" s="93"/>
      <c r="AH921" s="93"/>
      <c r="AI921" s="30"/>
      <c r="AJ921" s="30"/>
      <c r="AK921" s="30"/>
      <c r="AL921" s="30"/>
      <c r="AM921" s="109"/>
      <c r="AN921" s="109"/>
      <c r="AO921" s="30"/>
      <c r="AP921" s="112" t="s">
        <v>1733</v>
      </c>
      <c r="AQ921"/>
      <c r="AR921"/>
      <c r="AS921"/>
      <c r="AT921"/>
      <c r="AU921"/>
      <c r="AV921"/>
    </row>
    <row r="922" spans="27:48" ht="23.45" customHeight="1" x14ac:dyDescent="0.2">
      <c r="AA922" s="97"/>
      <c r="AB922" s="97"/>
      <c r="AC922" s="97"/>
      <c r="AD922" s="97"/>
      <c r="AE922" s="97"/>
      <c r="AF922" s="93"/>
      <c r="AG922" s="93"/>
      <c r="AH922" s="93"/>
      <c r="AI922" s="30"/>
      <c r="AJ922" s="30"/>
      <c r="AK922" s="30"/>
      <c r="AL922" s="30"/>
      <c r="AM922" s="109"/>
      <c r="AN922" s="109"/>
      <c r="AO922" s="30"/>
      <c r="AP922" s="112" t="s">
        <v>1734</v>
      </c>
      <c r="AQ922"/>
      <c r="AR922"/>
      <c r="AS922"/>
      <c r="AT922"/>
      <c r="AU922"/>
      <c r="AV922"/>
    </row>
    <row r="923" spans="27:48" ht="23.45" customHeight="1" x14ac:dyDescent="0.2">
      <c r="AA923" s="97"/>
      <c r="AB923" s="97"/>
      <c r="AC923" s="97"/>
      <c r="AD923" s="97"/>
      <c r="AE923" s="97"/>
      <c r="AF923" s="93"/>
      <c r="AG923" s="93"/>
      <c r="AH923" s="93"/>
      <c r="AI923" s="30"/>
      <c r="AJ923" s="30"/>
      <c r="AK923" s="30"/>
      <c r="AL923" s="30"/>
      <c r="AM923" s="109"/>
      <c r="AN923" s="109"/>
      <c r="AO923" s="30"/>
      <c r="AP923" s="112" t="s">
        <v>1735</v>
      </c>
      <c r="AQ923"/>
      <c r="AR923"/>
      <c r="AS923"/>
      <c r="AT923"/>
      <c r="AU923"/>
      <c r="AV923"/>
    </row>
    <row r="924" spans="27:48" ht="23.45" customHeight="1" x14ac:dyDescent="0.2">
      <c r="AA924" s="97"/>
      <c r="AB924" s="97"/>
      <c r="AC924" s="97"/>
      <c r="AD924" s="97"/>
      <c r="AE924" s="97"/>
      <c r="AF924" s="93"/>
      <c r="AG924" s="93"/>
      <c r="AH924" s="93"/>
      <c r="AI924" s="30"/>
      <c r="AJ924" s="30"/>
      <c r="AK924" s="30"/>
      <c r="AL924" s="30"/>
      <c r="AM924" s="109"/>
      <c r="AN924" s="109"/>
      <c r="AO924" s="30"/>
      <c r="AP924" s="112" t="s">
        <v>1736</v>
      </c>
      <c r="AQ924"/>
      <c r="AR924"/>
      <c r="AS924"/>
      <c r="AT924"/>
      <c r="AU924"/>
      <c r="AV924"/>
    </row>
    <row r="925" spans="27:48" ht="23.45" customHeight="1" x14ac:dyDescent="0.2">
      <c r="AA925" s="97"/>
      <c r="AB925" s="97"/>
      <c r="AC925" s="97"/>
      <c r="AD925" s="97"/>
      <c r="AE925" s="97"/>
      <c r="AF925" s="93"/>
      <c r="AG925" s="93"/>
      <c r="AH925" s="93"/>
      <c r="AI925" s="30"/>
      <c r="AJ925" s="30"/>
      <c r="AK925" s="30"/>
      <c r="AL925" s="30"/>
      <c r="AM925" s="109"/>
      <c r="AN925" s="109"/>
      <c r="AO925" s="30"/>
      <c r="AP925" s="112" t="s">
        <v>1737</v>
      </c>
      <c r="AQ925"/>
      <c r="AR925"/>
      <c r="AS925"/>
      <c r="AT925"/>
      <c r="AU925"/>
      <c r="AV925"/>
    </row>
    <row r="926" spans="27:48" ht="23.45" customHeight="1" x14ac:dyDescent="0.2">
      <c r="AA926" s="97"/>
      <c r="AB926" s="97"/>
      <c r="AC926" s="97"/>
      <c r="AD926" s="97"/>
      <c r="AE926" s="97"/>
      <c r="AF926" s="93"/>
      <c r="AG926" s="93"/>
      <c r="AH926" s="93"/>
      <c r="AI926" s="30"/>
      <c r="AJ926" s="30"/>
      <c r="AK926" s="30"/>
      <c r="AL926" s="30"/>
      <c r="AM926" s="109"/>
      <c r="AN926" s="109"/>
      <c r="AO926" s="30"/>
      <c r="AP926" s="112" t="s">
        <v>1738</v>
      </c>
      <c r="AQ926"/>
      <c r="AR926"/>
      <c r="AS926"/>
      <c r="AT926"/>
      <c r="AU926"/>
      <c r="AV926"/>
    </row>
    <row r="927" spans="27:48" ht="23.45" customHeight="1" x14ac:dyDescent="0.2">
      <c r="AA927" s="97"/>
      <c r="AB927" s="97"/>
      <c r="AC927" s="97"/>
      <c r="AD927" s="97"/>
      <c r="AE927" s="97"/>
      <c r="AF927" s="93"/>
      <c r="AG927" s="93"/>
      <c r="AH927" s="93"/>
      <c r="AI927" s="30"/>
      <c r="AJ927" s="30"/>
      <c r="AK927" s="30"/>
      <c r="AL927" s="30"/>
      <c r="AM927" s="109"/>
      <c r="AN927" s="109"/>
      <c r="AO927" s="30"/>
      <c r="AP927" s="112" t="s">
        <v>1739</v>
      </c>
      <c r="AQ927"/>
      <c r="AR927"/>
      <c r="AS927"/>
      <c r="AT927"/>
      <c r="AU927"/>
      <c r="AV927"/>
    </row>
    <row r="928" spans="27:48" ht="23.45" customHeight="1" x14ac:dyDescent="0.2">
      <c r="AA928" s="97"/>
      <c r="AB928" s="97"/>
      <c r="AC928" s="97"/>
      <c r="AD928" s="97"/>
      <c r="AE928" s="97"/>
      <c r="AF928" s="93"/>
      <c r="AG928" s="93"/>
      <c r="AH928" s="93"/>
      <c r="AI928" s="30"/>
      <c r="AJ928" s="30"/>
      <c r="AK928" s="30"/>
      <c r="AL928" s="30"/>
      <c r="AM928" s="109"/>
      <c r="AN928" s="109"/>
      <c r="AO928" s="30"/>
      <c r="AP928" s="112" t="s">
        <v>1740</v>
      </c>
      <c r="AQ928"/>
      <c r="AR928"/>
      <c r="AS928"/>
      <c r="AT928"/>
      <c r="AU928"/>
      <c r="AV928"/>
    </row>
    <row r="929" spans="27:48" ht="23.45" customHeight="1" x14ac:dyDescent="0.2">
      <c r="AA929" s="97"/>
      <c r="AB929" s="97"/>
      <c r="AC929" s="97"/>
      <c r="AD929" s="97"/>
      <c r="AE929" s="97"/>
      <c r="AF929" s="93"/>
      <c r="AG929" s="93"/>
      <c r="AH929" s="93"/>
      <c r="AI929" s="30"/>
      <c r="AJ929" s="30"/>
      <c r="AK929" s="30"/>
      <c r="AL929" s="30"/>
      <c r="AM929" s="109"/>
      <c r="AN929" s="109"/>
      <c r="AO929" s="30"/>
      <c r="AP929" s="112" t="s">
        <v>1741</v>
      </c>
      <c r="AQ929"/>
      <c r="AR929"/>
      <c r="AS929"/>
      <c r="AT929"/>
      <c r="AU929"/>
      <c r="AV929"/>
    </row>
    <row r="930" spans="27:48" ht="23.45" customHeight="1" x14ac:dyDescent="0.2">
      <c r="AA930" s="97"/>
      <c r="AB930" s="97"/>
      <c r="AC930" s="97"/>
      <c r="AD930" s="97"/>
      <c r="AE930" s="97"/>
      <c r="AF930" s="93"/>
      <c r="AG930" s="93"/>
      <c r="AH930" s="93"/>
      <c r="AI930" s="30"/>
      <c r="AJ930" s="30"/>
      <c r="AK930" s="30"/>
      <c r="AL930" s="30"/>
      <c r="AM930" s="109"/>
      <c r="AN930" s="109"/>
      <c r="AO930" s="30"/>
      <c r="AP930" s="112" t="s">
        <v>1742</v>
      </c>
      <c r="AQ930"/>
      <c r="AR930"/>
      <c r="AS930"/>
      <c r="AT930"/>
      <c r="AU930"/>
      <c r="AV930"/>
    </row>
    <row r="931" spans="27:48" ht="23.45" customHeight="1" x14ac:dyDescent="0.2">
      <c r="AA931" s="97"/>
      <c r="AB931" s="97"/>
      <c r="AC931" s="97"/>
      <c r="AD931" s="97"/>
      <c r="AE931" s="97"/>
      <c r="AF931" s="93"/>
      <c r="AG931" s="93"/>
      <c r="AH931" s="93"/>
      <c r="AI931" s="30"/>
      <c r="AJ931" s="30"/>
      <c r="AK931" s="30"/>
      <c r="AL931" s="30"/>
      <c r="AM931" s="109"/>
      <c r="AN931" s="109"/>
      <c r="AO931" s="30"/>
      <c r="AP931" s="112" t="s">
        <v>1743</v>
      </c>
      <c r="AQ931"/>
      <c r="AR931"/>
      <c r="AS931"/>
      <c r="AT931"/>
      <c r="AU931"/>
      <c r="AV931"/>
    </row>
    <row r="932" spans="27:48" ht="23.45" customHeight="1" x14ac:dyDescent="0.2">
      <c r="AA932" s="97"/>
      <c r="AB932" s="97"/>
      <c r="AC932" s="97"/>
      <c r="AD932" s="97"/>
      <c r="AE932" s="97"/>
      <c r="AF932" s="93"/>
      <c r="AG932" s="93"/>
      <c r="AH932" s="93"/>
      <c r="AI932" s="30"/>
      <c r="AJ932" s="30"/>
      <c r="AK932" s="30"/>
      <c r="AL932" s="30"/>
      <c r="AM932" s="109"/>
      <c r="AN932" s="109"/>
      <c r="AO932" s="30"/>
      <c r="AP932" s="112" t="s">
        <v>1744</v>
      </c>
      <c r="AQ932"/>
      <c r="AR932"/>
      <c r="AS932"/>
      <c r="AT932"/>
      <c r="AU932"/>
      <c r="AV932"/>
    </row>
    <row r="933" spans="27:48" ht="23.45" customHeight="1" x14ac:dyDescent="0.2">
      <c r="AA933" s="97"/>
      <c r="AB933" s="97"/>
      <c r="AC933" s="97"/>
      <c r="AD933" s="97"/>
      <c r="AE933" s="97"/>
      <c r="AF933" s="93"/>
      <c r="AG933" s="93"/>
      <c r="AH933" s="93"/>
      <c r="AI933" s="30"/>
      <c r="AJ933" s="30"/>
      <c r="AK933" s="30"/>
      <c r="AL933" s="30"/>
      <c r="AM933" s="109"/>
      <c r="AN933" s="109"/>
      <c r="AO933" s="30"/>
      <c r="AP933" s="112" t="s">
        <v>1745</v>
      </c>
      <c r="AQ933"/>
      <c r="AR933"/>
      <c r="AS933"/>
      <c r="AT933"/>
      <c r="AU933"/>
      <c r="AV933"/>
    </row>
    <row r="934" spans="27:48" ht="23.45" customHeight="1" x14ac:dyDescent="0.2">
      <c r="AA934" s="97"/>
      <c r="AB934" s="97"/>
      <c r="AC934" s="97"/>
      <c r="AD934" s="97"/>
      <c r="AE934" s="97"/>
      <c r="AF934" s="93"/>
      <c r="AG934" s="93"/>
      <c r="AH934" s="93"/>
      <c r="AI934" s="30"/>
      <c r="AJ934" s="30"/>
      <c r="AK934" s="30"/>
      <c r="AL934" s="30"/>
      <c r="AM934" s="109"/>
      <c r="AN934" s="109"/>
      <c r="AO934" s="30"/>
      <c r="AP934" s="112" t="s">
        <v>1746</v>
      </c>
      <c r="AQ934"/>
      <c r="AR934"/>
      <c r="AS934"/>
      <c r="AT934"/>
      <c r="AU934"/>
      <c r="AV934"/>
    </row>
    <row r="935" spans="27:48" ht="23.45" customHeight="1" x14ac:dyDescent="0.2">
      <c r="AA935" s="97"/>
      <c r="AB935" s="97"/>
      <c r="AC935" s="97"/>
      <c r="AD935" s="97"/>
      <c r="AE935" s="97"/>
      <c r="AF935" s="93"/>
      <c r="AG935" s="93"/>
      <c r="AH935" s="93"/>
      <c r="AI935" s="30"/>
      <c r="AJ935" s="30"/>
      <c r="AK935" s="30"/>
      <c r="AL935" s="30"/>
      <c r="AM935" s="109"/>
      <c r="AN935" s="109"/>
      <c r="AO935" s="30"/>
      <c r="AP935" s="112" t="s">
        <v>1747</v>
      </c>
      <c r="AQ935"/>
      <c r="AR935"/>
      <c r="AS935"/>
      <c r="AT935"/>
      <c r="AU935"/>
      <c r="AV935"/>
    </row>
    <row r="936" spans="27:48" ht="23.45" customHeight="1" x14ac:dyDescent="0.2">
      <c r="AA936" s="97"/>
      <c r="AB936" s="97"/>
      <c r="AC936" s="97"/>
      <c r="AD936" s="97"/>
      <c r="AE936" s="97"/>
      <c r="AF936" s="93"/>
      <c r="AG936" s="93"/>
      <c r="AH936" s="93"/>
      <c r="AI936" s="30"/>
      <c r="AJ936" s="30"/>
      <c r="AK936" s="30"/>
      <c r="AL936" s="30"/>
      <c r="AM936" s="109"/>
      <c r="AN936" s="109"/>
      <c r="AO936" s="30"/>
      <c r="AP936" s="112" t="s">
        <v>1748</v>
      </c>
      <c r="AQ936"/>
      <c r="AR936"/>
      <c r="AS936"/>
      <c r="AT936"/>
      <c r="AU936"/>
      <c r="AV936"/>
    </row>
    <row r="937" spans="27:48" ht="23.45" customHeight="1" x14ac:dyDescent="0.2">
      <c r="AA937" s="97"/>
      <c r="AB937" s="97"/>
      <c r="AC937" s="97"/>
      <c r="AD937" s="97"/>
      <c r="AE937" s="97"/>
      <c r="AF937" s="93"/>
      <c r="AG937" s="93"/>
      <c r="AH937" s="93"/>
      <c r="AI937" s="30"/>
      <c r="AJ937" s="30"/>
      <c r="AK937" s="30"/>
      <c r="AL937" s="30"/>
      <c r="AM937" s="109"/>
      <c r="AN937" s="109"/>
      <c r="AO937" s="30"/>
      <c r="AP937" s="112" t="s">
        <v>1749</v>
      </c>
      <c r="AQ937"/>
      <c r="AR937"/>
      <c r="AS937"/>
      <c r="AT937"/>
      <c r="AU937"/>
      <c r="AV937"/>
    </row>
    <row r="938" spans="27:48" ht="23.45" customHeight="1" x14ac:dyDescent="0.2">
      <c r="AA938" s="97"/>
      <c r="AB938" s="97"/>
      <c r="AC938" s="97"/>
      <c r="AD938" s="97"/>
      <c r="AE938" s="97"/>
      <c r="AF938" s="93"/>
      <c r="AG938" s="93"/>
      <c r="AH938" s="93"/>
      <c r="AI938" s="30"/>
      <c r="AJ938" s="30"/>
      <c r="AK938" s="30"/>
      <c r="AL938" s="30"/>
      <c r="AM938" s="109"/>
      <c r="AN938" s="109"/>
      <c r="AO938" s="30"/>
      <c r="AP938" s="112" t="s">
        <v>1750</v>
      </c>
      <c r="AQ938"/>
      <c r="AR938"/>
      <c r="AS938"/>
      <c r="AT938"/>
      <c r="AU938"/>
      <c r="AV938"/>
    </row>
    <row r="939" spans="27:48" ht="23.45" customHeight="1" x14ac:dyDescent="0.2">
      <c r="AA939" s="97"/>
      <c r="AB939" s="97"/>
      <c r="AC939" s="97"/>
      <c r="AD939" s="97"/>
      <c r="AE939" s="97"/>
      <c r="AF939" s="93"/>
      <c r="AG939" s="93"/>
      <c r="AH939" s="93"/>
      <c r="AI939" s="30"/>
      <c r="AJ939" s="30"/>
      <c r="AK939" s="30"/>
      <c r="AL939" s="30"/>
      <c r="AM939" s="109"/>
      <c r="AN939" s="109"/>
      <c r="AO939" s="30"/>
      <c r="AP939" s="112" t="s">
        <v>1751</v>
      </c>
      <c r="AQ939"/>
      <c r="AR939"/>
      <c r="AS939"/>
      <c r="AT939"/>
      <c r="AU939"/>
      <c r="AV939"/>
    </row>
    <row r="940" spans="27:48" ht="23.45" customHeight="1" x14ac:dyDescent="0.2">
      <c r="AA940" s="97"/>
      <c r="AB940" s="97"/>
      <c r="AC940" s="97"/>
      <c r="AD940" s="97"/>
      <c r="AE940" s="97"/>
      <c r="AF940" s="93"/>
      <c r="AG940" s="93"/>
      <c r="AH940" s="93"/>
      <c r="AI940" s="30"/>
      <c r="AJ940" s="30"/>
      <c r="AK940" s="30"/>
      <c r="AL940" s="30"/>
      <c r="AM940" s="109"/>
      <c r="AN940" s="109"/>
      <c r="AO940" s="30"/>
      <c r="AP940" s="112" t="s">
        <v>1752</v>
      </c>
      <c r="AQ940"/>
      <c r="AR940"/>
      <c r="AS940"/>
      <c r="AT940"/>
      <c r="AU940"/>
      <c r="AV940"/>
    </row>
    <row r="941" spans="27:48" ht="23.45" customHeight="1" x14ac:dyDescent="0.2">
      <c r="AA941" s="97"/>
      <c r="AB941" s="97"/>
      <c r="AC941" s="97"/>
      <c r="AD941" s="97"/>
      <c r="AE941" s="97"/>
      <c r="AF941" s="93"/>
      <c r="AG941" s="93"/>
      <c r="AH941" s="93"/>
      <c r="AI941" s="30"/>
      <c r="AJ941" s="30"/>
      <c r="AK941" s="30"/>
      <c r="AL941" s="30"/>
      <c r="AM941" s="109"/>
      <c r="AN941" s="109"/>
      <c r="AO941" s="30"/>
      <c r="AP941" s="112" t="s">
        <v>1753</v>
      </c>
      <c r="AQ941"/>
      <c r="AR941"/>
      <c r="AS941"/>
      <c r="AT941"/>
      <c r="AU941"/>
      <c r="AV941"/>
    </row>
    <row r="942" spans="27:48" ht="23.45" customHeight="1" x14ac:dyDescent="0.2">
      <c r="AA942" s="97"/>
      <c r="AB942" s="97"/>
      <c r="AC942" s="97"/>
      <c r="AD942" s="97"/>
      <c r="AE942" s="97"/>
      <c r="AF942" s="93"/>
      <c r="AG942" s="93"/>
      <c r="AH942" s="93"/>
      <c r="AI942" s="30"/>
      <c r="AJ942" s="30"/>
      <c r="AK942" s="30"/>
      <c r="AL942" s="30"/>
      <c r="AM942" s="109"/>
      <c r="AN942" s="109"/>
      <c r="AO942" s="30"/>
      <c r="AP942" s="112" t="s">
        <v>1754</v>
      </c>
      <c r="AQ942"/>
      <c r="AR942"/>
      <c r="AS942"/>
      <c r="AT942"/>
      <c r="AU942"/>
      <c r="AV942"/>
    </row>
    <row r="943" spans="27:48" ht="23.45" customHeight="1" x14ac:dyDescent="0.2">
      <c r="AA943" s="97"/>
      <c r="AB943" s="97"/>
      <c r="AC943" s="97"/>
      <c r="AD943" s="97"/>
      <c r="AE943" s="97"/>
      <c r="AF943" s="93"/>
      <c r="AG943" s="93"/>
      <c r="AH943" s="93"/>
      <c r="AI943" s="30"/>
      <c r="AJ943" s="30"/>
      <c r="AK943" s="30"/>
      <c r="AL943" s="30"/>
      <c r="AM943" s="109"/>
      <c r="AN943" s="109"/>
      <c r="AO943" s="30"/>
      <c r="AP943" s="112" t="s">
        <v>1755</v>
      </c>
      <c r="AQ943"/>
      <c r="AR943"/>
      <c r="AS943"/>
      <c r="AT943"/>
      <c r="AU943"/>
      <c r="AV943"/>
    </row>
    <row r="944" spans="27:48" ht="23.45" customHeight="1" x14ac:dyDescent="0.2">
      <c r="AA944" s="97"/>
      <c r="AB944" s="97"/>
      <c r="AC944" s="97"/>
      <c r="AD944" s="97"/>
      <c r="AE944" s="97"/>
      <c r="AF944" s="93"/>
      <c r="AG944" s="93"/>
      <c r="AH944" s="93"/>
      <c r="AI944" s="30"/>
      <c r="AJ944" s="30"/>
      <c r="AK944" s="30"/>
      <c r="AL944" s="30"/>
      <c r="AM944" s="109"/>
      <c r="AN944" s="109"/>
      <c r="AO944" s="30"/>
      <c r="AP944" s="112" t="s">
        <v>1756</v>
      </c>
      <c r="AQ944"/>
      <c r="AR944"/>
      <c r="AS944"/>
      <c r="AT944"/>
      <c r="AU944"/>
      <c r="AV944"/>
    </row>
    <row r="945" spans="27:48" ht="23.45" customHeight="1" x14ac:dyDescent="0.2">
      <c r="AA945" s="97"/>
      <c r="AB945" s="97"/>
      <c r="AC945" s="97"/>
      <c r="AD945" s="97"/>
      <c r="AE945" s="97"/>
      <c r="AF945" s="93"/>
      <c r="AG945" s="93"/>
      <c r="AH945" s="93"/>
      <c r="AI945" s="30"/>
      <c r="AJ945" s="30"/>
      <c r="AK945" s="30"/>
      <c r="AL945" s="30"/>
      <c r="AM945" s="109"/>
      <c r="AN945" s="109"/>
      <c r="AO945" s="30"/>
      <c r="AP945" s="112" t="s">
        <v>1757</v>
      </c>
      <c r="AQ945"/>
      <c r="AR945"/>
      <c r="AS945"/>
      <c r="AT945"/>
      <c r="AU945"/>
      <c r="AV945"/>
    </row>
    <row r="946" spans="27:48" ht="23.45" customHeight="1" x14ac:dyDescent="0.2">
      <c r="AA946" s="97"/>
      <c r="AB946" s="97"/>
      <c r="AC946" s="97"/>
      <c r="AD946" s="97"/>
      <c r="AE946" s="97"/>
      <c r="AF946" s="93"/>
      <c r="AG946" s="93"/>
      <c r="AH946" s="93"/>
      <c r="AI946" s="30"/>
      <c r="AJ946" s="30"/>
      <c r="AK946" s="30"/>
      <c r="AL946" s="30"/>
      <c r="AM946" s="109"/>
      <c r="AN946" s="109"/>
      <c r="AO946" s="30"/>
      <c r="AP946" s="112" t="s">
        <v>1758</v>
      </c>
      <c r="AQ946"/>
      <c r="AR946"/>
      <c r="AS946"/>
      <c r="AT946"/>
      <c r="AU946"/>
      <c r="AV946"/>
    </row>
    <row r="947" spans="27:48" ht="23.45" customHeight="1" x14ac:dyDescent="0.2">
      <c r="AA947" s="97"/>
      <c r="AB947" s="97"/>
      <c r="AC947" s="97"/>
      <c r="AD947" s="97"/>
      <c r="AE947" s="97"/>
      <c r="AF947" s="93"/>
      <c r="AG947" s="93"/>
      <c r="AH947" s="93"/>
      <c r="AI947" s="30"/>
      <c r="AJ947" s="30"/>
      <c r="AK947" s="30"/>
      <c r="AL947" s="30"/>
      <c r="AM947" s="109"/>
      <c r="AN947" s="109"/>
      <c r="AO947" s="30"/>
      <c r="AP947" s="112" t="s">
        <v>1759</v>
      </c>
      <c r="AQ947"/>
      <c r="AR947"/>
      <c r="AS947"/>
      <c r="AT947"/>
      <c r="AU947"/>
      <c r="AV947"/>
    </row>
    <row r="948" spans="27:48" ht="23.45" customHeight="1" x14ac:dyDescent="0.2">
      <c r="AA948" s="97"/>
      <c r="AB948" s="97"/>
      <c r="AC948" s="97"/>
      <c r="AD948" s="97"/>
      <c r="AE948" s="97"/>
      <c r="AF948" s="93"/>
      <c r="AG948" s="93"/>
      <c r="AH948" s="93"/>
      <c r="AI948" s="30"/>
      <c r="AJ948" s="30"/>
      <c r="AK948" s="30"/>
      <c r="AL948" s="30"/>
      <c r="AM948" s="109"/>
      <c r="AN948" s="109"/>
      <c r="AO948" s="30"/>
      <c r="AP948" s="112" t="s">
        <v>1760</v>
      </c>
      <c r="AQ948"/>
      <c r="AR948"/>
      <c r="AS948"/>
      <c r="AT948"/>
      <c r="AU948"/>
      <c r="AV948"/>
    </row>
    <row r="949" spans="27:48" ht="23.45" customHeight="1" x14ac:dyDescent="0.2">
      <c r="AA949" s="97"/>
      <c r="AB949" s="97"/>
      <c r="AC949" s="97"/>
      <c r="AD949" s="97"/>
      <c r="AE949" s="97"/>
      <c r="AF949" s="93"/>
      <c r="AG949" s="93"/>
      <c r="AH949" s="93"/>
      <c r="AI949" s="30"/>
      <c r="AJ949" s="30"/>
      <c r="AK949" s="30"/>
      <c r="AL949" s="30"/>
      <c r="AM949" s="109"/>
      <c r="AN949" s="109"/>
      <c r="AO949" s="30"/>
      <c r="AP949" s="112" t="s">
        <v>1761</v>
      </c>
      <c r="AQ949"/>
      <c r="AR949"/>
      <c r="AS949"/>
      <c r="AT949"/>
      <c r="AU949"/>
      <c r="AV949"/>
    </row>
    <row r="950" spans="27:48" ht="23.45" customHeight="1" x14ac:dyDescent="0.2">
      <c r="AA950" s="97"/>
      <c r="AB950" s="97"/>
      <c r="AC950" s="97"/>
      <c r="AD950" s="97"/>
      <c r="AE950" s="97"/>
      <c r="AF950" s="93"/>
      <c r="AG950" s="93"/>
      <c r="AH950" s="93"/>
      <c r="AI950" s="30"/>
      <c r="AJ950" s="30"/>
      <c r="AK950" s="30"/>
      <c r="AL950" s="30"/>
      <c r="AM950" s="109"/>
      <c r="AN950" s="109"/>
      <c r="AO950" s="30"/>
      <c r="AP950" s="112" t="s">
        <v>1762</v>
      </c>
      <c r="AQ950"/>
      <c r="AR950"/>
      <c r="AS950"/>
      <c r="AT950"/>
      <c r="AU950"/>
      <c r="AV950"/>
    </row>
    <row r="951" spans="27:48" ht="23.45" customHeight="1" x14ac:dyDescent="0.2">
      <c r="AA951" s="97"/>
      <c r="AB951" s="97"/>
      <c r="AC951" s="97"/>
      <c r="AD951" s="97"/>
      <c r="AE951" s="97"/>
      <c r="AF951" s="93"/>
      <c r="AG951" s="93"/>
      <c r="AH951" s="93"/>
      <c r="AI951" s="30"/>
      <c r="AJ951" s="30"/>
      <c r="AK951" s="30"/>
      <c r="AL951" s="30"/>
      <c r="AM951" s="109"/>
      <c r="AN951" s="109"/>
      <c r="AO951" s="30"/>
      <c r="AP951" s="112" t="s">
        <v>1763</v>
      </c>
      <c r="AQ951"/>
      <c r="AR951"/>
      <c r="AS951"/>
      <c r="AT951"/>
      <c r="AU951"/>
      <c r="AV951"/>
    </row>
    <row r="952" spans="27:48" ht="23.45" customHeight="1" x14ac:dyDescent="0.2">
      <c r="AA952" s="97"/>
      <c r="AB952" s="97"/>
      <c r="AC952" s="97"/>
      <c r="AD952" s="97"/>
      <c r="AE952" s="97"/>
      <c r="AF952" s="93"/>
      <c r="AG952" s="93"/>
      <c r="AH952" s="93"/>
      <c r="AI952" s="30"/>
      <c r="AJ952" s="30"/>
      <c r="AK952" s="30"/>
      <c r="AL952" s="30"/>
      <c r="AM952" s="109"/>
      <c r="AN952" s="109"/>
      <c r="AO952" s="30"/>
      <c r="AP952" s="112" t="s">
        <v>1764</v>
      </c>
      <c r="AQ952"/>
      <c r="AR952"/>
      <c r="AS952"/>
      <c r="AT952"/>
      <c r="AU952"/>
      <c r="AV952"/>
    </row>
    <row r="953" spans="27:48" ht="23.45" customHeight="1" x14ac:dyDescent="0.2">
      <c r="AA953" s="97"/>
      <c r="AB953" s="97"/>
      <c r="AC953" s="97"/>
      <c r="AD953" s="97"/>
      <c r="AE953" s="97"/>
      <c r="AF953" s="93"/>
      <c r="AG953" s="93"/>
      <c r="AH953" s="93"/>
      <c r="AI953" s="30"/>
      <c r="AJ953" s="30"/>
      <c r="AK953" s="30"/>
      <c r="AL953" s="30"/>
      <c r="AM953" s="109"/>
      <c r="AN953" s="109"/>
      <c r="AO953" s="30"/>
      <c r="AP953" s="112" t="s">
        <v>1765</v>
      </c>
      <c r="AQ953"/>
      <c r="AR953"/>
      <c r="AS953"/>
      <c r="AT953"/>
      <c r="AU953"/>
      <c r="AV953"/>
    </row>
    <row r="954" spans="27:48" ht="23.45" customHeight="1" x14ac:dyDescent="0.2">
      <c r="AA954" s="97"/>
      <c r="AB954" s="97"/>
      <c r="AC954" s="97"/>
      <c r="AD954" s="97"/>
      <c r="AE954" s="97"/>
      <c r="AF954" s="93"/>
      <c r="AG954" s="93"/>
      <c r="AH954" s="93"/>
      <c r="AI954" s="30"/>
      <c r="AJ954" s="30"/>
      <c r="AK954" s="30"/>
      <c r="AL954" s="30"/>
      <c r="AM954" s="109"/>
      <c r="AN954" s="109"/>
      <c r="AO954" s="30"/>
      <c r="AP954" s="112" t="s">
        <v>1766</v>
      </c>
      <c r="AQ954"/>
      <c r="AR954"/>
      <c r="AS954"/>
      <c r="AT954"/>
      <c r="AU954"/>
      <c r="AV954"/>
    </row>
    <row r="955" spans="27:48" ht="23.45" customHeight="1" x14ac:dyDescent="0.2">
      <c r="AA955" s="97"/>
      <c r="AB955" s="97"/>
      <c r="AC955" s="97"/>
      <c r="AD955" s="97"/>
      <c r="AE955" s="97"/>
      <c r="AF955" s="93"/>
      <c r="AG955" s="93"/>
      <c r="AH955" s="93"/>
      <c r="AI955" s="30"/>
      <c r="AJ955" s="30"/>
      <c r="AK955" s="30"/>
      <c r="AL955" s="30"/>
      <c r="AM955" s="109"/>
      <c r="AN955" s="109"/>
      <c r="AO955" s="30"/>
      <c r="AP955" s="112" t="s">
        <v>1767</v>
      </c>
      <c r="AQ955"/>
      <c r="AR955"/>
      <c r="AS955"/>
      <c r="AT955"/>
      <c r="AU955"/>
      <c r="AV955"/>
    </row>
    <row r="956" spans="27:48" ht="23.45" customHeight="1" x14ac:dyDescent="0.2">
      <c r="AA956" s="97"/>
      <c r="AB956" s="97"/>
      <c r="AC956" s="97"/>
      <c r="AD956" s="97"/>
      <c r="AE956" s="97"/>
      <c r="AF956" s="93"/>
      <c r="AG956" s="93"/>
      <c r="AH956" s="93"/>
      <c r="AI956" s="30"/>
      <c r="AJ956" s="30"/>
      <c r="AK956" s="30"/>
      <c r="AL956" s="30"/>
      <c r="AM956" s="109"/>
      <c r="AN956" s="109"/>
      <c r="AO956" s="30"/>
      <c r="AP956" s="112" t="s">
        <v>1768</v>
      </c>
      <c r="AQ956"/>
      <c r="AR956"/>
      <c r="AS956"/>
      <c r="AT956"/>
      <c r="AU956"/>
      <c r="AV956"/>
    </row>
    <row r="957" spans="27:48" ht="23.45" customHeight="1" x14ac:dyDescent="0.2">
      <c r="AA957" s="97"/>
      <c r="AB957" s="97"/>
      <c r="AC957" s="97"/>
      <c r="AD957" s="97"/>
      <c r="AE957" s="97"/>
      <c r="AF957" s="93"/>
      <c r="AG957" s="93"/>
      <c r="AH957" s="93"/>
      <c r="AI957" s="30"/>
      <c r="AJ957" s="30"/>
      <c r="AK957" s="30"/>
      <c r="AL957" s="30"/>
      <c r="AM957" s="109"/>
      <c r="AN957" s="109"/>
      <c r="AO957" s="30"/>
      <c r="AP957" s="112" t="s">
        <v>1769</v>
      </c>
      <c r="AQ957"/>
      <c r="AR957"/>
      <c r="AS957"/>
      <c r="AT957"/>
      <c r="AU957"/>
      <c r="AV957"/>
    </row>
    <row r="958" spans="27:48" ht="23.45" customHeight="1" x14ac:dyDescent="0.2">
      <c r="AA958" s="97"/>
      <c r="AB958" s="97"/>
      <c r="AC958" s="97"/>
      <c r="AD958" s="97"/>
      <c r="AE958" s="97"/>
      <c r="AF958" s="93"/>
      <c r="AG958" s="93"/>
      <c r="AH958" s="93"/>
      <c r="AI958" s="30"/>
      <c r="AJ958" s="30"/>
      <c r="AK958" s="30"/>
      <c r="AL958" s="30"/>
      <c r="AM958" s="109"/>
      <c r="AN958" s="109"/>
      <c r="AO958" s="30"/>
      <c r="AP958" s="112" t="s">
        <v>1770</v>
      </c>
      <c r="AQ958"/>
      <c r="AR958"/>
      <c r="AS958"/>
      <c r="AT958"/>
      <c r="AU958"/>
      <c r="AV958"/>
    </row>
    <row r="959" spans="27:48" ht="23.45" customHeight="1" x14ac:dyDescent="0.2">
      <c r="AA959" s="97"/>
      <c r="AB959" s="97"/>
      <c r="AC959" s="97"/>
      <c r="AD959" s="97"/>
      <c r="AE959" s="97"/>
      <c r="AF959" s="93"/>
      <c r="AG959" s="93"/>
      <c r="AH959" s="93"/>
      <c r="AI959" s="30"/>
      <c r="AJ959" s="30"/>
      <c r="AK959" s="30"/>
      <c r="AL959" s="30"/>
      <c r="AM959" s="109"/>
      <c r="AN959" s="109"/>
      <c r="AO959" s="30"/>
      <c r="AP959" s="112" t="s">
        <v>1771</v>
      </c>
      <c r="AQ959"/>
      <c r="AR959"/>
      <c r="AS959"/>
      <c r="AT959"/>
      <c r="AU959"/>
      <c r="AV959"/>
    </row>
    <row r="960" spans="27:48" ht="23.45" customHeight="1" x14ac:dyDescent="0.2">
      <c r="AA960" s="97"/>
      <c r="AB960" s="97"/>
      <c r="AC960" s="97"/>
      <c r="AD960" s="97"/>
      <c r="AE960" s="97"/>
      <c r="AF960" s="93"/>
      <c r="AG960" s="93"/>
      <c r="AH960" s="93"/>
      <c r="AI960" s="30"/>
      <c r="AJ960" s="30"/>
      <c r="AK960" s="30"/>
      <c r="AL960" s="30"/>
      <c r="AM960" s="109"/>
      <c r="AN960" s="109"/>
      <c r="AO960" s="30"/>
      <c r="AP960" s="112" t="s">
        <v>1772</v>
      </c>
      <c r="AQ960"/>
      <c r="AR960"/>
      <c r="AS960"/>
      <c r="AT960"/>
      <c r="AU960"/>
      <c r="AV960"/>
    </row>
    <row r="961" spans="27:48" ht="23.45" customHeight="1" x14ac:dyDescent="0.2">
      <c r="AA961" s="97"/>
      <c r="AB961" s="97"/>
      <c r="AC961" s="97"/>
      <c r="AD961" s="97"/>
      <c r="AE961" s="97"/>
      <c r="AF961" s="93"/>
      <c r="AG961" s="93"/>
      <c r="AH961" s="93"/>
      <c r="AI961" s="30"/>
      <c r="AJ961" s="30"/>
      <c r="AK961" s="30"/>
      <c r="AL961" s="30"/>
      <c r="AM961" s="109"/>
      <c r="AN961" s="109"/>
      <c r="AO961" s="30"/>
      <c r="AP961" s="112" t="s">
        <v>1773</v>
      </c>
      <c r="AQ961"/>
      <c r="AR961"/>
      <c r="AS961"/>
      <c r="AT961"/>
      <c r="AU961"/>
      <c r="AV961"/>
    </row>
    <row r="962" spans="27:48" ht="23.45" customHeight="1" x14ac:dyDescent="0.2">
      <c r="AA962" s="97"/>
      <c r="AB962" s="97"/>
      <c r="AC962" s="97"/>
      <c r="AD962" s="97"/>
      <c r="AE962" s="97"/>
      <c r="AF962" s="93"/>
      <c r="AG962" s="93"/>
      <c r="AH962" s="93"/>
      <c r="AI962" s="30"/>
      <c r="AJ962" s="30"/>
      <c r="AK962" s="30"/>
      <c r="AL962" s="30"/>
      <c r="AM962" s="109"/>
      <c r="AN962" s="109"/>
      <c r="AO962" s="30"/>
      <c r="AP962" s="112" t="s">
        <v>1774</v>
      </c>
      <c r="AQ962"/>
      <c r="AR962"/>
      <c r="AS962"/>
      <c r="AT962"/>
      <c r="AU962"/>
      <c r="AV962"/>
    </row>
    <row r="963" spans="27:48" ht="23.45" customHeight="1" x14ac:dyDescent="0.2">
      <c r="AA963" s="97"/>
      <c r="AB963" s="97"/>
      <c r="AC963" s="97"/>
      <c r="AD963" s="97"/>
      <c r="AE963" s="97"/>
      <c r="AF963" s="93"/>
      <c r="AG963" s="93"/>
      <c r="AH963" s="93"/>
      <c r="AI963" s="30"/>
      <c r="AJ963" s="30"/>
      <c r="AK963" s="30"/>
      <c r="AL963" s="30"/>
      <c r="AM963" s="109"/>
      <c r="AN963" s="109"/>
      <c r="AO963" s="30"/>
      <c r="AP963" s="112" t="s">
        <v>1775</v>
      </c>
      <c r="AQ963"/>
      <c r="AR963"/>
      <c r="AS963"/>
      <c r="AT963"/>
      <c r="AU963"/>
      <c r="AV963"/>
    </row>
    <row r="964" spans="27:48" ht="23.45" customHeight="1" x14ac:dyDescent="0.2">
      <c r="AA964" s="97"/>
      <c r="AB964" s="97"/>
      <c r="AC964" s="97"/>
      <c r="AD964" s="97"/>
      <c r="AE964" s="97"/>
      <c r="AF964" s="93"/>
      <c r="AG964" s="93"/>
      <c r="AH964" s="93"/>
      <c r="AI964" s="30"/>
      <c r="AJ964" s="30"/>
      <c r="AK964" s="30"/>
      <c r="AL964" s="30"/>
      <c r="AM964" s="109"/>
      <c r="AN964" s="109"/>
      <c r="AO964" s="30"/>
      <c r="AP964" s="112" t="s">
        <v>1776</v>
      </c>
      <c r="AQ964"/>
      <c r="AR964"/>
      <c r="AS964"/>
      <c r="AT964"/>
      <c r="AU964"/>
      <c r="AV964"/>
    </row>
    <row r="965" spans="27:48" ht="23.45" customHeight="1" x14ac:dyDescent="0.2">
      <c r="AA965" s="97"/>
      <c r="AB965" s="97"/>
      <c r="AC965" s="97"/>
      <c r="AD965" s="97"/>
      <c r="AE965" s="97"/>
      <c r="AF965" s="93"/>
      <c r="AG965" s="93"/>
      <c r="AH965" s="93"/>
      <c r="AI965" s="30"/>
      <c r="AJ965" s="30"/>
      <c r="AK965" s="30"/>
      <c r="AL965" s="30"/>
      <c r="AM965" s="109"/>
      <c r="AN965" s="109"/>
      <c r="AO965" s="30"/>
      <c r="AP965" s="112" t="s">
        <v>1777</v>
      </c>
      <c r="AQ965"/>
      <c r="AR965"/>
      <c r="AS965"/>
      <c r="AT965"/>
      <c r="AU965"/>
      <c r="AV965"/>
    </row>
    <row r="966" spans="27:48" ht="23.45" customHeight="1" x14ac:dyDescent="0.2">
      <c r="AA966" s="97"/>
      <c r="AB966" s="97"/>
      <c r="AC966" s="97"/>
      <c r="AD966" s="97"/>
      <c r="AE966" s="97"/>
      <c r="AF966" s="93"/>
      <c r="AG966" s="93"/>
      <c r="AH966" s="93"/>
      <c r="AI966" s="30"/>
      <c r="AJ966" s="30"/>
      <c r="AK966" s="30"/>
      <c r="AL966" s="30"/>
      <c r="AM966" s="109"/>
      <c r="AN966" s="109"/>
      <c r="AO966" s="30"/>
      <c r="AP966" s="112" t="s">
        <v>1778</v>
      </c>
      <c r="AQ966"/>
      <c r="AR966"/>
      <c r="AS966"/>
      <c r="AT966"/>
      <c r="AU966"/>
      <c r="AV966"/>
    </row>
    <row r="967" spans="27:48" ht="23.45" customHeight="1" x14ac:dyDescent="0.2">
      <c r="AA967" s="97"/>
      <c r="AB967" s="97"/>
      <c r="AC967" s="97"/>
      <c r="AD967" s="97"/>
      <c r="AE967" s="97"/>
      <c r="AF967" s="93"/>
      <c r="AG967" s="93"/>
      <c r="AH967" s="93"/>
      <c r="AI967" s="30"/>
      <c r="AJ967" s="30"/>
      <c r="AK967" s="30"/>
      <c r="AL967" s="30"/>
      <c r="AM967" s="109"/>
      <c r="AN967" s="109"/>
      <c r="AO967" s="30"/>
      <c r="AP967" s="112" t="s">
        <v>1779</v>
      </c>
      <c r="AQ967"/>
      <c r="AR967"/>
      <c r="AS967"/>
      <c r="AT967"/>
      <c r="AU967"/>
      <c r="AV967"/>
    </row>
    <row r="968" spans="27:48" ht="23.45" customHeight="1" x14ac:dyDescent="0.2">
      <c r="AA968" s="97"/>
      <c r="AB968" s="97"/>
      <c r="AC968" s="97"/>
      <c r="AD968" s="97"/>
      <c r="AE968" s="97"/>
      <c r="AF968" s="93"/>
      <c r="AG968" s="93"/>
      <c r="AH968" s="93"/>
      <c r="AI968" s="30"/>
      <c r="AJ968" s="30"/>
      <c r="AK968" s="30"/>
      <c r="AL968" s="30"/>
      <c r="AM968" s="109"/>
      <c r="AN968" s="109"/>
      <c r="AO968" s="30"/>
      <c r="AP968" s="112" t="s">
        <v>1780</v>
      </c>
      <c r="AQ968"/>
      <c r="AR968"/>
      <c r="AS968"/>
      <c r="AT968"/>
      <c r="AU968"/>
      <c r="AV968"/>
    </row>
    <row r="969" spans="27:48" ht="23.45" customHeight="1" x14ac:dyDescent="0.2">
      <c r="AA969" s="97"/>
      <c r="AB969" s="97"/>
      <c r="AC969" s="97"/>
      <c r="AD969" s="97"/>
      <c r="AE969" s="97"/>
      <c r="AF969" s="93"/>
      <c r="AG969" s="93"/>
      <c r="AH969" s="93"/>
      <c r="AI969" s="30"/>
      <c r="AJ969" s="30"/>
      <c r="AK969" s="30"/>
      <c r="AL969" s="30"/>
      <c r="AM969" s="109"/>
      <c r="AN969" s="109"/>
      <c r="AO969" s="30"/>
      <c r="AP969" s="112" t="s">
        <v>1781</v>
      </c>
      <c r="AQ969"/>
      <c r="AR969"/>
      <c r="AS969"/>
      <c r="AT969"/>
      <c r="AU969"/>
      <c r="AV969"/>
    </row>
    <row r="970" spans="27:48" ht="23.45" customHeight="1" x14ac:dyDescent="0.2">
      <c r="AA970" s="97"/>
      <c r="AB970" s="97"/>
      <c r="AC970" s="97"/>
      <c r="AD970" s="97"/>
      <c r="AE970" s="97"/>
      <c r="AF970" s="93"/>
      <c r="AG970" s="93"/>
      <c r="AH970" s="93"/>
      <c r="AI970" s="30"/>
      <c r="AJ970" s="30"/>
      <c r="AK970" s="30"/>
      <c r="AL970" s="30"/>
      <c r="AM970" s="109"/>
      <c r="AN970" s="109"/>
      <c r="AO970" s="30"/>
      <c r="AP970" s="112" t="s">
        <v>1782</v>
      </c>
      <c r="AQ970"/>
      <c r="AR970"/>
      <c r="AS970"/>
      <c r="AT970"/>
      <c r="AU970"/>
      <c r="AV970"/>
    </row>
    <row r="971" spans="27:48" ht="23.45" customHeight="1" x14ac:dyDescent="0.2">
      <c r="AA971" s="97"/>
      <c r="AB971" s="97"/>
      <c r="AC971" s="97"/>
      <c r="AD971" s="97"/>
      <c r="AE971" s="97"/>
      <c r="AF971" s="93"/>
      <c r="AG971" s="93"/>
      <c r="AH971" s="93"/>
      <c r="AI971" s="30"/>
      <c r="AJ971" s="30"/>
      <c r="AK971" s="30"/>
      <c r="AL971" s="30"/>
      <c r="AM971" s="109"/>
      <c r="AN971" s="109"/>
      <c r="AO971" s="30"/>
      <c r="AP971" s="112" t="s">
        <v>1783</v>
      </c>
      <c r="AQ971"/>
      <c r="AR971"/>
      <c r="AS971"/>
      <c r="AT971"/>
      <c r="AU971"/>
      <c r="AV971"/>
    </row>
    <row r="972" spans="27:48" ht="23.45" customHeight="1" x14ac:dyDescent="0.2">
      <c r="AA972" s="97"/>
      <c r="AB972" s="97"/>
      <c r="AC972" s="97"/>
      <c r="AD972" s="97"/>
      <c r="AE972" s="97"/>
      <c r="AF972" s="93"/>
      <c r="AG972" s="93"/>
      <c r="AH972" s="93"/>
      <c r="AI972" s="30"/>
      <c r="AJ972" s="30"/>
      <c r="AK972" s="30"/>
      <c r="AL972" s="30"/>
      <c r="AM972" s="109"/>
      <c r="AN972" s="109"/>
      <c r="AO972" s="30"/>
      <c r="AP972" s="112" t="s">
        <v>1784</v>
      </c>
      <c r="AQ972"/>
      <c r="AR972"/>
      <c r="AS972"/>
      <c r="AT972"/>
      <c r="AU972"/>
      <c r="AV972"/>
    </row>
    <row r="973" spans="27:48" ht="23.45" customHeight="1" x14ac:dyDescent="0.2">
      <c r="AA973" s="97"/>
      <c r="AB973" s="97"/>
      <c r="AC973" s="97"/>
      <c r="AD973" s="97"/>
      <c r="AE973" s="97"/>
      <c r="AF973" s="93"/>
      <c r="AG973" s="93"/>
      <c r="AH973" s="93"/>
      <c r="AI973" s="30"/>
      <c r="AJ973" s="30"/>
      <c r="AK973" s="30"/>
      <c r="AL973" s="30"/>
      <c r="AM973" s="109"/>
      <c r="AN973" s="109"/>
      <c r="AO973" s="30"/>
      <c r="AP973" s="112" t="s">
        <v>1785</v>
      </c>
      <c r="AQ973"/>
      <c r="AR973"/>
      <c r="AS973"/>
      <c r="AT973"/>
      <c r="AU973"/>
      <c r="AV973"/>
    </row>
    <row r="974" spans="27:48" ht="23.45" customHeight="1" x14ac:dyDescent="0.2">
      <c r="AA974" s="97"/>
      <c r="AB974" s="97"/>
      <c r="AC974" s="97"/>
      <c r="AD974" s="97"/>
      <c r="AE974" s="97"/>
      <c r="AF974" s="93"/>
      <c r="AG974" s="93"/>
      <c r="AH974" s="93"/>
      <c r="AI974" s="30"/>
      <c r="AJ974" s="30"/>
      <c r="AK974" s="30"/>
      <c r="AL974" s="30"/>
      <c r="AM974" s="109"/>
      <c r="AN974" s="109"/>
      <c r="AO974" s="30"/>
      <c r="AP974" s="112" t="s">
        <v>1786</v>
      </c>
      <c r="AQ974"/>
      <c r="AR974"/>
      <c r="AS974"/>
      <c r="AT974"/>
      <c r="AU974"/>
      <c r="AV974"/>
    </row>
    <row r="975" spans="27:48" ht="23.45" customHeight="1" x14ac:dyDescent="0.2">
      <c r="AA975" s="97"/>
      <c r="AB975" s="97"/>
      <c r="AC975" s="97"/>
      <c r="AD975" s="97"/>
      <c r="AE975" s="97"/>
      <c r="AF975" s="93"/>
      <c r="AG975" s="93"/>
      <c r="AH975" s="93"/>
      <c r="AI975" s="30"/>
      <c r="AJ975" s="30"/>
      <c r="AK975" s="30"/>
      <c r="AL975" s="30"/>
      <c r="AM975" s="109"/>
      <c r="AN975" s="109"/>
      <c r="AO975" s="30"/>
      <c r="AP975" s="112" t="s">
        <v>1787</v>
      </c>
      <c r="AQ975"/>
      <c r="AR975"/>
      <c r="AS975"/>
      <c r="AT975"/>
      <c r="AU975"/>
      <c r="AV975"/>
    </row>
    <row r="976" spans="27:48" ht="23.45" customHeight="1" x14ac:dyDescent="0.2">
      <c r="AA976" s="97"/>
      <c r="AB976" s="97"/>
      <c r="AC976" s="97"/>
      <c r="AD976" s="97"/>
      <c r="AE976" s="97"/>
      <c r="AF976" s="93"/>
      <c r="AG976" s="93"/>
      <c r="AH976" s="93"/>
      <c r="AI976" s="30"/>
      <c r="AJ976" s="30"/>
      <c r="AK976" s="30"/>
      <c r="AL976" s="30"/>
      <c r="AM976" s="109"/>
      <c r="AN976" s="109"/>
      <c r="AO976" s="30"/>
      <c r="AP976" s="112" t="s">
        <v>1788</v>
      </c>
      <c r="AQ976"/>
      <c r="AR976"/>
      <c r="AS976"/>
      <c r="AT976"/>
      <c r="AU976"/>
      <c r="AV976"/>
    </row>
    <row r="977" spans="27:48" ht="23.45" customHeight="1" x14ac:dyDescent="0.2">
      <c r="AA977" s="97"/>
      <c r="AB977" s="97"/>
      <c r="AC977" s="97"/>
      <c r="AD977" s="97"/>
      <c r="AE977" s="97"/>
      <c r="AF977" s="93"/>
      <c r="AG977" s="93"/>
      <c r="AH977" s="93"/>
      <c r="AI977" s="30"/>
      <c r="AJ977" s="30"/>
      <c r="AK977" s="30"/>
      <c r="AL977" s="30"/>
      <c r="AM977" s="109"/>
      <c r="AN977" s="109"/>
      <c r="AO977" s="30"/>
      <c r="AP977" s="112" t="s">
        <v>1789</v>
      </c>
      <c r="AQ977"/>
      <c r="AR977"/>
      <c r="AS977"/>
      <c r="AT977"/>
      <c r="AU977"/>
      <c r="AV977"/>
    </row>
    <row r="978" spans="27:48" ht="23.45" customHeight="1" x14ac:dyDescent="0.2">
      <c r="AA978" s="97"/>
      <c r="AB978" s="97"/>
      <c r="AC978" s="97"/>
      <c r="AD978" s="97"/>
      <c r="AE978" s="97"/>
      <c r="AF978" s="93"/>
      <c r="AG978" s="93"/>
      <c r="AH978" s="93"/>
      <c r="AI978" s="30"/>
      <c r="AJ978" s="30"/>
      <c r="AK978" s="30"/>
      <c r="AL978" s="30"/>
      <c r="AM978" s="109"/>
      <c r="AN978" s="109"/>
      <c r="AO978" s="30"/>
      <c r="AP978" s="112" t="s">
        <v>1790</v>
      </c>
      <c r="AQ978"/>
      <c r="AR978"/>
      <c r="AS978"/>
      <c r="AT978"/>
      <c r="AU978"/>
      <c r="AV978"/>
    </row>
    <row r="979" spans="27:48" ht="23.45" customHeight="1" x14ac:dyDescent="0.2">
      <c r="AA979" s="97"/>
      <c r="AB979" s="97"/>
      <c r="AC979" s="97"/>
      <c r="AD979" s="97"/>
      <c r="AE979" s="97"/>
      <c r="AF979" s="93"/>
      <c r="AG979" s="93"/>
      <c r="AH979" s="93"/>
      <c r="AI979" s="30"/>
      <c r="AJ979" s="30"/>
      <c r="AK979" s="30"/>
      <c r="AL979" s="30"/>
      <c r="AM979" s="109"/>
      <c r="AN979" s="109"/>
      <c r="AO979" s="30"/>
      <c r="AP979" s="112" t="s">
        <v>1791</v>
      </c>
      <c r="AQ979"/>
      <c r="AR979"/>
      <c r="AS979"/>
      <c r="AT979"/>
      <c r="AU979"/>
      <c r="AV979"/>
    </row>
    <row r="980" spans="27:48" ht="23.45" customHeight="1" x14ac:dyDescent="0.2">
      <c r="AA980" s="97"/>
      <c r="AB980" s="97"/>
      <c r="AC980" s="97"/>
      <c r="AD980" s="97"/>
      <c r="AE980" s="97"/>
      <c r="AF980" s="93"/>
      <c r="AG980" s="93"/>
      <c r="AH980" s="93"/>
      <c r="AI980" s="30"/>
      <c r="AJ980" s="30"/>
      <c r="AK980" s="30"/>
      <c r="AL980" s="30"/>
      <c r="AM980" s="109"/>
      <c r="AN980" s="109"/>
      <c r="AO980" s="30"/>
      <c r="AP980" s="112" t="s">
        <v>1792</v>
      </c>
      <c r="AQ980"/>
      <c r="AR980"/>
      <c r="AS980"/>
      <c r="AT980"/>
      <c r="AU980"/>
      <c r="AV980"/>
    </row>
    <row r="981" spans="27:48" ht="23.45" customHeight="1" x14ac:dyDescent="0.2">
      <c r="AA981" s="97"/>
      <c r="AB981" s="97"/>
      <c r="AC981" s="97"/>
      <c r="AD981" s="97"/>
      <c r="AE981" s="97"/>
      <c r="AF981" s="93"/>
      <c r="AG981" s="93"/>
      <c r="AH981" s="93"/>
      <c r="AI981" s="30"/>
      <c r="AJ981" s="30"/>
      <c r="AK981" s="30"/>
      <c r="AL981" s="30"/>
      <c r="AM981" s="109"/>
      <c r="AN981" s="109"/>
      <c r="AO981" s="30"/>
      <c r="AP981" s="112" t="s">
        <v>1793</v>
      </c>
      <c r="AQ981"/>
      <c r="AR981"/>
      <c r="AS981"/>
      <c r="AT981"/>
      <c r="AU981"/>
      <c r="AV981"/>
    </row>
    <row r="982" spans="27:48" ht="23.45" customHeight="1" x14ac:dyDescent="0.2">
      <c r="AA982" s="97"/>
      <c r="AB982" s="97"/>
      <c r="AC982" s="97"/>
      <c r="AD982" s="97"/>
      <c r="AE982" s="97"/>
      <c r="AF982" s="93"/>
      <c r="AG982" s="93"/>
      <c r="AH982" s="93"/>
      <c r="AI982" s="30"/>
      <c r="AJ982" s="30"/>
      <c r="AK982" s="30"/>
      <c r="AL982" s="30"/>
      <c r="AM982" s="109"/>
      <c r="AN982" s="109"/>
      <c r="AO982" s="30"/>
      <c r="AP982" s="112" t="s">
        <v>1794</v>
      </c>
      <c r="AQ982"/>
      <c r="AR982"/>
      <c r="AS982"/>
      <c r="AT982"/>
      <c r="AU982"/>
      <c r="AV982"/>
    </row>
    <row r="983" spans="27:48" ht="23.45" customHeight="1" x14ac:dyDescent="0.2">
      <c r="AA983" s="97"/>
      <c r="AB983" s="97"/>
      <c r="AC983" s="97"/>
      <c r="AD983" s="97"/>
      <c r="AE983" s="97"/>
      <c r="AF983" s="93"/>
      <c r="AG983" s="93"/>
      <c r="AH983" s="93"/>
      <c r="AI983" s="30"/>
      <c r="AJ983" s="30"/>
      <c r="AK983" s="30"/>
      <c r="AL983" s="30"/>
      <c r="AM983" s="109"/>
      <c r="AN983" s="109"/>
      <c r="AO983" s="30"/>
      <c r="AP983" s="112" t="s">
        <v>1795</v>
      </c>
      <c r="AQ983"/>
      <c r="AR983"/>
      <c r="AS983"/>
      <c r="AT983"/>
      <c r="AU983"/>
      <c r="AV983"/>
    </row>
    <row r="984" spans="27:48" ht="23.45" customHeight="1" x14ac:dyDescent="0.2">
      <c r="AA984" s="97"/>
      <c r="AB984" s="97"/>
      <c r="AC984" s="97"/>
      <c r="AD984" s="97"/>
      <c r="AE984" s="97"/>
      <c r="AF984" s="93"/>
      <c r="AG984" s="93"/>
      <c r="AH984" s="93"/>
      <c r="AI984" s="30"/>
      <c r="AJ984" s="30"/>
      <c r="AK984" s="30"/>
      <c r="AL984" s="30"/>
      <c r="AM984" s="109"/>
      <c r="AN984" s="109"/>
      <c r="AO984" s="30"/>
      <c r="AP984" s="112" t="s">
        <v>1796</v>
      </c>
      <c r="AQ984"/>
      <c r="AR984"/>
      <c r="AS984"/>
      <c r="AT984"/>
      <c r="AU984"/>
      <c r="AV984"/>
    </row>
    <row r="985" spans="27:48" ht="23.45" customHeight="1" x14ac:dyDescent="0.2">
      <c r="AA985" s="97"/>
      <c r="AB985" s="97"/>
      <c r="AC985" s="97"/>
      <c r="AD985" s="97"/>
      <c r="AE985" s="97"/>
      <c r="AF985" s="93"/>
      <c r="AG985" s="93"/>
      <c r="AH985" s="93"/>
      <c r="AI985" s="30"/>
      <c r="AJ985" s="30"/>
      <c r="AK985" s="30"/>
      <c r="AL985" s="30"/>
      <c r="AM985" s="109"/>
      <c r="AN985" s="109"/>
      <c r="AO985" s="30"/>
      <c r="AP985" s="112" t="s">
        <v>1797</v>
      </c>
      <c r="AQ985"/>
      <c r="AR985"/>
      <c r="AS985"/>
      <c r="AT985"/>
      <c r="AU985"/>
      <c r="AV985"/>
    </row>
    <row r="986" spans="27:48" ht="23.45" customHeight="1" x14ac:dyDescent="0.2">
      <c r="AA986" s="97"/>
      <c r="AB986" s="97"/>
      <c r="AC986" s="97"/>
      <c r="AD986" s="97"/>
      <c r="AE986" s="97"/>
      <c r="AF986" s="93"/>
      <c r="AG986" s="93"/>
      <c r="AH986" s="93"/>
      <c r="AI986" s="30"/>
      <c r="AJ986" s="30"/>
      <c r="AK986" s="30"/>
      <c r="AL986" s="30"/>
      <c r="AM986" s="109"/>
      <c r="AN986" s="109"/>
      <c r="AO986" s="30"/>
      <c r="AP986" s="112" t="s">
        <v>1798</v>
      </c>
      <c r="AQ986"/>
      <c r="AR986"/>
      <c r="AS986"/>
      <c r="AT986"/>
      <c r="AU986"/>
      <c r="AV986"/>
    </row>
    <row r="987" spans="27:48" ht="23.45" customHeight="1" x14ac:dyDescent="0.2">
      <c r="AA987" s="97"/>
      <c r="AB987" s="97"/>
      <c r="AC987" s="97"/>
      <c r="AD987" s="97"/>
      <c r="AE987" s="97"/>
      <c r="AF987" s="93"/>
      <c r="AG987" s="93"/>
      <c r="AH987" s="93"/>
      <c r="AI987" s="30"/>
      <c r="AJ987" s="30"/>
      <c r="AK987" s="30"/>
      <c r="AL987" s="30"/>
      <c r="AM987" s="109"/>
      <c r="AN987" s="109"/>
      <c r="AO987" s="30"/>
      <c r="AP987" s="112" t="s">
        <v>1799</v>
      </c>
      <c r="AQ987"/>
      <c r="AR987"/>
      <c r="AS987"/>
      <c r="AT987"/>
      <c r="AU987"/>
      <c r="AV987"/>
    </row>
    <row r="988" spans="27:48" ht="23.45" customHeight="1" x14ac:dyDescent="0.2">
      <c r="AA988" s="97"/>
      <c r="AB988" s="97"/>
      <c r="AC988" s="97"/>
      <c r="AD988" s="97"/>
      <c r="AE988" s="97"/>
      <c r="AF988" s="93"/>
      <c r="AG988" s="93"/>
      <c r="AH988" s="93"/>
      <c r="AI988" s="30"/>
      <c r="AJ988" s="30"/>
      <c r="AK988" s="30"/>
      <c r="AL988" s="30"/>
      <c r="AM988" s="109"/>
      <c r="AN988" s="109"/>
      <c r="AO988" s="30"/>
      <c r="AP988" s="112" t="s">
        <v>1800</v>
      </c>
      <c r="AQ988"/>
      <c r="AR988"/>
      <c r="AS988"/>
      <c r="AT988"/>
      <c r="AU988"/>
      <c r="AV988"/>
    </row>
    <row r="989" spans="27:48" ht="23.45" customHeight="1" x14ac:dyDescent="0.2">
      <c r="AA989" s="97"/>
      <c r="AB989" s="97"/>
      <c r="AC989" s="97"/>
      <c r="AD989" s="97"/>
      <c r="AE989" s="97"/>
      <c r="AF989" s="93"/>
      <c r="AG989" s="93"/>
      <c r="AH989" s="93"/>
      <c r="AI989" s="30"/>
      <c r="AJ989" s="30"/>
      <c r="AK989" s="30"/>
      <c r="AL989" s="30"/>
      <c r="AM989" s="109"/>
      <c r="AN989" s="109"/>
      <c r="AO989" s="30"/>
      <c r="AP989" s="112" t="s">
        <v>1801</v>
      </c>
      <c r="AQ989"/>
      <c r="AR989"/>
      <c r="AS989"/>
      <c r="AT989"/>
      <c r="AU989"/>
      <c r="AV989"/>
    </row>
    <row r="990" spans="27:48" ht="23.45" customHeight="1" x14ac:dyDescent="0.2">
      <c r="AA990" s="97"/>
      <c r="AB990" s="97"/>
      <c r="AC990" s="97"/>
      <c r="AD990" s="97"/>
      <c r="AE990" s="97"/>
      <c r="AF990" s="93"/>
      <c r="AG990" s="93"/>
      <c r="AH990" s="93"/>
      <c r="AI990" s="30"/>
      <c r="AJ990" s="30"/>
      <c r="AK990" s="30"/>
      <c r="AL990" s="30"/>
      <c r="AM990" s="109"/>
      <c r="AN990" s="109"/>
      <c r="AO990" s="30"/>
      <c r="AP990" s="112" t="s">
        <v>1802</v>
      </c>
      <c r="AQ990"/>
      <c r="AR990"/>
      <c r="AS990"/>
      <c r="AT990"/>
      <c r="AU990"/>
      <c r="AV990"/>
    </row>
    <row r="991" spans="27:48" ht="23.45" customHeight="1" x14ac:dyDescent="0.2">
      <c r="AA991" s="97"/>
      <c r="AB991" s="97"/>
      <c r="AC991" s="97"/>
      <c r="AD991" s="97"/>
      <c r="AE991" s="97"/>
      <c r="AF991" s="93"/>
      <c r="AG991" s="93"/>
      <c r="AH991" s="93"/>
      <c r="AI991" s="30"/>
      <c r="AJ991" s="30"/>
      <c r="AK991" s="30"/>
      <c r="AL991" s="30"/>
      <c r="AM991" s="109"/>
      <c r="AN991" s="109"/>
      <c r="AO991" s="30"/>
      <c r="AP991" s="112" t="s">
        <v>1803</v>
      </c>
      <c r="AQ991"/>
      <c r="AR991"/>
      <c r="AS991"/>
      <c r="AT991"/>
      <c r="AU991"/>
      <c r="AV991"/>
    </row>
    <row r="992" spans="27:48" ht="23.45" customHeight="1" x14ac:dyDescent="0.2">
      <c r="AA992" s="97"/>
      <c r="AB992" s="97"/>
      <c r="AC992" s="97"/>
      <c r="AD992" s="97"/>
      <c r="AE992" s="97"/>
      <c r="AF992" s="93"/>
      <c r="AG992" s="93"/>
      <c r="AH992" s="93"/>
      <c r="AI992" s="30"/>
      <c r="AJ992" s="30"/>
      <c r="AK992" s="30"/>
      <c r="AL992" s="30"/>
      <c r="AM992" s="109"/>
      <c r="AN992" s="109"/>
      <c r="AO992" s="30"/>
      <c r="AP992" s="112" t="s">
        <v>1804</v>
      </c>
      <c r="AQ992"/>
      <c r="AR992"/>
      <c r="AS992"/>
      <c r="AT992"/>
      <c r="AU992"/>
      <c r="AV992"/>
    </row>
    <row r="993" spans="27:48" ht="23.45" customHeight="1" x14ac:dyDescent="0.2">
      <c r="AA993" s="97"/>
      <c r="AB993" s="97"/>
      <c r="AC993" s="97"/>
      <c r="AD993" s="97"/>
      <c r="AE993" s="97"/>
      <c r="AF993" s="93"/>
      <c r="AG993" s="93"/>
      <c r="AH993" s="93"/>
      <c r="AI993" s="30"/>
      <c r="AJ993" s="30"/>
      <c r="AK993" s="30"/>
      <c r="AL993" s="30"/>
      <c r="AM993" s="109"/>
      <c r="AN993" s="109"/>
      <c r="AO993" s="30"/>
      <c r="AP993" s="112" t="s">
        <v>1805</v>
      </c>
      <c r="AQ993"/>
      <c r="AR993"/>
      <c r="AS993"/>
      <c r="AT993"/>
      <c r="AU993"/>
      <c r="AV993"/>
    </row>
    <row r="994" spans="27:48" ht="23.45" customHeight="1" x14ac:dyDescent="0.2">
      <c r="AA994" s="97"/>
      <c r="AB994" s="97"/>
      <c r="AC994" s="97"/>
      <c r="AD994" s="97"/>
      <c r="AE994" s="97"/>
      <c r="AF994" s="93"/>
      <c r="AG994" s="93"/>
      <c r="AH994" s="93"/>
      <c r="AI994" s="30"/>
      <c r="AJ994" s="30"/>
      <c r="AK994" s="30"/>
      <c r="AL994" s="30"/>
      <c r="AM994" s="109"/>
      <c r="AN994" s="109"/>
      <c r="AO994" s="30"/>
      <c r="AP994" s="112" t="s">
        <v>1806</v>
      </c>
      <c r="AQ994"/>
      <c r="AR994"/>
      <c r="AS994"/>
      <c r="AT994"/>
      <c r="AU994"/>
      <c r="AV994"/>
    </row>
    <row r="995" spans="27:48" ht="23.45" customHeight="1" x14ac:dyDescent="0.2">
      <c r="AA995" s="97"/>
      <c r="AB995" s="97"/>
      <c r="AC995" s="97"/>
      <c r="AD995" s="97"/>
      <c r="AE995" s="97"/>
      <c r="AF995" s="93"/>
      <c r="AG995" s="93"/>
      <c r="AH995" s="93"/>
      <c r="AI995" s="30"/>
      <c r="AJ995" s="30"/>
      <c r="AK995" s="30"/>
      <c r="AL995" s="30"/>
      <c r="AM995" s="109"/>
      <c r="AN995" s="109"/>
      <c r="AO995" s="30"/>
      <c r="AP995" s="112" t="s">
        <v>1807</v>
      </c>
      <c r="AQ995"/>
      <c r="AR995"/>
      <c r="AS995"/>
      <c r="AT995"/>
      <c r="AU995"/>
      <c r="AV995"/>
    </row>
    <row r="996" spans="27:48" ht="23.45" customHeight="1" x14ac:dyDescent="0.2">
      <c r="AA996" s="97"/>
      <c r="AB996" s="97"/>
      <c r="AC996" s="97"/>
      <c r="AD996" s="97"/>
      <c r="AE996" s="97"/>
      <c r="AF996" s="93"/>
      <c r="AG996" s="93"/>
      <c r="AH996" s="93"/>
      <c r="AI996" s="30"/>
      <c r="AJ996" s="30"/>
      <c r="AK996" s="30"/>
      <c r="AL996" s="30"/>
      <c r="AM996" s="109"/>
      <c r="AN996" s="109"/>
      <c r="AO996" s="30"/>
      <c r="AP996" s="112" t="s">
        <v>1808</v>
      </c>
      <c r="AQ996"/>
      <c r="AR996"/>
      <c r="AS996"/>
      <c r="AT996"/>
      <c r="AU996"/>
      <c r="AV996"/>
    </row>
    <row r="997" spans="27:48" ht="23.45" customHeight="1" x14ac:dyDescent="0.2">
      <c r="AA997" s="97"/>
      <c r="AB997" s="97"/>
      <c r="AC997" s="97"/>
      <c r="AD997" s="97"/>
      <c r="AE997" s="97"/>
      <c r="AF997" s="93"/>
      <c r="AG997" s="93"/>
      <c r="AH997" s="93"/>
      <c r="AI997" s="30"/>
      <c r="AJ997" s="30"/>
      <c r="AK997" s="30"/>
      <c r="AL997" s="30"/>
      <c r="AM997" s="109"/>
      <c r="AN997" s="109"/>
      <c r="AO997" s="30"/>
      <c r="AP997" s="112" t="s">
        <v>1809</v>
      </c>
      <c r="AQ997"/>
      <c r="AR997"/>
      <c r="AS997"/>
      <c r="AT997"/>
      <c r="AU997"/>
      <c r="AV997"/>
    </row>
    <row r="998" spans="27:48" ht="23.45" customHeight="1" x14ac:dyDescent="0.2">
      <c r="AA998" s="97"/>
      <c r="AB998" s="97"/>
      <c r="AC998" s="97"/>
      <c r="AD998" s="97"/>
      <c r="AE998" s="97"/>
      <c r="AF998" s="93"/>
      <c r="AG998" s="93"/>
      <c r="AH998" s="93"/>
      <c r="AI998" s="30"/>
      <c r="AJ998" s="30"/>
      <c r="AK998" s="30"/>
      <c r="AL998" s="30"/>
      <c r="AM998" s="109"/>
      <c r="AN998" s="109"/>
      <c r="AO998" s="30"/>
      <c r="AP998" s="112" t="s">
        <v>1810</v>
      </c>
      <c r="AQ998"/>
      <c r="AR998"/>
      <c r="AS998"/>
      <c r="AT998"/>
      <c r="AU998"/>
      <c r="AV998"/>
    </row>
    <row r="999" spans="27:48" ht="23.45" customHeight="1" x14ac:dyDescent="0.2">
      <c r="AA999" s="97"/>
      <c r="AB999" s="97"/>
      <c r="AC999" s="97"/>
      <c r="AD999" s="97"/>
      <c r="AE999" s="97"/>
      <c r="AF999" s="93"/>
      <c r="AG999" s="93"/>
      <c r="AH999" s="93"/>
      <c r="AI999" s="30"/>
      <c r="AJ999" s="30"/>
      <c r="AK999" s="30"/>
      <c r="AL999" s="30"/>
      <c r="AM999" s="109"/>
      <c r="AN999" s="109"/>
      <c r="AO999" s="30"/>
      <c r="AP999" s="112" t="s">
        <v>1811</v>
      </c>
      <c r="AQ999"/>
      <c r="AR999"/>
      <c r="AS999"/>
      <c r="AT999"/>
      <c r="AU999"/>
      <c r="AV999"/>
    </row>
    <row r="1000" spans="27:48" ht="23.45" customHeight="1" x14ac:dyDescent="0.2">
      <c r="AA1000" s="97"/>
      <c r="AB1000" s="97"/>
      <c r="AC1000" s="97"/>
      <c r="AD1000" s="97"/>
      <c r="AE1000" s="97"/>
      <c r="AF1000" s="93"/>
      <c r="AG1000" s="93"/>
      <c r="AH1000" s="93"/>
      <c r="AI1000" s="30"/>
      <c r="AJ1000" s="30"/>
      <c r="AK1000" s="30"/>
      <c r="AL1000" s="30"/>
      <c r="AM1000" s="109"/>
      <c r="AN1000" s="109"/>
      <c r="AO1000" s="30"/>
      <c r="AP1000" s="112" t="s">
        <v>1812</v>
      </c>
      <c r="AQ1000"/>
      <c r="AR1000"/>
      <c r="AS1000"/>
      <c r="AT1000"/>
      <c r="AU1000"/>
      <c r="AV1000"/>
    </row>
    <row r="1001" spans="27:48" ht="23.45" customHeight="1" x14ac:dyDescent="0.2">
      <c r="AA1001" s="97"/>
      <c r="AB1001" s="97"/>
      <c r="AC1001" s="97"/>
      <c r="AD1001" s="97"/>
      <c r="AE1001" s="97"/>
      <c r="AF1001" s="93"/>
      <c r="AG1001" s="93"/>
      <c r="AH1001" s="93"/>
      <c r="AI1001" s="30"/>
      <c r="AJ1001" s="30"/>
      <c r="AK1001" s="30"/>
      <c r="AL1001" s="30"/>
      <c r="AM1001" s="109"/>
      <c r="AN1001" s="109"/>
      <c r="AO1001" s="30"/>
      <c r="AP1001" s="112" t="s">
        <v>1813</v>
      </c>
      <c r="AQ1001"/>
      <c r="AR1001"/>
      <c r="AS1001"/>
      <c r="AT1001"/>
      <c r="AU1001"/>
      <c r="AV1001"/>
    </row>
    <row r="1002" spans="27:48" ht="23.45" customHeight="1" x14ac:dyDescent="0.2">
      <c r="AA1002" s="97"/>
      <c r="AB1002" s="97"/>
      <c r="AC1002" s="97"/>
      <c r="AD1002" s="97"/>
      <c r="AE1002" s="97"/>
      <c r="AF1002" s="93"/>
      <c r="AG1002" s="93"/>
      <c r="AH1002" s="93"/>
      <c r="AI1002" s="30"/>
      <c r="AJ1002" s="30"/>
      <c r="AK1002" s="30"/>
      <c r="AL1002" s="30"/>
      <c r="AM1002" s="109"/>
      <c r="AN1002" s="109"/>
      <c r="AO1002" s="30"/>
      <c r="AP1002" s="112" t="s">
        <v>1814</v>
      </c>
      <c r="AQ1002"/>
      <c r="AR1002"/>
      <c r="AS1002"/>
      <c r="AT1002"/>
      <c r="AU1002"/>
      <c r="AV1002"/>
    </row>
    <row r="1003" spans="27:48" ht="23.45" customHeight="1" x14ac:dyDescent="0.2">
      <c r="AA1003" s="97"/>
      <c r="AB1003" s="97"/>
      <c r="AC1003" s="97"/>
      <c r="AD1003" s="97"/>
      <c r="AE1003" s="97"/>
      <c r="AF1003" s="93"/>
      <c r="AG1003" s="93"/>
      <c r="AH1003" s="93"/>
      <c r="AI1003" s="30"/>
      <c r="AJ1003" s="30"/>
      <c r="AK1003" s="30"/>
      <c r="AL1003" s="30"/>
      <c r="AM1003" s="109"/>
      <c r="AN1003" s="109"/>
      <c r="AO1003" s="30"/>
      <c r="AP1003" s="112" t="s">
        <v>1815</v>
      </c>
      <c r="AQ1003"/>
      <c r="AR1003"/>
      <c r="AS1003"/>
      <c r="AT1003"/>
      <c r="AU1003"/>
      <c r="AV1003"/>
    </row>
    <row r="1004" spans="27:48" ht="23.45" customHeight="1" x14ac:dyDescent="0.2">
      <c r="AA1004" s="97"/>
      <c r="AB1004" s="97"/>
      <c r="AC1004" s="97"/>
      <c r="AD1004" s="97"/>
      <c r="AE1004" s="97"/>
      <c r="AF1004" s="93"/>
      <c r="AG1004" s="93"/>
      <c r="AH1004" s="93"/>
      <c r="AI1004" s="30"/>
      <c r="AJ1004" s="30"/>
      <c r="AK1004" s="30"/>
      <c r="AL1004" s="30"/>
      <c r="AM1004" s="109"/>
      <c r="AN1004" s="109"/>
      <c r="AO1004" s="30"/>
      <c r="AP1004" s="112" t="s">
        <v>1816</v>
      </c>
      <c r="AQ1004"/>
      <c r="AR1004"/>
      <c r="AS1004"/>
      <c r="AT1004"/>
      <c r="AU1004"/>
      <c r="AV1004"/>
    </row>
    <row r="1005" spans="27:48" ht="23.45" customHeight="1" x14ac:dyDescent="0.2">
      <c r="AA1005" s="97"/>
      <c r="AB1005" s="97"/>
      <c r="AC1005" s="97"/>
      <c r="AD1005" s="97"/>
      <c r="AE1005" s="97"/>
      <c r="AF1005" s="93"/>
      <c r="AG1005" s="93"/>
      <c r="AH1005" s="93"/>
      <c r="AI1005" s="30"/>
      <c r="AJ1005" s="30"/>
      <c r="AK1005" s="30"/>
      <c r="AL1005" s="30"/>
      <c r="AM1005" s="109"/>
      <c r="AN1005" s="109"/>
      <c r="AO1005" s="30"/>
      <c r="AP1005" s="112" t="s">
        <v>1817</v>
      </c>
      <c r="AQ1005"/>
      <c r="AR1005"/>
      <c r="AS1005"/>
      <c r="AT1005"/>
      <c r="AU1005"/>
      <c r="AV1005"/>
    </row>
    <row r="1006" spans="27:48" ht="23.45" customHeight="1" x14ac:dyDescent="0.2">
      <c r="AA1006" s="97"/>
      <c r="AB1006" s="97"/>
      <c r="AC1006" s="97"/>
      <c r="AD1006" s="97"/>
      <c r="AE1006" s="97"/>
      <c r="AF1006" s="93"/>
      <c r="AG1006" s="93"/>
      <c r="AH1006" s="93"/>
      <c r="AI1006" s="30"/>
      <c r="AJ1006" s="30"/>
      <c r="AK1006" s="30"/>
      <c r="AL1006" s="30"/>
      <c r="AM1006" s="109"/>
      <c r="AN1006" s="109"/>
      <c r="AO1006" s="30"/>
      <c r="AP1006" s="112" t="s">
        <v>1818</v>
      </c>
      <c r="AQ1006"/>
      <c r="AR1006"/>
      <c r="AS1006"/>
      <c r="AT1006"/>
      <c r="AU1006"/>
      <c r="AV1006"/>
    </row>
    <row r="1007" spans="27:48" ht="23.45" customHeight="1" x14ac:dyDescent="0.2">
      <c r="AA1007" s="97"/>
      <c r="AB1007" s="97"/>
      <c r="AC1007" s="97"/>
      <c r="AD1007" s="97"/>
      <c r="AE1007" s="97"/>
      <c r="AF1007" s="93"/>
      <c r="AG1007" s="93"/>
      <c r="AH1007" s="93"/>
      <c r="AI1007" s="30"/>
      <c r="AJ1007" s="30"/>
      <c r="AK1007" s="30"/>
      <c r="AL1007" s="30"/>
      <c r="AM1007" s="109"/>
      <c r="AN1007" s="109"/>
      <c r="AO1007" s="30"/>
      <c r="AP1007" s="112" t="s">
        <v>1819</v>
      </c>
      <c r="AQ1007"/>
      <c r="AR1007"/>
      <c r="AS1007"/>
      <c r="AT1007"/>
      <c r="AU1007"/>
      <c r="AV1007"/>
    </row>
    <row r="1008" spans="27:48" ht="23.45" customHeight="1" x14ac:dyDescent="0.2">
      <c r="AA1008" s="97"/>
      <c r="AB1008" s="97"/>
      <c r="AC1008" s="97"/>
      <c r="AD1008" s="97"/>
      <c r="AE1008" s="97"/>
      <c r="AF1008" s="93"/>
      <c r="AG1008" s="93"/>
      <c r="AH1008" s="93"/>
      <c r="AI1008" s="30"/>
      <c r="AJ1008" s="30"/>
      <c r="AK1008" s="30"/>
      <c r="AL1008" s="30"/>
      <c r="AM1008" s="109"/>
      <c r="AN1008" s="109"/>
      <c r="AO1008" s="30"/>
      <c r="AP1008" s="112" t="s">
        <v>1820</v>
      </c>
      <c r="AQ1008"/>
      <c r="AR1008"/>
      <c r="AS1008"/>
      <c r="AT1008"/>
      <c r="AU1008"/>
      <c r="AV1008"/>
    </row>
    <row r="1009" spans="27:48" ht="23.45" customHeight="1" x14ac:dyDescent="0.2">
      <c r="AA1009" s="97"/>
      <c r="AB1009" s="97"/>
      <c r="AC1009" s="97"/>
      <c r="AD1009" s="97"/>
      <c r="AE1009" s="97"/>
      <c r="AF1009" s="93"/>
      <c r="AG1009" s="93"/>
      <c r="AH1009" s="93"/>
      <c r="AI1009" s="30"/>
      <c r="AJ1009" s="30"/>
      <c r="AK1009" s="30"/>
      <c r="AL1009" s="30"/>
      <c r="AM1009" s="109"/>
      <c r="AN1009" s="109"/>
      <c r="AO1009" s="30"/>
      <c r="AP1009" s="112" t="s">
        <v>1821</v>
      </c>
      <c r="AQ1009"/>
      <c r="AR1009"/>
      <c r="AS1009"/>
      <c r="AT1009"/>
      <c r="AU1009"/>
      <c r="AV1009"/>
    </row>
    <row r="1010" spans="27:48" ht="23.45" customHeight="1" x14ac:dyDescent="0.2">
      <c r="AA1010" s="97"/>
      <c r="AB1010" s="97"/>
      <c r="AC1010" s="97"/>
      <c r="AD1010" s="97"/>
      <c r="AE1010" s="97"/>
      <c r="AF1010" s="93"/>
      <c r="AG1010" s="93"/>
      <c r="AH1010" s="93"/>
      <c r="AI1010" s="30"/>
      <c r="AJ1010" s="30"/>
      <c r="AK1010" s="30"/>
      <c r="AL1010" s="30"/>
      <c r="AM1010" s="109"/>
      <c r="AN1010" s="109"/>
      <c r="AO1010" s="30"/>
      <c r="AP1010" s="112" t="s">
        <v>1822</v>
      </c>
      <c r="AQ1010"/>
      <c r="AR1010"/>
      <c r="AS1010"/>
      <c r="AT1010"/>
      <c r="AU1010"/>
      <c r="AV1010"/>
    </row>
    <row r="1011" spans="27:48" ht="23.45" customHeight="1" x14ac:dyDescent="0.2">
      <c r="AA1011" s="97"/>
      <c r="AB1011" s="97"/>
      <c r="AC1011" s="97"/>
      <c r="AD1011" s="97"/>
      <c r="AE1011" s="97"/>
      <c r="AF1011" s="93"/>
      <c r="AG1011" s="93"/>
      <c r="AH1011" s="93"/>
      <c r="AI1011" s="30"/>
      <c r="AJ1011" s="30"/>
      <c r="AK1011" s="30"/>
      <c r="AL1011" s="30"/>
      <c r="AM1011" s="109"/>
      <c r="AN1011" s="109"/>
      <c r="AO1011" s="30"/>
      <c r="AP1011" s="112" t="s">
        <v>1823</v>
      </c>
      <c r="AQ1011"/>
      <c r="AR1011"/>
      <c r="AS1011"/>
      <c r="AT1011"/>
      <c r="AU1011"/>
      <c r="AV1011"/>
    </row>
    <row r="1012" spans="27:48" ht="23.45" customHeight="1" x14ac:dyDescent="0.2">
      <c r="AA1012" s="97"/>
      <c r="AB1012" s="97"/>
      <c r="AC1012" s="97"/>
      <c r="AD1012" s="97"/>
      <c r="AE1012" s="97"/>
      <c r="AF1012" s="93"/>
      <c r="AG1012" s="93"/>
      <c r="AH1012" s="93"/>
      <c r="AI1012" s="30"/>
      <c r="AJ1012" s="30"/>
      <c r="AK1012" s="30"/>
      <c r="AL1012" s="30"/>
      <c r="AM1012" s="109"/>
      <c r="AN1012" s="109"/>
      <c r="AO1012" s="30"/>
      <c r="AP1012" s="112" t="s">
        <v>1824</v>
      </c>
      <c r="AQ1012"/>
      <c r="AR1012"/>
      <c r="AS1012"/>
      <c r="AT1012"/>
      <c r="AU1012"/>
      <c r="AV1012"/>
    </row>
    <row r="1013" spans="27:48" ht="23.45" customHeight="1" x14ac:dyDescent="0.2">
      <c r="AA1013" s="97"/>
      <c r="AB1013" s="97"/>
      <c r="AC1013" s="97"/>
      <c r="AD1013" s="97"/>
      <c r="AE1013" s="97"/>
      <c r="AF1013" s="93"/>
      <c r="AG1013" s="93"/>
      <c r="AH1013" s="93"/>
      <c r="AI1013" s="30"/>
      <c r="AJ1013" s="30"/>
      <c r="AK1013" s="30"/>
      <c r="AL1013" s="30"/>
      <c r="AM1013" s="109"/>
      <c r="AN1013" s="109"/>
      <c r="AO1013" s="30"/>
      <c r="AP1013" s="112" t="s">
        <v>1825</v>
      </c>
      <c r="AQ1013"/>
      <c r="AR1013"/>
      <c r="AS1013"/>
      <c r="AT1013"/>
      <c r="AU1013"/>
      <c r="AV1013"/>
    </row>
    <row r="1014" spans="27:48" ht="23.45" customHeight="1" x14ac:dyDescent="0.2">
      <c r="AA1014" s="97"/>
      <c r="AB1014" s="97"/>
      <c r="AC1014" s="97"/>
      <c r="AD1014" s="97"/>
      <c r="AE1014" s="97"/>
      <c r="AF1014" s="93"/>
      <c r="AG1014" s="93"/>
      <c r="AH1014" s="93"/>
      <c r="AI1014" s="30"/>
      <c r="AJ1014" s="30"/>
      <c r="AK1014" s="30"/>
      <c r="AL1014" s="30"/>
      <c r="AM1014" s="109"/>
      <c r="AN1014" s="109"/>
      <c r="AO1014" s="30"/>
      <c r="AP1014" s="112" t="s">
        <v>1826</v>
      </c>
      <c r="AQ1014"/>
      <c r="AR1014"/>
      <c r="AS1014"/>
      <c r="AT1014"/>
      <c r="AU1014"/>
      <c r="AV1014"/>
    </row>
    <row r="1015" spans="27:48" ht="23.45" customHeight="1" x14ac:dyDescent="0.2">
      <c r="AA1015" s="97"/>
      <c r="AB1015" s="97"/>
      <c r="AC1015" s="97"/>
      <c r="AD1015" s="97"/>
      <c r="AE1015" s="97"/>
      <c r="AF1015" s="93"/>
      <c r="AG1015" s="93"/>
      <c r="AH1015" s="93"/>
      <c r="AI1015" s="30"/>
      <c r="AJ1015" s="30"/>
      <c r="AK1015" s="30"/>
      <c r="AL1015" s="30"/>
      <c r="AM1015" s="109"/>
      <c r="AN1015" s="109"/>
      <c r="AO1015" s="30"/>
      <c r="AP1015" s="112" t="s">
        <v>1827</v>
      </c>
      <c r="AQ1015"/>
      <c r="AR1015"/>
      <c r="AS1015"/>
      <c r="AT1015"/>
      <c r="AU1015"/>
      <c r="AV1015"/>
    </row>
    <row r="1016" spans="27:48" ht="23.45" customHeight="1" x14ac:dyDescent="0.2">
      <c r="AA1016" s="97"/>
      <c r="AB1016" s="97"/>
      <c r="AC1016" s="97"/>
      <c r="AD1016" s="97"/>
      <c r="AE1016" s="97"/>
      <c r="AF1016" s="93"/>
      <c r="AG1016" s="93"/>
      <c r="AH1016" s="93"/>
      <c r="AI1016" s="30"/>
      <c r="AJ1016" s="30"/>
      <c r="AK1016" s="30"/>
      <c r="AL1016" s="30"/>
      <c r="AM1016" s="109"/>
      <c r="AN1016" s="109"/>
      <c r="AO1016" s="30"/>
      <c r="AP1016" s="112" t="s">
        <v>1828</v>
      </c>
      <c r="AQ1016"/>
      <c r="AR1016"/>
      <c r="AS1016"/>
      <c r="AT1016"/>
      <c r="AU1016"/>
      <c r="AV1016"/>
    </row>
    <row r="1017" spans="27:48" ht="23.45" customHeight="1" x14ac:dyDescent="0.2">
      <c r="AA1017" s="97"/>
      <c r="AB1017" s="97"/>
      <c r="AC1017" s="97"/>
      <c r="AD1017" s="97"/>
      <c r="AE1017" s="97"/>
      <c r="AF1017" s="93"/>
      <c r="AG1017" s="93"/>
      <c r="AH1017" s="93"/>
      <c r="AI1017" s="30"/>
      <c r="AJ1017" s="30"/>
      <c r="AK1017" s="30"/>
      <c r="AL1017" s="30"/>
      <c r="AM1017" s="109"/>
      <c r="AN1017" s="109"/>
      <c r="AO1017" s="30"/>
      <c r="AP1017" s="112" t="s">
        <v>1829</v>
      </c>
      <c r="AQ1017"/>
      <c r="AR1017"/>
      <c r="AS1017"/>
      <c r="AT1017"/>
      <c r="AU1017"/>
      <c r="AV1017"/>
    </row>
    <row r="1018" spans="27:48" ht="23.45" customHeight="1" x14ac:dyDescent="0.2">
      <c r="AA1018" s="97"/>
      <c r="AB1018" s="97"/>
      <c r="AC1018" s="97"/>
      <c r="AD1018" s="97"/>
      <c r="AE1018" s="97"/>
      <c r="AF1018" s="93"/>
      <c r="AG1018" s="93"/>
      <c r="AH1018" s="93"/>
      <c r="AI1018" s="30"/>
      <c r="AJ1018" s="30"/>
      <c r="AK1018" s="30"/>
      <c r="AL1018" s="30"/>
      <c r="AM1018" s="109"/>
      <c r="AN1018" s="109"/>
      <c r="AO1018" s="30"/>
      <c r="AP1018" s="112" t="s">
        <v>1830</v>
      </c>
      <c r="AQ1018"/>
      <c r="AR1018"/>
      <c r="AS1018"/>
      <c r="AT1018"/>
      <c r="AU1018"/>
      <c r="AV1018"/>
    </row>
    <row r="1019" spans="27:48" ht="23.45" customHeight="1" x14ac:dyDescent="0.2">
      <c r="AA1019" s="97"/>
      <c r="AB1019" s="97"/>
      <c r="AC1019" s="97"/>
      <c r="AD1019" s="97"/>
      <c r="AE1019" s="97"/>
      <c r="AF1019" s="93"/>
      <c r="AG1019" s="93"/>
      <c r="AH1019" s="93"/>
      <c r="AI1019" s="30"/>
      <c r="AJ1019" s="30"/>
      <c r="AK1019" s="30"/>
      <c r="AL1019" s="30"/>
      <c r="AM1019" s="109"/>
      <c r="AN1019" s="109"/>
      <c r="AO1019" s="30"/>
      <c r="AP1019" s="112" t="s">
        <v>1831</v>
      </c>
      <c r="AQ1019"/>
      <c r="AR1019"/>
      <c r="AS1019"/>
      <c r="AT1019"/>
      <c r="AU1019"/>
      <c r="AV1019"/>
    </row>
    <row r="1020" spans="27:48" ht="23.45" customHeight="1" x14ac:dyDescent="0.2">
      <c r="AA1020" s="97"/>
      <c r="AB1020" s="97"/>
      <c r="AC1020" s="97"/>
      <c r="AD1020" s="97"/>
      <c r="AE1020" s="97"/>
      <c r="AF1020" s="93"/>
      <c r="AG1020" s="93"/>
      <c r="AH1020" s="93"/>
      <c r="AI1020" s="30"/>
      <c r="AJ1020" s="30"/>
      <c r="AK1020" s="30"/>
      <c r="AL1020" s="30"/>
      <c r="AM1020" s="109"/>
      <c r="AN1020" s="109"/>
      <c r="AO1020" s="30"/>
      <c r="AP1020" s="112" t="s">
        <v>1832</v>
      </c>
      <c r="AQ1020"/>
      <c r="AR1020"/>
      <c r="AS1020"/>
      <c r="AT1020"/>
      <c r="AU1020"/>
      <c r="AV1020"/>
    </row>
    <row r="1021" spans="27:48" ht="23.45" customHeight="1" x14ac:dyDescent="0.2">
      <c r="AA1021" s="97"/>
      <c r="AB1021" s="97"/>
      <c r="AC1021" s="97"/>
      <c r="AD1021" s="97"/>
      <c r="AE1021" s="97"/>
      <c r="AF1021" s="93"/>
      <c r="AG1021" s="93"/>
      <c r="AH1021" s="93"/>
      <c r="AI1021" s="30"/>
      <c r="AJ1021" s="30"/>
      <c r="AK1021" s="30"/>
      <c r="AL1021" s="30"/>
      <c r="AM1021" s="109"/>
      <c r="AN1021" s="109"/>
      <c r="AO1021" s="30"/>
      <c r="AP1021" s="112" t="s">
        <v>1833</v>
      </c>
      <c r="AQ1021"/>
      <c r="AR1021"/>
      <c r="AS1021"/>
      <c r="AT1021"/>
      <c r="AU1021"/>
      <c r="AV1021"/>
    </row>
    <row r="1022" spans="27:48" ht="23.45" customHeight="1" x14ac:dyDescent="0.2">
      <c r="AA1022" s="97"/>
      <c r="AB1022" s="97"/>
      <c r="AC1022" s="97"/>
      <c r="AD1022" s="97"/>
      <c r="AE1022" s="97"/>
      <c r="AF1022" s="93"/>
      <c r="AG1022" s="93"/>
      <c r="AH1022" s="93"/>
      <c r="AI1022" s="30"/>
      <c r="AJ1022" s="30"/>
      <c r="AK1022" s="30"/>
      <c r="AL1022" s="30"/>
      <c r="AM1022" s="109"/>
      <c r="AN1022" s="109"/>
      <c r="AO1022" s="30"/>
      <c r="AP1022" s="112" t="s">
        <v>1834</v>
      </c>
      <c r="AQ1022"/>
      <c r="AR1022"/>
      <c r="AS1022"/>
      <c r="AT1022"/>
      <c r="AU1022"/>
      <c r="AV1022"/>
    </row>
    <row r="1023" spans="27:48" ht="23.45" customHeight="1" x14ac:dyDescent="0.2">
      <c r="AA1023" s="97"/>
      <c r="AB1023" s="97"/>
      <c r="AC1023" s="97"/>
      <c r="AD1023" s="97"/>
      <c r="AE1023" s="97"/>
      <c r="AF1023" s="93"/>
      <c r="AG1023" s="93"/>
      <c r="AH1023" s="93"/>
      <c r="AI1023" s="30"/>
      <c r="AJ1023" s="30"/>
      <c r="AK1023" s="30"/>
      <c r="AL1023" s="30"/>
      <c r="AM1023" s="109"/>
      <c r="AN1023" s="109"/>
      <c r="AO1023" s="30"/>
      <c r="AP1023" s="112" t="s">
        <v>1835</v>
      </c>
      <c r="AQ1023"/>
      <c r="AR1023"/>
      <c r="AS1023"/>
      <c r="AT1023"/>
      <c r="AU1023"/>
      <c r="AV1023"/>
    </row>
    <row r="1024" spans="27:48" ht="23.45" customHeight="1" x14ac:dyDescent="0.2">
      <c r="AA1024" s="97"/>
      <c r="AB1024" s="97"/>
      <c r="AC1024" s="97"/>
      <c r="AD1024" s="97"/>
      <c r="AE1024" s="97"/>
      <c r="AF1024" s="93"/>
      <c r="AG1024" s="93"/>
      <c r="AH1024" s="93"/>
      <c r="AI1024" s="30"/>
      <c r="AJ1024" s="30"/>
      <c r="AK1024" s="30"/>
      <c r="AL1024" s="30"/>
      <c r="AM1024" s="109"/>
      <c r="AN1024" s="109"/>
      <c r="AO1024" s="30"/>
      <c r="AP1024" s="112" t="s">
        <v>1836</v>
      </c>
      <c r="AQ1024"/>
      <c r="AR1024"/>
      <c r="AS1024"/>
      <c r="AT1024"/>
      <c r="AU1024"/>
      <c r="AV1024"/>
    </row>
    <row r="1025" spans="27:48" ht="23.45" customHeight="1" x14ac:dyDescent="0.2">
      <c r="AA1025" s="97"/>
      <c r="AB1025" s="97"/>
      <c r="AC1025" s="97"/>
      <c r="AD1025" s="97"/>
      <c r="AE1025" s="97"/>
      <c r="AF1025" s="93"/>
      <c r="AG1025" s="93"/>
      <c r="AH1025" s="93"/>
      <c r="AI1025" s="30"/>
      <c r="AJ1025" s="30"/>
      <c r="AK1025" s="30"/>
      <c r="AL1025" s="30"/>
      <c r="AM1025" s="109"/>
      <c r="AN1025" s="109"/>
      <c r="AO1025" s="30"/>
      <c r="AP1025" s="112" t="s">
        <v>1837</v>
      </c>
      <c r="AQ1025"/>
      <c r="AR1025"/>
      <c r="AS1025"/>
      <c r="AT1025"/>
      <c r="AU1025"/>
      <c r="AV1025"/>
    </row>
    <row r="1026" spans="27:48" ht="23.45" customHeight="1" x14ac:dyDescent="0.2">
      <c r="AA1026" s="97"/>
      <c r="AB1026" s="97"/>
      <c r="AC1026" s="97"/>
      <c r="AD1026" s="97"/>
      <c r="AE1026" s="97"/>
      <c r="AF1026" s="93"/>
      <c r="AG1026" s="93"/>
      <c r="AH1026" s="93"/>
      <c r="AI1026" s="30"/>
      <c r="AJ1026" s="30"/>
      <c r="AK1026" s="30"/>
      <c r="AL1026" s="30"/>
      <c r="AM1026" s="109"/>
      <c r="AN1026" s="109"/>
      <c r="AO1026" s="30"/>
      <c r="AP1026" s="112" t="s">
        <v>1838</v>
      </c>
      <c r="AQ1026"/>
      <c r="AR1026"/>
      <c r="AS1026"/>
      <c r="AT1026"/>
      <c r="AU1026"/>
      <c r="AV1026"/>
    </row>
    <row r="1027" spans="27:48" ht="23.45" customHeight="1" x14ac:dyDescent="0.2">
      <c r="AA1027" s="97"/>
      <c r="AB1027" s="97"/>
      <c r="AC1027" s="97"/>
      <c r="AD1027" s="97"/>
      <c r="AE1027" s="97"/>
      <c r="AF1027" s="93"/>
      <c r="AG1027" s="93"/>
      <c r="AH1027" s="93"/>
      <c r="AI1027" s="30"/>
      <c r="AJ1027" s="30"/>
      <c r="AK1027" s="30"/>
      <c r="AL1027" s="30"/>
      <c r="AM1027" s="109"/>
      <c r="AN1027" s="109"/>
      <c r="AO1027" s="30"/>
      <c r="AP1027" s="112" t="s">
        <v>1839</v>
      </c>
      <c r="AQ1027"/>
      <c r="AR1027"/>
      <c r="AS1027"/>
      <c r="AT1027"/>
      <c r="AU1027"/>
      <c r="AV1027"/>
    </row>
    <row r="1028" spans="27:48" ht="23.45" customHeight="1" x14ac:dyDescent="0.2">
      <c r="AA1028" s="97"/>
      <c r="AB1028" s="97"/>
      <c r="AC1028" s="97"/>
      <c r="AD1028" s="97"/>
      <c r="AE1028" s="97"/>
      <c r="AF1028" s="93"/>
      <c r="AG1028" s="93"/>
      <c r="AH1028" s="93"/>
      <c r="AI1028" s="30"/>
      <c r="AJ1028" s="30"/>
      <c r="AK1028" s="30"/>
      <c r="AL1028" s="30"/>
      <c r="AM1028" s="109"/>
      <c r="AN1028" s="109"/>
      <c r="AO1028" s="30"/>
      <c r="AP1028" s="112" t="s">
        <v>1840</v>
      </c>
      <c r="AQ1028"/>
      <c r="AR1028"/>
      <c r="AS1028"/>
      <c r="AT1028"/>
      <c r="AU1028"/>
      <c r="AV1028"/>
    </row>
    <row r="1029" spans="27:48" ht="23.45" customHeight="1" x14ac:dyDescent="0.2">
      <c r="AA1029" s="97"/>
      <c r="AB1029" s="97"/>
      <c r="AC1029" s="97"/>
      <c r="AD1029" s="97"/>
      <c r="AE1029" s="97"/>
      <c r="AF1029" s="93"/>
      <c r="AG1029" s="93"/>
      <c r="AH1029" s="93"/>
      <c r="AI1029" s="30"/>
      <c r="AJ1029" s="30"/>
      <c r="AK1029" s="30"/>
      <c r="AL1029" s="30"/>
      <c r="AM1029" s="109"/>
      <c r="AN1029" s="109"/>
      <c r="AO1029" s="30"/>
      <c r="AP1029" s="112" t="s">
        <v>1841</v>
      </c>
      <c r="AQ1029"/>
      <c r="AR1029"/>
      <c r="AS1029"/>
      <c r="AT1029"/>
      <c r="AU1029"/>
      <c r="AV1029"/>
    </row>
    <row r="1030" spans="27:48" ht="23.45" customHeight="1" x14ac:dyDescent="0.2">
      <c r="AA1030" s="97"/>
      <c r="AB1030" s="97"/>
      <c r="AC1030" s="97"/>
      <c r="AD1030" s="97"/>
      <c r="AE1030" s="97"/>
      <c r="AF1030" s="93"/>
      <c r="AG1030" s="93"/>
      <c r="AH1030" s="93"/>
      <c r="AI1030" s="30"/>
      <c r="AJ1030" s="30"/>
      <c r="AK1030" s="30"/>
      <c r="AL1030" s="30"/>
      <c r="AM1030" s="109"/>
      <c r="AN1030" s="109"/>
      <c r="AO1030" s="30"/>
      <c r="AP1030" s="112" t="s">
        <v>1842</v>
      </c>
      <c r="AQ1030"/>
      <c r="AR1030"/>
      <c r="AS1030"/>
      <c r="AT1030"/>
      <c r="AU1030"/>
      <c r="AV1030"/>
    </row>
    <row r="1031" spans="27:48" ht="23.45" customHeight="1" x14ac:dyDescent="0.2">
      <c r="AA1031" s="97"/>
      <c r="AB1031" s="97"/>
      <c r="AC1031" s="97"/>
      <c r="AD1031" s="97"/>
      <c r="AE1031" s="97"/>
      <c r="AF1031" s="93"/>
      <c r="AG1031" s="93"/>
      <c r="AH1031" s="93"/>
      <c r="AI1031" s="30"/>
      <c r="AJ1031" s="30"/>
      <c r="AK1031" s="30"/>
      <c r="AL1031" s="30"/>
      <c r="AM1031" s="109"/>
      <c r="AN1031" s="109"/>
      <c r="AO1031" s="30"/>
      <c r="AP1031" s="112" t="s">
        <v>1843</v>
      </c>
      <c r="AQ1031"/>
      <c r="AR1031"/>
      <c r="AS1031"/>
      <c r="AT1031"/>
      <c r="AU1031"/>
      <c r="AV1031"/>
    </row>
    <row r="1032" spans="27:48" ht="23.45" customHeight="1" x14ac:dyDescent="0.2">
      <c r="AA1032" s="97"/>
      <c r="AB1032" s="97"/>
      <c r="AC1032" s="97"/>
      <c r="AD1032" s="97"/>
      <c r="AE1032" s="97"/>
      <c r="AF1032" s="93"/>
      <c r="AG1032" s="93"/>
      <c r="AH1032" s="93"/>
      <c r="AI1032" s="30"/>
      <c r="AJ1032" s="30"/>
      <c r="AK1032" s="30"/>
      <c r="AL1032" s="30"/>
      <c r="AM1032" s="109"/>
      <c r="AN1032" s="109"/>
      <c r="AO1032" s="30"/>
      <c r="AP1032" s="112" t="s">
        <v>1844</v>
      </c>
      <c r="AQ1032"/>
      <c r="AR1032"/>
      <c r="AS1032"/>
      <c r="AT1032"/>
      <c r="AU1032"/>
      <c r="AV1032"/>
    </row>
    <row r="1033" spans="27:48" ht="23.45" customHeight="1" x14ac:dyDescent="0.2">
      <c r="AA1033" s="97"/>
      <c r="AB1033" s="97"/>
      <c r="AC1033" s="97"/>
      <c r="AD1033" s="97"/>
      <c r="AE1033" s="97"/>
      <c r="AF1033" s="93"/>
      <c r="AG1033" s="93"/>
      <c r="AH1033" s="93"/>
      <c r="AI1033" s="30"/>
      <c r="AJ1033" s="30"/>
      <c r="AK1033" s="30"/>
      <c r="AL1033" s="30"/>
      <c r="AM1033" s="109"/>
      <c r="AN1033" s="109"/>
      <c r="AO1033" s="30"/>
      <c r="AP1033" s="112" t="s">
        <v>1845</v>
      </c>
      <c r="AQ1033"/>
      <c r="AR1033"/>
      <c r="AS1033"/>
      <c r="AT1033"/>
      <c r="AU1033"/>
      <c r="AV1033"/>
    </row>
    <row r="1034" spans="27:48" ht="23.45" customHeight="1" x14ac:dyDescent="0.2">
      <c r="AA1034" s="97"/>
      <c r="AB1034" s="97"/>
      <c r="AC1034" s="97"/>
      <c r="AD1034" s="97"/>
      <c r="AE1034" s="97"/>
      <c r="AF1034" s="93"/>
      <c r="AG1034" s="93"/>
      <c r="AH1034" s="93"/>
      <c r="AI1034" s="30"/>
      <c r="AJ1034" s="30"/>
      <c r="AK1034" s="30"/>
      <c r="AL1034" s="30"/>
      <c r="AM1034" s="109"/>
      <c r="AN1034" s="109"/>
      <c r="AO1034" s="30"/>
      <c r="AP1034" s="112" t="s">
        <v>1846</v>
      </c>
      <c r="AQ1034"/>
      <c r="AR1034"/>
      <c r="AS1034"/>
      <c r="AT1034"/>
      <c r="AU1034"/>
      <c r="AV1034"/>
    </row>
    <row r="1035" spans="27:48" ht="23.45" customHeight="1" x14ac:dyDescent="0.2">
      <c r="AA1035" s="97"/>
      <c r="AB1035" s="97"/>
      <c r="AC1035" s="97"/>
      <c r="AD1035" s="97"/>
      <c r="AE1035" s="97"/>
      <c r="AF1035" s="93"/>
      <c r="AG1035" s="93"/>
      <c r="AH1035" s="93"/>
      <c r="AI1035" s="30"/>
      <c r="AJ1035" s="30"/>
      <c r="AK1035" s="30"/>
      <c r="AL1035" s="30"/>
      <c r="AM1035" s="109"/>
      <c r="AN1035" s="109"/>
      <c r="AO1035" s="30"/>
      <c r="AP1035" s="112" t="s">
        <v>1847</v>
      </c>
      <c r="AQ1035"/>
      <c r="AR1035"/>
      <c r="AS1035"/>
      <c r="AT1035"/>
      <c r="AU1035"/>
      <c r="AV1035"/>
    </row>
    <row r="1036" spans="27:48" ht="23.45" customHeight="1" x14ac:dyDescent="0.2">
      <c r="AA1036" s="97"/>
      <c r="AB1036" s="97"/>
      <c r="AC1036" s="97"/>
      <c r="AD1036" s="97"/>
      <c r="AE1036" s="97"/>
      <c r="AF1036" s="93"/>
      <c r="AG1036" s="93"/>
      <c r="AH1036" s="93"/>
      <c r="AI1036" s="30"/>
      <c r="AJ1036" s="30"/>
      <c r="AK1036" s="30"/>
      <c r="AL1036" s="30"/>
      <c r="AM1036" s="109"/>
      <c r="AN1036" s="109"/>
      <c r="AO1036" s="30"/>
      <c r="AP1036" s="112" t="s">
        <v>1848</v>
      </c>
      <c r="AQ1036"/>
      <c r="AR1036"/>
      <c r="AS1036"/>
      <c r="AT1036"/>
      <c r="AU1036"/>
      <c r="AV1036"/>
    </row>
    <row r="1037" spans="27:48" ht="23.45" customHeight="1" x14ac:dyDescent="0.2">
      <c r="AA1037" s="97"/>
      <c r="AB1037" s="97"/>
      <c r="AC1037" s="97"/>
      <c r="AD1037" s="97"/>
      <c r="AE1037" s="97"/>
      <c r="AF1037" s="93"/>
      <c r="AG1037" s="93"/>
      <c r="AH1037" s="93"/>
      <c r="AI1037" s="30"/>
      <c r="AJ1037" s="30"/>
      <c r="AK1037" s="30"/>
      <c r="AL1037" s="30"/>
      <c r="AM1037" s="109"/>
      <c r="AN1037" s="109"/>
      <c r="AO1037" s="30"/>
      <c r="AP1037" s="112" t="s">
        <v>1849</v>
      </c>
      <c r="AQ1037"/>
      <c r="AR1037"/>
      <c r="AS1037"/>
      <c r="AT1037"/>
      <c r="AU1037"/>
      <c r="AV1037"/>
    </row>
    <row r="1038" spans="27:48" ht="23.45" customHeight="1" x14ac:dyDescent="0.2">
      <c r="AA1038" s="97"/>
      <c r="AB1038" s="97"/>
      <c r="AC1038" s="97"/>
      <c r="AD1038" s="97"/>
      <c r="AE1038" s="97"/>
      <c r="AF1038" s="93"/>
      <c r="AG1038" s="93"/>
      <c r="AH1038" s="93"/>
      <c r="AI1038" s="30"/>
      <c r="AJ1038" s="30"/>
      <c r="AK1038" s="30"/>
      <c r="AL1038" s="30"/>
      <c r="AM1038" s="109"/>
      <c r="AN1038" s="109"/>
      <c r="AO1038" s="30"/>
      <c r="AP1038" s="112" t="s">
        <v>1850</v>
      </c>
      <c r="AQ1038"/>
      <c r="AR1038"/>
      <c r="AS1038"/>
      <c r="AT1038"/>
      <c r="AU1038"/>
      <c r="AV1038"/>
    </row>
    <row r="1039" spans="27:48" ht="23.45" customHeight="1" x14ac:dyDescent="0.2">
      <c r="AA1039" s="97"/>
      <c r="AB1039" s="97"/>
      <c r="AC1039" s="97"/>
      <c r="AD1039" s="97"/>
      <c r="AE1039" s="97"/>
      <c r="AF1039" s="93"/>
      <c r="AG1039" s="93"/>
      <c r="AH1039" s="93"/>
      <c r="AI1039" s="30"/>
      <c r="AJ1039" s="30"/>
      <c r="AK1039" s="30"/>
      <c r="AL1039" s="30"/>
      <c r="AM1039" s="109"/>
      <c r="AN1039" s="109"/>
      <c r="AO1039" s="30"/>
      <c r="AP1039" s="112" t="s">
        <v>1851</v>
      </c>
      <c r="AQ1039"/>
      <c r="AR1039"/>
      <c r="AS1039"/>
      <c r="AT1039"/>
      <c r="AU1039"/>
      <c r="AV1039"/>
    </row>
    <row r="1040" spans="27:48" ht="23.45" customHeight="1" x14ac:dyDescent="0.2">
      <c r="AA1040" s="97"/>
      <c r="AB1040" s="97"/>
      <c r="AC1040" s="97"/>
      <c r="AD1040" s="97"/>
      <c r="AE1040" s="97"/>
      <c r="AF1040" s="93"/>
      <c r="AG1040" s="93"/>
      <c r="AH1040" s="93"/>
      <c r="AI1040" s="30"/>
      <c r="AJ1040" s="30"/>
      <c r="AK1040" s="30"/>
      <c r="AL1040" s="30"/>
      <c r="AM1040" s="109"/>
      <c r="AN1040" s="109"/>
      <c r="AO1040" s="30"/>
      <c r="AP1040" s="112" t="s">
        <v>1852</v>
      </c>
      <c r="AQ1040"/>
      <c r="AR1040"/>
      <c r="AS1040"/>
      <c r="AT1040"/>
      <c r="AU1040"/>
      <c r="AV1040"/>
    </row>
    <row r="1041" spans="27:48" ht="23.45" customHeight="1" x14ac:dyDescent="0.2">
      <c r="AA1041" s="97"/>
      <c r="AB1041" s="97"/>
      <c r="AC1041" s="97"/>
      <c r="AD1041" s="97"/>
      <c r="AE1041" s="97"/>
      <c r="AF1041" s="93"/>
      <c r="AG1041" s="93"/>
      <c r="AH1041" s="93"/>
      <c r="AI1041" s="30"/>
      <c r="AJ1041" s="30"/>
      <c r="AK1041" s="30"/>
      <c r="AL1041" s="30"/>
      <c r="AM1041" s="109"/>
      <c r="AN1041" s="109"/>
      <c r="AO1041" s="30"/>
      <c r="AP1041" s="112" t="s">
        <v>1853</v>
      </c>
      <c r="AQ1041"/>
      <c r="AR1041"/>
      <c r="AS1041"/>
      <c r="AT1041"/>
      <c r="AU1041"/>
      <c r="AV1041"/>
    </row>
    <row r="1042" spans="27:48" ht="23.45" customHeight="1" x14ac:dyDescent="0.2">
      <c r="AA1042" s="97"/>
      <c r="AB1042" s="97"/>
      <c r="AC1042" s="97"/>
      <c r="AD1042" s="97"/>
      <c r="AE1042" s="97"/>
      <c r="AF1042" s="93"/>
      <c r="AG1042" s="93"/>
      <c r="AH1042" s="93"/>
      <c r="AI1042" s="30"/>
      <c r="AJ1042" s="30"/>
      <c r="AK1042" s="30"/>
      <c r="AL1042" s="30"/>
      <c r="AM1042" s="109"/>
      <c r="AN1042" s="109"/>
      <c r="AO1042" s="30"/>
      <c r="AP1042" s="112" t="s">
        <v>1854</v>
      </c>
      <c r="AQ1042"/>
      <c r="AR1042"/>
      <c r="AS1042"/>
      <c r="AT1042"/>
      <c r="AU1042"/>
      <c r="AV1042"/>
    </row>
    <row r="1043" spans="27:48" ht="23.45" customHeight="1" x14ac:dyDescent="0.2">
      <c r="AA1043" s="97"/>
      <c r="AB1043" s="97"/>
      <c r="AC1043" s="97"/>
      <c r="AD1043" s="97"/>
      <c r="AE1043" s="97"/>
      <c r="AF1043" s="93"/>
      <c r="AG1043" s="93"/>
      <c r="AH1043" s="93"/>
      <c r="AI1043" s="30"/>
      <c r="AJ1043" s="30"/>
      <c r="AK1043" s="30"/>
      <c r="AL1043" s="30"/>
      <c r="AM1043" s="109"/>
      <c r="AN1043" s="109"/>
      <c r="AO1043" s="30"/>
      <c r="AP1043" s="112" t="s">
        <v>1855</v>
      </c>
      <c r="AQ1043"/>
      <c r="AR1043"/>
      <c r="AS1043"/>
      <c r="AT1043"/>
      <c r="AU1043"/>
      <c r="AV1043"/>
    </row>
    <row r="1044" spans="27:48" ht="23.45" customHeight="1" x14ac:dyDescent="0.2">
      <c r="AA1044" s="97"/>
      <c r="AB1044" s="97"/>
      <c r="AC1044" s="97"/>
      <c r="AD1044" s="97"/>
      <c r="AE1044" s="97"/>
      <c r="AF1044" s="93"/>
      <c r="AG1044" s="93"/>
      <c r="AH1044" s="93"/>
      <c r="AI1044" s="30"/>
      <c r="AJ1044" s="30"/>
      <c r="AK1044" s="30"/>
      <c r="AL1044" s="30"/>
      <c r="AM1044" s="109"/>
      <c r="AN1044" s="109"/>
      <c r="AO1044" s="30"/>
      <c r="AP1044" s="112" t="s">
        <v>1856</v>
      </c>
      <c r="AQ1044"/>
      <c r="AR1044"/>
      <c r="AS1044"/>
      <c r="AT1044"/>
      <c r="AU1044"/>
      <c r="AV1044"/>
    </row>
    <row r="1045" spans="27:48" ht="23.45" customHeight="1" x14ac:dyDescent="0.2">
      <c r="AA1045" s="97"/>
      <c r="AB1045" s="97"/>
      <c r="AC1045" s="97"/>
      <c r="AD1045" s="97"/>
      <c r="AE1045" s="97"/>
      <c r="AF1045" s="93"/>
      <c r="AG1045" s="93"/>
      <c r="AH1045" s="93"/>
      <c r="AI1045" s="30"/>
      <c r="AJ1045" s="30"/>
      <c r="AK1045" s="30"/>
      <c r="AL1045" s="30"/>
      <c r="AM1045" s="109"/>
      <c r="AN1045" s="109"/>
      <c r="AO1045" s="30"/>
      <c r="AP1045" s="112" t="s">
        <v>1857</v>
      </c>
      <c r="AQ1045"/>
      <c r="AR1045"/>
      <c r="AS1045"/>
      <c r="AT1045"/>
      <c r="AU1045"/>
      <c r="AV1045"/>
    </row>
    <row r="1046" spans="27:48" ht="23.45" customHeight="1" x14ac:dyDescent="0.2">
      <c r="AA1046" s="97"/>
      <c r="AB1046" s="97"/>
      <c r="AC1046" s="97"/>
      <c r="AD1046" s="97"/>
      <c r="AE1046" s="97"/>
      <c r="AF1046" s="93"/>
      <c r="AG1046" s="93"/>
      <c r="AH1046" s="93"/>
      <c r="AI1046" s="30"/>
      <c r="AJ1046" s="30"/>
      <c r="AK1046" s="30"/>
      <c r="AL1046" s="30"/>
      <c r="AM1046" s="109"/>
      <c r="AN1046" s="109"/>
      <c r="AO1046" s="30"/>
      <c r="AP1046" s="112" t="s">
        <v>1858</v>
      </c>
      <c r="AQ1046"/>
      <c r="AR1046"/>
      <c r="AS1046"/>
      <c r="AT1046"/>
      <c r="AU1046"/>
      <c r="AV1046"/>
    </row>
    <row r="1047" spans="27:48" ht="23.45" customHeight="1" x14ac:dyDescent="0.2">
      <c r="AA1047" s="97"/>
      <c r="AB1047" s="97"/>
      <c r="AC1047" s="97"/>
      <c r="AD1047" s="97"/>
      <c r="AE1047" s="97"/>
      <c r="AF1047" s="93"/>
      <c r="AG1047" s="93"/>
      <c r="AH1047" s="93"/>
      <c r="AI1047" s="30"/>
      <c r="AJ1047" s="30"/>
      <c r="AK1047" s="30"/>
      <c r="AL1047" s="30"/>
      <c r="AM1047" s="109"/>
      <c r="AN1047" s="109"/>
      <c r="AO1047" s="30"/>
      <c r="AP1047" s="112" t="s">
        <v>1859</v>
      </c>
      <c r="AQ1047"/>
      <c r="AR1047"/>
      <c r="AS1047"/>
      <c r="AT1047"/>
      <c r="AU1047"/>
      <c r="AV1047"/>
    </row>
    <row r="1048" spans="27:48" ht="23.45" customHeight="1" x14ac:dyDescent="0.2">
      <c r="AA1048" s="97"/>
      <c r="AB1048" s="97"/>
      <c r="AC1048" s="97"/>
      <c r="AD1048" s="97"/>
      <c r="AE1048" s="97"/>
      <c r="AF1048" s="93"/>
      <c r="AG1048" s="93"/>
      <c r="AH1048" s="93"/>
      <c r="AI1048" s="30"/>
      <c r="AJ1048" s="30"/>
      <c r="AK1048" s="30"/>
      <c r="AL1048" s="30"/>
      <c r="AM1048" s="109"/>
      <c r="AN1048" s="109"/>
      <c r="AO1048" s="30"/>
      <c r="AP1048" s="112" t="s">
        <v>1860</v>
      </c>
      <c r="AQ1048"/>
      <c r="AR1048"/>
      <c r="AS1048"/>
      <c r="AT1048"/>
      <c r="AU1048"/>
      <c r="AV1048"/>
    </row>
    <row r="1049" spans="27:48" ht="23.45" customHeight="1" x14ac:dyDescent="0.2">
      <c r="AA1049" s="97"/>
      <c r="AB1049" s="97"/>
      <c r="AC1049" s="97"/>
      <c r="AD1049" s="97"/>
      <c r="AE1049" s="97"/>
      <c r="AF1049" s="93"/>
      <c r="AG1049" s="93"/>
      <c r="AH1049" s="93"/>
      <c r="AI1049" s="30"/>
      <c r="AJ1049" s="30"/>
      <c r="AK1049" s="30"/>
      <c r="AL1049" s="30"/>
      <c r="AM1049" s="109"/>
      <c r="AN1049" s="109"/>
      <c r="AO1049" s="30"/>
      <c r="AP1049" s="112" t="s">
        <v>1861</v>
      </c>
      <c r="AQ1049"/>
      <c r="AR1049"/>
      <c r="AS1049"/>
      <c r="AT1049"/>
      <c r="AU1049"/>
      <c r="AV1049"/>
    </row>
    <row r="1050" spans="27:48" ht="23.45" customHeight="1" x14ac:dyDescent="0.2">
      <c r="AA1050" s="97"/>
      <c r="AB1050" s="97"/>
      <c r="AC1050" s="97"/>
      <c r="AD1050" s="97"/>
      <c r="AE1050" s="97"/>
      <c r="AF1050" s="93"/>
      <c r="AG1050" s="93"/>
      <c r="AH1050" s="93"/>
      <c r="AI1050" s="30"/>
      <c r="AJ1050" s="30"/>
      <c r="AK1050" s="30"/>
      <c r="AL1050" s="30"/>
      <c r="AM1050" s="109"/>
      <c r="AN1050" s="109"/>
      <c r="AO1050" s="30"/>
      <c r="AP1050" s="112" t="s">
        <v>1862</v>
      </c>
      <c r="AQ1050"/>
      <c r="AR1050"/>
      <c r="AS1050"/>
      <c r="AT1050"/>
      <c r="AU1050"/>
      <c r="AV1050"/>
    </row>
    <row r="1051" spans="27:48" ht="23.45" customHeight="1" x14ac:dyDescent="0.2">
      <c r="AA1051" s="97"/>
      <c r="AB1051" s="97"/>
      <c r="AC1051" s="97"/>
      <c r="AD1051" s="97"/>
      <c r="AE1051" s="97"/>
      <c r="AF1051" s="93"/>
      <c r="AG1051" s="93"/>
      <c r="AH1051" s="93"/>
      <c r="AI1051" s="30"/>
      <c r="AJ1051" s="30"/>
      <c r="AK1051" s="30"/>
      <c r="AL1051" s="30"/>
      <c r="AM1051" s="109"/>
      <c r="AN1051" s="109"/>
      <c r="AO1051" s="30"/>
      <c r="AP1051" s="112" t="s">
        <v>1863</v>
      </c>
      <c r="AQ1051"/>
      <c r="AR1051"/>
      <c r="AS1051"/>
      <c r="AT1051"/>
      <c r="AU1051"/>
      <c r="AV1051"/>
    </row>
    <row r="1052" spans="27:48" ht="23.45" customHeight="1" x14ac:dyDescent="0.2">
      <c r="AA1052" s="97"/>
      <c r="AB1052" s="97"/>
      <c r="AC1052" s="97"/>
      <c r="AD1052" s="97"/>
      <c r="AE1052" s="97"/>
      <c r="AF1052" s="93"/>
      <c r="AG1052" s="93"/>
      <c r="AH1052" s="93"/>
      <c r="AI1052" s="30"/>
      <c r="AJ1052" s="30"/>
      <c r="AK1052" s="30"/>
      <c r="AL1052" s="30"/>
      <c r="AM1052" s="109"/>
      <c r="AN1052" s="109"/>
      <c r="AO1052" s="30"/>
      <c r="AP1052" s="112" t="s">
        <v>1864</v>
      </c>
      <c r="AQ1052"/>
      <c r="AR1052"/>
      <c r="AS1052"/>
      <c r="AT1052"/>
      <c r="AU1052"/>
      <c r="AV1052"/>
    </row>
    <row r="1053" spans="27:48" ht="23.45" customHeight="1" x14ac:dyDescent="0.2">
      <c r="AA1053" s="97"/>
      <c r="AB1053" s="97"/>
      <c r="AC1053" s="97"/>
      <c r="AD1053" s="97"/>
      <c r="AE1053" s="97"/>
      <c r="AF1053" s="93"/>
      <c r="AG1053" s="93"/>
      <c r="AH1053" s="93"/>
      <c r="AI1053" s="30"/>
      <c r="AJ1053" s="30"/>
      <c r="AK1053" s="30"/>
      <c r="AL1053" s="30"/>
      <c r="AM1053" s="109"/>
      <c r="AN1053" s="109"/>
      <c r="AO1053" s="30"/>
      <c r="AP1053" s="112" t="s">
        <v>1865</v>
      </c>
      <c r="AQ1053"/>
      <c r="AR1053"/>
      <c r="AS1053"/>
      <c r="AT1053"/>
      <c r="AU1053"/>
      <c r="AV1053"/>
    </row>
    <row r="1054" spans="27:48" ht="23.45" customHeight="1" x14ac:dyDescent="0.2">
      <c r="AA1054" s="97"/>
      <c r="AB1054" s="97"/>
      <c r="AC1054" s="97"/>
      <c r="AD1054" s="97"/>
      <c r="AE1054" s="97"/>
      <c r="AF1054" s="93"/>
      <c r="AG1054" s="93"/>
      <c r="AH1054" s="93"/>
      <c r="AI1054" s="30"/>
      <c r="AJ1054" s="30"/>
      <c r="AK1054" s="30"/>
      <c r="AL1054" s="30"/>
      <c r="AM1054" s="109"/>
      <c r="AN1054" s="109"/>
      <c r="AO1054" s="30"/>
      <c r="AP1054" s="112" t="s">
        <v>1866</v>
      </c>
      <c r="AQ1054"/>
      <c r="AR1054"/>
      <c r="AS1054"/>
      <c r="AT1054"/>
      <c r="AU1054"/>
      <c r="AV1054"/>
    </row>
    <row r="1055" spans="27:48" ht="23.45" customHeight="1" x14ac:dyDescent="0.2">
      <c r="AA1055" s="97"/>
      <c r="AB1055" s="97"/>
      <c r="AC1055" s="97"/>
      <c r="AD1055" s="97"/>
      <c r="AE1055" s="97"/>
      <c r="AF1055" s="93"/>
      <c r="AG1055" s="93"/>
      <c r="AH1055" s="93"/>
      <c r="AI1055" s="30"/>
      <c r="AJ1055" s="30"/>
      <c r="AK1055" s="30"/>
      <c r="AL1055" s="30"/>
      <c r="AM1055" s="109"/>
      <c r="AN1055" s="109"/>
      <c r="AO1055" s="30"/>
      <c r="AP1055" s="112" t="s">
        <v>1867</v>
      </c>
      <c r="AQ1055"/>
      <c r="AR1055"/>
      <c r="AS1055"/>
      <c r="AT1055"/>
      <c r="AU1055"/>
      <c r="AV1055"/>
    </row>
    <row r="1056" spans="27:48" ht="23.45" customHeight="1" x14ac:dyDescent="0.2">
      <c r="AA1056" s="97"/>
      <c r="AB1056" s="97"/>
      <c r="AC1056" s="97"/>
      <c r="AD1056" s="97"/>
      <c r="AE1056" s="97"/>
      <c r="AF1056" s="93"/>
      <c r="AG1056" s="93"/>
      <c r="AH1056" s="93"/>
      <c r="AI1056" s="30"/>
      <c r="AJ1056" s="30"/>
      <c r="AK1056" s="30"/>
      <c r="AL1056" s="30"/>
      <c r="AM1056" s="109"/>
      <c r="AN1056" s="109"/>
      <c r="AO1056" s="30"/>
      <c r="AP1056" s="112" t="s">
        <v>1868</v>
      </c>
      <c r="AQ1056"/>
      <c r="AR1056"/>
      <c r="AS1056"/>
      <c r="AT1056"/>
      <c r="AU1056"/>
      <c r="AV1056"/>
    </row>
    <row r="1057" spans="27:48" ht="23.45" customHeight="1" x14ac:dyDescent="0.2">
      <c r="AA1057" s="97"/>
      <c r="AB1057" s="97"/>
      <c r="AC1057" s="97"/>
      <c r="AD1057" s="97"/>
      <c r="AE1057" s="97"/>
      <c r="AF1057" s="93"/>
      <c r="AG1057" s="93"/>
      <c r="AH1057" s="93"/>
      <c r="AI1057" s="30"/>
      <c r="AJ1057" s="30"/>
      <c r="AK1057" s="30"/>
      <c r="AL1057" s="30"/>
      <c r="AM1057" s="109"/>
      <c r="AN1057" s="109"/>
      <c r="AO1057" s="30"/>
      <c r="AP1057" s="112" t="s">
        <v>1869</v>
      </c>
      <c r="AQ1057"/>
      <c r="AR1057"/>
      <c r="AS1057"/>
      <c r="AT1057"/>
      <c r="AU1057"/>
      <c r="AV1057"/>
    </row>
    <row r="1058" spans="27:48" ht="23.45" customHeight="1" x14ac:dyDescent="0.2">
      <c r="AA1058" s="97"/>
      <c r="AB1058" s="97"/>
      <c r="AC1058" s="97"/>
      <c r="AD1058" s="97"/>
      <c r="AE1058" s="97"/>
      <c r="AF1058" s="93"/>
      <c r="AG1058" s="93"/>
      <c r="AH1058" s="93"/>
      <c r="AI1058" s="30"/>
      <c r="AJ1058" s="30"/>
      <c r="AK1058" s="30"/>
      <c r="AL1058" s="30"/>
      <c r="AM1058" s="109"/>
      <c r="AN1058" s="109"/>
      <c r="AO1058" s="30"/>
      <c r="AP1058" s="112" t="s">
        <v>1870</v>
      </c>
      <c r="AQ1058"/>
      <c r="AR1058"/>
      <c r="AS1058"/>
      <c r="AT1058"/>
      <c r="AU1058"/>
      <c r="AV1058"/>
    </row>
    <row r="1059" spans="27:48" ht="23.45" customHeight="1" x14ac:dyDescent="0.2">
      <c r="AA1059" s="97"/>
      <c r="AB1059" s="97"/>
      <c r="AC1059" s="97"/>
      <c r="AD1059" s="97"/>
      <c r="AE1059" s="97"/>
      <c r="AF1059" s="93"/>
      <c r="AG1059" s="93"/>
      <c r="AH1059" s="93"/>
      <c r="AI1059" s="30"/>
      <c r="AJ1059" s="30"/>
      <c r="AK1059" s="30"/>
      <c r="AL1059" s="30"/>
      <c r="AM1059" s="109"/>
      <c r="AN1059" s="109"/>
      <c r="AO1059" s="30"/>
      <c r="AP1059" s="112" t="s">
        <v>1871</v>
      </c>
      <c r="AQ1059"/>
      <c r="AR1059"/>
      <c r="AS1059"/>
      <c r="AT1059"/>
      <c r="AU1059"/>
      <c r="AV1059"/>
    </row>
    <row r="1060" spans="27:48" ht="23.45" customHeight="1" x14ac:dyDescent="0.2">
      <c r="AA1060" s="97"/>
      <c r="AB1060" s="97"/>
      <c r="AC1060" s="97"/>
      <c r="AD1060" s="97"/>
      <c r="AE1060" s="97"/>
      <c r="AF1060" s="93"/>
      <c r="AG1060" s="93"/>
      <c r="AH1060" s="93"/>
      <c r="AI1060" s="30"/>
      <c r="AJ1060" s="30"/>
      <c r="AK1060" s="30"/>
      <c r="AL1060" s="30"/>
      <c r="AM1060" s="109"/>
      <c r="AN1060" s="109"/>
      <c r="AO1060" s="30"/>
      <c r="AP1060" s="112" t="s">
        <v>1872</v>
      </c>
      <c r="AQ1060"/>
      <c r="AR1060"/>
      <c r="AS1060"/>
      <c r="AT1060"/>
      <c r="AU1060"/>
      <c r="AV1060"/>
    </row>
    <row r="1061" spans="27:48" ht="23.45" customHeight="1" x14ac:dyDescent="0.2">
      <c r="AA1061" s="97"/>
      <c r="AB1061" s="97"/>
      <c r="AC1061" s="97"/>
      <c r="AD1061" s="97"/>
      <c r="AE1061" s="97"/>
      <c r="AF1061" s="93"/>
      <c r="AG1061" s="93"/>
      <c r="AH1061" s="93"/>
      <c r="AI1061" s="30"/>
      <c r="AJ1061" s="30"/>
      <c r="AK1061" s="30"/>
      <c r="AL1061" s="30"/>
      <c r="AM1061" s="109"/>
      <c r="AN1061" s="109"/>
      <c r="AO1061" s="30"/>
      <c r="AP1061" s="112" t="s">
        <v>1873</v>
      </c>
      <c r="AQ1061"/>
      <c r="AR1061"/>
      <c r="AS1061"/>
      <c r="AT1061"/>
      <c r="AU1061"/>
      <c r="AV1061"/>
    </row>
    <row r="1062" spans="27:48" ht="23.45" customHeight="1" x14ac:dyDescent="0.2">
      <c r="AA1062" s="97"/>
      <c r="AB1062" s="97"/>
      <c r="AC1062" s="97"/>
      <c r="AD1062" s="97"/>
      <c r="AE1062" s="97"/>
      <c r="AF1062" s="93"/>
      <c r="AG1062" s="93"/>
      <c r="AH1062" s="93"/>
      <c r="AI1062" s="30"/>
      <c r="AJ1062" s="30"/>
      <c r="AK1062" s="30"/>
      <c r="AL1062" s="30"/>
      <c r="AM1062" s="109"/>
      <c r="AN1062" s="109"/>
      <c r="AO1062" s="30"/>
      <c r="AP1062" s="112" t="s">
        <v>1874</v>
      </c>
      <c r="AQ1062"/>
      <c r="AR1062"/>
      <c r="AS1062"/>
      <c r="AT1062"/>
      <c r="AU1062"/>
      <c r="AV1062"/>
    </row>
    <row r="1063" spans="27:48" ht="23.45" customHeight="1" x14ac:dyDescent="0.2">
      <c r="AA1063" s="97"/>
      <c r="AB1063" s="97"/>
      <c r="AC1063" s="97"/>
      <c r="AD1063" s="97"/>
      <c r="AE1063" s="97"/>
      <c r="AF1063" s="93"/>
      <c r="AG1063" s="93"/>
      <c r="AH1063" s="93"/>
      <c r="AI1063" s="30"/>
      <c r="AJ1063" s="30"/>
      <c r="AK1063" s="30"/>
      <c r="AL1063" s="30"/>
      <c r="AM1063" s="109"/>
      <c r="AN1063" s="109"/>
      <c r="AO1063" s="30"/>
      <c r="AP1063" s="112" t="s">
        <v>1875</v>
      </c>
      <c r="AQ1063"/>
      <c r="AR1063"/>
      <c r="AS1063"/>
      <c r="AT1063"/>
      <c r="AU1063"/>
      <c r="AV1063"/>
    </row>
    <row r="1064" spans="27:48" ht="23.45" customHeight="1" x14ac:dyDescent="0.2">
      <c r="AA1064" s="97"/>
      <c r="AB1064" s="97"/>
      <c r="AC1064" s="97"/>
      <c r="AD1064" s="97"/>
      <c r="AE1064" s="97"/>
      <c r="AF1064" s="93"/>
      <c r="AG1064" s="93"/>
      <c r="AH1064" s="93"/>
      <c r="AI1064" s="30"/>
      <c r="AJ1064" s="30"/>
      <c r="AK1064" s="30"/>
      <c r="AL1064" s="30"/>
      <c r="AM1064" s="109"/>
      <c r="AN1064" s="109"/>
      <c r="AO1064" s="30"/>
      <c r="AP1064" s="112" t="s">
        <v>1876</v>
      </c>
      <c r="AQ1064"/>
      <c r="AR1064"/>
      <c r="AS1064"/>
      <c r="AT1064"/>
      <c r="AU1064"/>
      <c r="AV1064"/>
    </row>
    <row r="1065" spans="27:48" ht="23.45" customHeight="1" x14ac:dyDescent="0.2">
      <c r="AA1065" s="97"/>
      <c r="AB1065" s="97"/>
      <c r="AC1065" s="97"/>
      <c r="AD1065" s="97"/>
      <c r="AE1065" s="97"/>
      <c r="AF1065" s="93"/>
      <c r="AG1065" s="93"/>
      <c r="AH1065" s="93"/>
      <c r="AI1065" s="30"/>
      <c r="AJ1065" s="30"/>
      <c r="AK1065" s="30"/>
      <c r="AL1065" s="30"/>
      <c r="AM1065" s="109"/>
      <c r="AN1065" s="109"/>
      <c r="AO1065" s="30"/>
      <c r="AP1065" s="112" t="s">
        <v>1877</v>
      </c>
      <c r="AQ1065"/>
      <c r="AR1065"/>
      <c r="AS1065"/>
      <c r="AT1065"/>
      <c r="AU1065"/>
      <c r="AV1065"/>
    </row>
    <row r="1066" spans="27:48" ht="23.45" customHeight="1" x14ac:dyDescent="0.2">
      <c r="AA1066" s="97"/>
      <c r="AB1066" s="97"/>
      <c r="AC1066" s="97"/>
      <c r="AD1066" s="97"/>
      <c r="AE1066" s="97"/>
      <c r="AF1066" s="93"/>
      <c r="AG1066" s="93"/>
      <c r="AH1066" s="93"/>
      <c r="AI1066" s="30"/>
      <c r="AJ1066" s="30"/>
      <c r="AK1066" s="30"/>
      <c r="AL1066" s="30"/>
      <c r="AM1066" s="109"/>
      <c r="AN1066" s="109"/>
      <c r="AO1066" s="30"/>
      <c r="AP1066" s="112" t="s">
        <v>1878</v>
      </c>
      <c r="AQ1066"/>
      <c r="AR1066"/>
      <c r="AS1066"/>
      <c r="AT1066"/>
      <c r="AU1066"/>
      <c r="AV1066"/>
    </row>
    <row r="1067" spans="27:48" ht="23.45" customHeight="1" x14ac:dyDescent="0.2">
      <c r="AA1067" s="97"/>
      <c r="AB1067" s="97"/>
      <c r="AC1067" s="97"/>
      <c r="AD1067" s="97"/>
      <c r="AE1067" s="97"/>
      <c r="AF1067" s="93"/>
      <c r="AG1067" s="93"/>
      <c r="AH1067" s="93"/>
      <c r="AI1067" s="30"/>
      <c r="AJ1067" s="30"/>
      <c r="AK1067" s="30"/>
      <c r="AL1067" s="30"/>
      <c r="AM1067" s="109"/>
      <c r="AN1067" s="109"/>
      <c r="AO1067" s="30"/>
      <c r="AP1067" s="112" t="s">
        <v>1879</v>
      </c>
      <c r="AQ1067"/>
      <c r="AR1067"/>
      <c r="AS1067"/>
      <c r="AT1067"/>
      <c r="AU1067"/>
      <c r="AV1067"/>
    </row>
    <row r="1068" spans="27:48" ht="23.45" customHeight="1" x14ac:dyDescent="0.2">
      <c r="AA1068" s="97"/>
      <c r="AB1068" s="97"/>
      <c r="AC1068" s="97"/>
      <c r="AD1068" s="97"/>
      <c r="AE1068" s="97"/>
      <c r="AF1068" s="93"/>
      <c r="AG1068" s="93"/>
      <c r="AH1068" s="93"/>
      <c r="AI1068" s="30"/>
      <c r="AJ1068" s="30"/>
      <c r="AK1068" s="30"/>
      <c r="AL1068" s="30"/>
      <c r="AM1068" s="109"/>
      <c r="AN1068" s="109"/>
      <c r="AO1068" s="30"/>
      <c r="AP1068" s="112" t="s">
        <v>1880</v>
      </c>
      <c r="AQ1068"/>
      <c r="AR1068"/>
      <c r="AS1068"/>
      <c r="AT1068"/>
      <c r="AU1068"/>
      <c r="AV1068"/>
    </row>
    <row r="1069" spans="27:48" ht="23.45" customHeight="1" x14ac:dyDescent="0.2">
      <c r="AA1069" s="97"/>
      <c r="AB1069" s="97"/>
      <c r="AC1069" s="97"/>
      <c r="AD1069" s="97"/>
      <c r="AE1069" s="97"/>
      <c r="AF1069" s="93"/>
      <c r="AG1069" s="93"/>
      <c r="AH1069" s="93"/>
      <c r="AI1069" s="30"/>
      <c r="AJ1069" s="30"/>
      <c r="AK1069" s="30"/>
      <c r="AL1069" s="30"/>
      <c r="AM1069" s="109"/>
      <c r="AN1069" s="109"/>
      <c r="AO1069" s="30"/>
      <c r="AP1069" s="112" t="s">
        <v>1881</v>
      </c>
      <c r="AQ1069"/>
      <c r="AR1069"/>
      <c r="AS1069"/>
      <c r="AT1069"/>
      <c r="AU1069"/>
      <c r="AV1069"/>
    </row>
    <row r="1070" spans="27:48" ht="23.45" customHeight="1" x14ac:dyDescent="0.2">
      <c r="AA1070" s="97"/>
      <c r="AB1070" s="97"/>
      <c r="AC1070" s="97"/>
      <c r="AD1070" s="97"/>
      <c r="AE1070" s="97"/>
      <c r="AF1070" s="93"/>
      <c r="AG1070" s="93"/>
      <c r="AH1070" s="93"/>
      <c r="AI1070" s="30"/>
      <c r="AJ1070" s="30"/>
      <c r="AK1070" s="30"/>
      <c r="AL1070" s="30"/>
      <c r="AM1070" s="109"/>
      <c r="AN1070" s="109"/>
      <c r="AO1070" s="30"/>
      <c r="AP1070" s="112" t="s">
        <v>1882</v>
      </c>
      <c r="AQ1070"/>
      <c r="AR1070"/>
      <c r="AS1070"/>
      <c r="AT1070"/>
      <c r="AU1070"/>
      <c r="AV1070"/>
    </row>
    <row r="1071" spans="27:48" ht="23.45" customHeight="1" x14ac:dyDescent="0.2">
      <c r="AA1071" s="97"/>
      <c r="AB1071" s="97"/>
      <c r="AC1071" s="97"/>
      <c r="AD1071" s="97"/>
      <c r="AE1071" s="97"/>
      <c r="AF1071" s="93"/>
      <c r="AG1071" s="93"/>
      <c r="AH1071" s="93"/>
      <c r="AI1071" s="30"/>
      <c r="AJ1071" s="30"/>
      <c r="AK1071" s="30"/>
      <c r="AL1071" s="30"/>
      <c r="AM1071" s="109"/>
      <c r="AN1071" s="109"/>
      <c r="AO1071" s="30"/>
      <c r="AP1071" s="112" t="s">
        <v>1883</v>
      </c>
      <c r="AQ1071"/>
      <c r="AR1071"/>
      <c r="AS1071"/>
      <c r="AT1071"/>
      <c r="AU1071"/>
      <c r="AV1071"/>
    </row>
    <row r="1072" spans="27:48" ht="23.45" customHeight="1" x14ac:dyDescent="0.2">
      <c r="AA1072" s="97"/>
      <c r="AB1072" s="97"/>
      <c r="AC1072" s="97"/>
      <c r="AD1072" s="97"/>
      <c r="AE1072" s="97"/>
      <c r="AF1072" s="93"/>
      <c r="AG1072" s="93"/>
      <c r="AH1072" s="93"/>
      <c r="AI1072" s="30"/>
      <c r="AJ1072" s="30"/>
      <c r="AK1072" s="30"/>
      <c r="AL1072" s="30"/>
      <c r="AM1072" s="109"/>
      <c r="AN1072" s="109"/>
      <c r="AO1072" s="30"/>
      <c r="AP1072" s="112" t="s">
        <v>1884</v>
      </c>
      <c r="AQ1072"/>
      <c r="AR1072"/>
      <c r="AS1072"/>
      <c r="AT1072"/>
      <c r="AU1072"/>
      <c r="AV1072"/>
    </row>
    <row r="1073" spans="27:48" ht="23.45" customHeight="1" x14ac:dyDescent="0.2">
      <c r="AA1073" s="97"/>
      <c r="AB1073" s="97"/>
      <c r="AC1073" s="97"/>
      <c r="AD1073" s="97"/>
      <c r="AE1073" s="97"/>
      <c r="AF1073" s="93"/>
      <c r="AG1073" s="93"/>
      <c r="AH1073" s="93"/>
      <c r="AI1073" s="30"/>
      <c r="AJ1073" s="30"/>
      <c r="AK1073" s="30"/>
      <c r="AL1073" s="30"/>
      <c r="AM1073" s="109"/>
      <c r="AN1073" s="109"/>
      <c r="AO1073" s="30"/>
      <c r="AP1073" s="112" t="s">
        <v>1885</v>
      </c>
      <c r="AQ1073"/>
      <c r="AR1073"/>
      <c r="AS1073"/>
      <c r="AT1073"/>
      <c r="AU1073"/>
      <c r="AV1073"/>
    </row>
    <row r="1074" spans="27:48" ht="23.45" customHeight="1" x14ac:dyDescent="0.2">
      <c r="AA1074" s="97"/>
      <c r="AB1074" s="97"/>
      <c r="AC1074" s="97"/>
      <c r="AD1074" s="97"/>
      <c r="AE1074" s="97"/>
      <c r="AF1074" s="93"/>
      <c r="AG1074" s="93"/>
      <c r="AH1074" s="93"/>
      <c r="AI1074" s="30"/>
      <c r="AJ1074" s="30"/>
      <c r="AK1074" s="30"/>
      <c r="AL1074" s="30"/>
      <c r="AM1074" s="109"/>
      <c r="AN1074" s="109"/>
      <c r="AO1074" s="30"/>
      <c r="AP1074" s="112" t="s">
        <v>1886</v>
      </c>
      <c r="AQ1074"/>
      <c r="AR1074"/>
      <c r="AS1074"/>
      <c r="AT1074"/>
      <c r="AU1074"/>
      <c r="AV1074"/>
    </row>
    <row r="1075" spans="27:48" ht="23.45" customHeight="1" x14ac:dyDescent="0.2">
      <c r="AA1075" s="97"/>
      <c r="AB1075" s="97"/>
      <c r="AC1075" s="97"/>
      <c r="AD1075" s="97"/>
      <c r="AE1075" s="97"/>
      <c r="AF1075" s="93"/>
      <c r="AG1075" s="93"/>
      <c r="AH1075" s="93"/>
      <c r="AI1075" s="30"/>
      <c r="AJ1075" s="30"/>
      <c r="AK1075" s="30"/>
      <c r="AL1075" s="30"/>
      <c r="AM1075" s="109"/>
      <c r="AN1075" s="109"/>
      <c r="AO1075" s="30"/>
      <c r="AP1075" s="112" t="s">
        <v>1887</v>
      </c>
      <c r="AQ1075"/>
      <c r="AR1075"/>
      <c r="AS1075"/>
      <c r="AT1075"/>
      <c r="AU1075"/>
      <c r="AV1075"/>
    </row>
    <row r="1076" spans="27:48" ht="23.45" customHeight="1" x14ac:dyDescent="0.2">
      <c r="AA1076" s="97"/>
      <c r="AB1076" s="97"/>
      <c r="AC1076" s="97"/>
      <c r="AD1076" s="97"/>
      <c r="AE1076" s="97"/>
      <c r="AF1076" s="93"/>
      <c r="AG1076" s="93"/>
      <c r="AH1076" s="93"/>
      <c r="AI1076" s="30"/>
      <c r="AJ1076" s="30"/>
      <c r="AK1076" s="30"/>
      <c r="AL1076" s="30"/>
      <c r="AM1076" s="109"/>
      <c r="AN1076" s="109"/>
      <c r="AO1076" s="30"/>
      <c r="AP1076" s="112" t="s">
        <v>1888</v>
      </c>
      <c r="AQ1076"/>
      <c r="AR1076"/>
      <c r="AS1076"/>
      <c r="AT1076"/>
      <c r="AU1076"/>
      <c r="AV1076"/>
    </row>
    <row r="1077" spans="27:48" ht="23.45" customHeight="1" x14ac:dyDescent="0.2">
      <c r="AA1077" s="97"/>
      <c r="AB1077" s="97"/>
      <c r="AC1077" s="97"/>
      <c r="AD1077" s="97"/>
      <c r="AE1077" s="97"/>
      <c r="AF1077" s="93"/>
      <c r="AG1077" s="93"/>
      <c r="AH1077" s="93"/>
      <c r="AI1077" s="30"/>
      <c r="AJ1077" s="30"/>
      <c r="AK1077" s="30"/>
      <c r="AL1077" s="30"/>
      <c r="AM1077" s="109"/>
      <c r="AN1077" s="109"/>
      <c r="AO1077" s="30"/>
      <c r="AP1077" s="112" t="s">
        <v>1889</v>
      </c>
      <c r="AQ1077"/>
      <c r="AR1077"/>
      <c r="AS1077"/>
      <c r="AT1077"/>
      <c r="AU1077"/>
      <c r="AV1077"/>
    </row>
    <row r="1078" spans="27:48" ht="23.45" customHeight="1" x14ac:dyDescent="0.2">
      <c r="AA1078" s="97"/>
      <c r="AB1078" s="97"/>
      <c r="AC1078" s="97"/>
      <c r="AD1078" s="97"/>
      <c r="AE1078" s="97"/>
      <c r="AF1078" s="93"/>
      <c r="AG1078" s="93"/>
      <c r="AH1078" s="93"/>
      <c r="AI1078" s="30"/>
      <c r="AJ1078" s="30"/>
      <c r="AK1078" s="30"/>
      <c r="AL1078" s="30"/>
      <c r="AM1078" s="109"/>
      <c r="AN1078" s="109"/>
      <c r="AO1078" s="30"/>
      <c r="AP1078" s="112" t="s">
        <v>1890</v>
      </c>
      <c r="AQ1078"/>
      <c r="AR1078"/>
      <c r="AS1078"/>
      <c r="AT1078"/>
      <c r="AU1078"/>
      <c r="AV1078"/>
    </row>
    <row r="1079" spans="27:48" ht="23.45" customHeight="1" x14ac:dyDescent="0.2">
      <c r="AA1079" s="97"/>
      <c r="AB1079" s="97"/>
      <c r="AC1079" s="97"/>
      <c r="AD1079" s="97"/>
      <c r="AE1079" s="97"/>
      <c r="AF1079" s="93"/>
      <c r="AG1079" s="93"/>
      <c r="AH1079" s="93"/>
      <c r="AI1079" s="30"/>
      <c r="AJ1079" s="30"/>
      <c r="AK1079" s="30"/>
      <c r="AL1079" s="30"/>
      <c r="AM1079" s="109"/>
      <c r="AN1079" s="109"/>
      <c r="AO1079" s="30"/>
      <c r="AP1079" s="112" t="s">
        <v>1891</v>
      </c>
      <c r="AQ1079"/>
      <c r="AR1079"/>
      <c r="AS1079"/>
      <c r="AT1079"/>
      <c r="AU1079"/>
      <c r="AV1079"/>
    </row>
    <row r="1080" spans="27:48" ht="23.45" customHeight="1" x14ac:dyDescent="0.2">
      <c r="AA1080" s="97"/>
      <c r="AB1080" s="97"/>
      <c r="AC1080" s="97"/>
      <c r="AD1080" s="97"/>
      <c r="AE1080" s="97"/>
      <c r="AF1080" s="93"/>
      <c r="AG1080" s="93"/>
      <c r="AH1080" s="93"/>
      <c r="AI1080" s="30"/>
      <c r="AJ1080" s="30"/>
      <c r="AK1080" s="30"/>
      <c r="AL1080" s="30"/>
      <c r="AM1080" s="109"/>
      <c r="AN1080" s="109"/>
      <c r="AO1080" s="30"/>
      <c r="AP1080" s="112" t="s">
        <v>1892</v>
      </c>
      <c r="AQ1080"/>
      <c r="AR1080"/>
      <c r="AS1080"/>
      <c r="AT1080"/>
      <c r="AU1080"/>
      <c r="AV1080"/>
    </row>
    <row r="1081" spans="27:48" ht="23.45" customHeight="1" x14ac:dyDescent="0.2">
      <c r="AA1081" s="97"/>
      <c r="AB1081" s="97"/>
      <c r="AC1081" s="97"/>
      <c r="AD1081" s="97"/>
      <c r="AE1081" s="97"/>
      <c r="AF1081" s="93"/>
      <c r="AG1081" s="93"/>
      <c r="AH1081" s="93"/>
      <c r="AI1081" s="30"/>
      <c r="AJ1081" s="30"/>
      <c r="AK1081" s="30"/>
      <c r="AL1081" s="30"/>
      <c r="AM1081" s="109"/>
      <c r="AN1081" s="109"/>
      <c r="AO1081" s="30"/>
      <c r="AP1081" s="112" t="s">
        <v>1893</v>
      </c>
      <c r="AQ1081"/>
      <c r="AR1081"/>
      <c r="AS1081"/>
      <c r="AT1081"/>
      <c r="AU1081"/>
      <c r="AV1081"/>
    </row>
    <row r="1082" spans="27:48" ht="23.45" customHeight="1" x14ac:dyDescent="0.2">
      <c r="AA1082" s="97"/>
      <c r="AB1082" s="97"/>
      <c r="AC1082" s="97"/>
      <c r="AD1082" s="97"/>
      <c r="AE1082" s="97"/>
      <c r="AF1082" s="93"/>
      <c r="AG1082" s="93"/>
      <c r="AH1082" s="93"/>
      <c r="AI1082" s="30"/>
      <c r="AJ1082" s="30"/>
      <c r="AK1082" s="30"/>
      <c r="AL1082" s="30"/>
      <c r="AM1082" s="109"/>
      <c r="AN1082" s="109"/>
      <c r="AO1082" s="30"/>
      <c r="AP1082" s="112" t="s">
        <v>1894</v>
      </c>
      <c r="AQ1082"/>
      <c r="AR1082"/>
      <c r="AS1082"/>
      <c r="AT1082"/>
      <c r="AU1082"/>
      <c r="AV1082"/>
    </row>
    <row r="1083" spans="27:48" ht="23.45" customHeight="1" x14ac:dyDescent="0.2">
      <c r="AA1083" s="97"/>
      <c r="AB1083" s="97"/>
      <c r="AC1083" s="97"/>
      <c r="AD1083" s="97"/>
      <c r="AE1083" s="97"/>
      <c r="AF1083" s="93"/>
      <c r="AG1083" s="93"/>
      <c r="AH1083" s="93"/>
      <c r="AI1083" s="30"/>
      <c r="AJ1083" s="30"/>
      <c r="AK1083" s="30"/>
      <c r="AL1083" s="30"/>
      <c r="AM1083" s="109"/>
      <c r="AN1083" s="109"/>
      <c r="AO1083" s="30"/>
      <c r="AP1083" s="112" t="s">
        <v>1895</v>
      </c>
      <c r="AQ1083"/>
      <c r="AR1083"/>
      <c r="AS1083"/>
      <c r="AT1083"/>
      <c r="AU1083"/>
      <c r="AV1083"/>
    </row>
    <row r="1084" spans="27:48" ht="23.45" customHeight="1" x14ac:dyDescent="0.2">
      <c r="AA1084" s="97"/>
      <c r="AB1084" s="97"/>
      <c r="AC1084" s="97"/>
      <c r="AD1084" s="97"/>
      <c r="AE1084" s="97"/>
      <c r="AF1084" s="93"/>
      <c r="AG1084" s="93"/>
      <c r="AH1084" s="93"/>
      <c r="AI1084" s="30"/>
      <c r="AJ1084" s="30"/>
      <c r="AK1084" s="30"/>
      <c r="AL1084" s="30"/>
      <c r="AM1084" s="109"/>
      <c r="AN1084" s="109"/>
      <c r="AO1084" s="30"/>
      <c r="AP1084" s="112" t="s">
        <v>1896</v>
      </c>
      <c r="AQ1084"/>
      <c r="AR1084"/>
      <c r="AS1084"/>
      <c r="AT1084"/>
      <c r="AU1084"/>
      <c r="AV1084"/>
    </row>
    <row r="1085" spans="27:48" ht="23.45" customHeight="1" x14ac:dyDescent="0.2">
      <c r="AA1085" s="97"/>
      <c r="AB1085" s="97"/>
      <c r="AC1085" s="97"/>
      <c r="AD1085" s="97"/>
      <c r="AE1085" s="97"/>
      <c r="AF1085" s="93"/>
      <c r="AG1085" s="93"/>
      <c r="AH1085" s="93"/>
      <c r="AI1085" s="30"/>
      <c r="AJ1085" s="30"/>
      <c r="AK1085" s="30"/>
      <c r="AL1085" s="30"/>
      <c r="AM1085" s="109"/>
      <c r="AN1085" s="109"/>
      <c r="AO1085" s="30"/>
      <c r="AP1085" s="112" t="s">
        <v>1897</v>
      </c>
      <c r="AQ1085"/>
      <c r="AR1085"/>
      <c r="AS1085"/>
      <c r="AT1085"/>
      <c r="AU1085"/>
      <c r="AV1085"/>
    </row>
    <row r="1086" spans="27:48" ht="23.45" customHeight="1" x14ac:dyDescent="0.2">
      <c r="AA1086" s="97"/>
      <c r="AB1086" s="97"/>
      <c r="AC1086" s="97"/>
      <c r="AD1086" s="97"/>
      <c r="AE1086" s="97"/>
      <c r="AF1086" s="93"/>
      <c r="AG1086" s="93"/>
      <c r="AH1086" s="93"/>
      <c r="AI1086" s="30"/>
      <c r="AJ1086" s="30"/>
      <c r="AK1086" s="30"/>
      <c r="AL1086" s="30"/>
      <c r="AM1086" s="109"/>
      <c r="AN1086" s="109"/>
      <c r="AO1086" s="30"/>
      <c r="AP1086" s="112" t="s">
        <v>1898</v>
      </c>
      <c r="AQ1086"/>
      <c r="AR1086"/>
      <c r="AS1086"/>
      <c r="AT1086"/>
      <c r="AU1086"/>
      <c r="AV1086"/>
    </row>
    <row r="1087" spans="27:48" ht="23.45" customHeight="1" x14ac:dyDescent="0.2">
      <c r="AA1087" s="97"/>
      <c r="AB1087" s="97"/>
      <c r="AC1087" s="97"/>
      <c r="AD1087" s="97"/>
      <c r="AE1087" s="97"/>
      <c r="AF1087" s="93"/>
      <c r="AG1087" s="93"/>
      <c r="AH1087" s="93"/>
      <c r="AI1087" s="30"/>
      <c r="AJ1087" s="30"/>
      <c r="AK1087" s="30"/>
      <c r="AL1087" s="30"/>
      <c r="AM1087" s="109"/>
      <c r="AN1087" s="109"/>
      <c r="AO1087" s="30"/>
      <c r="AP1087" s="112" t="s">
        <v>1899</v>
      </c>
      <c r="AQ1087"/>
      <c r="AR1087"/>
      <c r="AS1087"/>
      <c r="AT1087"/>
      <c r="AU1087"/>
      <c r="AV1087"/>
    </row>
    <row r="1088" spans="27:48" ht="23.45" customHeight="1" x14ac:dyDescent="0.2">
      <c r="AA1088" s="97"/>
      <c r="AB1088" s="97"/>
      <c r="AC1088" s="97"/>
      <c r="AD1088" s="97"/>
      <c r="AE1088" s="97"/>
      <c r="AF1088" s="93"/>
      <c r="AG1088" s="93"/>
      <c r="AH1088" s="93"/>
      <c r="AI1088" s="30"/>
      <c r="AJ1088" s="30"/>
      <c r="AK1088" s="30"/>
      <c r="AL1088" s="30"/>
      <c r="AM1088" s="109"/>
      <c r="AN1088" s="109"/>
      <c r="AO1088" s="30"/>
      <c r="AP1088" s="112" t="s">
        <v>1900</v>
      </c>
      <c r="AQ1088"/>
      <c r="AR1088"/>
      <c r="AS1088"/>
      <c r="AT1088"/>
      <c r="AU1088"/>
      <c r="AV1088"/>
    </row>
    <row r="1089" spans="27:48" ht="23.45" customHeight="1" x14ac:dyDescent="0.2">
      <c r="AA1089" s="97"/>
      <c r="AB1089" s="97"/>
      <c r="AC1089" s="97"/>
      <c r="AD1089" s="97"/>
      <c r="AE1089" s="97"/>
      <c r="AF1089" s="93"/>
      <c r="AG1089" s="93"/>
      <c r="AH1089" s="93"/>
      <c r="AI1089" s="30"/>
      <c r="AJ1089" s="30"/>
      <c r="AK1089" s="30"/>
      <c r="AL1089" s="30"/>
      <c r="AM1089" s="109"/>
      <c r="AN1089" s="109"/>
      <c r="AO1089" s="30"/>
      <c r="AP1089" s="112" t="s">
        <v>1901</v>
      </c>
      <c r="AQ1089"/>
      <c r="AR1089"/>
      <c r="AS1089"/>
      <c r="AT1089"/>
      <c r="AU1089"/>
      <c r="AV1089"/>
    </row>
    <row r="1090" spans="27:48" ht="23.45" customHeight="1" x14ac:dyDescent="0.2">
      <c r="AA1090" s="97"/>
      <c r="AB1090" s="97"/>
      <c r="AC1090" s="97"/>
      <c r="AD1090" s="97"/>
      <c r="AE1090" s="97"/>
      <c r="AF1090" s="93"/>
      <c r="AG1090" s="93"/>
      <c r="AH1090" s="93"/>
      <c r="AI1090" s="30"/>
      <c r="AJ1090" s="30"/>
      <c r="AK1090" s="30"/>
      <c r="AL1090" s="30"/>
      <c r="AM1090" s="109"/>
      <c r="AN1090" s="109"/>
      <c r="AO1090" s="30"/>
      <c r="AP1090" s="112" t="s">
        <v>1902</v>
      </c>
      <c r="AQ1090"/>
      <c r="AR1090"/>
      <c r="AS1090"/>
      <c r="AT1090"/>
      <c r="AU1090"/>
      <c r="AV1090"/>
    </row>
    <row r="1091" spans="27:48" ht="23.45" customHeight="1" x14ac:dyDescent="0.2">
      <c r="AA1091" s="97"/>
      <c r="AB1091" s="97"/>
      <c r="AC1091" s="97"/>
      <c r="AD1091" s="97"/>
      <c r="AE1091" s="97"/>
      <c r="AF1091" s="93"/>
      <c r="AG1091" s="93"/>
      <c r="AH1091" s="93"/>
      <c r="AI1091" s="30"/>
      <c r="AJ1091" s="30"/>
      <c r="AK1091" s="30"/>
      <c r="AL1091" s="30"/>
      <c r="AM1091" s="109"/>
      <c r="AN1091" s="109"/>
      <c r="AO1091" s="30"/>
      <c r="AP1091" s="112" t="s">
        <v>1903</v>
      </c>
      <c r="AQ1091"/>
      <c r="AR1091"/>
      <c r="AS1091"/>
      <c r="AT1091"/>
      <c r="AU1091"/>
      <c r="AV1091"/>
    </row>
    <row r="1092" spans="27:48" ht="23.45" customHeight="1" x14ac:dyDescent="0.2">
      <c r="AA1092" s="97"/>
      <c r="AB1092" s="97"/>
      <c r="AC1092" s="97"/>
      <c r="AD1092" s="97"/>
      <c r="AE1092" s="97"/>
      <c r="AF1092" s="93"/>
      <c r="AG1092" s="93"/>
      <c r="AH1092" s="93"/>
      <c r="AI1092" s="30"/>
      <c r="AJ1092" s="30"/>
      <c r="AK1092" s="30"/>
      <c r="AL1092" s="30"/>
      <c r="AM1092" s="109"/>
      <c r="AN1092" s="109"/>
      <c r="AO1092" s="30"/>
      <c r="AP1092" s="112" t="s">
        <v>1904</v>
      </c>
      <c r="AQ1092"/>
      <c r="AR1092"/>
      <c r="AS1092"/>
      <c r="AT1092"/>
      <c r="AU1092"/>
      <c r="AV1092"/>
    </row>
    <row r="1093" spans="27:48" ht="23.45" customHeight="1" x14ac:dyDescent="0.2">
      <c r="AA1093" s="97"/>
      <c r="AB1093" s="97"/>
      <c r="AC1093" s="97"/>
      <c r="AD1093" s="97"/>
      <c r="AE1093" s="97"/>
      <c r="AF1093" s="93"/>
      <c r="AG1093" s="93"/>
      <c r="AH1093" s="93"/>
      <c r="AI1093" s="30"/>
      <c r="AJ1093" s="30"/>
      <c r="AK1093" s="30"/>
      <c r="AL1093" s="30"/>
      <c r="AM1093" s="109"/>
      <c r="AN1093" s="109"/>
      <c r="AO1093" s="30"/>
      <c r="AP1093" s="112" t="s">
        <v>1905</v>
      </c>
      <c r="AQ1093"/>
      <c r="AR1093"/>
      <c r="AS1093"/>
      <c r="AT1093"/>
      <c r="AU1093"/>
      <c r="AV1093"/>
    </row>
    <row r="1094" spans="27:48" ht="23.45" customHeight="1" x14ac:dyDescent="0.2">
      <c r="AA1094" s="97"/>
      <c r="AB1094" s="97"/>
      <c r="AC1094" s="97"/>
      <c r="AD1094" s="97"/>
      <c r="AE1094" s="97"/>
      <c r="AF1094" s="93"/>
      <c r="AG1094" s="93"/>
      <c r="AH1094" s="93"/>
      <c r="AI1094" s="30"/>
      <c r="AJ1094" s="30"/>
      <c r="AK1094" s="30"/>
      <c r="AL1094" s="30"/>
      <c r="AM1094" s="109"/>
      <c r="AN1094" s="109"/>
      <c r="AO1094" s="30"/>
      <c r="AP1094" s="112" t="s">
        <v>1906</v>
      </c>
      <c r="AQ1094"/>
      <c r="AR1094"/>
      <c r="AS1094"/>
      <c r="AT1094"/>
      <c r="AU1094"/>
      <c r="AV1094"/>
    </row>
    <row r="1095" spans="27:48" ht="23.45" customHeight="1" x14ac:dyDescent="0.2">
      <c r="AA1095" s="97"/>
      <c r="AB1095" s="97"/>
      <c r="AC1095" s="97"/>
      <c r="AD1095" s="97"/>
      <c r="AE1095" s="97"/>
      <c r="AF1095" s="93"/>
      <c r="AG1095" s="93"/>
      <c r="AH1095" s="93"/>
      <c r="AI1095" s="30"/>
      <c r="AJ1095" s="30"/>
      <c r="AK1095" s="30"/>
      <c r="AL1095" s="30"/>
      <c r="AM1095" s="109"/>
      <c r="AN1095" s="109"/>
      <c r="AO1095" s="30"/>
      <c r="AP1095" s="112" t="s">
        <v>1907</v>
      </c>
      <c r="AQ1095"/>
      <c r="AR1095"/>
      <c r="AS1095"/>
      <c r="AT1095"/>
      <c r="AU1095"/>
      <c r="AV1095"/>
    </row>
    <row r="1096" spans="27:48" ht="23.45" customHeight="1" x14ac:dyDescent="0.2">
      <c r="AA1096" s="97"/>
      <c r="AB1096" s="97"/>
      <c r="AC1096" s="97"/>
      <c r="AD1096" s="97"/>
      <c r="AE1096" s="97"/>
      <c r="AF1096" s="93"/>
      <c r="AG1096" s="93"/>
      <c r="AH1096" s="93"/>
      <c r="AI1096" s="30"/>
      <c r="AJ1096" s="30"/>
      <c r="AK1096" s="30"/>
      <c r="AL1096" s="30"/>
      <c r="AM1096" s="109"/>
      <c r="AN1096" s="109"/>
      <c r="AO1096" s="30"/>
      <c r="AP1096" s="112" t="s">
        <v>1908</v>
      </c>
      <c r="AQ1096"/>
      <c r="AR1096"/>
      <c r="AS1096"/>
      <c r="AT1096"/>
      <c r="AU1096"/>
      <c r="AV1096"/>
    </row>
    <row r="1097" spans="27:48" ht="23.45" customHeight="1" x14ac:dyDescent="0.2">
      <c r="AA1097" s="97"/>
      <c r="AB1097" s="97"/>
      <c r="AC1097" s="97"/>
      <c r="AD1097" s="97"/>
      <c r="AE1097" s="97"/>
      <c r="AF1097" s="93"/>
      <c r="AG1097" s="93"/>
      <c r="AH1097" s="93"/>
      <c r="AI1097" s="30"/>
      <c r="AJ1097" s="30"/>
      <c r="AK1097" s="30"/>
      <c r="AL1097" s="30"/>
      <c r="AM1097" s="109"/>
      <c r="AN1097" s="109"/>
      <c r="AO1097" s="30"/>
      <c r="AP1097" s="112" t="s">
        <v>1909</v>
      </c>
      <c r="AQ1097"/>
      <c r="AR1097"/>
      <c r="AS1097"/>
      <c r="AT1097"/>
      <c r="AU1097"/>
      <c r="AV1097"/>
    </row>
    <row r="1098" spans="27:48" ht="23.45" customHeight="1" x14ac:dyDescent="0.2">
      <c r="AA1098" s="97"/>
      <c r="AB1098" s="97"/>
      <c r="AC1098" s="97"/>
      <c r="AD1098" s="97"/>
      <c r="AE1098" s="97"/>
      <c r="AF1098" s="93"/>
      <c r="AG1098" s="93"/>
      <c r="AH1098" s="93"/>
      <c r="AI1098" s="30"/>
      <c r="AJ1098" s="30"/>
      <c r="AK1098" s="30"/>
      <c r="AL1098" s="30"/>
      <c r="AM1098" s="109"/>
      <c r="AN1098" s="109"/>
      <c r="AO1098" s="30"/>
      <c r="AP1098" s="112" t="s">
        <v>1910</v>
      </c>
      <c r="AQ1098"/>
      <c r="AR1098"/>
      <c r="AS1098"/>
      <c r="AT1098"/>
      <c r="AU1098"/>
      <c r="AV1098"/>
    </row>
    <row r="1099" spans="27:48" ht="23.45" customHeight="1" x14ac:dyDescent="0.2">
      <c r="AA1099" s="97"/>
      <c r="AB1099" s="97"/>
      <c r="AC1099" s="97"/>
      <c r="AD1099" s="97"/>
      <c r="AE1099" s="97"/>
      <c r="AF1099" s="93"/>
      <c r="AG1099" s="93"/>
      <c r="AH1099" s="93"/>
      <c r="AI1099" s="30"/>
      <c r="AJ1099" s="30"/>
      <c r="AK1099" s="30"/>
      <c r="AL1099" s="30"/>
      <c r="AM1099" s="109"/>
      <c r="AN1099" s="109"/>
      <c r="AO1099" s="30"/>
      <c r="AP1099" s="112" t="s">
        <v>1911</v>
      </c>
      <c r="AQ1099"/>
      <c r="AR1099"/>
      <c r="AS1099"/>
      <c r="AT1099"/>
      <c r="AU1099"/>
      <c r="AV1099"/>
    </row>
    <row r="1100" spans="27:48" ht="23.45" customHeight="1" x14ac:dyDescent="0.2">
      <c r="AA1100" s="97"/>
      <c r="AB1100" s="97"/>
      <c r="AC1100" s="97"/>
      <c r="AD1100" s="97"/>
      <c r="AE1100" s="97"/>
      <c r="AF1100" s="93"/>
      <c r="AG1100" s="93"/>
      <c r="AH1100" s="93"/>
      <c r="AI1100" s="30"/>
      <c r="AJ1100" s="30"/>
      <c r="AK1100" s="30"/>
      <c r="AL1100" s="30"/>
      <c r="AM1100" s="109"/>
      <c r="AN1100" s="109"/>
      <c r="AO1100" s="30"/>
      <c r="AP1100" s="112" t="s">
        <v>1912</v>
      </c>
      <c r="AQ1100"/>
      <c r="AR1100"/>
      <c r="AS1100"/>
      <c r="AT1100"/>
      <c r="AU1100"/>
      <c r="AV1100"/>
    </row>
    <row r="1101" spans="27:48" ht="23.45" customHeight="1" x14ac:dyDescent="0.2">
      <c r="AA1101" s="97"/>
      <c r="AB1101" s="97"/>
      <c r="AC1101" s="97"/>
      <c r="AD1101" s="97"/>
      <c r="AE1101" s="97"/>
      <c r="AF1101" s="93"/>
      <c r="AG1101" s="93"/>
      <c r="AH1101" s="93"/>
      <c r="AI1101" s="30"/>
      <c r="AJ1101" s="30"/>
      <c r="AK1101" s="30"/>
      <c r="AL1101" s="30"/>
      <c r="AM1101" s="109"/>
      <c r="AN1101" s="109"/>
      <c r="AO1101" s="30"/>
      <c r="AP1101" s="112" t="s">
        <v>1913</v>
      </c>
      <c r="AQ1101"/>
      <c r="AR1101"/>
      <c r="AS1101"/>
      <c r="AT1101"/>
      <c r="AU1101"/>
      <c r="AV1101"/>
    </row>
    <row r="1102" spans="27:48" ht="23.45" customHeight="1" x14ac:dyDescent="0.2">
      <c r="AA1102" s="97"/>
      <c r="AB1102" s="97"/>
      <c r="AC1102" s="97"/>
      <c r="AD1102" s="97"/>
      <c r="AE1102" s="97"/>
      <c r="AF1102" s="93"/>
      <c r="AG1102" s="93"/>
      <c r="AH1102" s="93"/>
      <c r="AI1102" s="30"/>
      <c r="AJ1102" s="30"/>
      <c r="AK1102" s="30"/>
      <c r="AL1102" s="30"/>
      <c r="AM1102" s="109"/>
      <c r="AN1102" s="109"/>
      <c r="AO1102" s="30"/>
      <c r="AP1102" s="112" t="s">
        <v>1914</v>
      </c>
      <c r="AQ1102"/>
      <c r="AR1102"/>
      <c r="AS1102"/>
      <c r="AT1102"/>
      <c r="AU1102"/>
      <c r="AV1102"/>
    </row>
    <row r="1103" spans="27:48" ht="23.45" customHeight="1" x14ac:dyDescent="0.2">
      <c r="AA1103" s="97"/>
      <c r="AB1103" s="97"/>
      <c r="AC1103" s="97"/>
      <c r="AD1103" s="97"/>
      <c r="AE1103" s="97"/>
      <c r="AF1103" s="93"/>
      <c r="AG1103" s="93"/>
      <c r="AH1103" s="93"/>
      <c r="AI1103" s="30"/>
      <c r="AJ1103" s="30"/>
      <c r="AK1103" s="30"/>
      <c r="AL1103" s="30"/>
      <c r="AM1103" s="109"/>
      <c r="AN1103" s="109"/>
      <c r="AO1103" s="30"/>
      <c r="AP1103" s="112" t="s">
        <v>1915</v>
      </c>
      <c r="AQ1103"/>
      <c r="AR1103"/>
      <c r="AS1103"/>
      <c r="AT1103"/>
      <c r="AU1103"/>
      <c r="AV1103"/>
    </row>
    <row r="1104" spans="27:48" ht="23.45" customHeight="1" x14ac:dyDescent="0.2">
      <c r="AA1104" s="97"/>
      <c r="AB1104" s="97"/>
      <c r="AC1104" s="97"/>
      <c r="AD1104" s="97"/>
      <c r="AE1104" s="97"/>
      <c r="AF1104" s="93"/>
      <c r="AG1104" s="93"/>
      <c r="AH1104" s="93"/>
      <c r="AI1104" s="30"/>
      <c r="AJ1104" s="30"/>
      <c r="AK1104" s="30"/>
      <c r="AL1104" s="30"/>
      <c r="AM1104" s="109"/>
      <c r="AN1104" s="109"/>
      <c r="AO1104" s="30"/>
      <c r="AP1104" s="112" t="s">
        <v>1916</v>
      </c>
      <c r="AQ1104"/>
      <c r="AR1104"/>
      <c r="AS1104"/>
      <c r="AT1104"/>
      <c r="AU1104"/>
      <c r="AV1104"/>
    </row>
    <row r="1105" spans="27:48" ht="23.45" customHeight="1" x14ac:dyDescent="0.2">
      <c r="AA1105" s="97"/>
      <c r="AB1105" s="97"/>
      <c r="AC1105" s="97"/>
      <c r="AD1105" s="97"/>
      <c r="AE1105" s="97"/>
      <c r="AF1105" s="93"/>
      <c r="AG1105" s="93"/>
      <c r="AH1105" s="93"/>
      <c r="AI1105" s="30"/>
      <c r="AJ1105" s="30"/>
      <c r="AK1105" s="30"/>
      <c r="AL1105" s="30"/>
      <c r="AM1105" s="109"/>
      <c r="AN1105" s="109"/>
      <c r="AO1105" s="30"/>
      <c r="AP1105" s="112" t="s">
        <v>1917</v>
      </c>
      <c r="AQ1105"/>
      <c r="AR1105"/>
      <c r="AS1105"/>
      <c r="AT1105"/>
      <c r="AU1105"/>
      <c r="AV1105"/>
    </row>
    <row r="1106" spans="27:48" ht="23.45" customHeight="1" x14ac:dyDescent="0.2">
      <c r="AA1106" s="97"/>
      <c r="AB1106" s="97"/>
      <c r="AC1106" s="97"/>
      <c r="AD1106" s="97"/>
      <c r="AE1106" s="97"/>
      <c r="AF1106" s="93"/>
      <c r="AG1106" s="93"/>
      <c r="AH1106" s="93"/>
      <c r="AI1106" s="30"/>
      <c r="AJ1106" s="30"/>
      <c r="AK1106" s="30"/>
      <c r="AL1106" s="30"/>
      <c r="AM1106" s="109"/>
      <c r="AN1106" s="109"/>
      <c r="AO1106" s="30"/>
      <c r="AP1106" s="112" t="s">
        <v>1918</v>
      </c>
      <c r="AQ1106"/>
      <c r="AR1106"/>
      <c r="AS1106"/>
      <c r="AT1106"/>
      <c r="AU1106"/>
      <c r="AV1106"/>
    </row>
    <row r="1107" spans="27:48" ht="23.45" customHeight="1" x14ac:dyDescent="0.2">
      <c r="AA1107" s="97"/>
      <c r="AB1107" s="97"/>
      <c r="AC1107" s="97"/>
      <c r="AD1107" s="97"/>
      <c r="AE1107" s="97"/>
      <c r="AF1107" s="93"/>
      <c r="AG1107" s="93"/>
      <c r="AH1107" s="93"/>
      <c r="AI1107" s="30"/>
      <c r="AJ1107" s="30"/>
      <c r="AK1107" s="30"/>
      <c r="AL1107" s="30"/>
      <c r="AM1107" s="109"/>
      <c r="AN1107" s="109"/>
      <c r="AO1107" s="30"/>
      <c r="AP1107" s="112" t="s">
        <v>1919</v>
      </c>
      <c r="AQ1107"/>
      <c r="AR1107"/>
      <c r="AS1107"/>
      <c r="AT1107"/>
      <c r="AU1107"/>
      <c r="AV1107"/>
    </row>
    <row r="1108" spans="27:48" ht="23.45" customHeight="1" x14ac:dyDescent="0.2">
      <c r="AA1108" s="97"/>
      <c r="AB1108" s="97"/>
      <c r="AC1108" s="97"/>
      <c r="AD1108" s="97"/>
      <c r="AE1108" s="97"/>
      <c r="AF1108" s="93"/>
      <c r="AG1108" s="93"/>
      <c r="AH1108" s="93"/>
      <c r="AI1108" s="30"/>
      <c r="AJ1108" s="30"/>
      <c r="AK1108" s="30"/>
      <c r="AL1108" s="30"/>
      <c r="AM1108" s="109"/>
      <c r="AN1108" s="109"/>
      <c r="AO1108" s="30"/>
      <c r="AP1108" s="112" t="s">
        <v>1920</v>
      </c>
      <c r="AQ1108"/>
      <c r="AR1108"/>
      <c r="AS1108"/>
      <c r="AT1108"/>
      <c r="AU1108"/>
      <c r="AV1108"/>
    </row>
    <row r="1109" spans="27:48" ht="23.45" customHeight="1" x14ac:dyDescent="0.2">
      <c r="AA1109" s="97"/>
      <c r="AB1109" s="97"/>
      <c r="AC1109" s="97"/>
      <c r="AD1109" s="97"/>
      <c r="AE1109" s="97"/>
      <c r="AF1109" s="93"/>
      <c r="AG1109" s="93"/>
      <c r="AH1109" s="93"/>
      <c r="AI1109" s="30"/>
      <c r="AJ1109" s="30"/>
      <c r="AK1109" s="30"/>
      <c r="AL1109" s="30"/>
      <c r="AM1109" s="109"/>
      <c r="AN1109" s="109"/>
      <c r="AO1109" s="30"/>
      <c r="AP1109" s="112" t="s">
        <v>1921</v>
      </c>
      <c r="AQ1109"/>
      <c r="AR1109"/>
      <c r="AS1109"/>
      <c r="AT1109"/>
      <c r="AU1109"/>
      <c r="AV1109"/>
    </row>
    <row r="1110" spans="27:48" ht="23.45" customHeight="1" x14ac:dyDescent="0.2">
      <c r="AA1110" s="97"/>
      <c r="AB1110" s="97"/>
      <c r="AC1110" s="97"/>
      <c r="AD1110" s="97"/>
      <c r="AE1110" s="97"/>
      <c r="AF1110" s="93"/>
      <c r="AG1110" s="93"/>
      <c r="AH1110" s="93"/>
      <c r="AI1110" s="30"/>
      <c r="AJ1110" s="30"/>
      <c r="AK1110" s="30"/>
      <c r="AL1110" s="30"/>
      <c r="AM1110" s="109"/>
      <c r="AN1110" s="109"/>
      <c r="AO1110" s="30"/>
      <c r="AP1110" s="112" t="s">
        <v>1922</v>
      </c>
      <c r="AQ1110"/>
      <c r="AR1110"/>
      <c r="AS1110"/>
      <c r="AT1110"/>
      <c r="AU1110"/>
      <c r="AV1110"/>
    </row>
    <row r="1111" spans="27:48" ht="23.45" customHeight="1" x14ac:dyDescent="0.2">
      <c r="AA1111" s="97"/>
      <c r="AB1111" s="97"/>
      <c r="AC1111" s="97"/>
      <c r="AD1111" s="97"/>
      <c r="AE1111" s="97"/>
      <c r="AF1111" s="93"/>
      <c r="AG1111" s="93"/>
      <c r="AH1111" s="93"/>
      <c r="AI1111" s="30"/>
      <c r="AJ1111" s="30"/>
      <c r="AK1111" s="30"/>
      <c r="AL1111" s="30"/>
      <c r="AM1111" s="109"/>
      <c r="AN1111" s="109"/>
      <c r="AO1111" s="30"/>
      <c r="AP1111" s="109" t="s">
        <v>1923</v>
      </c>
      <c r="AQ1111"/>
      <c r="AR1111"/>
      <c r="AS1111"/>
      <c r="AT1111"/>
      <c r="AU1111"/>
      <c r="AV1111"/>
    </row>
    <row r="1112" spans="27:48" ht="23.45" customHeight="1" x14ac:dyDescent="0.2">
      <c r="AA1112" s="97"/>
      <c r="AB1112" s="97"/>
      <c r="AC1112" s="97"/>
      <c r="AD1112" s="97"/>
      <c r="AE1112" s="97"/>
      <c r="AF1112" s="93"/>
      <c r="AG1112" s="93"/>
      <c r="AH1112" s="93"/>
      <c r="AI1112" s="30"/>
      <c r="AJ1112" s="30"/>
      <c r="AK1112" s="30"/>
      <c r="AL1112" s="30"/>
      <c r="AM1112" s="109"/>
      <c r="AN1112" s="109"/>
      <c r="AO1112" s="30"/>
      <c r="AP1112" s="109" t="s">
        <v>1924</v>
      </c>
      <c r="AQ1112"/>
      <c r="AR1112"/>
      <c r="AS1112"/>
      <c r="AT1112"/>
      <c r="AU1112"/>
      <c r="AV1112"/>
    </row>
    <row r="1113" spans="27:48" ht="23.45" customHeight="1" x14ac:dyDescent="0.2">
      <c r="AA1113" s="97"/>
      <c r="AB1113" s="97"/>
      <c r="AC1113" s="97"/>
      <c r="AD1113" s="97"/>
      <c r="AE1113" s="97"/>
      <c r="AF1113" s="93"/>
      <c r="AG1113" s="93"/>
      <c r="AH1113" s="93"/>
      <c r="AI1113" s="30"/>
      <c r="AJ1113" s="30"/>
      <c r="AK1113" s="30"/>
      <c r="AL1113" s="30"/>
      <c r="AM1113" s="109"/>
      <c r="AN1113" s="109"/>
      <c r="AO1113" s="30"/>
      <c r="AP1113" s="109" t="s">
        <v>1925</v>
      </c>
      <c r="AQ1113"/>
      <c r="AR1113"/>
      <c r="AS1113"/>
      <c r="AT1113"/>
      <c r="AU1113"/>
      <c r="AV1113"/>
    </row>
    <row r="1114" spans="27:48" ht="23.45" customHeight="1" x14ac:dyDescent="0.2">
      <c r="AA1114" s="97"/>
      <c r="AB1114" s="97"/>
      <c r="AC1114" s="97"/>
      <c r="AD1114" s="97"/>
      <c r="AE1114" s="97"/>
      <c r="AF1114" s="93"/>
      <c r="AG1114" s="93"/>
      <c r="AH1114" s="93"/>
      <c r="AI1114" s="30"/>
      <c r="AJ1114" s="30"/>
      <c r="AK1114" s="30"/>
      <c r="AL1114" s="30"/>
      <c r="AM1114" s="109"/>
      <c r="AN1114" s="109"/>
      <c r="AO1114" s="30"/>
      <c r="AP1114" s="109" t="s">
        <v>1926</v>
      </c>
      <c r="AQ1114"/>
      <c r="AR1114"/>
      <c r="AS1114"/>
      <c r="AT1114"/>
      <c r="AU1114"/>
      <c r="AV1114"/>
    </row>
    <row r="1115" spans="27:48" ht="23.45" customHeight="1" x14ac:dyDescent="0.2">
      <c r="AA1115" s="97"/>
      <c r="AB1115" s="97"/>
      <c r="AC1115" s="97"/>
      <c r="AD1115" s="97"/>
      <c r="AE1115" s="97"/>
      <c r="AF1115" s="93"/>
      <c r="AG1115" s="93"/>
      <c r="AH1115" s="93"/>
      <c r="AI1115" s="30"/>
      <c r="AJ1115" s="30"/>
      <c r="AK1115" s="30"/>
      <c r="AL1115" s="30"/>
      <c r="AM1115" s="109"/>
      <c r="AN1115" s="109"/>
      <c r="AO1115" s="30"/>
      <c r="AP1115" s="109" t="s">
        <v>1927</v>
      </c>
      <c r="AQ1115"/>
      <c r="AR1115"/>
      <c r="AS1115"/>
      <c r="AT1115"/>
      <c r="AU1115"/>
      <c r="AV1115"/>
    </row>
    <row r="1116" spans="27:48" ht="23.45" customHeight="1" x14ac:dyDescent="0.2">
      <c r="AA1116" s="97"/>
      <c r="AB1116" s="97"/>
      <c r="AC1116" s="97"/>
      <c r="AD1116" s="97"/>
      <c r="AE1116" s="97"/>
      <c r="AF1116" s="93"/>
      <c r="AG1116" s="93"/>
      <c r="AH1116" s="93"/>
      <c r="AI1116" s="30"/>
      <c r="AJ1116" s="30"/>
      <c r="AK1116" s="30"/>
      <c r="AL1116" s="30"/>
      <c r="AM1116" s="109"/>
      <c r="AN1116" s="109"/>
      <c r="AO1116" s="30"/>
      <c r="AP1116" s="109" t="s">
        <v>1928</v>
      </c>
      <c r="AQ1116"/>
      <c r="AR1116"/>
      <c r="AS1116"/>
      <c r="AT1116"/>
      <c r="AU1116"/>
      <c r="AV1116"/>
    </row>
    <row r="1117" spans="27:48" ht="23.45" customHeight="1" x14ac:dyDescent="0.2">
      <c r="AA1117" s="97"/>
      <c r="AB1117" s="97"/>
      <c r="AC1117" s="97"/>
      <c r="AD1117" s="97"/>
      <c r="AE1117" s="97"/>
      <c r="AF1117" s="93"/>
      <c r="AG1117" s="93"/>
      <c r="AH1117" s="93"/>
      <c r="AI1117" s="30"/>
      <c r="AJ1117" s="30"/>
      <c r="AK1117" s="30"/>
      <c r="AL1117" s="30"/>
      <c r="AM1117" s="109"/>
      <c r="AN1117" s="109"/>
      <c r="AO1117" s="30"/>
      <c r="AP1117" s="109" t="s">
        <v>1929</v>
      </c>
      <c r="AQ1117"/>
      <c r="AR1117"/>
      <c r="AS1117"/>
      <c r="AT1117"/>
      <c r="AU1117"/>
      <c r="AV1117"/>
    </row>
    <row r="1118" spans="27:48" ht="23.45" customHeight="1" x14ac:dyDescent="0.2">
      <c r="AA1118" s="97"/>
      <c r="AB1118" s="97"/>
      <c r="AC1118" s="97"/>
      <c r="AD1118" s="97"/>
      <c r="AE1118" s="97"/>
      <c r="AF1118" s="93"/>
      <c r="AG1118" s="93"/>
      <c r="AH1118" s="93"/>
      <c r="AI1118" s="30"/>
      <c r="AJ1118" s="30"/>
      <c r="AK1118" s="30"/>
      <c r="AL1118" s="30"/>
      <c r="AM1118" s="109"/>
      <c r="AN1118" s="109"/>
      <c r="AO1118" s="30"/>
      <c r="AP1118" s="109" t="s">
        <v>1930</v>
      </c>
      <c r="AQ1118"/>
      <c r="AR1118"/>
      <c r="AS1118"/>
      <c r="AT1118"/>
      <c r="AU1118"/>
      <c r="AV1118"/>
    </row>
    <row r="1119" spans="27:48" ht="23.45" customHeight="1" x14ac:dyDescent="0.2">
      <c r="AA1119" s="97"/>
      <c r="AB1119" s="97"/>
      <c r="AC1119" s="97"/>
      <c r="AD1119" s="97"/>
      <c r="AE1119" s="97"/>
      <c r="AF1119" s="93"/>
      <c r="AG1119" s="93"/>
      <c r="AH1119" s="93"/>
      <c r="AI1119" s="30"/>
      <c r="AJ1119" s="30"/>
      <c r="AK1119" s="30"/>
      <c r="AL1119" s="30"/>
      <c r="AM1119" s="109"/>
      <c r="AN1119" s="109"/>
      <c r="AO1119" s="30"/>
      <c r="AP1119" s="109" t="s">
        <v>1931</v>
      </c>
      <c r="AQ1119"/>
      <c r="AR1119"/>
      <c r="AS1119"/>
      <c r="AT1119"/>
      <c r="AU1119"/>
      <c r="AV1119"/>
    </row>
    <row r="1120" spans="27:48" ht="23.45" customHeight="1" x14ac:dyDescent="0.2">
      <c r="AA1120" s="97"/>
      <c r="AB1120" s="97"/>
      <c r="AC1120" s="97"/>
      <c r="AD1120" s="97"/>
      <c r="AE1120" s="97"/>
      <c r="AF1120" s="93"/>
      <c r="AG1120" s="93"/>
      <c r="AH1120" s="93"/>
      <c r="AI1120" s="30"/>
      <c r="AJ1120" s="30"/>
      <c r="AK1120" s="30"/>
      <c r="AL1120" s="30"/>
      <c r="AM1120" s="109"/>
      <c r="AN1120" s="109"/>
      <c r="AO1120" s="30"/>
      <c r="AP1120" s="109" t="s">
        <v>1932</v>
      </c>
      <c r="AQ1120"/>
      <c r="AR1120"/>
      <c r="AS1120"/>
      <c r="AT1120"/>
      <c r="AU1120"/>
      <c r="AV1120"/>
    </row>
    <row r="1121" spans="27:48" ht="23.45" customHeight="1" x14ac:dyDescent="0.2">
      <c r="AA1121" s="97"/>
      <c r="AB1121" s="97"/>
      <c r="AC1121" s="97"/>
      <c r="AD1121" s="97"/>
      <c r="AE1121" s="97"/>
      <c r="AF1121" s="93"/>
      <c r="AG1121" s="93"/>
      <c r="AH1121" s="93"/>
      <c r="AI1121" s="30"/>
      <c r="AJ1121" s="30"/>
      <c r="AK1121" s="30"/>
      <c r="AL1121" s="30"/>
      <c r="AM1121" s="109"/>
      <c r="AN1121" s="109"/>
      <c r="AO1121" s="30"/>
      <c r="AP1121" s="109" t="s">
        <v>1933</v>
      </c>
      <c r="AQ1121"/>
      <c r="AR1121"/>
      <c r="AS1121"/>
      <c r="AT1121"/>
      <c r="AU1121"/>
      <c r="AV1121"/>
    </row>
    <row r="1122" spans="27:48" ht="23.45" customHeight="1" x14ac:dyDescent="0.2">
      <c r="AA1122" s="97"/>
      <c r="AB1122" s="97"/>
      <c r="AC1122" s="97"/>
      <c r="AD1122" s="97"/>
      <c r="AE1122" s="97"/>
      <c r="AF1122" s="93"/>
      <c r="AG1122" s="93"/>
      <c r="AH1122" s="93"/>
      <c r="AI1122" s="30"/>
      <c r="AJ1122" s="30"/>
      <c r="AK1122" s="30"/>
      <c r="AL1122" s="30"/>
      <c r="AM1122" s="109"/>
      <c r="AN1122" s="109"/>
      <c r="AO1122" s="30"/>
      <c r="AP1122" s="109" t="s">
        <v>1934</v>
      </c>
      <c r="AQ1122"/>
      <c r="AR1122"/>
      <c r="AS1122"/>
      <c r="AT1122"/>
      <c r="AU1122"/>
      <c r="AV1122"/>
    </row>
    <row r="1123" spans="27:48" ht="23.45" customHeight="1" x14ac:dyDescent="0.2">
      <c r="AA1123" s="97"/>
      <c r="AB1123" s="97"/>
      <c r="AC1123" s="97"/>
      <c r="AD1123" s="97"/>
      <c r="AE1123" s="97"/>
      <c r="AF1123" s="93"/>
      <c r="AG1123" s="93"/>
      <c r="AH1123" s="93"/>
      <c r="AI1123" s="30"/>
      <c r="AJ1123" s="30"/>
      <c r="AK1123" s="30"/>
      <c r="AL1123" s="30"/>
      <c r="AM1123" s="109"/>
      <c r="AN1123" s="109"/>
      <c r="AO1123" s="30"/>
      <c r="AP1123" s="109" t="s">
        <v>1935</v>
      </c>
      <c r="AQ1123"/>
      <c r="AR1123"/>
      <c r="AS1123"/>
      <c r="AT1123"/>
      <c r="AU1123"/>
      <c r="AV1123"/>
    </row>
    <row r="1124" spans="27:48" ht="23.45" customHeight="1" x14ac:dyDescent="0.2">
      <c r="AA1124" s="97"/>
      <c r="AB1124" s="97"/>
      <c r="AC1124" s="97"/>
      <c r="AD1124" s="97"/>
      <c r="AE1124" s="97"/>
      <c r="AF1124" s="93"/>
      <c r="AG1124" s="93"/>
      <c r="AH1124" s="93"/>
      <c r="AI1124" s="30"/>
      <c r="AJ1124" s="30"/>
      <c r="AK1124" s="30"/>
      <c r="AL1124" s="30"/>
      <c r="AM1124" s="109"/>
      <c r="AN1124" s="109"/>
      <c r="AO1124" s="30"/>
      <c r="AP1124" s="109" t="s">
        <v>1936</v>
      </c>
      <c r="AQ1124"/>
      <c r="AR1124"/>
      <c r="AS1124"/>
      <c r="AT1124"/>
      <c r="AU1124"/>
      <c r="AV1124"/>
    </row>
    <row r="1125" spans="27:48" ht="23.45" customHeight="1" x14ac:dyDescent="0.2">
      <c r="AA1125" s="97"/>
      <c r="AB1125" s="97"/>
      <c r="AC1125" s="97"/>
      <c r="AD1125" s="97"/>
      <c r="AE1125" s="97"/>
      <c r="AF1125" s="93"/>
      <c r="AG1125" s="93"/>
      <c r="AH1125" s="93"/>
      <c r="AI1125" s="30"/>
      <c r="AJ1125" s="30"/>
      <c r="AK1125" s="30"/>
      <c r="AL1125" s="30"/>
      <c r="AM1125" s="109"/>
      <c r="AN1125" s="109"/>
      <c r="AO1125" s="30"/>
      <c r="AP1125" s="109" t="s">
        <v>1937</v>
      </c>
      <c r="AQ1125"/>
      <c r="AR1125"/>
      <c r="AS1125"/>
      <c r="AT1125"/>
      <c r="AU1125"/>
      <c r="AV1125"/>
    </row>
    <row r="1126" spans="27:48" ht="23.45" customHeight="1" x14ac:dyDescent="0.2">
      <c r="AA1126" s="97"/>
      <c r="AB1126" s="97"/>
      <c r="AC1126" s="97"/>
      <c r="AD1126" s="97"/>
      <c r="AE1126" s="97"/>
      <c r="AF1126" s="93"/>
      <c r="AG1126" s="93"/>
      <c r="AH1126" s="93"/>
      <c r="AI1126" s="30"/>
      <c r="AJ1126" s="30"/>
      <c r="AK1126" s="30"/>
      <c r="AL1126" s="30"/>
      <c r="AM1126" s="109"/>
      <c r="AN1126" s="109"/>
      <c r="AO1126" s="30"/>
      <c r="AP1126" s="109" t="s">
        <v>1938</v>
      </c>
      <c r="AQ1126"/>
      <c r="AR1126"/>
      <c r="AS1126"/>
      <c r="AT1126"/>
      <c r="AU1126"/>
      <c r="AV1126"/>
    </row>
    <row r="1127" spans="27:48" ht="23.45" customHeight="1" x14ac:dyDescent="0.2">
      <c r="AA1127" s="97"/>
      <c r="AB1127" s="97"/>
      <c r="AC1127" s="97"/>
      <c r="AD1127" s="97"/>
      <c r="AE1127" s="97"/>
      <c r="AF1127" s="93"/>
      <c r="AG1127" s="93"/>
      <c r="AH1127" s="93"/>
      <c r="AI1127" s="30"/>
      <c r="AJ1127" s="30"/>
      <c r="AK1127" s="30"/>
      <c r="AL1127" s="30"/>
      <c r="AM1127" s="109"/>
      <c r="AN1127" s="109"/>
      <c r="AO1127" s="30"/>
      <c r="AP1127" s="109" t="s">
        <v>1939</v>
      </c>
      <c r="AQ1127"/>
      <c r="AR1127"/>
      <c r="AS1127"/>
      <c r="AT1127"/>
      <c r="AU1127"/>
      <c r="AV1127"/>
    </row>
    <row r="1128" spans="27:48" ht="23.45" customHeight="1" x14ac:dyDescent="0.2">
      <c r="AA1128" s="97"/>
      <c r="AB1128" s="97"/>
      <c r="AC1128" s="97"/>
      <c r="AD1128" s="97"/>
      <c r="AE1128" s="97"/>
      <c r="AF1128" s="93"/>
      <c r="AG1128" s="93"/>
      <c r="AH1128" s="93"/>
      <c r="AI1128" s="30"/>
      <c r="AJ1128" s="30"/>
      <c r="AK1128" s="30"/>
      <c r="AL1128" s="30"/>
      <c r="AM1128" s="109"/>
      <c r="AN1128" s="109"/>
      <c r="AO1128" s="30"/>
      <c r="AP1128" s="109" t="s">
        <v>1940</v>
      </c>
      <c r="AQ1128"/>
      <c r="AR1128"/>
      <c r="AS1128"/>
      <c r="AT1128"/>
      <c r="AU1128"/>
      <c r="AV1128"/>
    </row>
    <row r="1129" spans="27:48" ht="23.45" customHeight="1" x14ac:dyDescent="0.2">
      <c r="AA1129" s="97"/>
      <c r="AB1129" s="97"/>
      <c r="AC1129" s="97"/>
      <c r="AD1129" s="97"/>
      <c r="AE1129" s="97"/>
      <c r="AF1129" s="93"/>
      <c r="AG1129" s="93"/>
      <c r="AH1129" s="93"/>
      <c r="AI1129" s="30"/>
      <c r="AJ1129" s="30"/>
      <c r="AK1129" s="30"/>
      <c r="AL1129" s="30"/>
      <c r="AM1129" s="109"/>
      <c r="AN1129" s="109"/>
      <c r="AO1129" s="30"/>
      <c r="AP1129" s="109" t="s">
        <v>1941</v>
      </c>
      <c r="AQ1129"/>
      <c r="AR1129"/>
      <c r="AS1129"/>
      <c r="AT1129"/>
      <c r="AU1129"/>
      <c r="AV1129"/>
    </row>
    <row r="1130" spans="27:48" ht="23.45" customHeight="1" x14ac:dyDescent="0.2">
      <c r="AA1130" s="97"/>
      <c r="AB1130" s="97"/>
      <c r="AC1130" s="97"/>
      <c r="AD1130" s="97"/>
      <c r="AE1130" s="97"/>
      <c r="AF1130" s="93"/>
      <c r="AG1130" s="93"/>
      <c r="AH1130" s="93"/>
      <c r="AI1130" s="30"/>
      <c r="AJ1130" s="30"/>
      <c r="AK1130" s="30"/>
      <c r="AL1130" s="30"/>
      <c r="AM1130" s="109"/>
      <c r="AN1130" s="109"/>
      <c r="AO1130" s="30"/>
      <c r="AP1130" s="109" t="s">
        <v>1942</v>
      </c>
      <c r="AQ1130"/>
      <c r="AR1130"/>
      <c r="AS1130"/>
      <c r="AT1130"/>
      <c r="AU1130"/>
      <c r="AV1130"/>
    </row>
    <row r="1131" spans="27:48" ht="23.45" customHeight="1" x14ac:dyDescent="0.2">
      <c r="AA1131" s="97"/>
      <c r="AB1131" s="97"/>
      <c r="AC1131" s="97"/>
      <c r="AD1131" s="97"/>
      <c r="AE1131" s="97"/>
      <c r="AF1131" s="93"/>
      <c r="AG1131" s="93"/>
      <c r="AH1131" s="93"/>
      <c r="AI1131" s="30"/>
      <c r="AJ1131" s="30"/>
      <c r="AK1131" s="30"/>
      <c r="AL1131" s="30"/>
      <c r="AM1131" s="109"/>
      <c r="AN1131" s="109"/>
      <c r="AO1131" s="30"/>
      <c r="AP1131" s="109" t="s">
        <v>1943</v>
      </c>
      <c r="AQ1131"/>
      <c r="AR1131"/>
      <c r="AS1131"/>
      <c r="AT1131"/>
      <c r="AU1131"/>
      <c r="AV1131"/>
    </row>
    <row r="1132" spans="27:48" ht="23.45" customHeight="1" x14ac:dyDescent="0.2">
      <c r="AA1132" s="97"/>
      <c r="AB1132" s="97"/>
      <c r="AC1132" s="97"/>
      <c r="AD1132" s="97"/>
      <c r="AE1132" s="97"/>
      <c r="AF1132" s="93"/>
      <c r="AG1132" s="93"/>
      <c r="AH1132" s="93"/>
      <c r="AI1132" s="30"/>
      <c r="AJ1132" s="30"/>
      <c r="AK1132" s="30"/>
      <c r="AL1132" s="30"/>
      <c r="AM1132" s="109"/>
      <c r="AN1132" s="109"/>
      <c r="AO1132" s="30"/>
      <c r="AP1132" s="109" t="s">
        <v>1944</v>
      </c>
      <c r="AQ1132"/>
      <c r="AR1132"/>
      <c r="AS1132"/>
      <c r="AT1132"/>
      <c r="AU1132"/>
      <c r="AV1132"/>
    </row>
    <row r="1133" spans="27:48" ht="23.45" customHeight="1" x14ac:dyDescent="0.2">
      <c r="AA1133" s="97"/>
      <c r="AB1133" s="97"/>
      <c r="AC1133" s="97"/>
      <c r="AD1133" s="97"/>
      <c r="AE1133" s="97"/>
      <c r="AF1133" s="93"/>
      <c r="AG1133" s="93"/>
      <c r="AH1133" s="93"/>
      <c r="AI1133" s="30"/>
      <c r="AJ1133" s="30"/>
      <c r="AK1133" s="30"/>
      <c r="AL1133" s="30"/>
      <c r="AM1133" s="109"/>
      <c r="AN1133" s="109"/>
      <c r="AO1133" s="30"/>
      <c r="AP1133" s="109" t="s">
        <v>1945</v>
      </c>
      <c r="AQ1133"/>
      <c r="AR1133"/>
      <c r="AS1133"/>
      <c r="AT1133"/>
      <c r="AU1133"/>
      <c r="AV1133"/>
    </row>
    <row r="1134" spans="27:48" ht="23.45" customHeight="1" x14ac:dyDescent="0.2">
      <c r="AA1134" s="97"/>
      <c r="AB1134" s="97"/>
      <c r="AC1134" s="97"/>
      <c r="AD1134" s="97"/>
      <c r="AE1134" s="97"/>
      <c r="AF1134" s="93"/>
      <c r="AG1134" s="93"/>
      <c r="AH1134" s="93"/>
      <c r="AI1134" s="30"/>
      <c r="AJ1134" s="30"/>
      <c r="AK1134" s="30"/>
      <c r="AL1134" s="30"/>
      <c r="AM1134" s="109"/>
      <c r="AN1134" s="109"/>
      <c r="AO1134" s="30"/>
      <c r="AP1134" s="109" t="s">
        <v>1946</v>
      </c>
      <c r="AQ1134"/>
      <c r="AR1134"/>
      <c r="AS1134"/>
      <c r="AT1134"/>
      <c r="AU1134"/>
      <c r="AV1134"/>
    </row>
    <row r="1135" spans="27:48" ht="23.45" customHeight="1" x14ac:dyDescent="0.2">
      <c r="AA1135" s="97"/>
      <c r="AB1135" s="97"/>
      <c r="AC1135" s="97"/>
      <c r="AD1135" s="97"/>
      <c r="AE1135" s="97"/>
      <c r="AF1135" s="93"/>
      <c r="AG1135" s="93"/>
      <c r="AH1135" s="93"/>
      <c r="AI1135" s="30"/>
      <c r="AJ1135" s="30"/>
      <c r="AK1135" s="30"/>
      <c r="AL1135" s="30"/>
      <c r="AM1135" s="109"/>
      <c r="AN1135" s="109"/>
      <c r="AO1135" s="30"/>
      <c r="AP1135" s="109" t="s">
        <v>1947</v>
      </c>
      <c r="AQ1135"/>
      <c r="AR1135"/>
      <c r="AS1135"/>
      <c r="AT1135"/>
      <c r="AU1135"/>
      <c r="AV1135"/>
    </row>
    <row r="1136" spans="27:48" ht="23.45" customHeight="1" x14ac:dyDescent="0.2">
      <c r="AA1136" s="97"/>
      <c r="AB1136" s="97"/>
      <c r="AC1136" s="97"/>
      <c r="AD1136" s="97"/>
      <c r="AE1136" s="97"/>
      <c r="AF1136" s="93"/>
      <c r="AG1136" s="93"/>
      <c r="AH1136" s="93"/>
      <c r="AI1136" s="30"/>
      <c r="AJ1136" s="30"/>
      <c r="AK1136" s="30"/>
      <c r="AL1136" s="30"/>
      <c r="AM1136" s="109"/>
      <c r="AN1136" s="109"/>
      <c r="AO1136" s="30"/>
      <c r="AP1136" s="109" t="s">
        <v>1948</v>
      </c>
      <c r="AQ1136"/>
      <c r="AR1136"/>
      <c r="AS1136"/>
      <c r="AT1136"/>
      <c r="AU1136"/>
      <c r="AV1136"/>
    </row>
    <row r="1137" spans="27:48" ht="23.45" customHeight="1" x14ac:dyDescent="0.2">
      <c r="AA1137" s="97"/>
      <c r="AB1137" s="97"/>
      <c r="AC1137" s="97"/>
      <c r="AD1137" s="97"/>
      <c r="AE1137" s="97"/>
      <c r="AF1137" s="93"/>
      <c r="AG1137" s="93"/>
      <c r="AH1137" s="93"/>
      <c r="AI1137" s="30"/>
      <c r="AJ1137" s="30"/>
      <c r="AK1137" s="30"/>
      <c r="AL1137" s="30"/>
      <c r="AM1137" s="109"/>
      <c r="AN1137" s="109"/>
      <c r="AO1137" s="30"/>
      <c r="AP1137" s="109" t="s">
        <v>1949</v>
      </c>
      <c r="AQ1137"/>
      <c r="AR1137"/>
      <c r="AS1137"/>
      <c r="AT1137"/>
      <c r="AU1137"/>
      <c r="AV1137"/>
    </row>
    <row r="1138" spans="27:48" ht="23.45" customHeight="1" x14ac:dyDescent="0.2">
      <c r="AA1138" s="97"/>
      <c r="AB1138" s="97"/>
      <c r="AC1138" s="97"/>
      <c r="AD1138" s="97"/>
      <c r="AE1138" s="97"/>
      <c r="AF1138" s="93"/>
      <c r="AG1138" s="93"/>
      <c r="AH1138" s="93"/>
      <c r="AI1138" s="30"/>
      <c r="AJ1138" s="30"/>
      <c r="AK1138" s="30"/>
      <c r="AL1138" s="30"/>
      <c r="AM1138" s="109"/>
      <c r="AN1138" s="109"/>
      <c r="AO1138" s="30"/>
      <c r="AP1138" s="109" t="s">
        <v>1950</v>
      </c>
      <c r="AQ1138"/>
      <c r="AR1138"/>
      <c r="AS1138"/>
      <c r="AT1138"/>
      <c r="AU1138"/>
      <c r="AV1138"/>
    </row>
    <row r="1139" spans="27:48" ht="23.45" customHeight="1" x14ac:dyDescent="0.2">
      <c r="AA1139" s="97"/>
      <c r="AB1139" s="97"/>
      <c r="AC1139" s="97"/>
      <c r="AD1139" s="97"/>
      <c r="AE1139" s="97"/>
      <c r="AF1139" s="93"/>
      <c r="AG1139" s="93"/>
      <c r="AH1139" s="93"/>
      <c r="AI1139" s="30"/>
      <c r="AJ1139" s="30"/>
      <c r="AK1139" s="30"/>
      <c r="AL1139" s="30"/>
      <c r="AM1139" s="109"/>
      <c r="AN1139" s="109"/>
      <c r="AO1139" s="30"/>
      <c r="AP1139" s="109" t="s">
        <v>1951</v>
      </c>
      <c r="AQ1139"/>
      <c r="AR1139"/>
      <c r="AS1139"/>
      <c r="AT1139"/>
      <c r="AU1139"/>
      <c r="AV1139"/>
    </row>
    <row r="1140" spans="27:48" ht="23.45" customHeight="1" x14ac:dyDescent="0.2">
      <c r="AA1140" s="97"/>
      <c r="AB1140" s="97"/>
      <c r="AC1140" s="97"/>
      <c r="AD1140" s="97"/>
      <c r="AE1140" s="97"/>
      <c r="AF1140" s="93"/>
      <c r="AG1140" s="93"/>
      <c r="AH1140" s="93"/>
      <c r="AI1140" s="30"/>
      <c r="AJ1140" s="30"/>
      <c r="AK1140" s="30"/>
      <c r="AL1140" s="30"/>
      <c r="AM1140" s="109"/>
      <c r="AN1140" s="109"/>
      <c r="AO1140" s="30"/>
      <c r="AP1140" s="109" t="s">
        <v>1952</v>
      </c>
      <c r="AQ1140"/>
      <c r="AR1140"/>
      <c r="AS1140"/>
      <c r="AT1140"/>
      <c r="AU1140"/>
      <c r="AV1140"/>
    </row>
    <row r="1141" spans="27:48" ht="23.45" customHeight="1" x14ac:dyDescent="0.2">
      <c r="AA1141" s="97"/>
      <c r="AB1141" s="97"/>
      <c r="AC1141" s="97"/>
      <c r="AD1141" s="97"/>
      <c r="AE1141" s="97"/>
      <c r="AF1141" s="93"/>
      <c r="AG1141" s="93"/>
      <c r="AH1141" s="93"/>
      <c r="AI1141" s="30"/>
      <c r="AJ1141" s="30"/>
      <c r="AK1141" s="30"/>
      <c r="AL1141" s="30"/>
      <c r="AM1141" s="109"/>
      <c r="AN1141" s="109"/>
      <c r="AO1141" s="30"/>
      <c r="AP1141" s="109" t="s">
        <v>1953</v>
      </c>
      <c r="AQ1141"/>
      <c r="AR1141"/>
      <c r="AS1141"/>
      <c r="AT1141"/>
      <c r="AU1141"/>
      <c r="AV1141"/>
    </row>
    <row r="1142" spans="27:48" ht="23.45" customHeight="1" x14ac:dyDescent="0.2">
      <c r="AA1142" s="97"/>
      <c r="AB1142" s="97"/>
      <c r="AC1142" s="97"/>
      <c r="AD1142" s="97"/>
      <c r="AE1142" s="97"/>
      <c r="AF1142" s="93"/>
      <c r="AG1142" s="93"/>
      <c r="AH1142" s="93"/>
      <c r="AI1142" s="30"/>
      <c r="AJ1142" s="30"/>
      <c r="AK1142" s="30"/>
      <c r="AL1142" s="30"/>
      <c r="AM1142" s="109"/>
      <c r="AN1142" s="109"/>
      <c r="AO1142" s="30"/>
      <c r="AP1142" s="109" t="s">
        <v>1954</v>
      </c>
      <c r="AQ1142"/>
      <c r="AR1142"/>
      <c r="AS1142"/>
      <c r="AT1142"/>
      <c r="AU1142"/>
      <c r="AV1142"/>
    </row>
    <row r="1143" spans="27:48" ht="23.45" customHeight="1" x14ac:dyDescent="0.2">
      <c r="AA1143" s="97"/>
      <c r="AB1143" s="97"/>
      <c r="AC1143" s="97"/>
      <c r="AD1143" s="97"/>
      <c r="AE1143" s="97"/>
      <c r="AF1143" s="93"/>
      <c r="AG1143" s="93"/>
      <c r="AH1143" s="93"/>
      <c r="AI1143" s="30"/>
      <c r="AJ1143" s="30"/>
      <c r="AK1143" s="30"/>
      <c r="AL1143" s="30"/>
      <c r="AM1143" s="109"/>
      <c r="AN1143" s="109"/>
      <c r="AO1143" s="30"/>
      <c r="AP1143" s="109" t="s">
        <v>1955</v>
      </c>
      <c r="AQ1143"/>
      <c r="AR1143"/>
      <c r="AS1143"/>
      <c r="AT1143"/>
      <c r="AU1143"/>
      <c r="AV1143"/>
    </row>
    <row r="1144" spans="27:48" ht="23.45" customHeight="1" x14ac:dyDescent="0.2">
      <c r="AA1144" s="97"/>
      <c r="AB1144" s="97"/>
      <c r="AC1144" s="97"/>
      <c r="AD1144" s="97"/>
      <c r="AE1144" s="97"/>
      <c r="AF1144" s="93"/>
      <c r="AG1144" s="93"/>
      <c r="AH1144" s="93"/>
      <c r="AI1144" s="30"/>
      <c r="AJ1144" s="30"/>
      <c r="AK1144" s="30"/>
      <c r="AL1144" s="30"/>
      <c r="AM1144" s="109"/>
      <c r="AN1144" s="109"/>
      <c r="AO1144" s="30"/>
      <c r="AP1144" s="109" t="s">
        <v>1956</v>
      </c>
      <c r="AQ1144"/>
      <c r="AR1144"/>
      <c r="AS1144"/>
      <c r="AT1144"/>
      <c r="AU1144"/>
      <c r="AV1144"/>
    </row>
    <row r="1145" spans="27:48" ht="23.45" customHeight="1" x14ac:dyDescent="0.2">
      <c r="AA1145" s="97"/>
      <c r="AB1145" s="97"/>
      <c r="AC1145" s="97"/>
      <c r="AD1145" s="97"/>
      <c r="AE1145" s="97"/>
      <c r="AF1145" s="93"/>
      <c r="AG1145" s="93"/>
      <c r="AH1145" s="93"/>
      <c r="AI1145" s="30"/>
      <c r="AJ1145" s="30"/>
      <c r="AK1145" s="30"/>
      <c r="AL1145" s="30"/>
      <c r="AM1145" s="109"/>
      <c r="AN1145" s="109"/>
      <c r="AO1145" s="30"/>
      <c r="AP1145" s="109" t="s">
        <v>1957</v>
      </c>
      <c r="AQ1145"/>
      <c r="AR1145"/>
      <c r="AS1145"/>
      <c r="AT1145"/>
      <c r="AU1145"/>
      <c r="AV1145"/>
    </row>
    <row r="1146" spans="27:48" ht="23.45" customHeight="1" x14ac:dyDescent="0.2">
      <c r="AA1146" s="97"/>
      <c r="AB1146" s="97"/>
      <c r="AC1146" s="97"/>
      <c r="AD1146" s="97"/>
      <c r="AE1146" s="97"/>
      <c r="AF1146" s="93"/>
      <c r="AG1146" s="93"/>
      <c r="AH1146" s="93"/>
      <c r="AI1146" s="30"/>
      <c r="AJ1146" s="30"/>
      <c r="AK1146" s="30"/>
      <c r="AL1146" s="30"/>
      <c r="AM1146" s="109"/>
      <c r="AN1146" s="109"/>
      <c r="AO1146" s="30"/>
      <c r="AP1146" s="109" t="s">
        <v>1958</v>
      </c>
      <c r="AQ1146"/>
      <c r="AR1146"/>
      <c r="AS1146"/>
      <c r="AT1146"/>
      <c r="AU1146"/>
      <c r="AV1146"/>
    </row>
    <row r="1147" spans="27:48" ht="23.45" customHeight="1" x14ac:dyDescent="0.2">
      <c r="AA1147" s="97"/>
      <c r="AB1147" s="97"/>
      <c r="AC1147" s="97"/>
      <c r="AD1147" s="97"/>
      <c r="AE1147" s="97"/>
      <c r="AF1147" s="93"/>
      <c r="AG1147" s="93"/>
      <c r="AH1147" s="93"/>
      <c r="AI1147" s="30"/>
      <c r="AJ1147" s="30"/>
      <c r="AK1147" s="30"/>
      <c r="AL1147" s="30"/>
      <c r="AM1147" s="109"/>
      <c r="AN1147" s="109"/>
      <c r="AO1147" s="30"/>
      <c r="AP1147" s="109" t="s">
        <v>1959</v>
      </c>
      <c r="AQ1147"/>
      <c r="AR1147"/>
      <c r="AS1147"/>
      <c r="AT1147"/>
      <c r="AU1147"/>
      <c r="AV1147"/>
    </row>
    <row r="1148" spans="27:48" ht="23.45" customHeight="1" x14ac:dyDescent="0.2">
      <c r="AA1148" s="97"/>
      <c r="AB1148" s="97"/>
      <c r="AC1148" s="97"/>
      <c r="AD1148" s="97"/>
      <c r="AE1148" s="97"/>
      <c r="AF1148" s="93"/>
      <c r="AG1148" s="93"/>
      <c r="AH1148" s="93"/>
      <c r="AI1148" s="30"/>
      <c r="AJ1148" s="30"/>
      <c r="AK1148" s="30"/>
      <c r="AL1148" s="30"/>
      <c r="AM1148" s="109"/>
      <c r="AN1148" s="109"/>
      <c r="AO1148" s="30"/>
      <c r="AP1148" s="109" t="s">
        <v>1960</v>
      </c>
      <c r="AQ1148"/>
      <c r="AR1148"/>
      <c r="AS1148"/>
      <c r="AT1148"/>
      <c r="AU1148"/>
      <c r="AV1148"/>
    </row>
    <row r="1149" spans="27:48" ht="23.45" customHeight="1" x14ac:dyDescent="0.2">
      <c r="AA1149" s="97"/>
      <c r="AB1149" s="97"/>
      <c r="AC1149" s="97"/>
      <c r="AD1149" s="97"/>
      <c r="AE1149" s="97"/>
      <c r="AF1149" s="93"/>
      <c r="AG1149" s="93"/>
      <c r="AH1149" s="93"/>
      <c r="AI1149" s="30"/>
      <c r="AJ1149" s="30"/>
      <c r="AK1149" s="30"/>
      <c r="AL1149" s="30"/>
      <c r="AM1149" s="109"/>
      <c r="AN1149" s="109"/>
      <c r="AO1149" s="30"/>
      <c r="AP1149" s="109" t="s">
        <v>1961</v>
      </c>
      <c r="AQ1149"/>
      <c r="AR1149"/>
      <c r="AS1149"/>
      <c r="AT1149"/>
      <c r="AU1149"/>
      <c r="AV1149"/>
    </row>
    <row r="1150" spans="27:48" ht="23.45" customHeight="1" x14ac:dyDescent="0.2">
      <c r="AA1150" s="97"/>
      <c r="AB1150" s="97"/>
      <c r="AC1150" s="97"/>
      <c r="AD1150" s="97"/>
      <c r="AE1150" s="97"/>
      <c r="AF1150" s="93"/>
      <c r="AG1150" s="93"/>
      <c r="AH1150" s="93"/>
      <c r="AI1150" s="30"/>
      <c r="AJ1150" s="30"/>
      <c r="AK1150" s="30"/>
      <c r="AL1150" s="30"/>
      <c r="AM1150" s="109"/>
      <c r="AN1150" s="109"/>
      <c r="AO1150" s="30"/>
      <c r="AP1150" s="109" t="s">
        <v>1962</v>
      </c>
      <c r="AQ1150"/>
      <c r="AR1150"/>
      <c r="AS1150"/>
      <c r="AT1150"/>
      <c r="AU1150"/>
      <c r="AV1150"/>
    </row>
    <row r="1151" spans="27:48" ht="23.45" customHeight="1" x14ac:dyDescent="0.2">
      <c r="AA1151" s="97"/>
      <c r="AB1151" s="97"/>
      <c r="AC1151" s="97"/>
      <c r="AD1151" s="97"/>
      <c r="AE1151" s="97"/>
      <c r="AF1151" s="93"/>
      <c r="AG1151" s="93"/>
      <c r="AH1151" s="93"/>
      <c r="AI1151" s="30"/>
      <c r="AJ1151" s="30"/>
      <c r="AK1151" s="30"/>
      <c r="AL1151" s="30"/>
      <c r="AM1151" s="109"/>
      <c r="AN1151" s="109"/>
      <c r="AO1151" s="30"/>
      <c r="AP1151" s="109" t="s">
        <v>1963</v>
      </c>
      <c r="AQ1151"/>
      <c r="AR1151"/>
      <c r="AS1151"/>
      <c r="AT1151"/>
      <c r="AU1151"/>
      <c r="AV1151"/>
    </row>
    <row r="1152" spans="27:48" ht="23.45" customHeight="1" x14ac:dyDescent="0.2">
      <c r="AA1152" s="97"/>
      <c r="AB1152" s="97"/>
      <c r="AC1152" s="97"/>
      <c r="AD1152" s="97"/>
      <c r="AE1152" s="97"/>
      <c r="AF1152" s="93"/>
      <c r="AG1152" s="93"/>
      <c r="AH1152" s="93"/>
      <c r="AI1152" s="30"/>
      <c r="AJ1152" s="30"/>
      <c r="AK1152" s="30"/>
      <c r="AL1152" s="30"/>
      <c r="AM1152" s="109"/>
      <c r="AN1152" s="109"/>
      <c r="AO1152" s="30"/>
      <c r="AP1152" s="109" t="s">
        <v>1964</v>
      </c>
      <c r="AQ1152"/>
      <c r="AR1152"/>
      <c r="AS1152"/>
      <c r="AT1152"/>
      <c r="AU1152"/>
      <c r="AV1152"/>
    </row>
    <row r="1153" spans="27:48" ht="23.45" customHeight="1" x14ac:dyDescent="0.2">
      <c r="AA1153" s="97"/>
      <c r="AB1153" s="97"/>
      <c r="AC1153" s="97"/>
      <c r="AD1153" s="97"/>
      <c r="AE1153" s="97"/>
      <c r="AF1153" s="93"/>
      <c r="AG1153" s="93"/>
      <c r="AH1153" s="93"/>
      <c r="AI1153" s="30"/>
      <c r="AJ1153" s="30"/>
      <c r="AK1153" s="30"/>
      <c r="AL1153" s="30"/>
      <c r="AM1153" s="109"/>
      <c r="AN1153" s="109"/>
      <c r="AO1153" s="30"/>
      <c r="AP1153" s="109" t="s">
        <v>1965</v>
      </c>
      <c r="AQ1153"/>
      <c r="AR1153"/>
      <c r="AS1153"/>
      <c r="AT1153"/>
      <c r="AU1153"/>
      <c r="AV1153"/>
    </row>
    <row r="1154" spans="27:48" ht="23.45" customHeight="1" x14ac:dyDescent="0.2">
      <c r="AA1154" s="97"/>
      <c r="AB1154" s="97"/>
      <c r="AC1154" s="97"/>
      <c r="AD1154" s="97"/>
      <c r="AE1154" s="97"/>
      <c r="AF1154" s="93"/>
      <c r="AG1154" s="93"/>
      <c r="AH1154" s="93"/>
      <c r="AI1154" s="30"/>
      <c r="AJ1154" s="30"/>
      <c r="AK1154" s="30"/>
      <c r="AL1154" s="30"/>
      <c r="AM1154" s="109"/>
      <c r="AN1154" s="109"/>
      <c r="AO1154" s="30"/>
      <c r="AP1154" s="109" t="s">
        <v>1966</v>
      </c>
      <c r="AQ1154"/>
      <c r="AR1154"/>
      <c r="AS1154"/>
      <c r="AT1154"/>
      <c r="AU1154"/>
      <c r="AV1154"/>
    </row>
    <row r="1155" spans="27:48" ht="23.45" customHeight="1" x14ac:dyDescent="0.2">
      <c r="AA1155" s="97"/>
      <c r="AB1155" s="97"/>
      <c r="AC1155" s="97"/>
      <c r="AD1155" s="97"/>
      <c r="AE1155" s="97"/>
      <c r="AF1155" s="93"/>
      <c r="AG1155" s="93"/>
      <c r="AH1155" s="93"/>
      <c r="AI1155" s="30"/>
      <c r="AJ1155" s="30"/>
      <c r="AK1155" s="30"/>
      <c r="AL1155" s="30"/>
      <c r="AM1155" s="109"/>
      <c r="AN1155" s="109"/>
      <c r="AO1155" s="30"/>
      <c r="AP1155" s="109" t="s">
        <v>1967</v>
      </c>
      <c r="AQ1155"/>
      <c r="AR1155"/>
      <c r="AS1155"/>
      <c r="AT1155"/>
      <c r="AU1155"/>
      <c r="AV1155"/>
    </row>
    <row r="1156" spans="27:48" ht="23.45" customHeight="1" x14ac:dyDescent="0.2">
      <c r="AA1156" s="97"/>
      <c r="AB1156" s="97"/>
      <c r="AC1156" s="97"/>
      <c r="AD1156" s="97"/>
      <c r="AE1156" s="97"/>
      <c r="AF1156" s="93"/>
      <c r="AG1156" s="93"/>
      <c r="AH1156" s="93"/>
      <c r="AI1156" s="30"/>
      <c r="AJ1156" s="30"/>
      <c r="AK1156" s="30"/>
      <c r="AL1156" s="30"/>
      <c r="AM1156" s="109"/>
      <c r="AN1156" s="109"/>
      <c r="AO1156" s="30"/>
      <c r="AP1156" s="109" t="s">
        <v>1968</v>
      </c>
      <c r="AQ1156"/>
      <c r="AR1156"/>
      <c r="AS1156"/>
      <c r="AT1156"/>
      <c r="AU1156"/>
      <c r="AV1156"/>
    </row>
    <row r="1157" spans="27:48" ht="23.45" customHeight="1" x14ac:dyDescent="0.2">
      <c r="AA1157" s="97"/>
      <c r="AB1157" s="97"/>
      <c r="AC1157" s="97"/>
      <c r="AD1157" s="97"/>
      <c r="AE1157" s="97"/>
      <c r="AF1157" s="93"/>
      <c r="AG1157" s="93"/>
      <c r="AH1157" s="93"/>
      <c r="AI1157" s="30"/>
      <c r="AJ1157" s="30"/>
      <c r="AK1157" s="30"/>
      <c r="AL1157" s="30"/>
      <c r="AM1157" s="109"/>
      <c r="AN1157" s="109"/>
      <c r="AO1157" s="30"/>
      <c r="AP1157" s="109" t="s">
        <v>1969</v>
      </c>
      <c r="AQ1157"/>
      <c r="AR1157"/>
      <c r="AS1157"/>
      <c r="AT1157"/>
      <c r="AU1157"/>
      <c r="AV1157"/>
    </row>
    <row r="1158" spans="27:48" ht="23.45" customHeight="1" x14ac:dyDescent="0.2">
      <c r="AA1158" s="97"/>
      <c r="AB1158" s="97"/>
      <c r="AC1158" s="97"/>
      <c r="AD1158" s="97"/>
      <c r="AE1158" s="97"/>
      <c r="AF1158" s="93"/>
      <c r="AG1158" s="93"/>
      <c r="AH1158" s="93"/>
      <c r="AI1158" s="30"/>
      <c r="AJ1158" s="30"/>
      <c r="AK1158" s="30"/>
      <c r="AL1158" s="30"/>
      <c r="AM1158" s="109"/>
      <c r="AN1158" s="109"/>
      <c r="AO1158" s="30"/>
      <c r="AP1158" s="109" t="s">
        <v>1970</v>
      </c>
      <c r="AQ1158"/>
      <c r="AR1158"/>
      <c r="AS1158"/>
      <c r="AT1158"/>
      <c r="AU1158"/>
      <c r="AV1158"/>
    </row>
    <row r="1159" spans="27:48" ht="23.45" customHeight="1" x14ac:dyDescent="0.2">
      <c r="AA1159" s="97"/>
      <c r="AB1159" s="97"/>
      <c r="AC1159" s="97"/>
      <c r="AD1159" s="97"/>
      <c r="AE1159" s="97"/>
      <c r="AF1159" s="93"/>
      <c r="AG1159" s="93"/>
      <c r="AH1159" s="93"/>
      <c r="AI1159" s="30"/>
      <c r="AJ1159" s="30"/>
      <c r="AK1159" s="30"/>
      <c r="AL1159" s="30"/>
      <c r="AM1159" s="109"/>
      <c r="AN1159" s="109"/>
      <c r="AO1159" s="30"/>
      <c r="AP1159" s="109" t="s">
        <v>1971</v>
      </c>
      <c r="AQ1159"/>
      <c r="AR1159"/>
      <c r="AS1159"/>
      <c r="AT1159"/>
      <c r="AU1159"/>
      <c r="AV1159"/>
    </row>
    <row r="1160" spans="27:48" ht="23.45" customHeight="1" x14ac:dyDescent="0.2">
      <c r="AA1160" s="97"/>
      <c r="AB1160" s="97"/>
      <c r="AC1160" s="97"/>
      <c r="AD1160" s="97"/>
      <c r="AE1160" s="97"/>
      <c r="AF1160" s="93"/>
      <c r="AG1160" s="93"/>
      <c r="AH1160" s="93"/>
      <c r="AI1160" s="30"/>
      <c r="AJ1160" s="30"/>
      <c r="AK1160" s="30"/>
      <c r="AL1160" s="30"/>
      <c r="AM1160" s="109"/>
      <c r="AN1160" s="109"/>
      <c r="AO1160" s="30"/>
      <c r="AP1160" s="109" t="s">
        <v>1972</v>
      </c>
      <c r="AQ1160"/>
      <c r="AR1160"/>
      <c r="AS1160"/>
      <c r="AT1160"/>
      <c r="AU1160"/>
      <c r="AV1160"/>
    </row>
    <row r="1161" spans="27:48" ht="23.45" customHeight="1" x14ac:dyDescent="0.2">
      <c r="AA1161" s="97"/>
      <c r="AB1161" s="97"/>
      <c r="AC1161" s="97"/>
      <c r="AD1161" s="97"/>
      <c r="AE1161" s="97"/>
      <c r="AF1161" s="93"/>
      <c r="AG1161" s="93"/>
      <c r="AH1161" s="93"/>
      <c r="AI1161" s="30"/>
      <c r="AJ1161" s="30"/>
      <c r="AK1161" s="30"/>
      <c r="AL1161" s="30"/>
      <c r="AM1161" s="109"/>
      <c r="AN1161" s="109"/>
      <c r="AO1161" s="30"/>
      <c r="AP1161" s="109" t="s">
        <v>1973</v>
      </c>
      <c r="AQ1161"/>
      <c r="AR1161"/>
      <c r="AS1161"/>
      <c r="AT1161"/>
      <c r="AU1161"/>
      <c r="AV1161"/>
    </row>
    <row r="1162" spans="27:48" ht="23.45" customHeight="1" x14ac:dyDescent="0.2">
      <c r="AA1162" s="97"/>
      <c r="AB1162" s="97"/>
      <c r="AC1162" s="97"/>
      <c r="AD1162" s="97"/>
      <c r="AE1162" s="97"/>
      <c r="AF1162" s="93"/>
      <c r="AG1162" s="93"/>
      <c r="AH1162" s="93"/>
      <c r="AI1162" s="30"/>
      <c r="AJ1162" s="30"/>
      <c r="AK1162" s="30"/>
      <c r="AL1162" s="30"/>
      <c r="AM1162" s="109"/>
      <c r="AN1162" s="109"/>
      <c r="AO1162" s="30"/>
      <c r="AP1162" s="109" t="s">
        <v>1974</v>
      </c>
      <c r="AQ1162"/>
      <c r="AR1162"/>
      <c r="AS1162"/>
      <c r="AT1162"/>
      <c r="AU1162"/>
      <c r="AV1162"/>
    </row>
    <row r="1163" spans="27:48" ht="23.45" customHeight="1" x14ac:dyDescent="0.2">
      <c r="AA1163" s="97"/>
      <c r="AB1163" s="97"/>
      <c r="AC1163" s="97"/>
      <c r="AD1163" s="97"/>
      <c r="AE1163" s="97"/>
      <c r="AF1163" s="93"/>
      <c r="AG1163" s="93"/>
      <c r="AH1163" s="93"/>
      <c r="AI1163" s="30"/>
      <c r="AJ1163" s="30"/>
      <c r="AK1163" s="30"/>
      <c r="AL1163" s="30"/>
      <c r="AM1163" s="109"/>
      <c r="AN1163" s="109"/>
      <c r="AO1163" s="30"/>
      <c r="AP1163" s="109" t="s">
        <v>1975</v>
      </c>
      <c r="AQ1163"/>
      <c r="AR1163"/>
      <c r="AS1163"/>
      <c r="AT1163"/>
      <c r="AU1163"/>
      <c r="AV1163"/>
    </row>
    <row r="1164" spans="27:48" ht="23.45" customHeight="1" x14ac:dyDescent="0.2">
      <c r="AA1164" s="97"/>
      <c r="AB1164" s="97"/>
      <c r="AC1164" s="97"/>
      <c r="AD1164" s="97"/>
      <c r="AE1164" s="97"/>
      <c r="AF1164" s="93"/>
      <c r="AG1164" s="93"/>
      <c r="AH1164" s="93"/>
      <c r="AI1164" s="30"/>
      <c r="AJ1164" s="30"/>
      <c r="AK1164" s="30"/>
      <c r="AL1164" s="30"/>
      <c r="AM1164" s="109"/>
      <c r="AN1164" s="109"/>
      <c r="AO1164" s="30"/>
      <c r="AP1164" s="109" t="s">
        <v>1976</v>
      </c>
      <c r="AQ1164"/>
      <c r="AR1164"/>
      <c r="AS1164"/>
      <c r="AT1164"/>
      <c r="AU1164"/>
      <c r="AV1164"/>
    </row>
    <row r="1165" spans="27:48" ht="23.45" customHeight="1" x14ac:dyDescent="0.2">
      <c r="AA1165" s="97"/>
      <c r="AB1165" s="97"/>
      <c r="AC1165" s="97"/>
      <c r="AD1165" s="97"/>
      <c r="AE1165" s="97"/>
      <c r="AF1165" s="93"/>
      <c r="AG1165" s="93"/>
      <c r="AH1165" s="93"/>
      <c r="AI1165" s="30"/>
      <c r="AJ1165" s="30"/>
      <c r="AK1165" s="30"/>
      <c r="AL1165" s="30"/>
      <c r="AM1165" s="109"/>
      <c r="AN1165" s="109"/>
      <c r="AO1165" s="30"/>
      <c r="AP1165" s="109" t="s">
        <v>1977</v>
      </c>
      <c r="AQ1165"/>
      <c r="AR1165"/>
      <c r="AS1165"/>
      <c r="AT1165"/>
      <c r="AU1165"/>
      <c r="AV1165"/>
    </row>
    <row r="1166" spans="27:48" ht="23.45" customHeight="1" x14ac:dyDescent="0.2">
      <c r="AA1166" s="97"/>
      <c r="AB1166" s="97"/>
      <c r="AC1166" s="97"/>
      <c r="AD1166" s="97"/>
      <c r="AE1166" s="97"/>
      <c r="AF1166" s="93"/>
      <c r="AG1166" s="93"/>
      <c r="AH1166" s="93"/>
      <c r="AI1166" s="30"/>
      <c r="AJ1166" s="30"/>
      <c r="AK1166" s="30"/>
      <c r="AL1166" s="30"/>
      <c r="AM1166" s="109"/>
      <c r="AN1166" s="109"/>
      <c r="AO1166" s="30"/>
      <c r="AP1166" s="109" t="s">
        <v>1978</v>
      </c>
      <c r="AQ1166"/>
      <c r="AR1166"/>
      <c r="AS1166"/>
      <c r="AT1166"/>
      <c r="AU1166"/>
      <c r="AV1166"/>
    </row>
    <row r="1167" spans="27:48" ht="23.45" customHeight="1" x14ac:dyDescent="0.2">
      <c r="AA1167" s="97"/>
      <c r="AB1167" s="97"/>
      <c r="AC1167" s="97"/>
      <c r="AD1167" s="97"/>
      <c r="AE1167" s="97"/>
      <c r="AF1167" s="93"/>
      <c r="AG1167" s="93"/>
      <c r="AH1167" s="93"/>
      <c r="AI1167" s="30"/>
      <c r="AJ1167" s="30"/>
      <c r="AK1167" s="30"/>
      <c r="AL1167" s="30"/>
      <c r="AM1167" s="109"/>
      <c r="AN1167" s="109"/>
      <c r="AO1167" s="30"/>
      <c r="AP1167" s="109" t="s">
        <v>1979</v>
      </c>
      <c r="AQ1167"/>
      <c r="AR1167"/>
      <c r="AS1167"/>
      <c r="AT1167"/>
      <c r="AU1167"/>
      <c r="AV1167"/>
    </row>
    <row r="1168" spans="27:48" ht="23.45" customHeight="1" x14ac:dyDescent="0.2">
      <c r="AA1168" s="97"/>
      <c r="AB1168" s="97"/>
      <c r="AC1168" s="97"/>
      <c r="AD1168" s="97"/>
      <c r="AE1168" s="97"/>
      <c r="AF1168" s="93"/>
      <c r="AG1168" s="93"/>
      <c r="AH1168" s="93"/>
      <c r="AI1168" s="30"/>
      <c r="AJ1168" s="30"/>
      <c r="AK1168" s="30"/>
      <c r="AL1168" s="30"/>
      <c r="AM1168" s="109"/>
      <c r="AN1168" s="109"/>
      <c r="AO1168" s="30"/>
      <c r="AP1168" s="109" t="s">
        <v>1980</v>
      </c>
      <c r="AQ1168"/>
      <c r="AR1168"/>
      <c r="AS1168"/>
      <c r="AT1168"/>
      <c r="AU1168"/>
      <c r="AV1168"/>
    </row>
    <row r="1169" spans="27:48" ht="23.45" customHeight="1" x14ac:dyDescent="0.2">
      <c r="AA1169" s="97"/>
      <c r="AB1169" s="97"/>
      <c r="AC1169" s="97"/>
      <c r="AD1169" s="97"/>
      <c r="AE1169" s="97"/>
      <c r="AF1169" s="93"/>
      <c r="AG1169" s="93"/>
      <c r="AH1169" s="93"/>
      <c r="AI1169" s="30"/>
      <c r="AJ1169" s="30"/>
      <c r="AK1169" s="30"/>
      <c r="AL1169" s="30"/>
      <c r="AM1169" s="109"/>
      <c r="AN1169" s="109"/>
      <c r="AO1169" s="30"/>
      <c r="AP1169" s="109" t="s">
        <v>1981</v>
      </c>
      <c r="AQ1169"/>
      <c r="AR1169"/>
      <c r="AS1169"/>
      <c r="AT1169"/>
      <c r="AU1169"/>
      <c r="AV1169"/>
    </row>
    <row r="1170" spans="27:48" ht="23.45" customHeight="1" x14ac:dyDescent="0.2">
      <c r="AA1170" s="97"/>
      <c r="AB1170" s="97"/>
      <c r="AC1170" s="97"/>
      <c r="AD1170" s="97"/>
      <c r="AE1170" s="97"/>
      <c r="AF1170" s="93"/>
      <c r="AG1170" s="93"/>
      <c r="AH1170" s="93"/>
      <c r="AI1170" s="30"/>
      <c r="AJ1170" s="30"/>
      <c r="AK1170" s="30"/>
      <c r="AL1170" s="30"/>
      <c r="AM1170" s="109"/>
      <c r="AN1170" s="109"/>
      <c r="AO1170" s="30"/>
      <c r="AP1170" s="109" t="s">
        <v>1982</v>
      </c>
      <c r="AQ1170"/>
      <c r="AR1170"/>
      <c r="AS1170"/>
      <c r="AT1170"/>
      <c r="AU1170"/>
      <c r="AV1170"/>
    </row>
    <row r="1171" spans="27:48" ht="23.45" customHeight="1" x14ac:dyDescent="0.2">
      <c r="AA1171" s="97"/>
      <c r="AB1171" s="97"/>
      <c r="AC1171" s="97"/>
      <c r="AD1171" s="97"/>
      <c r="AE1171" s="97"/>
      <c r="AF1171" s="93"/>
      <c r="AG1171" s="93"/>
      <c r="AH1171" s="93"/>
      <c r="AI1171" s="30"/>
      <c r="AJ1171" s="30"/>
      <c r="AK1171" s="30"/>
      <c r="AL1171" s="30"/>
      <c r="AM1171" s="109"/>
      <c r="AN1171" s="109"/>
      <c r="AO1171" s="30"/>
      <c r="AP1171" s="109" t="s">
        <v>1983</v>
      </c>
      <c r="AQ1171"/>
      <c r="AR1171"/>
      <c r="AS1171"/>
      <c r="AT1171"/>
      <c r="AU1171"/>
      <c r="AV1171"/>
    </row>
    <row r="1172" spans="27:48" ht="23.45" customHeight="1" x14ac:dyDescent="0.2">
      <c r="AA1172" s="97"/>
      <c r="AB1172" s="97"/>
      <c r="AC1172" s="97"/>
      <c r="AD1172" s="97"/>
      <c r="AE1172" s="97"/>
      <c r="AF1172" s="93"/>
      <c r="AG1172" s="93"/>
      <c r="AH1172" s="93"/>
      <c r="AI1172" s="30"/>
      <c r="AJ1172" s="30"/>
      <c r="AK1172" s="30"/>
      <c r="AL1172" s="30"/>
      <c r="AM1172" s="109"/>
      <c r="AN1172" s="109"/>
      <c r="AO1172" s="30"/>
      <c r="AP1172" s="109" t="s">
        <v>1984</v>
      </c>
      <c r="AQ1172"/>
      <c r="AR1172"/>
      <c r="AS1172"/>
      <c r="AT1172"/>
      <c r="AU1172"/>
      <c r="AV1172"/>
    </row>
    <row r="1173" spans="27:48" ht="23.45" customHeight="1" x14ac:dyDescent="0.2">
      <c r="AA1173" s="97"/>
      <c r="AB1173" s="97"/>
      <c r="AC1173" s="97"/>
      <c r="AD1173" s="97"/>
      <c r="AE1173" s="97"/>
      <c r="AF1173" s="93"/>
      <c r="AG1173" s="93"/>
      <c r="AH1173" s="93"/>
      <c r="AI1173" s="30"/>
      <c r="AJ1173" s="30"/>
      <c r="AK1173" s="30"/>
      <c r="AL1173" s="30"/>
      <c r="AM1173" s="109"/>
      <c r="AN1173" s="109"/>
      <c r="AO1173" s="30"/>
      <c r="AP1173" s="109" t="s">
        <v>1985</v>
      </c>
      <c r="AQ1173"/>
      <c r="AR1173"/>
      <c r="AS1173"/>
      <c r="AT1173"/>
      <c r="AU1173"/>
      <c r="AV1173"/>
    </row>
    <row r="1174" spans="27:48" ht="23.45" customHeight="1" x14ac:dyDescent="0.2">
      <c r="AA1174" s="97"/>
      <c r="AB1174" s="97"/>
      <c r="AC1174" s="97"/>
      <c r="AD1174" s="97"/>
      <c r="AE1174" s="97"/>
      <c r="AF1174" s="93"/>
      <c r="AG1174" s="93"/>
      <c r="AH1174" s="93"/>
      <c r="AI1174" s="30"/>
      <c r="AJ1174" s="30"/>
      <c r="AK1174" s="30"/>
      <c r="AL1174" s="30"/>
      <c r="AM1174" s="109"/>
      <c r="AN1174" s="109"/>
      <c r="AO1174" s="30"/>
      <c r="AP1174" s="109" t="s">
        <v>1986</v>
      </c>
      <c r="AQ1174"/>
      <c r="AR1174"/>
      <c r="AS1174"/>
      <c r="AT1174"/>
      <c r="AU1174"/>
      <c r="AV1174"/>
    </row>
    <row r="1175" spans="27:48" ht="23.45" customHeight="1" x14ac:dyDescent="0.2">
      <c r="AA1175" s="97"/>
      <c r="AB1175" s="97"/>
      <c r="AC1175" s="97"/>
      <c r="AD1175" s="97"/>
      <c r="AE1175" s="97"/>
      <c r="AF1175" s="93"/>
      <c r="AG1175" s="93"/>
      <c r="AH1175" s="93"/>
      <c r="AI1175" s="30"/>
      <c r="AJ1175" s="30"/>
      <c r="AK1175" s="30"/>
      <c r="AL1175" s="30"/>
      <c r="AM1175" s="109"/>
      <c r="AN1175" s="109"/>
      <c r="AO1175" s="30"/>
      <c r="AP1175" s="109" t="s">
        <v>1987</v>
      </c>
      <c r="AQ1175"/>
      <c r="AR1175"/>
      <c r="AS1175"/>
      <c r="AT1175"/>
      <c r="AU1175"/>
      <c r="AV1175"/>
    </row>
    <row r="1176" spans="27:48" ht="23.45" customHeight="1" x14ac:dyDescent="0.2">
      <c r="AA1176" s="97"/>
      <c r="AB1176" s="97"/>
      <c r="AC1176" s="97"/>
      <c r="AD1176" s="97"/>
      <c r="AE1176" s="97"/>
      <c r="AF1176" s="93"/>
      <c r="AG1176" s="93"/>
      <c r="AH1176" s="93"/>
      <c r="AI1176" s="30"/>
      <c r="AJ1176" s="30"/>
      <c r="AK1176" s="30"/>
      <c r="AL1176" s="30"/>
      <c r="AM1176" s="109"/>
      <c r="AN1176" s="109"/>
      <c r="AO1176" s="30"/>
      <c r="AP1176" s="109" t="s">
        <v>1988</v>
      </c>
      <c r="AQ1176"/>
      <c r="AR1176"/>
      <c r="AS1176"/>
      <c r="AT1176"/>
      <c r="AU1176"/>
      <c r="AV1176"/>
    </row>
    <row r="1177" spans="27:48" ht="23.45" customHeight="1" x14ac:dyDescent="0.2">
      <c r="AA1177" s="97"/>
      <c r="AB1177" s="97"/>
      <c r="AC1177" s="97"/>
      <c r="AD1177" s="97"/>
      <c r="AE1177" s="97"/>
      <c r="AF1177" s="93"/>
      <c r="AG1177" s="93"/>
      <c r="AH1177" s="93"/>
      <c r="AI1177" s="30"/>
      <c r="AJ1177" s="30"/>
      <c r="AK1177" s="30"/>
      <c r="AL1177" s="30"/>
      <c r="AM1177" s="109"/>
      <c r="AN1177" s="109"/>
      <c r="AO1177" s="30"/>
      <c r="AP1177" s="109" t="s">
        <v>1989</v>
      </c>
      <c r="AQ1177"/>
      <c r="AR1177"/>
      <c r="AS1177"/>
      <c r="AT1177"/>
      <c r="AU1177"/>
      <c r="AV1177"/>
    </row>
    <row r="1178" spans="27:48" ht="23.45" customHeight="1" x14ac:dyDescent="0.2">
      <c r="AA1178" s="97"/>
      <c r="AB1178" s="97"/>
      <c r="AC1178" s="97"/>
      <c r="AD1178" s="97"/>
      <c r="AE1178" s="97"/>
      <c r="AF1178" s="93"/>
      <c r="AG1178" s="93"/>
      <c r="AH1178" s="93"/>
      <c r="AI1178" s="30"/>
      <c r="AJ1178" s="30"/>
      <c r="AK1178" s="30"/>
      <c r="AL1178" s="30"/>
      <c r="AM1178" s="109"/>
      <c r="AN1178" s="109"/>
      <c r="AO1178" s="30"/>
      <c r="AP1178" s="109" t="s">
        <v>1990</v>
      </c>
      <c r="AQ1178"/>
      <c r="AR1178"/>
      <c r="AS1178"/>
      <c r="AT1178"/>
      <c r="AU1178"/>
      <c r="AV1178"/>
    </row>
    <row r="1179" spans="27:48" ht="23.45" customHeight="1" x14ac:dyDescent="0.2">
      <c r="AA1179" s="97"/>
      <c r="AB1179" s="97"/>
      <c r="AC1179" s="97"/>
      <c r="AD1179" s="97"/>
      <c r="AE1179" s="97"/>
      <c r="AF1179" s="93"/>
      <c r="AG1179" s="93"/>
      <c r="AH1179" s="93"/>
      <c r="AI1179" s="30"/>
      <c r="AJ1179" s="30"/>
      <c r="AK1179" s="30"/>
      <c r="AL1179" s="30"/>
      <c r="AM1179" s="109"/>
      <c r="AN1179" s="109"/>
      <c r="AO1179" s="30"/>
      <c r="AP1179" s="109" t="s">
        <v>1991</v>
      </c>
      <c r="AQ1179"/>
      <c r="AR1179"/>
      <c r="AS1179"/>
      <c r="AT1179"/>
      <c r="AU1179"/>
      <c r="AV1179"/>
    </row>
    <row r="1180" spans="27:48" ht="23.45" customHeight="1" x14ac:dyDescent="0.2">
      <c r="AA1180" s="97"/>
      <c r="AB1180" s="97"/>
      <c r="AC1180" s="97"/>
      <c r="AD1180" s="97"/>
      <c r="AE1180" s="97"/>
      <c r="AF1180" s="93"/>
      <c r="AG1180" s="93"/>
      <c r="AH1180" s="93"/>
      <c r="AI1180" s="30"/>
      <c r="AJ1180" s="30"/>
      <c r="AK1180" s="30"/>
      <c r="AL1180" s="30"/>
      <c r="AM1180" s="109"/>
      <c r="AN1180" s="109"/>
      <c r="AO1180" s="30"/>
      <c r="AP1180" s="109" t="s">
        <v>1992</v>
      </c>
      <c r="AQ1180"/>
      <c r="AR1180"/>
      <c r="AS1180"/>
      <c r="AT1180"/>
      <c r="AU1180"/>
      <c r="AV1180"/>
    </row>
    <row r="1181" spans="27:48" ht="23.45" customHeight="1" x14ac:dyDescent="0.2">
      <c r="AA1181" s="97"/>
      <c r="AB1181" s="97"/>
      <c r="AC1181" s="97"/>
      <c r="AD1181" s="97"/>
      <c r="AE1181" s="97"/>
      <c r="AF1181" s="93"/>
      <c r="AG1181" s="93"/>
      <c r="AH1181" s="93"/>
      <c r="AI1181" s="30"/>
      <c r="AJ1181" s="30"/>
      <c r="AK1181" s="30"/>
      <c r="AL1181" s="30"/>
      <c r="AM1181" s="109"/>
      <c r="AN1181" s="109"/>
      <c r="AO1181" s="30"/>
      <c r="AP1181" s="109" t="s">
        <v>1993</v>
      </c>
      <c r="AQ1181"/>
      <c r="AR1181"/>
      <c r="AS1181"/>
      <c r="AT1181"/>
      <c r="AU1181"/>
      <c r="AV1181"/>
    </row>
    <row r="1182" spans="27:48" ht="23.45" customHeight="1" x14ac:dyDescent="0.2">
      <c r="AA1182" s="97"/>
      <c r="AB1182" s="97"/>
      <c r="AC1182" s="97"/>
      <c r="AD1182" s="97"/>
      <c r="AE1182" s="97"/>
      <c r="AF1182" s="93"/>
      <c r="AG1182" s="93"/>
      <c r="AH1182" s="93"/>
      <c r="AI1182" s="30"/>
      <c r="AJ1182" s="30"/>
      <c r="AK1182" s="30"/>
      <c r="AL1182" s="30"/>
      <c r="AM1182" s="109"/>
      <c r="AN1182" s="109"/>
      <c r="AO1182" s="30"/>
      <c r="AP1182" s="109" t="s">
        <v>1994</v>
      </c>
      <c r="AQ1182"/>
      <c r="AR1182"/>
      <c r="AS1182"/>
      <c r="AT1182"/>
      <c r="AU1182"/>
      <c r="AV1182"/>
    </row>
    <row r="1183" spans="27:48" ht="23.45" customHeight="1" x14ac:dyDescent="0.2">
      <c r="AA1183" s="97"/>
      <c r="AB1183" s="97"/>
      <c r="AC1183" s="97"/>
      <c r="AD1183" s="97"/>
      <c r="AE1183" s="97"/>
      <c r="AF1183" s="93"/>
      <c r="AG1183" s="93"/>
      <c r="AH1183" s="93"/>
      <c r="AI1183" s="30"/>
      <c r="AJ1183" s="30"/>
      <c r="AK1183" s="30"/>
      <c r="AL1183" s="30"/>
      <c r="AM1183" s="109"/>
      <c r="AN1183" s="109"/>
      <c r="AO1183" s="30"/>
      <c r="AP1183" s="109" t="s">
        <v>1995</v>
      </c>
      <c r="AQ1183"/>
      <c r="AR1183"/>
      <c r="AS1183"/>
      <c r="AT1183"/>
      <c r="AU1183"/>
      <c r="AV1183"/>
    </row>
    <row r="1184" spans="27:48" ht="23.45" customHeight="1" x14ac:dyDescent="0.2">
      <c r="AA1184" s="97"/>
      <c r="AB1184" s="97"/>
      <c r="AC1184" s="97"/>
      <c r="AD1184" s="97"/>
      <c r="AE1184" s="97"/>
      <c r="AF1184" s="93"/>
      <c r="AG1184" s="93"/>
      <c r="AH1184" s="93"/>
      <c r="AI1184" s="30"/>
      <c r="AJ1184" s="30"/>
      <c r="AK1184" s="30"/>
      <c r="AL1184" s="30"/>
      <c r="AM1184" s="109"/>
      <c r="AN1184" s="109"/>
      <c r="AO1184" s="30"/>
      <c r="AP1184" s="109" t="s">
        <v>1996</v>
      </c>
      <c r="AQ1184"/>
      <c r="AR1184"/>
      <c r="AS1184"/>
      <c r="AT1184"/>
      <c r="AU1184"/>
      <c r="AV1184"/>
    </row>
    <row r="1185" spans="27:48" ht="23.45" customHeight="1" x14ac:dyDescent="0.2">
      <c r="AA1185" s="97"/>
      <c r="AB1185" s="97"/>
      <c r="AC1185" s="97"/>
      <c r="AD1185" s="97"/>
      <c r="AE1185" s="97"/>
      <c r="AF1185" s="93"/>
      <c r="AG1185" s="93"/>
      <c r="AH1185" s="93"/>
      <c r="AI1185" s="30"/>
      <c r="AJ1185" s="30"/>
      <c r="AK1185" s="30"/>
      <c r="AL1185" s="30"/>
      <c r="AM1185" s="109"/>
      <c r="AN1185" s="109"/>
      <c r="AO1185" s="30"/>
      <c r="AP1185" s="109" t="s">
        <v>1997</v>
      </c>
      <c r="AQ1185"/>
      <c r="AR1185"/>
      <c r="AS1185"/>
      <c r="AT1185"/>
      <c r="AU1185"/>
      <c r="AV1185"/>
    </row>
    <row r="1186" spans="27:48" ht="23.45" customHeight="1" x14ac:dyDescent="0.2">
      <c r="AA1186" s="97"/>
      <c r="AB1186" s="97"/>
      <c r="AC1186" s="97"/>
      <c r="AD1186" s="97"/>
      <c r="AE1186" s="97"/>
      <c r="AF1186" s="93"/>
      <c r="AG1186" s="93"/>
      <c r="AH1186" s="93"/>
      <c r="AI1186" s="30"/>
      <c r="AJ1186" s="30"/>
      <c r="AK1186" s="30"/>
      <c r="AL1186" s="30"/>
      <c r="AM1186" s="109"/>
      <c r="AN1186" s="109"/>
      <c r="AO1186" s="30"/>
      <c r="AP1186" s="109" t="s">
        <v>1998</v>
      </c>
      <c r="AQ1186"/>
      <c r="AR1186"/>
      <c r="AS1186"/>
      <c r="AT1186"/>
      <c r="AU1186"/>
      <c r="AV1186"/>
    </row>
    <row r="1187" spans="27:48" ht="23.45" customHeight="1" x14ac:dyDescent="0.2">
      <c r="AA1187" s="97"/>
      <c r="AB1187" s="97"/>
      <c r="AC1187" s="97"/>
      <c r="AD1187" s="97"/>
      <c r="AE1187" s="97"/>
      <c r="AF1187" s="93"/>
      <c r="AG1187" s="93"/>
      <c r="AH1187" s="93"/>
      <c r="AI1187" s="30"/>
      <c r="AJ1187" s="30"/>
      <c r="AK1187" s="30"/>
      <c r="AL1187" s="30"/>
      <c r="AM1187" s="109"/>
      <c r="AN1187" s="109"/>
      <c r="AO1187" s="30"/>
      <c r="AP1187" s="109" t="s">
        <v>1999</v>
      </c>
      <c r="AQ1187"/>
      <c r="AR1187"/>
      <c r="AS1187"/>
      <c r="AT1187"/>
      <c r="AU1187"/>
      <c r="AV1187"/>
    </row>
    <row r="1188" spans="27:48" ht="23.45" customHeight="1" x14ac:dyDescent="0.2">
      <c r="AA1188" s="97"/>
      <c r="AB1188" s="97"/>
      <c r="AC1188" s="97"/>
      <c r="AD1188" s="97"/>
      <c r="AE1188" s="97"/>
      <c r="AF1188" s="93"/>
      <c r="AG1188" s="93"/>
      <c r="AH1188" s="93"/>
      <c r="AI1188" s="30"/>
      <c r="AJ1188" s="30"/>
      <c r="AK1188" s="30"/>
      <c r="AL1188" s="30"/>
      <c r="AM1188" s="109"/>
      <c r="AN1188" s="109"/>
      <c r="AO1188" s="30"/>
      <c r="AP1188" s="109" t="s">
        <v>2000</v>
      </c>
      <c r="AQ1188"/>
      <c r="AR1188"/>
      <c r="AS1188"/>
      <c r="AT1188"/>
      <c r="AU1188"/>
      <c r="AV1188"/>
    </row>
    <row r="1189" spans="27:48" ht="23.45" customHeight="1" x14ac:dyDescent="0.2">
      <c r="AA1189" s="97"/>
      <c r="AB1189" s="97"/>
      <c r="AC1189" s="97"/>
      <c r="AD1189" s="97"/>
      <c r="AE1189" s="97"/>
      <c r="AF1189" s="93"/>
      <c r="AG1189" s="93"/>
      <c r="AH1189" s="93"/>
      <c r="AI1189" s="30"/>
      <c r="AJ1189" s="30"/>
      <c r="AK1189" s="30"/>
      <c r="AL1189" s="30"/>
      <c r="AM1189" s="109"/>
      <c r="AN1189" s="109"/>
      <c r="AO1189" s="30"/>
      <c r="AP1189" s="109" t="s">
        <v>2001</v>
      </c>
      <c r="AQ1189"/>
      <c r="AR1189"/>
      <c r="AS1189"/>
      <c r="AT1189"/>
      <c r="AU1189"/>
      <c r="AV1189"/>
    </row>
    <row r="1190" spans="27:48" ht="23.45" customHeight="1" x14ac:dyDescent="0.2">
      <c r="AA1190" s="97"/>
      <c r="AB1190" s="97"/>
      <c r="AC1190" s="97"/>
      <c r="AD1190" s="97"/>
      <c r="AE1190" s="97"/>
      <c r="AF1190" s="93"/>
      <c r="AG1190" s="93"/>
      <c r="AH1190" s="93"/>
      <c r="AI1190" s="30"/>
      <c r="AJ1190" s="30"/>
      <c r="AK1190" s="30"/>
      <c r="AL1190" s="30"/>
      <c r="AM1190" s="109"/>
      <c r="AN1190" s="109"/>
      <c r="AO1190" s="30"/>
      <c r="AP1190" s="109" t="s">
        <v>2002</v>
      </c>
      <c r="AQ1190"/>
      <c r="AR1190"/>
      <c r="AS1190"/>
      <c r="AT1190"/>
      <c r="AU1190"/>
      <c r="AV1190"/>
    </row>
    <row r="1191" spans="27:48" ht="23.45" customHeight="1" x14ac:dyDescent="0.2">
      <c r="AA1191" s="97"/>
      <c r="AB1191" s="97"/>
      <c r="AC1191" s="97"/>
      <c r="AD1191" s="97"/>
      <c r="AE1191" s="97"/>
      <c r="AF1191" s="93"/>
      <c r="AG1191" s="93"/>
      <c r="AH1191" s="93"/>
      <c r="AI1191" s="30"/>
      <c r="AJ1191" s="30"/>
      <c r="AK1191" s="30"/>
      <c r="AL1191" s="30"/>
      <c r="AM1191" s="109"/>
      <c r="AN1191" s="109"/>
      <c r="AO1191" s="30"/>
      <c r="AP1191" s="109" t="s">
        <v>2003</v>
      </c>
      <c r="AQ1191"/>
      <c r="AR1191"/>
      <c r="AS1191"/>
      <c r="AT1191"/>
      <c r="AU1191"/>
      <c r="AV1191"/>
    </row>
    <row r="1192" spans="27:48" ht="23.45" customHeight="1" x14ac:dyDescent="0.2">
      <c r="AA1192" s="97"/>
      <c r="AB1192" s="97"/>
      <c r="AC1192" s="97"/>
      <c r="AD1192" s="97"/>
      <c r="AE1192" s="97"/>
      <c r="AF1192" s="93"/>
      <c r="AG1192" s="93"/>
      <c r="AH1192" s="93"/>
      <c r="AI1192" s="30"/>
      <c r="AJ1192" s="30"/>
      <c r="AK1192" s="30"/>
      <c r="AL1192" s="30"/>
      <c r="AM1192" s="109"/>
      <c r="AN1192" s="109"/>
      <c r="AO1192" s="30"/>
      <c r="AP1192" s="109" t="s">
        <v>2004</v>
      </c>
      <c r="AQ1192"/>
      <c r="AR1192"/>
      <c r="AS1192"/>
      <c r="AT1192"/>
      <c r="AU1192"/>
      <c r="AV1192"/>
    </row>
    <row r="1193" spans="27:48" ht="23.45" customHeight="1" x14ac:dyDescent="0.2">
      <c r="AA1193" s="97"/>
      <c r="AB1193" s="97"/>
      <c r="AC1193" s="97"/>
      <c r="AD1193" s="97"/>
      <c r="AE1193" s="97"/>
      <c r="AF1193" s="93"/>
      <c r="AG1193" s="93"/>
      <c r="AH1193" s="93"/>
      <c r="AI1193" s="30"/>
      <c r="AJ1193" s="30"/>
      <c r="AK1193" s="30"/>
      <c r="AL1193" s="30"/>
      <c r="AM1193" s="109"/>
      <c r="AN1193" s="109"/>
      <c r="AO1193" s="30"/>
      <c r="AP1193" s="109" t="s">
        <v>2005</v>
      </c>
      <c r="AQ1193"/>
      <c r="AR1193"/>
      <c r="AS1193"/>
      <c r="AT1193"/>
      <c r="AU1193"/>
      <c r="AV1193"/>
    </row>
    <row r="1194" spans="27:48" ht="23.45" customHeight="1" x14ac:dyDescent="0.2">
      <c r="AA1194" s="97"/>
      <c r="AB1194" s="97"/>
      <c r="AC1194" s="97"/>
      <c r="AD1194" s="97"/>
      <c r="AE1194" s="97"/>
      <c r="AF1194" s="93"/>
      <c r="AG1194" s="93"/>
      <c r="AH1194" s="93"/>
      <c r="AI1194" s="30"/>
      <c r="AJ1194" s="30"/>
      <c r="AK1194" s="30"/>
      <c r="AL1194" s="30"/>
      <c r="AM1194" s="109"/>
      <c r="AN1194" s="109"/>
      <c r="AO1194" s="30"/>
      <c r="AP1194" s="109" t="s">
        <v>2006</v>
      </c>
      <c r="AQ1194"/>
      <c r="AR1194"/>
      <c r="AS1194"/>
      <c r="AT1194"/>
      <c r="AU1194"/>
      <c r="AV1194"/>
    </row>
    <row r="1195" spans="27:48" ht="23.45" customHeight="1" x14ac:dyDescent="0.2">
      <c r="AA1195" s="97"/>
      <c r="AB1195" s="97"/>
      <c r="AC1195" s="97"/>
      <c r="AD1195" s="97"/>
      <c r="AE1195" s="97"/>
      <c r="AF1195" s="93"/>
      <c r="AG1195" s="93"/>
      <c r="AH1195" s="93"/>
      <c r="AI1195" s="30"/>
      <c r="AJ1195" s="30"/>
      <c r="AK1195" s="30"/>
      <c r="AL1195" s="30"/>
      <c r="AM1195" s="109"/>
      <c r="AN1195" s="109"/>
      <c r="AO1195" s="30"/>
      <c r="AP1195" s="109" t="s">
        <v>2007</v>
      </c>
      <c r="AQ1195"/>
      <c r="AR1195"/>
      <c r="AS1195"/>
      <c r="AT1195"/>
      <c r="AU1195"/>
      <c r="AV1195"/>
    </row>
    <row r="1196" spans="27:48" ht="23.45" customHeight="1" x14ac:dyDescent="0.2">
      <c r="AA1196" s="97"/>
      <c r="AB1196" s="97"/>
      <c r="AC1196" s="97"/>
      <c r="AD1196" s="97"/>
      <c r="AE1196" s="97"/>
      <c r="AF1196" s="93"/>
      <c r="AG1196" s="93"/>
      <c r="AH1196" s="93"/>
      <c r="AI1196" s="30"/>
      <c r="AJ1196" s="30"/>
      <c r="AK1196" s="30"/>
      <c r="AL1196" s="30"/>
      <c r="AM1196" s="109"/>
      <c r="AN1196" s="109"/>
      <c r="AO1196" s="30"/>
      <c r="AP1196" s="109" t="s">
        <v>2008</v>
      </c>
      <c r="AQ1196"/>
      <c r="AR1196"/>
      <c r="AS1196"/>
      <c r="AT1196"/>
      <c r="AU1196"/>
      <c r="AV1196"/>
    </row>
    <row r="1197" spans="27:48" ht="23.45" customHeight="1" x14ac:dyDescent="0.2">
      <c r="AA1197" s="97"/>
      <c r="AB1197" s="97"/>
      <c r="AC1197" s="97"/>
      <c r="AD1197" s="97"/>
      <c r="AE1197" s="97"/>
      <c r="AF1197" s="93"/>
      <c r="AG1197" s="93"/>
      <c r="AH1197" s="93"/>
      <c r="AI1197" s="30"/>
      <c r="AJ1197" s="30"/>
      <c r="AK1197" s="30"/>
      <c r="AL1197" s="30"/>
      <c r="AM1197" s="109"/>
      <c r="AN1197" s="109"/>
      <c r="AO1197" s="30"/>
      <c r="AP1197" s="109" t="s">
        <v>2009</v>
      </c>
      <c r="AQ1197"/>
      <c r="AR1197"/>
      <c r="AS1197"/>
      <c r="AT1197"/>
      <c r="AU1197"/>
      <c r="AV1197"/>
    </row>
    <row r="1198" spans="27:48" ht="23.45" customHeight="1" x14ac:dyDescent="0.2">
      <c r="AA1198" s="97"/>
      <c r="AB1198" s="97"/>
      <c r="AC1198" s="97"/>
      <c r="AD1198" s="97"/>
      <c r="AE1198" s="97"/>
      <c r="AF1198" s="93"/>
      <c r="AG1198" s="93"/>
      <c r="AH1198" s="93"/>
      <c r="AI1198" s="30"/>
      <c r="AJ1198" s="30"/>
      <c r="AK1198" s="30"/>
      <c r="AL1198" s="30"/>
      <c r="AM1198" s="109"/>
      <c r="AN1198" s="109"/>
      <c r="AO1198" s="30"/>
      <c r="AP1198" s="109" t="s">
        <v>2010</v>
      </c>
      <c r="AQ1198"/>
      <c r="AR1198"/>
      <c r="AS1198"/>
      <c r="AT1198"/>
      <c r="AU1198"/>
      <c r="AV1198"/>
    </row>
    <row r="1199" spans="27:48" ht="23.45" customHeight="1" x14ac:dyDescent="0.2">
      <c r="AA1199" s="97"/>
      <c r="AB1199" s="97"/>
      <c r="AC1199" s="97"/>
      <c r="AD1199" s="97"/>
      <c r="AE1199" s="97"/>
      <c r="AF1199" s="93"/>
      <c r="AG1199" s="93"/>
      <c r="AH1199" s="93"/>
      <c r="AI1199" s="30"/>
      <c r="AJ1199" s="30"/>
      <c r="AK1199" s="30"/>
      <c r="AL1199" s="30"/>
      <c r="AM1199" s="109"/>
      <c r="AN1199" s="109"/>
      <c r="AO1199" s="30"/>
      <c r="AP1199" s="109" t="s">
        <v>2011</v>
      </c>
      <c r="AQ1199"/>
      <c r="AR1199"/>
      <c r="AS1199"/>
      <c r="AT1199"/>
      <c r="AU1199"/>
      <c r="AV1199"/>
    </row>
    <row r="1200" spans="27:48" ht="23.45" customHeight="1" x14ac:dyDescent="0.2">
      <c r="AA1200" s="97"/>
      <c r="AB1200" s="97"/>
      <c r="AC1200" s="97"/>
      <c r="AD1200" s="97"/>
      <c r="AE1200" s="97"/>
      <c r="AF1200" s="93"/>
      <c r="AG1200" s="93"/>
      <c r="AH1200" s="93"/>
      <c r="AI1200" s="30"/>
      <c r="AJ1200" s="30"/>
      <c r="AK1200" s="30"/>
      <c r="AL1200" s="30"/>
      <c r="AM1200" s="109"/>
      <c r="AN1200" s="109"/>
      <c r="AO1200" s="30"/>
      <c r="AP1200" s="109" t="s">
        <v>2012</v>
      </c>
      <c r="AQ1200"/>
      <c r="AR1200"/>
      <c r="AS1200"/>
      <c r="AT1200"/>
      <c r="AU1200"/>
      <c r="AV1200"/>
    </row>
    <row r="1201" spans="27:48" ht="23.45" customHeight="1" x14ac:dyDescent="0.2">
      <c r="AA1201" s="97"/>
      <c r="AB1201" s="97"/>
      <c r="AC1201" s="97"/>
      <c r="AD1201" s="97"/>
      <c r="AE1201" s="97"/>
      <c r="AF1201" s="93"/>
      <c r="AG1201" s="93"/>
      <c r="AH1201" s="93"/>
      <c r="AI1201" s="30"/>
      <c r="AJ1201" s="30"/>
      <c r="AK1201" s="30"/>
      <c r="AL1201" s="30"/>
      <c r="AM1201" s="109"/>
      <c r="AN1201" s="109"/>
      <c r="AO1201" s="30"/>
      <c r="AP1201" s="109" t="s">
        <v>2013</v>
      </c>
      <c r="AQ1201"/>
      <c r="AR1201"/>
      <c r="AS1201"/>
      <c r="AT1201"/>
      <c r="AU1201"/>
      <c r="AV1201"/>
    </row>
    <row r="1202" spans="27:48" ht="23.45" customHeight="1" x14ac:dyDescent="0.2">
      <c r="AA1202" s="97"/>
      <c r="AB1202" s="97"/>
      <c r="AC1202" s="97"/>
      <c r="AD1202" s="97"/>
      <c r="AE1202" s="97"/>
      <c r="AF1202" s="93"/>
      <c r="AG1202" s="93"/>
      <c r="AH1202" s="93"/>
      <c r="AI1202" s="30"/>
      <c r="AJ1202" s="30"/>
      <c r="AK1202" s="30"/>
      <c r="AL1202" s="30"/>
      <c r="AM1202" s="109"/>
      <c r="AN1202" s="109"/>
      <c r="AO1202" s="30"/>
      <c r="AP1202" s="109" t="s">
        <v>2014</v>
      </c>
      <c r="AQ1202"/>
      <c r="AR1202"/>
      <c r="AS1202"/>
      <c r="AT1202"/>
      <c r="AU1202"/>
      <c r="AV1202"/>
    </row>
    <row r="1203" spans="27:48" ht="23.45" customHeight="1" x14ac:dyDescent="0.2">
      <c r="AA1203" s="97"/>
      <c r="AB1203" s="97"/>
      <c r="AC1203" s="97"/>
      <c r="AD1203" s="97"/>
      <c r="AE1203" s="97"/>
      <c r="AF1203" s="93"/>
      <c r="AG1203" s="93"/>
      <c r="AH1203" s="93"/>
      <c r="AI1203" s="30"/>
      <c r="AJ1203" s="30"/>
      <c r="AK1203" s="30"/>
      <c r="AL1203" s="30"/>
      <c r="AM1203" s="109"/>
      <c r="AN1203" s="109"/>
      <c r="AO1203" s="30"/>
      <c r="AP1203" s="109" t="s">
        <v>2015</v>
      </c>
      <c r="AQ1203"/>
      <c r="AR1203"/>
      <c r="AS1203"/>
      <c r="AT1203"/>
      <c r="AU1203"/>
      <c r="AV1203"/>
    </row>
    <row r="1204" spans="27:48" ht="23.45" customHeight="1" x14ac:dyDescent="0.2">
      <c r="AA1204" s="97"/>
      <c r="AB1204" s="97"/>
      <c r="AC1204" s="97"/>
      <c r="AD1204" s="97"/>
      <c r="AE1204" s="97"/>
      <c r="AF1204" s="93"/>
      <c r="AG1204" s="93"/>
      <c r="AH1204" s="93"/>
      <c r="AI1204" s="30"/>
      <c r="AJ1204" s="30"/>
      <c r="AK1204" s="30"/>
      <c r="AL1204" s="30"/>
      <c r="AM1204" s="109"/>
      <c r="AN1204" s="109"/>
      <c r="AO1204" s="30"/>
      <c r="AP1204" s="109" t="s">
        <v>2016</v>
      </c>
      <c r="AQ1204"/>
      <c r="AR1204"/>
      <c r="AS1204"/>
      <c r="AT1204"/>
      <c r="AU1204"/>
      <c r="AV1204"/>
    </row>
    <row r="1205" spans="27:48" ht="23.45" customHeight="1" x14ac:dyDescent="0.2">
      <c r="AA1205" s="97"/>
      <c r="AB1205" s="97"/>
      <c r="AC1205" s="97"/>
      <c r="AD1205" s="97"/>
      <c r="AE1205" s="97"/>
      <c r="AF1205" s="93"/>
      <c r="AG1205" s="93"/>
      <c r="AH1205" s="93"/>
      <c r="AI1205" s="30"/>
      <c r="AJ1205" s="30"/>
      <c r="AK1205" s="30"/>
      <c r="AL1205" s="30"/>
      <c r="AM1205" s="109"/>
      <c r="AN1205" s="109"/>
      <c r="AO1205" s="30"/>
      <c r="AP1205" s="109" t="s">
        <v>2017</v>
      </c>
      <c r="AQ1205"/>
      <c r="AR1205"/>
      <c r="AS1205"/>
      <c r="AT1205"/>
      <c r="AU1205"/>
      <c r="AV1205"/>
    </row>
    <row r="1206" spans="27:48" ht="23.45" customHeight="1" x14ac:dyDescent="0.2">
      <c r="AA1206" s="97"/>
      <c r="AB1206" s="97"/>
      <c r="AC1206" s="97"/>
      <c r="AD1206" s="97"/>
      <c r="AE1206" s="97"/>
      <c r="AF1206" s="93"/>
      <c r="AG1206" s="93"/>
      <c r="AH1206" s="93"/>
      <c r="AI1206" s="30"/>
      <c r="AJ1206" s="30"/>
      <c r="AK1206" s="30"/>
      <c r="AL1206" s="30"/>
      <c r="AM1206" s="109"/>
      <c r="AN1206" s="109"/>
      <c r="AO1206" s="30"/>
      <c r="AP1206" s="109" t="s">
        <v>2018</v>
      </c>
      <c r="AQ1206"/>
      <c r="AR1206"/>
      <c r="AS1206"/>
      <c r="AT1206"/>
      <c r="AU1206"/>
      <c r="AV1206"/>
    </row>
    <row r="1207" spans="27:48" ht="23.45" customHeight="1" x14ac:dyDescent="0.2">
      <c r="AA1207" s="97"/>
      <c r="AB1207" s="97"/>
      <c r="AC1207" s="97"/>
      <c r="AD1207" s="97"/>
      <c r="AE1207" s="97"/>
      <c r="AF1207" s="93"/>
      <c r="AG1207" s="93"/>
      <c r="AH1207" s="93"/>
      <c r="AI1207" s="30"/>
      <c r="AJ1207" s="30"/>
      <c r="AK1207" s="30"/>
      <c r="AL1207" s="30"/>
      <c r="AM1207" s="109"/>
      <c r="AN1207" s="109"/>
      <c r="AO1207" s="30"/>
      <c r="AP1207" s="109">
        <v>820005</v>
      </c>
      <c r="AQ1207"/>
      <c r="AR1207"/>
      <c r="AS1207"/>
      <c r="AT1207"/>
      <c r="AU1207"/>
      <c r="AV1207"/>
    </row>
    <row r="1208" spans="27:48" ht="23.45" customHeight="1" x14ac:dyDescent="0.2">
      <c r="AA1208" s="97"/>
      <c r="AB1208" s="97"/>
      <c r="AC1208" s="97"/>
      <c r="AD1208" s="97"/>
      <c r="AE1208" s="97"/>
      <c r="AF1208" s="93"/>
      <c r="AG1208" s="93"/>
      <c r="AH1208" s="93"/>
      <c r="AI1208" s="30"/>
      <c r="AJ1208" s="30"/>
      <c r="AK1208" s="30"/>
      <c r="AL1208" s="30"/>
      <c r="AM1208" s="109"/>
      <c r="AN1208" s="109"/>
      <c r="AO1208" s="30"/>
      <c r="AP1208" s="109">
        <v>820105</v>
      </c>
      <c r="AQ1208"/>
      <c r="AR1208"/>
      <c r="AS1208"/>
      <c r="AT1208"/>
      <c r="AU1208"/>
      <c r="AV1208"/>
    </row>
    <row r="1209" spans="27:48" ht="23.45" customHeight="1" x14ac:dyDescent="0.2">
      <c r="AA1209" s="97"/>
      <c r="AB1209" s="97"/>
      <c r="AC1209" s="97"/>
      <c r="AD1209" s="97"/>
      <c r="AE1209" s="97"/>
      <c r="AF1209" s="93"/>
      <c r="AG1209" s="93"/>
      <c r="AH1209" s="93"/>
      <c r="AI1209" s="30"/>
      <c r="AJ1209" s="30"/>
      <c r="AK1209" s="30"/>
      <c r="AL1209" s="30"/>
      <c r="AM1209" s="109"/>
      <c r="AN1209" s="109"/>
      <c r="AO1209" s="30"/>
      <c r="AP1209" s="109">
        <v>820205</v>
      </c>
      <c r="AQ1209"/>
      <c r="AR1209"/>
      <c r="AS1209"/>
      <c r="AT1209"/>
      <c r="AU1209"/>
      <c r="AV1209"/>
    </row>
    <row r="1210" spans="27:48" ht="23.45" customHeight="1" x14ac:dyDescent="0.2">
      <c r="AA1210" s="97"/>
      <c r="AB1210" s="97"/>
      <c r="AC1210" s="97"/>
      <c r="AD1210" s="97"/>
      <c r="AE1210" s="97"/>
      <c r="AF1210" s="93"/>
      <c r="AG1210" s="93"/>
      <c r="AH1210" s="93"/>
      <c r="AI1210" s="30"/>
      <c r="AJ1210" s="30"/>
      <c r="AK1210" s="30"/>
      <c r="AL1210" s="30"/>
      <c r="AM1210" s="109"/>
      <c r="AN1210" s="109"/>
      <c r="AO1210" s="30"/>
      <c r="AP1210" s="109">
        <v>820305</v>
      </c>
      <c r="AQ1210"/>
      <c r="AR1210"/>
      <c r="AS1210"/>
      <c r="AT1210"/>
      <c r="AU1210"/>
      <c r="AV1210"/>
    </row>
    <row r="1211" spans="27:48" ht="23.45" customHeight="1" x14ac:dyDescent="0.2">
      <c r="AA1211" s="97"/>
      <c r="AB1211" s="97"/>
      <c r="AC1211" s="97"/>
      <c r="AD1211" s="97"/>
      <c r="AE1211" s="97"/>
      <c r="AF1211" s="93"/>
      <c r="AG1211" s="93"/>
      <c r="AH1211" s="93"/>
      <c r="AI1211" s="30"/>
      <c r="AJ1211" s="30"/>
      <c r="AK1211" s="30"/>
      <c r="AL1211" s="30"/>
      <c r="AM1211" s="109"/>
      <c r="AN1211" s="109"/>
      <c r="AO1211" s="30"/>
      <c r="AP1211" s="109">
        <v>820505</v>
      </c>
      <c r="AQ1211"/>
      <c r="AR1211"/>
      <c r="AS1211"/>
      <c r="AT1211"/>
      <c r="AU1211"/>
      <c r="AV1211"/>
    </row>
    <row r="1212" spans="27:48" ht="23.45" customHeight="1" x14ac:dyDescent="0.2">
      <c r="AA1212" s="97"/>
      <c r="AB1212" s="97"/>
      <c r="AC1212" s="97"/>
      <c r="AD1212" s="97"/>
      <c r="AE1212" s="97"/>
      <c r="AF1212" s="93"/>
      <c r="AG1212" s="93"/>
      <c r="AH1212" s="93"/>
      <c r="AI1212" s="30"/>
      <c r="AJ1212" s="30"/>
      <c r="AK1212" s="30"/>
      <c r="AL1212" s="30"/>
      <c r="AM1212" s="109"/>
      <c r="AN1212" s="109"/>
      <c r="AO1212" s="30"/>
      <c r="AP1212" s="109">
        <v>820605</v>
      </c>
      <c r="AQ1212"/>
      <c r="AR1212"/>
      <c r="AS1212"/>
      <c r="AT1212"/>
      <c r="AU1212"/>
      <c r="AV1212"/>
    </row>
    <row r="1213" spans="27:48" ht="23.45" customHeight="1" x14ac:dyDescent="0.2">
      <c r="AA1213" s="97"/>
      <c r="AB1213" s="97"/>
      <c r="AC1213" s="97"/>
      <c r="AD1213" s="97"/>
      <c r="AE1213" s="97"/>
      <c r="AF1213" s="93"/>
      <c r="AG1213" s="93"/>
      <c r="AH1213" s="93"/>
      <c r="AI1213" s="30"/>
      <c r="AJ1213" s="30"/>
      <c r="AK1213" s="30"/>
      <c r="AL1213" s="30"/>
      <c r="AM1213" s="109"/>
      <c r="AN1213" s="109"/>
      <c r="AO1213" s="30"/>
      <c r="AP1213" s="109">
        <v>820705</v>
      </c>
      <c r="AQ1213"/>
      <c r="AR1213"/>
      <c r="AS1213"/>
      <c r="AT1213"/>
      <c r="AU1213"/>
      <c r="AV1213"/>
    </row>
    <row r="1214" spans="27:48" ht="23.45" customHeight="1" x14ac:dyDescent="0.2">
      <c r="AA1214" s="97"/>
      <c r="AB1214" s="97"/>
      <c r="AC1214" s="97"/>
      <c r="AD1214" s="97"/>
      <c r="AE1214" s="97"/>
      <c r="AF1214" s="93"/>
      <c r="AG1214" s="93"/>
      <c r="AH1214" s="93"/>
      <c r="AI1214" s="30"/>
      <c r="AJ1214" s="30"/>
      <c r="AK1214" s="30"/>
      <c r="AL1214" s="30"/>
      <c r="AM1214" s="109"/>
      <c r="AN1214" s="109"/>
      <c r="AO1214" s="30"/>
      <c r="AP1214" s="109">
        <v>820905</v>
      </c>
      <c r="AQ1214"/>
      <c r="AR1214"/>
      <c r="AS1214"/>
      <c r="AT1214"/>
      <c r="AU1214"/>
      <c r="AV1214"/>
    </row>
    <row r="1215" spans="27:48" ht="23.45" customHeight="1" x14ac:dyDescent="0.2">
      <c r="AA1215" s="97"/>
      <c r="AB1215" s="97"/>
      <c r="AC1215" s="97"/>
      <c r="AD1215" s="97"/>
      <c r="AE1215" s="97"/>
      <c r="AF1215" s="93"/>
      <c r="AG1215" s="93"/>
      <c r="AH1215" s="93"/>
      <c r="AI1215" s="30"/>
      <c r="AJ1215" s="30"/>
      <c r="AK1215" s="30"/>
      <c r="AL1215" s="30"/>
      <c r="AM1215" s="109"/>
      <c r="AN1215" s="109"/>
      <c r="AO1215" s="30"/>
      <c r="AP1215" s="109">
        <v>821105</v>
      </c>
      <c r="AQ1215"/>
      <c r="AR1215"/>
      <c r="AS1215"/>
      <c r="AT1215"/>
      <c r="AU1215"/>
      <c r="AV1215"/>
    </row>
    <row r="1216" spans="27:48" ht="23.45" customHeight="1" x14ac:dyDescent="0.2">
      <c r="AA1216" s="97"/>
      <c r="AB1216" s="97"/>
      <c r="AC1216" s="97"/>
      <c r="AD1216" s="97"/>
      <c r="AE1216" s="97"/>
      <c r="AF1216" s="93"/>
      <c r="AG1216" s="93"/>
      <c r="AH1216" s="93"/>
      <c r="AI1216" s="30"/>
      <c r="AJ1216" s="30"/>
      <c r="AK1216" s="30"/>
      <c r="AL1216" s="30"/>
      <c r="AM1216" s="109"/>
      <c r="AN1216" s="109"/>
      <c r="AO1216" s="30"/>
      <c r="AP1216" s="109">
        <v>821205</v>
      </c>
      <c r="AQ1216"/>
      <c r="AR1216"/>
      <c r="AS1216"/>
      <c r="AT1216"/>
      <c r="AU1216"/>
      <c r="AV1216"/>
    </row>
    <row r="1217" spans="27:48" ht="23.45" customHeight="1" x14ac:dyDescent="0.2">
      <c r="AA1217" s="97"/>
      <c r="AB1217" s="97"/>
      <c r="AC1217" s="97"/>
      <c r="AD1217" s="97"/>
      <c r="AE1217" s="97"/>
      <c r="AF1217" s="93"/>
      <c r="AG1217" s="93"/>
      <c r="AH1217" s="93"/>
      <c r="AI1217" s="30"/>
      <c r="AJ1217" s="30"/>
      <c r="AK1217" s="30"/>
      <c r="AL1217" s="30"/>
      <c r="AM1217" s="109"/>
      <c r="AN1217" s="109"/>
      <c r="AO1217" s="30"/>
      <c r="AP1217" s="109">
        <v>821305</v>
      </c>
      <c r="AQ1217"/>
      <c r="AR1217"/>
      <c r="AS1217"/>
      <c r="AT1217"/>
      <c r="AU1217"/>
      <c r="AV1217"/>
    </row>
    <row r="1218" spans="27:48" ht="23.45" customHeight="1" x14ac:dyDescent="0.2">
      <c r="AA1218" s="97"/>
      <c r="AB1218" s="97"/>
      <c r="AC1218" s="97"/>
      <c r="AD1218" s="97"/>
      <c r="AE1218" s="97"/>
      <c r="AF1218" s="93"/>
      <c r="AG1218" s="93"/>
      <c r="AH1218" s="93"/>
      <c r="AI1218" s="30"/>
      <c r="AJ1218" s="30"/>
      <c r="AK1218" s="30"/>
      <c r="AL1218" s="30"/>
      <c r="AM1218" s="109"/>
      <c r="AN1218" s="109"/>
      <c r="AO1218" s="30"/>
      <c r="AP1218" s="109">
        <v>821805</v>
      </c>
      <c r="AQ1218"/>
      <c r="AR1218"/>
      <c r="AS1218"/>
      <c r="AT1218"/>
      <c r="AU1218"/>
      <c r="AV1218"/>
    </row>
    <row r="1219" spans="27:48" ht="23.45" customHeight="1" x14ac:dyDescent="0.2">
      <c r="AA1219" s="97"/>
      <c r="AB1219" s="97"/>
      <c r="AC1219" s="97"/>
      <c r="AD1219" s="97"/>
      <c r="AE1219" s="97"/>
      <c r="AF1219" s="93"/>
      <c r="AG1219" s="93"/>
      <c r="AH1219" s="93"/>
      <c r="AI1219" s="30"/>
      <c r="AJ1219" s="30"/>
      <c r="AK1219" s="30"/>
      <c r="AL1219" s="30"/>
      <c r="AM1219" s="109"/>
      <c r="AN1219" s="109"/>
      <c r="AO1219" s="30"/>
      <c r="AP1219" s="109">
        <v>821905</v>
      </c>
      <c r="AQ1219"/>
      <c r="AR1219"/>
      <c r="AS1219"/>
      <c r="AT1219"/>
      <c r="AU1219"/>
      <c r="AV1219"/>
    </row>
    <row r="1220" spans="27:48" ht="23.45" customHeight="1" x14ac:dyDescent="0.2">
      <c r="AA1220" s="97"/>
      <c r="AB1220" s="97"/>
      <c r="AC1220" s="97"/>
      <c r="AD1220" s="97"/>
      <c r="AE1220" s="97"/>
      <c r="AF1220" s="93"/>
      <c r="AG1220" s="93"/>
      <c r="AH1220" s="93"/>
      <c r="AI1220" s="30"/>
      <c r="AJ1220" s="30"/>
      <c r="AK1220" s="30"/>
      <c r="AL1220" s="30"/>
      <c r="AM1220" s="109"/>
      <c r="AN1220" s="109"/>
      <c r="AO1220" s="30"/>
      <c r="AP1220" s="109">
        <v>822005</v>
      </c>
      <c r="AQ1220"/>
      <c r="AR1220"/>
      <c r="AS1220"/>
      <c r="AT1220"/>
      <c r="AU1220"/>
      <c r="AV1220"/>
    </row>
    <row r="1221" spans="27:48" ht="23.45" customHeight="1" x14ac:dyDescent="0.2">
      <c r="AA1221" s="97"/>
      <c r="AB1221" s="97"/>
      <c r="AC1221" s="97"/>
      <c r="AD1221" s="97"/>
      <c r="AE1221" s="97"/>
      <c r="AF1221" s="93"/>
      <c r="AG1221" s="93"/>
      <c r="AH1221" s="93"/>
      <c r="AI1221" s="30"/>
      <c r="AJ1221" s="30"/>
      <c r="AK1221" s="30"/>
      <c r="AL1221" s="30"/>
      <c r="AM1221" s="109"/>
      <c r="AN1221" s="109"/>
      <c r="AO1221" s="30"/>
      <c r="AP1221" s="109">
        <v>822105</v>
      </c>
      <c r="AQ1221"/>
      <c r="AR1221"/>
      <c r="AS1221"/>
      <c r="AT1221"/>
      <c r="AU1221"/>
      <c r="AV1221"/>
    </row>
    <row r="1222" spans="27:48" ht="23.45" customHeight="1" x14ac:dyDescent="0.2">
      <c r="AA1222" s="97"/>
      <c r="AB1222" s="97"/>
      <c r="AC1222" s="97"/>
      <c r="AD1222" s="97"/>
      <c r="AE1222" s="97"/>
      <c r="AF1222" s="93"/>
      <c r="AG1222" s="93"/>
      <c r="AH1222" s="93"/>
      <c r="AI1222" s="30"/>
      <c r="AJ1222" s="30"/>
      <c r="AK1222" s="30"/>
      <c r="AL1222" s="30"/>
      <c r="AM1222" s="109"/>
      <c r="AN1222" s="109"/>
      <c r="AO1222" s="30"/>
      <c r="AP1222" s="109">
        <v>822205</v>
      </c>
      <c r="AQ1222"/>
      <c r="AR1222"/>
      <c r="AS1222"/>
      <c r="AT1222"/>
      <c r="AU1222"/>
      <c r="AV1222"/>
    </row>
    <row r="1223" spans="27:48" ht="23.45" customHeight="1" x14ac:dyDescent="0.2">
      <c r="AA1223" s="97"/>
      <c r="AB1223" s="97"/>
      <c r="AC1223" s="97"/>
      <c r="AD1223" s="97"/>
      <c r="AE1223" s="97"/>
      <c r="AF1223" s="93"/>
      <c r="AG1223" s="93"/>
      <c r="AH1223" s="93"/>
      <c r="AI1223" s="30"/>
      <c r="AJ1223" s="30"/>
      <c r="AK1223" s="30"/>
      <c r="AL1223" s="30"/>
      <c r="AM1223" s="109"/>
      <c r="AN1223" s="109"/>
      <c r="AO1223" s="30"/>
      <c r="AP1223" s="109">
        <v>822305</v>
      </c>
      <c r="AQ1223"/>
      <c r="AR1223"/>
      <c r="AS1223"/>
      <c r="AT1223"/>
      <c r="AU1223"/>
      <c r="AV1223"/>
    </row>
    <row r="1224" spans="27:48" ht="23.45" customHeight="1" x14ac:dyDescent="0.2">
      <c r="AA1224" s="97"/>
      <c r="AB1224" s="97"/>
      <c r="AC1224" s="97"/>
      <c r="AD1224" s="97"/>
      <c r="AE1224" s="97"/>
      <c r="AF1224" s="93"/>
      <c r="AG1224" s="93"/>
      <c r="AH1224" s="93"/>
      <c r="AI1224" s="30"/>
      <c r="AJ1224" s="30"/>
      <c r="AK1224" s="30"/>
      <c r="AL1224" s="30"/>
      <c r="AM1224" s="109"/>
      <c r="AN1224" s="109"/>
      <c r="AO1224" s="30"/>
      <c r="AP1224" s="109">
        <v>822405</v>
      </c>
      <c r="AQ1224"/>
      <c r="AR1224"/>
      <c r="AS1224"/>
      <c r="AT1224"/>
      <c r="AU1224"/>
      <c r="AV1224"/>
    </row>
    <row r="1225" spans="27:48" ht="23.45" customHeight="1" x14ac:dyDescent="0.2">
      <c r="AA1225" s="97"/>
      <c r="AB1225" s="97"/>
      <c r="AC1225" s="97"/>
      <c r="AD1225" s="97"/>
      <c r="AE1225" s="97"/>
      <c r="AF1225" s="93"/>
      <c r="AG1225" s="93"/>
      <c r="AH1225" s="93"/>
      <c r="AI1225" s="30"/>
      <c r="AJ1225" s="30"/>
      <c r="AK1225" s="30"/>
      <c r="AL1225" s="30"/>
      <c r="AM1225" s="109"/>
      <c r="AN1225" s="109"/>
      <c r="AO1225" s="30"/>
      <c r="AP1225" s="109">
        <v>822505</v>
      </c>
      <c r="AQ1225"/>
      <c r="AR1225"/>
      <c r="AS1225"/>
      <c r="AT1225"/>
      <c r="AU1225"/>
      <c r="AV1225"/>
    </row>
    <row r="1226" spans="27:48" ht="23.45" customHeight="1" x14ac:dyDescent="0.2">
      <c r="AA1226" s="97"/>
      <c r="AB1226" s="97"/>
      <c r="AC1226" s="97"/>
      <c r="AD1226" s="97"/>
      <c r="AE1226" s="97"/>
      <c r="AF1226" s="93"/>
      <c r="AG1226" s="93"/>
      <c r="AH1226" s="93"/>
      <c r="AI1226" s="30"/>
      <c r="AJ1226" s="30"/>
      <c r="AK1226" s="30"/>
      <c r="AL1226" s="30"/>
      <c r="AM1226" s="109"/>
      <c r="AN1226" s="109"/>
      <c r="AO1226" s="30"/>
      <c r="AP1226" s="109" t="s">
        <v>2019</v>
      </c>
      <c r="AQ1226"/>
      <c r="AR1226"/>
      <c r="AS1226"/>
      <c r="AT1226"/>
      <c r="AU1226"/>
      <c r="AV1226"/>
    </row>
    <row r="1227" spans="27:48" ht="23.45" customHeight="1" x14ac:dyDescent="0.2">
      <c r="AA1227" s="97"/>
      <c r="AB1227" s="97"/>
      <c r="AC1227" s="97"/>
      <c r="AD1227" s="97"/>
      <c r="AE1227" s="97"/>
      <c r="AF1227" s="93"/>
      <c r="AG1227" s="93"/>
      <c r="AH1227" s="93"/>
      <c r="AI1227" s="30"/>
      <c r="AJ1227" s="30"/>
      <c r="AK1227" s="30"/>
      <c r="AL1227" s="30"/>
      <c r="AM1227" s="109"/>
      <c r="AN1227" s="109"/>
      <c r="AO1227" s="30"/>
      <c r="AP1227" s="109" t="s">
        <v>2020</v>
      </c>
      <c r="AQ1227"/>
      <c r="AR1227"/>
      <c r="AS1227"/>
      <c r="AT1227"/>
      <c r="AU1227"/>
      <c r="AV1227"/>
    </row>
    <row r="1228" spans="27:48" ht="23.45" customHeight="1" x14ac:dyDescent="0.2">
      <c r="AA1228" s="97"/>
      <c r="AB1228" s="97"/>
      <c r="AC1228" s="97"/>
      <c r="AD1228" s="97"/>
      <c r="AE1228" s="97"/>
      <c r="AF1228" s="93"/>
      <c r="AG1228" s="93"/>
      <c r="AH1228" s="93"/>
      <c r="AI1228" s="30"/>
      <c r="AJ1228" s="30"/>
      <c r="AK1228" s="30"/>
      <c r="AL1228" s="30"/>
      <c r="AM1228" s="109"/>
      <c r="AN1228" s="109"/>
      <c r="AO1228" s="30"/>
      <c r="AP1228" s="109" t="s">
        <v>2021</v>
      </c>
      <c r="AQ1228"/>
      <c r="AR1228"/>
      <c r="AS1228"/>
      <c r="AT1228"/>
      <c r="AU1228"/>
      <c r="AV1228"/>
    </row>
    <row r="1229" spans="27:48" ht="23.45" customHeight="1" x14ac:dyDescent="0.2">
      <c r="AA1229" s="97"/>
      <c r="AB1229" s="97"/>
      <c r="AC1229" s="97"/>
      <c r="AD1229" s="97"/>
      <c r="AE1229" s="97"/>
      <c r="AF1229" s="93"/>
      <c r="AG1229" s="93"/>
      <c r="AH1229" s="93"/>
      <c r="AI1229" s="30"/>
      <c r="AJ1229" s="30"/>
      <c r="AK1229" s="30"/>
      <c r="AL1229" s="30"/>
      <c r="AM1229" s="109"/>
      <c r="AN1229" s="109"/>
      <c r="AO1229" s="30"/>
      <c r="AP1229" s="109" t="s">
        <v>2022</v>
      </c>
      <c r="AQ1229"/>
      <c r="AR1229"/>
      <c r="AS1229"/>
      <c r="AT1229"/>
      <c r="AU1229"/>
      <c r="AV1229"/>
    </row>
    <row r="1230" spans="27:48" ht="23.45" customHeight="1" x14ac:dyDescent="0.2">
      <c r="AA1230" s="97"/>
      <c r="AB1230" s="97"/>
      <c r="AC1230" s="97"/>
      <c r="AD1230" s="97"/>
      <c r="AE1230" s="97"/>
      <c r="AF1230" s="93"/>
      <c r="AG1230" s="93"/>
      <c r="AH1230" s="93"/>
      <c r="AI1230" s="30"/>
      <c r="AJ1230" s="30"/>
      <c r="AK1230" s="30"/>
      <c r="AL1230" s="30"/>
      <c r="AM1230" s="109"/>
      <c r="AN1230" s="109"/>
      <c r="AO1230" s="30"/>
      <c r="AP1230" s="109" t="s">
        <v>2023</v>
      </c>
      <c r="AQ1230"/>
      <c r="AR1230"/>
      <c r="AS1230"/>
      <c r="AT1230"/>
      <c r="AU1230"/>
      <c r="AV1230"/>
    </row>
    <row r="1231" spans="27:48" ht="23.45" customHeight="1" x14ac:dyDescent="0.2">
      <c r="AA1231" s="97"/>
      <c r="AB1231" s="97"/>
      <c r="AC1231" s="97"/>
      <c r="AD1231" s="97"/>
      <c r="AE1231" s="97"/>
      <c r="AF1231" s="93"/>
      <c r="AG1231" s="93"/>
      <c r="AH1231" s="93"/>
      <c r="AI1231" s="30"/>
      <c r="AJ1231" s="30"/>
      <c r="AK1231" s="30"/>
      <c r="AL1231" s="30"/>
      <c r="AM1231" s="109"/>
      <c r="AN1231" s="109"/>
      <c r="AO1231" s="30"/>
      <c r="AP1231" s="109" t="s">
        <v>2024</v>
      </c>
      <c r="AQ1231"/>
      <c r="AR1231"/>
      <c r="AS1231"/>
      <c r="AT1231"/>
      <c r="AU1231"/>
      <c r="AV1231"/>
    </row>
    <row r="1232" spans="27:48" ht="23.45" customHeight="1" x14ac:dyDescent="0.2">
      <c r="AA1232" s="97"/>
      <c r="AB1232" s="97"/>
      <c r="AC1232" s="97"/>
      <c r="AD1232" s="97"/>
      <c r="AE1232" s="97"/>
      <c r="AF1232" s="93"/>
      <c r="AG1232" s="93"/>
      <c r="AH1232" s="93"/>
      <c r="AI1232" s="30"/>
      <c r="AJ1232" s="30"/>
      <c r="AK1232" s="30"/>
      <c r="AL1232" s="30"/>
      <c r="AM1232" s="109"/>
      <c r="AN1232" s="109"/>
      <c r="AO1232" s="30"/>
      <c r="AP1232" s="109" t="s">
        <v>2025</v>
      </c>
      <c r="AQ1232"/>
      <c r="AR1232"/>
      <c r="AS1232"/>
      <c r="AT1232"/>
      <c r="AU1232"/>
      <c r="AV1232"/>
    </row>
    <row r="1233" spans="27:48" ht="23.45" customHeight="1" x14ac:dyDescent="0.2">
      <c r="AA1233" s="97"/>
      <c r="AB1233" s="97"/>
      <c r="AC1233" s="97"/>
      <c r="AD1233" s="97"/>
      <c r="AE1233" s="97"/>
      <c r="AF1233" s="93"/>
      <c r="AG1233" s="93"/>
      <c r="AH1233" s="93"/>
      <c r="AI1233" s="30"/>
      <c r="AJ1233" s="30"/>
      <c r="AK1233" s="30"/>
      <c r="AL1233" s="30"/>
      <c r="AM1233" s="109"/>
      <c r="AN1233" s="109"/>
      <c r="AO1233" s="30"/>
      <c r="AP1233" s="109" t="s">
        <v>2026</v>
      </c>
      <c r="AQ1233"/>
      <c r="AR1233"/>
      <c r="AS1233"/>
      <c r="AT1233"/>
      <c r="AU1233"/>
      <c r="AV1233"/>
    </row>
    <row r="1234" spans="27:48" ht="23.45" customHeight="1" x14ac:dyDescent="0.2">
      <c r="AA1234" s="97"/>
      <c r="AB1234" s="97"/>
      <c r="AC1234" s="97"/>
      <c r="AD1234" s="97"/>
      <c r="AE1234" s="97"/>
      <c r="AF1234" s="93"/>
      <c r="AG1234" s="93"/>
      <c r="AH1234" s="93"/>
      <c r="AI1234" s="30"/>
      <c r="AJ1234" s="30"/>
      <c r="AK1234" s="30"/>
      <c r="AL1234" s="30"/>
      <c r="AM1234" s="109"/>
      <c r="AN1234" s="109"/>
      <c r="AO1234" s="30"/>
      <c r="AP1234" s="109" t="s">
        <v>2027</v>
      </c>
      <c r="AQ1234"/>
      <c r="AR1234"/>
      <c r="AS1234"/>
      <c r="AT1234"/>
      <c r="AU1234"/>
      <c r="AV1234"/>
    </row>
    <row r="1235" spans="27:48" ht="23.45" customHeight="1" x14ac:dyDescent="0.2">
      <c r="AA1235" s="97"/>
      <c r="AB1235" s="97"/>
      <c r="AC1235" s="97"/>
      <c r="AD1235" s="97"/>
      <c r="AE1235" s="97"/>
      <c r="AF1235" s="93"/>
      <c r="AG1235" s="93"/>
      <c r="AH1235" s="93"/>
      <c r="AI1235" s="30"/>
      <c r="AJ1235" s="30"/>
      <c r="AK1235" s="30"/>
      <c r="AL1235" s="30"/>
      <c r="AM1235" s="109"/>
      <c r="AN1235" s="109"/>
      <c r="AO1235" s="30"/>
      <c r="AP1235" s="109" t="s">
        <v>2028</v>
      </c>
      <c r="AQ1235"/>
      <c r="AR1235"/>
      <c r="AS1235"/>
      <c r="AT1235"/>
      <c r="AU1235"/>
      <c r="AV1235"/>
    </row>
    <row r="1236" spans="27:48" ht="23.45" customHeight="1" x14ac:dyDescent="0.2">
      <c r="AA1236" s="97"/>
      <c r="AB1236" s="97"/>
      <c r="AC1236" s="97"/>
      <c r="AD1236" s="97"/>
      <c r="AE1236" s="97"/>
      <c r="AF1236" s="93"/>
      <c r="AG1236" s="93"/>
      <c r="AH1236" s="93"/>
      <c r="AI1236" s="30"/>
      <c r="AJ1236" s="30"/>
      <c r="AK1236" s="30"/>
      <c r="AL1236" s="30"/>
      <c r="AM1236" s="109"/>
      <c r="AN1236" s="109"/>
      <c r="AO1236" s="30"/>
      <c r="AP1236" s="109" t="s">
        <v>2029</v>
      </c>
      <c r="AQ1236"/>
      <c r="AR1236"/>
      <c r="AS1236"/>
      <c r="AT1236"/>
      <c r="AU1236"/>
      <c r="AV1236"/>
    </row>
    <row r="1237" spans="27:48" ht="23.45" customHeight="1" x14ac:dyDescent="0.2">
      <c r="AA1237" s="97"/>
      <c r="AB1237" s="97"/>
      <c r="AC1237" s="97"/>
      <c r="AD1237" s="97"/>
      <c r="AE1237" s="97"/>
      <c r="AF1237" s="93"/>
      <c r="AG1237" s="93"/>
      <c r="AH1237" s="93"/>
      <c r="AI1237" s="30"/>
      <c r="AJ1237" s="30"/>
      <c r="AK1237" s="30"/>
      <c r="AL1237" s="30"/>
      <c r="AM1237" s="109"/>
      <c r="AN1237" s="109"/>
      <c r="AO1237" s="30"/>
      <c r="AP1237" s="109" t="s">
        <v>2030</v>
      </c>
      <c r="AQ1237"/>
      <c r="AR1237"/>
      <c r="AS1237"/>
      <c r="AT1237"/>
      <c r="AU1237"/>
      <c r="AV1237"/>
    </row>
    <row r="1238" spans="27:48" ht="23.45" customHeight="1" x14ac:dyDescent="0.2">
      <c r="AA1238" s="97"/>
      <c r="AB1238" s="97"/>
      <c r="AC1238" s="97"/>
      <c r="AD1238" s="97"/>
      <c r="AE1238" s="97"/>
      <c r="AF1238" s="93"/>
      <c r="AG1238" s="93"/>
      <c r="AH1238" s="93"/>
      <c r="AI1238" s="30"/>
      <c r="AJ1238" s="30"/>
      <c r="AK1238" s="30"/>
      <c r="AL1238" s="30"/>
      <c r="AM1238" s="109"/>
      <c r="AN1238" s="109"/>
      <c r="AO1238" s="30"/>
      <c r="AP1238" s="109" t="s">
        <v>2031</v>
      </c>
      <c r="AQ1238"/>
      <c r="AR1238"/>
      <c r="AS1238"/>
      <c r="AT1238"/>
      <c r="AU1238"/>
      <c r="AV1238"/>
    </row>
    <row r="1239" spans="27:48" ht="23.45" customHeight="1" x14ac:dyDescent="0.2">
      <c r="AA1239" s="97"/>
      <c r="AB1239" s="97"/>
      <c r="AC1239" s="97"/>
      <c r="AD1239" s="97"/>
      <c r="AE1239" s="97"/>
      <c r="AF1239" s="93"/>
      <c r="AG1239" s="93"/>
      <c r="AH1239" s="93"/>
      <c r="AI1239" s="30"/>
      <c r="AJ1239" s="30"/>
      <c r="AK1239" s="30"/>
      <c r="AL1239" s="30"/>
      <c r="AM1239" s="109"/>
      <c r="AN1239" s="109"/>
      <c r="AO1239" s="30"/>
      <c r="AP1239" s="109">
        <v>822605</v>
      </c>
      <c r="AQ1239"/>
      <c r="AR1239"/>
      <c r="AS1239"/>
      <c r="AT1239"/>
      <c r="AU1239"/>
      <c r="AV1239"/>
    </row>
    <row r="1240" spans="27:48" ht="23.45" customHeight="1" x14ac:dyDescent="0.2">
      <c r="AA1240" s="97"/>
      <c r="AB1240" s="97"/>
      <c r="AC1240" s="97"/>
      <c r="AD1240" s="97"/>
      <c r="AE1240" s="97"/>
      <c r="AF1240" s="93"/>
      <c r="AG1240" s="93"/>
      <c r="AH1240" s="93"/>
      <c r="AI1240" s="30"/>
      <c r="AJ1240" s="30"/>
      <c r="AK1240" s="30"/>
      <c r="AL1240" s="30"/>
      <c r="AM1240" s="109"/>
      <c r="AN1240" s="109"/>
      <c r="AO1240" s="30"/>
      <c r="AP1240" s="109">
        <v>822705</v>
      </c>
      <c r="AQ1240"/>
      <c r="AR1240"/>
      <c r="AS1240"/>
      <c r="AT1240"/>
      <c r="AU1240"/>
      <c r="AV1240"/>
    </row>
    <row r="1241" spans="27:48" ht="23.45" customHeight="1" x14ac:dyDescent="0.2">
      <c r="AA1241" s="97"/>
      <c r="AB1241" s="97"/>
      <c r="AC1241" s="97"/>
      <c r="AD1241" s="97"/>
      <c r="AE1241" s="97"/>
      <c r="AF1241" s="93"/>
      <c r="AG1241" s="93"/>
      <c r="AH1241" s="93"/>
      <c r="AI1241" s="30"/>
      <c r="AJ1241" s="30"/>
      <c r="AK1241" s="30"/>
      <c r="AL1241" s="30"/>
      <c r="AM1241" s="109"/>
      <c r="AN1241" s="109"/>
      <c r="AO1241" s="30"/>
      <c r="AP1241" s="109">
        <v>822805</v>
      </c>
      <c r="AQ1241"/>
      <c r="AR1241"/>
      <c r="AS1241"/>
      <c r="AT1241"/>
      <c r="AU1241"/>
      <c r="AV1241"/>
    </row>
    <row r="1242" spans="27:48" ht="23.45" customHeight="1" x14ac:dyDescent="0.2">
      <c r="AA1242" s="97"/>
      <c r="AB1242" s="97"/>
      <c r="AC1242" s="97"/>
      <c r="AD1242" s="97"/>
      <c r="AE1242" s="97"/>
      <c r="AF1242" s="93"/>
      <c r="AG1242" s="93"/>
      <c r="AH1242" s="93"/>
      <c r="AI1242" s="30"/>
      <c r="AJ1242" s="30"/>
      <c r="AK1242" s="30"/>
      <c r="AL1242" s="30"/>
      <c r="AM1242" s="109"/>
      <c r="AN1242" s="109"/>
      <c r="AO1242" s="30"/>
      <c r="AP1242" s="109">
        <v>823005</v>
      </c>
      <c r="AQ1242"/>
      <c r="AR1242"/>
      <c r="AS1242"/>
      <c r="AT1242"/>
      <c r="AU1242"/>
      <c r="AV1242"/>
    </row>
    <row r="1243" spans="27:48" ht="23.45" customHeight="1" x14ac:dyDescent="0.2">
      <c r="AA1243" s="97"/>
      <c r="AB1243" s="97"/>
      <c r="AC1243" s="97"/>
      <c r="AD1243" s="97"/>
      <c r="AE1243" s="97"/>
      <c r="AF1243" s="93"/>
      <c r="AG1243" s="93"/>
      <c r="AH1243" s="93"/>
      <c r="AI1243" s="30"/>
      <c r="AJ1243" s="30"/>
      <c r="AK1243" s="30"/>
      <c r="AL1243" s="30"/>
      <c r="AM1243" s="109"/>
      <c r="AN1243" s="109"/>
      <c r="AO1243" s="30"/>
      <c r="AP1243" s="109">
        <v>823105</v>
      </c>
      <c r="AQ1243"/>
      <c r="AR1243"/>
      <c r="AS1243"/>
      <c r="AT1243"/>
      <c r="AU1243"/>
      <c r="AV1243"/>
    </row>
    <row r="1244" spans="27:48" ht="23.45" customHeight="1" x14ac:dyDescent="0.2">
      <c r="AA1244" s="97"/>
      <c r="AB1244" s="97"/>
      <c r="AC1244" s="97"/>
      <c r="AD1244" s="97"/>
      <c r="AE1244" s="97"/>
      <c r="AF1244" s="93"/>
      <c r="AG1244" s="93"/>
      <c r="AH1244" s="93"/>
      <c r="AI1244" s="30"/>
      <c r="AJ1244" s="30"/>
      <c r="AK1244" s="30"/>
      <c r="AL1244" s="30"/>
      <c r="AM1244" s="109"/>
      <c r="AN1244" s="109"/>
      <c r="AO1244" s="30"/>
      <c r="AP1244" s="109">
        <v>823205</v>
      </c>
      <c r="AQ1244"/>
      <c r="AR1244"/>
      <c r="AS1244"/>
      <c r="AT1244"/>
      <c r="AU1244"/>
      <c r="AV1244"/>
    </row>
    <row r="1245" spans="27:48" ht="23.45" customHeight="1" x14ac:dyDescent="0.2">
      <c r="AA1245" s="97"/>
      <c r="AB1245" s="97"/>
      <c r="AC1245" s="97"/>
      <c r="AD1245" s="97"/>
      <c r="AE1245" s="97"/>
      <c r="AF1245" s="93"/>
      <c r="AG1245" s="93"/>
      <c r="AH1245" s="93"/>
      <c r="AI1245" s="30"/>
      <c r="AJ1245" s="30"/>
      <c r="AK1245" s="30"/>
      <c r="AL1245" s="30"/>
      <c r="AM1245" s="109"/>
      <c r="AN1245" s="109"/>
      <c r="AO1245" s="30"/>
      <c r="AP1245" s="109">
        <v>823305</v>
      </c>
      <c r="AQ1245"/>
      <c r="AR1245"/>
      <c r="AS1245"/>
      <c r="AT1245"/>
      <c r="AU1245"/>
      <c r="AV1245"/>
    </row>
    <row r="1246" spans="27:48" ht="23.45" customHeight="1" x14ac:dyDescent="0.2">
      <c r="AA1246" s="97"/>
      <c r="AB1246" s="97"/>
      <c r="AC1246" s="97"/>
      <c r="AD1246" s="97"/>
      <c r="AE1246" s="97"/>
      <c r="AF1246" s="93"/>
      <c r="AG1246" s="93"/>
      <c r="AH1246" s="93"/>
      <c r="AI1246" s="30"/>
      <c r="AJ1246" s="30"/>
      <c r="AK1246" s="30"/>
      <c r="AL1246" s="30"/>
      <c r="AM1246" s="109"/>
      <c r="AN1246" s="109"/>
      <c r="AO1246" s="30"/>
      <c r="AP1246" s="109">
        <v>823405</v>
      </c>
      <c r="AQ1246"/>
      <c r="AR1246"/>
      <c r="AS1246"/>
      <c r="AT1246"/>
      <c r="AU1246"/>
      <c r="AV1246"/>
    </row>
    <row r="1247" spans="27:48" ht="23.45" customHeight="1" x14ac:dyDescent="0.2">
      <c r="AA1247" s="97"/>
      <c r="AB1247" s="97"/>
      <c r="AC1247" s="97"/>
      <c r="AD1247" s="97"/>
      <c r="AE1247" s="97"/>
      <c r="AF1247" s="93"/>
      <c r="AG1247" s="93"/>
      <c r="AH1247" s="93"/>
      <c r="AI1247" s="30"/>
      <c r="AJ1247" s="30"/>
      <c r="AK1247" s="30"/>
      <c r="AL1247" s="30"/>
      <c r="AM1247" s="109"/>
      <c r="AN1247" s="109"/>
      <c r="AO1247" s="30"/>
      <c r="AP1247" s="109">
        <v>823505</v>
      </c>
      <c r="AQ1247"/>
      <c r="AR1247"/>
      <c r="AS1247"/>
      <c r="AT1247"/>
      <c r="AU1247"/>
      <c r="AV1247"/>
    </row>
    <row r="1248" spans="27:48" ht="23.45" customHeight="1" x14ac:dyDescent="0.2">
      <c r="AA1248" s="97"/>
      <c r="AB1248" s="97"/>
      <c r="AC1248" s="97"/>
      <c r="AD1248" s="97"/>
      <c r="AE1248" s="97"/>
      <c r="AF1248" s="93"/>
      <c r="AG1248" s="93"/>
      <c r="AH1248" s="93"/>
      <c r="AI1248" s="30"/>
      <c r="AJ1248" s="30"/>
      <c r="AK1248" s="30"/>
      <c r="AL1248" s="30"/>
      <c r="AM1248" s="109"/>
      <c r="AN1248" s="109"/>
      <c r="AO1248" s="30"/>
      <c r="AP1248" s="109">
        <v>823605</v>
      </c>
      <c r="AQ1248"/>
      <c r="AR1248"/>
      <c r="AS1248"/>
      <c r="AT1248"/>
      <c r="AU1248"/>
      <c r="AV1248"/>
    </row>
    <row r="1249" spans="27:48" ht="23.45" customHeight="1" x14ac:dyDescent="0.2">
      <c r="AA1249" s="97"/>
      <c r="AB1249" s="97"/>
      <c r="AC1249" s="97"/>
      <c r="AD1249" s="97"/>
      <c r="AE1249" s="97"/>
      <c r="AF1249" s="93"/>
      <c r="AG1249" s="93"/>
      <c r="AH1249" s="93"/>
      <c r="AI1249" s="30"/>
      <c r="AJ1249" s="30"/>
      <c r="AK1249" s="30"/>
      <c r="AL1249" s="30"/>
      <c r="AM1249" s="109"/>
      <c r="AN1249" s="109"/>
      <c r="AO1249" s="30"/>
      <c r="AP1249" s="109">
        <v>823705</v>
      </c>
      <c r="AQ1249"/>
      <c r="AR1249"/>
      <c r="AS1249"/>
      <c r="AT1249"/>
      <c r="AU1249"/>
      <c r="AV1249"/>
    </row>
    <row r="1250" spans="27:48" ht="23.45" customHeight="1" x14ac:dyDescent="0.2">
      <c r="AA1250" s="97"/>
      <c r="AB1250" s="97"/>
      <c r="AC1250" s="97"/>
      <c r="AD1250" s="97"/>
      <c r="AE1250" s="97"/>
      <c r="AF1250" s="93"/>
      <c r="AG1250" s="93"/>
      <c r="AH1250" s="93"/>
      <c r="AI1250" s="30"/>
      <c r="AJ1250" s="30"/>
      <c r="AK1250" s="30"/>
      <c r="AL1250" s="30"/>
      <c r="AM1250" s="109"/>
      <c r="AN1250" s="109"/>
      <c r="AO1250" s="30"/>
      <c r="AP1250" s="109">
        <v>823905</v>
      </c>
      <c r="AQ1250"/>
      <c r="AR1250"/>
      <c r="AS1250"/>
      <c r="AT1250"/>
      <c r="AU1250"/>
      <c r="AV1250"/>
    </row>
    <row r="1251" spans="27:48" ht="23.45" customHeight="1" x14ac:dyDescent="0.2">
      <c r="AA1251" s="97"/>
      <c r="AB1251" s="97"/>
      <c r="AC1251" s="97"/>
      <c r="AD1251" s="97"/>
      <c r="AE1251" s="97"/>
      <c r="AF1251" s="93"/>
      <c r="AG1251" s="93"/>
      <c r="AH1251" s="93"/>
      <c r="AI1251" s="30"/>
      <c r="AJ1251" s="30"/>
      <c r="AK1251" s="30"/>
      <c r="AL1251" s="30"/>
      <c r="AM1251" s="109"/>
      <c r="AN1251" s="109"/>
      <c r="AO1251" s="30"/>
      <c r="AP1251" s="109">
        <v>824005</v>
      </c>
      <c r="AQ1251"/>
      <c r="AR1251"/>
      <c r="AS1251"/>
      <c r="AT1251"/>
      <c r="AU1251"/>
      <c r="AV1251"/>
    </row>
    <row r="1252" spans="27:48" ht="23.45" customHeight="1" x14ac:dyDescent="0.2">
      <c r="AA1252" s="97"/>
      <c r="AB1252" s="97"/>
      <c r="AC1252" s="97"/>
      <c r="AD1252" s="97"/>
      <c r="AE1252" s="97"/>
      <c r="AF1252" s="93"/>
      <c r="AG1252" s="93"/>
      <c r="AH1252" s="93"/>
      <c r="AI1252" s="30"/>
      <c r="AJ1252" s="30"/>
      <c r="AK1252" s="30"/>
      <c r="AL1252" s="30"/>
      <c r="AM1252" s="109"/>
      <c r="AN1252" s="109"/>
      <c r="AO1252" s="30"/>
      <c r="AP1252" s="109">
        <v>824105</v>
      </c>
      <c r="AQ1252"/>
      <c r="AR1252"/>
      <c r="AS1252"/>
      <c r="AT1252"/>
      <c r="AU1252"/>
      <c r="AV1252"/>
    </row>
    <row r="1253" spans="27:48" ht="23.45" customHeight="1" x14ac:dyDescent="0.2">
      <c r="AA1253" s="97"/>
      <c r="AB1253" s="97"/>
      <c r="AC1253" s="97"/>
      <c r="AD1253" s="97"/>
      <c r="AE1253" s="97"/>
      <c r="AF1253" s="93"/>
      <c r="AG1253" s="93"/>
      <c r="AH1253" s="93"/>
      <c r="AI1253" s="30"/>
      <c r="AJ1253" s="30"/>
      <c r="AK1253" s="30"/>
      <c r="AL1253" s="30"/>
      <c r="AM1253" s="109"/>
      <c r="AN1253" s="109"/>
      <c r="AO1253" s="30"/>
      <c r="AP1253" s="109">
        <v>824205</v>
      </c>
      <c r="AQ1253"/>
      <c r="AR1253"/>
      <c r="AS1253"/>
      <c r="AT1253"/>
      <c r="AU1253"/>
      <c r="AV1253"/>
    </row>
    <row r="1254" spans="27:48" ht="23.45" customHeight="1" x14ac:dyDescent="0.2">
      <c r="AA1254" s="97"/>
      <c r="AB1254" s="97"/>
      <c r="AC1254" s="97"/>
      <c r="AD1254" s="97"/>
      <c r="AE1254" s="97"/>
      <c r="AF1254" s="93"/>
      <c r="AG1254" s="93"/>
      <c r="AH1254" s="93"/>
      <c r="AI1254" s="30"/>
      <c r="AJ1254" s="30"/>
      <c r="AK1254" s="30"/>
      <c r="AL1254" s="30"/>
      <c r="AM1254" s="109"/>
      <c r="AN1254" s="109"/>
      <c r="AO1254" s="30"/>
      <c r="AP1254" s="109">
        <v>824405</v>
      </c>
      <c r="AQ1254"/>
      <c r="AR1254"/>
      <c r="AS1254"/>
      <c r="AT1254"/>
      <c r="AU1254"/>
      <c r="AV1254"/>
    </row>
    <row r="1255" spans="27:48" ht="23.45" customHeight="1" x14ac:dyDescent="0.2">
      <c r="AA1255" s="97"/>
      <c r="AB1255" s="97"/>
      <c r="AC1255" s="97"/>
      <c r="AD1255" s="97"/>
      <c r="AE1255" s="97"/>
      <c r="AF1255" s="93"/>
      <c r="AG1255" s="93"/>
      <c r="AH1255" s="93"/>
      <c r="AI1255" s="30"/>
      <c r="AJ1255" s="30"/>
      <c r="AK1255" s="30"/>
      <c r="AL1255" s="30"/>
      <c r="AM1255" s="109"/>
      <c r="AN1255" s="109"/>
      <c r="AO1255" s="30"/>
      <c r="AP1255" s="109">
        <v>824505</v>
      </c>
      <c r="AQ1255"/>
      <c r="AR1255"/>
      <c r="AS1255"/>
      <c r="AT1255"/>
      <c r="AU1255"/>
      <c r="AV1255"/>
    </row>
    <row r="1256" spans="27:48" ht="23.45" customHeight="1" x14ac:dyDescent="0.2">
      <c r="AA1256" s="97"/>
      <c r="AB1256" s="97"/>
      <c r="AC1256" s="97"/>
      <c r="AD1256" s="97"/>
      <c r="AE1256" s="97"/>
      <c r="AF1256" s="93"/>
      <c r="AG1256" s="93"/>
      <c r="AH1256" s="93"/>
      <c r="AI1256" s="30"/>
      <c r="AJ1256" s="30"/>
      <c r="AK1256" s="30"/>
      <c r="AL1256" s="30"/>
      <c r="AM1256" s="109"/>
      <c r="AN1256" s="109"/>
      <c r="AO1256" s="30"/>
      <c r="AP1256" s="109">
        <v>824605</v>
      </c>
      <c r="AQ1256"/>
      <c r="AR1256"/>
      <c r="AS1256"/>
      <c r="AT1256"/>
      <c r="AU1256"/>
      <c r="AV1256"/>
    </row>
    <row r="1257" spans="27:48" ht="23.45" customHeight="1" x14ac:dyDescent="0.2">
      <c r="AA1257" s="97"/>
      <c r="AB1257" s="97"/>
      <c r="AC1257" s="97"/>
      <c r="AD1257" s="97"/>
      <c r="AE1257" s="97"/>
      <c r="AF1257" s="93"/>
      <c r="AG1257" s="93"/>
      <c r="AH1257" s="93"/>
      <c r="AI1257" s="30"/>
      <c r="AJ1257" s="30"/>
      <c r="AK1257" s="30"/>
      <c r="AL1257" s="30"/>
      <c r="AM1257" s="109"/>
      <c r="AN1257" s="109"/>
      <c r="AO1257" s="30"/>
      <c r="AP1257" s="109">
        <v>824705</v>
      </c>
      <c r="AQ1257"/>
      <c r="AR1257"/>
      <c r="AS1257"/>
      <c r="AT1257"/>
      <c r="AU1257"/>
      <c r="AV1257"/>
    </row>
    <row r="1258" spans="27:48" ht="23.45" customHeight="1" x14ac:dyDescent="0.2">
      <c r="AA1258" s="97"/>
      <c r="AB1258" s="97"/>
      <c r="AC1258" s="97"/>
      <c r="AD1258" s="97"/>
      <c r="AE1258" s="97"/>
      <c r="AF1258" s="93"/>
      <c r="AG1258" s="93"/>
      <c r="AH1258" s="93"/>
      <c r="AI1258" s="30"/>
      <c r="AJ1258" s="30"/>
      <c r="AK1258" s="30"/>
      <c r="AL1258" s="30"/>
      <c r="AM1258" s="109"/>
      <c r="AN1258" s="109"/>
      <c r="AO1258" s="30"/>
      <c r="AP1258" s="109">
        <v>824805</v>
      </c>
      <c r="AQ1258"/>
      <c r="AR1258"/>
      <c r="AS1258"/>
      <c r="AT1258"/>
      <c r="AU1258"/>
      <c r="AV1258"/>
    </row>
    <row r="1259" spans="27:48" ht="23.45" customHeight="1" x14ac:dyDescent="0.2">
      <c r="AA1259" s="97"/>
      <c r="AB1259" s="97"/>
      <c r="AC1259" s="97"/>
      <c r="AD1259" s="97"/>
      <c r="AE1259" s="97"/>
      <c r="AF1259" s="93"/>
      <c r="AG1259" s="93"/>
      <c r="AH1259" s="93"/>
      <c r="AI1259" s="30"/>
      <c r="AJ1259" s="30"/>
      <c r="AK1259" s="30"/>
      <c r="AL1259" s="30"/>
      <c r="AM1259" s="109"/>
      <c r="AN1259" s="109"/>
      <c r="AO1259" s="30"/>
      <c r="AP1259" s="109">
        <v>824905</v>
      </c>
      <c r="AQ1259"/>
      <c r="AR1259"/>
      <c r="AS1259"/>
      <c r="AT1259"/>
      <c r="AU1259"/>
      <c r="AV1259"/>
    </row>
    <row r="1260" spans="27:48" ht="23.45" customHeight="1" x14ac:dyDescent="0.2">
      <c r="AA1260" s="97"/>
      <c r="AB1260" s="97"/>
      <c r="AC1260" s="97"/>
      <c r="AD1260" s="97"/>
      <c r="AE1260" s="97"/>
      <c r="AF1260" s="93"/>
      <c r="AG1260" s="93"/>
      <c r="AH1260" s="93"/>
      <c r="AI1260" s="30"/>
      <c r="AJ1260" s="30"/>
      <c r="AK1260" s="30"/>
      <c r="AL1260" s="30"/>
      <c r="AM1260" s="109"/>
      <c r="AN1260" s="109"/>
      <c r="AO1260" s="30"/>
      <c r="AP1260" s="109">
        <v>825005</v>
      </c>
      <c r="AQ1260"/>
      <c r="AR1260"/>
      <c r="AS1260"/>
      <c r="AT1260"/>
      <c r="AU1260"/>
      <c r="AV1260"/>
    </row>
    <row r="1261" spans="27:48" ht="23.45" customHeight="1" x14ac:dyDescent="0.2">
      <c r="AA1261" s="97"/>
      <c r="AB1261" s="97"/>
      <c r="AC1261" s="97"/>
      <c r="AD1261" s="97"/>
      <c r="AE1261" s="97"/>
      <c r="AF1261" s="93"/>
      <c r="AG1261" s="93"/>
      <c r="AH1261" s="93"/>
      <c r="AI1261" s="30"/>
      <c r="AJ1261" s="30"/>
      <c r="AK1261" s="30"/>
      <c r="AL1261" s="30"/>
      <c r="AM1261" s="109"/>
      <c r="AN1261" s="109"/>
      <c r="AO1261" s="30"/>
      <c r="AP1261" s="109">
        <v>825105</v>
      </c>
      <c r="AQ1261"/>
      <c r="AR1261"/>
      <c r="AS1261"/>
      <c r="AT1261"/>
      <c r="AU1261"/>
      <c r="AV1261"/>
    </row>
    <row r="1262" spans="27:48" ht="23.45" customHeight="1" x14ac:dyDescent="0.2">
      <c r="AA1262" s="97"/>
      <c r="AB1262" s="97"/>
      <c r="AC1262" s="97"/>
      <c r="AD1262" s="97"/>
      <c r="AE1262" s="97"/>
      <c r="AF1262" s="93"/>
      <c r="AG1262" s="93"/>
      <c r="AH1262" s="93"/>
      <c r="AI1262" s="30"/>
      <c r="AJ1262" s="30"/>
      <c r="AK1262" s="30"/>
      <c r="AL1262" s="30"/>
      <c r="AM1262" s="109"/>
      <c r="AN1262" s="109"/>
      <c r="AO1262" s="30"/>
      <c r="AP1262" s="109">
        <v>825205</v>
      </c>
      <c r="AQ1262"/>
      <c r="AR1262"/>
      <c r="AS1262"/>
      <c r="AT1262"/>
      <c r="AU1262"/>
      <c r="AV1262"/>
    </row>
    <row r="1263" spans="27:48" ht="23.45" customHeight="1" x14ac:dyDescent="0.2">
      <c r="AA1263" s="97"/>
      <c r="AB1263" s="97"/>
      <c r="AC1263" s="97"/>
      <c r="AD1263" s="97"/>
      <c r="AE1263" s="97"/>
      <c r="AF1263" s="93"/>
      <c r="AG1263" s="93"/>
      <c r="AH1263" s="93"/>
      <c r="AI1263" s="30"/>
      <c r="AJ1263" s="30"/>
      <c r="AK1263" s="30"/>
      <c r="AL1263" s="30"/>
      <c r="AM1263" s="109"/>
      <c r="AN1263" s="109"/>
      <c r="AO1263" s="30"/>
      <c r="AP1263" s="109">
        <v>825305</v>
      </c>
      <c r="AQ1263"/>
      <c r="AR1263"/>
      <c r="AS1263"/>
      <c r="AT1263"/>
      <c r="AU1263"/>
      <c r="AV1263"/>
    </row>
    <row r="1264" spans="27:48" ht="23.45" customHeight="1" x14ac:dyDescent="0.2">
      <c r="AA1264" s="97"/>
      <c r="AB1264" s="97"/>
      <c r="AC1264" s="97"/>
      <c r="AD1264" s="97"/>
      <c r="AE1264" s="97"/>
      <c r="AF1264" s="93"/>
      <c r="AG1264" s="93"/>
      <c r="AH1264" s="93"/>
      <c r="AI1264" s="30"/>
      <c r="AJ1264" s="30"/>
      <c r="AK1264" s="30"/>
      <c r="AL1264" s="30"/>
      <c r="AM1264" s="109"/>
      <c r="AN1264" s="109"/>
      <c r="AO1264" s="30"/>
      <c r="AP1264" s="109">
        <v>825405</v>
      </c>
      <c r="AQ1264"/>
      <c r="AR1264"/>
      <c r="AS1264"/>
      <c r="AT1264"/>
      <c r="AU1264"/>
      <c r="AV1264"/>
    </row>
    <row r="1265" spans="27:48" ht="23.45" customHeight="1" x14ac:dyDescent="0.2">
      <c r="AA1265" s="97"/>
      <c r="AB1265" s="97"/>
      <c r="AC1265" s="97"/>
      <c r="AD1265" s="97"/>
      <c r="AE1265" s="97"/>
      <c r="AF1265" s="93"/>
      <c r="AG1265" s="93"/>
      <c r="AH1265" s="93"/>
      <c r="AI1265" s="30"/>
      <c r="AJ1265" s="30"/>
      <c r="AK1265" s="30"/>
      <c r="AL1265" s="30"/>
      <c r="AM1265" s="109"/>
      <c r="AN1265" s="109"/>
      <c r="AO1265" s="30"/>
      <c r="AP1265" s="109">
        <v>825605</v>
      </c>
      <c r="AQ1265"/>
      <c r="AR1265"/>
      <c r="AS1265"/>
      <c r="AT1265"/>
      <c r="AU1265"/>
      <c r="AV1265"/>
    </row>
    <row r="1266" spans="27:48" ht="23.45" customHeight="1" x14ac:dyDescent="0.2">
      <c r="AA1266" s="97"/>
      <c r="AB1266" s="97"/>
      <c r="AC1266" s="97"/>
      <c r="AD1266" s="97"/>
      <c r="AE1266" s="97"/>
      <c r="AF1266" s="93"/>
      <c r="AG1266" s="93"/>
      <c r="AH1266" s="93"/>
      <c r="AI1266" s="30"/>
      <c r="AJ1266" s="30"/>
      <c r="AK1266" s="30"/>
      <c r="AL1266" s="30"/>
      <c r="AM1266" s="109"/>
      <c r="AN1266" s="109"/>
      <c r="AO1266" s="30"/>
      <c r="AP1266" s="109" t="s">
        <v>2032</v>
      </c>
      <c r="AQ1266"/>
      <c r="AR1266"/>
      <c r="AS1266"/>
      <c r="AT1266"/>
      <c r="AU1266"/>
      <c r="AV1266"/>
    </row>
    <row r="1267" spans="27:48" ht="23.45" customHeight="1" x14ac:dyDescent="0.2">
      <c r="AA1267" s="97"/>
      <c r="AB1267" s="97"/>
      <c r="AC1267" s="97"/>
      <c r="AD1267" s="97"/>
      <c r="AE1267" s="97"/>
      <c r="AF1267" s="93"/>
      <c r="AG1267" s="93"/>
      <c r="AH1267" s="93"/>
      <c r="AI1267" s="30"/>
      <c r="AJ1267" s="30"/>
      <c r="AK1267" s="30"/>
      <c r="AL1267" s="30"/>
      <c r="AM1267" s="109"/>
      <c r="AN1267" s="109"/>
      <c r="AO1267" s="30"/>
      <c r="AP1267" s="109" t="s">
        <v>2033</v>
      </c>
      <c r="AQ1267"/>
      <c r="AR1267"/>
      <c r="AS1267"/>
      <c r="AT1267"/>
      <c r="AU1267"/>
      <c r="AV1267"/>
    </row>
    <row r="1268" spans="27:48" ht="23.45" customHeight="1" x14ac:dyDescent="0.2">
      <c r="AA1268" s="97"/>
      <c r="AB1268" s="97"/>
      <c r="AC1268" s="97"/>
      <c r="AD1268" s="97"/>
      <c r="AE1268" s="97"/>
      <c r="AF1268" s="93"/>
      <c r="AG1268" s="93"/>
      <c r="AH1268" s="93"/>
      <c r="AI1268" s="30"/>
      <c r="AJ1268" s="30"/>
      <c r="AK1268" s="30"/>
      <c r="AL1268" s="30"/>
      <c r="AM1268" s="109"/>
      <c r="AN1268" s="109"/>
      <c r="AO1268" s="30"/>
      <c r="AP1268" s="109" t="s">
        <v>2034</v>
      </c>
      <c r="AQ1268"/>
      <c r="AR1268"/>
      <c r="AS1268"/>
      <c r="AT1268"/>
      <c r="AU1268"/>
      <c r="AV1268"/>
    </row>
    <row r="1269" spans="27:48" ht="23.45" customHeight="1" x14ac:dyDescent="0.2">
      <c r="AA1269" s="97"/>
      <c r="AB1269" s="97"/>
      <c r="AC1269" s="97"/>
      <c r="AD1269" s="97"/>
      <c r="AE1269" s="97"/>
      <c r="AF1269" s="93"/>
      <c r="AG1269" s="93"/>
      <c r="AH1269" s="93"/>
      <c r="AI1269" s="30"/>
      <c r="AJ1269" s="30"/>
      <c r="AK1269" s="30"/>
      <c r="AL1269" s="30"/>
      <c r="AM1269" s="109"/>
      <c r="AN1269" s="109"/>
      <c r="AO1269" s="30"/>
      <c r="AP1269" s="109" t="s">
        <v>2035</v>
      </c>
      <c r="AQ1269"/>
      <c r="AR1269"/>
      <c r="AS1269"/>
      <c r="AT1269"/>
      <c r="AU1269"/>
      <c r="AV1269"/>
    </row>
    <row r="1270" spans="27:48" ht="23.45" customHeight="1" x14ac:dyDescent="0.2">
      <c r="AA1270" s="97"/>
      <c r="AB1270" s="97"/>
      <c r="AC1270" s="97"/>
      <c r="AD1270" s="97"/>
      <c r="AE1270" s="97"/>
      <c r="AF1270" s="93"/>
      <c r="AG1270" s="93"/>
      <c r="AH1270" s="93"/>
      <c r="AI1270" s="30"/>
      <c r="AJ1270" s="30"/>
      <c r="AK1270" s="30"/>
      <c r="AL1270" s="30"/>
      <c r="AM1270" s="109"/>
      <c r="AN1270" s="109"/>
      <c r="AO1270" s="30"/>
      <c r="AP1270" s="109" t="s">
        <v>2036</v>
      </c>
      <c r="AQ1270"/>
      <c r="AR1270"/>
      <c r="AS1270"/>
      <c r="AT1270"/>
      <c r="AU1270"/>
      <c r="AV1270"/>
    </row>
    <row r="1271" spans="27:48" ht="23.45" customHeight="1" x14ac:dyDescent="0.2">
      <c r="AA1271" s="97"/>
      <c r="AB1271" s="97"/>
      <c r="AC1271" s="97"/>
      <c r="AD1271" s="97"/>
      <c r="AE1271" s="97"/>
      <c r="AF1271" s="93"/>
      <c r="AG1271" s="93"/>
      <c r="AH1271" s="93"/>
      <c r="AI1271" s="30"/>
      <c r="AJ1271" s="30"/>
      <c r="AK1271" s="30"/>
      <c r="AL1271" s="30"/>
      <c r="AM1271" s="109"/>
      <c r="AN1271" s="109"/>
      <c r="AO1271" s="30"/>
      <c r="AP1271" s="109" t="s">
        <v>2037</v>
      </c>
      <c r="AQ1271"/>
      <c r="AR1271"/>
      <c r="AS1271"/>
      <c r="AT1271"/>
      <c r="AU1271"/>
      <c r="AV1271"/>
    </row>
    <row r="1272" spans="27:48" ht="23.45" customHeight="1" x14ac:dyDescent="0.2">
      <c r="AA1272" s="97"/>
      <c r="AB1272" s="97"/>
      <c r="AC1272" s="97"/>
      <c r="AD1272" s="97"/>
      <c r="AE1272" s="97"/>
      <c r="AF1272" s="93"/>
      <c r="AG1272" s="93"/>
      <c r="AH1272" s="93"/>
      <c r="AI1272" s="30"/>
      <c r="AJ1272" s="30"/>
      <c r="AK1272" s="30"/>
      <c r="AL1272" s="30"/>
      <c r="AM1272" s="109"/>
      <c r="AN1272" s="109"/>
      <c r="AO1272" s="30"/>
      <c r="AP1272" s="109" t="s">
        <v>2038</v>
      </c>
      <c r="AQ1272"/>
      <c r="AR1272"/>
      <c r="AS1272"/>
      <c r="AT1272"/>
      <c r="AU1272"/>
      <c r="AV1272"/>
    </row>
    <row r="1273" spans="27:48" ht="23.45" customHeight="1" x14ac:dyDescent="0.2">
      <c r="AA1273" s="97"/>
      <c r="AB1273" s="97"/>
      <c r="AC1273" s="97"/>
      <c r="AD1273" s="97"/>
      <c r="AE1273" s="97"/>
      <c r="AF1273" s="93"/>
      <c r="AG1273" s="93"/>
      <c r="AH1273" s="93"/>
      <c r="AI1273" s="30"/>
      <c r="AJ1273" s="30"/>
      <c r="AK1273" s="30"/>
      <c r="AL1273" s="30"/>
      <c r="AM1273" s="109"/>
      <c r="AN1273" s="109"/>
      <c r="AO1273" s="30"/>
      <c r="AP1273" s="109" t="s">
        <v>2039</v>
      </c>
      <c r="AQ1273"/>
      <c r="AR1273"/>
      <c r="AS1273"/>
      <c r="AT1273"/>
      <c r="AU1273"/>
      <c r="AV1273"/>
    </row>
    <row r="1274" spans="27:48" ht="23.45" customHeight="1" x14ac:dyDescent="0.2">
      <c r="AA1274" s="97"/>
      <c r="AB1274" s="97"/>
      <c r="AC1274" s="97"/>
      <c r="AD1274" s="97"/>
      <c r="AE1274" s="97"/>
      <c r="AF1274" s="93"/>
      <c r="AG1274" s="93"/>
      <c r="AH1274" s="93"/>
      <c r="AI1274" s="30"/>
      <c r="AJ1274" s="30"/>
      <c r="AK1274" s="30"/>
      <c r="AL1274" s="30"/>
      <c r="AM1274" s="109"/>
      <c r="AN1274" s="109"/>
      <c r="AO1274" s="30"/>
      <c r="AP1274" s="109" t="s">
        <v>2040</v>
      </c>
      <c r="AQ1274"/>
      <c r="AR1274"/>
      <c r="AS1274"/>
      <c r="AT1274"/>
      <c r="AU1274"/>
      <c r="AV1274"/>
    </row>
    <row r="1275" spans="27:48" ht="23.45" customHeight="1" x14ac:dyDescent="0.2">
      <c r="AA1275" s="97"/>
      <c r="AB1275" s="97"/>
      <c r="AC1275" s="97"/>
      <c r="AD1275" s="97"/>
      <c r="AE1275" s="97"/>
      <c r="AF1275" s="93"/>
      <c r="AG1275" s="93"/>
      <c r="AH1275" s="93"/>
      <c r="AI1275" s="30"/>
      <c r="AJ1275" s="30"/>
      <c r="AK1275" s="30"/>
      <c r="AL1275" s="30"/>
      <c r="AM1275" s="109"/>
      <c r="AN1275" s="109"/>
      <c r="AO1275" s="30"/>
      <c r="AP1275" s="109" t="s">
        <v>2041</v>
      </c>
      <c r="AQ1275"/>
      <c r="AR1275"/>
      <c r="AS1275"/>
      <c r="AT1275"/>
      <c r="AU1275"/>
      <c r="AV1275"/>
    </row>
    <row r="1276" spans="27:48" ht="23.45" customHeight="1" x14ac:dyDescent="0.2">
      <c r="AA1276" s="97"/>
      <c r="AB1276" s="97"/>
      <c r="AC1276" s="97"/>
      <c r="AD1276" s="97"/>
      <c r="AE1276" s="97"/>
      <c r="AF1276" s="93"/>
      <c r="AG1276" s="93"/>
      <c r="AH1276" s="93"/>
      <c r="AI1276" s="30"/>
      <c r="AJ1276" s="30"/>
      <c r="AK1276" s="30"/>
      <c r="AL1276" s="30"/>
      <c r="AM1276" s="109"/>
      <c r="AN1276" s="109"/>
      <c r="AO1276" s="30"/>
      <c r="AP1276" s="109" t="s">
        <v>2042</v>
      </c>
      <c r="AQ1276"/>
      <c r="AR1276"/>
      <c r="AS1276"/>
      <c r="AT1276"/>
      <c r="AU1276"/>
      <c r="AV1276"/>
    </row>
    <row r="1277" spans="27:48" ht="23.45" customHeight="1" x14ac:dyDescent="0.2">
      <c r="AA1277" s="97"/>
      <c r="AB1277" s="97"/>
      <c r="AC1277" s="97"/>
      <c r="AD1277" s="97"/>
      <c r="AE1277" s="97"/>
      <c r="AF1277" s="93"/>
      <c r="AG1277" s="93"/>
      <c r="AH1277" s="93"/>
      <c r="AI1277" s="30"/>
      <c r="AJ1277" s="30"/>
      <c r="AK1277" s="30"/>
      <c r="AL1277" s="30"/>
      <c r="AM1277" s="109"/>
      <c r="AN1277" s="109"/>
      <c r="AO1277" s="30"/>
      <c r="AP1277" s="109" t="s">
        <v>2043</v>
      </c>
      <c r="AQ1277"/>
      <c r="AR1277"/>
      <c r="AS1277"/>
      <c r="AT1277"/>
      <c r="AU1277"/>
      <c r="AV1277"/>
    </row>
    <row r="1278" spans="27:48" ht="23.45" customHeight="1" x14ac:dyDescent="0.2">
      <c r="AA1278" s="97"/>
      <c r="AB1278" s="97"/>
      <c r="AC1278" s="97"/>
      <c r="AD1278" s="97"/>
      <c r="AE1278" s="97"/>
      <c r="AF1278" s="93"/>
      <c r="AG1278" s="93"/>
      <c r="AH1278" s="93"/>
      <c r="AI1278" s="30"/>
      <c r="AJ1278" s="30"/>
      <c r="AK1278" s="30"/>
      <c r="AL1278" s="30"/>
      <c r="AM1278" s="109"/>
      <c r="AN1278" s="109"/>
      <c r="AO1278" s="30"/>
      <c r="AP1278" s="109" t="s">
        <v>2044</v>
      </c>
      <c r="AQ1278"/>
      <c r="AR1278"/>
      <c r="AS1278"/>
      <c r="AT1278"/>
      <c r="AU1278"/>
      <c r="AV1278"/>
    </row>
    <row r="1279" spans="27:48" ht="23.45" customHeight="1" x14ac:dyDescent="0.2">
      <c r="AA1279" s="97"/>
      <c r="AB1279" s="97"/>
      <c r="AC1279" s="97"/>
      <c r="AD1279" s="97"/>
      <c r="AE1279" s="97"/>
      <c r="AF1279" s="93"/>
      <c r="AG1279" s="93"/>
      <c r="AH1279" s="93"/>
      <c r="AI1279" s="30"/>
      <c r="AJ1279" s="30"/>
      <c r="AK1279" s="30"/>
      <c r="AL1279" s="30"/>
      <c r="AM1279" s="109"/>
      <c r="AN1279" s="109"/>
      <c r="AO1279" s="30"/>
      <c r="AP1279" s="109" t="s">
        <v>2045</v>
      </c>
      <c r="AQ1279"/>
      <c r="AR1279"/>
      <c r="AS1279"/>
      <c r="AT1279"/>
      <c r="AU1279"/>
      <c r="AV1279"/>
    </row>
    <row r="1280" spans="27:48" ht="23.45" customHeight="1" x14ac:dyDescent="0.2">
      <c r="AA1280" s="97"/>
      <c r="AB1280" s="97"/>
      <c r="AC1280" s="97"/>
      <c r="AD1280" s="97"/>
      <c r="AE1280" s="97"/>
      <c r="AF1280" s="93"/>
      <c r="AG1280" s="93"/>
      <c r="AH1280" s="93"/>
      <c r="AI1280" s="30"/>
      <c r="AJ1280" s="30"/>
      <c r="AK1280" s="30"/>
      <c r="AL1280" s="30"/>
      <c r="AM1280" s="109"/>
      <c r="AN1280" s="109"/>
      <c r="AO1280" s="30"/>
      <c r="AP1280" s="109" t="s">
        <v>2046</v>
      </c>
      <c r="AQ1280"/>
      <c r="AR1280"/>
      <c r="AS1280"/>
      <c r="AT1280"/>
      <c r="AU1280"/>
      <c r="AV1280"/>
    </row>
    <row r="1281" spans="27:48" ht="23.45" customHeight="1" x14ac:dyDescent="0.2">
      <c r="AA1281" s="97"/>
      <c r="AB1281" s="97"/>
      <c r="AC1281" s="97"/>
      <c r="AD1281" s="97"/>
      <c r="AE1281" s="97"/>
      <c r="AF1281" s="93"/>
      <c r="AG1281" s="93"/>
      <c r="AH1281" s="93"/>
      <c r="AI1281" s="30"/>
      <c r="AJ1281" s="30"/>
      <c r="AK1281" s="30"/>
      <c r="AL1281" s="30"/>
      <c r="AM1281" s="109"/>
      <c r="AN1281" s="109"/>
      <c r="AO1281" s="30"/>
      <c r="AP1281" s="109" t="s">
        <v>2047</v>
      </c>
      <c r="AQ1281"/>
      <c r="AR1281"/>
      <c r="AS1281"/>
      <c r="AT1281"/>
      <c r="AU1281"/>
      <c r="AV1281"/>
    </row>
    <row r="1282" spans="27:48" ht="23.45" customHeight="1" x14ac:dyDescent="0.2">
      <c r="AA1282" s="97"/>
      <c r="AB1282" s="97"/>
      <c r="AC1282" s="97"/>
      <c r="AD1282" s="97"/>
      <c r="AE1282" s="97"/>
      <c r="AF1282" s="93"/>
      <c r="AG1282" s="93"/>
      <c r="AH1282" s="93"/>
      <c r="AI1282" s="30"/>
      <c r="AJ1282" s="30"/>
      <c r="AK1282" s="30"/>
      <c r="AL1282" s="30"/>
      <c r="AM1282" s="109"/>
      <c r="AN1282" s="109"/>
      <c r="AO1282" s="30"/>
      <c r="AP1282" s="109" t="s">
        <v>2048</v>
      </c>
      <c r="AQ1282"/>
      <c r="AR1282"/>
      <c r="AS1282"/>
      <c r="AT1282"/>
      <c r="AU1282"/>
      <c r="AV1282"/>
    </row>
    <row r="1283" spans="27:48" ht="23.45" customHeight="1" x14ac:dyDescent="0.2">
      <c r="AA1283" s="97"/>
      <c r="AB1283" s="97"/>
      <c r="AC1283" s="97"/>
      <c r="AD1283" s="97"/>
      <c r="AE1283" s="97"/>
      <c r="AF1283" s="93"/>
      <c r="AG1283" s="93"/>
      <c r="AH1283" s="93"/>
      <c r="AI1283" s="30"/>
      <c r="AJ1283" s="30"/>
      <c r="AK1283" s="30"/>
      <c r="AL1283" s="30"/>
      <c r="AM1283" s="109"/>
      <c r="AN1283" s="109"/>
      <c r="AO1283" s="30"/>
      <c r="AP1283" s="109" t="s">
        <v>2049</v>
      </c>
      <c r="AQ1283"/>
      <c r="AR1283"/>
      <c r="AS1283"/>
      <c r="AT1283"/>
      <c r="AU1283"/>
      <c r="AV1283"/>
    </row>
    <row r="1284" spans="27:48" ht="23.45" customHeight="1" x14ac:dyDescent="0.2">
      <c r="AA1284" s="97"/>
      <c r="AB1284" s="97"/>
      <c r="AC1284" s="97"/>
      <c r="AD1284" s="97"/>
      <c r="AE1284" s="97"/>
      <c r="AF1284" s="93"/>
      <c r="AG1284" s="93"/>
      <c r="AH1284" s="93"/>
      <c r="AI1284" s="30"/>
      <c r="AJ1284" s="30"/>
      <c r="AK1284" s="30"/>
      <c r="AL1284" s="30"/>
      <c r="AM1284" s="109"/>
      <c r="AN1284" s="109"/>
      <c r="AO1284" s="30"/>
      <c r="AP1284" s="109" t="s">
        <v>2050</v>
      </c>
      <c r="AQ1284"/>
      <c r="AR1284"/>
      <c r="AS1284"/>
      <c r="AT1284"/>
      <c r="AU1284"/>
      <c r="AV1284"/>
    </row>
    <row r="1285" spans="27:48" ht="23.45" customHeight="1" x14ac:dyDescent="0.2">
      <c r="AA1285" s="97"/>
      <c r="AB1285" s="97"/>
      <c r="AC1285" s="97"/>
      <c r="AD1285" s="97"/>
      <c r="AE1285" s="97"/>
      <c r="AF1285" s="93"/>
      <c r="AG1285" s="93"/>
      <c r="AH1285" s="93"/>
      <c r="AI1285" s="30"/>
      <c r="AJ1285" s="30"/>
      <c r="AK1285" s="30"/>
      <c r="AL1285" s="30"/>
      <c r="AM1285" s="109"/>
      <c r="AN1285" s="109"/>
      <c r="AO1285" s="30"/>
      <c r="AP1285" s="109" t="s">
        <v>2051</v>
      </c>
      <c r="AQ1285"/>
      <c r="AR1285"/>
      <c r="AS1285"/>
      <c r="AT1285"/>
      <c r="AU1285"/>
      <c r="AV1285"/>
    </row>
    <row r="1286" spans="27:48" ht="23.45" customHeight="1" x14ac:dyDescent="0.2">
      <c r="AA1286" s="97"/>
      <c r="AB1286" s="97"/>
      <c r="AC1286" s="97"/>
      <c r="AD1286" s="97"/>
      <c r="AE1286" s="97"/>
      <c r="AF1286" s="93"/>
      <c r="AG1286" s="93"/>
      <c r="AH1286" s="93"/>
      <c r="AI1286" s="30"/>
      <c r="AJ1286" s="30"/>
      <c r="AK1286" s="30"/>
      <c r="AL1286" s="30"/>
      <c r="AM1286" s="109"/>
      <c r="AN1286" s="109"/>
      <c r="AO1286" s="30"/>
      <c r="AP1286" s="109" t="s">
        <v>2052</v>
      </c>
      <c r="AQ1286"/>
      <c r="AR1286"/>
      <c r="AS1286"/>
      <c r="AT1286"/>
      <c r="AU1286"/>
      <c r="AV1286"/>
    </row>
    <row r="1287" spans="27:48" ht="23.45" customHeight="1" x14ac:dyDescent="0.2">
      <c r="AA1287" s="97"/>
      <c r="AB1287" s="97"/>
      <c r="AC1287" s="97"/>
      <c r="AD1287" s="97"/>
      <c r="AE1287" s="97"/>
      <c r="AF1287" s="93"/>
      <c r="AG1287" s="93"/>
      <c r="AH1287" s="93"/>
      <c r="AI1287" s="30"/>
      <c r="AJ1287" s="30"/>
      <c r="AK1287" s="30"/>
      <c r="AL1287" s="30"/>
      <c r="AM1287" s="109"/>
      <c r="AN1287" s="109"/>
      <c r="AO1287" s="30"/>
      <c r="AP1287" s="109" t="s">
        <v>2053</v>
      </c>
      <c r="AQ1287"/>
      <c r="AR1287"/>
      <c r="AS1287"/>
      <c r="AT1287"/>
      <c r="AU1287"/>
      <c r="AV1287"/>
    </row>
    <row r="1288" spans="27:48" ht="23.45" customHeight="1" x14ac:dyDescent="0.2">
      <c r="AA1288" s="97"/>
      <c r="AB1288" s="97"/>
      <c r="AC1288" s="97"/>
      <c r="AD1288" s="97"/>
      <c r="AE1288" s="97"/>
      <c r="AF1288" s="93"/>
      <c r="AG1288" s="93"/>
      <c r="AH1288" s="93"/>
      <c r="AI1288" s="30"/>
      <c r="AJ1288" s="30"/>
      <c r="AK1288" s="30"/>
      <c r="AL1288" s="30"/>
      <c r="AM1288" s="109"/>
      <c r="AN1288" s="109"/>
      <c r="AO1288" s="30"/>
      <c r="AP1288" s="109" t="s">
        <v>2054</v>
      </c>
      <c r="AQ1288"/>
      <c r="AR1288"/>
      <c r="AS1288"/>
      <c r="AT1288"/>
      <c r="AU1288"/>
      <c r="AV1288"/>
    </row>
    <row r="1289" spans="27:48" ht="23.45" customHeight="1" x14ac:dyDescent="0.2">
      <c r="AA1289" s="97"/>
      <c r="AB1289" s="97"/>
      <c r="AC1289" s="97"/>
      <c r="AD1289" s="97"/>
      <c r="AE1289" s="97"/>
      <c r="AF1289" s="93"/>
      <c r="AG1289" s="93"/>
      <c r="AH1289" s="93"/>
      <c r="AI1289" s="30"/>
      <c r="AJ1289" s="30"/>
      <c r="AK1289" s="30"/>
      <c r="AL1289" s="30"/>
      <c r="AM1289" s="109"/>
      <c r="AN1289" s="109"/>
      <c r="AO1289" s="30"/>
      <c r="AP1289" s="109" t="s">
        <v>2055</v>
      </c>
      <c r="AQ1289"/>
      <c r="AR1289"/>
      <c r="AS1289"/>
      <c r="AT1289"/>
      <c r="AU1289"/>
      <c r="AV1289"/>
    </row>
    <row r="1290" spans="27:48" ht="23.45" customHeight="1" x14ac:dyDescent="0.2">
      <c r="AA1290" s="97"/>
      <c r="AB1290" s="97"/>
      <c r="AC1290" s="97"/>
      <c r="AD1290" s="97"/>
      <c r="AE1290" s="97"/>
      <c r="AF1290" s="93"/>
      <c r="AG1290" s="93"/>
      <c r="AH1290" s="93"/>
      <c r="AI1290" s="30"/>
      <c r="AJ1290" s="30"/>
      <c r="AK1290" s="30"/>
      <c r="AL1290" s="30"/>
      <c r="AM1290" s="109"/>
      <c r="AN1290" s="109"/>
      <c r="AO1290" s="30"/>
      <c r="AP1290" s="109" t="s">
        <v>2056</v>
      </c>
      <c r="AQ1290"/>
      <c r="AR1290"/>
      <c r="AS1290"/>
      <c r="AT1290"/>
      <c r="AU1290"/>
      <c r="AV1290"/>
    </row>
    <row r="1291" spans="27:48" ht="23.45" customHeight="1" x14ac:dyDescent="0.2">
      <c r="AA1291" s="97"/>
      <c r="AB1291" s="97"/>
      <c r="AC1291" s="97"/>
      <c r="AD1291" s="97"/>
      <c r="AE1291" s="97"/>
      <c r="AF1291" s="93"/>
      <c r="AG1291" s="93"/>
      <c r="AH1291" s="93"/>
      <c r="AI1291" s="30"/>
      <c r="AJ1291" s="30"/>
      <c r="AK1291" s="30"/>
      <c r="AL1291" s="30"/>
      <c r="AM1291" s="109"/>
      <c r="AN1291" s="109"/>
      <c r="AO1291" s="30"/>
      <c r="AP1291" s="109" t="s">
        <v>2057</v>
      </c>
      <c r="AQ1291"/>
      <c r="AR1291"/>
      <c r="AS1291"/>
      <c r="AT1291"/>
      <c r="AU1291"/>
      <c r="AV1291"/>
    </row>
    <row r="1292" spans="27:48" ht="23.45" customHeight="1" x14ac:dyDescent="0.2">
      <c r="AA1292" s="97"/>
      <c r="AB1292" s="97"/>
      <c r="AC1292" s="97"/>
      <c r="AD1292" s="97"/>
      <c r="AE1292" s="97"/>
      <c r="AF1292" s="93"/>
      <c r="AG1292" s="93"/>
      <c r="AH1292" s="93"/>
      <c r="AI1292" s="30"/>
      <c r="AJ1292" s="30"/>
      <c r="AK1292" s="30"/>
      <c r="AL1292" s="30"/>
      <c r="AM1292" s="109"/>
      <c r="AN1292" s="109"/>
      <c r="AO1292" s="30"/>
      <c r="AP1292" s="109" t="s">
        <v>2058</v>
      </c>
      <c r="AQ1292"/>
      <c r="AR1292"/>
      <c r="AS1292"/>
      <c r="AT1292"/>
      <c r="AU1292"/>
      <c r="AV1292"/>
    </row>
    <row r="1293" spans="27:48" ht="23.45" customHeight="1" x14ac:dyDescent="0.2">
      <c r="AA1293" s="97"/>
      <c r="AB1293" s="97"/>
      <c r="AC1293" s="97"/>
      <c r="AD1293" s="97"/>
      <c r="AE1293" s="97"/>
      <c r="AF1293" s="93"/>
      <c r="AG1293" s="93"/>
      <c r="AH1293" s="93"/>
      <c r="AI1293" s="30"/>
      <c r="AJ1293" s="30"/>
      <c r="AK1293" s="30"/>
      <c r="AL1293" s="30"/>
      <c r="AM1293" s="109"/>
      <c r="AN1293" s="109"/>
      <c r="AO1293" s="30"/>
      <c r="AP1293" s="109" t="s">
        <v>2059</v>
      </c>
      <c r="AQ1293"/>
      <c r="AR1293"/>
      <c r="AS1293"/>
      <c r="AT1293"/>
      <c r="AU1293"/>
      <c r="AV1293"/>
    </row>
    <row r="1294" spans="27:48" ht="23.45" customHeight="1" x14ac:dyDescent="0.2">
      <c r="AA1294" s="97"/>
      <c r="AB1294" s="97"/>
      <c r="AC1294" s="97"/>
      <c r="AD1294" s="97"/>
      <c r="AE1294" s="97"/>
      <c r="AF1294" s="93"/>
      <c r="AG1294" s="93"/>
      <c r="AH1294" s="93"/>
      <c r="AI1294" s="30"/>
      <c r="AJ1294" s="30"/>
      <c r="AK1294" s="30"/>
      <c r="AL1294" s="30"/>
      <c r="AM1294" s="109"/>
      <c r="AN1294" s="109"/>
      <c r="AO1294" s="30"/>
      <c r="AP1294" s="109">
        <v>825805</v>
      </c>
      <c r="AQ1294"/>
      <c r="AR1294"/>
      <c r="AS1294"/>
      <c r="AT1294"/>
      <c r="AU1294"/>
      <c r="AV1294"/>
    </row>
    <row r="1295" spans="27:48" ht="23.45" customHeight="1" x14ac:dyDescent="0.2">
      <c r="AA1295" s="97"/>
      <c r="AB1295" s="97"/>
      <c r="AC1295" s="97"/>
      <c r="AD1295" s="97"/>
      <c r="AE1295" s="97"/>
      <c r="AF1295" s="93"/>
      <c r="AG1295" s="93"/>
      <c r="AH1295" s="93"/>
      <c r="AI1295" s="30"/>
      <c r="AJ1295" s="30"/>
      <c r="AK1295" s="30"/>
      <c r="AL1295" s="30"/>
      <c r="AM1295" s="109"/>
      <c r="AN1295" s="109"/>
      <c r="AO1295" s="30"/>
      <c r="AP1295" s="109">
        <v>825905</v>
      </c>
      <c r="AQ1295"/>
      <c r="AR1295"/>
      <c r="AS1295"/>
      <c r="AT1295"/>
      <c r="AU1295"/>
      <c r="AV1295"/>
    </row>
    <row r="1296" spans="27:48" ht="23.45" customHeight="1" x14ac:dyDescent="0.2">
      <c r="AA1296" s="97"/>
      <c r="AB1296" s="97"/>
      <c r="AC1296" s="97"/>
      <c r="AD1296" s="97"/>
      <c r="AE1296" s="97"/>
      <c r="AF1296" s="93"/>
      <c r="AG1296" s="93"/>
      <c r="AH1296" s="93"/>
      <c r="AI1296" s="30"/>
      <c r="AJ1296" s="30"/>
      <c r="AK1296" s="30"/>
      <c r="AL1296" s="30"/>
      <c r="AM1296" s="109"/>
      <c r="AN1296" s="109"/>
      <c r="AO1296" s="30"/>
      <c r="AP1296" s="109">
        <v>826005</v>
      </c>
      <c r="AQ1296"/>
      <c r="AR1296"/>
      <c r="AS1296"/>
      <c r="AT1296"/>
      <c r="AU1296"/>
      <c r="AV1296"/>
    </row>
    <row r="1297" spans="27:48" ht="23.45" customHeight="1" x14ac:dyDescent="0.2">
      <c r="AA1297" s="97"/>
      <c r="AB1297" s="97"/>
      <c r="AC1297" s="97"/>
      <c r="AD1297" s="97"/>
      <c r="AE1297" s="97"/>
      <c r="AF1297" s="93"/>
      <c r="AG1297" s="93"/>
      <c r="AH1297" s="93"/>
      <c r="AI1297" s="30"/>
      <c r="AJ1297" s="30"/>
      <c r="AK1297" s="30"/>
      <c r="AL1297" s="30"/>
      <c r="AM1297" s="109"/>
      <c r="AN1297" s="109"/>
      <c r="AO1297" s="30"/>
      <c r="AP1297" s="109">
        <v>826105</v>
      </c>
      <c r="AQ1297"/>
      <c r="AR1297"/>
      <c r="AS1297"/>
      <c r="AT1297"/>
      <c r="AU1297"/>
      <c r="AV1297"/>
    </row>
    <row r="1298" spans="27:48" ht="23.45" customHeight="1" x14ac:dyDescent="0.2">
      <c r="AA1298" s="97"/>
      <c r="AB1298" s="97"/>
      <c r="AC1298" s="97"/>
      <c r="AD1298" s="97"/>
      <c r="AE1298" s="97"/>
      <c r="AF1298" s="93"/>
      <c r="AG1298" s="93"/>
      <c r="AH1298" s="93"/>
      <c r="AI1298" s="30"/>
      <c r="AJ1298" s="30"/>
      <c r="AK1298" s="30"/>
      <c r="AL1298" s="30"/>
      <c r="AM1298" s="109"/>
      <c r="AN1298" s="109"/>
      <c r="AO1298" s="30"/>
      <c r="AP1298" s="109">
        <v>826205</v>
      </c>
      <c r="AQ1298"/>
      <c r="AR1298"/>
      <c r="AS1298"/>
      <c r="AT1298"/>
      <c r="AU1298"/>
      <c r="AV1298"/>
    </row>
    <row r="1299" spans="27:48" ht="23.45" customHeight="1" x14ac:dyDescent="0.2">
      <c r="AA1299" s="97"/>
      <c r="AB1299" s="97"/>
      <c r="AC1299" s="97"/>
      <c r="AD1299" s="97"/>
      <c r="AE1299" s="97"/>
      <c r="AF1299" s="93"/>
      <c r="AG1299" s="93"/>
      <c r="AH1299" s="93"/>
      <c r="AI1299" s="30"/>
      <c r="AJ1299" s="30"/>
      <c r="AK1299" s="30"/>
      <c r="AL1299" s="30"/>
      <c r="AM1299" s="109"/>
      <c r="AN1299" s="109"/>
      <c r="AO1299" s="30"/>
      <c r="AP1299" s="109">
        <v>826305</v>
      </c>
      <c r="AQ1299"/>
      <c r="AR1299"/>
      <c r="AS1299"/>
      <c r="AT1299"/>
      <c r="AU1299"/>
      <c r="AV1299"/>
    </row>
    <row r="1300" spans="27:48" ht="23.45" customHeight="1" x14ac:dyDescent="0.2">
      <c r="AA1300" s="97"/>
      <c r="AB1300" s="97"/>
      <c r="AC1300" s="97"/>
      <c r="AD1300" s="97"/>
      <c r="AE1300" s="97"/>
      <c r="AF1300" s="93"/>
      <c r="AG1300" s="93"/>
      <c r="AH1300" s="93"/>
      <c r="AI1300" s="30"/>
      <c r="AJ1300" s="30"/>
      <c r="AK1300" s="30"/>
      <c r="AL1300" s="30"/>
      <c r="AM1300" s="109"/>
      <c r="AN1300" s="109"/>
      <c r="AO1300" s="30"/>
      <c r="AP1300" s="109">
        <v>826405</v>
      </c>
      <c r="AQ1300"/>
      <c r="AR1300"/>
      <c r="AS1300"/>
      <c r="AT1300"/>
      <c r="AU1300"/>
      <c r="AV1300"/>
    </row>
    <row r="1301" spans="27:48" ht="23.45" customHeight="1" x14ac:dyDescent="0.2">
      <c r="AA1301" s="97"/>
      <c r="AB1301" s="97"/>
      <c r="AC1301" s="97"/>
      <c r="AD1301" s="97"/>
      <c r="AE1301" s="97"/>
      <c r="AF1301" s="93"/>
      <c r="AG1301" s="93"/>
      <c r="AH1301" s="93"/>
      <c r="AI1301" s="30"/>
      <c r="AJ1301" s="30"/>
      <c r="AK1301" s="30"/>
      <c r="AL1301" s="30"/>
      <c r="AM1301" s="109"/>
      <c r="AN1301" s="109"/>
      <c r="AO1301" s="30"/>
      <c r="AP1301" s="109">
        <v>826605</v>
      </c>
      <c r="AQ1301"/>
      <c r="AR1301"/>
      <c r="AS1301"/>
      <c r="AT1301"/>
      <c r="AU1301"/>
      <c r="AV1301"/>
    </row>
    <row r="1302" spans="27:48" ht="23.45" customHeight="1" x14ac:dyDescent="0.2">
      <c r="AA1302" s="97"/>
      <c r="AB1302" s="97"/>
      <c r="AC1302" s="97"/>
      <c r="AD1302" s="97"/>
      <c r="AE1302" s="97"/>
      <c r="AF1302" s="93"/>
      <c r="AG1302" s="93"/>
      <c r="AH1302" s="93"/>
      <c r="AI1302" s="30"/>
      <c r="AJ1302" s="30"/>
      <c r="AK1302" s="30"/>
      <c r="AL1302" s="30"/>
      <c r="AM1302" s="109"/>
      <c r="AN1302" s="109"/>
      <c r="AO1302" s="30"/>
      <c r="AP1302" s="109" t="s">
        <v>2060</v>
      </c>
      <c r="AQ1302"/>
      <c r="AR1302"/>
      <c r="AS1302"/>
      <c r="AT1302"/>
      <c r="AU1302"/>
      <c r="AV1302"/>
    </row>
    <row r="1303" spans="27:48" ht="23.45" customHeight="1" x14ac:dyDescent="0.2">
      <c r="AA1303" s="97"/>
      <c r="AB1303" s="97"/>
      <c r="AC1303" s="97"/>
      <c r="AD1303" s="97"/>
      <c r="AE1303" s="97"/>
      <c r="AF1303" s="93"/>
      <c r="AG1303" s="93"/>
      <c r="AH1303" s="93"/>
      <c r="AI1303" s="30"/>
      <c r="AJ1303" s="30"/>
      <c r="AK1303" s="30"/>
      <c r="AL1303" s="30"/>
      <c r="AM1303" s="109"/>
      <c r="AN1303" s="109"/>
      <c r="AO1303" s="30"/>
      <c r="AP1303" s="109" t="s">
        <v>2061</v>
      </c>
      <c r="AQ1303"/>
      <c r="AR1303"/>
      <c r="AS1303"/>
      <c r="AT1303"/>
      <c r="AU1303"/>
      <c r="AV1303"/>
    </row>
    <row r="1304" spans="27:48" ht="23.45" customHeight="1" x14ac:dyDescent="0.2">
      <c r="AA1304" s="97"/>
      <c r="AB1304" s="97"/>
      <c r="AC1304" s="97"/>
      <c r="AD1304" s="97"/>
      <c r="AE1304" s="97"/>
      <c r="AF1304" s="93"/>
      <c r="AG1304" s="93"/>
      <c r="AH1304" s="93"/>
      <c r="AI1304" s="30"/>
      <c r="AJ1304" s="30"/>
      <c r="AK1304" s="30"/>
      <c r="AL1304" s="30"/>
      <c r="AM1304" s="109"/>
      <c r="AN1304" s="109"/>
      <c r="AO1304" s="30"/>
      <c r="AP1304" s="109" t="s">
        <v>2062</v>
      </c>
      <c r="AQ1304"/>
      <c r="AR1304"/>
      <c r="AS1304"/>
      <c r="AT1304"/>
      <c r="AU1304"/>
      <c r="AV1304"/>
    </row>
    <row r="1305" spans="27:48" ht="23.45" customHeight="1" x14ac:dyDescent="0.2">
      <c r="AA1305" s="97"/>
      <c r="AB1305" s="97"/>
      <c r="AC1305" s="97"/>
      <c r="AD1305" s="97"/>
      <c r="AE1305" s="97"/>
      <c r="AF1305" s="93"/>
      <c r="AG1305" s="93"/>
      <c r="AH1305" s="93"/>
      <c r="AI1305" s="30"/>
      <c r="AJ1305" s="30"/>
      <c r="AK1305" s="30"/>
      <c r="AL1305" s="30"/>
      <c r="AM1305" s="109"/>
      <c r="AN1305" s="109"/>
      <c r="AO1305" s="30"/>
      <c r="AP1305" s="109" t="s">
        <v>2063</v>
      </c>
      <c r="AQ1305"/>
      <c r="AR1305"/>
      <c r="AS1305"/>
      <c r="AT1305"/>
      <c r="AU1305"/>
      <c r="AV1305"/>
    </row>
    <row r="1306" spans="27:48" ht="23.45" customHeight="1" x14ac:dyDescent="0.2">
      <c r="AA1306" s="97"/>
      <c r="AB1306" s="97"/>
      <c r="AC1306" s="97"/>
      <c r="AD1306" s="97"/>
      <c r="AE1306" s="97"/>
      <c r="AF1306" s="93"/>
      <c r="AG1306" s="93"/>
      <c r="AH1306" s="93"/>
      <c r="AI1306" s="30"/>
      <c r="AJ1306" s="30"/>
      <c r="AK1306" s="30"/>
      <c r="AL1306" s="30"/>
      <c r="AM1306" s="109"/>
      <c r="AN1306" s="109"/>
      <c r="AO1306" s="30"/>
      <c r="AP1306" s="109" t="s">
        <v>2064</v>
      </c>
      <c r="AQ1306"/>
      <c r="AR1306"/>
      <c r="AS1306"/>
      <c r="AT1306"/>
      <c r="AU1306"/>
      <c r="AV1306"/>
    </row>
    <row r="1307" spans="27:48" ht="23.45" customHeight="1" x14ac:dyDescent="0.2">
      <c r="AA1307" s="97"/>
      <c r="AB1307" s="97"/>
      <c r="AC1307" s="97"/>
      <c r="AD1307" s="97"/>
      <c r="AE1307" s="97"/>
      <c r="AF1307" s="93"/>
      <c r="AG1307" s="93"/>
      <c r="AH1307" s="93"/>
      <c r="AI1307" s="30"/>
      <c r="AJ1307" s="30"/>
      <c r="AK1307" s="30"/>
      <c r="AL1307" s="30"/>
      <c r="AM1307" s="109"/>
      <c r="AN1307" s="109"/>
      <c r="AO1307" s="30"/>
      <c r="AP1307" s="109" t="s">
        <v>2065</v>
      </c>
      <c r="AQ1307"/>
      <c r="AR1307"/>
      <c r="AS1307"/>
      <c r="AT1307"/>
      <c r="AU1307"/>
      <c r="AV1307"/>
    </row>
    <row r="1308" spans="27:48" ht="23.45" customHeight="1" x14ac:dyDescent="0.2">
      <c r="AA1308" s="97"/>
      <c r="AB1308" s="97"/>
      <c r="AC1308" s="97"/>
      <c r="AD1308" s="97"/>
      <c r="AE1308" s="97"/>
      <c r="AF1308" s="93"/>
      <c r="AG1308" s="93"/>
      <c r="AH1308" s="93"/>
      <c r="AI1308" s="30"/>
      <c r="AJ1308" s="30"/>
      <c r="AK1308" s="30"/>
      <c r="AL1308" s="30"/>
      <c r="AM1308" s="109"/>
      <c r="AN1308" s="109"/>
      <c r="AO1308" s="30"/>
      <c r="AP1308" s="109" t="s">
        <v>2066</v>
      </c>
      <c r="AQ1308"/>
      <c r="AR1308"/>
      <c r="AS1308"/>
      <c r="AT1308"/>
      <c r="AU1308"/>
      <c r="AV1308"/>
    </row>
    <row r="1309" spans="27:48" ht="23.45" customHeight="1" x14ac:dyDescent="0.2">
      <c r="AA1309" s="97"/>
      <c r="AB1309" s="97"/>
      <c r="AC1309" s="97"/>
      <c r="AD1309" s="97"/>
      <c r="AE1309" s="97"/>
      <c r="AF1309" s="93"/>
      <c r="AG1309" s="93"/>
      <c r="AH1309" s="93"/>
      <c r="AI1309" s="30"/>
      <c r="AJ1309" s="30"/>
      <c r="AK1309" s="30"/>
      <c r="AL1309" s="30"/>
      <c r="AM1309" s="109"/>
      <c r="AN1309" s="109"/>
      <c r="AO1309" s="30"/>
      <c r="AP1309" s="109" t="s">
        <v>2067</v>
      </c>
      <c r="AQ1309"/>
      <c r="AR1309"/>
      <c r="AS1309"/>
      <c r="AT1309"/>
      <c r="AU1309"/>
      <c r="AV1309"/>
    </row>
    <row r="1310" spans="27:48" ht="23.45" customHeight="1" x14ac:dyDescent="0.2">
      <c r="AA1310" s="97"/>
      <c r="AB1310" s="97"/>
      <c r="AC1310" s="97"/>
      <c r="AD1310" s="97"/>
      <c r="AE1310" s="97"/>
      <c r="AF1310" s="93"/>
      <c r="AG1310" s="93"/>
      <c r="AH1310" s="93"/>
      <c r="AI1310" s="30"/>
      <c r="AJ1310" s="30"/>
      <c r="AK1310" s="30"/>
      <c r="AL1310" s="30"/>
      <c r="AM1310" s="109"/>
      <c r="AN1310" s="109"/>
      <c r="AO1310" s="30"/>
      <c r="AP1310" s="109" t="s">
        <v>2068</v>
      </c>
      <c r="AQ1310"/>
      <c r="AR1310"/>
      <c r="AS1310"/>
      <c r="AT1310"/>
      <c r="AU1310"/>
      <c r="AV1310"/>
    </row>
    <row r="1311" spans="27:48" ht="23.45" customHeight="1" x14ac:dyDescent="0.2">
      <c r="AA1311" s="97"/>
      <c r="AB1311" s="97"/>
      <c r="AC1311" s="97"/>
      <c r="AD1311" s="97"/>
      <c r="AE1311" s="97"/>
      <c r="AF1311" s="93"/>
      <c r="AG1311" s="93"/>
      <c r="AH1311" s="93"/>
      <c r="AI1311" s="30"/>
      <c r="AJ1311" s="30"/>
      <c r="AK1311" s="30"/>
      <c r="AL1311" s="30"/>
      <c r="AM1311" s="109"/>
      <c r="AN1311" s="109"/>
      <c r="AO1311" s="30"/>
      <c r="AP1311" s="109" t="s">
        <v>2069</v>
      </c>
      <c r="AQ1311"/>
      <c r="AR1311"/>
      <c r="AS1311"/>
      <c r="AT1311"/>
      <c r="AU1311"/>
      <c r="AV1311"/>
    </row>
    <row r="1312" spans="27:48" ht="23.45" customHeight="1" x14ac:dyDescent="0.2">
      <c r="AA1312" s="97"/>
      <c r="AB1312" s="97"/>
      <c r="AC1312" s="97"/>
      <c r="AD1312" s="97"/>
      <c r="AE1312" s="97"/>
      <c r="AF1312" s="93"/>
      <c r="AG1312" s="93"/>
      <c r="AH1312" s="93"/>
      <c r="AI1312" s="30"/>
      <c r="AJ1312" s="30"/>
      <c r="AK1312" s="30"/>
      <c r="AL1312" s="30"/>
      <c r="AM1312" s="109"/>
      <c r="AN1312" s="109"/>
      <c r="AO1312" s="30"/>
      <c r="AP1312" s="109" t="s">
        <v>2070</v>
      </c>
      <c r="AQ1312"/>
      <c r="AR1312"/>
      <c r="AS1312"/>
      <c r="AT1312"/>
      <c r="AU1312"/>
      <c r="AV1312"/>
    </row>
    <row r="1313" spans="27:48" ht="23.45" customHeight="1" x14ac:dyDescent="0.2">
      <c r="AA1313" s="97"/>
      <c r="AB1313" s="97"/>
      <c r="AC1313" s="97"/>
      <c r="AD1313" s="97"/>
      <c r="AE1313" s="97"/>
      <c r="AF1313" s="93"/>
      <c r="AG1313" s="93"/>
      <c r="AH1313" s="93"/>
      <c r="AI1313" s="30"/>
      <c r="AJ1313" s="30"/>
      <c r="AK1313" s="30"/>
      <c r="AL1313" s="30"/>
      <c r="AM1313" s="109"/>
      <c r="AN1313" s="109"/>
      <c r="AO1313" s="30"/>
      <c r="AP1313" s="109" t="s">
        <v>2071</v>
      </c>
      <c r="AQ1313"/>
      <c r="AR1313"/>
      <c r="AS1313"/>
      <c r="AT1313"/>
      <c r="AU1313"/>
      <c r="AV1313"/>
    </row>
    <row r="1314" spans="27:48" ht="23.45" customHeight="1" x14ac:dyDescent="0.2">
      <c r="AA1314" s="97"/>
      <c r="AB1314" s="97"/>
      <c r="AC1314" s="97"/>
      <c r="AD1314" s="97"/>
      <c r="AE1314" s="97"/>
      <c r="AF1314" s="93"/>
      <c r="AG1314" s="93"/>
      <c r="AH1314" s="93"/>
      <c r="AI1314" s="30"/>
      <c r="AJ1314" s="30"/>
      <c r="AK1314" s="30"/>
      <c r="AL1314" s="30"/>
      <c r="AM1314" s="109"/>
      <c r="AN1314" s="109"/>
      <c r="AO1314" s="30"/>
      <c r="AP1314" s="109" t="s">
        <v>2072</v>
      </c>
      <c r="AQ1314"/>
      <c r="AR1314"/>
      <c r="AS1314"/>
      <c r="AT1314"/>
      <c r="AU1314"/>
      <c r="AV1314"/>
    </row>
    <row r="1315" spans="27:48" ht="23.45" customHeight="1" x14ac:dyDescent="0.2">
      <c r="AA1315" s="97"/>
      <c r="AB1315" s="97"/>
      <c r="AC1315" s="97"/>
      <c r="AD1315" s="97"/>
      <c r="AE1315" s="97"/>
      <c r="AF1315" s="93"/>
      <c r="AG1315" s="93"/>
      <c r="AH1315" s="93"/>
      <c r="AI1315" s="30"/>
      <c r="AJ1315" s="30"/>
      <c r="AK1315" s="30"/>
      <c r="AL1315" s="30"/>
      <c r="AM1315" s="109"/>
      <c r="AN1315" s="109"/>
      <c r="AO1315" s="30"/>
      <c r="AP1315" s="109" t="s">
        <v>2073</v>
      </c>
      <c r="AQ1315"/>
      <c r="AR1315"/>
      <c r="AS1315"/>
      <c r="AT1315"/>
      <c r="AU1315"/>
      <c r="AV1315"/>
    </row>
    <row r="1316" spans="27:48" ht="23.45" customHeight="1" x14ac:dyDescent="0.2">
      <c r="AA1316" s="97"/>
      <c r="AB1316" s="97"/>
      <c r="AC1316" s="97"/>
      <c r="AD1316" s="97"/>
      <c r="AE1316" s="97"/>
      <c r="AF1316" s="93"/>
      <c r="AG1316" s="93"/>
      <c r="AH1316" s="93"/>
      <c r="AI1316" s="30"/>
      <c r="AJ1316" s="30"/>
      <c r="AK1316" s="30"/>
      <c r="AL1316" s="30"/>
      <c r="AM1316" s="109"/>
      <c r="AN1316" s="109"/>
      <c r="AO1316" s="30"/>
      <c r="AP1316" s="109">
        <v>896605</v>
      </c>
      <c r="AQ1316"/>
      <c r="AR1316"/>
      <c r="AS1316"/>
      <c r="AT1316"/>
      <c r="AU1316"/>
      <c r="AV1316"/>
    </row>
    <row r="1317" spans="27:48" ht="23.45" customHeight="1" x14ac:dyDescent="0.2">
      <c r="AA1317" s="97"/>
      <c r="AB1317" s="97"/>
      <c r="AC1317" s="97"/>
      <c r="AD1317" s="97"/>
      <c r="AE1317" s="97"/>
      <c r="AF1317" s="93"/>
      <c r="AG1317" s="93"/>
      <c r="AH1317" s="93"/>
      <c r="AI1317" s="30"/>
      <c r="AJ1317" s="30"/>
      <c r="AK1317" s="30"/>
      <c r="AL1317" s="30"/>
      <c r="AM1317" s="109"/>
      <c r="AN1317" s="109"/>
      <c r="AO1317" s="30"/>
      <c r="AP1317" s="109" t="s">
        <v>2074</v>
      </c>
      <c r="AQ1317"/>
      <c r="AR1317"/>
      <c r="AS1317"/>
      <c r="AT1317"/>
      <c r="AU1317"/>
      <c r="AV1317"/>
    </row>
    <row r="1318" spans="27:48" ht="23.45" customHeight="1" x14ac:dyDescent="0.2">
      <c r="AA1318" s="97"/>
      <c r="AB1318" s="97"/>
      <c r="AC1318" s="97"/>
      <c r="AD1318" s="97"/>
      <c r="AE1318" s="97"/>
      <c r="AF1318" s="93"/>
      <c r="AG1318" s="93"/>
      <c r="AH1318" s="93"/>
      <c r="AI1318" s="30"/>
      <c r="AJ1318" s="30"/>
      <c r="AK1318" s="30"/>
      <c r="AL1318" s="30"/>
      <c r="AM1318" s="109"/>
      <c r="AN1318" s="109"/>
      <c r="AO1318" s="30"/>
      <c r="AP1318" s="109" t="s">
        <v>2075</v>
      </c>
      <c r="AQ1318"/>
      <c r="AR1318"/>
      <c r="AS1318"/>
      <c r="AT1318"/>
      <c r="AU1318"/>
      <c r="AV1318"/>
    </row>
    <row r="1319" spans="27:48" ht="23.45" customHeight="1" x14ac:dyDescent="0.2">
      <c r="AA1319" s="97"/>
      <c r="AB1319" s="97"/>
      <c r="AC1319" s="97"/>
      <c r="AD1319" s="97"/>
      <c r="AE1319" s="97"/>
      <c r="AF1319" s="93"/>
      <c r="AG1319" s="93"/>
      <c r="AH1319" s="93"/>
      <c r="AI1319" s="30"/>
      <c r="AJ1319" s="30"/>
      <c r="AK1319" s="30"/>
      <c r="AL1319" s="30"/>
      <c r="AM1319" s="109"/>
      <c r="AN1319" s="109"/>
      <c r="AO1319" s="30"/>
      <c r="AP1319" s="109" t="s">
        <v>2076</v>
      </c>
      <c r="AQ1319"/>
      <c r="AR1319"/>
      <c r="AS1319"/>
      <c r="AT1319"/>
      <c r="AU1319"/>
      <c r="AV1319"/>
    </row>
    <row r="1320" spans="27:48" ht="23.45" customHeight="1" x14ac:dyDescent="0.2">
      <c r="AA1320" s="97"/>
      <c r="AB1320" s="97"/>
      <c r="AC1320" s="97"/>
      <c r="AD1320" s="97"/>
      <c r="AE1320" s="97"/>
      <c r="AF1320" s="93"/>
      <c r="AG1320" s="93"/>
      <c r="AH1320" s="93"/>
      <c r="AI1320" s="30"/>
      <c r="AJ1320" s="30"/>
      <c r="AK1320" s="30"/>
      <c r="AL1320" s="30"/>
      <c r="AM1320" s="109"/>
      <c r="AN1320" s="109"/>
      <c r="AO1320" s="30"/>
      <c r="AP1320" s="109" t="s">
        <v>2077</v>
      </c>
      <c r="AQ1320"/>
      <c r="AR1320"/>
      <c r="AS1320"/>
      <c r="AT1320"/>
      <c r="AU1320"/>
      <c r="AV1320"/>
    </row>
    <row r="1321" spans="27:48" ht="23.45" customHeight="1" x14ac:dyDescent="0.2">
      <c r="AA1321" s="97"/>
      <c r="AB1321" s="97"/>
      <c r="AC1321" s="97"/>
      <c r="AD1321" s="97"/>
      <c r="AE1321" s="97"/>
      <c r="AF1321" s="93"/>
      <c r="AG1321" s="93"/>
      <c r="AH1321" s="93"/>
      <c r="AI1321" s="30"/>
      <c r="AJ1321" s="30"/>
      <c r="AK1321" s="30"/>
      <c r="AL1321" s="30"/>
      <c r="AM1321" s="109"/>
      <c r="AN1321" s="109"/>
      <c r="AO1321" s="30"/>
      <c r="AP1321" s="109" t="s">
        <v>2078</v>
      </c>
      <c r="AQ1321"/>
      <c r="AR1321"/>
      <c r="AS1321"/>
      <c r="AT1321"/>
      <c r="AU1321"/>
      <c r="AV1321"/>
    </row>
    <row r="1322" spans="27:48" ht="23.45" customHeight="1" x14ac:dyDescent="0.2">
      <c r="AA1322" s="97"/>
      <c r="AB1322" s="97"/>
      <c r="AC1322" s="97"/>
      <c r="AD1322" s="97"/>
      <c r="AE1322" s="97"/>
      <c r="AF1322" s="93"/>
      <c r="AG1322" s="93"/>
      <c r="AH1322" s="93"/>
      <c r="AI1322" s="30"/>
      <c r="AJ1322" s="30"/>
      <c r="AK1322" s="30"/>
      <c r="AL1322" s="30"/>
      <c r="AM1322" s="109"/>
      <c r="AN1322" s="109"/>
      <c r="AO1322" s="30"/>
      <c r="AP1322" s="109" t="s">
        <v>2079</v>
      </c>
      <c r="AQ1322"/>
      <c r="AR1322"/>
      <c r="AS1322"/>
      <c r="AT1322"/>
      <c r="AU1322"/>
      <c r="AV1322"/>
    </row>
    <row r="1323" spans="27:48" ht="23.45" customHeight="1" x14ac:dyDescent="0.2">
      <c r="AA1323" s="97"/>
      <c r="AB1323" s="97"/>
      <c r="AC1323" s="97"/>
      <c r="AD1323" s="97"/>
      <c r="AE1323" s="97"/>
      <c r="AF1323" s="93"/>
      <c r="AG1323" s="93"/>
      <c r="AH1323" s="93"/>
      <c r="AI1323" s="30"/>
      <c r="AJ1323" s="30"/>
      <c r="AK1323" s="30"/>
      <c r="AL1323" s="30"/>
      <c r="AM1323" s="109"/>
      <c r="AN1323" s="109"/>
      <c r="AO1323" s="30"/>
      <c r="AP1323" s="109" t="s">
        <v>2080</v>
      </c>
      <c r="AQ1323"/>
      <c r="AR1323"/>
      <c r="AS1323"/>
      <c r="AT1323"/>
      <c r="AU1323"/>
      <c r="AV1323"/>
    </row>
    <row r="1324" spans="27:48" ht="23.45" customHeight="1" x14ac:dyDescent="0.2">
      <c r="AA1324" s="97"/>
      <c r="AB1324" s="97"/>
      <c r="AC1324" s="97"/>
      <c r="AD1324" s="97"/>
      <c r="AE1324" s="97"/>
      <c r="AF1324" s="93"/>
      <c r="AG1324" s="93"/>
      <c r="AH1324" s="93"/>
      <c r="AI1324" s="30"/>
      <c r="AJ1324" s="30"/>
      <c r="AK1324" s="30"/>
      <c r="AL1324" s="30"/>
      <c r="AM1324" s="109"/>
      <c r="AN1324" s="109"/>
      <c r="AO1324" s="30"/>
      <c r="AP1324" s="109" t="s">
        <v>2081</v>
      </c>
      <c r="AQ1324"/>
      <c r="AR1324"/>
      <c r="AS1324"/>
      <c r="AT1324"/>
      <c r="AU1324"/>
      <c r="AV1324"/>
    </row>
    <row r="1325" spans="27:48" ht="23.45" customHeight="1" x14ac:dyDescent="0.2">
      <c r="AA1325" s="97"/>
      <c r="AB1325" s="97"/>
      <c r="AC1325" s="97"/>
      <c r="AD1325" s="97"/>
      <c r="AE1325" s="97"/>
      <c r="AF1325" s="93"/>
      <c r="AG1325" s="93"/>
      <c r="AH1325" s="93"/>
      <c r="AI1325" s="30"/>
      <c r="AJ1325" s="30"/>
      <c r="AK1325" s="30"/>
      <c r="AL1325" s="30"/>
      <c r="AM1325" s="109"/>
      <c r="AN1325" s="109"/>
      <c r="AO1325" s="30"/>
      <c r="AP1325" s="109" t="s">
        <v>2082</v>
      </c>
      <c r="AQ1325"/>
      <c r="AR1325"/>
      <c r="AS1325"/>
      <c r="AT1325"/>
      <c r="AU1325"/>
      <c r="AV1325"/>
    </row>
    <row r="1326" spans="27:48" ht="23.45" customHeight="1" x14ac:dyDescent="0.2">
      <c r="AA1326" s="97"/>
      <c r="AB1326" s="97"/>
      <c r="AC1326" s="97"/>
      <c r="AD1326" s="97"/>
      <c r="AE1326" s="97"/>
      <c r="AF1326" s="93"/>
      <c r="AG1326" s="93"/>
      <c r="AH1326" s="93"/>
      <c r="AI1326" s="30"/>
      <c r="AJ1326" s="30"/>
      <c r="AK1326" s="30"/>
      <c r="AL1326" s="30"/>
      <c r="AM1326" s="109"/>
      <c r="AN1326" s="109"/>
      <c r="AO1326" s="30"/>
      <c r="AP1326" s="109" t="s">
        <v>2083</v>
      </c>
      <c r="AQ1326"/>
      <c r="AR1326"/>
      <c r="AS1326"/>
      <c r="AT1326"/>
      <c r="AU1326"/>
      <c r="AV1326"/>
    </row>
    <row r="1327" spans="27:48" ht="23.45" customHeight="1" x14ac:dyDescent="0.2">
      <c r="AA1327" s="97"/>
      <c r="AB1327" s="97"/>
      <c r="AC1327" s="97"/>
      <c r="AD1327" s="97"/>
      <c r="AE1327" s="97"/>
      <c r="AF1327" s="93"/>
      <c r="AG1327" s="93"/>
      <c r="AH1327" s="93"/>
      <c r="AI1327" s="30"/>
      <c r="AJ1327" s="30"/>
      <c r="AK1327" s="30"/>
      <c r="AL1327" s="30"/>
      <c r="AM1327" s="109"/>
      <c r="AN1327" s="109"/>
      <c r="AO1327" s="30"/>
      <c r="AP1327" s="109" t="s">
        <v>2084</v>
      </c>
      <c r="AQ1327"/>
      <c r="AR1327"/>
      <c r="AS1327"/>
      <c r="AT1327"/>
      <c r="AU1327"/>
      <c r="AV1327"/>
    </row>
    <row r="1328" spans="27:48" ht="23.45" customHeight="1" x14ac:dyDescent="0.2">
      <c r="AA1328" s="97"/>
      <c r="AB1328" s="97"/>
      <c r="AC1328" s="97"/>
      <c r="AD1328" s="97"/>
      <c r="AE1328" s="97"/>
      <c r="AF1328" s="93"/>
      <c r="AG1328" s="93"/>
      <c r="AH1328" s="93"/>
      <c r="AI1328" s="30"/>
      <c r="AJ1328" s="30"/>
      <c r="AK1328" s="30"/>
      <c r="AL1328" s="30"/>
      <c r="AM1328" s="109"/>
      <c r="AN1328" s="109"/>
      <c r="AO1328" s="30"/>
      <c r="AP1328" s="109" t="s">
        <v>2085</v>
      </c>
      <c r="AQ1328"/>
      <c r="AR1328"/>
      <c r="AS1328"/>
      <c r="AT1328"/>
      <c r="AU1328"/>
      <c r="AV1328"/>
    </row>
    <row r="1329" spans="27:48" ht="23.45" customHeight="1" x14ac:dyDescent="0.2">
      <c r="AA1329" s="97"/>
      <c r="AB1329" s="97"/>
      <c r="AC1329" s="97"/>
      <c r="AD1329" s="97"/>
      <c r="AE1329" s="97"/>
      <c r="AF1329" s="93"/>
      <c r="AG1329" s="93"/>
      <c r="AH1329" s="93"/>
      <c r="AI1329" s="30"/>
      <c r="AJ1329" s="30"/>
      <c r="AK1329" s="30"/>
      <c r="AL1329" s="30"/>
      <c r="AM1329" s="109"/>
      <c r="AN1329" s="109"/>
      <c r="AO1329" s="30"/>
      <c r="AP1329" s="109" t="s">
        <v>2086</v>
      </c>
      <c r="AQ1329"/>
      <c r="AR1329"/>
      <c r="AS1329"/>
      <c r="AT1329"/>
      <c r="AU1329"/>
      <c r="AV1329"/>
    </row>
    <row r="1330" spans="27:48" ht="23.45" customHeight="1" x14ac:dyDescent="0.2">
      <c r="AA1330" s="97"/>
      <c r="AB1330" s="97"/>
      <c r="AC1330" s="97"/>
      <c r="AD1330" s="97"/>
      <c r="AE1330" s="97"/>
      <c r="AF1330" s="93"/>
      <c r="AG1330" s="93"/>
      <c r="AH1330" s="93"/>
      <c r="AI1330" s="30"/>
      <c r="AJ1330" s="30"/>
      <c r="AK1330" s="30"/>
      <c r="AL1330" s="30"/>
      <c r="AM1330" s="109"/>
      <c r="AN1330" s="109"/>
      <c r="AO1330" s="30"/>
      <c r="AP1330" s="109" t="s">
        <v>2087</v>
      </c>
      <c r="AQ1330"/>
      <c r="AR1330"/>
      <c r="AS1330"/>
      <c r="AT1330"/>
      <c r="AU1330"/>
      <c r="AV1330"/>
    </row>
    <row r="1331" spans="27:48" ht="23.45" customHeight="1" x14ac:dyDescent="0.2">
      <c r="AA1331" s="97"/>
      <c r="AB1331" s="97"/>
      <c r="AC1331" s="97"/>
      <c r="AD1331" s="97"/>
      <c r="AE1331" s="97"/>
      <c r="AF1331" s="93"/>
      <c r="AG1331" s="93"/>
      <c r="AH1331" s="93"/>
      <c r="AI1331" s="30"/>
      <c r="AJ1331" s="30"/>
      <c r="AK1331" s="30"/>
      <c r="AL1331" s="30"/>
      <c r="AM1331" s="109"/>
      <c r="AN1331" s="109"/>
      <c r="AO1331" s="30"/>
      <c r="AP1331" s="109" t="s">
        <v>2088</v>
      </c>
      <c r="AQ1331"/>
      <c r="AR1331"/>
      <c r="AS1331"/>
      <c r="AT1331"/>
      <c r="AU1331"/>
      <c r="AV1331"/>
    </row>
    <row r="1332" spans="27:48" ht="23.45" customHeight="1" x14ac:dyDescent="0.2">
      <c r="AA1332" s="97"/>
      <c r="AB1332" s="97"/>
      <c r="AC1332" s="97"/>
      <c r="AD1332" s="97"/>
      <c r="AE1332" s="97"/>
      <c r="AF1332" s="93"/>
      <c r="AG1332" s="93"/>
      <c r="AH1332" s="93"/>
      <c r="AI1332" s="30"/>
      <c r="AJ1332" s="30"/>
      <c r="AK1332" s="30"/>
      <c r="AL1332" s="30"/>
      <c r="AM1332" s="109"/>
      <c r="AN1332" s="109"/>
      <c r="AO1332" s="30"/>
      <c r="AP1332" s="109" t="s">
        <v>2089</v>
      </c>
      <c r="AQ1332"/>
      <c r="AR1332"/>
      <c r="AS1332"/>
      <c r="AT1332"/>
      <c r="AU1332"/>
      <c r="AV1332"/>
    </row>
    <row r="1333" spans="27:48" ht="23.45" customHeight="1" x14ac:dyDescent="0.2">
      <c r="AA1333" s="97"/>
      <c r="AB1333" s="97"/>
      <c r="AC1333" s="97"/>
      <c r="AD1333" s="97"/>
      <c r="AE1333" s="97"/>
      <c r="AF1333" s="93"/>
      <c r="AG1333" s="93"/>
      <c r="AH1333" s="93"/>
      <c r="AI1333" s="30"/>
      <c r="AJ1333" s="30"/>
      <c r="AK1333" s="30"/>
      <c r="AL1333" s="30"/>
      <c r="AM1333" s="109"/>
      <c r="AN1333" s="109"/>
      <c r="AO1333" s="30"/>
      <c r="AP1333" s="109" t="s">
        <v>2090</v>
      </c>
      <c r="AQ1333"/>
      <c r="AR1333"/>
      <c r="AS1333"/>
      <c r="AT1333"/>
      <c r="AU1333"/>
      <c r="AV1333"/>
    </row>
    <row r="1334" spans="27:48" ht="23.45" customHeight="1" x14ac:dyDescent="0.2">
      <c r="AA1334" s="97"/>
      <c r="AB1334" s="97"/>
      <c r="AC1334" s="97"/>
      <c r="AD1334" s="97"/>
      <c r="AE1334" s="97"/>
      <c r="AF1334" s="93"/>
      <c r="AG1334" s="93"/>
      <c r="AH1334" s="93"/>
      <c r="AI1334" s="30"/>
      <c r="AJ1334" s="30"/>
      <c r="AK1334" s="30"/>
      <c r="AL1334" s="30"/>
      <c r="AM1334" s="109"/>
      <c r="AN1334" s="109"/>
      <c r="AO1334" s="30"/>
      <c r="AP1334" s="109" t="s">
        <v>2091</v>
      </c>
      <c r="AQ1334"/>
      <c r="AR1334"/>
      <c r="AS1334"/>
      <c r="AT1334"/>
      <c r="AU1334"/>
      <c r="AV1334"/>
    </row>
    <row r="1335" spans="27:48" ht="23.45" customHeight="1" x14ac:dyDescent="0.2">
      <c r="AA1335" s="97"/>
      <c r="AB1335" s="97"/>
      <c r="AC1335" s="97"/>
      <c r="AD1335" s="97"/>
      <c r="AE1335" s="97"/>
      <c r="AF1335" s="93"/>
      <c r="AG1335" s="93"/>
      <c r="AH1335" s="93"/>
      <c r="AI1335" s="30"/>
      <c r="AJ1335" s="30"/>
      <c r="AK1335" s="30"/>
      <c r="AL1335" s="30"/>
      <c r="AM1335" s="109"/>
      <c r="AN1335" s="109"/>
      <c r="AO1335" s="30"/>
      <c r="AP1335" s="109" t="s">
        <v>2092</v>
      </c>
      <c r="AQ1335"/>
      <c r="AR1335"/>
      <c r="AS1335"/>
      <c r="AT1335"/>
      <c r="AU1335"/>
      <c r="AV1335"/>
    </row>
    <row r="1336" spans="27:48" ht="23.45" customHeight="1" x14ac:dyDescent="0.2">
      <c r="AA1336" s="97"/>
      <c r="AB1336" s="97"/>
      <c r="AC1336" s="97"/>
      <c r="AD1336" s="97"/>
      <c r="AE1336" s="97"/>
      <c r="AF1336" s="93"/>
      <c r="AG1336" s="93"/>
      <c r="AH1336" s="93"/>
      <c r="AI1336" s="30"/>
      <c r="AJ1336" s="30"/>
      <c r="AK1336" s="30"/>
      <c r="AL1336" s="30"/>
      <c r="AM1336" s="109"/>
      <c r="AN1336" s="109"/>
      <c r="AO1336" s="30"/>
      <c r="AP1336" s="109" t="s">
        <v>2093</v>
      </c>
      <c r="AQ1336"/>
      <c r="AR1336"/>
      <c r="AS1336"/>
      <c r="AT1336"/>
      <c r="AU1336"/>
      <c r="AV1336"/>
    </row>
    <row r="1337" spans="27:48" ht="23.45" customHeight="1" x14ac:dyDescent="0.2">
      <c r="AA1337" s="97"/>
      <c r="AB1337" s="97"/>
      <c r="AC1337" s="97"/>
      <c r="AD1337" s="97"/>
      <c r="AE1337" s="97"/>
      <c r="AF1337" s="93"/>
      <c r="AG1337" s="93"/>
      <c r="AH1337" s="93"/>
      <c r="AI1337" s="30"/>
      <c r="AJ1337" s="30"/>
      <c r="AK1337" s="30"/>
      <c r="AL1337" s="30"/>
      <c r="AM1337" s="109"/>
      <c r="AN1337" s="109"/>
      <c r="AO1337" s="30"/>
      <c r="AP1337" s="109" t="s">
        <v>2094</v>
      </c>
      <c r="AQ1337"/>
      <c r="AR1337"/>
      <c r="AS1337"/>
      <c r="AT1337"/>
      <c r="AU1337"/>
      <c r="AV1337"/>
    </row>
    <row r="1338" spans="27:48" ht="23.45" customHeight="1" x14ac:dyDescent="0.2">
      <c r="AA1338" s="97"/>
      <c r="AB1338" s="97"/>
      <c r="AC1338" s="97"/>
      <c r="AD1338" s="97"/>
      <c r="AE1338" s="97"/>
      <c r="AF1338" s="93"/>
      <c r="AG1338" s="93"/>
      <c r="AH1338" s="93"/>
      <c r="AI1338" s="30"/>
      <c r="AJ1338" s="30"/>
      <c r="AK1338" s="30"/>
      <c r="AL1338" s="30"/>
      <c r="AM1338" s="109"/>
      <c r="AN1338" s="109"/>
      <c r="AO1338" s="30"/>
      <c r="AP1338" s="109" t="s">
        <v>2095</v>
      </c>
      <c r="AQ1338"/>
      <c r="AR1338"/>
      <c r="AS1338"/>
      <c r="AT1338"/>
      <c r="AU1338"/>
      <c r="AV1338"/>
    </row>
    <row r="1339" spans="27:48" ht="23.45" customHeight="1" x14ac:dyDescent="0.2">
      <c r="AA1339" s="97"/>
      <c r="AB1339" s="97"/>
      <c r="AC1339" s="97"/>
      <c r="AD1339" s="97"/>
      <c r="AE1339" s="97"/>
      <c r="AF1339" s="93"/>
      <c r="AG1339" s="93"/>
      <c r="AH1339" s="93"/>
      <c r="AI1339" s="30"/>
      <c r="AJ1339" s="30"/>
      <c r="AK1339" s="30"/>
      <c r="AL1339" s="30"/>
      <c r="AM1339" s="109"/>
      <c r="AN1339" s="109"/>
      <c r="AO1339" s="30"/>
      <c r="AP1339" s="109" t="s">
        <v>2096</v>
      </c>
      <c r="AQ1339"/>
      <c r="AR1339"/>
      <c r="AS1339"/>
      <c r="AT1339"/>
      <c r="AU1339"/>
      <c r="AV1339"/>
    </row>
    <row r="1340" spans="27:48" ht="23.45" customHeight="1" x14ac:dyDescent="0.2">
      <c r="AA1340" s="97"/>
      <c r="AB1340" s="97"/>
      <c r="AC1340" s="97"/>
      <c r="AD1340" s="97"/>
      <c r="AE1340" s="97"/>
      <c r="AF1340" s="93"/>
      <c r="AG1340" s="93"/>
      <c r="AH1340" s="93"/>
      <c r="AI1340" s="30"/>
      <c r="AJ1340" s="30"/>
      <c r="AK1340" s="30"/>
      <c r="AL1340" s="30"/>
      <c r="AM1340" s="109"/>
      <c r="AN1340" s="109"/>
      <c r="AO1340" s="30"/>
      <c r="AP1340" s="109" t="s">
        <v>2097</v>
      </c>
      <c r="AQ1340"/>
      <c r="AR1340"/>
      <c r="AS1340"/>
      <c r="AT1340"/>
      <c r="AU1340"/>
      <c r="AV1340"/>
    </row>
    <row r="1341" spans="27:48" ht="23.45" customHeight="1" x14ac:dyDescent="0.2">
      <c r="AA1341" s="97"/>
      <c r="AB1341" s="97"/>
      <c r="AC1341" s="97"/>
      <c r="AD1341" s="97"/>
      <c r="AE1341" s="97"/>
      <c r="AF1341" s="93"/>
      <c r="AG1341" s="93"/>
      <c r="AH1341" s="93"/>
      <c r="AI1341" s="30"/>
      <c r="AJ1341" s="30"/>
      <c r="AK1341" s="30"/>
      <c r="AL1341" s="30"/>
      <c r="AM1341" s="109"/>
      <c r="AN1341" s="109"/>
      <c r="AO1341" s="30"/>
      <c r="AP1341" s="109" t="s">
        <v>2098</v>
      </c>
      <c r="AQ1341"/>
      <c r="AR1341"/>
      <c r="AS1341"/>
      <c r="AT1341"/>
      <c r="AU1341"/>
      <c r="AV1341"/>
    </row>
    <row r="1342" spans="27:48" ht="23.45" customHeight="1" x14ac:dyDescent="0.2">
      <c r="AA1342" s="97"/>
      <c r="AB1342" s="97"/>
      <c r="AC1342" s="97"/>
      <c r="AD1342" s="97"/>
      <c r="AE1342" s="97"/>
      <c r="AF1342" s="93"/>
      <c r="AG1342" s="93"/>
      <c r="AH1342" s="93"/>
      <c r="AI1342" s="30"/>
      <c r="AJ1342" s="30"/>
      <c r="AK1342" s="30"/>
      <c r="AL1342" s="30"/>
      <c r="AM1342" s="109"/>
      <c r="AN1342" s="109"/>
      <c r="AO1342" s="30"/>
      <c r="AP1342" s="109" t="s">
        <v>2099</v>
      </c>
      <c r="AQ1342"/>
      <c r="AR1342"/>
      <c r="AS1342"/>
      <c r="AT1342"/>
      <c r="AU1342"/>
      <c r="AV1342"/>
    </row>
    <row r="1343" spans="27:48" ht="23.45" customHeight="1" x14ac:dyDescent="0.2">
      <c r="AA1343" s="97"/>
      <c r="AB1343" s="97"/>
      <c r="AC1343" s="97"/>
      <c r="AD1343" s="97"/>
      <c r="AE1343" s="97"/>
      <c r="AF1343" s="93"/>
      <c r="AG1343" s="93"/>
      <c r="AH1343" s="93"/>
      <c r="AI1343" s="30"/>
      <c r="AJ1343" s="30"/>
      <c r="AK1343" s="30"/>
      <c r="AL1343" s="30"/>
      <c r="AM1343" s="109"/>
      <c r="AN1343" s="109"/>
      <c r="AO1343" s="30"/>
      <c r="AP1343" s="109" t="s">
        <v>2100</v>
      </c>
      <c r="AQ1343"/>
      <c r="AR1343"/>
      <c r="AS1343"/>
      <c r="AT1343"/>
      <c r="AU1343"/>
      <c r="AV1343"/>
    </row>
    <row r="1344" spans="27:48" ht="23.45" customHeight="1" x14ac:dyDescent="0.2">
      <c r="AA1344" s="97"/>
      <c r="AB1344" s="97"/>
      <c r="AC1344" s="97"/>
      <c r="AD1344" s="97"/>
      <c r="AE1344" s="97"/>
      <c r="AF1344" s="93"/>
      <c r="AG1344" s="93"/>
      <c r="AH1344" s="93"/>
      <c r="AI1344" s="30"/>
      <c r="AJ1344" s="30"/>
      <c r="AK1344" s="30"/>
      <c r="AL1344" s="30"/>
      <c r="AM1344" s="109"/>
      <c r="AN1344" s="109"/>
      <c r="AO1344" s="30"/>
      <c r="AP1344" s="109" t="s">
        <v>2101</v>
      </c>
      <c r="AQ1344"/>
      <c r="AR1344"/>
      <c r="AS1344"/>
      <c r="AT1344"/>
      <c r="AU1344"/>
      <c r="AV1344"/>
    </row>
    <row r="1345" spans="27:48" ht="23.45" customHeight="1" x14ac:dyDescent="0.2">
      <c r="AA1345" s="97"/>
      <c r="AB1345" s="97"/>
      <c r="AC1345" s="97"/>
      <c r="AD1345" s="97"/>
      <c r="AE1345" s="97"/>
      <c r="AF1345" s="93"/>
      <c r="AG1345" s="93"/>
      <c r="AH1345" s="93"/>
      <c r="AI1345" s="30"/>
      <c r="AJ1345" s="30"/>
      <c r="AK1345" s="30"/>
      <c r="AL1345" s="30"/>
      <c r="AM1345" s="109"/>
      <c r="AN1345" s="109"/>
      <c r="AO1345" s="30"/>
      <c r="AP1345" s="109" t="s">
        <v>2102</v>
      </c>
      <c r="AQ1345"/>
      <c r="AR1345"/>
      <c r="AS1345"/>
      <c r="AT1345"/>
      <c r="AU1345"/>
      <c r="AV1345"/>
    </row>
    <row r="1346" spans="27:48" ht="23.45" customHeight="1" x14ac:dyDescent="0.2">
      <c r="AA1346" s="97"/>
      <c r="AB1346" s="97"/>
      <c r="AC1346" s="97"/>
      <c r="AD1346" s="97"/>
      <c r="AE1346" s="97"/>
      <c r="AF1346" s="93"/>
      <c r="AG1346" s="93"/>
      <c r="AH1346" s="93"/>
      <c r="AI1346" s="30"/>
      <c r="AJ1346" s="30"/>
      <c r="AK1346" s="30"/>
      <c r="AL1346" s="30"/>
      <c r="AM1346" s="109"/>
      <c r="AN1346" s="109"/>
      <c r="AO1346" s="30"/>
      <c r="AP1346" s="109" t="s">
        <v>2103</v>
      </c>
      <c r="AQ1346"/>
      <c r="AR1346"/>
      <c r="AS1346"/>
      <c r="AT1346"/>
      <c r="AU1346"/>
      <c r="AV1346"/>
    </row>
    <row r="1347" spans="27:48" ht="23.45" customHeight="1" x14ac:dyDescent="0.2">
      <c r="AA1347" s="97"/>
      <c r="AB1347" s="97"/>
      <c r="AC1347" s="97"/>
      <c r="AD1347" s="97"/>
      <c r="AE1347" s="97"/>
      <c r="AF1347" s="93"/>
      <c r="AG1347" s="93"/>
      <c r="AH1347" s="93"/>
      <c r="AI1347" s="30"/>
      <c r="AJ1347" s="30"/>
      <c r="AK1347" s="30"/>
      <c r="AL1347" s="30"/>
      <c r="AM1347" s="109"/>
      <c r="AN1347" s="109"/>
      <c r="AO1347" s="30"/>
      <c r="AP1347" s="109" t="s">
        <v>2104</v>
      </c>
      <c r="AQ1347"/>
      <c r="AR1347"/>
      <c r="AS1347"/>
      <c r="AT1347"/>
      <c r="AU1347"/>
      <c r="AV1347"/>
    </row>
    <row r="1348" spans="27:48" ht="23.45" customHeight="1" x14ac:dyDescent="0.2">
      <c r="AA1348" s="97"/>
      <c r="AB1348" s="97"/>
      <c r="AC1348" s="97"/>
      <c r="AD1348" s="97"/>
      <c r="AE1348" s="97"/>
      <c r="AF1348" s="93"/>
      <c r="AG1348" s="93"/>
      <c r="AH1348" s="93"/>
      <c r="AI1348" s="30"/>
      <c r="AJ1348" s="30"/>
      <c r="AK1348" s="30"/>
      <c r="AL1348" s="30"/>
      <c r="AM1348" s="109"/>
      <c r="AN1348" s="109"/>
      <c r="AO1348" s="30"/>
      <c r="AP1348" s="109" t="s">
        <v>2105</v>
      </c>
      <c r="AQ1348"/>
      <c r="AR1348"/>
      <c r="AS1348"/>
      <c r="AT1348"/>
      <c r="AU1348"/>
      <c r="AV1348"/>
    </row>
    <row r="1349" spans="27:48" ht="23.45" customHeight="1" x14ac:dyDescent="0.2">
      <c r="AA1349" s="97"/>
      <c r="AB1349" s="97"/>
      <c r="AC1349" s="97"/>
      <c r="AD1349" s="97"/>
      <c r="AE1349" s="97"/>
      <c r="AF1349" s="93"/>
      <c r="AG1349" s="93"/>
      <c r="AH1349" s="93"/>
      <c r="AI1349" s="30"/>
      <c r="AJ1349" s="30"/>
      <c r="AK1349" s="30"/>
      <c r="AL1349" s="30"/>
      <c r="AM1349" s="109"/>
      <c r="AN1349" s="109"/>
      <c r="AO1349" s="30"/>
      <c r="AP1349" s="109" t="s">
        <v>2106</v>
      </c>
      <c r="AQ1349"/>
      <c r="AR1349"/>
      <c r="AS1349"/>
      <c r="AT1349"/>
      <c r="AU1349"/>
      <c r="AV1349"/>
    </row>
    <row r="1350" spans="27:48" ht="23.45" customHeight="1" x14ac:dyDescent="0.2">
      <c r="AA1350" s="97"/>
      <c r="AB1350" s="97"/>
      <c r="AC1350" s="97"/>
      <c r="AD1350" s="97"/>
      <c r="AE1350" s="97"/>
      <c r="AF1350" s="93"/>
      <c r="AG1350" s="93"/>
      <c r="AH1350" s="93"/>
      <c r="AI1350" s="30"/>
      <c r="AJ1350" s="30"/>
      <c r="AK1350" s="30"/>
      <c r="AL1350" s="30"/>
      <c r="AM1350" s="109"/>
      <c r="AN1350" s="109"/>
      <c r="AO1350" s="30"/>
      <c r="AP1350" s="109" t="s">
        <v>2107</v>
      </c>
      <c r="AQ1350"/>
      <c r="AR1350"/>
      <c r="AS1350"/>
      <c r="AT1350"/>
      <c r="AU1350"/>
      <c r="AV1350"/>
    </row>
    <row r="1351" spans="27:48" ht="23.45" customHeight="1" x14ac:dyDescent="0.2">
      <c r="AA1351" s="97"/>
      <c r="AB1351" s="97"/>
      <c r="AC1351" s="97"/>
      <c r="AD1351" s="97"/>
      <c r="AE1351" s="97"/>
      <c r="AF1351" s="93"/>
      <c r="AG1351" s="93"/>
      <c r="AH1351" s="93"/>
      <c r="AI1351" s="30"/>
      <c r="AJ1351" s="30"/>
      <c r="AK1351" s="30"/>
      <c r="AL1351" s="30"/>
      <c r="AM1351" s="109"/>
      <c r="AN1351" s="109"/>
      <c r="AO1351" s="30"/>
      <c r="AP1351" s="109" t="s">
        <v>2108</v>
      </c>
      <c r="AQ1351"/>
      <c r="AR1351"/>
      <c r="AS1351"/>
      <c r="AT1351"/>
      <c r="AU1351"/>
      <c r="AV1351"/>
    </row>
    <row r="1352" spans="27:48" ht="23.45" customHeight="1" x14ac:dyDescent="0.2">
      <c r="AA1352" s="97"/>
      <c r="AB1352" s="97"/>
      <c r="AC1352" s="97"/>
      <c r="AD1352" s="97"/>
      <c r="AE1352" s="97"/>
      <c r="AF1352" s="93"/>
      <c r="AG1352" s="93"/>
      <c r="AH1352" s="93"/>
      <c r="AI1352" s="30"/>
      <c r="AJ1352" s="30"/>
      <c r="AK1352" s="30"/>
      <c r="AL1352" s="30"/>
      <c r="AM1352" s="109"/>
      <c r="AN1352" s="109"/>
      <c r="AO1352" s="30"/>
      <c r="AP1352" s="109" t="s">
        <v>2109</v>
      </c>
      <c r="AQ1352"/>
      <c r="AR1352"/>
      <c r="AS1352"/>
      <c r="AT1352"/>
      <c r="AU1352"/>
      <c r="AV1352"/>
    </row>
    <row r="1353" spans="27:48" ht="23.45" customHeight="1" x14ac:dyDescent="0.2">
      <c r="AA1353" s="97"/>
      <c r="AB1353" s="97"/>
      <c r="AC1353" s="97"/>
      <c r="AD1353" s="97"/>
      <c r="AE1353" s="97"/>
      <c r="AF1353" s="93"/>
      <c r="AG1353" s="93"/>
      <c r="AH1353" s="93"/>
      <c r="AI1353" s="30"/>
      <c r="AJ1353" s="30"/>
      <c r="AK1353" s="30"/>
      <c r="AL1353" s="30"/>
      <c r="AM1353" s="109"/>
      <c r="AN1353" s="109"/>
      <c r="AO1353" s="30"/>
      <c r="AP1353" s="109" t="s">
        <v>2110</v>
      </c>
      <c r="AQ1353"/>
      <c r="AR1353"/>
      <c r="AS1353"/>
      <c r="AT1353"/>
      <c r="AU1353"/>
      <c r="AV1353"/>
    </row>
    <row r="1354" spans="27:48" ht="23.45" customHeight="1" x14ac:dyDescent="0.2">
      <c r="AA1354" s="97"/>
      <c r="AB1354" s="97"/>
      <c r="AC1354" s="97"/>
      <c r="AD1354" s="97"/>
      <c r="AE1354" s="97"/>
      <c r="AF1354" s="93"/>
      <c r="AG1354" s="93"/>
      <c r="AH1354" s="93"/>
      <c r="AI1354" s="30"/>
      <c r="AJ1354" s="30"/>
      <c r="AK1354" s="30"/>
      <c r="AL1354" s="30"/>
      <c r="AM1354" s="109"/>
      <c r="AN1354" s="109"/>
      <c r="AO1354" s="30"/>
      <c r="AP1354" s="109" t="s">
        <v>2111</v>
      </c>
      <c r="AQ1354"/>
      <c r="AR1354"/>
      <c r="AS1354"/>
      <c r="AT1354"/>
      <c r="AU1354"/>
      <c r="AV1354"/>
    </row>
    <row r="1355" spans="27:48" ht="23.45" customHeight="1" x14ac:dyDescent="0.2">
      <c r="AA1355" s="97"/>
      <c r="AB1355" s="97"/>
      <c r="AC1355" s="97"/>
      <c r="AD1355" s="97"/>
      <c r="AE1355" s="97"/>
      <c r="AF1355" s="93"/>
      <c r="AG1355" s="93"/>
      <c r="AH1355" s="93"/>
      <c r="AI1355" s="30"/>
      <c r="AJ1355" s="30"/>
      <c r="AK1355" s="30"/>
      <c r="AL1355" s="30"/>
      <c r="AM1355" s="109"/>
      <c r="AN1355" s="109"/>
      <c r="AO1355" s="30"/>
      <c r="AP1355" s="109" t="s">
        <v>2112</v>
      </c>
      <c r="AQ1355"/>
      <c r="AR1355"/>
      <c r="AS1355"/>
      <c r="AT1355"/>
      <c r="AU1355"/>
      <c r="AV1355"/>
    </row>
    <row r="1356" spans="27:48" ht="23.45" customHeight="1" x14ac:dyDescent="0.2">
      <c r="AA1356" s="97"/>
      <c r="AB1356" s="97"/>
      <c r="AC1356" s="97"/>
      <c r="AD1356" s="97"/>
      <c r="AE1356" s="97"/>
      <c r="AF1356" s="93"/>
      <c r="AG1356" s="93"/>
      <c r="AH1356" s="93"/>
      <c r="AI1356" s="30"/>
      <c r="AJ1356" s="30"/>
      <c r="AK1356" s="30"/>
      <c r="AL1356" s="30"/>
      <c r="AM1356" s="109"/>
      <c r="AN1356" s="109"/>
      <c r="AO1356" s="30"/>
      <c r="AP1356" s="109" t="s">
        <v>2113</v>
      </c>
      <c r="AQ1356"/>
      <c r="AR1356"/>
      <c r="AS1356"/>
      <c r="AT1356"/>
      <c r="AU1356"/>
      <c r="AV1356"/>
    </row>
    <row r="1357" spans="27:48" ht="23.45" customHeight="1" x14ac:dyDescent="0.2">
      <c r="AA1357" s="97"/>
      <c r="AB1357" s="97"/>
      <c r="AC1357" s="97"/>
      <c r="AD1357" s="97"/>
      <c r="AE1357" s="97"/>
      <c r="AF1357" s="93"/>
      <c r="AG1357" s="93"/>
      <c r="AH1357" s="93"/>
      <c r="AI1357" s="30"/>
      <c r="AJ1357" s="30"/>
      <c r="AK1357" s="30"/>
      <c r="AL1357" s="30"/>
      <c r="AM1357" s="109"/>
      <c r="AN1357" s="109"/>
      <c r="AO1357" s="30"/>
      <c r="AP1357" s="109" t="s">
        <v>2114</v>
      </c>
      <c r="AQ1357"/>
      <c r="AR1357"/>
      <c r="AS1357"/>
      <c r="AT1357"/>
      <c r="AU1357"/>
      <c r="AV1357"/>
    </row>
    <row r="1358" spans="27:48" ht="23.45" customHeight="1" x14ac:dyDescent="0.2">
      <c r="AA1358" s="97"/>
      <c r="AB1358" s="97"/>
      <c r="AC1358" s="97"/>
      <c r="AD1358" s="97"/>
      <c r="AE1358" s="97"/>
      <c r="AF1358" s="93"/>
      <c r="AG1358" s="93"/>
      <c r="AH1358" s="93"/>
      <c r="AI1358" s="30"/>
      <c r="AJ1358" s="30"/>
      <c r="AK1358" s="30"/>
      <c r="AL1358" s="30"/>
      <c r="AM1358" s="109"/>
      <c r="AN1358" s="109"/>
      <c r="AO1358" s="30"/>
      <c r="AP1358" s="109" t="s">
        <v>2115</v>
      </c>
      <c r="AQ1358"/>
      <c r="AR1358"/>
      <c r="AS1358"/>
      <c r="AT1358"/>
      <c r="AU1358"/>
      <c r="AV1358"/>
    </row>
    <row r="1359" spans="27:48" ht="23.45" customHeight="1" x14ac:dyDescent="0.2">
      <c r="AA1359" s="97"/>
      <c r="AB1359" s="97"/>
      <c r="AC1359" s="97"/>
      <c r="AD1359" s="97"/>
      <c r="AE1359" s="97"/>
      <c r="AF1359" s="93"/>
      <c r="AG1359" s="93"/>
      <c r="AH1359" s="93"/>
      <c r="AI1359" s="30"/>
      <c r="AJ1359" s="30"/>
      <c r="AK1359" s="30"/>
      <c r="AL1359" s="30"/>
      <c r="AM1359" s="109"/>
      <c r="AN1359" s="109"/>
      <c r="AO1359" s="30"/>
      <c r="AP1359" s="109" t="s">
        <v>2116</v>
      </c>
      <c r="AQ1359"/>
      <c r="AR1359"/>
      <c r="AS1359"/>
      <c r="AT1359"/>
      <c r="AU1359"/>
      <c r="AV1359"/>
    </row>
    <row r="1360" spans="27:48" ht="23.45" customHeight="1" x14ac:dyDescent="0.2">
      <c r="AA1360" s="97"/>
      <c r="AB1360" s="97"/>
      <c r="AC1360" s="97"/>
      <c r="AD1360" s="97"/>
      <c r="AE1360" s="97"/>
      <c r="AF1360" s="93"/>
      <c r="AG1360" s="93"/>
      <c r="AH1360" s="93"/>
      <c r="AI1360" s="30"/>
      <c r="AJ1360" s="30"/>
      <c r="AK1360" s="30"/>
      <c r="AL1360" s="30"/>
      <c r="AM1360" s="109"/>
      <c r="AN1360" s="109"/>
      <c r="AO1360" s="30"/>
      <c r="AP1360" s="109" t="s">
        <v>2117</v>
      </c>
      <c r="AQ1360"/>
      <c r="AR1360"/>
      <c r="AS1360"/>
      <c r="AT1360"/>
      <c r="AU1360"/>
      <c r="AV1360"/>
    </row>
    <row r="1361" spans="27:48" ht="23.45" customHeight="1" x14ac:dyDescent="0.2">
      <c r="AA1361" s="97"/>
      <c r="AB1361" s="97"/>
      <c r="AC1361" s="97"/>
      <c r="AD1361" s="97"/>
      <c r="AE1361" s="97"/>
      <c r="AF1361" s="93"/>
      <c r="AG1361" s="93"/>
      <c r="AH1361" s="93"/>
      <c r="AI1361" s="30"/>
      <c r="AJ1361" s="30"/>
      <c r="AK1361" s="30"/>
      <c r="AL1361" s="30"/>
      <c r="AM1361" s="109"/>
      <c r="AN1361" s="109"/>
      <c r="AO1361" s="30"/>
      <c r="AP1361" s="109" t="s">
        <v>2118</v>
      </c>
      <c r="AQ1361"/>
      <c r="AR1361"/>
      <c r="AS1361"/>
      <c r="AT1361"/>
      <c r="AU1361"/>
      <c r="AV1361"/>
    </row>
    <row r="1362" spans="27:48" ht="23.45" customHeight="1" x14ac:dyDescent="0.2">
      <c r="AA1362" s="97"/>
      <c r="AB1362" s="97"/>
      <c r="AC1362" s="97"/>
      <c r="AD1362" s="97"/>
      <c r="AE1362" s="97"/>
      <c r="AF1362" s="93"/>
      <c r="AG1362" s="93"/>
      <c r="AH1362" s="93"/>
      <c r="AI1362" s="30"/>
      <c r="AJ1362" s="30"/>
      <c r="AK1362" s="30"/>
      <c r="AL1362" s="30"/>
      <c r="AM1362" s="109"/>
      <c r="AN1362" s="109"/>
      <c r="AO1362" s="30"/>
      <c r="AP1362" s="109" t="s">
        <v>2119</v>
      </c>
      <c r="AQ1362"/>
      <c r="AR1362"/>
      <c r="AS1362"/>
      <c r="AT1362"/>
      <c r="AU1362"/>
      <c r="AV1362"/>
    </row>
    <row r="1363" spans="27:48" ht="23.45" customHeight="1" x14ac:dyDescent="0.2">
      <c r="AA1363" s="97"/>
      <c r="AB1363" s="97"/>
      <c r="AC1363" s="97"/>
      <c r="AD1363" s="97"/>
      <c r="AE1363" s="97"/>
      <c r="AF1363" s="93"/>
      <c r="AG1363" s="93"/>
      <c r="AH1363" s="93"/>
      <c r="AI1363" s="30"/>
      <c r="AJ1363" s="30"/>
      <c r="AK1363" s="30"/>
      <c r="AL1363" s="30"/>
      <c r="AM1363" s="109"/>
      <c r="AN1363" s="109"/>
      <c r="AO1363" s="30"/>
      <c r="AP1363" s="109" t="s">
        <v>2120</v>
      </c>
      <c r="AQ1363"/>
      <c r="AR1363"/>
      <c r="AS1363"/>
      <c r="AT1363"/>
      <c r="AU1363"/>
      <c r="AV1363"/>
    </row>
    <row r="1364" spans="27:48" ht="23.45" customHeight="1" x14ac:dyDescent="0.2">
      <c r="AA1364" s="97"/>
      <c r="AB1364" s="97"/>
      <c r="AC1364" s="97"/>
      <c r="AD1364" s="97"/>
      <c r="AE1364" s="97"/>
      <c r="AF1364" s="93"/>
      <c r="AG1364" s="93"/>
      <c r="AH1364" s="93"/>
      <c r="AI1364" s="30"/>
      <c r="AJ1364" s="30"/>
      <c r="AK1364" s="30"/>
      <c r="AL1364" s="30"/>
      <c r="AM1364" s="109"/>
      <c r="AN1364" s="109"/>
      <c r="AO1364" s="30"/>
      <c r="AP1364" s="109" t="s">
        <v>2121</v>
      </c>
      <c r="AQ1364"/>
      <c r="AR1364"/>
      <c r="AS1364"/>
      <c r="AT1364"/>
      <c r="AU1364"/>
      <c r="AV1364"/>
    </row>
    <row r="1365" spans="27:48" ht="23.45" customHeight="1" x14ac:dyDescent="0.2">
      <c r="AA1365" s="97"/>
      <c r="AB1365" s="97"/>
      <c r="AC1365" s="97"/>
      <c r="AD1365" s="97"/>
      <c r="AE1365" s="97"/>
      <c r="AF1365" s="93"/>
      <c r="AG1365" s="93"/>
      <c r="AH1365" s="93"/>
      <c r="AI1365" s="30"/>
      <c r="AJ1365" s="30"/>
      <c r="AK1365" s="30"/>
      <c r="AL1365" s="30"/>
      <c r="AM1365" s="109"/>
      <c r="AN1365" s="109"/>
      <c r="AO1365" s="30"/>
      <c r="AP1365" s="109" t="s">
        <v>2122</v>
      </c>
      <c r="AQ1365"/>
      <c r="AR1365"/>
      <c r="AS1365"/>
      <c r="AT1365"/>
      <c r="AU1365"/>
      <c r="AV1365"/>
    </row>
    <row r="1366" spans="27:48" ht="23.45" customHeight="1" x14ac:dyDescent="0.2">
      <c r="AA1366" s="97"/>
      <c r="AB1366" s="97"/>
      <c r="AC1366" s="97"/>
      <c r="AD1366" s="97"/>
      <c r="AE1366" s="97"/>
      <c r="AF1366" s="93"/>
      <c r="AG1366" s="93"/>
      <c r="AH1366" s="93"/>
      <c r="AI1366" s="30"/>
      <c r="AJ1366" s="30"/>
      <c r="AK1366" s="30"/>
      <c r="AL1366" s="30"/>
      <c r="AM1366" s="109"/>
      <c r="AN1366" s="109"/>
      <c r="AO1366" s="30"/>
      <c r="AP1366" s="109" t="s">
        <v>2123</v>
      </c>
      <c r="AQ1366"/>
      <c r="AR1366"/>
      <c r="AS1366"/>
      <c r="AT1366"/>
      <c r="AU1366"/>
      <c r="AV1366"/>
    </row>
    <row r="1367" spans="27:48" ht="23.45" customHeight="1" x14ac:dyDescent="0.2">
      <c r="AA1367" s="97"/>
      <c r="AB1367" s="97"/>
      <c r="AC1367" s="97"/>
      <c r="AD1367" s="97"/>
      <c r="AE1367" s="97"/>
      <c r="AF1367" s="93"/>
      <c r="AG1367" s="93"/>
      <c r="AH1367" s="93"/>
      <c r="AI1367" s="30"/>
      <c r="AJ1367" s="30"/>
      <c r="AK1367" s="30"/>
      <c r="AL1367" s="30"/>
      <c r="AM1367" s="109"/>
      <c r="AN1367" s="109"/>
      <c r="AO1367" s="30"/>
      <c r="AP1367" s="109" t="s">
        <v>2124</v>
      </c>
      <c r="AQ1367"/>
      <c r="AR1367"/>
      <c r="AS1367"/>
      <c r="AT1367"/>
      <c r="AU1367"/>
      <c r="AV1367"/>
    </row>
    <row r="1368" spans="27:48" ht="23.45" customHeight="1" x14ac:dyDescent="0.2">
      <c r="AA1368" s="97"/>
      <c r="AB1368" s="97"/>
      <c r="AC1368" s="97"/>
      <c r="AD1368" s="97"/>
      <c r="AE1368" s="97"/>
      <c r="AF1368" s="93"/>
      <c r="AG1368" s="93"/>
      <c r="AH1368" s="93"/>
      <c r="AI1368" s="30"/>
      <c r="AJ1368" s="30"/>
      <c r="AK1368" s="30"/>
      <c r="AL1368" s="30"/>
      <c r="AM1368" s="109"/>
      <c r="AN1368" s="109"/>
      <c r="AO1368" s="30"/>
      <c r="AP1368" s="109" t="s">
        <v>2125</v>
      </c>
      <c r="AQ1368"/>
      <c r="AR1368"/>
      <c r="AS1368"/>
      <c r="AT1368"/>
      <c r="AU1368"/>
      <c r="AV1368"/>
    </row>
    <row r="1369" spans="27:48" ht="23.45" customHeight="1" x14ac:dyDescent="0.2">
      <c r="AA1369" s="97"/>
      <c r="AB1369" s="97"/>
      <c r="AC1369" s="97"/>
      <c r="AD1369" s="97"/>
      <c r="AE1369" s="97"/>
      <c r="AF1369" s="93"/>
      <c r="AG1369" s="93"/>
      <c r="AH1369" s="93"/>
      <c r="AI1369" s="30"/>
      <c r="AJ1369" s="30"/>
      <c r="AK1369" s="30"/>
      <c r="AL1369" s="30"/>
      <c r="AM1369" s="109"/>
      <c r="AN1369" s="109"/>
      <c r="AO1369" s="30"/>
      <c r="AP1369" s="109" t="s">
        <v>2126</v>
      </c>
      <c r="AQ1369"/>
      <c r="AR1369"/>
      <c r="AS1369"/>
      <c r="AT1369"/>
      <c r="AU1369"/>
      <c r="AV1369"/>
    </row>
    <row r="1370" spans="27:48" ht="23.45" customHeight="1" x14ac:dyDescent="0.2">
      <c r="AA1370" s="97"/>
      <c r="AB1370" s="97"/>
      <c r="AC1370" s="97"/>
      <c r="AD1370" s="97"/>
      <c r="AE1370" s="97"/>
      <c r="AF1370" s="93"/>
      <c r="AG1370" s="93"/>
      <c r="AH1370" s="93"/>
      <c r="AI1370" s="30"/>
      <c r="AJ1370" s="30"/>
      <c r="AK1370" s="30"/>
      <c r="AL1370" s="30"/>
      <c r="AM1370" s="109"/>
      <c r="AN1370" s="109"/>
      <c r="AO1370" s="30"/>
      <c r="AP1370" s="109" t="s">
        <v>2127</v>
      </c>
      <c r="AQ1370"/>
      <c r="AR1370"/>
      <c r="AS1370"/>
      <c r="AT1370"/>
      <c r="AU1370"/>
      <c r="AV1370"/>
    </row>
    <row r="1371" spans="27:48" ht="23.45" customHeight="1" x14ac:dyDescent="0.2">
      <c r="AA1371" s="97"/>
      <c r="AB1371" s="97"/>
      <c r="AC1371" s="97"/>
      <c r="AD1371" s="97"/>
      <c r="AE1371" s="97"/>
      <c r="AF1371" s="93"/>
      <c r="AG1371" s="93"/>
      <c r="AH1371" s="93"/>
      <c r="AI1371" s="30"/>
      <c r="AJ1371" s="30"/>
      <c r="AK1371" s="30"/>
      <c r="AL1371" s="30"/>
      <c r="AM1371" s="109"/>
      <c r="AN1371" s="109"/>
      <c r="AO1371" s="30"/>
      <c r="AP1371" s="109" t="s">
        <v>2128</v>
      </c>
      <c r="AQ1371"/>
      <c r="AR1371"/>
      <c r="AS1371"/>
      <c r="AT1371"/>
      <c r="AU1371"/>
      <c r="AV1371"/>
    </row>
    <row r="1372" spans="27:48" ht="23.45" customHeight="1" x14ac:dyDescent="0.2">
      <c r="AA1372" s="97"/>
      <c r="AB1372" s="97"/>
      <c r="AC1372" s="97"/>
      <c r="AD1372" s="97"/>
      <c r="AE1372" s="97"/>
      <c r="AF1372" s="93"/>
      <c r="AG1372" s="93"/>
      <c r="AH1372" s="93"/>
      <c r="AI1372" s="30"/>
      <c r="AJ1372" s="30"/>
      <c r="AK1372" s="30"/>
      <c r="AL1372" s="30"/>
      <c r="AM1372" s="109"/>
      <c r="AN1372" s="109"/>
      <c r="AO1372" s="30"/>
      <c r="AP1372" s="109" t="s">
        <v>2129</v>
      </c>
      <c r="AQ1372"/>
      <c r="AR1372"/>
      <c r="AS1372"/>
      <c r="AT1372"/>
      <c r="AU1372"/>
      <c r="AV1372"/>
    </row>
    <row r="1373" spans="27:48" ht="23.45" customHeight="1" x14ac:dyDescent="0.2">
      <c r="AA1373" s="97"/>
      <c r="AB1373" s="97"/>
      <c r="AC1373" s="97"/>
      <c r="AD1373" s="97"/>
      <c r="AE1373" s="97"/>
      <c r="AF1373" s="93"/>
      <c r="AG1373" s="93"/>
      <c r="AH1373" s="93"/>
      <c r="AI1373" s="30"/>
      <c r="AJ1373" s="30"/>
      <c r="AK1373" s="30"/>
      <c r="AL1373" s="30"/>
      <c r="AM1373" s="109"/>
      <c r="AN1373" s="109"/>
      <c r="AO1373" s="30"/>
      <c r="AP1373" s="109" t="s">
        <v>2130</v>
      </c>
      <c r="AQ1373"/>
      <c r="AR1373"/>
      <c r="AS1373"/>
      <c r="AT1373"/>
      <c r="AU1373"/>
      <c r="AV1373"/>
    </row>
    <row r="1374" spans="27:48" ht="23.45" customHeight="1" x14ac:dyDescent="0.2">
      <c r="AA1374" s="97"/>
      <c r="AB1374" s="97"/>
      <c r="AC1374" s="97"/>
      <c r="AD1374" s="97"/>
      <c r="AE1374" s="97"/>
      <c r="AF1374" s="93"/>
      <c r="AG1374" s="93"/>
      <c r="AH1374" s="93"/>
      <c r="AI1374" s="30"/>
      <c r="AJ1374" s="30"/>
      <c r="AK1374" s="30"/>
      <c r="AL1374" s="30"/>
      <c r="AM1374" s="109"/>
      <c r="AN1374" s="109"/>
      <c r="AO1374" s="30"/>
      <c r="AP1374" s="109" t="s">
        <v>2131</v>
      </c>
      <c r="AQ1374"/>
      <c r="AR1374"/>
      <c r="AS1374"/>
      <c r="AT1374"/>
      <c r="AU1374"/>
      <c r="AV1374"/>
    </row>
    <row r="1375" spans="27:48" ht="23.45" customHeight="1" x14ac:dyDescent="0.2">
      <c r="AA1375" s="97"/>
      <c r="AB1375" s="97"/>
      <c r="AC1375" s="97"/>
      <c r="AD1375" s="97"/>
      <c r="AE1375" s="97"/>
      <c r="AF1375" s="93"/>
      <c r="AG1375" s="93"/>
      <c r="AH1375" s="93"/>
      <c r="AI1375" s="30"/>
      <c r="AJ1375" s="30"/>
      <c r="AK1375" s="30"/>
      <c r="AL1375" s="30"/>
      <c r="AM1375" s="109"/>
      <c r="AN1375" s="109"/>
      <c r="AO1375" s="30"/>
      <c r="AP1375" s="109" t="s">
        <v>2132</v>
      </c>
      <c r="AQ1375"/>
      <c r="AR1375"/>
      <c r="AS1375"/>
      <c r="AT1375"/>
      <c r="AU1375"/>
      <c r="AV1375"/>
    </row>
    <row r="1376" spans="27:48" ht="23.45" customHeight="1" x14ac:dyDescent="0.2">
      <c r="AA1376" s="97"/>
      <c r="AB1376" s="97"/>
      <c r="AC1376" s="97"/>
      <c r="AD1376" s="97"/>
      <c r="AE1376" s="97"/>
      <c r="AF1376" s="93"/>
      <c r="AG1376" s="93"/>
      <c r="AH1376" s="93"/>
      <c r="AI1376" s="30"/>
      <c r="AJ1376" s="30"/>
      <c r="AK1376" s="30"/>
      <c r="AL1376" s="30"/>
      <c r="AM1376" s="109"/>
      <c r="AN1376" s="109"/>
      <c r="AO1376" s="30"/>
      <c r="AP1376" s="109" t="s">
        <v>2133</v>
      </c>
      <c r="AQ1376"/>
      <c r="AR1376"/>
      <c r="AS1376"/>
      <c r="AT1376"/>
      <c r="AU1376"/>
      <c r="AV1376"/>
    </row>
    <row r="1377" spans="27:48" ht="23.45" customHeight="1" x14ac:dyDescent="0.2">
      <c r="AA1377" s="97"/>
      <c r="AB1377" s="97"/>
      <c r="AC1377" s="97"/>
      <c r="AD1377" s="97"/>
      <c r="AE1377" s="97"/>
      <c r="AF1377" s="93"/>
      <c r="AG1377" s="93"/>
      <c r="AH1377" s="93"/>
      <c r="AI1377" s="30"/>
      <c r="AJ1377" s="30"/>
      <c r="AK1377" s="30"/>
      <c r="AL1377" s="30"/>
      <c r="AM1377" s="109"/>
      <c r="AN1377" s="109"/>
      <c r="AO1377" s="30"/>
      <c r="AP1377" s="109" t="s">
        <v>2134</v>
      </c>
      <c r="AQ1377"/>
      <c r="AR1377"/>
      <c r="AS1377"/>
      <c r="AT1377"/>
      <c r="AU1377"/>
      <c r="AV1377"/>
    </row>
    <row r="1378" spans="27:48" ht="23.45" customHeight="1" x14ac:dyDescent="0.2">
      <c r="AA1378" s="97"/>
      <c r="AB1378" s="97"/>
      <c r="AC1378" s="97"/>
      <c r="AD1378" s="97"/>
      <c r="AE1378" s="97"/>
      <c r="AF1378" s="93"/>
      <c r="AG1378" s="93"/>
      <c r="AH1378" s="93"/>
      <c r="AI1378" s="30"/>
      <c r="AJ1378" s="30"/>
      <c r="AK1378" s="30"/>
      <c r="AL1378" s="30"/>
      <c r="AM1378" s="109"/>
      <c r="AN1378" s="109"/>
      <c r="AO1378" s="30"/>
      <c r="AP1378" s="109" t="s">
        <v>2135</v>
      </c>
      <c r="AQ1378"/>
      <c r="AR1378"/>
      <c r="AS1378"/>
      <c r="AT1378"/>
      <c r="AU1378"/>
      <c r="AV1378"/>
    </row>
    <row r="1379" spans="27:48" ht="23.45" customHeight="1" x14ac:dyDescent="0.2">
      <c r="AA1379" s="97"/>
      <c r="AB1379" s="97"/>
      <c r="AC1379" s="97"/>
      <c r="AD1379" s="97"/>
      <c r="AE1379" s="97"/>
      <c r="AF1379" s="93"/>
      <c r="AG1379" s="93"/>
      <c r="AH1379" s="93"/>
      <c r="AI1379" s="30"/>
      <c r="AJ1379" s="30"/>
      <c r="AK1379" s="30"/>
      <c r="AL1379" s="30"/>
      <c r="AM1379" s="109"/>
      <c r="AN1379" s="109"/>
      <c r="AO1379" s="30"/>
      <c r="AP1379" s="109" t="s">
        <v>2136</v>
      </c>
      <c r="AQ1379"/>
      <c r="AR1379"/>
      <c r="AS1379"/>
      <c r="AT1379"/>
      <c r="AU1379"/>
      <c r="AV1379"/>
    </row>
    <row r="1380" spans="27:48" ht="23.45" customHeight="1" x14ac:dyDescent="0.2">
      <c r="AA1380" s="97"/>
      <c r="AB1380" s="97"/>
      <c r="AC1380" s="97"/>
      <c r="AD1380" s="97"/>
      <c r="AE1380" s="97"/>
      <c r="AF1380" s="93"/>
      <c r="AG1380" s="93"/>
      <c r="AH1380" s="93"/>
      <c r="AI1380" s="30"/>
      <c r="AJ1380" s="30"/>
      <c r="AK1380" s="30"/>
      <c r="AL1380" s="30"/>
      <c r="AM1380" s="109"/>
      <c r="AN1380" s="109"/>
      <c r="AO1380" s="30"/>
      <c r="AP1380" s="109" t="s">
        <v>2137</v>
      </c>
      <c r="AQ1380"/>
      <c r="AR1380"/>
      <c r="AS1380"/>
      <c r="AT1380"/>
      <c r="AU1380"/>
      <c r="AV1380"/>
    </row>
    <row r="1381" spans="27:48" ht="23.45" customHeight="1" x14ac:dyDescent="0.2">
      <c r="AA1381" s="97"/>
      <c r="AB1381" s="97"/>
      <c r="AC1381" s="97"/>
      <c r="AD1381" s="97"/>
      <c r="AE1381" s="97"/>
      <c r="AF1381" s="93"/>
      <c r="AG1381" s="93"/>
      <c r="AH1381" s="93"/>
      <c r="AI1381" s="30"/>
      <c r="AJ1381" s="30"/>
      <c r="AK1381" s="30"/>
      <c r="AL1381" s="30"/>
      <c r="AM1381" s="109"/>
      <c r="AN1381" s="109"/>
      <c r="AO1381" s="30"/>
      <c r="AP1381" s="109" t="s">
        <v>2138</v>
      </c>
      <c r="AQ1381"/>
      <c r="AR1381"/>
      <c r="AS1381"/>
      <c r="AT1381"/>
      <c r="AU1381"/>
      <c r="AV1381"/>
    </row>
    <row r="1382" spans="27:48" ht="23.45" customHeight="1" x14ac:dyDescent="0.2">
      <c r="AA1382" s="97"/>
      <c r="AB1382" s="97"/>
      <c r="AC1382" s="97"/>
      <c r="AD1382" s="97"/>
      <c r="AE1382" s="97"/>
      <c r="AF1382" s="93"/>
      <c r="AG1382" s="93"/>
      <c r="AH1382" s="93"/>
      <c r="AI1382" s="30"/>
      <c r="AJ1382" s="30"/>
      <c r="AK1382" s="30"/>
      <c r="AL1382" s="30"/>
      <c r="AM1382" s="109"/>
      <c r="AN1382" s="109"/>
      <c r="AO1382" s="30"/>
      <c r="AP1382" s="109" t="s">
        <v>2139</v>
      </c>
      <c r="AQ1382"/>
      <c r="AR1382"/>
      <c r="AS1382"/>
      <c r="AT1382"/>
      <c r="AU1382"/>
      <c r="AV1382"/>
    </row>
    <row r="1383" spans="27:48" ht="23.45" customHeight="1" x14ac:dyDescent="0.2">
      <c r="AA1383" s="97"/>
      <c r="AB1383" s="97"/>
      <c r="AC1383" s="97"/>
      <c r="AD1383" s="97"/>
      <c r="AE1383" s="97"/>
      <c r="AF1383" s="93"/>
      <c r="AG1383" s="93"/>
      <c r="AH1383" s="93"/>
      <c r="AI1383" s="30"/>
      <c r="AJ1383" s="30"/>
      <c r="AK1383" s="30"/>
      <c r="AL1383" s="30"/>
      <c r="AM1383" s="109"/>
      <c r="AN1383" s="109"/>
      <c r="AO1383" s="30"/>
      <c r="AP1383" s="109" t="s">
        <v>2140</v>
      </c>
      <c r="AQ1383"/>
      <c r="AR1383"/>
      <c r="AS1383"/>
      <c r="AT1383"/>
      <c r="AU1383"/>
      <c r="AV1383"/>
    </row>
    <row r="1384" spans="27:48" ht="23.45" customHeight="1" x14ac:dyDescent="0.2">
      <c r="AA1384" s="97"/>
      <c r="AB1384" s="97"/>
      <c r="AC1384" s="97"/>
      <c r="AD1384" s="97"/>
      <c r="AE1384" s="97"/>
      <c r="AF1384" s="93"/>
      <c r="AG1384" s="93"/>
      <c r="AH1384" s="93"/>
      <c r="AI1384" s="30"/>
      <c r="AJ1384" s="30"/>
      <c r="AK1384" s="30"/>
      <c r="AL1384" s="30"/>
      <c r="AM1384" s="109"/>
      <c r="AN1384" s="109"/>
      <c r="AO1384" s="30"/>
      <c r="AP1384" s="109" t="s">
        <v>2141</v>
      </c>
      <c r="AQ1384"/>
      <c r="AR1384"/>
      <c r="AS1384"/>
      <c r="AT1384"/>
      <c r="AU1384"/>
      <c r="AV1384"/>
    </row>
    <row r="1385" spans="27:48" ht="23.45" customHeight="1" x14ac:dyDescent="0.2">
      <c r="AA1385" s="97"/>
      <c r="AB1385" s="97"/>
      <c r="AC1385" s="97"/>
      <c r="AD1385" s="97"/>
      <c r="AE1385" s="97"/>
      <c r="AF1385" s="93"/>
      <c r="AG1385" s="93"/>
      <c r="AH1385" s="93"/>
      <c r="AI1385" s="30"/>
      <c r="AJ1385" s="30"/>
      <c r="AK1385" s="30"/>
      <c r="AL1385" s="30"/>
      <c r="AM1385" s="109"/>
      <c r="AN1385" s="109"/>
      <c r="AO1385" s="30"/>
      <c r="AP1385" s="109" t="s">
        <v>2142</v>
      </c>
      <c r="AQ1385"/>
      <c r="AR1385"/>
      <c r="AS1385"/>
      <c r="AT1385"/>
      <c r="AU1385"/>
      <c r="AV1385"/>
    </row>
    <row r="1386" spans="27:48" ht="23.45" customHeight="1" x14ac:dyDescent="0.2">
      <c r="AA1386" s="97"/>
      <c r="AB1386" s="97"/>
      <c r="AC1386" s="97"/>
      <c r="AD1386" s="97"/>
      <c r="AE1386" s="97"/>
      <c r="AF1386" s="93"/>
      <c r="AG1386" s="93"/>
      <c r="AH1386" s="93"/>
      <c r="AI1386" s="30"/>
      <c r="AJ1386" s="30"/>
      <c r="AK1386" s="30"/>
      <c r="AL1386" s="30"/>
      <c r="AM1386" s="109"/>
      <c r="AN1386" s="109"/>
      <c r="AO1386" s="30"/>
      <c r="AP1386" s="109" t="s">
        <v>2143</v>
      </c>
      <c r="AQ1386"/>
      <c r="AR1386"/>
      <c r="AS1386"/>
      <c r="AT1386"/>
      <c r="AU1386"/>
      <c r="AV1386"/>
    </row>
    <row r="1387" spans="27:48" ht="23.45" customHeight="1" x14ac:dyDescent="0.2">
      <c r="AA1387" s="97"/>
      <c r="AB1387" s="97"/>
      <c r="AC1387" s="97"/>
      <c r="AD1387" s="97"/>
      <c r="AE1387" s="97"/>
      <c r="AF1387" s="93"/>
      <c r="AG1387" s="93"/>
      <c r="AH1387" s="93"/>
      <c r="AI1387" s="30"/>
      <c r="AJ1387" s="30"/>
      <c r="AK1387" s="30"/>
      <c r="AL1387" s="30"/>
      <c r="AM1387" s="109"/>
      <c r="AN1387" s="109"/>
      <c r="AO1387" s="30"/>
      <c r="AP1387" s="109" t="s">
        <v>2144</v>
      </c>
      <c r="AQ1387"/>
      <c r="AR1387"/>
      <c r="AS1387"/>
      <c r="AT1387"/>
      <c r="AU1387"/>
      <c r="AV1387"/>
    </row>
    <row r="1388" spans="27:48" ht="23.45" customHeight="1" x14ac:dyDescent="0.2">
      <c r="AA1388" s="97"/>
      <c r="AB1388" s="97"/>
      <c r="AC1388" s="97"/>
      <c r="AD1388" s="97"/>
      <c r="AE1388" s="97"/>
      <c r="AF1388" s="93"/>
      <c r="AG1388" s="93"/>
      <c r="AH1388" s="93"/>
      <c r="AI1388" s="30"/>
      <c r="AJ1388" s="30"/>
      <c r="AK1388" s="30"/>
      <c r="AL1388" s="30"/>
      <c r="AM1388" s="109"/>
      <c r="AN1388" s="109"/>
      <c r="AO1388" s="30"/>
      <c r="AP1388" s="109" t="s">
        <v>2145</v>
      </c>
      <c r="AQ1388"/>
      <c r="AR1388"/>
      <c r="AS1388"/>
      <c r="AT1388"/>
      <c r="AU1388"/>
      <c r="AV1388"/>
    </row>
    <row r="1389" spans="27:48" ht="23.45" customHeight="1" x14ac:dyDescent="0.2">
      <c r="AA1389" s="97"/>
      <c r="AB1389" s="97"/>
      <c r="AC1389" s="97"/>
      <c r="AD1389" s="97"/>
      <c r="AE1389" s="97"/>
      <c r="AF1389" s="93"/>
      <c r="AG1389" s="93"/>
      <c r="AH1389" s="93"/>
      <c r="AI1389" s="30"/>
      <c r="AJ1389" s="30"/>
      <c r="AK1389" s="30"/>
      <c r="AL1389" s="30"/>
      <c r="AM1389" s="109"/>
      <c r="AN1389" s="109"/>
      <c r="AO1389" s="30"/>
      <c r="AP1389" s="109" t="s">
        <v>2146</v>
      </c>
      <c r="AQ1389"/>
      <c r="AR1389"/>
      <c r="AS1389"/>
      <c r="AT1389"/>
      <c r="AU1389"/>
      <c r="AV1389"/>
    </row>
    <row r="1390" spans="27:48" ht="23.45" customHeight="1" x14ac:dyDescent="0.2">
      <c r="AA1390" s="97"/>
      <c r="AB1390" s="97"/>
      <c r="AC1390" s="97"/>
      <c r="AD1390" s="97"/>
      <c r="AE1390" s="97"/>
      <c r="AF1390" s="93"/>
      <c r="AG1390" s="93"/>
      <c r="AH1390" s="93"/>
      <c r="AI1390" s="30"/>
      <c r="AJ1390" s="30"/>
      <c r="AK1390" s="30"/>
      <c r="AL1390" s="30"/>
      <c r="AM1390" s="109"/>
      <c r="AN1390" s="109"/>
      <c r="AO1390" s="30"/>
      <c r="AP1390" s="109" t="s">
        <v>2147</v>
      </c>
      <c r="AQ1390"/>
      <c r="AR1390"/>
      <c r="AS1390"/>
      <c r="AT1390"/>
      <c r="AU1390"/>
      <c r="AV1390"/>
    </row>
    <row r="1391" spans="27:48" ht="23.45" customHeight="1" x14ac:dyDescent="0.2">
      <c r="AA1391" s="97"/>
      <c r="AB1391" s="97"/>
      <c r="AC1391" s="97"/>
      <c r="AD1391" s="97"/>
      <c r="AE1391" s="97"/>
      <c r="AF1391" s="93"/>
      <c r="AG1391" s="93"/>
      <c r="AH1391" s="93"/>
      <c r="AI1391" s="30"/>
      <c r="AJ1391" s="30"/>
      <c r="AK1391" s="30"/>
      <c r="AL1391" s="30"/>
      <c r="AM1391" s="109"/>
      <c r="AN1391" s="109"/>
      <c r="AO1391" s="30"/>
      <c r="AP1391" s="109" t="s">
        <v>2148</v>
      </c>
      <c r="AQ1391"/>
      <c r="AR1391"/>
      <c r="AS1391"/>
      <c r="AT1391"/>
      <c r="AU1391"/>
      <c r="AV1391"/>
    </row>
    <row r="1392" spans="27:48" ht="23.45" customHeight="1" x14ac:dyDescent="0.2">
      <c r="AA1392" s="97"/>
      <c r="AB1392" s="97"/>
      <c r="AC1392" s="97"/>
      <c r="AD1392" s="97"/>
      <c r="AE1392" s="97"/>
      <c r="AF1392" s="93"/>
      <c r="AG1392" s="93"/>
      <c r="AH1392" s="93"/>
      <c r="AI1392" s="30"/>
      <c r="AJ1392" s="30"/>
      <c r="AK1392" s="30"/>
      <c r="AL1392" s="30"/>
      <c r="AM1392" s="109"/>
      <c r="AN1392" s="109"/>
      <c r="AO1392" s="30"/>
      <c r="AP1392" s="109" t="s">
        <v>2149</v>
      </c>
      <c r="AQ1392"/>
      <c r="AR1392"/>
      <c r="AS1392"/>
      <c r="AT1392"/>
      <c r="AU1392"/>
      <c r="AV1392"/>
    </row>
    <row r="1393" spans="27:48" ht="23.45" customHeight="1" x14ac:dyDescent="0.2">
      <c r="AA1393" s="97"/>
      <c r="AB1393" s="97"/>
      <c r="AC1393" s="97"/>
      <c r="AD1393" s="97"/>
      <c r="AE1393" s="97"/>
      <c r="AF1393" s="93"/>
      <c r="AG1393" s="93"/>
      <c r="AH1393" s="93"/>
      <c r="AI1393" s="30"/>
      <c r="AJ1393" s="30"/>
      <c r="AK1393" s="30"/>
      <c r="AL1393" s="30"/>
      <c r="AM1393" s="109"/>
      <c r="AN1393" s="109"/>
      <c r="AO1393" s="30"/>
      <c r="AP1393" s="109" t="s">
        <v>2150</v>
      </c>
      <c r="AQ1393"/>
      <c r="AR1393"/>
      <c r="AS1393"/>
      <c r="AT1393"/>
      <c r="AU1393"/>
      <c r="AV1393"/>
    </row>
    <row r="1394" spans="27:48" ht="23.45" customHeight="1" x14ac:dyDescent="0.2">
      <c r="AA1394" s="97"/>
      <c r="AB1394" s="97"/>
      <c r="AC1394" s="97"/>
      <c r="AD1394" s="97"/>
      <c r="AE1394" s="97"/>
      <c r="AF1394" s="93"/>
      <c r="AG1394" s="93"/>
      <c r="AH1394" s="93"/>
      <c r="AI1394" s="30"/>
      <c r="AJ1394" s="30"/>
      <c r="AK1394" s="30"/>
      <c r="AL1394" s="30"/>
      <c r="AM1394" s="109"/>
      <c r="AN1394" s="109"/>
      <c r="AO1394" s="30"/>
      <c r="AP1394" s="109" t="s">
        <v>2151</v>
      </c>
      <c r="AQ1394"/>
      <c r="AR1394"/>
      <c r="AS1394"/>
      <c r="AT1394"/>
      <c r="AU1394"/>
      <c r="AV1394"/>
    </row>
    <row r="1395" spans="27:48" ht="23.45" customHeight="1" x14ac:dyDescent="0.2">
      <c r="AA1395" s="97"/>
      <c r="AB1395" s="97"/>
      <c r="AC1395" s="97"/>
      <c r="AD1395" s="97"/>
      <c r="AE1395" s="97"/>
      <c r="AF1395" s="93"/>
      <c r="AG1395" s="93"/>
      <c r="AH1395" s="93"/>
      <c r="AI1395" s="30"/>
      <c r="AJ1395" s="30"/>
      <c r="AK1395" s="30"/>
      <c r="AL1395" s="30"/>
      <c r="AM1395" s="109"/>
      <c r="AN1395" s="109"/>
      <c r="AO1395" s="30"/>
      <c r="AP1395" s="109" t="s">
        <v>2152</v>
      </c>
      <c r="AQ1395"/>
      <c r="AR1395"/>
      <c r="AS1395"/>
      <c r="AT1395"/>
      <c r="AU1395"/>
      <c r="AV1395"/>
    </row>
    <row r="1396" spans="27:48" ht="23.45" customHeight="1" x14ac:dyDescent="0.2">
      <c r="AA1396" s="97"/>
      <c r="AB1396" s="97"/>
      <c r="AC1396" s="97"/>
      <c r="AD1396" s="97"/>
      <c r="AE1396" s="97"/>
      <c r="AF1396" s="93"/>
      <c r="AG1396" s="93"/>
      <c r="AH1396" s="93"/>
      <c r="AI1396" s="30"/>
      <c r="AJ1396" s="30"/>
      <c r="AK1396" s="30"/>
      <c r="AL1396" s="30"/>
      <c r="AM1396" s="109"/>
      <c r="AN1396" s="109"/>
      <c r="AO1396" s="30"/>
      <c r="AP1396" s="109" t="s">
        <v>2153</v>
      </c>
      <c r="AQ1396"/>
      <c r="AR1396"/>
      <c r="AS1396"/>
      <c r="AT1396"/>
      <c r="AU1396"/>
      <c r="AV1396"/>
    </row>
    <row r="1397" spans="27:48" ht="23.45" customHeight="1" x14ac:dyDescent="0.2">
      <c r="AA1397" s="97"/>
      <c r="AB1397" s="97"/>
      <c r="AC1397" s="97"/>
      <c r="AD1397" s="97"/>
      <c r="AE1397" s="97"/>
      <c r="AF1397" s="93"/>
      <c r="AG1397" s="93"/>
      <c r="AH1397" s="93"/>
      <c r="AI1397" s="30"/>
      <c r="AJ1397" s="30"/>
      <c r="AK1397" s="30"/>
      <c r="AL1397" s="30"/>
      <c r="AM1397" s="109"/>
      <c r="AN1397" s="109"/>
      <c r="AO1397" s="30"/>
      <c r="AP1397" s="109" t="s">
        <v>2154</v>
      </c>
      <c r="AQ1397"/>
      <c r="AR1397"/>
      <c r="AS1397"/>
      <c r="AT1397"/>
      <c r="AU1397"/>
      <c r="AV1397"/>
    </row>
    <row r="1398" spans="27:48" ht="23.45" customHeight="1" x14ac:dyDescent="0.2">
      <c r="AA1398" s="97"/>
      <c r="AB1398" s="97"/>
      <c r="AC1398" s="97"/>
      <c r="AD1398" s="97"/>
      <c r="AE1398" s="97"/>
      <c r="AF1398" s="93"/>
      <c r="AG1398" s="93"/>
      <c r="AH1398" s="93"/>
      <c r="AI1398" s="30"/>
      <c r="AJ1398" s="30"/>
      <c r="AK1398" s="30"/>
      <c r="AL1398" s="30"/>
      <c r="AM1398" s="109"/>
      <c r="AN1398" s="109"/>
      <c r="AO1398" s="30"/>
      <c r="AP1398" s="109" t="s">
        <v>2155</v>
      </c>
      <c r="AQ1398"/>
      <c r="AR1398"/>
      <c r="AS1398"/>
      <c r="AT1398"/>
      <c r="AU1398"/>
      <c r="AV1398"/>
    </row>
    <row r="1399" spans="27:48" ht="23.45" customHeight="1" x14ac:dyDescent="0.2">
      <c r="AA1399" s="97"/>
      <c r="AB1399" s="97"/>
      <c r="AC1399" s="97"/>
      <c r="AD1399" s="97"/>
      <c r="AE1399" s="97"/>
      <c r="AF1399" s="93"/>
      <c r="AG1399" s="93"/>
      <c r="AH1399" s="93"/>
      <c r="AI1399" s="30"/>
      <c r="AJ1399" s="30"/>
      <c r="AK1399" s="30"/>
      <c r="AL1399" s="30"/>
      <c r="AM1399" s="109"/>
      <c r="AN1399" s="109"/>
      <c r="AO1399" s="30"/>
      <c r="AP1399" s="109" t="s">
        <v>2156</v>
      </c>
      <c r="AQ1399"/>
      <c r="AR1399"/>
      <c r="AS1399"/>
      <c r="AT1399"/>
      <c r="AU1399"/>
      <c r="AV1399"/>
    </row>
    <row r="1400" spans="27:48" ht="23.45" customHeight="1" x14ac:dyDescent="0.2">
      <c r="AA1400" s="97"/>
      <c r="AB1400" s="97"/>
      <c r="AC1400" s="97"/>
      <c r="AD1400" s="97"/>
      <c r="AE1400" s="97"/>
      <c r="AF1400" s="93"/>
      <c r="AG1400" s="93"/>
      <c r="AH1400" s="93"/>
      <c r="AI1400" s="30"/>
      <c r="AJ1400" s="30"/>
      <c r="AK1400" s="30"/>
      <c r="AL1400" s="30"/>
      <c r="AM1400" s="109"/>
      <c r="AN1400" s="109"/>
      <c r="AO1400" s="30"/>
      <c r="AP1400" s="109" t="s">
        <v>2157</v>
      </c>
      <c r="AQ1400"/>
      <c r="AR1400"/>
      <c r="AS1400"/>
      <c r="AT1400"/>
      <c r="AU1400"/>
      <c r="AV1400"/>
    </row>
    <row r="1401" spans="27:48" ht="23.45" customHeight="1" x14ac:dyDescent="0.2">
      <c r="AA1401" s="97"/>
      <c r="AB1401" s="97"/>
      <c r="AC1401" s="97"/>
      <c r="AD1401" s="97"/>
      <c r="AE1401" s="97"/>
      <c r="AF1401" s="93"/>
      <c r="AG1401" s="93"/>
      <c r="AH1401" s="93"/>
      <c r="AI1401" s="30"/>
      <c r="AJ1401" s="30"/>
      <c r="AK1401" s="30"/>
      <c r="AL1401" s="30"/>
      <c r="AM1401" s="109"/>
      <c r="AN1401" s="109"/>
      <c r="AO1401" s="30"/>
      <c r="AP1401" s="109" t="s">
        <v>2158</v>
      </c>
      <c r="AQ1401"/>
      <c r="AR1401"/>
      <c r="AS1401"/>
      <c r="AT1401"/>
      <c r="AU1401"/>
      <c r="AV1401"/>
    </row>
    <row r="1402" spans="27:48" ht="23.45" customHeight="1" x14ac:dyDescent="0.2">
      <c r="AA1402" s="97"/>
      <c r="AB1402" s="97"/>
      <c r="AC1402" s="97"/>
      <c r="AD1402" s="97"/>
      <c r="AE1402" s="97"/>
      <c r="AF1402" s="93"/>
      <c r="AG1402" s="93"/>
      <c r="AH1402" s="93"/>
      <c r="AI1402" s="30"/>
      <c r="AJ1402" s="30"/>
      <c r="AK1402" s="30"/>
      <c r="AL1402" s="30"/>
      <c r="AM1402" s="109"/>
      <c r="AN1402" s="109"/>
      <c r="AO1402" s="30"/>
      <c r="AP1402" s="109" t="s">
        <v>2159</v>
      </c>
      <c r="AQ1402"/>
      <c r="AR1402"/>
      <c r="AS1402"/>
      <c r="AT1402"/>
      <c r="AU1402"/>
      <c r="AV1402"/>
    </row>
    <row r="1403" spans="27:48" ht="23.45" customHeight="1" x14ac:dyDescent="0.2">
      <c r="AA1403" s="97"/>
      <c r="AB1403" s="97"/>
      <c r="AC1403" s="97"/>
      <c r="AD1403" s="97"/>
      <c r="AE1403" s="97"/>
      <c r="AF1403" s="93"/>
      <c r="AG1403" s="93"/>
      <c r="AH1403" s="93"/>
      <c r="AI1403" s="30"/>
      <c r="AJ1403" s="30"/>
      <c r="AK1403" s="30"/>
      <c r="AL1403" s="30"/>
      <c r="AM1403" s="109"/>
      <c r="AN1403" s="109"/>
      <c r="AO1403" s="30"/>
      <c r="AP1403" s="109" t="s">
        <v>2160</v>
      </c>
      <c r="AQ1403"/>
      <c r="AR1403"/>
      <c r="AS1403"/>
      <c r="AT1403"/>
      <c r="AU1403"/>
      <c r="AV1403"/>
    </row>
    <row r="1404" spans="27:48" ht="23.45" customHeight="1" x14ac:dyDescent="0.2">
      <c r="AA1404" s="97"/>
      <c r="AB1404" s="97"/>
      <c r="AC1404" s="97"/>
      <c r="AD1404" s="97"/>
      <c r="AE1404" s="97"/>
      <c r="AF1404" s="93"/>
      <c r="AG1404" s="93"/>
      <c r="AH1404" s="93"/>
      <c r="AI1404" s="30"/>
      <c r="AJ1404" s="30"/>
      <c r="AK1404" s="30"/>
      <c r="AL1404" s="30"/>
      <c r="AM1404" s="109"/>
      <c r="AN1404" s="109"/>
      <c r="AO1404" s="30"/>
      <c r="AP1404" s="109" t="s">
        <v>2161</v>
      </c>
      <c r="AQ1404"/>
      <c r="AR1404"/>
      <c r="AS1404"/>
      <c r="AT1404"/>
      <c r="AU1404"/>
      <c r="AV1404"/>
    </row>
    <row r="1405" spans="27:48" ht="23.45" customHeight="1" x14ac:dyDescent="0.2">
      <c r="AA1405" s="97"/>
      <c r="AB1405" s="97"/>
      <c r="AC1405" s="97"/>
      <c r="AD1405" s="97"/>
      <c r="AE1405" s="97"/>
      <c r="AF1405" s="93"/>
      <c r="AG1405" s="93"/>
      <c r="AH1405" s="93"/>
      <c r="AI1405" s="30"/>
      <c r="AJ1405" s="30"/>
      <c r="AK1405" s="30"/>
      <c r="AL1405" s="30"/>
      <c r="AM1405" s="109"/>
      <c r="AN1405" s="109"/>
      <c r="AO1405" s="30"/>
      <c r="AP1405" s="109" t="s">
        <v>2162</v>
      </c>
      <c r="AQ1405"/>
      <c r="AR1405"/>
      <c r="AS1405"/>
      <c r="AT1405"/>
      <c r="AU1405"/>
      <c r="AV1405"/>
    </row>
    <row r="1406" spans="27:48" ht="23.45" customHeight="1" x14ac:dyDescent="0.2">
      <c r="AA1406" s="97"/>
      <c r="AB1406" s="97"/>
      <c r="AC1406" s="97"/>
      <c r="AD1406" s="97"/>
      <c r="AE1406" s="97"/>
      <c r="AF1406" s="93"/>
      <c r="AG1406" s="93"/>
      <c r="AH1406" s="93"/>
      <c r="AI1406" s="30"/>
      <c r="AJ1406" s="30"/>
      <c r="AK1406" s="30"/>
      <c r="AL1406" s="30"/>
      <c r="AM1406" s="109"/>
      <c r="AN1406" s="109"/>
      <c r="AO1406" s="30"/>
      <c r="AP1406" s="109" t="s">
        <v>2163</v>
      </c>
      <c r="AQ1406"/>
      <c r="AR1406"/>
      <c r="AS1406"/>
      <c r="AT1406"/>
      <c r="AU1406"/>
      <c r="AV1406"/>
    </row>
    <row r="1407" spans="27:48" ht="23.45" customHeight="1" x14ac:dyDescent="0.2">
      <c r="AA1407" s="97"/>
      <c r="AB1407" s="97"/>
      <c r="AC1407" s="97"/>
      <c r="AD1407" s="97"/>
      <c r="AE1407" s="97"/>
      <c r="AF1407" s="93"/>
      <c r="AG1407" s="93"/>
      <c r="AH1407" s="93"/>
      <c r="AI1407" s="30"/>
      <c r="AJ1407" s="30"/>
      <c r="AK1407" s="30"/>
      <c r="AL1407" s="30"/>
      <c r="AM1407" s="109"/>
      <c r="AN1407" s="109"/>
      <c r="AO1407" s="30"/>
      <c r="AP1407" s="109" t="s">
        <v>2164</v>
      </c>
      <c r="AQ1407"/>
      <c r="AR1407"/>
      <c r="AS1407"/>
      <c r="AT1407"/>
      <c r="AU1407"/>
      <c r="AV1407"/>
    </row>
    <row r="1408" spans="27:48" ht="23.45" customHeight="1" x14ac:dyDescent="0.2">
      <c r="AA1408" s="97"/>
      <c r="AB1408" s="97"/>
      <c r="AC1408" s="97"/>
      <c r="AD1408" s="97"/>
      <c r="AE1408" s="97"/>
      <c r="AF1408" s="93"/>
      <c r="AG1408" s="93"/>
      <c r="AH1408" s="93"/>
      <c r="AI1408" s="30"/>
      <c r="AJ1408" s="30"/>
      <c r="AK1408" s="30"/>
      <c r="AL1408" s="30"/>
      <c r="AM1408" s="109"/>
      <c r="AN1408" s="109"/>
      <c r="AO1408" s="30"/>
      <c r="AP1408" s="109" t="s">
        <v>2165</v>
      </c>
      <c r="AQ1408"/>
      <c r="AR1408"/>
      <c r="AS1408"/>
      <c r="AT1408"/>
      <c r="AU1408"/>
      <c r="AV1408"/>
    </row>
    <row r="1409" spans="27:48" ht="23.45" customHeight="1" x14ac:dyDescent="0.2">
      <c r="AA1409" s="97"/>
      <c r="AB1409" s="97"/>
      <c r="AC1409" s="97"/>
      <c r="AD1409" s="97"/>
      <c r="AE1409" s="97"/>
      <c r="AF1409" s="93"/>
      <c r="AG1409" s="93"/>
      <c r="AH1409" s="93"/>
      <c r="AI1409" s="30"/>
      <c r="AJ1409" s="30"/>
      <c r="AK1409" s="30"/>
      <c r="AL1409" s="30"/>
      <c r="AM1409" s="109"/>
      <c r="AN1409" s="109"/>
      <c r="AO1409" s="30"/>
      <c r="AP1409" s="109" t="s">
        <v>2166</v>
      </c>
      <c r="AQ1409"/>
      <c r="AR1409"/>
      <c r="AS1409"/>
      <c r="AT1409"/>
      <c r="AU1409"/>
      <c r="AV1409"/>
    </row>
    <row r="1410" spans="27:48" ht="23.45" customHeight="1" x14ac:dyDescent="0.2">
      <c r="AA1410" s="97"/>
      <c r="AB1410" s="97"/>
      <c r="AC1410" s="97"/>
      <c r="AD1410" s="97"/>
      <c r="AE1410" s="97"/>
      <c r="AF1410" s="93"/>
      <c r="AG1410" s="93"/>
      <c r="AH1410" s="93"/>
      <c r="AI1410" s="30"/>
      <c r="AJ1410" s="30"/>
      <c r="AK1410" s="30"/>
      <c r="AL1410" s="30"/>
      <c r="AM1410" s="109"/>
      <c r="AN1410" s="109"/>
      <c r="AO1410" s="30"/>
      <c r="AP1410" s="109" t="s">
        <v>2167</v>
      </c>
      <c r="AQ1410"/>
      <c r="AR1410"/>
      <c r="AS1410"/>
      <c r="AT1410"/>
      <c r="AU1410"/>
      <c r="AV1410"/>
    </row>
    <row r="1411" spans="27:48" ht="23.45" customHeight="1" x14ac:dyDescent="0.2">
      <c r="AA1411" s="97"/>
      <c r="AB1411" s="97"/>
      <c r="AC1411" s="97"/>
      <c r="AD1411" s="97"/>
      <c r="AE1411" s="97"/>
      <c r="AF1411" s="93"/>
      <c r="AG1411" s="93"/>
      <c r="AH1411" s="93"/>
      <c r="AI1411" s="30"/>
      <c r="AJ1411" s="30"/>
      <c r="AK1411" s="30"/>
      <c r="AL1411" s="30"/>
      <c r="AM1411" s="109"/>
      <c r="AN1411" s="109"/>
      <c r="AO1411" s="30"/>
      <c r="AP1411" s="109" t="s">
        <v>2168</v>
      </c>
      <c r="AQ1411"/>
      <c r="AR1411"/>
      <c r="AS1411"/>
      <c r="AT1411"/>
      <c r="AU1411"/>
      <c r="AV1411"/>
    </row>
    <row r="1412" spans="27:48" ht="23.45" customHeight="1" x14ac:dyDescent="0.2">
      <c r="AA1412" s="97"/>
      <c r="AB1412" s="97"/>
      <c r="AC1412" s="97"/>
      <c r="AD1412" s="97"/>
      <c r="AE1412" s="97"/>
      <c r="AF1412" s="93"/>
      <c r="AG1412" s="93"/>
      <c r="AH1412" s="93"/>
      <c r="AI1412" s="30"/>
      <c r="AJ1412" s="30"/>
      <c r="AK1412" s="30"/>
      <c r="AL1412" s="30"/>
      <c r="AM1412" s="109"/>
      <c r="AN1412" s="109"/>
      <c r="AO1412" s="30"/>
      <c r="AP1412" s="109" t="s">
        <v>2169</v>
      </c>
      <c r="AQ1412"/>
      <c r="AR1412"/>
      <c r="AS1412"/>
      <c r="AT1412"/>
      <c r="AU1412"/>
      <c r="AV1412"/>
    </row>
    <row r="1413" spans="27:48" ht="23.45" customHeight="1" x14ac:dyDescent="0.2">
      <c r="AA1413" s="97"/>
      <c r="AB1413" s="97"/>
      <c r="AC1413" s="97"/>
      <c r="AD1413" s="97"/>
      <c r="AE1413" s="97"/>
      <c r="AF1413" s="93"/>
      <c r="AG1413" s="93"/>
      <c r="AH1413" s="93"/>
      <c r="AI1413" s="30"/>
      <c r="AJ1413" s="30"/>
      <c r="AK1413" s="30"/>
      <c r="AL1413" s="30"/>
      <c r="AM1413" s="109"/>
      <c r="AN1413" s="109"/>
      <c r="AO1413" s="30"/>
      <c r="AP1413" s="109" t="s">
        <v>2170</v>
      </c>
      <c r="AQ1413"/>
      <c r="AR1413"/>
      <c r="AS1413"/>
      <c r="AT1413"/>
      <c r="AU1413"/>
      <c r="AV1413"/>
    </row>
    <row r="1414" spans="27:48" ht="23.45" customHeight="1" x14ac:dyDescent="0.2">
      <c r="AA1414" s="97"/>
      <c r="AB1414" s="97"/>
      <c r="AC1414" s="97"/>
      <c r="AD1414" s="97"/>
      <c r="AE1414" s="97"/>
      <c r="AF1414" s="93"/>
      <c r="AG1414" s="93"/>
      <c r="AH1414" s="93"/>
      <c r="AI1414" s="30"/>
      <c r="AJ1414" s="30"/>
      <c r="AK1414" s="30"/>
      <c r="AL1414" s="30"/>
      <c r="AM1414" s="109"/>
      <c r="AN1414" s="109"/>
      <c r="AO1414" s="30"/>
      <c r="AP1414" s="109" t="s">
        <v>2171</v>
      </c>
      <c r="AQ1414"/>
      <c r="AR1414"/>
      <c r="AS1414"/>
      <c r="AT1414"/>
      <c r="AU1414"/>
      <c r="AV1414"/>
    </row>
    <row r="1415" spans="27:48" ht="23.45" customHeight="1" x14ac:dyDescent="0.2">
      <c r="AA1415" s="97"/>
      <c r="AB1415" s="97"/>
      <c r="AC1415" s="97"/>
      <c r="AD1415" s="97"/>
      <c r="AE1415" s="97"/>
      <c r="AF1415" s="93"/>
      <c r="AG1415" s="93"/>
      <c r="AH1415" s="93"/>
      <c r="AI1415" s="30"/>
      <c r="AJ1415" s="30"/>
      <c r="AK1415" s="30"/>
      <c r="AL1415" s="30"/>
      <c r="AM1415" s="109"/>
      <c r="AN1415" s="109"/>
      <c r="AO1415" s="30"/>
      <c r="AP1415" s="109" t="s">
        <v>2172</v>
      </c>
      <c r="AQ1415"/>
      <c r="AR1415"/>
      <c r="AS1415"/>
      <c r="AT1415"/>
      <c r="AU1415"/>
      <c r="AV1415"/>
    </row>
    <row r="1416" spans="27:48" ht="23.45" customHeight="1" x14ac:dyDescent="0.2">
      <c r="AA1416" s="97"/>
      <c r="AB1416" s="97"/>
      <c r="AC1416" s="97"/>
      <c r="AD1416" s="97"/>
      <c r="AE1416" s="97"/>
      <c r="AF1416" s="93"/>
      <c r="AG1416" s="93"/>
      <c r="AH1416" s="93"/>
      <c r="AI1416" s="30"/>
      <c r="AJ1416" s="30"/>
      <c r="AK1416" s="30"/>
      <c r="AL1416" s="30"/>
      <c r="AM1416" s="109"/>
      <c r="AN1416" s="109"/>
      <c r="AO1416" s="30"/>
      <c r="AP1416" s="109" t="s">
        <v>2173</v>
      </c>
      <c r="AQ1416"/>
      <c r="AR1416"/>
      <c r="AS1416"/>
      <c r="AT1416"/>
      <c r="AU1416"/>
      <c r="AV1416"/>
    </row>
    <row r="1417" spans="27:48" ht="23.45" customHeight="1" x14ac:dyDescent="0.2">
      <c r="AA1417" s="97"/>
      <c r="AB1417" s="97"/>
      <c r="AC1417" s="97"/>
      <c r="AD1417" s="97"/>
      <c r="AE1417" s="97"/>
      <c r="AF1417" s="93"/>
      <c r="AG1417" s="93"/>
      <c r="AH1417" s="93"/>
      <c r="AI1417" s="30"/>
      <c r="AJ1417" s="30"/>
      <c r="AK1417" s="30"/>
      <c r="AL1417" s="30"/>
      <c r="AM1417" s="109"/>
      <c r="AN1417" s="109"/>
      <c r="AO1417" s="30"/>
      <c r="AP1417" s="109" t="s">
        <v>2174</v>
      </c>
      <c r="AQ1417"/>
      <c r="AR1417"/>
      <c r="AS1417"/>
      <c r="AT1417"/>
      <c r="AU1417"/>
      <c r="AV1417"/>
    </row>
    <row r="1418" spans="27:48" ht="23.45" customHeight="1" x14ac:dyDescent="0.2">
      <c r="AA1418" s="97"/>
      <c r="AB1418" s="97"/>
      <c r="AC1418" s="97"/>
      <c r="AD1418" s="97"/>
      <c r="AE1418" s="97"/>
      <c r="AF1418" s="93"/>
      <c r="AG1418" s="93"/>
      <c r="AH1418" s="93"/>
      <c r="AI1418" s="30"/>
      <c r="AJ1418" s="30"/>
      <c r="AK1418" s="30"/>
      <c r="AL1418" s="30"/>
      <c r="AM1418" s="109"/>
      <c r="AN1418" s="109"/>
      <c r="AO1418" s="30"/>
      <c r="AP1418" s="109" t="s">
        <v>2175</v>
      </c>
      <c r="AQ1418"/>
      <c r="AR1418"/>
      <c r="AS1418"/>
      <c r="AT1418"/>
      <c r="AU1418"/>
      <c r="AV1418"/>
    </row>
    <row r="1419" spans="27:48" ht="23.45" customHeight="1" x14ac:dyDescent="0.2">
      <c r="AA1419" s="97"/>
      <c r="AB1419" s="97"/>
      <c r="AC1419" s="97"/>
      <c r="AD1419" s="97"/>
      <c r="AE1419" s="97"/>
      <c r="AF1419" s="93"/>
      <c r="AG1419" s="93"/>
      <c r="AH1419" s="93"/>
      <c r="AI1419" s="30"/>
      <c r="AJ1419" s="30"/>
      <c r="AK1419" s="30"/>
      <c r="AL1419" s="30"/>
      <c r="AM1419" s="109"/>
      <c r="AN1419" s="109"/>
      <c r="AO1419" s="30"/>
      <c r="AP1419" s="109" t="s">
        <v>2176</v>
      </c>
      <c r="AQ1419"/>
      <c r="AR1419"/>
      <c r="AS1419"/>
      <c r="AT1419"/>
      <c r="AU1419"/>
      <c r="AV1419"/>
    </row>
    <row r="1420" spans="27:48" ht="23.45" customHeight="1" x14ac:dyDescent="0.2">
      <c r="AA1420" s="97"/>
      <c r="AB1420" s="97"/>
      <c r="AC1420" s="97"/>
      <c r="AD1420" s="97"/>
      <c r="AE1420" s="97"/>
      <c r="AF1420" s="93"/>
      <c r="AG1420" s="93"/>
      <c r="AH1420" s="93"/>
      <c r="AI1420" s="30"/>
      <c r="AJ1420" s="30"/>
      <c r="AK1420" s="30"/>
      <c r="AL1420" s="30"/>
      <c r="AM1420" s="109"/>
      <c r="AN1420" s="109"/>
      <c r="AO1420" s="30"/>
      <c r="AP1420" s="109" t="s">
        <v>2177</v>
      </c>
      <c r="AQ1420"/>
      <c r="AR1420"/>
      <c r="AS1420"/>
      <c r="AT1420"/>
      <c r="AU1420"/>
      <c r="AV1420"/>
    </row>
    <row r="1421" spans="27:48" ht="23.45" customHeight="1" x14ac:dyDescent="0.2">
      <c r="AA1421" s="97"/>
      <c r="AB1421" s="97"/>
      <c r="AC1421" s="97"/>
      <c r="AD1421" s="97"/>
      <c r="AE1421" s="97"/>
      <c r="AF1421" s="93"/>
      <c r="AG1421" s="93"/>
      <c r="AH1421" s="93"/>
      <c r="AI1421" s="30"/>
      <c r="AJ1421" s="30"/>
      <c r="AK1421" s="30"/>
      <c r="AL1421" s="30"/>
      <c r="AM1421" s="109"/>
      <c r="AN1421" s="109"/>
      <c r="AO1421" s="30"/>
      <c r="AP1421" s="109" t="s">
        <v>2178</v>
      </c>
      <c r="AQ1421"/>
      <c r="AR1421"/>
      <c r="AS1421"/>
      <c r="AT1421"/>
      <c r="AU1421"/>
      <c r="AV1421"/>
    </row>
    <row r="1422" spans="27:48" ht="23.45" customHeight="1" x14ac:dyDescent="0.2">
      <c r="AA1422" s="97"/>
      <c r="AB1422" s="97"/>
      <c r="AC1422" s="97"/>
      <c r="AD1422" s="97"/>
      <c r="AE1422" s="97"/>
      <c r="AF1422" s="93"/>
      <c r="AG1422" s="93"/>
      <c r="AH1422" s="93"/>
      <c r="AI1422" s="30"/>
      <c r="AJ1422" s="30"/>
      <c r="AK1422" s="30"/>
      <c r="AL1422" s="30"/>
      <c r="AM1422" s="109"/>
      <c r="AN1422" s="109"/>
      <c r="AO1422" s="30"/>
      <c r="AP1422" s="109" t="s">
        <v>2179</v>
      </c>
      <c r="AQ1422"/>
      <c r="AR1422"/>
      <c r="AS1422"/>
      <c r="AT1422"/>
      <c r="AU1422"/>
      <c r="AV1422"/>
    </row>
    <row r="1423" spans="27:48" ht="23.45" customHeight="1" x14ac:dyDescent="0.2">
      <c r="AA1423" s="97"/>
      <c r="AB1423" s="97"/>
      <c r="AC1423" s="97"/>
      <c r="AD1423" s="97"/>
      <c r="AE1423" s="97"/>
      <c r="AF1423" s="93"/>
      <c r="AG1423" s="93"/>
      <c r="AH1423" s="93"/>
      <c r="AI1423" s="30"/>
      <c r="AJ1423" s="30"/>
      <c r="AK1423" s="30"/>
      <c r="AL1423" s="30"/>
      <c r="AM1423" s="109"/>
      <c r="AN1423" s="109"/>
      <c r="AO1423" s="30"/>
      <c r="AP1423" s="109" t="s">
        <v>2180</v>
      </c>
      <c r="AQ1423"/>
      <c r="AR1423"/>
      <c r="AS1423"/>
      <c r="AT1423"/>
      <c r="AU1423"/>
      <c r="AV1423"/>
    </row>
    <row r="1424" spans="27:48" ht="23.45" customHeight="1" x14ac:dyDescent="0.2">
      <c r="AA1424" s="97"/>
      <c r="AB1424" s="97"/>
      <c r="AC1424" s="97"/>
      <c r="AD1424" s="97"/>
      <c r="AE1424" s="97"/>
      <c r="AF1424" s="93"/>
      <c r="AG1424" s="93"/>
      <c r="AH1424" s="93"/>
      <c r="AI1424" s="30"/>
      <c r="AJ1424" s="30"/>
      <c r="AK1424" s="30"/>
      <c r="AL1424" s="30"/>
      <c r="AM1424" s="109"/>
      <c r="AN1424" s="109"/>
      <c r="AO1424" s="30"/>
      <c r="AP1424" s="109" t="s">
        <v>2181</v>
      </c>
      <c r="AQ1424"/>
      <c r="AR1424"/>
      <c r="AS1424"/>
      <c r="AT1424"/>
      <c r="AU1424"/>
      <c r="AV1424"/>
    </row>
    <row r="1425" spans="27:48" ht="23.45" customHeight="1" x14ac:dyDescent="0.2">
      <c r="AA1425" s="97"/>
      <c r="AB1425" s="97"/>
      <c r="AC1425" s="97"/>
      <c r="AD1425" s="97"/>
      <c r="AE1425" s="97"/>
      <c r="AF1425" s="93"/>
      <c r="AG1425" s="93"/>
      <c r="AH1425" s="93"/>
      <c r="AI1425" s="30"/>
      <c r="AJ1425" s="30"/>
      <c r="AK1425" s="30"/>
      <c r="AL1425" s="30"/>
      <c r="AM1425" s="109"/>
      <c r="AN1425" s="109"/>
      <c r="AO1425" s="30"/>
      <c r="AP1425" s="109" t="s">
        <v>2182</v>
      </c>
      <c r="AQ1425"/>
      <c r="AR1425"/>
      <c r="AS1425"/>
      <c r="AT1425"/>
      <c r="AU1425"/>
      <c r="AV1425"/>
    </row>
    <row r="1426" spans="27:48" ht="23.45" customHeight="1" x14ac:dyDescent="0.2">
      <c r="AA1426" s="97"/>
      <c r="AB1426" s="97"/>
      <c r="AC1426" s="97"/>
      <c r="AD1426" s="97"/>
      <c r="AE1426" s="97"/>
      <c r="AF1426" s="93"/>
      <c r="AG1426" s="93"/>
      <c r="AH1426" s="93"/>
      <c r="AI1426" s="30"/>
      <c r="AJ1426" s="30"/>
      <c r="AK1426" s="30"/>
      <c r="AL1426" s="30"/>
      <c r="AM1426" s="109"/>
      <c r="AN1426" s="109"/>
      <c r="AO1426" s="30"/>
      <c r="AP1426" s="109" t="s">
        <v>2183</v>
      </c>
      <c r="AQ1426"/>
      <c r="AR1426"/>
      <c r="AS1426"/>
      <c r="AT1426"/>
      <c r="AU1426"/>
      <c r="AV1426"/>
    </row>
    <row r="1427" spans="27:48" ht="23.45" customHeight="1" x14ac:dyDescent="0.2">
      <c r="AA1427" s="97"/>
      <c r="AB1427" s="97"/>
      <c r="AC1427" s="97"/>
      <c r="AD1427" s="97"/>
      <c r="AE1427" s="97"/>
      <c r="AF1427" s="93"/>
      <c r="AG1427" s="93"/>
      <c r="AH1427" s="93"/>
      <c r="AI1427" s="30"/>
      <c r="AJ1427" s="30"/>
      <c r="AK1427" s="30"/>
      <c r="AL1427" s="30"/>
      <c r="AM1427" s="109"/>
      <c r="AN1427" s="109"/>
      <c r="AO1427" s="30"/>
      <c r="AP1427" s="109" t="s">
        <v>2184</v>
      </c>
      <c r="AQ1427"/>
      <c r="AR1427"/>
      <c r="AS1427"/>
      <c r="AT1427"/>
      <c r="AU1427"/>
      <c r="AV1427"/>
    </row>
    <row r="1428" spans="27:48" ht="23.45" customHeight="1" x14ac:dyDescent="0.2">
      <c r="AA1428" s="97"/>
      <c r="AB1428" s="97"/>
      <c r="AC1428" s="97"/>
      <c r="AD1428" s="97"/>
      <c r="AE1428" s="97"/>
      <c r="AF1428" s="93"/>
      <c r="AG1428" s="93"/>
      <c r="AH1428" s="93"/>
      <c r="AI1428" s="30"/>
      <c r="AJ1428" s="30"/>
      <c r="AK1428" s="30"/>
      <c r="AL1428" s="30"/>
      <c r="AM1428" s="109"/>
      <c r="AN1428" s="109"/>
      <c r="AO1428" s="30"/>
      <c r="AP1428" s="109" t="s">
        <v>2185</v>
      </c>
      <c r="AQ1428"/>
      <c r="AR1428"/>
      <c r="AS1428"/>
      <c r="AT1428"/>
      <c r="AU1428"/>
      <c r="AV1428"/>
    </row>
    <row r="1429" spans="27:48" ht="23.45" customHeight="1" x14ac:dyDescent="0.2">
      <c r="AA1429" s="97"/>
      <c r="AB1429" s="97"/>
      <c r="AC1429" s="97"/>
      <c r="AD1429" s="97"/>
      <c r="AE1429" s="97"/>
      <c r="AF1429" s="93"/>
      <c r="AG1429" s="93"/>
      <c r="AH1429" s="93"/>
      <c r="AI1429" s="30"/>
      <c r="AJ1429" s="30"/>
      <c r="AK1429" s="30"/>
      <c r="AL1429" s="30"/>
      <c r="AM1429" s="109"/>
      <c r="AN1429" s="109"/>
      <c r="AO1429" s="30"/>
      <c r="AP1429" s="109" t="s">
        <v>2186</v>
      </c>
      <c r="AQ1429"/>
      <c r="AR1429"/>
      <c r="AS1429"/>
      <c r="AT1429"/>
      <c r="AU1429"/>
      <c r="AV1429"/>
    </row>
    <row r="1430" spans="27:48" ht="23.45" customHeight="1" x14ac:dyDescent="0.2">
      <c r="AA1430" s="97"/>
      <c r="AB1430" s="97"/>
      <c r="AC1430" s="97"/>
      <c r="AD1430" s="97"/>
      <c r="AE1430" s="97"/>
      <c r="AF1430" s="93"/>
      <c r="AG1430" s="93"/>
      <c r="AH1430" s="93"/>
      <c r="AI1430" s="30"/>
      <c r="AJ1430" s="30"/>
      <c r="AK1430" s="30"/>
      <c r="AL1430" s="30"/>
      <c r="AM1430" s="109"/>
      <c r="AN1430" s="109"/>
      <c r="AO1430" s="30"/>
      <c r="AP1430" s="109" t="s">
        <v>2187</v>
      </c>
      <c r="AQ1430"/>
      <c r="AR1430"/>
      <c r="AS1430"/>
      <c r="AT1430"/>
      <c r="AU1430"/>
      <c r="AV1430"/>
    </row>
    <row r="1431" spans="27:48" ht="23.45" customHeight="1" x14ac:dyDescent="0.2">
      <c r="AA1431" s="97"/>
      <c r="AB1431" s="97"/>
      <c r="AC1431" s="97"/>
      <c r="AD1431" s="97"/>
      <c r="AE1431" s="97"/>
      <c r="AF1431" s="93"/>
      <c r="AG1431" s="93"/>
      <c r="AH1431" s="93"/>
      <c r="AI1431" s="30"/>
      <c r="AJ1431" s="30"/>
      <c r="AK1431" s="30"/>
      <c r="AL1431" s="30"/>
      <c r="AM1431" s="109"/>
      <c r="AN1431" s="109"/>
      <c r="AO1431" s="30"/>
      <c r="AP1431" s="109" t="s">
        <v>2188</v>
      </c>
      <c r="AQ1431"/>
      <c r="AR1431"/>
      <c r="AS1431"/>
      <c r="AT1431"/>
      <c r="AU1431"/>
      <c r="AV1431"/>
    </row>
    <row r="1432" spans="27:48" ht="23.45" customHeight="1" x14ac:dyDescent="0.2">
      <c r="AA1432" s="97"/>
      <c r="AB1432" s="97"/>
      <c r="AC1432" s="97"/>
      <c r="AD1432" s="97"/>
      <c r="AE1432" s="97"/>
      <c r="AF1432" s="93"/>
      <c r="AG1432" s="93"/>
      <c r="AH1432" s="93"/>
      <c r="AI1432" s="30"/>
      <c r="AJ1432" s="30"/>
      <c r="AK1432" s="30"/>
      <c r="AL1432" s="30"/>
      <c r="AM1432" s="109"/>
      <c r="AN1432" s="109"/>
      <c r="AO1432" s="30"/>
      <c r="AP1432" s="109" t="s">
        <v>2189</v>
      </c>
      <c r="AQ1432"/>
      <c r="AR1432"/>
      <c r="AS1432"/>
      <c r="AT1432"/>
      <c r="AU1432"/>
      <c r="AV1432"/>
    </row>
    <row r="1433" spans="27:48" ht="23.45" customHeight="1" x14ac:dyDescent="0.2">
      <c r="AA1433" s="97"/>
      <c r="AB1433" s="97"/>
      <c r="AC1433" s="97"/>
      <c r="AD1433" s="97"/>
      <c r="AE1433" s="97"/>
      <c r="AF1433" s="93"/>
      <c r="AG1433" s="93"/>
      <c r="AH1433" s="93"/>
      <c r="AI1433" s="30"/>
      <c r="AJ1433" s="30"/>
      <c r="AK1433" s="30"/>
      <c r="AL1433" s="30"/>
      <c r="AM1433" s="109"/>
      <c r="AN1433" s="109"/>
      <c r="AO1433" s="30"/>
      <c r="AP1433" s="109" t="s">
        <v>2190</v>
      </c>
      <c r="AQ1433"/>
      <c r="AR1433"/>
      <c r="AS1433"/>
      <c r="AT1433"/>
      <c r="AU1433"/>
      <c r="AV1433"/>
    </row>
    <row r="1434" spans="27:48" ht="23.45" customHeight="1" x14ac:dyDescent="0.2">
      <c r="AA1434" s="97"/>
      <c r="AB1434" s="97"/>
      <c r="AC1434" s="97"/>
      <c r="AD1434" s="97"/>
      <c r="AE1434" s="97"/>
      <c r="AF1434" s="93"/>
      <c r="AG1434" s="93"/>
      <c r="AH1434" s="93"/>
      <c r="AI1434" s="30"/>
      <c r="AJ1434" s="30"/>
      <c r="AK1434" s="30"/>
      <c r="AL1434" s="30"/>
      <c r="AM1434" s="109"/>
      <c r="AN1434" s="109"/>
      <c r="AO1434" s="30"/>
      <c r="AP1434" s="109" t="s">
        <v>2191</v>
      </c>
      <c r="AQ1434"/>
      <c r="AR1434"/>
      <c r="AS1434"/>
      <c r="AT1434"/>
      <c r="AU1434"/>
      <c r="AV1434"/>
    </row>
    <row r="1435" spans="27:48" ht="23.45" customHeight="1" x14ac:dyDescent="0.2">
      <c r="AA1435" s="97"/>
      <c r="AB1435" s="97"/>
      <c r="AC1435" s="97"/>
      <c r="AD1435" s="97"/>
      <c r="AE1435" s="97"/>
      <c r="AF1435" s="93"/>
      <c r="AG1435" s="93"/>
      <c r="AH1435" s="93"/>
      <c r="AI1435" s="30"/>
      <c r="AJ1435" s="30"/>
      <c r="AK1435" s="30"/>
      <c r="AL1435" s="30"/>
      <c r="AM1435" s="109"/>
      <c r="AN1435" s="109"/>
      <c r="AO1435" s="30"/>
      <c r="AP1435" s="109" t="s">
        <v>2192</v>
      </c>
      <c r="AQ1435"/>
      <c r="AR1435"/>
      <c r="AS1435"/>
      <c r="AT1435"/>
      <c r="AU1435"/>
      <c r="AV1435"/>
    </row>
    <row r="1436" spans="27:48" ht="23.45" customHeight="1" x14ac:dyDescent="0.2">
      <c r="AA1436" s="97"/>
      <c r="AB1436" s="97"/>
      <c r="AC1436" s="97"/>
      <c r="AD1436" s="97"/>
      <c r="AE1436" s="97"/>
      <c r="AF1436" s="93"/>
      <c r="AG1436" s="93"/>
      <c r="AH1436" s="93"/>
      <c r="AI1436" s="30"/>
      <c r="AJ1436" s="30"/>
      <c r="AK1436" s="30"/>
      <c r="AL1436" s="30"/>
      <c r="AM1436" s="109"/>
      <c r="AN1436" s="109"/>
      <c r="AO1436" s="30"/>
      <c r="AP1436" s="109" t="s">
        <v>2193</v>
      </c>
      <c r="AQ1436"/>
      <c r="AR1436"/>
      <c r="AS1436"/>
      <c r="AT1436"/>
      <c r="AU1436"/>
      <c r="AV1436"/>
    </row>
    <row r="1437" spans="27:48" ht="23.45" customHeight="1" x14ac:dyDescent="0.2">
      <c r="AA1437" s="97"/>
      <c r="AB1437" s="97"/>
      <c r="AC1437" s="97"/>
      <c r="AD1437" s="97"/>
      <c r="AE1437" s="97"/>
      <c r="AF1437" s="93"/>
      <c r="AG1437" s="93"/>
      <c r="AH1437" s="93"/>
      <c r="AI1437" s="30"/>
      <c r="AJ1437" s="30"/>
      <c r="AK1437" s="30"/>
      <c r="AL1437" s="30"/>
      <c r="AM1437" s="109"/>
      <c r="AN1437" s="109"/>
      <c r="AO1437" s="30"/>
      <c r="AP1437" s="109" t="s">
        <v>2194</v>
      </c>
      <c r="AQ1437"/>
      <c r="AR1437"/>
      <c r="AS1437"/>
      <c r="AT1437"/>
      <c r="AU1437"/>
      <c r="AV1437"/>
    </row>
    <row r="1438" spans="27:48" ht="23.45" customHeight="1" x14ac:dyDescent="0.2">
      <c r="AA1438" s="97"/>
      <c r="AB1438" s="97"/>
      <c r="AC1438" s="97"/>
      <c r="AD1438" s="97"/>
      <c r="AE1438" s="97"/>
      <c r="AF1438" s="93"/>
      <c r="AG1438" s="93"/>
      <c r="AH1438" s="93"/>
      <c r="AI1438" s="30"/>
      <c r="AJ1438" s="30"/>
      <c r="AK1438" s="30"/>
      <c r="AL1438" s="30"/>
      <c r="AM1438" s="109"/>
      <c r="AN1438" s="109"/>
      <c r="AO1438" s="30"/>
      <c r="AP1438" s="109" t="s">
        <v>2195</v>
      </c>
      <c r="AQ1438"/>
      <c r="AR1438"/>
      <c r="AS1438"/>
      <c r="AT1438"/>
      <c r="AU1438"/>
      <c r="AV1438"/>
    </row>
    <row r="1439" spans="27:48" ht="23.45" customHeight="1" x14ac:dyDescent="0.2">
      <c r="AA1439" s="97"/>
      <c r="AB1439" s="97"/>
      <c r="AC1439" s="97"/>
      <c r="AD1439" s="97"/>
      <c r="AE1439" s="97"/>
      <c r="AF1439" s="93"/>
      <c r="AG1439" s="93"/>
      <c r="AH1439" s="93"/>
      <c r="AI1439" s="30"/>
      <c r="AJ1439" s="30"/>
      <c r="AK1439" s="30"/>
      <c r="AL1439" s="30"/>
      <c r="AM1439" s="109"/>
      <c r="AN1439" s="109"/>
      <c r="AO1439" s="30"/>
      <c r="AP1439" s="109" t="s">
        <v>2196</v>
      </c>
      <c r="AQ1439"/>
      <c r="AR1439"/>
      <c r="AS1439"/>
      <c r="AT1439"/>
      <c r="AU1439"/>
      <c r="AV1439"/>
    </row>
    <row r="1440" spans="27:48" ht="23.45" customHeight="1" x14ac:dyDescent="0.2">
      <c r="AA1440" s="97"/>
      <c r="AB1440" s="97"/>
      <c r="AC1440" s="97"/>
      <c r="AD1440" s="97"/>
      <c r="AE1440" s="97"/>
      <c r="AF1440" s="93"/>
      <c r="AG1440" s="93"/>
      <c r="AH1440" s="93"/>
      <c r="AI1440" s="30"/>
      <c r="AJ1440" s="30"/>
      <c r="AK1440" s="30"/>
      <c r="AL1440" s="30"/>
      <c r="AM1440" s="109"/>
      <c r="AN1440" s="109"/>
      <c r="AO1440" s="30"/>
      <c r="AP1440" s="109" t="s">
        <v>2197</v>
      </c>
      <c r="AQ1440"/>
      <c r="AR1440"/>
      <c r="AS1440"/>
      <c r="AT1440"/>
      <c r="AU1440"/>
      <c r="AV1440"/>
    </row>
    <row r="1441" spans="27:48" ht="23.45" customHeight="1" x14ac:dyDescent="0.2">
      <c r="AA1441" s="97"/>
      <c r="AB1441" s="97"/>
      <c r="AC1441" s="97"/>
      <c r="AD1441" s="97"/>
      <c r="AE1441" s="97"/>
      <c r="AF1441" s="93"/>
      <c r="AG1441" s="93"/>
      <c r="AH1441" s="93"/>
      <c r="AI1441" s="30"/>
      <c r="AJ1441" s="30"/>
      <c r="AK1441" s="30"/>
      <c r="AL1441" s="30"/>
      <c r="AM1441" s="109"/>
      <c r="AN1441" s="109"/>
      <c r="AO1441" s="30"/>
      <c r="AP1441" s="109" t="s">
        <v>2198</v>
      </c>
      <c r="AQ1441"/>
      <c r="AR1441"/>
      <c r="AS1441"/>
      <c r="AT1441"/>
      <c r="AU1441"/>
      <c r="AV1441"/>
    </row>
    <row r="1442" spans="27:48" ht="23.45" customHeight="1" x14ac:dyDescent="0.2">
      <c r="AA1442" s="97"/>
      <c r="AB1442" s="97"/>
      <c r="AC1442" s="97"/>
      <c r="AD1442" s="97"/>
      <c r="AE1442" s="97"/>
      <c r="AF1442" s="93"/>
      <c r="AG1442" s="93"/>
      <c r="AH1442" s="93"/>
      <c r="AI1442" s="30"/>
      <c r="AJ1442" s="30"/>
      <c r="AK1442" s="30"/>
      <c r="AL1442" s="30"/>
      <c r="AM1442" s="109"/>
      <c r="AN1442" s="109"/>
      <c r="AO1442" s="30"/>
      <c r="AP1442" s="109" t="s">
        <v>2199</v>
      </c>
      <c r="AQ1442"/>
      <c r="AR1442"/>
      <c r="AS1442"/>
      <c r="AT1442"/>
      <c r="AU1442"/>
      <c r="AV1442"/>
    </row>
    <row r="1443" spans="27:48" ht="23.45" customHeight="1" x14ac:dyDescent="0.2">
      <c r="AA1443" s="97"/>
      <c r="AB1443" s="97"/>
      <c r="AC1443" s="97"/>
      <c r="AD1443" s="97"/>
      <c r="AE1443" s="97"/>
      <c r="AF1443" s="93"/>
      <c r="AG1443" s="93"/>
      <c r="AH1443" s="93"/>
      <c r="AI1443" s="30"/>
      <c r="AJ1443" s="30"/>
      <c r="AK1443" s="30"/>
      <c r="AL1443" s="30"/>
      <c r="AM1443" s="109"/>
      <c r="AN1443" s="109"/>
      <c r="AO1443" s="30"/>
      <c r="AP1443" s="109" t="s">
        <v>2200</v>
      </c>
      <c r="AQ1443"/>
      <c r="AR1443"/>
      <c r="AS1443"/>
      <c r="AT1443"/>
      <c r="AU1443"/>
      <c r="AV1443"/>
    </row>
    <row r="1444" spans="27:48" ht="23.45" customHeight="1" x14ac:dyDescent="0.2">
      <c r="AA1444" s="97"/>
      <c r="AB1444" s="97"/>
      <c r="AC1444" s="97"/>
      <c r="AD1444" s="97"/>
      <c r="AE1444" s="97"/>
      <c r="AF1444" s="93"/>
      <c r="AG1444" s="93"/>
      <c r="AH1444" s="93"/>
      <c r="AI1444" s="30"/>
      <c r="AJ1444" s="30"/>
      <c r="AK1444" s="30"/>
      <c r="AL1444" s="30"/>
      <c r="AM1444" s="109"/>
      <c r="AN1444" s="109"/>
      <c r="AO1444" s="30"/>
      <c r="AP1444" s="109" t="s">
        <v>2201</v>
      </c>
      <c r="AQ1444"/>
      <c r="AR1444"/>
      <c r="AS1444"/>
      <c r="AT1444"/>
      <c r="AU1444"/>
      <c r="AV1444"/>
    </row>
    <row r="1445" spans="27:48" ht="23.45" customHeight="1" x14ac:dyDescent="0.2">
      <c r="AA1445" s="97"/>
      <c r="AB1445" s="97"/>
      <c r="AC1445" s="97"/>
      <c r="AD1445" s="97"/>
      <c r="AE1445" s="97"/>
      <c r="AF1445" s="93"/>
      <c r="AG1445" s="93"/>
      <c r="AH1445" s="93"/>
      <c r="AI1445" s="30"/>
      <c r="AJ1445" s="30"/>
      <c r="AK1445" s="30"/>
      <c r="AL1445" s="30"/>
      <c r="AM1445" s="109"/>
      <c r="AN1445" s="109"/>
      <c r="AO1445" s="30"/>
      <c r="AP1445" s="109" t="s">
        <v>2202</v>
      </c>
      <c r="AQ1445"/>
      <c r="AR1445"/>
      <c r="AS1445"/>
      <c r="AT1445"/>
      <c r="AU1445"/>
      <c r="AV1445"/>
    </row>
    <row r="1446" spans="27:48" ht="23.45" customHeight="1" x14ac:dyDescent="0.2">
      <c r="AA1446" s="97"/>
      <c r="AB1446" s="97"/>
      <c r="AC1446" s="97"/>
      <c r="AD1446" s="97"/>
      <c r="AE1446" s="97"/>
      <c r="AF1446" s="93"/>
      <c r="AG1446" s="93"/>
      <c r="AH1446" s="93"/>
      <c r="AI1446" s="30"/>
      <c r="AJ1446" s="30"/>
      <c r="AK1446" s="30"/>
      <c r="AL1446" s="30"/>
      <c r="AM1446" s="109"/>
      <c r="AN1446" s="109"/>
      <c r="AO1446" s="30"/>
      <c r="AP1446" s="109" t="s">
        <v>2203</v>
      </c>
      <c r="AQ1446"/>
      <c r="AR1446"/>
      <c r="AS1446"/>
      <c r="AT1446"/>
      <c r="AU1446"/>
      <c r="AV1446"/>
    </row>
    <row r="1447" spans="27:48" ht="23.45" customHeight="1" x14ac:dyDescent="0.2">
      <c r="AA1447" s="97"/>
      <c r="AB1447" s="97"/>
      <c r="AC1447" s="97"/>
      <c r="AD1447" s="97"/>
      <c r="AE1447" s="97"/>
      <c r="AF1447" s="93"/>
      <c r="AG1447" s="93"/>
      <c r="AH1447" s="93"/>
      <c r="AI1447" s="30"/>
      <c r="AJ1447" s="30"/>
      <c r="AK1447" s="30"/>
      <c r="AL1447" s="30"/>
      <c r="AM1447" s="109"/>
      <c r="AN1447" s="109"/>
      <c r="AO1447" s="30"/>
      <c r="AP1447" s="109" t="s">
        <v>2204</v>
      </c>
      <c r="AQ1447"/>
      <c r="AR1447"/>
      <c r="AS1447"/>
      <c r="AT1447"/>
      <c r="AU1447"/>
      <c r="AV1447"/>
    </row>
    <row r="1448" spans="27:48" ht="23.45" customHeight="1" x14ac:dyDescent="0.2">
      <c r="AA1448" s="97"/>
      <c r="AB1448" s="97"/>
      <c r="AC1448" s="97"/>
      <c r="AD1448" s="97"/>
      <c r="AE1448" s="97"/>
      <c r="AF1448" s="93"/>
      <c r="AG1448" s="93"/>
      <c r="AH1448" s="93"/>
      <c r="AI1448" s="30"/>
      <c r="AJ1448" s="30"/>
      <c r="AK1448" s="30"/>
      <c r="AL1448" s="30"/>
      <c r="AM1448" s="109"/>
      <c r="AN1448" s="109"/>
      <c r="AO1448" s="30"/>
      <c r="AP1448" s="109" t="s">
        <v>2205</v>
      </c>
      <c r="AQ1448"/>
      <c r="AR1448"/>
      <c r="AS1448"/>
      <c r="AT1448"/>
      <c r="AU1448"/>
      <c r="AV1448"/>
    </row>
    <row r="1449" spans="27:48" ht="23.45" customHeight="1" x14ac:dyDescent="0.2">
      <c r="AA1449" s="97"/>
      <c r="AB1449" s="97"/>
      <c r="AC1449" s="97"/>
      <c r="AD1449" s="97"/>
      <c r="AE1449" s="97"/>
      <c r="AF1449" s="93"/>
      <c r="AG1449" s="93"/>
      <c r="AH1449" s="93"/>
      <c r="AI1449" s="30"/>
      <c r="AJ1449" s="30"/>
      <c r="AK1449" s="30"/>
      <c r="AL1449" s="30"/>
      <c r="AM1449" s="109"/>
      <c r="AN1449" s="109"/>
      <c r="AO1449" s="30"/>
      <c r="AP1449" s="109" t="s">
        <v>2206</v>
      </c>
      <c r="AQ1449"/>
      <c r="AR1449"/>
      <c r="AS1449"/>
      <c r="AT1449"/>
      <c r="AU1449"/>
      <c r="AV1449"/>
    </row>
    <row r="1450" spans="27:48" ht="23.45" customHeight="1" x14ac:dyDescent="0.2">
      <c r="AA1450" s="97"/>
      <c r="AB1450" s="97"/>
      <c r="AC1450" s="97"/>
      <c r="AD1450" s="97"/>
      <c r="AE1450" s="97"/>
      <c r="AF1450" s="93"/>
      <c r="AG1450" s="93"/>
      <c r="AH1450" s="93"/>
      <c r="AI1450" s="30"/>
      <c r="AJ1450" s="30"/>
      <c r="AK1450" s="30"/>
      <c r="AL1450" s="30"/>
      <c r="AM1450" s="109"/>
      <c r="AN1450" s="109"/>
      <c r="AO1450" s="30"/>
      <c r="AP1450" s="109" t="s">
        <v>2207</v>
      </c>
      <c r="AQ1450"/>
      <c r="AR1450"/>
      <c r="AS1450"/>
      <c r="AT1450"/>
      <c r="AU1450"/>
      <c r="AV1450"/>
    </row>
    <row r="1451" spans="27:48" ht="23.45" customHeight="1" x14ac:dyDescent="0.2">
      <c r="AA1451" s="97"/>
      <c r="AB1451" s="97"/>
      <c r="AC1451" s="97"/>
      <c r="AD1451" s="97"/>
      <c r="AE1451" s="97"/>
      <c r="AF1451" s="93"/>
      <c r="AG1451" s="93"/>
      <c r="AH1451" s="93"/>
      <c r="AI1451" s="30"/>
      <c r="AJ1451" s="30"/>
      <c r="AK1451" s="30"/>
      <c r="AL1451" s="30"/>
      <c r="AM1451" s="109"/>
      <c r="AN1451" s="109"/>
      <c r="AO1451" s="30"/>
      <c r="AP1451" s="109" t="s">
        <v>2208</v>
      </c>
      <c r="AQ1451"/>
      <c r="AR1451"/>
      <c r="AS1451"/>
      <c r="AT1451"/>
      <c r="AU1451"/>
      <c r="AV1451"/>
    </row>
    <row r="1452" spans="27:48" ht="23.45" customHeight="1" x14ac:dyDescent="0.2">
      <c r="AA1452" s="97"/>
      <c r="AB1452" s="97"/>
      <c r="AC1452" s="97"/>
      <c r="AD1452" s="97"/>
      <c r="AE1452" s="97"/>
      <c r="AF1452" s="93"/>
      <c r="AG1452" s="93"/>
      <c r="AH1452" s="93"/>
      <c r="AI1452" s="30"/>
      <c r="AJ1452" s="30"/>
      <c r="AK1452" s="30"/>
      <c r="AL1452" s="30"/>
      <c r="AM1452" s="109"/>
      <c r="AN1452" s="109"/>
      <c r="AO1452" s="30"/>
      <c r="AP1452" s="109" t="s">
        <v>2209</v>
      </c>
      <c r="AQ1452"/>
      <c r="AR1452"/>
      <c r="AS1452"/>
      <c r="AT1452"/>
      <c r="AU1452"/>
      <c r="AV1452"/>
    </row>
    <row r="1453" spans="27:48" ht="23.45" customHeight="1" x14ac:dyDescent="0.2">
      <c r="AA1453" s="97"/>
      <c r="AB1453" s="97"/>
      <c r="AC1453" s="97"/>
      <c r="AD1453" s="97"/>
      <c r="AE1453" s="97"/>
      <c r="AF1453" s="93"/>
      <c r="AG1453" s="93"/>
      <c r="AH1453" s="93"/>
      <c r="AI1453" s="30"/>
      <c r="AJ1453" s="30"/>
      <c r="AK1453" s="30"/>
      <c r="AL1453" s="30"/>
      <c r="AM1453" s="109"/>
      <c r="AN1453" s="109"/>
      <c r="AO1453" s="30"/>
      <c r="AP1453" s="109" t="s">
        <v>2210</v>
      </c>
      <c r="AQ1453"/>
      <c r="AR1453"/>
      <c r="AS1453"/>
      <c r="AT1453"/>
      <c r="AU1453"/>
      <c r="AV1453"/>
    </row>
    <row r="1454" spans="27:48" ht="23.45" customHeight="1" x14ac:dyDescent="0.2">
      <c r="AA1454" s="97"/>
      <c r="AB1454" s="97"/>
      <c r="AC1454" s="97"/>
      <c r="AD1454" s="97"/>
      <c r="AE1454" s="97"/>
      <c r="AF1454" s="93"/>
      <c r="AG1454" s="93"/>
      <c r="AH1454" s="93"/>
      <c r="AI1454" s="30"/>
      <c r="AJ1454" s="30"/>
      <c r="AK1454" s="30"/>
      <c r="AL1454" s="30"/>
      <c r="AM1454" s="109"/>
      <c r="AN1454" s="109"/>
      <c r="AO1454" s="30"/>
      <c r="AP1454" s="109" t="s">
        <v>2211</v>
      </c>
      <c r="AQ1454"/>
      <c r="AR1454"/>
      <c r="AS1454"/>
      <c r="AT1454"/>
      <c r="AU1454"/>
      <c r="AV1454"/>
    </row>
    <row r="1455" spans="27:48" ht="23.45" customHeight="1" x14ac:dyDescent="0.2">
      <c r="AA1455" s="97"/>
      <c r="AB1455" s="97"/>
      <c r="AC1455" s="97"/>
      <c r="AD1455" s="97"/>
      <c r="AE1455" s="97"/>
      <c r="AF1455" s="93"/>
      <c r="AG1455" s="93"/>
      <c r="AH1455" s="93"/>
      <c r="AI1455" s="30"/>
      <c r="AJ1455" s="30"/>
      <c r="AK1455" s="30"/>
      <c r="AL1455" s="30"/>
      <c r="AM1455" s="109"/>
      <c r="AN1455" s="109"/>
      <c r="AO1455" s="30"/>
      <c r="AP1455" s="109" t="s">
        <v>2212</v>
      </c>
      <c r="AQ1455"/>
      <c r="AR1455"/>
      <c r="AS1455"/>
      <c r="AT1455"/>
      <c r="AU1455"/>
      <c r="AV1455"/>
    </row>
    <row r="1456" spans="27:48" ht="23.45" customHeight="1" x14ac:dyDescent="0.2">
      <c r="AA1456" s="97"/>
      <c r="AB1456" s="97"/>
      <c r="AC1456" s="97"/>
      <c r="AD1456" s="97"/>
      <c r="AE1456" s="97"/>
      <c r="AF1456" s="93"/>
      <c r="AG1456" s="93"/>
      <c r="AH1456" s="93"/>
      <c r="AI1456" s="30"/>
      <c r="AJ1456" s="30"/>
      <c r="AK1456" s="30"/>
      <c r="AL1456" s="30"/>
      <c r="AM1456" s="109"/>
      <c r="AN1456" s="109"/>
      <c r="AO1456" s="30"/>
      <c r="AP1456" s="109" t="s">
        <v>2213</v>
      </c>
      <c r="AQ1456"/>
      <c r="AR1456"/>
      <c r="AS1456"/>
      <c r="AT1456"/>
      <c r="AU1456"/>
      <c r="AV1456"/>
    </row>
    <row r="1457" spans="27:48" ht="23.45" customHeight="1" x14ac:dyDescent="0.2">
      <c r="AA1457" s="97"/>
      <c r="AB1457" s="97"/>
      <c r="AC1457" s="97"/>
      <c r="AD1457" s="97"/>
      <c r="AE1457" s="97"/>
      <c r="AF1457" s="93"/>
      <c r="AG1457" s="93"/>
      <c r="AH1457" s="93"/>
      <c r="AI1457" s="30"/>
      <c r="AJ1457" s="30"/>
      <c r="AK1457" s="30"/>
      <c r="AL1457" s="30"/>
      <c r="AM1457" s="109"/>
      <c r="AN1457" s="109"/>
      <c r="AO1457" s="30"/>
      <c r="AP1457" s="109" t="s">
        <v>2214</v>
      </c>
      <c r="AQ1457"/>
      <c r="AR1457"/>
      <c r="AS1457"/>
      <c r="AT1457"/>
      <c r="AU1457"/>
      <c r="AV1457"/>
    </row>
    <row r="1458" spans="27:48" ht="23.45" customHeight="1" x14ac:dyDescent="0.2">
      <c r="AA1458" s="97"/>
      <c r="AB1458" s="97"/>
      <c r="AC1458" s="97"/>
      <c r="AD1458" s="97"/>
      <c r="AE1458" s="97"/>
      <c r="AF1458" s="93"/>
      <c r="AG1458" s="93"/>
      <c r="AH1458" s="93"/>
      <c r="AI1458" s="30"/>
      <c r="AJ1458" s="30"/>
      <c r="AK1458" s="30"/>
      <c r="AL1458" s="30"/>
      <c r="AM1458" s="109"/>
      <c r="AN1458" s="109"/>
      <c r="AO1458" s="30"/>
      <c r="AP1458" s="109" t="s">
        <v>2215</v>
      </c>
      <c r="AQ1458"/>
      <c r="AR1458"/>
      <c r="AS1458"/>
      <c r="AT1458"/>
      <c r="AU1458"/>
      <c r="AV1458"/>
    </row>
    <row r="1459" spans="27:48" ht="23.45" customHeight="1" x14ac:dyDescent="0.2">
      <c r="AA1459" s="97"/>
      <c r="AB1459" s="97"/>
      <c r="AC1459" s="97"/>
      <c r="AD1459" s="97"/>
      <c r="AE1459" s="97"/>
      <c r="AF1459" s="93"/>
      <c r="AG1459" s="93"/>
      <c r="AH1459" s="93"/>
      <c r="AI1459" s="30"/>
      <c r="AJ1459" s="30"/>
      <c r="AK1459" s="30"/>
      <c r="AL1459" s="30"/>
      <c r="AM1459" s="109"/>
      <c r="AN1459" s="109"/>
      <c r="AO1459" s="30"/>
      <c r="AP1459" s="109" t="s">
        <v>2216</v>
      </c>
      <c r="AQ1459"/>
      <c r="AR1459"/>
      <c r="AS1459"/>
      <c r="AT1459"/>
      <c r="AU1459"/>
      <c r="AV1459"/>
    </row>
    <row r="1460" spans="27:48" ht="23.45" customHeight="1" x14ac:dyDescent="0.2">
      <c r="AA1460" s="97"/>
      <c r="AB1460" s="97"/>
      <c r="AC1460" s="97"/>
      <c r="AD1460" s="97"/>
      <c r="AE1460" s="97"/>
      <c r="AF1460" s="93"/>
      <c r="AG1460" s="93"/>
      <c r="AH1460" s="93"/>
      <c r="AI1460" s="30"/>
      <c r="AJ1460" s="30"/>
      <c r="AK1460" s="30"/>
      <c r="AL1460" s="30"/>
      <c r="AM1460" s="109"/>
      <c r="AN1460" s="109"/>
      <c r="AO1460" s="30"/>
      <c r="AP1460" s="109" t="s">
        <v>2217</v>
      </c>
      <c r="AQ1460"/>
      <c r="AR1460"/>
      <c r="AS1460"/>
      <c r="AT1460"/>
      <c r="AU1460"/>
      <c r="AV1460"/>
    </row>
    <row r="1461" spans="27:48" ht="23.45" customHeight="1" x14ac:dyDescent="0.2">
      <c r="AA1461" s="97"/>
      <c r="AB1461" s="97"/>
      <c r="AC1461" s="97"/>
      <c r="AD1461" s="97"/>
      <c r="AE1461" s="97"/>
      <c r="AF1461" s="93"/>
      <c r="AG1461" s="93"/>
      <c r="AH1461" s="93"/>
      <c r="AI1461" s="30"/>
      <c r="AJ1461" s="30"/>
      <c r="AK1461" s="30"/>
      <c r="AL1461" s="30"/>
      <c r="AM1461" s="109"/>
      <c r="AN1461" s="109"/>
      <c r="AO1461" s="30"/>
      <c r="AP1461" s="109" t="s">
        <v>2218</v>
      </c>
      <c r="AQ1461"/>
      <c r="AR1461"/>
      <c r="AS1461"/>
      <c r="AT1461"/>
      <c r="AU1461"/>
      <c r="AV1461"/>
    </row>
    <row r="1462" spans="27:48" ht="23.45" customHeight="1" x14ac:dyDescent="0.2">
      <c r="AA1462" s="97"/>
      <c r="AB1462" s="97"/>
      <c r="AC1462" s="97"/>
      <c r="AD1462" s="97"/>
      <c r="AE1462" s="97"/>
      <c r="AF1462" s="93"/>
      <c r="AG1462" s="93"/>
      <c r="AH1462" s="93"/>
      <c r="AI1462" s="30"/>
      <c r="AJ1462" s="30"/>
      <c r="AK1462" s="30"/>
      <c r="AL1462" s="30"/>
      <c r="AM1462" s="109"/>
      <c r="AN1462" s="109"/>
      <c r="AO1462" s="30"/>
      <c r="AP1462" s="109" t="s">
        <v>2219</v>
      </c>
      <c r="AQ1462"/>
      <c r="AR1462"/>
      <c r="AS1462"/>
      <c r="AT1462"/>
      <c r="AU1462"/>
      <c r="AV1462"/>
    </row>
    <row r="1463" spans="27:48" ht="23.45" customHeight="1" x14ac:dyDescent="0.2">
      <c r="AA1463" s="97"/>
      <c r="AB1463" s="97"/>
      <c r="AC1463" s="97"/>
      <c r="AD1463" s="97"/>
      <c r="AE1463" s="97"/>
      <c r="AF1463" s="93"/>
      <c r="AG1463" s="93"/>
      <c r="AH1463" s="93"/>
      <c r="AI1463" s="30"/>
      <c r="AJ1463" s="30"/>
      <c r="AK1463" s="30"/>
      <c r="AL1463" s="30"/>
      <c r="AM1463" s="109"/>
      <c r="AN1463" s="109"/>
      <c r="AO1463" s="30"/>
      <c r="AP1463" s="109" t="s">
        <v>2220</v>
      </c>
      <c r="AQ1463"/>
      <c r="AR1463"/>
      <c r="AS1463"/>
      <c r="AT1463"/>
      <c r="AU1463"/>
      <c r="AV1463"/>
    </row>
    <row r="1464" spans="27:48" ht="23.45" customHeight="1" x14ac:dyDescent="0.2">
      <c r="AA1464" s="97"/>
      <c r="AB1464" s="97"/>
      <c r="AC1464" s="97"/>
      <c r="AD1464" s="97"/>
      <c r="AE1464" s="97"/>
      <c r="AF1464" s="93"/>
      <c r="AG1464" s="93"/>
      <c r="AH1464" s="93"/>
      <c r="AI1464" s="30"/>
      <c r="AJ1464" s="30"/>
      <c r="AK1464" s="30"/>
      <c r="AL1464" s="30"/>
      <c r="AM1464" s="109"/>
      <c r="AN1464" s="109"/>
      <c r="AO1464" s="30"/>
      <c r="AP1464" s="109" t="s">
        <v>2221</v>
      </c>
      <c r="AQ1464"/>
      <c r="AR1464"/>
      <c r="AS1464"/>
      <c r="AT1464"/>
      <c r="AU1464"/>
      <c r="AV1464"/>
    </row>
    <row r="1465" spans="27:48" ht="23.45" customHeight="1" x14ac:dyDescent="0.2">
      <c r="AA1465" s="97"/>
      <c r="AB1465" s="97"/>
      <c r="AC1465" s="97"/>
      <c r="AD1465" s="97"/>
      <c r="AE1465" s="97"/>
      <c r="AF1465" s="93"/>
      <c r="AG1465" s="93"/>
      <c r="AH1465" s="93"/>
      <c r="AI1465" s="30"/>
      <c r="AJ1465" s="30"/>
      <c r="AK1465" s="30"/>
      <c r="AL1465" s="30"/>
      <c r="AM1465" s="109"/>
      <c r="AN1465" s="109"/>
      <c r="AO1465" s="30"/>
      <c r="AP1465" s="109" t="s">
        <v>2222</v>
      </c>
      <c r="AQ1465"/>
      <c r="AR1465"/>
      <c r="AS1465"/>
      <c r="AT1465"/>
      <c r="AU1465"/>
      <c r="AV1465"/>
    </row>
    <row r="1466" spans="27:48" ht="23.45" customHeight="1" x14ac:dyDescent="0.2">
      <c r="AA1466" s="97"/>
      <c r="AB1466" s="97"/>
      <c r="AC1466" s="97"/>
      <c r="AD1466" s="97"/>
      <c r="AE1466" s="97"/>
      <c r="AF1466" s="93"/>
      <c r="AG1466" s="93"/>
      <c r="AH1466" s="93"/>
      <c r="AI1466" s="30"/>
      <c r="AJ1466" s="30"/>
      <c r="AK1466" s="30"/>
      <c r="AL1466" s="30"/>
      <c r="AM1466" s="109"/>
      <c r="AN1466" s="109"/>
      <c r="AO1466" s="30"/>
      <c r="AP1466" s="109" t="s">
        <v>2223</v>
      </c>
      <c r="AQ1466"/>
      <c r="AR1466"/>
      <c r="AS1466"/>
      <c r="AT1466"/>
      <c r="AU1466"/>
      <c r="AV1466"/>
    </row>
    <row r="1467" spans="27:48" ht="23.45" customHeight="1" x14ac:dyDescent="0.2">
      <c r="AA1467" s="97"/>
      <c r="AB1467" s="97"/>
      <c r="AC1467" s="97"/>
      <c r="AD1467" s="97"/>
      <c r="AE1467" s="97"/>
      <c r="AF1467" s="93"/>
      <c r="AG1467" s="93"/>
      <c r="AH1467" s="93"/>
      <c r="AI1467" s="30"/>
      <c r="AJ1467" s="30"/>
      <c r="AK1467" s="30"/>
      <c r="AL1467" s="30"/>
      <c r="AM1467" s="109"/>
      <c r="AN1467" s="109"/>
      <c r="AO1467" s="30"/>
      <c r="AP1467" s="109" t="s">
        <v>2224</v>
      </c>
      <c r="AQ1467"/>
      <c r="AR1467"/>
      <c r="AS1467"/>
      <c r="AT1467"/>
      <c r="AU1467"/>
      <c r="AV1467"/>
    </row>
    <row r="1468" spans="27:48" ht="23.45" customHeight="1" x14ac:dyDescent="0.2">
      <c r="AA1468" s="97"/>
      <c r="AB1468" s="97"/>
      <c r="AC1468" s="97"/>
      <c r="AD1468" s="97"/>
      <c r="AE1468" s="97"/>
      <c r="AF1468" s="93"/>
      <c r="AG1468" s="93"/>
      <c r="AH1468" s="93"/>
      <c r="AI1468" s="30"/>
      <c r="AJ1468" s="30"/>
      <c r="AK1468" s="30"/>
      <c r="AL1468" s="30"/>
      <c r="AM1468" s="109"/>
      <c r="AN1468" s="109"/>
      <c r="AO1468" s="30"/>
      <c r="AP1468" s="109" t="s">
        <v>2225</v>
      </c>
      <c r="AQ1468"/>
      <c r="AR1468"/>
      <c r="AS1468"/>
      <c r="AT1468"/>
      <c r="AU1468"/>
      <c r="AV1468"/>
    </row>
    <row r="1469" spans="27:48" ht="23.45" customHeight="1" x14ac:dyDescent="0.2">
      <c r="AA1469" s="97"/>
      <c r="AB1469" s="97"/>
      <c r="AC1469" s="97"/>
      <c r="AD1469" s="97"/>
      <c r="AE1469" s="97"/>
      <c r="AF1469" s="93"/>
      <c r="AG1469" s="93"/>
      <c r="AH1469" s="93"/>
      <c r="AI1469" s="30"/>
      <c r="AJ1469" s="30"/>
      <c r="AK1469" s="30"/>
      <c r="AL1469" s="30"/>
      <c r="AM1469" s="109"/>
      <c r="AN1469" s="109"/>
      <c r="AO1469" s="30"/>
      <c r="AP1469" s="109" t="s">
        <v>2226</v>
      </c>
      <c r="AQ1469"/>
      <c r="AR1469"/>
      <c r="AS1469"/>
      <c r="AT1469"/>
      <c r="AU1469"/>
      <c r="AV1469"/>
    </row>
    <row r="1470" spans="27:48" ht="23.45" customHeight="1" x14ac:dyDescent="0.2">
      <c r="AA1470" s="97"/>
      <c r="AB1470" s="97"/>
      <c r="AC1470" s="97"/>
      <c r="AD1470" s="97"/>
      <c r="AE1470" s="97"/>
      <c r="AF1470" s="93"/>
      <c r="AG1470" s="93"/>
      <c r="AH1470" s="93"/>
      <c r="AI1470" s="30"/>
      <c r="AJ1470" s="30"/>
      <c r="AK1470" s="30"/>
      <c r="AL1470" s="30"/>
      <c r="AM1470" s="109"/>
      <c r="AN1470" s="109"/>
      <c r="AO1470" s="30"/>
      <c r="AP1470" s="109" t="s">
        <v>2227</v>
      </c>
      <c r="AQ1470"/>
      <c r="AR1470"/>
      <c r="AS1470"/>
      <c r="AT1470"/>
      <c r="AU1470"/>
      <c r="AV1470"/>
    </row>
    <row r="1471" spans="27:48" ht="23.45" customHeight="1" x14ac:dyDescent="0.2">
      <c r="AA1471" s="97"/>
      <c r="AB1471" s="97"/>
      <c r="AC1471" s="97"/>
      <c r="AD1471" s="97"/>
      <c r="AE1471" s="97"/>
      <c r="AF1471" s="93"/>
      <c r="AG1471" s="93"/>
      <c r="AH1471" s="93"/>
      <c r="AI1471" s="30"/>
      <c r="AJ1471" s="30"/>
      <c r="AK1471" s="30"/>
      <c r="AL1471" s="30"/>
      <c r="AM1471" s="109"/>
      <c r="AN1471" s="109"/>
      <c r="AO1471" s="30"/>
      <c r="AP1471" s="109" t="s">
        <v>2228</v>
      </c>
      <c r="AQ1471"/>
      <c r="AR1471"/>
      <c r="AS1471"/>
      <c r="AT1471"/>
      <c r="AU1471"/>
      <c r="AV1471"/>
    </row>
    <row r="1472" spans="27:48" ht="23.45" customHeight="1" x14ac:dyDescent="0.2">
      <c r="AA1472" s="97"/>
      <c r="AB1472" s="97"/>
      <c r="AC1472" s="97"/>
      <c r="AD1472" s="97"/>
      <c r="AE1472" s="97"/>
      <c r="AF1472" s="93"/>
      <c r="AG1472" s="93"/>
      <c r="AH1472" s="93"/>
      <c r="AI1472" s="30"/>
      <c r="AJ1472" s="30"/>
      <c r="AK1472" s="30"/>
      <c r="AL1472" s="30"/>
      <c r="AM1472" s="109"/>
      <c r="AN1472" s="109"/>
      <c r="AO1472" s="30"/>
      <c r="AP1472" s="109" t="s">
        <v>2229</v>
      </c>
      <c r="AQ1472"/>
      <c r="AR1472"/>
      <c r="AS1472"/>
      <c r="AT1472"/>
      <c r="AU1472"/>
      <c r="AV1472"/>
    </row>
    <row r="1473" spans="27:48" ht="23.45" customHeight="1" x14ac:dyDescent="0.2">
      <c r="AA1473" s="97"/>
      <c r="AB1473" s="97"/>
      <c r="AC1473" s="97"/>
      <c r="AD1473" s="97"/>
      <c r="AE1473" s="97"/>
      <c r="AF1473" s="93"/>
      <c r="AG1473" s="93"/>
      <c r="AH1473" s="93"/>
      <c r="AI1473" s="30"/>
      <c r="AJ1473" s="30"/>
      <c r="AK1473" s="30"/>
      <c r="AL1473" s="30"/>
      <c r="AM1473" s="109"/>
      <c r="AN1473" s="109"/>
      <c r="AO1473" s="30"/>
      <c r="AP1473" s="109" t="s">
        <v>2230</v>
      </c>
      <c r="AQ1473"/>
      <c r="AR1473"/>
      <c r="AS1473"/>
      <c r="AT1473"/>
      <c r="AU1473"/>
      <c r="AV1473"/>
    </row>
    <row r="1474" spans="27:48" ht="23.45" customHeight="1" x14ac:dyDescent="0.2">
      <c r="AA1474" s="97"/>
      <c r="AB1474" s="97"/>
      <c r="AC1474" s="97"/>
      <c r="AD1474" s="97"/>
      <c r="AE1474" s="97"/>
      <c r="AF1474" s="93"/>
      <c r="AG1474" s="93"/>
      <c r="AH1474" s="93"/>
      <c r="AI1474" s="30"/>
      <c r="AJ1474" s="30"/>
      <c r="AK1474" s="30"/>
      <c r="AL1474" s="30"/>
      <c r="AM1474" s="109"/>
      <c r="AN1474" s="109"/>
      <c r="AO1474" s="30"/>
      <c r="AP1474" s="109">
        <v>145</v>
      </c>
      <c r="AQ1474"/>
      <c r="AR1474"/>
      <c r="AS1474"/>
      <c r="AT1474"/>
      <c r="AU1474"/>
      <c r="AV1474"/>
    </row>
    <row r="1475" spans="27:48" ht="23.45" customHeight="1" x14ac:dyDescent="0.2">
      <c r="AA1475" s="97"/>
      <c r="AB1475" s="97"/>
      <c r="AC1475" s="97"/>
      <c r="AD1475" s="97"/>
      <c r="AE1475" s="97"/>
      <c r="AF1475" s="93"/>
      <c r="AG1475" s="93"/>
      <c r="AH1475" s="93"/>
      <c r="AI1475" s="30"/>
      <c r="AJ1475" s="30"/>
      <c r="AK1475" s="30"/>
      <c r="AL1475" s="30"/>
      <c r="AM1475" s="109"/>
      <c r="AN1475" s="109"/>
      <c r="AO1475" s="30"/>
      <c r="AP1475" s="109">
        <v>146</v>
      </c>
      <c r="AQ1475"/>
      <c r="AR1475"/>
      <c r="AS1475"/>
      <c r="AT1475"/>
      <c r="AU1475"/>
      <c r="AV1475"/>
    </row>
    <row r="1476" spans="27:48" ht="23.45" customHeight="1" x14ac:dyDescent="0.2">
      <c r="AA1476" s="97"/>
      <c r="AB1476" s="97"/>
      <c r="AC1476" s="97"/>
      <c r="AD1476" s="97"/>
      <c r="AE1476" s="97"/>
      <c r="AF1476" s="93"/>
      <c r="AG1476" s="93"/>
      <c r="AH1476" s="93"/>
      <c r="AI1476" s="30"/>
      <c r="AJ1476" s="30"/>
      <c r="AK1476" s="30"/>
      <c r="AL1476" s="30"/>
      <c r="AM1476" s="109"/>
      <c r="AN1476" s="109"/>
      <c r="AO1476" s="30"/>
      <c r="AP1476" s="109">
        <v>148</v>
      </c>
      <c r="AQ1476"/>
      <c r="AR1476"/>
      <c r="AS1476"/>
      <c r="AT1476"/>
      <c r="AU1476"/>
      <c r="AV1476"/>
    </row>
    <row r="1477" spans="27:48" ht="23.45" customHeight="1" x14ac:dyDescent="0.2">
      <c r="AA1477" s="97"/>
      <c r="AB1477" s="97"/>
      <c r="AC1477" s="97"/>
      <c r="AD1477" s="97"/>
      <c r="AE1477" s="97"/>
      <c r="AF1477" s="93"/>
      <c r="AG1477" s="93"/>
      <c r="AH1477" s="93"/>
      <c r="AI1477" s="30"/>
      <c r="AJ1477" s="30"/>
      <c r="AK1477" s="30"/>
      <c r="AL1477" s="30"/>
      <c r="AM1477" s="109"/>
      <c r="AN1477" s="109"/>
      <c r="AO1477" s="30"/>
      <c r="AP1477" s="109">
        <v>102</v>
      </c>
      <c r="AQ1477"/>
      <c r="AR1477"/>
      <c r="AS1477"/>
      <c r="AT1477"/>
      <c r="AU1477"/>
      <c r="AV1477"/>
    </row>
    <row r="1478" spans="27:48" ht="23.45" customHeight="1" x14ac:dyDescent="0.2">
      <c r="AA1478" s="97"/>
      <c r="AB1478" s="97"/>
      <c r="AC1478" s="97"/>
      <c r="AD1478" s="97"/>
      <c r="AE1478" s="97"/>
      <c r="AF1478" s="93"/>
      <c r="AG1478" s="93"/>
      <c r="AH1478" s="93"/>
      <c r="AI1478" s="30"/>
      <c r="AJ1478" s="30"/>
      <c r="AK1478" s="30"/>
      <c r="AL1478" s="30"/>
      <c r="AM1478" s="109"/>
      <c r="AN1478" s="109"/>
      <c r="AO1478" s="30"/>
      <c r="AP1478" s="109" t="s">
        <v>2231</v>
      </c>
      <c r="AQ1478"/>
      <c r="AR1478"/>
      <c r="AS1478"/>
      <c r="AT1478"/>
      <c r="AU1478"/>
      <c r="AV1478"/>
    </row>
    <row r="1479" spans="27:48" ht="23.45" customHeight="1" x14ac:dyDescent="0.2">
      <c r="AA1479" s="97"/>
      <c r="AB1479" s="97"/>
      <c r="AC1479" s="97"/>
      <c r="AD1479" s="97"/>
      <c r="AE1479" s="97"/>
      <c r="AF1479" s="93"/>
      <c r="AG1479" s="93"/>
      <c r="AH1479" s="93"/>
      <c r="AI1479" s="30"/>
      <c r="AJ1479" s="30"/>
      <c r="AK1479" s="30"/>
      <c r="AL1479" s="30"/>
      <c r="AM1479" s="109"/>
      <c r="AN1479" s="109"/>
      <c r="AO1479" s="30"/>
      <c r="AP1479" s="109" t="s">
        <v>2232</v>
      </c>
      <c r="AQ1479"/>
      <c r="AR1479"/>
      <c r="AS1479"/>
      <c r="AT1479"/>
      <c r="AU1479"/>
      <c r="AV1479"/>
    </row>
    <row r="1480" spans="27:48" ht="23.45" customHeight="1" x14ac:dyDescent="0.2">
      <c r="AA1480" s="97"/>
      <c r="AB1480" s="97"/>
      <c r="AC1480" s="97"/>
      <c r="AD1480" s="97"/>
      <c r="AE1480" s="97"/>
      <c r="AF1480" s="93"/>
      <c r="AG1480" s="93"/>
      <c r="AH1480" s="93"/>
      <c r="AI1480" s="30"/>
      <c r="AJ1480" s="30"/>
      <c r="AK1480" s="30"/>
      <c r="AL1480" s="30"/>
      <c r="AM1480" s="109"/>
      <c r="AN1480" s="109"/>
      <c r="AO1480" s="30"/>
      <c r="AP1480" s="109" t="s">
        <v>2233</v>
      </c>
      <c r="AQ1480"/>
      <c r="AR1480"/>
      <c r="AS1480"/>
      <c r="AT1480"/>
      <c r="AU1480"/>
      <c r="AV1480"/>
    </row>
    <row r="1481" spans="27:48" ht="23.45" customHeight="1" x14ac:dyDescent="0.2">
      <c r="AA1481" s="97"/>
      <c r="AB1481" s="97"/>
      <c r="AC1481" s="97"/>
      <c r="AD1481" s="97"/>
      <c r="AE1481" s="97"/>
      <c r="AF1481" s="93"/>
      <c r="AG1481" s="93"/>
      <c r="AH1481" s="93"/>
      <c r="AI1481" s="30"/>
      <c r="AJ1481" s="30"/>
      <c r="AK1481" s="30"/>
      <c r="AL1481" s="30"/>
      <c r="AM1481" s="109"/>
      <c r="AN1481" s="109"/>
      <c r="AO1481" s="30"/>
      <c r="AP1481" s="109" t="s">
        <v>2234</v>
      </c>
      <c r="AQ1481"/>
      <c r="AR1481"/>
      <c r="AS1481"/>
      <c r="AT1481"/>
      <c r="AU1481"/>
      <c r="AV1481"/>
    </row>
    <row r="1482" spans="27:48" ht="23.45" customHeight="1" x14ac:dyDescent="0.2">
      <c r="AA1482" s="97"/>
      <c r="AB1482" s="97"/>
      <c r="AC1482" s="97"/>
      <c r="AD1482" s="97"/>
      <c r="AE1482" s="97"/>
      <c r="AF1482" s="93"/>
      <c r="AG1482" s="93"/>
      <c r="AH1482" s="93"/>
      <c r="AI1482" s="30"/>
      <c r="AJ1482" s="30"/>
      <c r="AK1482" s="30"/>
      <c r="AL1482" s="30"/>
      <c r="AM1482" s="109"/>
      <c r="AN1482" s="109"/>
      <c r="AO1482" s="30"/>
      <c r="AP1482" s="109" t="s">
        <v>2235</v>
      </c>
      <c r="AQ1482"/>
      <c r="AR1482"/>
      <c r="AS1482"/>
      <c r="AT1482"/>
      <c r="AU1482"/>
      <c r="AV1482"/>
    </row>
    <row r="1483" spans="27:48" ht="23.45" customHeight="1" x14ac:dyDescent="0.2">
      <c r="AA1483" s="97"/>
      <c r="AB1483" s="97"/>
      <c r="AC1483" s="97"/>
      <c r="AD1483" s="97"/>
      <c r="AE1483" s="97"/>
      <c r="AF1483" s="93"/>
      <c r="AG1483" s="93"/>
      <c r="AH1483" s="93"/>
      <c r="AI1483" s="30"/>
      <c r="AJ1483" s="30"/>
      <c r="AK1483" s="30"/>
      <c r="AL1483" s="30"/>
      <c r="AM1483" s="109"/>
      <c r="AN1483" s="109"/>
      <c r="AO1483" s="30"/>
      <c r="AP1483" s="109" t="s">
        <v>2236</v>
      </c>
      <c r="AQ1483"/>
      <c r="AR1483"/>
      <c r="AS1483"/>
      <c r="AT1483"/>
      <c r="AU1483"/>
      <c r="AV1483"/>
    </row>
    <row r="1484" spans="27:48" ht="23.45" customHeight="1" x14ac:dyDescent="0.2">
      <c r="AA1484" s="97"/>
      <c r="AB1484" s="97"/>
      <c r="AC1484" s="97"/>
      <c r="AD1484" s="97"/>
      <c r="AE1484" s="97"/>
      <c r="AF1484" s="93"/>
      <c r="AG1484" s="93"/>
      <c r="AH1484" s="93"/>
      <c r="AI1484" s="30"/>
      <c r="AJ1484" s="30"/>
      <c r="AK1484" s="30"/>
      <c r="AL1484" s="30"/>
      <c r="AM1484" s="109"/>
      <c r="AN1484" s="109"/>
      <c r="AO1484" s="30"/>
      <c r="AP1484" s="109" t="s">
        <v>2237</v>
      </c>
      <c r="AQ1484"/>
      <c r="AR1484"/>
      <c r="AS1484"/>
      <c r="AT1484"/>
      <c r="AU1484"/>
      <c r="AV1484"/>
    </row>
    <row r="1485" spans="27:48" ht="23.45" customHeight="1" x14ac:dyDescent="0.2">
      <c r="AA1485" s="97"/>
      <c r="AB1485" s="97"/>
      <c r="AC1485" s="97"/>
      <c r="AD1485" s="97"/>
      <c r="AE1485" s="97"/>
      <c r="AF1485" s="93"/>
      <c r="AG1485" s="93"/>
      <c r="AH1485" s="93"/>
      <c r="AI1485" s="30"/>
      <c r="AJ1485" s="30"/>
      <c r="AK1485" s="30"/>
      <c r="AL1485" s="30"/>
      <c r="AM1485" s="109"/>
      <c r="AN1485" s="109"/>
      <c r="AO1485" s="30"/>
      <c r="AP1485" s="109" t="s">
        <v>2238</v>
      </c>
      <c r="AQ1485"/>
      <c r="AR1485"/>
      <c r="AS1485"/>
      <c r="AT1485"/>
      <c r="AU1485"/>
      <c r="AV1485"/>
    </row>
    <row r="1486" spans="27:48" ht="23.45" customHeight="1" x14ac:dyDescent="0.2">
      <c r="AA1486" s="97"/>
      <c r="AB1486" s="97"/>
      <c r="AC1486" s="97"/>
      <c r="AD1486" s="97"/>
      <c r="AE1486" s="97"/>
      <c r="AF1486" s="93"/>
      <c r="AG1486" s="93"/>
      <c r="AH1486" s="93"/>
      <c r="AI1486" s="30"/>
      <c r="AJ1486" s="30"/>
      <c r="AK1486" s="30"/>
      <c r="AL1486" s="30"/>
      <c r="AM1486" s="109"/>
      <c r="AN1486" s="109"/>
      <c r="AO1486" s="30"/>
      <c r="AP1486" s="109" t="s">
        <v>2239</v>
      </c>
      <c r="AQ1486"/>
      <c r="AR1486"/>
      <c r="AS1486"/>
      <c r="AT1486"/>
      <c r="AU1486"/>
      <c r="AV1486"/>
    </row>
    <row r="1487" spans="27:48" ht="23.45" customHeight="1" x14ac:dyDescent="0.2">
      <c r="AA1487" s="97"/>
      <c r="AB1487" s="97"/>
      <c r="AC1487" s="97"/>
      <c r="AD1487" s="97"/>
      <c r="AE1487" s="97"/>
      <c r="AF1487" s="93"/>
      <c r="AG1487" s="93"/>
      <c r="AH1487" s="93"/>
      <c r="AI1487" s="30"/>
      <c r="AJ1487" s="30"/>
      <c r="AK1487" s="30"/>
      <c r="AL1487" s="30"/>
      <c r="AM1487" s="109"/>
      <c r="AN1487" s="109"/>
      <c r="AO1487" s="30"/>
      <c r="AP1487" s="109" t="s">
        <v>2240</v>
      </c>
      <c r="AQ1487"/>
      <c r="AR1487"/>
      <c r="AS1487"/>
      <c r="AT1487"/>
      <c r="AU1487"/>
      <c r="AV1487"/>
    </row>
    <row r="1488" spans="27:48" ht="23.45" customHeight="1" x14ac:dyDescent="0.2">
      <c r="AA1488" s="97"/>
      <c r="AB1488" s="97"/>
      <c r="AC1488" s="97"/>
      <c r="AD1488" s="97"/>
      <c r="AE1488" s="97"/>
      <c r="AF1488" s="93"/>
      <c r="AG1488" s="93"/>
      <c r="AH1488" s="93"/>
      <c r="AI1488" s="30"/>
      <c r="AJ1488" s="30"/>
      <c r="AK1488" s="30"/>
      <c r="AL1488" s="30"/>
      <c r="AM1488" s="109"/>
      <c r="AN1488" s="109"/>
      <c r="AO1488" s="30"/>
      <c r="AP1488" s="109" t="s">
        <v>2241</v>
      </c>
      <c r="AQ1488"/>
      <c r="AR1488"/>
      <c r="AS1488"/>
      <c r="AT1488"/>
      <c r="AU1488"/>
      <c r="AV1488"/>
    </row>
    <row r="1489" spans="27:48" ht="23.45" customHeight="1" x14ac:dyDescent="0.2">
      <c r="AA1489" s="97"/>
      <c r="AB1489" s="97"/>
      <c r="AC1489" s="97"/>
      <c r="AD1489" s="97"/>
      <c r="AE1489" s="97"/>
      <c r="AF1489" s="93"/>
      <c r="AG1489" s="93"/>
      <c r="AH1489" s="93"/>
      <c r="AI1489" s="30"/>
      <c r="AJ1489" s="30"/>
      <c r="AK1489" s="30"/>
      <c r="AL1489" s="30"/>
      <c r="AM1489" s="109"/>
      <c r="AN1489" s="109"/>
      <c r="AO1489" s="30"/>
      <c r="AP1489" s="109" t="s">
        <v>2242</v>
      </c>
      <c r="AQ1489"/>
      <c r="AR1489"/>
      <c r="AS1489"/>
      <c r="AT1489"/>
      <c r="AU1489"/>
      <c r="AV1489"/>
    </row>
    <row r="1490" spans="27:48" ht="23.45" customHeight="1" x14ac:dyDescent="0.2">
      <c r="AA1490" s="97"/>
      <c r="AB1490" s="97"/>
      <c r="AC1490" s="97"/>
      <c r="AD1490" s="97"/>
      <c r="AE1490" s="97"/>
      <c r="AF1490" s="93"/>
      <c r="AG1490" s="93"/>
      <c r="AH1490" s="93"/>
      <c r="AI1490" s="30"/>
      <c r="AJ1490" s="30"/>
      <c r="AK1490" s="30"/>
      <c r="AL1490" s="30"/>
      <c r="AM1490" s="109"/>
      <c r="AN1490" s="109"/>
      <c r="AO1490" s="30"/>
      <c r="AP1490" s="109" t="s">
        <v>2243</v>
      </c>
      <c r="AQ1490"/>
      <c r="AR1490"/>
      <c r="AS1490"/>
      <c r="AT1490"/>
      <c r="AU1490"/>
      <c r="AV1490"/>
    </row>
    <row r="1491" spans="27:48" ht="23.45" customHeight="1" x14ac:dyDescent="0.2">
      <c r="AA1491" s="97"/>
      <c r="AB1491" s="97"/>
      <c r="AC1491" s="97"/>
      <c r="AD1491" s="97"/>
      <c r="AE1491" s="97"/>
      <c r="AF1491" s="93"/>
      <c r="AG1491" s="93"/>
      <c r="AH1491" s="93"/>
      <c r="AI1491" s="30"/>
      <c r="AJ1491" s="30"/>
      <c r="AK1491" s="30"/>
      <c r="AL1491" s="30"/>
      <c r="AM1491" s="109"/>
      <c r="AN1491" s="109"/>
      <c r="AO1491" s="30"/>
      <c r="AP1491" s="109" t="s">
        <v>2244</v>
      </c>
      <c r="AQ1491"/>
      <c r="AR1491"/>
      <c r="AS1491"/>
      <c r="AT1491"/>
      <c r="AU1491"/>
      <c r="AV1491"/>
    </row>
    <row r="1492" spans="27:48" ht="23.45" customHeight="1" x14ac:dyDescent="0.2">
      <c r="AA1492" s="97"/>
      <c r="AB1492" s="97"/>
      <c r="AC1492" s="97"/>
      <c r="AD1492" s="97"/>
      <c r="AE1492" s="97"/>
      <c r="AF1492" s="93"/>
      <c r="AG1492" s="93"/>
      <c r="AH1492" s="93"/>
      <c r="AI1492" s="30"/>
      <c r="AJ1492" s="30"/>
      <c r="AK1492" s="30"/>
      <c r="AL1492" s="30"/>
      <c r="AM1492" s="109"/>
      <c r="AN1492" s="109"/>
      <c r="AO1492" s="30"/>
      <c r="AP1492" s="109" t="s">
        <v>2245</v>
      </c>
      <c r="AQ1492"/>
      <c r="AR1492"/>
      <c r="AS1492"/>
      <c r="AT1492"/>
      <c r="AU1492"/>
      <c r="AV1492"/>
    </row>
    <row r="1493" spans="27:48" ht="23.45" customHeight="1" x14ac:dyDescent="0.2">
      <c r="AA1493" s="97"/>
      <c r="AB1493" s="97"/>
      <c r="AC1493" s="97"/>
      <c r="AD1493" s="97"/>
      <c r="AE1493" s="97"/>
      <c r="AF1493" s="93"/>
      <c r="AG1493" s="93"/>
      <c r="AH1493" s="93"/>
      <c r="AI1493" s="30"/>
      <c r="AJ1493" s="30"/>
      <c r="AK1493" s="30"/>
      <c r="AL1493" s="30"/>
      <c r="AM1493" s="109"/>
      <c r="AN1493" s="109"/>
      <c r="AO1493" s="30"/>
      <c r="AP1493" s="109" t="s">
        <v>2246</v>
      </c>
      <c r="AQ1493"/>
      <c r="AR1493"/>
      <c r="AS1493"/>
      <c r="AT1493"/>
      <c r="AU1493"/>
      <c r="AV1493"/>
    </row>
    <row r="1494" spans="27:48" ht="23.45" customHeight="1" x14ac:dyDescent="0.2">
      <c r="AA1494" s="97"/>
      <c r="AB1494" s="97"/>
      <c r="AC1494" s="97"/>
      <c r="AD1494" s="97"/>
      <c r="AE1494" s="97"/>
      <c r="AF1494" s="93"/>
      <c r="AG1494" s="93"/>
      <c r="AH1494" s="93"/>
      <c r="AI1494" s="30"/>
      <c r="AJ1494" s="30"/>
      <c r="AK1494" s="30"/>
      <c r="AL1494" s="30"/>
      <c r="AM1494" s="109"/>
      <c r="AN1494" s="109"/>
      <c r="AO1494" s="30"/>
      <c r="AP1494" s="109" t="s">
        <v>2247</v>
      </c>
      <c r="AQ1494"/>
      <c r="AR1494"/>
      <c r="AS1494"/>
      <c r="AT1494"/>
      <c r="AU1494"/>
      <c r="AV1494"/>
    </row>
    <row r="1495" spans="27:48" ht="23.45" customHeight="1" x14ac:dyDescent="0.2">
      <c r="AA1495" s="97"/>
      <c r="AB1495" s="97"/>
      <c r="AC1495" s="97"/>
      <c r="AD1495" s="97"/>
      <c r="AE1495" s="97"/>
      <c r="AF1495" s="93"/>
      <c r="AG1495" s="93"/>
      <c r="AH1495" s="93"/>
      <c r="AI1495" s="30"/>
      <c r="AJ1495" s="30"/>
      <c r="AK1495" s="30"/>
      <c r="AL1495" s="30"/>
      <c r="AM1495" s="109"/>
      <c r="AN1495" s="109"/>
      <c r="AO1495" s="30"/>
      <c r="AP1495" s="109" t="s">
        <v>2248</v>
      </c>
      <c r="AQ1495"/>
      <c r="AR1495"/>
      <c r="AS1495"/>
      <c r="AT1495"/>
      <c r="AU1495"/>
      <c r="AV1495"/>
    </row>
    <row r="1496" spans="27:48" ht="23.45" customHeight="1" x14ac:dyDescent="0.2">
      <c r="AA1496" s="97"/>
      <c r="AB1496" s="97"/>
      <c r="AC1496" s="97"/>
      <c r="AD1496" s="97"/>
      <c r="AE1496" s="97"/>
      <c r="AF1496" s="93"/>
      <c r="AG1496" s="93"/>
      <c r="AH1496" s="93"/>
      <c r="AI1496" s="30"/>
      <c r="AJ1496" s="30"/>
      <c r="AK1496" s="30"/>
      <c r="AL1496" s="30"/>
      <c r="AM1496" s="109"/>
      <c r="AN1496" s="109"/>
      <c r="AO1496" s="30"/>
      <c r="AP1496" s="109" t="s">
        <v>2249</v>
      </c>
      <c r="AQ1496"/>
      <c r="AR1496"/>
      <c r="AS1496"/>
      <c r="AT1496"/>
      <c r="AU1496"/>
      <c r="AV1496"/>
    </row>
    <row r="1497" spans="27:48" ht="23.45" customHeight="1" x14ac:dyDescent="0.2">
      <c r="AA1497" s="97"/>
      <c r="AB1497" s="97"/>
      <c r="AC1497" s="97"/>
      <c r="AD1497" s="97"/>
      <c r="AE1497" s="97"/>
      <c r="AF1497" s="93"/>
      <c r="AG1497" s="93"/>
      <c r="AH1497" s="93"/>
      <c r="AI1497" s="30"/>
      <c r="AJ1497" s="30"/>
      <c r="AK1497" s="30"/>
      <c r="AL1497" s="30"/>
      <c r="AM1497" s="109"/>
      <c r="AN1497" s="109"/>
      <c r="AO1497" s="30"/>
      <c r="AP1497" s="109" t="s">
        <v>2250</v>
      </c>
      <c r="AQ1497"/>
      <c r="AR1497"/>
      <c r="AS1497"/>
      <c r="AT1497"/>
      <c r="AU1497"/>
      <c r="AV1497"/>
    </row>
    <row r="1498" spans="27:48" ht="23.45" customHeight="1" x14ac:dyDescent="0.2">
      <c r="AA1498" s="97"/>
      <c r="AB1498" s="97"/>
      <c r="AC1498" s="97"/>
      <c r="AD1498" s="97"/>
      <c r="AE1498" s="97"/>
      <c r="AF1498" s="93"/>
      <c r="AG1498" s="93"/>
      <c r="AH1498" s="93"/>
      <c r="AI1498" s="30"/>
      <c r="AJ1498" s="30"/>
      <c r="AK1498" s="30"/>
      <c r="AL1498" s="30"/>
      <c r="AM1498" s="109"/>
      <c r="AN1498" s="109"/>
      <c r="AO1498" s="30"/>
      <c r="AP1498" s="109" t="s">
        <v>2251</v>
      </c>
      <c r="AQ1498"/>
      <c r="AR1498"/>
      <c r="AS1498"/>
      <c r="AT1498"/>
      <c r="AU1498"/>
      <c r="AV1498"/>
    </row>
    <row r="1499" spans="27:48" ht="23.45" customHeight="1" x14ac:dyDescent="0.2">
      <c r="AA1499" s="97"/>
      <c r="AB1499" s="97"/>
      <c r="AC1499" s="97"/>
      <c r="AD1499" s="97"/>
      <c r="AE1499" s="97"/>
      <c r="AF1499" s="93"/>
      <c r="AG1499" s="93"/>
      <c r="AH1499" s="93"/>
      <c r="AI1499" s="30"/>
      <c r="AJ1499" s="30"/>
      <c r="AK1499" s="30"/>
      <c r="AL1499" s="30"/>
      <c r="AM1499" s="109"/>
      <c r="AN1499" s="109"/>
      <c r="AO1499" s="30"/>
      <c r="AP1499" s="109" t="s">
        <v>2252</v>
      </c>
      <c r="AQ1499"/>
      <c r="AR1499"/>
      <c r="AS1499"/>
      <c r="AT1499"/>
      <c r="AU1499"/>
      <c r="AV1499"/>
    </row>
    <row r="1500" spans="27:48" ht="23.45" customHeight="1" x14ac:dyDescent="0.2">
      <c r="AA1500" s="97"/>
      <c r="AB1500" s="97"/>
      <c r="AC1500" s="97"/>
      <c r="AD1500" s="97"/>
      <c r="AE1500" s="97"/>
      <c r="AF1500" s="93"/>
      <c r="AG1500" s="93"/>
      <c r="AH1500" s="93"/>
      <c r="AI1500" s="30"/>
      <c r="AJ1500" s="30"/>
      <c r="AK1500" s="30"/>
      <c r="AL1500" s="30"/>
      <c r="AM1500" s="109"/>
      <c r="AN1500" s="109"/>
      <c r="AO1500" s="30"/>
      <c r="AP1500" s="109" t="s">
        <v>2253</v>
      </c>
      <c r="AQ1500"/>
      <c r="AR1500"/>
      <c r="AS1500"/>
      <c r="AT1500"/>
      <c r="AU1500"/>
      <c r="AV1500"/>
    </row>
    <row r="1501" spans="27:48" ht="23.45" customHeight="1" x14ac:dyDescent="0.2">
      <c r="AA1501" s="97"/>
      <c r="AB1501" s="97"/>
      <c r="AC1501" s="97"/>
      <c r="AD1501" s="97"/>
      <c r="AE1501" s="97"/>
      <c r="AF1501" s="93"/>
      <c r="AG1501" s="93"/>
      <c r="AH1501" s="93"/>
      <c r="AI1501" s="30"/>
      <c r="AJ1501" s="30"/>
      <c r="AK1501" s="30"/>
      <c r="AL1501" s="30"/>
      <c r="AM1501" s="109"/>
      <c r="AN1501" s="109"/>
      <c r="AO1501" s="30"/>
      <c r="AP1501" s="109" t="s">
        <v>2254</v>
      </c>
      <c r="AQ1501"/>
      <c r="AR1501"/>
      <c r="AS1501"/>
      <c r="AT1501"/>
      <c r="AU1501"/>
      <c r="AV1501"/>
    </row>
    <row r="1502" spans="27:48" ht="23.45" customHeight="1" x14ac:dyDescent="0.2">
      <c r="AA1502" s="97"/>
      <c r="AB1502" s="97"/>
      <c r="AC1502" s="97"/>
      <c r="AD1502" s="97"/>
      <c r="AE1502" s="97"/>
      <c r="AF1502" s="93"/>
      <c r="AG1502" s="93"/>
      <c r="AH1502" s="93"/>
      <c r="AI1502" s="30"/>
      <c r="AJ1502" s="30"/>
      <c r="AK1502" s="30"/>
      <c r="AL1502" s="30"/>
      <c r="AM1502" s="109"/>
      <c r="AN1502" s="109"/>
      <c r="AO1502" s="30"/>
      <c r="AP1502" s="109" t="s">
        <v>2255</v>
      </c>
      <c r="AQ1502"/>
      <c r="AR1502"/>
      <c r="AS1502"/>
      <c r="AT1502"/>
      <c r="AU1502"/>
      <c r="AV1502"/>
    </row>
    <row r="1503" spans="27:48" ht="23.45" customHeight="1" x14ac:dyDescent="0.2">
      <c r="AA1503" s="97"/>
      <c r="AB1503" s="97"/>
      <c r="AC1503" s="97"/>
      <c r="AD1503" s="97"/>
      <c r="AE1503" s="97"/>
      <c r="AF1503" s="93"/>
      <c r="AG1503" s="93"/>
      <c r="AH1503" s="93"/>
      <c r="AI1503" s="30"/>
      <c r="AJ1503" s="30"/>
      <c r="AK1503" s="30"/>
      <c r="AL1503" s="30"/>
      <c r="AM1503" s="109"/>
      <c r="AN1503" s="109"/>
      <c r="AO1503" s="30"/>
      <c r="AP1503" s="109" t="s">
        <v>2256</v>
      </c>
      <c r="AQ1503"/>
      <c r="AR1503"/>
      <c r="AS1503"/>
      <c r="AT1503"/>
      <c r="AU1503"/>
      <c r="AV1503"/>
    </row>
    <row r="1504" spans="27:48" ht="23.45" customHeight="1" x14ac:dyDescent="0.2">
      <c r="AA1504" s="97"/>
      <c r="AB1504" s="97"/>
      <c r="AC1504" s="97"/>
      <c r="AD1504" s="97"/>
      <c r="AE1504" s="97"/>
      <c r="AF1504" s="93"/>
      <c r="AG1504" s="93"/>
      <c r="AH1504" s="93"/>
      <c r="AI1504" s="30"/>
      <c r="AJ1504" s="30"/>
      <c r="AK1504" s="30"/>
      <c r="AL1504" s="30"/>
      <c r="AM1504" s="109"/>
      <c r="AN1504" s="109"/>
      <c r="AO1504" s="30"/>
      <c r="AP1504" s="109" t="s">
        <v>2257</v>
      </c>
      <c r="AQ1504"/>
      <c r="AR1504"/>
      <c r="AS1504"/>
      <c r="AT1504"/>
      <c r="AU1504"/>
      <c r="AV1504"/>
    </row>
    <row r="1505" spans="27:48" ht="23.45" customHeight="1" x14ac:dyDescent="0.2">
      <c r="AA1505" s="97"/>
      <c r="AB1505" s="97"/>
      <c r="AC1505" s="97"/>
      <c r="AD1505" s="97"/>
      <c r="AE1505" s="97"/>
      <c r="AF1505" s="93"/>
      <c r="AG1505" s="93"/>
      <c r="AH1505" s="93"/>
      <c r="AI1505" s="30"/>
      <c r="AJ1505" s="30"/>
      <c r="AK1505" s="30"/>
      <c r="AL1505" s="30"/>
      <c r="AM1505" s="109"/>
      <c r="AN1505" s="109"/>
      <c r="AO1505" s="30"/>
      <c r="AP1505" s="109" t="s">
        <v>2258</v>
      </c>
      <c r="AQ1505"/>
      <c r="AR1505"/>
      <c r="AS1505"/>
      <c r="AT1505"/>
      <c r="AU1505"/>
      <c r="AV1505"/>
    </row>
    <row r="1506" spans="27:48" ht="23.45" customHeight="1" x14ac:dyDescent="0.2">
      <c r="AA1506" s="97"/>
      <c r="AB1506" s="97"/>
      <c r="AC1506" s="97"/>
      <c r="AD1506" s="97"/>
      <c r="AE1506" s="97"/>
      <c r="AF1506" s="93"/>
      <c r="AG1506" s="93"/>
      <c r="AH1506" s="93"/>
      <c r="AI1506" s="30"/>
      <c r="AJ1506" s="30"/>
      <c r="AK1506" s="30"/>
      <c r="AL1506" s="30"/>
      <c r="AM1506" s="109"/>
      <c r="AN1506" s="109"/>
      <c r="AO1506" s="30"/>
      <c r="AP1506" s="109" t="s">
        <v>2259</v>
      </c>
      <c r="AQ1506"/>
      <c r="AR1506"/>
      <c r="AS1506"/>
      <c r="AT1506"/>
      <c r="AU1506"/>
      <c r="AV1506"/>
    </row>
    <row r="1507" spans="27:48" ht="23.45" customHeight="1" x14ac:dyDescent="0.2">
      <c r="AA1507" s="97"/>
      <c r="AB1507" s="97"/>
      <c r="AC1507" s="97"/>
      <c r="AD1507" s="97"/>
      <c r="AE1507" s="97"/>
      <c r="AF1507" s="93"/>
      <c r="AG1507" s="93"/>
      <c r="AH1507" s="93"/>
      <c r="AI1507" s="30"/>
      <c r="AJ1507" s="30"/>
      <c r="AK1507" s="30"/>
      <c r="AL1507" s="30"/>
      <c r="AM1507" s="109"/>
      <c r="AN1507" s="109"/>
      <c r="AO1507" s="30"/>
      <c r="AP1507" s="109" t="s">
        <v>2260</v>
      </c>
      <c r="AQ1507"/>
      <c r="AR1507"/>
      <c r="AS1507"/>
      <c r="AT1507"/>
      <c r="AU1507"/>
      <c r="AV1507"/>
    </row>
    <row r="1508" spans="27:48" ht="23.45" customHeight="1" x14ac:dyDescent="0.2">
      <c r="AA1508" s="97"/>
      <c r="AB1508" s="97"/>
      <c r="AC1508" s="97"/>
      <c r="AD1508" s="97"/>
      <c r="AE1508" s="97"/>
      <c r="AF1508" s="93"/>
      <c r="AG1508" s="93"/>
      <c r="AH1508" s="93"/>
      <c r="AI1508" s="30"/>
      <c r="AJ1508" s="30"/>
      <c r="AK1508" s="30"/>
      <c r="AL1508" s="30"/>
      <c r="AM1508" s="109"/>
      <c r="AN1508" s="109"/>
      <c r="AO1508" s="30"/>
      <c r="AP1508" s="109" t="s">
        <v>2261</v>
      </c>
      <c r="AQ1508"/>
      <c r="AR1508"/>
      <c r="AS1508"/>
      <c r="AT1508"/>
      <c r="AU1508"/>
      <c r="AV1508"/>
    </row>
    <row r="1509" spans="27:48" ht="23.45" customHeight="1" x14ac:dyDescent="0.2">
      <c r="AA1509" s="97"/>
      <c r="AB1509" s="97"/>
      <c r="AC1509" s="97"/>
      <c r="AD1509" s="97"/>
      <c r="AE1509" s="97"/>
      <c r="AF1509" s="93"/>
      <c r="AG1509" s="93"/>
      <c r="AH1509" s="93"/>
      <c r="AI1509" s="30"/>
      <c r="AJ1509" s="30"/>
      <c r="AK1509" s="30"/>
      <c r="AL1509" s="30"/>
      <c r="AM1509" s="109"/>
      <c r="AN1509" s="109"/>
      <c r="AO1509" s="30"/>
      <c r="AP1509" s="109" t="s">
        <v>2262</v>
      </c>
      <c r="AQ1509"/>
      <c r="AR1509"/>
      <c r="AS1509"/>
      <c r="AT1509"/>
      <c r="AU1509"/>
      <c r="AV1509"/>
    </row>
    <row r="1510" spans="27:48" ht="23.45" customHeight="1" x14ac:dyDescent="0.2">
      <c r="AA1510" s="97"/>
      <c r="AB1510" s="97"/>
      <c r="AC1510" s="97"/>
      <c r="AD1510" s="97"/>
      <c r="AE1510" s="97"/>
      <c r="AF1510" s="93"/>
      <c r="AG1510" s="93"/>
      <c r="AH1510" s="93"/>
      <c r="AI1510" s="30"/>
      <c r="AJ1510" s="30"/>
      <c r="AK1510" s="30"/>
      <c r="AL1510" s="30"/>
      <c r="AM1510" s="109"/>
      <c r="AN1510" s="109"/>
      <c r="AO1510" s="30"/>
      <c r="AP1510" s="109" t="s">
        <v>2263</v>
      </c>
      <c r="AQ1510"/>
      <c r="AR1510"/>
      <c r="AS1510"/>
      <c r="AT1510"/>
      <c r="AU1510"/>
      <c r="AV1510"/>
    </row>
    <row r="1511" spans="27:48" ht="23.45" customHeight="1" x14ac:dyDescent="0.2">
      <c r="AA1511" s="97"/>
      <c r="AB1511" s="97"/>
      <c r="AC1511" s="97"/>
      <c r="AD1511" s="97"/>
      <c r="AE1511" s="97"/>
      <c r="AF1511" s="93"/>
      <c r="AG1511" s="93"/>
      <c r="AH1511" s="93"/>
      <c r="AI1511" s="30"/>
      <c r="AJ1511" s="30"/>
      <c r="AK1511" s="30"/>
      <c r="AL1511" s="30"/>
      <c r="AM1511" s="109"/>
      <c r="AN1511" s="109"/>
      <c r="AO1511" s="30"/>
      <c r="AP1511" s="109" t="s">
        <v>2264</v>
      </c>
      <c r="AQ1511"/>
      <c r="AR1511"/>
      <c r="AS1511"/>
      <c r="AT1511"/>
      <c r="AU1511"/>
      <c r="AV1511"/>
    </row>
    <row r="1512" spans="27:48" ht="23.45" customHeight="1" x14ac:dyDescent="0.2">
      <c r="AA1512" s="97"/>
      <c r="AB1512" s="97"/>
      <c r="AC1512" s="97"/>
      <c r="AD1512" s="97"/>
      <c r="AE1512" s="97"/>
      <c r="AF1512" s="93"/>
      <c r="AG1512" s="93"/>
      <c r="AH1512" s="93"/>
      <c r="AI1512" s="30"/>
      <c r="AJ1512" s="30"/>
      <c r="AK1512" s="30"/>
      <c r="AL1512" s="30"/>
      <c r="AM1512" s="109"/>
      <c r="AN1512" s="109"/>
      <c r="AO1512" s="30"/>
      <c r="AP1512" s="109" t="s">
        <v>2265</v>
      </c>
      <c r="AQ1512"/>
      <c r="AR1512"/>
      <c r="AS1512"/>
      <c r="AT1512"/>
      <c r="AU1512"/>
      <c r="AV1512"/>
    </row>
    <row r="1513" spans="27:48" ht="23.45" customHeight="1" x14ac:dyDescent="0.2">
      <c r="AA1513" s="97"/>
      <c r="AB1513" s="97"/>
      <c r="AC1513" s="97"/>
      <c r="AD1513" s="97"/>
      <c r="AE1513" s="97"/>
      <c r="AF1513" s="93"/>
      <c r="AG1513" s="93"/>
      <c r="AH1513" s="93"/>
      <c r="AI1513" s="30"/>
      <c r="AJ1513" s="30"/>
      <c r="AK1513" s="30"/>
      <c r="AL1513" s="30"/>
      <c r="AM1513" s="109"/>
      <c r="AN1513" s="109"/>
      <c r="AO1513" s="30"/>
      <c r="AP1513" s="109" t="s">
        <v>2266</v>
      </c>
      <c r="AQ1513"/>
      <c r="AR1513"/>
      <c r="AS1513"/>
      <c r="AT1513"/>
      <c r="AU1513"/>
      <c r="AV1513"/>
    </row>
    <row r="1514" spans="27:48" ht="23.45" customHeight="1" x14ac:dyDescent="0.2">
      <c r="AA1514" s="97"/>
      <c r="AB1514" s="97"/>
      <c r="AC1514" s="97"/>
      <c r="AD1514" s="97"/>
      <c r="AE1514" s="97"/>
      <c r="AF1514" s="93"/>
      <c r="AG1514" s="93"/>
      <c r="AH1514" s="93"/>
      <c r="AI1514" s="30"/>
      <c r="AJ1514" s="30"/>
      <c r="AK1514" s="30"/>
      <c r="AL1514" s="30"/>
      <c r="AM1514" s="109"/>
      <c r="AN1514" s="109"/>
      <c r="AO1514" s="30"/>
      <c r="AP1514" s="109" t="s">
        <v>2267</v>
      </c>
      <c r="AQ1514"/>
      <c r="AR1514"/>
      <c r="AS1514"/>
      <c r="AT1514"/>
      <c r="AU1514"/>
      <c r="AV1514"/>
    </row>
    <row r="1515" spans="27:48" ht="23.45" customHeight="1" x14ac:dyDescent="0.2">
      <c r="AA1515" s="97"/>
      <c r="AB1515" s="97"/>
      <c r="AC1515" s="97"/>
      <c r="AD1515" s="97"/>
      <c r="AE1515" s="97"/>
      <c r="AF1515" s="93"/>
      <c r="AG1515" s="93"/>
      <c r="AH1515" s="93"/>
      <c r="AI1515" s="30"/>
      <c r="AJ1515" s="30"/>
      <c r="AK1515" s="30"/>
      <c r="AL1515" s="30"/>
      <c r="AM1515" s="109"/>
      <c r="AN1515" s="109"/>
      <c r="AO1515" s="30"/>
      <c r="AP1515" s="109" t="s">
        <v>2268</v>
      </c>
      <c r="AQ1515"/>
      <c r="AR1515"/>
      <c r="AS1515"/>
      <c r="AT1515"/>
      <c r="AU1515"/>
      <c r="AV1515"/>
    </row>
    <row r="1516" spans="27:48" ht="23.45" customHeight="1" x14ac:dyDescent="0.2">
      <c r="AA1516" s="97"/>
      <c r="AB1516" s="97"/>
      <c r="AC1516" s="97"/>
      <c r="AD1516" s="97"/>
      <c r="AE1516" s="97"/>
      <c r="AF1516" s="93"/>
      <c r="AG1516" s="93"/>
      <c r="AH1516" s="93"/>
      <c r="AI1516" s="30"/>
      <c r="AJ1516" s="30"/>
      <c r="AK1516" s="30"/>
      <c r="AL1516" s="30"/>
      <c r="AM1516" s="109"/>
      <c r="AN1516" s="109"/>
      <c r="AO1516" s="30"/>
      <c r="AP1516" s="109" t="s">
        <v>2269</v>
      </c>
      <c r="AQ1516"/>
      <c r="AR1516"/>
      <c r="AS1516"/>
      <c r="AT1516"/>
      <c r="AU1516"/>
      <c r="AV1516"/>
    </row>
    <row r="1517" spans="27:48" ht="23.45" customHeight="1" x14ac:dyDescent="0.2">
      <c r="AA1517" s="97"/>
      <c r="AB1517" s="97"/>
      <c r="AC1517" s="97"/>
      <c r="AD1517" s="97"/>
      <c r="AE1517" s="97"/>
      <c r="AF1517" s="93"/>
      <c r="AG1517" s="93"/>
      <c r="AH1517" s="93"/>
      <c r="AI1517" s="30"/>
      <c r="AJ1517" s="30"/>
      <c r="AK1517" s="30"/>
      <c r="AL1517" s="30"/>
      <c r="AM1517" s="109"/>
      <c r="AN1517" s="109"/>
      <c r="AO1517" s="30"/>
      <c r="AP1517" s="109" t="s">
        <v>2270</v>
      </c>
      <c r="AQ1517"/>
      <c r="AR1517"/>
      <c r="AS1517"/>
      <c r="AT1517"/>
      <c r="AU1517"/>
      <c r="AV1517"/>
    </row>
    <row r="1518" spans="27:48" ht="23.45" customHeight="1" x14ac:dyDescent="0.2">
      <c r="AA1518" s="97"/>
      <c r="AB1518" s="97"/>
      <c r="AC1518" s="97"/>
      <c r="AD1518" s="97"/>
      <c r="AE1518" s="97"/>
      <c r="AF1518" s="93"/>
      <c r="AG1518" s="93"/>
      <c r="AH1518" s="93"/>
      <c r="AI1518" s="30"/>
      <c r="AJ1518" s="30"/>
      <c r="AK1518" s="30"/>
      <c r="AL1518" s="30"/>
      <c r="AM1518" s="109"/>
      <c r="AN1518" s="109"/>
      <c r="AO1518" s="30"/>
      <c r="AP1518" s="109" t="s">
        <v>2271</v>
      </c>
      <c r="AQ1518"/>
      <c r="AR1518"/>
      <c r="AS1518"/>
      <c r="AT1518"/>
      <c r="AU1518"/>
      <c r="AV1518"/>
    </row>
    <row r="1519" spans="27:48" ht="23.45" customHeight="1" x14ac:dyDescent="0.2">
      <c r="AA1519" s="97"/>
      <c r="AB1519" s="97"/>
      <c r="AC1519" s="97"/>
      <c r="AD1519" s="97"/>
      <c r="AE1519" s="97"/>
      <c r="AF1519" s="93"/>
      <c r="AG1519" s="93"/>
      <c r="AH1519" s="93"/>
      <c r="AI1519" s="30"/>
      <c r="AJ1519" s="30"/>
      <c r="AK1519" s="30"/>
      <c r="AL1519" s="30"/>
      <c r="AM1519" s="109"/>
      <c r="AN1519" s="109"/>
      <c r="AO1519" s="30"/>
      <c r="AP1519" s="109" t="s">
        <v>2272</v>
      </c>
      <c r="AQ1519"/>
      <c r="AR1519"/>
      <c r="AS1519"/>
      <c r="AT1519"/>
      <c r="AU1519"/>
      <c r="AV1519"/>
    </row>
    <row r="1520" spans="27:48" ht="23.45" customHeight="1" x14ac:dyDescent="0.2">
      <c r="AA1520" s="97"/>
      <c r="AB1520" s="97"/>
      <c r="AC1520" s="97"/>
      <c r="AD1520" s="97"/>
      <c r="AE1520" s="97"/>
      <c r="AF1520" s="93"/>
      <c r="AG1520" s="93"/>
      <c r="AH1520" s="93"/>
      <c r="AI1520" s="30"/>
      <c r="AJ1520" s="30"/>
      <c r="AK1520" s="30"/>
      <c r="AL1520" s="30"/>
      <c r="AM1520" s="109"/>
      <c r="AN1520" s="109"/>
      <c r="AO1520" s="30"/>
      <c r="AP1520" s="109" t="s">
        <v>2273</v>
      </c>
      <c r="AQ1520"/>
      <c r="AR1520"/>
      <c r="AS1520"/>
      <c r="AT1520"/>
      <c r="AU1520"/>
      <c r="AV1520"/>
    </row>
    <row r="1521" spans="27:48" ht="23.45" customHeight="1" x14ac:dyDescent="0.2">
      <c r="AA1521" s="97"/>
      <c r="AB1521" s="97"/>
      <c r="AC1521" s="97"/>
      <c r="AD1521" s="97"/>
      <c r="AE1521" s="97"/>
      <c r="AF1521" s="93"/>
      <c r="AG1521" s="93"/>
      <c r="AH1521" s="93"/>
      <c r="AI1521" s="30"/>
      <c r="AJ1521" s="30"/>
      <c r="AK1521" s="30"/>
      <c r="AL1521" s="30"/>
      <c r="AM1521" s="109"/>
      <c r="AN1521" s="109"/>
      <c r="AO1521" s="30"/>
      <c r="AP1521" s="109" t="s">
        <v>2274</v>
      </c>
      <c r="AQ1521"/>
      <c r="AR1521"/>
      <c r="AS1521"/>
      <c r="AT1521"/>
      <c r="AU1521"/>
      <c r="AV1521"/>
    </row>
    <row r="1522" spans="27:48" ht="23.45" customHeight="1" x14ac:dyDescent="0.2">
      <c r="AA1522" s="97"/>
      <c r="AB1522" s="97"/>
      <c r="AC1522" s="97"/>
      <c r="AD1522" s="97"/>
      <c r="AE1522" s="97"/>
      <c r="AF1522" s="93"/>
      <c r="AG1522" s="93"/>
      <c r="AH1522" s="93"/>
      <c r="AI1522" s="30"/>
      <c r="AJ1522" s="30"/>
      <c r="AK1522" s="30"/>
      <c r="AL1522" s="30"/>
      <c r="AM1522" s="109"/>
      <c r="AN1522" s="109"/>
      <c r="AO1522" s="30"/>
      <c r="AP1522" s="109" t="s">
        <v>2275</v>
      </c>
      <c r="AQ1522"/>
      <c r="AR1522"/>
      <c r="AS1522"/>
      <c r="AT1522"/>
      <c r="AU1522"/>
      <c r="AV1522"/>
    </row>
    <row r="1523" spans="27:48" ht="23.45" customHeight="1" x14ac:dyDescent="0.2">
      <c r="AA1523" s="97"/>
      <c r="AB1523" s="97"/>
      <c r="AC1523" s="97"/>
      <c r="AD1523" s="97"/>
      <c r="AE1523" s="97"/>
      <c r="AF1523" s="93"/>
      <c r="AG1523" s="93"/>
      <c r="AH1523" s="93"/>
      <c r="AI1523" s="30"/>
      <c r="AJ1523" s="30"/>
      <c r="AK1523" s="30"/>
      <c r="AL1523" s="30"/>
      <c r="AM1523" s="109"/>
      <c r="AN1523" s="109"/>
      <c r="AO1523" s="30"/>
      <c r="AP1523" s="109" t="s">
        <v>2276</v>
      </c>
      <c r="AQ1523"/>
      <c r="AR1523"/>
      <c r="AS1523"/>
      <c r="AT1523"/>
      <c r="AU1523"/>
      <c r="AV1523"/>
    </row>
    <row r="1524" spans="27:48" ht="23.45" customHeight="1" x14ac:dyDescent="0.2">
      <c r="AA1524" s="97"/>
      <c r="AB1524" s="97"/>
      <c r="AC1524" s="97"/>
      <c r="AD1524" s="97"/>
      <c r="AE1524" s="97"/>
      <c r="AF1524" s="93"/>
      <c r="AG1524" s="93"/>
      <c r="AH1524" s="93"/>
      <c r="AI1524" s="30"/>
      <c r="AJ1524" s="30"/>
      <c r="AK1524" s="30"/>
      <c r="AL1524" s="30"/>
      <c r="AM1524" s="109"/>
      <c r="AN1524" s="109"/>
      <c r="AO1524" s="30"/>
      <c r="AP1524" s="109" t="s">
        <v>2277</v>
      </c>
      <c r="AQ1524"/>
      <c r="AR1524"/>
      <c r="AS1524"/>
      <c r="AT1524"/>
      <c r="AU1524"/>
      <c r="AV1524"/>
    </row>
    <row r="1525" spans="27:48" ht="23.45" customHeight="1" x14ac:dyDescent="0.2">
      <c r="AA1525" s="97"/>
      <c r="AB1525" s="97"/>
      <c r="AC1525" s="97"/>
      <c r="AD1525" s="97"/>
      <c r="AE1525" s="97"/>
      <c r="AF1525" s="93"/>
      <c r="AG1525" s="93"/>
      <c r="AH1525" s="93"/>
      <c r="AI1525" s="30"/>
      <c r="AJ1525" s="30"/>
      <c r="AK1525" s="30"/>
      <c r="AL1525" s="30"/>
      <c r="AM1525" s="109"/>
      <c r="AN1525" s="109"/>
      <c r="AO1525" s="30"/>
      <c r="AP1525" s="109" t="s">
        <v>2278</v>
      </c>
      <c r="AQ1525"/>
      <c r="AR1525"/>
      <c r="AS1525"/>
      <c r="AT1525"/>
      <c r="AU1525"/>
      <c r="AV1525"/>
    </row>
    <row r="1526" spans="27:48" ht="23.45" customHeight="1" x14ac:dyDescent="0.2">
      <c r="AA1526" s="97"/>
      <c r="AB1526" s="97"/>
      <c r="AC1526" s="97"/>
      <c r="AD1526" s="97"/>
      <c r="AE1526" s="97"/>
      <c r="AF1526" s="93"/>
      <c r="AG1526" s="93"/>
      <c r="AH1526" s="93"/>
      <c r="AI1526" s="30"/>
      <c r="AJ1526" s="30"/>
      <c r="AK1526" s="30"/>
      <c r="AL1526" s="30"/>
      <c r="AM1526" s="109"/>
      <c r="AN1526" s="109"/>
      <c r="AO1526" s="30"/>
      <c r="AP1526" s="109" t="s">
        <v>2279</v>
      </c>
      <c r="AQ1526"/>
      <c r="AR1526"/>
      <c r="AS1526"/>
      <c r="AT1526"/>
      <c r="AU1526"/>
      <c r="AV1526"/>
    </row>
    <row r="1527" spans="27:48" ht="23.45" customHeight="1" x14ac:dyDescent="0.2">
      <c r="AA1527" s="97"/>
      <c r="AB1527" s="97"/>
      <c r="AC1527" s="97"/>
      <c r="AD1527" s="97"/>
      <c r="AE1527" s="97"/>
      <c r="AF1527" s="93"/>
      <c r="AG1527" s="93"/>
      <c r="AH1527" s="93"/>
      <c r="AI1527" s="30"/>
      <c r="AJ1527" s="30"/>
      <c r="AK1527" s="30"/>
      <c r="AL1527" s="30"/>
      <c r="AM1527" s="109"/>
      <c r="AN1527" s="109"/>
      <c r="AO1527" s="30"/>
      <c r="AP1527" s="109" t="s">
        <v>2280</v>
      </c>
      <c r="AQ1527"/>
      <c r="AR1527"/>
      <c r="AS1527"/>
      <c r="AT1527"/>
      <c r="AU1527"/>
      <c r="AV1527"/>
    </row>
    <row r="1528" spans="27:48" ht="23.45" customHeight="1" x14ac:dyDescent="0.2">
      <c r="AA1528" s="97"/>
      <c r="AB1528" s="97"/>
      <c r="AC1528" s="97"/>
      <c r="AD1528" s="97"/>
      <c r="AE1528" s="97"/>
      <c r="AF1528" s="93"/>
      <c r="AG1528" s="93"/>
      <c r="AH1528" s="93"/>
      <c r="AI1528" s="30"/>
      <c r="AJ1528" s="30"/>
      <c r="AK1528" s="30"/>
      <c r="AL1528" s="30"/>
      <c r="AM1528" s="109"/>
      <c r="AN1528" s="109"/>
      <c r="AO1528" s="30"/>
      <c r="AP1528" s="109" t="s">
        <v>2281</v>
      </c>
      <c r="AQ1528"/>
      <c r="AR1528"/>
      <c r="AS1528"/>
      <c r="AT1528"/>
      <c r="AU1528"/>
      <c r="AV1528"/>
    </row>
    <row r="1529" spans="27:48" ht="23.45" customHeight="1" x14ac:dyDescent="0.2">
      <c r="AA1529" s="97"/>
      <c r="AB1529" s="97"/>
      <c r="AC1529" s="97"/>
      <c r="AD1529" s="97"/>
      <c r="AE1529" s="97"/>
      <c r="AF1529" s="93"/>
      <c r="AG1529" s="93"/>
      <c r="AH1529" s="93"/>
      <c r="AI1529" s="30"/>
      <c r="AJ1529" s="30"/>
      <c r="AK1529" s="30"/>
      <c r="AL1529" s="30"/>
      <c r="AM1529" s="109"/>
      <c r="AN1529" s="109"/>
      <c r="AO1529" s="30"/>
      <c r="AP1529" s="109" t="s">
        <v>2282</v>
      </c>
      <c r="AQ1529"/>
      <c r="AR1529"/>
      <c r="AS1529"/>
      <c r="AT1529"/>
      <c r="AU1529"/>
      <c r="AV1529"/>
    </row>
    <row r="1530" spans="27:48" ht="23.45" customHeight="1" x14ac:dyDescent="0.2">
      <c r="AA1530" s="97"/>
      <c r="AB1530" s="97"/>
      <c r="AC1530" s="97"/>
      <c r="AD1530" s="97"/>
      <c r="AE1530" s="97"/>
      <c r="AF1530" s="93"/>
      <c r="AG1530" s="93"/>
      <c r="AH1530" s="93"/>
      <c r="AI1530" s="30"/>
      <c r="AJ1530" s="30"/>
      <c r="AK1530" s="30"/>
      <c r="AL1530" s="30"/>
      <c r="AM1530" s="109"/>
      <c r="AN1530" s="109"/>
      <c r="AO1530" s="30"/>
      <c r="AP1530" s="109" t="s">
        <v>2283</v>
      </c>
      <c r="AQ1530"/>
      <c r="AR1530"/>
      <c r="AS1530"/>
      <c r="AT1530"/>
      <c r="AU1530"/>
      <c r="AV1530"/>
    </row>
    <row r="1531" spans="27:48" ht="23.45" customHeight="1" x14ac:dyDescent="0.2">
      <c r="AA1531" s="97"/>
      <c r="AB1531" s="97"/>
      <c r="AC1531" s="97"/>
      <c r="AD1531" s="97"/>
      <c r="AE1531" s="97"/>
      <c r="AF1531" s="93"/>
      <c r="AG1531" s="93"/>
      <c r="AH1531" s="93"/>
      <c r="AI1531" s="30"/>
      <c r="AJ1531" s="30"/>
      <c r="AK1531" s="30"/>
      <c r="AL1531" s="30"/>
      <c r="AM1531" s="109"/>
      <c r="AN1531" s="109"/>
      <c r="AO1531" s="30"/>
      <c r="AP1531" s="109" t="s">
        <v>2284</v>
      </c>
      <c r="AQ1531"/>
      <c r="AR1531"/>
      <c r="AS1531"/>
      <c r="AT1531"/>
      <c r="AU1531"/>
      <c r="AV1531"/>
    </row>
    <row r="1532" spans="27:48" ht="23.45" customHeight="1" x14ac:dyDescent="0.2">
      <c r="AA1532" s="97"/>
      <c r="AB1532" s="97"/>
      <c r="AC1532" s="97"/>
      <c r="AD1532" s="97"/>
      <c r="AE1532" s="97"/>
      <c r="AF1532" s="93"/>
      <c r="AG1532" s="93"/>
      <c r="AH1532" s="93"/>
      <c r="AI1532" s="30"/>
      <c r="AJ1532" s="30"/>
      <c r="AK1532" s="30"/>
      <c r="AL1532" s="30"/>
      <c r="AM1532" s="109"/>
      <c r="AN1532" s="109"/>
      <c r="AO1532" s="30"/>
      <c r="AP1532" s="109" t="s">
        <v>2285</v>
      </c>
      <c r="AQ1532"/>
      <c r="AR1532"/>
      <c r="AS1532"/>
      <c r="AT1532"/>
      <c r="AU1532"/>
      <c r="AV1532"/>
    </row>
    <row r="1533" spans="27:48" ht="23.45" customHeight="1" x14ac:dyDescent="0.2">
      <c r="AA1533" s="97"/>
      <c r="AB1533" s="97"/>
      <c r="AC1533" s="97"/>
      <c r="AD1533" s="97"/>
      <c r="AE1533" s="97"/>
      <c r="AF1533" s="93"/>
      <c r="AG1533" s="93"/>
      <c r="AH1533" s="93"/>
      <c r="AI1533" s="30"/>
      <c r="AJ1533" s="30"/>
      <c r="AK1533" s="30"/>
      <c r="AL1533" s="30"/>
      <c r="AM1533" s="109"/>
      <c r="AN1533" s="109"/>
      <c r="AO1533" s="30"/>
      <c r="AP1533" s="109" t="s">
        <v>2286</v>
      </c>
      <c r="AQ1533"/>
      <c r="AR1533"/>
      <c r="AS1533"/>
      <c r="AT1533"/>
      <c r="AU1533"/>
      <c r="AV1533"/>
    </row>
    <row r="1534" spans="27:48" ht="23.45" customHeight="1" x14ac:dyDescent="0.2">
      <c r="AA1534" s="97"/>
      <c r="AB1534" s="97"/>
      <c r="AC1534" s="97"/>
      <c r="AD1534" s="97"/>
      <c r="AE1534" s="97"/>
      <c r="AF1534" s="93"/>
      <c r="AG1534" s="93"/>
      <c r="AH1534" s="93"/>
      <c r="AI1534" s="30"/>
      <c r="AJ1534" s="30"/>
      <c r="AK1534" s="30"/>
      <c r="AL1534" s="30"/>
      <c r="AM1534" s="109"/>
      <c r="AN1534" s="109"/>
      <c r="AO1534" s="30"/>
      <c r="AP1534" s="109" t="s">
        <v>2287</v>
      </c>
      <c r="AQ1534"/>
      <c r="AR1534"/>
      <c r="AS1534"/>
      <c r="AT1534"/>
      <c r="AU1534"/>
      <c r="AV1534"/>
    </row>
    <row r="1535" spans="27:48" ht="23.45" customHeight="1" x14ac:dyDescent="0.2">
      <c r="AA1535" s="97"/>
      <c r="AB1535" s="97"/>
      <c r="AC1535" s="97"/>
      <c r="AD1535" s="97"/>
      <c r="AE1535" s="97"/>
      <c r="AF1535" s="93"/>
      <c r="AG1535" s="93"/>
      <c r="AH1535" s="93"/>
      <c r="AI1535" s="30"/>
      <c r="AJ1535" s="30"/>
      <c r="AK1535" s="30"/>
      <c r="AL1535" s="30"/>
      <c r="AM1535" s="109"/>
      <c r="AN1535" s="109"/>
      <c r="AO1535" s="30"/>
      <c r="AP1535" s="109" t="s">
        <v>2288</v>
      </c>
      <c r="AQ1535"/>
      <c r="AR1535"/>
      <c r="AS1535"/>
      <c r="AT1535"/>
      <c r="AU1535"/>
      <c r="AV1535"/>
    </row>
    <row r="1536" spans="27:48" ht="23.45" customHeight="1" x14ac:dyDescent="0.2">
      <c r="AA1536" s="97"/>
      <c r="AB1536" s="97"/>
      <c r="AC1536" s="97"/>
      <c r="AD1536" s="97"/>
      <c r="AE1536" s="97"/>
      <c r="AF1536" s="93"/>
      <c r="AG1536" s="93"/>
      <c r="AH1536" s="93"/>
      <c r="AI1536" s="30"/>
      <c r="AJ1536" s="30"/>
      <c r="AK1536" s="30"/>
      <c r="AL1536" s="30"/>
      <c r="AM1536" s="109"/>
      <c r="AN1536" s="109"/>
      <c r="AO1536" s="30"/>
      <c r="AP1536" s="109" t="s">
        <v>2289</v>
      </c>
      <c r="AQ1536"/>
      <c r="AR1536"/>
      <c r="AS1536"/>
      <c r="AT1536"/>
      <c r="AU1536"/>
      <c r="AV1536"/>
    </row>
    <row r="1537" spans="27:48" ht="23.45" customHeight="1" x14ac:dyDescent="0.2">
      <c r="AA1537" s="97"/>
      <c r="AB1537" s="97"/>
      <c r="AC1537" s="97"/>
      <c r="AD1537" s="97"/>
      <c r="AE1537" s="97"/>
      <c r="AF1537" s="93"/>
      <c r="AG1537" s="93"/>
      <c r="AH1537" s="93"/>
      <c r="AI1537" s="30"/>
      <c r="AJ1537" s="30"/>
      <c r="AK1537" s="30"/>
      <c r="AL1537" s="30"/>
      <c r="AM1537" s="109"/>
      <c r="AN1537" s="109"/>
      <c r="AO1537" s="30"/>
      <c r="AP1537" s="109" t="s">
        <v>2290</v>
      </c>
      <c r="AQ1537"/>
      <c r="AR1537"/>
      <c r="AS1537"/>
      <c r="AT1537"/>
      <c r="AU1537"/>
      <c r="AV1537"/>
    </row>
    <row r="1538" spans="27:48" ht="23.45" customHeight="1" x14ac:dyDescent="0.2">
      <c r="AA1538" s="97"/>
      <c r="AB1538" s="97"/>
      <c r="AC1538" s="97"/>
      <c r="AD1538" s="97"/>
      <c r="AE1538" s="97"/>
      <c r="AF1538" s="93"/>
      <c r="AG1538" s="93"/>
      <c r="AH1538" s="93"/>
      <c r="AI1538" s="30"/>
      <c r="AJ1538" s="30"/>
      <c r="AK1538" s="30"/>
      <c r="AL1538" s="30"/>
      <c r="AM1538" s="109"/>
      <c r="AN1538" s="109"/>
      <c r="AO1538" s="30"/>
      <c r="AP1538" s="109" t="s">
        <v>2291</v>
      </c>
      <c r="AQ1538"/>
      <c r="AR1538"/>
      <c r="AS1538"/>
      <c r="AT1538"/>
      <c r="AU1538"/>
      <c r="AV1538"/>
    </row>
    <row r="1539" spans="27:48" ht="23.45" customHeight="1" x14ac:dyDescent="0.2">
      <c r="AA1539" s="97"/>
      <c r="AB1539" s="97"/>
      <c r="AC1539" s="97"/>
      <c r="AD1539" s="97"/>
      <c r="AE1539" s="97"/>
      <c r="AF1539" s="93"/>
      <c r="AG1539" s="93"/>
      <c r="AH1539" s="93"/>
      <c r="AI1539" s="30"/>
      <c r="AJ1539" s="30"/>
      <c r="AK1539" s="30"/>
      <c r="AL1539" s="30"/>
      <c r="AM1539" s="109"/>
      <c r="AN1539" s="109"/>
      <c r="AO1539" s="30"/>
      <c r="AP1539" s="109" t="s">
        <v>2292</v>
      </c>
      <c r="AQ1539"/>
      <c r="AR1539"/>
      <c r="AS1539"/>
      <c r="AT1539"/>
      <c r="AU1539"/>
      <c r="AV1539"/>
    </row>
    <row r="1540" spans="27:48" ht="23.45" customHeight="1" x14ac:dyDescent="0.2">
      <c r="AA1540" s="97"/>
      <c r="AB1540" s="97"/>
      <c r="AC1540" s="97"/>
      <c r="AD1540" s="97"/>
      <c r="AE1540" s="97"/>
      <c r="AF1540" s="93"/>
      <c r="AG1540" s="93"/>
      <c r="AH1540" s="93"/>
      <c r="AI1540" s="30"/>
      <c r="AJ1540" s="30"/>
      <c r="AK1540" s="30"/>
      <c r="AL1540" s="30"/>
      <c r="AM1540" s="109"/>
      <c r="AN1540" s="109"/>
      <c r="AO1540" s="30"/>
      <c r="AP1540" s="109" t="s">
        <v>2293</v>
      </c>
      <c r="AQ1540"/>
      <c r="AR1540"/>
      <c r="AS1540"/>
      <c r="AT1540"/>
      <c r="AU1540"/>
      <c r="AV1540"/>
    </row>
    <row r="1541" spans="27:48" ht="23.45" customHeight="1" x14ac:dyDescent="0.2">
      <c r="AA1541" s="97"/>
      <c r="AB1541" s="97"/>
      <c r="AC1541" s="97"/>
      <c r="AD1541" s="97"/>
      <c r="AE1541" s="97"/>
      <c r="AF1541" s="93"/>
      <c r="AG1541" s="93"/>
      <c r="AH1541" s="93"/>
      <c r="AI1541" s="30"/>
      <c r="AJ1541" s="30"/>
      <c r="AK1541" s="30"/>
      <c r="AL1541" s="30"/>
      <c r="AM1541" s="109"/>
      <c r="AN1541" s="109"/>
      <c r="AO1541" s="30"/>
      <c r="AP1541" s="109" t="s">
        <v>2294</v>
      </c>
      <c r="AQ1541"/>
      <c r="AR1541"/>
      <c r="AS1541"/>
      <c r="AT1541"/>
      <c r="AU1541"/>
      <c r="AV1541"/>
    </row>
    <row r="1542" spans="27:48" ht="23.45" customHeight="1" x14ac:dyDescent="0.2">
      <c r="AA1542" s="97"/>
      <c r="AB1542" s="97"/>
      <c r="AC1542" s="97"/>
      <c r="AD1542" s="97"/>
      <c r="AE1542" s="97"/>
      <c r="AF1542" s="93"/>
      <c r="AG1542" s="93"/>
      <c r="AH1542" s="93"/>
      <c r="AI1542" s="30"/>
      <c r="AJ1542" s="30"/>
      <c r="AK1542" s="30"/>
      <c r="AL1542" s="30"/>
      <c r="AM1542" s="109"/>
      <c r="AN1542" s="109"/>
      <c r="AO1542" s="30"/>
      <c r="AP1542" s="109" t="s">
        <v>2295</v>
      </c>
      <c r="AQ1542"/>
      <c r="AR1542"/>
      <c r="AS1542"/>
      <c r="AT1542"/>
      <c r="AU1542"/>
      <c r="AV1542"/>
    </row>
    <row r="1543" spans="27:48" ht="23.45" customHeight="1" x14ac:dyDescent="0.2">
      <c r="AA1543" s="97"/>
      <c r="AB1543" s="97"/>
      <c r="AC1543" s="97"/>
      <c r="AD1543" s="97"/>
      <c r="AE1543" s="97"/>
      <c r="AF1543" s="93"/>
      <c r="AG1543" s="93"/>
      <c r="AH1543" s="93"/>
      <c r="AI1543" s="30"/>
      <c r="AJ1543" s="30"/>
      <c r="AK1543" s="30"/>
      <c r="AL1543" s="30"/>
      <c r="AM1543" s="109"/>
      <c r="AN1543" s="109"/>
      <c r="AO1543" s="30"/>
      <c r="AP1543" s="109" t="s">
        <v>2296</v>
      </c>
      <c r="AQ1543"/>
      <c r="AR1543"/>
      <c r="AS1543"/>
      <c r="AT1543"/>
      <c r="AU1543"/>
      <c r="AV1543"/>
    </row>
    <row r="1544" spans="27:48" ht="23.45" customHeight="1" x14ac:dyDescent="0.2">
      <c r="AA1544" s="97"/>
      <c r="AB1544" s="97"/>
      <c r="AC1544" s="97"/>
      <c r="AD1544" s="97"/>
      <c r="AE1544" s="97"/>
      <c r="AF1544" s="93"/>
      <c r="AG1544" s="93"/>
      <c r="AH1544" s="93"/>
      <c r="AI1544" s="30"/>
      <c r="AJ1544" s="30"/>
      <c r="AK1544" s="30"/>
      <c r="AL1544" s="30"/>
      <c r="AM1544" s="109"/>
      <c r="AN1544" s="109"/>
      <c r="AO1544" s="30"/>
      <c r="AP1544" s="109" t="s">
        <v>2297</v>
      </c>
      <c r="AQ1544"/>
      <c r="AR1544"/>
      <c r="AS1544"/>
      <c r="AT1544"/>
      <c r="AU1544"/>
      <c r="AV1544"/>
    </row>
    <row r="1545" spans="27:48" ht="23.45" customHeight="1" x14ac:dyDescent="0.2">
      <c r="AA1545" s="97"/>
      <c r="AB1545" s="97"/>
      <c r="AC1545" s="97"/>
      <c r="AD1545" s="97"/>
      <c r="AE1545" s="97"/>
      <c r="AF1545" s="93"/>
      <c r="AG1545" s="93"/>
      <c r="AH1545" s="93"/>
      <c r="AI1545" s="30"/>
      <c r="AJ1545" s="30"/>
      <c r="AK1545" s="30"/>
      <c r="AL1545" s="30"/>
      <c r="AM1545" s="109"/>
      <c r="AN1545" s="109"/>
      <c r="AO1545" s="30"/>
      <c r="AP1545" s="109" t="s">
        <v>2298</v>
      </c>
      <c r="AQ1545"/>
      <c r="AR1545"/>
      <c r="AS1545"/>
      <c r="AT1545"/>
      <c r="AU1545"/>
      <c r="AV1545"/>
    </row>
    <row r="1546" spans="27:48" ht="23.45" customHeight="1" x14ac:dyDescent="0.2">
      <c r="AA1546" s="97"/>
      <c r="AB1546" s="97"/>
      <c r="AC1546" s="97"/>
      <c r="AD1546" s="97"/>
      <c r="AE1546" s="97"/>
      <c r="AF1546" s="93"/>
      <c r="AG1546" s="93"/>
      <c r="AH1546" s="93"/>
      <c r="AI1546" s="30"/>
      <c r="AJ1546" s="30"/>
      <c r="AK1546" s="30"/>
      <c r="AL1546" s="30"/>
      <c r="AM1546" s="109"/>
      <c r="AN1546" s="109"/>
      <c r="AO1546" s="30"/>
      <c r="AP1546" s="109" t="s">
        <v>2299</v>
      </c>
      <c r="AQ1546"/>
      <c r="AR1546"/>
      <c r="AS1546"/>
      <c r="AT1546"/>
      <c r="AU1546"/>
      <c r="AV1546"/>
    </row>
    <row r="1547" spans="27:48" ht="23.45" customHeight="1" x14ac:dyDescent="0.2">
      <c r="AA1547" s="97"/>
      <c r="AB1547" s="97"/>
      <c r="AC1547" s="97"/>
      <c r="AD1547" s="97"/>
      <c r="AE1547" s="97"/>
      <c r="AF1547" s="93"/>
      <c r="AG1547" s="93"/>
      <c r="AH1547" s="93"/>
      <c r="AI1547" s="30"/>
      <c r="AJ1547" s="30"/>
      <c r="AK1547" s="30"/>
      <c r="AL1547" s="30"/>
      <c r="AM1547" s="109"/>
      <c r="AN1547" s="109"/>
      <c r="AO1547" s="30"/>
      <c r="AP1547" s="109" t="s">
        <v>2300</v>
      </c>
      <c r="AQ1547"/>
      <c r="AR1547"/>
      <c r="AS1547"/>
      <c r="AT1547"/>
      <c r="AU1547"/>
      <c r="AV1547"/>
    </row>
    <row r="1548" spans="27:48" ht="23.45" customHeight="1" x14ac:dyDescent="0.2">
      <c r="AA1548" s="97"/>
      <c r="AB1548" s="97"/>
      <c r="AC1548" s="97"/>
      <c r="AD1548" s="97"/>
      <c r="AE1548" s="97"/>
      <c r="AF1548" s="93"/>
      <c r="AG1548" s="93"/>
      <c r="AH1548" s="93"/>
      <c r="AI1548" s="30"/>
      <c r="AJ1548" s="30"/>
      <c r="AK1548" s="30"/>
      <c r="AL1548" s="30"/>
      <c r="AM1548" s="109"/>
      <c r="AN1548" s="109"/>
      <c r="AO1548" s="30"/>
      <c r="AP1548" s="109" t="s">
        <v>2301</v>
      </c>
      <c r="AQ1548"/>
      <c r="AR1548"/>
      <c r="AS1548"/>
      <c r="AT1548"/>
      <c r="AU1548"/>
      <c r="AV1548"/>
    </row>
    <row r="1549" spans="27:48" ht="23.45" customHeight="1" x14ac:dyDescent="0.2">
      <c r="AA1549" s="97"/>
      <c r="AB1549" s="97"/>
      <c r="AC1549" s="97"/>
      <c r="AD1549" s="97"/>
      <c r="AE1549" s="97"/>
      <c r="AF1549" s="93"/>
      <c r="AG1549" s="93"/>
      <c r="AH1549" s="93"/>
      <c r="AI1549" s="30"/>
      <c r="AJ1549" s="30"/>
      <c r="AK1549" s="30"/>
      <c r="AL1549" s="30"/>
      <c r="AM1549" s="109"/>
      <c r="AN1549" s="109"/>
      <c r="AO1549" s="30"/>
      <c r="AP1549" s="109" t="s">
        <v>2302</v>
      </c>
      <c r="AQ1549"/>
      <c r="AR1549"/>
      <c r="AS1549"/>
      <c r="AT1549"/>
      <c r="AU1549"/>
      <c r="AV1549"/>
    </row>
    <row r="1550" spans="27:48" ht="23.45" customHeight="1" x14ac:dyDescent="0.2">
      <c r="AA1550" s="97"/>
      <c r="AB1550" s="97"/>
      <c r="AC1550" s="97"/>
      <c r="AD1550" s="97"/>
      <c r="AE1550" s="97"/>
      <c r="AF1550" s="93"/>
      <c r="AG1550" s="93"/>
      <c r="AH1550" s="93"/>
      <c r="AI1550" s="30"/>
      <c r="AJ1550" s="30"/>
      <c r="AK1550" s="30"/>
      <c r="AL1550" s="30"/>
      <c r="AM1550" s="109"/>
      <c r="AN1550" s="109"/>
      <c r="AO1550" s="30"/>
      <c r="AP1550" s="109" t="s">
        <v>2303</v>
      </c>
      <c r="AQ1550"/>
      <c r="AR1550"/>
      <c r="AS1550"/>
      <c r="AT1550"/>
      <c r="AU1550"/>
      <c r="AV1550"/>
    </row>
    <row r="1551" spans="27:48" ht="23.45" customHeight="1" x14ac:dyDescent="0.2">
      <c r="AA1551" s="97"/>
      <c r="AB1551" s="97"/>
      <c r="AC1551" s="97"/>
      <c r="AD1551" s="97"/>
      <c r="AE1551" s="97"/>
      <c r="AF1551" s="93"/>
      <c r="AG1551" s="93"/>
      <c r="AH1551" s="93"/>
      <c r="AI1551" s="30"/>
      <c r="AJ1551" s="30"/>
      <c r="AK1551" s="30"/>
      <c r="AL1551" s="30"/>
      <c r="AM1551" s="109"/>
      <c r="AN1551" s="109"/>
      <c r="AO1551" s="30"/>
      <c r="AP1551" s="109" t="s">
        <v>2304</v>
      </c>
      <c r="AQ1551"/>
      <c r="AR1551"/>
      <c r="AS1551"/>
      <c r="AT1551"/>
      <c r="AU1551"/>
      <c r="AV1551"/>
    </row>
    <row r="1552" spans="27:48" ht="23.45" customHeight="1" x14ac:dyDescent="0.2">
      <c r="AA1552" s="97"/>
      <c r="AB1552" s="97"/>
      <c r="AC1552" s="97"/>
      <c r="AD1552" s="97"/>
      <c r="AE1552" s="97"/>
      <c r="AF1552" s="93"/>
      <c r="AG1552" s="93"/>
      <c r="AH1552" s="93"/>
      <c r="AI1552" s="30"/>
      <c r="AJ1552" s="30"/>
      <c r="AK1552" s="30"/>
      <c r="AL1552" s="30"/>
      <c r="AM1552" s="109"/>
      <c r="AN1552" s="109"/>
      <c r="AO1552" s="30"/>
      <c r="AP1552" s="109" t="s">
        <v>2305</v>
      </c>
      <c r="AQ1552"/>
      <c r="AR1552"/>
      <c r="AS1552"/>
      <c r="AT1552"/>
      <c r="AU1552"/>
      <c r="AV1552"/>
    </row>
    <row r="1553" spans="27:48" ht="23.45" customHeight="1" x14ac:dyDescent="0.2">
      <c r="AA1553" s="97"/>
      <c r="AB1553" s="97"/>
      <c r="AC1553" s="97"/>
      <c r="AD1553" s="97"/>
      <c r="AE1553" s="97"/>
      <c r="AF1553" s="93"/>
      <c r="AG1553" s="93"/>
      <c r="AH1553" s="93"/>
      <c r="AI1553" s="30"/>
      <c r="AJ1553" s="30"/>
      <c r="AK1553" s="30"/>
      <c r="AL1553" s="30"/>
      <c r="AM1553" s="109"/>
      <c r="AN1553" s="109"/>
      <c r="AO1553" s="30"/>
      <c r="AP1553" s="109" t="s">
        <v>2306</v>
      </c>
      <c r="AQ1553"/>
      <c r="AR1553"/>
      <c r="AS1553"/>
      <c r="AT1553"/>
      <c r="AU1553"/>
      <c r="AV1553"/>
    </row>
    <row r="1554" spans="27:48" ht="23.45" customHeight="1" x14ac:dyDescent="0.2">
      <c r="AA1554" s="97"/>
      <c r="AB1554" s="97"/>
      <c r="AC1554" s="97"/>
      <c r="AD1554" s="97"/>
      <c r="AE1554" s="97"/>
      <c r="AF1554" s="93"/>
      <c r="AG1554" s="93"/>
      <c r="AH1554" s="93"/>
      <c r="AI1554" s="30"/>
      <c r="AJ1554" s="30"/>
      <c r="AK1554" s="30"/>
      <c r="AL1554" s="30"/>
      <c r="AM1554" s="109"/>
      <c r="AN1554" s="109"/>
      <c r="AO1554" s="30"/>
      <c r="AP1554" s="109" t="s">
        <v>2307</v>
      </c>
      <c r="AQ1554"/>
      <c r="AR1554"/>
      <c r="AS1554"/>
      <c r="AT1554"/>
      <c r="AU1554"/>
      <c r="AV1554"/>
    </row>
    <row r="1555" spans="27:48" ht="23.45" customHeight="1" x14ac:dyDescent="0.2">
      <c r="AA1555" s="97"/>
      <c r="AB1555" s="97"/>
      <c r="AC1555" s="97"/>
      <c r="AD1555" s="97"/>
      <c r="AE1555" s="97"/>
      <c r="AF1555" s="93"/>
      <c r="AG1555" s="93"/>
      <c r="AH1555" s="93"/>
      <c r="AI1555" s="30"/>
      <c r="AJ1555" s="30"/>
      <c r="AK1555" s="30"/>
      <c r="AL1555" s="30"/>
      <c r="AM1555" s="109"/>
      <c r="AN1555" s="109"/>
      <c r="AO1555" s="30"/>
      <c r="AP1555" s="109" t="s">
        <v>2308</v>
      </c>
      <c r="AQ1555"/>
      <c r="AR1555"/>
      <c r="AS1555"/>
      <c r="AT1555"/>
      <c r="AU1555"/>
      <c r="AV1555"/>
    </row>
    <row r="1556" spans="27:48" ht="23.45" customHeight="1" x14ac:dyDescent="0.2">
      <c r="AA1556" s="97"/>
      <c r="AB1556" s="97"/>
      <c r="AC1556" s="97"/>
      <c r="AD1556" s="97"/>
      <c r="AE1556" s="97"/>
      <c r="AF1556" s="93"/>
      <c r="AG1556" s="93"/>
      <c r="AH1556" s="93"/>
      <c r="AI1556" s="30"/>
      <c r="AJ1556" s="30"/>
      <c r="AK1556" s="30"/>
      <c r="AL1556" s="30"/>
      <c r="AM1556" s="109"/>
      <c r="AN1556" s="109"/>
      <c r="AO1556" s="30"/>
      <c r="AP1556" s="109" t="s">
        <v>2309</v>
      </c>
      <c r="AQ1556"/>
      <c r="AR1556"/>
      <c r="AS1556"/>
      <c r="AT1556"/>
      <c r="AU1556"/>
      <c r="AV1556"/>
    </row>
    <row r="1557" spans="27:48" ht="23.45" customHeight="1" x14ac:dyDescent="0.2">
      <c r="AA1557" s="97"/>
      <c r="AB1557" s="97"/>
      <c r="AC1557" s="97"/>
      <c r="AD1557" s="97"/>
      <c r="AE1557" s="97"/>
      <c r="AF1557" s="93"/>
      <c r="AG1557" s="93"/>
      <c r="AH1557" s="93"/>
      <c r="AI1557" s="30"/>
      <c r="AJ1557" s="30"/>
      <c r="AK1557" s="30"/>
      <c r="AL1557" s="30"/>
      <c r="AM1557" s="109"/>
      <c r="AN1557" s="109"/>
      <c r="AO1557" s="30"/>
      <c r="AP1557" s="109" t="s">
        <v>2310</v>
      </c>
      <c r="AQ1557"/>
      <c r="AR1557"/>
      <c r="AS1557"/>
      <c r="AT1557"/>
      <c r="AU1557"/>
      <c r="AV1557"/>
    </row>
    <row r="1558" spans="27:48" ht="23.45" customHeight="1" x14ac:dyDescent="0.2">
      <c r="AA1558" s="97"/>
      <c r="AB1558" s="97"/>
      <c r="AC1558" s="97"/>
      <c r="AD1558" s="97"/>
      <c r="AE1558" s="97"/>
      <c r="AF1558" s="93"/>
      <c r="AG1558" s="93"/>
      <c r="AH1558" s="93"/>
      <c r="AI1558" s="30"/>
      <c r="AJ1558" s="30"/>
      <c r="AK1558" s="30"/>
      <c r="AL1558" s="30"/>
      <c r="AM1558" s="109"/>
      <c r="AN1558" s="109"/>
      <c r="AO1558" s="30"/>
      <c r="AP1558" s="109" t="s">
        <v>2311</v>
      </c>
      <c r="AQ1558"/>
      <c r="AR1558"/>
      <c r="AS1558"/>
      <c r="AT1558"/>
      <c r="AU1558"/>
      <c r="AV1558"/>
    </row>
    <row r="1559" spans="27:48" ht="23.45" customHeight="1" x14ac:dyDescent="0.2">
      <c r="AA1559" s="97"/>
      <c r="AB1559" s="97"/>
      <c r="AC1559" s="97"/>
      <c r="AD1559" s="97"/>
      <c r="AE1559" s="97"/>
      <c r="AF1559" s="93"/>
      <c r="AG1559" s="93"/>
      <c r="AH1559" s="93"/>
      <c r="AI1559" s="30"/>
      <c r="AJ1559" s="30"/>
      <c r="AK1559" s="30"/>
      <c r="AL1559" s="30"/>
      <c r="AM1559" s="109"/>
      <c r="AN1559" s="109"/>
      <c r="AO1559" s="30"/>
      <c r="AP1559" s="109" t="s">
        <v>2312</v>
      </c>
      <c r="AQ1559"/>
      <c r="AR1559"/>
      <c r="AS1559"/>
      <c r="AT1559"/>
      <c r="AU1559"/>
      <c r="AV1559"/>
    </row>
    <row r="1560" spans="27:48" ht="23.45" customHeight="1" x14ac:dyDescent="0.2">
      <c r="AA1560" s="97"/>
      <c r="AB1560" s="97"/>
      <c r="AC1560" s="97"/>
      <c r="AD1560" s="97"/>
      <c r="AE1560" s="97"/>
      <c r="AF1560" s="93"/>
      <c r="AG1560" s="93"/>
      <c r="AH1560" s="93"/>
      <c r="AI1560" s="30"/>
      <c r="AJ1560" s="30"/>
      <c r="AK1560" s="30"/>
      <c r="AL1560" s="30"/>
      <c r="AM1560" s="109"/>
      <c r="AN1560" s="109"/>
      <c r="AO1560" s="30"/>
      <c r="AP1560" s="109" t="s">
        <v>2313</v>
      </c>
      <c r="AQ1560"/>
      <c r="AR1560"/>
      <c r="AS1560"/>
      <c r="AT1560"/>
      <c r="AU1560"/>
      <c r="AV1560"/>
    </row>
    <row r="1561" spans="27:48" ht="23.45" customHeight="1" x14ac:dyDescent="0.2">
      <c r="AA1561" s="97"/>
      <c r="AB1561" s="97"/>
      <c r="AC1561" s="97"/>
      <c r="AD1561" s="97"/>
      <c r="AE1561" s="97"/>
      <c r="AF1561" s="93"/>
      <c r="AG1561" s="93"/>
      <c r="AH1561" s="93"/>
      <c r="AI1561" s="30"/>
      <c r="AJ1561" s="30"/>
      <c r="AK1561" s="30"/>
      <c r="AL1561" s="30"/>
      <c r="AM1561" s="109"/>
      <c r="AN1561" s="109"/>
      <c r="AO1561" s="30"/>
      <c r="AP1561" s="109" t="s">
        <v>2314</v>
      </c>
      <c r="AQ1561"/>
      <c r="AR1561"/>
      <c r="AS1561"/>
      <c r="AT1561"/>
      <c r="AU1561"/>
      <c r="AV1561"/>
    </row>
    <row r="1562" spans="27:48" ht="23.45" customHeight="1" x14ac:dyDescent="0.2">
      <c r="AA1562" s="97"/>
      <c r="AB1562" s="97"/>
      <c r="AC1562" s="97"/>
      <c r="AD1562" s="97"/>
      <c r="AE1562" s="97"/>
      <c r="AF1562" s="93"/>
      <c r="AG1562" s="93"/>
      <c r="AH1562" s="93"/>
      <c r="AI1562" s="30"/>
      <c r="AJ1562" s="30"/>
      <c r="AK1562" s="30"/>
      <c r="AL1562" s="30"/>
      <c r="AM1562" s="109"/>
      <c r="AN1562" s="109"/>
      <c r="AO1562" s="30"/>
      <c r="AP1562" s="109" t="s">
        <v>2315</v>
      </c>
      <c r="AQ1562"/>
      <c r="AR1562"/>
      <c r="AS1562"/>
      <c r="AT1562"/>
      <c r="AU1562"/>
      <c r="AV1562"/>
    </row>
    <row r="1563" spans="27:48" ht="23.45" customHeight="1" x14ac:dyDescent="0.2">
      <c r="AA1563" s="97"/>
      <c r="AB1563" s="97"/>
      <c r="AC1563" s="97"/>
      <c r="AD1563" s="97"/>
      <c r="AE1563" s="97"/>
      <c r="AF1563" s="93"/>
      <c r="AG1563" s="93"/>
      <c r="AH1563" s="93"/>
      <c r="AI1563" s="30"/>
      <c r="AJ1563" s="30"/>
      <c r="AK1563" s="30"/>
      <c r="AL1563" s="30"/>
      <c r="AM1563" s="109"/>
      <c r="AN1563" s="109"/>
      <c r="AO1563" s="30"/>
      <c r="AP1563" s="109" t="s">
        <v>2316</v>
      </c>
      <c r="AQ1563"/>
      <c r="AR1563"/>
      <c r="AS1563"/>
      <c r="AT1563"/>
      <c r="AU1563"/>
      <c r="AV1563"/>
    </row>
    <row r="1564" spans="27:48" ht="23.45" customHeight="1" x14ac:dyDescent="0.2">
      <c r="AA1564" s="97"/>
      <c r="AB1564" s="97"/>
      <c r="AC1564" s="97"/>
      <c r="AD1564" s="97"/>
      <c r="AE1564" s="97"/>
      <c r="AF1564" s="93"/>
      <c r="AG1564" s="93"/>
      <c r="AH1564" s="93"/>
      <c r="AI1564" s="30"/>
      <c r="AJ1564" s="30"/>
      <c r="AK1564" s="30"/>
      <c r="AL1564" s="30"/>
      <c r="AM1564" s="109"/>
      <c r="AN1564" s="109"/>
      <c r="AO1564" s="30"/>
      <c r="AP1564" s="109" t="s">
        <v>2317</v>
      </c>
      <c r="AQ1564"/>
      <c r="AR1564"/>
      <c r="AS1564"/>
      <c r="AT1564"/>
      <c r="AU1564"/>
      <c r="AV1564"/>
    </row>
    <row r="1565" spans="27:48" ht="23.45" customHeight="1" x14ac:dyDescent="0.2">
      <c r="AA1565" s="97"/>
      <c r="AB1565" s="97"/>
      <c r="AC1565" s="97"/>
      <c r="AD1565" s="97"/>
      <c r="AE1565" s="97"/>
      <c r="AF1565" s="93"/>
      <c r="AG1565" s="93"/>
      <c r="AH1565" s="93"/>
      <c r="AI1565" s="30"/>
      <c r="AJ1565" s="30"/>
      <c r="AK1565" s="30"/>
      <c r="AL1565" s="30"/>
      <c r="AM1565" s="109"/>
      <c r="AN1565" s="109"/>
      <c r="AO1565" s="30"/>
      <c r="AP1565" s="109" t="s">
        <v>2318</v>
      </c>
      <c r="AQ1565"/>
      <c r="AR1565"/>
      <c r="AS1565"/>
      <c r="AT1565"/>
      <c r="AU1565"/>
      <c r="AV1565"/>
    </row>
    <row r="1566" spans="27:48" ht="23.45" customHeight="1" x14ac:dyDescent="0.2">
      <c r="AA1566" s="97"/>
      <c r="AB1566" s="97"/>
      <c r="AC1566" s="97"/>
      <c r="AD1566" s="97"/>
      <c r="AE1566" s="97"/>
      <c r="AF1566" s="93"/>
      <c r="AG1566" s="93"/>
      <c r="AH1566" s="93"/>
      <c r="AI1566" s="30"/>
      <c r="AJ1566" s="30"/>
      <c r="AK1566" s="30"/>
      <c r="AL1566" s="30"/>
      <c r="AM1566" s="109"/>
      <c r="AN1566" s="109"/>
      <c r="AO1566" s="30"/>
      <c r="AP1566" s="109" t="s">
        <v>2319</v>
      </c>
      <c r="AQ1566"/>
      <c r="AR1566"/>
      <c r="AS1566"/>
      <c r="AT1566"/>
      <c r="AU1566"/>
      <c r="AV1566"/>
    </row>
    <row r="1567" spans="27:48" ht="23.45" customHeight="1" x14ac:dyDescent="0.2">
      <c r="AA1567" s="97"/>
      <c r="AB1567" s="97"/>
      <c r="AC1567" s="97"/>
      <c r="AD1567" s="97"/>
      <c r="AE1567" s="97"/>
      <c r="AF1567" s="93"/>
      <c r="AG1567" s="93"/>
      <c r="AH1567" s="93"/>
      <c r="AI1567" s="30"/>
      <c r="AJ1567" s="30"/>
      <c r="AK1567" s="30"/>
      <c r="AL1567" s="30"/>
      <c r="AM1567" s="109"/>
      <c r="AN1567" s="109"/>
      <c r="AO1567" s="30"/>
      <c r="AP1567" s="109" t="s">
        <v>2320</v>
      </c>
      <c r="AQ1567"/>
      <c r="AR1567"/>
      <c r="AS1567"/>
      <c r="AT1567"/>
      <c r="AU1567"/>
      <c r="AV1567"/>
    </row>
    <row r="1568" spans="27:48" ht="23.45" customHeight="1" x14ac:dyDescent="0.2">
      <c r="AA1568" s="97"/>
      <c r="AB1568" s="97"/>
      <c r="AC1568" s="97"/>
      <c r="AD1568" s="97"/>
      <c r="AE1568" s="97"/>
      <c r="AF1568" s="93"/>
      <c r="AG1568" s="93"/>
      <c r="AH1568" s="93"/>
      <c r="AI1568" s="30"/>
      <c r="AJ1568" s="30"/>
      <c r="AK1568" s="30"/>
      <c r="AL1568" s="30"/>
      <c r="AM1568" s="109"/>
      <c r="AN1568" s="109"/>
      <c r="AO1568" s="30"/>
      <c r="AP1568" s="109" t="s">
        <v>2321</v>
      </c>
      <c r="AQ1568"/>
      <c r="AR1568"/>
      <c r="AS1568"/>
      <c r="AT1568"/>
      <c r="AU1568"/>
      <c r="AV1568"/>
    </row>
    <row r="1569" spans="27:48" ht="23.45" customHeight="1" x14ac:dyDescent="0.2">
      <c r="AA1569" s="97"/>
      <c r="AB1569" s="97"/>
      <c r="AC1569" s="97"/>
      <c r="AD1569" s="97"/>
      <c r="AE1569" s="97"/>
      <c r="AF1569" s="93"/>
      <c r="AG1569" s="93"/>
      <c r="AH1569" s="93"/>
      <c r="AI1569" s="30"/>
      <c r="AJ1569" s="30"/>
      <c r="AK1569" s="30"/>
      <c r="AL1569" s="30"/>
      <c r="AM1569" s="109"/>
      <c r="AN1569" s="109"/>
      <c r="AO1569" s="30"/>
      <c r="AP1569" s="109" t="s">
        <v>2322</v>
      </c>
      <c r="AQ1569"/>
      <c r="AR1569"/>
      <c r="AS1569"/>
      <c r="AT1569"/>
      <c r="AU1569"/>
      <c r="AV1569"/>
    </row>
    <row r="1570" spans="27:48" ht="23.45" customHeight="1" x14ac:dyDescent="0.2">
      <c r="AA1570" s="97"/>
      <c r="AB1570" s="97"/>
      <c r="AC1570" s="97"/>
      <c r="AD1570" s="97"/>
      <c r="AE1570" s="97"/>
      <c r="AF1570" s="93"/>
      <c r="AG1570" s="93"/>
      <c r="AH1570" s="93"/>
      <c r="AI1570" s="30"/>
      <c r="AJ1570" s="30"/>
      <c r="AK1570" s="30"/>
      <c r="AL1570" s="30"/>
      <c r="AM1570" s="109"/>
      <c r="AN1570" s="109"/>
      <c r="AO1570" s="30"/>
      <c r="AP1570" s="109" t="s">
        <v>2323</v>
      </c>
      <c r="AQ1570"/>
      <c r="AR1570"/>
      <c r="AS1570"/>
      <c r="AT1570"/>
      <c r="AU1570"/>
      <c r="AV1570"/>
    </row>
    <row r="1571" spans="27:48" ht="23.45" customHeight="1" x14ac:dyDescent="0.2">
      <c r="AA1571" s="97"/>
      <c r="AB1571" s="97"/>
      <c r="AC1571" s="97"/>
      <c r="AD1571" s="97"/>
      <c r="AE1571" s="97"/>
      <c r="AF1571" s="93"/>
      <c r="AG1571" s="93"/>
      <c r="AH1571" s="93"/>
      <c r="AI1571" s="30"/>
      <c r="AJ1571" s="30"/>
      <c r="AK1571" s="30"/>
      <c r="AL1571" s="30"/>
      <c r="AM1571" s="109"/>
      <c r="AN1571" s="109"/>
      <c r="AO1571" s="30"/>
      <c r="AP1571" s="109" t="s">
        <v>2324</v>
      </c>
      <c r="AQ1571"/>
      <c r="AR1571"/>
      <c r="AS1571"/>
      <c r="AT1571"/>
      <c r="AU1571"/>
      <c r="AV1571"/>
    </row>
    <row r="1572" spans="27:48" ht="23.45" customHeight="1" x14ac:dyDescent="0.2">
      <c r="AA1572" s="97"/>
      <c r="AB1572" s="97"/>
      <c r="AC1572" s="97"/>
      <c r="AD1572" s="97"/>
      <c r="AE1572" s="97"/>
      <c r="AF1572" s="93"/>
      <c r="AG1572" s="93"/>
      <c r="AH1572" s="93"/>
      <c r="AI1572" s="30"/>
      <c r="AJ1572" s="30"/>
      <c r="AK1572" s="30"/>
      <c r="AL1572" s="30"/>
      <c r="AM1572" s="109"/>
      <c r="AN1572" s="109"/>
      <c r="AO1572" s="30"/>
      <c r="AP1572" s="109" t="s">
        <v>2325</v>
      </c>
      <c r="AQ1572"/>
      <c r="AR1572"/>
      <c r="AS1572"/>
      <c r="AT1572"/>
      <c r="AU1572"/>
      <c r="AV1572"/>
    </row>
    <row r="1573" spans="27:48" ht="23.45" customHeight="1" x14ac:dyDescent="0.2">
      <c r="AA1573" s="97"/>
      <c r="AB1573" s="97"/>
      <c r="AC1573" s="97"/>
      <c r="AD1573" s="97"/>
      <c r="AE1573" s="97"/>
      <c r="AF1573" s="93"/>
      <c r="AG1573" s="93"/>
      <c r="AH1573" s="93"/>
      <c r="AI1573" s="30"/>
      <c r="AJ1573" s="30"/>
      <c r="AK1573" s="30"/>
      <c r="AL1573" s="30"/>
      <c r="AM1573" s="109"/>
      <c r="AN1573" s="109"/>
      <c r="AO1573" s="30"/>
      <c r="AP1573" s="109" t="s">
        <v>2326</v>
      </c>
      <c r="AQ1573"/>
      <c r="AR1573"/>
      <c r="AS1573"/>
      <c r="AT1573"/>
      <c r="AU1573"/>
      <c r="AV1573"/>
    </row>
    <row r="1574" spans="27:48" ht="23.45" customHeight="1" x14ac:dyDescent="0.2">
      <c r="AA1574" s="97"/>
      <c r="AB1574" s="97"/>
      <c r="AC1574" s="97"/>
      <c r="AD1574" s="97"/>
      <c r="AE1574" s="97"/>
      <c r="AF1574" s="93"/>
      <c r="AG1574" s="93"/>
      <c r="AH1574" s="93"/>
      <c r="AI1574" s="30"/>
      <c r="AJ1574" s="30"/>
      <c r="AK1574" s="30"/>
      <c r="AL1574" s="30"/>
      <c r="AM1574" s="109"/>
      <c r="AN1574" s="109"/>
      <c r="AO1574" s="30"/>
      <c r="AP1574" s="109" t="s">
        <v>2327</v>
      </c>
      <c r="AQ1574"/>
      <c r="AR1574"/>
      <c r="AS1574"/>
      <c r="AT1574"/>
      <c r="AU1574"/>
      <c r="AV1574"/>
    </row>
    <row r="1575" spans="27:48" ht="23.45" customHeight="1" x14ac:dyDescent="0.2">
      <c r="AA1575" s="97"/>
      <c r="AB1575" s="97"/>
      <c r="AC1575" s="97"/>
      <c r="AD1575" s="97"/>
      <c r="AE1575" s="97"/>
      <c r="AF1575" s="93"/>
      <c r="AG1575" s="93"/>
      <c r="AH1575" s="93"/>
      <c r="AI1575" s="30"/>
      <c r="AJ1575" s="30"/>
      <c r="AK1575" s="30"/>
      <c r="AL1575" s="30"/>
      <c r="AM1575" s="109"/>
      <c r="AN1575" s="109"/>
      <c r="AO1575" s="30"/>
      <c r="AP1575" s="109" t="s">
        <v>2328</v>
      </c>
      <c r="AQ1575"/>
      <c r="AR1575"/>
      <c r="AS1575"/>
      <c r="AT1575"/>
      <c r="AU1575"/>
      <c r="AV1575"/>
    </row>
    <row r="1576" spans="27:48" ht="23.45" customHeight="1" x14ac:dyDescent="0.2">
      <c r="AA1576" s="97"/>
      <c r="AB1576" s="97"/>
      <c r="AC1576" s="97"/>
      <c r="AD1576" s="97"/>
      <c r="AE1576" s="97"/>
      <c r="AF1576" s="93"/>
      <c r="AG1576" s="93"/>
      <c r="AH1576" s="93"/>
      <c r="AI1576" s="30"/>
      <c r="AJ1576" s="30"/>
      <c r="AK1576" s="30"/>
      <c r="AL1576" s="30"/>
      <c r="AM1576" s="109"/>
      <c r="AN1576" s="109"/>
      <c r="AO1576" s="30"/>
      <c r="AP1576" s="109" t="s">
        <v>2329</v>
      </c>
      <c r="AQ1576"/>
      <c r="AR1576"/>
      <c r="AS1576"/>
      <c r="AT1576"/>
      <c r="AU1576"/>
      <c r="AV1576"/>
    </row>
    <row r="1577" spans="27:48" ht="23.45" customHeight="1" x14ac:dyDescent="0.2">
      <c r="AA1577" s="97"/>
      <c r="AB1577" s="97"/>
      <c r="AC1577" s="97"/>
      <c r="AD1577" s="97"/>
      <c r="AE1577" s="97"/>
      <c r="AF1577" s="93"/>
      <c r="AG1577" s="93"/>
      <c r="AH1577" s="93"/>
      <c r="AI1577" s="30"/>
      <c r="AJ1577" s="30"/>
      <c r="AK1577" s="30"/>
      <c r="AL1577" s="30"/>
      <c r="AM1577" s="109"/>
      <c r="AN1577" s="109"/>
      <c r="AO1577" s="30"/>
      <c r="AP1577" s="109" t="s">
        <v>2330</v>
      </c>
      <c r="AQ1577"/>
      <c r="AR1577"/>
      <c r="AS1577"/>
      <c r="AT1577"/>
      <c r="AU1577"/>
      <c r="AV1577"/>
    </row>
    <row r="1578" spans="27:48" ht="23.45" customHeight="1" x14ac:dyDescent="0.2">
      <c r="AA1578" s="97"/>
      <c r="AB1578" s="97"/>
      <c r="AC1578" s="97"/>
      <c r="AD1578" s="97"/>
      <c r="AE1578" s="97"/>
      <c r="AF1578" s="93"/>
      <c r="AG1578" s="93"/>
      <c r="AH1578" s="93"/>
      <c r="AI1578" s="30"/>
      <c r="AJ1578" s="30"/>
      <c r="AK1578" s="30"/>
      <c r="AL1578" s="30"/>
      <c r="AM1578" s="109"/>
      <c r="AN1578" s="109"/>
      <c r="AO1578" s="30"/>
      <c r="AP1578" s="109" t="s">
        <v>2331</v>
      </c>
      <c r="AQ1578"/>
      <c r="AR1578"/>
      <c r="AS1578"/>
      <c r="AT1578"/>
      <c r="AU1578"/>
      <c r="AV1578"/>
    </row>
    <row r="1579" spans="27:48" ht="23.45" customHeight="1" x14ac:dyDescent="0.2">
      <c r="AA1579" s="97"/>
      <c r="AB1579" s="97"/>
      <c r="AC1579" s="97"/>
      <c r="AD1579" s="97"/>
      <c r="AE1579" s="97"/>
      <c r="AF1579" s="93"/>
      <c r="AG1579" s="93"/>
      <c r="AH1579" s="93"/>
      <c r="AI1579" s="30"/>
      <c r="AJ1579" s="30"/>
      <c r="AK1579" s="30"/>
      <c r="AL1579" s="30"/>
      <c r="AM1579" s="109"/>
      <c r="AN1579" s="109"/>
      <c r="AO1579" s="30"/>
      <c r="AP1579" s="109" t="s">
        <v>2332</v>
      </c>
      <c r="AQ1579"/>
      <c r="AR1579"/>
      <c r="AS1579"/>
      <c r="AT1579"/>
      <c r="AU1579"/>
      <c r="AV1579"/>
    </row>
    <row r="1580" spans="27:48" ht="23.45" customHeight="1" x14ac:dyDescent="0.2">
      <c r="AA1580" s="97"/>
      <c r="AB1580" s="97"/>
      <c r="AC1580" s="97"/>
      <c r="AD1580" s="97"/>
      <c r="AE1580" s="97"/>
      <c r="AF1580" s="93"/>
      <c r="AG1580" s="93"/>
      <c r="AH1580" s="93"/>
      <c r="AI1580" s="30"/>
      <c r="AJ1580" s="30"/>
      <c r="AK1580" s="30"/>
      <c r="AL1580" s="30"/>
      <c r="AM1580" s="109"/>
      <c r="AN1580" s="109"/>
      <c r="AO1580" s="30"/>
      <c r="AP1580" s="109" t="s">
        <v>2333</v>
      </c>
      <c r="AQ1580"/>
      <c r="AR1580"/>
      <c r="AS1580"/>
      <c r="AT1580"/>
      <c r="AU1580"/>
      <c r="AV1580"/>
    </row>
    <row r="1581" spans="27:48" ht="23.45" customHeight="1" x14ac:dyDescent="0.2">
      <c r="AA1581" s="97"/>
      <c r="AB1581" s="97"/>
      <c r="AC1581" s="97"/>
      <c r="AD1581" s="97"/>
      <c r="AE1581" s="97"/>
      <c r="AF1581" s="93"/>
      <c r="AG1581" s="93"/>
      <c r="AH1581" s="93"/>
      <c r="AI1581" s="30"/>
      <c r="AJ1581" s="30"/>
      <c r="AK1581" s="30"/>
      <c r="AL1581" s="30"/>
      <c r="AM1581" s="109"/>
      <c r="AN1581" s="109"/>
      <c r="AO1581" s="30"/>
      <c r="AP1581" s="109" t="s">
        <v>2334</v>
      </c>
      <c r="AQ1581"/>
      <c r="AR1581"/>
      <c r="AS1581"/>
      <c r="AT1581"/>
      <c r="AU1581"/>
      <c r="AV1581"/>
    </row>
    <row r="1582" spans="27:48" ht="23.45" customHeight="1" x14ac:dyDescent="0.2">
      <c r="AA1582" s="97"/>
      <c r="AB1582" s="97"/>
      <c r="AC1582" s="97"/>
      <c r="AD1582" s="97"/>
      <c r="AE1582" s="97"/>
      <c r="AF1582" s="93"/>
      <c r="AG1582" s="93"/>
      <c r="AH1582" s="93"/>
      <c r="AI1582" s="30"/>
      <c r="AJ1582" s="30"/>
      <c r="AK1582" s="30"/>
      <c r="AL1582" s="30"/>
      <c r="AM1582" s="109"/>
      <c r="AN1582" s="109"/>
      <c r="AO1582" s="30"/>
      <c r="AP1582" s="109" t="s">
        <v>2335</v>
      </c>
      <c r="AQ1582"/>
      <c r="AR1582"/>
      <c r="AS1582"/>
      <c r="AT1582"/>
      <c r="AU1582"/>
      <c r="AV1582"/>
    </row>
    <row r="1583" spans="27:48" ht="23.45" customHeight="1" x14ac:dyDescent="0.2">
      <c r="AA1583" s="97"/>
      <c r="AB1583" s="97"/>
      <c r="AC1583" s="97"/>
      <c r="AD1583" s="97"/>
      <c r="AE1583" s="97"/>
      <c r="AF1583" s="93"/>
      <c r="AG1583" s="93"/>
      <c r="AH1583" s="93"/>
      <c r="AI1583" s="30"/>
      <c r="AJ1583" s="30"/>
      <c r="AK1583" s="30"/>
      <c r="AL1583" s="30"/>
      <c r="AM1583" s="109"/>
      <c r="AN1583" s="109"/>
      <c r="AO1583" s="30"/>
      <c r="AP1583" s="109" t="s">
        <v>2336</v>
      </c>
      <c r="AQ1583"/>
      <c r="AR1583"/>
      <c r="AS1583"/>
      <c r="AT1583"/>
      <c r="AU1583"/>
      <c r="AV1583"/>
    </row>
    <row r="1584" spans="27:48" ht="23.45" customHeight="1" x14ac:dyDescent="0.2">
      <c r="AA1584" s="97"/>
      <c r="AB1584" s="97"/>
      <c r="AC1584" s="97"/>
      <c r="AD1584" s="97"/>
      <c r="AE1584" s="97"/>
      <c r="AF1584" s="93"/>
      <c r="AG1584" s="93"/>
      <c r="AH1584" s="93"/>
      <c r="AI1584" s="30"/>
      <c r="AJ1584" s="30"/>
      <c r="AK1584" s="30"/>
      <c r="AL1584" s="30"/>
      <c r="AM1584" s="109"/>
      <c r="AN1584" s="109"/>
      <c r="AO1584" s="30"/>
      <c r="AP1584" s="109" t="s">
        <v>2337</v>
      </c>
      <c r="AQ1584"/>
      <c r="AR1584"/>
      <c r="AS1584"/>
      <c r="AT1584"/>
      <c r="AU1584"/>
      <c r="AV1584"/>
    </row>
    <row r="1585" spans="27:48" ht="23.45" customHeight="1" x14ac:dyDescent="0.2">
      <c r="AA1585" s="97"/>
      <c r="AB1585" s="97"/>
      <c r="AC1585" s="97"/>
      <c r="AD1585" s="97"/>
      <c r="AE1585" s="97"/>
      <c r="AF1585" s="93"/>
      <c r="AG1585" s="93"/>
      <c r="AH1585" s="93"/>
      <c r="AI1585" s="30"/>
      <c r="AJ1585" s="30"/>
      <c r="AK1585" s="30"/>
      <c r="AL1585" s="30"/>
      <c r="AM1585" s="109"/>
      <c r="AN1585" s="109"/>
      <c r="AO1585" s="30"/>
      <c r="AP1585" s="109" t="s">
        <v>2338</v>
      </c>
      <c r="AQ1585"/>
      <c r="AR1585"/>
      <c r="AS1585"/>
      <c r="AT1585"/>
      <c r="AU1585"/>
      <c r="AV1585"/>
    </row>
    <row r="1586" spans="27:48" ht="23.45" customHeight="1" x14ac:dyDescent="0.2">
      <c r="AA1586" s="97"/>
      <c r="AB1586" s="97"/>
      <c r="AC1586" s="97"/>
      <c r="AD1586" s="97"/>
      <c r="AE1586" s="97"/>
      <c r="AF1586" s="93"/>
      <c r="AG1586" s="93"/>
      <c r="AH1586" s="93"/>
      <c r="AI1586" s="30"/>
      <c r="AJ1586" s="30"/>
      <c r="AK1586" s="30"/>
      <c r="AL1586" s="30"/>
      <c r="AM1586" s="109"/>
      <c r="AN1586" s="109"/>
      <c r="AO1586" s="30"/>
      <c r="AP1586" s="109" t="s">
        <v>2339</v>
      </c>
      <c r="AQ1586"/>
      <c r="AR1586"/>
      <c r="AS1586"/>
      <c r="AT1586"/>
      <c r="AU1586"/>
      <c r="AV1586"/>
    </row>
    <row r="1587" spans="27:48" ht="23.45" customHeight="1" x14ac:dyDescent="0.2">
      <c r="AA1587" s="97"/>
      <c r="AB1587" s="97"/>
      <c r="AC1587" s="97"/>
      <c r="AD1587" s="97"/>
      <c r="AE1587" s="97"/>
      <c r="AF1587" s="93"/>
      <c r="AG1587" s="93"/>
      <c r="AH1587" s="93"/>
      <c r="AI1587" s="30"/>
      <c r="AJ1587" s="30"/>
      <c r="AK1587" s="30"/>
      <c r="AL1587" s="30"/>
      <c r="AM1587" s="109"/>
      <c r="AN1587" s="109"/>
      <c r="AO1587" s="30"/>
      <c r="AP1587" s="109" t="s">
        <v>2340</v>
      </c>
      <c r="AQ1587"/>
      <c r="AR1587"/>
      <c r="AS1587"/>
      <c r="AT1587"/>
      <c r="AU1587"/>
      <c r="AV1587"/>
    </row>
    <row r="1588" spans="27:48" ht="23.45" customHeight="1" x14ac:dyDescent="0.2">
      <c r="AA1588" s="97"/>
      <c r="AB1588" s="97"/>
      <c r="AC1588" s="97"/>
      <c r="AD1588" s="97"/>
      <c r="AE1588" s="97"/>
      <c r="AF1588" s="93"/>
      <c r="AG1588" s="93"/>
      <c r="AH1588" s="93"/>
      <c r="AI1588" s="30"/>
      <c r="AJ1588" s="30"/>
      <c r="AK1588" s="30"/>
      <c r="AL1588" s="30"/>
      <c r="AM1588" s="109"/>
      <c r="AN1588" s="109"/>
      <c r="AO1588" s="30"/>
      <c r="AP1588" s="109" t="s">
        <v>2341</v>
      </c>
      <c r="AQ1588"/>
      <c r="AR1588"/>
      <c r="AS1588"/>
      <c r="AT1588"/>
      <c r="AU1588"/>
      <c r="AV1588"/>
    </row>
    <row r="1589" spans="27:48" ht="23.45" customHeight="1" x14ac:dyDescent="0.2">
      <c r="AA1589" s="97"/>
      <c r="AB1589" s="97"/>
      <c r="AC1589" s="97"/>
      <c r="AD1589" s="97"/>
      <c r="AE1589" s="97"/>
      <c r="AF1589" s="93"/>
      <c r="AG1589" s="93"/>
      <c r="AH1589" s="93"/>
      <c r="AI1589" s="30"/>
      <c r="AJ1589" s="30"/>
      <c r="AK1589" s="30"/>
      <c r="AL1589" s="30"/>
      <c r="AM1589" s="109"/>
      <c r="AN1589" s="109"/>
      <c r="AO1589" s="30"/>
      <c r="AP1589" s="109" t="s">
        <v>2342</v>
      </c>
      <c r="AQ1589"/>
      <c r="AR1589"/>
      <c r="AS1589"/>
      <c r="AT1589"/>
      <c r="AU1589"/>
      <c r="AV1589"/>
    </row>
    <row r="1590" spans="27:48" ht="23.45" customHeight="1" x14ac:dyDescent="0.2">
      <c r="AA1590" s="97"/>
      <c r="AB1590" s="97"/>
      <c r="AC1590" s="97"/>
      <c r="AD1590" s="97"/>
      <c r="AE1590" s="97"/>
      <c r="AF1590" s="93"/>
      <c r="AG1590" s="93"/>
      <c r="AH1590" s="93"/>
      <c r="AI1590" s="30"/>
      <c r="AJ1590" s="30"/>
      <c r="AK1590" s="30"/>
      <c r="AL1590" s="30"/>
      <c r="AM1590" s="109"/>
      <c r="AN1590" s="109"/>
      <c r="AO1590" s="30"/>
      <c r="AP1590" s="109" t="s">
        <v>2343</v>
      </c>
      <c r="AQ1590"/>
      <c r="AR1590"/>
      <c r="AS1590"/>
      <c r="AT1590"/>
      <c r="AU1590"/>
      <c r="AV1590"/>
    </row>
    <row r="1591" spans="27:48" ht="23.45" customHeight="1" x14ac:dyDescent="0.2">
      <c r="AA1591" s="97"/>
      <c r="AB1591" s="97"/>
      <c r="AC1591" s="97"/>
      <c r="AD1591" s="97"/>
      <c r="AE1591" s="97"/>
      <c r="AF1591" s="93"/>
      <c r="AG1591" s="93"/>
      <c r="AH1591" s="93"/>
      <c r="AI1591" s="30"/>
      <c r="AJ1591" s="30"/>
      <c r="AK1591" s="30"/>
      <c r="AL1591" s="30"/>
      <c r="AM1591" s="109"/>
      <c r="AN1591" s="109"/>
      <c r="AO1591" s="30"/>
      <c r="AP1591" s="109" t="s">
        <v>2344</v>
      </c>
      <c r="AQ1591"/>
      <c r="AR1591"/>
      <c r="AS1591"/>
      <c r="AT1591"/>
      <c r="AU1591"/>
      <c r="AV1591"/>
    </row>
    <row r="1592" spans="27:48" ht="23.45" customHeight="1" x14ac:dyDescent="0.2">
      <c r="AA1592" s="97"/>
      <c r="AB1592" s="97"/>
      <c r="AC1592" s="97"/>
      <c r="AD1592" s="97"/>
      <c r="AE1592" s="97"/>
      <c r="AF1592" s="93"/>
      <c r="AG1592" s="93"/>
      <c r="AH1592" s="93"/>
      <c r="AI1592" s="30"/>
      <c r="AJ1592" s="30"/>
      <c r="AK1592" s="30"/>
      <c r="AL1592" s="30"/>
      <c r="AM1592" s="109"/>
      <c r="AN1592" s="109"/>
      <c r="AO1592" s="30"/>
      <c r="AP1592" s="109" t="s">
        <v>2345</v>
      </c>
      <c r="AQ1592"/>
      <c r="AR1592"/>
      <c r="AS1592"/>
      <c r="AT1592"/>
      <c r="AU1592"/>
      <c r="AV1592"/>
    </row>
    <row r="1593" spans="27:48" ht="23.45" customHeight="1" x14ac:dyDescent="0.2">
      <c r="AA1593" s="97"/>
      <c r="AB1593" s="97"/>
      <c r="AC1593" s="97"/>
      <c r="AD1593" s="97"/>
      <c r="AE1593" s="97"/>
      <c r="AF1593" s="93"/>
      <c r="AG1593" s="93"/>
      <c r="AH1593" s="93"/>
      <c r="AI1593" s="30"/>
      <c r="AJ1593" s="30"/>
      <c r="AK1593" s="30"/>
      <c r="AL1593" s="30"/>
      <c r="AM1593" s="109"/>
      <c r="AN1593" s="109"/>
      <c r="AO1593" s="30"/>
      <c r="AP1593" s="109" t="s">
        <v>2346</v>
      </c>
      <c r="AQ1593"/>
      <c r="AR1593"/>
      <c r="AS1593"/>
      <c r="AT1593"/>
      <c r="AU1593"/>
      <c r="AV1593"/>
    </row>
    <row r="1594" spans="27:48" ht="23.45" customHeight="1" x14ac:dyDescent="0.2">
      <c r="AA1594" s="97"/>
      <c r="AB1594" s="97"/>
      <c r="AC1594" s="97"/>
      <c r="AD1594" s="97"/>
      <c r="AE1594" s="97"/>
      <c r="AF1594" s="93"/>
      <c r="AG1594" s="93"/>
      <c r="AH1594" s="93"/>
      <c r="AI1594" s="30"/>
      <c r="AJ1594" s="30"/>
      <c r="AK1594" s="30"/>
      <c r="AL1594" s="30"/>
      <c r="AM1594" s="109"/>
      <c r="AN1594" s="109"/>
      <c r="AO1594" s="30"/>
      <c r="AP1594" s="109" t="s">
        <v>2347</v>
      </c>
      <c r="AQ1594"/>
      <c r="AR1594"/>
      <c r="AS1594"/>
      <c r="AT1594"/>
      <c r="AU1594"/>
      <c r="AV1594"/>
    </row>
    <row r="1595" spans="27:48" ht="23.45" customHeight="1" x14ac:dyDescent="0.2">
      <c r="AA1595" s="97"/>
      <c r="AB1595" s="97"/>
      <c r="AC1595" s="97"/>
      <c r="AD1595" s="97"/>
      <c r="AE1595" s="97"/>
      <c r="AF1595" s="93"/>
      <c r="AG1595" s="93"/>
      <c r="AH1595" s="93"/>
      <c r="AI1595" s="30"/>
      <c r="AJ1595" s="30"/>
      <c r="AK1595" s="30"/>
      <c r="AL1595" s="30"/>
      <c r="AM1595" s="109"/>
      <c r="AN1595" s="109"/>
      <c r="AO1595" s="30"/>
      <c r="AP1595" s="109" t="s">
        <v>2348</v>
      </c>
      <c r="AQ1595"/>
      <c r="AR1595"/>
      <c r="AS1595"/>
      <c r="AT1595"/>
      <c r="AU1595"/>
      <c r="AV1595"/>
    </row>
    <row r="1596" spans="27:48" ht="23.45" customHeight="1" x14ac:dyDescent="0.2">
      <c r="AA1596" s="97"/>
      <c r="AB1596" s="97"/>
      <c r="AC1596" s="97"/>
      <c r="AD1596" s="97"/>
      <c r="AE1596" s="97"/>
      <c r="AF1596" s="93"/>
      <c r="AG1596" s="93"/>
      <c r="AH1596" s="93"/>
      <c r="AI1596" s="30"/>
      <c r="AJ1596" s="30"/>
      <c r="AK1596" s="30"/>
      <c r="AL1596" s="30"/>
      <c r="AM1596" s="109"/>
      <c r="AN1596" s="109"/>
      <c r="AO1596" s="30"/>
      <c r="AP1596" s="109" t="s">
        <v>2349</v>
      </c>
      <c r="AQ1596"/>
      <c r="AR1596"/>
      <c r="AS1596"/>
      <c r="AT1596"/>
      <c r="AU1596"/>
      <c r="AV1596"/>
    </row>
    <row r="1597" spans="27:48" ht="23.45" customHeight="1" x14ac:dyDescent="0.2">
      <c r="AA1597" s="97"/>
      <c r="AB1597" s="97"/>
      <c r="AC1597" s="97"/>
      <c r="AD1597" s="97"/>
      <c r="AE1597" s="97"/>
      <c r="AF1597" s="93"/>
      <c r="AG1597" s="93"/>
      <c r="AH1597" s="93"/>
      <c r="AI1597" s="30"/>
      <c r="AJ1597" s="30"/>
      <c r="AK1597" s="30"/>
      <c r="AL1597" s="30"/>
      <c r="AM1597" s="109"/>
      <c r="AN1597" s="109"/>
      <c r="AO1597" s="30"/>
      <c r="AP1597" s="109" t="s">
        <v>2350</v>
      </c>
      <c r="AQ1597"/>
      <c r="AR1597"/>
      <c r="AS1597"/>
      <c r="AT1597"/>
      <c r="AU1597"/>
      <c r="AV1597"/>
    </row>
    <row r="1598" spans="27:48" ht="23.45" customHeight="1" x14ac:dyDescent="0.2">
      <c r="AA1598" s="97"/>
      <c r="AB1598" s="97"/>
      <c r="AC1598" s="97"/>
      <c r="AD1598" s="97"/>
      <c r="AE1598" s="97"/>
      <c r="AF1598" s="93"/>
      <c r="AG1598" s="93"/>
      <c r="AH1598" s="93"/>
      <c r="AI1598" s="30"/>
      <c r="AJ1598" s="30"/>
      <c r="AK1598" s="30"/>
      <c r="AL1598" s="30"/>
      <c r="AM1598" s="109"/>
      <c r="AN1598" s="109"/>
      <c r="AO1598" s="30"/>
      <c r="AP1598" s="109" t="s">
        <v>2351</v>
      </c>
      <c r="AQ1598"/>
      <c r="AR1598"/>
      <c r="AS1598"/>
      <c r="AT1598"/>
      <c r="AU1598"/>
      <c r="AV1598"/>
    </row>
    <row r="1599" spans="27:48" ht="23.45" customHeight="1" x14ac:dyDescent="0.2">
      <c r="AA1599" s="97"/>
      <c r="AB1599" s="97"/>
      <c r="AC1599" s="97"/>
      <c r="AD1599" s="97"/>
      <c r="AE1599" s="97"/>
      <c r="AF1599" s="93"/>
      <c r="AG1599" s="93"/>
      <c r="AH1599" s="93"/>
      <c r="AI1599" s="30"/>
      <c r="AJ1599" s="30"/>
      <c r="AK1599" s="30"/>
      <c r="AL1599" s="30"/>
      <c r="AM1599" s="109"/>
      <c r="AN1599" s="109"/>
      <c r="AO1599" s="30"/>
      <c r="AP1599" s="109" t="s">
        <v>2352</v>
      </c>
      <c r="AQ1599"/>
      <c r="AR1599"/>
      <c r="AS1599"/>
      <c r="AT1599"/>
      <c r="AU1599"/>
      <c r="AV1599"/>
    </row>
    <row r="1600" spans="27:48" ht="23.45" customHeight="1" x14ac:dyDescent="0.2">
      <c r="AA1600" s="97"/>
      <c r="AB1600" s="97"/>
      <c r="AC1600" s="97"/>
      <c r="AD1600" s="97"/>
      <c r="AE1600" s="97"/>
      <c r="AF1600" s="93"/>
      <c r="AG1600" s="93"/>
      <c r="AH1600" s="93"/>
      <c r="AI1600" s="30"/>
      <c r="AJ1600" s="30"/>
      <c r="AK1600" s="30"/>
      <c r="AL1600" s="30"/>
      <c r="AM1600" s="109"/>
      <c r="AN1600" s="109"/>
      <c r="AO1600" s="30"/>
      <c r="AP1600" s="109" t="s">
        <v>2353</v>
      </c>
      <c r="AQ1600"/>
      <c r="AR1600"/>
      <c r="AS1600"/>
      <c r="AT1600"/>
      <c r="AU1600"/>
      <c r="AV1600"/>
    </row>
    <row r="1601" spans="27:48" ht="23.45" customHeight="1" x14ac:dyDescent="0.2">
      <c r="AA1601" s="97"/>
      <c r="AB1601" s="97"/>
      <c r="AC1601" s="97"/>
      <c r="AD1601" s="97"/>
      <c r="AE1601" s="97"/>
      <c r="AF1601" s="93"/>
      <c r="AG1601" s="93"/>
      <c r="AH1601" s="93"/>
      <c r="AI1601" s="30"/>
      <c r="AJ1601" s="30"/>
      <c r="AK1601" s="30"/>
      <c r="AL1601" s="30"/>
      <c r="AM1601" s="109"/>
      <c r="AN1601" s="109"/>
      <c r="AO1601" s="30"/>
      <c r="AP1601" s="109" t="s">
        <v>2354</v>
      </c>
      <c r="AQ1601"/>
      <c r="AR1601"/>
      <c r="AS1601"/>
      <c r="AT1601"/>
      <c r="AU1601"/>
      <c r="AV1601"/>
    </row>
    <row r="1602" spans="27:48" ht="23.45" customHeight="1" x14ac:dyDescent="0.2">
      <c r="AA1602" s="97"/>
      <c r="AB1602" s="97"/>
      <c r="AC1602" s="97"/>
      <c r="AD1602" s="97"/>
      <c r="AE1602" s="97"/>
      <c r="AF1602" s="93"/>
      <c r="AG1602" s="93"/>
      <c r="AH1602" s="93"/>
      <c r="AI1602" s="30"/>
      <c r="AJ1602" s="30"/>
      <c r="AK1602" s="30"/>
      <c r="AL1602" s="30"/>
      <c r="AM1602" s="109"/>
      <c r="AN1602" s="109"/>
      <c r="AO1602" s="30"/>
      <c r="AP1602" s="109" t="s">
        <v>2355</v>
      </c>
      <c r="AQ1602"/>
      <c r="AR1602"/>
      <c r="AS1602"/>
      <c r="AT1602"/>
      <c r="AU1602"/>
      <c r="AV1602"/>
    </row>
    <row r="1603" spans="27:48" ht="23.45" customHeight="1" x14ac:dyDescent="0.2">
      <c r="AA1603" s="97"/>
      <c r="AB1603" s="97"/>
      <c r="AC1603" s="97"/>
      <c r="AD1603" s="97"/>
      <c r="AE1603" s="97"/>
      <c r="AF1603" s="93"/>
      <c r="AG1603" s="93"/>
      <c r="AH1603" s="93"/>
      <c r="AI1603" s="30"/>
      <c r="AJ1603" s="30"/>
      <c r="AK1603" s="30"/>
      <c r="AL1603" s="30"/>
      <c r="AM1603" s="109"/>
      <c r="AN1603" s="109"/>
      <c r="AO1603" s="30"/>
      <c r="AP1603" s="109" t="s">
        <v>2356</v>
      </c>
      <c r="AQ1603"/>
      <c r="AR1603"/>
      <c r="AS1603"/>
      <c r="AT1603"/>
      <c r="AU1603"/>
      <c r="AV1603"/>
    </row>
    <row r="1604" spans="27:48" ht="23.45" customHeight="1" x14ac:dyDescent="0.2">
      <c r="AA1604" s="97"/>
      <c r="AB1604" s="97"/>
      <c r="AC1604" s="97"/>
      <c r="AD1604" s="97"/>
      <c r="AE1604" s="97"/>
      <c r="AF1604" s="93"/>
      <c r="AG1604" s="93"/>
      <c r="AH1604" s="93"/>
      <c r="AI1604" s="30"/>
      <c r="AJ1604" s="30"/>
      <c r="AK1604" s="30"/>
      <c r="AL1604" s="30"/>
      <c r="AM1604" s="109"/>
      <c r="AN1604" s="109"/>
      <c r="AO1604" s="30"/>
      <c r="AP1604" s="109" t="s">
        <v>2357</v>
      </c>
      <c r="AQ1604"/>
      <c r="AR1604"/>
      <c r="AS1604"/>
      <c r="AT1604"/>
      <c r="AU1604"/>
      <c r="AV1604"/>
    </row>
    <row r="1605" spans="27:48" ht="23.45" customHeight="1" x14ac:dyDescent="0.2">
      <c r="AA1605" s="97"/>
      <c r="AB1605" s="97"/>
      <c r="AC1605" s="97"/>
      <c r="AD1605" s="97"/>
      <c r="AE1605" s="97"/>
      <c r="AF1605" s="93"/>
      <c r="AG1605" s="93"/>
      <c r="AH1605" s="93"/>
      <c r="AI1605" s="30"/>
      <c r="AJ1605" s="30"/>
      <c r="AK1605" s="30"/>
      <c r="AL1605" s="30"/>
      <c r="AM1605" s="109"/>
      <c r="AN1605" s="109"/>
      <c r="AO1605" s="30"/>
      <c r="AP1605" s="109" t="s">
        <v>2358</v>
      </c>
      <c r="AQ1605"/>
      <c r="AR1605"/>
      <c r="AS1605"/>
      <c r="AT1605"/>
      <c r="AU1605"/>
      <c r="AV1605"/>
    </row>
    <row r="1606" spans="27:48" ht="23.45" customHeight="1" x14ac:dyDescent="0.2">
      <c r="AA1606" s="97"/>
      <c r="AB1606" s="97"/>
      <c r="AC1606" s="97"/>
      <c r="AD1606" s="97"/>
      <c r="AE1606" s="97"/>
      <c r="AF1606" s="93"/>
      <c r="AG1606" s="93"/>
      <c r="AH1606" s="93"/>
      <c r="AI1606" s="30"/>
      <c r="AJ1606" s="30"/>
      <c r="AK1606" s="30"/>
      <c r="AL1606" s="30"/>
      <c r="AM1606" s="109"/>
      <c r="AN1606" s="109"/>
      <c r="AO1606" s="30"/>
      <c r="AP1606" s="109" t="s">
        <v>2359</v>
      </c>
      <c r="AQ1606"/>
      <c r="AR1606"/>
      <c r="AS1606"/>
      <c r="AT1606"/>
      <c r="AU1606"/>
      <c r="AV1606"/>
    </row>
    <row r="1607" spans="27:48" ht="23.45" customHeight="1" x14ac:dyDescent="0.2">
      <c r="AA1607" s="97"/>
      <c r="AB1607" s="97"/>
      <c r="AC1607" s="97"/>
      <c r="AD1607" s="97"/>
      <c r="AE1607" s="97"/>
      <c r="AF1607" s="93"/>
      <c r="AG1607" s="93"/>
      <c r="AH1607" s="93"/>
      <c r="AI1607" s="30"/>
      <c r="AJ1607" s="30"/>
      <c r="AK1607" s="30"/>
      <c r="AL1607" s="30"/>
      <c r="AM1607" s="109"/>
      <c r="AN1607" s="109"/>
      <c r="AO1607" s="30"/>
      <c r="AP1607" s="109" t="s">
        <v>2360</v>
      </c>
      <c r="AQ1607"/>
      <c r="AR1607"/>
      <c r="AS1607"/>
      <c r="AT1607"/>
      <c r="AU1607"/>
      <c r="AV1607"/>
    </row>
    <row r="1608" spans="27:48" ht="23.45" customHeight="1" x14ac:dyDescent="0.2">
      <c r="AA1608" s="97"/>
      <c r="AB1608" s="97"/>
      <c r="AC1608" s="97"/>
      <c r="AD1608" s="97"/>
      <c r="AE1608" s="97"/>
      <c r="AF1608" s="93"/>
      <c r="AG1608" s="93"/>
      <c r="AH1608" s="93"/>
      <c r="AI1608" s="30"/>
      <c r="AJ1608" s="30"/>
      <c r="AK1608" s="30"/>
      <c r="AL1608" s="30"/>
      <c r="AM1608" s="109"/>
      <c r="AN1608" s="109"/>
      <c r="AO1608" s="30"/>
      <c r="AP1608" s="109" t="s">
        <v>2361</v>
      </c>
      <c r="AQ1608"/>
      <c r="AR1608"/>
      <c r="AS1608"/>
      <c r="AT1608"/>
      <c r="AU1608"/>
      <c r="AV1608"/>
    </row>
    <row r="1609" spans="27:48" ht="23.45" customHeight="1" x14ac:dyDescent="0.2">
      <c r="AA1609" s="97"/>
      <c r="AB1609" s="97"/>
      <c r="AC1609" s="97"/>
      <c r="AD1609" s="97"/>
      <c r="AE1609" s="97"/>
      <c r="AF1609" s="93"/>
      <c r="AG1609" s="93"/>
      <c r="AH1609" s="93"/>
      <c r="AI1609" s="30"/>
      <c r="AJ1609" s="30"/>
      <c r="AK1609" s="30"/>
      <c r="AL1609" s="30"/>
      <c r="AM1609" s="109"/>
      <c r="AN1609" s="109"/>
      <c r="AO1609" s="30"/>
      <c r="AP1609" s="109" t="s">
        <v>2362</v>
      </c>
      <c r="AQ1609"/>
      <c r="AR1609"/>
      <c r="AS1609"/>
      <c r="AT1609"/>
      <c r="AU1609"/>
      <c r="AV1609"/>
    </row>
    <row r="1610" spans="27:48" ht="23.45" customHeight="1" x14ac:dyDescent="0.2">
      <c r="AA1610" s="97"/>
      <c r="AB1610" s="97"/>
      <c r="AC1610" s="97"/>
      <c r="AD1610" s="97"/>
      <c r="AE1610" s="97"/>
      <c r="AF1610" s="93"/>
      <c r="AG1610" s="93"/>
      <c r="AH1610" s="93"/>
      <c r="AI1610" s="30"/>
      <c r="AJ1610" s="30"/>
      <c r="AK1610" s="30"/>
      <c r="AL1610" s="30"/>
      <c r="AM1610" s="109"/>
      <c r="AN1610" s="109"/>
      <c r="AO1610" s="30"/>
      <c r="AP1610" s="109" t="s">
        <v>2363</v>
      </c>
      <c r="AQ1610"/>
      <c r="AR1610"/>
      <c r="AS1610"/>
      <c r="AT1610"/>
      <c r="AU1610"/>
      <c r="AV1610"/>
    </row>
    <row r="1611" spans="27:48" ht="23.45" customHeight="1" x14ac:dyDescent="0.2">
      <c r="AA1611" s="97"/>
      <c r="AB1611" s="97"/>
      <c r="AC1611" s="97"/>
      <c r="AD1611" s="97"/>
      <c r="AE1611" s="97"/>
      <c r="AF1611" s="93"/>
      <c r="AG1611" s="93"/>
      <c r="AH1611" s="93"/>
      <c r="AI1611" s="30"/>
      <c r="AJ1611" s="30"/>
      <c r="AK1611" s="30"/>
      <c r="AL1611" s="30"/>
      <c r="AM1611" s="109"/>
      <c r="AN1611" s="109"/>
      <c r="AO1611" s="30"/>
      <c r="AP1611" s="109" t="s">
        <v>2364</v>
      </c>
      <c r="AQ1611"/>
      <c r="AR1611"/>
      <c r="AS1611"/>
      <c r="AT1611"/>
      <c r="AU1611"/>
      <c r="AV1611"/>
    </row>
    <row r="1612" spans="27:48" ht="23.45" customHeight="1" x14ac:dyDescent="0.2">
      <c r="AA1612" s="97"/>
      <c r="AB1612" s="97"/>
      <c r="AC1612" s="97"/>
      <c r="AD1612" s="97"/>
      <c r="AE1612" s="97"/>
      <c r="AF1612" s="93"/>
      <c r="AG1612" s="93"/>
      <c r="AH1612" s="93"/>
      <c r="AI1612" s="30"/>
      <c r="AJ1612" s="30"/>
      <c r="AK1612" s="30"/>
      <c r="AL1612" s="30"/>
      <c r="AM1612" s="109"/>
      <c r="AN1612" s="109"/>
      <c r="AO1612" s="30"/>
      <c r="AP1612" s="109" t="s">
        <v>2365</v>
      </c>
      <c r="AQ1612"/>
      <c r="AR1612"/>
      <c r="AS1612"/>
      <c r="AT1612"/>
      <c r="AU1612"/>
      <c r="AV1612"/>
    </row>
    <row r="1613" spans="27:48" ht="23.45" customHeight="1" x14ac:dyDescent="0.2">
      <c r="AA1613" s="97"/>
      <c r="AB1613" s="97"/>
      <c r="AC1613" s="97"/>
      <c r="AD1613" s="97"/>
      <c r="AE1613" s="97"/>
      <c r="AF1613" s="93"/>
      <c r="AG1613" s="93"/>
      <c r="AH1613" s="93"/>
      <c r="AI1613" s="30"/>
      <c r="AJ1613" s="30"/>
      <c r="AK1613" s="30"/>
      <c r="AL1613" s="30"/>
      <c r="AM1613" s="109"/>
      <c r="AN1613" s="109"/>
      <c r="AO1613" s="30"/>
      <c r="AP1613" s="109" t="s">
        <v>2366</v>
      </c>
      <c r="AQ1613"/>
      <c r="AR1613"/>
      <c r="AS1613"/>
      <c r="AT1613"/>
      <c r="AU1613"/>
      <c r="AV1613"/>
    </row>
    <row r="1614" spans="27:48" ht="23.45" customHeight="1" x14ac:dyDescent="0.2">
      <c r="AA1614" s="97"/>
      <c r="AB1614" s="97"/>
      <c r="AC1614" s="97"/>
      <c r="AD1614" s="97"/>
      <c r="AE1614" s="97"/>
      <c r="AF1614" s="93"/>
      <c r="AG1614" s="93"/>
      <c r="AH1614" s="93"/>
      <c r="AI1614" s="30"/>
      <c r="AJ1614" s="30"/>
      <c r="AK1614" s="30"/>
      <c r="AL1614" s="30"/>
      <c r="AM1614" s="109"/>
      <c r="AN1614" s="109"/>
      <c r="AO1614" s="30"/>
      <c r="AP1614" s="109" t="s">
        <v>2367</v>
      </c>
      <c r="AQ1614"/>
      <c r="AR1614"/>
      <c r="AS1614"/>
      <c r="AT1614"/>
      <c r="AU1614"/>
      <c r="AV1614"/>
    </row>
    <row r="1615" spans="27:48" ht="23.45" customHeight="1" x14ac:dyDescent="0.2">
      <c r="AA1615" s="97"/>
      <c r="AB1615" s="97"/>
      <c r="AC1615" s="97"/>
      <c r="AD1615" s="97"/>
      <c r="AE1615" s="97"/>
      <c r="AF1615" s="93"/>
      <c r="AG1615" s="93"/>
      <c r="AH1615" s="93"/>
      <c r="AI1615" s="30"/>
      <c r="AJ1615" s="30"/>
      <c r="AK1615" s="30"/>
      <c r="AL1615" s="30"/>
      <c r="AM1615" s="109"/>
      <c r="AN1615" s="109"/>
      <c r="AO1615" s="30"/>
      <c r="AP1615" s="109" t="s">
        <v>2368</v>
      </c>
      <c r="AQ1615"/>
      <c r="AR1615"/>
      <c r="AS1615"/>
      <c r="AT1615"/>
      <c r="AU1615"/>
      <c r="AV1615"/>
    </row>
    <row r="1616" spans="27:48" ht="23.45" customHeight="1" x14ac:dyDescent="0.2">
      <c r="AA1616" s="97"/>
      <c r="AB1616" s="97"/>
      <c r="AC1616" s="97"/>
      <c r="AD1616" s="97"/>
      <c r="AE1616" s="97"/>
      <c r="AF1616" s="93"/>
      <c r="AG1616" s="93"/>
      <c r="AH1616" s="93"/>
      <c r="AI1616" s="30"/>
      <c r="AJ1616" s="30"/>
      <c r="AK1616" s="30"/>
      <c r="AL1616" s="30"/>
      <c r="AM1616" s="109"/>
      <c r="AN1616" s="109"/>
      <c r="AO1616" s="30"/>
      <c r="AP1616" s="109" t="s">
        <v>2369</v>
      </c>
      <c r="AQ1616"/>
      <c r="AR1616"/>
      <c r="AS1616"/>
      <c r="AT1616"/>
      <c r="AU1616"/>
      <c r="AV1616"/>
    </row>
    <row r="1617" spans="27:48" ht="23.45" customHeight="1" x14ac:dyDescent="0.2">
      <c r="AA1617" s="97"/>
      <c r="AB1617" s="97"/>
      <c r="AC1617" s="97"/>
      <c r="AD1617" s="97"/>
      <c r="AE1617" s="97"/>
      <c r="AF1617" s="93"/>
      <c r="AG1617" s="93"/>
      <c r="AH1617" s="93"/>
      <c r="AI1617" s="30"/>
      <c r="AJ1617" s="30"/>
      <c r="AK1617" s="30"/>
      <c r="AL1617" s="30"/>
      <c r="AM1617" s="109"/>
      <c r="AN1617" s="109"/>
      <c r="AO1617" s="30"/>
      <c r="AP1617" s="109" t="s">
        <v>2370</v>
      </c>
      <c r="AQ1617"/>
      <c r="AR1617"/>
      <c r="AS1617"/>
      <c r="AT1617"/>
      <c r="AU1617"/>
      <c r="AV1617"/>
    </row>
    <row r="1618" spans="27:48" ht="23.45" customHeight="1" x14ac:dyDescent="0.2">
      <c r="AA1618" s="97"/>
      <c r="AB1618" s="97"/>
      <c r="AC1618" s="97"/>
      <c r="AD1618" s="97"/>
      <c r="AE1618" s="97"/>
      <c r="AF1618" s="93"/>
      <c r="AG1618" s="93"/>
      <c r="AH1618" s="93"/>
      <c r="AI1618" s="30"/>
      <c r="AJ1618" s="30"/>
      <c r="AK1618" s="30"/>
      <c r="AL1618" s="30"/>
      <c r="AM1618" s="109"/>
      <c r="AN1618" s="109"/>
      <c r="AO1618" s="30"/>
      <c r="AP1618" s="109" t="s">
        <v>2371</v>
      </c>
      <c r="AQ1618"/>
      <c r="AR1618"/>
      <c r="AS1618"/>
      <c r="AT1618"/>
      <c r="AU1618"/>
      <c r="AV1618"/>
    </row>
    <row r="1619" spans="27:48" ht="23.45" customHeight="1" x14ac:dyDescent="0.2">
      <c r="AA1619" s="97"/>
      <c r="AB1619" s="97"/>
      <c r="AC1619" s="97"/>
      <c r="AD1619" s="97"/>
      <c r="AE1619" s="97"/>
      <c r="AF1619" s="93"/>
      <c r="AG1619" s="93"/>
      <c r="AH1619" s="93"/>
      <c r="AI1619" s="30"/>
      <c r="AJ1619" s="30"/>
      <c r="AK1619" s="30"/>
      <c r="AL1619" s="30"/>
      <c r="AM1619" s="109"/>
      <c r="AN1619" s="109"/>
      <c r="AO1619" s="30"/>
      <c r="AP1619" s="109" t="s">
        <v>2372</v>
      </c>
      <c r="AQ1619"/>
      <c r="AR1619"/>
      <c r="AS1619"/>
      <c r="AT1619"/>
      <c r="AU1619"/>
      <c r="AV1619"/>
    </row>
    <row r="1620" spans="27:48" ht="23.45" customHeight="1" x14ac:dyDescent="0.2">
      <c r="AA1620" s="97"/>
      <c r="AB1620" s="97"/>
      <c r="AC1620" s="97"/>
      <c r="AD1620" s="97"/>
      <c r="AE1620" s="97"/>
      <c r="AF1620" s="93"/>
      <c r="AG1620" s="93"/>
      <c r="AH1620" s="93"/>
      <c r="AI1620" s="30"/>
      <c r="AJ1620" s="30"/>
      <c r="AK1620" s="30"/>
      <c r="AL1620" s="30"/>
      <c r="AM1620" s="109"/>
      <c r="AN1620" s="109"/>
      <c r="AO1620" s="30"/>
      <c r="AP1620" s="109" t="s">
        <v>2373</v>
      </c>
      <c r="AQ1620"/>
      <c r="AR1620"/>
      <c r="AS1620"/>
      <c r="AT1620"/>
      <c r="AU1620"/>
      <c r="AV1620"/>
    </row>
    <row r="1621" spans="27:48" ht="23.45" customHeight="1" x14ac:dyDescent="0.2">
      <c r="AA1621" s="97"/>
      <c r="AB1621" s="97"/>
      <c r="AC1621" s="97"/>
      <c r="AD1621" s="97"/>
      <c r="AE1621" s="97"/>
      <c r="AF1621" s="93"/>
      <c r="AG1621" s="93"/>
      <c r="AH1621" s="93"/>
      <c r="AI1621" s="30"/>
      <c r="AJ1621" s="30"/>
      <c r="AK1621" s="30"/>
      <c r="AL1621" s="30"/>
      <c r="AM1621" s="109"/>
      <c r="AN1621" s="109"/>
      <c r="AO1621" s="30"/>
      <c r="AP1621" s="109" t="s">
        <v>2374</v>
      </c>
      <c r="AQ1621"/>
      <c r="AR1621"/>
      <c r="AS1621"/>
      <c r="AT1621"/>
      <c r="AU1621"/>
      <c r="AV1621"/>
    </row>
    <row r="1622" spans="27:48" ht="23.45" customHeight="1" x14ac:dyDescent="0.2">
      <c r="AA1622" s="97"/>
      <c r="AB1622" s="97"/>
      <c r="AC1622" s="97"/>
      <c r="AD1622" s="97"/>
      <c r="AE1622" s="97"/>
      <c r="AF1622" s="93"/>
      <c r="AG1622" s="93"/>
      <c r="AH1622" s="93"/>
      <c r="AI1622" s="30"/>
      <c r="AJ1622" s="30"/>
      <c r="AK1622" s="30"/>
      <c r="AL1622" s="30"/>
      <c r="AM1622" s="109"/>
      <c r="AN1622" s="109"/>
      <c r="AO1622" s="30"/>
      <c r="AP1622" s="109" t="s">
        <v>2375</v>
      </c>
      <c r="AQ1622"/>
      <c r="AR1622"/>
      <c r="AS1622"/>
      <c r="AT1622"/>
      <c r="AU1622"/>
      <c r="AV1622"/>
    </row>
    <row r="1623" spans="27:48" ht="23.45" customHeight="1" x14ac:dyDescent="0.2">
      <c r="AA1623" s="97"/>
      <c r="AB1623" s="97"/>
      <c r="AC1623" s="97"/>
      <c r="AD1623" s="97"/>
      <c r="AE1623" s="97"/>
      <c r="AF1623" s="93"/>
      <c r="AG1623" s="93"/>
      <c r="AH1623" s="93"/>
      <c r="AI1623" s="30"/>
      <c r="AJ1623" s="30"/>
      <c r="AK1623" s="30"/>
      <c r="AL1623" s="30"/>
      <c r="AM1623" s="109"/>
      <c r="AN1623" s="109"/>
      <c r="AO1623" s="30"/>
      <c r="AP1623" s="109" t="s">
        <v>2376</v>
      </c>
      <c r="AQ1623"/>
      <c r="AR1623"/>
      <c r="AS1623"/>
      <c r="AT1623"/>
      <c r="AU1623"/>
      <c r="AV1623"/>
    </row>
    <row r="1624" spans="27:48" ht="23.45" customHeight="1" x14ac:dyDescent="0.2">
      <c r="AA1624" s="97"/>
      <c r="AB1624" s="97"/>
      <c r="AC1624" s="97"/>
      <c r="AD1624" s="97"/>
      <c r="AE1624" s="97"/>
      <c r="AF1624" s="93"/>
      <c r="AG1624" s="93"/>
      <c r="AH1624" s="93"/>
      <c r="AI1624" s="30"/>
      <c r="AJ1624" s="30"/>
      <c r="AK1624" s="30"/>
      <c r="AL1624" s="30"/>
      <c r="AM1624" s="109"/>
      <c r="AN1624" s="109"/>
      <c r="AO1624" s="30"/>
      <c r="AP1624" s="109" t="s">
        <v>2377</v>
      </c>
      <c r="AQ1624"/>
      <c r="AR1624"/>
      <c r="AS1624"/>
      <c r="AT1624"/>
      <c r="AU1624"/>
      <c r="AV1624"/>
    </row>
    <row r="1625" spans="27:48" ht="23.45" customHeight="1" x14ac:dyDescent="0.2">
      <c r="AA1625" s="97"/>
      <c r="AB1625" s="97"/>
      <c r="AC1625" s="97"/>
      <c r="AD1625" s="97"/>
      <c r="AE1625" s="97"/>
      <c r="AF1625" s="93"/>
      <c r="AG1625" s="93"/>
      <c r="AH1625" s="93"/>
      <c r="AI1625" s="30"/>
      <c r="AJ1625" s="30"/>
      <c r="AK1625" s="30"/>
      <c r="AL1625" s="30"/>
      <c r="AM1625" s="109"/>
      <c r="AN1625" s="109"/>
      <c r="AO1625" s="30"/>
      <c r="AP1625" s="109" t="s">
        <v>2378</v>
      </c>
      <c r="AQ1625"/>
      <c r="AR1625"/>
      <c r="AS1625"/>
      <c r="AT1625"/>
      <c r="AU1625"/>
      <c r="AV1625"/>
    </row>
    <row r="1626" spans="27:48" ht="23.45" customHeight="1" x14ac:dyDescent="0.2">
      <c r="AA1626" s="97"/>
      <c r="AB1626" s="97"/>
      <c r="AC1626" s="97"/>
      <c r="AD1626" s="97"/>
      <c r="AE1626" s="97"/>
      <c r="AF1626" s="93"/>
      <c r="AG1626" s="93"/>
      <c r="AH1626" s="93"/>
      <c r="AI1626" s="30"/>
      <c r="AJ1626" s="30"/>
      <c r="AK1626" s="30"/>
      <c r="AL1626" s="30"/>
      <c r="AM1626" s="109"/>
      <c r="AN1626" s="109"/>
      <c r="AO1626" s="30"/>
      <c r="AP1626" s="109" t="s">
        <v>2379</v>
      </c>
      <c r="AQ1626"/>
      <c r="AR1626"/>
      <c r="AS1626"/>
      <c r="AT1626"/>
      <c r="AU1626"/>
      <c r="AV1626"/>
    </row>
    <row r="1627" spans="27:48" ht="23.45" customHeight="1" x14ac:dyDescent="0.2">
      <c r="AA1627" s="97"/>
      <c r="AB1627" s="97"/>
      <c r="AC1627" s="97"/>
      <c r="AD1627" s="97"/>
      <c r="AE1627" s="97"/>
      <c r="AF1627" s="93"/>
      <c r="AG1627" s="93"/>
      <c r="AH1627" s="93"/>
      <c r="AI1627" s="30"/>
      <c r="AJ1627" s="30"/>
      <c r="AK1627" s="30"/>
      <c r="AL1627" s="30"/>
      <c r="AM1627" s="109"/>
      <c r="AN1627" s="109"/>
      <c r="AO1627" s="30"/>
      <c r="AP1627" s="109" t="s">
        <v>2380</v>
      </c>
      <c r="AQ1627"/>
      <c r="AR1627"/>
      <c r="AS1627"/>
      <c r="AT1627"/>
      <c r="AU1627"/>
      <c r="AV1627"/>
    </row>
    <row r="1628" spans="27:48" ht="23.45" customHeight="1" x14ac:dyDescent="0.2">
      <c r="AA1628" s="97"/>
      <c r="AB1628" s="97"/>
      <c r="AC1628" s="97"/>
      <c r="AD1628" s="97"/>
      <c r="AE1628" s="97"/>
      <c r="AF1628" s="93"/>
      <c r="AG1628" s="93"/>
      <c r="AH1628" s="93"/>
      <c r="AI1628" s="30"/>
      <c r="AJ1628" s="30"/>
      <c r="AK1628" s="30"/>
      <c r="AL1628" s="30"/>
      <c r="AM1628" s="109"/>
      <c r="AN1628" s="109"/>
      <c r="AO1628" s="30"/>
      <c r="AP1628" s="109" t="s">
        <v>2381</v>
      </c>
      <c r="AQ1628"/>
      <c r="AR1628"/>
      <c r="AS1628"/>
      <c r="AT1628"/>
      <c r="AU1628"/>
      <c r="AV1628"/>
    </row>
    <row r="1629" spans="27:48" ht="23.45" customHeight="1" x14ac:dyDescent="0.2">
      <c r="AA1629" s="97"/>
      <c r="AB1629" s="97"/>
      <c r="AC1629" s="97"/>
      <c r="AD1629" s="97"/>
      <c r="AE1629" s="97"/>
      <c r="AF1629" s="93"/>
      <c r="AG1629" s="93"/>
      <c r="AH1629" s="93"/>
      <c r="AI1629" s="30"/>
      <c r="AJ1629" s="30"/>
      <c r="AK1629" s="30"/>
      <c r="AL1629" s="30"/>
      <c r="AM1629" s="109"/>
      <c r="AN1629" s="109"/>
      <c r="AO1629" s="30"/>
      <c r="AP1629" s="109" t="s">
        <v>2382</v>
      </c>
      <c r="AQ1629"/>
      <c r="AR1629"/>
      <c r="AS1629"/>
      <c r="AT1629"/>
      <c r="AU1629"/>
      <c r="AV1629"/>
    </row>
    <row r="1630" spans="27:48" ht="23.45" customHeight="1" x14ac:dyDescent="0.2">
      <c r="AA1630" s="97"/>
      <c r="AB1630" s="97"/>
      <c r="AC1630" s="97"/>
      <c r="AD1630" s="97"/>
      <c r="AE1630" s="97"/>
      <c r="AF1630" s="93"/>
      <c r="AG1630" s="93"/>
      <c r="AH1630" s="93"/>
      <c r="AI1630" s="30"/>
      <c r="AJ1630" s="30"/>
      <c r="AK1630" s="30"/>
      <c r="AL1630" s="30"/>
      <c r="AM1630" s="109"/>
      <c r="AN1630" s="109"/>
      <c r="AO1630" s="30"/>
      <c r="AP1630" s="109" t="s">
        <v>2383</v>
      </c>
      <c r="AQ1630"/>
      <c r="AR1630"/>
      <c r="AS1630"/>
      <c r="AT1630"/>
      <c r="AU1630"/>
      <c r="AV1630"/>
    </row>
    <row r="1631" spans="27:48" ht="23.45" customHeight="1" x14ac:dyDescent="0.2">
      <c r="AA1631" s="97"/>
      <c r="AB1631" s="97"/>
      <c r="AC1631" s="97"/>
      <c r="AD1631" s="97"/>
      <c r="AE1631" s="97"/>
      <c r="AF1631" s="93"/>
      <c r="AG1631" s="93"/>
      <c r="AH1631" s="93"/>
      <c r="AI1631" s="30"/>
      <c r="AJ1631" s="30"/>
      <c r="AK1631" s="30"/>
      <c r="AL1631" s="30"/>
      <c r="AM1631" s="109"/>
      <c r="AN1631" s="109"/>
      <c r="AO1631" s="30"/>
      <c r="AP1631" s="109" t="s">
        <v>2384</v>
      </c>
      <c r="AQ1631"/>
      <c r="AR1631"/>
      <c r="AS1631"/>
      <c r="AT1631"/>
      <c r="AU1631"/>
      <c r="AV1631"/>
    </row>
    <row r="1632" spans="27:48" ht="23.45" customHeight="1" x14ac:dyDescent="0.2">
      <c r="AA1632" s="97"/>
      <c r="AB1632" s="97"/>
      <c r="AC1632" s="97"/>
      <c r="AD1632" s="97"/>
      <c r="AE1632" s="97"/>
      <c r="AF1632" s="93"/>
      <c r="AG1632" s="93"/>
      <c r="AH1632" s="93"/>
      <c r="AI1632" s="30"/>
      <c r="AJ1632" s="30"/>
      <c r="AK1632" s="30"/>
      <c r="AL1632" s="30"/>
      <c r="AM1632" s="109"/>
      <c r="AN1632" s="109"/>
      <c r="AO1632" s="30"/>
      <c r="AP1632" s="109" t="s">
        <v>2385</v>
      </c>
      <c r="AQ1632"/>
      <c r="AR1632"/>
      <c r="AS1632"/>
      <c r="AT1632"/>
      <c r="AU1632"/>
      <c r="AV1632"/>
    </row>
    <row r="1633" spans="27:48" ht="23.45" customHeight="1" x14ac:dyDescent="0.2">
      <c r="AA1633" s="97"/>
      <c r="AB1633" s="97"/>
      <c r="AC1633" s="97"/>
      <c r="AD1633" s="97"/>
      <c r="AE1633" s="97"/>
      <c r="AF1633" s="93"/>
      <c r="AG1633" s="93"/>
      <c r="AH1633" s="93"/>
      <c r="AI1633" s="30"/>
      <c r="AJ1633" s="30"/>
      <c r="AK1633" s="30"/>
      <c r="AL1633" s="30"/>
      <c r="AM1633" s="109"/>
      <c r="AN1633" s="109"/>
      <c r="AO1633" s="30"/>
      <c r="AP1633" s="109" t="s">
        <v>2386</v>
      </c>
      <c r="AQ1633"/>
      <c r="AR1633"/>
      <c r="AS1633"/>
      <c r="AT1633"/>
      <c r="AU1633"/>
      <c r="AV1633"/>
    </row>
    <row r="1634" spans="27:48" ht="23.45" customHeight="1" x14ac:dyDescent="0.2">
      <c r="AA1634" s="97"/>
      <c r="AB1634" s="97"/>
      <c r="AC1634" s="97"/>
      <c r="AD1634" s="97"/>
      <c r="AE1634" s="97"/>
      <c r="AF1634" s="93"/>
      <c r="AG1634" s="93"/>
      <c r="AH1634" s="93"/>
      <c r="AI1634" s="30"/>
      <c r="AJ1634" s="30"/>
      <c r="AK1634" s="30"/>
      <c r="AL1634" s="30"/>
      <c r="AM1634" s="109"/>
      <c r="AN1634" s="109"/>
      <c r="AO1634" s="30"/>
      <c r="AP1634" s="109" t="s">
        <v>2387</v>
      </c>
      <c r="AQ1634"/>
      <c r="AR1634"/>
      <c r="AS1634"/>
      <c r="AT1634"/>
      <c r="AU1634"/>
      <c r="AV1634"/>
    </row>
    <row r="1635" spans="27:48" ht="23.45" customHeight="1" x14ac:dyDescent="0.2">
      <c r="AA1635" s="97"/>
      <c r="AB1635" s="97"/>
      <c r="AC1635" s="97"/>
      <c r="AD1635" s="97"/>
      <c r="AE1635" s="97"/>
      <c r="AF1635" s="93"/>
      <c r="AG1635" s="93"/>
      <c r="AH1635" s="93"/>
      <c r="AI1635" s="30"/>
      <c r="AJ1635" s="30"/>
      <c r="AK1635" s="30"/>
      <c r="AL1635" s="30"/>
      <c r="AM1635" s="109"/>
      <c r="AN1635" s="109"/>
      <c r="AO1635" s="30"/>
      <c r="AP1635" s="109" t="s">
        <v>2388</v>
      </c>
      <c r="AQ1635"/>
      <c r="AR1635"/>
      <c r="AS1635"/>
      <c r="AT1635"/>
      <c r="AU1635"/>
      <c r="AV1635"/>
    </row>
    <row r="1636" spans="27:48" ht="23.45" customHeight="1" x14ac:dyDescent="0.2">
      <c r="AA1636" s="97"/>
      <c r="AB1636" s="97"/>
      <c r="AC1636" s="97"/>
      <c r="AD1636" s="97"/>
      <c r="AE1636" s="97"/>
      <c r="AF1636" s="93"/>
      <c r="AG1636" s="93"/>
      <c r="AH1636" s="93"/>
      <c r="AI1636" s="30"/>
      <c r="AJ1636" s="30"/>
      <c r="AK1636" s="30"/>
      <c r="AL1636" s="30"/>
      <c r="AM1636" s="109"/>
      <c r="AN1636" s="109"/>
      <c r="AO1636" s="30"/>
      <c r="AP1636" s="109" t="s">
        <v>2389</v>
      </c>
      <c r="AQ1636"/>
      <c r="AR1636"/>
      <c r="AS1636"/>
      <c r="AT1636"/>
      <c r="AU1636"/>
      <c r="AV1636"/>
    </row>
    <row r="1637" spans="27:48" ht="23.45" customHeight="1" x14ac:dyDescent="0.2">
      <c r="AA1637" s="97"/>
      <c r="AB1637" s="97"/>
      <c r="AC1637" s="97"/>
      <c r="AD1637" s="97"/>
      <c r="AE1637" s="97"/>
      <c r="AF1637" s="93"/>
      <c r="AG1637" s="93"/>
      <c r="AH1637" s="93"/>
      <c r="AI1637" s="30"/>
      <c r="AJ1637" s="30"/>
      <c r="AK1637" s="30"/>
      <c r="AL1637" s="30"/>
      <c r="AM1637" s="109"/>
      <c r="AN1637" s="109"/>
      <c r="AO1637" s="30"/>
      <c r="AP1637" s="109" t="s">
        <v>2390</v>
      </c>
      <c r="AQ1637"/>
      <c r="AR1637"/>
      <c r="AS1637"/>
      <c r="AT1637"/>
      <c r="AU1637"/>
      <c r="AV1637"/>
    </row>
    <row r="1638" spans="27:48" ht="23.45" customHeight="1" x14ac:dyDescent="0.2">
      <c r="AA1638" s="97"/>
      <c r="AB1638" s="97"/>
      <c r="AC1638" s="97"/>
      <c r="AD1638" s="97"/>
      <c r="AE1638" s="97"/>
      <c r="AF1638" s="93"/>
      <c r="AG1638" s="93"/>
      <c r="AH1638" s="93"/>
      <c r="AI1638" s="30"/>
      <c r="AJ1638" s="30"/>
      <c r="AK1638" s="30"/>
      <c r="AL1638" s="30"/>
      <c r="AM1638" s="109"/>
      <c r="AN1638" s="109"/>
      <c r="AO1638" s="30"/>
      <c r="AP1638" s="109" t="s">
        <v>2391</v>
      </c>
      <c r="AQ1638"/>
      <c r="AR1638"/>
      <c r="AS1638"/>
      <c r="AT1638"/>
      <c r="AU1638"/>
      <c r="AV1638"/>
    </row>
    <row r="1639" spans="27:48" ht="23.45" customHeight="1" x14ac:dyDescent="0.2">
      <c r="AA1639" s="97"/>
      <c r="AB1639" s="97"/>
      <c r="AC1639" s="97"/>
      <c r="AD1639" s="97"/>
      <c r="AE1639" s="97"/>
      <c r="AF1639" s="93"/>
      <c r="AG1639" s="93"/>
      <c r="AH1639" s="93"/>
      <c r="AI1639" s="30"/>
      <c r="AJ1639" s="30"/>
      <c r="AK1639" s="30"/>
      <c r="AL1639" s="30"/>
      <c r="AM1639" s="109"/>
      <c r="AN1639" s="109"/>
      <c r="AO1639" s="30"/>
      <c r="AP1639" s="109" t="s">
        <v>2392</v>
      </c>
      <c r="AQ1639"/>
      <c r="AR1639"/>
      <c r="AS1639"/>
      <c r="AT1639"/>
      <c r="AU1639"/>
      <c r="AV1639"/>
    </row>
    <row r="1640" spans="27:48" ht="23.45" customHeight="1" x14ac:dyDescent="0.2">
      <c r="AA1640" s="97"/>
      <c r="AB1640" s="97"/>
      <c r="AC1640" s="97"/>
      <c r="AD1640" s="97"/>
      <c r="AE1640" s="97"/>
      <c r="AF1640" s="93"/>
      <c r="AG1640" s="93"/>
      <c r="AH1640" s="93"/>
      <c r="AI1640" s="30"/>
      <c r="AJ1640" s="30"/>
      <c r="AK1640" s="30"/>
      <c r="AL1640" s="30"/>
      <c r="AM1640" s="109"/>
      <c r="AN1640" s="109"/>
      <c r="AO1640" s="30"/>
      <c r="AP1640" s="109" t="s">
        <v>2393</v>
      </c>
      <c r="AQ1640"/>
      <c r="AR1640"/>
      <c r="AS1640"/>
      <c r="AT1640"/>
      <c r="AU1640"/>
      <c r="AV1640"/>
    </row>
    <row r="1641" spans="27:48" ht="23.45" customHeight="1" x14ac:dyDescent="0.2">
      <c r="AA1641" s="97"/>
      <c r="AB1641" s="97"/>
      <c r="AC1641" s="97"/>
      <c r="AD1641" s="97"/>
      <c r="AE1641" s="97"/>
      <c r="AF1641" s="93"/>
      <c r="AG1641" s="93"/>
      <c r="AH1641" s="93"/>
      <c r="AI1641" s="30"/>
      <c r="AJ1641" s="30"/>
      <c r="AK1641" s="30"/>
      <c r="AL1641" s="30"/>
      <c r="AM1641" s="109"/>
      <c r="AN1641" s="109"/>
      <c r="AO1641" s="30"/>
      <c r="AP1641" s="109" t="s">
        <v>2394</v>
      </c>
      <c r="AQ1641"/>
      <c r="AR1641"/>
      <c r="AS1641"/>
      <c r="AT1641"/>
      <c r="AU1641"/>
      <c r="AV1641"/>
    </row>
    <row r="1642" spans="27:48" ht="23.45" customHeight="1" x14ac:dyDescent="0.2">
      <c r="AA1642" s="97"/>
      <c r="AB1642" s="97"/>
      <c r="AC1642" s="97"/>
      <c r="AD1642" s="97"/>
      <c r="AE1642" s="97"/>
      <c r="AF1642" s="93"/>
      <c r="AG1642" s="93"/>
      <c r="AH1642" s="93"/>
      <c r="AI1642" s="30"/>
      <c r="AJ1642" s="30"/>
      <c r="AK1642" s="30"/>
      <c r="AL1642" s="30"/>
      <c r="AM1642" s="109"/>
      <c r="AN1642" s="109"/>
      <c r="AO1642" s="30"/>
      <c r="AP1642" s="109" t="s">
        <v>2395</v>
      </c>
      <c r="AQ1642"/>
      <c r="AR1642"/>
      <c r="AS1642"/>
      <c r="AT1642"/>
      <c r="AU1642"/>
      <c r="AV1642"/>
    </row>
    <row r="1643" spans="27:48" ht="23.45" customHeight="1" x14ac:dyDescent="0.2">
      <c r="AA1643" s="97"/>
      <c r="AB1643" s="97"/>
      <c r="AC1643" s="97"/>
      <c r="AD1643" s="97"/>
      <c r="AE1643" s="97"/>
      <c r="AF1643" s="93"/>
      <c r="AG1643" s="93"/>
      <c r="AH1643" s="93"/>
      <c r="AI1643" s="30"/>
      <c r="AJ1643" s="30"/>
      <c r="AK1643" s="30"/>
      <c r="AL1643" s="30"/>
      <c r="AM1643" s="109"/>
      <c r="AN1643" s="109"/>
      <c r="AO1643" s="30"/>
      <c r="AP1643" s="109" t="s">
        <v>2396</v>
      </c>
      <c r="AQ1643"/>
      <c r="AR1643"/>
      <c r="AS1643"/>
      <c r="AT1643"/>
      <c r="AU1643"/>
      <c r="AV1643"/>
    </row>
    <row r="1644" spans="27:48" ht="23.45" customHeight="1" x14ac:dyDescent="0.2">
      <c r="AA1644" s="97"/>
      <c r="AB1644" s="97"/>
      <c r="AC1644" s="97"/>
      <c r="AD1644" s="97"/>
      <c r="AE1644" s="97"/>
      <c r="AF1644" s="93"/>
      <c r="AG1644" s="93"/>
      <c r="AH1644" s="93"/>
      <c r="AI1644" s="30"/>
      <c r="AJ1644" s="30"/>
      <c r="AK1644" s="30"/>
      <c r="AL1644" s="30"/>
      <c r="AM1644" s="109"/>
      <c r="AN1644" s="109"/>
      <c r="AO1644" s="30"/>
      <c r="AP1644" s="109" t="s">
        <v>2397</v>
      </c>
      <c r="AQ1644"/>
      <c r="AR1644"/>
      <c r="AS1644"/>
      <c r="AT1644"/>
      <c r="AU1644"/>
      <c r="AV1644"/>
    </row>
    <row r="1645" spans="27:48" ht="23.45" customHeight="1" x14ac:dyDescent="0.2">
      <c r="AA1645" s="97"/>
      <c r="AB1645" s="97"/>
      <c r="AC1645" s="97"/>
      <c r="AD1645" s="97"/>
      <c r="AE1645" s="97"/>
      <c r="AF1645" s="93"/>
      <c r="AG1645" s="93"/>
      <c r="AH1645" s="93"/>
      <c r="AI1645" s="30"/>
      <c r="AJ1645" s="30"/>
      <c r="AK1645" s="30"/>
      <c r="AL1645" s="30"/>
      <c r="AM1645" s="109"/>
      <c r="AN1645" s="109"/>
      <c r="AO1645" s="30"/>
      <c r="AP1645" s="109" t="s">
        <v>2398</v>
      </c>
      <c r="AQ1645"/>
      <c r="AR1645"/>
      <c r="AS1645"/>
      <c r="AT1645"/>
      <c r="AU1645"/>
      <c r="AV1645"/>
    </row>
    <row r="1646" spans="27:48" ht="23.45" customHeight="1" x14ac:dyDescent="0.2">
      <c r="AA1646" s="97"/>
      <c r="AB1646" s="97"/>
      <c r="AC1646" s="97"/>
      <c r="AD1646" s="97"/>
      <c r="AE1646" s="97"/>
      <c r="AF1646" s="93"/>
      <c r="AG1646" s="93"/>
      <c r="AH1646" s="93"/>
      <c r="AI1646" s="30"/>
      <c r="AJ1646" s="30"/>
      <c r="AK1646" s="30"/>
      <c r="AL1646" s="30"/>
      <c r="AM1646" s="109"/>
      <c r="AN1646" s="109"/>
      <c r="AO1646" s="30"/>
      <c r="AP1646" s="109" t="s">
        <v>2399</v>
      </c>
      <c r="AQ1646"/>
      <c r="AR1646"/>
      <c r="AS1646"/>
      <c r="AT1646"/>
      <c r="AU1646"/>
      <c r="AV1646"/>
    </row>
    <row r="1647" spans="27:48" ht="23.45" customHeight="1" x14ac:dyDescent="0.2">
      <c r="AA1647" s="97"/>
      <c r="AB1647" s="97"/>
      <c r="AC1647" s="97"/>
      <c r="AD1647" s="97"/>
      <c r="AE1647" s="97"/>
      <c r="AF1647" s="93"/>
      <c r="AG1647" s="93"/>
      <c r="AH1647" s="93"/>
      <c r="AI1647" s="30"/>
      <c r="AJ1647" s="30"/>
      <c r="AK1647" s="30"/>
      <c r="AL1647" s="30"/>
      <c r="AM1647" s="109"/>
      <c r="AN1647" s="109"/>
      <c r="AO1647" s="30"/>
      <c r="AP1647" s="109" t="s">
        <v>2400</v>
      </c>
      <c r="AQ1647"/>
      <c r="AR1647"/>
      <c r="AS1647"/>
      <c r="AT1647"/>
      <c r="AU1647"/>
      <c r="AV1647"/>
    </row>
    <row r="1648" spans="27:48" ht="23.45" customHeight="1" x14ac:dyDescent="0.2">
      <c r="AA1648" s="97"/>
      <c r="AB1648" s="97"/>
      <c r="AC1648" s="97"/>
      <c r="AD1648" s="97"/>
      <c r="AE1648" s="97"/>
      <c r="AF1648" s="93"/>
      <c r="AG1648" s="93"/>
      <c r="AH1648" s="93"/>
      <c r="AI1648" s="30"/>
      <c r="AJ1648" s="30"/>
      <c r="AK1648" s="30"/>
      <c r="AL1648" s="30"/>
      <c r="AM1648" s="109"/>
      <c r="AN1648" s="109"/>
      <c r="AO1648" s="30"/>
      <c r="AP1648" s="109" t="s">
        <v>2401</v>
      </c>
      <c r="AQ1648"/>
      <c r="AR1648"/>
      <c r="AS1648"/>
      <c r="AT1648"/>
      <c r="AU1648"/>
      <c r="AV1648"/>
    </row>
    <row r="1649" spans="27:48" ht="23.45" customHeight="1" x14ac:dyDescent="0.2">
      <c r="AA1649" s="97"/>
      <c r="AB1649" s="97"/>
      <c r="AC1649" s="97"/>
      <c r="AD1649" s="97"/>
      <c r="AE1649" s="97"/>
      <c r="AF1649" s="93"/>
      <c r="AG1649" s="93"/>
      <c r="AH1649" s="93"/>
      <c r="AI1649" s="30"/>
      <c r="AJ1649" s="30"/>
      <c r="AK1649" s="30"/>
      <c r="AL1649" s="30"/>
      <c r="AM1649" s="109"/>
      <c r="AN1649" s="109"/>
      <c r="AO1649" s="30"/>
      <c r="AP1649" s="109" t="s">
        <v>2402</v>
      </c>
      <c r="AQ1649"/>
      <c r="AR1649"/>
      <c r="AS1649"/>
      <c r="AT1649"/>
      <c r="AU1649"/>
      <c r="AV1649"/>
    </row>
    <row r="1650" spans="27:48" ht="23.45" customHeight="1" x14ac:dyDescent="0.2">
      <c r="AA1650" s="97"/>
      <c r="AB1650" s="97"/>
      <c r="AC1650" s="97"/>
      <c r="AD1650" s="97"/>
      <c r="AE1650" s="97"/>
      <c r="AF1650" s="93"/>
      <c r="AG1650" s="93"/>
      <c r="AH1650" s="93"/>
      <c r="AI1650" s="30"/>
      <c r="AJ1650" s="30"/>
      <c r="AK1650" s="30"/>
      <c r="AL1650" s="30"/>
      <c r="AM1650" s="109"/>
      <c r="AN1650" s="109"/>
      <c r="AO1650" s="30"/>
      <c r="AP1650" s="109" t="s">
        <v>2403</v>
      </c>
      <c r="AQ1650"/>
      <c r="AR1650"/>
      <c r="AS1650"/>
      <c r="AT1650"/>
      <c r="AU1650"/>
      <c r="AV1650"/>
    </row>
    <row r="1651" spans="27:48" ht="23.45" customHeight="1" x14ac:dyDescent="0.2">
      <c r="AA1651" s="97"/>
      <c r="AB1651" s="97"/>
      <c r="AC1651" s="97"/>
      <c r="AD1651" s="97"/>
      <c r="AE1651" s="97"/>
      <c r="AF1651" s="93"/>
      <c r="AG1651" s="93"/>
      <c r="AH1651" s="93"/>
      <c r="AI1651" s="30"/>
      <c r="AJ1651" s="30"/>
      <c r="AK1651" s="30"/>
      <c r="AL1651" s="30"/>
      <c r="AM1651" s="109"/>
      <c r="AN1651" s="109"/>
      <c r="AO1651" s="30"/>
      <c r="AP1651" s="109" t="s">
        <v>2404</v>
      </c>
      <c r="AQ1651"/>
      <c r="AR1651"/>
      <c r="AS1651"/>
      <c r="AT1651"/>
      <c r="AU1651"/>
      <c r="AV1651"/>
    </row>
    <row r="1652" spans="27:48" ht="23.45" customHeight="1" x14ac:dyDescent="0.2">
      <c r="AA1652" s="97"/>
      <c r="AB1652" s="97"/>
      <c r="AC1652" s="97"/>
      <c r="AD1652" s="97"/>
      <c r="AE1652" s="97"/>
      <c r="AF1652" s="93"/>
      <c r="AG1652" s="93"/>
      <c r="AH1652" s="93"/>
      <c r="AI1652" s="30"/>
      <c r="AJ1652" s="30"/>
      <c r="AK1652" s="30"/>
      <c r="AL1652" s="30"/>
      <c r="AM1652" s="109"/>
      <c r="AN1652" s="109"/>
      <c r="AO1652" s="30"/>
      <c r="AP1652" s="109" t="s">
        <v>2405</v>
      </c>
      <c r="AQ1652"/>
      <c r="AR1652"/>
      <c r="AS1652"/>
      <c r="AT1652"/>
      <c r="AU1652"/>
      <c r="AV1652"/>
    </row>
    <row r="1653" spans="27:48" ht="23.45" customHeight="1" x14ac:dyDescent="0.2">
      <c r="AA1653" s="97"/>
      <c r="AB1653" s="97"/>
      <c r="AC1653" s="97"/>
      <c r="AD1653" s="97"/>
      <c r="AE1653" s="97"/>
      <c r="AF1653" s="93"/>
      <c r="AG1653" s="93"/>
      <c r="AH1653" s="93"/>
      <c r="AI1653" s="30"/>
      <c r="AJ1653" s="30"/>
      <c r="AK1653" s="30"/>
      <c r="AL1653" s="30"/>
      <c r="AM1653" s="109"/>
      <c r="AN1653" s="109"/>
      <c r="AO1653" s="30"/>
      <c r="AP1653" s="109" t="s">
        <v>2406</v>
      </c>
      <c r="AQ1653"/>
      <c r="AR1653"/>
      <c r="AS1653"/>
      <c r="AT1653"/>
      <c r="AU1653"/>
      <c r="AV1653"/>
    </row>
    <row r="1654" spans="27:48" ht="23.45" customHeight="1" x14ac:dyDescent="0.2">
      <c r="AA1654" s="97"/>
      <c r="AB1654" s="97"/>
      <c r="AC1654" s="97"/>
      <c r="AD1654" s="97"/>
      <c r="AE1654" s="97"/>
      <c r="AF1654" s="93"/>
      <c r="AG1654" s="93"/>
      <c r="AH1654" s="93"/>
      <c r="AI1654" s="30"/>
      <c r="AJ1654" s="30"/>
      <c r="AK1654" s="30"/>
      <c r="AL1654" s="30"/>
      <c r="AM1654" s="109"/>
      <c r="AN1654" s="109"/>
      <c r="AO1654" s="30"/>
      <c r="AP1654" s="109" t="s">
        <v>2407</v>
      </c>
      <c r="AQ1654"/>
      <c r="AR1654"/>
      <c r="AS1654"/>
      <c r="AT1654"/>
      <c r="AU1654"/>
      <c r="AV1654"/>
    </row>
    <row r="1655" spans="27:48" ht="23.45" customHeight="1" x14ac:dyDescent="0.2">
      <c r="AA1655" s="97"/>
      <c r="AB1655" s="97"/>
      <c r="AC1655" s="97"/>
      <c r="AD1655" s="97"/>
      <c r="AE1655" s="97"/>
      <c r="AF1655" s="93"/>
      <c r="AG1655" s="93"/>
      <c r="AH1655" s="93"/>
      <c r="AI1655" s="30"/>
      <c r="AJ1655" s="30"/>
      <c r="AK1655" s="30"/>
      <c r="AL1655" s="30"/>
      <c r="AM1655" s="109"/>
      <c r="AN1655" s="109"/>
      <c r="AO1655" s="30"/>
      <c r="AP1655" s="109" t="s">
        <v>2408</v>
      </c>
      <c r="AQ1655"/>
      <c r="AR1655"/>
      <c r="AS1655"/>
      <c r="AT1655"/>
      <c r="AU1655"/>
      <c r="AV1655"/>
    </row>
    <row r="1656" spans="27:48" ht="23.45" customHeight="1" x14ac:dyDescent="0.2">
      <c r="AA1656" s="97"/>
      <c r="AB1656" s="97"/>
      <c r="AC1656" s="97"/>
      <c r="AD1656" s="97"/>
      <c r="AE1656" s="97"/>
      <c r="AF1656" s="93"/>
      <c r="AG1656" s="93"/>
      <c r="AH1656" s="93"/>
      <c r="AI1656" s="30"/>
      <c r="AJ1656" s="30"/>
      <c r="AK1656" s="30"/>
      <c r="AL1656" s="30"/>
      <c r="AM1656" s="109"/>
      <c r="AN1656" s="109"/>
      <c r="AO1656" s="30"/>
      <c r="AP1656" s="109" t="s">
        <v>2409</v>
      </c>
      <c r="AQ1656"/>
      <c r="AR1656"/>
      <c r="AS1656"/>
      <c r="AT1656"/>
      <c r="AU1656"/>
      <c r="AV1656"/>
    </row>
    <row r="1657" spans="27:48" ht="23.45" customHeight="1" x14ac:dyDescent="0.2">
      <c r="AA1657" s="97"/>
      <c r="AB1657" s="97"/>
      <c r="AC1657" s="97"/>
      <c r="AD1657" s="97"/>
      <c r="AE1657" s="97"/>
      <c r="AF1657" s="93"/>
      <c r="AG1657" s="93"/>
      <c r="AH1657" s="93"/>
      <c r="AI1657" s="30"/>
      <c r="AJ1657" s="30"/>
      <c r="AK1657" s="30"/>
      <c r="AL1657" s="30"/>
      <c r="AM1657" s="109"/>
      <c r="AN1657" s="109"/>
      <c r="AO1657" s="30"/>
      <c r="AP1657" s="109" t="s">
        <v>2410</v>
      </c>
      <c r="AQ1657"/>
      <c r="AR1657"/>
      <c r="AS1657"/>
      <c r="AT1657"/>
      <c r="AU1657"/>
      <c r="AV1657"/>
    </row>
    <row r="1658" spans="27:48" ht="23.45" customHeight="1" x14ac:dyDescent="0.2">
      <c r="AA1658" s="97"/>
      <c r="AB1658" s="97"/>
      <c r="AC1658" s="97"/>
      <c r="AD1658" s="97"/>
      <c r="AE1658" s="97"/>
      <c r="AF1658" s="93"/>
      <c r="AG1658" s="93"/>
      <c r="AH1658" s="93"/>
      <c r="AI1658" s="30"/>
      <c r="AJ1658" s="30"/>
      <c r="AK1658" s="30"/>
      <c r="AL1658" s="30"/>
      <c r="AM1658" s="109"/>
      <c r="AN1658" s="109"/>
      <c r="AO1658" s="30"/>
      <c r="AP1658" s="109" t="s">
        <v>2411</v>
      </c>
      <c r="AQ1658"/>
      <c r="AR1658"/>
      <c r="AS1658"/>
      <c r="AT1658"/>
      <c r="AU1658"/>
      <c r="AV1658"/>
    </row>
    <row r="1659" spans="27:48" ht="23.45" customHeight="1" x14ac:dyDescent="0.2">
      <c r="AA1659" s="97"/>
      <c r="AB1659" s="97"/>
      <c r="AC1659" s="97"/>
      <c r="AD1659" s="97"/>
      <c r="AE1659" s="97"/>
      <c r="AF1659" s="93"/>
      <c r="AG1659" s="93"/>
      <c r="AH1659" s="93"/>
      <c r="AI1659" s="30"/>
      <c r="AJ1659" s="30"/>
      <c r="AK1659" s="30"/>
      <c r="AL1659" s="30"/>
      <c r="AM1659" s="109"/>
      <c r="AN1659" s="109"/>
      <c r="AO1659" s="30"/>
      <c r="AP1659" s="109" t="s">
        <v>2412</v>
      </c>
      <c r="AQ1659"/>
      <c r="AR1659"/>
      <c r="AS1659"/>
      <c r="AT1659"/>
      <c r="AU1659"/>
      <c r="AV1659"/>
    </row>
    <row r="1660" spans="27:48" ht="23.45" customHeight="1" x14ac:dyDescent="0.2">
      <c r="AA1660" s="97"/>
      <c r="AB1660" s="97"/>
      <c r="AC1660" s="97"/>
      <c r="AD1660" s="97"/>
      <c r="AE1660" s="97"/>
      <c r="AF1660" s="93"/>
      <c r="AG1660" s="93"/>
      <c r="AH1660" s="93"/>
      <c r="AI1660" s="30"/>
      <c r="AJ1660" s="30"/>
      <c r="AK1660" s="30"/>
      <c r="AL1660" s="30"/>
      <c r="AM1660" s="109"/>
      <c r="AN1660" s="109"/>
      <c r="AO1660" s="30"/>
      <c r="AP1660" s="109" t="s">
        <v>2413</v>
      </c>
      <c r="AQ1660"/>
      <c r="AR1660"/>
      <c r="AS1660"/>
      <c r="AT1660"/>
      <c r="AU1660"/>
      <c r="AV1660"/>
    </row>
    <row r="1661" spans="27:48" ht="23.45" customHeight="1" x14ac:dyDescent="0.2">
      <c r="AA1661" s="97"/>
      <c r="AB1661" s="97"/>
      <c r="AC1661" s="97"/>
      <c r="AD1661" s="97"/>
      <c r="AE1661" s="97"/>
      <c r="AF1661" s="93"/>
      <c r="AG1661" s="93"/>
      <c r="AH1661" s="93"/>
      <c r="AI1661" s="30"/>
      <c r="AJ1661" s="30"/>
      <c r="AK1661" s="30"/>
      <c r="AL1661" s="30"/>
      <c r="AM1661" s="109"/>
      <c r="AN1661" s="109"/>
      <c r="AO1661" s="30"/>
      <c r="AP1661" s="109" t="s">
        <v>2414</v>
      </c>
      <c r="AQ1661"/>
      <c r="AR1661"/>
      <c r="AS1661"/>
      <c r="AT1661"/>
      <c r="AU1661"/>
      <c r="AV1661"/>
    </row>
    <row r="1662" spans="27:48" ht="23.45" customHeight="1" x14ac:dyDescent="0.2">
      <c r="AA1662" s="97"/>
      <c r="AB1662" s="97"/>
      <c r="AC1662" s="97"/>
      <c r="AD1662" s="97"/>
      <c r="AE1662" s="97"/>
      <c r="AF1662" s="93"/>
      <c r="AG1662" s="93"/>
      <c r="AH1662" s="93"/>
      <c r="AI1662" s="30"/>
      <c r="AJ1662" s="30"/>
      <c r="AK1662" s="30"/>
      <c r="AL1662" s="30"/>
      <c r="AM1662" s="109"/>
      <c r="AN1662" s="109"/>
      <c r="AO1662" s="30"/>
      <c r="AP1662" s="109" t="s">
        <v>2415</v>
      </c>
      <c r="AQ1662"/>
      <c r="AR1662"/>
      <c r="AS1662"/>
      <c r="AT1662"/>
      <c r="AU1662"/>
      <c r="AV1662"/>
    </row>
    <row r="1663" spans="27:48" ht="23.45" customHeight="1" x14ac:dyDescent="0.2">
      <c r="AA1663" s="97"/>
      <c r="AB1663" s="97"/>
      <c r="AC1663" s="97"/>
      <c r="AD1663" s="97"/>
      <c r="AE1663" s="97"/>
      <c r="AF1663" s="93"/>
      <c r="AG1663" s="93"/>
      <c r="AH1663" s="93"/>
      <c r="AI1663" s="30"/>
      <c r="AJ1663" s="30"/>
      <c r="AK1663" s="30"/>
      <c r="AL1663" s="30"/>
      <c r="AM1663" s="109"/>
      <c r="AN1663" s="109"/>
      <c r="AO1663" s="30"/>
      <c r="AP1663" s="109" t="s">
        <v>2416</v>
      </c>
      <c r="AQ1663"/>
      <c r="AR1663"/>
      <c r="AS1663"/>
      <c r="AT1663"/>
      <c r="AU1663"/>
      <c r="AV1663"/>
    </row>
    <row r="1664" spans="27:48" ht="23.45" customHeight="1" x14ac:dyDescent="0.2">
      <c r="AA1664" s="97"/>
      <c r="AB1664" s="97"/>
      <c r="AC1664" s="97"/>
      <c r="AD1664" s="97"/>
      <c r="AE1664" s="97"/>
      <c r="AF1664" s="93"/>
      <c r="AG1664" s="93"/>
      <c r="AH1664" s="93"/>
      <c r="AI1664" s="30"/>
      <c r="AJ1664" s="30"/>
      <c r="AK1664" s="30"/>
      <c r="AL1664" s="30"/>
      <c r="AM1664" s="109"/>
      <c r="AN1664" s="109"/>
      <c r="AO1664" s="30"/>
      <c r="AP1664" s="109" t="s">
        <v>2417</v>
      </c>
      <c r="AQ1664"/>
      <c r="AR1664"/>
      <c r="AS1664"/>
      <c r="AT1664"/>
      <c r="AU1664"/>
      <c r="AV1664"/>
    </row>
    <row r="1665" spans="27:48" ht="23.45" customHeight="1" x14ac:dyDescent="0.2">
      <c r="AA1665" s="97"/>
      <c r="AB1665" s="97"/>
      <c r="AC1665" s="97"/>
      <c r="AD1665" s="97"/>
      <c r="AE1665" s="97"/>
      <c r="AF1665" s="93"/>
      <c r="AG1665" s="93"/>
      <c r="AH1665" s="93"/>
      <c r="AI1665" s="30"/>
      <c r="AJ1665" s="30"/>
      <c r="AK1665" s="30"/>
      <c r="AL1665" s="30"/>
      <c r="AM1665" s="109"/>
      <c r="AN1665" s="109"/>
      <c r="AO1665" s="30"/>
      <c r="AP1665" s="109" t="s">
        <v>2418</v>
      </c>
      <c r="AQ1665"/>
      <c r="AR1665"/>
      <c r="AS1665"/>
      <c r="AT1665"/>
      <c r="AU1665"/>
      <c r="AV1665"/>
    </row>
    <row r="1666" spans="27:48" ht="23.45" customHeight="1" x14ac:dyDescent="0.2">
      <c r="AA1666" s="97"/>
      <c r="AB1666" s="97"/>
      <c r="AC1666" s="97"/>
      <c r="AD1666" s="97"/>
      <c r="AE1666" s="97"/>
      <c r="AF1666" s="93"/>
      <c r="AG1666" s="93"/>
      <c r="AH1666" s="93"/>
      <c r="AI1666" s="30"/>
      <c r="AJ1666" s="30"/>
      <c r="AK1666" s="30"/>
      <c r="AL1666" s="30"/>
      <c r="AM1666" s="109"/>
      <c r="AN1666" s="109"/>
      <c r="AO1666" s="30"/>
      <c r="AP1666" s="109" t="s">
        <v>2419</v>
      </c>
      <c r="AQ1666"/>
      <c r="AR1666"/>
      <c r="AS1666"/>
      <c r="AT1666"/>
      <c r="AU1666"/>
      <c r="AV1666"/>
    </row>
    <row r="1667" spans="27:48" ht="23.45" customHeight="1" x14ac:dyDescent="0.2">
      <c r="AA1667" s="97"/>
      <c r="AB1667" s="97"/>
      <c r="AC1667" s="97"/>
      <c r="AD1667" s="97"/>
      <c r="AE1667" s="97"/>
      <c r="AF1667" s="93"/>
      <c r="AG1667" s="93"/>
      <c r="AH1667" s="93"/>
      <c r="AI1667" s="30"/>
      <c r="AJ1667" s="30"/>
      <c r="AK1667" s="30"/>
      <c r="AL1667" s="30"/>
      <c r="AM1667" s="109"/>
      <c r="AN1667" s="109"/>
      <c r="AO1667" s="30"/>
      <c r="AP1667" s="109" t="s">
        <v>2420</v>
      </c>
      <c r="AQ1667"/>
      <c r="AR1667"/>
      <c r="AS1667"/>
      <c r="AT1667"/>
      <c r="AU1667"/>
      <c r="AV1667"/>
    </row>
    <row r="1668" spans="27:48" ht="23.45" customHeight="1" x14ac:dyDescent="0.2">
      <c r="AA1668" s="97"/>
      <c r="AB1668" s="97"/>
      <c r="AC1668" s="97"/>
      <c r="AD1668" s="97"/>
      <c r="AE1668" s="97"/>
      <c r="AF1668" s="93"/>
      <c r="AG1668" s="93"/>
      <c r="AH1668" s="93"/>
      <c r="AI1668" s="30"/>
      <c r="AJ1668" s="30"/>
      <c r="AK1668" s="30"/>
      <c r="AL1668" s="30"/>
      <c r="AM1668" s="109"/>
      <c r="AN1668" s="109"/>
      <c r="AO1668" s="30"/>
      <c r="AP1668" s="109" t="s">
        <v>2421</v>
      </c>
      <c r="AQ1668"/>
      <c r="AR1668"/>
      <c r="AS1668"/>
      <c r="AT1668"/>
      <c r="AU1668"/>
      <c r="AV1668"/>
    </row>
    <row r="1669" spans="27:48" ht="23.45" customHeight="1" x14ac:dyDescent="0.2">
      <c r="AA1669" s="97"/>
      <c r="AB1669" s="97"/>
      <c r="AC1669" s="97"/>
      <c r="AD1669" s="97"/>
      <c r="AE1669" s="97"/>
      <c r="AF1669" s="93"/>
      <c r="AG1669" s="93"/>
      <c r="AH1669" s="93"/>
      <c r="AI1669" s="30"/>
      <c r="AJ1669" s="30"/>
      <c r="AK1669" s="30"/>
      <c r="AL1669" s="30"/>
      <c r="AM1669" s="109"/>
      <c r="AN1669" s="109"/>
      <c r="AO1669" s="30"/>
      <c r="AP1669" s="109" t="s">
        <v>2422</v>
      </c>
      <c r="AQ1669"/>
      <c r="AR1669"/>
      <c r="AS1669"/>
      <c r="AT1669"/>
      <c r="AU1669"/>
      <c r="AV1669"/>
    </row>
    <row r="1670" spans="27:48" ht="23.45" customHeight="1" x14ac:dyDescent="0.2">
      <c r="AA1670" s="97"/>
      <c r="AB1670" s="97"/>
      <c r="AC1670" s="97"/>
      <c r="AD1670" s="97"/>
      <c r="AE1670" s="97"/>
      <c r="AF1670" s="93"/>
      <c r="AG1670" s="93"/>
      <c r="AH1670" s="93"/>
      <c r="AI1670" s="30"/>
      <c r="AJ1670" s="30"/>
      <c r="AK1670" s="30"/>
      <c r="AL1670" s="30"/>
      <c r="AM1670" s="109"/>
      <c r="AN1670" s="109"/>
      <c r="AO1670" s="30"/>
      <c r="AP1670" s="109" t="s">
        <v>2423</v>
      </c>
      <c r="AQ1670"/>
      <c r="AR1670"/>
      <c r="AS1670"/>
      <c r="AT1670"/>
      <c r="AU1670"/>
      <c r="AV1670"/>
    </row>
    <row r="1671" spans="27:48" ht="23.45" customHeight="1" x14ac:dyDescent="0.2">
      <c r="AA1671" s="97"/>
      <c r="AB1671" s="97"/>
      <c r="AC1671" s="97"/>
      <c r="AD1671" s="97"/>
      <c r="AE1671" s="97"/>
      <c r="AF1671" s="93"/>
      <c r="AG1671" s="93"/>
      <c r="AH1671" s="93"/>
      <c r="AI1671" s="30"/>
      <c r="AJ1671" s="30"/>
      <c r="AK1671" s="30"/>
      <c r="AL1671" s="30"/>
      <c r="AM1671" s="109"/>
      <c r="AN1671" s="109"/>
      <c r="AO1671" s="30"/>
      <c r="AP1671" s="109" t="s">
        <v>2424</v>
      </c>
      <c r="AQ1671"/>
      <c r="AR1671"/>
      <c r="AS1671"/>
      <c r="AT1671"/>
      <c r="AU1671"/>
      <c r="AV1671"/>
    </row>
    <row r="1672" spans="27:48" ht="23.45" customHeight="1" x14ac:dyDescent="0.2">
      <c r="AA1672" s="97"/>
      <c r="AB1672" s="97"/>
      <c r="AC1672" s="97"/>
      <c r="AD1672" s="97"/>
      <c r="AE1672" s="97"/>
      <c r="AF1672" s="93"/>
      <c r="AG1672" s="93"/>
      <c r="AH1672" s="93"/>
      <c r="AI1672" s="30"/>
      <c r="AJ1672" s="30"/>
      <c r="AK1672" s="30"/>
      <c r="AL1672" s="30"/>
      <c r="AM1672" s="109"/>
      <c r="AN1672" s="109"/>
      <c r="AO1672" s="30"/>
      <c r="AP1672" s="109" t="s">
        <v>2425</v>
      </c>
      <c r="AQ1672"/>
      <c r="AR1672"/>
      <c r="AS1672"/>
      <c r="AT1672"/>
      <c r="AU1672"/>
      <c r="AV1672"/>
    </row>
    <row r="1673" spans="27:48" ht="23.45" customHeight="1" x14ac:dyDescent="0.2">
      <c r="AA1673" s="97"/>
      <c r="AB1673" s="97"/>
      <c r="AC1673" s="97"/>
      <c r="AD1673" s="97"/>
      <c r="AE1673" s="97"/>
      <c r="AF1673" s="93"/>
      <c r="AG1673" s="93"/>
      <c r="AH1673" s="93"/>
      <c r="AI1673" s="30"/>
      <c r="AJ1673" s="30"/>
      <c r="AK1673" s="30"/>
      <c r="AL1673" s="30"/>
      <c r="AM1673" s="109"/>
      <c r="AN1673" s="109"/>
      <c r="AO1673" s="30"/>
      <c r="AP1673" s="109" t="s">
        <v>2426</v>
      </c>
      <c r="AQ1673"/>
      <c r="AR1673"/>
      <c r="AS1673"/>
      <c r="AT1673"/>
      <c r="AU1673"/>
      <c r="AV1673"/>
    </row>
    <row r="1674" spans="27:48" ht="23.45" customHeight="1" x14ac:dyDescent="0.2">
      <c r="AA1674" s="97"/>
      <c r="AB1674" s="97"/>
      <c r="AC1674" s="97"/>
      <c r="AD1674" s="97"/>
      <c r="AE1674" s="97"/>
      <c r="AF1674" s="93"/>
      <c r="AG1674" s="93"/>
      <c r="AH1674" s="93"/>
      <c r="AI1674" s="30"/>
      <c r="AJ1674" s="30"/>
      <c r="AK1674" s="30"/>
      <c r="AL1674" s="30"/>
      <c r="AM1674" s="109"/>
      <c r="AN1674" s="109"/>
      <c r="AO1674" s="30"/>
      <c r="AP1674" s="109" t="s">
        <v>2427</v>
      </c>
      <c r="AQ1674"/>
      <c r="AR1674"/>
      <c r="AS1674"/>
      <c r="AT1674"/>
      <c r="AU1674"/>
      <c r="AV1674"/>
    </row>
    <row r="1675" spans="27:48" ht="23.45" customHeight="1" x14ac:dyDescent="0.2">
      <c r="AA1675" s="97"/>
      <c r="AB1675" s="97"/>
      <c r="AC1675" s="97"/>
      <c r="AD1675" s="97"/>
      <c r="AE1675" s="97"/>
      <c r="AF1675" s="93"/>
      <c r="AG1675" s="93"/>
      <c r="AH1675" s="93"/>
      <c r="AI1675" s="30"/>
      <c r="AJ1675" s="30"/>
      <c r="AK1675" s="30"/>
      <c r="AL1675" s="30"/>
      <c r="AM1675" s="109"/>
      <c r="AN1675" s="109"/>
      <c r="AO1675" s="30"/>
      <c r="AP1675" s="109" t="s">
        <v>2428</v>
      </c>
      <c r="AQ1675"/>
      <c r="AR1675"/>
      <c r="AS1675"/>
      <c r="AT1675"/>
      <c r="AU1675"/>
      <c r="AV1675"/>
    </row>
    <row r="1676" spans="27:48" ht="23.45" customHeight="1" x14ac:dyDescent="0.2">
      <c r="AA1676" s="97"/>
      <c r="AB1676" s="97"/>
      <c r="AC1676" s="97"/>
      <c r="AD1676" s="97"/>
      <c r="AE1676" s="97"/>
      <c r="AF1676" s="93"/>
      <c r="AG1676" s="93"/>
      <c r="AH1676" s="93"/>
      <c r="AI1676" s="30"/>
      <c r="AJ1676" s="30"/>
      <c r="AK1676" s="30"/>
      <c r="AL1676" s="30"/>
      <c r="AM1676" s="109"/>
      <c r="AN1676" s="109"/>
      <c r="AO1676" s="30"/>
      <c r="AP1676" s="109" t="s">
        <v>2429</v>
      </c>
      <c r="AQ1676"/>
      <c r="AR1676"/>
      <c r="AS1676"/>
      <c r="AT1676"/>
      <c r="AU1676"/>
      <c r="AV1676"/>
    </row>
    <row r="1677" spans="27:48" ht="23.45" customHeight="1" x14ac:dyDescent="0.2">
      <c r="AA1677" s="97"/>
      <c r="AB1677" s="97"/>
      <c r="AC1677" s="97"/>
      <c r="AD1677" s="97"/>
      <c r="AE1677" s="97"/>
      <c r="AF1677" s="93"/>
      <c r="AG1677" s="93"/>
      <c r="AH1677" s="93"/>
      <c r="AI1677" s="30"/>
      <c r="AJ1677" s="30"/>
      <c r="AK1677" s="30"/>
      <c r="AL1677" s="30"/>
      <c r="AM1677" s="109"/>
      <c r="AN1677" s="109"/>
      <c r="AO1677" s="30"/>
      <c r="AP1677" s="109" t="s">
        <v>2430</v>
      </c>
      <c r="AQ1677"/>
      <c r="AR1677"/>
      <c r="AS1677"/>
      <c r="AT1677"/>
      <c r="AU1677"/>
      <c r="AV1677"/>
    </row>
    <row r="1678" spans="27:48" ht="23.45" customHeight="1" x14ac:dyDescent="0.2">
      <c r="AA1678" s="97"/>
      <c r="AB1678" s="97"/>
      <c r="AC1678" s="97"/>
      <c r="AD1678" s="97"/>
      <c r="AE1678" s="97"/>
      <c r="AF1678" s="93"/>
      <c r="AG1678" s="93"/>
      <c r="AH1678" s="93"/>
      <c r="AI1678" s="30"/>
      <c r="AJ1678" s="30"/>
      <c r="AK1678" s="30"/>
      <c r="AL1678" s="30"/>
      <c r="AM1678" s="109"/>
      <c r="AN1678" s="109"/>
      <c r="AO1678" s="30"/>
      <c r="AP1678" s="109" t="s">
        <v>2431</v>
      </c>
      <c r="AQ1678"/>
      <c r="AR1678"/>
      <c r="AS1678"/>
      <c r="AT1678"/>
      <c r="AU1678"/>
      <c r="AV1678"/>
    </row>
    <row r="1679" spans="27:48" ht="23.45" customHeight="1" x14ac:dyDescent="0.2">
      <c r="AA1679" s="97"/>
      <c r="AB1679" s="97"/>
      <c r="AC1679" s="97"/>
      <c r="AD1679" s="97"/>
      <c r="AE1679" s="97"/>
      <c r="AF1679" s="93"/>
      <c r="AG1679" s="93"/>
      <c r="AH1679" s="93"/>
      <c r="AI1679" s="30"/>
      <c r="AJ1679" s="30"/>
      <c r="AK1679" s="30"/>
      <c r="AL1679" s="30"/>
      <c r="AM1679" s="109"/>
      <c r="AN1679" s="109"/>
      <c r="AO1679" s="30"/>
      <c r="AP1679" s="109" t="s">
        <v>2432</v>
      </c>
      <c r="AQ1679"/>
      <c r="AR1679"/>
      <c r="AS1679"/>
      <c r="AT1679"/>
      <c r="AU1679"/>
      <c r="AV1679"/>
    </row>
    <row r="1680" spans="27:48" ht="23.45" customHeight="1" x14ac:dyDescent="0.2">
      <c r="AA1680" s="97"/>
      <c r="AB1680" s="97"/>
      <c r="AC1680" s="97"/>
      <c r="AD1680" s="97"/>
      <c r="AE1680" s="97"/>
      <c r="AF1680" s="93"/>
      <c r="AG1680" s="93"/>
      <c r="AH1680" s="93"/>
      <c r="AI1680" s="30"/>
      <c r="AJ1680" s="30"/>
      <c r="AK1680" s="30"/>
      <c r="AL1680" s="30"/>
      <c r="AM1680" s="109"/>
      <c r="AN1680" s="109"/>
      <c r="AO1680" s="30"/>
      <c r="AP1680" s="109" t="s">
        <v>2433</v>
      </c>
      <c r="AQ1680"/>
      <c r="AR1680"/>
      <c r="AS1680"/>
      <c r="AT1680"/>
      <c r="AU1680"/>
      <c r="AV1680"/>
    </row>
    <row r="1681" spans="27:48" ht="23.45" customHeight="1" x14ac:dyDescent="0.2">
      <c r="AA1681" s="97"/>
      <c r="AB1681" s="97"/>
      <c r="AC1681" s="97"/>
      <c r="AD1681" s="97"/>
      <c r="AE1681" s="97"/>
      <c r="AF1681" s="93"/>
      <c r="AG1681" s="93"/>
      <c r="AH1681" s="93"/>
      <c r="AI1681" s="30"/>
      <c r="AJ1681" s="30"/>
      <c r="AK1681" s="30"/>
      <c r="AL1681" s="30"/>
      <c r="AM1681" s="109"/>
      <c r="AN1681" s="109"/>
      <c r="AO1681" s="30"/>
      <c r="AP1681" s="109" t="s">
        <v>2434</v>
      </c>
      <c r="AQ1681"/>
      <c r="AR1681"/>
      <c r="AS1681"/>
      <c r="AT1681"/>
      <c r="AU1681"/>
      <c r="AV1681"/>
    </row>
    <row r="1682" spans="27:48" ht="23.45" customHeight="1" x14ac:dyDescent="0.2">
      <c r="AA1682" s="97"/>
      <c r="AB1682" s="97"/>
      <c r="AC1682" s="97"/>
      <c r="AD1682" s="97"/>
      <c r="AE1682" s="97"/>
      <c r="AF1682" s="93"/>
      <c r="AG1682" s="93"/>
      <c r="AH1682" s="93"/>
      <c r="AI1682" s="30"/>
      <c r="AJ1682" s="30"/>
      <c r="AK1682" s="30"/>
      <c r="AL1682" s="30"/>
      <c r="AM1682" s="109"/>
      <c r="AN1682" s="109"/>
      <c r="AO1682" s="30"/>
      <c r="AP1682" s="109" t="s">
        <v>2435</v>
      </c>
      <c r="AQ1682"/>
      <c r="AR1682"/>
      <c r="AS1682"/>
      <c r="AT1682"/>
      <c r="AU1682"/>
      <c r="AV1682"/>
    </row>
    <row r="1683" spans="27:48" ht="23.45" customHeight="1" x14ac:dyDescent="0.2">
      <c r="AA1683" s="97"/>
      <c r="AB1683" s="97"/>
      <c r="AC1683" s="97"/>
      <c r="AD1683" s="97"/>
      <c r="AE1683" s="97"/>
      <c r="AF1683" s="93"/>
      <c r="AG1683" s="93"/>
      <c r="AH1683" s="93"/>
      <c r="AI1683" s="30"/>
      <c r="AJ1683" s="30"/>
      <c r="AK1683" s="30"/>
      <c r="AL1683" s="30"/>
      <c r="AM1683" s="109"/>
      <c r="AN1683" s="109"/>
      <c r="AO1683" s="30"/>
      <c r="AP1683" s="109" t="s">
        <v>2436</v>
      </c>
      <c r="AQ1683"/>
      <c r="AR1683"/>
      <c r="AS1683"/>
      <c r="AT1683"/>
      <c r="AU1683"/>
      <c r="AV1683"/>
    </row>
    <row r="1684" spans="27:48" ht="23.45" customHeight="1" x14ac:dyDescent="0.2">
      <c r="AA1684" s="97"/>
      <c r="AB1684" s="97"/>
      <c r="AC1684" s="97"/>
      <c r="AD1684" s="97"/>
      <c r="AE1684" s="97"/>
      <c r="AF1684" s="93"/>
      <c r="AG1684" s="93"/>
      <c r="AH1684" s="93"/>
      <c r="AI1684" s="30"/>
      <c r="AJ1684" s="30"/>
      <c r="AK1684" s="30"/>
      <c r="AL1684" s="30"/>
      <c r="AM1684" s="109"/>
      <c r="AN1684" s="109"/>
      <c r="AO1684" s="30"/>
      <c r="AP1684" s="109" t="s">
        <v>2437</v>
      </c>
      <c r="AQ1684"/>
      <c r="AR1684"/>
      <c r="AS1684"/>
      <c r="AT1684"/>
      <c r="AU1684"/>
      <c r="AV1684"/>
    </row>
    <row r="1685" spans="27:48" ht="23.45" customHeight="1" x14ac:dyDescent="0.2">
      <c r="AA1685" s="97"/>
      <c r="AB1685" s="97"/>
      <c r="AC1685" s="97"/>
      <c r="AD1685" s="97"/>
      <c r="AE1685" s="97"/>
      <c r="AF1685" s="93"/>
      <c r="AG1685" s="93"/>
      <c r="AH1685" s="93"/>
      <c r="AI1685" s="30"/>
      <c r="AJ1685" s="30"/>
      <c r="AK1685" s="30"/>
      <c r="AL1685" s="30"/>
      <c r="AM1685" s="109"/>
      <c r="AN1685" s="109"/>
      <c r="AO1685" s="30"/>
      <c r="AP1685" s="109" t="s">
        <v>2438</v>
      </c>
      <c r="AQ1685"/>
      <c r="AR1685"/>
      <c r="AS1685"/>
      <c r="AT1685"/>
      <c r="AU1685"/>
      <c r="AV1685"/>
    </row>
    <row r="1686" spans="27:48" ht="23.45" customHeight="1" x14ac:dyDescent="0.2">
      <c r="AA1686" s="97"/>
      <c r="AB1686" s="97"/>
      <c r="AC1686" s="97"/>
      <c r="AD1686" s="97"/>
      <c r="AE1686" s="97"/>
      <c r="AF1686" s="93"/>
      <c r="AG1686" s="93"/>
      <c r="AH1686" s="93"/>
      <c r="AI1686" s="30"/>
      <c r="AJ1686" s="30"/>
      <c r="AK1686" s="30"/>
      <c r="AL1686" s="30"/>
      <c r="AM1686" s="109"/>
      <c r="AN1686" s="109"/>
      <c r="AO1686" s="30"/>
      <c r="AP1686" s="109" t="s">
        <v>2439</v>
      </c>
      <c r="AQ1686"/>
      <c r="AR1686"/>
      <c r="AS1686"/>
      <c r="AT1686"/>
      <c r="AU1686"/>
      <c r="AV1686"/>
    </row>
    <row r="1687" spans="27:48" ht="23.45" customHeight="1" x14ac:dyDescent="0.2">
      <c r="AA1687" s="97"/>
      <c r="AB1687" s="97"/>
      <c r="AC1687" s="97"/>
      <c r="AD1687" s="97"/>
      <c r="AE1687" s="97"/>
      <c r="AF1687" s="93"/>
      <c r="AG1687" s="93"/>
      <c r="AH1687" s="93"/>
      <c r="AI1687" s="30"/>
      <c r="AJ1687" s="30"/>
      <c r="AK1687" s="30"/>
      <c r="AL1687" s="30"/>
      <c r="AM1687" s="109"/>
      <c r="AN1687" s="109"/>
      <c r="AO1687" s="30"/>
      <c r="AP1687" s="109" t="s">
        <v>2440</v>
      </c>
      <c r="AQ1687"/>
      <c r="AR1687"/>
      <c r="AS1687"/>
      <c r="AT1687"/>
      <c r="AU1687"/>
      <c r="AV1687"/>
    </row>
    <row r="1688" spans="27:48" ht="23.45" customHeight="1" x14ac:dyDescent="0.2">
      <c r="AA1688" s="97"/>
      <c r="AB1688" s="97"/>
      <c r="AC1688" s="97"/>
      <c r="AD1688" s="97"/>
      <c r="AE1688" s="97"/>
      <c r="AF1688" s="93"/>
      <c r="AG1688" s="93"/>
      <c r="AH1688" s="93"/>
      <c r="AI1688" s="30"/>
      <c r="AJ1688" s="30"/>
      <c r="AK1688" s="30"/>
      <c r="AL1688" s="30"/>
      <c r="AM1688" s="109"/>
      <c r="AN1688" s="109"/>
      <c r="AO1688" s="30"/>
      <c r="AP1688" s="109" t="s">
        <v>2441</v>
      </c>
      <c r="AQ1688"/>
      <c r="AR1688"/>
      <c r="AS1688"/>
      <c r="AT1688"/>
      <c r="AU1688"/>
      <c r="AV1688"/>
    </row>
    <row r="1689" spans="27:48" ht="23.45" customHeight="1" x14ac:dyDescent="0.2">
      <c r="AA1689" s="97"/>
      <c r="AB1689" s="97"/>
      <c r="AC1689" s="97"/>
      <c r="AD1689" s="97"/>
      <c r="AE1689" s="97"/>
      <c r="AF1689" s="93"/>
      <c r="AG1689" s="93"/>
      <c r="AH1689" s="93"/>
      <c r="AI1689" s="30"/>
      <c r="AJ1689" s="30"/>
      <c r="AK1689" s="30"/>
      <c r="AL1689" s="30"/>
      <c r="AM1689" s="109"/>
      <c r="AN1689" s="109"/>
      <c r="AO1689" s="30"/>
      <c r="AP1689" s="109" t="s">
        <v>2442</v>
      </c>
      <c r="AQ1689"/>
      <c r="AR1689"/>
      <c r="AS1689"/>
      <c r="AT1689"/>
      <c r="AU1689"/>
      <c r="AV1689"/>
    </row>
    <row r="1690" spans="27:48" ht="23.45" customHeight="1" x14ac:dyDescent="0.2">
      <c r="AA1690" s="97"/>
      <c r="AB1690" s="97"/>
      <c r="AC1690" s="97"/>
      <c r="AD1690" s="97"/>
      <c r="AE1690" s="97"/>
      <c r="AF1690" s="93"/>
      <c r="AG1690" s="93"/>
      <c r="AH1690" s="93"/>
      <c r="AI1690" s="30"/>
      <c r="AJ1690" s="30"/>
      <c r="AK1690" s="30"/>
      <c r="AL1690" s="30"/>
      <c r="AM1690" s="109"/>
      <c r="AN1690" s="109"/>
      <c r="AO1690" s="30"/>
      <c r="AP1690" s="109" t="s">
        <v>2443</v>
      </c>
      <c r="AQ1690"/>
      <c r="AR1690"/>
      <c r="AS1690"/>
      <c r="AT1690"/>
      <c r="AU1690"/>
      <c r="AV1690"/>
    </row>
    <row r="1691" spans="27:48" ht="23.45" customHeight="1" x14ac:dyDescent="0.2">
      <c r="AA1691" s="97"/>
      <c r="AB1691" s="97"/>
      <c r="AC1691" s="97"/>
      <c r="AD1691" s="97"/>
      <c r="AE1691" s="97"/>
      <c r="AF1691" s="93"/>
      <c r="AG1691" s="93"/>
      <c r="AH1691" s="93"/>
      <c r="AI1691" s="30"/>
      <c r="AJ1691" s="30"/>
      <c r="AK1691" s="30"/>
      <c r="AL1691" s="30"/>
      <c r="AM1691" s="109"/>
      <c r="AN1691" s="109"/>
      <c r="AO1691" s="30"/>
      <c r="AP1691" s="109" t="s">
        <v>2444</v>
      </c>
      <c r="AQ1691"/>
      <c r="AR1691"/>
      <c r="AS1691"/>
      <c r="AT1691"/>
      <c r="AU1691"/>
      <c r="AV1691"/>
    </row>
    <row r="1692" spans="27:48" ht="23.45" customHeight="1" x14ac:dyDescent="0.2">
      <c r="AA1692" s="97"/>
      <c r="AB1692" s="97"/>
      <c r="AC1692" s="97"/>
      <c r="AD1692" s="97"/>
      <c r="AE1692" s="97"/>
      <c r="AF1692" s="93"/>
      <c r="AG1692" s="93"/>
      <c r="AH1692" s="93"/>
      <c r="AI1692" s="30"/>
      <c r="AJ1692" s="30"/>
      <c r="AK1692" s="30"/>
      <c r="AL1692" s="30"/>
      <c r="AM1692" s="109"/>
      <c r="AN1692" s="109"/>
      <c r="AO1692" s="30"/>
      <c r="AP1692" s="109" t="s">
        <v>2445</v>
      </c>
      <c r="AQ1692"/>
      <c r="AR1692"/>
      <c r="AS1692"/>
      <c r="AT1692"/>
      <c r="AU1692"/>
      <c r="AV1692"/>
    </row>
    <row r="1693" spans="27:48" ht="23.45" customHeight="1" x14ac:dyDescent="0.2">
      <c r="AA1693" s="97"/>
      <c r="AB1693" s="97"/>
      <c r="AC1693" s="97"/>
      <c r="AD1693" s="97"/>
      <c r="AE1693" s="97"/>
      <c r="AF1693" s="93"/>
      <c r="AG1693" s="93"/>
      <c r="AH1693" s="93"/>
      <c r="AI1693" s="30"/>
      <c r="AJ1693" s="30"/>
      <c r="AK1693" s="30"/>
      <c r="AL1693" s="30"/>
      <c r="AM1693" s="109"/>
      <c r="AN1693" s="109"/>
      <c r="AO1693" s="30"/>
      <c r="AP1693" s="109" t="s">
        <v>2446</v>
      </c>
      <c r="AQ1693"/>
      <c r="AR1693"/>
      <c r="AS1693"/>
      <c r="AT1693"/>
      <c r="AU1693"/>
      <c r="AV1693"/>
    </row>
    <row r="1694" spans="27:48" ht="23.45" customHeight="1" x14ac:dyDescent="0.2">
      <c r="AA1694" s="97"/>
      <c r="AB1694" s="97"/>
      <c r="AC1694" s="97"/>
      <c r="AD1694" s="97"/>
      <c r="AE1694" s="97"/>
      <c r="AF1694" s="93"/>
      <c r="AG1694" s="93"/>
      <c r="AH1694" s="93"/>
      <c r="AI1694" s="30"/>
      <c r="AJ1694" s="30"/>
      <c r="AK1694" s="30"/>
      <c r="AL1694" s="30"/>
      <c r="AM1694" s="109"/>
      <c r="AN1694" s="109"/>
      <c r="AO1694" s="30"/>
      <c r="AP1694" s="109" t="s">
        <v>2447</v>
      </c>
      <c r="AQ1694"/>
      <c r="AR1694"/>
      <c r="AS1694"/>
      <c r="AT1694"/>
      <c r="AU1694"/>
      <c r="AV1694"/>
    </row>
    <row r="1695" spans="27:48" ht="23.45" customHeight="1" x14ac:dyDescent="0.2">
      <c r="AA1695" s="97"/>
      <c r="AB1695" s="97"/>
      <c r="AC1695" s="97"/>
      <c r="AD1695" s="97"/>
      <c r="AE1695" s="97"/>
      <c r="AF1695" s="93"/>
      <c r="AG1695" s="93"/>
      <c r="AH1695" s="93"/>
      <c r="AI1695" s="30"/>
      <c r="AJ1695" s="30"/>
      <c r="AK1695" s="30"/>
      <c r="AL1695" s="30"/>
      <c r="AM1695" s="109"/>
      <c r="AN1695" s="109"/>
      <c r="AO1695" s="30"/>
      <c r="AP1695" s="109" t="s">
        <v>2448</v>
      </c>
      <c r="AQ1695"/>
      <c r="AR1695"/>
      <c r="AS1695"/>
      <c r="AT1695"/>
      <c r="AU1695"/>
      <c r="AV1695"/>
    </row>
    <row r="1696" spans="27:48" ht="23.45" customHeight="1" x14ac:dyDescent="0.2">
      <c r="AA1696" s="97"/>
      <c r="AB1696" s="97"/>
      <c r="AC1696" s="97"/>
      <c r="AD1696" s="97"/>
      <c r="AE1696" s="97"/>
      <c r="AF1696" s="93"/>
      <c r="AG1696" s="93"/>
      <c r="AH1696" s="93"/>
      <c r="AI1696" s="30"/>
      <c r="AJ1696" s="30"/>
      <c r="AK1696" s="30"/>
      <c r="AL1696" s="30"/>
      <c r="AM1696" s="109"/>
      <c r="AN1696" s="109"/>
      <c r="AO1696" s="30"/>
      <c r="AP1696" s="109" t="s">
        <v>2449</v>
      </c>
      <c r="AQ1696"/>
      <c r="AR1696"/>
      <c r="AS1696"/>
      <c r="AT1696"/>
      <c r="AU1696"/>
      <c r="AV1696"/>
    </row>
    <row r="1697" spans="27:48" ht="23.45" customHeight="1" x14ac:dyDescent="0.2">
      <c r="AA1697" s="97"/>
      <c r="AB1697" s="97"/>
      <c r="AC1697" s="97"/>
      <c r="AD1697" s="97"/>
      <c r="AE1697" s="97"/>
      <c r="AF1697" s="93"/>
      <c r="AG1697" s="93"/>
      <c r="AH1697" s="93"/>
      <c r="AI1697" s="30"/>
      <c r="AJ1697" s="30"/>
      <c r="AK1697" s="30"/>
      <c r="AL1697" s="30"/>
      <c r="AM1697" s="109"/>
      <c r="AN1697" s="109"/>
      <c r="AO1697" s="30"/>
      <c r="AP1697" s="109" t="s">
        <v>2450</v>
      </c>
      <c r="AQ1697"/>
      <c r="AR1697"/>
      <c r="AS1697"/>
      <c r="AT1697"/>
      <c r="AU1697"/>
      <c r="AV1697"/>
    </row>
    <row r="1698" spans="27:48" ht="23.45" customHeight="1" x14ac:dyDescent="0.2">
      <c r="AA1698" s="97"/>
      <c r="AB1698" s="97"/>
      <c r="AC1698" s="97"/>
      <c r="AD1698" s="97"/>
      <c r="AE1698" s="97"/>
      <c r="AF1698" s="93"/>
      <c r="AG1698" s="93"/>
      <c r="AH1698" s="93"/>
      <c r="AI1698" s="30"/>
      <c r="AJ1698" s="30"/>
      <c r="AK1698" s="30"/>
      <c r="AL1698" s="30"/>
      <c r="AM1698" s="109"/>
      <c r="AN1698" s="109"/>
      <c r="AO1698" s="30"/>
      <c r="AP1698" s="109" t="s">
        <v>2451</v>
      </c>
      <c r="AQ1698"/>
      <c r="AR1698"/>
      <c r="AS1698"/>
      <c r="AT1698"/>
      <c r="AU1698"/>
      <c r="AV1698"/>
    </row>
    <row r="1699" spans="27:48" ht="23.45" customHeight="1" x14ac:dyDescent="0.2">
      <c r="AA1699" s="97"/>
      <c r="AB1699" s="97"/>
      <c r="AC1699" s="97"/>
      <c r="AD1699" s="97"/>
      <c r="AE1699" s="97"/>
      <c r="AF1699" s="93"/>
      <c r="AG1699" s="93"/>
      <c r="AH1699" s="93"/>
      <c r="AI1699" s="30"/>
      <c r="AJ1699" s="30"/>
      <c r="AK1699" s="30"/>
      <c r="AL1699" s="30"/>
      <c r="AM1699" s="109"/>
      <c r="AN1699" s="109"/>
      <c r="AO1699" s="30"/>
      <c r="AP1699" s="109" t="s">
        <v>2452</v>
      </c>
      <c r="AQ1699"/>
      <c r="AR1699"/>
      <c r="AS1699"/>
      <c r="AT1699"/>
      <c r="AU1699"/>
      <c r="AV1699"/>
    </row>
    <row r="1700" spans="27:48" ht="23.45" customHeight="1" x14ac:dyDescent="0.2">
      <c r="AA1700" s="97"/>
      <c r="AB1700" s="97"/>
      <c r="AC1700" s="97"/>
      <c r="AD1700" s="97"/>
      <c r="AE1700" s="97"/>
      <c r="AF1700" s="93"/>
      <c r="AG1700" s="93"/>
      <c r="AH1700" s="93"/>
      <c r="AI1700" s="30"/>
      <c r="AJ1700" s="30"/>
      <c r="AK1700" s="30"/>
      <c r="AL1700" s="30"/>
      <c r="AM1700" s="109"/>
      <c r="AN1700" s="109"/>
      <c r="AO1700" s="30"/>
      <c r="AP1700" s="109" t="s">
        <v>2453</v>
      </c>
      <c r="AQ1700"/>
      <c r="AR1700"/>
      <c r="AS1700"/>
      <c r="AT1700"/>
      <c r="AU1700"/>
      <c r="AV1700"/>
    </row>
    <row r="1701" spans="27:48" ht="23.45" customHeight="1" x14ac:dyDescent="0.2">
      <c r="AA1701" s="97"/>
      <c r="AB1701" s="97"/>
      <c r="AC1701" s="97"/>
      <c r="AD1701" s="97"/>
      <c r="AE1701" s="97"/>
      <c r="AF1701" s="93"/>
      <c r="AG1701" s="93"/>
      <c r="AH1701" s="93"/>
      <c r="AI1701" s="30"/>
      <c r="AJ1701" s="30"/>
      <c r="AK1701" s="30"/>
      <c r="AL1701" s="30"/>
      <c r="AM1701" s="109"/>
      <c r="AN1701" s="109"/>
      <c r="AO1701" s="30"/>
      <c r="AP1701" s="109" t="s">
        <v>2454</v>
      </c>
      <c r="AQ1701"/>
      <c r="AR1701"/>
      <c r="AS1701"/>
      <c r="AT1701"/>
      <c r="AU1701"/>
      <c r="AV1701"/>
    </row>
    <row r="1702" spans="27:48" ht="23.45" customHeight="1" x14ac:dyDescent="0.2">
      <c r="AA1702" s="97"/>
      <c r="AB1702" s="97"/>
      <c r="AC1702" s="97"/>
      <c r="AD1702" s="97"/>
      <c r="AE1702" s="97"/>
      <c r="AF1702" s="93"/>
      <c r="AG1702" s="93"/>
      <c r="AH1702" s="93"/>
      <c r="AI1702" s="30"/>
      <c r="AJ1702" s="30"/>
      <c r="AK1702" s="30"/>
      <c r="AL1702" s="30"/>
      <c r="AM1702" s="109"/>
      <c r="AN1702" s="109"/>
      <c r="AO1702" s="30"/>
      <c r="AP1702" s="109" t="s">
        <v>2455</v>
      </c>
      <c r="AQ1702"/>
      <c r="AR1702"/>
      <c r="AS1702"/>
      <c r="AT1702"/>
      <c r="AU1702"/>
      <c r="AV1702"/>
    </row>
    <row r="1703" spans="27:48" ht="23.45" customHeight="1" x14ac:dyDescent="0.2">
      <c r="AA1703" s="97"/>
      <c r="AB1703" s="97"/>
      <c r="AC1703" s="97"/>
      <c r="AD1703" s="97"/>
      <c r="AE1703" s="97"/>
      <c r="AF1703" s="93"/>
      <c r="AG1703" s="93"/>
      <c r="AH1703" s="93"/>
      <c r="AI1703" s="30"/>
      <c r="AJ1703" s="30"/>
      <c r="AK1703" s="30"/>
      <c r="AL1703" s="30"/>
      <c r="AM1703" s="109"/>
      <c r="AN1703" s="109"/>
      <c r="AO1703" s="30"/>
      <c r="AP1703" s="109" t="s">
        <v>2456</v>
      </c>
      <c r="AQ1703"/>
      <c r="AR1703"/>
      <c r="AS1703"/>
      <c r="AT1703"/>
      <c r="AU1703"/>
      <c r="AV1703"/>
    </row>
    <row r="1704" spans="27:48" ht="23.45" customHeight="1" x14ac:dyDescent="0.2">
      <c r="AA1704" s="97"/>
      <c r="AB1704" s="97"/>
      <c r="AC1704" s="97"/>
      <c r="AD1704" s="97"/>
      <c r="AE1704" s="97"/>
      <c r="AF1704" s="93"/>
      <c r="AG1704" s="93"/>
      <c r="AH1704" s="93"/>
      <c r="AI1704" s="30"/>
      <c r="AJ1704" s="30"/>
      <c r="AK1704" s="30"/>
      <c r="AL1704" s="30"/>
      <c r="AM1704" s="109"/>
      <c r="AN1704" s="109"/>
      <c r="AO1704" s="30"/>
      <c r="AP1704" s="109" t="s">
        <v>2457</v>
      </c>
      <c r="AQ1704"/>
      <c r="AR1704"/>
      <c r="AS1704"/>
      <c r="AT1704"/>
      <c r="AU1704"/>
      <c r="AV1704"/>
    </row>
    <row r="1705" spans="27:48" ht="23.45" customHeight="1" x14ac:dyDescent="0.2">
      <c r="AA1705" s="97"/>
      <c r="AB1705" s="97"/>
      <c r="AC1705" s="97"/>
      <c r="AD1705" s="97"/>
      <c r="AE1705" s="97"/>
      <c r="AF1705" s="93"/>
      <c r="AG1705" s="93"/>
      <c r="AH1705" s="93"/>
      <c r="AI1705" s="30"/>
      <c r="AJ1705" s="30"/>
      <c r="AK1705" s="30"/>
      <c r="AL1705" s="30"/>
      <c r="AM1705" s="109"/>
      <c r="AN1705" s="109"/>
      <c r="AO1705" s="30"/>
      <c r="AP1705" s="109" t="s">
        <v>2458</v>
      </c>
      <c r="AQ1705"/>
      <c r="AR1705"/>
      <c r="AS1705"/>
      <c r="AT1705"/>
      <c r="AU1705"/>
      <c r="AV1705"/>
    </row>
    <row r="1706" spans="27:48" ht="23.45" customHeight="1" x14ac:dyDescent="0.2">
      <c r="AA1706" s="97"/>
      <c r="AB1706" s="97"/>
      <c r="AC1706" s="97"/>
      <c r="AD1706" s="97"/>
      <c r="AE1706" s="97"/>
      <c r="AF1706" s="93"/>
      <c r="AG1706" s="93"/>
      <c r="AH1706" s="93"/>
      <c r="AI1706" s="30"/>
      <c r="AJ1706" s="30"/>
      <c r="AK1706" s="30"/>
      <c r="AL1706" s="30"/>
      <c r="AM1706" s="109"/>
      <c r="AN1706" s="109"/>
      <c r="AO1706" s="30"/>
      <c r="AP1706" s="109" t="s">
        <v>2459</v>
      </c>
      <c r="AQ1706"/>
      <c r="AR1706"/>
      <c r="AS1706"/>
      <c r="AT1706"/>
      <c r="AU1706"/>
      <c r="AV1706"/>
    </row>
    <row r="1707" spans="27:48" ht="23.45" customHeight="1" x14ac:dyDescent="0.2">
      <c r="AA1707" s="97"/>
      <c r="AB1707" s="97"/>
      <c r="AC1707" s="97"/>
      <c r="AD1707" s="97"/>
      <c r="AE1707" s="97"/>
      <c r="AF1707" s="93"/>
      <c r="AG1707" s="93"/>
      <c r="AH1707" s="93"/>
      <c r="AI1707" s="30"/>
      <c r="AJ1707" s="30"/>
      <c r="AK1707" s="30"/>
      <c r="AL1707" s="30"/>
      <c r="AM1707" s="109"/>
      <c r="AN1707" s="109"/>
      <c r="AO1707" s="30"/>
      <c r="AP1707" s="109" t="s">
        <v>2460</v>
      </c>
      <c r="AQ1707"/>
      <c r="AR1707"/>
      <c r="AS1707"/>
      <c r="AT1707"/>
      <c r="AU1707"/>
      <c r="AV1707"/>
    </row>
    <row r="1708" spans="27:48" ht="23.45" customHeight="1" x14ac:dyDescent="0.2">
      <c r="AA1708" s="97"/>
      <c r="AB1708" s="97"/>
      <c r="AC1708" s="97"/>
      <c r="AD1708" s="97"/>
      <c r="AE1708" s="97"/>
      <c r="AF1708" s="93"/>
      <c r="AG1708" s="93"/>
      <c r="AH1708" s="93"/>
      <c r="AI1708" s="30"/>
      <c r="AJ1708" s="30"/>
      <c r="AK1708" s="30"/>
      <c r="AL1708" s="30"/>
      <c r="AM1708" s="109"/>
      <c r="AN1708" s="109"/>
      <c r="AO1708" s="30"/>
      <c r="AP1708" s="109" t="s">
        <v>2461</v>
      </c>
      <c r="AQ1708"/>
      <c r="AR1708"/>
      <c r="AS1708"/>
      <c r="AT1708"/>
      <c r="AU1708"/>
      <c r="AV1708"/>
    </row>
    <row r="1709" spans="27:48" ht="23.45" customHeight="1" x14ac:dyDescent="0.2">
      <c r="AA1709" s="97"/>
      <c r="AB1709" s="97"/>
      <c r="AC1709" s="97"/>
      <c r="AD1709" s="97"/>
      <c r="AE1709" s="97"/>
      <c r="AF1709" s="93"/>
      <c r="AG1709" s="93"/>
      <c r="AH1709" s="93"/>
      <c r="AI1709" s="30"/>
      <c r="AJ1709" s="30"/>
      <c r="AK1709" s="30"/>
      <c r="AL1709" s="30"/>
      <c r="AM1709" s="109"/>
      <c r="AN1709" s="109"/>
      <c r="AO1709" s="30"/>
      <c r="AP1709" s="109" t="s">
        <v>2462</v>
      </c>
      <c r="AQ1709"/>
      <c r="AR1709"/>
      <c r="AS1709"/>
      <c r="AT1709"/>
      <c r="AU1709"/>
      <c r="AV1709"/>
    </row>
    <row r="1710" spans="27:48" ht="23.45" customHeight="1" x14ac:dyDescent="0.2">
      <c r="AA1710" s="97"/>
      <c r="AB1710" s="97"/>
      <c r="AC1710" s="97"/>
      <c r="AD1710" s="97"/>
      <c r="AE1710" s="97"/>
      <c r="AF1710" s="93"/>
      <c r="AG1710" s="93"/>
      <c r="AH1710" s="93"/>
      <c r="AI1710" s="30"/>
      <c r="AJ1710" s="30"/>
      <c r="AK1710" s="30"/>
      <c r="AL1710" s="30"/>
      <c r="AM1710" s="109"/>
      <c r="AN1710" s="109"/>
      <c r="AO1710" s="30"/>
      <c r="AP1710" s="109" t="s">
        <v>2463</v>
      </c>
      <c r="AQ1710"/>
      <c r="AR1710"/>
      <c r="AS1710"/>
      <c r="AT1710"/>
      <c r="AU1710"/>
      <c r="AV1710"/>
    </row>
    <row r="1711" spans="27:48" ht="23.45" customHeight="1" x14ac:dyDescent="0.2">
      <c r="AA1711" s="97"/>
      <c r="AB1711" s="97"/>
      <c r="AC1711" s="97"/>
      <c r="AD1711" s="97"/>
      <c r="AE1711" s="97"/>
      <c r="AF1711" s="93"/>
      <c r="AG1711" s="93"/>
      <c r="AH1711" s="93"/>
      <c r="AI1711" s="30"/>
      <c r="AJ1711" s="30"/>
      <c r="AK1711" s="30"/>
      <c r="AL1711" s="30"/>
      <c r="AM1711" s="109"/>
      <c r="AN1711" s="109"/>
      <c r="AO1711" s="30"/>
      <c r="AP1711" s="109" t="s">
        <v>2464</v>
      </c>
      <c r="AQ1711"/>
      <c r="AR1711"/>
      <c r="AS1711"/>
      <c r="AT1711"/>
      <c r="AU1711"/>
      <c r="AV1711"/>
    </row>
    <row r="1712" spans="27:48" ht="23.45" customHeight="1" x14ac:dyDescent="0.2">
      <c r="AA1712" s="97"/>
      <c r="AB1712" s="97"/>
      <c r="AC1712" s="97"/>
      <c r="AD1712" s="97"/>
      <c r="AE1712" s="97"/>
      <c r="AF1712" s="93"/>
      <c r="AG1712" s="93"/>
      <c r="AH1712" s="93"/>
      <c r="AI1712" s="30"/>
      <c r="AJ1712" s="30"/>
      <c r="AK1712" s="30"/>
      <c r="AL1712" s="30"/>
      <c r="AM1712" s="109"/>
      <c r="AN1712" s="109"/>
      <c r="AO1712" s="30"/>
      <c r="AP1712" s="109" t="s">
        <v>2465</v>
      </c>
      <c r="AQ1712"/>
      <c r="AR1712"/>
      <c r="AS1712"/>
      <c r="AT1712"/>
      <c r="AU1712"/>
      <c r="AV1712"/>
    </row>
    <row r="1713" spans="27:48" ht="23.45" customHeight="1" x14ac:dyDescent="0.2">
      <c r="AA1713" s="97"/>
      <c r="AB1713" s="97"/>
      <c r="AC1713" s="97"/>
      <c r="AD1713" s="97"/>
      <c r="AE1713" s="97"/>
      <c r="AF1713" s="93"/>
      <c r="AG1713" s="93"/>
      <c r="AH1713" s="93"/>
      <c r="AI1713" s="30"/>
      <c r="AJ1713" s="30"/>
      <c r="AK1713" s="30"/>
      <c r="AL1713" s="30"/>
      <c r="AM1713" s="109"/>
      <c r="AN1713" s="109"/>
      <c r="AO1713" s="30"/>
      <c r="AP1713" s="109" t="s">
        <v>2466</v>
      </c>
      <c r="AQ1713"/>
      <c r="AR1713"/>
      <c r="AS1713"/>
      <c r="AT1713"/>
      <c r="AU1713"/>
      <c r="AV1713"/>
    </row>
    <row r="1714" spans="27:48" ht="23.45" customHeight="1" x14ac:dyDescent="0.2">
      <c r="AA1714" s="97"/>
      <c r="AB1714" s="97"/>
      <c r="AC1714" s="97"/>
      <c r="AD1714" s="97"/>
      <c r="AE1714" s="97"/>
      <c r="AF1714" s="93"/>
      <c r="AG1714" s="93"/>
      <c r="AH1714" s="93"/>
      <c r="AI1714" s="30"/>
      <c r="AJ1714" s="30"/>
      <c r="AK1714" s="30"/>
      <c r="AL1714" s="30"/>
      <c r="AM1714" s="109"/>
      <c r="AN1714" s="109"/>
      <c r="AO1714" s="30"/>
      <c r="AP1714" s="109" t="s">
        <v>2467</v>
      </c>
      <c r="AQ1714"/>
      <c r="AR1714"/>
      <c r="AS1714"/>
      <c r="AT1714"/>
      <c r="AU1714"/>
      <c r="AV1714"/>
    </row>
    <row r="1715" spans="27:48" ht="23.45" customHeight="1" x14ac:dyDescent="0.2">
      <c r="AA1715" s="97"/>
      <c r="AB1715" s="97"/>
      <c r="AC1715" s="97"/>
      <c r="AD1715" s="97"/>
      <c r="AE1715" s="97"/>
      <c r="AF1715" s="93"/>
      <c r="AG1715" s="93"/>
      <c r="AH1715" s="93"/>
      <c r="AI1715" s="30"/>
      <c r="AJ1715" s="30"/>
      <c r="AK1715" s="30"/>
      <c r="AL1715" s="30"/>
      <c r="AM1715" s="109"/>
      <c r="AN1715" s="109"/>
      <c r="AO1715" s="30"/>
      <c r="AP1715" s="109" t="s">
        <v>2468</v>
      </c>
      <c r="AQ1715"/>
      <c r="AR1715"/>
      <c r="AS1715"/>
      <c r="AT1715"/>
      <c r="AU1715"/>
      <c r="AV1715"/>
    </row>
    <row r="1716" spans="27:48" ht="23.45" customHeight="1" x14ac:dyDescent="0.2">
      <c r="AA1716" s="97"/>
      <c r="AB1716" s="97"/>
      <c r="AC1716" s="97"/>
      <c r="AD1716" s="97"/>
      <c r="AE1716" s="97"/>
      <c r="AF1716" s="93"/>
      <c r="AG1716" s="93"/>
      <c r="AH1716" s="93"/>
      <c r="AI1716" s="30"/>
      <c r="AJ1716" s="30"/>
      <c r="AK1716" s="30"/>
      <c r="AL1716" s="30"/>
      <c r="AM1716" s="109"/>
      <c r="AN1716" s="109"/>
      <c r="AO1716" s="30"/>
      <c r="AP1716" s="109" t="s">
        <v>2469</v>
      </c>
      <c r="AQ1716"/>
      <c r="AR1716"/>
      <c r="AS1716"/>
      <c r="AT1716"/>
      <c r="AU1716"/>
      <c r="AV1716"/>
    </row>
    <row r="1717" spans="27:48" ht="23.45" customHeight="1" x14ac:dyDescent="0.2">
      <c r="AA1717" s="97"/>
      <c r="AB1717" s="97"/>
      <c r="AC1717" s="97"/>
      <c r="AD1717" s="97"/>
      <c r="AE1717" s="97"/>
      <c r="AF1717" s="93"/>
      <c r="AG1717" s="93"/>
      <c r="AH1717" s="93"/>
      <c r="AI1717" s="30"/>
      <c r="AJ1717" s="30"/>
      <c r="AK1717" s="30"/>
      <c r="AL1717" s="30"/>
      <c r="AM1717" s="109"/>
      <c r="AN1717" s="109"/>
      <c r="AO1717" s="30"/>
      <c r="AP1717" s="109" t="s">
        <v>2470</v>
      </c>
      <c r="AQ1717"/>
      <c r="AR1717"/>
      <c r="AS1717"/>
      <c r="AT1717"/>
      <c r="AU1717"/>
      <c r="AV1717"/>
    </row>
    <row r="1718" spans="27:48" ht="23.45" customHeight="1" x14ac:dyDescent="0.2">
      <c r="AA1718" s="97"/>
      <c r="AB1718" s="97"/>
      <c r="AC1718" s="97"/>
      <c r="AD1718" s="97"/>
      <c r="AE1718" s="97"/>
      <c r="AF1718" s="93"/>
      <c r="AG1718" s="93"/>
      <c r="AH1718" s="93"/>
      <c r="AI1718" s="30"/>
      <c r="AJ1718" s="30"/>
      <c r="AK1718" s="30"/>
      <c r="AL1718" s="30"/>
      <c r="AM1718" s="109"/>
      <c r="AN1718" s="109"/>
      <c r="AO1718" s="30"/>
      <c r="AP1718" s="109" t="s">
        <v>2471</v>
      </c>
      <c r="AQ1718"/>
      <c r="AR1718"/>
      <c r="AS1718"/>
      <c r="AT1718"/>
      <c r="AU1718"/>
      <c r="AV1718"/>
    </row>
    <row r="1719" spans="27:48" ht="23.45" customHeight="1" x14ac:dyDescent="0.2">
      <c r="AA1719" s="97"/>
      <c r="AB1719" s="97"/>
      <c r="AC1719" s="97"/>
      <c r="AD1719" s="97"/>
      <c r="AE1719" s="97"/>
      <c r="AF1719" s="93"/>
      <c r="AG1719" s="93"/>
      <c r="AH1719" s="93"/>
      <c r="AI1719" s="30"/>
      <c r="AJ1719" s="30"/>
      <c r="AK1719" s="30"/>
      <c r="AL1719" s="30"/>
      <c r="AM1719" s="109"/>
      <c r="AN1719" s="109"/>
      <c r="AO1719" s="30"/>
      <c r="AP1719" s="109" t="s">
        <v>2472</v>
      </c>
      <c r="AQ1719"/>
      <c r="AR1719"/>
      <c r="AS1719"/>
      <c r="AT1719"/>
      <c r="AU1719"/>
      <c r="AV1719"/>
    </row>
    <row r="1720" spans="27:48" ht="23.45" customHeight="1" x14ac:dyDescent="0.2">
      <c r="AA1720" s="97"/>
      <c r="AB1720" s="97"/>
      <c r="AC1720" s="97"/>
      <c r="AD1720" s="97"/>
      <c r="AE1720" s="97"/>
      <c r="AF1720" s="93"/>
      <c r="AG1720" s="93"/>
      <c r="AH1720" s="93"/>
      <c r="AI1720" s="30"/>
      <c r="AJ1720" s="30"/>
      <c r="AK1720" s="30"/>
      <c r="AL1720" s="30"/>
      <c r="AM1720" s="109"/>
      <c r="AN1720" s="109"/>
      <c r="AO1720" s="30"/>
      <c r="AP1720" s="109" t="s">
        <v>2473</v>
      </c>
      <c r="AQ1720"/>
      <c r="AR1720"/>
      <c r="AS1720"/>
      <c r="AT1720"/>
      <c r="AU1720"/>
      <c r="AV1720"/>
    </row>
    <row r="1721" spans="27:48" ht="23.45" customHeight="1" x14ac:dyDescent="0.2">
      <c r="AA1721" s="97"/>
      <c r="AB1721" s="97"/>
      <c r="AC1721" s="97"/>
      <c r="AD1721" s="97"/>
      <c r="AE1721" s="97"/>
      <c r="AF1721" s="93"/>
      <c r="AG1721" s="93"/>
      <c r="AH1721" s="93"/>
      <c r="AI1721" s="30"/>
      <c r="AJ1721" s="30"/>
      <c r="AK1721" s="30"/>
      <c r="AL1721" s="30"/>
      <c r="AM1721" s="109"/>
      <c r="AN1721" s="109"/>
      <c r="AO1721" s="30"/>
      <c r="AP1721" s="109" t="s">
        <v>2474</v>
      </c>
      <c r="AQ1721"/>
      <c r="AR1721"/>
      <c r="AS1721"/>
      <c r="AT1721"/>
      <c r="AU1721"/>
      <c r="AV1721"/>
    </row>
    <row r="1722" spans="27:48" ht="23.45" customHeight="1" x14ac:dyDescent="0.2">
      <c r="AA1722" s="97"/>
      <c r="AB1722" s="97"/>
      <c r="AC1722" s="97"/>
      <c r="AD1722" s="97"/>
      <c r="AE1722" s="97"/>
      <c r="AF1722" s="93"/>
      <c r="AG1722" s="93"/>
      <c r="AH1722" s="93"/>
      <c r="AI1722" s="30"/>
      <c r="AJ1722" s="30"/>
      <c r="AK1722" s="30"/>
      <c r="AL1722" s="30"/>
      <c r="AM1722" s="109"/>
      <c r="AN1722" s="109"/>
      <c r="AO1722" s="30"/>
      <c r="AP1722" s="109" t="s">
        <v>2475</v>
      </c>
      <c r="AQ1722"/>
      <c r="AR1722"/>
      <c r="AS1722"/>
      <c r="AT1722"/>
      <c r="AU1722"/>
      <c r="AV1722"/>
    </row>
    <row r="1723" spans="27:48" ht="23.45" customHeight="1" x14ac:dyDescent="0.2">
      <c r="AA1723" s="97"/>
      <c r="AB1723" s="97"/>
      <c r="AC1723" s="97"/>
      <c r="AD1723" s="97"/>
      <c r="AE1723" s="97"/>
      <c r="AF1723" s="93"/>
      <c r="AG1723" s="93"/>
      <c r="AH1723" s="93"/>
      <c r="AI1723" s="30"/>
      <c r="AJ1723" s="30"/>
      <c r="AK1723" s="30"/>
      <c r="AL1723" s="30"/>
      <c r="AM1723" s="109"/>
      <c r="AN1723" s="109"/>
      <c r="AO1723" s="30"/>
      <c r="AP1723" s="109" t="s">
        <v>2476</v>
      </c>
      <c r="AQ1723"/>
      <c r="AR1723"/>
      <c r="AS1723"/>
      <c r="AT1723"/>
      <c r="AU1723"/>
      <c r="AV1723"/>
    </row>
    <row r="1724" spans="27:48" ht="23.45" customHeight="1" x14ac:dyDescent="0.2">
      <c r="AA1724" s="97"/>
      <c r="AB1724" s="97"/>
      <c r="AC1724" s="97"/>
      <c r="AD1724" s="97"/>
      <c r="AE1724" s="97"/>
      <c r="AF1724" s="93"/>
      <c r="AG1724" s="93"/>
      <c r="AH1724" s="93"/>
      <c r="AI1724" s="30"/>
      <c r="AJ1724" s="30"/>
      <c r="AK1724" s="30"/>
      <c r="AL1724" s="30"/>
      <c r="AM1724" s="109"/>
      <c r="AN1724" s="109"/>
      <c r="AO1724" s="30"/>
      <c r="AP1724" s="109" t="s">
        <v>2477</v>
      </c>
      <c r="AQ1724"/>
      <c r="AR1724"/>
      <c r="AS1724"/>
      <c r="AT1724"/>
      <c r="AU1724"/>
      <c r="AV1724"/>
    </row>
    <row r="1725" spans="27:48" ht="23.45" customHeight="1" x14ac:dyDescent="0.2">
      <c r="AA1725" s="97"/>
      <c r="AB1725" s="97"/>
      <c r="AC1725" s="97"/>
      <c r="AD1725" s="97"/>
      <c r="AE1725" s="97"/>
      <c r="AF1725" s="93"/>
      <c r="AG1725" s="93"/>
      <c r="AH1725" s="93"/>
      <c r="AI1725" s="30"/>
      <c r="AJ1725" s="30"/>
      <c r="AK1725" s="30"/>
      <c r="AL1725" s="30"/>
      <c r="AM1725" s="109"/>
      <c r="AN1725" s="109"/>
      <c r="AO1725" s="30"/>
      <c r="AP1725" s="109" t="s">
        <v>2478</v>
      </c>
      <c r="AQ1725"/>
      <c r="AR1725"/>
      <c r="AS1725"/>
      <c r="AT1725"/>
      <c r="AU1725"/>
      <c r="AV1725"/>
    </row>
    <row r="1726" spans="27:48" ht="23.45" customHeight="1" x14ac:dyDescent="0.2">
      <c r="AA1726" s="97"/>
      <c r="AB1726" s="97"/>
      <c r="AC1726" s="97"/>
      <c r="AD1726" s="97"/>
      <c r="AE1726" s="97"/>
      <c r="AF1726" s="93"/>
      <c r="AG1726" s="93"/>
      <c r="AH1726" s="93"/>
      <c r="AI1726" s="30"/>
      <c r="AJ1726" s="30"/>
      <c r="AK1726" s="30"/>
      <c r="AL1726" s="30"/>
      <c r="AM1726" s="109"/>
      <c r="AN1726" s="109"/>
      <c r="AO1726" s="30"/>
      <c r="AP1726" s="109" t="s">
        <v>2479</v>
      </c>
      <c r="AQ1726"/>
      <c r="AR1726"/>
      <c r="AS1726"/>
      <c r="AT1726"/>
      <c r="AU1726"/>
      <c r="AV1726"/>
    </row>
    <row r="1727" spans="27:48" ht="23.45" customHeight="1" x14ac:dyDescent="0.2">
      <c r="AA1727" s="97"/>
      <c r="AB1727" s="97"/>
      <c r="AC1727" s="97"/>
      <c r="AD1727" s="97"/>
      <c r="AE1727" s="97"/>
      <c r="AF1727" s="93"/>
      <c r="AG1727" s="93"/>
      <c r="AH1727" s="93"/>
      <c r="AI1727" s="30"/>
      <c r="AJ1727" s="30"/>
      <c r="AK1727" s="30"/>
      <c r="AL1727" s="30"/>
      <c r="AM1727" s="109"/>
      <c r="AN1727" s="109"/>
      <c r="AO1727" s="30"/>
      <c r="AP1727" s="109" t="s">
        <v>2480</v>
      </c>
      <c r="AQ1727"/>
      <c r="AR1727"/>
      <c r="AS1727"/>
      <c r="AT1727"/>
      <c r="AU1727"/>
      <c r="AV1727"/>
    </row>
    <row r="1728" spans="27:48" ht="23.45" customHeight="1" x14ac:dyDescent="0.2">
      <c r="AA1728" s="97"/>
      <c r="AB1728" s="97"/>
      <c r="AC1728" s="97"/>
      <c r="AD1728" s="97"/>
      <c r="AE1728" s="97"/>
      <c r="AF1728" s="93"/>
      <c r="AG1728" s="93"/>
      <c r="AH1728" s="93"/>
      <c r="AI1728" s="30"/>
      <c r="AJ1728" s="30"/>
      <c r="AK1728" s="30"/>
      <c r="AL1728" s="30"/>
      <c r="AM1728" s="109"/>
      <c r="AN1728" s="109"/>
      <c r="AO1728" s="30"/>
      <c r="AP1728" s="109" t="s">
        <v>2481</v>
      </c>
      <c r="AQ1728"/>
      <c r="AR1728"/>
      <c r="AS1728"/>
      <c r="AT1728"/>
      <c r="AU1728"/>
      <c r="AV1728"/>
    </row>
    <row r="1729" spans="27:48" ht="23.45" customHeight="1" x14ac:dyDescent="0.2">
      <c r="AA1729" s="97"/>
      <c r="AB1729" s="97"/>
      <c r="AC1729" s="97"/>
      <c r="AD1729" s="97"/>
      <c r="AE1729" s="97"/>
      <c r="AF1729" s="93"/>
      <c r="AG1729" s="93"/>
      <c r="AH1729" s="93"/>
      <c r="AI1729" s="30"/>
      <c r="AJ1729" s="30"/>
      <c r="AK1729" s="30"/>
      <c r="AL1729" s="30"/>
      <c r="AM1729" s="109"/>
      <c r="AN1729" s="109"/>
      <c r="AO1729" s="30"/>
      <c r="AP1729" s="109" t="s">
        <v>2482</v>
      </c>
      <c r="AQ1729"/>
      <c r="AR1729"/>
      <c r="AS1729"/>
      <c r="AT1729"/>
      <c r="AU1729"/>
      <c r="AV1729"/>
    </row>
    <row r="1730" spans="27:48" ht="23.45" customHeight="1" x14ac:dyDescent="0.2">
      <c r="AA1730" s="97"/>
      <c r="AB1730" s="97"/>
      <c r="AC1730" s="97"/>
      <c r="AD1730" s="97"/>
      <c r="AE1730" s="97"/>
      <c r="AF1730" s="93"/>
      <c r="AG1730" s="93"/>
      <c r="AH1730" s="93"/>
      <c r="AI1730" s="30"/>
      <c r="AJ1730" s="30"/>
      <c r="AK1730" s="30"/>
      <c r="AL1730" s="30"/>
      <c r="AM1730" s="109"/>
      <c r="AN1730" s="109"/>
      <c r="AO1730" s="30"/>
      <c r="AP1730" s="109" t="s">
        <v>2483</v>
      </c>
      <c r="AQ1730"/>
      <c r="AR1730"/>
      <c r="AS1730"/>
      <c r="AT1730"/>
      <c r="AU1730"/>
      <c r="AV1730"/>
    </row>
    <row r="1731" spans="27:48" ht="23.45" customHeight="1" x14ac:dyDescent="0.2">
      <c r="AA1731" s="97"/>
      <c r="AB1731" s="97"/>
      <c r="AC1731" s="97"/>
      <c r="AD1731" s="97"/>
      <c r="AE1731" s="97"/>
      <c r="AF1731" s="93"/>
      <c r="AG1731" s="93"/>
      <c r="AH1731" s="93"/>
      <c r="AI1731" s="30"/>
      <c r="AJ1731" s="30"/>
      <c r="AK1731" s="30"/>
      <c r="AL1731" s="30"/>
      <c r="AM1731" s="109"/>
      <c r="AN1731" s="109"/>
      <c r="AO1731" s="30"/>
      <c r="AP1731" s="109" t="s">
        <v>2484</v>
      </c>
      <c r="AQ1731"/>
      <c r="AR1731"/>
      <c r="AS1731"/>
      <c r="AT1731"/>
      <c r="AU1731"/>
      <c r="AV1731"/>
    </row>
    <row r="1732" spans="27:48" ht="23.45" customHeight="1" x14ac:dyDescent="0.2">
      <c r="AA1732" s="97"/>
      <c r="AB1732" s="97"/>
      <c r="AC1732" s="97"/>
      <c r="AD1732" s="97"/>
      <c r="AE1732" s="97"/>
      <c r="AF1732" s="93"/>
      <c r="AG1732" s="93"/>
      <c r="AH1732" s="93"/>
      <c r="AI1732" s="30"/>
      <c r="AJ1732" s="30"/>
      <c r="AK1732" s="30"/>
      <c r="AL1732" s="30"/>
      <c r="AM1732" s="109"/>
      <c r="AN1732" s="109"/>
      <c r="AO1732" s="30"/>
      <c r="AP1732" s="109" t="s">
        <v>2485</v>
      </c>
      <c r="AQ1732"/>
      <c r="AR1732"/>
      <c r="AS1732"/>
      <c r="AT1732"/>
      <c r="AU1732"/>
      <c r="AV1732"/>
    </row>
    <row r="1733" spans="27:48" ht="23.45" customHeight="1" x14ac:dyDescent="0.2">
      <c r="AA1733" s="97"/>
      <c r="AB1733" s="97"/>
      <c r="AC1733" s="97"/>
      <c r="AD1733" s="97"/>
      <c r="AE1733" s="97"/>
      <c r="AF1733" s="93"/>
      <c r="AG1733" s="93"/>
      <c r="AH1733" s="93"/>
      <c r="AI1733" s="30"/>
      <c r="AJ1733" s="30"/>
      <c r="AK1733" s="30"/>
      <c r="AL1733" s="30"/>
      <c r="AM1733" s="109"/>
      <c r="AN1733" s="109"/>
      <c r="AO1733" s="30"/>
      <c r="AP1733" s="109" t="s">
        <v>2486</v>
      </c>
      <c r="AQ1733"/>
      <c r="AR1733"/>
      <c r="AS1733"/>
      <c r="AT1733"/>
      <c r="AU1733"/>
      <c r="AV1733"/>
    </row>
    <row r="1734" spans="27:48" ht="23.45" customHeight="1" x14ac:dyDescent="0.2">
      <c r="AA1734" s="97"/>
      <c r="AB1734" s="97"/>
      <c r="AC1734" s="97"/>
      <c r="AD1734" s="97"/>
      <c r="AE1734" s="97"/>
      <c r="AF1734" s="93"/>
      <c r="AG1734" s="93"/>
      <c r="AH1734" s="93"/>
      <c r="AI1734" s="30"/>
      <c r="AJ1734" s="30"/>
      <c r="AK1734" s="30"/>
      <c r="AL1734" s="30"/>
      <c r="AM1734" s="109"/>
      <c r="AN1734" s="109"/>
      <c r="AO1734" s="30"/>
      <c r="AP1734" s="109" t="s">
        <v>2487</v>
      </c>
      <c r="AQ1734"/>
      <c r="AR1734"/>
      <c r="AS1734"/>
      <c r="AT1734"/>
      <c r="AU1734"/>
      <c r="AV1734"/>
    </row>
    <row r="1735" spans="27:48" ht="23.45" customHeight="1" x14ac:dyDescent="0.2">
      <c r="AA1735" s="97"/>
      <c r="AB1735" s="97"/>
      <c r="AC1735" s="97"/>
      <c r="AD1735" s="97"/>
      <c r="AE1735" s="97"/>
      <c r="AF1735" s="93"/>
      <c r="AG1735" s="93"/>
      <c r="AH1735" s="93"/>
      <c r="AI1735" s="30"/>
      <c r="AJ1735" s="30"/>
      <c r="AK1735" s="30"/>
      <c r="AL1735" s="30"/>
      <c r="AM1735" s="109"/>
      <c r="AN1735" s="109"/>
      <c r="AO1735" s="30"/>
      <c r="AP1735" s="109" t="s">
        <v>2488</v>
      </c>
      <c r="AQ1735"/>
      <c r="AR1735"/>
      <c r="AS1735"/>
      <c r="AT1735"/>
      <c r="AU1735"/>
      <c r="AV1735"/>
    </row>
    <row r="1736" spans="27:48" ht="23.45" customHeight="1" x14ac:dyDescent="0.2">
      <c r="AA1736" s="97"/>
      <c r="AB1736" s="97"/>
      <c r="AC1736" s="97"/>
      <c r="AD1736" s="97"/>
      <c r="AE1736" s="97"/>
      <c r="AF1736" s="93"/>
      <c r="AG1736" s="93"/>
      <c r="AH1736" s="93"/>
      <c r="AI1736" s="30"/>
      <c r="AJ1736" s="30"/>
      <c r="AK1736" s="30"/>
      <c r="AL1736" s="30"/>
      <c r="AM1736" s="109"/>
      <c r="AN1736" s="109"/>
      <c r="AO1736" s="30"/>
      <c r="AP1736" s="109" t="s">
        <v>2489</v>
      </c>
      <c r="AQ1736"/>
      <c r="AR1736"/>
      <c r="AS1736"/>
      <c r="AT1736"/>
      <c r="AU1736"/>
      <c r="AV1736"/>
    </row>
    <row r="1737" spans="27:48" ht="23.45" customHeight="1" x14ac:dyDescent="0.2">
      <c r="AA1737" s="97"/>
      <c r="AB1737" s="97"/>
      <c r="AC1737" s="97"/>
      <c r="AD1737" s="97"/>
      <c r="AE1737" s="97"/>
      <c r="AF1737" s="93"/>
      <c r="AG1737" s="93"/>
      <c r="AH1737" s="93"/>
      <c r="AI1737" s="30"/>
      <c r="AJ1737" s="30"/>
      <c r="AK1737" s="30"/>
      <c r="AL1737" s="30"/>
      <c r="AM1737" s="109"/>
      <c r="AN1737" s="109"/>
      <c r="AO1737" s="30"/>
      <c r="AP1737" s="109" t="s">
        <v>2490</v>
      </c>
      <c r="AQ1737"/>
      <c r="AR1737"/>
      <c r="AS1737"/>
      <c r="AT1737"/>
      <c r="AU1737"/>
      <c r="AV1737"/>
    </row>
    <row r="1738" spans="27:48" ht="23.45" customHeight="1" x14ac:dyDescent="0.2">
      <c r="AA1738" s="97"/>
      <c r="AB1738" s="97"/>
      <c r="AC1738" s="97"/>
      <c r="AD1738" s="97"/>
      <c r="AE1738" s="97"/>
      <c r="AF1738" s="93"/>
      <c r="AG1738" s="93"/>
      <c r="AH1738" s="93"/>
      <c r="AI1738" s="30"/>
      <c r="AJ1738" s="30"/>
      <c r="AK1738" s="30"/>
      <c r="AL1738" s="30"/>
      <c r="AM1738" s="109"/>
      <c r="AN1738" s="109"/>
      <c r="AO1738" s="30"/>
      <c r="AP1738" s="109" t="s">
        <v>2491</v>
      </c>
      <c r="AQ1738"/>
      <c r="AR1738"/>
      <c r="AS1738"/>
      <c r="AT1738"/>
      <c r="AU1738"/>
      <c r="AV1738"/>
    </row>
    <row r="1739" spans="27:48" ht="23.45" customHeight="1" x14ac:dyDescent="0.2">
      <c r="AA1739" s="97"/>
      <c r="AB1739" s="97"/>
      <c r="AC1739" s="97"/>
      <c r="AD1739" s="97"/>
      <c r="AE1739" s="97"/>
      <c r="AF1739" s="93"/>
      <c r="AG1739" s="93"/>
      <c r="AH1739" s="93"/>
      <c r="AI1739" s="30"/>
      <c r="AJ1739" s="30"/>
      <c r="AK1739" s="30"/>
      <c r="AL1739" s="30"/>
      <c r="AM1739" s="109"/>
      <c r="AN1739" s="109"/>
      <c r="AO1739" s="30"/>
      <c r="AP1739" s="109" t="s">
        <v>2492</v>
      </c>
      <c r="AQ1739"/>
      <c r="AR1739"/>
      <c r="AS1739"/>
      <c r="AT1739"/>
      <c r="AU1739"/>
      <c r="AV1739"/>
    </row>
    <row r="1740" spans="27:48" ht="23.45" customHeight="1" x14ac:dyDescent="0.2">
      <c r="AA1740" s="97"/>
      <c r="AB1740" s="97"/>
      <c r="AC1740" s="97"/>
      <c r="AD1740" s="97"/>
      <c r="AE1740" s="97"/>
      <c r="AF1740" s="93"/>
      <c r="AG1740" s="93"/>
      <c r="AH1740" s="93"/>
      <c r="AI1740" s="30"/>
      <c r="AJ1740" s="30"/>
      <c r="AK1740" s="30"/>
      <c r="AL1740" s="30"/>
      <c r="AM1740" s="109"/>
      <c r="AN1740" s="109"/>
      <c r="AO1740" s="30"/>
      <c r="AP1740" s="109" t="s">
        <v>2493</v>
      </c>
      <c r="AQ1740"/>
      <c r="AR1740"/>
      <c r="AS1740"/>
      <c r="AT1740"/>
      <c r="AU1740"/>
      <c r="AV1740"/>
    </row>
    <row r="1741" spans="27:48" ht="23.45" customHeight="1" x14ac:dyDescent="0.2">
      <c r="AA1741" s="97"/>
      <c r="AB1741" s="97"/>
      <c r="AC1741" s="97"/>
      <c r="AD1741" s="97"/>
      <c r="AE1741" s="97"/>
      <c r="AF1741" s="93"/>
      <c r="AG1741" s="93"/>
      <c r="AH1741" s="93"/>
      <c r="AI1741" s="30"/>
      <c r="AJ1741" s="30"/>
      <c r="AK1741" s="30"/>
      <c r="AL1741" s="30"/>
      <c r="AM1741" s="109"/>
      <c r="AN1741" s="109"/>
      <c r="AO1741" s="30"/>
      <c r="AP1741" s="109" t="s">
        <v>2494</v>
      </c>
      <c r="AQ1741"/>
      <c r="AR1741"/>
      <c r="AS1741"/>
      <c r="AT1741"/>
      <c r="AU1741"/>
      <c r="AV1741"/>
    </row>
    <row r="1742" spans="27:48" ht="23.45" customHeight="1" x14ac:dyDescent="0.2">
      <c r="AA1742" s="97"/>
      <c r="AB1742" s="97"/>
      <c r="AC1742" s="97"/>
      <c r="AD1742" s="97"/>
      <c r="AE1742" s="97"/>
      <c r="AF1742" s="93"/>
      <c r="AG1742" s="93"/>
      <c r="AH1742" s="93"/>
      <c r="AI1742" s="30"/>
      <c r="AJ1742" s="30"/>
      <c r="AK1742" s="30"/>
      <c r="AL1742" s="30"/>
      <c r="AM1742" s="109"/>
      <c r="AN1742" s="109"/>
      <c r="AO1742" s="30"/>
      <c r="AP1742" s="109" t="s">
        <v>2495</v>
      </c>
      <c r="AQ1742"/>
      <c r="AR1742"/>
      <c r="AS1742"/>
      <c r="AT1742"/>
      <c r="AU1742"/>
      <c r="AV1742"/>
    </row>
    <row r="1743" spans="27:48" ht="23.45" customHeight="1" x14ac:dyDescent="0.2">
      <c r="AA1743" s="97"/>
      <c r="AB1743" s="97"/>
      <c r="AC1743" s="97"/>
      <c r="AD1743" s="97"/>
      <c r="AE1743" s="97"/>
      <c r="AF1743" s="93"/>
      <c r="AG1743" s="93"/>
      <c r="AH1743" s="93"/>
      <c r="AI1743" s="30"/>
      <c r="AJ1743" s="30"/>
      <c r="AK1743" s="30"/>
      <c r="AL1743" s="30"/>
      <c r="AM1743" s="109"/>
      <c r="AN1743" s="109"/>
      <c r="AO1743" s="30"/>
      <c r="AP1743" s="109" t="s">
        <v>2496</v>
      </c>
      <c r="AQ1743"/>
      <c r="AR1743"/>
      <c r="AS1743"/>
      <c r="AT1743"/>
      <c r="AU1743"/>
      <c r="AV1743"/>
    </row>
    <row r="1744" spans="27:48" ht="23.45" customHeight="1" x14ac:dyDescent="0.2">
      <c r="AA1744" s="97"/>
      <c r="AB1744" s="97"/>
      <c r="AC1744" s="97"/>
      <c r="AD1744" s="97"/>
      <c r="AE1744" s="97"/>
      <c r="AF1744" s="93"/>
      <c r="AG1744" s="93"/>
      <c r="AH1744" s="93"/>
      <c r="AI1744" s="30"/>
      <c r="AJ1744" s="30"/>
      <c r="AK1744" s="30"/>
      <c r="AL1744" s="30"/>
      <c r="AM1744" s="109"/>
      <c r="AN1744" s="109"/>
      <c r="AO1744" s="30"/>
      <c r="AP1744" s="109" t="s">
        <v>2497</v>
      </c>
      <c r="AQ1744"/>
      <c r="AR1744"/>
      <c r="AS1744"/>
      <c r="AT1744"/>
      <c r="AU1744"/>
      <c r="AV1744"/>
    </row>
    <row r="1745" spans="27:48" ht="23.45" customHeight="1" x14ac:dyDescent="0.2">
      <c r="AA1745" s="97"/>
      <c r="AB1745" s="97"/>
      <c r="AC1745" s="97"/>
      <c r="AD1745" s="97"/>
      <c r="AE1745" s="97"/>
      <c r="AF1745" s="93"/>
      <c r="AG1745" s="93"/>
      <c r="AH1745" s="93"/>
      <c r="AI1745" s="30"/>
      <c r="AJ1745" s="30"/>
      <c r="AK1745" s="30"/>
      <c r="AL1745" s="30"/>
      <c r="AM1745" s="109"/>
      <c r="AN1745" s="109"/>
      <c r="AO1745" s="30"/>
      <c r="AP1745" s="109" t="s">
        <v>2498</v>
      </c>
      <c r="AQ1745"/>
      <c r="AR1745"/>
      <c r="AS1745"/>
      <c r="AT1745"/>
      <c r="AU1745"/>
      <c r="AV1745"/>
    </row>
    <row r="1746" spans="27:48" ht="23.45" customHeight="1" x14ac:dyDescent="0.2">
      <c r="AA1746" s="97"/>
      <c r="AB1746" s="97"/>
      <c r="AC1746" s="97"/>
      <c r="AD1746" s="97"/>
      <c r="AE1746" s="97"/>
      <c r="AF1746" s="93"/>
      <c r="AG1746" s="93"/>
      <c r="AH1746" s="93"/>
      <c r="AI1746" s="30"/>
      <c r="AJ1746" s="30"/>
      <c r="AK1746" s="30"/>
      <c r="AL1746" s="30"/>
      <c r="AM1746" s="109"/>
      <c r="AN1746" s="109"/>
      <c r="AO1746" s="30"/>
      <c r="AP1746" s="109" t="s">
        <v>2499</v>
      </c>
      <c r="AQ1746"/>
      <c r="AR1746"/>
      <c r="AS1746"/>
      <c r="AT1746"/>
      <c r="AU1746"/>
      <c r="AV1746"/>
    </row>
    <row r="1747" spans="27:48" ht="23.45" customHeight="1" x14ac:dyDescent="0.2">
      <c r="AA1747" s="97"/>
      <c r="AB1747" s="97"/>
      <c r="AC1747" s="97"/>
      <c r="AD1747" s="97"/>
      <c r="AE1747" s="97"/>
      <c r="AF1747" s="93"/>
      <c r="AG1747" s="93"/>
      <c r="AH1747" s="93"/>
      <c r="AI1747" s="30"/>
      <c r="AJ1747" s="30"/>
      <c r="AK1747" s="30"/>
      <c r="AL1747" s="30"/>
      <c r="AM1747" s="109"/>
      <c r="AN1747" s="109"/>
      <c r="AO1747" s="30"/>
      <c r="AP1747" s="109" t="s">
        <v>2500</v>
      </c>
      <c r="AQ1747"/>
      <c r="AR1747"/>
      <c r="AS1747"/>
      <c r="AT1747"/>
      <c r="AU1747"/>
      <c r="AV1747"/>
    </row>
    <row r="1748" spans="27:48" ht="23.45" customHeight="1" x14ac:dyDescent="0.2">
      <c r="AA1748" s="97"/>
      <c r="AB1748" s="97"/>
      <c r="AC1748" s="97"/>
      <c r="AD1748" s="97"/>
      <c r="AE1748" s="97"/>
      <c r="AF1748" s="93"/>
      <c r="AG1748" s="93"/>
      <c r="AH1748" s="93"/>
      <c r="AI1748" s="30"/>
      <c r="AJ1748" s="30"/>
      <c r="AK1748" s="30"/>
      <c r="AL1748" s="30"/>
      <c r="AM1748" s="109"/>
      <c r="AN1748" s="109"/>
      <c r="AO1748" s="30"/>
      <c r="AP1748" s="109" t="s">
        <v>2501</v>
      </c>
      <c r="AQ1748"/>
      <c r="AR1748"/>
      <c r="AS1748"/>
      <c r="AT1748"/>
      <c r="AU1748"/>
      <c r="AV1748"/>
    </row>
    <row r="1749" spans="27:48" ht="23.45" customHeight="1" x14ac:dyDescent="0.2">
      <c r="AA1749" s="97"/>
      <c r="AB1749" s="97"/>
      <c r="AC1749" s="97"/>
      <c r="AD1749" s="97"/>
      <c r="AE1749" s="97"/>
      <c r="AF1749" s="93"/>
      <c r="AG1749" s="93"/>
      <c r="AH1749" s="93"/>
      <c r="AI1749" s="30"/>
      <c r="AJ1749" s="30"/>
      <c r="AK1749" s="30"/>
      <c r="AL1749" s="30"/>
      <c r="AM1749" s="109"/>
      <c r="AN1749" s="109"/>
      <c r="AO1749" s="30"/>
      <c r="AP1749" s="109" t="s">
        <v>2502</v>
      </c>
      <c r="AQ1749"/>
      <c r="AR1749"/>
      <c r="AS1749"/>
      <c r="AT1749"/>
      <c r="AU1749"/>
      <c r="AV1749"/>
    </row>
    <row r="1750" spans="27:48" ht="23.45" customHeight="1" x14ac:dyDescent="0.2">
      <c r="AA1750" s="97"/>
      <c r="AB1750" s="97"/>
      <c r="AC1750" s="97"/>
      <c r="AD1750" s="97"/>
      <c r="AE1750" s="97"/>
      <c r="AF1750" s="93"/>
      <c r="AG1750" s="93"/>
      <c r="AH1750" s="93"/>
      <c r="AI1750" s="30"/>
      <c r="AJ1750" s="30"/>
      <c r="AK1750" s="30"/>
      <c r="AL1750" s="30"/>
      <c r="AM1750" s="109"/>
      <c r="AN1750" s="109"/>
      <c r="AO1750" s="30"/>
      <c r="AP1750" s="109" t="s">
        <v>2503</v>
      </c>
      <c r="AQ1750"/>
      <c r="AR1750"/>
      <c r="AS1750"/>
      <c r="AT1750"/>
      <c r="AU1750"/>
      <c r="AV1750"/>
    </row>
    <row r="1751" spans="27:48" ht="23.45" customHeight="1" x14ac:dyDescent="0.2">
      <c r="AA1751" s="97"/>
      <c r="AB1751" s="97"/>
      <c r="AC1751" s="97"/>
      <c r="AD1751" s="97"/>
      <c r="AE1751" s="97"/>
      <c r="AF1751" s="93"/>
      <c r="AG1751" s="93"/>
      <c r="AH1751" s="93"/>
      <c r="AI1751" s="30"/>
      <c r="AJ1751" s="30"/>
      <c r="AK1751" s="30"/>
      <c r="AL1751" s="30"/>
      <c r="AM1751" s="109"/>
      <c r="AN1751" s="109"/>
      <c r="AO1751" s="30"/>
      <c r="AP1751" s="109" t="s">
        <v>2504</v>
      </c>
      <c r="AQ1751"/>
      <c r="AR1751"/>
      <c r="AS1751"/>
      <c r="AT1751"/>
      <c r="AU1751"/>
      <c r="AV1751"/>
    </row>
    <row r="1752" spans="27:48" ht="23.45" customHeight="1" x14ac:dyDescent="0.2">
      <c r="AA1752" s="97"/>
      <c r="AB1752" s="97"/>
      <c r="AC1752" s="97"/>
      <c r="AD1752" s="97"/>
      <c r="AE1752" s="97"/>
      <c r="AF1752" s="93"/>
      <c r="AG1752" s="93"/>
      <c r="AH1752" s="93"/>
      <c r="AI1752" s="30"/>
      <c r="AJ1752" s="30"/>
      <c r="AK1752" s="30"/>
      <c r="AL1752" s="30"/>
      <c r="AM1752" s="109"/>
      <c r="AN1752" s="109"/>
      <c r="AO1752" s="30"/>
      <c r="AP1752" s="109" t="s">
        <v>2505</v>
      </c>
      <c r="AQ1752"/>
      <c r="AR1752"/>
      <c r="AS1752"/>
      <c r="AT1752"/>
      <c r="AU1752"/>
      <c r="AV1752"/>
    </row>
    <row r="1753" spans="27:48" ht="23.45" customHeight="1" x14ac:dyDescent="0.2">
      <c r="AA1753" s="97"/>
      <c r="AB1753" s="97"/>
      <c r="AC1753" s="97"/>
      <c r="AD1753" s="97"/>
      <c r="AE1753" s="97"/>
      <c r="AF1753" s="93"/>
      <c r="AG1753" s="93"/>
      <c r="AH1753" s="93"/>
      <c r="AI1753" s="30"/>
      <c r="AJ1753" s="30"/>
      <c r="AK1753" s="30"/>
      <c r="AL1753" s="30"/>
      <c r="AM1753" s="109"/>
      <c r="AN1753" s="109"/>
      <c r="AO1753" s="30"/>
      <c r="AP1753" s="109" t="s">
        <v>2506</v>
      </c>
      <c r="AQ1753"/>
      <c r="AR1753"/>
      <c r="AS1753"/>
      <c r="AT1753"/>
      <c r="AU1753"/>
      <c r="AV1753"/>
    </row>
    <row r="1754" spans="27:48" ht="23.45" customHeight="1" x14ac:dyDescent="0.2">
      <c r="AA1754" s="97"/>
      <c r="AB1754" s="97"/>
      <c r="AC1754" s="97"/>
      <c r="AD1754" s="97"/>
      <c r="AE1754" s="97"/>
      <c r="AF1754" s="93"/>
      <c r="AG1754" s="93"/>
      <c r="AH1754" s="93"/>
      <c r="AI1754" s="30"/>
      <c r="AJ1754" s="30"/>
      <c r="AK1754" s="30"/>
      <c r="AL1754" s="30"/>
      <c r="AM1754" s="109"/>
      <c r="AN1754" s="109"/>
      <c r="AO1754" s="30"/>
      <c r="AP1754" s="109" t="s">
        <v>2507</v>
      </c>
      <c r="AQ1754"/>
      <c r="AR1754"/>
      <c r="AS1754"/>
      <c r="AT1754"/>
      <c r="AU1754"/>
      <c r="AV1754"/>
    </row>
    <row r="1755" spans="27:48" ht="23.45" customHeight="1" x14ac:dyDescent="0.2">
      <c r="AA1755" s="97"/>
      <c r="AB1755" s="97"/>
      <c r="AC1755" s="97"/>
      <c r="AD1755" s="97"/>
      <c r="AE1755" s="97"/>
      <c r="AF1755" s="93"/>
      <c r="AG1755" s="93"/>
      <c r="AH1755" s="93"/>
      <c r="AI1755" s="30"/>
      <c r="AJ1755" s="30"/>
      <c r="AK1755" s="30"/>
      <c r="AL1755" s="30"/>
      <c r="AM1755" s="109"/>
      <c r="AN1755" s="109"/>
      <c r="AO1755" s="30"/>
      <c r="AP1755" s="109" t="s">
        <v>2508</v>
      </c>
      <c r="AQ1755"/>
      <c r="AR1755"/>
      <c r="AS1755"/>
      <c r="AT1755"/>
      <c r="AU1755"/>
      <c r="AV1755"/>
    </row>
    <row r="1756" spans="27:48" ht="23.45" customHeight="1" x14ac:dyDescent="0.2">
      <c r="AA1756" s="97"/>
      <c r="AB1756" s="97"/>
      <c r="AC1756" s="97"/>
      <c r="AD1756" s="97"/>
      <c r="AE1756" s="97"/>
      <c r="AF1756" s="93"/>
      <c r="AG1756" s="93"/>
      <c r="AH1756" s="93"/>
      <c r="AI1756" s="30"/>
      <c r="AJ1756" s="30"/>
      <c r="AK1756" s="30"/>
      <c r="AL1756" s="30"/>
      <c r="AM1756" s="109"/>
      <c r="AN1756" s="109"/>
      <c r="AO1756" s="30"/>
      <c r="AP1756" s="109">
        <v>825705</v>
      </c>
      <c r="AQ1756"/>
      <c r="AR1756"/>
      <c r="AS1756"/>
      <c r="AT1756"/>
      <c r="AU1756"/>
      <c r="AV1756"/>
    </row>
    <row r="1757" spans="27:48" ht="23.45" customHeight="1" x14ac:dyDescent="0.2">
      <c r="AA1757" s="97"/>
      <c r="AB1757" s="97"/>
      <c r="AC1757" s="97"/>
      <c r="AD1757" s="97"/>
      <c r="AE1757" s="97"/>
      <c r="AF1757" s="93"/>
      <c r="AG1757" s="93"/>
      <c r="AH1757" s="93"/>
      <c r="AI1757" s="30"/>
      <c r="AJ1757" s="30"/>
      <c r="AK1757" s="30"/>
      <c r="AL1757" s="30"/>
      <c r="AM1757" s="109"/>
      <c r="AN1757" s="109"/>
      <c r="AO1757" s="30"/>
      <c r="AP1757" s="109" t="s">
        <v>2509</v>
      </c>
      <c r="AQ1757"/>
      <c r="AR1757"/>
      <c r="AS1757"/>
      <c r="AT1757"/>
      <c r="AU1757"/>
      <c r="AV1757"/>
    </row>
    <row r="1758" spans="27:48" ht="23.45" customHeight="1" x14ac:dyDescent="0.2">
      <c r="AA1758" s="97"/>
      <c r="AB1758" s="97"/>
      <c r="AC1758" s="97"/>
      <c r="AD1758" s="97"/>
      <c r="AE1758" s="97"/>
      <c r="AF1758" s="93"/>
      <c r="AG1758" s="93"/>
      <c r="AH1758" s="93"/>
      <c r="AI1758" s="30"/>
      <c r="AJ1758" s="30"/>
      <c r="AK1758" s="30"/>
      <c r="AL1758" s="30"/>
      <c r="AM1758" s="109"/>
      <c r="AN1758" s="109"/>
      <c r="AO1758" s="30"/>
      <c r="AP1758" s="109" t="s">
        <v>2510</v>
      </c>
      <c r="AQ1758"/>
      <c r="AR1758"/>
      <c r="AS1758"/>
      <c r="AT1758"/>
      <c r="AU1758"/>
      <c r="AV1758"/>
    </row>
    <row r="1759" spans="27:48" ht="23.45" customHeight="1" x14ac:dyDescent="0.2">
      <c r="AA1759" s="97"/>
      <c r="AB1759" s="97"/>
      <c r="AC1759" s="97"/>
      <c r="AD1759" s="97"/>
      <c r="AE1759" s="97"/>
      <c r="AF1759" s="93"/>
      <c r="AG1759" s="93"/>
      <c r="AH1759" s="93"/>
      <c r="AI1759" s="30"/>
      <c r="AJ1759" s="30"/>
      <c r="AK1759" s="30"/>
      <c r="AL1759" s="30"/>
      <c r="AM1759" s="109"/>
      <c r="AN1759" s="109"/>
      <c r="AO1759" s="30"/>
      <c r="AP1759" s="109" t="s">
        <v>2511</v>
      </c>
      <c r="AQ1759"/>
      <c r="AR1759"/>
      <c r="AS1759"/>
      <c r="AT1759"/>
      <c r="AU1759"/>
      <c r="AV1759"/>
    </row>
    <row r="1760" spans="27:48" ht="23.45" customHeight="1" x14ac:dyDescent="0.2">
      <c r="AA1760" s="97"/>
      <c r="AB1760" s="97"/>
      <c r="AC1760" s="97"/>
      <c r="AD1760" s="97"/>
      <c r="AE1760" s="97"/>
      <c r="AF1760" s="93"/>
      <c r="AG1760" s="93"/>
      <c r="AH1760" s="93"/>
      <c r="AI1760" s="30"/>
      <c r="AJ1760" s="30"/>
      <c r="AK1760" s="30"/>
      <c r="AL1760" s="30"/>
      <c r="AM1760" s="109"/>
      <c r="AN1760" s="109"/>
      <c r="AO1760" s="30"/>
      <c r="AP1760" s="109" t="s">
        <v>2512</v>
      </c>
      <c r="AQ1760"/>
      <c r="AR1760"/>
      <c r="AS1760"/>
      <c r="AT1760"/>
      <c r="AU1760"/>
      <c r="AV1760"/>
    </row>
    <row r="1761" spans="27:48" ht="23.45" customHeight="1" x14ac:dyDescent="0.2">
      <c r="AA1761" s="97"/>
      <c r="AB1761" s="97"/>
      <c r="AC1761" s="97"/>
      <c r="AD1761" s="97"/>
      <c r="AE1761" s="97"/>
      <c r="AF1761" s="93"/>
      <c r="AG1761" s="93"/>
      <c r="AH1761" s="93"/>
      <c r="AI1761" s="30"/>
      <c r="AJ1761" s="30"/>
      <c r="AK1761" s="30"/>
      <c r="AL1761" s="30"/>
      <c r="AM1761" s="109"/>
      <c r="AN1761" s="109"/>
      <c r="AO1761" s="30"/>
      <c r="AP1761" s="109" t="s">
        <v>2513</v>
      </c>
      <c r="AQ1761"/>
      <c r="AR1761"/>
      <c r="AS1761"/>
      <c r="AT1761"/>
      <c r="AU1761"/>
      <c r="AV1761"/>
    </row>
    <row r="1762" spans="27:48" ht="23.45" customHeight="1" x14ac:dyDescent="0.2">
      <c r="AA1762" s="97"/>
      <c r="AB1762" s="97"/>
      <c r="AC1762" s="97"/>
      <c r="AD1762" s="97"/>
      <c r="AE1762" s="97"/>
      <c r="AF1762" s="93"/>
      <c r="AG1762" s="93"/>
      <c r="AH1762" s="93"/>
      <c r="AI1762" s="30"/>
      <c r="AJ1762" s="30"/>
      <c r="AK1762" s="30"/>
      <c r="AL1762" s="30"/>
      <c r="AM1762" s="109"/>
      <c r="AN1762" s="109"/>
      <c r="AO1762" s="30"/>
      <c r="AP1762" s="109" t="s">
        <v>2514</v>
      </c>
      <c r="AQ1762"/>
      <c r="AR1762"/>
      <c r="AS1762"/>
      <c r="AT1762"/>
      <c r="AU1762"/>
      <c r="AV1762"/>
    </row>
    <row r="1763" spans="27:48" ht="23.45" customHeight="1" x14ac:dyDescent="0.2">
      <c r="AA1763" s="97"/>
      <c r="AB1763" s="97"/>
      <c r="AC1763" s="97"/>
      <c r="AD1763" s="97"/>
      <c r="AE1763" s="97"/>
      <c r="AF1763" s="93"/>
      <c r="AG1763" s="93"/>
      <c r="AH1763" s="93"/>
      <c r="AI1763" s="30"/>
      <c r="AJ1763" s="30"/>
      <c r="AK1763" s="30"/>
      <c r="AL1763" s="30"/>
      <c r="AM1763" s="109"/>
      <c r="AN1763" s="109"/>
      <c r="AO1763" s="30"/>
      <c r="AP1763" s="109" t="s">
        <v>2515</v>
      </c>
      <c r="AQ1763"/>
      <c r="AR1763"/>
      <c r="AS1763"/>
      <c r="AT1763"/>
      <c r="AU1763"/>
      <c r="AV1763"/>
    </row>
    <row r="1764" spans="27:48" ht="23.45" customHeight="1" x14ac:dyDescent="0.2">
      <c r="AA1764" s="97"/>
      <c r="AB1764" s="97"/>
      <c r="AC1764" s="97"/>
      <c r="AD1764" s="97"/>
      <c r="AE1764" s="97"/>
      <c r="AF1764" s="93"/>
      <c r="AG1764" s="93"/>
      <c r="AH1764" s="93"/>
      <c r="AI1764" s="30"/>
      <c r="AJ1764" s="30"/>
      <c r="AK1764" s="30"/>
      <c r="AL1764" s="30"/>
      <c r="AM1764" s="109"/>
      <c r="AN1764" s="109"/>
      <c r="AO1764" s="30"/>
      <c r="AP1764" s="109" t="s">
        <v>2516</v>
      </c>
      <c r="AQ1764"/>
      <c r="AR1764"/>
      <c r="AS1764"/>
      <c r="AT1764"/>
      <c r="AU1764"/>
      <c r="AV1764"/>
    </row>
    <row r="1765" spans="27:48" ht="23.45" customHeight="1" x14ac:dyDescent="0.2">
      <c r="AA1765" s="97"/>
      <c r="AB1765" s="97"/>
      <c r="AC1765" s="97"/>
      <c r="AD1765" s="97"/>
      <c r="AE1765" s="97"/>
      <c r="AF1765" s="93"/>
      <c r="AG1765" s="93"/>
      <c r="AH1765" s="93"/>
      <c r="AI1765" s="30"/>
      <c r="AJ1765" s="30"/>
      <c r="AK1765" s="30"/>
      <c r="AL1765" s="30"/>
      <c r="AM1765" s="109"/>
      <c r="AN1765" s="109"/>
      <c r="AO1765" s="30"/>
      <c r="AP1765" s="109" t="s">
        <v>2517</v>
      </c>
      <c r="AQ1765"/>
      <c r="AR1765"/>
      <c r="AS1765"/>
      <c r="AT1765"/>
      <c r="AU1765"/>
      <c r="AV1765"/>
    </row>
    <row r="1766" spans="27:48" ht="23.45" customHeight="1" x14ac:dyDescent="0.2">
      <c r="AA1766" s="97"/>
      <c r="AB1766" s="97"/>
      <c r="AC1766" s="97"/>
      <c r="AD1766" s="97"/>
      <c r="AE1766" s="97"/>
      <c r="AF1766" s="93"/>
      <c r="AG1766" s="93"/>
      <c r="AH1766" s="93"/>
      <c r="AI1766" s="30"/>
      <c r="AJ1766" s="30"/>
      <c r="AK1766" s="30"/>
      <c r="AL1766" s="30"/>
      <c r="AM1766" s="109"/>
      <c r="AN1766" s="109"/>
      <c r="AO1766" s="30"/>
      <c r="AP1766" s="109" t="s">
        <v>2518</v>
      </c>
      <c r="AQ1766"/>
      <c r="AR1766"/>
      <c r="AS1766"/>
      <c r="AT1766"/>
      <c r="AU1766"/>
      <c r="AV1766"/>
    </row>
    <row r="1767" spans="27:48" ht="23.45" customHeight="1" x14ac:dyDescent="0.2">
      <c r="AA1767" s="97"/>
      <c r="AB1767" s="97"/>
      <c r="AC1767" s="97"/>
      <c r="AD1767" s="97"/>
      <c r="AE1767" s="97"/>
      <c r="AF1767" s="93"/>
      <c r="AG1767" s="93"/>
      <c r="AH1767" s="93"/>
      <c r="AI1767" s="30"/>
      <c r="AJ1767" s="30"/>
      <c r="AK1767" s="30"/>
      <c r="AL1767" s="30"/>
      <c r="AM1767" s="109"/>
      <c r="AN1767" s="109"/>
      <c r="AO1767" s="30"/>
      <c r="AP1767" s="109" t="s">
        <v>2519</v>
      </c>
      <c r="AQ1767"/>
      <c r="AR1767"/>
      <c r="AS1767"/>
      <c r="AT1767"/>
      <c r="AU1767"/>
      <c r="AV1767"/>
    </row>
    <row r="1768" spans="27:48" ht="23.45" customHeight="1" x14ac:dyDescent="0.2">
      <c r="AA1768" s="97"/>
      <c r="AB1768" s="97"/>
      <c r="AC1768" s="97"/>
      <c r="AD1768" s="97"/>
      <c r="AE1768" s="97"/>
      <c r="AF1768" s="93"/>
      <c r="AG1768" s="93"/>
      <c r="AH1768" s="93"/>
      <c r="AI1768" s="30"/>
      <c r="AJ1768" s="30"/>
      <c r="AK1768" s="30"/>
      <c r="AL1768" s="30"/>
      <c r="AM1768" s="109"/>
      <c r="AN1768" s="109"/>
      <c r="AO1768" s="30"/>
      <c r="AP1768" s="109" t="s">
        <v>2520</v>
      </c>
      <c r="AQ1768"/>
      <c r="AR1768"/>
      <c r="AS1768"/>
      <c r="AT1768"/>
      <c r="AU1768"/>
      <c r="AV1768"/>
    </row>
    <row r="1769" spans="27:48" ht="23.45" customHeight="1" x14ac:dyDescent="0.2">
      <c r="AA1769" s="97"/>
      <c r="AB1769" s="97"/>
      <c r="AC1769" s="97"/>
      <c r="AD1769" s="97"/>
      <c r="AE1769" s="97"/>
      <c r="AF1769" s="93"/>
      <c r="AG1769" s="93"/>
      <c r="AH1769" s="93"/>
      <c r="AI1769" s="30"/>
      <c r="AJ1769" s="30"/>
      <c r="AK1769" s="30"/>
      <c r="AL1769" s="30"/>
      <c r="AM1769" s="109"/>
      <c r="AN1769" s="109"/>
      <c r="AO1769" s="30"/>
      <c r="AP1769" s="109" t="s">
        <v>2521</v>
      </c>
      <c r="AQ1769"/>
      <c r="AR1769"/>
      <c r="AS1769"/>
      <c r="AT1769"/>
      <c r="AU1769"/>
      <c r="AV1769"/>
    </row>
    <row r="1770" spans="27:48" ht="23.45" customHeight="1" x14ac:dyDescent="0.2">
      <c r="AA1770" s="97"/>
      <c r="AB1770" s="97"/>
      <c r="AC1770" s="97"/>
      <c r="AD1770" s="97"/>
      <c r="AE1770" s="97"/>
      <c r="AF1770" s="93"/>
      <c r="AG1770" s="93"/>
      <c r="AH1770" s="93"/>
      <c r="AI1770" s="30"/>
      <c r="AJ1770" s="30"/>
      <c r="AK1770" s="30"/>
      <c r="AL1770" s="30"/>
      <c r="AM1770" s="109"/>
      <c r="AN1770" s="109"/>
      <c r="AO1770" s="30"/>
      <c r="AP1770" s="109" t="s">
        <v>2522</v>
      </c>
      <c r="AQ1770"/>
      <c r="AR1770"/>
      <c r="AS1770"/>
      <c r="AT1770"/>
      <c r="AU1770"/>
      <c r="AV1770"/>
    </row>
    <row r="1771" spans="27:48" ht="23.45" customHeight="1" x14ac:dyDescent="0.2">
      <c r="AA1771" s="97"/>
      <c r="AB1771" s="97"/>
      <c r="AC1771" s="97"/>
      <c r="AD1771" s="97"/>
      <c r="AE1771" s="97"/>
      <c r="AF1771" s="93"/>
      <c r="AG1771" s="93"/>
      <c r="AH1771" s="93"/>
      <c r="AI1771" s="30"/>
      <c r="AJ1771" s="30"/>
      <c r="AK1771" s="30"/>
      <c r="AL1771" s="30"/>
      <c r="AM1771" s="109"/>
      <c r="AN1771" s="109"/>
      <c r="AO1771" s="30"/>
      <c r="AP1771" s="109" t="s">
        <v>2523</v>
      </c>
      <c r="AQ1771"/>
      <c r="AR1771"/>
      <c r="AS1771"/>
      <c r="AT1771"/>
      <c r="AU1771"/>
      <c r="AV1771"/>
    </row>
    <row r="1772" spans="27:48" ht="23.45" customHeight="1" x14ac:dyDescent="0.2">
      <c r="AA1772" s="97"/>
      <c r="AB1772" s="97"/>
      <c r="AC1772" s="97"/>
      <c r="AD1772" s="97"/>
      <c r="AE1772" s="97"/>
      <c r="AF1772" s="93"/>
      <c r="AG1772" s="93"/>
      <c r="AH1772" s="93"/>
      <c r="AI1772" s="30"/>
      <c r="AJ1772" s="30"/>
      <c r="AK1772" s="30"/>
      <c r="AL1772" s="30"/>
      <c r="AM1772" s="109"/>
      <c r="AN1772" s="109"/>
      <c r="AO1772" s="30"/>
      <c r="AP1772" s="109" t="s">
        <v>2524</v>
      </c>
      <c r="AQ1772"/>
      <c r="AR1772"/>
      <c r="AS1772"/>
      <c r="AT1772"/>
      <c r="AU1772"/>
      <c r="AV1772"/>
    </row>
    <row r="1773" spans="27:48" ht="23.45" customHeight="1" x14ac:dyDescent="0.2">
      <c r="AA1773" s="97"/>
      <c r="AB1773" s="97"/>
      <c r="AC1773" s="97"/>
      <c r="AD1773" s="97"/>
      <c r="AE1773" s="97"/>
      <c r="AF1773" s="93"/>
      <c r="AG1773" s="93"/>
      <c r="AH1773" s="93"/>
      <c r="AI1773" s="30"/>
      <c r="AJ1773" s="30"/>
      <c r="AK1773" s="30"/>
      <c r="AL1773" s="30"/>
      <c r="AM1773" s="109"/>
      <c r="AN1773" s="109"/>
      <c r="AO1773" s="30"/>
      <c r="AP1773" s="109" t="s">
        <v>2525</v>
      </c>
      <c r="AQ1773"/>
      <c r="AR1773"/>
      <c r="AS1773"/>
      <c r="AT1773"/>
      <c r="AU1773"/>
      <c r="AV1773"/>
    </row>
    <row r="1774" spans="27:48" ht="23.45" customHeight="1" x14ac:dyDescent="0.2">
      <c r="AA1774" s="97"/>
      <c r="AB1774" s="97"/>
      <c r="AC1774" s="97"/>
      <c r="AD1774" s="97"/>
      <c r="AE1774" s="97"/>
      <c r="AF1774" s="93"/>
      <c r="AG1774" s="93"/>
      <c r="AH1774" s="93"/>
      <c r="AI1774" s="30"/>
      <c r="AJ1774" s="30"/>
      <c r="AK1774" s="30"/>
      <c r="AL1774" s="30"/>
      <c r="AM1774" s="109"/>
      <c r="AN1774" s="109"/>
      <c r="AO1774" s="30"/>
      <c r="AP1774" s="109" t="s">
        <v>2526</v>
      </c>
      <c r="AQ1774"/>
      <c r="AR1774"/>
      <c r="AS1774"/>
      <c r="AT1774"/>
      <c r="AU1774"/>
      <c r="AV1774"/>
    </row>
    <row r="1775" spans="27:48" ht="23.45" customHeight="1" x14ac:dyDescent="0.2">
      <c r="AA1775" s="97"/>
      <c r="AB1775" s="97"/>
      <c r="AC1775" s="97"/>
      <c r="AD1775" s="97"/>
      <c r="AE1775" s="97"/>
      <c r="AF1775" s="93"/>
      <c r="AG1775" s="93"/>
      <c r="AH1775" s="93"/>
      <c r="AI1775" s="30"/>
      <c r="AJ1775" s="30"/>
      <c r="AK1775" s="30"/>
      <c r="AL1775" s="30"/>
      <c r="AM1775" s="109"/>
      <c r="AN1775" s="109"/>
      <c r="AO1775" s="30"/>
      <c r="AP1775" s="109" t="s">
        <v>2527</v>
      </c>
      <c r="AQ1775"/>
      <c r="AR1775"/>
      <c r="AS1775"/>
      <c r="AT1775"/>
      <c r="AU1775"/>
      <c r="AV1775"/>
    </row>
    <row r="1776" spans="27:48" ht="23.45" customHeight="1" x14ac:dyDescent="0.2">
      <c r="AA1776" s="97"/>
      <c r="AB1776" s="97"/>
      <c r="AC1776" s="97"/>
      <c r="AD1776" s="97"/>
      <c r="AE1776" s="97"/>
      <c r="AF1776" s="93"/>
      <c r="AG1776" s="93"/>
      <c r="AH1776" s="93"/>
      <c r="AI1776" s="30"/>
      <c r="AJ1776" s="30"/>
      <c r="AK1776" s="30"/>
      <c r="AL1776" s="30"/>
      <c r="AM1776" s="109"/>
      <c r="AN1776" s="109"/>
      <c r="AO1776" s="30"/>
      <c r="AP1776" s="109" t="s">
        <v>2528</v>
      </c>
      <c r="AQ1776"/>
      <c r="AR1776"/>
      <c r="AS1776"/>
      <c r="AT1776"/>
      <c r="AU1776"/>
      <c r="AV1776"/>
    </row>
    <row r="1777" spans="27:48" ht="23.45" customHeight="1" x14ac:dyDescent="0.2">
      <c r="AA1777" s="97"/>
      <c r="AB1777" s="97"/>
      <c r="AC1777" s="97"/>
      <c r="AD1777" s="97"/>
      <c r="AE1777" s="97"/>
      <c r="AF1777" s="93"/>
      <c r="AG1777" s="93"/>
      <c r="AH1777" s="93"/>
      <c r="AI1777" s="30"/>
      <c r="AJ1777" s="30"/>
      <c r="AK1777" s="30"/>
      <c r="AL1777" s="30"/>
      <c r="AM1777" s="109"/>
      <c r="AN1777" s="109"/>
      <c r="AO1777" s="30"/>
      <c r="AP1777" s="109" t="s">
        <v>2529</v>
      </c>
      <c r="AQ1777"/>
      <c r="AR1777"/>
      <c r="AS1777"/>
      <c r="AT1777"/>
      <c r="AU1777"/>
      <c r="AV1777"/>
    </row>
    <row r="1778" spans="27:48" ht="23.45" customHeight="1" x14ac:dyDescent="0.2">
      <c r="AA1778" s="97"/>
      <c r="AB1778" s="97"/>
      <c r="AC1778" s="97"/>
      <c r="AD1778" s="97"/>
      <c r="AE1778" s="97"/>
      <c r="AF1778" s="93"/>
      <c r="AG1778" s="93"/>
      <c r="AH1778" s="93"/>
      <c r="AI1778" s="30"/>
      <c r="AJ1778" s="30"/>
      <c r="AK1778" s="30"/>
      <c r="AL1778" s="30"/>
      <c r="AM1778" s="109"/>
      <c r="AN1778" s="109"/>
      <c r="AO1778" s="30"/>
      <c r="AP1778" s="109" t="s">
        <v>2530</v>
      </c>
      <c r="AQ1778"/>
      <c r="AR1778"/>
      <c r="AS1778"/>
      <c r="AT1778"/>
      <c r="AU1778"/>
      <c r="AV1778"/>
    </row>
    <row r="1779" spans="27:48" ht="23.45" customHeight="1" x14ac:dyDescent="0.2">
      <c r="AA1779" s="97"/>
      <c r="AB1779" s="97"/>
      <c r="AC1779" s="97"/>
      <c r="AD1779" s="97"/>
      <c r="AE1779" s="97"/>
      <c r="AF1779" s="93"/>
      <c r="AG1779" s="93"/>
      <c r="AH1779" s="93"/>
      <c r="AI1779" s="30"/>
      <c r="AJ1779" s="30"/>
      <c r="AK1779" s="30"/>
      <c r="AL1779" s="30"/>
      <c r="AM1779" s="109"/>
      <c r="AN1779" s="109"/>
      <c r="AO1779" s="30"/>
      <c r="AP1779" s="109" t="s">
        <v>2531</v>
      </c>
      <c r="AQ1779"/>
      <c r="AR1779"/>
      <c r="AS1779"/>
      <c r="AT1779"/>
      <c r="AU1779"/>
      <c r="AV1779"/>
    </row>
    <row r="1780" spans="27:48" ht="23.45" customHeight="1" x14ac:dyDescent="0.2">
      <c r="AA1780" s="97"/>
      <c r="AB1780" s="97"/>
      <c r="AC1780" s="97"/>
      <c r="AD1780" s="97"/>
      <c r="AE1780" s="97"/>
      <c r="AF1780" s="93"/>
      <c r="AG1780" s="93"/>
      <c r="AH1780" s="93"/>
      <c r="AI1780" s="30"/>
      <c r="AJ1780" s="30"/>
      <c r="AK1780" s="30"/>
      <c r="AL1780" s="30"/>
      <c r="AM1780" s="109"/>
      <c r="AN1780" s="109"/>
      <c r="AO1780" s="30"/>
      <c r="AP1780" s="109" t="s">
        <v>2532</v>
      </c>
      <c r="AQ1780"/>
      <c r="AR1780"/>
      <c r="AS1780"/>
      <c r="AT1780"/>
      <c r="AU1780"/>
      <c r="AV1780"/>
    </row>
    <row r="1781" spans="27:48" ht="23.45" customHeight="1" x14ac:dyDescent="0.2">
      <c r="AA1781" s="97"/>
      <c r="AB1781" s="97"/>
      <c r="AC1781" s="97"/>
      <c r="AD1781" s="97"/>
      <c r="AE1781" s="97"/>
      <c r="AF1781" s="93"/>
      <c r="AG1781" s="93"/>
      <c r="AH1781" s="93"/>
      <c r="AI1781" s="30"/>
      <c r="AJ1781" s="30"/>
      <c r="AK1781" s="30"/>
      <c r="AL1781" s="30"/>
      <c r="AM1781" s="109"/>
      <c r="AN1781" s="109"/>
      <c r="AO1781" s="30"/>
      <c r="AP1781" s="109" t="s">
        <v>2533</v>
      </c>
      <c r="AQ1781"/>
      <c r="AR1781"/>
      <c r="AS1781"/>
      <c r="AT1781"/>
      <c r="AU1781"/>
      <c r="AV1781"/>
    </row>
    <row r="1782" spans="27:48" ht="23.45" customHeight="1" x14ac:dyDescent="0.2">
      <c r="AA1782" s="97"/>
      <c r="AB1782" s="97"/>
      <c r="AC1782" s="97"/>
      <c r="AD1782" s="97"/>
      <c r="AE1782" s="97"/>
      <c r="AF1782" s="93"/>
      <c r="AG1782" s="93"/>
      <c r="AH1782" s="93"/>
      <c r="AI1782" s="30"/>
      <c r="AJ1782" s="30"/>
      <c r="AK1782" s="30"/>
      <c r="AL1782" s="30"/>
      <c r="AM1782" s="109"/>
      <c r="AN1782" s="109"/>
      <c r="AO1782" s="30"/>
      <c r="AP1782" s="109" t="s">
        <v>2534</v>
      </c>
      <c r="AQ1782"/>
      <c r="AR1782"/>
      <c r="AS1782"/>
      <c r="AT1782"/>
      <c r="AU1782"/>
      <c r="AV1782"/>
    </row>
    <row r="1783" spans="27:48" ht="23.45" customHeight="1" x14ac:dyDescent="0.2">
      <c r="AA1783" s="97"/>
      <c r="AB1783" s="97"/>
      <c r="AC1783" s="97"/>
      <c r="AD1783" s="97"/>
      <c r="AE1783" s="97"/>
      <c r="AF1783" s="93"/>
      <c r="AG1783" s="93"/>
      <c r="AH1783" s="93"/>
      <c r="AI1783" s="30"/>
      <c r="AJ1783" s="30"/>
      <c r="AK1783" s="30"/>
      <c r="AL1783" s="30"/>
      <c r="AM1783" s="109"/>
      <c r="AN1783" s="109"/>
      <c r="AO1783" s="30"/>
      <c r="AP1783" s="109" t="s">
        <v>2535</v>
      </c>
      <c r="AQ1783"/>
      <c r="AR1783"/>
      <c r="AS1783"/>
      <c r="AT1783"/>
      <c r="AU1783"/>
      <c r="AV1783"/>
    </row>
    <row r="1784" spans="27:48" ht="23.45" customHeight="1" x14ac:dyDescent="0.2">
      <c r="AA1784" s="97"/>
      <c r="AB1784" s="97"/>
      <c r="AC1784" s="97"/>
      <c r="AD1784" s="97"/>
      <c r="AE1784" s="97"/>
      <c r="AF1784" s="93"/>
      <c r="AG1784" s="93"/>
      <c r="AH1784" s="93"/>
      <c r="AI1784" s="30"/>
      <c r="AJ1784" s="30"/>
      <c r="AK1784" s="30"/>
      <c r="AL1784" s="30"/>
      <c r="AM1784" s="109"/>
      <c r="AN1784" s="109"/>
      <c r="AO1784" s="30"/>
      <c r="AP1784" s="109" t="s">
        <v>2536</v>
      </c>
      <c r="AQ1784"/>
      <c r="AR1784"/>
      <c r="AS1784"/>
      <c r="AT1784"/>
      <c r="AU1784"/>
      <c r="AV1784"/>
    </row>
    <row r="1785" spans="27:48" ht="23.45" customHeight="1" x14ac:dyDescent="0.2">
      <c r="AA1785" s="97"/>
      <c r="AB1785" s="97"/>
      <c r="AC1785" s="97"/>
      <c r="AD1785" s="97"/>
      <c r="AE1785" s="97"/>
      <c r="AF1785" s="93"/>
      <c r="AG1785" s="93"/>
      <c r="AH1785" s="93"/>
      <c r="AI1785" s="30"/>
      <c r="AJ1785" s="30"/>
      <c r="AK1785" s="30"/>
      <c r="AL1785" s="30"/>
      <c r="AM1785" s="109"/>
      <c r="AN1785" s="109"/>
      <c r="AO1785" s="30"/>
      <c r="AP1785" s="109" t="s">
        <v>2537</v>
      </c>
      <c r="AQ1785"/>
      <c r="AR1785"/>
      <c r="AS1785"/>
      <c r="AT1785"/>
      <c r="AU1785"/>
      <c r="AV1785"/>
    </row>
    <row r="1786" spans="27:48" ht="23.45" customHeight="1" x14ac:dyDescent="0.2">
      <c r="AA1786" s="97"/>
      <c r="AB1786" s="97"/>
      <c r="AC1786" s="97"/>
      <c r="AD1786" s="97"/>
      <c r="AE1786" s="97"/>
      <c r="AF1786" s="93"/>
      <c r="AG1786" s="93"/>
      <c r="AH1786" s="93"/>
      <c r="AI1786" s="30"/>
      <c r="AJ1786" s="30"/>
      <c r="AK1786" s="30"/>
      <c r="AL1786" s="30"/>
      <c r="AM1786" s="109"/>
      <c r="AN1786" s="109"/>
      <c r="AO1786" s="30"/>
      <c r="AP1786" s="109" t="s">
        <v>2538</v>
      </c>
      <c r="AQ1786"/>
      <c r="AR1786"/>
      <c r="AS1786"/>
      <c r="AT1786"/>
      <c r="AU1786"/>
      <c r="AV1786"/>
    </row>
    <row r="1787" spans="27:48" ht="23.45" customHeight="1" x14ac:dyDescent="0.2">
      <c r="AA1787" s="97"/>
      <c r="AB1787" s="97"/>
      <c r="AC1787" s="97"/>
      <c r="AD1787" s="97"/>
      <c r="AE1787" s="97"/>
      <c r="AF1787" s="93"/>
      <c r="AG1787" s="93"/>
      <c r="AH1787" s="93"/>
      <c r="AI1787" s="30"/>
      <c r="AJ1787" s="30"/>
      <c r="AK1787" s="30"/>
      <c r="AL1787" s="30"/>
      <c r="AM1787" s="109"/>
      <c r="AN1787" s="109"/>
      <c r="AO1787" s="30"/>
      <c r="AP1787" s="109" t="s">
        <v>2539</v>
      </c>
      <c r="AQ1787"/>
      <c r="AR1787"/>
      <c r="AS1787"/>
      <c r="AT1787"/>
      <c r="AU1787"/>
      <c r="AV1787"/>
    </row>
    <row r="1788" spans="27:48" ht="23.45" customHeight="1" x14ac:dyDescent="0.2">
      <c r="AA1788" s="97"/>
      <c r="AB1788" s="97"/>
      <c r="AC1788" s="97"/>
      <c r="AD1788" s="97"/>
      <c r="AE1788" s="97"/>
      <c r="AF1788" s="93"/>
      <c r="AG1788" s="93"/>
      <c r="AH1788" s="93"/>
      <c r="AI1788" s="30"/>
      <c r="AJ1788" s="30"/>
      <c r="AK1788" s="30"/>
      <c r="AL1788" s="30"/>
      <c r="AM1788" s="109"/>
      <c r="AN1788" s="109"/>
      <c r="AO1788" s="30"/>
      <c r="AP1788" s="109" t="s">
        <v>2540</v>
      </c>
      <c r="AQ1788"/>
      <c r="AR1788"/>
      <c r="AS1788"/>
      <c r="AT1788"/>
      <c r="AU1788"/>
      <c r="AV1788"/>
    </row>
    <row r="1789" spans="27:48" ht="23.45" customHeight="1" x14ac:dyDescent="0.2">
      <c r="AA1789" s="97"/>
      <c r="AB1789" s="97"/>
      <c r="AC1789" s="97"/>
      <c r="AD1789" s="97"/>
      <c r="AE1789" s="97"/>
      <c r="AF1789" s="93"/>
      <c r="AG1789" s="93"/>
      <c r="AH1789" s="93"/>
      <c r="AI1789" s="30"/>
      <c r="AJ1789" s="30"/>
      <c r="AK1789" s="30"/>
      <c r="AL1789" s="30"/>
      <c r="AM1789" s="109"/>
      <c r="AN1789" s="109"/>
      <c r="AO1789" s="30"/>
      <c r="AP1789" s="109" t="s">
        <v>2541</v>
      </c>
      <c r="AQ1789"/>
      <c r="AR1789"/>
      <c r="AS1789"/>
      <c r="AT1789"/>
      <c r="AU1789"/>
      <c r="AV1789"/>
    </row>
    <row r="1790" spans="27:48" ht="23.45" customHeight="1" x14ac:dyDescent="0.2">
      <c r="AA1790" s="97"/>
      <c r="AB1790" s="97"/>
      <c r="AC1790" s="97"/>
      <c r="AD1790" s="97"/>
      <c r="AE1790" s="97"/>
      <c r="AF1790" s="93"/>
      <c r="AG1790" s="93"/>
      <c r="AH1790" s="93"/>
      <c r="AI1790" s="30"/>
      <c r="AJ1790" s="30"/>
      <c r="AK1790" s="30"/>
      <c r="AL1790" s="30"/>
      <c r="AM1790" s="109"/>
      <c r="AN1790" s="109"/>
      <c r="AO1790" s="30"/>
      <c r="AP1790" s="109" t="s">
        <v>2542</v>
      </c>
      <c r="AQ1790"/>
      <c r="AR1790"/>
      <c r="AS1790"/>
      <c r="AT1790"/>
      <c r="AU1790"/>
      <c r="AV1790"/>
    </row>
    <row r="1791" spans="27:48" ht="23.45" customHeight="1" x14ac:dyDescent="0.2">
      <c r="AA1791" s="97"/>
      <c r="AB1791" s="97"/>
      <c r="AC1791" s="97"/>
      <c r="AD1791" s="97"/>
      <c r="AE1791" s="97"/>
      <c r="AF1791" s="93"/>
      <c r="AG1791" s="93"/>
      <c r="AH1791" s="93"/>
      <c r="AI1791" s="30"/>
      <c r="AJ1791" s="30"/>
      <c r="AK1791" s="30"/>
      <c r="AL1791" s="30"/>
      <c r="AM1791" s="109"/>
      <c r="AN1791" s="109"/>
      <c r="AO1791" s="30"/>
      <c r="AP1791" s="109" t="s">
        <v>2543</v>
      </c>
      <c r="AQ1791"/>
      <c r="AR1791"/>
      <c r="AS1791"/>
      <c r="AT1791"/>
      <c r="AU1791"/>
      <c r="AV1791"/>
    </row>
    <row r="1792" spans="27:48" ht="23.45" customHeight="1" x14ac:dyDescent="0.2">
      <c r="AA1792" s="97"/>
      <c r="AB1792" s="97"/>
      <c r="AC1792" s="97"/>
      <c r="AD1792" s="97"/>
      <c r="AE1792" s="97"/>
      <c r="AF1792" s="93"/>
      <c r="AG1792" s="93"/>
      <c r="AH1792" s="93"/>
      <c r="AI1792" s="30"/>
      <c r="AJ1792" s="30"/>
      <c r="AK1792" s="30"/>
      <c r="AL1792" s="30"/>
      <c r="AM1792" s="109"/>
      <c r="AN1792" s="109"/>
      <c r="AO1792" s="30"/>
      <c r="AP1792" s="109">
        <v>4</v>
      </c>
      <c r="AQ1792"/>
      <c r="AR1792"/>
      <c r="AS1792"/>
      <c r="AT1792"/>
      <c r="AU1792"/>
      <c r="AV1792"/>
    </row>
    <row r="1793" spans="27:48" ht="23.45" customHeight="1" x14ac:dyDescent="0.2">
      <c r="AA1793" s="97"/>
      <c r="AB1793" s="97"/>
      <c r="AC1793" s="97"/>
      <c r="AD1793" s="97"/>
      <c r="AE1793" s="97"/>
      <c r="AF1793" s="93"/>
      <c r="AG1793" s="93"/>
      <c r="AH1793" s="93"/>
      <c r="AI1793" s="30"/>
      <c r="AJ1793" s="30"/>
      <c r="AK1793" s="30"/>
      <c r="AL1793" s="30"/>
      <c r="AM1793" s="109"/>
      <c r="AN1793" s="109"/>
      <c r="AO1793" s="30"/>
      <c r="AP1793" s="109" t="s">
        <v>2544</v>
      </c>
      <c r="AQ1793"/>
      <c r="AR1793"/>
      <c r="AS1793"/>
      <c r="AT1793"/>
      <c r="AU1793"/>
      <c r="AV1793"/>
    </row>
    <row r="1794" spans="27:48" ht="23.45" customHeight="1" x14ac:dyDescent="0.2">
      <c r="AA1794" s="97"/>
      <c r="AB1794" s="97"/>
      <c r="AC1794" s="97"/>
      <c r="AD1794" s="97"/>
      <c r="AE1794" s="97"/>
      <c r="AF1794" s="93"/>
      <c r="AG1794" s="93"/>
      <c r="AH1794" s="93"/>
      <c r="AI1794" s="30"/>
      <c r="AJ1794" s="30"/>
      <c r="AK1794" s="30"/>
      <c r="AL1794" s="30"/>
      <c r="AM1794" s="109"/>
      <c r="AN1794" s="109"/>
      <c r="AO1794" s="30"/>
      <c r="AP1794" s="109">
        <v>34</v>
      </c>
      <c r="AQ1794"/>
      <c r="AR1794"/>
      <c r="AS1794"/>
      <c r="AT1794"/>
      <c r="AU1794"/>
      <c r="AV1794"/>
    </row>
    <row r="1795" spans="27:48" ht="23.45" customHeight="1" x14ac:dyDescent="0.2">
      <c r="AA1795" s="97"/>
      <c r="AB1795" s="97"/>
      <c r="AC1795" s="97"/>
      <c r="AD1795" s="97"/>
      <c r="AE1795" s="97"/>
      <c r="AF1795" s="93"/>
      <c r="AG1795" s="93"/>
      <c r="AH1795" s="93"/>
      <c r="AI1795" s="30"/>
      <c r="AJ1795" s="30"/>
      <c r="AK1795" s="30"/>
      <c r="AL1795" s="30"/>
      <c r="AM1795" s="109"/>
      <c r="AN1795" s="109"/>
      <c r="AO1795" s="30"/>
      <c r="AP1795" s="109">
        <v>205</v>
      </c>
      <c r="AQ1795"/>
      <c r="AR1795"/>
      <c r="AS1795"/>
      <c r="AT1795"/>
      <c r="AU1795"/>
      <c r="AV1795"/>
    </row>
    <row r="1796" spans="27:48" ht="23.45" customHeight="1" x14ac:dyDescent="0.2">
      <c r="AA1796" s="97"/>
      <c r="AB1796" s="97"/>
      <c r="AC1796" s="97"/>
      <c r="AD1796" s="97"/>
      <c r="AE1796" s="97"/>
      <c r="AF1796" s="93"/>
      <c r="AG1796" s="93"/>
      <c r="AH1796" s="93"/>
      <c r="AI1796" s="30"/>
      <c r="AJ1796" s="30"/>
      <c r="AK1796" s="30"/>
      <c r="AL1796" s="30"/>
      <c r="AM1796" s="109"/>
      <c r="AN1796" s="109"/>
      <c r="AO1796" s="30"/>
      <c r="AP1796" s="109">
        <v>361</v>
      </c>
      <c r="AQ1796"/>
      <c r="AR1796"/>
      <c r="AS1796"/>
      <c r="AT1796"/>
      <c r="AU1796"/>
      <c r="AV1796"/>
    </row>
    <row r="1797" spans="27:48" ht="23.45" customHeight="1" x14ac:dyDescent="0.2">
      <c r="AA1797" s="97"/>
      <c r="AB1797" s="97"/>
      <c r="AC1797" s="97"/>
      <c r="AD1797" s="97"/>
      <c r="AE1797" s="97"/>
      <c r="AF1797" s="93"/>
      <c r="AG1797" s="93"/>
      <c r="AH1797" s="93"/>
      <c r="AI1797" s="30"/>
      <c r="AJ1797" s="30"/>
      <c r="AK1797" s="30"/>
      <c r="AL1797" s="30"/>
      <c r="AM1797" s="109"/>
      <c r="AN1797" s="109"/>
      <c r="AO1797" s="30"/>
      <c r="AP1797" s="109">
        <v>364</v>
      </c>
      <c r="AQ1797"/>
      <c r="AR1797"/>
      <c r="AS1797"/>
      <c r="AT1797"/>
      <c r="AU1797"/>
      <c r="AV1797"/>
    </row>
    <row r="1798" spans="27:48" ht="23.45" customHeight="1" x14ac:dyDescent="0.2">
      <c r="AA1798" s="97"/>
      <c r="AB1798" s="97"/>
      <c r="AC1798" s="97"/>
      <c r="AD1798" s="97"/>
      <c r="AE1798" s="97"/>
      <c r="AF1798" s="93"/>
      <c r="AG1798" s="93"/>
      <c r="AH1798" s="93"/>
      <c r="AI1798" s="30"/>
      <c r="AJ1798" s="30"/>
      <c r="AK1798" s="30"/>
      <c r="AL1798" s="30"/>
      <c r="AM1798" s="109"/>
      <c r="AN1798" s="109"/>
      <c r="AO1798" s="30"/>
      <c r="AP1798" s="109" t="s">
        <v>2545</v>
      </c>
      <c r="AQ1798"/>
      <c r="AR1798"/>
      <c r="AS1798"/>
      <c r="AT1798"/>
      <c r="AU1798"/>
      <c r="AV1798"/>
    </row>
    <row r="1799" spans="27:48" ht="23.45" customHeight="1" x14ac:dyDescent="0.2">
      <c r="AA1799" s="97"/>
      <c r="AB1799" s="97"/>
      <c r="AC1799" s="97"/>
      <c r="AD1799" s="97"/>
      <c r="AE1799" s="97"/>
      <c r="AF1799" s="93"/>
      <c r="AG1799" s="93"/>
      <c r="AH1799" s="93"/>
      <c r="AI1799" s="30"/>
      <c r="AJ1799" s="30"/>
      <c r="AK1799" s="30"/>
      <c r="AL1799" s="30"/>
      <c r="AM1799" s="109"/>
      <c r="AN1799" s="109"/>
      <c r="AO1799" s="30"/>
      <c r="AP1799" s="109" t="s">
        <v>2546</v>
      </c>
      <c r="AQ1799"/>
      <c r="AR1799"/>
      <c r="AS1799"/>
      <c r="AT1799"/>
      <c r="AU1799"/>
      <c r="AV1799"/>
    </row>
    <row r="1800" spans="27:48" ht="23.45" customHeight="1" x14ac:dyDescent="0.2">
      <c r="AA1800" s="97"/>
      <c r="AB1800" s="97"/>
      <c r="AC1800" s="97"/>
      <c r="AD1800" s="97"/>
      <c r="AE1800" s="97"/>
      <c r="AF1800" s="93"/>
      <c r="AG1800" s="93"/>
      <c r="AH1800" s="93"/>
      <c r="AI1800" s="30"/>
      <c r="AJ1800" s="30"/>
      <c r="AK1800" s="30"/>
      <c r="AL1800" s="30"/>
      <c r="AM1800" s="109"/>
      <c r="AN1800" s="109"/>
      <c r="AO1800" s="30"/>
      <c r="AP1800" s="109" t="s">
        <v>2547</v>
      </c>
      <c r="AQ1800"/>
      <c r="AR1800"/>
      <c r="AS1800"/>
      <c r="AT1800"/>
      <c r="AU1800"/>
      <c r="AV1800"/>
    </row>
    <row r="1801" spans="27:48" ht="23.45" customHeight="1" x14ac:dyDescent="0.2">
      <c r="AA1801" s="97"/>
      <c r="AB1801" s="97"/>
      <c r="AC1801" s="97"/>
      <c r="AD1801" s="97"/>
      <c r="AE1801" s="97"/>
      <c r="AF1801" s="93"/>
      <c r="AG1801" s="93"/>
      <c r="AH1801" s="93"/>
      <c r="AI1801" s="30"/>
      <c r="AJ1801" s="30"/>
      <c r="AK1801" s="30"/>
      <c r="AL1801" s="30"/>
      <c r="AM1801" s="109"/>
      <c r="AN1801" s="109"/>
      <c r="AO1801" s="30"/>
      <c r="AP1801" s="109" t="s">
        <v>2548</v>
      </c>
      <c r="AQ1801"/>
      <c r="AR1801"/>
      <c r="AS1801"/>
      <c r="AT1801"/>
      <c r="AU1801"/>
      <c r="AV1801"/>
    </row>
    <row r="1802" spans="27:48" ht="23.45" customHeight="1" x14ac:dyDescent="0.2">
      <c r="AA1802" s="97"/>
      <c r="AB1802" s="97"/>
      <c r="AC1802" s="97"/>
      <c r="AD1802" s="97"/>
      <c r="AE1802" s="97"/>
      <c r="AF1802" s="93"/>
      <c r="AG1802" s="93"/>
      <c r="AH1802" s="93"/>
      <c r="AI1802" s="30"/>
      <c r="AJ1802" s="30"/>
      <c r="AK1802" s="30"/>
      <c r="AL1802" s="30"/>
      <c r="AM1802" s="109"/>
      <c r="AN1802" s="109"/>
      <c r="AO1802" s="30"/>
      <c r="AP1802" s="109" t="s">
        <v>2549</v>
      </c>
      <c r="AQ1802"/>
      <c r="AR1802"/>
      <c r="AS1802"/>
      <c r="AT1802"/>
      <c r="AU1802"/>
      <c r="AV1802"/>
    </row>
    <row r="1803" spans="27:48" ht="23.45" customHeight="1" x14ac:dyDescent="0.2">
      <c r="AA1803" s="97"/>
      <c r="AB1803" s="97"/>
      <c r="AC1803" s="97"/>
      <c r="AD1803" s="97"/>
      <c r="AE1803" s="97"/>
      <c r="AF1803" s="93"/>
      <c r="AG1803" s="93"/>
      <c r="AH1803" s="93"/>
      <c r="AI1803" s="30"/>
      <c r="AJ1803" s="30"/>
      <c r="AK1803" s="30"/>
      <c r="AL1803" s="30"/>
      <c r="AM1803" s="109"/>
      <c r="AN1803" s="109"/>
      <c r="AO1803" s="30"/>
      <c r="AP1803" s="109" t="s">
        <v>2550</v>
      </c>
      <c r="AQ1803"/>
      <c r="AR1803"/>
      <c r="AS1803"/>
      <c r="AT1803"/>
      <c r="AU1803"/>
      <c r="AV1803"/>
    </row>
    <row r="1804" spans="27:48" ht="23.45" customHeight="1" x14ac:dyDescent="0.2">
      <c r="AA1804" s="97"/>
      <c r="AB1804" s="97"/>
      <c r="AC1804" s="97"/>
      <c r="AD1804" s="97"/>
      <c r="AE1804" s="97"/>
      <c r="AF1804" s="93"/>
      <c r="AG1804" s="93"/>
      <c r="AH1804" s="93"/>
      <c r="AI1804" s="30"/>
      <c r="AJ1804" s="30"/>
      <c r="AK1804" s="30"/>
      <c r="AL1804" s="30"/>
      <c r="AM1804" s="109"/>
      <c r="AN1804" s="109"/>
      <c r="AO1804" s="30"/>
      <c r="AP1804" s="109" t="s">
        <v>2551</v>
      </c>
      <c r="AQ1804"/>
      <c r="AR1804"/>
      <c r="AS1804"/>
      <c r="AT1804"/>
      <c r="AU1804"/>
      <c r="AV1804"/>
    </row>
    <row r="1805" spans="27:48" ht="23.45" customHeight="1" x14ac:dyDescent="0.2">
      <c r="AA1805" s="97"/>
      <c r="AB1805" s="97"/>
      <c r="AC1805" s="97"/>
      <c r="AD1805" s="97"/>
      <c r="AE1805" s="97"/>
      <c r="AF1805" s="93"/>
      <c r="AG1805" s="93"/>
      <c r="AH1805" s="93"/>
      <c r="AI1805" s="30"/>
      <c r="AJ1805" s="30"/>
      <c r="AK1805" s="30"/>
      <c r="AL1805" s="30"/>
      <c r="AM1805" s="109"/>
      <c r="AN1805" s="109"/>
      <c r="AO1805" s="30"/>
      <c r="AP1805" s="109" t="s">
        <v>2552</v>
      </c>
      <c r="AQ1805"/>
      <c r="AR1805"/>
      <c r="AS1805"/>
      <c r="AT1805"/>
      <c r="AU1805"/>
      <c r="AV1805"/>
    </row>
    <row r="1806" spans="27:48" ht="23.45" customHeight="1" x14ac:dyDescent="0.2">
      <c r="AA1806" s="97"/>
      <c r="AB1806" s="97"/>
      <c r="AC1806" s="97"/>
      <c r="AD1806" s="97"/>
      <c r="AE1806" s="97"/>
      <c r="AF1806" s="93"/>
      <c r="AG1806" s="93"/>
      <c r="AH1806" s="93"/>
      <c r="AI1806" s="30"/>
      <c r="AJ1806" s="30"/>
      <c r="AK1806" s="30"/>
      <c r="AL1806" s="30"/>
      <c r="AM1806" s="109"/>
      <c r="AN1806" s="109"/>
      <c r="AO1806" s="30"/>
      <c r="AP1806" s="109" t="s">
        <v>2553</v>
      </c>
      <c r="AQ1806"/>
      <c r="AR1806"/>
      <c r="AS1806"/>
      <c r="AT1806"/>
      <c r="AU1806"/>
      <c r="AV1806"/>
    </row>
    <row r="1807" spans="27:48" ht="23.45" customHeight="1" x14ac:dyDescent="0.2">
      <c r="AA1807" s="97"/>
      <c r="AB1807" s="97"/>
      <c r="AC1807" s="97"/>
      <c r="AD1807" s="97"/>
      <c r="AE1807" s="97"/>
      <c r="AF1807" s="93"/>
      <c r="AG1807" s="93"/>
      <c r="AH1807" s="93"/>
      <c r="AI1807" s="30"/>
      <c r="AJ1807" s="30"/>
      <c r="AK1807" s="30"/>
      <c r="AL1807" s="30"/>
      <c r="AM1807" s="109"/>
      <c r="AN1807" s="109"/>
      <c r="AO1807" s="30"/>
      <c r="AP1807" s="109" t="s">
        <v>2554</v>
      </c>
      <c r="AQ1807"/>
      <c r="AR1807"/>
      <c r="AS1807"/>
      <c r="AT1807"/>
      <c r="AU1807"/>
      <c r="AV1807"/>
    </row>
    <row r="1808" spans="27:48" ht="23.45" customHeight="1" x14ac:dyDescent="0.2">
      <c r="AA1808" s="97"/>
      <c r="AB1808" s="97"/>
      <c r="AC1808" s="97"/>
      <c r="AD1808" s="97"/>
      <c r="AE1808" s="97"/>
      <c r="AF1808" s="93"/>
      <c r="AG1808" s="93"/>
      <c r="AH1808" s="93"/>
      <c r="AI1808" s="30"/>
      <c r="AJ1808" s="30"/>
      <c r="AK1808" s="30"/>
      <c r="AL1808" s="30"/>
      <c r="AM1808" s="109"/>
      <c r="AN1808" s="109"/>
      <c r="AO1808" s="30"/>
      <c r="AP1808" s="109" t="s">
        <v>2555</v>
      </c>
      <c r="AQ1808"/>
      <c r="AR1808"/>
      <c r="AS1808"/>
      <c r="AT1808"/>
      <c r="AU1808"/>
      <c r="AV1808"/>
    </row>
    <row r="1809" spans="27:48" ht="23.45" customHeight="1" x14ac:dyDescent="0.2">
      <c r="AA1809" s="97"/>
      <c r="AB1809" s="97"/>
      <c r="AC1809" s="97"/>
      <c r="AD1809" s="97"/>
      <c r="AE1809" s="97"/>
      <c r="AF1809" s="93"/>
      <c r="AG1809" s="93"/>
      <c r="AH1809" s="93"/>
      <c r="AI1809" s="30"/>
      <c r="AJ1809" s="30"/>
      <c r="AK1809" s="30"/>
      <c r="AL1809" s="30"/>
      <c r="AM1809" s="109"/>
      <c r="AN1809" s="109"/>
      <c r="AO1809" s="30"/>
      <c r="AP1809" s="109" t="s">
        <v>2556</v>
      </c>
      <c r="AQ1809"/>
      <c r="AR1809"/>
      <c r="AS1809"/>
      <c r="AT1809"/>
      <c r="AU1809"/>
      <c r="AV1809"/>
    </row>
    <row r="1810" spans="27:48" ht="23.45" customHeight="1" x14ac:dyDescent="0.2">
      <c r="AA1810" s="97"/>
      <c r="AB1810" s="97"/>
      <c r="AC1810" s="97"/>
      <c r="AD1810" s="97"/>
      <c r="AE1810" s="97"/>
      <c r="AF1810" s="93"/>
      <c r="AG1810" s="93"/>
      <c r="AH1810" s="93"/>
      <c r="AI1810" s="30"/>
      <c r="AJ1810" s="30"/>
      <c r="AK1810" s="30"/>
      <c r="AL1810" s="30"/>
      <c r="AM1810" s="109"/>
      <c r="AN1810" s="109"/>
      <c r="AO1810" s="30"/>
      <c r="AP1810" s="109" t="s">
        <v>2557</v>
      </c>
      <c r="AQ1810"/>
      <c r="AR1810"/>
      <c r="AS1810"/>
      <c r="AT1810"/>
      <c r="AU1810"/>
      <c r="AV1810"/>
    </row>
    <row r="1811" spans="27:48" ht="23.45" customHeight="1" x14ac:dyDescent="0.2">
      <c r="AA1811" s="97"/>
      <c r="AB1811" s="97"/>
      <c r="AC1811" s="97"/>
      <c r="AD1811" s="97"/>
      <c r="AE1811" s="97"/>
      <c r="AF1811" s="93"/>
      <c r="AG1811" s="93"/>
      <c r="AH1811" s="93"/>
      <c r="AI1811" s="30"/>
      <c r="AJ1811" s="30"/>
      <c r="AK1811" s="30"/>
      <c r="AL1811" s="30"/>
      <c r="AM1811" s="109"/>
      <c r="AN1811" s="109"/>
      <c r="AO1811" s="30"/>
      <c r="AP1811" s="109" t="s">
        <v>2558</v>
      </c>
      <c r="AQ1811"/>
      <c r="AR1811"/>
      <c r="AS1811"/>
      <c r="AT1811"/>
      <c r="AU1811"/>
      <c r="AV1811"/>
    </row>
    <row r="1812" spans="27:48" ht="23.45" customHeight="1" x14ac:dyDescent="0.2">
      <c r="AA1812" s="97"/>
      <c r="AB1812" s="97"/>
      <c r="AC1812" s="97"/>
      <c r="AD1812" s="97"/>
      <c r="AE1812" s="97"/>
      <c r="AF1812" s="93"/>
      <c r="AG1812" s="93"/>
      <c r="AH1812" s="93"/>
      <c r="AI1812" s="30"/>
      <c r="AJ1812" s="30"/>
      <c r="AK1812" s="30"/>
      <c r="AL1812" s="30"/>
      <c r="AM1812" s="109"/>
      <c r="AN1812" s="109"/>
      <c r="AO1812" s="30"/>
      <c r="AP1812" s="109" t="s">
        <v>2559</v>
      </c>
      <c r="AQ1812"/>
      <c r="AR1812"/>
      <c r="AS1812"/>
      <c r="AT1812"/>
      <c r="AU1812"/>
      <c r="AV1812"/>
    </row>
    <row r="1813" spans="27:48" ht="23.45" customHeight="1" x14ac:dyDescent="0.2">
      <c r="AA1813" s="97"/>
      <c r="AB1813" s="97"/>
      <c r="AC1813" s="97"/>
      <c r="AD1813" s="97"/>
      <c r="AE1813" s="97"/>
      <c r="AF1813" s="93"/>
      <c r="AG1813" s="93"/>
      <c r="AH1813" s="93"/>
      <c r="AI1813" s="30"/>
      <c r="AJ1813" s="30"/>
      <c r="AK1813" s="30"/>
      <c r="AL1813" s="30"/>
      <c r="AM1813" s="109"/>
      <c r="AN1813" s="109"/>
      <c r="AO1813" s="30"/>
      <c r="AP1813" s="109" t="s">
        <v>2560</v>
      </c>
      <c r="AQ1813"/>
      <c r="AR1813"/>
      <c r="AS1813"/>
      <c r="AT1813"/>
      <c r="AU1813"/>
      <c r="AV1813"/>
    </row>
    <row r="1814" spans="27:48" ht="23.45" customHeight="1" x14ac:dyDescent="0.2">
      <c r="AA1814" s="97"/>
      <c r="AB1814" s="97"/>
      <c r="AC1814" s="97"/>
      <c r="AD1814" s="97"/>
      <c r="AE1814" s="97"/>
      <c r="AF1814" s="93"/>
      <c r="AG1814" s="93"/>
      <c r="AH1814" s="93"/>
      <c r="AI1814" s="30"/>
      <c r="AJ1814" s="30"/>
      <c r="AK1814" s="30"/>
      <c r="AL1814" s="30"/>
      <c r="AM1814" s="109"/>
      <c r="AN1814" s="109"/>
      <c r="AO1814" s="30"/>
      <c r="AP1814" s="109" t="s">
        <v>2561</v>
      </c>
      <c r="AQ1814"/>
      <c r="AR1814"/>
      <c r="AS1814"/>
      <c r="AT1814"/>
      <c r="AU1814"/>
      <c r="AV1814"/>
    </row>
    <row r="1815" spans="27:48" ht="23.45" customHeight="1" x14ac:dyDescent="0.2">
      <c r="AA1815" s="97"/>
      <c r="AB1815" s="97"/>
      <c r="AC1815" s="97"/>
      <c r="AD1815" s="97"/>
      <c r="AE1815" s="97"/>
      <c r="AF1815" s="93"/>
      <c r="AG1815" s="93"/>
      <c r="AH1815" s="93"/>
      <c r="AI1815" s="30"/>
      <c r="AJ1815" s="30"/>
      <c r="AK1815" s="30"/>
      <c r="AL1815" s="30"/>
      <c r="AM1815" s="109"/>
      <c r="AN1815" s="109"/>
      <c r="AO1815" s="30"/>
      <c r="AP1815" s="109">
        <v>423</v>
      </c>
      <c r="AQ1815"/>
      <c r="AR1815"/>
      <c r="AS1815"/>
      <c r="AT1815"/>
      <c r="AU1815"/>
      <c r="AV1815"/>
    </row>
    <row r="1816" spans="27:48" ht="23.45" customHeight="1" x14ac:dyDescent="0.2">
      <c r="AA1816" s="97"/>
      <c r="AB1816" s="97"/>
      <c r="AC1816" s="97"/>
      <c r="AD1816" s="97"/>
      <c r="AE1816" s="97"/>
      <c r="AF1816" s="93"/>
      <c r="AG1816" s="93"/>
      <c r="AH1816" s="93"/>
      <c r="AI1816" s="30"/>
      <c r="AJ1816" s="30"/>
      <c r="AK1816" s="30"/>
      <c r="AL1816" s="30"/>
      <c r="AM1816" s="109"/>
      <c r="AN1816" s="109"/>
      <c r="AO1816" s="30"/>
      <c r="AP1816" s="109">
        <v>581</v>
      </c>
      <c r="AQ1816"/>
      <c r="AR1816"/>
      <c r="AS1816"/>
      <c r="AT1816"/>
      <c r="AU1816"/>
      <c r="AV1816"/>
    </row>
    <row r="1817" spans="27:48" ht="23.45" customHeight="1" x14ac:dyDescent="0.2">
      <c r="AA1817" s="97"/>
      <c r="AB1817" s="97"/>
      <c r="AC1817" s="97"/>
      <c r="AD1817" s="97"/>
      <c r="AE1817" s="97"/>
      <c r="AF1817" s="93"/>
      <c r="AG1817" s="93"/>
      <c r="AH1817" s="93"/>
      <c r="AI1817" s="30"/>
      <c r="AJ1817" s="30"/>
      <c r="AK1817" s="30"/>
      <c r="AL1817" s="30"/>
      <c r="AM1817" s="109"/>
      <c r="AN1817" s="109"/>
      <c r="AO1817" s="30"/>
      <c r="AP1817" s="109" t="s">
        <v>2562</v>
      </c>
      <c r="AQ1817"/>
      <c r="AR1817"/>
      <c r="AS1817"/>
      <c r="AT1817"/>
      <c r="AU1817"/>
      <c r="AV1817"/>
    </row>
    <row r="1818" spans="27:48" ht="23.45" customHeight="1" x14ac:dyDescent="0.2">
      <c r="AA1818" s="97"/>
      <c r="AB1818" s="97"/>
      <c r="AC1818" s="97"/>
      <c r="AD1818" s="97"/>
      <c r="AE1818" s="97"/>
      <c r="AF1818" s="93"/>
      <c r="AG1818" s="93"/>
      <c r="AH1818" s="93"/>
      <c r="AI1818" s="30"/>
      <c r="AJ1818" s="30"/>
      <c r="AK1818" s="30"/>
      <c r="AL1818" s="30"/>
      <c r="AM1818" s="109"/>
      <c r="AN1818" s="109"/>
      <c r="AO1818" s="30"/>
      <c r="AP1818" s="109" t="s">
        <v>2563</v>
      </c>
      <c r="AQ1818"/>
      <c r="AR1818"/>
      <c r="AS1818"/>
      <c r="AT1818"/>
      <c r="AU1818"/>
      <c r="AV1818"/>
    </row>
    <row r="1819" spans="27:48" ht="23.45" customHeight="1" x14ac:dyDescent="0.2">
      <c r="AA1819" s="97"/>
      <c r="AB1819" s="97"/>
      <c r="AC1819" s="97"/>
      <c r="AD1819" s="97"/>
      <c r="AE1819" s="97"/>
      <c r="AF1819" s="93"/>
      <c r="AG1819" s="93"/>
      <c r="AH1819" s="93"/>
      <c r="AI1819" s="30"/>
      <c r="AJ1819" s="30"/>
      <c r="AK1819" s="30"/>
      <c r="AL1819" s="30"/>
      <c r="AM1819" s="109"/>
      <c r="AN1819" s="109"/>
      <c r="AO1819" s="30"/>
      <c r="AP1819" s="109" t="s">
        <v>2564</v>
      </c>
      <c r="AQ1819"/>
      <c r="AR1819"/>
      <c r="AS1819"/>
      <c r="AT1819"/>
      <c r="AU1819"/>
      <c r="AV1819"/>
    </row>
    <row r="1820" spans="27:48" ht="23.45" customHeight="1" x14ac:dyDescent="0.2">
      <c r="AA1820" s="97"/>
      <c r="AB1820" s="97"/>
      <c r="AC1820" s="97"/>
      <c r="AD1820" s="97"/>
      <c r="AE1820" s="97"/>
      <c r="AF1820" s="93"/>
      <c r="AG1820" s="93"/>
      <c r="AH1820" s="93"/>
      <c r="AI1820" s="30"/>
      <c r="AJ1820" s="30"/>
      <c r="AK1820" s="30"/>
      <c r="AL1820" s="30"/>
      <c r="AM1820" s="109"/>
      <c r="AN1820" s="109"/>
      <c r="AO1820" s="30"/>
      <c r="AP1820" s="109" t="s">
        <v>2565</v>
      </c>
      <c r="AQ1820"/>
      <c r="AR1820"/>
      <c r="AS1820"/>
      <c r="AT1820"/>
      <c r="AU1820"/>
      <c r="AV1820"/>
    </row>
    <row r="1821" spans="27:48" ht="23.45" customHeight="1" x14ac:dyDescent="0.2">
      <c r="AA1821" s="97"/>
      <c r="AB1821" s="97"/>
      <c r="AC1821" s="97"/>
      <c r="AD1821" s="97"/>
      <c r="AE1821" s="97"/>
      <c r="AF1821" s="93"/>
      <c r="AG1821" s="93"/>
      <c r="AH1821" s="93"/>
      <c r="AI1821" s="30"/>
      <c r="AJ1821" s="30"/>
      <c r="AK1821" s="30"/>
      <c r="AL1821" s="30"/>
      <c r="AM1821" s="109"/>
      <c r="AN1821" s="109"/>
      <c r="AO1821" s="30"/>
      <c r="AP1821" s="109" t="s">
        <v>2566</v>
      </c>
      <c r="AQ1821"/>
      <c r="AR1821"/>
      <c r="AS1821"/>
      <c r="AT1821"/>
      <c r="AU1821"/>
      <c r="AV1821"/>
    </row>
    <row r="1822" spans="27:48" ht="23.45" customHeight="1" x14ac:dyDescent="0.2">
      <c r="AA1822" s="97"/>
      <c r="AB1822" s="97"/>
      <c r="AC1822" s="97"/>
      <c r="AD1822" s="97"/>
      <c r="AE1822" s="97"/>
      <c r="AF1822" s="93"/>
      <c r="AG1822" s="93"/>
      <c r="AH1822" s="93"/>
      <c r="AI1822" s="30"/>
      <c r="AJ1822" s="30"/>
      <c r="AK1822" s="30"/>
      <c r="AL1822" s="30"/>
      <c r="AM1822" s="109"/>
      <c r="AN1822" s="109"/>
      <c r="AO1822" s="30"/>
      <c r="AP1822" s="109" t="s">
        <v>2567</v>
      </c>
      <c r="AQ1822"/>
      <c r="AR1822"/>
      <c r="AS1822"/>
      <c r="AT1822"/>
      <c r="AU1822"/>
      <c r="AV1822"/>
    </row>
    <row r="1823" spans="27:48" ht="23.45" customHeight="1" x14ac:dyDescent="0.2">
      <c r="AA1823" s="97"/>
      <c r="AB1823" s="97"/>
      <c r="AC1823" s="97"/>
      <c r="AD1823" s="97"/>
      <c r="AE1823" s="97"/>
      <c r="AF1823" s="93"/>
      <c r="AG1823" s="93"/>
      <c r="AH1823" s="93"/>
      <c r="AI1823" s="30"/>
      <c r="AJ1823" s="30"/>
      <c r="AK1823" s="30"/>
      <c r="AL1823" s="30"/>
      <c r="AM1823" s="109"/>
      <c r="AN1823" s="109"/>
      <c r="AO1823" s="30"/>
      <c r="AP1823" s="109" t="s">
        <v>2568</v>
      </c>
      <c r="AQ1823"/>
      <c r="AR1823"/>
      <c r="AS1823"/>
      <c r="AT1823"/>
      <c r="AU1823"/>
      <c r="AV1823"/>
    </row>
    <row r="1824" spans="27:48" ht="23.45" customHeight="1" x14ac:dyDescent="0.2">
      <c r="AA1824" s="97"/>
      <c r="AB1824" s="97"/>
      <c r="AC1824" s="97"/>
      <c r="AD1824" s="97"/>
      <c r="AE1824" s="97"/>
      <c r="AF1824" s="93"/>
      <c r="AG1824" s="93"/>
      <c r="AH1824" s="93"/>
      <c r="AI1824" s="30"/>
      <c r="AJ1824" s="30"/>
      <c r="AK1824" s="30"/>
      <c r="AL1824" s="30"/>
      <c r="AM1824" s="109"/>
      <c r="AN1824" s="109"/>
      <c r="AO1824" s="30"/>
      <c r="AP1824" s="109" t="s">
        <v>2569</v>
      </c>
      <c r="AQ1824"/>
      <c r="AR1824"/>
      <c r="AS1824"/>
      <c r="AT1824"/>
      <c r="AU1824"/>
      <c r="AV1824"/>
    </row>
    <row r="1825" spans="27:48" ht="23.45" customHeight="1" x14ac:dyDescent="0.2">
      <c r="AA1825" s="97"/>
      <c r="AB1825" s="97"/>
      <c r="AC1825" s="97"/>
      <c r="AD1825" s="97"/>
      <c r="AE1825" s="97"/>
      <c r="AF1825" s="93"/>
      <c r="AG1825" s="93"/>
      <c r="AH1825" s="93"/>
      <c r="AI1825" s="30"/>
      <c r="AJ1825" s="30"/>
      <c r="AK1825" s="30"/>
      <c r="AL1825" s="30"/>
      <c r="AM1825" s="109"/>
      <c r="AN1825" s="109"/>
      <c r="AO1825" s="30"/>
      <c r="AP1825" s="109" t="s">
        <v>2570</v>
      </c>
      <c r="AQ1825"/>
      <c r="AR1825"/>
      <c r="AS1825"/>
      <c r="AT1825"/>
      <c r="AU1825"/>
      <c r="AV1825"/>
    </row>
    <row r="1826" spans="27:48" ht="23.45" customHeight="1" x14ac:dyDescent="0.2">
      <c r="AA1826" s="97"/>
      <c r="AB1826" s="97"/>
      <c r="AC1826" s="97"/>
      <c r="AD1826" s="97"/>
      <c r="AE1826" s="97"/>
      <c r="AF1826" s="93"/>
      <c r="AG1826" s="93"/>
      <c r="AH1826" s="93"/>
      <c r="AI1826" s="30"/>
      <c r="AJ1826" s="30"/>
      <c r="AK1826" s="30"/>
      <c r="AL1826" s="30"/>
      <c r="AM1826" s="109"/>
      <c r="AN1826" s="109"/>
      <c r="AO1826" s="30"/>
      <c r="AP1826" s="109" t="s">
        <v>2571</v>
      </c>
      <c r="AQ1826"/>
      <c r="AR1826"/>
      <c r="AS1826"/>
      <c r="AT1826"/>
      <c r="AU1826"/>
      <c r="AV1826"/>
    </row>
    <row r="1827" spans="27:48" ht="23.45" customHeight="1" x14ac:dyDescent="0.2">
      <c r="AA1827" s="97"/>
      <c r="AB1827" s="97"/>
      <c r="AC1827" s="97"/>
      <c r="AD1827" s="97"/>
      <c r="AE1827" s="97"/>
      <c r="AF1827" s="93"/>
      <c r="AG1827" s="93"/>
      <c r="AH1827" s="93"/>
      <c r="AI1827" s="30"/>
      <c r="AJ1827" s="30"/>
      <c r="AK1827" s="30"/>
      <c r="AL1827" s="30"/>
      <c r="AM1827" s="109"/>
      <c r="AN1827" s="109"/>
      <c r="AO1827" s="30"/>
      <c r="AP1827" s="109" t="s">
        <v>2572</v>
      </c>
      <c r="AQ1827"/>
      <c r="AR1827"/>
      <c r="AS1827"/>
      <c r="AT1827"/>
      <c r="AU1827"/>
      <c r="AV1827"/>
    </row>
    <row r="1828" spans="27:48" ht="23.45" customHeight="1" x14ac:dyDescent="0.2">
      <c r="AA1828" s="97"/>
      <c r="AB1828" s="97"/>
      <c r="AC1828" s="97"/>
      <c r="AD1828" s="97"/>
      <c r="AE1828" s="97"/>
      <c r="AF1828" s="93"/>
      <c r="AG1828" s="93"/>
      <c r="AH1828" s="93"/>
      <c r="AI1828" s="30"/>
      <c r="AJ1828" s="30"/>
      <c r="AK1828" s="30"/>
      <c r="AL1828" s="30"/>
      <c r="AM1828" s="109"/>
      <c r="AN1828" s="109"/>
      <c r="AO1828" s="30"/>
      <c r="AP1828" s="109" t="s">
        <v>2573</v>
      </c>
      <c r="AQ1828"/>
      <c r="AR1828"/>
      <c r="AS1828"/>
      <c r="AT1828"/>
      <c r="AU1828"/>
      <c r="AV1828"/>
    </row>
    <row r="1829" spans="27:48" ht="23.45" customHeight="1" x14ac:dyDescent="0.2">
      <c r="AA1829" s="97"/>
      <c r="AB1829" s="97"/>
      <c r="AC1829" s="97"/>
      <c r="AD1829" s="97"/>
      <c r="AE1829" s="97"/>
      <c r="AF1829" s="93"/>
      <c r="AG1829" s="93"/>
      <c r="AH1829" s="93"/>
      <c r="AI1829" s="30"/>
      <c r="AJ1829" s="30"/>
      <c r="AK1829" s="30"/>
      <c r="AL1829" s="30"/>
      <c r="AM1829" s="109"/>
      <c r="AN1829" s="109"/>
      <c r="AO1829" s="30"/>
      <c r="AP1829" s="109" t="s">
        <v>2574</v>
      </c>
      <c r="AQ1829"/>
      <c r="AR1829"/>
      <c r="AS1829"/>
      <c r="AT1829"/>
      <c r="AU1829"/>
      <c r="AV1829"/>
    </row>
    <row r="1830" spans="27:48" ht="23.45" customHeight="1" x14ac:dyDescent="0.2">
      <c r="AA1830" s="97"/>
      <c r="AB1830" s="97"/>
      <c r="AC1830" s="97"/>
      <c r="AD1830" s="97"/>
      <c r="AE1830" s="97"/>
      <c r="AF1830" s="93"/>
      <c r="AG1830" s="93"/>
      <c r="AH1830" s="93"/>
      <c r="AI1830" s="30"/>
      <c r="AJ1830" s="30"/>
      <c r="AK1830" s="30"/>
      <c r="AL1830" s="30"/>
      <c r="AM1830" s="109"/>
      <c r="AN1830" s="109"/>
      <c r="AO1830" s="30"/>
      <c r="AP1830" s="109" t="s">
        <v>2575</v>
      </c>
      <c r="AQ1830"/>
      <c r="AR1830"/>
      <c r="AS1830"/>
      <c r="AT1830"/>
      <c r="AU1830"/>
      <c r="AV1830"/>
    </row>
    <row r="1831" spans="27:48" ht="23.45" customHeight="1" x14ac:dyDescent="0.2">
      <c r="AA1831" s="97"/>
      <c r="AB1831" s="97"/>
      <c r="AC1831" s="97"/>
      <c r="AD1831" s="97"/>
      <c r="AE1831" s="97"/>
      <c r="AF1831" s="93"/>
      <c r="AG1831" s="93"/>
      <c r="AH1831" s="93"/>
      <c r="AI1831" s="30"/>
      <c r="AJ1831" s="30"/>
      <c r="AK1831" s="30"/>
      <c r="AL1831" s="30"/>
      <c r="AM1831" s="109"/>
      <c r="AN1831" s="109"/>
      <c r="AO1831" s="30"/>
      <c r="AP1831" s="109" t="s">
        <v>2576</v>
      </c>
      <c r="AQ1831"/>
      <c r="AR1831"/>
      <c r="AS1831"/>
      <c r="AT1831"/>
      <c r="AU1831"/>
      <c r="AV1831"/>
    </row>
    <row r="1832" spans="27:48" ht="23.45" customHeight="1" x14ac:dyDescent="0.2">
      <c r="AA1832" s="97"/>
      <c r="AB1832" s="97"/>
      <c r="AC1832" s="97"/>
      <c r="AD1832" s="97"/>
      <c r="AE1832" s="97"/>
      <c r="AF1832" s="93"/>
      <c r="AG1832" s="93"/>
      <c r="AH1832" s="93"/>
      <c r="AI1832" s="30"/>
      <c r="AJ1832" s="30"/>
      <c r="AK1832" s="30"/>
      <c r="AL1832" s="30"/>
      <c r="AM1832" s="109"/>
      <c r="AN1832" s="109"/>
      <c r="AO1832" s="30"/>
      <c r="AP1832" s="109" t="s">
        <v>2577</v>
      </c>
      <c r="AQ1832"/>
      <c r="AR1832"/>
      <c r="AS1832"/>
      <c r="AT1832"/>
      <c r="AU1832"/>
      <c r="AV1832"/>
    </row>
    <row r="1833" spans="27:48" ht="23.45" customHeight="1" x14ac:dyDescent="0.2">
      <c r="AA1833" s="97"/>
      <c r="AB1833" s="97"/>
      <c r="AC1833" s="97"/>
      <c r="AD1833" s="97"/>
      <c r="AE1833" s="97"/>
      <c r="AF1833" s="93"/>
      <c r="AG1833" s="93"/>
      <c r="AH1833" s="93"/>
      <c r="AI1833" s="30"/>
      <c r="AJ1833" s="30"/>
      <c r="AK1833" s="30"/>
      <c r="AL1833" s="30"/>
      <c r="AM1833" s="109"/>
      <c r="AN1833" s="109"/>
      <c r="AO1833" s="30"/>
      <c r="AP1833" s="109" t="s">
        <v>2578</v>
      </c>
      <c r="AQ1833"/>
      <c r="AR1833"/>
      <c r="AS1833"/>
      <c r="AT1833"/>
      <c r="AU1833"/>
      <c r="AV1833"/>
    </row>
    <row r="1834" spans="27:48" ht="23.45" customHeight="1" x14ac:dyDescent="0.2">
      <c r="AA1834" s="97"/>
      <c r="AB1834" s="97"/>
      <c r="AC1834" s="97"/>
      <c r="AD1834" s="97"/>
      <c r="AE1834" s="97"/>
      <c r="AF1834" s="93"/>
      <c r="AG1834" s="93"/>
      <c r="AH1834" s="93"/>
      <c r="AI1834" s="30"/>
      <c r="AJ1834" s="30"/>
      <c r="AK1834" s="30"/>
      <c r="AL1834" s="30"/>
      <c r="AM1834" s="109"/>
      <c r="AN1834" s="109"/>
      <c r="AO1834" s="30"/>
      <c r="AP1834" s="109" t="s">
        <v>2579</v>
      </c>
      <c r="AQ1834"/>
      <c r="AR1834"/>
      <c r="AS1834"/>
      <c r="AT1834"/>
      <c r="AU1834"/>
      <c r="AV1834"/>
    </row>
    <row r="1835" spans="27:48" ht="23.45" customHeight="1" x14ac:dyDescent="0.2">
      <c r="AA1835" s="97"/>
      <c r="AB1835" s="97"/>
      <c r="AC1835" s="97"/>
      <c r="AD1835" s="97"/>
      <c r="AE1835" s="97"/>
      <c r="AF1835" s="93"/>
      <c r="AG1835" s="93"/>
      <c r="AH1835" s="93"/>
      <c r="AI1835" s="30"/>
      <c r="AJ1835" s="30"/>
      <c r="AK1835" s="30"/>
      <c r="AL1835" s="30"/>
      <c r="AM1835" s="109"/>
      <c r="AN1835" s="109"/>
      <c r="AO1835" s="30"/>
      <c r="AP1835" s="109" t="s">
        <v>2580</v>
      </c>
      <c r="AQ1835"/>
      <c r="AR1835"/>
      <c r="AS1835"/>
      <c r="AT1835"/>
      <c r="AU1835"/>
      <c r="AV1835"/>
    </row>
    <row r="1836" spans="27:48" ht="23.45" customHeight="1" x14ac:dyDescent="0.2">
      <c r="AA1836" s="97"/>
      <c r="AB1836" s="97"/>
      <c r="AC1836" s="97"/>
      <c r="AD1836" s="97"/>
      <c r="AE1836" s="97"/>
      <c r="AF1836" s="93"/>
      <c r="AG1836" s="93"/>
      <c r="AH1836" s="93"/>
      <c r="AI1836" s="30"/>
      <c r="AJ1836" s="30"/>
      <c r="AK1836" s="30"/>
      <c r="AL1836" s="30"/>
      <c r="AM1836" s="109"/>
      <c r="AN1836" s="109"/>
      <c r="AO1836" s="30"/>
      <c r="AP1836" s="109" t="s">
        <v>2581</v>
      </c>
      <c r="AQ1836"/>
      <c r="AR1836"/>
      <c r="AS1836"/>
      <c r="AT1836"/>
      <c r="AU1836"/>
      <c r="AV1836"/>
    </row>
    <row r="1837" spans="27:48" ht="23.45" customHeight="1" x14ac:dyDescent="0.2">
      <c r="AA1837" s="97"/>
      <c r="AB1837" s="97"/>
      <c r="AC1837" s="97"/>
      <c r="AD1837" s="97"/>
      <c r="AE1837" s="97"/>
      <c r="AF1837" s="93"/>
      <c r="AG1837" s="93"/>
      <c r="AH1837" s="93"/>
      <c r="AI1837" s="30"/>
      <c r="AJ1837" s="30"/>
      <c r="AK1837" s="30"/>
      <c r="AL1837" s="30"/>
      <c r="AM1837" s="109"/>
      <c r="AN1837" s="109"/>
      <c r="AO1837" s="30"/>
      <c r="AP1837" s="109" t="s">
        <v>2582</v>
      </c>
      <c r="AQ1837"/>
      <c r="AR1837"/>
      <c r="AS1837"/>
      <c r="AT1837"/>
      <c r="AU1837"/>
      <c r="AV1837"/>
    </row>
    <row r="1838" spans="27:48" ht="23.45" customHeight="1" x14ac:dyDescent="0.2">
      <c r="AA1838" s="97"/>
      <c r="AB1838" s="97"/>
      <c r="AC1838" s="97"/>
      <c r="AD1838" s="97"/>
      <c r="AE1838" s="97"/>
      <c r="AF1838" s="93"/>
      <c r="AG1838" s="93"/>
      <c r="AH1838" s="93"/>
      <c r="AI1838" s="30"/>
      <c r="AJ1838" s="30"/>
      <c r="AK1838" s="30"/>
      <c r="AL1838" s="30"/>
      <c r="AM1838" s="109"/>
      <c r="AN1838" s="109"/>
      <c r="AO1838" s="30"/>
      <c r="AP1838" s="109" t="s">
        <v>2583</v>
      </c>
      <c r="AQ1838"/>
      <c r="AR1838"/>
      <c r="AS1838"/>
      <c r="AT1838"/>
      <c r="AU1838"/>
      <c r="AV1838"/>
    </row>
    <row r="1839" spans="27:48" ht="23.45" customHeight="1" x14ac:dyDescent="0.2">
      <c r="AA1839" s="97"/>
      <c r="AB1839" s="97"/>
      <c r="AC1839" s="97"/>
      <c r="AD1839" s="97"/>
      <c r="AE1839" s="97"/>
      <c r="AF1839" s="93"/>
      <c r="AG1839" s="93"/>
      <c r="AH1839" s="93"/>
      <c r="AI1839" s="30"/>
      <c r="AJ1839" s="30"/>
      <c r="AK1839" s="30"/>
      <c r="AL1839" s="30"/>
      <c r="AM1839" s="109"/>
      <c r="AN1839" s="109"/>
      <c r="AO1839" s="30"/>
      <c r="AP1839" s="109" t="s">
        <v>2584</v>
      </c>
      <c r="AQ1839"/>
      <c r="AR1839"/>
      <c r="AS1839"/>
      <c r="AT1839"/>
      <c r="AU1839"/>
      <c r="AV1839"/>
    </row>
    <row r="1840" spans="27:48" ht="23.45" customHeight="1" x14ac:dyDescent="0.2">
      <c r="AA1840" s="97"/>
      <c r="AB1840" s="97"/>
      <c r="AC1840" s="97"/>
      <c r="AD1840" s="97"/>
      <c r="AE1840" s="97"/>
      <c r="AF1840" s="93"/>
      <c r="AG1840" s="93"/>
      <c r="AH1840" s="93"/>
      <c r="AI1840" s="30"/>
      <c r="AJ1840" s="30"/>
      <c r="AK1840" s="30"/>
      <c r="AL1840" s="30"/>
      <c r="AM1840" s="109"/>
      <c r="AN1840" s="109"/>
      <c r="AO1840" s="30"/>
      <c r="AP1840" s="109" t="s">
        <v>2585</v>
      </c>
      <c r="AQ1840"/>
      <c r="AR1840"/>
      <c r="AS1840"/>
      <c r="AT1840"/>
      <c r="AU1840"/>
      <c r="AV1840"/>
    </row>
    <row r="1841" spans="27:48" ht="23.45" customHeight="1" x14ac:dyDescent="0.2">
      <c r="AA1841" s="97"/>
      <c r="AB1841" s="97"/>
      <c r="AC1841" s="97"/>
      <c r="AD1841" s="97"/>
      <c r="AE1841" s="97"/>
      <c r="AF1841" s="93"/>
      <c r="AG1841" s="93"/>
      <c r="AH1841" s="93"/>
      <c r="AI1841" s="30"/>
      <c r="AJ1841" s="30"/>
      <c r="AK1841" s="30"/>
      <c r="AL1841" s="30"/>
      <c r="AM1841" s="109"/>
      <c r="AN1841" s="109"/>
      <c r="AO1841" s="30"/>
      <c r="AP1841" s="109" t="s">
        <v>2586</v>
      </c>
      <c r="AQ1841"/>
      <c r="AR1841"/>
      <c r="AS1841"/>
      <c r="AT1841"/>
      <c r="AU1841"/>
      <c r="AV1841"/>
    </row>
    <row r="1842" spans="27:48" ht="23.45" customHeight="1" x14ac:dyDescent="0.2">
      <c r="AA1842" s="97"/>
      <c r="AB1842" s="97"/>
      <c r="AC1842" s="97"/>
      <c r="AD1842" s="97"/>
      <c r="AE1842" s="97"/>
      <c r="AF1842" s="93"/>
      <c r="AG1842" s="93"/>
      <c r="AH1842" s="93"/>
      <c r="AI1842" s="30"/>
      <c r="AJ1842" s="30"/>
      <c r="AK1842" s="30"/>
      <c r="AL1842" s="30"/>
      <c r="AM1842" s="109"/>
      <c r="AN1842" s="109"/>
      <c r="AO1842" s="30"/>
      <c r="AP1842" s="109">
        <v>260</v>
      </c>
      <c r="AQ1842"/>
      <c r="AR1842"/>
      <c r="AS1842"/>
      <c r="AT1842"/>
      <c r="AU1842"/>
      <c r="AV1842"/>
    </row>
    <row r="1843" spans="27:48" ht="23.45" customHeight="1" x14ac:dyDescent="0.2">
      <c r="AA1843" s="97"/>
      <c r="AB1843" s="97"/>
      <c r="AC1843" s="97"/>
      <c r="AD1843" s="97"/>
      <c r="AE1843" s="97"/>
      <c r="AF1843" s="93"/>
      <c r="AG1843" s="93"/>
      <c r="AH1843" s="93"/>
      <c r="AI1843" s="30"/>
      <c r="AJ1843" s="30"/>
      <c r="AK1843" s="30"/>
      <c r="AL1843" s="30"/>
      <c r="AM1843" s="109"/>
      <c r="AN1843" s="109"/>
      <c r="AO1843" s="30"/>
      <c r="AP1843" s="109" t="s">
        <v>2587</v>
      </c>
      <c r="AQ1843"/>
      <c r="AR1843"/>
      <c r="AS1843"/>
      <c r="AT1843"/>
      <c r="AU1843"/>
      <c r="AV1843"/>
    </row>
    <row r="1844" spans="27:48" ht="23.45" customHeight="1" x14ac:dyDescent="0.2">
      <c r="AA1844" s="97"/>
      <c r="AB1844" s="97"/>
      <c r="AC1844" s="97"/>
      <c r="AD1844" s="97"/>
      <c r="AE1844" s="97"/>
      <c r="AF1844" s="93"/>
      <c r="AG1844" s="93"/>
      <c r="AH1844" s="93"/>
      <c r="AI1844" s="30"/>
      <c r="AJ1844" s="30"/>
      <c r="AK1844" s="30"/>
      <c r="AL1844" s="30"/>
      <c r="AM1844" s="109"/>
      <c r="AN1844" s="109"/>
      <c r="AO1844" s="30"/>
      <c r="AP1844" s="109">
        <v>821405</v>
      </c>
      <c r="AQ1844"/>
      <c r="AR1844"/>
      <c r="AS1844"/>
      <c r="AT1844"/>
      <c r="AU1844"/>
      <c r="AV1844"/>
    </row>
    <row r="1845" spans="27:48" ht="23.45" customHeight="1" x14ac:dyDescent="0.2">
      <c r="AA1845" s="97"/>
      <c r="AB1845" s="97"/>
      <c r="AC1845" s="97"/>
      <c r="AD1845" s="97"/>
      <c r="AE1845" s="97"/>
      <c r="AF1845" s="93"/>
      <c r="AG1845" s="93"/>
      <c r="AH1845" s="93"/>
      <c r="AI1845" s="30"/>
      <c r="AJ1845" s="30"/>
      <c r="AK1845" s="30"/>
      <c r="AL1845" s="30"/>
      <c r="AM1845" s="109"/>
      <c r="AN1845" s="109"/>
      <c r="AO1845" s="30"/>
      <c r="AP1845" s="109" t="s">
        <v>2588</v>
      </c>
      <c r="AQ1845"/>
      <c r="AR1845"/>
      <c r="AS1845"/>
      <c r="AT1845"/>
      <c r="AU1845"/>
      <c r="AV1845"/>
    </row>
    <row r="1846" spans="27:48" ht="23.45" customHeight="1" x14ac:dyDescent="0.2">
      <c r="AA1846" s="97"/>
      <c r="AB1846" s="97"/>
      <c r="AC1846" s="97"/>
      <c r="AD1846" s="97"/>
      <c r="AE1846" s="97"/>
      <c r="AF1846" s="93"/>
      <c r="AG1846" s="93"/>
      <c r="AH1846" s="93"/>
      <c r="AI1846" s="30"/>
      <c r="AJ1846" s="30"/>
      <c r="AK1846" s="30"/>
      <c r="AL1846" s="30"/>
      <c r="AM1846" s="109"/>
      <c r="AN1846" s="109"/>
      <c r="AO1846" s="30"/>
      <c r="AP1846" s="109">
        <v>823805</v>
      </c>
      <c r="AQ1846"/>
      <c r="AR1846"/>
      <c r="AS1846"/>
      <c r="AT1846"/>
      <c r="AU1846"/>
      <c r="AV1846"/>
    </row>
    <row r="1847" spans="27:48" ht="23.45" customHeight="1" x14ac:dyDescent="0.2">
      <c r="AA1847" s="97"/>
      <c r="AB1847" s="97"/>
      <c r="AC1847" s="97"/>
      <c r="AD1847" s="97"/>
      <c r="AE1847" s="97"/>
      <c r="AF1847" s="93"/>
      <c r="AG1847" s="93"/>
      <c r="AH1847" s="93"/>
      <c r="AI1847" s="30"/>
      <c r="AJ1847" s="30"/>
      <c r="AK1847" s="30"/>
      <c r="AL1847" s="30"/>
      <c r="AM1847" s="109"/>
      <c r="AN1847" s="109"/>
      <c r="AO1847" s="30"/>
      <c r="AP1847" s="109">
        <v>824305</v>
      </c>
      <c r="AQ1847"/>
      <c r="AR1847"/>
      <c r="AS1847"/>
      <c r="AT1847"/>
      <c r="AU1847"/>
      <c r="AV1847"/>
    </row>
    <row r="1848" spans="27:48" ht="23.45" customHeight="1" x14ac:dyDescent="0.2">
      <c r="AA1848" s="97"/>
      <c r="AB1848" s="97"/>
      <c r="AC1848" s="97"/>
      <c r="AD1848" s="97"/>
      <c r="AE1848" s="97"/>
      <c r="AF1848" s="93"/>
      <c r="AG1848" s="93"/>
      <c r="AH1848" s="93"/>
      <c r="AI1848" s="30"/>
      <c r="AJ1848" s="30"/>
      <c r="AK1848" s="30"/>
      <c r="AL1848" s="30"/>
      <c r="AM1848" s="109"/>
      <c r="AN1848" s="109"/>
      <c r="AO1848" s="30"/>
      <c r="AP1848" s="109" t="s">
        <v>2589</v>
      </c>
      <c r="AQ1848"/>
      <c r="AR1848"/>
      <c r="AS1848"/>
      <c r="AT1848"/>
      <c r="AU1848"/>
      <c r="AV1848"/>
    </row>
    <row r="1849" spans="27:48" ht="23.45" customHeight="1" x14ac:dyDescent="0.2">
      <c r="AA1849" s="97"/>
      <c r="AB1849" s="97"/>
      <c r="AC1849" s="97"/>
      <c r="AD1849" s="97"/>
      <c r="AE1849" s="97"/>
      <c r="AF1849" s="93"/>
      <c r="AG1849" s="93"/>
      <c r="AH1849" s="93"/>
      <c r="AI1849" s="30"/>
      <c r="AJ1849" s="30"/>
      <c r="AK1849" s="30"/>
      <c r="AL1849" s="30"/>
      <c r="AM1849" s="109"/>
      <c r="AN1849" s="109"/>
      <c r="AO1849" s="30"/>
      <c r="AP1849" s="109" t="s">
        <v>2590</v>
      </c>
      <c r="AQ1849"/>
      <c r="AR1849"/>
      <c r="AS1849"/>
      <c r="AT1849"/>
      <c r="AU1849"/>
      <c r="AV1849"/>
    </row>
    <row r="1850" spans="27:48" ht="23.45" customHeight="1" x14ac:dyDescent="0.2">
      <c r="AA1850" s="97"/>
      <c r="AB1850" s="97"/>
      <c r="AC1850" s="97"/>
      <c r="AD1850" s="97"/>
      <c r="AE1850" s="97"/>
      <c r="AF1850" s="93"/>
      <c r="AG1850" s="93"/>
      <c r="AH1850" s="93"/>
      <c r="AI1850" s="30"/>
      <c r="AJ1850" s="30"/>
      <c r="AK1850" s="30"/>
      <c r="AL1850" s="30"/>
      <c r="AM1850" s="109"/>
      <c r="AN1850" s="109"/>
      <c r="AO1850" s="30"/>
      <c r="AP1850" s="109" t="s">
        <v>2591</v>
      </c>
      <c r="AQ1850"/>
      <c r="AR1850"/>
      <c r="AS1850"/>
      <c r="AT1850"/>
      <c r="AU1850"/>
      <c r="AV1850"/>
    </row>
    <row r="1851" spans="27:48" ht="23.45" customHeight="1" x14ac:dyDescent="0.2">
      <c r="AA1851" s="97"/>
      <c r="AB1851" s="97"/>
      <c r="AC1851" s="97"/>
      <c r="AD1851" s="97"/>
      <c r="AE1851" s="97"/>
      <c r="AF1851" s="93"/>
      <c r="AG1851" s="93"/>
      <c r="AH1851" s="93"/>
      <c r="AI1851" s="30"/>
      <c r="AJ1851" s="30"/>
      <c r="AK1851" s="30"/>
      <c r="AL1851" s="30"/>
      <c r="AM1851" s="109"/>
      <c r="AN1851" s="109"/>
      <c r="AO1851" s="30"/>
      <c r="AP1851" s="109" t="s">
        <v>2592</v>
      </c>
      <c r="AQ1851"/>
      <c r="AR1851"/>
      <c r="AS1851"/>
      <c r="AT1851"/>
      <c r="AU1851"/>
      <c r="AV1851"/>
    </row>
    <row r="1852" spans="27:48" ht="23.45" customHeight="1" x14ac:dyDescent="0.2">
      <c r="AA1852" s="97"/>
      <c r="AB1852" s="97"/>
      <c r="AC1852" s="97"/>
      <c r="AD1852" s="97"/>
      <c r="AE1852" s="97"/>
      <c r="AF1852" s="93"/>
      <c r="AG1852" s="93"/>
      <c r="AH1852" s="93"/>
      <c r="AI1852" s="30"/>
      <c r="AJ1852" s="30"/>
      <c r="AK1852" s="30"/>
      <c r="AL1852" s="30"/>
      <c r="AM1852" s="109"/>
      <c r="AN1852" s="109"/>
      <c r="AO1852" s="30"/>
      <c r="AP1852" s="109" t="s">
        <v>2593</v>
      </c>
      <c r="AQ1852"/>
      <c r="AR1852"/>
      <c r="AS1852"/>
      <c r="AT1852"/>
      <c r="AU1852"/>
      <c r="AV1852"/>
    </row>
    <row r="1853" spans="27:48" ht="23.45" customHeight="1" x14ac:dyDescent="0.2">
      <c r="AA1853" s="97"/>
      <c r="AB1853" s="97"/>
      <c r="AC1853" s="97"/>
      <c r="AD1853" s="97"/>
      <c r="AE1853" s="97"/>
      <c r="AF1853" s="93"/>
      <c r="AG1853" s="93"/>
      <c r="AH1853" s="93"/>
      <c r="AI1853" s="30"/>
      <c r="AJ1853" s="30"/>
      <c r="AK1853" s="30"/>
      <c r="AL1853" s="30"/>
      <c r="AM1853" s="109"/>
      <c r="AN1853" s="109"/>
      <c r="AO1853" s="30"/>
      <c r="AP1853" s="109" t="s">
        <v>2594</v>
      </c>
      <c r="AQ1853"/>
      <c r="AR1853"/>
      <c r="AS1853"/>
      <c r="AT1853"/>
      <c r="AU1853"/>
      <c r="AV1853"/>
    </row>
    <row r="1854" spans="27:48" ht="23.45" customHeight="1" x14ac:dyDescent="0.2">
      <c r="AA1854" s="97"/>
      <c r="AB1854" s="97"/>
      <c r="AC1854" s="97"/>
      <c r="AD1854" s="97"/>
      <c r="AE1854" s="97"/>
      <c r="AF1854" s="93"/>
      <c r="AG1854" s="93"/>
      <c r="AH1854" s="93"/>
      <c r="AI1854" s="30"/>
      <c r="AJ1854" s="30"/>
      <c r="AK1854" s="30"/>
      <c r="AL1854" s="30"/>
      <c r="AM1854" s="109"/>
      <c r="AN1854" s="109"/>
      <c r="AO1854" s="30"/>
      <c r="AP1854" s="109" t="s">
        <v>2595</v>
      </c>
      <c r="AQ1854"/>
      <c r="AR1854"/>
      <c r="AS1854"/>
      <c r="AT1854"/>
      <c r="AU1854"/>
      <c r="AV1854"/>
    </row>
    <row r="1855" spans="27:48" ht="23.45" customHeight="1" x14ac:dyDescent="0.2">
      <c r="AA1855" s="97"/>
      <c r="AB1855" s="97"/>
      <c r="AC1855" s="97"/>
      <c r="AD1855" s="97"/>
      <c r="AE1855" s="97"/>
      <c r="AF1855" s="93"/>
      <c r="AG1855" s="93"/>
      <c r="AH1855" s="93"/>
      <c r="AI1855" s="30"/>
      <c r="AJ1855" s="30"/>
      <c r="AK1855" s="30"/>
      <c r="AL1855" s="30"/>
      <c r="AM1855" s="109"/>
      <c r="AN1855" s="109"/>
      <c r="AO1855" s="30"/>
      <c r="AP1855" s="109">
        <v>422</v>
      </c>
      <c r="AQ1855"/>
      <c r="AR1855"/>
      <c r="AS1855"/>
      <c r="AT1855"/>
      <c r="AU1855"/>
      <c r="AV1855"/>
    </row>
    <row r="1856" spans="27:48" ht="23.45" customHeight="1" x14ac:dyDescent="0.2">
      <c r="AA1856" s="97"/>
      <c r="AB1856" s="97"/>
      <c r="AC1856" s="97"/>
      <c r="AD1856" s="97"/>
      <c r="AE1856" s="97"/>
      <c r="AF1856" s="93"/>
      <c r="AG1856" s="93"/>
      <c r="AH1856" s="93"/>
      <c r="AI1856" s="30"/>
      <c r="AJ1856" s="30"/>
      <c r="AK1856" s="30"/>
      <c r="AL1856" s="30"/>
      <c r="AM1856" s="109"/>
      <c r="AN1856" s="109"/>
      <c r="AO1856" s="30"/>
      <c r="AP1856" s="109">
        <v>551</v>
      </c>
      <c r="AQ1856"/>
      <c r="AR1856"/>
      <c r="AS1856"/>
      <c r="AT1856"/>
      <c r="AU1856"/>
      <c r="AV1856"/>
    </row>
    <row r="1857" spans="27:48" ht="23.45" customHeight="1" x14ac:dyDescent="0.2">
      <c r="AA1857" s="97"/>
      <c r="AB1857" s="97"/>
      <c r="AC1857" s="97"/>
      <c r="AD1857" s="97"/>
      <c r="AE1857" s="97"/>
      <c r="AF1857" s="93"/>
      <c r="AG1857" s="93"/>
      <c r="AH1857" s="93"/>
      <c r="AI1857" s="30"/>
      <c r="AJ1857" s="30"/>
      <c r="AK1857" s="30"/>
      <c r="AL1857" s="30"/>
      <c r="AM1857" s="109"/>
      <c r="AN1857" s="109"/>
      <c r="AO1857" s="30"/>
      <c r="AP1857" s="109">
        <v>568</v>
      </c>
      <c r="AQ1857"/>
      <c r="AR1857"/>
      <c r="AS1857"/>
      <c r="AT1857"/>
      <c r="AU1857"/>
      <c r="AV1857"/>
    </row>
    <row r="1858" spans="27:48" ht="23.45" customHeight="1" x14ac:dyDescent="0.2">
      <c r="AA1858" s="97"/>
      <c r="AB1858" s="97"/>
      <c r="AC1858" s="97"/>
      <c r="AD1858" s="97"/>
      <c r="AE1858" s="97"/>
      <c r="AF1858" s="93"/>
      <c r="AG1858" s="93"/>
      <c r="AH1858" s="93"/>
      <c r="AI1858" s="30"/>
      <c r="AJ1858" s="30"/>
      <c r="AK1858" s="30"/>
      <c r="AL1858" s="30"/>
      <c r="AM1858" s="109"/>
      <c r="AN1858" s="109"/>
      <c r="AO1858" s="30"/>
      <c r="AP1858" s="109">
        <v>60</v>
      </c>
      <c r="AQ1858"/>
      <c r="AR1858"/>
      <c r="AS1858"/>
      <c r="AT1858"/>
      <c r="AU1858"/>
      <c r="AV1858"/>
    </row>
    <row r="1859" spans="27:48" ht="23.45" customHeight="1" x14ac:dyDescent="0.2">
      <c r="AA1859" s="97"/>
      <c r="AB1859" s="97"/>
      <c r="AC1859" s="97"/>
      <c r="AD1859" s="97"/>
      <c r="AE1859" s="97"/>
      <c r="AF1859" s="93"/>
      <c r="AG1859" s="93"/>
      <c r="AH1859" s="93"/>
      <c r="AI1859" s="30"/>
      <c r="AJ1859" s="30"/>
      <c r="AK1859" s="30"/>
      <c r="AL1859" s="30"/>
      <c r="AM1859" s="109"/>
      <c r="AN1859" s="109"/>
      <c r="AO1859" s="30"/>
      <c r="AP1859" s="109" t="s">
        <v>2596</v>
      </c>
      <c r="AQ1859"/>
      <c r="AR1859"/>
      <c r="AS1859"/>
      <c r="AT1859"/>
      <c r="AU1859"/>
      <c r="AV1859"/>
    </row>
    <row r="1860" spans="27:48" ht="23.45" customHeight="1" x14ac:dyDescent="0.2">
      <c r="AA1860" s="97"/>
      <c r="AB1860" s="97"/>
      <c r="AC1860" s="97"/>
      <c r="AD1860" s="97"/>
      <c r="AE1860" s="97"/>
      <c r="AF1860" s="93"/>
      <c r="AG1860" s="93"/>
      <c r="AH1860" s="93"/>
      <c r="AI1860" s="30"/>
      <c r="AJ1860" s="30"/>
      <c r="AK1860" s="30"/>
      <c r="AL1860" s="30"/>
      <c r="AM1860" s="109"/>
      <c r="AN1860" s="109"/>
      <c r="AO1860" s="30"/>
      <c r="AP1860" s="109" t="s">
        <v>2597</v>
      </c>
      <c r="AQ1860"/>
      <c r="AR1860"/>
      <c r="AS1860"/>
      <c r="AT1860"/>
      <c r="AU1860"/>
      <c r="AV1860"/>
    </row>
    <row r="1861" spans="27:48" ht="23.45" customHeight="1" x14ac:dyDescent="0.2">
      <c r="AA1861" s="97"/>
      <c r="AB1861" s="97"/>
      <c r="AC1861" s="97"/>
      <c r="AD1861" s="97"/>
      <c r="AE1861" s="97"/>
      <c r="AF1861" s="93"/>
      <c r="AG1861" s="93"/>
      <c r="AH1861" s="93"/>
      <c r="AI1861" s="30"/>
      <c r="AJ1861" s="30"/>
      <c r="AK1861" s="30"/>
      <c r="AL1861" s="30"/>
      <c r="AM1861" s="109"/>
      <c r="AN1861" s="109"/>
      <c r="AO1861" s="30"/>
      <c r="AP1861" s="109" t="s">
        <v>2598</v>
      </c>
      <c r="AQ1861"/>
      <c r="AR1861"/>
      <c r="AS1861"/>
      <c r="AT1861"/>
      <c r="AU1861"/>
      <c r="AV1861"/>
    </row>
    <row r="1862" spans="27:48" ht="23.45" customHeight="1" x14ac:dyDescent="0.2">
      <c r="AA1862" s="97"/>
      <c r="AB1862" s="97"/>
      <c r="AC1862" s="97"/>
      <c r="AD1862" s="97"/>
      <c r="AE1862" s="97"/>
      <c r="AF1862" s="93"/>
      <c r="AG1862" s="93"/>
      <c r="AH1862" s="93"/>
      <c r="AI1862" s="30"/>
      <c r="AJ1862" s="30"/>
      <c r="AK1862" s="30"/>
      <c r="AL1862" s="30"/>
      <c r="AM1862" s="109"/>
      <c r="AN1862" s="109"/>
      <c r="AO1862" s="30"/>
      <c r="AP1862" s="109" t="s">
        <v>2599</v>
      </c>
      <c r="AQ1862"/>
      <c r="AR1862"/>
      <c r="AS1862"/>
      <c r="AT1862"/>
      <c r="AU1862"/>
      <c r="AV1862"/>
    </row>
    <row r="1863" spans="27:48" ht="23.45" customHeight="1" x14ac:dyDescent="0.2">
      <c r="AA1863" s="97"/>
      <c r="AB1863" s="97"/>
      <c r="AC1863" s="97"/>
      <c r="AD1863" s="97"/>
      <c r="AE1863" s="97"/>
      <c r="AF1863" s="93"/>
      <c r="AG1863" s="93"/>
      <c r="AH1863" s="93"/>
      <c r="AI1863" s="30"/>
      <c r="AJ1863" s="30"/>
      <c r="AK1863" s="30"/>
      <c r="AL1863" s="30"/>
      <c r="AM1863" s="109"/>
      <c r="AN1863" s="109"/>
      <c r="AO1863" s="30"/>
      <c r="AP1863" s="109" t="s">
        <v>2600</v>
      </c>
      <c r="AQ1863"/>
      <c r="AR1863"/>
      <c r="AS1863"/>
      <c r="AT1863"/>
      <c r="AU1863"/>
      <c r="AV1863"/>
    </row>
    <row r="1864" spans="27:48" ht="23.45" customHeight="1" x14ac:dyDescent="0.2">
      <c r="AA1864" s="97"/>
      <c r="AB1864" s="97"/>
      <c r="AC1864" s="97"/>
      <c r="AD1864" s="97"/>
      <c r="AE1864" s="97"/>
      <c r="AF1864" s="93"/>
      <c r="AG1864" s="93"/>
      <c r="AH1864" s="93"/>
      <c r="AI1864" s="30"/>
      <c r="AJ1864" s="30"/>
      <c r="AK1864" s="30"/>
      <c r="AL1864" s="30"/>
      <c r="AM1864" s="109"/>
      <c r="AN1864" s="109"/>
      <c r="AO1864" s="30"/>
      <c r="AP1864" s="109" t="s">
        <v>2601</v>
      </c>
      <c r="AQ1864"/>
      <c r="AR1864"/>
      <c r="AS1864"/>
      <c r="AT1864"/>
      <c r="AU1864"/>
      <c r="AV1864"/>
    </row>
    <row r="1865" spans="27:48" ht="23.45" customHeight="1" x14ac:dyDescent="0.2">
      <c r="AA1865" s="97"/>
      <c r="AB1865" s="97"/>
      <c r="AC1865" s="97"/>
      <c r="AD1865" s="97"/>
      <c r="AE1865" s="97"/>
      <c r="AF1865" s="93"/>
      <c r="AG1865" s="93"/>
      <c r="AH1865" s="93"/>
      <c r="AI1865" s="30"/>
      <c r="AJ1865" s="30"/>
      <c r="AK1865" s="30"/>
      <c r="AL1865" s="30"/>
      <c r="AM1865" s="109"/>
      <c r="AN1865" s="109"/>
      <c r="AO1865" s="30"/>
      <c r="AP1865" s="109" t="s">
        <v>2602</v>
      </c>
      <c r="AQ1865"/>
      <c r="AR1865"/>
      <c r="AS1865"/>
      <c r="AT1865"/>
      <c r="AU1865"/>
      <c r="AV1865"/>
    </row>
    <row r="1866" spans="27:48" ht="23.45" customHeight="1" x14ac:dyDescent="0.2">
      <c r="AA1866" s="97"/>
      <c r="AB1866" s="97"/>
      <c r="AC1866" s="97"/>
      <c r="AD1866" s="97"/>
      <c r="AE1866" s="97"/>
      <c r="AF1866" s="93"/>
      <c r="AG1866" s="93"/>
      <c r="AH1866" s="93"/>
      <c r="AI1866" s="30"/>
      <c r="AJ1866" s="30"/>
      <c r="AK1866" s="30"/>
      <c r="AL1866" s="30"/>
      <c r="AM1866" s="109"/>
      <c r="AN1866" s="109"/>
      <c r="AO1866" s="30"/>
      <c r="AP1866" s="109" t="s">
        <v>2603</v>
      </c>
      <c r="AQ1866"/>
      <c r="AR1866"/>
      <c r="AS1866"/>
      <c r="AT1866"/>
      <c r="AU1866"/>
      <c r="AV1866"/>
    </row>
    <row r="1867" spans="27:48" ht="23.45" customHeight="1" x14ac:dyDescent="0.2">
      <c r="AA1867" s="97"/>
      <c r="AB1867" s="97"/>
      <c r="AC1867" s="97"/>
      <c r="AD1867" s="97"/>
      <c r="AE1867" s="97"/>
      <c r="AF1867" s="93"/>
      <c r="AG1867" s="93"/>
      <c r="AH1867" s="93"/>
      <c r="AI1867" s="30"/>
      <c r="AJ1867" s="30"/>
      <c r="AK1867" s="30"/>
      <c r="AL1867" s="30"/>
      <c r="AM1867" s="109"/>
      <c r="AN1867" s="109"/>
      <c r="AO1867" s="30"/>
      <c r="AP1867" s="109" t="s">
        <v>2604</v>
      </c>
      <c r="AQ1867"/>
      <c r="AR1867"/>
      <c r="AS1867"/>
      <c r="AT1867"/>
      <c r="AU1867"/>
      <c r="AV1867"/>
    </row>
    <row r="1868" spans="27:48" ht="23.45" customHeight="1" x14ac:dyDescent="0.2">
      <c r="AA1868" s="97"/>
      <c r="AB1868" s="97"/>
      <c r="AC1868" s="97"/>
      <c r="AD1868" s="97"/>
      <c r="AE1868" s="97"/>
      <c r="AF1868" s="93"/>
      <c r="AG1868" s="93"/>
      <c r="AH1868" s="93"/>
      <c r="AI1868" s="30"/>
      <c r="AJ1868" s="30"/>
      <c r="AK1868" s="30"/>
      <c r="AL1868" s="30"/>
      <c r="AM1868" s="109"/>
      <c r="AN1868" s="109"/>
      <c r="AO1868" s="30"/>
      <c r="AP1868" s="109" t="s">
        <v>2605</v>
      </c>
      <c r="AQ1868"/>
      <c r="AR1868"/>
      <c r="AS1868"/>
      <c r="AT1868"/>
      <c r="AU1868"/>
      <c r="AV1868"/>
    </row>
    <row r="1869" spans="27:48" ht="23.45" customHeight="1" x14ac:dyDescent="0.2">
      <c r="AA1869" s="97"/>
      <c r="AB1869" s="97"/>
      <c r="AC1869" s="97"/>
      <c r="AD1869" s="97"/>
      <c r="AE1869" s="97"/>
      <c r="AF1869" s="93"/>
      <c r="AG1869" s="93"/>
      <c r="AH1869" s="93"/>
      <c r="AI1869" s="30"/>
      <c r="AJ1869" s="30"/>
      <c r="AK1869" s="30"/>
      <c r="AL1869" s="30"/>
      <c r="AM1869" s="109"/>
      <c r="AN1869" s="109"/>
      <c r="AO1869" s="30"/>
      <c r="AP1869" s="109" t="s">
        <v>2606</v>
      </c>
      <c r="AQ1869"/>
      <c r="AR1869"/>
      <c r="AS1869"/>
      <c r="AT1869"/>
      <c r="AU1869"/>
      <c r="AV1869"/>
    </row>
    <row r="1870" spans="27:48" ht="23.45" customHeight="1" x14ac:dyDescent="0.2">
      <c r="AA1870" s="97"/>
      <c r="AB1870" s="97"/>
      <c r="AC1870" s="97"/>
      <c r="AD1870" s="97"/>
      <c r="AE1870" s="97"/>
      <c r="AF1870" s="93"/>
      <c r="AG1870" s="93"/>
      <c r="AH1870" s="93"/>
      <c r="AI1870" s="30"/>
      <c r="AJ1870" s="30"/>
      <c r="AK1870" s="30"/>
      <c r="AL1870" s="30"/>
      <c r="AM1870" s="109"/>
      <c r="AN1870" s="109"/>
      <c r="AO1870" s="30"/>
      <c r="AP1870" s="109" t="s">
        <v>2607</v>
      </c>
      <c r="AQ1870"/>
      <c r="AR1870"/>
      <c r="AS1870"/>
      <c r="AT1870"/>
      <c r="AU1870"/>
      <c r="AV1870"/>
    </row>
    <row r="1871" spans="27:48" ht="23.45" customHeight="1" x14ac:dyDescent="0.2">
      <c r="AA1871" s="97"/>
      <c r="AB1871" s="97"/>
      <c r="AC1871" s="97"/>
      <c r="AD1871" s="97"/>
      <c r="AE1871" s="97"/>
      <c r="AF1871" s="93"/>
      <c r="AG1871" s="93"/>
      <c r="AH1871" s="93"/>
      <c r="AI1871" s="30"/>
      <c r="AJ1871" s="30"/>
      <c r="AK1871" s="30"/>
      <c r="AL1871" s="30"/>
      <c r="AM1871" s="109"/>
      <c r="AN1871" s="109"/>
      <c r="AO1871" s="30"/>
      <c r="AP1871" s="109" t="s">
        <v>2608</v>
      </c>
      <c r="AQ1871"/>
      <c r="AR1871"/>
      <c r="AS1871"/>
      <c r="AT1871"/>
      <c r="AU1871"/>
      <c r="AV1871"/>
    </row>
    <row r="1872" spans="27:48" ht="23.45" customHeight="1" x14ac:dyDescent="0.2">
      <c r="AA1872" s="97"/>
      <c r="AB1872" s="97"/>
      <c r="AC1872" s="97"/>
      <c r="AD1872" s="97"/>
      <c r="AE1872" s="97"/>
      <c r="AF1872" s="93"/>
      <c r="AG1872" s="93"/>
      <c r="AH1872" s="93"/>
      <c r="AI1872" s="30"/>
      <c r="AJ1872" s="30"/>
      <c r="AK1872" s="30"/>
      <c r="AL1872" s="30"/>
      <c r="AM1872" s="109"/>
      <c r="AN1872" s="109"/>
      <c r="AO1872" s="30"/>
      <c r="AP1872" s="109" t="s">
        <v>2609</v>
      </c>
      <c r="AQ1872"/>
      <c r="AR1872"/>
      <c r="AS1872"/>
      <c r="AT1872"/>
      <c r="AU1872"/>
      <c r="AV1872"/>
    </row>
    <row r="1873" spans="27:48" ht="23.45" customHeight="1" x14ac:dyDescent="0.2">
      <c r="AA1873" s="97"/>
      <c r="AB1873" s="97"/>
      <c r="AC1873" s="97"/>
      <c r="AD1873" s="97"/>
      <c r="AE1873" s="97"/>
      <c r="AF1873" s="93"/>
      <c r="AG1873" s="93"/>
      <c r="AH1873" s="93"/>
      <c r="AI1873" s="30"/>
      <c r="AJ1873" s="30"/>
      <c r="AK1873" s="30"/>
      <c r="AL1873" s="30"/>
      <c r="AM1873" s="109"/>
      <c r="AN1873" s="109"/>
      <c r="AO1873" s="30"/>
      <c r="AP1873" s="109" t="s">
        <v>2610</v>
      </c>
      <c r="AQ1873"/>
      <c r="AR1873"/>
      <c r="AS1873"/>
      <c r="AT1873"/>
      <c r="AU1873"/>
      <c r="AV1873"/>
    </row>
    <row r="1874" spans="27:48" ht="23.45" customHeight="1" x14ac:dyDescent="0.2">
      <c r="AA1874" s="97"/>
      <c r="AB1874" s="97"/>
      <c r="AC1874" s="97"/>
      <c r="AD1874" s="97"/>
      <c r="AE1874" s="97"/>
      <c r="AF1874" s="93"/>
      <c r="AG1874" s="93"/>
      <c r="AH1874" s="93"/>
      <c r="AI1874" s="30"/>
      <c r="AJ1874" s="30"/>
      <c r="AK1874" s="30"/>
      <c r="AL1874" s="30"/>
      <c r="AM1874" s="109"/>
      <c r="AN1874" s="109"/>
      <c r="AO1874" s="30"/>
      <c r="AP1874" s="109" t="s">
        <v>2611</v>
      </c>
      <c r="AQ1874"/>
      <c r="AR1874"/>
      <c r="AS1874"/>
      <c r="AT1874"/>
      <c r="AU1874"/>
      <c r="AV1874"/>
    </row>
    <row r="1875" spans="27:48" ht="23.45" customHeight="1" x14ac:dyDescent="0.2">
      <c r="AA1875" s="97"/>
      <c r="AB1875" s="97"/>
      <c r="AC1875" s="97"/>
      <c r="AD1875" s="97"/>
      <c r="AE1875" s="97"/>
      <c r="AF1875" s="93"/>
      <c r="AG1875" s="93"/>
      <c r="AH1875" s="93"/>
      <c r="AI1875" s="30"/>
      <c r="AJ1875" s="30"/>
      <c r="AK1875" s="30"/>
      <c r="AL1875" s="30"/>
      <c r="AM1875" s="109"/>
      <c r="AN1875" s="109"/>
      <c r="AO1875" s="30"/>
      <c r="AP1875" s="109" t="s">
        <v>2612</v>
      </c>
      <c r="AQ1875"/>
      <c r="AR1875"/>
      <c r="AS1875"/>
      <c r="AT1875"/>
      <c r="AU1875"/>
      <c r="AV1875"/>
    </row>
    <row r="1876" spans="27:48" ht="23.45" customHeight="1" x14ac:dyDescent="0.2">
      <c r="AA1876" s="97"/>
      <c r="AB1876" s="97"/>
      <c r="AC1876" s="97"/>
      <c r="AD1876" s="97"/>
      <c r="AE1876" s="97"/>
      <c r="AF1876" s="93"/>
      <c r="AG1876" s="93"/>
      <c r="AH1876" s="93"/>
      <c r="AI1876" s="30"/>
      <c r="AJ1876" s="30"/>
      <c r="AK1876" s="30"/>
      <c r="AL1876" s="30"/>
      <c r="AM1876" s="109"/>
      <c r="AN1876" s="109"/>
      <c r="AO1876" s="30"/>
      <c r="AP1876" s="109" t="s">
        <v>2613</v>
      </c>
      <c r="AQ1876"/>
      <c r="AR1876"/>
      <c r="AS1876"/>
      <c r="AT1876"/>
      <c r="AU1876"/>
      <c r="AV1876"/>
    </row>
    <row r="1877" spans="27:48" ht="23.45" customHeight="1" x14ac:dyDescent="0.2">
      <c r="AA1877" s="97"/>
      <c r="AB1877" s="97"/>
      <c r="AC1877" s="97"/>
      <c r="AD1877" s="97"/>
      <c r="AE1877" s="97"/>
      <c r="AF1877" s="93"/>
      <c r="AG1877" s="93"/>
      <c r="AH1877" s="93"/>
      <c r="AI1877" s="30"/>
      <c r="AJ1877" s="30"/>
      <c r="AK1877" s="30"/>
      <c r="AL1877" s="30"/>
      <c r="AM1877" s="109"/>
      <c r="AN1877" s="109"/>
      <c r="AO1877" s="30"/>
      <c r="AP1877" s="109" t="s">
        <v>2614</v>
      </c>
      <c r="AQ1877"/>
      <c r="AR1877"/>
      <c r="AS1877"/>
      <c r="AT1877"/>
      <c r="AU1877"/>
      <c r="AV1877"/>
    </row>
    <row r="1878" spans="27:48" ht="23.45" customHeight="1" x14ac:dyDescent="0.2">
      <c r="AA1878" s="97"/>
      <c r="AB1878" s="97"/>
      <c r="AC1878" s="97"/>
      <c r="AD1878" s="97"/>
      <c r="AE1878" s="97"/>
      <c r="AF1878" s="93"/>
      <c r="AG1878" s="93"/>
      <c r="AH1878" s="93"/>
      <c r="AI1878" s="30"/>
      <c r="AJ1878" s="30"/>
      <c r="AK1878" s="30"/>
      <c r="AL1878" s="30"/>
      <c r="AM1878" s="109"/>
      <c r="AN1878" s="109"/>
      <c r="AO1878" s="30"/>
      <c r="AP1878" s="109" t="s">
        <v>2615</v>
      </c>
      <c r="AQ1878"/>
      <c r="AR1878"/>
      <c r="AS1878"/>
      <c r="AT1878"/>
      <c r="AU1878"/>
      <c r="AV1878"/>
    </row>
    <row r="1879" spans="27:48" ht="23.45" customHeight="1" x14ac:dyDescent="0.2">
      <c r="AA1879" s="97"/>
      <c r="AB1879" s="97"/>
      <c r="AC1879" s="97"/>
      <c r="AD1879" s="97"/>
      <c r="AE1879" s="97"/>
      <c r="AF1879" s="93"/>
      <c r="AG1879" s="93"/>
      <c r="AH1879" s="93"/>
      <c r="AI1879" s="30"/>
      <c r="AJ1879" s="30"/>
      <c r="AK1879" s="30"/>
      <c r="AL1879" s="30"/>
      <c r="AM1879" s="109"/>
      <c r="AN1879" s="109"/>
      <c r="AO1879" s="30"/>
      <c r="AP1879" s="109" t="s">
        <v>2616</v>
      </c>
      <c r="AQ1879"/>
      <c r="AR1879"/>
      <c r="AS1879"/>
      <c r="AT1879"/>
      <c r="AU1879"/>
      <c r="AV1879"/>
    </row>
    <row r="1880" spans="27:48" ht="23.45" customHeight="1" x14ac:dyDescent="0.2">
      <c r="AA1880" s="97"/>
      <c r="AB1880" s="97"/>
      <c r="AC1880" s="97"/>
      <c r="AD1880" s="97"/>
      <c r="AE1880" s="97"/>
      <c r="AF1880" s="93"/>
      <c r="AG1880" s="93"/>
      <c r="AH1880" s="93"/>
      <c r="AI1880" s="30"/>
      <c r="AJ1880" s="30"/>
      <c r="AK1880" s="30"/>
      <c r="AL1880" s="30"/>
      <c r="AM1880" s="109"/>
      <c r="AN1880" s="109"/>
      <c r="AO1880" s="30"/>
      <c r="AP1880" s="109" t="s">
        <v>2617</v>
      </c>
      <c r="AQ1880"/>
      <c r="AR1880"/>
      <c r="AS1880"/>
      <c r="AT1880"/>
      <c r="AU1880"/>
      <c r="AV1880"/>
    </row>
    <row r="1881" spans="27:48" ht="23.45" customHeight="1" x14ac:dyDescent="0.2">
      <c r="AA1881" s="97"/>
      <c r="AB1881" s="97"/>
      <c r="AC1881" s="97"/>
      <c r="AD1881" s="97"/>
      <c r="AE1881" s="97"/>
      <c r="AF1881" s="93"/>
      <c r="AG1881" s="93"/>
      <c r="AH1881" s="93"/>
      <c r="AI1881" s="30"/>
      <c r="AJ1881" s="30"/>
      <c r="AK1881" s="30"/>
      <c r="AL1881" s="30"/>
      <c r="AM1881" s="109"/>
      <c r="AN1881" s="109"/>
      <c r="AO1881" s="30"/>
      <c r="AP1881" s="109" t="s">
        <v>2618</v>
      </c>
      <c r="AQ1881"/>
      <c r="AR1881"/>
      <c r="AS1881"/>
      <c r="AT1881"/>
      <c r="AU1881"/>
      <c r="AV1881"/>
    </row>
    <row r="1882" spans="27:48" ht="23.45" customHeight="1" x14ac:dyDescent="0.2">
      <c r="AA1882" s="97"/>
      <c r="AB1882" s="97"/>
      <c r="AC1882" s="97"/>
      <c r="AD1882" s="97"/>
      <c r="AE1882" s="97"/>
      <c r="AF1882" s="93"/>
      <c r="AG1882" s="93"/>
      <c r="AH1882" s="93"/>
      <c r="AI1882" s="30"/>
      <c r="AJ1882" s="30"/>
      <c r="AK1882" s="30"/>
      <c r="AL1882" s="30"/>
      <c r="AM1882" s="109"/>
      <c r="AN1882" s="109"/>
      <c r="AO1882" s="30"/>
      <c r="AP1882" s="109" t="s">
        <v>2619</v>
      </c>
      <c r="AQ1882"/>
      <c r="AR1882"/>
      <c r="AS1882"/>
      <c r="AT1882"/>
      <c r="AU1882"/>
      <c r="AV1882"/>
    </row>
    <row r="1883" spans="27:48" ht="23.45" customHeight="1" x14ac:dyDescent="0.2">
      <c r="AA1883" s="97"/>
      <c r="AB1883" s="97"/>
      <c r="AC1883" s="97"/>
      <c r="AD1883" s="97"/>
      <c r="AE1883" s="97"/>
      <c r="AF1883" s="93"/>
      <c r="AG1883" s="93"/>
      <c r="AH1883" s="93"/>
      <c r="AI1883" s="30"/>
      <c r="AJ1883" s="30"/>
      <c r="AK1883" s="30"/>
      <c r="AL1883" s="30"/>
      <c r="AM1883" s="109"/>
      <c r="AN1883" s="109"/>
      <c r="AO1883" s="30"/>
      <c r="AP1883" s="109" t="s">
        <v>2620</v>
      </c>
      <c r="AQ1883"/>
      <c r="AR1883"/>
      <c r="AS1883"/>
      <c r="AT1883"/>
      <c r="AU1883"/>
      <c r="AV1883"/>
    </row>
    <row r="1884" spans="27:48" ht="23.45" customHeight="1" x14ac:dyDescent="0.2">
      <c r="AA1884" s="97"/>
      <c r="AB1884" s="97"/>
      <c r="AC1884" s="97"/>
      <c r="AD1884" s="97"/>
      <c r="AE1884" s="97"/>
      <c r="AF1884" s="93"/>
      <c r="AG1884" s="93"/>
      <c r="AH1884" s="93"/>
      <c r="AI1884" s="30"/>
      <c r="AJ1884" s="30"/>
      <c r="AK1884" s="30"/>
      <c r="AL1884" s="30"/>
      <c r="AM1884" s="109"/>
      <c r="AN1884" s="109"/>
      <c r="AO1884" s="30"/>
      <c r="AP1884" s="109" t="s">
        <v>2621</v>
      </c>
      <c r="AQ1884"/>
      <c r="AR1884"/>
      <c r="AS1884"/>
      <c r="AT1884"/>
      <c r="AU1884"/>
      <c r="AV1884"/>
    </row>
    <row r="1885" spans="27:48" ht="23.45" customHeight="1" x14ac:dyDescent="0.2">
      <c r="AA1885" s="97"/>
      <c r="AB1885" s="97"/>
      <c r="AC1885" s="97"/>
      <c r="AD1885" s="97"/>
      <c r="AE1885" s="97"/>
      <c r="AF1885" s="93"/>
      <c r="AG1885" s="93"/>
      <c r="AH1885" s="93"/>
      <c r="AI1885" s="30"/>
      <c r="AJ1885" s="30"/>
      <c r="AK1885" s="30"/>
      <c r="AL1885" s="30"/>
      <c r="AM1885" s="109"/>
      <c r="AN1885" s="109"/>
      <c r="AO1885" s="30"/>
      <c r="AP1885" s="109" t="s">
        <v>2622</v>
      </c>
      <c r="AQ1885"/>
      <c r="AR1885"/>
      <c r="AS1885"/>
      <c r="AT1885"/>
      <c r="AU1885"/>
      <c r="AV1885"/>
    </row>
    <row r="1886" spans="27:48" ht="23.45" customHeight="1" x14ac:dyDescent="0.2">
      <c r="AA1886" s="97"/>
      <c r="AB1886" s="97"/>
      <c r="AC1886" s="97"/>
      <c r="AD1886" s="97"/>
      <c r="AE1886" s="97"/>
      <c r="AF1886" s="93"/>
      <c r="AG1886" s="93"/>
      <c r="AH1886" s="93"/>
      <c r="AI1886" s="30"/>
      <c r="AJ1886" s="30"/>
      <c r="AK1886" s="30"/>
      <c r="AL1886" s="30"/>
      <c r="AM1886" s="109"/>
      <c r="AN1886" s="109"/>
      <c r="AO1886" s="30"/>
      <c r="AP1886" s="109" t="s">
        <v>2623</v>
      </c>
      <c r="AQ1886"/>
      <c r="AR1886"/>
      <c r="AS1886"/>
      <c r="AT1886"/>
      <c r="AU1886"/>
      <c r="AV1886"/>
    </row>
    <row r="1887" spans="27:48" ht="23.45" customHeight="1" x14ac:dyDescent="0.2">
      <c r="AA1887" s="97"/>
      <c r="AB1887" s="97"/>
      <c r="AC1887" s="97"/>
      <c r="AD1887" s="97"/>
      <c r="AE1887" s="97"/>
      <c r="AF1887" s="93"/>
      <c r="AG1887" s="93"/>
      <c r="AH1887" s="93"/>
      <c r="AI1887" s="30"/>
      <c r="AJ1887" s="30"/>
      <c r="AK1887" s="30"/>
      <c r="AL1887" s="30"/>
      <c r="AM1887" s="109"/>
      <c r="AN1887" s="109"/>
      <c r="AO1887" s="30"/>
      <c r="AP1887" s="109" t="s">
        <v>2624</v>
      </c>
      <c r="AQ1887"/>
      <c r="AR1887"/>
      <c r="AS1887"/>
      <c r="AT1887"/>
      <c r="AU1887"/>
      <c r="AV1887"/>
    </row>
    <row r="1888" spans="27:48" ht="23.45" customHeight="1" x14ac:dyDescent="0.2">
      <c r="AA1888" s="97"/>
      <c r="AB1888" s="97"/>
      <c r="AC1888" s="97"/>
      <c r="AD1888" s="97"/>
      <c r="AE1888" s="97"/>
      <c r="AF1888" s="93"/>
      <c r="AG1888" s="93"/>
      <c r="AH1888" s="93"/>
      <c r="AI1888" s="30"/>
      <c r="AJ1888" s="30"/>
      <c r="AK1888" s="30"/>
      <c r="AL1888" s="30"/>
      <c r="AM1888" s="109"/>
      <c r="AN1888" s="109"/>
      <c r="AO1888" s="30"/>
      <c r="AP1888" s="109" t="s">
        <v>2625</v>
      </c>
      <c r="AQ1888"/>
      <c r="AR1888"/>
      <c r="AS1888"/>
      <c r="AT1888"/>
      <c r="AU1888"/>
      <c r="AV1888"/>
    </row>
    <row r="1889" spans="27:48" ht="23.45" customHeight="1" x14ac:dyDescent="0.2">
      <c r="AA1889" s="97"/>
      <c r="AB1889" s="97"/>
      <c r="AC1889" s="97"/>
      <c r="AD1889" s="97"/>
      <c r="AE1889" s="97"/>
      <c r="AF1889" s="93"/>
      <c r="AG1889" s="93"/>
      <c r="AH1889" s="93"/>
      <c r="AI1889" s="30"/>
      <c r="AJ1889" s="30"/>
      <c r="AK1889" s="30"/>
      <c r="AL1889" s="30"/>
      <c r="AM1889" s="109"/>
      <c r="AN1889" s="109"/>
      <c r="AO1889" s="30"/>
      <c r="AP1889" s="109" t="s">
        <v>2626</v>
      </c>
      <c r="AQ1889"/>
      <c r="AR1889"/>
      <c r="AS1889"/>
      <c r="AT1889"/>
      <c r="AU1889"/>
      <c r="AV1889"/>
    </row>
    <row r="1890" spans="27:48" ht="23.45" customHeight="1" x14ac:dyDescent="0.2">
      <c r="AA1890" s="97"/>
      <c r="AB1890" s="97"/>
      <c r="AC1890" s="97"/>
      <c r="AD1890" s="97"/>
      <c r="AE1890" s="97"/>
      <c r="AF1890" s="93"/>
      <c r="AG1890" s="93"/>
      <c r="AH1890" s="93"/>
      <c r="AI1890" s="30"/>
      <c r="AJ1890" s="30"/>
      <c r="AK1890" s="30"/>
      <c r="AL1890" s="30"/>
      <c r="AM1890" s="109"/>
      <c r="AN1890" s="109"/>
      <c r="AO1890" s="30"/>
      <c r="AP1890" s="109" t="s">
        <v>2627</v>
      </c>
      <c r="AQ1890"/>
      <c r="AR1890"/>
      <c r="AS1890"/>
      <c r="AT1890"/>
      <c r="AU1890"/>
      <c r="AV1890"/>
    </row>
    <row r="1891" spans="27:48" ht="23.45" customHeight="1" x14ac:dyDescent="0.2">
      <c r="AA1891" s="97"/>
      <c r="AB1891" s="97"/>
      <c r="AC1891" s="97"/>
      <c r="AD1891" s="97"/>
      <c r="AE1891" s="97"/>
      <c r="AF1891" s="93"/>
      <c r="AG1891" s="93"/>
      <c r="AH1891" s="93"/>
      <c r="AI1891" s="30"/>
      <c r="AJ1891" s="30"/>
      <c r="AK1891" s="30"/>
      <c r="AL1891" s="30"/>
      <c r="AM1891" s="109"/>
      <c r="AN1891" s="109"/>
      <c r="AO1891" s="30"/>
      <c r="AP1891" s="109" t="s">
        <v>2628</v>
      </c>
      <c r="AQ1891"/>
      <c r="AR1891"/>
      <c r="AS1891"/>
      <c r="AT1891"/>
      <c r="AU1891"/>
      <c r="AV1891"/>
    </row>
    <row r="1892" spans="27:48" ht="23.45" customHeight="1" x14ac:dyDescent="0.2">
      <c r="AA1892" s="97"/>
      <c r="AB1892" s="97"/>
      <c r="AC1892" s="97"/>
      <c r="AD1892" s="97"/>
      <c r="AE1892" s="97"/>
      <c r="AF1892" s="93"/>
      <c r="AG1892" s="93"/>
      <c r="AH1892" s="93"/>
      <c r="AI1892" s="30"/>
      <c r="AJ1892" s="30"/>
      <c r="AK1892" s="30"/>
      <c r="AL1892" s="30"/>
      <c r="AM1892" s="109"/>
      <c r="AN1892" s="109"/>
      <c r="AO1892" s="30"/>
      <c r="AP1892" s="109" t="s">
        <v>2629</v>
      </c>
      <c r="AQ1892"/>
      <c r="AR1892"/>
      <c r="AS1892"/>
      <c r="AT1892"/>
      <c r="AU1892"/>
      <c r="AV1892"/>
    </row>
    <row r="1893" spans="27:48" ht="23.45" customHeight="1" x14ac:dyDescent="0.2">
      <c r="AA1893" s="97"/>
      <c r="AB1893" s="97"/>
      <c r="AC1893" s="97"/>
      <c r="AD1893" s="97"/>
      <c r="AE1893" s="97"/>
      <c r="AF1893" s="93"/>
      <c r="AG1893" s="93"/>
      <c r="AH1893" s="93"/>
      <c r="AI1893" s="30"/>
      <c r="AJ1893" s="30"/>
      <c r="AK1893" s="30"/>
      <c r="AL1893" s="30"/>
      <c r="AM1893" s="109"/>
      <c r="AN1893" s="109"/>
      <c r="AO1893" s="30"/>
      <c r="AP1893" s="109" t="s">
        <v>2630</v>
      </c>
      <c r="AQ1893"/>
      <c r="AR1893"/>
      <c r="AS1893"/>
      <c r="AT1893"/>
      <c r="AU1893"/>
      <c r="AV1893"/>
    </row>
    <row r="1894" spans="27:48" ht="23.45" customHeight="1" x14ac:dyDescent="0.2">
      <c r="AA1894" s="97"/>
      <c r="AB1894" s="97"/>
      <c r="AC1894" s="97"/>
      <c r="AD1894" s="97"/>
      <c r="AE1894" s="97"/>
      <c r="AF1894" s="93"/>
      <c r="AG1894" s="93"/>
      <c r="AH1894" s="93"/>
      <c r="AI1894" s="30"/>
      <c r="AJ1894" s="30"/>
      <c r="AK1894" s="30"/>
      <c r="AL1894" s="30"/>
      <c r="AM1894" s="109"/>
      <c r="AN1894" s="109"/>
      <c r="AO1894" s="30"/>
      <c r="AP1894" s="109" t="s">
        <v>2631</v>
      </c>
      <c r="AQ1894"/>
      <c r="AR1894"/>
      <c r="AS1894"/>
      <c r="AT1894"/>
      <c r="AU1894"/>
      <c r="AV1894"/>
    </row>
    <row r="1895" spans="27:48" ht="23.45" customHeight="1" x14ac:dyDescent="0.2">
      <c r="AA1895" s="97"/>
      <c r="AB1895" s="97"/>
      <c r="AC1895" s="97"/>
      <c r="AD1895" s="97"/>
      <c r="AE1895" s="97"/>
      <c r="AF1895" s="93"/>
      <c r="AG1895" s="93"/>
      <c r="AH1895" s="93"/>
      <c r="AI1895" s="30"/>
      <c r="AJ1895" s="30"/>
      <c r="AK1895" s="30"/>
      <c r="AL1895" s="30"/>
      <c r="AM1895" s="109"/>
      <c r="AN1895" s="109"/>
      <c r="AO1895" s="30"/>
      <c r="AP1895" s="109" t="s">
        <v>2632</v>
      </c>
      <c r="AQ1895"/>
      <c r="AR1895"/>
      <c r="AS1895"/>
      <c r="AT1895"/>
      <c r="AU1895"/>
      <c r="AV1895"/>
    </row>
    <row r="1896" spans="27:48" ht="23.45" customHeight="1" x14ac:dyDescent="0.2">
      <c r="AA1896" s="97"/>
      <c r="AB1896" s="97"/>
      <c r="AC1896" s="97"/>
      <c r="AD1896" s="97"/>
      <c r="AE1896" s="97"/>
      <c r="AF1896" s="93"/>
      <c r="AG1896" s="93"/>
      <c r="AH1896" s="93"/>
      <c r="AI1896" s="30"/>
      <c r="AJ1896" s="30"/>
      <c r="AK1896" s="30"/>
      <c r="AL1896" s="30"/>
      <c r="AM1896" s="109"/>
      <c r="AN1896" s="109"/>
      <c r="AO1896" s="30"/>
      <c r="AP1896" s="109" t="s">
        <v>2633</v>
      </c>
      <c r="AQ1896"/>
      <c r="AR1896"/>
      <c r="AS1896"/>
      <c r="AT1896"/>
      <c r="AU1896"/>
      <c r="AV1896"/>
    </row>
    <row r="1897" spans="27:48" ht="23.45" customHeight="1" x14ac:dyDescent="0.2">
      <c r="AA1897" s="97"/>
      <c r="AB1897" s="97"/>
      <c r="AC1897" s="97"/>
      <c r="AD1897" s="97"/>
      <c r="AE1897" s="97"/>
      <c r="AF1897" s="93"/>
      <c r="AG1897" s="93"/>
      <c r="AH1897" s="93"/>
      <c r="AI1897" s="30"/>
      <c r="AJ1897" s="30"/>
      <c r="AK1897" s="30"/>
      <c r="AL1897" s="30"/>
      <c r="AM1897" s="109"/>
      <c r="AN1897" s="109"/>
      <c r="AO1897" s="30"/>
      <c r="AP1897" s="109" t="s">
        <v>2634</v>
      </c>
      <c r="AQ1897"/>
      <c r="AR1897"/>
      <c r="AS1897"/>
      <c r="AT1897"/>
      <c r="AU1897"/>
      <c r="AV1897"/>
    </row>
    <row r="1898" spans="27:48" ht="23.45" customHeight="1" x14ac:dyDescent="0.2">
      <c r="AA1898" s="97"/>
      <c r="AB1898" s="97"/>
      <c r="AC1898" s="97"/>
      <c r="AD1898" s="97"/>
      <c r="AE1898" s="97"/>
      <c r="AF1898" s="93"/>
      <c r="AG1898" s="93"/>
      <c r="AH1898" s="93"/>
      <c r="AI1898" s="30"/>
      <c r="AJ1898" s="30"/>
      <c r="AK1898" s="30"/>
      <c r="AL1898" s="30"/>
      <c r="AM1898" s="109"/>
      <c r="AN1898" s="109"/>
      <c r="AO1898" s="30"/>
      <c r="AP1898" s="109" t="s">
        <v>2635</v>
      </c>
      <c r="AQ1898"/>
      <c r="AR1898"/>
      <c r="AS1898"/>
      <c r="AT1898"/>
      <c r="AU1898"/>
      <c r="AV1898"/>
    </row>
    <row r="1899" spans="27:48" ht="23.45" customHeight="1" x14ac:dyDescent="0.2">
      <c r="AA1899" s="97"/>
      <c r="AB1899" s="97"/>
      <c r="AC1899" s="97"/>
      <c r="AD1899" s="97"/>
      <c r="AE1899" s="97"/>
      <c r="AF1899" s="93"/>
      <c r="AG1899" s="93"/>
      <c r="AH1899" s="93"/>
      <c r="AI1899" s="30"/>
      <c r="AJ1899" s="30"/>
      <c r="AK1899" s="30"/>
      <c r="AL1899" s="30"/>
      <c r="AM1899" s="109"/>
      <c r="AN1899" s="109"/>
      <c r="AO1899" s="30"/>
      <c r="AP1899" s="109" t="s">
        <v>2636</v>
      </c>
      <c r="AQ1899"/>
      <c r="AR1899"/>
      <c r="AS1899"/>
      <c r="AT1899"/>
      <c r="AU1899"/>
      <c r="AV1899"/>
    </row>
    <row r="1900" spans="27:48" ht="23.45" customHeight="1" x14ac:dyDescent="0.2">
      <c r="AA1900" s="97"/>
      <c r="AB1900" s="97"/>
      <c r="AC1900" s="97"/>
      <c r="AD1900" s="97"/>
      <c r="AE1900" s="97"/>
      <c r="AF1900" s="93"/>
      <c r="AG1900" s="93"/>
      <c r="AH1900" s="93"/>
      <c r="AI1900" s="30"/>
      <c r="AJ1900" s="30"/>
      <c r="AK1900" s="30"/>
      <c r="AL1900" s="30"/>
      <c r="AM1900" s="109"/>
      <c r="AN1900" s="109"/>
      <c r="AO1900" s="30"/>
      <c r="AP1900" s="109" t="s">
        <v>2637</v>
      </c>
      <c r="AQ1900"/>
      <c r="AR1900"/>
      <c r="AS1900"/>
      <c r="AT1900"/>
      <c r="AU1900"/>
      <c r="AV1900"/>
    </row>
    <row r="1901" spans="27:48" ht="23.45" customHeight="1" x14ac:dyDescent="0.2">
      <c r="AA1901" s="97"/>
      <c r="AB1901" s="97"/>
      <c r="AC1901" s="97"/>
      <c r="AD1901" s="97"/>
      <c r="AE1901" s="97"/>
      <c r="AF1901" s="93"/>
      <c r="AG1901" s="93"/>
      <c r="AH1901" s="93"/>
      <c r="AI1901" s="30"/>
      <c r="AJ1901" s="30"/>
      <c r="AK1901" s="30"/>
      <c r="AL1901" s="30"/>
      <c r="AM1901" s="109"/>
      <c r="AN1901" s="109"/>
      <c r="AO1901" s="30"/>
      <c r="AP1901" s="109" t="s">
        <v>2638</v>
      </c>
      <c r="AQ1901"/>
      <c r="AR1901"/>
      <c r="AS1901"/>
      <c r="AT1901"/>
      <c r="AU1901"/>
      <c r="AV1901"/>
    </row>
    <row r="1902" spans="27:48" ht="23.45" customHeight="1" x14ac:dyDescent="0.2">
      <c r="AA1902" s="97"/>
      <c r="AB1902" s="97"/>
      <c r="AC1902" s="97"/>
      <c r="AD1902" s="97"/>
      <c r="AE1902" s="97"/>
      <c r="AF1902" s="93"/>
      <c r="AG1902" s="93"/>
      <c r="AH1902" s="93"/>
      <c r="AI1902" s="30"/>
      <c r="AJ1902" s="30"/>
      <c r="AK1902" s="30"/>
      <c r="AL1902" s="30"/>
      <c r="AM1902" s="109"/>
      <c r="AN1902" s="109"/>
      <c r="AO1902" s="30"/>
      <c r="AP1902" s="109">
        <v>961</v>
      </c>
      <c r="AQ1902"/>
      <c r="AR1902"/>
      <c r="AS1902"/>
      <c r="AT1902"/>
      <c r="AU1902"/>
      <c r="AV1902"/>
    </row>
    <row r="1903" spans="27:48" ht="23.45" customHeight="1" x14ac:dyDescent="0.2">
      <c r="AA1903" s="97"/>
      <c r="AB1903" s="97"/>
      <c r="AC1903" s="97"/>
      <c r="AD1903" s="97"/>
      <c r="AE1903" s="97"/>
      <c r="AF1903" s="93"/>
      <c r="AG1903" s="93"/>
      <c r="AH1903" s="93"/>
      <c r="AI1903" s="30"/>
      <c r="AJ1903" s="30"/>
      <c r="AK1903" s="30"/>
      <c r="AL1903" s="30"/>
      <c r="AM1903" s="109"/>
      <c r="AN1903" s="109"/>
      <c r="AO1903" s="30"/>
      <c r="AP1903" s="109">
        <v>118</v>
      </c>
      <c r="AQ1903"/>
      <c r="AR1903"/>
      <c r="AS1903"/>
      <c r="AT1903"/>
      <c r="AU1903"/>
      <c r="AV1903"/>
    </row>
    <row r="1904" spans="27:48" ht="23.45" customHeight="1" x14ac:dyDescent="0.2">
      <c r="AA1904" s="97"/>
      <c r="AB1904" s="97"/>
      <c r="AC1904" s="97"/>
      <c r="AD1904" s="97"/>
      <c r="AE1904" s="97"/>
      <c r="AF1904" s="93"/>
      <c r="AG1904" s="93"/>
      <c r="AH1904" s="93"/>
      <c r="AI1904" s="30"/>
      <c r="AJ1904" s="30"/>
      <c r="AK1904" s="30"/>
      <c r="AL1904" s="30"/>
      <c r="AM1904" s="109"/>
      <c r="AN1904" s="109"/>
      <c r="AO1904" s="30"/>
      <c r="AP1904" s="109">
        <v>149</v>
      </c>
      <c r="AQ1904"/>
      <c r="AR1904"/>
      <c r="AS1904"/>
      <c r="AT1904"/>
      <c r="AU1904"/>
      <c r="AV1904"/>
    </row>
    <row r="1905" spans="27:48" ht="23.45" customHeight="1" x14ac:dyDescent="0.2">
      <c r="AA1905" s="97"/>
      <c r="AB1905" s="97"/>
      <c r="AC1905" s="97"/>
      <c r="AD1905" s="97"/>
      <c r="AE1905" s="97"/>
      <c r="AF1905" s="93"/>
      <c r="AG1905" s="93"/>
      <c r="AH1905" s="93"/>
      <c r="AI1905" s="30"/>
      <c r="AJ1905" s="30"/>
      <c r="AK1905" s="30"/>
      <c r="AL1905" s="30"/>
      <c r="AM1905" s="109"/>
      <c r="AN1905" s="109"/>
      <c r="AO1905" s="30"/>
      <c r="AP1905" s="109">
        <v>147</v>
      </c>
      <c r="AQ1905"/>
      <c r="AR1905"/>
      <c r="AS1905"/>
      <c r="AT1905"/>
      <c r="AU1905"/>
      <c r="AV1905"/>
    </row>
    <row r="1906" spans="27:48" ht="23.45" customHeight="1" x14ac:dyDescent="0.2">
      <c r="AA1906" s="97"/>
      <c r="AB1906" s="97"/>
      <c r="AC1906" s="97"/>
      <c r="AD1906" s="97"/>
      <c r="AE1906" s="97"/>
      <c r="AF1906" s="93"/>
      <c r="AG1906" s="93"/>
      <c r="AH1906" s="93"/>
      <c r="AI1906" s="30"/>
      <c r="AJ1906" s="30"/>
      <c r="AK1906" s="30"/>
      <c r="AL1906" s="30"/>
      <c r="AM1906" s="109"/>
      <c r="AN1906" s="109"/>
      <c r="AO1906" s="30"/>
      <c r="AP1906" s="109" t="s">
        <v>2639</v>
      </c>
      <c r="AQ1906"/>
      <c r="AR1906"/>
      <c r="AS1906"/>
      <c r="AT1906"/>
      <c r="AU1906"/>
      <c r="AV1906"/>
    </row>
    <row r="1907" spans="27:48" ht="23.45" customHeight="1" x14ac:dyDescent="0.2">
      <c r="AA1907" s="97"/>
      <c r="AB1907" s="97"/>
      <c r="AC1907" s="97"/>
      <c r="AD1907" s="97"/>
      <c r="AE1907" s="97"/>
      <c r="AF1907" s="93"/>
      <c r="AG1907" s="93"/>
      <c r="AH1907" s="93"/>
      <c r="AI1907" s="30"/>
      <c r="AJ1907" s="30"/>
      <c r="AK1907" s="30"/>
      <c r="AL1907" s="30"/>
      <c r="AM1907" s="109"/>
      <c r="AN1907" s="109"/>
      <c r="AO1907" s="30"/>
      <c r="AP1907" s="109" t="s">
        <v>2640</v>
      </c>
      <c r="AQ1907"/>
      <c r="AR1907"/>
      <c r="AS1907"/>
      <c r="AT1907"/>
      <c r="AU1907"/>
      <c r="AV1907"/>
    </row>
    <row r="1908" spans="27:48" ht="23.45" customHeight="1" x14ac:dyDescent="0.2">
      <c r="AA1908" s="97"/>
      <c r="AB1908" s="97"/>
      <c r="AC1908" s="97"/>
      <c r="AD1908" s="97"/>
      <c r="AE1908" s="97"/>
      <c r="AF1908" s="93"/>
      <c r="AG1908" s="93"/>
      <c r="AH1908" s="93"/>
      <c r="AI1908" s="30"/>
      <c r="AJ1908" s="30"/>
      <c r="AK1908" s="30"/>
      <c r="AL1908" s="30"/>
      <c r="AM1908" s="109"/>
      <c r="AN1908" s="109"/>
      <c r="AO1908" s="30"/>
      <c r="AP1908" s="109" t="s">
        <v>2641</v>
      </c>
      <c r="AQ1908"/>
      <c r="AR1908"/>
      <c r="AS1908"/>
      <c r="AT1908"/>
      <c r="AU1908"/>
      <c r="AV1908"/>
    </row>
    <row r="1909" spans="27:48" ht="23.45" customHeight="1" x14ac:dyDescent="0.2">
      <c r="AA1909" s="97"/>
      <c r="AB1909" s="97"/>
      <c r="AC1909" s="97"/>
      <c r="AD1909" s="97"/>
      <c r="AE1909" s="97"/>
      <c r="AF1909" s="93"/>
      <c r="AG1909" s="93"/>
      <c r="AH1909" s="93"/>
      <c r="AI1909" s="30"/>
      <c r="AJ1909" s="30"/>
      <c r="AK1909" s="30"/>
      <c r="AL1909" s="30"/>
      <c r="AM1909" s="109"/>
      <c r="AN1909" s="109"/>
      <c r="AO1909" s="30"/>
      <c r="AP1909" s="109" t="s">
        <v>2642</v>
      </c>
      <c r="AQ1909"/>
      <c r="AR1909"/>
      <c r="AS1909"/>
      <c r="AT1909"/>
      <c r="AU1909"/>
      <c r="AV1909"/>
    </row>
    <row r="1910" spans="27:48" ht="23.45" customHeight="1" x14ac:dyDescent="0.2">
      <c r="AA1910" s="97"/>
      <c r="AB1910" s="97"/>
      <c r="AC1910" s="97"/>
      <c r="AD1910" s="97"/>
      <c r="AE1910" s="97"/>
      <c r="AF1910" s="93"/>
      <c r="AG1910" s="93"/>
      <c r="AH1910" s="93"/>
      <c r="AI1910" s="30"/>
      <c r="AJ1910" s="30"/>
      <c r="AK1910" s="30"/>
      <c r="AL1910" s="30"/>
      <c r="AM1910" s="109"/>
      <c r="AN1910" s="109"/>
      <c r="AO1910" s="30"/>
      <c r="AP1910" s="109" t="s">
        <v>2643</v>
      </c>
      <c r="AQ1910"/>
      <c r="AR1910"/>
      <c r="AS1910"/>
      <c r="AT1910"/>
      <c r="AU1910"/>
      <c r="AV1910"/>
    </row>
    <row r="1911" spans="27:48" ht="23.45" customHeight="1" x14ac:dyDescent="0.2">
      <c r="AA1911" s="97"/>
      <c r="AB1911" s="97"/>
      <c r="AC1911" s="97"/>
      <c r="AD1911" s="97"/>
      <c r="AE1911" s="97"/>
      <c r="AF1911" s="93"/>
      <c r="AG1911" s="93"/>
      <c r="AH1911" s="93"/>
      <c r="AI1911" s="30"/>
      <c r="AJ1911" s="30"/>
      <c r="AK1911" s="30"/>
      <c r="AL1911" s="30"/>
      <c r="AM1911" s="109"/>
      <c r="AN1911" s="109"/>
      <c r="AO1911" s="30"/>
      <c r="AP1911" s="109" t="s">
        <v>2644</v>
      </c>
      <c r="AQ1911"/>
      <c r="AR1911"/>
      <c r="AS1911"/>
      <c r="AT1911"/>
      <c r="AU1911"/>
      <c r="AV1911"/>
    </row>
    <row r="1912" spans="27:48" ht="23.45" customHeight="1" x14ac:dyDescent="0.2">
      <c r="AA1912" s="97"/>
      <c r="AB1912" s="97"/>
      <c r="AC1912" s="97"/>
      <c r="AD1912" s="97"/>
      <c r="AE1912" s="97"/>
      <c r="AF1912" s="93"/>
      <c r="AG1912" s="93"/>
      <c r="AH1912" s="93"/>
      <c r="AI1912" s="30"/>
      <c r="AJ1912" s="30"/>
      <c r="AK1912" s="30"/>
      <c r="AL1912" s="30"/>
      <c r="AM1912" s="109"/>
      <c r="AN1912" s="109"/>
      <c r="AO1912" s="30"/>
      <c r="AP1912" s="109" t="s">
        <v>2645</v>
      </c>
      <c r="AQ1912"/>
      <c r="AR1912"/>
      <c r="AS1912"/>
      <c r="AT1912"/>
      <c r="AU1912"/>
      <c r="AV1912"/>
    </row>
    <row r="1913" spans="27:48" ht="23.45" customHeight="1" x14ac:dyDescent="0.2">
      <c r="AA1913" s="97"/>
      <c r="AB1913" s="97"/>
      <c r="AC1913" s="97"/>
      <c r="AD1913" s="97"/>
      <c r="AE1913" s="97"/>
      <c r="AF1913" s="93"/>
      <c r="AG1913" s="93"/>
      <c r="AH1913" s="93"/>
      <c r="AI1913" s="30"/>
      <c r="AJ1913" s="30"/>
      <c r="AK1913" s="30"/>
      <c r="AL1913" s="30"/>
      <c r="AM1913" s="109"/>
      <c r="AN1913" s="109"/>
      <c r="AO1913" s="30"/>
      <c r="AP1913" s="109" t="s">
        <v>2646</v>
      </c>
      <c r="AQ1913"/>
      <c r="AR1913"/>
      <c r="AS1913"/>
      <c r="AT1913"/>
      <c r="AU1913"/>
      <c r="AV1913"/>
    </row>
    <row r="1914" spans="27:48" ht="23.45" customHeight="1" x14ac:dyDescent="0.2">
      <c r="AA1914" s="97"/>
      <c r="AB1914" s="97"/>
      <c r="AC1914" s="97"/>
      <c r="AD1914" s="97"/>
      <c r="AE1914" s="97"/>
      <c r="AF1914" s="93"/>
      <c r="AG1914" s="93"/>
      <c r="AH1914" s="93"/>
      <c r="AI1914" s="30"/>
      <c r="AJ1914" s="30"/>
      <c r="AK1914" s="30"/>
      <c r="AL1914" s="30"/>
      <c r="AM1914" s="109"/>
      <c r="AN1914" s="109"/>
      <c r="AO1914" s="30"/>
      <c r="AP1914" s="109" t="s">
        <v>2647</v>
      </c>
      <c r="AQ1914"/>
      <c r="AR1914"/>
      <c r="AS1914"/>
      <c r="AT1914"/>
      <c r="AU1914"/>
      <c r="AV1914"/>
    </row>
    <row r="1915" spans="27:48" ht="23.45" customHeight="1" x14ac:dyDescent="0.2">
      <c r="AA1915" s="97"/>
      <c r="AB1915" s="97"/>
      <c r="AC1915" s="97"/>
      <c r="AD1915" s="97"/>
      <c r="AE1915" s="97"/>
      <c r="AF1915" s="93"/>
      <c r="AG1915" s="93"/>
      <c r="AH1915" s="93"/>
      <c r="AI1915" s="30"/>
      <c r="AJ1915" s="30"/>
      <c r="AK1915" s="30"/>
      <c r="AL1915" s="30"/>
      <c r="AM1915" s="109"/>
      <c r="AN1915" s="109"/>
      <c r="AO1915" s="30"/>
      <c r="AP1915" s="109" t="s">
        <v>2648</v>
      </c>
      <c r="AQ1915"/>
      <c r="AR1915"/>
      <c r="AS1915"/>
      <c r="AT1915"/>
      <c r="AU1915"/>
      <c r="AV1915"/>
    </row>
    <row r="1916" spans="27:48" ht="23.45" customHeight="1" x14ac:dyDescent="0.2">
      <c r="AA1916" s="97"/>
      <c r="AB1916" s="97"/>
      <c r="AC1916" s="97"/>
      <c r="AD1916" s="97"/>
      <c r="AE1916" s="97"/>
      <c r="AF1916" s="93"/>
      <c r="AG1916" s="93"/>
      <c r="AH1916" s="93"/>
      <c r="AI1916" s="30"/>
      <c r="AJ1916" s="30"/>
      <c r="AK1916" s="30"/>
      <c r="AL1916" s="30"/>
      <c r="AM1916" s="109"/>
      <c r="AN1916" s="109"/>
      <c r="AO1916" s="30"/>
      <c r="AP1916" s="109" t="s">
        <v>2649</v>
      </c>
      <c r="AQ1916"/>
      <c r="AR1916"/>
      <c r="AS1916"/>
      <c r="AT1916"/>
      <c r="AU1916"/>
      <c r="AV1916"/>
    </row>
    <row r="1917" spans="27:48" ht="23.45" customHeight="1" x14ac:dyDescent="0.2">
      <c r="AA1917" s="97"/>
      <c r="AB1917" s="97"/>
      <c r="AC1917" s="97"/>
      <c r="AD1917" s="97"/>
      <c r="AE1917" s="97"/>
      <c r="AF1917" s="93"/>
      <c r="AG1917" s="93"/>
      <c r="AH1917" s="93"/>
      <c r="AI1917" s="30"/>
      <c r="AJ1917" s="30"/>
      <c r="AK1917" s="30"/>
      <c r="AL1917" s="30"/>
      <c r="AM1917" s="109"/>
      <c r="AN1917" s="109"/>
      <c r="AO1917" s="30"/>
      <c r="AP1917" s="109" t="s">
        <v>2650</v>
      </c>
      <c r="AQ1917"/>
      <c r="AR1917"/>
      <c r="AS1917"/>
      <c r="AT1917"/>
      <c r="AU1917"/>
      <c r="AV1917"/>
    </row>
    <row r="1918" spans="27:48" ht="23.45" customHeight="1" x14ac:dyDescent="0.2">
      <c r="AA1918" s="97"/>
      <c r="AB1918" s="97"/>
      <c r="AC1918" s="97"/>
      <c r="AD1918" s="97"/>
      <c r="AE1918" s="97"/>
      <c r="AF1918" s="93"/>
      <c r="AG1918" s="93"/>
      <c r="AH1918" s="93"/>
      <c r="AI1918" s="30"/>
      <c r="AJ1918" s="30"/>
      <c r="AK1918" s="30"/>
      <c r="AL1918" s="30"/>
      <c r="AM1918" s="109"/>
      <c r="AN1918" s="109"/>
      <c r="AO1918" s="30"/>
      <c r="AP1918" s="109" t="s">
        <v>2651</v>
      </c>
      <c r="AQ1918"/>
      <c r="AR1918"/>
      <c r="AS1918"/>
      <c r="AT1918"/>
      <c r="AU1918"/>
      <c r="AV1918"/>
    </row>
    <row r="1919" spans="27:48" ht="23.45" customHeight="1" x14ac:dyDescent="0.2">
      <c r="AA1919" s="97"/>
      <c r="AB1919" s="97"/>
      <c r="AC1919" s="97"/>
      <c r="AD1919" s="97"/>
      <c r="AE1919" s="97"/>
      <c r="AF1919" s="93"/>
      <c r="AG1919" s="93"/>
      <c r="AH1919" s="93"/>
      <c r="AI1919" s="30"/>
      <c r="AJ1919" s="30"/>
      <c r="AK1919" s="30"/>
      <c r="AL1919" s="30"/>
      <c r="AM1919" s="109"/>
      <c r="AN1919" s="109"/>
      <c r="AO1919" s="30"/>
      <c r="AP1919" s="109" t="s">
        <v>2652</v>
      </c>
      <c r="AQ1919"/>
      <c r="AR1919"/>
      <c r="AS1919"/>
      <c r="AT1919"/>
      <c r="AU1919"/>
      <c r="AV1919"/>
    </row>
    <row r="1920" spans="27:48" ht="23.45" customHeight="1" x14ac:dyDescent="0.2">
      <c r="AA1920" s="97"/>
      <c r="AB1920" s="97"/>
      <c r="AC1920" s="97"/>
      <c r="AD1920" s="97"/>
      <c r="AE1920" s="97"/>
      <c r="AF1920" s="93"/>
      <c r="AG1920" s="93"/>
      <c r="AH1920" s="93"/>
      <c r="AI1920" s="30"/>
      <c r="AJ1920" s="30"/>
      <c r="AK1920" s="30"/>
      <c r="AL1920" s="30"/>
      <c r="AM1920" s="109"/>
      <c r="AN1920" s="109"/>
      <c r="AO1920" s="30"/>
      <c r="AP1920" s="109" t="s">
        <v>2653</v>
      </c>
      <c r="AQ1920"/>
      <c r="AR1920"/>
      <c r="AS1920"/>
      <c r="AT1920"/>
      <c r="AU1920"/>
      <c r="AV1920"/>
    </row>
    <row r="1921" spans="27:48" ht="23.45" customHeight="1" x14ac:dyDescent="0.2">
      <c r="AA1921" s="97"/>
      <c r="AB1921" s="97"/>
      <c r="AC1921" s="97"/>
      <c r="AD1921" s="97"/>
      <c r="AE1921" s="97"/>
      <c r="AF1921" s="93"/>
      <c r="AG1921" s="93"/>
      <c r="AH1921" s="93"/>
      <c r="AI1921" s="30"/>
      <c r="AJ1921" s="30"/>
      <c r="AK1921" s="30"/>
      <c r="AL1921" s="30"/>
      <c r="AM1921" s="109"/>
      <c r="AN1921" s="109"/>
      <c r="AO1921" s="30"/>
      <c r="AP1921" s="109" t="s">
        <v>2654</v>
      </c>
      <c r="AQ1921"/>
      <c r="AR1921"/>
      <c r="AS1921"/>
      <c r="AT1921"/>
      <c r="AU1921"/>
      <c r="AV1921"/>
    </row>
    <row r="1922" spans="27:48" ht="23.45" customHeight="1" x14ac:dyDescent="0.2">
      <c r="AA1922" s="97"/>
      <c r="AB1922" s="97"/>
      <c r="AC1922" s="97"/>
      <c r="AD1922" s="97"/>
      <c r="AE1922" s="97"/>
      <c r="AF1922" s="93"/>
      <c r="AG1922" s="93"/>
      <c r="AH1922" s="93"/>
      <c r="AI1922" s="30"/>
      <c r="AJ1922" s="30"/>
      <c r="AK1922" s="30"/>
      <c r="AL1922" s="30"/>
      <c r="AM1922" s="109"/>
      <c r="AN1922" s="109"/>
      <c r="AO1922" s="30"/>
      <c r="AP1922" s="109" t="s">
        <v>2655</v>
      </c>
      <c r="AQ1922"/>
      <c r="AR1922"/>
      <c r="AS1922"/>
      <c r="AT1922"/>
      <c r="AU1922"/>
      <c r="AV1922"/>
    </row>
    <row r="1923" spans="27:48" ht="23.45" customHeight="1" x14ac:dyDescent="0.2">
      <c r="AA1923" s="97"/>
      <c r="AB1923" s="97"/>
      <c r="AC1923" s="97"/>
      <c r="AD1923" s="97"/>
      <c r="AE1923" s="97"/>
      <c r="AF1923" s="93"/>
      <c r="AG1923" s="93"/>
      <c r="AH1923" s="93"/>
      <c r="AI1923" s="30"/>
      <c r="AJ1923" s="30"/>
      <c r="AK1923" s="30"/>
      <c r="AL1923" s="30"/>
      <c r="AM1923" s="109"/>
      <c r="AN1923" s="109"/>
      <c r="AO1923" s="30"/>
      <c r="AP1923" s="109" t="s">
        <v>2656</v>
      </c>
      <c r="AQ1923"/>
      <c r="AR1923"/>
      <c r="AS1923"/>
      <c r="AT1923"/>
      <c r="AU1923"/>
      <c r="AV1923"/>
    </row>
    <row r="1924" spans="27:48" ht="23.45" customHeight="1" x14ac:dyDescent="0.2">
      <c r="AA1924" s="97"/>
      <c r="AB1924" s="97"/>
      <c r="AC1924" s="97"/>
      <c r="AD1924" s="97"/>
      <c r="AE1924" s="97"/>
      <c r="AF1924" s="93"/>
      <c r="AG1924" s="93"/>
      <c r="AH1924" s="93"/>
      <c r="AI1924" s="30"/>
      <c r="AJ1924" s="30"/>
      <c r="AK1924" s="30"/>
      <c r="AL1924" s="30"/>
      <c r="AM1924" s="109"/>
      <c r="AN1924" s="109"/>
      <c r="AO1924" s="30"/>
      <c r="AP1924" s="109" t="s">
        <v>2657</v>
      </c>
      <c r="AQ1924"/>
      <c r="AR1924"/>
      <c r="AS1924"/>
      <c r="AT1924"/>
      <c r="AU1924"/>
      <c r="AV1924"/>
    </row>
    <row r="1925" spans="27:48" ht="23.45" customHeight="1" x14ac:dyDescent="0.2">
      <c r="AA1925" s="97"/>
      <c r="AB1925" s="97"/>
      <c r="AC1925" s="97"/>
      <c r="AD1925" s="97"/>
      <c r="AE1925" s="97"/>
      <c r="AF1925" s="93"/>
      <c r="AG1925" s="93"/>
      <c r="AH1925" s="93"/>
      <c r="AI1925" s="30"/>
      <c r="AJ1925" s="30"/>
      <c r="AK1925" s="30"/>
      <c r="AL1925" s="30"/>
      <c r="AM1925" s="109"/>
      <c r="AN1925" s="109"/>
      <c r="AO1925" s="30"/>
      <c r="AP1925" s="109" t="s">
        <v>2658</v>
      </c>
      <c r="AQ1925"/>
      <c r="AR1925"/>
      <c r="AS1925"/>
      <c r="AT1925"/>
      <c r="AU1925"/>
      <c r="AV1925"/>
    </row>
    <row r="1926" spans="27:48" ht="23.45" customHeight="1" x14ac:dyDescent="0.2">
      <c r="AA1926" s="97"/>
      <c r="AB1926" s="97"/>
      <c r="AC1926" s="97"/>
      <c r="AD1926" s="97"/>
      <c r="AE1926" s="97"/>
      <c r="AF1926" s="93"/>
      <c r="AG1926" s="93"/>
      <c r="AH1926" s="93"/>
      <c r="AI1926" s="30"/>
      <c r="AJ1926" s="30"/>
      <c r="AK1926" s="30"/>
      <c r="AL1926" s="30"/>
      <c r="AM1926" s="109"/>
      <c r="AN1926" s="109"/>
      <c r="AO1926" s="30"/>
      <c r="AP1926" s="109" t="s">
        <v>2659</v>
      </c>
      <c r="AQ1926"/>
      <c r="AR1926"/>
      <c r="AS1926"/>
      <c r="AT1926"/>
      <c r="AU1926"/>
      <c r="AV1926"/>
    </row>
    <row r="1927" spans="27:48" ht="23.45" customHeight="1" x14ac:dyDescent="0.2">
      <c r="AA1927" s="97"/>
      <c r="AB1927" s="97"/>
      <c r="AC1927" s="97"/>
      <c r="AD1927" s="97"/>
      <c r="AE1927" s="97"/>
      <c r="AF1927" s="93"/>
      <c r="AG1927" s="93"/>
      <c r="AH1927" s="93"/>
      <c r="AI1927" s="30"/>
      <c r="AJ1927" s="30"/>
      <c r="AK1927" s="30"/>
      <c r="AL1927" s="30"/>
      <c r="AM1927" s="109"/>
      <c r="AN1927" s="109"/>
      <c r="AO1927" s="30"/>
      <c r="AP1927" s="109" t="s">
        <v>2660</v>
      </c>
      <c r="AQ1927"/>
      <c r="AR1927"/>
      <c r="AS1927"/>
      <c r="AT1927"/>
      <c r="AU1927"/>
      <c r="AV1927"/>
    </row>
    <row r="1928" spans="27:48" ht="23.45" customHeight="1" x14ac:dyDescent="0.2">
      <c r="AA1928" s="97"/>
      <c r="AB1928" s="97"/>
      <c r="AC1928" s="97"/>
      <c r="AD1928" s="97"/>
      <c r="AE1928" s="97"/>
      <c r="AF1928" s="93"/>
      <c r="AG1928" s="93"/>
      <c r="AH1928" s="93"/>
      <c r="AI1928" s="30"/>
      <c r="AJ1928" s="30"/>
      <c r="AK1928" s="30"/>
      <c r="AL1928" s="30"/>
      <c r="AM1928" s="109"/>
      <c r="AN1928" s="109"/>
      <c r="AO1928" s="30"/>
      <c r="AP1928" s="109" t="s">
        <v>2661</v>
      </c>
      <c r="AQ1928"/>
      <c r="AR1928"/>
      <c r="AS1928"/>
      <c r="AT1928"/>
      <c r="AU1928"/>
      <c r="AV1928"/>
    </row>
    <row r="1929" spans="27:48" ht="23.45" customHeight="1" x14ac:dyDescent="0.2">
      <c r="AA1929" s="97"/>
      <c r="AB1929" s="97"/>
      <c r="AC1929" s="97"/>
      <c r="AD1929" s="97"/>
      <c r="AE1929" s="97"/>
      <c r="AF1929" s="93"/>
      <c r="AG1929" s="93"/>
      <c r="AH1929" s="93"/>
      <c r="AI1929" s="30"/>
      <c r="AJ1929" s="30"/>
      <c r="AK1929" s="30"/>
      <c r="AL1929" s="30"/>
      <c r="AM1929" s="109"/>
      <c r="AN1929" s="109"/>
      <c r="AO1929" s="30"/>
      <c r="AP1929" s="109" t="s">
        <v>2662</v>
      </c>
      <c r="AQ1929"/>
      <c r="AR1929"/>
      <c r="AS1929"/>
      <c r="AT1929"/>
      <c r="AU1929"/>
      <c r="AV1929"/>
    </row>
    <row r="1930" spans="27:48" ht="23.45" customHeight="1" x14ac:dyDescent="0.2">
      <c r="AA1930" s="97"/>
      <c r="AB1930" s="97"/>
      <c r="AC1930" s="97"/>
      <c r="AD1930" s="97"/>
      <c r="AE1930" s="97"/>
      <c r="AF1930" s="93"/>
      <c r="AG1930" s="93"/>
      <c r="AH1930" s="93"/>
      <c r="AI1930" s="30"/>
      <c r="AJ1930" s="30"/>
      <c r="AK1930" s="30"/>
      <c r="AL1930" s="30"/>
      <c r="AM1930" s="109"/>
      <c r="AN1930" s="109"/>
      <c r="AO1930" s="30"/>
      <c r="AP1930" s="109" t="s">
        <v>2663</v>
      </c>
      <c r="AQ1930"/>
      <c r="AR1930"/>
      <c r="AS1930"/>
      <c r="AT1930"/>
      <c r="AU1930"/>
      <c r="AV1930"/>
    </row>
    <row r="1931" spans="27:48" ht="23.45" customHeight="1" x14ac:dyDescent="0.2">
      <c r="AA1931" s="97"/>
      <c r="AB1931" s="97"/>
      <c r="AC1931" s="97"/>
      <c r="AD1931" s="97"/>
      <c r="AE1931" s="97"/>
      <c r="AF1931" s="93"/>
      <c r="AG1931" s="93"/>
      <c r="AH1931" s="93"/>
      <c r="AI1931" s="30"/>
      <c r="AJ1931" s="30"/>
      <c r="AK1931" s="30"/>
      <c r="AL1931" s="30"/>
      <c r="AM1931" s="109"/>
      <c r="AN1931" s="109"/>
      <c r="AO1931" s="30"/>
      <c r="AP1931" s="109" t="s">
        <v>2664</v>
      </c>
      <c r="AQ1931"/>
      <c r="AR1931"/>
      <c r="AS1931"/>
      <c r="AT1931"/>
      <c r="AU1931"/>
      <c r="AV1931"/>
    </row>
    <row r="1932" spans="27:48" ht="23.45" customHeight="1" x14ac:dyDescent="0.2">
      <c r="AA1932" s="97"/>
      <c r="AB1932" s="97"/>
      <c r="AC1932" s="97"/>
      <c r="AD1932" s="97"/>
      <c r="AE1932" s="97"/>
      <c r="AF1932" s="93"/>
      <c r="AG1932" s="93"/>
      <c r="AH1932" s="93"/>
      <c r="AI1932" s="30"/>
      <c r="AJ1932" s="30"/>
      <c r="AK1932" s="30"/>
      <c r="AL1932" s="30"/>
      <c r="AM1932" s="109"/>
      <c r="AN1932" s="109"/>
      <c r="AO1932" s="30"/>
      <c r="AP1932" s="109" t="s">
        <v>2665</v>
      </c>
      <c r="AQ1932"/>
      <c r="AR1932"/>
      <c r="AS1932"/>
      <c r="AT1932"/>
      <c r="AU1932"/>
      <c r="AV1932"/>
    </row>
    <row r="1933" spans="27:48" ht="23.45" customHeight="1" x14ac:dyDescent="0.2">
      <c r="AA1933" s="97"/>
      <c r="AB1933" s="97"/>
      <c r="AC1933" s="97"/>
      <c r="AD1933" s="97"/>
      <c r="AE1933" s="97"/>
      <c r="AF1933" s="93"/>
      <c r="AG1933" s="93"/>
      <c r="AH1933" s="93"/>
      <c r="AI1933" s="30"/>
      <c r="AJ1933" s="30"/>
      <c r="AK1933" s="30"/>
      <c r="AL1933" s="30"/>
      <c r="AM1933" s="109"/>
      <c r="AN1933" s="109"/>
      <c r="AO1933" s="30"/>
      <c r="AP1933" s="109" t="s">
        <v>2666</v>
      </c>
      <c r="AQ1933"/>
      <c r="AR1933"/>
      <c r="AS1933"/>
      <c r="AT1933"/>
      <c r="AU1933"/>
      <c r="AV1933"/>
    </row>
    <row r="1934" spans="27:48" ht="23.45" customHeight="1" x14ac:dyDescent="0.2">
      <c r="AA1934" s="97"/>
      <c r="AB1934" s="97"/>
      <c r="AC1934" s="97"/>
      <c r="AD1934" s="97"/>
      <c r="AE1934" s="97"/>
      <c r="AF1934" s="93"/>
      <c r="AG1934" s="93"/>
      <c r="AH1934" s="93"/>
      <c r="AI1934" s="30"/>
      <c r="AJ1934" s="30"/>
      <c r="AK1934" s="30"/>
      <c r="AL1934" s="30"/>
      <c r="AM1934" s="109"/>
      <c r="AN1934" s="109"/>
      <c r="AO1934" s="30"/>
      <c r="AP1934" s="109" t="s">
        <v>2667</v>
      </c>
      <c r="AQ1934"/>
      <c r="AR1934"/>
      <c r="AS1934"/>
      <c r="AT1934"/>
      <c r="AU1934"/>
      <c r="AV1934"/>
    </row>
    <row r="1935" spans="27:48" ht="23.45" customHeight="1" x14ac:dyDescent="0.2">
      <c r="AA1935" s="97"/>
      <c r="AB1935" s="97"/>
      <c r="AC1935" s="97"/>
      <c r="AD1935" s="97"/>
      <c r="AE1935" s="97"/>
      <c r="AF1935" s="93"/>
      <c r="AG1935" s="93"/>
      <c r="AH1935" s="93"/>
      <c r="AI1935" s="30"/>
      <c r="AJ1935" s="30"/>
      <c r="AK1935" s="30"/>
      <c r="AL1935" s="30"/>
      <c r="AM1935" s="109"/>
      <c r="AN1935" s="109"/>
      <c r="AO1935" s="30"/>
      <c r="AP1935" s="109" t="s">
        <v>2668</v>
      </c>
      <c r="AQ1935"/>
      <c r="AR1935"/>
      <c r="AS1935"/>
      <c r="AT1935"/>
      <c r="AU1935"/>
      <c r="AV1935"/>
    </row>
    <row r="1936" spans="27:48" ht="23.45" customHeight="1" x14ac:dyDescent="0.2">
      <c r="AA1936" s="97"/>
      <c r="AB1936" s="97"/>
      <c r="AC1936" s="97"/>
      <c r="AD1936" s="97"/>
      <c r="AE1936" s="97"/>
      <c r="AF1936" s="93"/>
      <c r="AG1936" s="93"/>
      <c r="AH1936" s="93"/>
      <c r="AI1936" s="30"/>
      <c r="AJ1936" s="30"/>
      <c r="AK1936" s="30"/>
      <c r="AL1936" s="30"/>
      <c r="AM1936" s="109"/>
      <c r="AN1936" s="109"/>
      <c r="AO1936" s="30"/>
      <c r="AP1936" s="109" t="s">
        <v>2669</v>
      </c>
      <c r="AQ1936"/>
      <c r="AR1936"/>
      <c r="AS1936"/>
      <c r="AT1936"/>
      <c r="AU1936"/>
      <c r="AV1936"/>
    </row>
    <row r="1937" spans="27:48" ht="23.45" customHeight="1" x14ac:dyDescent="0.2">
      <c r="AA1937" s="97"/>
      <c r="AB1937" s="97"/>
      <c r="AC1937" s="97"/>
      <c r="AD1937" s="97"/>
      <c r="AE1937" s="97"/>
      <c r="AF1937" s="93"/>
      <c r="AG1937" s="93"/>
      <c r="AH1937" s="93"/>
      <c r="AI1937" s="30"/>
      <c r="AJ1937" s="30"/>
      <c r="AK1937" s="30"/>
      <c r="AL1937" s="30"/>
      <c r="AM1937" s="109"/>
      <c r="AN1937" s="109"/>
      <c r="AO1937" s="30"/>
      <c r="AP1937" s="109" t="s">
        <v>2670</v>
      </c>
      <c r="AQ1937"/>
      <c r="AR1937"/>
      <c r="AS1937"/>
      <c r="AT1937"/>
      <c r="AU1937"/>
      <c r="AV1937"/>
    </row>
    <row r="1938" spans="27:48" ht="23.45" customHeight="1" x14ac:dyDescent="0.2">
      <c r="AA1938" s="97"/>
      <c r="AB1938" s="97"/>
      <c r="AC1938" s="97"/>
      <c r="AD1938" s="97"/>
      <c r="AE1938" s="97"/>
      <c r="AF1938" s="93"/>
      <c r="AG1938" s="93"/>
      <c r="AH1938" s="93"/>
      <c r="AI1938" s="30"/>
      <c r="AJ1938" s="30"/>
      <c r="AK1938" s="30"/>
      <c r="AL1938" s="30"/>
      <c r="AM1938" s="109"/>
      <c r="AN1938" s="109"/>
      <c r="AO1938" s="30"/>
      <c r="AP1938" s="109" t="s">
        <v>2671</v>
      </c>
      <c r="AQ1938"/>
      <c r="AR1938"/>
      <c r="AS1938"/>
      <c r="AT1938"/>
      <c r="AU1938"/>
      <c r="AV1938"/>
    </row>
    <row r="1939" spans="27:48" ht="23.45" customHeight="1" x14ac:dyDescent="0.2">
      <c r="AA1939" s="97"/>
      <c r="AB1939" s="97"/>
      <c r="AC1939" s="97"/>
      <c r="AD1939" s="97"/>
      <c r="AE1939" s="97"/>
      <c r="AF1939" s="93"/>
      <c r="AG1939" s="93"/>
      <c r="AH1939" s="93"/>
      <c r="AI1939" s="30"/>
      <c r="AJ1939" s="30"/>
      <c r="AK1939" s="30"/>
      <c r="AL1939" s="30"/>
      <c r="AM1939" s="109"/>
      <c r="AN1939" s="109"/>
      <c r="AO1939" s="30"/>
      <c r="AP1939" s="109" t="s">
        <v>2672</v>
      </c>
      <c r="AQ1939"/>
      <c r="AR1939"/>
      <c r="AS1939"/>
      <c r="AT1939"/>
      <c r="AU1939"/>
      <c r="AV1939"/>
    </row>
    <row r="1940" spans="27:48" ht="23.45" customHeight="1" x14ac:dyDescent="0.2">
      <c r="AA1940" s="97"/>
      <c r="AB1940" s="97"/>
      <c r="AC1940" s="97"/>
      <c r="AD1940" s="97"/>
      <c r="AE1940" s="97"/>
      <c r="AF1940" s="93"/>
      <c r="AG1940" s="93"/>
      <c r="AH1940" s="93"/>
      <c r="AI1940" s="30"/>
      <c r="AJ1940" s="30"/>
      <c r="AK1940" s="30"/>
      <c r="AL1940" s="30"/>
      <c r="AM1940" s="109"/>
      <c r="AN1940" s="109"/>
      <c r="AO1940" s="30"/>
      <c r="AP1940" s="109" t="s">
        <v>2673</v>
      </c>
      <c r="AQ1940"/>
      <c r="AR1940"/>
      <c r="AS1940"/>
      <c r="AT1940"/>
      <c r="AU1940"/>
      <c r="AV1940"/>
    </row>
    <row r="1941" spans="27:48" ht="23.45" customHeight="1" x14ac:dyDescent="0.2">
      <c r="AA1941" s="97"/>
      <c r="AB1941" s="97"/>
      <c r="AC1941" s="97"/>
      <c r="AD1941" s="97"/>
      <c r="AE1941" s="97"/>
      <c r="AF1941" s="93"/>
      <c r="AG1941" s="93"/>
      <c r="AH1941" s="93"/>
      <c r="AI1941" s="30"/>
      <c r="AJ1941" s="30"/>
      <c r="AK1941" s="30"/>
      <c r="AL1941" s="30"/>
      <c r="AM1941" s="109"/>
      <c r="AN1941" s="109"/>
      <c r="AO1941" s="30"/>
      <c r="AP1941" s="109" t="s">
        <v>2674</v>
      </c>
      <c r="AQ1941"/>
      <c r="AR1941"/>
      <c r="AS1941"/>
      <c r="AT1941"/>
      <c r="AU1941"/>
      <c r="AV1941"/>
    </row>
    <row r="1942" spans="27:48" ht="23.45" customHeight="1" x14ac:dyDescent="0.2">
      <c r="AA1942" s="97"/>
      <c r="AB1942" s="97"/>
      <c r="AC1942" s="97"/>
      <c r="AD1942" s="97"/>
      <c r="AE1942" s="97"/>
      <c r="AF1942" s="93"/>
      <c r="AG1942" s="93"/>
      <c r="AH1942" s="93"/>
      <c r="AI1942" s="30"/>
      <c r="AJ1942" s="30"/>
      <c r="AK1942" s="30"/>
      <c r="AL1942" s="30"/>
      <c r="AM1942" s="109"/>
      <c r="AN1942" s="109"/>
      <c r="AO1942" s="30"/>
      <c r="AP1942" s="109" t="s">
        <v>2675</v>
      </c>
      <c r="AQ1942"/>
      <c r="AR1942"/>
      <c r="AS1942"/>
      <c r="AT1942"/>
      <c r="AU1942"/>
      <c r="AV1942"/>
    </row>
    <row r="1943" spans="27:48" ht="23.45" customHeight="1" x14ac:dyDescent="0.2">
      <c r="AA1943" s="97"/>
      <c r="AB1943" s="97"/>
      <c r="AC1943" s="97"/>
      <c r="AD1943" s="97"/>
      <c r="AE1943" s="97"/>
      <c r="AF1943" s="93"/>
      <c r="AG1943" s="93"/>
      <c r="AH1943" s="93"/>
      <c r="AI1943" s="30"/>
      <c r="AJ1943" s="30"/>
      <c r="AK1943" s="30"/>
      <c r="AL1943" s="30"/>
      <c r="AM1943" s="109"/>
      <c r="AN1943" s="109"/>
      <c r="AO1943" s="30"/>
      <c r="AP1943" s="109" t="s">
        <v>2676</v>
      </c>
      <c r="AQ1943"/>
      <c r="AR1943"/>
      <c r="AS1943"/>
      <c r="AT1943"/>
      <c r="AU1943"/>
      <c r="AV1943"/>
    </row>
    <row r="1944" spans="27:48" ht="23.45" customHeight="1" x14ac:dyDescent="0.2">
      <c r="AA1944" s="97"/>
      <c r="AB1944" s="97"/>
      <c r="AC1944" s="97"/>
      <c r="AD1944" s="97"/>
      <c r="AE1944" s="97"/>
      <c r="AF1944" s="93"/>
      <c r="AG1944" s="93"/>
      <c r="AH1944" s="93"/>
      <c r="AI1944" s="30"/>
      <c r="AJ1944" s="30"/>
      <c r="AK1944" s="30"/>
      <c r="AL1944" s="30"/>
      <c r="AM1944" s="109"/>
      <c r="AN1944" s="109"/>
      <c r="AO1944" s="30"/>
      <c r="AP1944" s="109" t="s">
        <v>2677</v>
      </c>
      <c r="AQ1944"/>
      <c r="AR1944"/>
      <c r="AS1944"/>
      <c r="AT1944"/>
      <c r="AU1944"/>
      <c r="AV1944"/>
    </row>
    <row r="1945" spans="27:48" ht="23.45" customHeight="1" x14ac:dyDescent="0.2">
      <c r="AA1945" s="97"/>
      <c r="AB1945" s="97"/>
      <c r="AC1945" s="97"/>
      <c r="AD1945" s="97"/>
      <c r="AE1945" s="97"/>
      <c r="AF1945" s="93"/>
      <c r="AG1945" s="93"/>
      <c r="AH1945" s="93"/>
      <c r="AI1945" s="30"/>
      <c r="AJ1945" s="30"/>
      <c r="AK1945" s="30"/>
      <c r="AL1945" s="30"/>
      <c r="AM1945" s="109"/>
      <c r="AN1945" s="109"/>
      <c r="AO1945" s="30"/>
      <c r="AP1945" s="109" t="s">
        <v>2678</v>
      </c>
      <c r="AQ1945"/>
      <c r="AR1945"/>
      <c r="AS1945"/>
      <c r="AT1945"/>
      <c r="AU1945"/>
      <c r="AV1945"/>
    </row>
    <row r="1946" spans="27:48" ht="23.45" customHeight="1" x14ac:dyDescent="0.2">
      <c r="AA1946" s="97"/>
      <c r="AB1946" s="97"/>
      <c r="AC1946" s="97"/>
      <c r="AD1946" s="97"/>
      <c r="AE1946" s="97"/>
      <c r="AF1946" s="93"/>
      <c r="AG1946" s="93"/>
      <c r="AH1946" s="93"/>
      <c r="AI1946" s="30"/>
      <c r="AJ1946" s="30"/>
      <c r="AK1946" s="30"/>
      <c r="AL1946" s="30"/>
      <c r="AM1946" s="109"/>
      <c r="AN1946" s="109"/>
      <c r="AO1946" s="30"/>
      <c r="AP1946" s="109" t="s">
        <v>2679</v>
      </c>
      <c r="AQ1946"/>
      <c r="AR1946"/>
      <c r="AS1946"/>
      <c r="AT1946"/>
      <c r="AU1946"/>
      <c r="AV1946"/>
    </row>
    <row r="1947" spans="27:48" ht="23.45" customHeight="1" x14ac:dyDescent="0.2">
      <c r="AA1947" s="97"/>
      <c r="AB1947" s="97"/>
      <c r="AC1947" s="97"/>
      <c r="AD1947" s="97"/>
      <c r="AE1947" s="97"/>
      <c r="AF1947" s="93"/>
      <c r="AG1947" s="93"/>
      <c r="AH1947" s="93"/>
      <c r="AI1947" s="30"/>
      <c r="AJ1947" s="30"/>
      <c r="AK1947" s="30"/>
      <c r="AL1947" s="30"/>
      <c r="AM1947" s="109"/>
      <c r="AN1947" s="109"/>
      <c r="AO1947" s="30"/>
      <c r="AP1947" s="109" t="s">
        <v>2680</v>
      </c>
      <c r="AQ1947"/>
      <c r="AR1947"/>
      <c r="AS1947"/>
      <c r="AT1947"/>
      <c r="AU1947"/>
      <c r="AV1947"/>
    </row>
    <row r="1948" spans="27:48" ht="23.45" customHeight="1" x14ac:dyDescent="0.2">
      <c r="AA1948" s="97"/>
      <c r="AB1948" s="97"/>
      <c r="AC1948" s="97"/>
      <c r="AD1948" s="97"/>
      <c r="AE1948" s="97"/>
      <c r="AF1948" s="93"/>
      <c r="AG1948" s="93"/>
      <c r="AH1948" s="93"/>
      <c r="AI1948" s="30"/>
      <c r="AJ1948" s="30"/>
      <c r="AK1948" s="30"/>
      <c r="AL1948" s="30"/>
      <c r="AM1948" s="109"/>
      <c r="AN1948" s="109"/>
      <c r="AO1948" s="30"/>
      <c r="AP1948" s="109" t="s">
        <v>2681</v>
      </c>
      <c r="AQ1948"/>
      <c r="AR1948"/>
      <c r="AS1948"/>
      <c r="AT1948"/>
      <c r="AU1948"/>
      <c r="AV1948"/>
    </row>
    <row r="1949" spans="27:48" ht="23.45" customHeight="1" x14ac:dyDescent="0.2">
      <c r="AA1949" s="97"/>
      <c r="AB1949" s="97"/>
      <c r="AC1949" s="97"/>
      <c r="AD1949" s="97"/>
      <c r="AE1949" s="97"/>
      <c r="AF1949" s="93"/>
      <c r="AG1949" s="93"/>
      <c r="AH1949" s="93"/>
      <c r="AI1949" s="30"/>
      <c r="AJ1949" s="30"/>
      <c r="AK1949" s="30"/>
      <c r="AL1949" s="30"/>
      <c r="AM1949" s="109"/>
      <c r="AN1949" s="109"/>
      <c r="AO1949" s="30"/>
      <c r="AP1949" s="109" t="s">
        <v>2682</v>
      </c>
      <c r="AQ1949"/>
      <c r="AR1949"/>
      <c r="AS1949"/>
      <c r="AT1949"/>
      <c r="AU1949"/>
      <c r="AV1949"/>
    </row>
    <row r="1950" spans="27:48" ht="23.45" customHeight="1" x14ac:dyDescent="0.2">
      <c r="AA1950" s="97"/>
      <c r="AB1950" s="97"/>
      <c r="AC1950" s="97"/>
      <c r="AD1950" s="97"/>
      <c r="AE1950" s="97"/>
      <c r="AF1950" s="93"/>
      <c r="AG1950" s="93"/>
      <c r="AH1950" s="93"/>
      <c r="AI1950" s="30"/>
      <c r="AJ1950" s="30"/>
      <c r="AK1950" s="30"/>
      <c r="AL1950" s="30"/>
      <c r="AM1950" s="109"/>
      <c r="AN1950" s="109"/>
      <c r="AO1950" s="30"/>
      <c r="AP1950" s="109" t="s">
        <v>2683</v>
      </c>
      <c r="AQ1950"/>
      <c r="AR1950"/>
      <c r="AS1950"/>
      <c r="AT1950"/>
      <c r="AU1950"/>
      <c r="AV1950"/>
    </row>
    <row r="1951" spans="27:48" ht="23.45" customHeight="1" x14ac:dyDescent="0.2">
      <c r="AA1951" s="97"/>
      <c r="AB1951" s="97"/>
      <c r="AC1951" s="97"/>
      <c r="AD1951" s="97"/>
      <c r="AE1951" s="97"/>
      <c r="AF1951" s="93"/>
      <c r="AG1951" s="93"/>
      <c r="AH1951" s="93"/>
      <c r="AI1951" s="30"/>
      <c r="AJ1951" s="30"/>
      <c r="AK1951" s="30"/>
      <c r="AL1951" s="30"/>
      <c r="AM1951" s="109"/>
      <c r="AN1951" s="109"/>
      <c r="AO1951" s="30"/>
      <c r="AP1951" s="109" t="s">
        <v>2684</v>
      </c>
      <c r="AQ1951"/>
      <c r="AR1951"/>
      <c r="AS1951"/>
      <c r="AT1951"/>
      <c r="AU1951"/>
      <c r="AV1951"/>
    </row>
    <row r="1952" spans="27:48" ht="23.45" customHeight="1" x14ac:dyDescent="0.2">
      <c r="AA1952" s="97"/>
      <c r="AB1952" s="97"/>
      <c r="AC1952" s="97"/>
      <c r="AD1952" s="97"/>
      <c r="AE1952" s="97"/>
      <c r="AF1952" s="93"/>
      <c r="AG1952" s="93"/>
      <c r="AH1952" s="93"/>
      <c r="AI1952" s="30"/>
      <c r="AJ1952" s="30"/>
      <c r="AK1952" s="30"/>
      <c r="AL1952" s="30"/>
      <c r="AM1952" s="109"/>
      <c r="AN1952" s="109"/>
      <c r="AO1952" s="30"/>
      <c r="AP1952" s="109" t="s">
        <v>2685</v>
      </c>
      <c r="AQ1952"/>
      <c r="AR1952"/>
      <c r="AS1952"/>
      <c r="AT1952"/>
      <c r="AU1952"/>
      <c r="AV1952"/>
    </row>
    <row r="1953" spans="27:48" ht="23.45" customHeight="1" x14ac:dyDescent="0.2">
      <c r="AA1953" s="97"/>
      <c r="AB1953" s="97"/>
      <c r="AC1953" s="97"/>
      <c r="AD1953" s="97"/>
      <c r="AE1953" s="97"/>
      <c r="AF1953" s="93"/>
      <c r="AG1953" s="93"/>
      <c r="AH1953" s="93"/>
      <c r="AI1953" s="30"/>
      <c r="AJ1953" s="30"/>
      <c r="AK1953" s="30"/>
      <c r="AL1953" s="30"/>
      <c r="AM1953" s="109"/>
      <c r="AN1953" s="109"/>
      <c r="AO1953" s="30"/>
      <c r="AP1953" s="109" t="s">
        <v>2686</v>
      </c>
      <c r="AQ1953"/>
      <c r="AR1953"/>
      <c r="AS1953"/>
      <c r="AT1953"/>
      <c r="AU1953"/>
      <c r="AV1953"/>
    </row>
    <row r="1954" spans="27:48" ht="23.45" customHeight="1" x14ac:dyDescent="0.2">
      <c r="AA1954" s="97"/>
      <c r="AB1954" s="97"/>
      <c r="AC1954" s="97"/>
      <c r="AD1954" s="97"/>
      <c r="AE1954" s="97"/>
      <c r="AF1954" s="93"/>
      <c r="AG1954" s="93"/>
      <c r="AH1954" s="93"/>
      <c r="AI1954" s="30"/>
      <c r="AJ1954" s="30"/>
      <c r="AK1954" s="30"/>
      <c r="AL1954" s="30"/>
      <c r="AM1954" s="109"/>
      <c r="AN1954" s="109"/>
      <c r="AO1954" s="30"/>
      <c r="AP1954" s="109" t="s">
        <v>2687</v>
      </c>
      <c r="AQ1954"/>
      <c r="AR1954"/>
      <c r="AS1954"/>
      <c r="AT1954"/>
      <c r="AU1954"/>
      <c r="AV1954"/>
    </row>
    <row r="1955" spans="27:48" ht="23.45" customHeight="1" x14ac:dyDescent="0.2">
      <c r="AA1955" s="97"/>
      <c r="AB1955" s="97"/>
      <c r="AC1955" s="97"/>
      <c r="AD1955" s="97"/>
      <c r="AE1955" s="97"/>
      <c r="AF1955" s="93"/>
      <c r="AG1955" s="93"/>
      <c r="AH1955" s="93"/>
      <c r="AI1955" s="30"/>
      <c r="AJ1955" s="30"/>
      <c r="AK1955" s="30"/>
      <c r="AL1955" s="30"/>
      <c r="AM1955" s="109"/>
      <c r="AN1955" s="109"/>
      <c r="AO1955" s="30"/>
      <c r="AP1955" s="109" t="s">
        <v>2688</v>
      </c>
      <c r="AQ1955"/>
      <c r="AR1955"/>
      <c r="AS1955"/>
      <c r="AT1955"/>
      <c r="AU1955"/>
      <c r="AV1955"/>
    </row>
    <row r="1956" spans="27:48" ht="23.45" customHeight="1" x14ac:dyDescent="0.2">
      <c r="AA1956" s="97"/>
      <c r="AB1956" s="97"/>
      <c r="AC1956" s="97"/>
      <c r="AD1956" s="97"/>
      <c r="AE1956" s="97"/>
      <c r="AF1956" s="93"/>
      <c r="AG1956" s="93"/>
      <c r="AH1956" s="93"/>
      <c r="AI1956" s="30"/>
      <c r="AJ1956" s="30"/>
      <c r="AK1956" s="30"/>
      <c r="AL1956" s="30"/>
      <c r="AM1956" s="109"/>
      <c r="AN1956" s="109"/>
      <c r="AO1956" s="30"/>
      <c r="AP1956" s="109" t="s">
        <v>2689</v>
      </c>
      <c r="AQ1956"/>
      <c r="AR1956"/>
      <c r="AS1956"/>
      <c r="AT1956"/>
      <c r="AU1956"/>
      <c r="AV1956"/>
    </row>
    <row r="1957" spans="27:48" ht="23.45" customHeight="1" x14ac:dyDescent="0.2">
      <c r="AA1957" s="97"/>
      <c r="AB1957" s="97"/>
      <c r="AC1957" s="97"/>
      <c r="AD1957" s="97"/>
      <c r="AE1957" s="97"/>
      <c r="AF1957" s="93"/>
      <c r="AG1957" s="93"/>
      <c r="AH1957" s="93"/>
      <c r="AI1957" s="30"/>
      <c r="AJ1957" s="30"/>
      <c r="AK1957" s="30"/>
      <c r="AL1957" s="30"/>
      <c r="AM1957" s="109"/>
      <c r="AN1957" s="109"/>
      <c r="AO1957" s="30"/>
      <c r="AP1957" s="109" t="s">
        <v>2690</v>
      </c>
      <c r="AQ1957"/>
      <c r="AR1957"/>
      <c r="AS1957"/>
      <c r="AT1957"/>
      <c r="AU1957"/>
      <c r="AV1957"/>
    </row>
    <row r="1958" spans="27:48" ht="23.45" customHeight="1" x14ac:dyDescent="0.2">
      <c r="AA1958" s="97"/>
      <c r="AB1958" s="97"/>
      <c r="AC1958" s="97"/>
      <c r="AD1958" s="97"/>
      <c r="AE1958" s="97"/>
      <c r="AF1958" s="93"/>
      <c r="AG1958" s="93"/>
      <c r="AH1958" s="93"/>
      <c r="AI1958" s="30"/>
      <c r="AJ1958" s="30"/>
      <c r="AK1958" s="30"/>
      <c r="AL1958" s="30"/>
      <c r="AM1958" s="109"/>
      <c r="AN1958" s="109"/>
      <c r="AO1958" s="30"/>
      <c r="AP1958" s="109" t="s">
        <v>2691</v>
      </c>
      <c r="AQ1958"/>
      <c r="AR1958"/>
      <c r="AS1958"/>
      <c r="AT1958"/>
      <c r="AU1958"/>
      <c r="AV1958"/>
    </row>
    <row r="1959" spans="27:48" ht="23.45" customHeight="1" x14ac:dyDescent="0.2">
      <c r="AA1959" s="97"/>
      <c r="AB1959" s="97"/>
      <c r="AC1959" s="97"/>
      <c r="AD1959" s="97"/>
      <c r="AE1959" s="97"/>
      <c r="AF1959" s="93"/>
      <c r="AG1959" s="93"/>
      <c r="AH1959" s="93"/>
      <c r="AI1959" s="30"/>
      <c r="AJ1959" s="30"/>
      <c r="AK1959" s="30"/>
      <c r="AL1959" s="30"/>
      <c r="AM1959" s="109"/>
      <c r="AN1959" s="109"/>
      <c r="AO1959" s="30"/>
      <c r="AP1959" s="109" t="s">
        <v>2692</v>
      </c>
      <c r="AQ1959"/>
      <c r="AR1959"/>
      <c r="AS1959"/>
      <c r="AT1959"/>
      <c r="AU1959"/>
      <c r="AV1959"/>
    </row>
    <row r="1960" spans="27:48" ht="23.45" customHeight="1" x14ac:dyDescent="0.2">
      <c r="AA1960" s="97"/>
      <c r="AB1960" s="97"/>
      <c r="AC1960" s="97"/>
      <c r="AD1960" s="97"/>
      <c r="AE1960" s="97"/>
      <c r="AF1960" s="93"/>
      <c r="AG1960" s="93"/>
      <c r="AH1960" s="93"/>
      <c r="AI1960" s="30"/>
      <c r="AJ1960" s="30"/>
      <c r="AK1960" s="30"/>
      <c r="AL1960" s="30"/>
      <c r="AM1960" s="109"/>
      <c r="AN1960" s="109"/>
      <c r="AO1960" s="30"/>
      <c r="AP1960" s="109" t="s">
        <v>2693</v>
      </c>
      <c r="AQ1960"/>
      <c r="AR1960"/>
      <c r="AS1960"/>
      <c r="AT1960"/>
      <c r="AU1960"/>
      <c r="AV1960"/>
    </row>
    <row r="1961" spans="27:48" ht="23.45" customHeight="1" x14ac:dyDescent="0.2">
      <c r="AA1961" s="97"/>
      <c r="AB1961" s="97"/>
      <c r="AC1961" s="97"/>
      <c r="AD1961" s="97"/>
      <c r="AE1961" s="97"/>
      <c r="AF1961" s="93"/>
      <c r="AG1961" s="93"/>
      <c r="AH1961" s="93"/>
      <c r="AI1961" s="30"/>
      <c r="AJ1961" s="30"/>
      <c r="AK1961" s="30"/>
      <c r="AL1961" s="30"/>
      <c r="AM1961" s="109"/>
      <c r="AN1961" s="109"/>
      <c r="AO1961" s="30"/>
      <c r="AP1961" s="109" t="s">
        <v>2694</v>
      </c>
      <c r="AQ1961"/>
      <c r="AR1961"/>
      <c r="AS1961"/>
      <c r="AT1961"/>
      <c r="AU1961"/>
      <c r="AV1961"/>
    </row>
    <row r="1962" spans="27:48" ht="23.45" customHeight="1" x14ac:dyDescent="0.2">
      <c r="AA1962" s="97"/>
      <c r="AB1962" s="97"/>
      <c r="AC1962" s="97"/>
      <c r="AD1962" s="97"/>
      <c r="AE1962" s="97"/>
      <c r="AF1962" s="93"/>
      <c r="AG1962" s="93"/>
      <c r="AH1962" s="93"/>
      <c r="AI1962" s="30"/>
      <c r="AJ1962" s="30"/>
      <c r="AK1962" s="30"/>
      <c r="AL1962" s="30"/>
      <c r="AM1962" s="109"/>
      <c r="AN1962" s="109"/>
      <c r="AO1962" s="30"/>
      <c r="AP1962" s="109" t="s">
        <v>2695</v>
      </c>
      <c r="AQ1962"/>
      <c r="AR1962"/>
      <c r="AS1962"/>
      <c r="AT1962"/>
      <c r="AU1962"/>
      <c r="AV1962"/>
    </row>
    <row r="1963" spans="27:48" ht="23.45" customHeight="1" x14ac:dyDescent="0.2">
      <c r="AA1963" s="97"/>
      <c r="AB1963" s="97"/>
      <c r="AC1963" s="97"/>
      <c r="AD1963" s="97"/>
      <c r="AE1963" s="97"/>
      <c r="AF1963" s="93"/>
      <c r="AG1963" s="93"/>
      <c r="AH1963" s="93"/>
      <c r="AI1963" s="30"/>
      <c r="AJ1963" s="30"/>
      <c r="AK1963" s="30"/>
      <c r="AL1963" s="30"/>
      <c r="AM1963" s="109"/>
      <c r="AN1963" s="109"/>
      <c r="AO1963" s="30"/>
      <c r="AP1963" s="109" t="s">
        <v>2696</v>
      </c>
      <c r="AQ1963"/>
      <c r="AR1963"/>
      <c r="AS1963"/>
      <c r="AT1963"/>
      <c r="AU1963"/>
      <c r="AV1963"/>
    </row>
    <row r="1964" spans="27:48" ht="23.45" customHeight="1" x14ac:dyDescent="0.2">
      <c r="AA1964" s="97"/>
      <c r="AB1964" s="97"/>
      <c r="AC1964" s="97"/>
      <c r="AD1964" s="97"/>
      <c r="AE1964" s="97"/>
      <c r="AF1964" s="93"/>
      <c r="AG1964" s="93"/>
      <c r="AH1964" s="93"/>
      <c r="AI1964" s="30"/>
      <c r="AJ1964" s="30"/>
      <c r="AK1964" s="30"/>
      <c r="AL1964" s="30"/>
      <c r="AM1964" s="109"/>
      <c r="AN1964" s="109"/>
      <c r="AO1964" s="30"/>
      <c r="AP1964" s="109" t="s">
        <v>2697</v>
      </c>
      <c r="AQ1964"/>
      <c r="AR1964"/>
      <c r="AS1964"/>
      <c r="AT1964"/>
      <c r="AU1964"/>
      <c r="AV1964"/>
    </row>
    <row r="1965" spans="27:48" ht="23.45" customHeight="1" x14ac:dyDescent="0.2">
      <c r="AA1965" s="97"/>
      <c r="AB1965" s="97"/>
      <c r="AC1965" s="97"/>
      <c r="AD1965" s="97"/>
      <c r="AE1965" s="97"/>
      <c r="AF1965" s="93"/>
      <c r="AG1965" s="93"/>
      <c r="AH1965" s="93"/>
      <c r="AI1965" s="30"/>
      <c r="AJ1965" s="30"/>
      <c r="AK1965" s="30"/>
      <c r="AL1965" s="30"/>
      <c r="AM1965" s="109"/>
      <c r="AN1965" s="109"/>
      <c r="AO1965" s="30"/>
      <c r="AP1965" s="109" t="s">
        <v>2698</v>
      </c>
      <c r="AQ1965"/>
      <c r="AR1965"/>
      <c r="AS1965"/>
      <c r="AT1965"/>
      <c r="AU1965"/>
      <c r="AV1965"/>
    </row>
    <row r="1966" spans="27:48" ht="23.45" customHeight="1" x14ac:dyDescent="0.2">
      <c r="AA1966" s="97"/>
      <c r="AB1966" s="97"/>
      <c r="AC1966" s="97"/>
      <c r="AD1966" s="97"/>
      <c r="AE1966" s="97"/>
      <c r="AF1966" s="93"/>
      <c r="AG1966" s="93"/>
      <c r="AH1966" s="93"/>
      <c r="AI1966" s="30"/>
      <c r="AJ1966" s="30"/>
      <c r="AK1966" s="30"/>
      <c r="AL1966" s="30"/>
      <c r="AM1966" s="109"/>
      <c r="AN1966" s="109"/>
      <c r="AO1966" s="30"/>
      <c r="AP1966" s="109" t="s">
        <v>2699</v>
      </c>
      <c r="AQ1966"/>
      <c r="AR1966"/>
      <c r="AS1966"/>
      <c r="AT1966"/>
      <c r="AU1966"/>
      <c r="AV1966"/>
    </row>
    <row r="1967" spans="27:48" ht="23.45" customHeight="1" x14ac:dyDescent="0.2">
      <c r="AA1967" s="97"/>
      <c r="AB1967" s="97"/>
      <c r="AC1967" s="97"/>
      <c r="AD1967" s="97"/>
      <c r="AE1967" s="97"/>
      <c r="AF1967" s="93"/>
      <c r="AG1967" s="93"/>
      <c r="AH1967" s="93"/>
      <c r="AI1967" s="30"/>
      <c r="AJ1967" s="30"/>
      <c r="AK1967" s="30"/>
      <c r="AL1967" s="30"/>
      <c r="AM1967" s="109"/>
      <c r="AN1967" s="109"/>
      <c r="AO1967" s="30"/>
      <c r="AP1967" s="109" t="s">
        <v>2700</v>
      </c>
      <c r="AQ1967"/>
      <c r="AR1967"/>
      <c r="AS1967"/>
      <c r="AT1967"/>
      <c r="AU1967"/>
      <c r="AV1967"/>
    </row>
    <row r="1968" spans="27:48" ht="23.45" customHeight="1" x14ac:dyDescent="0.2">
      <c r="AA1968" s="97"/>
      <c r="AB1968" s="97"/>
      <c r="AC1968" s="97"/>
      <c r="AD1968" s="97"/>
      <c r="AE1968" s="97"/>
      <c r="AF1968" s="93"/>
      <c r="AG1968" s="93"/>
      <c r="AH1968" s="93"/>
      <c r="AI1968" s="30"/>
      <c r="AJ1968" s="30"/>
      <c r="AK1968" s="30"/>
      <c r="AL1968" s="30"/>
      <c r="AM1968" s="109"/>
      <c r="AN1968" s="109"/>
      <c r="AO1968" s="30"/>
      <c r="AP1968" s="109" t="s">
        <v>2701</v>
      </c>
      <c r="AQ1968"/>
      <c r="AR1968"/>
      <c r="AS1968"/>
      <c r="AT1968"/>
      <c r="AU1968"/>
      <c r="AV1968"/>
    </row>
    <row r="1969" spans="27:48" ht="23.45" customHeight="1" x14ac:dyDescent="0.2">
      <c r="AA1969" s="97"/>
      <c r="AB1969" s="97"/>
      <c r="AC1969" s="97"/>
      <c r="AD1969" s="97"/>
      <c r="AE1969" s="97"/>
      <c r="AF1969" s="93"/>
      <c r="AG1969" s="93"/>
      <c r="AH1969" s="93"/>
      <c r="AI1969" s="30"/>
      <c r="AJ1969" s="30"/>
      <c r="AK1969" s="30"/>
      <c r="AL1969" s="30"/>
      <c r="AM1969" s="109"/>
      <c r="AN1969" s="109"/>
      <c r="AO1969" s="30"/>
      <c r="AP1969" s="109" t="s">
        <v>2702</v>
      </c>
      <c r="AQ1969"/>
      <c r="AR1969"/>
      <c r="AS1969"/>
      <c r="AT1969"/>
      <c r="AU1969"/>
      <c r="AV1969"/>
    </row>
    <row r="1970" spans="27:48" ht="23.45" customHeight="1" x14ac:dyDescent="0.2">
      <c r="AA1970" s="97"/>
      <c r="AB1970" s="97"/>
      <c r="AC1970" s="97"/>
      <c r="AD1970" s="97"/>
      <c r="AE1970" s="97"/>
      <c r="AF1970" s="93"/>
      <c r="AG1970" s="93"/>
      <c r="AH1970" s="93"/>
      <c r="AI1970" s="30"/>
      <c r="AJ1970" s="30"/>
      <c r="AK1970" s="30"/>
      <c r="AL1970" s="30"/>
      <c r="AM1970" s="109"/>
      <c r="AN1970" s="109"/>
      <c r="AO1970" s="30"/>
      <c r="AP1970" s="109" t="s">
        <v>2703</v>
      </c>
      <c r="AQ1970"/>
      <c r="AR1970"/>
      <c r="AS1970"/>
      <c r="AT1970"/>
      <c r="AU1970"/>
      <c r="AV1970"/>
    </row>
    <row r="1971" spans="27:48" ht="23.45" customHeight="1" x14ac:dyDescent="0.2">
      <c r="AA1971" s="97"/>
      <c r="AB1971" s="97"/>
      <c r="AC1971" s="97"/>
      <c r="AD1971" s="97"/>
      <c r="AE1971" s="97"/>
      <c r="AF1971" s="93"/>
      <c r="AG1971" s="93"/>
      <c r="AH1971" s="93"/>
      <c r="AI1971" s="30"/>
      <c r="AJ1971" s="30"/>
      <c r="AK1971" s="30"/>
      <c r="AL1971" s="30"/>
      <c r="AM1971" s="109"/>
      <c r="AN1971" s="109"/>
      <c r="AO1971" s="30"/>
      <c r="AP1971" s="109" t="s">
        <v>2704</v>
      </c>
      <c r="AQ1971"/>
      <c r="AR1971"/>
      <c r="AS1971"/>
      <c r="AT1971"/>
      <c r="AU1971"/>
      <c r="AV1971"/>
    </row>
    <row r="1972" spans="27:48" ht="23.45" customHeight="1" x14ac:dyDescent="0.2">
      <c r="AA1972" s="97"/>
      <c r="AB1972" s="97"/>
      <c r="AC1972" s="97"/>
      <c r="AD1972" s="97"/>
      <c r="AE1972" s="97"/>
      <c r="AF1972" s="93"/>
      <c r="AG1972" s="93"/>
      <c r="AH1972" s="93"/>
      <c r="AI1972" s="30"/>
      <c r="AJ1972" s="30"/>
      <c r="AK1972" s="30"/>
      <c r="AL1972" s="30"/>
      <c r="AM1972" s="109"/>
      <c r="AN1972" s="109"/>
      <c r="AO1972" s="30"/>
      <c r="AP1972" s="109" t="s">
        <v>2705</v>
      </c>
      <c r="AQ1972"/>
      <c r="AR1972"/>
      <c r="AS1972"/>
      <c r="AT1972"/>
      <c r="AU1972"/>
      <c r="AV1972"/>
    </row>
    <row r="1973" spans="27:48" ht="23.45" customHeight="1" x14ac:dyDescent="0.2">
      <c r="AA1973" s="97"/>
      <c r="AB1973" s="97"/>
      <c r="AC1973" s="97"/>
      <c r="AD1973" s="97"/>
      <c r="AE1973" s="97"/>
      <c r="AF1973" s="93"/>
      <c r="AG1973" s="93"/>
      <c r="AH1973" s="93"/>
      <c r="AI1973" s="30"/>
      <c r="AJ1973" s="30"/>
      <c r="AK1973" s="30"/>
      <c r="AL1973" s="30"/>
      <c r="AM1973" s="109"/>
      <c r="AN1973" s="109"/>
      <c r="AO1973" s="30"/>
      <c r="AP1973" s="109" t="s">
        <v>2706</v>
      </c>
      <c r="AQ1973"/>
      <c r="AR1973"/>
      <c r="AS1973"/>
      <c r="AT1973"/>
      <c r="AU1973"/>
      <c r="AV1973"/>
    </row>
    <row r="1974" spans="27:48" ht="23.45" customHeight="1" x14ac:dyDescent="0.2">
      <c r="AA1974" s="97"/>
      <c r="AB1974" s="97"/>
      <c r="AC1974" s="97"/>
      <c r="AD1974" s="97"/>
      <c r="AE1974" s="97"/>
      <c r="AF1974" s="93"/>
      <c r="AG1974" s="93"/>
      <c r="AH1974" s="93"/>
      <c r="AI1974" s="30"/>
      <c r="AJ1974" s="30"/>
      <c r="AK1974" s="30"/>
      <c r="AL1974" s="30"/>
      <c r="AM1974" s="109"/>
      <c r="AN1974" s="109"/>
      <c r="AO1974" s="30"/>
      <c r="AP1974" s="109" t="s">
        <v>2707</v>
      </c>
      <c r="AQ1974"/>
      <c r="AR1974"/>
      <c r="AS1974"/>
      <c r="AT1974"/>
      <c r="AU1974"/>
      <c r="AV1974"/>
    </row>
    <row r="1975" spans="27:48" ht="23.45" customHeight="1" x14ac:dyDescent="0.2">
      <c r="AA1975" s="97"/>
      <c r="AB1975" s="97"/>
      <c r="AC1975" s="97"/>
      <c r="AD1975" s="97"/>
      <c r="AE1975" s="97"/>
      <c r="AF1975" s="93"/>
      <c r="AG1975" s="93"/>
      <c r="AH1975" s="93"/>
      <c r="AI1975" s="30"/>
      <c r="AJ1975" s="30"/>
      <c r="AK1975" s="30"/>
      <c r="AL1975" s="30"/>
      <c r="AM1975" s="109"/>
      <c r="AN1975" s="109"/>
      <c r="AO1975" s="30"/>
      <c r="AP1975" s="109" t="s">
        <v>2708</v>
      </c>
      <c r="AQ1975"/>
      <c r="AR1975"/>
      <c r="AS1975"/>
      <c r="AT1975"/>
      <c r="AU1975"/>
      <c r="AV1975"/>
    </row>
    <row r="1976" spans="27:48" ht="23.45" customHeight="1" x14ac:dyDescent="0.2">
      <c r="AA1976" s="97"/>
      <c r="AB1976" s="97"/>
      <c r="AC1976" s="97"/>
      <c r="AD1976" s="97"/>
      <c r="AE1976" s="97"/>
      <c r="AF1976" s="93"/>
      <c r="AG1976" s="93"/>
      <c r="AH1976" s="93"/>
      <c r="AI1976" s="30"/>
      <c r="AJ1976" s="30"/>
      <c r="AK1976" s="30"/>
      <c r="AL1976" s="30"/>
      <c r="AM1976" s="109"/>
      <c r="AN1976" s="109"/>
      <c r="AO1976" s="30"/>
      <c r="AP1976" s="109" t="s">
        <v>2709</v>
      </c>
      <c r="AQ1976"/>
      <c r="AR1976"/>
      <c r="AS1976"/>
      <c r="AT1976"/>
      <c r="AU1976"/>
      <c r="AV1976"/>
    </row>
    <row r="1977" spans="27:48" ht="23.45" customHeight="1" x14ac:dyDescent="0.2">
      <c r="AA1977" s="97"/>
      <c r="AB1977" s="97"/>
      <c r="AC1977" s="97"/>
      <c r="AD1977" s="97"/>
      <c r="AE1977" s="97"/>
      <c r="AF1977" s="93"/>
      <c r="AG1977" s="93"/>
      <c r="AH1977" s="93"/>
      <c r="AI1977" s="30"/>
      <c r="AJ1977" s="30"/>
      <c r="AK1977" s="30"/>
      <c r="AL1977" s="30"/>
      <c r="AM1977" s="109"/>
      <c r="AN1977" s="109"/>
      <c r="AO1977" s="30"/>
      <c r="AP1977" s="109" t="s">
        <v>2710</v>
      </c>
      <c r="AQ1977"/>
      <c r="AR1977"/>
      <c r="AS1977"/>
      <c r="AT1977"/>
      <c r="AU1977"/>
      <c r="AV1977"/>
    </row>
    <row r="1978" spans="27:48" ht="23.45" customHeight="1" x14ac:dyDescent="0.2">
      <c r="AA1978" s="97"/>
      <c r="AB1978" s="97"/>
      <c r="AC1978" s="97"/>
      <c r="AD1978" s="97"/>
      <c r="AE1978" s="97"/>
      <c r="AF1978" s="93"/>
      <c r="AG1978" s="93"/>
      <c r="AH1978" s="93"/>
      <c r="AI1978" s="30"/>
      <c r="AJ1978" s="30"/>
      <c r="AK1978" s="30"/>
      <c r="AL1978" s="30"/>
      <c r="AM1978" s="109"/>
      <c r="AN1978" s="109"/>
      <c r="AO1978" s="30"/>
      <c r="AP1978" s="109" t="s">
        <v>2711</v>
      </c>
      <c r="AQ1978"/>
      <c r="AR1978"/>
      <c r="AS1978"/>
      <c r="AT1978"/>
      <c r="AU1978"/>
      <c r="AV1978"/>
    </row>
    <row r="1979" spans="27:48" ht="23.45" customHeight="1" x14ac:dyDescent="0.2">
      <c r="AA1979" s="97"/>
      <c r="AB1979" s="97"/>
      <c r="AC1979" s="97"/>
      <c r="AD1979" s="97"/>
      <c r="AE1979" s="97"/>
      <c r="AF1979" s="93"/>
      <c r="AG1979" s="93"/>
      <c r="AH1979" s="93"/>
      <c r="AI1979" s="30"/>
      <c r="AJ1979" s="30"/>
      <c r="AK1979" s="30"/>
      <c r="AL1979" s="30"/>
      <c r="AM1979" s="109"/>
      <c r="AN1979" s="109"/>
      <c r="AO1979" s="30"/>
      <c r="AP1979" s="109" t="s">
        <v>2712</v>
      </c>
      <c r="AQ1979"/>
      <c r="AR1979"/>
      <c r="AS1979"/>
      <c r="AT1979"/>
      <c r="AU1979"/>
      <c r="AV1979"/>
    </row>
    <row r="1980" spans="27:48" ht="23.45" customHeight="1" x14ac:dyDescent="0.2">
      <c r="AA1980" s="97"/>
      <c r="AB1980" s="97"/>
      <c r="AC1980" s="97"/>
      <c r="AD1980" s="97"/>
      <c r="AE1980" s="97"/>
      <c r="AF1980" s="93"/>
      <c r="AG1980" s="93"/>
      <c r="AH1980" s="93"/>
      <c r="AI1980" s="30"/>
      <c r="AJ1980" s="30"/>
      <c r="AK1980" s="30"/>
      <c r="AL1980" s="30"/>
      <c r="AM1980" s="109"/>
      <c r="AN1980" s="109"/>
      <c r="AO1980" s="30"/>
      <c r="AP1980" s="109" t="s">
        <v>2713</v>
      </c>
      <c r="AQ1980"/>
      <c r="AR1980"/>
      <c r="AS1980"/>
      <c r="AT1980"/>
      <c r="AU1980"/>
      <c r="AV1980"/>
    </row>
    <row r="1981" spans="27:48" ht="23.45" customHeight="1" x14ac:dyDescent="0.2">
      <c r="AA1981" s="97"/>
      <c r="AB1981" s="97"/>
      <c r="AC1981" s="97"/>
      <c r="AD1981" s="97"/>
      <c r="AE1981" s="97"/>
      <c r="AF1981" s="93"/>
      <c r="AG1981" s="93"/>
      <c r="AH1981" s="93"/>
      <c r="AI1981" s="30"/>
      <c r="AJ1981" s="30"/>
      <c r="AK1981" s="30"/>
      <c r="AL1981" s="30"/>
      <c r="AM1981" s="109"/>
      <c r="AN1981" s="109"/>
      <c r="AO1981" s="30"/>
      <c r="AP1981" s="109" t="s">
        <v>2714</v>
      </c>
      <c r="AQ1981"/>
      <c r="AR1981"/>
      <c r="AS1981"/>
      <c r="AT1981"/>
      <c r="AU1981"/>
      <c r="AV1981"/>
    </row>
    <row r="1982" spans="27:48" ht="23.45" customHeight="1" x14ac:dyDescent="0.2">
      <c r="AA1982" s="97"/>
      <c r="AB1982" s="97"/>
      <c r="AC1982" s="97"/>
      <c r="AD1982" s="97"/>
      <c r="AE1982" s="97"/>
      <c r="AF1982" s="93"/>
      <c r="AG1982" s="93"/>
      <c r="AH1982" s="93"/>
      <c r="AI1982" s="30"/>
      <c r="AJ1982" s="30"/>
      <c r="AK1982" s="30"/>
      <c r="AL1982" s="30"/>
      <c r="AM1982" s="109"/>
      <c r="AN1982" s="109"/>
      <c r="AO1982" s="30"/>
      <c r="AP1982" s="109" t="s">
        <v>2715</v>
      </c>
      <c r="AQ1982"/>
      <c r="AR1982"/>
      <c r="AS1982"/>
      <c r="AT1982"/>
      <c r="AU1982"/>
      <c r="AV1982"/>
    </row>
    <row r="1983" spans="27:48" ht="23.45" customHeight="1" x14ac:dyDescent="0.2">
      <c r="AA1983" s="97"/>
      <c r="AB1983" s="97"/>
      <c r="AC1983" s="97"/>
      <c r="AD1983" s="97"/>
      <c r="AE1983" s="97"/>
      <c r="AF1983" s="93"/>
      <c r="AG1983" s="93"/>
      <c r="AH1983" s="93"/>
      <c r="AI1983" s="30"/>
      <c r="AJ1983" s="30"/>
      <c r="AK1983" s="30"/>
      <c r="AL1983" s="30"/>
      <c r="AM1983" s="109"/>
      <c r="AN1983" s="109"/>
      <c r="AO1983" s="30"/>
      <c r="AP1983" s="109" t="s">
        <v>2716</v>
      </c>
      <c r="AQ1983"/>
      <c r="AR1983"/>
      <c r="AS1983"/>
      <c r="AT1983"/>
      <c r="AU1983"/>
      <c r="AV1983"/>
    </row>
    <row r="1984" spans="27:48" ht="23.45" customHeight="1" x14ac:dyDescent="0.2">
      <c r="AA1984" s="97"/>
      <c r="AB1984" s="97"/>
      <c r="AC1984" s="97"/>
      <c r="AD1984" s="97"/>
      <c r="AE1984" s="97"/>
      <c r="AF1984" s="93"/>
      <c r="AG1984" s="93"/>
      <c r="AH1984" s="93"/>
      <c r="AI1984" s="30"/>
      <c r="AJ1984" s="30"/>
      <c r="AK1984" s="30"/>
      <c r="AL1984" s="30"/>
      <c r="AM1984" s="109"/>
      <c r="AN1984" s="109"/>
      <c r="AO1984" s="30"/>
      <c r="AP1984" s="109" t="s">
        <v>2717</v>
      </c>
      <c r="AQ1984"/>
      <c r="AR1984"/>
      <c r="AS1984"/>
      <c r="AT1984"/>
      <c r="AU1984"/>
      <c r="AV1984"/>
    </row>
    <row r="1985" spans="27:48" ht="23.45" customHeight="1" x14ac:dyDescent="0.2">
      <c r="AA1985" s="97"/>
      <c r="AB1985" s="97"/>
      <c r="AC1985" s="97"/>
      <c r="AD1985" s="97"/>
      <c r="AE1985" s="97"/>
      <c r="AF1985" s="93"/>
      <c r="AG1985" s="93"/>
      <c r="AH1985" s="93"/>
      <c r="AI1985" s="30"/>
      <c r="AJ1985" s="30"/>
      <c r="AK1985" s="30"/>
      <c r="AL1985" s="30"/>
      <c r="AM1985" s="109"/>
      <c r="AN1985" s="109"/>
      <c r="AO1985" s="30"/>
      <c r="AP1985" s="109" t="s">
        <v>2718</v>
      </c>
      <c r="AQ1985"/>
      <c r="AR1985"/>
      <c r="AS1985"/>
      <c r="AT1985"/>
      <c r="AU1985"/>
      <c r="AV1985"/>
    </row>
    <row r="1986" spans="27:48" ht="23.45" customHeight="1" x14ac:dyDescent="0.2">
      <c r="AA1986" s="97"/>
      <c r="AB1986" s="97"/>
      <c r="AC1986" s="97"/>
      <c r="AD1986" s="97"/>
      <c r="AE1986" s="97"/>
      <c r="AF1986" s="93"/>
      <c r="AG1986" s="93"/>
      <c r="AH1986" s="93"/>
      <c r="AI1986" s="30"/>
      <c r="AJ1986" s="30"/>
      <c r="AK1986" s="30"/>
      <c r="AL1986" s="30"/>
      <c r="AM1986" s="109"/>
      <c r="AN1986" s="109"/>
      <c r="AO1986" s="30"/>
      <c r="AP1986" s="109" t="s">
        <v>2719</v>
      </c>
      <c r="AQ1986"/>
      <c r="AR1986"/>
      <c r="AS1986"/>
      <c r="AT1986"/>
      <c r="AU1986"/>
      <c r="AV1986"/>
    </row>
    <row r="1987" spans="27:48" ht="23.45" customHeight="1" x14ac:dyDescent="0.2">
      <c r="AA1987" s="97"/>
      <c r="AB1987" s="97"/>
      <c r="AC1987" s="97"/>
      <c r="AD1987" s="97"/>
      <c r="AE1987" s="97"/>
      <c r="AF1987" s="93"/>
      <c r="AG1987" s="93"/>
      <c r="AH1987" s="93"/>
      <c r="AI1987" s="30"/>
      <c r="AJ1987" s="30"/>
      <c r="AK1987" s="30"/>
      <c r="AL1987" s="30"/>
      <c r="AM1987" s="109"/>
      <c r="AN1987" s="109"/>
      <c r="AO1987" s="30"/>
      <c r="AP1987" s="109" t="s">
        <v>2720</v>
      </c>
      <c r="AQ1987"/>
      <c r="AR1987"/>
      <c r="AS1987"/>
      <c r="AT1987"/>
      <c r="AU1987"/>
      <c r="AV1987"/>
    </row>
    <row r="1988" spans="27:48" ht="23.45" customHeight="1" x14ac:dyDescent="0.2">
      <c r="AA1988" s="97"/>
      <c r="AB1988" s="97"/>
      <c r="AC1988" s="97"/>
      <c r="AD1988" s="97"/>
      <c r="AE1988" s="97"/>
      <c r="AF1988" s="93"/>
      <c r="AG1988" s="93"/>
      <c r="AH1988" s="93"/>
      <c r="AI1988" s="30"/>
      <c r="AJ1988" s="30"/>
      <c r="AK1988" s="30"/>
      <c r="AL1988" s="30"/>
      <c r="AM1988" s="109"/>
      <c r="AN1988" s="109"/>
      <c r="AO1988" s="30"/>
      <c r="AP1988" s="109" t="s">
        <v>2721</v>
      </c>
      <c r="AQ1988"/>
      <c r="AR1988"/>
      <c r="AS1988"/>
      <c r="AT1988"/>
      <c r="AU1988"/>
      <c r="AV1988"/>
    </row>
    <row r="1989" spans="27:48" ht="23.45" customHeight="1" x14ac:dyDescent="0.2">
      <c r="AA1989" s="97"/>
      <c r="AB1989" s="97"/>
      <c r="AC1989" s="97"/>
      <c r="AD1989" s="97"/>
      <c r="AE1989" s="97"/>
      <c r="AF1989" s="93"/>
      <c r="AG1989" s="93"/>
      <c r="AH1989" s="93"/>
      <c r="AI1989" s="30"/>
      <c r="AJ1989" s="30"/>
      <c r="AK1989" s="30"/>
      <c r="AL1989" s="30"/>
      <c r="AM1989" s="109"/>
      <c r="AN1989" s="109"/>
      <c r="AO1989" s="30"/>
      <c r="AP1989" s="109" t="s">
        <v>2722</v>
      </c>
      <c r="AQ1989"/>
      <c r="AR1989"/>
      <c r="AS1989"/>
      <c r="AT1989"/>
      <c r="AU1989"/>
      <c r="AV1989"/>
    </row>
    <row r="1990" spans="27:48" ht="23.45" customHeight="1" x14ac:dyDescent="0.2">
      <c r="AA1990" s="97"/>
      <c r="AB1990" s="97"/>
      <c r="AC1990" s="97"/>
      <c r="AD1990" s="97"/>
      <c r="AE1990" s="97"/>
      <c r="AF1990" s="93"/>
      <c r="AG1990" s="93"/>
      <c r="AH1990" s="93"/>
      <c r="AI1990" s="30"/>
      <c r="AJ1990" s="30"/>
      <c r="AK1990" s="30"/>
      <c r="AL1990" s="30"/>
      <c r="AM1990" s="109"/>
      <c r="AN1990" s="109"/>
      <c r="AO1990" s="30"/>
      <c r="AP1990" s="109" t="s">
        <v>2723</v>
      </c>
      <c r="AQ1990"/>
      <c r="AR1990"/>
      <c r="AS1990"/>
      <c r="AT1990"/>
      <c r="AU1990"/>
      <c r="AV1990"/>
    </row>
    <row r="1991" spans="27:48" ht="23.45" customHeight="1" x14ac:dyDescent="0.2">
      <c r="AA1991" s="97"/>
      <c r="AB1991" s="97"/>
      <c r="AC1991" s="97"/>
      <c r="AD1991" s="97"/>
      <c r="AE1991" s="97"/>
      <c r="AF1991" s="93"/>
      <c r="AG1991" s="93"/>
      <c r="AH1991" s="93"/>
      <c r="AI1991" s="30"/>
      <c r="AJ1991" s="30"/>
      <c r="AK1991" s="30"/>
      <c r="AL1991" s="30"/>
      <c r="AM1991" s="109"/>
      <c r="AN1991" s="109"/>
      <c r="AO1991" s="30"/>
      <c r="AP1991" s="109" t="s">
        <v>2724</v>
      </c>
      <c r="AQ1991"/>
      <c r="AR1991"/>
      <c r="AS1991"/>
      <c r="AT1991"/>
      <c r="AU1991"/>
      <c r="AV1991"/>
    </row>
    <row r="1992" spans="27:48" ht="23.45" customHeight="1" x14ac:dyDescent="0.2">
      <c r="AA1992" s="97"/>
      <c r="AB1992" s="97"/>
      <c r="AC1992" s="97"/>
      <c r="AD1992" s="97"/>
      <c r="AE1992" s="97"/>
      <c r="AF1992" s="93"/>
      <c r="AG1992" s="93"/>
      <c r="AH1992" s="93"/>
      <c r="AI1992" s="30"/>
      <c r="AJ1992" s="30"/>
      <c r="AK1992" s="30"/>
      <c r="AL1992" s="30"/>
      <c r="AM1992" s="109"/>
      <c r="AN1992" s="109"/>
      <c r="AO1992" s="30"/>
      <c r="AP1992" s="109" t="s">
        <v>2725</v>
      </c>
      <c r="AQ1992"/>
      <c r="AR1992"/>
      <c r="AS1992"/>
      <c r="AT1992"/>
      <c r="AU1992"/>
      <c r="AV1992"/>
    </row>
    <row r="1993" spans="27:48" ht="23.45" customHeight="1" x14ac:dyDescent="0.2">
      <c r="AA1993" s="97"/>
      <c r="AB1993" s="97"/>
      <c r="AC1993" s="97"/>
      <c r="AD1993" s="97"/>
      <c r="AE1993" s="97"/>
      <c r="AF1993" s="93"/>
      <c r="AG1993" s="93"/>
      <c r="AH1993" s="93"/>
      <c r="AI1993" s="30"/>
      <c r="AJ1993" s="30"/>
      <c r="AK1993" s="30"/>
      <c r="AL1993" s="30"/>
      <c r="AM1993" s="109"/>
      <c r="AN1993" s="109"/>
      <c r="AO1993" s="30"/>
      <c r="AP1993" s="109" t="s">
        <v>2726</v>
      </c>
      <c r="AQ1993"/>
      <c r="AR1993"/>
      <c r="AS1993"/>
      <c r="AT1993"/>
      <c r="AU1993"/>
      <c r="AV1993"/>
    </row>
    <row r="1994" spans="27:48" ht="23.45" customHeight="1" x14ac:dyDescent="0.2">
      <c r="AA1994" s="97"/>
      <c r="AB1994" s="97"/>
      <c r="AC1994" s="97"/>
      <c r="AD1994" s="97"/>
      <c r="AE1994" s="97"/>
      <c r="AF1994" s="93"/>
      <c r="AG1994" s="93"/>
      <c r="AH1994" s="93"/>
      <c r="AI1994" s="30"/>
      <c r="AJ1994" s="30"/>
      <c r="AK1994" s="30"/>
      <c r="AL1994" s="30"/>
      <c r="AM1994" s="109"/>
      <c r="AN1994" s="109"/>
      <c r="AO1994" s="30"/>
      <c r="AP1994" s="109" t="s">
        <v>2727</v>
      </c>
      <c r="AQ1994"/>
      <c r="AR1994"/>
      <c r="AS1994"/>
      <c r="AT1994"/>
      <c r="AU1994"/>
      <c r="AV1994"/>
    </row>
    <row r="1995" spans="27:48" ht="23.45" customHeight="1" x14ac:dyDescent="0.2">
      <c r="AA1995" s="97"/>
      <c r="AB1995" s="97"/>
      <c r="AC1995" s="97"/>
      <c r="AD1995" s="97"/>
      <c r="AE1995" s="97"/>
      <c r="AF1995" s="93"/>
      <c r="AG1995" s="93"/>
      <c r="AH1995" s="93"/>
      <c r="AI1995" s="30"/>
      <c r="AJ1995" s="30"/>
      <c r="AK1995" s="30"/>
      <c r="AL1995" s="30"/>
      <c r="AM1995" s="109"/>
      <c r="AN1995" s="109"/>
      <c r="AO1995" s="30"/>
      <c r="AP1995" s="109" t="s">
        <v>2728</v>
      </c>
      <c r="AQ1995"/>
      <c r="AR1995"/>
      <c r="AS1995"/>
      <c r="AT1995"/>
      <c r="AU1995"/>
      <c r="AV1995"/>
    </row>
    <row r="1996" spans="27:48" ht="23.45" customHeight="1" x14ac:dyDescent="0.2">
      <c r="AA1996" s="97"/>
      <c r="AB1996" s="97"/>
      <c r="AC1996" s="97"/>
      <c r="AD1996" s="97"/>
      <c r="AE1996" s="97"/>
      <c r="AF1996" s="93"/>
      <c r="AG1996" s="93"/>
      <c r="AH1996" s="93"/>
      <c r="AI1996" s="30"/>
      <c r="AJ1996" s="30"/>
      <c r="AK1996" s="30"/>
      <c r="AL1996" s="30"/>
      <c r="AM1996" s="109"/>
      <c r="AN1996" s="109"/>
      <c r="AO1996" s="30"/>
      <c r="AP1996" s="109" t="s">
        <v>2729</v>
      </c>
      <c r="AQ1996"/>
      <c r="AR1996"/>
      <c r="AS1996"/>
      <c r="AT1996"/>
      <c r="AU1996"/>
      <c r="AV1996"/>
    </row>
    <row r="1997" spans="27:48" ht="23.45" customHeight="1" x14ac:dyDescent="0.2">
      <c r="AA1997" s="97"/>
      <c r="AB1997" s="97"/>
      <c r="AC1997" s="97"/>
      <c r="AD1997" s="97"/>
      <c r="AE1997" s="97"/>
      <c r="AF1997" s="93"/>
      <c r="AG1997" s="93"/>
      <c r="AH1997" s="93"/>
      <c r="AI1997" s="30"/>
      <c r="AJ1997" s="30"/>
      <c r="AK1997" s="30"/>
      <c r="AL1997" s="30"/>
      <c r="AM1997" s="109"/>
      <c r="AN1997" s="109"/>
      <c r="AO1997" s="30"/>
      <c r="AP1997" s="109" t="s">
        <v>2730</v>
      </c>
      <c r="AQ1997"/>
      <c r="AR1997"/>
      <c r="AS1997"/>
      <c r="AT1997"/>
      <c r="AU1997"/>
      <c r="AV1997"/>
    </row>
    <row r="1998" spans="27:48" ht="23.45" customHeight="1" x14ac:dyDescent="0.2">
      <c r="AA1998" s="97"/>
      <c r="AB1998" s="97"/>
      <c r="AC1998" s="97"/>
      <c r="AD1998" s="97"/>
      <c r="AE1998" s="97"/>
      <c r="AF1998" s="93"/>
      <c r="AG1998" s="93"/>
      <c r="AH1998" s="93"/>
      <c r="AI1998" s="30"/>
      <c r="AJ1998" s="30"/>
      <c r="AK1998" s="30"/>
      <c r="AL1998" s="30"/>
      <c r="AM1998" s="109"/>
      <c r="AN1998" s="109"/>
      <c r="AO1998" s="30"/>
      <c r="AP1998" s="109" t="s">
        <v>2731</v>
      </c>
      <c r="AQ1998"/>
      <c r="AR1998"/>
      <c r="AS1998"/>
      <c r="AT1998"/>
      <c r="AU1998"/>
      <c r="AV1998"/>
    </row>
    <row r="1999" spans="27:48" ht="23.45" customHeight="1" x14ac:dyDescent="0.2">
      <c r="AA1999" s="97"/>
      <c r="AB1999" s="97"/>
      <c r="AC1999" s="97"/>
      <c r="AD1999" s="97"/>
      <c r="AE1999" s="97"/>
      <c r="AF1999" s="93"/>
      <c r="AG1999" s="93"/>
      <c r="AH1999" s="93"/>
      <c r="AI1999" s="30"/>
      <c r="AJ1999" s="30"/>
      <c r="AK1999" s="30"/>
      <c r="AL1999" s="30"/>
      <c r="AM1999" s="109"/>
      <c r="AN1999" s="109"/>
      <c r="AO1999" s="30"/>
      <c r="AP1999" s="109" t="s">
        <v>2732</v>
      </c>
      <c r="AQ1999"/>
      <c r="AR1999"/>
      <c r="AS1999"/>
      <c r="AT1999"/>
      <c r="AU1999"/>
      <c r="AV1999"/>
    </row>
    <row r="2000" spans="27:48" ht="23.45" customHeight="1" x14ac:dyDescent="0.2">
      <c r="AA2000" s="97"/>
      <c r="AB2000" s="97"/>
      <c r="AC2000" s="97"/>
      <c r="AD2000" s="97"/>
      <c r="AE2000" s="97"/>
      <c r="AF2000" s="93"/>
      <c r="AG2000" s="93"/>
      <c r="AH2000" s="93"/>
      <c r="AI2000" s="30"/>
      <c r="AJ2000" s="30"/>
      <c r="AK2000" s="30"/>
      <c r="AL2000" s="30"/>
      <c r="AM2000" s="109"/>
      <c r="AN2000" s="109"/>
      <c r="AO2000" s="30"/>
      <c r="AP2000" s="109" t="s">
        <v>2733</v>
      </c>
      <c r="AQ2000"/>
      <c r="AR2000"/>
      <c r="AS2000"/>
      <c r="AT2000"/>
      <c r="AU2000"/>
      <c r="AV2000"/>
    </row>
    <row r="2001" spans="27:48" ht="23.45" customHeight="1" x14ac:dyDescent="0.2">
      <c r="AA2001" s="97"/>
      <c r="AB2001" s="97"/>
      <c r="AC2001" s="97"/>
      <c r="AD2001" s="97"/>
      <c r="AE2001" s="97"/>
      <c r="AF2001" s="93"/>
      <c r="AG2001" s="93"/>
      <c r="AH2001" s="93"/>
      <c r="AI2001" s="30"/>
      <c r="AJ2001" s="30"/>
      <c r="AK2001" s="30"/>
      <c r="AL2001" s="30"/>
      <c r="AM2001" s="109"/>
      <c r="AN2001" s="109"/>
      <c r="AO2001" s="30"/>
      <c r="AP2001" s="109" t="s">
        <v>2734</v>
      </c>
      <c r="AQ2001"/>
      <c r="AR2001"/>
      <c r="AS2001"/>
      <c r="AT2001"/>
      <c r="AU2001"/>
      <c r="AV2001"/>
    </row>
    <row r="2002" spans="27:48" ht="23.45" customHeight="1" x14ac:dyDescent="0.2">
      <c r="AA2002" s="97"/>
      <c r="AB2002" s="97"/>
      <c r="AC2002" s="97"/>
      <c r="AD2002" s="97"/>
      <c r="AE2002" s="97"/>
      <c r="AF2002" s="93"/>
      <c r="AG2002" s="93"/>
      <c r="AH2002" s="93"/>
      <c r="AI2002" s="30"/>
      <c r="AJ2002" s="30"/>
      <c r="AK2002" s="30"/>
      <c r="AL2002" s="30"/>
      <c r="AM2002" s="109"/>
      <c r="AN2002" s="109"/>
      <c r="AO2002" s="30"/>
      <c r="AP2002" s="109" t="s">
        <v>2735</v>
      </c>
      <c r="AQ2002"/>
      <c r="AR2002"/>
      <c r="AS2002"/>
      <c r="AT2002"/>
      <c r="AU2002"/>
      <c r="AV2002"/>
    </row>
    <row r="2003" spans="27:48" ht="23.45" customHeight="1" x14ac:dyDescent="0.2">
      <c r="AA2003" s="97"/>
      <c r="AB2003" s="97"/>
      <c r="AC2003" s="97"/>
      <c r="AD2003" s="97"/>
      <c r="AE2003" s="97"/>
      <c r="AF2003" s="93"/>
      <c r="AG2003" s="93"/>
      <c r="AH2003" s="93"/>
      <c r="AI2003" s="30"/>
      <c r="AJ2003" s="30"/>
      <c r="AK2003" s="30"/>
      <c r="AL2003" s="30"/>
      <c r="AM2003" s="109"/>
      <c r="AN2003" s="109"/>
      <c r="AO2003" s="30"/>
      <c r="AP2003" s="109" t="s">
        <v>2736</v>
      </c>
      <c r="AQ2003"/>
      <c r="AR2003"/>
      <c r="AS2003"/>
      <c r="AT2003"/>
      <c r="AU2003"/>
      <c r="AV2003"/>
    </row>
    <row r="2004" spans="27:48" ht="23.45" customHeight="1" x14ac:dyDescent="0.2">
      <c r="AA2004" s="97"/>
      <c r="AB2004" s="97"/>
      <c r="AC2004" s="97"/>
      <c r="AD2004" s="97"/>
      <c r="AE2004" s="97"/>
      <c r="AF2004" s="93"/>
      <c r="AG2004" s="93"/>
      <c r="AH2004" s="93"/>
      <c r="AI2004" s="30"/>
      <c r="AJ2004" s="30"/>
      <c r="AK2004" s="30"/>
      <c r="AL2004" s="30"/>
      <c r="AM2004" s="109"/>
      <c r="AN2004" s="109"/>
      <c r="AO2004" s="30"/>
      <c r="AP2004" s="109" t="s">
        <v>2737</v>
      </c>
      <c r="AQ2004"/>
      <c r="AR2004"/>
      <c r="AS2004"/>
      <c r="AT2004"/>
      <c r="AU2004"/>
      <c r="AV2004"/>
    </row>
    <row r="2005" spans="27:48" ht="23.45" customHeight="1" x14ac:dyDescent="0.2">
      <c r="AA2005" s="97"/>
      <c r="AB2005" s="97"/>
      <c r="AC2005" s="97"/>
      <c r="AD2005" s="97"/>
      <c r="AE2005" s="97"/>
      <c r="AF2005" s="93"/>
      <c r="AG2005" s="93"/>
      <c r="AH2005" s="93"/>
      <c r="AI2005" s="30"/>
      <c r="AJ2005" s="30"/>
      <c r="AK2005" s="30"/>
      <c r="AL2005" s="30"/>
      <c r="AM2005" s="109"/>
      <c r="AN2005" s="109"/>
      <c r="AO2005" s="30"/>
      <c r="AP2005" s="109" t="s">
        <v>2738</v>
      </c>
      <c r="AQ2005"/>
      <c r="AR2005"/>
      <c r="AS2005"/>
      <c r="AT2005"/>
      <c r="AU2005"/>
      <c r="AV2005"/>
    </row>
    <row r="2006" spans="27:48" ht="23.45" customHeight="1" x14ac:dyDescent="0.2">
      <c r="AA2006" s="97"/>
      <c r="AB2006" s="97"/>
      <c r="AC2006" s="97"/>
      <c r="AD2006" s="97"/>
      <c r="AE2006" s="97"/>
      <c r="AF2006" s="93"/>
      <c r="AG2006" s="93"/>
      <c r="AH2006" s="93"/>
      <c r="AI2006" s="30"/>
      <c r="AJ2006" s="30"/>
      <c r="AK2006" s="30"/>
      <c r="AL2006" s="30"/>
      <c r="AM2006" s="109"/>
      <c r="AN2006" s="109"/>
      <c r="AO2006" s="30"/>
      <c r="AP2006" s="109" t="s">
        <v>2739</v>
      </c>
      <c r="AQ2006"/>
      <c r="AR2006"/>
      <c r="AS2006"/>
      <c r="AT2006"/>
      <c r="AU2006"/>
      <c r="AV2006"/>
    </row>
    <row r="2007" spans="27:48" ht="23.45" customHeight="1" x14ac:dyDescent="0.2">
      <c r="AA2007" s="97"/>
      <c r="AB2007" s="97"/>
      <c r="AC2007" s="97"/>
      <c r="AD2007" s="97"/>
      <c r="AE2007" s="97"/>
      <c r="AF2007" s="93"/>
      <c r="AG2007" s="93"/>
      <c r="AH2007" s="93"/>
      <c r="AI2007" s="30"/>
      <c r="AJ2007" s="30"/>
      <c r="AK2007" s="30"/>
      <c r="AL2007" s="30"/>
      <c r="AM2007" s="109"/>
      <c r="AN2007" s="109"/>
      <c r="AO2007" s="30"/>
      <c r="AP2007" s="109" t="s">
        <v>2740</v>
      </c>
      <c r="AQ2007"/>
      <c r="AR2007"/>
      <c r="AS2007"/>
      <c r="AT2007"/>
      <c r="AU2007"/>
      <c r="AV2007"/>
    </row>
    <row r="2008" spans="27:48" ht="23.45" customHeight="1" x14ac:dyDescent="0.2">
      <c r="AA2008" s="97"/>
      <c r="AB2008" s="97"/>
      <c r="AC2008" s="97"/>
      <c r="AD2008" s="97"/>
      <c r="AE2008" s="97"/>
      <c r="AF2008" s="93"/>
      <c r="AG2008" s="93"/>
      <c r="AH2008" s="93"/>
      <c r="AI2008" s="30"/>
      <c r="AJ2008" s="30"/>
      <c r="AK2008" s="30"/>
      <c r="AL2008" s="30"/>
      <c r="AM2008" s="109"/>
      <c r="AN2008" s="109"/>
      <c r="AO2008" s="30"/>
      <c r="AP2008" s="109" t="s">
        <v>2741</v>
      </c>
      <c r="AQ2008"/>
      <c r="AR2008"/>
      <c r="AS2008"/>
      <c r="AT2008"/>
      <c r="AU2008"/>
      <c r="AV2008"/>
    </row>
    <row r="2009" spans="27:48" ht="23.45" customHeight="1" x14ac:dyDescent="0.2">
      <c r="AA2009" s="97"/>
      <c r="AB2009" s="97"/>
      <c r="AC2009" s="97"/>
      <c r="AD2009" s="97"/>
      <c r="AE2009" s="97"/>
      <c r="AF2009" s="93"/>
      <c r="AG2009" s="93"/>
      <c r="AH2009" s="93"/>
      <c r="AI2009" s="30"/>
      <c r="AJ2009" s="30"/>
      <c r="AK2009" s="30"/>
      <c r="AL2009" s="30"/>
      <c r="AM2009" s="109"/>
      <c r="AN2009" s="109"/>
      <c r="AO2009" s="30"/>
      <c r="AP2009" s="109" t="s">
        <v>2742</v>
      </c>
      <c r="AQ2009"/>
      <c r="AR2009"/>
      <c r="AS2009"/>
      <c r="AT2009"/>
      <c r="AU2009"/>
      <c r="AV2009"/>
    </row>
    <row r="2010" spans="27:48" ht="23.45" customHeight="1" x14ac:dyDescent="0.2">
      <c r="AA2010" s="97"/>
      <c r="AB2010" s="97"/>
      <c r="AC2010" s="97"/>
      <c r="AD2010" s="97"/>
      <c r="AE2010" s="97"/>
      <c r="AF2010" s="93"/>
      <c r="AG2010" s="93"/>
      <c r="AH2010" s="93"/>
      <c r="AI2010" s="30"/>
      <c r="AJ2010" s="30"/>
      <c r="AK2010" s="30"/>
      <c r="AL2010" s="30"/>
      <c r="AM2010" s="109"/>
      <c r="AN2010" s="109"/>
      <c r="AO2010" s="30"/>
      <c r="AP2010" s="109" t="s">
        <v>2743</v>
      </c>
      <c r="AQ2010"/>
      <c r="AR2010"/>
      <c r="AS2010"/>
      <c r="AT2010"/>
      <c r="AU2010"/>
      <c r="AV2010"/>
    </row>
    <row r="2011" spans="27:48" ht="23.45" customHeight="1" x14ac:dyDescent="0.2">
      <c r="AA2011" s="97"/>
      <c r="AB2011" s="97"/>
      <c r="AC2011" s="97"/>
      <c r="AD2011" s="97"/>
      <c r="AE2011" s="97"/>
      <c r="AF2011" s="93"/>
      <c r="AG2011" s="93"/>
      <c r="AH2011" s="93"/>
      <c r="AI2011" s="30"/>
      <c r="AJ2011" s="30"/>
      <c r="AK2011" s="30"/>
      <c r="AL2011" s="30"/>
      <c r="AM2011" s="109"/>
      <c r="AN2011" s="109"/>
      <c r="AO2011" s="30"/>
      <c r="AP2011" s="109" t="s">
        <v>2744</v>
      </c>
      <c r="AQ2011"/>
      <c r="AR2011"/>
      <c r="AS2011"/>
      <c r="AT2011"/>
      <c r="AU2011"/>
      <c r="AV2011"/>
    </row>
    <row r="2012" spans="27:48" ht="23.45" customHeight="1" x14ac:dyDescent="0.2">
      <c r="AA2012" s="97"/>
      <c r="AB2012" s="97"/>
      <c r="AC2012" s="97"/>
      <c r="AD2012" s="97"/>
      <c r="AE2012" s="97"/>
      <c r="AF2012" s="93"/>
      <c r="AG2012" s="93"/>
      <c r="AH2012" s="93"/>
      <c r="AI2012" s="30"/>
      <c r="AJ2012" s="30"/>
      <c r="AK2012" s="30"/>
      <c r="AL2012" s="30"/>
      <c r="AM2012" s="109"/>
      <c r="AN2012" s="109"/>
      <c r="AO2012" s="30"/>
      <c r="AP2012" s="109" t="s">
        <v>2745</v>
      </c>
      <c r="AQ2012"/>
      <c r="AR2012"/>
      <c r="AS2012"/>
      <c r="AT2012"/>
      <c r="AU2012"/>
      <c r="AV2012"/>
    </row>
    <row r="2013" spans="27:48" ht="23.45" customHeight="1" x14ac:dyDescent="0.2">
      <c r="AA2013" s="97"/>
      <c r="AB2013" s="97"/>
      <c r="AC2013" s="97"/>
      <c r="AD2013" s="97"/>
      <c r="AE2013" s="97"/>
      <c r="AF2013" s="93"/>
      <c r="AG2013" s="93"/>
      <c r="AH2013" s="93"/>
      <c r="AI2013" s="30"/>
      <c r="AJ2013" s="30"/>
      <c r="AK2013" s="30"/>
      <c r="AL2013" s="30"/>
      <c r="AM2013" s="109"/>
      <c r="AN2013" s="109"/>
      <c r="AO2013" s="30"/>
      <c r="AP2013" s="109" t="s">
        <v>2746</v>
      </c>
      <c r="AQ2013"/>
      <c r="AR2013"/>
      <c r="AS2013"/>
      <c r="AT2013"/>
      <c r="AU2013"/>
      <c r="AV2013"/>
    </row>
    <row r="2014" spans="27:48" ht="23.45" customHeight="1" x14ac:dyDescent="0.2">
      <c r="AA2014" s="97"/>
      <c r="AB2014" s="97"/>
      <c r="AC2014" s="97"/>
      <c r="AD2014" s="97"/>
      <c r="AE2014" s="97"/>
      <c r="AF2014" s="93"/>
      <c r="AG2014" s="93"/>
      <c r="AH2014" s="93"/>
      <c r="AI2014" s="30"/>
      <c r="AJ2014" s="30"/>
      <c r="AK2014" s="30"/>
      <c r="AL2014" s="30"/>
      <c r="AM2014" s="109"/>
      <c r="AN2014" s="109"/>
      <c r="AO2014" s="30"/>
      <c r="AP2014" s="109" t="s">
        <v>2747</v>
      </c>
      <c r="AQ2014"/>
      <c r="AR2014"/>
      <c r="AS2014"/>
      <c r="AT2014"/>
      <c r="AU2014"/>
      <c r="AV2014"/>
    </row>
    <row r="2015" spans="27:48" ht="23.45" customHeight="1" x14ac:dyDescent="0.2">
      <c r="AA2015" s="97"/>
      <c r="AB2015" s="97"/>
      <c r="AC2015" s="97"/>
      <c r="AD2015" s="97"/>
      <c r="AE2015" s="97"/>
      <c r="AF2015" s="93"/>
      <c r="AG2015" s="93"/>
      <c r="AH2015" s="93"/>
      <c r="AI2015" s="30"/>
      <c r="AJ2015" s="30"/>
      <c r="AK2015" s="30"/>
      <c r="AL2015" s="30"/>
      <c r="AM2015" s="109"/>
      <c r="AN2015" s="109"/>
      <c r="AO2015" s="30"/>
      <c r="AP2015" s="109" t="s">
        <v>2748</v>
      </c>
      <c r="AQ2015"/>
      <c r="AR2015"/>
      <c r="AS2015"/>
      <c r="AT2015"/>
      <c r="AU2015"/>
      <c r="AV2015"/>
    </row>
    <row r="2016" spans="27:48" ht="23.45" customHeight="1" x14ac:dyDescent="0.2">
      <c r="AA2016" s="97"/>
      <c r="AB2016" s="97"/>
      <c r="AC2016" s="97"/>
      <c r="AD2016" s="97"/>
      <c r="AE2016" s="97"/>
      <c r="AF2016" s="93"/>
      <c r="AG2016" s="93"/>
      <c r="AH2016" s="93"/>
      <c r="AI2016" s="30"/>
      <c r="AJ2016" s="30"/>
      <c r="AK2016" s="30"/>
      <c r="AL2016" s="30"/>
      <c r="AM2016" s="109"/>
      <c r="AN2016" s="109"/>
      <c r="AO2016" s="30"/>
      <c r="AP2016" s="109" t="s">
        <v>2749</v>
      </c>
      <c r="AQ2016"/>
      <c r="AR2016"/>
      <c r="AS2016"/>
      <c r="AT2016"/>
      <c r="AU2016"/>
      <c r="AV2016"/>
    </row>
    <row r="2017" spans="27:48" ht="23.45" customHeight="1" x14ac:dyDescent="0.2">
      <c r="AA2017" s="97"/>
      <c r="AB2017" s="97"/>
      <c r="AC2017" s="97"/>
      <c r="AD2017" s="97"/>
      <c r="AE2017" s="97"/>
      <c r="AF2017" s="93"/>
      <c r="AG2017" s="93"/>
      <c r="AH2017" s="93"/>
      <c r="AI2017" s="30"/>
      <c r="AJ2017" s="30"/>
      <c r="AK2017" s="30"/>
      <c r="AL2017" s="30"/>
      <c r="AM2017" s="109"/>
      <c r="AN2017" s="109"/>
      <c r="AO2017" s="30"/>
      <c r="AP2017" s="109" t="s">
        <v>2750</v>
      </c>
      <c r="AQ2017"/>
      <c r="AR2017"/>
      <c r="AS2017"/>
      <c r="AT2017"/>
      <c r="AU2017"/>
      <c r="AV2017"/>
    </row>
    <row r="2018" spans="27:48" ht="23.45" customHeight="1" x14ac:dyDescent="0.2">
      <c r="AA2018" s="97"/>
      <c r="AB2018" s="97"/>
      <c r="AC2018" s="97"/>
      <c r="AD2018" s="97"/>
      <c r="AE2018" s="97"/>
      <c r="AF2018" s="93"/>
      <c r="AG2018" s="93"/>
      <c r="AH2018" s="93"/>
      <c r="AI2018" s="30"/>
      <c r="AJ2018" s="30"/>
      <c r="AK2018" s="30"/>
      <c r="AL2018" s="30"/>
      <c r="AM2018" s="109"/>
      <c r="AN2018" s="109"/>
      <c r="AO2018" s="30"/>
      <c r="AP2018" s="109" t="s">
        <v>2751</v>
      </c>
      <c r="AQ2018"/>
      <c r="AR2018"/>
      <c r="AS2018"/>
      <c r="AT2018"/>
      <c r="AU2018"/>
      <c r="AV2018"/>
    </row>
    <row r="2019" spans="27:48" ht="23.45" customHeight="1" x14ac:dyDescent="0.2">
      <c r="AA2019" s="97"/>
      <c r="AB2019" s="97"/>
      <c r="AC2019" s="97"/>
      <c r="AD2019" s="97"/>
      <c r="AE2019" s="97"/>
      <c r="AF2019" s="93"/>
      <c r="AG2019" s="93"/>
      <c r="AH2019" s="93"/>
      <c r="AI2019" s="30"/>
      <c r="AJ2019" s="30"/>
      <c r="AK2019" s="30"/>
      <c r="AL2019" s="30"/>
      <c r="AM2019" s="109"/>
      <c r="AN2019" s="109"/>
      <c r="AO2019" s="30"/>
      <c r="AP2019" s="109" t="s">
        <v>2752</v>
      </c>
      <c r="AQ2019"/>
      <c r="AR2019"/>
      <c r="AS2019"/>
      <c r="AT2019"/>
      <c r="AU2019"/>
      <c r="AV2019"/>
    </row>
    <row r="2020" spans="27:48" ht="23.45" customHeight="1" x14ac:dyDescent="0.2">
      <c r="AA2020" s="97"/>
      <c r="AB2020" s="97"/>
      <c r="AC2020" s="97"/>
      <c r="AD2020" s="97"/>
      <c r="AE2020" s="97"/>
      <c r="AF2020" s="93"/>
      <c r="AG2020" s="93"/>
      <c r="AH2020" s="93"/>
      <c r="AI2020" s="30"/>
      <c r="AJ2020" s="30"/>
      <c r="AK2020" s="30"/>
      <c r="AL2020" s="30"/>
      <c r="AM2020" s="109"/>
      <c r="AN2020" s="109"/>
      <c r="AO2020" s="30"/>
      <c r="AP2020" s="109" t="s">
        <v>2753</v>
      </c>
      <c r="AQ2020"/>
      <c r="AR2020"/>
      <c r="AS2020"/>
      <c r="AT2020"/>
      <c r="AU2020"/>
      <c r="AV2020"/>
    </row>
    <row r="2021" spans="27:48" ht="23.45" customHeight="1" x14ac:dyDescent="0.2">
      <c r="AA2021" s="97"/>
      <c r="AB2021" s="97"/>
      <c r="AC2021" s="97"/>
      <c r="AD2021" s="97"/>
      <c r="AE2021" s="97"/>
      <c r="AF2021" s="93"/>
      <c r="AG2021" s="93"/>
      <c r="AH2021" s="93"/>
      <c r="AI2021" s="30"/>
      <c r="AJ2021" s="30"/>
      <c r="AK2021" s="30"/>
      <c r="AL2021" s="30"/>
      <c r="AM2021" s="109"/>
      <c r="AN2021" s="109"/>
      <c r="AO2021" s="30"/>
      <c r="AP2021" s="109" t="s">
        <v>2754</v>
      </c>
      <c r="AQ2021"/>
      <c r="AR2021"/>
      <c r="AS2021"/>
      <c r="AT2021"/>
      <c r="AU2021"/>
      <c r="AV2021"/>
    </row>
    <row r="2022" spans="27:48" ht="23.45" customHeight="1" x14ac:dyDescent="0.2">
      <c r="AA2022" s="97"/>
      <c r="AB2022" s="97"/>
      <c r="AC2022" s="97"/>
      <c r="AD2022" s="97"/>
      <c r="AE2022" s="97"/>
      <c r="AF2022" s="93"/>
      <c r="AG2022" s="93"/>
      <c r="AH2022" s="93"/>
      <c r="AI2022" s="30"/>
      <c r="AJ2022" s="30"/>
      <c r="AK2022" s="30"/>
      <c r="AL2022" s="30"/>
      <c r="AM2022" s="109"/>
      <c r="AN2022" s="109"/>
      <c r="AO2022" s="30"/>
      <c r="AP2022" s="109" t="s">
        <v>2755</v>
      </c>
      <c r="AQ2022"/>
      <c r="AR2022"/>
      <c r="AS2022"/>
      <c r="AT2022"/>
      <c r="AU2022"/>
      <c r="AV2022"/>
    </row>
    <row r="2023" spans="27:48" ht="23.45" customHeight="1" x14ac:dyDescent="0.2">
      <c r="AA2023" s="97"/>
      <c r="AB2023" s="97"/>
      <c r="AC2023" s="97"/>
      <c r="AD2023" s="97"/>
      <c r="AE2023" s="97"/>
      <c r="AF2023" s="93"/>
      <c r="AG2023" s="93"/>
      <c r="AH2023" s="93"/>
      <c r="AI2023" s="30"/>
      <c r="AJ2023" s="30"/>
      <c r="AK2023" s="30"/>
      <c r="AL2023" s="30"/>
      <c r="AM2023" s="109"/>
      <c r="AN2023" s="109"/>
      <c r="AO2023" s="30"/>
      <c r="AP2023" s="109" t="s">
        <v>2756</v>
      </c>
      <c r="AQ2023"/>
      <c r="AR2023"/>
      <c r="AS2023"/>
      <c r="AT2023"/>
      <c r="AU2023"/>
      <c r="AV2023"/>
    </row>
    <row r="2024" spans="27:48" ht="23.45" customHeight="1" x14ac:dyDescent="0.2">
      <c r="AA2024" s="97"/>
      <c r="AB2024" s="97"/>
      <c r="AC2024" s="97"/>
      <c r="AD2024" s="97"/>
      <c r="AE2024" s="97"/>
      <c r="AF2024" s="93"/>
      <c r="AG2024" s="93"/>
      <c r="AH2024" s="93"/>
      <c r="AI2024" s="30"/>
      <c r="AJ2024" s="30"/>
      <c r="AK2024" s="30"/>
      <c r="AL2024" s="30"/>
      <c r="AM2024" s="109"/>
      <c r="AN2024" s="109"/>
      <c r="AO2024" s="30"/>
      <c r="AP2024" s="109" t="s">
        <v>2757</v>
      </c>
      <c r="AQ2024"/>
      <c r="AR2024"/>
      <c r="AS2024"/>
      <c r="AT2024"/>
      <c r="AU2024"/>
      <c r="AV2024"/>
    </row>
    <row r="2025" spans="27:48" ht="23.45" customHeight="1" x14ac:dyDescent="0.2">
      <c r="AA2025" s="97"/>
      <c r="AB2025" s="97"/>
      <c r="AC2025" s="97"/>
      <c r="AD2025" s="97"/>
      <c r="AE2025" s="97"/>
      <c r="AF2025" s="93"/>
      <c r="AG2025" s="93"/>
      <c r="AH2025" s="93"/>
      <c r="AI2025" s="30"/>
      <c r="AJ2025" s="30"/>
      <c r="AK2025" s="30"/>
      <c r="AL2025" s="30"/>
      <c r="AM2025" s="109"/>
      <c r="AN2025" s="109"/>
      <c r="AO2025" s="30"/>
      <c r="AP2025" s="109" t="s">
        <v>2758</v>
      </c>
      <c r="AQ2025"/>
      <c r="AR2025"/>
      <c r="AS2025"/>
      <c r="AT2025"/>
      <c r="AU2025"/>
      <c r="AV2025"/>
    </row>
    <row r="2026" spans="27:48" ht="23.45" customHeight="1" x14ac:dyDescent="0.2">
      <c r="AA2026" s="97"/>
      <c r="AB2026" s="97"/>
      <c r="AC2026" s="97"/>
      <c r="AD2026" s="97"/>
      <c r="AE2026" s="97"/>
      <c r="AF2026" s="93"/>
      <c r="AG2026" s="93"/>
      <c r="AH2026" s="93"/>
      <c r="AI2026" s="30"/>
      <c r="AJ2026" s="30"/>
      <c r="AK2026" s="30"/>
      <c r="AL2026" s="30"/>
      <c r="AM2026" s="109"/>
      <c r="AN2026" s="109"/>
      <c r="AO2026" s="30"/>
      <c r="AP2026" s="109" t="s">
        <v>2759</v>
      </c>
      <c r="AQ2026"/>
      <c r="AR2026"/>
      <c r="AS2026"/>
      <c r="AT2026"/>
      <c r="AU2026"/>
      <c r="AV2026"/>
    </row>
    <row r="2027" spans="27:48" ht="23.45" customHeight="1" x14ac:dyDescent="0.2">
      <c r="AA2027" s="97"/>
      <c r="AB2027" s="97"/>
      <c r="AC2027" s="97"/>
      <c r="AD2027" s="97"/>
      <c r="AE2027" s="97"/>
      <c r="AF2027" s="93"/>
      <c r="AG2027" s="93"/>
      <c r="AH2027" s="93"/>
      <c r="AI2027" s="30"/>
      <c r="AJ2027" s="30"/>
      <c r="AK2027" s="30"/>
      <c r="AL2027" s="30"/>
      <c r="AM2027" s="109"/>
      <c r="AN2027" s="109"/>
      <c r="AO2027" s="30"/>
      <c r="AP2027" s="109" t="s">
        <v>2760</v>
      </c>
      <c r="AQ2027"/>
      <c r="AR2027"/>
      <c r="AS2027"/>
      <c r="AT2027"/>
      <c r="AU2027"/>
      <c r="AV2027"/>
    </row>
    <row r="2028" spans="27:48" ht="23.45" customHeight="1" x14ac:dyDescent="0.2">
      <c r="AA2028" s="97"/>
      <c r="AB2028" s="97"/>
      <c r="AC2028" s="97"/>
      <c r="AD2028" s="97"/>
      <c r="AE2028" s="97"/>
      <c r="AF2028" s="93"/>
      <c r="AG2028" s="93"/>
      <c r="AH2028" s="93"/>
      <c r="AI2028" s="30"/>
      <c r="AJ2028" s="30"/>
      <c r="AK2028" s="30"/>
      <c r="AL2028" s="30"/>
      <c r="AM2028" s="109"/>
      <c r="AN2028" s="109"/>
      <c r="AO2028" s="30"/>
      <c r="AP2028" s="109" t="s">
        <v>2761</v>
      </c>
      <c r="AQ2028"/>
      <c r="AR2028"/>
      <c r="AS2028"/>
      <c r="AT2028"/>
      <c r="AU2028"/>
      <c r="AV2028"/>
    </row>
    <row r="2029" spans="27:48" ht="23.45" customHeight="1" x14ac:dyDescent="0.2">
      <c r="AA2029" s="97"/>
      <c r="AB2029" s="97"/>
      <c r="AC2029" s="97"/>
      <c r="AD2029" s="97"/>
      <c r="AE2029" s="97"/>
      <c r="AF2029" s="93"/>
      <c r="AG2029" s="93"/>
      <c r="AH2029" s="93"/>
      <c r="AI2029" s="30"/>
      <c r="AJ2029" s="30"/>
      <c r="AK2029" s="30"/>
      <c r="AL2029" s="30"/>
      <c r="AM2029" s="109"/>
      <c r="AN2029" s="109"/>
      <c r="AO2029" s="30"/>
      <c r="AP2029" s="109" t="s">
        <v>2762</v>
      </c>
      <c r="AQ2029"/>
      <c r="AR2029"/>
      <c r="AS2029"/>
      <c r="AT2029"/>
      <c r="AU2029"/>
      <c r="AV2029"/>
    </row>
    <row r="2030" spans="27:48" ht="23.45" customHeight="1" x14ac:dyDescent="0.2">
      <c r="AA2030" s="97"/>
      <c r="AB2030" s="97"/>
      <c r="AC2030" s="97"/>
      <c r="AD2030" s="97"/>
      <c r="AE2030" s="97"/>
      <c r="AF2030" s="93"/>
      <c r="AG2030" s="93"/>
      <c r="AH2030" s="93"/>
      <c r="AI2030" s="30"/>
      <c r="AJ2030" s="30"/>
      <c r="AK2030" s="30"/>
      <c r="AL2030" s="30"/>
      <c r="AM2030" s="109"/>
      <c r="AN2030" s="109"/>
      <c r="AO2030" s="30"/>
      <c r="AP2030" s="109" t="s">
        <v>2763</v>
      </c>
      <c r="AQ2030"/>
      <c r="AR2030"/>
      <c r="AS2030"/>
      <c r="AT2030"/>
      <c r="AU2030"/>
      <c r="AV2030"/>
    </row>
    <row r="2031" spans="27:48" ht="23.45" customHeight="1" x14ac:dyDescent="0.2">
      <c r="AA2031" s="97"/>
      <c r="AB2031" s="97"/>
      <c r="AC2031" s="97"/>
      <c r="AD2031" s="97"/>
      <c r="AE2031" s="97"/>
      <c r="AF2031" s="93"/>
      <c r="AG2031" s="93"/>
      <c r="AH2031" s="93"/>
      <c r="AI2031" s="30"/>
      <c r="AJ2031" s="30"/>
      <c r="AK2031" s="30"/>
      <c r="AL2031" s="30"/>
      <c r="AM2031" s="109"/>
      <c r="AN2031" s="109"/>
      <c r="AO2031" s="30"/>
      <c r="AP2031" s="109" t="s">
        <v>2764</v>
      </c>
      <c r="AQ2031"/>
      <c r="AR2031"/>
      <c r="AS2031"/>
      <c r="AT2031"/>
      <c r="AU2031"/>
      <c r="AV2031"/>
    </row>
    <row r="2032" spans="27:48" ht="23.45" customHeight="1" x14ac:dyDescent="0.2">
      <c r="AA2032" s="97"/>
      <c r="AB2032" s="97"/>
      <c r="AC2032" s="97"/>
      <c r="AD2032" s="97"/>
      <c r="AE2032" s="97"/>
      <c r="AF2032" s="93"/>
      <c r="AG2032" s="93"/>
      <c r="AH2032" s="93"/>
      <c r="AI2032" s="30"/>
      <c r="AJ2032" s="30"/>
      <c r="AK2032" s="30"/>
      <c r="AL2032" s="30"/>
      <c r="AM2032" s="109"/>
      <c r="AN2032" s="109"/>
      <c r="AO2032" s="30"/>
      <c r="AP2032" s="109" t="s">
        <v>2765</v>
      </c>
      <c r="AQ2032"/>
      <c r="AR2032"/>
      <c r="AS2032"/>
      <c r="AT2032"/>
      <c r="AU2032"/>
      <c r="AV2032"/>
    </row>
    <row r="2033" spans="27:48" ht="23.45" customHeight="1" x14ac:dyDescent="0.2">
      <c r="AA2033" s="97"/>
      <c r="AB2033" s="97"/>
      <c r="AC2033" s="97"/>
      <c r="AD2033" s="97"/>
      <c r="AE2033" s="97"/>
      <c r="AF2033" s="93"/>
      <c r="AG2033" s="93"/>
      <c r="AH2033" s="93"/>
      <c r="AI2033" s="30"/>
      <c r="AJ2033" s="30"/>
      <c r="AK2033" s="30"/>
      <c r="AL2033" s="30"/>
      <c r="AM2033" s="109"/>
      <c r="AN2033" s="109"/>
      <c r="AO2033" s="30"/>
      <c r="AP2033" s="109" t="s">
        <v>2766</v>
      </c>
      <c r="AQ2033"/>
      <c r="AR2033"/>
      <c r="AS2033"/>
      <c r="AT2033"/>
      <c r="AU2033"/>
      <c r="AV2033"/>
    </row>
    <row r="2034" spans="27:48" ht="23.45" customHeight="1" x14ac:dyDescent="0.2">
      <c r="AA2034" s="97"/>
      <c r="AB2034" s="97"/>
      <c r="AC2034" s="97"/>
      <c r="AD2034" s="97"/>
      <c r="AE2034" s="97"/>
      <c r="AF2034" s="93"/>
      <c r="AG2034" s="93"/>
      <c r="AH2034" s="93"/>
      <c r="AI2034" s="30"/>
      <c r="AJ2034" s="30"/>
      <c r="AK2034" s="30"/>
      <c r="AL2034" s="30"/>
      <c r="AM2034" s="109"/>
      <c r="AN2034" s="109"/>
      <c r="AO2034" s="30"/>
      <c r="AP2034" s="109" t="s">
        <v>2767</v>
      </c>
      <c r="AQ2034"/>
      <c r="AR2034"/>
      <c r="AS2034"/>
      <c r="AT2034"/>
      <c r="AU2034"/>
      <c r="AV2034"/>
    </row>
    <row r="2035" spans="27:48" ht="23.45" customHeight="1" x14ac:dyDescent="0.2">
      <c r="AA2035" s="97"/>
      <c r="AB2035" s="97"/>
      <c r="AC2035" s="97"/>
      <c r="AD2035" s="97"/>
      <c r="AE2035" s="97"/>
      <c r="AF2035" s="93"/>
      <c r="AG2035" s="93"/>
      <c r="AH2035" s="93"/>
      <c r="AI2035" s="30"/>
      <c r="AJ2035" s="30"/>
      <c r="AK2035" s="30"/>
      <c r="AL2035" s="30"/>
      <c r="AM2035" s="109"/>
      <c r="AN2035" s="109"/>
      <c r="AO2035" s="30"/>
      <c r="AP2035" s="109" t="s">
        <v>2768</v>
      </c>
      <c r="AQ2035"/>
      <c r="AR2035"/>
      <c r="AS2035"/>
      <c r="AT2035"/>
      <c r="AU2035"/>
      <c r="AV2035"/>
    </row>
    <row r="2036" spans="27:48" ht="23.45" customHeight="1" x14ac:dyDescent="0.2">
      <c r="AA2036" s="97"/>
      <c r="AB2036" s="97"/>
      <c r="AC2036" s="97"/>
      <c r="AD2036" s="97"/>
      <c r="AE2036" s="97"/>
      <c r="AF2036" s="93"/>
      <c r="AG2036" s="93"/>
      <c r="AH2036" s="93"/>
      <c r="AI2036" s="30"/>
      <c r="AJ2036" s="30"/>
      <c r="AK2036" s="30"/>
      <c r="AL2036" s="30"/>
      <c r="AM2036" s="109"/>
      <c r="AN2036" s="109"/>
      <c r="AO2036" s="30"/>
      <c r="AP2036" s="109" t="s">
        <v>2769</v>
      </c>
      <c r="AQ2036"/>
      <c r="AR2036"/>
      <c r="AS2036"/>
      <c r="AT2036"/>
      <c r="AU2036"/>
      <c r="AV2036"/>
    </row>
    <row r="2037" spans="27:48" ht="23.45" customHeight="1" x14ac:dyDescent="0.2">
      <c r="AA2037" s="97"/>
      <c r="AB2037" s="97"/>
      <c r="AC2037" s="97"/>
      <c r="AD2037" s="97"/>
      <c r="AE2037" s="97"/>
      <c r="AF2037" s="93"/>
      <c r="AG2037" s="93"/>
      <c r="AH2037" s="93"/>
      <c r="AI2037" s="30"/>
      <c r="AJ2037" s="30"/>
      <c r="AK2037" s="30"/>
      <c r="AL2037" s="30"/>
      <c r="AM2037" s="109"/>
      <c r="AN2037" s="109"/>
      <c r="AO2037" s="30"/>
      <c r="AP2037" s="109" t="s">
        <v>2770</v>
      </c>
      <c r="AQ2037"/>
      <c r="AR2037"/>
      <c r="AS2037"/>
      <c r="AT2037"/>
      <c r="AU2037"/>
      <c r="AV2037"/>
    </row>
    <row r="2038" spans="27:48" ht="23.45" customHeight="1" x14ac:dyDescent="0.2">
      <c r="AA2038" s="97"/>
      <c r="AB2038" s="97"/>
      <c r="AC2038" s="97"/>
      <c r="AD2038" s="97"/>
      <c r="AE2038" s="97"/>
      <c r="AF2038" s="93"/>
      <c r="AG2038" s="93"/>
      <c r="AH2038" s="93"/>
      <c r="AI2038" s="30"/>
      <c r="AJ2038" s="30"/>
      <c r="AK2038" s="30"/>
      <c r="AL2038" s="30"/>
      <c r="AM2038" s="109"/>
      <c r="AN2038" s="109"/>
      <c r="AO2038" s="30"/>
      <c r="AP2038" s="109" t="s">
        <v>2771</v>
      </c>
      <c r="AQ2038"/>
      <c r="AR2038"/>
      <c r="AS2038"/>
      <c r="AT2038"/>
      <c r="AU2038"/>
      <c r="AV2038"/>
    </row>
    <row r="2039" spans="27:48" ht="23.45" customHeight="1" x14ac:dyDescent="0.2">
      <c r="AA2039" s="97"/>
      <c r="AB2039" s="97"/>
      <c r="AC2039" s="97"/>
      <c r="AD2039" s="97"/>
      <c r="AE2039" s="97"/>
      <c r="AF2039" s="93"/>
      <c r="AG2039" s="93"/>
      <c r="AH2039" s="93"/>
      <c r="AI2039" s="30"/>
      <c r="AJ2039" s="30"/>
      <c r="AK2039" s="30"/>
      <c r="AL2039" s="30"/>
      <c r="AM2039" s="109"/>
      <c r="AN2039" s="109"/>
      <c r="AO2039" s="30"/>
      <c r="AP2039" s="109" t="s">
        <v>2772</v>
      </c>
      <c r="AQ2039"/>
      <c r="AR2039"/>
      <c r="AS2039"/>
      <c r="AT2039"/>
      <c r="AU2039"/>
      <c r="AV2039"/>
    </row>
    <row r="2040" spans="27:48" ht="23.45" customHeight="1" x14ac:dyDescent="0.2">
      <c r="AA2040" s="97"/>
      <c r="AB2040" s="97"/>
      <c r="AC2040" s="97"/>
      <c r="AD2040" s="97"/>
      <c r="AE2040" s="97"/>
      <c r="AF2040" s="93"/>
      <c r="AG2040" s="93"/>
      <c r="AH2040" s="93"/>
      <c r="AI2040" s="30"/>
      <c r="AJ2040" s="30"/>
      <c r="AK2040" s="30"/>
      <c r="AL2040" s="30"/>
      <c r="AM2040" s="109"/>
      <c r="AN2040" s="109"/>
      <c r="AO2040" s="30"/>
      <c r="AP2040" s="109" t="s">
        <v>2773</v>
      </c>
      <c r="AQ2040"/>
      <c r="AR2040"/>
      <c r="AS2040"/>
      <c r="AT2040"/>
      <c r="AU2040"/>
      <c r="AV2040"/>
    </row>
    <row r="2041" spans="27:48" ht="23.45" customHeight="1" x14ac:dyDescent="0.2">
      <c r="AA2041" s="97"/>
      <c r="AB2041" s="97"/>
      <c r="AC2041" s="97"/>
      <c r="AD2041" s="97"/>
      <c r="AE2041" s="97"/>
      <c r="AF2041" s="93"/>
      <c r="AG2041" s="93"/>
      <c r="AH2041" s="93"/>
      <c r="AI2041" s="30"/>
      <c r="AJ2041" s="30"/>
      <c r="AK2041" s="30"/>
      <c r="AL2041" s="30"/>
      <c r="AM2041" s="109"/>
      <c r="AN2041" s="109"/>
      <c r="AO2041" s="30"/>
      <c r="AP2041" s="109" t="s">
        <v>2774</v>
      </c>
      <c r="AQ2041"/>
      <c r="AR2041"/>
      <c r="AS2041"/>
      <c r="AT2041"/>
      <c r="AU2041"/>
      <c r="AV2041"/>
    </row>
    <row r="2042" spans="27:48" ht="23.45" customHeight="1" x14ac:dyDescent="0.2">
      <c r="AA2042" s="97"/>
      <c r="AB2042" s="97"/>
      <c r="AC2042" s="97"/>
      <c r="AD2042" s="97"/>
      <c r="AE2042" s="97"/>
      <c r="AF2042" s="93"/>
      <c r="AG2042" s="93"/>
      <c r="AH2042" s="93"/>
      <c r="AI2042" s="30"/>
      <c r="AJ2042" s="30"/>
      <c r="AK2042" s="30"/>
      <c r="AL2042" s="30"/>
      <c r="AM2042" s="109"/>
      <c r="AN2042" s="109"/>
      <c r="AO2042" s="30"/>
      <c r="AP2042" s="109" t="s">
        <v>2775</v>
      </c>
      <c r="AQ2042"/>
      <c r="AR2042"/>
      <c r="AS2042"/>
      <c r="AT2042"/>
      <c r="AU2042"/>
      <c r="AV2042"/>
    </row>
    <row r="2043" spans="27:48" ht="23.45" customHeight="1" x14ac:dyDescent="0.2">
      <c r="AA2043" s="97"/>
      <c r="AB2043" s="97"/>
      <c r="AC2043" s="97"/>
      <c r="AD2043" s="97"/>
      <c r="AE2043" s="97"/>
      <c r="AF2043" s="93"/>
      <c r="AG2043" s="93"/>
      <c r="AH2043" s="93"/>
      <c r="AI2043" s="30"/>
      <c r="AJ2043" s="30"/>
      <c r="AK2043" s="30"/>
      <c r="AL2043" s="30"/>
      <c r="AM2043" s="109"/>
      <c r="AN2043" s="109"/>
      <c r="AO2043" s="30"/>
      <c r="AP2043" s="109" t="s">
        <v>2776</v>
      </c>
      <c r="AQ2043"/>
      <c r="AR2043"/>
      <c r="AS2043"/>
      <c r="AT2043"/>
      <c r="AU2043"/>
      <c r="AV2043"/>
    </row>
    <row r="2044" spans="27:48" ht="23.45" customHeight="1" x14ac:dyDescent="0.2">
      <c r="AA2044" s="97"/>
      <c r="AB2044" s="97"/>
      <c r="AC2044" s="97"/>
      <c r="AD2044" s="97"/>
      <c r="AE2044" s="97"/>
      <c r="AF2044" s="93"/>
      <c r="AG2044" s="93"/>
      <c r="AH2044" s="93"/>
      <c r="AI2044" s="30"/>
      <c r="AJ2044" s="30"/>
      <c r="AK2044" s="30"/>
      <c r="AL2044" s="30"/>
      <c r="AM2044" s="109"/>
      <c r="AN2044" s="109"/>
      <c r="AO2044" s="30"/>
      <c r="AP2044" s="109" t="s">
        <v>2777</v>
      </c>
      <c r="AQ2044"/>
      <c r="AR2044"/>
      <c r="AS2044"/>
      <c r="AT2044"/>
      <c r="AU2044"/>
      <c r="AV2044"/>
    </row>
    <row r="2045" spans="27:48" ht="23.45" customHeight="1" x14ac:dyDescent="0.2">
      <c r="AA2045" s="97"/>
      <c r="AB2045" s="97"/>
      <c r="AC2045" s="97"/>
      <c r="AD2045" s="97"/>
      <c r="AE2045" s="97"/>
      <c r="AF2045" s="93"/>
      <c r="AG2045" s="93"/>
      <c r="AH2045" s="93"/>
      <c r="AI2045" s="30"/>
      <c r="AJ2045" s="30"/>
      <c r="AK2045" s="30"/>
      <c r="AL2045" s="30"/>
      <c r="AM2045" s="109"/>
      <c r="AN2045" s="109"/>
      <c r="AO2045" s="30"/>
      <c r="AP2045" s="109" t="s">
        <v>2778</v>
      </c>
      <c r="AQ2045"/>
      <c r="AR2045"/>
      <c r="AS2045"/>
      <c r="AT2045"/>
      <c r="AU2045"/>
      <c r="AV2045"/>
    </row>
    <row r="2046" spans="27:48" ht="23.45" customHeight="1" x14ac:dyDescent="0.2">
      <c r="AA2046" s="97"/>
      <c r="AB2046" s="97"/>
      <c r="AC2046" s="97"/>
      <c r="AD2046" s="97"/>
      <c r="AE2046" s="97"/>
      <c r="AF2046" s="93"/>
      <c r="AG2046" s="93"/>
      <c r="AH2046" s="93"/>
      <c r="AI2046" s="30"/>
      <c r="AJ2046" s="30"/>
      <c r="AK2046" s="30"/>
      <c r="AL2046" s="30"/>
      <c r="AM2046" s="109"/>
      <c r="AN2046" s="109"/>
      <c r="AO2046" s="30"/>
      <c r="AP2046" s="109" t="s">
        <v>2779</v>
      </c>
      <c r="AQ2046"/>
      <c r="AR2046"/>
      <c r="AS2046"/>
      <c r="AT2046"/>
      <c r="AU2046"/>
      <c r="AV2046"/>
    </row>
    <row r="2047" spans="27:48" ht="23.45" customHeight="1" x14ac:dyDescent="0.2">
      <c r="AA2047" s="97"/>
      <c r="AB2047" s="97"/>
      <c r="AC2047" s="97"/>
      <c r="AD2047" s="97"/>
      <c r="AE2047" s="97"/>
      <c r="AF2047" s="93"/>
      <c r="AG2047" s="93"/>
      <c r="AH2047" s="93"/>
      <c r="AI2047" s="30"/>
      <c r="AJ2047" s="30"/>
      <c r="AK2047" s="30"/>
      <c r="AL2047" s="30"/>
      <c r="AM2047" s="109"/>
      <c r="AN2047" s="109"/>
      <c r="AO2047" s="30"/>
      <c r="AP2047" s="109" t="s">
        <v>2780</v>
      </c>
      <c r="AQ2047"/>
      <c r="AR2047"/>
      <c r="AS2047"/>
      <c r="AT2047"/>
      <c r="AU2047"/>
      <c r="AV2047"/>
    </row>
    <row r="2048" spans="27:48" ht="23.45" customHeight="1" x14ac:dyDescent="0.2">
      <c r="AA2048" s="97"/>
      <c r="AB2048" s="97"/>
      <c r="AC2048" s="97"/>
      <c r="AD2048" s="97"/>
      <c r="AE2048" s="97"/>
      <c r="AF2048" s="93"/>
      <c r="AG2048" s="93"/>
      <c r="AH2048" s="93"/>
      <c r="AI2048" s="30"/>
      <c r="AJ2048" s="30"/>
      <c r="AK2048" s="30"/>
      <c r="AL2048" s="30"/>
      <c r="AM2048" s="109"/>
      <c r="AN2048" s="109"/>
      <c r="AO2048" s="30"/>
      <c r="AP2048" s="109" t="s">
        <v>2781</v>
      </c>
      <c r="AQ2048"/>
      <c r="AR2048"/>
      <c r="AS2048"/>
      <c r="AT2048"/>
      <c r="AU2048"/>
      <c r="AV2048"/>
    </row>
    <row r="2049" spans="27:48" ht="23.45" customHeight="1" x14ac:dyDescent="0.2">
      <c r="AA2049" s="97"/>
      <c r="AB2049" s="97"/>
      <c r="AC2049" s="97"/>
      <c r="AD2049" s="97"/>
      <c r="AE2049" s="97"/>
      <c r="AF2049" s="93"/>
      <c r="AG2049" s="93"/>
      <c r="AH2049" s="93"/>
      <c r="AI2049" s="30"/>
      <c r="AJ2049" s="30"/>
      <c r="AK2049" s="30"/>
      <c r="AL2049" s="30"/>
      <c r="AM2049" s="109"/>
      <c r="AN2049" s="109"/>
      <c r="AO2049" s="30"/>
      <c r="AP2049" s="109" t="s">
        <v>2782</v>
      </c>
      <c r="AQ2049"/>
      <c r="AR2049"/>
      <c r="AS2049"/>
      <c r="AT2049"/>
      <c r="AU2049"/>
      <c r="AV2049"/>
    </row>
    <row r="2050" spans="27:48" ht="23.45" customHeight="1" x14ac:dyDescent="0.2">
      <c r="AA2050" s="97"/>
      <c r="AB2050" s="97"/>
      <c r="AC2050" s="97"/>
      <c r="AD2050" s="97"/>
      <c r="AE2050" s="97"/>
      <c r="AF2050" s="93"/>
      <c r="AG2050" s="93"/>
      <c r="AH2050" s="93"/>
      <c r="AI2050" s="30"/>
      <c r="AJ2050" s="30"/>
      <c r="AK2050" s="30"/>
      <c r="AL2050" s="30"/>
      <c r="AM2050" s="109"/>
      <c r="AN2050" s="109"/>
      <c r="AO2050" s="30"/>
      <c r="AP2050" s="109" t="s">
        <v>2783</v>
      </c>
      <c r="AQ2050"/>
      <c r="AR2050"/>
      <c r="AS2050"/>
      <c r="AT2050"/>
      <c r="AU2050"/>
      <c r="AV2050"/>
    </row>
    <row r="2051" spans="27:48" ht="23.45" customHeight="1" x14ac:dyDescent="0.2">
      <c r="AA2051" s="97"/>
      <c r="AB2051" s="97"/>
      <c r="AC2051" s="97"/>
      <c r="AD2051" s="97"/>
      <c r="AE2051" s="97"/>
      <c r="AF2051" s="93"/>
      <c r="AG2051" s="93"/>
      <c r="AH2051" s="93"/>
      <c r="AI2051" s="30"/>
      <c r="AJ2051" s="30"/>
      <c r="AK2051" s="30"/>
      <c r="AL2051" s="30"/>
      <c r="AM2051" s="109"/>
      <c r="AN2051" s="109"/>
      <c r="AO2051" s="30"/>
      <c r="AP2051" s="109" t="s">
        <v>2784</v>
      </c>
      <c r="AQ2051"/>
      <c r="AR2051"/>
      <c r="AS2051"/>
      <c r="AT2051"/>
      <c r="AU2051"/>
      <c r="AV2051"/>
    </row>
    <row r="2052" spans="27:48" ht="23.45" customHeight="1" x14ac:dyDescent="0.2">
      <c r="AA2052" s="97"/>
      <c r="AB2052" s="97"/>
      <c r="AC2052" s="97"/>
      <c r="AD2052" s="97"/>
      <c r="AE2052" s="97"/>
      <c r="AF2052" s="93"/>
      <c r="AG2052" s="93"/>
      <c r="AH2052" s="93"/>
      <c r="AI2052" s="30"/>
      <c r="AJ2052" s="30"/>
      <c r="AK2052" s="30"/>
      <c r="AL2052" s="30"/>
      <c r="AM2052" s="109"/>
      <c r="AN2052" s="109"/>
      <c r="AO2052" s="30"/>
      <c r="AP2052" s="109" t="s">
        <v>2785</v>
      </c>
      <c r="AQ2052"/>
      <c r="AR2052"/>
      <c r="AS2052"/>
      <c r="AT2052"/>
      <c r="AU2052"/>
      <c r="AV2052"/>
    </row>
    <row r="2053" spans="27:48" ht="23.45" customHeight="1" x14ac:dyDescent="0.2">
      <c r="AA2053" s="97"/>
      <c r="AB2053" s="97"/>
      <c r="AC2053" s="97"/>
      <c r="AD2053" s="97"/>
      <c r="AE2053" s="97"/>
      <c r="AF2053" s="93"/>
      <c r="AG2053" s="93"/>
      <c r="AH2053" s="93"/>
      <c r="AI2053" s="30"/>
      <c r="AJ2053" s="30"/>
      <c r="AK2053" s="30"/>
      <c r="AL2053" s="30"/>
      <c r="AM2053" s="109"/>
      <c r="AN2053" s="109"/>
      <c r="AO2053" s="30"/>
      <c r="AP2053" s="109" t="s">
        <v>2786</v>
      </c>
      <c r="AQ2053"/>
      <c r="AR2053"/>
      <c r="AS2053"/>
      <c r="AT2053"/>
      <c r="AU2053"/>
      <c r="AV2053"/>
    </row>
    <row r="2054" spans="27:48" ht="23.45" customHeight="1" x14ac:dyDescent="0.2">
      <c r="AA2054" s="97"/>
      <c r="AB2054" s="97"/>
      <c r="AC2054" s="97"/>
      <c r="AD2054" s="97"/>
      <c r="AE2054" s="97"/>
      <c r="AF2054" s="93"/>
      <c r="AG2054" s="93"/>
      <c r="AH2054" s="93"/>
      <c r="AI2054" s="30"/>
      <c r="AJ2054" s="30"/>
      <c r="AK2054" s="30"/>
      <c r="AL2054" s="30"/>
      <c r="AM2054" s="109"/>
      <c r="AN2054" s="109"/>
      <c r="AO2054" s="30"/>
      <c r="AP2054" s="109" t="s">
        <v>2787</v>
      </c>
      <c r="AQ2054"/>
      <c r="AR2054"/>
      <c r="AS2054"/>
      <c r="AT2054"/>
      <c r="AU2054"/>
      <c r="AV2054"/>
    </row>
    <row r="2055" spans="27:48" ht="23.45" customHeight="1" x14ac:dyDescent="0.2">
      <c r="AA2055" s="97"/>
      <c r="AB2055" s="97"/>
      <c r="AC2055" s="97"/>
      <c r="AD2055" s="97"/>
      <c r="AE2055" s="97"/>
      <c r="AF2055" s="93"/>
      <c r="AG2055" s="93"/>
      <c r="AH2055" s="93"/>
      <c r="AI2055" s="30"/>
      <c r="AJ2055" s="30"/>
      <c r="AK2055" s="30"/>
      <c r="AL2055" s="30"/>
      <c r="AM2055" s="109"/>
      <c r="AN2055" s="109"/>
      <c r="AO2055" s="30"/>
      <c r="AP2055" s="109" t="s">
        <v>2788</v>
      </c>
      <c r="AQ2055"/>
      <c r="AR2055"/>
      <c r="AS2055"/>
      <c r="AT2055"/>
      <c r="AU2055"/>
      <c r="AV2055"/>
    </row>
    <row r="2056" spans="27:48" ht="23.45" customHeight="1" x14ac:dyDescent="0.2">
      <c r="AA2056" s="97"/>
      <c r="AB2056" s="97"/>
      <c r="AC2056" s="97"/>
      <c r="AD2056" s="97"/>
      <c r="AE2056" s="97"/>
      <c r="AF2056" s="93"/>
      <c r="AG2056" s="93"/>
      <c r="AH2056" s="93"/>
      <c r="AI2056" s="30"/>
      <c r="AJ2056" s="30"/>
      <c r="AK2056" s="30"/>
      <c r="AL2056" s="30"/>
      <c r="AM2056" s="109"/>
      <c r="AN2056" s="109"/>
      <c r="AO2056" s="30"/>
      <c r="AP2056" s="109" t="s">
        <v>2789</v>
      </c>
      <c r="AQ2056"/>
      <c r="AR2056"/>
      <c r="AS2056"/>
      <c r="AT2056"/>
      <c r="AU2056"/>
      <c r="AV2056"/>
    </row>
    <row r="2057" spans="27:48" ht="23.45" customHeight="1" x14ac:dyDescent="0.2">
      <c r="AA2057" s="97"/>
      <c r="AB2057" s="97"/>
      <c r="AC2057" s="97"/>
      <c r="AD2057" s="97"/>
      <c r="AE2057" s="97"/>
      <c r="AF2057" s="93"/>
      <c r="AG2057" s="93"/>
      <c r="AH2057" s="93"/>
      <c r="AI2057" s="30"/>
      <c r="AJ2057" s="30"/>
      <c r="AK2057" s="30"/>
      <c r="AL2057" s="30"/>
      <c r="AM2057" s="109"/>
      <c r="AN2057" s="109"/>
      <c r="AO2057" s="30"/>
      <c r="AP2057" s="109" t="s">
        <v>2790</v>
      </c>
      <c r="AQ2057"/>
      <c r="AR2057"/>
      <c r="AS2057"/>
      <c r="AT2057"/>
      <c r="AU2057"/>
      <c r="AV2057"/>
    </row>
    <row r="2058" spans="27:48" ht="23.45" customHeight="1" x14ac:dyDescent="0.2">
      <c r="AA2058" s="97"/>
      <c r="AB2058" s="97"/>
      <c r="AC2058" s="97"/>
      <c r="AD2058" s="97"/>
      <c r="AE2058" s="97"/>
      <c r="AF2058" s="93"/>
      <c r="AG2058" s="93"/>
      <c r="AH2058" s="93"/>
      <c r="AI2058" s="30"/>
      <c r="AJ2058" s="30"/>
      <c r="AK2058" s="30"/>
      <c r="AL2058" s="30"/>
      <c r="AM2058" s="109"/>
      <c r="AN2058" s="109"/>
      <c r="AO2058" s="30"/>
      <c r="AP2058" s="109" t="s">
        <v>2791</v>
      </c>
      <c r="AQ2058"/>
      <c r="AR2058"/>
      <c r="AS2058"/>
      <c r="AT2058"/>
      <c r="AU2058"/>
      <c r="AV2058"/>
    </row>
    <row r="2059" spans="27:48" ht="23.45" customHeight="1" x14ac:dyDescent="0.2">
      <c r="AA2059" s="97"/>
      <c r="AB2059" s="97"/>
      <c r="AC2059" s="97"/>
      <c r="AD2059" s="97"/>
      <c r="AE2059" s="97"/>
      <c r="AF2059" s="93"/>
      <c r="AG2059" s="93"/>
      <c r="AH2059" s="93"/>
      <c r="AI2059" s="30"/>
      <c r="AJ2059" s="30"/>
      <c r="AK2059" s="30"/>
      <c r="AL2059" s="30"/>
      <c r="AM2059" s="109"/>
      <c r="AN2059" s="109"/>
      <c r="AO2059" s="30"/>
      <c r="AP2059" s="109" t="s">
        <v>2792</v>
      </c>
      <c r="AQ2059"/>
      <c r="AR2059"/>
      <c r="AS2059"/>
      <c r="AT2059"/>
      <c r="AU2059"/>
      <c r="AV2059"/>
    </row>
    <row r="2060" spans="27:48" ht="23.45" customHeight="1" x14ac:dyDescent="0.2">
      <c r="AA2060" s="97"/>
      <c r="AB2060" s="97"/>
      <c r="AC2060" s="97"/>
      <c r="AD2060" s="97"/>
      <c r="AE2060" s="97"/>
      <c r="AF2060" s="93"/>
      <c r="AG2060" s="93"/>
      <c r="AH2060" s="93"/>
      <c r="AI2060" s="30"/>
      <c r="AJ2060" s="30"/>
      <c r="AK2060" s="30"/>
      <c r="AL2060" s="30"/>
      <c r="AM2060" s="109"/>
      <c r="AN2060" s="109"/>
      <c r="AO2060" s="30"/>
      <c r="AP2060" s="109" t="s">
        <v>2793</v>
      </c>
      <c r="AQ2060"/>
      <c r="AR2060"/>
      <c r="AS2060"/>
      <c r="AT2060"/>
      <c r="AU2060"/>
      <c r="AV2060"/>
    </row>
    <row r="2061" spans="27:48" ht="23.45" customHeight="1" x14ac:dyDescent="0.2">
      <c r="AA2061" s="97"/>
      <c r="AB2061" s="97"/>
      <c r="AC2061" s="97"/>
      <c r="AD2061" s="97"/>
      <c r="AE2061" s="97"/>
      <c r="AF2061" s="93"/>
      <c r="AG2061" s="93"/>
      <c r="AH2061" s="93"/>
      <c r="AI2061" s="30"/>
      <c r="AJ2061" s="30"/>
      <c r="AK2061" s="30"/>
      <c r="AL2061" s="30"/>
      <c r="AM2061" s="109"/>
      <c r="AN2061" s="109"/>
      <c r="AO2061" s="30"/>
      <c r="AP2061" s="109" t="s">
        <v>2794</v>
      </c>
      <c r="AQ2061"/>
      <c r="AR2061"/>
      <c r="AS2061"/>
      <c r="AT2061"/>
      <c r="AU2061"/>
      <c r="AV2061"/>
    </row>
    <row r="2062" spans="27:48" ht="23.45" customHeight="1" x14ac:dyDescent="0.2">
      <c r="AA2062" s="97"/>
      <c r="AB2062" s="97"/>
      <c r="AC2062" s="97"/>
      <c r="AD2062" s="97"/>
      <c r="AE2062" s="97"/>
      <c r="AF2062" s="93"/>
      <c r="AG2062" s="93"/>
      <c r="AH2062" s="93"/>
      <c r="AI2062" s="30"/>
      <c r="AJ2062" s="30"/>
      <c r="AK2062" s="30"/>
      <c r="AL2062" s="30"/>
      <c r="AM2062" s="109"/>
      <c r="AN2062" s="109"/>
      <c r="AO2062" s="30"/>
      <c r="AP2062" s="109" t="s">
        <v>2795</v>
      </c>
      <c r="AQ2062"/>
      <c r="AR2062"/>
      <c r="AS2062"/>
      <c r="AT2062"/>
      <c r="AU2062"/>
      <c r="AV2062"/>
    </row>
    <row r="2063" spans="27:48" ht="23.45" customHeight="1" x14ac:dyDescent="0.2">
      <c r="AA2063" s="97"/>
      <c r="AB2063" s="97"/>
      <c r="AC2063" s="97"/>
      <c r="AD2063" s="97"/>
      <c r="AE2063" s="97"/>
      <c r="AF2063" s="93"/>
      <c r="AG2063" s="93"/>
      <c r="AH2063" s="93"/>
      <c r="AI2063" s="30"/>
      <c r="AJ2063" s="30"/>
      <c r="AK2063" s="30"/>
      <c r="AL2063" s="30"/>
      <c r="AM2063" s="109"/>
      <c r="AN2063" s="109"/>
      <c r="AO2063" s="30"/>
      <c r="AP2063" s="109" t="s">
        <v>2796</v>
      </c>
      <c r="AQ2063"/>
      <c r="AR2063"/>
      <c r="AS2063"/>
      <c r="AT2063"/>
      <c r="AU2063"/>
      <c r="AV2063"/>
    </row>
    <row r="2064" spans="27:48" ht="23.45" customHeight="1" x14ac:dyDescent="0.2">
      <c r="AA2064" s="97"/>
      <c r="AB2064" s="97"/>
      <c r="AC2064" s="97"/>
      <c r="AD2064" s="97"/>
      <c r="AE2064" s="97"/>
      <c r="AF2064" s="93"/>
      <c r="AG2064" s="93"/>
      <c r="AH2064" s="93"/>
      <c r="AI2064" s="30"/>
      <c r="AJ2064" s="30"/>
      <c r="AK2064" s="30"/>
      <c r="AL2064" s="30"/>
      <c r="AM2064" s="109"/>
      <c r="AN2064" s="109"/>
      <c r="AO2064" s="30"/>
      <c r="AP2064" s="109" t="s">
        <v>2797</v>
      </c>
      <c r="AQ2064"/>
      <c r="AR2064"/>
      <c r="AS2064"/>
      <c r="AT2064"/>
      <c r="AU2064"/>
      <c r="AV2064"/>
    </row>
    <row r="2065" spans="27:48" ht="23.45" customHeight="1" x14ac:dyDescent="0.2">
      <c r="AA2065" s="97"/>
      <c r="AB2065" s="97"/>
      <c r="AC2065" s="97"/>
      <c r="AD2065" s="97"/>
      <c r="AE2065" s="97"/>
      <c r="AF2065" s="93"/>
      <c r="AG2065" s="93"/>
      <c r="AH2065" s="93"/>
      <c r="AI2065" s="30"/>
      <c r="AJ2065" s="30"/>
      <c r="AK2065" s="30"/>
      <c r="AL2065" s="30"/>
      <c r="AM2065" s="109"/>
      <c r="AN2065" s="109"/>
      <c r="AO2065" s="30"/>
      <c r="AP2065" s="109" t="s">
        <v>2798</v>
      </c>
      <c r="AQ2065"/>
      <c r="AR2065"/>
      <c r="AS2065"/>
      <c r="AT2065"/>
      <c r="AU2065"/>
      <c r="AV2065"/>
    </row>
    <row r="2066" spans="27:48" ht="23.45" customHeight="1" x14ac:dyDescent="0.2">
      <c r="AA2066" s="97"/>
      <c r="AB2066" s="97"/>
      <c r="AC2066" s="97"/>
      <c r="AD2066" s="97"/>
      <c r="AE2066" s="97"/>
      <c r="AF2066" s="93"/>
      <c r="AG2066" s="93"/>
      <c r="AH2066" s="93"/>
      <c r="AI2066" s="30"/>
      <c r="AJ2066" s="30"/>
      <c r="AK2066" s="30"/>
      <c r="AL2066" s="30"/>
      <c r="AM2066" s="109"/>
      <c r="AN2066" s="109"/>
      <c r="AO2066" s="30"/>
      <c r="AP2066" s="109" t="s">
        <v>2799</v>
      </c>
      <c r="AQ2066"/>
      <c r="AR2066"/>
      <c r="AS2066"/>
      <c r="AT2066"/>
      <c r="AU2066"/>
      <c r="AV2066"/>
    </row>
    <row r="2067" spans="27:48" ht="23.45" customHeight="1" x14ac:dyDescent="0.2">
      <c r="AA2067" s="97"/>
      <c r="AB2067" s="97"/>
      <c r="AC2067" s="97"/>
      <c r="AD2067" s="97"/>
      <c r="AE2067" s="97"/>
      <c r="AF2067" s="93"/>
      <c r="AG2067" s="93"/>
      <c r="AH2067" s="93"/>
      <c r="AI2067" s="30"/>
      <c r="AJ2067" s="30"/>
      <c r="AK2067" s="30"/>
      <c r="AL2067" s="30"/>
      <c r="AM2067" s="109"/>
      <c r="AN2067" s="109"/>
      <c r="AO2067" s="30"/>
      <c r="AP2067" s="109" t="s">
        <v>2800</v>
      </c>
      <c r="AQ2067"/>
      <c r="AR2067"/>
      <c r="AS2067"/>
      <c r="AT2067"/>
      <c r="AU2067"/>
      <c r="AV2067"/>
    </row>
    <row r="2068" spans="27:48" ht="23.45" customHeight="1" x14ac:dyDescent="0.2">
      <c r="AA2068" s="97"/>
      <c r="AB2068" s="97"/>
      <c r="AC2068" s="97"/>
      <c r="AD2068" s="97"/>
      <c r="AE2068" s="97"/>
      <c r="AF2068" s="93"/>
      <c r="AG2068" s="93"/>
      <c r="AH2068" s="93"/>
      <c r="AI2068" s="30"/>
      <c r="AJ2068" s="30"/>
      <c r="AK2068" s="30"/>
      <c r="AL2068" s="30"/>
      <c r="AM2068" s="109"/>
      <c r="AN2068" s="109"/>
      <c r="AO2068" s="30"/>
      <c r="AP2068" s="109" t="s">
        <v>2801</v>
      </c>
      <c r="AQ2068"/>
      <c r="AR2068"/>
      <c r="AS2068"/>
      <c r="AT2068"/>
      <c r="AU2068"/>
      <c r="AV2068"/>
    </row>
    <row r="2069" spans="27:48" ht="23.45" customHeight="1" x14ac:dyDescent="0.2">
      <c r="AA2069" s="97"/>
      <c r="AB2069" s="97"/>
      <c r="AC2069" s="97"/>
      <c r="AD2069" s="97"/>
      <c r="AE2069" s="97"/>
      <c r="AF2069" s="93"/>
      <c r="AG2069" s="93"/>
      <c r="AH2069" s="93"/>
      <c r="AI2069" s="30"/>
      <c r="AJ2069" s="30"/>
      <c r="AK2069" s="30"/>
      <c r="AL2069" s="30"/>
      <c r="AM2069" s="109"/>
      <c r="AN2069" s="109"/>
      <c r="AO2069" s="30"/>
      <c r="AP2069" s="109" t="s">
        <v>2802</v>
      </c>
      <c r="AQ2069"/>
      <c r="AR2069"/>
      <c r="AS2069"/>
      <c r="AT2069"/>
      <c r="AU2069"/>
      <c r="AV2069"/>
    </row>
    <row r="2070" spans="27:48" ht="23.45" customHeight="1" x14ac:dyDescent="0.2">
      <c r="AA2070" s="97"/>
      <c r="AB2070" s="97"/>
      <c r="AC2070" s="97"/>
      <c r="AD2070" s="97"/>
      <c r="AE2070" s="97"/>
      <c r="AF2070" s="93"/>
      <c r="AG2070" s="93"/>
      <c r="AH2070" s="93"/>
      <c r="AI2070" s="30"/>
      <c r="AJ2070" s="30"/>
      <c r="AK2070" s="30"/>
      <c r="AL2070" s="30"/>
      <c r="AM2070" s="109"/>
      <c r="AN2070" s="109"/>
      <c r="AO2070" s="30"/>
      <c r="AP2070" s="109" t="s">
        <v>2803</v>
      </c>
      <c r="AQ2070"/>
      <c r="AR2070"/>
      <c r="AS2070"/>
      <c r="AT2070"/>
      <c r="AU2070"/>
      <c r="AV2070"/>
    </row>
    <row r="2071" spans="27:48" ht="23.45" customHeight="1" x14ac:dyDescent="0.2">
      <c r="AA2071" s="97"/>
      <c r="AB2071" s="97"/>
      <c r="AC2071" s="97"/>
      <c r="AD2071" s="97"/>
      <c r="AE2071" s="97"/>
      <c r="AF2071" s="93"/>
      <c r="AG2071" s="93"/>
      <c r="AH2071" s="93"/>
      <c r="AI2071" s="30"/>
      <c r="AJ2071" s="30"/>
      <c r="AK2071" s="30"/>
      <c r="AL2071" s="30"/>
      <c r="AM2071" s="109"/>
      <c r="AN2071" s="109"/>
      <c r="AO2071" s="30"/>
      <c r="AP2071" s="109" t="s">
        <v>2804</v>
      </c>
      <c r="AQ2071"/>
      <c r="AR2071"/>
      <c r="AS2071"/>
      <c r="AT2071"/>
      <c r="AU2071"/>
      <c r="AV2071"/>
    </row>
    <row r="2072" spans="27:48" ht="23.45" customHeight="1" x14ac:dyDescent="0.2">
      <c r="AA2072" s="97"/>
      <c r="AB2072" s="97"/>
      <c r="AC2072" s="97"/>
      <c r="AD2072" s="97"/>
      <c r="AE2072" s="97"/>
      <c r="AF2072" s="93"/>
      <c r="AG2072" s="93"/>
      <c r="AH2072" s="93"/>
      <c r="AI2072" s="30"/>
      <c r="AJ2072" s="30"/>
      <c r="AK2072" s="30"/>
      <c r="AL2072" s="30"/>
      <c r="AM2072" s="109"/>
      <c r="AN2072" s="109"/>
      <c r="AO2072" s="30"/>
      <c r="AP2072" s="109" t="s">
        <v>2805</v>
      </c>
      <c r="AQ2072"/>
      <c r="AR2072"/>
      <c r="AS2072"/>
      <c r="AT2072"/>
      <c r="AU2072"/>
      <c r="AV2072"/>
    </row>
    <row r="2073" spans="27:48" ht="23.45" customHeight="1" x14ac:dyDescent="0.2">
      <c r="AA2073" s="97"/>
      <c r="AB2073" s="97"/>
      <c r="AC2073" s="97"/>
      <c r="AD2073" s="97"/>
      <c r="AE2073" s="97"/>
      <c r="AF2073" s="93"/>
      <c r="AG2073" s="93"/>
      <c r="AH2073" s="93"/>
      <c r="AI2073" s="30"/>
      <c r="AJ2073" s="30"/>
      <c r="AK2073" s="30"/>
      <c r="AL2073" s="30"/>
      <c r="AM2073" s="109"/>
      <c r="AN2073" s="109"/>
      <c r="AO2073" s="30"/>
      <c r="AP2073" s="109" t="s">
        <v>2806</v>
      </c>
      <c r="AQ2073"/>
      <c r="AR2073"/>
      <c r="AS2073"/>
      <c r="AT2073"/>
      <c r="AU2073"/>
      <c r="AV2073"/>
    </row>
    <row r="2074" spans="27:48" ht="23.45" customHeight="1" x14ac:dyDescent="0.2">
      <c r="AA2074" s="97"/>
      <c r="AB2074" s="97"/>
      <c r="AC2074" s="97"/>
      <c r="AD2074" s="97"/>
      <c r="AE2074" s="97"/>
      <c r="AF2074" s="93"/>
      <c r="AG2074" s="93"/>
      <c r="AH2074" s="93"/>
      <c r="AI2074" s="30"/>
      <c r="AJ2074" s="30"/>
      <c r="AK2074" s="30"/>
      <c r="AL2074" s="30"/>
      <c r="AM2074" s="109"/>
      <c r="AN2074" s="109"/>
      <c r="AO2074" s="30"/>
      <c r="AP2074" s="109" t="s">
        <v>2807</v>
      </c>
      <c r="AQ2074"/>
      <c r="AR2074"/>
      <c r="AS2074"/>
      <c r="AT2074"/>
      <c r="AU2074"/>
      <c r="AV2074"/>
    </row>
    <row r="2075" spans="27:48" ht="23.45" customHeight="1" x14ac:dyDescent="0.2">
      <c r="AA2075" s="97"/>
      <c r="AB2075" s="97"/>
      <c r="AC2075" s="97"/>
      <c r="AD2075" s="97"/>
      <c r="AE2075" s="97"/>
      <c r="AF2075" s="93"/>
      <c r="AG2075" s="93"/>
      <c r="AH2075" s="93"/>
      <c r="AI2075" s="30"/>
      <c r="AJ2075" s="30"/>
      <c r="AK2075" s="30"/>
      <c r="AL2075" s="30"/>
      <c r="AM2075" s="109"/>
      <c r="AN2075" s="109"/>
      <c r="AO2075" s="30"/>
      <c r="AP2075" s="109" t="s">
        <v>2808</v>
      </c>
      <c r="AQ2075"/>
      <c r="AR2075"/>
      <c r="AS2075"/>
      <c r="AT2075"/>
      <c r="AU2075"/>
      <c r="AV2075"/>
    </row>
    <row r="2076" spans="27:48" ht="23.45" customHeight="1" x14ac:dyDescent="0.2">
      <c r="AA2076" s="97"/>
      <c r="AB2076" s="97"/>
      <c r="AC2076" s="97"/>
      <c r="AD2076" s="97"/>
      <c r="AE2076" s="97"/>
      <c r="AF2076" s="93"/>
      <c r="AG2076" s="93"/>
      <c r="AH2076" s="93"/>
      <c r="AI2076" s="30"/>
      <c r="AJ2076" s="30"/>
      <c r="AK2076" s="30"/>
      <c r="AL2076" s="30"/>
      <c r="AM2076" s="109"/>
      <c r="AN2076" s="109"/>
      <c r="AO2076" s="30"/>
      <c r="AP2076" s="109" t="s">
        <v>2809</v>
      </c>
      <c r="AQ2076"/>
      <c r="AR2076"/>
      <c r="AS2076"/>
      <c r="AT2076"/>
      <c r="AU2076"/>
      <c r="AV2076"/>
    </row>
    <row r="2077" spans="27:48" ht="23.45" customHeight="1" x14ac:dyDescent="0.2">
      <c r="AA2077" s="97"/>
      <c r="AB2077" s="97"/>
      <c r="AC2077" s="97"/>
      <c r="AD2077" s="97"/>
      <c r="AE2077" s="97"/>
      <c r="AF2077" s="93"/>
      <c r="AG2077" s="93"/>
      <c r="AH2077" s="93"/>
      <c r="AI2077" s="30"/>
      <c r="AJ2077" s="30"/>
      <c r="AK2077" s="30"/>
      <c r="AL2077" s="30"/>
      <c r="AM2077" s="109"/>
      <c r="AN2077" s="109"/>
      <c r="AO2077" s="30"/>
      <c r="AP2077" s="109" t="s">
        <v>2810</v>
      </c>
      <c r="AQ2077"/>
      <c r="AR2077"/>
      <c r="AS2077"/>
      <c r="AT2077"/>
      <c r="AU2077"/>
      <c r="AV2077"/>
    </row>
    <row r="2078" spans="27:48" ht="23.45" customHeight="1" x14ac:dyDescent="0.2">
      <c r="AA2078" s="97"/>
      <c r="AB2078" s="97"/>
      <c r="AC2078" s="97"/>
      <c r="AD2078" s="97"/>
      <c r="AE2078" s="97"/>
      <c r="AF2078" s="93"/>
      <c r="AG2078" s="93"/>
      <c r="AH2078" s="93"/>
      <c r="AI2078" s="30"/>
      <c r="AJ2078" s="30"/>
      <c r="AK2078" s="30"/>
      <c r="AL2078" s="30"/>
      <c r="AM2078" s="109"/>
      <c r="AN2078" s="109"/>
      <c r="AO2078" s="30"/>
      <c r="AP2078" s="109" t="s">
        <v>2811</v>
      </c>
      <c r="AQ2078"/>
      <c r="AR2078"/>
      <c r="AS2078"/>
      <c r="AT2078"/>
      <c r="AU2078"/>
      <c r="AV2078"/>
    </row>
    <row r="2079" spans="27:48" ht="23.45" customHeight="1" x14ac:dyDescent="0.2">
      <c r="AA2079" s="97"/>
      <c r="AB2079" s="97"/>
      <c r="AC2079" s="97"/>
      <c r="AD2079" s="97"/>
      <c r="AE2079" s="97"/>
      <c r="AF2079" s="93"/>
      <c r="AG2079" s="93"/>
      <c r="AH2079" s="93"/>
      <c r="AI2079" s="30"/>
      <c r="AJ2079" s="30"/>
      <c r="AK2079" s="30"/>
      <c r="AL2079" s="30"/>
      <c r="AM2079" s="109"/>
      <c r="AN2079" s="109"/>
      <c r="AO2079" s="30"/>
      <c r="AP2079" s="109" t="s">
        <v>2812</v>
      </c>
      <c r="AQ2079"/>
      <c r="AR2079"/>
      <c r="AS2079"/>
      <c r="AT2079"/>
      <c r="AU2079"/>
      <c r="AV2079"/>
    </row>
    <row r="2080" spans="27:48" ht="23.45" customHeight="1" x14ac:dyDescent="0.2">
      <c r="AA2080" s="97"/>
      <c r="AB2080" s="97"/>
      <c r="AC2080" s="97"/>
      <c r="AD2080" s="97"/>
      <c r="AE2080" s="97"/>
      <c r="AF2080" s="93"/>
      <c r="AG2080" s="93"/>
      <c r="AH2080" s="93"/>
      <c r="AI2080" s="30"/>
      <c r="AJ2080" s="30"/>
      <c r="AK2080" s="30"/>
      <c r="AL2080" s="30"/>
      <c r="AM2080" s="109"/>
      <c r="AN2080" s="109"/>
      <c r="AO2080" s="30"/>
      <c r="AP2080" s="109" t="s">
        <v>2813</v>
      </c>
      <c r="AQ2080"/>
      <c r="AR2080"/>
      <c r="AS2080"/>
      <c r="AT2080"/>
      <c r="AU2080"/>
      <c r="AV2080"/>
    </row>
    <row r="2081" spans="27:48" ht="23.45" customHeight="1" x14ac:dyDescent="0.2">
      <c r="AA2081" s="97"/>
      <c r="AB2081" s="97"/>
      <c r="AC2081" s="97"/>
      <c r="AD2081" s="97"/>
      <c r="AE2081" s="97"/>
      <c r="AF2081" s="93"/>
      <c r="AG2081" s="93"/>
      <c r="AH2081" s="93"/>
      <c r="AI2081" s="30"/>
      <c r="AJ2081" s="30"/>
      <c r="AK2081" s="30"/>
      <c r="AL2081" s="30"/>
      <c r="AM2081" s="109"/>
      <c r="AN2081" s="109"/>
      <c r="AO2081" s="30"/>
      <c r="AP2081" s="109" t="s">
        <v>2814</v>
      </c>
      <c r="AQ2081"/>
      <c r="AR2081"/>
      <c r="AS2081"/>
      <c r="AT2081"/>
      <c r="AU2081"/>
      <c r="AV2081"/>
    </row>
    <row r="2082" spans="27:48" ht="23.45" customHeight="1" x14ac:dyDescent="0.2">
      <c r="AA2082" s="97"/>
      <c r="AB2082" s="97"/>
      <c r="AC2082" s="97"/>
      <c r="AD2082" s="97"/>
      <c r="AE2082" s="97"/>
      <c r="AF2082" s="93"/>
      <c r="AG2082" s="93"/>
      <c r="AH2082" s="93"/>
      <c r="AI2082" s="30"/>
      <c r="AJ2082" s="30"/>
      <c r="AK2082" s="30"/>
      <c r="AL2082" s="30"/>
      <c r="AM2082" s="109"/>
      <c r="AN2082" s="109"/>
      <c r="AO2082" s="30"/>
      <c r="AP2082" s="109" t="s">
        <v>2815</v>
      </c>
      <c r="AQ2082"/>
      <c r="AR2082"/>
      <c r="AS2082"/>
      <c r="AT2082"/>
      <c r="AU2082"/>
      <c r="AV2082"/>
    </row>
    <row r="2083" spans="27:48" ht="23.45" customHeight="1" x14ac:dyDescent="0.2">
      <c r="AA2083" s="97"/>
      <c r="AB2083" s="97"/>
      <c r="AC2083" s="97"/>
      <c r="AD2083" s="97"/>
      <c r="AE2083" s="97"/>
      <c r="AF2083" s="93"/>
      <c r="AG2083" s="93"/>
      <c r="AH2083" s="93"/>
      <c r="AI2083" s="30"/>
      <c r="AJ2083" s="30"/>
      <c r="AK2083" s="30"/>
      <c r="AL2083" s="30"/>
      <c r="AM2083" s="109"/>
      <c r="AN2083" s="109"/>
      <c r="AO2083" s="30"/>
      <c r="AP2083" s="109" t="s">
        <v>2816</v>
      </c>
      <c r="AQ2083"/>
      <c r="AR2083"/>
      <c r="AS2083"/>
      <c r="AT2083"/>
      <c r="AU2083"/>
      <c r="AV2083"/>
    </row>
    <row r="2084" spans="27:48" ht="23.45" customHeight="1" x14ac:dyDescent="0.2">
      <c r="AA2084" s="97"/>
      <c r="AB2084" s="97"/>
      <c r="AC2084" s="97"/>
      <c r="AD2084" s="97"/>
      <c r="AE2084" s="97"/>
      <c r="AF2084" s="93"/>
      <c r="AG2084" s="93"/>
      <c r="AH2084" s="93"/>
      <c r="AI2084" s="30"/>
      <c r="AJ2084" s="30"/>
      <c r="AK2084" s="30"/>
      <c r="AL2084" s="30"/>
      <c r="AM2084" s="109"/>
      <c r="AN2084" s="109"/>
      <c r="AO2084" s="30"/>
      <c r="AP2084" s="109" t="s">
        <v>2817</v>
      </c>
      <c r="AQ2084"/>
      <c r="AR2084"/>
      <c r="AS2084"/>
      <c r="AT2084"/>
      <c r="AU2084"/>
      <c r="AV2084"/>
    </row>
    <row r="2085" spans="27:48" ht="23.45" customHeight="1" x14ac:dyDescent="0.2">
      <c r="AA2085" s="97"/>
      <c r="AB2085" s="97"/>
      <c r="AC2085" s="97"/>
      <c r="AD2085" s="97"/>
      <c r="AE2085" s="97"/>
      <c r="AF2085" s="93"/>
      <c r="AG2085" s="93"/>
      <c r="AH2085" s="93"/>
      <c r="AI2085" s="30"/>
      <c r="AJ2085" s="30"/>
      <c r="AK2085" s="30"/>
      <c r="AL2085" s="30"/>
      <c r="AM2085" s="109"/>
      <c r="AN2085" s="109"/>
      <c r="AO2085" s="30"/>
      <c r="AP2085" s="109" t="s">
        <v>2818</v>
      </c>
      <c r="AQ2085"/>
      <c r="AR2085"/>
      <c r="AS2085"/>
      <c r="AT2085"/>
      <c r="AU2085"/>
      <c r="AV2085"/>
    </row>
    <row r="2086" spans="27:48" ht="23.45" customHeight="1" x14ac:dyDescent="0.2">
      <c r="AA2086" s="97"/>
      <c r="AB2086" s="97"/>
      <c r="AC2086" s="97"/>
      <c r="AD2086" s="97"/>
      <c r="AE2086" s="97"/>
      <c r="AF2086" s="93"/>
      <c r="AG2086" s="93"/>
      <c r="AH2086" s="93"/>
      <c r="AI2086" s="30"/>
      <c r="AJ2086" s="30"/>
      <c r="AK2086" s="30"/>
      <c r="AL2086" s="30"/>
      <c r="AM2086" s="109"/>
      <c r="AN2086" s="109"/>
      <c r="AO2086" s="30"/>
      <c r="AP2086" s="109" t="s">
        <v>2819</v>
      </c>
      <c r="AQ2086"/>
      <c r="AR2086"/>
      <c r="AS2086"/>
      <c r="AT2086"/>
      <c r="AU2086"/>
      <c r="AV2086"/>
    </row>
    <row r="2087" spans="27:48" ht="23.45" customHeight="1" x14ac:dyDescent="0.2">
      <c r="AA2087" s="97"/>
      <c r="AB2087" s="97"/>
      <c r="AC2087" s="97"/>
      <c r="AD2087" s="97"/>
      <c r="AE2087" s="97"/>
      <c r="AF2087" s="93"/>
      <c r="AG2087" s="93"/>
      <c r="AH2087" s="93"/>
      <c r="AI2087" s="30"/>
      <c r="AJ2087" s="30"/>
      <c r="AK2087" s="30"/>
      <c r="AL2087" s="30"/>
      <c r="AM2087" s="109"/>
      <c r="AN2087" s="109"/>
      <c r="AO2087" s="30"/>
      <c r="AP2087" s="109" t="s">
        <v>2820</v>
      </c>
      <c r="AQ2087"/>
      <c r="AR2087"/>
      <c r="AS2087"/>
      <c r="AT2087"/>
      <c r="AU2087"/>
      <c r="AV2087"/>
    </row>
    <row r="2088" spans="27:48" ht="23.45" customHeight="1" x14ac:dyDescent="0.2">
      <c r="AA2088" s="97"/>
      <c r="AB2088" s="97"/>
      <c r="AC2088" s="97"/>
      <c r="AD2088" s="97"/>
      <c r="AE2088" s="97"/>
      <c r="AF2088" s="93"/>
      <c r="AG2088" s="93"/>
      <c r="AH2088" s="93"/>
      <c r="AI2088" s="30"/>
      <c r="AJ2088" s="30"/>
      <c r="AK2088" s="30"/>
      <c r="AL2088" s="30"/>
      <c r="AM2088" s="109"/>
      <c r="AN2088" s="109"/>
      <c r="AO2088" s="30"/>
      <c r="AP2088" s="109" t="s">
        <v>2821</v>
      </c>
      <c r="AQ2088"/>
      <c r="AR2088"/>
      <c r="AS2088"/>
      <c r="AT2088"/>
      <c r="AU2088"/>
      <c r="AV2088"/>
    </row>
    <row r="2089" spans="27:48" ht="23.45" customHeight="1" x14ac:dyDescent="0.2">
      <c r="AA2089" s="97"/>
      <c r="AB2089" s="97"/>
      <c r="AC2089" s="97"/>
      <c r="AD2089" s="97"/>
      <c r="AE2089" s="97"/>
      <c r="AF2089" s="93"/>
      <c r="AG2089" s="93"/>
      <c r="AH2089" s="93"/>
      <c r="AI2089" s="30"/>
      <c r="AJ2089" s="30"/>
      <c r="AK2089" s="30"/>
      <c r="AL2089" s="30"/>
      <c r="AM2089" s="109"/>
      <c r="AN2089" s="109"/>
      <c r="AO2089" s="30"/>
      <c r="AP2089" s="109" t="s">
        <v>2822</v>
      </c>
      <c r="AQ2089"/>
      <c r="AR2089"/>
      <c r="AS2089"/>
      <c r="AT2089"/>
      <c r="AU2089"/>
      <c r="AV2089"/>
    </row>
    <row r="2090" spans="27:48" ht="23.45" customHeight="1" x14ac:dyDescent="0.2">
      <c r="AA2090" s="97"/>
      <c r="AB2090" s="97"/>
      <c r="AC2090" s="97"/>
      <c r="AD2090" s="97"/>
      <c r="AE2090" s="97"/>
      <c r="AF2090" s="93"/>
      <c r="AG2090" s="93"/>
      <c r="AH2090" s="93"/>
      <c r="AI2090" s="30"/>
      <c r="AJ2090" s="30"/>
      <c r="AK2090" s="30"/>
      <c r="AL2090" s="30"/>
      <c r="AM2090" s="109"/>
      <c r="AN2090" s="109"/>
      <c r="AO2090" s="30"/>
      <c r="AP2090" s="109" t="s">
        <v>2823</v>
      </c>
      <c r="AQ2090"/>
      <c r="AR2090"/>
      <c r="AS2090"/>
      <c r="AT2090"/>
      <c r="AU2090"/>
      <c r="AV2090"/>
    </row>
    <row r="2091" spans="27:48" ht="23.45" customHeight="1" x14ac:dyDescent="0.2">
      <c r="AA2091" s="97"/>
      <c r="AB2091" s="97"/>
      <c r="AC2091" s="97"/>
      <c r="AD2091" s="97"/>
      <c r="AE2091" s="97"/>
      <c r="AF2091" s="93"/>
      <c r="AG2091" s="93"/>
      <c r="AH2091" s="93"/>
      <c r="AI2091" s="30"/>
      <c r="AJ2091" s="30"/>
      <c r="AK2091" s="30"/>
      <c r="AL2091" s="30"/>
      <c r="AM2091" s="109"/>
      <c r="AN2091" s="109"/>
      <c r="AO2091" s="30"/>
      <c r="AP2091" s="109" t="s">
        <v>2824</v>
      </c>
      <c r="AQ2091"/>
      <c r="AR2091"/>
      <c r="AS2091"/>
      <c r="AT2091"/>
      <c r="AU2091"/>
      <c r="AV2091"/>
    </row>
    <row r="2092" spans="27:48" ht="23.45" customHeight="1" x14ac:dyDescent="0.2">
      <c r="AA2092" s="97"/>
      <c r="AB2092" s="97"/>
      <c r="AC2092" s="97"/>
      <c r="AD2092" s="97"/>
      <c r="AE2092" s="97"/>
      <c r="AF2092" s="93"/>
      <c r="AG2092" s="93"/>
      <c r="AH2092" s="93"/>
      <c r="AI2092" s="30"/>
      <c r="AJ2092" s="30"/>
      <c r="AK2092" s="30"/>
      <c r="AL2092" s="30"/>
      <c r="AM2092" s="109"/>
      <c r="AN2092" s="109"/>
      <c r="AO2092" s="30"/>
      <c r="AP2092" s="109" t="s">
        <v>2825</v>
      </c>
      <c r="AQ2092"/>
      <c r="AR2092"/>
      <c r="AS2092"/>
      <c r="AT2092"/>
      <c r="AU2092"/>
      <c r="AV2092"/>
    </row>
    <row r="2093" spans="27:48" ht="23.45" customHeight="1" x14ac:dyDescent="0.2">
      <c r="AA2093" s="97"/>
      <c r="AB2093" s="97"/>
      <c r="AC2093" s="97"/>
      <c r="AD2093" s="97"/>
      <c r="AE2093" s="97"/>
      <c r="AF2093" s="93"/>
      <c r="AG2093" s="93"/>
      <c r="AH2093" s="93"/>
      <c r="AI2093" s="30"/>
      <c r="AJ2093" s="30"/>
      <c r="AK2093" s="30"/>
      <c r="AL2093" s="30"/>
      <c r="AM2093" s="109"/>
      <c r="AN2093" s="109"/>
      <c r="AO2093" s="30"/>
      <c r="AP2093" s="109" t="s">
        <v>2826</v>
      </c>
      <c r="AQ2093"/>
      <c r="AR2093"/>
      <c r="AS2093"/>
      <c r="AT2093"/>
      <c r="AU2093"/>
      <c r="AV2093"/>
    </row>
    <row r="2094" spans="27:48" ht="23.45" customHeight="1" x14ac:dyDescent="0.2">
      <c r="AA2094" s="97"/>
      <c r="AB2094" s="97"/>
      <c r="AC2094" s="97"/>
      <c r="AD2094" s="97"/>
      <c r="AE2094" s="97"/>
      <c r="AF2094" s="93"/>
      <c r="AG2094" s="93"/>
      <c r="AH2094" s="93"/>
      <c r="AI2094" s="30"/>
      <c r="AJ2094" s="30"/>
      <c r="AK2094" s="30"/>
      <c r="AL2094" s="30"/>
      <c r="AM2094" s="109"/>
      <c r="AN2094" s="109"/>
      <c r="AO2094" s="30"/>
      <c r="AP2094" s="109" t="s">
        <v>2827</v>
      </c>
      <c r="AQ2094"/>
      <c r="AR2094"/>
      <c r="AS2094"/>
      <c r="AT2094"/>
      <c r="AU2094"/>
      <c r="AV2094"/>
    </row>
    <row r="2095" spans="27:48" ht="23.45" customHeight="1" x14ac:dyDescent="0.2">
      <c r="AA2095" s="97"/>
      <c r="AB2095" s="97"/>
      <c r="AC2095" s="97"/>
      <c r="AD2095" s="97"/>
      <c r="AE2095" s="97"/>
      <c r="AF2095" s="93"/>
      <c r="AG2095" s="93"/>
      <c r="AH2095" s="93"/>
      <c r="AI2095" s="30"/>
      <c r="AJ2095" s="30"/>
      <c r="AK2095" s="30"/>
      <c r="AL2095" s="30"/>
      <c r="AM2095" s="109"/>
      <c r="AN2095" s="109"/>
      <c r="AO2095" s="30"/>
      <c r="AP2095" s="109" t="s">
        <v>2828</v>
      </c>
      <c r="AQ2095"/>
      <c r="AR2095"/>
      <c r="AS2095"/>
      <c r="AT2095"/>
      <c r="AU2095"/>
      <c r="AV2095"/>
    </row>
    <row r="2096" spans="27:48" ht="23.45" customHeight="1" x14ac:dyDescent="0.2">
      <c r="AA2096" s="97"/>
      <c r="AB2096" s="97"/>
      <c r="AC2096" s="97"/>
      <c r="AD2096" s="97"/>
      <c r="AE2096" s="97"/>
      <c r="AF2096" s="93"/>
      <c r="AG2096" s="93"/>
      <c r="AH2096" s="93"/>
      <c r="AI2096" s="30"/>
      <c r="AJ2096" s="30"/>
      <c r="AK2096" s="30"/>
      <c r="AL2096" s="30"/>
      <c r="AM2096" s="109"/>
      <c r="AN2096" s="109"/>
      <c r="AO2096" s="30"/>
      <c r="AP2096" s="109" t="s">
        <v>2829</v>
      </c>
      <c r="AQ2096"/>
      <c r="AR2096"/>
      <c r="AS2096"/>
      <c r="AT2096"/>
      <c r="AU2096"/>
      <c r="AV2096"/>
    </row>
    <row r="2097" spans="27:48" ht="23.45" customHeight="1" x14ac:dyDescent="0.2">
      <c r="AA2097" s="97"/>
      <c r="AB2097" s="97"/>
      <c r="AC2097" s="97"/>
      <c r="AD2097" s="97"/>
      <c r="AE2097" s="97"/>
      <c r="AF2097" s="93"/>
      <c r="AG2097" s="93"/>
      <c r="AH2097" s="93"/>
      <c r="AI2097" s="30"/>
      <c r="AJ2097" s="30"/>
      <c r="AK2097" s="30"/>
      <c r="AL2097" s="30"/>
      <c r="AM2097" s="109"/>
      <c r="AN2097" s="109"/>
      <c r="AO2097" s="30"/>
      <c r="AP2097" s="109" t="s">
        <v>2830</v>
      </c>
      <c r="AQ2097"/>
      <c r="AR2097"/>
      <c r="AS2097"/>
      <c r="AT2097"/>
      <c r="AU2097"/>
      <c r="AV2097"/>
    </row>
    <row r="2098" spans="27:48" ht="23.45" customHeight="1" x14ac:dyDescent="0.2">
      <c r="AA2098" s="97"/>
      <c r="AB2098" s="97"/>
      <c r="AC2098" s="97"/>
      <c r="AD2098" s="97"/>
      <c r="AE2098" s="97"/>
      <c r="AF2098" s="93"/>
      <c r="AG2098" s="93"/>
      <c r="AH2098" s="93"/>
      <c r="AI2098" s="30"/>
      <c r="AJ2098" s="30"/>
      <c r="AK2098" s="30"/>
      <c r="AL2098" s="30"/>
      <c r="AM2098" s="109"/>
      <c r="AN2098" s="109"/>
      <c r="AO2098" s="30"/>
      <c r="AP2098" s="109" t="s">
        <v>2831</v>
      </c>
      <c r="AQ2098"/>
      <c r="AR2098"/>
      <c r="AS2098"/>
      <c r="AT2098"/>
      <c r="AU2098"/>
      <c r="AV2098"/>
    </row>
    <row r="2099" spans="27:48" ht="23.45" customHeight="1" x14ac:dyDescent="0.2">
      <c r="AA2099" s="97"/>
      <c r="AB2099" s="97"/>
      <c r="AC2099" s="97"/>
      <c r="AD2099" s="97"/>
      <c r="AE2099" s="97"/>
      <c r="AF2099" s="93"/>
      <c r="AG2099" s="93"/>
      <c r="AH2099" s="93"/>
      <c r="AI2099" s="30"/>
      <c r="AJ2099" s="30"/>
      <c r="AK2099" s="30"/>
      <c r="AL2099" s="30"/>
      <c r="AM2099" s="109"/>
      <c r="AN2099" s="109"/>
      <c r="AO2099" s="30"/>
      <c r="AP2099" s="109" t="s">
        <v>2832</v>
      </c>
      <c r="AQ2099"/>
      <c r="AR2099"/>
      <c r="AS2099"/>
      <c r="AT2099"/>
      <c r="AU2099"/>
      <c r="AV2099"/>
    </row>
    <row r="2100" spans="27:48" ht="23.45" customHeight="1" x14ac:dyDescent="0.2">
      <c r="AA2100" s="97"/>
      <c r="AB2100" s="97"/>
      <c r="AC2100" s="97"/>
      <c r="AD2100" s="97"/>
      <c r="AE2100" s="97"/>
      <c r="AF2100" s="93"/>
      <c r="AG2100" s="93"/>
      <c r="AH2100" s="93"/>
      <c r="AI2100" s="30"/>
      <c r="AJ2100" s="30"/>
      <c r="AK2100" s="30"/>
      <c r="AL2100" s="30"/>
      <c r="AM2100" s="109"/>
      <c r="AN2100" s="109"/>
      <c r="AO2100" s="30"/>
      <c r="AP2100" s="109" t="s">
        <v>2833</v>
      </c>
      <c r="AQ2100"/>
      <c r="AR2100"/>
      <c r="AS2100"/>
      <c r="AT2100"/>
      <c r="AU2100"/>
      <c r="AV2100"/>
    </row>
    <row r="2101" spans="27:48" ht="23.45" customHeight="1" x14ac:dyDescent="0.2">
      <c r="AA2101" s="97"/>
      <c r="AB2101" s="97"/>
      <c r="AC2101" s="97"/>
      <c r="AD2101" s="97"/>
      <c r="AE2101" s="97"/>
      <c r="AF2101" s="93"/>
      <c r="AG2101" s="93"/>
      <c r="AH2101" s="93"/>
      <c r="AI2101" s="30"/>
      <c r="AJ2101" s="30"/>
      <c r="AK2101" s="30"/>
      <c r="AL2101" s="30"/>
      <c r="AM2101" s="109"/>
      <c r="AN2101" s="109"/>
      <c r="AO2101" s="30"/>
      <c r="AP2101" s="109" t="s">
        <v>2834</v>
      </c>
      <c r="AQ2101"/>
      <c r="AR2101"/>
      <c r="AS2101"/>
      <c r="AT2101"/>
      <c r="AU2101"/>
      <c r="AV2101"/>
    </row>
    <row r="2102" spans="27:48" ht="23.45" customHeight="1" x14ac:dyDescent="0.2">
      <c r="AA2102" s="97"/>
      <c r="AB2102" s="97"/>
      <c r="AC2102" s="97"/>
      <c r="AD2102" s="97"/>
      <c r="AE2102" s="97"/>
      <c r="AF2102" s="93"/>
      <c r="AG2102" s="93"/>
      <c r="AH2102" s="93"/>
      <c r="AI2102" s="30"/>
      <c r="AJ2102" s="30"/>
      <c r="AK2102" s="30"/>
      <c r="AL2102" s="30"/>
      <c r="AM2102" s="109"/>
      <c r="AN2102" s="109"/>
      <c r="AO2102" s="30"/>
      <c r="AP2102" s="109" t="s">
        <v>2835</v>
      </c>
      <c r="AQ2102"/>
      <c r="AR2102"/>
      <c r="AS2102"/>
      <c r="AT2102"/>
      <c r="AU2102"/>
      <c r="AV2102"/>
    </row>
    <row r="2103" spans="27:48" ht="23.45" customHeight="1" x14ac:dyDescent="0.2">
      <c r="AA2103" s="97"/>
      <c r="AB2103" s="97"/>
      <c r="AC2103" s="97"/>
      <c r="AD2103" s="97"/>
      <c r="AE2103" s="97"/>
      <c r="AF2103" s="93"/>
      <c r="AG2103" s="93"/>
      <c r="AH2103" s="93"/>
      <c r="AI2103" s="30"/>
      <c r="AJ2103" s="30"/>
      <c r="AK2103" s="30"/>
      <c r="AL2103" s="30"/>
      <c r="AM2103" s="109"/>
      <c r="AN2103" s="109"/>
      <c r="AO2103" s="30"/>
      <c r="AP2103" s="109" t="s">
        <v>2836</v>
      </c>
      <c r="AQ2103"/>
      <c r="AR2103"/>
      <c r="AS2103"/>
      <c r="AT2103"/>
      <c r="AU2103"/>
      <c r="AV2103"/>
    </row>
    <row r="2104" spans="27:48" ht="23.45" customHeight="1" x14ac:dyDescent="0.2">
      <c r="AA2104" s="97"/>
      <c r="AB2104" s="97"/>
      <c r="AC2104" s="97"/>
      <c r="AD2104" s="97"/>
      <c r="AE2104" s="97"/>
      <c r="AF2104" s="93"/>
      <c r="AG2104" s="93"/>
      <c r="AH2104" s="93"/>
      <c r="AI2104" s="30"/>
      <c r="AJ2104" s="30"/>
      <c r="AK2104" s="30"/>
      <c r="AL2104" s="30"/>
      <c r="AM2104" s="109"/>
      <c r="AN2104" s="109"/>
      <c r="AO2104" s="30"/>
      <c r="AP2104" s="109" t="s">
        <v>2837</v>
      </c>
      <c r="AQ2104"/>
      <c r="AR2104"/>
      <c r="AS2104"/>
      <c r="AT2104"/>
      <c r="AU2104"/>
      <c r="AV2104"/>
    </row>
    <row r="2105" spans="27:48" ht="23.45" customHeight="1" x14ac:dyDescent="0.2">
      <c r="AA2105" s="97"/>
      <c r="AB2105" s="97"/>
      <c r="AC2105" s="97"/>
      <c r="AD2105" s="97"/>
      <c r="AE2105" s="97"/>
      <c r="AF2105" s="93"/>
      <c r="AG2105" s="93"/>
      <c r="AH2105" s="93"/>
      <c r="AI2105" s="30"/>
      <c r="AJ2105" s="30"/>
      <c r="AK2105" s="30"/>
      <c r="AL2105" s="30"/>
      <c r="AM2105" s="109"/>
      <c r="AN2105" s="109"/>
      <c r="AO2105" s="30"/>
      <c r="AP2105" s="109" t="s">
        <v>2838</v>
      </c>
      <c r="AQ2105"/>
      <c r="AR2105"/>
      <c r="AS2105"/>
      <c r="AT2105"/>
      <c r="AU2105"/>
      <c r="AV2105"/>
    </row>
    <row r="2106" spans="27:48" ht="23.45" customHeight="1" x14ac:dyDescent="0.2">
      <c r="AA2106" s="97"/>
      <c r="AB2106" s="97"/>
      <c r="AC2106" s="97"/>
      <c r="AD2106" s="97"/>
      <c r="AE2106" s="97"/>
      <c r="AF2106" s="93"/>
      <c r="AG2106" s="93"/>
      <c r="AH2106" s="93"/>
      <c r="AI2106" s="30"/>
      <c r="AJ2106" s="30"/>
      <c r="AK2106" s="30"/>
      <c r="AL2106" s="30"/>
      <c r="AM2106" s="109"/>
      <c r="AN2106" s="109"/>
      <c r="AO2106" s="30"/>
      <c r="AP2106" s="109" t="s">
        <v>2839</v>
      </c>
      <c r="AQ2106"/>
      <c r="AR2106"/>
      <c r="AS2106"/>
      <c r="AT2106"/>
      <c r="AU2106"/>
      <c r="AV2106"/>
    </row>
    <row r="2107" spans="27:48" ht="23.45" customHeight="1" x14ac:dyDescent="0.2">
      <c r="AA2107" s="97"/>
      <c r="AB2107" s="97"/>
      <c r="AC2107" s="97"/>
      <c r="AD2107" s="97"/>
      <c r="AE2107" s="97"/>
      <c r="AF2107" s="93"/>
      <c r="AG2107" s="93"/>
      <c r="AH2107" s="93"/>
      <c r="AI2107" s="30"/>
      <c r="AJ2107" s="30"/>
      <c r="AK2107" s="30"/>
      <c r="AL2107" s="30"/>
      <c r="AM2107" s="109"/>
      <c r="AN2107" s="109"/>
      <c r="AO2107" s="30"/>
      <c r="AP2107" s="109" t="s">
        <v>2840</v>
      </c>
      <c r="AQ2107"/>
      <c r="AR2107"/>
      <c r="AS2107"/>
      <c r="AT2107"/>
      <c r="AU2107"/>
      <c r="AV2107"/>
    </row>
    <row r="2108" spans="27:48" ht="23.45" customHeight="1" x14ac:dyDescent="0.2">
      <c r="AA2108" s="97"/>
      <c r="AB2108" s="97"/>
      <c r="AC2108" s="97"/>
      <c r="AD2108" s="97"/>
      <c r="AE2108" s="97"/>
      <c r="AF2108" s="93"/>
      <c r="AG2108" s="93"/>
      <c r="AH2108" s="93"/>
      <c r="AI2108" s="30"/>
      <c r="AJ2108" s="30"/>
      <c r="AK2108" s="30"/>
      <c r="AL2108" s="30"/>
      <c r="AM2108" s="109"/>
      <c r="AN2108" s="109"/>
      <c r="AO2108" s="30"/>
      <c r="AP2108" s="109" t="s">
        <v>2841</v>
      </c>
      <c r="AQ2108"/>
      <c r="AR2108"/>
      <c r="AS2108"/>
      <c r="AT2108"/>
      <c r="AU2108"/>
      <c r="AV2108"/>
    </row>
    <row r="2109" spans="27:48" ht="23.45" customHeight="1" x14ac:dyDescent="0.2">
      <c r="AA2109" s="97"/>
      <c r="AB2109" s="97"/>
      <c r="AC2109" s="97"/>
      <c r="AD2109" s="97"/>
      <c r="AE2109" s="97"/>
      <c r="AF2109" s="93"/>
      <c r="AG2109" s="93"/>
      <c r="AH2109" s="93"/>
      <c r="AI2109" s="30"/>
      <c r="AJ2109" s="30"/>
      <c r="AK2109" s="30"/>
      <c r="AL2109" s="30"/>
      <c r="AM2109" s="109"/>
      <c r="AN2109" s="109"/>
      <c r="AO2109" s="30"/>
      <c r="AP2109" s="109" t="s">
        <v>2842</v>
      </c>
      <c r="AQ2109"/>
      <c r="AR2109"/>
      <c r="AS2109"/>
      <c r="AT2109"/>
      <c r="AU2109"/>
      <c r="AV2109"/>
    </row>
    <row r="2110" spans="27:48" ht="23.45" customHeight="1" x14ac:dyDescent="0.2">
      <c r="AA2110" s="97"/>
      <c r="AB2110" s="97"/>
      <c r="AC2110" s="97"/>
      <c r="AD2110" s="97"/>
      <c r="AE2110" s="97"/>
      <c r="AF2110" s="93"/>
      <c r="AG2110" s="93"/>
      <c r="AH2110" s="93"/>
      <c r="AI2110" s="30"/>
      <c r="AJ2110" s="30"/>
      <c r="AK2110" s="30"/>
      <c r="AL2110" s="30"/>
      <c r="AM2110" s="109"/>
      <c r="AN2110" s="109"/>
      <c r="AO2110" s="30"/>
      <c r="AP2110" s="109" t="s">
        <v>2843</v>
      </c>
      <c r="AQ2110"/>
      <c r="AR2110"/>
      <c r="AS2110"/>
      <c r="AT2110"/>
      <c r="AU2110"/>
      <c r="AV2110"/>
    </row>
    <row r="2111" spans="27:48" ht="23.45" customHeight="1" x14ac:dyDescent="0.2">
      <c r="AA2111" s="97"/>
      <c r="AB2111" s="97"/>
      <c r="AC2111" s="97"/>
      <c r="AD2111" s="97"/>
      <c r="AE2111" s="97"/>
      <c r="AF2111" s="93"/>
      <c r="AG2111" s="93"/>
      <c r="AH2111" s="93"/>
      <c r="AI2111" s="30"/>
      <c r="AJ2111" s="30"/>
      <c r="AK2111" s="30"/>
      <c r="AL2111" s="30"/>
      <c r="AM2111" s="109"/>
      <c r="AN2111" s="109"/>
      <c r="AO2111" s="30"/>
      <c r="AP2111" s="109" t="s">
        <v>2844</v>
      </c>
      <c r="AQ2111"/>
      <c r="AR2111"/>
      <c r="AS2111"/>
      <c r="AT2111"/>
      <c r="AU2111"/>
      <c r="AV2111"/>
    </row>
    <row r="2112" spans="27:48" ht="23.45" customHeight="1" x14ac:dyDescent="0.2">
      <c r="AA2112" s="97"/>
      <c r="AB2112" s="97"/>
      <c r="AC2112" s="97"/>
      <c r="AD2112" s="97"/>
      <c r="AE2112" s="97"/>
      <c r="AF2112" s="93"/>
      <c r="AG2112" s="93"/>
      <c r="AH2112" s="93"/>
      <c r="AI2112" s="30"/>
      <c r="AJ2112" s="30"/>
      <c r="AK2112" s="30"/>
      <c r="AL2112" s="30"/>
      <c r="AM2112" s="109"/>
      <c r="AN2112" s="109"/>
      <c r="AO2112" s="30"/>
      <c r="AP2112" s="109" t="s">
        <v>2845</v>
      </c>
      <c r="AQ2112"/>
      <c r="AR2112"/>
      <c r="AS2112"/>
      <c r="AT2112"/>
      <c r="AU2112"/>
      <c r="AV2112"/>
    </row>
    <row r="2113" spans="27:48" ht="23.45" customHeight="1" x14ac:dyDescent="0.2">
      <c r="AA2113" s="97"/>
      <c r="AB2113" s="97"/>
      <c r="AC2113" s="97"/>
      <c r="AD2113" s="97"/>
      <c r="AE2113" s="97"/>
      <c r="AF2113" s="93"/>
      <c r="AG2113" s="93"/>
      <c r="AH2113" s="93"/>
      <c r="AI2113" s="30"/>
      <c r="AJ2113" s="30"/>
      <c r="AK2113" s="30"/>
      <c r="AL2113" s="30"/>
      <c r="AM2113" s="109"/>
      <c r="AN2113" s="109"/>
      <c r="AO2113" s="30"/>
      <c r="AP2113" s="109" t="s">
        <v>2846</v>
      </c>
      <c r="AQ2113"/>
      <c r="AR2113"/>
      <c r="AS2113"/>
      <c r="AT2113"/>
      <c r="AU2113"/>
      <c r="AV2113"/>
    </row>
    <row r="2114" spans="27:48" ht="23.45" customHeight="1" x14ac:dyDescent="0.2">
      <c r="AA2114" s="97"/>
      <c r="AB2114" s="97"/>
      <c r="AC2114" s="97"/>
      <c r="AD2114" s="97"/>
      <c r="AE2114" s="97"/>
      <c r="AF2114" s="93"/>
      <c r="AG2114" s="93"/>
      <c r="AH2114" s="93"/>
      <c r="AI2114" s="30"/>
      <c r="AJ2114" s="30"/>
      <c r="AK2114" s="30"/>
      <c r="AL2114" s="30"/>
      <c r="AM2114" s="109"/>
      <c r="AN2114" s="109"/>
      <c r="AO2114" s="30"/>
      <c r="AP2114" s="109" t="s">
        <v>2847</v>
      </c>
      <c r="AQ2114"/>
      <c r="AR2114"/>
      <c r="AS2114"/>
      <c r="AT2114"/>
      <c r="AU2114"/>
      <c r="AV2114"/>
    </row>
    <row r="2115" spans="27:48" ht="23.45" customHeight="1" x14ac:dyDescent="0.2">
      <c r="AA2115" s="97"/>
      <c r="AB2115" s="97"/>
      <c r="AC2115" s="97"/>
      <c r="AD2115" s="97"/>
      <c r="AE2115" s="97"/>
      <c r="AF2115" s="93"/>
      <c r="AG2115" s="93"/>
      <c r="AH2115" s="93"/>
      <c r="AI2115" s="30"/>
      <c r="AJ2115" s="30"/>
      <c r="AK2115" s="30"/>
      <c r="AL2115" s="30"/>
      <c r="AM2115" s="109"/>
      <c r="AN2115" s="109"/>
      <c r="AO2115" s="30"/>
      <c r="AP2115" s="109" t="s">
        <v>2848</v>
      </c>
      <c r="AQ2115"/>
      <c r="AR2115"/>
      <c r="AS2115"/>
      <c r="AT2115"/>
      <c r="AU2115"/>
      <c r="AV2115"/>
    </row>
    <row r="2116" spans="27:48" ht="23.45" customHeight="1" x14ac:dyDescent="0.2">
      <c r="AA2116" s="97"/>
      <c r="AB2116" s="97"/>
      <c r="AC2116" s="97"/>
      <c r="AD2116" s="97"/>
      <c r="AE2116" s="97"/>
      <c r="AF2116" s="93"/>
      <c r="AG2116" s="93"/>
      <c r="AH2116" s="93"/>
      <c r="AI2116" s="30"/>
      <c r="AJ2116" s="30"/>
      <c r="AK2116" s="30"/>
      <c r="AL2116" s="30"/>
      <c r="AM2116" s="109"/>
      <c r="AN2116" s="109"/>
      <c r="AO2116" s="30"/>
      <c r="AP2116" s="109" t="s">
        <v>2849</v>
      </c>
      <c r="AQ2116"/>
      <c r="AR2116"/>
      <c r="AS2116"/>
      <c r="AT2116"/>
      <c r="AU2116"/>
      <c r="AV2116"/>
    </row>
    <row r="2117" spans="27:48" ht="23.45" customHeight="1" x14ac:dyDescent="0.2">
      <c r="AA2117" s="97"/>
      <c r="AB2117" s="97"/>
      <c r="AC2117" s="97"/>
      <c r="AD2117" s="97"/>
      <c r="AE2117" s="97"/>
      <c r="AF2117" s="93"/>
      <c r="AG2117" s="93"/>
      <c r="AH2117" s="93"/>
      <c r="AI2117" s="30"/>
      <c r="AJ2117" s="30"/>
      <c r="AK2117" s="30"/>
      <c r="AL2117" s="30"/>
      <c r="AM2117" s="109"/>
      <c r="AN2117" s="109"/>
      <c r="AO2117" s="30"/>
      <c r="AP2117" s="109" t="s">
        <v>2850</v>
      </c>
      <c r="AQ2117"/>
      <c r="AR2117"/>
      <c r="AS2117"/>
      <c r="AT2117"/>
      <c r="AU2117"/>
      <c r="AV2117"/>
    </row>
    <row r="2118" spans="27:48" ht="23.45" customHeight="1" x14ac:dyDescent="0.2">
      <c r="AA2118" s="97"/>
      <c r="AB2118" s="97"/>
      <c r="AC2118" s="97"/>
      <c r="AD2118" s="97"/>
      <c r="AE2118" s="97"/>
      <c r="AF2118" s="93"/>
      <c r="AG2118" s="93"/>
      <c r="AH2118" s="93"/>
      <c r="AI2118" s="30"/>
      <c r="AJ2118" s="30"/>
      <c r="AK2118" s="30"/>
      <c r="AL2118" s="30"/>
      <c r="AM2118" s="109"/>
      <c r="AN2118" s="109"/>
      <c r="AO2118" s="30"/>
      <c r="AP2118" s="109" t="s">
        <v>2851</v>
      </c>
      <c r="AQ2118"/>
      <c r="AR2118"/>
      <c r="AS2118"/>
      <c r="AT2118"/>
      <c r="AU2118"/>
      <c r="AV2118"/>
    </row>
    <row r="2119" spans="27:48" ht="23.45" customHeight="1" x14ac:dyDescent="0.2">
      <c r="AA2119" s="97"/>
      <c r="AB2119" s="97"/>
      <c r="AC2119" s="97"/>
      <c r="AD2119" s="97"/>
      <c r="AE2119" s="97"/>
      <c r="AF2119" s="93"/>
      <c r="AG2119" s="93"/>
      <c r="AH2119" s="93"/>
      <c r="AI2119" s="30"/>
      <c r="AJ2119" s="30"/>
      <c r="AK2119" s="30"/>
      <c r="AL2119" s="30"/>
      <c r="AM2119" s="109"/>
      <c r="AN2119" s="109"/>
      <c r="AO2119" s="30"/>
      <c r="AP2119" s="109" t="s">
        <v>2852</v>
      </c>
      <c r="AQ2119"/>
      <c r="AR2119"/>
      <c r="AS2119"/>
      <c r="AT2119"/>
      <c r="AU2119"/>
      <c r="AV2119"/>
    </row>
    <row r="2120" spans="27:48" ht="23.45" customHeight="1" x14ac:dyDescent="0.2">
      <c r="AA2120" s="97"/>
      <c r="AB2120" s="97"/>
      <c r="AC2120" s="97"/>
      <c r="AD2120" s="97"/>
      <c r="AE2120" s="97"/>
      <c r="AF2120" s="93"/>
      <c r="AG2120" s="93"/>
      <c r="AH2120" s="93"/>
      <c r="AI2120" s="30"/>
      <c r="AJ2120" s="30"/>
      <c r="AK2120" s="30"/>
      <c r="AL2120" s="30"/>
      <c r="AM2120" s="109"/>
      <c r="AN2120" s="109"/>
      <c r="AO2120" s="30"/>
      <c r="AP2120" s="109" t="s">
        <v>2853</v>
      </c>
      <c r="AQ2120"/>
      <c r="AR2120"/>
      <c r="AS2120"/>
      <c r="AT2120"/>
      <c r="AU2120"/>
      <c r="AV2120"/>
    </row>
    <row r="2121" spans="27:48" ht="23.45" customHeight="1" x14ac:dyDescent="0.2">
      <c r="AA2121" s="97"/>
      <c r="AB2121" s="97"/>
      <c r="AC2121" s="97"/>
      <c r="AD2121" s="97"/>
      <c r="AE2121" s="97"/>
      <c r="AF2121" s="93"/>
      <c r="AG2121" s="93"/>
      <c r="AH2121" s="93"/>
      <c r="AI2121" s="30"/>
      <c r="AJ2121" s="30"/>
      <c r="AK2121" s="30"/>
      <c r="AL2121" s="30"/>
      <c r="AM2121" s="109"/>
      <c r="AN2121" s="109"/>
      <c r="AO2121" s="30"/>
      <c r="AP2121" s="109" t="s">
        <v>2854</v>
      </c>
      <c r="AQ2121"/>
      <c r="AR2121"/>
      <c r="AS2121"/>
      <c r="AT2121"/>
      <c r="AU2121"/>
      <c r="AV2121"/>
    </row>
    <row r="2122" spans="27:48" ht="23.45" customHeight="1" x14ac:dyDescent="0.2">
      <c r="AA2122" s="97"/>
      <c r="AB2122" s="97"/>
      <c r="AC2122" s="97"/>
      <c r="AD2122" s="97"/>
      <c r="AE2122" s="97"/>
      <c r="AF2122" s="93"/>
      <c r="AG2122" s="93"/>
      <c r="AH2122" s="93"/>
      <c r="AI2122" s="30"/>
      <c r="AJ2122" s="30"/>
      <c r="AK2122" s="30"/>
      <c r="AL2122" s="30"/>
      <c r="AM2122" s="109"/>
      <c r="AN2122" s="109"/>
      <c r="AO2122" s="30"/>
      <c r="AP2122" s="109" t="s">
        <v>2855</v>
      </c>
      <c r="AQ2122"/>
      <c r="AR2122"/>
      <c r="AS2122"/>
      <c r="AT2122"/>
      <c r="AU2122"/>
      <c r="AV2122"/>
    </row>
    <row r="2123" spans="27:48" ht="23.45" customHeight="1" x14ac:dyDescent="0.2">
      <c r="AA2123" s="97"/>
      <c r="AB2123" s="97"/>
      <c r="AC2123" s="97"/>
      <c r="AD2123" s="97"/>
      <c r="AE2123" s="97"/>
      <c r="AF2123" s="93"/>
      <c r="AG2123" s="93"/>
      <c r="AH2123" s="93"/>
      <c r="AI2123" s="30"/>
      <c r="AJ2123" s="30"/>
      <c r="AK2123" s="30"/>
      <c r="AL2123" s="30"/>
      <c r="AM2123" s="109"/>
      <c r="AN2123" s="109"/>
      <c r="AO2123" s="30"/>
      <c r="AP2123" s="109" t="s">
        <v>2856</v>
      </c>
      <c r="AQ2123"/>
      <c r="AR2123"/>
      <c r="AS2123"/>
      <c r="AT2123"/>
      <c r="AU2123"/>
      <c r="AV2123"/>
    </row>
    <row r="2124" spans="27:48" ht="23.45" customHeight="1" x14ac:dyDescent="0.2">
      <c r="AA2124" s="97"/>
      <c r="AB2124" s="97"/>
      <c r="AC2124" s="97"/>
      <c r="AD2124" s="97"/>
      <c r="AE2124" s="97"/>
      <c r="AF2124" s="93"/>
      <c r="AG2124" s="93"/>
      <c r="AH2124" s="93"/>
      <c r="AI2124" s="30"/>
      <c r="AJ2124" s="30"/>
      <c r="AK2124" s="30"/>
      <c r="AL2124" s="30"/>
      <c r="AM2124" s="109"/>
      <c r="AN2124" s="109"/>
      <c r="AO2124" s="30"/>
      <c r="AP2124" s="109" t="s">
        <v>2857</v>
      </c>
      <c r="AQ2124"/>
      <c r="AR2124"/>
      <c r="AS2124"/>
      <c r="AT2124"/>
      <c r="AU2124"/>
      <c r="AV2124"/>
    </row>
    <row r="2125" spans="27:48" ht="23.45" customHeight="1" x14ac:dyDescent="0.2">
      <c r="AA2125" s="97"/>
      <c r="AB2125" s="97"/>
      <c r="AC2125" s="97"/>
      <c r="AD2125" s="97"/>
      <c r="AE2125" s="97"/>
      <c r="AF2125" s="93"/>
      <c r="AG2125" s="93"/>
      <c r="AH2125" s="93"/>
      <c r="AI2125" s="30"/>
      <c r="AJ2125" s="30"/>
      <c r="AK2125" s="30"/>
      <c r="AL2125" s="30"/>
      <c r="AM2125" s="109"/>
      <c r="AN2125" s="109"/>
      <c r="AO2125" s="30"/>
      <c r="AP2125" s="109" t="s">
        <v>2858</v>
      </c>
      <c r="AQ2125"/>
      <c r="AR2125"/>
      <c r="AS2125"/>
      <c r="AT2125"/>
      <c r="AU2125"/>
      <c r="AV2125"/>
    </row>
    <row r="2126" spans="27:48" ht="23.45" customHeight="1" x14ac:dyDescent="0.2">
      <c r="AA2126" s="97"/>
      <c r="AB2126" s="97"/>
      <c r="AC2126" s="97"/>
      <c r="AD2126" s="97"/>
      <c r="AE2126" s="97"/>
      <c r="AF2126" s="93"/>
      <c r="AG2126" s="93"/>
      <c r="AH2126" s="93"/>
      <c r="AI2126" s="30"/>
      <c r="AJ2126" s="30"/>
      <c r="AK2126" s="30"/>
      <c r="AL2126" s="30"/>
      <c r="AM2126" s="109"/>
      <c r="AN2126" s="109"/>
      <c r="AO2126" s="30"/>
      <c r="AP2126" s="109" t="s">
        <v>2859</v>
      </c>
      <c r="AQ2126"/>
      <c r="AR2126"/>
      <c r="AS2126"/>
      <c r="AT2126"/>
      <c r="AU2126"/>
      <c r="AV2126"/>
    </row>
    <row r="2127" spans="27:48" ht="23.45" customHeight="1" x14ac:dyDescent="0.2">
      <c r="AA2127" s="97"/>
      <c r="AB2127" s="97"/>
      <c r="AC2127" s="97"/>
      <c r="AD2127" s="97"/>
      <c r="AE2127" s="97"/>
      <c r="AF2127" s="93"/>
      <c r="AG2127" s="93"/>
      <c r="AH2127" s="93"/>
      <c r="AI2127" s="30"/>
      <c r="AJ2127" s="30"/>
      <c r="AK2127" s="30"/>
      <c r="AL2127" s="30"/>
      <c r="AM2127" s="109"/>
      <c r="AN2127" s="109"/>
      <c r="AO2127" s="30"/>
      <c r="AP2127" s="109" t="s">
        <v>2860</v>
      </c>
      <c r="AQ2127"/>
      <c r="AR2127"/>
      <c r="AS2127"/>
      <c r="AT2127"/>
      <c r="AU2127"/>
      <c r="AV2127"/>
    </row>
    <row r="2128" spans="27:48" ht="23.45" customHeight="1" x14ac:dyDescent="0.2">
      <c r="AA2128" s="97"/>
      <c r="AB2128" s="97"/>
      <c r="AC2128" s="97"/>
      <c r="AD2128" s="97"/>
      <c r="AE2128" s="97"/>
      <c r="AF2128" s="93"/>
      <c r="AG2128" s="93"/>
      <c r="AH2128" s="93"/>
      <c r="AI2128" s="30"/>
      <c r="AJ2128" s="30"/>
      <c r="AK2128" s="30"/>
      <c r="AL2128" s="30"/>
      <c r="AM2128" s="109"/>
      <c r="AN2128" s="109"/>
      <c r="AO2128" s="30"/>
      <c r="AP2128" s="109" t="s">
        <v>2861</v>
      </c>
      <c r="AQ2128"/>
      <c r="AR2128"/>
      <c r="AS2128"/>
      <c r="AT2128"/>
      <c r="AU2128"/>
      <c r="AV2128"/>
    </row>
    <row r="2129" spans="27:48" ht="23.45" customHeight="1" x14ac:dyDescent="0.2">
      <c r="AA2129" s="97"/>
      <c r="AB2129" s="97"/>
      <c r="AC2129" s="97"/>
      <c r="AD2129" s="97"/>
      <c r="AE2129" s="97"/>
      <c r="AF2129" s="93"/>
      <c r="AG2129" s="93"/>
      <c r="AH2129" s="93"/>
      <c r="AI2129" s="30"/>
      <c r="AJ2129" s="30"/>
      <c r="AK2129" s="30"/>
      <c r="AL2129" s="30"/>
      <c r="AM2129" s="109"/>
      <c r="AN2129" s="109"/>
      <c r="AO2129" s="30"/>
      <c r="AP2129" s="109" t="s">
        <v>2862</v>
      </c>
      <c r="AQ2129"/>
      <c r="AR2129"/>
      <c r="AS2129"/>
      <c r="AT2129"/>
      <c r="AU2129"/>
      <c r="AV2129"/>
    </row>
    <row r="2130" spans="27:48" ht="23.45" customHeight="1" x14ac:dyDescent="0.2">
      <c r="AA2130" s="97"/>
      <c r="AB2130" s="97"/>
      <c r="AC2130" s="97"/>
      <c r="AD2130" s="97"/>
      <c r="AE2130" s="97"/>
      <c r="AF2130" s="93"/>
      <c r="AG2130" s="93"/>
      <c r="AH2130" s="93"/>
      <c r="AI2130" s="30"/>
      <c r="AJ2130" s="30"/>
      <c r="AK2130" s="30"/>
      <c r="AL2130" s="30"/>
      <c r="AM2130" s="109"/>
      <c r="AN2130" s="109"/>
      <c r="AO2130" s="30"/>
      <c r="AP2130" s="109" t="s">
        <v>2863</v>
      </c>
      <c r="AQ2130"/>
      <c r="AR2130"/>
      <c r="AS2130"/>
      <c r="AT2130"/>
      <c r="AU2130"/>
      <c r="AV2130"/>
    </row>
    <row r="2131" spans="27:48" ht="23.45" customHeight="1" x14ac:dyDescent="0.2">
      <c r="AA2131" s="97"/>
      <c r="AB2131" s="97"/>
      <c r="AC2131" s="97"/>
      <c r="AD2131" s="97"/>
      <c r="AE2131" s="97"/>
      <c r="AF2131" s="93"/>
      <c r="AG2131" s="93"/>
      <c r="AH2131" s="93"/>
      <c r="AI2131" s="30"/>
      <c r="AJ2131" s="30"/>
      <c r="AK2131" s="30"/>
      <c r="AL2131" s="30"/>
      <c r="AM2131" s="109"/>
      <c r="AN2131" s="109"/>
      <c r="AO2131" s="30"/>
      <c r="AP2131" s="109" t="s">
        <v>2864</v>
      </c>
      <c r="AQ2131"/>
      <c r="AR2131"/>
      <c r="AS2131"/>
      <c r="AT2131"/>
      <c r="AU2131"/>
      <c r="AV2131"/>
    </row>
    <row r="2132" spans="27:48" ht="23.45" customHeight="1" x14ac:dyDescent="0.2">
      <c r="AA2132" s="97"/>
      <c r="AB2132" s="97"/>
      <c r="AC2132" s="97"/>
      <c r="AD2132" s="97"/>
      <c r="AE2132" s="97"/>
      <c r="AF2132" s="93"/>
      <c r="AG2132" s="93"/>
      <c r="AH2132" s="93"/>
      <c r="AI2132" s="30"/>
      <c r="AJ2132" s="30"/>
      <c r="AK2132" s="30"/>
      <c r="AL2132" s="30"/>
      <c r="AM2132" s="109"/>
      <c r="AN2132" s="109"/>
      <c r="AO2132" s="30"/>
      <c r="AP2132" s="109" t="s">
        <v>2865</v>
      </c>
      <c r="AQ2132"/>
      <c r="AR2132"/>
      <c r="AS2132"/>
      <c r="AT2132"/>
      <c r="AU2132"/>
      <c r="AV2132"/>
    </row>
    <row r="2133" spans="27:48" ht="23.45" customHeight="1" x14ac:dyDescent="0.2">
      <c r="AA2133" s="97"/>
      <c r="AB2133" s="97"/>
      <c r="AC2133" s="97"/>
      <c r="AD2133" s="97"/>
      <c r="AE2133" s="97"/>
      <c r="AF2133" s="93"/>
      <c r="AG2133" s="93"/>
      <c r="AH2133" s="93"/>
      <c r="AI2133" s="30"/>
      <c r="AJ2133" s="30"/>
      <c r="AK2133" s="30"/>
      <c r="AL2133" s="30"/>
      <c r="AM2133" s="109"/>
      <c r="AN2133" s="109"/>
      <c r="AO2133" s="30"/>
      <c r="AP2133" s="109" t="s">
        <v>2866</v>
      </c>
      <c r="AQ2133"/>
      <c r="AR2133"/>
      <c r="AS2133"/>
      <c r="AT2133"/>
      <c r="AU2133"/>
      <c r="AV2133"/>
    </row>
    <row r="2134" spans="27:48" ht="23.45" customHeight="1" x14ac:dyDescent="0.2">
      <c r="AA2134" s="97"/>
      <c r="AB2134" s="97"/>
      <c r="AC2134" s="97"/>
      <c r="AD2134" s="97"/>
      <c r="AE2134" s="97"/>
      <c r="AF2134" s="93"/>
      <c r="AG2134" s="93"/>
      <c r="AH2134" s="93"/>
      <c r="AI2134" s="30"/>
      <c r="AJ2134" s="30"/>
      <c r="AK2134" s="30"/>
      <c r="AL2134" s="30"/>
      <c r="AM2134" s="109"/>
      <c r="AN2134" s="109"/>
      <c r="AO2134" s="30"/>
      <c r="AP2134" s="109" t="s">
        <v>2867</v>
      </c>
      <c r="AQ2134"/>
      <c r="AR2134"/>
      <c r="AS2134"/>
      <c r="AT2134"/>
      <c r="AU2134"/>
      <c r="AV2134"/>
    </row>
    <row r="2135" spans="27:48" ht="23.45" customHeight="1" x14ac:dyDescent="0.2">
      <c r="AA2135" s="97"/>
      <c r="AB2135" s="97"/>
      <c r="AC2135" s="97"/>
      <c r="AD2135" s="97"/>
      <c r="AE2135" s="97"/>
      <c r="AF2135" s="93"/>
      <c r="AG2135" s="93"/>
      <c r="AH2135" s="93"/>
      <c r="AI2135" s="30"/>
      <c r="AJ2135" s="30"/>
      <c r="AK2135" s="30"/>
      <c r="AL2135" s="30"/>
      <c r="AM2135" s="109"/>
      <c r="AN2135" s="109"/>
      <c r="AO2135" s="30"/>
      <c r="AP2135" s="109" t="s">
        <v>2868</v>
      </c>
      <c r="AQ2135"/>
      <c r="AR2135"/>
      <c r="AS2135"/>
      <c r="AT2135"/>
      <c r="AU2135"/>
      <c r="AV2135"/>
    </row>
    <row r="2136" spans="27:48" ht="23.45" customHeight="1" x14ac:dyDescent="0.2">
      <c r="AA2136" s="97"/>
      <c r="AB2136" s="97"/>
      <c r="AC2136" s="97"/>
      <c r="AD2136" s="97"/>
      <c r="AE2136" s="97"/>
      <c r="AF2136" s="93"/>
      <c r="AG2136" s="93"/>
      <c r="AH2136" s="93"/>
      <c r="AI2136" s="30"/>
      <c r="AJ2136" s="30"/>
      <c r="AK2136" s="30"/>
      <c r="AL2136" s="30"/>
      <c r="AM2136" s="109"/>
      <c r="AN2136" s="109"/>
      <c r="AO2136" s="30"/>
      <c r="AP2136" s="109" t="s">
        <v>2869</v>
      </c>
      <c r="AQ2136"/>
      <c r="AR2136"/>
      <c r="AS2136"/>
      <c r="AT2136"/>
      <c r="AU2136"/>
      <c r="AV2136"/>
    </row>
    <row r="2137" spans="27:48" ht="23.45" customHeight="1" x14ac:dyDescent="0.2">
      <c r="AA2137" s="97"/>
      <c r="AB2137" s="97"/>
      <c r="AC2137" s="97"/>
      <c r="AD2137" s="97"/>
      <c r="AE2137" s="97"/>
      <c r="AF2137" s="93"/>
      <c r="AG2137" s="93"/>
      <c r="AH2137" s="93"/>
      <c r="AI2137" s="30"/>
      <c r="AJ2137" s="30"/>
      <c r="AK2137" s="30"/>
      <c r="AL2137" s="30"/>
      <c r="AM2137" s="109"/>
      <c r="AN2137" s="109"/>
      <c r="AO2137" s="30"/>
      <c r="AP2137" s="109" t="s">
        <v>2870</v>
      </c>
      <c r="AQ2137"/>
      <c r="AR2137"/>
      <c r="AS2137"/>
      <c r="AT2137"/>
      <c r="AU2137"/>
      <c r="AV2137"/>
    </row>
    <row r="2138" spans="27:48" ht="23.45" customHeight="1" x14ac:dyDescent="0.2">
      <c r="AA2138" s="97"/>
      <c r="AB2138" s="97"/>
      <c r="AC2138" s="97"/>
      <c r="AD2138" s="97"/>
      <c r="AE2138" s="97"/>
      <c r="AF2138" s="93"/>
      <c r="AG2138" s="93"/>
      <c r="AH2138" s="93"/>
      <c r="AI2138" s="30"/>
      <c r="AJ2138" s="30"/>
      <c r="AK2138" s="30"/>
      <c r="AL2138" s="30"/>
      <c r="AM2138" s="109"/>
      <c r="AN2138" s="109"/>
      <c r="AO2138" s="30"/>
      <c r="AP2138" s="109" t="s">
        <v>2871</v>
      </c>
      <c r="AQ2138"/>
      <c r="AR2138"/>
      <c r="AS2138"/>
      <c r="AT2138"/>
      <c r="AU2138"/>
      <c r="AV2138"/>
    </row>
    <row r="2139" spans="27:48" ht="23.45" customHeight="1" x14ac:dyDescent="0.2">
      <c r="AA2139" s="97"/>
      <c r="AB2139" s="97"/>
      <c r="AC2139" s="97"/>
      <c r="AD2139" s="97"/>
      <c r="AE2139" s="97"/>
      <c r="AF2139" s="93"/>
      <c r="AG2139" s="93"/>
      <c r="AH2139" s="93"/>
      <c r="AI2139" s="30"/>
      <c r="AJ2139" s="30"/>
      <c r="AK2139" s="30"/>
      <c r="AL2139" s="30"/>
      <c r="AM2139" s="109"/>
      <c r="AN2139" s="109"/>
      <c r="AO2139" s="30"/>
      <c r="AP2139" s="109" t="s">
        <v>2872</v>
      </c>
      <c r="AQ2139"/>
      <c r="AR2139"/>
      <c r="AS2139"/>
      <c r="AT2139"/>
      <c r="AU2139"/>
      <c r="AV2139"/>
    </row>
    <row r="2140" spans="27:48" ht="23.45" customHeight="1" x14ac:dyDescent="0.2">
      <c r="AA2140" s="97"/>
      <c r="AB2140" s="97"/>
      <c r="AC2140" s="97"/>
      <c r="AD2140" s="97"/>
      <c r="AE2140" s="97"/>
      <c r="AF2140" s="93"/>
      <c r="AG2140" s="93"/>
      <c r="AH2140" s="93"/>
      <c r="AI2140" s="30"/>
      <c r="AJ2140" s="30"/>
      <c r="AK2140" s="30"/>
      <c r="AL2140" s="30"/>
      <c r="AM2140" s="109"/>
      <c r="AN2140" s="109"/>
      <c r="AO2140" s="30"/>
      <c r="AP2140" s="109" t="s">
        <v>2873</v>
      </c>
      <c r="AQ2140"/>
      <c r="AR2140"/>
      <c r="AS2140"/>
      <c r="AT2140"/>
      <c r="AU2140"/>
      <c r="AV2140"/>
    </row>
    <row r="2141" spans="27:48" ht="23.45" customHeight="1" x14ac:dyDescent="0.2">
      <c r="AA2141" s="97"/>
      <c r="AB2141" s="97"/>
      <c r="AC2141" s="97"/>
      <c r="AD2141" s="97"/>
      <c r="AE2141" s="97"/>
      <c r="AF2141" s="93"/>
      <c r="AG2141" s="93"/>
      <c r="AH2141" s="93"/>
      <c r="AI2141" s="30"/>
      <c r="AJ2141" s="30"/>
      <c r="AK2141" s="30"/>
      <c r="AL2141" s="30"/>
      <c r="AM2141" s="109"/>
      <c r="AN2141" s="109"/>
      <c r="AO2141" s="30"/>
      <c r="AP2141" s="109" t="s">
        <v>2874</v>
      </c>
      <c r="AQ2141"/>
      <c r="AR2141"/>
      <c r="AS2141"/>
      <c r="AT2141"/>
      <c r="AU2141"/>
      <c r="AV2141"/>
    </row>
    <row r="2142" spans="27:48" ht="23.45" customHeight="1" x14ac:dyDescent="0.2">
      <c r="AA2142" s="97"/>
      <c r="AB2142" s="97"/>
      <c r="AC2142" s="97"/>
      <c r="AD2142" s="97"/>
      <c r="AE2142" s="97"/>
      <c r="AF2142" s="93"/>
      <c r="AG2142" s="93"/>
      <c r="AH2142" s="93"/>
      <c r="AI2142" s="30"/>
      <c r="AJ2142" s="30"/>
      <c r="AK2142" s="30"/>
      <c r="AL2142" s="30"/>
      <c r="AM2142" s="109"/>
      <c r="AN2142" s="109"/>
      <c r="AO2142" s="30"/>
      <c r="AP2142" s="109" t="s">
        <v>2875</v>
      </c>
      <c r="AQ2142"/>
      <c r="AR2142"/>
      <c r="AS2142"/>
      <c r="AT2142"/>
      <c r="AU2142"/>
      <c r="AV2142"/>
    </row>
    <row r="2143" spans="27:48" ht="23.45" customHeight="1" x14ac:dyDescent="0.2">
      <c r="AA2143" s="97"/>
      <c r="AB2143" s="97"/>
      <c r="AC2143" s="97"/>
      <c r="AD2143" s="97"/>
      <c r="AE2143" s="97"/>
      <c r="AF2143" s="93"/>
      <c r="AG2143" s="93"/>
      <c r="AH2143" s="93"/>
      <c r="AI2143" s="30"/>
      <c r="AJ2143" s="30"/>
      <c r="AK2143" s="30"/>
      <c r="AL2143" s="30"/>
      <c r="AM2143" s="109"/>
      <c r="AN2143" s="109"/>
      <c r="AO2143" s="30"/>
      <c r="AP2143" s="109" t="s">
        <v>2876</v>
      </c>
      <c r="AQ2143"/>
      <c r="AR2143"/>
      <c r="AS2143"/>
      <c r="AT2143"/>
      <c r="AU2143"/>
      <c r="AV2143"/>
    </row>
    <row r="2144" spans="27:48" ht="23.45" customHeight="1" x14ac:dyDescent="0.2">
      <c r="AA2144" s="97"/>
      <c r="AB2144" s="97"/>
      <c r="AC2144" s="97"/>
      <c r="AD2144" s="97"/>
      <c r="AE2144" s="97"/>
      <c r="AF2144" s="93"/>
      <c r="AG2144" s="93"/>
      <c r="AH2144" s="93"/>
      <c r="AI2144" s="30"/>
      <c r="AJ2144" s="30"/>
      <c r="AK2144" s="30"/>
      <c r="AL2144" s="30"/>
      <c r="AM2144" s="109"/>
      <c r="AN2144" s="109"/>
      <c r="AO2144" s="30"/>
      <c r="AP2144" s="109" t="s">
        <v>2877</v>
      </c>
      <c r="AQ2144"/>
      <c r="AR2144"/>
      <c r="AS2144"/>
      <c r="AT2144"/>
      <c r="AU2144"/>
      <c r="AV2144"/>
    </row>
    <row r="2145" spans="27:48" ht="23.45" customHeight="1" x14ac:dyDescent="0.2">
      <c r="AA2145" s="97"/>
      <c r="AB2145" s="97"/>
      <c r="AC2145" s="97"/>
      <c r="AD2145" s="97"/>
      <c r="AE2145" s="97"/>
      <c r="AF2145" s="93"/>
      <c r="AG2145" s="93"/>
      <c r="AH2145" s="93"/>
      <c r="AI2145" s="30"/>
      <c r="AJ2145" s="30"/>
      <c r="AK2145" s="30"/>
      <c r="AL2145" s="30"/>
      <c r="AM2145" s="109"/>
      <c r="AN2145" s="109"/>
      <c r="AO2145" s="30"/>
      <c r="AP2145" s="109" t="s">
        <v>2878</v>
      </c>
      <c r="AQ2145"/>
      <c r="AR2145"/>
      <c r="AS2145"/>
      <c r="AT2145"/>
      <c r="AU2145"/>
      <c r="AV2145"/>
    </row>
  </sheetData>
  <sheetProtection algorithmName="SHA-512" hashValue="dCcFlHlUxju/0Wna5jueMQoqiBOlxj+NYn9xSyRPOecIipQu1JScuHt97bsMii+J3yWUBaAZwEHtU8QiimczxA==" saltValue="e2tZZbxsrQ6AHIzMrYbXxA==" spinCount="100000" sheet="1" objects="1" scenarios="1" formatColumns="0" formatRows="0" selectLockedCells="1"/>
  <mergeCells count="87">
    <mergeCell ref="A90:A115"/>
    <mergeCell ref="A38:A89"/>
    <mergeCell ref="L39:N39"/>
    <mergeCell ref="F58:H58"/>
    <mergeCell ref="L40:N40"/>
    <mergeCell ref="C40:E40"/>
    <mergeCell ref="F40:H40"/>
    <mergeCell ref="I15:K15"/>
    <mergeCell ref="B38:N38"/>
    <mergeCell ref="C39:E39"/>
    <mergeCell ref="B15:B16"/>
    <mergeCell ref="B137:E137"/>
    <mergeCell ref="I40:K40"/>
    <mergeCell ref="F18:H18"/>
    <mergeCell ref="C15:E15"/>
    <mergeCell ref="B18:E18"/>
    <mergeCell ref="F15:H15"/>
    <mergeCell ref="D37:H37"/>
    <mergeCell ref="F39:K39"/>
    <mergeCell ref="C58:E58"/>
    <mergeCell ref="B90:H90"/>
    <mergeCell ref="I18:K18"/>
    <mergeCell ref="B138:E138"/>
    <mergeCell ref="A193:B193"/>
    <mergeCell ref="A116:A191"/>
    <mergeCell ref="C169:E169"/>
    <mergeCell ref="C140:E140"/>
    <mergeCell ref="B151:E151"/>
    <mergeCell ref="B124:E124"/>
    <mergeCell ref="B116:H116"/>
    <mergeCell ref="C123:E123"/>
    <mergeCell ref="L194:N194"/>
    <mergeCell ref="C194:E194"/>
    <mergeCell ref="F194:H194"/>
    <mergeCell ref="I194:K194"/>
    <mergeCell ref="C139:E139"/>
    <mergeCell ref="J3:M3"/>
    <mergeCell ref="C7:D7"/>
    <mergeCell ref="C8:D8"/>
    <mergeCell ref="A217:B217"/>
    <mergeCell ref="A196:B196"/>
    <mergeCell ref="A200:B200"/>
    <mergeCell ref="A206:B206"/>
    <mergeCell ref="A212:B212"/>
    <mergeCell ref="A205:B205"/>
    <mergeCell ref="A211:B211"/>
    <mergeCell ref="A195:B195"/>
    <mergeCell ref="A194:B194"/>
    <mergeCell ref="A192:N192"/>
    <mergeCell ref="C193:K193"/>
    <mergeCell ref="A199:B199"/>
    <mergeCell ref="L193:N193"/>
    <mergeCell ref="A1:K1"/>
    <mergeCell ref="C6:D6"/>
    <mergeCell ref="C5:E5"/>
    <mergeCell ref="G4:H4"/>
    <mergeCell ref="A3:A37"/>
    <mergeCell ref="A2:K2"/>
    <mergeCell ref="I4:K4"/>
    <mergeCell ref="G5:H5"/>
    <mergeCell ref="I5:K5"/>
    <mergeCell ref="G6:H6"/>
    <mergeCell ref="I6:J6"/>
    <mergeCell ref="C14:K14"/>
    <mergeCell ref="C9:D9"/>
    <mergeCell ref="G7:J7"/>
    <mergeCell ref="D3:E3"/>
    <mergeCell ref="F3:I3"/>
    <mergeCell ref="L218:N218"/>
    <mergeCell ref="L219:N219"/>
    <mergeCell ref="A277:B277"/>
    <mergeCell ref="A220:B220"/>
    <mergeCell ref="I219:K219"/>
    <mergeCell ref="A218:B218"/>
    <mergeCell ref="C218:K218"/>
    <mergeCell ref="C219:E219"/>
    <mergeCell ref="F219:H219"/>
    <mergeCell ref="A276:B276"/>
    <mergeCell ref="A290:B290"/>
    <mergeCell ref="A219:B219"/>
    <mergeCell ref="A246:B246"/>
    <mergeCell ref="A261:B261"/>
    <mergeCell ref="A221:B221"/>
    <mergeCell ref="A232:B232"/>
    <mergeCell ref="A231:B231"/>
    <mergeCell ref="A247:B247"/>
    <mergeCell ref="A262:B262"/>
  </mergeCells>
  <phoneticPr fontId="0" type="noConversion"/>
  <dataValidations xWindow="541" yWindow="357" count="19">
    <dataValidation type="whole" operator="lessThan" allowBlank="1" showErrorMessage="1" error="Please enter a valid whole number" sqref="C20:D20 C60:D63 F60:G63 C81:D88 F81:G88 C93:D106 F93:G106 C109:D115 F109:G115 F118:G121 F124:G124 F127:G135 F138:G138 F141:G150 F154:G167 F170:G172 F176:G190 L42:M56 I42:J56 F42:G56 C42:D56 F66:G78 C66:D78" xr:uid="{00000000-0002-0000-0300-000000000000}">
      <formula1>100</formula1>
    </dataValidation>
    <dataValidation type="whole" operator="lessThan" allowBlank="1" showErrorMessage="1" error="Please enter a valid number" sqref="C17:D17 F17:G17" xr:uid="{00000000-0002-0000-0300-000001000000}">
      <formula1>100</formula1>
    </dataValidation>
    <dataValidation type="list" allowBlank="1" showInputMessage="1" showErrorMessage="1" sqref="A223:A230" xr:uid="{00000000-0002-0000-0300-000002000000}">
      <formula1>$AJ$3:$AJ$28</formula1>
    </dataValidation>
    <dataValidation type="list" allowBlank="1" showInputMessage="1" showErrorMessage="1" sqref="A198" xr:uid="{00000000-0002-0000-0300-000003000000}">
      <formula1>$AI$3</formula1>
    </dataValidation>
    <dataValidation type="list" allowBlank="1" showInputMessage="1" showErrorMessage="1" sqref="C12" xr:uid="{00000000-0002-0000-0300-000004000000}">
      <formula1>$AC$3:$AC$4</formula1>
    </dataValidation>
    <dataValidation type="list" allowBlank="1" showInputMessage="1" showErrorMessage="1" sqref="I5:K5" xr:uid="{00000000-0002-0000-0300-000005000000}">
      <formula1>$AE$3:$AE$6</formula1>
    </dataValidation>
    <dataValidation type="list" allowBlank="1" showInputMessage="1" showErrorMessage="1" sqref="I4:K4" xr:uid="{00000000-0002-0000-0300-000006000000}">
      <formula1>$AD$3:$AD$4</formula1>
    </dataValidation>
    <dataValidation type="list" allowBlank="1" showInputMessage="1" showErrorMessage="1" sqref="D4" xr:uid="{00000000-0002-0000-0300-000007000000}">
      <formula1>$AB$2:$AB$25</formula1>
    </dataValidation>
    <dataValidation type="list" allowBlank="1" showInputMessage="1" showErrorMessage="1" sqref="C4" xr:uid="{00000000-0002-0000-0300-000008000000}">
      <formula1>$Z$2:$Z$5</formula1>
    </dataValidation>
    <dataValidation type="list" allowBlank="1" showInputMessage="1" showErrorMessage="1" sqref="A215:A216" xr:uid="{00000000-0002-0000-0300-000009000000}">
      <formula1>$AO$3:$AO$212</formula1>
    </dataValidation>
    <dataValidation type="list" allowBlank="1" showInputMessage="1" showErrorMessage="1" sqref="A214" xr:uid="{00000000-0002-0000-0300-00000A000000}">
      <formula1>$AO$3:$AO$211</formula1>
    </dataValidation>
    <dataValidation type="list" allowBlank="1" showInputMessage="1" showErrorMessage="1" sqref="A208:A210" xr:uid="{00000000-0002-0000-0300-00000B000000}">
      <formula1>$AM$3:$AM$46</formula1>
    </dataValidation>
    <dataValidation type="list" allowBlank="1" showInputMessage="1" showErrorMessage="1" sqref="A202:A204" xr:uid="{00000000-0002-0000-0300-00000C000000}">
      <formula1>$AK$3:$AK$7</formula1>
    </dataValidation>
    <dataValidation type="whole" operator="lessThan" allowBlank="1" showInputMessage="1" showErrorMessage="1" promptTitle="Attention" prompt="Please Enter a Zero (0) or 1 in the space provided. Please select only One Training Area" sqref="C22:C37" xr:uid="{00000000-0002-0000-0300-00000D000000}">
      <formula1>2</formula1>
    </dataValidation>
    <dataValidation type="list" allowBlank="1" showInputMessage="1" showErrorMessage="1" sqref="A234:A245" xr:uid="{00000000-0002-0000-0300-00000E000000}">
      <formula1>$AL$3:$AL$136</formula1>
    </dataValidation>
    <dataValidation type="list" allowBlank="1" showInputMessage="1" showErrorMessage="1" sqref="A249:A260" xr:uid="{00000000-0002-0000-0300-00000F000000}">
      <formula1>$AN$3:$AN$437</formula1>
    </dataValidation>
    <dataValidation type="list" allowBlank="1" showInputMessage="1" showErrorMessage="1" sqref="A264:A275" xr:uid="{00000000-0002-0000-0300-000010000000}">
      <formula1>$AP$3:$AP$2145</formula1>
    </dataValidation>
    <dataValidation type="list" allowBlank="1" showInputMessage="1" showErrorMessage="1" sqref="C5:E5" xr:uid="{00000000-0002-0000-0300-000011000000}">
      <formula1>MajorAwardsTitle</formula1>
    </dataValidation>
    <dataValidation type="list" allowBlank="1" showInputMessage="1" showErrorMessage="1" sqref="C3" xr:uid="{00000000-0002-0000-0300-000012000000}">
      <formula1>Programme_Code</formula1>
    </dataValidation>
  </dataValidations>
  <pageMargins left="0.70866141732283472" right="0.70866141732283472" top="0.74803149606299213" bottom="0.74803149606299213" header="0.31496062992125984" footer="0.31496062992125984"/>
  <pageSetup paperSize="9" scale="10" fitToHeight="0" orientation="portrait" r:id="rId1"/>
  <headerFooter alignWithMargins="0">
    <oddHeader>&amp;L&amp;"Calibri,Bold"&amp;12Transition Quality Assurance System (TQAS)</oddHeader>
    <oddFooter>&amp;L
&amp;C&amp;G&amp;R&amp;"Calibri,Bold"
&amp;11TQAS-8d-F26/STP Statistical Returns/MSLETB/V1.2</oddFooter>
  </headerFooter>
  <rowBreaks count="4" manualBreakCount="4">
    <brk id="89" max="16383" man="1"/>
    <brk id="115" max="16383" man="1"/>
    <brk id="191" max="16383" man="1"/>
    <brk id="217" max="16383" man="1"/>
  </rowBreaks>
  <legacyDrawing r:id="rId2"/>
  <legacyDrawingHF r:id="rId3"/>
  <tableParts count="2">
    <tablePart r:id="rId4"/>
    <tablePart r:id="rId5"/>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C00000"/>
    <pageSetUpPr fitToPage="1"/>
  </sheetPr>
  <dimension ref="A1:FG2146"/>
  <sheetViews>
    <sheetView view="pageLayout" topLeftCell="B2" zoomScaleNormal="70" zoomScaleSheetLayoutView="50" workbookViewId="0">
      <selection activeCell="C4" sqref="C4"/>
    </sheetView>
  </sheetViews>
  <sheetFormatPr defaultColWidth="14.140625" defaultRowHeight="23.45" customHeight="1" x14ac:dyDescent="0.2"/>
  <cols>
    <col min="1" max="1" width="15.7109375" style="358" customWidth="1"/>
    <col min="2" max="2" width="70.7109375" style="156" customWidth="1"/>
    <col min="3" max="3" width="14.7109375" style="156" customWidth="1"/>
    <col min="4" max="4" width="14.85546875" style="156" customWidth="1"/>
    <col min="5" max="7" width="14.7109375" style="156" customWidth="1"/>
    <col min="8" max="8" width="14.42578125" style="156" customWidth="1"/>
    <col min="9" max="12" width="14.7109375" style="156" customWidth="1"/>
    <col min="13" max="13" width="14.7109375" style="359" customWidth="1"/>
    <col min="14" max="14" width="14.7109375" style="156" customWidth="1"/>
    <col min="15" max="29" width="14.140625" style="156"/>
    <col min="30" max="30" width="22" style="156" customWidth="1"/>
    <col min="31" max="31" width="40.28515625" style="156" customWidth="1"/>
    <col min="32" max="46" width="14.140625" style="156"/>
    <col min="47" max="47" width="33.28515625" style="156" customWidth="1"/>
    <col min="48" max="48" width="14.140625" style="156"/>
    <col min="49" max="49" width="65.28515625" style="156" customWidth="1"/>
    <col min="50" max="50" width="18.42578125" style="156" customWidth="1"/>
    <col min="51" max="51" width="17.140625" style="156" customWidth="1"/>
    <col min="52" max="16384" width="14.140625" style="156"/>
  </cols>
  <sheetData>
    <row r="1" spans="1:51" ht="23.45" customHeight="1" x14ac:dyDescent="0.4">
      <c r="A1" s="922" t="s">
        <v>2879</v>
      </c>
      <c r="B1" s="923"/>
      <c r="C1" s="923"/>
      <c r="D1" s="923"/>
      <c r="E1" s="923"/>
      <c r="F1" s="923"/>
      <c r="G1" s="923"/>
      <c r="H1" s="923"/>
      <c r="I1" s="923"/>
      <c r="J1" s="923"/>
      <c r="K1" s="923"/>
      <c r="L1" s="153"/>
      <c r="M1" s="154"/>
      <c r="N1" s="153"/>
      <c r="O1" s="153"/>
      <c r="P1" s="155"/>
      <c r="Q1" s="155"/>
      <c r="X1" s="550" t="s">
        <v>6128</v>
      </c>
      <c r="Y1" s="550" t="s">
        <v>3183</v>
      </c>
      <c r="Z1" s="550" t="s">
        <v>71</v>
      </c>
      <c r="AA1" s="101" t="s">
        <v>31</v>
      </c>
      <c r="AB1" s="102" t="s">
        <v>32</v>
      </c>
      <c r="AC1" s="103" t="s">
        <v>33</v>
      </c>
      <c r="AD1" s="104" t="s">
        <v>34</v>
      </c>
      <c r="AE1" s="499" t="s">
        <v>35</v>
      </c>
      <c r="AF1" s="604" t="s">
        <v>36</v>
      </c>
      <c r="AG1" s="104" t="s">
        <v>37</v>
      </c>
      <c r="AH1" s="107" t="s">
        <v>38</v>
      </c>
      <c r="AI1" s="113" t="s">
        <v>39</v>
      </c>
      <c r="AJ1" s="113" t="s">
        <v>40</v>
      </c>
      <c r="AK1" s="113" t="s">
        <v>41</v>
      </c>
      <c r="AL1" s="113" t="s">
        <v>42</v>
      </c>
      <c r="AM1" s="113" t="s">
        <v>43</v>
      </c>
      <c r="AN1" s="113" t="s">
        <v>44</v>
      </c>
      <c r="AO1" s="113" t="s">
        <v>45</v>
      </c>
      <c r="AP1" s="113" t="s">
        <v>46</v>
      </c>
      <c r="AQ1" s="148"/>
      <c r="AR1" s="461" t="s">
        <v>2880</v>
      </c>
      <c r="AS1" s="461" t="s">
        <v>48</v>
      </c>
      <c r="AT1" s="92"/>
      <c r="AU1" s="461" t="s">
        <v>49</v>
      </c>
      <c r="AV1" s="461" t="s">
        <v>48</v>
      </c>
      <c r="AW1" s="630" t="s">
        <v>2883</v>
      </c>
    </row>
    <row r="2" spans="1:51" ht="23.45" customHeight="1" x14ac:dyDescent="0.4">
      <c r="A2" s="932" t="s">
        <v>52</v>
      </c>
      <c r="B2" s="932"/>
      <c r="C2" s="932"/>
      <c r="D2" s="932"/>
      <c r="E2" s="932"/>
      <c r="F2" s="932"/>
      <c r="G2" s="932"/>
      <c r="H2" s="932"/>
      <c r="I2" s="932"/>
      <c r="J2" s="932"/>
      <c r="K2" s="932"/>
      <c r="L2" s="153"/>
      <c r="M2" s="154"/>
      <c r="N2" s="153"/>
      <c r="O2" s="153"/>
      <c r="P2" s="155"/>
      <c r="Q2" s="155"/>
      <c r="X2" s="550"/>
      <c r="Y2" s="550"/>
      <c r="Z2" s="590" t="s">
        <v>2882</v>
      </c>
      <c r="AA2" s="560"/>
      <c r="AB2" s="561"/>
      <c r="AC2" s="562"/>
      <c r="AD2" s="107"/>
      <c r="AE2" s="499"/>
      <c r="AF2" s="604"/>
      <c r="AG2" s="104"/>
      <c r="AH2" s="107"/>
      <c r="AI2" s="113"/>
      <c r="AJ2" s="113"/>
      <c r="AK2" s="113"/>
      <c r="AL2" s="113"/>
      <c r="AM2" s="113"/>
      <c r="AN2" s="113"/>
      <c r="AO2" s="113"/>
      <c r="AP2" s="113"/>
      <c r="AQ2" s="148"/>
      <c r="AR2" s="461"/>
      <c r="AS2" s="461"/>
      <c r="AT2" s="92"/>
      <c r="AU2" s="461"/>
      <c r="AV2" s="461"/>
      <c r="AW2" t="s">
        <v>2883</v>
      </c>
      <c r="AX2" s="464" t="s">
        <v>3184</v>
      </c>
      <c r="AY2" s="464" t="s">
        <v>6128</v>
      </c>
    </row>
    <row r="3" spans="1:51" ht="41.25" customHeight="1" x14ac:dyDescent="0.25">
      <c r="A3" s="917" t="s">
        <v>2886</v>
      </c>
      <c r="B3" s="809" t="s">
        <v>2887</v>
      </c>
      <c r="C3" s="805"/>
      <c r="D3" s="966" t="s">
        <v>2888</v>
      </c>
      <c r="E3" s="966"/>
      <c r="F3" s="966" t="e">
        <f>VLOOKUP(C3,ProgrammeName,2,FALSE)</f>
        <v>#N/A</v>
      </c>
      <c r="G3" s="966"/>
      <c r="H3" s="966"/>
      <c r="I3" s="966"/>
      <c r="J3" s="967"/>
      <c r="K3" s="968"/>
      <c r="L3" s="968"/>
      <c r="M3" s="969"/>
      <c r="N3" s="153"/>
      <c r="O3" s="153"/>
      <c r="P3" s="155"/>
      <c r="Q3" s="155"/>
      <c r="X3" s="440" t="s">
        <v>2889</v>
      </c>
      <c r="Y3" s="440" t="s">
        <v>2890</v>
      </c>
      <c r="Z3" s="590" t="s">
        <v>2891</v>
      </c>
      <c r="AA3" s="20" t="s">
        <v>53</v>
      </c>
      <c r="AB3" s="19">
        <v>2012</v>
      </c>
      <c r="AC3" s="20" t="s">
        <v>54</v>
      </c>
      <c r="AD3" s="149" t="s">
        <v>55</v>
      </c>
      <c r="AE3" s="500" t="s">
        <v>56</v>
      </c>
      <c r="AF3" s="605" t="s">
        <v>57</v>
      </c>
      <c r="AG3" s="96" t="s">
        <v>58</v>
      </c>
      <c r="AH3" s="108" t="s">
        <v>59</v>
      </c>
      <c r="AI3" s="111" t="s">
        <v>60</v>
      </c>
      <c r="AJ3" s="111" t="s">
        <v>61</v>
      </c>
      <c r="AK3" s="112" t="s">
        <v>62</v>
      </c>
      <c r="AL3" s="112" t="s">
        <v>63</v>
      </c>
      <c r="AM3" s="112">
        <v>910004</v>
      </c>
      <c r="AN3" s="112">
        <v>153</v>
      </c>
      <c r="AO3" s="609">
        <v>920005</v>
      </c>
      <c r="AP3" s="112">
        <v>47</v>
      </c>
      <c r="AQ3"/>
      <c r="AR3" s="462" t="s">
        <v>2892</v>
      </c>
      <c r="AS3" s="462" t="s">
        <v>65</v>
      </c>
      <c r="AT3"/>
      <c r="AU3" s="464" t="s">
        <v>66</v>
      </c>
      <c r="AV3" s="466" t="s">
        <v>67</v>
      </c>
      <c r="AW3" t="s">
        <v>2893</v>
      </c>
      <c r="AX3" s="464" t="s">
        <v>422</v>
      </c>
      <c r="AY3" t="s">
        <v>2889</v>
      </c>
    </row>
    <row r="4" spans="1:51" s="159" customFormat="1" ht="36" customHeight="1" x14ac:dyDescent="0.3">
      <c r="A4" s="918"/>
      <c r="B4" s="809" t="s">
        <v>2894</v>
      </c>
      <c r="C4" s="649" t="s">
        <v>2882</v>
      </c>
      <c r="D4" s="650">
        <v>2024</v>
      </c>
      <c r="E4" s="814"/>
      <c r="F4" s="549" t="s">
        <v>6127</v>
      </c>
      <c r="G4" s="942" t="s">
        <v>34</v>
      </c>
      <c r="H4" s="942"/>
      <c r="I4" s="1021"/>
      <c r="J4" s="1021"/>
      <c r="K4" s="1021"/>
      <c r="L4" s="157"/>
      <c r="M4" s="157"/>
      <c r="N4" s="157"/>
      <c r="O4" s="157"/>
      <c r="P4" s="158"/>
      <c r="Q4" s="158"/>
      <c r="X4" s="440" t="s">
        <v>2896</v>
      </c>
      <c r="Y4" s="440" t="s">
        <v>2897</v>
      </c>
      <c r="Z4" s="590" t="s">
        <v>2898</v>
      </c>
      <c r="AA4" s="20" t="s">
        <v>73</v>
      </c>
      <c r="AB4" s="19">
        <v>2013</v>
      </c>
      <c r="AC4" s="20" t="s">
        <v>74</v>
      </c>
      <c r="AD4" s="149" t="s">
        <v>75</v>
      </c>
      <c r="AE4" s="500" t="s">
        <v>76</v>
      </c>
      <c r="AF4" s="605" t="s">
        <v>77</v>
      </c>
      <c r="AG4" s="96" t="s">
        <v>78</v>
      </c>
      <c r="AH4" s="108" t="s">
        <v>79</v>
      </c>
      <c r="AI4" s="30"/>
      <c r="AJ4" s="111" t="s">
        <v>80</v>
      </c>
      <c r="AK4" s="112" t="s">
        <v>81</v>
      </c>
      <c r="AL4" s="112" t="s">
        <v>82</v>
      </c>
      <c r="AM4" s="112">
        <v>910104</v>
      </c>
      <c r="AN4" s="112">
        <v>159</v>
      </c>
      <c r="AO4" s="112">
        <v>920105</v>
      </c>
      <c r="AP4" s="112">
        <v>48</v>
      </c>
      <c r="AQ4"/>
      <c r="AR4" s="462" t="s">
        <v>2899</v>
      </c>
      <c r="AS4" s="462" t="s">
        <v>84</v>
      </c>
      <c r="AT4"/>
      <c r="AU4" s="464" t="s">
        <v>105</v>
      </c>
      <c r="AV4" s="466" t="s">
        <v>105</v>
      </c>
      <c r="AW4" t="s">
        <v>2900</v>
      </c>
      <c r="AX4" s="464" t="s">
        <v>116</v>
      </c>
      <c r="AY4" t="s">
        <v>2889</v>
      </c>
    </row>
    <row r="5" spans="1:51" ht="33.75" customHeight="1" x14ac:dyDescent="0.25">
      <c r="A5" s="918"/>
      <c r="B5" s="810" t="s">
        <v>2901</v>
      </c>
      <c r="C5" s="940"/>
      <c r="D5" s="940"/>
      <c r="E5" s="941"/>
      <c r="F5" s="633" t="e">
        <f>VLOOKUP(C5,MajorAwards,2,FALSE)</f>
        <v>#N/A</v>
      </c>
      <c r="G5" s="942" t="s">
        <v>35</v>
      </c>
      <c r="H5" s="942"/>
      <c r="I5" s="893" t="s">
        <v>76</v>
      </c>
      <c r="J5" s="893"/>
      <c r="K5" s="893"/>
      <c r="L5" s="162" t="s">
        <v>2902</v>
      </c>
      <c r="M5" s="163" t="s">
        <v>2902</v>
      </c>
      <c r="N5" s="161"/>
      <c r="O5" s="161"/>
      <c r="P5" s="155"/>
      <c r="Q5" s="155"/>
      <c r="X5" s="440" t="s">
        <v>2903</v>
      </c>
      <c r="Y5" s="440" t="s">
        <v>2904</v>
      </c>
      <c r="Z5" s="590" t="s">
        <v>2895</v>
      </c>
      <c r="AA5" s="20" t="s">
        <v>93</v>
      </c>
      <c r="AB5" s="19">
        <v>2014</v>
      </c>
      <c r="AC5" s="100"/>
      <c r="AD5" s="97"/>
      <c r="AE5" s="500" t="s">
        <v>94</v>
      </c>
      <c r="AF5" s="605" t="s">
        <v>95</v>
      </c>
      <c r="AG5" s="96" t="s">
        <v>96</v>
      </c>
      <c r="AH5" s="108" t="s">
        <v>97</v>
      </c>
      <c r="AI5" s="30"/>
      <c r="AJ5" s="111" t="s">
        <v>98</v>
      </c>
      <c r="AK5" s="112" t="s">
        <v>99</v>
      </c>
      <c r="AL5" s="112" t="s">
        <v>100</v>
      </c>
      <c r="AM5" s="112">
        <v>910304</v>
      </c>
      <c r="AN5" s="112" t="s">
        <v>101</v>
      </c>
      <c r="AO5" s="112">
        <v>920205</v>
      </c>
      <c r="AP5" s="112">
        <v>49</v>
      </c>
      <c r="AQ5"/>
      <c r="AR5" s="462" t="s">
        <v>2905</v>
      </c>
      <c r="AS5" s="462" t="s">
        <v>103</v>
      </c>
      <c r="AT5"/>
      <c r="AU5" s="464" t="s">
        <v>137</v>
      </c>
      <c r="AV5" s="466" t="s">
        <v>138</v>
      </c>
      <c r="AW5" t="s">
        <v>2906</v>
      </c>
      <c r="AX5" t="s">
        <v>62</v>
      </c>
      <c r="AY5" t="s">
        <v>2889</v>
      </c>
    </row>
    <row r="6" spans="1:51" ht="23.45" customHeight="1" x14ac:dyDescent="0.2">
      <c r="A6" s="918"/>
      <c r="B6" s="809" t="s">
        <v>2907</v>
      </c>
      <c r="C6" s="935">
        <f>'Cover Sheet'!B7</f>
        <v>0</v>
      </c>
      <c r="D6" s="936"/>
      <c r="E6" s="786"/>
      <c r="F6" s="633" t="e">
        <f>VLOOKUP(C5,MajorAwards,3,FALSE)</f>
        <v>#N/A</v>
      </c>
      <c r="G6" s="1050" t="s">
        <v>2908</v>
      </c>
      <c r="H6" s="1050"/>
      <c r="I6" s="1051" t="e">
        <f>$F$8&amp;""&amp;$F$9&amp;""&amp;$F$10&amp;" "&amp;$F$11</f>
        <v>#N/A</v>
      </c>
      <c r="J6" s="1051"/>
      <c r="K6" s="165" t="s">
        <v>2902</v>
      </c>
      <c r="L6" s="165"/>
      <c r="M6" s="166"/>
      <c r="N6" s="165"/>
      <c r="O6" s="165"/>
      <c r="P6" s="155"/>
      <c r="Q6" s="155"/>
      <c r="X6" s="440" t="s">
        <v>2909</v>
      </c>
      <c r="Y6" s="440" t="s">
        <v>2910</v>
      </c>
      <c r="AA6" s="20" t="s">
        <v>110</v>
      </c>
      <c r="AB6" s="19">
        <v>2015</v>
      </c>
      <c r="AC6" s="98"/>
      <c r="AD6" s="97"/>
      <c r="AE6" s="501" t="s">
        <v>111</v>
      </c>
      <c r="AF6" s="605" t="s">
        <v>112</v>
      </c>
      <c r="AG6" s="96" t="s">
        <v>113</v>
      </c>
      <c r="AH6" s="108" t="s">
        <v>114</v>
      </c>
      <c r="AI6" s="30"/>
      <c r="AJ6" s="111" t="s">
        <v>115</v>
      </c>
      <c r="AK6" s="112" t="s">
        <v>116</v>
      </c>
      <c r="AL6" s="112" t="s">
        <v>117</v>
      </c>
      <c r="AM6" s="112">
        <v>910404</v>
      </c>
      <c r="AN6" s="112">
        <v>165</v>
      </c>
      <c r="AO6" s="110">
        <v>920305</v>
      </c>
      <c r="AP6" s="112" t="s">
        <v>118</v>
      </c>
      <c r="AQ6"/>
      <c r="AR6" s="462" t="s">
        <v>57</v>
      </c>
      <c r="AS6" s="462" t="s">
        <v>120</v>
      </c>
      <c r="AT6"/>
      <c r="AU6" s="465" t="s">
        <v>152</v>
      </c>
      <c r="AV6" s="466" t="s">
        <v>153</v>
      </c>
      <c r="AW6" t="s">
        <v>2911</v>
      </c>
      <c r="AX6" t="s">
        <v>99</v>
      </c>
      <c r="AY6" t="s">
        <v>2889</v>
      </c>
    </row>
    <row r="7" spans="1:51" ht="23.45" customHeight="1" x14ac:dyDescent="0.2">
      <c r="A7" s="918"/>
      <c r="B7" s="809" t="s">
        <v>156</v>
      </c>
      <c r="C7" s="915">
        <f>'Cover Sheet'!B8</f>
        <v>0</v>
      </c>
      <c r="D7" s="916"/>
      <c r="E7" s="160"/>
      <c r="F7" s="548"/>
      <c r="G7" s="1062" t="s">
        <v>2912</v>
      </c>
      <c r="H7" s="1063"/>
      <c r="I7" s="1063"/>
      <c r="J7" s="1064"/>
      <c r="K7" s="165"/>
      <c r="L7" s="165"/>
      <c r="M7" s="166"/>
      <c r="N7" s="165"/>
      <c r="O7" s="165"/>
      <c r="P7" s="155"/>
      <c r="Q7" s="155"/>
      <c r="AA7" s="20" t="s">
        <v>127</v>
      </c>
      <c r="AB7" s="19">
        <v>2016</v>
      </c>
      <c r="AC7" s="98"/>
      <c r="AD7" s="97"/>
      <c r="AE7" s="97"/>
      <c r="AF7" s="605" t="s">
        <v>128</v>
      </c>
      <c r="AG7" s="96" t="s">
        <v>129</v>
      </c>
      <c r="AH7" s="108" t="s">
        <v>130</v>
      </c>
      <c r="AI7" s="30"/>
      <c r="AJ7" s="111" t="s">
        <v>131</v>
      </c>
      <c r="AK7" s="112" t="s">
        <v>422</v>
      </c>
      <c r="AL7" s="112" t="s">
        <v>132</v>
      </c>
      <c r="AM7" s="112">
        <v>910504</v>
      </c>
      <c r="AN7" s="112" t="s">
        <v>133</v>
      </c>
      <c r="AO7" s="112">
        <v>920405</v>
      </c>
      <c r="AP7" s="112" t="s">
        <v>134</v>
      </c>
      <c r="AQ7"/>
      <c r="AR7" s="462" t="s">
        <v>2913</v>
      </c>
      <c r="AS7" s="462" t="s">
        <v>136</v>
      </c>
      <c r="AT7"/>
      <c r="AU7" s="465" t="s">
        <v>167</v>
      </c>
      <c r="AV7" s="466" t="s">
        <v>168</v>
      </c>
      <c r="AW7" t="s">
        <v>2914</v>
      </c>
      <c r="AX7" t="s">
        <v>81</v>
      </c>
      <c r="AY7" t="s">
        <v>2889</v>
      </c>
    </row>
    <row r="8" spans="1:51" ht="23.45" customHeight="1" x14ac:dyDescent="0.25">
      <c r="A8" s="918"/>
      <c r="B8" s="809" t="s">
        <v>2915</v>
      </c>
      <c r="C8" s="915">
        <f>'Cover Sheet'!B9</f>
        <v>0</v>
      </c>
      <c r="D8" s="916"/>
      <c r="E8" s="467"/>
      <c r="F8" s="468" t="e">
        <f>VLOOKUP('Cover Sheet'!B6,'Drop List'!$U$2:$V$19,2)</f>
        <v>#N/A</v>
      </c>
      <c r="G8" s="468"/>
      <c r="H8" s="164"/>
      <c r="I8" s="164"/>
      <c r="J8" s="165"/>
      <c r="K8" s="167"/>
      <c r="L8" s="165"/>
      <c r="M8" s="166"/>
      <c r="N8" s="165"/>
      <c r="O8" s="165"/>
      <c r="P8" s="155"/>
      <c r="Q8" s="155"/>
      <c r="AA8" s="20" t="s">
        <v>143</v>
      </c>
      <c r="AB8" s="19">
        <v>2017</v>
      </c>
      <c r="AC8" s="98"/>
      <c r="AD8" s="97"/>
      <c r="AE8" s="97"/>
      <c r="AF8" s="605" t="s">
        <v>144</v>
      </c>
      <c r="AG8" s="96" t="s">
        <v>145</v>
      </c>
      <c r="AH8" s="108" t="s">
        <v>146</v>
      </c>
      <c r="AI8" s="30"/>
      <c r="AJ8" s="111" t="s">
        <v>147</v>
      </c>
      <c r="AK8" s="30"/>
      <c r="AL8" s="112" t="s">
        <v>148</v>
      </c>
      <c r="AM8" s="112">
        <v>910604</v>
      </c>
      <c r="AN8" s="112" t="s">
        <v>149</v>
      </c>
      <c r="AO8" s="112">
        <v>920505</v>
      </c>
      <c r="AP8" s="112">
        <v>50</v>
      </c>
      <c r="AQ8"/>
      <c r="AR8" s="462" t="s">
        <v>2916</v>
      </c>
      <c r="AS8" s="462" t="s">
        <v>151</v>
      </c>
      <c r="AT8"/>
      <c r="AU8" s="464" t="s">
        <v>181</v>
      </c>
      <c r="AV8" s="466" t="s">
        <v>182</v>
      </c>
      <c r="AW8" t="s">
        <v>2917</v>
      </c>
      <c r="AX8" t="s">
        <v>430</v>
      </c>
      <c r="AY8" t="s">
        <v>2896</v>
      </c>
    </row>
    <row r="9" spans="1:51" ht="23.45" customHeight="1" x14ac:dyDescent="0.2">
      <c r="A9" s="918"/>
      <c r="B9" s="809" t="s">
        <v>185</v>
      </c>
      <c r="C9" s="915">
        <f>'Cover Sheet'!B10</f>
        <v>0</v>
      </c>
      <c r="D9" s="916"/>
      <c r="E9" s="467"/>
      <c r="F9" s="468" t="e">
        <f>VLOOKUP('Cover Sheet'!$B$5,'Drop List'!R2:S15,2)</f>
        <v>#N/A</v>
      </c>
      <c r="G9" s="468"/>
      <c r="H9" s="471" t="s">
        <v>2918</v>
      </c>
      <c r="I9" s="471" t="s">
        <v>2919</v>
      </c>
      <c r="J9" s="472" t="s">
        <v>2920</v>
      </c>
      <c r="K9" s="472" t="s">
        <v>2921</v>
      </c>
      <c r="L9" s="165"/>
      <c r="M9" s="166"/>
      <c r="N9" s="165"/>
      <c r="O9" s="165"/>
      <c r="P9" s="155"/>
      <c r="Q9" s="155"/>
      <c r="AA9" s="20" t="s">
        <v>158</v>
      </c>
      <c r="AB9" s="19">
        <v>2018</v>
      </c>
      <c r="AC9" s="98"/>
      <c r="AD9" s="97"/>
      <c r="AE9" s="97"/>
      <c r="AF9" s="605" t="s">
        <v>159</v>
      </c>
      <c r="AG9" s="96" t="s">
        <v>160</v>
      </c>
      <c r="AH9" s="108" t="s">
        <v>161</v>
      </c>
      <c r="AI9" s="30"/>
      <c r="AJ9" s="111" t="s">
        <v>162</v>
      </c>
      <c r="AK9" s="30"/>
      <c r="AL9" s="112" t="s">
        <v>163</v>
      </c>
      <c r="AM9" s="112">
        <v>910704</v>
      </c>
      <c r="AN9" s="112" t="s">
        <v>164</v>
      </c>
      <c r="AO9" s="112">
        <v>920605</v>
      </c>
      <c r="AP9" s="112">
        <v>51</v>
      </c>
      <c r="AQ9"/>
      <c r="AR9" s="462" t="s">
        <v>159</v>
      </c>
      <c r="AS9" s="462" t="s">
        <v>166</v>
      </c>
      <c r="AT9"/>
      <c r="AU9" s="464" t="s">
        <v>2922</v>
      </c>
      <c r="AV9" s="466" t="s">
        <v>2923</v>
      </c>
      <c r="AW9" t="s">
        <v>2924</v>
      </c>
      <c r="AX9" t="s">
        <v>400</v>
      </c>
      <c r="AY9" t="s">
        <v>2896</v>
      </c>
    </row>
    <row r="10" spans="1:51" ht="23.45" customHeight="1" x14ac:dyDescent="0.2">
      <c r="A10" s="918"/>
      <c r="B10" s="811" t="s">
        <v>36</v>
      </c>
      <c r="C10" s="632">
        <f>'Cover Sheet'!B11</f>
        <v>0</v>
      </c>
      <c r="D10" s="470"/>
      <c r="E10" s="467"/>
      <c r="F10" s="468" t="e">
        <f>'Course Titles'!M4</f>
        <v>#N/A</v>
      </c>
      <c r="G10" s="469"/>
      <c r="H10" s="473">
        <f>IF($I$5="Centre Based Learning (CBL)",1,0)</f>
        <v>0</v>
      </c>
      <c r="I10" s="473">
        <f>IF($I$5="Blended Learning (BL)",1,0)</f>
        <v>1</v>
      </c>
      <c r="J10" s="473">
        <f>IF($I$5="Employer Based Training (EBT)",1,0)</f>
        <v>0</v>
      </c>
      <c r="K10" s="473">
        <f>IF($I$5="Mixed Learning (CBL+EBT)",1,0)</f>
        <v>0</v>
      </c>
      <c r="L10" s="165"/>
      <c r="M10" s="166"/>
      <c r="N10" s="165"/>
      <c r="O10" s="165"/>
      <c r="P10" s="155"/>
      <c r="Q10" s="155"/>
      <c r="AA10" s="20" t="s">
        <v>173</v>
      </c>
      <c r="AB10" s="19">
        <v>2019</v>
      </c>
      <c r="AC10" s="98"/>
      <c r="AD10" s="97"/>
      <c r="AE10" s="97"/>
      <c r="AF10" s="605" t="s">
        <v>174</v>
      </c>
      <c r="AG10" s="96" t="s">
        <v>175</v>
      </c>
      <c r="AH10" s="108" t="s">
        <v>176</v>
      </c>
      <c r="AI10" s="30"/>
      <c r="AJ10" s="111" t="s">
        <v>177</v>
      </c>
      <c r="AK10" s="30"/>
      <c r="AL10" s="112" t="s">
        <v>178</v>
      </c>
      <c r="AM10" s="112">
        <v>910804</v>
      </c>
      <c r="AN10" s="112">
        <v>171</v>
      </c>
      <c r="AO10" s="112">
        <v>920705</v>
      </c>
      <c r="AP10" s="112">
        <v>54</v>
      </c>
      <c r="AQ10"/>
      <c r="AR10" s="462" t="s">
        <v>2925</v>
      </c>
      <c r="AS10" s="462" t="s">
        <v>180</v>
      </c>
      <c r="AT10"/>
      <c r="AU10" s="464" t="s">
        <v>209</v>
      </c>
      <c r="AV10" s="466" t="s">
        <v>210</v>
      </c>
      <c r="AW10" t="s">
        <v>2926</v>
      </c>
      <c r="AX10" t="s">
        <v>387</v>
      </c>
      <c r="AY10" t="s">
        <v>2896</v>
      </c>
    </row>
    <row r="11" spans="1:51" ht="23.45" customHeight="1" x14ac:dyDescent="0.25">
      <c r="A11" s="918"/>
      <c r="B11" s="812" t="s">
        <v>2927</v>
      </c>
      <c r="C11" s="168"/>
      <c r="D11" s="470"/>
      <c r="E11" s="467"/>
      <c r="F11" s="468" t="e">
        <f>VLOOKUP(F6,X3:Y6,2)</f>
        <v>#N/A</v>
      </c>
      <c r="G11" s="467"/>
      <c r="H11" s="474" t="s">
        <v>2928</v>
      </c>
      <c r="I11" s="473" t="s">
        <v>2929</v>
      </c>
      <c r="J11" s="475"/>
      <c r="K11" s="475"/>
      <c r="L11" s="165"/>
      <c r="M11" s="166"/>
      <c r="N11" s="165"/>
      <c r="O11" s="165"/>
      <c r="P11" s="155"/>
      <c r="Q11" s="155"/>
      <c r="AA11" s="20" t="s">
        <v>187</v>
      </c>
      <c r="AB11" s="19">
        <v>2020</v>
      </c>
      <c r="AC11" s="98"/>
      <c r="AD11" s="97"/>
      <c r="AE11" s="97"/>
      <c r="AF11" s="605" t="s">
        <v>188</v>
      </c>
      <c r="AG11" s="96" t="s">
        <v>189</v>
      </c>
      <c r="AH11" s="108" t="s">
        <v>190</v>
      </c>
      <c r="AI11" s="30"/>
      <c r="AJ11" s="111" t="s">
        <v>191</v>
      </c>
      <c r="AK11" s="30"/>
      <c r="AL11" s="112" t="s">
        <v>192</v>
      </c>
      <c r="AM11" s="112">
        <v>911004</v>
      </c>
      <c r="AN11" s="112" t="s">
        <v>193</v>
      </c>
      <c r="AO11" s="110">
        <v>920805</v>
      </c>
      <c r="AP11" s="112">
        <v>55</v>
      </c>
      <c r="AQ11"/>
      <c r="AR11" s="462" t="s">
        <v>2930</v>
      </c>
      <c r="AS11" s="462" t="s">
        <v>195</v>
      </c>
      <c r="AT11"/>
      <c r="AU11" s="465" t="s">
        <v>224</v>
      </c>
      <c r="AV11" s="466" t="s">
        <v>225</v>
      </c>
      <c r="AW11" t="s">
        <v>2931</v>
      </c>
      <c r="AX11" t="s">
        <v>434</v>
      </c>
      <c r="AY11" t="s">
        <v>2896</v>
      </c>
    </row>
    <row r="12" spans="1:51" ht="23.45" customHeight="1" x14ac:dyDescent="0.25">
      <c r="A12" s="918"/>
      <c r="B12" s="812" t="s">
        <v>2932</v>
      </c>
      <c r="C12" s="169"/>
      <c r="D12" s="470">
        <f>IF(C12="fixed",1,0)</f>
        <v>0</v>
      </c>
      <c r="E12" s="467">
        <f>IF(C12="Continuous",1,0)</f>
        <v>0</v>
      </c>
      <c r="F12" s="468"/>
      <c r="G12" s="467"/>
      <c r="H12" s="474">
        <f>IF(I4="Introductory Skills Training",1,0)</f>
        <v>0</v>
      </c>
      <c r="I12" s="474">
        <f>IF(I4="Specific Skills Training",1,0)</f>
        <v>0</v>
      </c>
      <c r="J12" s="475"/>
      <c r="K12" s="475"/>
      <c r="L12" s="165"/>
      <c r="M12" s="166"/>
      <c r="N12" s="165"/>
      <c r="O12" s="165"/>
      <c r="P12" s="155"/>
      <c r="Q12" s="155"/>
      <c r="AA12" s="20" t="s">
        <v>200</v>
      </c>
      <c r="AB12" s="19">
        <v>2021</v>
      </c>
      <c r="AC12" s="98"/>
      <c r="AD12" s="97"/>
      <c r="AE12" s="97"/>
      <c r="AF12" s="605" t="s">
        <v>201</v>
      </c>
      <c r="AG12" s="96" t="s">
        <v>202</v>
      </c>
      <c r="AH12" s="108" t="s">
        <v>203</v>
      </c>
      <c r="AI12" s="30"/>
      <c r="AJ12" s="111" t="s">
        <v>204</v>
      </c>
      <c r="AK12" s="30"/>
      <c r="AL12" s="112" t="s">
        <v>205</v>
      </c>
      <c r="AM12" s="112">
        <v>911104</v>
      </c>
      <c r="AN12" s="112" t="s">
        <v>206</v>
      </c>
      <c r="AO12" s="112">
        <v>921005</v>
      </c>
      <c r="AP12" s="112">
        <v>56</v>
      </c>
      <c r="AQ12"/>
      <c r="AR12" s="462" t="s">
        <v>2933</v>
      </c>
      <c r="AS12" s="463" t="s">
        <v>208</v>
      </c>
      <c r="AT12"/>
      <c r="AU12" s="464" t="s">
        <v>237</v>
      </c>
      <c r="AV12" s="466" t="s">
        <v>238</v>
      </c>
      <c r="AW12" t="s">
        <v>2934</v>
      </c>
      <c r="AX12" t="s">
        <v>419</v>
      </c>
      <c r="AY12" t="s">
        <v>2896</v>
      </c>
    </row>
    <row r="13" spans="1:51" ht="25.5" customHeight="1" x14ac:dyDescent="0.25">
      <c r="A13" s="918"/>
      <c r="B13" s="813" t="s">
        <v>2935</v>
      </c>
      <c r="C13" s="534"/>
      <c r="D13" s="502" t="s">
        <v>2936</v>
      </c>
      <c r="E13" s="534"/>
      <c r="F13" s="164"/>
      <c r="G13" s="503"/>
      <c r="H13" s="503"/>
      <c r="I13" s="165"/>
      <c r="J13" s="165"/>
      <c r="K13" s="165"/>
      <c r="L13" s="165"/>
      <c r="M13" s="166"/>
      <c r="N13" s="165"/>
      <c r="O13" s="165"/>
      <c r="P13" s="155"/>
      <c r="Q13" s="155"/>
      <c r="AA13" s="504" t="s">
        <v>215</v>
      </c>
      <c r="AB13" s="505">
        <v>2022</v>
      </c>
      <c r="AC13" s="506"/>
      <c r="AD13" s="507"/>
      <c r="AE13" s="507"/>
      <c r="AF13" s="606" t="s">
        <v>216</v>
      </c>
      <c r="AG13" s="508" t="s">
        <v>217</v>
      </c>
      <c r="AH13" s="509" t="s">
        <v>218</v>
      </c>
      <c r="AI13" s="510"/>
      <c r="AJ13" s="511" t="s">
        <v>219</v>
      </c>
      <c r="AK13" s="510"/>
      <c r="AL13" s="112" t="s">
        <v>220</v>
      </c>
      <c r="AM13" s="112">
        <v>911204</v>
      </c>
      <c r="AN13" s="512" t="s">
        <v>221</v>
      </c>
      <c r="AO13" s="112">
        <v>921105</v>
      </c>
      <c r="AP13" s="512">
        <v>58</v>
      </c>
      <c r="AQ13" s="513"/>
      <c r="AR13" s="514" t="s">
        <v>341</v>
      </c>
      <c r="AS13" s="514" t="s">
        <v>223</v>
      </c>
      <c r="AT13" s="513"/>
      <c r="AU13" s="515" t="s">
        <v>273</v>
      </c>
      <c r="AV13" s="516" t="s">
        <v>274</v>
      </c>
      <c r="AW13" t="s">
        <v>2937</v>
      </c>
      <c r="AX13" t="s">
        <v>410</v>
      </c>
      <c r="AY13" t="s">
        <v>2896</v>
      </c>
    </row>
    <row r="14" spans="1:51" ht="23.45" customHeight="1" x14ac:dyDescent="0.2">
      <c r="A14" s="918"/>
      <c r="B14" s="579" t="s">
        <v>2938</v>
      </c>
      <c r="C14" s="924">
        <f>I4</f>
        <v>0</v>
      </c>
      <c r="D14" s="925"/>
      <c r="E14" s="925"/>
      <c r="F14" s="925"/>
      <c r="G14" s="925"/>
      <c r="H14" s="925"/>
      <c r="I14" s="925"/>
      <c r="J14" s="925"/>
      <c r="K14" s="926"/>
      <c r="L14" s="165"/>
      <c r="M14" s="166"/>
      <c r="N14" s="165"/>
      <c r="O14" s="165"/>
      <c r="P14" s="155"/>
      <c r="Q14" s="155"/>
      <c r="AA14" s="20" t="s">
        <v>229</v>
      </c>
      <c r="AB14" s="19">
        <v>2023</v>
      </c>
      <c r="AC14" s="99"/>
      <c r="AD14" s="97"/>
      <c r="AE14" s="97"/>
      <c r="AF14" s="605" t="s">
        <v>230</v>
      </c>
      <c r="AG14" s="96" t="s">
        <v>231</v>
      </c>
      <c r="AH14" s="108" t="s">
        <v>232</v>
      </c>
      <c r="AI14" s="30"/>
      <c r="AJ14" s="111" t="s">
        <v>233</v>
      </c>
      <c r="AK14" s="30"/>
      <c r="AL14" s="112" t="s">
        <v>234</v>
      </c>
      <c r="AM14" s="112">
        <v>911304</v>
      </c>
      <c r="AN14" s="112">
        <v>206</v>
      </c>
      <c r="AO14" s="112">
        <v>921205</v>
      </c>
      <c r="AP14" s="112">
        <v>59</v>
      </c>
      <c r="AQ14"/>
      <c r="AR14" s="462" t="s">
        <v>2939</v>
      </c>
      <c r="AS14" s="462" t="s">
        <v>236</v>
      </c>
      <c r="AT14"/>
      <c r="AU14" s="464" t="s">
        <v>283</v>
      </c>
      <c r="AV14" s="466" t="s">
        <v>284</v>
      </c>
      <c r="AW14" t="s">
        <v>2940</v>
      </c>
      <c r="AX14" t="s">
        <v>382</v>
      </c>
      <c r="AY14" t="s">
        <v>2896</v>
      </c>
    </row>
    <row r="15" spans="1:51" ht="45.75" customHeight="1" x14ac:dyDescent="0.2">
      <c r="A15" s="918"/>
      <c r="B15" s="927" t="s">
        <v>35</v>
      </c>
      <c r="C15" s="929" t="s">
        <v>2941</v>
      </c>
      <c r="D15" s="930"/>
      <c r="E15" s="931"/>
      <c r="F15" s="963" t="s">
        <v>2942</v>
      </c>
      <c r="G15" s="964"/>
      <c r="H15" s="965"/>
      <c r="I15" s="960" t="s">
        <v>2943</v>
      </c>
      <c r="J15" s="961"/>
      <c r="K15" s="962"/>
      <c r="L15" s="170"/>
      <c r="M15" s="170"/>
      <c r="N15" s="170"/>
      <c r="O15" s="170"/>
      <c r="P15" s="171"/>
      <c r="Q15" s="172"/>
      <c r="AA15" s="20"/>
      <c r="AB15" s="19">
        <v>2024</v>
      </c>
      <c r="AC15" s="98"/>
      <c r="AD15" s="97"/>
      <c r="AE15" s="97"/>
      <c r="AF15" s="43" t="s">
        <v>242</v>
      </c>
      <c r="AG15" s="96" t="s">
        <v>243</v>
      </c>
      <c r="AH15" s="108" t="s">
        <v>244</v>
      </c>
      <c r="AI15" s="30"/>
      <c r="AJ15" s="111" t="s">
        <v>245</v>
      </c>
      <c r="AK15" s="30"/>
      <c r="AL15" s="112" t="s">
        <v>246</v>
      </c>
      <c r="AM15" s="112">
        <v>911404</v>
      </c>
      <c r="AN15" s="112">
        <v>209</v>
      </c>
      <c r="AO15" s="112">
        <v>921305</v>
      </c>
      <c r="AP15" s="112" t="s">
        <v>247</v>
      </c>
      <c r="AQ15"/>
      <c r="AR15" s="462" t="s">
        <v>2944</v>
      </c>
      <c r="AS15" s="462" t="s">
        <v>249</v>
      </c>
      <c r="AT15"/>
      <c r="AU15" s="464" t="s">
        <v>299</v>
      </c>
      <c r="AV15" s="466" t="s">
        <v>300</v>
      </c>
      <c r="AW15" t="s">
        <v>2945</v>
      </c>
      <c r="AX15" t="s">
        <v>392</v>
      </c>
      <c r="AY15" t="s">
        <v>2896</v>
      </c>
    </row>
    <row r="16" spans="1:51" ht="23.45" customHeight="1" thickBot="1" x14ac:dyDescent="0.25">
      <c r="A16" s="918"/>
      <c r="B16" s="928"/>
      <c r="C16" s="173" t="s">
        <v>2946</v>
      </c>
      <c r="D16" s="174" t="s">
        <v>2947</v>
      </c>
      <c r="E16" s="175" t="s">
        <v>2948</v>
      </c>
      <c r="F16" s="176" t="s">
        <v>2946</v>
      </c>
      <c r="G16" s="177" t="s">
        <v>2947</v>
      </c>
      <c r="H16" s="178" t="s">
        <v>2948</v>
      </c>
      <c r="I16" s="179" t="s">
        <v>2946</v>
      </c>
      <c r="J16" s="177" t="s">
        <v>2947</v>
      </c>
      <c r="K16" s="177" t="s">
        <v>2948</v>
      </c>
      <c r="L16" s="180"/>
      <c r="M16" s="181"/>
      <c r="N16" s="180"/>
      <c r="O16" s="180"/>
      <c r="P16" s="172"/>
      <c r="Q16" s="172"/>
      <c r="AA16" s="20"/>
      <c r="AB16" s="19">
        <v>2025</v>
      </c>
      <c r="AC16" s="98"/>
      <c r="AD16" s="97"/>
      <c r="AE16" s="97"/>
      <c r="AF16" s="43" t="s">
        <v>254</v>
      </c>
      <c r="AG16" s="96" t="s">
        <v>255</v>
      </c>
      <c r="AH16" s="108" t="s">
        <v>256</v>
      </c>
      <c r="AI16" s="30"/>
      <c r="AJ16" s="111" t="s">
        <v>257</v>
      </c>
      <c r="AK16" s="30"/>
      <c r="AL16" s="112" t="s">
        <v>258</v>
      </c>
      <c r="AM16" s="112">
        <v>911504</v>
      </c>
      <c r="AN16" s="112">
        <v>210</v>
      </c>
      <c r="AO16" s="110">
        <v>921405</v>
      </c>
      <c r="AP16" s="112" t="s">
        <v>259</v>
      </c>
      <c r="AQ16"/>
      <c r="AR16" s="462" t="s">
        <v>2949</v>
      </c>
      <c r="AS16" s="462" t="s">
        <v>261</v>
      </c>
      <c r="AT16"/>
      <c r="AU16" s="464" t="s">
        <v>310</v>
      </c>
      <c r="AV16" s="466" t="s">
        <v>311</v>
      </c>
      <c r="AW16" t="s">
        <v>2950</v>
      </c>
      <c r="AX16" t="s">
        <v>396</v>
      </c>
      <c r="AY16" t="s">
        <v>2896</v>
      </c>
    </row>
    <row r="17" spans="1:51" ht="23.45" customHeight="1" thickBot="1" x14ac:dyDescent="0.25">
      <c r="A17" s="918"/>
      <c r="B17" s="182" t="s">
        <v>2951</v>
      </c>
      <c r="C17" s="183"/>
      <c r="D17" s="183"/>
      <c r="E17" s="184">
        <f>SUM(C17:D17)</f>
        <v>0</v>
      </c>
      <c r="F17" s="185"/>
      <c r="G17" s="185"/>
      <c r="H17" s="186">
        <f>SUM(F17:G17)</f>
        <v>0</v>
      </c>
      <c r="I17" s="187">
        <f>SUM(C17+F17)</f>
        <v>0</v>
      </c>
      <c r="J17" s="187">
        <f>SUM(D17+G17)</f>
        <v>0</v>
      </c>
      <c r="K17" s="188">
        <f>SUM(I17:J17)</f>
        <v>0</v>
      </c>
      <c r="L17" s="21"/>
      <c r="M17" s="21"/>
      <c r="N17" s="21"/>
      <c r="O17" s="21"/>
      <c r="P17" s="31"/>
      <c r="Q17" s="172"/>
      <c r="AA17" s="20"/>
      <c r="AB17" s="505">
        <v>2026</v>
      </c>
      <c r="AC17" s="98"/>
      <c r="AD17" s="97"/>
      <c r="AE17" s="97"/>
      <c r="AF17" s="43" t="s">
        <v>266</v>
      </c>
      <c r="AG17" s="96" t="s">
        <v>267</v>
      </c>
      <c r="AH17" s="108" t="s">
        <v>268</v>
      </c>
      <c r="AI17" s="30"/>
      <c r="AJ17" s="111" t="s">
        <v>269</v>
      </c>
      <c r="AK17" s="30"/>
      <c r="AL17" s="112" t="s">
        <v>270</v>
      </c>
      <c r="AM17" s="112" t="s">
        <v>271</v>
      </c>
      <c r="AN17" s="112">
        <v>211</v>
      </c>
      <c r="AO17" s="112">
        <v>921505</v>
      </c>
      <c r="AP17" s="112" t="s">
        <v>272</v>
      </c>
      <c r="AQ17"/>
      <c r="AR17"/>
      <c r="AS17"/>
      <c r="AT17"/>
      <c r="AU17" s="464" t="s">
        <v>2952</v>
      </c>
      <c r="AV17" s="466" t="s">
        <v>321</v>
      </c>
      <c r="AW17" t="s">
        <v>2953</v>
      </c>
      <c r="AX17" t="s">
        <v>413</v>
      </c>
      <c r="AY17" t="s">
        <v>2896</v>
      </c>
    </row>
    <row r="18" spans="1:51" s="155" customFormat="1" ht="23.45" customHeight="1" x14ac:dyDescent="0.2">
      <c r="A18" s="918"/>
      <c r="B18" s="957" t="s">
        <v>3185</v>
      </c>
      <c r="C18" s="957"/>
      <c r="D18" s="957"/>
      <c r="E18" s="958"/>
      <c r="F18" s="959"/>
      <c r="G18" s="959"/>
      <c r="H18" s="959"/>
      <c r="I18" s="959"/>
      <c r="J18" s="959"/>
      <c r="K18" s="959"/>
      <c r="L18" s="170"/>
      <c r="M18" s="181"/>
      <c r="N18" s="180"/>
      <c r="O18" s="21"/>
      <c r="P18" s="31"/>
      <c r="Q18" s="172"/>
      <c r="AA18" s="20"/>
      <c r="AB18" s="19">
        <v>2027</v>
      </c>
      <c r="AC18" s="98"/>
      <c r="AD18" s="97"/>
      <c r="AE18" s="97"/>
      <c r="AF18" s="43" t="s">
        <v>277</v>
      </c>
      <c r="AG18" s="96" t="s">
        <v>277</v>
      </c>
      <c r="AH18" s="108" t="s">
        <v>278</v>
      </c>
      <c r="AI18" s="30"/>
      <c r="AJ18" s="111" t="s">
        <v>279</v>
      </c>
      <c r="AK18" s="30"/>
      <c r="AL18" s="112" t="s">
        <v>280</v>
      </c>
      <c r="AM18" s="112" t="s">
        <v>281</v>
      </c>
      <c r="AN18" s="112">
        <v>212</v>
      </c>
      <c r="AO18" s="112">
        <v>921605</v>
      </c>
      <c r="AP18" s="112" t="s">
        <v>282</v>
      </c>
      <c r="AQ18"/>
      <c r="AR18"/>
      <c r="AS18"/>
      <c r="AT18"/>
      <c r="AU18" s="464" t="s">
        <v>330</v>
      </c>
      <c r="AV18" s="466" t="s">
        <v>330</v>
      </c>
      <c r="AW18" t="s">
        <v>2955</v>
      </c>
      <c r="AX18" t="s">
        <v>438</v>
      </c>
      <c r="AY18" t="s">
        <v>2896</v>
      </c>
    </row>
    <row r="19" spans="1:51" ht="23.45" customHeight="1" thickBot="1" x14ac:dyDescent="0.3">
      <c r="A19" s="918"/>
      <c r="B19" s="571" t="s">
        <v>2956</v>
      </c>
      <c r="C19" s="824" t="s">
        <v>2957</v>
      </c>
      <c r="D19" s="824" t="s">
        <v>2947</v>
      </c>
      <c r="E19" s="194" t="s">
        <v>2948</v>
      </c>
      <c r="F19" s="195"/>
      <c r="G19" s="195"/>
      <c r="H19" s="195"/>
      <c r="I19" s="195"/>
      <c r="J19" s="195"/>
      <c r="K19" s="195"/>
      <c r="L19" s="21"/>
      <c r="M19" s="21"/>
      <c r="N19" s="21"/>
      <c r="O19" s="180"/>
      <c r="P19" s="172"/>
      <c r="Q19" s="172"/>
      <c r="AA19" s="20"/>
      <c r="AB19" s="19">
        <v>2028</v>
      </c>
      <c r="AC19" s="98"/>
      <c r="AD19" s="97"/>
      <c r="AE19" s="97"/>
      <c r="AF19" s="43" t="s">
        <v>291</v>
      </c>
      <c r="AG19" s="96" t="s">
        <v>292</v>
      </c>
      <c r="AH19" s="108" t="s">
        <v>293</v>
      </c>
      <c r="AI19" s="30"/>
      <c r="AJ19" s="111" t="s">
        <v>294</v>
      </c>
      <c r="AK19" s="30"/>
      <c r="AL19" s="112" t="s">
        <v>295</v>
      </c>
      <c r="AM19" s="112" t="s">
        <v>296</v>
      </c>
      <c r="AN19" s="112" t="s">
        <v>297</v>
      </c>
      <c r="AO19" s="112">
        <v>921705</v>
      </c>
      <c r="AP19" s="112" t="s">
        <v>298</v>
      </c>
      <c r="AQ19"/>
      <c r="AR19"/>
      <c r="AS19"/>
      <c r="AT19"/>
      <c r="AU19" s="464" t="s">
        <v>338</v>
      </c>
      <c r="AV19" s="466" t="s">
        <v>339</v>
      </c>
      <c r="AW19" t="s">
        <v>2958</v>
      </c>
      <c r="AX19" t="s">
        <v>2959</v>
      </c>
      <c r="AY19" t="s">
        <v>2896</v>
      </c>
    </row>
    <row r="20" spans="1:51" ht="39" customHeight="1" x14ac:dyDescent="0.2">
      <c r="A20" s="918"/>
      <c r="B20" s="196" t="s">
        <v>2960</v>
      </c>
      <c r="C20" s="197"/>
      <c r="D20" s="197"/>
      <c r="E20" s="188">
        <f>SUM(C20:D20)</f>
        <v>0</v>
      </c>
      <c r="F20" s="192"/>
      <c r="G20" s="192"/>
      <c r="H20" s="193"/>
      <c r="I20" s="192"/>
      <c r="J20" s="192"/>
      <c r="K20" s="193"/>
      <c r="L20" s="21"/>
      <c r="M20" s="21"/>
      <c r="N20" s="21"/>
      <c r="O20" s="21"/>
      <c r="P20" s="31"/>
      <c r="Q20" s="155"/>
      <c r="AA20" s="20"/>
      <c r="AB20" s="19">
        <v>2029</v>
      </c>
      <c r="AC20" s="98"/>
      <c r="AD20" s="97"/>
      <c r="AE20" s="97"/>
      <c r="AF20" s="43" t="s">
        <v>302</v>
      </c>
      <c r="AG20" s="96" t="s">
        <v>303</v>
      </c>
      <c r="AH20" s="108" t="s">
        <v>304</v>
      </c>
      <c r="AI20" s="30"/>
      <c r="AJ20" s="111" t="s">
        <v>305</v>
      </c>
      <c r="AK20" s="30"/>
      <c r="AL20" s="112" t="s">
        <v>306</v>
      </c>
      <c r="AM20" s="112" t="s">
        <v>307</v>
      </c>
      <c r="AN20" s="112" t="s">
        <v>308</v>
      </c>
      <c r="AO20" s="112">
        <v>921905</v>
      </c>
      <c r="AP20" s="112" t="s">
        <v>309</v>
      </c>
      <c r="AQ20"/>
      <c r="AR20"/>
      <c r="AS20"/>
      <c r="AT20"/>
      <c r="AU20"/>
      <c r="AV20"/>
      <c r="AW20" t="s">
        <v>2961</v>
      </c>
      <c r="AX20" t="s">
        <v>1148</v>
      </c>
      <c r="AY20" t="s">
        <v>2896</v>
      </c>
    </row>
    <row r="21" spans="1:51" ht="23.45" customHeight="1" thickBot="1" x14ac:dyDescent="0.3">
      <c r="A21" s="918"/>
      <c r="B21" s="18" t="s">
        <v>2962</v>
      </c>
      <c r="C21" s="198"/>
      <c r="D21" s="190"/>
      <c r="E21" s="199"/>
      <c r="F21" s="199"/>
      <c r="G21" s="199"/>
      <c r="H21" s="199"/>
      <c r="I21" s="180"/>
      <c r="J21" s="180"/>
      <c r="K21" s="180"/>
      <c r="L21" s="170"/>
      <c r="M21" s="181"/>
      <c r="N21" s="180"/>
      <c r="O21" s="21"/>
      <c r="P21" s="31"/>
      <c r="Q21" s="155"/>
      <c r="AA21" s="20"/>
      <c r="AB21" s="505">
        <v>2030</v>
      </c>
      <c r="AC21" s="98"/>
      <c r="AD21" s="97"/>
      <c r="AE21" s="97"/>
      <c r="AF21" s="43" t="s">
        <v>313</v>
      </c>
      <c r="AG21" s="96" t="s">
        <v>314</v>
      </c>
      <c r="AH21" s="108" t="s">
        <v>315</v>
      </c>
      <c r="AI21" s="30"/>
      <c r="AJ21" s="111" t="s">
        <v>316</v>
      </c>
      <c r="AK21" s="30"/>
      <c r="AL21" s="112" t="s">
        <v>317</v>
      </c>
      <c r="AM21" s="112" t="s">
        <v>318</v>
      </c>
      <c r="AN21" s="112">
        <v>124</v>
      </c>
      <c r="AO21" s="112">
        <v>922005</v>
      </c>
      <c r="AP21" s="112" t="s">
        <v>319</v>
      </c>
      <c r="AQ21"/>
      <c r="AR21"/>
      <c r="AS21"/>
      <c r="AT21"/>
      <c r="AU21"/>
      <c r="AV21"/>
      <c r="AW21" t="s">
        <v>2963</v>
      </c>
      <c r="AX21" t="s">
        <v>770</v>
      </c>
      <c r="AY21" t="s">
        <v>2903</v>
      </c>
    </row>
    <row r="22" spans="1:51" ht="23.45" customHeight="1" thickBot="1" x14ac:dyDescent="0.25">
      <c r="A22" s="918"/>
      <c r="B22" s="27" t="s">
        <v>2964</v>
      </c>
      <c r="C22" s="183"/>
      <c r="D22" s="192"/>
      <c r="E22" s="199"/>
      <c r="F22" s="199"/>
      <c r="G22" s="199"/>
      <c r="H22" s="199"/>
      <c r="I22" s="180"/>
      <c r="J22" s="180"/>
      <c r="K22" s="180"/>
      <c r="L22" s="21"/>
      <c r="M22" s="21"/>
      <c r="N22" s="21"/>
      <c r="O22" s="180"/>
      <c r="P22" s="172"/>
      <c r="Q22" s="155"/>
      <c r="AA22" s="20"/>
      <c r="AB22" s="19">
        <v>2031</v>
      </c>
      <c r="AC22" s="98"/>
      <c r="AD22" s="97"/>
      <c r="AE22" s="97"/>
      <c r="AF22" s="43" t="s">
        <v>323</v>
      </c>
      <c r="AG22" s="96" t="s">
        <v>324</v>
      </c>
      <c r="AH22" s="108" t="s">
        <v>325</v>
      </c>
      <c r="AI22" s="30"/>
      <c r="AJ22" s="111" t="s">
        <v>326</v>
      </c>
      <c r="AK22" s="30"/>
      <c r="AL22" s="112" t="s">
        <v>327</v>
      </c>
      <c r="AM22" s="112" t="s">
        <v>328</v>
      </c>
      <c r="AN22" s="112">
        <v>126</v>
      </c>
      <c r="AO22" s="112">
        <v>922105</v>
      </c>
      <c r="AP22" s="112" t="s">
        <v>329</v>
      </c>
      <c r="AQ22"/>
      <c r="AR22"/>
      <c r="AS22"/>
      <c r="AT22"/>
      <c r="AU22"/>
      <c r="AV22"/>
      <c r="AW22" t="s">
        <v>2965</v>
      </c>
      <c r="AX22" t="s">
        <v>735</v>
      </c>
      <c r="AY22" t="s">
        <v>2903</v>
      </c>
    </row>
    <row r="23" spans="1:51" ht="23.45" customHeight="1" thickBot="1" x14ac:dyDescent="0.25">
      <c r="A23" s="918"/>
      <c r="B23" s="28" t="s">
        <v>2966</v>
      </c>
      <c r="C23" s="183"/>
      <c r="D23" s="192"/>
      <c r="E23" s="199"/>
      <c r="F23" s="199"/>
      <c r="G23" s="199"/>
      <c r="H23" s="199"/>
      <c r="I23" s="180"/>
      <c r="J23" s="180"/>
      <c r="K23" s="180"/>
      <c r="L23" s="21"/>
      <c r="M23" s="21"/>
      <c r="N23" s="21"/>
      <c r="O23" s="21"/>
      <c r="P23" s="31"/>
      <c r="Q23" s="155"/>
      <c r="AA23" s="20"/>
      <c r="AB23" s="19">
        <v>2032</v>
      </c>
      <c r="AC23" s="98"/>
      <c r="AD23" s="97"/>
      <c r="AE23" s="97"/>
      <c r="AF23" s="43" t="s">
        <v>332</v>
      </c>
      <c r="AG23" s="96" t="s">
        <v>333</v>
      </c>
      <c r="AH23" s="108" t="s">
        <v>334</v>
      </c>
      <c r="AI23" s="30"/>
      <c r="AJ23" s="111" t="s">
        <v>335</v>
      </c>
      <c r="AK23" s="30"/>
      <c r="AL23" s="112" t="s">
        <v>336</v>
      </c>
      <c r="AM23" s="112" t="s">
        <v>337</v>
      </c>
      <c r="AN23" s="112">
        <v>127</v>
      </c>
      <c r="AO23" s="112">
        <v>922205</v>
      </c>
      <c r="AP23" s="112">
        <v>1</v>
      </c>
      <c r="AQ23"/>
      <c r="AR23"/>
      <c r="AS23"/>
      <c r="AT23"/>
      <c r="AU23"/>
      <c r="AV23"/>
      <c r="AW23" t="s">
        <v>2967</v>
      </c>
      <c r="AX23" t="s">
        <v>751</v>
      </c>
      <c r="AY23" t="s">
        <v>2903</v>
      </c>
    </row>
    <row r="24" spans="1:51" ht="23.45" customHeight="1" thickBot="1" x14ac:dyDescent="0.25">
      <c r="A24" s="918"/>
      <c r="B24" s="28" t="s">
        <v>2968</v>
      </c>
      <c r="C24" s="183"/>
      <c r="D24" s="192"/>
      <c r="E24" s="199"/>
      <c r="F24" s="199"/>
      <c r="G24" s="199"/>
      <c r="H24" s="199"/>
      <c r="I24" s="180"/>
      <c r="J24" s="180"/>
      <c r="K24" s="180"/>
      <c r="L24" s="21"/>
      <c r="M24" s="21"/>
      <c r="N24" s="21"/>
      <c r="O24" s="21"/>
      <c r="P24" s="31"/>
      <c r="Q24" s="155"/>
      <c r="AA24" s="20"/>
      <c r="AB24" s="19">
        <v>2033</v>
      </c>
      <c r="AC24" s="98"/>
      <c r="AD24" s="97"/>
      <c r="AE24" s="97"/>
      <c r="AF24" s="43" t="s">
        <v>341</v>
      </c>
      <c r="AG24" s="96" t="s">
        <v>342</v>
      </c>
      <c r="AH24" s="108" t="s">
        <v>343</v>
      </c>
      <c r="AI24" s="30"/>
      <c r="AJ24" s="111" t="s">
        <v>344</v>
      </c>
      <c r="AK24" s="30"/>
      <c r="AL24" s="112" t="s">
        <v>345</v>
      </c>
      <c r="AM24" s="112" t="s">
        <v>346</v>
      </c>
      <c r="AN24" s="112">
        <v>128</v>
      </c>
      <c r="AO24" s="112">
        <v>922305</v>
      </c>
      <c r="AP24" s="112">
        <v>2</v>
      </c>
      <c r="AQ24"/>
      <c r="AR24"/>
      <c r="AS24"/>
      <c r="AT24"/>
      <c r="AU24"/>
      <c r="AV24"/>
      <c r="AW24" t="s">
        <v>2969</v>
      </c>
      <c r="AX24" t="s">
        <v>741</v>
      </c>
      <c r="AY24" t="s">
        <v>2903</v>
      </c>
    </row>
    <row r="25" spans="1:51" ht="23.45" customHeight="1" thickBot="1" x14ac:dyDescent="0.25">
      <c r="A25" s="918"/>
      <c r="B25" s="28" t="s">
        <v>2970</v>
      </c>
      <c r="C25" s="183"/>
      <c r="D25" s="192"/>
      <c r="E25" s="199"/>
      <c r="F25" s="199"/>
      <c r="G25" s="199"/>
      <c r="H25" s="199"/>
      <c r="I25" s="180"/>
      <c r="J25" s="180"/>
      <c r="K25" s="180"/>
      <c r="L25" s="21"/>
      <c r="M25" s="21"/>
      <c r="N25" s="21"/>
      <c r="O25" s="21"/>
      <c r="P25" s="31"/>
      <c r="Q25" s="155"/>
      <c r="AA25" s="20"/>
      <c r="AB25" s="505">
        <v>2034</v>
      </c>
      <c r="AC25" s="98"/>
      <c r="AD25" s="97"/>
      <c r="AE25" s="97"/>
      <c r="AF25" s="43" t="s">
        <v>348</v>
      </c>
      <c r="AG25" s="96" t="s">
        <v>349</v>
      </c>
      <c r="AH25" s="108" t="s">
        <v>350</v>
      </c>
      <c r="AI25" s="30"/>
      <c r="AJ25" s="111" t="s">
        <v>351</v>
      </c>
      <c r="AK25" s="30"/>
      <c r="AL25" s="112" t="s">
        <v>352</v>
      </c>
      <c r="AM25" s="112" t="s">
        <v>353</v>
      </c>
      <c r="AN25" s="112">
        <v>132</v>
      </c>
      <c r="AO25" s="112">
        <v>922405</v>
      </c>
      <c r="AP25" s="112">
        <v>3</v>
      </c>
      <c r="AQ25"/>
      <c r="AR25"/>
      <c r="AS25"/>
      <c r="AT25"/>
      <c r="AU25"/>
      <c r="AV25"/>
      <c r="AW25" t="s">
        <v>2971</v>
      </c>
      <c r="AX25" t="s">
        <v>839</v>
      </c>
      <c r="AY25" t="s">
        <v>2903</v>
      </c>
    </row>
    <row r="26" spans="1:51" ht="23.45" customHeight="1" thickBot="1" x14ac:dyDescent="0.25">
      <c r="A26" s="918"/>
      <c r="B26" s="28" t="s">
        <v>2972</v>
      </c>
      <c r="C26" s="183"/>
      <c r="D26" s="192"/>
      <c r="E26" s="199"/>
      <c r="F26" s="199"/>
      <c r="G26" s="199"/>
      <c r="H26" s="199"/>
      <c r="I26" s="180"/>
      <c r="J26" s="180"/>
      <c r="K26" s="180"/>
      <c r="L26" s="21"/>
      <c r="M26" s="21"/>
      <c r="N26" s="21"/>
      <c r="O26" s="21"/>
      <c r="P26" s="31"/>
      <c r="Q26" s="155"/>
      <c r="AA26" s="97"/>
      <c r="AB26" s="97"/>
      <c r="AC26" s="97"/>
      <c r="AD26" s="97"/>
      <c r="AE26" s="97"/>
      <c r="AF26" s="43" t="s">
        <v>355</v>
      </c>
      <c r="AG26" s="96" t="s">
        <v>356</v>
      </c>
      <c r="AH26" s="108" t="s">
        <v>357</v>
      </c>
      <c r="AI26" s="30"/>
      <c r="AJ26" s="111" t="s">
        <v>358</v>
      </c>
      <c r="AK26" s="30"/>
      <c r="AL26" s="112" t="s">
        <v>359</v>
      </c>
      <c r="AM26" s="112" t="s">
        <v>360</v>
      </c>
      <c r="AN26" s="112">
        <v>133</v>
      </c>
      <c r="AO26" s="112">
        <v>922505</v>
      </c>
      <c r="AP26" s="112">
        <v>5</v>
      </c>
      <c r="AQ26"/>
      <c r="AR26"/>
      <c r="AS26"/>
      <c r="AT26"/>
      <c r="AU26"/>
      <c r="AV26"/>
      <c r="AW26" t="s">
        <v>2973</v>
      </c>
      <c r="AX26" t="s">
        <v>754</v>
      </c>
      <c r="AY26" t="s">
        <v>2903</v>
      </c>
    </row>
    <row r="27" spans="1:51" ht="23.45" customHeight="1" thickBot="1" x14ac:dyDescent="0.25">
      <c r="A27" s="918"/>
      <c r="B27" s="28" t="s">
        <v>2974</v>
      </c>
      <c r="C27" s="183"/>
      <c r="D27" s="192"/>
      <c r="E27" s="192"/>
      <c r="F27" s="192"/>
      <c r="G27" s="192"/>
      <c r="H27" s="192"/>
      <c r="I27" s="180"/>
      <c r="J27" s="180"/>
      <c r="K27" s="180"/>
      <c r="L27" s="21"/>
      <c r="M27" s="21"/>
      <c r="N27" s="21"/>
      <c r="O27" s="21"/>
      <c r="P27" s="31"/>
      <c r="Q27" s="155"/>
      <c r="AA27" s="97"/>
      <c r="AB27" s="97"/>
      <c r="AC27" s="97"/>
      <c r="AD27" s="97"/>
      <c r="AE27" s="97"/>
      <c r="AF27" s="43" t="s">
        <v>362</v>
      </c>
      <c r="AG27" s="96" t="s">
        <v>363</v>
      </c>
      <c r="AH27" s="108" t="s">
        <v>364</v>
      </c>
      <c r="AI27" s="30"/>
      <c r="AJ27" s="111" t="s">
        <v>365</v>
      </c>
      <c r="AK27" s="30"/>
      <c r="AL27" s="112" t="s">
        <v>366</v>
      </c>
      <c r="AM27" s="112" t="s">
        <v>367</v>
      </c>
      <c r="AN27" s="112" t="s">
        <v>368</v>
      </c>
      <c r="AO27" s="112">
        <v>922605</v>
      </c>
      <c r="AP27" s="112">
        <v>6</v>
      </c>
      <c r="AQ27"/>
      <c r="AR27"/>
      <c r="AS27"/>
      <c r="AT27"/>
      <c r="AU27"/>
      <c r="AV27"/>
      <c r="AW27" t="s">
        <v>2975</v>
      </c>
      <c r="AX27" t="s">
        <v>868</v>
      </c>
      <c r="AY27" t="s">
        <v>2903</v>
      </c>
    </row>
    <row r="28" spans="1:51" ht="23.45" customHeight="1" thickBot="1" x14ac:dyDescent="0.25">
      <c r="A28" s="918"/>
      <c r="B28" s="28" t="s">
        <v>2976</v>
      </c>
      <c r="C28" s="183"/>
      <c r="D28" s="192"/>
      <c r="E28" s="192"/>
      <c r="F28" s="192"/>
      <c r="G28" s="192"/>
      <c r="H28" s="192"/>
      <c r="I28" s="180"/>
      <c r="J28" s="180"/>
      <c r="K28" s="180"/>
      <c r="L28" s="21"/>
      <c r="M28" s="21"/>
      <c r="N28" s="21"/>
      <c r="O28" s="21"/>
      <c r="P28" s="31"/>
      <c r="Q28" s="155"/>
      <c r="AA28" s="97"/>
      <c r="AB28" s="97"/>
      <c r="AC28" s="97"/>
      <c r="AD28" s="97"/>
      <c r="AE28" s="97"/>
      <c r="AF28" s="43" t="s">
        <v>370</v>
      </c>
      <c r="AG28" s="96" t="s">
        <v>371</v>
      </c>
      <c r="AH28" s="108" t="s">
        <v>372</v>
      </c>
      <c r="AI28" s="30"/>
      <c r="AJ28" s="111" t="s">
        <v>373</v>
      </c>
      <c r="AK28" s="30"/>
      <c r="AL28" s="112" t="s">
        <v>374</v>
      </c>
      <c r="AM28" s="112" t="s">
        <v>375</v>
      </c>
      <c r="AN28" s="112" t="s">
        <v>376</v>
      </c>
      <c r="AO28" s="112">
        <v>922705</v>
      </c>
      <c r="AP28" s="112">
        <v>7</v>
      </c>
      <c r="AQ28"/>
      <c r="AR28"/>
      <c r="AS28"/>
      <c r="AT28"/>
      <c r="AU28"/>
      <c r="AV28"/>
      <c r="AW28" t="s">
        <v>2977</v>
      </c>
      <c r="AX28" t="s">
        <v>878</v>
      </c>
      <c r="AY28" t="s">
        <v>2903</v>
      </c>
    </row>
    <row r="29" spans="1:51" ht="23.45" customHeight="1" thickBot="1" x14ac:dyDescent="0.25">
      <c r="A29" s="918"/>
      <c r="B29" s="28" t="s">
        <v>2978</v>
      </c>
      <c r="C29" s="183"/>
      <c r="D29" s="192"/>
      <c r="E29" s="192"/>
      <c r="F29" s="192"/>
      <c r="G29" s="192"/>
      <c r="H29" s="192"/>
      <c r="I29" s="180"/>
      <c r="J29" s="180"/>
      <c r="K29" s="180"/>
      <c r="L29" s="21"/>
      <c r="M29" s="21"/>
      <c r="N29" s="21"/>
      <c r="O29" s="21"/>
      <c r="P29" s="31"/>
      <c r="Q29" s="155"/>
      <c r="AA29" s="97"/>
      <c r="AB29" s="97"/>
      <c r="AC29" s="97"/>
      <c r="AD29" s="97"/>
      <c r="AE29" s="97"/>
      <c r="AF29" s="43" t="s">
        <v>378</v>
      </c>
      <c r="AG29" s="96" t="s">
        <v>379</v>
      </c>
      <c r="AH29" s="108" t="s">
        <v>380</v>
      </c>
      <c r="AI29" s="30"/>
      <c r="AJ29" s="30"/>
      <c r="AK29" s="30"/>
      <c r="AL29" s="112" t="s">
        <v>381</v>
      </c>
      <c r="AM29" s="109" t="s">
        <v>382</v>
      </c>
      <c r="AN29" s="112">
        <v>320</v>
      </c>
      <c r="AO29" s="112">
        <v>922805</v>
      </c>
      <c r="AP29" s="112">
        <v>8</v>
      </c>
      <c r="AQ29"/>
      <c r="AR29"/>
      <c r="AS29"/>
      <c r="AT29"/>
      <c r="AU29"/>
      <c r="AV29"/>
      <c r="AW29" t="s">
        <v>2979</v>
      </c>
      <c r="AX29" t="s">
        <v>731</v>
      </c>
      <c r="AY29" t="s">
        <v>2903</v>
      </c>
    </row>
    <row r="30" spans="1:51" ht="23.45" customHeight="1" thickBot="1" x14ac:dyDescent="0.25">
      <c r="A30" s="918"/>
      <c r="B30" s="28" t="s">
        <v>2980</v>
      </c>
      <c r="C30" s="183"/>
      <c r="D30" s="192"/>
      <c r="E30" s="192"/>
      <c r="F30" s="192"/>
      <c r="G30" s="192"/>
      <c r="H30" s="192"/>
      <c r="I30" s="180"/>
      <c r="J30" s="180"/>
      <c r="K30" s="180"/>
      <c r="L30" s="21"/>
      <c r="M30" s="21"/>
      <c r="N30" s="21"/>
      <c r="O30" s="21"/>
      <c r="P30" s="31"/>
      <c r="Q30" s="155"/>
      <c r="AA30" s="97"/>
      <c r="AB30" s="97"/>
      <c r="AC30" s="97"/>
      <c r="AD30" s="97"/>
      <c r="AE30" s="97"/>
      <c r="AF30" s="43" t="s">
        <v>383</v>
      </c>
      <c r="AG30" s="96" t="s">
        <v>384</v>
      </c>
      <c r="AH30" s="108" t="s">
        <v>385</v>
      </c>
      <c r="AI30" s="30"/>
      <c r="AJ30" s="30"/>
      <c r="AK30" s="30"/>
      <c r="AL30" s="112" t="s">
        <v>386</v>
      </c>
      <c r="AM30" s="109" t="s">
        <v>387</v>
      </c>
      <c r="AN30" s="112">
        <v>324</v>
      </c>
      <c r="AO30" s="112">
        <v>922905</v>
      </c>
      <c r="AP30" s="112">
        <v>9</v>
      </c>
      <c r="AQ30"/>
      <c r="AR30"/>
      <c r="AS30"/>
      <c r="AT30"/>
      <c r="AU30"/>
      <c r="AV30"/>
      <c r="AW30" t="s">
        <v>2981</v>
      </c>
      <c r="AX30" t="s">
        <v>737</v>
      </c>
      <c r="AY30" t="s">
        <v>2903</v>
      </c>
    </row>
    <row r="31" spans="1:51" ht="23.45" customHeight="1" thickBot="1" x14ac:dyDescent="0.25">
      <c r="A31" s="918"/>
      <c r="B31" s="28" t="s">
        <v>2982</v>
      </c>
      <c r="C31" s="183"/>
      <c r="D31" s="192"/>
      <c r="E31" s="192"/>
      <c r="F31" s="192"/>
      <c r="G31" s="192"/>
      <c r="H31" s="192"/>
      <c r="I31" s="180"/>
      <c r="J31" s="180"/>
      <c r="K31" s="180"/>
      <c r="L31" s="21"/>
      <c r="M31" s="21"/>
      <c r="N31" s="21"/>
      <c r="O31" s="21"/>
      <c r="P31" s="31"/>
      <c r="Q31" s="155"/>
      <c r="AA31" s="97"/>
      <c r="AB31" s="97"/>
      <c r="AC31" s="97"/>
      <c r="AD31" s="97"/>
      <c r="AE31" s="97"/>
      <c r="AF31" s="43" t="s">
        <v>388</v>
      </c>
      <c r="AG31" s="96" t="s">
        <v>389</v>
      </c>
      <c r="AH31" s="108" t="s">
        <v>390</v>
      </c>
      <c r="AI31" s="30"/>
      <c r="AJ31" s="30"/>
      <c r="AK31" s="30"/>
      <c r="AL31" s="112" t="s">
        <v>391</v>
      </c>
      <c r="AM31" s="109" t="s">
        <v>392</v>
      </c>
      <c r="AN31" s="112" t="s">
        <v>393</v>
      </c>
      <c r="AO31" s="112">
        <v>923005</v>
      </c>
      <c r="AP31" s="112">
        <v>10</v>
      </c>
      <c r="AQ31"/>
      <c r="AR31"/>
      <c r="AS31"/>
      <c r="AT31"/>
      <c r="AU31"/>
      <c r="AV31"/>
      <c r="AW31" t="s">
        <v>2983</v>
      </c>
      <c r="AX31" t="s">
        <v>824</v>
      </c>
      <c r="AY31" t="s">
        <v>2903</v>
      </c>
    </row>
    <row r="32" spans="1:51" ht="23.45" customHeight="1" thickBot="1" x14ac:dyDescent="0.25">
      <c r="A32" s="918"/>
      <c r="B32" s="28" t="s">
        <v>2984</v>
      </c>
      <c r="C32" s="183"/>
      <c r="D32" s="192"/>
      <c r="E32" s="192"/>
      <c r="F32" s="192"/>
      <c r="G32" s="192"/>
      <c r="H32" s="192"/>
      <c r="I32" s="180"/>
      <c r="J32" s="180"/>
      <c r="K32" s="180"/>
      <c r="L32" s="21"/>
      <c r="M32" s="21"/>
      <c r="N32" s="21"/>
      <c r="O32" s="21"/>
      <c r="P32" s="31"/>
      <c r="Q32" s="155"/>
      <c r="AA32" s="97"/>
      <c r="AB32" s="97"/>
      <c r="AC32" s="97"/>
      <c r="AD32" s="97"/>
      <c r="AE32" s="97"/>
      <c r="AF32" s="93"/>
      <c r="AG32" s="93"/>
      <c r="AH32" s="94"/>
      <c r="AI32" s="30"/>
      <c r="AJ32" s="30"/>
      <c r="AK32" s="30"/>
      <c r="AL32" s="112" t="s">
        <v>395</v>
      </c>
      <c r="AM32" s="109" t="s">
        <v>396</v>
      </c>
      <c r="AN32" s="112" t="s">
        <v>397</v>
      </c>
      <c r="AO32" s="112">
        <v>923105</v>
      </c>
      <c r="AP32" s="112">
        <v>11</v>
      </c>
      <c r="AQ32"/>
      <c r="AR32"/>
      <c r="AS32"/>
      <c r="AT32"/>
      <c r="AU32"/>
      <c r="AV32"/>
      <c r="AW32" t="s">
        <v>2985</v>
      </c>
      <c r="AX32" t="s">
        <v>798</v>
      </c>
      <c r="AY32" t="s">
        <v>2903</v>
      </c>
    </row>
    <row r="33" spans="1:51" ht="23.45" customHeight="1" thickBot="1" x14ac:dyDescent="0.25">
      <c r="A33" s="918"/>
      <c r="B33" s="28" t="s">
        <v>2986</v>
      </c>
      <c r="C33" s="183"/>
      <c r="D33" s="192"/>
      <c r="E33" s="192"/>
      <c r="F33" s="192"/>
      <c r="G33" s="192"/>
      <c r="H33" s="192"/>
      <c r="I33" s="180"/>
      <c r="J33" s="180"/>
      <c r="K33" s="180"/>
      <c r="L33" s="21"/>
      <c r="M33" s="21"/>
      <c r="N33" s="21"/>
      <c r="O33" s="21"/>
      <c r="P33" s="31"/>
      <c r="Q33" s="155"/>
      <c r="AA33" s="97"/>
      <c r="AB33" s="97"/>
      <c r="AC33" s="97"/>
      <c r="AD33" s="97"/>
      <c r="AE33" s="97"/>
      <c r="AF33" s="93"/>
      <c r="AG33" s="93"/>
      <c r="AH33" s="94"/>
      <c r="AI33" s="30"/>
      <c r="AJ33" s="30"/>
      <c r="AK33" s="30"/>
      <c r="AL33" s="112" t="s">
        <v>399</v>
      </c>
      <c r="AM33" s="109" t="s">
        <v>400</v>
      </c>
      <c r="AN33" s="112" t="s">
        <v>401</v>
      </c>
      <c r="AO33" s="112">
        <v>923205</v>
      </c>
      <c r="AP33" s="112">
        <v>12</v>
      </c>
      <c r="AQ33"/>
      <c r="AR33"/>
      <c r="AS33"/>
      <c r="AT33"/>
      <c r="AU33"/>
      <c r="AV33"/>
      <c r="AW33" t="s">
        <v>2987</v>
      </c>
      <c r="AX33" t="s">
        <v>733</v>
      </c>
      <c r="AY33" t="s">
        <v>2903</v>
      </c>
    </row>
    <row r="34" spans="1:51" ht="23.45" customHeight="1" thickBot="1" x14ac:dyDescent="0.25">
      <c r="A34" s="918"/>
      <c r="B34" s="28" t="s">
        <v>2988</v>
      </c>
      <c r="C34" s="183"/>
      <c r="D34" s="192"/>
      <c r="E34" s="192"/>
      <c r="F34" s="192"/>
      <c r="G34" s="192"/>
      <c r="H34" s="192"/>
      <c r="I34" s="180"/>
      <c r="J34" s="180"/>
      <c r="K34" s="180"/>
      <c r="L34" s="21"/>
      <c r="M34" s="21"/>
      <c r="N34" s="21"/>
      <c r="O34" s="21"/>
      <c r="P34" s="31"/>
      <c r="Q34" s="155"/>
      <c r="AA34" s="97"/>
      <c r="AB34" s="97"/>
      <c r="AC34" s="97"/>
      <c r="AD34" s="97"/>
      <c r="AE34" s="97"/>
      <c r="AF34" s="97"/>
      <c r="AG34"/>
      <c r="AH34"/>
      <c r="AI34" s="30"/>
      <c r="AJ34" s="30"/>
      <c r="AK34" s="30"/>
      <c r="AL34" s="112" t="s">
        <v>403</v>
      </c>
      <c r="AM34" s="109" t="s">
        <v>404</v>
      </c>
      <c r="AN34" s="112">
        <v>350</v>
      </c>
      <c r="AO34" s="112">
        <v>923305</v>
      </c>
      <c r="AP34" s="112">
        <v>13</v>
      </c>
      <c r="AQ34"/>
      <c r="AR34"/>
      <c r="AS34"/>
      <c r="AT34"/>
      <c r="AU34"/>
      <c r="AV34"/>
      <c r="AW34" t="s">
        <v>2989</v>
      </c>
      <c r="AX34" t="s">
        <v>604</v>
      </c>
      <c r="AY34" t="s">
        <v>2903</v>
      </c>
    </row>
    <row r="35" spans="1:51" ht="23.45" customHeight="1" thickBot="1" x14ac:dyDescent="0.3">
      <c r="A35" s="918"/>
      <c r="B35" s="29" t="s">
        <v>2990</v>
      </c>
      <c r="C35" s="183"/>
      <c r="D35" s="193"/>
      <c r="E35" s="200"/>
      <c r="F35" s="201"/>
      <c r="G35" s="201"/>
      <c r="H35" s="200"/>
      <c r="I35" s="180"/>
      <c r="J35" s="180"/>
      <c r="K35" s="180"/>
      <c r="L35" s="22"/>
      <c r="M35" s="22"/>
      <c r="N35" s="22"/>
      <c r="O35" s="21"/>
      <c r="P35" s="31"/>
      <c r="Q35" s="155"/>
      <c r="AA35" s="97"/>
      <c r="AB35" s="97"/>
      <c r="AC35" s="97"/>
      <c r="AD35" s="97"/>
      <c r="AE35" s="97"/>
      <c r="AF35"/>
      <c r="AG35"/>
      <c r="AH35"/>
      <c r="AI35" s="30"/>
      <c r="AJ35" s="30"/>
      <c r="AK35" s="30"/>
      <c r="AL35" s="112" t="s">
        <v>406</v>
      </c>
      <c r="AM35" s="109" t="s">
        <v>407</v>
      </c>
      <c r="AN35" s="112">
        <v>351</v>
      </c>
      <c r="AO35" s="112">
        <v>923405</v>
      </c>
      <c r="AP35" s="112">
        <v>14</v>
      </c>
      <c r="AQ35"/>
      <c r="AR35"/>
      <c r="AS35"/>
      <c r="AT35"/>
      <c r="AU35"/>
      <c r="AV35"/>
      <c r="AW35" t="s">
        <v>2991</v>
      </c>
      <c r="AX35" t="s">
        <v>743</v>
      </c>
      <c r="AY35" t="s">
        <v>2903</v>
      </c>
    </row>
    <row r="36" spans="1:51" ht="23.45" customHeight="1" thickBot="1" x14ac:dyDescent="0.25">
      <c r="A36" s="918"/>
      <c r="B36" s="594" t="s">
        <v>2992</v>
      </c>
      <c r="C36" s="183"/>
      <c r="D36" s="1001" t="str">
        <f>IF(C36&gt;1,"Please Select Only 1 Programme Category","")</f>
        <v/>
      </c>
      <c r="E36" s="1002"/>
      <c r="F36" s="1002"/>
      <c r="G36" s="1002"/>
      <c r="H36" s="1002"/>
      <c r="I36" s="180"/>
      <c r="J36" s="180"/>
      <c r="K36" s="180"/>
      <c r="L36" s="22"/>
      <c r="M36" s="22"/>
      <c r="N36" s="22"/>
      <c r="O36" s="22"/>
      <c r="P36" s="32"/>
      <c r="Q36" s="155"/>
      <c r="AA36" s="97"/>
      <c r="AB36" s="97"/>
      <c r="AC36" s="97"/>
      <c r="AD36" s="97"/>
      <c r="AE36" s="97"/>
      <c r="AF36" s="93"/>
      <c r="AG36" s="93"/>
      <c r="AH36" s="93"/>
      <c r="AI36" s="30"/>
      <c r="AJ36" s="30"/>
      <c r="AK36" s="30"/>
      <c r="AL36" s="112" t="s">
        <v>409</v>
      </c>
      <c r="AM36" s="109" t="s">
        <v>410</v>
      </c>
      <c r="AN36" s="112">
        <v>352</v>
      </c>
      <c r="AO36" s="112">
        <v>923505</v>
      </c>
      <c r="AP36" s="112">
        <v>15</v>
      </c>
      <c r="AQ36"/>
      <c r="AR36"/>
      <c r="AS36"/>
      <c r="AT36"/>
      <c r="AU36"/>
      <c r="AV36"/>
      <c r="AW36" t="s">
        <v>2993</v>
      </c>
      <c r="AX36" t="s">
        <v>829</v>
      </c>
      <c r="AY36" t="s">
        <v>2903</v>
      </c>
    </row>
    <row r="37" spans="1:51" ht="21" customHeight="1" x14ac:dyDescent="0.2">
      <c r="A37" s="919"/>
      <c r="B37" s="594" t="s">
        <v>3186</v>
      </c>
      <c r="C37" s="183"/>
      <c r="D37" s="818"/>
      <c r="E37" s="818"/>
      <c r="F37" s="818"/>
      <c r="G37" s="818"/>
      <c r="H37" s="818"/>
      <c r="I37" s="180"/>
      <c r="J37" s="180"/>
      <c r="K37" s="180"/>
      <c r="L37" s="22"/>
      <c r="M37" s="22"/>
      <c r="N37" s="22"/>
      <c r="O37" s="22"/>
      <c r="P37" s="32"/>
      <c r="Q37" s="155"/>
      <c r="AA37" s="97"/>
      <c r="AB37" s="97"/>
      <c r="AC37" s="97"/>
      <c r="AD37" s="97"/>
      <c r="AE37" s="97"/>
      <c r="AF37" s="93"/>
      <c r="AG37" s="93"/>
      <c r="AH37" s="93"/>
      <c r="AI37" s="30"/>
      <c r="AJ37" s="30"/>
      <c r="AK37" s="30"/>
      <c r="AL37" s="112" t="s">
        <v>412</v>
      </c>
      <c r="AM37" s="109" t="s">
        <v>413</v>
      </c>
      <c r="AN37" s="112">
        <v>375</v>
      </c>
      <c r="AO37" s="112">
        <v>923605</v>
      </c>
      <c r="AP37" s="112">
        <v>16</v>
      </c>
      <c r="AQ37"/>
      <c r="AR37"/>
      <c r="AS37"/>
      <c r="AT37"/>
      <c r="AU37"/>
      <c r="AV37"/>
      <c r="AW37" t="s">
        <v>2995</v>
      </c>
      <c r="AX37" t="s">
        <v>760</v>
      </c>
      <c r="AY37" t="s">
        <v>2903</v>
      </c>
    </row>
    <row r="38" spans="1:51" ht="23.45" customHeight="1" thickBot="1" x14ac:dyDescent="0.25">
      <c r="A38" s="1028" t="s">
        <v>2996</v>
      </c>
      <c r="B38" s="1065" t="s">
        <v>2997</v>
      </c>
      <c r="C38" s="1000"/>
      <c r="D38" s="1000"/>
      <c r="E38" s="1000"/>
      <c r="F38" s="1000"/>
      <c r="G38" s="1000"/>
      <c r="H38" s="1000"/>
      <c r="I38" s="1000"/>
      <c r="J38" s="1000"/>
      <c r="K38" s="1000"/>
      <c r="L38" s="1000"/>
      <c r="M38" s="1000"/>
      <c r="N38" s="1000"/>
      <c r="O38" s="22"/>
      <c r="P38" s="32"/>
      <c r="Q38" s="155"/>
      <c r="AA38" s="97"/>
      <c r="AB38" s="97"/>
      <c r="AC38" s="97"/>
      <c r="AD38" s="97"/>
      <c r="AE38" s="97"/>
      <c r="AF38" s="93"/>
      <c r="AG38" s="93"/>
      <c r="AH38" s="93"/>
      <c r="AI38" s="30"/>
      <c r="AJ38" s="30"/>
      <c r="AK38" s="30"/>
      <c r="AL38" s="112" t="s">
        <v>415</v>
      </c>
      <c r="AM38" s="109" t="s">
        <v>416</v>
      </c>
      <c r="AN38" s="112">
        <v>401</v>
      </c>
      <c r="AO38" s="112">
        <v>923705</v>
      </c>
      <c r="AP38" s="112">
        <v>17</v>
      </c>
      <c r="AQ38"/>
      <c r="AR38"/>
      <c r="AS38"/>
      <c r="AT38"/>
      <c r="AU38"/>
      <c r="AV38"/>
      <c r="AW38" t="s">
        <v>3001</v>
      </c>
      <c r="AX38" t="s">
        <v>875</v>
      </c>
      <c r="AY38" t="s">
        <v>2903</v>
      </c>
    </row>
    <row r="39" spans="1:51" ht="35.25" customHeight="1" thickBot="1" x14ac:dyDescent="0.25">
      <c r="A39" s="1029"/>
      <c r="B39" s="603"/>
      <c r="C39" s="950" t="s">
        <v>2998</v>
      </c>
      <c r="D39" s="951"/>
      <c r="E39" s="952"/>
      <c r="F39" s="950" t="s">
        <v>2999</v>
      </c>
      <c r="G39" s="951"/>
      <c r="H39" s="951"/>
      <c r="I39" s="951"/>
      <c r="J39" s="951"/>
      <c r="K39" s="952"/>
      <c r="L39" s="953" t="s">
        <v>3000</v>
      </c>
      <c r="M39" s="954"/>
      <c r="N39" s="955"/>
      <c r="O39" s="180"/>
      <c r="P39" s="172"/>
      <c r="Q39" s="155"/>
      <c r="AA39" s="97"/>
      <c r="AB39" s="97"/>
      <c r="AC39" s="97"/>
      <c r="AD39" s="97"/>
      <c r="AE39" s="97"/>
      <c r="AF39" s="93"/>
      <c r="AG39" s="93"/>
      <c r="AH39" s="93"/>
      <c r="AI39" s="30"/>
      <c r="AJ39" s="30"/>
      <c r="AK39" s="30"/>
      <c r="AL39" s="112" t="s">
        <v>418</v>
      </c>
      <c r="AM39" s="109" t="s">
        <v>419</v>
      </c>
      <c r="AN39" s="112">
        <v>402</v>
      </c>
      <c r="AO39" s="112">
        <v>923805</v>
      </c>
      <c r="AP39" s="112">
        <v>18</v>
      </c>
      <c r="AQ39"/>
      <c r="AR39"/>
      <c r="AS39"/>
      <c r="AT39"/>
      <c r="AU39"/>
      <c r="AV39"/>
      <c r="AW39" t="s">
        <v>3005</v>
      </c>
      <c r="AX39" t="s">
        <v>789</v>
      </c>
      <c r="AY39" t="s">
        <v>2903</v>
      </c>
    </row>
    <row r="40" spans="1:51" ht="51" customHeight="1" thickBot="1" x14ac:dyDescent="0.25">
      <c r="A40" s="1029"/>
      <c r="B40" s="572" t="s">
        <v>3002</v>
      </c>
      <c r="C40" s="994" t="s">
        <v>2941</v>
      </c>
      <c r="D40" s="995"/>
      <c r="E40" s="996"/>
      <c r="F40" s="909" t="s">
        <v>3003</v>
      </c>
      <c r="G40" s="910"/>
      <c r="H40" s="956"/>
      <c r="I40" s="993" t="s">
        <v>3004</v>
      </c>
      <c r="J40" s="910"/>
      <c r="K40" s="911"/>
      <c r="L40" s="975" t="s">
        <v>2942</v>
      </c>
      <c r="M40" s="976"/>
      <c r="N40" s="977"/>
      <c r="O40" s="202"/>
      <c r="P40" s="155"/>
      <c r="Q40" s="155"/>
      <c r="AA40" s="97"/>
      <c r="AB40" s="97"/>
      <c r="AC40" s="97"/>
      <c r="AD40" s="97"/>
      <c r="AE40" s="97"/>
      <c r="AF40" s="93"/>
      <c r="AG40" s="93"/>
      <c r="AH40" s="93"/>
      <c r="AI40" s="30"/>
      <c r="AJ40" s="30"/>
      <c r="AK40" s="30"/>
      <c r="AL40" s="112" t="s">
        <v>422</v>
      </c>
      <c r="AM40" s="109">
        <v>910904</v>
      </c>
      <c r="AN40" s="112">
        <v>406</v>
      </c>
      <c r="AO40" s="112">
        <v>934105</v>
      </c>
      <c r="AP40" s="112">
        <v>19</v>
      </c>
      <c r="AQ40"/>
      <c r="AR40"/>
      <c r="AS40"/>
      <c r="AT40"/>
      <c r="AU40"/>
      <c r="AV40"/>
      <c r="AW40" t="s">
        <v>3006</v>
      </c>
      <c r="AX40" t="s">
        <v>727</v>
      </c>
      <c r="AY40" t="s">
        <v>2903</v>
      </c>
    </row>
    <row r="41" spans="1:51" ht="23.45" customHeight="1" x14ac:dyDescent="0.25">
      <c r="A41" s="1029"/>
      <c r="B41" s="35"/>
      <c r="C41" s="203" t="s">
        <v>2946</v>
      </c>
      <c r="D41" s="204" t="s">
        <v>2947</v>
      </c>
      <c r="E41" s="205" t="s">
        <v>2948</v>
      </c>
      <c r="F41" s="636" t="s">
        <v>2946</v>
      </c>
      <c r="G41" s="637" t="s">
        <v>2947</v>
      </c>
      <c r="H41" s="638" t="s">
        <v>2948</v>
      </c>
      <c r="I41" s="639" t="s">
        <v>2946</v>
      </c>
      <c r="J41" s="636" t="s">
        <v>2947</v>
      </c>
      <c r="K41" s="636" t="s">
        <v>2948</v>
      </c>
      <c r="L41" s="206" t="s">
        <v>2946</v>
      </c>
      <c r="M41" s="207" t="s">
        <v>2947</v>
      </c>
      <c r="N41" s="208" t="s">
        <v>2948</v>
      </c>
      <c r="O41" s="180"/>
      <c r="P41" s="209"/>
      <c r="Q41" s="155"/>
      <c r="AA41" s="97"/>
      <c r="AB41" s="97"/>
      <c r="AC41" s="97"/>
      <c r="AD41" s="97"/>
      <c r="AE41" s="97"/>
      <c r="AF41" s="93"/>
      <c r="AG41" s="93"/>
      <c r="AH41" s="93"/>
      <c r="AI41" s="30"/>
      <c r="AJ41" s="30"/>
      <c r="AK41" s="30"/>
      <c r="AL41" s="112" t="s">
        <v>425</v>
      </c>
      <c r="AM41" s="109">
        <v>911604</v>
      </c>
      <c r="AN41" s="112">
        <v>407</v>
      </c>
      <c r="AO41" s="110">
        <v>934205</v>
      </c>
      <c r="AP41" s="112" t="s">
        <v>427</v>
      </c>
      <c r="AQ41"/>
      <c r="AR41"/>
      <c r="AS41"/>
      <c r="AT41"/>
      <c r="AU41"/>
      <c r="AV41"/>
      <c r="AW41" t="s">
        <v>3008</v>
      </c>
      <c r="AX41" t="s">
        <v>766</v>
      </c>
      <c r="AY41" t="s">
        <v>2903</v>
      </c>
    </row>
    <row r="42" spans="1:51" ht="15.75" x14ac:dyDescent="0.2">
      <c r="A42" s="1029"/>
      <c r="B42" s="684" t="s">
        <v>3007</v>
      </c>
      <c r="C42" s="327"/>
      <c r="D42" s="327"/>
      <c r="E42" s="211">
        <f t="shared" ref="E42:E56" si="0">C42+D42</f>
        <v>0</v>
      </c>
      <c r="F42" s="327"/>
      <c r="G42" s="327"/>
      <c r="H42" s="210">
        <f>SUM(F42:G42)</f>
        <v>0</v>
      </c>
      <c r="I42" s="327"/>
      <c r="J42" s="327"/>
      <c r="K42" s="210">
        <f>SUM(I42:J42)</f>
        <v>0</v>
      </c>
      <c r="L42" s="327"/>
      <c r="M42" s="327"/>
      <c r="N42" s="211">
        <f t="shared" ref="N42:N56" si="1">L42+M42</f>
        <v>0</v>
      </c>
      <c r="O42" s="180"/>
      <c r="P42" s="209"/>
      <c r="Q42" s="155"/>
      <c r="AA42" s="97"/>
      <c r="AB42" s="97"/>
      <c r="AC42" s="97"/>
      <c r="AD42" s="97"/>
      <c r="AE42" s="97"/>
      <c r="AF42" s="93"/>
      <c r="AG42" s="93"/>
      <c r="AH42" s="93"/>
      <c r="AI42" s="30"/>
      <c r="AJ42" s="30"/>
      <c r="AK42" s="30"/>
      <c r="AL42" s="112" t="s">
        <v>429</v>
      </c>
      <c r="AM42" s="109" t="s">
        <v>430</v>
      </c>
      <c r="AN42" s="112">
        <v>515</v>
      </c>
      <c r="AO42" s="112">
        <v>934206</v>
      </c>
      <c r="AP42" s="112">
        <v>20</v>
      </c>
      <c r="AQ42"/>
      <c r="AR42"/>
      <c r="AS42"/>
      <c r="AT42"/>
      <c r="AU42"/>
      <c r="AV42"/>
      <c r="AW42" t="s">
        <v>3010</v>
      </c>
      <c r="AX42"/>
      <c r="AY42" t="s">
        <v>2903</v>
      </c>
    </row>
    <row r="43" spans="1:51" ht="15.75" x14ac:dyDescent="0.2">
      <c r="A43" s="1029"/>
      <c r="B43" s="684" t="s">
        <v>3009</v>
      </c>
      <c r="C43" s="327"/>
      <c r="D43" s="327"/>
      <c r="E43" s="211">
        <f t="shared" si="0"/>
        <v>0</v>
      </c>
      <c r="F43" s="327"/>
      <c r="G43" s="327"/>
      <c r="H43" s="210">
        <f t="shared" ref="H43:H56" si="2">SUM(F43:G43)</f>
        <v>0</v>
      </c>
      <c r="I43" s="327"/>
      <c r="J43" s="327"/>
      <c r="K43" s="210">
        <f t="shared" ref="K43:K56" si="3">SUM(I43:J43)</f>
        <v>0</v>
      </c>
      <c r="L43" s="327"/>
      <c r="M43" s="327"/>
      <c r="N43" s="211">
        <f t="shared" si="1"/>
        <v>0</v>
      </c>
      <c r="O43" s="180"/>
      <c r="P43" s="209"/>
      <c r="Q43" s="155"/>
      <c r="AA43" s="97"/>
      <c r="AB43" s="97"/>
      <c r="AC43" s="97"/>
      <c r="AD43" s="97"/>
      <c r="AE43" s="97"/>
      <c r="AF43" s="93"/>
      <c r="AG43" s="93"/>
      <c r="AH43" s="93"/>
      <c r="AI43" s="30"/>
      <c r="AJ43" s="30"/>
      <c r="AK43" s="30"/>
      <c r="AL43" s="112" t="s">
        <v>433</v>
      </c>
      <c r="AM43" s="109" t="s">
        <v>434</v>
      </c>
      <c r="AN43" s="112">
        <v>516</v>
      </c>
      <c r="AO43" s="110" t="s">
        <v>604</v>
      </c>
      <c r="AP43" s="112">
        <v>21</v>
      </c>
      <c r="AQ43"/>
      <c r="AR43"/>
      <c r="AS43"/>
      <c r="AT43"/>
      <c r="AU43"/>
      <c r="AV43"/>
      <c r="AW43" t="s">
        <v>3012</v>
      </c>
      <c r="AX43" t="s">
        <v>763</v>
      </c>
      <c r="AY43" t="s">
        <v>2903</v>
      </c>
    </row>
    <row r="44" spans="1:51" ht="15.75" x14ac:dyDescent="0.2">
      <c r="A44" s="1029"/>
      <c r="B44" s="684" t="s">
        <v>3011</v>
      </c>
      <c r="C44" s="327"/>
      <c r="D44" s="327"/>
      <c r="E44" s="211">
        <f t="shared" si="0"/>
        <v>0</v>
      </c>
      <c r="F44" s="327"/>
      <c r="G44" s="327"/>
      <c r="H44" s="210">
        <f t="shared" si="2"/>
        <v>0</v>
      </c>
      <c r="I44" s="327"/>
      <c r="J44" s="327"/>
      <c r="K44" s="210">
        <f t="shared" si="3"/>
        <v>0</v>
      </c>
      <c r="L44" s="327"/>
      <c r="M44" s="327"/>
      <c r="N44" s="211">
        <f t="shared" si="1"/>
        <v>0</v>
      </c>
      <c r="O44" s="180"/>
      <c r="P44" s="209"/>
      <c r="Q44" s="155"/>
      <c r="AA44" s="97"/>
      <c r="AB44" s="97"/>
      <c r="AC44" s="97"/>
      <c r="AD44" s="97"/>
      <c r="AE44" s="97"/>
      <c r="AF44" s="93"/>
      <c r="AG44" s="93"/>
      <c r="AH44" s="93"/>
      <c r="AI44" s="30"/>
      <c r="AJ44" s="30"/>
      <c r="AK44" s="30"/>
      <c r="AL44" s="112" t="s">
        <v>437</v>
      </c>
      <c r="AM44" s="109" t="s">
        <v>438</v>
      </c>
      <c r="AN44" s="112">
        <v>517</v>
      </c>
      <c r="AO44" s="110" t="s">
        <v>770</v>
      </c>
      <c r="AP44" s="112">
        <v>24</v>
      </c>
      <c r="AQ44"/>
      <c r="AR44"/>
      <c r="AS44"/>
      <c r="AT44"/>
      <c r="AU44"/>
      <c r="AV44"/>
      <c r="AW44" t="s">
        <v>3014</v>
      </c>
      <c r="AX44" t="s">
        <v>795</v>
      </c>
      <c r="AY44" t="s">
        <v>2903</v>
      </c>
    </row>
    <row r="45" spans="1:51" ht="15.75" x14ac:dyDescent="0.2">
      <c r="A45" s="1029"/>
      <c r="B45" s="684" t="s">
        <v>3013</v>
      </c>
      <c r="C45" s="327"/>
      <c r="D45" s="327"/>
      <c r="E45" s="211">
        <f t="shared" si="0"/>
        <v>0</v>
      </c>
      <c r="F45" s="327"/>
      <c r="G45" s="327"/>
      <c r="H45" s="210">
        <f t="shared" si="2"/>
        <v>0</v>
      </c>
      <c r="I45" s="327"/>
      <c r="J45" s="327"/>
      <c r="K45" s="210">
        <f t="shared" si="3"/>
        <v>0</v>
      </c>
      <c r="L45" s="327"/>
      <c r="M45" s="327"/>
      <c r="N45" s="211">
        <f t="shared" si="1"/>
        <v>0</v>
      </c>
      <c r="O45" s="180"/>
      <c r="P45" s="209"/>
      <c r="Q45" s="155"/>
      <c r="AA45" s="97"/>
      <c r="AB45" s="97"/>
      <c r="AC45" s="97"/>
      <c r="AD45" s="97"/>
      <c r="AE45" s="97"/>
      <c r="AF45" s="93"/>
      <c r="AG45" s="93"/>
      <c r="AH45" s="93"/>
      <c r="AI45" s="30"/>
      <c r="AJ45" s="30"/>
      <c r="AK45" s="30"/>
      <c r="AL45" s="112" t="s">
        <v>441</v>
      </c>
      <c r="AM45" s="109" t="s">
        <v>2959</v>
      </c>
      <c r="AN45" s="112">
        <v>518</v>
      </c>
      <c r="AO45" s="110" t="s">
        <v>772</v>
      </c>
      <c r="AP45" s="112">
        <v>25</v>
      </c>
      <c r="AQ45"/>
      <c r="AR45"/>
      <c r="AS45"/>
      <c r="AT45"/>
      <c r="AU45"/>
      <c r="AV45"/>
      <c r="AW45" t="s">
        <v>3016</v>
      </c>
      <c r="AX45" t="s">
        <v>757</v>
      </c>
      <c r="AY45" t="s">
        <v>2903</v>
      </c>
    </row>
    <row r="46" spans="1:51" ht="15.75" x14ac:dyDescent="0.2">
      <c r="A46" s="1029"/>
      <c r="B46" s="684" t="s">
        <v>3015</v>
      </c>
      <c r="C46" s="327"/>
      <c r="D46" s="327"/>
      <c r="E46" s="211">
        <f t="shared" si="0"/>
        <v>0</v>
      </c>
      <c r="F46" s="327"/>
      <c r="G46" s="327"/>
      <c r="H46" s="210">
        <f t="shared" si="2"/>
        <v>0</v>
      </c>
      <c r="I46" s="327"/>
      <c r="J46" s="327"/>
      <c r="K46" s="210">
        <f t="shared" si="3"/>
        <v>0</v>
      </c>
      <c r="L46" s="327"/>
      <c r="M46" s="327"/>
      <c r="N46" s="211">
        <f t="shared" si="1"/>
        <v>0</v>
      </c>
      <c r="O46" s="180"/>
      <c r="P46" s="209"/>
      <c r="Q46" s="155"/>
      <c r="AA46" s="97"/>
      <c r="AB46" s="97"/>
      <c r="AC46" s="97"/>
      <c r="AD46" s="97"/>
      <c r="AE46" s="97"/>
      <c r="AF46" s="93"/>
      <c r="AG46" s="93"/>
      <c r="AH46" s="93"/>
      <c r="AI46" s="30"/>
      <c r="AJ46" s="30"/>
      <c r="AK46" s="30"/>
      <c r="AL46" s="112" t="s">
        <v>444</v>
      </c>
      <c r="AM46" s="109" t="s">
        <v>1148</v>
      </c>
      <c r="AN46" s="112">
        <v>519</v>
      </c>
      <c r="AO46" s="110" t="s">
        <v>731</v>
      </c>
      <c r="AP46" s="112">
        <v>26</v>
      </c>
      <c r="AQ46"/>
      <c r="AR46"/>
      <c r="AS46"/>
      <c r="AT46"/>
      <c r="AU46"/>
      <c r="AV46"/>
      <c r="AW46" t="s">
        <v>3018</v>
      </c>
      <c r="AX46" t="s">
        <v>3019</v>
      </c>
      <c r="AY46" t="s">
        <v>2903</v>
      </c>
    </row>
    <row r="47" spans="1:51" ht="15.75" x14ac:dyDescent="0.2">
      <c r="A47" s="1029"/>
      <c r="B47" s="684" t="s">
        <v>3017</v>
      </c>
      <c r="C47" s="327"/>
      <c r="D47" s="327"/>
      <c r="E47" s="211">
        <f t="shared" si="0"/>
        <v>0</v>
      </c>
      <c r="F47" s="327"/>
      <c r="G47" s="327"/>
      <c r="H47" s="210">
        <f t="shared" si="2"/>
        <v>0</v>
      </c>
      <c r="I47" s="327"/>
      <c r="J47" s="327"/>
      <c r="K47" s="210">
        <f t="shared" si="3"/>
        <v>0</v>
      </c>
      <c r="L47" s="327"/>
      <c r="M47" s="327"/>
      <c r="N47" s="211">
        <f t="shared" si="1"/>
        <v>0</v>
      </c>
      <c r="O47" s="180"/>
      <c r="P47" s="209"/>
      <c r="Q47" s="155"/>
      <c r="AA47" s="97"/>
      <c r="AB47" s="97"/>
      <c r="AC47" s="97"/>
      <c r="AD47" s="97"/>
      <c r="AE47" s="97"/>
      <c r="AF47" s="93"/>
      <c r="AG47" s="93"/>
      <c r="AH47" s="93"/>
      <c r="AI47" s="30"/>
      <c r="AJ47" s="30"/>
      <c r="AK47" s="30"/>
      <c r="AL47" s="112" t="s">
        <v>447</v>
      </c>
      <c r="AM47" s="109"/>
      <c r="AN47" s="112">
        <v>550</v>
      </c>
      <c r="AO47" s="110" t="s">
        <v>739</v>
      </c>
      <c r="AP47" s="112" t="s">
        <v>449</v>
      </c>
      <c r="AQ47"/>
      <c r="AR47"/>
      <c r="AS47"/>
      <c r="AT47"/>
      <c r="AU47"/>
      <c r="AV47"/>
      <c r="AW47" s="489"/>
    </row>
    <row r="48" spans="1:51" ht="15.75" x14ac:dyDescent="0.2">
      <c r="A48" s="1029"/>
      <c r="B48" s="684" t="s">
        <v>3020</v>
      </c>
      <c r="C48" s="327"/>
      <c r="D48" s="327"/>
      <c r="E48" s="211">
        <f t="shared" si="0"/>
        <v>0</v>
      </c>
      <c r="F48" s="327"/>
      <c r="G48" s="327"/>
      <c r="H48" s="210">
        <f t="shared" si="2"/>
        <v>0</v>
      </c>
      <c r="I48" s="327"/>
      <c r="J48" s="327"/>
      <c r="K48" s="210">
        <f t="shared" si="3"/>
        <v>0</v>
      </c>
      <c r="L48" s="327"/>
      <c r="M48" s="327"/>
      <c r="N48" s="211">
        <f t="shared" si="1"/>
        <v>0</v>
      </c>
      <c r="O48" s="180"/>
      <c r="P48" s="209"/>
      <c r="Q48" s="155"/>
      <c r="AA48" s="97"/>
      <c r="AB48" s="97"/>
      <c r="AC48" s="97"/>
      <c r="AD48" s="97"/>
      <c r="AE48" s="97"/>
      <c r="AF48" s="93"/>
      <c r="AG48" s="93"/>
      <c r="AH48" s="93"/>
      <c r="AI48" s="30"/>
      <c r="AJ48" s="30"/>
      <c r="AK48" s="30"/>
      <c r="AL48" s="112" t="s">
        <v>451</v>
      </c>
      <c r="AM48" s="109"/>
      <c r="AN48" s="112">
        <v>557</v>
      </c>
      <c r="AO48" s="110" t="s">
        <v>741</v>
      </c>
      <c r="AP48" s="112" t="s">
        <v>453</v>
      </c>
      <c r="AQ48"/>
      <c r="AR48"/>
      <c r="AS48"/>
      <c r="AT48"/>
      <c r="AU48"/>
      <c r="AV48"/>
      <c r="AW48" s="487"/>
    </row>
    <row r="49" spans="1:48" ht="15.75" x14ac:dyDescent="0.2">
      <c r="A49" s="1029"/>
      <c r="B49" s="684" t="s">
        <v>3021</v>
      </c>
      <c r="C49" s="327"/>
      <c r="D49" s="327"/>
      <c r="E49" s="211">
        <f t="shared" si="0"/>
        <v>0</v>
      </c>
      <c r="F49" s="327"/>
      <c r="G49" s="327"/>
      <c r="H49" s="210">
        <f t="shared" si="2"/>
        <v>0</v>
      </c>
      <c r="I49" s="327"/>
      <c r="J49" s="327"/>
      <c r="K49" s="210">
        <f t="shared" si="3"/>
        <v>0</v>
      </c>
      <c r="L49" s="327"/>
      <c r="M49" s="327"/>
      <c r="N49" s="211">
        <f t="shared" si="1"/>
        <v>0</v>
      </c>
      <c r="O49" s="180"/>
      <c r="P49" s="209"/>
      <c r="Q49" s="155"/>
      <c r="AA49" s="97"/>
      <c r="AB49" s="97"/>
      <c r="AC49" s="97"/>
      <c r="AD49" s="97"/>
      <c r="AE49" s="97"/>
      <c r="AF49" s="93"/>
      <c r="AG49" s="93"/>
      <c r="AH49" s="93"/>
      <c r="AI49" s="30"/>
      <c r="AJ49" s="30"/>
      <c r="AK49" s="30"/>
      <c r="AL49" s="112" t="s">
        <v>455</v>
      </c>
      <c r="AM49" s="109"/>
      <c r="AN49" s="112">
        <v>558</v>
      </c>
      <c r="AO49" s="110" t="s">
        <v>751</v>
      </c>
      <c r="AP49" s="112">
        <v>31</v>
      </c>
      <c r="AQ49"/>
      <c r="AR49"/>
      <c r="AS49"/>
      <c r="AT49"/>
      <c r="AU49"/>
      <c r="AV49"/>
    </row>
    <row r="50" spans="1:48" ht="15.75" x14ac:dyDescent="0.2">
      <c r="A50" s="1029"/>
      <c r="B50" s="684" t="s">
        <v>3022</v>
      </c>
      <c r="C50" s="327"/>
      <c r="D50" s="327"/>
      <c r="E50" s="211">
        <f t="shared" si="0"/>
        <v>0</v>
      </c>
      <c r="F50" s="327"/>
      <c r="G50" s="327"/>
      <c r="H50" s="210">
        <f t="shared" si="2"/>
        <v>0</v>
      </c>
      <c r="I50" s="327"/>
      <c r="J50" s="327"/>
      <c r="K50" s="210">
        <f t="shared" si="3"/>
        <v>0</v>
      </c>
      <c r="L50" s="327"/>
      <c r="M50" s="327"/>
      <c r="N50" s="211">
        <f t="shared" si="1"/>
        <v>0</v>
      </c>
      <c r="O50" s="180"/>
      <c r="P50" s="209"/>
      <c r="Q50" s="155"/>
      <c r="AA50" s="97"/>
      <c r="AB50" s="97"/>
      <c r="AC50" s="97"/>
      <c r="AD50" s="97"/>
      <c r="AE50" s="97"/>
      <c r="AF50" s="93"/>
      <c r="AG50" s="93"/>
      <c r="AH50" s="93"/>
      <c r="AI50" s="30"/>
      <c r="AJ50" s="30"/>
      <c r="AK50" s="30"/>
      <c r="AL50" s="112" t="s">
        <v>458</v>
      </c>
      <c r="AM50" s="109"/>
      <c r="AN50" s="112">
        <v>559</v>
      </c>
      <c r="AO50" s="110" t="s">
        <v>760</v>
      </c>
      <c r="AP50" s="112">
        <v>35</v>
      </c>
      <c r="AQ50"/>
      <c r="AR50"/>
      <c r="AS50"/>
      <c r="AT50"/>
      <c r="AU50"/>
      <c r="AV50"/>
    </row>
    <row r="51" spans="1:48" ht="15.75" x14ac:dyDescent="0.2">
      <c r="A51" s="1029"/>
      <c r="B51" s="684" t="s">
        <v>3023</v>
      </c>
      <c r="C51" s="327"/>
      <c r="D51" s="327"/>
      <c r="E51" s="211">
        <f t="shared" si="0"/>
        <v>0</v>
      </c>
      <c r="F51" s="327"/>
      <c r="G51" s="327"/>
      <c r="H51" s="210">
        <f t="shared" si="2"/>
        <v>0</v>
      </c>
      <c r="I51" s="327"/>
      <c r="J51" s="327"/>
      <c r="K51" s="210">
        <f t="shared" si="3"/>
        <v>0</v>
      </c>
      <c r="L51" s="327"/>
      <c r="M51" s="327"/>
      <c r="N51" s="211">
        <f t="shared" si="1"/>
        <v>0</v>
      </c>
      <c r="O51" s="180"/>
      <c r="P51" s="209"/>
      <c r="Q51" s="155"/>
      <c r="AA51" s="97"/>
      <c r="AB51" s="97"/>
      <c r="AC51" s="97"/>
      <c r="AD51" s="97"/>
      <c r="AE51" s="97"/>
      <c r="AF51" s="93"/>
      <c r="AG51" s="93"/>
      <c r="AH51" s="93"/>
      <c r="AI51" s="30"/>
      <c r="AJ51" s="30"/>
      <c r="AK51" s="30"/>
      <c r="AL51" s="112" t="s">
        <v>461</v>
      </c>
      <c r="AM51" s="109"/>
      <c r="AN51" s="112">
        <v>560</v>
      </c>
      <c r="AO51" s="110" t="s">
        <v>763</v>
      </c>
      <c r="AP51" s="112">
        <v>36</v>
      </c>
      <c r="AQ51"/>
      <c r="AR51"/>
      <c r="AS51"/>
      <c r="AT51"/>
      <c r="AU51"/>
      <c r="AV51"/>
    </row>
    <row r="52" spans="1:48" ht="15.75" x14ac:dyDescent="0.2">
      <c r="A52" s="1029"/>
      <c r="B52" s="684" t="s">
        <v>3024</v>
      </c>
      <c r="C52" s="327"/>
      <c r="D52" s="327"/>
      <c r="E52" s="211">
        <f t="shared" si="0"/>
        <v>0</v>
      </c>
      <c r="F52" s="327"/>
      <c r="G52" s="327"/>
      <c r="H52" s="210">
        <f t="shared" si="2"/>
        <v>0</v>
      </c>
      <c r="I52" s="327"/>
      <c r="J52" s="327"/>
      <c r="K52" s="210">
        <f t="shared" si="3"/>
        <v>0</v>
      </c>
      <c r="L52" s="327"/>
      <c r="M52" s="327"/>
      <c r="N52" s="211">
        <f t="shared" si="1"/>
        <v>0</v>
      </c>
      <c r="O52" s="180"/>
      <c r="P52" s="209"/>
      <c r="Q52" s="155"/>
      <c r="AA52" s="97"/>
      <c r="AB52" s="97"/>
      <c r="AC52" s="97"/>
      <c r="AD52" s="97"/>
      <c r="AE52" s="97"/>
      <c r="AF52" s="93"/>
      <c r="AG52" s="93"/>
      <c r="AH52" s="93"/>
      <c r="AI52" s="30"/>
      <c r="AJ52" s="30"/>
      <c r="AK52" s="30"/>
      <c r="AL52" s="112" t="s">
        <v>464</v>
      </c>
      <c r="AM52" s="109"/>
      <c r="AN52" s="112">
        <v>561</v>
      </c>
      <c r="AO52" s="110" t="s">
        <v>733</v>
      </c>
      <c r="AP52" s="112">
        <v>37</v>
      </c>
      <c r="AQ52"/>
      <c r="AR52"/>
      <c r="AS52"/>
      <c r="AT52"/>
      <c r="AU52"/>
      <c r="AV52"/>
    </row>
    <row r="53" spans="1:48" ht="15.75" x14ac:dyDescent="0.2">
      <c r="A53" s="1029"/>
      <c r="B53" s="684" t="s">
        <v>3025</v>
      </c>
      <c r="C53" s="327"/>
      <c r="D53" s="327"/>
      <c r="E53" s="211">
        <f t="shared" si="0"/>
        <v>0</v>
      </c>
      <c r="F53" s="327"/>
      <c r="G53" s="327"/>
      <c r="H53" s="210">
        <f t="shared" si="2"/>
        <v>0</v>
      </c>
      <c r="I53" s="327"/>
      <c r="J53" s="327"/>
      <c r="K53" s="210">
        <f t="shared" si="3"/>
        <v>0</v>
      </c>
      <c r="L53" s="327"/>
      <c r="M53" s="327"/>
      <c r="N53" s="211">
        <f t="shared" si="1"/>
        <v>0</v>
      </c>
      <c r="O53" s="180"/>
      <c r="P53" s="209"/>
      <c r="Q53" s="155"/>
      <c r="AA53" s="97"/>
      <c r="AB53" s="97"/>
      <c r="AC53" s="97"/>
      <c r="AD53" s="97"/>
      <c r="AE53" s="97"/>
      <c r="AF53" s="93"/>
      <c r="AG53" s="93"/>
      <c r="AH53" s="93"/>
      <c r="AI53" s="30"/>
      <c r="AJ53" s="30"/>
      <c r="AK53" s="30"/>
      <c r="AL53" s="112" t="s">
        <v>466</v>
      </c>
      <c r="AM53" s="109"/>
      <c r="AN53" s="112">
        <v>562</v>
      </c>
      <c r="AO53" s="110" t="s">
        <v>735</v>
      </c>
      <c r="AP53" s="112">
        <v>38</v>
      </c>
      <c r="AQ53"/>
      <c r="AR53"/>
      <c r="AS53"/>
      <c r="AT53"/>
      <c r="AU53"/>
      <c r="AV53"/>
    </row>
    <row r="54" spans="1:48" ht="15.75" x14ac:dyDescent="0.2">
      <c r="A54" s="1029"/>
      <c r="B54" s="684" t="s">
        <v>3026</v>
      </c>
      <c r="C54" s="327"/>
      <c r="D54" s="327"/>
      <c r="E54" s="211">
        <f t="shared" si="0"/>
        <v>0</v>
      </c>
      <c r="F54" s="327"/>
      <c r="G54" s="327"/>
      <c r="H54" s="210">
        <f t="shared" si="2"/>
        <v>0</v>
      </c>
      <c r="I54" s="327"/>
      <c r="J54" s="327"/>
      <c r="K54" s="210">
        <f t="shared" si="3"/>
        <v>0</v>
      </c>
      <c r="L54" s="327"/>
      <c r="M54" s="327"/>
      <c r="N54" s="211">
        <f t="shared" si="1"/>
        <v>0</v>
      </c>
      <c r="O54" s="180"/>
      <c r="P54" s="209"/>
      <c r="Q54" s="155"/>
      <c r="AA54" s="97"/>
      <c r="AB54" s="97"/>
      <c r="AC54" s="97"/>
      <c r="AD54" s="97"/>
      <c r="AE54" s="97"/>
      <c r="AF54" s="93"/>
      <c r="AG54" s="93"/>
      <c r="AH54" s="93"/>
      <c r="AI54" s="30"/>
      <c r="AJ54" s="30"/>
      <c r="AK54" s="30"/>
      <c r="AL54" s="112" t="s">
        <v>468</v>
      </c>
      <c r="AM54" s="109"/>
      <c r="AN54" s="112">
        <v>563</v>
      </c>
      <c r="AO54" s="110" t="s">
        <v>743</v>
      </c>
      <c r="AP54" s="112">
        <v>39</v>
      </c>
      <c r="AQ54"/>
      <c r="AR54"/>
      <c r="AS54"/>
      <c r="AT54"/>
      <c r="AU54"/>
      <c r="AV54"/>
    </row>
    <row r="55" spans="1:48" ht="15.75" x14ac:dyDescent="0.2">
      <c r="A55" s="1029"/>
      <c r="B55" s="685" t="s">
        <v>3027</v>
      </c>
      <c r="C55" s="327"/>
      <c r="D55" s="327"/>
      <c r="E55" s="211">
        <f t="shared" si="0"/>
        <v>0</v>
      </c>
      <c r="F55" s="327"/>
      <c r="G55" s="327"/>
      <c r="H55" s="210">
        <f t="shared" si="2"/>
        <v>0</v>
      </c>
      <c r="I55" s="327"/>
      <c r="J55" s="327"/>
      <c r="K55" s="210">
        <f t="shared" si="3"/>
        <v>0</v>
      </c>
      <c r="L55" s="327"/>
      <c r="M55" s="327"/>
      <c r="N55" s="211">
        <f t="shared" si="1"/>
        <v>0</v>
      </c>
      <c r="O55" s="180"/>
      <c r="P55" s="209"/>
      <c r="Q55" s="155"/>
      <c r="AA55" s="97"/>
      <c r="AB55" s="97"/>
      <c r="AC55" s="97"/>
      <c r="AD55" s="97"/>
      <c r="AE55" s="97"/>
      <c r="AF55" s="93"/>
      <c r="AG55" s="93"/>
      <c r="AH55" s="93"/>
      <c r="AI55" s="30"/>
      <c r="AJ55" s="30"/>
      <c r="AK55" s="30"/>
      <c r="AL55" s="112" t="s">
        <v>470</v>
      </c>
      <c r="AM55" s="109"/>
      <c r="AN55" s="112">
        <v>564</v>
      </c>
      <c r="AO55" s="110" t="s">
        <v>723</v>
      </c>
      <c r="AP55" s="112" t="s">
        <v>472</v>
      </c>
      <c r="AQ55"/>
      <c r="AR55"/>
      <c r="AS55"/>
      <c r="AT55"/>
      <c r="AU55"/>
      <c r="AV55"/>
    </row>
    <row r="56" spans="1:48" ht="15.75" x14ac:dyDescent="0.2">
      <c r="A56" s="1029"/>
      <c r="B56" s="685" t="s">
        <v>3027</v>
      </c>
      <c r="C56" s="327"/>
      <c r="D56" s="327"/>
      <c r="E56" s="211">
        <f t="shared" si="0"/>
        <v>0</v>
      </c>
      <c r="F56" s="327"/>
      <c r="G56" s="327"/>
      <c r="H56" s="210">
        <f t="shared" si="2"/>
        <v>0</v>
      </c>
      <c r="I56" s="327"/>
      <c r="J56" s="327"/>
      <c r="K56" s="210">
        <f t="shared" si="3"/>
        <v>0</v>
      </c>
      <c r="L56" s="327"/>
      <c r="M56" s="327"/>
      <c r="N56" s="211">
        <f t="shared" si="1"/>
        <v>0</v>
      </c>
      <c r="O56" s="180"/>
      <c r="P56" s="209"/>
      <c r="Q56" s="155"/>
      <c r="AA56" s="97"/>
      <c r="AB56" s="97"/>
      <c r="AC56" s="97"/>
      <c r="AD56" s="97"/>
      <c r="AE56" s="97"/>
      <c r="AF56" s="93"/>
      <c r="AG56" s="93"/>
      <c r="AH56" s="93"/>
      <c r="AI56" s="30"/>
      <c r="AJ56" s="30"/>
      <c r="AK56" s="30"/>
      <c r="AL56" s="112" t="s">
        <v>473</v>
      </c>
      <c r="AM56" s="109"/>
      <c r="AN56" s="112">
        <v>62</v>
      </c>
      <c r="AO56" s="110" t="s">
        <v>766</v>
      </c>
      <c r="AP56" s="112" t="s">
        <v>475</v>
      </c>
      <c r="AQ56"/>
      <c r="AR56"/>
      <c r="AS56"/>
      <c r="AT56"/>
      <c r="AU56"/>
      <c r="AV56"/>
    </row>
    <row r="57" spans="1:48" ht="20.25" customHeight="1" x14ac:dyDescent="0.25">
      <c r="A57" s="1029"/>
      <c r="B57" s="823" t="s">
        <v>2948</v>
      </c>
      <c r="C57" s="211">
        <f>SUM(C42:C56)</f>
        <v>0</v>
      </c>
      <c r="D57" s="211">
        <f t="shared" ref="D57:N57" si="4">SUM(D42:D56)</f>
        <v>0</v>
      </c>
      <c r="E57" s="211">
        <f t="shared" si="4"/>
        <v>0</v>
      </c>
      <c r="F57" s="211">
        <f t="shared" si="4"/>
        <v>0</v>
      </c>
      <c r="G57" s="211">
        <f t="shared" si="4"/>
        <v>0</v>
      </c>
      <c r="H57" s="211">
        <f t="shared" si="4"/>
        <v>0</v>
      </c>
      <c r="I57" s="211">
        <f t="shared" si="4"/>
        <v>0</v>
      </c>
      <c r="J57" s="211">
        <f t="shared" si="4"/>
        <v>0</v>
      </c>
      <c r="K57" s="211">
        <f t="shared" si="4"/>
        <v>0</v>
      </c>
      <c r="L57" s="211">
        <f t="shared" si="4"/>
        <v>0</v>
      </c>
      <c r="M57" s="211">
        <f t="shared" si="4"/>
        <v>0</v>
      </c>
      <c r="N57" s="211">
        <f t="shared" si="4"/>
        <v>0</v>
      </c>
      <c r="O57" s="180"/>
      <c r="P57" s="209"/>
      <c r="Q57" s="155"/>
      <c r="AA57" s="97"/>
      <c r="AB57" s="97"/>
      <c r="AC57" s="97"/>
      <c r="AD57" s="97"/>
      <c r="AE57" s="97"/>
      <c r="AF57" s="93"/>
      <c r="AG57" s="93"/>
      <c r="AH57" s="93"/>
      <c r="AI57" s="30"/>
      <c r="AJ57" s="30"/>
      <c r="AK57" s="30"/>
      <c r="AL57" s="112"/>
      <c r="AM57" s="109"/>
      <c r="AN57" s="112"/>
      <c r="AO57" s="110" t="s">
        <v>725</v>
      </c>
      <c r="AP57" s="112"/>
      <c r="AQ57"/>
      <c r="AR57"/>
      <c r="AS57"/>
      <c r="AT57"/>
      <c r="AU57"/>
      <c r="AV57"/>
    </row>
    <row r="58" spans="1:48" ht="50.25" customHeight="1" thickBot="1" x14ac:dyDescent="0.25">
      <c r="A58" s="1029"/>
      <c r="B58" s="640" t="s">
        <v>3028</v>
      </c>
      <c r="C58" s="971" t="s">
        <v>2941</v>
      </c>
      <c r="D58" s="971"/>
      <c r="E58" s="971"/>
      <c r="F58" s="981" t="s">
        <v>2942</v>
      </c>
      <c r="G58" s="981"/>
      <c r="H58" s="982"/>
      <c r="I58" s="530"/>
      <c r="J58" s="530"/>
      <c r="K58" s="530"/>
      <c r="L58" s="531"/>
      <c r="M58" s="531"/>
      <c r="N58" s="531"/>
      <c r="O58" s="180"/>
      <c r="P58" s="209"/>
      <c r="Q58" s="155"/>
      <c r="AA58" s="97"/>
      <c r="AB58" s="97"/>
      <c r="AC58" s="97"/>
      <c r="AD58" s="97"/>
      <c r="AE58" s="97"/>
      <c r="AF58" s="93"/>
      <c r="AG58" s="93"/>
      <c r="AH58" s="93"/>
      <c r="AI58" s="30"/>
      <c r="AJ58" s="30"/>
      <c r="AK58" s="30"/>
      <c r="AL58" s="112" t="s">
        <v>476</v>
      </c>
      <c r="AM58" s="109"/>
      <c r="AN58" s="112">
        <v>63</v>
      </c>
      <c r="AO58" s="110" t="s">
        <v>737</v>
      </c>
      <c r="AP58" s="112">
        <v>40</v>
      </c>
      <c r="AQ58"/>
      <c r="AR58"/>
      <c r="AS58"/>
      <c r="AT58"/>
      <c r="AU58"/>
      <c r="AV58"/>
    </row>
    <row r="59" spans="1:48" ht="18.75" customHeight="1" thickBot="1" x14ac:dyDescent="0.25">
      <c r="A59" s="1029"/>
      <c r="B59" s="533"/>
      <c r="C59" s="213" t="s">
        <v>2946</v>
      </c>
      <c r="D59" s="214" t="s">
        <v>2947</v>
      </c>
      <c r="E59" s="215" t="s">
        <v>2948</v>
      </c>
      <c r="F59" s="216" t="s">
        <v>2946</v>
      </c>
      <c r="G59" s="217" t="s">
        <v>2947</v>
      </c>
      <c r="H59" s="218" t="s">
        <v>2948</v>
      </c>
      <c r="I59" s="180"/>
      <c r="J59" s="180"/>
      <c r="K59" s="180"/>
      <c r="L59" s="180"/>
      <c r="M59" s="180"/>
      <c r="N59" s="180"/>
      <c r="O59" s="180"/>
      <c r="P59" s="209"/>
      <c r="Q59" s="155"/>
      <c r="AA59" s="97"/>
      <c r="AB59" s="97"/>
      <c r="AC59" s="97"/>
      <c r="AD59" s="97"/>
      <c r="AE59" s="97"/>
      <c r="AF59" s="93"/>
      <c r="AG59" s="93"/>
      <c r="AH59" s="93"/>
      <c r="AI59" s="30"/>
      <c r="AJ59" s="30"/>
      <c r="AK59" s="30"/>
      <c r="AL59" s="112" t="s">
        <v>478</v>
      </c>
      <c r="AM59" s="109"/>
      <c r="AN59" s="112">
        <v>64</v>
      </c>
      <c r="AO59" s="110" t="s">
        <v>719</v>
      </c>
      <c r="AP59" s="112">
        <v>41</v>
      </c>
      <c r="AQ59"/>
      <c r="AR59"/>
      <c r="AS59"/>
      <c r="AT59"/>
      <c r="AU59"/>
      <c r="AV59"/>
    </row>
    <row r="60" spans="1:48" ht="23.45" customHeight="1" thickBot="1" x14ac:dyDescent="0.25">
      <c r="A60" s="1029"/>
      <c r="B60" s="196" t="s">
        <v>3029</v>
      </c>
      <c r="C60" s="183"/>
      <c r="D60" s="183"/>
      <c r="E60" s="219">
        <f>C60+D60</f>
        <v>0</v>
      </c>
      <c r="F60" s="183"/>
      <c r="G60" s="183"/>
      <c r="H60" s="220">
        <f>F60+G60</f>
        <v>0</v>
      </c>
      <c r="I60" s="180"/>
      <c r="J60" s="180"/>
      <c r="K60" s="180"/>
      <c r="L60" s="180"/>
      <c r="M60" s="180"/>
      <c r="N60" s="180"/>
      <c r="O60" s="180"/>
      <c r="P60" s="209"/>
      <c r="Q60" s="155"/>
      <c r="AA60" s="97"/>
      <c r="AB60" s="97"/>
      <c r="AC60" s="97"/>
      <c r="AD60" s="97"/>
      <c r="AE60" s="97"/>
      <c r="AF60" s="93"/>
      <c r="AG60" s="93"/>
      <c r="AH60" s="93"/>
      <c r="AI60" s="30"/>
      <c r="AJ60" s="30"/>
      <c r="AK60" s="30"/>
      <c r="AL60" s="112" t="s">
        <v>480</v>
      </c>
      <c r="AM60" s="109"/>
      <c r="AN60" s="112">
        <v>65</v>
      </c>
      <c r="AO60" s="110" t="s">
        <v>721</v>
      </c>
      <c r="AP60" s="112">
        <v>42</v>
      </c>
      <c r="AQ60"/>
      <c r="AR60"/>
      <c r="AS60"/>
      <c r="AT60"/>
      <c r="AU60"/>
      <c r="AV60"/>
    </row>
    <row r="61" spans="1:48" ht="23.45" customHeight="1" thickBot="1" x14ac:dyDescent="0.25">
      <c r="A61" s="1029"/>
      <c r="B61" s="221" t="s">
        <v>3030</v>
      </c>
      <c r="C61" s="183"/>
      <c r="D61" s="183"/>
      <c r="E61" s="222">
        <f>C61+D61</f>
        <v>0</v>
      </c>
      <c r="F61" s="183"/>
      <c r="G61" s="183"/>
      <c r="H61" s="223">
        <f>F61+G61</f>
        <v>0</v>
      </c>
      <c r="I61" s="180"/>
      <c r="J61" s="180"/>
      <c r="K61" s="180"/>
      <c r="L61" s="180"/>
      <c r="M61" s="180"/>
      <c r="N61" s="180"/>
      <c r="O61" s="180"/>
      <c r="P61" s="209"/>
      <c r="Q61" s="155"/>
      <c r="AA61" s="97"/>
      <c r="AB61" s="97"/>
      <c r="AC61" s="97"/>
      <c r="AD61" s="97"/>
      <c r="AE61" s="97"/>
      <c r="AF61" s="93"/>
      <c r="AG61" s="93"/>
      <c r="AH61" s="93"/>
      <c r="AI61" s="30"/>
      <c r="AJ61" s="30"/>
      <c r="AK61" s="30"/>
      <c r="AL61" s="112" t="s">
        <v>482</v>
      </c>
      <c r="AM61" s="109"/>
      <c r="AN61" s="112">
        <v>693</v>
      </c>
      <c r="AO61" s="110" t="s">
        <v>727</v>
      </c>
      <c r="AP61" s="112">
        <v>43</v>
      </c>
      <c r="AQ61"/>
      <c r="AR61"/>
      <c r="AS61"/>
      <c r="AT61"/>
      <c r="AU61"/>
      <c r="AV61"/>
    </row>
    <row r="62" spans="1:48" ht="23.45" customHeight="1" thickBot="1" x14ac:dyDescent="0.25">
      <c r="A62" s="1029"/>
      <c r="B62" s="221" t="s">
        <v>3031</v>
      </c>
      <c r="C62" s="183"/>
      <c r="D62" s="183"/>
      <c r="E62" s="222">
        <f>C62+D62</f>
        <v>0</v>
      </c>
      <c r="F62" s="183"/>
      <c r="G62" s="183"/>
      <c r="H62" s="223">
        <f>F62+G62</f>
        <v>0</v>
      </c>
      <c r="I62" s="180"/>
      <c r="J62" s="180"/>
      <c r="K62" s="180"/>
      <c r="L62" s="180"/>
      <c r="M62" s="180"/>
      <c r="N62" s="180"/>
      <c r="O62" s="180"/>
      <c r="P62" s="209"/>
      <c r="Q62" s="155"/>
      <c r="AA62" s="97"/>
      <c r="AB62" s="97"/>
      <c r="AC62" s="97"/>
      <c r="AD62" s="97"/>
      <c r="AE62" s="97"/>
      <c r="AF62" s="93"/>
      <c r="AG62" s="93"/>
      <c r="AH62" s="93"/>
      <c r="AI62" s="30"/>
      <c r="AJ62" s="30"/>
      <c r="AK62" s="30"/>
      <c r="AL62" s="112" t="s">
        <v>484</v>
      </c>
      <c r="AM62" s="109"/>
      <c r="AN62" s="112">
        <v>694</v>
      </c>
      <c r="AO62" s="110" t="s">
        <v>795</v>
      </c>
      <c r="AP62" s="112">
        <v>44</v>
      </c>
      <c r="AQ62"/>
      <c r="AR62"/>
      <c r="AS62"/>
      <c r="AT62"/>
      <c r="AU62"/>
      <c r="AV62"/>
    </row>
    <row r="63" spans="1:48" ht="23.45" customHeight="1" x14ac:dyDescent="0.2">
      <c r="A63" s="1029"/>
      <c r="B63" s="224" t="s">
        <v>3032</v>
      </c>
      <c r="C63" s="183"/>
      <c r="D63" s="183"/>
      <c r="E63" s="222">
        <f>C63+D63</f>
        <v>0</v>
      </c>
      <c r="F63" s="183"/>
      <c r="G63" s="183"/>
      <c r="H63" s="223">
        <f>F63+G63</f>
        <v>0</v>
      </c>
      <c r="I63" s="180"/>
      <c r="J63" s="180"/>
      <c r="K63" s="180"/>
      <c r="L63" s="180"/>
      <c r="M63" s="180"/>
      <c r="N63" s="180"/>
      <c r="O63" s="180"/>
      <c r="P63" s="209"/>
      <c r="Q63" s="155"/>
      <c r="AA63" s="97"/>
      <c r="AB63" s="97"/>
      <c r="AC63" s="97"/>
      <c r="AD63" s="97"/>
      <c r="AE63" s="97"/>
      <c r="AF63" s="93"/>
      <c r="AG63" s="93"/>
      <c r="AH63" s="93"/>
      <c r="AI63" s="30"/>
      <c r="AJ63" s="30"/>
      <c r="AK63" s="30"/>
      <c r="AL63" s="112" t="s">
        <v>486</v>
      </c>
      <c r="AM63" s="109"/>
      <c r="AN63" s="112">
        <v>696</v>
      </c>
      <c r="AO63" s="110" t="s">
        <v>729</v>
      </c>
      <c r="AP63" s="112">
        <v>45</v>
      </c>
      <c r="AQ63"/>
      <c r="AR63"/>
      <c r="AS63"/>
      <c r="AT63"/>
      <c r="AU63"/>
      <c r="AV63"/>
    </row>
    <row r="64" spans="1:48" ht="19.5" customHeight="1" thickBot="1" x14ac:dyDescent="0.3">
      <c r="A64" s="1029"/>
      <c r="B64" s="225" t="s">
        <v>2948</v>
      </c>
      <c r="C64" s="226">
        <f>SUM(C60:C63)</f>
        <v>0</v>
      </c>
      <c r="D64" s="227">
        <f>SUM(D60:D63)</f>
        <v>0</v>
      </c>
      <c r="E64" s="228">
        <f>C64+D64</f>
        <v>0</v>
      </c>
      <c r="F64" s="229">
        <f>SUM(F60:F63)</f>
        <v>0</v>
      </c>
      <c r="G64" s="230">
        <f>SUM(G60:G63)</f>
        <v>0</v>
      </c>
      <c r="H64" s="223">
        <f>F64+G64</f>
        <v>0</v>
      </c>
      <c r="I64" s="180"/>
      <c r="J64" s="180"/>
      <c r="K64" s="180"/>
      <c r="L64" s="180"/>
      <c r="M64" s="180"/>
      <c r="N64" s="180"/>
      <c r="O64" s="180"/>
      <c r="P64" s="209"/>
      <c r="Q64" s="155"/>
      <c r="AA64" s="97"/>
      <c r="AB64" s="97"/>
      <c r="AC64" s="97"/>
      <c r="AD64" s="97"/>
      <c r="AE64" s="97"/>
      <c r="AF64" s="93"/>
      <c r="AG64" s="93"/>
      <c r="AH64" s="93"/>
      <c r="AI64" s="30"/>
      <c r="AJ64" s="30"/>
      <c r="AK64" s="30"/>
      <c r="AL64" s="112" t="s">
        <v>488</v>
      </c>
      <c r="AM64" s="109"/>
      <c r="AN64" s="112" t="s">
        <v>489</v>
      </c>
      <c r="AO64" s="110" t="s">
        <v>745</v>
      </c>
      <c r="AP64" s="112">
        <v>46</v>
      </c>
      <c r="AQ64"/>
      <c r="AR64"/>
      <c r="AS64"/>
      <c r="AT64"/>
      <c r="AU64"/>
      <c r="AV64"/>
    </row>
    <row r="65" spans="1:48" ht="17.25" customHeight="1" x14ac:dyDescent="0.25">
      <c r="A65" s="1029"/>
      <c r="B65" s="635" t="s">
        <v>3033</v>
      </c>
      <c r="C65" s="231" t="s">
        <v>2946</v>
      </c>
      <c r="D65" s="713" t="s">
        <v>2947</v>
      </c>
      <c r="E65" s="714" t="s">
        <v>2948</v>
      </c>
      <c r="F65" s="232" t="s">
        <v>2946</v>
      </c>
      <c r="G65" s="233" t="s">
        <v>2947</v>
      </c>
      <c r="H65" s="234" t="s">
        <v>2948</v>
      </c>
      <c r="I65" s="180"/>
      <c r="J65" s="180"/>
      <c r="K65" s="180"/>
      <c r="L65" s="180"/>
      <c r="M65" s="180"/>
      <c r="N65" s="180"/>
      <c r="O65" s="180"/>
      <c r="P65" s="209"/>
      <c r="Q65" s="155"/>
      <c r="AA65" s="97"/>
      <c r="AB65" s="97"/>
      <c r="AC65" s="97"/>
      <c r="AD65" s="97"/>
      <c r="AE65" s="97"/>
      <c r="AF65" s="93"/>
      <c r="AG65" s="93"/>
      <c r="AH65" s="93"/>
      <c r="AI65" s="30"/>
      <c r="AJ65" s="30"/>
      <c r="AK65" s="30"/>
      <c r="AL65" s="112" t="s">
        <v>491</v>
      </c>
      <c r="AM65" s="109"/>
      <c r="AN65" s="112">
        <v>470</v>
      </c>
      <c r="AO65" s="110" t="s">
        <v>754</v>
      </c>
      <c r="AP65" s="112">
        <v>152</v>
      </c>
      <c r="AQ65"/>
      <c r="AR65"/>
      <c r="AS65"/>
      <c r="AT65"/>
      <c r="AU65"/>
      <c r="AV65"/>
    </row>
    <row r="66" spans="1:48" ht="15" x14ac:dyDescent="0.2">
      <c r="A66" s="1029"/>
      <c r="B66" s="694" t="s">
        <v>3034</v>
      </c>
      <c r="C66" s="585"/>
      <c r="D66" s="585"/>
      <c r="E66" s="223">
        <f t="shared" ref="E66:E79" si="5">C66+D66</f>
        <v>0</v>
      </c>
      <c r="F66" s="585"/>
      <c r="G66" s="585"/>
      <c r="H66" s="223">
        <f t="shared" ref="H66:H79" si="6">F66+G66</f>
        <v>0</v>
      </c>
      <c r="I66" s="21"/>
      <c r="J66" s="21"/>
      <c r="K66" s="180"/>
      <c r="L66" s="180"/>
      <c r="M66" s="180"/>
      <c r="N66" s="180"/>
      <c r="O66" s="180"/>
      <c r="P66" s="209"/>
      <c r="Q66" s="155"/>
      <c r="AA66" s="97"/>
      <c r="AB66" s="97"/>
      <c r="AC66" s="97"/>
      <c r="AD66" s="97"/>
      <c r="AE66" s="97"/>
      <c r="AF66" s="93"/>
      <c r="AG66" s="93"/>
      <c r="AH66" s="93"/>
      <c r="AI66" s="30"/>
      <c r="AJ66" s="30"/>
      <c r="AK66" s="30"/>
      <c r="AL66" s="112" t="s">
        <v>493</v>
      </c>
      <c r="AM66" s="109"/>
      <c r="AN66" s="112">
        <v>471</v>
      </c>
      <c r="AO66" s="110" t="s">
        <v>757</v>
      </c>
      <c r="AP66" s="112">
        <v>154</v>
      </c>
      <c r="AQ66"/>
      <c r="AR66"/>
      <c r="AS66"/>
      <c r="AT66"/>
      <c r="AU66"/>
      <c r="AV66"/>
    </row>
    <row r="67" spans="1:48" ht="15" x14ac:dyDescent="0.2">
      <c r="A67" s="1029"/>
      <c r="B67" s="694" t="s">
        <v>3035</v>
      </c>
      <c r="C67" s="585"/>
      <c r="D67" s="585"/>
      <c r="E67" s="223">
        <f t="shared" si="5"/>
        <v>0</v>
      </c>
      <c r="F67" s="585"/>
      <c r="G67" s="585"/>
      <c r="H67" s="223">
        <f t="shared" si="6"/>
        <v>0</v>
      </c>
      <c r="I67" s="21"/>
      <c r="J67" s="21"/>
      <c r="K67" s="180"/>
      <c r="L67" s="180"/>
      <c r="M67" s="180"/>
      <c r="N67" s="180"/>
      <c r="O67" s="180"/>
      <c r="P67" s="209"/>
      <c r="Q67" s="155"/>
      <c r="AA67" s="97"/>
      <c r="AB67" s="97"/>
      <c r="AC67" s="97"/>
      <c r="AD67" s="97"/>
      <c r="AE67" s="97"/>
      <c r="AF67" s="93"/>
      <c r="AG67" s="93"/>
      <c r="AH67" s="93"/>
      <c r="AI67" s="30"/>
      <c r="AJ67" s="30"/>
      <c r="AK67" s="30"/>
      <c r="AL67" s="112" t="s">
        <v>495</v>
      </c>
      <c r="AM67" s="109"/>
      <c r="AN67" s="112">
        <v>472</v>
      </c>
      <c r="AO67" s="110" t="s">
        <v>792</v>
      </c>
      <c r="AP67" s="112" t="s">
        <v>497</v>
      </c>
      <c r="AQ67"/>
      <c r="AR67"/>
      <c r="AS67"/>
      <c r="AT67"/>
      <c r="AU67"/>
      <c r="AV67"/>
    </row>
    <row r="68" spans="1:48" ht="30" x14ac:dyDescent="0.2">
      <c r="A68" s="1029"/>
      <c r="B68" s="694" t="s">
        <v>3036</v>
      </c>
      <c r="C68" s="585"/>
      <c r="D68" s="585"/>
      <c r="E68" s="223">
        <f t="shared" si="5"/>
        <v>0</v>
      </c>
      <c r="F68" s="585"/>
      <c r="G68" s="585"/>
      <c r="H68" s="223">
        <f t="shared" si="6"/>
        <v>0</v>
      </c>
      <c r="I68" s="21"/>
      <c r="J68" s="21"/>
      <c r="K68" s="180"/>
      <c r="L68" s="180"/>
      <c r="M68" s="180"/>
      <c r="N68" s="180"/>
      <c r="O68" s="180"/>
      <c r="P68" s="209"/>
      <c r="Q68" s="155"/>
      <c r="AA68" s="97"/>
      <c r="AB68" s="97"/>
      <c r="AC68" s="97"/>
      <c r="AD68" s="97"/>
      <c r="AE68" s="97"/>
      <c r="AF68" s="93"/>
      <c r="AG68" s="93"/>
      <c r="AH68" s="93"/>
      <c r="AI68" s="30"/>
      <c r="AJ68" s="30"/>
      <c r="AK68" s="30"/>
      <c r="AL68" s="112" t="s">
        <v>498</v>
      </c>
      <c r="AM68" s="109"/>
      <c r="AN68" s="112">
        <v>473</v>
      </c>
      <c r="AO68" s="110" t="s">
        <v>748</v>
      </c>
      <c r="AP68" s="112">
        <v>160</v>
      </c>
      <c r="AQ68"/>
      <c r="AR68"/>
      <c r="AS68"/>
      <c r="AT68"/>
      <c r="AU68"/>
      <c r="AV68"/>
    </row>
    <row r="69" spans="1:48" ht="15" x14ac:dyDescent="0.2">
      <c r="A69" s="1029"/>
      <c r="B69" s="694" t="s">
        <v>3037</v>
      </c>
      <c r="C69" s="585"/>
      <c r="D69" s="585"/>
      <c r="E69" s="223">
        <f t="shared" si="5"/>
        <v>0</v>
      </c>
      <c r="F69" s="585"/>
      <c r="G69" s="585"/>
      <c r="H69" s="223">
        <f t="shared" si="6"/>
        <v>0</v>
      </c>
      <c r="I69" s="180"/>
      <c r="J69" s="180"/>
      <c r="K69" s="180"/>
      <c r="L69" s="180"/>
      <c r="M69" s="180"/>
      <c r="N69" s="180"/>
      <c r="O69" s="180"/>
      <c r="P69" s="209"/>
      <c r="Q69" s="155"/>
      <c r="AA69" s="97"/>
      <c r="AB69" s="97"/>
      <c r="AC69" s="97"/>
      <c r="AD69" s="97"/>
      <c r="AE69" s="97"/>
      <c r="AF69" s="93"/>
      <c r="AG69" s="93"/>
      <c r="AH69" s="93"/>
      <c r="AI69" s="30"/>
      <c r="AJ69" s="30"/>
      <c r="AK69" s="30"/>
      <c r="AL69" s="112" t="s">
        <v>500</v>
      </c>
      <c r="AM69" s="109"/>
      <c r="AN69" s="112">
        <v>474</v>
      </c>
      <c r="AO69" s="110" t="s">
        <v>768</v>
      </c>
      <c r="AP69" s="112">
        <v>161</v>
      </c>
      <c r="AQ69"/>
      <c r="AR69"/>
      <c r="AS69"/>
      <c r="AT69"/>
      <c r="AU69"/>
      <c r="AV69"/>
    </row>
    <row r="70" spans="1:48" ht="15" x14ac:dyDescent="0.2">
      <c r="A70" s="1029"/>
      <c r="B70" s="694" t="s">
        <v>3038</v>
      </c>
      <c r="C70" s="585"/>
      <c r="D70" s="585"/>
      <c r="E70" s="223">
        <f t="shared" si="5"/>
        <v>0</v>
      </c>
      <c r="F70" s="585"/>
      <c r="G70" s="585"/>
      <c r="H70" s="223">
        <f t="shared" si="6"/>
        <v>0</v>
      </c>
      <c r="I70" s="180"/>
      <c r="J70" s="180"/>
      <c r="K70" s="180"/>
      <c r="L70" s="180"/>
      <c r="M70" s="180"/>
      <c r="N70" s="180"/>
      <c r="O70" s="180"/>
      <c r="P70" s="209"/>
      <c r="Q70" s="155"/>
      <c r="AA70" s="97"/>
      <c r="AB70" s="97"/>
      <c r="AC70" s="97"/>
      <c r="AD70" s="97"/>
      <c r="AE70" s="97"/>
      <c r="AF70" s="93"/>
      <c r="AG70" s="93"/>
      <c r="AH70" s="93"/>
      <c r="AI70" s="30"/>
      <c r="AJ70" s="30"/>
      <c r="AK70" s="30"/>
      <c r="AL70" s="112" t="s">
        <v>502</v>
      </c>
      <c r="AM70" s="109"/>
      <c r="AN70" s="112">
        <v>475</v>
      </c>
      <c r="AO70" s="110" t="s">
        <v>835</v>
      </c>
      <c r="AP70" s="112">
        <v>162</v>
      </c>
      <c r="AQ70"/>
      <c r="AR70"/>
      <c r="AS70"/>
      <c r="AT70"/>
      <c r="AU70"/>
      <c r="AV70"/>
    </row>
    <row r="71" spans="1:48" ht="30" x14ac:dyDescent="0.2">
      <c r="A71" s="1029"/>
      <c r="B71" s="694" t="s">
        <v>3039</v>
      </c>
      <c r="C71" s="585"/>
      <c r="D71" s="585"/>
      <c r="E71" s="223">
        <f t="shared" si="5"/>
        <v>0</v>
      </c>
      <c r="F71" s="585"/>
      <c r="G71" s="585"/>
      <c r="H71" s="223">
        <f t="shared" si="6"/>
        <v>0</v>
      </c>
      <c r="I71" s="180"/>
      <c r="J71" s="180"/>
      <c r="K71" s="180"/>
      <c r="L71" s="180"/>
      <c r="M71" s="180"/>
      <c r="N71" s="180"/>
      <c r="O71" s="180"/>
      <c r="P71" s="209"/>
      <c r="Q71" s="155"/>
      <c r="AA71" s="97"/>
      <c r="AB71" s="97"/>
      <c r="AC71" s="97"/>
      <c r="AD71" s="97"/>
      <c r="AE71" s="97"/>
      <c r="AF71" s="93"/>
      <c r="AG71" s="93"/>
      <c r="AH71" s="93"/>
      <c r="AI71" s="30"/>
      <c r="AJ71" s="30"/>
      <c r="AK71" s="30"/>
      <c r="AL71" s="112" t="s">
        <v>504</v>
      </c>
      <c r="AM71" s="109"/>
      <c r="AN71" s="112">
        <v>476</v>
      </c>
      <c r="AO71" s="110" t="s">
        <v>831</v>
      </c>
      <c r="AP71" s="112">
        <v>164</v>
      </c>
      <c r="AQ71"/>
      <c r="AR71"/>
      <c r="AS71"/>
      <c r="AT71"/>
      <c r="AU71"/>
      <c r="AV71"/>
    </row>
    <row r="72" spans="1:48" ht="15" x14ac:dyDescent="0.2">
      <c r="A72" s="1029"/>
      <c r="B72" s="694" t="s">
        <v>3040</v>
      </c>
      <c r="C72" s="585"/>
      <c r="D72" s="585"/>
      <c r="E72" s="223">
        <f t="shared" si="5"/>
        <v>0</v>
      </c>
      <c r="F72" s="585"/>
      <c r="G72" s="585"/>
      <c r="H72" s="223">
        <f t="shared" si="6"/>
        <v>0</v>
      </c>
      <c r="I72" s="180"/>
      <c r="J72" s="180"/>
      <c r="K72" s="180"/>
      <c r="L72" s="180"/>
      <c r="M72" s="180"/>
      <c r="N72" s="180"/>
      <c r="O72" s="180"/>
      <c r="P72" s="209"/>
      <c r="Q72" s="155"/>
      <c r="AA72" s="97"/>
      <c r="AB72" s="97"/>
      <c r="AC72" s="97"/>
      <c r="AD72" s="97"/>
      <c r="AE72" s="97"/>
      <c r="AF72" s="93"/>
      <c r="AG72" s="93"/>
      <c r="AH72" s="93"/>
      <c r="AI72" s="30"/>
      <c r="AJ72" s="30"/>
      <c r="AK72" s="30"/>
      <c r="AL72" s="112" t="s">
        <v>506</v>
      </c>
      <c r="AM72" s="109"/>
      <c r="AN72" s="112">
        <v>477</v>
      </c>
      <c r="AO72" s="110" t="s">
        <v>837</v>
      </c>
      <c r="AP72" s="112">
        <v>166</v>
      </c>
      <c r="AQ72"/>
      <c r="AR72"/>
      <c r="AS72"/>
      <c r="AT72"/>
      <c r="AU72"/>
      <c r="AV72"/>
    </row>
    <row r="73" spans="1:48" ht="15" x14ac:dyDescent="0.2">
      <c r="A73" s="1029"/>
      <c r="B73" s="694" t="s">
        <v>3041</v>
      </c>
      <c r="C73" s="585"/>
      <c r="D73" s="585"/>
      <c r="E73" s="223">
        <f t="shared" si="5"/>
        <v>0</v>
      </c>
      <c r="F73" s="585"/>
      <c r="G73" s="585"/>
      <c r="H73" s="223">
        <f t="shared" si="6"/>
        <v>0</v>
      </c>
      <c r="I73" s="180"/>
      <c r="J73" s="180"/>
      <c r="K73" s="180"/>
      <c r="L73" s="180"/>
      <c r="M73" s="180"/>
      <c r="N73" s="180"/>
      <c r="O73" s="180"/>
      <c r="P73" s="209"/>
      <c r="Q73" s="155"/>
      <c r="AA73" s="97"/>
      <c r="AB73" s="97"/>
      <c r="AC73" s="97"/>
      <c r="AD73" s="97"/>
      <c r="AE73" s="97"/>
      <c r="AF73" s="93"/>
      <c r="AG73" s="93"/>
      <c r="AH73" s="93"/>
      <c r="AI73" s="30"/>
      <c r="AJ73" s="30"/>
      <c r="AK73" s="30"/>
      <c r="AL73" s="112" t="s">
        <v>508</v>
      </c>
      <c r="AM73" s="109"/>
      <c r="AN73" s="112">
        <v>478</v>
      </c>
      <c r="AO73" s="110" t="s">
        <v>824</v>
      </c>
      <c r="AP73" s="112" t="s">
        <v>510</v>
      </c>
      <c r="AQ73"/>
      <c r="AR73"/>
      <c r="AS73"/>
      <c r="AT73"/>
      <c r="AU73"/>
      <c r="AV73"/>
    </row>
    <row r="74" spans="1:48" ht="15" x14ac:dyDescent="0.2">
      <c r="A74" s="1029"/>
      <c r="B74" s="694" t="s">
        <v>3042</v>
      </c>
      <c r="C74" s="585"/>
      <c r="D74" s="585"/>
      <c r="E74" s="223">
        <f t="shared" si="5"/>
        <v>0</v>
      </c>
      <c r="F74" s="585"/>
      <c r="G74" s="585"/>
      <c r="H74" s="223">
        <f t="shared" si="6"/>
        <v>0</v>
      </c>
      <c r="I74" s="180"/>
      <c r="J74" s="180"/>
      <c r="K74" s="180"/>
      <c r="L74" s="180"/>
      <c r="M74" s="180"/>
      <c r="N74" s="180"/>
      <c r="O74" s="180"/>
      <c r="P74" s="209"/>
      <c r="Q74" s="155"/>
      <c r="AA74" s="97"/>
      <c r="AB74" s="97"/>
      <c r="AC74" s="97"/>
      <c r="AD74" s="97"/>
      <c r="AE74" s="97"/>
      <c r="AF74" s="93"/>
      <c r="AG74" s="93"/>
      <c r="AH74" s="93"/>
      <c r="AI74" s="30"/>
      <c r="AJ74" s="30"/>
      <c r="AK74" s="30"/>
      <c r="AL74" s="112" t="s">
        <v>511</v>
      </c>
      <c r="AM74" s="109"/>
      <c r="AN74" s="112">
        <v>479</v>
      </c>
      <c r="AO74" s="110" t="s">
        <v>833</v>
      </c>
      <c r="AP74" s="112" t="s">
        <v>513</v>
      </c>
      <c r="AQ74"/>
      <c r="AR74"/>
      <c r="AS74"/>
      <c r="AT74"/>
      <c r="AU74"/>
      <c r="AV74"/>
    </row>
    <row r="75" spans="1:48" ht="15" x14ac:dyDescent="0.2">
      <c r="A75" s="1029"/>
      <c r="B75" s="694" t="s">
        <v>3043</v>
      </c>
      <c r="C75" s="585"/>
      <c r="D75" s="585"/>
      <c r="E75" s="223">
        <f t="shared" si="5"/>
        <v>0</v>
      </c>
      <c r="F75" s="585"/>
      <c r="G75" s="585"/>
      <c r="H75" s="223">
        <f t="shared" si="6"/>
        <v>0</v>
      </c>
      <c r="I75" s="180"/>
      <c r="J75" s="180"/>
      <c r="K75" s="180"/>
      <c r="L75" s="180"/>
      <c r="M75" s="180"/>
      <c r="N75" s="180"/>
      <c r="O75" s="180"/>
      <c r="P75" s="209"/>
      <c r="Q75" s="155"/>
      <c r="AA75" s="97"/>
      <c r="AB75" s="97"/>
      <c r="AC75" s="97"/>
      <c r="AD75" s="97"/>
      <c r="AE75" s="97"/>
      <c r="AF75" s="93"/>
      <c r="AG75" s="93"/>
      <c r="AH75" s="93"/>
      <c r="AI75" s="30"/>
      <c r="AJ75" s="30"/>
      <c r="AK75" s="30"/>
      <c r="AL75" s="112" t="s">
        <v>514</v>
      </c>
      <c r="AM75" s="109"/>
      <c r="AN75" s="112">
        <v>772</v>
      </c>
      <c r="AO75" s="110" t="s">
        <v>845</v>
      </c>
      <c r="AP75" s="112">
        <v>262</v>
      </c>
      <c r="AQ75"/>
      <c r="AR75"/>
      <c r="AS75"/>
      <c r="AT75"/>
      <c r="AU75"/>
      <c r="AV75"/>
    </row>
    <row r="76" spans="1:48" ht="15" x14ac:dyDescent="0.2">
      <c r="A76" s="1029"/>
      <c r="B76" s="694" t="s">
        <v>3044</v>
      </c>
      <c r="C76" s="585"/>
      <c r="D76" s="585"/>
      <c r="E76" s="223">
        <f t="shared" si="5"/>
        <v>0</v>
      </c>
      <c r="F76" s="585"/>
      <c r="G76" s="585"/>
      <c r="H76" s="223">
        <f t="shared" si="6"/>
        <v>0</v>
      </c>
      <c r="I76" s="180"/>
      <c r="J76" s="180"/>
      <c r="K76" s="180"/>
      <c r="L76" s="180"/>
      <c r="M76" s="180"/>
      <c r="N76" s="180"/>
      <c r="O76" s="180"/>
      <c r="P76" s="209"/>
      <c r="Q76" s="155"/>
      <c r="AA76" s="97"/>
      <c r="AB76" s="97"/>
      <c r="AC76" s="97"/>
      <c r="AD76" s="97"/>
      <c r="AE76" s="97"/>
      <c r="AF76" s="93"/>
      <c r="AG76" s="93"/>
      <c r="AH76" s="93"/>
      <c r="AI76" s="30"/>
      <c r="AJ76" s="30"/>
      <c r="AK76" s="30"/>
      <c r="AL76" s="112"/>
      <c r="AM76" s="109"/>
      <c r="AN76" s="112"/>
      <c r="AO76" s="110" t="s">
        <v>798</v>
      </c>
      <c r="AP76" s="112"/>
      <c r="AQ76"/>
      <c r="AR76"/>
      <c r="AS76"/>
      <c r="AT76"/>
      <c r="AU76"/>
      <c r="AV76"/>
    </row>
    <row r="77" spans="1:48" ht="15" x14ac:dyDescent="0.2">
      <c r="A77" s="1029"/>
      <c r="B77" s="695" t="s">
        <v>3045</v>
      </c>
      <c r="C77" s="585"/>
      <c r="D77" s="585"/>
      <c r="E77" s="223">
        <f t="shared" si="5"/>
        <v>0</v>
      </c>
      <c r="F77" s="585"/>
      <c r="G77" s="585"/>
      <c r="H77" s="223">
        <f t="shared" si="6"/>
        <v>0</v>
      </c>
      <c r="I77" s="180"/>
      <c r="J77" s="180"/>
      <c r="K77" s="180"/>
      <c r="L77" s="180"/>
      <c r="M77" s="180"/>
      <c r="N77" s="180"/>
      <c r="O77" s="180"/>
      <c r="P77" s="209"/>
      <c r="Q77" s="155"/>
      <c r="AA77" s="97"/>
      <c r="AB77" s="97"/>
      <c r="AC77" s="97"/>
      <c r="AD77" s="97"/>
      <c r="AE77" s="97"/>
      <c r="AF77" s="93"/>
      <c r="AG77" s="93"/>
      <c r="AH77" s="93"/>
      <c r="AI77" s="30"/>
      <c r="AJ77" s="30"/>
      <c r="AK77" s="30"/>
      <c r="AL77" s="112" t="s">
        <v>516</v>
      </c>
      <c r="AM77" s="109"/>
      <c r="AN77" s="112">
        <v>911</v>
      </c>
      <c r="AO77" s="110" t="s">
        <v>810</v>
      </c>
      <c r="AP77" s="112" t="s">
        <v>518</v>
      </c>
      <c r="AQ77"/>
      <c r="AR77"/>
      <c r="AS77"/>
      <c r="AT77"/>
      <c r="AU77"/>
      <c r="AV77"/>
    </row>
    <row r="78" spans="1:48" ht="17.25" customHeight="1" x14ac:dyDescent="0.2">
      <c r="A78" s="1029"/>
      <c r="B78" s="695" t="s">
        <v>3045</v>
      </c>
      <c r="C78" s="585"/>
      <c r="D78" s="585"/>
      <c r="E78" s="223">
        <f>C78+D78</f>
        <v>0</v>
      </c>
      <c r="F78" s="585"/>
      <c r="G78" s="585"/>
      <c r="H78" s="223">
        <f>F78+G78</f>
        <v>0</v>
      </c>
      <c r="I78" s="180"/>
      <c r="J78" s="180"/>
      <c r="K78" s="180"/>
      <c r="L78" s="180"/>
      <c r="M78" s="180"/>
      <c r="N78" s="180"/>
      <c r="O78" s="180"/>
      <c r="P78" s="209"/>
      <c r="Q78" s="155"/>
      <c r="AA78" s="97"/>
      <c r="AB78" s="97"/>
      <c r="AC78" s="97"/>
      <c r="AD78" s="97"/>
      <c r="AE78" s="97"/>
      <c r="AF78" s="93"/>
      <c r="AG78" s="93"/>
      <c r="AH78" s="93"/>
      <c r="AI78" s="30"/>
      <c r="AJ78" s="30"/>
      <c r="AK78" s="30"/>
      <c r="AL78" s="112" t="s">
        <v>519</v>
      </c>
      <c r="AM78" s="109"/>
      <c r="AN78" s="112">
        <v>916</v>
      </c>
      <c r="AO78" s="110" t="s">
        <v>847</v>
      </c>
      <c r="AP78" s="112" t="s">
        <v>521</v>
      </c>
      <c r="AQ78"/>
      <c r="AR78"/>
      <c r="AS78"/>
      <c r="AT78"/>
      <c r="AU78"/>
      <c r="AV78"/>
    </row>
    <row r="79" spans="1:48" ht="23.45" customHeight="1" x14ac:dyDescent="0.25">
      <c r="A79" s="1029"/>
      <c r="B79" s="823" t="s">
        <v>2948</v>
      </c>
      <c r="C79" s="230">
        <f>SUM(C66:C76)</f>
        <v>0</v>
      </c>
      <c r="D79" s="230">
        <f>SUM(D66:D76)</f>
        <v>0</v>
      </c>
      <c r="E79" s="223">
        <f t="shared" si="5"/>
        <v>0</v>
      </c>
      <c r="F79" s="230">
        <f>SUM(F66:F76)</f>
        <v>0</v>
      </c>
      <c r="G79" s="230">
        <f>SUM(G66:G76)</f>
        <v>0</v>
      </c>
      <c r="H79" s="223">
        <f t="shared" si="6"/>
        <v>0</v>
      </c>
      <c r="I79" s="180"/>
      <c r="J79" s="180"/>
      <c r="K79" s="180"/>
      <c r="L79" s="180"/>
      <c r="M79" s="180"/>
      <c r="N79" s="180"/>
      <c r="O79" s="180"/>
      <c r="P79" s="209"/>
      <c r="Q79" s="155"/>
      <c r="AA79" s="97"/>
      <c r="AB79" s="97"/>
      <c r="AC79" s="97"/>
      <c r="AD79" s="97"/>
      <c r="AE79" s="97"/>
      <c r="AF79" s="93"/>
      <c r="AG79" s="93"/>
      <c r="AH79" s="93"/>
      <c r="AI79" s="30"/>
      <c r="AJ79" s="30"/>
      <c r="AK79" s="30"/>
      <c r="AL79" s="112" t="s">
        <v>522</v>
      </c>
      <c r="AM79" s="109"/>
      <c r="AN79" s="112">
        <v>917</v>
      </c>
      <c r="AO79" s="110" t="s">
        <v>839</v>
      </c>
      <c r="AP79" s="112" t="s">
        <v>524</v>
      </c>
      <c r="AQ79"/>
      <c r="AR79"/>
      <c r="AS79"/>
      <c r="AT79"/>
      <c r="AU79"/>
      <c r="AV79"/>
    </row>
    <row r="80" spans="1:48" ht="23.45" customHeight="1" thickBot="1" x14ac:dyDescent="0.3">
      <c r="A80" s="1029"/>
      <c r="B80" s="715" t="s">
        <v>3046</v>
      </c>
      <c r="C80" s="237" t="s">
        <v>2946</v>
      </c>
      <c r="D80" s="238" t="s">
        <v>2947</v>
      </c>
      <c r="E80" s="239" t="s">
        <v>2948</v>
      </c>
      <c r="F80" s="240" t="s">
        <v>2946</v>
      </c>
      <c r="G80" s="241" t="s">
        <v>2947</v>
      </c>
      <c r="H80" s="241" t="s">
        <v>2948</v>
      </c>
      <c r="I80" s="180"/>
      <c r="J80" s="180"/>
      <c r="K80" s="180"/>
      <c r="L80" s="180"/>
      <c r="M80" s="180"/>
      <c r="N80" s="180"/>
      <c r="O80" s="180"/>
      <c r="P80" s="209"/>
      <c r="Q80" s="155"/>
      <c r="AA80" s="97"/>
      <c r="AB80" s="97"/>
      <c r="AC80" s="97"/>
      <c r="AD80" s="97"/>
      <c r="AE80" s="97"/>
      <c r="AF80" s="93"/>
      <c r="AG80" s="93"/>
      <c r="AH80" s="93"/>
      <c r="AI80" s="30"/>
      <c r="AJ80" s="30"/>
      <c r="AK80" s="30"/>
      <c r="AL80" s="112" t="s">
        <v>525</v>
      </c>
      <c r="AM80" s="109"/>
      <c r="AN80" s="112">
        <v>977</v>
      </c>
      <c r="AO80" s="110" t="s">
        <v>789</v>
      </c>
      <c r="AP80" s="112">
        <v>172</v>
      </c>
      <c r="AQ80"/>
      <c r="AR80"/>
      <c r="AS80"/>
      <c r="AT80"/>
      <c r="AU80"/>
      <c r="AV80"/>
    </row>
    <row r="81" spans="1:48" ht="23.45" customHeight="1" thickBot="1" x14ac:dyDescent="0.25">
      <c r="A81" s="1029"/>
      <c r="B81" s="182" t="s">
        <v>3047</v>
      </c>
      <c r="C81" s="183"/>
      <c r="D81" s="183"/>
      <c r="E81" s="219">
        <f t="shared" ref="E81:E89" si="7">C81+D81</f>
        <v>0</v>
      </c>
      <c r="F81" s="183"/>
      <c r="G81" s="183"/>
      <c r="H81" s="220">
        <f t="shared" ref="H81:H89" si="8">F81+G81</f>
        <v>0</v>
      </c>
      <c r="I81" s="180"/>
      <c r="J81" s="180"/>
      <c r="K81" s="180"/>
      <c r="L81" s="180"/>
      <c r="M81" s="180"/>
      <c r="N81" s="180"/>
      <c r="O81" s="180"/>
      <c r="P81" s="209"/>
      <c r="Q81" s="155"/>
      <c r="AA81" s="97"/>
      <c r="AB81" s="97"/>
      <c r="AC81" s="97"/>
      <c r="AD81" s="97"/>
      <c r="AE81" s="97"/>
      <c r="AF81" s="93"/>
      <c r="AG81" s="93"/>
      <c r="AH81" s="93"/>
      <c r="AI81" s="30"/>
      <c r="AJ81" s="30"/>
      <c r="AK81" s="30"/>
      <c r="AL81" s="112" t="s">
        <v>527</v>
      </c>
      <c r="AM81" s="109"/>
      <c r="AN81" s="112">
        <v>980</v>
      </c>
      <c r="AO81" s="110" t="s">
        <v>821</v>
      </c>
      <c r="AP81" s="112">
        <v>174</v>
      </c>
      <c r="AQ81"/>
      <c r="AR81"/>
      <c r="AS81"/>
      <c r="AT81"/>
      <c r="AU81"/>
      <c r="AV81"/>
    </row>
    <row r="82" spans="1:48" ht="23.45" customHeight="1" thickBot="1" x14ac:dyDescent="0.25">
      <c r="A82" s="1029"/>
      <c r="B82" s="189" t="s">
        <v>3048</v>
      </c>
      <c r="C82" s="183"/>
      <c r="D82" s="183"/>
      <c r="E82" s="222">
        <f t="shared" si="7"/>
        <v>0</v>
      </c>
      <c r="F82" s="183"/>
      <c r="G82" s="183"/>
      <c r="H82" s="223">
        <f t="shared" si="8"/>
        <v>0</v>
      </c>
      <c r="I82" s="180"/>
      <c r="J82" s="180"/>
      <c r="K82" s="180"/>
      <c r="L82" s="180"/>
      <c r="M82" s="180"/>
      <c r="N82" s="180"/>
      <c r="O82" s="180"/>
      <c r="P82" s="209"/>
      <c r="Q82" s="155"/>
      <c r="AA82" s="97"/>
      <c r="AB82" s="97"/>
      <c r="AC82" s="97"/>
      <c r="AD82" s="97"/>
      <c r="AE82" s="97"/>
      <c r="AF82" s="93"/>
      <c r="AG82" s="93"/>
      <c r="AH82" s="93"/>
      <c r="AI82" s="30"/>
      <c r="AJ82" s="30"/>
      <c r="AK82" s="30"/>
      <c r="AL82" s="112" t="s">
        <v>529</v>
      </c>
      <c r="AM82" s="109"/>
      <c r="AN82" s="112">
        <v>987</v>
      </c>
      <c r="AO82" s="110" t="s">
        <v>801</v>
      </c>
      <c r="AP82" s="112">
        <v>175</v>
      </c>
      <c r="AQ82"/>
      <c r="AR82"/>
      <c r="AS82"/>
      <c r="AT82"/>
      <c r="AU82"/>
      <c r="AV82"/>
    </row>
    <row r="83" spans="1:48" ht="23.45" customHeight="1" thickBot="1" x14ac:dyDescent="0.25">
      <c r="A83" s="1029"/>
      <c r="B83" s="189" t="s">
        <v>3049</v>
      </c>
      <c r="C83" s="183"/>
      <c r="D83" s="183"/>
      <c r="E83" s="222">
        <f t="shared" si="7"/>
        <v>0</v>
      </c>
      <c r="F83" s="183"/>
      <c r="G83" s="183"/>
      <c r="H83" s="223">
        <f t="shared" si="8"/>
        <v>0</v>
      </c>
      <c r="I83" s="180"/>
      <c r="J83" s="180"/>
      <c r="K83" s="180"/>
      <c r="L83" s="180"/>
      <c r="M83" s="180"/>
      <c r="N83" s="180"/>
      <c r="O83" s="180"/>
      <c r="P83" s="209"/>
      <c r="Q83" s="155"/>
      <c r="AA83" s="97"/>
      <c r="AB83" s="97"/>
      <c r="AC83" s="97"/>
      <c r="AD83" s="97"/>
      <c r="AE83" s="97"/>
      <c r="AF83" s="93"/>
      <c r="AG83" s="93"/>
      <c r="AH83" s="93"/>
      <c r="AI83" s="30"/>
      <c r="AJ83" s="30"/>
      <c r="AK83" s="30"/>
      <c r="AL83" s="112" t="s">
        <v>531</v>
      </c>
      <c r="AM83" s="109"/>
      <c r="AN83" s="112">
        <v>989</v>
      </c>
      <c r="AO83" s="110" t="s">
        <v>827</v>
      </c>
      <c r="AP83" s="112">
        <v>176</v>
      </c>
      <c r="AQ83"/>
      <c r="AR83"/>
      <c r="AS83"/>
      <c r="AT83"/>
      <c r="AU83"/>
      <c r="AV83"/>
    </row>
    <row r="84" spans="1:48" ht="23.45" customHeight="1" thickBot="1" x14ac:dyDescent="0.25">
      <c r="A84" s="1029"/>
      <c r="B84" s="189" t="s">
        <v>3050</v>
      </c>
      <c r="C84" s="183"/>
      <c r="D84" s="183"/>
      <c r="E84" s="222">
        <f t="shared" si="7"/>
        <v>0</v>
      </c>
      <c r="F84" s="183"/>
      <c r="G84" s="183"/>
      <c r="H84" s="223">
        <f t="shared" si="8"/>
        <v>0</v>
      </c>
      <c r="I84" s="180"/>
      <c r="J84" s="180"/>
      <c r="K84" s="180"/>
      <c r="L84" s="180"/>
      <c r="M84" s="180"/>
      <c r="N84" s="180"/>
      <c r="O84" s="180"/>
      <c r="P84" s="209"/>
      <c r="Q84" s="155"/>
      <c r="AA84" s="97"/>
      <c r="AB84" s="97"/>
      <c r="AC84" s="97"/>
      <c r="AD84" s="97"/>
      <c r="AE84" s="97"/>
      <c r="AF84" s="93"/>
      <c r="AG84" s="93"/>
      <c r="AH84" s="93"/>
      <c r="AI84" s="30"/>
      <c r="AJ84" s="30"/>
      <c r="AK84" s="30"/>
      <c r="AL84" s="112" t="s">
        <v>533</v>
      </c>
      <c r="AM84" s="109"/>
      <c r="AN84" s="112">
        <v>994</v>
      </c>
      <c r="AO84" s="110" t="s">
        <v>807</v>
      </c>
      <c r="AP84" s="112" t="s">
        <v>535</v>
      </c>
      <c r="AQ84"/>
      <c r="AR84"/>
      <c r="AS84"/>
      <c r="AT84"/>
      <c r="AU84"/>
      <c r="AV84"/>
    </row>
    <row r="85" spans="1:48" ht="23.45" customHeight="1" thickBot="1" x14ac:dyDescent="0.25">
      <c r="A85" s="1029"/>
      <c r="B85" s="189" t="s">
        <v>3051</v>
      </c>
      <c r="C85" s="183"/>
      <c r="D85" s="183"/>
      <c r="E85" s="222">
        <f t="shared" si="7"/>
        <v>0</v>
      </c>
      <c r="F85" s="183"/>
      <c r="G85" s="183"/>
      <c r="H85" s="223">
        <f t="shared" si="8"/>
        <v>0</v>
      </c>
      <c r="I85" s="180"/>
      <c r="J85" s="180"/>
      <c r="K85" s="180"/>
      <c r="L85" s="180"/>
      <c r="M85" s="180"/>
      <c r="N85" s="180"/>
      <c r="O85" s="180"/>
      <c r="P85" s="209"/>
      <c r="Q85" s="155"/>
      <c r="AA85" s="97"/>
      <c r="AB85" s="97"/>
      <c r="AC85" s="97"/>
      <c r="AD85" s="97"/>
      <c r="AE85" s="97"/>
      <c r="AF85" s="93"/>
      <c r="AG85" s="93"/>
      <c r="AH85" s="93"/>
      <c r="AI85" s="30"/>
      <c r="AJ85" s="30"/>
      <c r="AK85" s="30"/>
      <c r="AL85" s="112" t="s">
        <v>536</v>
      </c>
      <c r="AM85" s="109"/>
      <c r="AN85" s="112">
        <v>995</v>
      </c>
      <c r="AO85" s="110" t="s">
        <v>868</v>
      </c>
      <c r="AP85" s="112" t="s">
        <v>538</v>
      </c>
      <c r="AQ85"/>
      <c r="AR85"/>
      <c r="AS85"/>
      <c r="AT85"/>
      <c r="AU85"/>
      <c r="AV85"/>
    </row>
    <row r="86" spans="1:48" ht="23.45" customHeight="1" thickBot="1" x14ac:dyDescent="0.25">
      <c r="A86" s="1029"/>
      <c r="B86" s="189" t="s">
        <v>3052</v>
      </c>
      <c r="C86" s="183"/>
      <c r="D86" s="183"/>
      <c r="E86" s="222">
        <f t="shared" si="7"/>
        <v>0</v>
      </c>
      <c r="F86" s="183"/>
      <c r="G86" s="183"/>
      <c r="H86" s="223">
        <f t="shared" si="8"/>
        <v>0</v>
      </c>
      <c r="I86" s="180"/>
      <c r="J86" s="180"/>
      <c r="K86" s="180"/>
      <c r="L86" s="180"/>
      <c r="M86" s="180"/>
      <c r="N86" s="180"/>
      <c r="O86" s="180"/>
      <c r="P86" s="209"/>
      <c r="Q86" s="155"/>
      <c r="AA86" s="97"/>
      <c r="AB86" s="97"/>
      <c r="AC86" s="97"/>
      <c r="AD86" s="97"/>
      <c r="AE86" s="97"/>
      <c r="AF86" s="93"/>
      <c r="AG86" s="93"/>
      <c r="AH86" s="93"/>
      <c r="AI86" s="30"/>
      <c r="AJ86" s="30"/>
      <c r="AK86" s="30"/>
      <c r="AL86" s="112" t="s">
        <v>539</v>
      </c>
      <c r="AM86" s="109"/>
      <c r="AN86" s="112">
        <v>996</v>
      </c>
      <c r="AO86" s="110" t="s">
        <v>841</v>
      </c>
      <c r="AP86" s="112">
        <v>181</v>
      </c>
      <c r="AQ86"/>
      <c r="AR86"/>
      <c r="AS86"/>
      <c r="AT86"/>
      <c r="AU86"/>
      <c r="AV86"/>
    </row>
    <row r="87" spans="1:48" ht="23.45" customHeight="1" thickBot="1" x14ac:dyDescent="0.25">
      <c r="A87" s="1029"/>
      <c r="B87" s="189" t="s">
        <v>3053</v>
      </c>
      <c r="C87" s="183"/>
      <c r="D87" s="183"/>
      <c r="E87" s="222">
        <f t="shared" si="7"/>
        <v>0</v>
      </c>
      <c r="F87" s="183"/>
      <c r="G87" s="183"/>
      <c r="H87" s="223">
        <f t="shared" si="8"/>
        <v>0</v>
      </c>
      <c r="I87" s="180"/>
      <c r="J87" s="180"/>
      <c r="K87" s="180"/>
      <c r="L87" s="180"/>
      <c r="M87" s="180"/>
      <c r="N87" s="180"/>
      <c r="O87" s="180"/>
      <c r="P87" s="209"/>
      <c r="Q87" s="155"/>
      <c r="AA87" s="97"/>
      <c r="AB87" s="97"/>
      <c r="AC87" s="97"/>
      <c r="AD87" s="97"/>
      <c r="AE87" s="97"/>
      <c r="AF87" s="93"/>
      <c r="AG87" s="93"/>
      <c r="AH87" s="93"/>
      <c r="AI87" s="30"/>
      <c r="AJ87" s="30"/>
      <c r="AK87" s="30"/>
      <c r="AL87" s="112" t="s">
        <v>541</v>
      </c>
      <c r="AM87" s="109"/>
      <c r="AN87" s="112">
        <v>999</v>
      </c>
      <c r="AO87" s="110" t="s">
        <v>843</v>
      </c>
      <c r="AP87" s="112">
        <v>182</v>
      </c>
      <c r="AQ87"/>
      <c r="AR87"/>
      <c r="AS87"/>
      <c r="AT87"/>
      <c r="AU87"/>
      <c r="AV87"/>
    </row>
    <row r="88" spans="1:48" ht="18.75" customHeight="1" x14ac:dyDescent="0.2">
      <c r="A88" s="1029"/>
      <c r="B88" s="189" t="s">
        <v>3054</v>
      </c>
      <c r="C88" s="183"/>
      <c r="D88" s="183"/>
      <c r="E88" s="222">
        <f t="shared" si="7"/>
        <v>0</v>
      </c>
      <c r="F88" s="183"/>
      <c r="G88" s="183"/>
      <c r="H88" s="223">
        <f t="shared" si="8"/>
        <v>0</v>
      </c>
      <c r="I88" s="180"/>
      <c r="J88" s="180"/>
      <c r="K88" s="180"/>
      <c r="L88" s="180"/>
      <c r="M88" s="180"/>
      <c r="N88" s="180"/>
      <c r="O88" s="180"/>
      <c r="P88" s="209"/>
      <c r="Q88" s="155"/>
      <c r="AA88" s="97"/>
      <c r="AB88" s="97"/>
      <c r="AC88" s="97"/>
      <c r="AD88" s="97"/>
      <c r="AE88" s="97"/>
      <c r="AF88" s="93"/>
      <c r="AG88" s="93"/>
      <c r="AH88" s="93"/>
      <c r="AI88" s="30"/>
      <c r="AJ88" s="30"/>
      <c r="AK88" s="30"/>
      <c r="AL88" s="112" t="s">
        <v>543</v>
      </c>
      <c r="AM88" s="109"/>
      <c r="AN88" s="112" t="s">
        <v>544</v>
      </c>
      <c r="AO88" s="110" t="s">
        <v>774</v>
      </c>
      <c r="AP88" s="112">
        <v>183</v>
      </c>
      <c r="AQ88"/>
      <c r="AR88"/>
      <c r="AS88"/>
      <c r="AT88"/>
      <c r="AU88"/>
      <c r="AV88"/>
    </row>
    <row r="89" spans="1:48" ht="23.45" customHeight="1" thickBot="1" x14ac:dyDescent="0.3">
      <c r="A89" s="1030"/>
      <c r="B89" s="817" t="s">
        <v>2948</v>
      </c>
      <c r="C89" s="226">
        <f>SUM(C81:C88)</f>
        <v>0</v>
      </c>
      <c r="D89" s="227">
        <f>SUM(D81:D88)</f>
        <v>0</v>
      </c>
      <c r="E89" s="228">
        <f t="shared" si="7"/>
        <v>0</v>
      </c>
      <c r="F89" s="242">
        <f>SUM(F81:F88)</f>
        <v>0</v>
      </c>
      <c r="G89" s="227">
        <f>SUM(G81:G88)</f>
        <v>0</v>
      </c>
      <c r="H89" s="243">
        <f t="shared" si="8"/>
        <v>0</v>
      </c>
      <c r="I89" s="180"/>
      <c r="J89" s="180"/>
      <c r="K89" s="180"/>
      <c r="L89" s="180"/>
      <c r="M89" s="180"/>
      <c r="N89" s="180"/>
      <c r="O89" s="180"/>
      <c r="P89" s="209"/>
      <c r="Q89" s="155"/>
      <c r="AA89" s="97"/>
      <c r="AB89" s="97"/>
      <c r="AC89" s="97"/>
      <c r="AD89" s="97"/>
      <c r="AE89" s="97"/>
      <c r="AF89" s="93"/>
      <c r="AG89" s="93"/>
      <c r="AH89" s="93"/>
      <c r="AI89" s="30"/>
      <c r="AJ89" s="30"/>
      <c r="AK89" s="30"/>
      <c r="AL89" s="112" t="s">
        <v>546</v>
      </c>
      <c r="AM89" s="109"/>
      <c r="AN89" s="112" t="s">
        <v>547</v>
      </c>
      <c r="AO89" s="110" t="s">
        <v>829</v>
      </c>
      <c r="AP89" s="112">
        <v>184</v>
      </c>
      <c r="AQ89"/>
      <c r="AR89"/>
      <c r="AS89"/>
      <c r="AT89"/>
      <c r="AU89"/>
      <c r="AV89"/>
    </row>
    <row r="90" spans="1:48" ht="23.45" customHeight="1" thickBot="1" x14ac:dyDescent="0.25">
      <c r="A90" s="1057" t="s">
        <v>3055</v>
      </c>
      <c r="B90" s="1060" t="s">
        <v>3056</v>
      </c>
      <c r="C90" s="1060"/>
      <c r="D90" s="1060"/>
      <c r="E90" s="1060"/>
      <c r="F90" s="1060"/>
      <c r="G90" s="1060"/>
      <c r="H90" s="1061"/>
      <c r="I90" s="180"/>
      <c r="J90" s="180"/>
      <c r="K90" s="180"/>
      <c r="L90" s="180"/>
      <c r="M90" s="180"/>
      <c r="N90" s="180"/>
      <c r="O90" s="180"/>
      <c r="P90" s="209"/>
      <c r="Q90" s="155"/>
      <c r="AA90" s="97"/>
      <c r="AB90" s="97"/>
      <c r="AC90" s="97"/>
      <c r="AD90" s="97"/>
      <c r="AE90" s="97"/>
      <c r="AF90" s="93"/>
      <c r="AG90" s="93"/>
      <c r="AH90" s="93"/>
      <c r="AI90" s="30"/>
      <c r="AJ90" s="30"/>
      <c r="AK90" s="30"/>
      <c r="AL90" s="112" t="s">
        <v>549</v>
      </c>
      <c r="AM90" s="109"/>
      <c r="AN90" s="112" t="s">
        <v>550</v>
      </c>
      <c r="AO90" s="110" t="s">
        <v>813</v>
      </c>
      <c r="AP90" s="112">
        <v>185</v>
      </c>
      <c r="AQ90"/>
      <c r="AR90"/>
      <c r="AS90"/>
      <c r="AT90"/>
      <c r="AU90"/>
      <c r="AV90"/>
    </row>
    <row r="91" spans="1:48" ht="23.45" customHeight="1" x14ac:dyDescent="0.25">
      <c r="A91" s="1058"/>
      <c r="B91" s="244" t="s">
        <v>3057</v>
      </c>
      <c r="C91" s="232" t="s">
        <v>2946</v>
      </c>
      <c r="D91" s="233" t="s">
        <v>2947</v>
      </c>
      <c r="E91" s="234" t="s">
        <v>2948</v>
      </c>
      <c r="F91" s="232" t="s">
        <v>2946</v>
      </c>
      <c r="G91" s="233" t="s">
        <v>2947</v>
      </c>
      <c r="H91" s="234" t="s">
        <v>2948</v>
      </c>
      <c r="I91" s="180"/>
      <c r="J91" s="180"/>
      <c r="K91" s="180"/>
      <c r="L91" s="180"/>
      <c r="M91" s="180"/>
      <c r="N91" s="180"/>
      <c r="O91" s="180"/>
      <c r="P91" s="209"/>
      <c r="Q91" s="155"/>
      <c r="AA91" s="97"/>
      <c r="AB91" s="97"/>
      <c r="AC91" s="97"/>
      <c r="AD91" s="97"/>
      <c r="AE91" s="97"/>
      <c r="AF91" s="93"/>
      <c r="AG91" s="93"/>
      <c r="AH91" s="93"/>
      <c r="AI91" s="30"/>
      <c r="AJ91" s="30"/>
      <c r="AK91" s="30"/>
      <c r="AL91" s="112" t="s">
        <v>552</v>
      </c>
      <c r="AM91" s="109"/>
      <c r="AN91" s="112" t="s">
        <v>553</v>
      </c>
      <c r="AO91" s="110" t="s">
        <v>816</v>
      </c>
      <c r="AP91" s="112">
        <v>186</v>
      </c>
      <c r="AQ91"/>
      <c r="AR91"/>
      <c r="AS91"/>
      <c r="AT91"/>
      <c r="AU91"/>
      <c r="AV91"/>
    </row>
    <row r="92" spans="1:48" ht="23.45" customHeight="1" thickBot="1" x14ac:dyDescent="0.3">
      <c r="A92" s="1058"/>
      <c r="B92" s="245" t="s">
        <v>3058</v>
      </c>
      <c r="C92" s="246"/>
      <c r="D92" s="246"/>
      <c r="E92" s="2"/>
      <c r="F92" s="246"/>
      <c r="G92" s="246"/>
      <c r="H92" s="2"/>
      <c r="I92" s="180"/>
      <c r="J92" s="180"/>
      <c r="K92" s="180"/>
      <c r="L92" s="180"/>
      <c r="M92" s="180"/>
      <c r="N92" s="180"/>
      <c r="O92" s="180"/>
      <c r="P92" s="209"/>
      <c r="Q92" s="155"/>
      <c r="AA92" s="97"/>
      <c r="AB92" s="97"/>
      <c r="AC92" s="97"/>
      <c r="AD92" s="97"/>
      <c r="AE92" s="97"/>
      <c r="AF92" s="93"/>
      <c r="AG92" s="93"/>
      <c r="AH92" s="93"/>
      <c r="AI92" s="30"/>
      <c r="AJ92" s="30"/>
      <c r="AK92" s="30"/>
      <c r="AL92" s="112" t="s">
        <v>555</v>
      </c>
      <c r="AM92" s="109"/>
      <c r="AN92" s="112" t="s">
        <v>556</v>
      </c>
      <c r="AO92" s="110" t="s">
        <v>819</v>
      </c>
      <c r="AP92" s="112">
        <v>187</v>
      </c>
      <c r="AQ92"/>
      <c r="AR92"/>
      <c r="AS92"/>
      <c r="AT92"/>
      <c r="AU92"/>
      <c r="AV92"/>
    </row>
    <row r="93" spans="1:48" ht="23.45" customHeight="1" thickBot="1" x14ac:dyDescent="0.25">
      <c r="A93" s="1058"/>
      <c r="B93" s="247" t="s">
        <v>3059</v>
      </c>
      <c r="C93" s="183"/>
      <c r="D93" s="183"/>
      <c r="E93" s="248">
        <f t="shared" ref="E93:E107" si="9">C93+D93</f>
        <v>0</v>
      </c>
      <c r="F93" s="183"/>
      <c r="G93" s="183"/>
      <c r="H93" s="249">
        <f t="shared" ref="H93:H107" si="10">F93+G93</f>
        <v>0</v>
      </c>
      <c r="I93" s="21"/>
      <c r="J93" s="21"/>
      <c r="K93" s="180"/>
      <c r="L93" s="180"/>
      <c r="M93" s="180"/>
      <c r="N93" s="180"/>
      <c r="O93" s="180"/>
      <c r="P93" s="209"/>
      <c r="Q93" s="155"/>
      <c r="AA93" s="97"/>
      <c r="AB93" s="97"/>
      <c r="AC93" s="97"/>
      <c r="AD93" s="97"/>
      <c r="AE93" s="97"/>
      <c r="AF93" s="93"/>
      <c r="AG93" s="93"/>
      <c r="AH93" s="93"/>
      <c r="AI93" s="30"/>
      <c r="AJ93" s="30"/>
      <c r="AK93" s="30"/>
      <c r="AL93" s="112" t="s">
        <v>558</v>
      </c>
      <c r="AM93" s="109"/>
      <c r="AN93" s="112" t="s">
        <v>559</v>
      </c>
      <c r="AO93" s="110" t="s">
        <v>852</v>
      </c>
      <c r="AP93" s="112">
        <v>188</v>
      </c>
      <c r="AQ93"/>
      <c r="AR93"/>
      <c r="AS93"/>
      <c r="AT93"/>
      <c r="AU93"/>
      <c r="AV93"/>
    </row>
    <row r="94" spans="1:48" ht="23.45" customHeight="1" thickBot="1" x14ac:dyDescent="0.25">
      <c r="A94" s="1058"/>
      <c r="B94" s="221" t="s">
        <v>3060</v>
      </c>
      <c r="C94" s="183"/>
      <c r="D94" s="183"/>
      <c r="E94" s="222">
        <f t="shared" si="9"/>
        <v>0</v>
      </c>
      <c r="F94" s="183"/>
      <c r="G94" s="183"/>
      <c r="H94" s="223">
        <f t="shared" si="10"/>
        <v>0</v>
      </c>
      <c r="I94" s="21"/>
      <c r="J94" s="21"/>
      <c r="K94" s="180"/>
      <c r="L94" s="180"/>
      <c r="M94" s="180"/>
      <c r="N94" s="180"/>
      <c r="O94" s="180"/>
      <c r="P94" s="209"/>
      <c r="Q94" s="155"/>
      <c r="AA94" s="97"/>
      <c r="AB94" s="97"/>
      <c r="AC94" s="97"/>
      <c r="AD94" s="97"/>
      <c r="AE94" s="97"/>
      <c r="AF94" s="93"/>
      <c r="AG94" s="93"/>
      <c r="AH94" s="93"/>
      <c r="AI94" s="30"/>
      <c r="AJ94" s="30"/>
      <c r="AK94" s="30"/>
      <c r="AL94" s="112" t="s">
        <v>561</v>
      </c>
      <c r="AM94" s="109"/>
      <c r="AN94" s="112" t="s">
        <v>562</v>
      </c>
      <c r="AO94" s="110" t="s">
        <v>870</v>
      </c>
      <c r="AP94" s="112">
        <v>189</v>
      </c>
      <c r="AQ94"/>
      <c r="AR94"/>
      <c r="AS94"/>
      <c r="AT94"/>
      <c r="AU94"/>
      <c r="AV94"/>
    </row>
    <row r="95" spans="1:48" ht="23.45" customHeight="1" thickBot="1" x14ac:dyDescent="0.25">
      <c r="A95" s="1058"/>
      <c r="B95" s="221" t="s">
        <v>3061</v>
      </c>
      <c r="C95" s="183"/>
      <c r="D95" s="183"/>
      <c r="E95" s="222">
        <f t="shared" si="9"/>
        <v>0</v>
      </c>
      <c r="F95" s="183"/>
      <c r="G95" s="183"/>
      <c r="H95" s="223">
        <f t="shared" si="10"/>
        <v>0</v>
      </c>
      <c r="I95" s="21"/>
      <c r="J95" s="21"/>
      <c r="K95" s="180"/>
      <c r="L95" s="180"/>
      <c r="M95" s="180"/>
      <c r="N95" s="180"/>
      <c r="O95" s="180"/>
      <c r="P95" s="209"/>
      <c r="Q95" s="155"/>
      <c r="AA95" s="97"/>
      <c r="AB95" s="97"/>
      <c r="AC95" s="97"/>
      <c r="AD95" s="97"/>
      <c r="AE95" s="97"/>
      <c r="AF95" s="93"/>
      <c r="AG95" s="93"/>
      <c r="AH95" s="93"/>
      <c r="AI95" s="30"/>
      <c r="AJ95" s="30"/>
      <c r="AK95" s="30"/>
      <c r="AL95" s="112" t="s">
        <v>564</v>
      </c>
      <c r="AM95" s="109"/>
      <c r="AN95" s="112" t="s">
        <v>565</v>
      </c>
      <c r="AO95" s="110" t="s">
        <v>854</v>
      </c>
      <c r="AP95" s="112" t="s">
        <v>567</v>
      </c>
      <c r="AQ95"/>
      <c r="AR95"/>
      <c r="AS95"/>
      <c r="AT95"/>
      <c r="AU95"/>
      <c r="AV95"/>
    </row>
    <row r="96" spans="1:48" ht="23.45" customHeight="1" thickBot="1" x14ac:dyDescent="0.25">
      <c r="A96" s="1058"/>
      <c r="B96" s="221" t="s">
        <v>3062</v>
      </c>
      <c r="C96" s="183"/>
      <c r="D96" s="183"/>
      <c r="E96" s="222">
        <f t="shared" si="9"/>
        <v>0</v>
      </c>
      <c r="F96" s="183"/>
      <c r="G96" s="183"/>
      <c r="H96" s="223">
        <f t="shared" si="10"/>
        <v>0</v>
      </c>
      <c r="I96" s="21"/>
      <c r="J96" s="21"/>
      <c r="K96" s="180"/>
      <c r="L96" s="180"/>
      <c r="M96" s="180"/>
      <c r="N96" s="180"/>
      <c r="O96" s="180"/>
      <c r="P96" s="209"/>
      <c r="Q96" s="155"/>
      <c r="AA96" s="97"/>
      <c r="AB96" s="97"/>
      <c r="AC96" s="97"/>
      <c r="AD96" s="97"/>
      <c r="AE96" s="97"/>
      <c r="AF96" s="93"/>
      <c r="AG96" s="93"/>
      <c r="AH96" s="93"/>
      <c r="AI96" s="30"/>
      <c r="AJ96" s="30"/>
      <c r="AK96" s="30"/>
      <c r="AL96" s="112" t="s">
        <v>568</v>
      </c>
      <c r="AM96" s="109"/>
      <c r="AN96" s="112" t="s">
        <v>569</v>
      </c>
      <c r="AO96" s="110" t="s">
        <v>850</v>
      </c>
      <c r="AP96" s="112" t="s">
        <v>571</v>
      </c>
      <c r="AQ96"/>
      <c r="AR96"/>
      <c r="AS96"/>
      <c r="AT96"/>
      <c r="AU96"/>
      <c r="AV96"/>
    </row>
    <row r="97" spans="1:48" ht="23.45" customHeight="1" thickBot="1" x14ac:dyDescent="0.25">
      <c r="A97" s="1058"/>
      <c r="B97" s="221" t="s">
        <v>3063</v>
      </c>
      <c r="C97" s="183"/>
      <c r="D97" s="183"/>
      <c r="E97" s="222">
        <f t="shared" si="9"/>
        <v>0</v>
      </c>
      <c r="F97" s="183"/>
      <c r="G97" s="183"/>
      <c r="H97" s="223">
        <f t="shared" si="10"/>
        <v>0</v>
      </c>
      <c r="I97" s="21"/>
      <c r="J97" s="21"/>
      <c r="K97" s="180"/>
      <c r="L97" s="180"/>
      <c r="M97" s="180"/>
      <c r="N97" s="180"/>
      <c r="O97" s="180"/>
      <c r="P97" s="209"/>
      <c r="Q97" s="155"/>
      <c r="AA97" s="97"/>
      <c r="AB97" s="97"/>
      <c r="AC97" s="97"/>
      <c r="AD97" s="97"/>
      <c r="AE97" s="97"/>
      <c r="AF97" s="93"/>
      <c r="AG97" s="93"/>
      <c r="AH97" s="93"/>
      <c r="AI97" s="30"/>
      <c r="AJ97" s="30"/>
      <c r="AK97" s="30"/>
      <c r="AL97" s="112" t="s">
        <v>572</v>
      </c>
      <c r="AM97" s="109"/>
      <c r="AN97" s="112" t="s">
        <v>573</v>
      </c>
      <c r="AO97" s="110" t="s">
        <v>858</v>
      </c>
      <c r="AP97" s="112">
        <v>190</v>
      </c>
      <c r="AQ97"/>
      <c r="AR97"/>
      <c r="AS97"/>
      <c r="AT97"/>
      <c r="AU97"/>
      <c r="AV97"/>
    </row>
    <row r="98" spans="1:48" ht="23.45" customHeight="1" thickBot="1" x14ac:dyDescent="0.25">
      <c r="A98" s="1058"/>
      <c r="B98" s="221" t="s">
        <v>3064</v>
      </c>
      <c r="C98" s="183"/>
      <c r="D98" s="183"/>
      <c r="E98" s="222">
        <f t="shared" si="9"/>
        <v>0</v>
      </c>
      <c r="F98" s="183"/>
      <c r="G98" s="183"/>
      <c r="H98" s="223">
        <f t="shared" si="10"/>
        <v>0</v>
      </c>
      <c r="I98" s="21"/>
      <c r="J98" s="21"/>
      <c r="K98" s="180"/>
      <c r="L98" s="180"/>
      <c r="M98" s="180"/>
      <c r="N98" s="180"/>
      <c r="O98" s="180"/>
      <c r="P98" s="209"/>
      <c r="Q98" s="155"/>
      <c r="AA98" s="97"/>
      <c r="AB98" s="97"/>
      <c r="AC98" s="97"/>
      <c r="AD98" s="97"/>
      <c r="AE98" s="97"/>
      <c r="AF98" s="93"/>
      <c r="AG98" s="93"/>
      <c r="AH98" s="93"/>
      <c r="AI98" s="30"/>
      <c r="AJ98" s="30"/>
      <c r="AK98" s="30"/>
      <c r="AL98" s="112" t="s">
        <v>575</v>
      </c>
      <c r="AM98" s="109"/>
      <c r="AN98" s="112" t="s">
        <v>576</v>
      </c>
      <c r="AO98" s="110" t="s">
        <v>860</v>
      </c>
      <c r="AP98" s="112">
        <v>191</v>
      </c>
      <c r="AQ98"/>
      <c r="AR98"/>
      <c r="AS98"/>
      <c r="AT98"/>
      <c r="AU98"/>
      <c r="AV98"/>
    </row>
    <row r="99" spans="1:48" ht="23.45" customHeight="1" thickBot="1" x14ac:dyDescent="0.25">
      <c r="A99" s="1058"/>
      <c r="B99" s="221" t="s">
        <v>3065</v>
      </c>
      <c r="C99" s="183"/>
      <c r="D99" s="183"/>
      <c r="E99" s="222">
        <f t="shared" si="9"/>
        <v>0</v>
      </c>
      <c r="F99" s="183"/>
      <c r="G99" s="183"/>
      <c r="H99" s="223">
        <f t="shared" si="10"/>
        <v>0</v>
      </c>
      <c r="I99" s="21"/>
      <c r="J99" s="21"/>
      <c r="K99" s="180"/>
      <c r="L99" s="180"/>
      <c r="M99" s="180"/>
      <c r="N99" s="180"/>
      <c r="O99" s="180"/>
      <c r="P99" s="209"/>
      <c r="Q99" s="155"/>
      <c r="AA99" s="97"/>
      <c r="AB99" s="97"/>
      <c r="AC99" s="97"/>
      <c r="AD99" s="97"/>
      <c r="AE99" s="97"/>
      <c r="AF99" s="93"/>
      <c r="AG99" s="93"/>
      <c r="AH99" s="93"/>
      <c r="AI99" s="30"/>
      <c r="AJ99" s="30"/>
      <c r="AK99" s="30"/>
      <c r="AL99" s="112" t="s">
        <v>578</v>
      </c>
      <c r="AM99" s="109"/>
      <c r="AN99" s="112" t="s">
        <v>579</v>
      </c>
      <c r="AO99" s="110" t="s">
        <v>864</v>
      </c>
      <c r="AP99" s="112">
        <v>192</v>
      </c>
      <c r="AQ99"/>
      <c r="AR99"/>
      <c r="AS99"/>
      <c r="AT99"/>
      <c r="AU99"/>
      <c r="AV99"/>
    </row>
    <row r="100" spans="1:48" ht="23.45" customHeight="1" thickBot="1" x14ac:dyDescent="0.25">
      <c r="A100" s="1058"/>
      <c r="B100" s="221" t="s">
        <v>3066</v>
      </c>
      <c r="C100" s="183"/>
      <c r="D100" s="183"/>
      <c r="E100" s="222">
        <f t="shared" si="9"/>
        <v>0</v>
      </c>
      <c r="F100" s="183"/>
      <c r="G100" s="183"/>
      <c r="H100" s="223">
        <f t="shared" si="10"/>
        <v>0</v>
      </c>
      <c r="I100" s="21"/>
      <c r="J100" s="21"/>
      <c r="K100" s="180"/>
      <c r="L100" s="180"/>
      <c r="M100" s="180"/>
      <c r="N100" s="180"/>
      <c r="O100" s="180"/>
      <c r="P100" s="209"/>
      <c r="Q100" s="155"/>
      <c r="AA100" s="97"/>
      <c r="AB100" s="97"/>
      <c r="AC100" s="97"/>
      <c r="AD100" s="97"/>
      <c r="AE100" s="97"/>
      <c r="AF100" s="93"/>
      <c r="AG100" s="93"/>
      <c r="AH100" s="93"/>
      <c r="AI100" s="30"/>
      <c r="AJ100" s="30"/>
      <c r="AK100" s="30"/>
      <c r="AL100" s="112" t="s">
        <v>581</v>
      </c>
      <c r="AM100" s="109"/>
      <c r="AN100" s="112" t="s">
        <v>582</v>
      </c>
      <c r="AO100" s="110" t="s">
        <v>872</v>
      </c>
      <c r="AP100" s="112">
        <v>193</v>
      </c>
      <c r="AQ100"/>
      <c r="AR100"/>
      <c r="AS100"/>
      <c r="AT100"/>
      <c r="AU100"/>
      <c r="AV100"/>
    </row>
    <row r="101" spans="1:48" ht="23.45" customHeight="1" thickBot="1" x14ac:dyDescent="0.25">
      <c r="A101" s="1058"/>
      <c r="B101" s="221" t="s">
        <v>3067</v>
      </c>
      <c r="C101" s="183"/>
      <c r="D101" s="183"/>
      <c r="E101" s="222">
        <f t="shared" si="9"/>
        <v>0</v>
      </c>
      <c r="F101" s="183"/>
      <c r="G101" s="183"/>
      <c r="H101" s="223">
        <f t="shared" si="10"/>
        <v>0</v>
      </c>
      <c r="I101" s="21"/>
      <c r="J101" s="21"/>
      <c r="K101" s="180"/>
      <c r="L101" s="180"/>
      <c r="M101" s="180"/>
      <c r="N101" s="180"/>
      <c r="O101" s="180"/>
      <c r="P101" s="209"/>
      <c r="Q101" s="155"/>
      <c r="AA101" s="97"/>
      <c r="AB101" s="97"/>
      <c r="AC101" s="97"/>
      <c r="AD101" s="97"/>
      <c r="AE101" s="97"/>
      <c r="AF101" s="93"/>
      <c r="AG101" s="93"/>
      <c r="AH101" s="93"/>
      <c r="AI101" s="30"/>
      <c r="AJ101" s="30"/>
      <c r="AK101" s="30"/>
      <c r="AL101" s="112" t="s">
        <v>584</v>
      </c>
      <c r="AM101" s="109"/>
      <c r="AN101" s="112" t="s">
        <v>585</v>
      </c>
      <c r="AO101" s="110" t="s">
        <v>875</v>
      </c>
      <c r="AP101" s="112" t="s">
        <v>587</v>
      </c>
      <c r="AQ101"/>
      <c r="AR101"/>
      <c r="AS101"/>
      <c r="AT101"/>
      <c r="AU101"/>
      <c r="AV101"/>
    </row>
    <row r="102" spans="1:48" ht="23.45" customHeight="1" thickBot="1" x14ac:dyDescent="0.25">
      <c r="A102" s="1058"/>
      <c r="B102" s="221" t="s">
        <v>3068</v>
      </c>
      <c r="C102" s="183"/>
      <c r="D102" s="183"/>
      <c r="E102" s="222">
        <f t="shared" si="9"/>
        <v>0</v>
      </c>
      <c r="F102" s="183"/>
      <c r="G102" s="183"/>
      <c r="H102" s="223">
        <f t="shared" si="10"/>
        <v>0</v>
      </c>
      <c r="I102" s="21"/>
      <c r="J102" s="21"/>
      <c r="K102" s="180"/>
      <c r="L102" s="180"/>
      <c r="M102" s="180"/>
      <c r="N102" s="180"/>
      <c r="O102" s="180"/>
      <c r="P102" s="209"/>
      <c r="Q102" s="155"/>
      <c r="AA102" s="97"/>
      <c r="AB102" s="97"/>
      <c r="AC102" s="97"/>
      <c r="AD102" s="97"/>
      <c r="AE102" s="97"/>
      <c r="AF102" s="93"/>
      <c r="AG102" s="93"/>
      <c r="AH102" s="93"/>
      <c r="AI102" s="30"/>
      <c r="AJ102" s="30"/>
      <c r="AK102" s="30"/>
      <c r="AL102" s="112" t="s">
        <v>588</v>
      </c>
      <c r="AM102" s="109"/>
      <c r="AN102" s="112" t="s">
        <v>589</v>
      </c>
      <c r="AO102" s="110" t="s">
        <v>856</v>
      </c>
      <c r="AP102" s="112">
        <v>201</v>
      </c>
      <c r="AQ102"/>
      <c r="AR102"/>
      <c r="AS102"/>
      <c r="AT102"/>
      <c r="AU102"/>
      <c r="AV102"/>
    </row>
    <row r="103" spans="1:48" ht="23.45" customHeight="1" thickBot="1" x14ac:dyDescent="0.25">
      <c r="A103" s="1058"/>
      <c r="B103" s="221" t="s">
        <v>3069</v>
      </c>
      <c r="C103" s="183"/>
      <c r="D103" s="183"/>
      <c r="E103" s="222">
        <f t="shared" si="9"/>
        <v>0</v>
      </c>
      <c r="F103" s="183"/>
      <c r="G103" s="183"/>
      <c r="H103" s="223">
        <f t="shared" si="10"/>
        <v>0</v>
      </c>
      <c r="I103" s="21"/>
      <c r="J103" s="21"/>
      <c r="K103" s="180"/>
      <c r="L103" s="180"/>
      <c r="M103" s="180"/>
      <c r="N103" s="180"/>
      <c r="O103" s="180"/>
      <c r="P103" s="209"/>
      <c r="Q103" s="155"/>
      <c r="AA103" s="97"/>
      <c r="AB103" s="97"/>
      <c r="AC103" s="97"/>
      <c r="AD103" s="97"/>
      <c r="AE103" s="97"/>
      <c r="AF103" s="93"/>
      <c r="AG103" s="93"/>
      <c r="AH103" s="93"/>
      <c r="AI103" s="30"/>
      <c r="AJ103" s="30"/>
      <c r="AK103" s="30"/>
      <c r="AL103" s="112" t="s">
        <v>591</v>
      </c>
      <c r="AM103" s="109"/>
      <c r="AN103" s="112" t="s">
        <v>592</v>
      </c>
      <c r="AO103" s="110" t="s">
        <v>862</v>
      </c>
      <c r="AP103" s="112">
        <v>207</v>
      </c>
      <c r="AQ103"/>
      <c r="AR103"/>
      <c r="AS103"/>
      <c r="AT103"/>
      <c r="AU103"/>
      <c r="AV103"/>
    </row>
    <row r="104" spans="1:48" ht="23.45" customHeight="1" thickBot="1" x14ac:dyDescent="0.25">
      <c r="A104" s="1058"/>
      <c r="B104" s="221" t="s">
        <v>3070</v>
      </c>
      <c r="C104" s="183"/>
      <c r="D104" s="183"/>
      <c r="E104" s="222">
        <f t="shared" si="9"/>
        <v>0</v>
      </c>
      <c r="F104" s="183"/>
      <c r="G104" s="183"/>
      <c r="H104" s="223">
        <f t="shared" si="10"/>
        <v>0</v>
      </c>
      <c r="I104" s="180"/>
      <c r="J104" s="180"/>
      <c r="K104" s="180"/>
      <c r="L104" s="180"/>
      <c r="M104" s="180"/>
      <c r="N104" s="180"/>
      <c r="O104" s="180"/>
      <c r="P104" s="209"/>
      <c r="Q104" s="155"/>
      <c r="AA104" s="97"/>
      <c r="AB104" s="97"/>
      <c r="AC104" s="97"/>
      <c r="AD104" s="97"/>
      <c r="AE104" s="97"/>
      <c r="AF104" s="93"/>
      <c r="AG104" s="93"/>
      <c r="AH104" s="93"/>
      <c r="AI104" s="30"/>
      <c r="AJ104" s="30"/>
      <c r="AK104" s="30"/>
      <c r="AL104" s="112" t="s">
        <v>594</v>
      </c>
      <c r="AM104" s="109"/>
      <c r="AN104" s="112" t="s">
        <v>595</v>
      </c>
      <c r="AO104" s="110" t="s">
        <v>878</v>
      </c>
      <c r="AP104" s="112" t="s">
        <v>597</v>
      </c>
      <c r="AQ104"/>
      <c r="AR104"/>
      <c r="AS104"/>
      <c r="AT104"/>
      <c r="AU104"/>
      <c r="AV104"/>
    </row>
    <row r="105" spans="1:48" ht="23.45" customHeight="1" thickBot="1" x14ac:dyDescent="0.25">
      <c r="A105" s="1058"/>
      <c r="B105" s="564" t="s">
        <v>3071</v>
      </c>
      <c r="C105" s="183"/>
      <c r="D105" s="183"/>
      <c r="E105" s="222">
        <f t="shared" si="9"/>
        <v>0</v>
      </c>
      <c r="F105" s="183"/>
      <c r="G105" s="183"/>
      <c r="H105" s="223">
        <f t="shared" si="10"/>
        <v>0</v>
      </c>
      <c r="I105" s="180"/>
      <c r="J105" s="180"/>
      <c r="K105" s="180"/>
      <c r="L105" s="180"/>
      <c r="M105" s="180"/>
      <c r="N105" s="180"/>
      <c r="O105" s="180"/>
      <c r="P105" s="209"/>
      <c r="Q105" s="155"/>
      <c r="AA105" s="97"/>
      <c r="AB105" s="97"/>
      <c r="AC105" s="97"/>
      <c r="AD105" s="97"/>
      <c r="AE105" s="97"/>
      <c r="AF105" s="93"/>
      <c r="AG105" s="93"/>
      <c r="AH105" s="93"/>
      <c r="AI105" s="30"/>
      <c r="AJ105" s="30"/>
      <c r="AK105" s="30"/>
      <c r="AL105" s="112" t="s">
        <v>598</v>
      </c>
      <c r="AM105" s="109"/>
      <c r="AN105" s="112" t="s">
        <v>599</v>
      </c>
      <c r="AO105" s="110" t="s">
        <v>881</v>
      </c>
      <c r="AP105" s="112" t="s">
        <v>601</v>
      </c>
      <c r="AQ105"/>
      <c r="AR105"/>
      <c r="AS105"/>
      <c r="AT105"/>
      <c r="AU105"/>
      <c r="AV105"/>
    </row>
    <row r="106" spans="1:48" ht="23.45" customHeight="1" x14ac:dyDescent="0.2">
      <c r="A106" s="1058"/>
      <c r="B106" s="564" t="s">
        <v>3071</v>
      </c>
      <c r="C106" s="183"/>
      <c r="D106" s="183"/>
      <c r="E106" s="222">
        <f t="shared" si="9"/>
        <v>0</v>
      </c>
      <c r="F106" s="183"/>
      <c r="G106" s="183"/>
      <c r="H106" s="223">
        <f t="shared" si="10"/>
        <v>0</v>
      </c>
      <c r="I106" s="180"/>
      <c r="J106" s="180"/>
      <c r="K106" s="180"/>
      <c r="L106" s="180"/>
      <c r="M106" s="180"/>
      <c r="N106" s="180"/>
      <c r="O106" s="180"/>
      <c r="P106" s="209"/>
      <c r="Q106" s="155"/>
      <c r="AA106" s="97"/>
      <c r="AB106" s="97"/>
      <c r="AC106" s="97"/>
      <c r="AD106" s="97"/>
      <c r="AE106" s="97"/>
      <c r="AF106" s="93"/>
      <c r="AG106" s="93"/>
      <c r="AH106" s="93"/>
      <c r="AI106" s="30"/>
      <c r="AJ106" s="30"/>
      <c r="AK106" s="30"/>
      <c r="AL106" s="112" t="s">
        <v>602</v>
      </c>
      <c r="AM106" s="109"/>
      <c r="AN106" s="112" t="s">
        <v>603</v>
      </c>
      <c r="AO106" s="110" t="s">
        <v>866</v>
      </c>
      <c r="AP106" s="112">
        <v>213</v>
      </c>
      <c r="AQ106"/>
      <c r="AR106"/>
      <c r="AS106"/>
      <c r="AT106"/>
      <c r="AU106"/>
      <c r="AV106"/>
    </row>
    <row r="107" spans="1:48" ht="30.75" customHeight="1" thickBot="1" x14ac:dyDescent="0.3">
      <c r="A107" s="1058"/>
      <c r="B107" s="817" t="s">
        <v>2948</v>
      </c>
      <c r="C107" s="250">
        <f>SUM(C93:C106)</f>
        <v>0</v>
      </c>
      <c r="D107" s="250">
        <f>SUM(D93:D106)</f>
        <v>0</v>
      </c>
      <c r="E107" s="251">
        <f t="shared" si="9"/>
        <v>0</v>
      </c>
      <c r="F107" s="226">
        <f>SUM(F93:F106)</f>
        <v>0</v>
      </c>
      <c r="G107" s="226">
        <f>SUM(G93:G106)</f>
        <v>0</v>
      </c>
      <c r="H107" s="243">
        <f t="shared" si="10"/>
        <v>0</v>
      </c>
      <c r="I107" s="180"/>
      <c r="J107" s="180"/>
      <c r="K107" s="180"/>
      <c r="L107" s="180"/>
      <c r="M107" s="180"/>
      <c r="N107" s="180"/>
      <c r="O107" s="180"/>
      <c r="P107" s="209"/>
      <c r="Q107" s="155"/>
      <c r="AA107" s="97"/>
      <c r="AB107" s="97"/>
      <c r="AC107" s="97"/>
      <c r="AD107" s="97"/>
      <c r="AE107" s="97"/>
      <c r="AF107" s="93"/>
      <c r="AG107" s="93"/>
      <c r="AH107" s="93"/>
      <c r="AI107" s="30"/>
      <c r="AJ107" s="30"/>
      <c r="AK107" s="30"/>
      <c r="AL107" s="112" t="s">
        <v>605</v>
      </c>
      <c r="AM107" s="109"/>
      <c r="AN107" s="112" t="s">
        <v>606</v>
      </c>
      <c r="AO107" s="110" t="s">
        <v>884</v>
      </c>
      <c r="AP107" s="112" t="s">
        <v>608</v>
      </c>
      <c r="AQ107"/>
      <c r="AR107"/>
      <c r="AS107"/>
      <c r="AT107"/>
      <c r="AU107"/>
      <c r="AV107"/>
    </row>
    <row r="108" spans="1:48" ht="23.45" customHeight="1" thickBot="1" x14ac:dyDescent="0.3">
      <c r="A108" s="1058"/>
      <c r="B108" s="33" t="s">
        <v>3072</v>
      </c>
      <c r="C108" s="232" t="s">
        <v>2946</v>
      </c>
      <c r="D108" s="233" t="s">
        <v>2947</v>
      </c>
      <c r="E108" s="577" t="s">
        <v>3073</v>
      </c>
      <c r="F108" s="252" t="s">
        <v>2946</v>
      </c>
      <c r="G108" s="253" t="s">
        <v>2947</v>
      </c>
      <c r="H108" s="578" t="s">
        <v>3073</v>
      </c>
      <c r="I108" s="180"/>
      <c r="J108" s="180"/>
      <c r="K108" s="180"/>
      <c r="L108" s="180"/>
      <c r="M108" s="180"/>
      <c r="N108" s="180"/>
      <c r="O108" s="180"/>
      <c r="P108" s="209"/>
      <c r="Q108" s="155"/>
      <c r="AA108" s="97"/>
      <c r="AB108" s="97"/>
      <c r="AC108" s="97"/>
      <c r="AD108" s="97"/>
      <c r="AE108" s="97"/>
      <c r="AF108" s="93"/>
      <c r="AG108" s="93"/>
      <c r="AH108" s="93"/>
      <c r="AI108" s="30"/>
      <c r="AJ108" s="30"/>
      <c r="AK108" s="30"/>
      <c r="AL108" s="112" t="s">
        <v>609</v>
      </c>
      <c r="AM108" s="109"/>
      <c r="AN108" s="112" t="s">
        <v>610</v>
      </c>
      <c r="AO108" s="610" t="s">
        <v>3019</v>
      </c>
      <c r="AP108" s="112" t="s">
        <v>612</v>
      </c>
      <c r="AQ108"/>
      <c r="AR108"/>
      <c r="AS108"/>
      <c r="AT108"/>
      <c r="AU108"/>
      <c r="AV108"/>
    </row>
    <row r="109" spans="1:48" ht="23.45" customHeight="1" thickBot="1" x14ac:dyDescent="0.25">
      <c r="A109" s="1058"/>
      <c r="B109" s="254" t="s">
        <v>3074</v>
      </c>
      <c r="C109" s="183"/>
      <c r="D109" s="183"/>
      <c r="E109" s="600"/>
      <c r="F109" s="183"/>
      <c r="G109" s="183"/>
      <c r="H109" s="601"/>
      <c r="I109" s="180"/>
      <c r="J109" s="180"/>
      <c r="K109" s="180"/>
      <c r="L109" s="180"/>
      <c r="M109" s="180"/>
      <c r="N109" s="180"/>
      <c r="O109" s="180"/>
      <c r="P109" s="209"/>
      <c r="Q109" s="155"/>
      <c r="AA109" s="97"/>
      <c r="AB109" s="97"/>
      <c r="AC109" s="97"/>
      <c r="AD109" s="97"/>
      <c r="AE109" s="97"/>
      <c r="AF109" s="93"/>
      <c r="AG109" s="93"/>
      <c r="AH109" s="93"/>
      <c r="AI109" s="30"/>
      <c r="AJ109" s="30"/>
      <c r="AK109" s="30"/>
      <c r="AL109" s="112" t="s">
        <v>613</v>
      </c>
      <c r="AM109" s="109"/>
      <c r="AN109" s="112" t="s">
        <v>614</v>
      </c>
      <c r="AO109" s="110" t="s">
        <v>540</v>
      </c>
      <c r="AP109" s="112" t="s">
        <v>616</v>
      </c>
      <c r="AQ109"/>
      <c r="AR109"/>
      <c r="AS109"/>
      <c r="AT109"/>
      <c r="AU109"/>
      <c r="AV109"/>
    </row>
    <row r="110" spans="1:48" ht="23.45" customHeight="1" thickBot="1" x14ac:dyDescent="0.25">
      <c r="A110" s="1058"/>
      <c r="B110" s="574" t="s">
        <v>3075</v>
      </c>
      <c r="C110" s="183"/>
      <c r="D110" s="183"/>
      <c r="E110" s="600"/>
      <c r="F110" s="183"/>
      <c r="G110" s="183"/>
      <c r="H110" s="601"/>
      <c r="I110" s="180"/>
      <c r="J110" s="180"/>
      <c r="K110" s="180"/>
      <c r="L110" s="180"/>
      <c r="M110" s="180"/>
      <c r="N110" s="180"/>
      <c r="O110" s="180"/>
      <c r="P110" s="209"/>
      <c r="Q110" s="155"/>
      <c r="AA110" s="97"/>
      <c r="AB110" s="97"/>
      <c r="AC110" s="97"/>
      <c r="AD110" s="97"/>
      <c r="AE110" s="97"/>
      <c r="AF110" s="93"/>
      <c r="AG110" s="93"/>
      <c r="AH110" s="93"/>
      <c r="AI110" s="30"/>
      <c r="AJ110" s="30"/>
      <c r="AK110" s="30"/>
      <c r="AL110" s="112" t="s">
        <v>617</v>
      </c>
      <c r="AM110" s="109"/>
      <c r="AN110" s="112" t="s">
        <v>618</v>
      </c>
      <c r="AO110" s="110" t="s">
        <v>542</v>
      </c>
      <c r="AP110" s="112" t="s">
        <v>620</v>
      </c>
      <c r="AQ110"/>
      <c r="AR110"/>
      <c r="AS110"/>
      <c r="AT110"/>
      <c r="AU110"/>
      <c r="AV110"/>
    </row>
    <row r="111" spans="1:48" ht="23.45" customHeight="1" thickBot="1" x14ac:dyDescent="0.25">
      <c r="A111" s="1058"/>
      <c r="B111" s="574" t="s">
        <v>3076</v>
      </c>
      <c r="C111" s="183"/>
      <c r="D111" s="183"/>
      <c r="E111" s="600"/>
      <c r="F111" s="183"/>
      <c r="G111" s="183"/>
      <c r="H111" s="601"/>
      <c r="I111" s="180"/>
      <c r="J111" s="180"/>
      <c r="K111" s="180"/>
      <c r="L111" s="180"/>
      <c r="M111" s="180"/>
      <c r="N111" s="180"/>
      <c r="O111" s="180"/>
      <c r="P111" s="209"/>
      <c r="Q111" s="155"/>
      <c r="AA111" s="97"/>
      <c r="AB111" s="97"/>
      <c r="AC111" s="97"/>
      <c r="AD111" s="97"/>
      <c r="AE111" s="97"/>
      <c r="AF111" s="93"/>
      <c r="AG111" s="93"/>
      <c r="AH111" s="93"/>
      <c r="AI111" s="30"/>
      <c r="AJ111" s="30"/>
      <c r="AK111" s="30"/>
      <c r="AL111" s="112" t="s">
        <v>621</v>
      </c>
      <c r="AM111" s="109"/>
      <c r="AN111" s="112" t="s">
        <v>622</v>
      </c>
      <c r="AO111" s="110" t="s">
        <v>545</v>
      </c>
      <c r="AP111" s="112" t="s">
        <v>624</v>
      </c>
      <c r="AQ111"/>
      <c r="AR111"/>
      <c r="AS111"/>
      <c r="AT111"/>
      <c r="AU111"/>
      <c r="AV111"/>
    </row>
    <row r="112" spans="1:48" ht="23.45" customHeight="1" thickBot="1" x14ac:dyDescent="0.25">
      <c r="A112" s="1058"/>
      <c r="B112" s="574" t="s">
        <v>3077</v>
      </c>
      <c r="C112" s="183"/>
      <c r="D112" s="183"/>
      <c r="E112" s="600"/>
      <c r="F112" s="183"/>
      <c r="G112" s="183"/>
      <c r="H112" s="601"/>
      <c r="I112" s="180"/>
      <c r="J112" s="180"/>
      <c r="K112" s="180"/>
      <c r="L112" s="180"/>
      <c r="M112" s="180"/>
      <c r="N112" s="180"/>
      <c r="O112" s="180"/>
      <c r="P112" s="209"/>
      <c r="Q112" s="155"/>
      <c r="AA112" s="97"/>
      <c r="AB112" s="97"/>
      <c r="AC112" s="97"/>
      <c r="AD112" s="97"/>
      <c r="AE112" s="97"/>
      <c r="AF112" s="93"/>
      <c r="AG112" s="93"/>
      <c r="AH112" s="93"/>
      <c r="AI112" s="30"/>
      <c r="AJ112" s="30"/>
      <c r="AK112" s="30"/>
      <c r="AL112" s="112" t="s">
        <v>625</v>
      </c>
      <c r="AM112" s="109"/>
      <c r="AN112" s="112" t="s">
        <v>626</v>
      </c>
      <c r="AO112" s="110" t="s">
        <v>548</v>
      </c>
      <c r="AP112" s="112" t="s">
        <v>628</v>
      </c>
      <c r="AQ112"/>
      <c r="AR112"/>
      <c r="AS112"/>
      <c r="AT112"/>
      <c r="AU112"/>
      <c r="AV112"/>
    </row>
    <row r="113" spans="1:48" ht="23.45" customHeight="1" thickBot="1" x14ac:dyDescent="0.25">
      <c r="A113" s="1058"/>
      <c r="B113" s="820" t="s">
        <v>3078</v>
      </c>
      <c r="C113" s="183"/>
      <c r="D113" s="183"/>
      <c r="E113" s="600"/>
      <c r="F113" s="183"/>
      <c r="G113" s="183"/>
      <c r="H113" s="601"/>
      <c r="I113" s="180"/>
      <c r="J113" s="180"/>
      <c r="K113" s="180"/>
      <c r="L113" s="180"/>
      <c r="M113" s="180"/>
      <c r="N113" s="180"/>
      <c r="O113" s="180"/>
      <c r="P113" s="209"/>
      <c r="Q113" s="155"/>
      <c r="AA113" s="97"/>
      <c r="AB113" s="97"/>
      <c r="AC113" s="97"/>
      <c r="AD113" s="97"/>
      <c r="AE113" s="97"/>
      <c r="AF113" s="93"/>
      <c r="AG113" s="93"/>
      <c r="AH113" s="93"/>
      <c r="AI113" s="30"/>
      <c r="AJ113" s="30"/>
      <c r="AK113" s="30"/>
      <c r="AL113" s="112" t="s">
        <v>629</v>
      </c>
      <c r="AM113" s="109"/>
      <c r="AN113" s="112" t="s">
        <v>630</v>
      </c>
      <c r="AO113" s="110" t="s">
        <v>551</v>
      </c>
      <c r="AP113" s="112" t="s">
        <v>632</v>
      </c>
      <c r="AQ113"/>
      <c r="AR113"/>
      <c r="AS113"/>
      <c r="AT113"/>
      <c r="AU113"/>
      <c r="AV113"/>
    </row>
    <row r="114" spans="1:48" ht="23.45" customHeight="1" thickBot="1" x14ac:dyDescent="0.25">
      <c r="A114" s="1058"/>
      <c r="B114" s="565" t="s">
        <v>3079</v>
      </c>
      <c r="C114" s="183"/>
      <c r="D114" s="183"/>
      <c r="E114" s="600"/>
      <c r="F114" s="183"/>
      <c r="G114" s="183"/>
      <c r="H114" s="601"/>
      <c r="I114" s="180"/>
      <c r="J114" s="180"/>
      <c r="K114" s="180"/>
      <c r="L114" s="180"/>
      <c r="M114" s="180"/>
      <c r="N114" s="180"/>
      <c r="O114" s="180"/>
      <c r="P114" s="209"/>
      <c r="Q114" s="155"/>
      <c r="AA114" s="97"/>
      <c r="AB114" s="97"/>
      <c r="AC114" s="97"/>
      <c r="AD114" s="97"/>
      <c r="AE114" s="97"/>
      <c r="AF114" s="93"/>
      <c r="AG114" s="93"/>
      <c r="AH114" s="93"/>
      <c r="AI114" s="30"/>
      <c r="AJ114" s="30"/>
      <c r="AK114" s="30"/>
      <c r="AL114" s="112" t="s">
        <v>633</v>
      </c>
      <c r="AM114" s="109"/>
      <c r="AN114" s="112" t="s">
        <v>634</v>
      </c>
      <c r="AO114" s="112" t="s">
        <v>523</v>
      </c>
      <c r="AP114" s="112">
        <v>251</v>
      </c>
      <c r="AQ114"/>
      <c r="AR114"/>
      <c r="AS114"/>
      <c r="AT114"/>
      <c r="AU114"/>
      <c r="AV114"/>
    </row>
    <row r="115" spans="1:48" ht="23.45" customHeight="1" x14ac:dyDescent="0.2">
      <c r="A115" s="1059"/>
      <c r="B115" s="565" t="s">
        <v>3079</v>
      </c>
      <c r="C115" s="183"/>
      <c r="D115" s="183"/>
      <c r="E115" s="600">
        <v>0</v>
      </c>
      <c r="F115" s="183"/>
      <c r="G115" s="183"/>
      <c r="H115" s="601">
        <v>0</v>
      </c>
      <c r="I115" s="180"/>
      <c r="J115" s="180"/>
      <c r="K115" s="180"/>
      <c r="L115" s="180"/>
      <c r="M115" s="180"/>
      <c r="N115" s="180"/>
      <c r="O115" s="180"/>
      <c r="P115" s="209"/>
      <c r="Q115" s="155"/>
      <c r="AA115" s="97"/>
      <c r="AB115" s="97"/>
      <c r="AC115" s="97"/>
      <c r="AD115" s="97"/>
      <c r="AE115" s="97"/>
      <c r="AF115" s="93"/>
      <c r="AG115" s="93"/>
      <c r="AH115" s="93"/>
      <c r="AI115" s="30"/>
      <c r="AJ115" s="30"/>
      <c r="AK115" s="30"/>
      <c r="AL115" s="112" t="s">
        <v>636</v>
      </c>
      <c r="AM115" s="109"/>
      <c r="AN115" s="112" t="s">
        <v>637</v>
      </c>
      <c r="AO115" s="112" t="s">
        <v>526</v>
      </c>
      <c r="AP115" s="112">
        <v>253</v>
      </c>
      <c r="AQ115"/>
      <c r="AR115"/>
      <c r="AS115"/>
      <c r="AT115"/>
      <c r="AU115"/>
      <c r="AV115"/>
    </row>
    <row r="116" spans="1:48" ht="23.45" customHeight="1" thickBot="1" x14ac:dyDescent="0.25">
      <c r="A116" s="1014" t="s">
        <v>3080</v>
      </c>
      <c r="B116" s="1018" t="s">
        <v>3081</v>
      </c>
      <c r="C116" s="1019"/>
      <c r="D116" s="1019"/>
      <c r="E116" s="1019"/>
      <c r="F116" s="1019"/>
      <c r="G116" s="1019"/>
      <c r="H116" s="1020"/>
      <c r="I116" s="180"/>
      <c r="J116" s="180"/>
      <c r="K116" s="180"/>
      <c r="L116" s="180"/>
      <c r="M116" s="180"/>
      <c r="N116" s="180"/>
      <c r="O116" s="180"/>
      <c r="P116" s="209"/>
      <c r="Q116" s="155"/>
      <c r="AA116" s="97"/>
      <c r="AB116" s="97"/>
      <c r="AC116" s="97"/>
      <c r="AD116" s="97"/>
      <c r="AE116" s="97"/>
      <c r="AF116" s="93"/>
      <c r="AG116" s="93"/>
      <c r="AH116" s="93"/>
      <c r="AI116" s="30"/>
      <c r="AJ116" s="30"/>
      <c r="AK116" s="30"/>
      <c r="AL116" s="112" t="s">
        <v>639</v>
      </c>
      <c r="AM116" s="109"/>
      <c r="AN116" s="112" t="s">
        <v>640</v>
      </c>
      <c r="AO116" s="110" t="s">
        <v>554</v>
      </c>
      <c r="AP116" s="112">
        <v>256</v>
      </c>
      <c r="AQ116"/>
      <c r="AR116"/>
      <c r="AS116"/>
      <c r="AT116"/>
      <c r="AU116"/>
      <c r="AV116"/>
    </row>
    <row r="117" spans="1:48" ht="23.45" customHeight="1" thickBot="1" x14ac:dyDescent="0.3">
      <c r="A117" s="1015"/>
      <c r="B117" s="33" t="s">
        <v>3082</v>
      </c>
      <c r="C117" s="255"/>
      <c r="D117" s="255"/>
      <c r="E117" s="1"/>
      <c r="F117" s="232" t="s">
        <v>2946</v>
      </c>
      <c r="G117" s="233" t="s">
        <v>2947</v>
      </c>
      <c r="H117" s="234" t="s">
        <v>2948</v>
      </c>
      <c r="I117" s="180"/>
      <c r="J117" s="180"/>
      <c r="K117" s="180"/>
      <c r="L117" s="180"/>
      <c r="M117" s="180"/>
      <c r="N117" s="180"/>
      <c r="O117" s="180"/>
      <c r="P117" s="209"/>
      <c r="Q117" s="155"/>
      <c r="AA117" s="97"/>
      <c r="AB117" s="97"/>
      <c r="AC117" s="97"/>
      <c r="AD117" s="97"/>
      <c r="AE117" s="97"/>
      <c r="AF117" s="93"/>
      <c r="AG117" s="93"/>
      <c r="AH117" s="93"/>
      <c r="AI117" s="30"/>
      <c r="AJ117" s="30"/>
      <c r="AK117" s="30"/>
      <c r="AL117" s="112" t="s">
        <v>642</v>
      </c>
      <c r="AM117" s="109"/>
      <c r="AN117" s="112" t="s">
        <v>643</v>
      </c>
      <c r="AO117" s="110" t="s">
        <v>557</v>
      </c>
      <c r="AP117" s="112">
        <v>257</v>
      </c>
      <c r="AQ117"/>
      <c r="AR117"/>
      <c r="AS117"/>
      <c r="AT117"/>
      <c r="AU117"/>
      <c r="AV117"/>
    </row>
    <row r="118" spans="1:48" ht="23.45" customHeight="1" thickBot="1" x14ac:dyDescent="0.3">
      <c r="A118" s="1015"/>
      <c r="B118" s="256" t="s">
        <v>3083</v>
      </c>
      <c r="C118" s="257"/>
      <c r="D118" s="257"/>
      <c r="E118" s="258"/>
      <c r="F118" s="259"/>
      <c r="G118" s="259"/>
      <c r="H118" s="220">
        <f>F118+G118</f>
        <v>0</v>
      </c>
      <c r="I118" s="180"/>
      <c r="J118" s="180"/>
      <c r="K118" s="180"/>
      <c r="L118" s="180"/>
      <c r="M118" s="180"/>
      <c r="N118" s="180"/>
      <c r="O118" s="180"/>
      <c r="P118" s="209"/>
      <c r="Q118" s="155"/>
      <c r="AA118" s="97"/>
      <c r="AB118" s="97"/>
      <c r="AC118" s="97"/>
      <c r="AD118" s="97"/>
      <c r="AE118" s="97"/>
      <c r="AF118" s="93"/>
      <c r="AG118" s="93"/>
      <c r="AH118" s="93"/>
      <c r="AI118" s="30"/>
      <c r="AJ118" s="30"/>
      <c r="AK118" s="30"/>
      <c r="AL118" s="112" t="s">
        <v>645</v>
      </c>
      <c r="AM118" s="109"/>
      <c r="AN118" s="112" t="s">
        <v>646</v>
      </c>
      <c r="AO118" s="110" t="s">
        <v>560</v>
      </c>
      <c r="AP118" s="112">
        <v>258</v>
      </c>
      <c r="AQ118"/>
      <c r="AR118"/>
      <c r="AS118"/>
      <c r="AT118"/>
      <c r="AU118"/>
      <c r="AV118"/>
    </row>
    <row r="119" spans="1:48" ht="23.45" customHeight="1" thickBot="1" x14ac:dyDescent="0.3">
      <c r="A119" s="1015"/>
      <c r="B119" s="189" t="s">
        <v>3084</v>
      </c>
      <c r="C119" s="257"/>
      <c r="D119" s="257"/>
      <c r="E119" s="258"/>
      <c r="F119" s="259"/>
      <c r="G119" s="259"/>
      <c r="H119" s="223">
        <f>F119+G119</f>
        <v>0</v>
      </c>
      <c r="I119" s="180"/>
      <c r="J119" s="180"/>
      <c r="K119" s="180"/>
      <c r="L119" s="180"/>
      <c r="M119" s="180"/>
      <c r="N119" s="180"/>
      <c r="O119" s="180"/>
      <c r="P119" s="209"/>
      <c r="Q119" s="155"/>
      <c r="AA119" s="97"/>
      <c r="AB119" s="97"/>
      <c r="AC119" s="97"/>
      <c r="AD119" s="97"/>
      <c r="AE119" s="97"/>
      <c r="AF119" s="93"/>
      <c r="AG119" s="93"/>
      <c r="AH119" s="93"/>
      <c r="AI119" s="30"/>
      <c r="AJ119" s="30"/>
      <c r="AK119" s="30"/>
      <c r="AL119" s="112" t="s">
        <v>648</v>
      </c>
      <c r="AM119" s="109"/>
      <c r="AN119" s="112" t="s">
        <v>649</v>
      </c>
      <c r="AO119" s="112" t="s">
        <v>528</v>
      </c>
      <c r="AP119" s="112" t="s">
        <v>651</v>
      </c>
      <c r="AQ119"/>
      <c r="AR119"/>
      <c r="AS119"/>
      <c r="AT119"/>
      <c r="AU119"/>
      <c r="AV119"/>
    </row>
    <row r="120" spans="1:48" ht="23.45" customHeight="1" thickBot="1" x14ac:dyDescent="0.3">
      <c r="A120" s="1015"/>
      <c r="B120" s="189" t="s">
        <v>3085</v>
      </c>
      <c r="C120" s="257"/>
      <c r="D120" s="257"/>
      <c r="E120" s="258"/>
      <c r="F120" s="259"/>
      <c r="G120" s="259"/>
      <c r="H120" s="223">
        <f>F120+G120</f>
        <v>0</v>
      </c>
      <c r="I120" s="180"/>
      <c r="J120" s="180"/>
      <c r="K120" s="180"/>
      <c r="L120" s="180"/>
      <c r="M120" s="180"/>
      <c r="N120" s="180"/>
      <c r="O120" s="180"/>
      <c r="P120" s="209"/>
      <c r="Q120" s="155"/>
      <c r="AA120" s="97"/>
      <c r="AB120" s="97"/>
      <c r="AC120" s="97"/>
      <c r="AD120" s="97"/>
      <c r="AE120" s="97"/>
      <c r="AF120" s="93"/>
      <c r="AG120" s="93"/>
      <c r="AH120" s="93"/>
      <c r="AI120" s="30"/>
      <c r="AJ120" s="30"/>
      <c r="AK120" s="30"/>
      <c r="AL120" s="112" t="s">
        <v>652</v>
      </c>
      <c r="AM120" s="109"/>
      <c r="AN120" s="112" t="s">
        <v>653</v>
      </c>
      <c r="AO120" s="110" t="s">
        <v>534</v>
      </c>
      <c r="AP120" s="112">
        <v>261</v>
      </c>
      <c r="AQ120"/>
      <c r="AR120"/>
      <c r="AS120"/>
      <c r="AT120"/>
      <c r="AU120"/>
      <c r="AV120"/>
    </row>
    <row r="121" spans="1:48" ht="23.45" customHeight="1" thickBot="1" x14ac:dyDescent="0.3">
      <c r="A121" s="1015"/>
      <c r="B121" s="260" t="s">
        <v>3086</v>
      </c>
      <c r="C121" s="261"/>
      <c r="D121" s="261"/>
      <c r="E121" s="262"/>
      <c r="F121" s="259"/>
      <c r="G121" s="259"/>
      <c r="H121" s="263">
        <f>F121+G121</f>
        <v>0</v>
      </c>
      <c r="I121" s="180"/>
      <c r="J121" s="180"/>
      <c r="K121" s="180"/>
      <c r="L121" s="180"/>
      <c r="M121" s="180"/>
      <c r="N121" s="180"/>
      <c r="O121" s="180"/>
      <c r="P121" s="209"/>
      <c r="Q121" s="155"/>
      <c r="AA121" s="97"/>
      <c r="AB121" s="97"/>
      <c r="AC121" s="97"/>
      <c r="AD121" s="97"/>
      <c r="AE121" s="97"/>
      <c r="AF121" s="93"/>
      <c r="AG121" s="93"/>
      <c r="AH121" s="93"/>
      <c r="AI121" s="30"/>
      <c r="AJ121" s="30"/>
      <c r="AK121" s="30"/>
      <c r="AL121" s="112" t="s">
        <v>655</v>
      </c>
      <c r="AM121" s="109"/>
      <c r="AN121" s="112" t="s">
        <v>656</v>
      </c>
      <c r="AO121" s="110" t="s">
        <v>537</v>
      </c>
      <c r="AP121" s="112" t="s">
        <v>658</v>
      </c>
      <c r="AQ121"/>
      <c r="AR121"/>
      <c r="AS121"/>
      <c r="AT121"/>
      <c r="AU121"/>
      <c r="AV121"/>
    </row>
    <row r="122" spans="1:48" s="267" customFormat="1" ht="54" customHeight="1" thickBot="1" x14ac:dyDescent="0.3">
      <c r="A122" s="1015"/>
      <c r="B122" s="225" t="s">
        <v>2948</v>
      </c>
      <c r="C122" s="264"/>
      <c r="D122" s="264"/>
      <c r="E122" s="265"/>
      <c r="F122" s="223">
        <f>SUM(F118:F121)</f>
        <v>0</v>
      </c>
      <c r="G122" s="575">
        <f>SUM(G118:G121)</f>
        <v>0</v>
      </c>
      <c r="H122" s="263">
        <f>SUM(H118:H121)</f>
        <v>0</v>
      </c>
      <c r="I122" s="180"/>
      <c r="J122" s="180"/>
      <c r="K122" s="180"/>
      <c r="L122" s="180"/>
      <c r="M122" s="180"/>
      <c r="N122" s="180"/>
      <c r="O122" s="180"/>
      <c r="P122" s="209"/>
      <c r="Q122" s="155"/>
      <c r="R122" s="156"/>
      <c r="S122" s="156"/>
      <c r="T122" s="156"/>
      <c r="U122" s="156"/>
      <c r="V122" s="156"/>
      <c r="W122" s="156"/>
      <c r="X122" s="156"/>
      <c r="Y122" s="156"/>
      <c r="Z122" s="156"/>
      <c r="AA122" s="97"/>
      <c r="AB122" s="97"/>
      <c r="AC122" s="97"/>
      <c r="AD122" s="97"/>
      <c r="AE122" s="97"/>
      <c r="AF122" s="93"/>
      <c r="AG122" s="93"/>
      <c r="AH122" s="93"/>
      <c r="AI122" s="30"/>
      <c r="AJ122" s="30"/>
      <c r="AK122" s="30"/>
      <c r="AL122" s="112" t="s">
        <v>659</v>
      </c>
      <c r="AM122" s="109"/>
      <c r="AN122" s="112" t="s">
        <v>660</v>
      </c>
      <c r="AO122" s="110" t="s">
        <v>785</v>
      </c>
      <c r="AP122" s="112" t="s">
        <v>662</v>
      </c>
      <c r="AQ122"/>
      <c r="AR122"/>
      <c r="AS122"/>
      <c r="AT122"/>
      <c r="AU122"/>
      <c r="AV122"/>
    </row>
    <row r="123" spans="1:48" s="267" customFormat="1" ht="45" customHeight="1" thickBot="1" x14ac:dyDescent="0.3">
      <c r="A123" s="1015"/>
      <c r="B123" s="105" t="s">
        <v>3087</v>
      </c>
      <c r="C123" s="957" t="s">
        <v>3088</v>
      </c>
      <c r="D123" s="957"/>
      <c r="E123" s="958"/>
      <c r="F123" s="576" t="s">
        <v>2946</v>
      </c>
      <c r="G123" s="233" t="s">
        <v>2947</v>
      </c>
      <c r="H123" s="234" t="s">
        <v>2948</v>
      </c>
      <c r="I123" s="180"/>
      <c r="J123" s="180"/>
      <c r="K123" s="180"/>
      <c r="L123" s="180"/>
      <c r="M123" s="180"/>
      <c r="N123" s="180"/>
      <c r="O123" s="180"/>
      <c r="P123" s="209"/>
      <c r="Q123" s="155"/>
      <c r="R123" s="156"/>
      <c r="S123" s="156"/>
      <c r="T123" s="156"/>
      <c r="U123" s="156"/>
      <c r="V123" s="156"/>
      <c r="W123" s="156"/>
      <c r="X123" s="156"/>
      <c r="Y123" s="156"/>
      <c r="Z123" s="156"/>
      <c r="AA123" s="97"/>
      <c r="AB123" s="97"/>
      <c r="AC123" s="97"/>
      <c r="AD123" s="97"/>
      <c r="AE123" s="97"/>
      <c r="AF123" s="93"/>
      <c r="AG123" s="93"/>
      <c r="AH123" s="93"/>
      <c r="AI123" s="30"/>
      <c r="AJ123" s="30"/>
      <c r="AK123" s="30"/>
      <c r="AL123" s="112" t="s">
        <v>663</v>
      </c>
      <c r="AM123" s="109"/>
      <c r="AN123" s="112" t="s">
        <v>664</v>
      </c>
      <c r="AO123" s="110" t="s">
        <v>563</v>
      </c>
      <c r="AP123" s="112">
        <v>100</v>
      </c>
      <c r="AQ123"/>
      <c r="AR123"/>
      <c r="AS123"/>
      <c r="AT123"/>
      <c r="AU123"/>
      <c r="AV123"/>
    </row>
    <row r="124" spans="1:48" ht="23.45" customHeight="1" thickBot="1" x14ac:dyDescent="0.3">
      <c r="A124" s="1015"/>
      <c r="B124" s="1023" t="s">
        <v>3089</v>
      </c>
      <c r="C124" s="1023"/>
      <c r="D124" s="1023"/>
      <c r="E124" s="1023"/>
      <c r="F124" s="268"/>
      <c r="G124" s="268"/>
      <c r="H124" s="269">
        <f>SUM(F124:G124)</f>
        <v>0</v>
      </c>
      <c r="I124" s="180"/>
      <c r="J124" s="180"/>
      <c r="K124" s="180"/>
      <c r="L124" s="180"/>
      <c r="M124" s="180"/>
      <c r="N124" s="180"/>
      <c r="O124" s="180"/>
      <c r="P124" s="209"/>
      <c r="Q124" s="155"/>
      <c r="AA124" s="97"/>
      <c r="AB124" s="97"/>
      <c r="AC124" s="97"/>
      <c r="AD124" s="97"/>
      <c r="AE124" s="97"/>
      <c r="AF124" s="93"/>
      <c r="AG124" s="93"/>
      <c r="AH124" s="93"/>
      <c r="AI124" s="30"/>
      <c r="AJ124" s="30"/>
      <c r="AK124" s="30"/>
      <c r="AL124" s="112" t="s">
        <v>666</v>
      </c>
      <c r="AM124" s="109"/>
      <c r="AN124" s="112" t="s">
        <v>667</v>
      </c>
      <c r="AO124" s="110" t="s">
        <v>566</v>
      </c>
      <c r="AP124" s="112">
        <v>101</v>
      </c>
      <c r="AQ124"/>
      <c r="AR124"/>
      <c r="AS124"/>
      <c r="AT124"/>
      <c r="AU124"/>
      <c r="AV124"/>
    </row>
    <row r="125" spans="1:48" ht="23.45" customHeight="1" thickBot="1" x14ac:dyDescent="0.3">
      <c r="A125" s="1015"/>
      <c r="B125" s="270" t="s">
        <v>3090</v>
      </c>
      <c r="C125" s="271"/>
      <c r="D125" s="271"/>
      <c r="E125" s="272"/>
      <c r="F125" s="273" t="s">
        <v>2946</v>
      </c>
      <c r="G125" s="17" t="s">
        <v>2947</v>
      </c>
      <c r="H125" s="17" t="s">
        <v>2948</v>
      </c>
      <c r="I125" s="180"/>
      <c r="J125" s="180"/>
      <c r="K125" s="180"/>
      <c r="L125" s="180"/>
      <c r="M125" s="180"/>
      <c r="N125" s="180"/>
      <c r="O125" s="180"/>
      <c r="P125" s="209"/>
      <c r="Q125" s="155"/>
      <c r="AA125" s="97"/>
      <c r="AB125" s="97"/>
      <c r="AC125" s="97"/>
      <c r="AD125" s="97"/>
      <c r="AE125" s="97"/>
      <c r="AF125" s="93"/>
      <c r="AG125" s="93"/>
      <c r="AH125" s="93"/>
      <c r="AI125" s="30"/>
      <c r="AJ125" s="30"/>
      <c r="AK125" s="30"/>
      <c r="AL125" s="112" t="s">
        <v>669</v>
      </c>
      <c r="AM125" s="109"/>
      <c r="AN125" s="112" t="s">
        <v>670</v>
      </c>
      <c r="AO125" s="110" t="s">
        <v>570</v>
      </c>
      <c r="AP125" s="112">
        <v>103</v>
      </c>
      <c r="AQ125"/>
      <c r="AR125"/>
      <c r="AS125"/>
      <c r="AT125"/>
      <c r="AU125"/>
      <c r="AV125"/>
    </row>
    <row r="126" spans="1:48" ht="23.45" customHeight="1" thickBot="1" x14ac:dyDescent="0.25">
      <c r="A126" s="1015"/>
      <c r="B126" s="274" t="s">
        <v>3091</v>
      </c>
      <c r="C126" s="275"/>
      <c r="D126" s="275"/>
      <c r="E126" s="276"/>
      <c r="F126" s="277"/>
      <c r="G126" s="277"/>
      <c r="H126" s="278"/>
      <c r="I126" s="180"/>
      <c r="J126" s="180"/>
      <c r="K126" s="180"/>
      <c r="L126" s="180"/>
      <c r="M126" s="180"/>
      <c r="N126" s="180"/>
      <c r="O126" s="180"/>
      <c r="P126" s="209"/>
      <c r="Q126" s="155"/>
      <c r="AA126" s="97"/>
      <c r="AB126" s="97"/>
      <c r="AC126" s="97"/>
      <c r="AD126" s="97"/>
      <c r="AE126" s="97"/>
      <c r="AF126" s="93"/>
      <c r="AG126" s="93"/>
      <c r="AH126" s="93"/>
      <c r="AI126" s="30"/>
      <c r="AJ126" s="30"/>
      <c r="AK126" s="30"/>
      <c r="AL126" s="112" t="s">
        <v>672</v>
      </c>
      <c r="AM126" s="109"/>
      <c r="AN126" s="112" t="s">
        <v>673</v>
      </c>
      <c r="AO126" s="110" t="s">
        <v>574</v>
      </c>
      <c r="AP126" s="112" t="s">
        <v>675</v>
      </c>
      <c r="AQ126"/>
      <c r="AR126"/>
      <c r="AS126"/>
      <c r="AT126"/>
      <c r="AU126"/>
      <c r="AV126"/>
    </row>
    <row r="127" spans="1:48" ht="23.45" customHeight="1" thickBot="1" x14ac:dyDescent="0.25">
      <c r="A127" s="1015"/>
      <c r="B127" s="189" t="s">
        <v>3187</v>
      </c>
      <c r="C127" s="279"/>
      <c r="D127" s="279"/>
      <c r="E127" s="280"/>
      <c r="F127" s="235"/>
      <c r="G127" s="235"/>
      <c r="H127" s="223">
        <f t="shared" ref="H127:H136" si="11">F127+G127</f>
        <v>0</v>
      </c>
      <c r="I127" s="180"/>
      <c r="J127" s="180"/>
      <c r="K127" s="180"/>
      <c r="L127" s="180"/>
      <c r="M127" s="180"/>
      <c r="N127" s="180"/>
      <c r="O127" s="180"/>
      <c r="P127" s="209"/>
      <c r="Q127" s="155"/>
      <c r="AA127" s="97"/>
      <c r="AB127" s="97"/>
      <c r="AC127" s="97"/>
      <c r="AD127" s="97"/>
      <c r="AE127" s="97"/>
      <c r="AF127" s="93"/>
      <c r="AG127" s="93"/>
      <c r="AH127" s="93"/>
      <c r="AI127" s="30"/>
      <c r="AJ127" s="30"/>
      <c r="AK127" s="30"/>
      <c r="AL127" s="112" t="s">
        <v>676</v>
      </c>
      <c r="AM127" s="109"/>
      <c r="AN127" s="112" t="s">
        <v>677</v>
      </c>
      <c r="AO127" s="110" t="s">
        <v>577</v>
      </c>
      <c r="AP127" s="112" t="s">
        <v>679</v>
      </c>
      <c r="AQ127"/>
      <c r="AR127"/>
      <c r="AS127"/>
      <c r="AT127"/>
      <c r="AU127"/>
      <c r="AV127"/>
    </row>
    <row r="128" spans="1:48" ht="23.45" customHeight="1" thickBot="1" x14ac:dyDescent="0.25">
      <c r="A128" s="1015"/>
      <c r="B128" s="189" t="s">
        <v>3093</v>
      </c>
      <c r="C128" s="279"/>
      <c r="D128" s="279"/>
      <c r="E128" s="280"/>
      <c r="F128" s="235"/>
      <c r="G128" s="235"/>
      <c r="H128" s="223">
        <f t="shared" si="11"/>
        <v>0</v>
      </c>
      <c r="I128" s="23"/>
      <c r="J128" s="23"/>
      <c r="K128" s="180"/>
      <c r="L128" s="180"/>
      <c r="M128" s="180"/>
      <c r="N128" s="180"/>
      <c r="O128" s="180"/>
      <c r="P128" s="209"/>
      <c r="Q128" s="155"/>
      <c r="AA128" s="97"/>
      <c r="AB128" s="97"/>
      <c r="AC128" s="97"/>
      <c r="AD128" s="97"/>
      <c r="AE128" s="97"/>
      <c r="AF128" s="93"/>
      <c r="AG128" s="93"/>
      <c r="AH128" s="93"/>
      <c r="AI128" s="30"/>
      <c r="AJ128" s="30"/>
      <c r="AK128" s="30"/>
      <c r="AL128" s="112" t="s">
        <v>680</v>
      </c>
      <c r="AM128" s="109"/>
      <c r="AN128" s="112" t="s">
        <v>681</v>
      </c>
      <c r="AO128" s="110" t="s">
        <v>580</v>
      </c>
      <c r="AP128" s="112" t="s">
        <v>683</v>
      </c>
      <c r="AQ128"/>
      <c r="AR128"/>
      <c r="AS128"/>
      <c r="AT128"/>
      <c r="AU128"/>
      <c r="AV128"/>
    </row>
    <row r="129" spans="1:77" ht="23.45" customHeight="1" thickBot="1" x14ac:dyDescent="0.25">
      <c r="A129" s="1015"/>
      <c r="B129" s="189" t="s">
        <v>3094</v>
      </c>
      <c r="C129" s="279"/>
      <c r="D129" s="279"/>
      <c r="E129" s="280"/>
      <c r="F129" s="235"/>
      <c r="G129" s="235"/>
      <c r="H129" s="223">
        <f t="shared" si="11"/>
        <v>0</v>
      </c>
      <c r="I129" s="23"/>
      <c r="J129" s="23"/>
      <c r="K129" s="180"/>
      <c r="L129" s="180"/>
      <c r="M129" s="180"/>
      <c r="N129" s="180"/>
      <c r="O129" s="180"/>
      <c r="P129" s="209"/>
      <c r="Q129" s="155"/>
      <c r="AA129" s="97"/>
      <c r="AB129" s="97"/>
      <c r="AC129" s="97"/>
      <c r="AD129" s="97"/>
      <c r="AE129" s="97"/>
      <c r="AF129" s="93"/>
      <c r="AG129" s="93"/>
      <c r="AH129" s="93"/>
      <c r="AI129" s="30"/>
      <c r="AJ129" s="30"/>
      <c r="AK129" s="30"/>
      <c r="AL129" s="112" t="s">
        <v>684</v>
      </c>
      <c r="AM129" s="109"/>
      <c r="AN129" s="112" t="s">
        <v>685</v>
      </c>
      <c r="AO129" s="110" t="s">
        <v>583</v>
      </c>
      <c r="AP129" s="112" t="s">
        <v>687</v>
      </c>
      <c r="AQ129"/>
      <c r="AR129"/>
      <c r="AS129"/>
      <c r="AT129"/>
      <c r="AU129"/>
      <c r="AV129"/>
    </row>
    <row r="130" spans="1:77" ht="23.45" customHeight="1" thickBot="1" x14ac:dyDescent="0.25">
      <c r="A130" s="1015"/>
      <c r="B130" s="189" t="s">
        <v>3095</v>
      </c>
      <c r="C130" s="279"/>
      <c r="D130" s="279"/>
      <c r="E130" s="280"/>
      <c r="F130" s="235"/>
      <c r="G130" s="235"/>
      <c r="H130" s="223">
        <f t="shared" si="11"/>
        <v>0</v>
      </c>
      <c r="I130" s="23"/>
      <c r="J130" s="23"/>
      <c r="K130" s="180"/>
      <c r="L130" s="180"/>
      <c r="M130" s="180"/>
      <c r="N130" s="180"/>
      <c r="O130" s="180"/>
      <c r="P130" s="209"/>
      <c r="Q130" s="155"/>
      <c r="AA130" s="97"/>
      <c r="AB130" s="97"/>
      <c r="AC130" s="97"/>
      <c r="AD130" s="97"/>
      <c r="AE130" s="97"/>
      <c r="AF130" s="93"/>
      <c r="AG130" s="93"/>
      <c r="AH130" s="93"/>
      <c r="AI130" s="30"/>
      <c r="AJ130" s="30"/>
      <c r="AK130" s="30"/>
      <c r="AL130" s="112" t="s">
        <v>688</v>
      </c>
      <c r="AM130" s="109"/>
      <c r="AN130" s="112" t="s">
        <v>689</v>
      </c>
      <c r="AO130" s="110" t="s">
        <v>586</v>
      </c>
      <c r="AP130" s="112" t="s">
        <v>691</v>
      </c>
      <c r="AQ130"/>
      <c r="AR130"/>
      <c r="AS130"/>
      <c r="AT130"/>
      <c r="AU130"/>
      <c r="AV130"/>
    </row>
    <row r="131" spans="1:77" ht="23.45" customHeight="1" thickBot="1" x14ac:dyDescent="0.25">
      <c r="A131" s="1015"/>
      <c r="B131" s="189" t="s">
        <v>3096</v>
      </c>
      <c r="C131" s="279"/>
      <c r="D131" s="279"/>
      <c r="E131" s="280"/>
      <c r="F131" s="235"/>
      <c r="G131" s="235"/>
      <c r="H131" s="223">
        <f t="shared" si="11"/>
        <v>0</v>
      </c>
      <c r="I131" s="23"/>
      <c r="J131" s="23"/>
      <c r="K131" s="180"/>
      <c r="L131" s="180"/>
      <c r="M131" s="180"/>
      <c r="N131" s="180"/>
      <c r="O131" s="180"/>
      <c r="P131" s="209"/>
      <c r="Q131" s="155"/>
      <c r="AA131" s="97"/>
      <c r="AB131" s="97"/>
      <c r="AC131" s="97"/>
      <c r="AD131" s="97"/>
      <c r="AE131" s="97"/>
      <c r="AF131" s="93"/>
      <c r="AG131" s="93"/>
      <c r="AH131" s="93"/>
      <c r="AI131" s="30"/>
      <c r="AJ131" s="30"/>
      <c r="AK131" s="30"/>
      <c r="AL131" s="112" t="s">
        <v>692</v>
      </c>
      <c r="AM131" s="109"/>
      <c r="AN131" s="112" t="s">
        <v>693</v>
      </c>
      <c r="AO131" s="110" t="s">
        <v>590</v>
      </c>
      <c r="AP131" s="112">
        <v>130</v>
      </c>
      <c r="AQ131"/>
      <c r="AR131"/>
      <c r="AS131"/>
      <c r="AT131"/>
      <c r="AU131"/>
      <c r="AV131"/>
    </row>
    <row r="132" spans="1:77" ht="23.45" customHeight="1" thickBot="1" x14ac:dyDescent="0.25">
      <c r="A132" s="1015"/>
      <c r="B132" s="189" t="s">
        <v>3097</v>
      </c>
      <c r="C132" s="279"/>
      <c r="D132" s="279"/>
      <c r="E132" s="280"/>
      <c r="F132" s="235"/>
      <c r="G132" s="235"/>
      <c r="H132" s="223">
        <f t="shared" si="11"/>
        <v>0</v>
      </c>
      <c r="I132" s="23"/>
      <c r="J132" s="23"/>
      <c r="K132" s="180"/>
      <c r="L132" s="180"/>
      <c r="M132" s="180"/>
      <c r="N132" s="180"/>
      <c r="O132" s="180"/>
      <c r="P132" s="209"/>
      <c r="Q132" s="155"/>
      <c r="AA132" s="97"/>
      <c r="AB132" s="97"/>
      <c r="AC132" s="97"/>
      <c r="AD132" s="97"/>
      <c r="AE132" s="97"/>
      <c r="AF132" s="93"/>
      <c r="AG132" s="93"/>
      <c r="AH132" s="93"/>
      <c r="AI132" s="30"/>
      <c r="AJ132" s="30"/>
      <c r="AK132" s="30"/>
      <c r="AL132" s="112" t="s">
        <v>695</v>
      </c>
      <c r="AM132" s="109"/>
      <c r="AN132" s="112" t="s">
        <v>696</v>
      </c>
      <c r="AO132" s="110" t="s">
        <v>593</v>
      </c>
      <c r="AP132" s="112">
        <v>131</v>
      </c>
      <c r="AQ132"/>
      <c r="AR132"/>
      <c r="AS132"/>
      <c r="AT132"/>
      <c r="AU132"/>
      <c r="AV132"/>
    </row>
    <row r="133" spans="1:77" ht="23.45" customHeight="1" thickBot="1" x14ac:dyDescent="0.25">
      <c r="A133" s="1015"/>
      <c r="B133" s="189" t="s">
        <v>3098</v>
      </c>
      <c r="C133" s="566"/>
      <c r="D133" s="566"/>
      <c r="E133" s="567"/>
      <c r="F133" s="235"/>
      <c r="G133" s="235"/>
      <c r="H133" s="223">
        <f t="shared" si="11"/>
        <v>0</v>
      </c>
      <c r="I133" s="23"/>
      <c r="J133" s="23"/>
      <c r="K133" s="180"/>
      <c r="L133" s="180"/>
      <c r="M133" s="180"/>
      <c r="N133" s="180"/>
      <c r="O133" s="180"/>
      <c r="P133" s="209"/>
      <c r="Q133" s="155"/>
      <c r="AA133" s="97"/>
      <c r="AB133" s="97"/>
      <c r="AC133" s="97"/>
      <c r="AD133" s="97"/>
      <c r="AE133" s="97"/>
      <c r="AF133" s="93"/>
      <c r="AG133" s="93"/>
      <c r="AH133" s="93"/>
      <c r="AI133" s="30"/>
      <c r="AJ133" s="30"/>
      <c r="AK133" s="30"/>
      <c r="AL133" s="112" t="s">
        <v>698</v>
      </c>
      <c r="AM133" s="109"/>
      <c r="AN133" s="112" t="s">
        <v>699</v>
      </c>
      <c r="AO133" s="110" t="s">
        <v>596</v>
      </c>
      <c r="AP133" s="112">
        <v>134</v>
      </c>
      <c r="AQ133"/>
      <c r="AR133"/>
      <c r="AS133"/>
      <c r="AT133"/>
      <c r="AU133"/>
      <c r="AV133"/>
    </row>
    <row r="134" spans="1:77" ht="23.45" customHeight="1" thickBot="1" x14ac:dyDescent="0.25">
      <c r="A134" s="1015"/>
      <c r="B134" s="563" t="s">
        <v>3099</v>
      </c>
      <c r="C134" s="566"/>
      <c r="D134" s="566"/>
      <c r="E134" s="567"/>
      <c r="F134" s="235"/>
      <c r="G134" s="235"/>
      <c r="H134" s="223">
        <f t="shared" si="11"/>
        <v>0</v>
      </c>
      <c r="I134" s="23"/>
      <c r="J134" s="23"/>
      <c r="K134" s="180"/>
      <c r="L134" s="180"/>
      <c r="M134" s="180"/>
      <c r="N134" s="180"/>
      <c r="O134" s="180"/>
      <c r="P134" s="209"/>
      <c r="Q134" s="155"/>
      <c r="AA134" s="97"/>
      <c r="AB134" s="97"/>
      <c r="AC134" s="97"/>
      <c r="AD134" s="97"/>
      <c r="AE134" s="97"/>
      <c r="AF134" s="93"/>
      <c r="AG134" s="93"/>
      <c r="AH134" s="93"/>
      <c r="AI134" s="30"/>
      <c r="AJ134" s="30"/>
      <c r="AK134" s="30"/>
      <c r="AL134" s="112" t="s">
        <v>701</v>
      </c>
      <c r="AM134" s="109"/>
      <c r="AN134" s="112" t="s">
        <v>702</v>
      </c>
      <c r="AO134" s="110" t="s">
        <v>600</v>
      </c>
      <c r="AP134" s="112" t="s">
        <v>704</v>
      </c>
      <c r="AQ134"/>
      <c r="AR134"/>
      <c r="AS134"/>
      <c r="AT134"/>
      <c r="AU134"/>
      <c r="AV134"/>
    </row>
    <row r="135" spans="1:77" ht="23.45" customHeight="1" x14ac:dyDescent="0.2">
      <c r="A135" s="1015"/>
      <c r="B135" s="563" t="s">
        <v>3099</v>
      </c>
      <c r="C135" s="566"/>
      <c r="D135" s="566"/>
      <c r="E135" s="567"/>
      <c r="F135" s="235"/>
      <c r="G135" s="235"/>
      <c r="H135" s="223">
        <f t="shared" si="11"/>
        <v>0</v>
      </c>
      <c r="I135" s="23"/>
      <c r="J135" s="23"/>
      <c r="K135" s="180"/>
      <c r="L135" s="180"/>
      <c r="M135" s="180"/>
      <c r="N135" s="180"/>
      <c r="O135" s="180"/>
      <c r="P135" s="209"/>
      <c r="Q135" s="155"/>
      <c r="AA135" s="97"/>
      <c r="AB135" s="97"/>
      <c r="AC135" s="97"/>
      <c r="AD135" s="97"/>
      <c r="AE135" s="97"/>
      <c r="AF135" s="93"/>
      <c r="AG135" s="93"/>
      <c r="AH135" s="93"/>
      <c r="AI135" s="30"/>
      <c r="AJ135" s="30"/>
      <c r="AK135" s="30"/>
      <c r="AL135" s="112" t="s">
        <v>705</v>
      </c>
      <c r="AM135" s="109"/>
      <c r="AN135" s="112" t="s">
        <v>706</v>
      </c>
      <c r="AO135" s="110" t="s">
        <v>787</v>
      </c>
      <c r="AP135" s="112" t="s">
        <v>708</v>
      </c>
      <c r="AQ135"/>
      <c r="AR135"/>
      <c r="AS135"/>
      <c r="AT135"/>
      <c r="AU135"/>
      <c r="AV135"/>
    </row>
    <row r="136" spans="1:77" s="267" customFormat="1" ht="23.45" customHeight="1" thickBot="1" x14ac:dyDescent="0.3">
      <c r="A136" s="1015"/>
      <c r="B136" s="817" t="s">
        <v>2948</v>
      </c>
      <c r="C136" s="281"/>
      <c r="D136" s="281"/>
      <c r="E136" s="282"/>
      <c r="F136" s="283">
        <f>SUM(F127:F135)</f>
        <v>0</v>
      </c>
      <c r="G136" s="283">
        <f>SUM(G127:G135)</f>
        <v>0</v>
      </c>
      <c r="H136" s="263">
        <f t="shared" si="11"/>
        <v>0</v>
      </c>
      <c r="I136" s="202"/>
      <c r="J136" s="23"/>
      <c r="K136" s="180"/>
      <c r="L136" s="180"/>
      <c r="M136" s="180"/>
      <c r="N136" s="180"/>
      <c r="O136" s="180"/>
      <c r="P136" s="209"/>
      <c r="Q136" s="155"/>
      <c r="R136" s="156"/>
      <c r="S136" s="156"/>
      <c r="T136" s="156"/>
      <c r="U136" s="156"/>
      <c r="V136" s="156"/>
      <c r="W136" s="156"/>
      <c r="X136" s="156"/>
      <c r="Y136" s="156"/>
      <c r="Z136" s="156"/>
      <c r="AA136" s="97"/>
      <c r="AB136" s="97"/>
      <c r="AC136" s="97"/>
      <c r="AD136" s="97"/>
      <c r="AE136" s="97"/>
      <c r="AF136" s="93"/>
      <c r="AG136" s="93"/>
      <c r="AH136" s="93"/>
      <c r="AI136" s="30"/>
      <c r="AJ136" s="30"/>
      <c r="AK136" s="30"/>
      <c r="AL136" s="112" t="s">
        <v>709</v>
      </c>
      <c r="AM136" s="109"/>
      <c r="AN136" s="112" t="s">
        <v>710</v>
      </c>
      <c r="AO136" s="110" t="s">
        <v>607</v>
      </c>
      <c r="AP136" s="112">
        <v>428</v>
      </c>
      <c r="AQ136"/>
      <c r="AR136"/>
      <c r="AS136"/>
      <c r="AT136"/>
      <c r="AU136"/>
      <c r="AV136"/>
      <c r="AW136" s="156"/>
      <c r="AX136" s="156"/>
      <c r="AY136" s="156"/>
      <c r="AZ136" s="156"/>
      <c r="BA136" s="156"/>
      <c r="BB136" s="156"/>
      <c r="BC136" s="156"/>
      <c r="BD136" s="156"/>
      <c r="BE136" s="156"/>
    </row>
    <row r="137" spans="1:77" s="267" customFormat="1" ht="23.45" customHeight="1" x14ac:dyDescent="0.25">
      <c r="A137" s="1015"/>
      <c r="B137" s="1025" t="s">
        <v>3100</v>
      </c>
      <c r="C137" s="1025"/>
      <c r="D137" s="1025"/>
      <c r="E137" s="1025"/>
      <c r="F137" s="284" t="s">
        <v>2946</v>
      </c>
      <c r="G137" s="233" t="s">
        <v>2947</v>
      </c>
      <c r="H137" s="234" t="s">
        <v>2948</v>
      </c>
      <c r="I137" s="202"/>
      <c r="J137" s="23"/>
      <c r="K137" s="180"/>
      <c r="L137" s="180"/>
      <c r="M137" s="180"/>
      <c r="N137" s="180"/>
      <c r="O137" s="180"/>
      <c r="P137" s="209"/>
      <c r="Q137" s="155"/>
      <c r="R137" s="156"/>
      <c r="S137" s="156"/>
      <c r="T137" s="156"/>
      <c r="U137" s="156"/>
      <c r="V137" s="156"/>
      <c r="W137" s="156"/>
      <c r="X137" s="156"/>
      <c r="Y137" s="156"/>
      <c r="Z137" s="156"/>
      <c r="AA137" s="97"/>
      <c r="AB137" s="97"/>
      <c r="AC137" s="97"/>
      <c r="AD137" s="97"/>
      <c r="AE137" s="97"/>
      <c r="AF137" s="93"/>
      <c r="AG137" s="93"/>
      <c r="AH137" s="93"/>
      <c r="AI137" s="30"/>
      <c r="AJ137" s="30"/>
      <c r="AK137" s="30"/>
      <c r="AL137" s="30"/>
      <c r="AM137" s="109"/>
      <c r="AN137" s="112" t="s">
        <v>712</v>
      </c>
      <c r="AO137" s="110" t="s">
        <v>611</v>
      </c>
      <c r="AP137" s="112">
        <v>429</v>
      </c>
      <c r="AQ137"/>
      <c r="AR137"/>
      <c r="AS137"/>
      <c r="AT137"/>
      <c r="AU137"/>
      <c r="AV137"/>
      <c r="AW137" s="156"/>
      <c r="AX137" s="156"/>
      <c r="AY137" s="156"/>
      <c r="AZ137" s="156"/>
      <c r="BA137" s="156"/>
      <c r="BB137" s="156"/>
      <c r="BC137" s="156"/>
      <c r="BD137" s="156"/>
      <c r="BE137" s="156"/>
      <c r="BF137" s="156"/>
      <c r="BG137" s="156"/>
      <c r="BH137" s="156"/>
      <c r="BI137" s="156"/>
      <c r="BJ137" s="156"/>
      <c r="BK137" s="156"/>
      <c r="BL137" s="156"/>
      <c r="BM137" s="156"/>
      <c r="BN137" s="156"/>
      <c r="BO137" s="156"/>
      <c r="BP137" s="156"/>
      <c r="BQ137" s="156"/>
      <c r="BR137" s="156"/>
      <c r="BS137" s="156"/>
      <c r="BT137" s="156"/>
      <c r="BU137" s="156"/>
      <c r="BV137" s="156"/>
      <c r="BW137" s="156"/>
      <c r="BX137" s="156"/>
      <c r="BY137" s="156"/>
    </row>
    <row r="138" spans="1:77" ht="23.45" customHeight="1" thickBot="1" x14ac:dyDescent="0.3">
      <c r="A138" s="1015"/>
      <c r="B138" s="1022" t="s">
        <v>3101</v>
      </c>
      <c r="C138" s="1022"/>
      <c r="D138" s="1022"/>
      <c r="E138" s="1022"/>
      <c r="F138" s="285"/>
      <c r="G138" s="285"/>
      <c r="H138" s="286">
        <f>SUM(F138:G138)</f>
        <v>0</v>
      </c>
      <c r="I138" s="202"/>
      <c r="J138" s="202"/>
      <c r="K138" s="180"/>
      <c r="L138" s="180"/>
      <c r="M138" s="180"/>
      <c r="N138" s="180"/>
      <c r="O138" s="180"/>
      <c r="P138" s="209"/>
      <c r="Q138" s="155"/>
      <c r="AA138" s="97"/>
      <c r="AB138" s="97"/>
      <c r="AC138" s="97"/>
      <c r="AD138" s="97"/>
      <c r="AE138" s="97"/>
      <c r="AF138" s="93"/>
      <c r="AG138" s="93"/>
      <c r="AH138" s="93"/>
      <c r="AI138" s="30"/>
      <c r="AJ138" s="30"/>
      <c r="AK138" s="30"/>
      <c r="AL138" s="30"/>
      <c r="AM138" s="109"/>
      <c r="AN138" s="112" t="s">
        <v>714</v>
      </c>
      <c r="AO138" s="110" t="s">
        <v>615</v>
      </c>
      <c r="AP138" s="112" t="s">
        <v>716</v>
      </c>
      <c r="AQ138"/>
      <c r="AR138"/>
      <c r="AS138"/>
      <c r="AT138"/>
      <c r="AU138"/>
      <c r="AV138"/>
      <c r="BF138" s="267"/>
      <c r="BG138" s="267"/>
      <c r="BH138" s="267"/>
      <c r="BI138" s="267"/>
      <c r="BJ138" s="267"/>
      <c r="BK138" s="267"/>
      <c r="BL138" s="267"/>
      <c r="BM138" s="267"/>
      <c r="BN138" s="267"/>
      <c r="BO138" s="267"/>
      <c r="BP138" s="267"/>
      <c r="BQ138" s="267"/>
      <c r="BR138" s="267"/>
      <c r="BS138" s="267"/>
      <c r="BT138" s="267"/>
      <c r="BU138" s="267"/>
      <c r="BV138" s="267"/>
      <c r="BW138" s="267"/>
      <c r="BX138" s="267"/>
      <c r="BY138" s="267"/>
    </row>
    <row r="139" spans="1:77" ht="23.45" customHeight="1" thickBot="1" x14ac:dyDescent="0.25">
      <c r="A139" s="1015"/>
      <c r="B139" s="270" t="s">
        <v>3102</v>
      </c>
      <c r="C139" s="1016"/>
      <c r="D139" s="1016"/>
      <c r="E139" s="1017"/>
      <c r="F139" s="287" t="s">
        <v>2946</v>
      </c>
      <c r="G139" s="218" t="s">
        <v>2947</v>
      </c>
      <c r="H139" s="218" t="s">
        <v>2948</v>
      </c>
      <c r="I139" s="202"/>
      <c r="J139" s="202"/>
      <c r="K139" s="180"/>
      <c r="L139" s="180"/>
      <c r="M139" s="180"/>
      <c r="N139" s="180"/>
      <c r="O139" s="180"/>
      <c r="P139" s="209"/>
      <c r="Q139" s="155"/>
      <c r="AA139" s="97"/>
      <c r="AB139" s="97"/>
      <c r="AC139" s="97"/>
      <c r="AD139" s="97"/>
      <c r="AE139" s="97"/>
      <c r="AF139" s="93"/>
      <c r="AG139" s="93"/>
      <c r="AH139" s="93"/>
      <c r="AI139" s="30"/>
      <c r="AJ139" s="30"/>
      <c r="AK139" s="30"/>
      <c r="AL139" s="30"/>
      <c r="AM139" s="109"/>
      <c r="AN139" s="112" t="s">
        <v>717</v>
      </c>
      <c r="AO139" s="110" t="s">
        <v>803</v>
      </c>
      <c r="AP139" s="112" t="s">
        <v>716</v>
      </c>
      <c r="AQ139"/>
      <c r="AR139"/>
      <c r="AS139"/>
      <c r="AT139"/>
      <c r="AU139"/>
      <c r="AV139"/>
    </row>
    <row r="140" spans="1:77" ht="23.45" customHeight="1" thickBot="1" x14ac:dyDescent="0.25">
      <c r="A140" s="1015"/>
      <c r="B140" s="288" t="s">
        <v>3103</v>
      </c>
      <c r="C140" s="901"/>
      <c r="D140" s="901"/>
      <c r="E140" s="902"/>
      <c r="F140" s="289"/>
      <c r="G140" s="277"/>
      <c r="H140" s="278"/>
      <c r="I140" s="202"/>
      <c r="J140" s="202"/>
      <c r="K140" s="180"/>
      <c r="L140" s="180"/>
      <c r="M140" s="180"/>
      <c r="N140" s="180"/>
      <c r="O140" s="180"/>
      <c r="P140" s="209"/>
      <c r="Q140" s="155"/>
      <c r="AA140" s="97"/>
      <c r="AB140" s="97"/>
      <c r="AC140" s="97"/>
      <c r="AD140" s="97"/>
      <c r="AE140" s="97"/>
      <c r="AF140" s="93"/>
      <c r="AG140" s="93"/>
      <c r="AH140" s="93"/>
      <c r="AI140" s="30"/>
      <c r="AJ140" s="30"/>
      <c r="AK140" s="30"/>
      <c r="AL140" s="30"/>
      <c r="AM140" s="109"/>
      <c r="AN140" s="112" t="s">
        <v>718</v>
      </c>
      <c r="AO140" s="110" t="s">
        <v>619</v>
      </c>
      <c r="AP140" s="112">
        <v>431</v>
      </c>
      <c r="AQ140"/>
      <c r="AR140"/>
      <c r="AS140"/>
      <c r="AT140"/>
      <c r="AU140"/>
      <c r="AV140"/>
    </row>
    <row r="141" spans="1:77" ht="23.45" customHeight="1" thickBot="1" x14ac:dyDescent="0.25">
      <c r="A141" s="1015"/>
      <c r="B141" s="189" t="s">
        <v>3104</v>
      </c>
      <c r="C141" s="290"/>
      <c r="D141" s="290"/>
      <c r="E141" s="291"/>
      <c r="F141" s="259"/>
      <c r="G141" s="259"/>
      <c r="H141" s="223">
        <f t="shared" ref="H141:H151" si="12">F141+G141</f>
        <v>0</v>
      </c>
      <c r="I141" s="23"/>
      <c r="J141" s="23"/>
      <c r="K141" s="180"/>
      <c r="L141" s="180"/>
      <c r="M141" s="180"/>
      <c r="N141" s="180"/>
      <c r="O141" s="180"/>
      <c r="P141" s="209"/>
      <c r="Q141" s="155"/>
      <c r="AA141" s="97"/>
      <c r="AB141" s="97"/>
      <c r="AC141" s="97"/>
      <c r="AD141" s="97"/>
      <c r="AE141" s="97"/>
      <c r="AF141" s="93"/>
      <c r="AG141" s="93"/>
      <c r="AH141" s="93"/>
      <c r="AI141" s="30"/>
      <c r="AJ141" s="30"/>
      <c r="AK141" s="30"/>
      <c r="AL141" s="30"/>
      <c r="AM141" s="109"/>
      <c r="AN141" s="112" t="s">
        <v>720</v>
      </c>
      <c r="AO141" s="110" t="s">
        <v>623</v>
      </c>
      <c r="AP141" s="112">
        <v>432</v>
      </c>
      <c r="AQ141"/>
      <c r="AR141"/>
      <c r="AS141"/>
      <c r="AT141"/>
      <c r="AU141"/>
      <c r="AV141"/>
    </row>
    <row r="142" spans="1:77" ht="23.45" customHeight="1" thickBot="1" x14ac:dyDescent="0.25">
      <c r="A142" s="1015"/>
      <c r="B142" s="189" t="s">
        <v>3105</v>
      </c>
      <c r="C142" s="290"/>
      <c r="D142" s="290"/>
      <c r="E142" s="291"/>
      <c r="F142" s="259"/>
      <c r="G142" s="259"/>
      <c r="H142" s="223">
        <f t="shared" si="12"/>
        <v>0</v>
      </c>
      <c r="I142" s="23"/>
      <c r="J142" s="23"/>
      <c r="K142" s="180"/>
      <c r="L142" s="180"/>
      <c r="M142" s="180"/>
      <c r="N142" s="180"/>
      <c r="O142" s="180"/>
      <c r="P142" s="209"/>
      <c r="Q142" s="155"/>
      <c r="AA142" s="97"/>
      <c r="AB142" s="97"/>
      <c r="AC142" s="97"/>
      <c r="AD142" s="97"/>
      <c r="AE142" s="97"/>
      <c r="AF142" s="93"/>
      <c r="AG142" s="93"/>
      <c r="AH142" s="93"/>
      <c r="AI142" s="30"/>
      <c r="AJ142" s="30"/>
      <c r="AK142" s="30"/>
      <c r="AL142" s="30"/>
      <c r="AM142" s="109"/>
      <c r="AN142" s="112" t="s">
        <v>722</v>
      </c>
      <c r="AO142" s="110" t="s">
        <v>627</v>
      </c>
      <c r="AP142" s="112">
        <v>433</v>
      </c>
      <c r="AQ142"/>
      <c r="AR142"/>
      <c r="AS142"/>
      <c r="AT142"/>
      <c r="AU142"/>
      <c r="AV142"/>
    </row>
    <row r="143" spans="1:77" ht="23.45" customHeight="1" thickBot="1" x14ac:dyDescent="0.25">
      <c r="A143" s="1015"/>
      <c r="B143" s="189" t="s">
        <v>3106</v>
      </c>
      <c r="C143" s="290"/>
      <c r="D143" s="290"/>
      <c r="E143" s="291"/>
      <c r="F143" s="259"/>
      <c r="G143" s="259"/>
      <c r="H143" s="223">
        <f t="shared" si="12"/>
        <v>0</v>
      </c>
      <c r="I143" s="23"/>
      <c r="J143" s="23"/>
      <c r="K143" s="180"/>
      <c r="L143" s="180"/>
      <c r="M143" s="180"/>
      <c r="N143" s="180"/>
      <c r="O143" s="180"/>
      <c r="P143" s="209"/>
      <c r="Q143" s="155"/>
      <c r="AA143" s="97"/>
      <c r="AB143" s="97"/>
      <c r="AC143" s="97"/>
      <c r="AD143" s="97"/>
      <c r="AE143" s="97"/>
      <c r="AF143" s="93"/>
      <c r="AG143" s="93"/>
      <c r="AH143" s="93"/>
      <c r="AI143" s="30"/>
      <c r="AJ143" s="30"/>
      <c r="AK143" s="30"/>
      <c r="AL143" s="30"/>
      <c r="AM143" s="109"/>
      <c r="AN143" s="112" t="s">
        <v>724</v>
      </c>
      <c r="AO143" s="110" t="s">
        <v>631</v>
      </c>
      <c r="AP143" s="112">
        <v>434</v>
      </c>
      <c r="AQ143"/>
      <c r="AR143"/>
      <c r="AS143"/>
      <c r="AT143"/>
      <c r="AU143"/>
      <c r="AV143"/>
    </row>
    <row r="144" spans="1:77" ht="23.45" customHeight="1" thickBot="1" x14ac:dyDescent="0.25">
      <c r="A144" s="1015"/>
      <c r="B144" s="189" t="s">
        <v>3107</v>
      </c>
      <c r="C144" s="290"/>
      <c r="D144" s="290"/>
      <c r="E144" s="291"/>
      <c r="F144" s="259"/>
      <c r="G144" s="259"/>
      <c r="H144" s="223">
        <f t="shared" si="12"/>
        <v>0</v>
      </c>
      <c r="I144" s="23"/>
      <c r="J144" s="23"/>
      <c r="K144" s="180"/>
      <c r="L144" s="180"/>
      <c r="M144" s="180"/>
      <c r="N144" s="180"/>
      <c r="O144" s="180"/>
      <c r="P144" s="209"/>
      <c r="Q144" s="155"/>
      <c r="AA144" s="97"/>
      <c r="AB144" s="97"/>
      <c r="AC144" s="97"/>
      <c r="AD144" s="97"/>
      <c r="AE144" s="97"/>
      <c r="AF144" s="93"/>
      <c r="AG144" s="93"/>
      <c r="AH144" s="93"/>
      <c r="AI144" s="30"/>
      <c r="AJ144" s="30"/>
      <c r="AK144" s="30"/>
      <c r="AL144" s="30"/>
      <c r="AM144" s="109"/>
      <c r="AN144" s="112" t="s">
        <v>726</v>
      </c>
      <c r="AO144" s="110" t="s">
        <v>635</v>
      </c>
      <c r="AP144" s="112">
        <v>435</v>
      </c>
      <c r="AQ144"/>
      <c r="AR144"/>
      <c r="AS144"/>
      <c r="AT144"/>
      <c r="AU144"/>
      <c r="AV144"/>
    </row>
    <row r="145" spans="1:48" ht="23.45" customHeight="1" thickBot="1" x14ac:dyDescent="0.25">
      <c r="A145" s="1015"/>
      <c r="B145" s="189" t="s">
        <v>3108</v>
      </c>
      <c r="C145" s="290"/>
      <c r="D145" s="290"/>
      <c r="E145" s="291"/>
      <c r="F145" s="259"/>
      <c r="G145" s="259"/>
      <c r="H145" s="223">
        <f t="shared" si="12"/>
        <v>0</v>
      </c>
      <c r="I145" s="23"/>
      <c r="J145" s="23"/>
      <c r="K145" s="180"/>
      <c r="L145" s="180"/>
      <c r="M145" s="180"/>
      <c r="N145" s="180"/>
      <c r="O145" s="180"/>
      <c r="P145" s="209"/>
      <c r="Q145" s="155"/>
      <c r="AA145" s="97"/>
      <c r="AB145" s="97"/>
      <c r="AC145" s="97"/>
      <c r="AD145" s="97"/>
      <c r="AE145" s="97"/>
      <c r="AF145" s="93"/>
      <c r="AG145" s="93"/>
      <c r="AH145" s="93"/>
      <c r="AI145" s="30"/>
      <c r="AJ145" s="30"/>
      <c r="AK145" s="30"/>
      <c r="AL145" s="30"/>
      <c r="AM145" s="109"/>
      <c r="AN145" s="112" t="s">
        <v>728</v>
      </c>
      <c r="AO145" s="110" t="s">
        <v>638</v>
      </c>
      <c r="AP145" s="112">
        <v>436</v>
      </c>
      <c r="AQ145"/>
      <c r="AR145"/>
      <c r="AS145"/>
      <c r="AT145"/>
      <c r="AU145"/>
      <c r="AV145"/>
    </row>
    <row r="146" spans="1:48" ht="23.45" customHeight="1" thickBot="1" x14ac:dyDescent="0.25">
      <c r="A146" s="1015"/>
      <c r="B146" s="189" t="s">
        <v>3109</v>
      </c>
      <c r="C146" s="290"/>
      <c r="D146" s="290"/>
      <c r="E146" s="291"/>
      <c r="F146" s="259"/>
      <c r="G146" s="259"/>
      <c r="H146" s="223">
        <f t="shared" si="12"/>
        <v>0</v>
      </c>
      <c r="I146" s="23"/>
      <c r="J146" s="23"/>
      <c r="K146" s="180"/>
      <c r="L146" s="180"/>
      <c r="M146" s="180"/>
      <c r="N146" s="180"/>
      <c r="O146" s="180"/>
      <c r="P146" s="209"/>
      <c r="Q146" s="155"/>
      <c r="AA146" s="97"/>
      <c r="AB146" s="97"/>
      <c r="AC146" s="97"/>
      <c r="AD146" s="97"/>
      <c r="AE146" s="97"/>
      <c r="AF146" s="93"/>
      <c r="AG146" s="93"/>
      <c r="AH146" s="93"/>
      <c r="AI146" s="30"/>
      <c r="AJ146" s="30"/>
      <c r="AK146" s="30"/>
      <c r="AL146" s="30"/>
      <c r="AM146" s="109"/>
      <c r="AN146" s="112" t="s">
        <v>730</v>
      </c>
      <c r="AO146" s="110" t="s">
        <v>641</v>
      </c>
      <c r="AP146" s="112">
        <v>437</v>
      </c>
      <c r="AQ146"/>
      <c r="AR146"/>
      <c r="AS146"/>
      <c r="AT146"/>
      <c r="AU146"/>
      <c r="AV146"/>
    </row>
    <row r="147" spans="1:48" ht="23.45" customHeight="1" thickBot="1" x14ac:dyDescent="0.25">
      <c r="A147" s="1015"/>
      <c r="B147" s="189" t="s">
        <v>3110</v>
      </c>
      <c r="C147" s="290"/>
      <c r="D147" s="290"/>
      <c r="E147" s="291"/>
      <c r="F147" s="259"/>
      <c r="G147" s="259"/>
      <c r="H147" s="223">
        <f t="shared" si="12"/>
        <v>0</v>
      </c>
      <c r="I147" s="23"/>
      <c r="J147" s="23"/>
      <c r="K147" s="180"/>
      <c r="L147" s="180"/>
      <c r="M147" s="180"/>
      <c r="N147" s="180"/>
      <c r="O147" s="180"/>
      <c r="P147" s="209"/>
      <c r="Q147" s="155"/>
      <c r="AA147" s="97"/>
      <c r="AB147" s="97"/>
      <c r="AC147" s="97"/>
      <c r="AD147" s="97"/>
      <c r="AE147" s="97"/>
      <c r="AF147" s="93"/>
      <c r="AG147" s="93"/>
      <c r="AH147" s="93"/>
      <c r="AI147" s="30"/>
      <c r="AJ147" s="30"/>
      <c r="AK147" s="30"/>
      <c r="AL147" s="30"/>
      <c r="AM147" s="109"/>
      <c r="AN147" s="112" t="s">
        <v>732</v>
      </c>
      <c r="AO147" s="110" t="s">
        <v>644</v>
      </c>
      <c r="AP147" s="112">
        <v>438</v>
      </c>
      <c r="AQ147"/>
      <c r="AR147"/>
      <c r="AS147"/>
      <c r="AT147"/>
      <c r="AU147"/>
      <c r="AV147"/>
    </row>
    <row r="148" spans="1:48" ht="23.45" customHeight="1" thickBot="1" x14ac:dyDescent="0.25">
      <c r="A148" s="1015"/>
      <c r="B148" s="189" t="s">
        <v>3111</v>
      </c>
      <c r="C148" s="290"/>
      <c r="D148" s="290"/>
      <c r="E148" s="291"/>
      <c r="F148" s="259"/>
      <c r="G148" s="259"/>
      <c r="H148" s="223">
        <f t="shared" si="12"/>
        <v>0</v>
      </c>
      <c r="I148" s="23"/>
      <c r="J148" s="23"/>
      <c r="K148" s="180"/>
      <c r="L148" s="180"/>
      <c r="M148" s="180"/>
      <c r="N148" s="180"/>
      <c r="O148" s="180"/>
      <c r="P148" s="209"/>
      <c r="Q148" s="155"/>
      <c r="AA148" s="97"/>
      <c r="AB148" s="97"/>
      <c r="AC148" s="97"/>
      <c r="AD148" s="97"/>
      <c r="AE148" s="97"/>
      <c r="AF148" s="93"/>
      <c r="AG148" s="93"/>
      <c r="AH148" s="93"/>
      <c r="AI148" s="30"/>
      <c r="AJ148" s="30"/>
      <c r="AK148" s="30"/>
      <c r="AL148" s="30"/>
      <c r="AM148" s="109"/>
      <c r="AN148" s="112" t="s">
        <v>734</v>
      </c>
      <c r="AO148" s="110" t="s">
        <v>647</v>
      </c>
      <c r="AP148" s="112">
        <v>439</v>
      </c>
      <c r="AQ148"/>
      <c r="AR148"/>
      <c r="AS148"/>
      <c r="AT148"/>
      <c r="AU148"/>
      <c r="AV148"/>
    </row>
    <row r="149" spans="1:48" ht="23.45" customHeight="1" thickBot="1" x14ac:dyDescent="0.25">
      <c r="A149" s="1015"/>
      <c r="B149" s="189" t="s">
        <v>3112</v>
      </c>
      <c r="C149" s="290"/>
      <c r="D149" s="290"/>
      <c r="E149" s="291"/>
      <c r="F149" s="259"/>
      <c r="G149" s="259"/>
      <c r="H149" s="223">
        <f t="shared" si="12"/>
        <v>0</v>
      </c>
      <c r="I149" s="23"/>
      <c r="J149" s="23"/>
      <c r="K149" s="180"/>
      <c r="L149" s="180"/>
      <c r="M149" s="180"/>
      <c r="N149" s="180"/>
      <c r="O149" s="180"/>
      <c r="P149" s="209"/>
      <c r="Q149" s="155"/>
      <c r="AA149" s="97"/>
      <c r="AB149" s="97"/>
      <c r="AC149" s="97"/>
      <c r="AD149" s="97"/>
      <c r="AE149" s="97"/>
      <c r="AF149" s="93"/>
      <c r="AG149" s="93"/>
      <c r="AH149" s="93"/>
      <c r="AI149" s="30"/>
      <c r="AJ149" s="30"/>
      <c r="AK149" s="30"/>
      <c r="AL149" s="30"/>
      <c r="AM149" s="109"/>
      <c r="AN149" s="112" t="s">
        <v>736</v>
      </c>
      <c r="AO149" s="110" t="s">
        <v>650</v>
      </c>
      <c r="AP149" s="112">
        <v>440</v>
      </c>
      <c r="AQ149"/>
      <c r="AR149"/>
      <c r="AS149"/>
      <c r="AT149"/>
      <c r="AU149"/>
      <c r="AV149"/>
    </row>
    <row r="150" spans="1:48" ht="23.45" customHeight="1" x14ac:dyDescent="0.2">
      <c r="A150" s="1015"/>
      <c r="B150" s="189" t="s">
        <v>3113</v>
      </c>
      <c r="C150" s="191"/>
      <c r="D150" s="191"/>
      <c r="E150" s="200"/>
      <c r="F150" s="259"/>
      <c r="G150" s="259"/>
      <c r="H150" s="223">
        <f t="shared" si="12"/>
        <v>0</v>
      </c>
      <c r="I150" s="23"/>
      <c r="J150" s="23"/>
      <c r="K150" s="180"/>
      <c r="L150" s="180"/>
      <c r="M150" s="180"/>
      <c r="N150" s="180"/>
      <c r="O150" s="180"/>
      <c r="P150" s="209"/>
      <c r="Q150" s="155"/>
      <c r="AA150" s="97"/>
      <c r="AB150" s="97"/>
      <c r="AC150" s="97"/>
      <c r="AD150" s="97"/>
      <c r="AE150" s="97"/>
      <c r="AF150" s="93"/>
      <c r="AG150" s="93"/>
      <c r="AH150" s="93"/>
      <c r="AI150" s="30"/>
      <c r="AJ150" s="30"/>
      <c r="AK150" s="30"/>
      <c r="AL150" s="30"/>
      <c r="AM150" s="109"/>
      <c r="AN150" s="112" t="s">
        <v>738</v>
      </c>
      <c r="AO150" s="110" t="s">
        <v>654</v>
      </c>
      <c r="AP150" s="112">
        <v>441</v>
      </c>
      <c r="AQ150"/>
      <c r="AR150"/>
      <c r="AS150"/>
      <c r="AT150"/>
      <c r="AU150"/>
      <c r="AV150"/>
    </row>
    <row r="151" spans="1:48" ht="23.45" customHeight="1" thickBot="1" x14ac:dyDescent="0.3">
      <c r="A151" s="1015"/>
      <c r="B151" s="912" t="s">
        <v>2948</v>
      </c>
      <c r="C151" s="913"/>
      <c r="D151" s="913"/>
      <c r="E151" s="914"/>
      <c r="F151" s="292">
        <f>SUM(F141:F150)</f>
        <v>0</v>
      </c>
      <c r="G151" s="292">
        <f>SUM(G141:G150)</f>
        <v>0</v>
      </c>
      <c r="H151" s="263">
        <f t="shared" si="12"/>
        <v>0</v>
      </c>
      <c r="I151" s="23"/>
      <c r="J151" s="23"/>
      <c r="K151" s="180"/>
      <c r="L151" s="180"/>
      <c r="M151" s="180"/>
      <c r="N151" s="180"/>
      <c r="O151" s="180"/>
      <c r="P151" s="209"/>
      <c r="Q151" s="155"/>
      <c r="AA151" s="97"/>
      <c r="AB151" s="97"/>
      <c r="AC151" s="97"/>
      <c r="AD151" s="97"/>
      <c r="AE151" s="97"/>
      <c r="AF151" s="93"/>
      <c r="AG151" s="93"/>
      <c r="AH151" s="93"/>
      <c r="AI151" s="30"/>
      <c r="AJ151" s="30"/>
      <c r="AK151" s="30"/>
      <c r="AL151" s="30"/>
      <c r="AM151" s="109"/>
      <c r="AN151" s="112" t="s">
        <v>740</v>
      </c>
      <c r="AO151" s="110" t="s">
        <v>657</v>
      </c>
      <c r="AP151" s="112">
        <v>442</v>
      </c>
      <c r="AQ151"/>
      <c r="AR151"/>
      <c r="AS151"/>
      <c r="AT151"/>
      <c r="AU151"/>
      <c r="AV151"/>
    </row>
    <row r="152" spans="1:48" ht="23.45" customHeight="1" thickBot="1" x14ac:dyDescent="0.3">
      <c r="A152" s="1015"/>
      <c r="B152" s="33" t="s">
        <v>3114</v>
      </c>
      <c r="C152" s="271"/>
      <c r="D152" s="271"/>
      <c r="E152" s="272"/>
      <c r="F152" s="293" t="s">
        <v>2946</v>
      </c>
      <c r="G152" s="241" t="s">
        <v>2947</v>
      </c>
      <c r="H152" s="241" t="s">
        <v>2948</v>
      </c>
      <c r="I152" s="23"/>
      <c r="J152" s="23"/>
      <c r="K152" s="180"/>
      <c r="L152" s="180"/>
      <c r="M152" s="180"/>
      <c r="N152" s="180"/>
      <c r="O152" s="180"/>
      <c r="P152" s="209"/>
      <c r="Q152" s="155"/>
      <c r="AA152" s="97"/>
      <c r="AB152" s="97"/>
      <c r="AC152" s="97"/>
      <c r="AD152" s="97"/>
      <c r="AE152" s="97"/>
      <c r="AF152" s="93"/>
      <c r="AG152" s="93"/>
      <c r="AH152" s="93"/>
      <c r="AI152" s="30"/>
      <c r="AJ152" s="30"/>
      <c r="AK152" s="30"/>
      <c r="AL152" s="30"/>
      <c r="AM152" s="109"/>
      <c r="AN152" s="112" t="s">
        <v>742</v>
      </c>
      <c r="AO152" s="110" t="s">
        <v>661</v>
      </c>
      <c r="AP152" s="112">
        <v>443</v>
      </c>
      <c r="AQ152"/>
      <c r="AR152"/>
      <c r="AS152"/>
      <c r="AT152"/>
      <c r="AU152"/>
      <c r="AV152"/>
    </row>
    <row r="153" spans="1:48" ht="23.45" customHeight="1" thickBot="1" x14ac:dyDescent="0.25">
      <c r="A153" s="1015"/>
      <c r="B153" s="294" t="s">
        <v>3115</v>
      </c>
      <c r="C153" s="295"/>
      <c r="D153" s="295"/>
      <c r="E153" s="296"/>
      <c r="F153" s="289"/>
      <c r="G153" s="277"/>
      <c r="H153" s="278"/>
      <c r="I153" s="23"/>
      <c r="J153" s="23"/>
      <c r="K153" s="180"/>
      <c r="L153" s="180"/>
      <c r="M153" s="180"/>
      <c r="N153" s="180"/>
      <c r="O153" s="180"/>
      <c r="P153" s="209"/>
      <c r="Q153" s="155"/>
      <c r="AA153" s="97"/>
      <c r="AB153" s="97"/>
      <c r="AC153" s="97"/>
      <c r="AD153" s="97"/>
      <c r="AE153" s="97"/>
      <c r="AF153" s="93"/>
      <c r="AG153" s="93"/>
      <c r="AH153" s="93"/>
      <c r="AI153" s="30"/>
      <c r="AJ153" s="30"/>
      <c r="AK153" s="30"/>
      <c r="AL153" s="30"/>
      <c r="AM153" s="109"/>
      <c r="AN153" s="112" t="s">
        <v>744</v>
      </c>
      <c r="AO153" s="110" t="s">
        <v>665</v>
      </c>
      <c r="AP153" s="112" t="s">
        <v>746</v>
      </c>
      <c r="AQ153"/>
      <c r="AR153"/>
      <c r="AS153"/>
      <c r="AT153"/>
      <c r="AU153"/>
      <c r="AV153"/>
    </row>
    <row r="154" spans="1:48" ht="23.45" customHeight="1" thickBot="1" x14ac:dyDescent="0.25">
      <c r="A154" s="1015"/>
      <c r="B154" s="221" t="s">
        <v>3116</v>
      </c>
      <c r="C154" s="279"/>
      <c r="D154" s="279"/>
      <c r="E154" s="280"/>
      <c r="F154" s="235"/>
      <c r="G154" s="235"/>
      <c r="H154" s="223">
        <f t="shared" ref="H154:H168" si="13">F154+G154</f>
        <v>0</v>
      </c>
      <c r="I154" s="23"/>
      <c r="J154" s="23"/>
      <c r="K154" s="180"/>
      <c r="L154" s="180"/>
      <c r="M154" s="180"/>
      <c r="N154" s="180"/>
      <c r="O154" s="180"/>
      <c r="P154" s="209"/>
      <c r="Q154" s="155"/>
      <c r="AA154" s="97"/>
      <c r="AB154" s="97"/>
      <c r="AC154" s="97"/>
      <c r="AD154" s="97"/>
      <c r="AE154" s="97"/>
      <c r="AF154" s="93"/>
      <c r="AG154" s="93"/>
      <c r="AH154" s="93"/>
      <c r="AI154" s="30"/>
      <c r="AJ154" s="30"/>
      <c r="AK154" s="30"/>
      <c r="AL154" s="30"/>
      <c r="AM154" s="109"/>
      <c r="AN154" s="112" t="s">
        <v>747</v>
      </c>
      <c r="AO154" s="110" t="s">
        <v>805</v>
      </c>
      <c r="AP154" s="112" t="s">
        <v>749</v>
      </c>
      <c r="AQ154"/>
      <c r="AR154"/>
      <c r="AS154"/>
      <c r="AT154"/>
      <c r="AU154"/>
      <c r="AV154"/>
    </row>
    <row r="155" spans="1:48" ht="23.45" customHeight="1" thickBot="1" x14ac:dyDescent="0.25">
      <c r="A155" s="1015"/>
      <c r="B155" s="221" t="s">
        <v>3117</v>
      </c>
      <c r="C155" s="279"/>
      <c r="D155" s="279"/>
      <c r="E155" s="280"/>
      <c r="F155" s="235"/>
      <c r="G155" s="235"/>
      <c r="H155" s="223">
        <f t="shared" si="13"/>
        <v>0</v>
      </c>
      <c r="I155" s="23"/>
      <c r="J155" s="23"/>
      <c r="K155" s="180"/>
      <c r="L155" s="180"/>
      <c r="M155" s="180"/>
      <c r="N155" s="180"/>
      <c r="O155" s="180"/>
      <c r="P155" s="209"/>
      <c r="Q155" s="155"/>
      <c r="AA155" s="97"/>
      <c r="AB155" s="97"/>
      <c r="AC155" s="97"/>
      <c r="AD155" s="97"/>
      <c r="AE155" s="97"/>
      <c r="AF155" s="93"/>
      <c r="AG155" s="93"/>
      <c r="AH155" s="93"/>
      <c r="AI155" s="30"/>
      <c r="AJ155" s="30"/>
      <c r="AK155" s="30"/>
      <c r="AL155" s="30"/>
      <c r="AM155" s="109"/>
      <c r="AN155" s="112" t="s">
        <v>750</v>
      </c>
      <c r="AO155" s="110" t="s">
        <v>668</v>
      </c>
      <c r="AP155" s="112" t="s">
        <v>752</v>
      </c>
      <c r="AQ155"/>
      <c r="AR155"/>
      <c r="AS155"/>
      <c r="AT155"/>
      <c r="AU155"/>
      <c r="AV155"/>
    </row>
    <row r="156" spans="1:48" ht="23.45" customHeight="1" thickBot="1" x14ac:dyDescent="0.25">
      <c r="A156" s="1015"/>
      <c r="B156" s="221" t="s">
        <v>3118</v>
      </c>
      <c r="C156" s="279"/>
      <c r="D156" s="279"/>
      <c r="E156" s="280"/>
      <c r="F156" s="235"/>
      <c r="G156" s="235"/>
      <c r="H156" s="223">
        <f t="shared" si="13"/>
        <v>0</v>
      </c>
      <c r="I156" s="23"/>
      <c r="J156" s="23"/>
      <c r="K156" s="180"/>
      <c r="L156" s="180"/>
      <c r="M156" s="180"/>
      <c r="N156" s="180"/>
      <c r="O156" s="180"/>
      <c r="P156" s="209"/>
      <c r="Q156" s="155"/>
      <c r="AA156" s="97"/>
      <c r="AB156" s="97"/>
      <c r="AC156" s="97"/>
      <c r="AD156" s="97"/>
      <c r="AE156" s="97"/>
      <c r="AF156" s="93"/>
      <c r="AG156" s="93"/>
      <c r="AH156" s="93"/>
      <c r="AI156" s="30"/>
      <c r="AJ156" s="30"/>
      <c r="AK156" s="30"/>
      <c r="AL156" s="30"/>
      <c r="AM156" s="109"/>
      <c r="AN156" s="112" t="s">
        <v>753</v>
      </c>
      <c r="AO156" s="110" t="s">
        <v>671</v>
      </c>
      <c r="AP156" s="112" t="s">
        <v>755</v>
      </c>
      <c r="AQ156"/>
      <c r="AR156"/>
      <c r="AS156"/>
      <c r="AT156"/>
      <c r="AU156"/>
      <c r="AV156"/>
    </row>
    <row r="157" spans="1:48" ht="23.45" customHeight="1" thickBot="1" x14ac:dyDescent="0.25">
      <c r="A157" s="1015"/>
      <c r="B157" s="221" t="s">
        <v>3119</v>
      </c>
      <c r="C157" s="279"/>
      <c r="D157" s="279"/>
      <c r="E157" s="280"/>
      <c r="F157" s="235"/>
      <c r="G157" s="235"/>
      <c r="H157" s="223">
        <f t="shared" si="13"/>
        <v>0</v>
      </c>
      <c r="I157" s="23"/>
      <c r="J157" s="23"/>
      <c r="K157" s="180"/>
      <c r="L157" s="180"/>
      <c r="M157" s="180"/>
      <c r="N157" s="180"/>
      <c r="O157" s="180"/>
      <c r="P157" s="209"/>
      <c r="Q157" s="155"/>
      <c r="AA157" s="97"/>
      <c r="AB157" s="97"/>
      <c r="AC157" s="97"/>
      <c r="AD157" s="97"/>
      <c r="AE157" s="97"/>
      <c r="AF157" s="93"/>
      <c r="AG157" s="93"/>
      <c r="AH157" s="93"/>
      <c r="AI157" s="30"/>
      <c r="AJ157" s="30"/>
      <c r="AK157" s="30"/>
      <c r="AL157" s="30"/>
      <c r="AM157" s="109"/>
      <c r="AN157" s="112" t="s">
        <v>756</v>
      </c>
      <c r="AO157" s="110" t="s">
        <v>674</v>
      </c>
      <c r="AP157" s="112" t="s">
        <v>758</v>
      </c>
      <c r="AQ157"/>
      <c r="AR157"/>
      <c r="AS157"/>
      <c r="AT157"/>
      <c r="AU157"/>
      <c r="AV157"/>
    </row>
    <row r="158" spans="1:48" ht="23.45" customHeight="1" thickBot="1" x14ac:dyDescent="0.25">
      <c r="A158" s="1015"/>
      <c r="B158" s="221" t="s">
        <v>3120</v>
      </c>
      <c r="C158" s="279"/>
      <c r="D158" s="279"/>
      <c r="E158" s="280"/>
      <c r="F158" s="235"/>
      <c r="G158" s="235"/>
      <c r="H158" s="223">
        <f t="shared" si="13"/>
        <v>0</v>
      </c>
      <c r="I158" s="23"/>
      <c r="J158" s="23"/>
      <c r="K158" s="180"/>
      <c r="L158" s="180"/>
      <c r="M158" s="180"/>
      <c r="N158" s="180"/>
      <c r="O158" s="180"/>
      <c r="P158" s="209"/>
      <c r="Q158" s="155"/>
      <c r="AA158" s="97"/>
      <c r="AB158" s="97"/>
      <c r="AC158" s="97"/>
      <c r="AD158" s="97"/>
      <c r="AE158" s="97"/>
      <c r="AF158" s="93"/>
      <c r="AG158" s="93"/>
      <c r="AH158" s="93"/>
      <c r="AI158" s="30"/>
      <c r="AJ158" s="30"/>
      <c r="AK158" s="30"/>
      <c r="AL158" s="30"/>
      <c r="AM158" s="109"/>
      <c r="AN158" s="112" t="s">
        <v>759</v>
      </c>
      <c r="AO158" s="110" t="s">
        <v>678</v>
      </c>
      <c r="AP158" s="112" t="s">
        <v>761</v>
      </c>
      <c r="AQ158"/>
      <c r="AR158"/>
      <c r="AS158"/>
      <c r="AT158"/>
      <c r="AU158"/>
      <c r="AV158"/>
    </row>
    <row r="159" spans="1:48" ht="23.45" customHeight="1" thickBot="1" x14ac:dyDescent="0.25">
      <c r="A159" s="1015"/>
      <c r="B159" s="221" t="s">
        <v>3121</v>
      </c>
      <c r="C159" s="279"/>
      <c r="D159" s="279"/>
      <c r="E159" s="280"/>
      <c r="F159" s="235"/>
      <c r="G159" s="235"/>
      <c r="H159" s="223">
        <f t="shared" si="13"/>
        <v>0</v>
      </c>
      <c r="I159" s="23"/>
      <c r="J159" s="23"/>
      <c r="K159" s="180"/>
      <c r="L159" s="180"/>
      <c r="M159" s="180"/>
      <c r="N159" s="180"/>
      <c r="O159" s="180"/>
      <c r="P159" s="209"/>
      <c r="Q159" s="155"/>
      <c r="AA159" s="97"/>
      <c r="AB159" s="97"/>
      <c r="AC159" s="97"/>
      <c r="AD159" s="97"/>
      <c r="AE159" s="97"/>
      <c r="AF159" s="93"/>
      <c r="AG159" s="93"/>
      <c r="AH159" s="93"/>
      <c r="AI159" s="30"/>
      <c r="AJ159" s="30"/>
      <c r="AK159" s="30"/>
      <c r="AL159" s="30"/>
      <c r="AM159" s="109"/>
      <c r="AN159" s="112" t="s">
        <v>762</v>
      </c>
      <c r="AO159" s="110" t="s">
        <v>682</v>
      </c>
      <c r="AP159" s="112" t="s">
        <v>764</v>
      </c>
      <c r="AQ159"/>
      <c r="AR159"/>
      <c r="AS159"/>
      <c r="AT159"/>
      <c r="AU159"/>
      <c r="AV159"/>
    </row>
    <row r="160" spans="1:48" ht="23.45" customHeight="1" thickBot="1" x14ac:dyDescent="0.25">
      <c r="A160" s="1015"/>
      <c r="B160" s="221" t="s">
        <v>3122</v>
      </c>
      <c r="C160" s="279"/>
      <c r="D160" s="279"/>
      <c r="E160" s="280"/>
      <c r="F160" s="235"/>
      <c r="G160" s="235"/>
      <c r="H160" s="223">
        <f t="shared" si="13"/>
        <v>0</v>
      </c>
      <c r="I160" s="23"/>
      <c r="J160" s="23"/>
      <c r="K160" s="180"/>
      <c r="L160" s="180"/>
      <c r="M160" s="180"/>
      <c r="N160" s="180"/>
      <c r="O160" s="180"/>
      <c r="P160" s="209"/>
      <c r="Q160" s="155"/>
      <c r="AA160" s="97"/>
      <c r="AB160" s="97"/>
      <c r="AC160" s="97"/>
      <c r="AD160" s="97"/>
      <c r="AE160" s="97"/>
      <c r="AF160" s="93"/>
      <c r="AG160" s="93"/>
      <c r="AH160" s="93"/>
      <c r="AI160" s="30"/>
      <c r="AJ160" s="30"/>
      <c r="AK160" s="30"/>
      <c r="AL160" s="30"/>
      <c r="AM160" s="109"/>
      <c r="AN160" s="112" t="s">
        <v>765</v>
      </c>
      <c r="AO160" s="110" t="s">
        <v>686</v>
      </c>
      <c r="AP160" s="112">
        <v>353</v>
      </c>
      <c r="AQ160"/>
      <c r="AR160"/>
      <c r="AS160"/>
      <c r="AT160"/>
      <c r="AU160"/>
      <c r="AV160"/>
    </row>
    <row r="161" spans="1:163" ht="23.45" customHeight="1" thickBot="1" x14ac:dyDescent="0.25">
      <c r="A161" s="1015"/>
      <c r="B161" s="221" t="s">
        <v>3123</v>
      </c>
      <c r="C161" s="279"/>
      <c r="D161" s="279"/>
      <c r="E161" s="280"/>
      <c r="F161" s="235"/>
      <c r="G161" s="235"/>
      <c r="H161" s="223">
        <f t="shared" si="13"/>
        <v>0</v>
      </c>
      <c r="I161" s="23"/>
      <c r="J161" s="23"/>
      <c r="K161" s="180"/>
      <c r="L161" s="180"/>
      <c r="M161" s="180"/>
      <c r="N161" s="180"/>
      <c r="O161" s="180"/>
      <c r="P161" s="209"/>
      <c r="Q161" s="155"/>
      <c r="AA161" s="97"/>
      <c r="AB161" s="97"/>
      <c r="AC161" s="97"/>
      <c r="AD161" s="97"/>
      <c r="AE161" s="97"/>
      <c r="AF161" s="93"/>
      <c r="AG161" s="93"/>
      <c r="AH161" s="93"/>
      <c r="AI161" s="30"/>
      <c r="AJ161" s="30"/>
      <c r="AK161" s="30"/>
      <c r="AL161" s="30"/>
      <c r="AM161" s="109"/>
      <c r="AN161" s="112" t="s">
        <v>767</v>
      </c>
      <c r="AO161" s="110" t="s">
        <v>690</v>
      </c>
      <c r="AP161" s="112">
        <v>354</v>
      </c>
      <c r="AQ161"/>
      <c r="AR161"/>
      <c r="AS161"/>
      <c r="AT161"/>
      <c r="AU161"/>
      <c r="AV161"/>
    </row>
    <row r="162" spans="1:163" ht="23.45" customHeight="1" thickBot="1" x14ac:dyDescent="0.25">
      <c r="A162" s="1015"/>
      <c r="B162" s="221" t="s">
        <v>3124</v>
      </c>
      <c r="C162" s="279"/>
      <c r="D162" s="279"/>
      <c r="E162" s="280"/>
      <c r="F162" s="235"/>
      <c r="G162" s="235"/>
      <c r="H162" s="223">
        <f t="shared" si="13"/>
        <v>0</v>
      </c>
      <c r="I162" s="23"/>
      <c r="J162" s="23"/>
      <c r="K162" s="180"/>
      <c r="L162" s="180"/>
      <c r="M162" s="180"/>
      <c r="N162" s="180"/>
      <c r="O162" s="180"/>
      <c r="P162" s="209"/>
      <c r="Q162" s="155"/>
      <c r="AA162" s="97"/>
      <c r="AB162" s="97"/>
      <c r="AC162" s="97"/>
      <c r="AD162" s="97"/>
      <c r="AE162" s="97"/>
      <c r="AF162" s="93"/>
      <c r="AG162" s="93"/>
      <c r="AH162" s="93"/>
      <c r="AI162" s="30"/>
      <c r="AJ162" s="30"/>
      <c r="AK162" s="30"/>
      <c r="AL162" s="30"/>
      <c r="AM162" s="109"/>
      <c r="AN162" s="112" t="s">
        <v>769</v>
      </c>
      <c r="AO162" s="110" t="s">
        <v>694</v>
      </c>
      <c r="AP162" s="112">
        <v>355</v>
      </c>
      <c r="AQ162"/>
      <c r="AR162"/>
      <c r="AS162"/>
      <c r="AT162"/>
      <c r="AU162"/>
      <c r="AV162"/>
    </row>
    <row r="163" spans="1:163" ht="23.45" customHeight="1" thickBot="1" x14ac:dyDescent="0.25">
      <c r="A163" s="1015"/>
      <c r="B163" s="221" t="s">
        <v>3125</v>
      </c>
      <c r="C163" s="279"/>
      <c r="D163" s="279"/>
      <c r="E163" s="280"/>
      <c r="F163" s="235"/>
      <c r="G163" s="235"/>
      <c r="H163" s="223">
        <f t="shared" si="13"/>
        <v>0</v>
      </c>
      <c r="I163" s="23"/>
      <c r="J163" s="23"/>
      <c r="K163" s="180"/>
      <c r="L163" s="180"/>
      <c r="M163" s="180"/>
      <c r="N163" s="180"/>
      <c r="O163" s="180"/>
      <c r="P163" s="209"/>
      <c r="Q163" s="155"/>
      <c r="AA163" s="97"/>
      <c r="AB163" s="97"/>
      <c r="AC163" s="97"/>
      <c r="AD163" s="97"/>
      <c r="AE163" s="97"/>
      <c r="AF163" s="93"/>
      <c r="AG163" s="93"/>
      <c r="AH163" s="93"/>
      <c r="AI163" s="30"/>
      <c r="AJ163" s="30"/>
      <c r="AK163" s="30"/>
      <c r="AL163" s="30"/>
      <c r="AM163" s="109"/>
      <c r="AN163" s="112" t="s">
        <v>771</v>
      </c>
      <c r="AO163" s="110" t="s">
        <v>697</v>
      </c>
      <c r="AP163" s="112">
        <v>356</v>
      </c>
      <c r="AQ163"/>
      <c r="AR163"/>
      <c r="AS163"/>
      <c r="AT163"/>
      <c r="AU163"/>
      <c r="AV163"/>
    </row>
    <row r="164" spans="1:163" ht="23.45" customHeight="1" thickBot="1" x14ac:dyDescent="0.25">
      <c r="A164" s="1015"/>
      <c r="B164" s="221" t="s">
        <v>3126</v>
      </c>
      <c r="C164" s="279"/>
      <c r="D164" s="279"/>
      <c r="E164" s="280"/>
      <c r="F164" s="235"/>
      <c r="G164" s="235"/>
      <c r="H164" s="223">
        <f t="shared" si="13"/>
        <v>0</v>
      </c>
      <c r="I164" s="23"/>
      <c r="J164" s="23"/>
      <c r="K164" s="180"/>
      <c r="L164" s="180"/>
      <c r="M164" s="180"/>
      <c r="N164" s="180"/>
      <c r="O164" s="180"/>
      <c r="P164" s="209"/>
      <c r="Q164" s="155"/>
      <c r="AA164" s="97"/>
      <c r="AB164" s="97"/>
      <c r="AC164" s="97"/>
      <c r="AD164" s="97"/>
      <c r="AE164" s="97"/>
      <c r="AF164" s="93"/>
      <c r="AG164" s="93"/>
      <c r="AH164" s="93"/>
      <c r="AI164" s="30"/>
      <c r="AJ164" s="30"/>
      <c r="AK164" s="30"/>
      <c r="AL164" s="30"/>
      <c r="AM164" s="109"/>
      <c r="AN164" s="112" t="s">
        <v>773</v>
      </c>
      <c r="AO164" s="110" t="s">
        <v>700</v>
      </c>
      <c r="AP164" s="112">
        <v>357</v>
      </c>
      <c r="AQ164"/>
      <c r="AR164"/>
      <c r="AS164"/>
      <c r="AT164"/>
      <c r="AU164"/>
      <c r="AV164"/>
    </row>
    <row r="165" spans="1:163" ht="23.45" customHeight="1" thickBot="1" x14ac:dyDescent="0.25">
      <c r="A165" s="1015"/>
      <c r="B165" s="221" t="s">
        <v>3127</v>
      </c>
      <c r="C165" s="279"/>
      <c r="D165" s="279"/>
      <c r="E165" s="280"/>
      <c r="F165" s="235"/>
      <c r="G165" s="235"/>
      <c r="H165" s="223">
        <f t="shared" si="13"/>
        <v>0</v>
      </c>
      <c r="I165" s="23"/>
      <c r="J165" s="23"/>
      <c r="K165" s="180"/>
      <c r="L165" s="180"/>
      <c r="M165" s="180"/>
      <c r="N165" s="180"/>
      <c r="O165" s="180"/>
      <c r="P165" s="209"/>
      <c r="Q165" s="155"/>
      <c r="AA165" s="97"/>
      <c r="AB165" s="97"/>
      <c r="AC165" s="97"/>
      <c r="AD165" s="97"/>
      <c r="AE165" s="97"/>
      <c r="AF165" s="93"/>
      <c r="AG165" s="93"/>
      <c r="AH165" s="93"/>
      <c r="AI165" s="30"/>
      <c r="AJ165" s="30"/>
      <c r="AK165" s="30"/>
      <c r="AL165" s="30"/>
      <c r="AM165" s="109"/>
      <c r="AN165" s="112" t="s">
        <v>775</v>
      </c>
      <c r="AO165" s="110" t="s">
        <v>703</v>
      </c>
      <c r="AP165" s="112">
        <v>358</v>
      </c>
      <c r="AQ165"/>
      <c r="AR165"/>
      <c r="AS165"/>
      <c r="AT165"/>
      <c r="AU165"/>
      <c r="AV165"/>
    </row>
    <row r="166" spans="1:163" ht="23.45" customHeight="1" thickBot="1" x14ac:dyDescent="0.25">
      <c r="A166" s="1015"/>
      <c r="B166" s="221" t="s">
        <v>3128</v>
      </c>
      <c r="C166" s="279"/>
      <c r="D166" s="279"/>
      <c r="E166" s="280"/>
      <c r="F166" s="235"/>
      <c r="G166" s="235"/>
      <c r="H166" s="223">
        <f t="shared" si="13"/>
        <v>0</v>
      </c>
      <c r="I166" s="23"/>
      <c r="J166" s="23"/>
      <c r="K166" s="180"/>
      <c r="L166" s="180"/>
      <c r="M166" s="180"/>
      <c r="N166" s="180"/>
      <c r="O166" s="180"/>
      <c r="P166" s="209"/>
      <c r="Q166" s="155"/>
      <c r="AA166" s="97"/>
      <c r="AB166" s="97"/>
      <c r="AC166" s="97"/>
      <c r="AD166" s="97"/>
      <c r="AE166" s="97"/>
      <c r="AF166" s="93"/>
      <c r="AG166" s="93"/>
      <c r="AH166" s="93"/>
      <c r="AI166" s="30"/>
      <c r="AJ166" s="30"/>
      <c r="AK166" s="30"/>
      <c r="AL166" s="30"/>
      <c r="AM166" s="109"/>
      <c r="AN166" s="112" t="s">
        <v>776</v>
      </c>
      <c r="AO166" s="110" t="s">
        <v>707</v>
      </c>
      <c r="AP166" s="112">
        <v>359</v>
      </c>
      <c r="AQ166"/>
      <c r="AR166"/>
      <c r="AS166"/>
      <c r="AT166"/>
      <c r="AU166"/>
      <c r="AV166"/>
    </row>
    <row r="167" spans="1:163" ht="23.45" customHeight="1" x14ac:dyDescent="0.2">
      <c r="A167" s="1015"/>
      <c r="B167" s="221" t="s">
        <v>3129</v>
      </c>
      <c r="C167" s="279"/>
      <c r="D167" s="279"/>
      <c r="E167" s="280"/>
      <c r="F167" s="235"/>
      <c r="G167" s="235"/>
      <c r="H167" s="223">
        <f t="shared" si="13"/>
        <v>0</v>
      </c>
      <c r="I167" s="23"/>
      <c r="J167" s="23"/>
      <c r="K167" s="180"/>
      <c r="L167" s="180"/>
      <c r="M167" s="180"/>
      <c r="N167" s="180"/>
      <c r="O167" s="180"/>
      <c r="P167" s="209"/>
      <c r="Q167" s="155"/>
      <c r="AA167" s="97"/>
      <c r="AB167" s="97"/>
      <c r="AC167" s="97"/>
      <c r="AD167" s="97"/>
      <c r="AE167" s="97"/>
      <c r="AF167" s="93"/>
      <c r="AG167" s="93"/>
      <c r="AH167" s="93"/>
      <c r="AI167" s="30"/>
      <c r="AJ167" s="30"/>
      <c r="AK167" s="30"/>
      <c r="AL167" s="30"/>
      <c r="AM167" s="109"/>
      <c r="AN167" s="112" t="s">
        <v>777</v>
      </c>
      <c r="AO167" s="110" t="s">
        <v>711</v>
      </c>
      <c r="AP167" s="112" t="s">
        <v>778</v>
      </c>
      <c r="AQ167"/>
      <c r="AR167"/>
      <c r="AS167"/>
      <c r="AT167"/>
      <c r="AU167"/>
      <c r="AV167"/>
    </row>
    <row r="168" spans="1:163" s="267" customFormat="1" ht="23.45" customHeight="1" thickBot="1" x14ac:dyDescent="0.3">
      <c r="A168" s="1015"/>
      <c r="B168" s="825" t="s">
        <v>2948</v>
      </c>
      <c r="C168" s="297"/>
      <c r="D168" s="297"/>
      <c r="E168" s="298"/>
      <c r="F168" s="283">
        <f>SUM(F154:F167)</f>
        <v>0</v>
      </c>
      <c r="G168" s="283">
        <f>SUM(G154:G167)</f>
        <v>0</v>
      </c>
      <c r="H168" s="263">
        <f t="shared" si="13"/>
        <v>0</v>
      </c>
      <c r="I168" s="23"/>
      <c r="J168" s="23"/>
      <c r="K168" s="180"/>
      <c r="L168" s="180"/>
      <c r="M168" s="180"/>
      <c r="N168" s="180"/>
      <c r="O168" s="180"/>
      <c r="P168" s="209"/>
      <c r="Q168" s="155"/>
      <c r="R168" s="156"/>
      <c r="S168" s="156"/>
      <c r="T168" s="156"/>
      <c r="U168" s="156"/>
      <c r="V168" s="156"/>
      <c r="W168" s="156"/>
      <c r="X168" s="156"/>
      <c r="Y168" s="156"/>
      <c r="Z168" s="156"/>
      <c r="AA168" s="97"/>
      <c r="AB168" s="97"/>
      <c r="AC168" s="97"/>
      <c r="AD168" s="97"/>
      <c r="AE168" s="97"/>
      <c r="AF168" s="93"/>
      <c r="AG168" s="93"/>
      <c r="AH168" s="93"/>
      <c r="AI168" s="30"/>
      <c r="AJ168" s="30"/>
      <c r="AK168" s="30"/>
      <c r="AL168" s="30"/>
      <c r="AM168" s="109"/>
      <c r="AN168" s="112" t="s">
        <v>779</v>
      </c>
      <c r="AO168" s="110" t="s">
        <v>713</v>
      </c>
      <c r="AP168" s="112" t="s">
        <v>781</v>
      </c>
      <c r="AQ168"/>
      <c r="AR168"/>
      <c r="AS168"/>
      <c r="AT168"/>
      <c r="AU168"/>
      <c r="AV168"/>
      <c r="AW168" s="156"/>
      <c r="AX168" s="156"/>
      <c r="AY168" s="156"/>
      <c r="AZ168" s="156"/>
      <c r="BA168" s="156"/>
      <c r="BB168" s="156"/>
      <c r="BC168" s="156"/>
      <c r="BD168" s="156"/>
      <c r="BE168" s="156"/>
      <c r="BF168" s="156"/>
      <c r="BG168" s="156"/>
      <c r="BH168" s="156"/>
      <c r="BI168" s="156"/>
      <c r="BJ168" s="156"/>
      <c r="BK168" s="156"/>
      <c r="BL168" s="156"/>
      <c r="BM168" s="156"/>
      <c r="BN168" s="156"/>
      <c r="BO168" s="156"/>
      <c r="BP168" s="156"/>
      <c r="BQ168" s="156"/>
      <c r="BR168" s="156"/>
      <c r="BS168" s="156"/>
      <c r="BT168" s="156"/>
      <c r="BU168" s="156"/>
      <c r="BV168" s="156"/>
      <c r="BW168" s="156"/>
      <c r="BX168" s="156"/>
      <c r="BY168" s="156"/>
      <c r="BZ168" s="156"/>
      <c r="CA168" s="156"/>
      <c r="CB168" s="156"/>
      <c r="CC168" s="156"/>
      <c r="CD168" s="156"/>
      <c r="CE168" s="156"/>
      <c r="CF168" s="156"/>
      <c r="CG168" s="156"/>
      <c r="CH168" s="156"/>
      <c r="CI168" s="156"/>
      <c r="CJ168" s="156"/>
      <c r="CK168" s="156"/>
      <c r="CL168" s="156"/>
      <c r="CM168" s="156"/>
      <c r="CN168" s="156"/>
      <c r="CO168" s="156"/>
      <c r="CP168" s="156"/>
      <c r="CQ168" s="156"/>
      <c r="CR168" s="156"/>
      <c r="CS168" s="156"/>
      <c r="CT168" s="156"/>
      <c r="CU168" s="156"/>
      <c r="CV168" s="156"/>
      <c r="CW168" s="156"/>
      <c r="CX168" s="156"/>
      <c r="CY168" s="156"/>
      <c r="CZ168" s="156"/>
      <c r="DA168" s="156"/>
      <c r="DB168" s="156"/>
      <c r="DC168" s="156"/>
      <c r="DD168" s="156"/>
      <c r="DE168" s="156"/>
      <c r="DF168" s="156"/>
      <c r="DG168" s="156"/>
      <c r="DH168" s="156"/>
      <c r="DI168" s="156"/>
      <c r="DJ168" s="156"/>
      <c r="DK168" s="156"/>
      <c r="DL168" s="156"/>
      <c r="DM168" s="156"/>
      <c r="DN168" s="156"/>
      <c r="DO168" s="156"/>
      <c r="DP168" s="156"/>
      <c r="DQ168" s="156"/>
      <c r="DR168" s="156"/>
      <c r="DS168" s="156"/>
      <c r="DT168" s="156"/>
      <c r="DU168" s="156"/>
      <c r="DV168" s="156"/>
      <c r="DW168" s="156"/>
      <c r="DX168" s="156"/>
      <c r="DY168" s="156"/>
      <c r="DZ168" s="156"/>
      <c r="EA168" s="156"/>
      <c r="EB168" s="156"/>
      <c r="EC168" s="156"/>
      <c r="ED168" s="156"/>
      <c r="EE168" s="156"/>
      <c r="EF168" s="156"/>
      <c r="EG168" s="156"/>
      <c r="EH168" s="156"/>
      <c r="EI168" s="156"/>
      <c r="EJ168" s="156"/>
      <c r="EK168" s="156"/>
      <c r="EL168" s="156"/>
      <c r="EM168" s="156"/>
      <c r="EN168" s="156"/>
      <c r="EO168" s="156"/>
      <c r="EP168" s="156"/>
      <c r="EQ168" s="156"/>
      <c r="ER168" s="156"/>
      <c r="ES168" s="156"/>
      <c r="ET168" s="156"/>
      <c r="EU168" s="156"/>
      <c r="EV168" s="156"/>
      <c r="EW168" s="156"/>
      <c r="EX168" s="156"/>
      <c r="EY168" s="156"/>
      <c r="EZ168" s="156"/>
      <c r="FA168" s="156"/>
      <c r="FB168" s="156"/>
      <c r="FC168" s="156"/>
      <c r="FD168" s="156"/>
      <c r="FE168" s="156"/>
      <c r="FF168" s="156"/>
      <c r="FG168" s="156"/>
    </row>
    <row r="169" spans="1:163" ht="23.45" customHeight="1" thickBot="1" x14ac:dyDescent="0.3">
      <c r="A169" s="1015"/>
      <c r="B169" s="106" t="s">
        <v>3130</v>
      </c>
      <c r="C169" s="899"/>
      <c r="D169" s="899"/>
      <c r="E169" s="900"/>
      <c r="F169" s="284" t="s">
        <v>2946</v>
      </c>
      <c r="G169" s="233" t="s">
        <v>2947</v>
      </c>
      <c r="H169" s="234" t="s">
        <v>2948</v>
      </c>
      <c r="I169" s="23"/>
      <c r="J169" s="23"/>
      <c r="K169" s="180"/>
      <c r="L169" s="180"/>
      <c r="M169" s="180"/>
      <c r="N169" s="180"/>
      <c r="O169" s="180"/>
      <c r="P169" s="209"/>
      <c r="Q169" s="155"/>
      <c r="AA169" s="97"/>
      <c r="AB169" s="97"/>
      <c r="AC169" s="97"/>
      <c r="AD169" s="97"/>
      <c r="AE169" s="97"/>
      <c r="AF169" s="93"/>
      <c r="AG169" s="93"/>
      <c r="AH169" s="93"/>
      <c r="AI169" s="30"/>
      <c r="AJ169" s="30"/>
      <c r="AK169" s="30"/>
      <c r="AL169" s="30"/>
      <c r="AM169" s="109"/>
      <c r="AN169" s="112" t="s">
        <v>782</v>
      </c>
      <c r="AO169" s="110" t="s">
        <v>715</v>
      </c>
      <c r="AP169" s="112">
        <v>360</v>
      </c>
      <c r="AQ169"/>
      <c r="AR169"/>
      <c r="AS169"/>
      <c r="AT169"/>
      <c r="AU169"/>
      <c r="AV169"/>
    </row>
    <row r="170" spans="1:163" ht="23.45" customHeight="1" thickBot="1" x14ac:dyDescent="0.25">
      <c r="A170" s="1015"/>
      <c r="B170" s="221" t="s">
        <v>3131</v>
      </c>
      <c r="C170" s="279"/>
      <c r="D170" s="279"/>
      <c r="E170" s="280"/>
      <c r="F170" s="235"/>
      <c r="G170" s="235"/>
      <c r="H170" s="223">
        <f>F170+G170</f>
        <v>0</v>
      </c>
      <c r="I170" s="23"/>
      <c r="J170" s="23"/>
      <c r="K170" s="180"/>
      <c r="L170" s="180"/>
      <c r="M170" s="180"/>
      <c r="N170" s="180"/>
      <c r="O170" s="180"/>
      <c r="P170" s="209"/>
      <c r="Q170" s="155"/>
      <c r="AA170" s="97"/>
      <c r="AB170" s="97"/>
      <c r="AC170" s="97"/>
      <c r="AD170" s="97"/>
      <c r="AE170" s="97"/>
      <c r="AF170" s="93"/>
      <c r="AG170" s="93"/>
      <c r="AH170" s="93"/>
      <c r="AI170" s="30"/>
      <c r="AJ170" s="30"/>
      <c r="AK170" s="30"/>
      <c r="AL170" s="30"/>
      <c r="AM170" s="109"/>
      <c r="AN170" s="112" t="s">
        <v>784</v>
      </c>
      <c r="AO170" s="112" t="s">
        <v>420</v>
      </c>
      <c r="AP170" s="112">
        <v>362</v>
      </c>
      <c r="AQ170"/>
      <c r="AR170"/>
      <c r="AS170"/>
      <c r="AT170"/>
      <c r="AU170"/>
      <c r="AV170"/>
    </row>
    <row r="171" spans="1:163" ht="23.45" customHeight="1" thickBot="1" x14ac:dyDescent="0.25">
      <c r="A171" s="1015"/>
      <c r="B171" s="221" t="s">
        <v>3132</v>
      </c>
      <c r="C171" s="279"/>
      <c r="D171" s="279"/>
      <c r="E171" s="280"/>
      <c r="F171" s="235"/>
      <c r="G171" s="235"/>
      <c r="H171" s="223">
        <f>F171+G171</f>
        <v>0</v>
      </c>
      <c r="I171" s="23"/>
      <c r="J171" s="23"/>
      <c r="K171" s="180"/>
      <c r="L171" s="180"/>
      <c r="M171" s="180"/>
      <c r="N171" s="180"/>
      <c r="O171" s="180"/>
      <c r="P171" s="209"/>
      <c r="Q171" s="155"/>
      <c r="AA171" s="97"/>
      <c r="AB171" s="97"/>
      <c r="AC171" s="97"/>
      <c r="AD171" s="97"/>
      <c r="AE171" s="97"/>
      <c r="AF171" s="93"/>
      <c r="AG171" s="93"/>
      <c r="AH171" s="93"/>
      <c r="AI171" s="30"/>
      <c r="AJ171" s="30"/>
      <c r="AK171" s="30"/>
      <c r="AL171" s="30"/>
      <c r="AM171" s="109"/>
      <c r="AN171" s="112" t="s">
        <v>786</v>
      </c>
      <c r="AO171" s="112" t="s">
        <v>423</v>
      </c>
      <c r="AP171" s="112">
        <v>363</v>
      </c>
      <c r="AQ171"/>
      <c r="AR171"/>
      <c r="AS171"/>
      <c r="AT171"/>
      <c r="AU171"/>
      <c r="AV171"/>
    </row>
    <row r="172" spans="1:163" ht="23.45" customHeight="1" x14ac:dyDescent="0.2">
      <c r="A172" s="1015"/>
      <c r="B172" s="221" t="s">
        <v>3133</v>
      </c>
      <c r="C172" s="279"/>
      <c r="D172" s="279"/>
      <c r="E172" s="280"/>
      <c r="F172" s="235"/>
      <c r="G172" s="235"/>
      <c r="H172" s="223">
        <f>F172+G172</f>
        <v>0</v>
      </c>
      <c r="I172" s="23"/>
      <c r="J172" s="23"/>
      <c r="K172" s="180"/>
      <c r="L172" s="180"/>
      <c r="M172" s="180"/>
      <c r="N172" s="180"/>
      <c r="O172" s="180"/>
      <c r="P172" s="209"/>
      <c r="Q172" s="155"/>
      <c r="AA172" s="97"/>
      <c r="AB172" s="97"/>
      <c r="AC172" s="97"/>
      <c r="AD172" s="97"/>
      <c r="AE172" s="97"/>
      <c r="AF172" s="93"/>
      <c r="AG172" s="93"/>
      <c r="AH172" s="93"/>
      <c r="AI172" s="30"/>
      <c r="AJ172" s="30"/>
      <c r="AK172" s="30"/>
      <c r="AL172" s="30"/>
      <c r="AM172" s="109"/>
      <c r="AN172" s="112" t="s">
        <v>788</v>
      </c>
      <c r="AO172" s="112" t="s">
        <v>426</v>
      </c>
      <c r="AP172" s="112" t="s">
        <v>790</v>
      </c>
      <c r="AQ172"/>
      <c r="AR172"/>
      <c r="AS172"/>
      <c r="AT172"/>
      <c r="AU172"/>
      <c r="AV172"/>
    </row>
    <row r="173" spans="1:163" ht="23.45" customHeight="1" thickBot="1" x14ac:dyDescent="0.3">
      <c r="A173" s="1015"/>
      <c r="B173" s="817" t="s">
        <v>2948</v>
      </c>
      <c r="C173" s="281"/>
      <c r="D173" s="281"/>
      <c r="E173" s="282"/>
      <c r="F173" s="283">
        <f>SUM(F170:F172)</f>
        <v>0</v>
      </c>
      <c r="G173" s="283">
        <f>SUM(G170:G172)</f>
        <v>0</v>
      </c>
      <c r="H173" s="263">
        <f>F173+G173</f>
        <v>0</v>
      </c>
      <c r="I173" s="202"/>
      <c r="J173" s="202"/>
      <c r="K173" s="180"/>
      <c r="L173" s="180"/>
      <c r="M173" s="180"/>
      <c r="N173" s="180"/>
      <c r="O173" s="180"/>
      <c r="P173" s="209"/>
      <c r="Q173" s="155"/>
      <c r="AA173" s="97"/>
      <c r="AB173" s="97"/>
      <c r="AC173" s="97"/>
      <c r="AD173" s="97"/>
      <c r="AE173" s="97"/>
      <c r="AF173" s="93"/>
      <c r="AG173" s="93"/>
      <c r="AH173" s="93"/>
      <c r="AI173" s="30"/>
      <c r="AJ173" s="30"/>
      <c r="AK173" s="30"/>
      <c r="AL173" s="30"/>
      <c r="AM173" s="109"/>
      <c r="AN173" s="112" t="s">
        <v>791</v>
      </c>
      <c r="AO173" s="112" t="s">
        <v>431</v>
      </c>
      <c r="AP173" s="112" t="s">
        <v>793</v>
      </c>
      <c r="AQ173"/>
      <c r="AR173"/>
      <c r="AS173"/>
      <c r="AT173"/>
      <c r="AU173"/>
      <c r="AV173"/>
    </row>
    <row r="174" spans="1:163" ht="23.45" customHeight="1" thickBot="1" x14ac:dyDescent="0.3">
      <c r="A174" s="1015"/>
      <c r="B174" s="33" t="s">
        <v>3134</v>
      </c>
      <c r="C174" s="299"/>
      <c r="D174" s="299"/>
      <c r="E174" s="299"/>
      <c r="F174" s="17" t="s">
        <v>2946</v>
      </c>
      <c r="G174" s="17" t="s">
        <v>2947</v>
      </c>
      <c r="H174" s="17" t="s">
        <v>2948</v>
      </c>
      <c r="I174" s="24"/>
      <c r="J174" s="24"/>
      <c r="K174" s="180"/>
      <c r="L174" s="180"/>
      <c r="M174" s="180"/>
      <c r="N174" s="180"/>
      <c r="O174" s="180"/>
      <c r="P174" s="209"/>
      <c r="Q174" s="155"/>
      <c r="AA174" s="97"/>
      <c r="AB174" s="97"/>
      <c r="AC174" s="97"/>
      <c r="AD174" s="97"/>
      <c r="AE174" s="97"/>
      <c r="AF174" s="93"/>
      <c r="AG174" s="93"/>
      <c r="AH174" s="93"/>
      <c r="AI174" s="30"/>
      <c r="AJ174" s="30"/>
      <c r="AK174" s="30"/>
      <c r="AL174" s="30"/>
      <c r="AM174" s="109"/>
      <c r="AN174" s="112" t="s">
        <v>794</v>
      </c>
      <c r="AO174" s="112" t="s">
        <v>435</v>
      </c>
      <c r="AP174" s="112" t="s">
        <v>796</v>
      </c>
      <c r="AQ174"/>
      <c r="AR174"/>
      <c r="AS174"/>
      <c r="AT174"/>
      <c r="AU174"/>
      <c r="AV174"/>
    </row>
    <row r="175" spans="1:163" ht="23.45" customHeight="1" thickBot="1" x14ac:dyDescent="0.25">
      <c r="A175" s="1015"/>
      <c r="B175" s="300" t="s">
        <v>3135</v>
      </c>
      <c r="C175" s="301"/>
      <c r="D175" s="301"/>
      <c r="E175" s="302"/>
      <c r="F175" s="303"/>
      <c r="G175" s="303"/>
      <c r="H175" s="278"/>
      <c r="I175" s="25"/>
      <c r="J175" s="25"/>
      <c r="K175" s="180"/>
      <c r="L175" s="180"/>
      <c r="M175" s="180"/>
      <c r="N175" s="180"/>
      <c r="O175" s="180"/>
      <c r="P175" s="209"/>
      <c r="Q175" s="155"/>
      <c r="AA175" s="97"/>
      <c r="AB175" s="97"/>
      <c r="AC175" s="97"/>
      <c r="AD175" s="97"/>
      <c r="AE175" s="97"/>
      <c r="AF175" s="93"/>
      <c r="AG175" s="93"/>
      <c r="AH175" s="93"/>
      <c r="AI175" s="30"/>
      <c r="AJ175" s="30"/>
      <c r="AK175" s="30"/>
      <c r="AL175" s="30"/>
      <c r="AM175" s="109"/>
      <c r="AN175" s="112" t="s">
        <v>797</v>
      </c>
      <c r="AO175" s="112" t="s">
        <v>439</v>
      </c>
      <c r="AP175" s="112" t="s">
        <v>799</v>
      </c>
      <c r="AQ175"/>
      <c r="AR175"/>
      <c r="AS175"/>
      <c r="AT175"/>
      <c r="AU175"/>
      <c r="AV175"/>
    </row>
    <row r="176" spans="1:163" ht="23.45" customHeight="1" thickBot="1" x14ac:dyDescent="0.25">
      <c r="A176" s="1015"/>
      <c r="B176" s="189" t="s">
        <v>3136</v>
      </c>
      <c r="C176" s="304"/>
      <c r="D176" s="304"/>
      <c r="E176" s="280"/>
      <c r="F176" s="235"/>
      <c r="G176" s="183"/>
      <c r="H176" s="223">
        <f t="shared" ref="H176:H191" si="14">F176+G176</f>
        <v>0</v>
      </c>
      <c r="I176" s="25"/>
      <c r="J176" s="25"/>
      <c r="K176" s="180"/>
      <c r="L176" s="180"/>
      <c r="M176" s="180"/>
      <c r="N176" s="180"/>
      <c r="O176" s="180"/>
      <c r="P176" s="209"/>
      <c r="Q176" s="155"/>
      <c r="AA176" s="97"/>
      <c r="AB176" s="97"/>
      <c r="AC176" s="97"/>
      <c r="AD176" s="97"/>
      <c r="AE176" s="97"/>
      <c r="AF176" s="93"/>
      <c r="AG176" s="93"/>
      <c r="AH176" s="93"/>
      <c r="AI176" s="30"/>
      <c r="AJ176" s="30"/>
      <c r="AK176" s="30"/>
      <c r="AL176" s="30"/>
      <c r="AM176" s="109"/>
      <c r="AN176" s="112" t="s">
        <v>800</v>
      </c>
      <c r="AO176" s="112" t="s">
        <v>442</v>
      </c>
      <c r="AP176" s="112">
        <v>373</v>
      </c>
      <c r="AQ176"/>
      <c r="AR176"/>
      <c r="AS176"/>
      <c r="AT176"/>
      <c r="AU176"/>
      <c r="AV176"/>
    </row>
    <row r="177" spans="1:48" ht="23.45" customHeight="1" thickBot="1" x14ac:dyDescent="0.25">
      <c r="A177" s="1015"/>
      <c r="B177" s="189" t="s">
        <v>3137</v>
      </c>
      <c r="C177" s="304"/>
      <c r="D177" s="304"/>
      <c r="E177" s="280"/>
      <c r="F177" s="235"/>
      <c r="G177" s="183"/>
      <c r="H177" s="223">
        <f t="shared" si="14"/>
        <v>0</v>
      </c>
      <c r="I177" s="25"/>
      <c r="J177" s="25"/>
      <c r="K177" s="180"/>
      <c r="L177" s="180"/>
      <c r="M177" s="180"/>
      <c r="N177" s="180"/>
      <c r="O177" s="180"/>
      <c r="P177" s="209"/>
      <c r="Q177" s="155"/>
      <c r="AA177" s="97"/>
      <c r="AB177" s="97"/>
      <c r="AC177" s="97"/>
      <c r="AD177" s="97"/>
      <c r="AE177" s="97"/>
      <c r="AF177" s="93"/>
      <c r="AG177" s="93"/>
      <c r="AH177" s="93"/>
      <c r="AI177" s="30"/>
      <c r="AJ177" s="30"/>
      <c r="AK177" s="30"/>
      <c r="AL177" s="30"/>
      <c r="AM177" s="109"/>
      <c r="AN177" s="112" t="s">
        <v>802</v>
      </c>
      <c r="AO177" s="112" t="s">
        <v>445</v>
      </c>
      <c r="AP177" s="112">
        <v>374</v>
      </c>
      <c r="AQ177"/>
      <c r="AR177"/>
      <c r="AS177"/>
      <c r="AT177"/>
      <c r="AU177"/>
      <c r="AV177"/>
    </row>
    <row r="178" spans="1:48" ht="23.45" customHeight="1" thickBot="1" x14ac:dyDescent="0.25">
      <c r="A178" s="1015"/>
      <c r="B178" s="189" t="s">
        <v>3138</v>
      </c>
      <c r="C178" s="304"/>
      <c r="D178" s="304"/>
      <c r="E178" s="280"/>
      <c r="F178" s="235"/>
      <c r="G178" s="183"/>
      <c r="H178" s="223">
        <f t="shared" si="14"/>
        <v>0</v>
      </c>
      <c r="I178" s="25"/>
      <c r="J178" s="25"/>
      <c r="K178" s="180"/>
      <c r="L178" s="180"/>
      <c r="M178" s="180"/>
      <c r="N178" s="180"/>
      <c r="O178" s="180"/>
      <c r="P178" s="209"/>
      <c r="Q178" s="155"/>
      <c r="AA178" s="97"/>
      <c r="AB178" s="97"/>
      <c r="AC178" s="97"/>
      <c r="AD178" s="97"/>
      <c r="AE178" s="97"/>
      <c r="AF178" s="93"/>
      <c r="AG178" s="93"/>
      <c r="AH178" s="93"/>
      <c r="AI178" s="30"/>
      <c r="AJ178" s="30"/>
      <c r="AK178" s="30"/>
      <c r="AL178" s="30"/>
      <c r="AM178" s="109"/>
      <c r="AN178" s="112" t="s">
        <v>804</v>
      </c>
      <c r="AO178" s="112" t="s">
        <v>448</v>
      </c>
      <c r="AP178" s="112">
        <v>376</v>
      </c>
      <c r="AQ178"/>
      <c r="AR178"/>
      <c r="AS178"/>
      <c r="AT178"/>
      <c r="AU178"/>
      <c r="AV178"/>
    </row>
    <row r="179" spans="1:48" ht="23.45" customHeight="1" thickBot="1" x14ac:dyDescent="0.25">
      <c r="A179" s="1015"/>
      <c r="B179" s="189" t="s">
        <v>3139</v>
      </c>
      <c r="C179" s="304"/>
      <c r="D179" s="304"/>
      <c r="E179" s="280"/>
      <c r="F179" s="235"/>
      <c r="G179" s="183"/>
      <c r="H179" s="223">
        <f t="shared" si="14"/>
        <v>0</v>
      </c>
      <c r="I179" s="25"/>
      <c r="J179" s="25"/>
      <c r="K179" s="180"/>
      <c r="L179" s="180"/>
      <c r="M179" s="180"/>
      <c r="N179" s="180"/>
      <c r="O179" s="180"/>
      <c r="P179" s="209"/>
      <c r="Q179" s="155"/>
      <c r="AA179" s="97"/>
      <c r="AB179" s="97"/>
      <c r="AC179" s="97"/>
      <c r="AD179" s="97"/>
      <c r="AE179" s="97"/>
      <c r="AF179" s="93"/>
      <c r="AG179" s="93"/>
      <c r="AH179" s="93"/>
      <c r="AI179" s="30"/>
      <c r="AJ179" s="30"/>
      <c r="AK179" s="30"/>
      <c r="AL179" s="30"/>
      <c r="AM179" s="109"/>
      <c r="AN179" s="112" t="s">
        <v>806</v>
      </c>
      <c r="AO179" s="112" t="s">
        <v>452</v>
      </c>
      <c r="AP179" s="112" t="s">
        <v>808</v>
      </c>
      <c r="AQ179"/>
      <c r="AR179"/>
      <c r="AS179"/>
      <c r="AT179"/>
      <c r="AU179"/>
      <c r="AV179"/>
    </row>
    <row r="180" spans="1:48" ht="23.45" customHeight="1" thickBot="1" x14ac:dyDescent="0.25">
      <c r="A180" s="1015"/>
      <c r="B180" s="189" t="s">
        <v>3140</v>
      </c>
      <c r="C180" s="304"/>
      <c r="D180" s="304"/>
      <c r="E180" s="280"/>
      <c r="F180" s="235"/>
      <c r="G180" s="183"/>
      <c r="H180" s="223">
        <f t="shared" si="14"/>
        <v>0</v>
      </c>
      <c r="I180" s="25"/>
      <c r="J180" s="25"/>
      <c r="K180" s="180"/>
      <c r="L180" s="180"/>
      <c r="M180" s="180"/>
      <c r="N180" s="180"/>
      <c r="O180" s="180"/>
      <c r="P180" s="209"/>
      <c r="Q180" s="155"/>
      <c r="AA180" s="97"/>
      <c r="AB180" s="97"/>
      <c r="AC180" s="97"/>
      <c r="AD180" s="97"/>
      <c r="AE180" s="97"/>
      <c r="AF180" s="93"/>
      <c r="AG180" s="93"/>
      <c r="AH180" s="93"/>
      <c r="AI180" s="30"/>
      <c r="AJ180" s="30"/>
      <c r="AK180" s="30"/>
      <c r="AL180" s="30"/>
      <c r="AM180" s="109"/>
      <c r="AN180" s="112" t="s">
        <v>809</v>
      </c>
      <c r="AO180" s="112" t="s">
        <v>456</v>
      </c>
      <c r="AP180" s="112" t="s">
        <v>811</v>
      </c>
      <c r="AQ180"/>
      <c r="AR180"/>
      <c r="AS180"/>
      <c r="AT180"/>
      <c r="AU180"/>
      <c r="AV180"/>
    </row>
    <row r="181" spans="1:48" ht="23.45" customHeight="1" thickBot="1" x14ac:dyDescent="0.25">
      <c r="A181" s="1015"/>
      <c r="B181" s="189" t="s">
        <v>3141</v>
      </c>
      <c r="C181" s="304"/>
      <c r="D181" s="304"/>
      <c r="E181" s="280"/>
      <c r="F181" s="235"/>
      <c r="G181" s="183"/>
      <c r="H181" s="223">
        <f t="shared" si="14"/>
        <v>0</v>
      </c>
      <c r="I181" s="25"/>
      <c r="J181" s="25"/>
      <c r="K181" s="180"/>
      <c r="L181" s="180"/>
      <c r="M181" s="180"/>
      <c r="N181" s="180"/>
      <c r="O181" s="180"/>
      <c r="P181" s="209"/>
      <c r="Q181" s="155"/>
      <c r="AA181" s="97"/>
      <c r="AB181" s="97"/>
      <c r="AC181" s="97"/>
      <c r="AD181" s="97"/>
      <c r="AE181" s="97"/>
      <c r="AF181" s="93"/>
      <c r="AG181" s="93"/>
      <c r="AH181" s="93"/>
      <c r="AI181" s="30"/>
      <c r="AJ181" s="30"/>
      <c r="AK181" s="30"/>
      <c r="AL181" s="30"/>
      <c r="AM181" s="109"/>
      <c r="AN181" s="112" t="s">
        <v>812</v>
      </c>
      <c r="AO181" s="112" t="s">
        <v>459</v>
      </c>
      <c r="AP181" s="112" t="s">
        <v>814</v>
      </c>
      <c r="AQ181"/>
      <c r="AR181"/>
      <c r="AS181"/>
      <c r="AT181"/>
      <c r="AU181"/>
      <c r="AV181"/>
    </row>
    <row r="182" spans="1:48" ht="23.45" customHeight="1" thickBot="1" x14ac:dyDescent="0.25">
      <c r="A182" s="1015"/>
      <c r="B182" s="189" t="s">
        <v>3142</v>
      </c>
      <c r="C182" s="304"/>
      <c r="D182" s="304"/>
      <c r="E182" s="280"/>
      <c r="F182" s="235"/>
      <c r="G182" s="183"/>
      <c r="H182" s="223">
        <f t="shared" si="14"/>
        <v>0</v>
      </c>
      <c r="I182" s="25"/>
      <c r="J182" s="25"/>
      <c r="K182" s="180"/>
      <c r="L182" s="180"/>
      <c r="M182" s="180"/>
      <c r="N182" s="180"/>
      <c r="O182" s="180"/>
      <c r="P182" s="209"/>
      <c r="Q182" s="155"/>
      <c r="AA182" s="97"/>
      <c r="AB182" s="97"/>
      <c r="AC182" s="97"/>
      <c r="AD182" s="97"/>
      <c r="AE182" s="97"/>
      <c r="AF182" s="93"/>
      <c r="AG182" s="93"/>
      <c r="AH182" s="93"/>
      <c r="AI182" s="30"/>
      <c r="AJ182" s="30"/>
      <c r="AK182" s="30"/>
      <c r="AL182" s="30"/>
      <c r="AM182" s="109"/>
      <c r="AN182" s="112" t="s">
        <v>815</v>
      </c>
      <c r="AO182" s="112" t="s">
        <v>462</v>
      </c>
      <c r="AP182" s="112" t="s">
        <v>817</v>
      </c>
      <c r="AQ182"/>
      <c r="AR182"/>
      <c r="AS182"/>
      <c r="AT182"/>
      <c r="AU182"/>
      <c r="AV182"/>
    </row>
    <row r="183" spans="1:48" ht="23.45" customHeight="1" thickBot="1" x14ac:dyDescent="0.25">
      <c r="A183" s="1015"/>
      <c r="B183" s="189" t="s">
        <v>3143</v>
      </c>
      <c r="C183" s="304"/>
      <c r="D183" s="304"/>
      <c r="E183" s="280"/>
      <c r="F183" s="235"/>
      <c r="G183" s="183"/>
      <c r="H183" s="223">
        <f t="shared" si="14"/>
        <v>0</v>
      </c>
      <c r="I183" s="25"/>
      <c r="J183" s="25"/>
      <c r="K183" s="180"/>
      <c r="L183" s="180"/>
      <c r="M183" s="180"/>
      <c r="N183" s="180"/>
      <c r="O183" s="180"/>
      <c r="P183" s="209"/>
      <c r="Q183" s="155"/>
      <c r="AA183" s="97"/>
      <c r="AB183" s="97"/>
      <c r="AC183" s="97"/>
      <c r="AD183" s="97"/>
      <c r="AE183" s="97"/>
      <c r="AF183" s="93"/>
      <c r="AG183" s="93"/>
      <c r="AH183" s="93"/>
      <c r="AI183" s="30"/>
      <c r="AJ183" s="30"/>
      <c r="AK183" s="30"/>
      <c r="AL183" s="30"/>
      <c r="AM183" s="109"/>
      <c r="AN183" s="112" t="s">
        <v>818</v>
      </c>
      <c r="AO183" s="112" t="s">
        <v>465</v>
      </c>
      <c r="AP183" s="112">
        <v>404</v>
      </c>
      <c r="AQ183"/>
      <c r="AR183"/>
      <c r="AS183"/>
      <c r="AT183"/>
      <c r="AU183"/>
      <c r="AV183"/>
    </row>
    <row r="184" spans="1:48" ht="23.45" customHeight="1" thickBot="1" x14ac:dyDescent="0.25">
      <c r="A184" s="1015"/>
      <c r="B184" s="189" t="s">
        <v>3144</v>
      </c>
      <c r="C184" s="304"/>
      <c r="D184" s="304"/>
      <c r="E184" s="280"/>
      <c r="F184" s="235"/>
      <c r="G184" s="183"/>
      <c r="H184" s="223">
        <f t="shared" si="14"/>
        <v>0</v>
      </c>
      <c r="I184" s="25"/>
      <c r="J184" s="25"/>
      <c r="K184" s="180"/>
      <c r="L184" s="180"/>
      <c r="M184" s="180"/>
      <c r="N184" s="180"/>
      <c r="O184" s="180"/>
      <c r="P184" s="209"/>
      <c r="Q184" s="155"/>
      <c r="AA184" s="97"/>
      <c r="AB184" s="97"/>
      <c r="AC184" s="97"/>
      <c r="AD184" s="97"/>
      <c r="AE184" s="97"/>
      <c r="AF184" s="93"/>
      <c r="AG184" s="93"/>
      <c r="AH184" s="93"/>
      <c r="AI184" s="30"/>
      <c r="AJ184" s="30"/>
      <c r="AK184" s="30"/>
      <c r="AL184" s="30"/>
      <c r="AM184" s="109"/>
      <c r="AN184" s="112" t="s">
        <v>820</v>
      </c>
      <c r="AO184" s="112" t="s">
        <v>467</v>
      </c>
      <c r="AP184" s="112" t="s">
        <v>822</v>
      </c>
      <c r="AQ184"/>
      <c r="AR184"/>
      <c r="AS184"/>
      <c r="AT184"/>
      <c r="AU184"/>
      <c r="AV184"/>
    </row>
    <row r="185" spans="1:48" ht="23.45" customHeight="1" thickBot="1" x14ac:dyDescent="0.25">
      <c r="A185" s="1015"/>
      <c r="B185" s="189" t="s">
        <v>3145</v>
      </c>
      <c r="C185" s="304"/>
      <c r="D185" s="304"/>
      <c r="E185" s="280"/>
      <c r="F185" s="235"/>
      <c r="G185" s="183"/>
      <c r="H185" s="223">
        <f t="shared" si="14"/>
        <v>0</v>
      </c>
      <c r="I185" s="25"/>
      <c r="J185" s="25"/>
      <c r="K185" s="180"/>
      <c r="L185" s="180"/>
      <c r="M185" s="180"/>
      <c r="N185" s="180"/>
      <c r="O185" s="180"/>
      <c r="P185" s="209"/>
      <c r="Q185" s="155"/>
      <c r="AA185" s="97"/>
      <c r="AB185" s="97"/>
      <c r="AC185" s="97"/>
      <c r="AD185" s="97"/>
      <c r="AE185" s="97"/>
      <c r="AF185" s="93"/>
      <c r="AG185" s="93"/>
      <c r="AH185" s="93"/>
      <c r="AI185" s="30"/>
      <c r="AJ185" s="30"/>
      <c r="AK185" s="30"/>
      <c r="AL185" s="30"/>
      <c r="AM185" s="109"/>
      <c r="AN185" s="112" t="s">
        <v>823</v>
      </c>
      <c r="AO185" s="112" t="s">
        <v>469</v>
      </c>
      <c r="AP185" s="112" t="s">
        <v>825</v>
      </c>
      <c r="AQ185"/>
      <c r="AR185"/>
      <c r="AS185"/>
      <c r="AT185"/>
      <c r="AU185"/>
      <c r="AV185"/>
    </row>
    <row r="186" spans="1:48" ht="23.45" customHeight="1" thickBot="1" x14ac:dyDescent="0.25">
      <c r="A186" s="1015"/>
      <c r="B186" s="189" t="s">
        <v>3146</v>
      </c>
      <c r="C186" s="304"/>
      <c r="D186" s="304"/>
      <c r="E186" s="280"/>
      <c r="F186" s="235"/>
      <c r="G186" s="183"/>
      <c r="H186" s="223">
        <f t="shared" si="14"/>
        <v>0</v>
      </c>
      <c r="I186" s="25"/>
      <c r="J186" s="25"/>
      <c r="K186" s="180"/>
      <c r="L186" s="180"/>
      <c r="M186" s="180"/>
      <c r="N186" s="180"/>
      <c r="O186" s="180"/>
      <c r="P186" s="209"/>
      <c r="Q186" s="155"/>
      <c r="AA186" s="97"/>
      <c r="AB186" s="97"/>
      <c r="AC186" s="97"/>
      <c r="AD186" s="97"/>
      <c r="AE186" s="97"/>
      <c r="AF186" s="93"/>
      <c r="AG186" s="93"/>
      <c r="AH186" s="93"/>
      <c r="AI186" s="30"/>
      <c r="AJ186" s="30"/>
      <c r="AK186" s="30"/>
      <c r="AL186" s="30"/>
      <c r="AM186" s="109"/>
      <c r="AN186" s="112" t="s">
        <v>826</v>
      </c>
      <c r="AO186" s="112" t="s">
        <v>471</v>
      </c>
      <c r="AP186" s="112">
        <v>410</v>
      </c>
      <c r="AQ186"/>
      <c r="AR186"/>
      <c r="AS186"/>
      <c r="AT186"/>
      <c r="AU186"/>
      <c r="AV186"/>
    </row>
    <row r="187" spans="1:48" ht="23.45" customHeight="1" thickBot="1" x14ac:dyDescent="0.25">
      <c r="A187" s="1015"/>
      <c r="B187" s="189" t="s">
        <v>3147</v>
      </c>
      <c r="C187" s="304"/>
      <c r="D187" s="304"/>
      <c r="E187" s="280"/>
      <c r="F187" s="235"/>
      <c r="G187" s="183"/>
      <c r="H187" s="223">
        <f t="shared" si="14"/>
        <v>0</v>
      </c>
      <c r="I187" s="25"/>
      <c r="J187" s="25"/>
      <c r="K187" s="180"/>
      <c r="L187" s="180"/>
      <c r="M187" s="180"/>
      <c r="N187" s="180"/>
      <c r="O187" s="180"/>
      <c r="P187" s="209"/>
      <c r="Q187" s="155"/>
      <c r="AA187" s="97"/>
      <c r="AB187" s="97"/>
      <c r="AC187" s="97"/>
      <c r="AD187" s="97"/>
      <c r="AE187" s="97"/>
      <c r="AF187" s="93"/>
      <c r="AG187" s="93"/>
      <c r="AH187" s="93"/>
      <c r="AI187" s="30"/>
      <c r="AJ187" s="30"/>
      <c r="AK187" s="30"/>
      <c r="AL187" s="30"/>
      <c r="AM187" s="109"/>
      <c r="AN187" s="112" t="s">
        <v>828</v>
      </c>
      <c r="AO187" s="112" t="s">
        <v>474</v>
      </c>
      <c r="AP187" s="112">
        <v>411</v>
      </c>
      <c r="AQ187"/>
      <c r="AR187"/>
      <c r="AS187"/>
      <c r="AT187"/>
      <c r="AU187"/>
      <c r="AV187"/>
    </row>
    <row r="188" spans="1:48" ht="23.45" customHeight="1" thickBot="1" x14ac:dyDescent="0.25">
      <c r="A188" s="1015"/>
      <c r="B188" s="189" t="s">
        <v>3148</v>
      </c>
      <c r="C188" s="304"/>
      <c r="D188" s="304"/>
      <c r="E188" s="280"/>
      <c r="F188" s="235"/>
      <c r="G188" s="183"/>
      <c r="H188" s="223">
        <f t="shared" si="14"/>
        <v>0</v>
      </c>
      <c r="I188" s="25"/>
      <c r="J188" s="25"/>
      <c r="K188" s="180"/>
      <c r="L188" s="180"/>
      <c r="M188" s="180"/>
      <c r="N188" s="180"/>
      <c r="O188" s="180"/>
      <c r="P188" s="209"/>
      <c r="Q188" s="155"/>
      <c r="AA188" s="97"/>
      <c r="AB188" s="97"/>
      <c r="AC188" s="97"/>
      <c r="AD188" s="97"/>
      <c r="AE188" s="97"/>
      <c r="AF188" s="93"/>
      <c r="AG188" s="93"/>
      <c r="AH188" s="93"/>
      <c r="AI188" s="30"/>
      <c r="AJ188" s="30"/>
      <c r="AK188" s="30"/>
      <c r="AL188" s="30"/>
      <c r="AM188" s="109"/>
      <c r="AN188" s="112" t="s">
        <v>830</v>
      </c>
      <c r="AO188" s="112" t="s">
        <v>477</v>
      </c>
      <c r="AP188" s="112">
        <v>412</v>
      </c>
      <c r="AQ188"/>
      <c r="AR188"/>
      <c r="AS188"/>
      <c r="AT188"/>
      <c r="AU188"/>
      <c r="AV188"/>
    </row>
    <row r="189" spans="1:48" ht="23.45" customHeight="1" thickBot="1" x14ac:dyDescent="0.25">
      <c r="A189" s="1015"/>
      <c r="B189" s="563" t="s">
        <v>3149</v>
      </c>
      <c r="C189" s="568"/>
      <c r="D189" s="568"/>
      <c r="E189" s="567"/>
      <c r="F189" s="235"/>
      <c r="G189" s="183"/>
      <c r="H189" s="223">
        <f t="shared" si="14"/>
        <v>0</v>
      </c>
      <c r="I189" s="25"/>
      <c r="J189" s="25"/>
      <c r="K189" s="180"/>
      <c r="L189" s="180"/>
      <c r="M189" s="180"/>
      <c r="N189" s="180"/>
      <c r="O189" s="180"/>
      <c r="P189" s="209"/>
      <c r="Q189" s="155"/>
      <c r="AA189" s="97"/>
      <c r="AB189" s="97"/>
      <c r="AC189" s="97"/>
      <c r="AD189" s="97"/>
      <c r="AE189" s="97"/>
      <c r="AF189" s="93"/>
      <c r="AG189" s="93"/>
      <c r="AH189" s="93"/>
      <c r="AI189" s="30"/>
      <c r="AJ189" s="30"/>
      <c r="AK189" s="30"/>
      <c r="AL189" s="30"/>
      <c r="AM189" s="109"/>
      <c r="AN189" s="112" t="s">
        <v>832</v>
      </c>
      <c r="AO189" s="112" t="s">
        <v>479</v>
      </c>
      <c r="AP189" s="112">
        <v>413</v>
      </c>
      <c r="AQ189"/>
      <c r="AR189"/>
      <c r="AS189"/>
      <c r="AT189"/>
      <c r="AU189"/>
      <c r="AV189"/>
    </row>
    <row r="190" spans="1:48" ht="23.25" customHeight="1" x14ac:dyDescent="0.2">
      <c r="A190" s="1015"/>
      <c r="B190" s="563" t="s">
        <v>3149</v>
      </c>
      <c r="C190" s="568"/>
      <c r="D190" s="568"/>
      <c r="E190" s="567"/>
      <c r="F190" s="235"/>
      <c r="G190" s="183"/>
      <c r="H190" s="223">
        <f t="shared" si="14"/>
        <v>0</v>
      </c>
      <c r="I190" s="25"/>
      <c r="J190" s="25"/>
      <c r="K190" s="180"/>
      <c r="L190" s="180"/>
      <c r="M190" s="180"/>
      <c r="N190" s="180"/>
      <c r="O190" s="180"/>
      <c r="P190" s="209"/>
      <c r="Q190" s="155"/>
      <c r="AA190" s="97"/>
      <c r="AB190" s="97"/>
      <c r="AC190" s="97"/>
      <c r="AD190" s="97"/>
      <c r="AE190" s="97"/>
      <c r="AF190" s="93"/>
      <c r="AG190" s="93"/>
      <c r="AH190" s="93"/>
      <c r="AI190" s="30"/>
      <c r="AJ190" s="30"/>
      <c r="AK190" s="30"/>
      <c r="AL190" s="30"/>
      <c r="AM190" s="109"/>
      <c r="AN190" s="112" t="s">
        <v>834</v>
      </c>
      <c r="AO190" s="611" t="s">
        <v>481</v>
      </c>
      <c r="AP190" s="112">
        <v>414</v>
      </c>
      <c r="AQ190"/>
      <c r="AR190"/>
      <c r="AS190"/>
      <c r="AT190"/>
      <c r="AU190"/>
      <c r="AV190"/>
    </row>
    <row r="191" spans="1:48" ht="23.45" customHeight="1" x14ac:dyDescent="0.25">
      <c r="A191" s="1015"/>
      <c r="B191" s="225" t="s">
        <v>2948</v>
      </c>
      <c r="C191" s="305"/>
      <c r="D191" s="305"/>
      <c r="E191" s="306"/>
      <c r="F191" s="230">
        <f>SUM(F176:F190)</f>
        <v>0</v>
      </c>
      <c r="G191" s="307">
        <f>SUM(G176:G190)</f>
        <v>0</v>
      </c>
      <c r="H191" s="249">
        <f t="shared" si="14"/>
        <v>0</v>
      </c>
      <c r="I191" s="202"/>
      <c r="J191" s="202"/>
      <c r="K191" s="180"/>
      <c r="L191" s="180"/>
      <c r="M191" s="180"/>
      <c r="N191" s="180"/>
      <c r="O191" s="180"/>
      <c r="P191" s="209"/>
      <c r="Q191" s="155"/>
      <c r="AA191" s="97"/>
      <c r="AB191" s="97"/>
      <c r="AC191" s="97"/>
      <c r="AD191" s="97"/>
      <c r="AE191" s="97"/>
      <c r="AF191" s="93"/>
      <c r="AG191" s="93"/>
      <c r="AH191" s="93"/>
      <c r="AI191" s="30"/>
      <c r="AJ191" s="30"/>
      <c r="AK191" s="30"/>
      <c r="AL191" s="30"/>
      <c r="AM191" s="109"/>
      <c r="AN191" s="112" t="s">
        <v>836</v>
      </c>
      <c r="AO191" s="611" t="s">
        <v>483</v>
      </c>
      <c r="AP191" s="112">
        <v>415</v>
      </c>
      <c r="AQ191"/>
      <c r="AR191"/>
      <c r="AS191"/>
      <c r="AT191"/>
      <c r="AU191"/>
      <c r="AV191"/>
    </row>
    <row r="192" spans="1:48" ht="38.25" customHeight="1" thickBot="1" x14ac:dyDescent="0.25">
      <c r="A192" s="991" t="s">
        <v>3150</v>
      </c>
      <c r="B192" s="992"/>
      <c r="C192" s="992"/>
      <c r="D192" s="992"/>
      <c r="E192" s="992"/>
      <c r="F192" s="992"/>
      <c r="G192" s="992"/>
      <c r="H192" s="992"/>
      <c r="I192" s="992"/>
      <c r="J192" s="992"/>
      <c r="K192" s="992"/>
      <c r="L192" s="992"/>
      <c r="M192" s="992"/>
      <c r="N192" s="992"/>
      <c r="O192" s="308"/>
      <c r="P192" s="309"/>
      <c r="Q192" s="155"/>
      <c r="AA192" s="97"/>
      <c r="AB192" s="97"/>
      <c r="AC192" s="97"/>
      <c r="AD192" s="97"/>
      <c r="AE192" s="97"/>
      <c r="AF192" s="93"/>
      <c r="AG192" s="93"/>
      <c r="AH192" s="93"/>
      <c r="AI192" s="30"/>
      <c r="AJ192" s="30"/>
      <c r="AK192" s="30"/>
      <c r="AL192" s="30"/>
      <c r="AM192" s="109"/>
      <c r="AN192" s="112" t="s">
        <v>838</v>
      </c>
      <c r="AO192" s="611" t="s">
        <v>485</v>
      </c>
      <c r="AP192" s="112">
        <v>416</v>
      </c>
      <c r="AQ192"/>
      <c r="AR192"/>
      <c r="AS192"/>
      <c r="AT192"/>
      <c r="AU192"/>
      <c r="AV192"/>
    </row>
    <row r="193" spans="1:48" ht="49.5" customHeight="1" thickBot="1" x14ac:dyDescent="0.25">
      <c r="A193" s="903" t="s">
        <v>3151</v>
      </c>
      <c r="B193" s="904"/>
      <c r="C193" s="909" t="s">
        <v>3152</v>
      </c>
      <c r="D193" s="910"/>
      <c r="E193" s="910"/>
      <c r="F193" s="910"/>
      <c r="G193" s="910"/>
      <c r="H193" s="910"/>
      <c r="I193" s="910"/>
      <c r="J193" s="910"/>
      <c r="K193" s="911"/>
      <c r="L193" s="978" t="s">
        <v>3153</v>
      </c>
      <c r="M193" s="979"/>
      <c r="N193" s="980"/>
      <c r="O193" s="153"/>
      <c r="P193" s="155"/>
      <c r="Q193" s="155"/>
      <c r="AA193" s="97"/>
      <c r="AB193" s="97"/>
      <c r="AC193" s="97"/>
      <c r="AD193" s="97"/>
      <c r="AE193" s="97"/>
      <c r="AF193" s="93"/>
      <c r="AG193" s="93"/>
      <c r="AH193" s="93"/>
      <c r="AI193" s="30"/>
      <c r="AJ193" s="30"/>
      <c r="AK193" s="30"/>
      <c r="AL193" s="30"/>
      <c r="AM193" s="109"/>
      <c r="AN193" s="112" t="s">
        <v>840</v>
      </c>
      <c r="AO193" s="612" t="s">
        <v>780</v>
      </c>
      <c r="AP193" s="112">
        <v>417</v>
      </c>
      <c r="AQ193"/>
      <c r="AR193"/>
      <c r="AS193"/>
      <c r="AT193"/>
      <c r="AU193"/>
      <c r="AV193"/>
    </row>
    <row r="194" spans="1:48" ht="44.25" customHeight="1" x14ac:dyDescent="0.2">
      <c r="A194" s="983" t="s">
        <v>3154</v>
      </c>
      <c r="B194" s="984"/>
      <c r="C194" s="988" t="s">
        <v>3155</v>
      </c>
      <c r="D194" s="989"/>
      <c r="E194" s="990"/>
      <c r="F194" s="988" t="s">
        <v>3156</v>
      </c>
      <c r="G194" s="989"/>
      <c r="H194" s="990"/>
      <c r="I194" s="985" t="s">
        <v>3157</v>
      </c>
      <c r="J194" s="986"/>
      <c r="K194" s="987"/>
      <c r="L194" s="943" t="s">
        <v>3158</v>
      </c>
      <c r="M194" s="944"/>
      <c r="N194" s="945"/>
      <c r="O194" s="153"/>
      <c r="P194" s="155"/>
      <c r="Q194" s="155"/>
      <c r="AA194" s="97"/>
      <c r="AB194" s="97"/>
      <c r="AC194" s="97"/>
      <c r="AD194" s="97"/>
      <c r="AE194" s="97"/>
      <c r="AF194" s="93"/>
      <c r="AG194" s="93"/>
      <c r="AH194" s="93"/>
      <c r="AI194" s="30"/>
      <c r="AJ194" s="30"/>
      <c r="AK194" s="30"/>
      <c r="AL194" s="30"/>
      <c r="AM194" s="109"/>
      <c r="AN194" s="112" t="s">
        <v>842</v>
      </c>
      <c r="AO194" s="611" t="s">
        <v>487</v>
      </c>
      <c r="AP194" s="112">
        <v>418</v>
      </c>
      <c r="AQ194"/>
      <c r="AR194"/>
      <c r="AS194"/>
      <c r="AT194"/>
      <c r="AU194"/>
      <c r="AV194"/>
    </row>
    <row r="195" spans="1:48" ht="23.45" customHeight="1" x14ac:dyDescent="0.25">
      <c r="A195" s="1054" t="s">
        <v>3159</v>
      </c>
      <c r="B195" s="1055"/>
      <c r="C195" s="718" t="s">
        <v>2946</v>
      </c>
      <c r="D195" s="719" t="s">
        <v>2947</v>
      </c>
      <c r="E195" s="720" t="s">
        <v>2948</v>
      </c>
      <c r="F195" s="721" t="s">
        <v>2946</v>
      </c>
      <c r="G195" s="719" t="s">
        <v>2947</v>
      </c>
      <c r="H195" s="720" t="s">
        <v>2948</v>
      </c>
      <c r="I195" s="721" t="s">
        <v>2946</v>
      </c>
      <c r="J195" s="719" t="s">
        <v>2947</v>
      </c>
      <c r="K195" s="720" t="s">
        <v>2948</v>
      </c>
      <c r="L195" s="722" t="s">
        <v>2946</v>
      </c>
      <c r="M195" s="723" t="s">
        <v>2947</v>
      </c>
      <c r="N195" s="724" t="s">
        <v>2948</v>
      </c>
      <c r="O195" s="153"/>
      <c r="P195" s="155"/>
      <c r="Q195" s="155"/>
      <c r="AA195" s="97"/>
      <c r="AB195" s="97"/>
      <c r="AC195" s="97"/>
      <c r="AD195" s="97"/>
      <c r="AE195" s="97"/>
      <c r="AF195" s="93"/>
      <c r="AG195" s="93"/>
      <c r="AH195" s="93"/>
      <c r="AI195" s="30"/>
      <c r="AJ195" s="30"/>
      <c r="AK195" s="30"/>
      <c r="AL195" s="30"/>
      <c r="AM195" s="109"/>
      <c r="AN195" s="112" t="s">
        <v>844</v>
      </c>
      <c r="AO195" s="611" t="s">
        <v>490</v>
      </c>
      <c r="AP195" s="112">
        <v>419</v>
      </c>
      <c r="AQ195"/>
      <c r="AR195"/>
      <c r="AS195"/>
      <c r="AT195"/>
      <c r="AU195"/>
      <c r="AV195"/>
    </row>
    <row r="196" spans="1:48" ht="23.45" customHeight="1" x14ac:dyDescent="0.2">
      <c r="A196" s="1053" t="s">
        <v>6129</v>
      </c>
      <c r="B196" s="1053"/>
      <c r="C196" s="725"/>
      <c r="D196" s="725"/>
      <c r="E196" s="588"/>
      <c r="F196" s="725"/>
      <c r="G196" s="725"/>
      <c r="H196" s="588"/>
      <c r="I196" s="726"/>
      <c r="J196" s="726"/>
      <c r="K196" s="726"/>
      <c r="L196" s="726"/>
      <c r="M196" s="726"/>
      <c r="N196" s="726"/>
      <c r="O196" s="153"/>
      <c r="P196" s="155"/>
      <c r="Q196" s="155"/>
      <c r="AA196" s="97"/>
      <c r="AB196" s="97"/>
      <c r="AC196" s="97"/>
      <c r="AD196" s="97"/>
      <c r="AE196" s="97"/>
      <c r="AF196" s="93"/>
      <c r="AG196" s="93"/>
      <c r="AH196" s="93"/>
      <c r="AI196" s="30"/>
      <c r="AJ196" s="30"/>
      <c r="AK196" s="30"/>
      <c r="AL196" s="30"/>
      <c r="AM196" s="109"/>
      <c r="AN196" s="112" t="s">
        <v>846</v>
      </c>
      <c r="AO196" s="611" t="s">
        <v>492</v>
      </c>
      <c r="AP196" s="112" t="s">
        <v>848</v>
      </c>
      <c r="AQ196"/>
      <c r="AR196"/>
      <c r="AS196"/>
      <c r="AT196"/>
      <c r="AU196"/>
      <c r="AV196"/>
    </row>
    <row r="197" spans="1:48" ht="23.45" customHeight="1" x14ac:dyDescent="0.2">
      <c r="A197" s="321" t="s">
        <v>3160</v>
      </c>
      <c r="B197" s="321" t="s">
        <v>3161</v>
      </c>
      <c r="C197" s="725"/>
      <c r="D197" s="725"/>
      <c r="E197" s="588"/>
      <c r="F197" s="725"/>
      <c r="G197" s="725"/>
      <c r="H197" s="588"/>
      <c r="I197" s="726"/>
      <c r="J197" s="726"/>
      <c r="K197" s="726"/>
      <c r="L197" s="726"/>
      <c r="M197" s="726"/>
      <c r="N197" s="726"/>
      <c r="O197" s="153"/>
      <c r="P197" s="155"/>
      <c r="Q197" s="155"/>
      <c r="AA197" s="97"/>
      <c r="AB197" s="97"/>
      <c r="AC197" s="97"/>
      <c r="AD197" s="97"/>
      <c r="AE197" s="97"/>
      <c r="AF197" s="93"/>
      <c r="AG197" s="93"/>
      <c r="AH197" s="93"/>
      <c r="AI197" s="30"/>
      <c r="AJ197" s="30"/>
      <c r="AK197" s="30"/>
      <c r="AL197" s="30"/>
      <c r="AM197" s="109"/>
      <c r="AN197" s="112" t="s">
        <v>849</v>
      </c>
      <c r="AO197" s="611" t="s">
        <v>494</v>
      </c>
      <c r="AP197" s="112">
        <v>420</v>
      </c>
      <c r="AQ197"/>
      <c r="AR197"/>
      <c r="AS197"/>
      <c r="AT197"/>
      <c r="AU197"/>
      <c r="AV197"/>
    </row>
    <row r="198" spans="1:48" ht="24.95" customHeight="1" x14ac:dyDescent="0.2">
      <c r="A198" s="327"/>
      <c r="B198" s="584" t="e">
        <f>VLOOKUP(A198,'FETAC Awards'!C2:D2990,2,FALSE)</f>
        <v>#N/A</v>
      </c>
      <c r="C198" s="585"/>
      <c r="D198" s="585"/>
      <c r="E198" s="223">
        <f>C198+D198</f>
        <v>0</v>
      </c>
      <c r="F198" s="585"/>
      <c r="G198" s="585"/>
      <c r="H198" s="223">
        <f>F198+G198</f>
        <v>0</v>
      </c>
      <c r="I198" s="585"/>
      <c r="J198" s="585"/>
      <c r="K198" s="223">
        <f>I198+J198</f>
        <v>0</v>
      </c>
      <c r="L198" s="585"/>
      <c r="M198" s="585"/>
      <c r="N198" s="223">
        <f>L198+M198</f>
        <v>0</v>
      </c>
      <c r="O198" s="153"/>
      <c r="P198" s="155"/>
      <c r="Q198" s="155"/>
      <c r="AA198" s="97"/>
      <c r="AB198" s="97"/>
      <c r="AC198" s="97"/>
      <c r="AD198" s="97"/>
      <c r="AE198" s="97"/>
      <c r="AF198" s="93"/>
      <c r="AG198" s="93"/>
      <c r="AH198" s="93"/>
      <c r="AI198" s="30"/>
      <c r="AJ198" s="30"/>
      <c r="AK198" s="30"/>
      <c r="AL198" s="30"/>
      <c r="AM198" s="109"/>
      <c r="AN198" s="112" t="s">
        <v>851</v>
      </c>
      <c r="AO198" s="611" t="s">
        <v>496</v>
      </c>
      <c r="AP198" s="112">
        <v>421</v>
      </c>
      <c r="AQ198"/>
      <c r="AR198"/>
      <c r="AS198"/>
      <c r="AT198"/>
      <c r="AU198"/>
      <c r="AV198"/>
    </row>
    <row r="199" spans="1:48" ht="24.95" customHeight="1" x14ac:dyDescent="0.25">
      <c r="A199" s="1056" t="s">
        <v>3162</v>
      </c>
      <c r="B199" s="1056"/>
      <c r="C199" s="223">
        <f>SUM(C198:C198)</f>
        <v>0</v>
      </c>
      <c r="D199" s="223">
        <f>SUM(D198:D198)</f>
        <v>0</v>
      </c>
      <c r="E199" s="223">
        <f>C199+D199</f>
        <v>0</v>
      </c>
      <c r="F199" s="223">
        <f>SUM(F198:F198)</f>
        <v>0</v>
      </c>
      <c r="G199" s="223">
        <f>SUM(G198:G198)</f>
        <v>0</v>
      </c>
      <c r="H199" s="223">
        <f>F199+G199</f>
        <v>0</v>
      </c>
      <c r="I199" s="223">
        <f>SUM(I198:I198)</f>
        <v>0</v>
      </c>
      <c r="J199" s="223">
        <f>SUM(J198:J198)</f>
        <v>0</v>
      </c>
      <c r="K199" s="223">
        <f>I199+J199</f>
        <v>0</v>
      </c>
      <c r="L199" s="223">
        <f>SUM(L198:L198)</f>
        <v>0</v>
      </c>
      <c r="M199" s="223">
        <f>SUM(M198:M198)</f>
        <v>0</v>
      </c>
      <c r="N199" s="223">
        <f>L199+M199</f>
        <v>0</v>
      </c>
      <c r="O199" s="153"/>
      <c r="P199" s="155"/>
      <c r="Q199" s="155"/>
      <c r="AA199" s="97"/>
      <c r="AB199" s="97"/>
      <c r="AC199" s="97"/>
      <c r="AD199" s="97"/>
      <c r="AE199" s="97"/>
      <c r="AF199" s="93"/>
      <c r="AG199" s="93"/>
      <c r="AH199" s="93"/>
      <c r="AI199" s="30"/>
      <c r="AJ199" s="30"/>
      <c r="AK199" s="30"/>
      <c r="AL199" s="30"/>
      <c r="AM199" s="109"/>
      <c r="AN199" s="112" t="s">
        <v>853</v>
      </c>
      <c r="AO199" s="611" t="s">
        <v>499</v>
      </c>
      <c r="AP199" s="112">
        <v>424</v>
      </c>
      <c r="AQ199"/>
      <c r="AR199"/>
      <c r="AS199"/>
      <c r="AT199"/>
      <c r="AU199"/>
      <c r="AV199"/>
    </row>
    <row r="200" spans="1:48" ht="24.95" customHeight="1" x14ac:dyDescent="0.2">
      <c r="A200" s="1053" t="s">
        <v>6130</v>
      </c>
      <c r="B200" s="1053"/>
      <c r="C200" s="725"/>
      <c r="D200" s="725"/>
      <c r="E200" s="588"/>
      <c r="F200" s="725"/>
      <c r="G200" s="725"/>
      <c r="H200" s="588"/>
      <c r="I200" s="726"/>
      <c r="J200" s="726"/>
      <c r="K200" s="726"/>
      <c r="L200" s="726"/>
      <c r="M200" s="726"/>
      <c r="N200" s="726"/>
      <c r="O200" s="153"/>
      <c r="P200" s="155"/>
      <c r="Q200" s="155"/>
      <c r="AA200" s="97"/>
      <c r="AB200" s="97"/>
      <c r="AC200" s="97"/>
      <c r="AD200" s="97"/>
      <c r="AE200" s="97"/>
      <c r="AF200" s="93"/>
      <c r="AG200" s="93"/>
      <c r="AH200" s="93"/>
      <c r="AI200" s="30"/>
      <c r="AJ200" s="30"/>
      <c r="AK200" s="30"/>
      <c r="AL200" s="30"/>
      <c r="AM200" s="109"/>
      <c r="AN200" s="112" t="s">
        <v>855</v>
      </c>
      <c r="AO200" s="611" t="s">
        <v>501</v>
      </c>
      <c r="AP200" s="112">
        <v>425</v>
      </c>
      <c r="AQ200"/>
      <c r="AR200"/>
      <c r="AS200"/>
      <c r="AT200"/>
      <c r="AU200"/>
      <c r="AV200"/>
    </row>
    <row r="201" spans="1:48" ht="24.95" customHeight="1" x14ac:dyDescent="0.2">
      <c r="A201" s="321" t="s">
        <v>3160</v>
      </c>
      <c r="B201" s="321" t="s">
        <v>3161</v>
      </c>
      <c r="C201" s="725"/>
      <c r="D201" s="725"/>
      <c r="E201" s="588"/>
      <c r="F201" s="725"/>
      <c r="G201" s="725"/>
      <c r="H201" s="588"/>
      <c r="I201" s="726"/>
      <c r="J201" s="727"/>
      <c r="K201" s="727"/>
      <c r="L201" s="726"/>
      <c r="M201" s="727"/>
      <c r="N201" s="727"/>
      <c r="O201" s="153"/>
      <c r="P201" s="155"/>
      <c r="Q201" s="155"/>
      <c r="AA201" s="97"/>
      <c r="AB201" s="97"/>
      <c r="AC201" s="97"/>
      <c r="AD201" s="97"/>
      <c r="AE201" s="97"/>
      <c r="AF201" s="93"/>
      <c r="AG201" s="93"/>
      <c r="AH201" s="93"/>
      <c r="AI201" s="30"/>
      <c r="AJ201" s="30"/>
      <c r="AK201" s="30"/>
      <c r="AL201" s="30"/>
      <c r="AM201" s="109"/>
      <c r="AN201" s="112" t="s">
        <v>857</v>
      </c>
      <c r="AO201" s="611" t="s">
        <v>503</v>
      </c>
      <c r="AP201" s="112">
        <v>426</v>
      </c>
      <c r="AQ201"/>
      <c r="AR201"/>
      <c r="AS201"/>
      <c r="AT201"/>
      <c r="AU201"/>
      <c r="AV201"/>
    </row>
    <row r="202" spans="1:48" ht="24.95" customHeight="1" x14ac:dyDescent="0.2">
      <c r="A202" s="327"/>
      <c r="B202" s="584" t="e">
        <f>VLOOKUP(A202,'FETAC Awards'!$C$2:$D$2990,2,FALSE)</f>
        <v>#N/A</v>
      </c>
      <c r="C202" s="585"/>
      <c r="D202" s="585"/>
      <c r="E202" s="223">
        <f>C202+D202</f>
        <v>0</v>
      </c>
      <c r="F202" s="585"/>
      <c r="G202" s="585"/>
      <c r="H202" s="223">
        <f>F202+G202</f>
        <v>0</v>
      </c>
      <c r="I202" s="585"/>
      <c r="J202" s="585"/>
      <c r="K202" s="223">
        <f>I202+J202</f>
        <v>0</v>
      </c>
      <c r="L202" s="585"/>
      <c r="M202" s="585"/>
      <c r="N202" s="223">
        <f>L202+M202</f>
        <v>0</v>
      </c>
      <c r="O202" s="153"/>
      <c r="P202" s="155"/>
      <c r="Q202" s="155"/>
      <c r="AA202" s="97"/>
      <c r="AB202" s="97"/>
      <c r="AC202" s="97"/>
      <c r="AD202" s="97"/>
      <c r="AE202" s="97"/>
      <c r="AF202" s="93"/>
      <c r="AG202" s="93"/>
      <c r="AH202" s="93"/>
      <c r="AI202" s="30"/>
      <c r="AJ202" s="30"/>
      <c r="AK202" s="30"/>
      <c r="AL202" s="30"/>
      <c r="AM202" s="109"/>
      <c r="AN202" s="112" t="s">
        <v>859</v>
      </c>
      <c r="AO202" s="611" t="s">
        <v>505</v>
      </c>
      <c r="AP202" s="112">
        <v>427</v>
      </c>
      <c r="AQ202"/>
      <c r="AR202"/>
      <c r="AS202"/>
      <c r="AT202"/>
      <c r="AU202"/>
      <c r="AV202"/>
    </row>
    <row r="203" spans="1:48" ht="24.95" customHeight="1" x14ac:dyDescent="0.2">
      <c r="A203" s="327"/>
      <c r="B203" s="584" t="e">
        <f>VLOOKUP(A203,'FETAC Awards'!$C$2:$D$2990,2,FALSE)</f>
        <v>#N/A</v>
      </c>
      <c r="C203" s="585"/>
      <c r="D203" s="585"/>
      <c r="E203" s="223">
        <f>C203+D203</f>
        <v>0</v>
      </c>
      <c r="F203" s="585"/>
      <c r="G203" s="585"/>
      <c r="H203" s="223">
        <f>F203+G203</f>
        <v>0</v>
      </c>
      <c r="I203" s="585"/>
      <c r="J203" s="585"/>
      <c r="K203" s="223">
        <f>I203+J203</f>
        <v>0</v>
      </c>
      <c r="L203" s="585"/>
      <c r="M203" s="585"/>
      <c r="N203" s="223">
        <f>L203+M203</f>
        <v>0</v>
      </c>
      <c r="O203" s="153"/>
      <c r="P203" s="155"/>
      <c r="Q203" s="155"/>
      <c r="AA203" s="97"/>
      <c r="AB203" s="97"/>
      <c r="AC203" s="97"/>
      <c r="AD203" s="97"/>
      <c r="AE203" s="97"/>
      <c r="AF203" s="93"/>
      <c r="AG203" s="93"/>
      <c r="AH203" s="93"/>
      <c r="AI203" s="30"/>
      <c r="AJ203" s="30"/>
      <c r="AK203" s="30"/>
      <c r="AL203" s="30"/>
      <c r="AM203" s="109"/>
      <c r="AN203" s="112" t="s">
        <v>861</v>
      </c>
      <c r="AO203" s="611" t="s">
        <v>507</v>
      </c>
      <c r="AP203" s="112">
        <v>503</v>
      </c>
      <c r="AQ203"/>
      <c r="AR203"/>
      <c r="AS203"/>
      <c r="AT203"/>
      <c r="AU203"/>
      <c r="AV203"/>
    </row>
    <row r="204" spans="1:48" ht="24.95" customHeight="1" x14ac:dyDescent="0.2">
      <c r="A204" s="327"/>
      <c r="B204" s="584" t="e">
        <f>VLOOKUP(A204,'FETAC Awards'!$C$2:$D$2990,2,FALSE)</f>
        <v>#N/A</v>
      </c>
      <c r="C204" s="585"/>
      <c r="D204" s="585"/>
      <c r="E204" s="223">
        <f>C204+D204</f>
        <v>0</v>
      </c>
      <c r="F204" s="585"/>
      <c r="G204" s="585"/>
      <c r="H204" s="223">
        <f>F204+G204</f>
        <v>0</v>
      </c>
      <c r="I204" s="585"/>
      <c r="J204" s="585"/>
      <c r="K204" s="223">
        <f>I204+J204</f>
        <v>0</v>
      </c>
      <c r="L204" s="585"/>
      <c r="M204" s="585"/>
      <c r="N204" s="223">
        <f>L204+M204</f>
        <v>0</v>
      </c>
      <c r="O204" s="153"/>
      <c r="P204" s="155"/>
      <c r="Q204" s="155"/>
      <c r="AA204" s="97"/>
      <c r="AB204" s="97"/>
      <c r="AC204" s="97"/>
      <c r="AD204" s="97"/>
      <c r="AE204" s="97"/>
      <c r="AF204" s="93"/>
      <c r="AG204" s="93"/>
      <c r="AH204" s="93"/>
      <c r="AI204" s="30"/>
      <c r="AJ204" s="30"/>
      <c r="AK204" s="30"/>
      <c r="AL204" s="30"/>
      <c r="AM204" s="109"/>
      <c r="AN204" s="112" t="s">
        <v>863</v>
      </c>
      <c r="AO204" s="611" t="s">
        <v>509</v>
      </c>
      <c r="AP204" s="112">
        <v>504</v>
      </c>
      <c r="AQ204"/>
      <c r="AR204"/>
      <c r="AS204"/>
      <c r="AT204"/>
      <c r="AU204"/>
      <c r="AV204"/>
    </row>
    <row r="205" spans="1:48" ht="24.95" customHeight="1" x14ac:dyDescent="0.25">
      <c r="A205" s="1056" t="s">
        <v>3163</v>
      </c>
      <c r="B205" s="1056"/>
      <c r="C205" s="223">
        <f>SUM(C202:C204)</f>
        <v>0</v>
      </c>
      <c r="D205" s="223">
        <f>SUM(D202:D204)</f>
        <v>0</v>
      </c>
      <c r="E205" s="223">
        <f>C205+D205</f>
        <v>0</v>
      </c>
      <c r="F205" s="223">
        <f>SUM(F202:F204)</f>
        <v>0</v>
      </c>
      <c r="G205" s="223">
        <f>SUM(G202:G204)</f>
        <v>0</v>
      </c>
      <c r="H205" s="223">
        <f>F205+G205</f>
        <v>0</v>
      </c>
      <c r="I205" s="223">
        <f>SUM(I202:I204)</f>
        <v>0</v>
      </c>
      <c r="J205" s="223">
        <f>SUM(J202:J204)</f>
        <v>0</v>
      </c>
      <c r="K205" s="223">
        <f>I205+J205</f>
        <v>0</v>
      </c>
      <c r="L205" s="223">
        <f>SUM(L202:L204)</f>
        <v>0</v>
      </c>
      <c r="M205" s="223">
        <f>SUM(M202:M204)</f>
        <v>0</v>
      </c>
      <c r="N205" s="223">
        <f>L205+M205</f>
        <v>0</v>
      </c>
      <c r="O205" s="153"/>
      <c r="P205" s="155"/>
      <c r="Q205" s="155"/>
      <c r="AA205" s="97"/>
      <c r="AB205" s="97"/>
      <c r="AC205" s="97"/>
      <c r="AD205" s="97"/>
      <c r="AE205" s="97"/>
      <c r="AF205" s="93"/>
      <c r="AG205" s="93"/>
      <c r="AH205" s="93"/>
      <c r="AI205" s="30"/>
      <c r="AJ205" s="30"/>
      <c r="AK205" s="30"/>
      <c r="AL205" s="30"/>
      <c r="AM205" s="109"/>
      <c r="AN205" s="112" t="s">
        <v>865</v>
      </c>
      <c r="AO205" s="611" t="s">
        <v>512</v>
      </c>
      <c r="AP205" s="112">
        <v>505</v>
      </c>
      <c r="AQ205"/>
      <c r="AR205"/>
      <c r="AS205"/>
      <c r="AT205"/>
      <c r="AU205"/>
      <c r="AV205"/>
    </row>
    <row r="206" spans="1:48" ht="24.95" customHeight="1" x14ac:dyDescent="0.2">
      <c r="A206" s="1053" t="s">
        <v>6131</v>
      </c>
      <c r="B206" s="1053"/>
      <c r="C206" s="728"/>
      <c r="D206" s="728"/>
      <c r="E206" s="729"/>
      <c r="F206" s="728"/>
      <c r="G206" s="728"/>
      <c r="H206" s="729"/>
      <c r="I206" s="730"/>
      <c r="J206" s="730"/>
      <c r="K206" s="730"/>
      <c r="L206" s="730"/>
      <c r="M206" s="730"/>
      <c r="N206" s="730"/>
      <c r="O206" s="153"/>
      <c r="P206" s="155"/>
      <c r="Q206" s="155"/>
      <c r="AA206" s="97"/>
      <c r="AB206" s="97"/>
      <c r="AC206" s="97"/>
      <c r="AD206" s="97"/>
      <c r="AE206" s="97"/>
      <c r="AF206" s="93"/>
      <c r="AG206" s="93"/>
      <c r="AH206" s="93"/>
      <c r="AI206" s="30"/>
      <c r="AJ206" s="30"/>
      <c r="AK206" s="30"/>
      <c r="AL206" s="30"/>
      <c r="AM206" s="109"/>
      <c r="AN206" s="112" t="s">
        <v>867</v>
      </c>
      <c r="AO206" s="611" t="s">
        <v>515</v>
      </c>
      <c r="AP206" s="112">
        <v>506</v>
      </c>
      <c r="AQ206"/>
      <c r="AR206"/>
      <c r="AS206"/>
      <c r="AT206"/>
      <c r="AU206"/>
      <c r="AV206"/>
    </row>
    <row r="207" spans="1:48" ht="24.95" customHeight="1" x14ac:dyDescent="0.2">
      <c r="A207" s="321" t="s">
        <v>3160</v>
      </c>
      <c r="B207" s="321" t="s">
        <v>3161</v>
      </c>
      <c r="C207" s="728"/>
      <c r="D207" s="728"/>
      <c r="E207" s="729"/>
      <c r="F207" s="728"/>
      <c r="G207" s="728"/>
      <c r="H207" s="729"/>
      <c r="I207" s="730"/>
      <c r="J207" s="730"/>
      <c r="K207" s="730"/>
      <c r="L207" s="730"/>
      <c r="M207" s="730"/>
      <c r="N207" s="730"/>
      <c r="O207" s="153"/>
      <c r="P207" s="155"/>
      <c r="Q207" s="155"/>
      <c r="AA207" s="97"/>
      <c r="AB207" s="97"/>
      <c r="AC207" s="97"/>
      <c r="AD207" s="97"/>
      <c r="AE207" s="97"/>
      <c r="AF207" s="93"/>
      <c r="AG207" s="93"/>
      <c r="AH207" s="93"/>
      <c r="AI207" s="30"/>
      <c r="AJ207" s="30"/>
      <c r="AK207" s="30"/>
      <c r="AL207" s="30"/>
      <c r="AM207" s="109"/>
      <c r="AN207" s="112" t="s">
        <v>869</v>
      </c>
      <c r="AO207" s="612" t="s">
        <v>783</v>
      </c>
      <c r="AP207" s="112">
        <v>508</v>
      </c>
      <c r="AQ207"/>
      <c r="AR207"/>
      <c r="AS207"/>
      <c r="AT207"/>
      <c r="AU207"/>
      <c r="AV207"/>
    </row>
    <row r="208" spans="1:48" ht="24.95" customHeight="1" x14ac:dyDescent="0.2">
      <c r="A208" s="327"/>
      <c r="B208" s="584" t="e">
        <f>VLOOKUP(A208,'FETAC Awards'!$C$2:$D$2990,2,FALSE)</f>
        <v>#N/A</v>
      </c>
      <c r="C208" s="585"/>
      <c r="D208" s="585"/>
      <c r="E208" s="223">
        <f>C208+D208</f>
        <v>0</v>
      </c>
      <c r="F208" s="585"/>
      <c r="G208" s="585"/>
      <c r="H208" s="223">
        <f>F208+G208</f>
        <v>0</v>
      </c>
      <c r="I208" s="585"/>
      <c r="J208" s="585"/>
      <c r="K208" s="223">
        <f>I208+J208</f>
        <v>0</v>
      </c>
      <c r="L208" s="585"/>
      <c r="M208" s="585"/>
      <c r="N208" s="223">
        <f>L208+M208</f>
        <v>0</v>
      </c>
      <c r="O208" s="153"/>
      <c r="P208" s="155"/>
      <c r="Q208" s="155"/>
      <c r="AA208" s="97"/>
      <c r="AB208" s="97"/>
      <c r="AC208" s="97"/>
      <c r="AD208" s="97"/>
      <c r="AE208" s="97"/>
      <c r="AF208" s="93"/>
      <c r="AG208" s="93"/>
      <c r="AH208" s="93"/>
      <c r="AI208" s="30"/>
      <c r="AJ208" s="30"/>
      <c r="AK208" s="30"/>
      <c r="AL208" s="30"/>
      <c r="AM208" s="109"/>
      <c r="AN208" s="112" t="s">
        <v>871</v>
      </c>
      <c r="AO208" s="611" t="s">
        <v>517</v>
      </c>
      <c r="AP208" s="112" t="s">
        <v>873</v>
      </c>
      <c r="AQ208"/>
      <c r="AR208"/>
      <c r="AS208"/>
      <c r="AT208"/>
      <c r="AU208"/>
      <c r="AV208"/>
    </row>
    <row r="209" spans="1:48" ht="24.95" customHeight="1" x14ac:dyDescent="0.2">
      <c r="A209" s="327"/>
      <c r="B209" s="584" t="e">
        <f>VLOOKUP(A209,'FETAC Awards'!$C$2:$D$2990,2,FALSE)</f>
        <v>#N/A</v>
      </c>
      <c r="C209" s="585"/>
      <c r="D209" s="585"/>
      <c r="E209" s="223">
        <f>C209+D209</f>
        <v>0</v>
      </c>
      <c r="F209" s="585"/>
      <c r="G209" s="585"/>
      <c r="H209" s="223">
        <f>F209+G209</f>
        <v>0</v>
      </c>
      <c r="I209" s="585"/>
      <c r="J209" s="585"/>
      <c r="K209" s="223">
        <f>I209+J209</f>
        <v>0</v>
      </c>
      <c r="L209" s="585"/>
      <c r="M209" s="585"/>
      <c r="N209" s="223">
        <f>L209+M209</f>
        <v>0</v>
      </c>
      <c r="O209" s="153"/>
      <c r="P209" s="155"/>
      <c r="Q209" s="155"/>
      <c r="AA209" s="97"/>
      <c r="AB209" s="97"/>
      <c r="AC209" s="97"/>
      <c r="AD209" s="97"/>
      <c r="AE209" s="97"/>
      <c r="AF209" s="93"/>
      <c r="AG209" s="93"/>
      <c r="AH209" s="93"/>
      <c r="AI209" s="30"/>
      <c r="AJ209" s="30"/>
      <c r="AK209" s="30"/>
      <c r="AL209" s="30"/>
      <c r="AM209" s="109"/>
      <c r="AN209" s="112" t="s">
        <v>874</v>
      </c>
      <c r="AO209" s="611" t="s">
        <v>520</v>
      </c>
      <c r="AP209" s="112" t="s">
        <v>876</v>
      </c>
      <c r="AQ209"/>
      <c r="AR209"/>
      <c r="AS209"/>
      <c r="AT209"/>
      <c r="AU209"/>
      <c r="AV209"/>
    </row>
    <row r="210" spans="1:48" ht="24.95" customHeight="1" x14ac:dyDescent="0.2">
      <c r="A210" s="327"/>
      <c r="B210" s="584" t="e">
        <f>VLOOKUP(A210,'FETAC Awards'!$C$2:$D$2990,2,FALSE)</f>
        <v>#N/A</v>
      </c>
      <c r="C210" s="585"/>
      <c r="D210" s="585"/>
      <c r="E210" s="223">
        <f>C210+D210</f>
        <v>0</v>
      </c>
      <c r="F210" s="585"/>
      <c r="G210" s="585"/>
      <c r="H210" s="223">
        <f>F210+G210</f>
        <v>0</v>
      </c>
      <c r="I210" s="585"/>
      <c r="J210" s="585"/>
      <c r="K210" s="223">
        <f>I210+J210</f>
        <v>0</v>
      </c>
      <c r="L210" s="585"/>
      <c r="M210" s="585"/>
      <c r="N210" s="223">
        <f>L210+M210</f>
        <v>0</v>
      </c>
      <c r="O210" s="153"/>
      <c r="P210" s="155"/>
      <c r="Q210" s="155"/>
      <c r="AA210" s="97"/>
      <c r="AB210" s="97"/>
      <c r="AC210" s="97"/>
      <c r="AD210" s="97"/>
      <c r="AE210" s="97"/>
      <c r="AF210" s="93"/>
      <c r="AG210" s="93"/>
      <c r="AH210" s="93"/>
      <c r="AI210" s="30"/>
      <c r="AJ210" s="30"/>
      <c r="AK210" s="30"/>
      <c r="AL210" s="30"/>
      <c r="AM210" s="109"/>
      <c r="AN210" s="112" t="s">
        <v>877</v>
      </c>
      <c r="AO210" s="612" t="s">
        <v>530</v>
      </c>
      <c r="AP210" s="112" t="s">
        <v>879</v>
      </c>
      <c r="AQ210"/>
      <c r="AR210"/>
      <c r="AS210"/>
      <c r="AT210"/>
      <c r="AU210"/>
      <c r="AV210"/>
    </row>
    <row r="211" spans="1:48" ht="24.95" customHeight="1" x14ac:dyDescent="0.2">
      <c r="A211" s="1052" t="s">
        <v>3165</v>
      </c>
      <c r="B211" s="1052"/>
      <c r="C211" s="223">
        <f>SUM(C208:C210)</f>
        <v>0</v>
      </c>
      <c r="D211" s="223">
        <f>SUM(D208:D210)</f>
        <v>0</v>
      </c>
      <c r="E211" s="223">
        <f>C211+D211</f>
        <v>0</v>
      </c>
      <c r="F211" s="223">
        <f>SUM(F208:F210)</f>
        <v>0</v>
      </c>
      <c r="G211" s="223">
        <f>SUM(G208:G210)</f>
        <v>0</v>
      </c>
      <c r="H211" s="223">
        <f>F211+G211</f>
        <v>0</v>
      </c>
      <c r="I211" s="223">
        <f>SUM(I208:I210)</f>
        <v>0</v>
      </c>
      <c r="J211" s="223">
        <f>SUM(J208:J210)</f>
        <v>0</v>
      </c>
      <c r="K211" s="223">
        <f>I211+J211</f>
        <v>0</v>
      </c>
      <c r="L211" s="223">
        <f>SUM(L208:L210)</f>
        <v>0</v>
      </c>
      <c r="M211" s="223">
        <f>SUM(M208:M210)</f>
        <v>0</v>
      </c>
      <c r="N211" s="223">
        <f>L211+M211</f>
        <v>0</v>
      </c>
      <c r="O211" s="153"/>
      <c r="P211" s="155"/>
      <c r="Q211" s="155"/>
      <c r="AA211" s="97"/>
      <c r="AB211" s="97"/>
      <c r="AC211" s="97"/>
      <c r="AD211" s="97"/>
      <c r="AE211" s="97"/>
      <c r="AF211" s="93"/>
      <c r="AG211" s="93"/>
      <c r="AH211" s="93"/>
      <c r="AI211" s="30"/>
      <c r="AJ211" s="30"/>
      <c r="AK211" s="30"/>
      <c r="AL211" s="30"/>
      <c r="AM211" s="109"/>
      <c r="AN211" s="112" t="s">
        <v>880</v>
      </c>
      <c r="AO211" s="612" t="s">
        <v>532</v>
      </c>
      <c r="AP211" s="112" t="s">
        <v>882</v>
      </c>
      <c r="AQ211"/>
      <c r="AR211"/>
      <c r="AS211"/>
      <c r="AT211"/>
      <c r="AU211"/>
      <c r="AV211"/>
    </row>
    <row r="212" spans="1:48" ht="24.95" customHeight="1" x14ac:dyDescent="0.2">
      <c r="A212" s="1053" t="s">
        <v>6132</v>
      </c>
      <c r="B212" s="1053"/>
      <c r="C212" s="728"/>
      <c r="D212" s="728"/>
      <c r="E212" s="729"/>
      <c r="F212" s="728"/>
      <c r="G212" s="728"/>
      <c r="H212" s="729"/>
      <c r="I212" s="731"/>
      <c r="J212" s="731"/>
      <c r="K212" s="731"/>
      <c r="L212" s="731"/>
      <c r="M212" s="731"/>
      <c r="N212" s="731"/>
      <c r="O212" s="153"/>
      <c r="P212" s="155"/>
      <c r="Q212" s="155"/>
      <c r="AA212" s="97"/>
      <c r="AB212" s="97"/>
      <c r="AC212" s="97"/>
      <c r="AD212" s="97"/>
      <c r="AE212" s="97"/>
      <c r="AF212" s="93"/>
      <c r="AG212" s="93"/>
      <c r="AH212" s="93"/>
      <c r="AI212" s="30"/>
      <c r="AJ212" s="30"/>
      <c r="AK212" s="30"/>
      <c r="AL212" s="30"/>
      <c r="AM212" s="109"/>
      <c r="AN212" s="112" t="s">
        <v>883</v>
      </c>
      <c r="AO212" s="110"/>
      <c r="AP212" s="112" t="s">
        <v>885</v>
      </c>
      <c r="AQ212"/>
      <c r="AR212"/>
      <c r="AS212"/>
      <c r="AT212"/>
      <c r="AU212"/>
      <c r="AV212"/>
    </row>
    <row r="213" spans="1:48" ht="24.95" customHeight="1" x14ac:dyDescent="0.2">
      <c r="A213" s="321" t="s">
        <v>3160</v>
      </c>
      <c r="B213" s="321" t="s">
        <v>3161</v>
      </c>
      <c r="C213" s="728"/>
      <c r="D213" s="728"/>
      <c r="E213" s="729"/>
      <c r="F213" s="728"/>
      <c r="G213" s="728"/>
      <c r="H213" s="729"/>
      <c r="I213" s="731"/>
      <c r="J213" s="731"/>
      <c r="K213" s="731"/>
      <c r="L213" s="731"/>
      <c r="M213" s="731"/>
      <c r="N213" s="731"/>
      <c r="O213" s="153"/>
      <c r="P213" s="155"/>
      <c r="Q213" s="155"/>
      <c r="AA213" s="97"/>
      <c r="AB213" s="97"/>
      <c r="AC213" s="97"/>
      <c r="AD213" s="97"/>
      <c r="AE213" s="97"/>
      <c r="AF213" s="93"/>
      <c r="AG213" s="93"/>
      <c r="AH213" s="93"/>
      <c r="AI213" s="30"/>
      <c r="AJ213" s="30"/>
      <c r="AK213" s="30"/>
      <c r="AL213" s="30"/>
      <c r="AM213" s="109"/>
      <c r="AN213" s="112" t="s">
        <v>886</v>
      </c>
      <c r="AO213" s="607"/>
      <c r="AP213" s="112" t="s">
        <v>887</v>
      </c>
      <c r="AQ213"/>
      <c r="AR213"/>
      <c r="AS213"/>
      <c r="AT213"/>
      <c r="AU213"/>
      <c r="AV213"/>
    </row>
    <row r="214" spans="1:48" ht="24.95" customHeight="1" x14ac:dyDescent="0.2">
      <c r="A214" s="327"/>
      <c r="B214" s="584" t="e">
        <f>VLOOKUP(A214,'FETAC Awards'!$C$2:$D$2990,2,FALSE)</f>
        <v>#N/A</v>
      </c>
      <c r="C214" s="585"/>
      <c r="D214" s="585"/>
      <c r="E214" s="223">
        <f>C214+D214</f>
        <v>0</v>
      </c>
      <c r="F214" s="585"/>
      <c r="G214" s="585"/>
      <c r="H214" s="223">
        <f>F214+G214</f>
        <v>0</v>
      </c>
      <c r="I214" s="585"/>
      <c r="J214" s="585"/>
      <c r="K214" s="223">
        <f>I214+J214</f>
        <v>0</v>
      </c>
      <c r="L214" s="585"/>
      <c r="M214" s="585"/>
      <c r="N214" s="223">
        <f>L214+M214</f>
        <v>0</v>
      </c>
      <c r="O214" s="153"/>
      <c r="P214" s="155"/>
      <c r="Q214" s="155"/>
      <c r="AA214" s="97"/>
      <c r="AB214" s="97"/>
      <c r="AC214" s="97"/>
      <c r="AD214" s="97"/>
      <c r="AE214" s="97"/>
      <c r="AF214" s="93"/>
      <c r="AG214" s="93"/>
      <c r="AH214" s="93"/>
      <c r="AI214" s="30"/>
      <c r="AJ214" s="30"/>
      <c r="AK214" s="30"/>
      <c r="AL214" s="30"/>
      <c r="AM214" s="109"/>
      <c r="AN214" s="112" t="s">
        <v>888</v>
      </c>
      <c r="AO214" s="608"/>
      <c r="AP214" s="112" t="s">
        <v>889</v>
      </c>
      <c r="AQ214"/>
      <c r="AR214"/>
      <c r="AS214"/>
      <c r="AT214"/>
      <c r="AU214"/>
      <c r="AV214"/>
    </row>
    <row r="215" spans="1:48" ht="24.95" customHeight="1" x14ac:dyDescent="0.2">
      <c r="A215" s="327"/>
      <c r="B215" s="584" t="e">
        <f>VLOOKUP(A215,'FETAC Awards'!$C$2:$D$2990,2,FALSE)</f>
        <v>#N/A</v>
      </c>
      <c r="C215" s="585"/>
      <c r="D215" s="585"/>
      <c r="E215" s="223">
        <f>C215+D215</f>
        <v>0</v>
      </c>
      <c r="F215" s="585"/>
      <c r="G215" s="585"/>
      <c r="H215" s="223">
        <f>F215+G215</f>
        <v>0</v>
      </c>
      <c r="I215" s="585"/>
      <c r="J215" s="585"/>
      <c r="K215" s="223">
        <f>I215+J215</f>
        <v>0</v>
      </c>
      <c r="L215" s="585"/>
      <c r="M215" s="585"/>
      <c r="N215" s="223">
        <f>L215+M215</f>
        <v>0</v>
      </c>
      <c r="O215" s="153"/>
      <c r="P215" s="155"/>
      <c r="Q215" s="155"/>
      <c r="AA215" s="97"/>
      <c r="AB215" s="97"/>
      <c r="AC215" s="97"/>
      <c r="AD215" s="97"/>
      <c r="AE215" s="97"/>
      <c r="AF215" s="93"/>
      <c r="AG215" s="93"/>
      <c r="AH215" s="93"/>
      <c r="AI215" s="30"/>
      <c r="AJ215" s="30"/>
      <c r="AK215" s="30"/>
      <c r="AL215" s="30"/>
      <c r="AM215" s="109"/>
      <c r="AN215" s="112" t="s">
        <v>890</v>
      </c>
      <c r="AO215" s="607"/>
      <c r="AP215" s="112">
        <v>722</v>
      </c>
      <c r="AQ215"/>
      <c r="AR215"/>
      <c r="AS215"/>
      <c r="AT215"/>
      <c r="AU215"/>
      <c r="AV215"/>
    </row>
    <row r="216" spans="1:48" ht="24.95" customHeight="1" x14ac:dyDescent="0.2">
      <c r="A216" s="327"/>
      <c r="B216" s="584" t="e">
        <f>VLOOKUP(A216,'FETAC Awards'!$C$2:$D$2990,2,FALSE)</f>
        <v>#N/A</v>
      </c>
      <c r="C216" s="585"/>
      <c r="D216" s="585"/>
      <c r="E216" s="223">
        <f>C216+D216</f>
        <v>0</v>
      </c>
      <c r="F216" s="585"/>
      <c r="G216" s="585"/>
      <c r="H216" s="223">
        <f>F216+G216</f>
        <v>0</v>
      </c>
      <c r="I216" s="585"/>
      <c r="J216" s="585"/>
      <c r="K216" s="223">
        <f>I216+J216</f>
        <v>0</v>
      </c>
      <c r="L216" s="585"/>
      <c r="M216" s="585"/>
      <c r="N216" s="223">
        <f>L216+M216</f>
        <v>0</v>
      </c>
      <c r="O216" s="153"/>
      <c r="P216" s="155"/>
      <c r="Q216" s="155"/>
      <c r="AA216" s="97"/>
      <c r="AB216" s="97"/>
      <c r="AC216" s="97"/>
      <c r="AD216" s="97"/>
      <c r="AE216" s="97"/>
      <c r="AF216" s="93"/>
      <c r="AG216" s="93"/>
      <c r="AH216" s="93"/>
      <c r="AI216" s="30"/>
      <c r="AJ216" s="30"/>
      <c r="AK216" s="30"/>
      <c r="AL216" s="30"/>
      <c r="AM216" s="109"/>
      <c r="AN216" s="112" t="s">
        <v>891</v>
      </c>
      <c r="AO216" s="608"/>
      <c r="AP216" s="112" t="s">
        <v>892</v>
      </c>
      <c r="AQ216"/>
      <c r="AR216"/>
      <c r="AS216"/>
      <c r="AT216"/>
      <c r="AU216"/>
      <c r="AV216"/>
    </row>
    <row r="217" spans="1:48" ht="24.95" customHeight="1" x14ac:dyDescent="0.2">
      <c r="A217" s="1052" t="s">
        <v>3167</v>
      </c>
      <c r="B217" s="1052"/>
      <c r="C217" s="223">
        <f>SUM(C214:C216)</f>
        <v>0</v>
      </c>
      <c r="D217" s="223">
        <f>SUM(D214:D216)</f>
        <v>0</v>
      </c>
      <c r="E217" s="223">
        <f>C217+D217</f>
        <v>0</v>
      </c>
      <c r="F217" s="223">
        <f>SUM(F214:F216)</f>
        <v>0</v>
      </c>
      <c r="G217" s="223">
        <f>SUM(G214:G216)</f>
        <v>0</v>
      </c>
      <c r="H217" s="223">
        <f>F217+G217</f>
        <v>0</v>
      </c>
      <c r="I217" s="223">
        <f>SUM(I214:I216)</f>
        <v>0</v>
      </c>
      <c r="J217" s="223">
        <f>SUM(J214:J216)</f>
        <v>0</v>
      </c>
      <c r="K217" s="223">
        <f>I217+J217</f>
        <v>0</v>
      </c>
      <c r="L217" s="223">
        <f>SUM(L214:L216)</f>
        <v>0</v>
      </c>
      <c r="M217" s="223">
        <f>SUM(M214:M216)</f>
        <v>0</v>
      </c>
      <c r="N217" s="223">
        <f>L217+M217</f>
        <v>0</v>
      </c>
      <c r="O217" s="153"/>
      <c r="P217" s="155"/>
      <c r="Q217" s="155"/>
      <c r="AA217" s="97"/>
      <c r="AB217" s="97"/>
      <c r="AC217" s="97"/>
      <c r="AD217" s="97"/>
      <c r="AE217" s="97"/>
      <c r="AF217" s="93"/>
      <c r="AG217" s="93"/>
      <c r="AH217" s="93"/>
      <c r="AI217" s="30"/>
      <c r="AJ217" s="30"/>
      <c r="AK217" s="30"/>
      <c r="AL217" s="30"/>
      <c r="AM217" s="109"/>
      <c r="AN217" s="112" t="s">
        <v>893</v>
      </c>
      <c r="AO217" s="607"/>
      <c r="AP217" s="112" t="s">
        <v>894</v>
      </c>
      <c r="AQ217"/>
      <c r="AR217"/>
      <c r="AS217"/>
      <c r="AT217"/>
      <c r="AU217"/>
      <c r="AV217"/>
    </row>
    <row r="218" spans="1:48" ht="48" customHeight="1" thickBot="1" x14ac:dyDescent="0.25">
      <c r="A218" s="1036" t="s">
        <v>3168</v>
      </c>
      <c r="B218" s="1037"/>
      <c r="C218" s="1047" t="s">
        <v>3169</v>
      </c>
      <c r="D218" s="1048"/>
      <c r="E218" s="1048"/>
      <c r="F218" s="1048"/>
      <c r="G218" s="1048"/>
      <c r="H218" s="1048"/>
      <c r="I218" s="1048"/>
      <c r="J218" s="1048"/>
      <c r="K218" s="1049"/>
      <c r="L218" s="1041" t="s">
        <v>3170</v>
      </c>
      <c r="M218" s="1042"/>
      <c r="N218" s="1043"/>
      <c r="O218" s="153"/>
      <c r="P218" s="155"/>
      <c r="Q218" s="155"/>
      <c r="AA218" s="97"/>
      <c r="AB218" s="97"/>
      <c r="AC218" s="97"/>
      <c r="AD218" s="97"/>
      <c r="AE218" s="97"/>
      <c r="AF218" s="93"/>
      <c r="AG218" s="93"/>
      <c r="AH218" s="93"/>
      <c r="AI218" s="30"/>
      <c r="AJ218" s="30"/>
      <c r="AK218" s="30"/>
      <c r="AL218" s="30"/>
      <c r="AM218" s="109"/>
      <c r="AN218" s="112" t="s">
        <v>895</v>
      </c>
      <c r="AO218" s="608"/>
      <c r="AP218" s="112">
        <v>734</v>
      </c>
      <c r="AQ218"/>
      <c r="AR218"/>
      <c r="AS218"/>
      <c r="AT218"/>
      <c r="AU218"/>
      <c r="AV218"/>
    </row>
    <row r="219" spans="1:48" ht="60.75" customHeight="1" thickBot="1" x14ac:dyDescent="0.25">
      <c r="A219" s="903" t="s">
        <v>3171</v>
      </c>
      <c r="B219" s="904"/>
      <c r="C219" s="1033" t="s">
        <v>3172</v>
      </c>
      <c r="D219" s="1034"/>
      <c r="E219" s="1035"/>
      <c r="F219" s="1033" t="s">
        <v>3173</v>
      </c>
      <c r="G219" s="1034"/>
      <c r="H219" s="1035"/>
      <c r="I219" s="1033" t="s">
        <v>3174</v>
      </c>
      <c r="J219" s="1034"/>
      <c r="K219" s="1035"/>
      <c r="L219" s="1044" t="s">
        <v>3158</v>
      </c>
      <c r="M219" s="1045"/>
      <c r="N219" s="1046"/>
      <c r="O219" s="153"/>
      <c r="P219" s="155"/>
      <c r="Q219" s="155"/>
      <c r="AA219" s="97"/>
      <c r="AB219" s="97"/>
      <c r="AC219" s="97"/>
      <c r="AD219" s="97"/>
      <c r="AE219" s="97"/>
      <c r="AF219" s="93"/>
      <c r="AG219" s="93"/>
      <c r="AH219" s="93"/>
      <c r="AI219" s="30"/>
      <c r="AJ219" s="30"/>
      <c r="AK219" s="30"/>
      <c r="AL219" s="30"/>
      <c r="AM219" s="109"/>
      <c r="AN219" s="112" t="s">
        <v>896</v>
      </c>
      <c r="AO219" s="607"/>
      <c r="AP219" s="112" t="s">
        <v>897</v>
      </c>
      <c r="AQ219"/>
      <c r="AR219"/>
      <c r="AS219"/>
      <c r="AT219"/>
      <c r="AU219"/>
      <c r="AV219"/>
    </row>
    <row r="220" spans="1:48" ht="23.45" customHeight="1" x14ac:dyDescent="0.25">
      <c r="A220" s="920" t="s">
        <v>3159</v>
      </c>
      <c r="B220" s="1032"/>
      <c r="C220" s="586"/>
      <c r="D220" s="586"/>
      <c r="E220" s="586"/>
      <c r="F220" s="586"/>
      <c r="G220" s="586"/>
      <c r="H220" s="586"/>
      <c r="I220" s="586"/>
      <c r="J220" s="586"/>
      <c r="K220" s="586"/>
      <c r="L220" s="587"/>
      <c r="M220" s="587"/>
      <c r="N220" s="587"/>
      <c r="O220" s="153"/>
      <c r="P220" s="155"/>
      <c r="Q220" s="155"/>
      <c r="AA220" s="97"/>
      <c r="AB220" s="97"/>
      <c r="AC220" s="97"/>
      <c r="AD220" s="97"/>
      <c r="AE220" s="97"/>
      <c r="AF220" s="93"/>
      <c r="AG220" s="93"/>
      <c r="AH220" s="93"/>
      <c r="AI220" s="30"/>
      <c r="AJ220" s="30"/>
      <c r="AK220" s="30"/>
      <c r="AL220" s="30"/>
      <c r="AM220" s="109"/>
      <c r="AN220" s="112" t="s">
        <v>898</v>
      </c>
      <c r="AO220" s="608"/>
      <c r="AP220" s="112" t="s">
        <v>899</v>
      </c>
      <c r="AQ220"/>
      <c r="AR220"/>
      <c r="AS220"/>
      <c r="AT220"/>
      <c r="AU220"/>
      <c r="AV220"/>
    </row>
    <row r="221" spans="1:48" ht="23.45" customHeight="1" x14ac:dyDescent="0.25">
      <c r="A221" s="879" t="s">
        <v>6129</v>
      </c>
      <c r="B221" s="1039"/>
      <c r="C221" s="586"/>
      <c r="D221" s="586"/>
      <c r="E221" s="586"/>
      <c r="F221" s="586"/>
      <c r="G221" s="586"/>
      <c r="H221" s="586"/>
      <c r="I221" s="586"/>
      <c r="J221" s="586"/>
      <c r="K221" s="586"/>
      <c r="L221" s="587"/>
      <c r="M221" s="587"/>
      <c r="N221" s="587"/>
      <c r="O221" s="153"/>
      <c r="P221" s="155"/>
      <c r="Q221" s="155"/>
      <c r="AA221" s="97"/>
      <c r="AB221" s="97"/>
      <c r="AC221" s="97"/>
      <c r="AD221" s="97"/>
      <c r="AE221" s="97"/>
      <c r="AF221" s="93"/>
      <c r="AG221" s="93"/>
      <c r="AH221" s="93"/>
      <c r="AI221" s="30"/>
      <c r="AJ221" s="30"/>
      <c r="AK221" s="30"/>
      <c r="AL221" s="30"/>
      <c r="AM221" s="109"/>
      <c r="AN221" s="112" t="s">
        <v>900</v>
      </c>
      <c r="AO221" s="607"/>
      <c r="AP221" s="112">
        <v>552</v>
      </c>
      <c r="AQ221"/>
      <c r="AR221"/>
      <c r="AS221"/>
      <c r="AT221"/>
      <c r="AU221"/>
      <c r="AV221"/>
    </row>
    <row r="222" spans="1:48" ht="23.45" customHeight="1" x14ac:dyDescent="0.25">
      <c r="A222" s="321" t="s">
        <v>3160</v>
      </c>
      <c r="B222" s="732" t="s">
        <v>3161</v>
      </c>
      <c r="C222" s="586" t="s">
        <v>2946</v>
      </c>
      <c r="D222" s="586" t="s">
        <v>2947</v>
      </c>
      <c r="E222" s="586" t="s">
        <v>2948</v>
      </c>
      <c r="F222" s="586" t="s">
        <v>2946</v>
      </c>
      <c r="G222" s="586" t="s">
        <v>2947</v>
      </c>
      <c r="H222" s="586" t="s">
        <v>2948</v>
      </c>
      <c r="I222" s="586" t="s">
        <v>2946</v>
      </c>
      <c r="J222" s="586" t="s">
        <v>2947</v>
      </c>
      <c r="K222" s="586" t="s">
        <v>2948</v>
      </c>
      <c r="L222" s="587" t="s">
        <v>2946</v>
      </c>
      <c r="M222" s="587" t="s">
        <v>2947</v>
      </c>
      <c r="N222" s="587" t="s">
        <v>2948</v>
      </c>
      <c r="O222" s="153"/>
      <c r="P222" s="155"/>
      <c r="Q222" s="155"/>
      <c r="AA222" s="97"/>
      <c r="AB222" s="97"/>
      <c r="AC222" s="97"/>
      <c r="AD222" s="97"/>
      <c r="AE222" s="97"/>
      <c r="AF222" s="93"/>
      <c r="AG222" s="93"/>
      <c r="AH222" s="93"/>
      <c r="AI222" s="30"/>
      <c r="AJ222" s="30"/>
      <c r="AK222" s="30"/>
      <c r="AL222" s="30"/>
      <c r="AM222" s="109"/>
      <c r="AN222" s="112" t="s">
        <v>901</v>
      </c>
      <c r="AO222" s="608"/>
      <c r="AP222" s="112">
        <v>553</v>
      </c>
      <c r="AQ222"/>
      <c r="AR222"/>
      <c r="AS222"/>
      <c r="AT222"/>
      <c r="AU222"/>
      <c r="AV222"/>
    </row>
    <row r="223" spans="1:48" ht="24.95" customHeight="1" x14ac:dyDescent="0.2">
      <c r="A223" s="495"/>
      <c r="B223" s="733" t="e">
        <f>VLOOKUP(A223,'FETAC Awards'!$C$2:$D$2990,2,FALSE)</f>
        <v>#N/A</v>
      </c>
      <c r="C223" s="585"/>
      <c r="D223" s="585"/>
      <c r="E223" s="223">
        <f t="shared" ref="E223:E231" si="15">C223+D223</f>
        <v>0</v>
      </c>
      <c r="F223" s="585"/>
      <c r="G223" s="585"/>
      <c r="H223" s="223">
        <f t="shared" ref="H223:H231" si="16">F223+G223</f>
        <v>0</v>
      </c>
      <c r="I223" s="585"/>
      <c r="J223" s="585"/>
      <c r="K223" s="223">
        <f t="shared" ref="K223:K231" si="17">I223+J223</f>
        <v>0</v>
      </c>
      <c r="L223" s="585"/>
      <c r="M223" s="585"/>
      <c r="N223" s="223">
        <f t="shared" ref="N223:N231" si="18">L223+M223</f>
        <v>0</v>
      </c>
      <c r="O223" s="153"/>
      <c r="P223" s="155"/>
      <c r="Q223" s="155"/>
      <c r="AA223" s="97"/>
      <c r="AB223" s="97"/>
      <c r="AC223" s="97"/>
      <c r="AD223" s="97"/>
      <c r="AE223" s="97"/>
      <c r="AF223" s="93"/>
      <c r="AG223" s="93"/>
      <c r="AH223" s="93"/>
      <c r="AI223" s="30"/>
      <c r="AJ223" s="30"/>
      <c r="AK223" s="30"/>
      <c r="AL223" s="30"/>
      <c r="AM223" s="109"/>
      <c r="AN223" s="112" t="s">
        <v>902</v>
      </c>
      <c r="AO223" s="607"/>
      <c r="AP223" s="112">
        <v>554</v>
      </c>
      <c r="AQ223"/>
      <c r="AR223"/>
      <c r="AS223"/>
      <c r="AT223"/>
      <c r="AU223"/>
      <c r="AV223"/>
    </row>
    <row r="224" spans="1:48" ht="24.95" customHeight="1" x14ac:dyDescent="0.2">
      <c r="A224" s="495"/>
      <c r="B224" s="733" t="e">
        <f>VLOOKUP(A224,'FETAC Awards'!$C$2:$D$2990,2,FALSE)</f>
        <v>#N/A</v>
      </c>
      <c r="C224" s="585"/>
      <c r="D224" s="585"/>
      <c r="E224" s="223">
        <f t="shared" si="15"/>
        <v>0</v>
      </c>
      <c r="F224" s="585"/>
      <c r="G224" s="585"/>
      <c r="H224" s="223">
        <f t="shared" si="16"/>
        <v>0</v>
      </c>
      <c r="I224" s="585"/>
      <c r="J224" s="585"/>
      <c r="K224" s="223">
        <f t="shared" si="17"/>
        <v>0</v>
      </c>
      <c r="L224" s="585"/>
      <c r="M224" s="585"/>
      <c r="N224" s="223">
        <f t="shared" si="18"/>
        <v>0</v>
      </c>
      <c r="O224" s="153"/>
      <c r="P224" s="155"/>
      <c r="Q224" s="155"/>
      <c r="AA224" s="97"/>
      <c r="AB224" s="97"/>
      <c r="AC224" s="97"/>
      <c r="AD224" s="97"/>
      <c r="AE224" s="97"/>
      <c r="AF224" s="93"/>
      <c r="AG224" s="93"/>
      <c r="AH224" s="93"/>
      <c r="AI224" s="30"/>
      <c r="AJ224" s="30"/>
      <c r="AK224" s="30"/>
      <c r="AL224" s="30"/>
      <c r="AM224" s="109"/>
      <c r="AN224" s="112" t="s">
        <v>903</v>
      </c>
      <c r="AO224" s="608"/>
      <c r="AP224" s="112">
        <v>555</v>
      </c>
      <c r="AQ224"/>
      <c r="AR224"/>
      <c r="AS224"/>
      <c r="AT224"/>
      <c r="AU224"/>
      <c r="AV224"/>
    </row>
    <row r="225" spans="1:48" ht="24.95" customHeight="1" x14ac:dyDescent="0.2">
      <c r="A225" s="495"/>
      <c r="B225" s="733" t="e">
        <f>VLOOKUP(A225,'FETAC Awards'!$C$2:$D$2990,2,FALSE)</f>
        <v>#N/A</v>
      </c>
      <c r="C225" s="585"/>
      <c r="D225" s="585"/>
      <c r="E225" s="223">
        <f t="shared" si="15"/>
        <v>0</v>
      </c>
      <c r="F225" s="585"/>
      <c r="G225" s="585"/>
      <c r="H225" s="223">
        <f t="shared" si="16"/>
        <v>0</v>
      </c>
      <c r="I225" s="585"/>
      <c r="J225" s="585"/>
      <c r="K225" s="223">
        <f t="shared" si="17"/>
        <v>0</v>
      </c>
      <c r="L225" s="585"/>
      <c r="M225" s="585"/>
      <c r="N225" s="223">
        <f t="shared" si="18"/>
        <v>0</v>
      </c>
      <c r="O225" s="153"/>
      <c r="P225" s="155"/>
      <c r="Q225" s="155"/>
      <c r="AA225" s="97"/>
      <c r="AB225" s="97"/>
      <c r="AC225" s="97"/>
      <c r="AD225" s="97"/>
      <c r="AE225" s="97"/>
      <c r="AF225" s="93"/>
      <c r="AG225" s="93"/>
      <c r="AH225" s="93"/>
      <c r="AI225" s="30"/>
      <c r="AJ225" s="30"/>
      <c r="AK225" s="30"/>
      <c r="AL225" s="30"/>
      <c r="AM225" s="109"/>
      <c r="AN225" s="112" t="s">
        <v>904</v>
      </c>
      <c r="AO225" s="607"/>
      <c r="AP225" s="112">
        <v>556</v>
      </c>
      <c r="AQ225"/>
      <c r="AR225"/>
      <c r="AS225"/>
      <c r="AT225"/>
      <c r="AU225"/>
      <c r="AV225"/>
    </row>
    <row r="226" spans="1:48" ht="24.95" customHeight="1" x14ac:dyDescent="0.2">
      <c r="A226" s="495"/>
      <c r="B226" s="733" t="e">
        <f>VLOOKUP(A226,'FETAC Awards'!$C$2:$D$2990,2,FALSE)</f>
        <v>#N/A</v>
      </c>
      <c r="C226" s="585"/>
      <c r="D226" s="585"/>
      <c r="E226" s="223">
        <f t="shared" si="15"/>
        <v>0</v>
      </c>
      <c r="F226" s="585"/>
      <c r="G226" s="585"/>
      <c r="H226" s="223">
        <f t="shared" si="16"/>
        <v>0</v>
      </c>
      <c r="I226" s="585"/>
      <c r="J226" s="585"/>
      <c r="K226" s="223">
        <f t="shared" si="17"/>
        <v>0</v>
      </c>
      <c r="L226" s="585"/>
      <c r="M226" s="585"/>
      <c r="N226" s="223">
        <f t="shared" si="18"/>
        <v>0</v>
      </c>
      <c r="O226" s="153"/>
      <c r="P226" s="155"/>
      <c r="Q226" s="155"/>
      <c r="AA226" s="97"/>
      <c r="AB226" s="97"/>
      <c r="AC226" s="97"/>
      <c r="AD226" s="97"/>
      <c r="AE226" s="97"/>
      <c r="AF226" s="93"/>
      <c r="AG226" s="93"/>
      <c r="AH226" s="93"/>
      <c r="AI226" s="30"/>
      <c r="AJ226" s="30"/>
      <c r="AK226" s="30"/>
      <c r="AL226" s="30"/>
      <c r="AM226" s="109"/>
      <c r="AN226" s="112" t="s">
        <v>905</v>
      </c>
      <c r="AO226" s="608"/>
      <c r="AP226" s="112" t="s">
        <v>906</v>
      </c>
      <c r="AQ226"/>
      <c r="AR226"/>
      <c r="AS226"/>
      <c r="AT226"/>
      <c r="AU226"/>
      <c r="AV226"/>
    </row>
    <row r="227" spans="1:48" ht="24.95" customHeight="1" x14ac:dyDescent="0.2">
      <c r="A227" s="495"/>
      <c r="B227" s="733" t="e">
        <f>VLOOKUP(A227,'FETAC Awards'!$C$2:$D$2990,2,FALSE)</f>
        <v>#N/A</v>
      </c>
      <c r="C227" s="585"/>
      <c r="D227" s="585"/>
      <c r="E227" s="223">
        <f t="shared" si="15"/>
        <v>0</v>
      </c>
      <c r="F227" s="585"/>
      <c r="G227" s="585"/>
      <c r="H227" s="223">
        <f t="shared" si="16"/>
        <v>0</v>
      </c>
      <c r="I227" s="585"/>
      <c r="J227" s="585"/>
      <c r="K227" s="223">
        <f t="shared" si="17"/>
        <v>0</v>
      </c>
      <c r="L227" s="585"/>
      <c r="M227" s="585"/>
      <c r="N227" s="223">
        <f t="shared" si="18"/>
        <v>0</v>
      </c>
      <c r="O227" s="153"/>
      <c r="P227" s="155"/>
      <c r="Q227" s="155"/>
      <c r="AA227" s="97"/>
      <c r="AB227" s="97"/>
      <c r="AC227" s="97"/>
      <c r="AD227" s="97"/>
      <c r="AE227" s="97"/>
      <c r="AF227" s="93"/>
      <c r="AG227" s="93"/>
      <c r="AH227" s="93"/>
      <c r="AI227" s="30"/>
      <c r="AJ227" s="30"/>
      <c r="AK227" s="30"/>
      <c r="AL227" s="30"/>
      <c r="AM227" s="109"/>
      <c r="AN227" s="112" t="s">
        <v>907</v>
      </c>
      <c r="AO227" s="607"/>
      <c r="AP227" s="112">
        <v>565</v>
      </c>
      <c r="AQ227"/>
      <c r="AR227"/>
      <c r="AS227"/>
      <c r="AT227"/>
      <c r="AU227"/>
      <c r="AV227"/>
    </row>
    <row r="228" spans="1:48" ht="24.95" customHeight="1" x14ac:dyDescent="0.2">
      <c r="A228" s="495"/>
      <c r="B228" s="733" t="e">
        <f>VLOOKUP(A228,'FETAC Awards'!$C$2:$D$2990,2,FALSE)</f>
        <v>#N/A</v>
      </c>
      <c r="C228" s="585"/>
      <c r="D228" s="585"/>
      <c r="E228" s="223">
        <f t="shared" si="15"/>
        <v>0</v>
      </c>
      <c r="F228" s="585"/>
      <c r="G228" s="585"/>
      <c r="H228" s="223">
        <f t="shared" si="16"/>
        <v>0</v>
      </c>
      <c r="I228" s="585"/>
      <c r="J228" s="585"/>
      <c r="K228" s="223">
        <f t="shared" si="17"/>
        <v>0</v>
      </c>
      <c r="L228" s="585"/>
      <c r="M228" s="585"/>
      <c r="N228" s="223">
        <f t="shared" si="18"/>
        <v>0</v>
      </c>
      <c r="O228" s="153"/>
      <c r="P228" s="155"/>
      <c r="Q228" s="155"/>
      <c r="AA228" s="97"/>
      <c r="AB228" s="97"/>
      <c r="AC228" s="97"/>
      <c r="AD228" s="97"/>
      <c r="AE228" s="97"/>
      <c r="AF228" s="93"/>
      <c r="AG228" s="93"/>
      <c r="AH228" s="93"/>
      <c r="AI228" s="30"/>
      <c r="AJ228" s="30"/>
      <c r="AK228" s="30"/>
      <c r="AL228" s="30"/>
      <c r="AM228" s="109"/>
      <c r="AN228" s="112" t="s">
        <v>908</v>
      </c>
      <c r="AO228" s="608"/>
      <c r="AP228" s="112">
        <v>566</v>
      </c>
      <c r="AQ228"/>
      <c r="AR228"/>
      <c r="AS228"/>
      <c r="AT228"/>
      <c r="AU228"/>
      <c r="AV228"/>
    </row>
    <row r="229" spans="1:48" ht="24.95" customHeight="1" x14ac:dyDescent="0.2">
      <c r="A229" s="495"/>
      <c r="B229" s="733" t="e">
        <f>VLOOKUP(A229,'FETAC Awards'!$C$2:$D$2990,2,FALSE)</f>
        <v>#N/A</v>
      </c>
      <c r="C229" s="585"/>
      <c r="D229" s="585"/>
      <c r="E229" s="223">
        <f t="shared" si="15"/>
        <v>0</v>
      </c>
      <c r="F229" s="585"/>
      <c r="G229" s="585"/>
      <c r="H229" s="223">
        <f t="shared" si="16"/>
        <v>0</v>
      </c>
      <c r="I229" s="585"/>
      <c r="J229" s="585"/>
      <c r="K229" s="223">
        <f t="shared" si="17"/>
        <v>0</v>
      </c>
      <c r="L229" s="585"/>
      <c r="M229" s="585"/>
      <c r="N229" s="223">
        <f t="shared" si="18"/>
        <v>0</v>
      </c>
      <c r="O229" s="153"/>
      <c r="P229" s="155"/>
      <c r="Q229" s="155"/>
      <c r="AA229" s="97"/>
      <c r="AB229" s="97"/>
      <c r="AC229" s="97"/>
      <c r="AD229" s="97"/>
      <c r="AE229" s="97"/>
      <c r="AF229" s="93"/>
      <c r="AG229" s="93"/>
      <c r="AH229" s="93"/>
      <c r="AI229" s="30"/>
      <c r="AJ229" s="30"/>
      <c r="AK229" s="30"/>
      <c r="AL229" s="30"/>
      <c r="AM229" s="109"/>
      <c r="AN229" s="112" t="s">
        <v>909</v>
      </c>
      <c r="AO229" s="607"/>
      <c r="AP229" s="112">
        <v>567</v>
      </c>
      <c r="AQ229"/>
      <c r="AR229"/>
      <c r="AS229"/>
      <c r="AT229"/>
      <c r="AU229"/>
      <c r="AV229"/>
    </row>
    <row r="230" spans="1:48" ht="24.95" customHeight="1" thickBot="1" x14ac:dyDescent="0.25">
      <c r="A230" s="495"/>
      <c r="B230" s="733" t="e">
        <f>VLOOKUP(A230,'FETAC Awards'!$C$2:$D$2990,2,FALSE)</f>
        <v>#N/A</v>
      </c>
      <c r="C230" s="585"/>
      <c r="D230" s="585"/>
      <c r="E230" s="223">
        <f t="shared" si="15"/>
        <v>0</v>
      </c>
      <c r="F230" s="585"/>
      <c r="G230" s="585"/>
      <c r="H230" s="223">
        <f t="shared" si="16"/>
        <v>0</v>
      </c>
      <c r="I230" s="585"/>
      <c r="J230" s="585"/>
      <c r="K230" s="223">
        <f t="shared" si="17"/>
        <v>0</v>
      </c>
      <c r="L230" s="585"/>
      <c r="M230" s="585"/>
      <c r="N230" s="223">
        <f t="shared" si="18"/>
        <v>0</v>
      </c>
      <c r="O230" s="153"/>
      <c r="P230" s="155"/>
      <c r="Q230" s="155"/>
      <c r="AA230" s="97"/>
      <c r="AB230" s="97"/>
      <c r="AC230" s="97"/>
      <c r="AD230" s="97"/>
      <c r="AE230" s="97"/>
      <c r="AF230" s="93"/>
      <c r="AG230" s="93"/>
      <c r="AH230" s="93"/>
      <c r="AI230" s="30"/>
      <c r="AJ230" s="30"/>
      <c r="AK230" s="30"/>
      <c r="AL230" s="30"/>
      <c r="AM230" s="109"/>
      <c r="AN230" s="112" t="s">
        <v>910</v>
      </c>
      <c r="AO230" s="608"/>
      <c r="AP230" s="112">
        <v>569</v>
      </c>
      <c r="AQ230"/>
      <c r="AR230"/>
      <c r="AS230"/>
      <c r="AT230"/>
      <c r="AU230"/>
      <c r="AV230"/>
    </row>
    <row r="231" spans="1:48" ht="24.95" customHeight="1" thickBot="1" x14ac:dyDescent="0.25">
      <c r="A231" s="891" t="s">
        <v>3175</v>
      </c>
      <c r="B231" s="1038"/>
      <c r="C231" s="223">
        <f>SUM(C223:C230)</f>
        <v>0</v>
      </c>
      <c r="D231" s="223">
        <f>SUM(D223:D230)</f>
        <v>0</v>
      </c>
      <c r="E231" s="223">
        <f t="shared" si="15"/>
        <v>0</v>
      </c>
      <c r="F231" s="223">
        <f>SUM(F223:F230)</f>
        <v>0</v>
      </c>
      <c r="G231" s="223">
        <f>SUM(G223:G230)</f>
        <v>0</v>
      </c>
      <c r="H231" s="223">
        <f t="shared" si="16"/>
        <v>0</v>
      </c>
      <c r="I231" s="223">
        <f>SUM(I223:I230)</f>
        <v>0</v>
      </c>
      <c r="J231" s="223">
        <f>SUM(J223:J230)</f>
        <v>0</v>
      </c>
      <c r="K231" s="223">
        <f t="shared" si="17"/>
        <v>0</v>
      </c>
      <c r="L231" s="223">
        <f>SUM(L223:L230)</f>
        <v>0</v>
      </c>
      <c r="M231" s="223">
        <f>SUM(M223:M230)</f>
        <v>0</v>
      </c>
      <c r="N231" s="223">
        <f t="shared" si="18"/>
        <v>0</v>
      </c>
      <c r="O231" s="153"/>
      <c r="P231" s="155"/>
      <c r="Q231" s="155"/>
      <c r="AA231" s="97"/>
      <c r="AB231" s="97"/>
      <c r="AC231" s="97"/>
      <c r="AD231" s="97"/>
      <c r="AE231" s="97"/>
      <c r="AF231" s="93"/>
      <c r="AG231" s="93"/>
      <c r="AH231" s="93"/>
      <c r="AI231" s="30"/>
      <c r="AJ231" s="30"/>
      <c r="AK231" s="30"/>
      <c r="AL231" s="30"/>
      <c r="AM231" s="109"/>
      <c r="AN231" s="112" t="s">
        <v>911</v>
      </c>
      <c r="AO231" s="607"/>
      <c r="AP231" s="112" t="s">
        <v>912</v>
      </c>
      <c r="AQ231"/>
      <c r="AR231"/>
      <c r="AS231"/>
      <c r="AT231"/>
      <c r="AU231"/>
      <c r="AV231"/>
    </row>
    <row r="232" spans="1:48" ht="24.95" customHeight="1" x14ac:dyDescent="0.25">
      <c r="A232" s="889" t="s">
        <v>6133</v>
      </c>
      <c r="B232" s="1040"/>
      <c r="C232" s="586" t="s">
        <v>2946</v>
      </c>
      <c r="D232" s="586" t="s">
        <v>2947</v>
      </c>
      <c r="E232" s="586" t="s">
        <v>2948</v>
      </c>
      <c r="F232" s="586" t="s">
        <v>2946</v>
      </c>
      <c r="G232" s="586" t="s">
        <v>2947</v>
      </c>
      <c r="H232" s="586" t="s">
        <v>2948</v>
      </c>
      <c r="I232" s="586" t="s">
        <v>2946</v>
      </c>
      <c r="J232" s="586" t="s">
        <v>2947</v>
      </c>
      <c r="K232" s="586" t="s">
        <v>2948</v>
      </c>
      <c r="L232" s="587" t="s">
        <v>2946</v>
      </c>
      <c r="M232" s="587" t="s">
        <v>2947</v>
      </c>
      <c r="N232" s="587" t="s">
        <v>2948</v>
      </c>
      <c r="O232" s="153"/>
      <c r="P232" s="155"/>
      <c r="Q232" s="155"/>
      <c r="AA232" s="97"/>
      <c r="AB232" s="97"/>
      <c r="AC232" s="97"/>
      <c r="AD232" s="97"/>
      <c r="AE232" s="97"/>
      <c r="AF232" s="93"/>
      <c r="AG232" s="93"/>
      <c r="AH232" s="93"/>
      <c r="AI232" s="30"/>
      <c r="AJ232" s="30"/>
      <c r="AK232" s="30"/>
      <c r="AL232" s="30"/>
      <c r="AM232" s="109"/>
      <c r="AN232" s="112" t="s">
        <v>913</v>
      </c>
      <c r="AO232" s="608"/>
      <c r="AP232" s="112">
        <v>570</v>
      </c>
      <c r="AQ232"/>
      <c r="AR232"/>
      <c r="AS232"/>
      <c r="AT232"/>
      <c r="AU232"/>
      <c r="AV232"/>
    </row>
    <row r="233" spans="1:48" ht="24.95" customHeight="1" x14ac:dyDescent="0.2">
      <c r="A233" s="321" t="s">
        <v>3160</v>
      </c>
      <c r="B233" s="732" t="s">
        <v>3161</v>
      </c>
      <c r="C233" s="588"/>
      <c r="D233" s="588"/>
      <c r="E233" s="588"/>
      <c r="F233" s="588"/>
      <c r="G233" s="588"/>
      <c r="H233" s="588"/>
      <c r="I233" s="588"/>
      <c r="J233" s="588"/>
      <c r="K233" s="588"/>
      <c r="L233" s="588"/>
      <c r="M233" s="588"/>
      <c r="N233" s="588"/>
      <c r="O233" s="153"/>
      <c r="P233" s="155"/>
      <c r="Q233" s="155"/>
      <c r="AA233" s="97"/>
      <c r="AB233" s="97"/>
      <c r="AC233" s="97"/>
      <c r="AD233" s="97"/>
      <c r="AE233" s="97"/>
      <c r="AF233" s="93"/>
      <c r="AG233" s="93"/>
      <c r="AH233" s="93"/>
      <c r="AI233" s="30"/>
      <c r="AJ233" s="30"/>
      <c r="AK233" s="30"/>
      <c r="AL233" s="30"/>
      <c r="AM233" s="109"/>
      <c r="AN233" s="112" t="s">
        <v>914</v>
      </c>
      <c r="AO233" s="607"/>
      <c r="AP233" s="112">
        <v>571</v>
      </c>
      <c r="AQ233"/>
      <c r="AR233"/>
      <c r="AS233"/>
      <c r="AT233"/>
      <c r="AU233"/>
      <c r="AV233"/>
    </row>
    <row r="234" spans="1:48" ht="24.95" customHeight="1" x14ac:dyDescent="0.2">
      <c r="A234" s="495"/>
      <c r="B234" s="733" t="e">
        <f>VLOOKUP(A234,'FETAC Awards'!$C$2:$D$2990,2,FALSE)</f>
        <v>#N/A</v>
      </c>
      <c r="C234" s="585"/>
      <c r="D234" s="585"/>
      <c r="E234" s="223">
        <f t="shared" ref="E234:E244" si="19">C234+D234</f>
        <v>0</v>
      </c>
      <c r="F234" s="585"/>
      <c r="G234" s="585"/>
      <c r="H234" s="223">
        <f t="shared" ref="H234:H244" si="20">F234+G234</f>
        <v>0</v>
      </c>
      <c r="I234" s="585"/>
      <c r="J234" s="585"/>
      <c r="K234" s="223">
        <f t="shared" ref="K234:K244" si="21">I234+J234</f>
        <v>0</v>
      </c>
      <c r="L234" s="585"/>
      <c r="M234" s="585"/>
      <c r="N234" s="223">
        <f t="shared" ref="N234:N244" si="22">L234+M234</f>
        <v>0</v>
      </c>
      <c r="O234" s="153"/>
      <c r="P234" s="155"/>
      <c r="Q234" s="155"/>
      <c r="AA234" s="97"/>
      <c r="AB234" s="97"/>
      <c r="AC234" s="97"/>
      <c r="AD234" s="97"/>
      <c r="AE234" s="97"/>
      <c r="AF234" s="93"/>
      <c r="AG234" s="93"/>
      <c r="AH234" s="93"/>
      <c r="AI234" s="30"/>
      <c r="AJ234" s="30"/>
      <c r="AK234" s="30"/>
      <c r="AL234" s="30"/>
      <c r="AM234" s="109"/>
      <c r="AN234" s="112" t="s">
        <v>915</v>
      </c>
      <c r="AO234" s="608"/>
      <c r="AP234" s="112" t="s">
        <v>916</v>
      </c>
      <c r="AQ234"/>
      <c r="AR234"/>
      <c r="AS234"/>
      <c r="AT234"/>
      <c r="AU234"/>
      <c r="AV234"/>
    </row>
    <row r="235" spans="1:48" ht="24.95" customHeight="1" x14ac:dyDescent="0.2">
      <c r="A235" s="495"/>
      <c r="B235" s="733" t="e">
        <f>VLOOKUP(A235,'FETAC Awards'!$C$2:$D$2990,2,FALSE)</f>
        <v>#N/A</v>
      </c>
      <c r="C235" s="585"/>
      <c r="D235" s="585"/>
      <c r="E235" s="223">
        <f t="shared" si="19"/>
        <v>0</v>
      </c>
      <c r="F235" s="585"/>
      <c r="G235" s="585"/>
      <c r="H235" s="223">
        <f t="shared" si="20"/>
        <v>0</v>
      </c>
      <c r="I235" s="585"/>
      <c r="J235" s="585"/>
      <c r="K235" s="223">
        <f t="shared" si="21"/>
        <v>0</v>
      </c>
      <c r="L235" s="585"/>
      <c r="M235" s="585"/>
      <c r="N235" s="223">
        <f t="shared" si="22"/>
        <v>0</v>
      </c>
      <c r="O235" s="153"/>
      <c r="P235" s="155"/>
      <c r="Q235" s="155"/>
      <c r="AA235" s="97"/>
      <c r="AB235" s="97"/>
      <c r="AC235" s="97"/>
      <c r="AD235" s="97"/>
      <c r="AE235" s="97"/>
      <c r="AF235" s="93"/>
      <c r="AG235" s="93"/>
      <c r="AH235" s="93"/>
      <c r="AI235" s="30"/>
      <c r="AJ235" s="30"/>
      <c r="AK235" s="30"/>
      <c r="AL235" s="30"/>
      <c r="AM235" s="109"/>
      <c r="AN235" s="112" t="s">
        <v>917</v>
      </c>
      <c r="AO235" s="607"/>
      <c r="AP235" s="112">
        <v>582</v>
      </c>
      <c r="AQ235"/>
      <c r="AR235"/>
      <c r="AS235"/>
      <c r="AT235"/>
      <c r="AU235"/>
      <c r="AV235"/>
    </row>
    <row r="236" spans="1:48" ht="24.95" customHeight="1" x14ac:dyDescent="0.2">
      <c r="A236" s="495"/>
      <c r="B236" s="733" t="e">
        <f>VLOOKUP(A236,'FETAC Awards'!$C$2:$D$2990,2,FALSE)</f>
        <v>#N/A</v>
      </c>
      <c r="C236" s="585"/>
      <c r="D236" s="585"/>
      <c r="E236" s="223">
        <f t="shared" si="19"/>
        <v>0</v>
      </c>
      <c r="F236" s="585"/>
      <c r="G236" s="585"/>
      <c r="H236" s="223">
        <f t="shared" si="20"/>
        <v>0</v>
      </c>
      <c r="I236" s="585"/>
      <c r="J236" s="585"/>
      <c r="K236" s="223">
        <f t="shared" si="21"/>
        <v>0</v>
      </c>
      <c r="L236" s="585"/>
      <c r="M236" s="585"/>
      <c r="N236" s="223">
        <f t="shared" si="22"/>
        <v>0</v>
      </c>
      <c r="O236" s="153"/>
      <c r="P236" s="155"/>
      <c r="Q236" s="155"/>
      <c r="AA236" s="97"/>
      <c r="AB236" s="97"/>
      <c r="AC236" s="97"/>
      <c r="AD236" s="97"/>
      <c r="AE236" s="97"/>
      <c r="AF236" s="93"/>
      <c r="AG236" s="93"/>
      <c r="AH236" s="93"/>
      <c r="AI236" s="30"/>
      <c r="AJ236" s="30"/>
      <c r="AK236" s="30"/>
      <c r="AL236" s="30"/>
      <c r="AM236" s="109"/>
      <c r="AN236" s="112">
        <v>810004</v>
      </c>
      <c r="AO236" s="608"/>
      <c r="AP236" s="112">
        <v>583</v>
      </c>
      <c r="AQ236"/>
      <c r="AR236"/>
      <c r="AS236"/>
      <c r="AT236"/>
      <c r="AU236"/>
      <c r="AV236"/>
    </row>
    <row r="237" spans="1:48" ht="24.95" customHeight="1" x14ac:dyDescent="0.2">
      <c r="A237" s="495"/>
      <c r="B237" s="733" t="e">
        <f>VLOOKUP(A237,'FETAC Awards'!$C$2:$D$2990,2,FALSE)</f>
        <v>#N/A</v>
      </c>
      <c r="C237" s="585"/>
      <c r="D237" s="585"/>
      <c r="E237" s="223">
        <f t="shared" si="19"/>
        <v>0</v>
      </c>
      <c r="F237" s="585"/>
      <c r="G237" s="585"/>
      <c r="H237" s="223">
        <f t="shared" si="20"/>
        <v>0</v>
      </c>
      <c r="I237" s="585"/>
      <c r="J237" s="585"/>
      <c r="K237" s="223">
        <f t="shared" si="21"/>
        <v>0</v>
      </c>
      <c r="L237" s="585"/>
      <c r="M237" s="585"/>
      <c r="N237" s="223">
        <f t="shared" si="22"/>
        <v>0</v>
      </c>
      <c r="O237" s="153"/>
      <c r="P237" s="155"/>
      <c r="Q237" s="155"/>
      <c r="AA237" s="97"/>
      <c r="AB237" s="97"/>
      <c r="AC237" s="97"/>
      <c r="AD237" s="97"/>
      <c r="AE237" s="97"/>
      <c r="AF237" s="93"/>
      <c r="AG237" s="93"/>
      <c r="AH237" s="93"/>
      <c r="AI237" s="30"/>
      <c r="AJ237" s="30"/>
      <c r="AK237" s="30"/>
      <c r="AL237" s="30"/>
      <c r="AM237" s="109"/>
      <c r="AN237" s="112">
        <v>810104</v>
      </c>
      <c r="AO237" s="607"/>
      <c r="AP237" s="112" t="s">
        <v>918</v>
      </c>
      <c r="AQ237"/>
      <c r="AR237"/>
      <c r="AS237"/>
      <c r="AT237"/>
      <c r="AU237"/>
      <c r="AV237"/>
    </row>
    <row r="238" spans="1:48" ht="24.95" customHeight="1" x14ac:dyDescent="0.2">
      <c r="A238" s="495"/>
      <c r="B238" s="733" t="e">
        <f>VLOOKUP(A238,'FETAC Awards'!$C$2:$D$2990,2,FALSE)</f>
        <v>#N/A</v>
      </c>
      <c r="C238" s="585"/>
      <c r="D238" s="585"/>
      <c r="E238" s="223">
        <f t="shared" si="19"/>
        <v>0</v>
      </c>
      <c r="F238" s="585"/>
      <c r="G238" s="585"/>
      <c r="H238" s="223">
        <f t="shared" si="20"/>
        <v>0</v>
      </c>
      <c r="I238" s="585"/>
      <c r="J238" s="585"/>
      <c r="K238" s="223">
        <f t="shared" si="21"/>
        <v>0</v>
      </c>
      <c r="L238" s="585"/>
      <c r="M238" s="585"/>
      <c r="N238" s="223">
        <f t="shared" si="22"/>
        <v>0</v>
      </c>
      <c r="O238" s="153"/>
      <c r="P238" s="155"/>
      <c r="Q238" s="155"/>
      <c r="AA238" s="97"/>
      <c r="AB238" s="97"/>
      <c r="AC238" s="97"/>
      <c r="AD238" s="97"/>
      <c r="AE238" s="97"/>
      <c r="AF238" s="93"/>
      <c r="AG238" s="93"/>
      <c r="AH238" s="93"/>
      <c r="AI238" s="30"/>
      <c r="AJ238" s="30"/>
      <c r="AK238" s="30"/>
      <c r="AL238" s="30"/>
      <c r="AM238" s="109"/>
      <c r="AN238" s="112">
        <v>810204</v>
      </c>
      <c r="AO238" s="608"/>
      <c r="AP238" s="112" t="s">
        <v>919</v>
      </c>
      <c r="AQ238"/>
      <c r="AR238"/>
      <c r="AS238"/>
      <c r="AT238"/>
      <c r="AU238"/>
      <c r="AV238"/>
    </row>
    <row r="239" spans="1:48" ht="24.95" customHeight="1" x14ac:dyDescent="0.2">
      <c r="A239" s="495"/>
      <c r="B239" s="733" t="e">
        <f>VLOOKUP(A239,'FETAC Awards'!$C$2:$D$2990,2,FALSE)</f>
        <v>#N/A</v>
      </c>
      <c r="C239" s="585"/>
      <c r="D239" s="585"/>
      <c r="E239" s="223">
        <f t="shared" si="19"/>
        <v>0</v>
      </c>
      <c r="F239" s="585"/>
      <c r="G239" s="585"/>
      <c r="H239" s="223">
        <f t="shared" si="20"/>
        <v>0</v>
      </c>
      <c r="I239" s="585"/>
      <c r="J239" s="585"/>
      <c r="K239" s="223">
        <f t="shared" si="21"/>
        <v>0</v>
      </c>
      <c r="L239" s="585"/>
      <c r="M239" s="585"/>
      <c r="N239" s="223">
        <f t="shared" si="22"/>
        <v>0</v>
      </c>
      <c r="O239" s="153"/>
      <c r="P239" s="155"/>
      <c r="Q239" s="155"/>
      <c r="AA239" s="97"/>
      <c r="AB239" s="97"/>
      <c r="AC239" s="97"/>
      <c r="AD239" s="97"/>
      <c r="AE239" s="97"/>
      <c r="AF239" s="93"/>
      <c r="AG239" s="93"/>
      <c r="AH239" s="93"/>
      <c r="AI239" s="30"/>
      <c r="AJ239" s="30"/>
      <c r="AK239" s="30"/>
      <c r="AL239" s="30"/>
      <c r="AM239" s="109"/>
      <c r="AN239" s="112">
        <v>810304</v>
      </c>
      <c r="AO239" s="30"/>
      <c r="AP239" s="112" t="s">
        <v>920</v>
      </c>
      <c r="AQ239"/>
      <c r="AR239"/>
      <c r="AS239"/>
      <c r="AT239"/>
      <c r="AU239"/>
      <c r="AV239"/>
    </row>
    <row r="240" spans="1:48" ht="24.95" customHeight="1" x14ac:dyDescent="0.2">
      <c r="A240" s="495"/>
      <c r="B240" s="733" t="e">
        <f>VLOOKUP(A240,'FETAC Awards'!$C$2:$D$2990,2,FALSE)</f>
        <v>#N/A</v>
      </c>
      <c r="C240" s="585"/>
      <c r="D240" s="585"/>
      <c r="E240" s="223">
        <f t="shared" si="19"/>
        <v>0</v>
      </c>
      <c r="F240" s="585"/>
      <c r="G240" s="585"/>
      <c r="H240" s="223">
        <f t="shared" si="20"/>
        <v>0</v>
      </c>
      <c r="I240" s="585"/>
      <c r="J240" s="585"/>
      <c r="K240" s="223">
        <f t="shared" si="21"/>
        <v>0</v>
      </c>
      <c r="L240" s="585"/>
      <c r="M240" s="585"/>
      <c r="N240" s="223">
        <f t="shared" si="22"/>
        <v>0</v>
      </c>
      <c r="O240" s="153"/>
      <c r="P240" s="155"/>
      <c r="Q240" s="155"/>
      <c r="AA240" s="97"/>
      <c r="AB240" s="97"/>
      <c r="AC240" s="97"/>
      <c r="AD240" s="97"/>
      <c r="AE240" s="97"/>
      <c r="AF240" s="93"/>
      <c r="AG240" s="93"/>
      <c r="AH240" s="93"/>
      <c r="AI240" s="30"/>
      <c r="AJ240" s="30"/>
      <c r="AK240" s="30"/>
      <c r="AL240" s="30"/>
      <c r="AM240" s="109"/>
      <c r="AN240" s="112">
        <v>810404</v>
      </c>
      <c r="AO240" s="30"/>
      <c r="AP240" s="112" t="s">
        <v>921</v>
      </c>
      <c r="AQ240"/>
      <c r="AR240"/>
      <c r="AS240"/>
      <c r="AT240"/>
      <c r="AU240"/>
      <c r="AV240"/>
    </row>
    <row r="241" spans="1:48" ht="24.95" customHeight="1" x14ac:dyDescent="0.2">
      <c r="A241" s="495"/>
      <c r="B241" s="733" t="e">
        <f>VLOOKUP(A241,'FETAC Awards'!$C$2:$D$2990,2,FALSE)</f>
        <v>#N/A</v>
      </c>
      <c r="C241" s="585"/>
      <c r="D241" s="585"/>
      <c r="E241" s="223">
        <f t="shared" si="19"/>
        <v>0</v>
      </c>
      <c r="F241" s="585"/>
      <c r="G241" s="585"/>
      <c r="H241" s="223">
        <f t="shared" si="20"/>
        <v>0</v>
      </c>
      <c r="I241" s="585"/>
      <c r="J241" s="585"/>
      <c r="K241" s="223">
        <f t="shared" si="21"/>
        <v>0</v>
      </c>
      <c r="L241" s="585"/>
      <c r="M241" s="585"/>
      <c r="N241" s="223">
        <f t="shared" si="22"/>
        <v>0</v>
      </c>
      <c r="O241" s="153"/>
      <c r="P241" s="155"/>
      <c r="Q241" s="155"/>
      <c r="AA241" s="97"/>
      <c r="AB241" s="97"/>
      <c r="AC241" s="97"/>
      <c r="AD241" s="97"/>
      <c r="AE241" s="97"/>
      <c r="AF241" s="93"/>
      <c r="AG241" s="93"/>
      <c r="AH241" s="93"/>
      <c r="AI241" s="30"/>
      <c r="AJ241" s="30"/>
      <c r="AK241" s="30"/>
      <c r="AL241" s="30"/>
      <c r="AM241" s="109"/>
      <c r="AN241" s="112">
        <v>810604</v>
      </c>
      <c r="AO241" s="30"/>
      <c r="AP241" s="112" t="s">
        <v>922</v>
      </c>
      <c r="AQ241"/>
      <c r="AR241"/>
      <c r="AS241"/>
      <c r="AT241"/>
      <c r="AU241"/>
      <c r="AV241"/>
    </row>
    <row r="242" spans="1:48" ht="24.95" customHeight="1" x14ac:dyDescent="0.2">
      <c r="A242" s="495"/>
      <c r="B242" s="733" t="e">
        <f>VLOOKUP(A242,'FETAC Awards'!$C$2:$D$2990,2,FALSE)</f>
        <v>#N/A</v>
      </c>
      <c r="C242" s="585"/>
      <c r="D242" s="585"/>
      <c r="E242" s="223">
        <f t="shared" si="19"/>
        <v>0</v>
      </c>
      <c r="F242" s="585"/>
      <c r="G242" s="585"/>
      <c r="H242" s="223">
        <f t="shared" si="20"/>
        <v>0</v>
      </c>
      <c r="I242" s="585"/>
      <c r="J242" s="585"/>
      <c r="K242" s="223">
        <f t="shared" si="21"/>
        <v>0</v>
      </c>
      <c r="L242" s="585"/>
      <c r="M242" s="585"/>
      <c r="N242" s="223">
        <f t="shared" si="22"/>
        <v>0</v>
      </c>
      <c r="O242" s="153"/>
      <c r="P242" s="155"/>
      <c r="Q242" s="155"/>
      <c r="AA242" s="97"/>
      <c r="AB242" s="97"/>
      <c r="AC242" s="97"/>
      <c r="AD242" s="97"/>
      <c r="AE242" s="97"/>
      <c r="AF242" s="93"/>
      <c r="AG242" s="93"/>
      <c r="AH242" s="93"/>
      <c r="AI242" s="30"/>
      <c r="AJ242" s="30"/>
      <c r="AK242" s="30"/>
      <c r="AL242" s="30"/>
      <c r="AM242" s="109"/>
      <c r="AN242" s="112">
        <v>810804</v>
      </c>
      <c r="AO242" s="30"/>
      <c r="AP242" s="112" t="s">
        <v>923</v>
      </c>
      <c r="AQ242"/>
      <c r="AR242"/>
      <c r="AS242"/>
      <c r="AT242"/>
      <c r="AU242"/>
      <c r="AV242"/>
    </row>
    <row r="243" spans="1:48" ht="24.95" customHeight="1" x14ac:dyDescent="0.2">
      <c r="A243" s="495"/>
      <c r="B243" s="733" t="e">
        <f>VLOOKUP(A243,'FETAC Awards'!$C$2:$D$2990,2,FALSE)</f>
        <v>#N/A</v>
      </c>
      <c r="C243" s="585"/>
      <c r="D243" s="585"/>
      <c r="E243" s="223">
        <f t="shared" si="19"/>
        <v>0</v>
      </c>
      <c r="F243" s="585"/>
      <c r="G243" s="585"/>
      <c r="H243" s="223">
        <f t="shared" si="20"/>
        <v>0</v>
      </c>
      <c r="I243" s="585"/>
      <c r="J243" s="585"/>
      <c r="K243" s="223">
        <f t="shared" si="21"/>
        <v>0</v>
      </c>
      <c r="L243" s="585"/>
      <c r="M243" s="585"/>
      <c r="N243" s="223">
        <f t="shared" si="22"/>
        <v>0</v>
      </c>
      <c r="O243" s="153"/>
      <c r="P243" s="155"/>
      <c r="Q243" s="155"/>
      <c r="AA243" s="97"/>
      <c r="AB243" s="97"/>
      <c r="AC243" s="97"/>
      <c r="AD243" s="97"/>
      <c r="AE243" s="97"/>
      <c r="AF243" s="93"/>
      <c r="AG243" s="93"/>
      <c r="AH243" s="93"/>
      <c r="AI243" s="30"/>
      <c r="AJ243" s="30"/>
      <c r="AK243" s="30"/>
      <c r="AL243" s="30"/>
      <c r="AM243" s="109"/>
      <c r="AN243" s="112">
        <v>811104</v>
      </c>
      <c r="AO243" s="30"/>
      <c r="AP243" s="112" t="s">
        <v>924</v>
      </c>
      <c r="AQ243"/>
      <c r="AR243"/>
      <c r="AS243"/>
      <c r="AT243"/>
      <c r="AU243"/>
      <c r="AV243"/>
    </row>
    <row r="244" spans="1:48" ht="24.95" customHeight="1" x14ac:dyDescent="0.2">
      <c r="A244" s="495"/>
      <c r="B244" s="733" t="e">
        <f>VLOOKUP(A244,'FETAC Awards'!$C$2:$D$2990,2,FALSE)</f>
        <v>#N/A</v>
      </c>
      <c r="C244" s="585"/>
      <c r="D244" s="585"/>
      <c r="E244" s="223">
        <f t="shared" si="19"/>
        <v>0</v>
      </c>
      <c r="F244" s="585"/>
      <c r="G244" s="585"/>
      <c r="H244" s="223">
        <f t="shared" si="20"/>
        <v>0</v>
      </c>
      <c r="I244" s="585"/>
      <c r="J244" s="585"/>
      <c r="K244" s="223">
        <f t="shared" si="21"/>
        <v>0</v>
      </c>
      <c r="L244" s="585"/>
      <c r="M244" s="585"/>
      <c r="N244" s="223">
        <f t="shared" si="22"/>
        <v>0</v>
      </c>
      <c r="O244" s="153"/>
      <c r="P244" s="155"/>
      <c r="Q244" s="155"/>
      <c r="AA244" s="97"/>
      <c r="AB244" s="97"/>
      <c r="AC244" s="97"/>
      <c r="AD244" s="97"/>
      <c r="AE244" s="97"/>
      <c r="AF244" s="93"/>
      <c r="AG244" s="93"/>
      <c r="AH244" s="93"/>
      <c r="AI244" s="30"/>
      <c r="AJ244" s="30"/>
      <c r="AK244" s="30"/>
      <c r="AL244" s="30"/>
      <c r="AM244" s="109"/>
      <c r="AN244" s="112">
        <v>811204</v>
      </c>
      <c r="AO244" s="30"/>
      <c r="AP244" s="112" t="s">
        <v>925</v>
      </c>
      <c r="AQ244"/>
      <c r="AR244"/>
      <c r="AS244"/>
      <c r="AT244"/>
      <c r="AU244"/>
      <c r="AV244"/>
    </row>
    <row r="245" spans="1:48" ht="24.95" customHeight="1" thickBot="1" x14ac:dyDescent="0.25">
      <c r="A245" s="716"/>
      <c r="B245" s="733" t="e">
        <f>VLOOKUP(A245,'FETAC Awards'!$C$2:$D$2990,2,FALSE)</f>
        <v>#N/A</v>
      </c>
      <c r="C245" s="585"/>
      <c r="D245" s="585"/>
      <c r="E245" s="223">
        <f>C245+D245</f>
        <v>0</v>
      </c>
      <c r="F245" s="585"/>
      <c r="G245" s="585"/>
      <c r="H245" s="223">
        <f>F245+G245</f>
        <v>0</v>
      </c>
      <c r="I245" s="585"/>
      <c r="J245" s="585"/>
      <c r="K245" s="223">
        <f>I245+J245</f>
        <v>0</v>
      </c>
      <c r="L245" s="585"/>
      <c r="M245" s="585"/>
      <c r="N245" s="223">
        <f>L245+M245</f>
        <v>0</v>
      </c>
      <c r="O245" s="153"/>
      <c r="P245" s="155"/>
      <c r="Q245" s="155"/>
      <c r="AA245" s="97"/>
      <c r="AB245" s="97"/>
      <c r="AC245" s="97"/>
      <c r="AD245" s="97"/>
      <c r="AE245" s="97"/>
      <c r="AF245" s="93"/>
      <c r="AG245" s="93"/>
      <c r="AH245" s="93"/>
      <c r="AI245" s="30"/>
      <c r="AJ245" s="30"/>
      <c r="AK245" s="30"/>
      <c r="AL245" s="30"/>
      <c r="AM245" s="109"/>
      <c r="AN245" s="112">
        <v>811404</v>
      </c>
      <c r="AO245" s="30"/>
      <c r="AP245" s="112" t="s">
        <v>926</v>
      </c>
      <c r="AQ245"/>
      <c r="AR245"/>
      <c r="AS245"/>
      <c r="AT245"/>
      <c r="AU245"/>
      <c r="AV245"/>
    </row>
    <row r="246" spans="1:48" ht="24.95" customHeight="1" thickBot="1" x14ac:dyDescent="0.25">
      <c r="A246" s="891" t="s">
        <v>3177</v>
      </c>
      <c r="B246" s="1038"/>
      <c r="C246" s="223">
        <f>SUM(C234:C245)</f>
        <v>0</v>
      </c>
      <c r="D246" s="223">
        <f t="shared" ref="D246:N246" si="23">SUM(D234:D245)</f>
        <v>0</v>
      </c>
      <c r="E246" s="223">
        <f t="shared" si="23"/>
        <v>0</v>
      </c>
      <c r="F246" s="223">
        <f t="shared" si="23"/>
        <v>0</v>
      </c>
      <c r="G246" s="223">
        <f t="shared" si="23"/>
        <v>0</v>
      </c>
      <c r="H246" s="223">
        <f t="shared" si="23"/>
        <v>0</v>
      </c>
      <c r="I246" s="223">
        <f t="shared" si="23"/>
        <v>0</v>
      </c>
      <c r="J246" s="223">
        <f t="shared" si="23"/>
        <v>0</v>
      </c>
      <c r="K246" s="223">
        <f t="shared" si="23"/>
        <v>0</v>
      </c>
      <c r="L246" s="223">
        <f t="shared" si="23"/>
        <v>0</v>
      </c>
      <c r="M246" s="223">
        <f t="shared" si="23"/>
        <v>0</v>
      </c>
      <c r="N246" s="223">
        <f t="shared" si="23"/>
        <v>0</v>
      </c>
      <c r="O246" s="153"/>
      <c r="P246" s="155"/>
      <c r="Q246" s="155"/>
      <c r="AA246" s="97"/>
      <c r="AB246" s="97"/>
      <c r="AC246" s="97"/>
      <c r="AD246" s="97"/>
      <c r="AE246" s="97"/>
      <c r="AF246" s="93"/>
      <c r="AG246" s="93"/>
      <c r="AH246" s="93"/>
      <c r="AI246" s="30"/>
      <c r="AJ246" s="30"/>
      <c r="AK246" s="30"/>
      <c r="AL246" s="30"/>
      <c r="AM246" s="109"/>
      <c r="AN246" s="112">
        <v>811504</v>
      </c>
      <c r="AO246" s="30"/>
      <c r="AP246" s="112" t="s">
        <v>927</v>
      </c>
      <c r="AQ246"/>
      <c r="AR246"/>
      <c r="AS246"/>
      <c r="AT246"/>
      <c r="AU246"/>
      <c r="AV246"/>
    </row>
    <row r="247" spans="1:48" ht="24.95" customHeight="1" x14ac:dyDescent="0.25">
      <c r="A247" s="889" t="s">
        <v>6131</v>
      </c>
      <c r="B247" s="1040"/>
      <c r="C247" s="586" t="s">
        <v>2946</v>
      </c>
      <c r="D247" s="586" t="s">
        <v>2947</v>
      </c>
      <c r="E247" s="586" t="s">
        <v>2948</v>
      </c>
      <c r="F247" s="586" t="s">
        <v>2946</v>
      </c>
      <c r="G247" s="586" t="s">
        <v>2947</v>
      </c>
      <c r="H247" s="586" t="s">
        <v>2948</v>
      </c>
      <c r="I247" s="586" t="s">
        <v>2946</v>
      </c>
      <c r="J247" s="586" t="s">
        <v>2947</v>
      </c>
      <c r="K247" s="586" t="s">
        <v>2948</v>
      </c>
      <c r="L247" s="587" t="s">
        <v>2946</v>
      </c>
      <c r="M247" s="587" t="s">
        <v>2947</v>
      </c>
      <c r="N247" s="587" t="s">
        <v>2948</v>
      </c>
      <c r="O247" s="153"/>
      <c r="P247" s="155"/>
      <c r="Q247" s="155"/>
      <c r="AA247" s="97"/>
      <c r="AB247" s="97"/>
      <c r="AC247" s="97"/>
      <c r="AD247" s="97"/>
      <c r="AE247" s="97"/>
      <c r="AF247" s="93"/>
      <c r="AG247" s="93"/>
      <c r="AH247" s="93"/>
      <c r="AI247" s="30"/>
      <c r="AJ247" s="30"/>
      <c r="AK247" s="30"/>
      <c r="AL247" s="30"/>
      <c r="AM247" s="109"/>
      <c r="AN247" s="112">
        <v>811704</v>
      </c>
      <c r="AO247" s="30"/>
      <c r="AP247" s="112" t="s">
        <v>928</v>
      </c>
      <c r="AQ247"/>
      <c r="AR247"/>
      <c r="AS247"/>
      <c r="AT247"/>
      <c r="AU247"/>
      <c r="AV247"/>
    </row>
    <row r="248" spans="1:48" ht="24.95" customHeight="1" x14ac:dyDescent="0.2">
      <c r="A248" s="321" t="s">
        <v>3160</v>
      </c>
      <c r="B248" s="732" t="s">
        <v>3161</v>
      </c>
      <c r="C248" s="588"/>
      <c r="D248" s="588"/>
      <c r="E248" s="588"/>
      <c r="F248" s="588"/>
      <c r="G248" s="588"/>
      <c r="H248" s="588"/>
      <c r="I248" s="588"/>
      <c r="J248" s="588"/>
      <c r="K248" s="588"/>
      <c r="L248" s="588"/>
      <c r="M248" s="588"/>
      <c r="N248" s="588"/>
      <c r="O248" s="153"/>
      <c r="P248" s="155"/>
      <c r="Q248" s="155"/>
      <c r="AA248" s="97"/>
      <c r="AB248" s="97"/>
      <c r="AC248" s="97"/>
      <c r="AD248" s="97"/>
      <c r="AE248" s="97"/>
      <c r="AF248" s="93"/>
      <c r="AG248" s="93"/>
      <c r="AH248" s="93"/>
      <c r="AI248" s="30"/>
      <c r="AJ248" s="30"/>
      <c r="AK248" s="30"/>
      <c r="AL248" s="30"/>
      <c r="AM248" s="109"/>
      <c r="AN248" s="112">
        <v>811804</v>
      </c>
      <c r="AO248" s="30"/>
      <c r="AP248" s="112" t="s">
        <v>929</v>
      </c>
      <c r="AQ248"/>
      <c r="AR248"/>
      <c r="AS248"/>
      <c r="AT248"/>
      <c r="AU248"/>
      <c r="AV248"/>
    </row>
    <row r="249" spans="1:48" ht="24.95" customHeight="1" x14ac:dyDescent="0.2">
      <c r="A249" s="495"/>
      <c r="B249" s="733" t="e">
        <f>VLOOKUP(A249,'FETAC Awards'!$C$2:$D$2990,2,FALSE)</f>
        <v>#N/A</v>
      </c>
      <c r="C249" s="585"/>
      <c r="D249" s="585"/>
      <c r="E249" s="223">
        <f t="shared" ref="E249:E259" si="24">C249+D249</f>
        <v>0</v>
      </c>
      <c r="F249" s="585"/>
      <c r="G249" s="585"/>
      <c r="H249" s="223">
        <f t="shared" ref="H249:H259" si="25">F249+G249</f>
        <v>0</v>
      </c>
      <c r="I249" s="585"/>
      <c r="J249" s="585"/>
      <c r="K249" s="223">
        <f t="shared" ref="K249:K259" si="26">I249+J249</f>
        <v>0</v>
      </c>
      <c r="L249" s="585"/>
      <c r="M249" s="585"/>
      <c r="N249" s="223">
        <f t="shared" ref="N249:N259" si="27">L249+M249</f>
        <v>0</v>
      </c>
      <c r="O249" s="153"/>
      <c r="P249" s="155"/>
      <c r="Q249" s="155"/>
      <c r="AA249" s="97"/>
      <c r="AB249" s="97"/>
      <c r="AC249" s="97"/>
      <c r="AD249" s="97"/>
      <c r="AE249" s="97"/>
      <c r="AF249" s="93"/>
      <c r="AG249" s="93"/>
      <c r="AH249" s="93"/>
      <c r="AI249" s="30"/>
      <c r="AJ249" s="30"/>
      <c r="AK249" s="30"/>
      <c r="AL249" s="30"/>
      <c r="AM249" s="109"/>
      <c r="AN249" s="109" t="s">
        <v>930</v>
      </c>
      <c r="AO249" s="30"/>
      <c r="AP249" s="112" t="s">
        <v>931</v>
      </c>
      <c r="AQ249"/>
      <c r="AR249"/>
      <c r="AS249"/>
      <c r="AT249"/>
      <c r="AU249"/>
      <c r="AV249"/>
    </row>
    <row r="250" spans="1:48" ht="24.95" customHeight="1" x14ac:dyDescent="0.2">
      <c r="A250" s="495"/>
      <c r="B250" s="733" t="e">
        <f>VLOOKUP(A250,'FETAC Awards'!$C$2:$D$2990,2,FALSE)</f>
        <v>#N/A</v>
      </c>
      <c r="C250" s="585"/>
      <c r="D250" s="585"/>
      <c r="E250" s="223">
        <f t="shared" si="24"/>
        <v>0</v>
      </c>
      <c r="F250" s="585"/>
      <c r="G250" s="585"/>
      <c r="H250" s="223">
        <f t="shared" si="25"/>
        <v>0</v>
      </c>
      <c r="I250" s="585"/>
      <c r="J250" s="585"/>
      <c r="K250" s="223">
        <f t="shared" si="26"/>
        <v>0</v>
      </c>
      <c r="L250" s="585"/>
      <c r="M250" s="585"/>
      <c r="N250" s="223">
        <f t="shared" si="27"/>
        <v>0</v>
      </c>
      <c r="O250" s="153"/>
      <c r="P250" s="155"/>
      <c r="Q250" s="155"/>
      <c r="AA250" s="97"/>
      <c r="AB250" s="97"/>
      <c r="AC250" s="97"/>
      <c r="AD250" s="97"/>
      <c r="AE250" s="97"/>
      <c r="AF250" s="93"/>
      <c r="AG250" s="93"/>
      <c r="AH250" s="93"/>
      <c r="AI250" s="30"/>
      <c r="AJ250" s="30"/>
      <c r="AK250" s="30"/>
      <c r="AL250" s="30"/>
      <c r="AM250" s="109"/>
      <c r="AN250" s="109" t="s">
        <v>932</v>
      </c>
      <c r="AO250" s="30"/>
      <c r="AP250" s="112" t="s">
        <v>933</v>
      </c>
      <c r="AQ250"/>
      <c r="AR250"/>
      <c r="AS250"/>
      <c r="AT250"/>
      <c r="AU250"/>
      <c r="AV250"/>
    </row>
    <row r="251" spans="1:48" ht="24.95" customHeight="1" x14ac:dyDescent="0.2">
      <c r="A251" s="495"/>
      <c r="B251" s="733" t="e">
        <f>VLOOKUP(A251,'FETAC Awards'!$C$2:$D$2990,2,FALSE)</f>
        <v>#N/A</v>
      </c>
      <c r="C251" s="585"/>
      <c r="D251" s="585"/>
      <c r="E251" s="223">
        <f t="shared" si="24"/>
        <v>0</v>
      </c>
      <c r="F251" s="585"/>
      <c r="G251" s="585"/>
      <c r="H251" s="223">
        <f t="shared" si="25"/>
        <v>0</v>
      </c>
      <c r="I251" s="585"/>
      <c r="J251" s="585"/>
      <c r="K251" s="223">
        <f t="shared" si="26"/>
        <v>0</v>
      </c>
      <c r="L251" s="585"/>
      <c r="M251" s="585"/>
      <c r="N251" s="223">
        <f t="shared" si="27"/>
        <v>0</v>
      </c>
      <c r="O251" s="153"/>
      <c r="P251" s="155"/>
      <c r="Q251" s="155"/>
      <c r="AA251" s="97"/>
      <c r="AB251" s="97"/>
      <c r="AC251" s="97"/>
      <c r="AD251" s="97"/>
      <c r="AE251" s="97"/>
      <c r="AF251" s="93"/>
      <c r="AG251" s="93"/>
      <c r="AH251" s="93"/>
      <c r="AI251" s="30"/>
      <c r="AJ251" s="30"/>
      <c r="AK251" s="30"/>
      <c r="AL251" s="30"/>
      <c r="AM251" s="109"/>
      <c r="AN251" s="109" t="s">
        <v>934</v>
      </c>
      <c r="AO251" s="30"/>
      <c r="AP251" s="112" t="s">
        <v>935</v>
      </c>
      <c r="AQ251"/>
      <c r="AR251"/>
      <c r="AS251"/>
      <c r="AT251"/>
      <c r="AU251"/>
      <c r="AV251"/>
    </row>
    <row r="252" spans="1:48" ht="24.95" customHeight="1" x14ac:dyDescent="0.2">
      <c r="A252" s="495"/>
      <c r="B252" s="733" t="e">
        <f>VLOOKUP(A252,'FETAC Awards'!$C$2:$D$2990,2,FALSE)</f>
        <v>#N/A</v>
      </c>
      <c r="C252" s="585"/>
      <c r="D252" s="585"/>
      <c r="E252" s="223">
        <f t="shared" si="24"/>
        <v>0</v>
      </c>
      <c r="F252" s="585"/>
      <c r="G252" s="585"/>
      <c r="H252" s="223">
        <f t="shared" si="25"/>
        <v>0</v>
      </c>
      <c r="I252" s="585"/>
      <c r="J252" s="585"/>
      <c r="K252" s="223">
        <f t="shared" si="26"/>
        <v>0</v>
      </c>
      <c r="L252" s="585"/>
      <c r="M252" s="585"/>
      <c r="N252" s="223">
        <f t="shared" si="27"/>
        <v>0</v>
      </c>
      <c r="O252" s="153"/>
      <c r="P252" s="155"/>
      <c r="Q252" s="155"/>
      <c r="AA252" s="97"/>
      <c r="AB252" s="97"/>
      <c r="AC252" s="97"/>
      <c r="AD252" s="97"/>
      <c r="AE252" s="97"/>
      <c r="AF252" s="93"/>
      <c r="AG252" s="93"/>
      <c r="AH252" s="93"/>
      <c r="AI252" s="30"/>
      <c r="AJ252" s="30"/>
      <c r="AK252" s="30"/>
      <c r="AL252" s="30"/>
      <c r="AM252" s="109"/>
      <c r="AN252" s="109" t="s">
        <v>936</v>
      </c>
      <c r="AO252" s="30"/>
      <c r="AP252" s="112" t="s">
        <v>937</v>
      </c>
      <c r="AQ252"/>
      <c r="AR252"/>
      <c r="AS252"/>
      <c r="AT252"/>
      <c r="AU252"/>
      <c r="AV252"/>
    </row>
    <row r="253" spans="1:48" ht="24.95" customHeight="1" x14ac:dyDescent="0.2">
      <c r="A253" s="495"/>
      <c r="B253" s="733" t="e">
        <f>VLOOKUP(A253,'FETAC Awards'!$C$2:$D$2990,2,FALSE)</f>
        <v>#N/A</v>
      </c>
      <c r="C253" s="585"/>
      <c r="D253" s="585"/>
      <c r="E253" s="223">
        <f t="shared" si="24"/>
        <v>0</v>
      </c>
      <c r="F253" s="585"/>
      <c r="G253" s="585"/>
      <c r="H253" s="223">
        <f t="shared" si="25"/>
        <v>0</v>
      </c>
      <c r="I253" s="585"/>
      <c r="J253" s="585"/>
      <c r="K253" s="223">
        <f t="shared" si="26"/>
        <v>0</v>
      </c>
      <c r="L253" s="585"/>
      <c r="M253" s="585"/>
      <c r="N253" s="223">
        <f t="shared" si="27"/>
        <v>0</v>
      </c>
      <c r="O253" s="153"/>
      <c r="P253" s="155"/>
      <c r="Q253" s="155"/>
      <c r="AA253" s="97"/>
      <c r="AB253" s="97"/>
      <c r="AC253" s="97"/>
      <c r="AD253" s="97"/>
      <c r="AE253" s="97"/>
      <c r="AF253" s="93"/>
      <c r="AG253" s="93"/>
      <c r="AH253" s="93"/>
      <c r="AI253" s="30"/>
      <c r="AJ253" s="30"/>
      <c r="AK253" s="30"/>
      <c r="AL253" s="30"/>
      <c r="AM253" s="109"/>
      <c r="AN253" s="109" t="s">
        <v>938</v>
      </c>
      <c r="AO253" s="30"/>
      <c r="AP253" s="112" t="s">
        <v>939</v>
      </c>
      <c r="AQ253"/>
      <c r="AR253"/>
      <c r="AS253"/>
      <c r="AT253"/>
      <c r="AU253"/>
      <c r="AV253"/>
    </row>
    <row r="254" spans="1:48" ht="24.95" customHeight="1" x14ac:dyDescent="0.2">
      <c r="A254" s="495"/>
      <c r="B254" s="733" t="e">
        <f>VLOOKUP(A254,'FETAC Awards'!$C$2:$D$2990,2,FALSE)</f>
        <v>#N/A</v>
      </c>
      <c r="C254" s="585"/>
      <c r="D254" s="585"/>
      <c r="E254" s="223">
        <f t="shared" si="24"/>
        <v>0</v>
      </c>
      <c r="F254" s="585"/>
      <c r="G254" s="585"/>
      <c r="H254" s="223">
        <f t="shared" si="25"/>
        <v>0</v>
      </c>
      <c r="I254" s="585"/>
      <c r="J254" s="585"/>
      <c r="K254" s="223">
        <f t="shared" si="26"/>
        <v>0</v>
      </c>
      <c r="L254" s="585"/>
      <c r="M254" s="585"/>
      <c r="N254" s="223">
        <f t="shared" si="27"/>
        <v>0</v>
      </c>
      <c r="O254" s="153"/>
      <c r="P254" s="155"/>
      <c r="Q254" s="155"/>
      <c r="AA254" s="97"/>
      <c r="AB254" s="97"/>
      <c r="AC254" s="97"/>
      <c r="AD254" s="97"/>
      <c r="AE254" s="97"/>
      <c r="AF254" s="93"/>
      <c r="AG254" s="93"/>
      <c r="AH254" s="93"/>
      <c r="AI254" s="30"/>
      <c r="AJ254" s="30"/>
      <c r="AK254" s="30"/>
      <c r="AL254" s="30"/>
      <c r="AM254" s="109"/>
      <c r="AN254" s="109" t="s">
        <v>940</v>
      </c>
      <c r="AO254" s="30"/>
      <c r="AP254" s="112">
        <v>61</v>
      </c>
      <c r="AQ254"/>
      <c r="AR254"/>
      <c r="AS254"/>
      <c r="AT254"/>
      <c r="AU254"/>
      <c r="AV254"/>
    </row>
    <row r="255" spans="1:48" ht="24.95" customHeight="1" x14ac:dyDescent="0.2">
      <c r="A255" s="495"/>
      <c r="B255" s="733" t="e">
        <f>VLOOKUP(A255,'FETAC Awards'!$C$2:$D$2990,2,FALSE)</f>
        <v>#N/A</v>
      </c>
      <c r="C255" s="585"/>
      <c r="D255" s="585"/>
      <c r="E255" s="223">
        <f t="shared" si="24"/>
        <v>0</v>
      </c>
      <c r="F255" s="585"/>
      <c r="G255" s="585"/>
      <c r="H255" s="223">
        <f t="shared" si="25"/>
        <v>0</v>
      </c>
      <c r="I255" s="585"/>
      <c r="J255" s="585"/>
      <c r="K255" s="223">
        <f t="shared" si="26"/>
        <v>0</v>
      </c>
      <c r="L255" s="585"/>
      <c r="M255" s="585"/>
      <c r="N255" s="223">
        <f t="shared" si="27"/>
        <v>0</v>
      </c>
      <c r="O255" s="153"/>
      <c r="P255" s="155"/>
      <c r="Q255" s="155"/>
      <c r="AA255" s="97"/>
      <c r="AB255" s="97"/>
      <c r="AC255" s="97"/>
      <c r="AD255" s="97"/>
      <c r="AE255" s="97"/>
      <c r="AF255" s="93"/>
      <c r="AG255" s="93"/>
      <c r="AH255" s="93"/>
      <c r="AI255" s="30"/>
      <c r="AJ255" s="30"/>
      <c r="AK255" s="30"/>
      <c r="AL255" s="30"/>
      <c r="AM255" s="109"/>
      <c r="AN255" s="109" t="s">
        <v>941</v>
      </c>
      <c r="AO255" s="30"/>
      <c r="AP255" s="112" t="s">
        <v>942</v>
      </c>
      <c r="AQ255"/>
      <c r="AR255"/>
      <c r="AS255"/>
      <c r="AT255"/>
      <c r="AU255"/>
      <c r="AV255"/>
    </row>
    <row r="256" spans="1:48" ht="24.95" customHeight="1" x14ac:dyDescent="0.2">
      <c r="A256" s="495"/>
      <c r="B256" s="733" t="e">
        <f>VLOOKUP(A256,'FETAC Awards'!$C$2:$D$2990,2,FALSE)</f>
        <v>#N/A</v>
      </c>
      <c r="C256" s="585"/>
      <c r="D256" s="585"/>
      <c r="E256" s="223">
        <f t="shared" si="24"/>
        <v>0</v>
      </c>
      <c r="F256" s="585"/>
      <c r="G256" s="585"/>
      <c r="H256" s="223">
        <f t="shared" si="25"/>
        <v>0</v>
      </c>
      <c r="I256" s="585"/>
      <c r="J256" s="585"/>
      <c r="K256" s="223">
        <f t="shared" si="26"/>
        <v>0</v>
      </c>
      <c r="L256" s="585"/>
      <c r="M256" s="585"/>
      <c r="N256" s="223">
        <f t="shared" si="27"/>
        <v>0</v>
      </c>
      <c r="O256" s="153"/>
      <c r="P256" s="155"/>
      <c r="Q256" s="155"/>
      <c r="AA256" s="97"/>
      <c r="AB256" s="97"/>
      <c r="AC256" s="97"/>
      <c r="AD256" s="97"/>
      <c r="AE256" s="97"/>
      <c r="AF256" s="93"/>
      <c r="AG256" s="93"/>
      <c r="AH256" s="93"/>
      <c r="AI256" s="30"/>
      <c r="AJ256" s="30"/>
      <c r="AK256" s="30"/>
      <c r="AL256" s="30"/>
      <c r="AM256" s="109"/>
      <c r="AN256" s="109" t="s">
        <v>943</v>
      </c>
      <c r="AO256" s="30"/>
      <c r="AP256" s="112" t="s">
        <v>944</v>
      </c>
      <c r="AQ256"/>
      <c r="AR256"/>
      <c r="AS256"/>
      <c r="AT256"/>
      <c r="AU256"/>
      <c r="AV256"/>
    </row>
    <row r="257" spans="1:48" ht="24.95" customHeight="1" x14ac:dyDescent="0.2">
      <c r="A257" s="495"/>
      <c r="B257" s="733" t="e">
        <f>VLOOKUP(A257,'FETAC Awards'!$C$2:$D$2990,2,FALSE)</f>
        <v>#N/A</v>
      </c>
      <c r="C257" s="585"/>
      <c r="D257" s="585"/>
      <c r="E257" s="223">
        <f t="shared" si="24"/>
        <v>0</v>
      </c>
      <c r="F257" s="585"/>
      <c r="G257" s="585"/>
      <c r="H257" s="223">
        <f t="shared" si="25"/>
        <v>0</v>
      </c>
      <c r="I257" s="585"/>
      <c r="J257" s="585"/>
      <c r="K257" s="223">
        <f t="shared" si="26"/>
        <v>0</v>
      </c>
      <c r="L257" s="585"/>
      <c r="M257" s="585"/>
      <c r="N257" s="223">
        <f t="shared" si="27"/>
        <v>0</v>
      </c>
      <c r="O257" s="153"/>
      <c r="P257" s="155"/>
      <c r="Q257" s="155"/>
      <c r="AA257" s="97"/>
      <c r="AB257" s="97"/>
      <c r="AC257" s="97"/>
      <c r="AD257" s="97"/>
      <c r="AE257" s="97"/>
      <c r="AF257" s="93"/>
      <c r="AG257" s="93"/>
      <c r="AH257" s="93"/>
      <c r="AI257" s="30"/>
      <c r="AJ257" s="30"/>
      <c r="AK257" s="30"/>
      <c r="AL257" s="30"/>
      <c r="AM257" s="109"/>
      <c r="AN257" s="109" t="s">
        <v>945</v>
      </c>
      <c r="AO257" s="30"/>
      <c r="AP257" s="112" t="s">
        <v>946</v>
      </c>
      <c r="AQ257"/>
      <c r="AR257"/>
      <c r="AS257"/>
      <c r="AT257"/>
      <c r="AU257"/>
      <c r="AV257"/>
    </row>
    <row r="258" spans="1:48" ht="24.95" customHeight="1" x14ac:dyDescent="0.2">
      <c r="A258" s="495"/>
      <c r="B258" s="733" t="e">
        <f>VLOOKUP(A258,'FETAC Awards'!$C$2:$D$2990,2,FALSE)</f>
        <v>#N/A</v>
      </c>
      <c r="C258" s="585"/>
      <c r="D258" s="585"/>
      <c r="E258" s="223">
        <f t="shared" si="24"/>
        <v>0</v>
      </c>
      <c r="F258" s="585"/>
      <c r="G258" s="585"/>
      <c r="H258" s="223">
        <f t="shared" si="25"/>
        <v>0</v>
      </c>
      <c r="I258" s="585"/>
      <c r="J258" s="585"/>
      <c r="K258" s="223">
        <f t="shared" si="26"/>
        <v>0</v>
      </c>
      <c r="L258" s="585"/>
      <c r="M258" s="585"/>
      <c r="N258" s="223">
        <f t="shared" si="27"/>
        <v>0</v>
      </c>
      <c r="O258" s="153"/>
      <c r="P258" s="155"/>
      <c r="Q258" s="155"/>
      <c r="AA258" s="97"/>
      <c r="AB258" s="97"/>
      <c r="AC258" s="97"/>
      <c r="AD258" s="97"/>
      <c r="AE258" s="97"/>
      <c r="AF258" s="93"/>
      <c r="AG258" s="93"/>
      <c r="AH258" s="93"/>
      <c r="AI258" s="30"/>
      <c r="AJ258" s="30"/>
      <c r="AK258" s="30"/>
      <c r="AL258" s="30"/>
      <c r="AM258" s="109"/>
      <c r="AN258" s="109" t="s">
        <v>947</v>
      </c>
      <c r="AO258" s="30"/>
      <c r="AP258" s="112" t="s">
        <v>948</v>
      </c>
      <c r="AQ258"/>
      <c r="AR258"/>
      <c r="AS258"/>
      <c r="AT258"/>
      <c r="AU258"/>
      <c r="AV258"/>
    </row>
    <row r="259" spans="1:48" ht="24.95" customHeight="1" x14ac:dyDescent="0.2">
      <c r="A259" s="495"/>
      <c r="B259" s="733" t="e">
        <f>VLOOKUP(A259,'FETAC Awards'!$C$2:$D$2990,2,FALSE)</f>
        <v>#N/A</v>
      </c>
      <c r="C259" s="585"/>
      <c r="D259" s="585"/>
      <c r="E259" s="223">
        <f t="shared" si="24"/>
        <v>0</v>
      </c>
      <c r="F259" s="585"/>
      <c r="G259" s="585"/>
      <c r="H259" s="223">
        <f t="shared" si="25"/>
        <v>0</v>
      </c>
      <c r="I259" s="585"/>
      <c r="J259" s="585"/>
      <c r="K259" s="223">
        <f t="shared" si="26"/>
        <v>0</v>
      </c>
      <c r="L259" s="585"/>
      <c r="M259" s="585"/>
      <c r="N259" s="223">
        <f t="shared" si="27"/>
        <v>0</v>
      </c>
      <c r="O259" s="153"/>
      <c r="P259" s="155"/>
      <c r="Q259" s="155"/>
      <c r="AA259" s="97"/>
      <c r="AB259" s="97"/>
      <c r="AC259" s="97"/>
      <c r="AD259" s="97"/>
      <c r="AE259" s="97"/>
      <c r="AF259" s="93"/>
      <c r="AG259" s="93"/>
      <c r="AH259" s="93"/>
      <c r="AI259" s="30"/>
      <c r="AJ259" s="30"/>
      <c r="AK259" s="30"/>
      <c r="AL259" s="30"/>
      <c r="AM259" s="109"/>
      <c r="AN259" s="109" t="s">
        <v>949</v>
      </c>
      <c r="AO259" s="30"/>
      <c r="AP259" s="112">
        <v>674</v>
      </c>
      <c r="AQ259"/>
      <c r="AR259"/>
      <c r="AS259"/>
      <c r="AT259"/>
      <c r="AU259"/>
      <c r="AV259"/>
    </row>
    <row r="260" spans="1:48" ht="24.95" customHeight="1" thickBot="1" x14ac:dyDescent="0.25">
      <c r="A260" s="495"/>
      <c r="B260" s="733" t="e">
        <f>VLOOKUP(A260,'FETAC Awards'!$C$2:$D$2990,2,FALSE)</f>
        <v>#N/A</v>
      </c>
      <c r="C260" s="585"/>
      <c r="D260" s="585"/>
      <c r="E260" s="223">
        <f>C260+D260</f>
        <v>0</v>
      </c>
      <c r="F260" s="585"/>
      <c r="G260" s="585"/>
      <c r="H260" s="223">
        <f>F260+G260</f>
        <v>0</v>
      </c>
      <c r="I260" s="585"/>
      <c r="J260" s="585"/>
      <c r="K260" s="223">
        <f>I260+J260</f>
        <v>0</v>
      </c>
      <c r="L260" s="585"/>
      <c r="M260" s="585"/>
      <c r="N260" s="223">
        <f>L260+M260</f>
        <v>0</v>
      </c>
      <c r="O260" s="153"/>
      <c r="P260" s="155"/>
      <c r="Q260" s="155"/>
      <c r="AA260" s="97"/>
      <c r="AB260" s="97"/>
      <c r="AC260" s="97"/>
      <c r="AD260" s="97"/>
      <c r="AE260" s="97"/>
      <c r="AF260" s="93"/>
      <c r="AG260" s="93"/>
      <c r="AH260" s="93"/>
      <c r="AI260" s="30"/>
      <c r="AJ260" s="30"/>
      <c r="AK260" s="30"/>
      <c r="AL260" s="30"/>
      <c r="AM260" s="109"/>
      <c r="AN260" s="109" t="s">
        <v>950</v>
      </c>
      <c r="AO260" s="30"/>
      <c r="AP260" s="112">
        <v>675</v>
      </c>
      <c r="AQ260"/>
      <c r="AR260"/>
      <c r="AS260"/>
      <c r="AT260"/>
      <c r="AU260"/>
      <c r="AV260"/>
    </row>
    <row r="261" spans="1:48" ht="24.95" customHeight="1" thickBot="1" x14ac:dyDescent="0.25">
      <c r="A261" s="891" t="s">
        <v>3178</v>
      </c>
      <c r="B261" s="1038"/>
      <c r="C261" s="223">
        <f>SUM(C249:C260)</f>
        <v>0</v>
      </c>
      <c r="D261" s="223">
        <f t="shared" ref="D261:N261" si="28">SUM(D249:D260)</f>
        <v>0</v>
      </c>
      <c r="E261" s="223">
        <f t="shared" si="28"/>
        <v>0</v>
      </c>
      <c r="F261" s="223">
        <f t="shared" si="28"/>
        <v>0</v>
      </c>
      <c r="G261" s="223">
        <f t="shared" si="28"/>
        <v>0</v>
      </c>
      <c r="H261" s="223">
        <f t="shared" si="28"/>
        <v>0</v>
      </c>
      <c r="I261" s="223">
        <f t="shared" si="28"/>
        <v>0</v>
      </c>
      <c r="J261" s="223">
        <f t="shared" si="28"/>
        <v>0</v>
      </c>
      <c r="K261" s="223">
        <f t="shared" si="28"/>
        <v>0</v>
      </c>
      <c r="L261" s="223">
        <f t="shared" si="28"/>
        <v>0</v>
      </c>
      <c r="M261" s="223">
        <f t="shared" si="28"/>
        <v>0</v>
      </c>
      <c r="N261" s="223">
        <f t="shared" si="28"/>
        <v>0</v>
      </c>
      <c r="O261" s="153"/>
      <c r="P261" s="155"/>
      <c r="Q261" s="155"/>
      <c r="AA261" s="97"/>
      <c r="AB261" s="97"/>
      <c r="AC261" s="97"/>
      <c r="AD261" s="97"/>
      <c r="AE261" s="97"/>
      <c r="AF261" s="93"/>
      <c r="AG261" s="93"/>
      <c r="AH261" s="93"/>
      <c r="AI261" s="30"/>
      <c r="AJ261" s="30"/>
      <c r="AK261" s="30"/>
      <c r="AL261" s="30"/>
      <c r="AM261" s="109"/>
      <c r="AN261" s="109" t="s">
        <v>951</v>
      </c>
      <c r="AO261" s="30"/>
      <c r="AP261" s="112" t="s">
        <v>952</v>
      </c>
      <c r="AQ261"/>
      <c r="AR261"/>
      <c r="AS261"/>
      <c r="AT261"/>
      <c r="AU261"/>
      <c r="AV261"/>
    </row>
    <row r="262" spans="1:48" ht="24.95" customHeight="1" x14ac:dyDescent="0.25">
      <c r="A262" s="889" t="s">
        <v>6132</v>
      </c>
      <c r="B262" s="1040"/>
      <c r="C262" s="586" t="s">
        <v>2946</v>
      </c>
      <c r="D262" s="586" t="s">
        <v>2947</v>
      </c>
      <c r="E262" s="586" t="s">
        <v>2948</v>
      </c>
      <c r="F262" s="586" t="s">
        <v>2946</v>
      </c>
      <c r="G262" s="586" t="s">
        <v>2947</v>
      </c>
      <c r="H262" s="586" t="s">
        <v>2948</v>
      </c>
      <c r="I262" s="586" t="s">
        <v>2946</v>
      </c>
      <c r="J262" s="586" t="s">
        <v>2947</v>
      </c>
      <c r="K262" s="586" t="s">
        <v>2948</v>
      </c>
      <c r="L262" s="587" t="s">
        <v>2946</v>
      </c>
      <c r="M262" s="587" t="s">
        <v>2947</v>
      </c>
      <c r="N262" s="587" t="s">
        <v>2948</v>
      </c>
      <c r="O262" s="153"/>
      <c r="P262" s="155"/>
      <c r="Q262" s="155"/>
      <c r="AA262" s="97"/>
      <c r="AB262" s="97"/>
      <c r="AC262" s="97"/>
      <c r="AD262" s="97"/>
      <c r="AE262" s="97"/>
      <c r="AF262" s="93"/>
      <c r="AG262" s="93"/>
      <c r="AH262" s="93"/>
      <c r="AI262" s="30"/>
      <c r="AJ262" s="30"/>
      <c r="AK262" s="30"/>
      <c r="AL262" s="30"/>
      <c r="AM262" s="109"/>
      <c r="AN262" s="109" t="s">
        <v>953</v>
      </c>
      <c r="AO262" s="30"/>
      <c r="AP262" s="112">
        <v>68</v>
      </c>
      <c r="AQ262"/>
      <c r="AR262"/>
      <c r="AS262"/>
      <c r="AT262"/>
      <c r="AU262"/>
      <c r="AV262"/>
    </row>
    <row r="263" spans="1:48" ht="24.95" customHeight="1" x14ac:dyDescent="0.2">
      <c r="A263" s="580" t="s">
        <v>3160</v>
      </c>
      <c r="B263" s="580" t="s">
        <v>3161</v>
      </c>
      <c r="C263" s="581"/>
      <c r="D263" s="582"/>
      <c r="E263" s="583"/>
      <c r="F263" s="581"/>
      <c r="G263" s="582"/>
      <c r="H263" s="583"/>
      <c r="I263" s="581"/>
      <c r="J263" s="582"/>
      <c r="K263" s="583"/>
      <c r="L263" s="581"/>
      <c r="M263" s="582"/>
      <c r="N263" s="583"/>
      <c r="O263" s="153"/>
      <c r="P263" s="155"/>
      <c r="Q263" s="155"/>
      <c r="AA263" s="97"/>
      <c r="AB263" s="97"/>
      <c r="AC263" s="97"/>
      <c r="AD263" s="97"/>
      <c r="AE263" s="97"/>
      <c r="AF263" s="93"/>
      <c r="AG263" s="93"/>
      <c r="AH263" s="93"/>
      <c r="AI263" s="30"/>
      <c r="AJ263" s="30"/>
      <c r="AK263" s="30"/>
      <c r="AL263" s="30"/>
      <c r="AM263" s="109"/>
      <c r="AN263" s="109" t="s">
        <v>954</v>
      </c>
      <c r="AO263" s="30"/>
      <c r="AP263" s="112" t="s">
        <v>955</v>
      </c>
      <c r="AQ263"/>
      <c r="AR263"/>
      <c r="AS263"/>
      <c r="AT263"/>
      <c r="AU263"/>
      <c r="AV263"/>
    </row>
    <row r="264" spans="1:48" ht="24.95" customHeight="1" x14ac:dyDescent="0.2">
      <c r="A264" s="495"/>
      <c r="B264" s="584" t="e">
        <f>VLOOKUP(A264,'FETAC Awards'!$C$2:$D$2990,2,FALSE)</f>
        <v>#N/A</v>
      </c>
      <c r="C264" s="585"/>
      <c r="D264" s="585"/>
      <c r="E264" s="223">
        <f t="shared" ref="E264:E273" si="29">C264+D264</f>
        <v>0</v>
      </c>
      <c r="F264" s="585"/>
      <c r="G264" s="585"/>
      <c r="H264" s="223">
        <f t="shared" ref="H264:H273" si="30">F264+G264</f>
        <v>0</v>
      </c>
      <c r="I264" s="585"/>
      <c r="J264" s="585"/>
      <c r="K264" s="223">
        <f t="shared" ref="K264:K273" si="31">I264+J264</f>
        <v>0</v>
      </c>
      <c r="L264" s="585"/>
      <c r="M264" s="585"/>
      <c r="N264" s="223">
        <f t="shared" ref="N264:N273" si="32">L264+M264</f>
        <v>0</v>
      </c>
      <c r="O264" s="153"/>
      <c r="P264" s="155"/>
      <c r="Q264" s="155"/>
      <c r="AA264" s="97"/>
      <c r="AB264" s="97"/>
      <c r="AC264" s="97"/>
      <c r="AD264" s="97"/>
      <c r="AE264" s="97"/>
      <c r="AF264" s="93"/>
      <c r="AG264" s="93"/>
      <c r="AH264" s="93"/>
      <c r="AI264" s="30"/>
      <c r="AJ264" s="30"/>
      <c r="AK264" s="30"/>
      <c r="AL264" s="30"/>
      <c r="AM264" s="109"/>
      <c r="AN264" s="109" t="s">
        <v>956</v>
      </c>
      <c r="AO264" s="30"/>
      <c r="AP264" s="112" t="s">
        <v>957</v>
      </c>
      <c r="AQ264"/>
      <c r="AR264"/>
      <c r="AS264"/>
      <c r="AT264"/>
      <c r="AU264"/>
      <c r="AV264"/>
    </row>
    <row r="265" spans="1:48" ht="24.95" customHeight="1" x14ac:dyDescent="0.2">
      <c r="A265" s="495"/>
      <c r="B265" s="584" t="e">
        <f>VLOOKUP(A265,'FETAC Awards'!$C$2:$D$2990,2,FALSE)</f>
        <v>#N/A</v>
      </c>
      <c r="C265" s="585"/>
      <c r="D265" s="585"/>
      <c r="E265" s="223">
        <f t="shared" si="29"/>
        <v>0</v>
      </c>
      <c r="F265" s="585"/>
      <c r="G265" s="585"/>
      <c r="H265" s="223">
        <f t="shared" si="30"/>
        <v>0</v>
      </c>
      <c r="I265" s="585"/>
      <c r="J265" s="585"/>
      <c r="K265" s="223">
        <f t="shared" si="31"/>
        <v>0</v>
      </c>
      <c r="L265" s="585"/>
      <c r="M265" s="585"/>
      <c r="N265" s="223">
        <f t="shared" si="32"/>
        <v>0</v>
      </c>
      <c r="O265" s="153"/>
      <c r="P265" s="155"/>
      <c r="Q265" s="155"/>
      <c r="AA265" s="97"/>
      <c r="AB265" s="97"/>
      <c r="AC265" s="97"/>
      <c r="AD265" s="97"/>
      <c r="AE265" s="97"/>
      <c r="AF265" s="93"/>
      <c r="AG265" s="93"/>
      <c r="AH265" s="93"/>
      <c r="AI265" s="30"/>
      <c r="AJ265" s="30"/>
      <c r="AK265" s="30"/>
      <c r="AL265" s="30"/>
      <c r="AM265" s="109"/>
      <c r="AN265" s="109">
        <v>62</v>
      </c>
      <c r="AO265" s="30"/>
      <c r="AP265" s="112">
        <v>444</v>
      </c>
      <c r="AQ265"/>
      <c r="AR265"/>
      <c r="AS265"/>
      <c r="AT265"/>
      <c r="AU265"/>
      <c r="AV265"/>
    </row>
    <row r="266" spans="1:48" ht="24.95" customHeight="1" x14ac:dyDescent="0.2">
      <c r="A266" s="495"/>
      <c r="B266" s="584" t="e">
        <f>VLOOKUP(A266,'FETAC Awards'!$C$2:$D$2990,2,FALSE)</f>
        <v>#N/A</v>
      </c>
      <c r="C266" s="585"/>
      <c r="D266" s="585"/>
      <c r="E266" s="223">
        <f t="shared" si="29"/>
        <v>0</v>
      </c>
      <c r="F266" s="585"/>
      <c r="G266" s="585"/>
      <c r="H266" s="223">
        <f t="shared" si="30"/>
        <v>0</v>
      </c>
      <c r="I266" s="585"/>
      <c r="J266" s="585"/>
      <c r="K266" s="223">
        <f t="shared" si="31"/>
        <v>0</v>
      </c>
      <c r="L266" s="585"/>
      <c r="M266" s="585"/>
      <c r="N266" s="223">
        <f t="shared" si="32"/>
        <v>0</v>
      </c>
      <c r="O266" s="153"/>
      <c r="P266" s="155"/>
      <c r="Q266" s="155"/>
      <c r="AA266" s="97"/>
      <c r="AB266" s="97"/>
      <c r="AC266" s="97"/>
      <c r="AD266" s="97"/>
      <c r="AE266" s="97"/>
      <c r="AF266" s="93"/>
      <c r="AG266" s="93"/>
      <c r="AH266" s="93"/>
      <c r="AI266" s="30"/>
      <c r="AJ266" s="30"/>
      <c r="AK266" s="30"/>
      <c r="AL266" s="30"/>
      <c r="AM266" s="109"/>
      <c r="AN266" s="109">
        <v>63</v>
      </c>
      <c r="AO266" s="30"/>
      <c r="AP266" s="112">
        <v>445</v>
      </c>
      <c r="AQ266"/>
      <c r="AR266"/>
      <c r="AS266"/>
      <c r="AT266"/>
      <c r="AU266"/>
      <c r="AV266"/>
    </row>
    <row r="267" spans="1:48" ht="24.95" customHeight="1" x14ac:dyDescent="0.2">
      <c r="A267" s="495"/>
      <c r="B267" s="584" t="e">
        <f>VLOOKUP(A267,'FETAC Awards'!$C$2:$D$2990,2,FALSE)</f>
        <v>#N/A</v>
      </c>
      <c r="C267" s="585"/>
      <c r="D267" s="585"/>
      <c r="E267" s="223">
        <f t="shared" si="29"/>
        <v>0</v>
      </c>
      <c r="F267" s="585"/>
      <c r="G267" s="585"/>
      <c r="H267" s="223">
        <f t="shared" si="30"/>
        <v>0</v>
      </c>
      <c r="I267" s="585"/>
      <c r="J267" s="585"/>
      <c r="K267" s="223">
        <f t="shared" si="31"/>
        <v>0</v>
      </c>
      <c r="L267" s="585"/>
      <c r="M267" s="585"/>
      <c r="N267" s="223">
        <f t="shared" si="32"/>
        <v>0</v>
      </c>
      <c r="O267" s="153"/>
      <c r="P267" s="155"/>
      <c r="Q267" s="155"/>
      <c r="AA267" s="97"/>
      <c r="AB267" s="97"/>
      <c r="AC267" s="97"/>
      <c r="AD267" s="97"/>
      <c r="AE267" s="97"/>
      <c r="AF267" s="93"/>
      <c r="AG267" s="93"/>
      <c r="AH267" s="93"/>
      <c r="AI267" s="30"/>
      <c r="AJ267" s="30"/>
      <c r="AK267" s="30"/>
      <c r="AL267" s="30"/>
      <c r="AM267" s="109"/>
      <c r="AN267" s="109">
        <v>121</v>
      </c>
      <c r="AO267" s="30"/>
      <c r="AP267" s="112">
        <v>446</v>
      </c>
      <c r="AQ267"/>
      <c r="AR267"/>
      <c r="AS267"/>
      <c r="AT267"/>
      <c r="AU267"/>
      <c r="AV267"/>
    </row>
    <row r="268" spans="1:48" ht="24.95" customHeight="1" x14ac:dyDescent="0.2">
      <c r="A268" s="495"/>
      <c r="B268" s="584" t="e">
        <f>VLOOKUP(A268,'FETAC Awards'!$C$2:$D$2990,2,FALSE)</f>
        <v>#N/A</v>
      </c>
      <c r="C268" s="585"/>
      <c r="D268" s="585"/>
      <c r="E268" s="223">
        <f t="shared" si="29"/>
        <v>0</v>
      </c>
      <c r="F268" s="585"/>
      <c r="G268" s="585"/>
      <c r="H268" s="223">
        <f t="shared" si="30"/>
        <v>0</v>
      </c>
      <c r="I268" s="585"/>
      <c r="J268" s="585"/>
      <c r="K268" s="223">
        <f t="shared" si="31"/>
        <v>0</v>
      </c>
      <c r="L268" s="585"/>
      <c r="M268" s="585"/>
      <c r="N268" s="223">
        <f t="shared" si="32"/>
        <v>0</v>
      </c>
      <c r="O268" s="153"/>
      <c r="P268" s="155"/>
      <c r="Q268" s="155"/>
      <c r="AA268" s="97"/>
      <c r="AB268" s="97"/>
      <c r="AC268" s="97"/>
      <c r="AD268" s="97"/>
      <c r="AE268" s="97"/>
      <c r="AF268" s="93"/>
      <c r="AG268" s="93"/>
      <c r="AH268" s="93"/>
      <c r="AI268" s="30"/>
      <c r="AJ268" s="30"/>
      <c r="AK268" s="30"/>
      <c r="AL268" s="30"/>
      <c r="AM268" s="109"/>
      <c r="AN268" s="109">
        <v>122</v>
      </c>
      <c r="AO268" s="30"/>
      <c r="AP268" s="112">
        <v>447</v>
      </c>
      <c r="AQ268"/>
      <c r="AR268"/>
      <c r="AS268"/>
      <c r="AT268"/>
      <c r="AU268"/>
      <c r="AV268"/>
    </row>
    <row r="269" spans="1:48" ht="24.95" customHeight="1" x14ac:dyDescent="0.2">
      <c r="A269" s="495"/>
      <c r="B269" s="584" t="e">
        <f>VLOOKUP(A269,'FETAC Awards'!$C$2:$D$2990,2,FALSE)</f>
        <v>#N/A</v>
      </c>
      <c r="C269" s="585"/>
      <c r="D269" s="585"/>
      <c r="E269" s="223">
        <f t="shared" si="29"/>
        <v>0</v>
      </c>
      <c r="F269" s="585"/>
      <c r="G269" s="585"/>
      <c r="H269" s="223">
        <f t="shared" si="30"/>
        <v>0</v>
      </c>
      <c r="I269" s="585"/>
      <c r="J269" s="585"/>
      <c r="K269" s="223">
        <f t="shared" si="31"/>
        <v>0</v>
      </c>
      <c r="L269" s="585"/>
      <c r="M269" s="585"/>
      <c r="N269" s="223">
        <f t="shared" si="32"/>
        <v>0</v>
      </c>
      <c r="O269" s="153"/>
      <c r="P269" s="155"/>
      <c r="Q269" s="155"/>
      <c r="AA269" s="97"/>
      <c r="AB269" s="97"/>
      <c r="AC269" s="97"/>
      <c r="AD269" s="97"/>
      <c r="AE269" s="97"/>
      <c r="AF269" s="93"/>
      <c r="AG269" s="93"/>
      <c r="AH269" s="93"/>
      <c r="AI269" s="30"/>
      <c r="AJ269" s="30"/>
      <c r="AK269" s="30"/>
      <c r="AL269" s="30"/>
      <c r="AM269" s="109"/>
      <c r="AN269" s="109">
        <v>123</v>
      </c>
      <c r="AO269" s="30"/>
      <c r="AP269" s="112">
        <v>448</v>
      </c>
      <c r="AQ269"/>
      <c r="AR269"/>
      <c r="AS269"/>
      <c r="AT269"/>
      <c r="AU269"/>
      <c r="AV269"/>
    </row>
    <row r="270" spans="1:48" ht="24.95" customHeight="1" x14ac:dyDescent="0.2">
      <c r="A270" s="495"/>
      <c r="B270" s="584" t="e">
        <f>VLOOKUP(A270,'FETAC Awards'!$C$2:$D$2990,2,FALSE)</f>
        <v>#N/A</v>
      </c>
      <c r="C270" s="585"/>
      <c r="D270" s="585"/>
      <c r="E270" s="223">
        <f t="shared" si="29"/>
        <v>0</v>
      </c>
      <c r="F270" s="585"/>
      <c r="G270" s="585"/>
      <c r="H270" s="223">
        <f t="shared" si="30"/>
        <v>0</v>
      </c>
      <c r="I270" s="585"/>
      <c r="J270" s="585"/>
      <c r="K270" s="223">
        <f t="shared" si="31"/>
        <v>0</v>
      </c>
      <c r="L270" s="585"/>
      <c r="M270" s="585"/>
      <c r="N270" s="223">
        <f t="shared" si="32"/>
        <v>0</v>
      </c>
      <c r="O270" s="153"/>
      <c r="P270" s="155"/>
      <c r="Q270" s="155"/>
      <c r="AA270" s="97"/>
      <c r="AB270" s="97"/>
      <c r="AC270" s="97"/>
      <c r="AD270" s="97"/>
      <c r="AE270" s="97"/>
      <c r="AF270" s="93"/>
      <c r="AG270" s="93"/>
      <c r="AH270" s="93"/>
      <c r="AI270" s="30"/>
      <c r="AJ270" s="30"/>
      <c r="AK270" s="30"/>
      <c r="AL270" s="30"/>
      <c r="AM270" s="109"/>
      <c r="AN270" s="109" t="s">
        <v>958</v>
      </c>
      <c r="AO270" s="30"/>
      <c r="AP270" s="112">
        <v>449</v>
      </c>
      <c r="AQ270"/>
      <c r="AR270"/>
      <c r="AS270"/>
      <c r="AT270"/>
      <c r="AU270"/>
      <c r="AV270"/>
    </row>
    <row r="271" spans="1:48" ht="24.95" customHeight="1" x14ac:dyDescent="0.2">
      <c r="A271" s="495"/>
      <c r="B271" s="584" t="e">
        <f>VLOOKUP(A271,'FETAC Awards'!$C$2:$D$2990,2,FALSE)</f>
        <v>#N/A</v>
      </c>
      <c r="C271" s="585"/>
      <c r="D271" s="585"/>
      <c r="E271" s="223">
        <f t="shared" si="29"/>
        <v>0</v>
      </c>
      <c r="F271" s="585"/>
      <c r="G271" s="585"/>
      <c r="H271" s="223">
        <f t="shared" si="30"/>
        <v>0</v>
      </c>
      <c r="I271" s="585"/>
      <c r="J271" s="585"/>
      <c r="K271" s="223">
        <f t="shared" si="31"/>
        <v>0</v>
      </c>
      <c r="L271" s="585"/>
      <c r="M271" s="585"/>
      <c r="N271" s="223">
        <f t="shared" si="32"/>
        <v>0</v>
      </c>
      <c r="O271" s="153"/>
      <c r="P271" s="155"/>
      <c r="Q271" s="155"/>
      <c r="AA271" s="97"/>
      <c r="AB271" s="97"/>
      <c r="AC271" s="97"/>
      <c r="AD271" s="97"/>
      <c r="AE271" s="97"/>
      <c r="AF271" s="93"/>
      <c r="AG271" s="93"/>
      <c r="AH271" s="93"/>
      <c r="AI271" s="30"/>
      <c r="AJ271" s="30"/>
      <c r="AK271" s="30"/>
      <c r="AL271" s="30"/>
      <c r="AM271" s="109"/>
      <c r="AN271" s="109" t="s">
        <v>959</v>
      </c>
      <c r="AO271" s="30"/>
      <c r="AP271" s="112" t="s">
        <v>960</v>
      </c>
      <c r="AQ271"/>
      <c r="AR271"/>
      <c r="AS271"/>
      <c r="AT271"/>
      <c r="AU271"/>
      <c r="AV271"/>
    </row>
    <row r="272" spans="1:48" ht="24.95" customHeight="1" x14ac:dyDescent="0.2">
      <c r="A272" s="495"/>
      <c r="B272" s="584" t="e">
        <f>VLOOKUP(A272,'FETAC Awards'!$C$2:$D$2990,2,FALSE)</f>
        <v>#N/A</v>
      </c>
      <c r="C272" s="585"/>
      <c r="D272" s="585"/>
      <c r="E272" s="223">
        <f t="shared" si="29"/>
        <v>0</v>
      </c>
      <c r="F272" s="585"/>
      <c r="G272" s="585"/>
      <c r="H272" s="223">
        <f t="shared" si="30"/>
        <v>0</v>
      </c>
      <c r="I272" s="585"/>
      <c r="J272" s="585"/>
      <c r="K272" s="223">
        <f t="shared" si="31"/>
        <v>0</v>
      </c>
      <c r="L272" s="585"/>
      <c r="M272" s="585"/>
      <c r="N272" s="223">
        <f t="shared" si="32"/>
        <v>0</v>
      </c>
      <c r="O272" s="153"/>
      <c r="P272" s="155"/>
      <c r="Q272" s="155"/>
      <c r="AA272" s="97"/>
      <c r="AB272" s="97"/>
      <c r="AC272" s="97"/>
      <c r="AD272" s="97"/>
      <c r="AE272" s="97"/>
      <c r="AF272" s="93"/>
      <c r="AG272" s="93"/>
      <c r="AH272" s="93"/>
      <c r="AI272" s="30"/>
      <c r="AJ272" s="30"/>
      <c r="AK272" s="30"/>
      <c r="AL272" s="30"/>
      <c r="AM272" s="109"/>
      <c r="AN272" s="109" t="s">
        <v>961</v>
      </c>
      <c r="AO272" s="30"/>
      <c r="AP272" s="112">
        <v>450</v>
      </c>
      <c r="AQ272"/>
      <c r="AR272"/>
      <c r="AS272"/>
      <c r="AT272"/>
      <c r="AU272"/>
      <c r="AV272"/>
    </row>
    <row r="273" spans="1:48" ht="24.95" customHeight="1" x14ac:dyDescent="0.2">
      <c r="A273" s="495"/>
      <c r="B273" s="584" t="e">
        <f>VLOOKUP(A273,'FETAC Awards'!$C$2:$D$2990,2,FALSE)</f>
        <v>#N/A</v>
      </c>
      <c r="C273" s="585"/>
      <c r="D273" s="585"/>
      <c r="E273" s="223">
        <f t="shared" si="29"/>
        <v>0</v>
      </c>
      <c r="F273" s="585"/>
      <c r="G273" s="585"/>
      <c r="H273" s="223">
        <f t="shared" si="30"/>
        <v>0</v>
      </c>
      <c r="I273" s="585"/>
      <c r="J273" s="585"/>
      <c r="K273" s="223">
        <f t="shared" si="31"/>
        <v>0</v>
      </c>
      <c r="L273" s="585"/>
      <c r="M273" s="585"/>
      <c r="N273" s="223">
        <f t="shared" si="32"/>
        <v>0</v>
      </c>
      <c r="O273" s="153"/>
      <c r="P273" s="155"/>
      <c r="Q273" s="155"/>
      <c r="AA273" s="97"/>
      <c r="AB273" s="97"/>
      <c r="AC273" s="97"/>
      <c r="AD273" s="97"/>
      <c r="AE273" s="97"/>
      <c r="AF273" s="93"/>
      <c r="AG273" s="93"/>
      <c r="AH273" s="93"/>
      <c r="AI273" s="30"/>
      <c r="AJ273" s="30"/>
      <c r="AK273" s="30"/>
      <c r="AL273" s="30"/>
      <c r="AM273" s="109"/>
      <c r="AN273" s="109" t="s">
        <v>962</v>
      </c>
      <c r="AO273" s="30"/>
      <c r="AP273" s="112">
        <v>451</v>
      </c>
      <c r="AQ273"/>
      <c r="AR273"/>
      <c r="AS273"/>
      <c r="AT273"/>
      <c r="AU273"/>
      <c r="AV273"/>
    </row>
    <row r="274" spans="1:48" ht="24.95" customHeight="1" x14ac:dyDescent="0.2">
      <c r="A274" s="717"/>
      <c r="B274" s="584" t="e">
        <f>VLOOKUP(A274,'FETAC Awards'!$C$2:$D$2990,2,FALSE)</f>
        <v>#N/A</v>
      </c>
      <c r="C274" s="585"/>
      <c r="D274" s="585"/>
      <c r="E274" s="223">
        <f>C274+D274</f>
        <v>0</v>
      </c>
      <c r="F274" s="585"/>
      <c r="G274" s="585"/>
      <c r="H274" s="223">
        <f>F274+G274</f>
        <v>0</v>
      </c>
      <c r="I274" s="585"/>
      <c r="J274" s="585"/>
      <c r="K274" s="223">
        <f>I274+J274</f>
        <v>0</v>
      </c>
      <c r="L274" s="585"/>
      <c r="M274" s="585"/>
      <c r="N274" s="223">
        <f>L274+M274</f>
        <v>0</v>
      </c>
      <c r="O274" s="153"/>
      <c r="P274" s="155"/>
      <c r="Q274" s="155"/>
      <c r="AA274" s="97"/>
      <c r="AB274" s="97"/>
      <c r="AC274" s="97"/>
      <c r="AD274" s="97"/>
      <c r="AE274" s="97"/>
      <c r="AF274" s="93"/>
      <c r="AG274" s="93"/>
      <c r="AH274" s="93"/>
      <c r="AI274" s="30"/>
      <c r="AJ274" s="30"/>
      <c r="AK274" s="30"/>
      <c r="AL274" s="30"/>
      <c r="AM274" s="109"/>
      <c r="AN274" s="109" t="s">
        <v>963</v>
      </c>
      <c r="AO274" s="30"/>
      <c r="AP274" s="112" t="s">
        <v>964</v>
      </c>
      <c r="AQ274"/>
      <c r="AR274"/>
      <c r="AS274"/>
      <c r="AT274"/>
      <c r="AU274"/>
      <c r="AV274"/>
    </row>
    <row r="275" spans="1:48" ht="24.95" customHeight="1" x14ac:dyDescent="0.2">
      <c r="A275" s="717"/>
      <c r="B275" s="584" t="e">
        <f>VLOOKUP(A275,'FETAC Awards'!$C$2:$D$2990,2,FALSE)</f>
        <v>#N/A</v>
      </c>
      <c r="C275" s="585"/>
      <c r="D275" s="585"/>
      <c r="E275" s="223">
        <f>C275+D275</f>
        <v>0</v>
      </c>
      <c r="F275" s="585"/>
      <c r="G275" s="585"/>
      <c r="H275" s="223">
        <f>F275+G275</f>
        <v>0</v>
      </c>
      <c r="I275" s="585"/>
      <c r="J275" s="585"/>
      <c r="K275" s="223">
        <f>I275+J275</f>
        <v>0</v>
      </c>
      <c r="L275" s="585"/>
      <c r="M275" s="585"/>
      <c r="N275" s="223">
        <f>L275+M275</f>
        <v>0</v>
      </c>
      <c r="O275" s="153"/>
      <c r="P275" s="155"/>
      <c r="Q275" s="155"/>
      <c r="AA275" s="97"/>
      <c r="AB275" s="97"/>
      <c r="AC275" s="97"/>
      <c r="AD275" s="97"/>
      <c r="AE275" s="97"/>
      <c r="AF275" s="93"/>
      <c r="AG275" s="93"/>
      <c r="AH275" s="93"/>
      <c r="AI275" s="30"/>
      <c r="AJ275" s="30"/>
      <c r="AK275" s="30"/>
      <c r="AL275" s="30"/>
      <c r="AM275" s="109"/>
      <c r="AN275" s="109" t="s">
        <v>965</v>
      </c>
      <c r="AO275" s="30"/>
      <c r="AP275" s="112" t="s">
        <v>966</v>
      </c>
      <c r="AQ275"/>
      <c r="AR275"/>
      <c r="AS275"/>
      <c r="AT275"/>
      <c r="AU275"/>
      <c r="AV275"/>
    </row>
    <row r="276" spans="1:48" ht="24.95" customHeight="1" x14ac:dyDescent="0.2">
      <c r="A276" s="885" t="s">
        <v>3179</v>
      </c>
      <c r="B276" s="886"/>
      <c r="C276" s="223">
        <f>SUM(C264:C275)</f>
        <v>0</v>
      </c>
      <c r="D276" s="223">
        <f t="shared" ref="D276:N276" si="33">SUM(D264:D275)</f>
        <v>0</v>
      </c>
      <c r="E276" s="223">
        <f t="shared" si="33"/>
        <v>0</v>
      </c>
      <c r="F276" s="223">
        <f t="shared" si="33"/>
        <v>0</v>
      </c>
      <c r="G276" s="223">
        <f t="shared" si="33"/>
        <v>0</v>
      </c>
      <c r="H276" s="223">
        <f t="shared" si="33"/>
        <v>0</v>
      </c>
      <c r="I276" s="223">
        <f t="shared" si="33"/>
        <v>0</v>
      </c>
      <c r="J276" s="223">
        <f t="shared" si="33"/>
        <v>0</v>
      </c>
      <c r="K276" s="223">
        <f t="shared" si="33"/>
        <v>0</v>
      </c>
      <c r="L276" s="223">
        <f t="shared" si="33"/>
        <v>0</v>
      </c>
      <c r="M276" s="223">
        <f t="shared" si="33"/>
        <v>0</v>
      </c>
      <c r="N276" s="223">
        <f t="shared" si="33"/>
        <v>0</v>
      </c>
      <c r="O276" s="153"/>
      <c r="P276" s="155"/>
      <c r="Q276" s="155"/>
      <c r="AA276" s="97"/>
      <c r="AB276" s="97"/>
      <c r="AC276" s="97"/>
      <c r="AD276" s="97"/>
      <c r="AE276" s="97"/>
      <c r="AF276" s="93"/>
      <c r="AG276" s="93"/>
      <c r="AH276" s="93"/>
      <c r="AI276" s="30"/>
      <c r="AJ276" s="30"/>
      <c r="AK276" s="30"/>
      <c r="AL276" s="30"/>
      <c r="AM276" s="109"/>
      <c r="AN276" s="109" t="s">
        <v>967</v>
      </c>
      <c r="AO276" s="30"/>
      <c r="AP276" s="112" t="s">
        <v>968</v>
      </c>
      <c r="AQ276"/>
      <c r="AR276"/>
      <c r="AS276"/>
      <c r="AT276"/>
      <c r="AU276"/>
      <c r="AV276"/>
    </row>
    <row r="277" spans="1:48" ht="24.95" customHeight="1" x14ac:dyDescent="0.25">
      <c r="A277" s="887" t="s">
        <v>3180</v>
      </c>
      <c r="B277" s="888"/>
      <c r="C277" s="586" t="s">
        <v>2946</v>
      </c>
      <c r="D277" s="586" t="s">
        <v>2947</v>
      </c>
      <c r="E277" s="586" t="s">
        <v>2948</v>
      </c>
      <c r="F277" s="586" t="s">
        <v>2946</v>
      </c>
      <c r="G277" s="586" t="s">
        <v>2947</v>
      </c>
      <c r="H277" s="586" t="s">
        <v>2948</v>
      </c>
      <c r="I277" s="586" t="s">
        <v>2946</v>
      </c>
      <c r="J277" s="586" t="s">
        <v>2947</v>
      </c>
      <c r="K277" s="586" t="s">
        <v>2948</v>
      </c>
      <c r="L277" s="587" t="s">
        <v>2946</v>
      </c>
      <c r="M277" s="587" t="s">
        <v>2947</v>
      </c>
      <c r="N277" s="587" t="s">
        <v>2948</v>
      </c>
      <c r="O277" s="153"/>
      <c r="P277" s="155"/>
      <c r="Q277" s="155"/>
      <c r="AA277" s="97"/>
      <c r="AB277" s="97"/>
      <c r="AC277" s="97"/>
      <c r="AD277" s="97"/>
      <c r="AE277" s="97"/>
      <c r="AF277" s="93"/>
      <c r="AG277" s="93"/>
      <c r="AH277" s="93"/>
      <c r="AI277" s="30"/>
      <c r="AJ277" s="30"/>
      <c r="AK277" s="30"/>
      <c r="AL277" s="30"/>
      <c r="AM277" s="109"/>
      <c r="AN277" s="109" t="s">
        <v>969</v>
      </c>
      <c r="AO277" s="30"/>
      <c r="AP277" s="112" t="s">
        <v>970</v>
      </c>
      <c r="AQ277"/>
      <c r="AR277"/>
      <c r="AS277"/>
      <c r="AT277"/>
      <c r="AU277"/>
      <c r="AV277"/>
    </row>
    <row r="278" spans="1:48" ht="24.95" customHeight="1" x14ac:dyDescent="0.2">
      <c r="A278" s="321" t="s">
        <v>3181</v>
      </c>
      <c r="B278" s="321" t="s">
        <v>3161</v>
      </c>
      <c r="C278" s="588"/>
      <c r="D278" s="588"/>
      <c r="E278" s="588"/>
      <c r="F278" s="588"/>
      <c r="G278" s="588"/>
      <c r="H278" s="588"/>
      <c r="I278" s="588"/>
      <c r="J278" s="588"/>
      <c r="K278" s="588"/>
      <c r="L278" s="588"/>
      <c r="M278" s="588"/>
      <c r="N278" s="588"/>
      <c r="O278" s="153"/>
      <c r="P278" s="155"/>
      <c r="Q278" s="155"/>
      <c r="AA278" s="97"/>
      <c r="AB278" s="97"/>
      <c r="AC278" s="97"/>
      <c r="AD278" s="97"/>
      <c r="AE278" s="97"/>
      <c r="AF278" s="93"/>
      <c r="AG278" s="93"/>
      <c r="AH278" s="93"/>
      <c r="AI278" s="30"/>
      <c r="AJ278" s="30"/>
      <c r="AK278" s="30"/>
      <c r="AL278" s="30"/>
      <c r="AM278" s="109"/>
      <c r="AN278" s="109" t="s">
        <v>971</v>
      </c>
      <c r="AO278" s="30"/>
      <c r="AP278" s="112" t="s">
        <v>972</v>
      </c>
      <c r="AQ278"/>
      <c r="AR278"/>
      <c r="AS278"/>
      <c r="AT278"/>
      <c r="AU278"/>
      <c r="AV278"/>
    </row>
    <row r="279" spans="1:48" ht="24.95" customHeight="1" x14ac:dyDescent="0.2">
      <c r="A279" s="529"/>
      <c r="B279" s="589"/>
      <c r="C279" s="585"/>
      <c r="D279" s="585"/>
      <c r="E279" s="223">
        <f t="shared" ref="E279:E290" si="34">C279+D279</f>
        <v>0</v>
      </c>
      <c r="F279" s="585"/>
      <c r="G279" s="585"/>
      <c r="H279" s="223">
        <f t="shared" ref="H279:H290" si="35">F279+G279</f>
        <v>0</v>
      </c>
      <c r="I279" s="585"/>
      <c r="J279" s="585"/>
      <c r="K279" s="223">
        <f t="shared" ref="K279:K290" si="36">I279+J279</f>
        <v>0</v>
      </c>
      <c r="L279" s="585"/>
      <c r="M279" s="585"/>
      <c r="N279" s="223">
        <f t="shared" ref="N279:N290" si="37">L279+M279</f>
        <v>0</v>
      </c>
      <c r="O279" s="153"/>
      <c r="P279" s="155"/>
      <c r="Q279" s="155"/>
      <c r="AA279" s="97"/>
      <c r="AB279" s="97"/>
      <c r="AC279" s="97"/>
      <c r="AD279" s="97"/>
      <c r="AE279" s="97"/>
      <c r="AF279" s="93"/>
      <c r="AG279" s="93"/>
      <c r="AH279" s="93"/>
      <c r="AI279" s="30"/>
      <c r="AJ279" s="30"/>
      <c r="AK279" s="30"/>
      <c r="AL279" s="30"/>
      <c r="AM279" s="109"/>
      <c r="AN279" s="109" t="s">
        <v>973</v>
      </c>
      <c r="AO279" s="30"/>
      <c r="AP279" s="112">
        <v>502</v>
      </c>
      <c r="AQ279"/>
      <c r="AR279"/>
      <c r="AS279"/>
      <c r="AT279"/>
      <c r="AU279"/>
      <c r="AV279"/>
    </row>
    <row r="280" spans="1:48" ht="24.95" customHeight="1" x14ac:dyDescent="0.2">
      <c r="A280" s="529"/>
      <c r="B280" s="589"/>
      <c r="C280" s="585"/>
      <c r="D280" s="585"/>
      <c r="E280" s="223">
        <f t="shared" si="34"/>
        <v>0</v>
      </c>
      <c r="F280" s="585"/>
      <c r="G280" s="585"/>
      <c r="H280" s="223">
        <f t="shared" si="35"/>
        <v>0</v>
      </c>
      <c r="I280" s="585"/>
      <c r="J280" s="585"/>
      <c r="K280" s="223">
        <f t="shared" si="36"/>
        <v>0</v>
      </c>
      <c r="L280" s="585"/>
      <c r="M280" s="585"/>
      <c r="N280" s="223">
        <f t="shared" si="37"/>
        <v>0</v>
      </c>
      <c r="O280" s="153"/>
      <c r="P280" s="155"/>
      <c r="Q280" s="155"/>
      <c r="AA280" s="97"/>
      <c r="AB280" s="97"/>
      <c r="AC280" s="97"/>
      <c r="AD280" s="97"/>
      <c r="AE280" s="97"/>
      <c r="AF280" s="93"/>
      <c r="AG280" s="93"/>
      <c r="AH280" s="93"/>
      <c r="AI280" s="30"/>
      <c r="AJ280" s="30"/>
      <c r="AK280" s="30"/>
      <c r="AL280" s="30"/>
      <c r="AM280" s="109"/>
      <c r="AN280" s="109" t="s">
        <v>974</v>
      </c>
      <c r="AO280" s="30"/>
      <c r="AP280" s="112" t="s">
        <v>975</v>
      </c>
      <c r="AQ280"/>
      <c r="AR280"/>
      <c r="AS280"/>
      <c r="AT280"/>
      <c r="AU280"/>
      <c r="AV280"/>
    </row>
    <row r="281" spans="1:48" ht="24.95" customHeight="1" x14ac:dyDescent="0.2">
      <c r="A281" s="529"/>
      <c r="B281" s="589"/>
      <c r="C281" s="585"/>
      <c r="D281" s="585"/>
      <c r="E281" s="223">
        <f t="shared" si="34"/>
        <v>0</v>
      </c>
      <c r="F281" s="585"/>
      <c r="G281" s="585"/>
      <c r="H281" s="223">
        <f t="shared" si="35"/>
        <v>0</v>
      </c>
      <c r="I281" s="585"/>
      <c r="J281" s="585"/>
      <c r="K281" s="223">
        <f t="shared" si="36"/>
        <v>0</v>
      </c>
      <c r="L281" s="585"/>
      <c r="M281" s="585"/>
      <c r="N281" s="223">
        <f t="shared" si="37"/>
        <v>0</v>
      </c>
      <c r="O281" s="153"/>
      <c r="P281" s="155"/>
      <c r="Q281" s="155"/>
      <c r="AA281" s="97"/>
      <c r="AB281" s="97"/>
      <c r="AC281" s="97"/>
      <c r="AD281" s="97"/>
      <c r="AE281" s="97"/>
      <c r="AF281" s="93"/>
      <c r="AG281" s="93"/>
      <c r="AH281" s="93"/>
      <c r="AI281" s="30"/>
      <c r="AJ281" s="30"/>
      <c r="AK281" s="30"/>
      <c r="AL281" s="30"/>
      <c r="AM281" s="109"/>
      <c r="AN281" s="109" t="s">
        <v>976</v>
      </c>
      <c r="AO281" s="30"/>
      <c r="AP281" s="112" t="s">
        <v>977</v>
      </c>
      <c r="AQ281"/>
      <c r="AR281"/>
      <c r="AS281"/>
      <c r="AT281"/>
      <c r="AU281"/>
      <c r="AV281"/>
    </row>
    <row r="282" spans="1:48" ht="24.95" customHeight="1" x14ac:dyDescent="0.2">
      <c r="A282" s="529"/>
      <c r="B282" s="589"/>
      <c r="C282" s="585"/>
      <c r="D282" s="585"/>
      <c r="E282" s="223">
        <f t="shared" si="34"/>
        <v>0</v>
      </c>
      <c r="F282" s="585"/>
      <c r="G282" s="585"/>
      <c r="H282" s="223">
        <f t="shared" si="35"/>
        <v>0</v>
      </c>
      <c r="I282" s="585"/>
      <c r="J282" s="585"/>
      <c r="K282" s="223">
        <f t="shared" si="36"/>
        <v>0</v>
      </c>
      <c r="L282" s="585"/>
      <c r="M282" s="585"/>
      <c r="N282" s="223">
        <f t="shared" si="37"/>
        <v>0</v>
      </c>
      <c r="O282" s="153"/>
      <c r="P282" s="155"/>
      <c r="Q282" s="155"/>
      <c r="AA282" s="97"/>
      <c r="AB282" s="97"/>
      <c r="AC282" s="97"/>
      <c r="AD282" s="97"/>
      <c r="AE282" s="97"/>
      <c r="AF282" s="93"/>
      <c r="AG282" s="93"/>
      <c r="AH282" s="93"/>
      <c r="AI282" s="30"/>
      <c r="AJ282" s="30"/>
      <c r="AK282" s="30"/>
      <c r="AL282" s="30"/>
      <c r="AM282" s="109"/>
      <c r="AN282" s="109" t="s">
        <v>978</v>
      </c>
      <c r="AO282" s="30"/>
      <c r="AP282" s="112" t="s">
        <v>979</v>
      </c>
      <c r="AQ282"/>
      <c r="AR282"/>
      <c r="AS282"/>
      <c r="AT282"/>
      <c r="AU282"/>
      <c r="AV282"/>
    </row>
    <row r="283" spans="1:48" ht="24.95" customHeight="1" x14ac:dyDescent="0.2">
      <c r="A283" s="529"/>
      <c r="B283" s="589"/>
      <c r="C283" s="585"/>
      <c r="D283" s="585"/>
      <c r="E283" s="223">
        <f t="shared" si="34"/>
        <v>0</v>
      </c>
      <c r="F283" s="585"/>
      <c r="G283" s="585"/>
      <c r="H283" s="223">
        <f t="shared" si="35"/>
        <v>0</v>
      </c>
      <c r="I283" s="585"/>
      <c r="J283" s="585"/>
      <c r="K283" s="223">
        <f t="shared" si="36"/>
        <v>0</v>
      </c>
      <c r="L283" s="585"/>
      <c r="M283" s="585"/>
      <c r="N283" s="223">
        <f t="shared" si="37"/>
        <v>0</v>
      </c>
      <c r="O283" s="153"/>
      <c r="P283" s="155"/>
      <c r="Q283" s="155"/>
      <c r="AA283" s="97"/>
      <c r="AB283" s="97"/>
      <c r="AC283" s="97"/>
      <c r="AD283" s="97"/>
      <c r="AE283" s="97"/>
      <c r="AF283" s="93"/>
      <c r="AG283" s="93"/>
      <c r="AH283" s="93"/>
      <c r="AI283" s="30"/>
      <c r="AJ283" s="30"/>
      <c r="AK283" s="30"/>
      <c r="AL283" s="30"/>
      <c r="AM283" s="109"/>
      <c r="AN283" s="109" t="s">
        <v>980</v>
      </c>
      <c r="AO283" s="30"/>
      <c r="AP283" s="112" t="s">
        <v>981</v>
      </c>
      <c r="AQ283"/>
      <c r="AR283"/>
      <c r="AS283"/>
      <c r="AT283"/>
      <c r="AU283"/>
      <c r="AV283"/>
    </row>
    <row r="284" spans="1:48" ht="24.95" customHeight="1" x14ac:dyDescent="0.2">
      <c r="A284" s="529"/>
      <c r="B284" s="589"/>
      <c r="C284" s="585"/>
      <c r="D284" s="585"/>
      <c r="E284" s="223">
        <f t="shared" si="34"/>
        <v>0</v>
      </c>
      <c r="F284" s="585"/>
      <c r="G284" s="585"/>
      <c r="H284" s="223">
        <f t="shared" si="35"/>
        <v>0</v>
      </c>
      <c r="I284" s="585"/>
      <c r="J284" s="585"/>
      <c r="K284" s="223">
        <f t="shared" si="36"/>
        <v>0</v>
      </c>
      <c r="L284" s="585"/>
      <c r="M284" s="585"/>
      <c r="N284" s="223">
        <f t="shared" si="37"/>
        <v>0</v>
      </c>
      <c r="O284" s="153"/>
      <c r="P284" s="155"/>
      <c r="Q284" s="155"/>
      <c r="AA284" s="97"/>
      <c r="AB284" s="97"/>
      <c r="AC284" s="97"/>
      <c r="AD284" s="97"/>
      <c r="AE284" s="97"/>
      <c r="AF284" s="93"/>
      <c r="AG284" s="93"/>
      <c r="AH284" s="93"/>
      <c r="AI284" s="30"/>
      <c r="AJ284" s="30"/>
      <c r="AK284" s="30"/>
      <c r="AL284" s="30"/>
      <c r="AM284" s="109"/>
      <c r="AN284" s="109" t="s">
        <v>982</v>
      </c>
      <c r="AO284" s="30"/>
      <c r="AP284" s="112" t="s">
        <v>983</v>
      </c>
      <c r="AQ284"/>
      <c r="AR284"/>
      <c r="AS284"/>
      <c r="AT284"/>
      <c r="AU284"/>
      <c r="AV284"/>
    </row>
    <row r="285" spans="1:48" ht="24.95" customHeight="1" x14ac:dyDescent="0.2">
      <c r="A285" s="529"/>
      <c r="B285" s="589"/>
      <c r="C285" s="585"/>
      <c r="D285" s="585"/>
      <c r="E285" s="223">
        <f t="shared" si="34"/>
        <v>0</v>
      </c>
      <c r="F285" s="585"/>
      <c r="G285" s="585"/>
      <c r="H285" s="223">
        <f t="shared" si="35"/>
        <v>0</v>
      </c>
      <c r="I285" s="585"/>
      <c r="J285" s="585"/>
      <c r="K285" s="223">
        <f t="shared" si="36"/>
        <v>0</v>
      </c>
      <c r="L285" s="585"/>
      <c r="M285" s="585"/>
      <c r="N285" s="223">
        <f t="shared" si="37"/>
        <v>0</v>
      </c>
      <c r="O285" s="153"/>
      <c r="P285" s="155"/>
      <c r="Q285" s="155"/>
      <c r="AA285" s="97"/>
      <c r="AB285" s="97"/>
      <c r="AC285" s="97"/>
      <c r="AD285" s="97"/>
      <c r="AE285" s="97"/>
      <c r="AF285" s="93"/>
      <c r="AG285" s="93"/>
      <c r="AH285" s="93"/>
      <c r="AI285" s="30"/>
      <c r="AJ285" s="30"/>
      <c r="AK285" s="30"/>
      <c r="AL285" s="30"/>
      <c r="AM285" s="109"/>
      <c r="AN285" s="109" t="s">
        <v>984</v>
      </c>
      <c r="AO285" s="30"/>
      <c r="AP285" s="112" t="s">
        <v>985</v>
      </c>
      <c r="AQ285"/>
      <c r="AR285"/>
      <c r="AS285"/>
      <c r="AT285"/>
      <c r="AU285"/>
      <c r="AV285"/>
    </row>
    <row r="286" spans="1:48" ht="24.95" customHeight="1" x14ac:dyDescent="0.2">
      <c r="A286" s="529"/>
      <c r="B286" s="589"/>
      <c r="C286" s="585"/>
      <c r="D286" s="585"/>
      <c r="E286" s="223">
        <f t="shared" si="34"/>
        <v>0</v>
      </c>
      <c r="F286" s="585"/>
      <c r="G286" s="585"/>
      <c r="H286" s="223">
        <f t="shared" si="35"/>
        <v>0</v>
      </c>
      <c r="I286" s="585"/>
      <c r="J286" s="585"/>
      <c r="K286" s="223">
        <f t="shared" si="36"/>
        <v>0</v>
      </c>
      <c r="L286" s="585"/>
      <c r="M286" s="585"/>
      <c r="N286" s="223">
        <f t="shared" si="37"/>
        <v>0</v>
      </c>
      <c r="O286" s="153"/>
      <c r="P286" s="155"/>
      <c r="Q286" s="155"/>
      <c r="AA286" s="97"/>
      <c r="AB286" s="97"/>
      <c r="AC286" s="97"/>
      <c r="AD286" s="97"/>
      <c r="AE286" s="97"/>
      <c r="AF286" s="93"/>
      <c r="AG286" s="93"/>
      <c r="AH286" s="93"/>
      <c r="AI286" s="30"/>
      <c r="AJ286" s="30"/>
      <c r="AK286" s="30"/>
      <c r="AL286" s="30"/>
      <c r="AM286" s="109"/>
      <c r="AN286" s="109" t="s">
        <v>986</v>
      </c>
      <c r="AO286" s="30"/>
      <c r="AP286" s="112" t="s">
        <v>987</v>
      </c>
      <c r="AQ286"/>
      <c r="AR286"/>
      <c r="AS286"/>
      <c r="AT286"/>
      <c r="AU286"/>
      <c r="AV286"/>
    </row>
    <row r="287" spans="1:48" ht="23.45" customHeight="1" x14ac:dyDescent="0.2">
      <c r="A287" s="529"/>
      <c r="B287" s="589"/>
      <c r="C287" s="585"/>
      <c r="D287" s="585"/>
      <c r="E287" s="223">
        <f t="shared" si="34"/>
        <v>0</v>
      </c>
      <c r="F287" s="585"/>
      <c r="G287" s="585"/>
      <c r="H287" s="223">
        <f t="shared" si="35"/>
        <v>0</v>
      </c>
      <c r="I287" s="585"/>
      <c r="J287" s="585"/>
      <c r="K287" s="223">
        <f t="shared" si="36"/>
        <v>0</v>
      </c>
      <c r="L287" s="585"/>
      <c r="M287" s="585"/>
      <c r="N287" s="223">
        <f t="shared" si="37"/>
        <v>0</v>
      </c>
      <c r="O287" s="153"/>
      <c r="P287" s="155"/>
      <c r="Q287" s="155"/>
      <c r="AA287" s="97"/>
      <c r="AB287" s="97"/>
      <c r="AC287" s="97"/>
      <c r="AD287" s="97"/>
      <c r="AE287" s="97"/>
      <c r="AF287" s="93"/>
      <c r="AG287" s="93"/>
      <c r="AH287" s="93"/>
      <c r="AI287" s="30"/>
      <c r="AJ287" s="30"/>
      <c r="AK287" s="30"/>
      <c r="AL287" s="30"/>
      <c r="AM287" s="109"/>
      <c r="AN287" s="109" t="s">
        <v>988</v>
      </c>
      <c r="AO287" s="30"/>
      <c r="AP287" s="112" t="s">
        <v>989</v>
      </c>
      <c r="AQ287"/>
      <c r="AR287"/>
      <c r="AS287"/>
      <c r="AT287"/>
      <c r="AU287"/>
      <c r="AV287"/>
    </row>
    <row r="288" spans="1:48" ht="23.45" customHeight="1" x14ac:dyDescent="0.2">
      <c r="A288" s="529"/>
      <c r="B288" s="589"/>
      <c r="C288" s="585"/>
      <c r="D288" s="585"/>
      <c r="E288" s="223">
        <f t="shared" si="34"/>
        <v>0</v>
      </c>
      <c r="F288" s="585"/>
      <c r="G288" s="585"/>
      <c r="H288" s="223">
        <f t="shared" si="35"/>
        <v>0</v>
      </c>
      <c r="I288" s="585"/>
      <c r="J288" s="585"/>
      <c r="K288" s="223">
        <f t="shared" si="36"/>
        <v>0</v>
      </c>
      <c r="L288" s="585"/>
      <c r="M288" s="585"/>
      <c r="N288" s="223">
        <f t="shared" si="37"/>
        <v>0</v>
      </c>
      <c r="O288" s="155"/>
      <c r="P288" s="155"/>
      <c r="Q288" s="155"/>
      <c r="R288" s="155"/>
      <c r="AA288" s="97"/>
      <c r="AB288" s="97"/>
      <c r="AC288" s="97"/>
      <c r="AD288" s="97"/>
      <c r="AE288" s="97"/>
      <c r="AF288" s="93"/>
      <c r="AG288" s="93"/>
      <c r="AH288" s="93"/>
      <c r="AI288" s="30"/>
      <c r="AJ288" s="30"/>
      <c r="AK288" s="30"/>
      <c r="AL288" s="30"/>
      <c r="AM288" s="109"/>
      <c r="AN288" s="109" t="s">
        <v>990</v>
      </c>
      <c r="AO288" s="30"/>
      <c r="AP288" s="112" t="s">
        <v>991</v>
      </c>
      <c r="AQ288"/>
      <c r="AR288"/>
      <c r="AS288"/>
      <c r="AT288"/>
      <c r="AU288"/>
      <c r="AV288"/>
    </row>
    <row r="289" spans="1:48" ht="23.45" customHeight="1" x14ac:dyDescent="0.2">
      <c r="A289" s="529"/>
      <c r="B289" s="589"/>
      <c r="C289" s="585"/>
      <c r="D289" s="585"/>
      <c r="E289" s="223">
        <f t="shared" si="34"/>
        <v>0</v>
      </c>
      <c r="F289" s="585"/>
      <c r="G289" s="585"/>
      <c r="H289" s="223">
        <f t="shared" si="35"/>
        <v>0</v>
      </c>
      <c r="I289" s="585"/>
      <c r="J289" s="585"/>
      <c r="K289" s="223">
        <f t="shared" si="36"/>
        <v>0</v>
      </c>
      <c r="L289" s="585"/>
      <c r="M289" s="585"/>
      <c r="N289" s="223">
        <f t="shared" si="37"/>
        <v>0</v>
      </c>
      <c r="O289" s="155"/>
      <c r="P289" s="155"/>
      <c r="Q289" s="155"/>
      <c r="R289" s="155"/>
      <c r="AA289" s="97"/>
      <c r="AB289" s="97"/>
      <c r="AC289" s="97"/>
      <c r="AD289" s="97"/>
      <c r="AE289" s="97"/>
      <c r="AF289" s="93"/>
      <c r="AG289" s="93"/>
      <c r="AH289" s="93"/>
      <c r="AI289" s="30"/>
      <c r="AJ289" s="30"/>
      <c r="AK289" s="30"/>
      <c r="AL289" s="30"/>
      <c r="AM289" s="109"/>
      <c r="AN289" s="109" t="s">
        <v>992</v>
      </c>
      <c r="AO289" s="30"/>
      <c r="AP289" s="112" t="s">
        <v>993</v>
      </c>
      <c r="AQ289"/>
      <c r="AR289"/>
      <c r="AS289"/>
      <c r="AT289"/>
      <c r="AU289"/>
      <c r="AV289"/>
    </row>
    <row r="290" spans="1:48" ht="23.45" customHeight="1" x14ac:dyDescent="0.2">
      <c r="A290" s="885" t="s">
        <v>3182</v>
      </c>
      <c r="B290" s="886"/>
      <c r="C290" s="223">
        <f>SUM(C279:C289)</f>
        <v>0</v>
      </c>
      <c r="D290" s="223">
        <f>SUM(D279:D289)</f>
        <v>0</v>
      </c>
      <c r="E290" s="223">
        <f t="shared" si="34"/>
        <v>0</v>
      </c>
      <c r="F290" s="223">
        <f>SUM(F279:F289)</f>
        <v>0</v>
      </c>
      <c r="G290" s="223">
        <f>SUM(G279:G289)</f>
        <v>0</v>
      </c>
      <c r="H290" s="223">
        <f t="shared" si="35"/>
        <v>0</v>
      </c>
      <c r="I290" s="223">
        <f>SUM(I279:I289)</f>
        <v>0</v>
      </c>
      <c r="J290" s="223">
        <f>SUM(J279:J289)</f>
        <v>0</v>
      </c>
      <c r="K290" s="223">
        <f t="shared" si="36"/>
        <v>0</v>
      </c>
      <c r="L290" s="223">
        <f>SUM(L279:L289)</f>
        <v>0</v>
      </c>
      <c r="M290" s="223">
        <f>SUM(M279:M289)</f>
        <v>0</v>
      </c>
      <c r="N290" s="223">
        <f t="shared" si="37"/>
        <v>0</v>
      </c>
      <c r="O290" s="155"/>
      <c r="P290" s="155"/>
      <c r="Q290" s="155"/>
      <c r="R290" s="155"/>
      <c r="AA290" s="97"/>
      <c r="AB290" s="97"/>
      <c r="AC290" s="97"/>
      <c r="AD290" s="97"/>
      <c r="AE290" s="97"/>
      <c r="AF290" s="93"/>
      <c r="AG290" s="93"/>
      <c r="AH290" s="93"/>
      <c r="AI290" s="30"/>
      <c r="AJ290" s="30"/>
      <c r="AK290" s="30"/>
      <c r="AL290" s="30"/>
      <c r="AM290" s="109"/>
      <c r="AN290" s="109" t="s">
        <v>994</v>
      </c>
      <c r="AO290" s="30"/>
      <c r="AP290" s="112">
        <v>796</v>
      </c>
      <c r="AQ290"/>
      <c r="AR290"/>
      <c r="AS290"/>
      <c r="AT290"/>
      <c r="AU290"/>
      <c r="AV290"/>
    </row>
    <row r="291" spans="1:48" ht="23.45" customHeight="1" x14ac:dyDescent="0.2">
      <c r="A291" s="355"/>
      <c r="B291" s="153"/>
      <c r="C291" s="153"/>
      <c r="D291" s="153"/>
      <c r="E291" s="153"/>
      <c r="F291" s="153"/>
      <c r="G291" s="153"/>
      <c r="H291" s="153"/>
      <c r="I291" s="153"/>
      <c r="J291" s="153"/>
      <c r="K291" s="153"/>
      <c r="L291" s="153"/>
      <c r="M291" s="153"/>
      <c r="N291" s="153"/>
      <c r="O291" s="155"/>
      <c r="P291" s="155"/>
      <c r="Q291" s="155"/>
      <c r="R291" s="155"/>
      <c r="AA291" s="97"/>
      <c r="AB291" s="97"/>
      <c r="AC291" s="97"/>
      <c r="AD291" s="97"/>
      <c r="AE291" s="97"/>
      <c r="AF291" s="93"/>
      <c r="AG291" s="93"/>
      <c r="AH291" s="93"/>
      <c r="AI291" s="30"/>
      <c r="AJ291" s="30"/>
      <c r="AK291" s="30"/>
      <c r="AL291" s="30"/>
      <c r="AM291" s="109"/>
      <c r="AN291" s="109" t="s">
        <v>995</v>
      </c>
      <c r="AO291" s="30"/>
      <c r="AP291" s="112" t="s">
        <v>996</v>
      </c>
      <c r="AQ291"/>
      <c r="AR291"/>
      <c r="AS291"/>
      <c r="AT291"/>
      <c r="AU291"/>
      <c r="AV291"/>
    </row>
    <row r="292" spans="1:48" ht="23.45" customHeight="1" x14ac:dyDescent="0.2">
      <c r="A292" s="356"/>
      <c r="B292" s="155"/>
      <c r="C292" s="155"/>
      <c r="D292" s="155"/>
      <c r="E292" s="155"/>
      <c r="F292" s="155"/>
      <c r="G292" s="155"/>
      <c r="H292" s="155"/>
      <c r="I292" s="155"/>
      <c r="J292" s="155"/>
      <c r="K292" s="155"/>
      <c r="L292" s="155"/>
      <c r="M292" s="155"/>
      <c r="N292" s="155"/>
      <c r="O292" s="155"/>
      <c r="P292" s="155"/>
      <c r="Q292" s="155"/>
      <c r="R292" s="155"/>
      <c r="AA292" s="97"/>
      <c r="AB292" s="97"/>
      <c r="AC292" s="97"/>
      <c r="AD292" s="97"/>
      <c r="AE292" s="97"/>
      <c r="AF292" s="93"/>
      <c r="AG292" s="93"/>
      <c r="AH292" s="93"/>
      <c r="AI292" s="30"/>
      <c r="AJ292" s="30"/>
      <c r="AK292" s="30"/>
      <c r="AL292" s="30"/>
      <c r="AM292" s="109"/>
      <c r="AN292" s="109" t="s">
        <v>997</v>
      </c>
      <c r="AO292" s="30"/>
      <c r="AP292" s="112" t="s">
        <v>998</v>
      </c>
      <c r="AQ292"/>
      <c r="AR292"/>
      <c r="AS292"/>
      <c r="AT292"/>
      <c r="AU292"/>
      <c r="AV292"/>
    </row>
    <row r="293" spans="1:48" ht="23.45" customHeight="1" x14ac:dyDescent="0.2">
      <c r="A293" s="356"/>
      <c r="B293" s="155"/>
      <c r="C293" s="155"/>
      <c r="D293" s="155"/>
      <c r="E293" s="155"/>
      <c r="F293" s="155"/>
      <c r="G293" s="155"/>
      <c r="H293" s="155"/>
      <c r="I293" s="155"/>
      <c r="J293" s="155"/>
      <c r="K293" s="155"/>
      <c r="L293" s="155"/>
      <c r="M293" s="155"/>
      <c r="N293" s="155"/>
      <c r="O293" s="155"/>
      <c r="P293" s="155"/>
      <c r="Q293" s="155"/>
      <c r="R293" s="155"/>
      <c r="AA293" s="97"/>
      <c r="AB293" s="97"/>
      <c r="AC293" s="97"/>
      <c r="AD293" s="97"/>
      <c r="AE293" s="97"/>
      <c r="AF293" s="93"/>
      <c r="AG293" s="93"/>
      <c r="AH293" s="93"/>
      <c r="AI293" s="30"/>
      <c r="AJ293" s="30"/>
      <c r="AK293" s="30"/>
      <c r="AL293" s="30"/>
      <c r="AM293" s="109"/>
      <c r="AN293" s="109" t="s">
        <v>999</v>
      </c>
      <c r="AO293" s="30"/>
      <c r="AP293" s="112">
        <v>804</v>
      </c>
      <c r="AQ293"/>
      <c r="AR293"/>
      <c r="AS293"/>
      <c r="AT293"/>
      <c r="AU293"/>
      <c r="AV293"/>
    </row>
    <row r="294" spans="1:48" ht="23.45" customHeight="1" x14ac:dyDescent="0.2">
      <c r="A294" s="356"/>
      <c r="B294" s="155"/>
      <c r="C294" s="155"/>
      <c r="D294" s="155"/>
      <c r="E294" s="155"/>
      <c r="F294" s="155"/>
      <c r="G294" s="155"/>
      <c r="H294" s="155"/>
      <c r="I294" s="155"/>
      <c r="J294" s="155"/>
      <c r="K294" s="155"/>
      <c r="L294" s="155"/>
      <c r="M294" s="357"/>
      <c r="N294" s="155"/>
      <c r="O294" s="155"/>
      <c r="P294" s="155"/>
      <c r="Q294" s="155"/>
      <c r="R294" s="155"/>
      <c r="AA294" s="97"/>
      <c r="AB294" s="97"/>
      <c r="AC294" s="97"/>
      <c r="AD294" s="97"/>
      <c r="AE294" s="97"/>
      <c r="AF294" s="93"/>
      <c r="AG294" s="93"/>
      <c r="AH294" s="93"/>
      <c r="AI294" s="30"/>
      <c r="AJ294" s="30"/>
      <c r="AK294" s="30"/>
      <c r="AL294" s="30"/>
      <c r="AM294" s="109"/>
      <c r="AN294" s="109" t="s">
        <v>1000</v>
      </c>
      <c r="AO294" s="30"/>
      <c r="AP294" s="112" t="s">
        <v>1001</v>
      </c>
      <c r="AQ294"/>
      <c r="AR294"/>
      <c r="AS294"/>
      <c r="AT294"/>
      <c r="AU294"/>
      <c r="AV294"/>
    </row>
    <row r="295" spans="1:48" ht="23.45" customHeight="1" x14ac:dyDescent="0.2">
      <c r="A295" s="356"/>
      <c r="B295" s="155"/>
      <c r="C295" s="155"/>
      <c r="D295" s="155"/>
      <c r="E295" s="155"/>
      <c r="F295" s="155"/>
      <c r="G295" s="155"/>
      <c r="H295" s="155"/>
      <c r="I295" s="155"/>
      <c r="J295" s="155"/>
      <c r="K295" s="155"/>
      <c r="L295" s="155"/>
      <c r="M295" s="357"/>
      <c r="N295" s="155"/>
      <c r="O295" s="155"/>
      <c r="P295" s="155"/>
      <c r="Q295" s="155"/>
      <c r="R295" s="155"/>
      <c r="AA295" s="97"/>
      <c r="AB295" s="97"/>
      <c r="AC295" s="97"/>
      <c r="AD295" s="97"/>
      <c r="AE295" s="97"/>
      <c r="AF295" s="93"/>
      <c r="AG295" s="93"/>
      <c r="AH295" s="93"/>
      <c r="AI295" s="30"/>
      <c r="AJ295" s="30"/>
      <c r="AK295" s="30"/>
      <c r="AL295" s="30"/>
      <c r="AM295" s="109"/>
      <c r="AN295" s="109" t="s">
        <v>1002</v>
      </c>
      <c r="AO295" s="30"/>
      <c r="AP295" s="112" t="s">
        <v>1003</v>
      </c>
      <c r="AQ295"/>
      <c r="AR295"/>
      <c r="AS295"/>
      <c r="AT295"/>
      <c r="AU295"/>
      <c r="AV295"/>
    </row>
    <row r="296" spans="1:48" ht="23.45" customHeight="1" x14ac:dyDescent="0.2">
      <c r="A296" s="356"/>
      <c r="B296" s="155"/>
      <c r="C296" s="155"/>
      <c r="D296" s="155"/>
      <c r="E296" s="155"/>
      <c r="F296" s="155"/>
      <c r="G296" s="155"/>
      <c r="H296" s="155"/>
      <c r="I296" s="155"/>
      <c r="J296" s="155"/>
      <c r="K296" s="155"/>
      <c r="L296" s="155"/>
      <c r="M296" s="357"/>
      <c r="N296" s="155"/>
      <c r="O296" s="155"/>
      <c r="P296" s="155"/>
      <c r="Q296" s="155"/>
      <c r="R296" s="155"/>
      <c r="AA296" s="97"/>
      <c r="AB296" s="97"/>
      <c r="AC296" s="97"/>
      <c r="AD296" s="97"/>
      <c r="AE296" s="97"/>
      <c r="AF296" s="93"/>
      <c r="AG296" s="93"/>
      <c r="AH296" s="93"/>
      <c r="AI296" s="30"/>
      <c r="AJ296" s="30"/>
      <c r="AK296" s="30"/>
      <c r="AL296" s="30"/>
      <c r="AM296" s="109"/>
      <c r="AN296" s="109" t="s">
        <v>1004</v>
      </c>
      <c r="AO296" s="30"/>
      <c r="AP296" s="112">
        <v>880</v>
      </c>
      <c r="AQ296"/>
      <c r="AR296"/>
      <c r="AS296"/>
      <c r="AT296"/>
      <c r="AU296"/>
      <c r="AV296"/>
    </row>
    <row r="297" spans="1:48" ht="23.45" customHeight="1" x14ac:dyDescent="0.2">
      <c r="A297" s="356"/>
      <c r="B297" s="155"/>
      <c r="C297" s="155"/>
      <c r="D297" s="155"/>
      <c r="E297" s="155"/>
      <c r="F297" s="155"/>
      <c r="G297" s="155"/>
      <c r="H297" s="155"/>
      <c r="I297" s="155"/>
      <c r="J297" s="155"/>
      <c r="K297" s="155"/>
      <c r="L297" s="155"/>
      <c r="M297" s="357"/>
      <c r="N297" s="155"/>
      <c r="O297" s="155"/>
      <c r="P297" s="155"/>
      <c r="Q297" s="155"/>
      <c r="R297" s="155"/>
      <c r="AA297" s="97"/>
      <c r="AB297" s="97"/>
      <c r="AC297" s="97"/>
      <c r="AD297" s="97"/>
      <c r="AE297" s="97"/>
      <c r="AF297" s="93"/>
      <c r="AG297" s="93"/>
      <c r="AH297" s="93"/>
      <c r="AI297" s="30"/>
      <c r="AJ297" s="30"/>
      <c r="AK297" s="30"/>
      <c r="AL297" s="30"/>
      <c r="AM297" s="109"/>
      <c r="AN297" s="109" t="s">
        <v>1005</v>
      </c>
      <c r="AO297" s="30"/>
      <c r="AP297" s="112">
        <v>881</v>
      </c>
      <c r="AQ297"/>
      <c r="AR297"/>
      <c r="AS297"/>
      <c r="AT297"/>
      <c r="AU297"/>
      <c r="AV297"/>
    </row>
    <row r="298" spans="1:48" ht="23.45" customHeight="1" x14ac:dyDescent="0.2">
      <c r="A298" s="356"/>
      <c r="B298" s="155"/>
      <c r="C298" s="155"/>
      <c r="D298" s="155"/>
      <c r="E298" s="155"/>
      <c r="F298" s="155"/>
      <c r="G298" s="155"/>
      <c r="H298" s="155"/>
      <c r="I298" s="155"/>
      <c r="J298" s="155"/>
      <c r="K298" s="155"/>
      <c r="L298" s="155"/>
      <c r="M298" s="357"/>
      <c r="N298" s="155"/>
      <c r="O298" s="155"/>
      <c r="P298" s="155"/>
      <c r="Q298" s="155"/>
      <c r="R298" s="155"/>
      <c r="AA298" s="97"/>
      <c r="AB298" s="97"/>
      <c r="AC298" s="97"/>
      <c r="AD298" s="97"/>
      <c r="AE298" s="97"/>
      <c r="AF298" s="93"/>
      <c r="AG298" s="93"/>
      <c r="AH298" s="93"/>
      <c r="AI298" s="30"/>
      <c r="AJ298" s="30"/>
      <c r="AK298" s="30"/>
      <c r="AL298" s="30"/>
      <c r="AM298" s="109"/>
      <c r="AN298" s="109" t="s">
        <v>1006</v>
      </c>
      <c r="AO298" s="30"/>
      <c r="AP298" s="112">
        <v>882</v>
      </c>
      <c r="AQ298"/>
      <c r="AR298"/>
      <c r="AS298"/>
      <c r="AT298"/>
      <c r="AU298"/>
      <c r="AV298"/>
    </row>
    <row r="299" spans="1:48" ht="23.45" customHeight="1" x14ac:dyDescent="0.2">
      <c r="A299" s="356"/>
      <c r="B299" s="155"/>
      <c r="C299" s="155"/>
      <c r="D299" s="155"/>
      <c r="E299" s="155"/>
      <c r="F299" s="155"/>
      <c r="G299" s="155"/>
      <c r="H299" s="155"/>
      <c r="I299" s="155"/>
      <c r="J299" s="155"/>
      <c r="K299" s="155"/>
      <c r="L299" s="155"/>
      <c r="M299" s="357"/>
      <c r="N299" s="155"/>
      <c r="O299" s="155"/>
      <c r="P299" s="155"/>
      <c r="Q299" s="155"/>
      <c r="R299" s="155"/>
      <c r="AA299" s="97"/>
      <c r="AB299" s="97"/>
      <c r="AC299" s="97"/>
      <c r="AD299" s="97"/>
      <c r="AE299" s="97"/>
      <c r="AF299" s="93"/>
      <c r="AG299" s="93"/>
      <c r="AH299" s="93"/>
      <c r="AI299" s="30"/>
      <c r="AJ299" s="30"/>
      <c r="AK299" s="30"/>
      <c r="AL299" s="30"/>
      <c r="AM299" s="109"/>
      <c r="AN299" s="109" t="s">
        <v>1007</v>
      </c>
      <c r="AO299" s="30"/>
      <c r="AP299" s="112">
        <v>883</v>
      </c>
      <c r="AQ299"/>
      <c r="AR299"/>
      <c r="AS299"/>
      <c r="AT299"/>
      <c r="AU299"/>
      <c r="AV299"/>
    </row>
    <row r="300" spans="1:48" ht="23.45" customHeight="1" x14ac:dyDescent="0.2">
      <c r="A300" s="356"/>
      <c r="B300" s="155"/>
      <c r="C300" s="155"/>
      <c r="D300" s="155"/>
      <c r="E300" s="155"/>
      <c r="F300" s="155"/>
      <c r="G300" s="155"/>
      <c r="H300" s="155"/>
      <c r="I300" s="155"/>
      <c r="J300" s="155"/>
      <c r="K300" s="155"/>
      <c r="L300" s="155"/>
      <c r="M300" s="357"/>
      <c r="N300" s="155"/>
      <c r="O300" s="155"/>
      <c r="P300" s="155"/>
      <c r="Q300" s="155"/>
      <c r="R300" s="155"/>
      <c r="AA300" s="97"/>
      <c r="AB300" s="97"/>
      <c r="AC300" s="97"/>
      <c r="AD300" s="97"/>
      <c r="AE300" s="97"/>
      <c r="AF300" s="93"/>
      <c r="AG300" s="93"/>
      <c r="AH300" s="93"/>
      <c r="AI300" s="30"/>
      <c r="AJ300" s="30"/>
      <c r="AK300" s="30"/>
      <c r="AL300" s="30"/>
      <c r="AM300" s="109"/>
      <c r="AN300" s="109" t="s">
        <v>1008</v>
      </c>
      <c r="AO300" s="30"/>
      <c r="AP300" s="112">
        <v>884</v>
      </c>
      <c r="AQ300"/>
      <c r="AR300"/>
      <c r="AS300"/>
      <c r="AT300"/>
      <c r="AU300"/>
      <c r="AV300"/>
    </row>
    <row r="301" spans="1:48" ht="23.45" customHeight="1" x14ac:dyDescent="0.2">
      <c r="A301" s="356"/>
      <c r="B301" s="155"/>
      <c r="C301" s="155"/>
      <c r="D301" s="155"/>
      <c r="E301" s="155"/>
      <c r="F301" s="155"/>
      <c r="G301" s="155"/>
      <c r="H301" s="155"/>
      <c r="I301" s="155"/>
      <c r="J301" s="155"/>
      <c r="K301" s="155"/>
      <c r="L301" s="155"/>
      <c r="M301" s="357"/>
      <c r="N301" s="155"/>
      <c r="O301" s="155"/>
      <c r="P301" s="155"/>
      <c r="Q301" s="155"/>
      <c r="R301" s="155"/>
      <c r="AA301" s="97"/>
      <c r="AB301" s="97"/>
      <c r="AC301" s="97"/>
      <c r="AD301" s="97"/>
      <c r="AE301" s="97"/>
      <c r="AF301" s="93"/>
      <c r="AG301" s="93"/>
      <c r="AH301" s="93"/>
      <c r="AI301" s="30"/>
      <c r="AJ301" s="30"/>
      <c r="AK301" s="30"/>
      <c r="AL301" s="30"/>
      <c r="AM301" s="109"/>
      <c r="AN301" s="109" t="s">
        <v>1009</v>
      </c>
      <c r="AO301" s="30"/>
      <c r="AP301" s="112">
        <v>885</v>
      </c>
      <c r="AQ301"/>
      <c r="AR301"/>
      <c r="AS301"/>
      <c r="AT301"/>
      <c r="AU301"/>
      <c r="AV301"/>
    </row>
    <row r="302" spans="1:48" ht="23.45" customHeight="1" x14ac:dyDescent="0.2">
      <c r="A302" s="356"/>
      <c r="B302" s="155"/>
      <c r="C302" s="155"/>
      <c r="D302" s="155"/>
      <c r="E302" s="155"/>
      <c r="F302" s="155"/>
      <c r="G302" s="155"/>
      <c r="H302" s="155"/>
      <c r="I302" s="155"/>
      <c r="J302" s="155"/>
      <c r="K302" s="155"/>
      <c r="L302" s="155"/>
      <c r="M302" s="357"/>
      <c r="N302" s="155"/>
      <c r="O302" s="155"/>
      <c r="P302" s="155"/>
      <c r="Q302" s="155"/>
      <c r="R302" s="155"/>
      <c r="AA302" s="97"/>
      <c r="AB302" s="97"/>
      <c r="AC302" s="97"/>
      <c r="AD302" s="97"/>
      <c r="AE302" s="97"/>
      <c r="AF302" s="93"/>
      <c r="AG302" s="93"/>
      <c r="AH302" s="93"/>
      <c r="AI302" s="30"/>
      <c r="AJ302" s="30"/>
      <c r="AK302" s="30"/>
      <c r="AL302" s="30"/>
      <c r="AM302" s="109"/>
      <c r="AN302" s="109" t="s">
        <v>1010</v>
      </c>
      <c r="AO302" s="30"/>
      <c r="AP302" s="112">
        <v>886</v>
      </c>
      <c r="AQ302"/>
      <c r="AR302"/>
      <c r="AS302"/>
      <c r="AT302"/>
      <c r="AU302"/>
      <c r="AV302"/>
    </row>
    <row r="303" spans="1:48" ht="23.45" customHeight="1" x14ac:dyDescent="0.2">
      <c r="A303" s="356"/>
      <c r="B303" s="155"/>
      <c r="C303" s="155"/>
      <c r="D303" s="155"/>
      <c r="E303" s="155"/>
      <c r="F303" s="155"/>
      <c r="G303" s="155"/>
      <c r="H303" s="155"/>
      <c r="I303" s="155"/>
      <c r="J303" s="155"/>
      <c r="K303" s="155"/>
      <c r="L303" s="155"/>
      <c r="M303" s="357"/>
      <c r="N303" s="155"/>
      <c r="O303" s="155"/>
      <c r="P303" s="155"/>
      <c r="Q303" s="155"/>
      <c r="R303" s="155"/>
      <c r="AA303" s="97"/>
      <c r="AB303" s="97"/>
      <c r="AC303" s="97"/>
      <c r="AD303" s="97"/>
      <c r="AE303" s="97"/>
      <c r="AF303" s="93"/>
      <c r="AG303" s="93"/>
      <c r="AH303" s="93"/>
      <c r="AI303" s="30"/>
      <c r="AJ303" s="30"/>
      <c r="AK303" s="30"/>
      <c r="AL303" s="30"/>
      <c r="AM303" s="109"/>
      <c r="AN303" s="109" t="s">
        <v>1011</v>
      </c>
      <c r="AO303" s="30"/>
      <c r="AP303" s="112">
        <v>887</v>
      </c>
      <c r="AQ303"/>
      <c r="AR303"/>
      <c r="AS303"/>
      <c r="AT303"/>
      <c r="AU303"/>
      <c r="AV303"/>
    </row>
    <row r="304" spans="1:48" ht="23.45" customHeight="1" x14ac:dyDescent="0.2">
      <c r="A304" s="356"/>
      <c r="B304" s="155"/>
      <c r="C304" s="155"/>
      <c r="D304" s="155"/>
      <c r="E304" s="155"/>
      <c r="F304" s="155"/>
      <c r="G304" s="155"/>
      <c r="H304" s="155"/>
      <c r="I304" s="155"/>
      <c r="J304" s="155"/>
      <c r="K304" s="155"/>
      <c r="L304" s="155"/>
      <c r="M304" s="357"/>
      <c r="N304" s="155"/>
      <c r="O304" s="155"/>
      <c r="P304" s="155"/>
      <c r="Q304" s="155"/>
      <c r="R304" s="155"/>
      <c r="AA304" s="97"/>
      <c r="AB304" s="97"/>
      <c r="AC304" s="97"/>
      <c r="AD304" s="97"/>
      <c r="AE304" s="97"/>
      <c r="AF304" s="93"/>
      <c r="AG304" s="93"/>
      <c r="AH304" s="93"/>
      <c r="AI304" s="30"/>
      <c r="AJ304" s="30"/>
      <c r="AK304" s="30"/>
      <c r="AL304" s="30"/>
      <c r="AM304" s="109"/>
      <c r="AN304" s="109" t="s">
        <v>1012</v>
      </c>
      <c r="AO304" s="30"/>
      <c r="AP304" s="112">
        <v>904</v>
      </c>
      <c r="AQ304"/>
      <c r="AR304"/>
      <c r="AS304"/>
      <c r="AT304"/>
      <c r="AU304"/>
      <c r="AV304"/>
    </row>
    <row r="305" spans="1:48" ht="23.45" customHeight="1" x14ac:dyDescent="0.2">
      <c r="A305" s="356"/>
      <c r="B305" s="155"/>
      <c r="C305" s="155"/>
      <c r="D305" s="155"/>
      <c r="E305" s="155"/>
      <c r="F305" s="155"/>
      <c r="G305" s="155"/>
      <c r="H305" s="155"/>
      <c r="I305" s="155"/>
      <c r="J305" s="155"/>
      <c r="K305" s="155"/>
      <c r="L305" s="155"/>
      <c r="M305" s="357"/>
      <c r="N305" s="155"/>
      <c r="O305" s="155"/>
      <c r="P305" s="155"/>
      <c r="Q305" s="155"/>
      <c r="R305" s="155"/>
      <c r="AA305" s="97"/>
      <c r="AB305" s="97"/>
      <c r="AC305" s="97"/>
      <c r="AD305" s="97"/>
      <c r="AE305" s="97"/>
      <c r="AF305" s="93"/>
      <c r="AG305" s="93"/>
      <c r="AH305" s="93"/>
      <c r="AI305" s="30"/>
      <c r="AJ305" s="30"/>
      <c r="AK305" s="30"/>
      <c r="AL305" s="30"/>
      <c r="AM305" s="109"/>
      <c r="AN305" s="109" t="s">
        <v>1013</v>
      </c>
      <c r="AO305" s="30"/>
      <c r="AP305" s="112">
        <v>910</v>
      </c>
      <c r="AQ305"/>
      <c r="AR305"/>
      <c r="AS305"/>
      <c r="AT305"/>
      <c r="AU305"/>
      <c r="AV305"/>
    </row>
    <row r="306" spans="1:48" ht="23.45" customHeight="1" x14ac:dyDescent="0.2">
      <c r="A306" s="356"/>
      <c r="B306" s="155"/>
      <c r="C306" s="155"/>
      <c r="D306" s="155"/>
      <c r="E306" s="155"/>
      <c r="F306" s="155"/>
      <c r="G306" s="155"/>
      <c r="H306" s="155"/>
      <c r="I306" s="155"/>
      <c r="J306" s="155"/>
      <c r="K306" s="155"/>
      <c r="L306" s="155"/>
      <c r="M306" s="357"/>
      <c r="N306" s="155"/>
      <c r="O306" s="155"/>
      <c r="P306" s="155"/>
      <c r="Q306" s="155"/>
      <c r="R306" s="155"/>
      <c r="AA306" s="97"/>
      <c r="AB306" s="97"/>
      <c r="AC306" s="97"/>
      <c r="AD306" s="97"/>
      <c r="AE306" s="97"/>
      <c r="AF306" s="93"/>
      <c r="AG306" s="93"/>
      <c r="AH306" s="93"/>
      <c r="AI306" s="30"/>
      <c r="AJ306" s="30"/>
      <c r="AK306" s="30"/>
      <c r="AL306" s="30"/>
      <c r="AM306" s="109"/>
      <c r="AN306" s="109" t="s">
        <v>1014</v>
      </c>
      <c r="AO306" s="30"/>
      <c r="AP306" s="112">
        <v>913</v>
      </c>
      <c r="AQ306"/>
      <c r="AR306"/>
      <c r="AS306"/>
      <c r="AT306"/>
      <c r="AU306"/>
      <c r="AV306"/>
    </row>
    <row r="307" spans="1:48" ht="23.45" customHeight="1" x14ac:dyDescent="0.2">
      <c r="A307" s="356"/>
      <c r="B307" s="155"/>
      <c r="C307" s="155"/>
      <c r="D307" s="155"/>
      <c r="E307" s="155"/>
      <c r="F307" s="155"/>
      <c r="G307" s="155"/>
      <c r="H307" s="155"/>
      <c r="I307" s="155"/>
      <c r="J307" s="155"/>
      <c r="K307" s="155"/>
      <c r="L307" s="155"/>
      <c r="M307" s="357"/>
      <c r="N307" s="155"/>
      <c r="O307" s="155"/>
      <c r="P307" s="155"/>
      <c r="Q307" s="155"/>
      <c r="R307" s="155"/>
      <c r="AA307" s="97"/>
      <c r="AB307" s="97"/>
      <c r="AC307" s="97"/>
      <c r="AD307" s="97"/>
      <c r="AE307" s="97"/>
      <c r="AF307" s="93"/>
      <c r="AG307" s="93"/>
      <c r="AH307" s="93"/>
      <c r="AI307" s="30"/>
      <c r="AJ307" s="30"/>
      <c r="AK307" s="30"/>
      <c r="AL307" s="30"/>
      <c r="AM307" s="109"/>
      <c r="AN307" s="109" t="s">
        <v>1015</v>
      </c>
      <c r="AO307" s="30"/>
      <c r="AP307" s="112">
        <v>914</v>
      </c>
      <c r="AQ307"/>
      <c r="AR307"/>
      <c r="AS307"/>
      <c r="AT307"/>
      <c r="AU307"/>
      <c r="AV307"/>
    </row>
    <row r="308" spans="1:48" ht="23.45" customHeight="1" x14ac:dyDescent="0.2">
      <c r="A308" s="356"/>
      <c r="B308" s="155"/>
      <c r="C308" s="155"/>
      <c r="D308" s="155"/>
      <c r="E308" s="155"/>
      <c r="F308" s="155"/>
      <c r="G308" s="155"/>
      <c r="H308" s="155"/>
      <c r="I308" s="155"/>
      <c r="J308" s="155"/>
      <c r="K308" s="155"/>
      <c r="L308" s="155"/>
      <c r="M308" s="357"/>
      <c r="N308" s="155"/>
      <c r="O308" s="155"/>
      <c r="P308" s="155"/>
      <c r="Q308" s="155"/>
      <c r="R308" s="155"/>
      <c r="AA308" s="97"/>
      <c r="AB308" s="97"/>
      <c r="AC308" s="97"/>
      <c r="AD308" s="97"/>
      <c r="AE308" s="97"/>
      <c r="AF308" s="93"/>
      <c r="AG308" s="93"/>
      <c r="AH308" s="93"/>
      <c r="AI308" s="30"/>
      <c r="AJ308" s="30"/>
      <c r="AK308" s="30"/>
      <c r="AL308" s="30"/>
      <c r="AM308" s="109"/>
      <c r="AN308" s="109" t="s">
        <v>1016</v>
      </c>
      <c r="AO308" s="30"/>
      <c r="AP308" s="112">
        <v>915</v>
      </c>
      <c r="AQ308"/>
      <c r="AR308"/>
      <c r="AS308"/>
      <c r="AT308"/>
      <c r="AU308"/>
      <c r="AV308"/>
    </row>
    <row r="309" spans="1:48" ht="23.45" customHeight="1" x14ac:dyDescent="0.2">
      <c r="A309" s="356"/>
      <c r="B309" s="155"/>
      <c r="C309" s="155"/>
      <c r="D309" s="155"/>
      <c r="E309" s="155"/>
      <c r="F309" s="155"/>
      <c r="G309" s="155"/>
      <c r="H309" s="155"/>
      <c r="I309" s="155"/>
      <c r="J309" s="155"/>
      <c r="K309" s="155"/>
      <c r="L309" s="155"/>
      <c r="M309" s="357"/>
      <c r="N309" s="155"/>
      <c r="O309" s="155"/>
      <c r="P309" s="155"/>
      <c r="Q309" s="155"/>
      <c r="R309" s="155"/>
      <c r="AA309" s="97"/>
      <c r="AB309" s="97"/>
      <c r="AC309" s="97"/>
      <c r="AD309" s="97"/>
      <c r="AE309" s="97"/>
      <c r="AF309" s="93"/>
      <c r="AG309" s="93"/>
      <c r="AH309" s="93"/>
      <c r="AI309" s="30"/>
      <c r="AJ309" s="30"/>
      <c r="AK309" s="30"/>
      <c r="AL309" s="30"/>
      <c r="AM309" s="109"/>
      <c r="AN309" s="109" t="s">
        <v>1017</v>
      </c>
      <c r="AO309" s="30"/>
      <c r="AP309" s="112" t="s">
        <v>1018</v>
      </c>
      <c r="AQ309"/>
      <c r="AR309"/>
      <c r="AS309"/>
      <c r="AT309"/>
      <c r="AU309"/>
      <c r="AV309"/>
    </row>
    <row r="310" spans="1:48" ht="23.45" customHeight="1" x14ac:dyDescent="0.2">
      <c r="A310" s="356"/>
      <c r="B310" s="155"/>
      <c r="C310" s="155"/>
      <c r="D310" s="155"/>
      <c r="E310" s="155"/>
      <c r="F310" s="155"/>
      <c r="G310" s="155"/>
      <c r="H310" s="155"/>
      <c r="I310" s="155"/>
      <c r="J310" s="155"/>
      <c r="K310" s="155"/>
      <c r="L310" s="155"/>
      <c r="M310" s="357"/>
      <c r="N310" s="155"/>
      <c r="O310" s="155"/>
      <c r="P310" s="155"/>
      <c r="Q310" s="155"/>
      <c r="R310" s="155"/>
      <c r="AA310" s="97"/>
      <c r="AB310" s="97"/>
      <c r="AC310" s="97"/>
      <c r="AD310" s="97"/>
      <c r="AE310" s="97"/>
      <c r="AF310" s="93"/>
      <c r="AG310" s="93"/>
      <c r="AH310" s="93"/>
      <c r="AI310" s="30"/>
      <c r="AJ310" s="30"/>
      <c r="AK310" s="30"/>
      <c r="AL310" s="30"/>
      <c r="AM310" s="109"/>
      <c r="AN310" s="109" t="s">
        <v>1019</v>
      </c>
      <c r="AO310" s="30"/>
      <c r="AP310" s="112">
        <v>937</v>
      </c>
      <c r="AQ310"/>
      <c r="AR310"/>
      <c r="AS310"/>
      <c r="AT310"/>
      <c r="AU310"/>
      <c r="AV310"/>
    </row>
    <row r="311" spans="1:48" ht="23.45" customHeight="1" x14ac:dyDescent="0.2">
      <c r="A311" s="356"/>
      <c r="B311" s="155"/>
      <c r="C311" s="155"/>
      <c r="D311" s="155"/>
      <c r="E311" s="155"/>
      <c r="F311" s="155"/>
      <c r="G311" s="155"/>
      <c r="H311" s="155"/>
      <c r="I311" s="155"/>
      <c r="J311" s="155"/>
      <c r="K311" s="155"/>
      <c r="L311" s="155"/>
      <c r="M311" s="357"/>
      <c r="N311" s="155"/>
      <c r="O311" s="155"/>
      <c r="P311" s="155"/>
      <c r="Q311" s="155"/>
      <c r="R311" s="155"/>
      <c r="AA311" s="97"/>
      <c r="AB311" s="97"/>
      <c r="AC311" s="97"/>
      <c r="AD311" s="97"/>
      <c r="AE311" s="97"/>
      <c r="AF311" s="93"/>
      <c r="AG311" s="93"/>
      <c r="AH311" s="93"/>
      <c r="AI311" s="30"/>
      <c r="AJ311" s="30"/>
      <c r="AK311" s="30"/>
      <c r="AL311" s="30"/>
      <c r="AM311" s="109"/>
      <c r="AN311" s="109" t="s">
        <v>1020</v>
      </c>
      <c r="AO311" s="30"/>
      <c r="AP311" s="112">
        <v>938</v>
      </c>
      <c r="AQ311"/>
      <c r="AR311"/>
      <c r="AS311"/>
      <c r="AT311"/>
      <c r="AU311"/>
      <c r="AV311"/>
    </row>
    <row r="312" spans="1:48" ht="23.45" customHeight="1" x14ac:dyDescent="0.2">
      <c r="A312" s="356"/>
      <c r="B312" s="155"/>
      <c r="C312" s="155"/>
      <c r="D312" s="155"/>
      <c r="E312" s="155"/>
      <c r="F312" s="155"/>
      <c r="G312" s="155"/>
      <c r="H312" s="155"/>
      <c r="I312" s="155"/>
      <c r="J312" s="155"/>
      <c r="K312" s="155"/>
      <c r="L312" s="155"/>
      <c r="M312" s="357"/>
      <c r="N312" s="155"/>
      <c r="O312" s="155"/>
      <c r="P312" s="155"/>
      <c r="Q312" s="155"/>
      <c r="R312" s="155"/>
      <c r="AA312" s="97"/>
      <c r="AB312" s="97"/>
      <c r="AC312" s="97"/>
      <c r="AD312" s="97"/>
      <c r="AE312" s="97"/>
      <c r="AF312" s="93"/>
      <c r="AG312" s="93"/>
      <c r="AH312" s="93"/>
      <c r="AI312" s="30"/>
      <c r="AJ312" s="30"/>
      <c r="AK312" s="30"/>
      <c r="AL312" s="30"/>
      <c r="AM312" s="109"/>
      <c r="AN312" s="109" t="s">
        <v>1021</v>
      </c>
      <c r="AO312" s="30"/>
      <c r="AP312" s="112">
        <v>939</v>
      </c>
      <c r="AQ312"/>
      <c r="AR312"/>
      <c r="AS312"/>
      <c r="AT312"/>
      <c r="AU312"/>
      <c r="AV312"/>
    </row>
    <row r="313" spans="1:48" ht="23.45" customHeight="1" x14ac:dyDescent="0.2">
      <c r="A313" s="356"/>
      <c r="B313" s="155"/>
      <c r="C313" s="155"/>
      <c r="D313" s="155"/>
      <c r="E313" s="155"/>
      <c r="F313" s="155"/>
      <c r="G313" s="155"/>
      <c r="H313" s="155"/>
      <c r="I313" s="155"/>
      <c r="J313" s="155"/>
      <c r="K313" s="155"/>
      <c r="L313" s="155"/>
      <c r="M313" s="357"/>
      <c r="N313" s="155"/>
      <c r="O313" s="155"/>
      <c r="P313" s="155"/>
      <c r="Q313" s="155"/>
      <c r="R313" s="155"/>
      <c r="AA313" s="97"/>
      <c r="AB313" s="97"/>
      <c r="AC313" s="97"/>
      <c r="AD313" s="97"/>
      <c r="AE313" s="97"/>
      <c r="AF313" s="93"/>
      <c r="AG313" s="93"/>
      <c r="AH313" s="93"/>
      <c r="AI313" s="30"/>
      <c r="AJ313" s="30"/>
      <c r="AK313" s="30"/>
      <c r="AL313" s="30"/>
      <c r="AM313" s="109"/>
      <c r="AN313" s="109" t="s">
        <v>1022</v>
      </c>
      <c r="AO313" s="30"/>
      <c r="AP313" s="112">
        <v>940</v>
      </c>
      <c r="AQ313"/>
      <c r="AR313"/>
      <c r="AS313"/>
      <c r="AT313"/>
      <c r="AU313"/>
      <c r="AV313"/>
    </row>
    <row r="314" spans="1:48" ht="23.45" customHeight="1" x14ac:dyDescent="0.2">
      <c r="A314" s="356"/>
      <c r="B314" s="155"/>
      <c r="C314" s="155"/>
      <c r="D314" s="155"/>
      <c r="E314" s="155"/>
      <c r="F314" s="155"/>
      <c r="G314" s="155"/>
      <c r="H314" s="155"/>
      <c r="I314" s="155"/>
      <c r="J314" s="155"/>
      <c r="K314" s="155"/>
      <c r="L314" s="155"/>
      <c r="M314" s="357"/>
      <c r="N314" s="155"/>
      <c r="O314" s="155"/>
      <c r="P314" s="155"/>
      <c r="Q314" s="155"/>
      <c r="R314" s="155"/>
      <c r="AA314" s="97"/>
      <c r="AB314" s="97"/>
      <c r="AC314" s="97"/>
      <c r="AD314" s="97"/>
      <c r="AE314" s="97"/>
      <c r="AF314" s="93"/>
      <c r="AG314" s="93"/>
      <c r="AH314" s="93"/>
      <c r="AI314" s="30"/>
      <c r="AJ314" s="30"/>
      <c r="AK314" s="30"/>
      <c r="AL314" s="30"/>
      <c r="AM314" s="109"/>
      <c r="AN314" s="109" t="s">
        <v>1023</v>
      </c>
      <c r="AO314" s="30"/>
      <c r="AP314" s="112" t="s">
        <v>1024</v>
      </c>
      <c r="AQ314"/>
      <c r="AR314"/>
      <c r="AS314"/>
      <c r="AT314"/>
      <c r="AU314"/>
      <c r="AV314"/>
    </row>
    <row r="315" spans="1:48" ht="23.45" customHeight="1" x14ac:dyDescent="0.2">
      <c r="A315" s="356"/>
      <c r="B315" s="155"/>
      <c r="C315" s="155"/>
      <c r="D315" s="155"/>
      <c r="E315" s="155"/>
      <c r="F315" s="155"/>
      <c r="G315" s="155"/>
      <c r="H315" s="155"/>
      <c r="I315" s="155"/>
      <c r="J315" s="155"/>
      <c r="K315" s="155"/>
      <c r="L315" s="155"/>
      <c r="M315" s="357"/>
      <c r="N315" s="155"/>
      <c r="O315" s="155"/>
      <c r="P315" s="155"/>
      <c r="Q315" s="155"/>
      <c r="R315" s="155"/>
      <c r="AA315" s="97"/>
      <c r="AB315" s="97"/>
      <c r="AC315" s="97"/>
      <c r="AD315" s="97"/>
      <c r="AE315" s="97"/>
      <c r="AF315" s="93"/>
      <c r="AG315" s="93"/>
      <c r="AH315" s="93"/>
      <c r="AI315" s="30"/>
      <c r="AJ315" s="30"/>
      <c r="AK315" s="30"/>
      <c r="AL315" s="30"/>
      <c r="AM315" s="109"/>
      <c r="AN315" s="109" t="s">
        <v>1025</v>
      </c>
      <c r="AO315" s="30"/>
      <c r="AP315" s="112">
        <v>960</v>
      </c>
      <c r="AQ315"/>
      <c r="AR315"/>
      <c r="AS315"/>
      <c r="AT315"/>
      <c r="AU315"/>
      <c r="AV315"/>
    </row>
    <row r="316" spans="1:48" ht="23.45" customHeight="1" x14ac:dyDescent="0.2">
      <c r="A316" s="356"/>
      <c r="B316" s="155"/>
      <c r="C316" s="155"/>
      <c r="D316" s="155"/>
      <c r="E316" s="155"/>
      <c r="F316" s="155"/>
      <c r="G316" s="155"/>
      <c r="H316" s="155"/>
      <c r="I316" s="155"/>
      <c r="J316" s="155"/>
      <c r="K316" s="155"/>
      <c r="L316" s="155"/>
      <c r="M316" s="357"/>
      <c r="N316" s="155"/>
      <c r="O316" s="155"/>
      <c r="P316" s="155"/>
      <c r="Q316" s="155"/>
      <c r="R316" s="155"/>
      <c r="AA316" s="97"/>
      <c r="AB316" s="97"/>
      <c r="AC316" s="97"/>
      <c r="AD316" s="97"/>
      <c r="AE316" s="97"/>
      <c r="AF316" s="93"/>
      <c r="AG316" s="93"/>
      <c r="AH316" s="93"/>
      <c r="AI316" s="30"/>
      <c r="AJ316" s="30"/>
      <c r="AK316" s="30"/>
      <c r="AL316" s="30"/>
      <c r="AM316" s="109"/>
      <c r="AN316" s="109" t="s">
        <v>1026</v>
      </c>
      <c r="AO316" s="30"/>
      <c r="AP316" s="112">
        <v>962</v>
      </c>
      <c r="AQ316"/>
      <c r="AR316"/>
      <c r="AS316"/>
      <c r="AT316"/>
      <c r="AU316"/>
      <c r="AV316"/>
    </row>
    <row r="317" spans="1:48" ht="23.45" customHeight="1" x14ac:dyDescent="0.2">
      <c r="A317" s="356"/>
      <c r="B317" s="155"/>
      <c r="C317" s="155"/>
      <c r="D317" s="155"/>
      <c r="E317" s="155"/>
      <c r="F317" s="155"/>
      <c r="G317" s="155"/>
      <c r="H317" s="155"/>
      <c r="I317" s="155"/>
      <c r="J317" s="155"/>
      <c r="K317" s="155"/>
      <c r="L317" s="155"/>
      <c r="M317" s="357"/>
      <c r="N317" s="155"/>
      <c r="O317" s="155"/>
      <c r="P317" s="155"/>
      <c r="Q317" s="155"/>
      <c r="R317" s="155"/>
      <c r="AA317" s="97"/>
      <c r="AB317" s="97"/>
      <c r="AC317" s="97"/>
      <c r="AD317" s="97"/>
      <c r="AE317" s="97"/>
      <c r="AF317" s="93"/>
      <c r="AG317" s="93"/>
      <c r="AH317" s="93"/>
      <c r="AI317" s="30"/>
      <c r="AJ317" s="30"/>
      <c r="AK317" s="30"/>
      <c r="AL317" s="30"/>
      <c r="AM317" s="109"/>
      <c r="AN317" s="109" t="s">
        <v>1027</v>
      </c>
      <c r="AO317" s="30"/>
      <c r="AP317" s="112">
        <v>963</v>
      </c>
      <c r="AQ317"/>
      <c r="AR317"/>
      <c r="AS317"/>
      <c r="AT317"/>
      <c r="AU317"/>
      <c r="AV317"/>
    </row>
    <row r="318" spans="1:48" ht="23.45" customHeight="1" x14ac:dyDescent="0.2">
      <c r="A318" s="356"/>
      <c r="B318" s="155"/>
      <c r="C318" s="155"/>
      <c r="D318" s="155"/>
      <c r="E318" s="155"/>
      <c r="F318" s="155"/>
      <c r="G318" s="155"/>
      <c r="H318" s="155"/>
      <c r="I318" s="155"/>
      <c r="J318" s="155"/>
      <c r="K318" s="155"/>
      <c r="L318" s="155"/>
      <c r="M318" s="357"/>
      <c r="N318" s="155"/>
      <c r="O318" s="155"/>
      <c r="P318" s="155"/>
      <c r="Q318" s="155"/>
      <c r="R318" s="155"/>
      <c r="AA318" s="97"/>
      <c r="AB318" s="97"/>
      <c r="AC318" s="97"/>
      <c r="AD318" s="97"/>
      <c r="AE318" s="97"/>
      <c r="AF318" s="93"/>
      <c r="AG318" s="93"/>
      <c r="AH318" s="93"/>
      <c r="AI318" s="30"/>
      <c r="AJ318" s="30"/>
      <c r="AK318" s="30"/>
      <c r="AL318" s="30"/>
      <c r="AM318" s="109"/>
      <c r="AN318" s="109" t="s">
        <v>1028</v>
      </c>
      <c r="AO318" s="30"/>
      <c r="AP318" s="112">
        <v>964</v>
      </c>
      <c r="AQ318"/>
      <c r="AR318"/>
      <c r="AS318"/>
      <c r="AT318"/>
      <c r="AU318"/>
      <c r="AV318"/>
    </row>
    <row r="319" spans="1:48" ht="23.45" customHeight="1" x14ac:dyDescent="0.2">
      <c r="A319" s="356"/>
      <c r="B319" s="155"/>
      <c r="C319" s="155"/>
      <c r="D319" s="155"/>
      <c r="E319" s="155"/>
      <c r="F319" s="155"/>
      <c r="G319" s="155"/>
      <c r="H319" s="155"/>
      <c r="I319" s="155"/>
      <c r="J319" s="155"/>
      <c r="K319" s="155"/>
      <c r="L319" s="155"/>
      <c r="M319" s="357"/>
      <c r="N319" s="155"/>
      <c r="O319" s="155"/>
      <c r="P319" s="155"/>
      <c r="Q319" s="155"/>
      <c r="R319" s="155"/>
      <c r="AA319" s="97"/>
      <c r="AB319" s="97"/>
      <c r="AC319" s="97"/>
      <c r="AD319" s="97"/>
      <c r="AE319" s="97"/>
      <c r="AF319" s="93"/>
      <c r="AG319" s="93"/>
      <c r="AH319" s="93"/>
      <c r="AI319" s="30"/>
      <c r="AJ319" s="30"/>
      <c r="AK319" s="30"/>
      <c r="AL319" s="30"/>
      <c r="AM319" s="109"/>
      <c r="AN319" s="109" t="s">
        <v>1029</v>
      </c>
      <c r="AO319" s="30"/>
      <c r="AP319" s="112">
        <v>968</v>
      </c>
      <c r="AQ319"/>
      <c r="AR319"/>
      <c r="AS319"/>
      <c r="AT319"/>
      <c r="AU319"/>
      <c r="AV319"/>
    </row>
    <row r="320" spans="1:48" ht="23.45" customHeight="1" x14ac:dyDescent="0.2">
      <c r="A320" s="356"/>
      <c r="B320" s="155"/>
      <c r="C320" s="155"/>
      <c r="D320" s="155"/>
      <c r="E320" s="155"/>
      <c r="F320" s="155"/>
      <c r="G320" s="155"/>
      <c r="H320" s="155"/>
      <c r="I320" s="155"/>
      <c r="J320" s="155"/>
      <c r="K320" s="155"/>
      <c r="L320" s="155"/>
      <c r="M320" s="357"/>
      <c r="N320" s="155"/>
      <c r="O320" s="155"/>
      <c r="P320" s="155"/>
      <c r="Q320" s="155"/>
      <c r="R320" s="155"/>
      <c r="AA320" s="97"/>
      <c r="AB320" s="97"/>
      <c r="AC320" s="97"/>
      <c r="AD320" s="97"/>
      <c r="AE320" s="97"/>
      <c r="AF320" s="93"/>
      <c r="AG320" s="93"/>
      <c r="AH320" s="93"/>
      <c r="AI320" s="30"/>
      <c r="AJ320" s="30"/>
      <c r="AK320" s="30"/>
      <c r="AL320" s="30"/>
      <c r="AM320" s="109"/>
      <c r="AN320" s="109" t="s">
        <v>1030</v>
      </c>
      <c r="AO320" s="30"/>
      <c r="AP320" s="112">
        <v>969</v>
      </c>
      <c r="AQ320"/>
      <c r="AR320"/>
      <c r="AS320"/>
      <c r="AT320"/>
      <c r="AU320"/>
      <c r="AV320"/>
    </row>
    <row r="321" spans="1:48" ht="23.45" customHeight="1" x14ac:dyDescent="0.2">
      <c r="A321" s="356"/>
      <c r="B321" s="155"/>
      <c r="C321" s="155"/>
      <c r="D321" s="155"/>
      <c r="E321" s="155"/>
      <c r="F321" s="155"/>
      <c r="G321" s="155"/>
      <c r="H321" s="155"/>
      <c r="I321" s="155"/>
      <c r="J321" s="155"/>
      <c r="K321" s="155"/>
      <c r="L321" s="155"/>
      <c r="M321" s="357"/>
      <c r="N321" s="155"/>
      <c r="O321" s="155"/>
      <c r="P321" s="155"/>
      <c r="Q321" s="155"/>
      <c r="R321" s="155"/>
      <c r="AA321" s="97"/>
      <c r="AB321" s="97"/>
      <c r="AC321" s="97"/>
      <c r="AD321" s="97"/>
      <c r="AE321" s="97"/>
      <c r="AF321" s="93"/>
      <c r="AG321" s="93"/>
      <c r="AH321" s="93"/>
      <c r="AI321" s="30"/>
      <c r="AJ321" s="30"/>
      <c r="AK321" s="30"/>
      <c r="AL321" s="30"/>
      <c r="AM321" s="109"/>
      <c r="AN321" s="109" t="s">
        <v>1031</v>
      </c>
      <c r="AO321" s="30"/>
      <c r="AP321" s="112" t="s">
        <v>1032</v>
      </c>
      <c r="AQ321"/>
      <c r="AR321"/>
      <c r="AS321"/>
      <c r="AT321"/>
      <c r="AU321"/>
      <c r="AV321"/>
    </row>
    <row r="322" spans="1:48" ht="23.45" customHeight="1" x14ac:dyDescent="0.2">
      <c r="A322" s="356"/>
      <c r="B322" s="155"/>
      <c r="C322" s="155"/>
      <c r="D322" s="155"/>
      <c r="E322" s="155"/>
      <c r="F322" s="155"/>
      <c r="G322" s="155"/>
      <c r="H322" s="155"/>
      <c r="I322" s="155"/>
      <c r="J322" s="155"/>
      <c r="K322" s="155"/>
      <c r="L322" s="155"/>
      <c r="M322" s="357"/>
      <c r="N322" s="155"/>
      <c r="O322" s="155"/>
      <c r="P322" s="155"/>
      <c r="Q322" s="155"/>
      <c r="R322" s="155"/>
      <c r="AA322" s="97"/>
      <c r="AB322" s="97"/>
      <c r="AC322" s="97"/>
      <c r="AD322" s="97"/>
      <c r="AE322" s="97"/>
      <c r="AF322" s="93"/>
      <c r="AG322" s="93"/>
      <c r="AH322" s="93"/>
      <c r="AI322" s="30"/>
      <c r="AJ322" s="30"/>
      <c r="AK322" s="30"/>
      <c r="AL322" s="30"/>
      <c r="AM322" s="109"/>
      <c r="AN322" s="109" t="s">
        <v>1033</v>
      </c>
      <c r="AO322" s="30"/>
      <c r="AP322" s="112">
        <v>970</v>
      </c>
      <c r="AQ322"/>
      <c r="AR322"/>
      <c r="AS322"/>
      <c r="AT322"/>
      <c r="AU322"/>
      <c r="AV322"/>
    </row>
    <row r="323" spans="1:48" ht="23.45" customHeight="1" x14ac:dyDescent="0.2">
      <c r="A323" s="356"/>
      <c r="B323" s="155"/>
      <c r="C323" s="155"/>
      <c r="D323" s="155"/>
      <c r="E323" s="155"/>
      <c r="F323" s="155"/>
      <c r="G323" s="155"/>
      <c r="H323" s="155"/>
      <c r="I323" s="155"/>
      <c r="J323" s="155"/>
      <c r="K323" s="155"/>
      <c r="L323" s="155"/>
      <c r="M323" s="357"/>
      <c r="N323" s="155"/>
      <c r="O323" s="155"/>
      <c r="P323" s="155"/>
      <c r="Q323" s="155"/>
      <c r="R323" s="155"/>
      <c r="AA323" s="97"/>
      <c r="AB323" s="97"/>
      <c r="AC323" s="97"/>
      <c r="AD323" s="97"/>
      <c r="AE323" s="97"/>
      <c r="AF323" s="93"/>
      <c r="AG323" s="93"/>
      <c r="AH323" s="93"/>
      <c r="AI323" s="30"/>
      <c r="AJ323" s="30"/>
      <c r="AK323" s="30"/>
      <c r="AL323" s="30"/>
      <c r="AM323" s="109"/>
      <c r="AN323" s="109" t="s">
        <v>1034</v>
      </c>
      <c r="AO323" s="30"/>
      <c r="AP323" s="112">
        <v>971</v>
      </c>
      <c r="AQ323"/>
      <c r="AR323"/>
      <c r="AS323"/>
      <c r="AT323"/>
      <c r="AU323"/>
      <c r="AV323"/>
    </row>
    <row r="324" spans="1:48" ht="23.45" customHeight="1" x14ac:dyDescent="0.2">
      <c r="A324" s="356"/>
      <c r="B324" s="155"/>
      <c r="C324" s="155"/>
      <c r="D324" s="155"/>
      <c r="E324" s="155"/>
      <c r="F324" s="155"/>
      <c r="G324" s="155"/>
      <c r="H324" s="155"/>
      <c r="I324" s="155"/>
      <c r="J324" s="155"/>
      <c r="K324" s="155"/>
      <c r="L324" s="155"/>
      <c r="M324" s="357"/>
      <c r="N324" s="155"/>
      <c r="O324" s="155"/>
      <c r="P324" s="155"/>
      <c r="Q324" s="155"/>
      <c r="R324" s="155"/>
      <c r="AA324" s="97"/>
      <c r="AB324" s="97"/>
      <c r="AC324" s="97"/>
      <c r="AD324" s="97"/>
      <c r="AE324" s="97"/>
      <c r="AF324" s="93"/>
      <c r="AG324" s="93"/>
      <c r="AH324" s="93"/>
      <c r="AI324" s="30"/>
      <c r="AJ324" s="30"/>
      <c r="AK324" s="30"/>
      <c r="AL324" s="30"/>
      <c r="AM324" s="109"/>
      <c r="AN324" s="109" t="s">
        <v>1035</v>
      </c>
      <c r="AO324" s="30"/>
      <c r="AP324" s="112">
        <v>972</v>
      </c>
      <c r="AQ324"/>
      <c r="AR324"/>
      <c r="AS324"/>
      <c r="AT324"/>
      <c r="AU324"/>
      <c r="AV324"/>
    </row>
    <row r="325" spans="1:48" ht="23.45" customHeight="1" x14ac:dyDescent="0.2">
      <c r="A325" s="356"/>
      <c r="B325" s="155"/>
      <c r="C325" s="155"/>
      <c r="D325" s="155"/>
      <c r="E325" s="155"/>
      <c r="F325" s="155"/>
      <c r="G325" s="155"/>
      <c r="H325" s="155"/>
      <c r="I325" s="155"/>
      <c r="J325" s="155"/>
      <c r="K325" s="155"/>
      <c r="L325" s="155"/>
      <c r="M325" s="357"/>
      <c r="N325" s="155"/>
      <c r="O325" s="155"/>
      <c r="P325" s="155"/>
      <c r="Q325" s="155"/>
      <c r="R325" s="155"/>
      <c r="AA325" s="97"/>
      <c r="AB325" s="97"/>
      <c r="AC325" s="97"/>
      <c r="AD325" s="97"/>
      <c r="AE325" s="97"/>
      <c r="AF325" s="93"/>
      <c r="AG325" s="93"/>
      <c r="AH325" s="93"/>
      <c r="AI325" s="30"/>
      <c r="AJ325" s="30"/>
      <c r="AK325" s="30"/>
      <c r="AL325" s="30"/>
      <c r="AM325" s="109"/>
      <c r="AN325" s="109" t="s">
        <v>1036</v>
      </c>
      <c r="AO325" s="30"/>
      <c r="AP325" s="112">
        <v>973</v>
      </c>
      <c r="AQ325"/>
      <c r="AR325"/>
      <c r="AS325"/>
      <c r="AT325"/>
      <c r="AU325"/>
      <c r="AV325"/>
    </row>
    <row r="326" spans="1:48" ht="23.45" customHeight="1" x14ac:dyDescent="0.2">
      <c r="A326" s="356"/>
      <c r="B326" s="155"/>
      <c r="C326" s="155"/>
      <c r="D326" s="155"/>
      <c r="E326" s="155"/>
      <c r="F326" s="155"/>
      <c r="G326" s="155"/>
      <c r="H326" s="155"/>
      <c r="I326" s="155"/>
      <c r="J326" s="155"/>
      <c r="K326" s="155"/>
      <c r="L326" s="155"/>
      <c r="M326" s="357"/>
      <c r="N326" s="155"/>
      <c r="O326" s="155"/>
      <c r="P326" s="155"/>
      <c r="Q326" s="155"/>
      <c r="R326" s="155"/>
      <c r="AA326" s="97"/>
      <c r="AB326" s="97"/>
      <c r="AC326" s="97"/>
      <c r="AD326" s="97"/>
      <c r="AE326" s="97"/>
      <c r="AF326" s="93"/>
      <c r="AG326" s="93"/>
      <c r="AH326" s="93"/>
      <c r="AI326" s="30"/>
      <c r="AJ326" s="30"/>
      <c r="AK326" s="30"/>
      <c r="AL326" s="30"/>
      <c r="AM326" s="109"/>
      <c r="AN326" s="109" t="s">
        <v>1037</v>
      </c>
      <c r="AO326" s="30"/>
      <c r="AP326" s="112">
        <v>974</v>
      </c>
      <c r="AQ326"/>
      <c r="AR326"/>
      <c r="AS326"/>
      <c r="AT326"/>
      <c r="AU326"/>
      <c r="AV326"/>
    </row>
    <row r="327" spans="1:48" ht="23.45" customHeight="1" x14ac:dyDescent="0.2">
      <c r="A327" s="356"/>
      <c r="B327" s="155"/>
      <c r="C327" s="155"/>
      <c r="D327" s="155"/>
      <c r="E327" s="155"/>
      <c r="F327" s="155"/>
      <c r="G327" s="155"/>
      <c r="H327" s="155"/>
      <c r="I327" s="155"/>
      <c r="J327" s="155"/>
      <c r="K327" s="155"/>
      <c r="L327" s="155"/>
      <c r="M327" s="357"/>
      <c r="N327" s="155"/>
      <c r="O327" s="155"/>
      <c r="P327" s="155"/>
      <c r="Q327" s="155"/>
      <c r="R327" s="155"/>
      <c r="AA327" s="97"/>
      <c r="AB327" s="97"/>
      <c r="AC327" s="97"/>
      <c r="AD327" s="97"/>
      <c r="AE327" s="97"/>
      <c r="AF327" s="93"/>
      <c r="AG327" s="93"/>
      <c r="AH327" s="93"/>
      <c r="AI327" s="30"/>
      <c r="AJ327" s="30"/>
      <c r="AK327" s="30"/>
      <c r="AL327" s="30"/>
      <c r="AM327" s="109"/>
      <c r="AN327" s="109" t="s">
        <v>1038</v>
      </c>
      <c r="AO327" s="30"/>
      <c r="AP327" s="112">
        <v>975</v>
      </c>
      <c r="AQ327"/>
      <c r="AR327"/>
      <c r="AS327"/>
      <c r="AT327"/>
      <c r="AU327"/>
      <c r="AV327"/>
    </row>
    <row r="328" spans="1:48" ht="23.45" customHeight="1" x14ac:dyDescent="0.2">
      <c r="A328" s="356"/>
      <c r="B328" s="155"/>
      <c r="C328" s="155"/>
      <c r="D328" s="155"/>
      <c r="E328" s="155"/>
      <c r="F328" s="155"/>
      <c r="G328" s="155"/>
      <c r="H328" s="155"/>
      <c r="I328" s="155"/>
      <c r="J328" s="155"/>
      <c r="K328" s="155"/>
      <c r="L328" s="155"/>
      <c r="M328" s="357"/>
      <c r="N328" s="155"/>
      <c r="O328" s="155"/>
      <c r="P328" s="155"/>
      <c r="Q328" s="155"/>
      <c r="R328" s="155"/>
      <c r="AA328" s="97"/>
      <c r="AB328" s="97"/>
      <c r="AC328" s="97"/>
      <c r="AD328" s="97"/>
      <c r="AE328" s="97"/>
      <c r="AF328" s="93"/>
      <c r="AG328" s="93"/>
      <c r="AH328" s="93"/>
      <c r="AI328" s="30"/>
      <c r="AJ328" s="30"/>
      <c r="AK328" s="30"/>
      <c r="AL328" s="30"/>
      <c r="AM328" s="109"/>
      <c r="AN328" s="109" t="s">
        <v>1039</v>
      </c>
      <c r="AO328" s="30"/>
      <c r="AP328" s="112">
        <v>976</v>
      </c>
      <c r="AQ328"/>
      <c r="AR328"/>
      <c r="AS328"/>
      <c r="AT328"/>
      <c r="AU328"/>
      <c r="AV328"/>
    </row>
    <row r="329" spans="1:48" ht="23.45" customHeight="1" x14ac:dyDescent="0.2">
      <c r="A329" s="356"/>
      <c r="B329" s="155"/>
      <c r="C329" s="155"/>
      <c r="D329" s="155"/>
      <c r="E329" s="155"/>
      <c r="F329" s="155"/>
      <c r="G329" s="155"/>
      <c r="H329" s="155"/>
      <c r="I329" s="155"/>
      <c r="J329" s="155"/>
      <c r="K329" s="155"/>
      <c r="L329" s="155"/>
      <c r="M329" s="357"/>
      <c r="N329" s="155"/>
      <c r="O329" s="155"/>
      <c r="P329" s="155"/>
      <c r="Q329" s="155"/>
      <c r="R329" s="155"/>
      <c r="AA329" s="97"/>
      <c r="AB329" s="97"/>
      <c r="AC329" s="97"/>
      <c r="AD329" s="97"/>
      <c r="AE329" s="97"/>
      <c r="AF329" s="93"/>
      <c r="AG329" s="93"/>
      <c r="AH329" s="93"/>
      <c r="AI329" s="30"/>
      <c r="AJ329" s="30"/>
      <c r="AK329" s="30"/>
      <c r="AL329" s="30"/>
      <c r="AM329" s="109"/>
      <c r="AN329" s="109" t="s">
        <v>1040</v>
      </c>
      <c r="AO329" s="30"/>
      <c r="AP329" s="112" t="s">
        <v>1041</v>
      </c>
      <c r="AQ329"/>
      <c r="AR329"/>
      <c r="AS329"/>
      <c r="AT329"/>
      <c r="AU329"/>
      <c r="AV329"/>
    </row>
    <row r="330" spans="1:48" ht="23.45" customHeight="1" x14ac:dyDescent="0.2">
      <c r="A330" s="356"/>
      <c r="B330" s="155"/>
      <c r="C330" s="155"/>
      <c r="D330" s="155"/>
      <c r="E330" s="155"/>
      <c r="F330" s="155"/>
      <c r="G330" s="155"/>
      <c r="H330" s="155"/>
      <c r="I330" s="155"/>
      <c r="J330" s="155"/>
      <c r="K330" s="155"/>
      <c r="L330" s="155"/>
      <c r="M330" s="357"/>
      <c r="N330" s="155"/>
      <c r="O330" s="155"/>
      <c r="P330" s="155"/>
      <c r="Q330" s="155"/>
      <c r="R330" s="155"/>
      <c r="AA330" s="97"/>
      <c r="AB330" s="97"/>
      <c r="AC330" s="97"/>
      <c r="AD330" s="97"/>
      <c r="AE330" s="97"/>
      <c r="AF330" s="93"/>
      <c r="AG330" s="93"/>
      <c r="AH330" s="93"/>
      <c r="AI330" s="30"/>
      <c r="AJ330" s="30"/>
      <c r="AK330" s="30"/>
      <c r="AL330" s="30"/>
      <c r="AM330" s="109"/>
      <c r="AN330" s="109" t="s">
        <v>1042</v>
      </c>
      <c r="AO330" s="30"/>
      <c r="AP330" s="112" t="s">
        <v>1043</v>
      </c>
      <c r="AQ330"/>
      <c r="AR330"/>
      <c r="AS330"/>
      <c r="AT330"/>
      <c r="AU330"/>
      <c r="AV330"/>
    </row>
    <row r="331" spans="1:48" ht="23.45" customHeight="1" x14ac:dyDescent="0.2">
      <c r="A331" s="356"/>
      <c r="B331" s="155"/>
      <c r="C331" s="155"/>
      <c r="D331" s="155"/>
      <c r="E331" s="155"/>
      <c r="F331" s="155"/>
      <c r="G331" s="155"/>
      <c r="H331" s="155"/>
      <c r="I331" s="155"/>
      <c r="J331" s="155"/>
      <c r="K331" s="155"/>
      <c r="L331" s="155"/>
      <c r="M331" s="357"/>
      <c r="N331" s="155"/>
      <c r="O331" s="155"/>
      <c r="P331" s="155"/>
      <c r="Q331" s="155"/>
      <c r="R331" s="155"/>
      <c r="AA331" s="97"/>
      <c r="AB331" s="97"/>
      <c r="AC331" s="97"/>
      <c r="AD331" s="97"/>
      <c r="AE331" s="97"/>
      <c r="AF331" s="93"/>
      <c r="AG331" s="93"/>
      <c r="AH331" s="93"/>
      <c r="AI331" s="30"/>
      <c r="AJ331" s="30"/>
      <c r="AK331" s="30"/>
      <c r="AL331" s="30"/>
      <c r="AM331" s="109"/>
      <c r="AN331" s="109" t="s">
        <v>1044</v>
      </c>
      <c r="AO331" s="30"/>
      <c r="AP331" s="112">
        <v>992</v>
      </c>
      <c r="AQ331"/>
      <c r="AR331"/>
      <c r="AS331"/>
      <c r="AT331"/>
      <c r="AU331"/>
      <c r="AV331"/>
    </row>
    <row r="332" spans="1:48" ht="23.45" customHeight="1" x14ac:dyDescent="0.2">
      <c r="A332" s="356"/>
      <c r="B332" s="155"/>
      <c r="C332" s="155"/>
      <c r="D332" s="155"/>
      <c r="E332" s="155"/>
      <c r="F332" s="155"/>
      <c r="G332" s="155"/>
      <c r="H332" s="155"/>
      <c r="I332" s="155"/>
      <c r="J332" s="155"/>
      <c r="K332" s="155"/>
      <c r="L332" s="155"/>
      <c r="M332" s="357"/>
      <c r="N332" s="155"/>
      <c r="O332" s="155"/>
      <c r="P332" s="155"/>
      <c r="Q332" s="155"/>
      <c r="R332" s="155"/>
      <c r="AA332" s="97"/>
      <c r="AB332" s="97"/>
      <c r="AC332" s="97"/>
      <c r="AD332" s="97"/>
      <c r="AE332" s="97"/>
      <c r="AF332" s="93"/>
      <c r="AG332" s="93"/>
      <c r="AH332" s="93"/>
      <c r="AI332" s="30"/>
      <c r="AJ332" s="30"/>
      <c r="AK332" s="30"/>
      <c r="AL332" s="30"/>
      <c r="AM332" s="109"/>
      <c r="AN332" s="109" t="s">
        <v>1045</v>
      </c>
      <c r="AO332" s="30"/>
      <c r="AP332" s="112">
        <v>993</v>
      </c>
      <c r="AQ332"/>
      <c r="AR332"/>
      <c r="AS332"/>
      <c r="AT332"/>
      <c r="AU332"/>
      <c r="AV332"/>
    </row>
    <row r="333" spans="1:48" ht="23.45" customHeight="1" x14ac:dyDescent="0.2">
      <c r="A333" s="356"/>
      <c r="B333" s="155"/>
      <c r="C333" s="155"/>
      <c r="D333" s="155"/>
      <c r="E333" s="155"/>
      <c r="F333" s="155"/>
      <c r="G333" s="155"/>
      <c r="H333" s="155"/>
      <c r="I333" s="155"/>
      <c r="J333" s="155"/>
      <c r="K333" s="155"/>
      <c r="L333" s="155"/>
      <c r="M333" s="357"/>
      <c r="N333" s="155"/>
      <c r="O333" s="155"/>
      <c r="P333" s="155"/>
      <c r="Q333" s="155"/>
      <c r="R333" s="155"/>
      <c r="AA333" s="97"/>
      <c r="AB333" s="97"/>
      <c r="AC333" s="97"/>
      <c r="AD333" s="97"/>
      <c r="AE333" s="97"/>
      <c r="AF333" s="93"/>
      <c r="AG333" s="93"/>
      <c r="AH333" s="93"/>
      <c r="AI333" s="30"/>
      <c r="AJ333" s="30"/>
      <c r="AK333" s="30"/>
      <c r="AL333" s="30"/>
      <c r="AM333" s="109"/>
      <c r="AN333" s="109" t="s">
        <v>1046</v>
      </c>
      <c r="AO333" s="30"/>
      <c r="AP333" s="112" t="s">
        <v>1047</v>
      </c>
      <c r="AQ333"/>
      <c r="AR333"/>
      <c r="AS333"/>
      <c r="AT333"/>
      <c r="AU333"/>
      <c r="AV333"/>
    </row>
    <row r="334" spans="1:48" ht="23.45" customHeight="1" x14ac:dyDescent="0.2">
      <c r="A334" s="356"/>
      <c r="B334" s="155"/>
      <c r="C334" s="155"/>
      <c r="D334" s="155"/>
      <c r="E334" s="155"/>
      <c r="F334" s="155"/>
      <c r="G334" s="155"/>
      <c r="H334" s="155"/>
      <c r="I334" s="155"/>
      <c r="J334" s="155"/>
      <c r="K334" s="155"/>
      <c r="L334" s="155"/>
      <c r="M334" s="357"/>
      <c r="N334" s="155"/>
      <c r="O334" s="155"/>
      <c r="P334" s="155"/>
      <c r="Q334" s="155"/>
      <c r="R334" s="155"/>
      <c r="AA334" s="97"/>
      <c r="AB334" s="97"/>
      <c r="AC334" s="97"/>
      <c r="AD334" s="97"/>
      <c r="AE334" s="97"/>
      <c r="AF334" s="93"/>
      <c r="AG334" s="93"/>
      <c r="AH334" s="93"/>
      <c r="AI334" s="30"/>
      <c r="AJ334" s="30"/>
      <c r="AK334" s="30"/>
      <c r="AL334" s="30"/>
      <c r="AM334" s="109"/>
      <c r="AN334" s="109" t="s">
        <v>1048</v>
      </c>
      <c r="AO334" s="30"/>
      <c r="AP334" s="112" t="s">
        <v>1049</v>
      </c>
      <c r="AQ334"/>
      <c r="AR334"/>
      <c r="AS334"/>
      <c r="AT334"/>
      <c r="AU334"/>
      <c r="AV334"/>
    </row>
    <row r="335" spans="1:48" ht="23.45" customHeight="1" x14ac:dyDescent="0.2">
      <c r="A335" s="356"/>
      <c r="B335" s="155"/>
      <c r="C335" s="155"/>
      <c r="D335" s="155"/>
      <c r="E335" s="155"/>
      <c r="F335" s="155"/>
      <c r="G335" s="155"/>
      <c r="H335" s="155"/>
      <c r="I335" s="155"/>
      <c r="J335" s="155"/>
      <c r="K335" s="155"/>
      <c r="L335" s="155"/>
      <c r="M335" s="357"/>
      <c r="N335" s="155"/>
      <c r="O335" s="155"/>
      <c r="P335" s="155"/>
      <c r="Q335" s="155"/>
      <c r="R335" s="155"/>
      <c r="AA335" s="97"/>
      <c r="AB335" s="97"/>
      <c r="AC335" s="97"/>
      <c r="AD335" s="97"/>
      <c r="AE335" s="97"/>
      <c r="AF335" s="93"/>
      <c r="AG335" s="93"/>
      <c r="AH335" s="93"/>
      <c r="AI335" s="30"/>
      <c r="AJ335" s="30"/>
      <c r="AK335" s="30"/>
      <c r="AL335" s="30"/>
      <c r="AM335" s="109"/>
      <c r="AN335" s="109" t="s">
        <v>1050</v>
      </c>
      <c r="AO335" s="30"/>
      <c r="AP335" s="112" t="s">
        <v>1051</v>
      </c>
      <c r="AQ335"/>
      <c r="AR335"/>
      <c r="AS335"/>
      <c r="AT335"/>
      <c r="AU335"/>
      <c r="AV335"/>
    </row>
    <row r="336" spans="1:48" ht="23.45" customHeight="1" x14ac:dyDescent="0.2">
      <c r="A336" s="356"/>
      <c r="B336" s="155"/>
      <c r="C336" s="155"/>
      <c r="D336" s="155"/>
      <c r="E336" s="155"/>
      <c r="F336" s="155"/>
      <c r="G336" s="155"/>
      <c r="H336" s="155"/>
      <c r="I336" s="155"/>
      <c r="J336" s="155"/>
      <c r="K336" s="155"/>
      <c r="L336" s="155"/>
      <c r="M336" s="357"/>
      <c r="N336" s="155"/>
      <c r="O336" s="155"/>
      <c r="P336" s="155"/>
      <c r="Q336" s="155"/>
      <c r="R336" s="155"/>
      <c r="AA336" s="97"/>
      <c r="AB336" s="97"/>
      <c r="AC336" s="97"/>
      <c r="AD336" s="97"/>
      <c r="AE336" s="97"/>
      <c r="AF336" s="93"/>
      <c r="AG336" s="93"/>
      <c r="AH336" s="93"/>
      <c r="AI336" s="30"/>
      <c r="AJ336" s="30"/>
      <c r="AK336" s="30"/>
      <c r="AL336" s="30"/>
      <c r="AM336" s="109"/>
      <c r="AN336" s="109" t="s">
        <v>1052</v>
      </c>
      <c r="AO336" s="30"/>
      <c r="AP336" s="112" t="s">
        <v>1053</v>
      </c>
      <c r="AQ336"/>
      <c r="AR336"/>
      <c r="AS336"/>
      <c r="AT336"/>
      <c r="AU336"/>
      <c r="AV336"/>
    </row>
    <row r="337" spans="1:48" ht="23.45" customHeight="1" x14ac:dyDescent="0.2">
      <c r="A337" s="356"/>
      <c r="B337" s="155"/>
      <c r="C337" s="155"/>
      <c r="D337" s="155"/>
      <c r="E337" s="155"/>
      <c r="F337" s="155"/>
      <c r="G337" s="155"/>
      <c r="H337" s="155"/>
      <c r="I337" s="155"/>
      <c r="J337" s="155"/>
      <c r="K337" s="155"/>
      <c r="L337" s="155"/>
      <c r="M337" s="357"/>
      <c r="N337" s="155"/>
      <c r="O337" s="155"/>
      <c r="P337" s="155"/>
      <c r="Q337" s="155"/>
      <c r="R337" s="155"/>
      <c r="AA337" s="97"/>
      <c r="AB337" s="97"/>
      <c r="AC337" s="97"/>
      <c r="AD337" s="97"/>
      <c r="AE337" s="97"/>
      <c r="AF337" s="93"/>
      <c r="AG337" s="93"/>
      <c r="AH337" s="93"/>
      <c r="AI337" s="30"/>
      <c r="AJ337" s="30"/>
      <c r="AK337" s="30"/>
      <c r="AL337" s="30"/>
      <c r="AM337" s="109"/>
      <c r="AN337" s="109" t="s">
        <v>1054</v>
      </c>
      <c r="AO337" s="30"/>
      <c r="AP337" s="112" t="s">
        <v>1055</v>
      </c>
      <c r="AQ337"/>
      <c r="AR337"/>
      <c r="AS337"/>
      <c r="AT337"/>
      <c r="AU337"/>
      <c r="AV337"/>
    </row>
    <row r="338" spans="1:48" ht="23.45" customHeight="1" x14ac:dyDescent="0.2">
      <c r="A338" s="356"/>
      <c r="B338" s="155"/>
      <c r="C338" s="155"/>
      <c r="D338" s="155"/>
      <c r="E338" s="155"/>
      <c r="F338" s="155"/>
      <c r="G338" s="155"/>
      <c r="H338" s="155"/>
      <c r="I338" s="155"/>
      <c r="J338" s="155"/>
      <c r="K338" s="155"/>
      <c r="L338" s="155"/>
      <c r="M338" s="357"/>
      <c r="N338" s="155"/>
      <c r="O338" s="155"/>
      <c r="P338" s="155"/>
      <c r="Q338" s="155"/>
      <c r="R338" s="155"/>
      <c r="AA338" s="97"/>
      <c r="AB338" s="97"/>
      <c r="AC338" s="97"/>
      <c r="AD338" s="97"/>
      <c r="AE338" s="97"/>
      <c r="AF338" s="93"/>
      <c r="AG338" s="93"/>
      <c r="AH338" s="93"/>
      <c r="AI338" s="30"/>
      <c r="AJ338" s="30"/>
      <c r="AK338" s="30"/>
      <c r="AL338" s="30"/>
      <c r="AM338" s="109"/>
      <c r="AN338" s="109" t="s">
        <v>1056</v>
      </c>
      <c r="AO338" s="30"/>
      <c r="AP338" s="112" t="s">
        <v>1057</v>
      </c>
      <c r="AQ338"/>
      <c r="AR338"/>
      <c r="AS338"/>
      <c r="AT338"/>
      <c r="AU338"/>
      <c r="AV338"/>
    </row>
    <row r="339" spans="1:48" ht="23.45" customHeight="1" x14ac:dyDescent="0.2">
      <c r="A339" s="356"/>
      <c r="B339" s="155"/>
      <c r="C339" s="155"/>
      <c r="D339" s="155"/>
      <c r="E339" s="155"/>
      <c r="F339" s="155"/>
      <c r="G339" s="155"/>
      <c r="H339" s="155"/>
      <c r="I339" s="155"/>
      <c r="J339" s="155"/>
      <c r="K339" s="155"/>
      <c r="L339" s="155"/>
      <c r="M339" s="357"/>
      <c r="N339" s="155"/>
      <c r="O339" s="155"/>
      <c r="P339" s="155"/>
      <c r="Q339" s="155"/>
      <c r="R339" s="155"/>
      <c r="AA339" s="97"/>
      <c r="AB339" s="97"/>
      <c r="AC339" s="97"/>
      <c r="AD339" s="97"/>
      <c r="AE339" s="97"/>
      <c r="AF339" s="93"/>
      <c r="AG339" s="93"/>
      <c r="AH339" s="93"/>
      <c r="AI339" s="30"/>
      <c r="AJ339" s="30"/>
      <c r="AK339" s="30"/>
      <c r="AL339" s="30"/>
      <c r="AM339" s="109"/>
      <c r="AN339" s="109" t="s">
        <v>1058</v>
      </c>
      <c r="AO339" s="30"/>
      <c r="AP339" s="112" t="s">
        <v>1059</v>
      </c>
      <c r="AQ339"/>
      <c r="AR339"/>
      <c r="AS339"/>
      <c r="AT339"/>
      <c r="AU339"/>
      <c r="AV339"/>
    </row>
    <row r="340" spans="1:48" ht="23.45" customHeight="1" x14ac:dyDescent="0.2">
      <c r="A340" s="356"/>
      <c r="B340" s="155"/>
      <c r="C340" s="155"/>
      <c r="D340" s="155"/>
      <c r="E340" s="155"/>
      <c r="F340" s="155"/>
      <c r="G340" s="155"/>
      <c r="H340" s="155"/>
      <c r="I340" s="155"/>
      <c r="J340" s="155"/>
      <c r="K340" s="155"/>
      <c r="L340" s="155"/>
      <c r="M340" s="357"/>
      <c r="N340" s="155"/>
      <c r="O340" s="155"/>
      <c r="P340" s="155"/>
      <c r="Q340" s="155"/>
      <c r="R340" s="155"/>
      <c r="AA340" s="97"/>
      <c r="AB340" s="97"/>
      <c r="AC340" s="97"/>
      <c r="AD340" s="97"/>
      <c r="AE340" s="97"/>
      <c r="AF340" s="93"/>
      <c r="AG340" s="93"/>
      <c r="AH340" s="93"/>
      <c r="AI340" s="30"/>
      <c r="AJ340" s="30"/>
      <c r="AK340" s="30"/>
      <c r="AL340" s="30"/>
      <c r="AM340" s="109"/>
      <c r="AN340" s="109" t="s">
        <v>1060</v>
      </c>
      <c r="AO340" s="30"/>
      <c r="AP340" s="112" t="s">
        <v>1061</v>
      </c>
      <c r="AQ340"/>
      <c r="AR340"/>
      <c r="AS340"/>
      <c r="AT340"/>
      <c r="AU340"/>
      <c r="AV340"/>
    </row>
    <row r="341" spans="1:48" ht="23.45" customHeight="1" x14ac:dyDescent="0.2">
      <c r="A341" s="356"/>
      <c r="B341" s="155"/>
      <c r="C341" s="155"/>
      <c r="D341" s="155"/>
      <c r="E341" s="155"/>
      <c r="F341" s="155"/>
      <c r="G341" s="155"/>
      <c r="H341" s="155"/>
      <c r="I341" s="155"/>
      <c r="J341" s="155"/>
      <c r="K341" s="155"/>
      <c r="L341" s="155"/>
      <c r="M341" s="357"/>
      <c r="N341" s="155"/>
      <c r="O341" s="155"/>
      <c r="P341" s="155"/>
      <c r="Q341" s="155"/>
      <c r="R341" s="155"/>
      <c r="AA341" s="97"/>
      <c r="AB341" s="97"/>
      <c r="AC341" s="97"/>
      <c r="AD341" s="97"/>
      <c r="AE341" s="97"/>
      <c r="AF341" s="93"/>
      <c r="AG341" s="93"/>
      <c r="AH341" s="93"/>
      <c r="AI341" s="30"/>
      <c r="AJ341" s="30"/>
      <c r="AK341" s="30"/>
      <c r="AL341" s="30"/>
      <c r="AM341" s="109"/>
      <c r="AN341" s="109" t="s">
        <v>1062</v>
      </c>
      <c r="AO341" s="30"/>
      <c r="AP341" s="112" t="s">
        <v>1063</v>
      </c>
      <c r="AQ341"/>
      <c r="AR341"/>
      <c r="AS341"/>
      <c r="AT341"/>
      <c r="AU341"/>
      <c r="AV341"/>
    </row>
    <row r="342" spans="1:48" ht="23.45" customHeight="1" x14ac:dyDescent="0.2">
      <c r="A342" s="356"/>
      <c r="B342" s="155"/>
      <c r="C342" s="155"/>
      <c r="D342" s="155"/>
      <c r="E342" s="155"/>
      <c r="F342" s="155"/>
      <c r="G342" s="155"/>
      <c r="H342" s="155"/>
      <c r="I342" s="155"/>
      <c r="J342" s="155"/>
      <c r="K342" s="155"/>
      <c r="L342" s="155"/>
      <c r="M342" s="357"/>
      <c r="N342" s="155"/>
      <c r="O342" s="155"/>
      <c r="P342" s="155"/>
      <c r="Q342" s="155"/>
      <c r="R342" s="155"/>
      <c r="AA342" s="97"/>
      <c r="AB342" s="97"/>
      <c r="AC342" s="97"/>
      <c r="AD342" s="97"/>
      <c r="AE342" s="97"/>
      <c r="AF342" s="93"/>
      <c r="AG342" s="93"/>
      <c r="AH342" s="93"/>
      <c r="AI342" s="30"/>
      <c r="AJ342" s="30"/>
      <c r="AK342" s="30"/>
      <c r="AL342" s="30"/>
      <c r="AM342" s="109"/>
      <c r="AN342" s="109" t="s">
        <v>1064</v>
      </c>
      <c r="AO342" s="30"/>
      <c r="AP342" s="112" t="s">
        <v>1065</v>
      </c>
      <c r="AQ342"/>
      <c r="AR342"/>
      <c r="AS342"/>
      <c r="AT342"/>
      <c r="AU342"/>
      <c r="AV342"/>
    </row>
    <row r="343" spans="1:48" ht="23.45" customHeight="1" x14ac:dyDescent="0.2">
      <c r="A343" s="356"/>
      <c r="B343" s="155"/>
      <c r="C343" s="155"/>
      <c r="D343" s="155"/>
      <c r="E343" s="155"/>
      <c r="F343" s="155"/>
      <c r="G343" s="155"/>
      <c r="H343" s="155"/>
      <c r="I343" s="155"/>
      <c r="J343" s="155"/>
      <c r="K343" s="155"/>
      <c r="L343" s="155"/>
      <c r="M343" s="357"/>
      <c r="N343" s="155"/>
      <c r="O343" s="155"/>
      <c r="P343" s="155"/>
      <c r="Q343" s="155"/>
      <c r="R343" s="155"/>
      <c r="AA343" s="97"/>
      <c r="AB343" s="97"/>
      <c r="AC343" s="97"/>
      <c r="AD343" s="97"/>
      <c r="AE343" s="97"/>
      <c r="AF343" s="93"/>
      <c r="AG343" s="93"/>
      <c r="AH343" s="93"/>
      <c r="AI343" s="30"/>
      <c r="AJ343" s="30"/>
      <c r="AK343" s="30"/>
      <c r="AL343" s="30"/>
      <c r="AM343" s="109"/>
      <c r="AN343" s="109" t="s">
        <v>1066</v>
      </c>
      <c r="AO343" s="30"/>
      <c r="AP343" s="112" t="s">
        <v>1067</v>
      </c>
      <c r="AQ343"/>
      <c r="AR343"/>
      <c r="AS343"/>
      <c r="AT343"/>
      <c r="AU343"/>
      <c r="AV343"/>
    </row>
    <row r="344" spans="1:48" ht="23.45" customHeight="1" x14ac:dyDescent="0.2">
      <c r="A344" s="356"/>
      <c r="B344" s="155"/>
      <c r="C344" s="155"/>
      <c r="D344" s="155"/>
      <c r="E344" s="155"/>
      <c r="F344" s="155"/>
      <c r="G344" s="155"/>
      <c r="H344" s="155"/>
      <c r="I344" s="155"/>
      <c r="J344" s="155"/>
      <c r="K344" s="155"/>
      <c r="L344" s="155"/>
      <c r="M344" s="357"/>
      <c r="N344" s="155"/>
      <c r="O344" s="155"/>
      <c r="P344" s="155"/>
      <c r="Q344" s="155"/>
      <c r="R344" s="155"/>
      <c r="AA344" s="97"/>
      <c r="AB344" s="97"/>
      <c r="AC344" s="97"/>
      <c r="AD344" s="97"/>
      <c r="AE344" s="97"/>
      <c r="AF344" s="93"/>
      <c r="AG344" s="93"/>
      <c r="AH344" s="93"/>
      <c r="AI344" s="30"/>
      <c r="AJ344" s="30"/>
      <c r="AK344" s="30"/>
      <c r="AL344" s="30"/>
      <c r="AM344" s="109"/>
      <c r="AN344" s="109">
        <v>811904</v>
      </c>
      <c r="AO344" s="30"/>
      <c r="AP344" s="112" t="s">
        <v>1068</v>
      </c>
      <c r="AQ344"/>
      <c r="AR344"/>
      <c r="AS344"/>
      <c r="AT344"/>
      <c r="AU344"/>
      <c r="AV344"/>
    </row>
    <row r="345" spans="1:48" ht="23.45" customHeight="1" x14ac:dyDescent="0.2">
      <c r="A345" s="356"/>
      <c r="B345" s="155"/>
      <c r="C345" s="155"/>
      <c r="D345" s="155"/>
      <c r="E345" s="155"/>
      <c r="F345" s="155"/>
      <c r="G345" s="155"/>
      <c r="H345" s="155"/>
      <c r="I345" s="155"/>
      <c r="J345" s="155"/>
      <c r="K345" s="155"/>
      <c r="L345" s="155"/>
      <c r="M345" s="357"/>
      <c r="N345" s="155"/>
      <c r="O345" s="155"/>
      <c r="P345" s="155"/>
      <c r="Q345" s="155"/>
      <c r="R345" s="155"/>
      <c r="AA345" s="97"/>
      <c r="AB345" s="97"/>
      <c r="AC345" s="97"/>
      <c r="AD345" s="97"/>
      <c r="AE345" s="97"/>
      <c r="AF345" s="93"/>
      <c r="AG345" s="93"/>
      <c r="AH345" s="93"/>
      <c r="AI345" s="30"/>
      <c r="AJ345" s="30"/>
      <c r="AK345" s="30"/>
      <c r="AL345" s="30"/>
      <c r="AM345" s="109"/>
      <c r="AN345" s="109" t="s">
        <v>1069</v>
      </c>
      <c r="AO345" s="30"/>
      <c r="AP345" s="112" t="s">
        <v>1070</v>
      </c>
      <c r="AQ345"/>
      <c r="AR345"/>
      <c r="AS345"/>
      <c r="AT345"/>
      <c r="AU345"/>
      <c r="AV345"/>
    </row>
    <row r="346" spans="1:48" ht="23.45" customHeight="1" x14ac:dyDescent="0.2">
      <c r="A346" s="356"/>
      <c r="B346" s="155"/>
      <c r="C346" s="155"/>
      <c r="D346" s="155"/>
      <c r="E346" s="155"/>
      <c r="F346" s="155"/>
      <c r="G346" s="155"/>
      <c r="H346" s="155"/>
      <c r="I346" s="155"/>
      <c r="J346" s="155"/>
      <c r="K346" s="155"/>
      <c r="L346" s="155"/>
      <c r="M346" s="357"/>
      <c r="N346" s="155"/>
      <c r="O346" s="155"/>
      <c r="P346" s="155"/>
      <c r="Q346" s="155"/>
      <c r="R346" s="155"/>
      <c r="AA346" s="97"/>
      <c r="AB346" s="97"/>
      <c r="AC346" s="97"/>
      <c r="AD346" s="97"/>
      <c r="AE346" s="97"/>
      <c r="AF346" s="93"/>
      <c r="AG346" s="93"/>
      <c r="AH346" s="93"/>
      <c r="AI346" s="30"/>
      <c r="AJ346" s="30"/>
      <c r="AK346" s="30"/>
      <c r="AL346" s="30"/>
      <c r="AM346" s="109"/>
      <c r="AN346" s="109" t="s">
        <v>1071</v>
      </c>
      <c r="AO346" s="30"/>
      <c r="AP346" s="112" t="s">
        <v>1072</v>
      </c>
      <c r="AQ346"/>
      <c r="AR346"/>
      <c r="AS346"/>
      <c r="AT346"/>
      <c r="AU346"/>
      <c r="AV346"/>
    </row>
    <row r="347" spans="1:48" ht="23.45" customHeight="1" x14ac:dyDescent="0.2">
      <c r="A347" s="356"/>
      <c r="B347" s="155"/>
      <c r="C347" s="155"/>
      <c r="D347" s="155"/>
      <c r="E347" s="155"/>
      <c r="F347" s="155"/>
      <c r="G347" s="155"/>
      <c r="H347" s="155"/>
      <c r="I347" s="155"/>
      <c r="J347" s="155"/>
      <c r="K347" s="155"/>
      <c r="L347" s="155"/>
      <c r="M347" s="357"/>
      <c r="N347" s="155"/>
      <c r="O347" s="155"/>
      <c r="P347" s="155"/>
      <c r="Q347" s="155"/>
      <c r="R347" s="155"/>
      <c r="AA347" s="97"/>
      <c r="AB347" s="97"/>
      <c r="AC347" s="97"/>
      <c r="AD347" s="97"/>
      <c r="AE347" s="97"/>
      <c r="AF347" s="93"/>
      <c r="AG347" s="93"/>
      <c r="AH347" s="93"/>
      <c r="AI347" s="30"/>
      <c r="AJ347" s="30"/>
      <c r="AK347" s="30"/>
      <c r="AL347" s="30"/>
      <c r="AM347" s="109"/>
      <c r="AN347" s="109" t="s">
        <v>1073</v>
      </c>
      <c r="AO347" s="30"/>
      <c r="AP347" s="112" t="s">
        <v>1074</v>
      </c>
      <c r="AQ347"/>
      <c r="AR347"/>
      <c r="AS347"/>
      <c r="AT347"/>
      <c r="AU347"/>
      <c r="AV347"/>
    </row>
    <row r="348" spans="1:48" ht="23.45" customHeight="1" x14ac:dyDescent="0.2">
      <c r="A348" s="356"/>
      <c r="B348" s="155"/>
      <c r="C348" s="155"/>
      <c r="D348" s="155"/>
      <c r="E348" s="155"/>
      <c r="F348" s="155"/>
      <c r="G348" s="155"/>
      <c r="H348" s="155"/>
      <c r="I348" s="155"/>
      <c r="J348" s="155"/>
      <c r="K348" s="155"/>
      <c r="L348" s="155"/>
      <c r="M348" s="357"/>
      <c r="N348" s="155"/>
      <c r="O348" s="155"/>
      <c r="P348" s="155"/>
      <c r="Q348" s="155"/>
      <c r="R348" s="155"/>
      <c r="AA348" s="97"/>
      <c r="AB348" s="97"/>
      <c r="AC348" s="97"/>
      <c r="AD348" s="97"/>
      <c r="AE348" s="97"/>
      <c r="AF348" s="93"/>
      <c r="AG348" s="93"/>
      <c r="AH348" s="93"/>
      <c r="AI348" s="30"/>
      <c r="AJ348" s="30"/>
      <c r="AK348" s="30"/>
      <c r="AL348" s="30"/>
      <c r="AM348" s="109"/>
      <c r="AN348" s="109" t="s">
        <v>1075</v>
      </c>
      <c r="AO348" s="30"/>
      <c r="AP348" s="112" t="s">
        <v>1076</v>
      </c>
      <c r="AQ348"/>
      <c r="AR348"/>
      <c r="AS348"/>
      <c r="AT348"/>
      <c r="AU348"/>
      <c r="AV348"/>
    </row>
    <row r="349" spans="1:48" ht="23.45" customHeight="1" x14ac:dyDescent="0.2">
      <c r="A349" s="356"/>
      <c r="B349" s="155"/>
      <c r="C349" s="155"/>
      <c r="D349" s="155"/>
      <c r="E349" s="155"/>
      <c r="F349" s="155"/>
      <c r="G349" s="155"/>
      <c r="H349" s="155"/>
      <c r="I349" s="155"/>
      <c r="J349" s="155"/>
      <c r="K349" s="155"/>
      <c r="L349" s="155"/>
      <c r="M349" s="357"/>
      <c r="N349" s="155"/>
      <c r="O349" s="155"/>
      <c r="P349" s="155"/>
      <c r="Q349" s="155"/>
      <c r="R349" s="155"/>
      <c r="AA349" s="97"/>
      <c r="AB349" s="97"/>
      <c r="AC349" s="97"/>
      <c r="AD349" s="97"/>
      <c r="AE349" s="97"/>
      <c r="AF349" s="93"/>
      <c r="AG349" s="93"/>
      <c r="AH349" s="93"/>
      <c r="AI349" s="30"/>
      <c r="AJ349" s="30"/>
      <c r="AK349" s="30"/>
      <c r="AL349" s="30"/>
      <c r="AM349" s="109"/>
      <c r="AN349" s="109" t="s">
        <v>1077</v>
      </c>
      <c r="AO349" s="30"/>
      <c r="AP349" s="112" t="s">
        <v>1078</v>
      </c>
      <c r="AQ349"/>
      <c r="AR349"/>
      <c r="AS349"/>
      <c r="AT349"/>
      <c r="AU349"/>
      <c r="AV349"/>
    </row>
    <row r="350" spans="1:48" ht="23.45" customHeight="1" x14ac:dyDescent="0.2">
      <c r="A350" s="356"/>
      <c r="B350" s="155"/>
      <c r="C350" s="155"/>
      <c r="D350" s="155"/>
      <c r="E350" s="155"/>
      <c r="F350" s="155"/>
      <c r="G350" s="155"/>
      <c r="H350" s="155"/>
      <c r="I350" s="155"/>
      <c r="J350" s="155"/>
      <c r="K350" s="155"/>
      <c r="L350" s="155"/>
      <c r="M350" s="357"/>
      <c r="N350" s="155"/>
      <c r="O350" s="155"/>
      <c r="P350" s="155"/>
      <c r="Q350" s="155"/>
      <c r="R350" s="155"/>
      <c r="AA350" s="97"/>
      <c r="AB350" s="97"/>
      <c r="AC350" s="97"/>
      <c r="AD350" s="97"/>
      <c r="AE350" s="97"/>
      <c r="AF350" s="93"/>
      <c r="AG350" s="93"/>
      <c r="AH350" s="93"/>
      <c r="AI350" s="30"/>
      <c r="AJ350" s="30"/>
      <c r="AK350" s="30"/>
      <c r="AL350" s="30"/>
      <c r="AM350" s="109"/>
      <c r="AN350" s="109" t="s">
        <v>1079</v>
      </c>
      <c r="AO350" s="30"/>
      <c r="AP350" s="112" t="s">
        <v>1080</v>
      </c>
      <c r="AQ350"/>
      <c r="AR350"/>
      <c r="AS350"/>
      <c r="AT350"/>
      <c r="AU350"/>
      <c r="AV350"/>
    </row>
    <row r="351" spans="1:48" ht="23.45" customHeight="1" x14ac:dyDescent="0.2">
      <c r="A351" s="356"/>
      <c r="B351" s="155"/>
      <c r="C351" s="155"/>
      <c r="D351" s="155"/>
      <c r="E351" s="155"/>
      <c r="F351" s="155"/>
      <c r="G351" s="155"/>
      <c r="H351" s="155"/>
      <c r="I351" s="155"/>
      <c r="J351" s="155"/>
      <c r="K351" s="155"/>
      <c r="L351" s="155"/>
      <c r="M351" s="357"/>
      <c r="N351" s="155"/>
      <c r="O351" s="155"/>
      <c r="P351" s="155"/>
      <c r="Q351" s="155"/>
      <c r="R351" s="155"/>
      <c r="AA351" s="97"/>
      <c r="AB351" s="97"/>
      <c r="AC351" s="97"/>
      <c r="AD351" s="97"/>
      <c r="AE351" s="97"/>
      <c r="AF351" s="93"/>
      <c r="AG351" s="93"/>
      <c r="AH351" s="93"/>
      <c r="AI351" s="30"/>
      <c r="AJ351" s="30"/>
      <c r="AK351" s="30"/>
      <c r="AL351" s="30"/>
      <c r="AM351" s="109"/>
      <c r="AN351" s="109" t="s">
        <v>1081</v>
      </c>
      <c r="AO351" s="30"/>
      <c r="AP351" s="112" t="s">
        <v>1082</v>
      </c>
      <c r="AQ351"/>
      <c r="AR351"/>
      <c r="AS351"/>
      <c r="AT351"/>
      <c r="AU351"/>
      <c r="AV351"/>
    </row>
    <row r="352" spans="1:48" ht="23.45" customHeight="1" x14ac:dyDescent="0.2">
      <c r="A352" s="356"/>
      <c r="B352" s="155"/>
      <c r="C352" s="155"/>
      <c r="D352" s="155"/>
      <c r="E352" s="155"/>
      <c r="F352" s="155"/>
      <c r="G352" s="155"/>
      <c r="H352" s="155"/>
      <c r="I352" s="155"/>
      <c r="J352" s="155"/>
      <c r="K352" s="155"/>
      <c r="L352" s="155"/>
      <c r="M352" s="357"/>
      <c r="N352" s="155"/>
      <c r="O352" s="155"/>
      <c r="P352" s="155"/>
      <c r="Q352" s="155"/>
      <c r="R352" s="155"/>
      <c r="AA352" s="97"/>
      <c r="AB352" s="97"/>
      <c r="AC352" s="97"/>
      <c r="AD352" s="97"/>
      <c r="AE352" s="97"/>
      <c r="AF352" s="93"/>
      <c r="AG352" s="93"/>
      <c r="AH352" s="93"/>
      <c r="AI352" s="30"/>
      <c r="AJ352" s="30"/>
      <c r="AK352" s="30"/>
      <c r="AL352" s="30"/>
      <c r="AM352" s="109"/>
      <c r="AN352" s="109" t="s">
        <v>1083</v>
      </c>
      <c r="AO352" s="30"/>
      <c r="AP352" s="112" t="s">
        <v>1084</v>
      </c>
      <c r="AQ352"/>
      <c r="AR352"/>
      <c r="AS352"/>
      <c r="AT352"/>
      <c r="AU352"/>
      <c r="AV352"/>
    </row>
    <row r="353" spans="1:48" ht="23.45" customHeight="1" x14ac:dyDescent="0.2">
      <c r="A353" s="356"/>
      <c r="B353" s="155"/>
      <c r="C353" s="155"/>
      <c r="D353" s="155"/>
      <c r="E353" s="155"/>
      <c r="F353" s="155"/>
      <c r="G353" s="155"/>
      <c r="H353" s="155"/>
      <c r="I353" s="155"/>
      <c r="J353" s="155"/>
      <c r="K353" s="155"/>
      <c r="L353" s="155"/>
      <c r="M353" s="357"/>
      <c r="N353" s="155"/>
      <c r="O353" s="155"/>
      <c r="P353" s="155"/>
      <c r="Q353" s="155"/>
      <c r="R353" s="155"/>
      <c r="AA353" s="97"/>
      <c r="AB353" s="97"/>
      <c r="AC353" s="97"/>
      <c r="AD353" s="97"/>
      <c r="AE353" s="97"/>
      <c r="AF353" s="93"/>
      <c r="AG353" s="93"/>
      <c r="AH353" s="93"/>
      <c r="AI353" s="30"/>
      <c r="AJ353" s="30"/>
      <c r="AK353" s="30"/>
      <c r="AL353" s="30"/>
      <c r="AM353" s="109"/>
      <c r="AN353" s="109">
        <v>151</v>
      </c>
      <c r="AO353" s="30"/>
      <c r="AP353" s="112" t="s">
        <v>1085</v>
      </c>
      <c r="AQ353"/>
      <c r="AR353"/>
      <c r="AS353"/>
      <c r="AT353"/>
      <c r="AU353"/>
      <c r="AV353"/>
    </row>
    <row r="354" spans="1:48" ht="23.45" customHeight="1" x14ac:dyDescent="0.2">
      <c r="A354" s="356"/>
      <c r="B354" s="155"/>
      <c r="C354" s="155"/>
      <c r="D354" s="155"/>
      <c r="E354" s="155"/>
      <c r="F354" s="155"/>
      <c r="G354" s="155"/>
      <c r="H354" s="155"/>
      <c r="I354" s="155"/>
      <c r="J354" s="155"/>
      <c r="K354" s="155"/>
      <c r="L354" s="155"/>
      <c r="M354" s="357"/>
      <c r="N354" s="155"/>
      <c r="O354" s="155"/>
      <c r="P354" s="155"/>
      <c r="Q354" s="155"/>
      <c r="R354" s="155"/>
      <c r="AA354" s="97"/>
      <c r="AB354" s="97"/>
      <c r="AC354" s="97"/>
      <c r="AD354" s="97"/>
      <c r="AE354" s="97"/>
      <c r="AF354" s="93"/>
      <c r="AG354" s="93"/>
      <c r="AH354" s="93"/>
      <c r="AI354" s="30"/>
      <c r="AJ354" s="30"/>
      <c r="AK354" s="30"/>
      <c r="AL354" s="30"/>
      <c r="AM354" s="109"/>
      <c r="AN354" s="109">
        <v>65</v>
      </c>
      <c r="AO354" s="30"/>
      <c r="AP354" s="112" t="s">
        <v>1086</v>
      </c>
      <c r="AQ354"/>
      <c r="AR354"/>
      <c r="AS354"/>
      <c r="AT354"/>
      <c r="AU354"/>
      <c r="AV354"/>
    </row>
    <row r="355" spans="1:48" ht="23.45" customHeight="1" x14ac:dyDescent="0.2">
      <c r="A355" s="356"/>
      <c r="B355" s="155"/>
      <c r="C355" s="155"/>
      <c r="D355" s="155"/>
      <c r="E355" s="155"/>
      <c r="F355" s="155"/>
      <c r="G355" s="155"/>
      <c r="H355" s="155"/>
      <c r="I355" s="155"/>
      <c r="J355" s="155"/>
      <c r="K355" s="155"/>
      <c r="L355" s="155"/>
      <c r="M355" s="357"/>
      <c r="N355" s="155"/>
      <c r="O355" s="155"/>
      <c r="P355" s="155"/>
      <c r="Q355" s="155"/>
      <c r="R355" s="155"/>
      <c r="AA355" s="97"/>
      <c r="AB355" s="97"/>
      <c r="AC355" s="97"/>
      <c r="AD355" s="97"/>
      <c r="AE355" s="97"/>
      <c r="AF355" s="93"/>
      <c r="AG355" s="93"/>
      <c r="AH355" s="93"/>
      <c r="AI355" s="30"/>
      <c r="AJ355" s="30"/>
      <c r="AK355" s="30"/>
      <c r="AL355" s="30"/>
      <c r="AM355" s="109"/>
      <c r="AN355" s="109" t="s">
        <v>1087</v>
      </c>
      <c r="AO355" s="30"/>
      <c r="AP355" s="112" t="s">
        <v>1088</v>
      </c>
      <c r="AQ355"/>
      <c r="AR355"/>
      <c r="AS355"/>
      <c r="AT355"/>
      <c r="AU355"/>
      <c r="AV355"/>
    </row>
    <row r="356" spans="1:48" ht="23.45" customHeight="1" x14ac:dyDescent="0.2">
      <c r="A356" s="356"/>
      <c r="B356" s="155"/>
      <c r="C356" s="155"/>
      <c r="D356" s="155"/>
      <c r="E356" s="155"/>
      <c r="F356" s="155"/>
      <c r="G356" s="155"/>
      <c r="H356" s="155"/>
      <c r="I356" s="155"/>
      <c r="J356" s="155"/>
      <c r="K356" s="155"/>
      <c r="L356" s="155"/>
      <c r="M356" s="357"/>
      <c r="N356" s="155"/>
      <c r="O356" s="155"/>
      <c r="P356" s="155"/>
      <c r="Q356" s="155"/>
      <c r="R356" s="155"/>
      <c r="AA356" s="97"/>
      <c r="AB356" s="97"/>
      <c r="AC356" s="97"/>
      <c r="AD356" s="97"/>
      <c r="AE356" s="97"/>
      <c r="AF356" s="93"/>
      <c r="AG356" s="93"/>
      <c r="AH356" s="93"/>
      <c r="AI356" s="30"/>
      <c r="AJ356" s="30"/>
      <c r="AK356" s="30"/>
      <c r="AL356" s="30"/>
      <c r="AM356" s="109"/>
      <c r="AN356" s="109" t="s">
        <v>1089</v>
      </c>
      <c r="AO356" s="30"/>
      <c r="AP356" s="112" t="s">
        <v>1090</v>
      </c>
      <c r="AQ356"/>
      <c r="AR356"/>
      <c r="AS356"/>
      <c r="AT356"/>
      <c r="AU356"/>
      <c r="AV356"/>
    </row>
    <row r="357" spans="1:48" ht="23.45" customHeight="1" x14ac:dyDescent="0.2">
      <c r="A357" s="356"/>
      <c r="B357" s="155"/>
      <c r="C357" s="155"/>
      <c r="D357" s="155"/>
      <c r="E357" s="155"/>
      <c r="F357" s="155"/>
      <c r="G357" s="155"/>
      <c r="H357" s="155"/>
      <c r="I357" s="155"/>
      <c r="J357" s="155"/>
      <c r="K357" s="155"/>
      <c r="L357" s="155"/>
      <c r="M357" s="357"/>
      <c r="N357" s="155"/>
      <c r="O357" s="155"/>
      <c r="P357" s="155"/>
      <c r="Q357" s="155"/>
      <c r="R357" s="155"/>
      <c r="AA357" s="97"/>
      <c r="AB357" s="97"/>
      <c r="AC357" s="97"/>
      <c r="AD357" s="97"/>
      <c r="AE357" s="97"/>
      <c r="AF357" s="93"/>
      <c r="AG357" s="93"/>
      <c r="AH357" s="93"/>
      <c r="AI357" s="30"/>
      <c r="AJ357" s="30"/>
      <c r="AK357" s="30"/>
      <c r="AL357" s="30"/>
      <c r="AM357" s="109"/>
      <c r="AN357" s="109" t="s">
        <v>1091</v>
      </c>
      <c r="AO357" s="30"/>
      <c r="AP357" s="112" t="s">
        <v>1092</v>
      </c>
      <c r="AQ357"/>
      <c r="AR357"/>
      <c r="AS357"/>
      <c r="AT357"/>
      <c r="AU357"/>
      <c r="AV357"/>
    </row>
    <row r="358" spans="1:48" ht="23.45" customHeight="1" x14ac:dyDescent="0.2">
      <c r="A358" s="356"/>
      <c r="B358" s="155"/>
      <c r="C358" s="155"/>
      <c r="D358" s="155"/>
      <c r="E358" s="155"/>
      <c r="F358" s="155"/>
      <c r="G358" s="155"/>
      <c r="H358" s="155"/>
      <c r="I358" s="155"/>
      <c r="J358" s="155"/>
      <c r="K358" s="155"/>
      <c r="L358" s="155"/>
      <c r="M358" s="357"/>
      <c r="N358" s="155"/>
      <c r="O358" s="155"/>
      <c r="P358" s="155"/>
      <c r="Q358" s="155"/>
      <c r="R358" s="155"/>
      <c r="AA358" s="97"/>
      <c r="AB358" s="97"/>
      <c r="AC358" s="97"/>
      <c r="AD358" s="97"/>
      <c r="AE358" s="97"/>
      <c r="AF358" s="93"/>
      <c r="AG358" s="93"/>
      <c r="AH358" s="93"/>
      <c r="AI358" s="30"/>
      <c r="AJ358" s="30"/>
      <c r="AK358" s="30"/>
      <c r="AL358" s="30"/>
      <c r="AM358" s="109"/>
      <c r="AN358" s="109" t="s">
        <v>1093</v>
      </c>
      <c r="AO358" s="30"/>
      <c r="AP358" s="112" t="s">
        <v>1094</v>
      </c>
      <c r="AQ358"/>
      <c r="AR358"/>
      <c r="AS358"/>
      <c r="AT358"/>
      <c r="AU358"/>
      <c r="AV358"/>
    </row>
    <row r="359" spans="1:48" ht="23.45" customHeight="1" x14ac:dyDescent="0.2">
      <c r="A359" s="356"/>
      <c r="B359" s="155"/>
      <c r="C359" s="155"/>
      <c r="D359" s="155"/>
      <c r="E359" s="155"/>
      <c r="F359" s="155"/>
      <c r="G359" s="155"/>
      <c r="H359" s="155"/>
      <c r="I359" s="155"/>
      <c r="J359" s="155"/>
      <c r="K359" s="155"/>
      <c r="L359" s="155"/>
      <c r="M359" s="357"/>
      <c r="N359" s="155"/>
      <c r="O359" s="155"/>
      <c r="P359" s="155"/>
      <c r="Q359" s="155"/>
      <c r="R359" s="155"/>
      <c r="AA359" s="97"/>
      <c r="AB359" s="97"/>
      <c r="AC359" s="97"/>
      <c r="AD359" s="97"/>
      <c r="AE359" s="97"/>
      <c r="AF359" s="93"/>
      <c r="AG359" s="93"/>
      <c r="AH359" s="93"/>
      <c r="AI359" s="30"/>
      <c r="AJ359" s="30"/>
      <c r="AK359" s="30"/>
      <c r="AL359" s="30"/>
      <c r="AM359" s="109"/>
      <c r="AN359" s="109" t="s">
        <v>1095</v>
      </c>
      <c r="AO359" s="30"/>
      <c r="AP359" s="112" t="s">
        <v>1096</v>
      </c>
      <c r="AQ359"/>
      <c r="AR359"/>
      <c r="AS359"/>
      <c r="AT359"/>
      <c r="AU359"/>
      <c r="AV359"/>
    </row>
    <row r="360" spans="1:48" ht="23.45" customHeight="1" x14ac:dyDescent="0.2">
      <c r="A360" s="356"/>
      <c r="B360" s="155"/>
      <c r="C360" s="155"/>
      <c r="D360" s="155"/>
      <c r="E360" s="155"/>
      <c r="F360" s="155"/>
      <c r="G360" s="155"/>
      <c r="H360" s="155"/>
      <c r="I360" s="155"/>
      <c r="J360" s="155"/>
      <c r="K360" s="155"/>
      <c r="L360" s="155"/>
      <c r="M360" s="357"/>
      <c r="N360" s="155"/>
      <c r="O360" s="155"/>
      <c r="P360" s="155"/>
      <c r="Q360" s="155"/>
      <c r="R360" s="155"/>
      <c r="AA360" s="97"/>
      <c r="AB360" s="97"/>
      <c r="AC360" s="97"/>
      <c r="AD360" s="97"/>
      <c r="AE360" s="97"/>
      <c r="AF360" s="93"/>
      <c r="AG360" s="93"/>
      <c r="AH360" s="93"/>
      <c r="AI360" s="30"/>
      <c r="AJ360" s="30"/>
      <c r="AK360" s="30"/>
      <c r="AL360" s="30"/>
      <c r="AM360" s="109"/>
      <c r="AN360" s="109" t="s">
        <v>1097</v>
      </c>
      <c r="AO360" s="30"/>
      <c r="AP360" s="112" t="s">
        <v>1098</v>
      </c>
      <c r="AQ360"/>
      <c r="AR360"/>
      <c r="AS360"/>
      <c r="AT360"/>
      <c r="AU360"/>
      <c r="AV360"/>
    </row>
    <row r="361" spans="1:48" ht="23.45" customHeight="1" x14ac:dyDescent="0.2">
      <c r="A361" s="356"/>
      <c r="B361" s="155"/>
      <c r="C361" s="155"/>
      <c r="D361" s="155"/>
      <c r="E361" s="155"/>
      <c r="F361" s="155"/>
      <c r="G361" s="155"/>
      <c r="H361" s="155"/>
      <c r="I361" s="155"/>
      <c r="J361" s="155"/>
      <c r="K361" s="155"/>
      <c r="L361" s="155"/>
      <c r="M361" s="357"/>
      <c r="N361" s="155"/>
      <c r="O361" s="155"/>
      <c r="P361" s="155"/>
      <c r="Q361" s="155"/>
      <c r="R361" s="155"/>
      <c r="AA361" s="97"/>
      <c r="AB361" s="97"/>
      <c r="AC361" s="97"/>
      <c r="AD361" s="97"/>
      <c r="AE361" s="97"/>
      <c r="AF361" s="93"/>
      <c r="AG361" s="93"/>
      <c r="AH361" s="93"/>
      <c r="AI361" s="30"/>
      <c r="AJ361" s="30"/>
      <c r="AK361" s="30"/>
      <c r="AL361" s="30"/>
      <c r="AM361" s="109"/>
      <c r="AN361" s="109" t="s">
        <v>1099</v>
      </c>
      <c r="AO361" s="30"/>
      <c r="AP361" s="112" t="s">
        <v>1100</v>
      </c>
      <c r="AQ361"/>
      <c r="AR361"/>
      <c r="AS361"/>
      <c r="AT361"/>
      <c r="AU361"/>
      <c r="AV361"/>
    </row>
    <row r="362" spans="1:48" ht="23.45" customHeight="1" x14ac:dyDescent="0.2">
      <c r="A362" s="356"/>
      <c r="B362" s="155"/>
      <c r="C362" s="155"/>
      <c r="D362" s="155"/>
      <c r="E362" s="155"/>
      <c r="F362" s="155"/>
      <c r="G362" s="155"/>
      <c r="H362" s="155"/>
      <c r="I362" s="155"/>
      <c r="J362" s="155"/>
      <c r="K362" s="155"/>
      <c r="L362" s="155"/>
      <c r="M362" s="357"/>
      <c r="N362" s="155"/>
      <c r="O362" s="155"/>
      <c r="P362" s="155"/>
      <c r="Q362" s="155"/>
      <c r="R362" s="155"/>
      <c r="AA362" s="97"/>
      <c r="AB362" s="97"/>
      <c r="AC362" s="97"/>
      <c r="AD362" s="97"/>
      <c r="AE362" s="97"/>
      <c r="AF362" s="93"/>
      <c r="AG362" s="93"/>
      <c r="AH362" s="93"/>
      <c r="AI362" s="30"/>
      <c r="AJ362" s="30"/>
      <c r="AK362" s="30"/>
      <c r="AL362" s="30"/>
      <c r="AM362" s="109"/>
      <c r="AN362" s="109" t="s">
        <v>1101</v>
      </c>
      <c r="AO362" s="30"/>
      <c r="AP362" s="112" t="s">
        <v>1102</v>
      </c>
      <c r="AQ362"/>
      <c r="AR362"/>
      <c r="AS362"/>
      <c r="AT362"/>
      <c r="AU362"/>
      <c r="AV362"/>
    </row>
    <row r="363" spans="1:48" ht="23.45" customHeight="1" x14ac:dyDescent="0.2">
      <c r="A363" s="356"/>
      <c r="B363" s="155"/>
      <c r="C363" s="155"/>
      <c r="D363" s="155"/>
      <c r="E363" s="155"/>
      <c r="F363" s="155"/>
      <c r="G363" s="155"/>
      <c r="H363" s="155"/>
      <c r="I363" s="155"/>
      <c r="J363" s="155"/>
      <c r="K363" s="155"/>
      <c r="L363" s="155"/>
      <c r="M363" s="357"/>
      <c r="N363" s="155"/>
      <c r="O363" s="155"/>
      <c r="P363" s="155"/>
      <c r="Q363" s="155"/>
      <c r="R363" s="155"/>
      <c r="AA363" s="97"/>
      <c r="AB363" s="97"/>
      <c r="AC363" s="97"/>
      <c r="AD363" s="97"/>
      <c r="AE363" s="97"/>
      <c r="AF363" s="93"/>
      <c r="AG363" s="93"/>
      <c r="AH363" s="93"/>
      <c r="AI363" s="30"/>
      <c r="AJ363" s="30"/>
      <c r="AK363" s="30"/>
      <c r="AL363" s="30"/>
      <c r="AM363" s="109"/>
      <c r="AN363" s="109" t="s">
        <v>1103</v>
      </c>
      <c r="AO363" s="30"/>
      <c r="AP363" s="112" t="s">
        <v>1104</v>
      </c>
      <c r="AQ363"/>
      <c r="AR363"/>
      <c r="AS363"/>
      <c r="AT363"/>
      <c r="AU363"/>
      <c r="AV363"/>
    </row>
    <row r="364" spans="1:48" ht="23.45" customHeight="1" x14ac:dyDescent="0.2">
      <c r="A364" s="356"/>
      <c r="B364" s="155"/>
      <c r="C364" s="155"/>
      <c r="D364" s="155"/>
      <c r="E364" s="155"/>
      <c r="F364" s="155"/>
      <c r="G364" s="155"/>
      <c r="H364" s="155"/>
      <c r="I364" s="155"/>
      <c r="J364" s="155"/>
      <c r="K364" s="155"/>
      <c r="L364" s="155"/>
      <c r="M364" s="357"/>
      <c r="N364" s="155"/>
      <c r="O364" s="155"/>
      <c r="P364" s="155"/>
      <c r="Q364" s="155"/>
      <c r="R364" s="155"/>
      <c r="AA364" s="97"/>
      <c r="AB364" s="97"/>
      <c r="AC364" s="97"/>
      <c r="AD364" s="97"/>
      <c r="AE364" s="97"/>
      <c r="AF364" s="93"/>
      <c r="AG364" s="93"/>
      <c r="AH364" s="93"/>
      <c r="AI364" s="30"/>
      <c r="AJ364" s="30"/>
      <c r="AK364" s="30"/>
      <c r="AL364" s="30"/>
      <c r="AM364" s="109"/>
      <c r="AN364" s="109" t="s">
        <v>1105</v>
      </c>
      <c r="AO364" s="30"/>
      <c r="AP364" s="112" t="s">
        <v>1106</v>
      </c>
      <c r="AQ364"/>
      <c r="AR364"/>
      <c r="AS364"/>
      <c r="AT364"/>
      <c r="AU364"/>
      <c r="AV364"/>
    </row>
    <row r="365" spans="1:48" ht="23.45" customHeight="1" x14ac:dyDescent="0.2">
      <c r="A365" s="356"/>
      <c r="B365" s="155"/>
      <c r="C365" s="155"/>
      <c r="D365" s="155"/>
      <c r="E365" s="155"/>
      <c r="F365" s="155"/>
      <c r="G365" s="155"/>
      <c r="H365" s="155"/>
      <c r="I365" s="155"/>
      <c r="J365" s="155"/>
      <c r="K365" s="155"/>
      <c r="L365" s="155"/>
      <c r="M365" s="357"/>
      <c r="N365" s="155"/>
      <c r="O365" s="155"/>
      <c r="P365" s="155"/>
      <c r="Q365" s="155"/>
      <c r="R365" s="155"/>
      <c r="AA365" s="97"/>
      <c r="AB365" s="97"/>
      <c r="AC365" s="97"/>
      <c r="AD365" s="97"/>
      <c r="AE365" s="97"/>
      <c r="AF365" s="93"/>
      <c r="AG365" s="93"/>
      <c r="AH365" s="93"/>
      <c r="AI365" s="30"/>
      <c r="AJ365" s="30"/>
      <c r="AK365" s="30"/>
      <c r="AL365" s="30"/>
      <c r="AM365" s="109"/>
      <c r="AN365" s="109">
        <v>204</v>
      </c>
      <c r="AO365" s="30"/>
      <c r="AP365" s="112" t="s">
        <v>1107</v>
      </c>
      <c r="AQ365"/>
      <c r="AR365"/>
      <c r="AS365"/>
      <c r="AT365"/>
      <c r="AU365"/>
      <c r="AV365"/>
    </row>
    <row r="366" spans="1:48" ht="23.45" customHeight="1" x14ac:dyDescent="0.2">
      <c r="A366" s="356"/>
      <c r="B366" s="155"/>
      <c r="C366" s="155"/>
      <c r="D366" s="155"/>
      <c r="E366" s="155"/>
      <c r="F366" s="155"/>
      <c r="G366" s="155"/>
      <c r="H366" s="155"/>
      <c r="I366" s="155"/>
      <c r="J366" s="155"/>
      <c r="K366" s="155"/>
      <c r="L366" s="155"/>
      <c r="M366" s="357"/>
      <c r="N366" s="155"/>
      <c r="O366" s="155"/>
      <c r="P366" s="155"/>
      <c r="Q366" s="155"/>
      <c r="R366" s="155"/>
      <c r="AA366" s="97"/>
      <c r="AB366" s="97"/>
      <c r="AC366" s="97"/>
      <c r="AD366" s="97"/>
      <c r="AE366" s="97"/>
      <c r="AF366" s="93"/>
      <c r="AG366" s="93"/>
      <c r="AH366" s="93"/>
      <c r="AI366" s="30"/>
      <c r="AJ366" s="30"/>
      <c r="AK366" s="30"/>
      <c r="AL366" s="30"/>
      <c r="AM366" s="109"/>
      <c r="AN366" s="109" t="s">
        <v>1108</v>
      </c>
      <c r="AO366" s="30"/>
      <c r="AP366" s="112" t="s">
        <v>1109</v>
      </c>
      <c r="AQ366"/>
      <c r="AR366"/>
      <c r="AS366"/>
      <c r="AT366"/>
      <c r="AU366"/>
      <c r="AV366"/>
    </row>
    <row r="367" spans="1:48" ht="23.45" customHeight="1" x14ac:dyDescent="0.2">
      <c r="A367" s="356"/>
      <c r="B367" s="155"/>
      <c r="C367" s="155"/>
      <c r="D367" s="155"/>
      <c r="E367" s="155"/>
      <c r="F367" s="155"/>
      <c r="G367" s="155"/>
      <c r="H367" s="155"/>
      <c r="I367" s="155"/>
      <c r="J367" s="155"/>
      <c r="K367" s="155"/>
      <c r="L367" s="155"/>
      <c r="M367" s="357"/>
      <c r="N367" s="155"/>
      <c r="O367" s="155"/>
      <c r="P367" s="155"/>
      <c r="Q367" s="155"/>
      <c r="R367" s="155"/>
      <c r="AA367" s="97"/>
      <c r="AB367" s="97"/>
      <c r="AC367" s="97"/>
      <c r="AD367" s="97"/>
      <c r="AE367" s="97"/>
      <c r="AF367" s="93"/>
      <c r="AG367" s="93"/>
      <c r="AH367" s="93"/>
      <c r="AI367" s="30"/>
      <c r="AJ367" s="30"/>
      <c r="AK367" s="30"/>
      <c r="AL367" s="30"/>
      <c r="AM367" s="109"/>
      <c r="AN367" s="109" t="s">
        <v>1110</v>
      </c>
      <c r="AO367" s="30"/>
      <c r="AP367" s="112" t="s">
        <v>1111</v>
      </c>
      <c r="AQ367"/>
      <c r="AR367"/>
      <c r="AS367"/>
      <c r="AT367"/>
      <c r="AU367"/>
      <c r="AV367"/>
    </row>
    <row r="368" spans="1:48" ht="23.45" customHeight="1" x14ac:dyDescent="0.2">
      <c r="A368" s="356"/>
      <c r="B368" s="155"/>
      <c r="C368" s="155"/>
      <c r="D368" s="155"/>
      <c r="E368" s="155"/>
      <c r="F368" s="155"/>
      <c r="G368" s="155"/>
      <c r="H368" s="155"/>
      <c r="I368" s="155"/>
      <c r="J368" s="155"/>
      <c r="K368" s="155"/>
      <c r="L368" s="155"/>
      <c r="M368" s="357"/>
      <c r="N368" s="155"/>
      <c r="O368" s="155"/>
      <c r="P368" s="155"/>
      <c r="Q368" s="155"/>
      <c r="R368" s="155"/>
      <c r="AA368" s="97"/>
      <c r="AB368" s="97"/>
      <c r="AC368" s="97"/>
      <c r="AD368" s="97"/>
      <c r="AE368" s="97"/>
      <c r="AF368" s="93"/>
      <c r="AG368" s="93"/>
      <c r="AH368" s="93"/>
      <c r="AI368" s="30"/>
      <c r="AJ368" s="30"/>
      <c r="AK368" s="30"/>
      <c r="AL368" s="30"/>
      <c r="AM368" s="109"/>
      <c r="AN368" s="109" t="s">
        <v>1112</v>
      </c>
      <c r="AO368" s="30"/>
      <c r="AP368" s="112" t="s">
        <v>1113</v>
      </c>
      <c r="AQ368"/>
      <c r="AR368"/>
      <c r="AS368"/>
      <c r="AT368"/>
      <c r="AU368"/>
      <c r="AV368"/>
    </row>
    <row r="369" spans="1:48" ht="23.45" customHeight="1" x14ac:dyDescent="0.2">
      <c r="A369" s="356"/>
      <c r="B369" s="155"/>
      <c r="C369" s="155"/>
      <c r="D369" s="155"/>
      <c r="E369" s="155"/>
      <c r="F369" s="155"/>
      <c r="G369" s="155"/>
      <c r="H369" s="155"/>
      <c r="I369" s="155"/>
      <c r="J369" s="155"/>
      <c r="K369" s="155"/>
      <c r="L369" s="155"/>
      <c r="M369" s="357"/>
      <c r="N369" s="155"/>
      <c r="O369" s="155"/>
      <c r="P369" s="155"/>
      <c r="Q369" s="155"/>
      <c r="R369" s="155"/>
      <c r="AA369" s="97"/>
      <c r="AB369" s="97"/>
      <c r="AC369" s="97"/>
      <c r="AD369" s="97"/>
      <c r="AE369" s="97"/>
      <c r="AF369" s="93"/>
      <c r="AG369" s="93"/>
      <c r="AH369" s="93"/>
      <c r="AI369" s="30"/>
      <c r="AJ369" s="30"/>
      <c r="AK369" s="30"/>
      <c r="AL369" s="30"/>
      <c r="AM369" s="109"/>
      <c r="AN369" s="109" t="s">
        <v>1114</v>
      </c>
      <c r="AO369" s="30"/>
      <c r="AP369" s="112" t="s">
        <v>1115</v>
      </c>
      <c r="AQ369"/>
      <c r="AR369"/>
      <c r="AS369"/>
      <c r="AT369"/>
      <c r="AU369"/>
      <c r="AV369"/>
    </row>
    <row r="370" spans="1:48" ht="23.45" customHeight="1" x14ac:dyDescent="0.2">
      <c r="A370" s="356"/>
      <c r="B370" s="155"/>
      <c r="C370" s="155"/>
      <c r="D370" s="155"/>
      <c r="E370" s="155"/>
      <c r="F370" s="155"/>
      <c r="G370" s="155"/>
      <c r="H370" s="155"/>
      <c r="I370" s="155"/>
      <c r="J370" s="155"/>
      <c r="K370" s="155"/>
      <c r="L370" s="155"/>
      <c r="M370" s="357"/>
      <c r="N370" s="155"/>
      <c r="O370" s="155"/>
      <c r="P370" s="155"/>
      <c r="Q370" s="155"/>
      <c r="R370" s="155"/>
      <c r="AA370" s="97"/>
      <c r="AB370" s="97"/>
      <c r="AC370" s="97"/>
      <c r="AD370" s="97"/>
      <c r="AE370" s="97"/>
      <c r="AF370" s="93"/>
      <c r="AG370" s="93"/>
      <c r="AH370" s="93"/>
      <c r="AI370" s="30"/>
      <c r="AJ370" s="30"/>
      <c r="AK370" s="30"/>
      <c r="AL370" s="30"/>
      <c r="AM370" s="109"/>
      <c r="AN370" s="109" t="s">
        <v>1116</v>
      </c>
      <c r="AO370" s="30"/>
      <c r="AP370" s="112" t="s">
        <v>1117</v>
      </c>
      <c r="AQ370"/>
      <c r="AR370"/>
      <c r="AS370"/>
      <c r="AT370"/>
      <c r="AU370"/>
      <c r="AV370"/>
    </row>
    <row r="371" spans="1:48" ht="23.45" customHeight="1" x14ac:dyDescent="0.2">
      <c r="A371" s="356"/>
      <c r="B371" s="155"/>
      <c r="C371" s="155"/>
      <c r="D371" s="155"/>
      <c r="E371" s="155"/>
      <c r="F371" s="155"/>
      <c r="G371" s="155"/>
      <c r="H371" s="155"/>
      <c r="I371" s="155"/>
      <c r="J371" s="155"/>
      <c r="K371" s="155"/>
      <c r="L371" s="155"/>
      <c r="M371" s="357"/>
      <c r="N371" s="155"/>
      <c r="O371" s="155"/>
      <c r="P371" s="155"/>
      <c r="Q371" s="155"/>
      <c r="R371" s="155"/>
      <c r="AA371" s="97"/>
      <c r="AB371" s="97"/>
      <c r="AC371" s="97"/>
      <c r="AD371" s="97"/>
      <c r="AE371" s="97"/>
      <c r="AF371" s="93"/>
      <c r="AG371" s="93"/>
      <c r="AH371" s="93"/>
      <c r="AI371" s="30"/>
      <c r="AJ371" s="30"/>
      <c r="AK371" s="30"/>
      <c r="AL371" s="30"/>
      <c r="AM371" s="109"/>
      <c r="AN371" s="109">
        <v>691</v>
      </c>
      <c r="AO371" s="30"/>
      <c r="AP371" s="112" t="s">
        <v>1118</v>
      </c>
      <c r="AQ371"/>
      <c r="AR371"/>
      <c r="AS371"/>
      <c r="AT371"/>
      <c r="AU371"/>
      <c r="AV371"/>
    </row>
    <row r="372" spans="1:48" ht="23.45" customHeight="1" x14ac:dyDescent="0.2">
      <c r="A372" s="356"/>
      <c r="B372" s="155"/>
      <c r="C372" s="155"/>
      <c r="D372" s="155"/>
      <c r="E372" s="155"/>
      <c r="F372" s="155"/>
      <c r="G372" s="155"/>
      <c r="H372" s="155"/>
      <c r="I372" s="155"/>
      <c r="J372" s="155"/>
      <c r="K372" s="155"/>
      <c r="L372" s="155"/>
      <c r="M372" s="357"/>
      <c r="N372" s="155"/>
      <c r="O372" s="155"/>
      <c r="P372" s="155"/>
      <c r="Q372" s="155"/>
      <c r="R372" s="155"/>
      <c r="AA372" s="97"/>
      <c r="AB372" s="97"/>
      <c r="AC372" s="97"/>
      <c r="AD372" s="97"/>
      <c r="AE372" s="97"/>
      <c r="AF372" s="93"/>
      <c r="AG372" s="93"/>
      <c r="AH372" s="93"/>
      <c r="AI372" s="30"/>
      <c r="AJ372" s="30"/>
      <c r="AK372" s="30"/>
      <c r="AL372" s="30"/>
      <c r="AM372" s="109"/>
      <c r="AN372" s="109">
        <v>64</v>
      </c>
      <c r="AO372" s="30"/>
      <c r="AP372" s="112" t="s">
        <v>1119</v>
      </c>
      <c r="AQ372"/>
      <c r="AR372"/>
      <c r="AS372"/>
      <c r="AT372"/>
      <c r="AU372"/>
      <c r="AV372"/>
    </row>
    <row r="373" spans="1:48" ht="23.45" customHeight="1" x14ac:dyDescent="0.2">
      <c r="A373" s="356"/>
      <c r="B373" s="155"/>
      <c r="C373" s="155"/>
      <c r="D373" s="155"/>
      <c r="E373" s="155"/>
      <c r="F373" s="155"/>
      <c r="G373" s="155"/>
      <c r="H373" s="155"/>
      <c r="I373" s="155"/>
      <c r="J373" s="155"/>
      <c r="K373" s="155"/>
      <c r="L373" s="155"/>
      <c r="M373" s="357"/>
      <c r="N373" s="155"/>
      <c r="O373" s="155"/>
      <c r="P373" s="155"/>
      <c r="Q373" s="155"/>
      <c r="R373" s="155"/>
      <c r="AA373" s="97"/>
      <c r="AB373" s="97"/>
      <c r="AC373" s="97"/>
      <c r="AD373" s="97"/>
      <c r="AE373" s="97"/>
      <c r="AF373" s="93"/>
      <c r="AG373" s="93"/>
      <c r="AH373" s="93"/>
      <c r="AI373" s="30"/>
      <c r="AJ373" s="30"/>
      <c r="AK373" s="30"/>
      <c r="AL373" s="30"/>
      <c r="AM373" s="109"/>
      <c r="AN373" s="109" t="s">
        <v>1120</v>
      </c>
      <c r="AO373" s="30"/>
      <c r="AP373" s="112" t="s">
        <v>1121</v>
      </c>
      <c r="AQ373"/>
      <c r="AR373"/>
      <c r="AS373"/>
      <c r="AT373"/>
      <c r="AU373"/>
      <c r="AV373"/>
    </row>
    <row r="374" spans="1:48" ht="23.45" customHeight="1" x14ac:dyDescent="0.2">
      <c r="A374" s="356"/>
      <c r="B374" s="155"/>
      <c r="C374" s="155"/>
      <c r="D374" s="155"/>
      <c r="E374" s="155"/>
      <c r="F374" s="155"/>
      <c r="G374" s="155"/>
      <c r="H374" s="155"/>
      <c r="I374" s="155"/>
      <c r="J374" s="155"/>
      <c r="K374" s="155"/>
      <c r="L374" s="155"/>
      <c r="M374" s="357"/>
      <c r="N374" s="155"/>
      <c r="O374" s="155"/>
      <c r="P374" s="155"/>
      <c r="Q374" s="155"/>
      <c r="R374" s="155"/>
      <c r="AA374" s="97"/>
      <c r="AB374" s="97"/>
      <c r="AC374" s="97"/>
      <c r="AD374" s="97"/>
      <c r="AE374" s="97"/>
      <c r="AF374" s="93"/>
      <c r="AG374" s="93"/>
      <c r="AH374" s="93"/>
      <c r="AI374" s="30"/>
      <c r="AJ374" s="30"/>
      <c r="AK374" s="30"/>
      <c r="AL374" s="30"/>
      <c r="AM374" s="109"/>
      <c r="AN374" s="109" t="s">
        <v>1122</v>
      </c>
      <c r="AO374" s="30"/>
      <c r="AP374" s="112" t="s">
        <v>1123</v>
      </c>
      <c r="AQ374"/>
      <c r="AR374"/>
      <c r="AS374"/>
      <c r="AT374"/>
      <c r="AU374"/>
      <c r="AV374"/>
    </row>
    <row r="375" spans="1:48" ht="23.45" customHeight="1" x14ac:dyDescent="0.2">
      <c r="A375" s="356"/>
      <c r="B375" s="155"/>
      <c r="C375" s="155"/>
      <c r="D375" s="155"/>
      <c r="E375" s="155"/>
      <c r="F375" s="155"/>
      <c r="G375" s="155"/>
      <c r="H375" s="155"/>
      <c r="I375" s="155"/>
      <c r="J375" s="155"/>
      <c r="K375" s="155"/>
      <c r="L375" s="155"/>
      <c r="M375" s="357"/>
      <c r="N375" s="155"/>
      <c r="O375" s="155"/>
      <c r="P375" s="155"/>
      <c r="Q375" s="155"/>
      <c r="R375" s="155"/>
      <c r="AA375" s="97"/>
      <c r="AB375" s="97"/>
      <c r="AC375" s="97"/>
      <c r="AD375" s="97"/>
      <c r="AE375" s="97"/>
      <c r="AF375" s="93"/>
      <c r="AG375" s="93"/>
      <c r="AH375" s="93"/>
      <c r="AI375" s="30"/>
      <c r="AJ375" s="30"/>
      <c r="AK375" s="30"/>
      <c r="AL375" s="30"/>
      <c r="AM375" s="109"/>
      <c r="AN375" s="109" t="s">
        <v>1124</v>
      </c>
      <c r="AO375" s="30"/>
      <c r="AP375" s="112" t="s">
        <v>1125</v>
      </c>
      <c r="AQ375"/>
      <c r="AR375"/>
      <c r="AS375"/>
      <c r="AT375"/>
      <c r="AU375"/>
      <c r="AV375"/>
    </row>
    <row r="376" spans="1:48" ht="23.45" customHeight="1" x14ac:dyDescent="0.2">
      <c r="A376" s="356"/>
      <c r="B376" s="155"/>
      <c r="C376" s="155"/>
      <c r="D376" s="155"/>
      <c r="E376" s="155"/>
      <c r="F376" s="155"/>
      <c r="G376" s="155"/>
      <c r="H376" s="155"/>
      <c r="I376" s="155"/>
      <c r="J376" s="155"/>
      <c r="K376" s="155"/>
      <c r="L376" s="155"/>
      <c r="M376" s="357"/>
      <c r="N376" s="155"/>
      <c r="O376" s="155"/>
      <c r="P376" s="155"/>
      <c r="Q376" s="155"/>
      <c r="R376" s="155"/>
      <c r="AA376" s="97"/>
      <c r="AB376" s="97"/>
      <c r="AC376" s="97"/>
      <c r="AD376" s="97"/>
      <c r="AE376" s="97"/>
      <c r="AF376" s="93"/>
      <c r="AG376" s="93"/>
      <c r="AH376" s="93"/>
      <c r="AI376" s="30"/>
      <c r="AJ376" s="30"/>
      <c r="AK376" s="30"/>
      <c r="AL376" s="30"/>
      <c r="AM376" s="109"/>
      <c r="AN376" s="109" t="s">
        <v>1126</v>
      </c>
      <c r="AO376" s="30"/>
      <c r="AP376" s="112" t="s">
        <v>1127</v>
      </c>
      <c r="AQ376"/>
      <c r="AR376"/>
      <c r="AS376"/>
      <c r="AT376"/>
      <c r="AU376"/>
      <c r="AV376"/>
    </row>
    <row r="377" spans="1:48" ht="23.45" customHeight="1" x14ac:dyDescent="0.2">
      <c r="A377" s="356"/>
      <c r="B377" s="155"/>
      <c r="C377" s="155"/>
      <c r="D377" s="155"/>
      <c r="E377" s="155"/>
      <c r="F377" s="155"/>
      <c r="G377" s="155"/>
      <c r="H377" s="155"/>
      <c r="I377" s="155"/>
      <c r="J377" s="155"/>
      <c r="K377" s="155"/>
      <c r="L377" s="155"/>
      <c r="M377" s="357"/>
      <c r="N377" s="155"/>
      <c r="O377" s="155"/>
      <c r="P377" s="155"/>
      <c r="Q377" s="155"/>
      <c r="R377" s="155"/>
      <c r="AA377" s="97"/>
      <c r="AB377" s="97"/>
      <c r="AC377" s="97"/>
      <c r="AD377" s="97"/>
      <c r="AE377" s="97"/>
      <c r="AF377" s="93"/>
      <c r="AG377" s="93"/>
      <c r="AH377" s="93"/>
      <c r="AI377" s="30"/>
      <c r="AJ377" s="30"/>
      <c r="AK377" s="30"/>
      <c r="AL377" s="30"/>
      <c r="AM377" s="109"/>
      <c r="AN377" s="109" t="s">
        <v>1128</v>
      </c>
      <c r="AO377" s="30"/>
      <c r="AP377" s="112" t="s">
        <v>1129</v>
      </c>
      <c r="AQ377"/>
      <c r="AR377"/>
      <c r="AS377"/>
      <c r="AT377"/>
      <c r="AU377"/>
      <c r="AV377"/>
    </row>
    <row r="378" spans="1:48" ht="23.45" customHeight="1" x14ac:dyDescent="0.2">
      <c r="A378" s="356"/>
      <c r="B378" s="155"/>
      <c r="C378" s="155"/>
      <c r="D378" s="155"/>
      <c r="E378" s="155"/>
      <c r="F378" s="155"/>
      <c r="G378" s="155"/>
      <c r="H378" s="155"/>
      <c r="I378" s="155"/>
      <c r="J378" s="155"/>
      <c r="K378" s="155"/>
      <c r="L378" s="155"/>
      <c r="M378" s="357"/>
      <c r="N378" s="155"/>
      <c r="O378" s="155"/>
      <c r="P378" s="155"/>
      <c r="Q378" s="155"/>
      <c r="R378" s="155"/>
      <c r="AA378" s="97"/>
      <c r="AB378" s="97"/>
      <c r="AC378" s="97"/>
      <c r="AD378" s="97"/>
      <c r="AE378" s="97"/>
      <c r="AF378" s="93"/>
      <c r="AG378" s="93"/>
      <c r="AH378" s="93"/>
      <c r="AI378" s="30"/>
      <c r="AJ378" s="30"/>
      <c r="AK378" s="30"/>
      <c r="AL378" s="30"/>
      <c r="AM378" s="109"/>
      <c r="AN378" s="109" t="s">
        <v>1130</v>
      </c>
      <c r="AO378" s="30"/>
      <c r="AP378" s="112" t="s">
        <v>1131</v>
      </c>
      <c r="AQ378"/>
      <c r="AR378"/>
      <c r="AS378"/>
      <c r="AT378"/>
      <c r="AU378"/>
      <c r="AV378"/>
    </row>
    <row r="379" spans="1:48" ht="23.45" customHeight="1" x14ac:dyDescent="0.2">
      <c r="A379" s="356"/>
      <c r="B379" s="155"/>
      <c r="C379" s="155"/>
      <c r="D379" s="155"/>
      <c r="E379" s="155"/>
      <c r="F379" s="155"/>
      <c r="G379" s="155"/>
      <c r="H379" s="155"/>
      <c r="I379" s="155"/>
      <c r="J379" s="155"/>
      <c r="K379" s="155"/>
      <c r="L379" s="155"/>
      <c r="M379" s="357"/>
      <c r="N379" s="155"/>
      <c r="O379" s="155"/>
      <c r="P379" s="155"/>
      <c r="Q379" s="155"/>
      <c r="R379" s="155"/>
      <c r="AA379" s="97"/>
      <c r="AB379" s="97"/>
      <c r="AC379" s="97"/>
      <c r="AD379" s="97"/>
      <c r="AE379" s="97"/>
      <c r="AF379" s="93"/>
      <c r="AG379" s="93"/>
      <c r="AH379" s="93"/>
      <c r="AI379" s="30"/>
      <c r="AJ379" s="30"/>
      <c r="AK379" s="30"/>
      <c r="AL379" s="30"/>
      <c r="AM379" s="109"/>
      <c r="AN379" s="109" t="s">
        <v>1132</v>
      </c>
      <c r="AO379" s="30"/>
      <c r="AP379" s="112" t="s">
        <v>1133</v>
      </c>
      <c r="AQ379"/>
      <c r="AR379"/>
      <c r="AS379"/>
      <c r="AT379"/>
      <c r="AU379"/>
      <c r="AV379"/>
    </row>
    <row r="380" spans="1:48" ht="23.45" customHeight="1" x14ac:dyDescent="0.2">
      <c r="A380" s="356"/>
      <c r="B380" s="155"/>
      <c r="C380" s="155"/>
      <c r="D380" s="155"/>
      <c r="E380" s="155"/>
      <c r="F380" s="155"/>
      <c r="G380" s="155"/>
      <c r="H380" s="155"/>
      <c r="I380" s="155"/>
      <c r="J380" s="155"/>
      <c r="K380" s="155"/>
      <c r="L380" s="155"/>
      <c r="M380" s="357"/>
      <c r="N380" s="155"/>
      <c r="O380" s="155"/>
      <c r="P380" s="155"/>
      <c r="Q380" s="155"/>
      <c r="R380" s="155"/>
      <c r="AA380" s="97"/>
      <c r="AB380" s="97"/>
      <c r="AC380" s="97"/>
      <c r="AD380" s="97"/>
      <c r="AE380" s="97"/>
      <c r="AF380" s="93"/>
      <c r="AG380" s="93"/>
      <c r="AH380" s="93"/>
      <c r="AI380" s="30"/>
      <c r="AJ380" s="30"/>
      <c r="AK380" s="30"/>
      <c r="AL380" s="30"/>
      <c r="AM380" s="109"/>
      <c r="AN380" s="109" t="s">
        <v>1134</v>
      </c>
      <c r="AO380" s="30"/>
      <c r="AP380" s="112" t="s">
        <v>1135</v>
      </c>
      <c r="AQ380"/>
      <c r="AR380"/>
      <c r="AS380"/>
      <c r="AT380"/>
      <c r="AU380"/>
      <c r="AV380"/>
    </row>
    <row r="381" spans="1:48" ht="23.45" customHeight="1" x14ac:dyDescent="0.2">
      <c r="A381" s="356"/>
      <c r="B381" s="155"/>
      <c r="C381" s="155"/>
      <c r="D381" s="155"/>
      <c r="E381" s="155"/>
      <c r="F381" s="155"/>
      <c r="G381" s="155"/>
      <c r="H381" s="155"/>
      <c r="I381" s="155"/>
      <c r="J381" s="155"/>
      <c r="K381" s="155"/>
      <c r="L381" s="155"/>
      <c r="M381" s="357"/>
      <c r="N381" s="155"/>
      <c r="O381" s="155"/>
      <c r="P381" s="155"/>
      <c r="Q381" s="155"/>
      <c r="R381" s="155"/>
      <c r="AA381" s="97"/>
      <c r="AB381" s="97"/>
      <c r="AC381" s="97"/>
      <c r="AD381" s="97"/>
      <c r="AE381" s="97"/>
      <c r="AF381" s="93"/>
      <c r="AG381" s="93"/>
      <c r="AH381" s="93"/>
      <c r="AI381" s="30"/>
      <c r="AJ381" s="30"/>
      <c r="AK381" s="30"/>
      <c r="AL381" s="30"/>
      <c r="AM381" s="109"/>
      <c r="AN381" s="109" t="s">
        <v>1136</v>
      </c>
      <c r="AO381" s="30"/>
      <c r="AP381" s="112" t="s">
        <v>1137</v>
      </c>
      <c r="AQ381"/>
      <c r="AR381"/>
      <c r="AS381"/>
      <c r="AT381"/>
      <c r="AU381"/>
      <c r="AV381"/>
    </row>
    <row r="382" spans="1:48" ht="23.45" customHeight="1" x14ac:dyDescent="0.2">
      <c r="A382" s="356"/>
      <c r="B382" s="155"/>
      <c r="C382" s="155"/>
      <c r="D382" s="155"/>
      <c r="E382" s="155"/>
      <c r="F382" s="155"/>
      <c r="G382" s="155"/>
      <c r="H382" s="155"/>
      <c r="I382" s="155"/>
      <c r="J382" s="155"/>
      <c r="K382" s="155"/>
      <c r="L382" s="155"/>
      <c r="M382" s="357"/>
      <c r="N382" s="155"/>
      <c r="O382" s="155"/>
      <c r="P382" s="155"/>
      <c r="Q382" s="155"/>
      <c r="R382" s="155"/>
      <c r="AA382" s="97"/>
      <c r="AB382" s="97"/>
      <c r="AC382" s="97"/>
      <c r="AD382" s="97"/>
      <c r="AE382" s="97"/>
      <c r="AF382" s="93"/>
      <c r="AG382" s="93"/>
      <c r="AH382" s="93"/>
      <c r="AI382" s="30"/>
      <c r="AJ382" s="30"/>
      <c r="AK382" s="30"/>
      <c r="AL382" s="30"/>
      <c r="AM382" s="109"/>
      <c r="AN382" s="109" t="s">
        <v>1138</v>
      </c>
      <c r="AO382" s="30"/>
      <c r="AP382" s="112" t="s">
        <v>1139</v>
      </c>
      <c r="AQ382"/>
      <c r="AR382"/>
      <c r="AS382"/>
      <c r="AT382"/>
      <c r="AU382"/>
      <c r="AV382"/>
    </row>
    <row r="383" spans="1:48" ht="23.45" customHeight="1" x14ac:dyDescent="0.2">
      <c r="A383" s="356"/>
      <c r="B383" s="155"/>
      <c r="C383" s="155"/>
      <c r="D383" s="155"/>
      <c r="E383" s="155"/>
      <c r="F383" s="155"/>
      <c r="G383" s="155"/>
      <c r="H383" s="155"/>
      <c r="I383" s="155"/>
      <c r="J383" s="155"/>
      <c r="K383" s="155"/>
      <c r="L383" s="155"/>
      <c r="M383" s="357"/>
      <c r="N383" s="155"/>
      <c r="O383" s="155"/>
      <c r="P383" s="155"/>
      <c r="Q383" s="155"/>
      <c r="R383" s="155"/>
      <c r="AA383" s="97"/>
      <c r="AB383" s="97"/>
      <c r="AC383" s="97"/>
      <c r="AD383" s="97"/>
      <c r="AE383" s="97"/>
      <c r="AF383" s="93"/>
      <c r="AG383" s="93"/>
      <c r="AH383" s="93"/>
      <c r="AI383" s="30"/>
      <c r="AJ383" s="30"/>
      <c r="AK383" s="30"/>
      <c r="AL383" s="30"/>
      <c r="AM383" s="109"/>
      <c r="AN383" s="109" t="s">
        <v>1140</v>
      </c>
      <c r="AO383" s="30"/>
      <c r="AP383" s="112" t="s">
        <v>1141</v>
      </c>
      <c r="AQ383"/>
      <c r="AR383"/>
      <c r="AS383"/>
      <c r="AT383"/>
      <c r="AU383"/>
      <c r="AV383"/>
    </row>
    <row r="384" spans="1:48" ht="23.45" customHeight="1" x14ac:dyDescent="0.2">
      <c r="A384" s="356"/>
      <c r="B384" s="155"/>
      <c r="C384" s="155"/>
      <c r="D384" s="155"/>
      <c r="E384" s="155"/>
      <c r="F384" s="155"/>
      <c r="G384" s="155"/>
      <c r="H384" s="155"/>
      <c r="I384" s="155"/>
      <c r="J384" s="155"/>
      <c r="K384" s="155"/>
      <c r="L384" s="155"/>
      <c r="M384" s="357"/>
      <c r="N384" s="155"/>
      <c r="O384" s="155"/>
      <c r="P384" s="155"/>
      <c r="Q384" s="155"/>
      <c r="R384" s="155"/>
      <c r="AA384" s="97"/>
      <c r="AB384" s="97"/>
      <c r="AC384" s="97"/>
      <c r="AD384" s="97"/>
      <c r="AE384" s="97"/>
      <c r="AF384" s="93"/>
      <c r="AG384" s="93"/>
      <c r="AH384" s="93"/>
      <c r="AI384" s="30"/>
      <c r="AJ384" s="30"/>
      <c r="AK384" s="30"/>
      <c r="AL384" s="30"/>
      <c r="AM384" s="109"/>
      <c r="AN384" s="109" t="s">
        <v>1142</v>
      </c>
      <c r="AO384" s="30"/>
      <c r="AP384" s="112" t="s">
        <v>1143</v>
      </c>
      <c r="AQ384"/>
      <c r="AR384"/>
      <c r="AS384"/>
      <c r="AT384"/>
      <c r="AU384"/>
      <c r="AV384"/>
    </row>
    <row r="385" spans="1:48" ht="23.45" customHeight="1" x14ac:dyDescent="0.2">
      <c r="A385" s="356"/>
      <c r="B385" s="155"/>
      <c r="C385" s="155"/>
      <c r="D385" s="155"/>
      <c r="E385" s="155"/>
      <c r="F385" s="155"/>
      <c r="G385" s="155"/>
      <c r="H385" s="155"/>
      <c r="I385" s="155"/>
      <c r="J385" s="155"/>
      <c r="K385" s="155"/>
      <c r="L385" s="155"/>
      <c r="M385" s="357"/>
      <c r="N385" s="155"/>
      <c r="O385" s="155"/>
      <c r="P385" s="155"/>
      <c r="Q385" s="155"/>
      <c r="R385" s="155"/>
      <c r="AA385" s="97"/>
      <c r="AB385" s="97"/>
      <c r="AC385" s="97"/>
      <c r="AD385" s="97"/>
      <c r="AE385" s="97"/>
      <c r="AF385" s="93"/>
      <c r="AG385" s="93"/>
      <c r="AH385" s="93"/>
      <c r="AI385" s="30"/>
      <c r="AJ385" s="30"/>
      <c r="AK385" s="30"/>
      <c r="AL385" s="30"/>
      <c r="AM385" s="109"/>
      <c r="AN385" s="109" t="s">
        <v>1144</v>
      </c>
      <c r="AO385" s="30"/>
      <c r="AP385" s="112" t="s">
        <v>1145</v>
      </c>
      <c r="AQ385"/>
      <c r="AR385"/>
      <c r="AS385"/>
      <c r="AT385"/>
      <c r="AU385"/>
      <c r="AV385"/>
    </row>
    <row r="386" spans="1:48" ht="23.45" customHeight="1" x14ac:dyDescent="0.2">
      <c r="A386" s="356"/>
      <c r="B386" s="155"/>
      <c r="C386" s="155"/>
      <c r="D386" s="155"/>
      <c r="E386" s="155"/>
      <c r="F386" s="155"/>
      <c r="G386" s="155"/>
      <c r="H386" s="155"/>
      <c r="I386" s="155"/>
      <c r="J386" s="155"/>
      <c r="K386" s="155"/>
      <c r="L386" s="155"/>
      <c r="M386" s="357"/>
      <c r="N386" s="155"/>
      <c r="O386" s="155"/>
      <c r="P386" s="155"/>
      <c r="Q386" s="155"/>
      <c r="R386" s="155"/>
      <c r="AA386" s="97"/>
      <c r="AB386" s="97"/>
      <c r="AC386" s="97"/>
      <c r="AD386" s="97"/>
      <c r="AE386" s="97"/>
      <c r="AF386" s="93"/>
      <c r="AG386" s="93"/>
      <c r="AH386" s="93"/>
      <c r="AI386" s="30"/>
      <c r="AJ386" s="30"/>
      <c r="AK386" s="30"/>
      <c r="AL386" s="30"/>
      <c r="AM386" s="109"/>
      <c r="AN386" s="109" t="s">
        <v>1146</v>
      </c>
      <c r="AO386" s="30"/>
      <c r="AP386" s="112" t="s">
        <v>1147</v>
      </c>
      <c r="AQ386"/>
      <c r="AR386"/>
      <c r="AS386"/>
      <c r="AT386"/>
      <c r="AU386"/>
      <c r="AV386"/>
    </row>
    <row r="387" spans="1:48" ht="23.45" customHeight="1" x14ac:dyDescent="0.2">
      <c r="A387" s="356"/>
      <c r="B387" s="155"/>
      <c r="C387" s="155"/>
      <c r="D387" s="155"/>
      <c r="E387" s="155"/>
      <c r="F387" s="155"/>
      <c r="G387" s="155"/>
      <c r="H387" s="155"/>
      <c r="I387" s="155"/>
      <c r="J387" s="155"/>
      <c r="K387" s="155"/>
      <c r="L387" s="155"/>
      <c r="M387" s="357"/>
      <c r="N387" s="155"/>
      <c r="O387" s="155"/>
      <c r="P387" s="155"/>
      <c r="Q387" s="155"/>
      <c r="R387" s="155"/>
      <c r="AA387" s="97"/>
      <c r="AB387" s="97"/>
      <c r="AC387" s="97"/>
      <c r="AD387" s="97"/>
      <c r="AE387" s="97"/>
      <c r="AF387" s="93"/>
      <c r="AG387" s="93"/>
      <c r="AH387" s="93"/>
      <c r="AI387" s="30"/>
      <c r="AJ387" s="30"/>
      <c r="AK387" s="30"/>
      <c r="AL387" s="30"/>
      <c r="AM387" s="109"/>
      <c r="AN387" s="109" t="s">
        <v>1148</v>
      </c>
      <c r="AO387" s="30"/>
      <c r="AP387" s="112" t="s">
        <v>1149</v>
      </c>
      <c r="AQ387"/>
      <c r="AR387"/>
      <c r="AS387"/>
      <c r="AT387"/>
      <c r="AU387"/>
      <c r="AV387"/>
    </row>
    <row r="388" spans="1:48" ht="23.45" customHeight="1" x14ac:dyDescent="0.2">
      <c r="A388" s="356"/>
      <c r="B388" s="155"/>
      <c r="C388" s="155"/>
      <c r="D388" s="155"/>
      <c r="E388" s="155"/>
      <c r="F388" s="155"/>
      <c r="G388" s="155"/>
      <c r="H388" s="155"/>
      <c r="I388" s="155"/>
      <c r="J388" s="155"/>
      <c r="K388" s="155"/>
      <c r="L388" s="155"/>
      <c r="M388" s="357"/>
      <c r="N388" s="155"/>
      <c r="O388" s="155"/>
      <c r="P388" s="155"/>
      <c r="Q388" s="155"/>
      <c r="R388" s="155"/>
      <c r="AA388" s="97"/>
      <c r="AB388" s="97"/>
      <c r="AC388" s="97"/>
      <c r="AD388" s="97"/>
      <c r="AE388" s="97"/>
      <c r="AF388" s="93"/>
      <c r="AG388" s="93"/>
      <c r="AH388" s="93"/>
      <c r="AI388" s="30"/>
      <c r="AJ388" s="30"/>
      <c r="AK388" s="30"/>
      <c r="AL388" s="30"/>
      <c r="AM388" s="109"/>
      <c r="AN388" s="109" t="s">
        <v>1150</v>
      </c>
      <c r="AO388" s="30"/>
      <c r="AP388" s="112" t="s">
        <v>1151</v>
      </c>
      <c r="AQ388"/>
      <c r="AR388"/>
      <c r="AS388"/>
      <c r="AT388"/>
      <c r="AU388"/>
      <c r="AV388"/>
    </row>
    <row r="389" spans="1:48" ht="23.45" customHeight="1" x14ac:dyDescent="0.2">
      <c r="A389" s="356"/>
      <c r="B389" s="155"/>
      <c r="C389" s="155"/>
      <c r="D389" s="155"/>
      <c r="E389" s="155"/>
      <c r="F389" s="155"/>
      <c r="G389" s="155"/>
      <c r="H389" s="155"/>
      <c r="I389" s="155"/>
      <c r="J389" s="155"/>
      <c r="K389" s="155"/>
      <c r="L389" s="155"/>
      <c r="M389" s="357"/>
      <c r="N389" s="155"/>
      <c r="O389" s="155"/>
      <c r="P389" s="155"/>
      <c r="Q389" s="155"/>
      <c r="R389" s="155"/>
      <c r="AA389" s="97"/>
      <c r="AB389" s="97"/>
      <c r="AC389" s="97"/>
      <c r="AD389" s="97"/>
      <c r="AE389" s="97"/>
      <c r="AF389" s="93"/>
      <c r="AG389" s="93"/>
      <c r="AH389" s="93"/>
      <c r="AI389" s="30"/>
      <c r="AJ389" s="30"/>
      <c r="AK389" s="30"/>
      <c r="AL389" s="30"/>
      <c r="AM389" s="109"/>
      <c r="AN389" s="109" t="s">
        <v>1152</v>
      </c>
      <c r="AO389" s="30"/>
      <c r="AP389" s="112" t="s">
        <v>1153</v>
      </c>
      <c r="AQ389"/>
      <c r="AR389"/>
      <c r="AS389"/>
      <c r="AT389"/>
      <c r="AU389"/>
      <c r="AV389"/>
    </row>
    <row r="390" spans="1:48" ht="23.45" customHeight="1" x14ac:dyDescent="0.2">
      <c r="A390" s="356"/>
      <c r="B390" s="155"/>
      <c r="C390" s="155"/>
      <c r="D390" s="155"/>
      <c r="E390" s="155"/>
      <c r="F390" s="155"/>
      <c r="G390" s="155"/>
      <c r="H390" s="155"/>
      <c r="I390" s="155"/>
      <c r="J390" s="155"/>
      <c r="K390" s="155"/>
      <c r="L390" s="155"/>
      <c r="M390" s="357"/>
      <c r="N390" s="155"/>
      <c r="O390" s="155"/>
      <c r="P390" s="155"/>
      <c r="Q390" s="155"/>
      <c r="R390" s="155"/>
      <c r="AA390" s="97"/>
      <c r="AB390" s="97"/>
      <c r="AC390" s="97"/>
      <c r="AD390" s="97"/>
      <c r="AE390" s="97"/>
      <c r="AF390" s="93"/>
      <c r="AG390" s="93"/>
      <c r="AH390" s="93"/>
      <c r="AI390" s="30"/>
      <c r="AJ390" s="30"/>
      <c r="AK390" s="30"/>
      <c r="AL390" s="30"/>
      <c r="AM390" s="109"/>
      <c r="AN390" s="109" t="s">
        <v>1154</v>
      </c>
      <c r="AO390" s="30"/>
      <c r="AP390" s="112" t="s">
        <v>1155</v>
      </c>
      <c r="AQ390"/>
      <c r="AR390"/>
      <c r="AS390"/>
      <c r="AT390"/>
      <c r="AU390"/>
      <c r="AV390"/>
    </row>
    <row r="391" spans="1:48" ht="23.45" customHeight="1" x14ac:dyDescent="0.2">
      <c r="A391" s="356"/>
      <c r="B391" s="155"/>
      <c r="C391" s="155"/>
      <c r="D391" s="155"/>
      <c r="E391" s="155"/>
      <c r="F391" s="155"/>
      <c r="G391" s="155"/>
      <c r="H391" s="155"/>
      <c r="I391" s="155"/>
      <c r="J391" s="155"/>
      <c r="K391" s="155"/>
      <c r="L391" s="155"/>
      <c r="M391" s="357"/>
      <c r="N391" s="155"/>
      <c r="O391" s="155"/>
      <c r="P391" s="155"/>
      <c r="Q391" s="155"/>
      <c r="R391" s="155"/>
      <c r="AA391" s="97"/>
      <c r="AB391" s="97"/>
      <c r="AC391" s="97"/>
      <c r="AD391" s="97"/>
      <c r="AE391" s="97"/>
      <c r="AF391" s="93"/>
      <c r="AG391" s="93"/>
      <c r="AH391" s="93"/>
      <c r="AI391" s="30"/>
      <c r="AJ391" s="30"/>
      <c r="AK391" s="30"/>
      <c r="AL391" s="30"/>
      <c r="AM391" s="109"/>
      <c r="AN391" s="109" t="s">
        <v>1156</v>
      </c>
      <c r="AO391" s="30"/>
      <c r="AP391" s="112" t="s">
        <v>1157</v>
      </c>
      <c r="AQ391"/>
      <c r="AR391"/>
      <c r="AS391"/>
      <c r="AT391"/>
      <c r="AU391"/>
      <c r="AV391"/>
    </row>
    <row r="392" spans="1:48" ht="23.45" customHeight="1" x14ac:dyDescent="0.2">
      <c r="A392" s="356"/>
      <c r="B392" s="155"/>
      <c r="C392" s="155"/>
      <c r="D392" s="155"/>
      <c r="E392" s="155"/>
      <c r="F392" s="155"/>
      <c r="G392" s="155"/>
      <c r="H392" s="155"/>
      <c r="I392" s="155"/>
      <c r="J392" s="155"/>
      <c r="K392" s="155"/>
      <c r="L392" s="155"/>
      <c r="M392" s="357"/>
      <c r="N392" s="155"/>
      <c r="O392" s="155"/>
      <c r="P392" s="155"/>
      <c r="Q392" s="155"/>
      <c r="R392" s="155"/>
      <c r="AA392" s="97"/>
      <c r="AB392" s="97"/>
      <c r="AC392" s="97"/>
      <c r="AD392" s="97"/>
      <c r="AE392" s="97"/>
      <c r="AF392" s="93"/>
      <c r="AG392" s="93"/>
      <c r="AH392" s="93"/>
      <c r="AI392" s="30"/>
      <c r="AJ392" s="30"/>
      <c r="AK392" s="30"/>
      <c r="AL392" s="30"/>
      <c r="AM392" s="109"/>
      <c r="AN392" s="109" t="s">
        <v>1158</v>
      </c>
      <c r="AO392" s="30"/>
      <c r="AP392" s="112" t="s">
        <v>1159</v>
      </c>
      <c r="AQ392"/>
      <c r="AR392"/>
      <c r="AS392"/>
      <c r="AT392"/>
      <c r="AU392"/>
      <c r="AV392"/>
    </row>
    <row r="393" spans="1:48" ht="23.45" customHeight="1" x14ac:dyDescent="0.2">
      <c r="A393" s="356"/>
      <c r="B393" s="155"/>
      <c r="C393" s="155"/>
      <c r="D393" s="155"/>
      <c r="E393" s="155"/>
      <c r="F393" s="155"/>
      <c r="G393" s="155"/>
      <c r="H393" s="155"/>
      <c r="I393" s="155"/>
      <c r="J393" s="155"/>
      <c r="K393" s="155"/>
      <c r="L393" s="155"/>
      <c r="M393" s="357"/>
      <c r="N393" s="155"/>
      <c r="O393" s="155"/>
      <c r="P393" s="155"/>
      <c r="Q393" s="155"/>
      <c r="R393" s="155"/>
      <c r="AA393" s="97"/>
      <c r="AB393" s="97"/>
      <c r="AC393" s="97"/>
      <c r="AD393" s="97"/>
      <c r="AE393" s="97"/>
      <c r="AF393" s="93"/>
      <c r="AG393" s="93"/>
      <c r="AH393" s="93"/>
      <c r="AI393" s="30"/>
      <c r="AJ393" s="30"/>
      <c r="AK393" s="30"/>
      <c r="AL393" s="30"/>
      <c r="AM393" s="109"/>
      <c r="AN393" s="109" t="s">
        <v>1160</v>
      </c>
      <c r="AO393" s="30"/>
      <c r="AP393" s="112" t="s">
        <v>1161</v>
      </c>
      <c r="AQ393"/>
      <c r="AR393"/>
      <c r="AS393"/>
      <c r="AT393"/>
      <c r="AU393"/>
      <c r="AV393"/>
    </row>
    <row r="394" spans="1:48" ht="23.45" customHeight="1" x14ac:dyDescent="0.2">
      <c r="A394" s="356"/>
      <c r="B394" s="155"/>
      <c r="C394" s="155"/>
      <c r="D394" s="155"/>
      <c r="E394" s="155"/>
      <c r="F394" s="155"/>
      <c r="G394" s="155"/>
      <c r="H394" s="155"/>
      <c r="I394" s="155"/>
      <c r="J394" s="155"/>
      <c r="K394" s="155"/>
      <c r="L394" s="155"/>
      <c r="M394" s="357"/>
      <c r="N394" s="155"/>
      <c r="O394" s="155"/>
      <c r="P394" s="155"/>
      <c r="Q394" s="155"/>
      <c r="R394" s="155"/>
      <c r="AA394" s="97"/>
      <c r="AB394" s="97"/>
      <c r="AC394" s="97"/>
      <c r="AD394" s="97"/>
      <c r="AE394" s="97"/>
      <c r="AF394" s="93"/>
      <c r="AG394" s="93"/>
      <c r="AH394" s="93"/>
      <c r="AI394" s="30"/>
      <c r="AJ394" s="30"/>
      <c r="AK394" s="30"/>
      <c r="AL394" s="30"/>
      <c r="AM394" s="109"/>
      <c r="AN394" s="109" t="s">
        <v>1162</v>
      </c>
      <c r="AO394" s="30"/>
      <c r="AP394" s="112" t="s">
        <v>1163</v>
      </c>
      <c r="AQ394"/>
      <c r="AR394"/>
      <c r="AS394"/>
      <c r="AT394"/>
      <c r="AU394"/>
      <c r="AV394"/>
    </row>
    <row r="395" spans="1:48" ht="23.45" customHeight="1" x14ac:dyDescent="0.2">
      <c r="A395" s="356"/>
      <c r="B395" s="155"/>
      <c r="C395" s="155"/>
      <c r="D395" s="155"/>
      <c r="E395" s="155"/>
      <c r="F395" s="155"/>
      <c r="G395" s="155"/>
      <c r="H395" s="155"/>
      <c r="I395" s="155"/>
      <c r="J395" s="155"/>
      <c r="K395" s="155"/>
      <c r="L395" s="155"/>
      <c r="M395" s="357"/>
      <c r="N395" s="155"/>
      <c r="O395" s="155"/>
      <c r="P395" s="155"/>
      <c r="Q395" s="155"/>
      <c r="R395" s="155"/>
      <c r="AA395" s="97"/>
      <c r="AB395" s="97"/>
      <c r="AC395" s="97"/>
      <c r="AD395" s="97"/>
      <c r="AE395" s="97"/>
      <c r="AF395" s="93"/>
      <c r="AG395" s="93"/>
      <c r="AH395" s="93"/>
      <c r="AI395" s="30"/>
      <c r="AJ395" s="30"/>
      <c r="AK395" s="30"/>
      <c r="AL395" s="30"/>
      <c r="AM395" s="109"/>
      <c r="AN395" s="109" t="s">
        <v>1164</v>
      </c>
      <c r="AO395" s="30"/>
      <c r="AP395" s="112" t="s">
        <v>1165</v>
      </c>
      <c r="AQ395"/>
      <c r="AR395"/>
      <c r="AS395"/>
      <c r="AT395"/>
      <c r="AU395"/>
      <c r="AV395"/>
    </row>
    <row r="396" spans="1:48" ht="23.45" customHeight="1" x14ac:dyDescent="0.2">
      <c r="A396" s="356"/>
      <c r="B396" s="155"/>
      <c r="C396" s="155"/>
      <c r="D396" s="155"/>
      <c r="E396" s="155"/>
      <c r="F396" s="155"/>
      <c r="G396" s="155"/>
      <c r="H396" s="155"/>
      <c r="I396" s="155"/>
      <c r="J396" s="155"/>
      <c r="K396" s="155"/>
      <c r="L396" s="155"/>
      <c r="M396" s="357"/>
      <c r="N396" s="155"/>
      <c r="O396" s="155"/>
      <c r="P396" s="155"/>
      <c r="Q396" s="155"/>
      <c r="R396" s="155"/>
      <c r="AA396" s="97"/>
      <c r="AB396" s="97"/>
      <c r="AC396" s="97"/>
      <c r="AD396" s="97"/>
      <c r="AE396" s="97"/>
      <c r="AF396" s="93"/>
      <c r="AG396" s="93"/>
      <c r="AH396" s="93"/>
      <c r="AI396" s="30"/>
      <c r="AJ396" s="30"/>
      <c r="AK396" s="30"/>
      <c r="AL396" s="30"/>
      <c r="AM396" s="109"/>
      <c r="AN396" s="109" t="s">
        <v>1166</v>
      </c>
      <c r="AO396" s="30"/>
      <c r="AP396" s="112" t="s">
        <v>1167</v>
      </c>
      <c r="AQ396"/>
      <c r="AR396"/>
      <c r="AS396"/>
      <c r="AT396"/>
      <c r="AU396"/>
      <c r="AV396"/>
    </row>
    <row r="397" spans="1:48" ht="23.45" customHeight="1" x14ac:dyDescent="0.2">
      <c r="A397" s="356"/>
      <c r="B397" s="155"/>
      <c r="C397" s="155"/>
      <c r="D397" s="155"/>
      <c r="E397" s="155"/>
      <c r="F397" s="155"/>
      <c r="G397" s="155"/>
      <c r="H397" s="155"/>
      <c r="I397" s="155"/>
      <c r="J397" s="155"/>
      <c r="K397" s="155"/>
      <c r="L397" s="155"/>
      <c r="M397" s="357"/>
      <c r="N397" s="155"/>
      <c r="O397" s="155"/>
      <c r="P397" s="155"/>
      <c r="Q397" s="155"/>
      <c r="R397" s="155"/>
      <c r="AA397" s="97"/>
      <c r="AB397" s="97"/>
      <c r="AC397" s="97"/>
      <c r="AD397" s="97"/>
      <c r="AE397" s="97"/>
      <c r="AF397" s="93"/>
      <c r="AG397" s="93"/>
      <c r="AH397" s="93"/>
      <c r="AI397" s="30"/>
      <c r="AJ397" s="30"/>
      <c r="AK397" s="30"/>
      <c r="AL397" s="30"/>
      <c r="AM397" s="109"/>
      <c r="AN397" s="109" t="s">
        <v>1168</v>
      </c>
      <c r="AO397" s="30"/>
      <c r="AP397" s="112" t="s">
        <v>1169</v>
      </c>
      <c r="AQ397"/>
      <c r="AR397"/>
      <c r="AS397"/>
      <c r="AT397"/>
      <c r="AU397"/>
      <c r="AV397"/>
    </row>
    <row r="398" spans="1:48" ht="23.45" customHeight="1" x14ac:dyDescent="0.2">
      <c r="A398" s="356"/>
      <c r="B398" s="155"/>
      <c r="C398" s="155"/>
      <c r="D398" s="155"/>
      <c r="E398" s="155"/>
      <c r="F398" s="155"/>
      <c r="G398" s="155"/>
      <c r="H398" s="155"/>
      <c r="I398" s="155"/>
      <c r="J398" s="155"/>
      <c r="K398" s="155"/>
      <c r="L398" s="155"/>
      <c r="M398" s="357"/>
      <c r="N398" s="155"/>
      <c r="O398" s="155"/>
      <c r="P398" s="155"/>
      <c r="Q398" s="155"/>
      <c r="R398" s="155"/>
      <c r="AA398" s="97"/>
      <c r="AB398" s="97"/>
      <c r="AC398" s="97"/>
      <c r="AD398" s="97"/>
      <c r="AE398" s="97"/>
      <c r="AF398" s="93"/>
      <c r="AG398" s="93"/>
      <c r="AH398" s="93"/>
      <c r="AI398" s="30"/>
      <c r="AJ398" s="30"/>
      <c r="AK398" s="30"/>
      <c r="AL398" s="30"/>
      <c r="AM398" s="109"/>
      <c r="AN398" s="109" t="s">
        <v>1170</v>
      </c>
      <c r="AO398" s="30"/>
      <c r="AP398" s="112" t="s">
        <v>1171</v>
      </c>
      <c r="AQ398"/>
      <c r="AR398"/>
      <c r="AS398"/>
      <c r="AT398"/>
      <c r="AU398"/>
      <c r="AV398"/>
    </row>
    <row r="399" spans="1:48" ht="23.45" customHeight="1" x14ac:dyDescent="0.2">
      <c r="A399" s="356"/>
      <c r="B399" s="155"/>
      <c r="C399" s="155"/>
      <c r="D399" s="155"/>
      <c r="E399" s="155"/>
      <c r="F399" s="155"/>
      <c r="G399" s="155"/>
      <c r="H399" s="155"/>
      <c r="I399" s="155"/>
      <c r="J399" s="155"/>
      <c r="K399" s="155"/>
      <c r="L399" s="155"/>
      <c r="M399" s="357"/>
      <c r="N399" s="155"/>
      <c r="O399" s="155"/>
      <c r="P399" s="155"/>
      <c r="Q399" s="155"/>
      <c r="R399" s="155"/>
      <c r="AA399" s="97"/>
      <c r="AB399" s="97"/>
      <c r="AC399" s="97"/>
      <c r="AD399" s="97"/>
      <c r="AE399" s="97"/>
      <c r="AF399" s="93"/>
      <c r="AG399" s="93"/>
      <c r="AH399" s="93"/>
      <c r="AI399" s="30"/>
      <c r="AJ399" s="30"/>
      <c r="AK399" s="30"/>
      <c r="AL399" s="30"/>
      <c r="AM399" s="109"/>
      <c r="AN399" s="109" t="s">
        <v>1172</v>
      </c>
      <c r="AO399" s="30"/>
      <c r="AP399" s="112" t="s">
        <v>1173</v>
      </c>
      <c r="AQ399"/>
      <c r="AR399"/>
      <c r="AS399"/>
      <c r="AT399"/>
      <c r="AU399"/>
      <c r="AV399"/>
    </row>
    <row r="400" spans="1:48" ht="23.45" customHeight="1" x14ac:dyDescent="0.2">
      <c r="A400" s="356"/>
      <c r="B400" s="155"/>
      <c r="C400" s="155"/>
      <c r="D400" s="155"/>
      <c r="E400" s="155"/>
      <c r="F400" s="155"/>
      <c r="G400" s="155"/>
      <c r="H400" s="155"/>
      <c r="I400" s="155"/>
      <c r="J400" s="155"/>
      <c r="K400" s="155"/>
      <c r="L400" s="155"/>
      <c r="M400" s="357"/>
      <c r="N400" s="155"/>
      <c r="O400" s="155"/>
      <c r="P400" s="155"/>
      <c r="Q400" s="155"/>
      <c r="R400" s="155"/>
      <c r="AA400" s="97"/>
      <c r="AB400" s="97"/>
      <c r="AC400" s="97"/>
      <c r="AD400" s="97"/>
      <c r="AE400" s="97"/>
      <c r="AF400" s="93"/>
      <c r="AG400" s="93"/>
      <c r="AH400" s="93"/>
      <c r="AI400" s="30"/>
      <c r="AJ400" s="30"/>
      <c r="AK400" s="30"/>
      <c r="AL400" s="30"/>
      <c r="AM400" s="109"/>
      <c r="AN400" s="109" t="s">
        <v>1174</v>
      </c>
      <c r="AO400" s="30"/>
      <c r="AP400" s="112" t="s">
        <v>1175</v>
      </c>
      <c r="AQ400"/>
      <c r="AR400"/>
      <c r="AS400"/>
      <c r="AT400"/>
      <c r="AU400"/>
      <c r="AV400"/>
    </row>
    <row r="401" spans="1:48" ht="23.45" customHeight="1" x14ac:dyDescent="0.2">
      <c r="A401" s="356"/>
      <c r="B401" s="155"/>
      <c r="C401" s="155"/>
      <c r="D401" s="155"/>
      <c r="E401" s="155"/>
      <c r="F401" s="155"/>
      <c r="G401" s="155"/>
      <c r="H401" s="155"/>
      <c r="I401" s="155"/>
      <c r="J401" s="155"/>
      <c r="K401" s="155"/>
      <c r="L401" s="155"/>
      <c r="M401" s="357"/>
      <c r="N401" s="155"/>
      <c r="O401" s="155"/>
      <c r="P401" s="155"/>
      <c r="Q401" s="155"/>
      <c r="R401" s="155"/>
      <c r="AA401" s="97"/>
      <c r="AB401" s="97"/>
      <c r="AC401" s="97"/>
      <c r="AD401" s="97"/>
      <c r="AE401" s="97"/>
      <c r="AF401" s="93"/>
      <c r="AG401" s="93"/>
      <c r="AH401" s="93"/>
      <c r="AI401" s="30"/>
      <c r="AJ401" s="30"/>
      <c r="AK401" s="30"/>
      <c r="AL401" s="30"/>
      <c r="AM401" s="109"/>
      <c r="AN401" s="109" t="s">
        <v>1176</v>
      </c>
      <c r="AO401" s="30"/>
      <c r="AP401" s="112" t="s">
        <v>1177</v>
      </c>
      <c r="AQ401"/>
      <c r="AR401"/>
      <c r="AS401"/>
      <c r="AT401"/>
      <c r="AU401"/>
      <c r="AV401"/>
    </row>
    <row r="402" spans="1:48" ht="23.45" customHeight="1" x14ac:dyDescent="0.2">
      <c r="A402" s="356"/>
      <c r="B402" s="155"/>
      <c r="C402" s="155"/>
      <c r="D402" s="155"/>
      <c r="E402" s="155"/>
      <c r="F402" s="155"/>
      <c r="G402" s="155"/>
      <c r="H402" s="155"/>
      <c r="I402" s="155"/>
      <c r="J402" s="155"/>
      <c r="K402" s="155"/>
      <c r="L402" s="155"/>
      <c r="M402" s="357"/>
      <c r="N402" s="155"/>
      <c r="O402" s="155"/>
      <c r="P402" s="155"/>
      <c r="Q402" s="155"/>
      <c r="R402" s="155"/>
      <c r="AA402" s="97"/>
      <c r="AB402" s="97"/>
      <c r="AC402" s="97"/>
      <c r="AD402" s="97"/>
      <c r="AE402" s="97"/>
      <c r="AF402" s="93"/>
      <c r="AG402" s="93"/>
      <c r="AH402" s="93"/>
      <c r="AI402" s="30"/>
      <c r="AJ402" s="30"/>
      <c r="AK402" s="30"/>
      <c r="AL402" s="30"/>
      <c r="AM402" s="109"/>
      <c r="AN402" s="109" t="s">
        <v>1178</v>
      </c>
      <c r="AO402" s="30"/>
      <c r="AP402" s="112" t="s">
        <v>1179</v>
      </c>
      <c r="AQ402"/>
      <c r="AR402"/>
      <c r="AS402"/>
      <c r="AT402"/>
      <c r="AU402"/>
      <c r="AV402"/>
    </row>
    <row r="403" spans="1:48" ht="23.45" customHeight="1" x14ac:dyDescent="0.2">
      <c r="A403" s="356"/>
      <c r="B403" s="155"/>
      <c r="C403" s="155"/>
      <c r="D403" s="155"/>
      <c r="E403" s="155"/>
      <c r="F403" s="155"/>
      <c r="G403" s="155"/>
      <c r="H403" s="155"/>
      <c r="I403" s="155"/>
      <c r="J403" s="155"/>
      <c r="K403" s="155"/>
      <c r="L403" s="155"/>
      <c r="M403" s="357"/>
      <c r="N403" s="155"/>
      <c r="O403" s="155"/>
      <c r="P403" s="155"/>
      <c r="Q403" s="155"/>
      <c r="R403" s="155"/>
      <c r="AA403" s="97"/>
      <c r="AB403" s="97"/>
      <c r="AC403" s="97"/>
      <c r="AD403" s="97"/>
      <c r="AE403" s="97"/>
      <c r="AF403" s="93"/>
      <c r="AG403" s="93"/>
      <c r="AH403" s="93"/>
      <c r="AI403" s="30"/>
      <c r="AJ403" s="30"/>
      <c r="AK403" s="30"/>
      <c r="AL403" s="30"/>
      <c r="AM403" s="109"/>
      <c r="AN403" s="109" t="s">
        <v>1180</v>
      </c>
      <c r="AO403" s="30"/>
      <c r="AP403" s="112" t="s">
        <v>1181</v>
      </c>
      <c r="AQ403"/>
      <c r="AR403"/>
      <c r="AS403"/>
      <c r="AT403"/>
      <c r="AU403"/>
      <c r="AV403"/>
    </row>
    <row r="404" spans="1:48" ht="23.45" customHeight="1" x14ac:dyDescent="0.2">
      <c r="A404" s="356"/>
      <c r="B404" s="155"/>
      <c r="C404" s="155"/>
      <c r="D404" s="155"/>
      <c r="E404" s="155"/>
      <c r="F404" s="155"/>
      <c r="G404" s="155"/>
      <c r="H404" s="155"/>
      <c r="I404" s="155"/>
      <c r="J404" s="155"/>
      <c r="K404" s="155"/>
      <c r="L404" s="155"/>
      <c r="M404" s="357"/>
      <c r="N404" s="155"/>
      <c r="O404" s="155"/>
      <c r="P404" s="155"/>
      <c r="Q404" s="155"/>
      <c r="R404" s="155"/>
      <c r="AA404" s="97"/>
      <c r="AB404" s="97"/>
      <c r="AC404" s="97"/>
      <c r="AD404" s="97"/>
      <c r="AE404" s="97"/>
      <c r="AF404" s="93"/>
      <c r="AG404" s="93"/>
      <c r="AH404" s="93"/>
      <c r="AI404" s="30"/>
      <c r="AJ404" s="30"/>
      <c r="AK404" s="30"/>
      <c r="AL404" s="30"/>
      <c r="AM404" s="109"/>
      <c r="AN404" s="109" t="s">
        <v>1182</v>
      </c>
      <c r="AO404" s="30"/>
      <c r="AP404" s="112" t="s">
        <v>1183</v>
      </c>
      <c r="AQ404"/>
      <c r="AR404"/>
      <c r="AS404"/>
      <c r="AT404"/>
      <c r="AU404"/>
      <c r="AV404"/>
    </row>
    <row r="405" spans="1:48" ht="23.45" customHeight="1" x14ac:dyDescent="0.2">
      <c r="A405" s="356"/>
      <c r="B405" s="155"/>
      <c r="C405" s="155"/>
      <c r="D405" s="155"/>
      <c r="E405" s="155"/>
      <c r="F405" s="155"/>
      <c r="G405" s="155"/>
      <c r="H405" s="155"/>
      <c r="I405" s="155"/>
      <c r="J405" s="155"/>
      <c r="K405" s="155"/>
      <c r="L405" s="155"/>
      <c r="M405" s="357"/>
      <c r="N405" s="155"/>
      <c r="O405" s="155"/>
      <c r="P405" s="155"/>
      <c r="Q405" s="155"/>
      <c r="R405" s="155"/>
      <c r="AA405" s="97"/>
      <c r="AB405" s="97"/>
      <c r="AC405" s="97"/>
      <c r="AD405" s="97"/>
      <c r="AE405" s="97"/>
      <c r="AF405" s="93"/>
      <c r="AG405" s="93"/>
      <c r="AH405" s="93"/>
      <c r="AI405" s="30"/>
      <c r="AJ405" s="30"/>
      <c r="AK405" s="30"/>
      <c r="AL405" s="30"/>
      <c r="AM405" s="109"/>
      <c r="AN405" s="109" t="s">
        <v>1184</v>
      </c>
      <c r="AO405" s="30"/>
      <c r="AP405" s="112" t="s">
        <v>1185</v>
      </c>
      <c r="AQ405"/>
      <c r="AR405"/>
      <c r="AS405"/>
      <c r="AT405"/>
      <c r="AU405"/>
      <c r="AV405"/>
    </row>
    <row r="406" spans="1:48" ht="23.45" customHeight="1" x14ac:dyDescent="0.2">
      <c r="A406" s="356"/>
      <c r="B406" s="155"/>
      <c r="C406" s="155"/>
      <c r="D406" s="155"/>
      <c r="E406" s="155"/>
      <c r="F406" s="155"/>
      <c r="G406" s="155"/>
      <c r="H406" s="155"/>
      <c r="I406" s="155"/>
      <c r="J406" s="155"/>
      <c r="K406" s="155"/>
      <c r="L406" s="155"/>
      <c r="M406" s="357"/>
      <c r="N406" s="155"/>
      <c r="O406" s="155"/>
      <c r="P406" s="155"/>
      <c r="Q406" s="155"/>
      <c r="R406" s="155"/>
      <c r="AA406" s="97"/>
      <c r="AB406" s="97"/>
      <c r="AC406" s="97"/>
      <c r="AD406" s="97"/>
      <c r="AE406" s="97"/>
      <c r="AF406" s="93"/>
      <c r="AG406" s="93"/>
      <c r="AH406" s="93"/>
      <c r="AI406" s="30"/>
      <c r="AJ406" s="30"/>
      <c r="AK406" s="30"/>
      <c r="AL406" s="30"/>
      <c r="AM406" s="109"/>
      <c r="AN406" s="109" t="s">
        <v>1186</v>
      </c>
      <c r="AO406" s="30"/>
      <c r="AP406" s="112" t="s">
        <v>1187</v>
      </c>
      <c r="AQ406"/>
      <c r="AR406"/>
      <c r="AS406"/>
      <c r="AT406"/>
      <c r="AU406"/>
      <c r="AV406"/>
    </row>
    <row r="407" spans="1:48" ht="23.45" customHeight="1" x14ac:dyDescent="0.2">
      <c r="A407" s="356"/>
      <c r="B407" s="155"/>
      <c r="C407" s="155"/>
      <c r="D407" s="155"/>
      <c r="E407" s="155"/>
      <c r="F407" s="155"/>
      <c r="G407" s="155"/>
      <c r="H407" s="155"/>
      <c r="I407" s="155"/>
      <c r="J407" s="155"/>
      <c r="K407" s="155"/>
      <c r="L407" s="155"/>
      <c r="M407" s="357"/>
      <c r="N407" s="155"/>
      <c r="O407" s="155"/>
      <c r="P407" s="155"/>
      <c r="Q407" s="155"/>
      <c r="R407" s="155"/>
      <c r="AA407" s="97"/>
      <c r="AB407" s="97"/>
      <c r="AC407" s="97"/>
      <c r="AD407" s="97"/>
      <c r="AE407" s="97"/>
      <c r="AF407" s="93"/>
      <c r="AG407" s="93"/>
      <c r="AH407" s="93"/>
      <c r="AI407" s="30"/>
      <c r="AJ407" s="30"/>
      <c r="AK407" s="30"/>
      <c r="AL407" s="30"/>
      <c r="AM407" s="109"/>
      <c r="AN407" s="109" t="s">
        <v>1188</v>
      </c>
      <c r="AO407" s="30"/>
      <c r="AP407" s="112" t="s">
        <v>1189</v>
      </c>
      <c r="AQ407"/>
      <c r="AR407"/>
      <c r="AS407"/>
      <c r="AT407"/>
      <c r="AU407"/>
      <c r="AV407"/>
    </row>
    <row r="408" spans="1:48" ht="23.45" customHeight="1" x14ac:dyDescent="0.2">
      <c r="A408" s="356"/>
      <c r="B408" s="155"/>
      <c r="C408" s="155"/>
      <c r="D408" s="155"/>
      <c r="E408" s="155"/>
      <c r="F408" s="155"/>
      <c r="G408" s="155"/>
      <c r="H408" s="155"/>
      <c r="I408" s="155"/>
      <c r="J408" s="155"/>
      <c r="K408" s="155"/>
      <c r="L408" s="155"/>
      <c r="M408" s="357"/>
      <c r="N408" s="155"/>
      <c r="O408" s="155"/>
      <c r="P408" s="155"/>
      <c r="Q408" s="155"/>
      <c r="R408" s="155"/>
      <c r="AA408" s="97"/>
      <c r="AB408" s="97"/>
      <c r="AC408" s="97"/>
      <c r="AD408" s="97"/>
      <c r="AE408" s="97"/>
      <c r="AF408" s="93"/>
      <c r="AG408" s="93"/>
      <c r="AH408" s="93"/>
      <c r="AI408" s="30"/>
      <c r="AJ408" s="30"/>
      <c r="AK408" s="30"/>
      <c r="AL408" s="30"/>
      <c r="AM408" s="109"/>
      <c r="AN408" s="109" t="s">
        <v>1190</v>
      </c>
      <c r="AO408" s="30"/>
      <c r="AP408" s="112" t="s">
        <v>1191</v>
      </c>
      <c r="AQ408"/>
      <c r="AR408"/>
      <c r="AS408"/>
      <c r="AT408"/>
      <c r="AU408"/>
      <c r="AV408"/>
    </row>
    <row r="409" spans="1:48" ht="23.45" customHeight="1" x14ac:dyDescent="0.2">
      <c r="A409" s="356"/>
      <c r="B409" s="155"/>
      <c r="C409" s="155"/>
      <c r="D409" s="155"/>
      <c r="E409" s="155"/>
      <c r="F409" s="155"/>
      <c r="G409" s="155"/>
      <c r="H409" s="155"/>
      <c r="I409" s="155"/>
      <c r="J409" s="155"/>
      <c r="K409" s="155"/>
      <c r="L409" s="155"/>
      <c r="M409" s="357"/>
      <c r="N409" s="155"/>
      <c r="O409" s="155"/>
      <c r="P409" s="155"/>
      <c r="Q409" s="155"/>
      <c r="R409" s="155"/>
      <c r="AA409" s="97"/>
      <c r="AB409" s="97"/>
      <c r="AC409" s="97"/>
      <c r="AD409" s="97"/>
      <c r="AE409" s="97"/>
      <c r="AF409" s="93"/>
      <c r="AG409" s="93"/>
      <c r="AH409" s="93"/>
      <c r="AI409" s="30"/>
      <c r="AJ409" s="30"/>
      <c r="AK409" s="30"/>
      <c r="AL409" s="30"/>
      <c r="AM409" s="109"/>
      <c r="AN409" s="109" t="s">
        <v>1192</v>
      </c>
      <c r="AO409" s="30"/>
      <c r="AP409" s="112" t="s">
        <v>1193</v>
      </c>
      <c r="AQ409"/>
      <c r="AR409"/>
      <c r="AS409"/>
      <c r="AT409"/>
      <c r="AU409"/>
      <c r="AV409"/>
    </row>
    <row r="410" spans="1:48" ht="23.45" customHeight="1" x14ac:dyDescent="0.2">
      <c r="A410" s="356"/>
      <c r="B410" s="155"/>
      <c r="C410" s="155"/>
      <c r="D410" s="155"/>
      <c r="E410" s="155"/>
      <c r="F410" s="155"/>
      <c r="G410" s="155"/>
      <c r="H410" s="155"/>
      <c r="I410" s="155"/>
      <c r="J410" s="155"/>
      <c r="K410" s="155"/>
      <c r="L410" s="155"/>
      <c r="M410" s="357"/>
      <c r="N410" s="155"/>
      <c r="O410" s="155"/>
      <c r="P410" s="155"/>
      <c r="Q410" s="155"/>
      <c r="R410" s="155"/>
      <c r="AA410" s="97"/>
      <c r="AB410" s="97"/>
      <c r="AC410" s="97"/>
      <c r="AD410" s="97"/>
      <c r="AE410" s="97"/>
      <c r="AF410" s="93"/>
      <c r="AG410" s="93"/>
      <c r="AH410" s="93"/>
      <c r="AI410" s="30"/>
      <c r="AJ410" s="30"/>
      <c r="AK410" s="30"/>
      <c r="AL410" s="30"/>
      <c r="AM410" s="109"/>
      <c r="AN410" s="109" t="s">
        <v>1194</v>
      </c>
      <c r="AO410" s="30"/>
      <c r="AP410" s="112" t="s">
        <v>1195</v>
      </c>
      <c r="AQ410"/>
      <c r="AR410"/>
      <c r="AS410"/>
      <c r="AT410"/>
      <c r="AU410"/>
      <c r="AV410"/>
    </row>
    <row r="411" spans="1:48" ht="23.45" customHeight="1" x14ac:dyDescent="0.2">
      <c r="A411" s="356"/>
      <c r="B411" s="155"/>
      <c r="C411" s="155"/>
      <c r="D411" s="155"/>
      <c r="E411" s="155"/>
      <c r="F411" s="155"/>
      <c r="G411" s="155"/>
      <c r="H411" s="155"/>
      <c r="I411" s="155"/>
      <c r="J411" s="155"/>
      <c r="K411" s="155"/>
      <c r="L411" s="155"/>
      <c r="M411" s="357"/>
      <c r="N411" s="155"/>
      <c r="O411" s="155"/>
      <c r="P411" s="155"/>
      <c r="Q411" s="155"/>
      <c r="R411" s="155"/>
      <c r="AA411" s="97"/>
      <c r="AB411" s="97"/>
      <c r="AC411" s="97"/>
      <c r="AD411" s="97"/>
      <c r="AE411" s="97"/>
      <c r="AF411" s="93"/>
      <c r="AG411" s="93"/>
      <c r="AH411" s="93"/>
      <c r="AI411" s="30"/>
      <c r="AJ411" s="30"/>
      <c r="AK411" s="30"/>
      <c r="AL411" s="30"/>
      <c r="AM411" s="109"/>
      <c r="AN411" s="109" t="s">
        <v>1196</v>
      </c>
      <c r="AO411" s="30"/>
      <c r="AP411" s="112" t="s">
        <v>1197</v>
      </c>
      <c r="AQ411"/>
      <c r="AR411"/>
      <c r="AS411"/>
      <c r="AT411"/>
      <c r="AU411"/>
      <c r="AV411"/>
    </row>
    <row r="412" spans="1:48" ht="23.45" customHeight="1" x14ac:dyDescent="0.2">
      <c r="A412" s="356"/>
      <c r="B412" s="155"/>
      <c r="C412" s="155"/>
      <c r="D412" s="155"/>
      <c r="E412" s="155"/>
      <c r="F412" s="155"/>
      <c r="G412" s="155"/>
      <c r="H412" s="155"/>
      <c r="I412" s="155"/>
      <c r="J412" s="155"/>
      <c r="K412" s="155"/>
      <c r="L412" s="155"/>
      <c r="M412" s="357"/>
      <c r="N412" s="155"/>
      <c r="O412" s="155"/>
      <c r="P412" s="155"/>
      <c r="Q412" s="155"/>
      <c r="R412" s="155"/>
      <c r="AA412" s="97"/>
      <c r="AB412" s="97"/>
      <c r="AC412" s="97"/>
      <c r="AD412" s="97"/>
      <c r="AE412" s="97"/>
      <c r="AF412" s="93"/>
      <c r="AG412" s="93"/>
      <c r="AH412" s="93"/>
      <c r="AI412" s="30"/>
      <c r="AJ412" s="30"/>
      <c r="AK412" s="30"/>
      <c r="AL412" s="30"/>
      <c r="AM412" s="109"/>
      <c r="AN412" s="109" t="s">
        <v>1198</v>
      </c>
      <c r="AO412" s="30"/>
      <c r="AP412" s="112" t="s">
        <v>1199</v>
      </c>
      <c r="AQ412"/>
      <c r="AR412"/>
      <c r="AS412"/>
      <c r="AT412"/>
      <c r="AU412"/>
      <c r="AV412"/>
    </row>
    <row r="413" spans="1:48" ht="23.45" customHeight="1" x14ac:dyDescent="0.2">
      <c r="A413" s="356"/>
      <c r="B413" s="155"/>
      <c r="C413" s="155"/>
      <c r="D413" s="155"/>
      <c r="E413" s="155"/>
      <c r="F413" s="155"/>
      <c r="G413" s="155"/>
      <c r="H413" s="155"/>
      <c r="I413" s="155"/>
      <c r="J413" s="155"/>
      <c r="K413" s="155"/>
      <c r="L413" s="155"/>
      <c r="M413" s="357"/>
      <c r="N413" s="155"/>
      <c r="O413" s="155"/>
      <c r="P413" s="155"/>
      <c r="Q413" s="155"/>
      <c r="R413" s="155"/>
      <c r="AA413" s="97"/>
      <c r="AB413" s="97"/>
      <c r="AC413" s="97"/>
      <c r="AD413" s="97"/>
      <c r="AE413" s="97"/>
      <c r="AF413" s="93"/>
      <c r="AG413" s="93"/>
      <c r="AH413" s="93"/>
      <c r="AI413" s="30"/>
      <c r="AJ413" s="30"/>
      <c r="AK413" s="30"/>
      <c r="AL413" s="30"/>
      <c r="AM413" s="109"/>
      <c r="AN413" s="109" t="s">
        <v>1200</v>
      </c>
      <c r="AO413" s="30"/>
      <c r="AP413" s="112" t="s">
        <v>1201</v>
      </c>
      <c r="AQ413"/>
      <c r="AR413"/>
      <c r="AS413"/>
      <c r="AT413"/>
      <c r="AU413"/>
      <c r="AV413"/>
    </row>
    <row r="414" spans="1:48" ht="23.45" customHeight="1" x14ac:dyDescent="0.2">
      <c r="A414" s="356"/>
      <c r="B414" s="155"/>
      <c r="C414" s="155"/>
      <c r="D414" s="155"/>
      <c r="E414" s="155"/>
      <c r="F414" s="155"/>
      <c r="G414" s="155"/>
      <c r="H414" s="155"/>
      <c r="I414" s="155"/>
      <c r="J414" s="155"/>
      <c r="K414" s="155"/>
      <c r="L414" s="155"/>
      <c r="M414" s="357"/>
      <c r="N414" s="155"/>
      <c r="O414" s="155"/>
      <c r="P414" s="155"/>
      <c r="Q414" s="155"/>
      <c r="R414" s="155"/>
      <c r="AA414" s="97"/>
      <c r="AB414" s="97"/>
      <c r="AC414" s="97"/>
      <c r="AD414" s="97"/>
      <c r="AE414" s="97"/>
      <c r="AF414" s="93"/>
      <c r="AG414" s="93"/>
      <c r="AH414" s="93"/>
      <c r="AI414" s="30"/>
      <c r="AJ414" s="30"/>
      <c r="AK414" s="30"/>
      <c r="AL414" s="30"/>
      <c r="AM414" s="109"/>
      <c r="AN414" s="109" t="s">
        <v>1202</v>
      </c>
      <c r="AO414" s="30"/>
      <c r="AP414" s="112" t="s">
        <v>1203</v>
      </c>
      <c r="AQ414"/>
      <c r="AR414"/>
      <c r="AS414"/>
      <c r="AT414"/>
      <c r="AU414"/>
      <c r="AV414"/>
    </row>
    <row r="415" spans="1:48" ht="23.45" customHeight="1" x14ac:dyDescent="0.2">
      <c r="A415" s="356"/>
      <c r="B415" s="155"/>
      <c r="C415" s="155"/>
      <c r="D415" s="155"/>
      <c r="E415" s="155"/>
      <c r="F415" s="155"/>
      <c r="G415" s="155"/>
      <c r="H415" s="155"/>
      <c r="I415" s="155"/>
      <c r="J415" s="155"/>
      <c r="K415" s="155"/>
      <c r="L415" s="155"/>
      <c r="M415" s="357"/>
      <c r="N415" s="155"/>
      <c r="O415" s="155"/>
      <c r="P415" s="155"/>
      <c r="Q415" s="155"/>
      <c r="R415" s="155"/>
      <c r="AA415" s="97"/>
      <c r="AB415" s="97"/>
      <c r="AC415" s="97"/>
      <c r="AD415" s="97"/>
      <c r="AE415" s="97"/>
      <c r="AF415" s="93"/>
      <c r="AG415" s="93"/>
      <c r="AH415" s="93"/>
      <c r="AI415" s="30"/>
      <c r="AJ415" s="30"/>
      <c r="AK415" s="30"/>
      <c r="AL415" s="30"/>
      <c r="AM415" s="109"/>
      <c r="AN415" s="109" t="s">
        <v>1204</v>
      </c>
      <c r="AO415" s="30"/>
      <c r="AP415" s="112" t="s">
        <v>1205</v>
      </c>
      <c r="AQ415"/>
      <c r="AR415"/>
      <c r="AS415"/>
      <c r="AT415"/>
      <c r="AU415"/>
      <c r="AV415"/>
    </row>
    <row r="416" spans="1:48" ht="23.45" customHeight="1" x14ac:dyDescent="0.2">
      <c r="A416" s="356"/>
      <c r="B416" s="155"/>
      <c r="C416" s="155"/>
      <c r="D416" s="155"/>
      <c r="E416" s="155"/>
      <c r="F416" s="155"/>
      <c r="G416" s="155"/>
      <c r="H416" s="155"/>
      <c r="I416" s="155"/>
      <c r="J416" s="155"/>
      <c r="K416" s="155"/>
      <c r="L416" s="155"/>
      <c r="M416" s="357"/>
      <c r="N416" s="155"/>
      <c r="O416" s="155"/>
      <c r="P416" s="155"/>
      <c r="Q416" s="155"/>
      <c r="R416" s="155"/>
      <c r="AA416" s="97"/>
      <c r="AB416" s="97"/>
      <c r="AC416" s="97"/>
      <c r="AD416" s="97"/>
      <c r="AE416" s="97"/>
      <c r="AF416" s="93"/>
      <c r="AG416" s="93"/>
      <c r="AH416" s="93"/>
      <c r="AI416" s="30"/>
      <c r="AJ416" s="30"/>
      <c r="AK416" s="30"/>
      <c r="AL416" s="30"/>
      <c r="AM416" s="109"/>
      <c r="AN416" s="109" t="s">
        <v>1206</v>
      </c>
      <c r="AO416" s="30"/>
      <c r="AP416" s="112" t="s">
        <v>1207</v>
      </c>
      <c r="AQ416"/>
      <c r="AR416"/>
      <c r="AS416"/>
      <c r="AT416"/>
      <c r="AU416"/>
      <c r="AV416"/>
    </row>
    <row r="417" spans="1:48" ht="23.45" customHeight="1" x14ac:dyDescent="0.2">
      <c r="A417" s="356"/>
      <c r="B417" s="155"/>
      <c r="C417" s="155"/>
      <c r="D417" s="155"/>
      <c r="E417" s="155"/>
      <c r="F417" s="155"/>
      <c r="G417" s="155"/>
      <c r="H417" s="155"/>
      <c r="I417" s="155"/>
      <c r="J417" s="155"/>
      <c r="K417" s="155"/>
      <c r="L417" s="155"/>
      <c r="M417" s="357"/>
      <c r="N417" s="155"/>
      <c r="O417" s="155"/>
      <c r="P417" s="155"/>
      <c r="Q417" s="155"/>
      <c r="R417" s="155"/>
      <c r="AA417" s="97"/>
      <c r="AB417" s="97"/>
      <c r="AC417" s="97"/>
      <c r="AD417" s="97"/>
      <c r="AE417" s="97"/>
      <c r="AF417" s="93"/>
      <c r="AG417" s="93"/>
      <c r="AH417" s="93"/>
      <c r="AI417" s="30"/>
      <c r="AJ417" s="30"/>
      <c r="AK417" s="30"/>
      <c r="AL417" s="30"/>
      <c r="AM417" s="109"/>
      <c r="AN417" s="109" t="s">
        <v>1208</v>
      </c>
      <c r="AO417" s="30"/>
      <c r="AP417" s="112" t="s">
        <v>1209</v>
      </c>
      <c r="AQ417"/>
      <c r="AR417"/>
      <c r="AS417"/>
      <c r="AT417"/>
      <c r="AU417"/>
      <c r="AV417"/>
    </row>
    <row r="418" spans="1:48" ht="23.45" customHeight="1" x14ac:dyDescent="0.2">
      <c r="A418" s="356"/>
      <c r="B418" s="155"/>
      <c r="C418" s="155"/>
      <c r="D418" s="155"/>
      <c r="E418" s="155"/>
      <c r="F418" s="155"/>
      <c r="G418" s="155"/>
      <c r="H418" s="155"/>
      <c r="I418" s="155"/>
      <c r="J418" s="155"/>
      <c r="K418" s="155"/>
      <c r="L418" s="155"/>
      <c r="M418" s="357"/>
      <c r="N418" s="155"/>
      <c r="O418" s="155"/>
      <c r="P418" s="155"/>
      <c r="Q418" s="155"/>
      <c r="R418" s="155"/>
      <c r="AA418" s="97"/>
      <c r="AB418" s="97"/>
      <c r="AC418" s="97"/>
      <c r="AD418" s="97"/>
      <c r="AE418" s="97"/>
      <c r="AF418" s="93"/>
      <c r="AG418" s="93"/>
      <c r="AH418" s="93"/>
      <c r="AI418" s="30"/>
      <c r="AJ418" s="30"/>
      <c r="AK418" s="30"/>
      <c r="AL418" s="30"/>
      <c r="AM418" s="109"/>
      <c r="AN418" s="109" t="s">
        <v>1210</v>
      </c>
      <c r="AO418" s="30"/>
      <c r="AP418" s="112" t="s">
        <v>1211</v>
      </c>
      <c r="AQ418"/>
      <c r="AR418"/>
      <c r="AS418"/>
      <c r="AT418"/>
      <c r="AU418"/>
      <c r="AV418"/>
    </row>
    <row r="419" spans="1:48" ht="23.45" customHeight="1" x14ac:dyDescent="0.2">
      <c r="A419" s="356"/>
      <c r="B419" s="155"/>
      <c r="C419" s="155"/>
      <c r="D419" s="155"/>
      <c r="E419" s="155"/>
      <c r="F419" s="155"/>
      <c r="G419" s="155"/>
      <c r="H419" s="155"/>
      <c r="I419" s="155"/>
      <c r="J419" s="155"/>
      <c r="K419" s="155"/>
      <c r="L419" s="155"/>
      <c r="M419" s="357"/>
      <c r="N419" s="155"/>
      <c r="O419" s="155"/>
      <c r="P419" s="155"/>
      <c r="Q419" s="155"/>
      <c r="R419" s="155"/>
      <c r="AA419" s="97"/>
      <c r="AB419" s="97"/>
      <c r="AC419" s="97"/>
      <c r="AD419" s="97"/>
      <c r="AE419" s="97"/>
      <c r="AF419" s="93"/>
      <c r="AG419" s="93"/>
      <c r="AH419" s="93"/>
      <c r="AI419" s="30"/>
      <c r="AJ419" s="30"/>
      <c r="AK419" s="30"/>
      <c r="AL419" s="30"/>
      <c r="AM419" s="109"/>
      <c r="AN419" s="109" t="s">
        <v>1212</v>
      </c>
      <c r="AO419" s="30"/>
      <c r="AP419" s="112" t="s">
        <v>1213</v>
      </c>
      <c r="AQ419"/>
      <c r="AR419"/>
      <c r="AS419"/>
      <c r="AT419"/>
      <c r="AU419"/>
      <c r="AV419"/>
    </row>
    <row r="420" spans="1:48" ht="23.45" customHeight="1" x14ac:dyDescent="0.2">
      <c r="A420" s="356"/>
      <c r="B420" s="155"/>
      <c r="C420" s="155"/>
      <c r="D420" s="155"/>
      <c r="E420" s="155"/>
      <c r="F420" s="155"/>
      <c r="G420" s="155"/>
      <c r="H420" s="155"/>
      <c r="I420" s="155"/>
      <c r="J420" s="155"/>
      <c r="K420" s="155"/>
      <c r="L420" s="155"/>
      <c r="M420" s="357"/>
      <c r="N420" s="155"/>
      <c r="O420" s="155"/>
      <c r="P420" s="155"/>
      <c r="Q420" s="155"/>
      <c r="R420" s="155"/>
      <c r="AA420" s="97"/>
      <c r="AB420" s="97"/>
      <c r="AC420" s="97"/>
      <c r="AD420" s="97"/>
      <c r="AE420" s="97"/>
      <c r="AF420" s="93"/>
      <c r="AG420" s="93"/>
      <c r="AH420" s="93"/>
      <c r="AI420" s="30"/>
      <c r="AJ420" s="30"/>
      <c r="AK420" s="30"/>
      <c r="AL420" s="30"/>
      <c r="AM420" s="109"/>
      <c r="AN420" s="109" t="s">
        <v>1214</v>
      </c>
      <c r="AO420" s="30"/>
      <c r="AP420" s="112" t="s">
        <v>1215</v>
      </c>
      <c r="AQ420"/>
      <c r="AR420"/>
      <c r="AS420"/>
      <c r="AT420"/>
      <c r="AU420"/>
      <c r="AV420"/>
    </row>
    <row r="421" spans="1:48" ht="23.45" customHeight="1" x14ac:dyDescent="0.2">
      <c r="A421" s="356"/>
      <c r="B421" s="155"/>
      <c r="C421" s="155"/>
      <c r="D421" s="155"/>
      <c r="E421" s="155"/>
      <c r="F421" s="155"/>
      <c r="G421" s="155"/>
      <c r="H421" s="155"/>
      <c r="I421" s="155"/>
      <c r="J421" s="155"/>
      <c r="K421" s="155"/>
      <c r="L421" s="155"/>
      <c r="M421" s="357"/>
      <c r="N421" s="155"/>
      <c r="O421" s="155"/>
      <c r="P421" s="155"/>
      <c r="Q421" s="155"/>
      <c r="R421" s="155"/>
      <c r="AA421" s="97"/>
      <c r="AB421" s="97"/>
      <c r="AC421" s="97"/>
      <c r="AD421" s="97"/>
      <c r="AE421" s="97"/>
      <c r="AF421" s="93"/>
      <c r="AG421" s="93"/>
      <c r="AH421" s="93"/>
      <c r="AI421" s="30"/>
      <c r="AJ421" s="30"/>
      <c r="AK421" s="30"/>
      <c r="AL421" s="30"/>
      <c r="AM421" s="109"/>
      <c r="AN421" s="109" t="s">
        <v>1216</v>
      </c>
      <c r="AO421" s="30"/>
      <c r="AP421" s="112" t="s">
        <v>1217</v>
      </c>
      <c r="AQ421"/>
      <c r="AR421"/>
      <c r="AS421"/>
      <c r="AT421"/>
      <c r="AU421"/>
      <c r="AV421"/>
    </row>
    <row r="422" spans="1:48" ht="23.45" customHeight="1" x14ac:dyDescent="0.2">
      <c r="A422" s="356"/>
      <c r="B422" s="155"/>
      <c r="C422" s="155"/>
      <c r="D422" s="155"/>
      <c r="E422" s="155"/>
      <c r="F422" s="155"/>
      <c r="G422" s="155"/>
      <c r="H422" s="155"/>
      <c r="I422" s="155"/>
      <c r="J422" s="155"/>
      <c r="K422" s="155"/>
      <c r="L422" s="155"/>
      <c r="M422" s="357"/>
      <c r="N422" s="155"/>
      <c r="O422" s="155"/>
      <c r="P422" s="155"/>
      <c r="Q422" s="155"/>
      <c r="R422" s="155"/>
      <c r="AA422" s="97"/>
      <c r="AB422" s="97"/>
      <c r="AC422" s="97"/>
      <c r="AD422" s="97"/>
      <c r="AE422" s="97"/>
      <c r="AF422" s="93"/>
      <c r="AG422" s="93"/>
      <c r="AH422" s="93"/>
      <c r="AI422" s="30"/>
      <c r="AJ422" s="30"/>
      <c r="AK422" s="30"/>
      <c r="AL422" s="30"/>
      <c r="AM422" s="109"/>
      <c r="AN422" s="109" t="s">
        <v>1218</v>
      </c>
      <c r="AO422" s="30"/>
      <c r="AP422" s="112" t="s">
        <v>1219</v>
      </c>
      <c r="AQ422"/>
      <c r="AR422"/>
      <c r="AS422"/>
      <c r="AT422"/>
      <c r="AU422"/>
      <c r="AV422"/>
    </row>
    <row r="423" spans="1:48" ht="23.45" customHeight="1" x14ac:dyDescent="0.2">
      <c r="A423" s="356"/>
      <c r="B423" s="155"/>
      <c r="C423" s="155"/>
      <c r="D423" s="155"/>
      <c r="E423" s="155"/>
      <c r="F423" s="155"/>
      <c r="G423" s="155"/>
      <c r="H423" s="155"/>
      <c r="I423" s="155"/>
      <c r="J423" s="155"/>
      <c r="K423" s="155"/>
      <c r="L423" s="155"/>
      <c r="M423" s="357"/>
      <c r="N423" s="155"/>
      <c r="O423" s="155"/>
      <c r="P423" s="155"/>
      <c r="Q423" s="155"/>
      <c r="R423" s="155"/>
      <c r="AA423" s="97"/>
      <c r="AB423" s="97"/>
      <c r="AC423" s="97"/>
      <c r="AD423" s="97"/>
      <c r="AE423" s="97"/>
      <c r="AF423" s="93"/>
      <c r="AG423" s="93"/>
      <c r="AH423" s="93"/>
      <c r="AI423" s="30"/>
      <c r="AJ423" s="30"/>
      <c r="AK423" s="30"/>
      <c r="AL423" s="30"/>
      <c r="AM423" s="109"/>
      <c r="AN423" s="109" t="s">
        <v>1220</v>
      </c>
      <c r="AO423" s="30"/>
      <c r="AP423" s="112" t="s">
        <v>1221</v>
      </c>
      <c r="AQ423"/>
      <c r="AR423"/>
      <c r="AS423"/>
      <c r="AT423"/>
      <c r="AU423"/>
      <c r="AV423"/>
    </row>
    <row r="424" spans="1:48" ht="23.45" customHeight="1" x14ac:dyDescent="0.2">
      <c r="A424" s="356"/>
      <c r="B424" s="155"/>
      <c r="C424" s="155"/>
      <c r="D424" s="155"/>
      <c r="E424" s="155"/>
      <c r="F424" s="155"/>
      <c r="G424" s="155"/>
      <c r="H424" s="155"/>
      <c r="I424" s="155"/>
      <c r="J424" s="155"/>
      <c r="K424" s="155"/>
      <c r="L424" s="155"/>
      <c r="M424" s="357"/>
      <c r="N424" s="155"/>
      <c r="O424" s="155"/>
      <c r="P424" s="155"/>
      <c r="Q424" s="155"/>
      <c r="R424" s="155"/>
      <c r="AA424" s="97"/>
      <c r="AB424" s="97"/>
      <c r="AC424" s="97"/>
      <c r="AD424" s="97"/>
      <c r="AE424" s="97"/>
      <c r="AF424" s="93"/>
      <c r="AG424" s="93"/>
      <c r="AH424" s="93"/>
      <c r="AI424" s="30"/>
      <c r="AJ424" s="30"/>
      <c r="AK424" s="30"/>
      <c r="AL424" s="30"/>
      <c r="AM424" s="109"/>
      <c r="AN424" s="109" t="s">
        <v>1222</v>
      </c>
      <c r="AO424" s="30"/>
      <c r="AP424" s="112" t="s">
        <v>1223</v>
      </c>
      <c r="AQ424"/>
      <c r="AR424"/>
      <c r="AS424"/>
      <c r="AT424"/>
      <c r="AU424"/>
      <c r="AV424"/>
    </row>
    <row r="425" spans="1:48" ht="23.45" customHeight="1" x14ac:dyDescent="0.2">
      <c r="A425" s="356"/>
      <c r="B425" s="155"/>
      <c r="C425" s="155"/>
      <c r="D425" s="155"/>
      <c r="E425" s="155"/>
      <c r="F425" s="155"/>
      <c r="G425" s="155"/>
      <c r="H425" s="155"/>
      <c r="I425" s="155"/>
      <c r="J425" s="155"/>
      <c r="K425" s="155"/>
      <c r="L425" s="155"/>
      <c r="M425" s="357"/>
      <c r="N425" s="155"/>
      <c r="O425" s="155"/>
      <c r="P425" s="155"/>
      <c r="Q425" s="155"/>
      <c r="R425" s="155"/>
      <c r="AA425" s="97"/>
      <c r="AB425" s="97"/>
      <c r="AC425" s="97"/>
      <c r="AD425" s="97"/>
      <c r="AE425" s="97"/>
      <c r="AF425" s="93"/>
      <c r="AG425" s="93"/>
      <c r="AH425" s="93"/>
      <c r="AI425" s="30"/>
      <c r="AJ425" s="30"/>
      <c r="AK425" s="30"/>
      <c r="AL425" s="30"/>
      <c r="AM425" s="109"/>
      <c r="AN425" s="109" t="s">
        <v>1224</v>
      </c>
      <c r="AO425" s="30"/>
      <c r="AP425" s="112" t="s">
        <v>1225</v>
      </c>
      <c r="AQ425"/>
      <c r="AR425"/>
      <c r="AS425"/>
      <c r="AT425"/>
      <c r="AU425"/>
      <c r="AV425"/>
    </row>
    <row r="426" spans="1:48" ht="23.45" customHeight="1" x14ac:dyDescent="0.2">
      <c r="A426" s="356"/>
      <c r="B426" s="155"/>
      <c r="C426" s="155"/>
      <c r="D426" s="155"/>
      <c r="E426" s="155"/>
      <c r="F426" s="155"/>
      <c r="G426" s="155"/>
      <c r="H426" s="155"/>
      <c r="I426" s="155"/>
      <c r="J426" s="155"/>
      <c r="K426" s="155"/>
      <c r="L426" s="155"/>
      <c r="M426" s="357"/>
      <c r="N426" s="155"/>
      <c r="O426" s="155"/>
      <c r="P426" s="155"/>
      <c r="Q426" s="155"/>
      <c r="R426" s="155"/>
      <c r="AA426" s="97"/>
      <c r="AB426" s="97"/>
      <c r="AC426" s="97"/>
      <c r="AD426" s="97"/>
      <c r="AE426" s="97"/>
      <c r="AF426" s="93"/>
      <c r="AG426" s="93"/>
      <c r="AH426" s="93"/>
      <c r="AI426" s="30"/>
      <c r="AJ426" s="30"/>
      <c r="AK426" s="30"/>
      <c r="AL426" s="30"/>
      <c r="AM426" s="109"/>
      <c r="AN426" s="109" t="s">
        <v>1226</v>
      </c>
      <c r="AO426" s="30"/>
      <c r="AP426" s="112" t="s">
        <v>1227</v>
      </c>
      <c r="AQ426"/>
      <c r="AR426"/>
      <c r="AS426"/>
      <c r="AT426"/>
      <c r="AU426"/>
      <c r="AV426"/>
    </row>
    <row r="427" spans="1:48" ht="23.45" customHeight="1" x14ac:dyDescent="0.2">
      <c r="A427" s="356"/>
      <c r="B427" s="155"/>
      <c r="C427" s="155"/>
      <c r="D427" s="155"/>
      <c r="E427" s="155"/>
      <c r="F427" s="155"/>
      <c r="G427" s="155"/>
      <c r="H427" s="155"/>
      <c r="I427" s="155"/>
      <c r="J427" s="155"/>
      <c r="K427" s="155"/>
      <c r="L427" s="155"/>
      <c r="M427" s="357"/>
      <c r="N427" s="155"/>
      <c r="O427" s="155"/>
      <c r="P427" s="155"/>
      <c r="Q427" s="155"/>
      <c r="R427" s="155"/>
      <c r="AA427" s="97"/>
      <c r="AB427" s="97"/>
      <c r="AC427" s="97"/>
      <c r="AD427" s="97"/>
      <c r="AE427" s="97"/>
      <c r="AF427" s="93"/>
      <c r="AG427" s="93"/>
      <c r="AH427" s="93"/>
      <c r="AI427" s="30"/>
      <c r="AJ427" s="30"/>
      <c r="AK427" s="30"/>
      <c r="AL427" s="30"/>
      <c r="AM427" s="109"/>
      <c r="AN427" s="109" t="s">
        <v>1228</v>
      </c>
      <c r="AO427" s="30"/>
      <c r="AP427" s="112" t="s">
        <v>1229</v>
      </c>
      <c r="AQ427"/>
      <c r="AR427"/>
      <c r="AS427"/>
      <c r="AT427"/>
      <c r="AU427"/>
      <c r="AV427"/>
    </row>
    <row r="428" spans="1:48" ht="23.45" customHeight="1" x14ac:dyDescent="0.2">
      <c r="A428" s="356"/>
      <c r="B428" s="155"/>
      <c r="C428" s="155"/>
      <c r="D428" s="155"/>
      <c r="E428" s="155"/>
      <c r="F428" s="155"/>
      <c r="G428" s="155"/>
      <c r="H428" s="155"/>
      <c r="I428" s="155"/>
      <c r="J428" s="155"/>
      <c r="K428" s="155"/>
      <c r="L428" s="155"/>
      <c r="M428" s="357"/>
      <c r="N428" s="155"/>
      <c r="O428" s="155"/>
      <c r="P428" s="155"/>
      <c r="Q428" s="155"/>
      <c r="R428" s="155"/>
      <c r="AA428" s="97"/>
      <c r="AB428" s="97"/>
      <c r="AC428" s="97"/>
      <c r="AD428" s="97"/>
      <c r="AE428" s="97"/>
      <c r="AF428" s="93"/>
      <c r="AG428" s="93"/>
      <c r="AH428" s="93"/>
      <c r="AI428" s="30"/>
      <c r="AJ428" s="30"/>
      <c r="AK428" s="30"/>
      <c r="AL428" s="30"/>
      <c r="AM428" s="109"/>
      <c r="AN428" s="109" t="s">
        <v>1230</v>
      </c>
      <c r="AO428" s="30"/>
      <c r="AP428" s="112" t="s">
        <v>1231</v>
      </c>
      <c r="AQ428"/>
      <c r="AR428"/>
      <c r="AS428"/>
      <c r="AT428"/>
      <c r="AU428"/>
      <c r="AV428"/>
    </row>
    <row r="429" spans="1:48" ht="23.45" customHeight="1" x14ac:dyDescent="0.2">
      <c r="A429" s="356"/>
      <c r="B429" s="155"/>
      <c r="C429" s="155"/>
      <c r="D429" s="155"/>
      <c r="E429" s="155"/>
      <c r="F429" s="155"/>
      <c r="G429" s="155"/>
      <c r="H429" s="155"/>
      <c r="I429" s="155"/>
      <c r="J429" s="155"/>
      <c r="K429" s="155"/>
      <c r="L429" s="155"/>
      <c r="M429" s="357"/>
      <c r="N429" s="155"/>
      <c r="O429" s="155"/>
      <c r="P429" s="155"/>
      <c r="Q429" s="155"/>
      <c r="R429" s="155"/>
      <c r="AA429" s="97"/>
      <c r="AB429" s="97"/>
      <c r="AC429" s="97"/>
      <c r="AD429" s="97"/>
      <c r="AE429" s="97"/>
      <c r="AF429" s="93"/>
      <c r="AG429" s="93"/>
      <c r="AH429" s="93"/>
      <c r="AI429" s="30"/>
      <c r="AJ429" s="30"/>
      <c r="AK429" s="30"/>
      <c r="AL429" s="30"/>
      <c r="AM429" s="109"/>
      <c r="AN429" s="109" t="s">
        <v>1232</v>
      </c>
      <c r="AO429" s="30"/>
      <c r="AP429" s="112" t="s">
        <v>1233</v>
      </c>
      <c r="AQ429"/>
      <c r="AR429"/>
      <c r="AS429"/>
      <c r="AT429"/>
      <c r="AU429"/>
      <c r="AV429"/>
    </row>
    <row r="430" spans="1:48" ht="23.45" customHeight="1" x14ac:dyDescent="0.2">
      <c r="A430" s="356"/>
      <c r="B430" s="155"/>
      <c r="C430" s="155"/>
      <c r="D430" s="155"/>
      <c r="E430" s="155"/>
      <c r="F430" s="155"/>
      <c r="G430" s="155"/>
      <c r="H430" s="155"/>
      <c r="I430" s="155"/>
      <c r="J430" s="155"/>
      <c r="K430" s="155"/>
      <c r="L430" s="155"/>
      <c r="M430" s="357"/>
      <c r="N430" s="155"/>
      <c r="O430" s="155"/>
      <c r="P430" s="155"/>
      <c r="Q430" s="155"/>
      <c r="R430" s="155"/>
      <c r="AA430" s="97"/>
      <c r="AB430" s="97"/>
      <c r="AC430" s="97"/>
      <c r="AD430" s="97"/>
      <c r="AE430" s="97"/>
      <c r="AF430" s="93"/>
      <c r="AG430" s="93"/>
      <c r="AH430" s="93"/>
      <c r="AI430" s="30"/>
      <c r="AJ430" s="30"/>
      <c r="AK430" s="30"/>
      <c r="AL430" s="30"/>
      <c r="AM430" s="109"/>
      <c r="AN430" s="109" t="s">
        <v>1234</v>
      </c>
      <c r="AO430" s="30"/>
      <c r="AP430" s="112" t="s">
        <v>1235</v>
      </c>
      <c r="AQ430"/>
      <c r="AR430"/>
      <c r="AS430"/>
      <c r="AT430"/>
      <c r="AU430"/>
      <c r="AV430"/>
    </row>
    <row r="431" spans="1:48" ht="23.45" customHeight="1" x14ac:dyDescent="0.2">
      <c r="A431" s="356"/>
      <c r="B431" s="155"/>
      <c r="C431" s="155"/>
      <c r="D431" s="155"/>
      <c r="E431" s="155"/>
      <c r="F431" s="155"/>
      <c r="G431" s="155"/>
      <c r="H431" s="155"/>
      <c r="I431" s="155"/>
      <c r="J431" s="155"/>
      <c r="K431" s="155"/>
      <c r="L431" s="155"/>
      <c r="M431" s="357"/>
      <c r="N431" s="155"/>
      <c r="O431" s="155"/>
      <c r="P431" s="155"/>
      <c r="Q431" s="155"/>
      <c r="R431" s="155"/>
      <c r="AA431" s="97"/>
      <c r="AB431" s="97"/>
      <c r="AC431" s="97"/>
      <c r="AD431" s="97"/>
      <c r="AE431" s="97"/>
      <c r="AF431" s="93"/>
      <c r="AG431" s="93"/>
      <c r="AH431" s="93"/>
      <c r="AI431" s="30"/>
      <c r="AJ431" s="30"/>
      <c r="AK431" s="30"/>
      <c r="AL431" s="30"/>
      <c r="AM431" s="109"/>
      <c r="AN431" s="109" t="s">
        <v>1236</v>
      </c>
      <c r="AO431" s="30"/>
      <c r="AP431" s="112" t="s">
        <v>1237</v>
      </c>
      <c r="AQ431"/>
      <c r="AR431"/>
      <c r="AS431"/>
      <c r="AT431"/>
      <c r="AU431"/>
      <c r="AV431"/>
    </row>
    <row r="432" spans="1:48" ht="23.45" customHeight="1" x14ac:dyDescent="0.2">
      <c r="A432" s="356"/>
      <c r="B432" s="155"/>
      <c r="C432" s="155"/>
      <c r="D432" s="155"/>
      <c r="E432" s="155"/>
      <c r="F432" s="155"/>
      <c r="G432" s="155"/>
      <c r="H432" s="155"/>
      <c r="I432" s="155"/>
      <c r="J432" s="155"/>
      <c r="K432" s="155"/>
      <c r="L432" s="155"/>
      <c r="M432" s="357"/>
      <c r="N432" s="155"/>
      <c r="O432" s="155"/>
      <c r="P432" s="155"/>
      <c r="Q432" s="155"/>
      <c r="R432" s="155"/>
      <c r="AA432" s="97"/>
      <c r="AB432" s="97"/>
      <c r="AC432" s="97"/>
      <c r="AD432" s="97"/>
      <c r="AE432" s="97"/>
      <c r="AF432" s="93"/>
      <c r="AG432" s="93"/>
      <c r="AH432" s="93"/>
      <c r="AI432" s="30"/>
      <c r="AJ432" s="30"/>
      <c r="AK432" s="30"/>
      <c r="AL432" s="30"/>
      <c r="AM432" s="109"/>
      <c r="AN432" s="109" t="s">
        <v>1238</v>
      </c>
      <c r="AO432" s="30"/>
      <c r="AP432" s="112" t="s">
        <v>1239</v>
      </c>
      <c r="AQ432"/>
      <c r="AR432"/>
      <c r="AS432"/>
      <c r="AT432"/>
      <c r="AU432"/>
      <c r="AV432"/>
    </row>
    <row r="433" spans="1:48" ht="23.45" customHeight="1" x14ac:dyDescent="0.2">
      <c r="A433" s="356"/>
      <c r="B433" s="155"/>
      <c r="C433" s="155"/>
      <c r="D433" s="155"/>
      <c r="E433" s="155"/>
      <c r="F433" s="155"/>
      <c r="G433" s="155"/>
      <c r="H433" s="155"/>
      <c r="I433" s="155"/>
      <c r="J433" s="155"/>
      <c r="K433" s="155"/>
      <c r="L433" s="155"/>
      <c r="M433" s="357"/>
      <c r="N433" s="155"/>
      <c r="O433" s="155"/>
      <c r="P433" s="155"/>
      <c r="Q433" s="155"/>
      <c r="R433" s="155"/>
      <c r="AA433" s="97"/>
      <c r="AB433" s="97"/>
      <c r="AC433" s="97"/>
      <c r="AD433" s="97"/>
      <c r="AE433" s="97"/>
      <c r="AF433" s="93"/>
      <c r="AG433" s="93"/>
      <c r="AH433" s="93"/>
      <c r="AI433" s="30"/>
      <c r="AJ433" s="30"/>
      <c r="AK433" s="30"/>
      <c r="AL433" s="30"/>
      <c r="AM433" s="109"/>
      <c r="AN433" s="109" t="s">
        <v>1240</v>
      </c>
      <c r="AO433" s="30"/>
      <c r="AP433" s="112" t="s">
        <v>1241</v>
      </c>
      <c r="AQ433"/>
      <c r="AR433"/>
      <c r="AS433"/>
      <c r="AT433"/>
      <c r="AU433"/>
      <c r="AV433"/>
    </row>
    <row r="434" spans="1:48" ht="23.45" customHeight="1" x14ac:dyDescent="0.2">
      <c r="A434" s="356"/>
      <c r="B434" s="155"/>
      <c r="C434" s="155"/>
      <c r="D434" s="155"/>
      <c r="E434" s="155"/>
      <c r="F434" s="155"/>
      <c r="G434" s="155"/>
      <c r="H434" s="155"/>
      <c r="I434" s="155"/>
      <c r="J434" s="155"/>
      <c r="K434" s="155"/>
      <c r="L434" s="155"/>
      <c r="M434" s="357"/>
      <c r="N434" s="155"/>
      <c r="O434" s="155"/>
      <c r="P434" s="155"/>
      <c r="Q434" s="155"/>
      <c r="R434" s="155"/>
      <c r="AA434" s="97"/>
      <c r="AB434" s="97"/>
      <c r="AC434" s="97"/>
      <c r="AD434" s="97"/>
      <c r="AE434" s="97"/>
      <c r="AF434" s="93"/>
      <c r="AG434" s="93"/>
      <c r="AH434" s="93"/>
      <c r="AI434" s="30"/>
      <c r="AJ434" s="30"/>
      <c r="AK434" s="30"/>
      <c r="AL434" s="30"/>
      <c r="AM434" s="109"/>
      <c r="AN434" s="109" t="s">
        <v>1242</v>
      </c>
      <c r="AO434" s="30"/>
      <c r="AP434" s="112" t="s">
        <v>1243</v>
      </c>
      <c r="AQ434"/>
      <c r="AR434"/>
      <c r="AS434"/>
      <c r="AT434"/>
      <c r="AU434"/>
      <c r="AV434"/>
    </row>
    <row r="435" spans="1:48" ht="23.45" customHeight="1" x14ac:dyDescent="0.2">
      <c r="A435" s="356"/>
      <c r="B435" s="155"/>
      <c r="C435" s="155"/>
      <c r="D435" s="155"/>
      <c r="E435" s="155"/>
      <c r="F435" s="155"/>
      <c r="G435" s="155"/>
      <c r="H435" s="155"/>
      <c r="I435" s="155"/>
      <c r="J435" s="155"/>
      <c r="K435" s="155"/>
      <c r="L435" s="155"/>
      <c r="M435" s="357"/>
      <c r="N435" s="155"/>
      <c r="O435" s="155"/>
      <c r="P435" s="155"/>
      <c r="Q435" s="155"/>
      <c r="R435" s="155"/>
      <c r="AA435" s="97"/>
      <c r="AB435" s="97"/>
      <c r="AC435" s="97"/>
      <c r="AD435" s="97"/>
      <c r="AE435" s="97"/>
      <c r="AF435" s="93"/>
      <c r="AG435" s="93"/>
      <c r="AH435" s="93"/>
      <c r="AI435" s="30"/>
      <c r="AJ435" s="30"/>
      <c r="AK435" s="30"/>
      <c r="AL435" s="30"/>
      <c r="AM435" s="109"/>
      <c r="AN435" s="109" t="s">
        <v>1244</v>
      </c>
      <c r="AO435" s="30"/>
      <c r="AP435" s="112" t="s">
        <v>1245</v>
      </c>
      <c r="AQ435"/>
      <c r="AR435"/>
      <c r="AS435"/>
      <c r="AT435"/>
      <c r="AU435"/>
      <c r="AV435"/>
    </row>
    <row r="436" spans="1:48" ht="23.45" customHeight="1" x14ac:dyDescent="0.2">
      <c r="A436" s="356"/>
      <c r="B436" s="155"/>
      <c r="C436" s="155"/>
      <c r="D436" s="155"/>
      <c r="E436" s="155"/>
      <c r="F436" s="155"/>
      <c r="G436" s="155"/>
      <c r="H436" s="155"/>
      <c r="I436" s="155"/>
      <c r="J436" s="155"/>
      <c r="K436" s="155"/>
      <c r="L436" s="155"/>
      <c r="M436" s="357"/>
      <c r="N436" s="155"/>
      <c r="O436" s="155"/>
      <c r="P436" s="155"/>
      <c r="Q436" s="155"/>
      <c r="R436" s="155"/>
      <c r="AA436" s="97"/>
      <c r="AB436" s="97"/>
      <c r="AC436" s="97"/>
      <c r="AD436" s="97"/>
      <c r="AE436" s="97"/>
      <c r="AF436" s="93"/>
      <c r="AG436" s="93"/>
      <c r="AH436" s="93"/>
      <c r="AI436" s="30"/>
      <c r="AJ436" s="30"/>
      <c r="AK436" s="30"/>
      <c r="AL436" s="30"/>
      <c r="AM436" s="109"/>
      <c r="AN436" s="109" t="s">
        <v>1246</v>
      </c>
      <c r="AO436" s="30"/>
      <c r="AP436" s="112" t="s">
        <v>1247</v>
      </c>
      <c r="AQ436"/>
      <c r="AR436"/>
      <c r="AS436"/>
      <c r="AT436"/>
      <c r="AU436"/>
      <c r="AV436"/>
    </row>
    <row r="437" spans="1:48" ht="23.45" customHeight="1" x14ac:dyDescent="0.2">
      <c r="A437" s="356"/>
      <c r="B437" s="155"/>
      <c r="C437" s="155"/>
      <c r="D437" s="155"/>
      <c r="E437" s="155"/>
      <c r="F437" s="155"/>
      <c r="G437" s="155"/>
      <c r="H437" s="155"/>
      <c r="I437" s="155"/>
      <c r="J437" s="155"/>
      <c r="K437" s="155"/>
      <c r="L437" s="155"/>
      <c r="M437" s="357"/>
      <c r="N437" s="155"/>
      <c r="O437" s="155"/>
      <c r="P437" s="155"/>
      <c r="Q437" s="155"/>
      <c r="R437" s="155"/>
      <c r="AA437" s="97"/>
      <c r="AB437" s="97"/>
      <c r="AC437" s="97"/>
      <c r="AD437" s="97"/>
      <c r="AE437" s="97"/>
      <c r="AF437" s="93"/>
      <c r="AG437" s="93"/>
      <c r="AH437" s="93"/>
      <c r="AI437" s="30"/>
      <c r="AJ437" s="30"/>
      <c r="AK437" s="30"/>
      <c r="AL437" s="30"/>
      <c r="AM437" s="109"/>
      <c r="AN437" s="109" t="s">
        <v>1248</v>
      </c>
      <c r="AO437" s="30"/>
      <c r="AP437" s="112" t="s">
        <v>1249</v>
      </c>
      <c r="AQ437"/>
      <c r="AR437"/>
      <c r="AS437"/>
      <c r="AT437"/>
      <c r="AU437"/>
      <c r="AV437"/>
    </row>
    <row r="438" spans="1:48" ht="23.45" customHeight="1" x14ac:dyDescent="0.2">
      <c r="A438" s="356"/>
      <c r="B438" s="155"/>
      <c r="C438" s="155"/>
      <c r="D438" s="155"/>
      <c r="E438" s="155"/>
      <c r="F438" s="155"/>
      <c r="G438" s="155"/>
      <c r="H438" s="155"/>
      <c r="I438" s="155"/>
      <c r="J438" s="155"/>
      <c r="K438" s="155"/>
      <c r="L438" s="155"/>
      <c r="M438" s="357"/>
      <c r="N438" s="155"/>
      <c r="O438" s="155"/>
      <c r="P438" s="155"/>
      <c r="Q438" s="155"/>
      <c r="R438" s="155"/>
      <c r="AA438" s="97"/>
      <c r="AB438" s="97"/>
      <c r="AC438" s="97"/>
      <c r="AD438" s="97"/>
      <c r="AE438" s="97"/>
      <c r="AF438" s="93"/>
      <c r="AG438" s="93"/>
      <c r="AH438" s="93"/>
      <c r="AI438" s="30"/>
      <c r="AJ438" s="30"/>
      <c r="AK438" s="30"/>
      <c r="AL438" s="30"/>
      <c r="AM438" s="109"/>
      <c r="AN438" s="109"/>
      <c r="AO438" s="30"/>
      <c r="AP438" s="112" t="s">
        <v>1250</v>
      </c>
      <c r="AQ438"/>
      <c r="AR438"/>
      <c r="AS438"/>
      <c r="AT438"/>
      <c r="AU438"/>
      <c r="AV438"/>
    </row>
    <row r="439" spans="1:48" ht="23.45" customHeight="1" x14ac:dyDescent="0.2">
      <c r="A439" s="356"/>
      <c r="B439" s="155"/>
      <c r="C439" s="155"/>
      <c r="D439" s="155"/>
      <c r="E439" s="155"/>
      <c r="F439" s="155"/>
      <c r="G439" s="155"/>
      <c r="H439" s="155"/>
      <c r="I439" s="155"/>
      <c r="J439" s="155"/>
      <c r="K439" s="155"/>
      <c r="L439" s="155"/>
      <c r="M439" s="357"/>
      <c r="N439" s="155"/>
      <c r="O439" s="155"/>
      <c r="P439" s="155"/>
      <c r="Q439" s="155"/>
      <c r="R439" s="155"/>
      <c r="AA439" s="97"/>
      <c r="AB439" s="97"/>
      <c r="AC439" s="97"/>
      <c r="AD439" s="97"/>
      <c r="AE439" s="97"/>
      <c r="AF439" s="93"/>
      <c r="AG439" s="93"/>
      <c r="AH439" s="93"/>
      <c r="AI439" s="30"/>
      <c r="AJ439" s="30"/>
      <c r="AK439" s="30"/>
      <c r="AL439" s="30"/>
      <c r="AM439" s="109"/>
      <c r="AN439" s="109"/>
      <c r="AO439" s="30"/>
      <c r="AP439" s="112" t="s">
        <v>1251</v>
      </c>
      <c r="AQ439"/>
      <c r="AR439"/>
      <c r="AS439"/>
      <c r="AT439"/>
      <c r="AU439"/>
      <c r="AV439"/>
    </row>
    <row r="440" spans="1:48" ht="23.45" customHeight="1" x14ac:dyDescent="0.2">
      <c r="A440" s="356"/>
      <c r="B440" s="155"/>
      <c r="C440" s="155"/>
      <c r="D440" s="155"/>
      <c r="E440" s="155"/>
      <c r="F440" s="155"/>
      <c r="G440" s="155"/>
      <c r="H440" s="155"/>
      <c r="I440" s="155"/>
      <c r="J440" s="155"/>
      <c r="K440" s="155"/>
      <c r="L440" s="155"/>
      <c r="M440" s="357"/>
      <c r="N440" s="155"/>
      <c r="O440" s="155"/>
      <c r="P440" s="155"/>
      <c r="Q440" s="155"/>
      <c r="R440" s="155"/>
      <c r="AA440" s="97"/>
      <c r="AB440" s="97"/>
      <c r="AC440" s="97"/>
      <c r="AD440" s="97"/>
      <c r="AE440" s="97"/>
      <c r="AF440" s="93"/>
      <c r="AG440" s="93"/>
      <c r="AH440" s="93"/>
      <c r="AI440" s="30"/>
      <c r="AJ440" s="30"/>
      <c r="AK440" s="30"/>
      <c r="AL440" s="30"/>
      <c r="AM440" s="109"/>
      <c r="AN440" s="109"/>
      <c r="AO440" s="30"/>
      <c r="AP440" s="112" t="s">
        <v>1252</v>
      </c>
      <c r="AQ440"/>
      <c r="AR440"/>
      <c r="AS440"/>
      <c r="AT440"/>
      <c r="AU440"/>
      <c r="AV440"/>
    </row>
    <row r="441" spans="1:48" ht="23.45" customHeight="1" x14ac:dyDescent="0.2">
      <c r="A441" s="356"/>
      <c r="B441" s="155"/>
      <c r="C441" s="155"/>
      <c r="D441" s="155"/>
      <c r="E441" s="155"/>
      <c r="F441" s="155"/>
      <c r="G441" s="155"/>
      <c r="H441" s="155"/>
      <c r="I441" s="155"/>
      <c r="J441" s="155"/>
      <c r="K441" s="155"/>
      <c r="L441" s="155"/>
      <c r="M441" s="357"/>
      <c r="N441" s="155"/>
      <c r="O441" s="155"/>
      <c r="P441" s="155"/>
      <c r="Q441" s="155"/>
      <c r="R441" s="155"/>
      <c r="AA441" s="97"/>
      <c r="AB441" s="97"/>
      <c r="AC441" s="97"/>
      <c r="AD441" s="97"/>
      <c r="AE441" s="97"/>
      <c r="AF441" s="93"/>
      <c r="AG441" s="93"/>
      <c r="AH441" s="93"/>
      <c r="AI441" s="30"/>
      <c r="AJ441" s="30"/>
      <c r="AK441" s="30"/>
      <c r="AL441" s="30"/>
      <c r="AM441" s="109"/>
      <c r="AN441" s="109"/>
      <c r="AO441" s="30"/>
      <c r="AP441" s="112" t="s">
        <v>1253</v>
      </c>
      <c r="AQ441"/>
      <c r="AR441"/>
      <c r="AS441"/>
      <c r="AT441"/>
      <c r="AU441"/>
      <c r="AV441"/>
    </row>
    <row r="442" spans="1:48" ht="23.45" customHeight="1" x14ac:dyDescent="0.2">
      <c r="A442" s="356"/>
      <c r="B442" s="155"/>
      <c r="C442" s="155"/>
      <c r="D442" s="155"/>
      <c r="E442" s="155"/>
      <c r="F442" s="155"/>
      <c r="G442" s="155"/>
      <c r="H442" s="155"/>
      <c r="I442" s="155"/>
      <c r="J442" s="155"/>
      <c r="K442" s="155"/>
      <c r="L442" s="155"/>
      <c r="M442" s="357"/>
      <c r="N442" s="155"/>
      <c r="O442" s="155"/>
      <c r="P442" s="155"/>
      <c r="Q442" s="155"/>
      <c r="R442" s="155"/>
      <c r="AA442" s="97"/>
      <c r="AB442" s="97"/>
      <c r="AC442" s="97"/>
      <c r="AD442" s="97"/>
      <c r="AE442" s="97"/>
      <c r="AF442" s="93"/>
      <c r="AG442" s="93"/>
      <c r="AH442" s="93"/>
      <c r="AI442" s="30"/>
      <c r="AJ442" s="30"/>
      <c r="AK442" s="30"/>
      <c r="AL442" s="30"/>
      <c r="AM442" s="109"/>
      <c r="AN442" s="109"/>
      <c r="AO442" s="30"/>
      <c r="AP442" s="112" t="s">
        <v>1254</v>
      </c>
      <c r="AQ442"/>
      <c r="AR442"/>
      <c r="AS442"/>
      <c r="AT442"/>
      <c r="AU442"/>
      <c r="AV442"/>
    </row>
    <row r="443" spans="1:48" ht="23.45" customHeight="1" x14ac:dyDescent="0.2">
      <c r="A443" s="356"/>
      <c r="B443" s="155"/>
      <c r="C443" s="155"/>
      <c r="D443" s="155"/>
      <c r="E443" s="155"/>
      <c r="F443" s="155"/>
      <c r="G443" s="155"/>
      <c r="H443" s="155"/>
      <c r="I443" s="155"/>
      <c r="J443" s="155"/>
      <c r="K443" s="155"/>
      <c r="L443" s="155"/>
      <c r="M443" s="357"/>
      <c r="N443" s="155"/>
      <c r="O443" s="155"/>
      <c r="P443" s="155"/>
      <c r="Q443" s="155"/>
      <c r="R443" s="155"/>
      <c r="AA443" s="97"/>
      <c r="AB443" s="97"/>
      <c r="AC443" s="97"/>
      <c r="AD443" s="97"/>
      <c r="AE443" s="97"/>
      <c r="AF443" s="93"/>
      <c r="AG443" s="93"/>
      <c r="AH443" s="93"/>
      <c r="AI443" s="30"/>
      <c r="AJ443" s="30"/>
      <c r="AK443" s="30"/>
      <c r="AL443" s="30"/>
      <c r="AM443" s="109"/>
      <c r="AN443" s="109"/>
      <c r="AO443" s="30"/>
      <c r="AP443" s="112" t="s">
        <v>1255</v>
      </c>
      <c r="AQ443"/>
      <c r="AR443"/>
      <c r="AS443"/>
      <c r="AT443"/>
      <c r="AU443"/>
      <c r="AV443"/>
    </row>
    <row r="444" spans="1:48" ht="23.45" customHeight="1" x14ac:dyDescent="0.2">
      <c r="A444" s="356"/>
      <c r="B444" s="155"/>
      <c r="C444" s="155"/>
      <c r="D444" s="155"/>
      <c r="E444" s="155"/>
      <c r="F444" s="155"/>
      <c r="G444" s="155"/>
      <c r="H444" s="155"/>
      <c r="I444" s="155"/>
      <c r="J444" s="155"/>
      <c r="K444" s="155"/>
      <c r="L444" s="155"/>
      <c r="M444" s="357"/>
      <c r="N444" s="155"/>
      <c r="O444" s="155"/>
      <c r="P444" s="155"/>
      <c r="Q444" s="155"/>
      <c r="R444" s="155"/>
      <c r="AA444" s="97"/>
      <c r="AB444" s="97"/>
      <c r="AC444" s="97"/>
      <c r="AD444" s="97"/>
      <c r="AE444" s="97"/>
      <c r="AF444" s="93"/>
      <c r="AG444" s="93"/>
      <c r="AH444" s="93"/>
      <c r="AI444" s="30"/>
      <c r="AJ444" s="30"/>
      <c r="AK444" s="30"/>
      <c r="AL444" s="30"/>
      <c r="AM444" s="109"/>
      <c r="AN444" s="109"/>
      <c r="AO444" s="30"/>
      <c r="AP444" s="112" t="s">
        <v>1256</v>
      </c>
      <c r="AQ444"/>
      <c r="AR444"/>
      <c r="AS444"/>
      <c r="AT444"/>
      <c r="AU444"/>
      <c r="AV444"/>
    </row>
    <row r="445" spans="1:48" ht="23.45" customHeight="1" x14ac:dyDescent="0.2">
      <c r="A445" s="356"/>
      <c r="B445" s="155"/>
      <c r="C445" s="155"/>
      <c r="D445" s="155"/>
      <c r="E445" s="155"/>
      <c r="F445" s="155"/>
      <c r="G445" s="155"/>
      <c r="H445" s="155"/>
      <c r="I445" s="155"/>
      <c r="J445" s="155"/>
      <c r="K445" s="155"/>
      <c r="L445" s="155"/>
      <c r="M445" s="357"/>
      <c r="N445" s="155"/>
      <c r="O445" s="155"/>
      <c r="P445" s="155"/>
      <c r="Q445" s="155"/>
      <c r="R445" s="155"/>
      <c r="AA445" s="97"/>
      <c r="AB445" s="97"/>
      <c r="AC445" s="97"/>
      <c r="AD445" s="97"/>
      <c r="AE445" s="97"/>
      <c r="AF445" s="93"/>
      <c r="AG445" s="93"/>
      <c r="AH445" s="93"/>
      <c r="AI445" s="30"/>
      <c r="AJ445" s="30"/>
      <c r="AK445" s="30"/>
      <c r="AL445" s="30"/>
      <c r="AM445" s="109"/>
      <c r="AN445" s="109"/>
      <c r="AO445" s="30"/>
      <c r="AP445" s="112" t="s">
        <v>1257</v>
      </c>
      <c r="AQ445"/>
      <c r="AR445"/>
      <c r="AS445"/>
      <c r="AT445"/>
      <c r="AU445"/>
      <c r="AV445"/>
    </row>
    <row r="446" spans="1:48" ht="23.45" customHeight="1" x14ac:dyDescent="0.2">
      <c r="A446" s="356"/>
      <c r="B446" s="155"/>
      <c r="C446" s="155"/>
      <c r="D446" s="155"/>
      <c r="E446" s="155"/>
      <c r="F446" s="155"/>
      <c r="G446" s="155"/>
      <c r="H446" s="155"/>
      <c r="I446" s="155"/>
      <c r="J446" s="155"/>
      <c r="K446" s="155"/>
      <c r="L446" s="155"/>
      <c r="M446" s="357"/>
      <c r="N446" s="155"/>
      <c r="O446" s="155"/>
      <c r="P446" s="155"/>
      <c r="Q446" s="155"/>
      <c r="R446" s="155"/>
      <c r="AA446" s="97"/>
      <c r="AB446" s="97"/>
      <c r="AC446" s="97"/>
      <c r="AD446" s="97"/>
      <c r="AE446" s="97"/>
      <c r="AF446" s="93"/>
      <c r="AG446" s="93"/>
      <c r="AH446" s="93"/>
      <c r="AI446" s="30"/>
      <c r="AJ446" s="30"/>
      <c r="AK446" s="30"/>
      <c r="AL446" s="30"/>
      <c r="AM446" s="109"/>
      <c r="AN446" s="109"/>
      <c r="AO446" s="30"/>
      <c r="AP446" s="112" t="s">
        <v>1258</v>
      </c>
      <c r="AQ446"/>
      <c r="AR446"/>
      <c r="AS446"/>
      <c r="AT446"/>
      <c r="AU446"/>
      <c r="AV446"/>
    </row>
    <row r="447" spans="1:48" ht="23.45" customHeight="1" x14ac:dyDescent="0.2">
      <c r="A447" s="356"/>
      <c r="B447" s="155"/>
      <c r="C447" s="155"/>
      <c r="D447" s="155"/>
      <c r="E447" s="155"/>
      <c r="F447" s="155"/>
      <c r="G447" s="155"/>
      <c r="H447" s="155"/>
      <c r="I447" s="155"/>
      <c r="J447" s="155"/>
      <c r="K447" s="155"/>
      <c r="L447" s="155"/>
      <c r="M447" s="357"/>
      <c r="N447" s="155"/>
      <c r="O447" s="155"/>
      <c r="P447" s="155"/>
      <c r="Q447" s="155"/>
      <c r="R447" s="155"/>
      <c r="AA447" s="97"/>
      <c r="AB447" s="97"/>
      <c r="AC447" s="97"/>
      <c r="AD447" s="97"/>
      <c r="AE447" s="97"/>
      <c r="AF447" s="93"/>
      <c r="AG447" s="93"/>
      <c r="AH447" s="93"/>
      <c r="AI447" s="30"/>
      <c r="AJ447" s="30"/>
      <c r="AK447" s="30"/>
      <c r="AL447" s="30"/>
      <c r="AM447" s="109"/>
      <c r="AN447" s="109"/>
      <c r="AO447" s="30"/>
      <c r="AP447" s="112" t="s">
        <v>1259</v>
      </c>
      <c r="AQ447"/>
      <c r="AR447"/>
      <c r="AS447"/>
      <c r="AT447"/>
      <c r="AU447"/>
      <c r="AV447"/>
    </row>
    <row r="448" spans="1:48" ht="23.45" customHeight="1" x14ac:dyDescent="0.2">
      <c r="A448" s="356"/>
      <c r="B448" s="155"/>
      <c r="C448" s="155"/>
      <c r="D448" s="155"/>
      <c r="E448" s="155"/>
      <c r="F448" s="155"/>
      <c r="G448" s="155"/>
      <c r="H448" s="155"/>
      <c r="I448" s="155"/>
      <c r="J448" s="155"/>
      <c r="K448" s="155"/>
      <c r="L448" s="155"/>
      <c r="M448" s="357"/>
      <c r="N448" s="155"/>
      <c r="O448" s="155"/>
      <c r="P448" s="155"/>
      <c r="Q448" s="155"/>
      <c r="R448" s="155"/>
      <c r="AA448" s="97"/>
      <c r="AB448" s="97"/>
      <c r="AC448" s="97"/>
      <c r="AD448" s="97"/>
      <c r="AE448" s="97"/>
      <c r="AF448" s="93"/>
      <c r="AG448" s="93"/>
      <c r="AH448" s="93"/>
      <c r="AI448" s="30"/>
      <c r="AJ448" s="30"/>
      <c r="AK448" s="30"/>
      <c r="AL448" s="30"/>
      <c r="AM448" s="109"/>
      <c r="AN448" s="109"/>
      <c r="AO448" s="30"/>
      <c r="AP448" s="112" t="s">
        <v>1260</v>
      </c>
      <c r="AQ448"/>
      <c r="AR448"/>
      <c r="AS448"/>
      <c r="AT448"/>
      <c r="AU448"/>
      <c r="AV448"/>
    </row>
    <row r="449" spans="1:48" ht="23.45" customHeight="1" x14ac:dyDescent="0.2">
      <c r="A449" s="356"/>
      <c r="B449" s="155"/>
      <c r="C449" s="155"/>
      <c r="D449" s="155"/>
      <c r="E449" s="155"/>
      <c r="F449" s="155"/>
      <c r="G449" s="155"/>
      <c r="H449" s="155"/>
      <c r="I449" s="155"/>
      <c r="J449" s="155"/>
      <c r="K449" s="155"/>
      <c r="L449" s="155"/>
      <c r="M449" s="357"/>
      <c r="N449" s="155"/>
      <c r="O449" s="155"/>
      <c r="P449" s="155"/>
      <c r="Q449" s="155"/>
      <c r="R449" s="155"/>
      <c r="AA449" s="97"/>
      <c r="AB449" s="97"/>
      <c r="AC449" s="97"/>
      <c r="AD449" s="97"/>
      <c r="AE449" s="97"/>
      <c r="AF449" s="93"/>
      <c r="AG449" s="93"/>
      <c r="AH449" s="93"/>
      <c r="AI449" s="30"/>
      <c r="AJ449" s="30"/>
      <c r="AK449" s="30"/>
      <c r="AL449" s="30"/>
      <c r="AM449" s="109"/>
      <c r="AN449" s="109"/>
      <c r="AO449" s="30"/>
      <c r="AP449" s="112" t="s">
        <v>1261</v>
      </c>
      <c r="AQ449"/>
      <c r="AR449"/>
      <c r="AS449"/>
      <c r="AT449"/>
      <c r="AU449"/>
      <c r="AV449"/>
    </row>
    <row r="450" spans="1:48" ht="23.45" customHeight="1" x14ac:dyDescent="0.2">
      <c r="A450" s="356"/>
      <c r="B450" s="155"/>
      <c r="C450" s="155"/>
      <c r="D450" s="155"/>
      <c r="E450" s="155"/>
      <c r="F450" s="155"/>
      <c r="G450" s="155"/>
      <c r="H450" s="155"/>
      <c r="I450" s="155"/>
      <c r="J450" s="155"/>
      <c r="K450" s="155"/>
      <c r="L450" s="155"/>
      <c r="M450" s="357"/>
      <c r="N450" s="155"/>
      <c r="O450" s="155"/>
      <c r="P450" s="155"/>
      <c r="Q450" s="155"/>
      <c r="R450" s="155"/>
      <c r="AA450" s="97"/>
      <c r="AB450" s="97"/>
      <c r="AC450" s="97"/>
      <c r="AD450" s="97"/>
      <c r="AE450" s="97"/>
      <c r="AF450" s="93"/>
      <c r="AG450" s="93"/>
      <c r="AH450" s="93"/>
      <c r="AI450" s="30"/>
      <c r="AJ450" s="30"/>
      <c r="AK450" s="30"/>
      <c r="AL450" s="30"/>
      <c r="AM450" s="109"/>
      <c r="AN450" s="109"/>
      <c r="AO450" s="30"/>
      <c r="AP450" s="112" t="s">
        <v>1262</v>
      </c>
      <c r="AQ450"/>
      <c r="AR450"/>
      <c r="AS450"/>
      <c r="AT450"/>
      <c r="AU450"/>
      <c r="AV450"/>
    </row>
    <row r="451" spans="1:48" ht="23.45" customHeight="1" x14ac:dyDescent="0.2">
      <c r="A451" s="356"/>
      <c r="B451" s="155"/>
      <c r="C451" s="155"/>
      <c r="D451" s="155"/>
      <c r="E451" s="155"/>
      <c r="F451" s="155"/>
      <c r="G451" s="155"/>
      <c r="H451" s="155"/>
      <c r="I451" s="155"/>
      <c r="J451" s="155"/>
      <c r="K451" s="155"/>
      <c r="L451" s="155"/>
      <c r="M451" s="357"/>
      <c r="N451" s="155"/>
      <c r="O451" s="155"/>
      <c r="P451" s="155"/>
      <c r="Q451" s="155"/>
      <c r="R451" s="155"/>
      <c r="AA451" s="97"/>
      <c r="AB451" s="97"/>
      <c r="AC451" s="97"/>
      <c r="AD451" s="97"/>
      <c r="AE451" s="97"/>
      <c r="AF451" s="93"/>
      <c r="AG451" s="93"/>
      <c r="AH451" s="93"/>
      <c r="AI451" s="30"/>
      <c r="AJ451" s="30"/>
      <c r="AK451" s="30"/>
      <c r="AL451" s="30"/>
      <c r="AM451" s="109"/>
      <c r="AN451" s="109"/>
      <c r="AO451" s="30"/>
      <c r="AP451" s="112" t="s">
        <v>1263</v>
      </c>
      <c r="AQ451"/>
      <c r="AR451"/>
      <c r="AS451"/>
      <c r="AT451"/>
      <c r="AU451"/>
      <c r="AV451"/>
    </row>
    <row r="452" spans="1:48" ht="23.45" customHeight="1" x14ac:dyDescent="0.2">
      <c r="A452" s="356"/>
      <c r="B452" s="155"/>
      <c r="C452" s="155"/>
      <c r="D452" s="155"/>
      <c r="E452" s="155"/>
      <c r="F452" s="155"/>
      <c r="G452" s="155"/>
      <c r="H452" s="155"/>
      <c r="I452" s="155"/>
      <c r="J452" s="155"/>
      <c r="K452" s="155"/>
      <c r="L452" s="155"/>
      <c r="M452" s="357"/>
      <c r="N452" s="155"/>
      <c r="O452" s="155"/>
      <c r="P452" s="155"/>
      <c r="Q452" s="155"/>
      <c r="R452" s="155"/>
      <c r="AA452" s="97"/>
      <c r="AB452" s="97"/>
      <c r="AC452" s="97"/>
      <c r="AD452" s="97"/>
      <c r="AE452" s="97"/>
      <c r="AF452" s="93"/>
      <c r="AG452" s="93"/>
      <c r="AH452" s="93"/>
      <c r="AI452" s="30"/>
      <c r="AJ452" s="30"/>
      <c r="AK452" s="30"/>
      <c r="AL452" s="30"/>
      <c r="AM452" s="109"/>
      <c r="AN452" s="109"/>
      <c r="AO452" s="30"/>
      <c r="AP452" s="112" t="s">
        <v>1264</v>
      </c>
      <c r="AQ452"/>
      <c r="AR452"/>
      <c r="AS452"/>
      <c r="AT452"/>
      <c r="AU452"/>
      <c r="AV452"/>
    </row>
    <row r="453" spans="1:48" ht="23.45" customHeight="1" x14ac:dyDescent="0.2">
      <c r="A453" s="356"/>
      <c r="B453" s="155"/>
      <c r="C453" s="155"/>
      <c r="D453" s="155"/>
      <c r="E453" s="155"/>
      <c r="F453" s="155"/>
      <c r="G453" s="155"/>
      <c r="H453" s="155"/>
      <c r="I453" s="155"/>
      <c r="J453" s="155"/>
      <c r="K453" s="155"/>
      <c r="L453" s="155"/>
      <c r="M453" s="357"/>
      <c r="N453" s="155"/>
      <c r="O453" s="155"/>
      <c r="P453" s="155"/>
      <c r="Q453" s="155"/>
      <c r="R453" s="155"/>
      <c r="AA453" s="97"/>
      <c r="AB453" s="97"/>
      <c r="AC453" s="97"/>
      <c r="AD453" s="97"/>
      <c r="AE453" s="97"/>
      <c r="AF453" s="93"/>
      <c r="AG453" s="93"/>
      <c r="AH453" s="93"/>
      <c r="AI453" s="30"/>
      <c r="AJ453" s="30"/>
      <c r="AK453" s="30"/>
      <c r="AL453" s="30"/>
      <c r="AM453" s="109"/>
      <c r="AN453" s="109"/>
      <c r="AO453" s="30"/>
      <c r="AP453" s="112" t="s">
        <v>1265</v>
      </c>
      <c r="AQ453"/>
      <c r="AR453"/>
      <c r="AS453"/>
      <c r="AT453"/>
      <c r="AU453"/>
      <c r="AV453"/>
    </row>
    <row r="454" spans="1:48" ht="23.45" customHeight="1" x14ac:dyDescent="0.2">
      <c r="A454" s="356"/>
      <c r="B454" s="155"/>
      <c r="C454" s="155"/>
      <c r="D454" s="155"/>
      <c r="E454" s="155"/>
      <c r="F454" s="155"/>
      <c r="G454" s="155"/>
      <c r="H454" s="155"/>
      <c r="I454" s="155"/>
      <c r="J454" s="155"/>
      <c r="K454" s="155"/>
      <c r="L454" s="155"/>
      <c r="M454" s="357"/>
      <c r="N454" s="155"/>
      <c r="O454" s="155"/>
      <c r="P454" s="155"/>
      <c r="Q454" s="155"/>
      <c r="R454" s="155"/>
      <c r="AA454" s="97"/>
      <c r="AB454" s="97"/>
      <c r="AC454" s="97"/>
      <c r="AD454" s="97"/>
      <c r="AE454" s="97"/>
      <c r="AF454" s="93"/>
      <c r="AG454" s="93"/>
      <c r="AH454" s="93"/>
      <c r="AI454" s="30"/>
      <c r="AJ454" s="30"/>
      <c r="AK454" s="30"/>
      <c r="AL454" s="30"/>
      <c r="AM454" s="109"/>
      <c r="AN454" s="109"/>
      <c r="AO454" s="30"/>
      <c r="AP454" s="112" t="s">
        <v>1266</v>
      </c>
      <c r="AQ454"/>
      <c r="AR454"/>
      <c r="AS454"/>
      <c r="AT454"/>
      <c r="AU454"/>
      <c r="AV454"/>
    </row>
    <row r="455" spans="1:48" ht="23.45" customHeight="1" x14ac:dyDescent="0.2">
      <c r="A455" s="356"/>
      <c r="B455" s="155"/>
      <c r="C455" s="155"/>
      <c r="D455" s="155"/>
      <c r="E455" s="155"/>
      <c r="F455" s="155"/>
      <c r="G455" s="155"/>
      <c r="H455" s="155"/>
      <c r="I455" s="155"/>
      <c r="J455" s="155"/>
      <c r="K455" s="155"/>
      <c r="L455" s="155"/>
      <c r="M455" s="357"/>
      <c r="N455" s="155"/>
      <c r="O455" s="155"/>
      <c r="P455" s="155"/>
      <c r="Q455" s="155"/>
      <c r="R455" s="155"/>
      <c r="AA455" s="97"/>
      <c r="AB455" s="97"/>
      <c r="AC455" s="97"/>
      <c r="AD455" s="97"/>
      <c r="AE455" s="97"/>
      <c r="AF455" s="93"/>
      <c r="AG455" s="93"/>
      <c r="AH455" s="93"/>
      <c r="AI455" s="30"/>
      <c r="AJ455" s="30"/>
      <c r="AK455" s="30"/>
      <c r="AL455" s="30"/>
      <c r="AM455" s="109"/>
      <c r="AN455" s="109"/>
      <c r="AO455" s="30"/>
      <c r="AP455" s="112" t="s">
        <v>1267</v>
      </c>
      <c r="AQ455"/>
      <c r="AR455"/>
      <c r="AS455"/>
      <c r="AT455"/>
      <c r="AU455"/>
      <c r="AV455"/>
    </row>
    <row r="456" spans="1:48" ht="23.45" customHeight="1" x14ac:dyDescent="0.2">
      <c r="A456" s="356"/>
      <c r="B456" s="155"/>
      <c r="C456" s="155"/>
      <c r="D456" s="155"/>
      <c r="E456" s="155"/>
      <c r="F456" s="155"/>
      <c r="G456" s="155"/>
      <c r="H456" s="155"/>
      <c r="I456" s="155"/>
      <c r="J456" s="155"/>
      <c r="K456" s="155"/>
      <c r="L456" s="155"/>
      <c r="M456" s="357"/>
      <c r="N456" s="155"/>
      <c r="O456" s="155"/>
      <c r="P456" s="155"/>
      <c r="Q456" s="155"/>
      <c r="R456" s="155"/>
      <c r="AA456" s="97"/>
      <c r="AB456" s="97"/>
      <c r="AC456" s="97"/>
      <c r="AD456" s="97"/>
      <c r="AE456" s="97"/>
      <c r="AF456" s="93"/>
      <c r="AG456" s="93"/>
      <c r="AH456" s="93"/>
      <c r="AI456" s="30"/>
      <c r="AJ456" s="30"/>
      <c r="AK456" s="30"/>
      <c r="AL456" s="30"/>
      <c r="AM456" s="109"/>
      <c r="AN456" s="109"/>
      <c r="AO456" s="30"/>
      <c r="AP456" s="112" t="s">
        <v>1268</v>
      </c>
      <c r="AQ456"/>
      <c r="AR456"/>
      <c r="AS456"/>
      <c r="AT456"/>
      <c r="AU456"/>
      <c r="AV456"/>
    </row>
    <row r="457" spans="1:48" ht="23.45" customHeight="1" x14ac:dyDescent="0.2">
      <c r="A457" s="356"/>
      <c r="B457" s="155"/>
      <c r="C457" s="155"/>
      <c r="D457" s="155"/>
      <c r="E457" s="155"/>
      <c r="F457" s="155"/>
      <c r="G457" s="155"/>
      <c r="H457" s="155"/>
      <c r="I457" s="155"/>
      <c r="J457" s="155"/>
      <c r="K457" s="155"/>
      <c r="L457" s="155"/>
      <c r="M457" s="357"/>
      <c r="N457" s="155"/>
      <c r="O457" s="155"/>
      <c r="P457" s="155"/>
      <c r="Q457" s="155"/>
      <c r="R457" s="155"/>
      <c r="AA457" s="97"/>
      <c r="AB457" s="97"/>
      <c r="AC457" s="97"/>
      <c r="AD457" s="97"/>
      <c r="AE457" s="97"/>
      <c r="AF457" s="93"/>
      <c r="AG457" s="93"/>
      <c r="AH457" s="93"/>
      <c r="AI457" s="30"/>
      <c r="AJ457" s="30"/>
      <c r="AK457" s="30"/>
      <c r="AL457" s="30"/>
      <c r="AM457" s="109"/>
      <c r="AN457" s="109"/>
      <c r="AO457" s="30"/>
      <c r="AP457" s="112" t="s">
        <v>1269</v>
      </c>
      <c r="AQ457"/>
      <c r="AR457"/>
      <c r="AS457"/>
      <c r="AT457"/>
      <c r="AU457"/>
      <c r="AV457"/>
    </row>
    <row r="458" spans="1:48" ht="23.45" customHeight="1" x14ac:dyDescent="0.2">
      <c r="A458" s="356"/>
      <c r="B458" s="155"/>
      <c r="C458" s="155"/>
      <c r="D458" s="155"/>
      <c r="E458" s="155"/>
      <c r="F458" s="155"/>
      <c r="G458" s="155"/>
      <c r="H458" s="155"/>
      <c r="I458" s="155"/>
      <c r="J458" s="155"/>
      <c r="K458" s="155"/>
      <c r="L458" s="155"/>
      <c r="M458" s="357"/>
      <c r="N458" s="155"/>
      <c r="O458" s="155"/>
      <c r="P458" s="155"/>
      <c r="Q458" s="155"/>
      <c r="R458" s="155"/>
      <c r="AA458" s="97"/>
      <c r="AB458" s="97"/>
      <c r="AC458" s="97"/>
      <c r="AD458" s="97"/>
      <c r="AE458" s="97"/>
      <c r="AF458" s="93"/>
      <c r="AG458" s="93"/>
      <c r="AH458" s="93"/>
      <c r="AI458" s="30"/>
      <c r="AJ458" s="30"/>
      <c r="AK458" s="30"/>
      <c r="AL458" s="30"/>
      <c r="AM458" s="109"/>
      <c r="AN458" s="109"/>
      <c r="AO458" s="30"/>
      <c r="AP458" s="112" t="s">
        <v>1270</v>
      </c>
      <c r="AQ458"/>
      <c r="AR458"/>
      <c r="AS458"/>
      <c r="AT458"/>
      <c r="AU458"/>
      <c r="AV458"/>
    </row>
    <row r="459" spans="1:48" ht="23.45" customHeight="1" x14ac:dyDescent="0.2">
      <c r="A459" s="356"/>
      <c r="B459" s="155"/>
      <c r="C459" s="155"/>
      <c r="D459" s="155"/>
      <c r="E459" s="155"/>
      <c r="F459" s="155"/>
      <c r="G459" s="155"/>
      <c r="H459" s="155"/>
      <c r="I459" s="155"/>
      <c r="J459" s="155"/>
      <c r="K459" s="155"/>
      <c r="L459" s="155"/>
      <c r="M459" s="357"/>
      <c r="N459" s="155"/>
      <c r="O459" s="155"/>
      <c r="P459" s="155"/>
      <c r="Q459" s="155"/>
      <c r="R459" s="155"/>
      <c r="AA459" s="97"/>
      <c r="AB459" s="97"/>
      <c r="AC459" s="97"/>
      <c r="AD459" s="97"/>
      <c r="AE459" s="97"/>
      <c r="AF459" s="93"/>
      <c r="AG459" s="93"/>
      <c r="AH459" s="93"/>
      <c r="AI459" s="30"/>
      <c r="AJ459" s="30"/>
      <c r="AK459" s="30"/>
      <c r="AL459" s="30"/>
      <c r="AM459" s="109"/>
      <c r="AN459" s="109"/>
      <c r="AO459" s="30"/>
      <c r="AP459" s="112" t="s">
        <v>1271</v>
      </c>
      <c r="AQ459"/>
      <c r="AR459"/>
      <c r="AS459"/>
      <c r="AT459"/>
      <c r="AU459"/>
      <c r="AV459"/>
    </row>
    <row r="460" spans="1:48" ht="23.45" customHeight="1" x14ac:dyDescent="0.2">
      <c r="A460" s="356"/>
      <c r="B460" s="155"/>
      <c r="C460" s="155"/>
      <c r="D460" s="155"/>
      <c r="E460" s="155"/>
      <c r="F460" s="155"/>
      <c r="G460" s="155"/>
      <c r="H460" s="155"/>
      <c r="I460" s="155"/>
      <c r="J460" s="155"/>
      <c r="K460" s="155"/>
      <c r="L460" s="155"/>
      <c r="M460" s="357"/>
      <c r="N460" s="155"/>
      <c r="O460" s="155"/>
      <c r="P460" s="155"/>
      <c r="Q460" s="155"/>
      <c r="R460" s="155"/>
      <c r="AA460" s="97"/>
      <c r="AB460" s="97"/>
      <c r="AC460" s="97"/>
      <c r="AD460" s="97"/>
      <c r="AE460" s="97"/>
      <c r="AF460" s="93"/>
      <c r="AG460" s="93"/>
      <c r="AH460" s="93"/>
      <c r="AI460" s="30"/>
      <c r="AJ460" s="30"/>
      <c r="AK460" s="30"/>
      <c r="AL460" s="30"/>
      <c r="AM460" s="109"/>
      <c r="AN460" s="109"/>
      <c r="AO460" s="30"/>
      <c r="AP460" s="112" t="s">
        <v>1272</v>
      </c>
      <c r="AQ460"/>
      <c r="AR460"/>
      <c r="AS460"/>
      <c r="AT460"/>
      <c r="AU460"/>
      <c r="AV460"/>
    </row>
    <row r="461" spans="1:48" ht="23.45" customHeight="1" x14ac:dyDescent="0.2">
      <c r="A461" s="356"/>
      <c r="B461" s="155"/>
      <c r="C461" s="155"/>
      <c r="D461" s="155"/>
      <c r="E461" s="155"/>
      <c r="F461" s="155"/>
      <c r="G461" s="155"/>
      <c r="H461" s="155"/>
      <c r="I461" s="155"/>
      <c r="J461" s="155"/>
      <c r="K461" s="155"/>
      <c r="L461" s="155"/>
      <c r="M461" s="357"/>
      <c r="N461" s="155"/>
      <c r="O461" s="155"/>
      <c r="P461" s="155"/>
      <c r="Q461" s="155"/>
      <c r="R461" s="155"/>
      <c r="AA461" s="97"/>
      <c r="AB461" s="97"/>
      <c r="AC461" s="97"/>
      <c r="AD461" s="97"/>
      <c r="AE461" s="97"/>
      <c r="AF461" s="93"/>
      <c r="AG461" s="93"/>
      <c r="AH461" s="93"/>
      <c r="AI461" s="30"/>
      <c r="AJ461" s="30"/>
      <c r="AK461" s="30"/>
      <c r="AL461" s="30"/>
      <c r="AM461" s="109"/>
      <c r="AN461" s="109"/>
      <c r="AO461" s="30"/>
      <c r="AP461" s="112" t="s">
        <v>1273</v>
      </c>
      <c r="AQ461"/>
      <c r="AR461"/>
      <c r="AS461"/>
      <c r="AT461"/>
      <c r="AU461"/>
      <c r="AV461"/>
    </row>
    <row r="462" spans="1:48" ht="23.45" customHeight="1" x14ac:dyDescent="0.2">
      <c r="A462" s="356"/>
      <c r="B462" s="155"/>
      <c r="C462" s="155"/>
      <c r="D462" s="155"/>
      <c r="E462" s="155"/>
      <c r="F462" s="155"/>
      <c r="G462" s="155"/>
      <c r="H462" s="155"/>
      <c r="I462" s="155"/>
      <c r="J462" s="155"/>
      <c r="K462" s="155"/>
      <c r="L462" s="155"/>
      <c r="M462" s="357"/>
      <c r="N462" s="155"/>
      <c r="O462" s="155"/>
      <c r="P462" s="155"/>
      <c r="Q462" s="155"/>
      <c r="R462" s="155"/>
      <c r="AA462" s="97"/>
      <c r="AB462" s="97"/>
      <c r="AC462" s="97"/>
      <c r="AD462" s="97"/>
      <c r="AE462" s="97"/>
      <c r="AF462" s="93"/>
      <c r="AG462" s="93"/>
      <c r="AH462" s="93"/>
      <c r="AI462" s="30"/>
      <c r="AJ462" s="30"/>
      <c r="AK462" s="30"/>
      <c r="AL462" s="30"/>
      <c r="AM462" s="109"/>
      <c r="AN462" s="109"/>
      <c r="AO462" s="30"/>
      <c r="AP462" s="112" t="s">
        <v>1274</v>
      </c>
      <c r="AQ462"/>
      <c r="AR462"/>
      <c r="AS462"/>
      <c r="AT462"/>
      <c r="AU462"/>
      <c r="AV462"/>
    </row>
    <row r="463" spans="1:48" ht="23.45" customHeight="1" x14ac:dyDescent="0.2">
      <c r="A463" s="356"/>
      <c r="B463" s="155"/>
      <c r="C463" s="155"/>
      <c r="D463" s="155"/>
      <c r="E463" s="155"/>
      <c r="F463" s="155"/>
      <c r="G463" s="155"/>
      <c r="H463" s="155"/>
      <c r="I463" s="155"/>
      <c r="J463" s="155"/>
      <c r="K463" s="155"/>
      <c r="L463" s="155"/>
      <c r="M463" s="357"/>
      <c r="N463" s="155"/>
      <c r="O463" s="155"/>
      <c r="P463" s="155"/>
      <c r="Q463" s="155"/>
      <c r="R463" s="155"/>
      <c r="AA463" s="97"/>
      <c r="AB463" s="97"/>
      <c r="AC463" s="97"/>
      <c r="AD463" s="97"/>
      <c r="AE463" s="97"/>
      <c r="AF463" s="93"/>
      <c r="AG463" s="93"/>
      <c r="AH463" s="93"/>
      <c r="AI463" s="30"/>
      <c r="AJ463" s="30"/>
      <c r="AK463" s="30"/>
      <c r="AL463" s="30"/>
      <c r="AM463" s="109"/>
      <c r="AN463" s="109"/>
      <c r="AO463" s="30"/>
      <c r="AP463" s="112" t="s">
        <v>1275</v>
      </c>
      <c r="AQ463"/>
      <c r="AR463"/>
      <c r="AS463"/>
      <c r="AT463"/>
      <c r="AU463"/>
      <c r="AV463"/>
    </row>
    <row r="464" spans="1:48" ht="23.45" customHeight="1" x14ac:dyDescent="0.2">
      <c r="A464" s="356"/>
      <c r="B464" s="155"/>
      <c r="C464" s="155"/>
      <c r="D464" s="155"/>
      <c r="E464" s="155"/>
      <c r="F464" s="155"/>
      <c r="G464" s="155"/>
      <c r="H464" s="155"/>
      <c r="I464" s="155"/>
      <c r="J464" s="155"/>
      <c r="K464" s="155"/>
      <c r="L464" s="155"/>
      <c r="M464" s="357"/>
      <c r="N464" s="155"/>
      <c r="O464" s="155"/>
      <c r="P464" s="155"/>
      <c r="Q464" s="155"/>
      <c r="R464" s="155"/>
      <c r="AA464" s="97"/>
      <c r="AB464" s="97"/>
      <c r="AC464" s="97"/>
      <c r="AD464" s="97"/>
      <c r="AE464" s="97"/>
      <c r="AF464" s="93"/>
      <c r="AG464" s="93"/>
      <c r="AH464" s="93"/>
      <c r="AI464" s="30"/>
      <c r="AJ464" s="30"/>
      <c r="AK464" s="30"/>
      <c r="AL464" s="30"/>
      <c r="AM464" s="109"/>
      <c r="AN464" s="109"/>
      <c r="AO464" s="30"/>
      <c r="AP464" s="112" t="s">
        <v>1276</v>
      </c>
      <c r="AQ464"/>
      <c r="AR464"/>
      <c r="AS464"/>
      <c r="AT464"/>
      <c r="AU464"/>
      <c r="AV464"/>
    </row>
    <row r="465" spans="1:48" ht="23.45" customHeight="1" x14ac:dyDescent="0.2">
      <c r="A465" s="356"/>
      <c r="B465" s="155"/>
      <c r="C465" s="155"/>
      <c r="D465" s="155"/>
      <c r="E465" s="155"/>
      <c r="F465" s="155"/>
      <c r="G465" s="155"/>
      <c r="H465" s="155"/>
      <c r="I465" s="155"/>
      <c r="J465" s="155"/>
      <c r="K465" s="155"/>
      <c r="L465" s="155"/>
      <c r="M465" s="357"/>
      <c r="N465" s="155"/>
      <c r="O465" s="155"/>
      <c r="P465" s="155"/>
      <c r="Q465" s="155"/>
      <c r="R465" s="155"/>
      <c r="AA465" s="97"/>
      <c r="AB465" s="97"/>
      <c r="AC465" s="97"/>
      <c r="AD465" s="97"/>
      <c r="AE465" s="97"/>
      <c r="AF465" s="93"/>
      <c r="AG465" s="93"/>
      <c r="AH465" s="93"/>
      <c r="AI465" s="30"/>
      <c r="AJ465" s="30"/>
      <c r="AK465" s="30"/>
      <c r="AL465" s="30"/>
      <c r="AM465" s="109"/>
      <c r="AN465" s="109"/>
      <c r="AO465" s="30"/>
      <c r="AP465" s="112" t="s">
        <v>1277</v>
      </c>
      <c r="AQ465"/>
      <c r="AR465"/>
      <c r="AS465"/>
      <c r="AT465"/>
      <c r="AU465"/>
      <c r="AV465"/>
    </row>
    <row r="466" spans="1:48" ht="23.45" customHeight="1" x14ac:dyDescent="0.2">
      <c r="A466" s="356"/>
      <c r="B466" s="155"/>
      <c r="C466" s="155"/>
      <c r="D466" s="155"/>
      <c r="E466" s="155"/>
      <c r="F466" s="155"/>
      <c r="G466" s="155"/>
      <c r="H466" s="155"/>
      <c r="I466" s="155"/>
      <c r="J466" s="155"/>
      <c r="K466" s="155"/>
      <c r="L466" s="155"/>
      <c r="M466" s="357"/>
      <c r="N466" s="155"/>
      <c r="O466" s="155"/>
      <c r="P466" s="155"/>
      <c r="Q466" s="155"/>
      <c r="R466" s="155"/>
      <c r="AA466" s="97"/>
      <c r="AB466" s="97"/>
      <c r="AC466" s="97"/>
      <c r="AD466" s="97"/>
      <c r="AE466" s="97"/>
      <c r="AF466" s="93"/>
      <c r="AG466" s="93"/>
      <c r="AH466" s="93"/>
      <c r="AI466" s="30"/>
      <c r="AJ466" s="30"/>
      <c r="AK466" s="30"/>
      <c r="AL466" s="30"/>
      <c r="AM466" s="109"/>
      <c r="AN466" s="109"/>
      <c r="AO466" s="30"/>
      <c r="AP466" s="112" t="s">
        <v>1278</v>
      </c>
      <c r="AQ466"/>
      <c r="AR466"/>
      <c r="AS466"/>
      <c r="AT466"/>
      <c r="AU466"/>
      <c r="AV466"/>
    </row>
    <row r="467" spans="1:48" ht="23.45" customHeight="1" x14ac:dyDescent="0.2">
      <c r="A467" s="356"/>
      <c r="B467" s="155"/>
      <c r="C467" s="155"/>
      <c r="D467" s="155"/>
      <c r="E467" s="155"/>
      <c r="F467" s="155"/>
      <c r="G467" s="155"/>
      <c r="H467" s="155"/>
      <c r="I467" s="155"/>
      <c r="J467" s="155"/>
      <c r="K467" s="155"/>
      <c r="L467" s="155"/>
      <c r="M467" s="357"/>
      <c r="N467" s="155"/>
      <c r="O467" s="155"/>
      <c r="P467" s="155"/>
      <c r="Q467" s="155"/>
      <c r="R467" s="155"/>
      <c r="AA467" s="97"/>
      <c r="AB467" s="97"/>
      <c r="AC467" s="97"/>
      <c r="AD467" s="97"/>
      <c r="AE467" s="97"/>
      <c r="AF467" s="93"/>
      <c r="AG467" s="93"/>
      <c r="AH467" s="93"/>
      <c r="AI467" s="30"/>
      <c r="AJ467" s="30"/>
      <c r="AK467" s="30"/>
      <c r="AL467" s="30"/>
      <c r="AM467" s="109"/>
      <c r="AN467" s="109"/>
      <c r="AO467" s="30"/>
      <c r="AP467" s="112" t="s">
        <v>1279</v>
      </c>
      <c r="AQ467"/>
      <c r="AR467"/>
      <c r="AS467"/>
      <c r="AT467"/>
      <c r="AU467"/>
      <c r="AV467"/>
    </row>
    <row r="468" spans="1:48" ht="23.45" customHeight="1" x14ac:dyDescent="0.2">
      <c r="A468" s="356"/>
      <c r="B468" s="155"/>
      <c r="C468" s="155"/>
      <c r="D468" s="155"/>
      <c r="E468" s="155"/>
      <c r="F468" s="155"/>
      <c r="G468" s="155"/>
      <c r="H468" s="155"/>
      <c r="I468" s="155"/>
      <c r="J468" s="155"/>
      <c r="K468" s="155"/>
      <c r="L468" s="155"/>
      <c r="M468" s="357"/>
      <c r="N468" s="155"/>
      <c r="O468" s="155"/>
      <c r="P468" s="155"/>
      <c r="Q468" s="155"/>
      <c r="R468" s="155"/>
      <c r="AA468" s="97"/>
      <c r="AB468" s="97"/>
      <c r="AC468" s="97"/>
      <c r="AD468" s="97"/>
      <c r="AE468" s="97"/>
      <c r="AF468" s="93"/>
      <c r="AG468" s="93"/>
      <c r="AH468" s="93"/>
      <c r="AI468" s="30"/>
      <c r="AJ468" s="30"/>
      <c r="AK468" s="30"/>
      <c r="AL468" s="30"/>
      <c r="AM468" s="109"/>
      <c r="AN468" s="109"/>
      <c r="AO468" s="30"/>
      <c r="AP468" s="112" t="s">
        <v>1280</v>
      </c>
      <c r="AQ468"/>
      <c r="AR468"/>
      <c r="AS468"/>
      <c r="AT468"/>
      <c r="AU468"/>
      <c r="AV468"/>
    </row>
    <row r="469" spans="1:48" ht="23.45" customHeight="1" x14ac:dyDescent="0.2">
      <c r="A469" s="356"/>
      <c r="B469" s="155"/>
      <c r="C469" s="155"/>
      <c r="D469" s="155"/>
      <c r="E469" s="155"/>
      <c r="F469" s="155"/>
      <c r="G469" s="155"/>
      <c r="H469" s="155"/>
      <c r="I469" s="155"/>
      <c r="J469" s="155"/>
      <c r="K469" s="155"/>
      <c r="L469" s="155"/>
      <c r="M469" s="357"/>
      <c r="N469" s="155"/>
      <c r="O469" s="155"/>
      <c r="P469" s="155"/>
      <c r="Q469" s="155"/>
      <c r="R469" s="155"/>
      <c r="AA469" s="97"/>
      <c r="AB469" s="97"/>
      <c r="AC469" s="97"/>
      <c r="AD469" s="97"/>
      <c r="AE469" s="97"/>
      <c r="AF469" s="93"/>
      <c r="AG469" s="93"/>
      <c r="AH469" s="93"/>
      <c r="AI469" s="30"/>
      <c r="AJ469" s="30"/>
      <c r="AK469" s="30"/>
      <c r="AL469" s="30"/>
      <c r="AM469" s="109"/>
      <c r="AN469" s="109"/>
      <c r="AO469" s="30"/>
      <c r="AP469" s="112" t="s">
        <v>1281</v>
      </c>
      <c r="AQ469"/>
      <c r="AR469"/>
      <c r="AS469"/>
      <c r="AT469"/>
      <c r="AU469"/>
      <c r="AV469"/>
    </row>
    <row r="470" spans="1:48" ht="23.45" customHeight="1" x14ac:dyDescent="0.2">
      <c r="A470" s="356"/>
      <c r="B470" s="155"/>
      <c r="C470" s="155"/>
      <c r="D470" s="155"/>
      <c r="E470" s="155"/>
      <c r="F470" s="155"/>
      <c r="G470" s="155"/>
      <c r="H470" s="155"/>
      <c r="I470" s="155"/>
      <c r="J470" s="155"/>
      <c r="K470" s="155"/>
      <c r="L470" s="155"/>
      <c r="M470" s="357"/>
      <c r="N470" s="155"/>
      <c r="O470" s="155"/>
      <c r="P470" s="155"/>
      <c r="Q470" s="155"/>
      <c r="R470" s="155"/>
      <c r="AA470" s="97"/>
      <c r="AB470" s="97"/>
      <c r="AC470" s="97"/>
      <c r="AD470" s="97"/>
      <c r="AE470" s="97"/>
      <c r="AF470" s="93"/>
      <c r="AG470" s="93"/>
      <c r="AH470" s="93"/>
      <c r="AI470" s="30"/>
      <c r="AJ470" s="30"/>
      <c r="AK470" s="30"/>
      <c r="AL470" s="30"/>
      <c r="AM470" s="109"/>
      <c r="AN470" s="109"/>
      <c r="AO470" s="30"/>
      <c r="AP470" s="112" t="s">
        <v>1282</v>
      </c>
      <c r="AQ470"/>
      <c r="AR470"/>
      <c r="AS470"/>
      <c r="AT470"/>
      <c r="AU470"/>
      <c r="AV470"/>
    </row>
    <row r="471" spans="1:48" ht="23.45" customHeight="1" x14ac:dyDescent="0.2">
      <c r="A471" s="356"/>
      <c r="B471" s="155"/>
      <c r="C471" s="155"/>
      <c r="D471" s="155"/>
      <c r="E471" s="155"/>
      <c r="F471" s="155"/>
      <c r="G471" s="155"/>
      <c r="H471" s="155"/>
      <c r="I471" s="155"/>
      <c r="J471" s="155"/>
      <c r="K471" s="155"/>
      <c r="L471" s="155"/>
      <c r="M471" s="357"/>
      <c r="N471" s="155"/>
      <c r="O471" s="155"/>
      <c r="P471" s="155"/>
      <c r="Q471" s="155"/>
      <c r="R471" s="155"/>
      <c r="AA471" s="97"/>
      <c r="AB471" s="97"/>
      <c r="AC471" s="97"/>
      <c r="AD471" s="97"/>
      <c r="AE471" s="97"/>
      <c r="AF471" s="93"/>
      <c r="AG471" s="93"/>
      <c r="AH471" s="93"/>
      <c r="AI471" s="30"/>
      <c r="AJ471" s="30"/>
      <c r="AK471" s="30"/>
      <c r="AL471" s="30"/>
      <c r="AM471" s="109"/>
      <c r="AN471" s="109"/>
      <c r="AO471" s="30"/>
      <c r="AP471" s="112" t="s">
        <v>1283</v>
      </c>
      <c r="AQ471"/>
      <c r="AR471"/>
      <c r="AS471"/>
      <c r="AT471"/>
      <c r="AU471"/>
      <c r="AV471"/>
    </row>
    <row r="472" spans="1:48" ht="23.45" customHeight="1" x14ac:dyDescent="0.2">
      <c r="A472" s="356"/>
      <c r="B472" s="155"/>
      <c r="C472" s="155"/>
      <c r="D472" s="155"/>
      <c r="E472" s="155"/>
      <c r="F472" s="155"/>
      <c r="G472" s="155"/>
      <c r="H472" s="155"/>
      <c r="I472" s="155"/>
      <c r="J472" s="155"/>
      <c r="K472" s="155"/>
      <c r="L472" s="155"/>
      <c r="M472" s="357"/>
      <c r="N472" s="155"/>
      <c r="O472" s="155"/>
      <c r="P472" s="155"/>
      <c r="Q472" s="155"/>
      <c r="R472" s="155"/>
      <c r="AA472" s="97"/>
      <c r="AB472" s="97"/>
      <c r="AC472" s="97"/>
      <c r="AD472" s="97"/>
      <c r="AE472" s="97"/>
      <c r="AF472" s="93"/>
      <c r="AG472" s="93"/>
      <c r="AH472" s="93"/>
      <c r="AI472" s="30"/>
      <c r="AJ472" s="30"/>
      <c r="AK472" s="30"/>
      <c r="AL472" s="30"/>
      <c r="AM472" s="109"/>
      <c r="AN472" s="109"/>
      <c r="AO472" s="30"/>
      <c r="AP472" s="112" t="s">
        <v>1284</v>
      </c>
      <c r="AQ472"/>
      <c r="AR472"/>
      <c r="AS472"/>
      <c r="AT472"/>
      <c r="AU472"/>
      <c r="AV472"/>
    </row>
    <row r="473" spans="1:48" ht="23.45" customHeight="1" x14ac:dyDescent="0.2">
      <c r="A473" s="356"/>
      <c r="B473" s="155"/>
      <c r="C473" s="155"/>
      <c r="D473" s="155"/>
      <c r="E473" s="155"/>
      <c r="F473" s="155"/>
      <c r="G473" s="155"/>
      <c r="H473" s="155"/>
      <c r="I473" s="155"/>
      <c r="J473" s="155"/>
      <c r="K473" s="155"/>
      <c r="L473" s="155"/>
      <c r="M473" s="357"/>
      <c r="N473" s="155"/>
      <c r="O473" s="155"/>
      <c r="P473" s="155"/>
      <c r="Q473" s="155"/>
      <c r="R473" s="155"/>
      <c r="AA473" s="97"/>
      <c r="AB473" s="97"/>
      <c r="AC473" s="97"/>
      <c r="AD473" s="97"/>
      <c r="AE473" s="97"/>
      <c r="AF473" s="93"/>
      <c r="AG473" s="93"/>
      <c r="AH473" s="93"/>
      <c r="AI473" s="30"/>
      <c r="AJ473" s="30"/>
      <c r="AK473" s="30"/>
      <c r="AL473" s="30"/>
      <c r="AM473" s="109"/>
      <c r="AN473" s="109"/>
      <c r="AO473" s="30"/>
      <c r="AP473" s="112" t="s">
        <v>1285</v>
      </c>
      <c r="AQ473"/>
      <c r="AR473"/>
      <c r="AS473"/>
      <c r="AT473"/>
      <c r="AU473"/>
      <c r="AV473"/>
    </row>
    <row r="474" spans="1:48" ht="23.45" customHeight="1" x14ac:dyDescent="0.2">
      <c r="A474" s="356"/>
      <c r="B474" s="155"/>
      <c r="C474" s="155"/>
      <c r="D474" s="155"/>
      <c r="E474" s="155"/>
      <c r="F474" s="155"/>
      <c r="G474" s="155"/>
      <c r="H474" s="155"/>
      <c r="I474" s="155"/>
      <c r="J474" s="155"/>
      <c r="K474" s="155"/>
      <c r="L474" s="155"/>
      <c r="M474" s="357"/>
      <c r="N474" s="155"/>
      <c r="O474" s="155"/>
      <c r="P474" s="155"/>
      <c r="Q474" s="155"/>
      <c r="R474" s="155"/>
      <c r="AA474" s="97"/>
      <c r="AB474" s="97"/>
      <c r="AC474" s="97"/>
      <c r="AD474" s="97"/>
      <c r="AE474" s="97"/>
      <c r="AF474" s="93"/>
      <c r="AG474" s="93"/>
      <c r="AH474" s="93"/>
      <c r="AI474" s="30"/>
      <c r="AJ474" s="30"/>
      <c r="AK474" s="30"/>
      <c r="AL474" s="30"/>
      <c r="AM474" s="109"/>
      <c r="AN474" s="109"/>
      <c r="AO474" s="30"/>
      <c r="AP474" s="112" t="s">
        <v>1286</v>
      </c>
      <c r="AQ474"/>
      <c r="AR474"/>
      <c r="AS474"/>
      <c r="AT474"/>
      <c r="AU474"/>
      <c r="AV474"/>
    </row>
    <row r="475" spans="1:48" ht="23.45" customHeight="1" x14ac:dyDescent="0.2">
      <c r="A475" s="356"/>
      <c r="B475" s="155"/>
      <c r="C475" s="155"/>
      <c r="D475" s="155"/>
      <c r="E475" s="155"/>
      <c r="F475" s="155"/>
      <c r="G475" s="155"/>
      <c r="H475" s="155"/>
      <c r="I475" s="155"/>
      <c r="J475" s="155"/>
      <c r="K475" s="155"/>
      <c r="L475" s="155"/>
      <c r="M475" s="357"/>
      <c r="N475" s="155"/>
      <c r="O475" s="155"/>
      <c r="P475" s="155"/>
      <c r="Q475" s="155"/>
      <c r="R475" s="155"/>
      <c r="AA475" s="97"/>
      <c r="AB475" s="97"/>
      <c r="AC475" s="97"/>
      <c r="AD475" s="97"/>
      <c r="AE475" s="97"/>
      <c r="AF475" s="93"/>
      <c r="AG475" s="93"/>
      <c r="AH475" s="93"/>
      <c r="AI475" s="30"/>
      <c r="AJ475" s="30"/>
      <c r="AK475" s="30"/>
      <c r="AL475" s="30"/>
      <c r="AM475" s="109"/>
      <c r="AN475" s="109"/>
      <c r="AO475" s="30"/>
      <c r="AP475" s="112" t="s">
        <v>1287</v>
      </c>
      <c r="AQ475"/>
      <c r="AR475"/>
      <c r="AS475"/>
      <c r="AT475"/>
      <c r="AU475"/>
      <c r="AV475"/>
    </row>
    <row r="476" spans="1:48" ht="23.45" customHeight="1" x14ac:dyDescent="0.2">
      <c r="A476" s="356"/>
      <c r="B476" s="155"/>
      <c r="C476" s="155"/>
      <c r="D476" s="155"/>
      <c r="E476" s="155"/>
      <c r="F476" s="155"/>
      <c r="G476" s="155"/>
      <c r="H476" s="155"/>
      <c r="I476" s="155"/>
      <c r="J476" s="155"/>
      <c r="K476" s="155"/>
      <c r="L476" s="155"/>
      <c r="M476" s="357"/>
      <c r="N476" s="155"/>
      <c r="O476" s="155"/>
      <c r="P476" s="155"/>
      <c r="Q476" s="155"/>
      <c r="R476" s="155"/>
      <c r="AA476" s="97"/>
      <c r="AB476" s="97"/>
      <c r="AC476" s="97"/>
      <c r="AD476" s="97"/>
      <c r="AE476" s="97"/>
      <c r="AF476" s="93"/>
      <c r="AG476" s="93"/>
      <c r="AH476" s="93"/>
      <c r="AI476" s="30"/>
      <c r="AJ476" s="30"/>
      <c r="AK476" s="30"/>
      <c r="AL476" s="30"/>
      <c r="AM476" s="109"/>
      <c r="AN476" s="109"/>
      <c r="AO476" s="30"/>
      <c r="AP476" s="112" t="s">
        <v>1288</v>
      </c>
      <c r="AQ476"/>
      <c r="AR476"/>
      <c r="AS476"/>
      <c r="AT476"/>
      <c r="AU476"/>
      <c r="AV476"/>
    </row>
    <row r="477" spans="1:48" ht="23.45" customHeight="1" x14ac:dyDescent="0.2">
      <c r="A477" s="356"/>
      <c r="B477" s="155"/>
      <c r="C477" s="155"/>
      <c r="D477" s="155"/>
      <c r="E477" s="155"/>
      <c r="F477" s="155"/>
      <c r="G477" s="155"/>
      <c r="H477" s="155"/>
      <c r="I477" s="155"/>
      <c r="J477" s="155"/>
      <c r="K477" s="155"/>
      <c r="L477" s="155"/>
      <c r="M477" s="357"/>
      <c r="N477" s="155"/>
      <c r="O477" s="155"/>
      <c r="P477" s="155"/>
      <c r="Q477" s="155"/>
      <c r="R477" s="155"/>
      <c r="AA477" s="97"/>
      <c r="AB477" s="97"/>
      <c r="AC477" s="97"/>
      <c r="AD477" s="97"/>
      <c r="AE477" s="97"/>
      <c r="AF477" s="93"/>
      <c r="AG477" s="93"/>
      <c r="AH477" s="93"/>
      <c r="AI477" s="30"/>
      <c r="AJ477" s="30"/>
      <c r="AK477" s="30"/>
      <c r="AL477" s="30"/>
      <c r="AM477" s="109"/>
      <c r="AN477" s="109"/>
      <c r="AO477" s="30"/>
      <c r="AP477" s="112" t="s">
        <v>1289</v>
      </c>
      <c r="AQ477"/>
      <c r="AR477"/>
      <c r="AS477"/>
      <c r="AT477"/>
      <c r="AU477"/>
      <c r="AV477"/>
    </row>
    <row r="478" spans="1:48" ht="23.45" customHeight="1" x14ac:dyDescent="0.2">
      <c r="A478" s="356"/>
      <c r="B478" s="155"/>
      <c r="C478" s="155"/>
      <c r="D478" s="155"/>
      <c r="E478" s="155"/>
      <c r="F478" s="155"/>
      <c r="G478" s="155"/>
      <c r="H478" s="155"/>
      <c r="I478" s="155"/>
      <c r="J478" s="155"/>
      <c r="K478" s="155"/>
      <c r="L478" s="155"/>
      <c r="M478" s="357"/>
      <c r="N478" s="155"/>
      <c r="O478" s="155"/>
      <c r="P478" s="155"/>
      <c r="Q478" s="155"/>
      <c r="R478" s="155"/>
      <c r="AA478" s="97"/>
      <c r="AB478" s="97"/>
      <c r="AC478" s="97"/>
      <c r="AD478" s="97"/>
      <c r="AE478" s="97"/>
      <c r="AF478" s="93"/>
      <c r="AG478" s="93"/>
      <c r="AH478" s="93"/>
      <c r="AI478" s="30"/>
      <c r="AJ478" s="30"/>
      <c r="AK478" s="30"/>
      <c r="AL478" s="30"/>
      <c r="AM478" s="109"/>
      <c r="AN478" s="109"/>
      <c r="AO478" s="30"/>
      <c r="AP478" s="112" t="s">
        <v>1290</v>
      </c>
      <c r="AQ478"/>
      <c r="AR478"/>
      <c r="AS478"/>
      <c r="AT478"/>
      <c r="AU478"/>
      <c r="AV478"/>
    </row>
    <row r="479" spans="1:48" ht="23.45" customHeight="1" x14ac:dyDescent="0.2">
      <c r="A479" s="356"/>
      <c r="B479" s="155"/>
      <c r="C479" s="155"/>
      <c r="D479" s="155"/>
      <c r="E479" s="155"/>
      <c r="F479" s="155"/>
      <c r="G479" s="155"/>
      <c r="H479" s="155"/>
      <c r="I479" s="155"/>
      <c r="J479" s="155"/>
      <c r="K479" s="155"/>
      <c r="L479" s="155"/>
      <c r="M479" s="357"/>
      <c r="N479" s="155"/>
      <c r="O479" s="155"/>
      <c r="P479" s="155"/>
      <c r="Q479" s="155"/>
      <c r="R479" s="155"/>
      <c r="AA479" s="97"/>
      <c r="AB479" s="97"/>
      <c r="AC479" s="97"/>
      <c r="AD479" s="97"/>
      <c r="AE479" s="97"/>
      <c r="AF479" s="93"/>
      <c r="AG479" s="93"/>
      <c r="AH479" s="93"/>
      <c r="AI479" s="30"/>
      <c r="AJ479" s="30"/>
      <c r="AK479" s="30"/>
      <c r="AL479" s="30"/>
      <c r="AM479" s="109"/>
      <c r="AN479" s="109"/>
      <c r="AO479" s="30"/>
      <c r="AP479" s="112" t="s">
        <v>1291</v>
      </c>
      <c r="AQ479"/>
      <c r="AR479"/>
      <c r="AS479"/>
      <c r="AT479"/>
      <c r="AU479"/>
      <c r="AV479"/>
    </row>
    <row r="480" spans="1:48" ht="23.45" customHeight="1" x14ac:dyDescent="0.2">
      <c r="A480" s="356"/>
      <c r="B480" s="155"/>
      <c r="C480" s="155"/>
      <c r="D480" s="155"/>
      <c r="E480" s="155"/>
      <c r="F480" s="155"/>
      <c r="G480" s="155"/>
      <c r="H480" s="155"/>
      <c r="I480" s="155"/>
      <c r="J480" s="155"/>
      <c r="K480" s="155"/>
      <c r="L480" s="155"/>
      <c r="M480" s="357"/>
      <c r="N480" s="155"/>
      <c r="O480" s="155"/>
      <c r="P480" s="155"/>
      <c r="Q480" s="155"/>
      <c r="R480" s="155"/>
      <c r="AA480" s="97"/>
      <c r="AB480" s="97"/>
      <c r="AC480" s="97"/>
      <c r="AD480" s="97"/>
      <c r="AE480" s="97"/>
      <c r="AF480" s="93"/>
      <c r="AG480" s="93"/>
      <c r="AH480" s="93"/>
      <c r="AI480" s="30"/>
      <c r="AJ480" s="30"/>
      <c r="AK480" s="30"/>
      <c r="AL480" s="30"/>
      <c r="AM480" s="109"/>
      <c r="AN480" s="109"/>
      <c r="AO480" s="30"/>
      <c r="AP480" s="112" t="s">
        <v>1292</v>
      </c>
      <c r="AQ480"/>
      <c r="AR480"/>
      <c r="AS480"/>
      <c r="AT480"/>
      <c r="AU480"/>
      <c r="AV480"/>
    </row>
    <row r="481" spans="1:48" ht="23.45" customHeight="1" x14ac:dyDescent="0.2">
      <c r="A481" s="356"/>
      <c r="B481" s="155"/>
      <c r="C481" s="155"/>
      <c r="D481" s="155"/>
      <c r="E481" s="155"/>
      <c r="F481" s="155"/>
      <c r="G481" s="155"/>
      <c r="H481" s="155"/>
      <c r="I481" s="155"/>
      <c r="J481" s="155"/>
      <c r="K481" s="155"/>
      <c r="L481" s="155"/>
      <c r="M481" s="357"/>
      <c r="N481" s="155"/>
      <c r="O481" s="155"/>
      <c r="P481" s="155"/>
      <c r="Q481" s="155"/>
      <c r="R481" s="155"/>
      <c r="AA481" s="97"/>
      <c r="AB481" s="97"/>
      <c r="AC481" s="97"/>
      <c r="AD481" s="97"/>
      <c r="AE481" s="97"/>
      <c r="AF481" s="93"/>
      <c r="AG481" s="93"/>
      <c r="AH481" s="93"/>
      <c r="AI481" s="30"/>
      <c r="AJ481" s="30"/>
      <c r="AK481" s="30"/>
      <c r="AL481" s="30"/>
      <c r="AM481" s="109"/>
      <c r="AN481" s="109"/>
      <c r="AO481" s="30"/>
      <c r="AP481" s="112" t="s">
        <v>1293</v>
      </c>
      <c r="AQ481"/>
      <c r="AR481"/>
      <c r="AS481"/>
      <c r="AT481"/>
      <c r="AU481"/>
      <c r="AV481"/>
    </row>
    <row r="482" spans="1:48" ht="23.45" customHeight="1" x14ac:dyDescent="0.2">
      <c r="A482" s="356"/>
      <c r="B482" s="155"/>
      <c r="C482" s="155"/>
      <c r="D482" s="155"/>
      <c r="E482" s="155"/>
      <c r="F482" s="155"/>
      <c r="G482" s="155"/>
      <c r="H482" s="155"/>
      <c r="I482" s="155"/>
      <c r="J482" s="155"/>
      <c r="K482" s="155"/>
      <c r="L482" s="155"/>
      <c r="M482" s="357"/>
      <c r="N482" s="155"/>
      <c r="O482" s="155"/>
      <c r="P482" s="155"/>
      <c r="Q482" s="155"/>
      <c r="R482" s="155"/>
      <c r="AA482" s="97"/>
      <c r="AB482" s="97"/>
      <c r="AC482" s="97"/>
      <c r="AD482" s="97"/>
      <c r="AE482" s="97"/>
      <c r="AF482" s="93"/>
      <c r="AG482" s="93"/>
      <c r="AH482" s="93"/>
      <c r="AI482" s="30"/>
      <c r="AJ482" s="30"/>
      <c r="AK482" s="30"/>
      <c r="AL482" s="30"/>
      <c r="AM482" s="109"/>
      <c r="AN482" s="109"/>
      <c r="AO482" s="30"/>
      <c r="AP482" s="112" t="s">
        <v>1294</v>
      </c>
      <c r="AQ482"/>
      <c r="AR482"/>
      <c r="AS482"/>
      <c r="AT482"/>
      <c r="AU482"/>
      <c r="AV482"/>
    </row>
    <row r="483" spans="1:48" ht="23.45" customHeight="1" x14ac:dyDescent="0.2">
      <c r="A483" s="356"/>
      <c r="B483" s="155"/>
      <c r="C483" s="155"/>
      <c r="D483" s="155"/>
      <c r="E483" s="155"/>
      <c r="F483" s="155"/>
      <c r="G483" s="155"/>
      <c r="H483" s="155"/>
      <c r="I483" s="155"/>
      <c r="J483" s="155"/>
      <c r="K483" s="155"/>
      <c r="L483" s="155"/>
      <c r="M483" s="357"/>
      <c r="N483" s="155"/>
      <c r="O483" s="155"/>
      <c r="P483" s="155"/>
      <c r="Q483" s="155"/>
      <c r="R483" s="155"/>
      <c r="AA483" s="97"/>
      <c r="AB483" s="97"/>
      <c r="AC483" s="97"/>
      <c r="AD483" s="97"/>
      <c r="AE483" s="97"/>
      <c r="AF483" s="93"/>
      <c r="AG483" s="93"/>
      <c r="AH483" s="93"/>
      <c r="AI483" s="30"/>
      <c r="AJ483" s="30"/>
      <c r="AK483" s="30"/>
      <c r="AL483" s="30"/>
      <c r="AM483" s="109"/>
      <c r="AN483" s="109"/>
      <c r="AO483" s="30"/>
      <c r="AP483" s="112" t="s">
        <v>1295</v>
      </c>
      <c r="AQ483"/>
      <c r="AR483"/>
      <c r="AS483"/>
      <c r="AT483"/>
      <c r="AU483"/>
      <c r="AV483"/>
    </row>
    <row r="484" spans="1:48" ht="23.45" customHeight="1" x14ac:dyDescent="0.2">
      <c r="A484" s="356"/>
      <c r="B484" s="155"/>
      <c r="C484" s="155"/>
      <c r="D484" s="155"/>
      <c r="E484" s="155"/>
      <c r="F484" s="155"/>
      <c r="G484" s="155"/>
      <c r="H484" s="155"/>
      <c r="I484" s="155"/>
      <c r="J484" s="155"/>
      <c r="K484" s="155"/>
      <c r="L484" s="155"/>
      <c r="M484" s="357"/>
      <c r="N484" s="155"/>
      <c r="O484" s="155"/>
      <c r="P484" s="155"/>
      <c r="Q484" s="155"/>
      <c r="R484" s="155"/>
      <c r="AA484" s="97"/>
      <c r="AB484" s="97"/>
      <c r="AC484" s="97"/>
      <c r="AD484" s="97"/>
      <c r="AE484" s="97"/>
      <c r="AF484" s="93"/>
      <c r="AG484" s="93"/>
      <c r="AH484" s="93"/>
      <c r="AI484" s="30"/>
      <c r="AJ484" s="30"/>
      <c r="AK484" s="30"/>
      <c r="AL484" s="30"/>
      <c r="AM484" s="109"/>
      <c r="AN484" s="109"/>
      <c r="AO484" s="30"/>
      <c r="AP484" s="112" t="s">
        <v>1296</v>
      </c>
      <c r="AQ484"/>
      <c r="AR484"/>
      <c r="AS484"/>
      <c r="AT484"/>
      <c r="AU484"/>
      <c r="AV484"/>
    </row>
    <row r="485" spans="1:48" ht="23.45" customHeight="1" x14ac:dyDescent="0.2">
      <c r="A485" s="356"/>
      <c r="B485" s="155"/>
      <c r="C485" s="155"/>
      <c r="D485" s="155"/>
      <c r="E485" s="155"/>
      <c r="F485" s="155"/>
      <c r="G485" s="155"/>
      <c r="H485" s="155"/>
      <c r="I485" s="155"/>
      <c r="J485" s="155"/>
      <c r="K485" s="155"/>
      <c r="L485" s="155"/>
      <c r="M485" s="357"/>
      <c r="N485" s="155"/>
      <c r="O485" s="155"/>
      <c r="P485" s="155"/>
      <c r="Q485" s="155"/>
      <c r="R485" s="155"/>
      <c r="AA485" s="97"/>
      <c r="AB485" s="97"/>
      <c r="AC485" s="97"/>
      <c r="AD485" s="97"/>
      <c r="AE485" s="97"/>
      <c r="AF485" s="93"/>
      <c r="AG485" s="93"/>
      <c r="AH485" s="93"/>
      <c r="AI485" s="30"/>
      <c r="AJ485" s="30"/>
      <c r="AK485" s="30"/>
      <c r="AL485" s="30"/>
      <c r="AM485" s="109"/>
      <c r="AN485" s="109"/>
      <c r="AO485" s="30"/>
      <c r="AP485" s="112" t="s">
        <v>1297</v>
      </c>
      <c r="AQ485"/>
      <c r="AR485"/>
      <c r="AS485"/>
      <c r="AT485"/>
      <c r="AU485"/>
      <c r="AV485"/>
    </row>
    <row r="486" spans="1:48" ht="23.45" customHeight="1" x14ac:dyDescent="0.2">
      <c r="A486" s="356"/>
      <c r="B486" s="155"/>
      <c r="C486" s="155"/>
      <c r="D486" s="155"/>
      <c r="E486" s="155"/>
      <c r="F486" s="155"/>
      <c r="G486" s="155"/>
      <c r="H486" s="155"/>
      <c r="I486" s="155"/>
      <c r="J486" s="155"/>
      <c r="K486" s="155"/>
      <c r="L486" s="155"/>
      <c r="M486" s="357"/>
      <c r="N486" s="155"/>
      <c r="O486" s="155"/>
      <c r="P486" s="155"/>
      <c r="Q486" s="155"/>
      <c r="R486" s="155"/>
      <c r="AA486" s="97"/>
      <c r="AB486" s="97"/>
      <c r="AC486" s="97"/>
      <c r="AD486" s="97"/>
      <c r="AE486" s="97"/>
      <c r="AF486" s="93"/>
      <c r="AG486" s="93"/>
      <c r="AH486" s="93"/>
      <c r="AI486" s="30"/>
      <c r="AJ486" s="30"/>
      <c r="AK486" s="30"/>
      <c r="AL486" s="30"/>
      <c r="AM486" s="109"/>
      <c r="AN486" s="109"/>
      <c r="AO486" s="30"/>
      <c r="AP486" s="112" t="s">
        <v>1298</v>
      </c>
      <c r="AQ486"/>
      <c r="AR486"/>
      <c r="AS486"/>
      <c r="AT486"/>
      <c r="AU486"/>
      <c r="AV486"/>
    </row>
    <row r="487" spans="1:48" ht="23.45" customHeight="1" x14ac:dyDescent="0.2">
      <c r="A487" s="356"/>
      <c r="B487" s="155"/>
      <c r="C487" s="155"/>
      <c r="D487" s="155"/>
      <c r="E487" s="155"/>
      <c r="F487" s="155"/>
      <c r="G487" s="155"/>
      <c r="H487" s="155"/>
      <c r="I487" s="155"/>
      <c r="J487" s="155"/>
      <c r="K487" s="155"/>
      <c r="L487" s="155"/>
      <c r="M487" s="357"/>
      <c r="N487" s="155"/>
      <c r="AA487" s="97"/>
      <c r="AB487" s="97"/>
      <c r="AC487" s="97"/>
      <c r="AD487" s="97"/>
      <c r="AE487" s="97"/>
      <c r="AF487" s="93"/>
      <c r="AG487" s="93"/>
      <c r="AH487" s="93"/>
      <c r="AI487" s="30"/>
      <c r="AJ487" s="30"/>
      <c r="AK487" s="30"/>
      <c r="AL487" s="30"/>
      <c r="AM487" s="109"/>
      <c r="AN487" s="109"/>
      <c r="AO487" s="30"/>
      <c r="AP487" s="112" t="s">
        <v>1299</v>
      </c>
      <c r="AQ487"/>
      <c r="AR487"/>
      <c r="AS487"/>
      <c r="AT487"/>
      <c r="AU487"/>
      <c r="AV487"/>
    </row>
    <row r="488" spans="1:48" ht="23.45" customHeight="1" x14ac:dyDescent="0.2">
      <c r="A488" s="356"/>
      <c r="B488" s="155"/>
      <c r="C488" s="155"/>
      <c r="D488" s="155"/>
      <c r="E488" s="155"/>
      <c r="F488" s="155"/>
      <c r="G488" s="155"/>
      <c r="H488" s="155"/>
      <c r="I488" s="155"/>
      <c r="J488" s="155"/>
      <c r="K488" s="155"/>
      <c r="L488" s="155"/>
      <c r="M488" s="357"/>
      <c r="N488" s="155"/>
      <c r="AA488" s="97"/>
      <c r="AB488" s="97"/>
      <c r="AC488" s="97"/>
      <c r="AD488" s="97"/>
      <c r="AE488" s="97"/>
      <c r="AF488" s="93"/>
      <c r="AG488" s="93"/>
      <c r="AH488" s="93"/>
      <c r="AI488" s="30"/>
      <c r="AJ488" s="30"/>
      <c r="AK488" s="30"/>
      <c r="AL488" s="30"/>
      <c r="AM488" s="109"/>
      <c r="AN488" s="109"/>
      <c r="AO488" s="30"/>
      <c r="AP488" s="112" t="s">
        <v>1300</v>
      </c>
      <c r="AQ488"/>
      <c r="AR488"/>
      <c r="AS488"/>
      <c r="AT488"/>
      <c r="AU488"/>
      <c r="AV488"/>
    </row>
    <row r="489" spans="1:48" ht="23.45" customHeight="1" x14ac:dyDescent="0.2">
      <c r="A489" s="356"/>
      <c r="B489" s="155"/>
      <c r="C489" s="155"/>
      <c r="D489" s="155"/>
      <c r="E489" s="155"/>
      <c r="F489" s="155"/>
      <c r="G489" s="155"/>
      <c r="H489" s="155"/>
      <c r="I489" s="155"/>
      <c r="J489" s="155"/>
      <c r="K489" s="155"/>
      <c r="L489" s="155"/>
      <c r="M489" s="357"/>
      <c r="N489" s="155"/>
      <c r="AA489" s="97"/>
      <c r="AB489" s="97"/>
      <c r="AC489" s="97"/>
      <c r="AD489" s="97"/>
      <c r="AE489" s="97"/>
      <c r="AF489" s="93"/>
      <c r="AG489" s="93"/>
      <c r="AH489" s="93"/>
      <c r="AI489" s="30"/>
      <c r="AJ489" s="30"/>
      <c r="AK489" s="30"/>
      <c r="AL489" s="30"/>
      <c r="AM489" s="109"/>
      <c r="AN489" s="109"/>
      <c r="AO489" s="30"/>
      <c r="AP489" s="112" t="s">
        <v>1301</v>
      </c>
      <c r="AQ489"/>
      <c r="AR489"/>
      <c r="AS489"/>
      <c r="AT489"/>
      <c r="AU489"/>
      <c r="AV489"/>
    </row>
    <row r="490" spans="1:48" ht="23.45" customHeight="1" x14ac:dyDescent="0.2">
      <c r="A490" s="356"/>
      <c r="B490" s="155"/>
      <c r="C490" s="155"/>
      <c r="D490" s="155"/>
      <c r="E490" s="155"/>
      <c r="F490" s="155"/>
      <c r="G490" s="155"/>
      <c r="H490" s="155"/>
      <c r="I490" s="155"/>
      <c r="J490" s="155"/>
      <c r="K490" s="155"/>
      <c r="L490" s="155"/>
      <c r="M490" s="357"/>
      <c r="N490" s="155"/>
      <c r="AA490" s="97"/>
      <c r="AB490" s="97"/>
      <c r="AC490" s="97"/>
      <c r="AD490" s="97"/>
      <c r="AE490" s="97"/>
      <c r="AF490" s="93"/>
      <c r="AG490" s="93"/>
      <c r="AH490" s="93"/>
      <c r="AI490" s="30"/>
      <c r="AJ490" s="30"/>
      <c r="AK490" s="30"/>
      <c r="AL490" s="30"/>
      <c r="AM490" s="109"/>
      <c r="AN490" s="109"/>
      <c r="AO490" s="30"/>
      <c r="AP490" s="112" t="s">
        <v>1302</v>
      </c>
      <c r="AQ490"/>
      <c r="AR490"/>
      <c r="AS490"/>
      <c r="AT490"/>
      <c r="AU490"/>
      <c r="AV490"/>
    </row>
    <row r="491" spans="1:48" ht="23.45" customHeight="1" x14ac:dyDescent="0.2">
      <c r="AA491" s="97"/>
      <c r="AB491" s="97"/>
      <c r="AC491" s="97"/>
      <c r="AD491" s="97"/>
      <c r="AE491" s="97"/>
      <c r="AF491" s="93"/>
      <c r="AG491" s="93"/>
      <c r="AH491" s="93"/>
      <c r="AI491" s="30"/>
      <c r="AJ491" s="30"/>
      <c r="AK491" s="30"/>
      <c r="AL491" s="30"/>
      <c r="AM491" s="109"/>
      <c r="AN491" s="109"/>
      <c r="AO491" s="30"/>
      <c r="AP491" s="112" t="s">
        <v>1303</v>
      </c>
      <c r="AQ491"/>
      <c r="AR491"/>
      <c r="AS491"/>
      <c r="AT491"/>
      <c r="AU491"/>
      <c r="AV491"/>
    </row>
    <row r="492" spans="1:48" ht="23.45" customHeight="1" x14ac:dyDescent="0.2">
      <c r="AA492" s="97"/>
      <c r="AB492" s="97"/>
      <c r="AC492" s="97"/>
      <c r="AD492" s="97"/>
      <c r="AE492" s="97"/>
      <c r="AF492" s="93"/>
      <c r="AG492" s="93"/>
      <c r="AH492" s="93"/>
      <c r="AI492" s="30"/>
      <c r="AJ492" s="30"/>
      <c r="AK492" s="30"/>
      <c r="AL492" s="30"/>
      <c r="AM492" s="109"/>
      <c r="AN492" s="109"/>
      <c r="AO492" s="30"/>
      <c r="AP492" s="112" t="s">
        <v>1304</v>
      </c>
      <c r="AQ492"/>
      <c r="AR492"/>
      <c r="AS492"/>
      <c r="AT492"/>
      <c r="AU492"/>
      <c r="AV492"/>
    </row>
    <row r="493" spans="1:48" ht="23.45" customHeight="1" x14ac:dyDescent="0.2">
      <c r="AA493" s="97"/>
      <c r="AB493" s="97"/>
      <c r="AC493" s="97"/>
      <c r="AD493" s="97"/>
      <c r="AE493" s="97"/>
      <c r="AF493" s="93"/>
      <c r="AG493" s="93"/>
      <c r="AH493" s="93"/>
      <c r="AI493" s="30"/>
      <c r="AJ493" s="30"/>
      <c r="AK493" s="30"/>
      <c r="AL493" s="30"/>
      <c r="AM493" s="109"/>
      <c r="AN493" s="109"/>
      <c r="AO493" s="30"/>
      <c r="AP493" s="112" t="s">
        <v>1305</v>
      </c>
      <c r="AQ493"/>
      <c r="AR493"/>
      <c r="AS493"/>
      <c r="AT493"/>
      <c r="AU493"/>
      <c r="AV493"/>
    </row>
    <row r="494" spans="1:48" ht="23.45" customHeight="1" x14ac:dyDescent="0.2">
      <c r="AA494" s="97"/>
      <c r="AB494" s="97"/>
      <c r="AC494" s="97"/>
      <c r="AD494" s="97"/>
      <c r="AE494" s="97"/>
      <c r="AF494" s="93"/>
      <c r="AG494" s="93"/>
      <c r="AH494" s="93"/>
      <c r="AI494" s="30"/>
      <c r="AJ494" s="30"/>
      <c r="AK494" s="30"/>
      <c r="AL494" s="30"/>
      <c r="AM494" s="109"/>
      <c r="AN494" s="109"/>
      <c r="AO494" s="30"/>
      <c r="AP494" s="112" t="s">
        <v>1306</v>
      </c>
      <c r="AQ494"/>
      <c r="AR494"/>
      <c r="AS494"/>
      <c r="AT494"/>
      <c r="AU494"/>
      <c r="AV494"/>
    </row>
    <row r="495" spans="1:48" ht="23.45" customHeight="1" x14ac:dyDescent="0.2">
      <c r="AA495" s="97"/>
      <c r="AB495" s="97"/>
      <c r="AC495" s="97"/>
      <c r="AD495" s="97"/>
      <c r="AE495" s="97"/>
      <c r="AF495" s="93"/>
      <c r="AG495" s="93"/>
      <c r="AH495" s="93"/>
      <c r="AI495" s="30"/>
      <c r="AJ495" s="30"/>
      <c r="AK495" s="30"/>
      <c r="AL495" s="30"/>
      <c r="AM495" s="109"/>
      <c r="AN495" s="109"/>
      <c r="AO495" s="30"/>
      <c r="AP495" s="112" t="s">
        <v>1307</v>
      </c>
      <c r="AQ495"/>
      <c r="AR495"/>
      <c r="AS495"/>
      <c r="AT495"/>
      <c r="AU495"/>
      <c r="AV495"/>
    </row>
    <row r="496" spans="1:48" ht="23.45" customHeight="1" x14ac:dyDescent="0.2">
      <c r="AA496" s="97"/>
      <c r="AB496" s="97"/>
      <c r="AC496" s="97"/>
      <c r="AD496" s="97"/>
      <c r="AE496" s="97"/>
      <c r="AF496" s="93"/>
      <c r="AG496" s="93"/>
      <c r="AH496" s="93"/>
      <c r="AI496" s="30"/>
      <c r="AJ496" s="30"/>
      <c r="AK496" s="30"/>
      <c r="AL496" s="30"/>
      <c r="AM496" s="109"/>
      <c r="AN496" s="109"/>
      <c r="AO496" s="30"/>
      <c r="AP496" s="112" t="s">
        <v>1308</v>
      </c>
      <c r="AQ496"/>
      <c r="AR496"/>
      <c r="AS496"/>
      <c r="AT496"/>
      <c r="AU496"/>
      <c r="AV496"/>
    </row>
    <row r="497" spans="27:48" ht="23.45" customHeight="1" x14ac:dyDescent="0.2">
      <c r="AA497" s="97"/>
      <c r="AB497" s="97"/>
      <c r="AC497" s="97"/>
      <c r="AD497" s="97"/>
      <c r="AE497" s="97"/>
      <c r="AF497" s="93"/>
      <c r="AG497" s="93"/>
      <c r="AH497" s="93"/>
      <c r="AI497" s="30"/>
      <c r="AJ497" s="30"/>
      <c r="AK497" s="30"/>
      <c r="AL497" s="30"/>
      <c r="AM497" s="109"/>
      <c r="AN497" s="109"/>
      <c r="AO497" s="30"/>
      <c r="AP497" s="112" t="s">
        <v>1309</v>
      </c>
      <c r="AQ497"/>
      <c r="AR497"/>
      <c r="AS497"/>
      <c r="AT497"/>
      <c r="AU497"/>
      <c r="AV497"/>
    </row>
    <row r="498" spans="27:48" ht="23.45" customHeight="1" x14ac:dyDescent="0.2">
      <c r="AA498" s="97"/>
      <c r="AB498" s="97"/>
      <c r="AC498" s="97"/>
      <c r="AD498" s="97"/>
      <c r="AE498" s="97"/>
      <c r="AF498" s="93"/>
      <c r="AG498" s="93"/>
      <c r="AH498" s="93"/>
      <c r="AI498" s="30"/>
      <c r="AJ498" s="30"/>
      <c r="AK498" s="30"/>
      <c r="AL498" s="30"/>
      <c r="AM498" s="109"/>
      <c r="AN498" s="109"/>
      <c r="AO498" s="30"/>
      <c r="AP498" s="112" t="s">
        <v>1310</v>
      </c>
      <c r="AQ498"/>
      <c r="AR498"/>
      <c r="AS498"/>
      <c r="AT498"/>
      <c r="AU498"/>
      <c r="AV498"/>
    </row>
    <row r="499" spans="27:48" ht="23.45" customHeight="1" x14ac:dyDescent="0.2">
      <c r="AA499" s="97"/>
      <c r="AB499" s="97"/>
      <c r="AC499" s="97"/>
      <c r="AD499" s="97"/>
      <c r="AE499" s="97"/>
      <c r="AF499" s="93"/>
      <c r="AG499" s="93"/>
      <c r="AH499" s="93"/>
      <c r="AI499" s="30"/>
      <c r="AJ499" s="30"/>
      <c r="AK499" s="30"/>
      <c r="AL499" s="30"/>
      <c r="AM499" s="109"/>
      <c r="AN499" s="109"/>
      <c r="AO499" s="30"/>
      <c r="AP499" s="112" t="s">
        <v>1311</v>
      </c>
      <c r="AQ499"/>
      <c r="AR499"/>
      <c r="AS499"/>
      <c r="AT499"/>
      <c r="AU499"/>
      <c r="AV499"/>
    </row>
    <row r="500" spans="27:48" ht="23.45" customHeight="1" x14ac:dyDescent="0.2">
      <c r="AA500" s="97"/>
      <c r="AB500" s="97"/>
      <c r="AC500" s="97"/>
      <c r="AD500" s="97"/>
      <c r="AE500" s="97"/>
      <c r="AF500" s="93"/>
      <c r="AG500" s="93"/>
      <c r="AH500" s="93"/>
      <c r="AI500" s="30"/>
      <c r="AJ500" s="30"/>
      <c r="AK500" s="30"/>
      <c r="AL500" s="30"/>
      <c r="AM500" s="109"/>
      <c r="AN500" s="109"/>
      <c r="AO500" s="30"/>
      <c r="AP500" s="112" t="s">
        <v>1312</v>
      </c>
      <c r="AQ500"/>
      <c r="AR500"/>
      <c r="AS500"/>
      <c r="AT500"/>
      <c r="AU500"/>
      <c r="AV500"/>
    </row>
    <row r="501" spans="27:48" ht="23.45" customHeight="1" x14ac:dyDescent="0.2">
      <c r="AA501" s="97"/>
      <c r="AB501" s="97"/>
      <c r="AC501" s="97"/>
      <c r="AD501" s="97"/>
      <c r="AE501" s="97"/>
      <c r="AF501" s="93"/>
      <c r="AG501" s="93"/>
      <c r="AH501" s="93"/>
      <c r="AI501" s="30"/>
      <c r="AJ501" s="30"/>
      <c r="AK501" s="30"/>
      <c r="AL501" s="30"/>
      <c r="AM501" s="109"/>
      <c r="AN501" s="109"/>
      <c r="AO501" s="30"/>
      <c r="AP501" s="112" t="s">
        <v>1313</v>
      </c>
      <c r="AQ501"/>
      <c r="AR501"/>
      <c r="AS501"/>
      <c r="AT501"/>
      <c r="AU501"/>
      <c r="AV501"/>
    </row>
    <row r="502" spans="27:48" ht="23.45" customHeight="1" x14ac:dyDescent="0.2">
      <c r="AA502" s="97"/>
      <c r="AB502" s="97"/>
      <c r="AC502" s="97"/>
      <c r="AD502" s="97"/>
      <c r="AE502" s="97"/>
      <c r="AF502" s="93"/>
      <c r="AG502" s="93"/>
      <c r="AH502" s="93"/>
      <c r="AI502" s="30"/>
      <c r="AJ502" s="30"/>
      <c r="AK502" s="30"/>
      <c r="AL502" s="30"/>
      <c r="AM502" s="109"/>
      <c r="AN502" s="109"/>
      <c r="AO502" s="30"/>
      <c r="AP502" s="112" t="s">
        <v>1314</v>
      </c>
      <c r="AQ502"/>
      <c r="AR502"/>
      <c r="AS502"/>
      <c r="AT502"/>
      <c r="AU502"/>
      <c r="AV502"/>
    </row>
    <row r="503" spans="27:48" ht="23.45" customHeight="1" x14ac:dyDescent="0.2">
      <c r="AA503" s="97"/>
      <c r="AB503" s="97"/>
      <c r="AC503" s="97"/>
      <c r="AD503" s="97"/>
      <c r="AE503" s="97"/>
      <c r="AF503" s="93"/>
      <c r="AG503" s="93"/>
      <c r="AH503" s="93"/>
      <c r="AI503" s="30"/>
      <c r="AJ503" s="30"/>
      <c r="AK503" s="30"/>
      <c r="AL503" s="30"/>
      <c r="AM503" s="109"/>
      <c r="AN503" s="109"/>
      <c r="AO503" s="30"/>
      <c r="AP503" s="112" t="s">
        <v>1315</v>
      </c>
      <c r="AQ503"/>
      <c r="AR503"/>
      <c r="AS503"/>
      <c r="AT503"/>
      <c r="AU503"/>
      <c r="AV503"/>
    </row>
    <row r="504" spans="27:48" ht="23.45" customHeight="1" x14ac:dyDescent="0.2">
      <c r="AA504" s="97"/>
      <c r="AB504" s="97"/>
      <c r="AC504" s="97"/>
      <c r="AD504" s="97"/>
      <c r="AE504" s="97"/>
      <c r="AF504" s="93"/>
      <c r="AG504" s="93"/>
      <c r="AH504" s="93"/>
      <c r="AI504" s="30"/>
      <c r="AJ504" s="30"/>
      <c r="AK504" s="30"/>
      <c r="AL504" s="30"/>
      <c r="AM504" s="109"/>
      <c r="AN504" s="109"/>
      <c r="AO504" s="30"/>
      <c r="AP504" s="112" t="s">
        <v>1316</v>
      </c>
      <c r="AQ504"/>
      <c r="AR504"/>
      <c r="AS504"/>
      <c r="AT504"/>
      <c r="AU504"/>
      <c r="AV504"/>
    </row>
    <row r="505" spans="27:48" ht="23.45" customHeight="1" x14ac:dyDescent="0.2">
      <c r="AA505" s="97"/>
      <c r="AB505" s="97"/>
      <c r="AC505" s="97"/>
      <c r="AD505" s="97"/>
      <c r="AE505" s="97"/>
      <c r="AF505" s="93"/>
      <c r="AG505" s="93"/>
      <c r="AH505" s="93"/>
      <c r="AI505" s="30"/>
      <c r="AJ505" s="30"/>
      <c r="AK505" s="30"/>
      <c r="AL505" s="30"/>
      <c r="AM505" s="109"/>
      <c r="AN505" s="109"/>
      <c r="AO505" s="30"/>
      <c r="AP505" s="112" t="s">
        <v>1317</v>
      </c>
      <c r="AQ505"/>
      <c r="AR505"/>
      <c r="AS505"/>
      <c r="AT505"/>
      <c r="AU505"/>
      <c r="AV505"/>
    </row>
    <row r="506" spans="27:48" ht="23.45" customHeight="1" x14ac:dyDescent="0.2">
      <c r="AA506" s="97"/>
      <c r="AB506" s="97"/>
      <c r="AC506" s="97"/>
      <c r="AD506" s="97"/>
      <c r="AE506" s="97"/>
      <c r="AF506" s="93"/>
      <c r="AG506" s="93"/>
      <c r="AH506" s="93"/>
      <c r="AI506" s="30"/>
      <c r="AJ506" s="30"/>
      <c r="AK506" s="30"/>
      <c r="AL506" s="30"/>
      <c r="AM506" s="109"/>
      <c r="AN506" s="109"/>
      <c r="AO506" s="30"/>
      <c r="AP506" s="112" t="s">
        <v>1318</v>
      </c>
      <c r="AQ506"/>
      <c r="AR506"/>
      <c r="AS506"/>
      <c r="AT506"/>
      <c r="AU506"/>
      <c r="AV506"/>
    </row>
    <row r="507" spans="27:48" ht="23.45" customHeight="1" x14ac:dyDescent="0.2">
      <c r="AA507" s="97"/>
      <c r="AB507" s="97"/>
      <c r="AC507" s="97"/>
      <c r="AD507" s="97"/>
      <c r="AE507" s="97"/>
      <c r="AF507" s="93"/>
      <c r="AG507" s="93"/>
      <c r="AH507" s="93"/>
      <c r="AI507" s="30"/>
      <c r="AJ507" s="30"/>
      <c r="AK507" s="30"/>
      <c r="AL507" s="30"/>
      <c r="AM507" s="109"/>
      <c r="AN507" s="109"/>
      <c r="AO507" s="30"/>
      <c r="AP507" s="112" t="s">
        <v>1319</v>
      </c>
      <c r="AQ507"/>
      <c r="AR507"/>
      <c r="AS507"/>
      <c r="AT507"/>
      <c r="AU507"/>
      <c r="AV507"/>
    </row>
    <row r="508" spans="27:48" ht="23.45" customHeight="1" x14ac:dyDescent="0.2">
      <c r="AA508" s="97"/>
      <c r="AB508" s="97"/>
      <c r="AC508" s="97"/>
      <c r="AD508" s="97"/>
      <c r="AE508" s="97"/>
      <c r="AF508" s="93"/>
      <c r="AG508" s="93"/>
      <c r="AH508" s="93"/>
      <c r="AI508" s="30"/>
      <c r="AJ508" s="30"/>
      <c r="AK508" s="30"/>
      <c r="AL508" s="30"/>
      <c r="AM508" s="109"/>
      <c r="AN508" s="109"/>
      <c r="AO508" s="30"/>
      <c r="AP508" s="112" t="s">
        <v>1320</v>
      </c>
      <c r="AQ508"/>
      <c r="AR508"/>
      <c r="AS508"/>
      <c r="AT508"/>
      <c r="AU508"/>
      <c r="AV508"/>
    </row>
    <row r="509" spans="27:48" ht="23.45" customHeight="1" x14ac:dyDescent="0.2">
      <c r="AA509" s="97"/>
      <c r="AB509" s="97"/>
      <c r="AC509" s="97"/>
      <c r="AD509" s="97"/>
      <c r="AE509" s="97"/>
      <c r="AF509" s="93"/>
      <c r="AG509" s="93"/>
      <c r="AH509" s="93"/>
      <c r="AI509" s="30"/>
      <c r="AJ509" s="30"/>
      <c r="AK509" s="30"/>
      <c r="AL509" s="30"/>
      <c r="AM509" s="109"/>
      <c r="AN509" s="109"/>
      <c r="AO509" s="30"/>
      <c r="AP509" s="112" t="s">
        <v>1321</v>
      </c>
      <c r="AQ509"/>
      <c r="AR509"/>
      <c r="AS509"/>
      <c r="AT509"/>
      <c r="AU509"/>
      <c r="AV509"/>
    </row>
    <row r="510" spans="27:48" ht="23.45" customHeight="1" x14ac:dyDescent="0.2">
      <c r="AA510" s="97"/>
      <c r="AB510" s="97"/>
      <c r="AC510" s="97"/>
      <c r="AD510" s="97"/>
      <c r="AE510" s="97"/>
      <c r="AF510" s="93"/>
      <c r="AG510" s="93"/>
      <c r="AH510" s="93"/>
      <c r="AI510" s="30"/>
      <c r="AJ510" s="30"/>
      <c r="AK510" s="30"/>
      <c r="AL510" s="30"/>
      <c r="AM510" s="109"/>
      <c r="AN510" s="109"/>
      <c r="AO510" s="30"/>
      <c r="AP510" s="112" t="s">
        <v>1322</v>
      </c>
      <c r="AQ510"/>
      <c r="AR510"/>
      <c r="AS510"/>
      <c r="AT510"/>
      <c r="AU510"/>
      <c r="AV510"/>
    </row>
    <row r="511" spans="27:48" ht="23.45" customHeight="1" x14ac:dyDescent="0.2">
      <c r="AA511" s="97"/>
      <c r="AB511" s="97"/>
      <c r="AC511" s="97"/>
      <c r="AD511" s="97"/>
      <c r="AE511" s="97"/>
      <c r="AF511" s="93"/>
      <c r="AG511" s="93"/>
      <c r="AH511" s="93"/>
      <c r="AI511" s="30"/>
      <c r="AJ511" s="30"/>
      <c r="AK511" s="30"/>
      <c r="AL511" s="30"/>
      <c r="AM511" s="109"/>
      <c r="AN511" s="109"/>
      <c r="AO511" s="30"/>
      <c r="AP511" s="112" t="s">
        <v>1323</v>
      </c>
      <c r="AQ511"/>
      <c r="AR511"/>
      <c r="AS511"/>
      <c r="AT511"/>
      <c r="AU511"/>
      <c r="AV511"/>
    </row>
    <row r="512" spans="27:48" ht="23.45" customHeight="1" x14ac:dyDescent="0.2">
      <c r="AA512" s="97"/>
      <c r="AB512" s="97"/>
      <c r="AC512" s="97"/>
      <c r="AD512" s="97"/>
      <c r="AE512" s="97"/>
      <c r="AF512" s="93"/>
      <c r="AG512" s="93"/>
      <c r="AH512" s="93"/>
      <c r="AI512" s="30"/>
      <c r="AJ512" s="30"/>
      <c r="AK512" s="30"/>
      <c r="AL512" s="30"/>
      <c r="AM512" s="109"/>
      <c r="AN512" s="109"/>
      <c r="AO512" s="30"/>
      <c r="AP512" s="112" t="s">
        <v>1324</v>
      </c>
      <c r="AQ512"/>
      <c r="AR512"/>
      <c r="AS512"/>
      <c r="AT512"/>
      <c r="AU512"/>
      <c r="AV512"/>
    </row>
    <row r="513" spans="27:48" ht="23.45" customHeight="1" x14ac:dyDescent="0.2">
      <c r="AA513" s="97"/>
      <c r="AB513" s="97"/>
      <c r="AC513" s="97"/>
      <c r="AD513" s="97"/>
      <c r="AE513" s="97"/>
      <c r="AF513" s="93"/>
      <c r="AG513" s="93"/>
      <c r="AH513" s="93"/>
      <c r="AI513" s="30"/>
      <c r="AJ513" s="30"/>
      <c r="AK513" s="30"/>
      <c r="AL513" s="30"/>
      <c r="AM513" s="109"/>
      <c r="AN513" s="109"/>
      <c r="AO513" s="30"/>
      <c r="AP513" s="112" t="s">
        <v>1325</v>
      </c>
      <c r="AQ513"/>
      <c r="AR513"/>
      <c r="AS513"/>
      <c r="AT513"/>
      <c r="AU513"/>
      <c r="AV513"/>
    </row>
    <row r="514" spans="27:48" ht="23.45" customHeight="1" x14ac:dyDescent="0.2">
      <c r="AA514" s="97"/>
      <c r="AB514" s="97"/>
      <c r="AC514" s="97"/>
      <c r="AD514" s="97"/>
      <c r="AE514" s="97"/>
      <c r="AF514" s="93"/>
      <c r="AG514" s="93"/>
      <c r="AH514" s="93"/>
      <c r="AI514" s="30"/>
      <c r="AJ514" s="30"/>
      <c r="AK514" s="30"/>
      <c r="AL514" s="30"/>
      <c r="AM514" s="109"/>
      <c r="AN514" s="109"/>
      <c r="AO514" s="30"/>
      <c r="AP514" s="112" t="s">
        <v>1326</v>
      </c>
      <c r="AQ514"/>
      <c r="AR514"/>
      <c r="AS514"/>
      <c r="AT514"/>
      <c r="AU514"/>
      <c r="AV514"/>
    </row>
    <row r="515" spans="27:48" ht="23.45" customHeight="1" x14ac:dyDescent="0.2">
      <c r="AA515" s="97"/>
      <c r="AB515" s="97"/>
      <c r="AC515" s="97"/>
      <c r="AD515" s="97"/>
      <c r="AE515" s="97"/>
      <c r="AF515" s="93"/>
      <c r="AG515" s="93"/>
      <c r="AH515" s="93"/>
      <c r="AI515" s="30"/>
      <c r="AJ515" s="30"/>
      <c r="AK515" s="30"/>
      <c r="AL515" s="30"/>
      <c r="AM515" s="109"/>
      <c r="AN515" s="109"/>
      <c r="AO515" s="30"/>
      <c r="AP515" s="112" t="s">
        <v>1327</v>
      </c>
      <c r="AQ515"/>
      <c r="AR515"/>
      <c r="AS515"/>
      <c r="AT515"/>
      <c r="AU515"/>
      <c r="AV515"/>
    </row>
    <row r="516" spans="27:48" ht="23.45" customHeight="1" x14ac:dyDescent="0.2">
      <c r="AA516" s="97"/>
      <c r="AB516" s="97"/>
      <c r="AC516" s="97"/>
      <c r="AD516" s="97"/>
      <c r="AE516" s="97"/>
      <c r="AF516" s="93"/>
      <c r="AG516" s="93"/>
      <c r="AH516" s="93"/>
      <c r="AI516" s="30"/>
      <c r="AJ516" s="30"/>
      <c r="AK516" s="30"/>
      <c r="AL516" s="30"/>
      <c r="AM516" s="109"/>
      <c r="AN516" s="109"/>
      <c r="AO516" s="30"/>
      <c r="AP516" s="112" t="s">
        <v>1328</v>
      </c>
      <c r="AQ516"/>
      <c r="AR516"/>
      <c r="AS516"/>
      <c r="AT516"/>
      <c r="AU516"/>
      <c r="AV516"/>
    </row>
    <row r="517" spans="27:48" ht="23.45" customHeight="1" x14ac:dyDescent="0.2">
      <c r="AA517" s="97"/>
      <c r="AB517" s="97"/>
      <c r="AC517" s="97"/>
      <c r="AD517" s="97"/>
      <c r="AE517" s="97"/>
      <c r="AF517" s="93"/>
      <c r="AG517" s="93"/>
      <c r="AH517" s="93"/>
      <c r="AI517" s="30"/>
      <c r="AJ517" s="30"/>
      <c r="AK517" s="30"/>
      <c r="AL517" s="30"/>
      <c r="AM517" s="109"/>
      <c r="AN517" s="109"/>
      <c r="AO517" s="30"/>
      <c r="AP517" s="112" t="s">
        <v>1329</v>
      </c>
      <c r="AQ517"/>
      <c r="AR517"/>
      <c r="AS517"/>
      <c r="AT517"/>
      <c r="AU517"/>
      <c r="AV517"/>
    </row>
    <row r="518" spans="27:48" ht="23.45" customHeight="1" x14ac:dyDescent="0.2">
      <c r="AA518" s="97"/>
      <c r="AB518" s="97"/>
      <c r="AC518" s="97"/>
      <c r="AD518" s="97"/>
      <c r="AE518" s="97"/>
      <c r="AF518" s="93"/>
      <c r="AG518" s="93"/>
      <c r="AH518" s="93"/>
      <c r="AI518" s="30"/>
      <c r="AJ518" s="30"/>
      <c r="AK518" s="30"/>
      <c r="AL518" s="30"/>
      <c r="AM518" s="109"/>
      <c r="AN518" s="109"/>
      <c r="AO518" s="30"/>
      <c r="AP518" s="112" t="s">
        <v>1330</v>
      </c>
      <c r="AQ518"/>
      <c r="AR518"/>
      <c r="AS518"/>
      <c r="AT518"/>
      <c r="AU518"/>
      <c r="AV518"/>
    </row>
    <row r="519" spans="27:48" ht="23.45" customHeight="1" x14ac:dyDescent="0.2">
      <c r="AA519" s="97"/>
      <c r="AB519" s="97"/>
      <c r="AC519" s="97"/>
      <c r="AD519" s="97"/>
      <c r="AE519" s="97"/>
      <c r="AF519" s="93"/>
      <c r="AG519" s="93"/>
      <c r="AH519" s="93"/>
      <c r="AI519" s="30"/>
      <c r="AJ519" s="30"/>
      <c r="AK519" s="30"/>
      <c r="AL519" s="30"/>
      <c r="AM519" s="109"/>
      <c r="AN519" s="109"/>
      <c r="AO519" s="30"/>
      <c r="AP519" s="112" t="s">
        <v>1331</v>
      </c>
      <c r="AQ519"/>
      <c r="AR519"/>
      <c r="AS519"/>
      <c r="AT519"/>
      <c r="AU519"/>
      <c r="AV519"/>
    </row>
    <row r="520" spans="27:48" ht="23.45" customHeight="1" x14ac:dyDescent="0.2">
      <c r="AA520" s="97"/>
      <c r="AB520" s="97"/>
      <c r="AC520" s="97"/>
      <c r="AD520" s="97"/>
      <c r="AE520" s="97"/>
      <c r="AF520" s="93"/>
      <c r="AG520" s="93"/>
      <c r="AH520" s="93"/>
      <c r="AI520" s="30"/>
      <c r="AJ520" s="30"/>
      <c r="AK520" s="30"/>
      <c r="AL520" s="30"/>
      <c r="AM520" s="109"/>
      <c r="AN520" s="109"/>
      <c r="AO520" s="30"/>
      <c r="AP520" s="112" t="s">
        <v>1332</v>
      </c>
      <c r="AQ520"/>
      <c r="AR520"/>
      <c r="AS520"/>
      <c r="AT520"/>
      <c r="AU520"/>
      <c r="AV520"/>
    </row>
    <row r="521" spans="27:48" ht="23.45" customHeight="1" x14ac:dyDescent="0.2">
      <c r="AA521" s="97"/>
      <c r="AB521" s="97"/>
      <c r="AC521" s="97"/>
      <c r="AD521" s="97"/>
      <c r="AE521" s="97"/>
      <c r="AF521" s="93"/>
      <c r="AG521" s="93"/>
      <c r="AH521" s="93"/>
      <c r="AI521" s="30"/>
      <c r="AJ521" s="30"/>
      <c r="AK521" s="30"/>
      <c r="AL521" s="30"/>
      <c r="AM521" s="109"/>
      <c r="AN521" s="109"/>
      <c r="AO521" s="30"/>
      <c r="AP521" s="112" t="s">
        <v>1333</v>
      </c>
      <c r="AQ521"/>
      <c r="AR521"/>
      <c r="AS521"/>
      <c r="AT521"/>
      <c r="AU521"/>
      <c r="AV521"/>
    </row>
    <row r="522" spans="27:48" ht="23.45" customHeight="1" x14ac:dyDescent="0.2">
      <c r="AA522" s="97"/>
      <c r="AB522" s="97"/>
      <c r="AC522" s="97"/>
      <c r="AD522" s="97"/>
      <c r="AE522" s="97"/>
      <c r="AF522" s="93"/>
      <c r="AG522" s="93"/>
      <c r="AH522" s="93"/>
      <c r="AI522" s="30"/>
      <c r="AJ522" s="30"/>
      <c r="AK522" s="30"/>
      <c r="AL522" s="30"/>
      <c r="AM522" s="109"/>
      <c r="AN522" s="109"/>
      <c r="AO522" s="30"/>
      <c r="AP522" s="112" t="s">
        <v>1334</v>
      </c>
      <c r="AQ522"/>
      <c r="AR522"/>
      <c r="AS522"/>
      <c r="AT522"/>
      <c r="AU522"/>
      <c r="AV522"/>
    </row>
    <row r="523" spans="27:48" ht="23.45" customHeight="1" x14ac:dyDescent="0.2">
      <c r="AA523" s="97"/>
      <c r="AB523" s="97"/>
      <c r="AC523" s="97"/>
      <c r="AD523" s="97"/>
      <c r="AE523" s="97"/>
      <c r="AF523" s="93"/>
      <c r="AG523" s="93"/>
      <c r="AH523" s="93"/>
      <c r="AI523" s="30"/>
      <c r="AJ523" s="30"/>
      <c r="AK523" s="30"/>
      <c r="AL523" s="30"/>
      <c r="AM523" s="109"/>
      <c r="AN523" s="109"/>
      <c r="AO523" s="30"/>
      <c r="AP523" s="112" t="s">
        <v>1335</v>
      </c>
      <c r="AQ523"/>
      <c r="AR523"/>
      <c r="AS523"/>
      <c r="AT523"/>
      <c r="AU523"/>
      <c r="AV523"/>
    </row>
    <row r="524" spans="27:48" ht="23.45" customHeight="1" x14ac:dyDescent="0.2">
      <c r="AA524" s="97"/>
      <c r="AB524" s="97"/>
      <c r="AC524" s="97"/>
      <c r="AD524" s="97"/>
      <c r="AE524" s="97"/>
      <c r="AF524" s="93"/>
      <c r="AG524" s="93"/>
      <c r="AH524" s="93"/>
      <c r="AI524" s="30"/>
      <c r="AJ524" s="30"/>
      <c r="AK524" s="30"/>
      <c r="AL524" s="30"/>
      <c r="AM524" s="109"/>
      <c r="AN524" s="109"/>
      <c r="AO524" s="30"/>
      <c r="AP524" s="112" t="s">
        <v>1336</v>
      </c>
      <c r="AQ524"/>
      <c r="AR524"/>
      <c r="AS524"/>
      <c r="AT524"/>
      <c r="AU524"/>
      <c r="AV524"/>
    </row>
    <row r="525" spans="27:48" ht="23.45" customHeight="1" x14ac:dyDescent="0.2">
      <c r="AA525" s="97"/>
      <c r="AB525" s="97"/>
      <c r="AC525" s="97"/>
      <c r="AD525" s="97"/>
      <c r="AE525" s="97"/>
      <c r="AF525" s="93"/>
      <c r="AG525" s="93"/>
      <c r="AH525" s="93"/>
      <c r="AI525" s="30"/>
      <c r="AJ525" s="30"/>
      <c r="AK525" s="30"/>
      <c r="AL525" s="30"/>
      <c r="AM525" s="109"/>
      <c r="AN525" s="109"/>
      <c r="AO525" s="30"/>
      <c r="AP525" s="112" t="s">
        <v>1337</v>
      </c>
      <c r="AQ525"/>
      <c r="AR525"/>
      <c r="AS525"/>
      <c r="AT525"/>
      <c r="AU525"/>
      <c r="AV525"/>
    </row>
    <row r="526" spans="27:48" ht="23.45" customHeight="1" x14ac:dyDescent="0.2">
      <c r="AA526" s="97"/>
      <c r="AB526" s="97"/>
      <c r="AC526" s="97"/>
      <c r="AD526" s="97"/>
      <c r="AE526" s="97"/>
      <c r="AF526" s="93"/>
      <c r="AG526" s="93"/>
      <c r="AH526" s="93"/>
      <c r="AI526" s="30"/>
      <c r="AJ526" s="30"/>
      <c r="AK526" s="30"/>
      <c r="AL526" s="30"/>
      <c r="AM526" s="109"/>
      <c r="AN526" s="109"/>
      <c r="AO526" s="30"/>
      <c r="AP526" s="112" t="s">
        <v>1338</v>
      </c>
      <c r="AQ526"/>
      <c r="AR526"/>
      <c r="AS526"/>
      <c r="AT526"/>
      <c r="AU526"/>
      <c r="AV526"/>
    </row>
    <row r="527" spans="27:48" ht="23.45" customHeight="1" x14ac:dyDescent="0.2">
      <c r="AA527" s="97"/>
      <c r="AB527" s="97"/>
      <c r="AC527" s="97"/>
      <c r="AD527" s="97"/>
      <c r="AE527" s="97"/>
      <c r="AF527" s="93"/>
      <c r="AG527" s="93"/>
      <c r="AH527" s="93"/>
      <c r="AI527" s="30"/>
      <c r="AJ527" s="30"/>
      <c r="AK527" s="30"/>
      <c r="AL527" s="30"/>
      <c r="AM527" s="109"/>
      <c r="AN527" s="109"/>
      <c r="AO527" s="30"/>
      <c r="AP527" s="112" t="s">
        <v>1339</v>
      </c>
      <c r="AQ527"/>
      <c r="AR527"/>
      <c r="AS527"/>
      <c r="AT527"/>
      <c r="AU527"/>
      <c r="AV527"/>
    </row>
    <row r="528" spans="27:48" ht="23.45" customHeight="1" x14ac:dyDescent="0.2">
      <c r="AA528" s="97"/>
      <c r="AB528" s="97"/>
      <c r="AC528" s="97"/>
      <c r="AD528" s="97"/>
      <c r="AE528" s="97"/>
      <c r="AF528" s="93"/>
      <c r="AG528" s="93"/>
      <c r="AH528" s="93"/>
      <c r="AI528" s="30"/>
      <c r="AJ528" s="30"/>
      <c r="AK528" s="30"/>
      <c r="AL528" s="30"/>
      <c r="AM528" s="109"/>
      <c r="AN528" s="109"/>
      <c r="AO528" s="30"/>
      <c r="AP528" s="112" t="s">
        <v>1340</v>
      </c>
      <c r="AQ528"/>
      <c r="AR528"/>
      <c r="AS528"/>
      <c r="AT528"/>
      <c r="AU528"/>
      <c r="AV528"/>
    </row>
    <row r="529" spans="27:48" ht="23.45" customHeight="1" x14ac:dyDescent="0.2">
      <c r="AA529" s="97"/>
      <c r="AB529" s="97"/>
      <c r="AC529" s="97"/>
      <c r="AD529" s="97"/>
      <c r="AE529" s="97"/>
      <c r="AF529" s="93"/>
      <c r="AG529" s="93"/>
      <c r="AH529" s="93"/>
      <c r="AI529" s="30"/>
      <c r="AJ529" s="30"/>
      <c r="AK529" s="30"/>
      <c r="AL529" s="30"/>
      <c r="AM529" s="109"/>
      <c r="AN529" s="109"/>
      <c r="AO529" s="30"/>
      <c r="AP529" s="112" t="s">
        <v>1341</v>
      </c>
      <c r="AQ529"/>
      <c r="AR529"/>
      <c r="AS529"/>
      <c r="AT529"/>
      <c r="AU529"/>
      <c r="AV529"/>
    </row>
    <row r="530" spans="27:48" ht="23.45" customHeight="1" x14ac:dyDescent="0.2">
      <c r="AA530" s="97"/>
      <c r="AB530" s="97"/>
      <c r="AC530" s="97"/>
      <c r="AD530" s="97"/>
      <c r="AE530" s="97"/>
      <c r="AF530" s="93"/>
      <c r="AG530" s="93"/>
      <c r="AH530" s="93"/>
      <c r="AI530" s="30"/>
      <c r="AJ530" s="30"/>
      <c r="AK530" s="30"/>
      <c r="AL530" s="30"/>
      <c r="AM530" s="109"/>
      <c r="AN530" s="109"/>
      <c r="AO530" s="30"/>
      <c r="AP530" s="112" t="s">
        <v>1342</v>
      </c>
      <c r="AQ530"/>
      <c r="AR530"/>
      <c r="AS530"/>
      <c r="AT530"/>
      <c r="AU530"/>
      <c r="AV530"/>
    </row>
    <row r="531" spans="27:48" ht="23.45" customHeight="1" x14ac:dyDescent="0.2">
      <c r="AA531" s="97"/>
      <c r="AB531" s="97"/>
      <c r="AC531" s="97"/>
      <c r="AD531" s="97"/>
      <c r="AE531" s="97"/>
      <c r="AF531" s="93"/>
      <c r="AG531" s="93"/>
      <c r="AH531" s="93"/>
      <c r="AI531" s="30"/>
      <c r="AJ531" s="30"/>
      <c r="AK531" s="30"/>
      <c r="AL531" s="30"/>
      <c r="AM531" s="109"/>
      <c r="AN531" s="109"/>
      <c r="AO531" s="30"/>
      <c r="AP531" s="112" t="s">
        <v>1343</v>
      </c>
      <c r="AQ531"/>
      <c r="AR531"/>
      <c r="AS531"/>
      <c r="AT531"/>
      <c r="AU531"/>
      <c r="AV531"/>
    </row>
    <row r="532" spans="27:48" ht="23.45" customHeight="1" x14ac:dyDescent="0.2">
      <c r="AA532" s="97"/>
      <c r="AB532" s="97"/>
      <c r="AC532" s="97"/>
      <c r="AD532" s="97"/>
      <c r="AE532" s="97"/>
      <c r="AF532" s="93"/>
      <c r="AG532" s="93"/>
      <c r="AH532" s="93"/>
      <c r="AI532" s="30"/>
      <c r="AJ532" s="30"/>
      <c r="AK532" s="30"/>
      <c r="AL532" s="30"/>
      <c r="AM532" s="109"/>
      <c r="AN532" s="109"/>
      <c r="AO532" s="30"/>
      <c r="AP532" s="112" t="s">
        <v>1344</v>
      </c>
      <c r="AQ532"/>
      <c r="AR532"/>
      <c r="AS532"/>
      <c r="AT532"/>
      <c r="AU532"/>
      <c r="AV532"/>
    </row>
    <row r="533" spans="27:48" ht="23.45" customHeight="1" x14ac:dyDescent="0.2">
      <c r="AA533" s="97"/>
      <c r="AB533" s="97"/>
      <c r="AC533" s="97"/>
      <c r="AD533" s="97"/>
      <c r="AE533" s="97"/>
      <c r="AF533" s="93"/>
      <c r="AG533" s="93"/>
      <c r="AH533" s="93"/>
      <c r="AI533" s="30"/>
      <c r="AJ533" s="30"/>
      <c r="AK533" s="30"/>
      <c r="AL533" s="30"/>
      <c r="AM533" s="109"/>
      <c r="AN533" s="109"/>
      <c r="AO533" s="30"/>
      <c r="AP533" s="112" t="s">
        <v>1345</v>
      </c>
      <c r="AQ533"/>
      <c r="AR533"/>
      <c r="AS533"/>
      <c r="AT533"/>
      <c r="AU533"/>
      <c r="AV533"/>
    </row>
    <row r="534" spans="27:48" ht="23.45" customHeight="1" x14ac:dyDescent="0.2">
      <c r="AA534" s="97"/>
      <c r="AB534" s="97"/>
      <c r="AC534" s="97"/>
      <c r="AD534" s="97"/>
      <c r="AE534" s="97"/>
      <c r="AF534" s="93"/>
      <c r="AG534" s="93"/>
      <c r="AH534" s="93"/>
      <c r="AI534" s="30"/>
      <c r="AJ534" s="30"/>
      <c r="AK534" s="30"/>
      <c r="AL534" s="30"/>
      <c r="AM534" s="109"/>
      <c r="AN534" s="109"/>
      <c r="AO534" s="30"/>
      <c r="AP534" s="112" t="s">
        <v>1346</v>
      </c>
      <c r="AQ534"/>
      <c r="AR534"/>
      <c r="AS534"/>
      <c r="AT534"/>
      <c r="AU534"/>
      <c r="AV534"/>
    </row>
    <row r="535" spans="27:48" ht="23.45" customHeight="1" x14ac:dyDescent="0.2">
      <c r="AA535" s="97"/>
      <c r="AB535" s="97"/>
      <c r="AC535" s="97"/>
      <c r="AD535" s="97"/>
      <c r="AE535" s="97"/>
      <c r="AF535" s="93"/>
      <c r="AG535" s="93"/>
      <c r="AH535" s="93"/>
      <c r="AI535" s="30"/>
      <c r="AJ535" s="30"/>
      <c r="AK535" s="30"/>
      <c r="AL535" s="30"/>
      <c r="AM535" s="109"/>
      <c r="AN535" s="109"/>
      <c r="AO535" s="30"/>
      <c r="AP535" s="112" t="s">
        <v>1347</v>
      </c>
      <c r="AQ535"/>
      <c r="AR535"/>
      <c r="AS535"/>
      <c r="AT535"/>
      <c r="AU535"/>
      <c r="AV535"/>
    </row>
    <row r="536" spans="27:48" ht="23.45" customHeight="1" x14ac:dyDescent="0.2">
      <c r="AA536" s="97"/>
      <c r="AB536" s="97"/>
      <c r="AC536" s="97"/>
      <c r="AD536" s="97"/>
      <c r="AE536" s="97"/>
      <c r="AF536" s="93"/>
      <c r="AG536" s="93"/>
      <c r="AH536" s="93"/>
      <c r="AI536" s="30"/>
      <c r="AJ536" s="30"/>
      <c r="AK536" s="30"/>
      <c r="AL536" s="30"/>
      <c r="AM536" s="109"/>
      <c r="AN536" s="109"/>
      <c r="AO536" s="30"/>
      <c r="AP536" s="112" t="s">
        <v>1348</v>
      </c>
      <c r="AQ536"/>
      <c r="AR536"/>
      <c r="AS536"/>
      <c r="AT536"/>
      <c r="AU536"/>
      <c r="AV536"/>
    </row>
    <row r="537" spans="27:48" ht="23.45" customHeight="1" x14ac:dyDescent="0.2">
      <c r="AA537" s="97"/>
      <c r="AB537" s="97"/>
      <c r="AC537" s="97"/>
      <c r="AD537" s="97"/>
      <c r="AE537" s="97"/>
      <c r="AF537" s="93"/>
      <c r="AG537" s="93"/>
      <c r="AH537" s="93"/>
      <c r="AI537" s="30"/>
      <c r="AJ537" s="30"/>
      <c r="AK537" s="30"/>
      <c r="AL537" s="30"/>
      <c r="AM537" s="109"/>
      <c r="AN537" s="109"/>
      <c r="AO537" s="30"/>
      <c r="AP537" s="112" t="s">
        <v>1349</v>
      </c>
      <c r="AQ537"/>
      <c r="AR537"/>
      <c r="AS537"/>
      <c r="AT537"/>
      <c r="AU537"/>
      <c r="AV537"/>
    </row>
    <row r="538" spans="27:48" ht="23.45" customHeight="1" x14ac:dyDescent="0.2">
      <c r="AA538" s="97"/>
      <c r="AB538" s="97"/>
      <c r="AC538" s="97"/>
      <c r="AD538" s="97"/>
      <c r="AE538" s="97"/>
      <c r="AF538" s="93"/>
      <c r="AG538" s="93"/>
      <c r="AH538" s="93"/>
      <c r="AI538" s="30"/>
      <c r="AJ538" s="30"/>
      <c r="AK538" s="30"/>
      <c r="AL538" s="30"/>
      <c r="AM538" s="109"/>
      <c r="AN538" s="109"/>
      <c r="AO538" s="30"/>
      <c r="AP538" s="112" t="s">
        <v>1350</v>
      </c>
      <c r="AQ538"/>
      <c r="AR538"/>
      <c r="AS538"/>
      <c r="AT538"/>
      <c r="AU538"/>
      <c r="AV538"/>
    </row>
    <row r="539" spans="27:48" ht="23.45" customHeight="1" x14ac:dyDescent="0.2">
      <c r="AA539" s="97"/>
      <c r="AB539" s="97"/>
      <c r="AC539" s="97"/>
      <c r="AD539" s="97"/>
      <c r="AE539" s="97"/>
      <c r="AF539" s="93"/>
      <c r="AG539" s="93"/>
      <c r="AH539" s="93"/>
      <c r="AI539" s="30"/>
      <c r="AJ539" s="30"/>
      <c r="AK539" s="30"/>
      <c r="AL539" s="30"/>
      <c r="AM539" s="109"/>
      <c r="AN539" s="109"/>
      <c r="AO539" s="30"/>
      <c r="AP539" s="112" t="s">
        <v>1351</v>
      </c>
      <c r="AQ539"/>
      <c r="AR539"/>
      <c r="AS539"/>
      <c r="AT539"/>
      <c r="AU539"/>
      <c r="AV539"/>
    </row>
    <row r="540" spans="27:48" ht="23.45" customHeight="1" x14ac:dyDescent="0.2">
      <c r="AA540" s="97"/>
      <c r="AB540" s="97"/>
      <c r="AC540" s="97"/>
      <c r="AD540" s="97"/>
      <c r="AE540" s="97"/>
      <c r="AF540" s="93"/>
      <c r="AG540" s="93"/>
      <c r="AH540" s="93"/>
      <c r="AI540" s="30"/>
      <c r="AJ540" s="30"/>
      <c r="AK540" s="30"/>
      <c r="AL540" s="30"/>
      <c r="AM540" s="109"/>
      <c r="AN540" s="109"/>
      <c r="AO540" s="30"/>
      <c r="AP540" s="112" t="s">
        <v>1352</v>
      </c>
      <c r="AQ540"/>
      <c r="AR540"/>
      <c r="AS540"/>
      <c r="AT540"/>
      <c r="AU540"/>
      <c r="AV540"/>
    </row>
    <row r="541" spans="27:48" ht="23.45" customHeight="1" x14ac:dyDescent="0.2">
      <c r="AA541" s="97"/>
      <c r="AB541" s="97"/>
      <c r="AC541" s="97"/>
      <c r="AD541" s="97"/>
      <c r="AE541" s="97"/>
      <c r="AF541" s="93"/>
      <c r="AG541" s="93"/>
      <c r="AH541" s="93"/>
      <c r="AI541" s="30"/>
      <c r="AJ541" s="30"/>
      <c r="AK541" s="30"/>
      <c r="AL541" s="30"/>
      <c r="AM541" s="109"/>
      <c r="AN541" s="109"/>
      <c r="AO541" s="30"/>
      <c r="AP541" s="112" t="s">
        <v>1353</v>
      </c>
      <c r="AQ541"/>
      <c r="AR541"/>
      <c r="AS541"/>
      <c r="AT541"/>
      <c r="AU541"/>
      <c r="AV541"/>
    </row>
    <row r="542" spans="27:48" ht="23.45" customHeight="1" x14ac:dyDescent="0.2">
      <c r="AA542" s="97"/>
      <c r="AB542" s="97"/>
      <c r="AC542" s="97"/>
      <c r="AD542" s="97"/>
      <c r="AE542" s="97"/>
      <c r="AF542" s="93"/>
      <c r="AG542" s="93"/>
      <c r="AH542" s="93"/>
      <c r="AI542" s="30"/>
      <c r="AJ542" s="30"/>
      <c r="AK542" s="30"/>
      <c r="AL542" s="30"/>
      <c r="AM542" s="109"/>
      <c r="AN542" s="109"/>
      <c r="AO542" s="30"/>
      <c r="AP542" s="112" t="s">
        <v>1354</v>
      </c>
      <c r="AQ542"/>
      <c r="AR542"/>
      <c r="AS542"/>
      <c r="AT542"/>
      <c r="AU542"/>
      <c r="AV542"/>
    </row>
    <row r="543" spans="27:48" ht="23.45" customHeight="1" x14ac:dyDescent="0.2">
      <c r="AA543" s="97"/>
      <c r="AB543" s="97"/>
      <c r="AC543" s="97"/>
      <c r="AD543" s="97"/>
      <c r="AE543" s="97"/>
      <c r="AF543" s="93"/>
      <c r="AG543" s="93"/>
      <c r="AH543" s="93"/>
      <c r="AI543" s="30"/>
      <c r="AJ543" s="30"/>
      <c r="AK543" s="30"/>
      <c r="AL543" s="30"/>
      <c r="AM543" s="109"/>
      <c r="AN543" s="109"/>
      <c r="AO543" s="30"/>
      <c r="AP543" s="112" t="s">
        <v>1355</v>
      </c>
      <c r="AQ543"/>
      <c r="AR543"/>
      <c r="AS543"/>
      <c r="AT543"/>
      <c r="AU543"/>
      <c r="AV543"/>
    </row>
    <row r="544" spans="27:48" ht="23.45" customHeight="1" x14ac:dyDescent="0.2">
      <c r="AA544" s="97"/>
      <c r="AB544" s="97"/>
      <c r="AC544" s="97"/>
      <c r="AD544" s="97"/>
      <c r="AE544" s="97"/>
      <c r="AF544" s="93"/>
      <c r="AG544" s="93"/>
      <c r="AH544" s="93"/>
      <c r="AI544" s="30"/>
      <c r="AJ544" s="30"/>
      <c r="AK544" s="30"/>
      <c r="AL544" s="30"/>
      <c r="AM544" s="109"/>
      <c r="AN544" s="109"/>
      <c r="AO544" s="30"/>
      <c r="AP544" s="112" t="s">
        <v>1356</v>
      </c>
      <c r="AQ544"/>
      <c r="AR544"/>
      <c r="AS544"/>
      <c r="AT544"/>
      <c r="AU544"/>
      <c r="AV544"/>
    </row>
    <row r="545" spans="27:48" ht="23.45" customHeight="1" x14ac:dyDescent="0.2">
      <c r="AA545" s="97"/>
      <c r="AB545" s="97"/>
      <c r="AC545" s="97"/>
      <c r="AD545" s="97"/>
      <c r="AE545" s="97"/>
      <c r="AF545" s="93"/>
      <c r="AG545" s="93"/>
      <c r="AH545" s="93"/>
      <c r="AI545" s="30"/>
      <c r="AJ545" s="30"/>
      <c r="AK545" s="30"/>
      <c r="AL545" s="30"/>
      <c r="AM545" s="109"/>
      <c r="AN545" s="109"/>
      <c r="AO545" s="30"/>
      <c r="AP545" s="112" t="s">
        <v>1357</v>
      </c>
      <c r="AQ545"/>
      <c r="AR545"/>
      <c r="AS545"/>
      <c r="AT545"/>
      <c r="AU545"/>
      <c r="AV545"/>
    </row>
    <row r="546" spans="27:48" ht="23.45" customHeight="1" x14ac:dyDescent="0.2">
      <c r="AA546" s="97"/>
      <c r="AB546" s="97"/>
      <c r="AC546" s="97"/>
      <c r="AD546" s="97"/>
      <c r="AE546" s="97"/>
      <c r="AF546" s="93"/>
      <c r="AG546" s="93"/>
      <c r="AH546" s="93"/>
      <c r="AI546" s="30"/>
      <c r="AJ546" s="30"/>
      <c r="AK546" s="30"/>
      <c r="AL546" s="30"/>
      <c r="AM546" s="109"/>
      <c r="AN546" s="109"/>
      <c r="AO546" s="30"/>
      <c r="AP546" s="112" t="s">
        <v>1358</v>
      </c>
      <c r="AQ546"/>
      <c r="AR546"/>
      <c r="AS546"/>
      <c r="AT546"/>
      <c r="AU546"/>
      <c r="AV546"/>
    </row>
    <row r="547" spans="27:48" ht="23.45" customHeight="1" x14ac:dyDescent="0.2">
      <c r="AA547" s="97"/>
      <c r="AB547" s="97"/>
      <c r="AC547" s="97"/>
      <c r="AD547" s="97"/>
      <c r="AE547" s="97"/>
      <c r="AF547" s="93"/>
      <c r="AG547" s="93"/>
      <c r="AH547" s="93"/>
      <c r="AI547" s="30"/>
      <c r="AJ547" s="30"/>
      <c r="AK547" s="30"/>
      <c r="AL547" s="30"/>
      <c r="AM547" s="109"/>
      <c r="AN547" s="109"/>
      <c r="AO547" s="30"/>
      <c r="AP547" s="112" t="s">
        <v>1359</v>
      </c>
      <c r="AQ547"/>
      <c r="AR547"/>
      <c r="AS547"/>
      <c r="AT547"/>
      <c r="AU547"/>
      <c r="AV547"/>
    </row>
    <row r="548" spans="27:48" ht="23.45" customHeight="1" x14ac:dyDescent="0.2">
      <c r="AA548" s="97"/>
      <c r="AB548" s="97"/>
      <c r="AC548" s="97"/>
      <c r="AD548" s="97"/>
      <c r="AE548" s="97"/>
      <c r="AF548" s="93"/>
      <c r="AG548" s="93"/>
      <c r="AH548" s="93"/>
      <c r="AI548" s="30"/>
      <c r="AJ548" s="30"/>
      <c r="AK548" s="30"/>
      <c r="AL548" s="30"/>
      <c r="AM548" s="109"/>
      <c r="AN548" s="109"/>
      <c r="AO548" s="30"/>
      <c r="AP548" s="112" t="s">
        <v>1360</v>
      </c>
      <c r="AQ548"/>
      <c r="AR548"/>
      <c r="AS548"/>
      <c r="AT548"/>
      <c r="AU548"/>
      <c r="AV548"/>
    </row>
    <row r="549" spans="27:48" ht="23.45" customHeight="1" x14ac:dyDescent="0.2">
      <c r="AA549" s="97"/>
      <c r="AB549" s="97"/>
      <c r="AC549" s="97"/>
      <c r="AD549" s="97"/>
      <c r="AE549" s="97"/>
      <c r="AF549" s="93"/>
      <c r="AG549" s="93"/>
      <c r="AH549" s="93"/>
      <c r="AI549" s="30"/>
      <c r="AJ549" s="30"/>
      <c r="AK549" s="30"/>
      <c r="AL549" s="30"/>
      <c r="AM549" s="109"/>
      <c r="AN549" s="109"/>
      <c r="AO549" s="30"/>
      <c r="AP549" s="112" t="s">
        <v>1361</v>
      </c>
      <c r="AQ549"/>
      <c r="AR549"/>
      <c r="AS549"/>
      <c r="AT549"/>
      <c r="AU549"/>
      <c r="AV549"/>
    </row>
    <row r="550" spans="27:48" ht="23.45" customHeight="1" x14ac:dyDescent="0.2">
      <c r="AA550" s="97"/>
      <c r="AB550" s="97"/>
      <c r="AC550" s="97"/>
      <c r="AD550" s="97"/>
      <c r="AE550" s="97"/>
      <c r="AF550" s="93"/>
      <c r="AG550" s="93"/>
      <c r="AH550" s="93"/>
      <c r="AI550" s="30"/>
      <c r="AJ550" s="30"/>
      <c r="AK550" s="30"/>
      <c r="AL550" s="30"/>
      <c r="AM550" s="109"/>
      <c r="AN550" s="109"/>
      <c r="AO550" s="30"/>
      <c r="AP550" s="112" t="s">
        <v>1362</v>
      </c>
      <c r="AQ550"/>
      <c r="AR550"/>
      <c r="AS550"/>
      <c r="AT550"/>
      <c r="AU550"/>
      <c r="AV550"/>
    </row>
    <row r="551" spans="27:48" ht="23.45" customHeight="1" x14ac:dyDescent="0.2">
      <c r="AA551" s="97"/>
      <c r="AB551" s="97"/>
      <c r="AC551" s="97"/>
      <c r="AD551" s="97"/>
      <c r="AE551" s="97"/>
      <c r="AF551" s="93"/>
      <c r="AG551" s="93"/>
      <c r="AH551" s="93"/>
      <c r="AI551" s="30"/>
      <c r="AJ551" s="30"/>
      <c r="AK551" s="30"/>
      <c r="AL551" s="30"/>
      <c r="AM551" s="109"/>
      <c r="AN551" s="109"/>
      <c r="AO551" s="30"/>
      <c r="AP551" s="112" t="s">
        <v>1363</v>
      </c>
      <c r="AQ551"/>
      <c r="AR551"/>
      <c r="AS551"/>
      <c r="AT551"/>
      <c r="AU551"/>
      <c r="AV551"/>
    </row>
    <row r="552" spans="27:48" ht="23.45" customHeight="1" x14ac:dyDescent="0.2">
      <c r="AA552" s="97"/>
      <c r="AB552" s="97"/>
      <c r="AC552" s="97"/>
      <c r="AD552" s="97"/>
      <c r="AE552" s="97"/>
      <c r="AF552" s="93"/>
      <c r="AG552" s="93"/>
      <c r="AH552" s="93"/>
      <c r="AI552" s="30"/>
      <c r="AJ552" s="30"/>
      <c r="AK552" s="30"/>
      <c r="AL552" s="30"/>
      <c r="AM552" s="109"/>
      <c r="AN552" s="109"/>
      <c r="AO552" s="30"/>
      <c r="AP552" s="112" t="s">
        <v>1364</v>
      </c>
      <c r="AQ552"/>
      <c r="AR552"/>
      <c r="AS552"/>
      <c r="AT552"/>
      <c r="AU552"/>
      <c r="AV552"/>
    </row>
    <row r="553" spans="27:48" ht="23.45" customHeight="1" x14ac:dyDescent="0.2">
      <c r="AA553" s="97"/>
      <c r="AB553" s="97"/>
      <c r="AC553" s="97"/>
      <c r="AD553" s="97"/>
      <c r="AE553" s="97"/>
      <c r="AF553" s="93"/>
      <c r="AG553" s="93"/>
      <c r="AH553" s="93"/>
      <c r="AI553" s="30"/>
      <c r="AJ553" s="30"/>
      <c r="AK553" s="30"/>
      <c r="AL553" s="30"/>
      <c r="AM553" s="109"/>
      <c r="AN553" s="109"/>
      <c r="AO553" s="30"/>
      <c r="AP553" s="112" t="s">
        <v>1365</v>
      </c>
      <c r="AQ553"/>
      <c r="AR553"/>
      <c r="AS553"/>
      <c r="AT553"/>
      <c r="AU553"/>
      <c r="AV553"/>
    </row>
    <row r="554" spans="27:48" ht="23.45" customHeight="1" x14ac:dyDescent="0.2">
      <c r="AA554" s="97"/>
      <c r="AB554" s="97"/>
      <c r="AC554" s="97"/>
      <c r="AD554" s="97"/>
      <c r="AE554" s="97"/>
      <c r="AF554" s="93"/>
      <c r="AG554" s="93"/>
      <c r="AH554" s="93"/>
      <c r="AI554" s="30"/>
      <c r="AJ554" s="30"/>
      <c r="AK554" s="30"/>
      <c r="AL554" s="30"/>
      <c r="AM554" s="109"/>
      <c r="AN554" s="109"/>
      <c r="AO554" s="30"/>
      <c r="AP554" s="112" t="s">
        <v>1366</v>
      </c>
      <c r="AQ554"/>
      <c r="AR554"/>
      <c r="AS554"/>
      <c r="AT554"/>
      <c r="AU554"/>
      <c r="AV554"/>
    </row>
    <row r="555" spans="27:48" ht="23.45" customHeight="1" x14ac:dyDescent="0.2">
      <c r="AA555" s="97"/>
      <c r="AB555" s="97"/>
      <c r="AC555" s="97"/>
      <c r="AD555" s="97"/>
      <c r="AE555" s="97"/>
      <c r="AF555" s="93"/>
      <c r="AG555" s="93"/>
      <c r="AH555" s="93"/>
      <c r="AI555" s="30"/>
      <c r="AJ555" s="30"/>
      <c r="AK555" s="30"/>
      <c r="AL555" s="30"/>
      <c r="AM555" s="109"/>
      <c r="AN555" s="109"/>
      <c r="AO555" s="30"/>
      <c r="AP555" s="112" t="s">
        <v>1367</v>
      </c>
      <c r="AQ555"/>
      <c r="AR555"/>
      <c r="AS555"/>
      <c r="AT555"/>
      <c r="AU555"/>
      <c r="AV555"/>
    </row>
    <row r="556" spans="27:48" ht="23.45" customHeight="1" x14ac:dyDescent="0.2">
      <c r="AA556" s="97"/>
      <c r="AB556" s="97"/>
      <c r="AC556" s="97"/>
      <c r="AD556" s="97"/>
      <c r="AE556" s="97"/>
      <c r="AF556" s="93"/>
      <c r="AG556" s="93"/>
      <c r="AH556" s="93"/>
      <c r="AI556" s="30"/>
      <c r="AJ556" s="30"/>
      <c r="AK556" s="30"/>
      <c r="AL556" s="30"/>
      <c r="AM556" s="109"/>
      <c r="AN556" s="109"/>
      <c r="AO556" s="30"/>
      <c r="AP556" s="112" t="s">
        <v>1368</v>
      </c>
      <c r="AQ556"/>
      <c r="AR556"/>
      <c r="AS556"/>
      <c r="AT556"/>
      <c r="AU556"/>
      <c r="AV556"/>
    </row>
    <row r="557" spans="27:48" ht="23.45" customHeight="1" x14ac:dyDescent="0.2">
      <c r="AA557" s="97"/>
      <c r="AB557" s="97"/>
      <c r="AC557" s="97"/>
      <c r="AD557" s="97"/>
      <c r="AE557" s="97"/>
      <c r="AF557" s="93"/>
      <c r="AG557" s="93"/>
      <c r="AH557" s="93"/>
      <c r="AI557" s="30"/>
      <c r="AJ557" s="30"/>
      <c r="AK557" s="30"/>
      <c r="AL557" s="30"/>
      <c r="AM557" s="109"/>
      <c r="AN557" s="109"/>
      <c r="AO557" s="30"/>
      <c r="AP557" s="112" t="s">
        <v>1369</v>
      </c>
      <c r="AQ557"/>
      <c r="AR557"/>
      <c r="AS557"/>
      <c r="AT557"/>
      <c r="AU557"/>
      <c r="AV557"/>
    </row>
    <row r="558" spans="27:48" ht="23.45" customHeight="1" x14ac:dyDescent="0.2">
      <c r="AA558" s="97"/>
      <c r="AB558" s="97"/>
      <c r="AC558" s="97"/>
      <c r="AD558" s="97"/>
      <c r="AE558" s="97"/>
      <c r="AF558" s="93"/>
      <c r="AG558" s="93"/>
      <c r="AH558" s="93"/>
      <c r="AI558" s="30"/>
      <c r="AJ558" s="30"/>
      <c r="AK558" s="30"/>
      <c r="AL558" s="30"/>
      <c r="AM558" s="109"/>
      <c r="AN558" s="109"/>
      <c r="AO558" s="30"/>
      <c r="AP558" s="112" t="s">
        <v>1370</v>
      </c>
      <c r="AQ558"/>
      <c r="AR558"/>
      <c r="AS558"/>
      <c r="AT558"/>
      <c r="AU558"/>
      <c r="AV558"/>
    </row>
    <row r="559" spans="27:48" ht="23.45" customHeight="1" x14ac:dyDescent="0.2">
      <c r="AA559" s="97"/>
      <c r="AB559" s="97"/>
      <c r="AC559" s="97"/>
      <c r="AD559" s="97"/>
      <c r="AE559" s="97"/>
      <c r="AF559" s="93"/>
      <c r="AG559" s="93"/>
      <c r="AH559" s="93"/>
      <c r="AI559" s="30"/>
      <c r="AJ559" s="30"/>
      <c r="AK559" s="30"/>
      <c r="AL559" s="30"/>
      <c r="AM559" s="109"/>
      <c r="AN559" s="109"/>
      <c r="AO559" s="30"/>
      <c r="AP559" s="112" t="s">
        <v>1371</v>
      </c>
      <c r="AQ559"/>
      <c r="AR559"/>
      <c r="AS559"/>
      <c r="AT559"/>
      <c r="AU559"/>
      <c r="AV559"/>
    </row>
    <row r="560" spans="27:48" ht="23.45" customHeight="1" x14ac:dyDescent="0.2">
      <c r="AA560" s="97"/>
      <c r="AB560" s="97"/>
      <c r="AC560" s="97"/>
      <c r="AD560" s="97"/>
      <c r="AE560" s="97"/>
      <c r="AF560" s="93"/>
      <c r="AG560" s="93"/>
      <c r="AH560" s="93"/>
      <c r="AI560" s="30"/>
      <c r="AJ560" s="30"/>
      <c r="AK560" s="30"/>
      <c r="AL560" s="30"/>
      <c r="AM560" s="109"/>
      <c r="AN560" s="109"/>
      <c r="AO560" s="30"/>
      <c r="AP560" s="112" t="s">
        <v>1372</v>
      </c>
      <c r="AQ560"/>
      <c r="AR560"/>
      <c r="AS560"/>
      <c r="AT560"/>
      <c r="AU560"/>
      <c r="AV560"/>
    </row>
    <row r="561" spans="27:48" ht="23.45" customHeight="1" x14ac:dyDescent="0.2">
      <c r="AA561" s="97"/>
      <c r="AB561" s="97"/>
      <c r="AC561" s="97"/>
      <c r="AD561" s="97"/>
      <c r="AE561" s="97"/>
      <c r="AF561" s="93"/>
      <c r="AG561" s="93"/>
      <c r="AH561" s="93"/>
      <c r="AI561" s="30"/>
      <c r="AJ561" s="30"/>
      <c r="AK561" s="30"/>
      <c r="AL561" s="30"/>
      <c r="AM561" s="109"/>
      <c r="AN561" s="109"/>
      <c r="AO561" s="30"/>
      <c r="AP561" s="112" t="s">
        <v>1373</v>
      </c>
      <c r="AQ561"/>
      <c r="AR561"/>
      <c r="AS561"/>
      <c r="AT561"/>
      <c r="AU561"/>
      <c r="AV561"/>
    </row>
    <row r="562" spans="27:48" ht="23.45" customHeight="1" x14ac:dyDescent="0.2">
      <c r="AA562" s="97"/>
      <c r="AB562" s="97"/>
      <c r="AC562" s="97"/>
      <c r="AD562" s="97"/>
      <c r="AE562" s="97"/>
      <c r="AF562" s="93"/>
      <c r="AG562" s="93"/>
      <c r="AH562" s="93"/>
      <c r="AI562" s="30"/>
      <c r="AJ562" s="30"/>
      <c r="AK562" s="30"/>
      <c r="AL562" s="30"/>
      <c r="AM562" s="109"/>
      <c r="AN562" s="109"/>
      <c r="AO562" s="30"/>
      <c r="AP562" s="112" t="s">
        <v>1374</v>
      </c>
      <c r="AQ562"/>
      <c r="AR562"/>
      <c r="AS562"/>
      <c r="AT562"/>
      <c r="AU562"/>
      <c r="AV562"/>
    </row>
    <row r="563" spans="27:48" ht="23.45" customHeight="1" x14ac:dyDescent="0.2">
      <c r="AA563" s="97"/>
      <c r="AB563" s="97"/>
      <c r="AC563" s="97"/>
      <c r="AD563" s="97"/>
      <c r="AE563" s="97"/>
      <c r="AF563" s="93"/>
      <c r="AG563" s="93"/>
      <c r="AH563" s="93"/>
      <c r="AI563" s="30"/>
      <c r="AJ563" s="30"/>
      <c r="AK563" s="30"/>
      <c r="AL563" s="30"/>
      <c r="AM563" s="109"/>
      <c r="AN563" s="109"/>
      <c r="AO563" s="30"/>
      <c r="AP563" s="112" t="s">
        <v>1375</v>
      </c>
      <c r="AQ563"/>
      <c r="AR563"/>
      <c r="AS563"/>
      <c r="AT563"/>
      <c r="AU563"/>
      <c r="AV563"/>
    </row>
    <row r="564" spans="27:48" ht="23.45" customHeight="1" x14ac:dyDescent="0.2">
      <c r="AA564" s="97"/>
      <c r="AB564" s="97"/>
      <c r="AC564" s="97"/>
      <c r="AD564" s="97"/>
      <c r="AE564" s="97"/>
      <c r="AF564" s="93"/>
      <c r="AG564" s="93"/>
      <c r="AH564" s="93"/>
      <c r="AI564" s="30"/>
      <c r="AJ564" s="30"/>
      <c r="AK564" s="30"/>
      <c r="AL564" s="30"/>
      <c r="AM564" s="109"/>
      <c r="AN564" s="109"/>
      <c r="AO564" s="30"/>
      <c r="AP564" s="112" t="s">
        <v>1376</v>
      </c>
      <c r="AQ564"/>
      <c r="AR564"/>
      <c r="AS564"/>
      <c r="AT564"/>
      <c r="AU564"/>
      <c r="AV564"/>
    </row>
    <row r="565" spans="27:48" ht="23.45" customHeight="1" x14ac:dyDescent="0.2">
      <c r="AA565" s="97"/>
      <c r="AB565" s="97"/>
      <c r="AC565" s="97"/>
      <c r="AD565" s="97"/>
      <c r="AE565" s="97"/>
      <c r="AF565" s="93"/>
      <c r="AG565" s="93"/>
      <c r="AH565" s="93"/>
      <c r="AI565" s="30"/>
      <c r="AJ565" s="30"/>
      <c r="AK565" s="30"/>
      <c r="AL565" s="30"/>
      <c r="AM565" s="109"/>
      <c r="AN565" s="109"/>
      <c r="AO565" s="30"/>
      <c r="AP565" s="112" t="s">
        <v>1377</v>
      </c>
      <c r="AQ565"/>
      <c r="AR565"/>
      <c r="AS565"/>
      <c r="AT565"/>
      <c r="AU565"/>
      <c r="AV565"/>
    </row>
    <row r="566" spans="27:48" ht="23.45" customHeight="1" x14ac:dyDescent="0.2">
      <c r="AA566" s="97"/>
      <c r="AB566" s="97"/>
      <c r="AC566" s="97"/>
      <c r="AD566" s="97"/>
      <c r="AE566" s="97"/>
      <c r="AF566" s="93"/>
      <c r="AG566" s="93"/>
      <c r="AH566" s="93"/>
      <c r="AI566" s="30"/>
      <c r="AJ566" s="30"/>
      <c r="AK566" s="30"/>
      <c r="AL566" s="30"/>
      <c r="AM566" s="109"/>
      <c r="AN566" s="109"/>
      <c r="AO566" s="30"/>
      <c r="AP566" s="112" t="s">
        <v>1378</v>
      </c>
      <c r="AQ566"/>
      <c r="AR566"/>
      <c r="AS566"/>
      <c r="AT566"/>
      <c r="AU566"/>
      <c r="AV566"/>
    </row>
    <row r="567" spans="27:48" ht="23.45" customHeight="1" x14ac:dyDescent="0.2">
      <c r="AA567" s="97"/>
      <c r="AB567" s="97"/>
      <c r="AC567" s="97"/>
      <c r="AD567" s="97"/>
      <c r="AE567" s="97"/>
      <c r="AF567" s="93"/>
      <c r="AG567" s="93"/>
      <c r="AH567" s="93"/>
      <c r="AI567" s="30"/>
      <c r="AJ567" s="30"/>
      <c r="AK567" s="30"/>
      <c r="AL567" s="30"/>
      <c r="AM567" s="109"/>
      <c r="AN567" s="109"/>
      <c r="AO567" s="30"/>
      <c r="AP567" s="112" t="s">
        <v>1379</v>
      </c>
      <c r="AQ567"/>
      <c r="AR567"/>
      <c r="AS567"/>
      <c r="AT567"/>
      <c r="AU567"/>
      <c r="AV567"/>
    </row>
    <row r="568" spans="27:48" ht="23.45" customHeight="1" x14ac:dyDescent="0.2">
      <c r="AA568" s="97"/>
      <c r="AB568" s="97"/>
      <c r="AC568" s="97"/>
      <c r="AD568" s="97"/>
      <c r="AE568" s="97"/>
      <c r="AF568" s="93"/>
      <c r="AG568" s="93"/>
      <c r="AH568" s="93"/>
      <c r="AI568" s="30"/>
      <c r="AJ568" s="30"/>
      <c r="AK568" s="30"/>
      <c r="AL568" s="30"/>
      <c r="AM568" s="109"/>
      <c r="AN568" s="109"/>
      <c r="AO568" s="30"/>
      <c r="AP568" s="112" t="s">
        <v>1380</v>
      </c>
      <c r="AQ568"/>
      <c r="AR568"/>
      <c r="AS568"/>
      <c r="AT568"/>
      <c r="AU568"/>
      <c r="AV568"/>
    </row>
    <row r="569" spans="27:48" ht="23.45" customHeight="1" x14ac:dyDescent="0.2">
      <c r="AA569" s="97"/>
      <c r="AB569" s="97"/>
      <c r="AC569" s="97"/>
      <c r="AD569" s="97"/>
      <c r="AE569" s="97"/>
      <c r="AF569" s="93"/>
      <c r="AG569" s="93"/>
      <c r="AH569" s="93"/>
      <c r="AI569" s="30"/>
      <c r="AJ569" s="30"/>
      <c r="AK569" s="30"/>
      <c r="AL569" s="30"/>
      <c r="AM569" s="109"/>
      <c r="AN569" s="109"/>
      <c r="AO569" s="30"/>
      <c r="AP569" s="112" t="s">
        <v>1381</v>
      </c>
      <c r="AQ569"/>
      <c r="AR569"/>
      <c r="AS569"/>
      <c r="AT569"/>
      <c r="AU569"/>
      <c r="AV569"/>
    </row>
    <row r="570" spans="27:48" ht="23.45" customHeight="1" x14ac:dyDescent="0.2">
      <c r="AA570" s="97"/>
      <c r="AB570" s="97"/>
      <c r="AC570" s="97"/>
      <c r="AD570" s="97"/>
      <c r="AE570" s="97"/>
      <c r="AF570" s="93"/>
      <c r="AG570" s="93"/>
      <c r="AH570" s="93"/>
      <c r="AI570" s="30"/>
      <c r="AJ570" s="30"/>
      <c r="AK570" s="30"/>
      <c r="AL570" s="30"/>
      <c r="AM570" s="109"/>
      <c r="AN570" s="109"/>
      <c r="AO570" s="30"/>
      <c r="AP570" s="112" t="s">
        <v>1382</v>
      </c>
      <c r="AQ570"/>
      <c r="AR570"/>
      <c r="AS570"/>
      <c r="AT570"/>
      <c r="AU570"/>
      <c r="AV570"/>
    </row>
    <row r="571" spans="27:48" ht="23.45" customHeight="1" x14ac:dyDescent="0.2">
      <c r="AA571" s="97"/>
      <c r="AB571" s="97"/>
      <c r="AC571" s="97"/>
      <c r="AD571" s="97"/>
      <c r="AE571" s="97"/>
      <c r="AF571" s="93"/>
      <c r="AG571" s="93"/>
      <c r="AH571" s="93"/>
      <c r="AI571" s="30"/>
      <c r="AJ571" s="30"/>
      <c r="AK571" s="30"/>
      <c r="AL571" s="30"/>
      <c r="AM571" s="109"/>
      <c r="AN571" s="109"/>
      <c r="AO571" s="30"/>
      <c r="AP571" s="112" t="s">
        <v>1383</v>
      </c>
      <c r="AQ571"/>
      <c r="AR571"/>
      <c r="AS571"/>
      <c r="AT571"/>
      <c r="AU571"/>
      <c r="AV571"/>
    </row>
    <row r="572" spans="27:48" ht="23.45" customHeight="1" x14ac:dyDescent="0.2">
      <c r="AA572" s="97"/>
      <c r="AB572" s="97"/>
      <c r="AC572" s="97"/>
      <c r="AD572" s="97"/>
      <c r="AE572" s="97"/>
      <c r="AF572" s="93"/>
      <c r="AG572" s="93"/>
      <c r="AH572" s="93"/>
      <c r="AI572" s="30"/>
      <c r="AJ572" s="30"/>
      <c r="AK572" s="30"/>
      <c r="AL572" s="30"/>
      <c r="AM572" s="109"/>
      <c r="AN572" s="109"/>
      <c r="AO572" s="30"/>
      <c r="AP572" s="112" t="s">
        <v>1384</v>
      </c>
      <c r="AQ572"/>
      <c r="AR572"/>
      <c r="AS572"/>
      <c r="AT572"/>
      <c r="AU572"/>
      <c r="AV572"/>
    </row>
    <row r="573" spans="27:48" ht="23.45" customHeight="1" x14ac:dyDescent="0.2">
      <c r="AA573" s="97"/>
      <c r="AB573" s="97"/>
      <c r="AC573" s="97"/>
      <c r="AD573" s="97"/>
      <c r="AE573" s="97"/>
      <c r="AF573" s="93"/>
      <c r="AG573" s="93"/>
      <c r="AH573" s="93"/>
      <c r="AI573" s="30"/>
      <c r="AJ573" s="30"/>
      <c r="AK573" s="30"/>
      <c r="AL573" s="30"/>
      <c r="AM573" s="109"/>
      <c r="AN573" s="109"/>
      <c r="AO573" s="30"/>
      <c r="AP573" s="112" t="s">
        <v>1385</v>
      </c>
      <c r="AQ573"/>
      <c r="AR573"/>
      <c r="AS573"/>
      <c r="AT573"/>
      <c r="AU573"/>
      <c r="AV573"/>
    </row>
    <row r="574" spans="27:48" ht="23.45" customHeight="1" x14ac:dyDescent="0.2">
      <c r="AA574" s="97"/>
      <c r="AB574" s="97"/>
      <c r="AC574" s="97"/>
      <c r="AD574" s="97"/>
      <c r="AE574" s="97"/>
      <c r="AF574" s="93"/>
      <c r="AG574" s="93"/>
      <c r="AH574" s="93"/>
      <c r="AI574" s="30"/>
      <c r="AJ574" s="30"/>
      <c r="AK574" s="30"/>
      <c r="AL574" s="30"/>
      <c r="AM574" s="109"/>
      <c r="AN574" s="109"/>
      <c r="AO574" s="30"/>
      <c r="AP574" s="112" t="s">
        <v>1386</v>
      </c>
      <c r="AQ574"/>
      <c r="AR574"/>
      <c r="AS574"/>
      <c r="AT574"/>
      <c r="AU574"/>
      <c r="AV574"/>
    </row>
    <row r="575" spans="27:48" ht="23.45" customHeight="1" x14ac:dyDescent="0.2">
      <c r="AA575" s="97"/>
      <c r="AB575" s="97"/>
      <c r="AC575" s="97"/>
      <c r="AD575" s="97"/>
      <c r="AE575" s="97"/>
      <c r="AF575" s="93"/>
      <c r="AG575" s="93"/>
      <c r="AH575" s="93"/>
      <c r="AI575" s="30"/>
      <c r="AJ575" s="30"/>
      <c r="AK575" s="30"/>
      <c r="AL575" s="30"/>
      <c r="AM575" s="109"/>
      <c r="AN575" s="109"/>
      <c r="AO575" s="30"/>
      <c r="AP575" s="112" t="s">
        <v>1387</v>
      </c>
      <c r="AQ575"/>
      <c r="AR575"/>
      <c r="AS575"/>
      <c r="AT575"/>
      <c r="AU575"/>
      <c r="AV575"/>
    </row>
    <row r="576" spans="27:48" ht="23.45" customHeight="1" x14ac:dyDescent="0.2">
      <c r="AA576" s="97"/>
      <c r="AB576" s="97"/>
      <c r="AC576" s="97"/>
      <c r="AD576" s="97"/>
      <c r="AE576" s="97"/>
      <c r="AF576" s="93"/>
      <c r="AG576" s="93"/>
      <c r="AH576" s="93"/>
      <c r="AI576" s="30"/>
      <c r="AJ576" s="30"/>
      <c r="AK576" s="30"/>
      <c r="AL576" s="30"/>
      <c r="AM576" s="109"/>
      <c r="AN576" s="109"/>
      <c r="AO576" s="30"/>
      <c r="AP576" s="112" t="s">
        <v>1388</v>
      </c>
      <c r="AQ576"/>
      <c r="AR576"/>
      <c r="AS576"/>
      <c r="AT576"/>
      <c r="AU576"/>
      <c r="AV576"/>
    </row>
    <row r="577" spans="27:48" ht="23.45" customHeight="1" x14ac:dyDescent="0.2">
      <c r="AA577" s="97"/>
      <c r="AB577" s="97"/>
      <c r="AC577" s="97"/>
      <c r="AD577" s="97"/>
      <c r="AE577" s="97"/>
      <c r="AF577" s="93"/>
      <c r="AG577" s="93"/>
      <c r="AH577" s="93"/>
      <c r="AI577" s="30"/>
      <c r="AJ577" s="30"/>
      <c r="AK577" s="30"/>
      <c r="AL577" s="30"/>
      <c r="AM577" s="109"/>
      <c r="AN577" s="109"/>
      <c r="AO577" s="30"/>
      <c r="AP577" s="112" t="s">
        <v>1389</v>
      </c>
      <c r="AQ577"/>
      <c r="AR577"/>
      <c r="AS577"/>
      <c r="AT577"/>
      <c r="AU577"/>
      <c r="AV577"/>
    </row>
    <row r="578" spans="27:48" ht="23.45" customHeight="1" x14ac:dyDescent="0.2">
      <c r="AA578" s="97"/>
      <c r="AB578" s="97"/>
      <c r="AC578" s="97"/>
      <c r="AD578" s="97"/>
      <c r="AE578" s="97"/>
      <c r="AF578" s="93"/>
      <c r="AG578" s="93"/>
      <c r="AH578" s="93"/>
      <c r="AI578" s="30"/>
      <c r="AJ578" s="30"/>
      <c r="AK578" s="30"/>
      <c r="AL578" s="30"/>
      <c r="AM578" s="109"/>
      <c r="AN578" s="109"/>
      <c r="AO578" s="30"/>
      <c r="AP578" s="112" t="s">
        <v>1390</v>
      </c>
      <c r="AQ578"/>
      <c r="AR578"/>
      <c r="AS578"/>
      <c r="AT578"/>
      <c r="AU578"/>
      <c r="AV578"/>
    </row>
    <row r="579" spans="27:48" ht="23.45" customHeight="1" x14ac:dyDescent="0.2">
      <c r="AA579" s="97"/>
      <c r="AB579" s="97"/>
      <c r="AC579" s="97"/>
      <c r="AD579" s="97"/>
      <c r="AE579" s="97"/>
      <c r="AF579" s="93"/>
      <c r="AG579" s="93"/>
      <c r="AH579" s="93"/>
      <c r="AI579" s="30"/>
      <c r="AJ579" s="30"/>
      <c r="AK579" s="30"/>
      <c r="AL579" s="30"/>
      <c r="AM579" s="109"/>
      <c r="AN579" s="109"/>
      <c r="AO579" s="30"/>
      <c r="AP579" s="112" t="s">
        <v>1391</v>
      </c>
      <c r="AQ579"/>
      <c r="AR579"/>
      <c r="AS579"/>
      <c r="AT579"/>
      <c r="AU579"/>
      <c r="AV579"/>
    </row>
    <row r="580" spans="27:48" ht="23.45" customHeight="1" x14ac:dyDescent="0.2">
      <c r="AA580" s="97"/>
      <c r="AB580" s="97"/>
      <c r="AC580" s="97"/>
      <c r="AD580" s="97"/>
      <c r="AE580" s="97"/>
      <c r="AF580" s="93"/>
      <c r="AG580" s="93"/>
      <c r="AH580" s="93"/>
      <c r="AI580" s="30"/>
      <c r="AJ580" s="30"/>
      <c r="AK580" s="30"/>
      <c r="AL580" s="30"/>
      <c r="AM580" s="109"/>
      <c r="AN580" s="109"/>
      <c r="AO580" s="30"/>
      <c r="AP580" s="112" t="s">
        <v>1392</v>
      </c>
      <c r="AQ580"/>
      <c r="AR580"/>
      <c r="AS580"/>
      <c r="AT580"/>
      <c r="AU580"/>
      <c r="AV580"/>
    </row>
    <row r="581" spans="27:48" ht="23.45" customHeight="1" x14ac:dyDescent="0.2">
      <c r="AA581" s="97"/>
      <c r="AB581" s="97"/>
      <c r="AC581" s="97"/>
      <c r="AD581" s="97"/>
      <c r="AE581" s="97"/>
      <c r="AF581" s="93"/>
      <c r="AG581" s="93"/>
      <c r="AH581" s="93"/>
      <c r="AI581" s="30"/>
      <c r="AJ581" s="30"/>
      <c r="AK581" s="30"/>
      <c r="AL581" s="30"/>
      <c r="AM581" s="109"/>
      <c r="AN581" s="109"/>
      <c r="AO581" s="30"/>
      <c r="AP581" s="112" t="s">
        <v>1393</v>
      </c>
      <c r="AQ581"/>
      <c r="AR581"/>
      <c r="AS581"/>
      <c r="AT581"/>
      <c r="AU581"/>
      <c r="AV581"/>
    </row>
    <row r="582" spans="27:48" ht="23.45" customHeight="1" x14ac:dyDescent="0.2">
      <c r="AA582" s="97"/>
      <c r="AB582" s="97"/>
      <c r="AC582" s="97"/>
      <c r="AD582" s="97"/>
      <c r="AE582" s="97"/>
      <c r="AF582" s="93"/>
      <c r="AG582" s="93"/>
      <c r="AH582" s="93"/>
      <c r="AI582" s="30"/>
      <c r="AJ582" s="30"/>
      <c r="AK582" s="30"/>
      <c r="AL582" s="30"/>
      <c r="AM582" s="109"/>
      <c r="AN582" s="109"/>
      <c r="AO582" s="30"/>
      <c r="AP582" s="112" t="s">
        <v>1394</v>
      </c>
      <c r="AQ582"/>
      <c r="AR582"/>
      <c r="AS582"/>
      <c r="AT582"/>
      <c r="AU582"/>
      <c r="AV582"/>
    </row>
    <row r="583" spans="27:48" ht="23.45" customHeight="1" x14ac:dyDescent="0.2">
      <c r="AA583" s="97"/>
      <c r="AB583" s="97"/>
      <c r="AC583" s="97"/>
      <c r="AD583" s="97"/>
      <c r="AE583" s="97"/>
      <c r="AF583" s="93"/>
      <c r="AG583" s="93"/>
      <c r="AH583" s="93"/>
      <c r="AI583" s="30"/>
      <c r="AJ583" s="30"/>
      <c r="AK583" s="30"/>
      <c r="AL583" s="30"/>
      <c r="AM583" s="109"/>
      <c r="AN583" s="109"/>
      <c r="AO583" s="30"/>
      <c r="AP583" s="112" t="s">
        <v>1395</v>
      </c>
      <c r="AQ583"/>
      <c r="AR583"/>
      <c r="AS583"/>
      <c r="AT583"/>
      <c r="AU583"/>
      <c r="AV583"/>
    </row>
    <row r="584" spans="27:48" ht="23.45" customHeight="1" x14ac:dyDescent="0.2">
      <c r="AA584" s="97"/>
      <c r="AB584" s="97"/>
      <c r="AC584" s="97"/>
      <c r="AD584" s="97"/>
      <c r="AE584" s="97"/>
      <c r="AF584" s="93"/>
      <c r="AG584" s="93"/>
      <c r="AH584" s="93"/>
      <c r="AI584" s="30"/>
      <c r="AJ584" s="30"/>
      <c r="AK584" s="30"/>
      <c r="AL584" s="30"/>
      <c r="AM584" s="109"/>
      <c r="AN584" s="109"/>
      <c r="AO584" s="30"/>
      <c r="AP584" s="112" t="s">
        <v>1396</v>
      </c>
      <c r="AQ584"/>
      <c r="AR584"/>
      <c r="AS584"/>
      <c r="AT584"/>
      <c r="AU584"/>
      <c r="AV584"/>
    </row>
    <row r="585" spans="27:48" ht="23.45" customHeight="1" x14ac:dyDescent="0.2">
      <c r="AA585" s="97"/>
      <c r="AB585" s="97"/>
      <c r="AC585" s="97"/>
      <c r="AD585" s="97"/>
      <c r="AE585" s="97"/>
      <c r="AF585" s="93"/>
      <c r="AG585" s="93"/>
      <c r="AH585" s="93"/>
      <c r="AI585" s="30"/>
      <c r="AJ585" s="30"/>
      <c r="AK585" s="30"/>
      <c r="AL585" s="30"/>
      <c r="AM585" s="109"/>
      <c r="AN585" s="109"/>
      <c r="AO585" s="30"/>
      <c r="AP585" s="112" t="s">
        <v>1397</v>
      </c>
      <c r="AQ585"/>
      <c r="AR585"/>
      <c r="AS585"/>
      <c r="AT585"/>
      <c r="AU585"/>
      <c r="AV585"/>
    </row>
    <row r="586" spans="27:48" ht="23.45" customHeight="1" x14ac:dyDescent="0.2">
      <c r="AA586" s="97"/>
      <c r="AB586" s="97"/>
      <c r="AC586" s="97"/>
      <c r="AD586" s="97"/>
      <c r="AE586" s="97"/>
      <c r="AF586" s="93"/>
      <c r="AG586" s="93"/>
      <c r="AH586" s="93"/>
      <c r="AI586" s="30"/>
      <c r="AJ586" s="30"/>
      <c r="AK586" s="30"/>
      <c r="AL586" s="30"/>
      <c r="AM586" s="109"/>
      <c r="AN586" s="109"/>
      <c r="AO586" s="30"/>
      <c r="AP586" s="112" t="s">
        <v>1398</v>
      </c>
      <c r="AQ586"/>
      <c r="AR586"/>
      <c r="AS586"/>
      <c r="AT586"/>
      <c r="AU586"/>
      <c r="AV586"/>
    </row>
    <row r="587" spans="27:48" ht="23.45" customHeight="1" x14ac:dyDescent="0.2">
      <c r="AA587" s="97"/>
      <c r="AB587" s="97"/>
      <c r="AC587" s="97"/>
      <c r="AD587" s="97"/>
      <c r="AE587" s="97"/>
      <c r="AF587" s="93"/>
      <c r="AG587" s="93"/>
      <c r="AH587" s="93"/>
      <c r="AI587" s="30"/>
      <c r="AJ587" s="30"/>
      <c r="AK587" s="30"/>
      <c r="AL587" s="30"/>
      <c r="AM587" s="109"/>
      <c r="AN587" s="109"/>
      <c r="AO587" s="30"/>
      <c r="AP587" s="112" t="s">
        <v>1399</v>
      </c>
      <c r="AQ587"/>
      <c r="AR587"/>
      <c r="AS587"/>
      <c r="AT587"/>
      <c r="AU587"/>
      <c r="AV587"/>
    </row>
    <row r="588" spans="27:48" ht="23.45" customHeight="1" x14ac:dyDescent="0.2">
      <c r="AA588" s="97"/>
      <c r="AB588" s="97"/>
      <c r="AC588" s="97"/>
      <c r="AD588" s="97"/>
      <c r="AE588" s="97"/>
      <c r="AF588" s="93"/>
      <c r="AG588" s="93"/>
      <c r="AH588" s="93"/>
      <c r="AI588" s="30"/>
      <c r="AJ588" s="30"/>
      <c r="AK588" s="30"/>
      <c r="AL588" s="30"/>
      <c r="AM588" s="109"/>
      <c r="AN588" s="109"/>
      <c r="AO588" s="30"/>
      <c r="AP588" s="112" t="s">
        <v>1400</v>
      </c>
      <c r="AQ588"/>
      <c r="AR588"/>
      <c r="AS588"/>
      <c r="AT588"/>
      <c r="AU588"/>
      <c r="AV588"/>
    </row>
    <row r="589" spans="27:48" ht="23.45" customHeight="1" x14ac:dyDescent="0.2">
      <c r="AA589" s="97"/>
      <c r="AB589" s="97"/>
      <c r="AC589" s="97"/>
      <c r="AD589" s="97"/>
      <c r="AE589" s="97"/>
      <c r="AF589" s="93"/>
      <c r="AG589" s="93"/>
      <c r="AH589" s="93"/>
      <c r="AI589" s="30"/>
      <c r="AJ589" s="30"/>
      <c r="AK589" s="30"/>
      <c r="AL589" s="30"/>
      <c r="AM589" s="109"/>
      <c r="AN589" s="109"/>
      <c r="AO589" s="30"/>
      <c r="AP589" s="112" t="s">
        <v>1401</v>
      </c>
      <c r="AQ589"/>
      <c r="AR589"/>
      <c r="AS589"/>
      <c r="AT589"/>
      <c r="AU589"/>
      <c r="AV589"/>
    </row>
    <row r="590" spans="27:48" ht="23.45" customHeight="1" x14ac:dyDescent="0.2">
      <c r="AA590" s="97"/>
      <c r="AB590" s="97"/>
      <c r="AC590" s="97"/>
      <c r="AD590" s="97"/>
      <c r="AE590" s="97"/>
      <c r="AF590" s="93"/>
      <c r="AG590" s="93"/>
      <c r="AH590" s="93"/>
      <c r="AI590" s="30"/>
      <c r="AJ590" s="30"/>
      <c r="AK590" s="30"/>
      <c r="AL590" s="30"/>
      <c r="AM590" s="109"/>
      <c r="AN590" s="109"/>
      <c r="AO590" s="30"/>
      <c r="AP590" s="112" t="s">
        <v>1402</v>
      </c>
      <c r="AQ590"/>
      <c r="AR590"/>
      <c r="AS590"/>
      <c r="AT590"/>
      <c r="AU590"/>
      <c r="AV590"/>
    </row>
    <row r="591" spans="27:48" ht="23.45" customHeight="1" x14ac:dyDescent="0.2">
      <c r="AA591" s="97"/>
      <c r="AB591" s="97"/>
      <c r="AC591" s="97"/>
      <c r="AD591" s="97"/>
      <c r="AE591" s="97"/>
      <c r="AF591" s="93"/>
      <c r="AG591" s="93"/>
      <c r="AH591" s="93"/>
      <c r="AI591" s="30"/>
      <c r="AJ591" s="30"/>
      <c r="AK591" s="30"/>
      <c r="AL591" s="30"/>
      <c r="AM591" s="109"/>
      <c r="AN591" s="109"/>
      <c r="AO591" s="30"/>
      <c r="AP591" s="112" t="s">
        <v>1403</v>
      </c>
      <c r="AQ591"/>
      <c r="AR591"/>
      <c r="AS591"/>
      <c r="AT591"/>
      <c r="AU591"/>
      <c r="AV591"/>
    </row>
    <row r="592" spans="27:48" ht="23.45" customHeight="1" x14ac:dyDescent="0.2">
      <c r="AA592" s="97"/>
      <c r="AB592" s="97"/>
      <c r="AC592" s="97"/>
      <c r="AD592" s="97"/>
      <c r="AE592" s="97"/>
      <c r="AF592" s="93"/>
      <c r="AG592" s="93"/>
      <c r="AH592" s="93"/>
      <c r="AI592" s="30"/>
      <c r="AJ592" s="30"/>
      <c r="AK592" s="30"/>
      <c r="AL592" s="30"/>
      <c r="AM592" s="109"/>
      <c r="AN592" s="109"/>
      <c r="AO592" s="30"/>
      <c r="AP592" s="112" t="s">
        <v>1404</v>
      </c>
      <c r="AQ592"/>
      <c r="AR592"/>
      <c r="AS592"/>
      <c r="AT592"/>
      <c r="AU592"/>
      <c r="AV592"/>
    </row>
    <row r="593" spans="27:48" ht="23.45" customHeight="1" x14ac:dyDescent="0.2">
      <c r="AA593" s="97"/>
      <c r="AB593" s="97"/>
      <c r="AC593" s="97"/>
      <c r="AD593" s="97"/>
      <c r="AE593" s="97"/>
      <c r="AF593" s="93"/>
      <c r="AG593" s="93"/>
      <c r="AH593" s="93"/>
      <c r="AI593" s="30"/>
      <c r="AJ593" s="30"/>
      <c r="AK593" s="30"/>
      <c r="AL593" s="30"/>
      <c r="AM593" s="109"/>
      <c r="AN593" s="109"/>
      <c r="AO593" s="30"/>
      <c r="AP593" s="112" t="s">
        <v>1405</v>
      </c>
      <c r="AQ593"/>
      <c r="AR593"/>
      <c r="AS593"/>
      <c r="AT593"/>
      <c r="AU593"/>
      <c r="AV593"/>
    </row>
    <row r="594" spans="27:48" ht="23.45" customHeight="1" x14ac:dyDescent="0.2">
      <c r="AA594" s="97"/>
      <c r="AB594" s="97"/>
      <c r="AC594" s="97"/>
      <c r="AD594" s="97"/>
      <c r="AE594" s="97"/>
      <c r="AF594" s="93"/>
      <c r="AG594" s="93"/>
      <c r="AH594" s="93"/>
      <c r="AI594" s="30"/>
      <c r="AJ594" s="30"/>
      <c r="AK594" s="30"/>
      <c r="AL594" s="30"/>
      <c r="AM594" s="109"/>
      <c r="AN594" s="109"/>
      <c r="AO594" s="30"/>
      <c r="AP594" s="112" t="s">
        <v>1406</v>
      </c>
      <c r="AQ594"/>
      <c r="AR594"/>
      <c r="AS594"/>
      <c r="AT594"/>
      <c r="AU594"/>
      <c r="AV594"/>
    </row>
    <row r="595" spans="27:48" ht="23.45" customHeight="1" x14ac:dyDescent="0.2">
      <c r="AA595" s="97"/>
      <c r="AB595" s="97"/>
      <c r="AC595" s="97"/>
      <c r="AD595" s="97"/>
      <c r="AE595" s="97"/>
      <c r="AF595" s="93"/>
      <c r="AG595" s="93"/>
      <c r="AH595" s="93"/>
      <c r="AI595" s="30"/>
      <c r="AJ595" s="30"/>
      <c r="AK595" s="30"/>
      <c r="AL595" s="30"/>
      <c r="AM595" s="109"/>
      <c r="AN595" s="109"/>
      <c r="AO595" s="30"/>
      <c r="AP595" s="112" t="s">
        <v>1407</v>
      </c>
      <c r="AQ595"/>
      <c r="AR595"/>
      <c r="AS595"/>
      <c r="AT595"/>
      <c r="AU595"/>
      <c r="AV595"/>
    </row>
    <row r="596" spans="27:48" ht="23.45" customHeight="1" x14ac:dyDescent="0.2">
      <c r="AA596" s="97"/>
      <c r="AB596" s="97"/>
      <c r="AC596" s="97"/>
      <c r="AD596" s="97"/>
      <c r="AE596" s="97"/>
      <c r="AF596" s="93"/>
      <c r="AG596" s="93"/>
      <c r="AH596" s="93"/>
      <c r="AI596" s="30"/>
      <c r="AJ596" s="30"/>
      <c r="AK596" s="30"/>
      <c r="AL596" s="30"/>
      <c r="AM596" s="109"/>
      <c r="AN596" s="109"/>
      <c r="AO596" s="30"/>
      <c r="AP596" s="112" t="s">
        <v>1408</v>
      </c>
      <c r="AQ596"/>
      <c r="AR596"/>
      <c r="AS596"/>
      <c r="AT596"/>
      <c r="AU596"/>
      <c r="AV596"/>
    </row>
    <row r="597" spans="27:48" ht="23.45" customHeight="1" x14ac:dyDescent="0.2">
      <c r="AA597" s="97"/>
      <c r="AB597" s="97"/>
      <c r="AC597" s="97"/>
      <c r="AD597" s="97"/>
      <c r="AE597" s="97"/>
      <c r="AF597" s="93"/>
      <c r="AG597" s="93"/>
      <c r="AH597" s="93"/>
      <c r="AI597" s="30"/>
      <c r="AJ597" s="30"/>
      <c r="AK597" s="30"/>
      <c r="AL597" s="30"/>
      <c r="AM597" s="109"/>
      <c r="AN597" s="109"/>
      <c r="AO597" s="30"/>
      <c r="AP597" s="112" t="s">
        <v>1409</v>
      </c>
      <c r="AQ597"/>
      <c r="AR597"/>
      <c r="AS597"/>
      <c r="AT597"/>
      <c r="AU597"/>
      <c r="AV597"/>
    </row>
    <row r="598" spans="27:48" ht="23.45" customHeight="1" x14ac:dyDescent="0.2">
      <c r="AA598" s="97"/>
      <c r="AB598" s="97"/>
      <c r="AC598" s="97"/>
      <c r="AD598" s="97"/>
      <c r="AE598" s="97"/>
      <c r="AF598" s="93"/>
      <c r="AG598" s="93"/>
      <c r="AH598" s="93"/>
      <c r="AI598" s="30"/>
      <c r="AJ598" s="30"/>
      <c r="AK598" s="30"/>
      <c r="AL598" s="30"/>
      <c r="AM598" s="109"/>
      <c r="AN598" s="109"/>
      <c r="AO598" s="30"/>
      <c r="AP598" s="112" t="s">
        <v>1410</v>
      </c>
      <c r="AQ598"/>
      <c r="AR598"/>
      <c r="AS598"/>
      <c r="AT598"/>
      <c r="AU598"/>
      <c r="AV598"/>
    </row>
    <row r="599" spans="27:48" ht="23.45" customHeight="1" x14ac:dyDescent="0.2">
      <c r="AA599" s="97"/>
      <c r="AB599" s="97"/>
      <c r="AC599" s="97"/>
      <c r="AD599" s="97"/>
      <c r="AE599" s="97"/>
      <c r="AF599" s="93"/>
      <c r="AG599" s="93"/>
      <c r="AH599" s="93"/>
      <c r="AI599" s="30"/>
      <c r="AJ599" s="30"/>
      <c r="AK599" s="30"/>
      <c r="AL599" s="30"/>
      <c r="AM599" s="109"/>
      <c r="AN599" s="109"/>
      <c r="AO599" s="30"/>
      <c r="AP599" s="112" t="s">
        <v>1411</v>
      </c>
      <c r="AQ599"/>
      <c r="AR599"/>
      <c r="AS599"/>
      <c r="AT599"/>
      <c r="AU599"/>
      <c r="AV599"/>
    </row>
    <row r="600" spans="27:48" ht="23.45" customHeight="1" x14ac:dyDescent="0.2">
      <c r="AA600" s="97"/>
      <c r="AB600" s="97"/>
      <c r="AC600" s="97"/>
      <c r="AD600" s="97"/>
      <c r="AE600" s="97"/>
      <c r="AF600" s="93"/>
      <c r="AG600" s="93"/>
      <c r="AH600" s="93"/>
      <c r="AI600" s="30"/>
      <c r="AJ600" s="30"/>
      <c r="AK600" s="30"/>
      <c r="AL600" s="30"/>
      <c r="AM600" s="109"/>
      <c r="AN600" s="109"/>
      <c r="AO600" s="30"/>
      <c r="AP600" s="112" t="s">
        <v>1412</v>
      </c>
      <c r="AQ600"/>
      <c r="AR600"/>
      <c r="AS600"/>
      <c r="AT600"/>
      <c r="AU600"/>
      <c r="AV600"/>
    </row>
    <row r="601" spans="27:48" ht="23.45" customHeight="1" x14ac:dyDescent="0.2">
      <c r="AA601" s="97"/>
      <c r="AB601" s="97"/>
      <c r="AC601" s="97"/>
      <c r="AD601" s="97"/>
      <c r="AE601" s="97"/>
      <c r="AF601" s="93"/>
      <c r="AG601" s="93"/>
      <c r="AH601" s="93"/>
      <c r="AI601" s="30"/>
      <c r="AJ601" s="30"/>
      <c r="AK601" s="30"/>
      <c r="AL601" s="30"/>
      <c r="AM601" s="109"/>
      <c r="AN601" s="109"/>
      <c r="AO601" s="30"/>
      <c r="AP601" s="112" t="s">
        <v>1413</v>
      </c>
      <c r="AQ601"/>
      <c r="AR601"/>
      <c r="AS601"/>
      <c r="AT601"/>
      <c r="AU601"/>
      <c r="AV601"/>
    </row>
    <row r="602" spans="27:48" ht="23.45" customHeight="1" x14ac:dyDescent="0.2">
      <c r="AA602" s="97"/>
      <c r="AB602" s="97"/>
      <c r="AC602" s="97"/>
      <c r="AD602" s="97"/>
      <c r="AE602" s="97"/>
      <c r="AF602" s="93"/>
      <c r="AG602" s="93"/>
      <c r="AH602" s="93"/>
      <c r="AI602" s="30"/>
      <c r="AJ602" s="30"/>
      <c r="AK602" s="30"/>
      <c r="AL602" s="30"/>
      <c r="AM602" s="109"/>
      <c r="AN602" s="109"/>
      <c r="AO602" s="30"/>
      <c r="AP602" s="112" t="s">
        <v>1414</v>
      </c>
      <c r="AQ602"/>
      <c r="AR602"/>
      <c r="AS602"/>
      <c r="AT602"/>
      <c r="AU602"/>
      <c r="AV602"/>
    </row>
    <row r="603" spans="27:48" ht="23.45" customHeight="1" x14ac:dyDescent="0.2">
      <c r="AA603" s="97"/>
      <c r="AB603" s="97"/>
      <c r="AC603" s="97"/>
      <c r="AD603" s="97"/>
      <c r="AE603" s="97"/>
      <c r="AF603" s="93"/>
      <c r="AG603" s="93"/>
      <c r="AH603" s="93"/>
      <c r="AI603" s="30"/>
      <c r="AJ603" s="30"/>
      <c r="AK603" s="30"/>
      <c r="AL603" s="30"/>
      <c r="AM603" s="109"/>
      <c r="AN603" s="109"/>
      <c r="AO603" s="30"/>
      <c r="AP603" s="112" t="s">
        <v>1415</v>
      </c>
      <c r="AQ603"/>
      <c r="AR603"/>
      <c r="AS603"/>
      <c r="AT603"/>
      <c r="AU603"/>
      <c r="AV603"/>
    </row>
    <row r="604" spans="27:48" ht="23.45" customHeight="1" x14ac:dyDescent="0.2">
      <c r="AA604" s="97"/>
      <c r="AB604" s="97"/>
      <c r="AC604" s="97"/>
      <c r="AD604" s="97"/>
      <c r="AE604" s="97"/>
      <c r="AF604" s="93"/>
      <c r="AG604" s="93"/>
      <c r="AH604" s="93"/>
      <c r="AI604" s="30"/>
      <c r="AJ604" s="30"/>
      <c r="AK604" s="30"/>
      <c r="AL604" s="30"/>
      <c r="AM604" s="109"/>
      <c r="AN604" s="109"/>
      <c r="AO604" s="30"/>
      <c r="AP604" s="112" t="s">
        <v>1416</v>
      </c>
      <c r="AQ604"/>
      <c r="AR604"/>
      <c r="AS604"/>
      <c r="AT604"/>
      <c r="AU604"/>
      <c r="AV604"/>
    </row>
    <row r="605" spans="27:48" ht="23.45" customHeight="1" x14ac:dyDescent="0.2">
      <c r="AA605" s="97"/>
      <c r="AB605" s="97"/>
      <c r="AC605" s="97"/>
      <c r="AD605" s="97"/>
      <c r="AE605" s="97"/>
      <c r="AF605" s="93"/>
      <c r="AG605" s="93"/>
      <c r="AH605" s="93"/>
      <c r="AI605" s="30"/>
      <c r="AJ605" s="30"/>
      <c r="AK605" s="30"/>
      <c r="AL605" s="30"/>
      <c r="AM605" s="109"/>
      <c r="AN605" s="109"/>
      <c r="AO605" s="30"/>
      <c r="AP605" s="112" t="s">
        <v>1417</v>
      </c>
      <c r="AQ605"/>
      <c r="AR605"/>
      <c r="AS605"/>
      <c r="AT605"/>
      <c r="AU605"/>
      <c r="AV605"/>
    </row>
    <row r="606" spans="27:48" ht="23.45" customHeight="1" x14ac:dyDescent="0.2">
      <c r="AA606" s="97"/>
      <c r="AB606" s="97"/>
      <c r="AC606" s="97"/>
      <c r="AD606" s="97"/>
      <c r="AE606" s="97"/>
      <c r="AF606" s="93"/>
      <c r="AG606" s="93"/>
      <c r="AH606" s="93"/>
      <c r="AI606" s="30"/>
      <c r="AJ606" s="30"/>
      <c r="AK606" s="30"/>
      <c r="AL606" s="30"/>
      <c r="AM606" s="109"/>
      <c r="AN606" s="109"/>
      <c r="AO606" s="30"/>
      <c r="AP606" s="112" t="s">
        <v>1418</v>
      </c>
      <c r="AQ606"/>
      <c r="AR606"/>
      <c r="AS606"/>
      <c r="AT606"/>
      <c r="AU606"/>
      <c r="AV606"/>
    </row>
    <row r="607" spans="27:48" ht="23.45" customHeight="1" x14ac:dyDescent="0.2">
      <c r="AA607" s="97"/>
      <c r="AB607" s="97"/>
      <c r="AC607" s="97"/>
      <c r="AD607" s="97"/>
      <c r="AE607" s="97"/>
      <c r="AF607" s="93"/>
      <c r="AG607" s="93"/>
      <c r="AH607" s="93"/>
      <c r="AI607" s="30"/>
      <c r="AJ607" s="30"/>
      <c r="AK607" s="30"/>
      <c r="AL607" s="30"/>
      <c r="AM607" s="109"/>
      <c r="AN607" s="109"/>
      <c r="AO607" s="30"/>
      <c r="AP607" s="112" t="s">
        <v>1419</v>
      </c>
      <c r="AQ607"/>
      <c r="AR607"/>
      <c r="AS607"/>
      <c r="AT607"/>
      <c r="AU607"/>
      <c r="AV607"/>
    </row>
    <row r="608" spans="27:48" ht="23.45" customHeight="1" x14ac:dyDescent="0.2">
      <c r="AA608" s="97"/>
      <c r="AB608" s="97"/>
      <c r="AC608" s="97"/>
      <c r="AD608" s="97"/>
      <c r="AE608" s="97"/>
      <c r="AF608" s="93"/>
      <c r="AG608" s="93"/>
      <c r="AH608" s="93"/>
      <c r="AI608" s="30"/>
      <c r="AJ608" s="30"/>
      <c r="AK608" s="30"/>
      <c r="AL608" s="30"/>
      <c r="AM608" s="109"/>
      <c r="AN608" s="109"/>
      <c r="AO608" s="30"/>
      <c r="AP608" s="112" t="s">
        <v>1420</v>
      </c>
      <c r="AQ608"/>
      <c r="AR608"/>
      <c r="AS608"/>
      <c r="AT608"/>
      <c r="AU608"/>
      <c r="AV608"/>
    </row>
    <row r="609" spans="27:48" ht="23.45" customHeight="1" x14ac:dyDescent="0.2">
      <c r="AA609" s="97"/>
      <c r="AB609" s="97"/>
      <c r="AC609" s="97"/>
      <c r="AD609" s="97"/>
      <c r="AE609" s="97"/>
      <c r="AF609" s="93"/>
      <c r="AG609" s="93"/>
      <c r="AH609" s="93"/>
      <c r="AI609" s="30"/>
      <c r="AJ609" s="30"/>
      <c r="AK609" s="30"/>
      <c r="AL609" s="30"/>
      <c r="AM609" s="109"/>
      <c r="AN609" s="109"/>
      <c r="AO609" s="30"/>
      <c r="AP609" s="112" t="s">
        <v>1421</v>
      </c>
      <c r="AQ609"/>
      <c r="AR609"/>
      <c r="AS609"/>
      <c r="AT609"/>
      <c r="AU609"/>
      <c r="AV609"/>
    </row>
    <row r="610" spans="27:48" ht="23.45" customHeight="1" x14ac:dyDescent="0.2">
      <c r="AA610" s="97"/>
      <c r="AB610" s="97"/>
      <c r="AC610" s="97"/>
      <c r="AD610" s="97"/>
      <c r="AE610" s="97"/>
      <c r="AF610" s="93"/>
      <c r="AG610" s="93"/>
      <c r="AH610" s="93"/>
      <c r="AI610" s="30"/>
      <c r="AJ610" s="30"/>
      <c r="AK610" s="30"/>
      <c r="AL610" s="30"/>
      <c r="AM610" s="109"/>
      <c r="AN610" s="109"/>
      <c r="AO610" s="30"/>
      <c r="AP610" s="112" t="s">
        <v>1422</v>
      </c>
      <c r="AQ610"/>
      <c r="AR610"/>
      <c r="AS610"/>
      <c r="AT610"/>
      <c r="AU610"/>
      <c r="AV610"/>
    </row>
    <row r="611" spans="27:48" ht="23.45" customHeight="1" x14ac:dyDescent="0.2">
      <c r="AA611" s="97"/>
      <c r="AB611" s="97"/>
      <c r="AC611" s="97"/>
      <c r="AD611" s="97"/>
      <c r="AE611" s="97"/>
      <c r="AF611" s="93"/>
      <c r="AG611" s="93"/>
      <c r="AH611" s="93"/>
      <c r="AI611" s="30"/>
      <c r="AJ611" s="30"/>
      <c r="AK611" s="30"/>
      <c r="AL611" s="30"/>
      <c r="AM611" s="109"/>
      <c r="AN611" s="109"/>
      <c r="AO611" s="30"/>
      <c r="AP611" s="112" t="s">
        <v>1423</v>
      </c>
      <c r="AQ611"/>
      <c r="AR611"/>
      <c r="AS611"/>
      <c r="AT611"/>
      <c r="AU611"/>
      <c r="AV611"/>
    </row>
    <row r="612" spans="27:48" ht="23.45" customHeight="1" x14ac:dyDescent="0.2">
      <c r="AA612" s="97"/>
      <c r="AB612" s="97"/>
      <c r="AC612" s="97"/>
      <c r="AD612" s="97"/>
      <c r="AE612" s="97"/>
      <c r="AF612" s="93"/>
      <c r="AG612" s="93"/>
      <c r="AH612" s="93"/>
      <c r="AI612" s="30"/>
      <c r="AJ612" s="30"/>
      <c r="AK612" s="30"/>
      <c r="AL612" s="30"/>
      <c r="AM612" s="109"/>
      <c r="AN612" s="109"/>
      <c r="AO612" s="30"/>
      <c r="AP612" s="112" t="s">
        <v>1424</v>
      </c>
      <c r="AQ612"/>
      <c r="AR612"/>
      <c r="AS612"/>
      <c r="AT612"/>
      <c r="AU612"/>
      <c r="AV612"/>
    </row>
    <row r="613" spans="27:48" ht="23.45" customHeight="1" x14ac:dyDescent="0.2">
      <c r="AA613" s="97"/>
      <c r="AB613" s="97"/>
      <c r="AC613" s="97"/>
      <c r="AD613" s="97"/>
      <c r="AE613" s="97"/>
      <c r="AF613" s="93"/>
      <c r="AG613" s="93"/>
      <c r="AH613" s="93"/>
      <c r="AI613" s="30"/>
      <c r="AJ613" s="30"/>
      <c r="AK613" s="30"/>
      <c r="AL613" s="30"/>
      <c r="AM613" s="109"/>
      <c r="AN613" s="109"/>
      <c r="AO613" s="30"/>
      <c r="AP613" s="112" t="s">
        <v>1425</v>
      </c>
      <c r="AQ613"/>
      <c r="AR613"/>
      <c r="AS613"/>
      <c r="AT613"/>
      <c r="AU613"/>
      <c r="AV613"/>
    </row>
    <row r="614" spans="27:48" ht="23.45" customHeight="1" x14ac:dyDescent="0.2">
      <c r="AA614" s="97"/>
      <c r="AB614" s="97"/>
      <c r="AC614" s="97"/>
      <c r="AD614" s="97"/>
      <c r="AE614" s="97"/>
      <c r="AF614" s="93"/>
      <c r="AG614" s="93"/>
      <c r="AH614" s="93"/>
      <c r="AI614" s="30"/>
      <c r="AJ614" s="30"/>
      <c r="AK614" s="30"/>
      <c r="AL614" s="30"/>
      <c r="AM614" s="109"/>
      <c r="AN614" s="109"/>
      <c r="AO614" s="30"/>
      <c r="AP614" s="112" t="s">
        <v>1426</v>
      </c>
      <c r="AQ614"/>
      <c r="AR614"/>
      <c r="AS614"/>
      <c r="AT614"/>
      <c r="AU614"/>
      <c r="AV614"/>
    </row>
    <row r="615" spans="27:48" ht="23.45" customHeight="1" x14ac:dyDescent="0.2">
      <c r="AA615" s="97"/>
      <c r="AB615" s="97"/>
      <c r="AC615" s="97"/>
      <c r="AD615" s="97"/>
      <c r="AE615" s="97"/>
      <c r="AF615" s="93"/>
      <c r="AG615" s="93"/>
      <c r="AH615" s="93"/>
      <c r="AI615" s="30"/>
      <c r="AJ615" s="30"/>
      <c r="AK615" s="30"/>
      <c r="AL615" s="30"/>
      <c r="AM615" s="109"/>
      <c r="AN615" s="109"/>
      <c r="AO615" s="30"/>
      <c r="AP615" s="112" t="s">
        <v>1427</v>
      </c>
      <c r="AQ615"/>
      <c r="AR615"/>
      <c r="AS615"/>
      <c r="AT615"/>
      <c r="AU615"/>
      <c r="AV615"/>
    </row>
    <row r="616" spans="27:48" ht="23.45" customHeight="1" x14ac:dyDescent="0.2">
      <c r="AA616" s="97"/>
      <c r="AB616" s="97"/>
      <c r="AC616" s="97"/>
      <c r="AD616" s="97"/>
      <c r="AE616" s="97"/>
      <c r="AF616" s="93"/>
      <c r="AG616" s="93"/>
      <c r="AH616" s="93"/>
      <c r="AI616" s="30"/>
      <c r="AJ616" s="30"/>
      <c r="AK616" s="30"/>
      <c r="AL616" s="30"/>
      <c r="AM616" s="109"/>
      <c r="AN616" s="109"/>
      <c r="AO616" s="30"/>
      <c r="AP616" s="112" t="s">
        <v>1428</v>
      </c>
      <c r="AQ616"/>
      <c r="AR616"/>
      <c r="AS616"/>
      <c r="AT616"/>
      <c r="AU616"/>
      <c r="AV616"/>
    </row>
    <row r="617" spans="27:48" ht="23.45" customHeight="1" x14ac:dyDescent="0.2">
      <c r="AA617" s="97"/>
      <c r="AB617" s="97"/>
      <c r="AC617" s="97"/>
      <c r="AD617" s="97"/>
      <c r="AE617" s="97"/>
      <c r="AF617" s="93"/>
      <c r="AG617" s="93"/>
      <c r="AH617" s="93"/>
      <c r="AI617" s="30"/>
      <c r="AJ617" s="30"/>
      <c r="AK617" s="30"/>
      <c r="AL617" s="30"/>
      <c r="AM617" s="109"/>
      <c r="AN617" s="109"/>
      <c r="AO617" s="30"/>
      <c r="AP617" s="112" t="s">
        <v>1429</v>
      </c>
      <c r="AQ617"/>
      <c r="AR617"/>
      <c r="AS617"/>
      <c r="AT617"/>
      <c r="AU617"/>
      <c r="AV617"/>
    </row>
    <row r="618" spans="27:48" ht="23.45" customHeight="1" x14ac:dyDescent="0.2">
      <c r="AA618" s="97"/>
      <c r="AB618" s="97"/>
      <c r="AC618" s="97"/>
      <c r="AD618" s="97"/>
      <c r="AE618" s="97"/>
      <c r="AF618" s="93"/>
      <c r="AG618" s="93"/>
      <c r="AH618" s="93"/>
      <c r="AI618" s="30"/>
      <c r="AJ618" s="30"/>
      <c r="AK618" s="30"/>
      <c r="AL618" s="30"/>
      <c r="AM618" s="109"/>
      <c r="AN618" s="109"/>
      <c r="AO618" s="30"/>
      <c r="AP618" s="112" t="s">
        <v>1430</v>
      </c>
      <c r="AQ618"/>
      <c r="AR618"/>
      <c r="AS618"/>
      <c r="AT618"/>
      <c r="AU618"/>
      <c r="AV618"/>
    </row>
    <row r="619" spans="27:48" ht="23.45" customHeight="1" x14ac:dyDescent="0.2">
      <c r="AA619" s="97"/>
      <c r="AB619" s="97"/>
      <c r="AC619" s="97"/>
      <c r="AD619" s="97"/>
      <c r="AE619" s="97"/>
      <c r="AF619" s="93"/>
      <c r="AG619" s="93"/>
      <c r="AH619" s="93"/>
      <c r="AI619" s="30"/>
      <c r="AJ619" s="30"/>
      <c r="AK619" s="30"/>
      <c r="AL619" s="30"/>
      <c r="AM619" s="109"/>
      <c r="AN619" s="109"/>
      <c r="AO619" s="30"/>
      <c r="AP619" s="112" t="s">
        <v>1431</v>
      </c>
      <c r="AQ619"/>
      <c r="AR619"/>
      <c r="AS619"/>
      <c r="AT619"/>
      <c r="AU619"/>
      <c r="AV619"/>
    </row>
    <row r="620" spans="27:48" ht="23.45" customHeight="1" x14ac:dyDescent="0.2">
      <c r="AA620" s="97"/>
      <c r="AB620" s="97"/>
      <c r="AC620" s="97"/>
      <c r="AD620" s="97"/>
      <c r="AE620" s="97"/>
      <c r="AF620" s="93"/>
      <c r="AG620" s="93"/>
      <c r="AH620" s="93"/>
      <c r="AI620" s="30"/>
      <c r="AJ620" s="30"/>
      <c r="AK620" s="30"/>
      <c r="AL620" s="30"/>
      <c r="AM620" s="109"/>
      <c r="AN620" s="109"/>
      <c r="AO620" s="30"/>
      <c r="AP620" s="112" t="s">
        <v>1432</v>
      </c>
      <c r="AQ620"/>
      <c r="AR620"/>
      <c r="AS620"/>
      <c r="AT620"/>
      <c r="AU620"/>
      <c r="AV620"/>
    </row>
    <row r="621" spans="27:48" ht="23.45" customHeight="1" x14ac:dyDescent="0.2">
      <c r="AA621" s="97"/>
      <c r="AB621" s="97"/>
      <c r="AC621" s="97"/>
      <c r="AD621" s="97"/>
      <c r="AE621" s="97"/>
      <c r="AF621" s="93"/>
      <c r="AG621" s="93"/>
      <c r="AH621" s="93"/>
      <c r="AI621" s="30"/>
      <c r="AJ621" s="30"/>
      <c r="AK621" s="30"/>
      <c r="AL621" s="30"/>
      <c r="AM621" s="109"/>
      <c r="AN621" s="109"/>
      <c r="AO621" s="30"/>
      <c r="AP621" s="112" t="s">
        <v>1433</v>
      </c>
      <c r="AQ621"/>
      <c r="AR621"/>
      <c r="AS621"/>
      <c r="AT621"/>
      <c r="AU621"/>
      <c r="AV621"/>
    </row>
    <row r="622" spans="27:48" ht="23.45" customHeight="1" x14ac:dyDescent="0.2">
      <c r="AA622" s="97"/>
      <c r="AB622" s="97"/>
      <c r="AC622" s="97"/>
      <c r="AD622" s="97"/>
      <c r="AE622" s="97"/>
      <c r="AF622" s="93"/>
      <c r="AG622" s="93"/>
      <c r="AH622" s="93"/>
      <c r="AI622" s="30"/>
      <c r="AJ622" s="30"/>
      <c r="AK622" s="30"/>
      <c r="AL622" s="30"/>
      <c r="AM622" s="109"/>
      <c r="AN622" s="109"/>
      <c r="AO622" s="30"/>
      <c r="AP622" s="112" t="s">
        <v>1434</v>
      </c>
      <c r="AQ622"/>
      <c r="AR622"/>
      <c r="AS622"/>
      <c r="AT622"/>
      <c r="AU622"/>
      <c r="AV622"/>
    </row>
    <row r="623" spans="27:48" ht="23.45" customHeight="1" x14ac:dyDescent="0.2">
      <c r="AA623" s="97"/>
      <c r="AB623" s="97"/>
      <c r="AC623" s="97"/>
      <c r="AD623" s="97"/>
      <c r="AE623" s="97"/>
      <c r="AF623" s="93"/>
      <c r="AG623" s="93"/>
      <c r="AH623" s="93"/>
      <c r="AI623" s="30"/>
      <c r="AJ623" s="30"/>
      <c r="AK623" s="30"/>
      <c r="AL623" s="30"/>
      <c r="AM623" s="109"/>
      <c r="AN623" s="109"/>
      <c r="AO623" s="30"/>
      <c r="AP623" s="112" t="s">
        <v>1435</v>
      </c>
      <c r="AQ623"/>
      <c r="AR623"/>
      <c r="AS623"/>
      <c r="AT623"/>
      <c r="AU623"/>
      <c r="AV623"/>
    </row>
    <row r="624" spans="27:48" ht="23.45" customHeight="1" x14ac:dyDescent="0.2">
      <c r="AA624" s="97"/>
      <c r="AB624" s="97"/>
      <c r="AC624" s="97"/>
      <c r="AD624" s="97"/>
      <c r="AE624" s="97"/>
      <c r="AF624" s="93"/>
      <c r="AG624" s="93"/>
      <c r="AH624" s="93"/>
      <c r="AI624" s="30"/>
      <c r="AJ624" s="30"/>
      <c r="AK624" s="30"/>
      <c r="AL624" s="30"/>
      <c r="AM624" s="109"/>
      <c r="AN624" s="109"/>
      <c r="AO624" s="30"/>
      <c r="AP624" s="112" t="s">
        <v>1436</v>
      </c>
      <c r="AQ624"/>
      <c r="AR624"/>
      <c r="AS624"/>
      <c r="AT624"/>
      <c r="AU624"/>
      <c r="AV624"/>
    </row>
    <row r="625" spans="27:48" ht="23.45" customHeight="1" x14ac:dyDescent="0.2">
      <c r="AA625" s="97"/>
      <c r="AB625" s="97"/>
      <c r="AC625" s="97"/>
      <c r="AD625" s="97"/>
      <c r="AE625" s="97"/>
      <c r="AF625" s="93"/>
      <c r="AG625" s="93"/>
      <c r="AH625" s="93"/>
      <c r="AI625" s="30"/>
      <c r="AJ625" s="30"/>
      <c r="AK625" s="30"/>
      <c r="AL625" s="30"/>
      <c r="AM625" s="109"/>
      <c r="AN625" s="109"/>
      <c r="AO625" s="30"/>
      <c r="AP625" s="112" t="s">
        <v>1437</v>
      </c>
      <c r="AQ625"/>
      <c r="AR625"/>
      <c r="AS625"/>
      <c r="AT625"/>
      <c r="AU625"/>
      <c r="AV625"/>
    </row>
    <row r="626" spans="27:48" ht="23.45" customHeight="1" x14ac:dyDescent="0.2">
      <c r="AA626" s="97"/>
      <c r="AB626" s="97"/>
      <c r="AC626" s="97"/>
      <c r="AD626" s="97"/>
      <c r="AE626" s="97"/>
      <c r="AF626" s="93"/>
      <c r="AG626" s="93"/>
      <c r="AH626" s="93"/>
      <c r="AI626" s="30"/>
      <c r="AJ626" s="30"/>
      <c r="AK626" s="30"/>
      <c r="AL626" s="30"/>
      <c r="AM626" s="109"/>
      <c r="AN626" s="109"/>
      <c r="AO626" s="30"/>
      <c r="AP626" s="112" t="s">
        <v>1438</v>
      </c>
      <c r="AQ626"/>
      <c r="AR626"/>
      <c r="AS626"/>
      <c r="AT626"/>
      <c r="AU626"/>
      <c r="AV626"/>
    </row>
    <row r="627" spans="27:48" ht="23.45" customHeight="1" x14ac:dyDescent="0.2">
      <c r="AA627" s="97"/>
      <c r="AB627" s="97"/>
      <c r="AC627" s="97"/>
      <c r="AD627" s="97"/>
      <c r="AE627" s="97"/>
      <c r="AF627" s="93"/>
      <c r="AG627" s="93"/>
      <c r="AH627" s="93"/>
      <c r="AI627" s="30"/>
      <c r="AJ627" s="30"/>
      <c r="AK627" s="30"/>
      <c r="AL627" s="30"/>
      <c r="AM627" s="109"/>
      <c r="AN627" s="109"/>
      <c r="AO627" s="30"/>
      <c r="AP627" s="112" t="s">
        <v>1439</v>
      </c>
      <c r="AQ627"/>
      <c r="AR627"/>
      <c r="AS627"/>
      <c r="AT627"/>
      <c r="AU627"/>
      <c r="AV627"/>
    </row>
    <row r="628" spans="27:48" ht="23.45" customHeight="1" x14ac:dyDescent="0.2">
      <c r="AA628" s="97"/>
      <c r="AB628" s="97"/>
      <c r="AC628" s="97"/>
      <c r="AD628" s="97"/>
      <c r="AE628" s="97"/>
      <c r="AF628" s="93"/>
      <c r="AG628" s="93"/>
      <c r="AH628" s="93"/>
      <c r="AI628" s="30"/>
      <c r="AJ628" s="30"/>
      <c r="AK628" s="30"/>
      <c r="AL628" s="30"/>
      <c r="AM628" s="109"/>
      <c r="AN628" s="109"/>
      <c r="AO628" s="30"/>
      <c r="AP628" s="112" t="s">
        <v>1440</v>
      </c>
      <c r="AQ628"/>
      <c r="AR628"/>
      <c r="AS628"/>
      <c r="AT628"/>
      <c r="AU628"/>
      <c r="AV628"/>
    </row>
    <row r="629" spans="27:48" ht="23.45" customHeight="1" x14ac:dyDescent="0.2">
      <c r="AA629" s="97"/>
      <c r="AB629" s="97"/>
      <c r="AC629" s="97"/>
      <c r="AD629" s="97"/>
      <c r="AE629" s="97"/>
      <c r="AF629" s="93"/>
      <c r="AG629" s="93"/>
      <c r="AH629" s="93"/>
      <c r="AI629" s="30"/>
      <c r="AJ629" s="30"/>
      <c r="AK629" s="30"/>
      <c r="AL629" s="30"/>
      <c r="AM629" s="109"/>
      <c r="AN629" s="109"/>
      <c r="AO629" s="30"/>
      <c r="AP629" s="112" t="s">
        <v>1441</v>
      </c>
      <c r="AQ629"/>
      <c r="AR629"/>
      <c r="AS629"/>
      <c r="AT629"/>
      <c r="AU629"/>
      <c r="AV629"/>
    </row>
    <row r="630" spans="27:48" ht="23.45" customHeight="1" x14ac:dyDescent="0.2">
      <c r="AA630" s="97"/>
      <c r="AB630" s="97"/>
      <c r="AC630" s="97"/>
      <c r="AD630" s="97"/>
      <c r="AE630" s="97"/>
      <c r="AF630" s="93"/>
      <c r="AG630" s="93"/>
      <c r="AH630" s="93"/>
      <c r="AI630" s="30"/>
      <c r="AJ630" s="30"/>
      <c r="AK630" s="30"/>
      <c r="AL630" s="30"/>
      <c r="AM630" s="109"/>
      <c r="AN630" s="109"/>
      <c r="AO630" s="30"/>
      <c r="AP630" s="112" t="s">
        <v>1442</v>
      </c>
      <c r="AQ630"/>
      <c r="AR630"/>
      <c r="AS630"/>
      <c r="AT630"/>
      <c r="AU630"/>
      <c r="AV630"/>
    </row>
    <row r="631" spans="27:48" ht="23.45" customHeight="1" x14ac:dyDescent="0.2">
      <c r="AA631" s="97"/>
      <c r="AB631" s="97"/>
      <c r="AC631" s="97"/>
      <c r="AD631" s="97"/>
      <c r="AE631" s="97"/>
      <c r="AF631" s="93"/>
      <c r="AG631" s="93"/>
      <c r="AH631" s="93"/>
      <c r="AI631" s="30"/>
      <c r="AJ631" s="30"/>
      <c r="AK631" s="30"/>
      <c r="AL631" s="30"/>
      <c r="AM631" s="109"/>
      <c r="AN631" s="109"/>
      <c r="AO631" s="30"/>
      <c r="AP631" s="112" t="s">
        <v>1443</v>
      </c>
      <c r="AQ631"/>
      <c r="AR631"/>
      <c r="AS631"/>
      <c r="AT631"/>
      <c r="AU631"/>
      <c r="AV631"/>
    </row>
    <row r="632" spans="27:48" ht="23.45" customHeight="1" x14ac:dyDescent="0.2">
      <c r="AA632" s="97"/>
      <c r="AB632" s="97"/>
      <c r="AC632" s="97"/>
      <c r="AD632" s="97"/>
      <c r="AE632" s="97"/>
      <c r="AF632" s="93"/>
      <c r="AG632" s="93"/>
      <c r="AH632" s="93"/>
      <c r="AI632" s="30"/>
      <c r="AJ632" s="30"/>
      <c r="AK632" s="30"/>
      <c r="AL632" s="30"/>
      <c r="AM632" s="109"/>
      <c r="AN632" s="109"/>
      <c r="AO632" s="30"/>
      <c r="AP632" s="112" t="s">
        <v>1444</v>
      </c>
      <c r="AQ632"/>
      <c r="AR632"/>
      <c r="AS632"/>
      <c r="AT632"/>
      <c r="AU632"/>
      <c r="AV632"/>
    </row>
    <row r="633" spans="27:48" ht="23.45" customHeight="1" x14ac:dyDescent="0.2">
      <c r="AA633" s="97"/>
      <c r="AB633" s="97"/>
      <c r="AC633" s="97"/>
      <c r="AD633" s="97"/>
      <c r="AE633" s="97"/>
      <c r="AF633" s="93"/>
      <c r="AG633" s="93"/>
      <c r="AH633" s="93"/>
      <c r="AI633" s="30"/>
      <c r="AJ633" s="30"/>
      <c r="AK633" s="30"/>
      <c r="AL633" s="30"/>
      <c r="AM633" s="109"/>
      <c r="AN633" s="109"/>
      <c r="AO633" s="30"/>
      <c r="AP633" s="112" t="s">
        <v>1445</v>
      </c>
      <c r="AQ633"/>
      <c r="AR633"/>
      <c r="AS633"/>
      <c r="AT633"/>
      <c r="AU633"/>
      <c r="AV633"/>
    </row>
    <row r="634" spans="27:48" ht="23.45" customHeight="1" x14ac:dyDescent="0.2">
      <c r="AA634" s="97"/>
      <c r="AB634" s="97"/>
      <c r="AC634" s="97"/>
      <c r="AD634" s="97"/>
      <c r="AE634" s="97"/>
      <c r="AF634" s="93"/>
      <c r="AG634" s="93"/>
      <c r="AH634" s="93"/>
      <c r="AI634" s="30"/>
      <c r="AJ634" s="30"/>
      <c r="AK634" s="30"/>
      <c r="AL634" s="30"/>
      <c r="AM634" s="109"/>
      <c r="AN634" s="109"/>
      <c r="AO634" s="30"/>
      <c r="AP634" s="112" t="s">
        <v>1446</v>
      </c>
      <c r="AQ634"/>
      <c r="AR634"/>
      <c r="AS634"/>
      <c r="AT634"/>
      <c r="AU634"/>
      <c r="AV634"/>
    </row>
    <row r="635" spans="27:48" ht="23.45" customHeight="1" x14ac:dyDescent="0.2">
      <c r="AA635" s="97"/>
      <c r="AB635" s="97"/>
      <c r="AC635" s="97"/>
      <c r="AD635" s="97"/>
      <c r="AE635" s="97"/>
      <c r="AF635" s="93"/>
      <c r="AG635" s="93"/>
      <c r="AH635" s="93"/>
      <c r="AI635" s="30"/>
      <c r="AJ635" s="30"/>
      <c r="AK635" s="30"/>
      <c r="AL635" s="30"/>
      <c r="AM635" s="109"/>
      <c r="AN635" s="109"/>
      <c r="AO635" s="30"/>
      <c r="AP635" s="112" t="s">
        <v>1447</v>
      </c>
      <c r="AQ635"/>
      <c r="AR635"/>
      <c r="AS635"/>
      <c r="AT635"/>
      <c r="AU635"/>
      <c r="AV635"/>
    </row>
    <row r="636" spans="27:48" ht="23.45" customHeight="1" x14ac:dyDescent="0.2">
      <c r="AA636" s="97"/>
      <c r="AB636" s="97"/>
      <c r="AC636" s="97"/>
      <c r="AD636" s="97"/>
      <c r="AE636" s="97"/>
      <c r="AF636" s="93"/>
      <c r="AG636" s="93"/>
      <c r="AH636" s="93"/>
      <c r="AI636" s="30"/>
      <c r="AJ636" s="30"/>
      <c r="AK636" s="30"/>
      <c r="AL636" s="30"/>
      <c r="AM636" s="109"/>
      <c r="AN636" s="109"/>
      <c r="AO636" s="30"/>
      <c r="AP636" s="112" t="s">
        <v>1448</v>
      </c>
      <c r="AQ636"/>
      <c r="AR636"/>
      <c r="AS636"/>
      <c r="AT636"/>
      <c r="AU636"/>
      <c r="AV636"/>
    </row>
    <row r="637" spans="27:48" ht="23.45" customHeight="1" x14ac:dyDescent="0.2">
      <c r="AA637" s="97"/>
      <c r="AB637" s="97"/>
      <c r="AC637" s="97"/>
      <c r="AD637" s="97"/>
      <c r="AE637" s="97"/>
      <c r="AF637" s="93"/>
      <c r="AG637" s="93"/>
      <c r="AH637" s="93"/>
      <c r="AI637" s="30"/>
      <c r="AJ637" s="30"/>
      <c r="AK637" s="30"/>
      <c r="AL637" s="30"/>
      <c r="AM637" s="109"/>
      <c r="AN637" s="109"/>
      <c r="AO637" s="30"/>
      <c r="AP637" s="112" t="s">
        <v>1449</v>
      </c>
      <c r="AQ637"/>
      <c r="AR637"/>
      <c r="AS637"/>
      <c r="AT637"/>
      <c r="AU637"/>
      <c r="AV637"/>
    </row>
    <row r="638" spans="27:48" ht="23.45" customHeight="1" x14ac:dyDescent="0.2">
      <c r="AA638" s="97"/>
      <c r="AB638" s="97"/>
      <c r="AC638" s="97"/>
      <c r="AD638" s="97"/>
      <c r="AE638" s="97"/>
      <c r="AF638" s="93"/>
      <c r="AG638" s="93"/>
      <c r="AH638" s="93"/>
      <c r="AI638" s="30"/>
      <c r="AJ638" s="30"/>
      <c r="AK638" s="30"/>
      <c r="AL638" s="30"/>
      <c r="AM638" s="109"/>
      <c r="AN638" s="109"/>
      <c r="AO638" s="30"/>
      <c r="AP638" s="112" t="s">
        <v>1450</v>
      </c>
      <c r="AQ638"/>
      <c r="AR638"/>
      <c r="AS638"/>
      <c r="AT638"/>
      <c r="AU638"/>
      <c r="AV638"/>
    </row>
    <row r="639" spans="27:48" ht="23.45" customHeight="1" x14ac:dyDescent="0.2">
      <c r="AA639" s="97"/>
      <c r="AB639" s="97"/>
      <c r="AC639" s="97"/>
      <c r="AD639" s="97"/>
      <c r="AE639" s="97"/>
      <c r="AF639" s="93"/>
      <c r="AG639" s="93"/>
      <c r="AH639" s="93"/>
      <c r="AI639" s="30"/>
      <c r="AJ639" s="30"/>
      <c r="AK639" s="30"/>
      <c r="AL639" s="30"/>
      <c r="AM639" s="109"/>
      <c r="AN639" s="109"/>
      <c r="AO639" s="30"/>
      <c r="AP639" s="112" t="s">
        <v>1451</v>
      </c>
      <c r="AQ639"/>
      <c r="AR639"/>
      <c r="AS639"/>
      <c r="AT639"/>
      <c r="AU639"/>
      <c r="AV639"/>
    </row>
    <row r="640" spans="27:48" ht="23.45" customHeight="1" x14ac:dyDescent="0.2">
      <c r="AA640" s="97"/>
      <c r="AB640" s="97"/>
      <c r="AC640" s="97"/>
      <c r="AD640" s="97"/>
      <c r="AE640" s="97"/>
      <c r="AF640" s="93"/>
      <c r="AG640" s="93"/>
      <c r="AH640" s="93"/>
      <c r="AI640" s="30"/>
      <c r="AJ640" s="30"/>
      <c r="AK640" s="30"/>
      <c r="AL640" s="30"/>
      <c r="AM640" s="109"/>
      <c r="AN640" s="109"/>
      <c r="AO640" s="30"/>
      <c r="AP640" s="112" t="s">
        <v>1452</v>
      </c>
      <c r="AQ640"/>
      <c r="AR640"/>
      <c r="AS640"/>
      <c r="AT640"/>
      <c r="AU640"/>
      <c r="AV640"/>
    </row>
    <row r="641" spans="27:48" ht="23.45" customHeight="1" x14ac:dyDescent="0.2">
      <c r="AA641" s="97"/>
      <c r="AB641" s="97"/>
      <c r="AC641" s="97"/>
      <c r="AD641" s="97"/>
      <c r="AE641" s="97"/>
      <c r="AF641" s="93"/>
      <c r="AG641" s="93"/>
      <c r="AH641" s="93"/>
      <c r="AI641" s="30"/>
      <c r="AJ641" s="30"/>
      <c r="AK641" s="30"/>
      <c r="AL641" s="30"/>
      <c r="AM641" s="109"/>
      <c r="AN641" s="109"/>
      <c r="AO641" s="30"/>
      <c r="AP641" s="112" t="s">
        <v>1453</v>
      </c>
      <c r="AQ641"/>
      <c r="AR641"/>
      <c r="AS641"/>
      <c r="AT641"/>
      <c r="AU641"/>
      <c r="AV641"/>
    </row>
    <row r="642" spans="27:48" ht="23.45" customHeight="1" x14ac:dyDescent="0.2">
      <c r="AA642" s="97"/>
      <c r="AB642" s="97"/>
      <c r="AC642" s="97"/>
      <c r="AD642" s="97"/>
      <c r="AE642" s="97"/>
      <c r="AF642" s="93"/>
      <c r="AG642" s="93"/>
      <c r="AH642" s="93"/>
      <c r="AI642" s="30"/>
      <c r="AJ642" s="30"/>
      <c r="AK642" s="30"/>
      <c r="AL642" s="30"/>
      <c r="AM642" s="109"/>
      <c r="AN642" s="109"/>
      <c r="AO642" s="30"/>
      <c r="AP642" s="112" t="s">
        <v>1454</v>
      </c>
      <c r="AQ642"/>
      <c r="AR642"/>
      <c r="AS642"/>
      <c r="AT642"/>
      <c r="AU642"/>
      <c r="AV642"/>
    </row>
    <row r="643" spans="27:48" ht="23.45" customHeight="1" x14ac:dyDescent="0.2">
      <c r="AA643" s="97"/>
      <c r="AB643" s="97"/>
      <c r="AC643" s="97"/>
      <c r="AD643" s="97"/>
      <c r="AE643" s="97"/>
      <c r="AF643" s="93"/>
      <c r="AG643" s="93"/>
      <c r="AH643" s="93"/>
      <c r="AI643" s="30"/>
      <c r="AJ643" s="30"/>
      <c r="AK643" s="30"/>
      <c r="AL643" s="30"/>
      <c r="AM643" s="109"/>
      <c r="AN643" s="109"/>
      <c r="AO643" s="30"/>
      <c r="AP643" s="112" t="s">
        <v>1455</v>
      </c>
      <c r="AQ643"/>
      <c r="AR643"/>
      <c r="AS643"/>
      <c r="AT643"/>
      <c r="AU643"/>
      <c r="AV643"/>
    </row>
    <row r="644" spans="27:48" ht="23.45" customHeight="1" x14ac:dyDescent="0.2">
      <c r="AA644" s="97"/>
      <c r="AB644" s="97"/>
      <c r="AC644" s="97"/>
      <c r="AD644" s="97"/>
      <c r="AE644" s="97"/>
      <c r="AF644" s="93"/>
      <c r="AG644" s="93"/>
      <c r="AH644" s="93"/>
      <c r="AI644" s="30"/>
      <c r="AJ644" s="30"/>
      <c r="AK644" s="30"/>
      <c r="AL644" s="30"/>
      <c r="AM644" s="109"/>
      <c r="AN644" s="109"/>
      <c r="AO644" s="30"/>
      <c r="AP644" s="112" t="s">
        <v>1456</v>
      </c>
      <c r="AQ644"/>
      <c r="AR644"/>
      <c r="AS644"/>
      <c r="AT644"/>
      <c r="AU644"/>
      <c r="AV644"/>
    </row>
    <row r="645" spans="27:48" ht="23.45" customHeight="1" x14ac:dyDescent="0.2">
      <c r="AA645" s="97"/>
      <c r="AB645" s="97"/>
      <c r="AC645" s="97"/>
      <c r="AD645" s="97"/>
      <c r="AE645" s="97"/>
      <c r="AF645" s="93"/>
      <c r="AG645" s="93"/>
      <c r="AH645" s="93"/>
      <c r="AI645" s="30"/>
      <c r="AJ645" s="30"/>
      <c r="AK645" s="30"/>
      <c r="AL645" s="30"/>
      <c r="AM645" s="109"/>
      <c r="AN645" s="109"/>
      <c r="AO645" s="30"/>
      <c r="AP645" s="112" t="s">
        <v>1457</v>
      </c>
      <c r="AQ645"/>
      <c r="AR645"/>
      <c r="AS645"/>
      <c r="AT645"/>
      <c r="AU645"/>
      <c r="AV645"/>
    </row>
    <row r="646" spans="27:48" ht="23.45" customHeight="1" x14ac:dyDescent="0.2">
      <c r="AA646" s="97"/>
      <c r="AB646" s="97"/>
      <c r="AC646" s="97"/>
      <c r="AD646" s="97"/>
      <c r="AE646" s="97"/>
      <c r="AF646" s="93"/>
      <c r="AG646" s="93"/>
      <c r="AH646" s="93"/>
      <c r="AI646" s="30"/>
      <c r="AJ646" s="30"/>
      <c r="AK646" s="30"/>
      <c r="AL646" s="30"/>
      <c r="AM646" s="109"/>
      <c r="AN646" s="109"/>
      <c r="AO646" s="30"/>
      <c r="AP646" s="112" t="s">
        <v>1458</v>
      </c>
      <c r="AQ646"/>
      <c r="AR646"/>
      <c r="AS646"/>
      <c r="AT646"/>
      <c r="AU646"/>
      <c r="AV646"/>
    </row>
    <row r="647" spans="27:48" ht="23.45" customHeight="1" x14ac:dyDescent="0.2">
      <c r="AA647" s="97"/>
      <c r="AB647" s="97"/>
      <c r="AC647" s="97"/>
      <c r="AD647" s="97"/>
      <c r="AE647" s="97"/>
      <c r="AF647" s="93"/>
      <c r="AG647" s="93"/>
      <c r="AH647" s="93"/>
      <c r="AI647" s="30"/>
      <c r="AJ647" s="30"/>
      <c r="AK647" s="30"/>
      <c r="AL647" s="30"/>
      <c r="AM647" s="109"/>
      <c r="AN647" s="109"/>
      <c r="AO647" s="30"/>
      <c r="AP647" s="112" t="s">
        <v>1459</v>
      </c>
      <c r="AQ647"/>
      <c r="AR647"/>
      <c r="AS647"/>
      <c r="AT647"/>
      <c r="AU647"/>
      <c r="AV647"/>
    </row>
    <row r="648" spans="27:48" ht="23.45" customHeight="1" x14ac:dyDescent="0.2">
      <c r="AA648" s="97"/>
      <c r="AB648" s="97"/>
      <c r="AC648" s="97"/>
      <c r="AD648" s="97"/>
      <c r="AE648" s="97"/>
      <c r="AF648" s="93"/>
      <c r="AG648" s="93"/>
      <c r="AH648" s="93"/>
      <c r="AI648" s="30"/>
      <c r="AJ648" s="30"/>
      <c r="AK648" s="30"/>
      <c r="AL648" s="30"/>
      <c r="AM648" s="109"/>
      <c r="AN648" s="109"/>
      <c r="AO648" s="30"/>
      <c r="AP648" s="112" t="s">
        <v>1460</v>
      </c>
      <c r="AQ648"/>
      <c r="AR648"/>
      <c r="AS648"/>
      <c r="AT648"/>
      <c r="AU648"/>
      <c r="AV648"/>
    </row>
    <row r="649" spans="27:48" ht="23.45" customHeight="1" x14ac:dyDescent="0.2">
      <c r="AA649" s="97"/>
      <c r="AB649" s="97"/>
      <c r="AC649" s="97"/>
      <c r="AD649" s="97"/>
      <c r="AE649" s="97"/>
      <c r="AF649" s="93"/>
      <c r="AG649" s="93"/>
      <c r="AH649" s="93"/>
      <c r="AI649" s="30"/>
      <c r="AJ649" s="30"/>
      <c r="AK649" s="30"/>
      <c r="AL649" s="30"/>
      <c r="AM649" s="109"/>
      <c r="AN649" s="109"/>
      <c r="AO649" s="30"/>
      <c r="AP649" s="112" t="s">
        <v>1461</v>
      </c>
      <c r="AQ649"/>
      <c r="AR649"/>
      <c r="AS649"/>
      <c r="AT649"/>
      <c r="AU649"/>
      <c r="AV649"/>
    </row>
    <row r="650" spans="27:48" ht="23.45" customHeight="1" x14ac:dyDescent="0.2">
      <c r="AA650" s="97"/>
      <c r="AB650" s="97"/>
      <c r="AC650" s="97"/>
      <c r="AD650" s="97"/>
      <c r="AE650" s="97"/>
      <c r="AF650" s="93"/>
      <c r="AG650" s="93"/>
      <c r="AH650" s="93"/>
      <c r="AI650" s="30"/>
      <c r="AJ650" s="30"/>
      <c r="AK650" s="30"/>
      <c r="AL650" s="30"/>
      <c r="AM650" s="109"/>
      <c r="AN650" s="109"/>
      <c r="AO650" s="30"/>
      <c r="AP650" s="112" t="s">
        <v>1462</v>
      </c>
      <c r="AQ650"/>
      <c r="AR650"/>
      <c r="AS650"/>
      <c r="AT650"/>
      <c r="AU650"/>
      <c r="AV650"/>
    </row>
    <row r="651" spans="27:48" ht="23.45" customHeight="1" x14ac:dyDescent="0.2">
      <c r="AA651" s="97"/>
      <c r="AB651" s="97"/>
      <c r="AC651" s="97"/>
      <c r="AD651" s="97"/>
      <c r="AE651" s="97"/>
      <c r="AF651" s="93"/>
      <c r="AG651" s="93"/>
      <c r="AH651" s="93"/>
      <c r="AI651" s="30"/>
      <c r="AJ651" s="30"/>
      <c r="AK651" s="30"/>
      <c r="AL651" s="30"/>
      <c r="AM651" s="109"/>
      <c r="AN651" s="109"/>
      <c r="AO651" s="30"/>
      <c r="AP651" s="112" t="s">
        <v>1463</v>
      </c>
      <c r="AQ651"/>
      <c r="AR651"/>
      <c r="AS651"/>
      <c r="AT651"/>
      <c r="AU651"/>
      <c r="AV651"/>
    </row>
    <row r="652" spans="27:48" ht="23.45" customHeight="1" x14ac:dyDescent="0.2">
      <c r="AA652" s="97"/>
      <c r="AB652" s="97"/>
      <c r="AC652" s="97"/>
      <c r="AD652" s="97"/>
      <c r="AE652" s="97"/>
      <c r="AF652" s="93"/>
      <c r="AG652" s="93"/>
      <c r="AH652" s="93"/>
      <c r="AI652" s="30"/>
      <c r="AJ652" s="30"/>
      <c r="AK652" s="30"/>
      <c r="AL652" s="30"/>
      <c r="AM652" s="109"/>
      <c r="AN652" s="109"/>
      <c r="AO652" s="30"/>
      <c r="AP652" s="112" t="s">
        <v>1464</v>
      </c>
      <c r="AQ652"/>
      <c r="AR652"/>
      <c r="AS652"/>
      <c r="AT652"/>
      <c r="AU652"/>
      <c r="AV652"/>
    </row>
    <row r="653" spans="27:48" ht="23.45" customHeight="1" x14ac:dyDescent="0.2">
      <c r="AA653" s="97"/>
      <c r="AB653" s="97"/>
      <c r="AC653" s="97"/>
      <c r="AD653" s="97"/>
      <c r="AE653" s="97"/>
      <c r="AF653" s="93"/>
      <c r="AG653" s="93"/>
      <c r="AH653" s="93"/>
      <c r="AI653" s="30"/>
      <c r="AJ653" s="30"/>
      <c r="AK653" s="30"/>
      <c r="AL653" s="30"/>
      <c r="AM653" s="109"/>
      <c r="AN653" s="109"/>
      <c r="AO653" s="30"/>
      <c r="AP653" s="112" t="s">
        <v>1465</v>
      </c>
      <c r="AQ653"/>
      <c r="AR653"/>
      <c r="AS653"/>
      <c r="AT653"/>
      <c r="AU653"/>
      <c r="AV653"/>
    </row>
    <row r="654" spans="27:48" ht="23.45" customHeight="1" x14ac:dyDescent="0.2">
      <c r="AA654" s="97"/>
      <c r="AB654" s="97"/>
      <c r="AC654" s="97"/>
      <c r="AD654" s="97"/>
      <c r="AE654" s="97"/>
      <c r="AF654" s="93"/>
      <c r="AG654" s="93"/>
      <c r="AH654" s="93"/>
      <c r="AI654" s="30"/>
      <c r="AJ654" s="30"/>
      <c r="AK654" s="30"/>
      <c r="AL654" s="30"/>
      <c r="AM654" s="109"/>
      <c r="AN654" s="109"/>
      <c r="AO654" s="30"/>
      <c r="AP654" s="112" t="s">
        <v>1466</v>
      </c>
      <c r="AQ654"/>
      <c r="AR654"/>
      <c r="AS654"/>
      <c r="AT654"/>
      <c r="AU654"/>
      <c r="AV654"/>
    </row>
    <row r="655" spans="27:48" ht="23.45" customHeight="1" x14ac:dyDescent="0.2">
      <c r="AA655" s="97"/>
      <c r="AB655" s="97"/>
      <c r="AC655" s="97"/>
      <c r="AD655" s="97"/>
      <c r="AE655" s="97"/>
      <c r="AF655" s="93"/>
      <c r="AG655" s="93"/>
      <c r="AH655" s="93"/>
      <c r="AI655" s="30"/>
      <c r="AJ655" s="30"/>
      <c r="AK655" s="30"/>
      <c r="AL655" s="30"/>
      <c r="AM655" s="109"/>
      <c r="AN655" s="109"/>
      <c r="AO655" s="30"/>
      <c r="AP655" s="112" t="s">
        <v>1467</v>
      </c>
      <c r="AQ655"/>
      <c r="AR655"/>
      <c r="AS655"/>
      <c r="AT655"/>
      <c r="AU655"/>
      <c r="AV655"/>
    </row>
    <row r="656" spans="27:48" ht="23.45" customHeight="1" x14ac:dyDescent="0.2">
      <c r="AA656" s="97"/>
      <c r="AB656" s="97"/>
      <c r="AC656" s="97"/>
      <c r="AD656" s="97"/>
      <c r="AE656" s="97"/>
      <c r="AF656" s="93"/>
      <c r="AG656" s="93"/>
      <c r="AH656" s="93"/>
      <c r="AI656" s="30"/>
      <c r="AJ656" s="30"/>
      <c r="AK656" s="30"/>
      <c r="AL656" s="30"/>
      <c r="AM656" s="109"/>
      <c r="AN656" s="109"/>
      <c r="AO656" s="30"/>
      <c r="AP656" s="112" t="s">
        <v>1468</v>
      </c>
      <c r="AQ656"/>
      <c r="AR656"/>
      <c r="AS656"/>
      <c r="AT656"/>
      <c r="AU656"/>
      <c r="AV656"/>
    </row>
    <row r="657" spans="27:48" ht="23.45" customHeight="1" x14ac:dyDescent="0.2">
      <c r="AA657" s="97"/>
      <c r="AB657" s="97"/>
      <c r="AC657" s="97"/>
      <c r="AD657" s="97"/>
      <c r="AE657" s="97"/>
      <c r="AF657" s="93"/>
      <c r="AG657" s="93"/>
      <c r="AH657" s="93"/>
      <c r="AI657" s="30"/>
      <c r="AJ657" s="30"/>
      <c r="AK657" s="30"/>
      <c r="AL657" s="30"/>
      <c r="AM657" s="109"/>
      <c r="AN657" s="109"/>
      <c r="AO657" s="30"/>
      <c r="AP657" s="112" t="s">
        <v>1469</v>
      </c>
      <c r="AQ657"/>
      <c r="AR657"/>
      <c r="AS657"/>
      <c r="AT657"/>
      <c r="AU657"/>
      <c r="AV657"/>
    </row>
    <row r="658" spans="27:48" ht="23.45" customHeight="1" x14ac:dyDescent="0.2">
      <c r="AA658" s="97"/>
      <c r="AB658" s="97"/>
      <c r="AC658" s="97"/>
      <c r="AD658" s="97"/>
      <c r="AE658" s="97"/>
      <c r="AF658" s="93"/>
      <c r="AG658" s="93"/>
      <c r="AH658" s="93"/>
      <c r="AI658" s="30"/>
      <c r="AJ658" s="30"/>
      <c r="AK658" s="30"/>
      <c r="AL658" s="30"/>
      <c r="AM658" s="109"/>
      <c r="AN658" s="109"/>
      <c r="AO658" s="30"/>
      <c r="AP658" s="112" t="s">
        <v>1470</v>
      </c>
      <c r="AQ658"/>
      <c r="AR658"/>
      <c r="AS658"/>
      <c r="AT658"/>
      <c r="AU658"/>
      <c r="AV658"/>
    </row>
    <row r="659" spans="27:48" ht="23.45" customHeight="1" x14ac:dyDescent="0.2">
      <c r="AA659" s="97"/>
      <c r="AB659" s="97"/>
      <c r="AC659" s="97"/>
      <c r="AD659" s="97"/>
      <c r="AE659" s="97"/>
      <c r="AF659" s="93"/>
      <c r="AG659" s="93"/>
      <c r="AH659" s="93"/>
      <c r="AI659" s="30"/>
      <c r="AJ659" s="30"/>
      <c r="AK659" s="30"/>
      <c r="AL659" s="30"/>
      <c r="AM659" s="109"/>
      <c r="AN659" s="109"/>
      <c r="AO659" s="30"/>
      <c r="AP659" s="112" t="s">
        <v>1471</v>
      </c>
      <c r="AQ659"/>
      <c r="AR659"/>
      <c r="AS659"/>
      <c r="AT659"/>
      <c r="AU659"/>
      <c r="AV659"/>
    </row>
    <row r="660" spans="27:48" ht="23.45" customHeight="1" x14ac:dyDescent="0.2">
      <c r="AA660" s="97"/>
      <c r="AB660" s="97"/>
      <c r="AC660" s="97"/>
      <c r="AD660" s="97"/>
      <c r="AE660" s="97"/>
      <c r="AF660" s="93"/>
      <c r="AG660" s="93"/>
      <c r="AH660" s="93"/>
      <c r="AI660" s="30"/>
      <c r="AJ660" s="30"/>
      <c r="AK660" s="30"/>
      <c r="AL660" s="30"/>
      <c r="AM660" s="109"/>
      <c r="AN660" s="109"/>
      <c r="AO660" s="30"/>
      <c r="AP660" s="112" t="s">
        <v>1472</v>
      </c>
      <c r="AQ660"/>
      <c r="AR660"/>
      <c r="AS660"/>
      <c r="AT660"/>
      <c r="AU660"/>
      <c r="AV660"/>
    </row>
    <row r="661" spans="27:48" ht="23.45" customHeight="1" x14ac:dyDescent="0.2">
      <c r="AA661" s="97"/>
      <c r="AB661" s="97"/>
      <c r="AC661" s="97"/>
      <c r="AD661" s="97"/>
      <c r="AE661" s="97"/>
      <c r="AF661" s="93"/>
      <c r="AG661" s="93"/>
      <c r="AH661" s="93"/>
      <c r="AI661" s="30"/>
      <c r="AJ661" s="30"/>
      <c r="AK661" s="30"/>
      <c r="AL661" s="30"/>
      <c r="AM661" s="109"/>
      <c r="AN661" s="109"/>
      <c r="AO661" s="30"/>
      <c r="AP661" s="112" t="s">
        <v>1473</v>
      </c>
      <c r="AQ661"/>
      <c r="AR661"/>
      <c r="AS661"/>
      <c r="AT661"/>
      <c r="AU661"/>
      <c r="AV661"/>
    </row>
    <row r="662" spans="27:48" ht="23.45" customHeight="1" x14ac:dyDescent="0.2">
      <c r="AA662" s="97"/>
      <c r="AB662" s="97"/>
      <c r="AC662" s="97"/>
      <c r="AD662" s="97"/>
      <c r="AE662" s="97"/>
      <c r="AF662" s="93"/>
      <c r="AG662" s="93"/>
      <c r="AH662" s="93"/>
      <c r="AI662" s="30"/>
      <c r="AJ662" s="30"/>
      <c r="AK662" s="30"/>
      <c r="AL662" s="30"/>
      <c r="AM662" s="109"/>
      <c r="AN662" s="109"/>
      <c r="AO662" s="30"/>
      <c r="AP662" s="112" t="s">
        <v>1474</v>
      </c>
      <c r="AQ662"/>
      <c r="AR662"/>
      <c r="AS662"/>
      <c r="AT662"/>
      <c r="AU662"/>
      <c r="AV662"/>
    </row>
    <row r="663" spans="27:48" ht="23.45" customHeight="1" x14ac:dyDescent="0.2">
      <c r="AA663" s="97"/>
      <c r="AB663" s="97"/>
      <c r="AC663" s="97"/>
      <c r="AD663" s="97"/>
      <c r="AE663" s="97"/>
      <c r="AF663" s="93"/>
      <c r="AG663" s="93"/>
      <c r="AH663" s="93"/>
      <c r="AI663" s="30"/>
      <c r="AJ663" s="30"/>
      <c r="AK663" s="30"/>
      <c r="AL663" s="30"/>
      <c r="AM663" s="109"/>
      <c r="AN663" s="109"/>
      <c r="AO663" s="30"/>
      <c r="AP663" s="112" t="s">
        <v>1475</v>
      </c>
      <c r="AQ663"/>
      <c r="AR663"/>
      <c r="AS663"/>
      <c r="AT663"/>
      <c r="AU663"/>
      <c r="AV663"/>
    </row>
    <row r="664" spans="27:48" ht="23.45" customHeight="1" x14ac:dyDescent="0.2">
      <c r="AA664" s="97"/>
      <c r="AB664" s="97"/>
      <c r="AC664" s="97"/>
      <c r="AD664" s="97"/>
      <c r="AE664" s="97"/>
      <c r="AF664" s="93"/>
      <c r="AG664" s="93"/>
      <c r="AH664" s="93"/>
      <c r="AI664" s="30"/>
      <c r="AJ664" s="30"/>
      <c r="AK664" s="30"/>
      <c r="AL664" s="30"/>
      <c r="AM664" s="109"/>
      <c r="AN664" s="109"/>
      <c r="AO664" s="30"/>
      <c r="AP664" s="112" t="s">
        <v>1476</v>
      </c>
      <c r="AQ664"/>
      <c r="AR664"/>
      <c r="AS664"/>
      <c r="AT664"/>
      <c r="AU664"/>
      <c r="AV664"/>
    </row>
    <row r="665" spans="27:48" ht="23.45" customHeight="1" x14ac:dyDescent="0.2">
      <c r="AA665" s="97"/>
      <c r="AB665" s="97"/>
      <c r="AC665" s="97"/>
      <c r="AD665" s="97"/>
      <c r="AE665" s="97"/>
      <c r="AF665" s="93"/>
      <c r="AG665" s="93"/>
      <c r="AH665" s="93"/>
      <c r="AI665" s="30"/>
      <c r="AJ665" s="30"/>
      <c r="AK665" s="30"/>
      <c r="AL665" s="30"/>
      <c r="AM665" s="109"/>
      <c r="AN665" s="109"/>
      <c r="AO665" s="30"/>
      <c r="AP665" s="112" t="s">
        <v>1477</v>
      </c>
      <c r="AQ665"/>
      <c r="AR665"/>
      <c r="AS665"/>
      <c r="AT665"/>
      <c r="AU665"/>
      <c r="AV665"/>
    </row>
    <row r="666" spans="27:48" ht="23.45" customHeight="1" x14ac:dyDescent="0.2">
      <c r="AA666" s="97"/>
      <c r="AB666" s="97"/>
      <c r="AC666" s="97"/>
      <c r="AD666" s="97"/>
      <c r="AE666" s="97"/>
      <c r="AF666" s="93"/>
      <c r="AG666" s="93"/>
      <c r="AH666" s="93"/>
      <c r="AI666" s="30"/>
      <c r="AJ666" s="30"/>
      <c r="AK666" s="30"/>
      <c r="AL666" s="30"/>
      <c r="AM666" s="109"/>
      <c r="AN666" s="109"/>
      <c r="AO666" s="30"/>
      <c r="AP666" s="112" t="s">
        <v>1478</v>
      </c>
      <c r="AQ666"/>
      <c r="AR666"/>
      <c r="AS666"/>
      <c r="AT666"/>
      <c r="AU666"/>
      <c r="AV666"/>
    </row>
    <row r="667" spans="27:48" ht="23.45" customHeight="1" x14ac:dyDescent="0.2">
      <c r="AA667" s="97"/>
      <c r="AB667" s="97"/>
      <c r="AC667" s="97"/>
      <c r="AD667" s="97"/>
      <c r="AE667" s="97"/>
      <c r="AF667" s="93"/>
      <c r="AG667" s="93"/>
      <c r="AH667" s="93"/>
      <c r="AI667" s="30"/>
      <c r="AJ667" s="30"/>
      <c r="AK667" s="30"/>
      <c r="AL667" s="30"/>
      <c r="AM667" s="109"/>
      <c r="AN667" s="109"/>
      <c r="AO667" s="30"/>
      <c r="AP667" s="112" t="s">
        <v>1479</v>
      </c>
      <c r="AQ667"/>
      <c r="AR667"/>
      <c r="AS667"/>
      <c r="AT667"/>
      <c r="AU667"/>
      <c r="AV667"/>
    </row>
    <row r="668" spans="27:48" ht="23.45" customHeight="1" x14ac:dyDescent="0.2">
      <c r="AA668" s="97"/>
      <c r="AB668" s="97"/>
      <c r="AC668" s="97"/>
      <c r="AD668" s="97"/>
      <c r="AE668" s="97"/>
      <c r="AF668" s="93"/>
      <c r="AG668" s="93"/>
      <c r="AH668" s="93"/>
      <c r="AI668" s="30"/>
      <c r="AJ668" s="30"/>
      <c r="AK668" s="30"/>
      <c r="AL668" s="30"/>
      <c r="AM668" s="109"/>
      <c r="AN668" s="109"/>
      <c r="AO668" s="30"/>
      <c r="AP668" s="112" t="s">
        <v>1480</v>
      </c>
      <c r="AQ668"/>
      <c r="AR668"/>
      <c r="AS668"/>
      <c r="AT668"/>
      <c r="AU668"/>
      <c r="AV668"/>
    </row>
    <row r="669" spans="27:48" ht="23.45" customHeight="1" x14ac:dyDescent="0.2">
      <c r="AA669" s="97"/>
      <c r="AB669" s="97"/>
      <c r="AC669" s="97"/>
      <c r="AD669" s="97"/>
      <c r="AE669" s="97"/>
      <c r="AF669" s="93"/>
      <c r="AG669" s="93"/>
      <c r="AH669" s="93"/>
      <c r="AI669" s="30"/>
      <c r="AJ669" s="30"/>
      <c r="AK669" s="30"/>
      <c r="AL669" s="30"/>
      <c r="AM669" s="109"/>
      <c r="AN669" s="109"/>
      <c r="AO669" s="30"/>
      <c r="AP669" s="112" t="s">
        <v>1481</v>
      </c>
      <c r="AQ669"/>
      <c r="AR669"/>
      <c r="AS669"/>
      <c r="AT669"/>
      <c r="AU669"/>
      <c r="AV669"/>
    </row>
    <row r="670" spans="27:48" ht="23.45" customHeight="1" x14ac:dyDescent="0.2">
      <c r="AA670" s="97"/>
      <c r="AB670" s="97"/>
      <c r="AC670" s="97"/>
      <c r="AD670" s="97"/>
      <c r="AE670" s="97"/>
      <c r="AF670" s="93"/>
      <c r="AG670" s="93"/>
      <c r="AH670" s="93"/>
      <c r="AI670" s="30"/>
      <c r="AJ670" s="30"/>
      <c r="AK670" s="30"/>
      <c r="AL670" s="30"/>
      <c r="AM670" s="109"/>
      <c r="AN670" s="109"/>
      <c r="AO670" s="30"/>
      <c r="AP670" s="112" t="s">
        <v>1482</v>
      </c>
      <c r="AQ670"/>
      <c r="AR670"/>
      <c r="AS670"/>
      <c r="AT670"/>
      <c r="AU670"/>
      <c r="AV670"/>
    </row>
    <row r="671" spans="27:48" ht="23.45" customHeight="1" x14ac:dyDescent="0.2">
      <c r="AA671" s="97"/>
      <c r="AB671" s="97"/>
      <c r="AC671" s="97"/>
      <c r="AD671" s="97"/>
      <c r="AE671" s="97"/>
      <c r="AF671" s="93"/>
      <c r="AG671" s="93"/>
      <c r="AH671" s="93"/>
      <c r="AI671" s="30"/>
      <c r="AJ671" s="30"/>
      <c r="AK671" s="30"/>
      <c r="AL671" s="30"/>
      <c r="AM671" s="109"/>
      <c r="AN671" s="109"/>
      <c r="AO671" s="30"/>
      <c r="AP671" s="112" t="s">
        <v>1483</v>
      </c>
      <c r="AQ671"/>
      <c r="AR671"/>
      <c r="AS671"/>
      <c r="AT671"/>
      <c r="AU671"/>
      <c r="AV671"/>
    </row>
    <row r="672" spans="27:48" ht="23.45" customHeight="1" x14ac:dyDescent="0.2">
      <c r="AA672" s="97"/>
      <c r="AB672" s="97"/>
      <c r="AC672" s="97"/>
      <c r="AD672" s="97"/>
      <c r="AE672" s="97"/>
      <c r="AF672" s="93"/>
      <c r="AG672" s="93"/>
      <c r="AH672" s="93"/>
      <c r="AI672" s="30"/>
      <c r="AJ672" s="30"/>
      <c r="AK672" s="30"/>
      <c r="AL672" s="30"/>
      <c r="AM672" s="109"/>
      <c r="AN672" s="109"/>
      <c r="AO672" s="30"/>
      <c r="AP672" s="112" t="s">
        <v>1484</v>
      </c>
      <c r="AQ672"/>
      <c r="AR672"/>
      <c r="AS672"/>
      <c r="AT672"/>
      <c r="AU672"/>
      <c r="AV672"/>
    </row>
    <row r="673" spans="27:48" ht="23.45" customHeight="1" x14ac:dyDescent="0.2">
      <c r="AA673" s="97"/>
      <c r="AB673" s="97"/>
      <c r="AC673" s="97"/>
      <c r="AD673" s="97"/>
      <c r="AE673" s="97"/>
      <c r="AF673" s="93"/>
      <c r="AG673" s="93"/>
      <c r="AH673" s="93"/>
      <c r="AI673" s="30"/>
      <c r="AJ673" s="30"/>
      <c r="AK673" s="30"/>
      <c r="AL673" s="30"/>
      <c r="AM673" s="109"/>
      <c r="AN673" s="109"/>
      <c r="AO673" s="30"/>
      <c r="AP673" s="112" t="s">
        <v>1485</v>
      </c>
      <c r="AQ673"/>
      <c r="AR673"/>
      <c r="AS673"/>
      <c r="AT673"/>
      <c r="AU673"/>
      <c r="AV673"/>
    </row>
    <row r="674" spans="27:48" ht="23.45" customHeight="1" x14ac:dyDescent="0.2">
      <c r="AA674" s="97"/>
      <c r="AB674" s="97"/>
      <c r="AC674" s="97"/>
      <c r="AD674" s="97"/>
      <c r="AE674" s="97"/>
      <c r="AF674" s="93"/>
      <c r="AG674" s="93"/>
      <c r="AH674" s="93"/>
      <c r="AI674" s="30"/>
      <c r="AJ674" s="30"/>
      <c r="AK674" s="30"/>
      <c r="AL674" s="30"/>
      <c r="AM674" s="109"/>
      <c r="AN674" s="109"/>
      <c r="AO674" s="30"/>
      <c r="AP674" s="112" t="s">
        <v>1486</v>
      </c>
      <c r="AQ674"/>
      <c r="AR674"/>
      <c r="AS674"/>
      <c r="AT674"/>
      <c r="AU674"/>
      <c r="AV674"/>
    </row>
    <row r="675" spans="27:48" ht="23.45" customHeight="1" x14ac:dyDescent="0.2">
      <c r="AA675" s="97"/>
      <c r="AB675" s="97"/>
      <c r="AC675" s="97"/>
      <c r="AD675" s="97"/>
      <c r="AE675" s="97"/>
      <c r="AF675" s="93"/>
      <c r="AG675" s="93"/>
      <c r="AH675" s="93"/>
      <c r="AI675" s="30"/>
      <c r="AJ675" s="30"/>
      <c r="AK675" s="30"/>
      <c r="AL675" s="30"/>
      <c r="AM675" s="109"/>
      <c r="AN675" s="109"/>
      <c r="AO675" s="30"/>
      <c r="AP675" s="112" t="s">
        <v>1487</v>
      </c>
      <c r="AQ675"/>
      <c r="AR675"/>
      <c r="AS675"/>
      <c r="AT675"/>
      <c r="AU675"/>
      <c r="AV675"/>
    </row>
    <row r="676" spans="27:48" ht="23.45" customHeight="1" x14ac:dyDescent="0.2">
      <c r="AA676" s="97"/>
      <c r="AB676" s="97"/>
      <c r="AC676" s="97"/>
      <c r="AD676" s="97"/>
      <c r="AE676" s="97"/>
      <c r="AF676" s="93"/>
      <c r="AG676" s="93"/>
      <c r="AH676" s="93"/>
      <c r="AI676" s="30"/>
      <c r="AJ676" s="30"/>
      <c r="AK676" s="30"/>
      <c r="AL676" s="30"/>
      <c r="AM676" s="109"/>
      <c r="AN676" s="109"/>
      <c r="AO676" s="30"/>
      <c r="AP676" s="112" t="s">
        <v>1488</v>
      </c>
      <c r="AQ676"/>
      <c r="AR676"/>
      <c r="AS676"/>
      <c r="AT676"/>
      <c r="AU676"/>
      <c r="AV676"/>
    </row>
    <row r="677" spans="27:48" ht="23.45" customHeight="1" x14ac:dyDescent="0.2">
      <c r="AA677" s="97"/>
      <c r="AB677" s="97"/>
      <c r="AC677" s="97"/>
      <c r="AD677" s="97"/>
      <c r="AE677" s="97"/>
      <c r="AF677" s="93"/>
      <c r="AG677" s="93"/>
      <c r="AH677" s="93"/>
      <c r="AI677" s="30"/>
      <c r="AJ677" s="30"/>
      <c r="AK677" s="30"/>
      <c r="AL677" s="30"/>
      <c r="AM677" s="109"/>
      <c r="AN677" s="109"/>
      <c r="AO677" s="30"/>
      <c r="AP677" s="112" t="s">
        <v>1489</v>
      </c>
      <c r="AQ677"/>
      <c r="AR677"/>
      <c r="AS677"/>
      <c r="AT677"/>
      <c r="AU677"/>
      <c r="AV677"/>
    </row>
    <row r="678" spans="27:48" ht="23.45" customHeight="1" x14ac:dyDescent="0.2">
      <c r="AA678" s="97"/>
      <c r="AB678" s="97"/>
      <c r="AC678" s="97"/>
      <c r="AD678" s="97"/>
      <c r="AE678" s="97"/>
      <c r="AF678" s="93"/>
      <c r="AG678" s="93"/>
      <c r="AH678" s="93"/>
      <c r="AI678" s="30"/>
      <c r="AJ678" s="30"/>
      <c r="AK678" s="30"/>
      <c r="AL678" s="30"/>
      <c r="AM678" s="109"/>
      <c r="AN678" s="109"/>
      <c r="AO678" s="30"/>
      <c r="AP678" s="112" t="s">
        <v>1490</v>
      </c>
      <c r="AQ678"/>
      <c r="AR678"/>
      <c r="AS678"/>
      <c r="AT678"/>
      <c r="AU678"/>
      <c r="AV678"/>
    </row>
    <row r="679" spans="27:48" ht="23.45" customHeight="1" x14ac:dyDescent="0.2">
      <c r="AA679" s="97"/>
      <c r="AB679" s="97"/>
      <c r="AC679" s="97"/>
      <c r="AD679" s="97"/>
      <c r="AE679" s="97"/>
      <c r="AF679" s="93"/>
      <c r="AG679" s="93"/>
      <c r="AH679" s="93"/>
      <c r="AI679" s="30"/>
      <c r="AJ679" s="30"/>
      <c r="AK679" s="30"/>
      <c r="AL679" s="30"/>
      <c r="AM679" s="109"/>
      <c r="AN679" s="109"/>
      <c r="AO679" s="30"/>
      <c r="AP679" s="112" t="s">
        <v>1491</v>
      </c>
      <c r="AQ679"/>
      <c r="AR679"/>
      <c r="AS679"/>
      <c r="AT679"/>
      <c r="AU679"/>
      <c r="AV679"/>
    </row>
    <row r="680" spans="27:48" ht="23.45" customHeight="1" x14ac:dyDescent="0.2">
      <c r="AA680" s="97"/>
      <c r="AB680" s="97"/>
      <c r="AC680" s="97"/>
      <c r="AD680" s="97"/>
      <c r="AE680" s="97"/>
      <c r="AF680" s="93"/>
      <c r="AG680" s="93"/>
      <c r="AH680" s="93"/>
      <c r="AI680" s="30"/>
      <c r="AJ680" s="30"/>
      <c r="AK680" s="30"/>
      <c r="AL680" s="30"/>
      <c r="AM680" s="109"/>
      <c r="AN680" s="109"/>
      <c r="AO680" s="30"/>
      <c r="AP680" s="112" t="s">
        <v>1492</v>
      </c>
      <c r="AQ680"/>
      <c r="AR680"/>
      <c r="AS680"/>
      <c r="AT680"/>
      <c r="AU680"/>
      <c r="AV680"/>
    </row>
    <row r="681" spans="27:48" ht="23.45" customHeight="1" x14ac:dyDescent="0.2">
      <c r="AA681" s="97"/>
      <c r="AB681" s="97"/>
      <c r="AC681" s="97"/>
      <c r="AD681" s="97"/>
      <c r="AE681" s="97"/>
      <c r="AF681" s="93"/>
      <c r="AG681" s="93"/>
      <c r="AH681" s="93"/>
      <c r="AI681" s="30"/>
      <c r="AJ681" s="30"/>
      <c r="AK681" s="30"/>
      <c r="AL681" s="30"/>
      <c r="AM681" s="109"/>
      <c r="AN681" s="109"/>
      <c r="AO681" s="30"/>
      <c r="AP681" s="112" t="s">
        <v>1493</v>
      </c>
      <c r="AQ681"/>
      <c r="AR681"/>
      <c r="AS681"/>
      <c r="AT681"/>
      <c r="AU681"/>
      <c r="AV681"/>
    </row>
    <row r="682" spans="27:48" ht="23.45" customHeight="1" x14ac:dyDescent="0.2">
      <c r="AA682" s="97"/>
      <c r="AB682" s="97"/>
      <c r="AC682" s="97"/>
      <c r="AD682" s="97"/>
      <c r="AE682" s="97"/>
      <c r="AF682" s="93"/>
      <c r="AG682" s="93"/>
      <c r="AH682" s="93"/>
      <c r="AI682" s="30"/>
      <c r="AJ682" s="30"/>
      <c r="AK682" s="30"/>
      <c r="AL682" s="30"/>
      <c r="AM682" s="109"/>
      <c r="AN682" s="109"/>
      <c r="AO682" s="30"/>
      <c r="AP682" s="112" t="s">
        <v>1494</v>
      </c>
      <c r="AQ682"/>
      <c r="AR682"/>
      <c r="AS682"/>
      <c r="AT682"/>
      <c r="AU682"/>
      <c r="AV682"/>
    </row>
    <row r="683" spans="27:48" ht="23.45" customHeight="1" x14ac:dyDescent="0.2">
      <c r="AA683" s="97"/>
      <c r="AB683" s="97"/>
      <c r="AC683" s="97"/>
      <c r="AD683" s="97"/>
      <c r="AE683" s="97"/>
      <c r="AF683" s="93"/>
      <c r="AG683" s="93"/>
      <c r="AH683" s="93"/>
      <c r="AI683" s="30"/>
      <c r="AJ683" s="30"/>
      <c r="AK683" s="30"/>
      <c r="AL683" s="30"/>
      <c r="AM683" s="109"/>
      <c r="AN683" s="109"/>
      <c r="AO683" s="30"/>
      <c r="AP683" s="112" t="s">
        <v>1495</v>
      </c>
      <c r="AQ683"/>
      <c r="AR683"/>
      <c r="AS683"/>
      <c r="AT683"/>
      <c r="AU683"/>
      <c r="AV683"/>
    </row>
    <row r="684" spans="27:48" ht="23.45" customHeight="1" x14ac:dyDescent="0.2">
      <c r="AA684" s="97"/>
      <c r="AB684" s="97"/>
      <c r="AC684" s="97"/>
      <c r="AD684" s="97"/>
      <c r="AE684" s="97"/>
      <c r="AF684" s="93"/>
      <c r="AG684" s="93"/>
      <c r="AH684" s="93"/>
      <c r="AI684" s="30"/>
      <c r="AJ684" s="30"/>
      <c r="AK684" s="30"/>
      <c r="AL684" s="30"/>
      <c r="AM684" s="109"/>
      <c r="AN684" s="109"/>
      <c r="AO684" s="30"/>
      <c r="AP684" s="112" t="s">
        <v>1496</v>
      </c>
      <c r="AQ684"/>
      <c r="AR684"/>
      <c r="AS684"/>
      <c r="AT684"/>
      <c r="AU684"/>
      <c r="AV684"/>
    </row>
    <row r="685" spans="27:48" ht="23.45" customHeight="1" x14ac:dyDescent="0.2">
      <c r="AA685" s="97"/>
      <c r="AB685" s="97"/>
      <c r="AC685" s="97"/>
      <c r="AD685" s="97"/>
      <c r="AE685" s="97"/>
      <c r="AF685" s="93"/>
      <c r="AG685" s="93"/>
      <c r="AH685" s="93"/>
      <c r="AI685" s="30"/>
      <c r="AJ685" s="30"/>
      <c r="AK685" s="30"/>
      <c r="AL685" s="30"/>
      <c r="AM685" s="109"/>
      <c r="AN685" s="109"/>
      <c r="AO685" s="30"/>
      <c r="AP685" s="112" t="s">
        <v>1497</v>
      </c>
      <c r="AQ685"/>
      <c r="AR685"/>
      <c r="AS685"/>
      <c r="AT685"/>
      <c r="AU685"/>
      <c r="AV685"/>
    </row>
    <row r="686" spans="27:48" ht="23.45" customHeight="1" x14ac:dyDescent="0.2">
      <c r="AA686" s="97"/>
      <c r="AB686" s="97"/>
      <c r="AC686" s="97"/>
      <c r="AD686" s="97"/>
      <c r="AE686" s="97"/>
      <c r="AF686" s="93"/>
      <c r="AG686" s="93"/>
      <c r="AH686" s="93"/>
      <c r="AI686" s="30"/>
      <c r="AJ686" s="30"/>
      <c r="AK686" s="30"/>
      <c r="AL686" s="30"/>
      <c r="AM686" s="109"/>
      <c r="AN686" s="109"/>
      <c r="AO686" s="30"/>
      <c r="AP686" s="112" t="s">
        <v>1498</v>
      </c>
      <c r="AQ686"/>
      <c r="AR686"/>
      <c r="AS686"/>
      <c r="AT686"/>
      <c r="AU686"/>
      <c r="AV686"/>
    </row>
    <row r="687" spans="27:48" ht="23.45" customHeight="1" x14ac:dyDescent="0.2">
      <c r="AA687" s="97"/>
      <c r="AB687" s="97"/>
      <c r="AC687" s="97"/>
      <c r="AD687" s="97"/>
      <c r="AE687" s="97"/>
      <c r="AF687" s="93"/>
      <c r="AG687" s="93"/>
      <c r="AH687" s="93"/>
      <c r="AI687" s="30"/>
      <c r="AJ687" s="30"/>
      <c r="AK687" s="30"/>
      <c r="AL687" s="30"/>
      <c r="AM687" s="109"/>
      <c r="AN687" s="109"/>
      <c r="AO687" s="30"/>
      <c r="AP687" s="112" t="s">
        <v>1499</v>
      </c>
      <c r="AQ687"/>
      <c r="AR687"/>
      <c r="AS687"/>
      <c r="AT687"/>
      <c r="AU687"/>
      <c r="AV687"/>
    </row>
    <row r="688" spans="27:48" ht="23.45" customHeight="1" x14ac:dyDescent="0.2">
      <c r="AA688" s="97"/>
      <c r="AB688" s="97"/>
      <c r="AC688" s="97"/>
      <c r="AD688" s="97"/>
      <c r="AE688" s="97"/>
      <c r="AF688" s="93"/>
      <c r="AG688" s="93"/>
      <c r="AH688" s="93"/>
      <c r="AI688" s="30"/>
      <c r="AJ688" s="30"/>
      <c r="AK688" s="30"/>
      <c r="AL688" s="30"/>
      <c r="AM688" s="109"/>
      <c r="AN688" s="109"/>
      <c r="AO688" s="30"/>
      <c r="AP688" s="112" t="s">
        <v>1500</v>
      </c>
      <c r="AQ688"/>
      <c r="AR688"/>
      <c r="AS688"/>
      <c r="AT688"/>
      <c r="AU688"/>
      <c r="AV688"/>
    </row>
    <row r="689" spans="27:48" ht="23.45" customHeight="1" x14ac:dyDescent="0.2">
      <c r="AA689" s="97"/>
      <c r="AB689" s="97"/>
      <c r="AC689" s="97"/>
      <c r="AD689" s="97"/>
      <c r="AE689" s="97"/>
      <c r="AF689" s="93"/>
      <c r="AG689" s="93"/>
      <c r="AH689" s="93"/>
      <c r="AI689" s="30"/>
      <c r="AJ689" s="30"/>
      <c r="AK689" s="30"/>
      <c r="AL689" s="30"/>
      <c r="AM689" s="109"/>
      <c r="AN689" s="109"/>
      <c r="AO689" s="30"/>
      <c r="AP689" s="112" t="s">
        <v>1501</v>
      </c>
      <c r="AQ689"/>
      <c r="AR689"/>
      <c r="AS689"/>
      <c r="AT689"/>
      <c r="AU689"/>
      <c r="AV689"/>
    </row>
    <row r="690" spans="27:48" ht="23.45" customHeight="1" x14ac:dyDescent="0.2">
      <c r="AA690" s="97"/>
      <c r="AB690" s="97"/>
      <c r="AC690" s="97"/>
      <c r="AD690" s="97"/>
      <c r="AE690" s="97"/>
      <c r="AF690" s="93"/>
      <c r="AG690" s="93"/>
      <c r="AH690" s="93"/>
      <c r="AI690" s="30"/>
      <c r="AJ690" s="30"/>
      <c r="AK690" s="30"/>
      <c r="AL690" s="30"/>
      <c r="AM690" s="109"/>
      <c r="AN690" s="109"/>
      <c r="AO690" s="30"/>
      <c r="AP690" s="112" t="s">
        <v>1502</v>
      </c>
      <c r="AQ690"/>
      <c r="AR690"/>
      <c r="AS690"/>
      <c r="AT690"/>
      <c r="AU690"/>
      <c r="AV690"/>
    </row>
    <row r="691" spans="27:48" ht="23.45" customHeight="1" x14ac:dyDescent="0.2">
      <c r="AA691" s="97"/>
      <c r="AB691" s="97"/>
      <c r="AC691" s="97"/>
      <c r="AD691" s="97"/>
      <c r="AE691" s="97"/>
      <c r="AF691" s="93"/>
      <c r="AG691" s="93"/>
      <c r="AH691" s="93"/>
      <c r="AI691" s="30"/>
      <c r="AJ691" s="30"/>
      <c r="AK691" s="30"/>
      <c r="AL691" s="30"/>
      <c r="AM691" s="109"/>
      <c r="AN691" s="109"/>
      <c r="AO691" s="30"/>
      <c r="AP691" s="112" t="s">
        <v>1503</v>
      </c>
      <c r="AQ691"/>
      <c r="AR691"/>
      <c r="AS691"/>
      <c r="AT691"/>
      <c r="AU691"/>
      <c r="AV691"/>
    </row>
    <row r="692" spans="27:48" ht="23.45" customHeight="1" x14ac:dyDescent="0.2">
      <c r="AA692" s="97"/>
      <c r="AB692" s="97"/>
      <c r="AC692" s="97"/>
      <c r="AD692" s="97"/>
      <c r="AE692" s="97"/>
      <c r="AF692" s="93"/>
      <c r="AG692" s="93"/>
      <c r="AH692" s="93"/>
      <c r="AI692" s="30"/>
      <c r="AJ692" s="30"/>
      <c r="AK692" s="30"/>
      <c r="AL692" s="30"/>
      <c r="AM692" s="109"/>
      <c r="AN692" s="109"/>
      <c r="AO692" s="30"/>
      <c r="AP692" s="112" t="s">
        <v>1504</v>
      </c>
      <c r="AQ692"/>
      <c r="AR692"/>
      <c r="AS692"/>
      <c r="AT692"/>
      <c r="AU692"/>
      <c r="AV692"/>
    </row>
    <row r="693" spans="27:48" ht="23.45" customHeight="1" x14ac:dyDescent="0.2">
      <c r="AA693" s="97"/>
      <c r="AB693" s="97"/>
      <c r="AC693" s="97"/>
      <c r="AD693" s="97"/>
      <c r="AE693" s="97"/>
      <c r="AF693" s="93"/>
      <c r="AG693" s="93"/>
      <c r="AH693" s="93"/>
      <c r="AI693" s="30"/>
      <c r="AJ693" s="30"/>
      <c r="AK693" s="30"/>
      <c r="AL693" s="30"/>
      <c r="AM693" s="109"/>
      <c r="AN693" s="109"/>
      <c r="AO693" s="30"/>
      <c r="AP693" s="112" t="s">
        <v>1505</v>
      </c>
      <c r="AQ693"/>
      <c r="AR693"/>
      <c r="AS693"/>
      <c r="AT693"/>
      <c r="AU693"/>
      <c r="AV693"/>
    </row>
    <row r="694" spans="27:48" ht="23.45" customHeight="1" x14ac:dyDescent="0.2">
      <c r="AA694" s="97"/>
      <c r="AB694" s="97"/>
      <c r="AC694" s="97"/>
      <c r="AD694" s="97"/>
      <c r="AE694" s="97"/>
      <c r="AF694" s="93"/>
      <c r="AG694" s="93"/>
      <c r="AH694" s="93"/>
      <c r="AI694" s="30"/>
      <c r="AJ694" s="30"/>
      <c r="AK694" s="30"/>
      <c r="AL694" s="30"/>
      <c r="AM694" s="109"/>
      <c r="AN694" s="109"/>
      <c r="AO694" s="30"/>
      <c r="AP694" s="112" t="s">
        <v>1506</v>
      </c>
      <c r="AQ694"/>
      <c r="AR694"/>
      <c r="AS694"/>
      <c r="AT694"/>
      <c r="AU694"/>
      <c r="AV694"/>
    </row>
    <row r="695" spans="27:48" ht="23.45" customHeight="1" x14ac:dyDescent="0.2">
      <c r="AA695" s="97"/>
      <c r="AB695" s="97"/>
      <c r="AC695" s="97"/>
      <c r="AD695" s="97"/>
      <c r="AE695" s="97"/>
      <c r="AF695" s="93"/>
      <c r="AG695" s="93"/>
      <c r="AH695" s="93"/>
      <c r="AI695" s="30"/>
      <c r="AJ695" s="30"/>
      <c r="AK695" s="30"/>
      <c r="AL695" s="30"/>
      <c r="AM695" s="109"/>
      <c r="AN695" s="109"/>
      <c r="AO695" s="30"/>
      <c r="AP695" s="112" t="s">
        <v>1507</v>
      </c>
      <c r="AQ695"/>
      <c r="AR695"/>
      <c r="AS695"/>
      <c r="AT695"/>
      <c r="AU695"/>
      <c r="AV695"/>
    </row>
    <row r="696" spans="27:48" ht="23.45" customHeight="1" x14ac:dyDescent="0.2">
      <c r="AA696" s="97"/>
      <c r="AB696" s="97"/>
      <c r="AC696" s="97"/>
      <c r="AD696" s="97"/>
      <c r="AE696" s="97"/>
      <c r="AF696" s="93"/>
      <c r="AG696" s="93"/>
      <c r="AH696" s="93"/>
      <c r="AI696" s="30"/>
      <c r="AJ696" s="30"/>
      <c r="AK696" s="30"/>
      <c r="AL696" s="30"/>
      <c r="AM696" s="109"/>
      <c r="AN696" s="109"/>
      <c r="AO696" s="30"/>
      <c r="AP696" s="112" t="s">
        <v>1508</v>
      </c>
      <c r="AQ696"/>
      <c r="AR696"/>
      <c r="AS696"/>
      <c r="AT696"/>
      <c r="AU696"/>
      <c r="AV696"/>
    </row>
    <row r="697" spans="27:48" ht="23.45" customHeight="1" x14ac:dyDescent="0.2">
      <c r="AA697" s="97"/>
      <c r="AB697" s="97"/>
      <c r="AC697" s="97"/>
      <c r="AD697" s="97"/>
      <c r="AE697" s="97"/>
      <c r="AF697" s="93"/>
      <c r="AG697" s="93"/>
      <c r="AH697" s="93"/>
      <c r="AI697" s="30"/>
      <c r="AJ697" s="30"/>
      <c r="AK697" s="30"/>
      <c r="AL697" s="30"/>
      <c r="AM697" s="109"/>
      <c r="AN697" s="109"/>
      <c r="AO697" s="30"/>
      <c r="AP697" s="112" t="s">
        <v>1509</v>
      </c>
      <c r="AQ697"/>
      <c r="AR697"/>
      <c r="AS697"/>
      <c r="AT697"/>
      <c r="AU697"/>
      <c r="AV697"/>
    </row>
    <row r="698" spans="27:48" ht="23.45" customHeight="1" x14ac:dyDescent="0.2">
      <c r="AA698" s="97"/>
      <c r="AB698" s="97"/>
      <c r="AC698" s="97"/>
      <c r="AD698" s="97"/>
      <c r="AE698" s="97"/>
      <c r="AF698" s="93"/>
      <c r="AG698" s="93"/>
      <c r="AH698" s="93"/>
      <c r="AI698" s="30"/>
      <c r="AJ698" s="30"/>
      <c r="AK698" s="30"/>
      <c r="AL698" s="30"/>
      <c r="AM698" s="109"/>
      <c r="AN698" s="109"/>
      <c r="AO698" s="30"/>
      <c r="AP698" s="112" t="s">
        <v>1510</v>
      </c>
      <c r="AQ698"/>
      <c r="AR698"/>
      <c r="AS698"/>
      <c r="AT698"/>
      <c r="AU698"/>
      <c r="AV698"/>
    </row>
    <row r="699" spans="27:48" ht="23.45" customHeight="1" x14ac:dyDescent="0.2">
      <c r="AA699" s="97"/>
      <c r="AB699" s="97"/>
      <c r="AC699" s="97"/>
      <c r="AD699" s="97"/>
      <c r="AE699" s="97"/>
      <c r="AF699" s="93"/>
      <c r="AG699" s="93"/>
      <c r="AH699" s="93"/>
      <c r="AI699" s="30"/>
      <c r="AJ699" s="30"/>
      <c r="AK699" s="30"/>
      <c r="AL699" s="30"/>
      <c r="AM699" s="109"/>
      <c r="AN699" s="109"/>
      <c r="AO699" s="30"/>
      <c r="AP699" s="112" t="s">
        <v>1511</v>
      </c>
      <c r="AQ699"/>
      <c r="AR699"/>
      <c r="AS699"/>
      <c r="AT699"/>
      <c r="AU699"/>
      <c r="AV699"/>
    </row>
    <row r="700" spans="27:48" ht="23.45" customHeight="1" x14ac:dyDescent="0.2">
      <c r="AA700" s="97"/>
      <c r="AB700" s="97"/>
      <c r="AC700" s="97"/>
      <c r="AD700" s="97"/>
      <c r="AE700" s="97"/>
      <c r="AF700" s="93"/>
      <c r="AG700" s="93"/>
      <c r="AH700" s="93"/>
      <c r="AI700" s="30"/>
      <c r="AJ700" s="30"/>
      <c r="AK700" s="30"/>
      <c r="AL700" s="30"/>
      <c r="AM700" s="109"/>
      <c r="AN700" s="109"/>
      <c r="AO700" s="30"/>
      <c r="AP700" s="112" t="s">
        <v>1512</v>
      </c>
      <c r="AQ700"/>
      <c r="AR700"/>
      <c r="AS700"/>
      <c r="AT700"/>
      <c r="AU700"/>
      <c r="AV700"/>
    </row>
    <row r="701" spans="27:48" ht="23.45" customHeight="1" x14ac:dyDescent="0.2">
      <c r="AA701" s="97"/>
      <c r="AB701" s="97"/>
      <c r="AC701" s="97"/>
      <c r="AD701" s="97"/>
      <c r="AE701" s="97"/>
      <c r="AF701" s="93"/>
      <c r="AG701" s="93"/>
      <c r="AH701" s="93"/>
      <c r="AI701" s="30"/>
      <c r="AJ701" s="30"/>
      <c r="AK701" s="30"/>
      <c r="AL701" s="30"/>
      <c r="AM701" s="109"/>
      <c r="AN701" s="109"/>
      <c r="AO701" s="30"/>
      <c r="AP701" s="112" t="s">
        <v>1513</v>
      </c>
      <c r="AQ701"/>
      <c r="AR701"/>
      <c r="AS701"/>
      <c r="AT701"/>
      <c r="AU701"/>
      <c r="AV701"/>
    </row>
    <row r="702" spans="27:48" ht="23.45" customHeight="1" x14ac:dyDescent="0.2">
      <c r="AA702" s="97"/>
      <c r="AB702" s="97"/>
      <c r="AC702" s="97"/>
      <c r="AD702" s="97"/>
      <c r="AE702" s="97"/>
      <c r="AF702" s="93"/>
      <c r="AG702" s="93"/>
      <c r="AH702" s="93"/>
      <c r="AI702" s="30"/>
      <c r="AJ702" s="30"/>
      <c r="AK702" s="30"/>
      <c r="AL702" s="30"/>
      <c r="AM702" s="109"/>
      <c r="AN702" s="109"/>
      <c r="AO702" s="30"/>
      <c r="AP702" s="112" t="s">
        <v>1514</v>
      </c>
      <c r="AQ702"/>
      <c r="AR702"/>
      <c r="AS702"/>
      <c r="AT702"/>
      <c r="AU702"/>
      <c r="AV702"/>
    </row>
    <row r="703" spans="27:48" ht="23.45" customHeight="1" x14ac:dyDescent="0.2">
      <c r="AA703" s="97"/>
      <c r="AB703" s="97"/>
      <c r="AC703" s="97"/>
      <c r="AD703" s="97"/>
      <c r="AE703" s="97"/>
      <c r="AF703" s="93"/>
      <c r="AG703" s="93"/>
      <c r="AH703" s="93"/>
      <c r="AI703" s="30"/>
      <c r="AJ703" s="30"/>
      <c r="AK703" s="30"/>
      <c r="AL703" s="30"/>
      <c r="AM703" s="109"/>
      <c r="AN703" s="109"/>
      <c r="AO703" s="30"/>
      <c r="AP703" s="112" t="s">
        <v>1515</v>
      </c>
      <c r="AQ703"/>
      <c r="AR703"/>
      <c r="AS703"/>
      <c r="AT703"/>
      <c r="AU703"/>
      <c r="AV703"/>
    </row>
    <row r="704" spans="27:48" ht="23.45" customHeight="1" x14ac:dyDescent="0.2">
      <c r="AA704" s="97"/>
      <c r="AB704" s="97"/>
      <c r="AC704" s="97"/>
      <c r="AD704" s="97"/>
      <c r="AE704" s="97"/>
      <c r="AF704" s="93"/>
      <c r="AG704" s="93"/>
      <c r="AH704" s="93"/>
      <c r="AI704" s="30"/>
      <c r="AJ704" s="30"/>
      <c r="AK704" s="30"/>
      <c r="AL704" s="30"/>
      <c r="AM704" s="109"/>
      <c r="AN704" s="109"/>
      <c r="AO704" s="30"/>
      <c r="AP704" s="112" t="s">
        <v>1516</v>
      </c>
      <c r="AQ704"/>
      <c r="AR704"/>
      <c r="AS704"/>
      <c r="AT704"/>
      <c r="AU704"/>
      <c r="AV704"/>
    </row>
    <row r="705" spans="27:48" ht="23.45" customHeight="1" x14ac:dyDescent="0.2">
      <c r="AA705" s="97"/>
      <c r="AB705" s="97"/>
      <c r="AC705" s="97"/>
      <c r="AD705" s="97"/>
      <c r="AE705" s="97"/>
      <c r="AF705" s="93"/>
      <c r="AG705" s="93"/>
      <c r="AH705" s="93"/>
      <c r="AI705" s="30"/>
      <c r="AJ705" s="30"/>
      <c r="AK705" s="30"/>
      <c r="AL705" s="30"/>
      <c r="AM705" s="109"/>
      <c r="AN705" s="109"/>
      <c r="AO705" s="30"/>
      <c r="AP705" s="112" t="s">
        <v>1517</v>
      </c>
      <c r="AQ705"/>
      <c r="AR705"/>
      <c r="AS705"/>
      <c r="AT705"/>
      <c r="AU705"/>
      <c r="AV705"/>
    </row>
    <row r="706" spans="27:48" ht="23.45" customHeight="1" x14ac:dyDescent="0.2">
      <c r="AA706" s="97"/>
      <c r="AB706" s="97"/>
      <c r="AC706" s="97"/>
      <c r="AD706" s="97"/>
      <c r="AE706" s="97"/>
      <c r="AF706" s="93"/>
      <c r="AG706" s="93"/>
      <c r="AH706" s="93"/>
      <c r="AI706" s="30"/>
      <c r="AJ706" s="30"/>
      <c r="AK706" s="30"/>
      <c r="AL706" s="30"/>
      <c r="AM706" s="109"/>
      <c r="AN706" s="109"/>
      <c r="AO706" s="30"/>
      <c r="AP706" s="112" t="s">
        <v>1518</v>
      </c>
      <c r="AQ706"/>
      <c r="AR706"/>
      <c r="AS706"/>
      <c r="AT706"/>
      <c r="AU706"/>
      <c r="AV706"/>
    </row>
    <row r="707" spans="27:48" ht="23.45" customHeight="1" x14ac:dyDescent="0.2">
      <c r="AA707" s="97"/>
      <c r="AB707" s="97"/>
      <c r="AC707" s="97"/>
      <c r="AD707" s="97"/>
      <c r="AE707" s="97"/>
      <c r="AF707" s="93"/>
      <c r="AG707" s="93"/>
      <c r="AH707" s="93"/>
      <c r="AI707" s="30"/>
      <c r="AJ707" s="30"/>
      <c r="AK707" s="30"/>
      <c r="AL707" s="30"/>
      <c r="AM707" s="109"/>
      <c r="AN707" s="109"/>
      <c r="AO707" s="30"/>
      <c r="AP707" s="112" t="s">
        <v>1519</v>
      </c>
      <c r="AQ707"/>
      <c r="AR707"/>
      <c r="AS707"/>
      <c r="AT707"/>
      <c r="AU707"/>
      <c r="AV707"/>
    </row>
    <row r="708" spans="27:48" ht="23.45" customHeight="1" x14ac:dyDescent="0.2">
      <c r="AA708" s="97"/>
      <c r="AB708" s="97"/>
      <c r="AC708" s="97"/>
      <c r="AD708" s="97"/>
      <c r="AE708" s="97"/>
      <c r="AF708" s="93"/>
      <c r="AG708" s="93"/>
      <c r="AH708" s="93"/>
      <c r="AI708" s="30"/>
      <c r="AJ708" s="30"/>
      <c r="AK708" s="30"/>
      <c r="AL708" s="30"/>
      <c r="AM708" s="109"/>
      <c r="AN708" s="109"/>
      <c r="AO708" s="30"/>
      <c r="AP708" s="112" t="s">
        <v>1520</v>
      </c>
      <c r="AQ708"/>
      <c r="AR708"/>
      <c r="AS708"/>
      <c r="AT708"/>
      <c r="AU708"/>
      <c r="AV708"/>
    </row>
    <row r="709" spans="27:48" ht="23.45" customHeight="1" x14ac:dyDescent="0.2">
      <c r="AA709" s="97"/>
      <c r="AB709" s="97"/>
      <c r="AC709" s="97"/>
      <c r="AD709" s="97"/>
      <c r="AE709" s="97"/>
      <c r="AF709" s="93"/>
      <c r="AG709" s="93"/>
      <c r="AH709" s="93"/>
      <c r="AI709" s="30"/>
      <c r="AJ709" s="30"/>
      <c r="AK709" s="30"/>
      <c r="AL709" s="30"/>
      <c r="AM709" s="109"/>
      <c r="AN709" s="109"/>
      <c r="AO709" s="30"/>
      <c r="AP709" s="112" t="s">
        <v>1521</v>
      </c>
      <c r="AQ709"/>
      <c r="AR709"/>
      <c r="AS709"/>
      <c r="AT709"/>
      <c r="AU709"/>
      <c r="AV709"/>
    </row>
    <row r="710" spans="27:48" ht="23.45" customHeight="1" x14ac:dyDescent="0.2">
      <c r="AA710" s="97"/>
      <c r="AB710" s="97"/>
      <c r="AC710" s="97"/>
      <c r="AD710" s="97"/>
      <c r="AE710" s="97"/>
      <c r="AF710" s="93"/>
      <c r="AG710" s="93"/>
      <c r="AH710" s="93"/>
      <c r="AI710" s="30"/>
      <c r="AJ710" s="30"/>
      <c r="AK710" s="30"/>
      <c r="AL710" s="30"/>
      <c r="AM710" s="109"/>
      <c r="AN710" s="109"/>
      <c r="AO710" s="30"/>
      <c r="AP710" s="112" t="s">
        <v>1522</v>
      </c>
      <c r="AQ710"/>
      <c r="AR710"/>
      <c r="AS710"/>
      <c r="AT710"/>
      <c r="AU710"/>
      <c r="AV710"/>
    </row>
    <row r="711" spans="27:48" ht="23.45" customHeight="1" x14ac:dyDescent="0.2">
      <c r="AA711" s="97"/>
      <c r="AB711" s="97"/>
      <c r="AC711" s="97"/>
      <c r="AD711" s="97"/>
      <c r="AE711" s="97"/>
      <c r="AF711" s="93"/>
      <c r="AG711" s="93"/>
      <c r="AH711" s="93"/>
      <c r="AI711" s="30"/>
      <c r="AJ711" s="30"/>
      <c r="AK711" s="30"/>
      <c r="AL711" s="30"/>
      <c r="AM711" s="109"/>
      <c r="AN711" s="109"/>
      <c r="AO711" s="30"/>
      <c r="AP711" s="112" t="s">
        <v>1523</v>
      </c>
      <c r="AQ711"/>
      <c r="AR711"/>
      <c r="AS711"/>
      <c r="AT711"/>
      <c r="AU711"/>
      <c r="AV711"/>
    </row>
    <row r="712" spans="27:48" ht="23.45" customHeight="1" x14ac:dyDescent="0.2">
      <c r="AA712" s="97"/>
      <c r="AB712" s="97"/>
      <c r="AC712" s="97"/>
      <c r="AD712" s="97"/>
      <c r="AE712" s="97"/>
      <c r="AF712" s="93"/>
      <c r="AG712" s="93"/>
      <c r="AH712" s="93"/>
      <c r="AI712" s="30"/>
      <c r="AJ712" s="30"/>
      <c r="AK712" s="30"/>
      <c r="AL712" s="30"/>
      <c r="AM712" s="109"/>
      <c r="AN712" s="109"/>
      <c r="AO712" s="30"/>
      <c r="AP712" s="112" t="s">
        <v>1524</v>
      </c>
      <c r="AQ712"/>
      <c r="AR712"/>
      <c r="AS712"/>
      <c r="AT712"/>
      <c r="AU712"/>
      <c r="AV712"/>
    </row>
    <row r="713" spans="27:48" ht="23.45" customHeight="1" x14ac:dyDescent="0.2">
      <c r="AA713" s="97"/>
      <c r="AB713" s="97"/>
      <c r="AC713" s="97"/>
      <c r="AD713" s="97"/>
      <c r="AE713" s="97"/>
      <c r="AF713" s="93"/>
      <c r="AG713" s="93"/>
      <c r="AH713" s="93"/>
      <c r="AI713" s="30"/>
      <c r="AJ713" s="30"/>
      <c r="AK713" s="30"/>
      <c r="AL713" s="30"/>
      <c r="AM713" s="109"/>
      <c r="AN713" s="109"/>
      <c r="AO713" s="30"/>
      <c r="AP713" s="112" t="s">
        <v>1525</v>
      </c>
      <c r="AQ713"/>
      <c r="AR713"/>
      <c r="AS713"/>
      <c r="AT713"/>
      <c r="AU713"/>
      <c r="AV713"/>
    </row>
    <row r="714" spans="27:48" ht="23.45" customHeight="1" x14ac:dyDescent="0.2">
      <c r="AA714" s="97"/>
      <c r="AB714" s="97"/>
      <c r="AC714" s="97"/>
      <c r="AD714" s="97"/>
      <c r="AE714" s="97"/>
      <c r="AF714" s="93"/>
      <c r="AG714" s="93"/>
      <c r="AH714" s="93"/>
      <c r="AI714" s="30"/>
      <c r="AJ714" s="30"/>
      <c r="AK714" s="30"/>
      <c r="AL714" s="30"/>
      <c r="AM714" s="109"/>
      <c r="AN714" s="109"/>
      <c r="AO714" s="30"/>
      <c r="AP714" s="112" t="s">
        <v>1526</v>
      </c>
      <c r="AQ714"/>
      <c r="AR714"/>
      <c r="AS714"/>
      <c r="AT714"/>
      <c r="AU714"/>
      <c r="AV714"/>
    </row>
    <row r="715" spans="27:48" ht="23.45" customHeight="1" x14ac:dyDescent="0.2">
      <c r="AA715" s="97"/>
      <c r="AB715" s="97"/>
      <c r="AC715" s="97"/>
      <c r="AD715" s="97"/>
      <c r="AE715" s="97"/>
      <c r="AF715" s="93"/>
      <c r="AG715" s="93"/>
      <c r="AH715" s="93"/>
      <c r="AI715" s="30"/>
      <c r="AJ715" s="30"/>
      <c r="AK715" s="30"/>
      <c r="AL715" s="30"/>
      <c r="AM715" s="109"/>
      <c r="AN715" s="109"/>
      <c r="AO715" s="30"/>
      <c r="AP715" s="112" t="s">
        <v>1527</v>
      </c>
      <c r="AQ715"/>
      <c r="AR715"/>
      <c r="AS715"/>
      <c r="AT715"/>
      <c r="AU715"/>
      <c r="AV715"/>
    </row>
    <row r="716" spans="27:48" ht="23.45" customHeight="1" x14ac:dyDescent="0.2">
      <c r="AA716" s="97"/>
      <c r="AB716" s="97"/>
      <c r="AC716" s="97"/>
      <c r="AD716" s="97"/>
      <c r="AE716" s="97"/>
      <c r="AF716" s="93"/>
      <c r="AG716" s="93"/>
      <c r="AH716" s="93"/>
      <c r="AI716" s="30"/>
      <c r="AJ716" s="30"/>
      <c r="AK716" s="30"/>
      <c r="AL716" s="30"/>
      <c r="AM716" s="109"/>
      <c r="AN716" s="109"/>
      <c r="AO716" s="30"/>
      <c r="AP716" s="112" t="s">
        <v>1528</v>
      </c>
      <c r="AQ716"/>
      <c r="AR716"/>
      <c r="AS716"/>
      <c r="AT716"/>
      <c r="AU716"/>
      <c r="AV716"/>
    </row>
    <row r="717" spans="27:48" ht="23.45" customHeight="1" x14ac:dyDescent="0.2">
      <c r="AA717" s="97"/>
      <c r="AB717" s="97"/>
      <c r="AC717" s="97"/>
      <c r="AD717" s="97"/>
      <c r="AE717" s="97"/>
      <c r="AF717" s="93"/>
      <c r="AG717" s="93"/>
      <c r="AH717" s="93"/>
      <c r="AI717" s="30"/>
      <c r="AJ717" s="30"/>
      <c r="AK717" s="30"/>
      <c r="AL717" s="30"/>
      <c r="AM717" s="109"/>
      <c r="AN717" s="109"/>
      <c r="AO717" s="30"/>
      <c r="AP717" s="112" t="s">
        <v>1529</v>
      </c>
      <c r="AQ717"/>
      <c r="AR717"/>
      <c r="AS717"/>
      <c r="AT717"/>
      <c r="AU717"/>
      <c r="AV717"/>
    </row>
    <row r="718" spans="27:48" ht="23.45" customHeight="1" x14ac:dyDescent="0.2">
      <c r="AA718" s="97"/>
      <c r="AB718" s="97"/>
      <c r="AC718" s="97"/>
      <c r="AD718" s="97"/>
      <c r="AE718" s="97"/>
      <c r="AF718" s="93"/>
      <c r="AG718" s="93"/>
      <c r="AH718" s="93"/>
      <c r="AI718" s="30"/>
      <c r="AJ718" s="30"/>
      <c r="AK718" s="30"/>
      <c r="AL718" s="30"/>
      <c r="AM718" s="109"/>
      <c r="AN718" s="109"/>
      <c r="AO718" s="30"/>
      <c r="AP718" s="112" t="s">
        <v>1530</v>
      </c>
      <c r="AQ718"/>
      <c r="AR718"/>
      <c r="AS718"/>
      <c r="AT718"/>
      <c r="AU718"/>
      <c r="AV718"/>
    </row>
    <row r="719" spans="27:48" ht="23.45" customHeight="1" x14ac:dyDescent="0.2">
      <c r="AA719" s="97"/>
      <c r="AB719" s="97"/>
      <c r="AC719" s="97"/>
      <c r="AD719" s="97"/>
      <c r="AE719" s="97"/>
      <c r="AF719" s="93"/>
      <c r="AG719" s="93"/>
      <c r="AH719" s="93"/>
      <c r="AI719" s="30"/>
      <c r="AJ719" s="30"/>
      <c r="AK719" s="30"/>
      <c r="AL719" s="30"/>
      <c r="AM719" s="109"/>
      <c r="AN719" s="109"/>
      <c r="AO719" s="30"/>
      <c r="AP719" s="112" t="s">
        <v>1531</v>
      </c>
      <c r="AQ719"/>
      <c r="AR719"/>
      <c r="AS719"/>
      <c r="AT719"/>
      <c r="AU719"/>
      <c r="AV719"/>
    </row>
    <row r="720" spans="27:48" ht="23.45" customHeight="1" x14ac:dyDescent="0.2">
      <c r="AA720" s="97"/>
      <c r="AB720" s="97"/>
      <c r="AC720" s="97"/>
      <c r="AD720" s="97"/>
      <c r="AE720" s="97"/>
      <c r="AF720" s="93"/>
      <c r="AG720" s="93"/>
      <c r="AH720" s="93"/>
      <c r="AI720" s="30"/>
      <c r="AJ720" s="30"/>
      <c r="AK720" s="30"/>
      <c r="AL720" s="30"/>
      <c r="AM720" s="109"/>
      <c r="AN720" s="109"/>
      <c r="AO720" s="30"/>
      <c r="AP720" s="112" t="s">
        <v>1532</v>
      </c>
      <c r="AQ720"/>
      <c r="AR720"/>
      <c r="AS720"/>
      <c r="AT720"/>
      <c r="AU720"/>
      <c r="AV720"/>
    </row>
    <row r="721" spans="27:48" ht="23.45" customHeight="1" x14ac:dyDescent="0.2">
      <c r="AA721" s="97"/>
      <c r="AB721" s="97"/>
      <c r="AC721" s="97"/>
      <c r="AD721" s="97"/>
      <c r="AE721" s="97"/>
      <c r="AF721" s="93"/>
      <c r="AG721" s="93"/>
      <c r="AH721" s="93"/>
      <c r="AI721" s="30"/>
      <c r="AJ721" s="30"/>
      <c r="AK721" s="30"/>
      <c r="AL721" s="30"/>
      <c r="AM721" s="109"/>
      <c r="AN721" s="109"/>
      <c r="AO721" s="30"/>
      <c r="AP721" s="112" t="s">
        <v>1533</v>
      </c>
      <c r="AQ721"/>
      <c r="AR721"/>
      <c r="AS721"/>
      <c r="AT721"/>
      <c r="AU721"/>
      <c r="AV721"/>
    </row>
    <row r="722" spans="27:48" ht="23.45" customHeight="1" x14ac:dyDescent="0.2">
      <c r="AA722" s="97"/>
      <c r="AB722" s="97"/>
      <c r="AC722" s="97"/>
      <c r="AD722" s="97"/>
      <c r="AE722" s="97"/>
      <c r="AF722" s="93"/>
      <c r="AG722" s="93"/>
      <c r="AH722" s="93"/>
      <c r="AI722" s="30"/>
      <c r="AJ722" s="30"/>
      <c r="AK722" s="30"/>
      <c r="AL722" s="30"/>
      <c r="AM722" s="109"/>
      <c r="AN722" s="109"/>
      <c r="AO722" s="30"/>
      <c r="AP722" s="112" t="s">
        <v>1534</v>
      </c>
      <c r="AQ722"/>
      <c r="AR722"/>
      <c r="AS722"/>
      <c r="AT722"/>
      <c r="AU722"/>
      <c r="AV722"/>
    </row>
    <row r="723" spans="27:48" ht="23.45" customHeight="1" x14ac:dyDescent="0.2">
      <c r="AA723" s="97"/>
      <c r="AB723" s="97"/>
      <c r="AC723" s="97"/>
      <c r="AD723" s="97"/>
      <c r="AE723" s="97"/>
      <c r="AF723" s="93"/>
      <c r="AG723" s="93"/>
      <c r="AH723" s="93"/>
      <c r="AI723" s="30"/>
      <c r="AJ723" s="30"/>
      <c r="AK723" s="30"/>
      <c r="AL723" s="30"/>
      <c r="AM723" s="109"/>
      <c r="AN723" s="109"/>
      <c r="AO723" s="30"/>
      <c r="AP723" s="112" t="s">
        <v>1535</v>
      </c>
      <c r="AQ723"/>
      <c r="AR723"/>
      <c r="AS723"/>
      <c r="AT723"/>
      <c r="AU723"/>
      <c r="AV723"/>
    </row>
    <row r="724" spans="27:48" ht="23.45" customHeight="1" x14ac:dyDescent="0.2">
      <c r="AA724" s="97"/>
      <c r="AB724" s="97"/>
      <c r="AC724" s="97"/>
      <c r="AD724" s="97"/>
      <c r="AE724" s="97"/>
      <c r="AF724" s="93"/>
      <c r="AG724" s="93"/>
      <c r="AH724" s="93"/>
      <c r="AI724" s="30"/>
      <c r="AJ724" s="30"/>
      <c r="AK724" s="30"/>
      <c r="AL724" s="30"/>
      <c r="AM724" s="109"/>
      <c r="AN724" s="109"/>
      <c r="AO724" s="30"/>
      <c r="AP724" s="112" t="s">
        <v>1536</v>
      </c>
      <c r="AQ724"/>
      <c r="AR724"/>
      <c r="AS724"/>
      <c r="AT724"/>
      <c r="AU724"/>
      <c r="AV724"/>
    </row>
    <row r="725" spans="27:48" ht="23.45" customHeight="1" x14ac:dyDescent="0.2">
      <c r="AA725" s="97"/>
      <c r="AB725" s="97"/>
      <c r="AC725" s="97"/>
      <c r="AD725" s="97"/>
      <c r="AE725" s="97"/>
      <c r="AF725" s="93"/>
      <c r="AG725" s="93"/>
      <c r="AH725" s="93"/>
      <c r="AI725" s="30"/>
      <c r="AJ725" s="30"/>
      <c r="AK725" s="30"/>
      <c r="AL725" s="30"/>
      <c r="AM725" s="109"/>
      <c r="AN725" s="109"/>
      <c r="AO725" s="30"/>
      <c r="AP725" s="112" t="s">
        <v>1537</v>
      </c>
      <c r="AQ725"/>
      <c r="AR725"/>
      <c r="AS725"/>
      <c r="AT725"/>
      <c r="AU725"/>
      <c r="AV725"/>
    </row>
    <row r="726" spans="27:48" ht="23.45" customHeight="1" x14ac:dyDescent="0.2">
      <c r="AA726" s="97"/>
      <c r="AB726" s="97"/>
      <c r="AC726" s="97"/>
      <c r="AD726" s="97"/>
      <c r="AE726" s="97"/>
      <c r="AF726" s="93"/>
      <c r="AG726" s="93"/>
      <c r="AH726" s="93"/>
      <c r="AI726" s="30"/>
      <c r="AJ726" s="30"/>
      <c r="AK726" s="30"/>
      <c r="AL726" s="30"/>
      <c r="AM726" s="109"/>
      <c r="AN726" s="109"/>
      <c r="AO726" s="30"/>
      <c r="AP726" s="112" t="s">
        <v>1538</v>
      </c>
      <c r="AQ726"/>
      <c r="AR726"/>
      <c r="AS726"/>
      <c r="AT726"/>
      <c r="AU726"/>
      <c r="AV726"/>
    </row>
    <row r="727" spans="27:48" ht="23.45" customHeight="1" x14ac:dyDescent="0.2">
      <c r="AA727" s="97"/>
      <c r="AB727" s="97"/>
      <c r="AC727" s="97"/>
      <c r="AD727" s="97"/>
      <c r="AE727" s="97"/>
      <c r="AF727" s="93"/>
      <c r="AG727" s="93"/>
      <c r="AH727" s="93"/>
      <c r="AI727" s="30"/>
      <c r="AJ727" s="30"/>
      <c r="AK727" s="30"/>
      <c r="AL727" s="30"/>
      <c r="AM727" s="109"/>
      <c r="AN727" s="109"/>
      <c r="AO727" s="30"/>
      <c r="AP727" s="112" t="s">
        <v>1539</v>
      </c>
      <c r="AQ727"/>
      <c r="AR727"/>
      <c r="AS727"/>
      <c r="AT727"/>
      <c r="AU727"/>
      <c r="AV727"/>
    </row>
    <row r="728" spans="27:48" ht="23.45" customHeight="1" x14ac:dyDescent="0.2">
      <c r="AA728" s="97"/>
      <c r="AB728" s="97"/>
      <c r="AC728" s="97"/>
      <c r="AD728" s="97"/>
      <c r="AE728" s="97"/>
      <c r="AF728" s="93"/>
      <c r="AG728" s="93"/>
      <c r="AH728" s="93"/>
      <c r="AI728" s="30"/>
      <c r="AJ728" s="30"/>
      <c r="AK728" s="30"/>
      <c r="AL728" s="30"/>
      <c r="AM728" s="109"/>
      <c r="AN728" s="109"/>
      <c r="AO728" s="30"/>
      <c r="AP728" s="112" t="s">
        <v>1540</v>
      </c>
      <c r="AQ728"/>
      <c r="AR728"/>
      <c r="AS728"/>
      <c r="AT728"/>
      <c r="AU728"/>
      <c r="AV728"/>
    </row>
    <row r="729" spans="27:48" ht="23.45" customHeight="1" x14ac:dyDescent="0.2">
      <c r="AA729" s="97"/>
      <c r="AB729" s="97"/>
      <c r="AC729" s="97"/>
      <c r="AD729" s="97"/>
      <c r="AE729" s="97"/>
      <c r="AF729" s="93"/>
      <c r="AG729" s="93"/>
      <c r="AH729" s="93"/>
      <c r="AI729" s="30"/>
      <c r="AJ729" s="30"/>
      <c r="AK729" s="30"/>
      <c r="AL729" s="30"/>
      <c r="AM729" s="109"/>
      <c r="AN729" s="109"/>
      <c r="AO729" s="30"/>
      <c r="AP729" s="112" t="s">
        <v>1541</v>
      </c>
      <c r="AQ729"/>
      <c r="AR729"/>
      <c r="AS729"/>
      <c r="AT729"/>
      <c r="AU729"/>
      <c r="AV729"/>
    </row>
    <row r="730" spans="27:48" ht="23.45" customHeight="1" x14ac:dyDescent="0.2">
      <c r="AA730" s="97"/>
      <c r="AB730" s="97"/>
      <c r="AC730" s="97"/>
      <c r="AD730" s="97"/>
      <c r="AE730" s="97"/>
      <c r="AF730" s="93"/>
      <c r="AG730" s="93"/>
      <c r="AH730" s="93"/>
      <c r="AI730" s="30"/>
      <c r="AJ730" s="30"/>
      <c r="AK730" s="30"/>
      <c r="AL730" s="30"/>
      <c r="AM730" s="109"/>
      <c r="AN730" s="109"/>
      <c r="AO730" s="30"/>
      <c r="AP730" s="112" t="s">
        <v>1542</v>
      </c>
      <c r="AQ730"/>
      <c r="AR730"/>
      <c r="AS730"/>
      <c r="AT730"/>
      <c r="AU730"/>
      <c r="AV730"/>
    </row>
    <row r="731" spans="27:48" ht="23.45" customHeight="1" x14ac:dyDescent="0.2">
      <c r="AA731" s="97"/>
      <c r="AB731" s="97"/>
      <c r="AC731" s="97"/>
      <c r="AD731" s="97"/>
      <c r="AE731" s="97"/>
      <c r="AF731" s="93"/>
      <c r="AG731" s="93"/>
      <c r="AH731" s="93"/>
      <c r="AI731" s="30"/>
      <c r="AJ731" s="30"/>
      <c r="AK731" s="30"/>
      <c r="AL731" s="30"/>
      <c r="AM731" s="109"/>
      <c r="AN731" s="109"/>
      <c r="AO731" s="30"/>
      <c r="AP731" s="112" t="s">
        <v>1543</v>
      </c>
      <c r="AQ731"/>
      <c r="AR731"/>
      <c r="AS731"/>
      <c r="AT731"/>
      <c r="AU731"/>
      <c r="AV731"/>
    </row>
    <row r="732" spans="27:48" ht="23.45" customHeight="1" x14ac:dyDescent="0.2">
      <c r="AA732" s="97"/>
      <c r="AB732" s="97"/>
      <c r="AC732" s="97"/>
      <c r="AD732" s="97"/>
      <c r="AE732" s="97"/>
      <c r="AF732" s="93"/>
      <c r="AG732" s="93"/>
      <c r="AH732" s="93"/>
      <c r="AI732" s="30"/>
      <c r="AJ732" s="30"/>
      <c r="AK732" s="30"/>
      <c r="AL732" s="30"/>
      <c r="AM732" s="109"/>
      <c r="AN732" s="109"/>
      <c r="AO732" s="30"/>
      <c r="AP732" s="112" t="s">
        <v>1544</v>
      </c>
      <c r="AQ732"/>
      <c r="AR732"/>
      <c r="AS732"/>
      <c r="AT732"/>
      <c r="AU732"/>
      <c r="AV732"/>
    </row>
    <row r="733" spans="27:48" ht="23.45" customHeight="1" x14ac:dyDescent="0.2">
      <c r="AA733" s="97"/>
      <c r="AB733" s="97"/>
      <c r="AC733" s="97"/>
      <c r="AD733" s="97"/>
      <c r="AE733" s="97"/>
      <c r="AF733" s="93"/>
      <c r="AG733" s="93"/>
      <c r="AH733" s="93"/>
      <c r="AI733" s="30"/>
      <c r="AJ733" s="30"/>
      <c r="AK733" s="30"/>
      <c r="AL733" s="30"/>
      <c r="AM733" s="109"/>
      <c r="AN733" s="109"/>
      <c r="AO733" s="30"/>
      <c r="AP733" s="112" t="s">
        <v>1545</v>
      </c>
      <c r="AQ733"/>
      <c r="AR733"/>
      <c r="AS733"/>
      <c r="AT733"/>
      <c r="AU733"/>
      <c r="AV733"/>
    </row>
    <row r="734" spans="27:48" ht="23.45" customHeight="1" x14ac:dyDescent="0.2">
      <c r="AA734" s="97"/>
      <c r="AB734" s="97"/>
      <c r="AC734" s="97"/>
      <c r="AD734" s="97"/>
      <c r="AE734" s="97"/>
      <c r="AF734" s="93"/>
      <c r="AG734" s="93"/>
      <c r="AH734" s="93"/>
      <c r="AI734" s="30"/>
      <c r="AJ734" s="30"/>
      <c r="AK734" s="30"/>
      <c r="AL734" s="30"/>
      <c r="AM734" s="109"/>
      <c r="AN734" s="109"/>
      <c r="AO734" s="30"/>
      <c r="AP734" s="112" t="s">
        <v>1546</v>
      </c>
      <c r="AQ734"/>
      <c r="AR734"/>
      <c r="AS734"/>
      <c r="AT734"/>
      <c r="AU734"/>
      <c r="AV734"/>
    </row>
    <row r="735" spans="27:48" ht="23.45" customHeight="1" x14ac:dyDescent="0.2">
      <c r="AA735" s="97"/>
      <c r="AB735" s="97"/>
      <c r="AC735" s="97"/>
      <c r="AD735" s="97"/>
      <c r="AE735" s="97"/>
      <c r="AF735" s="93"/>
      <c r="AG735" s="93"/>
      <c r="AH735" s="93"/>
      <c r="AI735" s="30"/>
      <c r="AJ735" s="30"/>
      <c r="AK735" s="30"/>
      <c r="AL735" s="30"/>
      <c r="AM735" s="109"/>
      <c r="AN735" s="109"/>
      <c r="AO735" s="30"/>
      <c r="AP735" s="112" t="s">
        <v>1547</v>
      </c>
      <c r="AQ735"/>
      <c r="AR735"/>
      <c r="AS735"/>
      <c r="AT735"/>
      <c r="AU735"/>
      <c r="AV735"/>
    </row>
    <row r="736" spans="27:48" ht="23.45" customHeight="1" x14ac:dyDescent="0.2">
      <c r="AA736" s="97"/>
      <c r="AB736" s="97"/>
      <c r="AC736" s="97"/>
      <c r="AD736" s="97"/>
      <c r="AE736" s="97"/>
      <c r="AF736" s="93"/>
      <c r="AG736" s="93"/>
      <c r="AH736" s="93"/>
      <c r="AI736" s="30"/>
      <c r="AJ736" s="30"/>
      <c r="AK736" s="30"/>
      <c r="AL736" s="30"/>
      <c r="AM736" s="109"/>
      <c r="AN736" s="109"/>
      <c r="AO736" s="30"/>
      <c r="AP736" s="112" t="s">
        <v>1548</v>
      </c>
      <c r="AQ736"/>
      <c r="AR736"/>
      <c r="AS736"/>
      <c r="AT736"/>
      <c r="AU736"/>
      <c r="AV736"/>
    </row>
    <row r="737" spans="27:48" ht="23.45" customHeight="1" x14ac:dyDescent="0.2">
      <c r="AA737" s="97"/>
      <c r="AB737" s="97"/>
      <c r="AC737" s="97"/>
      <c r="AD737" s="97"/>
      <c r="AE737" s="97"/>
      <c r="AF737" s="93"/>
      <c r="AG737" s="93"/>
      <c r="AH737" s="93"/>
      <c r="AI737" s="30"/>
      <c r="AJ737" s="30"/>
      <c r="AK737" s="30"/>
      <c r="AL737" s="30"/>
      <c r="AM737" s="109"/>
      <c r="AN737" s="109"/>
      <c r="AO737" s="30"/>
      <c r="AP737" s="112" t="s">
        <v>1549</v>
      </c>
      <c r="AQ737"/>
      <c r="AR737"/>
      <c r="AS737"/>
      <c r="AT737"/>
      <c r="AU737"/>
      <c r="AV737"/>
    </row>
    <row r="738" spans="27:48" ht="23.45" customHeight="1" x14ac:dyDescent="0.2">
      <c r="AA738" s="97"/>
      <c r="AB738" s="97"/>
      <c r="AC738" s="97"/>
      <c r="AD738" s="97"/>
      <c r="AE738" s="97"/>
      <c r="AF738" s="93"/>
      <c r="AG738" s="93"/>
      <c r="AH738" s="93"/>
      <c r="AI738" s="30"/>
      <c r="AJ738" s="30"/>
      <c r="AK738" s="30"/>
      <c r="AL738" s="30"/>
      <c r="AM738" s="109"/>
      <c r="AN738" s="109"/>
      <c r="AO738" s="30"/>
      <c r="AP738" s="112" t="s">
        <v>1550</v>
      </c>
      <c r="AQ738"/>
      <c r="AR738"/>
      <c r="AS738"/>
      <c r="AT738"/>
      <c r="AU738"/>
      <c r="AV738"/>
    </row>
    <row r="739" spans="27:48" ht="23.45" customHeight="1" x14ac:dyDescent="0.2">
      <c r="AA739" s="97"/>
      <c r="AB739" s="97"/>
      <c r="AC739" s="97"/>
      <c r="AD739" s="97"/>
      <c r="AE739" s="97"/>
      <c r="AF739" s="93"/>
      <c r="AG739" s="93"/>
      <c r="AH739" s="93"/>
      <c r="AI739" s="30"/>
      <c r="AJ739" s="30"/>
      <c r="AK739" s="30"/>
      <c r="AL739" s="30"/>
      <c r="AM739" s="109"/>
      <c r="AN739" s="109"/>
      <c r="AO739" s="30"/>
      <c r="AP739" s="112" t="s">
        <v>1551</v>
      </c>
      <c r="AQ739"/>
      <c r="AR739"/>
      <c r="AS739"/>
      <c r="AT739"/>
      <c r="AU739"/>
      <c r="AV739"/>
    </row>
    <row r="740" spans="27:48" ht="23.45" customHeight="1" x14ac:dyDescent="0.2">
      <c r="AA740" s="97"/>
      <c r="AB740" s="97"/>
      <c r="AC740" s="97"/>
      <c r="AD740" s="97"/>
      <c r="AE740" s="97"/>
      <c r="AF740" s="93"/>
      <c r="AG740" s="93"/>
      <c r="AH740" s="93"/>
      <c r="AI740" s="30"/>
      <c r="AJ740" s="30"/>
      <c r="AK740" s="30"/>
      <c r="AL740" s="30"/>
      <c r="AM740" s="109"/>
      <c r="AN740" s="109"/>
      <c r="AO740" s="30"/>
      <c r="AP740" s="112" t="s">
        <v>1552</v>
      </c>
      <c r="AQ740"/>
      <c r="AR740"/>
      <c r="AS740"/>
      <c r="AT740"/>
      <c r="AU740"/>
      <c r="AV740"/>
    </row>
    <row r="741" spans="27:48" ht="23.45" customHeight="1" x14ac:dyDescent="0.2">
      <c r="AA741" s="97"/>
      <c r="AB741" s="97"/>
      <c r="AC741" s="97"/>
      <c r="AD741" s="97"/>
      <c r="AE741" s="97"/>
      <c r="AF741" s="93"/>
      <c r="AG741" s="93"/>
      <c r="AH741" s="93"/>
      <c r="AI741" s="30"/>
      <c r="AJ741" s="30"/>
      <c r="AK741" s="30"/>
      <c r="AL741" s="30"/>
      <c r="AM741" s="109"/>
      <c r="AN741" s="109"/>
      <c r="AO741" s="30"/>
      <c r="AP741" s="112" t="s">
        <v>1553</v>
      </c>
      <c r="AQ741"/>
      <c r="AR741"/>
      <c r="AS741"/>
      <c r="AT741"/>
      <c r="AU741"/>
      <c r="AV741"/>
    </row>
    <row r="742" spans="27:48" ht="23.45" customHeight="1" x14ac:dyDescent="0.2">
      <c r="AA742" s="97"/>
      <c r="AB742" s="97"/>
      <c r="AC742" s="97"/>
      <c r="AD742" s="97"/>
      <c r="AE742" s="97"/>
      <c r="AF742" s="93"/>
      <c r="AG742" s="93"/>
      <c r="AH742" s="93"/>
      <c r="AI742" s="30"/>
      <c r="AJ742" s="30"/>
      <c r="AK742" s="30"/>
      <c r="AL742" s="30"/>
      <c r="AM742" s="109"/>
      <c r="AN742" s="109"/>
      <c r="AO742" s="30"/>
      <c r="AP742" s="112" t="s">
        <v>1554</v>
      </c>
      <c r="AQ742"/>
      <c r="AR742"/>
      <c r="AS742"/>
      <c r="AT742"/>
      <c r="AU742"/>
      <c r="AV742"/>
    </row>
    <row r="743" spans="27:48" ht="23.45" customHeight="1" x14ac:dyDescent="0.2">
      <c r="AA743" s="97"/>
      <c r="AB743" s="97"/>
      <c r="AC743" s="97"/>
      <c r="AD743" s="97"/>
      <c r="AE743" s="97"/>
      <c r="AF743" s="93"/>
      <c r="AG743" s="93"/>
      <c r="AH743" s="93"/>
      <c r="AI743" s="30"/>
      <c r="AJ743" s="30"/>
      <c r="AK743" s="30"/>
      <c r="AL743" s="30"/>
      <c r="AM743" s="109"/>
      <c r="AN743" s="109"/>
      <c r="AO743" s="30"/>
      <c r="AP743" s="112" t="s">
        <v>1555</v>
      </c>
      <c r="AQ743"/>
      <c r="AR743"/>
      <c r="AS743"/>
      <c r="AT743"/>
      <c r="AU743"/>
      <c r="AV743"/>
    </row>
    <row r="744" spans="27:48" ht="23.45" customHeight="1" x14ac:dyDescent="0.2">
      <c r="AA744" s="97"/>
      <c r="AB744" s="97"/>
      <c r="AC744" s="97"/>
      <c r="AD744" s="97"/>
      <c r="AE744" s="97"/>
      <c r="AF744" s="93"/>
      <c r="AG744" s="93"/>
      <c r="AH744" s="93"/>
      <c r="AI744" s="30"/>
      <c r="AJ744" s="30"/>
      <c r="AK744" s="30"/>
      <c r="AL744" s="30"/>
      <c r="AM744" s="109"/>
      <c r="AN744" s="109"/>
      <c r="AO744" s="30"/>
      <c r="AP744" s="112" t="s">
        <v>1556</v>
      </c>
      <c r="AQ744"/>
      <c r="AR744"/>
      <c r="AS744"/>
      <c r="AT744"/>
      <c r="AU744"/>
      <c r="AV744"/>
    </row>
    <row r="745" spans="27:48" ht="23.45" customHeight="1" x14ac:dyDescent="0.2">
      <c r="AA745" s="97"/>
      <c r="AB745" s="97"/>
      <c r="AC745" s="97"/>
      <c r="AD745" s="97"/>
      <c r="AE745" s="97"/>
      <c r="AF745" s="93"/>
      <c r="AG745" s="93"/>
      <c r="AH745" s="93"/>
      <c r="AI745" s="30"/>
      <c r="AJ745" s="30"/>
      <c r="AK745" s="30"/>
      <c r="AL745" s="30"/>
      <c r="AM745" s="109"/>
      <c r="AN745" s="109"/>
      <c r="AO745" s="30"/>
      <c r="AP745" s="112" t="s">
        <v>1557</v>
      </c>
      <c r="AQ745"/>
      <c r="AR745"/>
      <c r="AS745"/>
      <c r="AT745"/>
      <c r="AU745"/>
      <c r="AV745"/>
    </row>
    <row r="746" spans="27:48" ht="23.45" customHeight="1" x14ac:dyDescent="0.2">
      <c r="AA746" s="97"/>
      <c r="AB746" s="97"/>
      <c r="AC746" s="97"/>
      <c r="AD746" s="97"/>
      <c r="AE746" s="97"/>
      <c r="AF746" s="93"/>
      <c r="AG746" s="93"/>
      <c r="AH746" s="93"/>
      <c r="AI746" s="30"/>
      <c r="AJ746" s="30"/>
      <c r="AK746" s="30"/>
      <c r="AL746" s="30"/>
      <c r="AM746" s="109"/>
      <c r="AN746" s="109"/>
      <c r="AO746" s="30"/>
      <c r="AP746" s="112" t="s">
        <v>1558</v>
      </c>
      <c r="AQ746"/>
      <c r="AR746"/>
      <c r="AS746"/>
      <c r="AT746"/>
      <c r="AU746"/>
      <c r="AV746"/>
    </row>
    <row r="747" spans="27:48" ht="23.45" customHeight="1" x14ac:dyDescent="0.2">
      <c r="AA747" s="97"/>
      <c r="AB747" s="97"/>
      <c r="AC747" s="97"/>
      <c r="AD747" s="97"/>
      <c r="AE747" s="97"/>
      <c r="AF747" s="93"/>
      <c r="AG747" s="93"/>
      <c r="AH747" s="93"/>
      <c r="AI747" s="30"/>
      <c r="AJ747" s="30"/>
      <c r="AK747" s="30"/>
      <c r="AL747" s="30"/>
      <c r="AM747" s="109"/>
      <c r="AN747" s="109"/>
      <c r="AO747" s="30"/>
      <c r="AP747" s="112" t="s">
        <v>1559</v>
      </c>
      <c r="AQ747"/>
      <c r="AR747"/>
      <c r="AS747"/>
      <c r="AT747"/>
      <c r="AU747"/>
      <c r="AV747"/>
    </row>
    <row r="748" spans="27:48" ht="23.45" customHeight="1" x14ac:dyDescent="0.2">
      <c r="AA748" s="97"/>
      <c r="AB748" s="97"/>
      <c r="AC748" s="97"/>
      <c r="AD748" s="97"/>
      <c r="AE748" s="97"/>
      <c r="AF748" s="93"/>
      <c r="AG748" s="93"/>
      <c r="AH748" s="93"/>
      <c r="AI748" s="30"/>
      <c r="AJ748" s="30"/>
      <c r="AK748" s="30"/>
      <c r="AL748" s="30"/>
      <c r="AM748" s="109"/>
      <c r="AN748" s="109"/>
      <c r="AO748" s="30"/>
      <c r="AP748" s="112" t="s">
        <v>1560</v>
      </c>
      <c r="AQ748"/>
      <c r="AR748"/>
      <c r="AS748"/>
      <c r="AT748"/>
      <c r="AU748"/>
      <c r="AV748"/>
    </row>
    <row r="749" spans="27:48" ht="23.45" customHeight="1" x14ac:dyDescent="0.2">
      <c r="AA749" s="97"/>
      <c r="AB749" s="97"/>
      <c r="AC749" s="97"/>
      <c r="AD749" s="97"/>
      <c r="AE749" s="97"/>
      <c r="AF749" s="93"/>
      <c r="AG749" s="93"/>
      <c r="AH749" s="93"/>
      <c r="AI749" s="30"/>
      <c r="AJ749" s="30"/>
      <c r="AK749" s="30"/>
      <c r="AL749" s="30"/>
      <c r="AM749" s="109"/>
      <c r="AN749" s="109"/>
      <c r="AO749" s="30"/>
      <c r="AP749" s="112" t="s">
        <v>1561</v>
      </c>
      <c r="AQ749"/>
      <c r="AR749"/>
      <c r="AS749"/>
      <c r="AT749"/>
      <c r="AU749"/>
      <c r="AV749"/>
    </row>
    <row r="750" spans="27:48" ht="23.45" customHeight="1" x14ac:dyDescent="0.2">
      <c r="AA750" s="97"/>
      <c r="AB750" s="97"/>
      <c r="AC750" s="97"/>
      <c r="AD750" s="97"/>
      <c r="AE750" s="97"/>
      <c r="AF750" s="93"/>
      <c r="AG750" s="93"/>
      <c r="AH750" s="93"/>
      <c r="AI750" s="30"/>
      <c r="AJ750" s="30"/>
      <c r="AK750" s="30"/>
      <c r="AL750" s="30"/>
      <c r="AM750" s="109"/>
      <c r="AN750" s="109"/>
      <c r="AO750" s="30"/>
      <c r="AP750" s="112" t="s">
        <v>1562</v>
      </c>
      <c r="AQ750"/>
      <c r="AR750"/>
      <c r="AS750"/>
      <c r="AT750"/>
      <c r="AU750"/>
      <c r="AV750"/>
    </row>
    <row r="751" spans="27:48" ht="23.45" customHeight="1" x14ac:dyDescent="0.2">
      <c r="AA751" s="97"/>
      <c r="AB751" s="97"/>
      <c r="AC751" s="97"/>
      <c r="AD751" s="97"/>
      <c r="AE751" s="97"/>
      <c r="AF751" s="93"/>
      <c r="AG751" s="93"/>
      <c r="AH751" s="93"/>
      <c r="AI751" s="30"/>
      <c r="AJ751" s="30"/>
      <c r="AK751" s="30"/>
      <c r="AL751" s="30"/>
      <c r="AM751" s="109"/>
      <c r="AN751" s="109"/>
      <c r="AO751" s="30"/>
      <c r="AP751" s="112" t="s">
        <v>1563</v>
      </c>
      <c r="AQ751"/>
      <c r="AR751"/>
      <c r="AS751"/>
      <c r="AT751"/>
      <c r="AU751"/>
      <c r="AV751"/>
    </row>
    <row r="752" spans="27:48" ht="23.45" customHeight="1" x14ac:dyDescent="0.2">
      <c r="AA752" s="97"/>
      <c r="AB752" s="97"/>
      <c r="AC752" s="97"/>
      <c r="AD752" s="97"/>
      <c r="AE752" s="97"/>
      <c r="AF752" s="93"/>
      <c r="AG752" s="93"/>
      <c r="AH752" s="93"/>
      <c r="AI752" s="30"/>
      <c r="AJ752" s="30"/>
      <c r="AK752" s="30"/>
      <c r="AL752" s="30"/>
      <c r="AM752" s="109"/>
      <c r="AN752" s="109"/>
      <c r="AO752" s="30"/>
      <c r="AP752" s="112" t="s">
        <v>1564</v>
      </c>
      <c r="AQ752"/>
      <c r="AR752"/>
      <c r="AS752"/>
      <c r="AT752"/>
      <c r="AU752"/>
      <c r="AV752"/>
    </row>
    <row r="753" spans="27:48" ht="23.45" customHeight="1" x14ac:dyDescent="0.2">
      <c r="AA753" s="97"/>
      <c r="AB753" s="97"/>
      <c r="AC753" s="97"/>
      <c r="AD753" s="97"/>
      <c r="AE753" s="97"/>
      <c r="AF753" s="93"/>
      <c r="AG753" s="93"/>
      <c r="AH753" s="93"/>
      <c r="AI753" s="30"/>
      <c r="AJ753" s="30"/>
      <c r="AK753" s="30"/>
      <c r="AL753" s="30"/>
      <c r="AM753" s="109"/>
      <c r="AN753" s="109"/>
      <c r="AO753" s="30"/>
      <c r="AP753" s="112" t="s">
        <v>1565</v>
      </c>
      <c r="AQ753"/>
      <c r="AR753"/>
      <c r="AS753"/>
      <c r="AT753"/>
      <c r="AU753"/>
      <c r="AV753"/>
    </row>
    <row r="754" spans="27:48" ht="23.45" customHeight="1" x14ac:dyDescent="0.2">
      <c r="AA754" s="97"/>
      <c r="AB754" s="97"/>
      <c r="AC754" s="97"/>
      <c r="AD754" s="97"/>
      <c r="AE754" s="97"/>
      <c r="AF754" s="93"/>
      <c r="AG754" s="93"/>
      <c r="AH754" s="93"/>
      <c r="AI754" s="30"/>
      <c r="AJ754" s="30"/>
      <c r="AK754" s="30"/>
      <c r="AL754" s="30"/>
      <c r="AM754" s="109"/>
      <c r="AN754" s="109"/>
      <c r="AO754" s="30"/>
      <c r="AP754" s="112" t="s">
        <v>1566</v>
      </c>
      <c r="AQ754"/>
      <c r="AR754"/>
      <c r="AS754"/>
      <c r="AT754"/>
      <c r="AU754"/>
      <c r="AV754"/>
    </row>
    <row r="755" spans="27:48" ht="23.45" customHeight="1" x14ac:dyDescent="0.2">
      <c r="AA755" s="97"/>
      <c r="AB755" s="97"/>
      <c r="AC755" s="97"/>
      <c r="AD755" s="97"/>
      <c r="AE755" s="97"/>
      <c r="AF755" s="93"/>
      <c r="AG755" s="93"/>
      <c r="AH755" s="93"/>
      <c r="AI755" s="30"/>
      <c r="AJ755" s="30"/>
      <c r="AK755" s="30"/>
      <c r="AL755" s="30"/>
      <c r="AM755" s="109"/>
      <c r="AN755" s="109"/>
      <c r="AO755" s="30"/>
      <c r="AP755" s="112" t="s">
        <v>1567</v>
      </c>
      <c r="AQ755"/>
      <c r="AR755"/>
      <c r="AS755"/>
      <c r="AT755"/>
      <c r="AU755"/>
      <c r="AV755"/>
    </row>
    <row r="756" spans="27:48" ht="23.45" customHeight="1" x14ac:dyDescent="0.2">
      <c r="AA756" s="97"/>
      <c r="AB756" s="97"/>
      <c r="AC756" s="97"/>
      <c r="AD756" s="97"/>
      <c r="AE756" s="97"/>
      <c r="AF756" s="93"/>
      <c r="AG756" s="93"/>
      <c r="AH756" s="93"/>
      <c r="AI756" s="30"/>
      <c r="AJ756" s="30"/>
      <c r="AK756" s="30"/>
      <c r="AL756" s="30"/>
      <c r="AM756" s="109"/>
      <c r="AN756" s="109"/>
      <c r="AO756" s="30"/>
      <c r="AP756" s="112" t="s">
        <v>1568</v>
      </c>
      <c r="AQ756"/>
      <c r="AR756"/>
      <c r="AS756"/>
      <c r="AT756"/>
      <c r="AU756"/>
      <c r="AV756"/>
    </row>
    <row r="757" spans="27:48" ht="23.45" customHeight="1" x14ac:dyDescent="0.2">
      <c r="AA757" s="97"/>
      <c r="AB757" s="97"/>
      <c r="AC757" s="97"/>
      <c r="AD757" s="97"/>
      <c r="AE757" s="97"/>
      <c r="AF757" s="93"/>
      <c r="AG757" s="93"/>
      <c r="AH757" s="93"/>
      <c r="AI757" s="30"/>
      <c r="AJ757" s="30"/>
      <c r="AK757" s="30"/>
      <c r="AL757" s="30"/>
      <c r="AM757" s="109"/>
      <c r="AN757" s="109"/>
      <c r="AO757" s="30"/>
      <c r="AP757" s="112" t="s">
        <v>1569</v>
      </c>
      <c r="AQ757"/>
      <c r="AR757"/>
      <c r="AS757"/>
      <c r="AT757"/>
      <c r="AU757"/>
      <c r="AV757"/>
    </row>
    <row r="758" spans="27:48" ht="23.45" customHeight="1" x14ac:dyDescent="0.2">
      <c r="AA758" s="97"/>
      <c r="AB758" s="97"/>
      <c r="AC758" s="97"/>
      <c r="AD758" s="97"/>
      <c r="AE758" s="97"/>
      <c r="AF758" s="93"/>
      <c r="AG758" s="93"/>
      <c r="AH758" s="93"/>
      <c r="AI758" s="30"/>
      <c r="AJ758" s="30"/>
      <c r="AK758" s="30"/>
      <c r="AL758" s="30"/>
      <c r="AM758" s="109"/>
      <c r="AN758" s="109"/>
      <c r="AO758" s="30"/>
      <c r="AP758" s="112" t="s">
        <v>1570</v>
      </c>
      <c r="AQ758"/>
      <c r="AR758"/>
      <c r="AS758"/>
      <c r="AT758"/>
      <c r="AU758"/>
      <c r="AV758"/>
    </row>
    <row r="759" spans="27:48" ht="23.45" customHeight="1" x14ac:dyDescent="0.2">
      <c r="AA759" s="97"/>
      <c r="AB759" s="97"/>
      <c r="AC759" s="97"/>
      <c r="AD759" s="97"/>
      <c r="AE759" s="97"/>
      <c r="AF759" s="93"/>
      <c r="AG759" s="93"/>
      <c r="AH759" s="93"/>
      <c r="AI759" s="30"/>
      <c r="AJ759" s="30"/>
      <c r="AK759" s="30"/>
      <c r="AL759" s="30"/>
      <c r="AM759" s="109"/>
      <c r="AN759" s="109"/>
      <c r="AO759" s="30"/>
      <c r="AP759" s="112" t="s">
        <v>1571</v>
      </c>
      <c r="AQ759"/>
      <c r="AR759"/>
      <c r="AS759"/>
      <c r="AT759"/>
      <c r="AU759"/>
      <c r="AV759"/>
    </row>
    <row r="760" spans="27:48" ht="23.45" customHeight="1" x14ac:dyDescent="0.2">
      <c r="AA760" s="97"/>
      <c r="AB760" s="97"/>
      <c r="AC760" s="97"/>
      <c r="AD760" s="97"/>
      <c r="AE760" s="97"/>
      <c r="AF760" s="93"/>
      <c r="AG760" s="93"/>
      <c r="AH760" s="93"/>
      <c r="AI760" s="30"/>
      <c r="AJ760" s="30"/>
      <c r="AK760" s="30"/>
      <c r="AL760" s="30"/>
      <c r="AM760" s="109"/>
      <c r="AN760" s="109"/>
      <c r="AO760" s="30"/>
      <c r="AP760" s="112" t="s">
        <v>1572</v>
      </c>
      <c r="AQ760"/>
      <c r="AR760"/>
      <c r="AS760"/>
      <c r="AT760"/>
      <c r="AU760"/>
      <c r="AV760"/>
    </row>
    <row r="761" spans="27:48" ht="23.45" customHeight="1" x14ac:dyDescent="0.2">
      <c r="AA761" s="97"/>
      <c r="AB761" s="97"/>
      <c r="AC761" s="97"/>
      <c r="AD761" s="97"/>
      <c r="AE761" s="97"/>
      <c r="AF761" s="93"/>
      <c r="AG761" s="93"/>
      <c r="AH761" s="93"/>
      <c r="AI761" s="30"/>
      <c r="AJ761" s="30"/>
      <c r="AK761" s="30"/>
      <c r="AL761" s="30"/>
      <c r="AM761" s="109"/>
      <c r="AN761" s="109"/>
      <c r="AO761" s="30"/>
      <c r="AP761" s="112" t="s">
        <v>1573</v>
      </c>
      <c r="AQ761"/>
      <c r="AR761"/>
      <c r="AS761"/>
      <c r="AT761"/>
      <c r="AU761"/>
      <c r="AV761"/>
    </row>
    <row r="762" spans="27:48" ht="23.45" customHeight="1" x14ac:dyDescent="0.2">
      <c r="AA762" s="97"/>
      <c r="AB762" s="97"/>
      <c r="AC762" s="97"/>
      <c r="AD762" s="97"/>
      <c r="AE762" s="97"/>
      <c r="AF762" s="93"/>
      <c r="AG762" s="93"/>
      <c r="AH762" s="93"/>
      <c r="AI762" s="30"/>
      <c r="AJ762" s="30"/>
      <c r="AK762" s="30"/>
      <c r="AL762" s="30"/>
      <c r="AM762" s="109"/>
      <c r="AN762" s="109"/>
      <c r="AO762" s="30"/>
      <c r="AP762" s="112" t="s">
        <v>1574</v>
      </c>
      <c r="AQ762"/>
      <c r="AR762"/>
      <c r="AS762"/>
      <c r="AT762"/>
      <c r="AU762"/>
      <c r="AV762"/>
    </row>
    <row r="763" spans="27:48" ht="23.45" customHeight="1" x14ac:dyDescent="0.2">
      <c r="AA763" s="97"/>
      <c r="AB763" s="97"/>
      <c r="AC763" s="97"/>
      <c r="AD763" s="97"/>
      <c r="AE763" s="97"/>
      <c r="AF763" s="93"/>
      <c r="AG763" s="93"/>
      <c r="AH763" s="93"/>
      <c r="AI763" s="30"/>
      <c r="AJ763" s="30"/>
      <c r="AK763" s="30"/>
      <c r="AL763" s="30"/>
      <c r="AM763" s="109"/>
      <c r="AN763" s="109"/>
      <c r="AO763" s="30"/>
      <c r="AP763" s="112" t="s">
        <v>1575</v>
      </c>
      <c r="AQ763"/>
      <c r="AR763"/>
      <c r="AS763"/>
      <c r="AT763"/>
      <c r="AU763"/>
      <c r="AV763"/>
    </row>
    <row r="764" spans="27:48" ht="23.45" customHeight="1" x14ac:dyDescent="0.2">
      <c r="AA764" s="97"/>
      <c r="AB764" s="97"/>
      <c r="AC764" s="97"/>
      <c r="AD764" s="97"/>
      <c r="AE764" s="97"/>
      <c r="AF764" s="93"/>
      <c r="AG764" s="93"/>
      <c r="AH764" s="93"/>
      <c r="AI764" s="30"/>
      <c r="AJ764" s="30"/>
      <c r="AK764" s="30"/>
      <c r="AL764" s="30"/>
      <c r="AM764" s="109"/>
      <c r="AN764" s="109"/>
      <c r="AO764" s="30"/>
      <c r="AP764" s="112" t="s">
        <v>1576</v>
      </c>
      <c r="AQ764"/>
      <c r="AR764"/>
      <c r="AS764"/>
      <c r="AT764"/>
      <c r="AU764"/>
      <c r="AV764"/>
    </row>
    <row r="765" spans="27:48" ht="23.45" customHeight="1" x14ac:dyDescent="0.2">
      <c r="AA765" s="97"/>
      <c r="AB765" s="97"/>
      <c r="AC765" s="97"/>
      <c r="AD765" s="97"/>
      <c r="AE765" s="97"/>
      <c r="AF765" s="93"/>
      <c r="AG765" s="93"/>
      <c r="AH765" s="93"/>
      <c r="AI765" s="30"/>
      <c r="AJ765" s="30"/>
      <c r="AK765" s="30"/>
      <c r="AL765" s="30"/>
      <c r="AM765" s="109"/>
      <c r="AN765" s="109"/>
      <c r="AO765" s="30"/>
      <c r="AP765" s="112" t="s">
        <v>1577</v>
      </c>
      <c r="AQ765"/>
      <c r="AR765"/>
      <c r="AS765"/>
      <c r="AT765"/>
      <c r="AU765"/>
      <c r="AV765"/>
    </row>
    <row r="766" spans="27:48" ht="23.45" customHeight="1" x14ac:dyDescent="0.2">
      <c r="AA766" s="97"/>
      <c r="AB766" s="97"/>
      <c r="AC766" s="97"/>
      <c r="AD766" s="97"/>
      <c r="AE766" s="97"/>
      <c r="AF766" s="93"/>
      <c r="AG766" s="93"/>
      <c r="AH766" s="93"/>
      <c r="AI766" s="30"/>
      <c r="AJ766" s="30"/>
      <c r="AK766" s="30"/>
      <c r="AL766" s="30"/>
      <c r="AM766" s="109"/>
      <c r="AN766" s="109"/>
      <c r="AO766" s="30"/>
      <c r="AP766" s="112" t="s">
        <v>1578</v>
      </c>
      <c r="AQ766"/>
      <c r="AR766"/>
      <c r="AS766"/>
      <c r="AT766"/>
      <c r="AU766"/>
      <c r="AV766"/>
    </row>
    <row r="767" spans="27:48" ht="23.45" customHeight="1" x14ac:dyDescent="0.2">
      <c r="AA767" s="97"/>
      <c r="AB767" s="97"/>
      <c r="AC767" s="97"/>
      <c r="AD767" s="97"/>
      <c r="AE767" s="97"/>
      <c r="AF767" s="93"/>
      <c r="AG767" s="93"/>
      <c r="AH767" s="93"/>
      <c r="AI767" s="30"/>
      <c r="AJ767" s="30"/>
      <c r="AK767" s="30"/>
      <c r="AL767" s="30"/>
      <c r="AM767" s="109"/>
      <c r="AN767" s="109"/>
      <c r="AO767" s="30"/>
      <c r="AP767" s="112" t="s">
        <v>1579</v>
      </c>
      <c r="AQ767"/>
      <c r="AR767"/>
      <c r="AS767"/>
      <c r="AT767"/>
      <c r="AU767"/>
      <c r="AV767"/>
    </row>
    <row r="768" spans="27:48" ht="23.45" customHeight="1" x14ac:dyDescent="0.2">
      <c r="AA768" s="97"/>
      <c r="AB768" s="97"/>
      <c r="AC768" s="97"/>
      <c r="AD768" s="97"/>
      <c r="AE768" s="97"/>
      <c r="AF768" s="93"/>
      <c r="AG768" s="93"/>
      <c r="AH768" s="93"/>
      <c r="AI768" s="30"/>
      <c r="AJ768" s="30"/>
      <c r="AK768" s="30"/>
      <c r="AL768" s="30"/>
      <c r="AM768" s="109"/>
      <c r="AN768" s="109"/>
      <c r="AO768" s="30"/>
      <c r="AP768" s="112" t="s">
        <v>1580</v>
      </c>
      <c r="AQ768"/>
      <c r="AR768"/>
      <c r="AS768"/>
      <c r="AT768"/>
      <c r="AU768"/>
      <c r="AV768"/>
    </row>
    <row r="769" spans="27:48" ht="23.45" customHeight="1" x14ac:dyDescent="0.2">
      <c r="AA769" s="97"/>
      <c r="AB769" s="97"/>
      <c r="AC769" s="97"/>
      <c r="AD769" s="97"/>
      <c r="AE769" s="97"/>
      <c r="AF769" s="93"/>
      <c r="AG769" s="93"/>
      <c r="AH769" s="93"/>
      <c r="AI769" s="30"/>
      <c r="AJ769" s="30"/>
      <c r="AK769" s="30"/>
      <c r="AL769" s="30"/>
      <c r="AM769" s="109"/>
      <c r="AN769" s="109"/>
      <c r="AO769" s="30"/>
      <c r="AP769" s="112" t="s">
        <v>1581</v>
      </c>
      <c r="AQ769"/>
      <c r="AR769"/>
      <c r="AS769"/>
      <c r="AT769"/>
      <c r="AU769"/>
      <c r="AV769"/>
    </row>
    <row r="770" spans="27:48" ht="23.45" customHeight="1" x14ac:dyDescent="0.2">
      <c r="AA770" s="97"/>
      <c r="AB770" s="97"/>
      <c r="AC770" s="97"/>
      <c r="AD770" s="97"/>
      <c r="AE770" s="97"/>
      <c r="AF770" s="93"/>
      <c r="AG770" s="93"/>
      <c r="AH770" s="93"/>
      <c r="AI770" s="30"/>
      <c r="AJ770" s="30"/>
      <c r="AK770" s="30"/>
      <c r="AL770" s="30"/>
      <c r="AM770" s="109"/>
      <c r="AN770" s="109"/>
      <c r="AO770" s="30"/>
      <c r="AP770" s="112" t="s">
        <v>1582</v>
      </c>
      <c r="AQ770"/>
      <c r="AR770"/>
      <c r="AS770"/>
      <c r="AT770"/>
      <c r="AU770"/>
      <c r="AV770"/>
    </row>
    <row r="771" spans="27:48" ht="23.45" customHeight="1" x14ac:dyDescent="0.2">
      <c r="AA771" s="97"/>
      <c r="AB771" s="97"/>
      <c r="AC771" s="97"/>
      <c r="AD771" s="97"/>
      <c r="AE771" s="97"/>
      <c r="AF771" s="93"/>
      <c r="AG771" s="93"/>
      <c r="AH771" s="93"/>
      <c r="AI771" s="30"/>
      <c r="AJ771" s="30"/>
      <c r="AK771" s="30"/>
      <c r="AL771" s="30"/>
      <c r="AM771" s="109"/>
      <c r="AN771" s="109"/>
      <c r="AO771" s="30"/>
      <c r="AP771" s="112" t="s">
        <v>1583</v>
      </c>
      <c r="AQ771"/>
      <c r="AR771"/>
      <c r="AS771"/>
      <c r="AT771"/>
      <c r="AU771"/>
      <c r="AV771"/>
    </row>
    <row r="772" spans="27:48" ht="23.45" customHeight="1" x14ac:dyDescent="0.2">
      <c r="AA772" s="97"/>
      <c r="AB772" s="97"/>
      <c r="AC772" s="97"/>
      <c r="AD772" s="97"/>
      <c r="AE772" s="97"/>
      <c r="AF772" s="93"/>
      <c r="AG772" s="93"/>
      <c r="AH772" s="93"/>
      <c r="AI772" s="30"/>
      <c r="AJ772" s="30"/>
      <c r="AK772" s="30"/>
      <c r="AL772" s="30"/>
      <c r="AM772" s="109"/>
      <c r="AN772" s="109"/>
      <c r="AO772" s="30"/>
      <c r="AP772" s="112" t="s">
        <v>1584</v>
      </c>
      <c r="AQ772"/>
      <c r="AR772"/>
      <c r="AS772"/>
      <c r="AT772"/>
      <c r="AU772"/>
      <c r="AV772"/>
    </row>
    <row r="773" spans="27:48" ht="23.45" customHeight="1" x14ac:dyDescent="0.2">
      <c r="AA773" s="97"/>
      <c r="AB773" s="97"/>
      <c r="AC773" s="97"/>
      <c r="AD773" s="97"/>
      <c r="AE773" s="97"/>
      <c r="AF773" s="93"/>
      <c r="AG773" s="93"/>
      <c r="AH773" s="93"/>
      <c r="AI773" s="30"/>
      <c r="AJ773" s="30"/>
      <c r="AK773" s="30"/>
      <c r="AL773" s="30"/>
      <c r="AM773" s="109"/>
      <c r="AN773" s="109"/>
      <c r="AO773" s="30"/>
      <c r="AP773" s="112" t="s">
        <v>1585</v>
      </c>
      <c r="AQ773"/>
      <c r="AR773"/>
      <c r="AS773"/>
      <c r="AT773"/>
      <c r="AU773"/>
      <c r="AV773"/>
    </row>
    <row r="774" spans="27:48" ht="23.45" customHeight="1" x14ac:dyDescent="0.2">
      <c r="AA774" s="97"/>
      <c r="AB774" s="97"/>
      <c r="AC774" s="97"/>
      <c r="AD774" s="97"/>
      <c r="AE774" s="97"/>
      <c r="AF774" s="93"/>
      <c r="AG774" s="93"/>
      <c r="AH774" s="93"/>
      <c r="AI774" s="30"/>
      <c r="AJ774" s="30"/>
      <c r="AK774" s="30"/>
      <c r="AL774" s="30"/>
      <c r="AM774" s="109"/>
      <c r="AN774" s="109"/>
      <c r="AO774" s="30"/>
      <c r="AP774" s="112" t="s">
        <v>1586</v>
      </c>
      <c r="AQ774"/>
      <c r="AR774"/>
      <c r="AS774"/>
      <c r="AT774"/>
      <c r="AU774"/>
      <c r="AV774"/>
    </row>
    <row r="775" spans="27:48" ht="23.45" customHeight="1" x14ac:dyDescent="0.2">
      <c r="AA775" s="97"/>
      <c r="AB775" s="97"/>
      <c r="AC775" s="97"/>
      <c r="AD775" s="97"/>
      <c r="AE775" s="97"/>
      <c r="AF775" s="93"/>
      <c r="AG775" s="93"/>
      <c r="AH775" s="93"/>
      <c r="AI775" s="30"/>
      <c r="AJ775" s="30"/>
      <c r="AK775" s="30"/>
      <c r="AL775" s="30"/>
      <c r="AM775" s="109"/>
      <c r="AN775" s="109"/>
      <c r="AO775" s="30"/>
      <c r="AP775" s="112" t="s">
        <v>1587</v>
      </c>
      <c r="AQ775"/>
      <c r="AR775"/>
      <c r="AS775"/>
      <c r="AT775"/>
      <c r="AU775"/>
      <c r="AV775"/>
    </row>
    <row r="776" spans="27:48" ht="23.45" customHeight="1" x14ac:dyDescent="0.2">
      <c r="AA776" s="97"/>
      <c r="AB776" s="97"/>
      <c r="AC776" s="97"/>
      <c r="AD776" s="97"/>
      <c r="AE776" s="97"/>
      <c r="AF776" s="93"/>
      <c r="AG776" s="93"/>
      <c r="AH776" s="93"/>
      <c r="AI776" s="30"/>
      <c r="AJ776" s="30"/>
      <c r="AK776" s="30"/>
      <c r="AL776" s="30"/>
      <c r="AM776" s="109"/>
      <c r="AN776" s="109"/>
      <c r="AO776" s="30"/>
      <c r="AP776" s="112" t="s">
        <v>1588</v>
      </c>
      <c r="AQ776"/>
      <c r="AR776"/>
      <c r="AS776"/>
      <c r="AT776"/>
      <c r="AU776"/>
      <c r="AV776"/>
    </row>
    <row r="777" spans="27:48" ht="23.45" customHeight="1" x14ac:dyDescent="0.2">
      <c r="AA777" s="97"/>
      <c r="AB777" s="97"/>
      <c r="AC777" s="97"/>
      <c r="AD777" s="97"/>
      <c r="AE777" s="97"/>
      <c r="AF777" s="93"/>
      <c r="AG777" s="93"/>
      <c r="AH777" s="93"/>
      <c r="AI777" s="30"/>
      <c r="AJ777" s="30"/>
      <c r="AK777" s="30"/>
      <c r="AL777" s="30"/>
      <c r="AM777" s="109"/>
      <c r="AN777" s="109"/>
      <c r="AO777" s="30"/>
      <c r="AP777" s="112" t="s">
        <v>1589</v>
      </c>
      <c r="AQ777"/>
      <c r="AR777"/>
      <c r="AS777"/>
      <c r="AT777"/>
      <c r="AU777"/>
      <c r="AV777"/>
    </row>
    <row r="778" spans="27:48" ht="23.45" customHeight="1" x14ac:dyDescent="0.2">
      <c r="AA778" s="97"/>
      <c r="AB778" s="97"/>
      <c r="AC778" s="97"/>
      <c r="AD778" s="97"/>
      <c r="AE778" s="97"/>
      <c r="AF778" s="93"/>
      <c r="AG778" s="93"/>
      <c r="AH778" s="93"/>
      <c r="AI778" s="30"/>
      <c r="AJ778" s="30"/>
      <c r="AK778" s="30"/>
      <c r="AL778" s="30"/>
      <c r="AM778" s="109"/>
      <c r="AN778" s="109"/>
      <c r="AO778" s="30"/>
      <c r="AP778" s="112" t="s">
        <v>1590</v>
      </c>
      <c r="AQ778"/>
      <c r="AR778"/>
      <c r="AS778"/>
      <c r="AT778"/>
      <c r="AU778"/>
      <c r="AV778"/>
    </row>
    <row r="779" spans="27:48" ht="23.45" customHeight="1" x14ac:dyDescent="0.2">
      <c r="AA779" s="97"/>
      <c r="AB779" s="97"/>
      <c r="AC779" s="97"/>
      <c r="AD779" s="97"/>
      <c r="AE779" s="97"/>
      <c r="AF779" s="93"/>
      <c r="AG779" s="93"/>
      <c r="AH779" s="93"/>
      <c r="AI779" s="30"/>
      <c r="AJ779" s="30"/>
      <c r="AK779" s="30"/>
      <c r="AL779" s="30"/>
      <c r="AM779" s="109"/>
      <c r="AN779" s="109"/>
      <c r="AO779" s="30"/>
      <c r="AP779" s="112" t="s">
        <v>1591</v>
      </c>
      <c r="AQ779"/>
      <c r="AR779"/>
      <c r="AS779"/>
      <c r="AT779"/>
      <c r="AU779"/>
      <c r="AV779"/>
    </row>
    <row r="780" spans="27:48" ht="23.45" customHeight="1" x14ac:dyDescent="0.2">
      <c r="AA780" s="97"/>
      <c r="AB780" s="97"/>
      <c r="AC780" s="97"/>
      <c r="AD780" s="97"/>
      <c r="AE780" s="97"/>
      <c r="AF780" s="93"/>
      <c r="AG780" s="93"/>
      <c r="AH780" s="93"/>
      <c r="AI780" s="30"/>
      <c r="AJ780" s="30"/>
      <c r="AK780" s="30"/>
      <c r="AL780" s="30"/>
      <c r="AM780" s="109"/>
      <c r="AN780" s="109"/>
      <c r="AO780" s="30"/>
      <c r="AP780" s="112" t="s">
        <v>1592</v>
      </c>
      <c r="AQ780"/>
      <c r="AR780"/>
      <c r="AS780"/>
      <c r="AT780"/>
      <c r="AU780"/>
      <c r="AV780"/>
    </row>
    <row r="781" spans="27:48" ht="23.45" customHeight="1" x14ac:dyDescent="0.2">
      <c r="AA781" s="97"/>
      <c r="AB781" s="97"/>
      <c r="AC781" s="97"/>
      <c r="AD781" s="97"/>
      <c r="AE781" s="97"/>
      <c r="AF781" s="93"/>
      <c r="AG781" s="93"/>
      <c r="AH781" s="93"/>
      <c r="AI781" s="30"/>
      <c r="AJ781" s="30"/>
      <c r="AK781" s="30"/>
      <c r="AL781" s="30"/>
      <c r="AM781" s="109"/>
      <c r="AN781" s="109"/>
      <c r="AO781" s="30"/>
      <c r="AP781" s="112" t="s">
        <v>1593</v>
      </c>
      <c r="AQ781"/>
      <c r="AR781"/>
      <c r="AS781"/>
      <c r="AT781"/>
      <c r="AU781"/>
      <c r="AV781"/>
    </row>
    <row r="782" spans="27:48" ht="23.45" customHeight="1" x14ac:dyDescent="0.2">
      <c r="AA782" s="97"/>
      <c r="AB782" s="97"/>
      <c r="AC782" s="97"/>
      <c r="AD782" s="97"/>
      <c r="AE782" s="97"/>
      <c r="AF782" s="93"/>
      <c r="AG782" s="93"/>
      <c r="AH782" s="93"/>
      <c r="AI782" s="30"/>
      <c r="AJ782" s="30"/>
      <c r="AK782" s="30"/>
      <c r="AL782" s="30"/>
      <c r="AM782" s="109"/>
      <c r="AN782" s="109"/>
      <c r="AO782" s="30"/>
      <c r="AP782" s="112" t="s">
        <v>1594</v>
      </c>
      <c r="AQ782"/>
      <c r="AR782"/>
      <c r="AS782"/>
      <c r="AT782"/>
      <c r="AU782"/>
      <c r="AV782"/>
    </row>
    <row r="783" spans="27:48" ht="23.45" customHeight="1" x14ac:dyDescent="0.2">
      <c r="AA783" s="97"/>
      <c r="AB783" s="97"/>
      <c r="AC783" s="97"/>
      <c r="AD783" s="97"/>
      <c r="AE783" s="97"/>
      <c r="AF783" s="93"/>
      <c r="AG783" s="93"/>
      <c r="AH783" s="93"/>
      <c r="AI783" s="30"/>
      <c r="AJ783" s="30"/>
      <c r="AK783" s="30"/>
      <c r="AL783" s="30"/>
      <c r="AM783" s="109"/>
      <c r="AN783" s="109"/>
      <c r="AO783" s="30"/>
      <c r="AP783" s="112" t="s">
        <v>1595</v>
      </c>
      <c r="AQ783"/>
      <c r="AR783"/>
      <c r="AS783"/>
      <c r="AT783"/>
      <c r="AU783"/>
      <c r="AV783"/>
    </row>
    <row r="784" spans="27:48" ht="23.45" customHeight="1" x14ac:dyDescent="0.2">
      <c r="AA784" s="97"/>
      <c r="AB784" s="97"/>
      <c r="AC784" s="97"/>
      <c r="AD784" s="97"/>
      <c r="AE784" s="97"/>
      <c r="AF784" s="93"/>
      <c r="AG784" s="93"/>
      <c r="AH784" s="93"/>
      <c r="AI784" s="30"/>
      <c r="AJ784" s="30"/>
      <c r="AK784" s="30"/>
      <c r="AL784" s="30"/>
      <c r="AM784" s="109"/>
      <c r="AN784" s="109"/>
      <c r="AO784" s="30"/>
      <c r="AP784" s="112" t="s">
        <v>1596</v>
      </c>
      <c r="AQ784"/>
      <c r="AR784"/>
      <c r="AS784"/>
      <c r="AT784"/>
      <c r="AU784"/>
      <c r="AV784"/>
    </row>
    <row r="785" spans="27:48" ht="23.45" customHeight="1" x14ac:dyDescent="0.2">
      <c r="AA785" s="97"/>
      <c r="AB785" s="97"/>
      <c r="AC785" s="97"/>
      <c r="AD785" s="97"/>
      <c r="AE785" s="97"/>
      <c r="AF785" s="93"/>
      <c r="AG785" s="93"/>
      <c r="AH785" s="93"/>
      <c r="AI785" s="30"/>
      <c r="AJ785" s="30"/>
      <c r="AK785" s="30"/>
      <c r="AL785" s="30"/>
      <c r="AM785" s="109"/>
      <c r="AN785" s="109"/>
      <c r="AO785" s="30"/>
      <c r="AP785" s="112" t="s">
        <v>1597</v>
      </c>
      <c r="AQ785"/>
      <c r="AR785"/>
      <c r="AS785"/>
      <c r="AT785"/>
      <c r="AU785"/>
      <c r="AV785"/>
    </row>
    <row r="786" spans="27:48" ht="23.45" customHeight="1" x14ac:dyDescent="0.2">
      <c r="AA786" s="97"/>
      <c r="AB786" s="97"/>
      <c r="AC786" s="97"/>
      <c r="AD786" s="97"/>
      <c r="AE786" s="97"/>
      <c r="AF786" s="93"/>
      <c r="AG786" s="93"/>
      <c r="AH786" s="93"/>
      <c r="AI786" s="30"/>
      <c r="AJ786" s="30"/>
      <c r="AK786" s="30"/>
      <c r="AL786" s="30"/>
      <c r="AM786" s="109"/>
      <c r="AN786" s="109"/>
      <c r="AO786" s="30"/>
      <c r="AP786" s="112" t="s">
        <v>1598</v>
      </c>
      <c r="AQ786"/>
      <c r="AR786"/>
      <c r="AS786"/>
      <c r="AT786"/>
      <c r="AU786"/>
      <c r="AV786"/>
    </row>
    <row r="787" spans="27:48" ht="23.45" customHeight="1" x14ac:dyDescent="0.2">
      <c r="AA787" s="97"/>
      <c r="AB787" s="97"/>
      <c r="AC787" s="97"/>
      <c r="AD787" s="97"/>
      <c r="AE787" s="97"/>
      <c r="AF787" s="93"/>
      <c r="AG787" s="93"/>
      <c r="AH787" s="93"/>
      <c r="AI787" s="30"/>
      <c r="AJ787" s="30"/>
      <c r="AK787" s="30"/>
      <c r="AL787" s="30"/>
      <c r="AM787" s="109"/>
      <c r="AN787" s="109"/>
      <c r="AO787" s="30"/>
      <c r="AP787" s="112" t="s">
        <v>1599</v>
      </c>
      <c r="AQ787"/>
      <c r="AR787"/>
      <c r="AS787"/>
      <c r="AT787"/>
      <c r="AU787"/>
      <c r="AV787"/>
    </row>
    <row r="788" spans="27:48" ht="23.45" customHeight="1" x14ac:dyDescent="0.2">
      <c r="AA788" s="97"/>
      <c r="AB788" s="97"/>
      <c r="AC788" s="97"/>
      <c r="AD788" s="97"/>
      <c r="AE788" s="97"/>
      <c r="AF788" s="93"/>
      <c r="AG788" s="93"/>
      <c r="AH788" s="93"/>
      <c r="AI788" s="30"/>
      <c r="AJ788" s="30"/>
      <c r="AK788" s="30"/>
      <c r="AL788" s="30"/>
      <c r="AM788" s="109"/>
      <c r="AN788" s="109"/>
      <c r="AO788" s="30"/>
      <c r="AP788" s="112" t="s">
        <v>1600</v>
      </c>
      <c r="AQ788"/>
      <c r="AR788"/>
      <c r="AS788"/>
      <c r="AT788"/>
      <c r="AU788"/>
      <c r="AV788"/>
    </row>
    <row r="789" spans="27:48" ht="23.45" customHeight="1" x14ac:dyDescent="0.2">
      <c r="AA789" s="97"/>
      <c r="AB789" s="97"/>
      <c r="AC789" s="97"/>
      <c r="AD789" s="97"/>
      <c r="AE789" s="97"/>
      <c r="AF789" s="93"/>
      <c r="AG789" s="93"/>
      <c r="AH789" s="93"/>
      <c r="AI789" s="30"/>
      <c r="AJ789" s="30"/>
      <c r="AK789" s="30"/>
      <c r="AL789" s="30"/>
      <c r="AM789" s="109"/>
      <c r="AN789" s="109"/>
      <c r="AO789" s="30"/>
      <c r="AP789" s="112" t="s">
        <v>1601</v>
      </c>
      <c r="AQ789"/>
      <c r="AR789"/>
      <c r="AS789"/>
      <c r="AT789"/>
      <c r="AU789"/>
      <c r="AV789"/>
    </row>
    <row r="790" spans="27:48" ht="23.45" customHeight="1" x14ac:dyDescent="0.2">
      <c r="AA790" s="97"/>
      <c r="AB790" s="97"/>
      <c r="AC790" s="97"/>
      <c r="AD790" s="97"/>
      <c r="AE790" s="97"/>
      <c r="AF790" s="93"/>
      <c r="AG790" s="93"/>
      <c r="AH790" s="93"/>
      <c r="AI790" s="30"/>
      <c r="AJ790" s="30"/>
      <c r="AK790" s="30"/>
      <c r="AL790" s="30"/>
      <c r="AM790" s="109"/>
      <c r="AN790" s="109"/>
      <c r="AO790" s="30"/>
      <c r="AP790" s="112" t="s">
        <v>1602</v>
      </c>
      <c r="AQ790"/>
      <c r="AR790"/>
      <c r="AS790"/>
      <c r="AT790"/>
      <c r="AU790"/>
      <c r="AV790"/>
    </row>
    <row r="791" spans="27:48" ht="23.45" customHeight="1" x14ac:dyDescent="0.2">
      <c r="AA791" s="97"/>
      <c r="AB791" s="97"/>
      <c r="AC791" s="97"/>
      <c r="AD791" s="97"/>
      <c r="AE791" s="97"/>
      <c r="AF791" s="93"/>
      <c r="AG791" s="93"/>
      <c r="AH791" s="93"/>
      <c r="AI791" s="30"/>
      <c r="AJ791" s="30"/>
      <c r="AK791" s="30"/>
      <c r="AL791" s="30"/>
      <c r="AM791" s="109"/>
      <c r="AN791" s="109"/>
      <c r="AO791" s="30"/>
      <c r="AP791" s="112" t="s">
        <v>1603</v>
      </c>
      <c r="AQ791"/>
      <c r="AR791"/>
      <c r="AS791"/>
      <c r="AT791"/>
      <c r="AU791"/>
      <c r="AV791"/>
    </row>
    <row r="792" spans="27:48" ht="23.45" customHeight="1" x14ac:dyDescent="0.2">
      <c r="AA792" s="97"/>
      <c r="AB792" s="97"/>
      <c r="AC792" s="97"/>
      <c r="AD792" s="97"/>
      <c r="AE792" s="97"/>
      <c r="AF792" s="93"/>
      <c r="AG792" s="93"/>
      <c r="AH792" s="93"/>
      <c r="AI792" s="30"/>
      <c r="AJ792" s="30"/>
      <c r="AK792" s="30"/>
      <c r="AL792" s="30"/>
      <c r="AM792" s="109"/>
      <c r="AN792" s="109"/>
      <c r="AO792" s="30"/>
      <c r="AP792" s="112" t="s">
        <v>1604</v>
      </c>
      <c r="AQ792"/>
      <c r="AR792"/>
      <c r="AS792"/>
      <c r="AT792"/>
      <c r="AU792"/>
      <c r="AV792"/>
    </row>
    <row r="793" spans="27:48" ht="23.45" customHeight="1" x14ac:dyDescent="0.2">
      <c r="AA793" s="97"/>
      <c r="AB793" s="97"/>
      <c r="AC793" s="97"/>
      <c r="AD793" s="97"/>
      <c r="AE793" s="97"/>
      <c r="AF793" s="93"/>
      <c r="AG793" s="93"/>
      <c r="AH793" s="93"/>
      <c r="AI793" s="30"/>
      <c r="AJ793" s="30"/>
      <c r="AK793" s="30"/>
      <c r="AL793" s="30"/>
      <c r="AM793" s="109"/>
      <c r="AN793" s="109"/>
      <c r="AO793" s="30"/>
      <c r="AP793" s="112" t="s">
        <v>1605</v>
      </c>
      <c r="AQ793"/>
      <c r="AR793"/>
      <c r="AS793"/>
      <c r="AT793"/>
      <c r="AU793"/>
      <c r="AV793"/>
    </row>
    <row r="794" spans="27:48" ht="23.45" customHeight="1" x14ac:dyDescent="0.2">
      <c r="AA794" s="97"/>
      <c r="AB794" s="97"/>
      <c r="AC794" s="97"/>
      <c r="AD794" s="97"/>
      <c r="AE794" s="97"/>
      <c r="AF794" s="93"/>
      <c r="AG794" s="93"/>
      <c r="AH794" s="93"/>
      <c r="AI794" s="30"/>
      <c r="AJ794" s="30"/>
      <c r="AK794" s="30"/>
      <c r="AL794" s="30"/>
      <c r="AM794" s="109"/>
      <c r="AN794" s="109"/>
      <c r="AO794" s="30"/>
      <c r="AP794" s="112" t="s">
        <v>1606</v>
      </c>
      <c r="AQ794"/>
      <c r="AR794"/>
      <c r="AS794"/>
      <c r="AT794"/>
      <c r="AU794"/>
      <c r="AV794"/>
    </row>
    <row r="795" spans="27:48" ht="23.45" customHeight="1" x14ac:dyDescent="0.2">
      <c r="AA795" s="97"/>
      <c r="AB795" s="97"/>
      <c r="AC795" s="97"/>
      <c r="AD795" s="97"/>
      <c r="AE795" s="97"/>
      <c r="AF795" s="93"/>
      <c r="AG795" s="93"/>
      <c r="AH795" s="93"/>
      <c r="AI795" s="30"/>
      <c r="AJ795" s="30"/>
      <c r="AK795" s="30"/>
      <c r="AL795" s="30"/>
      <c r="AM795" s="109"/>
      <c r="AN795" s="109"/>
      <c r="AO795" s="30"/>
      <c r="AP795" s="112" t="s">
        <v>1607</v>
      </c>
      <c r="AQ795"/>
      <c r="AR795"/>
      <c r="AS795"/>
      <c r="AT795"/>
      <c r="AU795"/>
      <c r="AV795"/>
    </row>
    <row r="796" spans="27:48" ht="23.45" customHeight="1" x14ac:dyDescent="0.2">
      <c r="AA796" s="97"/>
      <c r="AB796" s="97"/>
      <c r="AC796" s="97"/>
      <c r="AD796" s="97"/>
      <c r="AE796" s="97"/>
      <c r="AF796" s="93"/>
      <c r="AG796" s="93"/>
      <c r="AH796" s="93"/>
      <c r="AI796" s="30"/>
      <c r="AJ796" s="30"/>
      <c r="AK796" s="30"/>
      <c r="AL796" s="30"/>
      <c r="AM796" s="109"/>
      <c r="AN796" s="109"/>
      <c r="AO796" s="30"/>
      <c r="AP796" s="112" t="s">
        <v>1608</v>
      </c>
      <c r="AQ796"/>
      <c r="AR796"/>
      <c r="AS796"/>
      <c r="AT796"/>
      <c r="AU796"/>
      <c r="AV796"/>
    </row>
    <row r="797" spans="27:48" ht="23.45" customHeight="1" x14ac:dyDescent="0.2">
      <c r="AA797" s="97"/>
      <c r="AB797" s="97"/>
      <c r="AC797" s="97"/>
      <c r="AD797" s="97"/>
      <c r="AE797" s="97"/>
      <c r="AF797" s="93"/>
      <c r="AG797" s="93"/>
      <c r="AH797" s="93"/>
      <c r="AI797" s="30"/>
      <c r="AJ797" s="30"/>
      <c r="AK797" s="30"/>
      <c r="AL797" s="30"/>
      <c r="AM797" s="109"/>
      <c r="AN797" s="109"/>
      <c r="AO797" s="30"/>
      <c r="AP797" s="112" t="s">
        <v>1609</v>
      </c>
      <c r="AQ797"/>
      <c r="AR797"/>
      <c r="AS797"/>
      <c r="AT797"/>
      <c r="AU797"/>
      <c r="AV797"/>
    </row>
    <row r="798" spans="27:48" ht="23.45" customHeight="1" x14ac:dyDescent="0.2">
      <c r="AA798" s="97"/>
      <c r="AB798" s="97"/>
      <c r="AC798" s="97"/>
      <c r="AD798" s="97"/>
      <c r="AE798" s="97"/>
      <c r="AF798" s="93"/>
      <c r="AG798" s="93"/>
      <c r="AH798" s="93"/>
      <c r="AI798" s="30"/>
      <c r="AJ798" s="30"/>
      <c r="AK798" s="30"/>
      <c r="AL798" s="30"/>
      <c r="AM798" s="109"/>
      <c r="AN798" s="109"/>
      <c r="AO798" s="30"/>
      <c r="AP798" s="112" t="s">
        <v>1610</v>
      </c>
      <c r="AQ798"/>
      <c r="AR798"/>
      <c r="AS798"/>
      <c r="AT798"/>
      <c r="AU798"/>
      <c r="AV798"/>
    </row>
    <row r="799" spans="27:48" ht="23.45" customHeight="1" x14ac:dyDescent="0.2">
      <c r="AA799" s="97"/>
      <c r="AB799" s="97"/>
      <c r="AC799" s="97"/>
      <c r="AD799" s="97"/>
      <c r="AE799" s="97"/>
      <c r="AF799" s="93"/>
      <c r="AG799" s="93"/>
      <c r="AH799" s="93"/>
      <c r="AI799" s="30"/>
      <c r="AJ799" s="30"/>
      <c r="AK799" s="30"/>
      <c r="AL799" s="30"/>
      <c r="AM799" s="109"/>
      <c r="AN799" s="109"/>
      <c r="AO799" s="30"/>
      <c r="AP799" s="112" t="s">
        <v>1611</v>
      </c>
      <c r="AQ799"/>
      <c r="AR799"/>
      <c r="AS799"/>
      <c r="AT799"/>
      <c r="AU799"/>
      <c r="AV799"/>
    </row>
    <row r="800" spans="27:48" ht="23.45" customHeight="1" x14ac:dyDescent="0.2">
      <c r="AA800" s="97"/>
      <c r="AB800" s="97"/>
      <c r="AC800" s="97"/>
      <c r="AD800" s="97"/>
      <c r="AE800" s="97"/>
      <c r="AF800" s="93"/>
      <c r="AG800" s="93"/>
      <c r="AH800" s="93"/>
      <c r="AI800" s="30"/>
      <c r="AJ800" s="30"/>
      <c r="AK800" s="30"/>
      <c r="AL800" s="30"/>
      <c r="AM800" s="109"/>
      <c r="AN800" s="109"/>
      <c r="AO800" s="30"/>
      <c r="AP800" s="112" t="s">
        <v>1612</v>
      </c>
      <c r="AQ800"/>
      <c r="AR800"/>
      <c r="AS800"/>
      <c r="AT800"/>
      <c r="AU800"/>
      <c r="AV800"/>
    </row>
    <row r="801" spans="27:48" ht="23.45" customHeight="1" x14ac:dyDescent="0.2">
      <c r="AA801" s="97"/>
      <c r="AB801" s="97"/>
      <c r="AC801" s="97"/>
      <c r="AD801" s="97"/>
      <c r="AE801" s="97"/>
      <c r="AF801" s="93"/>
      <c r="AG801" s="93"/>
      <c r="AH801" s="93"/>
      <c r="AI801" s="30"/>
      <c r="AJ801" s="30"/>
      <c r="AK801" s="30"/>
      <c r="AL801" s="30"/>
      <c r="AM801" s="109"/>
      <c r="AN801" s="109"/>
      <c r="AO801" s="30"/>
      <c r="AP801" s="112" t="s">
        <v>1613</v>
      </c>
      <c r="AQ801"/>
      <c r="AR801"/>
      <c r="AS801"/>
      <c r="AT801"/>
      <c r="AU801"/>
      <c r="AV801"/>
    </row>
    <row r="802" spans="27:48" ht="23.45" customHeight="1" x14ac:dyDescent="0.2">
      <c r="AA802" s="97"/>
      <c r="AB802" s="97"/>
      <c r="AC802" s="97"/>
      <c r="AD802" s="97"/>
      <c r="AE802" s="97"/>
      <c r="AF802" s="93"/>
      <c r="AG802" s="93"/>
      <c r="AH802" s="93"/>
      <c r="AI802" s="30"/>
      <c r="AJ802" s="30"/>
      <c r="AK802" s="30"/>
      <c r="AL802" s="30"/>
      <c r="AM802" s="109"/>
      <c r="AN802" s="109"/>
      <c r="AO802" s="30"/>
      <c r="AP802" s="112" t="s">
        <v>1614</v>
      </c>
      <c r="AQ802"/>
      <c r="AR802"/>
      <c r="AS802"/>
      <c r="AT802"/>
      <c r="AU802"/>
      <c r="AV802"/>
    </row>
    <row r="803" spans="27:48" ht="23.45" customHeight="1" x14ac:dyDescent="0.2">
      <c r="AA803" s="97"/>
      <c r="AB803" s="97"/>
      <c r="AC803" s="97"/>
      <c r="AD803" s="97"/>
      <c r="AE803" s="97"/>
      <c r="AF803" s="93"/>
      <c r="AG803" s="93"/>
      <c r="AH803" s="93"/>
      <c r="AI803" s="30"/>
      <c r="AJ803" s="30"/>
      <c r="AK803" s="30"/>
      <c r="AL803" s="30"/>
      <c r="AM803" s="109"/>
      <c r="AN803" s="109"/>
      <c r="AO803" s="30"/>
      <c r="AP803" s="112" t="s">
        <v>1615</v>
      </c>
      <c r="AQ803"/>
      <c r="AR803"/>
      <c r="AS803"/>
      <c r="AT803"/>
      <c r="AU803"/>
      <c r="AV803"/>
    </row>
    <row r="804" spans="27:48" ht="23.45" customHeight="1" x14ac:dyDescent="0.2">
      <c r="AA804" s="97"/>
      <c r="AB804" s="97"/>
      <c r="AC804" s="97"/>
      <c r="AD804" s="97"/>
      <c r="AE804" s="97"/>
      <c r="AF804" s="93"/>
      <c r="AG804" s="93"/>
      <c r="AH804" s="93"/>
      <c r="AI804" s="30"/>
      <c r="AJ804" s="30"/>
      <c r="AK804" s="30"/>
      <c r="AL804" s="30"/>
      <c r="AM804" s="109"/>
      <c r="AN804" s="109"/>
      <c r="AO804" s="30"/>
      <c r="AP804" s="112" t="s">
        <v>1616</v>
      </c>
      <c r="AQ804"/>
      <c r="AR804"/>
      <c r="AS804"/>
      <c r="AT804"/>
      <c r="AU804"/>
      <c r="AV804"/>
    </row>
    <row r="805" spans="27:48" ht="23.45" customHeight="1" x14ac:dyDescent="0.2">
      <c r="AA805" s="97"/>
      <c r="AB805" s="97"/>
      <c r="AC805" s="97"/>
      <c r="AD805" s="97"/>
      <c r="AE805" s="97"/>
      <c r="AF805" s="93"/>
      <c r="AG805" s="93"/>
      <c r="AH805" s="93"/>
      <c r="AI805" s="30"/>
      <c r="AJ805" s="30"/>
      <c r="AK805" s="30"/>
      <c r="AL805" s="30"/>
      <c r="AM805" s="109"/>
      <c r="AN805" s="109"/>
      <c r="AO805" s="30"/>
      <c r="AP805" s="112" t="s">
        <v>1617</v>
      </c>
      <c r="AQ805"/>
      <c r="AR805"/>
      <c r="AS805"/>
      <c r="AT805"/>
      <c r="AU805"/>
      <c r="AV805"/>
    </row>
    <row r="806" spans="27:48" ht="23.45" customHeight="1" x14ac:dyDescent="0.2">
      <c r="AA806" s="97"/>
      <c r="AB806" s="97"/>
      <c r="AC806" s="97"/>
      <c r="AD806" s="97"/>
      <c r="AE806" s="97"/>
      <c r="AF806" s="93"/>
      <c r="AG806" s="93"/>
      <c r="AH806" s="93"/>
      <c r="AI806" s="30"/>
      <c r="AJ806" s="30"/>
      <c r="AK806" s="30"/>
      <c r="AL806" s="30"/>
      <c r="AM806" s="109"/>
      <c r="AN806" s="109"/>
      <c r="AO806" s="30"/>
      <c r="AP806" s="112" t="s">
        <v>1618</v>
      </c>
      <c r="AQ806"/>
      <c r="AR806"/>
      <c r="AS806"/>
      <c r="AT806"/>
      <c r="AU806"/>
      <c r="AV806"/>
    </row>
    <row r="807" spans="27:48" ht="23.45" customHeight="1" x14ac:dyDescent="0.2">
      <c r="AA807" s="97"/>
      <c r="AB807" s="97"/>
      <c r="AC807" s="97"/>
      <c r="AD807" s="97"/>
      <c r="AE807" s="97"/>
      <c r="AF807" s="93"/>
      <c r="AG807" s="93"/>
      <c r="AH807" s="93"/>
      <c r="AI807" s="30"/>
      <c r="AJ807" s="30"/>
      <c r="AK807" s="30"/>
      <c r="AL807" s="30"/>
      <c r="AM807" s="109"/>
      <c r="AN807" s="109"/>
      <c r="AO807" s="30"/>
      <c r="AP807" s="112" t="s">
        <v>1619</v>
      </c>
      <c r="AQ807"/>
      <c r="AR807"/>
      <c r="AS807"/>
      <c r="AT807"/>
      <c r="AU807"/>
      <c r="AV807"/>
    </row>
    <row r="808" spans="27:48" ht="23.45" customHeight="1" x14ac:dyDescent="0.2">
      <c r="AA808" s="97"/>
      <c r="AB808" s="97"/>
      <c r="AC808" s="97"/>
      <c r="AD808" s="97"/>
      <c r="AE808" s="97"/>
      <c r="AF808" s="93"/>
      <c r="AG808" s="93"/>
      <c r="AH808" s="93"/>
      <c r="AI808" s="30"/>
      <c r="AJ808" s="30"/>
      <c r="AK808" s="30"/>
      <c r="AL808" s="30"/>
      <c r="AM808" s="109"/>
      <c r="AN808" s="109"/>
      <c r="AO808" s="30"/>
      <c r="AP808" s="112" t="s">
        <v>1620</v>
      </c>
      <c r="AQ808"/>
      <c r="AR808"/>
      <c r="AS808"/>
      <c r="AT808"/>
      <c r="AU808"/>
      <c r="AV808"/>
    </row>
    <row r="809" spans="27:48" ht="23.45" customHeight="1" x14ac:dyDescent="0.2">
      <c r="AA809" s="97"/>
      <c r="AB809" s="97"/>
      <c r="AC809" s="97"/>
      <c r="AD809" s="97"/>
      <c r="AE809" s="97"/>
      <c r="AF809" s="93"/>
      <c r="AG809" s="93"/>
      <c r="AH809" s="93"/>
      <c r="AI809" s="30"/>
      <c r="AJ809" s="30"/>
      <c r="AK809" s="30"/>
      <c r="AL809" s="30"/>
      <c r="AM809" s="109"/>
      <c r="AN809" s="109"/>
      <c r="AO809" s="30"/>
      <c r="AP809" s="112" t="s">
        <v>1621</v>
      </c>
      <c r="AQ809"/>
      <c r="AR809"/>
      <c r="AS809"/>
      <c r="AT809"/>
      <c r="AU809"/>
      <c r="AV809"/>
    </row>
    <row r="810" spans="27:48" ht="23.45" customHeight="1" x14ac:dyDescent="0.2">
      <c r="AA810" s="97"/>
      <c r="AB810" s="97"/>
      <c r="AC810" s="97"/>
      <c r="AD810" s="97"/>
      <c r="AE810" s="97"/>
      <c r="AF810" s="93"/>
      <c r="AG810" s="93"/>
      <c r="AH810" s="93"/>
      <c r="AI810" s="30"/>
      <c r="AJ810" s="30"/>
      <c r="AK810" s="30"/>
      <c r="AL810" s="30"/>
      <c r="AM810" s="109"/>
      <c r="AN810" s="109"/>
      <c r="AO810" s="30"/>
      <c r="AP810" s="112" t="s">
        <v>1622</v>
      </c>
      <c r="AQ810"/>
      <c r="AR810"/>
      <c r="AS810"/>
      <c r="AT810"/>
      <c r="AU810"/>
      <c r="AV810"/>
    </row>
    <row r="811" spans="27:48" ht="23.45" customHeight="1" x14ac:dyDescent="0.2">
      <c r="AA811" s="97"/>
      <c r="AB811" s="97"/>
      <c r="AC811" s="97"/>
      <c r="AD811" s="97"/>
      <c r="AE811" s="97"/>
      <c r="AF811" s="93"/>
      <c r="AG811" s="93"/>
      <c r="AH811" s="93"/>
      <c r="AI811" s="30"/>
      <c r="AJ811" s="30"/>
      <c r="AK811" s="30"/>
      <c r="AL811" s="30"/>
      <c r="AM811" s="109"/>
      <c r="AN811" s="109"/>
      <c r="AO811" s="30"/>
      <c r="AP811" s="112" t="s">
        <v>1623</v>
      </c>
      <c r="AQ811"/>
      <c r="AR811"/>
      <c r="AS811"/>
      <c r="AT811"/>
      <c r="AU811"/>
      <c r="AV811"/>
    </row>
    <row r="812" spans="27:48" ht="23.45" customHeight="1" x14ac:dyDescent="0.2">
      <c r="AA812" s="97"/>
      <c r="AB812" s="97"/>
      <c r="AC812" s="97"/>
      <c r="AD812" s="97"/>
      <c r="AE812" s="97"/>
      <c r="AF812" s="93"/>
      <c r="AG812" s="93"/>
      <c r="AH812" s="93"/>
      <c r="AI812" s="30"/>
      <c r="AJ812" s="30"/>
      <c r="AK812" s="30"/>
      <c r="AL812" s="30"/>
      <c r="AM812" s="109"/>
      <c r="AN812" s="109"/>
      <c r="AO812" s="30"/>
      <c r="AP812" s="112" t="s">
        <v>1624</v>
      </c>
      <c r="AQ812"/>
      <c r="AR812"/>
      <c r="AS812"/>
      <c r="AT812"/>
      <c r="AU812"/>
      <c r="AV812"/>
    </row>
    <row r="813" spans="27:48" ht="23.45" customHeight="1" x14ac:dyDescent="0.2">
      <c r="AA813" s="97"/>
      <c r="AB813" s="97"/>
      <c r="AC813" s="97"/>
      <c r="AD813" s="97"/>
      <c r="AE813" s="97"/>
      <c r="AF813" s="93"/>
      <c r="AG813" s="93"/>
      <c r="AH813" s="93"/>
      <c r="AI813" s="30"/>
      <c r="AJ813" s="30"/>
      <c r="AK813" s="30"/>
      <c r="AL813" s="30"/>
      <c r="AM813" s="109"/>
      <c r="AN813" s="109"/>
      <c r="AO813" s="30"/>
      <c r="AP813" s="112" t="s">
        <v>1625</v>
      </c>
      <c r="AQ813"/>
      <c r="AR813"/>
      <c r="AS813"/>
      <c r="AT813"/>
      <c r="AU813"/>
      <c r="AV813"/>
    </row>
    <row r="814" spans="27:48" ht="23.45" customHeight="1" x14ac:dyDescent="0.2">
      <c r="AA814" s="97"/>
      <c r="AB814" s="97"/>
      <c r="AC814" s="97"/>
      <c r="AD814" s="97"/>
      <c r="AE814" s="97"/>
      <c r="AF814" s="93"/>
      <c r="AG814" s="93"/>
      <c r="AH814" s="93"/>
      <c r="AI814" s="30"/>
      <c r="AJ814" s="30"/>
      <c r="AK814" s="30"/>
      <c r="AL814" s="30"/>
      <c r="AM814" s="109"/>
      <c r="AN814" s="109"/>
      <c r="AO814" s="30"/>
      <c r="AP814" s="112" t="s">
        <v>1626</v>
      </c>
      <c r="AQ814"/>
      <c r="AR814"/>
      <c r="AS814"/>
      <c r="AT814"/>
      <c r="AU814"/>
      <c r="AV814"/>
    </row>
    <row r="815" spans="27:48" ht="23.45" customHeight="1" x14ac:dyDescent="0.2">
      <c r="AA815" s="97"/>
      <c r="AB815" s="97"/>
      <c r="AC815" s="97"/>
      <c r="AD815" s="97"/>
      <c r="AE815" s="97"/>
      <c r="AF815" s="93"/>
      <c r="AG815" s="93"/>
      <c r="AH815" s="93"/>
      <c r="AI815" s="30"/>
      <c r="AJ815" s="30"/>
      <c r="AK815" s="30"/>
      <c r="AL815" s="30"/>
      <c r="AM815" s="109"/>
      <c r="AN815" s="109"/>
      <c r="AO815" s="30"/>
      <c r="AP815" s="112" t="s">
        <v>1627</v>
      </c>
      <c r="AQ815"/>
      <c r="AR815"/>
      <c r="AS815"/>
      <c r="AT815"/>
      <c r="AU815"/>
      <c r="AV815"/>
    </row>
    <row r="816" spans="27:48" ht="23.45" customHeight="1" x14ac:dyDescent="0.2">
      <c r="AA816" s="97"/>
      <c r="AB816" s="97"/>
      <c r="AC816" s="97"/>
      <c r="AD816" s="97"/>
      <c r="AE816" s="97"/>
      <c r="AF816" s="93"/>
      <c r="AG816" s="93"/>
      <c r="AH816" s="93"/>
      <c r="AI816" s="30"/>
      <c r="AJ816" s="30"/>
      <c r="AK816" s="30"/>
      <c r="AL816" s="30"/>
      <c r="AM816" s="109"/>
      <c r="AN816" s="109"/>
      <c r="AO816" s="30"/>
      <c r="AP816" s="112" t="s">
        <v>1628</v>
      </c>
      <c r="AQ816"/>
      <c r="AR816"/>
      <c r="AS816"/>
      <c r="AT816"/>
      <c r="AU816"/>
      <c r="AV816"/>
    </row>
    <row r="817" spans="27:48" ht="23.45" customHeight="1" x14ac:dyDescent="0.2">
      <c r="AA817" s="97"/>
      <c r="AB817" s="97"/>
      <c r="AC817" s="97"/>
      <c r="AD817" s="97"/>
      <c r="AE817" s="97"/>
      <c r="AF817" s="93"/>
      <c r="AG817" s="93"/>
      <c r="AH817" s="93"/>
      <c r="AI817" s="30"/>
      <c r="AJ817" s="30"/>
      <c r="AK817" s="30"/>
      <c r="AL817" s="30"/>
      <c r="AM817" s="109"/>
      <c r="AN817" s="109"/>
      <c r="AO817" s="30"/>
      <c r="AP817" s="112" t="s">
        <v>1629</v>
      </c>
      <c r="AQ817"/>
      <c r="AR817"/>
      <c r="AS817"/>
      <c r="AT817"/>
      <c r="AU817"/>
      <c r="AV817"/>
    </row>
    <row r="818" spans="27:48" ht="23.45" customHeight="1" x14ac:dyDescent="0.2">
      <c r="AA818" s="97"/>
      <c r="AB818" s="97"/>
      <c r="AC818" s="97"/>
      <c r="AD818" s="97"/>
      <c r="AE818" s="97"/>
      <c r="AF818" s="93"/>
      <c r="AG818" s="93"/>
      <c r="AH818" s="93"/>
      <c r="AI818" s="30"/>
      <c r="AJ818" s="30"/>
      <c r="AK818" s="30"/>
      <c r="AL818" s="30"/>
      <c r="AM818" s="109"/>
      <c r="AN818" s="109"/>
      <c r="AO818" s="30"/>
      <c r="AP818" s="112" t="s">
        <v>1630</v>
      </c>
      <c r="AQ818"/>
      <c r="AR818"/>
      <c r="AS818"/>
      <c r="AT818"/>
      <c r="AU818"/>
      <c r="AV818"/>
    </row>
    <row r="819" spans="27:48" ht="23.45" customHeight="1" x14ac:dyDescent="0.2">
      <c r="AA819" s="97"/>
      <c r="AB819" s="97"/>
      <c r="AC819" s="97"/>
      <c r="AD819" s="97"/>
      <c r="AE819" s="97"/>
      <c r="AF819" s="93"/>
      <c r="AG819" s="93"/>
      <c r="AH819" s="93"/>
      <c r="AI819" s="30"/>
      <c r="AJ819" s="30"/>
      <c r="AK819" s="30"/>
      <c r="AL819" s="30"/>
      <c r="AM819" s="109"/>
      <c r="AN819" s="109"/>
      <c r="AO819" s="30"/>
      <c r="AP819" s="112" t="s">
        <v>1631</v>
      </c>
      <c r="AQ819"/>
      <c r="AR819"/>
      <c r="AS819"/>
      <c r="AT819"/>
      <c r="AU819"/>
      <c r="AV819"/>
    </row>
    <row r="820" spans="27:48" ht="23.45" customHeight="1" x14ac:dyDescent="0.2">
      <c r="AA820" s="97"/>
      <c r="AB820" s="97"/>
      <c r="AC820" s="97"/>
      <c r="AD820" s="97"/>
      <c r="AE820" s="97"/>
      <c r="AF820" s="93"/>
      <c r="AG820" s="93"/>
      <c r="AH820" s="93"/>
      <c r="AI820" s="30"/>
      <c r="AJ820" s="30"/>
      <c r="AK820" s="30"/>
      <c r="AL820" s="30"/>
      <c r="AM820" s="109"/>
      <c r="AN820" s="109"/>
      <c r="AO820" s="30"/>
      <c r="AP820" s="112" t="s">
        <v>1632</v>
      </c>
      <c r="AQ820"/>
      <c r="AR820"/>
      <c r="AS820"/>
      <c r="AT820"/>
      <c r="AU820"/>
      <c r="AV820"/>
    </row>
    <row r="821" spans="27:48" ht="23.45" customHeight="1" x14ac:dyDescent="0.2">
      <c r="AA821" s="97"/>
      <c r="AB821" s="97"/>
      <c r="AC821" s="97"/>
      <c r="AD821" s="97"/>
      <c r="AE821" s="97"/>
      <c r="AF821" s="93"/>
      <c r="AG821" s="93"/>
      <c r="AH821" s="93"/>
      <c r="AI821" s="30"/>
      <c r="AJ821" s="30"/>
      <c r="AK821" s="30"/>
      <c r="AL821" s="30"/>
      <c r="AM821" s="109"/>
      <c r="AN821" s="109"/>
      <c r="AO821" s="30"/>
      <c r="AP821" s="112" t="s">
        <v>1633</v>
      </c>
      <c r="AQ821"/>
      <c r="AR821"/>
      <c r="AS821"/>
      <c r="AT821"/>
      <c r="AU821"/>
      <c r="AV821"/>
    </row>
    <row r="822" spans="27:48" ht="23.45" customHeight="1" x14ac:dyDescent="0.2">
      <c r="AA822" s="97"/>
      <c r="AB822" s="97"/>
      <c r="AC822" s="97"/>
      <c r="AD822" s="97"/>
      <c r="AE822" s="97"/>
      <c r="AF822" s="93"/>
      <c r="AG822" s="93"/>
      <c r="AH822" s="93"/>
      <c r="AI822" s="30"/>
      <c r="AJ822" s="30"/>
      <c r="AK822" s="30"/>
      <c r="AL822" s="30"/>
      <c r="AM822" s="109"/>
      <c r="AN822" s="109"/>
      <c r="AO822" s="30"/>
      <c r="AP822" s="112" t="s">
        <v>1634</v>
      </c>
      <c r="AQ822"/>
      <c r="AR822"/>
      <c r="AS822"/>
      <c r="AT822"/>
      <c r="AU822"/>
      <c r="AV822"/>
    </row>
    <row r="823" spans="27:48" ht="23.45" customHeight="1" x14ac:dyDescent="0.2">
      <c r="AA823" s="97"/>
      <c r="AB823" s="97"/>
      <c r="AC823" s="97"/>
      <c r="AD823" s="97"/>
      <c r="AE823" s="97"/>
      <c r="AF823" s="93"/>
      <c r="AG823" s="93"/>
      <c r="AH823" s="93"/>
      <c r="AI823" s="30"/>
      <c r="AJ823" s="30"/>
      <c r="AK823" s="30"/>
      <c r="AL823" s="30"/>
      <c r="AM823" s="109"/>
      <c r="AN823" s="109"/>
      <c r="AO823" s="30"/>
      <c r="AP823" s="112" t="s">
        <v>1635</v>
      </c>
      <c r="AQ823"/>
      <c r="AR823"/>
      <c r="AS823"/>
      <c r="AT823"/>
      <c r="AU823"/>
      <c r="AV823"/>
    </row>
    <row r="824" spans="27:48" ht="23.45" customHeight="1" x14ac:dyDescent="0.2">
      <c r="AA824" s="97"/>
      <c r="AB824" s="97"/>
      <c r="AC824" s="97"/>
      <c r="AD824" s="97"/>
      <c r="AE824" s="97"/>
      <c r="AF824" s="93"/>
      <c r="AG824" s="93"/>
      <c r="AH824" s="93"/>
      <c r="AI824" s="30"/>
      <c r="AJ824" s="30"/>
      <c r="AK824" s="30"/>
      <c r="AL824" s="30"/>
      <c r="AM824" s="109"/>
      <c r="AN824" s="109"/>
      <c r="AO824" s="30"/>
      <c r="AP824" s="112" t="s">
        <v>1636</v>
      </c>
      <c r="AQ824"/>
      <c r="AR824"/>
      <c r="AS824"/>
      <c r="AT824"/>
      <c r="AU824"/>
      <c r="AV824"/>
    </row>
    <row r="825" spans="27:48" ht="23.45" customHeight="1" x14ac:dyDescent="0.2">
      <c r="AA825" s="97"/>
      <c r="AB825" s="97"/>
      <c r="AC825" s="97"/>
      <c r="AD825" s="97"/>
      <c r="AE825" s="97"/>
      <c r="AF825" s="93"/>
      <c r="AG825" s="93"/>
      <c r="AH825" s="93"/>
      <c r="AI825" s="30"/>
      <c r="AJ825" s="30"/>
      <c r="AK825" s="30"/>
      <c r="AL825" s="30"/>
      <c r="AM825" s="109"/>
      <c r="AN825" s="109"/>
      <c r="AO825" s="30"/>
      <c r="AP825" s="112" t="s">
        <v>1637</v>
      </c>
      <c r="AQ825"/>
      <c r="AR825"/>
      <c r="AS825"/>
      <c r="AT825"/>
      <c r="AU825"/>
      <c r="AV825"/>
    </row>
    <row r="826" spans="27:48" ht="23.45" customHeight="1" x14ac:dyDescent="0.2">
      <c r="AA826" s="97"/>
      <c r="AB826" s="97"/>
      <c r="AC826" s="97"/>
      <c r="AD826" s="97"/>
      <c r="AE826" s="97"/>
      <c r="AF826" s="93"/>
      <c r="AG826" s="93"/>
      <c r="AH826" s="93"/>
      <c r="AI826" s="30"/>
      <c r="AJ826" s="30"/>
      <c r="AK826" s="30"/>
      <c r="AL826" s="30"/>
      <c r="AM826" s="109"/>
      <c r="AN826" s="109"/>
      <c r="AO826" s="30"/>
      <c r="AP826" s="112" t="s">
        <v>1638</v>
      </c>
      <c r="AQ826"/>
      <c r="AR826"/>
      <c r="AS826"/>
      <c r="AT826"/>
      <c r="AU826"/>
      <c r="AV826"/>
    </row>
    <row r="827" spans="27:48" ht="23.45" customHeight="1" x14ac:dyDescent="0.2">
      <c r="AA827" s="97"/>
      <c r="AB827" s="97"/>
      <c r="AC827" s="97"/>
      <c r="AD827" s="97"/>
      <c r="AE827" s="97"/>
      <c r="AF827" s="93"/>
      <c r="AG827" s="93"/>
      <c r="AH827" s="93"/>
      <c r="AI827" s="30"/>
      <c r="AJ827" s="30"/>
      <c r="AK827" s="30"/>
      <c r="AL827" s="30"/>
      <c r="AM827" s="109"/>
      <c r="AN827" s="109"/>
      <c r="AO827" s="30"/>
      <c r="AP827" s="112" t="s">
        <v>1639</v>
      </c>
      <c r="AQ827"/>
      <c r="AR827"/>
      <c r="AS827"/>
      <c r="AT827"/>
      <c r="AU827"/>
      <c r="AV827"/>
    </row>
    <row r="828" spans="27:48" ht="23.45" customHeight="1" x14ac:dyDescent="0.2">
      <c r="AA828" s="97"/>
      <c r="AB828" s="97"/>
      <c r="AC828" s="97"/>
      <c r="AD828" s="97"/>
      <c r="AE828" s="97"/>
      <c r="AF828" s="93"/>
      <c r="AG828" s="93"/>
      <c r="AH828" s="93"/>
      <c r="AI828" s="30"/>
      <c r="AJ828" s="30"/>
      <c r="AK828" s="30"/>
      <c r="AL828" s="30"/>
      <c r="AM828" s="109"/>
      <c r="AN828" s="109"/>
      <c r="AO828" s="30"/>
      <c r="AP828" s="112" t="s">
        <v>1640</v>
      </c>
      <c r="AQ828"/>
      <c r="AR828"/>
      <c r="AS828"/>
      <c r="AT828"/>
      <c r="AU828"/>
      <c r="AV828"/>
    </row>
    <row r="829" spans="27:48" ht="23.45" customHeight="1" x14ac:dyDescent="0.2">
      <c r="AA829" s="97"/>
      <c r="AB829" s="97"/>
      <c r="AC829" s="97"/>
      <c r="AD829" s="97"/>
      <c r="AE829" s="97"/>
      <c r="AF829" s="93"/>
      <c r="AG829" s="93"/>
      <c r="AH829" s="93"/>
      <c r="AI829" s="30"/>
      <c r="AJ829" s="30"/>
      <c r="AK829" s="30"/>
      <c r="AL829" s="30"/>
      <c r="AM829" s="109"/>
      <c r="AN829" s="109"/>
      <c r="AO829" s="30"/>
      <c r="AP829" s="112" t="s">
        <v>1641</v>
      </c>
      <c r="AQ829"/>
      <c r="AR829"/>
      <c r="AS829"/>
      <c r="AT829"/>
      <c r="AU829"/>
      <c r="AV829"/>
    </row>
    <row r="830" spans="27:48" ht="23.45" customHeight="1" x14ac:dyDescent="0.2">
      <c r="AA830" s="97"/>
      <c r="AB830" s="97"/>
      <c r="AC830" s="97"/>
      <c r="AD830" s="97"/>
      <c r="AE830" s="97"/>
      <c r="AF830" s="93"/>
      <c r="AG830" s="93"/>
      <c r="AH830" s="93"/>
      <c r="AI830" s="30"/>
      <c r="AJ830" s="30"/>
      <c r="AK830" s="30"/>
      <c r="AL830" s="30"/>
      <c r="AM830" s="109"/>
      <c r="AN830" s="109"/>
      <c r="AO830" s="30"/>
      <c r="AP830" s="112" t="s">
        <v>1642</v>
      </c>
      <c r="AQ830"/>
      <c r="AR830"/>
      <c r="AS830"/>
      <c r="AT830"/>
      <c r="AU830"/>
      <c r="AV830"/>
    </row>
    <row r="831" spans="27:48" ht="23.45" customHeight="1" x14ac:dyDescent="0.2">
      <c r="AA831" s="97"/>
      <c r="AB831" s="97"/>
      <c r="AC831" s="97"/>
      <c r="AD831" s="97"/>
      <c r="AE831" s="97"/>
      <c r="AF831" s="93"/>
      <c r="AG831" s="93"/>
      <c r="AH831" s="93"/>
      <c r="AI831" s="30"/>
      <c r="AJ831" s="30"/>
      <c r="AK831" s="30"/>
      <c r="AL831" s="30"/>
      <c r="AM831" s="109"/>
      <c r="AN831" s="109"/>
      <c r="AO831" s="30"/>
      <c r="AP831" s="112" t="s">
        <v>1643</v>
      </c>
      <c r="AQ831"/>
      <c r="AR831"/>
      <c r="AS831"/>
      <c r="AT831"/>
      <c r="AU831"/>
      <c r="AV831"/>
    </row>
    <row r="832" spans="27:48" ht="23.45" customHeight="1" x14ac:dyDescent="0.2">
      <c r="AA832" s="97"/>
      <c r="AB832" s="97"/>
      <c r="AC832" s="97"/>
      <c r="AD832" s="97"/>
      <c r="AE832" s="97"/>
      <c r="AF832" s="93"/>
      <c r="AG832" s="93"/>
      <c r="AH832" s="93"/>
      <c r="AI832" s="30"/>
      <c r="AJ832" s="30"/>
      <c r="AK832" s="30"/>
      <c r="AL832" s="30"/>
      <c r="AM832" s="109"/>
      <c r="AN832" s="109"/>
      <c r="AO832" s="30"/>
      <c r="AP832" s="112" t="s">
        <v>1644</v>
      </c>
      <c r="AQ832"/>
      <c r="AR832"/>
      <c r="AS832"/>
      <c r="AT832"/>
      <c r="AU832"/>
      <c r="AV832"/>
    </row>
    <row r="833" spans="27:48" ht="23.45" customHeight="1" x14ac:dyDescent="0.2">
      <c r="AA833" s="97"/>
      <c r="AB833" s="97"/>
      <c r="AC833" s="97"/>
      <c r="AD833" s="97"/>
      <c r="AE833" s="97"/>
      <c r="AF833" s="93"/>
      <c r="AG833" s="93"/>
      <c r="AH833" s="93"/>
      <c r="AI833" s="30"/>
      <c r="AJ833" s="30"/>
      <c r="AK833" s="30"/>
      <c r="AL833" s="30"/>
      <c r="AM833" s="109"/>
      <c r="AN833" s="109"/>
      <c r="AO833" s="30"/>
      <c r="AP833" s="112" t="s">
        <v>1645</v>
      </c>
      <c r="AQ833"/>
      <c r="AR833"/>
      <c r="AS833"/>
      <c r="AT833"/>
      <c r="AU833"/>
      <c r="AV833"/>
    </row>
    <row r="834" spans="27:48" ht="23.45" customHeight="1" x14ac:dyDescent="0.2">
      <c r="AA834" s="97"/>
      <c r="AB834" s="97"/>
      <c r="AC834" s="97"/>
      <c r="AD834" s="97"/>
      <c r="AE834" s="97"/>
      <c r="AF834" s="93"/>
      <c r="AG834" s="93"/>
      <c r="AH834" s="93"/>
      <c r="AI834" s="30"/>
      <c r="AJ834" s="30"/>
      <c r="AK834" s="30"/>
      <c r="AL834" s="30"/>
      <c r="AM834" s="109"/>
      <c r="AN834" s="109"/>
      <c r="AO834" s="30"/>
      <c r="AP834" s="112" t="s">
        <v>1646</v>
      </c>
      <c r="AQ834"/>
      <c r="AR834"/>
      <c r="AS834"/>
      <c r="AT834"/>
      <c r="AU834"/>
      <c r="AV834"/>
    </row>
    <row r="835" spans="27:48" ht="23.45" customHeight="1" x14ac:dyDescent="0.2">
      <c r="AA835" s="97"/>
      <c r="AB835" s="97"/>
      <c r="AC835" s="97"/>
      <c r="AD835" s="97"/>
      <c r="AE835" s="97"/>
      <c r="AF835" s="93"/>
      <c r="AG835" s="93"/>
      <c r="AH835" s="93"/>
      <c r="AI835" s="30"/>
      <c r="AJ835" s="30"/>
      <c r="AK835" s="30"/>
      <c r="AL835" s="30"/>
      <c r="AM835" s="109"/>
      <c r="AN835" s="109"/>
      <c r="AO835" s="30"/>
      <c r="AP835" s="112" t="s">
        <v>1647</v>
      </c>
      <c r="AQ835"/>
      <c r="AR835"/>
      <c r="AS835"/>
      <c r="AT835"/>
      <c r="AU835"/>
      <c r="AV835"/>
    </row>
    <row r="836" spans="27:48" ht="23.45" customHeight="1" x14ac:dyDescent="0.2">
      <c r="AA836" s="97"/>
      <c r="AB836" s="97"/>
      <c r="AC836" s="97"/>
      <c r="AD836" s="97"/>
      <c r="AE836" s="97"/>
      <c r="AF836" s="93"/>
      <c r="AG836" s="93"/>
      <c r="AH836" s="93"/>
      <c r="AI836" s="30"/>
      <c r="AJ836" s="30"/>
      <c r="AK836" s="30"/>
      <c r="AL836" s="30"/>
      <c r="AM836" s="109"/>
      <c r="AN836" s="109"/>
      <c r="AO836" s="30"/>
      <c r="AP836" s="112" t="s">
        <v>1648</v>
      </c>
      <c r="AQ836"/>
      <c r="AR836"/>
      <c r="AS836"/>
      <c r="AT836"/>
      <c r="AU836"/>
      <c r="AV836"/>
    </row>
    <row r="837" spans="27:48" ht="23.45" customHeight="1" x14ac:dyDescent="0.2">
      <c r="AA837" s="97"/>
      <c r="AB837" s="97"/>
      <c r="AC837" s="97"/>
      <c r="AD837" s="97"/>
      <c r="AE837" s="97"/>
      <c r="AF837" s="93"/>
      <c r="AG837" s="93"/>
      <c r="AH837" s="93"/>
      <c r="AI837" s="30"/>
      <c r="AJ837" s="30"/>
      <c r="AK837" s="30"/>
      <c r="AL837" s="30"/>
      <c r="AM837" s="109"/>
      <c r="AN837" s="109"/>
      <c r="AO837" s="30"/>
      <c r="AP837" s="112" t="s">
        <v>1649</v>
      </c>
      <c r="AQ837"/>
      <c r="AR837"/>
      <c r="AS837"/>
      <c r="AT837"/>
      <c r="AU837"/>
      <c r="AV837"/>
    </row>
    <row r="838" spans="27:48" ht="23.45" customHeight="1" x14ac:dyDescent="0.2">
      <c r="AA838" s="97"/>
      <c r="AB838" s="97"/>
      <c r="AC838" s="97"/>
      <c r="AD838" s="97"/>
      <c r="AE838" s="97"/>
      <c r="AF838" s="93"/>
      <c r="AG838" s="93"/>
      <c r="AH838" s="93"/>
      <c r="AI838" s="30"/>
      <c r="AJ838" s="30"/>
      <c r="AK838" s="30"/>
      <c r="AL838" s="30"/>
      <c r="AM838" s="109"/>
      <c r="AN838" s="109"/>
      <c r="AO838" s="30"/>
      <c r="AP838" s="112" t="s">
        <v>1650</v>
      </c>
      <c r="AQ838"/>
      <c r="AR838"/>
      <c r="AS838"/>
      <c r="AT838"/>
      <c r="AU838"/>
      <c r="AV838"/>
    </row>
    <row r="839" spans="27:48" ht="23.45" customHeight="1" x14ac:dyDescent="0.2">
      <c r="AA839" s="97"/>
      <c r="AB839" s="97"/>
      <c r="AC839" s="97"/>
      <c r="AD839" s="97"/>
      <c r="AE839" s="97"/>
      <c r="AF839" s="93"/>
      <c r="AG839" s="93"/>
      <c r="AH839" s="93"/>
      <c r="AI839" s="30"/>
      <c r="AJ839" s="30"/>
      <c r="AK839" s="30"/>
      <c r="AL839" s="30"/>
      <c r="AM839" s="109"/>
      <c r="AN839" s="109"/>
      <c r="AO839" s="30"/>
      <c r="AP839" s="112" t="s">
        <v>1651</v>
      </c>
      <c r="AQ839"/>
      <c r="AR839"/>
      <c r="AS839"/>
      <c r="AT839"/>
      <c r="AU839"/>
      <c r="AV839"/>
    </row>
    <row r="840" spans="27:48" ht="23.45" customHeight="1" x14ac:dyDescent="0.2">
      <c r="AA840" s="97"/>
      <c r="AB840" s="97"/>
      <c r="AC840" s="97"/>
      <c r="AD840" s="97"/>
      <c r="AE840" s="97"/>
      <c r="AF840" s="93"/>
      <c r="AG840" s="93"/>
      <c r="AH840" s="93"/>
      <c r="AI840" s="30"/>
      <c r="AJ840" s="30"/>
      <c r="AK840" s="30"/>
      <c r="AL840" s="30"/>
      <c r="AM840" s="109"/>
      <c r="AN840" s="109"/>
      <c r="AO840" s="30"/>
      <c r="AP840" s="112" t="s">
        <v>1652</v>
      </c>
      <c r="AQ840"/>
      <c r="AR840"/>
      <c r="AS840"/>
      <c r="AT840"/>
      <c r="AU840"/>
      <c r="AV840"/>
    </row>
    <row r="841" spans="27:48" ht="23.45" customHeight="1" x14ac:dyDescent="0.2">
      <c r="AA841" s="97"/>
      <c r="AB841" s="97"/>
      <c r="AC841" s="97"/>
      <c r="AD841" s="97"/>
      <c r="AE841" s="97"/>
      <c r="AF841" s="93"/>
      <c r="AG841" s="93"/>
      <c r="AH841" s="93"/>
      <c r="AI841" s="30"/>
      <c r="AJ841" s="30"/>
      <c r="AK841" s="30"/>
      <c r="AL841" s="30"/>
      <c r="AM841" s="109"/>
      <c r="AN841" s="109"/>
      <c r="AO841" s="30"/>
      <c r="AP841" s="112" t="s">
        <v>1653</v>
      </c>
      <c r="AQ841"/>
      <c r="AR841"/>
      <c r="AS841"/>
      <c r="AT841"/>
      <c r="AU841"/>
      <c r="AV841"/>
    </row>
    <row r="842" spans="27:48" ht="23.45" customHeight="1" x14ac:dyDescent="0.2">
      <c r="AA842" s="97"/>
      <c r="AB842" s="97"/>
      <c r="AC842" s="97"/>
      <c r="AD842" s="97"/>
      <c r="AE842" s="97"/>
      <c r="AF842" s="93"/>
      <c r="AG842" s="93"/>
      <c r="AH842" s="93"/>
      <c r="AI842" s="30"/>
      <c r="AJ842" s="30"/>
      <c r="AK842" s="30"/>
      <c r="AL842" s="30"/>
      <c r="AM842" s="109"/>
      <c r="AN842" s="109"/>
      <c r="AO842" s="30"/>
      <c r="AP842" s="112" t="s">
        <v>1654</v>
      </c>
      <c r="AQ842"/>
      <c r="AR842"/>
      <c r="AS842"/>
      <c r="AT842"/>
      <c r="AU842"/>
      <c r="AV842"/>
    </row>
    <row r="843" spans="27:48" ht="23.45" customHeight="1" x14ac:dyDescent="0.2">
      <c r="AA843" s="97"/>
      <c r="AB843" s="97"/>
      <c r="AC843" s="97"/>
      <c r="AD843" s="97"/>
      <c r="AE843" s="97"/>
      <c r="AF843" s="93"/>
      <c r="AG843" s="93"/>
      <c r="AH843" s="93"/>
      <c r="AI843" s="30"/>
      <c r="AJ843" s="30"/>
      <c r="AK843" s="30"/>
      <c r="AL843" s="30"/>
      <c r="AM843" s="109"/>
      <c r="AN843" s="109"/>
      <c r="AO843" s="30"/>
      <c r="AP843" s="112" t="s">
        <v>1655</v>
      </c>
      <c r="AQ843"/>
      <c r="AR843"/>
      <c r="AS843"/>
      <c r="AT843"/>
      <c r="AU843"/>
      <c r="AV843"/>
    </row>
    <row r="844" spans="27:48" ht="23.45" customHeight="1" x14ac:dyDescent="0.2">
      <c r="AA844" s="97"/>
      <c r="AB844" s="97"/>
      <c r="AC844" s="97"/>
      <c r="AD844" s="97"/>
      <c r="AE844" s="97"/>
      <c r="AF844" s="93"/>
      <c r="AG844" s="93"/>
      <c r="AH844" s="93"/>
      <c r="AI844" s="30"/>
      <c r="AJ844" s="30"/>
      <c r="AK844" s="30"/>
      <c r="AL844" s="30"/>
      <c r="AM844" s="109"/>
      <c r="AN844" s="109"/>
      <c r="AO844" s="30"/>
      <c r="AP844" s="112" t="s">
        <v>1656</v>
      </c>
      <c r="AQ844"/>
      <c r="AR844"/>
      <c r="AS844"/>
      <c r="AT844"/>
      <c r="AU844"/>
      <c r="AV844"/>
    </row>
    <row r="845" spans="27:48" ht="23.45" customHeight="1" x14ac:dyDescent="0.2">
      <c r="AA845" s="97"/>
      <c r="AB845" s="97"/>
      <c r="AC845" s="97"/>
      <c r="AD845" s="97"/>
      <c r="AE845" s="97"/>
      <c r="AF845" s="93"/>
      <c r="AG845" s="93"/>
      <c r="AH845" s="93"/>
      <c r="AI845" s="30"/>
      <c r="AJ845" s="30"/>
      <c r="AK845" s="30"/>
      <c r="AL845" s="30"/>
      <c r="AM845" s="109"/>
      <c r="AN845" s="109"/>
      <c r="AO845" s="30"/>
      <c r="AP845" s="112" t="s">
        <v>1657</v>
      </c>
      <c r="AQ845"/>
      <c r="AR845"/>
      <c r="AS845"/>
      <c r="AT845"/>
      <c r="AU845"/>
      <c r="AV845"/>
    </row>
    <row r="846" spans="27:48" ht="23.45" customHeight="1" x14ac:dyDescent="0.2">
      <c r="AA846" s="97"/>
      <c r="AB846" s="97"/>
      <c r="AC846" s="97"/>
      <c r="AD846" s="97"/>
      <c r="AE846" s="97"/>
      <c r="AF846" s="93"/>
      <c r="AG846" s="93"/>
      <c r="AH846" s="93"/>
      <c r="AI846" s="30"/>
      <c r="AJ846" s="30"/>
      <c r="AK846" s="30"/>
      <c r="AL846" s="30"/>
      <c r="AM846" s="109"/>
      <c r="AN846" s="109"/>
      <c r="AO846" s="30"/>
      <c r="AP846" s="112" t="s">
        <v>1658</v>
      </c>
      <c r="AQ846"/>
      <c r="AR846"/>
      <c r="AS846"/>
      <c r="AT846"/>
      <c r="AU846"/>
      <c r="AV846"/>
    </row>
    <row r="847" spans="27:48" ht="23.45" customHeight="1" x14ac:dyDescent="0.2">
      <c r="AA847" s="97"/>
      <c r="AB847" s="97"/>
      <c r="AC847" s="97"/>
      <c r="AD847" s="97"/>
      <c r="AE847" s="97"/>
      <c r="AF847" s="93"/>
      <c r="AG847" s="93"/>
      <c r="AH847" s="93"/>
      <c r="AI847" s="30"/>
      <c r="AJ847" s="30"/>
      <c r="AK847" s="30"/>
      <c r="AL847" s="30"/>
      <c r="AM847" s="109"/>
      <c r="AN847" s="109"/>
      <c r="AO847" s="30"/>
      <c r="AP847" s="112" t="s">
        <v>1659</v>
      </c>
      <c r="AQ847"/>
      <c r="AR847"/>
      <c r="AS847"/>
      <c r="AT847"/>
      <c r="AU847"/>
      <c r="AV847"/>
    </row>
    <row r="848" spans="27:48" ht="23.45" customHeight="1" x14ac:dyDescent="0.2">
      <c r="AA848" s="97"/>
      <c r="AB848" s="97"/>
      <c r="AC848" s="97"/>
      <c r="AD848" s="97"/>
      <c r="AE848" s="97"/>
      <c r="AF848" s="93"/>
      <c r="AG848" s="93"/>
      <c r="AH848" s="93"/>
      <c r="AI848" s="30"/>
      <c r="AJ848" s="30"/>
      <c r="AK848" s="30"/>
      <c r="AL848" s="30"/>
      <c r="AM848" s="109"/>
      <c r="AN848" s="109"/>
      <c r="AO848" s="30"/>
      <c r="AP848" s="112" t="s">
        <v>1660</v>
      </c>
      <c r="AQ848"/>
      <c r="AR848"/>
      <c r="AS848"/>
      <c r="AT848"/>
      <c r="AU848"/>
      <c r="AV848"/>
    </row>
    <row r="849" spans="27:48" ht="23.45" customHeight="1" x14ac:dyDescent="0.2">
      <c r="AA849" s="97"/>
      <c r="AB849" s="97"/>
      <c r="AC849" s="97"/>
      <c r="AD849" s="97"/>
      <c r="AE849" s="97"/>
      <c r="AF849" s="93"/>
      <c r="AG849" s="93"/>
      <c r="AH849" s="93"/>
      <c r="AI849" s="30"/>
      <c r="AJ849" s="30"/>
      <c r="AK849" s="30"/>
      <c r="AL849" s="30"/>
      <c r="AM849" s="109"/>
      <c r="AN849" s="109"/>
      <c r="AO849" s="30"/>
      <c r="AP849" s="112" t="s">
        <v>1661</v>
      </c>
      <c r="AQ849"/>
      <c r="AR849"/>
      <c r="AS849"/>
      <c r="AT849"/>
      <c r="AU849"/>
      <c r="AV849"/>
    </row>
    <row r="850" spans="27:48" ht="23.45" customHeight="1" x14ac:dyDescent="0.2">
      <c r="AA850" s="97"/>
      <c r="AB850" s="97"/>
      <c r="AC850" s="97"/>
      <c r="AD850" s="97"/>
      <c r="AE850" s="97"/>
      <c r="AF850" s="93"/>
      <c r="AG850" s="93"/>
      <c r="AH850" s="93"/>
      <c r="AI850" s="30"/>
      <c r="AJ850" s="30"/>
      <c r="AK850" s="30"/>
      <c r="AL850" s="30"/>
      <c r="AM850" s="109"/>
      <c r="AN850" s="109"/>
      <c r="AO850" s="30"/>
      <c r="AP850" s="112" t="s">
        <v>1662</v>
      </c>
      <c r="AQ850"/>
      <c r="AR850"/>
      <c r="AS850"/>
      <c r="AT850"/>
      <c r="AU850"/>
      <c r="AV850"/>
    </row>
    <row r="851" spans="27:48" ht="23.45" customHeight="1" x14ac:dyDescent="0.2">
      <c r="AA851" s="97"/>
      <c r="AB851" s="97"/>
      <c r="AC851" s="97"/>
      <c r="AD851" s="97"/>
      <c r="AE851" s="97"/>
      <c r="AF851" s="93"/>
      <c r="AG851" s="93"/>
      <c r="AH851" s="93"/>
      <c r="AI851" s="30"/>
      <c r="AJ851" s="30"/>
      <c r="AK851" s="30"/>
      <c r="AL851" s="30"/>
      <c r="AM851" s="109"/>
      <c r="AN851" s="109"/>
      <c r="AO851" s="30"/>
      <c r="AP851" s="112" t="s">
        <v>1663</v>
      </c>
      <c r="AQ851"/>
      <c r="AR851"/>
      <c r="AS851"/>
      <c r="AT851"/>
      <c r="AU851"/>
      <c r="AV851"/>
    </row>
    <row r="852" spans="27:48" ht="23.45" customHeight="1" x14ac:dyDescent="0.2">
      <c r="AA852" s="97"/>
      <c r="AB852" s="97"/>
      <c r="AC852" s="97"/>
      <c r="AD852" s="97"/>
      <c r="AE852" s="97"/>
      <c r="AF852" s="93"/>
      <c r="AG852" s="93"/>
      <c r="AH852" s="93"/>
      <c r="AI852" s="30"/>
      <c r="AJ852" s="30"/>
      <c r="AK852" s="30"/>
      <c r="AL852" s="30"/>
      <c r="AM852" s="109"/>
      <c r="AN852" s="109"/>
      <c r="AO852" s="30"/>
      <c r="AP852" s="112" t="s">
        <v>1664</v>
      </c>
      <c r="AQ852"/>
      <c r="AR852"/>
      <c r="AS852"/>
      <c r="AT852"/>
      <c r="AU852"/>
      <c r="AV852"/>
    </row>
    <row r="853" spans="27:48" ht="23.45" customHeight="1" x14ac:dyDescent="0.2">
      <c r="AA853" s="97"/>
      <c r="AB853" s="97"/>
      <c r="AC853" s="97"/>
      <c r="AD853" s="97"/>
      <c r="AE853" s="97"/>
      <c r="AF853" s="93"/>
      <c r="AG853" s="93"/>
      <c r="AH853" s="93"/>
      <c r="AI853" s="30"/>
      <c r="AJ853" s="30"/>
      <c r="AK853" s="30"/>
      <c r="AL853" s="30"/>
      <c r="AM853" s="109"/>
      <c r="AN853" s="109"/>
      <c r="AO853" s="30"/>
      <c r="AP853" s="112" t="s">
        <v>1665</v>
      </c>
      <c r="AQ853"/>
      <c r="AR853"/>
      <c r="AS853"/>
      <c r="AT853"/>
      <c r="AU853"/>
      <c r="AV853"/>
    </row>
    <row r="854" spans="27:48" ht="23.45" customHeight="1" x14ac:dyDescent="0.2">
      <c r="AA854" s="97"/>
      <c r="AB854" s="97"/>
      <c r="AC854" s="97"/>
      <c r="AD854" s="97"/>
      <c r="AE854" s="97"/>
      <c r="AF854" s="93"/>
      <c r="AG854" s="93"/>
      <c r="AH854" s="93"/>
      <c r="AI854" s="30"/>
      <c r="AJ854" s="30"/>
      <c r="AK854" s="30"/>
      <c r="AL854" s="30"/>
      <c r="AM854" s="109"/>
      <c r="AN854" s="109"/>
      <c r="AO854" s="30"/>
      <c r="AP854" s="112" t="s">
        <v>1666</v>
      </c>
      <c r="AQ854"/>
      <c r="AR854"/>
      <c r="AS854"/>
      <c r="AT854"/>
      <c r="AU854"/>
      <c r="AV854"/>
    </row>
    <row r="855" spans="27:48" ht="23.45" customHeight="1" x14ac:dyDescent="0.2">
      <c r="AA855" s="97"/>
      <c r="AB855" s="97"/>
      <c r="AC855" s="97"/>
      <c r="AD855" s="97"/>
      <c r="AE855" s="97"/>
      <c r="AF855" s="93"/>
      <c r="AG855" s="93"/>
      <c r="AH855" s="93"/>
      <c r="AI855" s="30"/>
      <c r="AJ855" s="30"/>
      <c r="AK855" s="30"/>
      <c r="AL855" s="30"/>
      <c r="AM855" s="109"/>
      <c r="AN855" s="109"/>
      <c r="AO855" s="30"/>
      <c r="AP855" s="112" t="s">
        <v>1667</v>
      </c>
      <c r="AQ855"/>
      <c r="AR855"/>
      <c r="AS855"/>
      <c r="AT855"/>
      <c r="AU855"/>
      <c r="AV855"/>
    </row>
    <row r="856" spans="27:48" ht="23.45" customHeight="1" x14ac:dyDescent="0.2">
      <c r="AA856" s="97"/>
      <c r="AB856" s="97"/>
      <c r="AC856" s="97"/>
      <c r="AD856" s="97"/>
      <c r="AE856" s="97"/>
      <c r="AF856" s="93"/>
      <c r="AG856" s="93"/>
      <c r="AH856" s="93"/>
      <c r="AI856" s="30"/>
      <c r="AJ856" s="30"/>
      <c r="AK856" s="30"/>
      <c r="AL856" s="30"/>
      <c r="AM856" s="109"/>
      <c r="AN856" s="109"/>
      <c r="AO856" s="30"/>
      <c r="AP856" s="112" t="s">
        <v>1668</v>
      </c>
      <c r="AQ856"/>
      <c r="AR856"/>
      <c r="AS856"/>
      <c r="AT856"/>
      <c r="AU856"/>
      <c r="AV856"/>
    </row>
    <row r="857" spans="27:48" ht="23.45" customHeight="1" x14ac:dyDescent="0.2">
      <c r="AA857" s="97"/>
      <c r="AB857" s="97"/>
      <c r="AC857" s="97"/>
      <c r="AD857" s="97"/>
      <c r="AE857" s="97"/>
      <c r="AF857" s="93"/>
      <c r="AG857" s="93"/>
      <c r="AH857" s="93"/>
      <c r="AI857" s="30"/>
      <c r="AJ857" s="30"/>
      <c r="AK857" s="30"/>
      <c r="AL857" s="30"/>
      <c r="AM857" s="109"/>
      <c r="AN857" s="109"/>
      <c r="AO857" s="30"/>
      <c r="AP857" s="112" t="s">
        <v>1669</v>
      </c>
      <c r="AQ857"/>
      <c r="AR857"/>
      <c r="AS857"/>
      <c r="AT857"/>
      <c r="AU857"/>
      <c r="AV857"/>
    </row>
    <row r="858" spans="27:48" ht="23.45" customHeight="1" x14ac:dyDescent="0.2">
      <c r="AA858" s="97"/>
      <c r="AB858" s="97"/>
      <c r="AC858" s="97"/>
      <c r="AD858" s="97"/>
      <c r="AE858" s="97"/>
      <c r="AF858" s="93"/>
      <c r="AG858" s="93"/>
      <c r="AH858" s="93"/>
      <c r="AI858" s="30"/>
      <c r="AJ858" s="30"/>
      <c r="AK858" s="30"/>
      <c r="AL858" s="30"/>
      <c r="AM858" s="109"/>
      <c r="AN858" s="109"/>
      <c r="AO858" s="30"/>
      <c r="AP858" s="112" t="s">
        <v>1670</v>
      </c>
      <c r="AQ858"/>
      <c r="AR858"/>
      <c r="AS858"/>
      <c r="AT858"/>
      <c r="AU858"/>
      <c r="AV858"/>
    </row>
    <row r="859" spans="27:48" ht="23.45" customHeight="1" x14ac:dyDescent="0.2">
      <c r="AA859" s="97"/>
      <c r="AB859" s="97"/>
      <c r="AC859" s="97"/>
      <c r="AD859" s="97"/>
      <c r="AE859" s="97"/>
      <c r="AF859" s="93"/>
      <c r="AG859" s="93"/>
      <c r="AH859" s="93"/>
      <c r="AI859" s="30"/>
      <c r="AJ859" s="30"/>
      <c r="AK859" s="30"/>
      <c r="AL859" s="30"/>
      <c r="AM859" s="109"/>
      <c r="AN859" s="109"/>
      <c r="AO859" s="30"/>
      <c r="AP859" s="112" t="s">
        <v>1671</v>
      </c>
      <c r="AQ859"/>
      <c r="AR859"/>
      <c r="AS859"/>
      <c r="AT859"/>
      <c r="AU859"/>
      <c r="AV859"/>
    </row>
    <row r="860" spans="27:48" ht="23.45" customHeight="1" x14ac:dyDescent="0.2">
      <c r="AA860" s="97"/>
      <c r="AB860" s="97"/>
      <c r="AC860" s="97"/>
      <c r="AD860" s="97"/>
      <c r="AE860" s="97"/>
      <c r="AF860" s="93"/>
      <c r="AG860" s="93"/>
      <c r="AH860" s="93"/>
      <c r="AI860" s="30"/>
      <c r="AJ860" s="30"/>
      <c r="AK860" s="30"/>
      <c r="AL860" s="30"/>
      <c r="AM860" s="109"/>
      <c r="AN860" s="109"/>
      <c r="AO860" s="30"/>
      <c r="AP860" s="112" t="s">
        <v>1672</v>
      </c>
      <c r="AQ860"/>
      <c r="AR860"/>
      <c r="AS860"/>
      <c r="AT860"/>
      <c r="AU860"/>
      <c r="AV860"/>
    </row>
    <row r="861" spans="27:48" ht="23.45" customHeight="1" x14ac:dyDescent="0.2">
      <c r="AA861" s="97"/>
      <c r="AB861" s="97"/>
      <c r="AC861" s="97"/>
      <c r="AD861" s="97"/>
      <c r="AE861" s="97"/>
      <c r="AF861" s="93"/>
      <c r="AG861" s="93"/>
      <c r="AH861" s="93"/>
      <c r="AI861" s="30"/>
      <c r="AJ861" s="30"/>
      <c r="AK861" s="30"/>
      <c r="AL861" s="30"/>
      <c r="AM861" s="109"/>
      <c r="AN861" s="109"/>
      <c r="AO861" s="30"/>
      <c r="AP861" s="112" t="s">
        <v>1673</v>
      </c>
      <c r="AQ861"/>
      <c r="AR861"/>
      <c r="AS861"/>
      <c r="AT861"/>
      <c r="AU861"/>
      <c r="AV861"/>
    </row>
    <row r="862" spans="27:48" ht="23.45" customHeight="1" x14ac:dyDescent="0.2">
      <c r="AA862" s="97"/>
      <c r="AB862" s="97"/>
      <c r="AC862" s="97"/>
      <c r="AD862" s="97"/>
      <c r="AE862" s="97"/>
      <c r="AF862" s="93"/>
      <c r="AG862" s="93"/>
      <c r="AH862" s="93"/>
      <c r="AI862" s="30"/>
      <c r="AJ862" s="30"/>
      <c r="AK862" s="30"/>
      <c r="AL862" s="30"/>
      <c r="AM862" s="109"/>
      <c r="AN862" s="109"/>
      <c r="AO862" s="30"/>
      <c r="AP862" s="112" t="s">
        <v>1674</v>
      </c>
      <c r="AQ862"/>
      <c r="AR862"/>
      <c r="AS862"/>
      <c r="AT862"/>
      <c r="AU862"/>
      <c r="AV862"/>
    </row>
    <row r="863" spans="27:48" ht="23.45" customHeight="1" x14ac:dyDescent="0.2">
      <c r="AA863" s="97"/>
      <c r="AB863" s="97"/>
      <c r="AC863" s="97"/>
      <c r="AD863" s="97"/>
      <c r="AE863" s="97"/>
      <c r="AF863" s="93"/>
      <c r="AG863" s="93"/>
      <c r="AH863" s="93"/>
      <c r="AI863" s="30"/>
      <c r="AJ863" s="30"/>
      <c r="AK863" s="30"/>
      <c r="AL863" s="30"/>
      <c r="AM863" s="109"/>
      <c r="AN863" s="109"/>
      <c r="AO863" s="30"/>
      <c r="AP863" s="112" t="s">
        <v>1675</v>
      </c>
      <c r="AQ863"/>
      <c r="AR863"/>
      <c r="AS863"/>
      <c r="AT863"/>
      <c r="AU863"/>
      <c r="AV863"/>
    </row>
    <row r="864" spans="27:48" ht="23.45" customHeight="1" x14ac:dyDescent="0.2">
      <c r="AA864" s="97"/>
      <c r="AB864" s="97"/>
      <c r="AC864" s="97"/>
      <c r="AD864" s="97"/>
      <c r="AE864" s="97"/>
      <c r="AF864" s="93"/>
      <c r="AG864" s="93"/>
      <c r="AH864" s="93"/>
      <c r="AI864" s="30"/>
      <c r="AJ864" s="30"/>
      <c r="AK864" s="30"/>
      <c r="AL864" s="30"/>
      <c r="AM864" s="109"/>
      <c r="AN864" s="109"/>
      <c r="AO864" s="30"/>
      <c r="AP864" s="112" t="s">
        <v>1676</v>
      </c>
      <c r="AQ864"/>
      <c r="AR864"/>
      <c r="AS864"/>
      <c r="AT864"/>
      <c r="AU864"/>
      <c r="AV864"/>
    </row>
    <row r="865" spans="27:48" ht="23.45" customHeight="1" x14ac:dyDescent="0.2">
      <c r="AA865" s="97"/>
      <c r="AB865" s="97"/>
      <c r="AC865" s="97"/>
      <c r="AD865" s="97"/>
      <c r="AE865" s="97"/>
      <c r="AF865" s="93"/>
      <c r="AG865" s="93"/>
      <c r="AH865" s="93"/>
      <c r="AI865" s="30"/>
      <c r="AJ865" s="30"/>
      <c r="AK865" s="30"/>
      <c r="AL865" s="30"/>
      <c r="AM865" s="109"/>
      <c r="AN865" s="109"/>
      <c r="AO865" s="30"/>
      <c r="AP865" s="112" t="s">
        <v>1677</v>
      </c>
      <c r="AQ865"/>
      <c r="AR865"/>
      <c r="AS865"/>
      <c r="AT865"/>
      <c r="AU865"/>
      <c r="AV865"/>
    </row>
    <row r="866" spans="27:48" ht="23.45" customHeight="1" x14ac:dyDescent="0.2">
      <c r="AA866" s="97"/>
      <c r="AB866" s="97"/>
      <c r="AC866" s="97"/>
      <c r="AD866" s="97"/>
      <c r="AE866" s="97"/>
      <c r="AF866" s="93"/>
      <c r="AG866" s="93"/>
      <c r="AH866" s="93"/>
      <c r="AI866" s="30"/>
      <c r="AJ866" s="30"/>
      <c r="AK866" s="30"/>
      <c r="AL866" s="30"/>
      <c r="AM866" s="109"/>
      <c r="AN866" s="109"/>
      <c r="AO866" s="30"/>
      <c r="AP866" s="112" t="s">
        <v>1678</v>
      </c>
      <c r="AQ866"/>
      <c r="AR866"/>
      <c r="AS866"/>
      <c r="AT866"/>
      <c r="AU866"/>
      <c r="AV866"/>
    </row>
    <row r="867" spans="27:48" ht="23.45" customHeight="1" x14ac:dyDescent="0.2">
      <c r="AA867" s="97"/>
      <c r="AB867" s="97"/>
      <c r="AC867" s="97"/>
      <c r="AD867" s="97"/>
      <c r="AE867" s="97"/>
      <c r="AF867" s="93"/>
      <c r="AG867" s="93"/>
      <c r="AH867" s="93"/>
      <c r="AI867" s="30"/>
      <c r="AJ867" s="30"/>
      <c r="AK867" s="30"/>
      <c r="AL867" s="30"/>
      <c r="AM867" s="109"/>
      <c r="AN867" s="109"/>
      <c r="AO867" s="30"/>
      <c r="AP867" s="112" t="s">
        <v>1679</v>
      </c>
      <c r="AQ867"/>
      <c r="AR867"/>
      <c r="AS867"/>
      <c r="AT867"/>
      <c r="AU867"/>
      <c r="AV867"/>
    </row>
    <row r="868" spans="27:48" ht="23.45" customHeight="1" x14ac:dyDescent="0.2">
      <c r="AA868" s="97"/>
      <c r="AB868" s="97"/>
      <c r="AC868" s="97"/>
      <c r="AD868" s="97"/>
      <c r="AE868" s="97"/>
      <c r="AF868" s="93"/>
      <c r="AG868" s="93"/>
      <c r="AH868" s="93"/>
      <c r="AI868" s="30"/>
      <c r="AJ868" s="30"/>
      <c r="AK868" s="30"/>
      <c r="AL868" s="30"/>
      <c r="AM868" s="109"/>
      <c r="AN868" s="109"/>
      <c r="AO868" s="30"/>
      <c r="AP868" s="112" t="s">
        <v>1680</v>
      </c>
      <c r="AQ868"/>
      <c r="AR868"/>
      <c r="AS868"/>
      <c r="AT868"/>
      <c r="AU868"/>
      <c r="AV868"/>
    </row>
    <row r="869" spans="27:48" ht="23.45" customHeight="1" x14ac:dyDescent="0.2">
      <c r="AA869" s="97"/>
      <c r="AB869" s="97"/>
      <c r="AC869" s="97"/>
      <c r="AD869" s="97"/>
      <c r="AE869" s="97"/>
      <c r="AF869" s="93"/>
      <c r="AG869" s="93"/>
      <c r="AH869" s="93"/>
      <c r="AI869" s="30"/>
      <c r="AJ869" s="30"/>
      <c r="AK869" s="30"/>
      <c r="AL869" s="30"/>
      <c r="AM869" s="109"/>
      <c r="AN869" s="109"/>
      <c r="AO869" s="30"/>
      <c r="AP869" s="112" t="s">
        <v>1681</v>
      </c>
      <c r="AQ869"/>
      <c r="AR869"/>
      <c r="AS869"/>
      <c r="AT869"/>
      <c r="AU869"/>
      <c r="AV869"/>
    </row>
    <row r="870" spans="27:48" ht="23.45" customHeight="1" x14ac:dyDescent="0.2">
      <c r="AA870" s="97"/>
      <c r="AB870" s="97"/>
      <c r="AC870" s="97"/>
      <c r="AD870" s="97"/>
      <c r="AE870" s="97"/>
      <c r="AF870" s="93"/>
      <c r="AG870" s="93"/>
      <c r="AH870" s="93"/>
      <c r="AI870" s="30"/>
      <c r="AJ870" s="30"/>
      <c r="AK870" s="30"/>
      <c r="AL870" s="30"/>
      <c r="AM870" s="109"/>
      <c r="AN870" s="109"/>
      <c r="AO870" s="30"/>
      <c r="AP870" s="112" t="s">
        <v>1682</v>
      </c>
      <c r="AQ870"/>
      <c r="AR870"/>
      <c r="AS870"/>
      <c r="AT870"/>
      <c r="AU870"/>
      <c r="AV870"/>
    </row>
    <row r="871" spans="27:48" ht="23.45" customHeight="1" x14ac:dyDescent="0.2">
      <c r="AA871" s="97"/>
      <c r="AB871" s="97"/>
      <c r="AC871" s="97"/>
      <c r="AD871" s="97"/>
      <c r="AE871" s="97"/>
      <c r="AF871" s="93"/>
      <c r="AG871" s="93"/>
      <c r="AH871" s="93"/>
      <c r="AI871" s="30"/>
      <c r="AJ871" s="30"/>
      <c r="AK871" s="30"/>
      <c r="AL871" s="30"/>
      <c r="AM871" s="109"/>
      <c r="AN871" s="109"/>
      <c r="AO871" s="30"/>
      <c r="AP871" s="112" t="s">
        <v>1683</v>
      </c>
      <c r="AQ871"/>
      <c r="AR871"/>
      <c r="AS871"/>
      <c r="AT871"/>
      <c r="AU871"/>
      <c r="AV871"/>
    </row>
    <row r="872" spans="27:48" ht="23.45" customHeight="1" x14ac:dyDescent="0.2">
      <c r="AA872" s="97"/>
      <c r="AB872" s="97"/>
      <c r="AC872" s="97"/>
      <c r="AD872" s="97"/>
      <c r="AE872" s="97"/>
      <c r="AF872" s="93"/>
      <c r="AG872" s="93"/>
      <c r="AH872" s="93"/>
      <c r="AI872" s="30"/>
      <c r="AJ872" s="30"/>
      <c r="AK872" s="30"/>
      <c r="AL872" s="30"/>
      <c r="AM872" s="109"/>
      <c r="AN872" s="109"/>
      <c r="AO872" s="30"/>
      <c r="AP872" s="112" t="s">
        <v>1684</v>
      </c>
      <c r="AQ872"/>
      <c r="AR872"/>
      <c r="AS872"/>
      <c r="AT872"/>
      <c r="AU872"/>
      <c r="AV872"/>
    </row>
    <row r="873" spans="27:48" ht="23.45" customHeight="1" x14ac:dyDescent="0.2">
      <c r="AA873" s="97"/>
      <c r="AB873" s="97"/>
      <c r="AC873" s="97"/>
      <c r="AD873" s="97"/>
      <c r="AE873" s="97"/>
      <c r="AF873" s="93"/>
      <c r="AG873" s="93"/>
      <c r="AH873" s="93"/>
      <c r="AI873" s="30"/>
      <c r="AJ873" s="30"/>
      <c r="AK873" s="30"/>
      <c r="AL873" s="30"/>
      <c r="AM873" s="109"/>
      <c r="AN873" s="109"/>
      <c r="AO873" s="30"/>
      <c r="AP873" s="112" t="s">
        <v>1685</v>
      </c>
      <c r="AQ873"/>
      <c r="AR873"/>
      <c r="AS873"/>
      <c r="AT873"/>
      <c r="AU873"/>
      <c r="AV873"/>
    </row>
    <row r="874" spans="27:48" ht="23.45" customHeight="1" x14ac:dyDescent="0.2">
      <c r="AA874" s="97"/>
      <c r="AB874" s="97"/>
      <c r="AC874" s="97"/>
      <c r="AD874" s="97"/>
      <c r="AE874" s="97"/>
      <c r="AF874" s="93"/>
      <c r="AG874" s="93"/>
      <c r="AH874" s="93"/>
      <c r="AI874" s="30"/>
      <c r="AJ874" s="30"/>
      <c r="AK874" s="30"/>
      <c r="AL874" s="30"/>
      <c r="AM874" s="109"/>
      <c r="AN874" s="109"/>
      <c r="AO874" s="30"/>
      <c r="AP874" s="112" t="s">
        <v>1686</v>
      </c>
      <c r="AQ874"/>
      <c r="AR874"/>
      <c r="AS874"/>
      <c r="AT874"/>
      <c r="AU874"/>
      <c r="AV874"/>
    </row>
    <row r="875" spans="27:48" ht="23.45" customHeight="1" x14ac:dyDescent="0.2">
      <c r="AA875" s="97"/>
      <c r="AB875" s="97"/>
      <c r="AC875" s="97"/>
      <c r="AD875" s="97"/>
      <c r="AE875" s="97"/>
      <c r="AF875" s="93"/>
      <c r="AG875" s="93"/>
      <c r="AH875" s="93"/>
      <c r="AI875" s="30"/>
      <c r="AJ875" s="30"/>
      <c r="AK875" s="30"/>
      <c r="AL875" s="30"/>
      <c r="AM875" s="109"/>
      <c r="AN875" s="109"/>
      <c r="AO875" s="30"/>
      <c r="AP875" s="112" t="s">
        <v>1687</v>
      </c>
      <c r="AQ875"/>
      <c r="AR875"/>
      <c r="AS875"/>
      <c r="AT875"/>
      <c r="AU875"/>
      <c r="AV875"/>
    </row>
    <row r="876" spans="27:48" ht="23.45" customHeight="1" x14ac:dyDescent="0.2">
      <c r="AA876" s="97"/>
      <c r="AB876" s="97"/>
      <c r="AC876" s="97"/>
      <c r="AD876" s="97"/>
      <c r="AE876" s="97"/>
      <c r="AF876" s="93"/>
      <c r="AG876" s="93"/>
      <c r="AH876" s="93"/>
      <c r="AI876" s="30"/>
      <c r="AJ876" s="30"/>
      <c r="AK876" s="30"/>
      <c r="AL876" s="30"/>
      <c r="AM876" s="109"/>
      <c r="AN876" s="109"/>
      <c r="AO876" s="30"/>
      <c r="AP876" s="112" t="s">
        <v>1688</v>
      </c>
      <c r="AQ876"/>
      <c r="AR876"/>
      <c r="AS876"/>
      <c r="AT876"/>
      <c r="AU876"/>
      <c r="AV876"/>
    </row>
    <row r="877" spans="27:48" ht="23.45" customHeight="1" x14ac:dyDescent="0.2">
      <c r="AA877" s="97"/>
      <c r="AB877" s="97"/>
      <c r="AC877" s="97"/>
      <c r="AD877" s="97"/>
      <c r="AE877" s="97"/>
      <c r="AF877" s="93"/>
      <c r="AG877" s="93"/>
      <c r="AH877" s="93"/>
      <c r="AI877" s="30"/>
      <c r="AJ877" s="30"/>
      <c r="AK877" s="30"/>
      <c r="AL877" s="30"/>
      <c r="AM877" s="109"/>
      <c r="AN877" s="109"/>
      <c r="AO877" s="30"/>
      <c r="AP877" s="112" t="s">
        <v>1689</v>
      </c>
      <c r="AQ877"/>
      <c r="AR877"/>
      <c r="AS877"/>
      <c r="AT877"/>
      <c r="AU877"/>
      <c r="AV877"/>
    </row>
    <row r="878" spans="27:48" ht="23.45" customHeight="1" x14ac:dyDescent="0.2">
      <c r="AA878" s="97"/>
      <c r="AB878" s="97"/>
      <c r="AC878" s="97"/>
      <c r="AD878" s="97"/>
      <c r="AE878" s="97"/>
      <c r="AF878" s="93"/>
      <c r="AG878" s="93"/>
      <c r="AH878" s="93"/>
      <c r="AI878" s="30"/>
      <c r="AJ878" s="30"/>
      <c r="AK878" s="30"/>
      <c r="AL878" s="30"/>
      <c r="AM878" s="109"/>
      <c r="AN878" s="109"/>
      <c r="AO878" s="30"/>
      <c r="AP878" s="112" t="s">
        <v>1690</v>
      </c>
      <c r="AQ878"/>
      <c r="AR878"/>
      <c r="AS878"/>
      <c r="AT878"/>
      <c r="AU878"/>
      <c r="AV878"/>
    </row>
    <row r="879" spans="27:48" ht="23.45" customHeight="1" x14ac:dyDescent="0.2">
      <c r="AA879" s="97"/>
      <c r="AB879" s="97"/>
      <c r="AC879" s="97"/>
      <c r="AD879" s="97"/>
      <c r="AE879" s="97"/>
      <c r="AF879" s="93"/>
      <c r="AG879" s="93"/>
      <c r="AH879" s="93"/>
      <c r="AI879" s="30"/>
      <c r="AJ879" s="30"/>
      <c r="AK879" s="30"/>
      <c r="AL879" s="30"/>
      <c r="AM879" s="109"/>
      <c r="AN879" s="109"/>
      <c r="AO879" s="30"/>
      <c r="AP879" s="112" t="s">
        <v>1691</v>
      </c>
      <c r="AQ879"/>
      <c r="AR879"/>
      <c r="AS879"/>
      <c r="AT879"/>
      <c r="AU879"/>
      <c r="AV879"/>
    </row>
    <row r="880" spans="27:48" ht="23.45" customHeight="1" x14ac:dyDescent="0.2">
      <c r="AA880" s="97"/>
      <c r="AB880" s="97"/>
      <c r="AC880" s="97"/>
      <c r="AD880" s="97"/>
      <c r="AE880" s="97"/>
      <c r="AF880" s="93"/>
      <c r="AG880" s="93"/>
      <c r="AH880" s="93"/>
      <c r="AI880" s="30"/>
      <c r="AJ880" s="30"/>
      <c r="AK880" s="30"/>
      <c r="AL880" s="30"/>
      <c r="AM880" s="109"/>
      <c r="AN880" s="109"/>
      <c r="AO880" s="30"/>
      <c r="AP880" s="112" t="s">
        <v>1692</v>
      </c>
      <c r="AQ880"/>
      <c r="AR880"/>
      <c r="AS880"/>
      <c r="AT880"/>
      <c r="AU880"/>
      <c r="AV880"/>
    </row>
    <row r="881" spans="27:48" ht="23.45" customHeight="1" x14ac:dyDescent="0.2">
      <c r="AA881" s="97"/>
      <c r="AB881" s="97"/>
      <c r="AC881" s="97"/>
      <c r="AD881" s="97"/>
      <c r="AE881" s="97"/>
      <c r="AF881" s="93"/>
      <c r="AG881" s="93"/>
      <c r="AH881" s="93"/>
      <c r="AI881" s="30"/>
      <c r="AJ881" s="30"/>
      <c r="AK881" s="30"/>
      <c r="AL881" s="30"/>
      <c r="AM881" s="109"/>
      <c r="AN881" s="109"/>
      <c r="AO881" s="30"/>
      <c r="AP881" s="112" t="s">
        <v>1693</v>
      </c>
      <c r="AQ881"/>
      <c r="AR881"/>
      <c r="AS881"/>
      <c r="AT881"/>
      <c r="AU881"/>
      <c r="AV881"/>
    </row>
    <row r="882" spans="27:48" ht="23.45" customHeight="1" x14ac:dyDescent="0.2">
      <c r="AA882" s="97"/>
      <c r="AB882" s="97"/>
      <c r="AC882" s="97"/>
      <c r="AD882" s="97"/>
      <c r="AE882" s="97"/>
      <c r="AF882" s="93"/>
      <c r="AG882" s="93"/>
      <c r="AH882" s="93"/>
      <c r="AI882" s="30"/>
      <c r="AJ882" s="30"/>
      <c r="AK882" s="30"/>
      <c r="AL882" s="30"/>
      <c r="AM882" s="109"/>
      <c r="AN882" s="109"/>
      <c r="AO882" s="30"/>
      <c r="AP882" s="112" t="s">
        <v>1694</v>
      </c>
      <c r="AQ882"/>
      <c r="AR882"/>
      <c r="AS882"/>
      <c r="AT882"/>
      <c r="AU882"/>
      <c r="AV882"/>
    </row>
    <row r="883" spans="27:48" ht="23.45" customHeight="1" x14ac:dyDescent="0.2">
      <c r="AA883" s="97"/>
      <c r="AB883" s="97"/>
      <c r="AC883" s="97"/>
      <c r="AD883" s="97"/>
      <c r="AE883" s="97"/>
      <c r="AF883" s="93"/>
      <c r="AG883" s="93"/>
      <c r="AH883" s="93"/>
      <c r="AI883" s="30"/>
      <c r="AJ883" s="30"/>
      <c r="AK883" s="30"/>
      <c r="AL883" s="30"/>
      <c r="AM883" s="109"/>
      <c r="AN883" s="109"/>
      <c r="AO883" s="30"/>
      <c r="AP883" s="112" t="s">
        <v>1695</v>
      </c>
      <c r="AQ883"/>
      <c r="AR883"/>
      <c r="AS883"/>
      <c r="AT883"/>
      <c r="AU883"/>
      <c r="AV883"/>
    </row>
    <row r="884" spans="27:48" ht="23.45" customHeight="1" x14ac:dyDescent="0.2">
      <c r="AA884" s="97"/>
      <c r="AB884" s="97"/>
      <c r="AC884" s="97"/>
      <c r="AD884" s="97"/>
      <c r="AE884" s="97"/>
      <c r="AF884" s="93"/>
      <c r="AG884" s="93"/>
      <c r="AH884" s="93"/>
      <c r="AI884" s="30"/>
      <c r="AJ884" s="30"/>
      <c r="AK884" s="30"/>
      <c r="AL884" s="30"/>
      <c r="AM884" s="109"/>
      <c r="AN884" s="109"/>
      <c r="AO884" s="30"/>
      <c r="AP884" s="112" t="s">
        <v>1696</v>
      </c>
      <c r="AQ884"/>
      <c r="AR884"/>
      <c r="AS884"/>
      <c r="AT884"/>
      <c r="AU884"/>
      <c r="AV884"/>
    </row>
    <row r="885" spans="27:48" ht="23.45" customHeight="1" x14ac:dyDescent="0.2">
      <c r="AA885" s="97"/>
      <c r="AB885" s="97"/>
      <c r="AC885" s="97"/>
      <c r="AD885" s="97"/>
      <c r="AE885" s="97"/>
      <c r="AF885" s="93"/>
      <c r="AG885" s="93"/>
      <c r="AH885" s="93"/>
      <c r="AI885" s="30"/>
      <c r="AJ885" s="30"/>
      <c r="AK885" s="30"/>
      <c r="AL885" s="30"/>
      <c r="AM885" s="109"/>
      <c r="AN885" s="109"/>
      <c r="AO885" s="30"/>
      <c r="AP885" s="112" t="s">
        <v>1697</v>
      </c>
      <c r="AQ885"/>
      <c r="AR885"/>
      <c r="AS885"/>
      <c r="AT885"/>
      <c r="AU885"/>
      <c r="AV885"/>
    </row>
    <row r="886" spans="27:48" ht="23.45" customHeight="1" x14ac:dyDescent="0.2">
      <c r="AA886" s="97"/>
      <c r="AB886" s="97"/>
      <c r="AC886" s="97"/>
      <c r="AD886" s="97"/>
      <c r="AE886" s="97"/>
      <c r="AF886" s="93"/>
      <c r="AG886" s="93"/>
      <c r="AH886" s="93"/>
      <c r="AI886" s="30"/>
      <c r="AJ886" s="30"/>
      <c r="AK886" s="30"/>
      <c r="AL886" s="30"/>
      <c r="AM886" s="109"/>
      <c r="AN886" s="109"/>
      <c r="AO886" s="30"/>
      <c r="AP886" s="112" t="s">
        <v>1698</v>
      </c>
      <c r="AQ886"/>
      <c r="AR886"/>
      <c r="AS886"/>
      <c r="AT886"/>
      <c r="AU886"/>
      <c r="AV886"/>
    </row>
    <row r="887" spans="27:48" ht="23.45" customHeight="1" x14ac:dyDescent="0.2">
      <c r="AA887" s="97"/>
      <c r="AB887" s="97"/>
      <c r="AC887" s="97"/>
      <c r="AD887" s="97"/>
      <c r="AE887" s="97"/>
      <c r="AF887" s="93"/>
      <c r="AG887" s="93"/>
      <c r="AH887" s="93"/>
      <c r="AI887" s="30"/>
      <c r="AJ887" s="30"/>
      <c r="AK887" s="30"/>
      <c r="AL887" s="30"/>
      <c r="AM887" s="109"/>
      <c r="AN887" s="109"/>
      <c r="AO887" s="30"/>
      <c r="AP887" s="112" t="s">
        <v>1699</v>
      </c>
      <c r="AQ887"/>
      <c r="AR887"/>
      <c r="AS887"/>
      <c r="AT887"/>
      <c r="AU887"/>
      <c r="AV887"/>
    </row>
    <row r="888" spans="27:48" ht="23.45" customHeight="1" x14ac:dyDescent="0.2">
      <c r="AA888" s="97"/>
      <c r="AB888" s="97"/>
      <c r="AC888" s="97"/>
      <c r="AD888" s="97"/>
      <c r="AE888" s="97"/>
      <c r="AF888" s="93"/>
      <c r="AG888" s="93"/>
      <c r="AH888" s="93"/>
      <c r="AI888" s="30"/>
      <c r="AJ888" s="30"/>
      <c r="AK888" s="30"/>
      <c r="AL888" s="30"/>
      <c r="AM888" s="109"/>
      <c r="AN888" s="109"/>
      <c r="AO888" s="30"/>
      <c r="AP888" s="112" t="s">
        <v>1700</v>
      </c>
      <c r="AQ888"/>
      <c r="AR888"/>
      <c r="AS888"/>
      <c r="AT888"/>
      <c r="AU888"/>
      <c r="AV888"/>
    </row>
    <row r="889" spans="27:48" ht="23.45" customHeight="1" x14ac:dyDescent="0.2">
      <c r="AA889" s="97"/>
      <c r="AB889" s="97"/>
      <c r="AC889" s="97"/>
      <c r="AD889" s="97"/>
      <c r="AE889" s="97"/>
      <c r="AF889" s="93"/>
      <c r="AG889" s="93"/>
      <c r="AH889" s="93"/>
      <c r="AI889" s="30"/>
      <c r="AJ889" s="30"/>
      <c r="AK889" s="30"/>
      <c r="AL889" s="30"/>
      <c r="AM889" s="109"/>
      <c r="AN889" s="109"/>
      <c r="AO889" s="30"/>
      <c r="AP889" s="112" t="s">
        <v>1701</v>
      </c>
      <c r="AQ889"/>
      <c r="AR889"/>
      <c r="AS889"/>
      <c r="AT889"/>
      <c r="AU889"/>
      <c r="AV889"/>
    </row>
    <row r="890" spans="27:48" ht="23.45" customHeight="1" x14ac:dyDescent="0.2">
      <c r="AA890" s="97"/>
      <c r="AB890" s="97"/>
      <c r="AC890" s="97"/>
      <c r="AD890" s="97"/>
      <c r="AE890" s="97"/>
      <c r="AF890" s="93"/>
      <c r="AG890" s="93"/>
      <c r="AH890" s="93"/>
      <c r="AI890" s="30"/>
      <c r="AJ890" s="30"/>
      <c r="AK890" s="30"/>
      <c r="AL890" s="30"/>
      <c r="AM890" s="109"/>
      <c r="AN890" s="109"/>
      <c r="AO890" s="30"/>
      <c r="AP890" s="112" t="s">
        <v>1702</v>
      </c>
      <c r="AQ890"/>
      <c r="AR890"/>
      <c r="AS890"/>
      <c r="AT890"/>
      <c r="AU890"/>
      <c r="AV890"/>
    </row>
    <row r="891" spans="27:48" ht="23.45" customHeight="1" x14ac:dyDescent="0.2">
      <c r="AA891" s="97"/>
      <c r="AB891" s="97"/>
      <c r="AC891" s="97"/>
      <c r="AD891" s="97"/>
      <c r="AE891" s="97"/>
      <c r="AF891" s="93"/>
      <c r="AG891" s="93"/>
      <c r="AH891" s="93"/>
      <c r="AI891" s="30"/>
      <c r="AJ891" s="30"/>
      <c r="AK891" s="30"/>
      <c r="AL891" s="30"/>
      <c r="AM891" s="109"/>
      <c r="AN891" s="109"/>
      <c r="AO891" s="30"/>
      <c r="AP891" s="112" t="s">
        <v>1703</v>
      </c>
      <c r="AQ891"/>
      <c r="AR891"/>
      <c r="AS891"/>
      <c r="AT891"/>
      <c r="AU891"/>
      <c r="AV891"/>
    </row>
    <row r="892" spans="27:48" ht="23.45" customHeight="1" x14ac:dyDescent="0.2">
      <c r="AA892" s="97"/>
      <c r="AB892" s="97"/>
      <c r="AC892" s="97"/>
      <c r="AD892" s="97"/>
      <c r="AE892" s="97"/>
      <c r="AF892" s="93"/>
      <c r="AG892" s="93"/>
      <c r="AH892" s="93"/>
      <c r="AI892" s="30"/>
      <c r="AJ892" s="30"/>
      <c r="AK892" s="30"/>
      <c r="AL892" s="30"/>
      <c r="AM892" s="109"/>
      <c r="AN892" s="109"/>
      <c r="AO892" s="30"/>
      <c r="AP892" s="112" t="s">
        <v>1704</v>
      </c>
      <c r="AQ892"/>
      <c r="AR892"/>
      <c r="AS892"/>
      <c r="AT892"/>
      <c r="AU892"/>
      <c r="AV892"/>
    </row>
    <row r="893" spans="27:48" ht="23.45" customHeight="1" x14ac:dyDescent="0.2">
      <c r="AA893" s="97"/>
      <c r="AB893" s="97"/>
      <c r="AC893" s="97"/>
      <c r="AD893" s="97"/>
      <c r="AE893" s="97"/>
      <c r="AF893" s="93"/>
      <c r="AG893" s="93"/>
      <c r="AH893" s="93"/>
      <c r="AI893" s="30"/>
      <c r="AJ893" s="30"/>
      <c r="AK893" s="30"/>
      <c r="AL893" s="30"/>
      <c r="AM893" s="109"/>
      <c r="AN893" s="109"/>
      <c r="AO893" s="30"/>
      <c r="AP893" s="112" t="s">
        <v>1705</v>
      </c>
      <c r="AQ893"/>
      <c r="AR893"/>
      <c r="AS893"/>
      <c r="AT893"/>
      <c r="AU893"/>
      <c r="AV893"/>
    </row>
    <row r="894" spans="27:48" ht="23.45" customHeight="1" x14ac:dyDescent="0.2">
      <c r="AA894" s="97"/>
      <c r="AB894" s="97"/>
      <c r="AC894" s="97"/>
      <c r="AD894" s="97"/>
      <c r="AE894" s="97"/>
      <c r="AF894" s="93"/>
      <c r="AG894" s="93"/>
      <c r="AH894" s="93"/>
      <c r="AI894" s="30"/>
      <c r="AJ894" s="30"/>
      <c r="AK894" s="30"/>
      <c r="AL894" s="30"/>
      <c r="AM894" s="109"/>
      <c r="AN894" s="109"/>
      <c r="AO894" s="30"/>
      <c r="AP894" s="112" t="s">
        <v>1706</v>
      </c>
      <c r="AQ894"/>
      <c r="AR894"/>
      <c r="AS894"/>
      <c r="AT894"/>
      <c r="AU894"/>
      <c r="AV894"/>
    </row>
    <row r="895" spans="27:48" ht="23.45" customHeight="1" x14ac:dyDescent="0.2">
      <c r="AA895" s="97"/>
      <c r="AB895" s="97"/>
      <c r="AC895" s="97"/>
      <c r="AD895" s="97"/>
      <c r="AE895" s="97"/>
      <c r="AF895" s="93"/>
      <c r="AG895" s="93"/>
      <c r="AH895" s="93"/>
      <c r="AI895" s="30"/>
      <c r="AJ895" s="30"/>
      <c r="AK895" s="30"/>
      <c r="AL895" s="30"/>
      <c r="AM895" s="109"/>
      <c r="AN895" s="109"/>
      <c r="AO895" s="30"/>
      <c r="AP895" s="112" t="s">
        <v>1707</v>
      </c>
      <c r="AQ895"/>
      <c r="AR895"/>
      <c r="AS895"/>
      <c r="AT895"/>
      <c r="AU895"/>
      <c r="AV895"/>
    </row>
    <row r="896" spans="27:48" ht="23.45" customHeight="1" x14ac:dyDescent="0.2">
      <c r="AA896" s="97"/>
      <c r="AB896" s="97"/>
      <c r="AC896" s="97"/>
      <c r="AD896" s="97"/>
      <c r="AE896" s="97"/>
      <c r="AF896" s="93"/>
      <c r="AG896" s="93"/>
      <c r="AH896" s="93"/>
      <c r="AI896" s="30"/>
      <c r="AJ896" s="30"/>
      <c r="AK896" s="30"/>
      <c r="AL896" s="30"/>
      <c r="AM896" s="109"/>
      <c r="AN896" s="109"/>
      <c r="AO896" s="30"/>
      <c r="AP896" s="112" t="s">
        <v>1708</v>
      </c>
      <c r="AQ896"/>
      <c r="AR896"/>
      <c r="AS896"/>
      <c r="AT896"/>
      <c r="AU896"/>
      <c r="AV896"/>
    </row>
    <row r="897" spans="27:48" ht="23.45" customHeight="1" x14ac:dyDescent="0.2">
      <c r="AA897" s="97"/>
      <c r="AB897" s="97"/>
      <c r="AC897" s="97"/>
      <c r="AD897" s="97"/>
      <c r="AE897" s="97"/>
      <c r="AF897" s="93"/>
      <c r="AG897" s="93"/>
      <c r="AH897" s="93"/>
      <c r="AI897" s="30"/>
      <c r="AJ897" s="30"/>
      <c r="AK897" s="30"/>
      <c r="AL897" s="30"/>
      <c r="AM897" s="109"/>
      <c r="AN897" s="109"/>
      <c r="AO897" s="30"/>
      <c r="AP897" s="112" t="s">
        <v>1709</v>
      </c>
      <c r="AQ897"/>
      <c r="AR897"/>
      <c r="AS897"/>
      <c r="AT897"/>
      <c r="AU897"/>
      <c r="AV897"/>
    </row>
    <row r="898" spans="27:48" ht="23.45" customHeight="1" x14ac:dyDescent="0.2">
      <c r="AA898" s="97"/>
      <c r="AB898" s="97"/>
      <c r="AC898" s="97"/>
      <c r="AD898" s="97"/>
      <c r="AE898" s="97"/>
      <c r="AF898" s="93"/>
      <c r="AG898" s="93"/>
      <c r="AH898" s="93"/>
      <c r="AI898" s="30"/>
      <c r="AJ898" s="30"/>
      <c r="AK898" s="30"/>
      <c r="AL898" s="30"/>
      <c r="AM898" s="109"/>
      <c r="AN898" s="109"/>
      <c r="AO898" s="30"/>
      <c r="AP898" s="112" t="s">
        <v>1710</v>
      </c>
      <c r="AQ898"/>
      <c r="AR898"/>
      <c r="AS898"/>
      <c r="AT898"/>
      <c r="AU898"/>
      <c r="AV898"/>
    </row>
    <row r="899" spans="27:48" ht="23.45" customHeight="1" x14ac:dyDescent="0.2">
      <c r="AA899" s="97"/>
      <c r="AB899" s="97"/>
      <c r="AC899" s="97"/>
      <c r="AD899" s="97"/>
      <c r="AE899" s="97"/>
      <c r="AF899" s="93"/>
      <c r="AG899" s="93"/>
      <c r="AH899" s="93"/>
      <c r="AI899" s="30"/>
      <c r="AJ899" s="30"/>
      <c r="AK899" s="30"/>
      <c r="AL899" s="30"/>
      <c r="AM899" s="109"/>
      <c r="AN899" s="109"/>
      <c r="AO899" s="30"/>
      <c r="AP899" s="112" t="s">
        <v>1711</v>
      </c>
      <c r="AQ899"/>
      <c r="AR899"/>
      <c r="AS899"/>
      <c r="AT899"/>
      <c r="AU899"/>
      <c r="AV899"/>
    </row>
    <row r="900" spans="27:48" ht="23.45" customHeight="1" x14ac:dyDescent="0.2">
      <c r="AA900" s="97"/>
      <c r="AB900" s="97"/>
      <c r="AC900" s="97"/>
      <c r="AD900" s="97"/>
      <c r="AE900" s="97"/>
      <c r="AF900" s="93"/>
      <c r="AG900" s="93"/>
      <c r="AH900" s="93"/>
      <c r="AI900" s="30"/>
      <c r="AJ900" s="30"/>
      <c r="AK900" s="30"/>
      <c r="AL900" s="30"/>
      <c r="AM900" s="109"/>
      <c r="AN900" s="109"/>
      <c r="AO900" s="30"/>
      <c r="AP900" s="112" t="s">
        <v>1712</v>
      </c>
      <c r="AQ900"/>
      <c r="AR900"/>
      <c r="AS900"/>
      <c r="AT900"/>
      <c r="AU900"/>
      <c r="AV900"/>
    </row>
    <row r="901" spans="27:48" ht="23.45" customHeight="1" x14ac:dyDescent="0.2">
      <c r="AA901" s="97"/>
      <c r="AB901" s="97"/>
      <c r="AC901" s="97"/>
      <c r="AD901" s="97"/>
      <c r="AE901" s="97"/>
      <c r="AF901" s="93"/>
      <c r="AG901" s="93"/>
      <c r="AH901" s="93"/>
      <c r="AI901" s="30"/>
      <c r="AJ901" s="30"/>
      <c r="AK901" s="30"/>
      <c r="AL901" s="30"/>
      <c r="AM901" s="109"/>
      <c r="AN901" s="109"/>
      <c r="AO901" s="30"/>
      <c r="AP901" s="112" t="s">
        <v>1713</v>
      </c>
      <c r="AQ901"/>
      <c r="AR901"/>
      <c r="AS901"/>
      <c r="AT901"/>
      <c r="AU901"/>
      <c r="AV901"/>
    </row>
    <row r="902" spans="27:48" ht="23.45" customHeight="1" x14ac:dyDescent="0.2">
      <c r="AA902" s="97"/>
      <c r="AB902" s="97"/>
      <c r="AC902" s="97"/>
      <c r="AD902" s="97"/>
      <c r="AE902" s="97"/>
      <c r="AF902" s="93"/>
      <c r="AG902" s="93"/>
      <c r="AH902" s="93"/>
      <c r="AI902" s="30"/>
      <c r="AJ902" s="30"/>
      <c r="AK902" s="30"/>
      <c r="AL902" s="30"/>
      <c r="AM902" s="109"/>
      <c r="AN902" s="109"/>
      <c r="AO902" s="30"/>
      <c r="AP902" s="112" t="s">
        <v>1714</v>
      </c>
      <c r="AQ902"/>
      <c r="AR902"/>
      <c r="AS902"/>
      <c r="AT902"/>
      <c r="AU902"/>
      <c r="AV902"/>
    </row>
    <row r="903" spans="27:48" ht="23.45" customHeight="1" x14ac:dyDescent="0.2">
      <c r="AA903" s="97"/>
      <c r="AB903" s="97"/>
      <c r="AC903" s="97"/>
      <c r="AD903" s="97"/>
      <c r="AE903" s="97"/>
      <c r="AF903" s="93"/>
      <c r="AG903" s="93"/>
      <c r="AH903" s="93"/>
      <c r="AI903" s="30"/>
      <c r="AJ903" s="30"/>
      <c r="AK903" s="30"/>
      <c r="AL903" s="30"/>
      <c r="AM903" s="109"/>
      <c r="AN903" s="109"/>
      <c r="AO903" s="30"/>
      <c r="AP903" s="112" t="s">
        <v>1715</v>
      </c>
      <c r="AQ903"/>
      <c r="AR903"/>
      <c r="AS903"/>
      <c r="AT903"/>
      <c r="AU903"/>
      <c r="AV903"/>
    </row>
    <row r="904" spans="27:48" ht="23.45" customHeight="1" x14ac:dyDescent="0.2">
      <c r="AA904" s="97"/>
      <c r="AB904" s="97"/>
      <c r="AC904" s="97"/>
      <c r="AD904" s="97"/>
      <c r="AE904" s="97"/>
      <c r="AF904" s="93"/>
      <c r="AG904" s="93"/>
      <c r="AH904" s="93"/>
      <c r="AI904" s="30"/>
      <c r="AJ904" s="30"/>
      <c r="AK904" s="30"/>
      <c r="AL904" s="30"/>
      <c r="AM904" s="109"/>
      <c r="AN904" s="109"/>
      <c r="AO904" s="30"/>
      <c r="AP904" s="112" t="s">
        <v>1716</v>
      </c>
      <c r="AQ904"/>
      <c r="AR904"/>
      <c r="AS904"/>
      <c r="AT904"/>
      <c r="AU904"/>
      <c r="AV904"/>
    </row>
    <row r="905" spans="27:48" ht="23.45" customHeight="1" x14ac:dyDescent="0.2">
      <c r="AA905" s="97"/>
      <c r="AB905" s="97"/>
      <c r="AC905" s="97"/>
      <c r="AD905" s="97"/>
      <c r="AE905" s="97"/>
      <c r="AF905" s="93"/>
      <c r="AG905" s="93"/>
      <c r="AH905" s="93"/>
      <c r="AI905" s="30"/>
      <c r="AJ905" s="30"/>
      <c r="AK905" s="30"/>
      <c r="AL905" s="30"/>
      <c r="AM905" s="109"/>
      <c r="AN905" s="109"/>
      <c r="AO905" s="30"/>
      <c r="AP905" s="112" t="s">
        <v>1717</v>
      </c>
      <c r="AQ905"/>
      <c r="AR905"/>
      <c r="AS905"/>
      <c r="AT905"/>
      <c r="AU905"/>
      <c r="AV905"/>
    </row>
    <row r="906" spans="27:48" ht="23.45" customHeight="1" x14ac:dyDescent="0.2">
      <c r="AA906" s="97"/>
      <c r="AB906" s="97"/>
      <c r="AC906" s="97"/>
      <c r="AD906" s="97"/>
      <c r="AE906" s="97"/>
      <c r="AF906" s="93"/>
      <c r="AG906" s="93"/>
      <c r="AH906" s="93"/>
      <c r="AI906" s="30"/>
      <c r="AJ906" s="30"/>
      <c r="AK906" s="30"/>
      <c r="AL906" s="30"/>
      <c r="AM906" s="109"/>
      <c r="AN906" s="109"/>
      <c r="AO906" s="30"/>
      <c r="AP906" s="112" t="s">
        <v>1718</v>
      </c>
      <c r="AQ906"/>
      <c r="AR906"/>
      <c r="AS906"/>
      <c r="AT906"/>
      <c r="AU906"/>
      <c r="AV906"/>
    </row>
    <row r="907" spans="27:48" ht="23.45" customHeight="1" x14ac:dyDescent="0.2">
      <c r="AA907" s="97"/>
      <c r="AB907" s="97"/>
      <c r="AC907" s="97"/>
      <c r="AD907" s="97"/>
      <c r="AE907" s="97"/>
      <c r="AF907" s="93"/>
      <c r="AG907" s="93"/>
      <c r="AH907" s="93"/>
      <c r="AI907" s="30"/>
      <c r="AJ907" s="30"/>
      <c r="AK907" s="30"/>
      <c r="AL907" s="30"/>
      <c r="AM907" s="109"/>
      <c r="AN907" s="109"/>
      <c r="AO907" s="30"/>
      <c r="AP907" s="112" t="s">
        <v>1719</v>
      </c>
      <c r="AQ907"/>
      <c r="AR907"/>
      <c r="AS907"/>
      <c r="AT907"/>
      <c r="AU907"/>
      <c r="AV907"/>
    </row>
    <row r="908" spans="27:48" ht="23.45" customHeight="1" x14ac:dyDescent="0.2">
      <c r="AA908" s="97"/>
      <c r="AB908" s="97"/>
      <c r="AC908" s="97"/>
      <c r="AD908" s="97"/>
      <c r="AE908" s="97"/>
      <c r="AF908" s="93"/>
      <c r="AG908" s="93"/>
      <c r="AH908" s="93"/>
      <c r="AI908" s="30"/>
      <c r="AJ908" s="30"/>
      <c r="AK908" s="30"/>
      <c r="AL908" s="30"/>
      <c r="AM908" s="109"/>
      <c r="AN908" s="109"/>
      <c r="AO908" s="30"/>
      <c r="AP908" s="112" t="s">
        <v>1720</v>
      </c>
      <c r="AQ908"/>
      <c r="AR908"/>
      <c r="AS908"/>
      <c r="AT908"/>
      <c r="AU908"/>
      <c r="AV908"/>
    </row>
    <row r="909" spans="27:48" ht="23.45" customHeight="1" x14ac:dyDescent="0.2">
      <c r="AA909" s="97"/>
      <c r="AB909" s="97"/>
      <c r="AC909" s="97"/>
      <c r="AD909" s="97"/>
      <c r="AE909" s="97"/>
      <c r="AF909" s="93"/>
      <c r="AG909" s="93"/>
      <c r="AH909" s="93"/>
      <c r="AI909" s="30"/>
      <c r="AJ909" s="30"/>
      <c r="AK909" s="30"/>
      <c r="AL909" s="30"/>
      <c r="AM909" s="109"/>
      <c r="AN909" s="109"/>
      <c r="AO909" s="30"/>
      <c r="AP909" s="112" t="s">
        <v>1721</v>
      </c>
      <c r="AQ909"/>
      <c r="AR909"/>
      <c r="AS909"/>
      <c r="AT909"/>
      <c r="AU909"/>
      <c r="AV909"/>
    </row>
    <row r="910" spans="27:48" ht="23.45" customHeight="1" x14ac:dyDescent="0.2">
      <c r="AA910" s="97"/>
      <c r="AB910" s="97"/>
      <c r="AC910" s="97"/>
      <c r="AD910" s="97"/>
      <c r="AE910" s="97"/>
      <c r="AF910" s="93"/>
      <c r="AG910" s="93"/>
      <c r="AH910" s="93"/>
      <c r="AI910" s="30"/>
      <c r="AJ910" s="30"/>
      <c r="AK910" s="30"/>
      <c r="AL910" s="30"/>
      <c r="AM910" s="109"/>
      <c r="AN910" s="109"/>
      <c r="AO910" s="30"/>
      <c r="AP910" s="112" t="s">
        <v>1722</v>
      </c>
      <c r="AQ910"/>
      <c r="AR910"/>
      <c r="AS910"/>
      <c r="AT910"/>
      <c r="AU910"/>
      <c r="AV910"/>
    </row>
    <row r="911" spans="27:48" ht="23.45" customHeight="1" x14ac:dyDescent="0.2">
      <c r="AA911" s="97"/>
      <c r="AB911" s="97"/>
      <c r="AC911" s="97"/>
      <c r="AD911" s="97"/>
      <c r="AE911" s="97"/>
      <c r="AF911" s="93"/>
      <c r="AG911" s="93"/>
      <c r="AH911" s="93"/>
      <c r="AI911" s="30"/>
      <c r="AJ911" s="30"/>
      <c r="AK911" s="30"/>
      <c r="AL911" s="30"/>
      <c r="AM911" s="109"/>
      <c r="AN911" s="109"/>
      <c r="AO911" s="30"/>
      <c r="AP911" s="112" t="s">
        <v>1723</v>
      </c>
      <c r="AQ911"/>
      <c r="AR911"/>
      <c r="AS911"/>
      <c r="AT911"/>
      <c r="AU911"/>
      <c r="AV911"/>
    </row>
    <row r="912" spans="27:48" ht="23.45" customHeight="1" x14ac:dyDescent="0.2">
      <c r="AA912" s="97"/>
      <c r="AB912" s="97"/>
      <c r="AC912" s="97"/>
      <c r="AD912" s="97"/>
      <c r="AE912" s="97"/>
      <c r="AF912" s="93"/>
      <c r="AG912" s="93"/>
      <c r="AH912" s="93"/>
      <c r="AI912" s="30"/>
      <c r="AJ912" s="30"/>
      <c r="AK912" s="30"/>
      <c r="AL912" s="30"/>
      <c r="AM912" s="109"/>
      <c r="AN912" s="109"/>
      <c r="AO912" s="30"/>
      <c r="AP912" s="112" t="s">
        <v>1724</v>
      </c>
      <c r="AQ912"/>
      <c r="AR912"/>
      <c r="AS912"/>
      <c r="AT912"/>
      <c r="AU912"/>
      <c r="AV912"/>
    </row>
    <row r="913" spans="27:48" ht="23.45" customHeight="1" x14ac:dyDescent="0.2">
      <c r="AA913" s="97"/>
      <c r="AB913" s="97"/>
      <c r="AC913" s="97"/>
      <c r="AD913" s="97"/>
      <c r="AE913" s="97"/>
      <c r="AF913" s="93"/>
      <c r="AG913" s="93"/>
      <c r="AH913" s="93"/>
      <c r="AI913" s="30"/>
      <c r="AJ913" s="30"/>
      <c r="AK913" s="30"/>
      <c r="AL913" s="30"/>
      <c r="AM913" s="109"/>
      <c r="AN913" s="109"/>
      <c r="AO913" s="30"/>
      <c r="AP913" s="112" t="s">
        <v>1725</v>
      </c>
      <c r="AQ913"/>
      <c r="AR913"/>
      <c r="AS913"/>
      <c r="AT913"/>
      <c r="AU913"/>
      <c r="AV913"/>
    </row>
    <row r="914" spans="27:48" ht="23.45" customHeight="1" x14ac:dyDescent="0.2">
      <c r="AA914" s="97"/>
      <c r="AB914" s="97"/>
      <c r="AC914" s="97"/>
      <c r="AD914" s="97"/>
      <c r="AE914" s="97"/>
      <c r="AF914" s="93"/>
      <c r="AG914" s="93"/>
      <c r="AH914" s="93"/>
      <c r="AI914" s="30"/>
      <c r="AJ914" s="30"/>
      <c r="AK914" s="30"/>
      <c r="AL914" s="30"/>
      <c r="AM914" s="109"/>
      <c r="AN914" s="109"/>
      <c r="AO914" s="30"/>
      <c r="AP914" s="112" t="s">
        <v>1726</v>
      </c>
      <c r="AQ914"/>
      <c r="AR914"/>
      <c r="AS914"/>
      <c r="AT914"/>
      <c r="AU914"/>
      <c r="AV914"/>
    </row>
    <row r="915" spans="27:48" ht="23.45" customHeight="1" x14ac:dyDescent="0.2">
      <c r="AA915" s="97"/>
      <c r="AB915" s="97"/>
      <c r="AC915" s="97"/>
      <c r="AD915" s="97"/>
      <c r="AE915" s="97"/>
      <c r="AF915" s="93"/>
      <c r="AG915" s="93"/>
      <c r="AH915" s="93"/>
      <c r="AI915" s="30"/>
      <c r="AJ915" s="30"/>
      <c r="AK915" s="30"/>
      <c r="AL915" s="30"/>
      <c r="AM915" s="109"/>
      <c r="AN915" s="109"/>
      <c r="AO915" s="30"/>
      <c r="AP915" s="112" t="s">
        <v>1727</v>
      </c>
      <c r="AQ915"/>
      <c r="AR915"/>
      <c r="AS915"/>
      <c r="AT915"/>
      <c r="AU915"/>
      <c r="AV915"/>
    </row>
    <row r="916" spans="27:48" ht="23.45" customHeight="1" x14ac:dyDescent="0.2">
      <c r="AA916" s="97"/>
      <c r="AB916" s="97"/>
      <c r="AC916" s="97"/>
      <c r="AD916" s="97"/>
      <c r="AE916" s="97"/>
      <c r="AF916" s="93"/>
      <c r="AG916" s="93"/>
      <c r="AH916" s="93"/>
      <c r="AI916" s="30"/>
      <c r="AJ916" s="30"/>
      <c r="AK916" s="30"/>
      <c r="AL916" s="30"/>
      <c r="AM916" s="109"/>
      <c r="AN916" s="109"/>
      <c r="AO916" s="30"/>
      <c r="AP916" s="112" t="s">
        <v>1728</v>
      </c>
      <c r="AQ916"/>
      <c r="AR916"/>
      <c r="AS916"/>
      <c r="AT916"/>
      <c r="AU916"/>
      <c r="AV916"/>
    </row>
    <row r="917" spans="27:48" ht="23.45" customHeight="1" x14ac:dyDescent="0.2">
      <c r="AA917" s="97"/>
      <c r="AB917" s="97"/>
      <c r="AC917" s="97"/>
      <c r="AD917" s="97"/>
      <c r="AE917" s="97"/>
      <c r="AF917" s="93"/>
      <c r="AG917" s="93"/>
      <c r="AH917" s="93"/>
      <c r="AI917" s="30"/>
      <c r="AJ917" s="30"/>
      <c r="AK917" s="30"/>
      <c r="AL917" s="30"/>
      <c r="AM917" s="109"/>
      <c r="AN917" s="109"/>
      <c r="AO917" s="30"/>
      <c r="AP917" s="112" t="s">
        <v>1729</v>
      </c>
      <c r="AQ917"/>
      <c r="AR917"/>
      <c r="AS917"/>
      <c r="AT917"/>
      <c r="AU917"/>
      <c r="AV917"/>
    </row>
    <row r="918" spans="27:48" ht="23.45" customHeight="1" x14ac:dyDescent="0.2">
      <c r="AA918" s="97"/>
      <c r="AB918" s="97"/>
      <c r="AC918" s="97"/>
      <c r="AD918" s="97"/>
      <c r="AE918" s="97"/>
      <c r="AF918" s="93"/>
      <c r="AG918" s="93"/>
      <c r="AH918" s="93"/>
      <c r="AI918" s="30"/>
      <c r="AJ918" s="30"/>
      <c r="AK918" s="30"/>
      <c r="AL918" s="30"/>
      <c r="AM918" s="109"/>
      <c r="AN918" s="109"/>
      <c r="AO918" s="30"/>
      <c r="AP918" s="112" t="s">
        <v>1730</v>
      </c>
      <c r="AQ918"/>
      <c r="AR918"/>
      <c r="AS918"/>
      <c r="AT918"/>
      <c r="AU918"/>
      <c r="AV918"/>
    </row>
    <row r="919" spans="27:48" ht="23.45" customHeight="1" x14ac:dyDescent="0.2">
      <c r="AA919" s="97"/>
      <c r="AB919" s="97"/>
      <c r="AC919" s="97"/>
      <c r="AD919" s="97"/>
      <c r="AE919" s="97"/>
      <c r="AF919" s="93"/>
      <c r="AG919" s="93"/>
      <c r="AH919" s="93"/>
      <c r="AI919" s="30"/>
      <c r="AJ919" s="30"/>
      <c r="AK919" s="30"/>
      <c r="AL919" s="30"/>
      <c r="AM919" s="109"/>
      <c r="AN919" s="109"/>
      <c r="AO919" s="30"/>
      <c r="AP919" s="112" t="s">
        <v>1731</v>
      </c>
      <c r="AQ919"/>
      <c r="AR919"/>
      <c r="AS919"/>
      <c r="AT919"/>
      <c r="AU919"/>
      <c r="AV919"/>
    </row>
    <row r="920" spans="27:48" ht="23.45" customHeight="1" x14ac:dyDescent="0.2">
      <c r="AA920" s="97"/>
      <c r="AB920" s="97"/>
      <c r="AC920" s="97"/>
      <c r="AD920" s="97"/>
      <c r="AE920" s="97"/>
      <c r="AF920" s="93"/>
      <c r="AG920" s="93"/>
      <c r="AH920" s="93"/>
      <c r="AI920" s="30"/>
      <c r="AJ920" s="30"/>
      <c r="AK920" s="30"/>
      <c r="AL920" s="30"/>
      <c r="AM920" s="109"/>
      <c r="AN920" s="109"/>
      <c r="AO920" s="30"/>
      <c r="AP920" s="112" t="s">
        <v>1732</v>
      </c>
      <c r="AQ920"/>
      <c r="AR920"/>
      <c r="AS920"/>
      <c r="AT920"/>
      <c r="AU920"/>
      <c r="AV920"/>
    </row>
    <row r="921" spans="27:48" ht="23.45" customHeight="1" x14ac:dyDescent="0.2">
      <c r="AA921" s="97"/>
      <c r="AB921" s="97"/>
      <c r="AC921" s="97"/>
      <c r="AD921" s="97"/>
      <c r="AE921" s="97"/>
      <c r="AF921" s="93"/>
      <c r="AG921" s="93"/>
      <c r="AH921" s="93"/>
      <c r="AI921" s="30"/>
      <c r="AJ921" s="30"/>
      <c r="AK921" s="30"/>
      <c r="AL921" s="30"/>
      <c r="AM921" s="109"/>
      <c r="AN921" s="109"/>
      <c r="AO921" s="30"/>
      <c r="AP921" s="112" t="s">
        <v>1733</v>
      </c>
      <c r="AQ921"/>
      <c r="AR921"/>
      <c r="AS921"/>
      <c r="AT921"/>
      <c r="AU921"/>
      <c r="AV921"/>
    </row>
    <row r="922" spans="27:48" ht="23.45" customHeight="1" x14ac:dyDescent="0.2">
      <c r="AA922" s="97"/>
      <c r="AB922" s="97"/>
      <c r="AC922" s="97"/>
      <c r="AD922" s="97"/>
      <c r="AE922" s="97"/>
      <c r="AF922" s="93"/>
      <c r="AG922" s="93"/>
      <c r="AH922" s="93"/>
      <c r="AI922" s="30"/>
      <c r="AJ922" s="30"/>
      <c r="AK922" s="30"/>
      <c r="AL922" s="30"/>
      <c r="AM922" s="109"/>
      <c r="AN922" s="109"/>
      <c r="AO922" s="30"/>
      <c r="AP922" s="112" t="s">
        <v>1734</v>
      </c>
      <c r="AQ922"/>
      <c r="AR922"/>
      <c r="AS922"/>
      <c r="AT922"/>
      <c r="AU922"/>
      <c r="AV922"/>
    </row>
    <row r="923" spans="27:48" ht="23.45" customHeight="1" x14ac:dyDescent="0.2">
      <c r="AA923" s="97"/>
      <c r="AB923" s="97"/>
      <c r="AC923" s="97"/>
      <c r="AD923" s="97"/>
      <c r="AE923" s="97"/>
      <c r="AF923" s="93"/>
      <c r="AG923" s="93"/>
      <c r="AH923" s="93"/>
      <c r="AI923" s="30"/>
      <c r="AJ923" s="30"/>
      <c r="AK923" s="30"/>
      <c r="AL923" s="30"/>
      <c r="AM923" s="109"/>
      <c r="AN923" s="109"/>
      <c r="AO923" s="30"/>
      <c r="AP923" s="112" t="s">
        <v>1735</v>
      </c>
      <c r="AQ923"/>
      <c r="AR923"/>
      <c r="AS923"/>
      <c r="AT923"/>
      <c r="AU923"/>
      <c r="AV923"/>
    </row>
    <row r="924" spans="27:48" ht="23.45" customHeight="1" x14ac:dyDescent="0.2">
      <c r="AA924" s="97"/>
      <c r="AB924" s="97"/>
      <c r="AC924" s="97"/>
      <c r="AD924" s="97"/>
      <c r="AE924" s="97"/>
      <c r="AF924" s="93"/>
      <c r="AG924" s="93"/>
      <c r="AH924" s="93"/>
      <c r="AI924" s="30"/>
      <c r="AJ924" s="30"/>
      <c r="AK924" s="30"/>
      <c r="AL924" s="30"/>
      <c r="AM924" s="109"/>
      <c r="AN924" s="109"/>
      <c r="AO924" s="30"/>
      <c r="AP924" s="112" t="s">
        <v>1736</v>
      </c>
      <c r="AQ924"/>
      <c r="AR924"/>
      <c r="AS924"/>
      <c r="AT924"/>
      <c r="AU924"/>
      <c r="AV924"/>
    </row>
    <row r="925" spans="27:48" ht="23.45" customHeight="1" x14ac:dyDescent="0.2">
      <c r="AA925" s="97"/>
      <c r="AB925" s="97"/>
      <c r="AC925" s="97"/>
      <c r="AD925" s="97"/>
      <c r="AE925" s="97"/>
      <c r="AF925" s="93"/>
      <c r="AG925" s="93"/>
      <c r="AH925" s="93"/>
      <c r="AI925" s="30"/>
      <c r="AJ925" s="30"/>
      <c r="AK925" s="30"/>
      <c r="AL925" s="30"/>
      <c r="AM925" s="109"/>
      <c r="AN925" s="109"/>
      <c r="AO925" s="30"/>
      <c r="AP925" s="112" t="s">
        <v>1737</v>
      </c>
      <c r="AQ925"/>
      <c r="AR925"/>
      <c r="AS925"/>
      <c r="AT925"/>
      <c r="AU925"/>
      <c r="AV925"/>
    </row>
    <row r="926" spans="27:48" ht="23.45" customHeight="1" x14ac:dyDescent="0.2">
      <c r="AA926" s="97"/>
      <c r="AB926" s="97"/>
      <c r="AC926" s="97"/>
      <c r="AD926" s="97"/>
      <c r="AE926" s="97"/>
      <c r="AF926" s="93"/>
      <c r="AG926" s="93"/>
      <c r="AH926" s="93"/>
      <c r="AI926" s="30"/>
      <c r="AJ926" s="30"/>
      <c r="AK926" s="30"/>
      <c r="AL926" s="30"/>
      <c r="AM926" s="109"/>
      <c r="AN926" s="109"/>
      <c r="AO926" s="30"/>
      <c r="AP926" s="112" t="s">
        <v>1738</v>
      </c>
      <c r="AQ926"/>
      <c r="AR926"/>
      <c r="AS926"/>
      <c r="AT926"/>
      <c r="AU926"/>
      <c r="AV926"/>
    </row>
    <row r="927" spans="27:48" ht="23.45" customHeight="1" x14ac:dyDescent="0.2">
      <c r="AA927" s="97"/>
      <c r="AB927" s="97"/>
      <c r="AC927" s="97"/>
      <c r="AD927" s="97"/>
      <c r="AE927" s="97"/>
      <c r="AF927" s="93"/>
      <c r="AG927" s="93"/>
      <c r="AH927" s="93"/>
      <c r="AI927" s="30"/>
      <c r="AJ927" s="30"/>
      <c r="AK927" s="30"/>
      <c r="AL927" s="30"/>
      <c r="AM927" s="109"/>
      <c r="AN927" s="109"/>
      <c r="AO927" s="30"/>
      <c r="AP927" s="112" t="s">
        <v>1739</v>
      </c>
      <c r="AQ927"/>
      <c r="AR927"/>
      <c r="AS927"/>
      <c r="AT927"/>
      <c r="AU927"/>
      <c r="AV927"/>
    </row>
    <row r="928" spans="27:48" ht="23.45" customHeight="1" x14ac:dyDescent="0.2">
      <c r="AA928" s="97"/>
      <c r="AB928" s="97"/>
      <c r="AC928" s="97"/>
      <c r="AD928" s="97"/>
      <c r="AE928" s="97"/>
      <c r="AF928" s="93"/>
      <c r="AG928" s="93"/>
      <c r="AH928" s="93"/>
      <c r="AI928" s="30"/>
      <c r="AJ928" s="30"/>
      <c r="AK928" s="30"/>
      <c r="AL928" s="30"/>
      <c r="AM928" s="109"/>
      <c r="AN928" s="109"/>
      <c r="AO928" s="30"/>
      <c r="AP928" s="112" t="s">
        <v>1740</v>
      </c>
      <c r="AQ928"/>
      <c r="AR928"/>
      <c r="AS928"/>
      <c r="AT928"/>
      <c r="AU928"/>
      <c r="AV928"/>
    </row>
    <row r="929" spans="27:48" ht="23.45" customHeight="1" x14ac:dyDescent="0.2">
      <c r="AA929" s="97"/>
      <c r="AB929" s="97"/>
      <c r="AC929" s="97"/>
      <c r="AD929" s="97"/>
      <c r="AE929" s="97"/>
      <c r="AF929" s="93"/>
      <c r="AG929" s="93"/>
      <c r="AH929" s="93"/>
      <c r="AI929" s="30"/>
      <c r="AJ929" s="30"/>
      <c r="AK929" s="30"/>
      <c r="AL929" s="30"/>
      <c r="AM929" s="109"/>
      <c r="AN929" s="109"/>
      <c r="AO929" s="30"/>
      <c r="AP929" s="112" t="s">
        <v>1741</v>
      </c>
      <c r="AQ929"/>
      <c r="AR929"/>
      <c r="AS929"/>
      <c r="AT929"/>
      <c r="AU929"/>
      <c r="AV929"/>
    </row>
    <row r="930" spans="27:48" ht="23.45" customHeight="1" x14ac:dyDescent="0.2">
      <c r="AA930" s="97"/>
      <c r="AB930" s="97"/>
      <c r="AC930" s="97"/>
      <c r="AD930" s="97"/>
      <c r="AE930" s="97"/>
      <c r="AF930" s="93"/>
      <c r="AG930" s="93"/>
      <c r="AH930" s="93"/>
      <c r="AI930" s="30"/>
      <c r="AJ930" s="30"/>
      <c r="AK930" s="30"/>
      <c r="AL930" s="30"/>
      <c r="AM930" s="109"/>
      <c r="AN930" s="109"/>
      <c r="AO930" s="30"/>
      <c r="AP930" s="112" t="s">
        <v>1742</v>
      </c>
      <c r="AQ930"/>
      <c r="AR930"/>
      <c r="AS930"/>
      <c r="AT930"/>
      <c r="AU930"/>
      <c r="AV930"/>
    </row>
    <row r="931" spans="27:48" ht="23.45" customHeight="1" x14ac:dyDescent="0.2">
      <c r="AA931" s="97"/>
      <c r="AB931" s="97"/>
      <c r="AC931" s="97"/>
      <c r="AD931" s="97"/>
      <c r="AE931" s="97"/>
      <c r="AF931" s="93"/>
      <c r="AG931" s="93"/>
      <c r="AH931" s="93"/>
      <c r="AI931" s="30"/>
      <c r="AJ931" s="30"/>
      <c r="AK931" s="30"/>
      <c r="AL931" s="30"/>
      <c r="AM931" s="109"/>
      <c r="AN931" s="109"/>
      <c r="AO931" s="30"/>
      <c r="AP931" s="112" t="s">
        <v>1743</v>
      </c>
      <c r="AQ931"/>
      <c r="AR931"/>
      <c r="AS931"/>
      <c r="AT931"/>
      <c r="AU931"/>
      <c r="AV931"/>
    </row>
    <row r="932" spans="27:48" ht="23.45" customHeight="1" x14ac:dyDescent="0.2">
      <c r="AA932" s="97"/>
      <c r="AB932" s="97"/>
      <c r="AC932" s="97"/>
      <c r="AD932" s="97"/>
      <c r="AE932" s="97"/>
      <c r="AF932" s="93"/>
      <c r="AG932" s="93"/>
      <c r="AH932" s="93"/>
      <c r="AI932" s="30"/>
      <c r="AJ932" s="30"/>
      <c r="AK932" s="30"/>
      <c r="AL932" s="30"/>
      <c r="AM932" s="109"/>
      <c r="AN932" s="109"/>
      <c r="AO932" s="30"/>
      <c r="AP932" s="112" t="s">
        <v>1744</v>
      </c>
      <c r="AQ932"/>
      <c r="AR932"/>
      <c r="AS932"/>
      <c r="AT932"/>
      <c r="AU932"/>
      <c r="AV932"/>
    </row>
    <row r="933" spans="27:48" ht="23.45" customHeight="1" x14ac:dyDescent="0.2">
      <c r="AA933" s="97"/>
      <c r="AB933" s="97"/>
      <c r="AC933" s="97"/>
      <c r="AD933" s="97"/>
      <c r="AE933" s="97"/>
      <c r="AF933" s="93"/>
      <c r="AG933" s="93"/>
      <c r="AH933" s="93"/>
      <c r="AI933" s="30"/>
      <c r="AJ933" s="30"/>
      <c r="AK933" s="30"/>
      <c r="AL933" s="30"/>
      <c r="AM933" s="109"/>
      <c r="AN933" s="109"/>
      <c r="AO933" s="30"/>
      <c r="AP933" s="112" t="s">
        <v>1745</v>
      </c>
      <c r="AQ933"/>
      <c r="AR933"/>
      <c r="AS933"/>
      <c r="AT933"/>
      <c r="AU933"/>
      <c r="AV933"/>
    </row>
    <row r="934" spans="27:48" ht="23.45" customHeight="1" x14ac:dyDescent="0.2">
      <c r="AA934" s="97"/>
      <c r="AB934" s="97"/>
      <c r="AC934" s="97"/>
      <c r="AD934" s="97"/>
      <c r="AE934" s="97"/>
      <c r="AF934" s="93"/>
      <c r="AG934" s="93"/>
      <c r="AH934" s="93"/>
      <c r="AI934" s="30"/>
      <c r="AJ934" s="30"/>
      <c r="AK934" s="30"/>
      <c r="AL934" s="30"/>
      <c r="AM934" s="109"/>
      <c r="AN934" s="109"/>
      <c r="AO934" s="30"/>
      <c r="AP934" s="112" t="s">
        <v>1746</v>
      </c>
      <c r="AQ934"/>
      <c r="AR934"/>
      <c r="AS934"/>
      <c r="AT934"/>
      <c r="AU934"/>
      <c r="AV934"/>
    </row>
    <row r="935" spans="27:48" ht="23.45" customHeight="1" x14ac:dyDescent="0.2">
      <c r="AA935" s="97"/>
      <c r="AB935" s="97"/>
      <c r="AC935" s="97"/>
      <c r="AD935" s="97"/>
      <c r="AE935" s="97"/>
      <c r="AF935" s="93"/>
      <c r="AG935" s="93"/>
      <c r="AH935" s="93"/>
      <c r="AI935" s="30"/>
      <c r="AJ935" s="30"/>
      <c r="AK935" s="30"/>
      <c r="AL935" s="30"/>
      <c r="AM935" s="109"/>
      <c r="AN935" s="109"/>
      <c r="AO935" s="30"/>
      <c r="AP935" s="112" t="s">
        <v>1747</v>
      </c>
      <c r="AQ935"/>
      <c r="AR935"/>
      <c r="AS935"/>
      <c r="AT935"/>
      <c r="AU935"/>
      <c r="AV935"/>
    </row>
    <row r="936" spans="27:48" ht="23.45" customHeight="1" x14ac:dyDescent="0.2">
      <c r="AA936" s="97"/>
      <c r="AB936" s="97"/>
      <c r="AC936" s="97"/>
      <c r="AD936" s="97"/>
      <c r="AE936" s="97"/>
      <c r="AF936" s="93"/>
      <c r="AG936" s="93"/>
      <c r="AH936" s="93"/>
      <c r="AI936" s="30"/>
      <c r="AJ936" s="30"/>
      <c r="AK936" s="30"/>
      <c r="AL936" s="30"/>
      <c r="AM936" s="109"/>
      <c r="AN936" s="109"/>
      <c r="AO936" s="30"/>
      <c r="AP936" s="112" t="s">
        <v>1748</v>
      </c>
      <c r="AQ936"/>
      <c r="AR936"/>
      <c r="AS936"/>
      <c r="AT936"/>
      <c r="AU936"/>
      <c r="AV936"/>
    </row>
    <row r="937" spans="27:48" ht="23.45" customHeight="1" x14ac:dyDescent="0.2">
      <c r="AA937" s="97"/>
      <c r="AB937" s="97"/>
      <c r="AC937" s="97"/>
      <c r="AD937" s="97"/>
      <c r="AE937" s="97"/>
      <c r="AF937" s="93"/>
      <c r="AG937" s="93"/>
      <c r="AH937" s="93"/>
      <c r="AI937" s="30"/>
      <c r="AJ937" s="30"/>
      <c r="AK937" s="30"/>
      <c r="AL937" s="30"/>
      <c r="AM937" s="109"/>
      <c r="AN937" s="109"/>
      <c r="AO937" s="30"/>
      <c r="AP937" s="112" t="s">
        <v>1749</v>
      </c>
      <c r="AQ937"/>
      <c r="AR937"/>
      <c r="AS937"/>
      <c r="AT937"/>
      <c r="AU937"/>
      <c r="AV937"/>
    </row>
    <row r="938" spans="27:48" ht="23.45" customHeight="1" x14ac:dyDescent="0.2">
      <c r="AA938" s="97"/>
      <c r="AB938" s="97"/>
      <c r="AC938" s="97"/>
      <c r="AD938" s="97"/>
      <c r="AE938" s="97"/>
      <c r="AF938" s="93"/>
      <c r="AG938" s="93"/>
      <c r="AH938" s="93"/>
      <c r="AI938" s="30"/>
      <c r="AJ938" s="30"/>
      <c r="AK938" s="30"/>
      <c r="AL938" s="30"/>
      <c r="AM938" s="109"/>
      <c r="AN938" s="109"/>
      <c r="AO938" s="30"/>
      <c r="AP938" s="112" t="s">
        <v>1750</v>
      </c>
      <c r="AQ938"/>
      <c r="AR938"/>
      <c r="AS938"/>
      <c r="AT938"/>
      <c r="AU938"/>
      <c r="AV938"/>
    </row>
    <row r="939" spans="27:48" ht="23.45" customHeight="1" x14ac:dyDescent="0.2">
      <c r="AA939" s="97"/>
      <c r="AB939" s="97"/>
      <c r="AC939" s="97"/>
      <c r="AD939" s="97"/>
      <c r="AE939" s="97"/>
      <c r="AF939" s="93"/>
      <c r="AG939" s="93"/>
      <c r="AH939" s="93"/>
      <c r="AI939" s="30"/>
      <c r="AJ939" s="30"/>
      <c r="AK939" s="30"/>
      <c r="AL939" s="30"/>
      <c r="AM939" s="109"/>
      <c r="AN939" s="109"/>
      <c r="AO939" s="30"/>
      <c r="AP939" s="112" t="s">
        <v>1751</v>
      </c>
      <c r="AQ939"/>
      <c r="AR939"/>
      <c r="AS939"/>
      <c r="AT939"/>
      <c r="AU939"/>
      <c r="AV939"/>
    </row>
    <row r="940" spans="27:48" ht="23.45" customHeight="1" x14ac:dyDescent="0.2">
      <c r="AA940" s="97"/>
      <c r="AB940" s="97"/>
      <c r="AC940" s="97"/>
      <c r="AD940" s="97"/>
      <c r="AE940" s="97"/>
      <c r="AF940" s="93"/>
      <c r="AG940" s="93"/>
      <c r="AH940" s="93"/>
      <c r="AI940" s="30"/>
      <c r="AJ940" s="30"/>
      <c r="AK940" s="30"/>
      <c r="AL940" s="30"/>
      <c r="AM940" s="109"/>
      <c r="AN940" s="109"/>
      <c r="AO940" s="30"/>
      <c r="AP940" s="112" t="s">
        <v>1752</v>
      </c>
      <c r="AQ940"/>
      <c r="AR940"/>
      <c r="AS940"/>
      <c r="AT940"/>
      <c r="AU940"/>
      <c r="AV940"/>
    </row>
    <row r="941" spans="27:48" ht="23.45" customHeight="1" x14ac:dyDescent="0.2">
      <c r="AA941" s="97"/>
      <c r="AB941" s="97"/>
      <c r="AC941" s="97"/>
      <c r="AD941" s="97"/>
      <c r="AE941" s="97"/>
      <c r="AF941" s="93"/>
      <c r="AG941" s="93"/>
      <c r="AH941" s="93"/>
      <c r="AI941" s="30"/>
      <c r="AJ941" s="30"/>
      <c r="AK941" s="30"/>
      <c r="AL941" s="30"/>
      <c r="AM941" s="109"/>
      <c r="AN941" s="109"/>
      <c r="AO941" s="30"/>
      <c r="AP941" s="112" t="s">
        <v>1753</v>
      </c>
      <c r="AQ941"/>
      <c r="AR941"/>
      <c r="AS941"/>
      <c r="AT941"/>
      <c r="AU941"/>
      <c r="AV941"/>
    </row>
    <row r="942" spans="27:48" ht="23.45" customHeight="1" x14ac:dyDescent="0.2">
      <c r="AA942" s="97"/>
      <c r="AB942" s="97"/>
      <c r="AC942" s="97"/>
      <c r="AD942" s="97"/>
      <c r="AE942" s="97"/>
      <c r="AF942" s="93"/>
      <c r="AG942" s="93"/>
      <c r="AH942" s="93"/>
      <c r="AI942" s="30"/>
      <c r="AJ942" s="30"/>
      <c r="AK942" s="30"/>
      <c r="AL942" s="30"/>
      <c r="AM942" s="109"/>
      <c r="AN942" s="109"/>
      <c r="AO942" s="30"/>
      <c r="AP942" s="112" t="s">
        <v>1754</v>
      </c>
      <c r="AQ942"/>
      <c r="AR942"/>
      <c r="AS942"/>
      <c r="AT942"/>
      <c r="AU942"/>
      <c r="AV942"/>
    </row>
    <row r="943" spans="27:48" ht="23.45" customHeight="1" x14ac:dyDescent="0.2">
      <c r="AA943" s="97"/>
      <c r="AB943" s="97"/>
      <c r="AC943" s="97"/>
      <c r="AD943" s="97"/>
      <c r="AE943" s="97"/>
      <c r="AF943" s="93"/>
      <c r="AG943" s="93"/>
      <c r="AH943" s="93"/>
      <c r="AI943" s="30"/>
      <c r="AJ943" s="30"/>
      <c r="AK943" s="30"/>
      <c r="AL943" s="30"/>
      <c r="AM943" s="109"/>
      <c r="AN943" s="109"/>
      <c r="AO943" s="30"/>
      <c r="AP943" s="112" t="s">
        <v>1755</v>
      </c>
      <c r="AQ943"/>
      <c r="AR943"/>
      <c r="AS943"/>
      <c r="AT943"/>
      <c r="AU943"/>
      <c r="AV943"/>
    </row>
    <row r="944" spans="27:48" ht="23.45" customHeight="1" x14ac:dyDescent="0.2">
      <c r="AA944" s="97"/>
      <c r="AB944" s="97"/>
      <c r="AC944" s="97"/>
      <c r="AD944" s="97"/>
      <c r="AE944" s="97"/>
      <c r="AF944" s="93"/>
      <c r="AG944" s="93"/>
      <c r="AH944" s="93"/>
      <c r="AI944" s="30"/>
      <c r="AJ944" s="30"/>
      <c r="AK944" s="30"/>
      <c r="AL944" s="30"/>
      <c r="AM944" s="109"/>
      <c r="AN944" s="109"/>
      <c r="AO944" s="30"/>
      <c r="AP944" s="112" t="s">
        <v>1756</v>
      </c>
      <c r="AQ944"/>
      <c r="AR944"/>
      <c r="AS944"/>
      <c r="AT944"/>
      <c r="AU944"/>
      <c r="AV944"/>
    </row>
    <row r="945" spans="27:48" ht="23.45" customHeight="1" x14ac:dyDescent="0.2">
      <c r="AA945" s="97"/>
      <c r="AB945" s="97"/>
      <c r="AC945" s="97"/>
      <c r="AD945" s="97"/>
      <c r="AE945" s="97"/>
      <c r="AF945" s="93"/>
      <c r="AG945" s="93"/>
      <c r="AH945" s="93"/>
      <c r="AI945" s="30"/>
      <c r="AJ945" s="30"/>
      <c r="AK945" s="30"/>
      <c r="AL945" s="30"/>
      <c r="AM945" s="109"/>
      <c r="AN945" s="109"/>
      <c r="AO945" s="30"/>
      <c r="AP945" s="112" t="s">
        <v>1757</v>
      </c>
      <c r="AQ945"/>
      <c r="AR945"/>
      <c r="AS945"/>
      <c r="AT945"/>
      <c r="AU945"/>
      <c r="AV945"/>
    </row>
    <row r="946" spans="27:48" ht="23.45" customHeight="1" x14ac:dyDescent="0.2">
      <c r="AA946" s="97"/>
      <c r="AB946" s="97"/>
      <c r="AC946" s="97"/>
      <c r="AD946" s="97"/>
      <c r="AE946" s="97"/>
      <c r="AF946" s="93"/>
      <c r="AG946" s="93"/>
      <c r="AH946" s="93"/>
      <c r="AI946" s="30"/>
      <c r="AJ946" s="30"/>
      <c r="AK946" s="30"/>
      <c r="AL946" s="30"/>
      <c r="AM946" s="109"/>
      <c r="AN946" s="109"/>
      <c r="AO946" s="30"/>
      <c r="AP946" s="112" t="s">
        <v>1758</v>
      </c>
      <c r="AQ946"/>
      <c r="AR946"/>
      <c r="AS946"/>
      <c r="AT946"/>
      <c r="AU946"/>
      <c r="AV946"/>
    </row>
    <row r="947" spans="27:48" ht="23.45" customHeight="1" x14ac:dyDescent="0.2">
      <c r="AA947" s="97"/>
      <c r="AB947" s="97"/>
      <c r="AC947" s="97"/>
      <c r="AD947" s="97"/>
      <c r="AE947" s="97"/>
      <c r="AF947" s="93"/>
      <c r="AG947" s="93"/>
      <c r="AH947" s="93"/>
      <c r="AI947" s="30"/>
      <c r="AJ947" s="30"/>
      <c r="AK947" s="30"/>
      <c r="AL947" s="30"/>
      <c r="AM947" s="109"/>
      <c r="AN947" s="109"/>
      <c r="AO947" s="30"/>
      <c r="AP947" s="112" t="s">
        <v>1759</v>
      </c>
      <c r="AQ947"/>
      <c r="AR947"/>
      <c r="AS947"/>
      <c r="AT947"/>
      <c r="AU947"/>
      <c r="AV947"/>
    </row>
    <row r="948" spans="27:48" ht="23.45" customHeight="1" x14ac:dyDescent="0.2">
      <c r="AA948" s="97"/>
      <c r="AB948" s="97"/>
      <c r="AC948" s="97"/>
      <c r="AD948" s="97"/>
      <c r="AE948" s="97"/>
      <c r="AF948" s="93"/>
      <c r="AG948" s="93"/>
      <c r="AH948" s="93"/>
      <c r="AI948" s="30"/>
      <c r="AJ948" s="30"/>
      <c r="AK948" s="30"/>
      <c r="AL948" s="30"/>
      <c r="AM948" s="109"/>
      <c r="AN948" s="109"/>
      <c r="AO948" s="30"/>
      <c r="AP948" s="112" t="s">
        <v>1760</v>
      </c>
      <c r="AQ948"/>
      <c r="AR948"/>
      <c r="AS948"/>
      <c r="AT948"/>
      <c r="AU948"/>
      <c r="AV948"/>
    </row>
    <row r="949" spans="27:48" ht="23.45" customHeight="1" x14ac:dyDescent="0.2">
      <c r="AA949" s="97"/>
      <c r="AB949" s="97"/>
      <c r="AC949" s="97"/>
      <c r="AD949" s="97"/>
      <c r="AE949" s="97"/>
      <c r="AF949" s="93"/>
      <c r="AG949" s="93"/>
      <c r="AH949" s="93"/>
      <c r="AI949" s="30"/>
      <c r="AJ949" s="30"/>
      <c r="AK949" s="30"/>
      <c r="AL949" s="30"/>
      <c r="AM949" s="109"/>
      <c r="AN949" s="109"/>
      <c r="AO949" s="30"/>
      <c r="AP949" s="112" t="s">
        <v>1761</v>
      </c>
      <c r="AQ949"/>
      <c r="AR949"/>
      <c r="AS949"/>
      <c r="AT949"/>
      <c r="AU949"/>
      <c r="AV949"/>
    </row>
    <row r="950" spans="27:48" ht="23.45" customHeight="1" x14ac:dyDescent="0.2">
      <c r="AA950" s="97"/>
      <c r="AB950" s="97"/>
      <c r="AC950" s="97"/>
      <c r="AD950" s="97"/>
      <c r="AE950" s="97"/>
      <c r="AF950" s="93"/>
      <c r="AG950" s="93"/>
      <c r="AH950" s="93"/>
      <c r="AI950" s="30"/>
      <c r="AJ950" s="30"/>
      <c r="AK950" s="30"/>
      <c r="AL950" s="30"/>
      <c r="AM950" s="109"/>
      <c r="AN950" s="109"/>
      <c r="AO950" s="30"/>
      <c r="AP950" s="112" t="s">
        <v>1762</v>
      </c>
      <c r="AQ950"/>
      <c r="AR950"/>
      <c r="AS950"/>
      <c r="AT950"/>
      <c r="AU950"/>
      <c r="AV950"/>
    </row>
    <row r="951" spans="27:48" ht="23.45" customHeight="1" x14ac:dyDescent="0.2">
      <c r="AA951" s="97"/>
      <c r="AB951" s="97"/>
      <c r="AC951" s="97"/>
      <c r="AD951" s="97"/>
      <c r="AE951" s="97"/>
      <c r="AF951" s="93"/>
      <c r="AG951" s="93"/>
      <c r="AH951" s="93"/>
      <c r="AI951" s="30"/>
      <c r="AJ951" s="30"/>
      <c r="AK951" s="30"/>
      <c r="AL951" s="30"/>
      <c r="AM951" s="109"/>
      <c r="AN951" s="109"/>
      <c r="AO951" s="30"/>
      <c r="AP951" s="112" t="s">
        <v>1763</v>
      </c>
      <c r="AQ951"/>
      <c r="AR951"/>
      <c r="AS951"/>
      <c r="AT951"/>
      <c r="AU951"/>
      <c r="AV951"/>
    </row>
    <row r="952" spans="27:48" ht="23.45" customHeight="1" x14ac:dyDescent="0.2">
      <c r="AA952" s="97"/>
      <c r="AB952" s="97"/>
      <c r="AC952" s="97"/>
      <c r="AD952" s="97"/>
      <c r="AE952" s="97"/>
      <c r="AF952" s="93"/>
      <c r="AG952" s="93"/>
      <c r="AH952" s="93"/>
      <c r="AI952" s="30"/>
      <c r="AJ952" s="30"/>
      <c r="AK952" s="30"/>
      <c r="AL952" s="30"/>
      <c r="AM952" s="109"/>
      <c r="AN952" s="109"/>
      <c r="AO952" s="30"/>
      <c r="AP952" s="112" t="s">
        <v>1764</v>
      </c>
      <c r="AQ952"/>
      <c r="AR952"/>
      <c r="AS952"/>
      <c r="AT952"/>
      <c r="AU952"/>
      <c r="AV952"/>
    </row>
    <row r="953" spans="27:48" ht="23.45" customHeight="1" x14ac:dyDescent="0.2">
      <c r="AA953" s="97"/>
      <c r="AB953" s="97"/>
      <c r="AC953" s="97"/>
      <c r="AD953" s="97"/>
      <c r="AE953" s="97"/>
      <c r="AF953" s="93"/>
      <c r="AG953" s="93"/>
      <c r="AH953" s="93"/>
      <c r="AI953" s="30"/>
      <c r="AJ953" s="30"/>
      <c r="AK953" s="30"/>
      <c r="AL953" s="30"/>
      <c r="AM953" s="109"/>
      <c r="AN953" s="109"/>
      <c r="AO953" s="30"/>
      <c r="AP953" s="112" t="s">
        <v>1765</v>
      </c>
      <c r="AQ953"/>
      <c r="AR953"/>
      <c r="AS953"/>
      <c r="AT953"/>
      <c r="AU953"/>
      <c r="AV953"/>
    </row>
    <row r="954" spans="27:48" ht="23.45" customHeight="1" x14ac:dyDescent="0.2">
      <c r="AA954" s="97"/>
      <c r="AB954" s="97"/>
      <c r="AC954" s="97"/>
      <c r="AD954" s="97"/>
      <c r="AE954" s="97"/>
      <c r="AF954" s="93"/>
      <c r="AG954" s="93"/>
      <c r="AH954" s="93"/>
      <c r="AI954" s="30"/>
      <c r="AJ954" s="30"/>
      <c r="AK954" s="30"/>
      <c r="AL954" s="30"/>
      <c r="AM954" s="109"/>
      <c r="AN954" s="109"/>
      <c r="AO954" s="30"/>
      <c r="AP954" s="112" t="s">
        <v>1766</v>
      </c>
      <c r="AQ954"/>
      <c r="AR954"/>
      <c r="AS954"/>
      <c r="AT954"/>
      <c r="AU954"/>
      <c r="AV954"/>
    </row>
    <row r="955" spans="27:48" ht="23.45" customHeight="1" x14ac:dyDescent="0.2">
      <c r="AA955" s="97"/>
      <c r="AB955" s="97"/>
      <c r="AC955" s="97"/>
      <c r="AD955" s="97"/>
      <c r="AE955" s="97"/>
      <c r="AF955" s="93"/>
      <c r="AG955" s="93"/>
      <c r="AH955" s="93"/>
      <c r="AI955" s="30"/>
      <c r="AJ955" s="30"/>
      <c r="AK955" s="30"/>
      <c r="AL955" s="30"/>
      <c r="AM955" s="109"/>
      <c r="AN955" s="109"/>
      <c r="AO955" s="30"/>
      <c r="AP955" s="112" t="s">
        <v>1767</v>
      </c>
      <c r="AQ955"/>
      <c r="AR955"/>
      <c r="AS955"/>
      <c r="AT955"/>
      <c r="AU955"/>
      <c r="AV955"/>
    </row>
    <row r="956" spans="27:48" ht="23.45" customHeight="1" x14ac:dyDescent="0.2">
      <c r="AA956" s="97"/>
      <c r="AB956" s="97"/>
      <c r="AC956" s="97"/>
      <c r="AD956" s="97"/>
      <c r="AE956" s="97"/>
      <c r="AF956" s="93"/>
      <c r="AG956" s="93"/>
      <c r="AH956" s="93"/>
      <c r="AI956" s="30"/>
      <c r="AJ956" s="30"/>
      <c r="AK956" s="30"/>
      <c r="AL956" s="30"/>
      <c r="AM956" s="109"/>
      <c r="AN956" s="109"/>
      <c r="AO956" s="30"/>
      <c r="AP956" s="112" t="s">
        <v>1768</v>
      </c>
      <c r="AQ956"/>
      <c r="AR956"/>
      <c r="AS956"/>
      <c r="AT956"/>
      <c r="AU956"/>
      <c r="AV956"/>
    </row>
    <row r="957" spans="27:48" ht="23.45" customHeight="1" x14ac:dyDescent="0.2">
      <c r="AA957" s="97"/>
      <c r="AB957" s="97"/>
      <c r="AC957" s="97"/>
      <c r="AD957" s="97"/>
      <c r="AE957" s="97"/>
      <c r="AF957" s="93"/>
      <c r="AG957" s="93"/>
      <c r="AH957" s="93"/>
      <c r="AI957" s="30"/>
      <c r="AJ957" s="30"/>
      <c r="AK957" s="30"/>
      <c r="AL957" s="30"/>
      <c r="AM957" s="109"/>
      <c r="AN957" s="109"/>
      <c r="AO957" s="30"/>
      <c r="AP957" s="112" t="s">
        <v>1769</v>
      </c>
      <c r="AQ957"/>
      <c r="AR957"/>
      <c r="AS957"/>
      <c r="AT957"/>
      <c r="AU957"/>
      <c r="AV957"/>
    </row>
    <row r="958" spans="27:48" ht="23.45" customHeight="1" x14ac:dyDescent="0.2">
      <c r="AA958" s="97"/>
      <c r="AB958" s="97"/>
      <c r="AC958" s="97"/>
      <c r="AD958" s="97"/>
      <c r="AE958" s="97"/>
      <c r="AF958" s="93"/>
      <c r="AG958" s="93"/>
      <c r="AH958" s="93"/>
      <c r="AI958" s="30"/>
      <c r="AJ958" s="30"/>
      <c r="AK958" s="30"/>
      <c r="AL958" s="30"/>
      <c r="AM958" s="109"/>
      <c r="AN958" s="109"/>
      <c r="AO958" s="30"/>
      <c r="AP958" s="112" t="s">
        <v>1770</v>
      </c>
      <c r="AQ958"/>
      <c r="AR958"/>
      <c r="AS958"/>
      <c r="AT958"/>
      <c r="AU958"/>
      <c r="AV958"/>
    </row>
    <row r="959" spans="27:48" ht="23.45" customHeight="1" x14ac:dyDescent="0.2">
      <c r="AA959" s="97"/>
      <c r="AB959" s="97"/>
      <c r="AC959" s="97"/>
      <c r="AD959" s="97"/>
      <c r="AE959" s="97"/>
      <c r="AF959" s="93"/>
      <c r="AG959" s="93"/>
      <c r="AH959" s="93"/>
      <c r="AI959" s="30"/>
      <c r="AJ959" s="30"/>
      <c r="AK959" s="30"/>
      <c r="AL959" s="30"/>
      <c r="AM959" s="109"/>
      <c r="AN959" s="109"/>
      <c r="AO959" s="30"/>
      <c r="AP959" s="112" t="s">
        <v>1771</v>
      </c>
      <c r="AQ959"/>
      <c r="AR959"/>
      <c r="AS959"/>
      <c r="AT959"/>
      <c r="AU959"/>
      <c r="AV959"/>
    </row>
    <row r="960" spans="27:48" ht="23.45" customHeight="1" x14ac:dyDescent="0.2">
      <c r="AA960" s="97"/>
      <c r="AB960" s="97"/>
      <c r="AC960" s="97"/>
      <c r="AD960" s="97"/>
      <c r="AE960" s="97"/>
      <c r="AF960" s="93"/>
      <c r="AG960" s="93"/>
      <c r="AH960" s="93"/>
      <c r="AI960" s="30"/>
      <c r="AJ960" s="30"/>
      <c r="AK960" s="30"/>
      <c r="AL960" s="30"/>
      <c r="AM960" s="109"/>
      <c r="AN960" s="109"/>
      <c r="AO960" s="30"/>
      <c r="AP960" s="112" t="s">
        <v>1772</v>
      </c>
      <c r="AQ960"/>
      <c r="AR960"/>
      <c r="AS960"/>
      <c r="AT960"/>
      <c r="AU960"/>
      <c r="AV960"/>
    </row>
    <row r="961" spans="27:48" ht="23.45" customHeight="1" x14ac:dyDescent="0.2">
      <c r="AA961" s="97"/>
      <c r="AB961" s="97"/>
      <c r="AC961" s="97"/>
      <c r="AD961" s="97"/>
      <c r="AE961" s="97"/>
      <c r="AF961" s="93"/>
      <c r="AG961" s="93"/>
      <c r="AH961" s="93"/>
      <c r="AI961" s="30"/>
      <c r="AJ961" s="30"/>
      <c r="AK961" s="30"/>
      <c r="AL961" s="30"/>
      <c r="AM961" s="109"/>
      <c r="AN961" s="109"/>
      <c r="AO961" s="30"/>
      <c r="AP961" s="112" t="s">
        <v>1773</v>
      </c>
      <c r="AQ961"/>
      <c r="AR961"/>
      <c r="AS961"/>
      <c r="AT961"/>
      <c r="AU961"/>
      <c r="AV961"/>
    </row>
    <row r="962" spans="27:48" ht="23.45" customHeight="1" x14ac:dyDescent="0.2">
      <c r="AA962" s="97"/>
      <c r="AB962" s="97"/>
      <c r="AC962" s="97"/>
      <c r="AD962" s="97"/>
      <c r="AE962" s="97"/>
      <c r="AF962" s="93"/>
      <c r="AG962" s="93"/>
      <c r="AH962" s="93"/>
      <c r="AI962" s="30"/>
      <c r="AJ962" s="30"/>
      <c r="AK962" s="30"/>
      <c r="AL962" s="30"/>
      <c r="AM962" s="109"/>
      <c r="AN962" s="109"/>
      <c r="AO962" s="30"/>
      <c r="AP962" s="112" t="s">
        <v>1774</v>
      </c>
      <c r="AQ962"/>
      <c r="AR962"/>
      <c r="AS962"/>
      <c r="AT962"/>
      <c r="AU962"/>
      <c r="AV962"/>
    </row>
    <row r="963" spans="27:48" ht="23.45" customHeight="1" x14ac:dyDescent="0.2">
      <c r="AA963" s="97"/>
      <c r="AB963" s="97"/>
      <c r="AC963" s="97"/>
      <c r="AD963" s="97"/>
      <c r="AE963" s="97"/>
      <c r="AF963" s="93"/>
      <c r="AG963" s="93"/>
      <c r="AH963" s="93"/>
      <c r="AI963" s="30"/>
      <c r="AJ963" s="30"/>
      <c r="AK963" s="30"/>
      <c r="AL963" s="30"/>
      <c r="AM963" s="109"/>
      <c r="AN963" s="109"/>
      <c r="AO963" s="30"/>
      <c r="AP963" s="112" t="s">
        <v>1775</v>
      </c>
      <c r="AQ963"/>
      <c r="AR963"/>
      <c r="AS963"/>
      <c r="AT963"/>
      <c r="AU963"/>
      <c r="AV963"/>
    </row>
    <row r="964" spans="27:48" ht="23.45" customHeight="1" x14ac:dyDescent="0.2">
      <c r="AA964" s="97"/>
      <c r="AB964" s="97"/>
      <c r="AC964" s="97"/>
      <c r="AD964" s="97"/>
      <c r="AE964" s="97"/>
      <c r="AF964" s="93"/>
      <c r="AG964" s="93"/>
      <c r="AH964" s="93"/>
      <c r="AI964" s="30"/>
      <c r="AJ964" s="30"/>
      <c r="AK964" s="30"/>
      <c r="AL964" s="30"/>
      <c r="AM964" s="109"/>
      <c r="AN964" s="109"/>
      <c r="AO964" s="30"/>
      <c r="AP964" s="112" t="s">
        <v>1776</v>
      </c>
      <c r="AQ964"/>
      <c r="AR964"/>
      <c r="AS964"/>
      <c r="AT964"/>
      <c r="AU964"/>
      <c r="AV964"/>
    </row>
    <row r="965" spans="27:48" ht="23.45" customHeight="1" x14ac:dyDescent="0.2">
      <c r="AA965" s="97"/>
      <c r="AB965" s="97"/>
      <c r="AC965" s="97"/>
      <c r="AD965" s="97"/>
      <c r="AE965" s="97"/>
      <c r="AF965" s="93"/>
      <c r="AG965" s="93"/>
      <c r="AH965" s="93"/>
      <c r="AI965" s="30"/>
      <c r="AJ965" s="30"/>
      <c r="AK965" s="30"/>
      <c r="AL965" s="30"/>
      <c r="AM965" s="109"/>
      <c r="AN965" s="109"/>
      <c r="AO965" s="30"/>
      <c r="AP965" s="112" t="s">
        <v>1777</v>
      </c>
      <c r="AQ965"/>
      <c r="AR965"/>
      <c r="AS965"/>
      <c r="AT965"/>
      <c r="AU965"/>
      <c r="AV965"/>
    </row>
    <row r="966" spans="27:48" ht="23.45" customHeight="1" x14ac:dyDescent="0.2">
      <c r="AA966" s="97"/>
      <c r="AB966" s="97"/>
      <c r="AC966" s="97"/>
      <c r="AD966" s="97"/>
      <c r="AE966" s="97"/>
      <c r="AF966" s="93"/>
      <c r="AG966" s="93"/>
      <c r="AH966" s="93"/>
      <c r="AI966" s="30"/>
      <c r="AJ966" s="30"/>
      <c r="AK966" s="30"/>
      <c r="AL966" s="30"/>
      <c r="AM966" s="109"/>
      <c r="AN966" s="109"/>
      <c r="AO966" s="30"/>
      <c r="AP966" s="112" t="s">
        <v>1778</v>
      </c>
      <c r="AQ966"/>
      <c r="AR966"/>
      <c r="AS966"/>
      <c r="AT966"/>
      <c r="AU966"/>
      <c r="AV966"/>
    </row>
    <row r="967" spans="27:48" ht="23.45" customHeight="1" x14ac:dyDescent="0.2">
      <c r="AA967" s="97"/>
      <c r="AB967" s="97"/>
      <c r="AC967" s="97"/>
      <c r="AD967" s="97"/>
      <c r="AE967" s="97"/>
      <c r="AF967" s="93"/>
      <c r="AG967" s="93"/>
      <c r="AH967" s="93"/>
      <c r="AI967" s="30"/>
      <c r="AJ967" s="30"/>
      <c r="AK967" s="30"/>
      <c r="AL967" s="30"/>
      <c r="AM967" s="109"/>
      <c r="AN967" s="109"/>
      <c r="AO967" s="30"/>
      <c r="AP967" s="112" t="s">
        <v>1779</v>
      </c>
      <c r="AQ967"/>
      <c r="AR967"/>
      <c r="AS967"/>
      <c r="AT967"/>
      <c r="AU967"/>
      <c r="AV967"/>
    </row>
    <row r="968" spans="27:48" ht="23.45" customHeight="1" x14ac:dyDescent="0.2">
      <c r="AA968" s="97"/>
      <c r="AB968" s="97"/>
      <c r="AC968" s="97"/>
      <c r="AD968" s="97"/>
      <c r="AE968" s="97"/>
      <c r="AF968" s="93"/>
      <c r="AG968" s="93"/>
      <c r="AH968" s="93"/>
      <c r="AI968" s="30"/>
      <c r="AJ968" s="30"/>
      <c r="AK968" s="30"/>
      <c r="AL968" s="30"/>
      <c r="AM968" s="109"/>
      <c r="AN968" s="109"/>
      <c r="AO968" s="30"/>
      <c r="AP968" s="112" t="s">
        <v>1780</v>
      </c>
      <c r="AQ968"/>
      <c r="AR968"/>
      <c r="AS968"/>
      <c r="AT968"/>
      <c r="AU968"/>
      <c r="AV968"/>
    </row>
    <row r="969" spans="27:48" ht="23.45" customHeight="1" x14ac:dyDescent="0.2">
      <c r="AA969" s="97"/>
      <c r="AB969" s="97"/>
      <c r="AC969" s="97"/>
      <c r="AD969" s="97"/>
      <c r="AE969" s="97"/>
      <c r="AF969" s="93"/>
      <c r="AG969" s="93"/>
      <c r="AH969" s="93"/>
      <c r="AI969" s="30"/>
      <c r="AJ969" s="30"/>
      <c r="AK969" s="30"/>
      <c r="AL969" s="30"/>
      <c r="AM969" s="109"/>
      <c r="AN969" s="109"/>
      <c r="AO969" s="30"/>
      <c r="AP969" s="112" t="s">
        <v>1781</v>
      </c>
      <c r="AQ969"/>
      <c r="AR969"/>
      <c r="AS969"/>
      <c r="AT969"/>
      <c r="AU969"/>
      <c r="AV969"/>
    </row>
    <row r="970" spans="27:48" ht="23.45" customHeight="1" x14ac:dyDescent="0.2">
      <c r="AA970" s="97"/>
      <c r="AB970" s="97"/>
      <c r="AC970" s="97"/>
      <c r="AD970" s="97"/>
      <c r="AE970" s="97"/>
      <c r="AF970" s="93"/>
      <c r="AG970" s="93"/>
      <c r="AH970" s="93"/>
      <c r="AI970" s="30"/>
      <c r="AJ970" s="30"/>
      <c r="AK970" s="30"/>
      <c r="AL970" s="30"/>
      <c r="AM970" s="109"/>
      <c r="AN970" s="109"/>
      <c r="AO970" s="30"/>
      <c r="AP970" s="112" t="s">
        <v>1782</v>
      </c>
      <c r="AQ970"/>
      <c r="AR970"/>
      <c r="AS970"/>
      <c r="AT970"/>
      <c r="AU970"/>
      <c r="AV970"/>
    </row>
    <row r="971" spans="27:48" ht="23.45" customHeight="1" x14ac:dyDescent="0.2">
      <c r="AA971" s="97"/>
      <c r="AB971" s="97"/>
      <c r="AC971" s="97"/>
      <c r="AD971" s="97"/>
      <c r="AE971" s="97"/>
      <c r="AF971" s="93"/>
      <c r="AG971" s="93"/>
      <c r="AH971" s="93"/>
      <c r="AI971" s="30"/>
      <c r="AJ971" s="30"/>
      <c r="AK971" s="30"/>
      <c r="AL971" s="30"/>
      <c r="AM971" s="109"/>
      <c r="AN971" s="109"/>
      <c r="AO971" s="30"/>
      <c r="AP971" s="112" t="s">
        <v>1783</v>
      </c>
      <c r="AQ971"/>
      <c r="AR971"/>
      <c r="AS971"/>
      <c r="AT971"/>
      <c r="AU971"/>
      <c r="AV971"/>
    </row>
    <row r="972" spans="27:48" ht="23.45" customHeight="1" x14ac:dyDescent="0.2">
      <c r="AA972" s="97"/>
      <c r="AB972" s="97"/>
      <c r="AC972" s="97"/>
      <c r="AD972" s="97"/>
      <c r="AE972" s="97"/>
      <c r="AF972" s="93"/>
      <c r="AG972" s="93"/>
      <c r="AH972" s="93"/>
      <c r="AI972" s="30"/>
      <c r="AJ972" s="30"/>
      <c r="AK972" s="30"/>
      <c r="AL972" s="30"/>
      <c r="AM972" s="109"/>
      <c r="AN972" s="109"/>
      <c r="AO972" s="30"/>
      <c r="AP972" s="112" t="s">
        <v>1784</v>
      </c>
      <c r="AQ972"/>
      <c r="AR972"/>
      <c r="AS972"/>
      <c r="AT972"/>
      <c r="AU972"/>
      <c r="AV972"/>
    </row>
    <row r="973" spans="27:48" ht="23.45" customHeight="1" x14ac:dyDescent="0.2">
      <c r="AA973" s="97"/>
      <c r="AB973" s="97"/>
      <c r="AC973" s="97"/>
      <c r="AD973" s="97"/>
      <c r="AE973" s="97"/>
      <c r="AF973" s="93"/>
      <c r="AG973" s="93"/>
      <c r="AH973" s="93"/>
      <c r="AI973" s="30"/>
      <c r="AJ973" s="30"/>
      <c r="AK973" s="30"/>
      <c r="AL973" s="30"/>
      <c r="AM973" s="109"/>
      <c r="AN973" s="109"/>
      <c r="AO973" s="30"/>
      <c r="AP973" s="112" t="s">
        <v>1785</v>
      </c>
      <c r="AQ973"/>
      <c r="AR973"/>
      <c r="AS973"/>
      <c r="AT973"/>
      <c r="AU973"/>
      <c r="AV973"/>
    </row>
    <row r="974" spans="27:48" ht="23.45" customHeight="1" x14ac:dyDescent="0.2">
      <c r="AA974" s="97"/>
      <c r="AB974" s="97"/>
      <c r="AC974" s="97"/>
      <c r="AD974" s="97"/>
      <c r="AE974" s="97"/>
      <c r="AF974" s="93"/>
      <c r="AG974" s="93"/>
      <c r="AH974" s="93"/>
      <c r="AI974" s="30"/>
      <c r="AJ974" s="30"/>
      <c r="AK974" s="30"/>
      <c r="AL974" s="30"/>
      <c r="AM974" s="109"/>
      <c r="AN974" s="109"/>
      <c r="AO974" s="30"/>
      <c r="AP974" s="112" t="s">
        <v>1786</v>
      </c>
      <c r="AQ974"/>
      <c r="AR974"/>
      <c r="AS974"/>
      <c r="AT974"/>
      <c r="AU974"/>
      <c r="AV974"/>
    </row>
    <row r="975" spans="27:48" ht="23.45" customHeight="1" x14ac:dyDescent="0.2">
      <c r="AA975" s="97"/>
      <c r="AB975" s="97"/>
      <c r="AC975" s="97"/>
      <c r="AD975" s="97"/>
      <c r="AE975" s="97"/>
      <c r="AF975" s="93"/>
      <c r="AG975" s="93"/>
      <c r="AH975" s="93"/>
      <c r="AI975" s="30"/>
      <c r="AJ975" s="30"/>
      <c r="AK975" s="30"/>
      <c r="AL975" s="30"/>
      <c r="AM975" s="109"/>
      <c r="AN975" s="109"/>
      <c r="AO975" s="30"/>
      <c r="AP975" s="112" t="s">
        <v>1787</v>
      </c>
      <c r="AQ975"/>
      <c r="AR975"/>
      <c r="AS975"/>
      <c r="AT975"/>
      <c r="AU975"/>
      <c r="AV975"/>
    </row>
    <row r="976" spans="27:48" ht="23.45" customHeight="1" x14ac:dyDescent="0.2">
      <c r="AA976" s="97"/>
      <c r="AB976" s="97"/>
      <c r="AC976" s="97"/>
      <c r="AD976" s="97"/>
      <c r="AE976" s="97"/>
      <c r="AF976" s="93"/>
      <c r="AG976" s="93"/>
      <c r="AH976" s="93"/>
      <c r="AI976" s="30"/>
      <c r="AJ976" s="30"/>
      <c r="AK976" s="30"/>
      <c r="AL976" s="30"/>
      <c r="AM976" s="109"/>
      <c r="AN976" s="109"/>
      <c r="AO976" s="30"/>
      <c r="AP976" s="112" t="s">
        <v>1788</v>
      </c>
      <c r="AQ976"/>
      <c r="AR976"/>
      <c r="AS976"/>
      <c r="AT976"/>
      <c r="AU976"/>
      <c r="AV976"/>
    </row>
    <row r="977" spans="27:48" ht="23.45" customHeight="1" x14ac:dyDescent="0.2">
      <c r="AA977" s="97"/>
      <c r="AB977" s="97"/>
      <c r="AC977" s="97"/>
      <c r="AD977" s="97"/>
      <c r="AE977" s="97"/>
      <c r="AF977" s="93"/>
      <c r="AG977" s="93"/>
      <c r="AH977" s="93"/>
      <c r="AI977" s="30"/>
      <c r="AJ977" s="30"/>
      <c r="AK977" s="30"/>
      <c r="AL977" s="30"/>
      <c r="AM977" s="109"/>
      <c r="AN977" s="109"/>
      <c r="AO977" s="30"/>
      <c r="AP977" s="112" t="s">
        <v>1789</v>
      </c>
      <c r="AQ977"/>
      <c r="AR977"/>
      <c r="AS977"/>
      <c r="AT977"/>
      <c r="AU977"/>
      <c r="AV977"/>
    </row>
    <row r="978" spans="27:48" ht="23.45" customHeight="1" x14ac:dyDescent="0.2">
      <c r="AA978" s="97"/>
      <c r="AB978" s="97"/>
      <c r="AC978" s="97"/>
      <c r="AD978" s="97"/>
      <c r="AE978" s="97"/>
      <c r="AF978" s="93"/>
      <c r="AG978" s="93"/>
      <c r="AH978" s="93"/>
      <c r="AI978" s="30"/>
      <c r="AJ978" s="30"/>
      <c r="AK978" s="30"/>
      <c r="AL978" s="30"/>
      <c r="AM978" s="109"/>
      <c r="AN978" s="109"/>
      <c r="AO978" s="30"/>
      <c r="AP978" s="112" t="s">
        <v>1790</v>
      </c>
      <c r="AQ978"/>
      <c r="AR978"/>
      <c r="AS978"/>
      <c r="AT978"/>
      <c r="AU978"/>
      <c r="AV978"/>
    </row>
    <row r="979" spans="27:48" ht="23.45" customHeight="1" x14ac:dyDescent="0.2">
      <c r="AA979" s="97"/>
      <c r="AB979" s="97"/>
      <c r="AC979" s="97"/>
      <c r="AD979" s="97"/>
      <c r="AE979" s="97"/>
      <c r="AF979" s="93"/>
      <c r="AG979" s="93"/>
      <c r="AH979" s="93"/>
      <c r="AI979" s="30"/>
      <c r="AJ979" s="30"/>
      <c r="AK979" s="30"/>
      <c r="AL979" s="30"/>
      <c r="AM979" s="109"/>
      <c r="AN979" s="109"/>
      <c r="AO979" s="30"/>
      <c r="AP979" s="112" t="s">
        <v>1791</v>
      </c>
      <c r="AQ979"/>
      <c r="AR979"/>
      <c r="AS979"/>
      <c r="AT979"/>
      <c r="AU979"/>
      <c r="AV979"/>
    </row>
    <row r="980" spans="27:48" ht="23.45" customHeight="1" x14ac:dyDescent="0.2">
      <c r="AA980" s="97"/>
      <c r="AB980" s="97"/>
      <c r="AC980" s="97"/>
      <c r="AD980" s="97"/>
      <c r="AE980" s="97"/>
      <c r="AF980" s="93"/>
      <c r="AG980" s="93"/>
      <c r="AH980" s="93"/>
      <c r="AI980" s="30"/>
      <c r="AJ980" s="30"/>
      <c r="AK980" s="30"/>
      <c r="AL980" s="30"/>
      <c r="AM980" s="109"/>
      <c r="AN980" s="109"/>
      <c r="AO980" s="30"/>
      <c r="AP980" s="112" t="s">
        <v>1792</v>
      </c>
      <c r="AQ980"/>
      <c r="AR980"/>
      <c r="AS980"/>
      <c r="AT980"/>
      <c r="AU980"/>
      <c r="AV980"/>
    </row>
    <row r="981" spans="27:48" ht="23.45" customHeight="1" x14ac:dyDescent="0.2">
      <c r="AA981" s="97"/>
      <c r="AB981" s="97"/>
      <c r="AC981" s="97"/>
      <c r="AD981" s="97"/>
      <c r="AE981" s="97"/>
      <c r="AF981" s="93"/>
      <c r="AG981" s="93"/>
      <c r="AH981" s="93"/>
      <c r="AI981" s="30"/>
      <c r="AJ981" s="30"/>
      <c r="AK981" s="30"/>
      <c r="AL981" s="30"/>
      <c r="AM981" s="109"/>
      <c r="AN981" s="109"/>
      <c r="AO981" s="30"/>
      <c r="AP981" s="112" t="s">
        <v>1793</v>
      </c>
      <c r="AQ981"/>
      <c r="AR981"/>
      <c r="AS981"/>
      <c r="AT981"/>
      <c r="AU981"/>
      <c r="AV981"/>
    </row>
    <row r="982" spans="27:48" ht="23.45" customHeight="1" x14ac:dyDescent="0.2">
      <c r="AA982" s="97"/>
      <c r="AB982" s="97"/>
      <c r="AC982" s="97"/>
      <c r="AD982" s="97"/>
      <c r="AE982" s="97"/>
      <c r="AF982" s="93"/>
      <c r="AG982" s="93"/>
      <c r="AH982" s="93"/>
      <c r="AI982" s="30"/>
      <c r="AJ982" s="30"/>
      <c r="AK982" s="30"/>
      <c r="AL982" s="30"/>
      <c r="AM982" s="109"/>
      <c r="AN982" s="109"/>
      <c r="AO982" s="30"/>
      <c r="AP982" s="112" t="s">
        <v>1794</v>
      </c>
      <c r="AQ982"/>
      <c r="AR982"/>
      <c r="AS982"/>
      <c r="AT982"/>
      <c r="AU982"/>
      <c r="AV982"/>
    </row>
    <row r="983" spans="27:48" ht="23.45" customHeight="1" x14ac:dyDescent="0.2">
      <c r="AA983" s="97"/>
      <c r="AB983" s="97"/>
      <c r="AC983" s="97"/>
      <c r="AD983" s="97"/>
      <c r="AE983" s="97"/>
      <c r="AF983" s="93"/>
      <c r="AG983" s="93"/>
      <c r="AH983" s="93"/>
      <c r="AI983" s="30"/>
      <c r="AJ983" s="30"/>
      <c r="AK983" s="30"/>
      <c r="AL983" s="30"/>
      <c r="AM983" s="109"/>
      <c r="AN983" s="109"/>
      <c r="AO983" s="30"/>
      <c r="AP983" s="112" t="s">
        <v>1795</v>
      </c>
      <c r="AQ983"/>
      <c r="AR983"/>
      <c r="AS983"/>
      <c r="AT983"/>
      <c r="AU983"/>
      <c r="AV983"/>
    </row>
    <row r="984" spans="27:48" ht="23.45" customHeight="1" x14ac:dyDescent="0.2">
      <c r="AA984" s="97"/>
      <c r="AB984" s="97"/>
      <c r="AC984" s="97"/>
      <c r="AD984" s="97"/>
      <c r="AE984" s="97"/>
      <c r="AF984" s="93"/>
      <c r="AG984" s="93"/>
      <c r="AH984" s="93"/>
      <c r="AI984" s="30"/>
      <c r="AJ984" s="30"/>
      <c r="AK984" s="30"/>
      <c r="AL984" s="30"/>
      <c r="AM984" s="109"/>
      <c r="AN984" s="109"/>
      <c r="AO984" s="30"/>
      <c r="AP984" s="112" t="s">
        <v>1796</v>
      </c>
      <c r="AQ984"/>
      <c r="AR984"/>
      <c r="AS984"/>
      <c r="AT984"/>
      <c r="AU984"/>
      <c r="AV984"/>
    </row>
    <row r="985" spans="27:48" ht="23.45" customHeight="1" x14ac:dyDescent="0.2">
      <c r="AA985" s="97"/>
      <c r="AB985" s="97"/>
      <c r="AC985" s="97"/>
      <c r="AD985" s="97"/>
      <c r="AE985" s="97"/>
      <c r="AF985" s="93"/>
      <c r="AG985" s="93"/>
      <c r="AH985" s="93"/>
      <c r="AI985" s="30"/>
      <c r="AJ985" s="30"/>
      <c r="AK985" s="30"/>
      <c r="AL985" s="30"/>
      <c r="AM985" s="109"/>
      <c r="AN985" s="109"/>
      <c r="AO985" s="30"/>
      <c r="AP985" s="112" t="s">
        <v>1797</v>
      </c>
      <c r="AQ985"/>
      <c r="AR985"/>
      <c r="AS985"/>
      <c r="AT985"/>
      <c r="AU985"/>
      <c r="AV985"/>
    </row>
    <row r="986" spans="27:48" ht="23.45" customHeight="1" x14ac:dyDescent="0.2">
      <c r="AA986" s="97"/>
      <c r="AB986" s="97"/>
      <c r="AC986" s="97"/>
      <c r="AD986" s="97"/>
      <c r="AE986" s="97"/>
      <c r="AF986" s="93"/>
      <c r="AG986" s="93"/>
      <c r="AH986" s="93"/>
      <c r="AI986" s="30"/>
      <c r="AJ986" s="30"/>
      <c r="AK986" s="30"/>
      <c r="AL986" s="30"/>
      <c r="AM986" s="109"/>
      <c r="AN986" s="109"/>
      <c r="AO986" s="30"/>
      <c r="AP986" s="112" t="s">
        <v>1798</v>
      </c>
      <c r="AQ986"/>
      <c r="AR986"/>
      <c r="AS986"/>
      <c r="AT986"/>
      <c r="AU986"/>
      <c r="AV986"/>
    </row>
    <row r="987" spans="27:48" ht="23.45" customHeight="1" x14ac:dyDescent="0.2">
      <c r="AA987" s="97"/>
      <c r="AB987" s="97"/>
      <c r="AC987" s="97"/>
      <c r="AD987" s="97"/>
      <c r="AE987" s="97"/>
      <c r="AF987" s="93"/>
      <c r="AG987" s="93"/>
      <c r="AH987" s="93"/>
      <c r="AI987" s="30"/>
      <c r="AJ987" s="30"/>
      <c r="AK987" s="30"/>
      <c r="AL987" s="30"/>
      <c r="AM987" s="109"/>
      <c r="AN987" s="109"/>
      <c r="AO987" s="30"/>
      <c r="AP987" s="112" t="s">
        <v>1799</v>
      </c>
      <c r="AQ987"/>
      <c r="AR987"/>
      <c r="AS987"/>
      <c r="AT987"/>
      <c r="AU987"/>
      <c r="AV987"/>
    </row>
    <row r="988" spans="27:48" ht="23.45" customHeight="1" x14ac:dyDescent="0.2">
      <c r="AA988" s="97"/>
      <c r="AB988" s="97"/>
      <c r="AC988" s="97"/>
      <c r="AD988" s="97"/>
      <c r="AE988" s="97"/>
      <c r="AF988" s="93"/>
      <c r="AG988" s="93"/>
      <c r="AH988" s="93"/>
      <c r="AI988" s="30"/>
      <c r="AJ988" s="30"/>
      <c r="AK988" s="30"/>
      <c r="AL988" s="30"/>
      <c r="AM988" s="109"/>
      <c r="AN988" s="109"/>
      <c r="AO988" s="30"/>
      <c r="AP988" s="112" t="s">
        <v>1800</v>
      </c>
      <c r="AQ988"/>
      <c r="AR988"/>
      <c r="AS988"/>
      <c r="AT988"/>
      <c r="AU988"/>
      <c r="AV988"/>
    </row>
    <row r="989" spans="27:48" ht="23.45" customHeight="1" x14ac:dyDescent="0.2">
      <c r="AA989" s="97"/>
      <c r="AB989" s="97"/>
      <c r="AC989" s="97"/>
      <c r="AD989" s="97"/>
      <c r="AE989" s="97"/>
      <c r="AF989" s="93"/>
      <c r="AG989" s="93"/>
      <c r="AH989" s="93"/>
      <c r="AI989" s="30"/>
      <c r="AJ989" s="30"/>
      <c r="AK989" s="30"/>
      <c r="AL989" s="30"/>
      <c r="AM989" s="109"/>
      <c r="AN989" s="109"/>
      <c r="AO989" s="30"/>
      <c r="AP989" s="112" t="s">
        <v>1801</v>
      </c>
      <c r="AQ989"/>
      <c r="AR989"/>
      <c r="AS989"/>
      <c r="AT989"/>
      <c r="AU989"/>
      <c r="AV989"/>
    </row>
    <row r="990" spans="27:48" ht="23.45" customHeight="1" x14ac:dyDescent="0.2">
      <c r="AA990" s="97"/>
      <c r="AB990" s="97"/>
      <c r="AC990" s="97"/>
      <c r="AD990" s="97"/>
      <c r="AE990" s="97"/>
      <c r="AF990" s="93"/>
      <c r="AG990" s="93"/>
      <c r="AH990" s="93"/>
      <c r="AI990" s="30"/>
      <c r="AJ990" s="30"/>
      <c r="AK990" s="30"/>
      <c r="AL990" s="30"/>
      <c r="AM990" s="109"/>
      <c r="AN990" s="109"/>
      <c r="AO990" s="30"/>
      <c r="AP990" s="112" t="s">
        <v>1802</v>
      </c>
      <c r="AQ990"/>
      <c r="AR990"/>
      <c r="AS990"/>
      <c r="AT990"/>
      <c r="AU990"/>
      <c r="AV990"/>
    </row>
    <row r="991" spans="27:48" ht="23.45" customHeight="1" x14ac:dyDescent="0.2">
      <c r="AA991" s="97"/>
      <c r="AB991" s="97"/>
      <c r="AC991" s="97"/>
      <c r="AD991" s="97"/>
      <c r="AE991" s="97"/>
      <c r="AF991" s="93"/>
      <c r="AG991" s="93"/>
      <c r="AH991" s="93"/>
      <c r="AI991" s="30"/>
      <c r="AJ991" s="30"/>
      <c r="AK991" s="30"/>
      <c r="AL991" s="30"/>
      <c r="AM991" s="109"/>
      <c r="AN991" s="109"/>
      <c r="AO991" s="30"/>
      <c r="AP991" s="112" t="s">
        <v>1803</v>
      </c>
      <c r="AQ991"/>
      <c r="AR991"/>
      <c r="AS991"/>
      <c r="AT991"/>
      <c r="AU991"/>
      <c r="AV991"/>
    </row>
    <row r="992" spans="27:48" ht="23.45" customHeight="1" x14ac:dyDescent="0.2">
      <c r="AA992" s="97"/>
      <c r="AB992" s="97"/>
      <c r="AC992" s="97"/>
      <c r="AD992" s="97"/>
      <c r="AE992" s="97"/>
      <c r="AF992" s="93"/>
      <c r="AG992" s="93"/>
      <c r="AH992" s="93"/>
      <c r="AI992" s="30"/>
      <c r="AJ992" s="30"/>
      <c r="AK992" s="30"/>
      <c r="AL992" s="30"/>
      <c r="AM992" s="109"/>
      <c r="AN992" s="109"/>
      <c r="AO992" s="30"/>
      <c r="AP992" s="112" t="s">
        <v>1804</v>
      </c>
      <c r="AQ992"/>
      <c r="AR992"/>
      <c r="AS992"/>
      <c r="AT992"/>
      <c r="AU992"/>
      <c r="AV992"/>
    </row>
    <row r="993" spans="27:48" ht="23.45" customHeight="1" x14ac:dyDescent="0.2">
      <c r="AA993" s="97"/>
      <c r="AB993" s="97"/>
      <c r="AC993" s="97"/>
      <c r="AD993" s="97"/>
      <c r="AE993" s="97"/>
      <c r="AF993" s="93"/>
      <c r="AG993" s="93"/>
      <c r="AH993" s="93"/>
      <c r="AI993" s="30"/>
      <c r="AJ993" s="30"/>
      <c r="AK993" s="30"/>
      <c r="AL993" s="30"/>
      <c r="AM993" s="109"/>
      <c r="AN993" s="109"/>
      <c r="AO993" s="30"/>
      <c r="AP993" s="112" t="s">
        <v>1805</v>
      </c>
      <c r="AQ993"/>
      <c r="AR993"/>
      <c r="AS993"/>
      <c r="AT993"/>
      <c r="AU993"/>
      <c r="AV993"/>
    </row>
    <row r="994" spans="27:48" ht="23.45" customHeight="1" x14ac:dyDescent="0.2">
      <c r="AA994" s="97"/>
      <c r="AB994" s="97"/>
      <c r="AC994" s="97"/>
      <c r="AD994" s="97"/>
      <c r="AE994" s="97"/>
      <c r="AF994" s="93"/>
      <c r="AG994" s="93"/>
      <c r="AH994" s="93"/>
      <c r="AI994" s="30"/>
      <c r="AJ994" s="30"/>
      <c r="AK994" s="30"/>
      <c r="AL994" s="30"/>
      <c r="AM994" s="109"/>
      <c r="AN994" s="109"/>
      <c r="AO994" s="30"/>
      <c r="AP994" s="112" t="s">
        <v>1806</v>
      </c>
      <c r="AQ994"/>
      <c r="AR994"/>
      <c r="AS994"/>
      <c r="AT994"/>
      <c r="AU994"/>
      <c r="AV994"/>
    </row>
    <row r="995" spans="27:48" ht="23.45" customHeight="1" x14ac:dyDescent="0.2">
      <c r="AA995" s="97"/>
      <c r="AB995" s="97"/>
      <c r="AC995" s="97"/>
      <c r="AD995" s="97"/>
      <c r="AE995" s="97"/>
      <c r="AF995" s="93"/>
      <c r="AG995" s="93"/>
      <c r="AH995" s="93"/>
      <c r="AI995" s="30"/>
      <c r="AJ995" s="30"/>
      <c r="AK995" s="30"/>
      <c r="AL995" s="30"/>
      <c r="AM995" s="109"/>
      <c r="AN995" s="109"/>
      <c r="AO995" s="30"/>
      <c r="AP995" s="112" t="s">
        <v>1807</v>
      </c>
      <c r="AQ995"/>
      <c r="AR995"/>
      <c r="AS995"/>
      <c r="AT995"/>
      <c r="AU995"/>
      <c r="AV995"/>
    </row>
    <row r="996" spans="27:48" ht="23.45" customHeight="1" x14ac:dyDescent="0.2">
      <c r="AA996" s="97"/>
      <c r="AB996" s="97"/>
      <c r="AC996" s="97"/>
      <c r="AD996" s="97"/>
      <c r="AE996" s="97"/>
      <c r="AF996" s="93"/>
      <c r="AG996" s="93"/>
      <c r="AH996" s="93"/>
      <c r="AI996" s="30"/>
      <c r="AJ996" s="30"/>
      <c r="AK996" s="30"/>
      <c r="AL996" s="30"/>
      <c r="AM996" s="109"/>
      <c r="AN996" s="109"/>
      <c r="AO996" s="30"/>
      <c r="AP996" s="112" t="s">
        <v>1808</v>
      </c>
      <c r="AQ996"/>
      <c r="AR996"/>
      <c r="AS996"/>
      <c r="AT996"/>
      <c r="AU996"/>
      <c r="AV996"/>
    </row>
    <row r="997" spans="27:48" ht="23.45" customHeight="1" x14ac:dyDescent="0.2">
      <c r="AA997" s="97"/>
      <c r="AB997" s="97"/>
      <c r="AC997" s="97"/>
      <c r="AD997" s="97"/>
      <c r="AE997" s="97"/>
      <c r="AF997" s="93"/>
      <c r="AG997" s="93"/>
      <c r="AH997" s="93"/>
      <c r="AI997" s="30"/>
      <c r="AJ997" s="30"/>
      <c r="AK997" s="30"/>
      <c r="AL997" s="30"/>
      <c r="AM997" s="109"/>
      <c r="AN997" s="109"/>
      <c r="AO997" s="30"/>
      <c r="AP997" s="112" t="s">
        <v>1809</v>
      </c>
      <c r="AQ997"/>
      <c r="AR997"/>
      <c r="AS997"/>
      <c r="AT997"/>
      <c r="AU997"/>
      <c r="AV997"/>
    </row>
    <row r="998" spans="27:48" ht="23.45" customHeight="1" x14ac:dyDescent="0.2">
      <c r="AA998" s="97"/>
      <c r="AB998" s="97"/>
      <c r="AC998" s="97"/>
      <c r="AD998" s="97"/>
      <c r="AE998" s="97"/>
      <c r="AF998" s="93"/>
      <c r="AG998" s="93"/>
      <c r="AH998" s="93"/>
      <c r="AI998" s="30"/>
      <c r="AJ998" s="30"/>
      <c r="AK998" s="30"/>
      <c r="AL998" s="30"/>
      <c r="AM998" s="109"/>
      <c r="AN998" s="109"/>
      <c r="AO998" s="30"/>
      <c r="AP998" s="112" t="s">
        <v>1810</v>
      </c>
      <c r="AQ998"/>
      <c r="AR998"/>
      <c r="AS998"/>
      <c r="AT998"/>
      <c r="AU998"/>
      <c r="AV998"/>
    </row>
    <row r="999" spans="27:48" ht="23.45" customHeight="1" x14ac:dyDescent="0.2">
      <c r="AA999" s="97"/>
      <c r="AB999" s="97"/>
      <c r="AC999" s="97"/>
      <c r="AD999" s="97"/>
      <c r="AE999" s="97"/>
      <c r="AF999" s="93"/>
      <c r="AG999" s="93"/>
      <c r="AH999" s="93"/>
      <c r="AI999" s="30"/>
      <c r="AJ999" s="30"/>
      <c r="AK999" s="30"/>
      <c r="AL999" s="30"/>
      <c r="AM999" s="109"/>
      <c r="AN999" s="109"/>
      <c r="AO999" s="30"/>
      <c r="AP999" s="112" t="s">
        <v>1811</v>
      </c>
      <c r="AQ999"/>
      <c r="AR999"/>
      <c r="AS999"/>
      <c r="AT999"/>
      <c r="AU999"/>
      <c r="AV999"/>
    </row>
    <row r="1000" spans="27:48" ht="23.45" customHeight="1" x14ac:dyDescent="0.2">
      <c r="AA1000" s="97"/>
      <c r="AB1000" s="97"/>
      <c r="AC1000" s="97"/>
      <c r="AD1000" s="97"/>
      <c r="AE1000" s="97"/>
      <c r="AF1000" s="93"/>
      <c r="AG1000" s="93"/>
      <c r="AH1000" s="93"/>
      <c r="AI1000" s="30"/>
      <c r="AJ1000" s="30"/>
      <c r="AK1000" s="30"/>
      <c r="AL1000" s="30"/>
      <c r="AM1000" s="109"/>
      <c r="AN1000" s="109"/>
      <c r="AO1000" s="30"/>
      <c r="AP1000" s="112" t="s">
        <v>1812</v>
      </c>
      <c r="AQ1000"/>
      <c r="AR1000"/>
      <c r="AS1000"/>
      <c r="AT1000"/>
      <c r="AU1000"/>
      <c r="AV1000"/>
    </row>
    <row r="1001" spans="27:48" ht="23.45" customHeight="1" x14ac:dyDescent="0.2">
      <c r="AA1001" s="97"/>
      <c r="AB1001" s="97"/>
      <c r="AC1001" s="97"/>
      <c r="AD1001" s="97"/>
      <c r="AE1001" s="97"/>
      <c r="AF1001" s="93"/>
      <c r="AG1001" s="93"/>
      <c r="AH1001" s="93"/>
      <c r="AI1001" s="30"/>
      <c r="AJ1001" s="30"/>
      <c r="AK1001" s="30"/>
      <c r="AL1001" s="30"/>
      <c r="AM1001" s="109"/>
      <c r="AN1001" s="109"/>
      <c r="AO1001" s="30"/>
      <c r="AP1001" s="112" t="s">
        <v>1813</v>
      </c>
      <c r="AQ1001"/>
      <c r="AR1001"/>
      <c r="AS1001"/>
      <c r="AT1001"/>
      <c r="AU1001"/>
      <c r="AV1001"/>
    </row>
    <row r="1002" spans="27:48" ht="23.45" customHeight="1" x14ac:dyDescent="0.2">
      <c r="AA1002" s="97"/>
      <c r="AB1002" s="97"/>
      <c r="AC1002" s="97"/>
      <c r="AD1002" s="97"/>
      <c r="AE1002" s="97"/>
      <c r="AF1002" s="93"/>
      <c r="AG1002" s="93"/>
      <c r="AH1002" s="93"/>
      <c r="AI1002" s="30"/>
      <c r="AJ1002" s="30"/>
      <c r="AK1002" s="30"/>
      <c r="AL1002" s="30"/>
      <c r="AM1002" s="109"/>
      <c r="AN1002" s="109"/>
      <c r="AO1002" s="30"/>
      <c r="AP1002" s="112" t="s">
        <v>1814</v>
      </c>
      <c r="AQ1002"/>
      <c r="AR1002"/>
      <c r="AS1002"/>
      <c r="AT1002"/>
      <c r="AU1002"/>
      <c r="AV1002"/>
    </row>
    <row r="1003" spans="27:48" ht="23.45" customHeight="1" x14ac:dyDescent="0.2">
      <c r="AA1003" s="97"/>
      <c r="AB1003" s="97"/>
      <c r="AC1003" s="97"/>
      <c r="AD1003" s="97"/>
      <c r="AE1003" s="97"/>
      <c r="AF1003" s="93"/>
      <c r="AG1003" s="93"/>
      <c r="AH1003" s="93"/>
      <c r="AI1003" s="30"/>
      <c r="AJ1003" s="30"/>
      <c r="AK1003" s="30"/>
      <c r="AL1003" s="30"/>
      <c r="AM1003" s="109"/>
      <c r="AN1003" s="109"/>
      <c r="AO1003" s="30"/>
      <c r="AP1003" s="112" t="s">
        <v>1815</v>
      </c>
      <c r="AQ1003"/>
      <c r="AR1003"/>
      <c r="AS1003"/>
      <c r="AT1003"/>
      <c r="AU1003"/>
      <c r="AV1003"/>
    </row>
    <row r="1004" spans="27:48" ht="23.45" customHeight="1" x14ac:dyDescent="0.2">
      <c r="AA1004" s="97"/>
      <c r="AB1004" s="97"/>
      <c r="AC1004" s="97"/>
      <c r="AD1004" s="97"/>
      <c r="AE1004" s="97"/>
      <c r="AF1004" s="93"/>
      <c r="AG1004" s="93"/>
      <c r="AH1004" s="93"/>
      <c r="AI1004" s="30"/>
      <c r="AJ1004" s="30"/>
      <c r="AK1004" s="30"/>
      <c r="AL1004" s="30"/>
      <c r="AM1004" s="109"/>
      <c r="AN1004" s="109"/>
      <c r="AO1004" s="30"/>
      <c r="AP1004" s="112" t="s">
        <v>1816</v>
      </c>
      <c r="AQ1004"/>
      <c r="AR1004"/>
      <c r="AS1004"/>
      <c r="AT1004"/>
      <c r="AU1004"/>
      <c r="AV1004"/>
    </row>
    <row r="1005" spans="27:48" ht="23.45" customHeight="1" x14ac:dyDescent="0.2">
      <c r="AA1005" s="97"/>
      <c r="AB1005" s="97"/>
      <c r="AC1005" s="97"/>
      <c r="AD1005" s="97"/>
      <c r="AE1005" s="97"/>
      <c r="AF1005" s="93"/>
      <c r="AG1005" s="93"/>
      <c r="AH1005" s="93"/>
      <c r="AI1005" s="30"/>
      <c r="AJ1005" s="30"/>
      <c r="AK1005" s="30"/>
      <c r="AL1005" s="30"/>
      <c r="AM1005" s="109"/>
      <c r="AN1005" s="109"/>
      <c r="AO1005" s="30"/>
      <c r="AP1005" s="112" t="s">
        <v>1817</v>
      </c>
      <c r="AQ1005"/>
      <c r="AR1005"/>
      <c r="AS1005"/>
      <c r="AT1005"/>
      <c r="AU1005"/>
      <c r="AV1005"/>
    </row>
    <row r="1006" spans="27:48" ht="23.45" customHeight="1" x14ac:dyDescent="0.2">
      <c r="AA1006" s="97"/>
      <c r="AB1006" s="97"/>
      <c r="AC1006" s="97"/>
      <c r="AD1006" s="97"/>
      <c r="AE1006" s="97"/>
      <c r="AF1006" s="93"/>
      <c r="AG1006" s="93"/>
      <c r="AH1006" s="93"/>
      <c r="AI1006" s="30"/>
      <c r="AJ1006" s="30"/>
      <c r="AK1006" s="30"/>
      <c r="AL1006" s="30"/>
      <c r="AM1006" s="109"/>
      <c r="AN1006" s="109"/>
      <c r="AO1006" s="30"/>
      <c r="AP1006" s="112" t="s">
        <v>1818</v>
      </c>
      <c r="AQ1006"/>
      <c r="AR1006"/>
      <c r="AS1006"/>
      <c r="AT1006"/>
      <c r="AU1006"/>
      <c r="AV1006"/>
    </row>
    <row r="1007" spans="27:48" ht="23.45" customHeight="1" x14ac:dyDescent="0.2">
      <c r="AA1007" s="97"/>
      <c r="AB1007" s="97"/>
      <c r="AC1007" s="97"/>
      <c r="AD1007" s="97"/>
      <c r="AE1007" s="97"/>
      <c r="AF1007" s="93"/>
      <c r="AG1007" s="93"/>
      <c r="AH1007" s="93"/>
      <c r="AI1007" s="30"/>
      <c r="AJ1007" s="30"/>
      <c r="AK1007" s="30"/>
      <c r="AL1007" s="30"/>
      <c r="AM1007" s="109"/>
      <c r="AN1007" s="109"/>
      <c r="AO1007" s="30"/>
      <c r="AP1007" s="112" t="s">
        <v>1819</v>
      </c>
      <c r="AQ1007"/>
      <c r="AR1007"/>
      <c r="AS1007"/>
      <c r="AT1007"/>
      <c r="AU1007"/>
      <c r="AV1007"/>
    </row>
    <row r="1008" spans="27:48" ht="23.45" customHeight="1" x14ac:dyDescent="0.2">
      <c r="AA1008" s="97"/>
      <c r="AB1008" s="97"/>
      <c r="AC1008" s="97"/>
      <c r="AD1008" s="97"/>
      <c r="AE1008" s="97"/>
      <c r="AF1008" s="93"/>
      <c r="AG1008" s="93"/>
      <c r="AH1008" s="93"/>
      <c r="AI1008" s="30"/>
      <c r="AJ1008" s="30"/>
      <c r="AK1008" s="30"/>
      <c r="AL1008" s="30"/>
      <c r="AM1008" s="109"/>
      <c r="AN1008" s="109"/>
      <c r="AO1008" s="30"/>
      <c r="AP1008" s="112" t="s">
        <v>1820</v>
      </c>
      <c r="AQ1008"/>
      <c r="AR1008"/>
      <c r="AS1008"/>
      <c r="AT1008"/>
      <c r="AU1008"/>
      <c r="AV1008"/>
    </row>
    <row r="1009" spans="27:48" ht="23.45" customHeight="1" x14ac:dyDescent="0.2">
      <c r="AA1009" s="97"/>
      <c r="AB1009" s="97"/>
      <c r="AC1009" s="97"/>
      <c r="AD1009" s="97"/>
      <c r="AE1009" s="97"/>
      <c r="AF1009" s="93"/>
      <c r="AG1009" s="93"/>
      <c r="AH1009" s="93"/>
      <c r="AI1009" s="30"/>
      <c r="AJ1009" s="30"/>
      <c r="AK1009" s="30"/>
      <c r="AL1009" s="30"/>
      <c r="AM1009" s="109"/>
      <c r="AN1009" s="109"/>
      <c r="AO1009" s="30"/>
      <c r="AP1009" s="112" t="s">
        <v>1821</v>
      </c>
      <c r="AQ1009"/>
      <c r="AR1009"/>
      <c r="AS1009"/>
      <c r="AT1009"/>
      <c r="AU1009"/>
      <c r="AV1009"/>
    </row>
    <row r="1010" spans="27:48" ht="23.45" customHeight="1" x14ac:dyDescent="0.2">
      <c r="AA1010" s="97"/>
      <c r="AB1010" s="97"/>
      <c r="AC1010" s="97"/>
      <c r="AD1010" s="97"/>
      <c r="AE1010" s="97"/>
      <c r="AF1010" s="93"/>
      <c r="AG1010" s="93"/>
      <c r="AH1010" s="93"/>
      <c r="AI1010" s="30"/>
      <c r="AJ1010" s="30"/>
      <c r="AK1010" s="30"/>
      <c r="AL1010" s="30"/>
      <c r="AM1010" s="109"/>
      <c r="AN1010" s="109"/>
      <c r="AO1010" s="30"/>
      <c r="AP1010" s="112" t="s">
        <v>1822</v>
      </c>
      <c r="AQ1010"/>
      <c r="AR1010"/>
      <c r="AS1010"/>
      <c r="AT1010"/>
      <c r="AU1010"/>
      <c r="AV1010"/>
    </row>
    <row r="1011" spans="27:48" ht="23.45" customHeight="1" x14ac:dyDescent="0.2">
      <c r="AA1011" s="97"/>
      <c r="AB1011" s="97"/>
      <c r="AC1011" s="97"/>
      <c r="AD1011" s="97"/>
      <c r="AE1011" s="97"/>
      <c r="AF1011" s="93"/>
      <c r="AG1011" s="93"/>
      <c r="AH1011" s="93"/>
      <c r="AI1011" s="30"/>
      <c r="AJ1011" s="30"/>
      <c r="AK1011" s="30"/>
      <c r="AL1011" s="30"/>
      <c r="AM1011" s="109"/>
      <c r="AN1011" s="109"/>
      <c r="AO1011" s="30"/>
      <c r="AP1011" s="112" t="s">
        <v>1823</v>
      </c>
      <c r="AQ1011"/>
      <c r="AR1011"/>
      <c r="AS1011"/>
      <c r="AT1011"/>
      <c r="AU1011"/>
      <c r="AV1011"/>
    </row>
    <row r="1012" spans="27:48" ht="23.45" customHeight="1" x14ac:dyDescent="0.2">
      <c r="AA1012" s="97"/>
      <c r="AB1012" s="97"/>
      <c r="AC1012" s="97"/>
      <c r="AD1012" s="97"/>
      <c r="AE1012" s="97"/>
      <c r="AF1012" s="93"/>
      <c r="AG1012" s="93"/>
      <c r="AH1012" s="93"/>
      <c r="AI1012" s="30"/>
      <c r="AJ1012" s="30"/>
      <c r="AK1012" s="30"/>
      <c r="AL1012" s="30"/>
      <c r="AM1012" s="109"/>
      <c r="AN1012" s="109"/>
      <c r="AO1012" s="30"/>
      <c r="AP1012" s="112" t="s">
        <v>1824</v>
      </c>
      <c r="AQ1012"/>
      <c r="AR1012"/>
      <c r="AS1012"/>
      <c r="AT1012"/>
      <c r="AU1012"/>
      <c r="AV1012"/>
    </row>
    <row r="1013" spans="27:48" ht="23.45" customHeight="1" x14ac:dyDescent="0.2">
      <c r="AA1013" s="97"/>
      <c r="AB1013" s="97"/>
      <c r="AC1013" s="97"/>
      <c r="AD1013" s="97"/>
      <c r="AE1013" s="97"/>
      <c r="AF1013" s="93"/>
      <c r="AG1013" s="93"/>
      <c r="AH1013" s="93"/>
      <c r="AI1013" s="30"/>
      <c r="AJ1013" s="30"/>
      <c r="AK1013" s="30"/>
      <c r="AL1013" s="30"/>
      <c r="AM1013" s="109"/>
      <c r="AN1013" s="109"/>
      <c r="AO1013" s="30"/>
      <c r="AP1013" s="112" t="s">
        <v>1825</v>
      </c>
      <c r="AQ1013"/>
      <c r="AR1013"/>
      <c r="AS1013"/>
      <c r="AT1013"/>
      <c r="AU1013"/>
      <c r="AV1013"/>
    </row>
    <row r="1014" spans="27:48" ht="23.45" customHeight="1" x14ac:dyDescent="0.2">
      <c r="AA1014" s="97"/>
      <c r="AB1014" s="97"/>
      <c r="AC1014" s="97"/>
      <c r="AD1014" s="97"/>
      <c r="AE1014" s="97"/>
      <c r="AF1014" s="93"/>
      <c r="AG1014" s="93"/>
      <c r="AH1014" s="93"/>
      <c r="AI1014" s="30"/>
      <c r="AJ1014" s="30"/>
      <c r="AK1014" s="30"/>
      <c r="AL1014" s="30"/>
      <c r="AM1014" s="109"/>
      <c r="AN1014" s="109"/>
      <c r="AO1014" s="30"/>
      <c r="AP1014" s="112" t="s">
        <v>1826</v>
      </c>
      <c r="AQ1014"/>
      <c r="AR1014"/>
      <c r="AS1014"/>
      <c r="AT1014"/>
      <c r="AU1014"/>
      <c r="AV1014"/>
    </row>
    <row r="1015" spans="27:48" ht="23.45" customHeight="1" x14ac:dyDescent="0.2">
      <c r="AA1015" s="97"/>
      <c r="AB1015" s="97"/>
      <c r="AC1015" s="97"/>
      <c r="AD1015" s="97"/>
      <c r="AE1015" s="97"/>
      <c r="AF1015" s="93"/>
      <c r="AG1015" s="93"/>
      <c r="AH1015" s="93"/>
      <c r="AI1015" s="30"/>
      <c r="AJ1015" s="30"/>
      <c r="AK1015" s="30"/>
      <c r="AL1015" s="30"/>
      <c r="AM1015" s="109"/>
      <c r="AN1015" s="109"/>
      <c r="AO1015" s="30"/>
      <c r="AP1015" s="112" t="s">
        <v>1827</v>
      </c>
      <c r="AQ1015"/>
      <c r="AR1015"/>
      <c r="AS1015"/>
      <c r="AT1015"/>
      <c r="AU1015"/>
      <c r="AV1015"/>
    </row>
    <row r="1016" spans="27:48" ht="23.45" customHeight="1" x14ac:dyDescent="0.2">
      <c r="AA1016" s="97"/>
      <c r="AB1016" s="97"/>
      <c r="AC1016" s="97"/>
      <c r="AD1016" s="97"/>
      <c r="AE1016" s="97"/>
      <c r="AF1016" s="93"/>
      <c r="AG1016" s="93"/>
      <c r="AH1016" s="93"/>
      <c r="AI1016" s="30"/>
      <c r="AJ1016" s="30"/>
      <c r="AK1016" s="30"/>
      <c r="AL1016" s="30"/>
      <c r="AM1016" s="109"/>
      <c r="AN1016" s="109"/>
      <c r="AO1016" s="30"/>
      <c r="AP1016" s="112" t="s">
        <v>1828</v>
      </c>
      <c r="AQ1016"/>
      <c r="AR1016"/>
      <c r="AS1016"/>
      <c r="AT1016"/>
      <c r="AU1016"/>
      <c r="AV1016"/>
    </row>
    <row r="1017" spans="27:48" ht="23.45" customHeight="1" x14ac:dyDescent="0.2">
      <c r="AA1017" s="97"/>
      <c r="AB1017" s="97"/>
      <c r="AC1017" s="97"/>
      <c r="AD1017" s="97"/>
      <c r="AE1017" s="97"/>
      <c r="AF1017" s="93"/>
      <c r="AG1017" s="93"/>
      <c r="AH1017" s="93"/>
      <c r="AI1017" s="30"/>
      <c r="AJ1017" s="30"/>
      <c r="AK1017" s="30"/>
      <c r="AL1017" s="30"/>
      <c r="AM1017" s="109"/>
      <c r="AN1017" s="109"/>
      <c r="AO1017" s="30"/>
      <c r="AP1017" s="112" t="s">
        <v>1829</v>
      </c>
      <c r="AQ1017"/>
      <c r="AR1017"/>
      <c r="AS1017"/>
      <c r="AT1017"/>
      <c r="AU1017"/>
      <c r="AV1017"/>
    </row>
    <row r="1018" spans="27:48" ht="23.45" customHeight="1" x14ac:dyDescent="0.2">
      <c r="AA1018" s="97"/>
      <c r="AB1018" s="97"/>
      <c r="AC1018" s="97"/>
      <c r="AD1018" s="97"/>
      <c r="AE1018" s="97"/>
      <c r="AF1018" s="93"/>
      <c r="AG1018" s="93"/>
      <c r="AH1018" s="93"/>
      <c r="AI1018" s="30"/>
      <c r="AJ1018" s="30"/>
      <c r="AK1018" s="30"/>
      <c r="AL1018" s="30"/>
      <c r="AM1018" s="109"/>
      <c r="AN1018" s="109"/>
      <c r="AO1018" s="30"/>
      <c r="AP1018" s="112" t="s">
        <v>1830</v>
      </c>
      <c r="AQ1018"/>
      <c r="AR1018"/>
      <c r="AS1018"/>
      <c r="AT1018"/>
      <c r="AU1018"/>
      <c r="AV1018"/>
    </row>
    <row r="1019" spans="27:48" ht="23.45" customHeight="1" x14ac:dyDescent="0.2">
      <c r="AA1019" s="97"/>
      <c r="AB1019" s="97"/>
      <c r="AC1019" s="97"/>
      <c r="AD1019" s="97"/>
      <c r="AE1019" s="97"/>
      <c r="AF1019" s="93"/>
      <c r="AG1019" s="93"/>
      <c r="AH1019" s="93"/>
      <c r="AI1019" s="30"/>
      <c r="AJ1019" s="30"/>
      <c r="AK1019" s="30"/>
      <c r="AL1019" s="30"/>
      <c r="AM1019" s="109"/>
      <c r="AN1019" s="109"/>
      <c r="AO1019" s="30"/>
      <c r="AP1019" s="112" t="s">
        <v>1831</v>
      </c>
      <c r="AQ1019"/>
      <c r="AR1019"/>
      <c r="AS1019"/>
      <c r="AT1019"/>
      <c r="AU1019"/>
      <c r="AV1019"/>
    </row>
    <row r="1020" spans="27:48" ht="23.45" customHeight="1" x14ac:dyDescent="0.2">
      <c r="AA1020" s="97"/>
      <c r="AB1020" s="97"/>
      <c r="AC1020" s="97"/>
      <c r="AD1020" s="97"/>
      <c r="AE1020" s="97"/>
      <c r="AF1020" s="93"/>
      <c r="AG1020" s="93"/>
      <c r="AH1020" s="93"/>
      <c r="AI1020" s="30"/>
      <c r="AJ1020" s="30"/>
      <c r="AK1020" s="30"/>
      <c r="AL1020" s="30"/>
      <c r="AM1020" s="109"/>
      <c r="AN1020" s="109"/>
      <c r="AO1020" s="30"/>
      <c r="AP1020" s="112" t="s">
        <v>1832</v>
      </c>
      <c r="AQ1020"/>
      <c r="AR1020"/>
      <c r="AS1020"/>
      <c r="AT1020"/>
      <c r="AU1020"/>
      <c r="AV1020"/>
    </row>
    <row r="1021" spans="27:48" ht="23.45" customHeight="1" x14ac:dyDescent="0.2">
      <c r="AA1021" s="97"/>
      <c r="AB1021" s="97"/>
      <c r="AC1021" s="97"/>
      <c r="AD1021" s="97"/>
      <c r="AE1021" s="97"/>
      <c r="AF1021" s="93"/>
      <c r="AG1021" s="93"/>
      <c r="AH1021" s="93"/>
      <c r="AI1021" s="30"/>
      <c r="AJ1021" s="30"/>
      <c r="AK1021" s="30"/>
      <c r="AL1021" s="30"/>
      <c r="AM1021" s="109"/>
      <c r="AN1021" s="109"/>
      <c r="AO1021" s="30"/>
      <c r="AP1021" s="112" t="s">
        <v>1833</v>
      </c>
      <c r="AQ1021"/>
      <c r="AR1021"/>
      <c r="AS1021"/>
      <c r="AT1021"/>
      <c r="AU1021"/>
      <c r="AV1021"/>
    </row>
    <row r="1022" spans="27:48" ht="23.45" customHeight="1" x14ac:dyDescent="0.2">
      <c r="AA1022" s="97"/>
      <c r="AB1022" s="97"/>
      <c r="AC1022" s="97"/>
      <c r="AD1022" s="97"/>
      <c r="AE1022" s="97"/>
      <c r="AF1022" s="93"/>
      <c r="AG1022" s="93"/>
      <c r="AH1022" s="93"/>
      <c r="AI1022" s="30"/>
      <c r="AJ1022" s="30"/>
      <c r="AK1022" s="30"/>
      <c r="AL1022" s="30"/>
      <c r="AM1022" s="109"/>
      <c r="AN1022" s="109"/>
      <c r="AO1022" s="30"/>
      <c r="AP1022" s="112" t="s">
        <v>1834</v>
      </c>
      <c r="AQ1022"/>
      <c r="AR1022"/>
      <c r="AS1022"/>
      <c r="AT1022"/>
      <c r="AU1022"/>
      <c r="AV1022"/>
    </row>
    <row r="1023" spans="27:48" ht="23.45" customHeight="1" x14ac:dyDescent="0.2">
      <c r="AA1023" s="97"/>
      <c r="AB1023" s="97"/>
      <c r="AC1023" s="97"/>
      <c r="AD1023" s="97"/>
      <c r="AE1023" s="97"/>
      <c r="AF1023" s="93"/>
      <c r="AG1023" s="93"/>
      <c r="AH1023" s="93"/>
      <c r="AI1023" s="30"/>
      <c r="AJ1023" s="30"/>
      <c r="AK1023" s="30"/>
      <c r="AL1023" s="30"/>
      <c r="AM1023" s="109"/>
      <c r="AN1023" s="109"/>
      <c r="AO1023" s="30"/>
      <c r="AP1023" s="112" t="s">
        <v>1835</v>
      </c>
      <c r="AQ1023"/>
      <c r="AR1023"/>
      <c r="AS1023"/>
      <c r="AT1023"/>
      <c r="AU1023"/>
      <c r="AV1023"/>
    </row>
    <row r="1024" spans="27:48" ht="23.45" customHeight="1" x14ac:dyDescent="0.2">
      <c r="AA1024" s="97"/>
      <c r="AB1024" s="97"/>
      <c r="AC1024" s="97"/>
      <c r="AD1024" s="97"/>
      <c r="AE1024" s="97"/>
      <c r="AF1024" s="93"/>
      <c r="AG1024" s="93"/>
      <c r="AH1024" s="93"/>
      <c r="AI1024" s="30"/>
      <c r="AJ1024" s="30"/>
      <c r="AK1024" s="30"/>
      <c r="AL1024" s="30"/>
      <c r="AM1024" s="109"/>
      <c r="AN1024" s="109"/>
      <c r="AO1024" s="30"/>
      <c r="AP1024" s="112" t="s">
        <v>1836</v>
      </c>
      <c r="AQ1024"/>
      <c r="AR1024"/>
      <c r="AS1024"/>
      <c r="AT1024"/>
      <c r="AU1024"/>
      <c r="AV1024"/>
    </row>
    <row r="1025" spans="27:48" ht="23.45" customHeight="1" x14ac:dyDescent="0.2">
      <c r="AA1025" s="97"/>
      <c r="AB1025" s="97"/>
      <c r="AC1025" s="97"/>
      <c r="AD1025" s="97"/>
      <c r="AE1025" s="97"/>
      <c r="AF1025" s="93"/>
      <c r="AG1025" s="93"/>
      <c r="AH1025" s="93"/>
      <c r="AI1025" s="30"/>
      <c r="AJ1025" s="30"/>
      <c r="AK1025" s="30"/>
      <c r="AL1025" s="30"/>
      <c r="AM1025" s="109"/>
      <c r="AN1025" s="109"/>
      <c r="AO1025" s="30"/>
      <c r="AP1025" s="112" t="s">
        <v>1837</v>
      </c>
      <c r="AQ1025"/>
      <c r="AR1025"/>
      <c r="AS1025"/>
      <c r="AT1025"/>
      <c r="AU1025"/>
      <c r="AV1025"/>
    </row>
    <row r="1026" spans="27:48" ht="23.45" customHeight="1" x14ac:dyDescent="0.2">
      <c r="AA1026" s="97"/>
      <c r="AB1026" s="97"/>
      <c r="AC1026" s="97"/>
      <c r="AD1026" s="97"/>
      <c r="AE1026" s="97"/>
      <c r="AF1026" s="93"/>
      <c r="AG1026" s="93"/>
      <c r="AH1026" s="93"/>
      <c r="AI1026" s="30"/>
      <c r="AJ1026" s="30"/>
      <c r="AK1026" s="30"/>
      <c r="AL1026" s="30"/>
      <c r="AM1026" s="109"/>
      <c r="AN1026" s="109"/>
      <c r="AO1026" s="30"/>
      <c r="AP1026" s="112" t="s">
        <v>1838</v>
      </c>
      <c r="AQ1026"/>
      <c r="AR1026"/>
      <c r="AS1026"/>
      <c r="AT1026"/>
      <c r="AU1026"/>
      <c r="AV1026"/>
    </row>
    <row r="1027" spans="27:48" ht="23.45" customHeight="1" x14ac:dyDescent="0.2">
      <c r="AA1027" s="97"/>
      <c r="AB1027" s="97"/>
      <c r="AC1027" s="97"/>
      <c r="AD1027" s="97"/>
      <c r="AE1027" s="97"/>
      <c r="AF1027" s="93"/>
      <c r="AG1027" s="93"/>
      <c r="AH1027" s="93"/>
      <c r="AI1027" s="30"/>
      <c r="AJ1027" s="30"/>
      <c r="AK1027" s="30"/>
      <c r="AL1027" s="30"/>
      <c r="AM1027" s="109"/>
      <c r="AN1027" s="109"/>
      <c r="AO1027" s="30"/>
      <c r="AP1027" s="112" t="s">
        <v>1839</v>
      </c>
      <c r="AQ1027"/>
      <c r="AR1027"/>
      <c r="AS1027"/>
      <c r="AT1027"/>
      <c r="AU1027"/>
      <c r="AV1027"/>
    </row>
    <row r="1028" spans="27:48" ht="23.45" customHeight="1" x14ac:dyDescent="0.2">
      <c r="AA1028" s="97"/>
      <c r="AB1028" s="97"/>
      <c r="AC1028" s="97"/>
      <c r="AD1028" s="97"/>
      <c r="AE1028" s="97"/>
      <c r="AF1028" s="93"/>
      <c r="AG1028" s="93"/>
      <c r="AH1028" s="93"/>
      <c r="AI1028" s="30"/>
      <c r="AJ1028" s="30"/>
      <c r="AK1028" s="30"/>
      <c r="AL1028" s="30"/>
      <c r="AM1028" s="109"/>
      <c r="AN1028" s="109"/>
      <c r="AO1028" s="30"/>
      <c r="AP1028" s="112" t="s">
        <v>1840</v>
      </c>
      <c r="AQ1028"/>
      <c r="AR1028"/>
      <c r="AS1028"/>
      <c r="AT1028"/>
      <c r="AU1028"/>
      <c r="AV1028"/>
    </row>
    <row r="1029" spans="27:48" ht="23.45" customHeight="1" x14ac:dyDescent="0.2">
      <c r="AA1029" s="97"/>
      <c r="AB1029" s="97"/>
      <c r="AC1029" s="97"/>
      <c r="AD1029" s="97"/>
      <c r="AE1029" s="97"/>
      <c r="AF1029" s="93"/>
      <c r="AG1029" s="93"/>
      <c r="AH1029" s="93"/>
      <c r="AI1029" s="30"/>
      <c r="AJ1029" s="30"/>
      <c r="AK1029" s="30"/>
      <c r="AL1029" s="30"/>
      <c r="AM1029" s="109"/>
      <c r="AN1029" s="109"/>
      <c r="AO1029" s="30"/>
      <c r="AP1029" s="112" t="s">
        <v>1841</v>
      </c>
      <c r="AQ1029"/>
      <c r="AR1029"/>
      <c r="AS1029"/>
      <c r="AT1029"/>
      <c r="AU1029"/>
      <c r="AV1029"/>
    </row>
    <row r="1030" spans="27:48" ht="23.45" customHeight="1" x14ac:dyDescent="0.2">
      <c r="AA1030" s="97"/>
      <c r="AB1030" s="97"/>
      <c r="AC1030" s="97"/>
      <c r="AD1030" s="97"/>
      <c r="AE1030" s="97"/>
      <c r="AF1030" s="93"/>
      <c r="AG1030" s="93"/>
      <c r="AH1030" s="93"/>
      <c r="AI1030" s="30"/>
      <c r="AJ1030" s="30"/>
      <c r="AK1030" s="30"/>
      <c r="AL1030" s="30"/>
      <c r="AM1030" s="109"/>
      <c r="AN1030" s="109"/>
      <c r="AO1030" s="30"/>
      <c r="AP1030" s="112" t="s">
        <v>1842</v>
      </c>
      <c r="AQ1030"/>
      <c r="AR1030"/>
      <c r="AS1030"/>
      <c r="AT1030"/>
      <c r="AU1030"/>
      <c r="AV1030"/>
    </row>
    <row r="1031" spans="27:48" ht="23.45" customHeight="1" x14ac:dyDescent="0.2">
      <c r="AA1031" s="97"/>
      <c r="AB1031" s="97"/>
      <c r="AC1031" s="97"/>
      <c r="AD1031" s="97"/>
      <c r="AE1031" s="97"/>
      <c r="AF1031" s="93"/>
      <c r="AG1031" s="93"/>
      <c r="AH1031" s="93"/>
      <c r="AI1031" s="30"/>
      <c r="AJ1031" s="30"/>
      <c r="AK1031" s="30"/>
      <c r="AL1031" s="30"/>
      <c r="AM1031" s="109"/>
      <c r="AN1031" s="109"/>
      <c r="AO1031" s="30"/>
      <c r="AP1031" s="112" t="s">
        <v>1843</v>
      </c>
      <c r="AQ1031"/>
      <c r="AR1031"/>
      <c r="AS1031"/>
      <c r="AT1031"/>
      <c r="AU1031"/>
      <c r="AV1031"/>
    </row>
    <row r="1032" spans="27:48" ht="23.45" customHeight="1" x14ac:dyDescent="0.2">
      <c r="AA1032" s="97"/>
      <c r="AB1032" s="97"/>
      <c r="AC1032" s="97"/>
      <c r="AD1032" s="97"/>
      <c r="AE1032" s="97"/>
      <c r="AF1032" s="93"/>
      <c r="AG1032" s="93"/>
      <c r="AH1032" s="93"/>
      <c r="AI1032" s="30"/>
      <c r="AJ1032" s="30"/>
      <c r="AK1032" s="30"/>
      <c r="AL1032" s="30"/>
      <c r="AM1032" s="109"/>
      <c r="AN1032" s="109"/>
      <c r="AO1032" s="30"/>
      <c r="AP1032" s="112" t="s">
        <v>1844</v>
      </c>
      <c r="AQ1032"/>
      <c r="AR1032"/>
      <c r="AS1032"/>
      <c r="AT1032"/>
      <c r="AU1032"/>
      <c r="AV1032"/>
    </row>
    <row r="1033" spans="27:48" ht="23.45" customHeight="1" x14ac:dyDescent="0.2">
      <c r="AA1033" s="97"/>
      <c r="AB1033" s="97"/>
      <c r="AC1033" s="97"/>
      <c r="AD1033" s="97"/>
      <c r="AE1033" s="97"/>
      <c r="AF1033" s="93"/>
      <c r="AG1033" s="93"/>
      <c r="AH1033" s="93"/>
      <c r="AI1033" s="30"/>
      <c r="AJ1033" s="30"/>
      <c r="AK1033" s="30"/>
      <c r="AL1033" s="30"/>
      <c r="AM1033" s="109"/>
      <c r="AN1033" s="109"/>
      <c r="AO1033" s="30"/>
      <c r="AP1033" s="112" t="s">
        <v>1845</v>
      </c>
      <c r="AQ1033"/>
      <c r="AR1033"/>
      <c r="AS1033"/>
      <c r="AT1033"/>
      <c r="AU1033"/>
      <c r="AV1033"/>
    </row>
    <row r="1034" spans="27:48" ht="23.45" customHeight="1" x14ac:dyDescent="0.2">
      <c r="AA1034" s="97"/>
      <c r="AB1034" s="97"/>
      <c r="AC1034" s="97"/>
      <c r="AD1034" s="97"/>
      <c r="AE1034" s="97"/>
      <c r="AF1034" s="93"/>
      <c r="AG1034" s="93"/>
      <c r="AH1034" s="93"/>
      <c r="AI1034" s="30"/>
      <c r="AJ1034" s="30"/>
      <c r="AK1034" s="30"/>
      <c r="AL1034" s="30"/>
      <c r="AM1034" s="109"/>
      <c r="AN1034" s="109"/>
      <c r="AO1034" s="30"/>
      <c r="AP1034" s="112" t="s">
        <v>1846</v>
      </c>
      <c r="AQ1034"/>
      <c r="AR1034"/>
      <c r="AS1034"/>
      <c r="AT1034"/>
      <c r="AU1034"/>
      <c r="AV1034"/>
    </row>
    <row r="1035" spans="27:48" ht="23.45" customHeight="1" x14ac:dyDescent="0.2">
      <c r="AA1035" s="97"/>
      <c r="AB1035" s="97"/>
      <c r="AC1035" s="97"/>
      <c r="AD1035" s="97"/>
      <c r="AE1035" s="97"/>
      <c r="AF1035" s="93"/>
      <c r="AG1035" s="93"/>
      <c r="AH1035" s="93"/>
      <c r="AI1035" s="30"/>
      <c r="AJ1035" s="30"/>
      <c r="AK1035" s="30"/>
      <c r="AL1035" s="30"/>
      <c r="AM1035" s="109"/>
      <c r="AN1035" s="109"/>
      <c r="AO1035" s="30"/>
      <c r="AP1035" s="112" t="s">
        <v>1847</v>
      </c>
      <c r="AQ1035"/>
      <c r="AR1035"/>
      <c r="AS1035"/>
      <c r="AT1035"/>
      <c r="AU1035"/>
      <c r="AV1035"/>
    </row>
    <row r="1036" spans="27:48" ht="23.45" customHeight="1" x14ac:dyDescent="0.2">
      <c r="AA1036" s="97"/>
      <c r="AB1036" s="97"/>
      <c r="AC1036" s="97"/>
      <c r="AD1036" s="97"/>
      <c r="AE1036" s="97"/>
      <c r="AF1036" s="93"/>
      <c r="AG1036" s="93"/>
      <c r="AH1036" s="93"/>
      <c r="AI1036" s="30"/>
      <c r="AJ1036" s="30"/>
      <c r="AK1036" s="30"/>
      <c r="AL1036" s="30"/>
      <c r="AM1036" s="109"/>
      <c r="AN1036" s="109"/>
      <c r="AO1036" s="30"/>
      <c r="AP1036" s="112" t="s">
        <v>1848</v>
      </c>
      <c r="AQ1036"/>
      <c r="AR1036"/>
      <c r="AS1036"/>
      <c r="AT1036"/>
      <c r="AU1036"/>
      <c r="AV1036"/>
    </row>
    <row r="1037" spans="27:48" ht="23.45" customHeight="1" x14ac:dyDescent="0.2">
      <c r="AA1037" s="97"/>
      <c r="AB1037" s="97"/>
      <c r="AC1037" s="97"/>
      <c r="AD1037" s="97"/>
      <c r="AE1037" s="97"/>
      <c r="AF1037" s="93"/>
      <c r="AG1037" s="93"/>
      <c r="AH1037" s="93"/>
      <c r="AI1037" s="30"/>
      <c r="AJ1037" s="30"/>
      <c r="AK1037" s="30"/>
      <c r="AL1037" s="30"/>
      <c r="AM1037" s="109"/>
      <c r="AN1037" s="109"/>
      <c r="AO1037" s="30"/>
      <c r="AP1037" s="112" t="s">
        <v>1849</v>
      </c>
      <c r="AQ1037"/>
      <c r="AR1037"/>
      <c r="AS1037"/>
      <c r="AT1037"/>
      <c r="AU1037"/>
      <c r="AV1037"/>
    </row>
    <row r="1038" spans="27:48" ht="23.45" customHeight="1" x14ac:dyDescent="0.2">
      <c r="AA1038" s="97"/>
      <c r="AB1038" s="97"/>
      <c r="AC1038" s="97"/>
      <c r="AD1038" s="97"/>
      <c r="AE1038" s="97"/>
      <c r="AF1038" s="93"/>
      <c r="AG1038" s="93"/>
      <c r="AH1038" s="93"/>
      <c r="AI1038" s="30"/>
      <c r="AJ1038" s="30"/>
      <c r="AK1038" s="30"/>
      <c r="AL1038" s="30"/>
      <c r="AM1038" s="109"/>
      <c r="AN1038" s="109"/>
      <c r="AO1038" s="30"/>
      <c r="AP1038" s="112" t="s">
        <v>1850</v>
      </c>
      <c r="AQ1038"/>
      <c r="AR1038"/>
      <c r="AS1038"/>
      <c r="AT1038"/>
      <c r="AU1038"/>
      <c r="AV1038"/>
    </row>
    <row r="1039" spans="27:48" ht="23.45" customHeight="1" x14ac:dyDescent="0.2">
      <c r="AA1039" s="97"/>
      <c r="AB1039" s="97"/>
      <c r="AC1039" s="97"/>
      <c r="AD1039" s="97"/>
      <c r="AE1039" s="97"/>
      <c r="AF1039" s="93"/>
      <c r="AG1039" s="93"/>
      <c r="AH1039" s="93"/>
      <c r="AI1039" s="30"/>
      <c r="AJ1039" s="30"/>
      <c r="AK1039" s="30"/>
      <c r="AL1039" s="30"/>
      <c r="AM1039" s="109"/>
      <c r="AN1039" s="109"/>
      <c r="AO1039" s="30"/>
      <c r="AP1039" s="112" t="s">
        <v>1851</v>
      </c>
      <c r="AQ1039"/>
      <c r="AR1039"/>
      <c r="AS1039"/>
      <c r="AT1039"/>
      <c r="AU1039"/>
      <c r="AV1039"/>
    </row>
    <row r="1040" spans="27:48" ht="23.45" customHeight="1" x14ac:dyDescent="0.2">
      <c r="AA1040" s="97"/>
      <c r="AB1040" s="97"/>
      <c r="AC1040" s="97"/>
      <c r="AD1040" s="97"/>
      <c r="AE1040" s="97"/>
      <c r="AF1040" s="93"/>
      <c r="AG1040" s="93"/>
      <c r="AH1040" s="93"/>
      <c r="AI1040" s="30"/>
      <c r="AJ1040" s="30"/>
      <c r="AK1040" s="30"/>
      <c r="AL1040" s="30"/>
      <c r="AM1040" s="109"/>
      <c r="AN1040" s="109"/>
      <c r="AO1040" s="30"/>
      <c r="AP1040" s="112" t="s">
        <v>1852</v>
      </c>
      <c r="AQ1040"/>
      <c r="AR1040"/>
      <c r="AS1040"/>
      <c r="AT1040"/>
      <c r="AU1040"/>
      <c r="AV1040"/>
    </row>
    <row r="1041" spans="27:48" ht="23.45" customHeight="1" x14ac:dyDescent="0.2">
      <c r="AA1041" s="97"/>
      <c r="AB1041" s="97"/>
      <c r="AC1041" s="97"/>
      <c r="AD1041" s="97"/>
      <c r="AE1041" s="97"/>
      <c r="AF1041" s="93"/>
      <c r="AG1041" s="93"/>
      <c r="AH1041" s="93"/>
      <c r="AI1041" s="30"/>
      <c r="AJ1041" s="30"/>
      <c r="AK1041" s="30"/>
      <c r="AL1041" s="30"/>
      <c r="AM1041" s="109"/>
      <c r="AN1041" s="109"/>
      <c r="AO1041" s="30"/>
      <c r="AP1041" s="112" t="s">
        <v>1853</v>
      </c>
      <c r="AQ1041"/>
      <c r="AR1041"/>
      <c r="AS1041"/>
      <c r="AT1041"/>
      <c r="AU1041"/>
      <c r="AV1041"/>
    </row>
    <row r="1042" spans="27:48" ht="23.45" customHeight="1" x14ac:dyDescent="0.2">
      <c r="AA1042" s="97"/>
      <c r="AB1042" s="97"/>
      <c r="AC1042" s="97"/>
      <c r="AD1042" s="97"/>
      <c r="AE1042" s="97"/>
      <c r="AF1042" s="93"/>
      <c r="AG1042" s="93"/>
      <c r="AH1042" s="93"/>
      <c r="AI1042" s="30"/>
      <c r="AJ1042" s="30"/>
      <c r="AK1042" s="30"/>
      <c r="AL1042" s="30"/>
      <c r="AM1042" s="109"/>
      <c r="AN1042" s="109"/>
      <c r="AO1042" s="30"/>
      <c r="AP1042" s="112" t="s">
        <v>1854</v>
      </c>
      <c r="AQ1042"/>
      <c r="AR1042"/>
      <c r="AS1042"/>
      <c r="AT1042"/>
      <c r="AU1042"/>
      <c r="AV1042"/>
    </row>
    <row r="1043" spans="27:48" ht="23.45" customHeight="1" x14ac:dyDescent="0.2">
      <c r="AA1043" s="97"/>
      <c r="AB1043" s="97"/>
      <c r="AC1043" s="97"/>
      <c r="AD1043" s="97"/>
      <c r="AE1043" s="97"/>
      <c r="AF1043" s="93"/>
      <c r="AG1043" s="93"/>
      <c r="AH1043" s="93"/>
      <c r="AI1043" s="30"/>
      <c r="AJ1043" s="30"/>
      <c r="AK1043" s="30"/>
      <c r="AL1043" s="30"/>
      <c r="AM1043" s="109"/>
      <c r="AN1043" s="109"/>
      <c r="AO1043" s="30"/>
      <c r="AP1043" s="112" t="s">
        <v>1855</v>
      </c>
      <c r="AQ1043"/>
      <c r="AR1043"/>
      <c r="AS1043"/>
      <c r="AT1043"/>
      <c r="AU1043"/>
      <c r="AV1043"/>
    </row>
    <row r="1044" spans="27:48" ht="23.45" customHeight="1" x14ac:dyDescent="0.2">
      <c r="AA1044" s="97"/>
      <c r="AB1044" s="97"/>
      <c r="AC1044" s="97"/>
      <c r="AD1044" s="97"/>
      <c r="AE1044" s="97"/>
      <c r="AF1044" s="93"/>
      <c r="AG1044" s="93"/>
      <c r="AH1044" s="93"/>
      <c r="AI1044" s="30"/>
      <c r="AJ1044" s="30"/>
      <c r="AK1044" s="30"/>
      <c r="AL1044" s="30"/>
      <c r="AM1044" s="109"/>
      <c r="AN1044" s="109"/>
      <c r="AO1044" s="30"/>
      <c r="AP1044" s="112" t="s">
        <v>1856</v>
      </c>
      <c r="AQ1044"/>
      <c r="AR1044"/>
      <c r="AS1044"/>
      <c r="AT1044"/>
      <c r="AU1044"/>
      <c r="AV1044"/>
    </row>
    <row r="1045" spans="27:48" ht="23.45" customHeight="1" x14ac:dyDescent="0.2">
      <c r="AA1045" s="97"/>
      <c r="AB1045" s="97"/>
      <c r="AC1045" s="97"/>
      <c r="AD1045" s="97"/>
      <c r="AE1045" s="97"/>
      <c r="AF1045" s="93"/>
      <c r="AG1045" s="93"/>
      <c r="AH1045" s="93"/>
      <c r="AI1045" s="30"/>
      <c r="AJ1045" s="30"/>
      <c r="AK1045" s="30"/>
      <c r="AL1045" s="30"/>
      <c r="AM1045" s="109"/>
      <c r="AN1045" s="109"/>
      <c r="AO1045" s="30"/>
      <c r="AP1045" s="112" t="s">
        <v>1857</v>
      </c>
      <c r="AQ1045"/>
      <c r="AR1045"/>
      <c r="AS1045"/>
      <c r="AT1045"/>
      <c r="AU1045"/>
      <c r="AV1045"/>
    </row>
    <row r="1046" spans="27:48" ht="23.45" customHeight="1" x14ac:dyDescent="0.2">
      <c r="AA1046" s="97"/>
      <c r="AB1046" s="97"/>
      <c r="AC1046" s="97"/>
      <c r="AD1046" s="97"/>
      <c r="AE1046" s="97"/>
      <c r="AF1046" s="93"/>
      <c r="AG1046" s="93"/>
      <c r="AH1046" s="93"/>
      <c r="AI1046" s="30"/>
      <c r="AJ1046" s="30"/>
      <c r="AK1046" s="30"/>
      <c r="AL1046" s="30"/>
      <c r="AM1046" s="109"/>
      <c r="AN1046" s="109"/>
      <c r="AO1046" s="30"/>
      <c r="AP1046" s="112" t="s">
        <v>1858</v>
      </c>
      <c r="AQ1046"/>
      <c r="AR1046"/>
      <c r="AS1046"/>
      <c r="AT1046"/>
      <c r="AU1046"/>
      <c r="AV1046"/>
    </row>
    <row r="1047" spans="27:48" ht="23.45" customHeight="1" x14ac:dyDescent="0.2">
      <c r="AA1047" s="97"/>
      <c r="AB1047" s="97"/>
      <c r="AC1047" s="97"/>
      <c r="AD1047" s="97"/>
      <c r="AE1047" s="97"/>
      <c r="AF1047" s="93"/>
      <c r="AG1047" s="93"/>
      <c r="AH1047" s="93"/>
      <c r="AI1047" s="30"/>
      <c r="AJ1047" s="30"/>
      <c r="AK1047" s="30"/>
      <c r="AL1047" s="30"/>
      <c r="AM1047" s="109"/>
      <c r="AN1047" s="109"/>
      <c r="AO1047" s="30"/>
      <c r="AP1047" s="112" t="s">
        <v>1859</v>
      </c>
      <c r="AQ1047"/>
      <c r="AR1047"/>
      <c r="AS1047"/>
      <c r="AT1047"/>
      <c r="AU1047"/>
      <c r="AV1047"/>
    </row>
    <row r="1048" spans="27:48" ht="23.45" customHeight="1" x14ac:dyDescent="0.2">
      <c r="AA1048" s="97"/>
      <c r="AB1048" s="97"/>
      <c r="AC1048" s="97"/>
      <c r="AD1048" s="97"/>
      <c r="AE1048" s="97"/>
      <c r="AF1048" s="93"/>
      <c r="AG1048" s="93"/>
      <c r="AH1048" s="93"/>
      <c r="AI1048" s="30"/>
      <c r="AJ1048" s="30"/>
      <c r="AK1048" s="30"/>
      <c r="AL1048" s="30"/>
      <c r="AM1048" s="109"/>
      <c r="AN1048" s="109"/>
      <c r="AO1048" s="30"/>
      <c r="AP1048" s="112" t="s">
        <v>1860</v>
      </c>
      <c r="AQ1048"/>
      <c r="AR1048"/>
      <c r="AS1048"/>
      <c r="AT1048"/>
      <c r="AU1048"/>
      <c r="AV1048"/>
    </row>
    <row r="1049" spans="27:48" ht="23.45" customHeight="1" x14ac:dyDescent="0.2">
      <c r="AA1049" s="97"/>
      <c r="AB1049" s="97"/>
      <c r="AC1049" s="97"/>
      <c r="AD1049" s="97"/>
      <c r="AE1049" s="97"/>
      <c r="AF1049" s="93"/>
      <c r="AG1049" s="93"/>
      <c r="AH1049" s="93"/>
      <c r="AI1049" s="30"/>
      <c r="AJ1049" s="30"/>
      <c r="AK1049" s="30"/>
      <c r="AL1049" s="30"/>
      <c r="AM1049" s="109"/>
      <c r="AN1049" s="109"/>
      <c r="AO1049" s="30"/>
      <c r="AP1049" s="112" t="s">
        <v>1861</v>
      </c>
      <c r="AQ1049"/>
      <c r="AR1049"/>
      <c r="AS1049"/>
      <c r="AT1049"/>
      <c r="AU1049"/>
      <c r="AV1049"/>
    </row>
    <row r="1050" spans="27:48" ht="23.45" customHeight="1" x14ac:dyDescent="0.2">
      <c r="AA1050" s="97"/>
      <c r="AB1050" s="97"/>
      <c r="AC1050" s="97"/>
      <c r="AD1050" s="97"/>
      <c r="AE1050" s="97"/>
      <c r="AF1050" s="93"/>
      <c r="AG1050" s="93"/>
      <c r="AH1050" s="93"/>
      <c r="AI1050" s="30"/>
      <c r="AJ1050" s="30"/>
      <c r="AK1050" s="30"/>
      <c r="AL1050" s="30"/>
      <c r="AM1050" s="109"/>
      <c r="AN1050" s="109"/>
      <c r="AO1050" s="30"/>
      <c r="AP1050" s="112" t="s">
        <v>1862</v>
      </c>
      <c r="AQ1050"/>
      <c r="AR1050"/>
      <c r="AS1050"/>
      <c r="AT1050"/>
      <c r="AU1050"/>
      <c r="AV1050"/>
    </row>
    <row r="1051" spans="27:48" ht="23.45" customHeight="1" x14ac:dyDescent="0.2">
      <c r="AA1051" s="97"/>
      <c r="AB1051" s="97"/>
      <c r="AC1051" s="97"/>
      <c r="AD1051" s="97"/>
      <c r="AE1051" s="97"/>
      <c r="AF1051" s="93"/>
      <c r="AG1051" s="93"/>
      <c r="AH1051" s="93"/>
      <c r="AI1051" s="30"/>
      <c r="AJ1051" s="30"/>
      <c r="AK1051" s="30"/>
      <c r="AL1051" s="30"/>
      <c r="AM1051" s="109"/>
      <c r="AN1051" s="109"/>
      <c r="AO1051" s="30"/>
      <c r="AP1051" s="112" t="s">
        <v>1863</v>
      </c>
      <c r="AQ1051"/>
      <c r="AR1051"/>
      <c r="AS1051"/>
      <c r="AT1051"/>
      <c r="AU1051"/>
      <c r="AV1051"/>
    </row>
    <row r="1052" spans="27:48" ht="23.45" customHeight="1" x14ac:dyDescent="0.2">
      <c r="AA1052" s="97"/>
      <c r="AB1052" s="97"/>
      <c r="AC1052" s="97"/>
      <c r="AD1052" s="97"/>
      <c r="AE1052" s="97"/>
      <c r="AF1052" s="93"/>
      <c r="AG1052" s="93"/>
      <c r="AH1052" s="93"/>
      <c r="AI1052" s="30"/>
      <c r="AJ1052" s="30"/>
      <c r="AK1052" s="30"/>
      <c r="AL1052" s="30"/>
      <c r="AM1052" s="109"/>
      <c r="AN1052" s="109"/>
      <c r="AO1052" s="30"/>
      <c r="AP1052" s="112" t="s">
        <v>1864</v>
      </c>
      <c r="AQ1052"/>
      <c r="AR1052"/>
      <c r="AS1052"/>
      <c r="AT1052"/>
      <c r="AU1052"/>
      <c r="AV1052"/>
    </row>
    <row r="1053" spans="27:48" ht="23.45" customHeight="1" x14ac:dyDescent="0.2">
      <c r="AA1053" s="97"/>
      <c r="AB1053" s="97"/>
      <c r="AC1053" s="97"/>
      <c r="AD1053" s="97"/>
      <c r="AE1053" s="97"/>
      <c r="AF1053" s="93"/>
      <c r="AG1053" s="93"/>
      <c r="AH1053" s="93"/>
      <c r="AI1053" s="30"/>
      <c r="AJ1053" s="30"/>
      <c r="AK1053" s="30"/>
      <c r="AL1053" s="30"/>
      <c r="AM1053" s="109"/>
      <c r="AN1053" s="109"/>
      <c r="AO1053" s="30"/>
      <c r="AP1053" s="112" t="s">
        <v>1865</v>
      </c>
      <c r="AQ1053"/>
      <c r="AR1053"/>
      <c r="AS1053"/>
      <c r="AT1053"/>
      <c r="AU1053"/>
      <c r="AV1053"/>
    </row>
    <row r="1054" spans="27:48" ht="23.45" customHeight="1" x14ac:dyDescent="0.2">
      <c r="AA1054" s="97"/>
      <c r="AB1054" s="97"/>
      <c r="AC1054" s="97"/>
      <c r="AD1054" s="97"/>
      <c r="AE1054" s="97"/>
      <c r="AF1054" s="93"/>
      <c r="AG1054" s="93"/>
      <c r="AH1054" s="93"/>
      <c r="AI1054" s="30"/>
      <c r="AJ1054" s="30"/>
      <c r="AK1054" s="30"/>
      <c r="AL1054" s="30"/>
      <c r="AM1054" s="109"/>
      <c r="AN1054" s="109"/>
      <c r="AO1054" s="30"/>
      <c r="AP1054" s="112" t="s">
        <v>1866</v>
      </c>
      <c r="AQ1054"/>
      <c r="AR1054"/>
      <c r="AS1054"/>
      <c r="AT1054"/>
      <c r="AU1054"/>
      <c r="AV1054"/>
    </row>
    <row r="1055" spans="27:48" ht="23.45" customHeight="1" x14ac:dyDescent="0.2">
      <c r="AA1055" s="97"/>
      <c r="AB1055" s="97"/>
      <c r="AC1055" s="97"/>
      <c r="AD1055" s="97"/>
      <c r="AE1055" s="97"/>
      <c r="AF1055" s="93"/>
      <c r="AG1055" s="93"/>
      <c r="AH1055" s="93"/>
      <c r="AI1055" s="30"/>
      <c r="AJ1055" s="30"/>
      <c r="AK1055" s="30"/>
      <c r="AL1055" s="30"/>
      <c r="AM1055" s="109"/>
      <c r="AN1055" s="109"/>
      <c r="AO1055" s="30"/>
      <c r="AP1055" s="112" t="s">
        <v>1867</v>
      </c>
      <c r="AQ1055"/>
      <c r="AR1055"/>
      <c r="AS1055"/>
      <c r="AT1055"/>
      <c r="AU1055"/>
      <c r="AV1055"/>
    </row>
    <row r="1056" spans="27:48" ht="23.45" customHeight="1" x14ac:dyDescent="0.2">
      <c r="AA1056" s="97"/>
      <c r="AB1056" s="97"/>
      <c r="AC1056" s="97"/>
      <c r="AD1056" s="97"/>
      <c r="AE1056" s="97"/>
      <c r="AF1056" s="93"/>
      <c r="AG1056" s="93"/>
      <c r="AH1056" s="93"/>
      <c r="AI1056" s="30"/>
      <c r="AJ1056" s="30"/>
      <c r="AK1056" s="30"/>
      <c r="AL1056" s="30"/>
      <c r="AM1056" s="109"/>
      <c r="AN1056" s="109"/>
      <c r="AO1056" s="30"/>
      <c r="AP1056" s="112" t="s">
        <v>1868</v>
      </c>
      <c r="AQ1056"/>
      <c r="AR1056"/>
      <c r="AS1056"/>
      <c r="AT1056"/>
      <c r="AU1056"/>
      <c r="AV1056"/>
    </row>
    <row r="1057" spans="27:48" ht="23.45" customHeight="1" x14ac:dyDescent="0.2">
      <c r="AA1057" s="97"/>
      <c r="AB1057" s="97"/>
      <c r="AC1057" s="97"/>
      <c r="AD1057" s="97"/>
      <c r="AE1057" s="97"/>
      <c r="AF1057" s="93"/>
      <c r="AG1057" s="93"/>
      <c r="AH1057" s="93"/>
      <c r="AI1057" s="30"/>
      <c r="AJ1057" s="30"/>
      <c r="AK1057" s="30"/>
      <c r="AL1057" s="30"/>
      <c r="AM1057" s="109"/>
      <c r="AN1057" s="109"/>
      <c r="AO1057" s="30"/>
      <c r="AP1057" s="112" t="s">
        <v>1869</v>
      </c>
      <c r="AQ1057"/>
      <c r="AR1057"/>
      <c r="AS1057"/>
      <c r="AT1057"/>
      <c r="AU1057"/>
      <c r="AV1057"/>
    </row>
    <row r="1058" spans="27:48" ht="23.45" customHeight="1" x14ac:dyDescent="0.2">
      <c r="AA1058" s="97"/>
      <c r="AB1058" s="97"/>
      <c r="AC1058" s="97"/>
      <c r="AD1058" s="97"/>
      <c r="AE1058" s="97"/>
      <c r="AF1058" s="93"/>
      <c r="AG1058" s="93"/>
      <c r="AH1058" s="93"/>
      <c r="AI1058" s="30"/>
      <c r="AJ1058" s="30"/>
      <c r="AK1058" s="30"/>
      <c r="AL1058" s="30"/>
      <c r="AM1058" s="109"/>
      <c r="AN1058" s="109"/>
      <c r="AO1058" s="30"/>
      <c r="AP1058" s="112" t="s">
        <v>1870</v>
      </c>
      <c r="AQ1058"/>
      <c r="AR1058"/>
      <c r="AS1058"/>
      <c r="AT1058"/>
      <c r="AU1058"/>
      <c r="AV1058"/>
    </row>
    <row r="1059" spans="27:48" ht="23.45" customHeight="1" x14ac:dyDescent="0.2">
      <c r="AA1059" s="97"/>
      <c r="AB1059" s="97"/>
      <c r="AC1059" s="97"/>
      <c r="AD1059" s="97"/>
      <c r="AE1059" s="97"/>
      <c r="AF1059" s="93"/>
      <c r="AG1059" s="93"/>
      <c r="AH1059" s="93"/>
      <c r="AI1059" s="30"/>
      <c r="AJ1059" s="30"/>
      <c r="AK1059" s="30"/>
      <c r="AL1059" s="30"/>
      <c r="AM1059" s="109"/>
      <c r="AN1059" s="109"/>
      <c r="AO1059" s="30"/>
      <c r="AP1059" s="112" t="s">
        <v>1871</v>
      </c>
      <c r="AQ1059"/>
      <c r="AR1059"/>
      <c r="AS1059"/>
      <c r="AT1059"/>
      <c r="AU1059"/>
      <c r="AV1059"/>
    </row>
    <row r="1060" spans="27:48" ht="23.45" customHeight="1" x14ac:dyDescent="0.2">
      <c r="AA1060" s="97"/>
      <c r="AB1060" s="97"/>
      <c r="AC1060" s="97"/>
      <c r="AD1060" s="97"/>
      <c r="AE1060" s="97"/>
      <c r="AF1060" s="93"/>
      <c r="AG1060" s="93"/>
      <c r="AH1060" s="93"/>
      <c r="AI1060" s="30"/>
      <c r="AJ1060" s="30"/>
      <c r="AK1060" s="30"/>
      <c r="AL1060" s="30"/>
      <c r="AM1060" s="109"/>
      <c r="AN1060" s="109"/>
      <c r="AO1060" s="30"/>
      <c r="AP1060" s="112" t="s">
        <v>1872</v>
      </c>
      <c r="AQ1060"/>
      <c r="AR1060"/>
      <c r="AS1060"/>
      <c r="AT1060"/>
      <c r="AU1060"/>
      <c r="AV1060"/>
    </row>
    <row r="1061" spans="27:48" ht="23.45" customHeight="1" x14ac:dyDescent="0.2">
      <c r="AA1061" s="97"/>
      <c r="AB1061" s="97"/>
      <c r="AC1061" s="97"/>
      <c r="AD1061" s="97"/>
      <c r="AE1061" s="97"/>
      <c r="AF1061" s="93"/>
      <c r="AG1061" s="93"/>
      <c r="AH1061" s="93"/>
      <c r="AI1061" s="30"/>
      <c r="AJ1061" s="30"/>
      <c r="AK1061" s="30"/>
      <c r="AL1061" s="30"/>
      <c r="AM1061" s="109"/>
      <c r="AN1061" s="109"/>
      <c r="AO1061" s="30"/>
      <c r="AP1061" s="112" t="s">
        <v>1873</v>
      </c>
      <c r="AQ1061"/>
      <c r="AR1061"/>
      <c r="AS1061"/>
      <c r="AT1061"/>
      <c r="AU1061"/>
      <c r="AV1061"/>
    </row>
    <row r="1062" spans="27:48" ht="23.45" customHeight="1" x14ac:dyDescent="0.2">
      <c r="AA1062" s="97"/>
      <c r="AB1062" s="97"/>
      <c r="AC1062" s="97"/>
      <c r="AD1062" s="97"/>
      <c r="AE1062" s="97"/>
      <c r="AF1062" s="93"/>
      <c r="AG1062" s="93"/>
      <c r="AH1062" s="93"/>
      <c r="AI1062" s="30"/>
      <c r="AJ1062" s="30"/>
      <c r="AK1062" s="30"/>
      <c r="AL1062" s="30"/>
      <c r="AM1062" s="109"/>
      <c r="AN1062" s="109"/>
      <c r="AO1062" s="30"/>
      <c r="AP1062" s="112" t="s">
        <v>1874</v>
      </c>
      <c r="AQ1062"/>
      <c r="AR1062"/>
      <c r="AS1062"/>
      <c r="AT1062"/>
      <c r="AU1062"/>
      <c r="AV1062"/>
    </row>
    <row r="1063" spans="27:48" ht="23.45" customHeight="1" x14ac:dyDescent="0.2">
      <c r="AA1063" s="97"/>
      <c r="AB1063" s="97"/>
      <c r="AC1063" s="97"/>
      <c r="AD1063" s="97"/>
      <c r="AE1063" s="97"/>
      <c r="AF1063" s="93"/>
      <c r="AG1063" s="93"/>
      <c r="AH1063" s="93"/>
      <c r="AI1063" s="30"/>
      <c r="AJ1063" s="30"/>
      <c r="AK1063" s="30"/>
      <c r="AL1063" s="30"/>
      <c r="AM1063" s="109"/>
      <c r="AN1063" s="109"/>
      <c r="AO1063" s="30"/>
      <c r="AP1063" s="112" t="s">
        <v>1875</v>
      </c>
      <c r="AQ1063"/>
      <c r="AR1063"/>
      <c r="AS1063"/>
      <c r="AT1063"/>
      <c r="AU1063"/>
      <c r="AV1063"/>
    </row>
    <row r="1064" spans="27:48" ht="23.45" customHeight="1" x14ac:dyDescent="0.2">
      <c r="AA1064" s="97"/>
      <c r="AB1064" s="97"/>
      <c r="AC1064" s="97"/>
      <c r="AD1064" s="97"/>
      <c r="AE1064" s="97"/>
      <c r="AF1064" s="93"/>
      <c r="AG1064" s="93"/>
      <c r="AH1064" s="93"/>
      <c r="AI1064" s="30"/>
      <c r="AJ1064" s="30"/>
      <c r="AK1064" s="30"/>
      <c r="AL1064" s="30"/>
      <c r="AM1064" s="109"/>
      <c r="AN1064" s="109"/>
      <c r="AO1064" s="30"/>
      <c r="AP1064" s="112" t="s">
        <v>1876</v>
      </c>
      <c r="AQ1064"/>
      <c r="AR1064"/>
      <c r="AS1064"/>
      <c r="AT1064"/>
      <c r="AU1064"/>
      <c r="AV1064"/>
    </row>
    <row r="1065" spans="27:48" ht="23.45" customHeight="1" x14ac:dyDescent="0.2">
      <c r="AA1065" s="97"/>
      <c r="AB1065" s="97"/>
      <c r="AC1065" s="97"/>
      <c r="AD1065" s="97"/>
      <c r="AE1065" s="97"/>
      <c r="AF1065" s="93"/>
      <c r="AG1065" s="93"/>
      <c r="AH1065" s="93"/>
      <c r="AI1065" s="30"/>
      <c r="AJ1065" s="30"/>
      <c r="AK1065" s="30"/>
      <c r="AL1065" s="30"/>
      <c r="AM1065" s="109"/>
      <c r="AN1065" s="109"/>
      <c r="AO1065" s="30"/>
      <c r="AP1065" s="112" t="s">
        <v>1877</v>
      </c>
      <c r="AQ1065"/>
      <c r="AR1065"/>
      <c r="AS1065"/>
      <c r="AT1065"/>
      <c r="AU1065"/>
      <c r="AV1065"/>
    </row>
    <row r="1066" spans="27:48" ht="23.45" customHeight="1" x14ac:dyDescent="0.2">
      <c r="AA1066" s="97"/>
      <c r="AB1066" s="97"/>
      <c r="AC1066" s="97"/>
      <c r="AD1066" s="97"/>
      <c r="AE1066" s="97"/>
      <c r="AF1066" s="93"/>
      <c r="AG1066" s="93"/>
      <c r="AH1066" s="93"/>
      <c r="AI1066" s="30"/>
      <c r="AJ1066" s="30"/>
      <c r="AK1066" s="30"/>
      <c r="AL1066" s="30"/>
      <c r="AM1066" s="109"/>
      <c r="AN1066" s="109"/>
      <c r="AO1066" s="30"/>
      <c r="AP1066" s="112" t="s">
        <v>1878</v>
      </c>
      <c r="AQ1066"/>
      <c r="AR1066"/>
      <c r="AS1066"/>
      <c r="AT1066"/>
      <c r="AU1066"/>
      <c r="AV1066"/>
    </row>
    <row r="1067" spans="27:48" ht="23.45" customHeight="1" x14ac:dyDescent="0.2">
      <c r="AA1067" s="97"/>
      <c r="AB1067" s="97"/>
      <c r="AC1067" s="97"/>
      <c r="AD1067" s="97"/>
      <c r="AE1067" s="97"/>
      <c r="AF1067" s="93"/>
      <c r="AG1067" s="93"/>
      <c r="AH1067" s="93"/>
      <c r="AI1067" s="30"/>
      <c r="AJ1067" s="30"/>
      <c r="AK1067" s="30"/>
      <c r="AL1067" s="30"/>
      <c r="AM1067" s="109"/>
      <c r="AN1067" s="109"/>
      <c r="AO1067" s="30"/>
      <c r="AP1067" s="112" t="s">
        <v>1879</v>
      </c>
      <c r="AQ1067"/>
      <c r="AR1067"/>
      <c r="AS1067"/>
      <c r="AT1067"/>
      <c r="AU1067"/>
      <c r="AV1067"/>
    </row>
    <row r="1068" spans="27:48" ht="23.45" customHeight="1" x14ac:dyDescent="0.2">
      <c r="AA1068" s="97"/>
      <c r="AB1068" s="97"/>
      <c r="AC1068" s="97"/>
      <c r="AD1068" s="97"/>
      <c r="AE1068" s="97"/>
      <c r="AF1068" s="93"/>
      <c r="AG1068" s="93"/>
      <c r="AH1068" s="93"/>
      <c r="AI1068" s="30"/>
      <c r="AJ1068" s="30"/>
      <c r="AK1068" s="30"/>
      <c r="AL1068" s="30"/>
      <c r="AM1068" s="109"/>
      <c r="AN1068" s="109"/>
      <c r="AO1068" s="30"/>
      <c r="AP1068" s="112" t="s">
        <v>1880</v>
      </c>
      <c r="AQ1068"/>
      <c r="AR1068"/>
      <c r="AS1068"/>
      <c r="AT1068"/>
      <c r="AU1068"/>
      <c r="AV1068"/>
    </row>
    <row r="1069" spans="27:48" ht="23.45" customHeight="1" x14ac:dyDescent="0.2">
      <c r="AA1069" s="97"/>
      <c r="AB1069" s="97"/>
      <c r="AC1069" s="97"/>
      <c r="AD1069" s="97"/>
      <c r="AE1069" s="97"/>
      <c r="AF1069" s="93"/>
      <c r="AG1069" s="93"/>
      <c r="AH1069" s="93"/>
      <c r="AI1069" s="30"/>
      <c r="AJ1069" s="30"/>
      <c r="AK1069" s="30"/>
      <c r="AL1069" s="30"/>
      <c r="AM1069" s="109"/>
      <c r="AN1069" s="109"/>
      <c r="AO1069" s="30"/>
      <c r="AP1069" s="112" t="s">
        <v>1881</v>
      </c>
      <c r="AQ1069"/>
      <c r="AR1069"/>
      <c r="AS1069"/>
      <c r="AT1069"/>
      <c r="AU1069"/>
      <c r="AV1069"/>
    </row>
    <row r="1070" spans="27:48" ht="23.45" customHeight="1" x14ac:dyDescent="0.2">
      <c r="AA1070" s="97"/>
      <c r="AB1070" s="97"/>
      <c r="AC1070" s="97"/>
      <c r="AD1070" s="97"/>
      <c r="AE1070" s="97"/>
      <c r="AF1070" s="93"/>
      <c r="AG1070" s="93"/>
      <c r="AH1070" s="93"/>
      <c r="AI1070" s="30"/>
      <c r="AJ1070" s="30"/>
      <c r="AK1070" s="30"/>
      <c r="AL1070" s="30"/>
      <c r="AM1070" s="109"/>
      <c r="AN1070" s="109"/>
      <c r="AO1070" s="30"/>
      <c r="AP1070" s="112" t="s">
        <v>1882</v>
      </c>
      <c r="AQ1070"/>
      <c r="AR1070"/>
      <c r="AS1070"/>
      <c r="AT1070"/>
      <c r="AU1070"/>
      <c r="AV1070"/>
    </row>
    <row r="1071" spans="27:48" ht="23.45" customHeight="1" x14ac:dyDescent="0.2">
      <c r="AA1071" s="97"/>
      <c r="AB1071" s="97"/>
      <c r="AC1071" s="97"/>
      <c r="AD1071" s="97"/>
      <c r="AE1071" s="97"/>
      <c r="AF1071" s="93"/>
      <c r="AG1071" s="93"/>
      <c r="AH1071" s="93"/>
      <c r="AI1071" s="30"/>
      <c r="AJ1071" s="30"/>
      <c r="AK1071" s="30"/>
      <c r="AL1071" s="30"/>
      <c r="AM1071" s="109"/>
      <c r="AN1071" s="109"/>
      <c r="AO1071" s="30"/>
      <c r="AP1071" s="112" t="s">
        <v>1883</v>
      </c>
      <c r="AQ1071"/>
      <c r="AR1071"/>
      <c r="AS1071"/>
      <c r="AT1071"/>
      <c r="AU1071"/>
      <c r="AV1071"/>
    </row>
    <row r="1072" spans="27:48" ht="23.45" customHeight="1" x14ac:dyDescent="0.2">
      <c r="AA1072" s="97"/>
      <c r="AB1072" s="97"/>
      <c r="AC1072" s="97"/>
      <c r="AD1072" s="97"/>
      <c r="AE1072" s="97"/>
      <c r="AF1072" s="93"/>
      <c r="AG1072" s="93"/>
      <c r="AH1072" s="93"/>
      <c r="AI1072" s="30"/>
      <c r="AJ1072" s="30"/>
      <c r="AK1072" s="30"/>
      <c r="AL1072" s="30"/>
      <c r="AM1072" s="109"/>
      <c r="AN1072" s="109"/>
      <c r="AO1072" s="30"/>
      <c r="AP1072" s="112" t="s">
        <v>1884</v>
      </c>
      <c r="AQ1072"/>
      <c r="AR1072"/>
      <c r="AS1072"/>
      <c r="AT1072"/>
      <c r="AU1072"/>
      <c r="AV1072"/>
    </row>
    <row r="1073" spans="27:48" ht="23.45" customHeight="1" x14ac:dyDescent="0.2">
      <c r="AA1073" s="97"/>
      <c r="AB1073" s="97"/>
      <c r="AC1073" s="97"/>
      <c r="AD1073" s="97"/>
      <c r="AE1073" s="97"/>
      <c r="AF1073" s="93"/>
      <c r="AG1073" s="93"/>
      <c r="AH1073" s="93"/>
      <c r="AI1073" s="30"/>
      <c r="AJ1073" s="30"/>
      <c r="AK1073" s="30"/>
      <c r="AL1073" s="30"/>
      <c r="AM1073" s="109"/>
      <c r="AN1073" s="109"/>
      <c r="AO1073" s="30"/>
      <c r="AP1073" s="112" t="s">
        <v>1885</v>
      </c>
      <c r="AQ1073"/>
      <c r="AR1073"/>
      <c r="AS1073"/>
      <c r="AT1073"/>
      <c r="AU1073"/>
      <c r="AV1073"/>
    </row>
    <row r="1074" spans="27:48" ht="23.45" customHeight="1" x14ac:dyDescent="0.2">
      <c r="AA1074" s="97"/>
      <c r="AB1074" s="97"/>
      <c r="AC1074" s="97"/>
      <c r="AD1074" s="97"/>
      <c r="AE1074" s="97"/>
      <c r="AF1074" s="93"/>
      <c r="AG1074" s="93"/>
      <c r="AH1074" s="93"/>
      <c r="AI1074" s="30"/>
      <c r="AJ1074" s="30"/>
      <c r="AK1074" s="30"/>
      <c r="AL1074" s="30"/>
      <c r="AM1074" s="109"/>
      <c r="AN1074" s="109"/>
      <c r="AO1074" s="30"/>
      <c r="AP1074" s="112" t="s">
        <v>1886</v>
      </c>
      <c r="AQ1074"/>
      <c r="AR1074"/>
      <c r="AS1074"/>
      <c r="AT1074"/>
      <c r="AU1074"/>
      <c r="AV1074"/>
    </row>
    <row r="1075" spans="27:48" ht="23.45" customHeight="1" x14ac:dyDescent="0.2">
      <c r="AA1075" s="97"/>
      <c r="AB1075" s="97"/>
      <c r="AC1075" s="97"/>
      <c r="AD1075" s="97"/>
      <c r="AE1075" s="97"/>
      <c r="AF1075" s="93"/>
      <c r="AG1075" s="93"/>
      <c r="AH1075" s="93"/>
      <c r="AI1075" s="30"/>
      <c r="AJ1075" s="30"/>
      <c r="AK1075" s="30"/>
      <c r="AL1075" s="30"/>
      <c r="AM1075" s="109"/>
      <c r="AN1075" s="109"/>
      <c r="AO1075" s="30"/>
      <c r="AP1075" s="112" t="s">
        <v>1887</v>
      </c>
      <c r="AQ1075"/>
      <c r="AR1075"/>
      <c r="AS1075"/>
      <c r="AT1075"/>
      <c r="AU1075"/>
      <c r="AV1075"/>
    </row>
    <row r="1076" spans="27:48" ht="23.45" customHeight="1" x14ac:dyDescent="0.2">
      <c r="AA1076" s="97"/>
      <c r="AB1076" s="97"/>
      <c r="AC1076" s="97"/>
      <c r="AD1076" s="97"/>
      <c r="AE1076" s="97"/>
      <c r="AF1076" s="93"/>
      <c r="AG1076" s="93"/>
      <c r="AH1076" s="93"/>
      <c r="AI1076" s="30"/>
      <c r="AJ1076" s="30"/>
      <c r="AK1076" s="30"/>
      <c r="AL1076" s="30"/>
      <c r="AM1076" s="109"/>
      <c r="AN1076" s="109"/>
      <c r="AO1076" s="30"/>
      <c r="AP1076" s="112" t="s">
        <v>1888</v>
      </c>
      <c r="AQ1076"/>
      <c r="AR1076"/>
      <c r="AS1076"/>
      <c r="AT1076"/>
      <c r="AU1076"/>
      <c r="AV1076"/>
    </row>
    <row r="1077" spans="27:48" ht="23.45" customHeight="1" x14ac:dyDescent="0.2">
      <c r="AA1077" s="97"/>
      <c r="AB1077" s="97"/>
      <c r="AC1077" s="97"/>
      <c r="AD1077" s="97"/>
      <c r="AE1077" s="97"/>
      <c r="AF1077" s="93"/>
      <c r="AG1077" s="93"/>
      <c r="AH1077" s="93"/>
      <c r="AI1077" s="30"/>
      <c r="AJ1077" s="30"/>
      <c r="AK1077" s="30"/>
      <c r="AL1077" s="30"/>
      <c r="AM1077" s="109"/>
      <c r="AN1077" s="109"/>
      <c r="AO1077" s="30"/>
      <c r="AP1077" s="112" t="s">
        <v>1889</v>
      </c>
      <c r="AQ1077"/>
      <c r="AR1077"/>
      <c r="AS1077"/>
      <c r="AT1077"/>
      <c r="AU1077"/>
      <c r="AV1077"/>
    </row>
    <row r="1078" spans="27:48" ht="23.45" customHeight="1" x14ac:dyDescent="0.2">
      <c r="AA1078" s="97"/>
      <c r="AB1078" s="97"/>
      <c r="AC1078" s="97"/>
      <c r="AD1078" s="97"/>
      <c r="AE1078" s="97"/>
      <c r="AF1078" s="93"/>
      <c r="AG1078" s="93"/>
      <c r="AH1078" s="93"/>
      <c r="AI1078" s="30"/>
      <c r="AJ1078" s="30"/>
      <c r="AK1078" s="30"/>
      <c r="AL1078" s="30"/>
      <c r="AM1078" s="109"/>
      <c r="AN1078" s="109"/>
      <c r="AO1078" s="30"/>
      <c r="AP1078" s="112" t="s">
        <v>1890</v>
      </c>
      <c r="AQ1078"/>
      <c r="AR1078"/>
      <c r="AS1078"/>
      <c r="AT1078"/>
      <c r="AU1078"/>
      <c r="AV1078"/>
    </row>
    <row r="1079" spans="27:48" ht="23.45" customHeight="1" x14ac:dyDescent="0.2">
      <c r="AA1079" s="97"/>
      <c r="AB1079" s="97"/>
      <c r="AC1079" s="97"/>
      <c r="AD1079" s="97"/>
      <c r="AE1079" s="97"/>
      <c r="AF1079" s="93"/>
      <c r="AG1079" s="93"/>
      <c r="AH1079" s="93"/>
      <c r="AI1079" s="30"/>
      <c r="AJ1079" s="30"/>
      <c r="AK1079" s="30"/>
      <c r="AL1079" s="30"/>
      <c r="AM1079" s="109"/>
      <c r="AN1079" s="109"/>
      <c r="AO1079" s="30"/>
      <c r="AP1079" s="112" t="s">
        <v>1891</v>
      </c>
      <c r="AQ1079"/>
      <c r="AR1079"/>
      <c r="AS1079"/>
      <c r="AT1079"/>
      <c r="AU1079"/>
      <c r="AV1079"/>
    </row>
    <row r="1080" spans="27:48" ht="23.45" customHeight="1" x14ac:dyDescent="0.2">
      <c r="AA1080" s="97"/>
      <c r="AB1080" s="97"/>
      <c r="AC1080" s="97"/>
      <c r="AD1080" s="97"/>
      <c r="AE1080" s="97"/>
      <c r="AF1080" s="93"/>
      <c r="AG1080" s="93"/>
      <c r="AH1080" s="93"/>
      <c r="AI1080" s="30"/>
      <c r="AJ1080" s="30"/>
      <c r="AK1080" s="30"/>
      <c r="AL1080" s="30"/>
      <c r="AM1080" s="109"/>
      <c r="AN1080" s="109"/>
      <c r="AO1080" s="30"/>
      <c r="AP1080" s="112" t="s">
        <v>1892</v>
      </c>
      <c r="AQ1080"/>
      <c r="AR1080"/>
      <c r="AS1080"/>
      <c r="AT1080"/>
      <c r="AU1080"/>
      <c r="AV1080"/>
    </row>
    <row r="1081" spans="27:48" ht="23.45" customHeight="1" x14ac:dyDescent="0.2">
      <c r="AA1081" s="97"/>
      <c r="AB1081" s="97"/>
      <c r="AC1081" s="97"/>
      <c r="AD1081" s="97"/>
      <c r="AE1081" s="97"/>
      <c r="AF1081" s="93"/>
      <c r="AG1081" s="93"/>
      <c r="AH1081" s="93"/>
      <c r="AI1081" s="30"/>
      <c r="AJ1081" s="30"/>
      <c r="AK1081" s="30"/>
      <c r="AL1081" s="30"/>
      <c r="AM1081" s="109"/>
      <c r="AN1081" s="109"/>
      <c r="AO1081" s="30"/>
      <c r="AP1081" s="112" t="s">
        <v>1893</v>
      </c>
      <c r="AQ1081"/>
      <c r="AR1081"/>
      <c r="AS1081"/>
      <c r="AT1081"/>
      <c r="AU1081"/>
      <c r="AV1081"/>
    </row>
    <row r="1082" spans="27:48" ht="23.45" customHeight="1" x14ac:dyDescent="0.2">
      <c r="AA1082" s="97"/>
      <c r="AB1082" s="97"/>
      <c r="AC1082" s="97"/>
      <c r="AD1082" s="97"/>
      <c r="AE1082" s="97"/>
      <c r="AF1082" s="93"/>
      <c r="AG1082" s="93"/>
      <c r="AH1082" s="93"/>
      <c r="AI1082" s="30"/>
      <c r="AJ1082" s="30"/>
      <c r="AK1082" s="30"/>
      <c r="AL1082" s="30"/>
      <c r="AM1082" s="109"/>
      <c r="AN1082" s="109"/>
      <c r="AO1082" s="30"/>
      <c r="AP1082" s="112" t="s">
        <v>1894</v>
      </c>
      <c r="AQ1082"/>
      <c r="AR1082"/>
      <c r="AS1082"/>
      <c r="AT1082"/>
      <c r="AU1082"/>
      <c r="AV1082"/>
    </row>
    <row r="1083" spans="27:48" ht="23.45" customHeight="1" x14ac:dyDescent="0.2">
      <c r="AA1083" s="97"/>
      <c r="AB1083" s="97"/>
      <c r="AC1083" s="97"/>
      <c r="AD1083" s="97"/>
      <c r="AE1083" s="97"/>
      <c r="AF1083" s="93"/>
      <c r="AG1083" s="93"/>
      <c r="AH1083" s="93"/>
      <c r="AI1083" s="30"/>
      <c r="AJ1083" s="30"/>
      <c r="AK1083" s="30"/>
      <c r="AL1083" s="30"/>
      <c r="AM1083" s="109"/>
      <c r="AN1083" s="109"/>
      <c r="AO1083" s="30"/>
      <c r="AP1083" s="112" t="s">
        <v>1895</v>
      </c>
      <c r="AQ1083"/>
      <c r="AR1083"/>
      <c r="AS1083"/>
      <c r="AT1083"/>
      <c r="AU1083"/>
      <c r="AV1083"/>
    </row>
    <row r="1084" spans="27:48" ht="23.45" customHeight="1" x14ac:dyDescent="0.2">
      <c r="AA1084" s="97"/>
      <c r="AB1084" s="97"/>
      <c r="AC1084" s="97"/>
      <c r="AD1084" s="97"/>
      <c r="AE1084" s="97"/>
      <c r="AF1084" s="93"/>
      <c r="AG1084" s="93"/>
      <c r="AH1084" s="93"/>
      <c r="AI1084" s="30"/>
      <c r="AJ1084" s="30"/>
      <c r="AK1084" s="30"/>
      <c r="AL1084" s="30"/>
      <c r="AM1084" s="109"/>
      <c r="AN1084" s="109"/>
      <c r="AO1084" s="30"/>
      <c r="AP1084" s="112" t="s">
        <v>1896</v>
      </c>
      <c r="AQ1084"/>
      <c r="AR1084"/>
      <c r="AS1084"/>
      <c r="AT1084"/>
      <c r="AU1084"/>
      <c r="AV1084"/>
    </row>
    <row r="1085" spans="27:48" ht="23.45" customHeight="1" x14ac:dyDescent="0.2">
      <c r="AA1085" s="97"/>
      <c r="AB1085" s="97"/>
      <c r="AC1085" s="97"/>
      <c r="AD1085" s="97"/>
      <c r="AE1085" s="97"/>
      <c r="AF1085" s="93"/>
      <c r="AG1085" s="93"/>
      <c r="AH1085" s="93"/>
      <c r="AI1085" s="30"/>
      <c r="AJ1085" s="30"/>
      <c r="AK1085" s="30"/>
      <c r="AL1085" s="30"/>
      <c r="AM1085" s="109"/>
      <c r="AN1085" s="109"/>
      <c r="AO1085" s="30"/>
      <c r="AP1085" s="112" t="s">
        <v>1897</v>
      </c>
      <c r="AQ1085"/>
      <c r="AR1085"/>
      <c r="AS1085"/>
      <c r="AT1085"/>
      <c r="AU1085"/>
      <c r="AV1085"/>
    </row>
    <row r="1086" spans="27:48" ht="23.45" customHeight="1" x14ac:dyDescent="0.2">
      <c r="AA1086" s="97"/>
      <c r="AB1086" s="97"/>
      <c r="AC1086" s="97"/>
      <c r="AD1086" s="97"/>
      <c r="AE1086" s="97"/>
      <c r="AF1086" s="93"/>
      <c r="AG1086" s="93"/>
      <c r="AH1086" s="93"/>
      <c r="AI1086" s="30"/>
      <c r="AJ1086" s="30"/>
      <c r="AK1086" s="30"/>
      <c r="AL1086" s="30"/>
      <c r="AM1086" s="109"/>
      <c r="AN1086" s="109"/>
      <c r="AO1086" s="30"/>
      <c r="AP1086" s="112" t="s">
        <v>1898</v>
      </c>
      <c r="AQ1086"/>
      <c r="AR1086"/>
      <c r="AS1086"/>
      <c r="AT1086"/>
      <c r="AU1086"/>
      <c r="AV1086"/>
    </row>
    <row r="1087" spans="27:48" ht="23.45" customHeight="1" x14ac:dyDescent="0.2">
      <c r="AA1087" s="97"/>
      <c r="AB1087" s="97"/>
      <c r="AC1087" s="97"/>
      <c r="AD1087" s="97"/>
      <c r="AE1087" s="97"/>
      <c r="AF1087" s="93"/>
      <c r="AG1087" s="93"/>
      <c r="AH1087" s="93"/>
      <c r="AI1087" s="30"/>
      <c r="AJ1087" s="30"/>
      <c r="AK1087" s="30"/>
      <c r="AL1087" s="30"/>
      <c r="AM1087" s="109"/>
      <c r="AN1087" s="109"/>
      <c r="AO1087" s="30"/>
      <c r="AP1087" s="112" t="s">
        <v>1899</v>
      </c>
      <c r="AQ1087"/>
      <c r="AR1087"/>
      <c r="AS1087"/>
      <c r="AT1087"/>
      <c r="AU1087"/>
      <c r="AV1087"/>
    </row>
    <row r="1088" spans="27:48" ht="23.45" customHeight="1" x14ac:dyDescent="0.2">
      <c r="AA1088" s="97"/>
      <c r="AB1088" s="97"/>
      <c r="AC1088" s="97"/>
      <c r="AD1088" s="97"/>
      <c r="AE1088" s="97"/>
      <c r="AF1088" s="93"/>
      <c r="AG1088" s="93"/>
      <c r="AH1088" s="93"/>
      <c r="AI1088" s="30"/>
      <c r="AJ1088" s="30"/>
      <c r="AK1088" s="30"/>
      <c r="AL1088" s="30"/>
      <c r="AM1088" s="109"/>
      <c r="AN1088" s="109"/>
      <c r="AO1088" s="30"/>
      <c r="AP1088" s="112" t="s">
        <v>1900</v>
      </c>
      <c r="AQ1088"/>
      <c r="AR1088"/>
      <c r="AS1088"/>
      <c r="AT1088"/>
      <c r="AU1088"/>
      <c r="AV1088"/>
    </row>
    <row r="1089" spans="27:48" ht="23.45" customHeight="1" x14ac:dyDescent="0.2">
      <c r="AA1089" s="97"/>
      <c r="AB1089" s="97"/>
      <c r="AC1089" s="97"/>
      <c r="AD1089" s="97"/>
      <c r="AE1089" s="97"/>
      <c r="AF1089" s="93"/>
      <c r="AG1089" s="93"/>
      <c r="AH1089" s="93"/>
      <c r="AI1089" s="30"/>
      <c r="AJ1089" s="30"/>
      <c r="AK1089" s="30"/>
      <c r="AL1089" s="30"/>
      <c r="AM1089" s="109"/>
      <c r="AN1089" s="109"/>
      <c r="AO1089" s="30"/>
      <c r="AP1089" s="112" t="s">
        <v>1901</v>
      </c>
      <c r="AQ1089"/>
      <c r="AR1089"/>
      <c r="AS1089"/>
      <c r="AT1089"/>
      <c r="AU1089"/>
      <c r="AV1089"/>
    </row>
    <row r="1090" spans="27:48" ht="23.45" customHeight="1" x14ac:dyDescent="0.2">
      <c r="AA1090" s="97"/>
      <c r="AB1090" s="97"/>
      <c r="AC1090" s="97"/>
      <c r="AD1090" s="97"/>
      <c r="AE1090" s="97"/>
      <c r="AF1090" s="93"/>
      <c r="AG1090" s="93"/>
      <c r="AH1090" s="93"/>
      <c r="AI1090" s="30"/>
      <c r="AJ1090" s="30"/>
      <c r="AK1090" s="30"/>
      <c r="AL1090" s="30"/>
      <c r="AM1090" s="109"/>
      <c r="AN1090" s="109"/>
      <c r="AO1090" s="30"/>
      <c r="AP1090" s="112" t="s">
        <v>1902</v>
      </c>
      <c r="AQ1090"/>
      <c r="AR1090"/>
      <c r="AS1090"/>
      <c r="AT1090"/>
      <c r="AU1090"/>
      <c r="AV1090"/>
    </row>
    <row r="1091" spans="27:48" ht="23.45" customHeight="1" x14ac:dyDescent="0.2">
      <c r="AA1091" s="97"/>
      <c r="AB1091" s="97"/>
      <c r="AC1091" s="97"/>
      <c r="AD1091" s="97"/>
      <c r="AE1091" s="97"/>
      <c r="AF1091" s="93"/>
      <c r="AG1091" s="93"/>
      <c r="AH1091" s="93"/>
      <c r="AI1091" s="30"/>
      <c r="AJ1091" s="30"/>
      <c r="AK1091" s="30"/>
      <c r="AL1091" s="30"/>
      <c r="AM1091" s="109"/>
      <c r="AN1091" s="109"/>
      <c r="AO1091" s="30"/>
      <c r="AP1091" s="112" t="s">
        <v>1903</v>
      </c>
      <c r="AQ1091"/>
      <c r="AR1091"/>
      <c r="AS1091"/>
      <c r="AT1091"/>
      <c r="AU1091"/>
      <c r="AV1091"/>
    </row>
    <row r="1092" spans="27:48" ht="23.45" customHeight="1" x14ac:dyDescent="0.2">
      <c r="AA1092" s="97"/>
      <c r="AB1092" s="97"/>
      <c r="AC1092" s="97"/>
      <c r="AD1092" s="97"/>
      <c r="AE1092" s="97"/>
      <c r="AF1092" s="93"/>
      <c r="AG1092" s="93"/>
      <c r="AH1092" s="93"/>
      <c r="AI1092" s="30"/>
      <c r="AJ1092" s="30"/>
      <c r="AK1092" s="30"/>
      <c r="AL1092" s="30"/>
      <c r="AM1092" s="109"/>
      <c r="AN1092" s="109"/>
      <c r="AO1092" s="30"/>
      <c r="AP1092" s="112" t="s">
        <v>1904</v>
      </c>
      <c r="AQ1092"/>
      <c r="AR1092"/>
      <c r="AS1092"/>
      <c r="AT1092"/>
      <c r="AU1092"/>
      <c r="AV1092"/>
    </row>
    <row r="1093" spans="27:48" ht="23.45" customHeight="1" x14ac:dyDescent="0.2">
      <c r="AA1093" s="97"/>
      <c r="AB1093" s="97"/>
      <c r="AC1093" s="97"/>
      <c r="AD1093" s="97"/>
      <c r="AE1093" s="97"/>
      <c r="AF1093" s="93"/>
      <c r="AG1093" s="93"/>
      <c r="AH1093" s="93"/>
      <c r="AI1093" s="30"/>
      <c r="AJ1093" s="30"/>
      <c r="AK1093" s="30"/>
      <c r="AL1093" s="30"/>
      <c r="AM1093" s="109"/>
      <c r="AN1093" s="109"/>
      <c r="AO1093" s="30"/>
      <c r="AP1093" s="112" t="s">
        <v>1905</v>
      </c>
      <c r="AQ1093"/>
      <c r="AR1093"/>
      <c r="AS1093"/>
      <c r="AT1093"/>
      <c r="AU1093"/>
      <c r="AV1093"/>
    </row>
    <row r="1094" spans="27:48" ht="23.45" customHeight="1" x14ac:dyDescent="0.2">
      <c r="AA1094" s="97"/>
      <c r="AB1094" s="97"/>
      <c r="AC1094" s="97"/>
      <c r="AD1094" s="97"/>
      <c r="AE1094" s="97"/>
      <c r="AF1094" s="93"/>
      <c r="AG1094" s="93"/>
      <c r="AH1094" s="93"/>
      <c r="AI1094" s="30"/>
      <c r="AJ1094" s="30"/>
      <c r="AK1094" s="30"/>
      <c r="AL1094" s="30"/>
      <c r="AM1094" s="109"/>
      <c r="AN1094" s="109"/>
      <c r="AO1094" s="30"/>
      <c r="AP1094" s="112" t="s">
        <v>1906</v>
      </c>
      <c r="AQ1094"/>
      <c r="AR1094"/>
      <c r="AS1094"/>
      <c r="AT1094"/>
      <c r="AU1094"/>
      <c r="AV1094"/>
    </row>
    <row r="1095" spans="27:48" ht="23.45" customHeight="1" x14ac:dyDescent="0.2">
      <c r="AA1095" s="97"/>
      <c r="AB1095" s="97"/>
      <c r="AC1095" s="97"/>
      <c r="AD1095" s="97"/>
      <c r="AE1095" s="97"/>
      <c r="AF1095" s="93"/>
      <c r="AG1095" s="93"/>
      <c r="AH1095" s="93"/>
      <c r="AI1095" s="30"/>
      <c r="AJ1095" s="30"/>
      <c r="AK1095" s="30"/>
      <c r="AL1095" s="30"/>
      <c r="AM1095" s="109"/>
      <c r="AN1095" s="109"/>
      <c r="AO1095" s="30"/>
      <c r="AP1095" s="112" t="s">
        <v>1907</v>
      </c>
      <c r="AQ1095"/>
      <c r="AR1095"/>
      <c r="AS1095"/>
      <c r="AT1095"/>
      <c r="AU1095"/>
      <c r="AV1095"/>
    </row>
    <row r="1096" spans="27:48" ht="23.45" customHeight="1" x14ac:dyDescent="0.2">
      <c r="AA1096" s="97"/>
      <c r="AB1096" s="97"/>
      <c r="AC1096" s="97"/>
      <c r="AD1096" s="97"/>
      <c r="AE1096" s="97"/>
      <c r="AF1096" s="93"/>
      <c r="AG1096" s="93"/>
      <c r="AH1096" s="93"/>
      <c r="AI1096" s="30"/>
      <c r="AJ1096" s="30"/>
      <c r="AK1096" s="30"/>
      <c r="AL1096" s="30"/>
      <c r="AM1096" s="109"/>
      <c r="AN1096" s="109"/>
      <c r="AO1096" s="30"/>
      <c r="AP1096" s="112" t="s">
        <v>1908</v>
      </c>
      <c r="AQ1096"/>
      <c r="AR1096"/>
      <c r="AS1096"/>
      <c r="AT1096"/>
      <c r="AU1096"/>
      <c r="AV1096"/>
    </row>
    <row r="1097" spans="27:48" ht="23.45" customHeight="1" x14ac:dyDescent="0.2">
      <c r="AA1097" s="97"/>
      <c r="AB1097" s="97"/>
      <c r="AC1097" s="97"/>
      <c r="AD1097" s="97"/>
      <c r="AE1097" s="97"/>
      <c r="AF1097" s="93"/>
      <c r="AG1097" s="93"/>
      <c r="AH1097" s="93"/>
      <c r="AI1097" s="30"/>
      <c r="AJ1097" s="30"/>
      <c r="AK1097" s="30"/>
      <c r="AL1097" s="30"/>
      <c r="AM1097" s="109"/>
      <c r="AN1097" s="109"/>
      <c r="AO1097" s="30"/>
      <c r="AP1097" s="112" t="s">
        <v>1909</v>
      </c>
      <c r="AQ1097"/>
      <c r="AR1097"/>
      <c r="AS1097"/>
      <c r="AT1097"/>
      <c r="AU1097"/>
      <c r="AV1097"/>
    </row>
    <row r="1098" spans="27:48" ht="23.45" customHeight="1" x14ac:dyDescent="0.2">
      <c r="AA1098" s="97"/>
      <c r="AB1098" s="97"/>
      <c r="AC1098" s="97"/>
      <c r="AD1098" s="97"/>
      <c r="AE1098" s="97"/>
      <c r="AF1098" s="93"/>
      <c r="AG1098" s="93"/>
      <c r="AH1098" s="93"/>
      <c r="AI1098" s="30"/>
      <c r="AJ1098" s="30"/>
      <c r="AK1098" s="30"/>
      <c r="AL1098" s="30"/>
      <c r="AM1098" s="109"/>
      <c r="AN1098" s="109"/>
      <c r="AO1098" s="30"/>
      <c r="AP1098" s="112" t="s">
        <v>1910</v>
      </c>
      <c r="AQ1098"/>
      <c r="AR1098"/>
      <c r="AS1098"/>
      <c r="AT1098"/>
      <c r="AU1098"/>
      <c r="AV1098"/>
    </row>
    <row r="1099" spans="27:48" ht="23.45" customHeight="1" x14ac:dyDescent="0.2">
      <c r="AA1099" s="97"/>
      <c r="AB1099" s="97"/>
      <c r="AC1099" s="97"/>
      <c r="AD1099" s="97"/>
      <c r="AE1099" s="97"/>
      <c r="AF1099" s="93"/>
      <c r="AG1099" s="93"/>
      <c r="AH1099" s="93"/>
      <c r="AI1099" s="30"/>
      <c r="AJ1099" s="30"/>
      <c r="AK1099" s="30"/>
      <c r="AL1099" s="30"/>
      <c r="AM1099" s="109"/>
      <c r="AN1099" s="109"/>
      <c r="AO1099" s="30"/>
      <c r="AP1099" s="112" t="s">
        <v>1911</v>
      </c>
      <c r="AQ1099"/>
      <c r="AR1099"/>
      <c r="AS1099"/>
      <c r="AT1099"/>
      <c r="AU1099"/>
      <c r="AV1099"/>
    </row>
    <row r="1100" spans="27:48" ht="23.45" customHeight="1" x14ac:dyDescent="0.2">
      <c r="AA1100" s="97"/>
      <c r="AB1100" s="97"/>
      <c r="AC1100" s="97"/>
      <c r="AD1100" s="97"/>
      <c r="AE1100" s="97"/>
      <c r="AF1100" s="93"/>
      <c r="AG1100" s="93"/>
      <c r="AH1100" s="93"/>
      <c r="AI1100" s="30"/>
      <c r="AJ1100" s="30"/>
      <c r="AK1100" s="30"/>
      <c r="AL1100" s="30"/>
      <c r="AM1100" s="109"/>
      <c r="AN1100" s="109"/>
      <c r="AO1100" s="30"/>
      <c r="AP1100" s="112" t="s">
        <v>1912</v>
      </c>
      <c r="AQ1100"/>
      <c r="AR1100"/>
      <c r="AS1100"/>
      <c r="AT1100"/>
      <c r="AU1100"/>
      <c r="AV1100"/>
    </row>
    <row r="1101" spans="27:48" ht="23.45" customHeight="1" x14ac:dyDescent="0.2">
      <c r="AA1101" s="97"/>
      <c r="AB1101" s="97"/>
      <c r="AC1101" s="97"/>
      <c r="AD1101" s="97"/>
      <c r="AE1101" s="97"/>
      <c r="AF1101" s="93"/>
      <c r="AG1101" s="93"/>
      <c r="AH1101" s="93"/>
      <c r="AI1101" s="30"/>
      <c r="AJ1101" s="30"/>
      <c r="AK1101" s="30"/>
      <c r="AL1101" s="30"/>
      <c r="AM1101" s="109"/>
      <c r="AN1101" s="109"/>
      <c r="AO1101" s="30"/>
      <c r="AP1101" s="112" t="s">
        <v>1913</v>
      </c>
      <c r="AQ1101"/>
      <c r="AR1101"/>
      <c r="AS1101"/>
      <c r="AT1101"/>
      <c r="AU1101"/>
      <c r="AV1101"/>
    </row>
    <row r="1102" spans="27:48" ht="23.45" customHeight="1" x14ac:dyDescent="0.2">
      <c r="AA1102" s="97"/>
      <c r="AB1102" s="97"/>
      <c r="AC1102" s="97"/>
      <c r="AD1102" s="97"/>
      <c r="AE1102" s="97"/>
      <c r="AF1102" s="93"/>
      <c r="AG1102" s="93"/>
      <c r="AH1102" s="93"/>
      <c r="AI1102" s="30"/>
      <c r="AJ1102" s="30"/>
      <c r="AK1102" s="30"/>
      <c r="AL1102" s="30"/>
      <c r="AM1102" s="109"/>
      <c r="AN1102" s="109"/>
      <c r="AO1102" s="30"/>
      <c r="AP1102" s="112" t="s">
        <v>1914</v>
      </c>
      <c r="AQ1102"/>
      <c r="AR1102"/>
      <c r="AS1102"/>
      <c r="AT1102"/>
      <c r="AU1102"/>
      <c r="AV1102"/>
    </row>
    <row r="1103" spans="27:48" ht="23.45" customHeight="1" x14ac:dyDescent="0.2">
      <c r="AA1103" s="97"/>
      <c r="AB1103" s="97"/>
      <c r="AC1103" s="97"/>
      <c r="AD1103" s="97"/>
      <c r="AE1103" s="97"/>
      <c r="AF1103" s="93"/>
      <c r="AG1103" s="93"/>
      <c r="AH1103" s="93"/>
      <c r="AI1103" s="30"/>
      <c r="AJ1103" s="30"/>
      <c r="AK1103" s="30"/>
      <c r="AL1103" s="30"/>
      <c r="AM1103" s="109"/>
      <c r="AN1103" s="109"/>
      <c r="AO1103" s="30"/>
      <c r="AP1103" s="112" t="s">
        <v>1915</v>
      </c>
      <c r="AQ1103"/>
      <c r="AR1103"/>
      <c r="AS1103"/>
      <c r="AT1103"/>
      <c r="AU1103"/>
      <c r="AV1103"/>
    </row>
    <row r="1104" spans="27:48" ht="23.45" customHeight="1" x14ac:dyDescent="0.2">
      <c r="AA1104" s="97"/>
      <c r="AB1104" s="97"/>
      <c r="AC1104" s="97"/>
      <c r="AD1104" s="97"/>
      <c r="AE1104" s="97"/>
      <c r="AF1104" s="93"/>
      <c r="AG1104" s="93"/>
      <c r="AH1104" s="93"/>
      <c r="AI1104" s="30"/>
      <c r="AJ1104" s="30"/>
      <c r="AK1104" s="30"/>
      <c r="AL1104" s="30"/>
      <c r="AM1104" s="109"/>
      <c r="AN1104" s="109"/>
      <c r="AO1104" s="30"/>
      <c r="AP1104" s="112" t="s">
        <v>1916</v>
      </c>
      <c r="AQ1104"/>
      <c r="AR1104"/>
      <c r="AS1104"/>
      <c r="AT1104"/>
      <c r="AU1104"/>
      <c r="AV1104"/>
    </row>
    <row r="1105" spans="27:48" ht="23.45" customHeight="1" x14ac:dyDescent="0.2">
      <c r="AA1105" s="97"/>
      <c r="AB1105" s="97"/>
      <c r="AC1105" s="97"/>
      <c r="AD1105" s="97"/>
      <c r="AE1105" s="97"/>
      <c r="AF1105" s="93"/>
      <c r="AG1105" s="93"/>
      <c r="AH1105" s="93"/>
      <c r="AI1105" s="30"/>
      <c r="AJ1105" s="30"/>
      <c r="AK1105" s="30"/>
      <c r="AL1105" s="30"/>
      <c r="AM1105" s="109"/>
      <c r="AN1105" s="109"/>
      <c r="AO1105" s="30"/>
      <c r="AP1105" s="112" t="s">
        <v>1917</v>
      </c>
      <c r="AQ1105"/>
      <c r="AR1105"/>
      <c r="AS1105"/>
      <c r="AT1105"/>
      <c r="AU1105"/>
      <c r="AV1105"/>
    </row>
    <row r="1106" spans="27:48" ht="23.45" customHeight="1" x14ac:dyDescent="0.2">
      <c r="AA1106" s="97"/>
      <c r="AB1106" s="97"/>
      <c r="AC1106" s="97"/>
      <c r="AD1106" s="97"/>
      <c r="AE1106" s="97"/>
      <c r="AF1106" s="93"/>
      <c r="AG1106" s="93"/>
      <c r="AH1106" s="93"/>
      <c r="AI1106" s="30"/>
      <c r="AJ1106" s="30"/>
      <c r="AK1106" s="30"/>
      <c r="AL1106" s="30"/>
      <c r="AM1106" s="109"/>
      <c r="AN1106" s="109"/>
      <c r="AO1106" s="30"/>
      <c r="AP1106" s="112" t="s">
        <v>1918</v>
      </c>
      <c r="AQ1106"/>
      <c r="AR1106"/>
      <c r="AS1106"/>
      <c r="AT1106"/>
      <c r="AU1106"/>
      <c r="AV1106"/>
    </row>
    <row r="1107" spans="27:48" ht="23.45" customHeight="1" x14ac:dyDescent="0.2">
      <c r="AA1107" s="97"/>
      <c r="AB1107" s="97"/>
      <c r="AC1107" s="97"/>
      <c r="AD1107" s="97"/>
      <c r="AE1107" s="97"/>
      <c r="AF1107" s="93"/>
      <c r="AG1107" s="93"/>
      <c r="AH1107" s="93"/>
      <c r="AI1107" s="30"/>
      <c r="AJ1107" s="30"/>
      <c r="AK1107" s="30"/>
      <c r="AL1107" s="30"/>
      <c r="AM1107" s="109"/>
      <c r="AN1107" s="109"/>
      <c r="AO1107" s="30"/>
      <c r="AP1107" s="112" t="s">
        <v>1919</v>
      </c>
      <c r="AQ1107"/>
      <c r="AR1107"/>
      <c r="AS1107"/>
      <c r="AT1107"/>
      <c r="AU1107"/>
      <c r="AV1107"/>
    </row>
    <row r="1108" spans="27:48" ht="23.45" customHeight="1" x14ac:dyDescent="0.2">
      <c r="AA1108" s="97"/>
      <c r="AB1108" s="97"/>
      <c r="AC1108" s="97"/>
      <c r="AD1108" s="97"/>
      <c r="AE1108" s="97"/>
      <c r="AF1108" s="93"/>
      <c r="AG1108" s="93"/>
      <c r="AH1108" s="93"/>
      <c r="AI1108" s="30"/>
      <c r="AJ1108" s="30"/>
      <c r="AK1108" s="30"/>
      <c r="AL1108" s="30"/>
      <c r="AM1108" s="109"/>
      <c r="AN1108" s="109"/>
      <c r="AO1108" s="30"/>
      <c r="AP1108" s="112" t="s">
        <v>1920</v>
      </c>
      <c r="AQ1108"/>
      <c r="AR1108"/>
      <c r="AS1108"/>
      <c r="AT1108"/>
      <c r="AU1108"/>
      <c r="AV1108"/>
    </row>
    <row r="1109" spans="27:48" ht="23.45" customHeight="1" x14ac:dyDescent="0.2">
      <c r="AA1109" s="97"/>
      <c r="AB1109" s="97"/>
      <c r="AC1109" s="97"/>
      <c r="AD1109" s="97"/>
      <c r="AE1109" s="97"/>
      <c r="AF1109" s="93"/>
      <c r="AG1109" s="93"/>
      <c r="AH1109" s="93"/>
      <c r="AI1109" s="30"/>
      <c r="AJ1109" s="30"/>
      <c r="AK1109" s="30"/>
      <c r="AL1109" s="30"/>
      <c r="AM1109" s="109"/>
      <c r="AN1109" s="109"/>
      <c r="AO1109" s="30"/>
      <c r="AP1109" s="112" t="s">
        <v>1921</v>
      </c>
      <c r="AQ1109"/>
      <c r="AR1109"/>
      <c r="AS1109"/>
      <c r="AT1109"/>
      <c r="AU1109"/>
      <c r="AV1109"/>
    </row>
    <row r="1110" spans="27:48" ht="23.45" customHeight="1" x14ac:dyDescent="0.2">
      <c r="AA1110" s="97"/>
      <c r="AB1110" s="97"/>
      <c r="AC1110" s="97"/>
      <c r="AD1110" s="97"/>
      <c r="AE1110" s="97"/>
      <c r="AF1110" s="93"/>
      <c r="AG1110" s="93"/>
      <c r="AH1110" s="93"/>
      <c r="AI1110" s="30"/>
      <c r="AJ1110" s="30"/>
      <c r="AK1110" s="30"/>
      <c r="AL1110" s="30"/>
      <c r="AM1110" s="109"/>
      <c r="AN1110" s="109"/>
      <c r="AO1110" s="30"/>
      <c r="AP1110" s="112" t="s">
        <v>1922</v>
      </c>
      <c r="AQ1110"/>
      <c r="AR1110"/>
      <c r="AS1110"/>
      <c r="AT1110"/>
      <c r="AU1110"/>
      <c r="AV1110"/>
    </row>
    <row r="1111" spans="27:48" ht="23.45" customHeight="1" x14ac:dyDescent="0.2">
      <c r="AA1111" s="97"/>
      <c r="AB1111" s="97"/>
      <c r="AC1111" s="97"/>
      <c r="AD1111" s="97"/>
      <c r="AE1111" s="97"/>
      <c r="AF1111" s="93"/>
      <c r="AG1111" s="93"/>
      <c r="AH1111" s="93"/>
      <c r="AI1111" s="30"/>
      <c r="AJ1111" s="30"/>
      <c r="AK1111" s="30"/>
      <c r="AL1111" s="30"/>
      <c r="AM1111" s="109"/>
      <c r="AN1111" s="109"/>
      <c r="AO1111" s="30"/>
      <c r="AP1111" s="109" t="s">
        <v>1923</v>
      </c>
      <c r="AQ1111"/>
      <c r="AR1111"/>
      <c r="AS1111"/>
      <c r="AT1111"/>
      <c r="AU1111"/>
      <c r="AV1111"/>
    </row>
    <row r="1112" spans="27:48" ht="23.45" customHeight="1" x14ac:dyDescent="0.2">
      <c r="AA1112" s="97"/>
      <c r="AB1112" s="97"/>
      <c r="AC1112" s="97"/>
      <c r="AD1112" s="97"/>
      <c r="AE1112" s="97"/>
      <c r="AF1112" s="93"/>
      <c r="AG1112" s="93"/>
      <c r="AH1112" s="93"/>
      <c r="AI1112" s="30"/>
      <c r="AJ1112" s="30"/>
      <c r="AK1112" s="30"/>
      <c r="AL1112" s="30"/>
      <c r="AM1112" s="109"/>
      <c r="AN1112" s="109"/>
      <c r="AO1112" s="30"/>
      <c r="AP1112" s="109" t="s">
        <v>1924</v>
      </c>
      <c r="AQ1112"/>
      <c r="AR1112"/>
      <c r="AS1112"/>
      <c r="AT1112"/>
      <c r="AU1112"/>
      <c r="AV1112"/>
    </row>
    <row r="1113" spans="27:48" ht="23.45" customHeight="1" x14ac:dyDescent="0.2">
      <c r="AA1113" s="97"/>
      <c r="AB1113" s="97"/>
      <c r="AC1113" s="97"/>
      <c r="AD1113" s="97"/>
      <c r="AE1113" s="97"/>
      <c r="AF1113" s="93"/>
      <c r="AG1113" s="93"/>
      <c r="AH1113" s="93"/>
      <c r="AI1113" s="30"/>
      <c r="AJ1113" s="30"/>
      <c r="AK1113" s="30"/>
      <c r="AL1113" s="30"/>
      <c r="AM1113" s="109"/>
      <c r="AN1113" s="109"/>
      <c r="AO1113" s="30"/>
      <c r="AP1113" s="109" t="s">
        <v>1925</v>
      </c>
      <c r="AQ1113"/>
      <c r="AR1113"/>
      <c r="AS1113"/>
      <c r="AT1113"/>
      <c r="AU1113"/>
      <c r="AV1113"/>
    </row>
    <row r="1114" spans="27:48" ht="23.45" customHeight="1" x14ac:dyDescent="0.2">
      <c r="AA1114" s="97"/>
      <c r="AB1114" s="97"/>
      <c r="AC1114" s="97"/>
      <c r="AD1114" s="97"/>
      <c r="AE1114" s="97"/>
      <c r="AF1114" s="93"/>
      <c r="AG1114" s="93"/>
      <c r="AH1114" s="93"/>
      <c r="AI1114" s="30"/>
      <c r="AJ1114" s="30"/>
      <c r="AK1114" s="30"/>
      <c r="AL1114" s="30"/>
      <c r="AM1114" s="109"/>
      <c r="AN1114" s="109"/>
      <c r="AO1114" s="30"/>
      <c r="AP1114" s="109" t="s">
        <v>1926</v>
      </c>
      <c r="AQ1114"/>
      <c r="AR1114"/>
      <c r="AS1114"/>
      <c r="AT1114"/>
      <c r="AU1114"/>
      <c r="AV1114"/>
    </row>
    <row r="1115" spans="27:48" ht="23.45" customHeight="1" x14ac:dyDescent="0.2">
      <c r="AA1115" s="97"/>
      <c r="AB1115" s="97"/>
      <c r="AC1115" s="97"/>
      <c r="AD1115" s="97"/>
      <c r="AE1115" s="97"/>
      <c r="AF1115" s="93"/>
      <c r="AG1115" s="93"/>
      <c r="AH1115" s="93"/>
      <c r="AI1115" s="30"/>
      <c r="AJ1115" s="30"/>
      <c r="AK1115" s="30"/>
      <c r="AL1115" s="30"/>
      <c r="AM1115" s="109"/>
      <c r="AN1115" s="109"/>
      <c r="AO1115" s="30"/>
      <c r="AP1115" s="109" t="s">
        <v>1927</v>
      </c>
      <c r="AQ1115"/>
      <c r="AR1115"/>
      <c r="AS1115"/>
      <c r="AT1115"/>
      <c r="AU1115"/>
      <c r="AV1115"/>
    </row>
    <row r="1116" spans="27:48" ht="23.45" customHeight="1" x14ac:dyDescent="0.2">
      <c r="AA1116" s="97"/>
      <c r="AB1116" s="97"/>
      <c r="AC1116" s="97"/>
      <c r="AD1116" s="97"/>
      <c r="AE1116" s="97"/>
      <c r="AF1116" s="93"/>
      <c r="AG1116" s="93"/>
      <c r="AH1116" s="93"/>
      <c r="AI1116" s="30"/>
      <c r="AJ1116" s="30"/>
      <c r="AK1116" s="30"/>
      <c r="AL1116" s="30"/>
      <c r="AM1116" s="109"/>
      <c r="AN1116" s="109"/>
      <c r="AO1116" s="30"/>
      <c r="AP1116" s="109" t="s">
        <v>1928</v>
      </c>
      <c r="AQ1116"/>
      <c r="AR1116"/>
      <c r="AS1116"/>
      <c r="AT1116"/>
      <c r="AU1116"/>
      <c r="AV1116"/>
    </row>
    <row r="1117" spans="27:48" ht="23.45" customHeight="1" x14ac:dyDescent="0.2">
      <c r="AA1117" s="97"/>
      <c r="AB1117" s="97"/>
      <c r="AC1117" s="97"/>
      <c r="AD1117" s="97"/>
      <c r="AE1117" s="97"/>
      <c r="AF1117" s="93"/>
      <c r="AG1117" s="93"/>
      <c r="AH1117" s="93"/>
      <c r="AI1117" s="30"/>
      <c r="AJ1117" s="30"/>
      <c r="AK1117" s="30"/>
      <c r="AL1117" s="30"/>
      <c r="AM1117" s="109"/>
      <c r="AN1117" s="109"/>
      <c r="AO1117" s="30"/>
      <c r="AP1117" s="109" t="s">
        <v>1929</v>
      </c>
      <c r="AQ1117"/>
      <c r="AR1117"/>
      <c r="AS1117"/>
      <c r="AT1117"/>
      <c r="AU1117"/>
      <c r="AV1117"/>
    </row>
    <row r="1118" spans="27:48" ht="23.45" customHeight="1" x14ac:dyDescent="0.2">
      <c r="AA1118" s="97"/>
      <c r="AB1118" s="97"/>
      <c r="AC1118" s="97"/>
      <c r="AD1118" s="97"/>
      <c r="AE1118" s="97"/>
      <c r="AF1118" s="93"/>
      <c r="AG1118" s="93"/>
      <c r="AH1118" s="93"/>
      <c r="AI1118" s="30"/>
      <c r="AJ1118" s="30"/>
      <c r="AK1118" s="30"/>
      <c r="AL1118" s="30"/>
      <c r="AM1118" s="109"/>
      <c r="AN1118" s="109"/>
      <c r="AO1118" s="30"/>
      <c r="AP1118" s="109" t="s">
        <v>1930</v>
      </c>
      <c r="AQ1118"/>
      <c r="AR1118"/>
      <c r="AS1118"/>
      <c r="AT1118"/>
      <c r="AU1118"/>
      <c r="AV1118"/>
    </row>
    <row r="1119" spans="27:48" ht="23.45" customHeight="1" x14ac:dyDescent="0.2">
      <c r="AA1119" s="97"/>
      <c r="AB1119" s="97"/>
      <c r="AC1119" s="97"/>
      <c r="AD1119" s="97"/>
      <c r="AE1119" s="97"/>
      <c r="AF1119" s="93"/>
      <c r="AG1119" s="93"/>
      <c r="AH1119" s="93"/>
      <c r="AI1119" s="30"/>
      <c r="AJ1119" s="30"/>
      <c r="AK1119" s="30"/>
      <c r="AL1119" s="30"/>
      <c r="AM1119" s="109"/>
      <c r="AN1119" s="109"/>
      <c r="AO1119" s="30"/>
      <c r="AP1119" s="109" t="s">
        <v>1931</v>
      </c>
      <c r="AQ1119"/>
      <c r="AR1119"/>
      <c r="AS1119"/>
      <c r="AT1119"/>
      <c r="AU1119"/>
      <c r="AV1119"/>
    </row>
    <row r="1120" spans="27:48" ht="23.45" customHeight="1" x14ac:dyDescent="0.2">
      <c r="AA1120" s="97"/>
      <c r="AB1120" s="97"/>
      <c r="AC1120" s="97"/>
      <c r="AD1120" s="97"/>
      <c r="AE1120" s="97"/>
      <c r="AF1120" s="93"/>
      <c r="AG1120" s="93"/>
      <c r="AH1120" s="93"/>
      <c r="AI1120" s="30"/>
      <c r="AJ1120" s="30"/>
      <c r="AK1120" s="30"/>
      <c r="AL1120" s="30"/>
      <c r="AM1120" s="109"/>
      <c r="AN1120" s="109"/>
      <c r="AO1120" s="30"/>
      <c r="AP1120" s="109" t="s">
        <v>1932</v>
      </c>
      <c r="AQ1120"/>
      <c r="AR1120"/>
      <c r="AS1120"/>
      <c r="AT1120"/>
      <c r="AU1120"/>
      <c r="AV1120"/>
    </row>
    <row r="1121" spans="27:48" ht="23.45" customHeight="1" x14ac:dyDescent="0.2">
      <c r="AA1121" s="97"/>
      <c r="AB1121" s="97"/>
      <c r="AC1121" s="97"/>
      <c r="AD1121" s="97"/>
      <c r="AE1121" s="97"/>
      <c r="AF1121" s="93"/>
      <c r="AG1121" s="93"/>
      <c r="AH1121" s="93"/>
      <c r="AI1121" s="30"/>
      <c r="AJ1121" s="30"/>
      <c r="AK1121" s="30"/>
      <c r="AL1121" s="30"/>
      <c r="AM1121" s="109"/>
      <c r="AN1121" s="109"/>
      <c r="AO1121" s="30"/>
      <c r="AP1121" s="109" t="s">
        <v>1933</v>
      </c>
      <c r="AQ1121"/>
      <c r="AR1121"/>
      <c r="AS1121"/>
      <c r="AT1121"/>
      <c r="AU1121"/>
      <c r="AV1121"/>
    </row>
    <row r="1122" spans="27:48" ht="23.45" customHeight="1" x14ac:dyDescent="0.2">
      <c r="AA1122" s="97"/>
      <c r="AB1122" s="97"/>
      <c r="AC1122" s="97"/>
      <c r="AD1122" s="97"/>
      <c r="AE1122" s="97"/>
      <c r="AF1122" s="93"/>
      <c r="AG1122" s="93"/>
      <c r="AH1122" s="93"/>
      <c r="AI1122" s="30"/>
      <c r="AJ1122" s="30"/>
      <c r="AK1122" s="30"/>
      <c r="AL1122" s="30"/>
      <c r="AM1122" s="109"/>
      <c r="AN1122" s="109"/>
      <c r="AO1122" s="30"/>
      <c r="AP1122" s="109" t="s">
        <v>1934</v>
      </c>
      <c r="AQ1122"/>
      <c r="AR1122"/>
      <c r="AS1122"/>
      <c r="AT1122"/>
      <c r="AU1122"/>
      <c r="AV1122"/>
    </row>
    <row r="1123" spans="27:48" ht="23.45" customHeight="1" x14ac:dyDescent="0.2">
      <c r="AA1123" s="97"/>
      <c r="AB1123" s="97"/>
      <c r="AC1123" s="97"/>
      <c r="AD1123" s="97"/>
      <c r="AE1123" s="97"/>
      <c r="AF1123" s="93"/>
      <c r="AG1123" s="93"/>
      <c r="AH1123" s="93"/>
      <c r="AI1123" s="30"/>
      <c r="AJ1123" s="30"/>
      <c r="AK1123" s="30"/>
      <c r="AL1123" s="30"/>
      <c r="AM1123" s="109"/>
      <c r="AN1123" s="109"/>
      <c r="AO1123" s="30"/>
      <c r="AP1123" s="109" t="s">
        <v>1935</v>
      </c>
      <c r="AQ1123"/>
      <c r="AR1123"/>
      <c r="AS1123"/>
      <c r="AT1123"/>
      <c r="AU1123"/>
      <c r="AV1123"/>
    </row>
    <row r="1124" spans="27:48" ht="23.45" customHeight="1" x14ac:dyDescent="0.2">
      <c r="AA1124" s="97"/>
      <c r="AB1124" s="97"/>
      <c r="AC1124" s="97"/>
      <c r="AD1124" s="97"/>
      <c r="AE1124" s="97"/>
      <c r="AF1124" s="93"/>
      <c r="AG1124" s="93"/>
      <c r="AH1124" s="93"/>
      <c r="AI1124" s="30"/>
      <c r="AJ1124" s="30"/>
      <c r="AK1124" s="30"/>
      <c r="AL1124" s="30"/>
      <c r="AM1124" s="109"/>
      <c r="AN1124" s="109"/>
      <c r="AO1124" s="30"/>
      <c r="AP1124" s="109" t="s">
        <v>1936</v>
      </c>
      <c r="AQ1124"/>
      <c r="AR1124"/>
      <c r="AS1124"/>
      <c r="AT1124"/>
      <c r="AU1124"/>
      <c r="AV1124"/>
    </row>
    <row r="1125" spans="27:48" ht="23.45" customHeight="1" x14ac:dyDescent="0.2">
      <c r="AA1125" s="97"/>
      <c r="AB1125" s="97"/>
      <c r="AC1125" s="97"/>
      <c r="AD1125" s="97"/>
      <c r="AE1125" s="97"/>
      <c r="AF1125" s="93"/>
      <c r="AG1125" s="93"/>
      <c r="AH1125" s="93"/>
      <c r="AI1125" s="30"/>
      <c r="AJ1125" s="30"/>
      <c r="AK1125" s="30"/>
      <c r="AL1125" s="30"/>
      <c r="AM1125" s="109"/>
      <c r="AN1125" s="109"/>
      <c r="AO1125" s="30"/>
      <c r="AP1125" s="109" t="s">
        <v>1937</v>
      </c>
      <c r="AQ1125"/>
      <c r="AR1125"/>
      <c r="AS1125"/>
      <c r="AT1125"/>
      <c r="AU1125"/>
      <c r="AV1125"/>
    </row>
    <row r="1126" spans="27:48" ht="23.45" customHeight="1" x14ac:dyDescent="0.2">
      <c r="AA1126" s="97"/>
      <c r="AB1126" s="97"/>
      <c r="AC1126" s="97"/>
      <c r="AD1126" s="97"/>
      <c r="AE1126" s="97"/>
      <c r="AF1126" s="93"/>
      <c r="AG1126" s="93"/>
      <c r="AH1126" s="93"/>
      <c r="AI1126" s="30"/>
      <c r="AJ1126" s="30"/>
      <c r="AK1126" s="30"/>
      <c r="AL1126" s="30"/>
      <c r="AM1126" s="109"/>
      <c r="AN1126" s="109"/>
      <c r="AO1126" s="30"/>
      <c r="AP1126" s="109" t="s">
        <v>1938</v>
      </c>
      <c r="AQ1126"/>
      <c r="AR1126"/>
      <c r="AS1126"/>
      <c r="AT1126"/>
      <c r="AU1126"/>
      <c r="AV1126"/>
    </row>
    <row r="1127" spans="27:48" ht="23.45" customHeight="1" x14ac:dyDescent="0.2">
      <c r="AA1127" s="97"/>
      <c r="AB1127" s="97"/>
      <c r="AC1127" s="97"/>
      <c r="AD1127" s="97"/>
      <c r="AE1127" s="97"/>
      <c r="AF1127" s="93"/>
      <c r="AG1127" s="93"/>
      <c r="AH1127" s="93"/>
      <c r="AI1127" s="30"/>
      <c r="AJ1127" s="30"/>
      <c r="AK1127" s="30"/>
      <c r="AL1127" s="30"/>
      <c r="AM1127" s="109"/>
      <c r="AN1127" s="109"/>
      <c r="AO1127" s="30"/>
      <c r="AP1127" s="109" t="s">
        <v>1939</v>
      </c>
      <c r="AQ1127"/>
      <c r="AR1127"/>
      <c r="AS1127"/>
      <c r="AT1127"/>
      <c r="AU1127"/>
      <c r="AV1127"/>
    </row>
    <row r="1128" spans="27:48" ht="23.45" customHeight="1" x14ac:dyDescent="0.2">
      <c r="AA1128" s="97"/>
      <c r="AB1128" s="97"/>
      <c r="AC1128" s="97"/>
      <c r="AD1128" s="97"/>
      <c r="AE1128" s="97"/>
      <c r="AF1128" s="93"/>
      <c r="AG1128" s="93"/>
      <c r="AH1128" s="93"/>
      <c r="AI1128" s="30"/>
      <c r="AJ1128" s="30"/>
      <c r="AK1128" s="30"/>
      <c r="AL1128" s="30"/>
      <c r="AM1128" s="109"/>
      <c r="AN1128" s="109"/>
      <c r="AO1128" s="30"/>
      <c r="AP1128" s="109" t="s">
        <v>1940</v>
      </c>
      <c r="AQ1128"/>
      <c r="AR1128"/>
      <c r="AS1128"/>
      <c r="AT1128"/>
      <c r="AU1128"/>
      <c r="AV1128"/>
    </row>
    <row r="1129" spans="27:48" ht="23.45" customHeight="1" x14ac:dyDescent="0.2">
      <c r="AA1129" s="97"/>
      <c r="AB1129" s="97"/>
      <c r="AC1129" s="97"/>
      <c r="AD1129" s="97"/>
      <c r="AE1129" s="97"/>
      <c r="AF1129" s="93"/>
      <c r="AG1129" s="93"/>
      <c r="AH1129" s="93"/>
      <c r="AI1129" s="30"/>
      <c r="AJ1129" s="30"/>
      <c r="AK1129" s="30"/>
      <c r="AL1129" s="30"/>
      <c r="AM1129" s="109"/>
      <c r="AN1129" s="109"/>
      <c r="AO1129" s="30"/>
      <c r="AP1129" s="109" t="s">
        <v>1941</v>
      </c>
      <c r="AQ1129"/>
      <c r="AR1129"/>
      <c r="AS1129"/>
      <c r="AT1129"/>
      <c r="AU1129"/>
      <c r="AV1129"/>
    </row>
    <row r="1130" spans="27:48" ht="23.45" customHeight="1" x14ac:dyDescent="0.2">
      <c r="AA1130" s="97"/>
      <c r="AB1130" s="97"/>
      <c r="AC1130" s="97"/>
      <c r="AD1130" s="97"/>
      <c r="AE1130" s="97"/>
      <c r="AF1130" s="93"/>
      <c r="AG1130" s="93"/>
      <c r="AH1130" s="93"/>
      <c r="AI1130" s="30"/>
      <c r="AJ1130" s="30"/>
      <c r="AK1130" s="30"/>
      <c r="AL1130" s="30"/>
      <c r="AM1130" s="109"/>
      <c r="AN1130" s="109"/>
      <c r="AO1130" s="30"/>
      <c r="AP1130" s="109" t="s">
        <v>1942</v>
      </c>
      <c r="AQ1130"/>
      <c r="AR1130"/>
      <c r="AS1130"/>
      <c r="AT1130"/>
      <c r="AU1130"/>
      <c r="AV1130"/>
    </row>
    <row r="1131" spans="27:48" ht="23.45" customHeight="1" x14ac:dyDescent="0.2">
      <c r="AA1131" s="97"/>
      <c r="AB1131" s="97"/>
      <c r="AC1131" s="97"/>
      <c r="AD1131" s="97"/>
      <c r="AE1131" s="97"/>
      <c r="AF1131" s="93"/>
      <c r="AG1131" s="93"/>
      <c r="AH1131" s="93"/>
      <c r="AI1131" s="30"/>
      <c r="AJ1131" s="30"/>
      <c r="AK1131" s="30"/>
      <c r="AL1131" s="30"/>
      <c r="AM1131" s="109"/>
      <c r="AN1131" s="109"/>
      <c r="AO1131" s="30"/>
      <c r="AP1131" s="109" t="s">
        <v>1943</v>
      </c>
      <c r="AQ1131"/>
      <c r="AR1131"/>
      <c r="AS1131"/>
      <c r="AT1131"/>
      <c r="AU1131"/>
      <c r="AV1131"/>
    </row>
    <row r="1132" spans="27:48" ht="23.45" customHeight="1" x14ac:dyDescent="0.2">
      <c r="AA1132" s="97"/>
      <c r="AB1132" s="97"/>
      <c r="AC1132" s="97"/>
      <c r="AD1132" s="97"/>
      <c r="AE1132" s="97"/>
      <c r="AF1132" s="93"/>
      <c r="AG1132" s="93"/>
      <c r="AH1132" s="93"/>
      <c r="AI1132" s="30"/>
      <c r="AJ1132" s="30"/>
      <c r="AK1132" s="30"/>
      <c r="AL1132" s="30"/>
      <c r="AM1132" s="109"/>
      <c r="AN1132" s="109"/>
      <c r="AO1132" s="30"/>
      <c r="AP1132" s="109" t="s">
        <v>1944</v>
      </c>
      <c r="AQ1132"/>
      <c r="AR1132"/>
      <c r="AS1132"/>
      <c r="AT1132"/>
      <c r="AU1132"/>
      <c r="AV1132"/>
    </row>
    <row r="1133" spans="27:48" ht="23.45" customHeight="1" x14ac:dyDescent="0.2">
      <c r="AA1133" s="97"/>
      <c r="AB1133" s="97"/>
      <c r="AC1133" s="97"/>
      <c r="AD1133" s="97"/>
      <c r="AE1133" s="97"/>
      <c r="AF1133" s="93"/>
      <c r="AG1133" s="93"/>
      <c r="AH1133" s="93"/>
      <c r="AI1133" s="30"/>
      <c r="AJ1133" s="30"/>
      <c r="AK1133" s="30"/>
      <c r="AL1133" s="30"/>
      <c r="AM1133" s="109"/>
      <c r="AN1133" s="109"/>
      <c r="AO1133" s="30"/>
      <c r="AP1133" s="109" t="s">
        <v>1945</v>
      </c>
      <c r="AQ1133"/>
      <c r="AR1133"/>
      <c r="AS1133"/>
      <c r="AT1133"/>
      <c r="AU1133"/>
      <c r="AV1133"/>
    </row>
    <row r="1134" spans="27:48" ht="23.45" customHeight="1" x14ac:dyDescent="0.2">
      <c r="AA1134" s="97"/>
      <c r="AB1134" s="97"/>
      <c r="AC1134" s="97"/>
      <c r="AD1134" s="97"/>
      <c r="AE1134" s="97"/>
      <c r="AF1134" s="93"/>
      <c r="AG1134" s="93"/>
      <c r="AH1134" s="93"/>
      <c r="AI1134" s="30"/>
      <c r="AJ1134" s="30"/>
      <c r="AK1134" s="30"/>
      <c r="AL1134" s="30"/>
      <c r="AM1134" s="109"/>
      <c r="AN1134" s="109"/>
      <c r="AO1134" s="30"/>
      <c r="AP1134" s="109" t="s">
        <v>1946</v>
      </c>
      <c r="AQ1134"/>
      <c r="AR1134"/>
      <c r="AS1134"/>
      <c r="AT1134"/>
      <c r="AU1134"/>
      <c r="AV1134"/>
    </row>
    <row r="1135" spans="27:48" ht="23.45" customHeight="1" x14ac:dyDescent="0.2">
      <c r="AA1135" s="97"/>
      <c r="AB1135" s="97"/>
      <c r="AC1135" s="97"/>
      <c r="AD1135" s="97"/>
      <c r="AE1135" s="97"/>
      <c r="AF1135" s="93"/>
      <c r="AG1135" s="93"/>
      <c r="AH1135" s="93"/>
      <c r="AI1135" s="30"/>
      <c r="AJ1135" s="30"/>
      <c r="AK1135" s="30"/>
      <c r="AL1135" s="30"/>
      <c r="AM1135" s="109"/>
      <c r="AN1135" s="109"/>
      <c r="AO1135" s="30"/>
      <c r="AP1135" s="109" t="s">
        <v>1947</v>
      </c>
      <c r="AQ1135"/>
      <c r="AR1135"/>
      <c r="AS1135"/>
      <c r="AT1135"/>
      <c r="AU1135"/>
      <c r="AV1135"/>
    </row>
    <row r="1136" spans="27:48" ht="23.45" customHeight="1" x14ac:dyDescent="0.2">
      <c r="AA1136" s="97"/>
      <c r="AB1136" s="97"/>
      <c r="AC1136" s="97"/>
      <c r="AD1136" s="97"/>
      <c r="AE1136" s="97"/>
      <c r="AF1136" s="93"/>
      <c r="AG1136" s="93"/>
      <c r="AH1136" s="93"/>
      <c r="AI1136" s="30"/>
      <c r="AJ1136" s="30"/>
      <c r="AK1136" s="30"/>
      <c r="AL1136" s="30"/>
      <c r="AM1136" s="109"/>
      <c r="AN1136" s="109"/>
      <c r="AO1136" s="30"/>
      <c r="AP1136" s="109" t="s">
        <v>1948</v>
      </c>
      <c r="AQ1136"/>
      <c r="AR1136"/>
      <c r="AS1136"/>
      <c r="AT1136"/>
      <c r="AU1136"/>
      <c r="AV1136"/>
    </row>
    <row r="1137" spans="27:48" ht="23.45" customHeight="1" x14ac:dyDescent="0.2">
      <c r="AA1137" s="97"/>
      <c r="AB1137" s="97"/>
      <c r="AC1137" s="97"/>
      <c r="AD1137" s="97"/>
      <c r="AE1137" s="97"/>
      <c r="AF1137" s="93"/>
      <c r="AG1137" s="93"/>
      <c r="AH1137" s="93"/>
      <c r="AI1137" s="30"/>
      <c r="AJ1137" s="30"/>
      <c r="AK1137" s="30"/>
      <c r="AL1137" s="30"/>
      <c r="AM1137" s="109"/>
      <c r="AN1137" s="109"/>
      <c r="AO1137" s="30"/>
      <c r="AP1137" s="109" t="s">
        <v>1949</v>
      </c>
      <c r="AQ1137"/>
      <c r="AR1137"/>
      <c r="AS1137"/>
      <c r="AT1137"/>
      <c r="AU1137"/>
      <c r="AV1137"/>
    </row>
    <row r="1138" spans="27:48" ht="23.45" customHeight="1" x14ac:dyDescent="0.2">
      <c r="AA1138" s="97"/>
      <c r="AB1138" s="97"/>
      <c r="AC1138" s="97"/>
      <c r="AD1138" s="97"/>
      <c r="AE1138" s="97"/>
      <c r="AF1138" s="93"/>
      <c r="AG1138" s="93"/>
      <c r="AH1138" s="93"/>
      <c r="AI1138" s="30"/>
      <c r="AJ1138" s="30"/>
      <c r="AK1138" s="30"/>
      <c r="AL1138" s="30"/>
      <c r="AM1138" s="109"/>
      <c r="AN1138" s="109"/>
      <c r="AO1138" s="30"/>
      <c r="AP1138" s="109" t="s">
        <v>1950</v>
      </c>
      <c r="AQ1138"/>
      <c r="AR1138"/>
      <c r="AS1138"/>
      <c r="AT1138"/>
      <c r="AU1138"/>
      <c r="AV1138"/>
    </row>
    <row r="1139" spans="27:48" ht="23.45" customHeight="1" x14ac:dyDescent="0.2">
      <c r="AA1139" s="97"/>
      <c r="AB1139" s="97"/>
      <c r="AC1139" s="97"/>
      <c r="AD1139" s="97"/>
      <c r="AE1139" s="97"/>
      <c r="AF1139" s="93"/>
      <c r="AG1139" s="93"/>
      <c r="AH1139" s="93"/>
      <c r="AI1139" s="30"/>
      <c r="AJ1139" s="30"/>
      <c r="AK1139" s="30"/>
      <c r="AL1139" s="30"/>
      <c r="AM1139" s="109"/>
      <c r="AN1139" s="109"/>
      <c r="AO1139" s="30"/>
      <c r="AP1139" s="109" t="s">
        <v>1951</v>
      </c>
      <c r="AQ1139"/>
      <c r="AR1139"/>
      <c r="AS1139"/>
      <c r="AT1139"/>
      <c r="AU1139"/>
      <c r="AV1139"/>
    </row>
    <row r="1140" spans="27:48" ht="23.45" customHeight="1" x14ac:dyDescent="0.2">
      <c r="AA1140" s="97"/>
      <c r="AB1140" s="97"/>
      <c r="AC1140" s="97"/>
      <c r="AD1140" s="97"/>
      <c r="AE1140" s="97"/>
      <c r="AF1140" s="93"/>
      <c r="AG1140" s="93"/>
      <c r="AH1140" s="93"/>
      <c r="AI1140" s="30"/>
      <c r="AJ1140" s="30"/>
      <c r="AK1140" s="30"/>
      <c r="AL1140" s="30"/>
      <c r="AM1140" s="109"/>
      <c r="AN1140" s="109"/>
      <c r="AO1140" s="30"/>
      <c r="AP1140" s="109" t="s">
        <v>1952</v>
      </c>
      <c r="AQ1140"/>
      <c r="AR1140"/>
      <c r="AS1140"/>
      <c r="AT1140"/>
      <c r="AU1140"/>
      <c r="AV1140"/>
    </row>
    <row r="1141" spans="27:48" ht="23.45" customHeight="1" x14ac:dyDescent="0.2">
      <c r="AA1141" s="97"/>
      <c r="AB1141" s="97"/>
      <c r="AC1141" s="97"/>
      <c r="AD1141" s="97"/>
      <c r="AE1141" s="97"/>
      <c r="AF1141" s="93"/>
      <c r="AG1141" s="93"/>
      <c r="AH1141" s="93"/>
      <c r="AI1141" s="30"/>
      <c r="AJ1141" s="30"/>
      <c r="AK1141" s="30"/>
      <c r="AL1141" s="30"/>
      <c r="AM1141" s="109"/>
      <c r="AN1141" s="109"/>
      <c r="AO1141" s="30"/>
      <c r="AP1141" s="109" t="s">
        <v>1953</v>
      </c>
      <c r="AQ1141"/>
      <c r="AR1141"/>
      <c r="AS1141"/>
      <c r="AT1141"/>
      <c r="AU1141"/>
      <c r="AV1141"/>
    </row>
    <row r="1142" spans="27:48" ht="23.45" customHeight="1" x14ac:dyDescent="0.2">
      <c r="AA1142" s="97"/>
      <c r="AB1142" s="97"/>
      <c r="AC1142" s="97"/>
      <c r="AD1142" s="97"/>
      <c r="AE1142" s="97"/>
      <c r="AF1142" s="93"/>
      <c r="AG1142" s="93"/>
      <c r="AH1142" s="93"/>
      <c r="AI1142" s="30"/>
      <c r="AJ1142" s="30"/>
      <c r="AK1142" s="30"/>
      <c r="AL1142" s="30"/>
      <c r="AM1142" s="109"/>
      <c r="AN1142" s="109"/>
      <c r="AO1142" s="30"/>
      <c r="AP1142" s="109" t="s">
        <v>1954</v>
      </c>
      <c r="AQ1142"/>
      <c r="AR1142"/>
      <c r="AS1142"/>
      <c r="AT1142"/>
      <c r="AU1142"/>
      <c r="AV1142"/>
    </row>
    <row r="1143" spans="27:48" ht="23.45" customHeight="1" x14ac:dyDescent="0.2">
      <c r="AA1143" s="97"/>
      <c r="AB1143" s="97"/>
      <c r="AC1143" s="97"/>
      <c r="AD1143" s="97"/>
      <c r="AE1143" s="97"/>
      <c r="AF1143" s="93"/>
      <c r="AG1143" s="93"/>
      <c r="AH1143" s="93"/>
      <c r="AI1143" s="30"/>
      <c r="AJ1143" s="30"/>
      <c r="AK1143" s="30"/>
      <c r="AL1143" s="30"/>
      <c r="AM1143" s="109"/>
      <c r="AN1143" s="109"/>
      <c r="AO1143" s="30"/>
      <c r="AP1143" s="109" t="s">
        <v>1955</v>
      </c>
      <c r="AQ1143"/>
      <c r="AR1143"/>
      <c r="AS1143"/>
      <c r="AT1143"/>
      <c r="AU1143"/>
      <c r="AV1143"/>
    </row>
    <row r="1144" spans="27:48" ht="23.45" customHeight="1" x14ac:dyDescent="0.2">
      <c r="AA1144" s="97"/>
      <c r="AB1144" s="97"/>
      <c r="AC1144" s="97"/>
      <c r="AD1144" s="97"/>
      <c r="AE1144" s="97"/>
      <c r="AF1144" s="93"/>
      <c r="AG1144" s="93"/>
      <c r="AH1144" s="93"/>
      <c r="AI1144" s="30"/>
      <c r="AJ1144" s="30"/>
      <c r="AK1144" s="30"/>
      <c r="AL1144" s="30"/>
      <c r="AM1144" s="109"/>
      <c r="AN1144" s="109"/>
      <c r="AO1144" s="30"/>
      <c r="AP1144" s="109" t="s">
        <v>1956</v>
      </c>
      <c r="AQ1144"/>
      <c r="AR1144"/>
      <c r="AS1144"/>
      <c r="AT1144"/>
      <c r="AU1144"/>
      <c r="AV1144"/>
    </row>
    <row r="1145" spans="27:48" ht="23.45" customHeight="1" x14ac:dyDescent="0.2">
      <c r="AA1145" s="97"/>
      <c r="AB1145" s="97"/>
      <c r="AC1145" s="97"/>
      <c r="AD1145" s="97"/>
      <c r="AE1145" s="97"/>
      <c r="AF1145" s="93"/>
      <c r="AG1145" s="93"/>
      <c r="AH1145" s="93"/>
      <c r="AI1145" s="30"/>
      <c r="AJ1145" s="30"/>
      <c r="AK1145" s="30"/>
      <c r="AL1145" s="30"/>
      <c r="AM1145" s="109"/>
      <c r="AN1145" s="109"/>
      <c r="AO1145" s="30"/>
      <c r="AP1145" s="109" t="s">
        <v>1957</v>
      </c>
      <c r="AQ1145"/>
      <c r="AR1145"/>
      <c r="AS1145"/>
      <c r="AT1145"/>
      <c r="AU1145"/>
      <c r="AV1145"/>
    </row>
    <row r="1146" spans="27:48" ht="23.45" customHeight="1" x14ac:dyDescent="0.2">
      <c r="AA1146" s="97"/>
      <c r="AB1146" s="97"/>
      <c r="AC1146" s="97"/>
      <c r="AD1146" s="97"/>
      <c r="AE1146" s="97"/>
      <c r="AF1146" s="93"/>
      <c r="AG1146" s="93"/>
      <c r="AH1146" s="93"/>
      <c r="AI1146" s="30"/>
      <c r="AJ1146" s="30"/>
      <c r="AK1146" s="30"/>
      <c r="AL1146" s="30"/>
      <c r="AM1146" s="109"/>
      <c r="AN1146" s="109"/>
      <c r="AO1146" s="30"/>
      <c r="AP1146" s="109" t="s">
        <v>1958</v>
      </c>
      <c r="AQ1146"/>
      <c r="AR1146"/>
      <c r="AS1146"/>
      <c r="AT1146"/>
      <c r="AU1146"/>
      <c r="AV1146"/>
    </row>
    <row r="1147" spans="27:48" ht="23.45" customHeight="1" x14ac:dyDescent="0.2">
      <c r="AA1147" s="97"/>
      <c r="AB1147" s="97"/>
      <c r="AC1147" s="97"/>
      <c r="AD1147" s="97"/>
      <c r="AE1147" s="97"/>
      <c r="AF1147" s="93"/>
      <c r="AG1147" s="93"/>
      <c r="AH1147" s="93"/>
      <c r="AI1147" s="30"/>
      <c r="AJ1147" s="30"/>
      <c r="AK1147" s="30"/>
      <c r="AL1147" s="30"/>
      <c r="AM1147" s="109"/>
      <c r="AN1147" s="109"/>
      <c r="AO1147" s="30"/>
      <c r="AP1147" s="109" t="s">
        <v>1959</v>
      </c>
      <c r="AQ1147"/>
      <c r="AR1147"/>
      <c r="AS1147"/>
      <c r="AT1147"/>
      <c r="AU1147"/>
      <c r="AV1147"/>
    </row>
    <row r="1148" spans="27:48" ht="23.45" customHeight="1" x14ac:dyDescent="0.2">
      <c r="AA1148" s="97"/>
      <c r="AB1148" s="97"/>
      <c r="AC1148" s="97"/>
      <c r="AD1148" s="97"/>
      <c r="AE1148" s="97"/>
      <c r="AF1148" s="93"/>
      <c r="AG1148" s="93"/>
      <c r="AH1148" s="93"/>
      <c r="AI1148" s="30"/>
      <c r="AJ1148" s="30"/>
      <c r="AK1148" s="30"/>
      <c r="AL1148" s="30"/>
      <c r="AM1148" s="109"/>
      <c r="AN1148" s="109"/>
      <c r="AO1148" s="30"/>
      <c r="AP1148" s="109" t="s">
        <v>1960</v>
      </c>
      <c r="AQ1148"/>
      <c r="AR1148"/>
      <c r="AS1148"/>
      <c r="AT1148"/>
      <c r="AU1148"/>
      <c r="AV1148"/>
    </row>
    <row r="1149" spans="27:48" ht="23.45" customHeight="1" x14ac:dyDescent="0.2">
      <c r="AA1149" s="97"/>
      <c r="AB1149" s="97"/>
      <c r="AC1149" s="97"/>
      <c r="AD1149" s="97"/>
      <c r="AE1149" s="97"/>
      <c r="AF1149" s="93"/>
      <c r="AG1149" s="93"/>
      <c r="AH1149" s="93"/>
      <c r="AI1149" s="30"/>
      <c r="AJ1149" s="30"/>
      <c r="AK1149" s="30"/>
      <c r="AL1149" s="30"/>
      <c r="AM1149" s="109"/>
      <c r="AN1149" s="109"/>
      <c r="AO1149" s="30"/>
      <c r="AP1149" s="109" t="s">
        <v>1961</v>
      </c>
      <c r="AQ1149"/>
      <c r="AR1149"/>
      <c r="AS1149"/>
      <c r="AT1149"/>
      <c r="AU1149"/>
      <c r="AV1149"/>
    </row>
    <row r="1150" spans="27:48" ht="23.45" customHeight="1" x14ac:dyDescent="0.2">
      <c r="AA1150" s="97"/>
      <c r="AB1150" s="97"/>
      <c r="AC1150" s="97"/>
      <c r="AD1150" s="97"/>
      <c r="AE1150" s="97"/>
      <c r="AF1150" s="93"/>
      <c r="AG1150" s="93"/>
      <c r="AH1150" s="93"/>
      <c r="AI1150" s="30"/>
      <c r="AJ1150" s="30"/>
      <c r="AK1150" s="30"/>
      <c r="AL1150" s="30"/>
      <c r="AM1150" s="109"/>
      <c r="AN1150" s="109"/>
      <c r="AO1150" s="30"/>
      <c r="AP1150" s="109" t="s">
        <v>1962</v>
      </c>
      <c r="AQ1150"/>
      <c r="AR1150"/>
      <c r="AS1150"/>
      <c r="AT1150"/>
      <c r="AU1150"/>
      <c r="AV1150"/>
    </row>
    <row r="1151" spans="27:48" ht="23.45" customHeight="1" x14ac:dyDescent="0.2">
      <c r="AA1151" s="97"/>
      <c r="AB1151" s="97"/>
      <c r="AC1151" s="97"/>
      <c r="AD1151" s="97"/>
      <c r="AE1151" s="97"/>
      <c r="AF1151" s="93"/>
      <c r="AG1151" s="93"/>
      <c r="AH1151" s="93"/>
      <c r="AI1151" s="30"/>
      <c r="AJ1151" s="30"/>
      <c r="AK1151" s="30"/>
      <c r="AL1151" s="30"/>
      <c r="AM1151" s="109"/>
      <c r="AN1151" s="109"/>
      <c r="AO1151" s="30"/>
      <c r="AP1151" s="109" t="s">
        <v>1963</v>
      </c>
      <c r="AQ1151"/>
      <c r="AR1151"/>
      <c r="AS1151"/>
      <c r="AT1151"/>
      <c r="AU1151"/>
      <c r="AV1151"/>
    </row>
    <row r="1152" spans="27:48" ht="23.45" customHeight="1" x14ac:dyDescent="0.2">
      <c r="AA1152" s="97"/>
      <c r="AB1152" s="97"/>
      <c r="AC1152" s="97"/>
      <c r="AD1152" s="97"/>
      <c r="AE1152" s="97"/>
      <c r="AF1152" s="93"/>
      <c r="AG1152" s="93"/>
      <c r="AH1152" s="93"/>
      <c r="AI1152" s="30"/>
      <c r="AJ1152" s="30"/>
      <c r="AK1152" s="30"/>
      <c r="AL1152" s="30"/>
      <c r="AM1152" s="109"/>
      <c r="AN1152" s="109"/>
      <c r="AO1152" s="30"/>
      <c r="AP1152" s="109" t="s">
        <v>1964</v>
      </c>
      <c r="AQ1152"/>
      <c r="AR1152"/>
      <c r="AS1152"/>
      <c r="AT1152"/>
      <c r="AU1152"/>
      <c r="AV1152"/>
    </row>
    <row r="1153" spans="27:48" ht="23.45" customHeight="1" x14ac:dyDescent="0.2">
      <c r="AA1153" s="97"/>
      <c r="AB1153" s="97"/>
      <c r="AC1153" s="97"/>
      <c r="AD1153" s="97"/>
      <c r="AE1153" s="97"/>
      <c r="AF1153" s="93"/>
      <c r="AG1153" s="93"/>
      <c r="AH1153" s="93"/>
      <c r="AI1153" s="30"/>
      <c r="AJ1153" s="30"/>
      <c r="AK1153" s="30"/>
      <c r="AL1153" s="30"/>
      <c r="AM1153" s="109"/>
      <c r="AN1153" s="109"/>
      <c r="AO1153" s="30"/>
      <c r="AP1153" s="109" t="s">
        <v>1965</v>
      </c>
      <c r="AQ1153"/>
      <c r="AR1153"/>
      <c r="AS1153"/>
      <c r="AT1153"/>
      <c r="AU1153"/>
      <c r="AV1153"/>
    </row>
    <row r="1154" spans="27:48" ht="23.45" customHeight="1" x14ac:dyDescent="0.2">
      <c r="AA1154" s="97"/>
      <c r="AB1154" s="97"/>
      <c r="AC1154" s="97"/>
      <c r="AD1154" s="97"/>
      <c r="AE1154" s="97"/>
      <c r="AF1154" s="93"/>
      <c r="AG1154" s="93"/>
      <c r="AH1154" s="93"/>
      <c r="AI1154" s="30"/>
      <c r="AJ1154" s="30"/>
      <c r="AK1154" s="30"/>
      <c r="AL1154" s="30"/>
      <c r="AM1154" s="109"/>
      <c r="AN1154" s="109"/>
      <c r="AO1154" s="30"/>
      <c r="AP1154" s="109" t="s">
        <v>1966</v>
      </c>
      <c r="AQ1154"/>
      <c r="AR1154"/>
      <c r="AS1154"/>
      <c r="AT1154"/>
      <c r="AU1154"/>
      <c r="AV1154"/>
    </row>
    <row r="1155" spans="27:48" ht="23.45" customHeight="1" x14ac:dyDescent="0.2">
      <c r="AA1155" s="97"/>
      <c r="AB1155" s="97"/>
      <c r="AC1155" s="97"/>
      <c r="AD1155" s="97"/>
      <c r="AE1155" s="97"/>
      <c r="AF1155" s="93"/>
      <c r="AG1155" s="93"/>
      <c r="AH1155" s="93"/>
      <c r="AI1155" s="30"/>
      <c r="AJ1155" s="30"/>
      <c r="AK1155" s="30"/>
      <c r="AL1155" s="30"/>
      <c r="AM1155" s="109"/>
      <c r="AN1155" s="109"/>
      <c r="AO1155" s="30"/>
      <c r="AP1155" s="109" t="s">
        <v>1967</v>
      </c>
      <c r="AQ1155"/>
      <c r="AR1155"/>
      <c r="AS1155"/>
      <c r="AT1155"/>
      <c r="AU1155"/>
      <c r="AV1155"/>
    </row>
    <row r="1156" spans="27:48" ht="23.45" customHeight="1" x14ac:dyDescent="0.2">
      <c r="AA1156" s="97"/>
      <c r="AB1156" s="97"/>
      <c r="AC1156" s="97"/>
      <c r="AD1156" s="97"/>
      <c r="AE1156" s="97"/>
      <c r="AF1156" s="93"/>
      <c r="AG1156" s="93"/>
      <c r="AH1156" s="93"/>
      <c r="AI1156" s="30"/>
      <c r="AJ1156" s="30"/>
      <c r="AK1156" s="30"/>
      <c r="AL1156" s="30"/>
      <c r="AM1156" s="109"/>
      <c r="AN1156" s="109"/>
      <c r="AO1156" s="30"/>
      <c r="AP1156" s="109" t="s">
        <v>1968</v>
      </c>
      <c r="AQ1156"/>
      <c r="AR1156"/>
      <c r="AS1156"/>
      <c r="AT1156"/>
      <c r="AU1156"/>
      <c r="AV1156"/>
    </row>
    <row r="1157" spans="27:48" ht="23.45" customHeight="1" x14ac:dyDescent="0.2">
      <c r="AA1157" s="97"/>
      <c r="AB1157" s="97"/>
      <c r="AC1157" s="97"/>
      <c r="AD1157" s="97"/>
      <c r="AE1157" s="97"/>
      <c r="AF1157" s="93"/>
      <c r="AG1157" s="93"/>
      <c r="AH1157" s="93"/>
      <c r="AI1157" s="30"/>
      <c r="AJ1157" s="30"/>
      <c r="AK1157" s="30"/>
      <c r="AL1157" s="30"/>
      <c r="AM1157" s="109"/>
      <c r="AN1157" s="109"/>
      <c r="AO1157" s="30"/>
      <c r="AP1157" s="109" t="s">
        <v>1969</v>
      </c>
      <c r="AQ1157"/>
      <c r="AR1157"/>
      <c r="AS1157"/>
      <c r="AT1157"/>
      <c r="AU1157"/>
      <c r="AV1157"/>
    </row>
    <row r="1158" spans="27:48" ht="23.45" customHeight="1" x14ac:dyDescent="0.2">
      <c r="AA1158" s="97"/>
      <c r="AB1158" s="97"/>
      <c r="AC1158" s="97"/>
      <c r="AD1158" s="97"/>
      <c r="AE1158" s="97"/>
      <c r="AF1158" s="93"/>
      <c r="AG1158" s="93"/>
      <c r="AH1158" s="93"/>
      <c r="AI1158" s="30"/>
      <c r="AJ1158" s="30"/>
      <c r="AK1158" s="30"/>
      <c r="AL1158" s="30"/>
      <c r="AM1158" s="109"/>
      <c r="AN1158" s="109"/>
      <c r="AO1158" s="30"/>
      <c r="AP1158" s="109" t="s">
        <v>1970</v>
      </c>
      <c r="AQ1158"/>
      <c r="AR1158"/>
      <c r="AS1158"/>
      <c r="AT1158"/>
      <c r="AU1158"/>
      <c r="AV1158"/>
    </row>
    <row r="1159" spans="27:48" ht="23.45" customHeight="1" x14ac:dyDescent="0.2">
      <c r="AA1159" s="97"/>
      <c r="AB1159" s="97"/>
      <c r="AC1159" s="97"/>
      <c r="AD1159" s="97"/>
      <c r="AE1159" s="97"/>
      <c r="AF1159" s="93"/>
      <c r="AG1159" s="93"/>
      <c r="AH1159" s="93"/>
      <c r="AI1159" s="30"/>
      <c r="AJ1159" s="30"/>
      <c r="AK1159" s="30"/>
      <c r="AL1159" s="30"/>
      <c r="AM1159" s="109"/>
      <c r="AN1159" s="109"/>
      <c r="AO1159" s="30"/>
      <c r="AP1159" s="109" t="s">
        <v>1971</v>
      </c>
      <c r="AQ1159"/>
      <c r="AR1159"/>
      <c r="AS1159"/>
      <c r="AT1159"/>
      <c r="AU1159"/>
      <c r="AV1159"/>
    </row>
    <row r="1160" spans="27:48" ht="23.45" customHeight="1" x14ac:dyDescent="0.2">
      <c r="AA1160" s="97"/>
      <c r="AB1160" s="97"/>
      <c r="AC1160" s="97"/>
      <c r="AD1160" s="97"/>
      <c r="AE1160" s="97"/>
      <c r="AF1160" s="93"/>
      <c r="AG1160" s="93"/>
      <c r="AH1160" s="93"/>
      <c r="AI1160" s="30"/>
      <c r="AJ1160" s="30"/>
      <c r="AK1160" s="30"/>
      <c r="AL1160" s="30"/>
      <c r="AM1160" s="109"/>
      <c r="AN1160" s="109"/>
      <c r="AO1160" s="30"/>
      <c r="AP1160" s="109" t="s">
        <v>1972</v>
      </c>
      <c r="AQ1160"/>
      <c r="AR1160"/>
      <c r="AS1160"/>
      <c r="AT1160"/>
      <c r="AU1160"/>
      <c r="AV1160"/>
    </row>
    <row r="1161" spans="27:48" ht="23.45" customHeight="1" x14ac:dyDescent="0.2">
      <c r="AA1161" s="97"/>
      <c r="AB1161" s="97"/>
      <c r="AC1161" s="97"/>
      <c r="AD1161" s="97"/>
      <c r="AE1161" s="97"/>
      <c r="AF1161" s="93"/>
      <c r="AG1161" s="93"/>
      <c r="AH1161" s="93"/>
      <c r="AI1161" s="30"/>
      <c r="AJ1161" s="30"/>
      <c r="AK1161" s="30"/>
      <c r="AL1161" s="30"/>
      <c r="AM1161" s="109"/>
      <c r="AN1161" s="109"/>
      <c r="AO1161" s="30"/>
      <c r="AP1161" s="109" t="s">
        <v>1973</v>
      </c>
      <c r="AQ1161"/>
      <c r="AR1161"/>
      <c r="AS1161"/>
      <c r="AT1161"/>
      <c r="AU1161"/>
      <c r="AV1161"/>
    </row>
    <row r="1162" spans="27:48" ht="23.45" customHeight="1" x14ac:dyDescent="0.2">
      <c r="AA1162" s="97"/>
      <c r="AB1162" s="97"/>
      <c r="AC1162" s="97"/>
      <c r="AD1162" s="97"/>
      <c r="AE1162" s="97"/>
      <c r="AF1162" s="93"/>
      <c r="AG1162" s="93"/>
      <c r="AH1162" s="93"/>
      <c r="AI1162" s="30"/>
      <c r="AJ1162" s="30"/>
      <c r="AK1162" s="30"/>
      <c r="AL1162" s="30"/>
      <c r="AM1162" s="109"/>
      <c r="AN1162" s="109"/>
      <c r="AO1162" s="30"/>
      <c r="AP1162" s="109" t="s">
        <v>1974</v>
      </c>
      <c r="AQ1162"/>
      <c r="AR1162"/>
      <c r="AS1162"/>
      <c r="AT1162"/>
      <c r="AU1162"/>
      <c r="AV1162"/>
    </row>
    <row r="1163" spans="27:48" ht="23.45" customHeight="1" x14ac:dyDescent="0.2">
      <c r="AA1163" s="97"/>
      <c r="AB1163" s="97"/>
      <c r="AC1163" s="97"/>
      <c r="AD1163" s="97"/>
      <c r="AE1163" s="97"/>
      <c r="AF1163" s="93"/>
      <c r="AG1163" s="93"/>
      <c r="AH1163" s="93"/>
      <c r="AI1163" s="30"/>
      <c r="AJ1163" s="30"/>
      <c r="AK1163" s="30"/>
      <c r="AL1163" s="30"/>
      <c r="AM1163" s="109"/>
      <c r="AN1163" s="109"/>
      <c r="AO1163" s="30"/>
      <c r="AP1163" s="109" t="s">
        <v>1975</v>
      </c>
      <c r="AQ1163"/>
      <c r="AR1163"/>
      <c r="AS1163"/>
      <c r="AT1163"/>
      <c r="AU1163"/>
      <c r="AV1163"/>
    </row>
    <row r="1164" spans="27:48" ht="23.45" customHeight="1" x14ac:dyDescent="0.2">
      <c r="AA1164" s="97"/>
      <c r="AB1164" s="97"/>
      <c r="AC1164" s="97"/>
      <c r="AD1164" s="97"/>
      <c r="AE1164" s="97"/>
      <c r="AF1164" s="93"/>
      <c r="AG1164" s="93"/>
      <c r="AH1164" s="93"/>
      <c r="AI1164" s="30"/>
      <c r="AJ1164" s="30"/>
      <c r="AK1164" s="30"/>
      <c r="AL1164" s="30"/>
      <c r="AM1164" s="109"/>
      <c r="AN1164" s="109"/>
      <c r="AO1164" s="30"/>
      <c r="AP1164" s="109" t="s">
        <v>1976</v>
      </c>
      <c r="AQ1164"/>
      <c r="AR1164"/>
      <c r="AS1164"/>
      <c r="AT1164"/>
      <c r="AU1164"/>
      <c r="AV1164"/>
    </row>
    <row r="1165" spans="27:48" ht="23.45" customHeight="1" x14ac:dyDescent="0.2">
      <c r="AA1165" s="97"/>
      <c r="AB1165" s="97"/>
      <c r="AC1165" s="97"/>
      <c r="AD1165" s="97"/>
      <c r="AE1165" s="97"/>
      <c r="AF1165" s="93"/>
      <c r="AG1165" s="93"/>
      <c r="AH1165" s="93"/>
      <c r="AI1165" s="30"/>
      <c r="AJ1165" s="30"/>
      <c r="AK1165" s="30"/>
      <c r="AL1165" s="30"/>
      <c r="AM1165" s="109"/>
      <c r="AN1165" s="109"/>
      <c r="AO1165" s="30"/>
      <c r="AP1165" s="109" t="s">
        <v>1977</v>
      </c>
      <c r="AQ1165"/>
      <c r="AR1165"/>
      <c r="AS1165"/>
      <c r="AT1165"/>
      <c r="AU1165"/>
      <c r="AV1165"/>
    </row>
    <row r="1166" spans="27:48" ht="23.45" customHeight="1" x14ac:dyDescent="0.2">
      <c r="AA1166" s="97"/>
      <c r="AB1166" s="97"/>
      <c r="AC1166" s="97"/>
      <c r="AD1166" s="97"/>
      <c r="AE1166" s="97"/>
      <c r="AF1166" s="93"/>
      <c r="AG1166" s="93"/>
      <c r="AH1166" s="93"/>
      <c r="AI1166" s="30"/>
      <c r="AJ1166" s="30"/>
      <c r="AK1166" s="30"/>
      <c r="AL1166" s="30"/>
      <c r="AM1166" s="109"/>
      <c r="AN1166" s="109"/>
      <c r="AO1166" s="30"/>
      <c r="AP1166" s="109" t="s">
        <v>1978</v>
      </c>
      <c r="AQ1166"/>
      <c r="AR1166"/>
      <c r="AS1166"/>
      <c r="AT1166"/>
      <c r="AU1166"/>
      <c r="AV1166"/>
    </row>
    <row r="1167" spans="27:48" ht="23.45" customHeight="1" x14ac:dyDescent="0.2">
      <c r="AA1167" s="97"/>
      <c r="AB1167" s="97"/>
      <c r="AC1167" s="97"/>
      <c r="AD1167" s="97"/>
      <c r="AE1167" s="97"/>
      <c r="AF1167" s="93"/>
      <c r="AG1167" s="93"/>
      <c r="AH1167" s="93"/>
      <c r="AI1167" s="30"/>
      <c r="AJ1167" s="30"/>
      <c r="AK1167" s="30"/>
      <c r="AL1167" s="30"/>
      <c r="AM1167" s="109"/>
      <c r="AN1167" s="109"/>
      <c r="AO1167" s="30"/>
      <c r="AP1167" s="109" t="s">
        <v>1979</v>
      </c>
      <c r="AQ1167"/>
      <c r="AR1167"/>
      <c r="AS1167"/>
      <c r="AT1167"/>
      <c r="AU1167"/>
      <c r="AV1167"/>
    </row>
    <row r="1168" spans="27:48" ht="23.45" customHeight="1" x14ac:dyDescent="0.2">
      <c r="AA1168" s="97"/>
      <c r="AB1168" s="97"/>
      <c r="AC1168" s="97"/>
      <c r="AD1168" s="97"/>
      <c r="AE1168" s="97"/>
      <c r="AF1168" s="93"/>
      <c r="AG1168" s="93"/>
      <c r="AH1168" s="93"/>
      <c r="AI1168" s="30"/>
      <c r="AJ1168" s="30"/>
      <c r="AK1168" s="30"/>
      <c r="AL1168" s="30"/>
      <c r="AM1168" s="109"/>
      <c r="AN1168" s="109"/>
      <c r="AO1168" s="30"/>
      <c r="AP1168" s="109" t="s">
        <v>1980</v>
      </c>
      <c r="AQ1168"/>
      <c r="AR1168"/>
      <c r="AS1168"/>
      <c r="AT1168"/>
      <c r="AU1168"/>
      <c r="AV1168"/>
    </row>
    <row r="1169" spans="27:48" ht="23.45" customHeight="1" x14ac:dyDescent="0.2">
      <c r="AA1169" s="97"/>
      <c r="AB1169" s="97"/>
      <c r="AC1169" s="97"/>
      <c r="AD1169" s="97"/>
      <c r="AE1169" s="97"/>
      <c r="AF1169" s="93"/>
      <c r="AG1169" s="93"/>
      <c r="AH1169" s="93"/>
      <c r="AI1169" s="30"/>
      <c r="AJ1169" s="30"/>
      <c r="AK1169" s="30"/>
      <c r="AL1169" s="30"/>
      <c r="AM1169" s="109"/>
      <c r="AN1169" s="109"/>
      <c r="AO1169" s="30"/>
      <c r="AP1169" s="109" t="s">
        <v>1981</v>
      </c>
      <c r="AQ1169"/>
      <c r="AR1169"/>
      <c r="AS1169"/>
      <c r="AT1169"/>
      <c r="AU1169"/>
      <c r="AV1169"/>
    </row>
    <row r="1170" spans="27:48" ht="23.45" customHeight="1" x14ac:dyDescent="0.2">
      <c r="AA1170" s="97"/>
      <c r="AB1170" s="97"/>
      <c r="AC1170" s="97"/>
      <c r="AD1170" s="97"/>
      <c r="AE1170" s="97"/>
      <c r="AF1170" s="93"/>
      <c r="AG1170" s="93"/>
      <c r="AH1170" s="93"/>
      <c r="AI1170" s="30"/>
      <c r="AJ1170" s="30"/>
      <c r="AK1170" s="30"/>
      <c r="AL1170" s="30"/>
      <c r="AM1170" s="109"/>
      <c r="AN1170" s="109"/>
      <c r="AO1170" s="30"/>
      <c r="AP1170" s="109" t="s">
        <v>1982</v>
      </c>
      <c r="AQ1170"/>
      <c r="AR1170"/>
      <c r="AS1170"/>
      <c r="AT1170"/>
      <c r="AU1170"/>
      <c r="AV1170"/>
    </row>
    <row r="1171" spans="27:48" ht="23.45" customHeight="1" x14ac:dyDescent="0.2">
      <c r="AA1171" s="97"/>
      <c r="AB1171" s="97"/>
      <c r="AC1171" s="97"/>
      <c r="AD1171" s="97"/>
      <c r="AE1171" s="97"/>
      <c r="AF1171" s="93"/>
      <c r="AG1171" s="93"/>
      <c r="AH1171" s="93"/>
      <c r="AI1171" s="30"/>
      <c r="AJ1171" s="30"/>
      <c r="AK1171" s="30"/>
      <c r="AL1171" s="30"/>
      <c r="AM1171" s="109"/>
      <c r="AN1171" s="109"/>
      <c r="AO1171" s="30"/>
      <c r="AP1171" s="109" t="s">
        <v>1983</v>
      </c>
      <c r="AQ1171"/>
      <c r="AR1171"/>
      <c r="AS1171"/>
      <c r="AT1171"/>
      <c r="AU1171"/>
      <c r="AV1171"/>
    </row>
    <row r="1172" spans="27:48" ht="23.45" customHeight="1" x14ac:dyDescent="0.2">
      <c r="AA1172" s="97"/>
      <c r="AB1172" s="97"/>
      <c r="AC1172" s="97"/>
      <c r="AD1172" s="97"/>
      <c r="AE1172" s="97"/>
      <c r="AF1172" s="93"/>
      <c r="AG1172" s="93"/>
      <c r="AH1172" s="93"/>
      <c r="AI1172" s="30"/>
      <c r="AJ1172" s="30"/>
      <c r="AK1172" s="30"/>
      <c r="AL1172" s="30"/>
      <c r="AM1172" s="109"/>
      <c r="AN1172" s="109"/>
      <c r="AO1172" s="30"/>
      <c r="AP1172" s="109" t="s">
        <v>1984</v>
      </c>
      <c r="AQ1172"/>
      <c r="AR1172"/>
      <c r="AS1172"/>
      <c r="AT1172"/>
      <c r="AU1172"/>
      <c r="AV1172"/>
    </row>
    <row r="1173" spans="27:48" ht="23.45" customHeight="1" x14ac:dyDescent="0.2">
      <c r="AA1173" s="97"/>
      <c r="AB1173" s="97"/>
      <c r="AC1173" s="97"/>
      <c r="AD1173" s="97"/>
      <c r="AE1173" s="97"/>
      <c r="AF1173" s="93"/>
      <c r="AG1173" s="93"/>
      <c r="AH1173" s="93"/>
      <c r="AI1173" s="30"/>
      <c r="AJ1173" s="30"/>
      <c r="AK1173" s="30"/>
      <c r="AL1173" s="30"/>
      <c r="AM1173" s="109"/>
      <c r="AN1173" s="109"/>
      <c r="AO1173" s="30"/>
      <c r="AP1173" s="109" t="s">
        <v>1985</v>
      </c>
      <c r="AQ1173"/>
      <c r="AR1173"/>
      <c r="AS1173"/>
      <c r="AT1173"/>
      <c r="AU1173"/>
      <c r="AV1173"/>
    </row>
    <row r="1174" spans="27:48" ht="23.45" customHeight="1" x14ac:dyDescent="0.2">
      <c r="AA1174" s="97"/>
      <c r="AB1174" s="97"/>
      <c r="AC1174" s="97"/>
      <c r="AD1174" s="97"/>
      <c r="AE1174" s="97"/>
      <c r="AF1174" s="93"/>
      <c r="AG1174" s="93"/>
      <c r="AH1174" s="93"/>
      <c r="AI1174" s="30"/>
      <c r="AJ1174" s="30"/>
      <c r="AK1174" s="30"/>
      <c r="AL1174" s="30"/>
      <c r="AM1174" s="109"/>
      <c r="AN1174" s="109"/>
      <c r="AO1174" s="30"/>
      <c r="AP1174" s="109" t="s">
        <v>1986</v>
      </c>
      <c r="AQ1174"/>
      <c r="AR1174"/>
      <c r="AS1174"/>
      <c r="AT1174"/>
      <c r="AU1174"/>
      <c r="AV1174"/>
    </row>
    <row r="1175" spans="27:48" ht="23.45" customHeight="1" x14ac:dyDescent="0.2">
      <c r="AA1175" s="97"/>
      <c r="AB1175" s="97"/>
      <c r="AC1175" s="97"/>
      <c r="AD1175" s="97"/>
      <c r="AE1175" s="97"/>
      <c r="AF1175" s="93"/>
      <c r="AG1175" s="93"/>
      <c r="AH1175" s="93"/>
      <c r="AI1175" s="30"/>
      <c r="AJ1175" s="30"/>
      <c r="AK1175" s="30"/>
      <c r="AL1175" s="30"/>
      <c r="AM1175" s="109"/>
      <c r="AN1175" s="109"/>
      <c r="AO1175" s="30"/>
      <c r="AP1175" s="109" t="s">
        <v>1987</v>
      </c>
      <c r="AQ1175"/>
      <c r="AR1175"/>
      <c r="AS1175"/>
      <c r="AT1175"/>
      <c r="AU1175"/>
      <c r="AV1175"/>
    </row>
    <row r="1176" spans="27:48" ht="23.45" customHeight="1" x14ac:dyDescent="0.2">
      <c r="AA1176" s="97"/>
      <c r="AB1176" s="97"/>
      <c r="AC1176" s="97"/>
      <c r="AD1176" s="97"/>
      <c r="AE1176" s="97"/>
      <c r="AF1176" s="93"/>
      <c r="AG1176" s="93"/>
      <c r="AH1176" s="93"/>
      <c r="AI1176" s="30"/>
      <c r="AJ1176" s="30"/>
      <c r="AK1176" s="30"/>
      <c r="AL1176" s="30"/>
      <c r="AM1176" s="109"/>
      <c r="AN1176" s="109"/>
      <c r="AO1176" s="30"/>
      <c r="AP1176" s="109" t="s">
        <v>1988</v>
      </c>
      <c r="AQ1176"/>
      <c r="AR1176"/>
      <c r="AS1176"/>
      <c r="AT1176"/>
      <c r="AU1176"/>
      <c r="AV1176"/>
    </row>
    <row r="1177" spans="27:48" ht="23.45" customHeight="1" x14ac:dyDescent="0.2">
      <c r="AA1177" s="97"/>
      <c r="AB1177" s="97"/>
      <c r="AC1177" s="97"/>
      <c r="AD1177" s="97"/>
      <c r="AE1177" s="97"/>
      <c r="AF1177" s="93"/>
      <c r="AG1177" s="93"/>
      <c r="AH1177" s="93"/>
      <c r="AI1177" s="30"/>
      <c r="AJ1177" s="30"/>
      <c r="AK1177" s="30"/>
      <c r="AL1177" s="30"/>
      <c r="AM1177" s="109"/>
      <c r="AN1177" s="109"/>
      <c r="AO1177" s="30"/>
      <c r="AP1177" s="109" t="s">
        <v>1989</v>
      </c>
      <c r="AQ1177"/>
      <c r="AR1177"/>
      <c r="AS1177"/>
      <c r="AT1177"/>
      <c r="AU1177"/>
      <c r="AV1177"/>
    </row>
    <row r="1178" spans="27:48" ht="23.45" customHeight="1" x14ac:dyDescent="0.2">
      <c r="AA1178" s="97"/>
      <c r="AB1178" s="97"/>
      <c r="AC1178" s="97"/>
      <c r="AD1178" s="97"/>
      <c r="AE1178" s="97"/>
      <c r="AF1178" s="93"/>
      <c r="AG1178" s="93"/>
      <c r="AH1178" s="93"/>
      <c r="AI1178" s="30"/>
      <c r="AJ1178" s="30"/>
      <c r="AK1178" s="30"/>
      <c r="AL1178" s="30"/>
      <c r="AM1178" s="109"/>
      <c r="AN1178" s="109"/>
      <c r="AO1178" s="30"/>
      <c r="AP1178" s="109" t="s">
        <v>1990</v>
      </c>
      <c r="AQ1178"/>
      <c r="AR1178"/>
      <c r="AS1178"/>
      <c r="AT1178"/>
      <c r="AU1178"/>
      <c r="AV1178"/>
    </row>
    <row r="1179" spans="27:48" ht="23.45" customHeight="1" x14ac:dyDescent="0.2">
      <c r="AA1179" s="97"/>
      <c r="AB1179" s="97"/>
      <c r="AC1179" s="97"/>
      <c r="AD1179" s="97"/>
      <c r="AE1179" s="97"/>
      <c r="AF1179" s="93"/>
      <c r="AG1179" s="93"/>
      <c r="AH1179" s="93"/>
      <c r="AI1179" s="30"/>
      <c r="AJ1179" s="30"/>
      <c r="AK1179" s="30"/>
      <c r="AL1179" s="30"/>
      <c r="AM1179" s="109"/>
      <c r="AN1179" s="109"/>
      <c r="AO1179" s="30"/>
      <c r="AP1179" s="109" t="s">
        <v>1991</v>
      </c>
      <c r="AQ1179"/>
      <c r="AR1179"/>
      <c r="AS1179"/>
      <c r="AT1179"/>
      <c r="AU1179"/>
      <c r="AV1179"/>
    </row>
    <row r="1180" spans="27:48" ht="23.45" customHeight="1" x14ac:dyDescent="0.2">
      <c r="AA1180" s="97"/>
      <c r="AB1180" s="97"/>
      <c r="AC1180" s="97"/>
      <c r="AD1180" s="97"/>
      <c r="AE1180" s="97"/>
      <c r="AF1180" s="93"/>
      <c r="AG1180" s="93"/>
      <c r="AH1180" s="93"/>
      <c r="AI1180" s="30"/>
      <c r="AJ1180" s="30"/>
      <c r="AK1180" s="30"/>
      <c r="AL1180" s="30"/>
      <c r="AM1180" s="109"/>
      <c r="AN1180" s="109"/>
      <c r="AO1180" s="30"/>
      <c r="AP1180" s="109" t="s">
        <v>1992</v>
      </c>
      <c r="AQ1180"/>
      <c r="AR1180"/>
      <c r="AS1180"/>
      <c r="AT1180"/>
      <c r="AU1180"/>
      <c r="AV1180"/>
    </row>
    <row r="1181" spans="27:48" ht="23.45" customHeight="1" x14ac:dyDescent="0.2">
      <c r="AA1181" s="97"/>
      <c r="AB1181" s="97"/>
      <c r="AC1181" s="97"/>
      <c r="AD1181" s="97"/>
      <c r="AE1181" s="97"/>
      <c r="AF1181" s="93"/>
      <c r="AG1181" s="93"/>
      <c r="AH1181" s="93"/>
      <c r="AI1181" s="30"/>
      <c r="AJ1181" s="30"/>
      <c r="AK1181" s="30"/>
      <c r="AL1181" s="30"/>
      <c r="AM1181" s="109"/>
      <c r="AN1181" s="109"/>
      <c r="AO1181" s="30"/>
      <c r="AP1181" s="109" t="s">
        <v>1993</v>
      </c>
      <c r="AQ1181"/>
      <c r="AR1181"/>
      <c r="AS1181"/>
      <c r="AT1181"/>
      <c r="AU1181"/>
      <c r="AV1181"/>
    </row>
    <row r="1182" spans="27:48" ht="23.45" customHeight="1" x14ac:dyDescent="0.2">
      <c r="AA1182" s="97"/>
      <c r="AB1182" s="97"/>
      <c r="AC1182" s="97"/>
      <c r="AD1182" s="97"/>
      <c r="AE1182" s="97"/>
      <c r="AF1182" s="93"/>
      <c r="AG1182" s="93"/>
      <c r="AH1182" s="93"/>
      <c r="AI1182" s="30"/>
      <c r="AJ1182" s="30"/>
      <c r="AK1182" s="30"/>
      <c r="AL1182" s="30"/>
      <c r="AM1182" s="109"/>
      <c r="AN1182" s="109"/>
      <c r="AO1182" s="30"/>
      <c r="AP1182" s="109" t="s">
        <v>1994</v>
      </c>
      <c r="AQ1182"/>
      <c r="AR1182"/>
      <c r="AS1182"/>
      <c r="AT1182"/>
      <c r="AU1182"/>
      <c r="AV1182"/>
    </row>
    <row r="1183" spans="27:48" ht="23.45" customHeight="1" x14ac:dyDescent="0.2">
      <c r="AA1183" s="97"/>
      <c r="AB1183" s="97"/>
      <c r="AC1183" s="97"/>
      <c r="AD1183" s="97"/>
      <c r="AE1183" s="97"/>
      <c r="AF1183" s="93"/>
      <c r="AG1183" s="93"/>
      <c r="AH1183" s="93"/>
      <c r="AI1183" s="30"/>
      <c r="AJ1183" s="30"/>
      <c r="AK1183" s="30"/>
      <c r="AL1183" s="30"/>
      <c r="AM1183" s="109"/>
      <c r="AN1183" s="109"/>
      <c r="AO1183" s="30"/>
      <c r="AP1183" s="109" t="s">
        <v>1995</v>
      </c>
      <c r="AQ1183"/>
      <c r="AR1183"/>
      <c r="AS1183"/>
      <c r="AT1183"/>
      <c r="AU1183"/>
      <c r="AV1183"/>
    </row>
    <row r="1184" spans="27:48" ht="23.45" customHeight="1" x14ac:dyDescent="0.2">
      <c r="AA1184" s="97"/>
      <c r="AB1184" s="97"/>
      <c r="AC1184" s="97"/>
      <c r="AD1184" s="97"/>
      <c r="AE1184" s="97"/>
      <c r="AF1184" s="93"/>
      <c r="AG1184" s="93"/>
      <c r="AH1184" s="93"/>
      <c r="AI1184" s="30"/>
      <c r="AJ1184" s="30"/>
      <c r="AK1184" s="30"/>
      <c r="AL1184" s="30"/>
      <c r="AM1184" s="109"/>
      <c r="AN1184" s="109"/>
      <c r="AO1184" s="30"/>
      <c r="AP1184" s="109" t="s">
        <v>1996</v>
      </c>
      <c r="AQ1184"/>
      <c r="AR1184"/>
      <c r="AS1184"/>
      <c r="AT1184"/>
      <c r="AU1184"/>
      <c r="AV1184"/>
    </row>
    <row r="1185" spans="27:48" ht="23.45" customHeight="1" x14ac:dyDescent="0.2">
      <c r="AA1185" s="97"/>
      <c r="AB1185" s="97"/>
      <c r="AC1185" s="97"/>
      <c r="AD1185" s="97"/>
      <c r="AE1185" s="97"/>
      <c r="AF1185" s="93"/>
      <c r="AG1185" s="93"/>
      <c r="AH1185" s="93"/>
      <c r="AI1185" s="30"/>
      <c r="AJ1185" s="30"/>
      <c r="AK1185" s="30"/>
      <c r="AL1185" s="30"/>
      <c r="AM1185" s="109"/>
      <c r="AN1185" s="109"/>
      <c r="AO1185" s="30"/>
      <c r="AP1185" s="109" t="s">
        <v>1997</v>
      </c>
      <c r="AQ1185"/>
      <c r="AR1185"/>
      <c r="AS1185"/>
      <c r="AT1185"/>
      <c r="AU1185"/>
      <c r="AV1185"/>
    </row>
    <row r="1186" spans="27:48" ht="23.45" customHeight="1" x14ac:dyDescent="0.2">
      <c r="AA1186" s="97"/>
      <c r="AB1186" s="97"/>
      <c r="AC1186" s="97"/>
      <c r="AD1186" s="97"/>
      <c r="AE1186" s="97"/>
      <c r="AF1186" s="93"/>
      <c r="AG1186" s="93"/>
      <c r="AH1186" s="93"/>
      <c r="AI1186" s="30"/>
      <c r="AJ1186" s="30"/>
      <c r="AK1186" s="30"/>
      <c r="AL1186" s="30"/>
      <c r="AM1186" s="109"/>
      <c r="AN1186" s="109"/>
      <c r="AO1186" s="30"/>
      <c r="AP1186" s="109" t="s">
        <v>1998</v>
      </c>
      <c r="AQ1186"/>
      <c r="AR1186"/>
      <c r="AS1186"/>
      <c r="AT1186"/>
      <c r="AU1186"/>
      <c r="AV1186"/>
    </row>
    <row r="1187" spans="27:48" ht="23.45" customHeight="1" x14ac:dyDescent="0.2">
      <c r="AA1187" s="97"/>
      <c r="AB1187" s="97"/>
      <c r="AC1187" s="97"/>
      <c r="AD1187" s="97"/>
      <c r="AE1187" s="97"/>
      <c r="AF1187" s="93"/>
      <c r="AG1187" s="93"/>
      <c r="AH1187" s="93"/>
      <c r="AI1187" s="30"/>
      <c r="AJ1187" s="30"/>
      <c r="AK1187" s="30"/>
      <c r="AL1187" s="30"/>
      <c r="AM1187" s="109"/>
      <c r="AN1187" s="109"/>
      <c r="AO1187" s="30"/>
      <c r="AP1187" s="109" t="s">
        <v>1999</v>
      </c>
      <c r="AQ1187"/>
      <c r="AR1187"/>
      <c r="AS1187"/>
      <c r="AT1187"/>
      <c r="AU1187"/>
      <c r="AV1187"/>
    </row>
    <row r="1188" spans="27:48" ht="23.45" customHeight="1" x14ac:dyDescent="0.2">
      <c r="AA1188" s="97"/>
      <c r="AB1188" s="97"/>
      <c r="AC1188" s="97"/>
      <c r="AD1188" s="97"/>
      <c r="AE1188" s="97"/>
      <c r="AF1188" s="93"/>
      <c r="AG1188" s="93"/>
      <c r="AH1188" s="93"/>
      <c r="AI1188" s="30"/>
      <c r="AJ1188" s="30"/>
      <c r="AK1188" s="30"/>
      <c r="AL1188" s="30"/>
      <c r="AM1188" s="109"/>
      <c r="AN1188" s="109"/>
      <c r="AO1188" s="30"/>
      <c r="AP1188" s="109" t="s">
        <v>2000</v>
      </c>
      <c r="AQ1188"/>
      <c r="AR1188"/>
      <c r="AS1188"/>
      <c r="AT1188"/>
      <c r="AU1188"/>
      <c r="AV1188"/>
    </row>
    <row r="1189" spans="27:48" ht="23.45" customHeight="1" x14ac:dyDescent="0.2">
      <c r="AA1189" s="97"/>
      <c r="AB1189" s="97"/>
      <c r="AC1189" s="97"/>
      <c r="AD1189" s="97"/>
      <c r="AE1189" s="97"/>
      <c r="AF1189" s="93"/>
      <c r="AG1189" s="93"/>
      <c r="AH1189" s="93"/>
      <c r="AI1189" s="30"/>
      <c r="AJ1189" s="30"/>
      <c r="AK1189" s="30"/>
      <c r="AL1189" s="30"/>
      <c r="AM1189" s="109"/>
      <c r="AN1189" s="109"/>
      <c r="AO1189" s="30"/>
      <c r="AP1189" s="109" t="s">
        <v>2001</v>
      </c>
      <c r="AQ1189"/>
      <c r="AR1189"/>
      <c r="AS1189"/>
      <c r="AT1189"/>
      <c r="AU1189"/>
      <c r="AV1189"/>
    </row>
    <row r="1190" spans="27:48" ht="23.45" customHeight="1" x14ac:dyDescent="0.2">
      <c r="AA1190" s="97"/>
      <c r="AB1190" s="97"/>
      <c r="AC1190" s="97"/>
      <c r="AD1190" s="97"/>
      <c r="AE1190" s="97"/>
      <c r="AF1190" s="93"/>
      <c r="AG1190" s="93"/>
      <c r="AH1190" s="93"/>
      <c r="AI1190" s="30"/>
      <c r="AJ1190" s="30"/>
      <c r="AK1190" s="30"/>
      <c r="AL1190" s="30"/>
      <c r="AM1190" s="109"/>
      <c r="AN1190" s="109"/>
      <c r="AO1190" s="30"/>
      <c r="AP1190" s="109" t="s">
        <v>2002</v>
      </c>
      <c r="AQ1190"/>
      <c r="AR1190"/>
      <c r="AS1190"/>
      <c r="AT1190"/>
      <c r="AU1190"/>
      <c r="AV1190"/>
    </row>
    <row r="1191" spans="27:48" ht="23.45" customHeight="1" x14ac:dyDescent="0.2">
      <c r="AA1191" s="97"/>
      <c r="AB1191" s="97"/>
      <c r="AC1191" s="97"/>
      <c r="AD1191" s="97"/>
      <c r="AE1191" s="97"/>
      <c r="AF1191" s="93"/>
      <c r="AG1191" s="93"/>
      <c r="AH1191" s="93"/>
      <c r="AI1191" s="30"/>
      <c r="AJ1191" s="30"/>
      <c r="AK1191" s="30"/>
      <c r="AL1191" s="30"/>
      <c r="AM1191" s="109"/>
      <c r="AN1191" s="109"/>
      <c r="AO1191" s="30"/>
      <c r="AP1191" s="109" t="s">
        <v>2003</v>
      </c>
      <c r="AQ1191"/>
      <c r="AR1191"/>
      <c r="AS1191"/>
      <c r="AT1191"/>
      <c r="AU1191"/>
      <c r="AV1191"/>
    </row>
    <row r="1192" spans="27:48" ht="23.45" customHeight="1" x14ac:dyDescent="0.2">
      <c r="AA1192" s="97"/>
      <c r="AB1192" s="97"/>
      <c r="AC1192" s="97"/>
      <c r="AD1192" s="97"/>
      <c r="AE1192" s="97"/>
      <c r="AF1192" s="93"/>
      <c r="AG1192" s="93"/>
      <c r="AH1192" s="93"/>
      <c r="AI1192" s="30"/>
      <c r="AJ1192" s="30"/>
      <c r="AK1192" s="30"/>
      <c r="AL1192" s="30"/>
      <c r="AM1192" s="109"/>
      <c r="AN1192" s="109"/>
      <c r="AO1192" s="30"/>
      <c r="AP1192" s="109" t="s">
        <v>2004</v>
      </c>
      <c r="AQ1192"/>
      <c r="AR1192"/>
      <c r="AS1192"/>
      <c r="AT1192"/>
      <c r="AU1192"/>
      <c r="AV1192"/>
    </row>
    <row r="1193" spans="27:48" ht="23.45" customHeight="1" x14ac:dyDescent="0.2">
      <c r="AA1193" s="97"/>
      <c r="AB1193" s="97"/>
      <c r="AC1193" s="97"/>
      <c r="AD1193" s="97"/>
      <c r="AE1193" s="97"/>
      <c r="AF1193" s="93"/>
      <c r="AG1193" s="93"/>
      <c r="AH1193" s="93"/>
      <c r="AI1193" s="30"/>
      <c r="AJ1193" s="30"/>
      <c r="AK1193" s="30"/>
      <c r="AL1193" s="30"/>
      <c r="AM1193" s="109"/>
      <c r="AN1193" s="109"/>
      <c r="AO1193" s="30"/>
      <c r="AP1193" s="109" t="s">
        <v>2005</v>
      </c>
      <c r="AQ1193"/>
      <c r="AR1193"/>
      <c r="AS1193"/>
      <c r="AT1193"/>
      <c r="AU1193"/>
      <c r="AV1193"/>
    </row>
    <row r="1194" spans="27:48" ht="23.45" customHeight="1" x14ac:dyDescent="0.2">
      <c r="AA1194" s="97"/>
      <c r="AB1194" s="97"/>
      <c r="AC1194" s="97"/>
      <c r="AD1194" s="97"/>
      <c r="AE1194" s="97"/>
      <c r="AF1194" s="93"/>
      <c r="AG1194" s="93"/>
      <c r="AH1194" s="93"/>
      <c r="AI1194" s="30"/>
      <c r="AJ1194" s="30"/>
      <c r="AK1194" s="30"/>
      <c r="AL1194" s="30"/>
      <c r="AM1194" s="109"/>
      <c r="AN1194" s="109"/>
      <c r="AO1194" s="30"/>
      <c r="AP1194" s="109" t="s">
        <v>2006</v>
      </c>
      <c r="AQ1194"/>
      <c r="AR1194"/>
      <c r="AS1194"/>
      <c r="AT1194"/>
      <c r="AU1194"/>
      <c r="AV1194"/>
    </row>
    <row r="1195" spans="27:48" ht="23.45" customHeight="1" x14ac:dyDescent="0.2">
      <c r="AA1195" s="97"/>
      <c r="AB1195" s="97"/>
      <c r="AC1195" s="97"/>
      <c r="AD1195" s="97"/>
      <c r="AE1195" s="97"/>
      <c r="AF1195" s="93"/>
      <c r="AG1195" s="93"/>
      <c r="AH1195" s="93"/>
      <c r="AI1195" s="30"/>
      <c r="AJ1195" s="30"/>
      <c r="AK1195" s="30"/>
      <c r="AL1195" s="30"/>
      <c r="AM1195" s="109"/>
      <c r="AN1195" s="109"/>
      <c r="AO1195" s="30"/>
      <c r="AP1195" s="109" t="s">
        <v>2007</v>
      </c>
      <c r="AQ1195"/>
      <c r="AR1195"/>
      <c r="AS1195"/>
      <c r="AT1195"/>
      <c r="AU1195"/>
      <c r="AV1195"/>
    </row>
    <row r="1196" spans="27:48" ht="23.45" customHeight="1" x14ac:dyDescent="0.2">
      <c r="AA1196" s="97"/>
      <c r="AB1196" s="97"/>
      <c r="AC1196" s="97"/>
      <c r="AD1196" s="97"/>
      <c r="AE1196" s="97"/>
      <c r="AF1196" s="93"/>
      <c r="AG1196" s="93"/>
      <c r="AH1196" s="93"/>
      <c r="AI1196" s="30"/>
      <c r="AJ1196" s="30"/>
      <c r="AK1196" s="30"/>
      <c r="AL1196" s="30"/>
      <c r="AM1196" s="109"/>
      <c r="AN1196" s="109"/>
      <c r="AO1196" s="30"/>
      <c r="AP1196" s="109" t="s">
        <v>2008</v>
      </c>
      <c r="AQ1196"/>
      <c r="AR1196"/>
      <c r="AS1196"/>
      <c r="AT1196"/>
      <c r="AU1196"/>
      <c r="AV1196"/>
    </row>
    <row r="1197" spans="27:48" ht="23.45" customHeight="1" x14ac:dyDescent="0.2">
      <c r="AA1197" s="97"/>
      <c r="AB1197" s="97"/>
      <c r="AC1197" s="97"/>
      <c r="AD1197" s="97"/>
      <c r="AE1197" s="97"/>
      <c r="AF1197" s="93"/>
      <c r="AG1197" s="93"/>
      <c r="AH1197" s="93"/>
      <c r="AI1197" s="30"/>
      <c r="AJ1197" s="30"/>
      <c r="AK1197" s="30"/>
      <c r="AL1197" s="30"/>
      <c r="AM1197" s="109"/>
      <c r="AN1197" s="109"/>
      <c r="AO1197" s="30"/>
      <c r="AP1197" s="109" t="s">
        <v>2009</v>
      </c>
      <c r="AQ1197"/>
      <c r="AR1197"/>
      <c r="AS1197"/>
      <c r="AT1197"/>
      <c r="AU1197"/>
      <c r="AV1197"/>
    </row>
    <row r="1198" spans="27:48" ht="23.45" customHeight="1" x14ac:dyDescent="0.2">
      <c r="AA1198" s="97"/>
      <c r="AB1198" s="97"/>
      <c r="AC1198" s="97"/>
      <c r="AD1198" s="97"/>
      <c r="AE1198" s="97"/>
      <c r="AF1198" s="93"/>
      <c r="AG1198" s="93"/>
      <c r="AH1198" s="93"/>
      <c r="AI1198" s="30"/>
      <c r="AJ1198" s="30"/>
      <c r="AK1198" s="30"/>
      <c r="AL1198" s="30"/>
      <c r="AM1198" s="109"/>
      <c r="AN1198" s="109"/>
      <c r="AO1198" s="30"/>
      <c r="AP1198" s="109" t="s">
        <v>2010</v>
      </c>
      <c r="AQ1198"/>
      <c r="AR1198"/>
      <c r="AS1198"/>
      <c r="AT1198"/>
      <c r="AU1198"/>
      <c r="AV1198"/>
    </row>
    <row r="1199" spans="27:48" ht="23.45" customHeight="1" x14ac:dyDescent="0.2">
      <c r="AA1199" s="97"/>
      <c r="AB1199" s="97"/>
      <c r="AC1199" s="97"/>
      <c r="AD1199" s="97"/>
      <c r="AE1199" s="97"/>
      <c r="AF1199" s="93"/>
      <c r="AG1199" s="93"/>
      <c r="AH1199" s="93"/>
      <c r="AI1199" s="30"/>
      <c r="AJ1199" s="30"/>
      <c r="AK1199" s="30"/>
      <c r="AL1199" s="30"/>
      <c r="AM1199" s="109"/>
      <c r="AN1199" s="109"/>
      <c r="AO1199" s="30"/>
      <c r="AP1199" s="109" t="s">
        <v>2011</v>
      </c>
      <c r="AQ1199"/>
      <c r="AR1199"/>
      <c r="AS1199"/>
      <c r="AT1199"/>
      <c r="AU1199"/>
      <c r="AV1199"/>
    </row>
    <row r="1200" spans="27:48" ht="23.45" customHeight="1" x14ac:dyDescent="0.2">
      <c r="AA1200" s="97"/>
      <c r="AB1200" s="97"/>
      <c r="AC1200" s="97"/>
      <c r="AD1200" s="97"/>
      <c r="AE1200" s="97"/>
      <c r="AF1200" s="93"/>
      <c r="AG1200" s="93"/>
      <c r="AH1200" s="93"/>
      <c r="AI1200" s="30"/>
      <c r="AJ1200" s="30"/>
      <c r="AK1200" s="30"/>
      <c r="AL1200" s="30"/>
      <c r="AM1200" s="109"/>
      <c r="AN1200" s="109"/>
      <c r="AO1200" s="30"/>
      <c r="AP1200" s="109" t="s">
        <v>2012</v>
      </c>
      <c r="AQ1200"/>
      <c r="AR1200"/>
      <c r="AS1200"/>
      <c r="AT1200"/>
      <c r="AU1200"/>
      <c r="AV1200"/>
    </row>
    <row r="1201" spans="27:48" ht="23.45" customHeight="1" x14ac:dyDescent="0.2">
      <c r="AA1201" s="97"/>
      <c r="AB1201" s="97"/>
      <c r="AC1201" s="97"/>
      <c r="AD1201" s="97"/>
      <c r="AE1201" s="97"/>
      <c r="AF1201" s="93"/>
      <c r="AG1201" s="93"/>
      <c r="AH1201" s="93"/>
      <c r="AI1201" s="30"/>
      <c r="AJ1201" s="30"/>
      <c r="AK1201" s="30"/>
      <c r="AL1201" s="30"/>
      <c r="AM1201" s="109"/>
      <c r="AN1201" s="109"/>
      <c r="AO1201" s="30"/>
      <c r="AP1201" s="109" t="s">
        <v>2013</v>
      </c>
      <c r="AQ1201"/>
      <c r="AR1201"/>
      <c r="AS1201"/>
      <c r="AT1201"/>
      <c r="AU1201"/>
      <c r="AV1201"/>
    </row>
    <row r="1202" spans="27:48" ht="23.45" customHeight="1" x14ac:dyDescent="0.2">
      <c r="AA1202" s="97"/>
      <c r="AB1202" s="97"/>
      <c r="AC1202" s="97"/>
      <c r="AD1202" s="97"/>
      <c r="AE1202" s="97"/>
      <c r="AF1202" s="93"/>
      <c r="AG1202" s="93"/>
      <c r="AH1202" s="93"/>
      <c r="AI1202" s="30"/>
      <c r="AJ1202" s="30"/>
      <c r="AK1202" s="30"/>
      <c r="AL1202" s="30"/>
      <c r="AM1202" s="109"/>
      <c r="AN1202" s="109"/>
      <c r="AO1202" s="30"/>
      <c r="AP1202" s="109" t="s">
        <v>2014</v>
      </c>
      <c r="AQ1202"/>
      <c r="AR1202"/>
      <c r="AS1202"/>
      <c r="AT1202"/>
      <c r="AU1202"/>
      <c r="AV1202"/>
    </row>
    <row r="1203" spans="27:48" ht="23.45" customHeight="1" x14ac:dyDescent="0.2">
      <c r="AA1203" s="97"/>
      <c r="AB1203" s="97"/>
      <c r="AC1203" s="97"/>
      <c r="AD1203" s="97"/>
      <c r="AE1203" s="97"/>
      <c r="AF1203" s="93"/>
      <c r="AG1203" s="93"/>
      <c r="AH1203" s="93"/>
      <c r="AI1203" s="30"/>
      <c r="AJ1203" s="30"/>
      <c r="AK1203" s="30"/>
      <c r="AL1203" s="30"/>
      <c r="AM1203" s="109"/>
      <c r="AN1203" s="109"/>
      <c r="AO1203" s="30"/>
      <c r="AP1203" s="109" t="s">
        <v>2015</v>
      </c>
      <c r="AQ1203"/>
      <c r="AR1203"/>
      <c r="AS1203"/>
      <c r="AT1203"/>
      <c r="AU1203"/>
      <c r="AV1203"/>
    </row>
    <row r="1204" spans="27:48" ht="23.45" customHeight="1" x14ac:dyDescent="0.2">
      <c r="AA1204" s="97"/>
      <c r="AB1204" s="97"/>
      <c r="AC1204" s="97"/>
      <c r="AD1204" s="97"/>
      <c r="AE1204" s="97"/>
      <c r="AF1204" s="93"/>
      <c r="AG1204" s="93"/>
      <c r="AH1204" s="93"/>
      <c r="AI1204" s="30"/>
      <c r="AJ1204" s="30"/>
      <c r="AK1204" s="30"/>
      <c r="AL1204" s="30"/>
      <c r="AM1204" s="109"/>
      <c r="AN1204" s="109"/>
      <c r="AO1204" s="30"/>
      <c r="AP1204" s="109" t="s">
        <v>2016</v>
      </c>
      <c r="AQ1204"/>
      <c r="AR1204"/>
      <c r="AS1204"/>
      <c r="AT1204"/>
      <c r="AU1204"/>
      <c r="AV1204"/>
    </row>
    <row r="1205" spans="27:48" ht="23.45" customHeight="1" x14ac:dyDescent="0.2">
      <c r="AA1205" s="97"/>
      <c r="AB1205" s="97"/>
      <c r="AC1205" s="97"/>
      <c r="AD1205" s="97"/>
      <c r="AE1205" s="97"/>
      <c r="AF1205" s="93"/>
      <c r="AG1205" s="93"/>
      <c r="AH1205" s="93"/>
      <c r="AI1205" s="30"/>
      <c r="AJ1205" s="30"/>
      <c r="AK1205" s="30"/>
      <c r="AL1205" s="30"/>
      <c r="AM1205" s="109"/>
      <c r="AN1205" s="109"/>
      <c r="AO1205" s="30"/>
      <c r="AP1205" s="109" t="s">
        <v>2017</v>
      </c>
      <c r="AQ1205"/>
      <c r="AR1205"/>
      <c r="AS1205"/>
      <c r="AT1205"/>
      <c r="AU1205"/>
      <c r="AV1205"/>
    </row>
    <row r="1206" spans="27:48" ht="23.45" customHeight="1" x14ac:dyDescent="0.2">
      <c r="AA1206" s="97"/>
      <c r="AB1206" s="97"/>
      <c r="AC1206" s="97"/>
      <c r="AD1206" s="97"/>
      <c r="AE1206" s="97"/>
      <c r="AF1206" s="93"/>
      <c r="AG1206" s="93"/>
      <c r="AH1206" s="93"/>
      <c r="AI1206" s="30"/>
      <c r="AJ1206" s="30"/>
      <c r="AK1206" s="30"/>
      <c r="AL1206" s="30"/>
      <c r="AM1206" s="109"/>
      <c r="AN1206" s="109"/>
      <c r="AO1206" s="30"/>
      <c r="AP1206" s="109" t="s">
        <v>2018</v>
      </c>
      <c r="AQ1206"/>
      <c r="AR1206"/>
      <c r="AS1206"/>
      <c r="AT1206"/>
      <c r="AU1206"/>
      <c r="AV1206"/>
    </row>
    <row r="1207" spans="27:48" ht="23.45" customHeight="1" x14ac:dyDescent="0.2">
      <c r="AA1207" s="97"/>
      <c r="AB1207" s="97"/>
      <c r="AC1207" s="97"/>
      <c r="AD1207" s="97"/>
      <c r="AE1207" s="97"/>
      <c r="AF1207" s="93"/>
      <c r="AG1207" s="93"/>
      <c r="AH1207" s="93"/>
      <c r="AI1207" s="30"/>
      <c r="AJ1207" s="30"/>
      <c r="AK1207" s="30"/>
      <c r="AL1207" s="30"/>
      <c r="AM1207" s="109"/>
      <c r="AN1207" s="109"/>
      <c r="AO1207" s="30"/>
      <c r="AP1207" s="109">
        <v>820005</v>
      </c>
      <c r="AQ1207"/>
      <c r="AR1207"/>
      <c r="AS1207"/>
      <c r="AT1207"/>
      <c r="AU1207"/>
      <c r="AV1207"/>
    </row>
    <row r="1208" spans="27:48" ht="23.45" customHeight="1" x14ac:dyDescent="0.2">
      <c r="AA1208" s="97"/>
      <c r="AB1208" s="97"/>
      <c r="AC1208" s="97"/>
      <c r="AD1208" s="97"/>
      <c r="AE1208" s="97"/>
      <c r="AF1208" s="93"/>
      <c r="AG1208" s="93"/>
      <c r="AH1208" s="93"/>
      <c r="AI1208" s="30"/>
      <c r="AJ1208" s="30"/>
      <c r="AK1208" s="30"/>
      <c r="AL1208" s="30"/>
      <c r="AM1208" s="109"/>
      <c r="AN1208" s="109"/>
      <c r="AO1208" s="30"/>
      <c r="AP1208" s="109">
        <v>820105</v>
      </c>
      <c r="AQ1208"/>
      <c r="AR1208"/>
      <c r="AS1208"/>
      <c r="AT1208"/>
      <c r="AU1208"/>
      <c r="AV1208"/>
    </row>
    <row r="1209" spans="27:48" ht="23.45" customHeight="1" x14ac:dyDescent="0.2">
      <c r="AA1209" s="97"/>
      <c r="AB1209" s="97"/>
      <c r="AC1209" s="97"/>
      <c r="AD1209" s="97"/>
      <c r="AE1209" s="97"/>
      <c r="AF1209" s="93"/>
      <c r="AG1209" s="93"/>
      <c r="AH1209" s="93"/>
      <c r="AI1209" s="30"/>
      <c r="AJ1209" s="30"/>
      <c r="AK1209" s="30"/>
      <c r="AL1209" s="30"/>
      <c r="AM1209" s="109"/>
      <c r="AN1209" s="109"/>
      <c r="AO1209" s="30"/>
      <c r="AP1209" s="109">
        <v>820205</v>
      </c>
      <c r="AQ1209"/>
      <c r="AR1209"/>
      <c r="AS1209"/>
      <c r="AT1209"/>
      <c r="AU1209"/>
      <c r="AV1209"/>
    </row>
    <row r="1210" spans="27:48" ht="23.45" customHeight="1" x14ac:dyDescent="0.2">
      <c r="AA1210" s="97"/>
      <c r="AB1210" s="97"/>
      <c r="AC1210" s="97"/>
      <c r="AD1210" s="97"/>
      <c r="AE1210" s="97"/>
      <c r="AF1210" s="93"/>
      <c r="AG1210" s="93"/>
      <c r="AH1210" s="93"/>
      <c r="AI1210" s="30"/>
      <c r="AJ1210" s="30"/>
      <c r="AK1210" s="30"/>
      <c r="AL1210" s="30"/>
      <c r="AM1210" s="109"/>
      <c r="AN1210" s="109"/>
      <c r="AO1210" s="30"/>
      <c r="AP1210" s="109">
        <v>820305</v>
      </c>
      <c r="AQ1210"/>
      <c r="AR1210"/>
      <c r="AS1210"/>
      <c r="AT1210"/>
      <c r="AU1210"/>
      <c r="AV1210"/>
    </row>
    <row r="1211" spans="27:48" ht="23.45" customHeight="1" x14ac:dyDescent="0.2">
      <c r="AA1211" s="97"/>
      <c r="AB1211" s="97"/>
      <c r="AC1211" s="97"/>
      <c r="AD1211" s="97"/>
      <c r="AE1211" s="97"/>
      <c r="AF1211" s="93"/>
      <c r="AG1211" s="93"/>
      <c r="AH1211" s="93"/>
      <c r="AI1211" s="30"/>
      <c r="AJ1211" s="30"/>
      <c r="AK1211" s="30"/>
      <c r="AL1211" s="30"/>
      <c r="AM1211" s="109"/>
      <c r="AN1211" s="109"/>
      <c r="AO1211" s="30"/>
      <c r="AP1211" s="109">
        <v>820505</v>
      </c>
      <c r="AQ1211"/>
      <c r="AR1211"/>
      <c r="AS1211"/>
      <c r="AT1211"/>
      <c r="AU1211"/>
      <c r="AV1211"/>
    </row>
    <row r="1212" spans="27:48" ht="23.45" customHeight="1" x14ac:dyDescent="0.2">
      <c r="AA1212" s="97"/>
      <c r="AB1212" s="97"/>
      <c r="AC1212" s="97"/>
      <c r="AD1212" s="97"/>
      <c r="AE1212" s="97"/>
      <c r="AF1212" s="93"/>
      <c r="AG1212" s="93"/>
      <c r="AH1212" s="93"/>
      <c r="AI1212" s="30"/>
      <c r="AJ1212" s="30"/>
      <c r="AK1212" s="30"/>
      <c r="AL1212" s="30"/>
      <c r="AM1212" s="109"/>
      <c r="AN1212" s="109"/>
      <c r="AO1212" s="30"/>
      <c r="AP1212" s="109">
        <v>820605</v>
      </c>
      <c r="AQ1212"/>
      <c r="AR1212"/>
      <c r="AS1212"/>
      <c r="AT1212"/>
      <c r="AU1212"/>
      <c r="AV1212"/>
    </row>
    <row r="1213" spans="27:48" ht="23.45" customHeight="1" x14ac:dyDescent="0.2">
      <c r="AA1213" s="97"/>
      <c r="AB1213" s="97"/>
      <c r="AC1213" s="97"/>
      <c r="AD1213" s="97"/>
      <c r="AE1213" s="97"/>
      <c r="AF1213" s="93"/>
      <c r="AG1213" s="93"/>
      <c r="AH1213" s="93"/>
      <c r="AI1213" s="30"/>
      <c r="AJ1213" s="30"/>
      <c r="AK1213" s="30"/>
      <c r="AL1213" s="30"/>
      <c r="AM1213" s="109"/>
      <c r="AN1213" s="109"/>
      <c r="AO1213" s="30"/>
      <c r="AP1213" s="109">
        <v>820705</v>
      </c>
      <c r="AQ1213"/>
      <c r="AR1213"/>
      <c r="AS1213"/>
      <c r="AT1213"/>
      <c r="AU1213"/>
      <c r="AV1213"/>
    </row>
    <row r="1214" spans="27:48" ht="23.45" customHeight="1" x14ac:dyDescent="0.2">
      <c r="AA1214" s="97"/>
      <c r="AB1214" s="97"/>
      <c r="AC1214" s="97"/>
      <c r="AD1214" s="97"/>
      <c r="AE1214" s="97"/>
      <c r="AF1214" s="93"/>
      <c r="AG1214" s="93"/>
      <c r="AH1214" s="93"/>
      <c r="AI1214" s="30"/>
      <c r="AJ1214" s="30"/>
      <c r="AK1214" s="30"/>
      <c r="AL1214" s="30"/>
      <c r="AM1214" s="109"/>
      <c r="AN1214" s="109"/>
      <c r="AO1214" s="30"/>
      <c r="AP1214" s="109">
        <v>820905</v>
      </c>
      <c r="AQ1214"/>
      <c r="AR1214"/>
      <c r="AS1214"/>
      <c r="AT1214"/>
      <c r="AU1214"/>
      <c r="AV1214"/>
    </row>
    <row r="1215" spans="27:48" ht="23.45" customHeight="1" x14ac:dyDescent="0.2">
      <c r="AA1215" s="97"/>
      <c r="AB1215" s="97"/>
      <c r="AC1215" s="97"/>
      <c r="AD1215" s="97"/>
      <c r="AE1215" s="97"/>
      <c r="AF1215" s="93"/>
      <c r="AG1215" s="93"/>
      <c r="AH1215" s="93"/>
      <c r="AI1215" s="30"/>
      <c r="AJ1215" s="30"/>
      <c r="AK1215" s="30"/>
      <c r="AL1215" s="30"/>
      <c r="AM1215" s="109"/>
      <c r="AN1215" s="109"/>
      <c r="AO1215" s="30"/>
      <c r="AP1215" s="109">
        <v>821105</v>
      </c>
      <c r="AQ1215"/>
      <c r="AR1215"/>
      <c r="AS1215"/>
      <c r="AT1215"/>
      <c r="AU1215"/>
      <c r="AV1215"/>
    </row>
    <row r="1216" spans="27:48" ht="23.45" customHeight="1" x14ac:dyDescent="0.2">
      <c r="AA1216" s="97"/>
      <c r="AB1216" s="97"/>
      <c r="AC1216" s="97"/>
      <c r="AD1216" s="97"/>
      <c r="AE1216" s="97"/>
      <c r="AF1216" s="93"/>
      <c r="AG1216" s="93"/>
      <c r="AH1216" s="93"/>
      <c r="AI1216" s="30"/>
      <c r="AJ1216" s="30"/>
      <c r="AK1216" s="30"/>
      <c r="AL1216" s="30"/>
      <c r="AM1216" s="109"/>
      <c r="AN1216" s="109"/>
      <c r="AO1216" s="30"/>
      <c r="AP1216" s="109">
        <v>821205</v>
      </c>
      <c r="AQ1216"/>
      <c r="AR1216"/>
      <c r="AS1216"/>
      <c r="AT1216"/>
      <c r="AU1216"/>
      <c r="AV1216"/>
    </row>
    <row r="1217" spans="27:48" ht="23.45" customHeight="1" x14ac:dyDescent="0.2">
      <c r="AA1217" s="97"/>
      <c r="AB1217" s="97"/>
      <c r="AC1217" s="97"/>
      <c r="AD1217" s="97"/>
      <c r="AE1217" s="97"/>
      <c r="AF1217" s="93"/>
      <c r="AG1217" s="93"/>
      <c r="AH1217" s="93"/>
      <c r="AI1217" s="30"/>
      <c r="AJ1217" s="30"/>
      <c r="AK1217" s="30"/>
      <c r="AL1217" s="30"/>
      <c r="AM1217" s="109"/>
      <c r="AN1217" s="109"/>
      <c r="AO1217" s="30"/>
      <c r="AP1217" s="109">
        <v>821305</v>
      </c>
      <c r="AQ1217"/>
      <c r="AR1217"/>
      <c r="AS1217"/>
      <c r="AT1217"/>
      <c r="AU1217"/>
      <c r="AV1217"/>
    </row>
    <row r="1218" spans="27:48" ht="23.45" customHeight="1" x14ac:dyDescent="0.2">
      <c r="AA1218" s="97"/>
      <c r="AB1218" s="97"/>
      <c r="AC1218" s="97"/>
      <c r="AD1218" s="97"/>
      <c r="AE1218" s="97"/>
      <c r="AF1218" s="93"/>
      <c r="AG1218" s="93"/>
      <c r="AH1218" s="93"/>
      <c r="AI1218" s="30"/>
      <c r="AJ1218" s="30"/>
      <c r="AK1218" s="30"/>
      <c r="AL1218" s="30"/>
      <c r="AM1218" s="109"/>
      <c r="AN1218" s="109"/>
      <c r="AO1218" s="30"/>
      <c r="AP1218" s="109">
        <v>821805</v>
      </c>
      <c r="AQ1218"/>
      <c r="AR1218"/>
      <c r="AS1218"/>
      <c r="AT1218"/>
      <c r="AU1218"/>
      <c r="AV1218"/>
    </row>
    <row r="1219" spans="27:48" ht="23.45" customHeight="1" x14ac:dyDescent="0.2">
      <c r="AA1219" s="97"/>
      <c r="AB1219" s="97"/>
      <c r="AC1219" s="97"/>
      <c r="AD1219" s="97"/>
      <c r="AE1219" s="97"/>
      <c r="AF1219" s="93"/>
      <c r="AG1219" s="93"/>
      <c r="AH1219" s="93"/>
      <c r="AI1219" s="30"/>
      <c r="AJ1219" s="30"/>
      <c r="AK1219" s="30"/>
      <c r="AL1219" s="30"/>
      <c r="AM1219" s="109"/>
      <c r="AN1219" s="109"/>
      <c r="AO1219" s="30"/>
      <c r="AP1219" s="109">
        <v>821905</v>
      </c>
      <c r="AQ1219"/>
      <c r="AR1219"/>
      <c r="AS1219"/>
      <c r="AT1219"/>
      <c r="AU1219"/>
      <c r="AV1219"/>
    </row>
    <row r="1220" spans="27:48" ht="23.45" customHeight="1" x14ac:dyDescent="0.2">
      <c r="AA1220" s="97"/>
      <c r="AB1220" s="97"/>
      <c r="AC1220" s="97"/>
      <c r="AD1220" s="97"/>
      <c r="AE1220" s="97"/>
      <c r="AF1220" s="93"/>
      <c r="AG1220" s="93"/>
      <c r="AH1220" s="93"/>
      <c r="AI1220" s="30"/>
      <c r="AJ1220" s="30"/>
      <c r="AK1220" s="30"/>
      <c r="AL1220" s="30"/>
      <c r="AM1220" s="109"/>
      <c r="AN1220" s="109"/>
      <c r="AO1220" s="30"/>
      <c r="AP1220" s="109">
        <v>822005</v>
      </c>
      <c r="AQ1220"/>
      <c r="AR1220"/>
      <c r="AS1220"/>
      <c r="AT1220"/>
      <c r="AU1220"/>
      <c r="AV1220"/>
    </row>
    <row r="1221" spans="27:48" ht="23.45" customHeight="1" x14ac:dyDescent="0.2">
      <c r="AA1221" s="97"/>
      <c r="AB1221" s="97"/>
      <c r="AC1221" s="97"/>
      <c r="AD1221" s="97"/>
      <c r="AE1221" s="97"/>
      <c r="AF1221" s="93"/>
      <c r="AG1221" s="93"/>
      <c r="AH1221" s="93"/>
      <c r="AI1221" s="30"/>
      <c r="AJ1221" s="30"/>
      <c r="AK1221" s="30"/>
      <c r="AL1221" s="30"/>
      <c r="AM1221" s="109"/>
      <c r="AN1221" s="109"/>
      <c r="AO1221" s="30"/>
      <c r="AP1221" s="109">
        <v>822105</v>
      </c>
      <c r="AQ1221"/>
      <c r="AR1221"/>
      <c r="AS1221"/>
      <c r="AT1221"/>
      <c r="AU1221"/>
      <c r="AV1221"/>
    </row>
    <row r="1222" spans="27:48" ht="23.45" customHeight="1" x14ac:dyDescent="0.2">
      <c r="AA1222" s="97"/>
      <c r="AB1222" s="97"/>
      <c r="AC1222" s="97"/>
      <c r="AD1222" s="97"/>
      <c r="AE1222" s="97"/>
      <c r="AF1222" s="93"/>
      <c r="AG1222" s="93"/>
      <c r="AH1222" s="93"/>
      <c r="AI1222" s="30"/>
      <c r="AJ1222" s="30"/>
      <c r="AK1222" s="30"/>
      <c r="AL1222" s="30"/>
      <c r="AM1222" s="109"/>
      <c r="AN1222" s="109"/>
      <c r="AO1222" s="30"/>
      <c r="AP1222" s="109">
        <v>822205</v>
      </c>
      <c r="AQ1222"/>
      <c r="AR1222"/>
      <c r="AS1222"/>
      <c r="AT1222"/>
      <c r="AU1222"/>
      <c r="AV1222"/>
    </row>
    <row r="1223" spans="27:48" ht="23.45" customHeight="1" x14ac:dyDescent="0.2">
      <c r="AA1223" s="97"/>
      <c r="AB1223" s="97"/>
      <c r="AC1223" s="97"/>
      <c r="AD1223" s="97"/>
      <c r="AE1223" s="97"/>
      <c r="AF1223" s="93"/>
      <c r="AG1223" s="93"/>
      <c r="AH1223" s="93"/>
      <c r="AI1223" s="30"/>
      <c r="AJ1223" s="30"/>
      <c r="AK1223" s="30"/>
      <c r="AL1223" s="30"/>
      <c r="AM1223" s="109"/>
      <c r="AN1223" s="109"/>
      <c r="AO1223" s="30"/>
      <c r="AP1223" s="109">
        <v>822305</v>
      </c>
      <c r="AQ1223"/>
      <c r="AR1223"/>
      <c r="AS1223"/>
      <c r="AT1223"/>
      <c r="AU1223"/>
      <c r="AV1223"/>
    </row>
    <row r="1224" spans="27:48" ht="23.45" customHeight="1" x14ac:dyDescent="0.2">
      <c r="AA1224" s="97"/>
      <c r="AB1224" s="97"/>
      <c r="AC1224" s="97"/>
      <c r="AD1224" s="97"/>
      <c r="AE1224" s="97"/>
      <c r="AF1224" s="93"/>
      <c r="AG1224" s="93"/>
      <c r="AH1224" s="93"/>
      <c r="AI1224" s="30"/>
      <c r="AJ1224" s="30"/>
      <c r="AK1224" s="30"/>
      <c r="AL1224" s="30"/>
      <c r="AM1224" s="109"/>
      <c r="AN1224" s="109"/>
      <c r="AO1224" s="30"/>
      <c r="AP1224" s="109">
        <v>822405</v>
      </c>
      <c r="AQ1224"/>
      <c r="AR1224"/>
      <c r="AS1224"/>
      <c r="AT1224"/>
      <c r="AU1224"/>
      <c r="AV1224"/>
    </row>
    <row r="1225" spans="27:48" ht="23.45" customHeight="1" x14ac:dyDescent="0.2">
      <c r="AA1225" s="97"/>
      <c r="AB1225" s="97"/>
      <c r="AC1225" s="97"/>
      <c r="AD1225" s="97"/>
      <c r="AE1225" s="97"/>
      <c r="AF1225" s="93"/>
      <c r="AG1225" s="93"/>
      <c r="AH1225" s="93"/>
      <c r="AI1225" s="30"/>
      <c r="AJ1225" s="30"/>
      <c r="AK1225" s="30"/>
      <c r="AL1225" s="30"/>
      <c r="AM1225" s="109"/>
      <c r="AN1225" s="109"/>
      <c r="AO1225" s="30"/>
      <c r="AP1225" s="109">
        <v>822505</v>
      </c>
      <c r="AQ1225"/>
      <c r="AR1225"/>
      <c r="AS1225"/>
      <c r="AT1225"/>
      <c r="AU1225"/>
      <c r="AV1225"/>
    </row>
    <row r="1226" spans="27:48" ht="23.45" customHeight="1" x14ac:dyDescent="0.2">
      <c r="AA1226" s="97"/>
      <c r="AB1226" s="97"/>
      <c r="AC1226" s="97"/>
      <c r="AD1226" s="97"/>
      <c r="AE1226" s="97"/>
      <c r="AF1226" s="93"/>
      <c r="AG1226" s="93"/>
      <c r="AH1226" s="93"/>
      <c r="AI1226" s="30"/>
      <c r="AJ1226" s="30"/>
      <c r="AK1226" s="30"/>
      <c r="AL1226" s="30"/>
      <c r="AM1226" s="109"/>
      <c r="AN1226" s="109"/>
      <c r="AO1226" s="30"/>
      <c r="AP1226" s="109" t="s">
        <v>2019</v>
      </c>
      <c r="AQ1226"/>
      <c r="AR1226"/>
      <c r="AS1226"/>
      <c r="AT1226"/>
      <c r="AU1226"/>
      <c r="AV1226"/>
    </row>
    <row r="1227" spans="27:48" ht="23.45" customHeight="1" x14ac:dyDescent="0.2">
      <c r="AA1227" s="97"/>
      <c r="AB1227" s="97"/>
      <c r="AC1227" s="97"/>
      <c r="AD1227" s="97"/>
      <c r="AE1227" s="97"/>
      <c r="AF1227" s="93"/>
      <c r="AG1227" s="93"/>
      <c r="AH1227" s="93"/>
      <c r="AI1227" s="30"/>
      <c r="AJ1227" s="30"/>
      <c r="AK1227" s="30"/>
      <c r="AL1227" s="30"/>
      <c r="AM1227" s="109"/>
      <c r="AN1227" s="109"/>
      <c r="AO1227" s="30"/>
      <c r="AP1227" s="109" t="s">
        <v>2020</v>
      </c>
      <c r="AQ1227"/>
      <c r="AR1227"/>
      <c r="AS1227"/>
      <c r="AT1227"/>
      <c r="AU1227"/>
      <c r="AV1227"/>
    </row>
    <row r="1228" spans="27:48" ht="23.45" customHeight="1" x14ac:dyDescent="0.2">
      <c r="AA1228" s="97"/>
      <c r="AB1228" s="97"/>
      <c r="AC1228" s="97"/>
      <c r="AD1228" s="97"/>
      <c r="AE1228" s="97"/>
      <c r="AF1228" s="93"/>
      <c r="AG1228" s="93"/>
      <c r="AH1228" s="93"/>
      <c r="AI1228" s="30"/>
      <c r="AJ1228" s="30"/>
      <c r="AK1228" s="30"/>
      <c r="AL1228" s="30"/>
      <c r="AM1228" s="109"/>
      <c r="AN1228" s="109"/>
      <c r="AO1228" s="30"/>
      <c r="AP1228" s="109" t="s">
        <v>2021</v>
      </c>
      <c r="AQ1228"/>
      <c r="AR1228"/>
      <c r="AS1228"/>
      <c r="AT1228"/>
      <c r="AU1228"/>
      <c r="AV1228"/>
    </row>
    <row r="1229" spans="27:48" ht="23.45" customHeight="1" x14ac:dyDescent="0.2">
      <c r="AA1229" s="97"/>
      <c r="AB1229" s="97"/>
      <c r="AC1229" s="97"/>
      <c r="AD1229" s="97"/>
      <c r="AE1229" s="97"/>
      <c r="AF1229" s="93"/>
      <c r="AG1229" s="93"/>
      <c r="AH1229" s="93"/>
      <c r="AI1229" s="30"/>
      <c r="AJ1229" s="30"/>
      <c r="AK1229" s="30"/>
      <c r="AL1229" s="30"/>
      <c r="AM1229" s="109"/>
      <c r="AN1229" s="109"/>
      <c r="AO1229" s="30"/>
      <c r="AP1229" s="109" t="s">
        <v>2022</v>
      </c>
      <c r="AQ1229"/>
      <c r="AR1229"/>
      <c r="AS1229"/>
      <c r="AT1229"/>
      <c r="AU1229"/>
      <c r="AV1229"/>
    </row>
    <row r="1230" spans="27:48" ht="23.45" customHeight="1" x14ac:dyDescent="0.2">
      <c r="AA1230" s="97"/>
      <c r="AB1230" s="97"/>
      <c r="AC1230" s="97"/>
      <c r="AD1230" s="97"/>
      <c r="AE1230" s="97"/>
      <c r="AF1230" s="93"/>
      <c r="AG1230" s="93"/>
      <c r="AH1230" s="93"/>
      <c r="AI1230" s="30"/>
      <c r="AJ1230" s="30"/>
      <c r="AK1230" s="30"/>
      <c r="AL1230" s="30"/>
      <c r="AM1230" s="109"/>
      <c r="AN1230" s="109"/>
      <c r="AO1230" s="30"/>
      <c r="AP1230" s="109" t="s">
        <v>2023</v>
      </c>
      <c r="AQ1230"/>
      <c r="AR1230"/>
      <c r="AS1230"/>
      <c r="AT1230"/>
      <c r="AU1230"/>
      <c r="AV1230"/>
    </row>
    <row r="1231" spans="27:48" ht="23.45" customHeight="1" x14ac:dyDescent="0.2">
      <c r="AA1231" s="97"/>
      <c r="AB1231" s="97"/>
      <c r="AC1231" s="97"/>
      <c r="AD1231" s="97"/>
      <c r="AE1231" s="97"/>
      <c r="AF1231" s="93"/>
      <c r="AG1231" s="93"/>
      <c r="AH1231" s="93"/>
      <c r="AI1231" s="30"/>
      <c r="AJ1231" s="30"/>
      <c r="AK1231" s="30"/>
      <c r="AL1231" s="30"/>
      <c r="AM1231" s="109"/>
      <c r="AN1231" s="109"/>
      <c r="AO1231" s="30"/>
      <c r="AP1231" s="109" t="s">
        <v>2024</v>
      </c>
      <c r="AQ1231"/>
      <c r="AR1231"/>
      <c r="AS1231"/>
      <c r="AT1231"/>
      <c r="AU1231"/>
      <c r="AV1231"/>
    </row>
    <row r="1232" spans="27:48" ht="23.45" customHeight="1" x14ac:dyDescent="0.2">
      <c r="AA1232" s="97"/>
      <c r="AB1232" s="97"/>
      <c r="AC1232" s="97"/>
      <c r="AD1232" s="97"/>
      <c r="AE1232" s="97"/>
      <c r="AF1232" s="93"/>
      <c r="AG1232" s="93"/>
      <c r="AH1232" s="93"/>
      <c r="AI1232" s="30"/>
      <c r="AJ1232" s="30"/>
      <c r="AK1232" s="30"/>
      <c r="AL1232" s="30"/>
      <c r="AM1232" s="109"/>
      <c r="AN1232" s="109"/>
      <c r="AO1232" s="30"/>
      <c r="AP1232" s="109" t="s">
        <v>2025</v>
      </c>
      <c r="AQ1232"/>
      <c r="AR1232"/>
      <c r="AS1232"/>
      <c r="AT1232"/>
      <c r="AU1232"/>
      <c r="AV1232"/>
    </row>
    <row r="1233" spans="27:48" ht="23.45" customHeight="1" x14ac:dyDescent="0.2">
      <c r="AA1233" s="97"/>
      <c r="AB1233" s="97"/>
      <c r="AC1233" s="97"/>
      <c r="AD1233" s="97"/>
      <c r="AE1233" s="97"/>
      <c r="AF1233" s="93"/>
      <c r="AG1233" s="93"/>
      <c r="AH1233" s="93"/>
      <c r="AI1233" s="30"/>
      <c r="AJ1233" s="30"/>
      <c r="AK1233" s="30"/>
      <c r="AL1233" s="30"/>
      <c r="AM1233" s="109"/>
      <c r="AN1233" s="109"/>
      <c r="AO1233" s="30"/>
      <c r="AP1233" s="109" t="s">
        <v>2026</v>
      </c>
      <c r="AQ1233"/>
      <c r="AR1233"/>
      <c r="AS1233"/>
      <c r="AT1233"/>
      <c r="AU1233"/>
      <c r="AV1233"/>
    </row>
    <row r="1234" spans="27:48" ht="23.45" customHeight="1" x14ac:dyDescent="0.2">
      <c r="AA1234" s="97"/>
      <c r="AB1234" s="97"/>
      <c r="AC1234" s="97"/>
      <c r="AD1234" s="97"/>
      <c r="AE1234" s="97"/>
      <c r="AF1234" s="93"/>
      <c r="AG1234" s="93"/>
      <c r="AH1234" s="93"/>
      <c r="AI1234" s="30"/>
      <c r="AJ1234" s="30"/>
      <c r="AK1234" s="30"/>
      <c r="AL1234" s="30"/>
      <c r="AM1234" s="109"/>
      <c r="AN1234" s="109"/>
      <c r="AO1234" s="30"/>
      <c r="AP1234" s="109" t="s">
        <v>2027</v>
      </c>
      <c r="AQ1234"/>
      <c r="AR1234"/>
      <c r="AS1234"/>
      <c r="AT1234"/>
      <c r="AU1234"/>
      <c r="AV1234"/>
    </row>
    <row r="1235" spans="27:48" ht="23.45" customHeight="1" x14ac:dyDescent="0.2">
      <c r="AA1235" s="97"/>
      <c r="AB1235" s="97"/>
      <c r="AC1235" s="97"/>
      <c r="AD1235" s="97"/>
      <c r="AE1235" s="97"/>
      <c r="AF1235" s="93"/>
      <c r="AG1235" s="93"/>
      <c r="AH1235" s="93"/>
      <c r="AI1235" s="30"/>
      <c r="AJ1235" s="30"/>
      <c r="AK1235" s="30"/>
      <c r="AL1235" s="30"/>
      <c r="AM1235" s="109"/>
      <c r="AN1235" s="109"/>
      <c r="AO1235" s="30"/>
      <c r="AP1235" s="109" t="s">
        <v>2028</v>
      </c>
      <c r="AQ1235"/>
      <c r="AR1235"/>
      <c r="AS1235"/>
      <c r="AT1235"/>
      <c r="AU1235"/>
      <c r="AV1235"/>
    </row>
    <row r="1236" spans="27:48" ht="23.45" customHeight="1" x14ac:dyDescent="0.2">
      <c r="AA1236" s="97"/>
      <c r="AB1236" s="97"/>
      <c r="AC1236" s="97"/>
      <c r="AD1236" s="97"/>
      <c r="AE1236" s="97"/>
      <c r="AF1236" s="93"/>
      <c r="AG1236" s="93"/>
      <c r="AH1236" s="93"/>
      <c r="AI1236" s="30"/>
      <c r="AJ1236" s="30"/>
      <c r="AK1236" s="30"/>
      <c r="AL1236" s="30"/>
      <c r="AM1236" s="109"/>
      <c r="AN1236" s="109"/>
      <c r="AO1236" s="30"/>
      <c r="AP1236" s="109" t="s">
        <v>2029</v>
      </c>
      <c r="AQ1236"/>
      <c r="AR1236"/>
      <c r="AS1236"/>
      <c r="AT1236"/>
      <c r="AU1236"/>
      <c r="AV1236"/>
    </row>
    <row r="1237" spans="27:48" ht="23.45" customHeight="1" x14ac:dyDescent="0.2">
      <c r="AA1237" s="97"/>
      <c r="AB1237" s="97"/>
      <c r="AC1237" s="97"/>
      <c r="AD1237" s="97"/>
      <c r="AE1237" s="97"/>
      <c r="AF1237" s="93"/>
      <c r="AG1237" s="93"/>
      <c r="AH1237" s="93"/>
      <c r="AI1237" s="30"/>
      <c r="AJ1237" s="30"/>
      <c r="AK1237" s="30"/>
      <c r="AL1237" s="30"/>
      <c r="AM1237" s="109"/>
      <c r="AN1237" s="109"/>
      <c r="AO1237" s="30"/>
      <c r="AP1237" s="109" t="s">
        <v>2030</v>
      </c>
      <c r="AQ1237"/>
      <c r="AR1237"/>
      <c r="AS1237"/>
      <c r="AT1237"/>
      <c r="AU1237"/>
      <c r="AV1237"/>
    </row>
    <row r="1238" spans="27:48" ht="23.45" customHeight="1" x14ac:dyDescent="0.2">
      <c r="AA1238" s="97"/>
      <c r="AB1238" s="97"/>
      <c r="AC1238" s="97"/>
      <c r="AD1238" s="97"/>
      <c r="AE1238" s="97"/>
      <c r="AF1238" s="93"/>
      <c r="AG1238" s="93"/>
      <c r="AH1238" s="93"/>
      <c r="AI1238" s="30"/>
      <c r="AJ1238" s="30"/>
      <c r="AK1238" s="30"/>
      <c r="AL1238" s="30"/>
      <c r="AM1238" s="109"/>
      <c r="AN1238" s="109"/>
      <c r="AO1238" s="30"/>
      <c r="AP1238" s="109" t="s">
        <v>2031</v>
      </c>
      <c r="AQ1238"/>
      <c r="AR1238"/>
      <c r="AS1238"/>
      <c r="AT1238"/>
      <c r="AU1238"/>
      <c r="AV1238"/>
    </row>
    <row r="1239" spans="27:48" ht="23.45" customHeight="1" x14ac:dyDescent="0.2">
      <c r="AA1239" s="97"/>
      <c r="AB1239" s="97"/>
      <c r="AC1239" s="97"/>
      <c r="AD1239" s="97"/>
      <c r="AE1239" s="97"/>
      <c r="AF1239" s="93"/>
      <c r="AG1239" s="93"/>
      <c r="AH1239" s="93"/>
      <c r="AI1239" s="30"/>
      <c r="AJ1239" s="30"/>
      <c r="AK1239" s="30"/>
      <c r="AL1239" s="30"/>
      <c r="AM1239" s="109"/>
      <c r="AN1239" s="109"/>
      <c r="AO1239" s="30"/>
      <c r="AP1239" s="109">
        <v>822605</v>
      </c>
      <c r="AQ1239"/>
      <c r="AR1239"/>
      <c r="AS1239"/>
      <c r="AT1239"/>
      <c r="AU1239"/>
      <c r="AV1239"/>
    </row>
    <row r="1240" spans="27:48" ht="23.45" customHeight="1" x14ac:dyDescent="0.2">
      <c r="AA1240" s="97"/>
      <c r="AB1240" s="97"/>
      <c r="AC1240" s="97"/>
      <c r="AD1240" s="97"/>
      <c r="AE1240" s="97"/>
      <c r="AF1240" s="93"/>
      <c r="AG1240" s="93"/>
      <c r="AH1240" s="93"/>
      <c r="AI1240" s="30"/>
      <c r="AJ1240" s="30"/>
      <c r="AK1240" s="30"/>
      <c r="AL1240" s="30"/>
      <c r="AM1240" s="109"/>
      <c r="AN1240" s="109"/>
      <c r="AO1240" s="30"/>
      <c r="AP1240" s="109">
        <v>822705</v>
      </c>
      <c r="AQ1240"/>
      <c r="AR1240"/>
      <c r="AS1240"/>
      <c r="AT1240"/>
      <c r="AU1240"/>
      <c r="AV1240"/>
    </row>
    <row r="1241" spans="27:48" ht="23.45" customHeight="1" x14ac:dyDescent="0.2">
      <c r="AA1241" s="97"/>
      <c r="AB1241" s="97"/>
      <c r="AC1241" s="97"/>
      <c r="AD1241" s="97"/>
      <c r="AE1241" s="97"/>
      <c r="AF1241" s="93"/>
      <c r="AG1241" s="93"/>
      <c r="AH1241" s="93"/>
      <c r="AI1241" s="30"/>
      <c r="AJ1241" s="30"/>
      <c r="AK1241" s="30"/>
      <c r="AL1241" s="30"/>
      <c r="AM1241" s="109"/>
      <c r="AN1241" s="109"/>
      <c r="AO1241" s="30"/>
      <c r="AP1241" s="109">
        <v>822805</v>
      </c>
      <c r="AQ1241"/>
      <c r="AR1241"/>
      <c r="AS1241"/>
      <c r="AT1241"/>
      <c r="AU1241"/>
      <c r="AV1241"/>
    </row>
    <row r="1242" spans="27:48" ht="23.45" customHeight="1" x14ac:dyDescent="0.2">
      <c r="AA1242" s="97"/>
      <c r="AB1242" s="97"/>
      <c r="AC1242" s="97"/>
      <c r="AD1242" s="97"/>
      <c r="AE1242" s="97"/>
      <c r="AF1242" s="93"/>
      <c r="AG1242" s="93"/>
      <c r="AH1242" s="93"/>
      <c r="AI1242" s="30"/>
      <c r="AJ1242" s="30"/>
      <c r="AK1242" s="30"/>
      <c r="AL1242" s="30"/>
      <c r="AM1242" s="109"/>
      <c r="AN1242" s="109"/>
      <c r="AO1242" s="30"/>
      <c r="AP1242" s="109">
        <v>823005</v>
      </c>
      <c r="AQ1242"/>
      <c r="AR1242"/>
      <c r="AS1242"/>
      <c r="AT1242"/>
      <c r="AU1242"/>
      <c r="AV1242"/>
    </row>
    <row r="1243" spans="27:48" ht="23.45" customHeight="1" x14ac:dyDescent="0.2">
      <c r="AA1243" s="97"/>
      <c r="AB1243" s="97"/>
      <c r="AC1243" s="97"/>
      <c r="AD1243" s="97"/>
      <c r="AE1243" s="97"/>
      <c r="AF1243" s="93"/>
      <c r="AG1243" s="93"/>
      <c r="AH1243" s="93"/>
      <c r="AI1243" s="30"/>
      <c r="AJ1243" s="30"/>
      <c r="AK1243" s="30"/>
      <c r="AL1243" s="30"/>
      <c r="AM1243" s="109"/>
      <c r="AN1243" s="109"/>
      <c r="AO1243" s="30"/>
      <c r="AP1243" s="109">
        <v>823105</v>
      </c>
      <c r="AQ1243"/>
      <c r="AR1243"/>
      <c r="AS1243"/>
      <c r="AT1243"/>
      <c r="AU1243"/>
      <c r="AV1243"/>
    </row>
    <row r="1244" spans="27:48" ht="23.45" customHeight="1" x14ac:dyDescent="0.2">
      <c r="AA1244" s="97"/>
      <c r="AB1244" s="97"/>
      <c r="AC1244" s="97"/>
      <c r="AD1244" s="97"/>
      <c r="AE1244" s="97"/>
      <c r="AF1244" s="93"/>
      <c r="AG1244" s="93"/>
      <c r="AH1244" s="93"/>
      <c r="AI1244" s="30"/>
      <c r="AJ1244" s="30"/>
      <c r="AK1244" s="30"/>
      <c r="AL1244" s="30"/>
      <c r="AM1244" s="109"/>
      <c r="AN1244" s="109"/>
      <c r="AO1244" s="30"/>
      <c r="AP1244" s="109">
        <v>823205</v>
      </c>
      <c r="AQ1244"/>
      <c r="AR1244"/>
      <c r="AS1244"/>
      <c r="AT1244"/>
      <c r="AU1244"/>
      <c r="AV1244"/>
    </row>
    <row r="1245" spans="27:48" ht="23.45" customHeight="1" x14ac:dyDescent="0.2">
      <c r="AA1245" s="97"/>
      <c r="AB1245" s="97"/>
      <c r="AC1245" s="97"/>
      <c r="AD1245" s="97"/>
      <c r="AE1245" s="97"/>
      <c r="AF1245" s="93"/>
      <c r="AG1245" s="93"/>
      <c r="AH1245" s="93"/>
      <c r="AI1245" s="30"/>
      <c r="AJ1245" s="30"/>
      <c r="AK1245" s="30"/>
      <c r="AL1245" s="30"/>
      <c r="AM1245" s="109"/>
      <c r="AN1245" s="109"/>
      <c r="AO1245" s="30"/>
      <c r="AP1245" s="109">
        <v>823305</v>
      </c>
      <c r="AQ1245"/>
      <c r="AR1245"/>
      <c r="AS1245"/>
      <c r="AT1245"/>
      <c r="AU1245"/>
      <c r="AV1245"/>
    </row>
    <row r="1246" spans="27:48" ht="23.45" customHeight="1" x14ac:dyDescent="0.2">
      <c r="AA1246" s="97"/>
      <c r="AB1246" s="97"/>
      <c r="AC1246" s="97"/>
      <c r="AD1246" s="97"/>
      <c r="AE1246" s="97"/>
      <c r="AF1246" s="93"/>
      <c r="AG1246" s="93"/>
      <c r="AH1246" s="93"/>
      <c r="AI1246" s="30"/>
      <c r="AJ1246" s="30"/>
      <c r="AK1246" s="30"/>
      <c r="AL1246" s="30"/>
      <c r="AM1246" s="109"/>
      <c r="AN1246" s="109"/>
      <c r="AO1246" s="30"/>
      <c r="AP1246" s="109">
        <v>823405</v>
      </c>
      <c r="AQ1246"/>
      <c r="AR1246"/>
      <c r="AS1246"/>
      <c r="AT1246"/>
      <c r="AU1246"/>
      <c r="AV1246"/>
    </row>
    <row r="1247" spans="27:48" ht="23.45" customHeight="1" x14ac:dyDescent="0.2">
      <c r="AA1247" s="97"/>
      <c r="AB1247" s="97"/>
      <c r="AC1247" s="97"/>
      <c r="AD1247" s="97"/>
      <c r="AE1247" s="97"/>
      <c r="AF1247" s="93"/>
      <c r="AG1247" s="93"/>
      <c r="AH1247" s="93"/>
      <c r="AI1247" s="30"/>
      <c r="AJ1247" s="30"/>
      <c r="AK1247" s="30"/>
      <c r="AL1247" s="30"/>
      <c r="AM1247" s="109"/>
      <c r="AN1247" s="109"/>
      <c r="AO1247" s="30"/>
      <c r="AP1247" s="109">
        <v>823505</v>
      </c>
      <c r="AQ1247"/>
      <c r="AR1247"/>
      <c r="AS1247"/>
      <c r="AT1247"/>
      <c r="AU1247"/>
      <c r="AV1247"/>
    </row>
    <row r="1248" spans="27:48" ht="23.45" customHeight="1" x14ac:dyDescent="0.2">
      <c r="AA1248" s="97"/>
      <c r="AB1248" s="97"/>
      <c r="AC1248" s="97"/>
      <c r="AD1248" s="97"/>
      <c r="AE1248" s="97"/>
      <c r="AF1248" s="93"/>
      <c r="AG1248" s="93"/>
      <c r="AH1248" s="93"/>
      <c r="AI1248" s="30"/>
      <c r="AJ1248" s="30"/>
      <c r="AK1248" s="30"/>
      <c r="AL1248" s="30"/>
      <c r="AM1248" s="109"/>
      <c r="AN1248" s="109"/>
      <c r="AO1248" s="30"/>
      <c r="AP1248" s="109">
        <v>823605</v>
      </c>
      <c r="AQ1248"/>
      <c r="AR1248"/>
      <c r="AS1248"/>
      <c r="AT1248"/>
      <c r="AU1248"/>
      <c r="AV1248"/>
    </row>
    <row r="1249" spans="27:48" ht="23.45" customHeight="1" x14ac:dyDescent="0.2">
      <c r="AA1249" s="97"/>
      <c r="AB1249" s="97"/>
      <c r="AC1249" s="97"/>
      <c r="AD1249" s="97"/>
      <c r="AE1249" s="97"/>
      <c r="AF1249" s="93"/>
      <c r="AG1249" s="93"/>
      <c r="AH1249" s="93"/>
      <c r="AI1249" s="30"/>
      <c r="AJ1249" s="30"/>
      <c r="AK1249" s="30"/>
      <c r="AL1249" s="30"/>
      <c r="AM1249" s="109"/>
      <c r="AN1249" s="109"/>
      <c r="AO1249" s="30"/>
      <c r="AP1249" s="109">
        <v>823705</v>
      </c>
      <c r="AQ1249"/>
      <c r="AR1249"/>
      <c r="AS1249"/>
      <c r="AT1249"/>
      <c r="AU1249"/>
      <c r="AV1249"/>
    </row>
    <row r="1250" spans="27:48" ht="23.45" customHeight="1" x14ac:dyDescent="0.2">
      <c r="AA1250" s="97"/>
      <c r="AB1250" s="97"/>
      <c r="AC1250" s="97"/>
      <c r="AD1250" s="97"/>
      <c r="AE1250" s="97"/>
      <c r="AF1250" s="93"/>
      <c r="AG1250" s="93"/>
      <c r="AH1250" s="93"/>
      <c r="AI1250" s="30"/>
      <c r="AJ1250" s="30"/>
      <c r="AK1250" s="30"/>
      <c r="AL1250" s="30"/>
      <c r="AM1250" s="109"/>
      <c r="AN1250" s="109"/>
      <c r="AO1250" s="30"/>
      <c r="AP1250" s="109">
        <v>823905</v>
      </c>
      <c r="AQ1250"/>
      <c r="AR1250"/>
      <c r="AS1250"/>
      <c r="AT1250"/>
      <c r="AU1250"/>
      <c r="AV1250"/>
    </row>
    <row r="1251" spans="27:48" ht="23.45" customHeight="1" x14ac:dyDescent="0.2">
      <c r="AA1251" s="97"/>
      <c r="AB1251" s="97"/>
      <c r="AC1251" s="97"/>
      <c r="AD1251" s="97"/>
      <c r="AE1251" s="97"/>
      <c r="AF1251" s="93"/>
      <c r="AG1251" s="93"/>
      <c r="AH1251" s="93"/>
      <c r="AI1251" s="30"/>
      <c r="AJ1251" s="30"/>
      <c r="AK1251" s="30"/>
      <c r="AL1251" s="30"/>
      <c r="AM1251" s="109"/>
      <c r="AN1251" s="109"/>
      <c r="AO1251" s="30"/>
      <c r="AP1251" s="109">
        <v>824005</v>
      </c>
      <c r="AQ1251"/>
      <c r="AR1251"/>
      <c r="AS1251"/>
      <c r="AT1251"/>
      <c r="AU1251"/>
      <c r="AV1251"/>
    </row>
    <row r="1252" spans="27:48" ht="23.45" customHeight="1" x14ac:dyDescent="0.2">
      <c r="AA1252" s="97"/>
      <c r="AB1252" s="97"/>
      <c r="AC1252" s="97"/>
      <c r="AD1252" s="97"/>
      <c r="AE1252" s="97"/>
      <c r="AF1252" s="93"/>
      <c r="AG1252" s="93"/>
      <c r="AH1252" s="93"/>
      <c r="AI1252" s="30"/>
      <c r="AJ1252" s="30"/>
      <c r="AK1252" s="30"/>
      <c r="AL1252" s="30"/>
      <c r="AM1252" s="109"/>
      <c r="AN1252" s="109"/>
      <c r="AO1252" s="30"/>
      <c r="AP1252" s="109">
        <v>824105</v>
      </c>
      <c r="AQ1252"/>
      <c r="AR1252"/>
      <c r="AS1252"/>
      <c r="AT1252"/>
      <c r="AU1252"/>
      <c r="AV1252"/>
    </row>
    <row r="1253" spans="27:48" ht="23.45" customHeight="1" x14ac:dyDescent="0.2">
      <c r="AA1253" s="97"/>
      <c r="AB1253" s="97"/>
      <c r="AC1253" s="97"/>
      <c r="AD1253" s="97"/>
      <c r="AE1253" s="97"/>
      <c r="AF1253" s="93"/>
      <c r="AG1253" s="93"/>
      <c r="AH1253" s="93"/>
      <c r="AI1253" s="30"/>
      <c r="AJ1253" s="30"/>
      <c r="AK1253" s="30"/>
      <c r="AL1253" s="30"/>
      <c r="AM1253" s="109"/>
      <c r="AN1253" s="109"/>
      <c r="AO1253" s="30"/>
      <c r="AP1253" s="109">
        <v>824205</v>
      </c>
      <c r="AQ1253"/>
      <c r="AR1253"/>
      <c r="AS1253"/>
      <c r="AT1253"/>
      <c r="AU1253"/>
      <c r="AV1253"/>
    </row>
    <row r="1254" spans="27:48" ht="23.45" customHeight="1" x14ac:dyDescent="0.2">
      <c r="AA1254" s="97"/>
      <c r="AB1254" s="97"/>
      <c r="AC1254" s="97"/>
      <c r="AD1254" s="97"/>
      <c r="AE1254" s="97"/>
      <c r="AF1254" s="93"/>
      <c r="AG1254" s="93"/>
      <c r="AH1254" s="93"/>
      <c r="AI1254" s="30"/>
      <c r="AJ1254" s="30"/>
      <c r="AK1254" s="30"/>
      <c r="AL1254" s="30"/>
      <c r="AM1254" s="109"/>
      <c r="AN1254" s="109"/>
      <c r="AO1254" s="30"/>
      <c r="AP1254" s="109">
        <v>824405</v>
      </c>
      <c r="AQ1254"/>
      <c r="AR1254"/>
      <c r="AS1254"/>
      <c r="AT1254"/>
      <c r="AU1254"/>
      <c r="AV1254"/>
    </row>
    <row r="1255" spans="27:48" ht="23.45" customHeight="1" x14ac:dyDescent="0.2">
      <c r="AA1255" s="97"/>
      <c r="AB1255" s="97"/>
      <c r="AC1255" s="97"/>
      <c r="AD1255" s="97"/>
      <c r="AE1255" s="97"/>
      <c r="AF1255" s="93"/>
      <c r="AG1255" s="93"/>
      <c r="AH1255" s="93"/>
      <c r="AI1255" s="30"/>
      <c r="AJ1255" s="30"/>
      <c r="AK1255" s="30"/>
      <c r="AL1255" s="30"/>
      <c r="AM1255" s="109"/>
      <c r="AN1255" s="109"/>
      <c r="AO1255" s="30"/>
      <c r="AP1255" s="109">
        <v>824505</v>
      </c>
      <c r="AQ1255"/>
      <c r="AR1255"/>
      <c r="AS1255"/>
      <c r="AT1255"/>
      <c r="AU1255"/>
      <c r="AV1255"/>
    </row>
    <row r="1256" spans="27:48" ht="23.45" customHeight="1" x14ac:dyDescent="0.2">
      <c r="AA1256" s="97"/>
      <c r="AB1256" s="97"/>
      <c r="AC1256" s="97"/>
      <c r="AD1256" s="97"/>
      <c r="AE1256" s="97"/>
      <c r="AF1256" s="93"/>
      <c r="AG1256" s="93"/>
      <c r="AH1256" s="93"/>
      <c r="AI1256" s="30"/>
      <c r="AJ1256" s="30"/>
      <c r="AK1256" s="30"/>
      <c r="AL1256" s="30"/>
      <c r="AM1256" s="109"/>
      <c r="AN1256" s="109"/>
      <c r="AO1256" s="30"/>
      <c r="AP1256" s="109">
        <v>824605</v>
      </c>
      <c r="AQ1256"/>
      <c r="AR1256"/>
      <c r="AS1256"/>
      <c r="AT1256"/>
      <c r="AU1256"/>
      <c r="AV1256"/>
    </row>
    <row r="1257" spans="27:48" ht="23.45" customHeight="1" x14ac:dyDescent="0.2">
      <c r="AA1257" s="97"/>
      <c r="AB1257" s="97"/>
      <c r="AC1257" s="97"/>
      <c r="AD1257" s="97"/>
      <c r="AE1257" s="97"/>
      <c r="AF1257" s="93"/>
      <c r="AG1257" s="93"/>
      <c r="AH1257" s="93"/>
      <c r="AI1257" s="30"/>
      <c r="AJ1257" s="30"/>
      <c r="AK1257" s="30"/>
      <c r="AL1257" s="30"/>
      <c r="AM1257" s="109"/>
      <c r="AN1257" s="109"/>
      <c r="AO1257" s="30"/>
      <c r="AP1257" s="109">
        <v>824705</v>
      </c>
      <c r="AQ1257"/>
      <c r="AR1257"/>
      <c r="AS1257"/>
      <c r="AT1257"/>
      <c r="AU1257"/>
      <c r="AV1257"/>
    </row>
    <row r="1258" spans="27:48" ht="23.45" customHeight="1" x14ac:dyDescent="0.2">
      <c r="AA1258" s="97"/>
      <c r="AB1258" s="97"/>
      <c r="AC1258" s="97"/>
      <c r="AD1258" s="97"/>
      <c r="AE1258" s="97"/>
      <c r="AF1258" s="93"/>
      <c r="AG1258" s="93"/>
      <c r="AH1258" s="93"/>
      <c r="AI1258" s="30"/>
      <c r="AJ1258" s="30"/>
      <c r="AK1258" s="30"/>
      <c r="AL1258" s="30"/>
      <c r="AM1258" s="109"/>
      <c r="AN1258" s="109"/>
      <c r="AO1258" s="30"/>
      <c r="AP1258" s="109">
        <v>824805</v>
      </c>
      <c r="AQ1258"/>
      <c r="AR1258"/>
      <c r="AS1258"/>
      <c r="AT1258"/>
      <c r="AU1258"/>
      <c r="AV1258"/>
    </row>
    <row r="1259" spans="27:48" ht="23.45" customHeight="1" x14ac:dyDescent="0.2">
      <c r="AA1259" s="97"/>
      <c r="AB1259" s="97"/>
      <c r="AC1259" s="97"/>
      <c r="AD1259" s="97"/>
      <c r="AE1259" s="97"/>
      <c r="AF1259" s="93"/>
      <c r="AG1259" s="93"/>
      <c r="AH1259" s="93"/>
      <c r="AI1259" s="30"/>
      <c r="AJ1259" s="30"/>
      <c r="AK1259" s="30"/>
      <c r="AL1259" s="30"/>
      <c r="AM1259" s="109"/>
      <c r="AN1259" s="109"/>
      <c r="AO1259" s="30"/>
      <c r="AP1259" s="109">
        <v>824905</v>
      </c>
      <c r="AQ1259"/>
      <c r="AR1259"/>
      <c r="AS1259"/>
      <c r="AT1259"/>
      <c r="AU1259"/>
      <c r="AV1259"/>
    </row>
    <row r="1260" spans="27:48" ht="23.45" customHeight="1" x14ac:dyDescent="0.2">
      <c r="AA1260" s="97"/>
      <c r="AB1260" s="97"/>
      <c r="AC1260" s="97"/>
      <c r="AD1260" s="97"/>
      <c r="AE1260" s="97"/>
      <c r="AF1260" s="93"/>
      <c r="AG1260" s="93"/>
      <c r="AH1260" s="93"/>
      <c r="AI1260" s="30"/>
      <c r="AJ1260" s="30"/>
      <c r="AK1260" s="30"/>
      <c r="AL1260" s="30"/>
      <c r="AM1260" s="109"/>
      <c r="AN1260" s="109"/>
      <c r="AO1260" s="30"/>
      <c r="AP1260" s="109">
        <v>825005</v>
      </c>
      <c r="AQ1260"/>
      <c r="AR1260"/>
      <c r="AS1260"/>
      <c r="AT1260"/>
      <c r="AU1260"/>
      <c r="AV1260"/>
    </row>
    <row r="1261" spans="27:48" ht="23.45" customHeight="1" x14ac:dyDescent="0.2">
      <c r="AA1261" s="97"/>
      <c r="AB1261" s="97"/>
      <c r="AC1261" s="97"/>
      <c r="AD1261" s="97"/>
      <c r="AE1261" s="97"/>
      <c r="AF1261" s="93"/>
      <c r="AG1261" s="93"/>
      <c r="AH1261" s="93"/>
      <c r="AI1261" s="30"/>
      <c r="AJ1261" s="30"/>
      <c r="AK1261" s="30"/>
      <c r="AL1261" s="30"/>
      <c r="AM1261" s="109"/>
      <c r="AN1261" s="109"/>
      <c r="AO1261" s="30"/>
      <c r="AP1261" s="109">
        <v>825105</v>
      </c>
      <c r="AQ1261"/>
      <c r="AR1261"/>
      <c r="AS1261"/>
      <c r="AT1261"/>
      <c r="AU1261"/>
      <c r="AV1261"/>
    </row>
    <row r="1262" spans="27:48" ht="23.45" customHeight="1" x14ac:dyDescent="0.2">
      <c r="AA1262" s="97"/>
      <c r="AB1262" s="97"/>
      <c r="AC1262" s="97"/>
      <c r="AD1262" s="97"/>
      <c r="AE1262" s="97"/>
      <c r="AF1262" s="93"/>
      <c r="AG1262" s="93"/>
      <c r="AH1262" s="93"/>
      <c r="AI1262" s="30"/>
      <c r="AJ1262" s="30"/>
      <c r="AK1262" s="30"/>
      <c r="AL1262" s="30"/>
      <c r="AM1262" s="109"/>
      <c r="AN1262" s="109"/>
      <c r="AO1262" s="30"/>
      <c r="AP1262" s="109">
        <v>825205</v>
      </c>
      <c r="AQ1262"/>
      <c r="AR1262"/>
      <c r="AS1262"/>
      <c r="AT1262"/>
      <c r="AU1262"/>
      <c r="AV1262"/>
    </row>
    <row r="1263" spans="27:48" ht="23.45" customHeight="1" x14ac:dyDescent="0.2">
      <c r="AA1263" s="97"/>
      <c r="AB1263" s="97"/>
      <c r="AC1263" s="97"/>
      <c r="AD1263" s="97"/>
      <c r="AE1263" s="97"/>
      <c r="AF1263" s="93"/>
      <c r="AG1263" s="93"/>
      <c r="AH1263" s="93"/>
      <c r="AI1263" s="30"/>
      <c r="AJ1263" s="30"/>
      <c r="AK1263" s="30"/>
      <c r="AL1263" s="30"/>
      <c r="AM1263" s="109"/>
      <c r="AN1263" s="109"/>
      <c r="AO1263" s="30"/>
      <c r="AP1263" s="109">
        <v>825305</v>
      </c>
      <c r="AQ1263"/>
      <c r="AR1263"/>
      <c r="AS1263"/>
      <c r="AT1263"/>
      <c r="AU1263"/>
      <c r="AV1263"/>
    </row>
    <row r="1264" spans="27:48" ht="23.45" customHeight="1" x14ac:dyDescent="0.2">
      <c r="AA1264" s="97"/>
      <c r="AB1264" s="97"/>
      <c r="AC1264" s="97"/>
      <c r="AD1264" s="97"/>
      <c r="AE1264" s="97"/>
      <c r="AF1264" s="93"/>
      <c r="AG1264" s="93"/>
      <c r="AH1264" s="93"/>
      <c r="AI1264" s="30"/>
      <c r="AJ1264" s="30"/>
      <c r="AK1264" s="30"/>
      <c r="AL1264" s="30"/>
      <c r="AM1264" s="109"/>
      <c r="AN1264" s="109"/>
      <c r="AO1264" s="30"/>
      <c r="AP1264" s="109">
        <v>825405</v>
      </c>
      <c r="AQ1264"/>
      <c r="AR1264"/>
      <c r="AS1264"/>
      <c r="AT1264"/>
      <c r="AU1264"/>
      <c r="AV1264"/>
    </row>
    <row r="1265" spans="27:48" ht="23.45" customHeight="1" x14ac:dyDescent="0.2">
      <c r="AA1265" s="97"/>
      <c r="AB1265" s="97"/>
      <c r="AC1265" s="97"/>
      <c r="AD1265" s="97"/>
      <c r="AE1265" s="97"/>
      <c r="AF1265" s="93"/>
      <c r="AG1265" s="93"/>
      <c r="AH1265" s="93"/>
      <c r="AI1265" s="30"/>
      <c r="AJ1265" s="30"/>
      <c r="AK1265" s="30"/>
      <c r="AL1265" s="30"/>
      <c r="AM1265" s="109"/>
      <c r="AN1265" s="109"/>
      <c r="AO1265" s="30"/>
      <c r="AP1265" s="109">
        <v>825605</v>
      </c>
      <c r="AQ1265"/>
      <c r="AR1265"/>
      <c r="AS1265"/>
      <c r="AT1265"/>
      <c r="AU1265"/>
      <c r="AV1265"/>
    </row>
    <row r="1266" spans="27:48" ht="23.45" customHeight="1" x14ac:dyDescent="0.2">
      <c r="AA1266" s="97"/>
      <c r="AB1266" s="97"/>
      <c r="AC1266" s="97"/>
      <c r="AD1266" s="97"/>
      <c r="AE1266" s="97"/>
      <c r="AF1266" s="93"/>
      <c r="AG1266" s="93"/>
      <c r="AH1266" s="93"/>
      <c r="AI1266" s="30"/>
      <c r="AJ1266" s="30"/>
      <c r="AK1266" s="30"/>
      <c r="AL1266" s="30"/>
      <c r="AM1266" s="109"/>
      <c r="AN1266" s="109"/>
      <c r="AO1266" s="30"/>
      <c r="AP1266" s="109" t="s">
        <v>2032</v>
      </c>
      <c r="AQ1266"/>
      <c r="AR1266"/>
      <c r="AS1266"/>
      <c r="AT1266"/>
      <c r="AU1266"/>
      <c r="AV1266"/>
    </row>
    <row r="1267" spans="27:48" ht="23.45" customHeight="1" x14ac:dyDescent="0.2">
      <c r="AA1267" s="97"/>
      <c r="AB1267" s="97"/>
      <c r="AC1267" s="97"/>
      <c r="AD1267" s="97"/>
      <c r="AE1267" s="97"/>
      <c r="AF1267" s="93"/>
      <c r="AG1267" s="93"/>
      <c r="AH1267" s="93"/>
      <c r="AI1267" s="30"/>
      <c r="AJ1267" s="30"/>
      <c r="AK1267" s="30"/>
      <c r="AL1267" s="30"/>
      <c r="AM1267" s="109"/>
      <c r="AN1267" s="109"/>
      <c r="AO1267" s="30"/>
      <c r="AP1267" s="109" t="s">
        <v>2033</v>
      </c>
      <c r="AQ1267"/>
      <c r="AR1267"/>
      <c r="AS1267"/>
      <c r="AT1267"/>
      <c r="AU1267"/>
      <c r="AV1267"/>
    </row>
    <row r="1268" spans="27:48" ht="23.45" customHeight="1" x14ac:dyDescent="0.2">
      <c r="AA1268" s="97"/>
      <c r="AB1268" s="97"/>
      <c r="AC1268" s="97"/>
      <c r="AD1268" s="97"/>
      <c r="AE1268" s="97"/>
      <c r="AF1268" s="93"/>
      <c r="AG1268" s="93"/>
      <c r="AH1268" s="93"/>
      <c r="AI1268" s="30"/>
      <c r="AJ1268" s="30"/>
      <c r="AK1268" s="30"/>
      <c r="AL1268" s="30"/>
      <c r="AM1268" s="109"/>
      <c r="AN1268" s="109"/>
      <c r="AO1268" s="30"/>
      <c r="AP1268" s="109" t="s">
        <v>2034</v>
      </c>
      <c r="AQ1268"/>
      <c r="AR1268"/>
      <c r="AS1268"/>
      <c r="AT1268"/>
      <c r="AU1268"/>
      <c r="AV1268"/>
    </row>
    <row r="1269" spans="27:48" ht="23.45" customHeight="1" x14ac:dyDescent="0.2">
      <c r="AA1269" s="97"/>
      <c r="AB1269" s="97"/>
      <c r="AC1269" s="97"/>
      <c r="AD1269" s="97"/>
      <c r="AE1269" s="97"/>
      <c r="AF1269" s="93"/>
      <c r="AG1269" s="93"/>
      <c r="AH1269" s="93"/>
      <c r="AI1269" s="30"/>
      <c r="AJ1269" s="30"/>
      <c r="AK1269" s="30"/>
      <c r="AL1269" s="30"/>
      <c r="AM1269" s="109"/>
      <c r="AN1269" s="109"/>
      <c r="AO1269" s="30"/>
      <c r="AP1269" s="109" t="s">
        <v>2035</v>
      </c>
      <c r="AQ1269"/>
      <c r="AR1269"/>
      <c r="AS1269"/>
      <c r="AT1269"/>
      <c r="AU1269"/>
      <c r="AV1269"/>
    </row>
    <row r="1270" spans="27:48" ht="23.45" customHeight="1" x14ac:dyDescent="0.2">
      <c r="AA1270" s="97"/>
      <c r="AB1270" s="97"/>
      <c r="AC1270" s="97"/>
      <c r="AD1270" s="97"/>
      <c r="AE1270" s="97"/>
      <c r="AF1270" s="93"/>
      <c r="AG1270" s="93"/>
      <c r="AH1270" s="93"/>
      <c r="AI1270" s="30"/>
      <c r="AJ1270" s="30"/>
      <c r="AK1270" s="30"/>
      <c r="AL1270" s="30"/>
      <c r="AM1270" s="109"/>
      <c r="AN1270" s="109"/>
      <c r="AO1270" s="30"/>
      <c r="AP1270" s="109" t="s">
        <v>2036</v>
      </c>
      <c r="AQ1270"/>
      <c r="AR1270"/>
      <c r="AS1270"/>
      <c r="AT1270"/>
      <c r="AU1270"/>
      <c r="AV1270"/>
    </row>
    <row r="1271" spans="27:48" ht="23.45" customHeight="1" x14ac:dyDescent="0.2">
      <c r="AA1271" s="97"/>
      <c r="AB1271" s="97"/>
      <c r="AC1271" s="97"/>
      <c r="AD1271" s="97"/>
      <c r="AE1271" s="97"/>
      <c r="AF1271" s="93"/>
      <c r="AG1271" s="93"/>
      <c r="AH1271" s="93"/>
      <c r="AI1271" s="30"/>
      <c r="AJ1271" s="30"/>
      <c r="AK1271" s="30"/>
      <c r="AL1271" s="30"/>
      <c r="AM1271" s="109"/>
      <c r="AN1271" s="109"/>
      <c r="AO1271" s="30"/>
      <c r="AP1271" s="109" t="s">
        <v>2037</v>
      </c>
      <c r="AQ1271"/>
      <c r="AR1271"/>
      <c r="AS1271"/>
      <c r="AT1271"/>
      <c r="AU1271"/>
      <c r="AV1271"/>
    </row>
    <row r="1272" spans="27:48" ht="23.45" customHeight="1" x14ac:dyDescent="0.2">
      <c r="AA1272" s="97"/>
      <c r="AB1272" s="97"/>
      <c r="AC1272" s="97"/>
      <c r="AD1272" s="97"/>
      <c r="AE1272" s="97"/>
      <c r="AF1272" s="93"/>
      <c r="AG1272" s="93"/>
      <c r="AH1272" s="93"/>
      <c r="AI1272" s="30"/>
      <c r="AJ1272" s="30"/>
      <c r="AK1272" s="30"/>
      <c r="AL1272" s="30"/>
      <c r="AM1272" s="109"/>
      <c r="AN1272" s="109"/>
      <c r="AO1272" s="30"/>
      <c r="AP1272" s="109" t="s">
        <v>2038</v>
      </c>
      <c r="AQ1272"/>
      <c r="AR1272"/>
      <c r="AS1272"/>
      <c r="AT1272"/>
      <c r="AU1272"/>
      <c r="AV1272"/>
    </row>
    <row r="1273" spans="27:48" ht="23.45" customHeight="1" x14ac:dyDescent="0.2">
      <c r="AA1273" s="97"/>
      <c r="AB1273" s="97"/>
      <c r="AC1273" s="97"/>
      <c r="AD1273" s="97"/>
      <c r="AE1273" s="97"/>
      <c r="AF1273" s="93"/>
      <c r="AG1273" s="93"/>
      <c r="AH1273" s="93"/>
      <c r="AI1273" s="30"/>
      <c r="AJ1273" s="30"/>
      <c r="AK1273" s="30"/>
      <c r="AL1273" s="30"/>
      <c r="AM1273" s="109"/>
      <c r="AN1273" s="109"/>
      <c r="AO1273" s="30"/>
      <c r="AP1273" s="109" t="s">
        <v>2039</v>
      </c>
      <c r="AQ1273"/>
      <c r="AR1273"/>
      <c r="AS1273"/>
      <c r="AT1273"/>
      <c r="AU1273"/>
      <c r="AV1273"/>
    </row>
    <row r="1274" spans="27:48" ht="23.45" customHeight="1" x14ac:dyDescent="0.2">
      <c r="AA1274" s="97"/>
      <c r="AB1274" s="97"/>
      <c r="AC1274" s="97"/>
      <c r="AD1274" s="97"/>
      <c r="AE1274" s="97"/>
      <c r="AF1274" s="93"/>
      <c r="AG1274" s="93"/>
      <c r="AH1274" s="93"/>
      <c r="AI1274" s="30"/>
      <c r="AJ1274" s="30"/>
      <c r="AK1274" s="30"/>
      <c r="AL1274" s="30"/>
      <c r="AM1274" s="109"/>
      <c r="AN1274" s="109"/>
      <c r="AO1274" s="30"/>
      <c r="AP1274" s="109" t="s">
        <v>2040</v>
      </c>
      <c r="AQ1274"/>
      <c r="AR1274"/>
      <c r="AS1274"/>
      <c r="AT1274"/>
      <c r="AU1274"/>
      <c r="AV1274"/>
    </row>
    <row r="1275" spans="27:48" ht="23.45" customHeight="1" x14ac:dyDescent="0.2">
      <c r="AA1275" s="97"/>
      <c r="AB1275" s="97"/>
      <c r="AC1275" s="97"/>
      <c r="AD1275" s="97"/>
      <c r="AE1275" s="97"/>
      <c r="AF1275" s="93"/>
      <c r="AG1275" s="93"/>
      <c r="AH1275" s="93"/>
      <c r="AI1275" s="30"/>
      <c r="AJ1275" s="30"/>
      <c r="AK1275" s="30"/>
      <c r="AL1275" s="30"/>
      <c r="AM1275" s="109"/>
      <c r="AN1275" s="109"/>
      <c r="AO1275" s="30"/>
      <c r="AP1275" s="109" t="s">
        <v>2041</v>
      </c>
      <c r="AQ1275"/>
      <c r="AR1275"/>
      <c r="AS1275"/>
      <c r="AT1275"/>
      <c r="AU1275"/>
      <c r="AV1275"/>
    </row>
    <row r="1276" spans="27:48" ht="23.45" customHeight="1" x14ac:dyDescent="0.2">
      <c r="AA1276" s="97"/>
      <c r="AB1276" s="97"/>
      <c r="AC1276" s="97"/>
      <c r="AD1276" s="97"/>
      <c r="AE1276" s="97"/>
      <c r="AF1276" s="93"/>
      <c r="AG1276" s="93"/>
      <c r="AH1276" s="93"/>
      <c r="AI1276" s="30"/>
      <c r="AJ1276" s="30"/>
      <c r="AK1276" s="30"/>
      <c r="AL1276" s="30"/>
      <c r="AM1276" s="109"/>
      <c r="AN1276" s="109"/>
      <c r="AO1276" s="30"/>
      <c r="AP1276" s="109" t="s">
        <v>2042</v>
      </c>
      <c r="AQ1276"/>
      <c r="AR1276"/>
      <c r="AS1276"/>
      <c r="AT1276"/>
      <c r="AU1276"/>
      <c r="AV1276"/>
    </row>
    <row r="1277" spans="27:48" ht="23.45" customHeight="1" x14ac:dyDescent="0.2">
      <c r="AA1277" s="97"/>
      <c r="AB1277" s="97"/>
      <c r="AC1277" s="97"/>
      <c r="AD1277" s="97"/>
      <c r="AE1277" s="97"/>
      <c r="AF1277" s="93"/>
      <c r="AG1277" s="93"/>
      <c r="AH1277" s="93"/>
      <c r="AI1277" s="30"/>
      <c r="AJ1277" s="30"/>
      <c r="AK1277" s="30"/>
      <c r="AL1277" s="30"/>
      <c r="AM1277" s="109"/>
      <c r="AN1277" s="109"/>
      <c r="AO1277" s="30"/>
      <c r="AP1277" s="109" t="s">
        <v>2043</v>
      </c>
      <c r="AQ1277"/>
      <c r="AR1277"/>
      <c r="AS1277"/>
      <c r="AT1277"/>
      <c r="AU1277"/>
      <c r="AV1277"/>
    </row>
    <row r="1278" spans="27:48" ht="23.45" customHeight="1" x14ac:dyDescent="0.2">
      <c r="AA1278" s="97"/>
      <c r="AB1278" s="97"/>
      <c r="AC1278" s="97"/>
      <c r="AD1278" s="97"/>
      <c r="AE1278" s="97"/>
      <c r="AF1278" s="93"/>
      <c r="AG1278" s="93"/>
      <c r="AH1278" s="93"/>
      <c r="AI1278" s="30"/>
      <c r="AJ1278" s="30"/>
      <c r="AK1278" s="30"/>
      <c r="AL1278" s="30"/>
      <c r="AM1278" s="109"/>
      <c r="AN1278" s="109"/>
      <c r="AO1278" s="30"/>
      <c r="AP1278" s="109" t="s">
        <v>2044</v>
      </c>
      <c r="AQ1278"/>
      <c r="AR1278"/>
      <c r="AS1278"/>
      <c r="AT1278"/>
      <c r="AU1278"/>
      <c r="AV1278"/>
    </row>
    <row r="1279" spans="27:48" ht="23.45" customHeight="1" x14ac:dyDescent="0.2">
      <c r="AA1279" s="97"/>
      <c r="AB1279" s="97"/>
      <c r="AC1279" s="97"/>
      <c r="AD1279" s="97"/>
      <c r="AE1279" s="97"/>
      <c r="AF1279" s="93"/>
      <c r="AG1279" s="93"/>
      <c r="AH1279" s="93"/>
      <c r="AI1279" s="30"/>
      <c r="AJ1279" s="30"/>
      <c r="AK1279" s="30"/>
      <c r="AL1279" s="30"/>
      <c r="AM1279" s="109"/>
      <c r="AN1279" s="109"/>
      <c r="AO1279" s="30"/>
      <c r="AP1279" s="109" t="s">
        <v>2045</v>
      </c>
      <c r="AQ1279"/>
      <c r="AR1279"/>
      <c r="AS1279"/>
      <c r="AT1279"/>
      <c r="AU1279"/>
      <c r="AV1279"/>
    </row>
    <row r="1280" spans="27:48" ht="23.45" customHeight="1" x14ac:dyDescent="0.2">
      <c r="AA1280" s="97"/>
      <c r="AB1280" s="97"/>
      <c r="AC1280" s="97"/>
      <c r="AD1280" s="97"/>
      <c r="AE1280" s="97"/>
      <c r="AF1280" s="93"/>
      <c r="AG1280" s="93"/>
      <c r="AH1280" s="93"/>
      <c r="AI1280" s="30"/>
      <c r="AJ1280" s="30"/>
      <c r="AK1280" s="30"/>
      <c r="AL1280" s="30"/>
      <c r="AM1280" s="109"/>
      <c r="AN1280" s="109"/>
      <c r="AO1280" s="30"/>
      <c r="AP1280" s="109" t="s">
        <v>2046</v>
      </c>
      <c r="AQ1280"/>
      <c r="AR1280"/>
      <c r="AS1280"/>
      <c r="AT1280"/>
      <c r="AU1280"/>
      <c r="AV1280"/>
    </row>
    <row r="1281" spans="27:48" ht="23.45" customHeight="1" x14ac:dyDescent="0.2">
      <c r="AA1281" s="97"/>
      <c r="AB1281" s="97"/>
      <c r="AC1281" s="97"/>
      <c r="AD1281" s="97"/>
      <c r="AE1281" s="97"/>
      <c r="AF1281" s="93"/>
      <c r="AG1281" s="93"/>
      <c r="AH1281" s="93"/>
      <c r="AI1281" s="30"/>
      <c r="AJ1281" s="30"/>
      <c r="AK1281" s="30"/>
      <c r="AL1281" s="30"/>
      <c r="AM1281" s="109"/>
      <c r="AN1281" s="109"/>
      <c r="AO1281" s="30"/>
      <c r="AP1281" s="109" t="s">
        <v>2047</v>
      </c>
      <c r="AQ1281"/>
      <c r="AR1281"/>
      <c r="AS1281"/>
      <c r="AT1281"/>
      <c r="AU1281"/>
      <c r="AV1281"/>
    </row>
    <row r="1282" spans="27:48" ht="23.45" customHeight="1" x14ac:dyDescent="0.2">
      <c r="AA1282" s="97"/>
      <c r="AB1282" s="97"/>
      <c r="AC1282" s="97"/>
      <c r="AD1282" s="97"/>
      <c r="AE1282" s="97"/>
      <c r="AF1282" s="93"/>
      <c r="AG1282" s="93"/>
      <c r="AH1282" s="93"/>
      <c r="AI1282" s="30"/>
      <c r="AJ1282" s="30"/>
      <c r="AK1282" s="30"/>
      <c r="AL1282" s="30"/>
      <c r="AM1282" s="109"/>
      <c r="AN1282" s="109"/>
      <c r="AO1282" s="30"/>
      <c r="AP1282" s="109" t="s">
        <v>2048</v>
      </c>
      <c r="AQ1282"/>
      <c r="AR1282"/>
      <c r="AS1282"/>
      <c r="AT1282"/>
      <c r="AU1282"/>
      <c r="AV1282"/>
    </row>
    <row r="1283" spans="27:48" ht="23.45" customHeight="1" x14ac:dyDescent="0.2">
      <c r="AA1283" s="97"/>
      <c r="AB1283" s="97"/>
      <c r="AC1283" s="97"/>
      <c r="AD1283" s="97"/>
      <c r="AE1283" s="97"/>
      <c r="AF1283" s="93"/>
      <c r="AG1283" s="93"/>
      <c r="AH1283" s="93"/>
      <c r="AI1283" s="30"/>
      <c r="AJ1283" s="30"/>
      <c r="AK1283" s="30"/>
      <c r="AL1283" s="30"/>
      <c r="AM1283" s="109"/>
      <c r="AN1283" s="109"/>
      <c r="AO1283" s="30"/>
      <c r="AP1283" s="109" t="s">
        <v>2049</v>
      </c>
      <c r="AQ1283"/>
      <c r="AR1283"/>
      <c r="AS1283"/>
      <c r="AT1283"/>
      <c r="AU1283"/>
      <c r="AV1283"/>
    </row>
    <row r="1284" spans="27:48" ht="23.45" customHeight="1" x14ac:dyDescent="0.2">
      <c r="AA1284" s="97"/>
      <c r="AB1284" s="97"/>
      <c r="AC1284" s="97"/>
      <c r="AD1284" s="97"/>
      <c r="AE1284" s="97"/>
      <c r="AF1284" s="93"/>
      <c r="AG1284" s="93"/>
      <c r="AH1284" s="93"/>
      <c r="AI1284" s="30"/>
      <c r="AJ1284" s="30"/>
      <c r="AK1284" s="30"/>
      <c r="AL1284" s="30"/>
      <c r="AM1284" s="109"/>
      <c r="AN1284" s="109"/>
      <c r="AO1284" s="30"/>
      <c r="AP1284" s="109" t="s">
        <v>2050</v>
      </c>
      <c r="AQ1284"/>
      <c r="AR1284"/>
      <c r="AS1284"/>
      <c r="AT1284"/>
      <c r="AU1284"/>
      <c r="AV1284"/>
    </row>
    <row r="1285" spans="27:48" ht="23.45" customHeight="1" x14ac:dyDescent="0.2">
      <c r="AA1285" s="97"/>
      <c r="AB1285" s="97"/>
      <c r="AC1285" s="97"/>
      <c r="AD1285" s="97"/>
      <c r="AE1285" s="97"/>
      <c r="AF1285" s="93"/>
      <c r="AG1285" s="93"/>
      <c r="AH1285" s="93"/>
      <c r="AI1285" s="30"/>
      <c r="AJ1285" s="30"/>
      <c r="AK1285" s="30"/>
      <c r="AL1285" s="30"/>
      <c r="AM1285" s="109"/>
      <c r="AN1285" s="109"/>
      <c r="AO1285" s="30"/>
      <c r="AP1285" s="109" t="s">
        <v>2051</v>
      </c>
      <c r="AQ1285"/>
      <c r="AR1285"/>
      <c r="AS1285"/>
      <c r="AT1285"/>
      <c r="AU1285"/>
      <c r="AV1285"/>
    </row>
    <row r="1286" spans="27:48" ht="23.45" customHeight="1" x14ac:dyDescent="0.2">
      <c r="AA1286" s="97"/>
      <c r="AB1286" s="97"/>
      <c r="AC1286" s="97"/>
      <c r="AD1286" s="97"/>
      <c r="AE1286" s="97"/>
      <c r="AF1286" s="93"/>
      <c r="AG1286" s="93"/>
      <c r="AH1286" s="93"/>
      <c r="AI1286" s="30"/>
      <c r="AJ1286" s="30"/>
      <c r="AK1286" s="30"/>
      <c r="AL1286" s="30"/>
      <c r="AM1286" s="109"/>
      <c r="AN1286" s="109"/>
      <c r="AO1286" s="30"/>
      <c r="AP1286" s="109" t="s">
        <v>2052</v>
      </c>
      <c r="AQ1286"/>
      <c r="AR1286"/>
      <c r="AS1286"/>
      <c r="AT1286"/>
      <c r="AU1286"/>
      <c r="AV1286"/>
    </row>
    <row r="1287" spans="27:48" ht="23.45" customHeight="1" x14ac:dyDescent="0.2">
      <c r="AA1287" s="97"/>
      <c r="AB1287" s="97"/>
      <c r="AC1287" s="97"/>
      <c r="AD1287" s="97"/>
      <c r="AE1287" s="97"/>
      <c r="AF1287" s="93"/>
      <c r="AG1287" s="93"/>
      <c r="AH1287" s="93"/>
      <c r="AI1287" s="30"/>
      <c r="AJ1287" s="30"/>
      <c r="AK1287" s="30"/>
      <c r="AL1287" s="30"/>
      <c r="AM1287" s="109"/>
      <c r="AN1287" s="109"/>
      <c r="AO1287" s="30"/>
      <c r="AP1287" s="109" t="s">
        <v>2053</v>
      </c>
      <c r="AQ1287"/>
      <c r="AR1287"/>
      <c r="AS1287"/>
      <c r="AT1287"/>
      <c r="AU1287"/>
      <c r="AV1287"/>
    </row>
    <row r="1288" spans="27:48" ht="23.45" customHeight="1" x14ac:dyDescent="0.2">
      <c r="AA1288" s="97"/>
      <c r="AB1288" s="97"/>
      <c r="AC1288" s="97"/>
      <c r="AD1288" s="97"/>
      <c r="AE1288" s="97"/>
      <c r="AF1288" s="93"/>
      <c r="AG1288" s="93"/>
      <c r="AH1288" s="93"/>
      <c r="AI1288" s="30"/>
      <c r="AJ1288" s="30"/>
      <c r="AK1288" s="30"/>
      <c r="AL1288" s="30"/>
      <c r="AM1288" s="109"/>
      <c r="AN1288" s="109"/>
      <c r="AO1288" s="30"/>
      <c r="AP1288" s="109" t="s">
        <v>2054</v>
      </c>
      <c r="AQ1288"/>
      <c r="AR1288"/>
      <c r="AS1288"/>
      <c r="AT1288"/>
      <c r="AU1288"/>
      <c r="AV1288"/>
    </row>
    <row r="1289" spans="27:48" ht="23.45" customHeight="1" x14ac:dyDescent="0.2">
      <c r="AA1289" s="97"/>
      <c r="AB1289" s="97"/>
      <c r="AC1289" s="97"/>
      <c r="AD1289" s="97"/>
      <c r="AE1289" s="97"/>
      <c r="AF1289" s="93"/>
      <c r="AG1289" s="93"/>
      <c r="AH1289" s="93"/>
      <c r="AI1289" s="30"/>
      <c r="AJ1289" s="30"/>
      <c r="AK1289" s="30"/>
      <c r="AL1289" s="30"/>
      <c r="AM1289" s="109"/>
      <c r="AN1289" s="109"/>
      <c r="AO1289" s="30"/>
      <c r="AP1289" s="109" t="s">
        <v>2055</v>
      </c>
      <c r="AQ1289"/>
      <c r="AR1289"/>
      <c r="AS1289"/>
      <c r="AT1289"/>
      <c r="AU1289"/>
      <c r="AV1289"/>
    </row>
    <row r="1290" spans="27:48" ht="23.45" customHeight="1" x14ac:dyDescent="0.2">
      <c r="AA1290" s="97"/>
      <c r="AB1290" s="97"/>
      <c r="AC1290" s="97"/>
      <c r="AD1290" s="97"/>
      <c r="AE1290" s="97"/>
      <c r="AF1290" s="93"/>
      <c r="AG1290" s="93"/>
      <c r="AH1290" s="93"/>
      <c r="AI1290" s="30"/>
      <c r="AJ1290" s="30"/>
      <c r="AK1290" s="30"/>
      <c r="AL1290" s="30"/>
      <c r="AM1290" s="109"/>
      <c r="AN1290" s="109"/>
      <c r="AO1290" s="30"/>
      <c r="AP1290" s="109" t="s">
        <v>2056</v>
      </c>
      <c r="AQ1290"/>
      <c r="AR1290"/>
      <c r="AS1290"/>
      <c r="AT1290"/>
      <c r="AU1290"/>
      <c r="AV1290"/>
    </row>
    <row r="1291" spans="27:48" ht="23.45" customHeight="1" x14ac:dyDescent="0.2">
      <c r="AA1291" s="97"/>
      <c r="AB1291" s="97"/>
      <c r="AC1291" s="97"/>
      <c r="AD1291" s="97"/>
      <c r="AE1291" s="97"/>
      <c r="AF1291" s="93"/>
      <c r="AG1291" s="93"/>
      <c r="AH1291" s="93"/>
      <c r="AI1291" s="30"/>
      <c r="AJ1291" s="30"/>
      <c r="AK1291" s="30"/>
      <c r="AL1291" s="30"/>
      <c r="AM1291" s="109"/>
      <c r="AN1291" s="109"/>
      <c r="AO1291" s="30"/>
      <c r="AP1291" s="109" t="s">
        <v>2057</v>
      </c>
      <c r="AQ1291"/>
      <c r="AR1291"/>
      <c r="AS1291"/>
      <c r="AT1291"/>
      <c r="AU1291"/>
      <c r="AV1291"/>
    </row>
    <row r="1292" spans="27:48" ht="23.45" customHeight="1" x14ac:dyDescent="0.2">
      <c r="AA1292" s="97"/>
      <c r="AB1292" s="97"/>
      <c r="AC1292" s="97"/>
      <c r="AD1292" s="97"/>
      <c r="AE1292" s="97"/>
      <c r="AF1292" s="93"/>
      <c r="AG1292" s="93"/>
      <c r="AH1292" s="93"/>
      <c r="AI1292" s="30"/>
      <c r="AJ1292" s="30"/>
      <c r="AK1292" s="30"/>
      <c r="AL1292" s="30"/>
      <c r="AM1292" s="109"/>
      <c r="AN1292" s="109"/>
      <c r="AO1292" s="30"/>
      <c r="AP1292" s="109" t="s">
        <v>2058</v>
      </c>
      <c r="AQ1292"/>
      <c r="AR1292"/>
      <c r="AS1292"/>
      <c r="AT1292"/>
      <c r="AU1292"/>
      <c r="AV1292"/>
    </row>
    <row r="1293" spans="27:48" ht="23.45" customHeight="1" x14ac:dyDescent="0.2">
      <c r="AA1293" s="97"/>
      <c r="AB1293" s="97"/>
      <c r="AC1293" s="97"/>
      <c r="AD1293" s="97"/>
      <c r="AE1293" s="97"/>
      <c r="AF1293" s="93"/>
      <c r="AG1293" s="93"/>
      <c r="AH1293" s="93"/>
      <c r="AI1293" s="30"/>
      <c r="AJ1293" s="30"/>
      <c r="AK1293" s="30"/>
      <c r="AL1293" s="30"/>
      <c r="AM1293" s="109"/>
      <c r="AN1293" s="109"/>
      <c r="AO1293" s="30"/>
      <c r="AP1293" s="109" t="s">
        <v>2059</v>
      </c>
      <c r="AQ1293"/>
      <c r="AR1293"/>
      <c r="AS1293"/>
      <c r="AT1293"/>
      <c r="AU1293"/>
      <c r="AV1293"/>
    </row>
    <row r="1294" spans="27:48" ht="23.45" customHeight="1" x14ac:dyDescent="0.2">
      <c r="AA1294" s="97"/>
      <c r="AB1294" s="97"/>
      <c r="AC1294" s="97"/>
      <c r="AD1294" s="97"/>
      <c r="AE1294" s="97"/>
      <c r="AF1294" s="93"/>
      <c r="AG1294" s="93"/>
      <c r="AH1294" s="93"/>
      <c r="AI1294" s="30"/>
      <c r="AJ1294" s="30"/>
      <c r="AK1294" s="30"/>
      <c r="AL1294" s="30"/>
      <c r="AM1294" s="109"/>
      <c r="AN1294" s="109"/>
      <c r="AO1294" s="30"/>
      <c r="AP1294" s="109">
        <v>825805</v>
      </c>
      <c r="AQ1294"/>
      <c r="AR1294"/>
      <c r="AS1294"/>
      <c r="AT1294"/>
      <c r="AU1294"/>
      <c r="AV1294"/>
    </row>
    <row r="1295" spans="27:48" ht="23.45" customHeight="1" x14ac:dyDescent="0.2">
      <c r="AA1295" s="97"/>
      <c r="AB1295" s="97"/>
      <c r="AC1295" s="97"/>
      <c r="AD1295" s="97"/>
      <c r="AE1295" s="97"/>
      <c r="AF1295" s="93"/>
      <c r="AG1295" s="93"/>
      <c r="AH1295" s="93"/>
      <c r="AI1295" s="30"/>
      <c r="AJ1295" s="30"/>
      <c r="AK1295" s="30"/>
      <c r="AL1295" s="30"/>
      <c r="AM1295" s="109"/>
      <c r="AN1295" s="109"/>
      <c r="AO1295" s="30"/>
      <c r="AP1295" s="109">
        <v>825905</v>
      </c>
      <c r="AQ1295"/>
      <c r="AR1295"/>
      <c r="AS1295"/>
      <c r="AT1295"/>
      <c r="AU1295"/>
      <c r="AV1295"/>
    </row>
    <row r="1296" spans="27:48" ht="23.45" customHeight="1" x14ac:dyDescent="0.2">
      <c r="AA1296" s="97"/>
      <c r="AB1296" s="97"/>
      <c r="AC1296" s="97"/>
      <c r="AD1296" s="97"/>
      <c r="AE1296" s="97"/>
      <c r="AF1296" s="93"/>
      <c r="AG1296" s="93"/>
      <c r="AH1296" s="93"/>
      <c r="AI1296" s="30"/>
      <c r="AJ1296" s="30"/>
      <c r="AK1296" s="30"/>
      <c r="AL1296" s="30"/>
      <c r="AM1296" s="109"/>
      <c r="AN1296" s="109"/>
      <c r="AO1296" s="30"/>
      <c r="AP1296" s="109">
        <v>826005</v>
      </c>
      <c r="AQ1296"/>
      <c r="AR1296"/>
      <c r="AS1296"/>
      <c r="AT1296"/>
      <c r="AU1296"/>
      <c r="AV1296"/>
    </row>
    <row r="1297" spans="27:48" ht="23.45" customHeight="1" x14ac:dyDescent="0.2">
      <c r="AA1297" s="97"/>
      <c r="AB1297" s="97"/>
      <c r="AC1297" s="97"/>
      <c r="AD1297" s="97"/>
      <c r="AE1297" s="97"/>
      <c r="AF1297" s="93"/>
      <c r="AG1297" s="93"/>
      <c r="AH1297" s="93"/>
      <c r="AI1297" s="30"/>
      <c r="AJ1297" s="30"/>
      <c r="AK1297" s="30"/>
      <c r="AL1297" s="30"/>
      <c r="AM1297" s="109"/>
      <c r="AN1297" s="109"/>
      <c r="AO1297" s="30"/>
      <c r="AP1297" s="109">
        <v>826105</v>
      </c>
      <c r="AQ1297"/>
      <c r="AR1297"/>
      <c r="AS1297"/>
      <c r="AT1297"/>
      <c r="AU1297"/>
      <c r="AV1297"/>
    </row>
    <row r="1298" spans="27:48" ht="23.45" customHeight="1" x14ac:dyDescent="0.2">
      <c r="AA1298" s="97"/>
      <c r="AB1298" s="97"/>
      <c r="AC1298" s="97"/>
      <c r="AD1298" s="97"/>
      <c r="AE1298" s="97"/>
      <c r="AF1298" s="93"/>
      <c r="AG1298" s="93"/>
      <c r="AH1298" s="93"/>
      <c r="AI1298" s="30"/>
      <c r="AJ1298" s="30"/>
      <c r="AK1298" s="30"/>
      <c r="AL1298" s="30"/>
      <c r="AM1298" s="109"/>
      <c r="AN1298" s="109"/>
      <c r="AO1298" s="30"/>
      <c r="AP1298" s="109">
        <v>826205</v>
      </c>
      <c r="AQ1298"/>
      <c r="AR1298"/>
      <c r="AS1298"/>
      <c r="AT1298"/>
      <c r="AU1298"/>
      <c r="AV1298"/>
    </row>
    <row r="1299" spans="27:48" ht="23.45" customHeight="1" x14ac:dyDescent="0.2">
      <c r="AA1299" s="97"/>
      <c r="AB1299" s="97"/>
      <c r="AC1299" s="97"/>
      <c r="AD1299" s="97"/>
      <c r="AE1299" s="97"/>
      <c r="AF1299" s="93"/>
      <c r="AG1299" s="93"/>
      <c r="AH1299" s="93"/>
      <c r="AI1299" s="30"/>
      <c r="AJ1299" s="30"/>
      <c r="AK1299" s="30"/>
      <c r="AL1299" s="30"/>
      <c r="AM1299" s="109"/>
      <c r="AN1299" s="109"/>
      <c r="AO1299" s="30"/>
      <c r="AP1299" s="109">
        <v>826305</v>
      </c>
      <c r="AQ1299"/>
      <c r="AR1299"/>
      <c r="AS1299"/>
      <c r="AT1299"/>
      <c r="AU1299"/>
      <c r="AV1299"/>
    </row>
    <row r="1300" spans="27:48" ht="23.45" customHeight="1" x14ac:dyDescent="0.2">
      <c r="AA1300" s="97"/>
      <c r="AB1300" s="97"/>
      <c r="AC1300" s="97"/>
      <c r="AD1300" s="97"/>
      <c r="AE1300" s="97"/>
      <c r="AF1300" s="93"/>
      <c r="AG1300" s="93"/>
      <c r="AH1300" s="93"/>
      <c r="AI1300" s="30"/>
      <c r="AJ1300" s="30"/>
      <c r="AK1300" s="30"/>
      <c r="AL1300" s="30"/>
      <c r="AM1300" s="109"/>
      <c r="AN1300" s="109"/>
      <c r="AO1300" s="30"/>
      <c r="AP1300" s="109">
        <v>826405</v>
      </c>
      <c r="AQ1300"/>
      <c r="AR1300"/>
      <c r="AS1300"/>
      <c r="AT1300"/>
      <c r="AU1300"/>
      <c r="AV1300"/>
    </row>
    <row r="1301" spans="27:48" ht="23.45" customHeight="1" x14ac:dyDescent="0.2">
      <c r="AA1301" s="97"/>
      <c r="AB1301" s="97"/>
      <c r="AC1301" s="97"/>
      <c r="AD1301" s="97"/>
      <c r="AE1301" s="97"/>
      <c r="AF1301" s="93"/>
      <c r="AG1301" s="93"/>
      <c r="AH1301" s="93"/>
      <c r="AI1301" s="30"/>
      <c r="AJ1301" s="30"/>
      <c r="AK1301" s="30"/>
      <c r="AL1301" s="30"/>
      <c r="AM1301" s="109"/>
      <c r="AN1301" s="109"/>
      <c r="AO1301" s="30"/>
      <c r="AP1301" s="109">
        <v>826605</v>
      </c>
      <c r="AQ1301"/>
      <c r="AR1301"/>
      <c r="AS1301"/>
      <c r="AT1301"/>
      <c r="AU1301"/>
      <c r="AV1301"/>
    </row>
    <row r="1302" spans="27:48" ht="23.45" customHeight="1" x14ac:dyDescent="0.2">
      <c r="AA1302" s="97"/>
      <c r="AB1302" s="97"/>
      <c r="AC1302" s="97"/>
      <c r="AD1302" s="97"/>
      <c r="AE1302" s="97"/>
      <c r="AF1302" s="93"/>
      <c r="AG1302" s="93"/>
      <c r="AH1302" s="93"/>
      <c r="AI1302" s="30"/>
      <c r="AJ1302" s="30"/>
      <c r="AK1302" s="30"/>
      <c r="AL1302" s="30"/>
      <c r="AM1302" s="109"/>
      <c r="AN1302" s="109"/>
      <c r="AO1302" s="30"/>
      <c r="AP1302" s="109" t="s">
        <v>2060</v>
      </c>
      <c r="AQ1302"/>
      <c r="AR1302"/>
      <c r="AS1302"/>
      <c r="AT1302"/>
      <c r="AU1302"/>
      <c r="AV1302"/>
    </row>
    <row r="1303" spans="27:48" ht="23.45" customHeight="1" x14ac:dyDescent="0.2">
      <c r="AA1303" s="97"/>
      <c r="AB1303" s="97"/>
      <c r="AC1303" s="97"/>
      <c r="AD1303" s="97"/>
      <c r="AE1303" s="97"/>
      <c r="AF1303" s="93"/>
      <c r="AG1303" s="93"/>
      <c r="AH1303" s="93"/>
      <c r="AI1303" s="30"/>
      <c r="AJ1303" s="30"/>
      <c r="AK1303" s="30"/>
      <c r="AL1303" s="30"/>
      <c r="AM1303" s="109"/>
      <c r="AN1303" s="109"/>
      <c r="AO1303" s="30"/>
      <c r="AP1303" s="109" t="s">
        <v>2061</v>
      </c>
      <c r="AQ1303"/>
      <c r="AR1303"/>
      <c r="AS1303"/>
      <c r="AT1303"/>
      <c r="AU1303"/>
      <c r="AV1303"/>
    </row>
    <row r="1304" spans="27:48" ht="23.45" customHeight="1" x14ac:dyDescent="0.2">
      <c r="AA1304" s="97"/>
      <c r="AB1304" s="97"/>
      <c r="AC1304" s="97"/>
      <c r="AD1304" s="97"/>
      <c r="AE1304" s="97"/>
      <c r="AF1304" s="93"/>
      <c r="AG1304" s="93"/>
      <c r="AH1304" s="93"/>
      <c r="AI1304" s="30"/>
      <c r="AJ1304" s="30"/>
      <c r="AK1304" s="30"/>
      <c r="AL1304" s="30"/>
      <c r="AM1304" s="109"/>
      <c r="AN1304" s="109"/>
      <c r="AO1304" s="30"/>
      <c r="AP1304" s="109" t="s">
        <v>2062</v>
      </c>
      <c r="AQ1304"/>
      <c r="AR1304"/>
      <c r="AS1304"/>
      <c r="AT1304"/>
      <c r="AU1304"/>
      <c r="AV1304"/>
    </row>
    <row r="1305" spans="27:48" ht="23.45" customHeight="1" x14ac:dyDescent="0.2">
      <c r="AA1305" s="97"/>
      <c r="AB1305" s="97"/>
      <c r="AC1305" s="97"/>
      <c r="AD1305" s="97"/>
      <c r="AE1305" s="97"/>
      <c r="AF1305" s="93"/>
      <c r="AG1305" s="93"/>
      <c r="AH1305" s="93"/>
      <c r="AI1305" s="30"/>
      <c r="AJ1305" s="30"/>
      <c r="AK1305" s="30"/>
      <c r="AL1305" s="30"/>
      <c r="AM1305" s="109"/>
      <c r="AN1305" s="109"/>
      <c r="AO1305" s="30"/>
      <c r="AP1305" s="109" t="s">
        <v>2063</v>
      </c>
      <c r="AQ1305"/>
      <c r="AR1305"/>
      <c r="AS1305"/>
      <c r="AT1305"/>
      <c r="AU1305"/>
      <c r="AV1305"/>
    </row>
    <row r="1306" spans="27:48" ht="23.45" customHeight="1" x14ac:dyDescent="0.2">
      <c r="AA1306" s="97"/>
      <c r="AB1306" s="97"/>
      <c r="AC1306" s="97"/>
      <c r="AD1306" s="97"/>
      <c r="AE1306" s="97"/>
      <c r="AF1306" s="93"/>
      <c r="AG1306" s="93"/>
      <c r="AH1306" s="93"/>
      <c r="AI1306" s="30"/>
      <c r="AJ1306" s="30"/>
      <c r="AK1306" s="30"/>
      <c r="AL1306" s="30"/>
      <c r="AM1306" s="109"/>
      <c r="AN1306" s="109"/>
      <c r="AO1306" s="30"/>
      <c r="AP1306" s="109" t="s">
        <v>2064</v>
      </c>
      <c r="AQ1306"/>
      <c r="AR1306"/>
      <c r="AS1306"/>
      <c r="AT1306"/>
      <c r="AU1306"/>
      <c r="AV1306"/>
    </row>
    <row r="1307" spans="27:48" ht="23.45" customHeight="1" x14ac:dyDescent="0.2">
      <c r="AA1307" s="97"/>
      <c r="AB1307" s="97"/>
      <c r="AC1307" s="97"/>
      <c r="AD1307" s="97"/>
      <c r="AE1307" s="97"/>
      <c r="AF1307" s="93"/>
      <c r="AG1307" s="93"/>
      <c r="AH1307" s="93"/>
      <c r="AI1307" s="30"/>
      <c r="AJ1307" s="30"/>
      <c r="AK1307" s="30"/>
      <c r="AL1307" s="30"/>
      <c r="AM1307" s="109"/>
      <c r="AN1307" s="109"/>
      <c r="AO1307" s="30"/>
      <c r="AP1307" s="109" t="s">
        <v>2065</v>
      </c>
      <c r="AQ1307"/>
      <c r="AR1307"/>
      <c r="AS1307"/>
      <c r="AT1307"/>
      <c r="AU1307"/>
      <c r="AV1307"/>
    </row>
    <row r="1308" spans="27:48" ht="23.45" customHeight="1" x14ac:dyDescent="0.2">
      <c r="AA1308" s="97"/>
      <c r="AB1308" s="97"/>
      <c r="AC1308" s="97"/>
      <c r="AD1308" s="97"/>
      <c r="AE1308" s="97"/>
      <c r="AF1308" s="93"/>
      <c r="AG1308" s="93"/>
      <c r="AH1308" s="93"/>
      <c r="AI1308" s="30"/>
      <c r="AJ1308" s="30"/>
      <c r="AK1308" s="30"/>
      <c r="AL1308" s="30"/>
      <c r="AM1308" s="109"/>
      <c r="AN1308" s="109"/>
      <c r="AO1308" s="30"/>
      <c r="AP1308" s="109" t="s">
        <v>2066</v>
      </c>
      <c r="AQ1308"/>
      <c r="AR1308"/>
      <c r="AS1308"/>
      <c r="AT1308"/>
      <c r="AU1308"/>
      <c r="AV1308"/>
    </row>
    <row r="1309" spans="27:48" ht="23.45" customHeight="1" x14ac:dyDescent="0.2">
      <c r="AA1309" s="97"/>
      <c r="AB1309" s="97"/>
      <c r="AC1309" s="97"/>
      <c r="AD1309" s="97"/>
      <c r="AE1309" s="97"/>
      <c r="AF1309" s="93"/>
      <c r="AG1309" s="93"/>
      <c r="AH1309" s="93"/>
      <c r="AI1309" s="30"/>
      <c r="AJ1309" s="30"/>
      <c r="AK1309" s="30"/>
      <c r="AL1309" s="30"/>
      <c r="AM1309" s="109"/>
      <c r="AN1309" s="109"/>
      <c r="AO1309" s="30"/>
      <c r="AP1309" s="109" t="s">
        <v>2067</v>
      </c>
      <c r="AQ1309"/>
      <c r="AR1309"/>
      <c r="AS1309"/>
      <c r="AT1309"/>
      <c r="AU1309"/>
      <c r="AV1309"/>
    </row>
    <row r="1310" spans="27:48" ht="23.45" customHeight="1" x14ac:dyDescent="0.2">
      <c r="AA1310" s="97"/>
      <c r="AB1310" s="97"/>
      <c r="AC1310" s="97"/>
      <c r="AD1310" s="97"/>
      <c r="AE1310" s="97"/>
      <c r="AF1310" s="93"/>
      <c r="AG1310" s="93"/>
      <c r="AH1310" s="93"/>
      <c r="AI1310" s="30"/>
      <c r="AJ1310" s="30"/>
      <c r="AK1310" s="30"/>
      <c r="AL1310" s="30"/>
      <c r="AM1310" s="109"/>
      <c r="AN1310" s="109"/>
      <c r="AO1310" s="30"/>
      <c r="AP1310" s="109" t="s">
        <v>2068</v>
      </c>
      <c r="AQ1310"/>
      <c r="AR1310"/>
      <c r="AS1310"/>
      <c r="AT1310"/>
      <c r="AU1310"/>
      <c r="AV1310"/>
    </row>
    <row r="1311" spans="27:48" ht="23.45" customHeight="1" x14ac:dyDescent="0.2">
      <c r="AA1311" s="97"/>
      <c r="AB1311" s="97"/>
      <c r="AC1311" s="97"/>
      <c r="AD1311" s="97"/>
      <c r="AE1311" s="97"/>
      <c r="AF1311" s="93"/>
      <c r="AG1311" s="93"/>
      <c r="AH1311" s="93"/>
      <c r="AI1311" s="30"/>
      <c r="AJ1311" s="30"/>
      <c r="AK1311" s="30"/>
      <c r="AL1311" s="30"/>
      <c r="AM1311" s="109"/>
      <c r="AN1311" s="109"/>
      <c r="AO1311" s="30"/>
      <c r="AP1311" s="109" t="s">
        <v>2069</v>
      </c>
      <c r="AQ1311"/>
      <c r="AR1311"/>
      <c r="AS1311"/>
      <c r="AT1311"/>
      <c r="AU1311"/>
      <c r="AV1311"/>
    </row>
    <row r="1312" spans="27:48" ht="23.45" customHeight="1" x14ac:dyDescent="0.2">
      <c r="AA1312" s="97"/>
      <c r="AB1312" s="97"/>
      <c r="AC1312" s="97"/>
      <c r="AD1312" s="97"/>
      <c r="AE1312" s="97"/>
      <c r="AF1312" s="93"/>
      <c r="AG1312" s="93"/>
      <c r="AH1312" s="93"/>
      <c r="AI1312" s="30"/>
      <c r="AJ1312" s="30"/>
      <c r="AK1312" s="30"/>
      <c r="AL1312" s="30"/>
      <c r="AM1312" s="109"/>
      <c r="AN1312" s="109"/>
      <c r="AO1312" s="30"/>
      <c r="AP1312" s="109" t="s">
        <v>2070</v>
      </c>
      <c r="AQ1312"/>
      <c r="AR1312"/>
      <c r="AS1312"/>
      <c r="AT1312"/>
      <c r="AU1312"/>
      <c r="AV1312"/>
    </row>
    <row r="1313" spans="27:48" ht="23.45" customHeight="1" x14ac:dyDescent="0.2">
      <c r="AA1313" s="97"/>
      <c r="AB1313" s="97"/>
      <c r="AC1313" s="97"/>
      <c r="AD1313" s="97"/>
      <c r="AE1313" s="97"/>
      <c r="AF1313" s="93"/>
      <c r="AG1313" s="93"/>
      <c r="AH1313" s="93"/>
      <c r="AI1313" s="30"/>
      <c r="AJ1313" s="30"/>
      <c r="AK1313" s="30"/>
      <c r="AL1313" s="30"/>
      <c r="AM1313" s="109"/>
      <c r="AN1313" s="109"/>
      <c r="AO1313" s="30"/>
      <c r="AP1313" s="109" t="s">
        <v>2071</v>
      </c>
      <c r="AQ1313"/>
      <c r="AR1313"/>
      <c r="AS1313"/>
      <c r="AT1313"/>
      <c r="AU1313"/>
      <c r="AV1313"/>
    </row>
    <row r="1314" spans="27:48" ht="23.45" customHeight="1" x14ac:dyDescent="0.2">
      <c r="AA1314" s="97"/>
      <c r="AB1314" s="97"/>
      <c r="AC1314" s="97"/>
      <c r="AD1314" s="97"/>
      <c r="AE1314" s="97"/>
      <c r="AF1314" s="93"/>
      <c r="AG1314" s="93"/>
      <c r="AH1314" s="93"/>
      <c r="AI1314" s="30"/>
      <c r="AJ1314" s="30"/>
      <c r="AK1314" s="30"/>
      <c r="AL1314" s="30"/>
      <c r="AM1314" s="109"/>
      <c r="AN1314" s="109"/>
      <c r="AO1314" s="30"/>
      <c r="AP1314" s="109" t="s">
        <v>2072</v>
      </c>
      <c r="AQ1314"/>
      <c r="AR1314"/>
      <c r="AS1314"/>
      <c r="AT1314"/>
      <c r="AU1314"/>
      <c r="AV1314"/>
    </row>
    <row r="1315" spans="27:48" ht="23.45" customHeight="1" x14ac:dyDescent="0.2">
      <c r="AA1315" s="97"/>
      <c r="AB1315" s="97"/>
      <c r="AC1315" s="97"/>
      <c r="AD1315" s="97"/>
      <c r="AE1315" s="97"/>
      <c r="AF1315" s="93"/>
      <c r="AG1315" s="93"/>
      <c r="AH1315" s="93"/>
      <c r="AI1315" s="30"/>
      <c r="AJ1315" s="30"/>
      <c r="AK1315" s="30"/>
      <c r="AL1315" s="30"/>
      <c r="AM1315" s="109"/>
      <c r="AN1315" s="109"/>
      <c r="AO1315" s="30"/>
      <c r="AP1315" s="109" t="s">
        <v>2073</v>
      </c>
      <c r="AQ1315"/>
      <c r="AR1315"/>
      <c r="AS1315"/>
      <c r="AT1315"/>
      <c r="AU1315"/>
      <c r="AV1315"/>
    </row>
    <row r="1316" spans="27:48" ht="23.45" customHeight="1" x14ac:dyDescent="0.2">
      <c r="AA1316" s="97"/>
      <c r="AB1316" s="97"/>
      <c r="AC1316" s="97"/>
      <c r="AD1316" s="97"/>
      <c r="AE1316" s="97"/>
      <c r="AF1316" s="93"/>
      <c r="AG1316" s="93"/>
      <c r="AH1316" s="93"/>
      <c r="AI1316" s="30"/>
      <c r="AJ1316" s="30"/>
      <c r="AK1316" s="30"/>
      <c r="AL1316" s="30"/>
      <c r="AM1316" s="109"/>
      <c r="AN1316" s="109"/>
      <c r="AO1316" s="30"/>
      <c r="AP1316" s="109">
        <v>896605</v>
      </c>
      <c r="AQ1316"/>
      <c r="AR1316"/>
      <c r="AS1316"/>
      <c r="AT1316"/>
      <c r="AU1316"/>
      <c r="AV1316"/>
    </row>
    <row r="1317" spans="27:48" ht="23.45" customHeight="1" x14ac:dyDescent="0.2">
      <c r="AA1317" s="97"/>
      <c r="AB1317" s="97"/>
      <c r="AC1317" s="97"/>
      <c r="AD1317" s="97"/>
      <c r="AE1317" s="97"/>
      <c r="AF1317" s="93"/>
      <c r="AG1317" s="93"/>
      <c r="AH1317" s="93"/>
      <c r="AI1317" s="30"/>
      <c r="AJ1317" s="30"/>
      <c r="AK1317" s="30"/>
      <c r="AL1317" s="30"/>
      <c r="AM1317" s="109"/>
      <c r="AN1317" s="109"/>
      <c r="AO1317" s="30"/>
      <c r="AP1317" s="109" t="s">
        <v>2074</v>
      </c>
      <c r="AQ1317"/>
      <c r="AR1317"/>
      <c r="AS1317"/>
      <c r="AT1317"/>
      <c r="AU1317"/>
      <c r="AV1317"/>
    </row>
    <row r="1318" spans="27:48" ht="23.45" customHeight="1" x14ac:dyDescent="0.2">
      <c r="AA1318" s="97"/>
      <c r="AB1318" s="97"/>
      <c r="AC1318" s="97"/>
      <c r="AD1318" s="97"/>
      <c r="AE1318" s="97"/>
      <c r="AF1318" s="93"/>
      <c r="AG1318" s="93"/>
      <c r="AH1318" s="93"/>
      <c r="AI1318" s="30"/>
      <c r="AJ1318" s="30"/>
      <c r="AK1318" s="30"/>
      <c r="AL1318" s="30"/>
      <c r="AM1318" s="109"/>
      <c r="AN1318" s="109"/>
      <c r="AO1318" s="30"/>
      <c r="AP1318" s="109" t="s">
        <v>2075</v>
      </c>
      <c r="AQ1318"/>
      <c r="AR1318"/>
      <c r="AS1318"/>
      <c r="AT1318"/>
      <c r="AU1318"/>
      <c r="AV1318"/>
    </row>
    <row r="1319" spans="27:48" ht="23.45" customHeight="1" x14ac:dyDescent="0.2">
      <c r="AA1319" s="97"/>
      <c r="AB1319" s="97"/>
      <c r="AC1319" s="97"/>
      <c r="AD1319" s="97"/>
      <c r="AE1319" s="97"/>
      <c r="AF1319" s="93"/>
      <c r="AG1319" s="93"/>
      <c r="AH1319" s="93"/>
      <c r="AI1319" s="30"/>
      <c r="AJ1319" s="30"/>
      <c r="AK1319" s="30"/>
      <c r="AL1319" s="30"/>
      <c r="AM1319" s="109"/>
      <c r="AN1319" s="109"/>
      <c r="AO1319" s="30"/>
      <c r="AP1319" s="109" t="s">
        <v>2076</v>
      </c>
      <c r="AQ1319"/>
      <c r="AR1319"/>
      <c r="AS1319"/>
      <c r="AT1319"/>
      <c r="AU1319"/>
      <c r="AV1319"/>
    </row>
    <row r="1320" spans="27:48" ht="23.45" customHeight="1" x14ac:dyDescent="0.2">
      <c r="AA1320" s="97"/>
      <c r="AB1320" s="97"/>
      <c r="AC1320" s="97"/>
      <c r="AD1320" s="97"/>
      <c r="AE1320" s="97"/>
      <c r="AF1320" s="93"/>
      <c r="AG1320" s="93"/>
      <c r="AH1320" s="93"/>
      <c r="AI1320" s="30"/>
      <c r="AJ1320" s="30"/>
      <c r="AK1320" s="30"/>
      <c r="AL1320" s="30"/>
      <c r="AM1320" s="109"/>
      <c r="AN1320" s="109"/>
      <c r="AO1320" s="30"/>
      <c r="AP1320" s="109" t="s">
        <v>2077</v>
      </c>
      <c r="AQ1320"/>
      <c r="AR1320"/>
      <c r="AS1320"/>
      <c r="AT1320"/>
      <c r="AU1320"/>
      <c r="AV1320"/>
    </row>
    <row r="1321" spans="27:48" ht="23.45" customHeight="1" x14ac:dyDescent="0.2">
      <c r="AA1321" s="97"/>
      <c r="AB1321" s="97"/>
      <c r="AC1321" s="97"/>
      <c r="AD1321" s="97"/>
      <c r="AE1321" s="97"/>
      <c r="AF1321" s="93"/>
      <c r="AG1321" s="93"/>
      <c r="AH1321" s="93"/>
      <c r="AI1321" s="30"/>
      <c r="AJ1321" s="30"/>
      <c r="AK1321" s="30"/>
      <c r="AL1321" s="30"/>
      <c r="AM1321" s="109"/>
      <c r="AN1321" s="109"/>
      <c r="AO1321" s="30"/>
      <c r="AP1321" s="109" t="s">
        <v>2078</v>
      </c>
      <c r="AQ1321"/>
      <c r="AR1321"/>
      <c r="AS1321"/>
      <c r="AT1321"/>
      <c r="AU1321"/>
      <c r="AV1321"/>
    </row>
    <row r="1322" spans="27:48" ht="23.45" customHeight="1" x14ac:dyDescent="0.2">
      <c r="AA1322" s="97"/>
      <c r="AB1322" s="97"/>
      <c r="AC1322" s="97"/>
      <c r="AD1322" s="97"/>
      <c r="AE1322" s="97"/>
      <c r="AF1322" s="93"/>
      <c r="AG1322" s="93"/>
      <c r="AH1322" s="93"/>
      <c r="AI1322" s="30"/>
      <c r="AJ1322" s="30"/>
      <c r="AK1322" s="30"/>
      <c r="AL1322" s="30"/>
      <c r="AM1322" s="109"/>
      <c r="AN1322" s="109"/>
      <c r="AO1322" s="30"/>
      <c r="AP1322" s="109" t="s">
        <v>2079</v>
      </c>
      <c r="AQ1322"/>
      <c r="AR1322"/>
      <c r="AS1322"/>
      <c r="AT1322"/>
      <c r="AU1322"/>
      <c r="AV1322"/>
    </row>
    <row r="1323" spans="27:48" ht="23.45" customHeight="1" x14ac:dyDescent="0.2">
      <c r="AA1323" s="97"/>
      <c r="AB1323" s="97"/>
      <c r="AC1323" s="97"/>
      <c r="AD1323" s="97"/>
      <c r="AE1323" s="97"/>
      <c r="AF1323" s="93"/>
      <c r="AG1323" s="93"/>
      <c r="AH1323" s="93"/>
      <c r="AI1323" s="30"/>
      <c r="AJ1323" s="30"/>
      <c r="AK1323" s="30"/>
      <c r="AL1323" s="30"/>
      <c r="AM1323" s="109"/>
      <c r="AN1323" s="109"/>
      <c r="AO1323" s="30"/>
      <c r="AP1323" s="109" t="s">
        <v>2080</v>
      </c>
      <c r="AQ1323"/>
      <c r="AR1323"/>
      <c r="AS1323"/>
      <c r="AT1323"/>
      <c r="AU1323"/>
      <c r="AV1323"/>
    </row>
    <row r="1324" spans="27:48" ht="23.45" customHeight="1" x14ac:dyDescent="0.2">
      <c r="AA1324" s="97"/>
      <c r="AB1324" s="97"/>
      <c r="AC1324" s="97"/>
      <c r="AD1324" s="97"/>
      <c r="AE1324" s="97"/>
      <c r="AF1324" s="93"/>
      <c r="AG1324" s="93"/>
      <c r="AH1324" s="93"/>
      <c r="AI1324" s="30"/>
      <c r="AJ1324" s="30"/>
      <c r="AK1324" s="30"/>
      <c r="AL1324" s="30"/>
      <c r="AM1324" s="109"/>
      <c r="AN1324" s="109"/>
      <c r="AO1324" s="30"/>
      <c r="AP1324" s="109" t="s">
        <v>2081</v>
      </c>
      <c r="AQ1324"/>
      <c r="AR1324"/>
      <c r="AS1324"/>
      <c r="AT1324"/>
      <c r="AU1324"/>
      <c r="AV1324"/>
    </row>
    <row r="1325" spans="27:48" ht="23.45" customHeight="1" x14ac:dyDescent="0.2">
      <c r="AA1325" s="97"/>
      <c r="AB1325" s="97"/>
      <c r="AC1325" s="97"/>
      <c r="AD1325" s="97"/>
      <c r="AE1325" s="97"/>
      <c r="AF1325" s="93"/>
      <c r="AG1325" s="93"/>
      <c r="AH1325" s="93"/>
      <c r="AI1325" s="30"/>
      <c r="AJ1325" s="30"/>
      <c r="AK1325" s="30"/>
      <c r="AL1325" s="30"/>
      <c r="AM1325" s="109"/>
      <c r="AN1325" s="109"/>
      <c r="AO1325" s="30"/>
      <c r="AP1325" s="109" t="s">
        <v>2082</v>
      </c>
      <c r="AQ1325"/>
      <c r="AR1325"/>
      <c r="AS1325"/>
      <c r="AT1325"/>
      <c r="AU1325"/>
      <c r="AV1325"/>
    </row>
    <row r="1326" spans="27:48" ht="23.45" customHeight="1" x14ac:dyDescent="0.2">
      <c r="AA1326" s="97"/>
      <c r="AB1326" s="97"/>
      <c r="AC1326" s="97"/>
      <c r="AD1326" s="97"/>
      <c r="AE1326" s="97"/>
      <c r="AF1326" s="93"/>
      <c r="AG1326" s="93"/>
      <c r="AH1326" s="93"/>
      <c r="AI1326" s="30"/>
      <c r="AJ1326" s="30"/>
      <c r="AK1326" s="30"/>
      <c r="AL1326" s="30"/>
      <c r="AM1326" s="109"/>
      <c r="AN1326" s="109"/>
      <c r="AO1326" s="30"/>
      <c r="AP1326" s="109" t="s">
        <v>2083</v>
      </c>
      <c r="AQ1326"/>
      <c r="AR1326"/>
      <c r="AS1326"/>
      <c r="AT1326"/>
      <c r="AU1326"/>
      <c r="AV1326"/>
    </row>
    <row r="1327" spans="27:48" ht="23.45" customHeight="1" x14ac:dyDescent="0.2">
      <c r="AA1327" s="97"/>
      <c r="AB1327" s="97"/>
      <c r="AC1327" s="97"/>
      <c r="AD1327" s="97"/>
      <c r="AE1327" s="97"/>
      <c r="AF1327" s="93"/>
      <c r="AG1327" s="93"/>
      <c r="AH1327" s="93"/>
      <c r="AI1327" s="30"/>
      <c r="AJ1327" s="30"/>
      <c r="AK1327" s="30"/>
      <c r="AL1327" s="30"/>
      <c r="AM1327" s="109"/>
      <c r="AN1327" s="109"/>
      <c r="AO1327" s="30"/>
      <c r="AP1327" s="109" t="s">
        <v>2084</v>
      </c>
      <c r="AQ1327"/>
      <c r="AR1327"/>
      <c r="AS1327"/>
      <c r="AT1327"/>
      <c r="AU1327"/>
      <c r="AV1327"/>
    </row>
    <row r="1328" spans="27:48" ht="23.45" customHeight="1" x14ac:dyDescent="0.2">
      <c r="AA1328" s="97"/>
      <c r="AB1328" s="97"/>
      <c r="AC1328" s="97"/>
      <c r="AD1328" s="97"/>
      <c r="AE1328" s="97"/>
      <c r="AF1328" s="93"/>
      <c r="AG1328" s="93"/>
      <c r="AH1328" s="93"/>
      <c r="AI1328" s="30"/>
      <c r="AJ1328" s="30"/>
      <c r="AK1328" s="30"/>
      <c r="AL1328" s="30"/>
      <c r="AM1328" s="109"/>
      <c r="AN1328" s="109"/>
      <c r="AO1328" s="30"/>
      <c r="AP1328" s="109" t="s">
        <v>2085</v>
      </c>
      <c r="AQ1328"/>
      <c r="AR1328"/>
      <c r="AS1328"/>
      <c r="AT1328"/>
      <c r="AU1328"/>
      <c r="AV1328"/>
    </row>
    <row r="1329" spans="27:48" ht="23.45" customHeight="1" x14ac:dyDescent="0.2">
      <c r="AA1329" s="97"/>
      <c r="AB1329" s="97"/>
      <c r="AC1329" s="97"/>
      <c r="AD1329" s="97"/>
      <c r="AE1329" s="97"/>
      <c r="AF1329" s="93"/>
      <c r="AG1329" s="93"/>
      <c r="AH1329" s="93"/>
      <c r="AI1329" s="30"/>
      <c r="AJ1329" s="30"/>
      <c r="AK1329" s="30"/>
      <c r="AL1329" s="30"/>
      <c r="AM1329" s="109"/>
      <c r="AN1329" s="109"/>
      <c r="AO1329" s="30"/>
      <c r="AP1329" s="109" t="s">
        <v>2086</v>
      </c>
      <c r="AQ1329"/>
      <c r="AR1329"/>
      <c r="AS1329"/>
      <c r="AT1329"/>
      <c r="AU1329"/>
      <c r="AV1329"/>
    </row>
    <row r="1330" spans="27:48" ht="23.45" customHeight="1" x14ac:dyDescent="0.2">
      <c r="AA1330" s="97"/>
      <c r="AB1330" s="97"/>
      <c r="AC1330" s="97"/>
      <c r="AD1330" s="97"/>
      <c r="AE1330" s="97"/>
      <c r="AF1330" s="93"/>
      <c r="AG1330" s="93"/>
      <c r="AH1330" s="93"/>
      <c r="AI1330" s="30"/>
      <c r="AJ1330" s="30"/>
      <c r="AK1330" s="30"/>
      <c r="AL1330" s="30"/>
      <c r="AM1330" s="109"/>
      <c r="AN1330" s="109"/>
      <c r="AO1330" s="30"/>
      <c r="AP1330" s="109" t="s">
        <v>2087</v>
      </c>
      <c r="AQ1330"/>
      <c r="AR1330"/>
      <c r="AS1330"/>
      <c r="AT1330"/>
      <c r="AU1330"/>
      <c r="AV1330"/>
    </row>
    <row r="1331" spans="27:48" ht="23.45" customHeight="1" x14ac:dyDescent="0.2">
      <c r="AA1331" s="97"/>
      <c r="AB1331" s="97"/>
      <c r="AC1331" s="97"/>
      <c r="AD1331" s="97"/>
      <c r="AE1331" s="97"/>
      <c r="AF1331" s="93"/>
      <c r="AG1331" s="93"/>
      <c r="AH1331" s="93"/>
      <c r="AI1331" s="30"/>
      <c r="AJ1331" s="30"/>
      <c r="AK1331" s="30"/>
      <c r="AL1331" s="30"/>
      <c r="AM1331" s="109"/>
      <c r="AN1331" s="109"/>
      <c r="AO1331" s="30"/>
      <c r="AP1331" s="109" t="s">
        <v>2088</v>
      </c>
      <c r="AQ1331"/>
      <c r="AR1331"/>
      <c r="AS1331"/>
      <c r="AT1331"/>
      <c r="AU1331"/>
      <c r="AV1331"/>
    </row>
    <row r="1332" spans="27:48" ht="23.45" customHeight="1" x14ac:dyDescent="0.2">
      <c r="AA1332" s="97"/>
      <c r="AB1332" s="97"/>
      <c r="AC1332" s="97"/>
      <c r="AD1332" s="97"/>
      <c r="AE1332" s="97"/>
      <c r="AF1332" s="93"/>
      <c r="AG1332" s="93"/>
      <c r="AH1332" s="93"/>
      <c r="AI1332" s="30"/>
      <c r="AJ1332" s="30"/>
      <c r="AK1332" s="30"/>
      <c r="AL1332" s="30"/>
      <c r="AM1332" s="109"/>
      <c r="AN1332" s="109"/>
      <c r="AO1332" s="30"/>
      <c r="AP1332" s="109" t="s">
        <v>2089</v>
      </c>
      <c r="AQ1332"/>
      <c r="AR1332"/>
      <c r="AS1332"/>
      <c r="AT1332"/>
      <c r="AU1332"/>
      <c r="AV1332"/>
    </row>
    <row r="1333" spans="27:48" ht="23.45" customHeight="1" x14ac:dyDescent="0.2">
      <c r="AA1333" s="97"/>
      <c r="AB1333" s="97"/>
      <c r="AC1333" s="97"/>
      <c r="AD1333" s="97"/>
      <c r="AE1333" s="97"/>
      <c r="AF1333" s="93"/>
      <c r="AG1333" s="93"/>
      <c r="AH1333" s="93"/>
      <c r="AI1333" s="30"/>
      <c r="AJ1333" s="30"/>
      <c r="AK1333" s="30"/>
      <c r="AL1333" s="30"/>
      <c r="AM1333" s="109"/>
      <c r="AN1333" s="109"/>
      <c r="AO1333" s="30"/>
      <c r="AP1333" s="109" t="s">
        <v>2090</v>
      </c>
      <c r="AQ1333"/>
      <c r="AR1333"/>
      <c r="AS1333"/>
      <c r="AT1333"/>
      <c r="AU1333"/>
      <c r="AV1333"/>
    </row>
    <row r="1334" spans="27:48" ht="23.45" customHeight="1" x14ac:dyDescent="0.2">
      <c r="AA1334" s="97"/>
      <c r="AB1334" s="97"/>
      <c r="AC1334" s="97"/>
      <c r="AD1334" s="97"/>
      <c r="AE1334" s="97"/>
      <c r="AF1334" s="93"/>
      <c r="AG1334" s="93"/>
      <c r="AH1334" s="93"/>
      <c r="AI1334" s="30"/>
      <c r="AJ1334" s="30"/>
      <c r="AK1334" s="30"/>
      <c r="AL1334" s="30"/>
      <c r="AM1334" s="109"/>
      <c r="AN1334" s="109"/>
      <c r="AO1334" s="30"/>
      <c r="AP1334" s="109" t="s">
        <v>2091</v>
      </c>
      <c r="AQ1334"/>
      <c r="AR1334"/>
      <c r="AS1334"/>
      <c r="AT1334"/>
      <c r="AU1334"/>
      <c r="AV1334"/>
    </row>
    <row r="1335" spans="27:48" ht="23.45" customHeight="1" x14ac:dyDescent="0.2">
      <c r="AA1335" s="97"/>
      <c r="AB1335" s="97"/>
      <c r="AC1335" s="97"/>
      <c r="AD1335" s="97"/>
      <c r="AE1335" s="97"/>
      <c r="AF1335" s="93"/>
      <c r="AG1335" s="93"/>
      <c r="AH1335" s="93"/>
      <c r="AI1335" s="30"/>
      <c r="AJ1335" s="30"/>
      <c r="AK1335" s="30"/>
      <c r="AL1335" s="30"/>
      <c r="AM1335" s="109"/>
      <c r="AN1335" s="109"/>
      <c r="AO1335" s="30"/>
      <c r="AP1335" s="109" t="s">
        <v>2092</v>
      </c>
      <c r="AQ1335"/>
      <c r="AR1335"/>
      <c r="AS1335"/>
      <c r="AT1335"/>
      <c r="AU1335"/>
      <c r="AV1335"/>
    </row>
    <row r="1336" spans="27:48" ht="23.45" customHeight="1" x14ac:dyDescent="0.2">
      <c r="AA1336" s="97"/>
      <c r="AB1336" s="97"/>
      <c r="AC1336" s="97"/>
      <c r="AD1336" s="97"/>
      <c r="AE1336" s="97"/>
      <c r="AF1336" s="93"/>
      <c r="AG1336" s="93"/>
      <c r="AH1336" s="93"/>
      <c r="AI1336" s="30"/>
      <c r="AJ1336" s="30"/>
      <c r="AK1336" s="30"/>
      <c r="AL1336" s="30"/>
      <c r="AM1336" s="109"/>
      <c r="AN1336" s="109"/>
      <c r="AO1336" s="30"/>
      <c r="AP1336" s="109" t="s">
        <v>2093</v>
      </c>
      <c r="AQ1336"/>
      <c r="AR1336"/>
      <c r="AS1336"/>
      <c r="AT1336"/>
      <c r="AU1336"/>
      <c r="AV1336"/>
    </row>
    <row r="1337" spans="27:48" ht="23.45" customHeight="1" x14ac:dyDescent="0.2">
      <c r="AA1337" s="97"/>
      <c r="AB1337" s="97"/>
      <c r="AC1337" s="97"/>
      <c r="AD1337" s="97"/>
      <c r="AE1337" s="97"/>
      <c r="AF1337" s="93"/>
      <c r="AG1337" s="93"/>
      <c r="AH1337" s="93"/>
      <c r="AI1337" s="30"/>
      <c r="AJ1337" s="30"/>
      <c r="AK1337" s="30"/>
      <c r="AL1337" s="30"/>
      <c r="AM1337" s="109"/>
      <c r="AN1337" s="109"/>
      <c r="AO1337" s="30"/>
      <c r="AP1337" s="109" t="s">
        <v>2094</v>
      </c>
      <c r="AQ1337"/>
      <c r="AR1337"/>
      <c r="AS1337"/>
      <c r="AT1337"/>
      <c r="AU1337"/>
      <c r="AV1337"/>
    </row>
    <row r="1338" spans="27:48" ht="23.45" customHeight="1" x14ac:dyDescent="0.2">
      <c r="AA1338" s="97"/>
      <c r="AB1338" s="97"/>
      <c r="AC1338" s="97"/>
      <c r="AD1338" s="97"/>
      <c r="AE1338" s="97"/>
      <c r="AF1338" s="93"/>
      <c r="AG1338" s="93"/>
      <c r="AH1338" s="93"/>
      <c r="AI1338" s="30"/>
      <c r="AJ1338" s="30"/>
      <c r="AK1338" s="30"/>
      <c r="AL1338" s="30"/>
      <c r="AM1338" s="109"/>
      <c r="AN1338" s="109"/>
      <c r="AO1338" s="30"/>
      <c r="AP1338" s="109" t="s">
        <v>2095</v>
      </c>
      <c r="AQ1338"/>
      <c r="AR1338"/>
      <c r="AS1338"/>
      <c r="AT1338"/>
      <c r="AU1338"/>
      <c r="AV1338"/>
    </row>
    <row r="1339" spans="27:48" ht="23.45" customHeight="1" x14ac:dyDescent="0.2">
      <c r="AA1339" s="97"/>
      <c r="AB1339" s="97"/>
      <c r="AC1339" s="97"/>
      <c r="AD1339" s="97"/>
      <c r="AE1339" s="97"/>
      <c r="AF1339" s="93"/>
      <c r="AG1339" s="93"/>
      <c r="AH1339" s="93"/>
      <c r="AI1339" s="30"/>
      <c r="AJ1339" s="30"/>
      <c r="AK1339" s="30"/>
      <c r="AL1339" s="30"/>
      <c r="AM1339" s="109"/>
      <c r="AN1339" s="109"/>
      <c r="AO1339" s="30"/>
      <c r="AP1339" s="109" t="s">
        <v>2096</v>
      </c>
      <c r="AQ1339"/>
      <c r="AR1339"/>
      <c r="AS1339"/>
      <c r="AT1339"/>
      <c r="AU1339"/>
      <c r="AV1339"/>
    </row>
    <row r="1340" spans="27:48" ht="23.45" customHeight="1" x14ac:dyDescent="0.2">
      <c r="AA1340" s="97"/>
      <c r="AB1340" s="97"/>
      <c r="AC1340" s="97"/>
      <c r="AD1340" s="97"/>
      <c r="AE1340" s="97"/>
      <c r="AF1340" s="93"/>
      <c r="AG1340" s="93"/>
      <c r="AH1340" s="93"/>
      <c r="AI1340" s="30"/>
      <c r="AJ1340" s="30"/>
      <c r="AK1340" s="30"/>
      <c r="AL1340" s="30"/>
      <c r="AM1340" s="109"/>
      <c r="AN1340" s="109"/>
      <c r="AO1340" s="30"/>
      <c r="AP1340" s="109" t="s">
        <v>2097</v>
      </c>
      <c r="AQ1340"/>
      <c r="AR1340"/>
      <c r="AS1340"/>
      <c r="AT1340"/>
      <c r="AU1340"/>
      <c r="AV1340"/>
    </row>
    <row r="1341" spans="27:48" ht="23.45" customHeight="1" x14ac:dyDescent="0.2">
      <c r="AA1341" s="97"/>
      <c r="AB1341" s="97"/>
      <c r="AC1341" s="97"/>
      <c r="AD1341" s="97"/>
      <c r="AE1341" s="97"/>
      <c r="AF1341" s="93"/>
      <c r="AG1341" s="93"/>
      <c r="AH1341" s="93"/>
      <c r="AI1341" s="30"/>
      <c r="AJ1341" s="30"/>
      <c r="AK1341" s="30"/>
      <c r="AL1341" s="30"/>
      <c r="AM1341" s="109"/>
      <c r="AN1341" s="109"/>
      <c r="AO1341" s="30"/>
      <c r="AP1341" s="109" t="s">
        <v>2098</v>
      </c>
      <c r="AQ1341"/>
      <c r="AR1341"/>
      <c r="AS1341"/>
      <c r="AT1341"/>
      <c r="AU1341"/>
      <c r="AV1341"/>
    </row>
    <row r="1342" spans="27:48" ht="23.45" customHeight="1" x14ac:dyDescent="0.2">
      <c r="AA1342" s="97"/>
      <c r="AB1342" s="97"/>
      <c r="AC1342" s="97"/>
      <c r="AD1342" s="97"/>
      <c r="AE1342" s="97"/>
      <c r="AF1342" s="93"/>
      <c r="AG1342" s="93"/>
      <c r="AH1342" s="93"/>
      <c r="AI1342" s="30"/>
      <c r="AJ1342" s="30"/>
      <c r="AK1342" s="30"/>
      <c r="AL1342" s="30"/>
      <c r="AM1342" s="109"/>
      <c r="AN1342" s="109"/>
      <c r="AO1342" s="30"/>
      <c r="AP1342" s="109" t="s">
        <v>2099</v>
      </c>
      <c r="AQ1342"/>
      <c r="AR1342"/>
      <c r="AS1342"/>
      <c r="AT1342"/>
      <c r="AU1342"/>
      <c r="AV1342"/>
    </row>
    <row r="1343" spans="27:48" ht="23.45" customHeight="1" x14ac:dyDescent="0.2">
      <c r="AA1343" s="97"/>
      <c r="AB1343" s="97"/>
      <c r="AC1343" s="97"/>
      <c r="AD1343" s="97"/>
      <c r="AE1343" s="97"/>
      <c r="AF1343" s="93"/>
      <c r="AG1343" s="93"/>
      <c r="AH1343" s="93"/>
      <c r="AI1343" s="30"/>
      <c r="AJ1343" s="30"/>
      <c r="AK1343" s="30"/>
      <c r="AL1343" s="30"/>
      <c r="AM1343" s="109"/>
      <c r="AN1343" s="109"/>
      <c r="AO1343" s="30"/>
      <c r="AP1343" s="109" t="s">
        <v>2100</v>
      </c>
      <c r="AQ1343"/>
      <c r="AR1343"/>
      <c r="AS1343"/>
      <c r="AT1343"/>
      <c r="AU1343"/>
      <c r="AV1343"/>
    </row>
    <row r="1344" spans="27:48" ht="23.45" customHeight="1" x14ac:dyDescent="0.2">
      <c r="AA1344" s="97"/>
      <c r="AB1344" s="97"/>
      <c r="AC1344" s="97"/>
      <c r="AD1344" s="97"/>
      <c r="AE1344" s="97"/>
      <c r="AF1344" s="93"/>
      <c r="AG1344" s="93"/>
      <c r="AH1344" s="93"/>
      <c r="AI1344" s="30"/>
      <c r="AJ1344" s="30"/>
      <c r="AK1344" s="30"/>
      <c r="AL1344" s="30"/>
      <c r="AM1344" s="109"/>
      <c r="AN1344" s="109"/>
      <c r="AO1344" s="30"/>
      <c r="AP1344" s="109" t="s">
        <v>2101</v>
      </c>
      <c r="AQ1344"/>
      <c r="AR1344"/>
      <c r="AS1344"/>
      <c r="AT1344"/>
      <c r="AU1344"/>
      <c r="AV1344"/>
    </row>
    <row r="1345" spans="27:48" ht="23.45" customHeight="1" x14ac:dyDescent="0.2">
      <c r="AA1345" s="97"/>
      <c r="AB1345" s="97"/>
      <c r="AC1345" s="97"/>
      <c r="AD1345" s="97"/>
      <c r="AE1345" s="97"/>
      <c r="AF1345" s="93"/>
      <c r="AG1345" s="93"/>
      <c r="AH1345" s="93"/>
      <c r="AI1345" s="30"/>
      <c r="AJ1345" s="30"/>
      <c r="AK1345" s="30"/>
      <c r="AL1345" s="30"/>
      <c r="AM1345" s="109"/>
      <c r="AN1345" s="109"/>
      <c r="AO1345" s="30"/>
      <c r="AP1345" s="109" t="s">
        <v>2102</v>
      </c>
      <c r="AQ1345"/>
      <c r="AR1345"/>
      <c r="AS1345"/>
      <c r="AT1345"/>
      <c r="AU1345"/>
      <c r="AV1345"/>
    </row>
    <row r="1346" spans="27:48" ht="23.45" customHeight="1" x14ac:dyDescent="0.2">
      <c r="AA1346" s="97"/>
      <c r="AB1346" s="97"/>
      <c r="AC1346" s="97"/>
      <c r="AD1346" s="97"/>
      <c r="AE1346" s="97"/>
      <c r="AF1346" s="93"/>
      <c r="AG1346" s="93"/>
      <c r="AH1346" s="93"/>
      <c r="AI1346" s="30"/>
      <c r="AJ1346" s="30"/>
      <c r="AK1346" s="30"/>
      <c r="AL1346" s="30"/>
      <c r="AM1346" s="109"/>
      <c r="AN1346" s="109"/>
      <c r="AO1346" s="30"/>
      <c r="AP1346" s="109" t="s">
        <v>2103</v>
      </c>
      <c r="AQ1346"/>
      <c r="AR1346"/>
      <c r="AS1346"/>
      <c r="AT1346"/>
      <c r="AU1346"/>
      <c r="AV1346"/>
    </row>
    <row r="1347" spans="27:48" ht="23.45" customHeight="1" x14ac:dyDescent="0.2">
      <c r="AA1347" s="97"/>
      <c r="AB1347" s="97"/>
      <c r="AC1347" s="97"/>
      <c r="AD1347" s="97"/>
      <c r="AE1347" s="97"/>
      <c r="AF1347" s="93"/>
      <c r="AG1347" s="93"/>
      <c r="AH1347" s="93"/>
      <c r="AI1347" s="30"/>
      <c r="AJ1347" s="30"/>
      <c r="AK1347" s="30"/>
      <c r="AL1347" s="30"/>
      <c r="AM1347" s="109"/>
      <c r="AN1347" s="109"/>
      <c r="AO1347" s="30"/>
      <c r="AP1347" s="109" t="s">
        <v>2104</v>
      </c>
      <c r="AQ1347"/>
      <c r="AR1347"/>
      <c r="AS1347"/>
      <c r="AT1347"/>
      <c r="AU1347"/>
      <c r="AV1347"/>
    </row>
    <row r="1348" spans="27:48" ht="23.45" customHeight="1" x14ac:dyDescent="0.2">
      <c r="AA1348" s="97"/>
      <c r="AB1348" s="97"/>
      <c r="AC1348" s="97"/>
      <c r="AD1348" s="97"/>
      <c r="AE1348" s="97"/>
      <c r="AF1348" s="93"/>
      <c r="AG1348" s="93"/>
      <c r="AH1348" s="93"/>
      <c r="AI1348" s="30"/>
      <c r="AJ1348" s="30"/>
      <c r="AK1348" s="30"/>
      <c r="AL1348" s="30"/>
      <c r="AM1348" s="109"/>
      <c r="AN1348" s="109"/>
      <c r="AO1348" s="30"/>
      <c r="AP1348" s="109" t="s">
        <v>2105</v>
      </c>
      <c r="AQ1348"/>
      <c r="AR1348"/>
      <c r="AS1348"/>
      <c r="AT1348"/>
      <c r="AU1348"/>
      <c r="AV1348"/>
    </row>
    <row r="1349" spans="27:48" ht="23.45" customHeight="1" x14ac:dyDescent="0.2">
      <c r="AA1349" s="97"/>
      <c r="AB1349" s="97"/>
      <c r="AC1349" s="97"/>
      <c r="AD1349" s="97"/>
      <c r="AE1349" s="97"/>
      <c r="AF1349" s="93"/>
      <c r="AG1349" s="93"/>
      <c r="AH1349" s="93"/>
      <c r="AI1349" s="30"/>
      <c r="AJ1349" s="30"/>
      <c r="AK1349" s="30"/>
      <c r="AL1349" s="30"/>
      <c r="AM1349" s="109"/>
      <c r="AN1349" s="109"/>
      <c r="AO1349" s="30"/>
      <c r="AP1349" s="109" t="s">
        <v>2106</v>
      </c>
      <c r="AQ1349"/>
      <c r="AR1349"/>
      <c r="AS1349"/>
      <c r="AT1349"/>
      <c r="AU1349"/>
      <c r="AV1349"/>
    </row>
    <row r="1350" spans="27:48" ht="23.45" customHeight="1" x14ac:dyDescent="0.2">
      <c r="AA1350" s="97"/>
      <c r="AB1350" s="97"/>
      <c r="AC1350" s="97"/>
      <c r="AD1350" s="97"/>
      <c r="AE1350" s="97"/>
      <c r="AF1350" s="93"/>
      <c r="AG1350" s="93"/>
      <c r="AH1350" s="93"/>
      <c r="AI1350" s="30"/>
      <c r="AJ1350" s="30"/>
      <c r="AK1350" s="30"/>
      <c r="AL1350" s="30"/>
      <c r="AM1350" s="109"/>
      <c r="AN1350" s="109"/>
      <c r="AO1350" s="30"/>
      <c r="AP1350" s="109" t="s">
        <v>2107</v>
      </c>
      <c r="AQ1350"/>
      <c r="AR1350"/>
      <c r="AS1350"/>
      <c r="AT1350"/>
      <c r="AU1350"/>
      <c r="AV1350"/>
    </row>
    <row r="1351" spans="27:48" ht="23.45" customHeight="1" x14ac:dyDescent="0.2">
      <c r="AA1351" s="97"/>
      <c r="AB1351" s="97"/>
      <c r="AC1351" s="97"/>
      <c r="AD1351" s="97"/>
      <c r="AE1351" s="97"/>
      <c r="AF1351" s="93"/>
      <c r="AG1351" s="93"/>
      <c r="AH1351" s="93"/>
      <c r="AI1351" s="30"/>
      <c r="AJ1351" s="30"/>
      <c r="AK1351" s="30"/>
      <c r="AL1351" s="30"/>
      <c r="AM1351" s="109"/>
      <c r="AN1351" s="109"/>
      <c r="AO1351" s="30"/>
      <c r="AP1351" s="109" t="s">
        <v>2108</v>
      </c>
      <c r="AQ1351"/>
      <c r="AR1351"/>
      <c r="AS1351"/>
      <c r="AT1351"/>
      <c r="AU1351"/>
      <c r="AV1351"/>
    </row>
    <row r="1352" spans="27:48" ht="23.45" customHeight="1" x14ac:dyDescent="0.2">
      <c r="AA1352" s="97"/>
      <c r="AB1352" s="97"/>
      <c r="AC1352" s="97"/>
      <c r="AD1352" s="97"/>
      <c r="AE1352" s="97"/>
      <c r="AF1352" s="93"/>
      <c r="AG1352" s="93"/>
      <c r="AH1352" s="93"/>
      <c r="AI1352" s="30"/>
      <c r="AJ1352" s="30"/>
      <c r="AK1352" s="30"/>
      <c r="AL1352" s="30"/>
      <c r="AM1352" s="109"/>
      <c r="AN1352" s="109"/>
      <c r="AO1352" s="30"/>
      <c r="AP1352" s="109" t="s">
        <v>2109</v>
      </c>
      <c r="AQ1352"/>
      <c r="AR1352"/>
      <c r="AS1352"/>
      <c r="AT1352"/>
      <c r="AU1352"/>
      <c r="AV1352"/>
    </row>
    <row r="1353" spans="27:48" ht="23.45" customHeight="1" x14ac:dyDescent="0.2">
      <c r="AA1353" s="97"/>
      <c r="AB1353" s="97"/>
      <c r="AC1353" s="97"/>
      <c r="AD1353" s="97"/>
      <c r="AE1353" s="97"/>
      <c r="AF1353" s="93"/>
      <c r="AG1353" s="93"/>
      <c r="AH1353" s="93"/>
      <c r="AI1353" s="30"/>
      <c r="AJ1353" s="30"/>
      <c r="AK1353" s="30"/>
      <c r="AL1353" s="30"/>
      <c r="AM1353" s="109"/>
      <c r="AN1353" s="109"/>
      <c r="AO1353" s="30"/>
      <c r="AP1353" s="109" t="s">
        <v>2110</v>
      </c>
      <c r="AQ1353"/>
      <c r="AR1353"/>
      <c r="AS1353"/>
      <c r="AT1353"/>
      <c r="AU1353"/>
      <c r="AV1353"/>
    </row>
    <row r="1354" spans="27:48" ht="23.45" customHeight="1" x14ac:dyDescent="0.2">
      <c r="AA1354" s="97"/>
      <c r="AB1354" s="97"/>
      <c r="AC1354" s="97"/>
      <c r="AD1354" s="97"/>
      <c r="AE1354" s="97"/>
      <c r="AF1354" s="93"/>
      <c r="AG1354" s="93"/>
      <c r="AH1354" s="93"/>
      <c r="AI1354" s="30"/>
      <c r="AJ1354" s="30"/>
      <c r="AK1354" s="30"/>
      <c r="AL1354" s="30"/>
      <c r="AM1354" s="109"/>
      <c r="AN1354" s="109"/>
      <c r="AO1354" s="30"/>
      <c r="AP1354" s="109" t="s">
        <v>2111</v>
      </c>
      <c r="AQ1354"/>
      <c r="AR1354"/>
      <c r="AS1354"/>
      <c r="AT1354"/>
      <c r="AU1354"/>
      <c r="AV1354"/>
    </row>
    <row r="1355" spans="27:48" ht="23.45" customHeight="1" x14ac:dyDescent="0.2">
      <c r="AA1355" s="97"/>
      <c r="AB1355" s="97"/>
      <c r="AC1355" s="97"/>
      <c r="AD1355" s="97"/>
      <c r="AE1355" s="97"/>
      <c r="AF1355" s="93"/>
      <c r="AG1355" s="93"/>
      <c r="AH1355" s="93"/>
      <c r="AI1355" s="30"/>
      <c r="AJ1355" s="30"/>
      <c r="AK1355" s="30"/>
      <c r="AL1355" s="30"/>
      <c r="AM1355" s="109"/>
      <c r="AN1355" s="109"/>
      <c r="AO1355" s="30"/>
      <c r="AP1355" s="109" t="s">
        <v>2112</v>
      </c>
      <c r="AQ1355"/>
      <c r="AR1355"/>
      <c r="AS1355"/>
      <c r="AT1355"/>
      <c r="AU1355"/>
      <c r="AV1355"/>
    </row>
    <row r="1356" spans="27:48" ht="23.45" customHeight="1" x14ac:dyDescent="0.2">
      <c r="AA1356" s="97"/>
      <c r="AB1356" s="97"/>
      <c r="AC1356" s="97"/>
      <c r="AD1356" s="97"/>
      <c r="AE1356" s="97"/>
      <c r="AF1356" s="93"/>
      <c r="AG1356" s="93"/>
      <c r="AH1356" s="93"/>
      <c r="AI1356" s="30"/>
      <c r="AJ1356" s="30"/>
      <c r="AK1356" s="30"/>
      <c r="AL1356" s="30"/>
      <c r="AM1356" s="109"/>
      <c r="AN1356" s="109"/>
      <c r="AO1356" s="30"/>
      <c r="AP1356" s="109" t="s">
        <v>2113</v>
      </c>
      <c r="AQ1356"/>
      <c r="AR1356"/>
      <c r="AS1356"/>
      <c r="AT1356"/>
      <c r="AU1356"/>
      <c r="AV1356"/>
    </row>
    <row r="1357" spans="27:48" ht="23.45" customHeight="1" x14ac:dyDescent="0.2">
      <c r="AA1357" s="97"/>
      <c r="AB1357" s="97"/>
      <c r="AC1357" s="97"/>
      <c r="AD1357" s="97"/>
      <c r="AE1357" s="97"/>
      <c r="AF1357" s="93"/>
      <c r="AG1357" s="93"/>
      <c r="AH1357" s="93"/>
      <c r="AI1357" s="30"/>
      <c r="AJ1357" s="30"/>
      <c r="AK1357" s="30"/>
      <c r="AL1357" s="30"/>
      <c r="AM1357" s="109"/>
      <c r="AN1357" s="109"/>
      <c r="AO1357" s="30"/>
      <c r="AP1357" s="109" t="s">
        <v>2114</v>
      </c>
      <c r="AQ1357"/>
      <c r="AR1357"/>
      <c r="AS1357"/>
      <c r="AT1357"/>
      <c r="AU1357"/>
      <c r="AV1357"/>
    </row>
    <row r="1358" spans="27:48" ht="23.45" customHeight="1" x14ac:dyDescent="0.2">
      <c r="AA1358" s="97"/>
      <c r="AB1358" s="97"/>
      <c r="AC1358" s="97"/>
      <c r="AD1358" s="97"/>
      <c r="AE1358" s="97"/>
      <c r="AF1358" s="93"/>
      <c r="AG1358" s="93"/>
      <c r="AH1358" s="93"/>
      <c r="AI1358" s="30"/>
      <c r="AJ1358" s="30"/>
      <c r="AK1358" s="30"/>
      <c r="AL1358" s="30"/>
      <c r="AM1358" s="109"/>
      <c r="AN1358" s="109"/>
      <c r="AO1358" s="30"/>
      <c r="AP1358" s="109" t="s">
        <v>2115</v>
      </c>
      <c r="AQ1358"/>
      <c r="AR1358"/>
      <c r="AS1358"/>
      <c r="AT1358"/>
      <c r="AU1358"/>
      <c r="AV1358"/>
    </row>
    <row r="1359" spans="27:48" ht="23.45" customHeight="1" x14ac:dyDescent="0.2">
      <c r="AA1359" s="97"/>
      <c r="AB1359" s="97"/>
      <c r="AC1359" s="97"/>
      <c r="AD1359" s="97"/>
      <c r="AE1359" s="97"/>
      <c r="AF1359" s="93"/>
      <c r="AG1359" s="93"/>
      <c r="AH1359" s="93"/>
      <c r="AI1359" s="30"/>
      <c r="AJ1359" s="30"/>
      <c r="AK1359" s="30"/>
      <c r="AL1359" s="30"/>
      <c r="AM1359" s="109"/>
      <c r="AN1359" s="109"/>
      <c r="AO1359" s="30"/>
      <c r="AP1359" s="109" t="s">
        <v>2116</v>
      </c>
      <c r="AQ1359"/>
      <c r="AR1359"/>
      <c r="AS1359"/>
      <c r="AT1359"/>
      <c r="AU1359"/>
      <c r="AV1359"/>
    </row>
    <row r="1360" spans="27:48" ht="23.45" customHeight="1" x14ac:dyDescent="0.2">
      <c r="AA1360" s="97"/>
      <c r="AB1360" s="97"/>
      <c r="AC1360" s="97"/>
      <c r="AD1360" s="97"/>
      <c r="AE1360" s="97"/>
      <c r="AF1360" s="93"/>
      <c r="AG1360" s="93"/>
      <c r="AH1360" s="93"/>
      <c r="AI1360" s="30"/>
      <c r="AJ1360" s="30"/>
      <c r="AK1360" s="30"/>
      <c r="AL1360" s="30"/>
      <c r="AM1360" s="109"/>
      <c r="AN1360" s="109"/>
      <c r="AO1360" s="30"/>
      <c r="AP1360" s="109" t="s">
        <v>2117</v>
      </c>
      <c r="AQ1360"/>
      <c r="AR1360"/>
      <c r="AS1360"/>
      <c r="AT1360"/>
      <c r="AU1360"/>
      <c r="AV1360"/>
    </row>
    <row r="1361" spans="27:48" ht="23.45" customHeight="1" x14ac:dyDescent="0.2">
      <c r="AA1361" s="97"/>
      <c r="AB1361" s="97"/>
      <c r="AC1361" s="97"/>
      <c r="AD1361" s="97"/>
      <c r="AE1361" s="97"/>
      <c r="AF1361" s="93"/>
      <c r="AG1361" s="93"/>
      <c r="AH1361" s="93"/>
      <c r="AI1361" s="30"/>
      <c r="AJ1361" s="30"/>
      <c r="AK1361" s="30"/>
      <c r="AL1361" s="30"/>
      <c r="AM1361" s="109"/>
      <c r="AN1361" s="109"/>
      <c r="AO1361" s="30"/>
      <c r="AP1361" s="109" t="s">
        <v>2118</v>
      </c>
      <c r="AQ1361"/>
      <c r="AR1361"/>
      <c r="AS1361"/>
      <c r="AT1361"/>
      <c r="AU1361"/>
      <c r="AV1361"/>
    </row>
    <row r="1362" spans="27:48" ht="23.45" customHeight="1" x14ac:dyDescent="0.2">
      <c r="AA1362" s="97"/>
      <c r="AB1362" s="97"/>
      <c r="AC1362" s="97"/>
      <c r="AD1362" s="97"/>
      <c r="AE1362" s="97"/>
      <c r="AF1362" s="93"/>
      <c r="AG1362" s="93"/>
      <c r="AH1362" s="93"/>
      <c r="AI1362" s="30"/>
      <c r="AJ1362" s="30"/>
      <c r="AK1362" s="30"/>
      <c r="AL1362" s="30"/>
      <c r="AM1362" s="109"/>
      <c r="AN1362" s="109"/>
      <c r="AO1362" s="30"/>
      <c r="AP1362" s="109" t="s">
        <v>2119</v>
      </c>
      <c r="AQ1362"/>
      <c r="AR1362"/>
      <c r="AS1362"/>
      <c r="AT1362"/>
      <c r="AU1362"/>
      <c r="AV1362"/>
    </row>
    <row r="1363" spans="27:48" ht="23.45" customHeight="1" x14ac:dyDescent="0.2">
      <c r="AA1363" s="97"/>
      <c r="AB1363" s="97"/>
      <c r="AC1363" s="97"/>
      <c r="AD1363" s="97"/>
      <c r="AE1363" s="97"/>
      <c r="AF1363" s="93"/>
      <c r="AG1363" s="93"/>
      <c r="AH1363" s="93"/>
      <c r="AI1363" s="30"/>
      <c r="AJ1363" s="30"/>
      <c r="AK1363" s="30"/>
      <c r="AL1363" s="30"/>
      <c r="AM1363" s="109"/>
      <c r="AN1363" s="109"/>
      <c r="AO1363" s="30"/>
      <c r="AP1363" s="109" t="s">
        <v>2120</v>
      </c>
      <c r="AQ1363"/>
      <c r="AR1363"/>
      <c r="AS1363"/>
      <c r="AT1363"/>
      <c r="AU1363"/>
      <c r="AV1363"/>
    </row>
    <row r="1364" spans="27:48" ht="23.45" customHeight="1" x14ac:dyDescent="0.2">
      <c r="AA1364" s="97"/>
      <c r="AB1364" s="97"/>
      <c r="AC1364" s="97"/>
      <c r="AD1364" s="97"/>
      <c r="AE1364" s="97"/>
      <c r="AF1364" s="93"/>
      <c r="AG1364" s="93"/>
      <c r="AH1364" s="93"/>
      <c r="AI1364" s="30"/>
      <c r="AJ1364" s="30"/>
      <c r="AK1364" s="30"/>
      <c r="AL1364" s="30"/>
      <c r="AM1364" s="109"/>
      <c r="AN1364" s="109"/>
      <c r="AO1364" s="30"/>
      <c r="AP1364" s="109" t="s">
        <v>2121</v>
      </c>
      <c r="AQ1364"/>
      <c r="AR1364"/>
      <c r="AS1364"/>
      <c r="AT1364"/>
      <c r="AU1364"/>
      <c r="AV1364"/>
    </row>
    <row r="1365" spans="27:48" ht="23.45" customHeight="1" x14ac:dyDescent="0.2">
      <c r="AA1365" s="97"/>
      <c r="AB1365" s="97"/>
      <c r="AC1365" s="97"/>
      <c r="AD1365" s="97"/>
      <c r="AE1365" s="97"/>
      <c r="AF1365" s="93"/>
      <c r="AG1365" s="93"/>
      <c r="AH1365" s="93"/>
      <c r="AI1365" s="30"/>
      <c r="AJ1365" s="30"/>
      <c r="AK1365" s="30"/>
      <c r="AL1365" s="30"/>
      <c r="AM1365" s="109"/>
      <c r="AN1365" s="109"/>
      <c r="AO1365" s="30"/>
      <c r="AP1365" s="109" t="s">
        <v>2122</v>
      </c>
      <c r="AQ1365"/>
      <c r="AR1365"/>
      <c r="AS1365"/>
      <c r="AT1365"/>
      <c r="AU1365"/>
      <c r="AV1365"/>
    </row>
    <row r="1366" spans="27:48" ht="23.45" customHeight="1" x14ac:dyDescent="0.2">
      <c r="AA1366" s="97"/>
      <c r="AB1366" s="97"/>
      <c r="AC1366" s="97"/>
      <c r="AD1366" s="97"/>
      <c r="AE1366" s="97"/>
      <c r="AF1366" s="93"/>
      <c r="AG1366" s="93"/>
      <c r="AH1366" s="93"/>
      <c r="AI1366" s="30"/>
      <c r="AJ1366" s="30"/>
      <c r="AK1366" s="30"/>
      <c r="AL1366" s="30"/>
      <c r="AM1366" s="109"/>
      <c r="AN1366" s="109"/>
      <c r="AO1366" s="30"/>
      <c r="AP1366" s="109" t="s">
        <v>2123</v>
      </c>
      <c r="AQ1366"/>
      <c r="AR1366"/>
      <c r="AS1366"/>
      <c r="AT1366"/>
      <c r="AU1366"/>
      <c r="AV1366"/>
    </row>
    <row r="1367" spans="27:48" ht="23.45" customHeight="1" x14ac:dyDescent="0.2">
      <c r="AA1367" s="97"/>
      <c r="AB1367" s="97"/>
      <c r="AC1367" s="97"/>
      <c r="AD1367" s="97"/>
      <c r="AE1367" s="97"/>
      <c r="AF1367" s="93"/>
      <c r="AG1367" s="93"/>
      <c r="AH1367" s="93"/>
      <c r="AI1367" s="30"/>
      <c r="AJ1367" s="30"/>
      <c r="AK1367" s="30"/>
      <c r="AL1367" s="30"/>
      <c r="AM1367" s="109"/>
      <c r="AN1367" s="109"/>
      <c r="AO1367" s="30"/>
      <c r="AP1367" s="109" t="s">
        <v>2124</v>
      </c>
      <c r="AQ1367"/>
      <c r="AR1367"/>
      <c r="AS1367"/>
      <c r="AT1367"/>
      <c r="AU1367"/>
      <c r="AV1367"/>
    </row>
    <row r="1368" spans="27:48" ht="23.45" customHeight="1" x14ac:dyDescent="0.2">
      <c r="AA1368" s="97"/>
      <c r="AB1368" s="97"/>
      <c r="AC1368" s="97"/>
      <c r="AD1368" s="97"/>
      <c r="AE1368" s="97"/>
      <c r="AF1368" s="93"/>
      <c r="AG1368" s="93"/>
      <c r="AH1368" s="93"/>
      <c r="AI1368" s="30"/>
      <c r="AJ1368" s="30"/>
      <c r="AK1368" s="30"/>
      <c r="AL1368" s="30"/>
      <c r="AM1368" s="109"/>
      <c r="AN1368" s="109"/>
      <c r="AO1368" s="30"/>
      <c r="AP1368" s="109" t="s">
        <v>2125</v>
      </c>
      <c r="AQ1368"/>
      <c r="AR1368"/>
      <c r="AS1368"/>
      <c r="AT1368"/>
      <c r="AU1368"/>
      <c r="AV1368"/>
    </row>
    <row r="1369" spans="27:48" ht="23.45" customHeight="1" x14ac:dyDescent="0.2">
      <c r="AA1369" s="97"/>
      <c r="AB1369" s="97"/>
      <c r="AC1369" s="97"/>
      <c r="AD1369" s="97"/>
      <c r="AE1369" s="97"/>
      <c r="AF1369" s="93"/>
      <c r="AG1369" s="93"/>
      <c r="AH1369" s="93"/>
      <c r="AI1369" s="30"/>
      <c r="AJ1369" s="30"/>
      <c r="AK1369" s="30"/>
      <c r="AL1369" s="30"/>
      <c r="AM1369" s="109"/>
      <c r="AN1369" s="109"/>
      <c r="AO1369" s="30"/>
      <c r="AP1369" s="109" t="s">
        <v>2126</v>
      </c>
      <c r="AQ1369"/>
      <c r="AR1369"/>
      <c r="AS1369"/>
      <c r="AT1369"/>
      <c r="AU1369"/>
      <c r="AV1369"/>
    </row>
    <row r="1370" spans="27:48" ht="23.45" customHeight="1" x14ac:dyDescent="0.2">
      <c r="AA1370" s="97"/>
      <c r="AB1370" s="97"/>
      <c r="AC1370" s="97"/>
      <c r="AD1370" s="97"/>
      <c r="AE1370" s="97"/>
      <c r="AF1370" s="93"/>
      <c r="AG1370" s="93"/>
      <c r="AH1370" s="93"/>
      <c r="AI1370" s="30"/>
      <c r="AJ1370" s="30"/>
      <c r="AK1370" s="30"/>
      <c r="AL1370" s="30"/>
      <c r="AM1370" s="109"/>
      <c r="AN1370" s="109"/>
      <c r="AO1370" s="30"/>
      <c r="AP1370" s="109" t="s">
        <v>2127</v>
      </c>
      <c r="AQ1370"/>
      <c r="AR1370"/>
      <c r="AS1370"/>
      <c r="AT1370"/>
      <c r="AU1370"/>
      <c r="AV1370"/>
    </row>
    <row r="1371" spans="27:48" ht="23.45" customHeight="1" x14ac:dyDescent="0.2">
      <c r="AA1371" s="97"/>
      <c r="AB1371" s="97"/>
      <c r="AC1371" s="97"/>
      <c r="AD1371" s="97"/>
      <c r="AE1371" s="97"/>
      <c r="AF1371" s="93"/>
      <c r="AG1371" s="93"/>
      <c r="AH1371" s="93"/>
      <c r="AI1371" s="30"/>
      <c r="AJ1371" s="30"/>
      <c r="AK1371" s="30"/>
      <c r="AL1371" s="30"/>
      <c r="AM1371" s="109"/>
      <c r="AN1371" s="109"/>
      <c r="AO1371" s="30"/>
      <c r="AP1371" s="109" t="s">
        <v>2128</v>
      </c>
      <c r="AQ1371"/>
      <c r="AR1371"/>
      <c r="AS1371"/>
      <c r="AT1371"/>
      <c r="AU1371"/>
      <c r="AV1371"/>
    </row>
    <row r="1372" spans="27:48" ht="23.45" customHeight="1" x14ac:dyDescent="0.2">
      <c r="AA1372" s="97"/>
      <c r="AB1372" s="97"/>
      <c r="AC1372" s="97"/>
      <c r="AD1372" s="97"/>
      <c r="AE1372" s="97"/>
      <c r="AF1372" s="93"/>
      <c r="AG1372" s="93"/>
      <c r="AH1372" s="93"/>
      <c r="AI1372" s="30"/>
      <c r="AJ1372" s="30"/>
      <c r="AK1372" s="30"/>
      <c r="AL1372" s="30"/>
      <c r="AM1372" s="109"/>
      <c r="AN1372" s="109"/>
      <c r="AO1372" s="30"/>
      <c r="AP1372" s="109" t="s">
        <v>2129</v>
      </c>
      <c r="AQ1372"/>
      <c r="AR1372"/>
      <c r="AS1372"/>
      <c r="AT1372"/>
      <c r="AU1372"/>
      <c r="AV1372"/>
    </row>
    <row r="1373" spans="27:48" ht="23.45" customHeight="1" x14ac:dyDescent="0.2">
      <c r="AA1373" s="97"/>
      <c r="AB1373" s="97"/>
      <c r="AC1373" s="97"/>
      <c r="AD1373" s="97"/>
      <c r="AE1373" s="97"/>
      <c r="AF1373" s="93"/>
      <c r="AG1373" s="93"/>
      <c r="AH1373" s="93"/>
      <c r="AI1373" s="30"/>
      <c r="AJ1373" s="30"/>
      <c r="AK1373" s="30"/>
      <c r="AL1373" s="30"/>
      <c r="AM1373" s="109"/>
      <c r="AN1373" s="109"/>
      <c r="AO1373" s="30"/>
      <c r="AP1373" s="109" t="s">
        <v>2130</v>
      </c>
      <c r="AQ1373"/>
      <c r="AR1373"/>
      <c r="AS1373"/>
      <c r="AT1373"/>
      <c r="AU1373"/>
      <c r="AV1373"/>
    </row>
    <row r="1374" spans="27:48" ht="23.45" customHeight="1" x14ac:dyDescent="0.2">
      <c r="AA1374" s="97"/>
      <c r="AB1374" s="97"/>
      <c r="AC1374" s="97"/>
      <c r="AD1374" s="97"/>
      <c r="AE1374" s="97"/>
      <c r="AF1374" s="93"/>
      <c r="AG1374" s="93"/>
      <c r="AH1374" s="93"/>
      <c r="AI1374" s="30"/>
      <c r="AJ1374" s="30"/>
      <c r="AK1374" s="30"/>
      <c r="AL1374" s="30"/>
      <c r="AM1374" s="109"/>
      <c r="AN1374" s="109"/>
      <c r="AO1374" s="30"/>
      <c r="AP1374" s="109" t="s">
        <v>2131</v>
      </c>
      <c r="AQ1374"/>
      <c r="AR1374"/>
      <c r="AS1374"/>
      <c r="AT1374"/>
      <c r="AU1374"/>
      <c r="AV1374"/>
    </row>
    <row r="1375" spans="27:48" ht="23.45" customHeight="1" x14ac:dyDescent="0.2">
      <c r="AA1375" s="97"/>
      <c r="AB1375" s="97"/>
      <c r="AC1375" s="97"/>
      <c r="AD1375" s="97"/>
      <c r="AE1375" s="97"/>
      <c r="AF1375" s="93"/>
      <c r="AG1375" s="93"/>
      <c r="AH1375" s="93"/>
      <c r="AI1375" s="30"/>
      <c r="AJ1375" s="30"/>
      <c r="AK1375" s="30"/>
      <c r="AL1375" s="30"/>
      <c r="AM1375" s="109"/>
      <c r="AN1375" s="109"/>
      <c r="AO1375" s="30"/>
      <c r="AP1375" s="109" t="s">
        <v>2132</v>
      </c>
      <c r="AQ1375"/>
      <c r="AR1375"/>
      <c r="AS1375"/>
      <c r="AT1375"/>
      <c r="AU1375"/>
      <c r="AV1375"/>
    </row>
    <row r="1376" spans="27:48" ht="23.45" customHeight="1" x14ac:dyDescent="0.2">
      <c r="AA1376" s="97"/>
      <c r="AB1376" s="97"/>
      <c r="AC1376" s="97"/>
      <c r="AD1376" s="97"/>
      <c r="AE1376" s="97"/>
      <c r="AF1376" s="93"/>
      <c r="AG1376" s="93"/>
      <c r="AH1376" s="93"/>
      <c r="AI1376" s="30"/>
      <c r="AJ1376" s="30"/>
      <c r="AK1376" s="30"/>
      <c r="AL1376" s="30"/>
      <c r="AM1376" s="109"/>
      <c r="AN1376" s="109"/>
      <c r="AO1376" s="30"/>
      <c r="AP1376" s="109" t="s">
        <v>2133</v>
      </c>
      <c r="AQ1376"/>
      <c r="AR1376"/>
      <c r="AS1376"/>
      <c r="AT1376"/>
      <c r="AU1376"/>
      <c r="AV1376"/>
    </row>
    <row r="1377" spans="27:48" ht="23.45" customHeight="1" x14ac:dyDescent="0.2">
      <c r="AA1377" s="97"/>
      <c r="AB1377" s="97"/>
      <c r="AC1377" s="97"/>
      <c r="AD1377" s="97"/>
      <c r="AE1377" s="97"/>
      <c r="AF1377" s="93"/>
      <c r="AG1377" s="93"/>
      <c r="AH1377" s="93"/>
      <c r="AI1377" s="30"/>
      <c r="AJ1377" s="30"/>
      <c r="AK1377" s="30"/>
      <c r="AL1377" s="30"/>
      <c r="AM1377" s="109"/>
      <c r="AN1377" s="109"/>
      <c r="AO1377" s="30"/>
      <c r="AP1377" s="109" t="s">
        <v>2134</v>
      </c>
      <c r="AQ1377"/>
      <c r="AR1377"/>
      <c r="AS1377"/>
      <c r="AT1377"/>
      <c r="AU1377"/>
      <c r="AV1377"/>
    </row>
    <row r="1378" spans="27:48" ht="23.45" customHeight="1" x14ac:dyDescent="0.2">
      <c r="AA1378" s="97"/>
      <c r="AB1378" s="97"/>
      <c r="AC1378" s="97"/>
      <c r="AD1378" s="97"/>
      <c r="AE1378" s="97"/>
      <c r="AF1378" s="93"/>
      <c r="AG1378" s="93"/>
      <c r="AH1378" s="93"/>
      <c r="AI1378" s="30"/>
      <c r="AJ1378" s="30"/>
      <c r="AK1378" s="30"/>
      <c r="AL1378" s="30"/>
      <c r="AM1378" s="109"/>
      <c r="AN1378" s="109"/>
      <c r="AO1378" s="30"/>
      <c r="AP1378" s="109" t="s">
        <v>2135</v>
      </c>
      <c r="AQ1378"/>
      <c r="AR1378"/>
      <c r="AS1378"/>
      <c r="AT1378"/>
      <c r="AU1378"/>
      <c r="AV1378"/>
    </row>
    <row r="1379" spans="27:48" ht="23.45" customHeight="1" x14ac:dyDescent="0.2">
      <c r="AA1379" s="97"/>
      <c r="AB1379" s="97"/>
      <c r="AC1379" s="97"/>
      <c r="AD1379" s="97"/>
      <c r="AE1379" s="97"/>
      <c r="AF1379" s="93"/>
      <c r="AG1379" s="93"/>
      <c r="AH1379" s="93"/>
      <c r="AI1379" s="30"/>
      <c r="AJ1379" s="30"/>
      <c r="AK1379" s="30"/>
      <c r="AL1379" s="30"/>
      <c r="AM1379" s="109"/>
      <c r="AN1379" s="109"/>
      <c r="AO1379" s="30"/>
      <c r="AP1379" s="109" t="s">
        <v>2136</v>
      </c>
      <c r="AQ1379"/>
      <c r="AR1379"/>
      <c r="AS1379"/>
      <c r="AT1379"/>
      <c r="AU1379"/>
      <c r="AV1379"/>
    </row>
    <row r="1380" spans="27:48" ht="23.45" customHeight="1" x14ac:dyDescent="0.2">
      <c r="AA1380" s="97"/>
      <c r="AB1380" s="97"/>
      <c r="AC1380" s="97"/>
      <c r="AD1380" s="97"/>
      <c r="AE1380" s="97"/>
      <c r="AF1380" s="93"/>
      <c r="AG1380" s="93"/>
      <c r="AH1380" s="93"/>
      <c r="AI1380" s="30"/>
      <c r="AJ1380" s="30"/>
      <c r="AK1380" s="30"/>
      <c r="AL1380" s="30"/>
      <c r="AM1380" s="109"/>
      <c r="AN1380" s="109"/>
      <c r="AO1380" s="30"/>
      <c r="AP1380" s="109" t="s">
        <v>2137</v>
      </c>
      <c r="AQ1380"/>
      <c r="AR1380"/>
      <c r="AS1380"/>
      <c r="AT1380"/>
      <c r="AU1380"/>
      <c r="AV1380"/>
    </row>
    <row r="1381" spans="27:48" ht="23.45" customHeight="1" x14ac:dyDescent="0.2">
      <c r="AA1381" s="97"/>
      <c r="AB1381" s="97"/>
      <c r="AC1381" s="97"/>
      <c r="AD1381" s="97"/>
      <c r="AE1381" s="97"/>
      <c r="AF1381" s="93"/>
      <c r="AG1381" s="93"/>
      <c r="AH1381" s="93"/>
      <c r="AI1381" s="30"/>
      <c r="AJ1381" s="30"/>
      <c r="AK1381" s="30"/>
      <c r="AL1381" s="30"/>
      <c r="AM1381" s="109"/>
      <c r="AN1381" s="109"/>
      <c r="AO1381" s="30"/>
      <c r="AP1381" s="109" t="s">
        <v>2138</v>
      </c>
      <c r="AQ1381"/>
      <c r="AR1381"/>
      <c r="AS1381"/>
      <c r="AT1381"/>
      <c r="AU1381"/>
      <c r="AV1381"/>
    </row>
    <row r="1382" spans="27:48" ht="23.45" customHeight="1" x14ac:dyDescent="0.2">
      <c r="AA1382" s="97"/>
      <c r="AB1382" s="97"/>
      <c r="AC1382" s="97"/>
      <c r="AD1382" s="97"/>
      <c r="AE1382" s="97"/>
      <c r="AF1382" s="93"/>
      <c r="AG1382" s="93"/>
      <c r="AH1382" s="93"/>
      <c r="AI1382" s="30"/>
      <c r="AJ1382" s="30"/>
      <c r="AK1382" s="30"/>
      <c r="AL1382" s="30"/>
      <c r="AM1382" s="109"/>
      <c r="AN1382" s="109"/>
      <c r="AO1382" s="30"/>
      <c r="AP1382" s="109" t="s">
        <v>2139</v>
      </c>
      <c r="AQ1382"/>
      <c r="AR1382"/>
      <c r="AS1382"/>
      <c r="AT1382"/>
      <c r="AU1382"/>
      <c r="AV1382"/>
    </row>
    <row r="1383" spans="27:48" ht="23.45" customHeight="1" x14ac:dyDescent="0.2">
      <c r="AA1383" s="97"/>
      <c r="AB1383" s="97"/>
      <c r="AC1383" s="97"/>
      <c r="AD1383" s="97"/>
      <c r="AE1383" s="97"/>
      <c r="AF1383" s="93"/>
      <c r="AG1383" s="93"/>
      <c r="AH1383" s="93"/>
      <c r="AI1383" s="30"/>
      <c r="AJ1383" s="30"/>
      <c r="AK1383" s="30"/>
      <c r="AL1383" s="30"/>
      <c r="AM1383" s="109"/>
      <c r="AN1383" s="109"/>
      <c r="AO1383" s="30"/>
      <c r="AP1383" s="109" t="s">
        <v>2140</v>
      </c>
      <c r="AQ1383"/>
      <c r="AR1383"/>
      <c r="AS1383"/>
      <c r="AT1383"/>
      <c r="AU1383"/>
      <c r="AV1383"/>
    </row>
    <row r="1384" spans="27:48" ht="23.45" customHeight="1" x14ac:dyDescent="0.2">
      <c r="AA1384" s="97"/>
      <c r="AB1384" s="97"/>
      <c r="AC1384" s="97"/>
      <c r="AD1384" s="97"/>
      <c r="AE1384" s="97"/>
      <c r="AF1384" s="93"/>
      <c r="AG1384" s="93"/>
      <c r="AH1384" s="93"/>
      <c r="AI1384" s="30"/>
      <c r="AJ1384" s="30"/>
      <c r="AK1384" s="30"/>
      <c r="AL1384" s="30"/>
      <c r="AM1384" s="109"/>
      <c r="AN1384" s="109"/>
      <c r="AO1384" s="30"/>
      <c r="AP1384" s="109" t="s">
        <v>2141</v>
      </c>
      <c r="AQ1384"/>
      <c r="AR1384"/>
      <c r="AS1384"/>
      <c r="AT1384"/>
      <c r="AU1384"/>
      <c r="AV1384"/>
    </row>
    <row r="1385" spans="27:48" ht="23.45" customHeight="1" x14ac:dyDescent="0.2">
      <c r="AA1385" s="97"/>
      <c r="AB1385" s="97"/>
      <c r="AC1385" s="97"/>
      <c r="AD1385" s="97"/>
      <c r="AE1385" s="97"/>
      <c r="AF1385" s="93"/>
      <c r="AG1385" s="93"/>
      <c r="AH1385" s="93"/>
      <c r="AI1385" s="30"/>
      <c r="AJ1385" s="30"/>
      <c r="AK1385" s="30"/>
      <c r="AL1385" s="30"/>
      <c r="AM1385" s="109"/>
      <c r="AN1385" s="109"/>
      <c r="AO1385" s="30"/>
      <c r="AP1385" s="109" t="s">
        <v>2142</v>
      </c>
      <c r="AQ1385"/>
      <c r="AR1385"/>
      <c r="AS1385"/>
      <c r="AT1385"/>
      <c r="AU1385"/>
      <c r="AV1385"/>
    </row>
    <row r="1386" spans="27:48" ht="23.45" customHeight="1" x14ac:dyDescent="0.2">
      <c r="AA1386" s="97"/>
      <c r="AB1386" s="97"/>
      <c r="AC1386" s="97"/>
      <c r="AD1386" s="97"/>
      <c r="AE1386" s="97"/>
      <c r="AF1386" s="93"/>
      <c r="AG1386" s="93"/>
      <c r="AH1386" s="93"/>
      <c r="AI1386" s="30"/>
      <c r="AJ1386" s="30"/>
      <c r="AK1386" s="30"/>
      <c r="AL1386" s="30"/>
      <c r="AM1386" s="109"/>
      <c r="AN1386" s="109"/>
      <c r="AO1386" s="30"/>
      <c r="AP1386" s="109" t="s">
        <v>2143</v>
      </c>
      <c r="AQ1386"/>
      <c r="AR1386"/>
      <c r="AS1386"/>
      <c r="AT1386"/>
      <c r="AU1386"/>
      <c r="AV1386"/>
    </row>
    <row r="1387" spans="27:48" ht="23.45" customHeight="1" x14ac:dyDescent="0.2">
      <c r="AA1387" s="97"/>
      <c r="AB1387" s="97"/>
      <c r="AC1387" s="97"/>
      <c r="AD1387" s="97"/>
      <c r="AE1387" s="97"/>
      <c r="AF1387" s="93"/>
      <c r="AG1387" s="93"/>
      <c r="AH1387" s="93"/>
      <c r="AI1387" s="30"/>
      <c r="AJ1387" s="30"/>
      <c r="AK1387" s="30"/>
      <c r="AL1387" s="30"/>
      <c r="AM1387" s="109"/>
      <c r="AN1387" s="109"/>
      <c r="AO1387" s="30"/>
      <c r="AP1387" s="109" t="s">
        <v>2144</v>
      </c>
      <c r="AQ1387"/>
      <c r="AR1387"/>
      <c r="AS1387"/>
      <c r="AT1387"/>
      <c r="AU1387"/>
      <c r="AV1387"/>
    </row>
    <row r="1388" spans="27:48" ht="23.45" customHeight="1" x14ac:dyDescent="0.2">
      <c r="AA1388" s="97"/>
      <c r="AB1388" s="97"/>
      <c r="AC1388" s="97"/>
      <c r="AD1388" s="97"/>
      <c r="AE1388" s="97"/>
      <c r="AF1388" s="93"/>
      <c r="AG1388" s="93"/>
      <c r="AH1388" s="93"/>
      <c r="AI1388" s="30"/>
      <c r="AJ1388" s="30"/>
      <c r="AK1388" s="30"/>
      <c r="AL1388" s="30"/>
      <c r="AM1388" s="109"/>
      <c r="AN1388" s="109"/>
      <c r="AO1388" s="30"/>
      <c r="AP1388" s="109" t="s">
        <v>2145</v>
      </c>
      <c r="AQ1388"/>
      <c r="AR1388"/>
      <c r="AS1388"/>
      <c r="AT1388"/>
      <c r="AU1388"/>
      <c r="AV1388"/>
    </row>
    <row r="1389" spans="27:48" ht="23.45" customHeight="1" x14ac:dyDescent="0.2">
      <c r="AA1389" s="97"/>
      <c r="AB1389" s="97"/>
      <c r="AC1389" s="97"/>
      <c r="AD1389" s="97"/>
      <c r="AE1389" s="97"/>
      <c r="AF1389" s="93"/>
      <c r="AG1389" s="93"/>
      <c r="AH1389" s="93"/>
      <c r="AI1389" s="30"/>
      <c r="AJ1389" s="30"/>
      <c r="AK1389" s="30"/>
      <c r="AL1389" s="30"/>
      <c r="AM1389" s="109"/>
      <c r="AN1389" s="109"/>
      <c r="AO1389" s="30"/>
      <c r="AP1389" s="109" t="s">
        <v>2146</v>
      </c>
      <c r="AQ1389"/>
      <c r="AR1389"/>
      <c r="AS1389"/>
      <c r="AT1389"/>
      <c r="AU1389"/>
      <c r="AV1389"/>
    </row>
    <row r="1390" spans="27:48" ht="23.45" customHeight="1" x14ac:dyDescent="0.2">
      <c r="AA1390" s="97"/>
      <c r="AB1390" s="97"/>
      <c r="AC1390" s="97"/>
      <c r="AD1390" s="97"/>
      <c r="AE1390" s="97"/>
      <c r="AF1390" s="93"/>
      <c r="AG1390" s="93"/>
      <c r="AH1390" s="93"/>
      <c r="AI1390" s="30"/>
      <c r="AJ1390" s="30"/>
      <c r="AK1390" s="30"/>
      <c r="AL1390" s="30"/>
      <c r="AM1390" s="109"/>
      <c r="AN1390" s="109"/>
      <c r="AO1390" s="30"/>
      <c r="AP1390" s="109" t="s">
        <v>2147</v>
      </c>
      <c r="AQ1390"/>
      <c r="AR1390"/>
      <c r="AS1390"/>
      <c r="AT1390"/>
      <c r="AU1390"/>
      <c r="AV1390"/>
    </row>
    <row r="1391" spans="27:48" ht="23.45" customHeight="1" x14ac:dyDescent="0.2">
      <c r="AA1391" s="97"/>
      <c r="AB1391" s="97"/>
      <c r="AC1391" s="97"/>
      <c r="AD1391" s="97"/>
      <c r="AE1391" s="97"/>
      <c r="AF1391" s="93"/>
      <c r="AG1391" s="93"/>
      <c r="AH1391" s="93"/>
      <c r="AI1391" s="30"/>
      <c r="AJ1391" s="30"/>
      <c r="AK1391" s="30"/>
      <c r="AL1391" s="30"/>
      <c r="AM1391" s="109"/>
      <c r="AN1391" s="109"/>
      <c r="AO1391" s="30"/>
      <c r="AP1391" s="109" t="s">
        <v>2148</v>
      </c>
      <c r="AQ1391"/>
      <c r="AR1391"/>
      <c r="AS1391"/>
      <c r="AT1391"/>
      <c r="AU1391"/>
      <c r="AV1391"/>
    </row>
    <row r="1392" spans="27:48" ht="23.45" customHeight="1" x14ac:dyDescent="0.2">
      <c r="AA1392" s="97"/>
      <c r="AB1392" s="97"/>
      <c r="AC1392" s="97"/>
      <c r="AD1392" s="97"/>
      <c r="AE1392" s="97"/>
      <c r="AF1392" s="93"/>
      <c r="AG1392" s="93"/>
      <c r="AH1392" s="93"/>
      <c r="AI1392" s="30"/>
      <c r="AJ1392" s="30"/>
      <c r="AK1392" s="30"/>
      <c r="AL1392" s="30"/>
      <c r="AM1392" s="109"/>
      <c r="AN1392" s="109"/>
      <c r="AO1392" s="30"/>
      <c r="AP1392" s="109" t="s">
        <v>2149</v>
      </c>
      <c r="AQ1392"/>
      <c r="AR1392"/>
      <c r="AS1392"/>
      <c r="AT1392"/>
      <c r="AU1392"/>
      <c r="AV1392"/>
    </row>
    <row r="1393" spans="27:48" ht="23.45" customHeight="1" x14ac:dyDescent="0.2">
      <c r="AA1393" s="97"/>
      <c r="AB1393" s="97"/>
      <c r="AC1393" s="97"/>
      <c r="AD1393" s="97"/>
      <c r="AE1393" s="97"/>
      <c r="AF1393" s="93"/>
      <c r="AG1393" s="93"/>
      <c r="AH1393" s="93"/>
      <c r="AI1393" s="30"/>
      <c r="AJ1393" s="30"/>
      <c r="AK1393" s="30"/>
      <c r="AL1393" s="30"/>
      <c r="AM1393" s="109"/>
      <c r="AN1393" s="109"/>
      <c r="AO1393" s="30"/>
      <c r="AP1393" s="109" t="s">
        <v>2150</v>
      </c>
      <c r="AQ1393"/>
      <c r="AR1393"/>
      <c r="AS1393"/>
      <c r="AT1393"/>
      <c r="AU1393"/>
      <c r="AV1393"/>
    </row>
    <row r="1394" spans="27:48" ht="23.45" customHeight="1" x14ac:dyDescent="0.2">
      <c r="AA1394" s="97"/>
      <c r="AB1394" s="97"/>
      <c r="AC1394" s="97"/>
      <c r="AD1394" s="97"/>
      <c r="AE1394" s="97"/>
      <c r="AF1394" s="93"/>
      <c r="AG1394" s="93"/>
      <c r="AH1394" s="93"/>
      <c r="AI1394" s="30"/>
      <c r="AJ1394" s="30"/>
      <c r="AK1394" s="30"/>
      <c r="AL1394" s="30"/>
      <c r="AM1394" s="109"/>
      <c r="AN1394" s="109"/>
      <c r="AO1394" s="30"/>
      <c r="AP1394" s="109" t="s">
        <v>2151</v>
      </c>
      <c r="AQ1394"/>
      <c r="AR1394"/>
      <c r="AS1394"/>
      <c r="AT1394"/>
      <c r="AU1394"/>
      <c r="AV1394"/>
    </row>
    <row r="1395" spans="27:48" ht="23.45" customHeight="1" x14ac:dyDescent="0.2">
      <c r="AA1395" s="97"/>
      <c r="AB1395" s="97"/>
      <c r="AC1395" s="97"/>
      <c r="AD1395" s="97"/>
      <c r="AE1395" s="97"/>
      <c r="AF1395" s="93"/>
      <c r="AG1395" s="93"/>
      <c r="AH1395" s="93"/>
      <c r="AI1395" s="30"/>
      <c r="AJ1395" s="30"/>
      <c r="AK1395" s="30"/>
      <c r="AL1395" s="30"/>
      <c r="AM1395" s="109"/>
      <c r="AN1395" s="109"/>
      <c r="AO1395" s="30"/>
      <c r="AP1395" s="109" t="s">
        <v>2152</v>
      </c>
      <c r="AQ1395"/>
      <c r="AR1395"/>
      <c r="AS1395"/>
      <c r="AT1395"/>
      <c r="AU1395"/>
      <c r="AV1395"/>
    </row>
    <row r="1396" spans="27:48" ht="23.45" customHeight="1" x14ac:dyDescent="0.2">
      <c r="AA1396" s="97"/>
      <c r="AB1396" s="97"/>
      <c r="AC1396" s="97"/>
      <c r="AD1396" s="97"/>
      <c r="AE1396" s="97"/>
      <c r="AF1396" s="93"/>
      <c r="AG1396" s="93"/>
      <c r="AH1396" s="93"/>
      <c r="AI1396" s="30"/>
      <c r="AJ1396" s="30"/>
      <c r="AK1396" s="30"/>
      <c r="AL1396" s="30"/>
      <c r="AM1396" s="109"/>
      <c r="AN1396" s="109"/>
      <c r="AO1396" s="30"/>
      <c r="AP1396" s="109" t="s">
        <v>2153</v>
      </c>
      <c r="AQ1396"/>
      <c r="AR1396"/>
      <c r="AS1396"/>
      <c r="AT1396"/>
      <c r="AU1396"/>
      <c r="AV1396"/>
    </row>
    <row r="1397" spans="27:48" ht="23.45" customHeight="1" x14ac:dyDescent="0.2">
      <c r="AA1397" s="97"/>
      <c r="AB1397" s="97"/>
      <c r="AC1397" s="97"/>
      <c r="AD1397" s="97"/>
      <c r="AE1397" s="97"/>
      <c r="AF1397" s="93"/>
      <c r="AG1397" s="93"/>
      <c r="AH1397" s="93"/>
      <c r="AI1397" s="30"/>
      <c r="AJ1397" s="30"/>
      <c r="AK1397" s="30"/>
      <c r="AL1397" s="30"/>
      <c r="AM1397" s="109"/>
      <c r="AN1397" s="109"/>
      <c r="AO1397" s="30"/>
      <c r="AP1397" s="109" t="s">
        <v>2154</v>
      </c>
      <c r="AQ1397"/>
      <c r="AR1397"/>
      <c r="AS1397"/>
      <c r="AT1397"/>
      <c r="AU1397"/>
      <c r="AV1397"/>
    </row>
    <row r="1398" spans="27:48" ht="23.45" customHeight="1" x14ac:dyDescent="0.2">
      <c r="AA1398" s="97"/>
      <c r="AB1398" s="97"/>
      <c r="AC1398" s="97"/>
      <c r="AD1398" s="97"/>
      <c r="AE1398" s="97"/>
      <c r="AF1398" s="93"/>
      <c r="AG1398" s="93"/>
      <c r="AH1398" s="93"/>
      <c r="AI1398" s="30"/>
      <c r="AJ1398" s="30"/>
      <c r="AK1398" s="30"/>
      <c r="AL1398" s="30"/>
      <c r="AM1398" s="109"/>
      <c r="AN1398" s="109"/>
      <c r="AO1398" s="30"/>
      <c r="AP1398" s="109" t="s">
        <v>2155</v>
      </c>
      <c r="AQ1398"/>
      <c r="AR1398"/>
      <c r="AS1398"/>
      <c r="AT1398"/>
      <c r="AU1398"/>
      <c r="AV1398"/>
    </row>
    <row r="1399" spans="27:48" ht="23.45" customHeight="1" x14ac:dyDescent="0.2">
      <c r="AA1399" s="97"/>
      <c r="AB1399" s="97"/>
      <c r="AC1399" s="97"/>
      <c r="AD1399" s="97"/>
      <c r="AE1399" s="97"/>
      <c r="AF1399" s="93"/>
      <c r="AG1399" s="93"/>
      <c r="AH1399" s="93"/>
      <c r="AI1399" s="30"/>
      <c r="AJ1399" s="30"/>
      <c r="AK1399" s="30"/>
      <c r="AL1399" s="30"/>
      <c r="AM1399" s="109"/>
      <c r="AN1399" s="109"/>
      <c r="AO1399" s="30"/>
      <c r="AP1399" s="109" t="s">
        <v>2156</v>
      </c>
      <c r="AQ1399"/>
      <c r="AR1399"/>
      <c r="AS1399"/>
      <c r="AT1399"/>
      <c r="AU1399"/>
      <c r="AV1399"/>
    </row>
    <row r="1400" spans="27:48" ht="23.45" customHeight="1" x14ac:dyDescent="0.2">
      <c r="AA1400" s="97"/>
      <c r="AB1400" s="97"/>
      <c r="AC1400" s="97"/>
      <c r="AD1400" s="97"/>
      <c r="AE1400" s="97"/>
      <c r="AF1400" s="93"/>
      <c r="AG1400" s="93"/>
      <c r="AH1400" s="93"/>
      <c r="AI1400" s="30"/>
      <c r="AJ1400" s="30"/>
      <c r="AK1400" s="30"/>
      <c r="AL1400" s="30"/>
      <c r="AM1400" s="109"/>
      <c r="AN1400" s="109"/>
      <c r="AO1400" s="30"/>
      <c r="AP1400" s="109" t="s">
        <v>2157</v>
      </c>
      <c r="AQ1400"/>
      <c r="AR1400"/>
      <c r="AS1400"/>
      <c r="AT1400"/>
      <c r="AU1400"/>
      <c r="AV1400"/>
    </row>
    <row r="1401" spans="27:48" ht="23.45" customHeight="1" x14ac:dyDescent="0.2">
      <c r="AA1401" s="97"/>
      <c r="AB1401" s="97"/>
      <c r="AC1401" s="97"/>
      <c r="AD1401" s="97"/>
      <c r="AE1401" s="97"/>
      <c r="AF1401" s="93"/>
      <c r="AG1401" s="93"/>
      <c r="AH1401" s="93"/>
      <c r="AI1401" s="30"/>
      <c r="AJ1401" s="30"/>
      <c r="AK1401" s="30"/>
      <c r="AL1401" s="30"/>
      <c r="AM1401" s="109"/>
      <c r="AN1401" s="109"/>
      <c r="AO1401" s="30"/>
      <c r="AP1401" s="109" t="s">
        <v>2158</v>
      </c>
      <c r="AQ1401"/>
      <c r="AR1401"/>
      <c r="AS1401"/>
      <c r="AT1401"/>
      <c r="AU1401"/>
      <c r="AV1401"/>
    </row>
    <row r="1402" spans="27:48" ht="23.45" customHeight="1" x14ac:dyDescent="0.2">
      <c r="AA1402" s="97"/>
      <c r="AB1402" s="97"/>
      <c r="AC1402" s="97"/>
      <c r="AD1402" s="97"/>
      <c r="AE1402" s="97"/>
      <c r="AF1402" s="93"/>
      <c r="AG1402" s="93"/>
      <c r="AH1402" s="93"/>
      <c r="AI1402" s="30"/>
      <c r="AJ1402" s="30"/>
      <c r="AK1402" s="30"/>
      <c r="AL1402" s="30"/>
      <c r="AM1402" s="109"/>
      <c r="AN1402" s="109"/>
      <c r="AO1402" s="30"/>
      <c r="AP1402" s="109" t="s">
        <v>2159</v>
      </c>
      <c r="AQ1402"/>
      <c r="AR1402"/>
      <c r="AS1402"/>
      <c r="AT1402"/>
      <c r="AU1402"/>
      <c r="AV1402"/>
    </row>
    <row r="1403" spans="27:48" ht="23.45" customHeight="1" x14ac:dyDescent="0.2">
      <c r="AA1403" s="97"/>
      <c r="AB1403" s="97"/>
      <c r="AC1403" s="97"/>
      <c r="AD1403" s="97"/>
      <c r="AE1403" s="97"/>
      <c r="AF1403" s="93"/>
      <c r="AG1403" s="93"/>
      <c r="AH1403" s="93"/>
      <c r="AI1403" s="30"/>
      <c r="AJ1403" s="30"/>
      <c r="AK1403" s="30"/>
      <c r="AL1403" s="30"/>
      <c r="AM1403" s="109"/>
      <c r="AN1403" s="109"/>
      <c r="AO1403" s="30"/>
      <c r="AP1403" s="109" t="s">
        <v>2160</v>
      </c>
      <c r="AQ1403"/>
      <c r="AR1403"/>
      <c r="AS1403"/>
      <c r="AT1403"/>
      <c r="AU1403"/>
      <c r="AV1403"/>
    </row>
    <row r="1404" spans="27:48" ht="23.45" customHeight="1" x14ac:dyDescent="0.2">
      <c r="AA1404" s="97"/>
      <c r="AB1404" s="97"/>
      <c r="AC1404" s="97"/>
      <c r="AD1404" s="97"/>
      <c r="AE1404" s="97"/>
      <c r="AF1404" s="93"/>
      <c r="AG1404" s="93"/>
      <c r="AH1404" s="93"/>
      <c r="AI1404" s="30"/>
      <c r="AJ1404" s="30"/>
      <c r="AK1404" s="30"/>
      <c r="AL1404" s="30"/>
      <c r="AM1404" s="109"/>
      <c r="AN1404" s="109"/>
      <c r="AO1404" s="30"/>
      <c r="AP1404" s="109" t="s">
        <v>2161</v>
      </c>
      <c r="AQ1404"/>
      <c r="AR1404"/>
      <c r="AS1404"/>
      <c r="AT1404"/>
      <c r="AU1404"/>
      <c r="AV1404"/>
    </row>
    <row r="1405" spans="27:48" ht="23.45" customHeight="1" x14ac:dyDescent="0.2">
      <c r="AA1405" s="97"/>
      <c r="AB1405" s="97"/>
      <c r="AC1405" s="97"/>
      <c r="AD1405" s="97"/>
      <c r="AE1405" s="97"/>
      <c r="AF1405" s="93"/>
      <c r="AG1405" s="93"/>
      <c r="AH1405" s="93"/>
      <c r="AI1405" s="30"/>
      <c r="AJ1405" s="30"/>
      <c r="AK1405" s="30"/>
      <c r="AL1405" s="30"/>
      <c r="AM1405" s="109"/>
      <c r="AN1405" s="109"/>
      <c r="AO1405" s="30"/>
      <c r="AP1405" s="109" t="s">
        <v>2162</v>
      </c>
      <c r="AQ1405"/>
      <c r="AR1405"/>
      <c r="AS1405"/>
      <c r="AT1405"/>
      <c r="AU1405"/>
      <c r="AV1405"/>
    </row>
    <row r="1406" spans="27:48" ht="23.45" customHeight="1" x14ac:dyDescent="0.2">
      <c r="AA1406" s="97"/>
      <c r="AB1406" s="97"/>
      <c r="AC1406" s="97"/>
      <c r="AD1406" s="97"/>
      <c r="AE1406" s="97"/>
      <c r="AF1406" s="93"/>
      <c r="AG1406" s="93"/>
      <c r="AH1406" s="93"/>
      <c r="AI1406" s="30"/>
      <c r="AJ1406" s="30"/>
      <c r="AK1406" s="30"/>
      <c r="AL1406" s="30"/>
      <c r="AM1406" s="109"/>
      <c r="AN1406" s="109"/>
      <c r="AO1406" s="30"/>
      <c r="AP1406" s="109" t="s">
        <v>2163</v>
      </c>
      <c r="AQ1406"/>
      <c r="AR1406"/>
      <c r="AS1406"/>
      <c r="AT1406"/>
      <c r="AU1406"/>
      <c r="AV1406"/>
    </row>
    <row r="1407" spans="27:48" ht="23.45" customHeight="1" x14ac:dyDescent="0.2">
      <c r="AA1407" s="97"/>
      <c r="AB1407" s="97"/>
      <c r="AC1407" s="97"/>
      <c r="AD1407" s="97"/>
      <c r="AE1407" s="97"/>
      <c r="AF1407" s="93"/>
      <c r="AG1407" s="93"/>
      <c r="AH1407" s="93"/>
      <c r="AI1407" s="30"/>
      <c r="AJ1407" s="30"/>
      <c r="AK1407" s="30"/>
      <c r="AL1407" s="30"/>
      <c r="AM1407" s="109"/>
      <c r="AN1407" s="109"/>
      <c r="AO1407" s="30"/>
      <c r="AP1407" s="109" t="s">
        <v>2164</v>
      </c>
      <c r="AQ1407"/>
      <c r="AR1407"/>
      <c r="AS1407"/>
      <c r="AT1407"/>
      <c r="AU1407"/>
      <c r="AV1407"/>
    </row>
    <row r="1408" spans="27:48" ht="23.45" customHeight="1" x14ac:dyDescent="0.2">
      <c r="AA1408" s="97"/>
      <c r="AB1408" s="97"/>
      <c r="AC1408" s="97"/>
      <c r="AD1408" s="97"/>
      <c r="AE1408" s="97"/>
      <c r="AF1408" s="93"/>
      <c r="AG1408" s="93"/>
      <c r="AH1408" s="93"/>
      <c r="AI1408" s="30"/>
      <c r="AJ1408" s="30"/>
      <c r="AK1408" s="30"/>
      <c r="AL1408" s="30"/>
      <c r="AM1408" s="109"/>
      <c r="AN1408" s="109"/>
      <c r="AO1408" s="30"/>
      <c r="AP1408" s="109" t="s">
        <v>2165</v>
      </c>
      <c r="AQ1408"/>
      <c r="AR1408"/>
      <c r="AS1408"/>
      <c r="AT1408"/>
      <c r="AU1408"/>
      <c r="AV1408"/>
    </row>
    <row r="1409" spans="27:48" ht="23.45" customHeight="1" x14ac:dyDescent="0.2">
      <c r="AA1409" s="97"/>
      <c r="AB1409" s="97"/>
      <c r="AC1409" s="97"/>
      <c r="AD1409" s="97"/>
      <c r="AE1409" s="97"/>
      <c r="AF1409" s="93"/>
      <c r="AG1409" s="93"/>
      <c r="AH1409" s="93"/>
      <c r="AI1409" s="30"/>
      <c r="AJ1409" s="30"/>
      <c r="AK1409" s="30"/>
      <c r="AL1409" s="30"/>
      <c r="AM1409" s="109"/>
      <c r="AN1409" s="109"/>
      <c r="AO1409" s="30"/>
      <c r="AP1409" s="109" t="s">
        <v>2166</v>
      </c>
      <c r="AQ1409"/>
      <c r="AR1409"/>
      <c r="AS1409"/>
      <c r="AT1409"/>
      <c r="AU1409"/>
      <c r="AV1409"/>
    </row>
    <row r="1410" spans="27:48" ht="23.45" customHeight="1" x14ac:dyDescent="0.2">
      <c r="AA1410" s="97"/>
      <c r="AB1410" s="97"/>
      <c r="AC1410" s="97"/>
      <c r="AD1410" s="97"/>
      <c r="AE1410" s="97"/>
      <c r="AF1410" s="93"/>
      <c r="AG1410" s="93"/>
      <c r="AH1410" s="93"/>
      <c r="AI1410" s="30"/>
      <c r="AJ1410" s="30"/>
      <c r="AK1410" s="30"/>
      <c r="AL1410" s="30"/>
      <c r="AM1410" s="109"/>
      <c r="AN1410" s="109"/>
      <c r="AO1410" s="30"/>
      <c r="AP1410" s="109" t="s">
        <v>2167</v>
      </c>
      <c r="AQ1410"/>
      <c r="AR1410"/>
      <c r="AS1410"/>
      <c r="AT1410"/>
      <c r="AU1410"/>
      <c r="AV1410"/>
    </row>
    <row r="1411" spans="27:48" ht="23.45" customHeight="1" x14ac:dyDescent="0.2">
      <c r="AA1411" s="97"/>
      <c r="AB1411" s="97"/>
      <c r="AC1411" s="97"/>
      <c r="AD1411" s="97"/>
      <c r="AE1411" s="97"/>
      <c r="AF1411" s="93"/>
      <c r="AG1411" s="93"/>
      <c r="AH1411" s="93"/>
      <c r="AI1411" s="30"/>
      <c r="AJ1411" s="30"/>
      <c r="AK1411" s="30"/>
      <c r="AL1411" s="30"/>
      <c r="AM1411" s="109"/>
      <c r="AN1411" s="109"/>
      <c r="AO1411" s="30"/>
      <c r="AP1411" s="109" t="s">
        <v>2168</v>
      </c>
      <c r="AQ1411"/>
      <c r="AR1411"/>
      <c r="AS1411"/>
      <c r="AT1411"/>
      <c r="AU1411"/>
      <c r="AV1411"/>
    </row>
    <row r="1412" spans="27:48" ht="23.45" customHeight="1" x14ac:dyDescent="0.2">
      <c r="AA1412" s="97"/>
      <c r="AB1412" s="97"/>
      <c r="AC1412" s="97"/>
      <c r="AD1412" s="97"/>
      <c r="AE1412" s="97"/>
      <c r="AF1412" s="93"/>
      <c r="AG1412" s="93"/>
      <c r="AH1412" s="93"/>
      <c r="AI1412" s="30"/>
      <c r="AJ1412" s="30"/>
      <c r="AK1412" s="30"/>
      <c r="AL1412" s="30"/>
      <c r="AM1412" s="109"/>
      <c r="AN1412" s="109"/>
      <c r="AO1412" s="30"/>
      <c r="AP1412" s="109" t="s">
        <v>2169</v>
      </c>
      <c r="AQ1412"/>
      <c r="AR1412"/>
      <c r="AS1412"/>
      <c r="AT1412"/>
      <c r="AU1412"/>
      <c r="AV1412"/>
    </row>
    <row r="1413" spans="27:48" ht="23.45" customHeight="1" x14ac:dyDescent="0.2">
      <c r="AA1413" s="97"/>
      <c r="AB1413" s="97"/>
      <c r="AC1413" s="97"/>
      <c r="AD1413" s="97"/>
      <c r="AE1413" s="97"/>
      <c r="AF1413" s="93"/>
      <c r="AG1413" s="93"/>
      <c r="AH1413" s="93"/>
      <c r="AI1413" s="30"/>
      <c r="AJ1413" s="30"/>
      <c r="AK1413" s="30"/>
      <c r="AL1413" s="30"/>
      <c r="AM1413" s="109"/>
      <c r="AN1413" s="109"/>
      <c r="AO1413" s="30"/>
      <c r="AP1413" s="109" t="s">
        <v>2170</v>
      </c>
      <c r="AQ1413"/>
      <c r="AR1413"/>
      <c r="AS1413"/>
      <c r="AT1413"/>
      <c r="AU1413"/>
      <c r="AV1413"/>
    </row>
    <row r="1414" spans="27:48" ht="23.45" customHeight="1" x14ac:dyDescent="0.2">
      <c r="AA1414" s="97"/>
      <c r="AB1414" s="97"/>
      <c r="AC1414" s="97"/>
      <c r="AD1414" s="97"/>
      <c r="AE1414" s="97"/>
      <c r="AF1414" s="93"/>
      <c r="AG1414" s="93"/>
      <c r="AH1414" s="93"/>
      <c r="AI1414" s="30"/>
      <c r="AJ1414" s="30"/>
      <c r="AK1414" s="30"/>
      <c r="AL1414" s="30"/>
      <c r="AM1414" s="109"/>
      <c r="AN1414" s="109"/>
      <c r="AO1414" s="30"/>
      <c r="AP1414" s="109" t="s">
        <v>2171</v>
      </c>
      <c r="AQ1414"/>
      <c r="AR1414"/>
      <c r="AS1414"/>
      <c r="AT1414"/>
      <c r="AU1414"/>
      <c r="AV1414"/>
    </row>
    <row r="1415" spans="27:48" ht="23.45" customHeight="1" x14ac:dyDescent="0.2">
      <c r="AA1415" s="97"/>
      <c r="AB1415" s="97"/>
      <c r="AC1415" s="97"/>
      <c r="AD1415" s="97"/>
      <c r="AE1415" s="97"/>
      <c r="AF1415" s="93"/>
      <c r="AG1415" s="93"/>
      <c r="AH1415" s="93"/>
      <c r="AI1415" s="30"/>
      <c r="AJ1415" s="30"/>
      <c r="AK1415" s="30"/>
      <c r="AL1415" s="30"/>
      <c r="AM1415" s="109"/>
      <c r="AN1415" s="109"/>
      <c r="AO1415" s="30"/>
      <c r="AP1415" s="109" t="s">
        <v>2172</v>
      </c>
      <c r="AQ1415"/>
      <c r="AR1415"/>
      <c r="AS1415"/>
      <c r="AT1415"/>
      <c r="AU1415"/>
      <c r="AV1415"/>
    </row>
    <row r="1416" spans="27:48" ht="23.45" customHeight="1" x14ac:dyDescent="0.2">
      <c r="AA1416" s="97"/>
      <c r="AB1416" s="97"/>
      <c r="AC1416" s="97"/>
      <c r="AD1416" s="97"/>
      <c r="AE1416" s="97"/>
      <c r="AF1416" s="93"/>
      <c r="AG1416" s="93"/>
      <c r="AH1416" s="93"/>
      <c r="AI1416" s="30"/>
      <c r="AJ1416" s="30"/>
      <c r="AK1416" s="30"/>
      <c r="AL1416" s="30"/>
      <c r="AM1416" s="109"/>
      <c r="AN1416" s="109"/>
      <c r="AO1416" s="30"/>
      <c r="AP1416" s="109" t="s">
        <v>2173</v>
      </c>
      <c r="AQ1416"/>
      <c r="AR1416"/>
      <c r="AS1416"/>
      <c r="AT1416"/>
      <c r="AU1416"/>
      <c r="AV1416"/>
    </row>
    <row r="1417" spans="27:48" ht="23.45" customHeight="1" x14ac:dyDescent="0.2">
      <c r="AA1417" s="97"/>
      <c r="AB1417" s="97"/>
      <c r="AC1417" s="97"/>
      <c r="AD1417" s="97"/>
      <c r="AE1417" s="97"/>
      <c r="AF1417" s="93"/>
      <c r="AG1417" s="93"/>
      <c r="AH1417" s="93"/>
      <c r="AI1417" s="30"/>
      <c r="AJ1417" s="30"/>
      <c r="AK1417" s="30"/>
      <c r="AL1417" s="30"/>
      <c r="AM1417" s="109"/>
      <c r="AN1417" s="109"/>
      <c r="AO1417" s="30"/>
      <c r="AP1417" s="109" t="s">
        <v>2174</v>
      </c>
      <c r="AQ1417"/>
      <c r="AR1417"/>
      <c r="AS1417"/>
      <c r="AT1417"/>
      <c r="AU1417"/>
      <c r="AV1417"/>
    </row>
    <row r="1418" spans="27:48" ht="23.45" customHeight="1" x14ac:dyDescent="0.2">
      <c r="AA1418" s="97"/>
      <c r="AB1418" s="97"/>
      <c r="AC1418" s="97"/>
      <c r="AD1418" s="97"/>
      <c r="AE1418" s="97"/>
      <c r="AF1418" s="93"/>
      <c r="AG1418" s="93"/>
      <c r="AH1418" s="93"/>
      <c r="AI1418" s="30"/>
      <c r="AJ1418" s="30"/>
      <c r="AK1418" s="30"/>
      <c r="AL1418" s="30"/>
      <c r="AM1418" s="109"/>
      <c r="AN1418" s="109"/>
      <c r="AO1418" s="30"/>
      <c r="AP1418" s="109" t="s">
        <v>2175</v>
      </c>
      <c r="AQ1418"/>
      <c r="AR1418"/>
      <c r="AS1418"/>
      <c r="AT1418"/>
      <c r="AU1418"/>
      <c r="AV1418"/>
    </row>
    <row r="1419" spans="27:48" ht="23.45" customHeight="1" x14ac:dyDescent="0.2">
      <c r="AA1419" s="97"/>
      <c r="AB1419" s="97"/>
      <c r="AC1419" s="97"/>
      <c r="AD1419" s="97"/>
      <c r="AE1419" s="97"/>
      <c r="AF1419" s="93"/>
      <c r="AG1419" s="93"/>
      <c r="AH1419" s="93"/>
      <c r="AI1419" s="30"/>
      <c r="AJ1419" s="30"/>
      <c r="AK1419" s="30"/>
      <c r="AL1419" s="30"/>
      <c r="AM1419" s="109"/>
      <c r="AN1419" s="109"/>
      <c r="AO1419" s="30"/>
      <c r="AP1419" s="109" t="s">
        <v>2176</v>
      </c>
      <c r="AQ1419"/>
      <c r="AR1419"/>
      <c r="AS1419"/>
      <c r="AT1419"/>
      <c r="AU1419"/>
      <c r="AV1419"/>
    </row>
    <row r="1420" spans="27:48" ht="23.45" customHeight="1" x14ac:dyDescent="0.2">
      <c r="AA1420" s="97"/>
      <c r="AB1420" s="97"/>
      <c r="AC1420" s="97"/>
      <c r="AD1420" s="97"/>
      <c r="AE1420" s="97"/>
      <c r="AF1420" s="93"/>
      <c r="AG1420" s="93"/>
      <c r="AH1420" s="93"/>
      <c r="AI1420" s="30"/>
      <c r="AJ1420" s="30"/>
      <c r="AK1420" s="30"/>
      <c r="AL1420" s="30"/>
      <c r="AM1420" s="109"/>
      <c r="AN1420" s="109"/>
      <c r="AO1420" s="30"/>
      <c r="AP1420" s="109" t="s">
        <v>2177</v>
      </c>
      <c r="AQ1420"/>
      <c r="AR1420"/>
      <c r="AS1420"/>
      <c r="AT1420"/>
      <c r="AU1420"/>
      <c r="AV1420"/>
    </row>
    <row r="1421" spans="27:48" ht="23.45" customHeight="1" x14ac:dyDescent="0.2">
      <c r="AA1421" s="97"/>
      <c r="AB1421" s="97"/>
      <c r="AC1421" s="97"/>
      <c r="AD1421" s="97"/>
      <c r="AE1421" s="97"/>
      <c r="AF1421" s="93"/>
      <c r="AG1421" s="93"/>
      <c r="AH1421" s="93"/>
      <c r="AI1421" s="30"/>
      <c r="AJ1421" s="30"/>
      <c r="AK1421" s="30"/>
      <c r="AL1421" s="30"/>
      <c r="AM1421" s="109"/>
      <c r="AN1421" s="109"/>
      <c r="AO1421" s="30"/>
      <c r="AP1421" s="109" t="s">
        <v>2178</v>
      </c>
      <c r="AQ1421"/>
      <c r="AR1421"/>
      <c r="AS1421"/>
      <c r="AT1421"/>
      <c r="AU1421"/>
      <c r="AV1421"/>
    </row>
    <row r="1422" spans="27:48" ht="23.45" customHeight="1" x14ac:dyDescent="0.2">
      <c r="AA1422" s="97"/>
      <c r="AB1422" s="97"/>
      <c r="AC1422" s="97"/>
      <c r="AD1422" s="97"/>
      <c r="AE1422" s="97"/>
      <c r="AF1422" s="93"/>
      <c r="AG1422" s="93"/>
      <c r="AH1422" s="93"/>
      <c r="AI1422" s="30"/>
      <c r="AJ1422" s="30"/>
      <c r="AK1422" s="30"/>
      <c r="AL1422" s="30"/>
      <c r="AM1422" s="109"/>
      <c r="AN1422" s="109"/>
      <c r="AO1422" s="30"/>
      <c r="AP1422" s="109" t="s">
        <v>2179</v>
      </c>
      <c r="AQ1422"/>
      <c r="AR1422"/>
      <c r="AS1422"/>
      <c r="AT1422"/>
      <c r="AU1422"/>
      <c r="AV1422"/>
    </row>
    <row r="1423" spans="27:48" ht="23.45" customHeight="1" x14ac:dyDescent="0.2">
      <c r="AA1423" s="97"/>
      <c r="AB1423" s="97"/>
      <c r="AC1423" s="97"/>
      <c r="AD1423" s="97"/>
      <c r="AE1423" s="97"/>
      <c r="AF1423" s="93"/>
      <c r="AG1423" s="93"/>
      <c r="AH1423" s="93"/>
      <c r="AI1423" s="30"/>
      <c r="AJ1423" s="30"/>
      <c r="AK1423" s="30"/>
      <c r="AL1423" s="30"/>
      <c r="AM1423" s="109"/>
      <c r="AN1423" s="109"/>
      <c r="AO1423" s="30"/>
      <c r="AP1423" s="109" t="s">
        <v>2180</v>
      </c>
      <c r="AQ1423"/>
      <c r="AR1423"/>
      <c r="AS1423"/>
      <c r="AT1423"/>
      <c r="AU1423"/>
      <c r="AV1423"/>
    </row>
    <row r="1424" spans="27:48" ht="23.45" customHeight="1" x14ac:dyDescent="0.2">
      <c r="AA1424" s="97"/>
      <c r="AB1424" s="97"/>
      <c r="AC1424" s="97"/>
      <c r="AD1424" s="97"/>
      <c r="AE1424" s="97"/>
      <c r="AF1424" s="93"/>
      <c r="AG1424" s="93"/>
      <c r="AH1424" s="93"/>
      <c r="AI1424" s="30"/>
      <c r="AJ1424" s="30"/>
      <c r="AK1424" s="30"/>
      <c r="AL1424" s="30"/>
      <c r="AM1424" s="109"/>
      <c r="AN1424" s="109"/>
      <c r="AO1424" s="30"/>
      <c r="AP1424" s="109" t="s">
        <v>2181</v>
      </c>
      <c r="AQ1424"/>
      <c r="AR1424"/>
      <c r="AS1424"/>
      <c r="AT1424"/>
      <c r="AU1424"/>
      <c r="AV1424"/>
    </row>
    <row r="1425" spans="27:48" ht="23.45" customHeight="1" x14ac:dyDescent="0.2">
      <c r="AA1425" s="97"/>
      <c r="AB1425" s="97"/>
      <c r="AC1425" s="97"/>
      <c r="AD1425" s="97"/>
      <c r="AE1425" s="97"/>
      <c r="AF1425" s="93"/>
      <c r="AG1425" s="93"/>
      <c r="AH1425" s="93"/>
      <c r="AI1425" s="30"/>
      <c r="AJ1425" s="30"/>
      <c r="AK1425" s="30"/>
      <c r="AL1425" s="30"/>
      <c r="AM1425" s="109"/>
      <c r="AN1425" s="109"/>
      <c r="AO1425" s="30"/>
      <c r="AP1425" s="109" t="s">
        <v>2182</v>
      </c>
      <c r="AQ1425"/>
      <c r="AR1425"/>
      <c r="AS1425"/>
      <c r="AT1425"/>
      <c r="AU1425"/>
      <c r="AV1425"/>
    </row>
    <row r="1426" spans="27:48" ht="23.45" customHeight="1" x14ac:dyDescent="0.2">
      <c r="AA1426" s="97"/>
      <c r="AB1426" s="97"/>
      <c r="AC1426" s="97"/>
      <c r="AD1426" s="97"/>
      <c r="AE1426" s="97"/>
      <c r="AF1426" s="93"/>
      <c r="AG1426" s="93"/>
      <c r="AH1426" s="93"/>
      <c r="AI1426" s="30"/>
      <c r="AJ1426" s="30"/>
      <c r="AK1426" s="30"/>
      <c r="AL1426" s="30"/>
      <c r="AM1426" s="109"/>
      <c r="AN1426" s="109"/>
      <c r="AO1426" s="30"/>
      <c r="AP1426" s="109" t="s">
        <v>2183</v>
      </c>
      <c r="AQ1426"/>
      <c r="AR1426"/>
      <c r="AS1426"/>
      <c r="AT1426"/>
      <c r="AU1426"/>
      <c r="AV1426"/>
    </row>
    <row r="1427" spans="27:48" ht="23.45" customHeight="1" x14ac:dyDescent="0.2">
      <c r="AA1427" s="97"/>
      <c r="AB1427" s="97"/>
      <c r="AC1427" s="97"/>
      <c r="AD1427" s="97"/>
      <c r="AE1427" s="97"/>
      <c r="AF1427" s="93"/>
      <c r="AG1427" s="93"/>
      <c r="AH1427" s="93"/>
      <c r="AI1427" s="30"/>
      <c r="AJ1427" s="30"/>
      <c r="AK1427" s="30"/>
      <c r="AL1427" s="30"/>
      <c r="AM1427" s="109"/>
      <c r="AN1427" s="109"/>
      <c r="AO1427" s="30"/>
      <c r="AP1427" s="109" t="s">
        <v>2184</v>
      </c>
      <c r="AQ1427"/>
      <c r="AR1427"/>
      <c r="AS1427"/>
      <c r="AT1427"/>
      <c r="AU1427"/>
      <c r="AV1427"/>
    </row>
    <row r="1428" spans="27:48" ht="23.45" customHeight="1" x14ac:dyDescent="0.2">
      <c r="AA1428" s="97"/>
      <c r="AB1428" s="97"/>
      <c r="AC1428" s="97"/>
      <c r="AD1428" s="97"/>
      <c r="AE1428" s="97"/>
      <c r="AF1428" s="93"/>
      <c r="AG1428" s="93"/>
      <c r="AH1428" s="93"/>
      <c r="AI1428" s="30"/>
      <c r="AJ1428" s="30"/>
      <c r="AK1428" s="30"/>
      <c r="AL1428" s="30"/>
      <c r="AM1428" s="109"/>
      <c r="AN1428" s="109"/>
      <c r="AO1428" s="30"/>
      <c r="AP1428" s="109" t="s">
        <v>2185</v>
      </c>
      <c r="AQ1428"/>
      <c r="AR1428"/>
      <c r="AS1428"/>
      <c r="AT1428"/>
      <c r="AU1428"/>
      <c r="AV1428"/>
    </row>
    <row r="1429" spans="27:48" ht="23.45" customHeight="1" x14ac:dyDescent="0.2">
      <c r="AA1429" s="97"/>
      <c r="AB1429" s="97"/>
      <c r="AC1429" s="97"/>
      <c r="AD1429" s="97"/>
      <c r="AE1429" s="97"/>
      <c r="AF1429" s="93"/>
      <c r="AG1429" s="93"/>
      <c r="AH1429" s="93"/>
      <c r="AI1429" s="30"/>
      <c r="AJ1429" s="30"/>
      <c r="AK1429" s="30"/>
      <c r="AL1429" s="30"/>
      <c r="AM1429" s="109"/>
      <c r="AN1429" s="109"/>
      <c r="AO1429" s="30"/>
      <c r="AP1429" s="109" t="s">
        <v>2186</v>
      </c>
      <c r="AQ1429"/>
      <c r="AR1429"/>
      <c r="AS1429"/>
      <c r="AT1429"/>
      <c r="AU1429"/>
      <c r="AV1429"/>
    </row>
    <row r="1430" spans="27:48" ht="23.45" customHeight="1" x14ac:dyDescent="0.2">
      <c r="AA1430" s="97"/>
      <c r="AB1430" s="97"/>
      <c r="AC1430" s="97"/>
      <c r="AD1430" s="97"/>
      <c r="AE1430" s="97"/>
      <c r="AF1430" s="93"/>
      <c r="AG1430" s="93"/>
      <c r="AH1430" s="93"/>
      <c r="AI1430" s="30"/>
      <c r="AJ1430" s="30"/>
      <c r="AK1430" s="30"/>
      <c r="AL1430" s="30"/>
      <c r="AM1430" s="109"/>
      <c r="AN1430" s="109"/>
      <c r="AO1430" s="30"/>
      <c r="AP1430" s="109" t="s">
        <v>2187</v>
      </c>
      <c r="AQ1430"/>
      <c r="AR1430"/>
      <c r="AS1430"/>
      <c r="AT1430"/>
      <c r="AU1430"/>
      <c r="AV1430"/>
    </row>
    <row r="1431" spans="27:48" ht="23.45" customHeight="1" x14ac:dyDescent="0.2">
      <c r="AA1431" s="97"/>
      <c r="AB1431" s="97"/>
      <c r="AC1431" s="97"/>
      <c r="AD1431" s="97"/>
      <c r="AE1431" s="97"/>
      <c r="AF1431" s="93"/>
      <c r="AG1431" s="93"/>
      <c r="AH1431" s="93"/>
      <c r="AI1431" s="30"/>
      <c r="AJ1431" s="30"/>
      <c r="AK1431" s="30"/>
      <c r="AL1431" s="30"/>
      <c r="AM1431" s="109"/>
      <c r="AN1431" s="109"/>
      <c r="AO1431" s="30"/>
      <c r="AP1431" s="109" t="s">
        <v>2188</v>
      </c>
      <c r="AQ1431"/>
      <c r="AR1431"/>
      <c r="AS1431"/>
      <c r="AT1431"/>
      <c r="AU1431"/>
      <c r="AV1431"/>
    </row>
    <row r="1432" spans="27:48" ht="23.45" customHeight="1" x14ac:dyDescent="0.2">
      <c r="AA1432" s="97"/>
      <c r="AB1432" s="97"/>
      <c r="AC1432" s="97"/>
      <c r="AD1432" s="97"/>
      <c r="AE1432" s="97"/>
      <c r="AF1432" s="93"/>
      <c r="AG1432" s="93"/>
      <c r="AH1432" s="93"/>
      <c r="AI1432" s="30"/>
      <c r="AJ1432" s="30"/>
      <c r="AK1432" s="30"/>
      <c r="AL1432" s="30"/>
      <c r="AM1432" s="109"/>
      <c r="AN1432" s="109"/>
      <c r="AO1432" s="30"/>
      <c r="AP1432" s="109" t="s">
        <v>2189</v>
      </c>
      <c r="AQ1432"/>
      <c r="AR1432"/>
      <c r="AS1432"/>
      <c r="AT1432"/>
      <c r="AU1432"/>
      <c r="AV1432"/>
    </row>
    <row r="1433" spans="27:48" ht="23.45" customHeight="1" x14ac:dyDescent="0.2">
      <c r="AA1433" s="97"/>
      <c r="AB1433" s="97"/>
      <c r="AC1433" s="97"/>
      <c r="AD1433" s="97"/>
      <c r="AE1433" s="97"/>
      <c r="AF1433" s="93"/>
      <c r="AG1433" s="93"/>
      <c r="AH1433" s="93"/>
      <c r="AI1433" s="30"/>
      <c r="AJ1433" s="30"/>
      <c r="AK1433" s="30"/>
      <c r="AL1433" s="30"/>
      <c r="AM1433" s="109"/>
      <c r="AN1433" s="109"/>
      <c r="AO1433" s="30"/>
      <c r="AP1433" s="109" t="s">
        <v>2190</v>
      </c>
      <c r="AQ1433"/>
      <c r="AR1433"/>
      <c r="AS1433"/>
      <c r="AT1433"/>
      <c r="AU1433"/>
      <c r="AV1433"/>
    </row>
    <row r="1434" spans="27:48" ht="23.45" customHeight="1" x14ac:dyDescent="0.2">
      <c r="AA1434" s="97"/>
      <c r="AB1434" s="97"/>
      <c r="AC1434" s="97"/>
      <c r="AD1434" s="97"/>
      <c r="AE1434" s="97"/>
      <c r="AF1434" s="93"/>
      <c r="AG1434" s="93"/>
      <c r="AH1434" s="93"/>
      <c r="AI1434" s="30"/>
      <c r="AJ1434" s="30"/>
      <c r="AK1434" s="30"/>
      <c r="AL1434" s="30"/>
      <c r="AM1434" s="109"/>
      <c r="AN1434" s="109"/>
      <c r="AO1434" s="30"/>
      <c r="AP1434" s="109" t="s">
        <v>2191</v>
      </c>
      <c r="AQ1434"/>
      <c r="AR1434"/>
      <c r="AS1434"/>
      <c r="AT1434"/>
      <c r="AU1434"/>
      <c r="AV1434"/>
    </row>
    <row r="1435" spans="27:48" ht="23.45" customHeight="1" x14ac:dyDescent="0.2">
      <c r="AA1435" s="97"/>
      <c r="AB1435" s="97"/>
      <c r="AC1435" s="97"/>
      <c r="AD1435" s="97"/>
      <c r="AE1435" s="97"/>
      <c r="AF1435" s="93"/>
      <c r="AG1435" s="93"/>
      <c r="AH1435" s="93"/>
      <c r="AI1435" s="30"/>
      <c r="AJ1435" s="30"/>
      <c r="AK1435" s="30"/>
      <c r="AL1435" s="30"/>
      <c r="AM1435" s="109"/>
      <c r="AN1435" s="109"/>
      <c r="AO1435" s="30"/>
      <c r="AP1435" s="109" t="s">
        <v>2192</v>
      </c>
      <c r="AQ1435"/>
      <c r="AR1435"/>
      <c r="AS1435"/>
      <c r="AT1435"/>
      <c r="AU1435"/>
      <c r="AV1435"/>
    </row>
    <row r="1436" spans="27:48" ht="23.45" customHeight="1" x14ac:dyDescent="0.2">
      <c r="AA1436" s="97"/>
      <c r="AB1436" s="97"/>
      <c r="AC1436" s="97"/>
      <c r="AD1436" s="97"/>
      <c r="AE1436" s="97"/>
      <c r="AF1436" s="93"/>
      <c r="AG1436" s="93"/>
      <c r="AH1436" s="93"/>
      <c r="AI1436" s="30"/>
      <c r="AJ1436" s="30"/>
      <c r="AK1436" s="30"/>
      <c r="AL1436" s="30"/>
      <c r="AM1436" s="109"/>
      <c r="AN1436" s="109"/>
      <c r="AO1436" s="30"/>
      <c r="AP1436" s="109" t="s">
        <v>2193</v>
      </c>
      <c r="AQ1436"/>
      <c r="AR1436"/>
      <c r="AS1436"/>
      <c r="AT1436"/>
      <c r="AU1436"/>
      <c r="AV1436"/>
    </row>
    <row r="1437" spans="27:48" ht="23.45" customHeight="1" x14ac:dyDescent="0.2">
      <c r="AA1437" s="97"/>
      <c r="AB1437" s="97"/>
      <c r="AC1437" s="97"/>
      <c r="AD1437" s="97"/>
      <c r="AE1437" s="97"/>
      <c r="AF1437" s="93"/>
      <c r="AG1437" s="93"/>
      <c r="AH1437" s="93"/>
      <c r="AI1437" s="30"/>
      <c r="AJ1437" s="30"/>
      <c r="AK1437" s="30"/>
      <c r="AL1437" s="30"/>
      <c r="AM1437" s="109"/>
      <c r="AN1437" s="109"/>
      <c r="AO1437" s="30"/>
      <c r="AP1437" s="109" t="s">
        <v>2194</v>
      </c>
      <c r="AQ1437"/>
      <c r="AR1437"/>
      <c r="AS1437"/>
      <c r="AT1437"/>
      <c r="AU1437"/>
      <c r="AV1437"/>
    </row>
    <row r="1438" spans="27:48" ht="23.45" customHeight="1" x14ac:dyDescent="0.2">
      <c r="AA1438" s="97"/>
      <c r="AB1438" s="97"/>
      <c r="AC1438" s="97"/>
      <c r="AD1438" s="97"/>
      <c r="AE1438" s="97"/>
      <c r="AF1438" s="93"/>
      <c r="AG1438" s="93"/>
      <c r="AH1438" s="93"/>
      <c r="AI1438" s="30"/>
      <c r="AJ1438" s="30"/>
      <c r="AK1438" s="30"/>
      <c r="AL1438" s="30"/>
      <c r="AM1438" s="109"/>
      <c r="AN1438" s="109"/>
      <c r="AO1438" s="30"/>
      <c r="AP1438" s="109" t="s">
        <v>2195</v>
      </c>
      <c r="AQ1438"/>
      <c r="AR1438"/>
      <c r="AS1438"/>
      <c r="AT1438"/>
      <c r="AU1438"/>
      <c r="AV1438"/>
    </row>
    <row r="1439" spans="27:48" ht="23.45" customHeight="1" x14ac:dyDescent="0.2">
      <c r="AA1439" s="97"/>
      <c r="AB1439" s="97"/>
      <c r="AC1439" s="97"/>
      <c r="AD1439" s="97"/>
      <c r="AE1439" s="97"/>
      <c r="AF1439" s="93"/>
      <c r="AG1439" s="93"/>
      <c r="AH1439" s="93"/>
      <c r="AI1439" s="30"/>
      <c r="AJ1439" s="30"/>
      <c r="AK1439" s="30"/>
      <c r="AL1439" s="30"/>
      <c r="AM1439" s="109"/>
      <c r="AN1439" s="109"/>
      <c r="AO1439" s="30"/>
      <c r="AP1439" s="109" t="s">
        <v>2196</v>
      </c>
      <c r="AQ1439"/>
      <c r="AR1439"/>
      <c r="AS1439"/>
      <c r="AT1439"/>
      <c r="AU1439"/>
      <c r="AV1439"/>
    </row>
    <row r="1440" spans="27:48" ht="23.45" customHeight="1" x14ac:dyDescent="0.2">
      <c r="AA1440" s="97"/>
      <c r="AB1440" s="97"/>
      <c r="AC1440" s="97"/>
      <c r="AD1440" s="97"/>
      <c r="AE1440" s="97"/>
      <c r="AF1440" s="93"/>
      <c r="AG1440" s="93"/>
      <c r="AH1440" s="93"/>
      <c r="AI1440" s="30"/>
      <c r="AJ1440" s="30"/>
      <c r="AK1440" s="30"/>
      <c r="AL1440" s="30"/>
      <c r="AM1440" s="109"/>
      <c r="AN1440" s="109"/>
      <c r="AO1440" s="30"/>
      <c r="AP1440" s="109" t="s">
        <v>2197</v>
      </c>
      <c r="AQ1440"/>
      <c r="AR1440"/>
      <c r="AS1440"/>
      <c r="AT1440"/>
      <c r="AU1440"/>
      <c r="AV1440"/>
    </row>
    <row r="1441" spans="27:48" ht="23.45" customHeight="1" x14ac:dyDescent="0.2">
      <c r="AA1441" s="97"/>
      <c r="AB1441" s="97"/>
      <c r="AC1441" s="97"/>
      <c r="AD1441" s="97"/>
      <c r="AE1441" s="97"/>
      <c r="AF1441" s="93"/>
      <c r="AG1441" s="93"/>
      <c r="AH1441" s="93"/>
      <c r="AI1441" s="30"/>
      <c r="AJ1441" s="30"/>
      <c r="AK1441" s="30"/>
      <c r="AL1441" s="30"/>
      <c r="AM1441" s="109"/>
      <c r="AN1441" s="109"/>
      <c r="AO1441" s="30"/>
      <c r="AP1441" s="109" t="s">
        <v>2198</v>
      </c>
      <c r="AQ1441"/>
      <c r="AR1441"/>
      <c r="AS1441"/>
      <c r="AT1441"/>
      <c r="AU1441"/>
      <c r="AV1441"/>
    </row>
    <row r="1442" spans="27:48" ht="23.45" customHeight="1" x14ac:dyDescent="0.2">
      <c r="AA1442" s="97"/>
      <c r="AB1442" s="97"/>
      <c r="AC1442" s="97"/>
      <c r="AD1442" s="97"/>
      <c r="AE1442" s="97"/>
      <c r="AF1442" s="93"/>
      <c r="AG1442" s="93"/>
      <c r="AH1442" s="93"/>
      <c r="AI1442" s="30"/>
      <c r="AJ1442" s="30"/>
      <c r="AK1442" s="30"/>
      <c r="AL1442" s="30"/>
      <c r="AM1442" s="109"/>
      <c r="AN1442" s="109"/>
      <c r="AO1442" s="30"/>
      <c r="AP1442" s="109" t="s">
        <v>2199</v>
      </c>
      <c r="AQ1442"/>
      <c r="AR1442"/>
      <c r="AS1442"/>
      <c r="AT1442"/>
      <c r="AU1442"/>
      <c r="AV1442"/>
    </row>
    <row r="1443" spans="27:48" ht="23.45" customHeight="1" x14ac:dyDescent="0.2">
      <c r="AA1443" s="97"/>
      <c r="AB1443" s="97"/>
      <c r="AC1443" s="97"/>
      <c r="AD1443" s="97"/>
      <c r="AE1443" s="97"/>
      <c r="AF1443" s="93"/>
      <c r="AG1443" s="93"/>
      <c r="AH1443" s="93"/>
      <c r="AI1443" s="30"/>
      <c r="AJ1443" s="30"/>
      <c r="AK1443" s="30"/>
      <c r="AL1443" s="30"/>
      <c r="AM1443" s="109"/>
      <c r="AN1443" s="109"/>
      <c r="AO1443" s="30"/>
      <c r="AP1443" s="109" t="s">
        <v>2200</v>
      </c>
      <c r="AQ1443"/>
      <c r="AR1443"/>
      <c r="AS1443"/>
      <c r="AT1443"/>
      <c r="AU1443"/>
      <c r="AV1443"/>
    </row>
    <row r="1444" spans="27:48" ht="23.45" customHeight="1" x14ac:dyDescent="0.2">
      <c r="AA1444" s="97"/>
      <c r="AB1444" s="97"/>
      <c r="AC1444" s="97"/>
      <c r="AD1444" s="97"/>
      <c r="AE1444" s="97"/>
      <c r="AF1444" s="93"/>
      <c r="AG1444" s="93"/>
      <c r="AH1444" s="93"/>
      <c r="AI1444" s="30"/>
      <c r="AJ1444" s="30"/>
      <c r="AK1444" s="30"/>
      <c r="AL1444" s="30"/>
      <c r="AM1444" s="109"/>
      <c r="AN1444" s="109"/>
      <c r="AO1444" s="30"/>
      <c r="AP1444" s="109" t="s">
        <v>2201</v>
      </c>
      <c r="AQ1444"/>
      <c r="AR1444"/>
      <c r="AS1444"/>
      <c r="AT1444"/>
      <c r="AU1444"/>
      <c r="AV1444"/>
    </row>
    <row r="1445" spans="27:48" ht="23.45" customHeight="1" x14ac:dyDescent="0.2">
      <c r="AA1445" s="97"/>
      <c r="AB1445" s="97"/>
      <c r="AC1445" s="97"/>
      <c r="AD1445" s="97"/>
      <c r="AE1445" s="97"/>
      <c r="AF1445" s="93"/>
      <c r="AG1445" s="93"/>
      <c r="AH1445" s="93"/>
      <c r="AI1445" s="30"/>
      <c r="AJ1445" s="30"/>
      <c r="AK1445" s="30"/>
      <c r="AL1445" s="30"/>
      <c r="AM1445" s="109"/>
      <c r="AN1445" s="109"/>
      <c r="AO1445" s="30"/>
      <c r="AP1445" s="109" t="s">
        <v>2202</v>
      </c>
      <c r="AQ1445"/>
      <c r="AR1445"/>
      <c r="AS1445"/>
      <c r="AT1445"/>
      <c r="AU1445"/>
      <c r="AV1445"/>
    </row>
    <row r="1446" spans="27:48" ht="23.45" customHeight="1" x14ac:dyDescent="0.2">
      <c r="AA1446" s="97"/>
      <c r="AB1446" s="97"/>
      <c r="AC1446" s="97"/>
      <c r="AD1446" s="97"/>
      <c r="AE1446" s="97"/>
      <c r="AF1446" s="93"/>
      <c r="AG1446" s="93"/>
      <c r="AH1446" s="93"/>
      <c r="AI1446" s="30"/>
      <c r="AJ1446" s="30"/>
      <c r="AK1446" s="30"/>
      <c r="AL1446" s="30"/>
      <c r="AM1446" s="109"/>
      <c r="AN1446" s="109"/>
      <c r="AO1446" s="30"/>
      <c r="AP1446" s="109" t="s">
        <v>2203</v>
      </c>
      <c r="AQ1446"/>
      <c r="AR1446"/>
      <c r="AS1446"/>
      <c r="AT1446"/>
      <c r="AU1446"/>
      <c r="AV1446"/>
    </row>
    <row r="1447" spans="27:48" ht="23.45" customHeight="1" x14ac:dyDescent="0.2">
      <c r="AA1447" s="97"/>
      <c r="AB1447" s="97"/>
      <c r="AC1447" s="97"/>
      <c r="AD1447" s="97"/>
      <c r="AE1447" s="97"/>
      <c r="AF1447" s="93"/>
      <c r="AG1447" s="93"/>
      <c r="AH1447" s="93"/>
      <c r="AI1447" s="30"/>
      <c r="AJ1447" s="30"/>
      <c r="AK1447" s="30"/>
      <c r="AL1447" s="30"/>
      <c r="AM1447" s="109"/>
      <c r="AN1447" s="109"/>
      <c r="AO1447" s="30"/>
      <c r="AP1447" s="109" t="s">
        <v>2204</v>
      </c>
      <c r="AQ1447"/>
      <c r="AR1447"/>
      <c r="AS1447"/>
      <c r="AT1447"/>
      <c r="AU1447"/>
      <c r="AV1447"/>
    </row>
    <row r="1448" spans="27:48" ht="23.45" customHeight="1" x14ac:dyDescent="0.2">
      <c r="AA1448" s="97"/>
      <c r="AB1448" s="97"/>
      <c r="AC1448" s="97"/>
      <c r="AD1448" s="97"/>
      <c r="AE1448" s="97"/>
      <c r="AF1448" s="93"/>
      <c r="AG1448" s="93"/>
      <c r="AH1448" s="93"/>
      <c r="AI1448" s="30"/>
      <c r="AJ1448" s="30"/>
      <c r="AK1448" s="30"/>
      <c r="AL1448" s="30"/>
      <c r="AM1448" s="109"/>
      <c r="AN1448" s="109"/>
      <c r="AO1448" s="30"/>
      <c r="AP1448" s="109" t="s">
        <v>2205</v>
      </c>
      <c r="AQ1448"/>
      <c r="AR1448"/>
      <c r="AS1448"/>
      <c r="AT1448"/>
      <c r="AU1448"/>
      <c r="AV1448"/>
    </row>
    <row r="1449" spans="27:48" ht="23.45" customHeight="1" x14ac:dyDescent="0.2">
      <c r="AA1449" s="97"/>
      <c r="AB1449" s="97"/>
      <c r="AC1449" s="97"/>
      <c r="AD1449" s="97"/>
      <c r="AE1449" s="97"/>
      <c r="AF1449" s="93"/>
      <c r="AG1449" s="93"/>
      <c r="AH1449" s="93"/>
      <c r="AI1449" s="30"/>
      <c r="AJ1449" s="30"/>
      <c r="AK1449" s="30"/>
      <c r="AL1449" s="30"/>
      <c r="AM1449" s="109"/>
      <c r="AN1449" s="109"/>
      <c r="AO1449" s="30"/>
      <c r="AP1449" s="109" t="s">
        <v>2206</v>
      </c>
      <c r="AQ1449"/>
      <c r="AR1449"/>
      <c r="AS1449"/>
      <c r="AT1449"/>
      <c r="AU1449"/>
      <c r="AV1449"/>
    </row>
    <row r="1450" spans="27:48" ht="23.45" customHeight="1" x14ac:dyDescent="0.2">
      <c r="AA1450" s="97"/>
      <c r="AB1450" s="97"/>
      <c r="AC1450" s="97"/>
      <c r="AD1450" s="97"/>
      <c r="AE1450" s="97"/>
      <c r="AF1450" s="93"/>
      <c r="AG1450" s="93"/>
      <c r="AH1450" s="93"/>
      <c r="AI1450" s="30"/>
      <c r="AJ1450" s="30"/>
      <c r="AK1450" s="30"/>
      <c r="AL1450" s="30"/>
      <c r="AM1450" s="109"/>
      <c r="AN1450" s="109"/>
      <c r="AO1450" s="30"/>
      <c r="AP1450" s="109" t="s">
        <v>2207</v>
      </c>
      <c r="AQ1450"/>
      <c r="AR1450"/>
      <c r="AS1450"/>
      <c r="AT1450"/>
      <c r="AU1450"/>
      <c r="AV1450"/>
    </row>
    <row r="1451" spans="27:48" ht="23.45" customHeight="1" x14ac:dyDescent="0.2">
      <c r="AA1451" s="97"/>
      <c r="AB1451" s="97"/>
      <c r="AC1451" s="97"/>
      <c r="AD1451" s="97"/>
      <c r="AE1451" s="97"/>
      <c r="AF1451" s="93"/>
      <c r="AG1451" s="93"/>
      <c r="AH1451" s="93"/>
      <c r="AI1451" s="30"/>
      <c r="AJ1451" s="30"/>
      <c r="AK1451" s="30"/>
      <c r="AL1451" s="30"/>
      <c r="AM1451" s="109"/>
      <c r="AN1451" s="109"/>
      <c r="AO1451" s="30"/>
      <c r="AP1451" s="109" t="s">
        <v>2208</v>
      </c>
      <c r="AQ1451"/>
      <c r="AR1451"/>
      <c r="AS1451"/>
      <c r="AT1451"/>
      <c r="AU1451"/>
      <c r="AV1451"/>
    </row>
    <row r="1452" spans="27:48" ht="23.45" customHeight="1" x14ac:dyDescent="0.2">
      <c r="AA1452" s="97"/>
      <c r="AB1452" s="97"/>
      <c r="AC1452" s="97"/>
      <c r="AD1452" s="97"/>
      <c r="AE1452" s="97"/>
      <c r="AF1452" s="93"/>
      <c r="AG1452" s="93"/>
      <c r="AH1452" s="93"/>
      <c r="AI1452" s="30"/>
      <c r="AJ1452" s="30"/>
      <c r="AK1452" s="30"/>
      <c r="AL1452" s="30"/>
      <c r="AM1452" s="109"/>
      <c r="AN1452" s="109"/>
      <c r="AO1452" s="30"/>
      <c r="AP1452" s="109" t="s">
        <v>2209</v>
      </c>
      <c r="AQ1452"/>
      <c r="AR1452"/>
      <c r="AS1452"/>
      <c r="AT1452"/>
      <c r="AU1452"/>
      <c r="AV1452"/>
    </row>
    <row r="1453" spans="27:48" ht="23.45" customHeight="1" x14ac:dyDescent="0.2">
      <c r="AA1453" s="97"/>
      <c r="AB1453" s="97"/>
      <c r="AC1453" s="97"/>
      <c r="AD1453" s="97"/>
      <c r="AE1453" s="97"/>
      <c r="AF1453" s="93"/>
      <c r="AG1453" s="93"/>
      <c r="AH1453" s="93"/>
      <c r="AI1453" s="30"/>
      <c r="AJ1453" s="30"/>
      <c r="AK1453" s="30"/>
      <c r="AL1453" s="30"/>
      <c r="AM1453" s="109"/>
      <c r="AN1453" s="109"/>
      <c r="AO1453" s="30"/>
      <c r="AP1453" s="109" t="s">
        <v>2210</v>
      </c>
      <c r="AQ1453"/>
      <c r="AR1453"/>
      <c r="AS1453"/>
      <c r="AT1453"/>
      <c r="AU1453"/>
      <c r="AV1453"/>
    </row>
    <row r="1454" spans="27:48" ht="23.45" customHeight="1" x14ac:dyDescent="0.2">
      <c r="AA1454" s="97"/>
      <c r="AB1454" s="97"/>
      <c r="AC1454" s="97"/>
      <c r="AD1454" s="97"/>
      <c r="AE1454" s="97"/>
      <c r="AF1454" s="93"/>
      <c r="AG1454" s="93"/>
      <c r="AH1454" s="93"/>
      <c r="AI1454" s="30"/>
      <c r="AJ1454" s="30"/>
      <c r="AK1454" s="30"/>
      <c r="AL1454" s="30"/>
      <c r="AM1454" s="109"/>
      <c r="AN1454" s="109"/>
      <c r="AO1454" s="30"/>
      <c r="AP1454" s="109" t="s">
        <v>2211</v>
      </c>
      <c r="AQ1454"/>
      <c r="AR1454"/>
      <c r="AS1454"/>
      <c r="AT1454"/>
      <c r="AU1454"/>
      <c r="AV1454"/>
    </row>
    <row r="1455" spans="27:48" ht="23.45" customHeight="1" x14ac:dyDescent="0.2">
      <c r="AA1455" s="97"/>
      <c r="AB1455" s="97"/>
      <c r="AC1455" s="97"/>
      <c r="AD1455" s="97"/>
      <c r="AE1455" s="97"/>
      <c r="AF1455" s="93"/>
      <c r="AG1455" s="93"/>
      <c r="AH1455" s="93"/>
      <c r="AI1455" s="30"/>
      <c r="AJ1455" s="30"/>
      <c r="AK1455" s="30"/>
      <c r="AL1455" s="30"/>
      <c r="AM1455" s="109"/>
      <c r="AN1455" s="109"/>
      <c r="AO1455" s="30"/>
      <c r="AP1455" s="109" t="s">
        <v>2212</v>
      </c>
      <c r="AQ1455"/>
      <c r="AR1455"/>
      <c r="AS1455"/>
      <c r="AT1455"/>
      <c r="AU1455"/>
      <c r="AV1455"/>
    </row>
    <row r="1456" spans="27:48" ht="23.45" customHeight="1" x14ac:dyDescent="0.2">
      <c r="AA1456" s="97"/>
      <c r="AB1456" s="97"/>
      <c r="AC1456" s="97"/>
      <c r="AD1456" s="97"/>
      <c r="AE1456" s="97"/>
      <c r="AF1456" s="93"/>
      <c r="AG1456" s="93"/>
      <c r="AH1456" s="93"/>
      <c r="AI1456" s="30"/>
      <c r="AJ1456" s="30"/>
      <c r="AK1456" s="30"/>
      <c r="AL1456" s="30"/>
      <c r="AM1456" s="109"/>
      <c r="AN1456" s="109"/>
      <c r="AO1456" s="30"/>
      <c r="AP1456" s="109" t="s">
        <v>2213</v>
      </c>
      <c r="AQ1456"/>
      <c r="AR1456"/>
      <c r="AS1456"/>
      <c r="AT1456"/>
      <c r="AU1456"/>
      <c r="AV1456"/>
    </row>
    <row r="1457" spans="27:48" ht="23.45" customHeight="1" x14ac:dyDescent="0.2">
      <c r="AA1457" s="97"/>
      <c r="AB1457" s="97"/>
      <c r="AC1457" s="97"/>
      <c r="AD1457" s="97"/>
      <c r="AE1457" s="97"/>
      <c r="AF1457" s="93"/>
      <c r="AG1457" s="93"/>
      <c r="AH1457" s="93"/>
      <c r="AI1457" s="30"/>
      <c r="AJ1457" s="30"/>
      <c r="AK1457" s="30"/>
      <c r="AL1457" s="30"/>
      <c r="AM1457" s="109"/>
      <c r="AN1457" s="109"/>
      <c r="AO1457" s="30"/>
      <c r="AP1457" s="109" t="s">
        <v>2214</v>
      </c>
      <c r="AQ1457"/>
      <c r="AR1457"/>
      <c r="AS1457"/>
      <c r="AT1457"/>
      <c r="AU1457"/>
      <c r="AV1457"/>
    </row>
    <row r="1458" spans="27:48" ht="23.45" customHeight="1" x14ac:dyDescent="0.2">
      <c r="AA1458" s="97"/>
      <c r="AB1458" s="97"/>
      <c r="AC1458" s="97"/>
      <c r="AD1458" s="97"/>
      <c r="AE1458" s="97"/>
      <c r="AF1458" s="93"/>
      <c r="AG1458" s="93"/>
      <c r="AH1458" s="93"/>
      <c r="AI1458" s="30"/>
      <c r="AJ1458" s="30"/>
      <c r="AK1458" s="30"/>
      <c r="AL1458" s="30"/>
      <c r="AM1458" s="109"/>
      <c r="AN1458" s="109"/>
      <c r="AO1458" s="30"/>
      <c r="AP1458" s="109" t="s">
        <v>2215</v>
      </c>
      <c r="AQ1458"/>
      <c r="AR1458"/>
      <c r="AS1458"/>
      <c r="AT1458"/>
      <c r="AU1458"/>
      <c r="AV1458"/>
    </row>
    <row r="1459" spans="27:48" ht="23.45" customHeight="1" x14ac:dyDescent="0.2">
      <c r="AA1459" s="97"/>
      <c r="AB1459" s="97"/>
      <c r="AC1459" s="97"/>
      <c r="AD1459" s="97"/>
      <c r="AE1459" s="97"/>
      <c r="AF1459" s="93"/>
      <c r="AG1459" s="93"/>
      <c r="AH1459" s="93"/>
      <c r="AI1459" s="30"/>
      <c r="AJ1459" s="30"/>
      <c r="AK1459" s="30"/>
      <c r="AL1459" s="30"/>
      <c r="AM1459" s="109"/>
      <c r="AN1459" s="109"/>
      <c r="AO1459" s="30"/>
      <c r="AP1459" s="109" t="s">
        <v>2216</v>
      </c>
      <c r="AQ1459"/>
      <c r="AR1459"/>
      <c r="AS1459"/>
      <c r="AT1459"/>
      <c r="AU1459"/>
      <c r="AV1459"/>
    </row>
    <row r="1460" spans="27:48" ht="23.45" customHeight="1" x14ac:dyDescent="0.2">
      <c r="AA1460" s="97"/>
      <c r="AB1460" s="97"/>
      <c r="AC1460" s="97"/>
      <c r="AD1460" s="97"/>
      <c r="AE1460" s="97"/>
      <c r="AF1460" s="93"/>
      <c r="AG1460" s="93"/>
      <c r="AH1460" s="93"/>
      <c r="AI1460" s="30"/>
      <c r="AJ1460" s="30"/>
      <c r="AK1460" s="30"/>
      <c r="AL1460" s="30"/>
      <c r="AM1460" s="109"/>
      <c r="AN1460" s="109"/>
      <c r="AO1460" s="30"/>
      <c r="AP1460" s="109" t="s">
        <v>2217</v>
      </c>
      <c r="AQ1460"/>
      <c r="AR1460"/>
      <c r="AS1460"/>
      <c r="AT1460"/>
      <c r="AU1460"/>
      <c r="AV1460"/>
    </row>
    <row r="1461" spans="27:48" ht="23.45" customHeight="1" x14ac:dyDescent="0.2">
      <c r="AA1461" s="97"/>
      <c r="AB1461" s="97"/>
      <c r="AC1461" s="97"/>
      <c r="AD1461" s="97"/>
      <c r="AE1461" s="97"/>
      <c r="AF1461" s="93"/>
      <c r="AG1461" s="93"/>
      <c r="AH1461" s="93"/>
      <c r="AI1461" s="30"/>
      <c r="AJ1461" s="30"/>
      <c r="AK1461" s="30"/>
      <c r="AL1461" s="30"/>
      <c r="AM1461" s="109"/>
      <c r="AN1461" s="109"/>
      <c r="AO1461" s="30"/>
      <c r="AP1461" s="109" t="s">
        <v>2218</v>
      </c>
      <c r="AQ1461"/>
      <c r="AR1461"/>
      <c r="AS1461"/>
      <c r="AT1461"/>
      <c r="AU1461"/>
      <c r="AV1461"/>
    </row>
    <row r="1462" spans="27:48" ht="23.45" customHeight="1" x14ac:dyDescent="0.2">
      <c r="AA1462" s="97"/>
      <c r="AB1462" s="97"/>
      <c r="AC1462" s="97"/>
      <c r="AD1462" s="97"/>
      <c r="AE1462" s="97"/>
      <c r="AF1462" s="93"/>
      <c r="AG1462" s="93"/>
      <c r="AH1462" s="93"/>
      <c r="AI1462" s="30"/>
      <c r="AJ1462" s="30"/>
      <c r="AK1462" s="30"/>
      <c r="AL1462" s="30"/>
      <c r="AM1462" s="109"/>
      <c r="AN1462" s="109"/>
      <c r="AO1462" s="30"/>
      <c r="AP1462" s="109" t="s">
        <v>2219</v>
      </c>
      <c r="AQ1462"/>
      <c r="AR1462"/>
      <c r="AS1462"/>
      <c r="AT1462"/>
      <c r="AU1462"/>
      <c r="AV1462"/>
    </row>
    <row r="1463" spans="27:48" ht="23.45" customHeight="1" x14ac:dyDescent="0.2">
      <c r="AA1463" s="97"/>
      <c r="AB1463" s="97"/>
      <c r="AC1463" s="97"/>
      <c r="AD1463" s="97"/>
      <c r="AE1463" s="97"/>
      <c r="AF1463" s="93"/>
      <c r="AG1463" s="93"/>
      <c r="AH1463" s="93"/>
      <c r="AI1463" s="30"/>
      <c r="AJ1463" s="30"/>
      <c r="AK1463" s="30"/>
      <c r="AL1463" s="30"/>
      <c r="AM1463" s="109"/>
      <c r="AN1463" s="109"/>
      <c r="AO1463" s="30"/>
      <c r="AP1463" s="109" t="s">
        <v>2220</v>
      </c>
      <c r="AQ1463"/>
      <c r="AR1463"/>
      <c r="AS1463"/>
      <c r="AT1463"/>
      <c r="AU1463"/>
      <c r="AV1463"/>
    </row>
    <row r="1464" spans="27:48" ht="23.45" customHeight="1" x14ac:dyDescent="0.2">
      <c r="AA1464" s="97"/>
      <c r="AB1464" s="97"/>
      <c r="AC1464" s="97"/>
      <c r="AD1464" s="97"/>
      <c r="AE1464" s="97"/>
      <c r="AF1464" s="93"/>
      <c r="AG1464" s="93"/>
      <c r="AH1464" s="93"/>
      <c r="AI1464" s="30"/>
      <c r="AJ1464" s="30"/>
      <c r="AK1464" s="30"/>
      <c r="AL1464" s="30"/>
      <c r="AM1464" s="109"/>
      <c r="AN1464" s="109"/>
      <c r="AO1464" s="30"/>
      <c r="AP1464" s="109" t="s">
        <v>2221</v>
      </c>
      <c r="AQ1464"/>
      <c r="AR1464"/>
      <c r="AS1464"/>
      <c r="AT1464"/>
      <c r="AU1464"/>
      <c r="AV1464"/>
    </row>
    <row r="1465" spans="27:48" ht="23.45" customHeight="1" x14ac:dyDescent="0.2">
      <c r="AA1465" s="97"/>
      <c r="AB1465" s="97"/>
      <c r="AC1465" s="97"/>
      <c r="AD1465" s="97"/>
      <c r="AE1465" s="97"/>
      <c r="AF1465" s="93"/>
      <c r="AG1465" s="93"/>
      <c r="AH1465" s="93"/>
      <c r="AI1465" s="30"/>
      <c r="AJ1465" s="30"/>
      <c r="AK1465" s="30"/>
      <c r="AL1465" s="30"/>
      <c r="AM1465" s="109"/>
      <c r="AN1465" s="109"/>
      <c r="AO1465" s="30"/>
      <c r="AP1465" s="109" t="s">
        <v>2222</v>
      </c>
      <c r="AQ1465"/>
      <c r="AR1465"/>
      <c r="AS1465"/>
      <c r="AT1465"/>
      <c r="AU1465"/>
      <c r="AV1465"/>
    </row>
    <row r="1466" spans="27:48" ht="23.45" customHeight="1" x14ac:dyDescent="0.2">
      <c r="AA1466" s="97"/>
      <c r="AB1466" s="97"/>
      <c r="AC1466" s="97"/>
      <c r="AD1466" s="97"/>
      <c r="AE1466" s="97"/>
      <c r="AF1466" s="93"/>
      <c r="AG1466" s="93"/>
      <c r="AH1466" s="93"/>
      <c r="AI1466" s="30"/>
      <c r="AJ1466" s="30"/>
      <c r="AK1466" s="30"/>
      <c r="AL1466" s="30"/>
      <c r="AM1466" s="109"/>
      <c r="AN1466" s="109"/>
      <c r="AO1466" s="30"/>
      <c r="AP1466" s="109" t="s">
        <v>2223</v>
      </c>
      <c r="AQ1466"/>
      <c r="AR1466"/>
      <c r="AS1466"/>
      <c r="AT1466"/>
      <c r="AU1466"/>
      <c r="AV1466"/>
    </row>
    <row r="1467" spans="27:48" ht="23.45" customHeight="1" x14ac:dyDescent="0.2">
      <c r="AA1467" s="97"/>
      <c r="AB1467" s="97"/>
      <c r="AC1467" s="97"/>
      <c r="AD1467" s="97"/>
      <c r="AE1467" s="97"/>
      <c r="AF1467" s="93"/>
      <c r="AG1467" s="93"/>
      <c r="AH1467" s="93"/>
      <c r="AI1467" s="30"/>
      <c r="AJ1467" s="30"/>
      <c r="AK1467" s="30"/>
      <c r="AL1467" s="30"/>
      <c r="AM1467" s="109"/>
      <c r="AN1467" s="109"/>
      <c r="AO1467" s="30"/>
      <c r="AP1467" s="109" t="s">
        <v>2224</v>
      </c>
      <c r="AQ1467"/>
      <c r="AR1467"/>
      <c r="AS1467"/>
      <c r="AT1467"/>
      <c r="AU1467"/>
      <c r="AV1467"/>
    </row>
    <row r="1468" spans="27:48" ht="23.45" customHeight="1" x14ac:dyDescent="0.2">
      <c r="AA1468" s="97"/>
      <c r="AB1468" s="97"/>
      <c r="AC1468" s="97"/>
      <c r="AD1468" s="97"/>
      <c r="AE1468" s="97"/>
      <c r="AF1468" s="93"/>
      <c r="AG1468" s="93"/>
      <c r="AH1468" s="93"/>
      <c r="AI1468" s="30"/>
      <c r="AJ1468" s="30"/>
      <c r="AK1468" s="30"/>
      <c r="AL1468" s="30"/>
      <c r="AM1468" s="109"/>
      <c r="AN1468" s="109"/>
      <c r="AO1468" s="30"/>
      <c r="AP1468" s="109" t="s">
        <v>2225</v>
      </c>
      <c r="AQ1468"/>
      <c r="AR1468"/>
      <c r="AS1468"/>
      <c r="AT1468"/>
      <c r="AU1468"/>
      <c r="AV1468"/>
    </row>
    <row r="1469" spans="27:48" ht="23.45" customHeight="1" x14ac:dyDescent="0.2">
      <c r="AA1469" s="97"/>
      <c r="AB1469" s="97"/>
      <c r="AC1469" s="97"/>
      <c r="AD1469" s="97"/>
      <c r="AE1469" s="97"/>
      <c r="AF1469" s="93"/>
      <c r="AG1469" s="93"/>
      <c r="AH1469" s="93"/>
      <c r="AI1469" s="30"/>
      <c r="AJ1469" s="30"/>
      <c r="AK1469" s="30"/>
      <c r="AL1469" s="30"/>
      <c r="AM1469" s="109"/>
      <c r="AN1469" s="109"/>
      <c r="AO1469" s="30"/>
      <c r="AP1469" s="109" t="s">
        <v>2226</v>
      </c>
      <c r="AQ1469"/>
      <c r="AR1469"/>
      <c r="AS1469"/>
      <c r="AT1469"/>
      <c r="AU1469"/>
      <c r="AV1469"/>
    </row>
    <row r="1470" spans="27:48" ht="23.45" customHeight="1" x14ac:dyDescent="0.2">
      <c r="AA1470" s="97"/>
      <c r="AB1470" s="97"/>
      <c r="AC1470" s="97"/>
      <c r="AD1470" s="97"/>
      <c r="AE1470" s="97"/>
      <c r="AF1470" s="93"/>
      <c r="AG1470" s="93"/>
      <c r="AH1470" s="93"/>
      <c r="AI1470" s="30"/>
      <c r="AJ1470" s="30"/>
      <c r="AK1470" s="30"/>
      <c r="AL1470" s="30"/>
      <c r="AM1470" s="109"/>
      <c r="AN1470" s="109"/>
      <c r="AO1470" s="30"/>
      <c r="AP1470" s="109" t="s">
        <v>2227</v>
      </c>
      <c r="AQ1470"/>
      <c r="AR1470"/>
      <c r="AS1470"/>
      <c r="AT1470"/>
      <c r="AU1470"/>
      <c r="AV1470"/>
    </row>
    <row r="1471" spans="27:48" ht="23.45" customHeight="1" x14ac:dyDescent="0.2">
      <c r="AA1471" s="97"/>
      <c r="AB1471" s="97"/>
      <c r="AC1471" s="97"/>
      <c r="AD1471" s="97"/>
      <c r="AE1471" s="97"/>
      <c r="AF1471" s="93"/>
      <c r="AG1471" s="93"/>
      <c r="AH1471" s="93"/>
      <c r="AI1471" s="30"/>
      <c r="AJ1471" s="30"/>
      <c r="AK1471" s="30"/>
      <c r="AL1471" s="30"/>
      <c r="AM1471" s="109"/>
      <c r="AN1471" s="109"/>
      <c r="AO1471" s="30"/>
      <c r="AP1471" s="109" t="s">
        <v>2228</v>
      </c>
      <c r="AQ1471"/>
      <c r="AR1471"/>
      <c r="AS1471"/>
      <c r="AT1471"/>
      <c r="AU1471"/>
      <c r="AV1471"/>
    </row>
    <row r="1472" spans="27:48" ht="23.45" customHeight="1" x14ac:dyDescent="0.2">
      <c r="AA1472" s="97"/>
      <c r="AB1472" s="97"/>
      <c r="AC1472" s="97"/>
      <c r="AD1472" s="97"/>
      <c r="AE1472" s="97"/>
      <c r="AF1472" s="93"/>
      <c r="AG1472" s="93"/>
      <c r="AH1472" s="93"/>
      <c r="AI1472" s="30"/>
      <c r="AJ1472" s="30"/>
      <c r="AK1472" s="30"/>
      <c r="AL1472" s="30"/>
      <c r="AM1472" s="109"/>
      <c r="AN1472" s="109"/>
      <c r="AO1472" s="30"/>
      <c r="AP1472" s="109" t="s">
        <v>2229</v>
      </c>
      <c r="AQ1472"/>
      <c r="AR1472"/>
      <c r="AS1472"/>
      <c r="AT1472"/>
      <c r="AU1472"/>
      <c r="AV1472"/>
    </row>
    <row r="1473" spans="27:48" ht="23.45" customHeight="1" x14ac:dyDescent="0.2">
      <c r="AA1473" s="97"/>
      <c r="AB1473" s="97"/>
      <c r="AC1473" s="97"/>
      <c r="AD1473" s="97"/>
      <c r="AE1473" s="97"/>
      <c r="AF1473" s="93"/>
      <c r="AG1473" s="93"/>
      <c r="AH1473" s="93"/>
      <c r="AI1473" s="30"/>
      <c r="AJ1473" s="30"/>
      <c r="AK1473" s="30"/>
      <c r="AL1473" s="30"/>
      <c r="AM1473" s="109"/>
      <c r="AN1473" s="109"/>
      <c r="AO1473" s="30"/>
      <c r="AP1473" s="109" t="s">
        <v>2230</v>
      </c>
      <c r="AQ1473"/>
      <c r="AR1473"/>
      <c r="AS1473"/>
      <c r="AT1473"/>
      <c r="AU1473"/>
      <c r="AV1473"/>
    </row>
    <row r="1474" spans="27:48" ht="23.45" customHeight="1" x14ac:dyDescent="0.2">
      <c r="AA1474" s="97"/>
      <c r="AB1474" s="97"/>
      <c r="AC1474" s="97"/>
      <c r="AD1474" s="97"/>
      <c r="AE1474" s="97"/>
      <c r="AF1474" s="93"/>
      <c r="AG1474" s="93"/>
      <c r="AH1474" s="93"/>
      <c r="AI1474" s="30"/>
      <c r="AJ1474" s="30"/>
      <c r="AK1474" s="30"/>
      <c r="AL1474" s="30"/>
      <c r="AM1474" s="109"/>
      <c r="AN1474" s="109"/>
      <c r="AO1474" s="30"/>
      <c r="AP1474" s="109">
        <v>145</v>
      </c>
      <c r="AQ1474"/>
      <c r="AR1474"/>
      <c r="AS1474"/>
      <c r="AT1474"/>
      <c r="AU1474"/>
      <c r="AV1474"/>
    </row>
    <row r="1475" spans="27:48" ht="23.45" customHeight="1" x14ac:dyDescent="0.2">
      <c r="AA1475" s="97"/>
      <c r="AB1475" s="97"/>
      <c r="AC1475" s="97"/>
      <c r="AD1475" s="97"/>
      <c r="AE1475" s="97"/>
      <c r="AF1475" s="93"/>
      <c r="AG1475" s="93"/>
      <c r="AH1475" s="93"/>
      <c r="AI1475" s="30"/>
      <c r="AJ1475" s="30"/>
      <c r="AK1475" s="30"/>
      <c r="AL1475" s="30"/>
      <c r="AM1475" s="109"/>
      <c r="AN1475" s="109"/>
      <c r="AO1475" s="30"/>
      <c r="AP1475" s="109">
        <v>146</v>
      </c>
      <c r="AQ1475"/>
      <c r="AR1475"/>
      <c r="AS1475"/>
      <c r="AT1475"/>
      <c r="AU1475"/>
      <c r="AV1475"/>
    </row>
    <row r="1476" spans="27:48" ht="23.45" customHeight="1" x14ac:dyDescent="0.2">
      <c r="AA1476" s="97"/>
      <c r="AB1476" s="97"/>
      <c r="AC1476" s="97"/>
      <c r="AD1476" s="97"/>
      <c r="AE1476" s="97"/>
      <c r="AF1476" s="93"/>
      <c r="AG1476" s="93"/>
      <c r="AH1476" s="93"/>
      <c r="AI1476" s="30"/>
      <c r="AJ1476" s="30"/>
      <c r="AK1476" s="30"/>
      <c r="AL1476" s="30"/>
      <c r="AM1476" s="109"/>
      <c r="AN1476" s="109"/>
      <c r="AO1476" s="30"/>
      <c r="AP1476" s="109">
        <v>148</v>
      </c>
      <c r="AQ1476"/>
      <c r="AR1476"/>
      <c r="AS1476"/>
      <c r="AT1476"/>
      <c r="AU1476"/>
      <c r="AV1476"/>
    </row>
    <row r="1477" spans="27:48" ht="23.45" customHeight="1" x14ac:dyDescent="0.2">
      <c r="AA1477" s="97"/>
      <c r="AB1477" s="97"/>
      <c r="AC1477" s="97"/>
      <c r="AD1477" s="97"/>
      <c r="AE1477" s="97"/>
      <c r="AF1477" s="93"/>
      <c r="AG1477" s="93"/>
      <c r="AH1477" s="93"/>
      <c r="AI1477" s="30"/>
      <c r="AJ1477" s="30"/>
      <c r="AK1477" s="30"/>
      <c r="AL1477" s="30"/>
      <c r="AM1477" s="109"/>
      <c r="AN1477" s="109"/>
      <c r="AO1477" s="30"/>
      <c r="AP1477" s="109">
        <v>102</v>
      </c>
      <c r="AQ1477"/>
      <c r="AR1477"/>
      <c r="AS1477"/>
      <c r="AT1477"/>
      <c r="AU1477"/>
      <c r="AV1477"/>
    </row>
    <row r="1478" spans="27:48" ht="23.45" customHeight="1" x14ac:dyDescent="0.2">
      <c r="AA1478" s="97"/>
      <c r="AB1478" s="97"/>
      <c r="AC1478" s="97"/>
      <c r="AD1478" s="97"/>
      <c r="AE1478" s="97"/>
      <c r="AF1478" s="93"/>
      <c r="AG1478" s="93"/>
      <c r="AH1478" s="93"/>
      <c r="AI1478" s="30"/>
      <c r="AJ1478" s="30"/>
      <c r="AK1478" s="30"/>
      <c r="AL1478" s="30"/>
      <c r="AM1478" s="109"/>
      <c r="AN1478" s="109"/>
      <c r="AO1478" s="30"/>
      <c r="AP1478" s="109" t="s">
        <v>2231</v>
      </c>
      <c r="AQ1478"/>
      <c r="AR1478"/>
      <c r="AS1478"/>
      <c r="AT1478"/>
      <c r="AU1478"/>
      <c r="AV1478"/>
    </row>
    <row r="1479" spans="27:48" ht="23.45" customHeight="1" x14ac:dyDescent="0.2">
      <c r="AA1479" s="97"/>
      <c r="AB1479" s="97"/>
      <c r="AC1479" s="97"/>
      <c r="AD1479" s="97"/>
      <c r="AE1479" s="97"/>
      <c r="AF1479" s="93"/>
      <c r="AG1479" s="93"/>
      <c r="AH1479" s="93"/>
      <c r="AI1479" s="30"/>
      <c r="AJ1479" s="30"/>
      <c r="AK1479" s="30"/>
      <c r="AL1479" s="30"/>
      <c r="AM1479" s="109"/>
      <c r="AN1479" s="109"/>
      <c r="AO1479" s="30"/>
      <c r="AP1479" s="109" t="s">
        <v>2232</v>
      </c>
      <c r="AQ1479"/>
      <c r="AR1479"/>
      <c r="AS1479"/>
      <c r="AT1479"/>
      <c r="AU1479"/>
      <c r="AV1479"/>
    </row>
    <row r="1480" spans="27:48" ht="23.45" customHeight="1" x14ac:dyDescent="0.2">
      <c r="AA1480" s="97"/>
      <c r="AB1480" s="97"/>
      <c r="AC1480" s="97"/>
      <c r="AD1480" s="97"/>
      <c r="AE1480" s="97"/>
      <c r="AF1480" s="93"/>
      <c r="AG1480" s="93"/>
      <c r="AH1480" s="93"/>
      <c r="AI1480" s="30"/>
      <c r="AJ1480" s="30"/>
      <c r="AK1480" s="30"/>
      <c r="AL1480" s="30"/>
      <c r="AM1480" s="109"/>
      <c r="AN1480" s="109"/>
      <c r="AO1480" s="30"/>
      <c r="AP1480" s="109" t="s">
        <v>2233</v>
      </c>
      <c r="AQ1480"/>
      <c r="AR1480"/>
      <c r="AS1480"/>
      <c r="AT1480"/>
      <c r="AU1480"/>
      <c r="AV1480"/>
    </row>
    <row r="1481" spans="27:48" ht="23.45" customHeight="1" x14ac:dyDescent="0.2">
      <c r="AA1481" s="97"/>
      <c r="AB1481" s="97"/>
      <c r="AC1481" s="97"/>
      <c r="AD1481" s="97"/>
      <c r="AE1481" s="97"/>
      <c r="AF1481" s="93"/>
      <c r="AG1481" s="93"/>
      <c r="AH1481" s="93"/>
      <c r="AI1481" s="30"/>
      <c r="AJ1481" s="30"/>
      <c r="AK1481" s="30"/>
      <c r="AL1481" s="30"/>
      <c r="AM1481" s="109"/>
      <c r="AN1481" s="109"/>
      <c r="AO1481" s="30"/>
      <c r="AP1481" s="109" t="s">
        <v>2234</v>
      </c>
      <c r="AQ1481"/>
      <c r="AR1481"/>
      <c r="AS1481"/>
      <c r="AT1481"/>
      <c r="AU1481"/>
      <c r="AV1481"/>
    </row>
    <row r="1482" spans="27:48" ht="23.45" customHeight="1" x14ac:dyDescent="0.2">
      <c r="AA1482" s="97"/>
      <c r="AB1482" s="97"/>
      <c r="AC1482" s="97"/>
      <c r="AD1482" s="97"/>
      <c r="AE1482" s="97"/>
      <c r="AF1482" s="93"/>
      <c r="AG1482" s="93"/>
      <c r="AH1482" s="93"/>
      <c r="AI1482" s="30"/>
      <c r="AJ1482" s="30"/>
      <c r="AK1482" s="30"/>
      <c r="AL1482" s="30"/>
      <c r="AM1482" s="109"/>
      <c r="AN1482" s="109"/>
      <c r="AO1482" s="30"/>
      <c r="AP1482" s="109" t="s">
        <v>2235</v>
      </c>
      <c r="AQ1482"/>
      <c r="AR1482"/>
      <c r="AS1482"/>
      <c r="AT1482"/>
      <c r="AU1482"/>
      <c r="AV1482"/>
    </row>
    <row r="1483" spans="27:48" ht="23.45" customHeight="1" x14ac:dyDescent="0.2">
      <c r="AA1483" s="97"/>
      <c r="AB1483" s="97"/>
      <c r="AC1483" s="97"/>
      <c r="AD1483" s="97"/>
      <c r="AE1483" s="97"/>
      <c r="AF1483" s="93"/>
      <c r="AG1483" s="93"/>
      <c r="AH1483" s="93"/>
      <c r="AI1483" s="30"/>
      <c r="AJ1483" s="30"/>
      <c r="AK1483" s="30"/>
      <c r="AL1483" s="30"/>
      <c r="AM1483" s="109"/>
      <c r="AN1483" s="109"/>
      <c r="AO1483" s="30"/>
      <c r="AP1483" s="109" t="s">
        <v>2236</v>
      </c>
      <c r="AQ1483"/>
      <c r="AR1483"/>
      <c r="AS1483"/>
      <c r="AT1483"/>
      <c r="AU1483"/>
      <c r="AV1483"/>
    </row>
    <row r="1484" spans="27:48" ht="23.45" customHeight="1" x14ac:dyDescent="0.2">
      <c r="AA1484" s="97"/>
      <c r="AB1484" s="97"/>
      <c r="AC1484" s="97"/>
      <c r="AD1484" s="97"/>
      <c r="AE1484" s="97"/>
      <c r="AF1484" s="93"/>
      <c r="AG1484" s="93"/>
      <c r="AH1484" s="93"/>
      <c r="AI1484" s="30"/>
      <c r="AJ1484" s="30"/>
      <c r="AK1484" s="30"/>
      <c r="AL1484" s="30"/>
      <c r="AM1484" s="109"/>
      <c r="AN1484" s="109"/>
      <c r="AO1484" s="30"/>
      <c r="AP1484" s="109" t="s">
        <v>2237</v>
      </c>
      <c r="AQ1484"/>
      <c r="AR1484"/>
      <c r="AS1484"/>
      <c r="AT1484"/>
      <c r="AU1484"/>
      <c r="AV1484"/>
    </row>
    <row r="1485" spans="27:48" ht="23.45" customHeight="1" x14ac:dyDescent="0.2">
      <c r="AA1485" s="97"/>
      <c r="AB1485" s="97"/>
      <c r="AC1485" s="97"/>
      <c r="AD1485" s="97"/>
      <c r="AE1485" s="97"/>
      <c r="AF1485" s="93"/>
      <c r="AG1485" s="93"/>
      <c r="AH1485" s="93"/>
      <c r="AI1485" s="30"/>
      <c r="AJ1485" s="30"/>
      <c r="AK1485" s="30"/>
      <c r="AL1485" s="30"/>
      <c r="AM1485" s="109"/>
      <c r="AN1485" s="109"/>
      <c r="AO1485" s="30"/>
      <c r="AP1485" s="109" t="s">
        <v>2238</v>
      </c>
      <c r="AQ1485"/>
      <c r="AR1485"/>
      <c r="AS1485"/>
      <c r="AT1485"/>
      <c r="AU1485"/>
      <c r="AV1485"/>
    </row>
    <row r="1486" spans="27:48" ht="23.45" customHeight="1" x14ac:dyDescent="0.2">
      <c r="AA1486" s="97"/>
      <c r="AB1486" s="97"/>
      <c r="AC1486" s="97"/>
      <c r="AD1486" s="97"/>
      <c r="AE1486" s="97"/>
      <c r="AF1486" s="93"/>
      <c r="AG1486" s="93"/>
      <c r="AH1486" s="93"/>
      <c r="AI1486" s="30"/>
      <c r="AJ1486" s="30"/>
      <c r="AK1486" s="30"/>
      <c r="AL1486" s="30"/>
      <c r="AM1486" s="109"/>
      <c r="AN1486" s="109"/>
      <c r="AO1486" s="30"/>
      <c r="AP1486" s="109" t="s">
        <v>2239</v>
      </c>
      <c r="AQ1486"/>
      <c r="AR1486"/>
      <c r="AS1486"/>
      <c r="AT1486"/>
      <c r="AU1486"/>
      <c r="AV1486"/>
    </row>
    <row r="1487" spans="27:48" ht="23.45" customHeight="1" x14ac:dyDescent="0.2">
      <c r="AA1487" s="97"/>
      <c r="AB1487" s="97"/>
      <c r="AC1487" s="97"/>
      <c r="AD1487" s="97"/>
      <c r="AE1487" s="97"/>
      <c r="AF1487" s="93"/>
      <c r="AG1487" s="93"/>
      <c r="AH1487" s="93"/>
      <c r="AI1487" s="30"/>
      <c r="AJ1487" s="30"/>
      <c r="AK1487" s="30"/>
      <c r="AL1487" s="30"/>
      <c r="AM1487" s="109"/>
      <c r="AN1487" s="109"/>
      <c r="AO1487" s="30"/>
      <c r="AP1487" s="109" t="s">
        <v>2240</v>
      </c>
      <c r="AQ1487"/>
      <c r="AR1487"/>
      <c r="AS1487"/>
      <c r="AT1487"/>
      <c r="AU1487"/>
      <c r="AV1487"/>
    </row>
    <row r="1488" spans="27:48" ht="23.45" customHeight="1" x14ac:dyDescent="0.2">
      <c r="AA1488" s="97"/>
      <c r="AB1488" s="97"/>
      <c r="AC1488" s="97"/>
      <c r="AD1488" s="97"/>
      <c r="AE1488" s="97"/>
      <c r="AF1488" s="93"/>
      <c r="AG1488" s="93"/>
      <c r="AH1488" s="93"/>
      <c r="AI1488" s="30"/>
      <c r="AJ1488" s="30"/>
      <c r="AK1488" s="30"/>
      <c r="AL1488" s="30"/>
      <c r="AM1488" s="109"/>
      <c r="AN1488" s="109"/>
      <c r="AO1488" s="30"/>
      <c r="AP1488" s="109" t="s">
        <v>2241</v>
      </c>
      <c r="AQ1488"/>
      <c r="AR1488"/>
      <c r="AS1488"/>
      <c r="AT1488"/>
      <c r="AU1488"/>
      <c r="AV1488"/>
    </row>
    <row r="1489" spans="27:48" ht="23.45" customHeight="1" x14ac:dyDescent="0.2">
      <c r="AA1489" s="97"/>
      <c r="AB1489" s="97"/>
      <c r="AC1489" s="97"/>
      <c r="AD1489" s="97"/>
      <c r="AE1489" s="97"/>
      <c r="AF1489" s="93"/>
      <c r="AG1489" s="93"/>
      <c r="AH1489" s="93"/>
      <c r="AI1489" s="30"/>
      <c r="AJ1489" s="30"/>
      <c r="AK1489" s="30"/>
      <c r="AL1489" s="30"/>
      <c r="AM1489" s="109"/>
      <c r="AN1489" s="109"/>
      <c r="AO1489" s="30"/>
      <c r="AP1489" s="109" t="s">
        <v>2242</v>
      </c>
      <c r="AQ1489"/>
      <c r="AR1489"/>
      <c r="AS1489"/>
      <c r="AT1489"/>
      <c r="AU1489"/>
      <c r="AV1489"/>
    </row>
    <row r="1490" spans="27:48" ht="23.45" customHeight="1" x14ac:dyDescent="0.2">
      <c r="AA1490" s="97"/>
      <c r="AB1490" s="97"/>
      <c r="AC1490" s="97"/>
      <c r="AD1490" s="97"/>
      <c r="AE1490" s="97"/>
      <c r="AF1490" s="93"/>
      <c r="AG1490" s="93"/>
      <c r="AH1490" s="93"/>
      <c r="AI1490" s="30"/>
      <c r="AJ1490" s="30"/>
      <c r="AK1490" s="30"/>
      <c r="AL1490" s="30"/>
      <c r="AM1490" s="109"/>
      <c r="AN1490" s="109"/>
      <c r="AO1490" s="30"/>
      <c r="AP1490" s="109" t="s">
        <v>2243</v>
      </c>
      <c r="AQ1490"/>
      <c r="AR1490"/>
      <c r="AS1490"/>
      <c r="AT1490"/>
      <c r="AU1490"/>
      <c r="AV1490"/>
    </row>
    <row r="1491" spans="27:48" ht="23.45" customHeight="1" x14ac:dyDescent="0.2">
      <c r="AA1491" s="97"/>
      <c r="AB1491" s="97"/>
      <c r="AC1491" s="97"/>
      <c r="AD1491" s="97"/>
      <c r="AE1491" s="97"/>
      <c r="AF1491" s="93"/>
      <c r="AG1491" s="93"/>
      <c r="AH1491" s="93"/>
      <c r="AI1491" s="30"/>
      <c r="AJ1491" s="30"/>
      <c r="AK1491" s="30"/>
      <c r="AL1491" s="30"/>
      <c r="AM1491" s="109"/>
      <c r="AN1491" s="109"/>
      <c r="AO1491" s="30"/>
      <c r="AP1491" s="109" t="s">
        <v>2244</v>
      </c>
      <c r="AQ1491"/>
      <c r="AR1491"/>
      <c r="AS1491"/>
      <c r="AT1491"/>
      <c r="AU1491"/>
      <c r="AV1491"/>
    </row>
    <row r="1492" spans="27:48" ht="23.45" customHeight="1" x14ac:dyDescent="0.2">
      <c r="AA1492" s="97"/>
      <c r="AB1492" s="97"/>
      <c r="AC1492" s="97"/>
      <c r="AD1492" s="97"/>
      <c r="AE1492" s="97"/>
      <c r="AF1492" s="93"/>
      <c r="AG1492" s="93"/>
      <c r="AH1492" s="93"/>
      <c r="AI1492" s="30"/>
      <c r="AJ1492" s="30"/>
      <c r="AK1492" s="30"/>
      <c r="AL1492" s="30"/>
      <c r="AM1492" s="109"/>
      <c r="AN1492" s="109"/>
      <c r="AO1492" s="30"/>
      <c r="AP1492" s="109" t="s">
        <v>2245</v>
      </c>
      <c r="AQ1492"/>
      <c r="AR1492"/>
      <c r="AS1492"/>
      <c r="AT1492"/>
      <c r="AU1492"/>
      <c r="AV1492"/>
    </row>
    <row r="1493" spans="27:48" ht="23.45" customHeight="1" x14ac:dyDescent="0.2">
      <c r="AA1493" s="97"/>
      <c r="AB1493" s="97"/>
      <c r="AC1493" s="97"/>
      <c r="AD1493" s="97"/>
      <c r="AE1493" s="97"/>
      <c r="AF1493" s="93"/>
      <c r="AG1493" s="93"/>
      <c r="AH1493" s="93"/>
      <c r="AI1493" s="30"/>
      <c r="AJ1493" s="30"/>
      <c r="AK1493" s="30"/>
      <c r="AL1493" s="30"/>
      <c r="AM1493" s="109"/>
      <c r="AN1493" s="109"/>
      <c r="AO1493" s="30"/>
      <c r="AP1493" s="109" t="s">
        <v>2246</v>
      </c>
      <c r="AQ1493"/>
      <c r="AR1493"/>
      <c r="AS1493"/>
      <c r="AT1493"/>
      <c r="AU1493"/>
      <c r="AV1493"/>
    </row>
    <row r="1494" spans="27:48" ht="23.45" customHeight="1" x14ac:dyDescent="0.2">
      <c r="AA1494" s="97"/>
      <c r="AB1494" s="97"/>
      <c r="AC1494" s="97"/>
      <c r="AD1494" s="97"/>
      <c r="AE1494" s="97"/>
      <c r="AF1494" s="93"/>
      <c r="AG1494" s="93"/>
      <c r="AH1494" s="93"/>
      <c r="AI1494" s="30"/>
      <c r="AJ1494" s="30"/>
      <c r="AK1494" s="30"/>
      <c r="AL1494" s="30"/>
      <c r="AM1494" s="109"/>
      <c r="AN1494" s="109"/>
      <c r="AO1494" s="30"/>
      <c r="AP1494" s="109" t="s">
        <v>2247</v>
      </c>
      <c r="AQ1494"/>
      <c r="AR1494"/>
      <c r="AS1494"/>
      <c r="AT1494"/>
      <c r="AU1494"/>
      <c r="AV1494"/>
    </row>
    <row r="1495" spans="27:48" ht="23.45" customHeight="1" x14ac:dyDescent="0.2">
      <c r="AA1495" s="97"/>
      <c r="AB1495" s="97"/>
      <c r="AC1495" s="97"/>
      <c r="AD1495" s="97"/>
      <c r="AE1495" s="97"/>
      <c r="AF1495" s="93"/>
      <c r="AG1495" s="93"/>
      <c r="AH1495" s="93"/>
      <c r="AI1495" s="30"/>
      <c r="AJ1495" s="30"/>
      <c r="AK1495" s="30"/>
      <c r="AL1495" s="30"/>
      <c r="AM1495" s="109"/>
      <c r="AN1495" s="109"/>
      <c r="AO1495" s="30"/>
      <c r="AP1495" s="109" t="s">
        <v>2248</v>
      </c>
      <c r="AQ1495"/>
      <c r="AR1495"/>
      <c r="AS1495"/>
      <c r="AT1495"/>
      <c r="AU1495"/>
      <c r="AV1495"/>
    </row>
    <row r="1496" spans="27:48" ht="23.45" customHeight="1" x14ac:dyDescent="0.2">
      <c r="AA1496" s="97"/>
      <c r="AB1496" s="97"/>
      <c r="AC1496" s="97"/>
      <c r="AD1496" s="97"/>
      <c r="AE1496" s="97"/>
      <c r="AF1496" s="93"/>
      <c r="AG1496" s="93"/>
      <c r="AH1496" s="93"/>
      <c r="AI1496" s="30"/>
      <c r="AJ1496" s="30"/>
      <c r="AK1496" s="30"/>
      <c r="AL1496" s="30"/>
      <c r="AM1496" s="109"/>
      <c r="AN1496" s="109"/>
      <c r="AO1496" s="30"/>
      <c r="AP1496" s="109" t="s">
        <v>2249</v>
      </c>
      <c r="AQ1496"/>
      <c r="AR1496"/>
      <c r="AS1496"/>
      <c r="AT1496"/>
      <c r="AU1496"/>
      <c r="AV1496"/>
    </row>
    <row r="1497" spans="27:48" ht="23.45" customHeight="1" x14ac:dyDescent="0.2">
      <c r="AA1497" s="97"/>
      <c r="AB1497" s="97"/>
      <c r="AC1497" s="97"/>
      <c r="AD1497" s="97"/>
      <c r="AE1497" s="97"/>
      <c r="AF1497" s="93"/>
      <c r="AG1497" s="93"/>
      <c r="AH1497" s="93"/>
      <c r="AI1497" s="30"/>
      <c r="AJ1497" s="30"/>
      <c r="AK1497" s="30"/>
      <c r="AL1497" s="30"/>
      <c r="AM1497" s="109"/>
      <c r="AN1497" s="109"/>
      <c r="AO1497" s="30"/>
      <c r="AP1497" s="109" t="s">
        <v>2250</v>
      </c>
      <c r="AQ1497"/>
      <c r="AR1497"/>
      <c r="AS1497"/>
      <c r="AT1497"/>
      <c r="AU1497"/>
      <c r="AV1497"/>
    </row>
    <row r="1498" spans="27:48" ht="23.45" customHeight="1" x14ac:dyDescent="0.2">
      <c r="AA1498" s="97"/>
      <c r="AB1498" s="97"/>
      <c r="AC1498" s="97"/>
      <c r="AD1498" s="97"/>
      <c r="AE1498" s="97"/>
      <c r="AF1498" s="93"/>
      <c r="AG1498" s="93"/>
      <c r="AH1498" s="93"/>
      <c r="AI1498" s="30"/>
      <c r="AJ1498" s="30"/>
      <c r="AK1498" s="30"/>
      <c r="AL1498" s="30"/>
      <c r="AM1498" s="109"/>
      <c r="AN1498" s="109"/>
      <c r="AO1498" s="30"/>
      <c r="AP1498" s="109" t="s">
        <v>2251</v>
      </c>
      <c r="AQ1498"/>
      <c r="AR1498"/>
      <c r="AS1498"/>
      <c r="AT1498"/>
      <c r="AU1498"/>
      <c r="AV1498"/>
    </row>
    <row r="1499" spans="27:48" ht="23.45" customHeight="1" x14ac:dyDescent="0.2">
      <c r="AA1499" s="97"/>
      <c r="AB1499" s="97"/>
      <c r="AC1499" s="97"/>
      <c r="AD1499" s="97"/>
      <c r="AE1499" s="97"/>
      <c r="AF1499" s="93"/>
      <c r="AG1499" s="93"/>
      <c r="AH1499" s="93"/>
      <c r="AI1499" s="30"/>
      <c r="AJ1499" s="30"/>
      <c r="AK1499" s="30"/>
      <c r="AL1499" s="30"/>
      <c r="AM1499" s="109"/>
      <c r="AN1499" s="109"/>
      <c r="AO1499" s="30"/>
      <c r="AP1499" s="109" t="s">
        <v>2252</v>
      </c>
      <c r="AQ1499"/>
      <c r="AR1499"/>
      <c r="AS1499"/>
      <c r="AT1499"/>
      <c r="AU1499"/>
      <c r="AV1499"/>
    </row>
    <row r="1500" spans="27:48" ht="23.45" customHeight="1" x14ac:dyDescent="0.2">
      <c r="AA1500" s="97"/>
      <c r="AB1500" s="97"/>
      <c r="AC1500" s="97"/>
      <c r="AD1500" s="97"/>
      <c r="AE1500" s="97"/>
      <c r="AF1500" s="93"/>
      <c r="AG1500" s="93"/>
      <c r="AH1500" s="93"/>
      <c r="AI1500" s="30"/>
      <c r="AJ1500" s="30"/>
      <c r="AK1500" s="30"/>
      <c r="AL1500" s="30"/>
      <c r="AM1500" s="109"/>
      <c r="AN1500" s="109"/>
      <c r="AO1500" s="30"/>
      <c r="AP1500" s="109" t="s">
        <v>2253</v>
      </c>
      <c r="AQ1500"/>
      <c r="AR1500"/>
      <c r="AS1500"/>
      <c r="AT1500"/>
      <c r="AU1500"/>
      <c r="AV1500"/>
    </row>
    <row r="1501" spans="27:48" ht="23.45" customHeight="1" x14ac:dyDescent="0.2">
      <c r="AA1501" s="97"/>
      <c r="AB1501" s="97"/>
      <c r="AC1501" s="97"/>
      <c r="AD1501" s="97"/>
      <c r="AE1501" s="97"/>
      <c r="AF1501" s="93"/>
      <c r="AG1501" s="93"/>
      <c r="AH1501" s="93"/>
      <c r="AI1501" s="30"/>
      <c r="AJ1501" s="30"/>
      <c r="AK1501" s="30"/>
      <c r="AL1501" s="30"/>
      <c r="AM1501" s="109"/>
      <c r="AN1501" s="109"/>
      <c r="AO1501" s="30"/>
      <c r="AP1501" s="109" t="s">
        <v>2254</v>
      </c>
      <c r="AQ1501"/>
      <c r="AR1501"/>
      <c r="AS1501"/>
      <c r="AT1501"/>
      <c r="AU1501"/>
      <c r="AV1501"/>
    </row>
    <row r="1502" spans="27:48" ht="23.45" customHeight="1" x14ac:dyDescent="0.2">
      <c r="AA1502" s="97"/>
      <c r="AB1502" s="97"/>
      <c r="AC1502" s="97"/>
      <c r="AD1502" s="97"/>
      <c r="AE1502" s="97"/>
      <c r="AF1502" s="93"/>
      <c r="AG1502" s="93"/>
      <c r="AH1502" s="93"/>
      <c r="AI1502" s="30"/>
      <c r="AJ1502" s="30"/>
      <c r="AK1502" s="30"/>
      <c r="AL1502" s="30"/>
      <c r="AM1502" s="109"/>
      <c r="AN1502" s="109"/>
      <c r="AO1502" s="30"/>
      <c r="AP1502" s="109" t="s">
        <v>2255</v>
      </c>
      <c r="AQ1502"/>
      <c r="AR1502"/>
      <c r="AS1502"/>
      <c r="AT1502"/>
      <c r="AU1502"/>
      <c r="AV1502"/>
    </row>
    <row r="1503" spans="27:48" ht="23.45" customHeight="1" x14ac:dyDescent="0.2">
      <c r="AA1503" s="97"/>
      <c r="AB1503" s="97"/>
      <c r="AC1503" s="97"/>
      <c r="AD1503" s="97"/>
      <c r="AE1503" s="97"/>
      <c r="AF1503" s="93"/>
      <c r="AG1503" s="93"/>
      <c r="AH1503" s="93"/>
      <c r="AI1503" s="30"/>
      <c r="AJ1503" s="30"/>
      <c r="AK1503" s="30"/>
      <c r="AL1503" s="30"/>
      <c r="AM1503" s="109"/>
      <c r="AN1503" s="109"/>
      <c r="AO1503" s="30"/>
      <c r="AP1503" s="109" t="s">
        <v>2256</v>
      </c>
      <c r="AQ1503"/>
      <c r="AR1503"/>
      <c r="AS1503"/>
      <c r="AT1503"/>
      <c r="AU1503"/>
      <c r="AV1503"/>
    </row>
    <row r="1504" spans="27:48" ht="23.45" customHeight="1" x14ac:dyDescent="0.2">
      <c r="AA1504" s="97"/>
      <c r="AB1504" s="97"/>
      <c r="AC1504" s="97"/>
      <c r="AD1504" s="97"/>
      <c r="AE1504" s="97"/>
      <c r="AF1504" s="93"/>
      <c r="AG1504" s="93"/>
      <c r="AH1504" s="93"/>
      <c r="AI1504" s="30"/>
      <c r="AJ1504" s="30"/>
      <c r="AK1504" s="30"/>
      <c r="AL1504" s="30"/>
      <c r="AM1504" s="109"/>
      <c r="AN1504" s="109"/>
      <c r="AO1504" s="30"/>
      <c r="AP1504" s="109" t="s">
        <v>2257</v>
      </c>
      <c r="AQ1504"/>
      <c r="AR1504"/>
      <c r="AS1504"/>
      <c r="AT1504"/>
      <c r="AU1504"/>
      <c r="AV1504"/>
    </row>
    <row r="1505" spans="27:48" ht="23.45" customHeight="1" x14ac:dyDescent="0.2">
      <c r="AA1505" s="97"/>
      <c r="AB1505" s="97"/>
      <c r="AC1505" s="97"/>
      <c r="AD1505" s="97"/>
      <c r="AE1505" s="97"/>
      <c r="AF1505" s="93"/>
      <c r="AG1505" s="93"/>
      <c r="AH1505" s="93"/>
      <c r="AI1505" s="30"/>
      <c r="AJ1505" s="30"/>
      <c r="AK1505" s="30"/>
      <c r="AL1505" s="30"/>
      <c r="AM1505" s="109"/>
      <c r="AN1505" s="109"/>
      <c r="AO1505" s="30"/>
      <c r="AP1505" s="109" t="s">
        <v>2258</v>
      </c>
      <c r="AQ1505"/>
      <c r="AR1505"/>
      <c r="AS1505"/>
      <c r="AT1505"/>
      <c r="AU1505"/>
      <c r="AV1505"/>
    </row>
    <row r="1506" spans="27:48" ht="23.45" customHeight="1" x14ac:dyDescent="0.2">
      <c r="AA1506" s="97"/>
      <c r="AB1506" s="97"/>
      <c r="AC1506" s="97"/>
      <c r="AD1506" s="97"/>
      <c r="AE1506" s="97"/>
      <c r="AF1506" s="93"/>
      <c r="AG1506" s="93"/>
      <c r="AH1506" s="93"/>
      <c r="AI1506" s="30"/>
      <c r="AJ1506" s="30"/>
      <c r="AK1506" s="30"/>
      <c r="AL1506" s="30"/>
      <c r="AM1506" s="109"/>
      <c r="AN1506" s="109"/>
      <c r="AO1506" s="30"/>
      <c r="AP1506" s="109" t="s">
        <v>2259</v>
      </c>
      <c r="AQ1506"/>
      <c r="AR1506"/>
      <c r="AS1506"/>
      <c r="AT1506"/>
      <c r="AU1506"/>
      <c r="AV1506"/>
    </row>
    <row r="1507" spans="27:48" ht="23.45" customHeight="1" x14ac:dyDescent="0.2">
      <c r="AA1507" s="97"/>
      <c r="AB1507" s="97"/>
      <c r="AC1507" s="97"/>
      <c r="AD1507" s="97"/>
      <c r="AE1507" s="97"/>
      <c r="AF1507" s="93"/>
      <c r="AG1507" s="93"/>
      <c r="AH1507" s="93"/>
      <c r="AI1507" s="30"/>
      <c r="AJ1507" s="30"/>
      <c r="AK1507" s="30"/>
      <c r="AL1507" s="30"/>
      <c r="AM1507" s="109"/>
      <c r="AN1507" s="109"/>
      <c r="AO1507" s="30"/>
      <c r="AP1507" s="109" t="s">
        <v>2260</v>
      </c>
      <c r="AQ1507"/>
      <c r="AR1507"/>
      <c r="AS1507"/>
      <c r="AT1507"/>
      <c r="AU1507"/>
      <c r="AV1507"/>
    </row>
    <row r="1508" spans="27:48" ht="23.45" customHeight="1" x14ac:dyDescent="0.2">
      <c r="AA1508" s="97"/>
      <c r="AB1508" s="97"/>
      <c r="AC1508" s="97"/>
      <c r="AD1508" s="97"/>
      <c r="AE1508" s="97"/>
      <c r="AF1508" s="93"/>
      <c r="AG1508" s="93"/>
      <c r="AH1508" s="93"/>
      <c r="AI1508" s="30"/>
      <c r="AJ1508" s="30"/>
      <c r="AK1508" s="30"/>
      <c r="AL1508" s="30"/>
      <c r="AM1508" s="109"/>
      <c r="AN1508" s="109"/>
      <c r="AO1508" s="30"/>
      <c r="AP1508" s="109" t="s">
        <v>2261</v>
      </c>
      <c r="AQ1508"/>
      <c r="AR1508"/>
      <c r="AS1508"/>
      <c r="AT1508"/>
      <c r="AU1508"/>
      <c r="AV1508"/>
    </row>
    <row r="1509" spans="27:48" ht="23.45" customHeight="1" x14ac:dyDescent="0.2">
      <c r="AA1509" s="97"/>
      <c r="AB1509" s="97"/>
      <c r="AC1509" s="97"/>
      <c r="AD1509" s="97"/>
      <c r="AE1509" s="97"/>
      <c r="AF1509" s="93"/>
      <c r="AG1509" s="93"/>
      <c r="AH1509" s="93"/>
      <c r="AI1509" s="30"/>
      <c r="AJ1509" s="30"/>
      <c r="AK1509" s="30"/>
      <c r="AL1509" s="30"/>
      <c r="AM1509" s="109"/>
      <c r="AN1509" s="109"/>
      <c r="AO1509" s="30"/>
      <c r="AP1509" s="109" t="s">
        <v>2262</v>
      </c>
      <c r="AQ1509"/>
      <c r="AR1509"/>
      <c r="AS1509"/>
      <c r="AT1509"/>
      <c r="AU1509"/>
      <c r="AV1509"/>
    </row>
    <row r="1510" spans="27:48" ht="23.45" customHeight="1" x14ac:dyDescent="0.2">
      <c r="AA1510" s="97"/>
      <c r="AB1510" s="97"/>
      <c r="AC1510" s="97"/>
      <c r="AD1510" s="97"/>
      <c r="AE1510" s="97"/>
      <c r="AF1510" s="93"/>
      <c r="AG1510" s="93"/>
      <c r="AH1510" s="93"/>
      <c r="AI1510" s="30"/>
      <c r="AJ1510" s="30"/>
      <c r="AK1510" s="30"/>
      <c r="AL1510" s="30"/>
      <c r="AM1510" s="109"/>
      <c r="AN1510" s="109"/>
      <c r="AO1510" s="30"/>
      <c r="AP1510" s="109" t="s">
        <v>2263</v>
      </c>
      <c r="AQ1510"/>
      <c r="AR1510"/>
      <c r="AS1510"/>
      <c r="AT1510"/>
      <c r="AU1510"/>
      <c r="AV1510"/>
    </row>
    <row r="1511" spans="27:48" ht="23.45" customHeight="1" x14ac:dyDescent="0.2">
      <c r="AA1511" s="97"/>
      <c r="AB1511" s="97"/>
      <c r="AC1511" s="97"/>
      <c r="AD1511" s="97"/>
      <c r="AE1511" s="97"/>
      <c r="AF1511" s="93"/>
      <c r="AG1511" s="93"/>
      <c r="AH1511" s="93"/>
      <c r="AI1511" s="30"/>
      <c r="AJ1511" s="30"/>
      <c r="AK1511" s="30"/>
      <c r="AL1511" s="30"/>
      <c r="AM1511" s="109"/>
      <c r="AN1511" s="109"/>
      <c r="AO1511" s="30"/>
      <c r="AP1511" s="109" t="s">
        <v>2264</v>
      </c>
      <c r="AQ1511"/>
      <c r="AR1511"/>
      <c r="AS1511"/>
      <c r="AT1511"/>
      <c r="AU1511"/>
      <c r="AV1511"/>
    </row>
    <row r="1512" spans="27:48" ht="23.45" customHeight="1" x14ac:dyDescent="0.2">
      <c r="AA1512" s="97"/>
      <c r="AB1512" s="97"/>
      <c r="AC1512" s="97"/>
      <c r="AD1512" s="97"/>
      <c r="AE1512" s="97"/>
      <c r="AF1512" s="93"/>
      <c r="AG1512" s="93"/>
      <c r="AH1512" s="93"/>
      <c r="AI1512" s="30"/>
      <c r="AJ1512" s="30"/>
      <c r="AK1512" s="30"/>
      <c r="AL1512" s="30"/>
      <c r="AM1512" s="109"/>
      <c r="AN1512" s="109"/>
      <c r="AO1512" s="30"/>
      <c r="AP1512" s="109" t="s">
        <v>2265</v>
      </c>
      <c r="AQ1512"/>
      <c r="AR1512"/>
      <c r="AS1512"/>
      <c r="AT1512"/>
      <c r="AU1512"/>
      <c r="AV1512"/>
    </row>
    <row r="1513" spans="27:48" ht="23.45" customHeight="1" x14ac:dyDescent="0.2">
      <c r="AA1513" s="97"/>
      <c r="AB1513" s="97"/>
      <c r="AC1513" s="97"/>
      <c r="AD1513" s="97"/>
      <c r="AE1513" s="97"/>
      <c r="AF1513" s="93"/>
      <c r="AG1513" s="93"/>
      <c r="AH1513" s="93"/>
      <c r="AI1513" s="30"/>
      <c r="AJ1513" s="30"/>
      <c r="AK1513" s="30"/>
      <c r="AL1513" s="30"/>
      <c r="AM1513" s="109"/>
      <c r="AN1513" s="109"/>
      <c r="AO1513" s="30"/>
      <c r="AP1513" s="109" t="s">
        <v>2266</v>
      </c>
      <c r="AQ1513"/>
      <c r="AR1513"/>
      <c r="AS1513"/>
      <c r="AT1513"/>
      <c r="AU1513"/>
      <c r="AV1513"/>
    </row>
    <row r="1514" spans="27:48" ht="23.45" customHeight="1" x14ac:dyDescent="0.2">
      <c r="AA1514" s="97"/>
      <c r="AB1514" s="97"/>
      <c r="AC1514" s="97"/>
      <c r="AD1514" s="97"/>
      <c r="AE1514" s="97"/>
      <c r="AF1514" s="93"/>
      <c r="AG1514" s="93"/>
      <c r="AH1514" s="93"/>
      <c r="AI1514" s="30"/>
      <c r="AJ1514" s="30"/>
      <c r="AK1514" s="30"/>
      <c r="AL1514" s="30"/>
      <c r="AM1514" s="109"/>
      <c r="AN1514" s="109"/>
      <c r="AO1514" s="30"/>
      <c r="AP1514" s="109" t="s">
        <v>2267</v>
      </c>
      <c r="AQ1514"/>
      <c r="AR1514"/>
      <c r="AS1514"/>
      <c r="AT1514"/>
      <c r="AU1514"/>
      <c r="AV1514"/>
    </row>
    <row r="1515" spans="27:48" ht="23.45" customHeight="1" x14ac:dyDescent="0.2">
      <c r="AA1515" s="97"/>
      <c r="AB1515" s="97"/>
      <c r="AC1515" s="97"/>
      <c r="AD1515" s="97"/>
      <c r="AE1515" s="97"/>
      <c r="AF1515" s="93"/>
      <c r="AG1515" s="93"/>
      <c r="AH1515" s="93"/>
      <c r="AI1515" s="30"/>
      <c r="AJ1515" s="30"/>
      <c r="AK1515" s="30"/>
      <c r="AL1515" s="30"/>
      <c r="AM1515" s="109"/>
      <c r="AN1515" s="109"/>
      <c r="AO1515" s="30"/>
      <c r="AP1515" s="109" t="s">
        <v>2268</v>
      </c>
      <c r="AQ1515"/>
      <c r="AR1515"/>
      <c r="AS1515"/>
      <c r="AT1515"/>
      <c r="AU1515"/>
      <c r="AV1515"/>
    </row>
    <row r="1516" spans="27:48" ht="23.45" customHeight="1" x14ac:dyDescent="0.2">
      <c r="AA1516" s="97"/>
      <c r="AB1516" s="97"/>
      <c r="AC1516" s="97"/>
      <c r="AD1516" s="97"/>
      <c r="AE1516" s="97"/>
      <c r="AF1516" s="93"/>
      <c r="AG1516" s="93"/>
      <c r="AH1516" s="93"/>
      <c r="AI1516" s="30"/>
      <c r="AJ1516" s="30"/>
      <c r="AK1516" s="30"/>
      <c r="AL1516" s="30"/>
      <c r="AM1516" s="109"/>
      <c r="AN1516" s="109"/>
      <c r="AO1516" s="30"/>
      <c r="AP1516" s="109" t="s">
        <v>2269</v>
      </c>
      <c r="AQ1516"/>
      <c r="AR1516"/>
      <c r="AS1516"/>
      <c r="AT1516"/>
      <c r="AU1516"/>
      <c r="AV1516"/>
    </row>
    <row r="1517" spans="27:48" ht="23.45" customHeight="1" x14ac:dyDescent="0.2">
      <c r="AA1517" s="97"/>
      <c r="AB1517" s="97"/>
      <c r="AC1517" s="97"/>
      <c r="AD1517" s="97"/>
      <c r="AE1517" s="97"/>
      <c r="AF1517" s="93"/>
      <c r="AG1517" s="93"/>
      <c r="AH1517" s="93"/>
      <c r="AI1517" s="30"/>
      <c r="AJ1517" s="30"/>
      <c r="AK1517" s="30"/>
      <c r="AL1517" s="30"/>
      <c r="AM1517" s="109"/>
      <c r="AN1517" s="109"/>
      <c r="AO1517" s="30"/>
      <c r="AP1517" s="109" t="s">
        <v>2270</v>
      </c>
      <c r="AQ1517"/>
      <c r="AR1517"/>
      <c r="AS1517"/>
      <c r="AT1517"/>
      <c r="AU1517"/>
      <c r="AV1517"/>
    </row>
    <row r="1518" spans="27:48" ht="23.45" customHeight="1" x14ac:dyDescent="0.2">
      <c r="AA1518" s="97"/>
      <c r="AB1518" s="97"/>
      <c r="AC1518" s="97"/>
      <c r="AD1518" s="97"/>
      <c r="AE1518" s="97"/>
      <c r="AF1518" s="93"/>
      <c r="AG1518" s="93"/>
      <c r="AH1518" s="93"/>
      <c r="AI1518" s="30"/>
      <c r="AJ1518" s="30"/>
      <c r="AK1518" s="30"/>
      <c r="AL1518" s="30"/>
      <c r="AM1518" s="109"/>
      <c r="AN1518" s="109"/>
      <c r="AO1518" s="30"/>
      <c r="AP1518" s="109" t="s">
        <v>2271</v>
      </c>
      <c r="AQ1518"/>
      <c r="AR1518"/>
      <c r="AS1518"/>
      <c r="AT1518"/>
      <c r="AU1518"/>
      <c r="AV1518"/>
    </row>
    <row r="1519" spans="27:48" ht="23.45" customHeight="1" x14ac:dyDescent="0.2">
      <c r="AA1519" s="97"/>
      <c r="AB1519" s="97"/>
      <c r="AC1519" s="97"/>
      <c r="AD1519" s="97"/>
      <c r="AE1519" s="97"/>
      <c r="AF1519" s="93"/>
      <c r="AG1519" s="93"/>
      <c r="AH1519" s="93"/>
      <c r="AI1519" s="30"/>
      <c r="AJ1519" s="30"/>
      <c r="AK1519" s="30"/>
      <c r="AL1519" s="30"/>
      <c r="AM1519" s="109"/>
      <c r="AN1519" s="109"/>
      <c r="AO1519" s="30"/>
      <c r="AP1519" s="109" t="s">
        <v>2272</v>
      </c>
      <c r="AQ1519"/>
      <c r="AR1519"/>
      <c r="AS1519"/>
      <c r="AT1519"/>
      <c r="AU1519"/>
      <c r="AV1519"/>
    </row>
    <row r="1520" spans="27:48" ht="23.45" customHeight="1" x14ac:dyDescent="0.2">
      <c r="AA1520" s="97"/>
      <c r="AB1520" s="97"/>
      <c r="AC1520" s="97"/>
      <c r="AD1520" s="97"/>
      <c r="AE1520" s="97"/>
      <c r="AF1520" s="93"/>
      <c r="AG1520" s="93"/>
      <c r="AH1520" s="93"/>
      <c r="AI1520" s="30"/>
      <c r="AJ1520" s="30"/>
      <c r="AK1520" s="30"/>
      <c r="AL1520" s="30"/>
      <c r="AM1520" s="109"/>
      <c r="AN1520" s="109"/>
      <c r="AO1520" s="30"/>
      <c r="AP1520" s="109" t="s">
        <v>2273</v>
      </c>
      <c r="AQ1520"/>
      <c r="AR1520"/>
      <c r="AS1520"/>
      <c r="AT1520"/>
      <c r="AU1520"/>
      <c r="AV1520"/>
    </row>
    <row r="1521" spans="27:48" ht="23.45" customHeight="1" x14ac:dyDescent="0.2">
      <c r="AA1521" s="97"/>
      <c r="AB1521" s="97"/>
      <c r="AC1521" s="97"/>
      <c r="AD1521" s="97"/>
      <c r="AE1521" s="97"/>
      <c r="AF1521" s="93"/>
      <c r="AG1521" s="93"/>
      <c r="AH1521" s="93"/>
      <c r="AI1521" s="30"/>
      <c r="AJ1521" s="30"/>
      <c r="AK1521" s="30"/>
      <c r="AL1521" s="30"/>
      <c r="AM1521" s="109"/>
      <c r="AN1521" s="109"/>
      <c r="AO1521" s="30"/>
      <c r="AP1521" s="109" t="s">
        <v>2274</v>
      </c>
      <c r="AQ1521"/>
      <c r="AR1521"/>
      <c r="AS1521"/>
      <c r="AT1521"/>
      <c r="AU1521"/>
      <c r="AV1521"/>
    </row>
    <row r="1522" spans="27:48" ht="23.45" customHeight="1" x14ac:dyDescent="0.2">
      <c r="AA1522" s="97"/>
      <c r="AB1522" s="97"/>
      <c r="AC1522" s="97"/>
      <c r="AD1522" s="97"/>
      <c r="AE1522" s="97"/>
      <c r="AF1522" s="93"/>
      <c r="AG1522" s="93"/>
      <c r="AH1522" s="93"/>
      <c r="AI1522" s="30"/>
      <c r="AJ1522" s="30"/>
      <c r="AK1522" s="30"/>
      <c r="AL1522" s="30"/>
      <c r="AM1522" s="109"/>
      <c r="AN1522" s="109"/>
      <c r="AO1522" s="30"/>
      <c r="AP1522" s="109" t="s">
        <v>2275</v>
      </c>
      <c r="AQ1522"/>
      <c r="AR1522"/>
      <c r="AS1522"/>
      <c r="AT1522"/>
      <c r="AU1522"/>
      <c r="AV1522"/>
    </row>
    <row r="1523" spans="27:48" ht="23.45" customHeight="1" x14ac:dyDescent="0.2">
      <c r="AA1523" s="97"/>
      <c r="AB1523" s="97"/>
      <c r="AC1523" s="97"/>
      <c r="AD1523" s="97"/>
      <c r="AE1523" s="97"/>
      <c r="AF1523" s="93"/>
      <c r="AG1523" s="93"/>
      <c r="AH1523" s="93"/>
      <c r="AI1523" s="30"/>
      <c r="AJ1523" s="30"/>
      <c r="AK1523" s="30"/>
      <c r="AL1523" s="30"/>
      <c r="AM1523" s="109"/>
      <c r="AN1523" s="109"/>
      <c r="AO1523" s="30"/>
      <c r="AP1523" s="109" t="s">
        <v>2276</v>
      </c>
      <c r="AQ1523"/>
      <c r="AR1523"/>
      <c r="AS1523"/>
      <c r="AT1523"/>
      <c r="AU1523"/>
      <c r="AV1523"/>
    </row>
    <row r="1524" spans="27:48" ht="23.45" customHeight="1" x14ac:dyDescent="0.2">
      <c r="AA1524" s="97"/>
      <c r="AB1524" s="97"/>
      <c r="AC1524" s="97"/>
      <c r="AD1524" s="97"/>
      <c r="AE1524" s="97"/>
      <c r="AF1524" s="93"/>
      <c r="AG1524" s="93"/>
      <c r="AH1524" s="93"/>
      <c r="AI1524" s="30"/>
      <c r="AJ1524" s="30"/>
      <c r="AK1524" s="30"/>
      <c r="AL1524" s="30"/>
      <c r="AM1524" s="109"/>
      <c r="AN1524" s="109"/>
      <c r="AO1524" s="30"/>
      <c r="AP1524" s="109" t="s">
        <v>2277</v>
      </c>
      <c r="AQ1524"/>
      <c r="AR1524"/>
      <c r="AS1524"/>
      <c r="AT1524"/>
      <c r="AU1524"/>
      <c r="AV1524"/>
    </row>
    <row r="1525" spans="27:48" ht="23.45" customHeight="1" x14ac:dyDescent="0.2">
      <c r="AA1525" s="97"/>
      <c r="AB1525" s="97"/>
      <c r="AC1525" s="97"/>
      <c r="AD1525" s="97"/>
      <c r="AE1525" s="97"/>
      <c r="AF1525" s="93"/>
      <c r="AG1525" s="93"/>
      <c r="AH1525" s="93"/>
      <c r="AI1525" s="30"/>
      <c r="AJ1525" s="30"/>
      <c r="AK1525" s="30"/>
      <c r="AL1525" s="30"/>
      <c r="AM1525" s="109"/>
      <c r="AN1525" s="109"/>
      <c r="AO1525" s="30"/>
      <c r="AP1525" s="109" t="s">
        <v>2278</v>
      </c>
      <c r="AQ1525"/>
      <c r="AR1525"/>
      <c r="AS1525"/>
      <c r="AT1525"/>
      <c r="AU1525"/>
      <c r="AV1525"/>
    </row>
    <row r="1526" spans="27:48" ht="23.45" customHeight="1" x14ac:dyDescent="0.2">
      <c r="AA1526" s="97"/>
      <c r="AB1526" s="97"/>
      <c r="AC1526" s="97"/>
      <c r="AD1526" s="97"/>
      <c r="AE1526" s="97"/>
      <c r="AF1526" s="93"/>
      <c r="AG1526" s="93"/>
      <c r="AH1526" s="93"/>
      <c r="AI1526" s="30"/>
      <c r="AJ1526" s="30"/>
      <c r="AK1526" s="30"/>
      <c r="AL1526" s="30"/>
      <c r="AM1526" s="109"/>
      <c r="AN1526" s="109"/>
      <c r="AO1526" s="30"/>
      <c r="AP1526" s="109" t="s">
        <v>2279</v>
      </c>
      <c r="AQ1526"/>
      <c r="AR1526"/>
      <c r="AS1526"/>
      <c r="AT1526"/>
      <c r="AU1526"/>
      <c r="AV1526"/>
    </row>
    <row r="1527" spans="27:48" ht="23.45" customHeight="1" x14ac:dyDescent="0.2">
      <c r="AA1527" s="97"/>
      <c r="AB1527" s="97"/>
      <c r="AC1527" s="97"/>
      <c r="AD1527" s="97"/>
      <c r="AE1527" s="97"/>
      <c r="AF1527" s="93"/>
      <c r="AG1527" s="93"/>
      <c r="AH1527" s="93"/>
      <c r="AI1527" s="30"/>
      <c r="AJ1527" s="30"/>
      <c r="AK1527" s="30"/>
      <c r="AL1527" s="30"/>
      <c r="AM1527" s="109"/>
      <c r="AN1527" s="109"/>
      <c r="AO1527" s="30"/>
      <c r="AP1527" s="109" t="s">
        <v>2280</v>
      </c>
      <c r="AQ1527"/>
      <c r="AR1527"/>
      <c r="AS1527"/>
      <c r="AT1527"/>
      <c r="AU1527"/>
      <c r="AV1527"/>
    </row>
    <row r="1528" spans="27:48" ht="23.45" customHeight="1" x14ac:dyDescent="0.2">
      <c r="AA1528" s="97"/>
      <c r="AB1528" s="97"/>
      <c r="AC1528" s="97"/>
      <c r="AD1528" s="97"/>
      <c r="AE1528" s="97"/>
      <c r="AF1528" s="93"/>
      <c r="AG1528" s="93"/>
      <c r="AH1528" s="93"/>
      <c r="AI1528" s="30"/>
      <c r="AJ1528" s="30"/>
      <c r="AK1528" s="30"/>
      <c r="AL1528" s="30"/>
      <c r="AM1528" s="109"/>
      <c r="AN1528" s="109"/>
      <c r="AO1528" s="30"/>
      <c r="AP1528" s="109" t="s">
        <v>2281</v>
      </c>
      <c r="AQ1528"/>
      <c r="AR1528"/>
      <c r="AS1528"/>
      <c r="AT1528"/>
      <c r="AU1528"/>
      <c r="AV1528"/>
    </row>
    <row r="1529" spans="27:48" ht="23.45" customHeight="1" x14ac:dyDescent="0.2">
      <c r="AA1529" s="97"/>
      <c r="AB1529" s="97"/>
      <c r="AC1529" s="97"/>
      <c r="AD1529" s="97"/>
      <c r="AE1529" s="97"/>
      <c r="AF1529" s="93"/>
      <c r="AG1529" s="93"/>
      <c r="AH1529" s="93"/>
      <c r="AI1529" s="30"/>
      <c r="AJ1529" s="30"/>
      <c r="AK1529" s="30"/>
      <c r="AL1529" s="30"/>
      <c r="AM1529" s="109"/>
      <c r="AN1529" s="109"/>
      <c r="AO1529" s="30"/>
      <c r="AP1529" s="109" t="s">
        <v>2282</v>
      </c>
      <c r="AQ1529"/>
      <c r="AR1529"/>
      <c r="AS1529"/>
      <c r="AT1529"/>
      <c r="AU1529"/>
      <c r="AV1529"/>
    </row>
    <row r="1530" spans="27:48" ht="23.45" customHeight="1" x14ac:dyDescent="0.2">
      <c r="AA1530" s="97"/>
      <c r="AB1530" s="97"/>
      <c r="AC1530" s="97"/>
      <c r="AD1530" s="97"/>
      <c r="AE1530" s="97"/>
      <c r="AF1530" s="93"/>
      <c r="AG1530" s="93"/>
      <c r="AH1530" s="93"/>
      <c r="AI1530" s="30"/>
      <c r="AJ1530" s="30"/>
      <c r="AK1530" s="30"/>
      <c r="AL1530" s="30"/>
      <c r="AM1530" s="109"/>
      <c r="AN1530" s="109"/>
      <c r="AO1530" s="30"/>
      <c r="AP1530" s="109" t="s">
        <v>2283</v>
      </c>
      <c r="AQ1530"/>
      <c r="AR1530"/>
      <c r="AS1530"/>
      <c r="AT1530"/>
      <c r="AU1530"/>
      <c r="AV1530"/>
    </row>
    <row r="1531" spans="27:48" ht="23.45" customHeight="1" x14ac:dyDescent="0.2">
      <c r="AA1531" s="97"/>
      <c r="AB1531" s="97"/>
      <c r="AC1531" s="97"/>
      <c r="AD1531" s="97"/>
      <c r="AE1531" s="97"/>
      <c r="AF1531" s="93"/>
      <c r="AG1531" s="93"/>
      <c r="AH1531" s="93"/>
      <c r="AI1531" s="30"/>
      <c r="AJ1531" s="30"/>
      <c r="AK1531" s="30"/>
      <c r="AL1531" s="30"/>
      <c r="AM1531" s="109"/>
      <c r="AN1531" s="109"/>
      <c r="AO1531" s="30"/>
      <c r="AP1531" s="109" t="s">
        <v>2284</v>
      </c>
      <c r="AQ1531"/>
      <c r="AR1531"/>
      <c r="AS1531"/>
      <c r="AT1531"/>
      <c r="AU1531"/>
      <c r="AV1531"/>
    </row>
    <row r="1532" spans="27:48" ht="23.45" customHeight="1" x14ac:dyDescent="0.2">
      <c r="AA1532" s="97"/>
      <c r="AB1532" s="97"/>
      <c r="AC1532" s="97"/>
      <c r="AD1532" s="97"/>
      <c r="AE1532" s="97"/>
      <c r="AF1532" s="93"/>
      <c r="AG1532" s="93"/>
      <c r="AH1532" s="93"/>
      <c r="AI1532" s="30"/>
      <c r="AJ1532" s="30"/>
      <c r="AK1532" s="30"/>
      <c r="AL1532" s="30"/>
      <c r="AM1532" s="109"/>
      <c r="AN1532" s="109"/>
      <c r="AO1532" s="30"/>
      <c r="AP1532" s="109" t="s">
        <v>2285</v>
      </c>
      <c r="AQ1532"/>
      <c r="AR1532"/>
      <c r="AS1532"/>
      <c r="AT1532"/>
      <c r="AU1532"/>
      <c r="AV1532"/>
    </row>
    <row r="1533" spans="27:48" ht="23.45" customHeight="1" x14ac:dyDescent="0.2">
      <c r="AA1533" s="97"/>
      <c r="AB1533" s="97"/>
      <c r="AC1533" s="97"/>
      <c r="AD1533" s="97"/>
      <c r="AE1533" s="97"/>
      <c r="AF1533" s="93"/>
      <c r="AG1533" s="93"/>
      <c r="AH1533" s="93"/>
      <c r="AI1533" s="30"/>
      <c r="AJ1533" s="30"/>
      <c r="AK1533" s="30"/>
      <c r="AL1533" s="30"/>
      <c r="AM1533" s="109"/>
      <c r="AN1533" s="109"/>
      <c r="AO1533" s="30"/>
      <c r="AP1533" s="109" t="s">
        <v>2286</v>
      </c>
      <c r="AQ1533"/>
      <c r="AR1533"/>
      <c r="AS1533"/>
      <c r="AT1533"/>
      <c r="AU1533"/>
      <c r="AV1533"/>
    </row>
    <row r="1534" spans="27:48" ht="23.45" customHeight="1" x14ac:dyDescent="0.2">
      <c r="AA1534" s="97"/>
      <c r="AB1534" s="97"/>
      <c r="AC1534" s="97"/>
      <c r="AD1534" s="97"/>
      <c r="AE1534" s="97"/>
      <c r="AF1534" s="93"/>
      <c r="AG1534" s="93"/>
      <c r="AH1534" s="93"/>
      <c r="AI1534" s="30"/>
      <c r="AJ1534" s="30"/>
      <c r="AK1534" s="30"/>
      <c r="AL1534" s="30"/>
      <c r="AM1534" s="109"/>
      <c r="AN1534" s="109"/>
      <c r="AO1534" s="30"/>
      <c r="AP1534" s="109" t="s">
        <v>2287</v>
      </c>
      <c r="AQ1534"/>
      <c r="AR1534"/>
      <c r="AS1534"/>
      <c r="AT1534"/>
      <c r="AU1534"/>
      <c r="AV1534"/>
    </row>
    <row r="1535" spans="27:48" ht="23.45" customHeight="1" x14ac:dyDescent="0.2">
      <c r="AA1535" s="97"/>
      <c r="AB1535" s="97"/>
      <c r="AC1535" s="97"/>
      <c r="AD1535" s="97"/>
      <c r="AE1535" s="97"/>
      <c r="AF1535" s="93"/>
      <c r="AG1535" s="93"/>
      <c r="AH1535" s="93"/>
      <c r="AI1535" s="30"/>
      <c r="AJ1535" s="30"/>
      <c r="AK1535" s="30"/>
      <c r="AL1535" s="30"/>
      <c r="AM1535" s="109"/>
      <c r="AN1535" s="109"/>
      <c r="AO1535" s="30"/>
      <c r="AP1535" s="109" t="s">
        <v>2288</v>
      </c>
      <c r="AQ1535"/>
      <c r="AR1535"/>
      <c r="AS1535"/>
      <c r="AT1535"/>
      <c r="AU1535"/>
      <c r="AV1535"/>
    </row>
    <row r="1536" spans="27:48" ht="23.45" customHeight="1" x14ac:dyDescent="0.2">
      <c r="AA1536" s="97"/>
      <c r="AB1536" s="97"/>
      <c r="AC1536" s="97"/>
      <c r="AD1536" s="97"/>
      <c r="AE1536" s="97"/>
      <c r="AF1536" s="93"/>
      <c r="AG1536" s="93"/>
      <c r="AH1536" s="93"/>
      <c r="AI1536" s="30"/>
      <c r="AJ1536" s="30"/>
      <c r="AK1536" s="30"/>
      <c r="AL1536" s="30"/>
      <c r="AM1536" s="109"/>
      <c r="AN1536" s="109"/>
      <c r="AO1536" s="30"/>
      <c r="AP1536" s="109" t="s">
        <v>2289</v>
      </c>
      <c r="AQ1536"/>
      <c r="AR1536"/>
      <c r="AS1536"/>
      <c r="AT1536"/>
      <c r="AU1536"/>
      <c r="AV1536"/>
    </row>
    <row r="1537" spans="27:48" ht="23.45" customHeight="1" x14ac:dyDescent="0.2">
      <c r="AA1537" s="97"/>
      <c r="AB1537" s="97"/>
      <c r="AC1537" s="97"/>
      <c r="AD1537" s="97"/>
      <c r="AE1537" s="97"/>
      <c r="AF1537" s="93"/>
      <c r="AG1537" s="93"/>
      <c r="AH1537" s="93"/>
      <c r="AI1537" s="30"/>
      <c r="AJ1537" s="30"/>
      <c r="AK1537" s="30"/>
      <c r="AL1537" s="30"/>
      <c r="AM1537" s="109"/>
      <c r="AN1537" s="109"/>
      <c r="AO1537" s="30"/>
      <c r="AP1537" s="109" t="s">
        <v>2290</v>
      </c>
      <c r="AQ1537"/>
      <c r="AR1537"/>
      <c r="AS1537"/>
      <c r="AT1537"/>
      <c r="AU1537"/>
      <c r="AV1537"/>
    </row>
    <row r="1538" spans="27:48" ht="23.45" customHeight="1" x14ac:dyDescent="0.2">
      <c r="AA1538" s="97"/>
      <c r="AB1538" s="97"/>
      <c r="AC1538" s="97"/>
      <c r="AD1538" s="97"/>
      <c r="AE1538" s="97"/>
      <c r="AF1538" s="93"/>
      <c r="AG1538" s="93"/>
      <c r="AH1538" s="93"/>
      <c r="AI1538" s="30"/>
      <c r="AJ1538" s="30"/>
      <c r="AK1538" s="30"/>
      <c r="AL1538" s="30"/>
      <c r="AM1538" s="109"/>
      <c r="AN1538" s="109"/>
      <c r="AO1538" s="30"/>
      <c r="AP1538" s="109" t="s">
        <v>2291</v>
      </c>
      <c r="AQ1538"/>
      <c r="AR1538"/>
      <c r="AS1538"/>
      <c r="AT1538"/>
      <c r="AU1538"/>
      <c r="AV1538"/>
    </row>
    <row r="1539" spans="27:48" ht="23.45" customHeight="1" x14ac:dyDescent="0.2">
      <c r="AA1539" s="97"/>
      <c r="AB1539" s="97"/>
      <c r="AC1539" s="97"/>
      <c r="AD1539" s="97"/>
      <c r="AE1539" s="97"/>
      <c r="AF1539" s="93"/>
      <c r="AG1539" s="93"/>
      <c r="AH1539" s="93"/>
      <c r="AI1539" s="30"/>
      <c r="AJ1539" s="30"/>
      <c r="AK1539" s="30"/>
      <c r="AL1539" s="30"/>
      <c r="AM1539" s="109"/>
      <c r="AN1539" s="109"/>
      <c r="AO1539" s="30"/>
      <c r="AP1539" s="109" t="s">
        <v>2292</v>
      </c>
      <c r="AQ1539"/>
      <c r="AR1539"/>
      <c r="AS1539"/>
      <c r="AT1539"/>
      <c r="AU1539"/>
      <c r="AV1539"/>
    </row>
    <row r="1540" spans="27:48" ht="23.45" customHeight="1" x14ac:dyDescent="0.2">
      <c r="AA1540" s="97"/>
      <c r="AB1540" s="97"/>
      <c r="AC1540" s="97"/>
      <c r="AD1540" s="97"/>
      <c r="AE1540" s="97"/>
      <c r="AF1540" s="93"/>
      <c r="AG1540" s="93"/>
      <c r="AH1540" s="93"/>
      <c r="AI1540" s="30"/>
      <c r="AJ1540" s="30"/>
      <c r="AK1540" s="30"/>
      <c r="AL1540" s="30"/>
      <c r="AM1540" s="109"/>
      <c r="AN1540" s="109"/>
      <c r="AO1540" s="30"/>
      <c r="AP1540" s="109" t="s">
        <v>2293</v>
      </c>
      <c r="AQ1540"/>
      <c r="AR1540"/>
      <c r="AS1540"/>
      <c r="AT1540"/>
      <c r="AU1540"/>
      <c r="AV1540"/>
    </row>
    <row r="1541" spans="27:48" ht="23.45" customHeight="1" x14ac:dyDescent="0.2">
      <c r="AA1541" s="97"/>
      <c r="AB1541" s="97"/>
      <c r="AC1541" s="97"/>
      <c r="AD1541" s="97"/>
      <c r="AE1541" s="97"/>
      <c r="AF1541" s="93"/>
      <c r="AG1541" s="93"/>
      <c r="AH1541" s="93"/>
      <c r="AI1541" s="30"/>
      <c r="AJ1541" s="30"/>
      <c r="AK1541" s="30"/>
      <c r="AL1541" s="30"/>
      <c r="AM1541" s="109"/>
      <c r="AN1541" s="109"/>
      <c r="AO1541" s="30"/>
      <c r="AP1541" s="109" t="s">
        <v>2294</v>
      </c>
      <c r="AQ1541"/>
      <c r="AR1541"/>
      <c r="AS1541"/>
      <c r="AT1541"/>
      <c r="AU1541"/>
      <c r="AV1541"/>
    </row>
    <row r="1542" spans="27:48" ht="23.45" customHeight="1" x14ac:dyDescent="0.2">
      <c r="AA1542" s="97"/>
      <c r="AB1542" s="97"/>
      <c r="AC1542" s="97"/>
      <c r="AD1542" s="97"/>
      <c r="AE1542" s="97"/>
      <c r="AF1542" s="93"/>
      <c r="AG1542" s="93"/>
      <c r="AH1542" s="93"/>
      <c r="AI1542" s="30"/>
      <c r="AJ1542" s="30"/>
      <c r="AK1542" s="30"/>
      <c r="AL1542" s="30"/>
      <c r="AM1542" s="109"/>
      <c r="AN1542" s="109"/>
      <c r="AO1542" s="30"/>
      <c r="AP1542" s="109" t="s">
        <v>2295</v>
      </c>
      <c r="AQ1542"/>
      <c r="AR1542"/>
      <c r="AS1542"/>
      <c r="AT1542"/>
      <c r="AU1542"/>
      <c r="AV1542"/>
    </row>
    <row r="1543" spans="27:48" ht="23.45" customHeight="1" x14ac:dyDescent="0.2">
      <c r="AA1543" s="97"/>
      <c r="AB1543" s="97"/>
      <c r="AC1543" s="97"/>
      <c r="AD1543" s="97"/>
      <c r="AE1543" s="97"/>
      <c r="AF1543" s="93"/>
      <c r="AG1543" s="93"/>
      <c r="AH1543" s="93"/>
      <c r="AI1543" s="30"/>
      <c r="AJ1543" s="30"/>
      <c r="AK1543" s="30"/>
      <c r="AL1543" s="30"/>
      <c r="AM1543" s="109"/>
      <c r="AN1543" s="109"/>
      <c r="AO1543" s="30"/>
      <c r="AP1543" s="109" t="s">
        <v>2296</v>
      </c>
      <c r="AQ1543"/>
      <c r="AR1543"/>
      <c r="AS1543"/>
      <c r="AT1543"/>
      <c r="AU1543"/>
      <c r="AV1543"/>
    </row>
    <row r="1544" spans="27:48" ht="23.45" customHeight="1" x14ac:dyDescent="0.2">
      <c r="AA1544" s="97"/>
      <c r="AB1544" s="97"/>
      <c r="AC1544" s="97"/>
      <c r="AD1544" s="97"/>
      <c r="AE1544" s="97"/>
      <c r="AF1544" s="93"/>
      <c r="AG1544" s="93"/>
      <c r="AH1544" s="93"/>
      <c r="AI1544" s="30"/>
      <c r="AJ1544" s="30"/>
      <c r="AK1544" s="30"/>
      <c r="AL1544" s="30"/>
      <c r="AM1544" s="109"/>
      <c r="AN1544" s="109"/>
      <c r="AO1544" s="30"/>
      <c r="AP1544" s="109" t="s">
        <v>2297</v>
      </c>
      <c r="AQ1544"/>
      <c r="AR1544"/>
      <c r="AS1544"/>
      <c r="AT1544"/>
      <c r="AU1544"/>
      <c r="AV1544"/>
    </row>
    <row r="1545" spans="27:48" ht="23.45" customHeight="1" x14ac:dyDescent="0.2">
      <c r="AA1545" s="97"/>
      <c r="AB1545" s="97"/>
      <c r="AC1545" s="97"/>
      <c r="AD1545" s="97"/>
      <c r="AE1545" s="97"/>
      <c r="AF1545" s="93"/>
      <c r="AG1545" s="93"/>
      <c r="AH1545" s="93"/>
      <c r="AI1545" s="30"/>
      <c r="AJ1545" s="30"/>
      <c r="AK1545" s="30"/>
      <c r="AL1545" s="30"/>
      <c r="AM1545" s="109"/>
      <c r="AN1545" s="109"/>
      <c r="AO1545" s="30"/>
      <c r="AP1545" s="109" t="s">
        <v>2298</v>
      </c>
      <c r="AQ1545"/>
      <c r="AR1545"/>
      <c r="AS1545"/>
      <c r="AT1545"/>
      <c r="AU1545"/>
      <c r="AV1545"/>
    </row>
    <row r="1546" spans="27:48" ht="23.45" customHeight="1" x14ac:dyDescent="0.2">
      <c r="AA1546" s="97"/>
      <c r="AB1546" s="97"/>
      <c r="AC1546" s="97"/>
      <c r="AD1546" s="97"/>
      <c r="AE1546" s="97"/>
      <c r="AF1546" s="93"/>
      <c r="AG1546" s="93"/>
      <c r="AH1546" s="93"/>
      <c r="AI1546" s="30"/>
      <c r="AJ1546" s="30"/>
      <c r="AK1546" s="30"/>
      <c r="AL1546" s="30"/>
      <c r="AM1546" s="109"/>
      <c r="AN1546" s="109"/>
      <c r="AO1546" s="30"/>
      <c r="AP1546" s="109" t="s">
        <v>2299</v>
      </c>
      <c r="AQ1546"/>
      <c r="AR1546"/>
      <c r="AS1546"/>
      <c r="AT1546"/>
      <c r="AU1546"/>
      <c r="AV1546"/>
    </row>
    <row r="1547" spans="27:48" ht="23.45" customHeight="1" x14ac:dyDescent="0.2">
      <c r="AA1547" s="97"/>
      <c r="AB1547" s="97"/>
      <c r="AC1547" s="97"/>
      <c r="AD1547" s="97"/>
      <c r="AE1547" s="97"/>
      <c r="AF1547" s="93"/>
      <c r="AG1547" s="93"/>
      <c r="AH1547" s="93"/>
      <c r="AI1547" s="30"/>
      <c r="AJ1547" s="30"/>
      <c r="AK1547" s="30"/>
      <c r="AL1547" s="30"/>
      <c r="AM1547" s="109"/>
      <c r="AN1547" s="109"/>
      <c r="AO1547" s="30"/>
      <c r="AP1547" s="109" t="s">
        <v>2300</v>
      </c>
      <c r="AQ1547"/>
      <c r="AR1547"/>
      <c r="AS1547"/>
      <c r="AT1547"/>
      <c r="AU1547"/>
      <c r="AV1547"/>
    </row>
    <row r="1548" spans="27:48" ht="23.45" customHeight="1" x14ac:dyDescent="0.2">
      <c r="AA1548" s="97"/>
      <c r="AB1548" s="97"/>
      <c r="AC1548" s="97"/>
      <c r="AD1548" s="97"/>
      <c r="AE1548" s="97"/>
      <c r="AF1548" s="93"/>
      <c r="AG1548" s="93"/>
      <c r="AH1548" s="93"/>
      <c r="AI1548" s="30"/>
      <c r="AJ1548" s="30"/>
      <c r="AK1548" s="30"/>
      <c r="AL1548" s="30"/>
      <c r="AM1548" s="109"/>
      <c r="AN1548" s="109"/>
      <c r="AO1548" s="30"/>
      <c r="AP1548" s="109" t="s">
        <v>2301</v>
      </c>
      <c r="AQ1548"/>
      <c r="AR1548"/>
      <c r="AS1548"/>
      <c r="AT1548"/>
      <c r="AU1548"/>
      <c r="AV1548"/>
    </row>
    <row r="1549" spans="27:48" ht="23.45" customHeight="1" x14ac:dyDescent="0.2">
      <c r="AA1549" s="97"/>
      <c r="AB1549" s="97"/>
      <c r="AC1549" s="97"/>
      <c r="AD1549" s="97"/>
      <c r="AE1549" s="97"/>
      <c r="AF1549" s="93"/>
      <c r="AG1549" s="93"/>
      <c r="AH1549" s="93"/>
      <c r="AI1549" s="30"/>
      <c r="AJ1549" s="30"/>
      <c r="AK1549" s="30"/>
      <c r="AL1549" s="30"/>
      <c r="AM1549" s="109"/>
      <c r="AN1549" s="109"/>
      <c r="AO1549" s="30"/>
      <c r="AP1549" s="109" t="s">
        <v>2302</v>
      </c>
      <c r="AQ1549"/>
      <c r="AR1549"/>
      <c r="AS1549"/>
      <c r="AT1549"/>
      <c r="AU1549"/>
      <c r="AV1549"/>
    </row>
    <row r="1550" spans="27:48" ht="23.45" customHeight="1" x14ac:dyDescent="0.2">
      <c r="AA1550" s="97"/>
      <c r="AB1550" s="97"/>
      <c r="AC1550" s="97"/>
      <c r="AD1550" s="97"/>
      <c r="AE1550" s="97"/>
      <c r="AF1550" s="93"/>
      <c r="AG1550" s="93"/>
      <c r="AH1550" s="93"/>
      <c r="AI1550" s="30"/>
      <c r="AJ1550" s="30"/>
      <c r="AK1550" s="30"/>
      <c r="AL1550" s="30"/>
      <c r="AM1550" s="109"/>
      <c r="AN1550" s="109"/>
      <c r="AO1550" s="30"/>
      <c r="AP1550" s="109" t="s">
        <v>2303</v>
      </c>
      <c r="AQ1550"/>
      <c r="AR1550"/>
      <c r="AS1550"/>
      <c r="AT1550"/>
      <c r="AU1550"/>
      <c r="AV1550"/>
    </row>
    <row r="1551" spans="27:48" ht="23.45" customHeight="1" x14ac:dyDescent="0.2">
      <c r="AA1551" s="97"/>
      <c r="AB1551" s="97"/>
      <c r="AC1551" s="97"/>
      <c r="AD1551" s="97"/>
      <c r="AE1551" s="97"/>
      <c r="AF1551" s="93"/>
      <c r="AG1551" s="93"/>
      <c r="AH1551" s="93"/>
      <c r="AI1551" s="30"/>
      <c r="AJ1551" s="30"/>
      <c r="AK1551" s="30"/>
      <c r="AL1551" s="30"/>
      <c r="AM1551" s="109"/>
      <c r="AN1551" s="109"/>
      <c r="AO1551" s="30"/>
      <c r="AP1551" s="109" t="s">
        <v>2304</v>
      </c>
      <c r="AQ1551"/>
      <c r="AR1551"/>
      <c r="AS1551"/>
      <c r="AT1551"/>
      <c r="AU1551"/>
      <c r="AV1551"/>
    </row>
    <row r="1552" spans="27:48" ht="23.45" customHeight="1" x14ac:dyDescent="0.2">
      <c r="AA1552" s="97"/>
      <c r="AB1552" s="97"/>
      <c r="AC1552" s="97"/>
      <c r="AD1552" s="97"/>
      <c r="AE1552" s="97"/>
      <c r="AF1552" s="93"/>
      <c r="AG1552" s="93"/>
      <c r="AH1552" s="93"/>
      <c r="AI1552" s="30"/>
      <c r="AJ1552" s="30"/>
      <c r="AK1552" s="30"/>
      <c r="AL1552" s="30"/>
      <c r="AM1552" s="109"/>
      <c r="AN1552" s="109"/>
      <c r="AO1552" s="30"/>
      <c r="AP1552" s="109" t="s">
        <v>2305</v>
      </c>
      <c r="AQ1552"/>
      <c r="AR1552"/>
      <c r="AS1552"/>
      <c r="AT1552"/>
      <c r="AU1552"/>
      <c r="AV1552"/>
    </row>
    <row r="1553" spans="27:48" ht="23.45" customHeight="1" x14ac:dyDescent="0.2">
      <c r="AA1553" s="97"/>
      <c r="AB1553" s="97"/>
      <c r="AC1553" s="97"/>
      <c r="AD1553" s="97"/>
      <c r="AE1553" s="97"/>
      <c r="AF1553" s="93"/>
      <c r="AG1553" s="93"/>
      <c r="AH1553" s="93"/>
      <c r="AI1553" s="30"/>
      <c r="AJ1553" s="30"/>
      <c r="AK1553" s="30"/>
      <c r="AL1553" s="30"/>
      <c r="AM1553" s="109"/>
      <c r="AN1553" s="109"/>
      <c r="AO1553" s="30"/>
      <c r="AP1553" s="109" t="s">
        <v>2306</v>
      </c>
      <c r="AQ1553"/>
      <c r="AR1553"/>
      <c r="AS1553"/>
      <c r="AT1553"/>
      <c r="AU1553"/>
      <c r="AV1553"/>
    </row>
    <row r="1554" spans="27:48" ht="23.45" customHeight="1" x14ac:dyDescent="0.2">
      <c r="AA1554" s="97"/>
      <c r="AB1554" s="97"/>
      <c r="AC1554" s="97"/>
      <c r="AD1554" s="97"/>
      <c r="AE1554" s="97"/>
      <c r="AF1554" s="93"/>
      <c r="AG1554" s="93"/>
      <c r="AH1554" s="93"/>
      <c r="AI1554" s="30"/>
      <c r="AJ1554" s="30"/>
      <c r="AK1554" s="30"/>
      <c r="AL1554" s="30"/>
      <c r="AM1554" s="109"/>
      <c r="AN1554" s="109"/>
      <c r="AO1554" s="30"/>
      <c r="AP1554" s="109" t="s">
        <v>2307</v>
      </c>
      <c r="AQ1554"/>
      <c r="AR1554"/>
      <c r="AS1554"/>
      <c r="AT1554"/>
      <c r="AU1554"/>
      <c r="AV1554"/>
    </row>
    <row r="1555" spans="27:48" ht="23.45" customHeight="1" x14ac:dyDescent="0.2">
      <c r="AA1555" s="97"/>
      <c r="AB1555" s="97"/>
      <c r="AC1555" s="97"/>
      <c r="AD1555" s="97"/>
      <c r="AE1555" s="97"/>
      <c r="AF1555" s="93"/>
      <c r="AG1555" s="93"/>
      <c r="AH1555" s="93"/>
      <c r="AI1555" s="30"/>
      <c r="AJ1555" s="30"/>
      <c r="AK1555" s="30"/>
      <c r="AL1555" s="30"/>
      <c r="AM1555" s="109"/>
      <c r="AN1555" s="109"/>
      <c r="AO1555" s="30"/>
      <c r="AP1555" s="109" t="s">
        <v>2308</v>
      </c>
      <c r="AQ1555"/>
      <c r="AR1555"/>
      <c r="AS1555"/>
      <c r="AT1555"/>
      <c r="AU1555"/>
      <c r="AV1555"/>
    </row>
    <row r="1556" spans="27:48" ht="23.45" customHeight="1" x14ac:dyDescent="0.2">
      <c r="AA1556" s="97"/>
      <c r="AB1556" s="97"/>
      <c r="AC1556" s="97"/>
      <c r="AD1556" s="97"/>
      <c r="AE1556" s="97"/>
      <c r="AF1556" s="93"/>
      <c r="AG1556" s="93"/>
      <c r="AH1556" s="93"/>
      <c r="AI1556" s="30"/>
      <c r="AJ1556" s="30"/>
      <c r="AK1556" s="30"/>
      <c r="AL1556" s="30"/>
      <c r="AM1556" s="109"/>
      <c r="AN1556" s="109"/>
      <c r="AO1556" s="30"/>
      <c r="AP1556" s="109" t="s">
        <v>2309</v>
      </c>
      <c r="AQ1556"/>
      <c r="AR1556"/>
      <c r="AS1556"/>
      <c r="AT1556"/>
      <c r="AU1556"/>
      <c r="AV1556"/>
    </row>
    <row r="1557" spans="27:48" ht="23.45" customHeight="1" x14ac:dyDescent="0.2">
      <c r="AA1557" s="97"/>
      <c r="AB1557" s="97"/>
      <c r="AC1557" s="97"/>
      <c r="AD1557" s="97"/>
      <c r="AE1557" s="97"/>
      <c r="AF1557" s="93"/>
      <c r="AG1557" s="93"/>
      <c r="AH1557" s="93"/>
      <c r="AI1557" s="30"/>
      <c r="AJ1557" s="30"/>
      <c r="AK1557" s="30"/>
      <c r="AL1557" s="30"/>
      <c r="AM1557" s="109"/>
      <c r="AN1557" s="109"/>
      <c r="AO1557" s="30"/>
      <c r="AP1557" s="109" t="s">
        <v>2310</v>
      </c>
      <c r="AQ1557"/>
      <c r="AR1557"/>
      <c r="AS1557"/>
      <c r="AT1557"/>
      <c r="AU1557"/>
      <c r="AV1557"/>
    </row>
    <row r="1558" spans="27:48" ht="23.45" customHeight="1" x14ac:dyDescent="0.2">
      <c r="AA1558" s="97"/>
      <c r="AB1558" s="97"/>
      <c r="AC1558" s="97"/>
      <c r="AD1558" s="97"/>
      <c r="AE1558" s="97"/>
      <c r="AF1558" s="93"/>
      <c r="AG1558" s="93"/>
      <c r="AH1558" s="93"/>
      <c r="AI1558" s="30"/>
      <c r="AJ1558" s="30"/>
      <c r="AK1558" s="30"/>
      <c r="AL1558" s="30"/>
      <c r="AM1558" s="109"/>
      <c r="AN1558" s="109"/>
      <c r="AO1558" s="30"/>
      <c r="AP1558" s="109" t="s">
        <v>2311</v>
      </c>
      <c r="AQ1558"/>
      <c r="AR1558"/>
      <c r="AS1558"/>
      <c r="AT1558"/>
      <c r="AU1558"/>
      <c r="AV1558"/>
    </row>
    <row r="1559" spans="27:48" ht="23.45" customHeight="1" x14ac:dyDescent="0.2">
      <c r="AA1559" s="97"/>
      <c r="AB1559" s="97"/>
      <c r="AC1559" s="97"/>
      <c r="AD1559" s="97"/>
      <c r="AE1559" s="97"/>
      <c r="AF1559" s="93"/>
      <c r="AG1559" s="93"/>
      <c r="AH1559" s="93"/>
      <c r="AI1559" s="30"/>
      <c r="AJ1559" s="30"/>
      <c r="AK1559" s="30"/>
      <c r="AL1559" s="30"/>
      <c r="AM1559" s="109"/>
      <c r="AN1559" s="109"/>
      <c r="AO1559" s="30"/>
      <c r="AP1559" s="109" t="s">
        <v>2312</v>
      </c>
      <c r="AQ1559"/>
      <c r="AR1559"/>
      <c r="AS1559"/>
      <c r="AT1559"/>
      <c r="AU1559"/>
      <c r="AV1559"/>
    </row>
    <row r="1560" spans="27:48" ht="23.45" customHeight="1" x14ac:dyDescent="0.2">
      <c r="AA1560" s="97"/>
      <c r="AB1560" s="97"/>
      <c r="AC1560" s="97"/>
      <c r="AD1560" s="97"/>
      <c r="AE1560" s="97"/>
      <c r="AF1560" s="93"/>
      <c r="AG1560" s="93"/>
      <c r="AH1560" s="93"/>
      <c r="AI1560" s="30"/>
      <c r="AJ1560" s="30"/>
      <c r="AK1560" s="30"/>
      <c r="AL1560" s="30"/>
      <c r="AM1560" s="109"/>
      <c r="AN1560" s="109"/>
      <c r="AO1560" s="30"/>
      <c r="AP1560" s="109" t="s">
        <v>2313</v>
      </c>
      <c r="AQ1560"/>
      <c r="AR1560"/>
      <c r="AS1560"/>
      <c r="AT1560"/>
      <c r="AU1560"/>
      <c r="AV1560"/>
    </row>
    <row r="1561" spans="27:48" ht="23.45" customHeight="1" x14ac:dyDescent="0.2">
      <c r="AA1561" s="97"/>
      <c r="AB1561" s="97"/>
      <c r="AC1561" s="97"/>
      <c r="AD1561" s="97"/>
      <c r="AE1561" s="97"/>
      <c r="AF1561" s="93"/>
      <c r="AG1561" s="93"/>
      <c r="AH1561" s="93"/>
      <c r="AI1561" s="30"/>
      <c r="AJ1561" s="30"/>
      <c r="AK1561" s="30"/>
      <c r="AL1561" s="30"/>
      <c r="AM1561" s="109"/>
      <c r="AN1561" s="109"/>
      <c r="AO1561" s="30"/>
      <c r="AP1561" s="109" t="s">
        <v>2314</v>
      </c>
      <c r="AQ1561"/>
      <c r="AR1561"/>
      <c r="AS1561"/>
      <c r="AT1561"/>
      <c r="AU1561"/>
      <c r="AV1561"/>
    </row>
    <row r="1562" spans="27:48" ht="23.45" customHeight="1" x14ac:dyDescent="0.2">
      <c r="AA1562" s="97"/>
      <c r="AB1562" s="97"/>
      <c r="AC1562" s="97"/>
      <c r="AD1562" s="97"/>
      <c r="AE1562" s="97"/>
      <c r="AF1562" s="93"/>
      <c r="AG1562" s="93"/>
      <c r="AH1562" s="93"/>
      <c r="AI1562" s="30"/>
      <c r="AJ1562" s="30"/>
      <c r="AK1562" s="30"/>
      <c r="AL1562" s="30"/>
      <c r="AM1562" s="109"/>
      <c r="AN1562" s="109"/>
      <c r="AO1562" s="30"/>
      <c r="AP1562" s="109" t="s">
        <v>2315</v>
      </c>
      <c r="AQ1562"/>
      <c r="AR1562"/>
      <c r="AS1562"/>
      <c r="AT1562"/>
      <c r="AU1562"/>
      <c r="AV1562"/>
    </row>
    <row r="1563" spans="27:48" ht="23.45" customHeight="1" x14ac:dyDescent="0.2">
      <c r="AA1563" s="97"/>
      <c r="AB1563" s="97"/>
      <c r="AC1563" s="97"/>
      <c r="AD1563" s="97"/>
      <c r="AE1563" s="97"/>
      <c r="AF1563" s="93"/>
      <c r="AG1563" s="93"/>
      <c r="AH1563" s="93"/>
      <c r="AI1563" s="30"/>
      <c r="AJ1563" s="30"/>
      <c r="AK1563" s="30"/>
      <c r="AL1563" s="30"/>
      <c r="AM1563" s="109"/>
      <c r="AN1563" s="109"/>
      <c r="AO1563" s="30"/>
      <c r="AP1563" s="109" t="s">
        <v>2316</v>
      </c>
      <c r="AQ1563"/>
      <c r="AR1563"/>
      <c r="AS1563"/>
      <c r="AT1563"/>
      <c r="AU1563"/>
      <c r="AV1563"/>
    </row>
    <row r="1564" spans="27:48" ht="23.45" customHeight="1" x14ac:dyDescent="0.2">
      <c r="AA1564" s="97"/>
      <c r="AB1564" s="97"/>
      <c r="AC1564" s="97"/>
      <c r="AD1564" s="97"/>
      <c r="AE1564" s="97"/>
      <c r="AF1564" s="93"/>
      <c r="AG1564" s="93"/>
      <c r="AH1564" s="93"/>
      <c r="AI1564" s="30"/>
      <c r="AJ1564" s="30"/>
      <c r="AK1564" s="30"/>
      <c r="AL1564" s="30"/>
      <c r="AM1564" s="109"/>
      <c r="AN1564" s="109"/>
      <c r="AO1564" s="30"/>
      <c r="AP1564" s="109" t="s">
        <v>2317</v>
      </c>
      <c r="AQ1564"/>
      <c r="AR1564"/>
      <c r="AS1564"/>
      <c r="AT1564"/>
      <c r="AU1564"/>
      <c r="AV1564"/>
    </row>
    <row r="1565" spans="27:48" ht="23.45" customHeight="1" x14ac:dyDescent="0.2">
      <c r="AA1565" s="97"/>
      <c r="AB1565" s="97"/>
      <c r="AC1565" s="97"/>
      <c r="AD1565" s="97"/>
      <c r="AE1565" s="97"/>
      <c r="AF1565" s="93"/>
      <c r="AG1565" s="93"/>
      <c r="AH1565" s="93"/>
      <c r="AI1565" s="30"/>
      <c r="AJ1565" s="30"/>
      <c r="AK1565" s="30"/>
      <c r="AL1565" s="30"/>
      <c r="AM1565" s="109"/>
      <c r="AN1565" s="109"/>
      <c r="AO1565" s="30"/>
      <c r="AP1565" s="109" t="s">
        <v>2318</v>
      </c>
      <c r="AQ1565"/>
      <c r="AR1565"/>
      <c r="AS1565"/>
      <c r="AT1565"/>
      <c r="AU1565"/>
      <c r="AV1565"/>
    </row>
    <row r="1566" spans="27:48" ht="23.45" customHeight="1" x14ac:dyDescent="0.2">
      <c r="AA1566" s="97"/>
      <c r="AB1566" s="97"/>
      <c r="AC1566" s="97"/>
      <c r="AD1566" s="97"/>
      <c r="AE1566" s="97"/>
      <c r="AF1566" s="93"/>
      <c r="AG1566" s="93"/>
      <c r="AH1566" s="93"/>
      <c r="AI1566" s="30"/>
      <c r="AJ1566" s="30"/>
      <c r="AK1566" s="30"/>
      <c r="AL1566" s="30"/>
      <c r="AM1566" s="109"/>
      <c r="AN1566" s="109"/>
      <c r="AO1566" s="30"/>
      <c r="AP1566" s="109" t="s">
        <v>2319</v>
      </c>
      <c r="AQ1566"/>
      <c r="AR1566"/>
      <c r="AS1566"/>
      <c r="AT1566"/>
      <c r="AU1566"/>
      <c r="AV1566"/>
    </row>
    <row r="1567" spans="27:48" ht="23.45" customHeight="1" x14ac:dyDescent="0.2">
      <c r="AA1567" s="97"/>
      <c r="AB1567" s="97"/>
      <c r="AC1567" s="97"/>
      <c r="AD1567" s="97"/>
      <c r="AE1567" s="97"/>
      <c r="AF1567" s="93"/>
      <c r="AG1567" s="93"/>
      <c r="AH1567" s="93"/>
      <c r="AI1567" s="30"/>
      <c r="AJ1567" s="30"/>
      <c r="AK1567" s="30"/>
      <c r="AL1567" s="30"/>
      <c r="AM1567" s="109"/>
      <c r="AN1567" s="109"/>
      <c r="AO1567" s="30"/>
      <c r="AP1567" s="109" t="s">
        <v>2320</v>
      </c>
      <c r="AQ1567"/>
      <c r="AR1567"/>
      <c r="AS1567"/>
      <c r="AT1567"/>
      <c r="AU1567"/>
      <c r="AV1567"/>
    </row>
    <row r="1568" spans="27:48" ht="23.45" customHeight="1" x14ac:dyDescent="0.2">
      <c r="AA1568" s="97"/>
      <c r="AB1568" s="97"/>
      <c r="AC1568" s="97"/>
      <c r="AD1568" s="97"/>
      <c r="AE1568" s="97"/>
      <c r="AF1568" s="93"/>
      <c r="AG1568" s="93"/>
      <c r="AH1568" s="93"/>
      <c r="AI1568" s="30"/>
      <c r="AJ1568" s="30"/>
      <c r="AK1568" s="30"/>
      <c r="AL1568" s="30"/>
      <c r="AM1568" s="109"/>
      <c r="AN1568" s="109"/>
      <c r="AO1568" s="30"/>
      <c r="AP1568" s="109" t="s">
        <v>2321</v>
      </c>
      <c r="AQ1568"/>
      <c r="AR1568"/>
      <c r="AS1568"/>
      <c r="AT1568"/>
      <c r="AU1568"/>
      <c r="AV1568"/>
    </row>
    <row r="1569" spans="27:48" ht="23.45" customHeight="1" x14ac:dyDescent="0.2">
      <c r="AA1569" s="97"/>
      <c r="AB1569" s="97"/>
      <c r="AC1569" s="97"/>
      <c r="AD1569" s="97"/>
      <c r="AE1569" s="97"/>
      <c r="AF1569" s="93"/>
      <c r="AG1569" s="93"/>
      <c r="AH1569" s="93"/>
      <c r="AI1569" s="30"/>
      <c r="AJ1569" s="30"/>
      <c r="AK1569" s="30"/>
      <c r="AL1569" s="30"/>
      <c r="AM1569" s="109"/>
      <c r="AN1569" s="109"/>
      <c r="AO1569" s="30"/>
      <c r="AP1569" s="109" t="s">
        <v>2322</v>
      </c>
      <c r="AQ1569"/>
      <c r="AR1569"/>
      <c r="AS1569"/>
      <c r="AT1569"/>
      <c r="AU1569"/>
      <c r="AV1569"/>
    </row>
    <row r="1570" spans="27:48" ht="23.45" customHeight="1" x14ac:dyDescent="0.2">
      <c r="AA1570" s="97"/>
      <c r="AB1570" s="97"/>
      <c r="AC1570" s="97"/>
      <c r="AD1570" s="97"/>
      <c r="AE1570" s="97"/>
      <c r="AF1570" s="93"/>
      <c r="AG1570" s="93"/>
      <c r="AH1570" s="93"/>
      <c r="AI1570" s="30"/>
      <c r="AJ1570" s="30"/>
      <c r="AK1570" s="30"/>
      <c r="AL1570" s="30"/>
      <c r="AM1570" s="109"/>
      <c r="AN1570" s="109"/>
      <c r="AO1570" s="30"/>
      <c r="AP1570" s="109" t="s">
        <v>2323</v>
      </c>
      <c r="AQ1570"/>
      <c r="AR1570"/>
      <c r="AS1570"/>
      <c r="AT1570"/>
      <c r="AU1570"/>
      <c r="AV1570"/>
    </row>
    <row r="1571" spans="27:48" ht="23.45" customHeight="1" x14ac:dyDescent="0.2">
      <c r="AA1571" s="97"/>
      <c r="AB1571" s="97"/>
      <c r="AC1571" s="97"/>
      <c r="AD1571" s="97"/>
      <c r="AE1571" s="97"/>
      <c r="AF1571" s="93"/>
      <c r="AG1571" s="93"/>
      <c r="AH1571" s="93"/>
      <c r="AI1571" s="30"/>
      <c r="AJ1571" s="30"/>
      <c r="AK1571" s="30"/>
      <c r="AL1571" s="30"/>
      <c r="AM1571" s="109"/>
      <c r="AN1571" s="109"/>
      <c r="AO1571" s="30"/>
      <c r="AP1571" s="109" t="s">
        <v>2324</v>
      </c>
      <c r="AQ1571"/>
      <c r="AR1571"/>
      <c r="AS1571"/>
      <c r="AT1571"/>
      <c r="AU1571"/>
      <c r="AV1571"/>
    </row>
    <row r="1572" spans="27:48" ht="23.45" customHeight="1" x14ac:dyDescent="0.2">
      <c r="AA1572" s="97"/>
      <c r="AB1572" s="97"/>
      <c r="AC1572" s="97"/>
      <c r="AD1572" s="97"/>
      <c r="AE1572" s="97"/>
      <c r="AF1572" s="93"/>
      <c r="AG1572" s="93"/>
      <c r="AH1572" s="93"/>
      <c r="AI1572" s="30"/>
      <c r="AJ1572" s="30"/>
      <c r="AK1572" s="30"/>
      <c r="AL1572" s="30"/>
      <c r="AM1572" s="109"/>
      <c r="AN1572" s="109"/>
      <c r="AO1572" s="30"/>
      <c r="AP1572" s="109" t="s">
        <v>2325</v>
      </c>
      <c r="AQ1572"/>
      <c r="AR1572"/>
      <c r="AS1572"/>
      <c r="AT1572"/>
      <c r="AU1572"/>
      <c r="AV1572"/>
    </row>
    <row r="1573" spans="27:48" ht="23.45" customHeight="1" x14ac:dyDescent="0.2">
      <c r="AA1573" s="97"/>
      <c r="AB1573" s="97"/>
      <c r="AC1573" s="97"/>
      <c r="AD1573" s="97"/>
      <c r="AE1573" s="97"/>
      <c r="AF1573" s="93"/>
      <c r="AG1573" s="93"/>
      <c r="AH1573" s="93"/>
      <c r="AI1573" s="30"/>
      <c r="AJ1573" s="30"/>
      <c r="AK1573" s="30"/>
      <c r="AL1573" s="30"/>
      <c r="AM1573" s="109"/>
      <c r="AN1573" s="109"/>
      <c r="AO1573" s="30"/>
      <c r="AP1573" s="109" t="s">
        <v>2326</v>
      </c>
      <c r="AQ1573"/>
      <c r="AR1573"/>
      <c r="AS1573"/>
      <c r="AT1573"/>
      <c r="AU1573"/>
      <c r="AV1573"/>
    </row>
    <row r="1574" spans="27:48" ht="23.45" customHeight="1" x14ac:dyDescent="0.2">
      <c r="AA1574" s="97"/>
      <c r="AB1574" s="97"/>
      <c r="AC1574" s="97"/>
      <c r="AD1574" s="97"/>
      <c r="AE1574" s="97"/>
      <c r="AF1574" s="93"/>
      <c r="AG1574" s="93"/>
      <c r="AH1574" s="93"/>
      <c r="AI1574" s="30"/>
      <c r="AJ1574" s="30"/>
      <c r="AK1574" s="30"/>
      <c r="AL1574" s="30"/>
      <c r="AM1574" s="109"/>
      <c r="AN1574" s="109"/>
      <c r="AO1574" s="30"/>
      <c r="AP1574" s="109" t="s">
        <v>2327</v>
      </c>
      <c r="AQ1574"/>
      <c r="AR1574"/>
      <c r="AS1574"/>
      <c r="AT1574"/>
      <c r="AU1574"/>
      <c r="AV1574"/>
    </row>
    <row r="1575" spans="27:48" ht="23.45" customHeight="1" x14ac:dyDescent="0.2">
      <c r="AA1575" s="97"/>
      <c r="AB1575" s="97"/>
      <c r="AC1575" s="97"/>
      <c r="AD1575" s="97"/>
      <c r="AE1575" s="97"/>
      <c r="AF1575" s="93"/>
      <c r="AG1575" s="93"/>
      <c r="AH1575" s="93"/>
      <c r="AI1575" s="30"/>
      <c r="AJ1575" s="30"/>
      <c r="AK1575" s="30"/>
      <c r="AL1575" s="30"/>
      <c r="AM1575" s="109"/>
      <c r="AN1575" s="109"/>
      <c r="AO1575" s="30"/>
      <c r="AP1575" s="109" t="s">
        <v>2328</v>
      </c>
      <c r="AQ1575"/>
      <c r="AR1575"/>
      <c r="AS1575"/>
      <c r="AT1575"/>
      <c r="AU1575"/>
      <c r="AV1575"/>
    </row>
    <row r="1576" spans="27:48" ht="23.45" customHeight="1" x14ac:dyDescent="0.2">
      <c r="AA1576" s="97"/>
      <c r="AB1576" s="97"/>
      <c r="AC1576" s="97"/>
      <c r="AD1576" s="97"/>
      <c r="AE1576" s="97"/>
      <c r="AF1576" s="93"/>
      <c r="AG1576" s="93"/>
      <c r="AH1576" s="93"/>
      <c r="AI1576" s="30"/>
      <c r="AJ1576" s="30"/>
      <c r="AK1576" s="30"/>
      <c r="AL1576" s="30"/>
      <c r="AM1576" s="109"/>
      <c r="AN1576" s="109"/>
      <c r="AO1576" s="30"/>
      <c r="AP1576" s="109" t="s">
        <v>2329</v>
      </c>
      <c r="AQ1576"/>
      <c r="AR1576"/>
      <c r="AS1576"/>
      <c r="AT1576"/>
      <c r="AU1576"/>
      <c r="AV1576"/>
    </row>
    <row r="1577" spans="27:48" ht="23.45" customHeight="1" x14ac:dyDescent="0.2">
      <c r="AA1577" s="97"/>
      <c r="AB1577" s="97"/>
      <c r="AC1577" s="97"/>
      <c r="AD1577" s="97"/>
      <c r="AE1577" s="97"/>
      <c r="AF1577" s="93"/>
      <c r="AG1577" s="93"/>
      <c r="AH1577" s="93"/>
      <c r="AI1577" s="30"/>
      <c r="AJ1577" s="30"/>
      <c r="AK1577" s="30"/>
      <c r="AL1577" s="30"/>
      <c r="AM1577" s="109"/>
      <c r="AN1577" s="109"/>
      <c r="AO1577" s="30"/>
      <c r="AP1577" s="109" t="s">
        <v>2330</v>
      </c>
      <c r="AQ1577"/>
      <c r="AR1577"/>
      <c r="AS1577"/>
      <c r="AT1577"/>
      <c r="AU1577"/>
      <c r="AV1577"/>
    </row>
    <row r="1578" spans="27:48" ht="23.45" customHeight="1" x14ac:dyDescent="0.2">
      <c r="AA1578" s="97"/>
      <c r="AB1578" s="97"/>
      <c r="AC1578" s="97"/>
      <c r="AD1578" s="97"/>
      <c r="AE1578" s="97"/>
      <c r="AF1578" s="93"/>
      <c r="AG1578" s="93"/>
      <c r="AH1578" s="93"/>
      <c r="AI1578" s="30"/>
      <c r="AJ1578" s="30"/>
      <c r="AK1578" s="30"/>
      <c r="AL1578" s="30"/>
      <c r="AM1578" s="109"/>
      <c r="AN1578" s="109"/>
      <c r="AO1578" s="30"/>
      <c r="AP1578" s="109" t="s">
        <v>2331</v>
      </c>
      <c r="AQ1578"/>
      <c r="AR1578"/>
      <c r="AS1578"/>
      <c r="AT1578"/>
      <c r="AU1578"/>
      <c r="AV1578"/>
    </row>
    <row r="1579" spans="27:48" ht="23.45" customHeight="1" x14ac:dyDescent="0.2">
      <c r="AA1579" s="97"/>
      <c r="AB1579" s="97"/>
      <c r="AC1579" s="97"/>
      <c r="AD1579" s="97"/>
      <c r="AE1579" s="97"/>
      <c r="AF1579" s="93"/>
      <c r="AG1579" s="93"/>
      <c r="AH1579" s="93"/>
      <c r="AI1579" s="30"/>
      <c r="AJ1579" s="30"/>
      <c r="AK1579" s="30"/>
      <c r="AL1579" s="30"/>
      <c r="AM1579" s="109"/>
      <c r="AN1579" s="109"/>
      <c r="AO1579" s="30"/>
      <c r="AP1579" s="109" t="s">
        <v>2332</v>
      </c>
      <c r="AQ1579"/>
      <c r="AR1579"/>
      <c r="AS1579"/>
      <c r="AT1579"/>
      <c r="AU1579"/>
      <c r="AV1579"/>
    </row>
    <row r="1580" spans="27:48" ht="23.45" customHeight="1" x14ac:dyDescent="0.2">
      <c r="AA1580" s="97"/>
      <c r="AB1580" s="97"/>
      <c r="AC1580" s="97"/>
      <c r="AD1580" s="97"/>
      <c r="AE1580" s="97"/>
      <c r="AF1580" s="93"/>
      <c r="AG1580" s="93"/>
      <c r="AH1580" s="93"/>
      <c r="AI1580" s="30"/>
      <c r="AJ1580" s="30"/>
      <c r="AK1580" s="30"/>
      <c r="AL1580" s="30"/>
      <c r="AM1580" s="109"/>
      <c r="AN1580" s="109"/>
      <c r="AO1580" s="30"/>
      <c r="AP1580" s="109" t="s">
        <v>2333</v>
      </c>
      <c r="AQ1580"/>
      <c r="AR1580"/>
      <c r="AS1580"/>
      <c r="AT1580"/>
      <c r="AU1580"/>
      <c r="AV1580"/>
    </row>
    <row r="1581" spans="27:48" ht="23.45" customHeight="1" x14ac:dyDescent="0.2">
      <c r="AA1581" s="97"/>
      <c r="AB1581" s="97"/>
      <c r="AC1581" s="97"/>
      <c r="AD1581" s="97"/>
      <c r="AE1581" s="97"/>
      <c r="AF1581" s="93"/>
      <c r="AG1581" s="93"/>
      <c r="AH1581" s="93"/>
      <c r="AI1581" s="30"/>
      <c r="AJ1581" s="30"/>
      <c r="AK1581" s="30"/>
      <c r="AL1581" s="30"/>
      <c r="AM1581" s="109"/>
      <c r="AN1581" s="109"/>
      <c r="AO1581" s="30"/>
      <c r="AP1581" s="109" t="s">
        <v>2334</v>
      </c>
      <c r="AQ1581"/>
      <c r="AR1581"/>
      <c r="AS1581"/>
      <c r="AT1581"/>
      <c r="AU1581"/>
      <c r="AV1581"/>
    </row>
    <row r="1582" spans="27:48" ht="23.45" customHeight="1" x14ac:dyDescent="0.2">
      <c r="AA1582" s="97"/>
      <c r="AB1582" s="97"/>
      <c r="AC1582" s="97"/>
      <c r="AD1582" s="97"/>
      <c r="AE1582" s="97"/>
      <c r="AF1582" s="93"/>
      <c r="AG1582" s="93"/>
      <c r="AH1582" s="93"/>
      <c r="AI1582" s="30"/>
      <c r="AJ1582" s="30"/>
      <c r="AK1582" s="30"/>
      <c r="AL1582" s="30"/>
      <c r="AM1582" s="109"/>
      <c r="AN1582" s="109"/>
      <c r="AO1582" s="30"/>
      <c r="AP1582" s="109" t="s">
        <v>2335</v>
      </c>
      <c r="AQ1582"/>
      <c r="AR1582"/>
      <c r="AS1582"/>
      <c r="AT1582"/>
      <c r="AU1582"/>
      <c r="AV1582"/>
    </row>
    <row r="1583" spans="27:48" ht="23.45" customHeight="1" x14ac:dyDescent="0.2">
      <c r="AA1583" s="97"/>
      <c r="AB1583" s="97"/>
      <c r="AC1583" s="97"/>
      <c r="AD1583" s="97"/>
      <c r="AE1583" s="97"/>
      <c r="AF1583" s="93"/>
      <c r="AG1583" s="93"/>
      <c r="AH1583" s="93"/>
      <c r="AI1583" s="30"/>
      <c r="AJ1583" s="30"/>
      <c r="AK1583" s="30"/>
      <c r="AL1583" s="30"/>
      <c r="AM1583" s="109"/>
      <c r="AN1583" s="109"/>
      <c r="AO1583" s="30"/>
      <c r="AP1583" s="109" t="s">
        <v>2336</v>
      </c>
      <c r="AQ1583"/>
      <c r="AR1583"/>
      <c r="AS1583"/>
      <c r="AT1583"/>
      <c r="AU1583"/>
      <c r="AV1583"/>
    </row>
    <row r="1584" spans="27:48" ht="23.45" customHeight="1" x14ac:dyDescent="0.2">
      <c r="AA1584" s="97"/>
      <c r="AB1584" s="97"/>
      <c r="AC1584" s="97"/>
      <c r="AD1584" s="97"/>
      <c r="AE1584" s="97"/>
      <c r="AF1584" s="93"/>
      <c r="AG1584" s="93"/>
      <c r="AH1584" s="93"/>
      <c r="AI1584" s="30"/>
      <c r="AJ1584" s="30"/>
      <c r="AK1584" s="30"/>
      <c r="AL1584" s="30"/>
      <c r="AM1584" s="109"/>
      <c r="AN1584" s="109"/>
      <c r="AO1584" s="30"/>
      <c r="AP1584" s="109" t="s">
        <v>2337</v>
      </c>
      <c r="AQ1584"/>
      <c r="AR1584"/>
      <c r="AS1584"/>
      <c r="AT1584"/>
      <c r="AU1584"/>
      <c r="AV1584"/>
    </row>
    <row r="1585" spans="27:48" ht="23.45" customHeight="1" x14ac:dyDescent="0.2">
      <c r="AA1585" s="97"/>
      <c r="AB1585" s="97"/>
      <c r="AC1585" s="97"/>
      <c r="AD1585" s="97"/>
      <c r="AE1585" s="97"/>
      <c r="AF1585" s="93"/>
      <c r="AG1585" s="93"/>
      <c r="AH1585" s="93"/>
      <c r="AI1585" s="30"/>
      <c r="AJ1585" s="30"/>
      <c r="AK1585" s="30"/>
      <c r="AL1585" s="30"/>
      <c r="AM1585" s="109"/>
      <c r="AN1585" s="109"/>
      <c r="AO1585" s="30"/>
      <c r="AP1585" s="109" t="s">
        <v>2338</v>
      </c>
      <c r="AQ1585"/>
      <c r="AR1585"/>
      <c r="AS1585"/>
      <c r="AT1585"/>
      <c r="AU1585"/>
      <c r="AV1585"/>
    </row>
    <row r="1586" spans="27:48" ht="23.45" customHeight="1" x14ac:dyDescent="0.2">
      <c r="AA1586" s="97"/>
      <c r="AB1586" s="97"/>
      <c r="AC1586" s="97"/>
      <c r="AD1586" s="97"/>
      <c r="AE1586" s="97"/>
      <c r="AF1586" s="93"/>
      <c r="AG1586" s="93"/>
      <c r="AH1586" s="93"/>
      <c r="AI1586" s="30"/>
      <c r="AJ1586" s="30"/>
      <c r="AK1586" s="30"/>
      <c r="AL1586" s="30"/>
      <c r="AM1586" s="109"/>
      <c r="AN1586" s="109"/>
      <c r="AO1586" s="30"/>
      <c r="AP1586" s="109" t="s">
        <v>2339</v>
      </c>
      <c r="AQ1586"/>
      <c r="AR1586"/>
      <c r="AS1586"/>
      <c r="AT1586"/>
      <c r="AU1586"/>
      <c r="AV1586"/>
    </row>
    <row r="1587" spans="27:48" ht="23.45" customHeight="1" x14ac:dyDescent="0.2">
      <c r="AA1587" s="97"/>
      <c r="AB1587" s="97"/>
      <c r="AC1587" s="97"/>
      <c r="AD1587" s="97"/>
      <c r="AE1587" s="97"/>
      <c r="AF1587" s="93"/>
      <c r="AG1587" s="93"/>
      <c r="AH1587" s="93"/>
      <c r="AI1587" s="30"/>
      <c r="AJ1587" s="30"/>
      <c r="AK1587" s="30"/>
      <c r="AL1587" s="30"/>
      <c r="AM1587" s="109"/>
      <c r="AN1587" s="109"/>
      <c r="AO1587" s="30"/>
      <c r="AP1587" s="109" t="s">
        <v>2340</v>
      </c>
      <c r="AQ1587"/>
      <c r="AR1587"/>
      <c r="AS1587"/>
      <c r="AT1587"/>
      <c r="AU1587"/>
      <c r="AV1587"/>
    </row>
    <row r="1588" spans="27:48" ht="23.45" customHeight="1" x14ac:dyDescent="0.2">
      <c r="AA1588" s="97"/>
      <c r="AB1588" s="97"/>
      <c r="AC1588" s="97"/>
      <c r="AD1588" s="97"/>
      <c r="AE1588" s="97"/>
      <c r="AF1588" s="93"/>
      <c r="AG1588" s="93"/>
      <c r="AH1588" s="93"/>
      <c r="AI1588" s="30"/>
      <c r="AJ1588" s="30"/>
      <c r="AK1588" s="30"/>
      <c r="AL1588" s="30"/>
      <c r="AM1588" s="109"/>
      <c r="AN1588" s="109"/>
      <c r="AO1588" s="30"/>
      <c r="AP1588" s="109" t="s">
        <v>2341</v>
      </c>
      <c r="AQ1588"/>
      <c r="AR1588"/>
      <c r="AS1588"/>
      <c r="AT1588"/>
      <c r="AU1588"/>
      <c r="AV1588"/>
    </row>
    <row r="1589" spans="27:48" ht="23.45" customHeight="1" x14ac:dyDescent="0.2">
      <c r="AA1589" s="97"/>
      <c r="AB1589" s="97"/>
      <c r="AC1589" s="97"/>
      <c r="AD1589" s="97"/>
      <c r="AE1589" s="97"/>
      <c r="AF1589" s="93"/>
      <c r="AG1589" s="93"/>
      <c r="AH1589" s="93"/>
      <c r="AI1589" s="30"/>
      <c r="AJ1589" s="30"/>
      <c r="AK1589" s="30"/>
      <c r="AL1589" s="30"/>
      <c r="AM1589" s="109"/>
      <c r="AN1589" s="109"/>
      <c r="AO1589" s="30"/>
      <c r="AP1589" s="109" t="s">
        <v>2342</v>
      </c>
      <c r="AQ1589"/>
      <c r="AR1589"/>
      <c r="AS1589"/>
      <c r="AT1589"/>
      <c r="AU1589"/>
      <c r="AV1589"/>
    </row>
    <row r="1590" spans="27:48" ht="23.45" customHeight="1" x14ac:dyDescent="0.2">
      <c r="AA1590" s="97"/>
      <c r="AB1590" s="97"/>
      <c r="AC1590" s="97"/>
      <c r="AD1590" s="97"/>
      <c r="AE1590" s="97"/>
      <c r="AF1590" s="93"/>
      <c r="AG1590" s="93"/>
      <c r="AH1590" s="93"/>
      <c r="AI1590" s="30"/>
      <c r="AJ1590" s="30"/>
      <c r="AK1590" s="30"/>
      <c r="AL1590" s="30"/>
      <c r="AM1590" s="109"/>
      <c r="AN1590" s="109"/>
      <c r="AO1590" s="30"/>
      <c r="AP1590" s="109" t="s">
        <v>2343</v>
      </c>
      <c r="AQ1590"/>
      <c r="AR1590"/>
      <c r="AS1590"/>
      <c r="AT1590"/>
      <c r="AU1590"/>
      <c r="AV1590"/>
    </row>
    <row r="1591" spans="27:48" ht="23.45" customHeight="1" x14ac:dyDescent="0.2">
      <c r="AA1591" s="97"/>
      <c r="AB1591" s="97"/>
      <c r="AC1591" s="97"/>
      <c r="AD1591" s="97"/>
      <c r="AE1591" s="97"/>
      <c r="AF1591" s="93"/>
      <c r="AG1591" s="93"/>
      <c r="AH1591" s="93"/>
      <c r="AI1591" s="30"/>
      <c r="AJ1591" s="30"/>
      <c r="AK1591" s="30"/>
      <c r="AL1591" s="30"/>
      <c r="AM1591" s="109"/>
      <c r="AN1591" s="109"/>
      <c r="AO1591" s="30"/>
      <c r="AP1591" s="109" t="s">
        <v>2344</v>
      </c>
      <c r="AQ1591"/>
      <c r="AR1591"/>
      <c r="AS1591"/>
      <c r="AT1591"/>
      <c r="AU1591"/>
      <c r="AV1591"/>
    </row>
    <row r="1592" spans="27:48" ht="23.45" customHeight="1" x14ac:dyDescent="0.2">
      <c r="AA1592" s="97"/>
      <c r="AB1592" s="97"/>
      <c r="AC1592" s="97"/>
      <c r="AD1592" s="97"/>
      <c r="AE1592" s="97"/>
      <c r="AF1592" s="93"/>
      <c r="AG1592" s="93"/>
      <c r="AH1592" s="93"/>
      <c r="AI1592" s="30"/>
      <c r="AJ1592" s="30"/>
      <c r="AK1592" s="30"/>
      <c r="AL1592" s="30"/>
      <c r="AM1592" s="109"/>
      <c r="AN1592" s="109"/>
      <c r="AO1592" s="30"/>
      <c r="AP1592" s="109" t="s">
        <v>2345</v>
      </c>
      <c r="AQ1592"/>
      <c r="AR1592"/>
      <c r="AS1592"/>
      <c r="AT1592"/>
      <c r="AU1592"/>
      <c r="AV1592"/>
    </row>
    <row r="1593" spans="27:48" ht="23.45" customHeight="1" x14ac:dyDescent="0.2">
      <c r="AA1593" s="97"/>
      <c r="AB1593" s="97"/>
      <c r="AC1593" s="97"/>
      <c r="AD1593" s="97"/>
      <c r="AE1593" s="97"/>
      <c r="AF1593" s="93"/>
      <c r="AG1593" s="93"/>
      <c r="AH1593" s="93"/>
      <c r="AI1593" s="30"/>
      <c r="AJ1593" s="30"/>
      <c r="AK1593" s="30"/>
      <c r="AL1593" s="30"/>
      <c r="AM1593" s="109"/>
      <c r="AN1593" s="109"/>
      <c r="AO1593" s="30"/>
      <c r="AP1593" s="109" t="s">
        <v>2346</v>
      </c>
      <c r="AQ1593"/>
      <c r="AR1593"/>
      <c r="AS1593"/>
      <c r="AT1593"/>
      <c r="AU1593"/>
      <c r="AV1593"/>
    </row>
    <row r="1594" spans="27:48" ht="23.45" customHeight="1" x14ac:dyDescent="0.2">
      <c r="AA1594" s="97"/>
      <c r="AB1594" s="97"/>
      <c r="AC1594" s="97"/>
      <c r="AD1594" s="97"/>
      <c r="AE1594" s="97"/>
      <c r="AF1594" s="93"/>
      <c r="AG1594" s="93"/>
      <c r="AH1594" s="93"/>
      <c r="AI1594" s="30"/>
      <c r="AJ1594" s="30"/>
      <c r="AK1594" s="30"/>
      <c r="AL1594" s="30"/>
      <c r="AM1594" s="109"/>
      <c r="AN1594" s="109"/>
      <c r="AO1594" s="30"/>
      <c r="AP1594" s="109" t="s">
        <v>2347</v>
      </c>
      <c r="AQ1594"/>
      <c r="AR1594"/>
      <c r="AS1594"/>
      <c r="AT1594"/>
      <c r="AU1594"/>
      <c r="AV1594"/>
    </row>
    <row r="1595" spans="27:48" ht="23.45" customHeight="1" x14ac:dyDescent="0.2">
      <c r="AA1595" s="97"/>
      <c r="AB1595" s="97"/>
      <c r="AC1595" s="97"/>
      <c r="AD1595" s="97"/>
      <c r="AE1595" s="97"/>
      <c r="AF1595" s="93"/>
      <c r="AG1595" s="93"/>
      <c r="AH1595" s="93"/>
      <c r="AI1595" s="30"/>
      <c r="AJ1595" s="30"/>
      <c r="AK1595" s="30"/>
      <c r="AL1595" s="30"/>
      <c r="AM1595" s="109"/>
      <c r="AN1595" s="109"/>
      <c r="AO1595" s="30"/>
      <c r="AP1595" s="109" t="s">
        <v>2348</v>
      </c>
      <c r="AQ1595"/>
      <c r="AR1595"/>
      <c r="AS1595"/>
      <c r="AT1595"/>
      <c r="AU1595"/>
      <c r="AV1595"/>
    </row>
    <row r="1596" spans="27:48" ht="23.45" customHeight="1" x14ac:dyDescent="0.2">
      <c r="AA1596" s="97"/>
      <c r="AB1596" s="97"/>
      <c r="AC1596" s="97"/>
      <c r="AD1596" s="97"/>
      <c r="AE1596" s="97"/>
      <c r="AF1596" s="93"/>
      <c r="AG1596" s="93"/>
      <c r="AH1596" s="93"/>
      <c r="AI1596" s="30"/>
      <c r="AJ1596" s="30"/>
      <c r="AK1596" s="30"/>
      <c r="AL1596" s="30"/>
      <c r="AM1596" s="109"/>
      <c r="AN1596" s="109"/>
      <c r="AO1596" s="30"/>
      <c r="AP1596" s="109" t="s">
        <v>2349</v>
      </c>
      <c r="AQ1596"/>
      <c r="AR1596"/>
      <c r="AS1596"/>
      <c r="AT1596"/>
      <c r="AU1596"/>
      <c r="AV1596"/>
    </row>
    <row r="1597" spans="27:48" ht="23.45" customHeight="1" x14ac:dyDescent="0.2">
      <c r="AA1597" s="97"/>
      <c r="AB1597" s="97"/>
      <c r="AC1597" s="97"/>
      <c r="AD1597" s="97"/>
      <c r="AE1597" s="97"/>
      <c r="AF1597" s="93"/>
      <c r="AG1597" s="93"/>
      <c r="AH1597" s="93"/>
      <c r="AI1597" s="30"/>
      <c r="AJ1597" s="30"/>
      <c r="AK1597" s="30"/>
      <c r="AL1597" s="30"/>
      <c r="AM1597" s="109"/>
      <c r="AN1597" s="109"/>
      <c r="AO1597" s="30"/>
      <c r="AP1597" s="109" t="s">
        <v>2350</v>
      </c>
      <c r="AQ1597"/>
      <c r="AR1597"/>
      <c r="AS1597"/>
      <c r="AT1597"/>
      <c r="AU1597"/>
      <c r="AV1597"/>
    </row>
    <row r="1598" spans="27:48" ht="23.45" customHeight="1" x14ac:dyDescent="0.2">
      <c r="AA1598" s="97"/>
      <c r="AB1598" s="97"/>
      <c r="AC1598" s="97"/>
      <c r="AD1598" s="97"/>
      <c r="AE1598" s="97"/>
      <c r="AF1598" s="93"/>
      <c r="AG1598" s="93"/>
      <c r="AH1598" s="93"/>
      <c r="AI1598" s="30"/>
      <c r="AJ1598" s="30"/>
      <c r="AK1598" s="30"/>
      <c r="AL1598" s="30"/>
      <c r="AM1598" s="109"/>
      <c r="AN1598" s="109"/>
      <c r="AO1598" s="30"/>
      <c r="AP1598" s="109" t="s">
        <v>2351</v>
      </c>
      <c r="AQ1598"/>
      <c r="AR1598"/>
      <c r="AS1598"/>
      <c r="AT1598"/>
      <c r="AU1598"/>
      <c r="AV1598"/>
    </row>
    <row r="1599" spans="27:48" ht="23.45" customHeight="1" x14ac:dyDescent="0.2">
      <c r="AA1599" s="97"/>
      <c r="AB1599" s="97"/>
      <c r="AC1599" s="97"/>
      <c r="AD1599" s="97"/>
      <c r="AE1599" s="97"/>
      <c r="AF1599" s="93"/>
      <c r="AG1599" s="93"/>
      <c r="AH1599" s="93"/>
      <c r="AI1599" s="30"/>
      <c r="AJ1599" s="30"/>
      <c r="AK1599" s="30"/>
      <c r="AL1599" s="30"/>
      <c r="AM1599" s="109"/>
      <c r="AN1599" s="109"/>
      <c r="AO1599" s="30"/>
      <c r="AP1599" s="109" t="s">
        <v>2352</v>
      </c>
      <c r="AQ1599"/>
      <c r="AR1599"/>
      <c r="AS1599"/>
      <c r="AT1599"/>
      <c r="AU1599"/>
      <c r="AV1599"/>
    </row>
    <row r="1600" spans="27:48" ht="23.45" customHeight="1" x14ac:dyDescent="0.2">
      <c r="AA1600" s="97"/>
      <c r="AB1600" s="97"/>
      <c r="AC1600" s="97"/>
      <c r="AD1600" s="97"/>
      <c r="AE1600" s="97"/>
      <c r="AF1600" s="93"/>
      <c r="AG1600" s="93"/>
      <c r="AH1600" s="93"/>
      <c r="AI1600" s="30"/>
      <c r="AJ1600" s="30"/>
      <c r="AK1600" s="30"/>
      <c r="AL1600" s="30"/>
      <c r="AM1600" s="109"/>
      <c r="AN1600" s="109"/>
      <c r="AO1600" s="30"/>
      <c r="AP1600" s="109" t="s">
        <v>2353</v>
      </c>
      <c r="AQ1600"/>
      <c r="AR1600"/>
      <c r="AS1600"/>
      <c r="AT1600"/>
      <c r="AU1600"/>
      <c r="AV1600"/>
    </row>
    <row r="1601" spans="27:48" ht="23.45" customHeight="1" x14ac:dyDescent="0.2">
      <c r="AA1601" s="97"/>
      <c r="AB1601" s="97"/>
      <c r="AC1601" s="97"/>
      <c r="AD1601" s="97"/>
      <c r="AE1601" s="97"/>
      <c r="AF1601" s="93"/>
      <c r="AG1601" s="93"/>
      <c r="AH1601" s="93"/>
      <c r="AI1601" s="30"/>
      <c r="AJ1601" s="30"/>
      <c r="AK1601" s="30"/>
      <c r="AL1601" s="30"/>
      <c r="AM1601" s="109"/>
      <c r="AN1601" s="109"/>
      <c r="AO1601" s="30"/>
      <c r="AP1601" s="109" t="s">
        <v>2354</v>
      </c>
      <c r="AQ1601"/>
      <c r="AR1601"/>
      <c r="AS1601"/>
      <c r="AT1601"/>
      <c r="AU1601"/>
      <c r="AV1601"/>
    </row>
    <row r="1602" spans="27:48" ht="23.45" customHeight="1" x14ac:dyDescent="0.2">
      <c r="AA1602" s="97"/>
      <c r="AB1602" s="97"/>
      <c r="AC1602" s="97"/>
      <c r="AD1602" s="97"/>
      <c r="AE1602" s="97"/>
      <c r="AF1602" s="93"/>
      <c r="AG1602" s="93"/>
      <c r="AH1602" s="93"/>
      <c r="AI1602" s="30"/>
      <c r="AJ1602" s="30"/>
      <c r="AK1602" s="30"/>
      <c r="AL1602" s="30"/>
      <c r="AM1602" s="109"/>
      <c r="AN1602" s="109"/>
      <c r="AO1602" s="30"/>
      <c r="AP1602" s="109" t="s">
        <v>2355</v>
      </c>
      <c r="AQ1602"/>
      <c r="AR1602"/>
      <c r="AS1602"/>
      <c r="AT1602"/>
      <c r="AU1602"/>
      <c r="AV1602"/>
    </row>
    <row r="1603" spans="27:48" ht="23.45" customHeight="1" x14ac:dyDescent="0.2">
      <c r="AA1603" s="97"/>
      <c r="AB1603" s="97"/>
      <c r="AC1603" s="97"/>
      <c r="AD1603" s="97"/>
      <c r="AE1603" s="97"/>
      <c r="AF1603" s="93"/>
      <c r="AG1603" s="93"/>
      <c r="AH1603" s="93"/>
      <c r="AI1603" s="30"/>
      <c r="AJ1603" s="30"/>
      <c r="AK1603" s="30"/>
      <c r="AL1603" s="30"/>
      <c r="AM1603" s="109"/>
      <c r="AN1603" s="109"/>
      <c r="AO1603" s="30"/>
      <c r="AP1603" s="109" t="s">
        <v>2356</v>
      </c>
      <c r="AQ1603"/>
      <c r="AR1603"/>
      <c r="AS1603"/>
      <c r="AT1603"/>
      <c r="AU1603"/>
      <c r="AV1603"/>
    </row>
    <row r="1604" spans="27:48" ht="23.45" customHeight="1" x14ac:dyDescent="0.2">
      <c r="AA1604" s="97"/>
      <c r="AB1604" s="97"/>
      <c r="AC1604" s="97"/>
      <c r="AD1604" s="97"/>
      <c r="AE1604" s="97"/>
      <c r="AF1604" s="93"/>
      <c r="AG1604" s="93"/>
      <c r="AH1604" s="93"/>
      <c r="AI1604" s="30"/>
      <c r="AJ1604" s="30"/>
      <c r="AK1604" s="30"/>
      <c r="AL1604" s="30"/>
      <c r="AM1604" s="109"/>
      <c r="AN1604" s="109"/>
      <c r="AO1604" s="30"/>
      <c r="AP1604" s="109" t="s">
        <v>2357</v>
      </c>
      <c r="AQ1604"/>
      <c r="AR1604"/>
      <c r="AS1604"/>
      <c r="AT1604"/>
      <c r="AU1604"/>
      <c r="AV1604"/>
    </row>
    <row r="1605" spans="27:48" ht="23.45" customHeight="1" x14ac:dyDescent="0.2">
      <c r="AA1605" s="97"/>
      <c r="AB1605" s="97"/>
      <c r="AC1605" s="97"/>
      <c r="AD1605" s="97"/>
      <c r="AE1605" s="97"/>
      <c r="AF1605" s="93"/>
      <c r="AG1605" s="93"/>
      <c r="AH1605" s="93"/>
      <c r="AI1605" s="30"/>
      <c r="AJ1605" s="30"/>
      <c r="AK1605" s="30"/>
      <c r="AL1605" s="30"/>
      <c r="AM1605" s="109"/>
      <c r="AN1605" s="109"/>
      <c r="AO1605" s="30"/>
      <c r="AP1605" s="109" t="s">
        <v>2358</v>
      </c>
      <c r="AQ1605"/>
      <c r="AR1605"/>
      <c r="AS1605"/>
      <c r="AT1605"/>
      <c r="AU1605"/>
      <c r="AV1605"/>
    </row>
    <row r="1606" spans="27:48" ht="23.45" customHeight="1" x14ac:dyDescent="0.2">
      <c r="AA1606" s="97"/>
      <c r="AB1606" s="97"/>
      <c r="AC1606" s="97"/>
      <c r="AD1606" s="97"/>
      <c r="AE1606" s="97"/>
      <c r="AF1606" s="93"/>
      <c r="AG1606" s="93"/>
      <c r="AH1606" s="93"/>
      <c r="AI1606" s="30"/>
      <c r="AJ1606" s="30"/>
      <c r="AK1606" s="30"/>
      <c r="AL1606" s="30"/>
      <c r="AM1606" s="109"/>
      <c r="AN1606" s="109"/>
      <c r="AO1606" s="30"/>
      <c r="AP1606" s="109" t="s">
        <v>2359</v>
      </c>
      <c r="AQ1606"/>
      <c r="AR1606"/>
      <c r="AS1606"/>
      <c r="AT1606"/>
      <c r="AU1606"/>
      <c r="AV1606"/>
    </row>
    <row r="1607" spans="27:48" ht="23.45" customHeight="1" x14ac:dyDescent="0.2">
      <c r="AA1607" s="97"/>
      <c r="AB1607" s="97"/>
      <c r="AC1607" s="97"/>
      <c r="AD1607" s="97"/>
      <c r="AE1607" s="97"/>
      <c r="AF1607" s="93"/>
      <c r="AG1607" s="93"/>
      <c r="AH1607" s="93"/>
      <c r="AI1607" s="30"/>
      <c r="AJ1607" s="30"/>
      <c r="AK1607" s="30"/>
      <c r="AL1607" s="30"/>
      <c r="AM1607" s="109"/>
      <c r="AN1607" s="109"/>
      <c r="AO1607" s="30"/>
      <c r="AP1607" s="109" t="s">
        <v>2360</v>
      </c>
      <c r="AQ1607"/>
      <c r="AR1607"/>
      <c r="AS1607"/>
      <c r="AT1607"/>
      <c r="AU1607"/>
      <c r="AV1607"/>
    </row>
    <row r="1608" spans="27:48" ht="23.45" customHeight="1" x14ac:dyDescent="0.2">
      <c r="AA1608" s="97"/>
      <c r="AB1608" s="97"/>
      <c r="AC1608" s="97"/>
      <c r="AD1608" s="97"/>
      <c r="AE1608" s="97"/>
      <c r="AF1608" s="93"/>
      <c r="AG1608" s="93"/>
      <c r="AH1608" s="93"/>
      <c r="AI1608" s="30"/>
      <c r="AJ1608" s="30"/>
      <c r="AK1608" s="30"/>
      <c r="AL1608" s="30"/>
      <c r="AM1608" s="109"/>
      <c r="AN1608" s="109"/>
      <c r="AO1608" s="30"/>
      <c r="AP1608" s="109" t="s">
        <v>2361</v>
      </c>
      <c r="AQ1608"/>
      <c r="AR1608"/>
      <c r="AS1608"/>
      <c r="AT1608"/>
      <c r="AU1608"/>
      <c r="AV1608"/>
    </row>
    <row r="1609" spans="27:48" ht="23.45" customHeight="1" x14ac:dyDescent="0.2">
      <c r="AA1609" s="97"/>
      <c r="AB1609" s="97"/>
      <c r="AC1609" s="97"/>
      <c r="AD1609" s="97"/>
      <c r="AE1609" s="97"/>
      <c r="AF1609" s="93"/>
      <c r="AG1609" s="93"/>
      <c r="AH1609" s="93"/>
      <c r="AI1609" s="30"/>
      <c r="AJ1609" s="30"/>
      <c r="AK1609" s="30"/>
      <c r="AL1609" s="30"/>
      <c r="AM1609" s="109"/>
      <c r="AN1609" s="109"/>
      <c r="AO1609" s="30"/>
      <c r="AP1609" s="109" t="s">
        <v>2362</v>
      </c>
      <c r="AQ1609"/>
      <c r="AR1609"/>
      <c r="AS1609"/>
      <c r="AT1609"/>
      <c r="AU1609"/>
      <c r="AV1609"/>
    </row>
    <row r="1610" spans="27:48" ht="23.45" customHeight="1" x14ac:dyDescent="0.2">
      <c r="AA1610" s="97"/>
      <c r="AB1610" s="97"/>
      <c r="AC1610" s="97"/>
      <c r="AD1610" s="97"/>
      <c r="AE1610" s="97"/>
      <c r="AF1610" s="93"/>
      <c r="AG1610" s="93"/>
      <c r="AH1610" s="93"/>
      <c r="AI1610" s="30"/>
      <c r="AJ1610" s="30"/>
      <c r="AK1610" s="30"/>
      <c r="AL1610" s="30"/>
      <c r="AM1610" s="109"/>
      <c r="AN1610" s="109"/>
      <c r="AO1610" s="30"/>
      <c r="AP1610" s="109" t="s">
        <v>2363</v>
      </c>
      <c r="AQ1610"/>
      <c r="AR1610"/>
      <c r="AS1610"/>
      <c r="AT1610"/>
      <c r="AU1610"/>
      <c r="AV1610"/>
    </row>
    <row r="1611" spans="27:48" ht="23.45" customHeight="1" x14ac:dyDescent="0.2">
      <c r="AA1611" s="97"/>
      <c r="AB1611" s="97"/>
      <c r="AC1611" s="97"/>
      <c r="AD1611" s="97"/>
      <c r="AE1611" s="97"/>
      <c r="AF1611" s="93"/>
      <c r="AG1611" s="93"/>
      <c r="AH1611" s="93"/>
      <c r="AI1611" s="30"/>
      <c r="AJ1611" s="30"/>
      <c r="AK1611" s="30"/>
      <c r="AL1611" s="30"/>
      <c r="AM1611" s="109"/>
      <c r="AN1611" s="109"/>
      <c r="AO1611" s="30"/>
      <c r="AP1611" s="109" t="s">
        <v>2364</v>
      </c>
      <c r="AQ1611"/>
      <c r="AR1611"/>
      <c r="AS1611"/>
      <c r="AT1611"/>
      <c r="AU1611"/>
      <c r="AV1611"/>
    </row>
    <row r="1612" spans="27:48" ht="23.45" customHeight="1" x14ac:dyDescent="0.2">
      <c r="AA1612" s="97"/>
      <c r="AB1612" s="97"/>
      <c r="AC1612" s="97"/>
      <c r="AD1612" s="97"/>
      <c r="AE1612" s="97"/>
      <c r="AF1612" s="93"/>
      <c r="AG1612" s="93"/>
      <c r="AH1612" s="93"/>
      <c r="AI1612" s="30"/>
      <c r="AJ1612" s="30"/>
      <c r="AK1612" s="30"/>
      <c r="AL1612" s="30"/>
      <c r="AM1612" s="109"/>
      <c r="AN1612" s="109"/>
      <c r="AO1612" s="30"/>
      <c r="AP1612" s="109" t="s">
        <v>2365</v>
      </c>
      <c r="AQ1612"/>
      <c r="AR1612"/>
      <c r="AS1612"/>
      <c r="AT1612"/>
      <c r="AU1612"/>
      <c r="AV1612"/>
    </row>
    <row r="1613" spans="27:48" ht="23.45" customHeight="1" x14ac:dyDescent="0.2">
      <c r="AA1613" s="97"/>
      <c r="AB1613" s="97"/>
      <c r="AC1613" s="97"/>
      <c r="AD1613" s="97"/>
      <c r="AE1613" s="97"/>
      <c r="AF1613" s="93"/>
      <c r="AG1613" s="93"/>
      <c r="AH1613" s="93"/>
      <c r="AI1613" s="30"/>
      <c r="AJ1613" s="30"/>
      <c r="AK1613" s="30"/>
      <c r="AL1613" s="30"/>
      <c r="AM1613" s="109"/>
      <c r="AN1613" s="109"/>
      <c r="AO1613" s="30"/>
      <c r="AP1613" s="109" t="s">
        <v>2366</v>
      </c>
      <c r="AQ1613"/>
      <c r="AR1613"/>
      <c r="AS1613"/>
      <c r="AT1613"/>
      <c r="AU1613"/>
      <c r="AV1613"/>
    </row>
    <row r="1614" spans="27:48" ht="23.45" customHeight="1" x14ac:dyDescent="0.2">
      <c r="AA1614" s="97"/>
      <c r="AB1614" s="97"/>
      <c r="AC1614" s="97"/>
      <c r="AD1614" s="97"/>
      <c r="AE1614" s="97"/>
      <c r="AF1614" s="93"/>
      <c r="AG1614" s="93"/>
      <c r="AH1614" s="93"/>
      <c r="AI1614" s="30"/>
      <c r="AJ1614" s="30"/>
      <c r="AK1614" s="30"/>
      <c r="AL1614" s="30"/>
      <c r="AM1614" s="109"/>
      <c r="AN1614" s="109"/>
      <c r="AO1614" s="30"/>
      <c r="AP1614" s="109" t="s">
        <v>2367</v>
      </c>
      <c r="AQ1614"/>
      <c r="AR1614"/>
      <c r="AS1614"/>
      <c r="AT1614"/>
      <c r="AU1614"/>
      <c r="AV1614"/>
    </row>
    <row r="1615" spans="27:48" ht="23.45" customHeight="1" x14ac:dyDescent="0.2">
      <c r="AA1615" s="97"/>
      <c r="AB1615" s="97"/>
      <c r="AC1615" s="97"/>
      <c r="AD1615" s="97"/>
      <c r="AE1615" s="97"/>
      <c r="AF1615" s="93"/>
      <c r="AG1615" s="93"/>
      <c r="AH1615" s="93"/>
      <c r="AI1615" s="30"/>
      <c r="AJ1615" s="30"/>
      <c r="AK1615" s="30"/>
      <c r="AL1615" s="30"/>
      <c r="AM1615" s="109"/>
      <c r="AN1615" s="109"/>
      <c r="AO1615" s="30"/>
      <c r="AP1615" s="109" t="s">
        <v>2368</v>
      </c>
      <c r="AQ1615"/>
      <c r="AR1615"/>
      <c r="AS1615"/>
      <c r="AT1615"/>
      <c r="AU1615"/>
      <c r="AV1615"/>
    </row>
    <row r="1616" spans="27:48" ht="23.45" customHeight="1" x14ac:dyDescent="0.2">
      <c r="AA1616" s="97"/>
      <c r="AB1616" s="97"/>
      <c r="AC1616" s="97"/>
      <c r="AD1616" s="97"/>
      <c r="AE1616" s="97"/>
      <c r="AF1616" s="93"/>
      <c r="AG1616" s="93"/>
      <c r="AH1616" s="93"/>
      <c r="AI1616" s="30"/>
      <c r="AJ1616" s="30"/>
      <c r="AK1616" s="30"/>
      <c r="AL1616" s="30"/>
      <c r="AM1616" s="109"/>
      <c r="AN1616" s="109"/>
      <c r="AO1616" s="30"/>
      <c r="AP1616" s="109" t="s">
        <v>2369</v>
      </c>
      <c r="AQ1616"/>
      <c r="AR1616"/>
      <c r="AS1616"/>
      <c r="AT1616"/>
      <c r="AU1616"/>
      <c r="AV1616"/>
    </row>
    <row r="1617" spans="27:48" ht="23.45" customHeight="1" x14ac:dyDescent="0.2">
      <c r="AA1617" s="97"/>
      <c r="AB1617" s="97"/>
      <c r="AC1617" s="97"/>
      <c r="AD1617" s="97"/>
      <c r="AE1617" s="97"/>
      <c r="AF1617" s="93"/>
      <c r="AG1617" s="93"/>
      <c r="AH1617" s="93"/>
      <c r="AI1617" s="30"/>
      <c r="AJ1617" s="30"/>
      <c r="AK1617" s="30"/>
      <c r="AL1617" s="30"/>
      <c r="AM1617" s="109"/>
      <c r="AN1617" s="109"/>
      <c r="AO1617" s="30"/>
      <c r="AP1617" s="109" t="s">
        <v>2370</v>
      </c>
      <c r="AQ1617"/>
      <c r="AR1617"/>
      <c r="AS1617"/>
      <c r="AT1617"/>
      <c r="AU1617"/>
      <c r="AV1617"/>
    </row>
    <row r="1618" spans="27:48" ht="23.45" customHeight="1" x14ac:dyDescent="0.2">
      <c r="AA1618" s="97"/>
      <c r="AB1618" s="97"/>
      <c r="AC1618" s="97"/>
      <c r="AD1618" s="97"/>
      <c r="AE1618" s="97"/>
      <c r="AF1618" s="93"/>
      <c r="AG1618" s="93"/>
      <c r="AH1618" s="93"/>
      <c r="AI1618" s="30"/>
      <c r="AJ1618" s="30"/>
      <c r="AK1618" s="30"/>
      <c r="AL1618" s="30"/>
      <c r="AM1618" s="109"/>
      <c r="AN1618" s="109"/>
      <c r="AO1618" s="30"/>
      <c r="AP1618" s="109" t="s">
        <v>2371</v>
      </c>
      <c r="AQ1618"/>
      <c r="AR1618"/>
      <c r="AS1618"/>
      <c r="AT1618"/>
      <c r="AU1618"/>
      <c r="AV1618"/>
    </row>
    <row r="1619" spans="27:48" ht="23.45" customHeight="1" x14ac:dyDescent="0.2">
      <c r="AA1619" s="97"/>
      <c r="AB1619" s="97"/>
      <c r="AC1619" s="97"/>
      <c r="AD1619" s="97"/>
      <c r="AE1619" s="97"/>
      <c r="AF1619" s="93"/>
      <c r="AG1619" s="93"/>
      <c r="AH1619" s="93"/>
      <c r="AI1619" s="30"/>
      <c r="AJ1619" s="30"/>
      <c r="AK1619" s="30"/>
      <c r="AL1619" s="30"/>
      <c r="AM1619" s="109"/>
      <c r="AN1619" s="109"/>
      <c r="AO1619" s="30"/>
      <c r="AP1619" s="109" t="s">
        <v>2372</v>
      </c>
      <c r="AQ1619"/>
      <c r="AR1619"/>
      <c r="AS1619"/>
      <c r="AT1619"/>
      <c r="AU1619"/>
      <c r="AV1619"/>
    </row>
    <row r="1620" spans="27:48" ht="23.45" customHeight="1" x14ac:dyDescent="0.2">
      <c r="AA1620" s="97"/>
      <c r="AB1620" s="97"/>
      <c r="AC1620" s="97"/>
      <c r="AD1620" s="97"/>
      <c r="AE1620" s="97"/>
      <c r="AF1620" s="93"/>
      <c r="AG1620" s="93"/>
      <c r="AH1620" s="93"/>
      <c r="AI1620" s="30"/>
      <c r="AJ1620" s="30"/>
      <c r="AK1620" s="30"/>
      <c r="AL1620" s="30"/>
      <c r="AM1620" s="109"/>
      <c r="AN1620" s="109"/>
      <c r="AO1620" s="30"/>
      <c r="AP1620" s="109" t="s">
        <v>2373</v>
      </c>
      <c r="AQ1620"/>
      <c r="AR1620"/>
      <c r="AS1620"/>
      <c r="AT1620"/>
      <c r="AU1620"/>
      <c r="AV1620"/>
    </row>
    <row r="1621" spans="27:48" ht="23.45" customHeight="1" x14ac:dyDescent="0.2">
      <c r="AA1621" s="97"/>
      <c r="AB1621" s="97"/>
      <c r="AC1621" s="97"/>
      <c r="AD1621" s="97"/>
      <c r="AE1621" s="97"/>
      <c r="AF1621" s="93"/>
      <c r="AG1621" s="93"/>
      <c r="AH1621" s="93"/>
      <c r="AI1621" s="30"/>
      <c r="AJ1621" s="30"/>
      <c r="AK1621" s="30"/>
      <c r="AL1621" s="30"/>
      <c r="AM1621" s="109"/>
      <c r="AN1621" s="109"/>
      <c r="AO1621" s="30"/>
      <c r="AP1621" s="109" t="s">
        <v>2374</v>
      </c>
      <c r="AQ1621"/>
      <c r="AR1621"/>
      <c r="AS1621"/>
      <c r="AT1621"/>
      <c r="AU1621"/>
      <c r="AV1621"/>
    </row>
    <row r="1622" spans="27:48" ht="23.45" customHeight="1" x14ac:dyDescent="0.2">
      <c r="AA1622" s="97"/>
      <c r="AB1622" s="97"/>
      <c r="AC1622" s="97"/>
      <c r="AD1622" s="97"/>
      <c r="AE1622" s="97"/>
      <c r="AF1622" s="93"/>
      <c r="AG1622" s="93"/>
      <c r="AH1622" s="93"/>
      <c r="AI1622" s="30"/>
      <c r="AJ1622" s="30"/>
      <c r="AK1622" s="30"/>
      <c r="AL1622" s="30"/>
      <c r="AM1622" s="109"/>
      <c r="AN1622" s="109"/>
      <c r="AO1622" s="30"/>
      <c r="AP1622" s="109" t="s">
        <v>2375</v>
      </c>
      <c r="AQ1622"/>
      <c r="AR1622"/>
      <c r="AS1622"/>
      <c r="AT1622"/>
      <c r="AU1622"/>
      <c r="AV1622"/>
    </row>
    <row r="1623" spans="27:48" ht="23.45" customHeight="1" x14ac:dyDescent="0.2">
      <c r="AA1623" s="97"/>
      <c r="AB1623" s="97"/>
      <c r="AC1623" s="97"/>
      <c r="AD1623" s="97"/>
      <c r="AE1623" s="97"/>
      <c r="AF1623" s="93"/>
      <c r="AG1623" s="93"/>
      <c r="AH1623" s="93"/>
      <c r="AI1623" s="30"/>
      <c r="AJ1623" s="30"/>
      <c r="AK1623" s="30"/>
      <c r="AL1623" s="30"/>
      <c r="AM1623" s="109"/>
      <c r="AN1623" s="109"/>
      <c r="AO1623" s="30"/>
      <c r="AP1623" s="109" t="s">
        <v>2376</v>
      </c>
      <c r="AQ1623"/>
      <c r="AR1623"/>
      <c r="AS1623"/>
      <c r="AT1623"/>
      <c r="AU1623"/>
      <c r="AV1623"/>
    </row>
    <row r="1624" spans="27:48" ht="23.45" customHeight="1" x14ac:dyDescent="0.2">
      <c r="AA1624" s="97"/>
      <c r="AB1624" s="97"/>
      <c r="AC1624" s="97"/>
      <c r="AD1624" s="97"/>
      <c r="AE1624" s="97"/>
      <c r="AF1624" s="93"/>
      <c r="AG1624" s="93"/>
      <c r="AH1624" s="93"/>
      <c r="AI1624" s="30"/>
      <c r="AJ1624" s="30"/>
      <c r="AK1624" s="30"/>
      <c r="AL1624" s="30"/>
      <c r="AM1624" s="109"/>
      <c r="AN1624" s="109"/>
      <c r="AO1624" s="30"/>
      <c r="AP1624" s="109" t="s">
        <v>2377</v>
      </c>
      <c r="AQ1624"/>
      <c r="AR1624"/>
      <c r="AS1624"/>
      <c r="AT1624"/>
      <c r="AU1624"/>
      <c r="AV1624"/>
    </row>
    <row r="1625" spans="27:48" ht="23.45" customHeight="1" x14ac:dyDescent="0.2">
      <c r="AA1625" s="97"/>
      <c r="AB1625" s="97"/>
      <c r="AC1625" s="97"/>
      <c r="AD1625" s="97"/>
      <c r="AE1625" s="97"/>
      <c r="AF1625" s="93"/>
      <c r="AG1625" s="93"/>
      <c r="AH1625" s="93"/>
      <c r="AI1625" s="30"/>
      <c r="AJ1625" s="30"/>
      <c r="AK1625" s="30"/>
      <c r="AL1625" s="30"/>
      <c r="AM1625" s="109"/>
      <c r="AN1625" s="109"/>
      <c r="AO1625" s="30"/>
      <c r="AP1625" s="109" t="s">
        <v>2378</v>
      </c>
      <c r="AQ1625"/>
      <c r="AR1625"/>
      <c r="AS1625"/>
      <c r="AT1625"/>
      <c r="AU1625"/>
      <c r="AV1625"/>
    </row>
    <row r="1626" spans="27:48" ht="23.45" customHeight="1" x14ac:dyDescent="0.2">
      <c r="AA1626" s="97"/>
      <c r="AB1626" s="97"/>
      <c r="AC1626" s="97"/>
      <c r="AD1626" s="97"/>
      <c r="AE1626" s="97"/>
      <c r="AF1626" s="93"/>
      <c r="AG1626" s="93"/>
      <c r="AH1626" s="93"/>
      <c r="AI1626" s="30"/>
      <c r="AJ1626" s="30"/>
      <c r="AK1626" s="30"/>
      <c r="AL1626" s="30"/>
      <c r="AM1626" s="109"/>
      <c r="AN1626" s="109"/>
      <c r="AO1626" s="30"/>
      <c r="AP1626" s="109" t="s">
        <v>2379</v>
      </c>
      <c r="AQ1626"/>
      <c r="AR1626"/>
      <c r="AS1626"/>
      <c r="AT1626"/>
      <c r="AU1626"/>
      <c r="AV1626"/>
    </row>
    <row r="1627" spans="27:48" ht="23.45" customHeight="1" x14ac:dyDescent="0.2">
      <c r="AA1627" s="97"/>
      <c r="AB1627" s="97"/>
      <c r="AC1627" s="97"/>
      <c r="AD1627" s="97"/>
      <c r="AE1627" s="97"/>
      <c r="AF1627" s="93"/>
      <c r="AG1627" s="93"/>
      <c r="AH1627" s="93"/>
      <c r="AI1627" s="30"/>
      <c r="AJ1627" s="30"/>
      <c r="AK1627" s="30"/>
      <c r="AL1627" s="30"/>
      <c r="AM1627" s="109"/>
      <c r="AN1627" s="109"/>
      <c r="AO1627" s="30"/>
      <c r="AP1627" s="109" t="s">
        <v>2380</v>
      </c>
      <c r="AQ1627"/>
      <c r="AR1627"/>
      <c r="AS1627"/>
      <c r="AT1627"/>
      <c r="AU1627"/>
      <c r="AV1627"/>
    </row>
    <row r="1628" spans="27:48" ht="23.45" customHeight="1" x14ac:dyDescent="0.2">
      <c r="AA1628" s="97"/>
      <c r="AB1628" s="97"/>
      <c r="AC1628" s="97"/>
      <c r="AD1628" s="97"/>
      <c r="AE1628" s="97"/>
      <c r="AF1628" s="93"/>
      <c r="AG1628" s="93"/>
      <c r="AH1628" s="93"/>
      <c r="AI1628" s="30"/>
      <c r="AJ1628" s="30"/>
      <c r="AK1628" s="30"/>
      <c r="AL1628" s="30"/>
      <c r="AM1628" s="109"/>
      <c r="AN1628" s="109"/>
      <c r="AO1628" s="30"/>
      <c r="AP1628" s="109" t="s">
        <v>2381</v>
      </c>
      <c r="AQ1628"/>
      <c r="AR1628"/>
      <c r="AS1628"/>
      <c r="AT1628"/>
      <c r="AU1628"/>
      <c r="AV1628"/>
    </row>
    <row r="1629" spans="27:48" ht="23.45" customHeight="1" x14ac:dyDescent="0.2">
      <c r="AA1629" s="97"/>
      <c r="AB1629" s="97"/>
      <c r="AC1629" s="97"/>
      <c r="AD1629" s="97"/>
      <c r="AE1629" s="97"/>
      <c r="AF1629" s="93"/>
      <c r="AG1629" s="93"/>
      <c r="AH1629" s="93"/>
      <c r="AI1629" s="30"/>
      <c r="AJ1629" s="30"/>
      <c r="AK1629" s="30"/>
      <c r="AL1629" s="30"/>
      <c r="AM1629" s="109"/>
      <c r="AN1629" s="109"/>
      <c r="AO1629" s="30"/>
      <c r="AP1629" s="109" t="s">
        <v>2382</v>
      </c>
      <c r="AQ1629"/>
      <c r="AR1629"/>
      <c r="AS1629"/>
      <c r="AT1629"/>
      <c r="AU1629"/>
      <c r="AV1629"/>
    </row>
    <row r="1630" spans="27:48" ht="23.45" customHeight="1" x14ac:dyDescent="0.2">
      <c r="AA1630" s="97"/>
      <c r="AB1630" s="97"/>
      <c r="AC1630" s="97"/>
      <c r="AD1630" s="97"/>
      <c r="AE1630" s="97"/>
      <c r="AF1630" s="93"/>
      <c r="AG1630" s="93"/>
      <c r="AH1630" s="93"/>
      <c r="AI1630" s="30"/>
      <c r="AJ1630" s="30"/>
      <c r="AK1630" s="30"/>
      <c r="AL1630" s="30"/>
      <c r="AM1630" s="109"/>
      <c r="AN1630" s="109"/>
      <c r="AO1630" s="30"/>
      <c r="AP1630" s="109" t="s">
        <v>2383</v>
      </c>
      <c r="AQ1630"/>
      <c r="AR1630"/>
      <c r="AS1630"/>
      <c r="AT1630"/>
      <c r="AU1630"/>
      <c r="AV1630"/>
    </row>
    <row r="1631" spans="27:48" ht="23.45" customHeight="1" x14ac:dyDescent="0.2">
      <c r="AA1631" s="97"/>
      <c r="AB1631" s="97"/>
      <c r="AC1631" s="97"/>
      <c r="AD1631" s="97"/>
      <c r="AE1631" s="97"/>
      <c r="AF1631" s="93"/>
      <c r="AG1631" s="93"/>
      <c r="AH1631" s="93"/>
      <c r="AI1631" s="30"/>
      <c r="AJ1631" s="30"/>
      <c r="AK1631" s="30"/>
      <c r="AL1631" s="30"/>
      <c r="AM1631" s="109"/>
      <c r="AN1631" s="109"/>
      <c r="AO1631" s="30"/>
      <c r="AP1631" s="109" t="s">
        <v>2384</v>
      </c>
      <c r="AQ1631"/>
      <c r="AR1631"/>
      <c r="AS1631"/>
      <c r="AT1631"/>
      <c r="AU1631"/>
      <c r="AV1631"/>
    </row>
    <row r="1632" spans="27:48" ht="23.45" customHeight="1" x14ac:dyDescent="0.2">
      <c r="AA1632" s="97"/>
      <c r="AB1632" s="97"/>
      <c r="AC1632" s="97"/>
      <c r="AD1632" s="97"/>
      <c r="AE1632" s="97"/>
      <c r="AF1632" s="93"/>
      <c r="AG1632" s="93"/>
      <c r="AH1632" s="93"/>
      <c r="AI1632" s="30"/>
      <c r="AJ1632" s="30"/>
      <c r="AK1632" s="30"/>
      <c r="AL1632" s="30"/>
      <c r="AM1632" s="109"/>
      <c r="AN1632" s="109"/>
      <c r="AO1632" s="30"/>
      <c r="AP1632" s="109" t="s">
        <v>2385</v>
      </c>
      <c r="AQ1632"/>
      <c r="AR1632"/>
      <c r="AS1632"/>
      <c r="AT1632"/>
      <c r="AU1632"/>
      <c r="AV1632"/>
    </row>
    <row r="1633" spans="27:48" ht="23.45" customHeight="1" x14ac:dyDescent="0.2">
      <c r="AA1633" s="97"/>
      <c r="AB1633" s="97"/>
      <c r="AC1633" s="97"/>
      <c r="AD1633" s="97"/>
      <c r="AE1633" s="97"/>
      <c r="AF1633" s="93"/>
      <c r="AG1633" s="93"/>
      <c r="AH1633" s="93"/>
      <c r="AI1633" s="30"/>
      <c r="AJ1633" s="30"/>
      <c r="AK1633" s="30"/>
      <c r="AL1633" s="30"/>
      <c r="AM1633" s="109"/>
      <c r="AN1633" s="109"/>
      <c r="AO1633" s="30"/>
      <c r="AP1633" s="109" t="s">
        <v>2386</v>
      </c>
      <c r="AQ1633"/>
      <c r="AR1633"/>
      <c r="AS1633"/>
      <c r="AT1633"/>
      <c r="AU1633"/>
      <c r="AV1633"/>
    </row>
    <row r="1634" spans="27:48" ht="23.45" customHeight="1" x14ac:dyDescent="0.2">
      <c r="AA1634" s="97"/>
      <c r="AB1634" s="97"/>
      <c r="AC1634" s="97"/>
      <c r="AD1634" s="97"/>
      <c r="AE1634" s="97"/>
      <c r="AF1634" s="93"/>
      <c r="AG1634" s="93"/>
      <c r="AH1634" s="93"/>
      <c r="AI1634" s="30"/>
      <c r="AJ1634" s="30"/>
      <c r="AK1634" s="30"/>
      <c r="AL1634" s="30"/>
      <c r="AM1634" s="109"/>
      <c r="AN1634" s="109"/>
      <c r="AO1634" s="30"/>
      <c r="AP1634" s="109" t="s">
        <v>2387</v>
      </c>
      <c r="AQ1634"/>
      <c r="AR1634"/>
      <c r="AS1634"/>
      <c r="AT1634"/>
      <c r="AU1634"/>
      <c r="AV1634"/>
    </row>
    <row r="1635" spans="27:48" ht="23.45" customHeight="1" x14ac:dyDescent="0.2">
      <c r="AA1635" s="97"/>
      <c r="AB1635" s="97"/>
      <c r="AC1635" s="97"/>
      <c r="AD1635" s="97"/>
      <c r="AE1635" s="97"/>
      <c r="AF1635" s="93"/>
      <c r="AG1635" s="93"/>
      <c r="AH1635" s="93"/>
      <c r="AI1635" s="30"/>
      <c r="AJ1635" s="30"/>
      <c r="AK1635" s="30"/>
      <c r="AL1635" s="30"/>
      <c r="AM1635" s="109"/>
      <c r="AN1635" s="109"/>
      <c r="AO1635" s="30"/>
      <c r="AP1635" s="109" t="s">
        <v>2388</v>
      </c>
      <c r="AQ1635"/>
      <c r="AR1635"/>
      <c r="AS1635"/>
      <c r="AT1635"/>
      <c r="AU1635"/>
      <c r="AV1635"/>
    </row>
    <row r="1636" spans="27:48" ht="23.45" customHeight="1" x14ac:dyDescent="0.2">
      <c r="AA1636" s="97"/>
      <c r="AB1636" s="97"/>
      <c r="AC1636" s="97"/>
      <c r="AD1636" s="97"/>
      <c r="AE1636" s="97"/>
      <c r="AF1636" s="93"/>
      <c r="AG1636" s="93"/>
      <c r="AH1636" s="93"/>
      <c r="AI1636" s="30"/>
      <c r="AJ1636" s="30"/>
      <c r="AK1636" s="30"/>
      <c r="AL1636" s="30"/>
      <c r="AM1636" s="109"/>
      <c r="AN1636" s="109"/>
      <c r="AO1636" s="30"/>
      <c r="AP1636" s="109" t="s">
        <v>2389</v>
      </c>
      <c r="AQ1636"/>
      <c r="AR1636"/>
      <c r="AS1636"/>
      <c r="AT1636"/>
      <c r="AU1636"/>
      <c r="AV1636"/>
    </row>
    <row r="1637" spans="27:48" ht="23.45" customHeight="1" x14ac:dyDescent="0.2">
      <c r="AA1637" s="97"/>
      <c r="AB1637" s="97"/>
      <c r="AC1637" s="97"/>
      <c r="AD1637" s="97"/>
      <c r="AE1637" s="97"/>
      <c r="AF1637" s="93"/>
      <c r="AG1637" s="93"/>
      <c r="AH1637" s="93"/>
      <c r="AI1637" s="30"/>
      <c r="AJ1637" s="30"/>
      <c r="AK1637" s="30"/>
      <c r="AL1637" s="30"/>
      <c r="AM1637" s="109"/>
      <c r="AN1637" s="109"/>
      <c r="AO1637" s="30"/>
      <c r="AP1637" s="109" t="s">
        <v>2390</v>
      </c>
      <c r="AQ1637"/>
      <c r="AR1637"/>
      <c r="AS1637"/>
      <c r="AT1637"/>
      <c r="AU1637"/>
      <c r="AV1637"/>
    </row>
    <row r="1638" spans="27:48" ht="23.45" customHeight="1" x14ac:dyDescent="0.2">
      <c r="AA1638" s="97"/>
      <c r="AB1638" s="97"/>
      <c r="AC1638" s="97"/>
      <c r="AD1638" s="97"/>
      <c r="AE1638" s="97"/>
      <c r="AF1638" s="93"/>
      <c r="AG1638" s="93"/>
      <c r="AH1638" s="93"/>
      <c r="AI1638" s="30"/>
      <c r="AJ1638" s="30"/>
      <c r="AK1638" s="30"/>
      <c r="AL1638" s="30"/>
      <c r="AM1638" s="109"/>
      <c r="AN1638" s="109"/>
      <c r="AO1638" s="30"/>
      <c r="AP1638" s="109" t="s">
        <v>2391</v>
      </c>
      <c r="AQ1638"/>
      <c r="AR1638"/>
      <c r="AS1638"/>
      <c r="AT1638"/>
      <c r="AU1638"/>
      <c r="AV1638"/>
    </row>
    <row r="1639" spans="27:48" ht="23.45" customHeight="1" x14ac:dyDescent="0.2">
      <c r="AA1639" s="97"/>
      <c r="AB1639" s="97"/>
      <c r="AC1639" s="97"/>
      <c r="AD1639" s="97"/>
      <c r="AE1639" s="97"/>
      <c r="AF1639" s="93"/>
      <c r="AG1639" s="93"/>
      <c r="AH1639" s="93"/>
      <c r="AI1639" s="30"/>
      <c r="AJ1639" s="30"/>
      <c r="AK1639" s="30"/>
      <c r="AL1639" s="30"/>
      <c r="AM1639" s="109"/>
      <c r="AN1639" s="109"/>
      <c r="AO1639" s="30"/>
      <c r="AP1639" s="109" t="s">
        <v>2392</v>
      </c>
      <c r="AQ1639"/>
      <c r="AR1639"/>
      <c r="AS1639"/>
      <c r="AT1639"/>
      <c r="AU1639"/>
      <c r="AV1639"/>
    </row>
    <row r="1640" spans="27:48" ht="23.45" customHeight="1" x14ac:dyDescent="0.2">
      <c r="AA1640" s="97"/>
      <c r="AB1640" s="97"/>
      <c r="AC1640" s="97"/>
      <c r="AD1640" s="97"/>
      <c r="AE1640" s="97"/>
      <c r="AF1640" s="93"/>
      <c r="AG1640" s="93"/>
      <c r="AH1640" s="93"/>
      <c r="AI1640" s="30"/>
      <c r="AJ1640" s="30"/>
      <c r="AK1640" s="30"/>
      <c r="AL1640" s="30"/>
      <c r="AM1640" s="109"/>
      <c r="AN1640" s="109"/>
      <c r="AO1640" s="30"/>
      <c r="AP1640" s="109" t="s">
        <v>2393</v>
      </c>
      <c r="AQ1640"/>
      <c r="AR1640"/>
      <c r="AS1640"/>
      <c r="AT1640"/>
      <c r="AU1640"/>
      <c r="AV1640"/>
    </row>
    <row r="1641" spans="27:48" ht="23.45" customHeight="1" x14ac:dyDescent="0.2">
      <c r="AA1641" s="97"/>
      <c r="AB1641" s="97"/>
      <c r="AC1641" s="97"/>
      <c r="AD1641" s="97"/>
      <c r="AE1641" s="97"/>
      <c r="AF1641" s="93"/>
      <c r="AG1641" s="93"/>
      <c r="AH1641" s="93"/>
      <c r="AI1641" s="30"/>
      <c r="AJ1641" s="30"/>
      <c r="AK1641" s="30"/>
      <c r="AL1641" s="30"/>
      <c r="AM1641" s="109"/>
      <c r="AN1641" s="109"/>
      <c r="AO1641" s="30"/>
      <c r="AP1641" s="109" t="s">
        <v>2394</v>
      </c>
      <c r="AQ1641"/>
      <c r="AR1641"/>
      <c r="AS1641"/>
      <c r="AT1641"/>
      <c r="AU1641"/>
      <c r="AV1641"/>
    </row>
    <row r="1642" spans="27:48" ht="23.45" customHeight="1" x14ac:dyDescent="0.2">
      <c r="AA1642" s="97"/>
      <c r="AB1642" s="97"/>
      <c r="AC1642" s="97"/>
      <c r="AD1642" s="97"/>
      <c r="AE1642" s="97"/>
      <c r="AF1642" s="93"/>
      <c r="AG1642" s="93"/>
      <c r="AH1642" s="93"/>
      <c r="AI1642" s="30"/>
      <c r="AJ1642" s="30"/>
      <c r="AK1642" s="30"/>
      <c r="AL1642" s="30"/>
      <c r="AM1642" s="109"/>
      <c r="AN1642" s="109"/>
      <c r="AO1642" s="30"/>
      <c r="AP1642" s="109" t="s">
        <v>2395</v>
      </c>
      <c r="AQ1642"/>
      <c r="AR1642"/>
      <c r="AS1642"/>
      <c r="AT1642"/>
      <c r="AU1642"/>
      <c r="AV1642"/>
    </row>
    <row r="1643" spans="27:48" ht="23.45" customHeight="1" x14ac:dyDescent="0.2">
      <c r="AA1643" s="97"/>
      <c r="AB1643" s="97"/>
      <c r="AC1643" s="97"/>
      <c r="AD1643" s="97"/>
      <c r="AE1643" s="97"/>
      <c r="AF1643" s="93"/>
      <c r="AG1643" s="93"/>
      <c r="AH1643" s="93"/>
      <c r="AI1643" s="30"/>
      <c r="AJ1643" s="30"/>
      <c r="AK1643" s="30"/>
      <c r="AL1643" s="30"/>
      <c r="AM1643" s="109"/>
      <c r="AN1643" s="109"/>
      <c r="AO1643" s="30"/>
      <c r="AP1643" s="109" t="s">
        <v>2396</v>
      </c>
      <c r="AQ1643"/>
      <c r="AR1643"/>
      <c r="AS1643"/>
      <c r="AT1643"/>
      <c r="AU1643"/>
      <c r="AV1643"/>
    </row>
    <row r="1644" spans="27:48" ht="23.45" customHeight="1" x14ac:dyDescent="0.2">
      <c r="AA1644" s="97"/>
      <c r="AB1644" s="97"/>
      <c r="AC1644" s="97"/>
      <c r="AD1644" s="97"/>
      <c r="AE1644" s="97"/>
      <c r="AF1644" s="93"/>
      <c r="AG1644" s="93"/>
      <c r="AH1644" s="93"/>
      <c r="AI1644" s="30"/>
      <c r="AJ1644" s="30"/>
      <c r="AK1644" s="30"/>
      <c r="AL1644" s="30"/>
      <c r="AM1644" s="109"/>
      <c r="AN1644" s="109"/>
      <c r="AO1644" s="30"/>
      <c r="AP1644" s="109" t="s">
        <v>2397</v>
      </c>
      <c r="AQ1644"/>
      <c r="AR1644"/>
      <c r="AS1644"/>
      <c r="AT1644"/>
      <c r="AU1644"/>
      <c r="AV1644"/>
    </row>
    <row r="1645" spans="27:48" ht="23.45" customHeight="1" x14ac:dyDescent="0.2">
      <c r="AA1645" s="97"/>
      <c r="AB1645" s="97"/>
      <c r="AC1645" s="97"/>
      <c r="AD1645" s="97"/>
      <c r="AE1645" s="97"/>
      <c r="AF1645" s="93"/>
      <c r="AG1645" s="93"/>
      <c r="AH1645" s="93"/>
      <c r="AI1645" s="30"/>
      <c r="AJ1645" s="30"/>
      <c r="AK1645" s="30"/>
      <c r="AL1645" s="30"/>
      <c r="AM1645" s="109"/>
      <c r="AN1645" s="109"/>
      <c r="AO1645" s="30"/>
      <c r="AP1645" s="109" t="s">
        <v>2398</v>
      </c>
      <c r="AQ1645"/>
      <c r="AR1645"/>
      <c r="AS1645"/>
      <c r="AT1645"/>
      <c r="AU1645"/>
      <c r="AV1645"/>
    </row>
    <row r="1646" spans="27:48" ht="23.45" customHeight="1" x14ac:dyDescent="0.2">
      <c r="AA1646" s="97"/>
      <c r="AB1646" s="97"/>
      <c r="AC1646" s="97"/>
      <c r="AD1646" s="97"/>
      <c r="AE1646" s="97"/>
      <c r="AF1646" s="93"/>
      <c r="AG1646" s="93"/>
      <c r="AH1646" s="93"/>
      <c r="AI1646" s="30"/>
      <c r="AJ1646" s="30"/>
      <c r="AK1646" s="30"/>
      <c r="AL1646" s="30"/>
      <c r="AM1646" s="109"/>
      <c r="AN1646" s="109"/>
      <c r="AO1646" s="30"/>
      <c r="AP1646" s="109" t="s">
        <v>2399</v>
      </c>
      <c r="AQ1646"/>
      <c r="AR1646"/>
      <c r="AS1646"/>
      <c r="AT1646"/>
      <c r="AU1646"/>
      <c r="AV1646"/>
    </row>
    <row r="1647" spans="27:48" ht="23.45" customHeight="1" x14ac:dyDescent="0.2">
      <c r="AA1647" s="97"/>
      <c r="AB1647" s="97"/>
      <c r="AC1647" s="97"/>
      <c r="AD1647" s="97"/>
      <c r="AE1647" s="97"/>
      <c r="AF1647" s="93"/>
      <c r="AG1647" s="93"/>
      <c r="AH1647" s="93"/>
      <c r="AI1647" s="30"/>
      <c r="AJ1647" s="30"/>
      <c r="AK1647" s="30"/>
      <c r="AL1647" s="30"/>
      <c r="AM1647" s="109"/>
      <c r="AN1647" s="109"/>
      <c r="AO1647" s="30"/>
      <c r="AP1647" s="109" t="s">
        <v>2400</v>
      </c>
      <c r="AQ1647"/>
      <c r="AR1647"/>
      <c r="AS1647"/>
      <c r="AT1647"/>
      <c r="AU1647"/>
      <c r="AV1647"/>
    </row>
    <row r="1648" spans="27:48" ht="23.45" customHeight="1" x14ac:dyDescent="0.2">
      <c r="AA1648" s="97"/>
      <c r="AB1648" s="97"/>
      <c r="AC1648" s="97"/>
      <c r="AD1648" s="97"/>
      <c r="AE1648" s="97"/>
      <c r="AF1648" s="93"/>
      <c r="AG1648" s="93"/>
      <c r="AH1648" s="93"/>
      <c r="AI1648" s="30"/>
      <c r="AJ1648" s="30"/>
      <c r="AK1648" s="30"/>
      <c r="AL1648" s="30"/>
      <c r="AM1648" s="109"/>
      <c r="AN1648" s="109"/>
      <c r="AO1648" s="30"/>
      <c r="AP1648" s="109" t="s">
        <v>2401</v>
      </c>
      <c r="AQ1648"/>
      <c r="AR1648"/>
      <c r="AS1648"/>
      <c r="AT1648"/>
      <c r="AU1648"/>
      <c r="AV1648"/>
    </row>
    <row r="1649" spans="27:48" ht="23.45" customHeight="1" x14ac:dyDescent="0.2">
      <c r="AA1649" s="97"/>
      <c r="AB1649" s="97"/>
      <c r="AC1649" s="97"/>
      <c r="AD1649" s="97"/>
      <c r="AE1649" s="97"/>
      <c r="AF1649" s="93"/>
      <c r="AG1649" s="93"/>
      <c r="AH1649" s="93"/>
      <c r="AI1649" s="30"/>
      <c r="AJ1649" s="30"/>
      <c r="AK1649" s="30"/>
      <c r="AL1649" s="30"/>
      <c r="AM1649" s="109"/>
      <c r="AN1649" s="109"/>
      <c r="AO1649" s="30"/>
      <c r="AP1649" s="109" t="s">
        <v>2402</v>
      </c>
      <c r="AQ1649"/>
      <c r="AR1649"/>
      <c r="AS1649"/>
      <c r="AT1649"/>
      <c r="AU1649"/>
      <c r="AV1649"/>
    </row>
    <row r="1650" spans="27:48" ht="23.45" customHeight="1" x14ac:dyDescent="0.2">
      <c r="AA1650" s="97"/>
      <c r="AB1650" s="97"/>
      <c r="AC1650" s="97"/>
      <c r="AD1650" s="97"/>
      <c r="AE1650" s="97"/>
      <c r="AF1650" s="93"/>
      <c r="AG1650" s="93"/>
      <c r="AH1650" s="93"/>
      <c r="AI1650" s="30"/>
      <c r="AJ1650" s="30"/>
      <c r="AK1650" s="30"/>
      <c r="AL1650" s="30"/>
      <c r="AM1650" s="109"/>
      <c r="AN1650" s="109"/>
      <c r="AO1650" s="30"/>
      <c r="AP1650" s="109" t="s">
        <v>2403</v>
      </c>
      <c r="AQ1650"/>
      <c r="AR1650"/>
      <c r="AS1650"/>
      <c r="AT1650"/>
      <c r="AU1650"/>
      <c r="AV1650"/>
    </row>
    <row r="1651" spans="27:48" ht="23.45" customHeight="1" x14ac:dyDescent="0.2">
      <c r="AA1651" s="97"/>
      <c r="AB1651" s="97"/>
      <c r="AC1651" s="97"/>
      <c r="AD1651" s="97"/>
      <c r="AE1651" s="97"/>
      <c r="AF1651" s="93"/>
      <c r="AG1651" s="93"/>
      <c r="AH1651" s="93"/>
      <c r="AI1651" s="30"/>
      <c r="AJ1651" s="30"/>
      <c r="AK1651" s="30"/>
      <c r="AL1651" s="30"/>
      <c r="AM1651" s="109"/>
      <c r="AN1651" s="109"/>
      <c r="AO1651" s="30"/>
      <c r="AP1651" s="109" t="s">
        <v>2404</v>
      </c>
      <c r="AQ1651"/>
      <c r="AR1651"/>
      <c r="AS1651"/>
      <c r="AT1651"/>
      <c r="AU1651"/>
      <c r="AV1651"/>
    </row>
    <row r="1652" spans="27:48" ht="23.45" customHeight="1" x14ac:dyDescent="0.2">
      <c r="AA1652" s="97"/>
      <c r="AB1652" s="97"/>
      <c r="AC1652" s="97"/>
      <c r="AD1652" s="97"/>
      <c r="AE1652" s="97"/>
      <c r="AF1652" s="93"/>
      <c r="AG1652" s="93"/>
      <c r="AH1652" s="93"/>
      <c r="AI1652" s="30"/>
      <c r="AJ1652" s="30"/>
      <c r="AK1652" s="30"/>
      <c r="AL1652" s="30"/>
      <c r="AM1652" s="109"/>
      <c r="AN1652" s="109"/>
      <c r="AO1652" s="30"/>
      <c r="AP1652" s="109" t="s">
        <v>2405</v>
      </c>
      <c r="AQ1652"/>
      <c r="AR1652"/>
      <c r="AS1652"/>
      <c r="AT1652"/>
      <c r="AU1652"/>
      <c r="AV1652"/>
    </row>
    <row r="1653" spans="27:48" ht="23.45" customHeight="1" x14ac:dyDescent="0.2">
      <c r="AA1653" s="97"/>
      <c r="AB1653" s="97"/>
      <c r="AC1653" s="97"/>
      <c r="AD1653" s="97"/>
      <c r="AE1653" s="97"/>
      <c r="AF1653" s="93"/>
      <c r="AG1653" s="93"/>
      <c r="AH1653" s="93"/>
      <c r="AI1653" s="30"/>
      <c r="AJ1653" s="30"/>
      <c r="AK1653" s="30"/>
      <c r="AL1653" s="30"/>
      <c r="AM1653" s="109"/>
      <c r="AN1653" s="109"/>
      <c r="AO1653" s="30"/>
      <c r="AP1653" s="109" t="s">
        <v>2406</v>
      </c>
      <c r="AQ1653"/>
      <c r="AR1653"/>
      <c r="AS1653"/>
      <c r="AT1653"/>
      <c r="AU1653"/>
      <c r="AV1653"/>
    </row>
    <row r="1654" spans="27:48" ht="23.45" customHeight="1" x14ac:dyDescent="0.2">
      <c r="AA1654" s="97"/>
      <c r="AB1654" s="97"/>
      <c r="AC1654" s="97"/>
      <c r="AD1654" s="97"/>
      <c r="AE1654" s="97"/>
      <c r="AF1654" s="93"/>
      <c r="AG1654" s="93"/>
      <c r="AH1654" s="93"/>
      <c r="AI1654" s="30"/>
      <c r="AJ1654" s="30"/>
      <c r="AK1654" s="30"/>
      <c r="AL1654" s="30"/>
      <c r="AM1654" s="109"/>
      <c r="AN1654" s="109"/>
      <c r="AO1654" s="30"/>
      <c r="AP1654" s="109" t="s">
        <v>2407</v>
      </c>
      <c r="AQ1654"/>
      <c r="AR1654"/>
      <c r="AS1654"/>
      <c r="AT1654"/>
      <c r="AU1654"/>
      <c r="AV1654"/>
    </row>
    <row r="1655" spans="27:48" ht="23.45" customHeight="1" x14ac:dyDescent="0.2">
      <c r="AA1655" s="97"/>
      <c r="AB1655" s="97"/>
      <c r="AC1655" s="97"/>
      <c r="AD1655" s="97"/>
      <c r="AE1655" s="97"/>
      <c r="AF1655" s="93"/>
      <c r="AG1655" s="93"/>
      <c r="AH1655" s="93"/>
      <c r="AI1655" s="30"/>
      <c r="AJ1655" s="30"/>
      <c r="AK1655" s="30"/>
      <c r="AL1655" s="30"/>
      <c r="AM1655" s="109"/>
      <c r="AN1655" s="109"/>
      <c r="AO1655" s="30"/>
      <c r="AP1655" s="109" t="s">
        <v>2408</v>
      </c>
      <c r="AQ1655"/>
      <c r="AR1655"/>
      <c r="AS1655"/>
      <c r="AT1655"/>
      <c r="AU1655"/>
      <c r="AV1655"/>
    </row>
    <row r="1656" spans="27:48" ht="23.45" customHeight="1" x14ac:dyDescent="0.2">
      <c r="AA1656" s="97"/>
      <c r="AB1656" s="97"/>
      <c r="AC1656" s="97"/>
      <c r="AD1656" s="97"/>
      <c r="AE1656" s="97"/>
      <c r="AF1656" s="93"/>
      <c r="AG1656" s="93"/>
      <c r="AH1656" s="93"/>
      <c r="AI1656" s="30"/>
      <c r="AJ1656" s="30"/>
      <c r="AK1656" s="30"/>
      <c r="AL1656" s="30"/>
      <c r="AM1656" s="109"/>
      <c r="AN1656" s="109"/>
      <c r="AO1656" s="30"/>
      <c r="AP1656" s="109" t="s">
        <v>2409</v>
      </c>
      <c r="AQ1656"/>
      <c r="AR1656"/>
      <c r="AS1656"/>
      <c r="AT1656"/>
      <c r="AU1656"/>
      <c r="AV1656"/>
    </row>
    <row r="1657" spans="27:48" ht="23.45" customHeight="1" x14ac:dyDescent="0.2">
      <c r="AA1657" s="97"/>
      <c r="AB1657" s="97"/>
      <c r="AC1657" s="97"/>
      <c r="AD1657" s="97"/>
      <c r="AE1657" s="97"/>
      <c r="AF1657" s="93"/>
      <c r="AG1657" s="93"/>
      <c r="AH1657" s="93"/>
      <c r="AI1657" s="30"/>
      <c r="AJ1657" s="30"/>
      <c r="AK1657" s="30"/>
      <c r="AL1657" s="30"/>
      <c r="AM1657" s="109"/>
      <c r="AN1657" s="109"/>
      <c r="AO1657" s="30"/>
      <c r="AP1657" s="109" t="s">
        <v>2410</v>
      </c>
      <c r="AQ1657"/>
      <c r="AR1657"/>
      <c r="AS1657"/>
      <c r="AT1657"/>
      <c r="AU1657"/>
      <c r="AV1657"/>
    </row>
    <row r="1658" spans="27:48" ht="23.45" customHeight="1" x14ac:dyDescent="0.2">
      <c r="AA1658" s="97"/>
      <c r="AB1658" s="97"/>
      <c r="AC1658" s="97"/>
      <c r="AD1658" s="97"/>
      <c r="AE1658" s="97"/>
      <c r="AF1658" s="93"/>
      <c r="AG1658" s="93"/>
      <c r="AH1658" s="93"/>
      <c r="AI1658" s="30"/>
      <c r="AJ1658" s="30"/>
      <c r="AK1658" s="30"/>
      <c r="AL1658" s="30"/>
      <c r="AM1658" s="109"/>
      <c r="AN1658" s="109"/>
      <c r="AO1658" s="30"/>
      <c r="AP1658" s="109" t="s">
        <v>2411</v>
      </c>
      <c r="AQ1658"/>
      <c r="AR1658"/>
      <c r="AS1658"/>
      <c r="AT1658"/>
      <c r="AU1658"/>
      <c r="AV1658"/>
    </row>
    <row r="1659" spans="27:48" ht="23.45" customHeight="1" x14ac:dyDescent="0.2">
      <c r="AA1659" s="97"/>
      <c r="AB1659" s="97"/>
      <c r="AC1659" s="97"/>
      <c r="AD1659" s="97"/>
      <c r="AE1659" s="97"/>
      <c r="AF1659" s="93"/>
      <c r="AG1659" s="93"/>
      <c r="AH1659" s="93"/>
      <c r="AI1659" s="30"/>
      <c r="AJ1659" s="30"/>
      <c r="AK1659" s="30"/>
      <c r="AL1659" s="30"/>
      <c r="AM1659" s="109"/>
      <c r="AN1659" s="109"/>
      <c r="AO1659" s="30"/>
      <c r="AP1659" s="109" t="s">
        <v>2412</v>
      </c>
      <c r="AQ1659"/>
      <c r="AR1659"/>
      <c r="AS1659"/>
      <c r="AT1659"/>
      <c r="AU1659"/>
      <c r="AV1659"/>
    </row>
    <row r="1660" spans="27:48" ht="23.45" customHeight="1" x14ac:dyDescent="0.2">
      <c r="AA1660" s="97"/>
      <c r="AB1660" s="97"/>
      <c r="AC1660" s="97"/>
      <c r="AD1660" s="97"/>
      <c r="AE1660" s="97"/>
      <c r="AF1660" s="93"/>
      <c r="AG1660" s="93"/>
      <c r="AH1660" s="93"/>
      <c r="AI1660" s="30"/>
      <c r="AJ1660" s="30"/>
      <c r="AK1660" s="30"/>
      <c r="AL1660" s="30"/>
      <c r="AM1660" s="109"/>
      <c r="AN1660" s="109"/>
      <c r="AO1660" s="30"/>
      <c r="AP1660" s="109" t="s">
        <v>2413</v>
      </c>
      <c r="AQ1660"/>
      <c r="AR1660"/>
      <c r="AS1660"/>
      <c r="AT1660"/>
      <c r="AU1660"/>
      <c r="AV1660"/>
    </row>
    <row r="1661" spans="27:48" ht="23.45" customHeight="1" x14ac:dyDescent="0.2">
      <c r="AA1661" s="97"/>
      <c r="AB1661" s="97"/>
      <c r="AC1661" s="97"/>
      <c r="AD1661" s="97"/>
      <c r="AE1661" s="97"/>
      <c r="AF1661" s="93"/>
      <c r="AG1661" s="93"/>
      <c r="AH1661" s="93"/>
      <c r="AI1661" s="30"/>
      <c r="AJ1661" s="30"/>
      <c r="AK1661" s="30"/>
      <c r="AL1661" s="30"/>
      <c r="AM1661" s="109"/>
      <c r="AN1661" s="109"/>
      <c r="AO1661" s="30"/>
      <c r="AP1661" s="109" t="s">
        <v>2414</v>
      </c>
      <c r="AQ1661"/>
      <c r="AR1661"/>
      <c r="AS1661"/>
      <c r="AT1661"/>
      <c r="AU1661"/>
      <c r="AV1661"/>
    </row>
    <row r="1662" spans="27:48" ht="23.45" customHeight="1" x14ac:dyDescent="0.2">
      <c r="AA1662" s="97"/>
      <c r="AB1662" s="97"/>
      <c r="AC1662" s="97"/>
      <c r="AD1662" s="97"/>
      <c r="AE1662" s="97"/>
      <c r="AF1662" s="93"/>
      <c r="AG1662" s="93"/>
      <c r="AH1662" s="93"/>
      <c r="AI1662" s="30"/>
      <c r="AJ1662" s="30"/>
      <c r="AK1662" s="30"/>
      <c r="AL1662" s="30"/>
      <c r="AM1662" s="109"/>
      <c r="AN1662" s="109"/>
      <c r="AO1662" s="30"/>
      <c r="AP1662" s="109" t="s">
        <v>2415</v>
      </c>
      <c r="AQ1662"/>
      <c r="AR1662"/>
      <c r="AS1662"/>
      <c r="AT1662"/>
      <c r="AU1662"/>
      <c r="AV1662"/>
    </row>
    <row r="1663" spans="27:48" ht="23.45" customHeight="1" x14ac:dyDescent="0.2">
      <c r="AA1663" s="97"/>
      <c r="AB1663" s="97"/>
      <c r="AC1663" s="97"/>
      <c r="AD1663" s="97"/>
      <c r="AE1663" s="97"/>
      <c r="AF1663" s="93"/>
      <c r="AG1663" s="93"/>
      <c r="AH1663" s="93"/>
      <c r="AI1663" s="30"/>
      <c r="AJ1663" s="30"/>
      <c r="AK1663" s="30"/>
      <c r="AL1663" s="30"/>
      <c r="AM1663" s="109"/>
      <c r="AN1663" s="109"/>
      <c r="AO1663" s="30"/>
      <c r="AP1663" s="109" t="s">
        <v>2416</v>
      </c>
      <c r="AQ1663"/>
      <c r="AR1663"/>
      <c r="AS1663"/>
      <c r="AT1663"/>
      <c r="AU1663"/>
      <c r="AV1663"/>
    </row>
    <row r="1664" spans="27:48" ht="23.45" customHeight="1" x14ac:dyDescent="0.2">
      <c r="AA1664" s="97"/>
      <c r="AB1664" s="97"/>
      <c r="AC1664" s="97"/>
      <c r="AD1664" s="97"/>
      <c r="AE1664" s="97"/>
      <c r="AF1664" s="93"/>
      <c r="AG1664" s="93"/>
      <c r="AH1664" s="93"/>
      <c r="AI1664" s="30"/>
      <c r="AJ1664" s="30"/>
      <c r="AK1664" s="30"/>
      <c r="AL1664" s="30"/>
      <c r="AM1664" s="109"/>
      <c r="AN1664" s="109"/>
      <c r="AO1664" s="30"/>
      <c r="AP1664" s="109" t="s">
        <v>2417</v>
      </c>
      <c r="AQ1664"/>
      <c r="AR1664"/>
      <c r="AS1664"/>
      <c r="AT1664"/>
      <c r="AU1664"/>
      <c r="AV1664"/>
    </row>
    <row r="1665" spans="27:48" ht="23.45" customHeight="1" x14ac:dyDescent="0.2">
      <c r="AA1665" s="97"/>
      <c r="AB1665" s="97"/>
      <c r="AC1665" s="97"/>
      <c r="AD1665" s="97"/>
      <c r="AE1665" s="97"/>
      <c r="AF1665" s="93"/>
      <c r="AG1665" s="93"/>
      <c r="AH1665" s="93"/>
      <c r="AI1665" s="30"/>
      <c r="AJ1665" s="30"/>
      <c r="AK1665" s="30"/>
      <c r="AL1665" s="30"/>
      <c r="AM1665" s="109"/>
      <c r="AN1665" s="109"/>
      <c r="AO1665" s="30"/>
      <c r="AP1665" s="109" t="s">
        <v>2418</v>
      </c>
      <c r="AQ1665"/>
      <c r="AR1665"/>
      <c r="AS1665"/>
      <c r="AT1665"/>
      <c r="AU1665"/>
      <c r="AV1665"/>
    </row>
    <row r="1666" spans="27:48" ht="23.45" customHeight="1" x14ac:dyDescent="0.2">
      <c r="AA1666" s="97"/>
      <c r="AB1666" s="97"/>
      <c r="AC1666" s="97"/>
      <c r="AD1666" s="97"/>
      <c r="AE1666" s="97"/>
      <c r="AF1666" s="93"/>
      <c r="AG1666" s="93"/>
      <c r="AH1666" s="93"/>
      <c r="AI1666" s="30"/>
      <c r="AJ1666" s="30"/>
      <c r="AK1666" s="30"/>
      <c r="AL1666" s="30"/>
      <c r="AM1666" s="109"/>
      <c r="AN1666" s="109"/>
      <c r="AO1666" s="30"/>
      <c r="AP1666" s="109" t="s">
        <v>2419</v>
      </c>
      <c r="AQ1666"/>
      <c r="AR1666"/>
      <c r="AS1666"/>
      <c r="AT1666"/>
      <c r="AU1666"/>
      <c r="AV1666"/>
    </row>
    <row r="1667" spans="27:48" ht="23.45" customHeight="1" x14ac:dyDescent="0.2">
      <c r="AA1667" s="97"/>
      <c r="AB1667" s="97"/>
      <c r="AC1667" s="97"/>
      <c r="AD1667" s="97"/>
      <c r="AE1667" s="97"/>
      <c r="AF1667" s="93"/>
      <c r="AG1667" s="93"/>
      <c r="AH1667" s="93"/>
      <c r="AI1667" s="30"/>
      <c r="AJ1667" s="30"/>
      <c r="AK1667" s="30"/>
      <c r="AL1667" s="30"/>
      <c r="AM1667" s="109"/>
      <c r="AN1667" s="109"/>
      <c r="AO1667" s="30"/>
      <c r="AP1667" s="109" t="s">
        <v>2420</v>
      </c>
      <c r="AQ1667"/>
      <c r="AR1667"/>
      <c r="AS1667"/>
      <c r="AT1667"/>
      <c r="AU1667"/>
      <c r="AV1667"/>
    </row>
    <row r="1668" spans="27:48" ht="23.45" customHeight="1" x14ac:dyDescent="0.2">
      <c r="AA1668" s="97"/>
      <c r="AB1668" s="97"/>
      <c r="AC1668" s="97"/>
      <c r="AD1668" s="97"/>
      <c r="AE1668" s="97"/>
      <c r="AF1668" s="93"/>
      <c r="AG1668" s="93"/>
      <c r="AH1668" s="93"/>
      <c r="AI1668" s="30"/>
      <c r="AJ1668" s="30"/>
      <c r="AK1668" s="30"/>
      <c r="AL1668" s="30"/>
      <c r="AM1668" s="109"/>
      <c r="AN1668" s="109"/>
      <c r="AO1668" s="30"/>
      <c r="AP1668" s="109" t="s">
        <v>2421</v>
      </c>
      <c r="AQ1668"/>
      <c r="AR1668"/>
      <c r="AS1668"/>
      <c r="AT1668"/>
      <c r="AU1668"/>
      <c r="AV1668"/>
    </row>
    <row r="1669" spans="27:48" ht="23.45" customHeight="1" x14ac:dyDescent="0.2">
      <c r="AA1669" s="97"/>
      <c r="AB1669" s="97"/>
      <c r="AC1669" s="97"/>
      <c r="AD1669" s="97"/>
      <c r="AE1669" s="97"/>
      <c r="AF1669" s="93"/>
      <c r="AG1669" s="93"/>
      <c r="AH1669" s="93"/>
      <c r="AI1669" s="30"/>
      <c r="AJ1669" s="30"/>
      <c r="AK1669" s="30"/>
      <c r="AL1669" s="30"/>
      <c r="AM1669" s="109"/>
      <c r="AN1669" s="109"/>
      <c r="AO1669" s="30"/>
      <c r="AP1669" s="109" t="s">
        <v>2422</v>
      </c>
      <c r="AQ1669"/>
      <c r="AR1669"/>
      <c r="AS1669"/>
      <c r="AT1669"/>
      <c r="AU1669"/>
      <c r="AV1669"/>
    </row>
    <row r="1670" spans="27:48" ht="23.45" customHeight="1" x14ac:dyDescent="0.2">
      <c r="AA1670" s="97"/>
      <c r="AB1670" s="97"/>
      <c r="AC1670" s="97"/>
      <c r="AD1670" s="97"/>
      <c r="AE1670" s="97"/>
      <c r="AF1670" s="93"/>
      <c r="AG1670" s="93"/>
      <c r="AH1670" s="93"/>
      <c r="AI1670" s="30"/>
      <c r="AJ1670" s="30"/>
      <c r="AK1670" s="30"/>
      <c r="AL1670" s="30"/>
      <c r="AM1670" s="109"/>
      <c r="AN1670" s="109"/>
      <c r="AO1670" s="30"/>
      <c r="AP1670" s="109" t="s">
        <v>2423</v>
      </c>
      <c r="AQ1670"/>
      <c r="AR1670"/>
      <c r="AS1670"/>
      <c r="AT1670"/>
      <c r="AU1670"/>
      <c r="AV1670"/>
    </row>
    <row r="1671" spans="27:48" ht="23.45" customHeight="1" x14ac:dyDescent="0.2">
      <c r="AA1671" s="97"/>
      <c r="AB1671" s="97"/>
      <c r="AC1671" s="97"/>
      <c r="AD1671" s="97"/>
      <c r="AE1671" s="97"/>
      <c r="AF1671" s="93"/>
      <c r="AG1671" s="93"/>
      <c r="AH1671" s="93"/>
      <c r="AI1671" s="30"/>
      <c r="AJ1671" s="30"/>
      <c r="AK1671" s="30"/>
      <c r="AL1671" s="30"/>
      <c r="AM1671" s="109"/>
      <c r="AN1671" s="109"/>
      <c r="AO1671" s="30"/>
      <c r="AP1671" s="109" t="s">
        <v>2424</v>
      </c>
      <c r="AQ1671"/>
      <c r="AR1671"/>
      <c r="AS1671"/>
      <c r="AT1671"/>
      <c r="AU1671"/>
      <c r="AV1671"/>
    </row>
    <row r="1672" spans="27:48" ht="23.45" customHeight="1" x14ac:dyDescent="0.2">
      <c r="AA1672" s="97"/>
      <c r="AB1672" s="97"/>
      <c r="AC1672" s="97"/>
      <c r="AD1672" s="97"/>
      <c r="AE1672" s="97"/>
      <c r="AF1672" s="93"/>
      <c r="AG1672" s="93"/>
      <c r="AH1672" s="93"/>
      <c r="AI1672" s="30"/>
      <c r="AJ1672" s="30"/>
      <c r="AK1672" s="30"/>
      <c r="AL1672" s="30"/>
      <c r="AM1672" s="109"/>
      <c r="AN1672" s="109"/>
      <c r="AO1672" s="30"/>
      <c r="AP1672" s="109" t="s">
        <v>2425</v>
      </c>
      <c r="AQ1672"/>
      <c r="AR1672"/>
      <c r="AS1672"/>
      <c r="AT1672"/>
      <c r="AU1672"/>
      <c r="AV1672"/>
    </row>
    <row r="1673" spans="27:48" ht="23.45" customHeight="1" x14ac:dyDescent="0.2">
      <c r="AA1673" s="97"/>
      <c r="AB1673" s="97"/>
      <c r="AC1673" s="97"/>
      <c r="AD1673" s="97"/>
      <c r="AE1673" s="97"/>
      <c r="AF1673" s="93"/>
      <c r="AG1673" s="93"/>
      <c r="AH1673" s="93"/>
      <c r="AI1673" s="30"/>
      <c r="AJ1673" s="30"/>
      <c r="AK1673" s="30"/>
      <c r="AL1673" s="30"/>
      <c r="AM1673" s="109"/>
      <c r="AN1673" s="109"/>
      <c r="AO1673" s="30"/>
      <c r="AP1673" s="109" t="s">
        <v>2426</v>
      </c>
      <c r="AQ1673"/>
      <c r="AR1673"/>
      <c r="AS1673"/>
      <c r="AT1673"/>
      <c r="AU1673"/>
      <c r="AV1673"/>
    </row>
    <row r="1674" spans="27:48" ht="23.45" customHeight="1" x14ac:dyDescent="0.2">
      <c r="AA1674" s="97"/>
      <c r="AB1674" s="97"/>
      <c r="AC1674" s="97"/>
      <c r="AD1674" s="97"/>
      <c r="AE1674" s="97"/>
      <c r="AF1674" s="93"/>
      <c r="AG1674" s="93"/>
      <c r="AH1674" s="93"/>
      <c r="AI1674" s="30"/>
      <c r="AJ1674" s="30"/>
      <c r="AK1674" s="30"/>
      <c r="AL1674" s="30"/>
      <c r="AM1674" s="109"/>
      <c r="AN1674" s="109"/>
      <c r="AO1674" s="30"/>
      <c r="AP1674" s="109" t="s">
        <v>2427</v>
      </c>
      <c r="AQ1674"/>
      <c r="AR1674"/>
      <c r="AS1674"/>
      <c r="AT1674"/>
      <c r="AU1674"/>
      <c r="AV1674"/>
    </row>
    <row r="1675" spans="27:48" ht="23.45" customHeight="1" x14ac:dyDescent="0.2">
      <c r="AA1675" s="97"/>
      <c r="AB1675" s="97"/>
      <c r="AC1675" s="97"/>
      <c r="AD1675" s="97"/>
      <c r="AE1675" s="97"/>
      <c r="AF1675" s="93"/>
      <c r="AG1675" s="93"/>
      <c r="AH1675" s="93"/>
      <c r="AI1675" s="30"/>
      <c r="AJ1675" s="30"/>
      <c r="AK1675" s="30"/>
      <c r="AL1675" s="30"/>
      <c r="AM1675" s="109"/>
      <c r="AN1675" s="109"/>
      <c r="AO1675" s="30"/>
      <c r="AP1675" s="109" t="s">
        <v>2428</v>
      </c>
      <c r="AQ1675"/>
      <c r="AR1675"/>
      <c r="AS1675"/>
      <c r="AT1675"/>
      <c r="AU1675"/>
      <c r="AV1675"/>
    </row>
    <row r="1676" spans="27:48" ht="23.45" customHeight="1" x14ac:dyDescent="0.2">
      <c r="AA1676" s="97"/>
      <c r="AB1676" s="97"/>
      <c r="AC1676" s="97"/>
      <c r="AD1676" s="97"/>
      <c r="AE1676" s="97"/>
      <c r="AF1676" s="93"/>
      <c r="AG1676" s="93"/>
      <c r="AH1676" s="93"/>
      <c r="AI1676" s="30"/>
      <c r="AJ1676" s="30"/>
      <c r="AK1676" s="30"/>
      <c r="AL1676" s="30"/>
      <c r="AM1676" s="109"/>
      <c r="AN1676" s="109"/>
      <c r="AO1676" s="30"/>
      <c r="AP1676" s="109" t="s">
        <v>2429</v>
      </c>
      <c r="AQ1676"/>
      <c r="AR1676"/>
      <c r="AS1676"/>
      <c r="AT1676"/>
      <c r="AU1676"/>
      <c r="AV1676"/>
    </row>
    <row r="1677" spans="27:48" ht="23.45" customHeight="1" x14ac:dyDescent="0.2">
      <c r="AA1677" s="97"/>
      <c r="AB1677" s="97"/>
      <c r="AC1677" s="97"/>
      <c r="AD1677" s="97"/>
      <c r="AE1677" s="97"/>
      <c r="AF1677" s="93"/>
      <c r="AG1677" s="93"/>
      <c r="AH1677" s="93"/>
      <c r="AI1677" s="30"/>
      <c r="AJ1677" s="30"/>
      <c r="AK1677" s="30"/>
      <c r="AL1677" s="30"/>
      <c r="AM1677" s="109"/>
      <c r="AN1677" s="109"/>
      <c r="AO1677" s="30"/>
      <c r="AP1677" s="109" t="s">
        <v>2430</v>
      </c>
      <c r="AQ1677"/>
      <c r="AR1677"/>
      <c r="AS1677"/>
      <c r="AT1677"/>
      <c r="AU1677"/>
      <c r="AV1677"/>
    </row>
    <row r="1678" spans="27:48" ht="23.45" customHeight="1" x14ac:dyDescent="0.2">
      <c r="AA1678" s="97"/>
      <c r="AB1678" s="97"/>
      <c r="AC1678" s="97"/>
      <c r="AD1678" s="97"/>
      <c r="AE1678" s="97"/>
      <c r="AF1678" s="93"/>
      <c r="AG1678" s="93"/>
      <c r="AH1678" s="93"/>
      <c r="AI1678" s="30"/>
      <c r="AJ1678" s="30"/>
      <c r="AK1678" s="30"/>
      <c r="AL1678" s="30"/>
      <c r="AM1678" s="109"/>
      <c r="AN1678" s="109"/>
      <c r="AO1678" s="30"/>
      <c r="AP1678" s="109" t="s">
        <v>2431</v>
      </c>
      <c r="AQ1678"/>
      <c r="AR1678"/>
      <c r="AS1678"/>
      <c r="AT1678"/>
      <c r="AU1678"/>
      <c r="AV1678"/>
    </row>
    <row r="1679" spans="27:48" ht="23.45" customHeight="1" x14ac:dyDescent="0.2">
      <c r="AA1679" s="97"/>
      <c r="AB1679" s="97"/>
      <c r="AC1679" s="97"/>
      <c r="AD1679" s="97"/>
      <c r="AE1679" s="97"/>
      <c r="AF1679" s="93"/>
      <c r="AG1679" s="93"/>
      <c r="AH1679" s="93"/>
      <c r="AI1679" s="30"/>
      <c r="AJ1679" s="30"/>
      <c r="AK1679" s="30"/>
      <c r="AL1679" s="30"/>
      <c r="AM1679" s="109"/>
      <c r="AN1679" s="109"/>
      <c r="AO1679" s="30"/>
      <c r="AP1679" s="109" t="s">
        <v>2432</v>
      </c>
      <c r="AQ1679"/>
      <c r="AR1679"/>
      <c r="AS1679"/>
      <c r="AT1679"/>
      <c r="AU1679"/>
      <c r="AV1679"/>
    </row>
    <row r="1680" spans="27:48" ht="23.45" customHeight="1" x14ac:dyDescent="0.2">
      <c r="AA1680" s="97"/>
      <c r="AB1680" s="97"/>
      <c r="AC1680" s="97"/>
      <c r="AD1680" s="97"/>
      <c r="AE1680" s="97"/>
      <c r="AF1680" s="93"/>
      <c r="AG1680" s="93"/>
      <c r="AH1680" s="93"/>
      <c r="AI1680" s="30"/>
      <c r="AJ1680" s="30"/>
      <c r="AK1680" s="30"/>
      <c r="AL1680" s="30"/>
      <c r="AM1680" s="109"/>
      <c r="AN1680" s="109"/>
      <c r="AO1680" s="30"/>
      <c r="AP1680" s="109" t="s">
        <v>2433</v>
      </c>
      <c r="AQ1680"/>
      <c r="AR1680"/>
      <c r="AS1680"/>
      <c r="AT1680"/>
      <c r="AU1680"/>
      <c r="AV1680"/>
    </row>
    <row r="1681" spans="27:48" ht="23.45" customHeight="1" x14ac:dyDescent="0.2">
      <c r="AA1681" s="97"/>
      <c r="AB1681" s="97"/>
      <c r="AC1681" s="97"/>
      <c r="AD1681" s="97"/>
      <c r="AE1681" s="97"/>
      <c r="AF1681" s="93"/>
      <c r="AG1681" s="93"/>
      <c r="AH1681" s="93"/>
      <c r="AI1681" s="30"/>
      <c r="AJ1681" s="30"/>
      <c r="AK1681" s="30"/>
      <c r="AL1681" s="30"/>
      <c r="AM1681" s="109"/>
      <c r="AN1681" s="109"/>
      <c r="AO1681" s="30"/>
      <c r="AP1681" s="109" t="s">
        <v>2434</v>
      </c>
      <c r="AQ1681"/>
      <c r="AR1681"/>
      <c r="AS1681"/>
      <c r="AT1681"/>
      <c r="AU1681"/>
      <c r="AV1681"/>
    </row>
    <row r="1682" spans="27:48" ht="23.45" customHeight="1" x14ac:dyDescent="0.2">
      <c r="AA1682" s="97"/>
      <c r="AB1682" s="97"/>
      <c r="AC1682" s="97"/>
      <c r="AD1682" s="97"/>
      <c r="AE1682" s="97"/>
      <c r="AF1682" s="93"/>
      <c r="AG1682" s="93"/>
      <c r="AH1682" s="93"/>
      <c r="AI1682" s="30"/>
      <c r="AJ1682" s="30"/>
      <c r="AK1682" s="30"/>
      <c r="AL1682" s="30"/>
      <c r="AM1682" s="109"/>
      <c r="AN1682" s="109"/>
      <c r="AO1682" s="30"/>
      <c r="AP1682" s="109" t="s">
        <v>2435</v>
      </c>
      <c r="AQ1682"/>
      <c r="AR1682"/>
      <c r="AS1682"/>
      <c r="AT1682"/>
      <c r="AU1682"/>
      <c r="AV1682"/>
    </row>
    <row r="1683" spans="27:48" ht="23.45" customHeight="1" x14ac:dyDescent="0.2">
      <c r="AA1683" s="97"/>
      <c r="AB1683" s="97"/>
      <c r="AC1683" s="97"/>
      <c r="AD1683" s="97"/>
      <c r="AE1683" s="97"/>
      <c r="AF1683" s="93"/>
      <c r="AG1683" s="93"/>
      <c r="AH1683" s="93"/>
      <c r="AI1683" s="30"/>
      <c r="AJ1683" s="30"/>
      <c r="AK1683" s="30"/>
      <c r="AL1683" s="30"/>
      <c r="AM1683" s="109"/>
      <c r="AN1683" s="109"/>
      <c r="AO1683" s="30"/>
      <c r="AP1683" s="109" t="s">
        <v>2436</v>
      </c>
      <c r="AQ1683"/>
      <c r="AR1683"/>
      <c r="AS1683"/>
      <c r="AT1683"/>
      <c r="AU1683"/>
      <c r="AV1683"/>
    </row>
    <row r="1684" spans="27:48" ht="23.45" customHeight="1" x14ac:dyDescent="0.2">
      <c r="AA1684" s="97"/>
      <c r="AB1684" s="97"/>
      <c r="AC1684" s="97"/>
      <c r="AD1684" s="97"/>
      <c r="AE1684" s="97"/>
      <c r="AF1684" s="93"/>
      <c r="AG1684" s="93"/>
      <c r="AH1684" s="93"/>
      <c r="AI1684" s="30"/>
      <c r="AJ1684" s="30"/>
      <c r="AK1684" s="30"/>
      <c r="AL1684" s="30"/>
      <c r="AM1684" s="109"/>
      <c r="AN1684" s="109"/>
      <c r="AO1684" s="30"/>
      <c r="AP1684" s="109" t="s">
        <v>2437</v>
      </c>
      <c r="AQ1684"/>
      <c r="AR1684"/>
      <c r="AS1684"/>
      <c r="AT1684"/>
      <c r="AU1684"/>
      <c r="AV1684"/>
    </row>
    <row r="1685" spans="27:48" ht="23.45" customHeight="1" x14ac:dyDescent="0.2">
      <c r="AA1685" s="97"/>
      <c r="AB1685" s="97"/>
      <c r="AC1685" s="97"/>
      <c r="AD1685" s="97"/>
      <c r="AE1685" s="97"/>
      <c r="AF1685" s="93"/>
      <c r="AG1685" s="93"/>
      <c r="AH1685" s="93"/>
      <c r="AI1685" s="30"/>
      <c r="AJ1685" s="30"/>
      <c r="AK1685" s="30"/>
      <c r="AL1685" s="30"/>
      <c r="AM1685" s="109"/>
      <c r="AN1685" s="109"/>
      <c r="AO1685" s="30"/>
      <c r="AP1685" s="109" t="s">
        <v>2438</v>
      </c>
      <c r="AQ1685"/>
      <c r="AR1685"/>
      <c r="AS1685"/>
      <c r="AT1685"/>
      <c r="AU1685"/>
      <c r="AV1685"/>
    </row>
    <row r="1686" spans="27:48" ht="23.45" customHeight="1" x14ac:dyDescent="0.2">
      <c r="AA1686" s="97"/>
      <c r="AB1686" s="97"/>
      <c r="AC1686" s="97"/>
      <c r="AD1686" s="97"/>
      <c r="AE1686" s="97"/>
      <c r="AF1686" s="93"/>
      <c r="AG1686" s="93"/>
      <c r="AH1686" s="93"/>
      <c r="AI1686" s="30"/>
      <c r="AJ1686" s="30"/>
      <c r="AK1686" s="30"/>
      <c r="AL1686" s="30"/>
      <c r="AM1686" s="109"/>
      <c r="AN1686" s="109"/>
      <c r="AO1686" s="30"/>
      <c r="AP1686" s="109" t="s">
        <v>2439</v>
      </c>
      <c r="AQ1686"/>
      <c r="AR1686"/>
      <c r="AS1686"/>
      <c r="AT1686"/>
      <c r="AU1686"/>
      <c r="AV1686"/>
    </row>
    <row r="1687" spans="27:48" ht="23.45" customHeight="1" x14ac:dyDescent="0.2">
      <c r="AA1687" s="97"/>
      <c r="AB1687" s="97"/>
      <c r="AC1687" s="97"/>
      <c r="AD1687" s="97"/>
      <c r="AE1687" s="97"/>
      <c r="AF1687" s="93"/>
      <c r="AG1687" s="93"/>
      <c r="AH1687" s="93"/>
      <c r="AI1687" s="30"/>
      <c r="AJ1687" s="30"/>
      <c r="AK1687" s="30"/>
      <c r="AL1687" s="30"/>
      <c r="AM1687" s="109"/>
      <c r="AN1687" s="109"/>
      <c r="AO1687" s="30"/>
      <c r="AP1687" s="109" t="s">
        <v>2440</v>
      </c>
      <c r="AQ1687"/>
      <c r="AR1687"/>
      <c r="AS1687"/>
      <c r="AT1687"/>
      <c r="AU1687"/>
      <c r="AV1687"/>
    </row>
    <row r="1688" spans="27:48" ht="23.45" customHeight="1" x14ac:dyDescent="0.2">
      <c r="AA1688" s="97"/>
      <c r="AB1688" s="97"/>
      <c r="AC1688" s="97"/>
      <c r="AD1688" s="97"/>
      <c r="AE1688" s="97"/>
      <c r="AF1688" s="93"/>
      <c r="AG1688" s="93"/>
      <c r="AH1688" s="93"/>
      <c r="AI1688" s="30"/>
      <c r="AJ1688" s="30"/>
      <c r="AK1688" s="30"/>
      <c r="AL1688" s="30"/>
      <c r="AM1688" s="109"/>
      <c r="AN1688" s="109"/>
      <c r="AO1688" s="30"/>
      <c r="AP1688" s="109" t="s">
        <v>2441</v>
      </c>
      <c r="AQ1688"/>
      <c r="AR1688"/>
      <c r="AS1688"/>
      <c r="AT1688"/>
      <c r="AU1688"/>
      <c r="AV1688"/>
    </row>
    <row r="1689" spans="27:48" ht="23.45" customHeight="1" x14ac:dyDescent="0.2">
      <c r="AA1689" s="97"/>
      <c r="AB1689" s="97"/>
      <c r="AC1689" s="97"/>
      <c r="AD1689" s="97"/>
      <c r="AE1689" s="97"/>
      <c r="AF1689" s="93"/>
      <c r="AG1689" s="93"/>
      <c r="AH1689" s="93"/>
      <c r="AI1689" s="30"/>
      <c r="AJ1689" s="30"/>
      <c r="AK1689" s="30"/>
      <c r="AL1689" s="30"/>
      <c r="AM1689" s="109"/>
      <c r="AN1689" s="109"/>
      <c r="AO1689" s="30"/>
      <c r="AP1689" s="109" t="s">
        <v>2442</v>
      </c>
      <c r="AQ1689"/>
      <c r="AR1689"/>
      <c r="AS1689"/>
      <c r="AT1689"/>
      <c r="AU1689"/>
      <c r="AV1689"/>
    </row>
    <row r="1690" spans="27:48" ht="23.45" customHeight="1" x14ac:dyDescent="0.2">
      <c r="AA1690" s="97"/>
      <c r="AB1690" s="97"/>
      <c r="AC1690" s="97"/>
      <c r="AD1690" s="97"/>
      <c r="AE1690" s="97"/>
      <c r="AF1690" s="93"/>
      <c r="AG1690" s="93"/>
      <c r="AH1690" s="93"/>
      <c r="AI1690" s="30"/>
      <c r="AJ1690" s="30"/>
      <c r="AK1690" s="30"/>
      <c r="AL1690" s="30"/>
      <c r="AM1690" s="109"/>
      <c r="AN1690" s="109"/>
      <c r="AO1690" s="30"/>
      <c r="AP1690" s="109" t="s">
        <v>2443</v>
      </c>
      <c r="AQ1690"/>
      <c r="AR1690"/>
      <c r="AS1690"/>
      <c r="AT1690"/>
      <c r="AU1690"/>
      <c r="AV1690"/>
    </row>
    <row r="1691" spans="27:48" ht="23.45" customHeight="1" x14ac:dyDescent="0.2">
      <c r="AA1691" s="97"/>
      <c r="AB1691" s="97"/>
      <c r="AC1691" s="97"/>
      <c r="AD1691" s="97"/>
      <c r="AE1691" s="97"/>
      <c r="AF1691" s="93"/>
      <c r="AG1691" s="93"/>
      <c r="AH1691" s="93"/>
      <c r="AI1691" s="30"/>
      <c r="AJ1691" s="30"/>
      <c r="AK1691" s="30"/>
      <c r="AL1691" s="30"/>
      <c r="AM1691" s="109"/>
      <c r="AN1691" s="109"/>
      <c r="AO1691" s="30"/>
      <c r="AP1691" s="109" t="s">
        <v>2444</v>
      </c>
      <c r="AQ1691"/>
      <c r="AR1691"/>
      <c r="AS1691"/>
      <c r="AT1691"/>
      <c r="AU1691"/>
      <c r="AV1691"/>
    </row>
    <row r="1692" spans="27:48" ht="23.45" customHeight="1" x14ac:dyDescent="0.2">
      <c r="AA1692" s="97"/>
      <c r="AB1692" s="97"/>
      <c r="AC1692" s="97"/>
      <c r="AD1692" s="97"/>
      <c r="AE1692" s="97"/>
      <c r="AF1692" s="93"/>
      <c r="AG1692" s="93"/>
      <c r="AH1692" s="93"/>
      <c r="AI1692" s="30"/>
      <c r="AJ1692" s="30"/>
      <c r="AK1692" s="30"/>
      <c r="AL1692" s="30"/>
      <c r="AM1692" s="109"/>
      <c r="AN1692" s="109"/>
      <c r="AO1692" s="30"/>
      <c r="AP1692" s="109" t="s">
        <v>2445</v>
      </c>
      <c r="AQ1692"/>
      <c r="AR1692"/>
      <c r="AS1692"/>
      <c r="AT1692"/>
      <c r="AU1692"/>
      <c r="AV1692"/>
    </row>
    <row r="1693" spans="27:48" ht="23.45" customHeight="1" x14ac:dyDescent="0.2">
      <c r="AA1693" s="97"/>
      <c r="AB1693" s="97"/>
      <c r="AC1693" s="97"/>
      <c r="AD1693" s="97"/>
      <c r="AE1693" s="97"/>
      <c r="AF1693" s="93"/>
      <c r="AG1693" s="93"/>
      <c r="AH1693" s="93"/>
      <c r="AI1693" s="30"/>
      <c r="AJ1693" s="30"/>
      <c r="AK1693" s="30"/>
      <c r="AL1693" s="30"/>
      <c r="AM1693" s="109"/>
      <c r="AN1693" s="109"/>
      <c r="AO1693" s="30"/>
      <c r="AP1693" s="109" t="s">
        <v>2446</v>
      </c>
      <c r="AQ1693"/>
      <c r="AR1693"/>
      <c r="AS1693"/>
      <c r="AT1693"/>
      <c r="AU1693"/>
      <c r="AV1693"/>
    </row>
    <row r="1694" spans="27:48" ht="23.45" customHeight="1" x14ac:dyDescent="0.2">
      <c r="AA1694" s="97"/>
      <c r="AB1694" s="97"/>
      <c r="AC1694" s="97"/>
      <c r="AD1694" s="97"/>
      <c r="AE1694" s="97"/>
      <c r="AF1694" s="93"/>
      <c r="AG1694" s="93"/>
      <c r="AH1694" s="93"/>
      <c r="AI1694" s="30"/>
      <c r="AJ1694" s="30"/>
      <c r="AK1694" s="30"/>
      <c r="AL1694" s="30"/>
      <c r="AM1694" s="109"/>
      <c r="AN1694" s="109"/>
      <c r="AO1694" s="30"/>
      <c r="AP1694" s="109" t="s">
        <v>2447</v>
      </c>
      <c r="AQ1694"/>
      <c r="AR1694"/>
      <c r="AS1694"/>
      <c r="AT1694"/>
      <c r="AU1694"/>
      <c r="AV1694"/>
    </row>
    <row r="1695" spans="27:48" ht="23.45" customHeight="1" x14ac:dyDescent="0.2">
      <c r="AA1695" s="97"/>
      <c r="AB1695" s="97"/>
      <c r="AC1695" s="97"/>
      <c r="AD1695" s="97"/>
      <c r="AE1695" s="97"/>
      <c r="AF1695" s="93"/>
      <c r="AG1695" s="93"/>
      <c r="AH1695" s="93"/>
      <c r="AI1695" s="30"/>
      <c r="AJ1695" s="30"/>
      <c r="AK1695" s="30"/>
      <c r="AL1695" s="30"/>
      <c r="AM1695" s="109"/>
      <c r="AN1695" s="109"/>
      <c r="AO1695" s="30"/>
      <c r="AP1695" s="109" t="s">
        <v>2448</v>
      </c>
      <c r="AQ1695"/>
      <c r="AR1695"/>
      <c r="AS1695"/>
      <c r="AT1695"/>
      <c r="AU1695"/>
      <c r="AV1695"/>
    </row>
    <row r="1696" spans="27:48" ht="23.45" customHeight="1" x14ac:dyDescent="0.2">
      <c r="AA1696" s="97"/>
      <c r="AB1696" s="97"/>
      <c r="AC1696" s="97"/>
      <c r="AD1696" s="97"/>
      <c r="AE1696" s="97"/>
      <c r="AF1696" s="93"/>
      <c r="AG1696" s="93"/>
      <c r="AH1696" s="93"/>
      <c r="AI1696" s="30"/>
      <c r="AJ1696" s="30"/>
      <c r="AK1696" s="30"/>
      <c r="AL1696" s="30"/>
      <c r="AM1696" s="109"/>
      <c r="AN1696" s="109"/>
      <c r="AO1696" s="30"/>
      <c r="AP1696" s="109" t="s">
        <v>2449</v>
      </c>
      <c r="AQ1696"/>
      <c r="AR1696"/>
      <c r="AS1696"/>
      <c r="AT1696"/>
      <c r="AU1696"/>
      <c r="AV1696"/>
    </row>
    <row r="1697" spans="27:48" ht="23.45" customHeight="1" x14ac:dyDescent="0.2">
      <c r="AA1697" s="97"/>
      <c r="AB1697" s="97"/>
      <c r="AC1697" s="97"/>
      <c r="AD1697" s="97"/>
      <c r="AE1697" s="97"/>
      <c r="AF1697" s="93"/>
      <c r="AG1697" s="93"/>
      <c r="AH1697" s="93"/>
      <c r="AI1697" s="30"/>
      <c r="AJ1697" s="30"/>
      <c r="AK1697" s="30"/>
      <c r="AL1697" s="30"/>
      <c r="AM1697" s="109"/>
      <c r="AN1697" s="109"/>
      <c r="AO1697" s="30"/>
      <c r="AP1697" s="109" t="s">
        <v>2450</v>
      </c>
      <c r="AQ1697"/>
      <c r="AR1697"/>
      <c r="AS1697"/>
      <c r="AT1697"/>
      <c r="AU1697"/>
      <c r="AV1697"/>
    </row>
    <row r="1698" spans="27:48" ht="23.45" customHeight="1" x14ac:dyDescent="0.2">
      <c r="AA1698" s="97"/>
      <c r="AB1698" s="97"/>
      <c r="AC1698" s="97"/>
      <c r="AD1698" s="97"/>
      <c r="AE1698" s="97"/>
      <c r="AF1698" s="93"/>
      <c r="AG1698" s="93"/>
      <c r="AH1698" s="93"/>
      <c r="AI1698" s="30"/>
      <c r="AJ1698" s="30"/>
      <c r="AK1698" s="30"/>
      <c r="AL1698" s="30"/>
      <c r="AM1698" s="109"/>
      <c r="AN1698" s="109"/>
      <c r="AO1698" s="30"/>
      <c r="AP1698" s="109" t="s">
        <v>2451</v>
      </c>
      <c r="AQ1698"/>
      <c r="AR1698"/>
      <c r="AS1698"/>
      <c r="AT1698"/>
      <c r="AU1698"/>
      <c r="AV1698"/>
    </row>
    <row r="1699" spans="27:48" ht="23.45" customHeight="1" x14ac:dyDescent="0.2">
      <c r="AA1699" s="97"/>
      <c r="AB1699" s="97"/>
      <c r="AC1699" s="97"/>
      <c r="AD1699" s="97"/>
      <c r="AE1699" s="97"/>
      <c r="AF1699" s="93"/>
      <c r="AG1699" s="93"/>
      <c r="AH1699" s="93"/>
      <c r="AI1699" s="30"/>
      <c r="AJ1699" s="30"/>
      <c r="AK1699" s="30"/>
      <c r="AL1699" s="30"/>
      <c r="AM1699" s="109"/>
      <c r="AN1699" s="109"/>
      <c r="AO1699" s="30"/>
      <c r="AP1699" s="109" t="s">
        <v>2452</v>
      </c>
      <c r="AQ1699"/>
      <c r="AR1699"/>
      <c r="AS1699"/>
      <c r="AT1699"/>
      <c r="AU1699"/>
      <c r="AV1699"/>
    </row>
    <row r="1700" spans="27:48" ht="23.45" customHeight="1" x14ac:dyDescent="0.2">
      <c r="AA1700" s="97"/>
      <c r="AB1700" s="97"/>
      <c r="AC1700" s="97"/>
      <c r="AD1700" s="97"/>
      <c r="AE1700" s="97"/>
      <c r="AF1700" s="93"/>
      <c r="AG1700" s="93"/>
      <c r="AH1700" s="93"/>
      <c r="AI1700" s="30"/>
      <c r="AJ1700" s="30"/>
      <c r="AK1700" s="30"/>
      <c r="AL1700" s="30"/>
      <c r="AM1700" s="109"/>
      <c r="AN1700" s="109"/>
      <c r="AO1700" s="30"/>
      <c r="AP1700" s="109" t="s">
        <v>2453</v>
      </c>
      <c r="AQ1700"/>
      <c r="AR1700"/>
      <c r="AS1700"/>
      <c r="AT1700"/>
      <c r="AU1700"/>
      <c r="AV1700"/>
    </row>
    <row r="1701" spans="27:48" ht="23.45" customHeight="1" x14ac:dyDescent="0.2">
      <c r="AA1701" s="97"/>
      <c r="AB1701" s="97"/>
      <c r="AC1701" s="97"/>
      <c r="AD1701" s="97"/>
      <c r="AE1701" s="97"/>
      <c r="AF1701" s="93"/>
      <c r="AG1701" s="93"/>
      <c r="AH1701" s="93"/>
      <c r="AI1701" s="30"/>
      <c r="AJ1701" s="30"/>
      <c r="AK1701" s="30"/>
      <c r="AL1701" s="30"/>
      <c r="AM1701" s="109"/>
      <c r="AN1701" s="109"/>
      <c r="AO1701" s="30"/>
      <c r="AP1701" s="109" t="s">
        <v>2454</v>
      </c>
      <c r="AQ1701"/>
      <c r="AR1701"/>
      <c r="AS1701"/>
      <c r="AT1701"/>
      <c r="AU1701"/>
      <c r="AV1701"/>
    </row>
    <row r="1702" spans="27:48" ht="23.45" customHeight="1" x14ac:dyDescent="0.2">
      <c r="AA1702" s="97"/>
      <c r="AB1702" s="97"/>
      <c r="AC1702" s="97"/>
      <c r="AD1702" s="97"/>
      <c r="AE1702" s="97"/>
      <c r="AF1702" s="93"/>
      <c r="AG1702" s="93"/>
      <c r="AH1702" s="93"/>
      <c r="AI1702" s="30"/>
      <c r="AJ1702" s="30"/>
      <c r="AK1702" s="30"/>
      <c r="AL1702" s="30"/>
      <c r="AM1702" s="109"/>
      <c r="AN1702" s="109"/>
      <c r="AO1702" s="30"/>
      <c r="AP1702" s="109" t="s">
        <v>2455</v>
      </c>
      <c r="AQ1702"/>
      <c r="AR1702"/>
      <c r="AS1702"/>
      <c r="AT1702"/>
      <c r="AU1702"/>
      <c r="AV1702"/>
    </row>
    <row r="1703" spans="27:48" ht="23.45" customHeight="1" x14ac:dyDescent="0.2">
      <c r="AA1703" s="97"/>
      <c r="AB1703" s="97"/>
      <c r="AC1703" s="97"/>
      <c r="AD1703" s="97"/>
      <c r="AE1703" s="97"/>
      <c r="AF1703" s="93"/>
      <c r="AG1703" s="93"/>
      <c r="AH1703" s="93"/>
      <c r="AI1703" s="30"/>
      <c r="AJ1703" s="30"/>
      <c r="AK1703" s="30"/>
      <c r="AL1703" s="30"/>
      <c r="AM1703" s="109"/>
      <c r="AN1703" s="109"/>
      <c r="AO1703" s="30"/>
      <c r="AP1703" s="109" t="s">
        <v>2456</v>
      </c>
      <c r="AQ1703"/>
      <c r="AR1703"/>
      <c r="AS1703"/>
      <c r="AT1703"/>
      <c r="AU1703"/>
      <c r="AV1703"/>
    </row>
    <row r="1704" spans="27:48" ht="23.45" customHeight="1" x14ac:dyDescent="0.2">
      <c r="AA1704" s="97"/>
      <c r="AB1704" s="97"/>
      <c r="AC1704" s="97"/>
      <c r="AD1704" s="97"/>
      <c r="AE1704" s="97"/>
      <c r="AF1704" s="93"/>
      <c r="AG1704" s="93"/>
      <c r="AH1704" s="93"/>
      <c r="AI1704" s="30"/>
      <c r="AJ1704" s="30"/>
      <c r="AK1704" s="30"/>
      <c r="AL1704" s="30"/>
      <c r="AM1704" s="109"/>
      <c r="AN1704" s="109"/>
      <c r="AO1704" s="30"/>
      <c r="AP1704" s="109" t="s">
        <v>2457</v>
      </c>
      <c r="AQ1704"/>
      <c r="AR1704"/>
      <c r="AS1704"/>
      <c r="AT1704"/>
      <c r="AU1704"/>
      <c r="AV1704"/>
    </row>
    <row r="1705" spans="27:48" ht="23.45" customHeight="1" x14ac:dyDescent="0.2">
      <c r="AA1705" s="97"/>
      <c r="AB1705" s="97"/>
      <c r="AC1705" s="97"/>
      <c r="AD1705" s="97"/>
      <c r="AE1705" s="97"/>
      <c r="AF1705" s="93"/>
      <c r="AG1705" s="93"/>
      <c r="AH1705" s="93"/>
      <c r="AI1705" s="30"/>
      <c r="AJ1705" s="30"/>
      <c r="AK1705" s="30"/>
      <c r="AL1705" s="30"/>
      <c r="AM1705" s="109"/>
      <c r="AN1705" s="109"/>
      <c r="AO1705" s="30"/>
      <c r="AP1705" s="109" t="s">
        <v>2458</v>
      </c>
      <c r="AQ1705"/>
      <c r="AR1705"/>
      <c r="AS1705"/>
      <c r="AT1705"/>
      <c r="AU1705"/>
      <c r="AV1705"/>
    </row>
    <row r="1706" spans="27:48" ht="23.45" customHeight="1" x14ac:dyDescent="0.2">
      <c r="AA1706" s="97"/>
      <c r="AB1706" s="97"/>
      <c r="AC1706" s="97"/>
      <c r="AD1706" s="97"/>
      <c r="AE1706" s="97"/>
      <c r="AF1706" s="93"/>
      <c r="AG1706" s="93"/>
      <c r="AH1706" s="93"/>
      <c r="AI1706" s="30"/>
      <c r="AJ1706" s="30"/>
      <c r="AK1706" s="30"/>
      <c r="AL1706" s="30"/>
      <c r="AM1706" s="109"/>
      <c r="AN1706" s="109"/>
      <c r="AO1706" s="30"/>
      <c r="AP1706" s="109" t="s">
        <v>2459</v>
      </c>
      <c r="AQ1706"/>
      <c r="AR1706"/>
      <c r="AS1706"/>
      <c r="AT1706"/>
      <c r="AU1706"/>
      <c r="AV1706"/>
    </row>
    <row r="1707" spans="27:48" ht="23.45" customHeight="1" x14ac:dyDescent="0.2">
      <c r="AA1707" s="97"/>
      <c r="AB1707" s="97"/>
      <c r="AC1707" s="97"/>
      <c r="AD1707" s="97"/>
      <c r="AE1707" s="97"/>
      <c r="AF1707" s="93"/>
      <c r="AG1707" s="93"/>
      <c r="AH1707" s="93"/>
      <c r="AI1707" s="30"/>
      <c r="AJ1707" s="30"/>
      <c r="AK1707" s="30"/>
      <c r="AL1707" s="30"/>
      <c r="AM1707" s="109"/>
      <c r="AN1707" s="109"/>
      <c r="AO1707" s="30"/>
      <c r="AP1707" s="109" t="s">
        <v>2460</v>
      </c>
      <c r="AQ1707"/>
      <c r="AR1707"/>
      <c r="AS1707"/>
      <c r="AT1707"/>
      <c r="AU1707"/>
      <c r="AV1707"/>
    </row>
    <row r="1708" spans="27:48" ht="23.45" customHeight="1" x14ac:dyDescent="0.2">
      <c r="AA1708" s="97"/>
      <c r="AB1708" s="97"/>
      <c r="AC1708" s="97"/>
      <c r="AD1708" s="97"/>
      <c r="AE1708" s="97"/>
      <c r="AF1708" s="93"/>
      <c r="AG1708" s="93"/>
      <c r="AH1708" s="93"/>
      <c r="AI1708" s="30"/>
      <c r="AJ1708" s="30"/>
      <c r="AK1708" s="30"/>
      <c r="AL1708" s="30"/>
      <c r="AM1708" s="109"/>
      <c r="AN1708" s="109"/>
      <c r="AO1708" s="30"/>
      <c r="AP1708" s="109" t="s">
        <v>2461</v>
      </c>
      <c r="AQ1708"/>
      <c r="AR1708"/>
      <c r="AS1708"/>
      <c r="AT1708"/>
      <c r="AU1708"/>
      <c r="AV1708"/>
    </row>
    <row r="1709" spans="27:48" ht="23.45" customHeight="1" x14ac:dyDescent="0.2">
      <c r="AA1709" s="97"/>
      <c r="AB1709" s="97"/>
      <c r="AC1709" s="97"/>
      <c r="AD1709" s="97"/>
      <c r="AE1709" s="97"/>
      <c r="AF1709" s="93"/>
      <c r="AG1709" s="93"/>
      <c r="AH1709" s="93"/>
      <c r="AI1709" s="30"/>
      <c r="AJ1709" s="30"/>
      <c r="AK1709" s="30"/>
      <c r="AL1709" s="30"/>
      <c r="AM1709" s="109"/>
      <c r="AN1709" s="109"/>
      <c r="AO1709" s="30"/>
      <c r="AP1709" s="109" t="s">
        <v>2462</v>
      </c>
      <c r="AQ1709"/>
      <c r="AR1709"/>
      <c r="AS1709"/>
      <c r="AT1709"/>
      <c r="AU1709"/>
      <c r="AV1709"/>
    </row>
    <row r="1710" spans="27:48" ht="23.45" customHeight="1" x14ac:dyDescent="0.2">
      <c r="AA1710" s="97"/>
      <c r="AB1710" s="97"/>
      <c r="AC1710" s="97"/>
      <c r="AD1710" s="97"/>
      <c r="AE1710" s="97"/>
      <c r="AF1710" s="93"/>
      <c r="AG1710" s="93"/>
      <c r="AH1710" s="93"/>
      <c r="AI1710" s="30"/>
      <c r="AJ1710" s="30"/>
      <c r="AK1710" s="30"/>
      <c r="AL1710" s="30"/>
      <c r="AM1710" s="109"/>
      <c r="AN1710" s="109"/>
      <c r="AO1710" s="30"/>
      <c r="AP1710" s="109" t="s">
        <v>2463</v>
      </c>
      <c r="AQ1710"/>
      <c r="AR1710"/>
      <c r="AS1710"/>
      <c r="AT1710"/>
      <c r="AU1710"/>
      <c r="AV1710"/>
    </row>
    <row r="1711" spans="27:48" ht="23.45" customHeight="1" x14ac:dyDescent="0.2">
      <c r="AA1711" s="97"/>
      <c r="AB1711" s="97"/>
      <c r="AC1711" s="97"/>
      <c r="AD1711" s="97"/>
      <c r="AE1711" s="97"/>
      <c r="AF1711" s="93"/>
      <c r="AG1711" s="93"/>
      <c r="AH1711" s="93"/>
      <c r="AI1711" s="30"/>
      <c r="AJ1711" s="30"/>
      <c r="AK1711" s="30"/>
      <c r="AL1711" s="30"/>
      <c r="AM1711" s="109"/>
      <c r="AN1711" s="109"/>
      <c r="AO1711" s="30"/>
      <c r="AP1711" s="109" t="s">
        <v>2464</v>
      </c>
      <c r="AQ1711"/>
      <c r="AR1711"/>
      <c r="AS1711"/>
      <c r="AT1711"/>
      <c r="AU1711"/>
      <c r="AV1711"/>
    </row>
    <row r="1712" spans="27:48" ht="23.45" customHeight="1" x14ac:dyDescent="0.2">
      <c r="AA1712" s="97"/>
      <c r="AB1712" s="97"/>
      <c r="AC1712" s="97"/>
      <c r="AD1712" s="97"/>
      <c r="AE1712" s="97"/>
      <c r="AF1712" s="93"/>
      <c r="AG1712" s="93"/>
      <c r="AH1712" s="93"/>
      <c r="AI1712" s="30"/>
      <c r="AJ1712" s="30"/>
      <c r="AK1712" s="30"/>
      <c r="AL1712" s="30"/>
      <c r="AM1712" s="109"/>
      <c r="AN1712" s="109"/>
      <c r="AO1712" s="30"/>
      <c r="AP1712" s="109" t="s">
        <v>2465</v>
      </c>
      <c r="AQ1712"/>
      <c r="AR1712"/>
      <c r="AS1712"/>
      <c r="AT1712"/>
      <c r="AU1712"/>
      <c r="AV1712"/>
    </row>
    <row r="1713" spans="27:48" ht="23.45" customHeight="1" x14ac:dyDescent="0.2">
      <c r="AA1713" s="97"/>
      <c r="AB1713" s="97"/>
      <c r="AC1713" s="97"/>
      <c r="AD1713" s="97"/>
      <c r="AE1713" s="97"/>
      <c r="AF1713" s="93"/>
      <c r="AG1713" s="93"/>
      <c r="AH1713" s="93"/>
      <c r="AI1713" s="30"/>
      <c r="AJ1713" s="30"/>
      <c r="AK1713" s="30"/>
      <c r="AL1713" s="30"/>
      <c r="AM1713" s="109"/>
      <c r="AN1713" s="109"/>
      <c r="AO1713" s="30"/>
      <c r="AP1713" s="109" t="s">
        <v>2466</v>
      </c>
      <c r="AQ1713"/>
      <c r="AR1713"/>
      <c r="AS1713"/>
      <c r="AT1713"/>
      <c r="AU1713"/>
      <c r="AV1713"/>
    </row>
    <row r="1714" spans="27:48" ht="23.45" customHeight="1" x14ac:dyDescent="0.2">
      <c r="AA1714" s="97"/>
      <c r="AB1714" s="97"/>
      <c r="AC1714" s="97"/>
      <c r="AD1714" s="97"/>
      <c r="AE1714" s="97"/>
      <c r="AF1714" s="93"/>
      <c r="AG1714" s="93"/>
      <c r="AH1714" s="93"/>
      <c r="AI1714" s="30"/>
      <c r="AJ1714" s="30"/>
      <c r="AK1714" s="30"/>
      <c r="AL1714" s="30"/>
      <c r="AM1714" s="109"/>
      <c r="AN1714" s="109"/>
      <c r="AO1714" s="30"/>
      <c r="AP1714" s="109" t="s">
        <v>2467</v>
      </c>
      <c r="AQ1714"/>
      <c r="AR1714"/>
      <c r="AS1714"/>
      <c r="AT1714"/>
      <c r="AU1714"/>
      <c r="AV1714"/>
    </row>
    <row r="1715" spans="27:48" ht="23.45" customHeight="1" x14ac:dyDescent="0.2">
      <c r="AA1715" s="97"/>
      <c r="AB1715" s="97"/>
      <c r="AC1715" s="97"/>
      <c r="AD1715" s="97"/>
      <c r="AE1715" s="97"/>
      <c r="AF1715" s="93"/>
      <c r="AG1715" s="93"/>
      <c r="AH1715" s="93"/>
      <c r="AI1715" s="30"/>
      <c r="AJ1715" s="30"/>
      <c r="AK1715" s="30"/>
      <c r="AL1715" s="30"/>
      <c r="AM1715" s="109"/>
      <c r="AN1715" s="109"/>
      <c r="AO1715" s="30"/>
      <c r="AP1715" s="109" t="s">
        <v>2468</v>
      </c>
      <c r="AQ1715"/>
      <c r="AR1715"/>
      <c r="AS1715"/>
      <c r="AT1715"/>
      <c r="AU1715"/>
      <c r="AV1715"/>
    </row>
    <row r="1716" spans="27:48" ht="23.45" customHeight="1" x14ac:dyDescent="0.2">
      <c r="AA1716" s="97"/>
      <c r="AB1716" s="97"/>
      <c r="AC1716" s="97"/>
      <c r="AD1716" s="97"/>
      <c r="AE1716" s="97"/>
      <c r="AF1716" s="93"/>
      <c r="AG1716" s="93"/>
      <c r="AH1716" s="93"/>
      <c r="AI1716" s="30"/>
      <c r="AJ1716" s="30"/>
      <c r="AK1716" s="30"/>
      <c r="AL1716" s="30"/>
      <c r="AM1716" s="109"/>
      <c r="AN1716" s="109"/>
      <c r="AO1716" s="30"/>
      <c r="AP1716" s="109" t="s">
        <v>2469</v>
      </c>
      <c r="AQ1716"/>
      <c r="AR1716"/>
      <c r="AS1716"/>
      <c r="AT1716"/>
      <c r="AU1716"/>
      <c r="AV1716"/>
    </row>
    <row r="1717" spans="27:48" ht="23.45" customHeight="1" x14ac:dyDescent="0.2">
      <c r="AA1717" s="97"/>
      <c r="AB1717" s="97"/>
      <c r="AC1717" s="97"/>
      <c r="AD1717" s="97"/>
      <c r="AE1717" s="97"/>
      <c r="AF1717" s="93"/>
      <c r="AG1717" s="93"/>
      <c r="AH1717" s="93"/>
      <c r="AI1717" s="30"/>
      <c r="AJ1717" s="30"/>
      <c r="AK1717" s="30"/>
      <c r="AL1717" s="30"/>
      <c r="AM1717" s="109"/>
      <c r="AN1717" s="109"/>
      <c r="AO1717" s="30"/>
      <c r="AP1717" s="109" t="s">
        <v>2470</v>
      </c>
      <c r="AQ1717"/>
      <c r="AR1717"/>
      <c r="AS1717"/>
      <c r="AT1717"/>
      <c r="AU1717"/>
      <c r="AV1717"/>
    </row>
    <row r="1718" spans="27:48" ht="23.45" customHeight="1" x14ac:dyDescent="0.2">
      <c r="AA1718" s="97"/>
      <c r="AB1718" s="97"/>
      <c r="AC1718" s="97"/>
      <c r="AD1718" s="97"/>
      <c r="AE1718" s="97"/>
      <c r="AF1718" s="93"/>
      <c r="AG1718" s="93"/>
      <c r="AH1718" s="93"/>
      <c r="AI1718" s="30"/>
      <c r="AJ1718" s="30"/>
      <c r="AK1718" s="30"/>
      <c r="AL1718" s="30"/>
      <c r="AM1718" s="109"/>
      <c r="AN1718" s="109"/>
      <c r="AO1718" s="30"/>
      <c r="AP1718" s="109" t="s">
        <v>2471</v>
      </c>
      <c r="AQ1718"/>
      <c r="AR1718"/>
      <c r="AS1718"/>
      <c r="AT1718"/>
      <c r="AU1718"/>
      <c r="AV1718"/>
    </row>
    <row r="1719" spans="27:48" ht="23.45" customHeight="1" x14ac:dyDescent="0.2">
      <c r="AA1719" s="97"/>
      <c r="AB1719" s="97"/>
      <c r="AC1719" s="97"/>
      <c r="AD1719" s="97"/>
      <c r="AE1719" s="97"/>
      <c r="AF1719" s="93"/>
      <c r="AG1719" s="93"/>
      <c r="AH1719" s="93"/>
      <c r="AI1719" s="30"/>
      <c r="AJ1719" s="30"/>
      <c r="AK1719" s="30"/>
      <c r="AL1719" s="30"/>
      <c r="AM1719" s="109"/>
      <c r="AN1719" s="109"/>
      <c r="AO1719" s="30"/>
      <c r="AP1719" s="109" t="s">
        <v>2472</v>
      </c>
      <c r="AQ1719"/>
      <c r="AR1719"/>
      <c r="AS1719"/>
      <c r="AT1719"/>
      <c r="AU1719"/>
      <c r="AV1719"/>
    </row>
    <row r="1720" spans="27:48" ht="23.45" customHeight="1" x14ac:dyDescent="0.2">
      <c r="AA1720" s="97"/>
      <c r="AB1720" s="97"/>
      <c r="AC1720" s="97"/>
      <c r="AD1720" s="97"/>
      <c r="AE1720" s="97"/>
      <c r="AF1720" s="93"/>
      <c r="AG1720" s="93"/>
      <c r="AH1720" s="93"/>
      <c r="AI1720" s="30"/>
      <c r="AJ1720" s="30"/>
      <c r="AK1720" s="30"/>
      <c r="AL1720" s="30"/>
      <c r="AM1720" s="109"/>
      <c r="AN1720" s="109"/>
      <c r="AO1720" s="30"/>
      <c r="AP1720" s="109" t="s">
        <v>2473</v>
      </c>
      <c r="AQ1720"/>
      <c r="AR1720"/>
      <c r="AS1720"/>
      <c r="AT1720"/>
      <c r="AU1720"/>
      <c r="AV1720"/>
    </row>
    <row r="1721" spans="27:48" ht="23.45" customHeight="1" x14ac:dyDescent="0.2">
      <c r="AA1721" s="97"/>
      <c r="AB1721" s="97"/>
      <c r="AC1721" s="97"/>
      <c r="AD1721" s="97"/>
      <c r="AE1721" s="97"/>
      <c r="AF1721" s="93"/>
      <c r="AG1721" s="93"/>
      <c r="AH1721" s="93"/>
      <c r="AI1721" s="30"/>
      <c r="AJ1721" s="30"/>
      <c r="AK1721" s="30"/>
      <c r="AL1721" s="30"/>
      <c r="AM1721" s="109"/>
      <c r="AN1721" s="109"/>
      <c r="AO1721" s="30"/>
      <c r="AP1721" s="109" t="s">
        <v>2474</v>
      </c>
      <c r="AQ1721"/>
      <c r="AR1721"/>
      <c r="AS1721"/>
      <c r="AT1721"/>
      <c r="AU1721"/>
      <c r="AV1721"/>
    </row>
    <row r="1722" spans="27:48" ht="23.45" customHeight="1" x14ac:dyDescent="0.2">
      <c r="AA1722" s="97"/>
      <c r="AB1722" s="97"/>
      <c r="AC1722" s="97"/>
      <c r="AD1722" s="97"/>
      <c r="AE1722" s="97"/>
      <c r="AF1722" s="93"/>
      <c r="AG1722" s="93"/>
      <c r="AH1722" s="93"/>
      <c r="AI1722" s="30"/>
      <c r="AJ1722" s="30"/>
      <c r="AK1722" s="30"/>
      <c r="AL1722" s="30"/>
      <c r="AM1722" s="109"/>
      <c r="AN1722" s="109"/>
      <c r="AO1722" s="30"/>
      <c r="AP1722" s="109" t="s">
        <v>2475</v>
      </c>
      <c r="AQ1722"/>
      <c r="AR1722"/>
      <c r="AS1722"/>
      <c r="AT1722"/>
      <c r="AU1722"/>
      <c r="AV1722"/>
    </row>
    <row r="1723" spans="27:48" ht="23.45" customHeight="1" x14ac:dyDescent="0.2">
      <c r="AA1723" s="97"/>
      <c r="AB1723" s="97"/>
      <c r="AC1723" s="97"/>
      <c r="AD1723" s="97"/>
      <c r="AE1723" s="97"/>
      <c r="AF1723" s="93"/>
      <c r="AG1723" s="93"/>
      <c r="AH1723" s="93"/>
      <c r="AI1723" s="30"/>
      <c r="AJ1723" s="30"/>
      <c r="AK1723" s="30"/>
      <c r="AL1723" s="30"/>
      <c r="AM1723" s="109"/>
      <c r="AN1723" s="109"/>
      <c r="AO1723" s="30"/>
      <c r="AP1723" s="109" t="s">
        <v>2476</v>
      </c>
      <c r="AQ1723"/>
      <c r="AR1723"/>
      <c r="AS1723"/>
      <c r="AT1723"/>
      <c r="AU1723"/>
      <c r="AV1723"/>
    </row>
    <row r="1724" spans="27:48" ht="23.45" customHeight="1" x14ac:dyDescent="0.2">
      <c r="AA1724" s="97"/>
      <c r="AB1724" s="97"/>
      <c r="AC1724" s="97"/>
      <c r="AD1724" s="97"/>
      <c r="AE1724" s="97"/>
      <c r="AF1724" s="93"/>
      <c r="AG1724" s="93"/>
      <c r="AH1724" s="93"/>
      <c r="AI1724" s="30"/>
      <c r="AJ1724" s="30"/>
      <c r="AK1724" s="30"/>
      <c r="AL1724" s="30"/>
      <c r="AM1724" s="109"/>
      <c r="AN1724" s="109"/>
      <c r="AO1724" s="30"/>
      <c r="AP1724" s="109" t="s">
        <v>2477</v>
      </c>
      <c r="AQ1724"/>
      <c r="AR1724"/>
      <c r="AS1724"/>
      <c r="AT1724"/>
      <c r="AU1724"/>
      <c r="AV1724"/>
    </row>
    <row r="1725" spans="27:48" ht="23.45" customHeight="1" x14ac:dyDescent="0.2">
      <c r="AA1725" s="97"/>
      <c r="AB1725" s="97"/>
      <c r="AC1725" s="97"/>
      <c r="AD1725" s="97"/>
      <c r="AE1725" s="97"/>
      <c r="AF1725" s="93"/>
      <c r="AG1725" s="93"/>
      <c r="AH1725" s="93"/>
      <c r="AI1725" s="30"/>
      <c r="AJ1725" s="30"/>
      <c r="AK1725" s="30"/>
      <c r="AL1725" s="30"/>
      <c r="AM1725" s="109"/>
      <c r="AN1725" s="109"/>
      <c r="AO1725" s="30"/>
      <c r="AP1725" s="109" t="s">
        <v>2478</v>
      </c>
      <c r="AQ1725"/>
      <c r="AR1725"/>
      <c r="AS1725"/>
      <c r="AT1725"/>
      <c r="AU1725"/>
      <c r="AV1725"/>
    </row>
    <row r="1726" spans="27:48" ht="23.45" customHeight="1" x14ac:dyDescent="0.2">
      <c r="AA1726" s="97"/>
      <c r="AB1726" s="97"/>
      <c r="AC1726" s="97"/>
      <c r="AD1726" s="97"/>
      <c r="AE1726" s="97"/>
      <c r="AF1726" s="93"/>
      <c r="AG1726" s="93"/>
      <c r="AH1726" s="93"/>
      <c r="AI1726" s="30"/>
      <c r="AJ1726" s="30"/>
      <c r="AK1726" s="30"/>
      <c r="AL1726" s="30"/>
      <c r="AM1726" s="109"/>
      <c r="AN1726" s="109"/>
      <c r="AO1726" s="30"/>
      <c r="AP1726" s="109" t="s">
        <v>2479</v>
      </c>
      <c r="AQ1726"/>
      <c r="AR1726"/>
      <c r="AS1726"/>
      <c r="AT1726"/>
      <c r="AU1726"/>
      <c r="AV1726"/>
    </row>
    <row r="1727" spans="27:48" ht="23.45" customHeight="1" x14ac:dyDescent="0.2">
      <c r="AA1727" s="97"/>
      <c r="AB1727" s="97"/>
      <c r="AC1727" s="97"/>
      <c r="AD1727" s="97"/>
      <c r="AE1727" s="97"/>
      <c r="AF1727" s="93"/>
      <c r="AG1727" s="93"/>
      <c r="AH1727" s="93"/>
      <c r="AI1727" s="30"/>
      <c r="AJ1727" s="30"/>
      <c r="AK1727" s="30"/>
      <c r="AL1727" s="30"/>
      <c r="AM1727" s="109"/>
      <c r="AN1727" s="109"/>
      <c r="AO1727" s="30"/>
      <c r="AP1727" s="109" t="s">
        <v>2480</v>
      </c>
      <c r="AQ1727"/>
      <c r="AR1727"/>
      <c r="AS1727"/>
      <c r="AT1727"/>
      <c r="AU1727"/>
      <c r="AV1727"/>
    </row>
    <row r="1728" spans="27:48" ht="23.45" customHeight="1" x14ac:dyDescent="0.2">
      <c r="AA1728" s="97"/>
      <c r="AB1728" s="97"/>
      <c r="AC1728" s="97"/>
      <c r="AD1728" s="97"/>
      <c r="AE1728" s="97"/>
      <c r="AF1728" s="93"/>
      <c r="AG1728" s="93"/>
      <c r="AH1728" s="93"/>
      <c r="AI1728" s="30"/>
      <c r="AJ1728" s="30"/>
      <c r="AK1728" s="30"/>
      <c r="AL1728" s="30"/>
      <c r="AM1728" s="109"/>
      <c r="AN1728" s="109"/>
      <c r="AO1728" s="30"/>
      <c r="AP1728" s="109" t="s">
        <v>2481</v>
      </c>
      <c r="AQ1728"/>
      <c r="AR1728"/>
      <c r="AS1728"/>
      <c r="AT1728"/>
      <c r="AU1728"/>
      <c r="AV1728"/>
    </row>
    <row r="1729" spans="27:48" ht="23.45" customHeight="1" x14ac:dyDescent="0.2">
      <c r="AA1729" s="97"/>
      <c r="AB1729" s="97"/>
      <c r="AC1729" s="97"/>
      <c r="AD1729" s="97"/>
      <c r="AE1729" s="97"/>
      <c r="AF1729" s="93"/>
      <c r="AG1729" s="93"/>
      <c r="AH1729" s="93"/>
      <c r="AI1729" s="30"/>
      <c r="AJ1729" s="30"/>
      <c r="AK1729" s="30"/>
      <c r="AL1729" s="30"/>
      <c r="AM1729" s="109"/>
      <c r="AN1729" s="109"/>
      <c r="AO1729" s="30"/>
      <c r="AP1729" s="109" t="s">
        <v>2482</v>
      </c>
      <c r="AQ1729"/>
      <c r="AR1729"/>
      <c r="AS1729"/>
      <c r="AT1729"/>
      <c r="AU1729"/>
      <c r="AV1729"/>
    </row>
    <row r="1730" spans="27:48" ht="23.45" customHeight="1" x14ac:dyDescent="0.2">
      <c r="AA1730" s="97"/>
      <c r="AB1730" s="97"/>
      <c r="AC1730" s="97"/>
      <c r="AD1730" s="97"/>
      <c r="AE1730" s="97"/>
      <c r="AF1730" s="93"/>
      <c r="AG1730" s="93"/>
      <c r="AH1730" s="93"/>
      <c r="AI1730" s="30"/>
      <c r="AJ1730" s="30"/>
      <c r="AK1730" s="30"/>
      <c r="AL1730" s="30"/>
      <c r="AM1730" s="109"/>
      <c r="AN1730" s="109"/>
      <c r="AO1730" s="30"/>
      <c r="AP1730" s="109" t="s">
        <v>2483</v>
      </c>
      <c r="AQ1730"/>
      <c r="AR1730"/>
      <c r="AS1730"/>
      <c r="AT1730"/>
      <c r="AU1730"/>
      <c r="AV1730"/>
    </row>
    <row r="1731" spans="27:48" ht="23.45" customHeight="1" x14ac:dyDescent="0.2">
      <c r="AA1731" s="97"/>
      <c r="AB1731" s="97"/>
      <c r="AC1731" s="97"/>
      <c r="AD1731" s="97"/>
      <c r="AE1731" s="97"/>
      <c r="AF1731" s="93"/>
      <c r="AG1731" s="93"/>
      <c r="AH1731" s="93"/>
      <c r="AI1731" s="30"/>
      <c r="AJ1731" s="30"/>
      <c r="AK1731" s="30"/>
      <c r="AL1731" s="30"/>
      <c r="AM1731" s="109"/>
      <c r="AN1731" s="109"/>
      <c r="AO1731" s="30"/>
      <c r="AP1731" s="109" t="s">
        <v>2484</v>
      </c>
      <c r="AQ1731"/>
      <c r="AR1731"/>
      <c r="AS1731"/>
      <c r="AT1731"/>
      <c r="AU1731"/>
      <c r="AV1731"/>
    </row>
    <row r="1732" spans="27:48" ht="23.45" customHeight="1" x14ac:dyDescent="0.2">
      <c r="AA1732" s="97"/>
      <c r="AB1732" s="97"/>
      <c r="AC1732" s="97"/>
      <c r="AD1732" s="97"/>
      <c r="AE1732" s="97"/>
      <c r="AF1732" s="93"/>
      <c r="AG1732" s="93"/>
      <c r="AH1732" s="93"/>
      <c r="AI1732" s="30"/>
      <c r="AJ1732" s="30"/>
      <c r="AK1732" s="30"/>
      <c r="AL1732" s="30"/>
      <c r="AM1732" s="109"/>
      <c r="AN1732" s="109"/>
      <c r="AO1732" s="30"/>
      <c r="AP1732" s="109" t="s">
        <v>2485</v>
      </c>
      <c r="AQ1732"/>
      <c r="AR1732"/>
      <c r="AS1732"/>
      <c r="AT1732"/>
      <c r="AU1732"/>
      <c r="AV1732"/>
    </row>
    <row r="1733" spans="27:48" ht="23.45" customHeight="1" x14ac:dyDescent="0.2">
      <c r="AA1733" s="97"/>
      <c r="AB1733" s="97"/>
      <c r="AC1733" s="97"/>
      <c r="AD1733" s="97"/>
      <c r="AE1733" s="97"/>
      <c r="AF1733" s="93"/>
      <c r="AG1733" s="93"/>
      <c r="AH1733" s="93"/>
      <c r="AI1733" s="30"/>
      <c r="AJ1733" s="30"/>
      <c r="AK1733" s="30"/>
      <c r="AL1733" s="30"/>
      <c r="AM1733" s="109"/>
      <c r="AN1733" s="109"/>
      <c r="AO1733" s="30"/>
      <c r="AP1733" s="109" t="s">
        <v>2486</v>
      </c>
      <c r="AQ1733"/>
      <c r="AR1733"/>
      <c r="AS1733"/>
      <c r="AT1733"/>
      <c r="AU1733"/>
      <c r="AV1733"/>
    </row>
    <row r="1734" spans="27:48" ht="23.45" customHeight="1" x14ac:dyDescent="0.2">
      <c r="AA1734" s="97"/>
      <c r="AB1734" s="97"/>
      <c r="AC1734" s="97"/>
      <c r="AD1734" s="97"/>
      <c r="AE1734" s="97"/>
      <c r="AF1734" s="93"/>
      <c r="AG1734" s="93"/>
      <c r="AH1734" s="93"/>
      <c r="AI1734" s="30"/>
      <c r="AJ1734" s="30"/>
      <c r="AK1734" s="30"/>
      <c r="AL1734" s="30"/>
      <c r="AM1734" s="109"/>
      <c r="AN1734" s="109"/>
      <c r="AO1734" s="30"/>
      <c r="AP1734" s="109" t="s">
        <v>2487</v>
      </c>
      <c r="AQ1734"/>
      <c r="AR1734"/>
      <c r="AS1734"/>
      <c r="AT1734"/>
      <c r="AU1734"/>
      <c r="AV1734"/>
    </row>
    <row r="1735" spans="27:48" ht="23.45" customHeight="1" x14ac:dyDescent="0.2">
      <c r="AA1735" s="97"/>
      <c r="AB1735" s="97"/>
      <c r="AC1735" s="97"/>
      <c r="AD1735" s="97"/>
      <c r="AE1735" s="97"/>
      <c r="AF1735" s="93"/>
      <c r="AG1735" s="93"/>
      <c r="AH1735" s="93"/>
      <c r="AI1735" s="30"/>
      <c r="AJ1735" s="30"/>
      <c r="AK1735" s="30"/>
      <c r="AL1735" s="30"/>
      <c r="AM1735" s="109"/>
      <c r="AN1735" s="109"/>
      <c r="AO1735" s="30"/>
      <c r="AP1735" s="109" t="s">
        <v>2488</v>
      </c>
      <c r="AQ1735"/>
      <c r="AR1735"/>
      <c r="AS1735"/>
      <c r="AT1735"/>
      <c r="AU1735"/>
      <c r="AV1735"/>
    </row>
    <row r="1736" spans="27:48" ht="23.45" customHeight="1" x14ac:dyDescent="0.2">
      <c r="AA1736" s="97"/>
      <c r="AB1736" s="97"/>
      <c r="AC1736" s="97"/>
      <c r="AD1736" s="97"/>
      <c r="AE1736" s="97"/>
      <c r="AF1736" s="93"/>
      <c r="AG1736" s="93"/>
      <c r="AH1736" s="93"/>
      <c r="AI1736" s="30"/>
      <c r="AJ1736" s="30"/>
      <c r="AK1736" s="30"/>
      <c r="AL1736" s="30"/>
      <c r="AM1736" s="109"/>
      <c r="AN1736" s="109"/>
      <c r="AO1736" s="30"/>
      <c r="AP1736" s="109" t="s">
        <v>2489</v>
      </c>
      <c r="AQ1736"/>
      <c r="AR1736"/>
      <c r="AS1736"/>
      <c r="AT1736"/>
      <c r="AU1736"/>
      <c r="AV1736"/>
    </row>
    <row r="1737" spans="27:48" ht="23.45" customHeight="1" x14ac:dyDescent="0.2">
      <c r="AA1737" s="97"/>
      <c r="AB1737" s="97"/>
      <c r="AC1737" s="97"/>
      <c r="AD1737" s="97"/>
      <c r="AE1737" s="97"/>
      <c r="AF1737" s="93"/>
      <c r="AG1737" s="93"/>
      <c r="AH1737" s="93"/>
      <c r="AI1737" s="30"/>
      <c r="AJ1737" s="30"/>
      <c r="AK1737" s="30"/>
      <c r="AL1737" s="30"/>
      <c r="AM1737" s="109"/>
      <c r="AN1737" s="109"/>
      <c r="AO1737" s="30"/>
      <c r="AP1737" s="109" t="s">
        <v>2490</v>
      </c>
      <c r="AQ1737"/>
      <c r="AR1737"/>
      <c r="AS1737"/>
      <c r="AT1737"/>
      <c r="AU1737"/>
      <c r="AV1737"/>
    </row>
    <row r="1738" spans="27:48" ht="23.45" customHeight="1" x14ac:dyDescent="0.2">
      <c r="AA1738" s="97"/>
      <c r="AB1738" s="97"/>
      <c r="AC1738" s="97"/>
      <c r="AD1738" s="97"/>
      <c r="AE1738" s="97"/>
      <c r="AF1738" s="93"/>
      <c r="AG1738" s="93"/>
      <c r="AH1738" s="93"/>
      <c r="AI1738" s="30"/>
      <c r="AJ1738" s="30"/>
      <c r="AK1738" s="30"/>
      <c r="AL1738" s="30"/>
      <c r="AM1738" s="109"/>
      <c r="AN1738" s="109"/>
      <c r="AO1738" s="30"/>
      <c r="AP1738" s="109" t="s">
        <v>2491</v>
      </c>
      <c r="AQ1738"/>
      <c r="AR1738"/>
      <c r="AS1738"/>
      <c r="AT1738"/>
      <c r="AU1738"/>
      <c r="AV1738"/>
    </row>
    <row r="1739" spans="27:48" ht="23.45" customHeight="1" x14ac:dyDescent="0.2">
      <c r="AA1739" s="97"/>
      <c r="AB1739" s="97"/>
      <c r="AC1739" s="97"/>
      <c r="AD1739" s="97"/>
      <c r="AE1739" s="97"/>
      <c r="AF1739" s="93"/>
      <c r="AG1739" s="93"/>
      <c r="AH1739" s="93"/>
      <c r="AI1739" s="30"/>
      <c r="AJ1739" s="30"/>
      <c r="AK1739" s="30"/>
      <c r="AL1739" s="30"/>
      <c r="AM1739" s="109"/>
      <c r="AN1739" s="109"/>
      <c r="AO1739" s="30"/>
      <c r="AP1739" s="109" t="s">
        <v>2492</v>
      </c>
      <c r="AQ1739"/>
      <c r="AR1739"/>
      <c r="AS1739"/>
      <c r="AT1739"/>
      <c r="AU1739"/>
      <c r="AV1739"/>
    </row>
    <row r="1740" spans="27:48" ht="23.45" customHeight="1" x14ac:dyDescent="0.2">
      <c r="AA1740" s="97"/>
      <c r="AB1740" s="97"/>
      <c r="AC1740" s="97"/>
      <c r="AD1740" s="97"/>
      <c r="AE1740" s="97"/>
      <c r="AF1740" s="93"/>
      <c r="AG1740" s="93"/>
      <c r="AH1740" s="93"/>
      <c r="AI1740" s="30"/>
      <c r="AJ1740" s="30"/>
      <c r="AK1740" s="30"/>
      <c r="AL1740" s="30"/>
      <c r="AM1740" s="109"/>
      <c r="AN1740" s="109"/>
      <c r="AO1740" s="30"/>
      <c r="AP1740" s="109" t="s">
        <v>2493</v>
      </c>
      <c r="AQ1740"/>
      <c r="AR1740"/>
      <c r="AS1740"/>
      <c r="AT1740"/>
      <c r="AU1740"/>
      <c r="AV1740"/>
    </row>
    <row r="1741" spans="27:48" ht="23.45" customHeight="1" x14ac:dyDescent="0.2">
      <c r="AA1741" s="97"/>
      <c r="AB1741" s="97"/>
      <c r="AC1741" s="97"/>
      <c r="AD1741" s="97"/>
      <c r="AE1741" s="97"/>
      <c r="AF1741" s="93"/>
      <c r="AG1741" s="93"/>
      <c r="AH1741" s="93"/>
      <c r="AI1741" s="30"/>
      <c r="AJ1741" s="30"/>
      <c r="AK1741" s="30"/>
      <c r="AL1741" s="30"/>
      <c r="AM1741" s="109"/>
      <c r="AN1741" s="109"/>
      <c r="AO1741" s="30"/>
      <c r="AP1741" s="109" t="s">
        <v>2494</v>
      </c>
      <c r="AQ1741"/>
      <c r="AR1741"/>
      <c r="AS1741"/>
      <c r="AT1741"/>
      <c r="AU1741"/>
      <c r="AV1741"/>
    </row>
    <row r="1742" spans="27:48" ht="23.45" customHeight="1" x14ac:dyDescent="0.2">
      <c r="AA1742" s="97"/>
      <c r="AB1742" s="97"/>
      <c r="AC1742" s="97"/>
      <c r="AD1742" s="97"/>
      <c r="AE1742" s="97"/>
      <c r="AF1742" s="93"/>
      <c r="AG1742" s="93"/>
      <c r="AH1742" s="93"/>
      <c r="AI1742" s="30"/>
      <c r="AJ1742" s="30"/>
      <c r="AK1742" s="30"/>
      <c r="AL1742" s="30"/>
      <c r="AM1742" s="109"/>
      <c r="AN1742" s="109"/>
      <c r="AO1742" s="30"/>
      <c r="AP1742" s="109" t="s">
        <v>2495</v>
      </c>
      <c r="AQ1742"/>
      <c r="AR1742"/>
      <c r="AS1742"/>
      <c r="AT1742"/>
      <c r="AU1742"/>
      <c r="AV1742"/>
    </row>
    <row r="1743" spans="27:48" ht="23.45" customHeight="1" x14ac:dyDescent="0.2">
      <c r="AA1743" s="97"/>
      <c r="AB1743" s="97"/>
      <c r="AC1743" s="97"/>
      <c r="AD1743" s="97"/>
      <c r="AE1743" s="97"/>
      <c r="AF1743" s="93"/>
      <c r="AG1743" s="93"/>
      <c r="AH1743" s="93"/>
      <c r="AI1743" s="30"/>
      <c r="AJ1743" s="30"/>
      <c r="AK1743" s="30"/>
      <c r="AL1743" s="30"/>
      <c r="AM1743" s="109"/>
      <c r="AN1743" s="109"/>
      <c r="AO1743" s="30"/>
      <c r="AP1743" s="109" t="s">
        <v>2496</v>
      </c>
      <c r="AQ1743"/>
      <c r="AR1743"/>
      <c r="AS1743"/>
      <c r="AT1743"/>
      <c r="AU1743"/>
      <c r="AV1743"/>
    </row>
    <row r="1744" spans="27:48" ht="23.45" customHeight="1" x14ac:dyDescent="0.2">
      <c r="AA1744" s="97"/>
      <c r="AB1744" s="97"/>
      <c r="AC1744" s="97"/>
      <c r="AD1744" s="97"/>
      <c r="AE1744" s="97"/>
      <c r="AF1744" s="93"/>
      <c r="AG1744" s="93"/>
      <c r="AH1744" s="93"/>
      <c r="AI1744" s="30"/>
      <c r="AJ1744" s="30"/>
      <c r="AK1744" s="30"/>
      <c r="AL1744" s="30"/>
      <c r="AM1744" s="109"/>
      <c r="AN1744" s="109"/>
      <c r="AO1744" s="30"/>
      <c r="AP1744" s="109" t="s">
        <v>2497</v>
      </c>
      <c r="AQ1744"/>
      <c r="AR1744"/>
      <c r="AS1744"/>
      <c r="AT1744"/>
      <c r="AU1744"/>
      <c r="AV1744"/>
    </row>
    <row r="1745" spans="27:48" ht="23.45" customHeight="1" x14ac:dyDescent="0.2">
      <c r="AA1745" s="97"/>
      <c r="AB1745" s="97"/>
      <c r="AC1745" s="97"/>
      <c r="AD1745" s="97"/>
      <c r="AE1745" s="97"/>
      <c r="AF1745" s="93"/>
      <c r="AG1745" s="93"/>
      <c r="AH1745" s="93"/>
      <c r="AI1745" s="30"/>
      <c r="AJ1745" s="30"/>
      <c r="AK1745" s="30"/>
      <c r="AL1745" s="30"/>
      <c r="AM1745" s="109"/>
      <c r="AN1745" s="109"/>
      <c r="AO1745" s="30"/>
      <c r="AP1745" s="109" t="s">
        <v>2498</v>
      </c>
      <c r="AQ1745"/>
      <c r="AR1745"/>
      <c r="AS1745"/>
      <c r="AT1745"/>
      <c r="AU1745"/>
      <c r="AV1745"/>
    </row>
    <row r="1746" spans="27:48" ht="23.45" customHeight="1" x14ac:dyDescent="0.2">
      <c r="AA1746" s="97"/>
      <c r="AB1746" s="97"/>
      <c r="AC1746" s="97"/>
      <c r="AD1746" s="97"/>
      <c r="AE1746" s="97"/>
      <c r="AF1746" s="93"/>
      <c r="AG1746" s="93"/>
      <c r="AH1746" s="93"/>
      <c r="AI1746" s="30"/>
      <c r="AJ1746" s="30"/>
      <c r="AK1746" s="30"/>
      <c r="AL1746" s="30"/>
      <c r="AM1746" s="109"/>
      <c r="AN1746" s="109"/>
      <c r="AO1746" s="30"/>
      <c r="AP1746" s="109" t="s">
        <v>2499</v>
      </c>
      <c r="AQ1746"/>
      <c r="AR1746"/>
      <c r="AS1746"/>
      <c r="AT1746"/>
      <c r="AU1746"/>
      <c r="AV1746"/>
    </row>
    <row r="1747" spans="27:48" ht="23.45" customHeight="1" x14ac:dyDescent="0.2">
      <c r="AA1747" s="97"/>
      <c r="AB1747" s="97"/>
      <c r="AC1747" s="97"/>
      <c r="AD1747" s="97"/>
      <c r="AE1747" s="97"/>
      <c r="AF1747" s="93"/>
      <c r="AG1747" s="93"/>
      <c r="AH1747" s="93"/>
      <c r="AI1747" s="30"/>
      <c r="AJ1747" s="30"/>
      <c r="AK1747" s="30"/>
      <c r="AL1747" s="30"/>
      <c r="AM1747" s="109"/>
      <c r="AN1747" s="109"/>
      <c r="AO1747" s="30"/>
      <c r="AP1747" s="109" t="s">
        <v>2500</v>
      </c>
      <c r="AQ1747"/>
      <c r="AR1747"/>
      <c r="AS1747"/>
      <c r="AT1747"/>
      <c r="AU1747"/>
      <c r="AV1747"/>
    </row>
    <row r="1748" spans="27:48" ht="23.45" customHeight="1" x14ac:dyDescent="0.2">
      <c r="AA1748" s="97"/>
      <c r="AB1748" s="97"/>
      <c r="AC1748" s="97"/>
      <c r="AD1748" s="97"/>
      <c r="AE1748" s="97"/>
      <c r="AF1748" s="93"/>
      <c r="AG1748" s="93"/>
      <c r="AH1748" s="93"/>
      <c r="AI1748" s="30"/>
      <c r="AJ1748" s="30"/>
      <c r="AK1748" s="30"/>
      <c r="AL1748" s="30"/>
      <c r="AM1748" s="109"/>
      <c r="AN1748" s="109"/>
      <c r="AO1748" s="30"/>
      <c r="AP1748" s="109" t="s">
        <v>2501</v>
      </c>
      <c r="AQ1748"/>
      <c r="AR1748"/>
      <c r="AS1748"/>
      <c r="AT1748"/>
      <c r="AU1748"/>
      <c r="AV1748"/>
    </row>
    <row r="1749" spans="27:48" ht="23.45" customHeight="1" x14ac:dyDescent="0.2">
      <c r="AA1749" s="97"/>
      <c r="AB1749" s="97"/>
      <c r="AC1749" s="97"/>
      <c r="AD1749" s="97"/>
      <c r="AE1749" s="97"/>
      <c r="AF1749" s="93"/>
      <c r="AG1749" s="93"/>
      <c r="AH1749" s="93"/>
      <c r="AI1749" s="30"/>
      <c r="AJ1749" s="30"/>
      <c r="AK1749" s="30"/>
      <c r="AL1749" s="30"/>
      <c r="AM1749" s="109"/>
      <c r="AN1749" s="109"/>
      <c r="AO1749" s="30"/>
      <c r="AP1749" s="109" t="s">
        <v>2502</v>
      </c>
      <c r="AQ1749"/>
      <c r="AR1749"/>
      <c r="AS1749"/>
      <c r="AT1749"/>
      <c r="AU1749"/>
      <c r="AV1749"/>
    </row>
    <row r="1750" spans="27:48" ht="23.45" customHeight="1" x14ac:dyDescent="0.2">
      <c r="AA1750" s="97"/>
      <c r="AB1750" s="97"/>
      <c r="AC1750" s="97"/>
      <c r="AD1750" s="97"/>
      <c r="AE1750" s="97"/>
      <c r="AF1750" s="93"/>
      <c r="AG1750" s="93"/>
      <c r="AH1750" s="93"/>
      <c r="AI1750" s="30"/>
      <c r="AJ1750" s="30"/>
      <c r="AK1750" s="30"/>
      <c r="AL1750" s="30"/>
      <c r="AM1750" s="109"/>
      <c r="AN1750" s="109"/>
      <c r="AO1750" s="30"/>
      <c r="AP1750" s="109" t="s">
        <v>2503</v>
      </c>
      <c r="AQ1750"/>
      <c r="AR1750"/>
      <c r="AS1750"/>
      <c r="AT1750"/>
      <c r="AU1750"/>
      <c r="AV1750"/>
    </row>
    <row r="1751" spans="27:48" ht="23.45" customHeight="1" x14ac:dyDescent="0.2">
      <c r="AA1751" s="97"/>
      <c r="AB1751" s="97"/>
      <c r="AC1751" s="97"/>
      <c r="AD1751" s="97"/>
      <c r="AE1751" s="97"/>
      <c r="AF1751" s="93"/>
      <c r="AG1751" s="93"/>
      <c r="AH1751" s="93"/>
      <c r="AI1751" s="30"/>
      <c r="AJ1751" s="30"/>
      <c r="AK1751" s="30"/>
      <c r="AL1751" s="30"/>
      <c r="AM1751" s="109"/>
      <c r="AN1751" s="109"/>
      <c r="AO1751" s="30"/>
      <c r="AP1751" s="109" t="s">
        <v>2504</v>
      </c>
      <c r="AQ1751"/>
      <c r="AR1751"/>
      <c r="AS1751"/>
      <c r="AT1751"/>
      <c r="AU1751"/>
      <c r="AV1751"/>
    </row>
    <row r="1752" spans="27:48" ht="23.45" customHeight="1" x14ac:dyDescent="0.2">
      <c r="AA1752" s="97"/>
      <c r="AB1752" s="97"/>
      <c r="AC1752" s="97"/>
      <c r="AD1752" s="97"/>
      <c r="AE1752" s="97"/>
      <c r="AF1752" s="93"/>
      <c r="AG1752" s="93"/>
      <c r="AH1752" s="93"/>
      <c r="AI1752" s="30"/>
      <c r="AJ1752" s="30"/>
      <c r="AK1752" s="30"/>
      <c r="AL1752" s="30"/>
      <c r="AM1752" s="109"/>
      <c r="AN1752" s="109"/>
      <c r="AO1752" s="30"/>
      <c r="AP1752" s="109" t="s">
        <v>2505</v>
      </c>
      <c r="AQ1752"/>
      <c r="AR1752"/>
      <c r="AS1752"/>
      <c r="AT1752"/>
      <c r="AU1752"/>
      <c r="AV1752"/>
    </row>
    <row r="1753" spans="27:48" ht="23.45" customHeight="1" x14ac:dyDescent="0.2">
      <c r="AA1753" s="97"/>
      <c r="AB1753" s="97"/>
      <c r="AC1753" s="97"/>
      <c r="AD1753" s="97"/>
      <c r="AE1753" s="97"/>
      <c r="AF1753" s="93"/>
      <c r="AG1753" s="93"/>
      <c r="AH1753" s="93"/>
      <c r="AI1753" s="30"/>
      <c r="AJ1753" s="30"/>
      <c r="AK1753" s="30"/>
      <c r="AL1753" s="30"/>
      <c r="AM1753" s="109"/>
      <c r="AN1753" s="109"/>
      <c r="AO1753" s="30"/>
      <c r="AP1753" s="109" t="s">
        <v>2506</v>
      </c>
      <c r="AQ1753"/>
      <c r="AR1753"/>
      <c r="AS1753"/>
      <c r="AT1753"/>
      <c r="AU1753"/>
      <c r="AV1753"/>
    </row>
    <row r="1754" spans="27:48" ht="23.45" customHeight="1" x14ac:dyDescent="0.2">
      <c r="AA1754" s="97"/>
      <c r="AB1754" s="97"/>
      <c r="AC1754" s="97"/>
      <c r="AD1754" s="97"/>
      <c r="AE1754" s="97"/>
      <c r="AF1754" s="93"/>
      <c r="AG1754" s="93"/>
      <c r="AH1754" s="93"/>
      <c r="AI1754" s="30"/>
      <c r="AJ1754" s="30"/>
      <c r="AK1754" s="30"/>
      <c r="AL1754" s="30"/>
      <c r="AM1754" s="109"/>
      <c r="AN1754" s="109"/>
      <c r="AO1754" s="30"/>
      <c r="AP1754" s="109" t="s">
        <v>2507</v>
      </c>
      <c r="AQ1754"/>
      <c r="AR1754"/>
      <c r="AS1754"/>
      <c r="AT1754"/>
      <c r="AU1754"/>
      <c r="AV1754"/>
    </row>
    <row r="1755" spans="27:48" ht="23.45" customHeight="1" x14ac:dyDescent="0.2">
      <c r="AA1755" s="97"/>
      <c r="AB1755" s="97"/>
      <c r="AC1755" s="97"/>
      <c r="AD1755" s="97"/>
      <c r="AE1755" s="97"/>
      <c r="AF1755" s="93"/>
      <c r="AG1755" s="93"/>
      <c r="AH1755" s="93"/>
      <c r="AI1755" s="30"/>
      <c r="AJ1755" s="30"/>
      <c r="AK1755" s="30"/>
      <c r="AL1755" s="30"/>
      <c r="AM1755" s="109"/>
      <c r="AN1755" s="109"/>
      <c r="AO1755" s="30"/>
      <c r="AP1755" s="109" t="s">
        <v>2508</v>
      </c>
      <c r="AQ1755"/>
      <c r="AR1755"/>
      <c r="AS1755"/>
      <c r="AT1755"/>
      <c r="AU1755"/>
      <c r="AV1755"/>
    </row>
    <row r="1756" spans="27:48" ht="23.45" customHeight="1" x14ac:dyDescent="0.2">
      <c r="AA1756" s="97"/>
      <c r="AB1756" s="97"/>
      <c r="AC1756" s="97"/>
      <c r="AD1756" s="97"/>
      <c r="AE1756" s="97"/>
      <c r="AF1756" s="93"/>
      <c r="AG1756" s="93"/>
      <c r="AH1756" s="93"/>
      <c r="AI1756" s="30"/>
      <c r="AJ1756" s="30"/>
      <c r="AK1756" s="30"/>
      <c r="AL1756" s="30"/>
      <c r="AM1756" s="109"/>
      <c r="AN1756" s="109"/>
      <c r="AO1756" s="30"/>
      <c r="AP1756" s="109">
        <v>825705</v>
      </c>
      <c r="AQ1756"/>
      <c r="AR1756"/>
      <c r="AS1756"/>
      <c r="AT1756"/>
      <c r="AU1756"/>
      <c r="AV1756"/>
    </row>
    <row r="1757" spans="27:48" ht="23.45" customHeight="1" x14ac:dyDescent="0.2">
      <c r="AA1757" s="97"/>
      <c r="AB1757" s="97"/>
      <c r="AC1757" s="97"/>
      <c r="AD1757" s="97"/>
      <c r="AE1757" s="97"/>
      <c r="AF1757" s="93"/>
      <c r="AG1757" s="93"/>
      <c r="AH1757" s="93"/>
      <c r="AI1757" s="30"/>
      <c r="AJ1757" s="30"/>
      <c r="AK1757" s="30"/>
      <c r="AL1757" s="30"/>
      <c r="AM1757" s="109"/>
      <c r="AN1757" s="109"/>
      <c r="AO1757" s="30"/>
      <c r="AP1757" s="109" t="s">
        <v>2509</v>
      </c>
      <c r="AQ1757"/>
      <c r="AR1757"/>
      <c r="AS1757"/>
      <c r="AT1757"/>
      <c r="AU1757"/>
      <c r="AV1757"/>
    </row>
    <row r="1758" spans="27:48" ht="23.45" customHeight="1" x14ac:dyDescent="0.2">
      <c r="AA1758" s="97"/>
      <c r="AB1758" s="97"/>
      <c r="AC1758" s="97"/>
      <c r="AD1758" s="97"/>
      <c r="AE1758" s="97"/>
      <c r="AF1758" s="93"/>
      <c r="AG1758" s="93"/>
      <c r="AH1758" s="93"/>
      <c r="AI1758" s="30"/>
      <c r="AJ1758" s="30"/>
      <c r="AK1758" s="30"/>
      <c r="AL1758" s="30"/>
      <c r="AM1758" s="109"/>
      <c r="AN1758" s="109"/>
      <c r="AO1758" s="30"/>
      <c r="AP1758" s="109" t="s">
        <v>2510</v>
      </c>
      <c r="AQ1758"/>
      <c r="AR1758"/>
      <c r="AS1758"/>
      <c r="AT1758"/>
      <c r="AU1758"/>
      <c r="AV1758"/>
    </row>
    <row r="1759" spans="27:48" ht="23.45" customHeight="1" x14ac:dyDescent="0.2">
      <c r="AA1759" s="97"/>
      <c r="AB1759" s="97"/>
      <c r="AC1759" s="97"/>
      <c r="AD1759" s="97"/>
      <c r="AE1759" s="97"/>
      <c r="AF1759" s="93"/>
      <c r="AG1759" s="93"/>
      <c r="AH1759" s="93"/>
      <c r="AI1759" s="30"/>
      <c r="AJ1759" s="30"/>
      <c r="AK1759" s="30"/>
      <c r="AL1759" s="30"/>
      <c r="AM1759" s="109"/>
      <c r="AN1759" s="109"/>
      <c r="AO1759" s="30"/>
      <c r="AP1759" s="109" t="s">
        <v>2511</v>
      </c>
      <c r="AQ1759"/>
      <c r="AR1759"/>
      <c r="AS1759"/>
      <c r="AT1759"/>
      <c r="AU1759"/>
      <c r="AV1759"/>
    </row>
    <row r="1760" spans="27:48" ht="23.45" customHeight="1" x14ac:dyDescent="0.2">
      <c r="AA1760" s="97"/>
      <c r="AB1760" s="97"/>
      <c r="AC1760" s="97"/>
      <c r="AD1760" s="97"/>
      <c r="AE1760" s="97"/>
      <c r="AF1760" s="93"/>
      <c r="AG1760" s="93"/>
      <c r="AH1760" s="93"/>
      <c r="AI1760" s="30"/>
      <c r="AJ1760" s="30"/>
      <c r="AK1760" s="30"/>
      <c r="AL1760" s="30"/>
      <c r="AM1760" s="109"/>
      <c r="AN1760" s="109"/>
      <c r="AO1760" s="30"/>
      <c r="AP1760" s="109" t="s">
        <v>2512</v>
      </c>
      <c r="AQ1760"/>
      <c r="AR1760"/>
      <c r="AS1760"/>
      <c r="AT1760"/>
      <c r="AU1760"/>
      <c r="AV1760"/>
    </row>
    <row r="1761" spans="27:48" ht="23.45" customHeight="1" x14ac:dyDescent="0.2">
      <c r="AA1761" s="97"/>
      <c r="AB1761" s="97"/>
      <c r="AC1761" s="97"/>
      <c r="AD1761" s="97"/>
      <c r="AE1761" s="97"/>
      <c r="AF1761" s="93"/>
      <c r="AG1761" s="93"/>
      <c r="AH1761" s="93"/>
      <c r="AI1761" s="30"/>
      <c r="AJ1761" s="30"/>
      <c r="AK1761" s="30"/>
      <c r="AL1761" s="30"/>
      <c r="AM1761" s="109"/>
      <c r="AN1761" s="109"/>
      <c r="AO1761" s="30"/>
      <c r="AP1761" s="109" t="s">
        <v>2513</v>
      </c>
      <c r="AQ1761"/>
      <c r="AR1761"/>
      <c r="AS1761"/>
      <c r="AT1761"/>
      <c r="AU1761"/>
      <c r="AV1761"/>
    </row>
    <row r="1762" spans="27:48" ht="23.45" customHeight="1" x14ac:dyDescent="0.2">
      <c r="AA1762" s="97"/>
      <c r="AB1762" s="97"/>
      <c r="AC1762" s="97"/>
      <c r="AD1762" s="97"/>
      <c r="AE1762" s="97"/>
      <c r="AF1762" s="93"/>
      <c r="AG1762" s="93"/>
      <c r="AH1762" s="93"/>
      <c r="AI1762" s="30"/>
      <c r="AJ1762" s="30"/>
      <c r="AK1762" s="30"/>
      <c r="AL1762" s="30"/>
      <c r="AM1762" s="109"/>
      <c r="AN1762" s="109"/>
      <c r="AO1762" s="30"/>
      <c r="AP1762" s="109" t="s">
        <v>2514</v>
      </c>
      <c r="AQ1762"/>
      <c r="AR1762"/>
      <c r="AS1762"/>
      <c r="AT1762"/>
      <c r="AU1762"/>
      <c r="AV1762"/>
    </row>
    <row r="1763" spans="27:48" ht="23.45" customHeight="1" x14ac:dyDescent="0.2">
      <c r="AA1763" s="97"/>
      <c r="AB1763" s="97"/>
      <c r="AC1763" s="97"/>
      <c r="AD1763" s="97"/>
      <c r="AE1763" s="97"/>
      <c r="AF1763" s="93"/>
      <c r="AG1763" s="93"/>
      <c r="AH1763" s="93"/>
      <c r="AI1763" s="30"/>
      <c r="AJ1763" s="30"/>
      <c r="AK1763" s="30"/>
      <c r="AL1763" s="30"/>
      <c r="AM1763" s="109"/>
      <c r="AN1763" s="109"/>
      <c r="AO1763" s="30"/>
      <c r="AP1763" s="109" t="s">
        <v>2515</v>
      </c>
      <c r="AQ1763"/>
      <c r="AR1763"/>
      <c r="AS1763"/>
      <c r="AT1763"/>
      <c r="AU1763"/>
      <c r="AV1763"/>
    </row>
    <row r="1764" spans="27:48" ht="23.45" customHeight="1" x14ac:dyDescent="0.2">
      <c r="AA1764" s="97"/>
      <c r="AB1764" s="97"/>
      <c r="AC1764" s="97"/>
      <c r="AD1764" s="97"/>
      <c r="AE1764" s="97"/>
      <c r="AF1764" s="93"/>
      <c r="AG1764" s="93"/>
      <c r="AH1764" s="93"/>
      <c r="AI1764" s="30"/>
      <c r="AJ1764" s="30"/>
      <c r="AK1764" s="30"/>
      <c r="AL1764" s="30"/>
      <c r="AM1764" s="109"/>
      <c r="AN1764" s="109"/>
      <c r="AO1764" s="30"/>
      <c r="AP1764" s="109" t="s">
        <v>2516</v>
      </c>
      <c r="AQ1764"/>
      <c r="AR1764"/>
      <c r="AS1764"/>
      <c r="AT1764"/>
      <c r="AU1764"/>
      <c r="AV1764"/>
    </row>
    <row r="1765" spans="27:48" ht="23.45" customHeight="1" x14ac:dyDescent="0.2">
      <c r="AA1765" s="97"/>
      <c r="AB1765" s="97"/>
      <c r="AC1765" s="97"/>
      <c r="AD1765" s="97"/>
      <c r="AE1765" s="97"/>
      <c r="AF1765" s="93"/>
      <c r="AG1765" s="93"/>
      <c r="AH1765" s="93"/>
      <c r="AI1765" s="30"/>
      <c r="AJ1765" s="30"/>
      <c r="AK1765" s="30"/>
      <c r="AL1765" s="30"/>
      <c r="AM1765" s="109"/>
      <c r="AN1765" s="109"/>
      <c r="AO1765" s="30"/>
      <c r="AP1765" s="109" t="s">
        <v>2517</v>
      </c>
      <c r="AQ1765"/>
      <c r="AR1765"/>
      <c r="AS1765"/>
      <c r="AT1765"/>
      <c r="AU1765"/>
      <c r="AV1765"/>
    </row>
    <row r="1766" spans="27:48" ht="23.45" customHeight="1" x14ac:dyDescent="0.2">
      <c r="AA1766" s="97"/>
      <c r="AB1766" s="97"/>
      <c r="AC1766" s="97"/>
      <c r="AD1766" s="97"/>
      <c r="AE1766" s="97"/>
      <c r="AF1766" s="93"/>
      <c r="AG1766" s="93"/>
      <c r="AH1766" s="93"/>
      <c r="AI1766" s="30"/>
      <c r="AJ1766" s="30"/>
      <c r="AK1766" s="30"/>
      <c r="AL1766" s="30"/>
      <c r="AM1766" s="109"/>
      <c r="AN1766" s="109"/>
      <c r="AO1766" s="30"/>
      <c r="AP1766" s="109" t="s">
        <v>2518</v>
      </c>
      <c r="AQ1766"/>
      <c r="AR1766"/>
      <c r="AS1766"/>
      <c r="AT1766"/>
      <c r="AU1766"/>
      <c r="AV1766"/>
    </row>
    <row r="1767" spans="27:48" ht="23.45" customHeight="1" x14ac:dyDescent="0.2">
      <c r="AA1767" s="97"/>
      <c r="AB1767" s="97"/>
      <c r="AC1767" s="97"/>
      <c r="AD1767" s="97"/>
      <c r="AE1767" s="97"/>
      <c r="AF1767" s="93"/>
      <c r="AG1767" s="93"/>
      <c r="AH1767" s="93"/>
      <c r="AI1767" s="30"/>
      <c r="AJ1767" s="30"/>
      <c r="AK1767" s="30"/>
      <c r="AL1767" s="30"/>
      <c r="AM1767" s="109"/>
      <c r="AN1767" s="109"/>
      <c r="AO1767" s="30"/>
      <c r="AP1767" s="109" t="s">
        <v>2519</v>
      </c>
      <c r="AQ1767"/>
      <c r="AR1767"/>
      <c r="AS1767"/>
      <c r="AT1767"/>
      <c r="AU1767"/>
      <c r="AV1767"/>
    </row>
    <row r="1768" spans="27:48" ht="23.45" customHeight="1" x14ac:dyDescent="0.2">
      <c r="AA1768" s="97"/>
      <c r="AB1768" s="97"/>
      <c r="AC1768" s="97"/>
      <c r="AD1768" s="97"/>
      <c r="AE1768" s="97"/>
      <c r="AF1768" s="93"/>
      <c r="AG1768" s="93"/>
      <c r="AH1768" s="93"/>
      <c r="AI1768" s="30"/>
      <c r="AJ1768" s="30"/>
      <c r="AK1768" s="30"/>
      <c r="AL1768" s="30"/>
      <c r="AM1768" s="109"/>
      <c r="AN1768" s="109"/>
      <c r="AO1768" s="30"/>
      <c r="AP1768" s="109" t="s">
        <v>2520</v>
      </c>
      <c r="AQ1768"/>
      <c r="AR1768"/>
      <c r="AS1768"/>
      <c r="AT1768"/>
      <c r="AU1768"/>
      <c r="AV1768"/>
    </row>
    <row r="1769" spans="27:48" ht="23.45" customHeight="1" x14ac:dyDescent="0.2">
      <c r="AA1769" s="97"/>
      <c r="AB1769" s="97"/>
      <c r="AC1769" s="97"/>
      <c r="AD1769" s="97"/>
      <c r="AE1769" s="97"/>
      <c r="AF1769" s="93"/>
      <c r="AG1769" s="93"/>
      <c r="AH1769" s="93"/>
      <c r="AI1769" s="30"/>
      <c r="AJ1769" s="30"/>
      <c r="AK1769" s="30"/>
      <c r="AL1769" s="30"/>
      <c r="AM1769" s="109"/>
      <c r="AN1769" s="109"/>
      <c r="AO1769" s="30"/>
      <c r="AP1769" s="109" t="s">
        <v>2521</v>
      </c>
      <c r="AQ1769"/>
      <c r="AR1769"/>
      <c r="AS1769"/>
      <c r="AT1769"/>
      <c r="AU1769"/>
      <c r="AV1769"/>
    </row>
    <row r="1770" spans="27:48" ht="23.45" customHeight="1" x14ac:dyDescent="0.2">
      <c r="AA1770" s="97"/>
      <c r="AB1770" s="97"/>
      <c r="AC1770" s="97"/>
      <c r="AD1770" s="97"/>
      <c r="AE1770" s="97"/>
      <c r="AF1770" s="93"/>
      <c r="AG1770" s="93"/>
      <c r="AH1770" s="93"/>
      <c r="AI1770" s="30"/>
      <c r="AJ1770" s="30"/>
      <c r="AK1770" s="30"/>
      <c r="AL1770" s="30"/>
      <c r="AM1770" s="109"/>
      <c r="AN1770" s="109"/>
      <c r="AO1770" s="30"/>
      <c r="AP1770" s="109" t="s">
        <v>2522</v>
      </c>
      <c r="AQ1770"/>
      <c r="AR1770"/>
      <c r="AS1770"/>
      <c r="AT1770"/>
      <c r="AU1770"/>
      <c r="AV1770"/>
    </row>
    <row r="1771" spans="27:48" ht="23.45" customHeight="1" x14ac:dyDescent="0.2">
      <c r="AA1771" s="97"/>
      <c r="AB1771" s="97"/>
      <c r="AC1771" s="97"/>
      <c r="AD1771" s="97"/>
      <c r="AE1771" s="97"/>
      <c r="AF1771" s="93"/>
      <c r="AG1771" s="93"/>
      <c r="AH1771" s="93"/>
      <c r="AI1771" s="30"/>
      <c r="AJ1771" s="30"/>
      <c r="AK1771" s="30"/>
      <c r="AL1771" s="30"/>
      <c r="AM1771" s="109"/>
      <c r="AN1771" s="109"/>
      <c r="AO1771" s="30"/>
      <c r="AP1771" s="109" t="s">
        <v>2523</v>
      </c>
      <c r="AQ1771"/>
      <c r="AR1771"/>
      <c r="AS1771"/>
      <c r="AT1771"/>
      <c r="AU1771"/>
      <c r="AV1771"/>
    </row>
    <row r="1772" spans="27:48" ht="23.45" customHeight="1" x14ac:dyDescent="0.2">
      <c r="AA1772" s="97"/>
      <c r="AB1772" s="97"/>
      <c r="AC1772" s="97"/>
      <c r="AD1772" s="97"/>
      <c r="AE1772" s="97"/>
      <c r="AF1772" s="93"/>
      <c r="AG1772" s="93"/>
      <c r="AH1772" s="93"/>
      <c r="AI1772" s="30"/>
      <c r="AJ1772" s="30"/>
      <c r="AK1772" s="30"/>
      <c r="AL1772" s="30"/>
      <c r="AM1772" s="109"/>
      <c r="AN1772" s="109"/>
      <c r="AO1772" s="30"/>
      <c r="AP1772" s="109" t="s">
        <v>2524</v>
      </c>
      <c r="AQ1772"/>
      <c r="AR1772"/>
      <c r="AS1772"/>
      <c r="AT1772"/>
      <c r="AU1772"/>
      <c r="AV1772"/>
    </row>
    <row r="1773" spans="27:48" ht="23.45" customHeight="1" x14ac:dyDescent="0.2">
      <c r="AA1773" s="97"/>
      <c r="AB1773" s="97"/>
      <c r="AC1773" s="97"/>
      <c r="AD1773" s="97"/>
      <c r="AE1773" s="97"/>
      <c r="AF1773" s="93"/>
      <c r="AG1773" s="93"/>
      <c r="AH1773" s="93"/>
      <c r="AI1773" s="30"/>
      <c r="AJ1773" s="30"/>
      <c r="AK1773" s="30"/>
      <c r="AL1773" s="30"/>
      <c r="AM1773" s="109"/>
      <c r="AN1773" s="109"/>
      <c r="AO1773" s="30"/>
      <c r="AP1773" s="109" t="s">
        <v>2525</v>
      </c>
      <c r="AQ1773"/>
      <c r="AR1773"/>
      <c r="AS1773"/>
      <c r="AT1773"/>
      <c r="AU1773"/>
      <c r="AV1773"/>
    </row>
    <row r="1774" spans="27:48" ht="23.45" customHeight="1" x14ac:dyDescent="0.2">
      <c r="AA1774" s="97"/>
      <c r="AB1774" s="97"/>
      <c r="AC1774" s="97"/>
      <c r="AD1774" s="97"/>
      <c r="AE1774" s="97"/>
      <c r="AF1774" s="93"/>
      <c r="AG1774" s="93"/>
      <c r="AH1774" s="93"/>
      <c r="AI1774" s="30"/>
      <c r="AJ1774" s="30"/>
      <c r="AK1774" s="30"/>
      <c r="AL1774" s="30"/>
      <c r="AM1774" s="109"/>
      <c r="AN1774" s="109"/>
      <c r="AO1774" s="30"/>
      <c r="AP1774" s="109" t="s">
        <v>2526</v>
      </c>
      <c r="AQ1774"/>
      <c r="AR1774"/>
      <c r="AS1774"/>
      <c r="AT1774"/>
      <c r="AU1774"/>
      <c r="AV1774"/>
    </row>
    <row r="1775" spans="27:48" ht="23.45" customHeight="1" x14ac:dyDescent="0.2">
      <c r="AA1775" s="97"/>
      <c r="AB1775" s="97"/>
      <c r="AC1775" s="97"/>
      <c r="AD1775" s="97"/>
      <c r="AE1775" s="97"/>
      <c r="AF1775" s="93"/>
      <c r="AG1775" s="93"/>
      <c r="AH1775" s="93"/>
      <c r="AI1775" s="30"/>
      <c r="AJ1775" s="30"/>
      <c r="AK1775" s="30"/>
      <c r="AL1775" s="30"/>
      <c r="AM1775" s="109"/>
      <c r="AN1775" s="109"/>
      <c r="AO1775" s="30"/>
      <c r="AP1775" s="109" t="s">
        <v>2527</v>
      </c>
      <c r="AQ1775"/>
      <c r="AR1775"/>
      <c r="AS1775"/>
      <c r="AT1775"/>
      <c r="AU1775"/>
      <c r="AV1775"/>
    </row>
    <row r="1776" spans="27:48" ht="23.45" customHeight="1" x14ac:dyDescent="0.2">
      <c r="AA1776" s="97"/>
      <c r="AB1776" s="97"/>
      <c r="AC1776" s="97"/>
      <c r="AD1776" s="97"/>
      <c r="AE1776" s="97"/>
      <c r="AF1776" s="93"/>
      <c r="AG1776" s="93"/>
      <c r="AH1776" s="93"/>
      <c r="AI1776" s="30"/>
      <c r="AJ1776" s="30"/>
      <c r="AK1776" s="30"/>
      <c r="AL1776" s="30"/>
      <c r="AM1776" s="109"/>
      <c r="AN1776" s="109"/>
      <c r="AO1776" s="30"/>
      <c r="AP1776" s="109" t="s">
        <v>2528</v>
      </c>
      <c r="AQ1776"/>
      <c r="AR1776"/>
      <c r="AS1776"/>
      <c r="AT1776"/>
      <c r="AU1776"/>
      <c r="AV1776"/>
    </row>
    <row r="1777" spans="27:48" ht="23.45" customHeight="1" x14ac:dyDescent="0.2">
      <c r="AA1777" s="97"/>
      <c r="AB1777" s="97"/>
      <c r="AC1777" s="97"/>
      <c r="AD1777" s="97"/>
      <c r="AE1777" s="97"/>
      <c r="AF1777" s="93"/>
      <c r="AG1777" s="93"/>
      <c r="AH1777" s="93"/>
      <c r="AI1777" s="30"/>
      <c r="AJ1777" s="30"/>
      <c r="AK1777" s="30"/>
      <c r="AL1777" s="30"/>
      <c r="AM1777" s="109"/>
      <c r="AN1777" s="109"/>
      <c r="AO1777" s="30"/>
      <c r="AP1777" s="109" t="s">
        <v>2529</v>
      </c>
      <c r="AQ1777"/>
      <c r="AR1777"/>
      <c r="AS1777"/>
      <c r="AT1777"/>
      <c r="AU1777"/>
      <c r="AV1777"/>
    </row>
    <row r="1778" spans="27:48" ht="23.45" customHeight="1" x14ac:dyDescent="0.2">
      <c r="AA1778" s="97"/>
      <c r="AB1778" s="97"/>
      <c r="AC1778" s="97"/>
      <c r="AD1778" s="97"/>
      <c r="AE1778" s="97"/>
      <c r="AF1778" s="93"/>
      <c r="AG1778" s="93"/>
      <c r="AH1778" s="93"/>
      <c r="AI1778" s="30"/>
      <c r="AJ1778" s="30"/>
      <c r="AK1778" s="30"/>
      <c r="AL1778" s="30"/>
      <c r="AM1778" s="109"/>
      <c r="AN1778" s="109"/>
      <c r="AO1778" s="30"/>
      <c r="AP1778" s="109" t="s">
        <v>2530</v>
      </c>
      <c r="AQ1778"/>
      <c r="AR1778"/>
      <c r="AS1778"/>
      <c r="AT1778"/>
      <c r="AU1778"/>
      <c r="AV1778"/>
    </row>
    <row r="1779" spans="27:48" ht="23.45" customHeight="1" x14ac:dyDescent="0.2">
      <c r="AA1779" s="97"/>
      <c r="AB1779" s="97"/>
      <c r="AC1779" s="97"/>
      <c r="AD1779" s="97"/>
      <c r="AE1779" s="97"/>
      <c r="AF1779" s="93"/>
      <c r="AG1779" s="93"/>
      <c r="AH1779" s="93"/>
      <c r="AI1779" s="30"/>
      <c r="AJ1779" s="30"/>
      <c r="AK1779" s="30"/>
      <c r="AL1779" s="30"/>
      <c r="AM1779" s="109"/>
      <c r="AN1779" s="109"/>
      <c r="AO1779" s="30"/>
      <c r="AP1779" s="109" t="s">
        <v>2531</v>
      </c>
      <c r="AQ1779"/>
      <c r="AR1779"/>
      <c r="AS1779"/>
      <c r="AT1779"/>
      <c r="AU1779"/>
      <c r="AV1779"/>
    </row>
    <row r="1780" spans="27:48" ht="23.45" customHeight="1" x14ac:dyDescent="0.2">
      <c r="AA1780" s="97"/>
      <c r="AB1780" s="97"/>
      <c r="AC1780" s="97"/>
      <c r="AD1780" s="97"/>
      <c r="AE1780" s="97"/>
      <c r="AF1780" s="93"/>
      <c r="AG1780" s="93"/>
      <c r="AH1780" s="93"/>
      <c r="AI1780" s="30"/>
      <c r="AJ1780" s="30"/>
      <c r="AK1780" s="30"/>
      <c r="AL1780" s="30"/>
      <c r="AM1780" s="109"/>
      <c r="AN1780" s="109"/>
      <c r="AO1780" s="30"/>
      <c r="AP1780" s="109" t="s">
        <v>2532</v>
      </c>
      <c r="AQ1780"/>
      <c r="AR1780"/>
      <c r="AS1780"/>
      <c r="AT1780"/>
      <c r="AU1780"/>
      <c r="AV1780"/>
    </row>
    <row r="1781" spans="27:48" ht="23.45" customHeight="1" x14ac:dyDescent="0.2">
      <c r="AA1781" s="97"/>
      <c r="AB1781" s="97"/>
      <c r="AC1781" s="97"/>
      <c r="AD1781" s="97"/>
      <c r="AE1781" s="97"/>
      <c r="AF1781" s="93"/>
      <c r="AG1781" s="93"/>
      <c r="AH1781" s="93"/>
      <c r="AI1781" s="30"/>
      <c r="AJ1781" s="30"/>
      <c r="AK1781" s="30"/>
      <c r="AL1781" s="30"/>
      <c r="AM1781" s="109"/>
      <c r="AN1781" s="109"/>
      <c r="AO1781" s="30"/>
      <c r="AP1781" s="109" t="s">
        <v>2533</v>
      </c>
      <c r="AQ1781"/>
      <c r="AR1781"/>
      <c r="AS1781"/>
      <c r="AT1781"/>
      <c r="AU1781"/>
      <c r="AV1781"/>
    </row>
    <row r="1782" spans="27:48" ht="23.45" customHeight="1" x14ac:dyDescent="0.2">
      <c r="AA1782" s="97"/>
      <c r="AB1782" s="97"/>
      <c r="AC1782" s="97"/>
      <c r="AD1782" s="97"/>
      <c r="AE1782" s="97"/>
      <c r="AF1782" s="93"/>
      <c r="AG1782" s="93"/>
      <c r="AH1782" s="93"/>
      <c r="AI1782" s="30"/>
      <c r="AJ1782" s="30"/>
      <c r="AK1782" s="30"/>
      <c r="AL1782" s="30"/>
      <c r="AM1782" s="109"/>
      <c r="AN1782" s="109"/>
      <c r="AO1782" s="30"/>
      <c r="AP1782" s="109" t="s">
        <v>2534</v>
      </c>
      <c r="AQ1782"/>
      <c r="AR1782"/>
      <c r="AS1782"/>
      <c r="AT1782"/>
      <c r="AU1782"/>
      <c r="AV1782"/>
    </row>
    <row r="1783" spans="27:48" ht="23.45" customHeight="1" x14ac:dyDescent="0.2">
      <c r="AA1783" s="97"/>
      <c r="AB1783" s="97"/>
      <c r="AC1783" s="97"/>
      <c r="AD1783" s="97"/>
      <c r="AE1783" s="97"/>
      <c r="AF1783" s="93"/>
      <c r="AG1783" s="93"/>
      <c r="AH1783" s="93"/>
      <c r="AI1783" s="30"/>
      <c r="AJ1783" s="30"/>
      <c r="AK1783" s="30"/>
      <c r="AL1783" s="30"/>
      <c r="AM1783" s="109"/>
      <c r="AN1783" s="109"/>
      <c r="AO1783" s="30"/>
      <c r="AP1783" s="109" t="s">
        <v>2535</v>
      </c>
      <c r="AQ1783"/>
      <c r="AR1783"/>
      <c r="AS1783"/>
      <c r="AT1783"/>
      <c r="AU1783"/>
      <c r="AV1783"/>
    </row>
    <row r="1784" spans="27:48" ht="23.45" customHeight="1" x14ac:dyDescent="0.2">
      <c r="AA1784" s="97"/>
      <c r="AB1784" s="97"/>
      <c r="AC1784" s="97"/>
      <c r="AD1784" s="97"/>
      <c r="AE1784" s="97"/>
      <c r="AF1784" s="93"/>
      <c r="AG1784" s="93"/>
      <c r="AH1784" s="93"/>
      <c r="AI1784" s="30"/>
      <c r="AJ1784" s="30"/>
      <c r="AK1784" s="30"/>
      <c r="AL1784" s="30"/>
      <c r="AM1784" s="109"/>
      <c r="AN1784" s="109"/>
      <c r="AO1784" s="30"/>
      <c r="AP1784" s="109" t="s">
        <v>2536</v>
      </c>
      <c r="AQ1784"/>
      <c r="AR1784"/>
      <c r="AS1784"/>
      <c r="AT1784"/>
      <c r="AU1784"/>
      <c r="AV1784"/>
    </row>
    <row r="1785" spans="27:48" ht="23.45" customHeight="1" x14ac:dyDescent="0.2">
      <c r="AA1785" s="97"/>
      <c r="AB1785" s="97"/>
      <c r="AC1785" s="97"/>
      <c r="AD1785" s="97"/>
      <c r="AE1785" s="97"/>
      <c r="AF1785" s="93"/>
      <c r="AG1785" s="93"/>
      <c r="AH1785" s="93"/>
      <c r="AI1785" s="30"/>
      <c r="AJ1785" s="30"/>
      <c r="AK1785" s="30"/>
      <c r="AL1785" s="30"/>
      <c r="AM1785" s="109"/>
      <c r="AN1785" s="109"/>
      <c r="AO1785" s="30"/>
      <c r="AP1785" s="109" t="s">
        <v>2537</v>
      </c>
      <c r="AQ1785"/>
      <c r="AR1785"/>
      <c r="AS1785"/>
      <c r="AT1785"/>
      <c r="AU1785"/>
      <c r="AV1785"/>
    </row>
    <row r="1786" spans="27:48" ht="23.45" customHeight="1" x14ac:dyDescent="0.2">
      <c r="AA1786" s="97"/>
      <c r="AB1786" s="97"/>
      <c r="AC1786" s="97"/>
      <c r="AD1786" s="97"/>
      <c r="AE1786" s="97"/>
      <c r="AF1786" s="93"/>
      <c r="AG1786" s="93"/>
      <c r="AH1786" s="93"/>
      <c r="AI1786" s="30"/>
      <c r="AJ1786" s="30"/>
      <c r="AK1786" s="30"/>
      <c r="AL1786" s="30"/>
      <c r="AM1786" s="109"/>
      <c r="AN1786" s="109"/>
      <c r="AO1786" s="30"/>
      <c r="AP1786" s="109" t="s">
        <v>2538</v>
      </c>
      <c r="AQ1786"/>
      <c r="AR1786"/>
      <c r="AS1786"/>
      <c r="AT1786"/>
      <c r="AU1786"/>
      <c r="AV1786"/>
    </row>
    <row r="1787" spans="27:48" ht="23.45" customHeight="1" x14ac:dyDescent="0.2">
      <c r="AA1787" s="97"/>
      <c r="AB1787" s="97"/>
      <c r="AC1787" s="97"/>
      <c r="AD1787" s="97"/>
      <c r="AE1787" s="97"/>
      <c r="AF1787" s="93"/>
      <c r="AG1787" s="93"/>
      <c r="AH1787" s="93"/>
      <c r="AI1787" s="30"/>
      <c r="AJ1787" s="30"/>
      <c r="AK1787" s="30"/>
      <c r="AL1787" s="30"/>
      <c r="AM1787" s="109"/>
      <c r="AN1787" s="109"/>
      <c r="AO1787" s="30"/>
      <c r="AP1787" s="109" t="s">
        <v>2539</v>
      </c>
      <c r="AQ1787"/>
      <c r="AR1787"/>
      <c r="AS1787"/>
      <c r="AT1787"/>
      <c r="AU1787"/>
      <c r="AV1787"/>
    </row>
    <row r="1788" spans="27:48" ht="23.45" customHeight="1" x14ac:dyDescent="0.2">
      <c r="AA1788" s="97"/>
      <c r="AB1788" s="97"/>
      <c r="AC1788" s="97"/>
      <c r="AD1788" s="97"/>
      <c r="AE1788" s="97"/>
      <c r="AF1788" s="93"/>
      <c r="AG1788" s="93"/>
      <c r="AH1788" s="93"/>
      <c r="AI1788" s="30"/>
      <c r="AJ1788" s="30"/>
      <c r="AK1788" s="30"/>
      <c r="AL1788" s="30"/>
      <c r="AM1788" s="109"/>
      <c r="AN1788" s="109"/>
      <c r="AO1788" s="30"/>
      <c r="AP1788" s="109" t="s">
        <v>2540</v>
      </c>
      <c r="AQ1788"/>
      <c r="AR1788"/>
      <c r="AS1788"/>
      <c r="AT1788"/>
      <c r="AU1788"/>
      <c r="AV1788"/>
    </row>
    <row r="1789" spans="27:48" ht="23.45" customHeight="1" x14ac:dyDescent="0.2">
      <c r="AA1789" s="97"/>
      <c r="AB1789" s="97"/>
      <c r="AC1789" s="97"/>
      <c r="AD1789" s="97"/>
      <c r="AE1789" s="97"/>
      <c r="AF1789" s="93"/>
      <c r="AG1789" s="93"/>
      <c r="AH1789" s="93"/>
      <c r="AI1789" s="30"/>
      <c r="AJ1789" s="30"/>
      <c r="AK1789" s="30"/>
      <c r="AL1789" s="30"/>
      <c r="AM1789" s="109"/>
      <c r="AN1789" s="109"/>
      <c r="AO1789" s="30"/>
      <c r="AP1789" s="109" t="s">
        <v>2541</v>
      </c>
      <c r="AQ1789"/>
      <c r="AR1789"/>
      <c r="AS1789"/>
      <c r="AT1789"/>
      <c r="AU1789"/>
      <c r="AV1789"/>
    </row>
    <row r="1790" spans="27:48" ht="23.45" customHeight="1" x14ac:dyDescent="0.2">
      <c r="AA1790" s="97"/>
      <c r="AB1790" s="97"/>
      <c r="AC1790" s="97"/>
      <c r="AD1790" s="97"/>
      <c r="AE1790" s="97"/>
      <c r="AF1790" s="93"/>
      <c r="AG1790" s="93"/>
      <c r="AH1790" s="93"/>
      <c r="AI1790" s="30"/>
      <c r="AJ1790" s="30"/>
      <c r="AK1790" s="30"/>
      <c r="AL1790" s="30"/>
      <c r="AM1790" s="109"/>
      <c r="AN1790" s="109"/>
      <c r="AO1790" s="30"/>
      <c r="AP1790" s="109" t="s">
        <v>2542</v>
      </c>
      <c r="AQ1790"/>
      <c r="AR1790"/>
      <c r="AS1790"/>
      <c r="AT1790"/>
      <c r="AU1790"/>
      <c r="AV1790"/>
    </row>
    <row r="1791" spans="27:48" ht="23.45" customHeight="1" x14ac:dyDescent="0.2">
      <c r="AA1791" s="97"/>
      <c r="AB1791" s="97"/>
      <c r="AC1791" s="97"/>
      <c r="AD1791" s="97"/>
      <c r="AE1791" s="97"/>
      <c r="AF1791" s="93"/>
      <c r="AG1791" s="93"/>
      <c r="AH1791" s="93"/>
      <c r="AI1791" s="30"/>
      <c r="AJ1791" s="30"/>
      <c r="AK1791" s="30"/>
      <c r="AL1791" s="30"/>
      <c r="AM1791" s="109"/>
      <c r="AN1791" s="109"/>
      <c r="AO1791" s="30"/>
      <c r="AP1791" s="109" t="s">
        <v>2543</v>
      </c>
      <c r="AQ1791"/>
      <c r="AR1791"/>
      <c r="AS1791"/>
      <c r="AT1791"/>
      <c r="AU1791"/>
      <c r="AV1791"/>
    </row>
    <row r="1792" spans="27:48" ht="23.45" customHeight="1" x14ac:dyDescent="0.2">
      <c r="AA1792" s="97"/>
      <c r="AB1792" s="97"/>
      <c r="AC1792" s="97"/>
      <c r="AD1792" s="97"/>
      <c r="AE1792" s="97"/>
      <c r="AF1792" s="93"/>
      <c r="AG1792" s="93"/>
      <c r="AH1792" s="93"/>
      <c r="AI1792" s="30"/>
      <c r="AJ1792" s="30"/>
      <c r="AK1792" s="30"/>
      <c r="AL1792" s="30"/>
      <c r="AM1792" s="109"/>
      <c r="AN1792" s="109"/>
      <c r="AO1792" s="30"/>
      <c r="AP1792" s="109">
        <v>4</v>
      </c>
      <c r="AQ1792"/>
      <c r="AR1792"/>
      <c r="AS1792"/>
      <c r="AT1792"/>
      <c r="AU1792"/>
      <c r="AV1792"/>
    </row>
    <row r="1793" spans="27:48" ht="23.45" customHeight="1" x14ac:dyDescent="0.2">
      <c r="AA1793" s="97"/>
      <c r="AB1793" s="97"/>
      <c r="AC1793" s="97"/>
      <c r="AD1793" s="97"/>
      <c r="AE1793" s="97"/>
      <c r="AF1793" s="93"/>
      <c r="AG1793" s="93"/>
      <c r="AH1793" s="93"/>
      <c r="AI1793" s="30"/>
      <c r="AJ1793" s="30"/>
      <c r="AK1793" s="30"/>
      <c r="AL1793" s="30"/>
      <c r="AM1793" s="109"/>
      <c r="AN1793" s="109"/>
      <c r="AO1793" s="30"/>
      <c r="AP1793" s="109" t="s">
        <v>2544</v>
      </c>
      <c r="AQ1793"/>
      <c r="AR1793"/>
      <c r="AS1793"/>
      <c r="AT1793"/>
      <c r="AU1793"/>
      <c r="AV1793"/>
    </row>
    <row r="1794" spans="27:48" ht="23.45" customHeight="1" x14ac:dyDescent="0.2">
      <c r="AA1794" s="97"/>
      <c r="AB1794" s="97"/>
      <c r="AC1794" s="97"/>
      <c r="AD1794" s="97"/>
      <c r="AE1794" s="97"/>
      <c r="AF1794" s="93"/>
      <c r="AG1794" s="93"/>
      <c r="AH1794" s="93"/>
      <c r="AI1794" s="30"/>
      <c r="AJ1794" s="30"/>
      <c r="AK1794" s="30"/>
      <c r="AL1794" s="30"/>
      <c r="AM1794" s="109"/>
      <c r="AN1794" s="109"/>
      <c r="AO1794" s="30"/>
      <c r="AP1794" s="109">
        <v>34</v>
      </c>
      <c r="AQ1794"/>
      <c r="AR1794"/>
      <c r="AS1794"/>
      <c r="AT1794"/>
      <c r="AU1794"/>
      <c r="AV1794"/>
    </row>
    <row r="1795" spans="27:48" ht="23.45" customHeight="1" x14ac:dyDescent="0.2">
      <c r="AA1795" s="97"/>
      <c r="AB1795" s="97"/>
      <c r="AC1795" s="97"/>
      <c r="AD1795" s="97"/>
      <c r="AE1795" s="97"/>
      <c r="AF1795" s="93"/>
      <c r="AG1795" s="93"/>
      <c r="AH1795" s="93"/>
      <c r="AI1795" s="30"/>
      <c r="AJ1795" s="30"/>
      <c r="AK1795" s="30"/>
      <c r="AL1795" s="30"/>
      <c r="AM1795" s="109"/>
      <c r="AN1795" s="109"/>
      <c r="AO1795" s="30"/>
      <c r="AP1795" s="109">
        <v>205</v>
      </c>
      <c r="AQ1795"/>
      <c r="AR1795"/>
      <c r="AS1795"/>
      <c r="AT1795"/>
      <c r="AU1795"/>
      <c r="AV1795"/>
    </row>
    <row r="1796" spans="27:48" ht="23.45" customHeight="1" x14ac:dyDescent="0.2">
      <c r="AA1796" s="97"/>
      <c r="AB1796" s="97"/>
      <c r="AC1796" s="97"/>
      <c r="AD1796" s="97"/>
      <c r="AE1796" s="97"/>
      <c r="AF1796" s="93"/>
      <c r="AG1796" s="93"/>
      <c r="AH1796" s="93"/>
      <c r="AI1796" s="30"/>
      <c r="AJ1796" s="30"/>
      <c r="AK1796" s="30"/>
      <c r="AL1796" s="30"/>
      <c r="AM1796" s="109"/>
      <c r="AN1796" s="109"/>
      <c r="AO1796" s="30"/>
      <c r="AP1796" s="109">
        <v>361</v>
      </c>
      <c r="AQ1796"/>
      <c r="AR1796"/>
      <c r="AS1796"/>
      <c r="AT1796"/>
      <c r="AU1796"/>
      <c r="AV1796"/>
    </row>
    <row r="1797" spans="27:48" ht="23.45" customHeight="1" x14ac:dyDescent="0.2">
      <c r="AA1797" s="97"/>
      <c r="AB1797" s="97"/>
      <c r="AC1797" s="97"/>
      <c r="AD1797" s="97"/>
      <c r="AE1797" s="97"/>
      <c r="AF1797" s="93"/>
      <c r="AG1797" s="93"/>
      <c r="AH1797" s="93"/>
      <c r="AI1797" s="30"/>
      <c r="AJ1797" s="30"/>
      <c r="AK1797" s="30"/>
      <c r="AL1797" s="30"/>
      <c r="AM1797" s="109"/>
      <c r="AN1797" s="109"/>
      <c r="AO1797" s="30"/>
      <c r="AP1797" s="109">
        <v>364</v>
      </c>
      <c r="AQ1797"/>
      <c r="AR1797"/>
      <c r="AS1797"/>
      <c r="AT1797"/>
      <c r="AU1797"/>
      <c r="AV1797"/>
    </row>
    <row r="1798" spans="27:48" ht="23.45" customHeight="1" x14ac:dyDescent="0.2">
      <c r="AA1798" s="97"/>
      <c r="AB1798" s="97"/>
      <c r="AC1798" s="97"/>
      <c r="AD1798" s="97"/>
      <c r="AE1798" s="97"/>
      <c r="AF1798" s="93"/>
      <c r="AG1798" s="93"/>
      <c r="AH1798" s="93"/>
      <c r="AI1798" s="30"/>
      <c r="AJ1798" s="30"/>
      <c r="AK1798" s="30"/>
      <c r="AL1798" s="30"/>
      <c r="AM1798" s="109"/>
      <c r="AN1798" s="109"/>
      <c r="AO1798" s="30"/>
      <c r="AP1798" s="109" t="s">
        <v>2545</v>
      </c>
      <c r="AQ1798"/>
      <c r="AR1798"/>
      <c r="AS1798"/>
      <c r="AT1798"/>
      <c r="AU1798"/>
      <c r="AV1798"/>
    </row>
    <row r="1799" spans="27:48" ht="23.45" customHeight="1" x14ac:dyDescent="0.2">
      <c r="AA1799" s="97"/>
      <c r="AB1799" s="97"/>
      <c r="AC1799" s="97"/>
      <c r="AD1799" s="97"/>
      <c r="AE1799" s="97"/>
      <c r="AF1799" s="93"/>
      <c r="AG1799" s="93"/>
      <c r="AH1799" s="93"/>
      <c r="AI1799" s="30"/>
      <c r="AJ1799" s="30"/>
      <c r="AK1799" s="30"/>
      <c r="AL1799" s="30"/>
      <c r="AM1799" s="109"/>
      <c r="AN1799" s="109"/>
      <c r="AO1799" s="30"/>
      <c r="AP1799" s="109" t="s">
        <v>2546</v>
      </c>
      <c r="AQ1799"/>
      <c r="AR1799"/>
      <c r="AS1799"/>
      <c r="AT1799"/>
      <c r="AU1799"/>
      <c r="AV1799"/>
    </row>
    <row r="1800" spans="27:48" ht="23.45" customHeight="1" x14ac:dyDescent="0.2">
      <c r="AA1800" s="97"/>
      <c r="AB1800" s="97"/>
      <c r="AC1800" s="97"/>
      <c r="AD1800" s="97"/>
      <c r="AE1800" s="97"/>
      <c r="AF1800" s="93"/>
      <c r="AG1800" s="93"/>
      <c r="AH1800" s="93"/>
      <c r="AI1800" s="30"/>
      <c r="AJ1800" s="30"/>
      <c r="AK1800" s="30"/>
      <c r="AL1800" s="30"/>
      <c r="AM1800" s="109"/>
      <c r="AN1800" s="109"/>
      <c r="AO1800" s="30"/>
      <c r="AP1800" s="109" t="s">
        <v>2547</v>
      </c>
      <c r="AQ1800"/>
      <c r="AR1800"/>
      <c r="AS1800"/>
      <c r="AT1800"/>
      <c r="AU1800"/>
      <c r="AV1800"/>
    </row>
    <row r="1801" spans="27:48" ht="23.45" customHeight="1" x14ac:dyDescent="0.2">
      <c r="AA1801" s="97"/>
      <c r="AB1801" s="97"/>
      <c r="AC1801" s="97"/>
      <c r="AD1801" s="97"/>
      <c r="AE1801" s="97"/>
      <c r="AF1801" s="93"/>
      <c r="AG1801" s="93"/>
      <c r="AH1801" s="93"/>
      <c r="AI1801" s="30"/>
      <c r="AJ1801" s="30"/>
      <c r="AK1801" s="30"/>
      <c r="AL1801" s="30"/>
      <c r="AM1801" s="109"/>
      <c r="AN1801" s="109"/>
      <c r="AO1801" s="30"/>
      <c r="AP1801" s="109" t="s">
        <v>2548</v>
      </c>
      <c r="AQ1801"/>
      <c r="AR1801"/>
      <c r="AS1801"/>
      <c r="AT1801"/>
      <c r="AU1801"/>
      <c r="AV1801"/>
    </row>
    <row r="1802" spans="27:48" ht="23.45" customHeight="1" x14ac:dyDescent="0.2">
      <c r="AA1802" s="97"/>
      <c r="AB1802" s="97"/>
      <c r="AC1802" s="97"/>
      <c r="AD1802" s="97"/>
      <c r="AE1802" s="97"/>
      <c r="AF1802" s="93"/>
      <c r="AG1802" s="93"/>
      <c r="AH1802" s="93"/>
      <c r="AI1802" s="30"/>
      <c r="AJ1802" s="30"/>
      <c r="AK1802" s="30"/>
      <c r="AL1802" s="30"/>
      <c r="AM1802" s="109"/>
      <c r="AN1802" s="109"/>
      <c r="AO1802" s="30"/>
      <c r="AP1802" s="109" t="s">
        <v>2549</v>
      </c>
      <c r="AQ1802"/>
      <c r="AR1802"/>
      <c r="AS1802"/>
      <c r="AT1802"/>
      <c r="AU1802"/>
      <c r="AV1802"/>
    </row>
    <row r="1803" spans="27:48" ht="23.45" customHeight="1" x14ac:dyDescent="0.2">
      <c r="AA1803" s="97"/>
      <c r="AB1803" s="97"/>
      <c r="AC1803" s="97"/>
      <c r="AD1803" s="97"/>
      <c r="AE1803" s="97"/>
      <c r="AF1803" s="93"/>
      <c r="AG1803" s="93"/>
      <c r="AH1803" s="93"/>
      <c r="AI1803" s="30"/>
      <c r="AJ1803" s="30"/>
      <c r="AK1803" s="30"/>
      <c r="AL1803" s="30"/>
      <c r="AM1803" s="109"/>
      <c r="AN1803" s="109"/>
      <c r="AO1803" s="30"/>
      <c r="AP1803" s="109" t="s">
        <v>2550</v>
      </c>
      <c r="AQ1803"/>
      <c r="AR1803"/>
      <c r="AS1803"/>
      <c r="AT1803"/>
      <c r="AU1803"/>
      <c r="AV1803"/>
    </row>
    <row r="1804" spans="27:48" ht="23.45" customHeight="1" x14ac:dyDescent="0.2">
      <c r="AA1804" s="97"/>
      <c r="AB1804" s="97"/>
      <c r="AC1804" s="97"/>
      <c r="AD1804" s="97"/>
      <c r="AE1804" s="97"/>
      <c r="AF1804" s="93"/>
      <c r="AG1804" s="93"/>
      <c r="AH1804" s="93"/>
      <c r="AI1804" s="30"/>
      <c r="AJ1804" s="30"/>
      <c r="AK1804" s="30"/>
      <c r="AL1804" s="30"/>
      <c r="AM1804" s="109"/>
      <c r="AN1804" s="109"/>
      <c r="AO1804" s="30"/>
      <c r="AP1804" s="109" t="s">
        <v>2551</v>
      </c>
      <c r="AQ1804"/>
      <c r="AR1804"/>
      <c r="AS1804"/>
      <c r="AT1804"/>
      <c r="AU1804"/>
      <c r="AV1804"/>
    </row>
    <row r="1805" spans="27:48" ht="23.45" customHeight="1" x14ac:dyDescent="0.2">
      <c r="AA1805" s="97"/>
      <c r="AB1805" s="97"/>
      <c r="AC1805" s="97"/>
      <c r="AD1805" s="97"/>
      <c r="AE1805" s="97"/>
      <c r="AF1805" s="93"/>
      <c r="AG1805" s="93"/>
      <c r="AH1805" s="93"/>
      <c r="AI1805" s="30"/>
      <c r="AJ1805" s="30"/>
      <c r="AK1805" s="30"/>
      <c r="AL1805" s="30"/>
      <c r="AM1805" s="109"/>
      <c r="AN1805" s="109"/>
      <c r="AO1805" s="30"/>
      <c r="AP1805" s="109" t="s">
        <v>2552</v>
      </c>
      <c r="AQ1805"/>
      <c r="AR1805"/>
      <c r="AS1805"/>
      <c r="AT1805"/>
      <c r="AU1805"/>
      <c r="AV1805"/>
    </row>
    <row r="1806" spans="27:48" ht="23.45" customHeight="1" x14ac:dyDescent="0.2">
      <c r="AA1806" s="97"/>
      <c r="AB1806" s="97"/>
      <c r="AC1806" s="97"/>
      <c r="AD1806" s="97"/>
      <c r="AE1806" s="97"/>
      <c r="AF1806" s="93"/>
      <c r="AG1806" s="93"/>
      <c r="AH1806" s="93"/>
      <c r="AI1806" s="30"/>
      <c r="AJ1806" s="30"/>
      <c r="AK1806" s="30"/>
      <c r="AL1806" s="30"/>
      <c r="AM1806" s="109"/>
      <c r="AN1806" s="109"/>
      <c r="AO1806" s="30"/>
      <c r="AP1806" s="109" t="s">
        <v>2553</v>
      </c>
      <c r="AQ1806"/>
      <c r="AR1806"/>
      <c r="AS1806"/>
      <c r="AT1806"/>
      <c r="AU1806"/>
      <c r="AV1806"/>
    </row>
    <row r="1807" spans="27:48" ht="23.45" customHeight="1" x14ac:dyDescent="0.2">
      <c r="AA1807" s="97"/>
      <c r="AB1807" s="97"/>
      <c r="AC1807" s="97"/>
      <c r="AD1807" s="97"/>
      <c r="AE1807" s="97"/>
      <c r="AF1807" s="93"/>
      <c r="AG1807" s="93"/>
      <c r="AH1807" s="93"/>
      <c r="AI1807" s="30"/>
      <c r="AJ1807" s="30"/>
      <c r="AK1807" s="30"/>
      <c r="AL1807" s="30"/>
      <c r="AM1807" s="109"/>
      <c r="AN1807" s="109"/>
      <c r="AO1807" s="30"/>
      <c r="AP1807" s="109" t="s">
        <v>2554</v>
      </c>
      <c r="AQ1807"/>
      <c r="AR1807"/>
      <c r="AS1807"/>
      <c r="AT1807"/>
      <c r="AU1807"/>
      <c r="AV1807"/>
    </row>
    <row r="1808" spans="27:48" ht="23.45" customHeight="1" x14ac:dyDescent="0.2">
      <c r="AA1808" s="97"/>
      <c r="AB1808" s="97"/>
      <c r="AC1808" s="97"/>
      <c r="AD1808" s="97"/>
      <c r="AE1808" s="97"/>
      <c r="AF1808" s="93"/>
      <c r="AG1808" s="93"/>
      <c r="AH1808" s="93"/>
      <c r="AI1808" s="30"/>
      <c r="AJ1808" s="30"/>
      <c r="AK1808" s="30"/>
      <c r="AL1808" s="30"/>
      <c r="AM1808" s="109"/>
      <c r="AN1808" s="109"/>
      <c r="AO1808" s="30"/>
      <c r="AP1808" s="109" t="s">
        <v>2555</v>
      </c>
      <c r="AQ1808"/>
      <c r="AR1808"/>
      <c r="AS1808"/>
      <c r="AT1808"/>
      <c r="AU1808"/>
      <c r="AV1808"/>
    </row>
    <row r="1809" spans="27:48" ht="23.45" customHeight="1" x14ac:dyDescent="0.2">
      <c r="AA1809" s="97"/>
      <c r="AB1809" s="97"/>
      <c r="AC1809" s="97"/>
      <c r="AD1809" s="97"/>
      <c r="AE1809" s="97"/>
      <c r="AF1809" s="93"/>
      <c r="AG1809" s="93"/>
      <c r="AH1809" s="93"/>
      <c r="AI1809" s="30"/>
      <c r="AJ1809" s="30"/>
      <c r="AK1809" s="30"/>
      <c r="AL1809" s="30"/>
      <c r="AM1809" s="109"/>
      <c r="AN1809" s="109"/>
      <c r="AO1809" s="30"/>
      <c r="AP1809" s="109" t="s">
        <v>2556</v>
      </c>
      <c r="AQ1809"/>
      <c r="AR1809"/>
      <c r="AS1809"/>
      <c r="AT1809"/>
      <c r="AU1809"/>
      <c r="AV1809"/>
    </row>
    <row r="1810" spans="27:48" ht="23.45" customHeight="1" x14ac:dyDescent="0.2">
      <c r="AA1810" s="97"/>
      <c r="AB1810" s="97"/>
      <c r="AC1810" s="97"/>
      <c r="AD1810" s="97"/>
      <c r="AE1810" s="97"/>
      <c r="AF1810" s="93"/>
      <c r="AG1810" s="93"/>
      <c r="AH1810" s="93"/>
      <c r="AI1810" s="30"/>
      <c r="AJ1810" s="30"/>
      <c r="AK1810" s="30"/>
      <c r="AL1810" s="30"/>
      <c r="AM1810" s="109"/>
      <c r="AN1810" s="109"/>
      <c r="AO1810" s="30"/>
      <c r="AP1810" s="109" t="s">
        <v>2557</v>
      </c>
      <c r="AQ1810"/>
      <c r="AR1810"/>
      <c r="AS1810"/>
      <c r="AT1810"/>
      <c r="AU1810"/>
      <c r="AV1810"/>
    </row>
    <row r="1811" spans="27:48" ht="23.45" customHeight="1" x14ac:dyDescent="0.2">
      <c r="AA1811" s="97"/>
      <c r="AB1811" s="97"/>
      <c r="AC1811" s="97"/>
      <c r="AD1811" s="97"/>
      <c r="AE1811" s="97"/>
      <c r="AF1811" s="93"/>
      <c r="AG1811" s="93"/>
      <c r="AH1811" s="93"/>
      <c r="AI1811" s="30"/>
      <c r="AJ1811" s="30"/>
      <c r="AK1811" s="30"/>
      <c r="AL1811" s="30"/>
      <c r="AM1811" s="109"/>
      <c r="AN1811" s="109"/>
      <c r="AO1811" s="30"/>
      <c r="AP1811" s="109" t="s">
        <v>2558</v>
      </c>
      <c r="AQ1811"/>
      <c r="AR1811"/>
      <c r="AS1811"/>
      <c r="AT1811"/>
      <c r="AU1811"/>
      <c r="AV1811"/>
    </row>
    <row r="1812" spans="27:48" ht="23.45" customHeight="1" x14ac:dyDescent="0.2">
      <c r="AA1812" s="97"/>
      <c r="AB1812" s="97"/>
      <c r="AC1812" s="97"/>
      <c r="AD1812" s="97"/>
      <c r="AE1812" s="97"/>
      <c r="AF1812" s="93"/>
      <c r="AG1812" s="93"/>
      <c r="AH1812" s="93"/>
      <c r="AI1812" s="30"/>
      <c r="AJ1812" s="30"/>
      <c r="AK1812" s="30"/>
      <c r="AL1812" s="30"/>
      <c r="AM1812" s="109"/>
      <c r="AN1812" s="109"/>
      <c r="AO1812" s="30"/>
      <c r="AP1812" s="109" t="s">
        <v>2559</v>
      </c>
      <c r="AQ1812"/>
      <c r="AR1812"/>
      <c r="AS1812"/>
      <c r="AT1812"/>
      <c r="AU1812"/>
      <c r="AV1812"/>
    </row>
    <row r="1813" spans="27:48" ht="23.45" customHeight="1" x14ac:dyDescent="0.2">
      <c r="AA1813" s="97"/>
      <c r="AB1813" s="97"/>
      <c r="AC1813" s="97"/>
      <c r="AD1813" s="97"/>
      <c r="AE1813" s="97"/>
      <c r="AF1813" s="93"/>
      <c r="AG1813" s="93"/>
      <c r="AH1813" s="93"/>
      <c r="AI1813" s="30"/>
      <c r="AJ1813" s="30"/>
      <c r="AK1813" s="30"/>
      <c r="AL1813" s="30"/>
      <c r="AM1813" s="109"/>
      <c r="AN1813" s="109"/>
      <c r="AO1813" s="30"/>
      <c r="AP1813" s="109" t="s">
        <v>2560</v>
      </c>
      <c r="AQ1813"/>
      <c r="AR1813"/>
      <c r="AS1813"/>
      <c r="AT1813"/>
      <c r="AU1813"/>
      <c r="AV1813"/>
    </row>
    <row r="1814" spans="27:48" ht="23.45" customHeight="1" x14ac:dyDescent="0.2">
      <c r="AA1814" s="97"/>
      <c r="AB1814" s="97"/>
      <c r="AC1814" s="97"/>
      <c r="AD1814" s="97"/>
      <c r="AE1814" s="97"/>
      <c r="AF1814" s="93"/>
      <c r="AG1814" s="93"/>
      <c r="AH1814" s="93"/>
      <c r="AI1814" s="30"/>
      <c r="AJ1814" s="30"/>
      <c r="AK1814" s="30"/>
      <c r="AL1814" s="30"/>
      <c r="AM1814" s="109"/>
      <c r="AN1814" s="109"/>
      <c r="AO1814" s="30"/>
      <c r="AP1814" s="109" t="s">
        <v>2561</v>
      </c>
      <c r="AQ1814"/>
      <c r="AR1814"/>
      <c r="AS1814"/>
      <c r="AT1814"/>
      <c r="AU1814"/>
      <c r="AV1814"/>
    </row>
    <row r="1815" spans="27:48" ht="23.45" customHeight="1" x14ac:dyDescent="0.2">
      <c r="AA1815" s="97"/>
      <c r="AB1815" s="97"/>
      <c r="AC1815" s="97"/>
      <c r="AD1815" s="97"/>
      <c r="AE1815" s="97"/>
      <c r="AF1815" s="93"/>
      <c r="AG1815" s="93"/>
      <c r="AH1815" s="93"/>
      <c r="AI1815" s="30"/>
      <c r="AJ1815" s="30"/>
      <c r="AK1815" s="30"/>
      <c r="AL1815" s="30"/>
      <c r="AM1815" s="109"/>
      <c r="AN1815" s="109"/>
      <c r="AO1815" s="30"/>
      <c r="AP1815" s="109">
        <v>423</v>
      </c>
      <c r="AQ1815"/>
      <c r="AR1815"/>
      <c r="AS1815"/>
      <c r="AT1815"/>
      <c r="AU1815"/>
      <c r="AV1815"/>
    </row>
    <row r="1816" spans="27:48" ht="23.45" customHeight="1" x14ac:dyDescent="0.2">
      <c r="AA1816" s="97"/>
      <c r="AB1816" s="97"/>
      <c r="AC1816" s="97"/>
      <c r="AD1816" s="97"/>
      <c r="AE1816" s="97"/>
      <c r="AF1816" s="93"/>
      <c r="AG1816" s="93"/>
      <c r="AH1816" s="93"/>
      <c r="AI1816" s="30"/>
      <c r="AJ1816" s="30"/>
      <c r="AK1816" s="30"/>
      <c r="AL1816" s="30"/>
      <c r="AM1816" s="109"/>
      <c r="AN1816" s="109"/>
      <c r="AO1816" s="30"/>
      <c r="AP1816" s="109">
        <v>581</v>
      </c>
      <c r="AQ1816"/>
      <c r="AR1816"/>
      <c r="AS1816"/>
      <c r="AT1816"/>
      <c r="AU1816"/>
      <c r="AV1816"/>
    </row>
    <row r="1817" spans="27:48" ht="23.45" customHeight="1" x14ac:dyDescent="0.2">
      <c r="AA1817" s="97"/>
      <c r="AB1817" s="97"/>
      <c r="AC1817" s="97"/>
      <c r="AD1817" s="97"/>
      <c r="AE1817" s="97"/>
      <c r="AF1817" s="93"/>
      <c r="AG1817" s="93"/>
      <c r="AH1817" s="93"/>
      <c r="AI1817" s="30"/>
      <c r="AJ1817" s="30"/>
      <c r="AK1817" s="30"/>
      <c r="AL1817" s="30"/>
      <c r="AM1817" s="109"/>
      <c r="AN1817" s="109"/>
      <c r="AO1817" s="30"/>
      <c r="AP1817" s="109" t="s">
        <v>2562</v>
      </c>
      <c r="AQ1817"/>
      <c r="AR1817"/>
      <c r="AS1817"/>
      <c r="AT1817"/>
      <c r="AU1817"/>
      <c r="AV1817"/>
    </row>
    <row r="1818" spans="27:48" ht="23.45" customHeight="1" x14ac:dyDescent="0.2">
      <c r="AA1818" s="97"/>
      <c r="AB1818" s="97"/>
      <c r="AC1818" s="97"/>
      <c r="AD1818" s="97"/>
      <c r="AE1818" s="97"/>
      <c r="AF1818" s="93"/>
      <c r="AG1818" s="93"/>
      <c r="AH1818" s="93"/>
      <c r="AI1818" s="30"/>
      <c r="AJ1818" s="30"/>
      <c r="AK1818" s="30"/>
      <c r="AL1818" s="30"/>
      <c r="AM1818" s="109"/>
      <c r="AN1818" s="109"/>
      <c r="AO1818" s="30"/>
      <c r="AP1818" s="109" t="s">
        <v>2563</v>
      </c>
      <c r="AQ1818"/>
      <c r="AR1818"/>
      <c r="AS1818"/>
      <c r="AT1818"/>
      <c r="AU1818"/>
      <c r="AV1818"/>
    </row>
    <row r="1819" spans="27:48" ht="23.45" customHeight="1" x14ac:dyDescent="0.2">
      <c r="AA1819" s="97"/>
      <c r="AB1819" s="97"/>
      <c r="AC1819" s="97"/>
      <c r="AD1819" s="97"/>
      <c r="AE1819" s="97"/>
      <c r="AF1819" s="93"/>
      <c r="AG1819" s="93"/>
      <c r="AH1819" s="93"/>
      <c r="AI1819" s="30"/>
      <c r="AJ1819" s="30"/>
      <c r="AK1819" s="30"/>
      <c r="AL1819" s="30"/>
      <c r="AM1819" s="109"/>
      <c r="AN1819" s="109"/>
      <c r="AO1819" s="30"/>
      <c r="AP1819" s="109" t="s">
        <v>2564</v>
      </c>
      <c r="AQ1819"/>
      <c r="AR1819"/>
      <c r="AS1819"/>
      <c r="AT1819"/>
      <c r="AU1819"/>
      <c r="AV1819"/>
    </row>
    <row r="1820" spans="27:48" ht="23.45" customHeight="1" x14ac:dyDescent="0.2">
      <c r="AA1820" s="97"/>
      <c r="AB1820" s="97"/>
      <c r="AC1820" s="97"/>
      <c r="AD1820" s="97"/>
      <c r="AE1820" s="97"/>
      <c r="AF1820" s="93"/>
      <c r="AG1820" s="93"/>
      <c r="AH1820" s="93"/>
      <c r="AI1820" s="30"/>
      <c r="AJ1820" s="30"/>
      <c r="AK1820" s="30"/>
      <c r="AL1820" s="30"/>
      <c r="AM1820" s="109"/>
      <c r="AN1820" s="109"/>
      <c r="AO1820" s="30"/>
      <c r="AP1820" s="109" t="s">
        <v>2565</v>
      </c>
      <c r="AQ1820"/>
      <c r="AR1820"/>
      <c r="AS1820"/>
      <c r="AT1820"/>
      <c r="AU1820"/>
      <c r="AV1820"/>
    </row>
    <row r="1821" spans="27:48" ht="23.45" customHeight="1" x14ac:dyDescent="0.2">
      <c r="AA1821" s="97"/>
      <c r="AB1821" s="97"/>
      <c r="AC1821" s="97"/>
      <c r="AD1821" s="97"/>
      <c r="AE1821" s="97"/>
      <c r="AF1821" s="93"/>
      <c r="AG1821" s="93"/>
      <c r="AH1821" s="93"/>
      <c r="AI1821" s="30"/>
      <c r="AJ1821" s="30"/>
      <c r="AK1821" s="30"/>
      <c r="AL1821" s="30"/>
      <c r="AM1821" s="109"/>
      <c r="AN1821" s="109"/>
      <c r="AO1821" s="30"/>
      <c r="AP1821" s="109" t="s">
        <v>2566</v>
      </c>
      <c r="AQ1821"/>
      <c r="AR1821"/>
      <c r="AS1821"/>
      <c r="AT1821"/>
      <c r="AU1821"/>
      <c r="AV1821"/>
    </row>
    <row r="1822" spans="27:48" ht="23.45" customHeight="1" x14ac:dyDescent="0.2">
      <c r="AA1822" s="97"/>
      <c r="AB1822" s="97"/>
      <c r="AC1822" s="97"/>
      <c r="AD1822" s="97"/>
      <c r="AE1822" s="97"/>
      <c r="AF1822" s="93"/>
      <c r="AG1822" s="93"/>
      <c r="AH1822" s="93"/>
      <c r="AI1822" s="30"/>
      <c r="AJ1822" s="30"/>
      <c r="AK1822" s="30"/>
      <c r="AL1822" s="30"/>
      <c r="AM1822" s="109"/>
      <c r="AN1822" s="109"/>
      <c r="AO1822" s="30"/>
      <c r="AP1822" s="109" t="s">
        <v>2567</v>
      </c>
      <c r="AQ1822"/>
      <c r="AR1822"/>
      <c r="AS1822"/>
      <c r="AT1822"/>
      <c r="AU1822"/>
      <c r="AV1822"/>
    </row>
    <row r="1823" spans="27:48" ht="23.45" customHeight="1" x14ac:dyDescent="0.2">
      <c r="AA1823" s="97"/>
      <c r="AB1823" s="97"/>
      <c r="AC1823" s="97"/>
      <c r="AD1823" s="97"/>
      <c r="AE1823" s="97"/>
      <c r="AF1823" s="93"/>
      <c r="AG1823" s="93"/>
      <c r="AH1823" s="93"/>
      <c r="AI1823" s="30"/>
      <c r="AJ1823" s="30"/>
      <c r="AK1823" s="30"/>
      <c r="AL1823" s="30"/>
      <c r="AM1823" s="109"/>
      <c r="AN1823" s="109"/>
      <c r="AO1823" s="30"/>
      <c r="AP1823" s="109" t="s">
        <v>2568</v>
      </c>
      <c r="AQ1823"/>
      <c r="AR1823"/>
      <c r="AS1823"/>
      <c r="AT1823"/>
      <c r="AU1823"/>
      <c r="AV1823"/>
    </row>
    <row r="1824" spans="27:48" ht="23.45" customHeight="1" x14ac:dyDescent="0.2">
      <c r="AA1824" s="97"/>
      <c r="AB1824" s="97"/>
      <c r="AC1824" s="97"/>
      <c r="AD1824" s="97"/>
      <c r="AE1824" s="97"/>
      <c r="AF1824" s="93"/>
      <c r="AG1824" s="93"/>
      <c r="AH1824" s="93"/>
      <c r="AI1824" s="30"/>
      <c r="AJ1824" s="30"/>
      <c r="AK1824" s="30"/>
      <c r="AL1824" s="30"/>
      <c r="AM1824" s="109"/>
      <c r="AN1824" s="109"/>
      <c r="AO1824" s="30"/>
      <c r="AP1824" s="109" t="s">
        <v>2569</v>
      </c>
      <c r="AQ1824"/>
      <c r="AR1824"/>
      <c r="AS1824"/>
      <c r="AT1824"/>
      <c r="AU1824"/>
      <c r="AV1824"/>
    </row>
    <row r="1825" spans="27:48" ht="23.45" customHeight="1" x14ac:dyDescent="0.2">
      <c r="AA1825" s="97"/>
      <c r="AB1825" s="97"/>
      <c r="AC1825" s="97"/>
      <c r="AD1825" s="97"/>
      <c r="AE1825" s="97"/>
      <c r="AF1825" s="93"/>
      <c r="AG1825" s="93"/>
      <c r="AH1825" s="93"/>
      <c r="AI1825" s="30"/>
      <c r="AJ1825" s="30"/>
      <c r="AK1825" s="30"/>
      <c r="AL1825" s="30"/>
      <c r="AM1825" s="109"/>
      <c r="AN1825" s="109"/>
      <c r="AO1825" s="30"/>
      <c r="AP1825" s="109" t="s">
        <v>2570</v>
      </c>
      <c r="AQ1825"/>
      <c r="AR1825"/>
      <c r="AS1825"/>
      <c r="AT1825"/>
      <c r="AU1825"/>
      <c r="AV1825"/>
    </row>
    <row r="1826" spans="27:48" ht="23.45" customHeight="1" x14ac:dyDescent="0.2">
      <c r="AA1826" s="97"/>
      <c r="AB1826" s="97"/>
      <c r="AC1826" s="97"/>
      <c r="AD1826" s="97"/>
      <c r="AE1826" s="97"/>
      <c r="AF1826" s="93"/>
      <c r="AG1826" s="93"/>
      <c r="AH1826" s="93"/>
      <c r="AI1826" s="30"/>
      <c r="AJ1826" s="30"/>
      <c r="AK1826" s="30"/>
      <c r="AL1826" s="30"/>
      <c r="AM1826" s="109"/>
      <c r="AN1826" s="109"/>
      <c r="AO1826" s="30"/>
      <c r="AP1826" s="109" t="s">
        <v>2571</v>
      </c>
      <c r="AQ1826"/>
      <c r="AR1826"/>
      <c r="AS1826"/>
      <c r="AT1826"/>
      <c r="AU1826"/>
      <c r="AV1826"/>
    </row>
    <row r="1827" spans="27:48" ht="23.45" customHeight="1" x14ac:dyDescent="0.2">
      <c r="AA1827" s="97"/>
      <c r="AB1827" s="97"/>
      <c r="AC1827" s="97"/>
      <c r="AD1827" s="97"/>
      <c r="AE1827" s="97"/>
      <c r="AF1827" s="93"/>
      <c r="AG1827" s="93"/>
      <c r="AH1827" s="93"/>
      <c r="AI1827" s="30"/>
      <c r="AJ1827" s="30"/>
      <c r="AK1827" s="30"/>
      <c r="AL1827" s="30"/>
      <c r="AM1827" s="109"/>
      <c r="AN1827" s="109"/>
      <c r="AO1827" s="30"/>
      <c r="AP1827" s="109" t="s">
        <v>2572</v>
      </c>
      <c r="AQ1827"/>
      <c r="AR1827"/>
      <c r="AS1827"/>
      <c r="AT1827"/>
      <c r="AU1827"/>
      <c r="AV1827"/>
    </row>
    <row r="1828" spans="27:48" ht="23.45" customHeight="1" x14ac:dyDescent="0.2">
      <c r="AA1828" s="97"/>
      <c r="AB1828" s="97"/>
      <c r="AC1828" s="97"/>
      <c r="AD1828" s="97"/>
      <c r="AE1828" s="97"/>
      <c r="AF1828" s="93"/>
      <c r="AG1828" s="93"/>
      <c r="AH1828" s="93"/>
      <c r="AI1828" s="30"/>
      <c r="AJ1828" s="30"/>
      <c r="AK1828" s="30"/>
      <c r="AL1828" s="30"/>
      <c r="AM1828" s="109"/>
      <c r="AN1828" s="109"/>
      <c r="AO1828" s="30"/>
      <c r="AP1828" s="109" t="s">
        <v>2573</v>
      </c>
      <c r="AQ1828"/>
      <c r="AR1828"/>
      <c r="AS1828"/>
      <c r="AT1828"/>
      <c r="AU1828"/>
      <c r="AV1828"/>
    </row>
    <row r="1829" spans="27:48" ht="23.45" customHeight="1" x14ac:dyDescent="0.2">
      <c r="AA1829" s="97"/>
      <c r="AB1829" s="97"/>
      <c r="AC1829" s="97"/>
      <c r="AD1829" s="97"/>
      <c r="AE1829" s="97"/>
      <c r="AF1829" s="93"/>
      <c r="AG1829" s="93"/>
      <c r="AH1829" s="93"/>
      <c r="AI1829" s="30"/>
      <c r="AJ1829" s="30"/>
      <c r="AK1829" s="30"/>
      <c r="AL1829" s="30"/>
      <c r="AM1829" s="109"/>
      <c r="AN1829" s="109"/>
      <c r="AO1829" s="30"/>
      <c r="AP1829" s="109" t="s">
        <v>2574</v>
      </c>
      <c r="AQ1829"/>
      <c r="AR1829"/>
      <c r="AS1829"/>
      <c r="AT1829"/>
      <c r="AU1829"/>
      <c r="AV1829"/>
    </row>
    <row r="1830" spans="27:48" ht="23.45" customHeight="1" x14ac:dyDescent="0.2">
      <c r="AA1830" s="97"/>
      <c r="AB1830" s="97"/>
      <c r="AC1830" s="97"/>
      <c r="AD1830" s="97"/>
      <c r="AE1830" s="97"/>
      <c r="AF1830" s="93"/>
      <c r="AG1830" s="93"/>
      <c r="AH1830" s="93"/>
      <c r="AI1830" s="30"/>
      <c r="AJ1830" s="30"/>
      <c r="AK1830" s="30"/>
      <c r="AL1830" s="30"/>
      <c r="AM1830" s="109"/>
      <c r="AN1830" s="109"/>
      <c r="AO1830" s="30"/>
      <c r="AP1830" s="109" t="s">
        <v>2575</v>
      </c>
      <c r="AQ1830"/>
      <c r="AR1830"/>
      <c r="AS1830"/>
      <c r="AT1830"/>
      <c r="AU1830"/>
      <c r="AV1830"/>
    </row>
    <row r="1831" spans="27:48" ht="23.45" customHeight="1" x14ac:dyDescent="0.2">
      <c r="AA1831" s="97"/>
      <c r="AB1831" s="97"/>
      <c r="AC1831" s="97"/>
      <c r="AD1831" s="97"/>
      <c r="AE1831" s="97"/>
      <c r="AF1831" s="93"/>
      <c r="AG1831" s="93"/>
      <c r="AH1831" s="93"/>
      <c r="AI1831" s="30"/>
      <c r="AJ1831" s="30"/>
      <c r="AK1831" s="30"/>
      <c r="AL1831" s="30"/>
      <c r="AM1831" s="109"/>
      <c r="AN1831" s="109"/>
      <c r="AO1831" s="30"/>
      <c r="AP1831" s="109" t="s">
        <v>2576</v>
      </c>
      <c r="AQ1831"/>
      <c r="AR1831"/>
      <c r="AS1831"/>
      <c r="AT1831"/>
      <c r="AU1831"/>
      <c r="AV1831"/>
    </row>
    <row r="1832" spans="27:48" ht="23.45" customHeight="1" x14ac:dyDescent="0.2">
      <c r="AA1832" s="97"/>
      <c r="AB1832" s="97"/>
      <c r="AC1832" s="97"/>
      <c r="AD1832" s="97"/>
      <c r="AE1832" s="97"/>
      <c r="AF1832" s="93"/>
      <c r="AG1832" s="93"/>
      <c r="AH1832" s="93"/>
      <c r="AI1832" s="30"/>
      <c r="AJ1832" s="30"/>
      <c r="AK1832" s="30"/>
      <c r="AL1832" s="30"/>
      <c r="AM1832" s="109"/>
      <c r="AN1832" s="109"/>
      <c r="AO1832" s="30"/>
      <c r="AP1832" s="109" t="s">
        <v>2577</v>
      </c>
      <c r="AQ1832"/>
      <c r="AR1832"/>
      <c r="AS1832"/>
      <c r="AT1832"/>
      <c r="AU1832"/>
      <c r="AV1832"/>
    </row>
    <row r="1833" spans="27:48" ht="23.45" customHeight="1" x14ac:dyDescent="0.2">
      <c r="AA1833" s="97"/>
      <c r="AB1833" s="97"/>
      <c r="AC1833" s="97"/>
      <c r="AD1833" s="97"/>
      <c r="AE1833" s="97"/>
      <c r="AF1833" s="93"/>
      <c r="AG1833" s="93"/>
      <c r="AH1833" s="93"/>
      <c r="AI1833" s="30"/>
      <c r="AJ1833" s="30"/>
      <c r="AK1833" s="30"/>
      <c r="AL1833" s="30"/>
      <c r="AM1833" s="109"/>
      <c r="AN1833" s="109"/>
      <c r="AO1833" s="30"/>
      <c r="AP1833" s="109" t="s">
        <v>2578</v>
      </c>
      <c r="AQ1833"/>
      <c r="AR1833"/>
      <c r="AS1833"/>
      <c r="AT1833"/>
      <c r="AU1833"/>
      <c r="AV1833"/>
    </row>
    <row r="1834" spans="27:48" ht="23.45" customHeight="1" x14ac:dyDescent="0.2">
      <c r="AA1834" s="97"/>
      <c r="AB1834" s="97"/>
      <c r="AC1834" s="97"/>
      <c r="AD1834" s="97"/>
      <c r="AE1834" s="97"/>
      <c r="AF1834" s="93"/>
      <c r="AG1834" s="93"/>
      <c r="AH1834" s="93"/>
      <c r="AI1834" s="30"/>
      <c r="AJ1834" s="30"/>
      <c r="AK1834" s="30"/>
      <c r="AL1834" s="30"/>
      <c r="AM1834" s="109"/>
      <c r="AN1834" s="109"/>
      <c r="AO1834" s="30"/>
      <c r="AP1834" s="109" t="s">
        <v>2579</v>
      </c>
      <c r="AQ1834"/>
      <c r="AR1834"/>
      <c r="AS1834"/>
      <c r="AT1834"/>
      <c r="AU1834"/>
      <c r="AV1834"/>
    </row>
    <row r="1835" spans="27:48" ht="23.45" customHeight="1" x14ac:dyDescent="0.2">
      <c r="AA1835" s="97"/>
      <c r="AB1835" s="97"/>
      <c r="AC1835" s="97"/>
      <c r="AD1835" s="97"/>
      <c r="AE1835" s="97"/>
      <c r="AF1835" s="93"/>
      <c r="AG1835" s="93"/>
      <c r="AH1835" s="93"/>
      <c r="AI1835" s="30"/>
      <c r="AJ1835" s="30"/>
      <c r="AK1835" s="30"/>
      <c r="AL1835" s="30"/>
      <c r="AM1835" s="109"/>
      <c r="AN1835" s="109"/>
      <c r="AO1835" s="30"/>
      <c r="AP1835" s="109" t="s">
        <v>2580</v>
      </c>
      <c r="AQ1835"/>
      <c r="AR1835"/>
      <c r="AS1835"/>
      <c r="AT1835"/>
      <c r="AU1835"/>
      <c r="AV1835"/>
    </row>
    <row r="1836" spans="27:48" ht="23.45" customHeight="1" x14ac:dyDescent="0.2">
      <c r="AA1836" s="97"/>
      <c r="AB1836" s="97"/>
      <c r="AC1836" s="97"/>
      <c r="AD1836" s="97"/>
      <c r="AE1836" s="97"/>
      <c r="AF1836" s="93"/>
      <c r="AG1836" s="93"/>
      <c r="AH1836" s="93"/>
      <c r="AI1836" s="30"/>
      <c r="AJ1836" s="30"/>
      <c r="AK1836" s="30"/>
      <c r="AL1836" s="30"/>
      <c r="AM1836" s="109"/>
      <c r="AN1836" s="109"/>
      <c r="AO1836" s="30"/>
      <c r="AP1836" s="109" t="s">
        <v>2581</v>
      </c>
      <c r="AQ1836"/>
      <c r="AR1836"/>
      <c r="AS1836"/>
      <c r="AT1836"/>
      <c r="AU1836"/>
      <c r="AV1836"/>
    </row>
    <row r="1837" spans="27:48" ht="23.45" customHeight="1" x14ac:dyDescent="0.2">
      <c r="AA1837" s="97"/>
      <c r="AB1837" s="97"/>
      <c r="AC1837" s="97"/>
      <c r="AD1837" s="97"/>
      <c r="AE1837" s="97"/>
      <c r="AF1837" s="93"/>
      <c r="AG1837" s="93"/>
      <c r="AH1837" s="93"/>
      <c r="AI1837" s="30"/>
      <c r="AJ1837" s="30"/>
      <c r="AK1837" s="30"/>
      <c r="AL1837" s="30"/>
      <c r="AM1837" s="109"/>
      <c r="AN1837" s="109"/>
      <c r="AO1837" s="30"/>
      <c r="AP1837" s="109" t="s">
        <v>2582</v>
      </c>
      <c r="AQ1837"/>
      <c r="AR1837"/>
      <c r="AS1837"/>
      <c r="AT1837"/>
      <c r="AU1837"/>
      <c r="AV1837"/>
    </row>
    <row r="1838" spans="27:48" ht="23.45" customHeight="1" x14ac:dyDescent="0.2">
      <c r="AA1838" s="97"/>
      <c r="AB1838" s="97"/>
      <c r="AC1838" s="97"/>
      <c r="AD1838" s="97"/>
      <c r="AE1838" s="97"/>
      <c r="AF1838" s="93"/>
      <c r="AG1838" s="93"/>
      <c r="AH1838" s="93"/>
      <c r="AI1838" s="30"/>
      <c r="AJ1838" s="30"/>
      <c r="AK1838" s="30"/>
      <c r="AL1838" s="30"/>
      <c r="AM1838" s="109"/>
      <c r="AN1838" s="109"/>
      <c r="AO1838" s="30"/>
      <c r="AP1838" s="109" t="s">
        <v>2583</v>
      </c>
      <c r="AQ1838"/>
      <c r="AR1838"/>
      <c r="AS1838"/>
      <c r="AT1838"/>
      <c r="AU1838"/>
      <c r="AV1838"/>
    </row>
    <row r="1839" spans="27:48" ht="23.45" customHeight="1" x14ac:dyDescent="0.2">
      <c r="AA1839" s="97"/>
      <c r="AB1839" s="97"/>
      <c r="AC1839" s="97"/>
      <c r="AD1839" s="97"/>
      <c r="AE1839" s="97"/>
      <c r="AF1839" s="93"/>
      <c r="AG1839" s="93"/>
      <c r="AH1839" s="93"/>
      <c r="AI1839" s="30"/>
      <c r="AJ1839" s="30"/>
      <c r="AK1839" s="30"/>
      <c r="AL1839" s="30"/>
      <c r="AM1839" s="109"/>
      <c r="AN1839" s="109"/>
      <c r="AO1839" s="30"/>
      <c r="AP1839" s="109" t="s">
        <v>2584</v>
      </c>
      <c r="AQ1839"/>
      <c r="AR1839"/>
      <c r="AS1839"/>
      <c r="AT1839"/>
      <c r="AU1839"/>
      <c r="AV1839"/>
    </row>
    <row r="1840" spans="27:48" ht="23.45" customHeight="1" x14ac:dyDescent="0.2">
      <c r="AA1840" s="97"/>
      <c r="AB1840" s="97"/>
      <c r="AC1840" s="97"/>
      <c r="AD1840" s="97"/>
      <c r="AE1840" s="97"/>
      <c r="AF1840" s="93"/>
      <c r="AG1840" s="93"/>
      <c r="AH1840" s="93"/>
      <c r="AI1840" s="30"/>
      <c r="AJ1840" s="30"/>
      <c r="AK1840" s="30"/>
      <c r="AL1840" s="30"/>
      <c r="AM1840" s="109"/>
      <c r="AN1840" s="109"/>
      <c r="AO1840" s="30"/>
      <c r="AP1840" s="109" t="s">
        <v>2585</v>
      </c>
      <c r="AQ1840"/>
      <c r="AR1840"/>
      <c r="AS1840"/>
      <c r="AT1840"/>
      <c r="AU1840"/>
      <c r="AV1840"/>
    </row>
    <row r="1841" spans="27:48" ht="23.45" customHeight="1" x14ac:dyDescent="0.2">
      <c r="AA1841" s="97"/>
      <c r="AB1841" s="97"/>
      <c r="AC1841" s="97"/>
      <c r="AD1841" s="97"/>
      <c r="AE1841" s="97"/>
      <c r="AF1841" s="93"/>
      <c r="AG1841" s="93"/>
      <c r="AH1841" s="93"/>
      <c r="AI1841" s="30"/>
      <c r="AJ1841" s="30"/>
      <c r="AK1841" s="30"/>
      <c r="AL1841" s="30"/>
      <c r="AM1841" s="109"/>
      <c r="AN1841" s="109"/>
      <c r="AO1841" s="30"/>
      <c r="AP1841" s="109" t="s">
        <v>2586</v>
      </c>
      <c r="AQ1841"/>
      <c r="AR1841"/>
      <c r="AS1841"/>
      <c r="AT1841"/>
      <c r="AU1841"/>
      <c r="AV1841"/>
    </row>
    <row r="1842" spans="27:48" ht="23.45" customHeight="1" x14ac:dyDescent="0.2">
      <c r="AA1842" s="97"/>
      <c r="AB1842" s="97"/>
      <c r="AC1842" s="97"/>
      <c r="AD1842" s="97"/>
      <c r="AE1842" s="97"/>
      <c r="AF1842" s="93"/>
      <c r="AG1842" s="93"/>
      <c r="AH1842" s="93"/>
      <c r="AI1842" s="30"/>
      <c r="AJ1842" s="30"/>
      <c r="AK1842" s="30"/>
      <c r="AL1842" s="30"/>
      <c r="AM1842" s="109"/>
      <c r="AN1842" s="109"/>
      <c r="AO1842" s="30"/>
      <c r="AP1842" s="109">
        <v>260</v>
      </c>
      <c r="AQ1842"/>
      <c r="AR1842"/>
      <c r="AS1842"/>
      <c r="AT1842"/>
      <c r="AU1842"/>
      <c r="AV1842"/>
    </row>
    <row r="1843" spans="27:48" ht="23.45" customHeight="1" x14ac:dyDescent="0.2">
      <c r="AA1843" s="97"/>
      <c r="AB1843" s="97"/>
      <c r="AC1843" s="97"/>
      <c r="AD1843" s="97"/>
      <c r="AE1843" s="97"/>
      <c r="AF1843" s="93"/>
      <c r="AG1843" s="93"/>
      <c r="AH1843" s="93"/>
      <c r="AI1843" s="30"/>
      <c r="AJ1843" s="30"/>
      <c r="AK1843" s="30"/>
      <c r="AL1843" s="30"/>
      <c r="AM1843" s="109"/>
      <c r="AN1843" s="109"/>
      <c r="AO1843" s="30"/>
      <c r="AP1843" s="109" t="s">
        <v>2587</v>
      </c>
      <c r="AQ1843"/>
      <c r="AR1843"/>
      <c r="AS1843"/>
      <c r="AT1843"/>
      <c r="AU1843"/>
      <c r="AV1843"/>
    </row>
    <row r="1844" spans="27:48" ht="23.45" customHeight="1" x14ac:dyDescent="0.2">
      <c r="AA1844" s="97"/>
      <c r="AB1844" s="97"/>
      <c r="AC1844" s="97"/>
      <c r="AD1844" s="97"/>
      <c r="AE1844" s="97"/>
      <c r="AF1844" s="93"/>
      <c r="AG1844" s="93"/>
      <c r="AH1844" s="93"/>
      <c r="AI1844" s="30"/>
      <c r="AJ1844" s="30"/>
      <c r="AK1844" s="30"/>
      <c r="AL1844" s="30"/>
      <c r="AM1844" s="109"/>
      <c r="AN1844" s="109"/>
      <c r="AO1844" s="30"/>
      <c r="AP1844" s="109">
        <v>821405</v>
      </c>
      <c r="AQ1844"/>
      <c r="AR1844"/>
      <c r="AS1844"/>
      <c r="AT1844"/>
      <c r="AU1844"/>
      <c r="AV1844"/>
    </row>
    <row r="1845" spans="27:48" ht="23.45" customHeight="1" x14ac:dyDescent="0.2">
      <c r="AA1845" s="97"/>
      <c r="AB1845" s="97"/>
      <c r="AC1845" s="97"/>
      <c r="AD1845" s="97"/>
      <c r="AE1845" s="97"/>
      <c r="AF1845" s="93"/>
      <c r="AG1845" s="93"/>
      <c r="AH1845" s="93"/>
      <c r="AI1845" s="30"/>
      <c r="AJ1845" s="30"/>
      <c r="AK1845" s="30"/>
      <c r="AL1845" s="30"/>
      <c r="AM1845" s="109"/>
      <c r="AN1845" s="109"/>
      <c r="AO1845" s="30"/>
      <c r="AP1845" s="109" t="s">
        <v>2588</v>
      </c>
      <c r="AQ1845"/>
      <c r="AR1845"/>
      <c r="AS1845"/>
      <c r="AT1845"/>
      <c r="AU1845"/>
      <c r="AV1845"/>
    </row>
    <row r="1846" spans="27:48" ht="23.45" customHeight="1" x14ac:dyDescent="0.2">
      <c r="AA1846" s="97"/>
      <c r="AB1846" s="97"/>
      <c r="AC1846" s="97"/>
      <c r="AD1846" s="97"/>
      <c r="AE1846" s="97"/>
      <c r="AF1846" s="93"/>
      <c r="AG1846" s="93"/>
      <c r="AH1846" s="93"/>
      <c r="AI1846" s="30"/>
      <c r="AJ1846" s="30"/>
      <c r="AK1846" s="30"/>
      <c r="AL1846" s="30"/>
      <c r="AM1846" s="109"/>
      <c r="AN1846" s="109"/>
      <c r="AO1846" s="30"/>
      <c r="AP1846" s="109">
        <v>823805</v>
      </c>
      <c r="AQ1846"/>
      <c r="AR1846"/>
      <c r="AS1846"/>
      <c r="AT1846"/>
      <c r="AU1846"/>
      <c r="AV1846"/>
    </row>
    <row r="1847" spans="27:48" ht="23.45" customHeight="1" x14ac:dyDescent="0.2">
      <c r="AA1847" s="97"/>
      <c r="AB1847" s="97"/>
      <c r="AC1847" s="97"/>
      <c r="AD1847" s="97"/>
      <c r="AE1847" s="97"/>
      <c r="AF1847" s="93"/>
      <c r="AG1847" s="93"/>
      <c r="AH1847" s="93"/>
      <c r="AI1847" s="30"/>
      <c r="AJ1847" s="30"/>
      <c r="AK1847" s="30"/>
      <c r="AL1847" s="30"/>
      <c r="AM1847" s="109"/>
      <c r="AN1847" s="109"/>
      <c r="AO1847" s="30"/>
      <c r="AP1847" s="109">
        <v>824305</v>
      </c>
      <c r="AQ1847"/>
      <c r="AR1847"/>
      <c r="AS1847"/>
      <c r="AT1847"/>
      <c r="AU1847"/>
      <c r="AV1847"/>
    </row>
    <row r="1848" spans="27:48" ht="23.45" customHeight="1" x14ac:dyDescent="0.2">
      <c r="AA1848" s="97"/>
      <c r="AB1848" s="97"/>
      <c r="AC1848" s="97"/>
      <c r="AD1848" s="97"/>
      <c r="AE1848" s="97"/>
      <c r="AF1848" s="93"/>
      <c r="AG1848" s="93"/>
      <c r="AH1848" s="93"/>
      <c r="AI1848" s="30"/>
      <c r="AJ1848" s="30"/>
      <c r="AK1848" s="30"/>
      <c r="AL1848" s="30"/>
      <c r="AM1848" s="109"/>
      <c r="AN1848" s="109"/>
      <c r="AO1848" s="30"/>
      <c r="AP1848" s="109" t="s">
        <v>2589</v>
      </c>
      <c r="AQ1848"/>
      <c r="AR1848"/>
      <c r="AS1848"/>
      <c r="AT1848"/>
      <c r="AU1848"/>
      <c r="AV1848"/>
    </row>
    <row r="1849" spans="27:48" ht="23.45" customHeight="1" x14ac:dyDescent="0.2">
      <c r="AA1849" s="97"/>
      <c r="AB1849" s="97"/>
      <c r="AC1849" s="97"/>
      <c r="AD1849" s="97"/>
      <c r="AE1849" s="97"/>
      <c r="AF1849" s="93"/>
      <c r="AG1849" s="93"/>
      <c r="AH1849" s="93"/>
      <c r="AI1849" s="30"/>
      <c r="AJ1849" s="30"/>
      <c r="AK1849" s="30"/>
      <c r="AL1849" s="30"/>
      <c r="AM1849" s="109"/>
      <c r="AN1849" s="109"/>
      <c r="AO1849" s="30"/>
      <c r="AP1849" s="109" t="s">
        <v>2590</v>
      </c>
      <c r="AQ1849"/>
      <c r="AR1849"/>
      <c r="AS1849"/>
      <c r="AT1849"/>
      <c r="AU1849"/>
      <c r="AV1849"/>
    </row>
    <row r="1850" spans="27:48" ht="23.45" customHeight="1" x14ac:dyDescent="0.2">
      <c r="AA1850" s="97"/>
      <c r="AB1850" s="97"/>
      <c r="AC1850" s="97"/>
      <c r="AD1850" s="97"/>
      <c r="AE1850" s="97"/>
      <c r="AF1850" s="93"/>
      <c r="AG1850" s="93"/>
      <c r="AH1850" s="93"/>
      <c r="AI1850" s="30"/>
      <c r="AJ1850" s="30"/>
      <c r="AK1850" s="30"/>
      <c r="AL1850" s="30"/>
      <c r="AM1850" s="109"/>
      <c r="AN1850" s="109"/>
      <c r="AO1850" s="30"/>
      <c r="AP1850" s="109" t="s">
        <v>2591</v>
      </c>
      <c r="AQ1850"/>
      <c r="AR1850"/>
      <c r="AS1850"/>
      <c r="AT1850"/>
      <c r="AU1850"/>
      <c r="AV1850"/>
    </row>
    <row r="1851" spans="27:48" ht="23.45" customHeight="1" x14ac:dyDescent="0.2">
      <c r="AA1851" s="97"/>
      <c r="AB1851" s="97"/>
      <c r="AC1851" s="97"/>
      <c r="AD1851" s="97"/>
      <c r="AE1851" s="97"/>
      <c r="AF1851" s="93"/>
      <c r="AG1851" s="93"/>
      <c r="AH1851" s="93"/>
      <c r="AI1851" s="30"/>
      <c r="AJ1851" s="30"/>
      <c r="AK1851" s="30"/>
      <c r="AL1851" s="30"/>
      <c r="AM1851" s="109"/>
      <c r="AN1851" s="109"/>
      <c r="AO1851" s="30"/>
      <c r="AP1851" s="109" t="s">
        <v>2592</v>
      </c>
      <c r="AQ1851"/>
      <c r="AR1851"/>
      <c r="AS1851"/>
      <c r="AT1851"/>
      <c r="AU1851"/>
      <c r="AV1851"/>
    </row>
    <row r="1852" spans="27:48" ht="23.45" customHeight="1" x14ac:dyDescent="0.2">
      <c r="AA1852" s="97"/>
      <c r="AB1852" s="97"/>
      <c r="AC1852" s="97"/>
      <c r="AD1852" s="97"/>
      <c r="AE1852" s="97"/>
      <c r="AF1852" s="93"/>
      <c r="AG1852" s="93"/>
      <c r="AH1852" s="93"/>
      <c r="AI1852" s="30"/>
      <c r="AJ1852" s="30"/>
      <c r="AK1852" s="30"/>
      <c r="AL1852" s="30"/>
      <c r="AM1852" s="109"/>
      <c r="AN1852" s="109"/>
      <c r="AO1852" s="30"/>
      <c r="AP1852" s="109" t="s">
        <v>2593</v>
      </c>
      <c r="AQ1852"/>
      <c r="AR1852"/>
      <c r="AS1852"/>
      <c r="AT1852"/>
      <c r="AU1852"/>
      <c r="AV1852"/>
    </row>
    <row r="1853" spans="27:48" ht="23.45" customHeight="1" x14ac:dyDescent="0.2">
      <c r="AA1853" s="97"/>
      <c r="AB1853" s="97"/>
      <c r="AC1853" s="97"/>
      <c r="AD1853" s="97"/>
      <c r="AE1853" s="97"/>
      <c r="AF1853" s="93"/>
      <c r="AG1853" s="93"/>
      <c r="AH1853" s="93"/>
      <c r="AI1853" s="30"/>
      <c r="AJ1853" s="30"/>
      <c r="AK1853" s="30"/>
      <c r="AL1853" s="30"/>
      <c r="AM1853" s="109"/>
      <c r="AN1853" s="109"/>
      <c r="AO1853" s="30"/>
      <c r="AP1853" s="109" t="s">
        <v>2594</v>
      </c>
      <c r="AQ1853"/>
      <c r="AR1853"/>
      <c r="AS1853"/>
      <c r="AT1853"/>
      <c r="AU1853"/>
      <c r="AV1853"/>
    </row>
    <row r="1854" spans="27:48" ht="23.45" customHeight="1" x14ac:dyDescent="0.2">
      <c r="AA1854" s="97"/>
      <c r="AB1854" s="97"/>
      <c r="AC1854" s="97"/>
      <c r="AD1854" s="97"/>
      <c r="AE1854" s="97"/>
      <c r="AF1854" s="93"/>
      <c r="AG1854" s="93"/>
      <c r="AH1854" s="93"/>
      <c r="AI1854" s="30"/>
      <c r="AJ1854" s="30"/>
      <c r="AK1854" s="30"/>
      <c r="AL1854" s="30"/>
      <c r="AM1854" s="109"/>
      <c r="AN1854" s="109"/>
      <c r="AO1854" s="30"/>
      <c r="AP1854" s="109" t="s">
        <v>2595</v>
      </c>
      <c r="AQ1854"/>
      <c r="AR1854"/>
      <c r="AS1854"/>
      <c r="AT1854"/>
      <c r="AU1854"/>
      <c r="AV1854"/>
    </row>
    <row r="1855" spans="27:48" ht="23.45" customHeight="1" x14ac:dyDescent="0.2">
      <c r="AA1855" s="97"/>
      <c r="AB1855" s="97"/>
      <c r="AC1855" s="97"/>
      <c r="AD1855" s="97"/>
      <c r="AE1855" s="97"/>
      <c r="AF1855" s="93"/>
      <c r="AG1855" s="93"/>
      <c r="AH1855" s="93"/>
      <c r="AI1855" s="30"/>
      <c r="AJ1855" s="30"/>
      <c r="AK1855" s="30"/>
      <c r="AL1855" s="30"/>
      <c r="AM1855" s="109"/>
      <c r="AN1855" s="109"/>
      <c r="AO1855" s="30"/>
      <c r="AP1855" s="109">
        <v>422</v>
      </c>
      <c r="AQ1855"/>
      <c r="AR1855"/>
      <c r="AS1855"/>
      <c r="AT1855"/>
      <c r="AU1855"/>
      <c r="AV1855"/>
    </row>
    <row r="1856" spans="27:48" ht="23.45" customHeight="1" x14ac:dyDescent="0.2">
      <c r="AA1856" s="97"/>
      <c r="AB1856" s="97"/>
      <c r="AC1856" s="97"/>
      <c r="AD1856" s="97"/>
      <c r="AE1856" s="97"/>
      <c r="AF1856" s="93"/>
      <c r="AG1856" s="93"/>
      <c r="AH1856" s="93"/>
      <c r="AI1856" s="30"/>
      <c r="AJ1856" s="30"/>
      <c r="AK1856" s="30"/>
      <c r="AL1856" s="30"/>
      <c r="AM1856" s="109"/>
      <c r="AN1856" s="109"/>
      <c r="AO1856" s="30"/>
      <c r="AP1856" s="109">
        <v>551</v>
      </c>
      <c r="AQ1856"/>
      <c r="AR1856"/>
      <c r="AS1856"/>
      <c r="AT1856"/>
      <c r="AU1856"/>
      <c r="AV1856"/>
    </row>
    <row r="1857" spans="27:48" ht="23.45" customHeight="1" x14ac:dyDescent="0.2">
      <c r="AA1857" s="97"/>
      <c r="AB1857" s="97"/>
      <c r="AC1857" s="97"/>
      <c r="AD1857" s="97"/>
      <c r="AE1857" s="97"/>
      <c r="AF1857" s="93"/>
      <c r="AG1857" s="93"/>
      <c r="AH1857" s="93"/>
      <c r="AI1857" s="30"/>
      <c r="AJ1857" s="30"/>
      <c r="AK1857" s="30"/>
      <c r="AL1857" s="30"/>
      <c r="AM1857" s="109"/>
      <c r="AN1857" s="109"/>
      <c r="AO1857" s="30"/>
      <c r="AP1857" s="109">
        <v>568</v>
      </c>
      <c r="AQ1857"/>
      <c r="AR1857"/>
      <c r="AS1857"/>
      <c r="AT1857"/>
      <c r="AU1857"/>
      <c r="AV1857"/>
    </row>
    <row r="1858" spans="27:48" ht="23.45" customHeight="1" x14ac:dyDescent="0.2">
      <c r="AA1858" s="97"/>
      <c r="AB1858" s="97"/>
      <c r="AC1858" s="97"/>
      <c r="AD1858" s="97"/>
      <c r="AE1858" s="97"/>
      <c r="AF1858" s="93"/>
      <c r="AG1858" s="93"/>
      <c r="AH1858" s="93"/>
      <c r="AI1858" s="30"/>
      <c r="AJ1858" s="30"/>
      <c r="AK1858" s="30"/>
      <c r="AL1858" s="30"/>
      <c r="AM1858" s="109"/>
      <c r="AN1858" s="109"/>
      <c r="AO1858" s="30"/>
      <c r="AP1858" s="109">
        <v>60</v>
      </c>
      <c r="AQ1858"/>
      <c r="AR1858"/>
      <c r="AS1858"/>
      <c r="AT1858"/>
      <c r="AU1858"/>
      <c r="AV1858"/>
    </row>
    <row r="1859" spans="27:48" ht="23.45" customHeight="1" x14ac:dyDescent="0.2">
      <c r="AA1859" s="97"/>
      <c r="AB1859" s="97"/>
      <c r="AC1859" s="97"/>
      <c r="AD1859" s="97"/>
      <c r="AE1859" s="97"/>
      <c r="AF1859" s="93"/>
      <c r="AG1859" s="93"/>
      <c r="AH1859" s="93"/>
      <c r="AI1859" s="30"/>
      <c r="AJ1859" s="30"/>
      <c r="AK1859" s="30"/>
      <c r="AL1859" s="30"/>
      <c r="AM1859" s="109"/>
      <c r="AN1859" s="109"/>
      <c r="AO1859" s="30"/>
      <c r="AP1859" s="109" t="s">
        <v>2596</v>
      </c>
      <c r="AQ1859"/>
      <c r="AR1859"/>
      <c r="AS1859"/>
      <c r="AT1859"/>
      <c r="AU1859"/>
      <c r="AV1859"/>
    </row>
    <row r="1860" spans="27:48" ht="23.45" customHeight="1" x14ac:dyDescent="0.2">
      <c r="AA1860" s="97"/>
      <c r="AB1860" s="97"/>
      <c r="AC1860" s="97"/>
      <c r="AD1860" s="97"/>
      <c r="AE1860" s="97"/>
      <c r="AF1860" s="93"/>
      <c r="AG1860" s="93"/>
      <c r="AH1860" s="93"/>
      <c r="AI1860" s="30"/>
      <c r="AJ1860" s="30"/>
      <c r="AK1860" s="30"/>
      <c r="AL1860" s="30"/>
      <c r="AM1860" s="109"/>
      <c r="AN1860" s="109"/>
      <c r="AO1860" s="30"/>
      <c r="AP1860" s="109" t="s">
        <v>2597</v>
      </c>
      <c r="AQ1860"/>
      <c r="AR1860"/>
      <c r="AS1860"/>
      <c r="AT1860"/>
      <c r="AU1860"/>
      <c r="AV1860"/>
    </row>
    <row r="1861" spans="27:48" ht="23.45" customHeight="1" x14ac:dyDescent="0.2">
      <c r="AA1861" s="97"/>
      <c r="AB1861" s="97"/>
      <c r="AC1861" s="97"/>
      <c r="AD1861" s="97"/>
      <c r="AE1861" s="97"/>
      <c r="AF1861" s="93"/>
      <c r="AG1861" s="93"/>
      <c r="AH1861" s="93"/>
      <c r="AI1861" s="30"/>
      <c r="AJ1861" s="30"/>
      <c r="AK1861" s="30"/>
      <c r="AL1861" s="30"/>
      <c r="AM1861" s="109"/>
      <c r="AN1861" s="109"/>
      <c r="AO1861" s="30"/>
      <c r="AP1861" s="109" t="s">
        <v>2598</v>
      </c>
      <c r="AQ1861"/>
      <c r="AR1861"/>
      <c r="AS1861"/>
      <c r="AT1861"/>
      <c r="AU1861"/>
      <c r="AV1861"/>
    </row>
    <row r="1862" spans="27:48" ht="23.45" customHeight="1" x14ac:dyDescent="0.2">
      <c r="AA1862" s="97"/>
      <c r="AB1862" s="97"/>
      <c r="AC1862" s="97"/>
      <c r="AD1862" s="97"/>
      <c r="AE1862" s="97"/>
      <c r="AF1862" s="93"/>
      <c r="AG1862" s="93"/>
      <c r="AH1862" s="93"/>
      <c r="AI1862" s="30"/>
      <c r="AJ1862" s="30"/>
      <c r="AK1862" s="30"/>
      <c r="AL1862" s="30"/>
      <c r="AM1862" s="109"/>
      <c r="AN1862" s="109"/>
      <c r="AO1862" s="30"/>
      <c r="AP1862" s="109" t="s">
        <v>2599</v>
      </c>
      <c r="AQ1862"/>
      <c r="AR1862"/>
      <c r="AS1862"/>
      <c r="AT1862"/>
      <c r="AU1862"/>
      <c r="AV1862"/>
    </row>
    <row r="1863" spans="27:48" ht="23.45" customHeight="1" x14ac:dyDescent="0.2">
      <c r="AA1863" s="97"/>
      <c r="AB1863" s="97"/>
      <c r="AC1863" s="97"/>
      <c r="AD1863" s="97"/>
      <c r="AE1863" s="97"/>
      <c r="AF1863" s="93"/>
      <c r="AG1863" s="93"/>
      <c r="AH1863" s="93"/>
      <c r="AI1863" s="30"/>
      <c r="AJ1863" s="30"/>
      <c r="AK1863" s="30"/>
      <c r="AL1863" s="30"/>
      <c r="AM1863" s="109"/>
      <c r="AN1863" s="109"/>
      <c r="AO1863" s="30"/>
      <c r="AP1863" s="109" t="s">
        <v>2600</v>
      </c>
      <c r="AQ1863"/>
      <c r="AR1863"/>
      <c r="AS1863"/>
      <c r="AT1863"/>
      <c r="AU1863"/>
      <c r="AV1863"/>
    </row>
    <row r="1864" spans="27:48" ht="23.45" customHeight="1" x14ac:dyDescent="0.2">
      <c r="AA1864" s="97"/>
      <c r="AB1864" s="97"/>
      <c r="AC1864" s="97"/>
      <c r="AD1864" s="97"/>
      <c r="AE1864" s="97"/>
      <c r="AF1864" s="93"/>
      <c r="AG1864" s="93"/>
      <c r="AH1864" s="93"/>
      <c r="AI1864" s="30"/>
      <c r="AJ1864" s="30"/>
      <c r="AK1864" s="30"/>
      <c r="AL1864" s="30"/>
      <c r="AM1864" s="109"/>
      <c r="AN1864" s="109"/>
      <c r="AO1864" s="30"/>
      <c r="AP1864" s="109" t="s">
        <v>2601</v>
      </c>
      <c r="AQ1864"/>
      <c r="AR1864"/>
      <c r="AS1864"/>
      <c r="AT1864"/>
      <c r="AU1864"/>
      <c r="AV1864"/>
    </row>
    <row r="1865" spans="27:48" ht="23.45" customHeight="1" x14ac:dyDescent="0.2">
      <c r="AA1865" s="97"/>
      <c r="AB1865" s="97"/>
      <c r="AC1865" s="97"/>
      <c r="AD1865" s="97"/>
      <c r="AE1865" s="97"/>
      <c r="AF1865" s="93"/>
      <c r="AG1865" s="93"/>
      <c r="AH1865" s="93"/>
      <c r="AI1865" s="30"/>
      <c r="AJ1865" s="30"/>
      <c r="AK1865" s="30"/>
      <c r="AL1865" s="30"/>
      <c r="AM1865" s="109"/>
      <c r="AN1865" s="109"/>
      <c r="AO1865" s="30"/>
      <c r="AP1865" s="109" t="s">
        <v>2602</v>
      </c>
      <c r="AQ1865"/>
      <c r="AR1865"/>
      <c r="AS1865"/>
      <c r="AT1865"/>
      <c r="AU1865"/>
      <c r="AV1865"/>
    </row>
    <row r="1866" spans="27:48" ht="23.45" customHeight="1" x14ac:dyDescent="0.2">
      <c r="AA1866" s="97"/>
      <c r="AB1866" s="97"/>
      <c r="AC1866" s="97"/>
      <c r="AD1866" s="97"/>
      <c r="AE1866" s="97"/>
      <c r="AF1866" s="93"/>
      <c r="AG1866" s="93"/>
      <c r="AH1866" s="93"/>
      <c r="AI1866" s="30"/>
      <c r="AJ1866" s="30"/>
      <c r="AK1866" s="30"/>
      <c r="AL1866" s="30"/>
      <c r="AM1866" s="109"/>
      <c r="AN1866" s="109"/>
      <c r="AO1866" s="30"/>
      <c r="AP1866" s="109" t="s">
        <v>2603</v>
      </c>
      <c r="AQ1866"/>
      <c r="AR1866"/>
      <c r="AS1866"/>
      <c r="AT1866"/>
      <c r="AU1866"/>
      <c r="AV1866"/>
    </row>
    <row r="1867" spans="27:48" ht="23.45" customHeight="1" x14ac:dyDescent="0.2">
      <c r="AA1867" s="97"/>
      <c r="AB1867" s="97"/>
      <c r="AC1867" s="97"/>
      <c r="AD1867" s="97"/>
      <c r="AE1867" s="97"/>
      <c r="AF1867" s="93"/>
      <c r="AG1867" s="93"/>
      <c r="AH1867" s="93"/>
      <c r="AI1867" s="30"/>
      <c r="AJ1867" s="30"/>
      <c r="AK1867" s="30"/>
      <c r="AL1867" s="30"/>
      <c r="AM1867" s="109"/>
      <c r="AN1867" s="109"/>
      <c r="AO1867" s="30"/>
      <c r="AP1867" s="109" t="s">
        <v>2604</v>
      </c>
      <c r="AQ1867"/>
      <c r="AR1867"/>
      <c r="AS1867"/>
      <c r="AT1867"/>
      <c r="AU1867"/>
      <c r="AV1867"/>
    </row>
    <row r="1868" spans="27:48" ht="23.45" customHeight="1" x14ac:dyDescent="0.2">
      <c r="AA1868" s="97"/>
      <c r="AB1868" s="97"/>
      <c r="AC1868" s="97"/>
      <c r="AD1868" s="97"/>
      <c r="AE1868" s="97"/>
      <c r="AF1868" s="93"/>
      <c r="AG1868" s="93"/>
      <c r="AH1868" s="93"/>
      <c r="AI1868" s="30"/>
      <c r="AJ1868" s="30"/>
      <c r="AK1868" s="30"/>
      <c r="AL1868" s="30"/>
      <c r="AM1868" s="109"/>
      <c r="AN1868" s="109"/>
      <c r="AO1868" s="30"/>
      <c r="AP1868" s="109" t="s">
        <v>2605</v>
      </c>
      <c r="AQ1868"/>
      <c r="AR1868"/>
      <c r="AS1868"/>
      <c r="AT1868"/>
      <c r="AU1868"/>
      <c r="AV1868"/>
    </row>
    <row r="1869" spans="27:48" ht="23.45" customHeight="1" x14ac:dyDescent="0.2">
      <c r="AA1869" s="97"/>
      <c r="AB1869" s="97"/>
      <c r="AC1869" s="97"/>
      <c r="AD1869" s="97"/>
      <c r="AE1869" s="97"/>
      <c r="AF1869" s="93"/>
      <c r="AG1869" s="93"/>
      <c r="AH1869" s="93"/>
      <c r="AI1869" s="30"/>
      <c r="AJ1869" s="30"/>
      <c r="AK1869" s="30"/>
      <c r="AL1869" s="30"/>
      <c r="AM1869" s="109"/>
      <c r="AN1869" s="109"/>
      <c r="AO1869" s="30"/>
      <c r="AP1869" s="109" t="s">
        <v>2606</v>
      </c>
      <c r="AQ1869"/>
      <c r="AR1869"/>
      <c r="AS1869"/>
      <c r="AT1869"/>
      <c r="AU1869"/>
      <c r="AV1869"/>
    </row>
    <row r="1870" spans="27:48" ht="23.45" customHeight="1" x14ac:dyDescent="0.2">
      <c r="AA1870" s="97"/>
      <c r="AB1870" s="97"/>
      <c r="AC1870" s="97"/>
      <c r="AD1870" s="97"/>
      <c r="AE1870" s="97"/>
      <c r="AF1870" s="93"/>
      <c r="AG1870" s="93"/>
      <c r="AH1870" s="93"/>
      <c r="AI1870" s="30"/>
      <c r="AJ1870" s="30"/>
      <c r="AK1870" s="30"/>
      <c r="AL1870" s="30"/>
      <c r="AM1870" s="109"/>
      <c r="AN1870" s="109"/>
      <c r="AO1870" s="30"/>
      <c r="AP1870" s="109" t="s">
        <v>2607</v>
      </c>
      <c r="AQ1870"/>
      <c r="AR1870"/>
      <c r="AS1870"/>
      <c r="AT1870"/>
      <c r="AU1870"/>
      <c r="AV1870"/>
    </row>
    <row r="1871" spans="27:48" ht="23.45" customHeight="1" x14ac:dyDescent="0.2">
      <c r="AA1871" s="97"/>
      <c r="AB1871" s="97"/>
      <c r="AC1871" s="97"/>
      <c r="AD1871" s="97"/>
      <c r="AE1871" s="97"/>
      <c r="AF1871" s="93"/>
      <c r="AG1871" s="93"/>
      <c r="AH1871" s="93"/>
      <c r="AI1871" s="30"/>
      <c r="AJ1871" s="30"/>
      <c r="AK1871" s="30"/>
      <c r="AL1871" s="30"/>
      <c r="AM1871" s="109"/>
      <c r="AN1871" s="109"/>
      <c r="AO1871" s="30"/>
      <c r="AP1871" s="109" t="s">
        <v>2608</v>
      </c>
      <c r="AQ1871"/>
      <c r="AR1871"/>
      <c r="AS1871"/>
      <c r="AT1871"/>
      <c r="AU1871"/>
      <c r="AV1871"/>
    </row>
    <row r="1872" spans="27:48" ht="23.45" customHeight="1" x14ac:dyDescent="0.2">
      <c r="AA1872" s="97"/>
      <c r="AB1872" s="97"/>
      <c r="AC1872" s="97"/>
      <c r="AD1872" s="97"/>
      <c r="AE1872" s="97"/>
      <c r="AF1872" s="93"/>
      <c r="AG1872" s="93"/>
      <c r="AH1872" s="93"/>
      <c r="AI1872" s="30"/>
      <c r="AJ1872" s="30"/>
      <c r="AK1872" s="30"/>
      <c r="AL1872" s="30"/>
      <c r="AM1872" s="109"/>
      <c r="AN1872" s="109"/>
      <c r="AO1872" s="30"/>
      <c r="AP1872" s="109" t="s">
        <v>2609</v>
      </c>
      <c r="AQ1872"/>
      <c r="AR1872"/>
      <c r="AS1872"/>
      <c r="AT1872"/>
      <c r="AU1872"/>
      <c r="AV1872"/>
    </row>
    <row r="1873" spans="27:48" ht="23.45" customHeight="1" x14ac:dyDescent="0.2">
      <c r="AA1873" s="97"/>
      <c r="AB1873" s="97"/>
      <c r="AC1873" s="97"/>
      <c r="AD1873" s="97"/>
      <c r="AE1873" s="97"/>
      <c r="AF1873" s="93"/>
      <c r="AG1873" s="93"/>
      <c r="AH1873" s="93"/>
      <c r="AI1873" s="30"/>
      <c r="AJ1873" s="30"/>
      <c r="AK1873" s="30"/>
      <c r="AL1873" s="30"/>
      <c r="AM1873" s="109"/>
      <c r="AN1873" s="109"/>
      <c r="AO1873" s="30"/>
      <c r="AP1873" s="109" t="s">
        <v>2610</v>
      </c>
      <c r="AQ1873"/>
      <c r="AR1873"/>
      <c r="AS1873"/>
      <c r="AT1873"/>
      <c r="AU1873"/>
      <c r="AV1873"/>
    </row>
    <row r="1874" spans="27:48" ht="23.45" customHeight="1" x14ac:dyDescent="0.2">
      <c r="AA1874" s="97"/>
      <c r="AB1874" s="97"/>
      <c r="AC1874" s="97"/>
      <c r="AD1874" s="97"/>
      <c r="AE1874" s="97"/>
      <c r="AF1874" s="93"/>
      <c r="AG1874" s="93"/>
      <c r="AH1874" s="93"/>
      <c r="AI1874" s="30"/>
      <c r="AJ1874" s="30"/>
      <c r="AK1874" s="30"/>
      <c r="AL1874" s="30"/>
      <c r="AM1874" s="109"/>
      <c r="AN1874" s="109"/>
      <c r="AO1874" s="30"/>
      <c r="AP1874" s="109" t="s">
        <v>2611</v>
      </c>
      <c r="AQ1874"/>
      <c r="AR1874"/>
      <c r="AS1874"/>
      <c r="AT1874"/>
      <c r="AU1874"/>
      <c r="AV1874"/>
    </row>
    <row r="1875" spans="27:48" ht="23.45" customHeight="1" x14ac:dyDescent="0.2">
      <c r="AA1875" s="97"/>
      <c r="AB1875" s="97"/>
      <c r="AC1875" s="97"/>
      <c r="AD1875" s="97"/>
      <c r="AE1875" s="97"/>
      <c r="AF1875" s="93"/>
      <c r="AG1875" s="93"/>
      <c r="AH1875" s="93"/>
      <c r="AI1875" s="30"/>
      <c r="AJ1875" s="30"/>
      <c r="AK1875" s="30"/>
      <c r="AL1875" s="30"/>
      <c r="AM1875" s="109"/>
      <c r="AN1875" s="109"/>
      <c r="AO1875" s="30"/>
      <c r="AP1875" s="109" t="s">
        <v>2612</v>
      </c>
      <c r="AQ1875"/>
      <c r="AR1875"/>
      <c r="AS1875"/>
      <c r="AT1875"/>
      <c r="AU1875"/>
      <c r="AV1875"/>
    </row>
    <row r="1876" spans="27:48" ht="23.45" customHeight="1" x14ac:dyDescent="0.2">
      <c r="AA1876" s="97"/>
      <c r="AB1876" s="97"/>
      <c r="AC1876" s="97"/>
      <c r="AD1876" s="97"/>
      <c r="AE1876" s="97"/>
      <c r="AF1876" s="93"/>
      <c r="AG1876" s="93"/>
      <c r="AH1876" s="93"/>
      <c r="AI1876" s="30"/>
      <c r="AJ1876" s="30"/>
      <c r="AK1876" s="30"/>
      <c r="AL1876" s="30"/>
      <c r="AM1876" s="109"/>
      <c r="AN1876" s="109"/>
      <c r="AO1876" s="30"/>
      <c r="AP1876" s="109" t="s">
        <v>2613</v>
      </c>
      <c r="AQ1876"/>
      <c r="AR1876"/>
      <c r="AS1876"/>
      <c r="AT1876"/>
      <c r="AU1876"/>
      <c r="AV1876"/>
    </row>
    <row r="1877" spans="27:48" ht="23.45" customHeight="1" x14ac:dyDescent="0.2">
      <c r="AA1877" s="97"/>
      <c r="AB1877" s="97"/>
      <c r="AC1877" s="97"/>
      <c r="AD1877" s="97"/>
      <c r="AE1877" s="97"/>
      <c r="AF1877" s="93"/>
      <c r="AG1877" s="93"/>
      <c r="AH1877" s="93"/>
      <c r="AI1877" s="30"/>
      <c r="AJ1877" s="30"/>
      <c r="AK1877" s="30"/>
      <c r="AL1877" s="30"/>
      <c r="AM1877" s="109"/>
      <c r="AN1877" s="109"/>
      <c r="AO1877" s="30"/>
      <c r="AP1877" s="109" t="s">
        <v>2614</v>
      </c>
      <c r="AQ1877"/>
      <c r="AR1877"/>
      <c r="AS1877"/>
      <c r="AT1877"/>
      <c r="AU1877"/>
      <c r="AV1877"/>
    </row>
    <row r="1878" spans="27:48" ht="23.45" customHeight="1" x14ac:dyDescent="0.2">
      <c r="AA1878" s="97"/>
      <c r="AB1878" s="97"/>
      <c r="AC1878" s="97"/>
      <c r="AD1878" s="97"/>
      <c r="AE1878" s="97"/>
      <c r="AF1878" s="93"/>
      <c r="AG1878" s="93"/>
      <c r="AH1878" s="93"/>
      <c r="AI1878" s="30"/>
      <c r="AJ1878" s="30"/>
      <c r="AK1878" s="30"/>
      <c r="AL1878" s="30"/>
      <c r="AM1878" s="109"/>
      <c r="AN1878" s="109"/>
      <c r="AO1878" s="30"/>
      <c r="AP1878" s="109" t="s">
        <v>2615</v>
      </c>
      <c r="AQ1878"/>
      <c r="AR1878"/>
      <c r="AS1878"/>
      <c r="AT1878"/>
      <c r="AU1878"/>
      <c r="AV1878"/>
    </row>
    <row r="1879" spans="27:48" ht="23.45" customHeight="1" x14ac:dyDescent="0.2">
      <c r="AA1879" s="97"/>
      <c r="AB1879" s="97"/>
      <c r="AC1879" s="97"/>
      <c r="AD1879" s="97"/>
      <c r="AE1879" s="97"/>
      <c r="AF1879" s="93"/>
      <c r="AG1879" s="93"/>
      <c r="AH1879" s="93"/>
      <c r="AI1879" s="30"/>
      <c r="AJ1879" s="30"/>
      <c r="AK1879" s="30"/>
      <c r="AL1879" s="30"/>
      <c r="AM1879" s="109"/>
      <c r="AN1879" s="109"/>
      <c r="AO1879" s="30"/>
      <c r="AP1879" s="109" t="s">
        <v>2616</v>
      </c>
      <c r="AQ1879"/>
      <c r="AR1879"/>
      <c r="AS1879"/>
      <c r="AT1879"/>
      <c r="AU1879"/>
      <c r="AV1879"/>
    </row>
    <row r="1880" spans="27:48" ht="23.45" customHeight="1" x14ac:dyDescent="0.2">
      <c r="AA1880" s="97"/>
      <c r="AB1880" s="97"/>
      <c r="AC1880" s="97"/>
      <c r="AD1880" s="97"/>
      <c r="AE1880" s="97"/>
      <c r="AF1880" s="93"/>
      <c r="AG1880" s="93"/>
      <c r="AH1880" s="93"/>
      <c r="AI1880" s="30"/>
      <c r="AJ1880" s="30"/>
      <c r="AK1880" s="30"/>
      <c r="AL1880" s="30"/>
      <c r="AM1880" s="109"/>
      <c r="AN1880" s="109"/>
      <c r="AO1880" s="30"/>
      <c r="AP1880" s="109" t="s">
        <v>2617</v>
      </c>
      <c r="AQ1880"/>
      <c r="AR1880"/>
      <c r="AS1880"/>
      <c r="AT1880"/>
      <c r="AU1880"/>
      <c r="AV1880"/>
    </row>
    <row r="1881" spans="27:48" ht="23.45" customHeight="1" x14ac:dyDescent="0.2">
      <c r="AA1881" s="97"/>
      <c r="AB1881" s="97"/>
      <c r="AC1881" s="97"/>
      <c r="AD1881" s="97"/>
      <c r="AE1881" s="97"/>
      <c r="AF1881" s="93"/>
      <c r="AG1881" s="93"/>
      <c r="AH1881" s="93"/>
      <c r="AI1881" s="30"/>
      <c r="AJ1881" s="30"/>
      <c r="AK1881" s="30"/>
      <c r="AL1881" s="30"/>
      <c r="AM1881" s="109"/>
      <c r="AN1881" s="109"/>
      <c r="AO1881" s="30"/>
      <c r="AP1881" s="109" t="s">
        <v>2618</v>
      </c>
      <c r="AQ1881"/>
      <c r="AR1881"/>
      <c r="AS1881"/>
      <c r="AT1881"/>
      <c r="AU1881"/>
      <c r="AV1881"/>
    </row>
    <row r="1882" spans="27:48" ht="23.45" customHeight="1" x14ac:dyDescent="0.2">
      <c r="AA1882" s="97"/>
      <c r="AB1882" s="97"/>
      <c r="AC1882" s="97"/>
      <c r="AD1882" s="97"/>
      <c r="AE1882" s="97"/>
      <c r="AF1882" s="93"/>
      <c r="AG1882" s="93"/>
      <c r="AH1882" s="93"/>
      <c r="AI1882" s="30"/>
      <c r="AJ1882" s="30"/>
      <c r="AK1882" s="30"/>
      <c r="AL1882" s="30"/>
      <c r="AM1882" s="109"/>
      <c r="AN1882" s="109"/>
      <c r="AO1882" s="30"/>
      <c r="AP1882" s="109" t="s">
        <v>2619</v>
      </c>
      <c r="AQ1882"/>
      <c r="AR1882"/>
      <c r="AS1882"/>
      <c r="AT1882"/>
      <c r="AU1882"/>
      <c r="AV1882"/>
    </row>
    <row r="1883" spans="27:48" ht="23.45" customHeight="1" x14ac:dyDescent="0.2">
      <c r="AA1883" s="97"/>
      <c r="AB1883" s="97"/>
      <c r="AC1883" s="97"/>
      <c r="AD1883" s="97"/>
      <c r="AE1883" s="97"/>
      <c r="AF1883" s="93"/>
      <c r="AG1883" s="93"/>
      <c r="AH1883" s="93"/>
      <c r="AI1883" s="30"/>
      <c r="AJ1883" s="30"/>
      <c r="AK1883" s="30"/>
      <c r="AL1883" s="30"/>
      <c r="AM1883" s="109"/>
      <c r="AN1883" s="109"/>
      <c r="AO1883" s="30"/>
      <c r="AP1883" s="109" t="s">
        <v>2620</v>
      </c>
      <c r="AQ1883"/>
      <c r="AR1883"/>
      <c r="AS1883"/>
      <c r="AT1883"/>
      <c r="AU1883"/>
      <c r="AV1883"/>
    </row>
    <row r="1884" spans="27:48" ht="23.45" customHeight="1" x14ac:dyDescent="0.2">
      <c r="AA1884" s="97"/>
      <c r="AB1884" s="97"/>
      <c r="AC1884" s="97"/>
      <c r="AD1884" s="97"/>
      <c r="AE1884" s="97"/>
      <c r="AF1884" s="93"/>
      <c r="AG1884" s="93"/>
      <c r="AH1884" s="93"/>
      <c r="AI1884" s="30"/>
      <c r="AJ1884" s="30"/>
      <c r="AK1884" s="30"/>
      <c r="AL1884" s="30"/>
      <c r="AM1884" s="109"/>
      <c r="AN1884" s="109"/>
      <c r="AO1884" s="30"/>
      <c r="AP1884" s="109" t="s">
        <v>2621</v>
      </c>
      <c r="AQ1884"/>
      <c r="AR1884"/>
      <c r="AS1884"/>
      <c r="AT1884"/>
      <c r="AU1884"/>
      <c r="AV1884"/>
    </row>
    <row r="1885" spans="27:48" ht="23.45" customHeight="1" x14ac:dyDescent="0.2">
      <c r="AA1885" s="97"/>
      <c r="AB1885" s="97"/>
      <c r="AC1885" s="97"/>
      <c r="AD1885" s="97"/>
      <c r="AE1885" s="97"/>
      <c r="AF1885" s="93"/>
      <c r="AG1885" s="93"/>
      <c r="AH1885" s="93"/>
      <c r="AI1885" s="30"/>
      <c r="AJ1885" s="30"/>
      <c r="AK1885" s="30"/>
      <c r="AL1885" s="30"/>
      <c r="AM1885" s="109"/>
      <c r="AN1885" s="109"/>
      <c r="AO1885" s="30"/>
      <c r="AP1885" s="109" t="s">
        <v>2622</v>
      </c>
      <c r="AQ1885"/>
      <c r="AR1885"/>
      <c r="AS1885"/>
      <c r="AT1885"/>
      <c r="AU1885"/>
      <c r="AV1885"/>
    </row>
    <row r="1886" spans="27:48" ht="23.45" customHeight="1" x14ac:dyDescent="0.2">
      <c r="AA1886" s="97"/>
      <c r="AB1886" s="97"/>
      <c r="AC1886" s="97"/>
      <c r="AD1886" s="97"/>
      <c r="AE1886" s="97"/>
      <c r="AF1886" s="93"/>
      <c r="AG1886" s="93"/>
      <c r="AH1886" s="93"/>
      <c r="AI1886" s="30"/>
      <c r="AJ1886" s="30"/>
      <c r="AK1886" s="30"/>
      <c r="AL1886" s="30"/>
      <c r="AM1886" s="109"/>
      <c r="AN1886" s="109"/>
      <c r="AO1886" s="30"/>
      <c r="AP1886" s="109" t="s">
        <v>2623</v>
      </c>
      <c r="AQ1886"/>
      <c r="AR1886"/>
      <c r="AS1886"/>
      <c r="AT1886"/>
      <c r="AU1886"/>
      <c r="AV1886"/>
    </row>
    <row r="1887" spans="27:48" ht="23.45" customHeight="1" x14ac:dyDescent="0.2">
      <c r="AA1887" s="97"/>
      <c r="AB1887" s="97"/>
      <c r="AC1887" s="97"/>
      <c r="AD1887" s="97"/>
      <c r="AE1887" s="97"/>
      <c r="AF1887" s="93"/>
      <c r="AG1887" s="93"/>
      <c r="AH1887" s="93"/>
      <c r="AI1887" s="30"/>
      <c r="AJ1887" s="30"/>
      <c r="AK1887" s="30"/>
      <c r="AL1887" s="30"/>
      <c r="AM1887" s="109"/>
      <c r="AN1887" s="109"/>
      <c r="AO1887" s="30"/>
      <c r="AP1887" s="109" t="s">
        <v>2624</v>
      </c>
      <c r="AQ1887"/>
      <c r="AR1887"/>
      <c r="AS1887"/>
      <c r="AT1887"/>
      <c r="AU1887"/>
      <c r="AV1887"/>
    </row>
    <row r="1888" spans="27:48" ht="23.45" customHeight="1" x14ac:dyDescent="0.2">
      <c r="AA1888" s="97"/>
      <c r="AB1888" s="97"/>
      <c r="AC1888" s="97"/>
      <c r="AD1888" s="97"/>
      <c r="AE1888" s="97"/>
      <c r="AF1888" s="93"/>
      <c r="AG1888" s="93"/>
      <c r="AH1888" s="93"/>
      <c r="AI1888" s="30"/>
      <c r="AJ1888" s="30"/>
      <c r="AK1888" s="30"/>
      <c r="AL1888" s="30"/>
      <c r="AM1888" s="109"/>
      <c r="AN1888" s="109"/>
      <c r="AO1888" s="30"/>
      <c r="AP1888" s="109" t="s">
        <v>2625</v>
      </c>
      <c r="AQ1888"/>
      <c r="AR1888"/>
      <c r="AS1888"/>
      <c r="AT1888"/>
      <c r="AU1888"/>
      <c r="AV1888"/>
    </row>
    <row r="1889" spans="27:48" ht="23.45" customHeight="1" x14ac:dyDescent="0.2">
      <c r="AA1889" s="97"/>
      <c r="AB1889" s="97"/>
      <c r="AC1889" s="97"/>
      <c r="AD1889" s="97"/>
      <c r="AE1889" s="97"/>
      <c r="AF1889" s="93"/>
      <c r="AG1889" s="93"/>
      <c r="AH1889" s="93"/>
      <c r="AI1889" s="30"/>
      <c r="AJ1889" s="30"/>
      <c r="AK1889" s="30"/>
      <c r="AL1889" s="30"/>
      <c r="AM1889" s="109"/>
      <c r="AN1889" s="109"/>
      <c r="AO1889" s="30"/>
      <c r="AP1889" s="109" t="s">
        <v>2626</v>
      </c>
      <c r="AQ1889"/>
      <c r="AR1889"/>
      <c r="AS1889"/>
      <c r="AT1889"/>
      <c r="AU1889"/>
      <c r="AV1889"/>
    </row>
    <row r="1890" spans="27:48" ht="23.45" customHeight="1" x14ac:dyDescent="0.2">
      <c r="AA1890" s="97"/>
      <c r="AB1890" s="97"/>
      <c r="AC1890" s="97"/>
      <c r="AD1890" s="97"/>
      <c r="AE1890" s="97"/>
      <c r="AF1890" s="93"/>
      <c r="AG1890" s="93"/>
      <c r="AH1890" s="93"/>
      <c r="AI1890" s="30"/>
      <c r="AJ1890" s="30"/>
      <c r="AK1890" s="30"/>
      <c r="AL1890" s="30"/>
      <c r="AM1890" s="109"/>
      <c r="AN1890" s="109"/>
      <c r="AO1890" s="30"/>
      <c r="AP1890" s="109" t="s">
        <v>2627</v>
      </c>
      <c r="AQ1890"/>
      <c r="AR1890"/>
      <c r="AS1890"/>
      <c r="AT1890"/>
      <c r="AU1890"/>
      <c r="AV1890"/>
    </row>
    <row r="1891" spans="27:48" ht="23.45" customHeight="1" x14ac:dyDescent="0.2">
      <c r="AA1891" s="97"/>
      <c r="AB1891" s="97"/>
      <c r="AC1891" s="97"/>
      <c r="AD1891" s="97"/>
      <c r="AE1891" s="97"/>
      <c r="AF1891" s="93"/>
      <c r="AG1891" s="93"/>
      <c r="AH1891" s="93"/>
      <c r="AI1891" s="30"/>
      <c r="AJ1891" s="30"/>
      <c r="AK1891" s="30"/>
      <c r="AL1891" s="30"/>
      <c r="AM1891" s="109"/>
      <c r="AN1891" s="109"/>
      <c r="AO1891" s="30"/>
      <c r="AP1891" s="109" t="s">
        <v>2628</v>
      </c>
      <c r="AQ1891"/>
      <c r="AR1891"/>
      <c r="AS1891"/>
      <c r="AT1891"/>
      <c r="AU1891"/>
      <c r="AV1891"/>
    </row>
    <row r="1892" spans="27:48" ht="23.45" customHeight="1" x14ac:dyDescent="0.2">
      <c r="AA1892" s="97"/>
      <c r="AB1892" s="97"/>
      <c r="AC1892" s="97"/>
      <c r="AD1892" s="97"/>
      <c r="AE1892" s="97"/>
      <c r="AF1892" s="93"/>
      <c r="AG1892" s="93"/>
      <c r="AH1892" s="93"/>
      <c r="AI1892" s="30"/>
      <c r="AJ1892" s="30"/>
      <c r="AK1892" s="30"/>
      <c r="AL1892" s="30"/>
      <c r="AM1892" s="109"/>
      <c r="AN1892" s="109"/>
      <c r="AO1892" s="30"/>
      <c r="AP1892" s="109" t="s">
        <v>2629</v>
      </c>
      <c r="AQ1892"/>
      <c r="AR1892"/>
      <c r="AS1892"/>
      <c r="AT1892"/>
      <c r="AU1892"/>
      <c r="AV1892"/>
    </row>
    <row r="1893" spans="27:48" ht="23.45" customHeight="1" x14ac:dyDescent="0.2">
      <c r="AA1893" s="97"/>
      <c r="AB1893" s="97"/>
      <c r="AC1893" s="97"/>
      <c r="AD1893" s="97"/>
      <c r="AE1893" s="97"/>
      <c r="AF1893" s="93"/>
      <c r="AG1893" s="93"/>
      <c r="AH1893" s="93"/>
      <c r="AI1893" s="30"/>
      <c r="AJ1893" s="30"/>
      <c r="AK1893" s="30"/>
      <c r="AL1893" s="30"/>
      <c r="AM1893" s="109"/>
      <c r="AN1893" s="109"/>
      <c r="AO1893" s="30"/>
      <c r="AP1893" s="109" t="s">
        <v>2630</v>
      </c>
      <c r="AQ1893"/>
      <c r="AR1893"/>
      <c r="AS1893"/>
      <c r="AT1893"/>
      <c r="AU1893"/>
      <c r="AV1893"/>
    </row>
    <row r="1894" spans="27:48" ht="23.45" customHeight="1" x14ac:dyDescent="0.2">
      <c r="AA1894" s="97"/>
      <c r="AB1894" s="97"/>
      <c r="AC1894" s="97"/>
      <c r="AD1894" s="97"/>
      <c r="AE1894" s="97"/>
      <c r="AF1894" s="93"/>
      <c r="AG1894" s="93"/>
      <c r="AH1894" s="93"/>
      <c r="AI1894" s="30"/>
      <c r="AJ1894" s="30"/>
      <c r="AK1894" s="30"/>
      <c r="AL1894" s="30"/>
      <c r="AM1894" s="109"/>
      <c r="AN1894" s="109"/>
      <c r="AO1894" s="30"/>
      <c r="AP1894" s="109" t="s">
        <v>2631</v>
      </c>
      <c r="AQ1894"/>
      <c r="AR1894"/>
      <c r="AS1894"/>
      <c r="AT1894"/>
      <c r="AU1894"/>
      <c r="AV1894"/>
    </row>
    <row r="1895" spans="27:48" ht="23.45" customHeight="1" x14ac:dyDescent="0.2">
      <c r="AA1895" s="97"/>
      <c r="AB1895" s="97"/>
      <c r="AC1895" s="97"/>
      <c r="AD1895" s="97"/>
      <c r="AE1895" s="97"/>
      <c r="AF1895" s="93"/>
      <c r="AG1895" s="93"/>
      <c r="AH1895" s="93"/>
      <c r="AI1895" s="30"/>
      <c r="AJ1895" s="30"/>
      <c r="AK1895" s="30"/>
      <c r="AL1895" s="30"/>
      <c r="AM1895" s="109"/>
      <c r="AN1895" s="109"/>
      <c r="AO1895" s="30"/>
      <c r="AP1895" s="109" t="s">
        <v>2632</v>
      </c>
      <c r="AQ1895"/>
      <c r="AR1895"/>
      <c r="AS1895"/>
      <c r="AT1895"/>
      <c r="AU1895"/>
      <c r="AV1895"/>
    </row>
    <row r="1896" spans="27:48" ht="23.45" customHeight="1" x14ac:dyDescent="0.2">
      <c r="AA1896" s="97"/>
      <c r="AB1896" s="97"/>
      <c r="AC1896" s="97"/>
      <c r="AD1896" s="97"/>
      <c r="AE1896" s="97"/>
      <c r="AF1896" s="93"/>
      <c r="AG1896" s="93"/>
      <c r="AH1896" s="93"/>
      <c r="AI1896" s="30"/>
      <c r="AJ1896" s="30"/>
      <c r="AK1896" s="30"/>
      <c r="AL1896" s="30"/>
      <c r="AM1896" s="109"/>
      <c r="AN1896" s="109"/>
      <c r="AO1896" s="30"/>
      <c r="AP1896" s="109" t="s">
        <v>2633</v>
      </c>
      <c r="AQ1896"/>
      <c r="AR1896"/>
      <c r="AS1896"/>
      <c r="AT1896"/>
      <c r="AU1896"/>
      <c r="AV1896"/>
    </row>
    <row r="1897" spans="27:48" ht="23.45" customHeight="1" x14ac:dyDescent="0.2">
      <c r="AA1897" s="97"/>
      <c r="AB1897" s="97"/>
      <c r="AC1897" s="97"/>
      <c r="AD1897" s="97"/>
      <c r="AE1897" s="97"/>
      <c r="AF1897" s="93"/>
      <c r="AG1897" s="93"/>
      <c r="AH1897" s="93"/>
      <c r="AI1897" s="30"/>
      <c r="AJ1897" s="30"/>
      <c r="AK1897" s="30"/>
      <c r="AL1897" s="30"/>
      <c r="AM1897" s="109"/>
      <c r="AN1897" s="109"/>
      <c r="AO1897" s="30"/>
      <c r="AP1897" s="109" t="s">
        <v>2634</v>
      </c>
      <c r="AQ1897"/>
      <c r="AR1897"/>
      <c r="AS1897"/>
      <c r="AT1897"/>
      <c r="AU1897"/>
      <c r="AV1897"/>
    </row>
    <row r="1898" spans="27:48" ht="23.45" customHeight="1" x14ac:dyDescent="0.2">
      <c r="AA1898" s="97"/>
      <c r="AB1898" s="97"/>
      <c r="AC1898" s="97"/>
      <c r="AD1898" s="97"/>
      <c r="AE1898" s="97"/>
      <c r="AF1898" s="93"/>
      <c r="AG1898" s="93"/>
      <c r="AH1898" s="93"/>
      <c r="AI1898" s="30"/>
      <c r="AJ1898" s="30"/>
      <c r="AK1898" s="30"/>
      <c r="AL1898" s="30"/>
      <c r="AM1898" s="109"/>
      <c r="AN1898" s="109"/>
      <c r="AO1898" s="30"/>
      <c r="AP1898" s="109" t="s">
        <v>2635</v>
      </c>
      <c r="AQ1898"/>
      <c r="AR1898"/>
      <c r="AS1898"/>
      <c r="AT1898"/>
      <c r="AU1898"/>
      <c r="AV1898"/>
    </row>
    <row r="1899" spans="27:48" ht="23.45" customHeight="1" x14ac:dyDescent="0.2">
      <c r="AA1899" s="97"/>
      <c r="AB1899" s="97"/>
      <c r="AC1899" s="97"/>
      <c r="AD1899" s="97"/>
      <c r="AE1899" s="97"/>
      <c r="AF1899" s="93"/>
      <c r="AG1899" s="93"/>
      <c r="AH1899" s="93"/>
      <c r="AI1899" s="30"/>
      <c r="AJ1899" s="30"/>
      <c r="AK1899" s="30"/>
      <c r="AL1899" s="30"/>
      <c r="AM1899" s="109"/>
      <c r="AN1899" s="109"/>
      <c r="AO1899" s="30"/>
      <c r="AP1899" s="109" t="s">
        <v>2636</v>
      </c>
      <c r="AQ1899"/>
      <c r="AR1899"/>
      <c r="AS1899"/>
      <c r="AT1899"/>
      <c r="AU1899"/>
      <c r="AV1899"/>
    </row>
    <row r="1900" spans="27:48" ht="23.45" customHeight="1" x14ac:dyDescent="0.2">
      <c r="AA1900" s="97"/>
      <c r="AB1900" s="97"/>
      <c r="AC1900" s="97"/>
      <c r="AD1900" s="97"/>
      <c r="AE1900" s="97"/>
      <c r="AF1900" s="93"/>
      <c r="AG1900" s="93"/>
      <c r="AH1900" s="93"/>
      <c r="AI1900" s="30"/>
      <c r="AJ1900" s="30"/>
      <c r="AK1900" s="30"/>
      <c r="AL1900" s="30"/>
      <c r="AM1900" s="109"/>
      <c r="AN1900" s="109"/>
      <c r="AO1900" s="30"/>
      <c r="AP1900" s="109" t="s">
        <v>2637</v>
      </c>
      <c r="AQ1900"/>
      <c r="AR1900"/>
      <c r="AS1900"/>
      <c r="AT1900"/>
      <c r="AU1900"/>
      <c r="AV1900"/>
    </row>
    <row r="1901" spans="27:48" ht="23.45" customHeight="1" x14ac:dyDescent="0.2">
      <c r="AA1901" s="97"/>
      <c r="AB1901" s="97"/>
      <c r="AC1901" s="97"/>
      <c r="AD1901" s="97"/>
      <c r="AE1901" s="97"/>
      <c r="AF1901" s="93"/>
      <c r="AG1901" s="93"/>
      <c r="AH1901" s="93"/>
      <c r="AI1901" s="30"/>
      <c r="AJ1901" s="30"/>
      <c r="AK1901" s="30"/>
      <c r="AL1901" s="30"/>
      <c r="AM1901" s="109"/>
      <c r="AN1901" s="109"/>
      <c r="AO1901" s="30"/>
      <c r="AP1901" s="109" t="s">
        <v>2638</v>
      </c>
      <c r="AQ1901"/>
      <c r="AR1901"/>
      <c r="AS1901"/>
      <c r="AT1901"/>
      <c r="AU1901"/>
      <c r="AV1901"/>
    </row>
    <row r="1902" spans="27:48" ht="23.45" customHeight="1" x14ac:dyDescent="0.2">
      <c r="AA1902" s="97"/>
      <c r="AB1902" s="97"/>
      <c r="AC1902" s="97"/>
      <c r="AD1902" s="97"/>
      <c r="AE1902" s="97"/>
      <c r="AF1902" s="93"/>
      <c r="AG1902" s="93"/>
      <c r="AH1902" s="93"/>
      <c r="AI1902" s="30"/>
      <c r="AJ1902" s="30"/>
      <c r="AK1902" s="30"/>
      <c r="AL1902" s="30"/>
      <c r="AM1902" s="109"/>
      <c r="AN1902" s="109"/>
      <c r="AO1902" s="30"/>
      <c r="AP1902" s="109">
        <v>961</v>
      </c>
      <c r="AQ1902"/>
      <c r="AR1902"/>
      <c r="AS1902"/>
      <c r="AT1902"/>
      <c r="AU1902"/>
      <c r="AV1902"/>
    </row>
    <row r="1903" spans="27:48" ht="23.45" customHeight="1" x14ac:dyDescent="0.2">
      <c r="AA1903" s="97"/>
      <c r="AB1903" s="97"/>
      <c r="AC1903" s="97"/>
      <c r="AD1903" s="97"/>
      <c r="AE1903" s="97"/>
      <c r="AF1903" s="93"/>
      <c r="AG1903" s="93"/>
      <c r="AH1903" s="93"/>
      <c r="AI1903" s="30"/>
      <c r="AJ1903" s="30"/>
      <c r="AK1903" s="30"/>
      <c r="AL1903" s="30"/>
      <c r="AM1903" s="109"/>
      <c r="AN1903" s="109"/>
      <c r="AO1903" s="30"/>
      <c r="AP1903" s="109">
        <v>118</v>
      </c>
      <c r="AQ1903"/>
      <c r="AR1903"/>
      <c r="AS1903"/>
      <c r="AT1903"/>
      <c r="AU1903"/>
      <c r="AV1903"/>
    </row>
    <row r="1904" spans="27:48" ht="23.45" customHeight="1" x14ac:dyDescent="0.2">
      <c r="AA1904" s="97"/>
      <c r="AB1904" s="97"/>
      <c r="AC1904" s="97"/>
      <c r="AD1904" s="97"/>
      <c r="AE1904" s="97"/>
      <c r="AF1904" s="93"/>
      <c r="AG1904" s="93"/>
      <c r="AH1904" s="93"/>
      <c r="AI1904" s="30"/>
      <c r="AJ1904" s="30"/>
      <c r="AK1904" s="30"/>
      <c r="AL1904" s="30"/>
      <c r="AM1904" s="109"/>
      <c r="AN1904" s="109"/>
      <c r="AO1904" s="30"/>
      <c r="AP1904" s="109">
        <v>149</v>
      </c>
      <c r="AQ1904"/>
      <c r="AR1904"/>
      <c r="AS1904"/>
      <c r="AT1904"/>
      <c r="AU1904"/>
      <c r="AV1904"/>
    </row>
    <row r="1905" spans="27:48" ht="23.45" customHeight="1" x14ac:dyDescent="0.2">
      <c r="AA1905" s="97"/>
      <c r="AB1905" s="97"/>
      <c r="AC1905" s="97"/>
      <c r="AD1905" s="97"/>
      <c r="AE1905" s="97"/>
      <c r="AF1905" s="93"/>
      <c r="AG1905" s="93"/>
      <c r="AH1905" s="93"/>
      <c r="AI1905" s="30"/>
      <c r="AJ1905" s="30"/>
      <c r="AK1905" s="30"/>
      <c r="AL1905" s="30"/>
      <c r="AM1905" s="109"/>
      <c r="AN1905" s="109"/>
      <c r="AO1905" s="30"/>
      <c r="AP1905" s="109">
        <v>147</v>
      </c>
      <c r="AQ1905"/>
      <c r="AR1905"/>
      <c r="AS1905"/>
      <c r="AT1905"/>
      <c r="AU1905"/>
      <c r="AV1905"/>
    </row>
    <row r="1906" spans="27:48" ht="23.45" customHeight="1" x14ac:dyDescent="0.2">
      <c r="AA1906" s="97"/>
      <c r="AB1906" s="97"/>
      <c r="AC1906" s="97"/>
      <c r="AD1906" s="97"/>
      <c r="AE1906" s="97"/>
      <c r="AF1906" s="93"/>
      <c r="AG1906" s="93"/>
      <c r="AH1906" s="93"/>
      <c r="AI1906" s="30"/>
      <c r="AJ1906" s="30"/>
      <c r="AK1906" s="30"/>
      <c r="AL1906" s="30"/>
      <c r="AM1906" s="109"/>
      <c r="AN1906" s="109"/>
      <c r="AO1906" s="30"/>
      <c r="AP1906" s="109" t="s">
        <v>2639</v>
      </c>
      <c r="AQ1906"/>
      <c r="AR1906"/>
      <c r="AS1906"/>
      <c r="AT1906"/>
      <c r="AU1906"/>
      <c r="AV1906"/>
    </row>
    <row r="1907" spans="27:48" ht="23.45" customHeight="1" x14ac:dyDescent="0.2">
      <c r="AA1907" s="97"/>
      <c r="AB1907" s="97"/>
      <c r="AC1907" s="97"/>
      <c r="AD1907" s="97"/>
      <c r="AE1907" s="97"/>
      <c r="AF1907" s="93"/>
      <c r="AG1907" s="93"/>
      <c r="AH1907" s="93"/>
      <c r="AI1907" s="30"/>
      <c r="AJ1907" s="30"/>
      <c r="AK1907" s="30"/>
      <c r="AL1907" s="30"/>
      <c r="AM1907" s="109"/>
      <c r="AN1907" s="109"/>
      <c r="AO1907" s="30"/>
      <c r="AP1907" s="109" t="s">
        <v>2640</v>
      </c>
      <c r="AQ1907"/>
      <c r="AR1907"/>
      <c r="AS1907"/>
      <c r="AT1907"/>
      <c r="AU1907"/>
      <c r="AV1907"/>
    </row>
    <row r="1908" spans="27:48" ht="23.45" customHeight="1" x14ac:dyDescent="0.2">
      <c r="AA1908" s="97"/>
      <c r="AB1908" s="97"/>
      <c r="AC1908" s="97"/>
      <c r="AD1908" s="97"/>
      <c r="AE1908" s="97"/>
      <c r="AF1908" s="93"/>
      <c r="AG1908" s="93"/>
      <c r="AH1908" s="93"/>
      <c r="AI1908" s="30"/>
      <c r="AJ1908" s="30"/>
      <c r="AK1908" s="30"/>
      <c r="AL1908" s="30"/>
      <c r="AM1908" s="109"/>
      <c r="AN1908" s="109"/>
      <c r="AO1908" s="30"/>
      <c r="AP1908" s="109" t="s">
        <v>2641</v>
      </c>
      <c r="AQ1908"/>
      <c r="AR1908"/>
      <c r="AS1908"/>
      <c r="AT1908"/>
      <c r="AU1908"/>
      <c r="AV1908"/>
    </row>
    <row r="1909" spans="27:48" ht="23.45" customHeight="1" x14ac:dyDescent="0.2">
      <c r="AA1909" s="97"/>
      <c r="AB1909" s="97"/>
      <c r="AC1909" s="97"/>
      <c r="AD1909" s="97"/>
      <c r="AE1909" s="97"/>
      <c r="AF1909" s="93"/>
      <c r="AG1909" s="93"/>
      <c r="AH1909" s="93"/>
      <c r="AI1909" s="30"/>
      <c r="AJ1909" s="30"/>
      <c r="AK1909" s="30"/>
      <c r="AL1909" s="30"/>
      <c r="AM1909" s="109"/>
      <c r="AN1909" s="109"/>
      <c r="AO1909" s="30"/>
      <c r="AP1909" s="109" t="s">
        <v>2642</v>
      </c>
      <c r="AQ1909"/>
      <c r="AR1909"/>
      <c r="AS1909"/>
      <c r="AT1909"/>
      <c r="AU1909"/>
      <c r="AV1909"/>
    </row>
    <row r="1910" spans="27:48" ht="23.45" customHeight="1" x14ac:dyDescent="0.2">
      <c r="AA1910" s="97"/>
      <c r="AB1910" s="97"/>
      <c r="AC1910" s="97"/>
      <c r="AD1910" s="97"/>
      <c r="AE1910" s="97"/>
      <c r="AF1910" s="93"/>
      <c r="AG1910" s="93"/>
      <c r="AH1910" s="93"/>
      <c r="AI1910" s="30"/>
      <c r="AJ1910" s="30"/>
      <c r="AK1910" s="30"/>
      <c r="AL1910" s="30"/>
      <c r="AM1910" s="109"/>
      <c r="AN1910" s="109"/>
      <c r="AO1910" s="30"/>
      <c r="AP1910" s="109" t="s">
        <v>2643</v>
      </c>
      <c r="AQ1910"/>
      <c r="AR1910"/>
      <c r="AS1910"/>
      <c r="AT1910"/>
      <c r="AU1910"/>
      <c r="AV1910"/>
    </row>
    <row r="1911" spans="27:48" ht="23.45" customHeight="1" x14ac:dyDescent="0.2">
      <c r="AA1911" s="97"/>
      <c r="AB1911" s="97"/>
      <c r="AC1911" s="97"/>
      <c r="AD1911" s="97"/>
      <c r="AE1911" s="97"/>
      <c r="AF1911" s="93"/>
      <c r="AG1911" s="93"/>
      <c r="AH1911" s="93"/>
      <c r="AI1911" s="30"/>
      <c r="AJ1911" s="30"/>
      <c r="AK1911" s="30"/>
      <c r="AL1911" s="30"/>
      <c r="AM1911" s="109"/>
      <c r="AN1911" s="109"/>
      <c r="AO1911" s="30"/>
      <c r="AP1911" s="109" t="s">
        <v>2644</v>
      </c>
      <c r="AQ1911"/>
      <c r="AR1911"/>
      <c r="AS1911"/>
      <c r="AT1911"/>
      <c r="AU1911"/>
      <c r="AV1911"/>
    </row>
    <row r="1912" spans="27:48" ht="23.45" customHeight="1" x14ac:dyDescent="0.2">
      <c r="AA1912" s="97"/>
      <c r="AB1912" s="97"/>
      <c r="AC1912" s="97"/>
      <c r="AD1912" s="97"/>
      <c r="AE1912" s="97"/>
      <c r="AF1912" s="93"/>
      <c r="AG1912" s="93"/>
      <c r="AH1912" s="93"/>
      <c r="AI1912" s="30"/>
      <c r="AJ1912" s="30"/>
      <c r="AK1912" s="30"/>
      <c r="AL1912" s="30"/>
      <c r="AM1912" s="109"/>
      <c r="AN1912" s="109"/>
      <c r="AO1912" s="30"/>
      <c r="AP1912" s="109" t="s">
        <v>2645</v>
      </c>
      <c r="AQ1912"/>
      <c r="AR1912"/>
      <c r="AS1912"/>
      <c r="AT1912"/>
      <c r="AU1912"/>
      <c r="AV1912"/>
    </row>
    <row r="1913" spans="27:48" ht="23.45" customHeight="1" x14ac:dyDescent="0.2">
      <c r="AA1913" s="97"/>
      <c r="AB1913" s="97"/>
      <c r="AC1913" s="97"/>
      <c r="AD1913" s="97"/>
      <c r="AE1913" s="97"/>
      <c r="AF1913" s="93"/>
      <c r="AG1913" s="93"/>
      <c r="AH1913" s="93"/>
      <c r="AI1913" s="30"/>
      <c r="AJ1913" s="30"/>
      <c r="AK1913" s="30"/>
      <c r="AL1913" s="30"/>
      <c r="AM1913" s="109"/>
      <c r="AN1913" s="109"/>
      <c r="AO1913" s="30"/>
      <c r="AP1913" s="109" t="s">
        <v>2646</v>
      </c>
      <c r="AQ1913"/>
      <c r="AR1913"/>
      <c r="AS1913"/>
      <c r="AT1913"/>
      <c r="AU1913"/>
      <c r="AV1913"/>
    </row>
    <row r="1914" spans="27:48" ht="23.45" customHeight="1" x14ac:dyDescent="0.2">
      <c r="AA1914" s="97"/>
      <c r="AB1914" s="97"/>
      <c r="AC1914" s="97"/>
      <c r="AD1914" s="97"/>
      <c r="AE1914" s="97"/>
      <c r="AF1914" s="93"/>
      <c r="AG1914" s="93"/>
      <c r="AH1914" s="93"/>
      <c r="AI1914" s="30"/>
      <c r="AJ1914" s="30"/>
      <c r="AK1914" s="30"/>
      <c r="AL1914" s="30"/>
      <c r="AM1914" s="109"/>
      <c r="AN1914" s="109"/>
      <c r="AO1914" s="30"/>
      <c r="AP1914" s="109" t="s">
        <v>2647</v>
      </c>
      <c r="AQ1914"/>
      <c r="AR1914"/>
      <c r="AS1914"/>
      <c r="AT1914"/>
      <c r="AU1914"/>
      <c r="AV1914"/>
    </row>
    <row r="1915" spans="27:48" ht="23.45" customHeight="1" x14ac:dyDescent="0.2">
      <c r="AA1915" s="97"/>
      <c r="AB1915" s="97"/>
      <c r="AC1915" s="97"/>
      <c r="AD1915" s="97"/>
      <c r="AE1915" s="97"/>
      <c r="AF1915" s="93"/>
      <c r="AG1915" s="93"/>
      <c r="AH1915" s="93"/>
      <c r="AI1915" s="30"/>
      <c r="AJ1915" s="30"/>
      <c r="AK1915" s="30"/>
      <c r="AL1915" s="30"/>
      <c r="AM1915" s="109"/>
      <c r="AN1915" s="109"/>
      <c r="AO1915" s="30"/>
      <c r="AP1915" s="109" t="s">
        <v>2648</v>
      </c>
      <c r="AQ1915"/>
      <c r="AR1915"/>
      <c r="AS1915"/>
      <c r="AT1915"/>
      <c r="AU1915"/>
      <c r="AV1915"/>
    </row>
    <row r="1916" spans="27:48" ht="23.45" customHeight="1" x14ac:dyDescent="0.2">
      <c r="AA1916" s="97"/>
      <c r="AB1916" s="97"/>
      <c r="AC1916" s="97"/>
      <c r="AD1916" s="97"/>
      <c r="AE1916" s="97"/>
      <c r="AF1916" s="93"/>
      <c r="AG1916" s="93"/>
      <c r="AH1916" s="93"/>
      <c r="AI1916" s="30"/>
      <c r="AJ1916" s="30"/>
      <c r="AK1916" s="30"/>
      <c r="AL1916" s="30"/>
      <c r="AM1916" s="109"/>
      <c r="AN1916" s="109"/>
      <c r="AO1916" s="30"/>
      <c r="AP1916" s="109" t="s">
        <v>2649</v>
      </c>
      <c r="AQ1916"/>
      <c r="AR1916"/>
      <c r="AS1916"/>
      <c r="AT1916"/>
      <c r="AU1916"/>
      <c r="AV1916"/>
    </row>
    <row r="1917" spans="27:48" ht="23.45" customHeight="1" x14ac:dyDescent="0.2">
      <c r="AA1917" s="97"/>
      <c r="AB1917" s="97"/>
      <c r="AC1917" s="97"/>
      <c r="AD1917" s="97"/>
      <c r="AE1917" s="97"/>
      <c r="AF1917" s="93"/>
      <c r="AG1917" s="93"/>
      <c r="AH1917" s="93"/>
      <c r="AI1917" s="30"/>
      <c r="AJ1917" s="30"/>
      <c r="AK1917" s="30"/>
      <c r="AL1917" s="30"/>
      <c r="AM1917" s="109"/>
      <c r="AN1917" s="109"/>
      <c r="AO1917" s="30"/>
      <c r="AP1917" s="109" t="s">
        <v>2650</v>
      </c>
      <c r="AQ1917"/>
      <c r="AR1917"/>
      <c r="AS1917"/>
      <c r="AT1917"/>
      <c r="AU1917"/>
      <c r="AV1917"/>
    </row>
    <row r="1918" spans="27:48" ht="23.45" customHeight="1" x14ac:dyDescent="0.2">
      <c r="AA1918" s="97"/>
      <c r="AB1918" s="97"/>
      <c r="AC1918" s="97"/>
      <c r="AD1918" s="97"/>
      <c r="AE1918" s="97"/>
      <c r="AF1918" s="93"/>
      <c r="AG1918" s="93"/>
      <c r="AH1918" s="93"/>
      <c r="AI1918" s="30"/>
      <c r="AJ1918" s="30"/>
      <c r="AK1918" s="30"/>
      <c r="AL1918" s="30"/>
      <c r="AM1918" s="109"/>
      <c r="AN1918" s="109"/>
      <c r="AO1918" s="30"/>
      <c r="AP1918" s="109" t="s">
        <v>2651</v>
      </c>
      <c r="AQ1918"/>
      <c r="AR1918"/>
      <c r="AS1918"/>
      <c r="AT1918"/>
      <c r="AU1918"/>
      <c r="AV1918"/>
    </row>
    <row r="1919" spans="27:48" ht="23.45" customHeight="1" x14ac:dyDescent="0.2">
      <c r="AA1919" s="97"/>
      <c r="AB1919" s="97"/>
      <c r="AC1919" s="97"/>
      <c r="AD1919" s="97"/>
      <c r="AE1919" s="97"/>
      <c r="AF1919" s="93"/>
      <c r="AG1919" s="93"/>
      <c r="AH1919" s="93"/>
      <c r="AI1919" s="30"/>
      <c r="AJ1919" s="30"/>
      <c r="AK1919" s="30"/>
      <c r="AL1919" s="30"/>
      <c r="AM1919" s="109"/>
      <c r="AN1919" s="109"/>
      <c r="AO1919" s="30"/>
      <c r="AP1919" s="109" t="s">
        <v>2652</v>
      </c>
      <c r="AQ1919"/>
      <c r="AR1919"/>
      <c r="AS1919"/>
      <c r="AT1919"/>
      <c r="AU1919"/>
      <c r="AV1919"/>
    </row>
    <row r="1920" spans="27:48" ht="23.45" customHeight="1" x14ac:dyDescent="0.2">
      <c r="AA1920" s="97"/>
      <c r="AB1920" s="97"/>
      <c r="AC1920" s="97"/>
      <c r="AD1920" s="97"/>
      <c r="AE1920" s="97"/>
      <c r="AF1920" s="93"/>
      <c r="AG1920" s="93"/>
      <c r="AH1920" s="93"/>
      <c r="AI1920" s="30"/>
      <c r="AJ1920" s="30"/>
      <c r="AK1920" s="30"/>
      <c r="AL1920" s="30"/>
      <c r="AM1920" s="109"/>
      <c r="AN1920" s="109"/>
      <c r="AO1920" s="30"/>
      <c r="AP1920" s="109" t="s">
        <v>2653</v>
      </c>
      <c r="AQ1920"/>
      <c r="AR1920"/>
      <c r="AS1920"/>
      <c r="AT1920"/>
      <c r="AU1920"/>
      <c r="AV1920"/>
    </row>
    <row r="1921" spans="27:48" ht="23.45" customHeight="1" x14ac:dyDescent="0.2">
      <c r="AA1921" s="97"/>
      <c r="AB1921" s="97"/>
      <c r="AC1921" s="97"/>
      <c r="AD1921" s="97"/>
      <c r="AE1921" s="97"/>
      <c r="AF1921" s="93"/>
      <c r="AG1921" s="93"/>
      <c r="AH1921" s="93"/>
      <c r="AI1921" s="30"/>
      <c r="AJ1921" s="30"/>
      <c r="AK1921" s="30"/>
      <c r="AL1921" s="30"/>
      <c r="AM1921" s="109"/>
      <c r="AN1921" s="109"/>
      <c r="AO1921" s="30"/>
      <c r="AP1921" s="109" t="s">
        <v>2654</v>
      </c>
      <c r="AQ1921"/>
      <c r="AR1921"/>
      <c r="AS1921"/>
      <c r="AT1921"/>
      <c r="AU1921"/>
      <c r="AV1921"/>
    </row>
    <row r="1922" spans="27:48" ht="23.45" customHeight="1" x14ac:dyDescent="0.2">
      <c r="AA1922" s="97"/>
      <c r="AB1922" s="97"/>
      <c r="AC1922" s="97"/>
      <c r="AD1922" s="97"/>
      <c r="AE1922" s="97"/>
      <c r="AF1922" s="93"/>
      <c r="AG1922" s="93"/>
      <c r="AH1922" s="93"/>
      <c r="AI1922" s="30"/>
      <c r="AJ1922" s="30"/>
      <c r="AK1922" s="30"/>
      <c r="AL1922" s="30"/>
      <c r="AM1922" s="109"/>
      <c r="AN1922" s="109"/>
      <c r="AO1922" s="30"/>
      <c r="AP1922" s="109" t="s">
        <v>2655</v>
      </c>
      <c r="AQ1922"/>
      <c r="AR1922"/>
      <c r="AS1922"/>
      <c r="AT1922"/>
      <c r="AU1922"/>
      <c r="AV1922"/>
    </row>
    <row r="1923" spans="27:48" ht="23.45" customHeight="1" x14ac:dyDescent="0.2">
      <c r="AA1923" s="97"/>
      <c r="AB1923" s="97"/>
      <c r="AC1923" s="97"/>
      <c r="AD1923" s="97"/>
      <c r="AE1923" s="97"/>
      <c r="AF1923" s="93"/>
      <c r="AG1923" s="93"/>
      <c r="AH1923" s="93"/>
      <c r="AI1923" s="30"/>
      <c r="AJ1923" s="30"/>
      <c r="AK1923" s="30"/>
      <c r="AL1923" s="30"/>
      <c r="AM1923" s="109"/>
      <c r="AN1923" s="109"/>
      <c r="AO1923" s="30"/>
      <c r="AP1923" s="109" t="s">
        <v>2656</v>
      </c>
      <c r="AQ1923"/>
      <c r="AR1923"/>
      <c r="AS1923"/>
      <c r="AT1923"/>
      <c r="AU1923"/>
      <c r="AV1923"/>
    </row>
    <row r="1924" spans="27:48" ht="23.45" customHeight="1" x14ac:dyDescent="0.2">
      <c r="AA1924" s="97"/>
      <c r="AB1924" s="97"/>
      <c r="AC1924" s="97"/>
      <c r="AD1924" s="97"/>
      <c r="AE1924" s="97"/>
      <c r="AF1924" s="93"/>
      <c r="AG1924" s="93"/>
      <c r="AH1924" s="93"/>
      <c r="AI1924" s="30"/>
      <c r="AJ1924" s="30"/>
      <c r="AK1924" s="30"/>
      <c r="AL1924" s="30"/>
      <c r="AM1924" s="109"/>
      <c r="AN1924" s="109"/>
      <c r="AO1924" s="30"/>
      <c r="AP1924" s="109" t="s">
        <v>2657</v>
      </c>
      <c r="AQ1924"/>
      <c r="AR1924"/>
      <c r="AS1924"/>
      <c r="AT1924"/>
      <c r="AU1924"/>
      <c r="AV1924"/>
    </row>
    <row r="1925" spans="27:48" ht="23.45" customHeight="1" x14ac:dyDescent="0.2">
      <c r="AA1925" s="97"/>
      <c r="AB1925" s="97"/>
      <c r="AC1925" s="97"/>
      <c r="AD1925" s="97"/>
      <c r="AE1925" s="97"/>
      <c r="AF1925" s="93"/>
      <c r="AG1925" s="93"/>
      <c r="AH1925" s="93"/>
      <c r="AI1925" s="30"/>
      <c r="AJ1925" s="30"/>
      <c r="AK1925" s="30"/>
      <c r="AL1925" s="30"/>
      <c r="AM1925" s="109"/>
      <c r="AN1925" s="109"/>
      <c r="AO1925" s="30"/>
      <c r="AP1925" s="109" t="s">
        <v>2658</v>
      </c>
      <c r="AQ1925"/>
      <c r="AR1925"/>
      <c r="AS1925"/>
      <c r="AT1925"/>
      <c r="AU1925"/>
      <c r="AV1925"/>
    </row>
    <row r="1926" spans="27:48" ht="23.45" customHeight="1" x14ac:dyDescent="0.2">
      <c r="AA1926" s="97"/>
      <c r="AB1926" s="97"/>
      <c r="AC1926" s="97"/>
      <c r="AD1926" s="97"/>
      <c r="AE1926" s="97"/>
      <c r="AF1926" s="93"/>
      <c r="AG1926" s="93"/>
      <c r="AH1926" s="93"/>
      <c r="AI1926" s="30"/>
      <c r="AJ1926" s="30"/>
      <c r="AK1926" s="30"/>
      <c r="AL1926" s="30"/>
      <c r="AM1926" s="109"/>
      <c r="AN1926" s="109"/>
      <c r="AO1926" s="30"/>
      <c r="AP1926" s="109" t="s">
        <v>2659</v>
      </c>
      <c r="AQ1926"/>
      <c r="AR1926"/>
      <c r="AS1926"/>
      <c r="AT1926"/>
      <c r="AU1926"/>
      <c r="AV1926"/>
    </row>
    <row r="1927" spans="27:48" ht="23.45" customHeight="1" x14ac:dyDescent="0.2">
      <c r="AA1927" s="97"/>
      <c r="AB1927" s="97"/>
      <c r="AC1927" s="97"/>
      <c r="AD1927" s="97"/>
      <c r="AE1927" s="97"/>
      <c r="AF1927" s="93"/>
      <c r="AG1927" s="93"/>
      <c r="AH1927" s="93"/>
      <c r="AI1927" s="30"/>
      <c r="AJ1927" s="30"/>
      <c r="AK1927" s="30"/>
      <c r="AL1927" s="30"/>
      <c r="AM1927" s="109"/>
      <c r="AN1927" s="109"/>
      <c r="AO1927" s="30"/>
      <c r="AP1927" s="109" t="s">
        <v>2660</v>
      </c>
      <c r="AQ1927"/>
      <c r="AR1927"/>
      <c r="AS1927"/>
      <c r="AT1927"/>
      <c r="AU1927"/>
      <c r="AV1927"/>
    </row>
    <row r="1928" spans="27:48" ht="23.45" customHeight="1" x14ac:dyDescent="0.2">
      <c r="AA1928" s="97"/>
      <c r="AB1928" s="97"/>
      <c r="AC1928" s="97"/>
      <c r="AD1928" s="97"/>
      <c r="AE1928" s="97"/>
      <c r="AF1928" s="93"/>
      <c r="AG1928" s="93"/>
      <c r="AH1928" s="93"/>
      <c r="AI1928" s="30"/>
      <c r="AJ1928" s="30"/>
      <c r="AK1928" s="30"/>
      <c r="AL1928" s="30"/>
      <c r="AM1928" s="109"/>
      <c r="AN1928" s="109"/>
      <c r="AO1928" s="30"/>
      <c r="AP1928" s="109" t="s">
        <v>2661</v>
      </c>
      <c r="AQ1928"/>
      <c r="AR1928"/>
      <c r="AS1928"/>
      <c r="AT1928"/>
      <c r="AU1928"/>
      <c r="AV1928"/>
    </row>
    <row r="1929" spans="27:48" ht="23.45" customHeight="1" x14ac:dyDescent="0.2">
      <c r="AA1929" s="97"/>
      <c r="AB1929" s="97"/>
      <c r="AC1929" s="97"/>
      <c r="AD1929" s="97"/>
      <c r="AE1929" s="97"/>
      <c r="AF1929" s="93"/>
      <c r="AG1929" s="93"/>
      <c r="AH1929" s="93"/>
      <c r="AI1929" s="30"/>
      <c r="AJ1929" s="30"/>
      <c r="AK1929" s="30"/>
      <c r="AL1929" s="30"/>
      <c r="AM1929" s="109"/>
      <c r="AN1929" s="109"/>
      <c r="AO1929" s="30"/>
      <c r="AP1929" s="109" t="s">
        <v>2662</v>
      </c>
      <c r="AQ1929"/>
      <c r="AR1929"/>
      <c r="AS1929"/>
      <c r="AT1929"/>
      <c r="AU1929"/>
      <c r="AV1929"/>
    </row>
    <row r="1930" spans="27:48" ht="23.45" customHeight="1" x14ac:dyDescent="0.2">
      <c r="AA1930" s="97"/>
      <c r="AB1930" s="97"/>
      <c r="AC1930" s="97"/>
      <c r="AD1930" s="97"/>
      <c r="AE1930" s="97"/>
      <c r="AF1930" s="93"/>
      <c r="AG1930" s="93"/>
      <c r="AH1930" s="93"/>
      <c r="AI1930" s="30"/>
      <c r="AJ1930" s="30"/>
      <c r="AK1930" s="30"/>
      <c r="AL1930" s="30"/>
      <c r="AM1930" s="109"/>
      <c r="AN1930" s="109"/>
      <c r="AO1930" s="30"/>
      <c r="AP1930" s="109" t="s">
        <v>2663</v>
      </c>
      <c r="AQ1930"/>
      <c r="AR1930"/>
      <c r="AS1930"/>
      <c r="AT1930"/>
      <c r="AU1930"/>
      <c r="AV1930"/>
    </row>
    <row r="1931" spans="27:48" ht="23.45" customHeight="1" x14ac:dyDescent="0.2">
      <c r="AA1931" s="97"/>
      <c r="AB1931" s="97"/>
      <c r="AC1931" s="97"/>
      <c r="AD1931" s="97"/>
      <c r="AE1931" s="97"/>
      <c r="AF1931" s="93"/>
      <c r="AG1931" s="93"/>
      <c r="AH1931" s="93"/>
      <c r="AI1931" s="30"/>
      <c r="AJ1931" s="30"/>
      <c r="AK1931" s="30"/>
      <c r="AL1931" s="30"/>
      <c r="AM1931" s="109"/>
      <c r="AN1931" s="109"/>
      <c r="AO1931" s="30"/>
      <c r="AP1931" s="109" t="s">
        <v>2664</v>
      </c>
      <c r="AQ1931"/>
      <c r="AR1931"/>
      <c r="AS1931"/>
      <c r="AT1931"/>
      <c r="AU1931"/>
      <c r="AV1931"/>
    </row>
    <row r="1932" spans="27:48" ht="23.45" customHeight="1" x14ac:dyDescent="0.2">
      <c r="AA1932" s="97"/>
      <c r="AB1932" s="97"/>
      <c r="AC1932" s="97"/>
      <c r="AD1932" s="97"/>
      <c r="AE1932" s="97"/>
      <c r="AF1932" s="93"/>
      <c r="AG1932" s="93"/>
      <c r="AH1932" s="93"/>
      <c r="AI1932" s="30"/>
      <c r="AJ1932" s="30"/>
      <c r="AK1932" s="30"/>
      <c r="AL1932" s="30"/>
      <c r="AM1932" s="109"/>
      <c r="AN1932" s="109"/>
      <c r="AO1932" s="30"/>
      <c r="AP1932" s="109" t="s">
        <v>2665</v>
      </c>
      <c r="AQ1932"/>
      <c r="AR1932"/>
      <c r="AS1932"/>
      <c r="AT1932"/>
      <c r="AU1932"/>
      <c r="AV1932"/>
    </row>
    <row r="1933" spans="27:48" ht="23.45" customHeight="1" x14ac:dyDescent="0.2">
      <c r="AA1933" s="97"/>
      <c r="AB1933" s="97"/>
      <c r="AC1933" s="97"/>
      <c r="AD1933" s="97"/>
      <c r="AE1933" s="97"/>
      <c r="AF1933" s="93"/>
      <c r="AG1933" s="93"/>
      <c r="AH1933" s="93"/>
      <c r="AI1933" s="30"/>
      <c r="AJ1933" s="30"/>
      <c r="AK1933" s="30"/>
      <c r="AL1933" s="30"/>
      <c r="AM1933" s="109"/>
      <c r="AN1933" s="109"/>
      <c r="AO1933" s="30"/>
      <c r="AP1933" s="109" t="s">
        <v>2666</v>
      </c>
      <c r="AQ1933"/>
      <c r="AR1933"/>
      <c r="AS1933"/>
      <c r="AT1933"/>
      <c r="AU1933"/>
      <c r="AV1933"/>
    </row>
    <row r="1934" spans="27:48" ht="23.45" customHeight="1" x14ac:dyDescent="0.2">
      <c r="AA1934" s="97"/>
      <c r="AB1934" s="97"/>
      <c r="AC1934" s="97"/>
      <c r="AD1934" s="97"/>
      <c r="AE1934" s="97"/>
      <c r="AF1934" s="93"/>
      <c r="AG1934" s="93"/>
      <c r="AH1934" s="93"/>
      <c r="AI1934" s="30"/>
      <c r="AJ1934" s="30"/>
      <c r="AK1934" s="30"/>
      <c r="AL1934" s="30"/>
      <c r="AM1934" s="109"/>
      <c r="AN1934" s="109"/>
      <c r="AO1934" s="30"/>
      <c r="AP1934" s="109" t="s">
        <v>2667</v>
      </c>
      <c r="AQ1934"/>
      <c r="AR1934"/>
      <c r="AS1934"/>
      <c r="AT1934"/>
      <c r="AU1934"/>
      <c r="AV1934"/>
    </row>
    <row r="1935" spans="27:48" ht="23.45" customHeight="1" x14ac:dyDescent="0.2">
      <c r="AA1935" s="97"/>
      <c r="AB1935" s="97"/>
      <c r="AC1935" s="97"/>
      <c r="AD1935" s="97"/>
      <c r="AE1935" s="97"/>
      <c r="AF1935" s="93"/>
      <c r="AG1935" s="93"/>
      <c r="AH1935" s="93"/>
      <c r="AI1935" s="30"/>
      <c r="AJ1935" s="30"/>
      <c r="AK1935" s="30"/>
      <c r="AL1935" s="30"/>
      <c r="AM1935" s="109"/>
      <c r="AN1935" s="109"/>
      <c r="AO1935" s="30"/>
      <c r="AP1935" s="109" t="s">
        <v>2668</v>
      </c>
      <c r="AQ1935"/>
      <c r="AR1935"/>
      <c r="AS1935"/>
      <c r="AT1935"/>
      <c r="AU1935"/>
      <c r="AV1935"/>
    </row>
    <row r="1936" spans="27:48" ht="23.45" customHeight="1" x14ac:dyDescent="0.2">
      <c r="AA1936" s="97"/>
      <c r="AB1936" s="97"/>
      <c r="AC1936" s="97"/>
      <c r="AD1936" s="97"/>
      <c r="AE1936" s="97"/>
      <c r="AF1936" s="93"/>
      <c r="AG1936" s="93"/>
      <c r="AH1936" s="93"/>
      <c r="AI1936" s="30"/>
      <c r="AJ1936" s="30"/>
      <c r="AK1936" s="30"/>
      <c r="AL1936" s="30"/>
      <c r="AM1936" s="109"/>
      <c r="AN1936" s="109"/>
      <c r="AO1936" s="30"/>
      <c r="AP1936" s="109" t="s">
        <v>2669</v>
      </c>
      <c r="AQ1936"/>
      <c r="AR1936"/>
      <c r="AS1936"/>
      <c r="AT1936"/>
      <c r="AU1936"/>
      <c r="AV1936"/>
    </row>
    <row r="1937" spans="27:48" ht="23.45" customHeight="1" x14ac:dyDescent="0.2">
      <c r="AA1937" s="97"/>
      <c r="AB1937" s="97"/>
      <c r="AC1937" s="97"/>
      <c r="AD1937" s="97"/>
      <c r="AE1937" s="97"/>
      <c r="AF1937" s="93"/>
      <c r="AG1937" s="93"/>
      <c r="AH1937" s="93"/>
      <c r="AI1937" s="30"/>
      <c r="AJ1937" s="30"/>
      <c r="AK1937" s="30"/>
      <c r="AL1937" s="30"/>
      <c r="AM1937" s="109"/>
      <c r="AN1937" s="109"/>
      <c r="AO1937" s="30"/>
      <c r="AP1937" s="109" t="s">
        <v>2670</v>
      </c>
      <c r="AQ1937"/>
      <c r="AR1937"/>
      <c r="AS1937"/>
      <c r="AT1937"/>
      <c r="AU1937"/>
      <c r="AV1937"/>
    </row>
    <row r="1938" spans="27:48" ht="23.45" customHeight="1" x14ac:dyDescent="0.2">
      <c r="AA1938" s="97"/>
      <c r="AB1938" s="97"/>
      <c r="AC1938" s="97"/>
      <c r="AD1938" s="97"/>
      <c r="AE1938" s="97"/>
      <c r="AF1938" s="93"/>
      <c r="AG1938" s="93"/>
      <c r="AH1938" s="93"/>
      <c r="AI1938" s="30"/>
      <c r="AJ1938" s="30"/>
      <c r="AK1938" s="30"/>
      <c r="AL1938" s="30"/>
      <c r="AM1938" s="109"/>
      <c r="AN1938" s="109"/>
      <c r="AO1938" s="30"/>
      <c r="AP1938" s="109" t="s">
        <v>2671</v>
      </c>
      <c r="AQ1938"/>
      <c r="AR1938"/>
      <c r="AS1938"/>
      <c r="AT1938"/>
      <c r="AU1938"/>
      <c r="AV1938"/>
    </row>
    <row r="1939" spans="27:48" ht="23.45" customHeight="1" x14ac:dyDescent="0.2">
      <c r="AA1939" s="97"/>
      <c r="AB1939" s="97"/>
      <c r="AC1939" s="97"/>
      <c r="AD1939" s="97"/>
      <c r="AE1939" s="97"/>
      <c r="AF1939" s="93"/>
      <c r="AG1939" s="93"/>
      <c r="AH1939" s="93"/>
      <c r="AI1939" s="30"/>
      <c r="AJ1939" s="30"/>
      <c r="AK1939" s="30"/>
      <c r="AL1939" s="30"/>
      <c r="AM1939" s="109"/>
      <c r="AN1939" s="109"/>
      <c r="AO1939" s="30"/>
      <c r="AP1939" s="109" t="s">
        <v>2672</v>
      </c>
      <c r="AQ1939"/>
      <c r="AR1939"/>
      <c r="AS1939"/>
      <c r="AT1939"/>
      <c r="AU1939"/>
      <c r="AV1939"/>
    </row>
    <row r="1940" spans="27:48" ht="23.45" customHeight="1" x14ac:dyDescent="0.2">
      <c r="AA1940" s="97"/>
      <c r="AB1940" s="97"/>
      <c r="AC1940" s="97"/>
      <c r="AD1940" s="97"/>
      <c r="AE1940" s="97"/>
      <c r="AF1940" s="93"/>
      <c r="AG1940" s="93"/>
      <c r="AH1940" s="93"/>
      <c r="AI1940" s="30"/>
      <c r="AJ1940" s="30"/>
      <c r="AK1940" s="30"/>
      <c r="AL1940" s="30"/>
      <c r="AM1940" s="109"/>
      <c r="AN1940" s="109"/>
      <c r="AO1940" s="30"/>
      <c r="AP1940" s="109" t="s">
        <v>2673</v>
      </c>
      <c r="AQ1940"/>
      <c r="AR1940"/>
      <c r="AS1940"/>
      <c r="AT1940"/>
      <c r="AU1940"/>
      <c r="AV1940"/>
    </row>
    <row r="1941" spans="27:48" ht="23.45" customHeight="1" x14ac:dyDescent="0.2">
      <c r="AA1941" s="97"/>
      <c r="AB1941" s="97"/>
      <c r="AC1941" s="97"/>
      <c r="AD1941" s="97"/>
      <c r="AE1941" s="97"/>
      <c r="AF1941" s="93"/>
      <c r="AG1941" s="93"/>
      <c r="AH1941" s="93"/>
      <c r="AI1941" s="30"/>
      <c r="AJ1941" s="30"/>
      <c r="AK1941" s="30"/>
      <c r="AL1941" s="30"/>
      <c r="AM1941" s="109"/>
      <c r="AN1941" s="109"/>
      <c r="AO1941" s="30"/>
      <c r="AP1941" s="109" t="s">
        <v>2674</v>
      </c>
      <c r="AQ1941"/>
      <c r="AR1941"/>
      <c r="AS1941"/>
      <c r="AT1941"/>
      <c r="AU1941"/>
      <c r="AV1941"/>
    </row>
    <row r="1942" spans="27:48" ht="23.45" customHeight="1" x14ac:dyDescent="0.2">
      <c r="AA1942" s="97"/>
      <c r="AB1942" s="97"/>
      <c r="AC1942" s="97"/>
      <c r="AD1942" s="97"/>
      <c r="AE1942" s="97"/>
      <c r="AF1942" s="93"/>
      <c r="AG1942" s="93"/>
      <c r="AH1942" s="93"/>
      <c r="AI1942" s="30"/>
      <c r="AJ1942" s="30"/>
      <c r="AK1942" s="30"/>
      <c r="AL1942" s="30"/>
      <c r="AM1942" s="109"/>
      <c r="AN1942" s="109"/>
      <c r="AO1942" s="30"/>
      <c r="AP1942" s="109" t="s">
        <v>2675</v>
      </c>
      <c r="AQ1942"/>
      <c r="AR1942"/>
      <c r="AS1942"/>
      <c r="AT1942"/>
      <c r="AU1942"/>
      <c r="AV1942"/>
    </row>
    <row r="1943" spans="27:48" ht="23.45" customHeight="1" x14ac:dyDescent="0.2">
      <c r="AA1943" s="97"/>
      <c r="AB1943" s="97"/>
      <c r="AC1943" s="97"/>
      <c r="AD1943" s="97"/>
      <c r="AE1943" s="97"/>
      <c r="AF1943" s="93"/>
      <c r="AG1943" s="93"/>
      <c r="AH1943" s="93"/>
      <c r="AI1943" s="30"/>
      <c r="AJ1943" s="30"/>
      <c r="AK1943" s="30"/>
      <c r="AL1943" s="30"/>
      <c r="AM1943" s="109"/>
      <c r="AN1943" s="109"/>
      <c r="AO1943" s="30"/>
      <c r="AP1943" s="109" t="s">
        <v>2676</v>
      </c>
      <c r="AQ1943"/>
      <c r="AR1943"/>
      <c r="AS1943"/>
      <c r="AT1943"/>
      <c r="AU1943"/>
      <c r="AV1943"/>
    </row>
    <row r="1944" spans="27:48" ht="23.45" customHeight="1" x14ac:dyDescent="0.2">
      <c r="AA1944" s="97"/>
      <c r="AB1944" s="97"/>
      <c r="AC1944" s="97"/>
      <c r="AD1944" s="97"/>
      <c r="AE1944" s="97"/>
      <c r="AF1944" s="93"/>
      <c r="AG1944" s="93"/>
      <c r="AH1944" s="93"/>
      <c r="AI1944" s="30"/>
      <c r="AJ1944" s="30"/>
      <c r="AK1944" s="30"/>
      <c r="AL1944" s="30"/>
      <c r="AM1944" s="109"/>
      <c r="AN1944" s="109"/>
      <c r="AO1944" s="30"/>
      <c r="AP1944" s="109" t="s">
        <v>2677</v>
      </c>
      <c r="AQ1944"/>
      <c r="AR1944"/>
      <c r="AS1944"/>
      <c r="AT1944"/>
      <c r="AU1944"/>
      <c r="AV1944"/>
    </row>
    <row r="1945" spans="27:48" ht="23.45" customHeight="1" x14ac:dyDescent="0.2">
      <c r="AA1945" s="97"/>
      <c r="AB1945" s="97"/>
      <c r="AC1945" s="97"/>
      <c r="AD1945" s="97"/>
      <c r="AE1945" s="97"/>
      <c r="AF1945" s="93"/>
      <c r="AG1945" s="93"/>
      <c r="AH1945" s="93"/>
      <c r="AI1945" s="30"/>
      <c r="AJ1945" s="30"/>
      <c r="AK1945" s="30"/>
      <c r="AL1945" s="30"/>
      <c r="AM1945" s="109"/>
      <c r="AN1945" s="109"/>
      <c r="AO1945" s="30"/>
      <c r="AP1945" s="109" t="s">
        <v>2678</v>
      </c>
      <c r="AQ1945"/>
      <c r="AR1945"/>
      <c r="AS1945"/>
      <c r="AT1945"/>
      <c r="AU1945"/>
      <c r="AV1945"/>
    </row>
    <row r="1946" spans="27:48" ht="23.45" customHeight="1" x14ac:dyDescent="0.2">
      <c r="AA1946" s="97"/>
      <c r="AB1946" s="97"/>
      <c r="AC1946" s="97"/>
      <c r="AD1946" s="97"/>
      <c r="AE1946" s="97"/>
      <c r="AF1946" s="93"/>
      <c r="AG1946" s="93"/>
      <c r="AH1946" s="93"/>
      <c r="AI1946" s="30"/>
      <c r="AJ1946" s="30"/>
      <c r="AK1946" s="30"/>
      <c r="AL1946" s="30"/>
      <c r="AM1946" s="109"/>
      <c r="AN1946" s="109"/>
      <c r="AO1946" s="30"/>
      <c r="AP1946" s="109" t="s">
        <v>2679</v>
      </c>
      <c r="AQ1946"/>
      <c r="AR1946"/>
      <c r="AS1946"/>
      <c r="AT1946"/>
      <c r="AU1946"/>
      <c r="AV1946"/>
    </row>
    <row r="1947" spans="27:48" ht="23.45" customHeight="1" x14ac:dyDescent="0.2">
      <c r="AA1947" s="97"/>
      <c r="AB1947" s="97"/>
      <c r="AC1947" s="97"/>
      <c r="AD1947" s="97"/>
      <c r="AE1947" s="97"/>
      <c r="AF1947" s="93"/>
      <c r="AG1947" s="93"/>
      <c r="AH1947" s="93"/>
      <c r="AI1947" s="30"/>
      <c r="AJ1947" s="30"/>
      <c r="AK1947" s="30"/>
      <c r="AL1947" s="30"/>
      <c r="AM1947" s="109"/>
      <c r="AN1947" s="109"/>
      <c r="AO1947" s="30"/>
      <c r="AP1947" s="109" t="s">
        <v>2680</v>
      </c>
      <c r="AQ1947"/>
      <c r="AR1947"/>
      <c r="AS1947"/>
      <c r="AT1947"/>
      <c r="AU1947"/>
      <c r="AV1947"/>
    </row>
    <row r="1948" spans="27:48" ht="23.45" customHeight="1" x14ac:dyDescent="0.2">
      <c r="AA1948" s="97"/>
      <c r="AB1948" s="97"/>
      <c r="AC1948" s="97"/>
      <c r="AD1948" s="97"/>
      <c r="AE1948" s="97"/>
      <c r="AF1948" s="93"/>
      <c r="AG1948" s="93"/>
      <c r="AH1948" s="93"/>
      <c r="AI1948" s="30"/>
      <c r="AJ1948" s="30"/>
      <c r="AK1948" s="30"/>
      <c r="AL1948" s="30"/>
      <c r="AM1948" s="109"/>
      <c r="AN1948" s="109"/>
      <c r="AO1948" s="30"/>
      <c r="AP1948" s="109" t="s">
        <v>2681</v>
      </c>
      <c r="AQ1948"/>
      <c r="AR1948"/>
      <c r="AS1948"/>
      <c r="AT1948"/>
      <c r="AU1948"/>
      <c r="AV1948"/>
    </row>
    <row r="1949" spans="27:48" ht="23.45" customHeight="1" x14ac:dyDescent="0.2">
      <c r="AA1949" s="97"/>
      <c r="AB1949" s="97"/>
      <c r="AC1949" s="97"/>
      <c r="AD1949" s="97"/>
      <c r="AE1949" s="97"/>
      <c r="AF1949" s="93"/>
      <c r="AG1949" s="93"/>
      <c r="AH1949" s="93"/>
      <c r="AI1949" s="30"/>
      <c r="AJ1949" s="30"/>
      <c r="AK1949" s="30"/>
      <c r="AL1949" s="30"/>
      <c r="AM1949" s="109"/>
      <c r="AN1949" s="109"/>
      <c r="AO1949" s="30"/>
      <c r="AP1949" s="109" t="s">
        <v>2682</v>
      </c>
      <c r="AQ1949"/>
      <c r="AR1949"/>
      <c r="AS1949"/>
      <c r="AT1949"/>
      <c r="AU1949"/>
      <c r="AV1949"/>
    </row>
    <row r="1950" spans="27:48" ht="23.45" customHeight="1" x14ac:dyDescent="0.2">
      <c r="AA1950" s="97"/>
      <c r="AB1950" s="97"/>
      <c r="AC1950" s="97"/>
      <c r="AD1950" s="97"/>
      <c r="AE1950" s="97"/>
      <c r="AF1950" s="93"/>
      <c r="AG1950" s="93"/>
      <c r="AH1950" s="93"/>
      <c r="AI1950" s="30"/>
      <c r="AJ1950" s="30"/>
      <c r="AK1950" s="30"/>
      <c r="AL1950" s="30"/>
      <c r="AM1950" s="109"/>
      <c r="AN1950" s="109"/>
      <c r="AO1950" s="30"/>
      <c r="AP1950" s="109" t="s">
        <v>2683</v>
      </c>
      <c r="AQ1950"/>
      <c r="AR1950"/>
      <c r="AS1950"/>
      <c r="AT1950"/>
      <c r="AU1950"/>
      <c r="AV1950"/>
    </row>
    <row r="1951" spans="27:48" ht="23.45" customHeight="1" x14ac:dyDescent="0.2">
      <c r="AA1951" s="97"/>
      <c r="AB1951" s="97"/>
      <c r="AC1951" s="97"/>
      <c r="AD1951" s="97"/>
      <c r="AE1951" s="97"/>
      <c r="AF1951" s="93"/>
      <c r="AG1951" s="93"/>
      <c r="AH1951" s="93"/>
      <c r="AI1951" s="30"/>
      <c r="AJ1951" s="30"/>
      <c r="AK1951" s="30"/>
      <c r="AL1951" s="30"/>
      <c r="AM1951" s="109"/>
      <c r="AN1951" s="109"/>
      <c r="AO1951" s="30"/>
      <c r="AP1951" s="109" t="s">
        <v>2684</v>
      </c>
      <c r="AQ1951"/>
      <c r="AR1951"/>
      <c r="AS1951"/>
      <c r="AT1951"/>
      <c r="AU1951"/>
      <c r="AV1951"/>
    </row>
    <row r="1952" spans="27:48" ht="23.45" customHeight="1" x14ac:dyDescent="0.2">
      <c r="AA1952" s="97"/>
      <c r="AB1952" s="97"/>
      <c r="AC1952" s="97"/>
      <c r="AD1952" s="97"/>
      <c r="AE1952" s="97"/>
      <c r="AF1952" s="93"/>
      <c r="AG1952" s="93"/>
      <c r="AH1952" s="93"/>
      <c r="AI1952" s="30"/>
      <c r="AJ1952" s="30"/>
      <c r="AK1952" s="30"/>
      <c r="AL1952" s="30"/>
      <c r="AM1952" s="109"/>
      <c r="AN1952" s="109"/>
      <c r="AO1952" s="30"/>
      <c r="AP1952" s="109" t="s">
        <v>2685</v>
      </c>
      <c r="AQ1952"/>
      <c r="AR1952"/>
      <c r="AS1952"/>
      <c r="AT1952"/>
      <c r="AU1952"/>
      <c r="AV1952"/>
    </row>
    <row r="1953" spans="27:48" ht="23.45" customHeight="1" x14ac:dyDescent="0.2">
      <c r="AA1953" s="97"/>
      <c r="AB1953" s="97"/>
      <c r="AC1953" s="97"/>
      <c r="AD1953" s="97"/>
      <c r="AE1953" s="97"/>
      <c r="AF1953" s="93"/>
      <c r="AG1953" s="93"/>
      <c r="AH1953" s="93"/>
      <c r="AI1953" s="30"/>
      <c r="AJ1953" s="30"/>
      <c r="AK1953" s="30"/>
      <c r="AL1953" s="30"/>
      <c r="AM1953" s="109"/>
      <c r="AN1953" s="109"/>
      <c r="AO1953" s="30"/>
      <c r="AP1953" s="109" t="s">
        <v>2686</v>
      </c>
      <c r="AQ1953"/>
      <c r="AR1953"/>
      <c r="AS1953"/>
      <c r="AT1953"/>
      <c r="AU1953"/>
      <c r="AV1953"/>
    </row>
    <row r="1954" spans="27:48" ht="23.45" customHeight="1" x14ac:dyDescent="0.2">
      <c r="AA1954" s="97"/>
      <c r="AB1954" s="97"/>
      <c r="AC1954" s="97"/>
      <c r="AD1954" s="97"/>
      <c r="AE1954" s="97"/>
      <c r="AF1954" s="93"/>
      <c r="AG1954" s="93"/>
      <c r="AH1954" s="93"/>
      <c r="AI1954" s="30"/>
      <c r="AJ1954" s="30"/>
      <c r="AK1954" s="30"/>
      <c r="AL1954" s="30"/>
      <c r="AM1954" s="109"/>
      <c r="AN1954" s="109"/>
      <c r="AO1954" s="30"/>
      <c r="AP1954" s="109" t="s">
        <v>2687</v>
      </c>
      <c r="AQ1954"/>
      <c r="AR1954"/>
      <c r="AS1954"/>
      <c r="AT1954"/>
      <c r="AU1954"/>
      <c r="AV1954"/>
    </row>
    <row r="1955" spans="27:48" ht="23.45" customHeight="1" x14ac:dyDescent="0.2">
      <c r="AA1955" s="97"/>
      <c r="AB1955" s="97"/>
      <c r="AC1955" s="97"/>
      <c r="AD1955" s="97"/>
      <c r="AE1955" s="97"/>
      <c r="AF1955" s="93"/>
      <c r="AG1955" s="93"/>
      <c r="AH1955" s="93"/>
      <c r="AI1955" s="30"/>
      <c r="AJ1955" s="30"/>
      <c r="AK1955" s="30"/>
      <c r="AL1955" s="30"/>
      <c r="AM1955" s="109"/>
      <c r="AN1955" s="109"/>
      <c r="AO1955" s="30"/>
      <c r="AP1955" s="109" t="s">
        <v>2688</v>
      </c>
      <c r="AQ1955"/>
      <c r="AR1955"/>
      <c r="AS1955"/>
      <c r="AT1955"/>
      <c r="AU1955"/>
      <c r="AV1955"/>
    </row>
    <row r="1956" spans="27:48" ht="23.45" customHeight="1" x14ac:dyDescent="0.2">
      <c r="AA1956" s="97"/>
      <c r="AB1956" s="97"/>
      <c r="AC1956" s="97"/>
      <c r="AD1956" s="97"/>
      <c r="AE1956" s="97"/>
      <c r="AF1956" s="93"/>
      <c r="AG1956" s="93"/>
      <c r="AH1956" s="93"/>
      <c r="AI1956" s="30"/>
      <c r="AJ1956" s="30"/>
      <c r="AK1956" s="30"/>
      <c r="AL1956" s="30"/>
      <c r="AM1956" s="109"/>
      <c r="AN1956" s="109"/>
      <c r="AO1956" s="30"/>
      <c r="AP1956" s="109" t="s">
        <v>2689</v>
      </c>
      <c r="AQ1956"/>
      <c r="AR1956"/>
      <c r="AS1956"/>
      <c r="AT1956"/>
      <c r="AU1956"/>
      <c r="AV1956"/>
    </row>
    <row r="1957" spans="27:48" ht="23.45" customHeight="1" x14ac:dyDescent="0.2">
      <c r="AA1957" s="97"/>
      <c r="AB1957" s="97"/>
      <c r="AC1957" s="97"/>
      <c r="AD1957" s="97"/>
      <c r="AE1957" s="97"/>
      <c r="AF1957" s="93"/>
      <c r="AG1957" s="93"/>
      <c r="AH1957" s="93"/>
      <c r="AI1957" s="30"/>
      <c r="AJ1957" s="30"/>
      <c r="AK1957" s="30"/>
      <c r="AL1957" s="30"/>
      <c r="AM1957" s="109"/>
      <c r="AN1957" s="109"/>
      <c r="AO1957" s="30"/>
      <c r="AP1957" s="109" t="s">
        <v>2690</v>
      </c>
      <c r="AQ1957"/>
      <c r="AR1957"/>
      <c r="AS1957"/>
      <c r="AT1957"/>
      <c r="AU1957"/>
      <c r="AV1957"/>
    </row>
    <row r="1958" spans="27:48" ht="23.45" customHeight="1" x14ac:dyDescent="0.2">
      <c r="AA1958" s="97"/>
      <c r="AB1958" s="97"/>
      <c r="AC1958" s="97"/>
      <c r="AD1958" s="97"/>
      <c r="AE1958" s="97"/>
      <c r="AF1958" s="93"/>
      <c r="AG1958" s="93"/>
      <c r="AH1958" s="93"/>
      <c r="AI1958" s="30"/>
      <c r="AJ1958" s="30"/>
      <c r="AK1958" s="30"/>
      <c r="AL1958" s="30"/>
      <c r="AM1958" s="109"/>
      <c r="AN1958" s="109"/>
      <c r="AO1958" s="30"/>
      <c r="AP1958" s="109" t="s">
        <v>2691</v>
      </c>
      <c r="AQ1958"/>
      <c r="AR1958"/>
      <c r="AS1958"/>
      <c r="AT1958"/>
      <c r="AU1958"/>
      <c r="AV1958"/>
    </row>
    <row r="1959" spans="27:48" ht="23.45" customHeight="1" x14ac:dyDescent="0.2">
      <c r="AA1959" s="97"/>
      <c r="AB1959" s="97"/>
      <c r="AC1959" s="97"/>
      <c r="AD1959" s="97"/>
      <c r="AE1959" s="97"/>
      <c r="AF1959" s="93"/>
      <c r="AG1959" s="93"/>
      <c r="AH1959" s="93"/>
      <c r="AI1959" s="30"/>
      <c r="AJ1959" s="30"/>
      <c r="AK1959" s="30"/>
      <c r="AL1959" s="30"/>
      <c r="AM1959" s="109"/>
      <c r="AN1959" s="109"/>
      <c r="AO1959" s="30"/>
      <c r="AP1959" s="109" t="s">
        <v>2692</v>
      </c>
      <c r="AQ1959"/>
      <c r="AR1959"/>
      <c r="AS1959"/>
      <c r="AT1959"/>
      <c r="AU1959"/>
      <c r="AV1959"/>
    </row>
    <row r="1960" spans="27:48" ht="23.45" customHeight="1" x14ac:dyDescent="0.2">
      <c r="AA1960" s="97"/>
      <c r="AB1960" s="97"/>
      <c r="AC1960" s="97"/>
      <c r="AD1960" s="97"/>
      <c r="AE1960" s="97"/>
      <c r="AF1960" s="93"/>
      <c r="AG1960" s="93"/>
      <c r="AH1960" s="93"/>
      <c r="AI1960" s="30"/>
      <c r="AJ1960" s="30"/>
      <c r="AK1960" s="30"/>
      <c r="AL1960" s="30"/>
      <c r="AM1960" s="109"/>
      <c r="AN1960" s="109"/>
      <c r="AO1960" s="30"/>
      <c r="AP1960" s="109" t="s">
        <v>2693</v>
      </c>
      <c r="AQ1960"/>
      <c r="AR1960"/>
      <c r="AS1960"/>
      <c r="AT1960"/>
      <c r="AU1960"/>
      <c r="AV1960"/>
    </row>
    <row r="1961" spans="27:48" ht="23.45" customHeight="1" x14ac:dyDescent="0.2">
      <c r="AA1961" s="97"/>
      <c r="AB1961" s="97"/>
      <c r="AC1961" s="97"/>
      <c r="AD1961" s="97"/>
      <c r="AE1961" s="97"/>
      <c r="AF1961" s="93"/>
      <c r="AG1961" s="93"/>
      <c r="AH1961" s="93"/>
      <c r="AI1961" s="30"/>
      <c r="AJ1961" s="30"/>
      <c r="AK1961" s="30"/>
      <c r="AL1961" s="30"/>
      <c r="AM1961" s="109"/>
      <c r="AN1961" s="109"/>
      <c r="AO1961" s="30"/>
      <c r="AP1961" s="109" t="s">
        <v>2694</v>
      </c>
      <c r="AQ1961"/>
      <c r="AR1961"/>
      <c r="AS1961"/>
      <c r="AT1961"/>
      <c r="AU1961"/>
      <c r="AV1961"/>
    </row>
    <row r="1962" spans="27:48" ht="23.45" customHeight="1" x14ac:dyDescent="0.2">
      <c r="AA1962" s="97"/>
      <c r="AB1962" s="97"/>
      <c r="AC1962" s="97"/>
      <c r="AD1962" s="97"/>
      <c r="AE1962" s="97"/>
      <c r="AF1962" s="93"/>
      <c r="AG1962" s="93"/>
      <c r="AH1962" s="93"/>
      <c r="AI1962" s="30"/>
      <c r="AJ1962" s="30"/>
      <c r="AK1962" s="30"/>
      <c r="AL1962" s="30"/>
      <c r="AM1962" s="109"/>
      <c r="AN1962" s="109"/>
      <c r="AO1962" s="30"/>
      <c r="AP1962" s="109" t="s">
        <v>2695</v>
      </c>
      <c r="AQ1962"/>
      <c r="AR1962"/>
      <c r="AS1962"/>
      <c r="AT1962"/>
      <c r="AU1962"/>
      <c r="AV1962"/>
    </row>
    <row r="1963" spans="27:48" ht="23.45" customHeight="1" x14ac:dyDescent="0.2">
      <c r="AA1963" s="97"/>
      <c r="AB1963" s="97"/>
      <c r="AC1963" s="97"/>
      <c r="AD1963" s="97"/>
      <c r="AE1963" s="97"/>
      <c r="AF1963" s="93"/>
      <c r="AG1963" s="93"/>
      <c r="AH1963" s="93"/>
      <c r="AI1963" s="30"/>
      <c r="AJ1963" s="30"/>
      <c r="AK1963" s="30"/>
      <c r="AL1963" s="30"/>
      <c r="AM1963" s="109"/>
      <c r="AN1963" s="109"/>
      <c r="AO1963" s="30"/>
      <c r="AP1963" s="109" t="s">
        <v>2696</v>
      </c>
      <c r="AQ1963"/>
      <c r="AR1963"/>
      <c r="AS1963"/>
      <c r="AT1963"/>
      <c r="AU1963"/>
      <c r="AV1963"/>
    </row>
    <row r="1964" spans="27:48" ht="23.45" customHeight="1" x14ac:dyDescent="0.2">
      <c r="AA1964" s="97"/>
      <c r="AB1964" s="97"/>
      <c r="AC1964" s="97"/>
      <c r="AD1964" s="97"/>
      <c r="AE1964" s="97"/>
      <c r="AF1964" s="93"/>
      <c r="AG1964" s="93"/>
      <c r="AH1964" s="93"/>
      <c r="AI1964" s="30"/>
      <c r="AJ1964" s="30"/>
      <c r="AK1964" s="30"/>
      <c r="AL1964" s="30"/>
      <c r="AM1964" s="109"/>
      <c r="AN1964" s="109"/>
      <c r="AO1964" s="30"/>
      <c r="AP1964" s="109" t="s">
        <v>2697</v>
      </c>
      <c r="AQ1964"/>
      <c r="AR1964"/>
      <c r="AS1964"/>
      <c r="AT1964"/>
      <c r="AU1964"/>
      <c r="AV1964"/>
    </row>
    <row r="1965" spans="27:48" ht="23.45" customHeight="1" x14ac:dyDescent="0.2">
      <c r="AA1965" s="97"/>
      <c r="AB1965" s="97"/>
      <c r="AC1965" s="97"/>
      <c r="AD1965" s="97"/>
      <c r="AE1965" s="97"/>
      <c r="AF1965" s="93"/>
      <c r="AG1965" s="93"/>
      <c r="AH1965" s="93"/>
      <c r="AI1965" s="30"/>
      <c r="AJ1965" s="30"/>
      <c r="AK1965" s="30"/>
      <c r="AL1965" s="30"/>
      <c r="AM1965" s="109"/>
      <c r="AN1965" s="109"/>
      <c r="AO1965" s="30"/>
      <c r="AP1965" s="109" t="s">
        <v>2698</v>
      </c>
      <c r="AQ1965"/>
      <c r="AR1965"/>
      <c r="AS1965"/>
      <c r="AT1965"/>
      <c r="AU1965"/>
      <c r="AV1965"/>
    </row>
    <row r="1966" spans="27:48" ht="23.45" customHeight="1" x14ac:dyDescent="0.2">
      <c r="AA1966" s="97"/>
      <c r="AB1966" s="97"/>
      <c r="AC1966" s="97"/>
      <c r="AD1966" s="97"/>
      <c r="AE1966" s="97"/>
      <c r="AF1966" s="93"/>
      <c r="AG1966" s="93"/>
      <c r="AH1966" s="93"/>
      <c r="AI1966" s="30"/>
      <c r="AJ1966" s="30"/>
      <c r="AK1966" s="30"/>
      <c r="AL1966" s="30"/>
      <c r="AM1966" s="109"/>
      <c r="AN1966" s="109"/>
      <c r="AO1966" s="30"/>
      <c r="AP1966" s="109" t="s">
        <v>2699</v>
      </c>
      <c r="AQ1966"/>
      <c r="AR1966"/>
      <c r="AS1966"/>
      <c r="AT1966"/>
      <c r="AU1966"/>
      <c r="AV1966"/>
    </row>
    <row r="1967" spans="27:48" ht="23.45" customHeight="1" x14ac:dyDescent="0.2">
      <c r="AA1967" s="97"/>
      <c r="AB1967" s="97"/>
      <c r="AC1967" s="97"/>
      <c r="AD1967" s="97"/>
      <c r="AE1967" s="97"/>
      <c r="AF1967" s="93"/>
      <c r="AG1967" s="93"/>
      <c r="AH1967" s="93"/>
      <c r="AI1967" s="30"/>
      <c r="AJ1967" s="30"/>
      <c r="AK1967" s="30"/>
      <c r="AL1967" s="30"/>
      <c r="AM1967" s="109"/>
      <c r="AN1967" s="109"/>
      <c r="AO1967" s="30"/>
      <c r="AP1967" s="109" t="s">
        <v>2700</v>
      </c>
      <c r="AQ1967"/>
      <c r="AR1967"/>
      <c r="AS1967"/>
      <c r="AT1967"/>
      <c r="AU1967"/>
      <c r="AV1967"/>
    </row>
    <row r="1968" spans="27:48" ht="23.45" customHeight="1" x14ac:dyDescent="0.2">
      <c r="AA1968" s="97"/>
      <c r="AB1968" s="97"/>
      <c r="AC1968" s="97"/>
      <c r="AD1968" s="97"/>
      <c r="AE1968" s="97"/>
      <c r="AF1968" s="93"/>
      <c r="AG1968" s="93"/>
      <c r="AH1968" s="93"/>
      <c r="AI1968" s="30"/>
      <c r="AJ1968" s="30"/>
      <c r="AK1968" s="30"/>
      <c r="AL1968" s="30"/>
      <c r="AM1968" s="109"/>
      <c r="AN1968" s="109"/>
      <c r="AO1968" s="30"/>
      <c r="AP1968" s="109" t="s">
        <v>2701</v>
      </c>
      <c r="AQ1968"/>
      <c r="AR1968"/>
      <c r="AS1968"/>
      <c r="AT1968"/>
      <c r="AU1968"/>
      <c r="AV1968"/>
    </row>
    <row r="1969" spans="27:48" ht="23.45" customHeight="1" x14ac:dyDescent="0.2">
      <c r="AA1969" s="97"/>
      <c r="AB1969" s="97"/>
      <c r="AC1969" s="97"/>
      <c r="AD1969" s="97"/>
      <c r="AE1969" s="97"/>
      <c r="AF1969" s="93"/>
      <c r="AG1969" s="93"/>
      <c r="AH1969" s="93"/>
      <c r="AI1969" s="30"/>
      <c r="AJ1969" s="30"/>
      <c r="AK1969" s="30"/>
      <c r="AL1969" s="30"/>
      <c r="AM1969" s="109"/>
      <c r="AN1969" s="109"/>
      <c r="AO1969" s="30"/>
      <c r="AP1969" s="109" t="s">
        <v>2702</v>
      </c>
      <c r="AQ1969"/>
      <c r="AR1969"/>
      <c r="AS1969"/>
      <c r="AT1969"/>
      <c r="AU1969"/>
      <c r="AV1969"/>
    </row>
    <row r="1970" spans="27:48" ht="23.45" customHeight="1" x14ac:dyDescent="0.2">
      <c r="AA1970" s="97"/>
      <c r="AB1970" s="97"/>
      <c r="AC1970" s="97"/>
      <c r="AD1970" s="97"/>
      <c r="AE1970" s="97"/>
      <c r="AF1970" s="93"/>
      <c r="AG1970" s="93"/>
      <c r="AH1970" s="93"/>
      <c r="AI1970" s="30"/>
      <c r="AJ1970" s="30"/>
      <c r="AK1970" s="30"/>
      <c r="AL1970" s="30"/>
      <c r="AM1970" s="109"/>
      <c r="AN1970" s="109"/>
      <c r="AO1970" s="30"/>
      <c r="AP1970" s="109" t="s">
        <v>2703</v>
      </c>
      <c r="AQ1970"/>
      <c r="AR1970"/>
      <c r="AS1970"/>
      <c r="AT1970"/>
      <c r="AU1970"/>
      <c r="AV1970"/>
    </row>
    <row r="1971" spans="27:48" ht="23.45" customHeight="1" x14ac:dyDescent="0.2">
      <c r="AA1971" s="97"/>
      <c r="AB1971" s="97"/>
      <c r="AC1971" s="97"/>
      <c r="AD1971" s="97"/>
      <c r="AE1971" s="97"/>
      <c r="AF1971" s="93"/>
      <c r="AG1971" s="93"/>
      <c r="AH1971" s="93"/>
      <c r="AI1971" s="30"/>
      <c r="AJ1971" s="30"/>
      <c r="AK1971" s="30"/>
      <c r="AL1971" s="30"/>
      <c r="AM1971" s="109"/>
      <c r="AN1971" s="109"/>
      <c r="AO1971" s="30"/>
      <c r="AP1971" s="109" t="s">
        <v>2704</v>
      </c>
      <c r="AQ1971"/>
      <c r="AR1971"/>
      <c r="AS1971"/>
      <c r="AT1971"/>
      <c r="AU1971"/>
      <c r="AV1971"/>
    </row>
    <row r="1972" spans="27:48" ht="23.45" customHeight="1" x14ac:dyDescent="0.2">
      <c r="AA1972" s="97"/>
      <c r="AB1972" s="97"/>
      <c r="AC1972" s="97"/>
      <c r="AD1972" s="97"/>
      <c r="AE1972" s="97"/>
      <c r="AF1972" s="93"/>
      <c r="AG1972" s="93"/>
      <c r="AH1972" s="93"/>
      <c r="AI1972" s="30"/>
      <c r="AJ1972" s="30"/>
      <c r="AK1972" s="30"/>
      <c r="AL1972" s="30"/>
      <c r="AM1972" s="109"/>
      <c r="AN1972" s="109"/>
      <c r="AO1972" s="30"/>
      <c r="AP1972" s="109" t="s">
        <v>2705</v>
      </c>
      <c r="AQ1972"/>
      <c r="AR1972"/>
      <c r="AS1972"/>
      <c r="AT1972"/>
      <c r="AU1972"/>
      <c r="AV1972"/>
    </row>
    <row r="1973" spans="27:48" ht="23.45" customHeight="1" x14ac:dyDescent="0.2">
      <c r="AA1973" s="97"/>
      <c r="AB1973" s="97"/>
      <c r="AC1973" s="97"/>
      <c r="AD1973" s="97"/>
      <c r="AE1973" s="97"/>
      <c r="AF1973" s="93"/>
      <c r="AG1973" s="93"/>
      <c r="AH1973" s="93"/>
      <c r="AI1973" s="30"/>
      <c r="AJ1973" s="30"/>
      <c r="AK1973" s="30"/>
      <c r="AL1973" s="30"/>
      <c r="AM1973" s="109"/>
      <c r="AN1973" s="109"/>
      <c r="AO1973" s="30"/>
      <c r="AP1973" s="109" t="s">
        <v>2706</v>
      </c>
      <c r="AQ1973"/>
      <c r="AR1973"/>
      <c r="AS1973"/>
      <c r="AT1973"/>
      <c r="AU1973"/>
      <c r="AV1973"/>
    </row>
    <row r="1974" spans="27:48" ht="23.45" customHeight="1" x14ac:dyDescent="0.2">
      <c r="AA1974" s="97"/>
      <c r="AB1974" s="97"/>
      <c r="AC1974" s="97"/>
      <c r="AD1974" s="97"/>
      <c r="AE1974" s="97"/>
      <c r="AF1974" s="93"/>
      <c r="AG1974" s="93"/>
      <c r="AH1974" s="93"/>
      <c r="AI1974" s="30"/>
      <c r="AJ1974" s="30"/>
      <c r="AK1974" s="30"/>
      <c r="AL1974" s="30"/>
      <c r="AM1974" s="109"/>
      <c r="AN1974" s="109"/>
      <c r="AO1974" s="30"/>
      <c r="AP1974" s="109" t="s">
        <v>2707</v>
      </c>
      <c r="AQ1974"/>
      <c r="AR1974"/>
      <c r="AS1974"/>
      <c r="AT1974"/>
      <c r="AU1974"/>
      <c r="AV1974"/>
    </row>
    <row r="1975" spans="27:48" ht="23.45" customHeight="1" x14ac:dyDescent="0.2">
      <c r="AA1975" s="97"/>
      <c r="AB1975" s="97"/>
      <c r="AC1975" s="97"/>
      <c r="AD1975" s="97"/>
      <c r="AE1975" s="97"/>
      <c r="AF1975" s="93"/>
      <c r="AG1975" s="93"/>
      <c r="AH1975" s="93"/>
      <c r="AI1975" s="30"/>
      <c r="AJ1975" s="30"/>
      <c r="AK1975" s="30"/>
      <c r="AL1975" s="30"/>
      <c r="AM1975" s="109"/>
      <c r="AN1975" s="109"/>
      <c r="AO1975" s="30"/>
      <c r="AP1975" s="109" t="s">
        <v>2708</v>
      </c>
      <c r="AQ1975"/>
      <c r="AR1975"/>
      <c r="AS1975"/>
      <c r="AT1975"/>
      <c r="AU1975"/>
      <c r="AV1975"/>
    </row>
    <row r="1976" spans="27:48" ht="23.45" customHeight="1" x14ac:dyDescent="0.2">
      <c r="AA1976" s="97"/>
      <c r="AB1976" s="97"/>
      <c r="AC1976" s="97"/>
      <c r="AD1976" s="97"/>
      <c r="AE1976" s="97"/>
      <c r="AF1976" s="93"/>
      <c r="AG1976" s="93"/>
      <c r="AH1976" s="93"/>
      <c r="AI1976" s="30"/>
      <c r="AJ1976" s="30"/>
      <c r="AK1976" s="30"/>
      <c r="AL1976" s="30"/>
      <c r="AM1976" s="109"/>
      <c r="AN1976" s="109"/>
      <c r="AO1976" s="30"/>
      <c r="AP1976" s="109" t="s">
        <v>2709</v>
      </c>
      <c r="AQ1976"/>
      <c r="AR1976"/>
      <c r="AS1976"/>
      <c r="AT1976"/>
      <c r="AU1976"/>
      <c r="AV1976"/>
    </row>
    <row r="1977" spans="27:48" ht="23.45" customHeight="1" x14ac:dyDescent="0.2">
      <c r="AA1977" s="97"/>
      <c r="AB1977" s="97"/>
      <c r="AC1977" s="97"/>
      <c r="AD1977" s="97"/>
      <c r="AE1977" s="97"/>
      <c r="AF1977" s="93"/>
      <c r="AG1977" s="93"/>
      <c r="AH1977" s="93"/>
      <c r="AI1977" s="30"/>
      <c r="AJ1977" s="30"/>
      <c r="AK1977" s="30"/>
      <c r="AL1977" s="30"/>
      <c r="AM1977" s="109"/>
      <c r="AN1977" s="109"/>
      <c r="AO1977" s="30"/>
      <c r="AP1977" s="109" t="s">
        <v>2710</v>
      </c>
      <c r="AQ1977"/>
      <c r="AR1977"/>
      <c r="AS1977"/>
      <c r="AT1977"/>
      <c r="AU1977"/>
      <c r="AV1977"/>
    </row>
    <row r="1978" spans="27:48" ht="23.45" customHeight="1" x14ac:dyDescent="0.2">
      <c r="AA1978" s="97"/>
      <c r="AB1978" s="97"/>
      <c r="AC1978" s="97"/>
      <c r="AD1978" s="97"/>
      <c r="AE1978" s="97"/>
      <c r="AF1978" s="93"/>
      <c r="AG1978" s="93"/>
      <c r="AH1978" s="93"/>
      <c r="AI1978" s="30"/>
      <c r="AJ1978" s="30"/>
      <c r="AK1978" s="30"/>
      <c r="AL1978" s="30"/>
      <c r="AM1978" s="109"/>
      <c r="AN1978" s="109"/>
      <c r="AO1978" s="30"/>
      <c r="AP1978" s="109" t="s">
        <v>2711</v>
      </c>
      <c r="AQ1978"/>
      <c r="AR1978"/>
      <c r="AS1978"/>
      <c r="AT1978"/>
      <c r="AU1978"/>
      <c r="AV1978"/>
    </row>
    <row r="1979" spans="27:48" ht="23.45" customHeight="1" x14ac:dyDescent="0.2">
      <c r="AA1979" s="97"/>
      <c r="AB1979" s="97"/>
      <c r="AC1979" s="97"/>
      <c r="AD1979" s="97"/>
      <c r="AE1979" s="97"/>
      <c r="AF1979" s="93"/>
      <c r="AG1979" s="93"/>
      <c r="AH1979" s="93"/>
      <c r="AI1979" s="30"/>
      <c r="AJ1979" s="30"/>
      <c r="AK1979" s="30"/>
      <c r="AL1979" s="30"/>
      <c r="AM1979" s="109"/>
      <c r="AN1979" s="109"/>
      <c r="AO1979" s="30"/>
      <c r="AP1979" s="109" t="s">
        <v>2712</v>
      </c>
      <c r="AQ1979"/>
      <c r="AR1979"/>
      <c r="AS1979"/>
      <c r="AT1979"/>
      <c r="AU1979"/>
      <c r="AV1979"/>
    </row>
    <row r="1980" spans="27:48" ht="23.45" customHeight="1" x14ac:dyDescent="0.2">
      <c r="AA1980" s="97"/>
      <c r="AB1980" s="97"/>
      <c r="AC1980" s="97"/>
      <c r="AD1980" s="97"/>
      <c r="AE1980" s="97"/>
      <c r="AF1980" s="93"/>
      <c r="AG1980" s="93"/>
      <c r="AH1980" s="93"/>
      <c r="AI1980" s="30"/>
      <c r="AJ1980" s="30"/>
      <c r="AK1980" s="30"/>
      <c r="AL1980" s="30"/>
      <c r="AM1980" s="109"/>
      <c r="AN1980" s="109"/>
      <c r="AO1980" s="30"/>
      <c r="AP1980" s="109" t="s">
        <v>2713</v>
      </c>
      <c r="AQ1980"/>
      <c r="AR1980"/>
      <c r="AS1980"/>
      <c r="AT1980"/>
      <c r="AU1980"/>
      <c r="AV1980"/>
    </row>
    <row r="1981" spans="27:48" ht="23.45" customHeight="1" x14ac:dyDescent="0.2">
      <c r="AA1981" s="97"/>
      <c r="AB1981" s="97"/>
      <c r="AC1981" s="97"/>
      <c r="AD1981" s="97"/>
      <c r="AE1981" s="97"/>
      <c r="AF1981" s="93"/>
      <c r="AG1981" s="93"/>
      <c r="AH1981" s="93"/>
      <c r="AI1981" s="30"/>
      <c r="AJ1981" s="30"/>
      <c r="AK1981" s="30"/>
      <c r="AL1981" s="30"/>
      <c r="AM1981" s="109"/>
      <c r="AN1981" s="109"/>
      <c r="AO1981" s="30"/>
      <c r="AP1981" s="109" t="s">
        <v>2714</v>
      </c>
      <c r="AQ1981"/>
      <c r="AR1981"/>
      <c r="AS1981"/>
      <c r="AT1981"/>
      <c r="AU1981"/>
      <c r="AV1981"/>
    </row>
    <row r="1982" spans="27:48" ht="23.45" customHeight="1" x14ac:dyDescent="0.2">
      <c r="AA1982" s="97"/>
      <c r="AB1982" s="97"/>
      <c r="AC1982" s="97"/>
      <c r="AD1982" s="97"/>
      <c r="AE1982" s="97"/>
      <c r="AF1982" s="93"/>
      <c r="AG1982" s="93"/>
      <c r="AH1982" s="93"/>
      <c r="AI1982" s="30"/>
      <c r="AJ1982" s="30"/>
      <c r="AK1982" s="30"/>
      <c r="AL1982" s="30"/>
      <c r="AM1982" s="109"/>
      <c r="AN1982" s="109"/>
      <c r="AO1982" s="30"/>
      <c r="AP1982" s="109" t="s">
        <v>2715</v>
      </c>
      <c r="AQ1982"/>
      <c r="AR1982"/>
      <c r="AS1982"/>
      <c r="AT1982"/>
      <c r="AU1982"/>
      <c r="AV1982"/>
    </row>
    <row r="1983" spans="27:48" ht="23.45" customHeight="1" x14ac:dyDescent="0.2">
      <c r="AA1983" s="97"/>
      <c r="AB1983" s="97"/>
      <c r="AC1983" s="97"/>
      <c r="AD1983" s="97"/>
      <c r="AE1983" s="97"/>
      <c r="AF1983" s="93"/>
      <c r="AG1983" s="93"/>
      <c r="AH1983" s="93"/>
      <c r="AI1983" s="30"/>
      <c r="AJ1983" s="30"/>
      <c r="AK1983" s="30"/>
      <c r="AL1983" s="30"/>
      <c r="AM1983" s="109"/>
      <c r="AN1983" s="109"/>
      <c r="AO1983" s="30"/>
      <c r="AP1983" s="109" t="s">
        <v>2716</v>
      </c>
      <c r="AQ1983"/>
      <c r="AR1983"/>
      <c r="AS1983"/>
      <c r="AT1983"/>
      <c r="AU1983"/>
      <c r="AV1983"/>
    </row>
    <row r="1984" spans="27:48" ht="23.45" customHeight="1" x14ac:dyDescent="0.2">
      <c r="AA1984" s="97"/>
      <c r="AB1984" s="97"/>
      <c r="AC1984" s="97"/>
      <c r="AD1984" s="97"/>
      <c r="AE1984" s="97"/>
      <c r="AF1984" s="93"/>
      <c r="AG1984" s="93"/>
      <c r="AH1984" s="93"/>
      <c r="AI1984" s="30"/>
      <c r="AJ1984" s="30"/>
      <c r="AK1984" s="30"/>
      <c r="AL1984" s="30"/>
      <c r="AM1984" s="109"/>
      <c r="AN1984" s="109"/>
      <c r="AO1984" s="30"/>
      <c r="AP1984" s="109" t="s">
        <v>2717</v>
      </c>
      <c r="AQ1984"/>
      <c r="AR1984"/>
      <c r="AS1984"/>
      <c r="AT1984"/>
      <c r="AU1984"/>
      <c r="AV1984"/>
    </row>
    <row r="1985" spans="27:48" ht="23.45" customHeight="1" x14ac:dyDescent="0.2">
      <c r="AA1985" s="97"/>
      <c r="AB1985" s="97"/>
      <c r="AC1985" s="97"/>
      <c r="AD1985" s="97"/>
      <c r="AE1985" s="97"/>
      <c r="AF1985" s="93"/>
      <c r="AG1985" s="93"/>
      <c r="AH1985" s="93"/>
      <c r="AI1985" s="30"/>
      <c r="AJ1985" s="30"/>
      <c r="AK1985" s="30"/>
      <c r="AL1985" s="30"/>
      <c r="AM1985" s="109"/>
      <c r="AN1985" s="109"/>
      <c r="AO1985" s="30"/>
      <c r="AP1985" s="109" t="s">
        <v>2718</v>
      </c>
      <c r="AQ1985"/>
      <c r="AR1985"/>
      <c r="AS1985"/>
      <c r="AT1985"/>
      <c r="AU1985"/>
      <c r="AV1985"/>
    </row>
    <row r="1986" spans="27:48" ht="23.45" customHeight="1" x14ac:dyDescent="0.2">
      <c r="AA1986" s="97"/>
      <c r="AB1986" s="97"/>
      <c r="AC1986" s="97"/>
      <c r="AD1986" s="97"/>
      <c r="AE1986" s="97"/>
      <c r="AF1986" s="93"/>
      <c r="AG1986" s="93"/>
      <c r="AH1986" s="93"/>
      <c r="AI1986" s="30"/>
      <c r="AJ1986" s="30"/>
      <c r="AK1986" s="30"/>
      <c r="AL1986" s="30"/>
      <c r="AM1986" s="109"/>
      <c r="AN1986" s="109"/>
      <c r="AO1986" s="30"/>
      <c r="AP1986" s="109" t="s">
        <v>2719</v>
      </c>
      <c r="AQ1986"/>
      <c r="AR1986"/>
      <c r="AS1986"/>
      <c r="AT1986"/>
      <c r="AU1986"/>
      <c r="AV1986"/>
    </row>
    <row r="1987" spans="27:48" ht="23.45" customHeight="1" x14ac:dyDescent="0.2">
      <c r="AA1987" s="97"/>
      <c r="AB1987" s="97"/>
      <c r="AC1987" s="97"/>
      <c r="AD1987" s="97"/>
      <c r="AE1987" s="97"/>
      <c r="AF1987" s="93"/>
      <c r="AG1987" s="93"/>
      <c r="AH1987" s="93"/>
      <c r="AI1987" s="30"/>
      <c r="AJ1987" s="30"/>
      <c r="AK1987" s="30"/>
      <c r="AL1987" s="30"/>
      <c r="AM1987" s="109"/>
      <c r="AN1987" s="109"/>
      <c r="AO1987" s="30"/>
      <c r="AP1987" s="109" t="s">
        <v>2720</v>
      </c>
      <c r="AQ1987"/>
      <c r="AR1987"/>
      <c r="AS1987"/>
      <c r="AT1987"/>
      <c r="AU1987"/>
      <c r="AV1987"/>
    </row>
    <row r="1988" spans="27:48" ht="23.45" customHeight="1" x14ac:dyDescent="0.2">
      <c r="AA1988" s="97"/>
      <c r="AB1988" s="97"/>
      <c r="AC1988" s="97"/>
      <c r="AD1988" s="97"/>
      <c r="AE1988" s="97"/>
      <c r="AF1988" s="93"/>
      <c r="AG1988" s="93"/>
      <c r="AH1988" s="93"/>
      <c r="AI1988" s="30"/>
      <c r="AJ1988" s="30"/>
      <c r="AK1988" s="30"/>
      <c r="AL1988" s="30"/>
      <c r="AM1988" s="109"/>
      <c r="AN1988" s="109"/>
      <c r="AO1988" s="30"/>
      <c r="AP1988" s="109" t="s">
        <v>2721</v>
      </c>
      <c r="AQ1988"/>
      <c r="AR1988"/>
      <c r="AS1988"/>
      <c r="AT1988"/>
      <c r="AU1988"/>
      <c r="AV1988"/>
    </row>
    <row r="1989" spans="27:48" ht="23.45" customHeight="1" x14ac:dyDescent="0.2">
      <c r="AA1989" s="97"/>
      <c r="AB1989" s="97"/>
      <c r="AC1989" s="97"/>
      <c r="AD1989" s="97"/>
      <c r="AE1989" s="97"/>
      <c r="AF1989" s="93"/>
      <c r="AG1989" s="93"/>
      <c r="AH1989" s="93"/>
      <c r="AI1989" s="30"/>
      <c r="AJ1989" s="30"/>
      <c r="AK1989" s="30"/>
      <c r="AL1989" s="30"/>
      <c r="AM1989" s="109"/>
      <c r="AN1989" s="109"/>
      <c r="AO1989" s="30"/>
      <c r="AP1989" s="109" t="s">
        <v>2722</v>
      </c>
      <c r="AQ1989"/>
      <c r="AR1989"/>
      <c r="AS1989"/>
      <c r="AT1989"/>
      <c r="AU1989"/>
      <c r="AV1989"/>
    </row>
    <row r="1990" spans="27:48" ht="23.45" customHeight="1" x14ac:dyDescent="0.2">
      <c r="AA1990" s="97"/>
      <c r="AB1990" s="97"/>
      <c r="AC1990" s="97"/>
      <c r="AD1990" s="97"/>
      <c r="AE1990" s="97"/>
      <c r="AF1990" s="93"/>
      <c r="AG1990" s="93"/>
      <c r="AH1990" s="93"/>
      <c r="AI1990" s="30"/>
      <c r="AJ1990" s="30"/>
      <c r="AK1990" s="30"/>
      <c r="AL1990" s="30"/>
      <c r="AM1990" s="109"/>
      <c r="AN1990" s="109"/>
      <c r="AO1990" s="30"/>
      <c r="AP1990" s="109" t="s">
        <v>2723</v>
      </c>
      <c r="AQ1990"/>
      <c r="AR1990"/>
      <c r="AS1990"/>
      <c r="AT1990"/>
      <c r="AU1990"/>
      <c r="AV1990"/>
    </row>
    <row r="1991" spans="27:48" ht="23.45" customHeight="1" x14ac:dyDescent="0.2">
      <c r="AA1991" s="97"/>
      <c r="AB1991" s="97"/>
      <c r="AC1991" s="97"/>
      <c r="AD1991" s="97"/>
      <c r="AE1991" s="97"/>
      <c r="AF1991" s="93"/>
      <c r="AG1991" s="93"/>
      <c r="AH1991" s="93"/>
      <c r="AI1991" s="30"/>
      <c r="AJ1991" s="30"/>
      <c r="AK1991" s="30"/>
      <c r="AL1991" s="30"/>
      <c r="AM1991" s="109"/>
      <c r="AN1991" s="109"/>
      <c r="AO1991" s="30"/>
      <c r="AP1991" s="109" t="s">
        <v>2724</v>
      </c>
      <c r="AQ1991"/>
      <c r="AR1991"/>
      <c r="AS1991"/>
      <c r="AT1991"/>
      <c r="AU1991"/>
      <c r="AV1991"/>
    </row>
    <row r="1992" spans="27:48" ht="23.45" customHeight="1" x14ac:dyDescent="0.2">
      <c r="AA1992" s="97"/>
      <c r="AB1992" s="97"/>
      <c r="AC1992" s="97"/>
      <c r="AD1992" s="97"/>
      <c r="AE1992" s="97"/>
      <c r="AF1992" s="93"/>
      <c r="AG1992" s="93"/>
      <c r="AH1992" s="93"/>
      <c r="AI1992" s="30"/>
      <c r="AJ1992" s="30"/>
      <c r="AK1992" s="30"/>
      <c r="AL1992" s="30"/>
      <c r="AM1992" s="109"/>
      <c r="AN1992" s="109"/>
      <c r="AO1992" s="30"/>
      <c r="AP1992" s="109" t="s">
        <v>2725</v>
      </c>
      <c r="AQ1992"/>
      <c r="AR1992"/>
      <c r="AS1992"/>
      <c r="AT1992"/>
      <c r="AU1992"/>
      <c r="AV1992"/>
    </row>
    <row r="1993" spans="27:48" ht="23.45" customHeight="1" x14ac:dyDescent="0.2">
      <c r="AA1993" s="97"/>
      <c r="AB1993" s="97"/>
      <c r="AC1993" s="97"/>
      <c r="AD1993" s="97"/>
      <c r="AE1993" s="97"/>
      <c r="AF1993" s="93"/>
      <c r="AG1993" s="93"/>
      <c r="AH1993" s="93"/>
      <c r="AI1993" s="30"/>
      <c r="AJ1993" s="30"/>
      <c r="AK1993" s="30"/>
      <c r="AL1993" s="30"/>
      <c r="AM1993" s="109"/>
      <c r="AN1993" s="109"/>
      <c r="AO1993" s="30"/>
      <c r="AP1993" s="109" t="s">
        <v>2726</v>
      </c>
      <c r="AQ1993"/>
      <c r="AR1993"/>
      <c r="AS1993"/>
      <c r="AT1993"/>
      <c r="AU1993"/>
      <c r="AV1993"/>
    </row>
    <row r="1994" spans="27:48" ht="23.45" customHeight="1" x14ac:dyDescent="0.2">
      <c r="AA1994" s="97"/>
      <c r="AB1994" s="97"/>
      <c r="AC1994" s="97"/>
      <c r="AD1994" s="97"/>
      <c r="AE1994" s="97"/>
      <c r="AF1994" s="93"/>
      <c r="AG1994" s="93"/>
      <c r="AH1994" s="93"/>
      <c r="AI1994" s="30"/>
      <c r="AJ1994" s="30"/>
      <c r="AK1994" s="30"/>
      <c r="AL1994" s="30"/>
      <c r="AM1994" s="109"/>
      <c r="AN1994" s="109"/>
      <c r="AO1994" s="30"/>
      <c r="AP1994" s="109" t="s">
        <v>2727</v>
      </c>
      <c r="AQ1994"/>
      <c r="AR1994"/>
      <c r="AS1994"/>
      <c r="AT1994"/>
      <c r="AU1994"/>
      <c r="AV1994"/>
    </row>
    <row r="1995" spans="27:48" ht="23.45" customHeight="1" x14ac:dyDescent="0.2">
      <c r="AA1995" s="97"/>
      <c r="AB1995" s="97"/>
      <c r="AC1995" s="97"/>
      <c r="AD1995" s="97"/>
      <c r="AE1995" s="97"/>
      <c r="AF1995" s="93"/>
      <c r="AG1995" s="93"/>
      <c r="AH1995" s="93"/>
      <c r="AI1995" s="30"/>
      <c r="AJ1995" s="30"/>
      <c r="AK1995" s="30"/>
      <c r="AL1995" s="30"/>
      <c r="AM1995" s="109"/>
      <c r="AN1995" s="109"/>
      <c r="AO1995" s="30"/>
      <c r="AP1995" s="109" t="s">
        <v>2728</v>
      </c>
      <c r="AQ1995"/>
      <c r="AR1995"/>
      <c r="AS1995"/>
      <c r="AT1995"/>
      <c r="AU1995"/>
      <c r="AV1995"/>
    </row>
    <row r="1996" spans="27:48" ht="23.45" customHeight="1" x14ac:dyDescent="0.2">
      <c r="AA1996" s="97"/>
      <c r="AB1996" s="97"/>
      <c r="AC1996" s="97"/>
      <c r="AD1996" s="97"/>
      <c r="AE1996" s="97"/>
      <c r="AF1996" s="93"/>
      <c r="AG1996" s="93"/>
      <c r="AH1996" s="93"/>
      <c r="AI1996" s="30"/>
      <c r="AJ1996" s="30"/>
      <c r="AK1996" s="30"/>
      <c r="AL1996" s="30"/>
      <c r="AM1996" s="109"/>
      <c r="AN1996" s="109"/>
      <c r="AO1996" s="30"/>
      <c r="AP1996" s="109" t="s">
        <v>2729</v>
      </c>
      <c r="AQ1996"/>
      <c r="AR1996"/>
      <c r="AS1996"/>
      <c r="AT1996"/>
      <c r="AU1996"/>
      <c r="AV1996"/>
    </row>
    <row r="1997" spans="27:48" ht="23.45" customHeight="1" x14ac:dyDescent="0.2">
      <c r="AA1997" s="97"/>
      <c r="AB1997" s="97"/>
      <c r="AC1997" s="97"/>
      <c r="AD1997" s="97"/>
      <c r="AE1997" s="97"/>
      <c r="AF1997" s="93"/>
      <c r="AG1997" s="93"/>
      <c r="AH1997" s="93"/>
      <c r="AI1997" s="30"/>
      <c r="AJ1997" s="30"/>
      <c r="AK1997" s="30"/>
      <c r="AL1997" s="30"/>
      <c r="AM1997" s="109"/>
      <c r="AN1997" s="109"/>
      <c r="AO1997" s="30"/>
      <c r="AP1997" s="109" t="s">
        <v>2730</v>
      </c>
      <c r="AQ1997"/>
      <c r="AR1997"/>
      <c r="AS1997"/>
      <c r="AT1997"/>
      <c r="AU1997"/>
      <c r="AV1997"/>
    </row>
    <row r="1998" spans="27:48" ht="23.45" customHeight="1" x14ac:dyDescent="0.2">
      <c r="AA1998" s="97"/>
      <c r="AB1998" s="97"/>
      <c r="AC1998" s="97"/>
      <c r="AD1998" s="97"/>
      <c r="AE1998" s="97"/>
      <c r="AF1998" s="93"/>
      <c r="AG1998" s="93"/>
      <c r="AH1998" s="93"/>
      <c r="AI1998" s="30"/>
      <c r="AJ1998" s="30"/>
      <c r="AK1998" s="30"/>
      <c r="AL1998" s="30"/>
      <c r="AM1998" s="109"/>
      <c r="AN1998" s="109"/>
      <c r="AO1998" s="30"/>
      <c r="AP1998" s="109" t="s">
        <v>2731</v>
      </c>
      <c r="AQ1998"/>
      <c r="AR1998"/>
      <c r="AS1998"/>
      <c r="AT1998"/>
      <c r="AU1998"/>
      <c r="AV1998"/>
    </row>
    <row r="1999" spans="27:48" ht="23.45" customHeight="1" x14ac:dyDescent="0.2">
      <c r="AA1999" s="97"/>
      <c r="AB1999" s="97"/>
      <c r="AC1999" s="97"/>
      <c r="AD1999" s="97"/>
      <c r="AE1999" s="97"/>
      <c r="AF1999" s="93"/>
      <c r="AG1999" s="93"/>
      <c r="AH1999" s="93"/>
      <c r="AI1999" s="30"/>
      <c r="AJ1999" s="30"/>
      <c r="AK1999" s="30"/>
      <c r="AL1999" s="30"/>
      <c r="AM1999" s="109"/>
      <c r="AN1999" s="109"/>
      <c r="AO1999" s="30"/>
      <c r="AP1999" s="109" t="s">
        <v>2732</v>
      </c>
      <c r="AQ1999"/>
      <c r="AR1999"/>
      <c r="AS1999"/>
      <c r="AT1999"/>
      <c r="AU1999"/>
      <c r="AV1999"/>
    </row>
    <row r="2000" spans="27:48" ht="23.45" customHeight="1" x14ac:dyDescent="0.2">
      <c r="AA2000" s="97"/>
      <c r="AB2000" s="97"/>
      <c r="AC2000" s="97"/>
      <c r="AD2000" s="97"/>
      <c r="AE2000" s="97"/>
      <c r="AF2000" s="93"/>
      <c r="AG2000" s="93"/>
      <c r="AH2000" s="93"/>
      <c r="AI2000" s="30"/>
      <c r="AJ2000" s="30"/>
      <c r="AK2000" s="30"/>
      <c r="AL2000" s="30"/>
      <c r="AM2000" s="109"/>
      <c r="AN2000" s="109"/>
      <c r="AO2000" s="30"/>
      <c r="AP2000" s="109" t="s">
        <v>2733</v>
      </c>
      <c r="AQ2000"/>
      <c r="AR2000"/>
      <c r="AS2000"/>
      <c r="AT2000"/>
      <c r="AU2000"/>
      <c r="AV2000"/>
    </row>
    <row r="2001" spans="27:48" ht="23.45" customHeight="1" x14ac:dyDescent="0.2">
      <c r="AA2001" s="97"/>
      <c r="AB2001" s="97"/>
      <c r="AC2001" s="97"/>
      <c r="AD2001" s="97"/>
      <c r="AE2001" s="97"/>
      <c r="AF2001" s="93"/>
      <c r="AG2001" s="93"/>
      <c r="AH2001" s="93"/>
      <c r="AI2001" s="30"/>
      <c r="AJ2001" s="30"/>
      <c r="AK2001" s="30"/>
      <c r="AL2001" s="30"/>
      <c r="AM2001" s="109"/>
      <c r="AN2001" s="109"/>
      <c r="AO2001" s="30"/>
      <c r="AP2001" s="109" t="s">
        <v>2734</v>
      </c>
      <c r="AQ2001"/>
      <c r="AR2001"/>
      <c r="AS2001"/>
      <c r="AT2001"/>
      <c r="AU2001"/>
      <c r="AV2001"/>
    </row>
    <row r="2002" spans="27:48" ht="23.45" customHeight="1" x14ac:dyDescent="0.2">
      <c r="AA2002" s="97"/>
      <c r="AB2002" s="97"/>
      <c r="AC2002" s="97"/>
      <c r="AD2002" s="97"/>
      <c r="AE2002" s="97"/>
      <c r="AF2002" s="93"/>
      <c r="AG2002" s="93"/>
      <c r="AH2002" s="93"/>
      <c r="AI2002" s="30"/>
      <c r="AJ2002" s="30"/>
      <c r="AK2002" s="30"/>
      <c r="AL2002" s="30"/>
      <c r="AM2002" s="109"/>
      <c r="AN2002" s="109"/>
      <c r="AO2002" s="30"/>
      <c r="AP2002" s="109" t="s">
        <v>2735</v>
      </c>
      <c r="AQ2002"/>
      <c r="AR2002"/>
      <c r="AS2002"/>
      <c r="AT2002"/>
      <c r="AU2002"/>
      <c r="AV2002"/>
    </row>
    <row r="2003" spans="27:48" ht="23.45" customHeight="1" x14ac:dyDescent="0.2">
      <c r="AA2003" s="97"/>
      <c r="AB2003" s="97"/>
      <c r="AC2003" s="97"/>
      <c r="AD2003" s="97"/>
      <c r="AE2003" s="97"/>
      <c r="AF2003" s="93"/>
      <c r="AG2003" s="93"/>
      <c r="AH2003" s="93"/>
      <c r="AI2003" s="30"/>
      <c r="AJ2003" s="30"/>
      <c r="AK2003" s="30"/>
      <c r="AL2003" s="30"/>
      <c r="AM2003" s="109"/>
      <c r="AN2003" s="109"/>
      <c r="AO2003" s="30"/>
      <c r="AP2003" s="109" t="s">
        <v>2736</v>
      </c>
      <c r="AQ2003"/>
      <c r="AR2003"/>
      <c r="AS2003"/>
      <c r="AT2003"/>
      <c r="AU2003"/>
      <c r="AV2003"/>
    </row>
    <row r="2004" spans="27:48" ht="23.45" customHeight="1" x14ac:dyDescent="0.2">
      <c r="AA2004" s="97"/>
      <c r="AB2004" s="97"/>
      <c r="AC2004" s="97"/>
      <c r="AD2004" s="97"/>
      <c r="AE2004" s="97"/>
      <c r="AF2004" s="93"/>
      <c r="AG2004" s="93"/>
      <c r="AH2004" s="93"/>
      <c r="AI2004" s="30"/>
      <c r="AJ2004" s="30"/>
      <c r="AK2004" s="30"/>
      <c r="AL2004" s="30"/>
      <c r="AM2004" s="109"/>
      <c r="AN2004" s="109"/>
      <c r="AO2004" s="30"/>
      <c r="AP2004" s="109" t="s">
        <v>2737</v>
      </c>
      <c r="AQ2004"/>
      <c r="AR2004"/>
      <c r="AS2004"/>
      <c r="AT2004"/>
      <c r="AU2004"/>
      <c r="AV2004"/>
    </row>
    <row r="2005" spans="27:48" ht="23.45" customHeight="1" x14ac:dyDescent="0.2">
      <c r="AA2005" s="97"/>
      <c r="AB2005" s="97"/>
      <c r="AC2005" s="97"/>
      <c r="AD2005" s="97"/>
      <c r="AE2005" s="97"/>
      <c r="AF2005" s="93"/>
      <c r="AG2005" s="93"/>
      <c r="AH2005" s="93"/>
      <c r="AI2005" s="30"/>
      <c r="AJ2005" s="30"/>
      <c r="AK2005" s="30"/>
      <c r="AL2005" s="30"/>
      <c r="AM2005" s="109"/>
      <c r="AN2005" s="109"/>
      <c r="AO2005" s="30"/>
      <c r="AP2005" s="109" t="s">
        <v>2738</v>
      </c>
      <c r="AQ2005"/>
      <c r="AR2005"/>
      <c r="AS2005"/>
      <c r="AT2005"/>
      <c r="AU2005"/>
      <c r="AV2005"/>
    </row>
    <row r="2006" spans="27:48" ht="23.45" customHeight="1" x14ac:dyDescent="0.2">
      <c r="AA2006" s="97"/>
      <c r="AB2006" s="97"/>
      <c r="AC2006" s="97"/>
      <c r="AD2006" s="97"/>
      <c r="AE2006" s="97"/>
      <c r="AF2006" s="93"/>
      <c r="AG2006" s="93"/>
      <c r="AH2006" s="93"/>
      <c r="AI2006" s="30"/>
      <c r="AJ2006" s="30"/>
      <c r="AK2006" s="30"/>
      <c r="AL2006" s="30"/>
      <c r="AM2006" s="109"/>
      <c r="AN2006" s="109"/>
      <c r="AO2006" s="30"/>
      <c r="AP2006" s="109" t="s">
        <v>2739</v>
      </c>
      <c r="AQ2006"/>
      <c r="AR2006"/>
      <c r="AS2006"/>
      <c r="AT2006"/>
      <c r="AU2006"/>
      <c r="AV2006"/>
    </row>
    <row r="2007" spans="27:48" ht="23.45" customHeight="1" x14ac:dyDescent="0.2">
      <c r="AA2007" s="97"/>
      <c r="AB2007" s="97"/>
      <c r="AC2007" s="97"/>
      <c r="AD2007" s="97"/>
      <c r="AE2007" s="97"/>
      <c r="AF2007" s="93"/>
      <c r="AG2007" s="93"/>
      <c r="AH2007" s="93"/>
      <c r="AI2007" s="30"/>
      <c r="AJ2007" s="30"/>
      <c r="AK2007" s="30"/>
      <c r="AL2007" s="30"/>
      <c r="AM2007" s="109"/>
      <c r="AN2007" s="109"/>
      <c r="AO2007" s="30"/>
      <c r="AP2007" s="109" t="s">
        <v>2740</v>
      </c>
      <c r="AQ2007"/>
      <c r="AR2007"/>
      <c r="AS2007"/>
      <c r="AT2007"/>
      <c r="AU2007"/>
      <c r="AV2007"/>
    </row>
    <row r="2008" spans="27:48" ht="23.45" customHeight="1" x14ac:dyDescent="0.2">
      <c r="AA2008" s="97"/>
      <c r="AB2008" s="97"/>
      <c r="AC2008" s="97"/>
      <c r="AD2008" s="97"/>
      <c r="AE2008" s="97"/>
      <c r="AF2008" s="93"/>
      <c r="AG2008" s="93"/>
      <c r="AH2008" s="93"/>
      <c r="AI2008" s="30"/>
      <c r="AJ2008" s="30"/>
      <c r="AK2008" s="30"/>
      <c r="AL2008" s="30"/>
      <c r="AM2008" s="109"/>
      <c r="AN2008" s="109"/>
      <c r="AO2008" s="30"/>
      <c r="AP2008" s="109" t="s">
        <v>2741</v>
      </c>
      <c r="AQ2008"/>
      <c r="AR2008"/>
      <c r="AS2008"/>
      <c r="AT2008"/>
      <c r="AU2008"/>
      <c r="AV2008"/>
    </row>
    <row r="2009" spans="27:48" ht="23.45" customHeight="1" x14ac:dyDescent="0.2">
      <c r="AA2009" s="97"/>
      <c r="AB2009" s="97"/>
      <c r="AC2009" s="97"/>
      <c r="AD2009" s="97"/>
      <c r="AE2009" s="97"/>
      <c r="AF2009" s="93"/>
      <c r="AG2009" s="93"/>
      <c r="AH2009" s="93"/>
      <c r="AI2009" s="30"/>
      <c r="AJ2009" s="30"/>
      <c r="AK2009" s="30"/>
      <c r="AL2009" s="30"/>
      <c r="AM2009" s="109"/>
      <c r="AN2009" s="109"/>
      <c r="AO2009" s="30"/>
      <c r="AP2009" s="109" t="s">
        <v>2742</v>
      </c>
      <c r="AQ2009"/>
      <c r="AR2009"/>
      <c r="AS2009"/>
      <c r="AT2009"/>
      <c r="AU2009"/>
      <c r="AV2009"/>
    </row>
    <row r="2010" spans="27:48" ht="23.45" customHeight="1" x14ac:dyDescent="0.2">
      <c r="AA2010" s="97"/>
      <c r="AB2010" s="97"/>
      <c r="AC2010" s="97"/>
      <c r="AD2010" s="97"/>
      <c r="AE2010" s="97"/>
      <c r="AF2010" s="93"/>
      <c r="AG2010" s="93"/>
      <c r="AH2010" s="93"/>
      <c r="AI2010" s="30"/>
      <c r="AJ2010" s="30"/>
      <c r="AK2010" s="30"/>
      <c r="AL2010" s="30"/>
      <c r="AM2010" s="109"/>
      <c r="AN2010" s="109"/>
      <c r="AO2010" s="30"/>
      <c r="AP2010" s="109" t="s">
        <v>2743</v>
      </c>
      <c r="AQ2010"/>
      <c r="AR2010"/>
      <c r="AS2010"/>
      <c r="AT2010"/>
      <c r="AU2010"/>
      <c r="AV2010"/>
    </row>
    <row r="2011" spans="27:48" ht="23.45" customHeight="1" x14ac:dyDescent="0.2">
      <c r="AA2011" s="97"/>
      <c r="AB2011" s="97"/>
      <c r="AC2011" s="97"/>
      <c r="AD2011" s="97"/>
      <c r="AE2011" s="97"/>
      <c r="AF2011" s="93"/>
      <c r="AG2011" s="93"/>
      <c r="AH2011" s="93"/>
      <c r="AI2011" s="30"/>
      <c r="AJ2011" s="30"/>
      <c r="AK2011" s="30"/>
      <c r="AL2011" s="30"/>
      <c r="AM2011" s="109"/>
      <c r="AN2011" s="109"/>
      <c r="AO2011" s="30"/>
      <c r="AP2011" s="109" t="s">
        <v>2744</v>
      </c>
      <c r="AQ2011"/>
      <c r="AR2011"/>
      <c r="AS2011"/>
      <c r="AT2011"/>
      <c r="AU2011"/>
      <c r="AV2011"/>
    </row>
    <row r="2012" spans="27:48" ht="23.45" customHeight="1" x14ac:dyDescent="0.2">
      <c r="AA2012" s="97"/>
      <c r="AB2012" s="97"/>
      <c r="AC2012" s="97"/>
      <c r="AD2012" s="97"/>
      <c r="AE2012" s="97"/>
      <c r="AF2012" s="93"/>
      <c r="AG2012" s="93"/>
      <c r="AH2012" s="93"/>
      <c r="AI2012" s="30"/>
      <c r="AJ2012" s="30"/>
      <c r="AK2012" s="30"/>
      <c r="AL2012" s="30"/>
      <c r="AM2012" s="109"/>
      <c r="AN2012" s="109"/>
      <c r="AO2012" s="30"/>
      <c r="AP2012" s="109" t="s">
        <v>2745</v>
      </c>
      <c r="AQ2012"/>
      <c r="AR2012"/>
      <c r="AS2012"/>
      <c r="AT2012"/>
      <c r="AU2012"/>
      <c r="AV2012"/>
    </row>
    <row r="2013" spans="27:48" ht="23.45" customHeight="1" x14ac:dyDescent="0.2">
      <c r="AA2013" s="97"/>
      <c r="AB2013" s="97"/>
      <c r="AC2013" s="97"/>
      <c r="AD2013" s="97"/>
      <c r="AE2013" s="97"/>
      <c r="AF2013" s="93"/>
      <c r="AG2013" s="93"/>
      <c r="AH2013" s="93"/>
      <c r="AI2013" s="30"/>
      <c r="AJ2013" s="30"/>
      <c r="AK2013" s="30"/>
      <c r="AL2013" s="30"/>
      <c r="AM2013" s="109"/>
      <c r="AN2013" s="109"/>
      <c r="AO2013" s="30"/>
      <c r="AP2013" s="109" t="s">
        <v>2746</v>
      </c>
      <c r="AQ2013"/>
      <c r="AR2013"/>
      <c r="AS2013"/>
      <c r="AT2013"/>
      <c r="AU2013"/>
      <c r="AV2013"/>
    </row>
    <row r="2014" spans="27:48" ht="23.45" customHeight="1" x14ac:dyDescent="0.2">
      <c r="AA2014" s="97"/>
      <c r="AB2014" s="97"/>
      <c r="AC2014" s="97"/>
      <c r="AD2014" s="97"/>
      <c r="AE2014" s="97"/>
      <c r="AF2014" s="93"/>
      <c r="AG2014" s="93"/>
      <c r="AH2014" s="93"/>
      <c r="AI2014" s="30"/>
      <c r="AJ2014" s="30"/>
      <c r="AK2014" s="30"/>
      <c r="AL2014" s="30"/>
      <c r="AM2014" s="109"/>
      <c r="AN2014" s="109"/>
      <c r="AO2014" s="30"/>
      <c r="AP2014" s="109" t="s">
        <v>2747</v>
      </c>
      <c r="AQ2014"/>
      <c r="AR2014"/>
      <c r="AS2014"/>
      <c r="AT2014"/>
      <c r="AU2014"/>
      <c r="AV2014"/>
    </row>
    <row r="2015" spans="27:48" ht="23.45" customHeight="1" x14ac:dyDescent="0.2">
      <c r="AA2015" s="97"/>
      <c r="AB2015" s="97"/>
      <c r="AC2015" s="97"/>
      <c r="AD2015" s="97"/>
      <c r="AE2015" s="97"/>
      <c r="AF2015" s="93"/>
      <c r="AG2015" s="93"/>
      <c r="AH2015" s="93"/>
      <c r="AI2015" s="30"/>
      <c r="AJ2015" s="30"/>
      <c r="AK2015" s="30"/>
      <c r="AL2015" s="30"/>
      <c r="AM2015" s="109"/>
      <c r="AN2015" s="109"/>
      <c r="AO2015" s="30"/>
      <c r="AP2015" s="109" t="s">
        <v>2748</v>
      </c>
      <c r="AQ2015"/>
      <c r="AR2015"/>
      <c r="AS2015"/>
      <c r="AT2015"/>
      <c r="AU2015"/>
      <c r="AV2015"/>
    </row>
    <row r="2016" spans="27:48" ht="23.45" customHeight="1" x14ac:dyDescent="0.2">
      <c r="AA2016" s="97"/>
      <c r="AB2016" s="97"/>
      <c r="AC2016" s="97"/>
      <c r="AD2016" s="97"/>
      <c r="AE2016" s="97"/>
      <c r="AF2016" s="93"/>
      <c r="AG2016" s="93"/>
      <c r="AH2016" s="93"/>
      <c r="AI2016" s="30"/>
      <c r="AJ2016" s="30"/>
      <c r="AK2016" s="30"/>
      <c r="AL2016" s="30"/>
      <c r="AM2016" s="109"/>
      <c r="AN2016" s="109"/>
      <c r="AO2016" s="30"/>
      <c r="AP2016" s="109" t="s">
        <v>2749</v>
      </c>
      <c r="AQ2016"/>
      <c r="AR2016"/>
      <c r="AS2016"/>
      <c r="AT2016"/>
      <c r="AU2016"/>
      <c r="AV2016"/>
    </row>
    <row r="2017" spans="27:48" ht="23.45" customHeight="1" x14ac:dyDescent="0.2">
      <c r="AA2017" s="97"/>
      <c r="AB2017" s="97"/>
      <c r="AC2017" s="97"/>
      <c r="AD2017" s="97"/>
      <c r="AE2017" s="97"/>
      <c r="AF2017" s="93"/>
      <c r="AG2017" s="93"/>
      <c r="AH2017" s="93"/>
      <c r="AI2017" s="30"/>
      <c r="AJ2017" s="30"/>
      <c r="AK2017" s="30"/>
      <c r="AL2017" s="30"/>
      <c r="AM2017" s="109"/>
      <c r="AN2017" s="109"/>
      <c r="AO2017" s="30"/>
      <c r="AP2017" s="109" t="s">
        <v>2750</v>
      </c>
      <c r="AQ2017"/>
      <c r="AR2017"/>
      <c r="AS2017"/>
      <c r="AT2017"/>
      <c r="AU2017"/>
      <c r="AV2017"/>
    </row>
    <row r="2018" spans="27:48" ht="23.45" customHeight="1" x14ac:dyDescent="0.2">
      <c r="AA2018" s="97"/>
      <c r="AB2018" s="97"/>
      <c r="AC2018" s="97"/>
      <c r="AD2018" s="97"/>
      <c r="AE2018" s="97"/>
      <c r="AF2018" s="93"/>
      <c r="AG2018" s="93"/>
      <c r="AH2018" s="93"/>
      <c r="AI2018" s="30"/>
      <c r="AJ2018" s="30"/>
      <c r="AK2018" s="30"/>
      <c r="AL2018" s="30"/>
      <c r="AM2018" s="109"/>
      <c r="AN2018" s="109"/>
      <c r="AO2018" s="30"/>
      <c r="AP2018" s="109" t="s">
        <v>2751</v>
      </c>
      <c r="AQ2018"/>
      <c r="AR2018"/>
      <c r="AS2018"/>
      <c r="AT2018"/>
      <c r="AU2018"/>
      <c r="AV2018"/>
    </row>
    <row r="2019" spans="27:48" ht="23.45" customHeight="1" x14ac:dyDescent="0.2">
      <c r="AA2019" s="97"/>
      <c r="AB2019" s="97"/>
      <c r="AC2019" s="97"/>
      <c r="AD2019" s="97"/>
      <c r="AE2019" s="97"/>
      <c r="AF2019" s="93"/>
      <c r="AG2019" s="93"/>
      <c r="AH2019" s="93"/>
      <c r="AI2019" s="30"/>
      <c r="AJ2019" s="30"/>
      <c r="AK2019" s="30"/>
      <c r="AL2019" s="30"/>
      <c r="AM2019" s="109"/>
      <c r="AN2019" s="109"/>
      <c r="AO2019" s="30"/>
      <c r="AP2019" s="109" t="s">
        <v>2752</v>
      </c>
      <c r="AQ2019"/>
      <c r="AR2019"/>
      <c r="AS2019"/>
      <c r="AT2019"/>
      <c r="AU2019"/>
      <c r="AV2019"/>
    </row>
    <row r="2020" spans="27:48" ht="23.45" customHeight="1" x14ac:dyDescent="0.2">
      <c r="AA2020" s="97"/>
      <c r="AB2020" s="97"/>
      <c r="AC2020" s="97"/>
      <c r="AD2020" s="97"/>
      <c r="AE2020" s="97"/>
      <c r="AF2020" s="93"/>
      <c r="AG2020" s="93"/>
      <c r="AH2020" s="93"/>
      <c r="AI2020" s="30"/>
      <c r="AJ2020" s="30"/>
      <c r="AK2020" s="30"/>
      <c r="AL2020" s="30"/>
      <c r="AM2020" s="109"/>
      <c r="AN2020" s="109"/>
      <c r="AO2020" s="30"/>
      <c r="AP2020" s="109" t="s">
        <v>2753</v>
      </c>
      <c r="AQ2020"/>
      <c r="AR2020"/>
      <c r="AS2020"/>
      <c r="AT2020"/>
      <c r="AU2020"/>
      <c r="AV2020"/>
    </row>
    <row r="2021" spans="27:48" ht="23.45" customHeight="1" x14ac:dyDescent="0.2">
      <c r="AA2021" s="97"/>
      <c r="AB2021" s="97"/>
      <c r="AC2021" s="97"/>
      <c r="AD2021" s="97"/>
      <c r="AE2021" s="97"/>
      <c r="AF2021" s="93"/>
      <c r="AG2021" s="93"/>
      <c r="AH2021" s="93"/>
      <c r="AI2021" s="30"/>
      <c r="AJ2021" s="30"/>
      <c r="AK2021" s="30"/>
      <c r="AL2021" s="30"/>
      <c r="AM2021" s="109"/>
      <c r="AN2021" s="109"/>
      <c r="AO2021" s="30"/>
      <c r="AP2021" s="109" t="s">
        <v>2754</v>
      </c>
      <c r="AQ2021"/>
      <c r="AR2021"/>
      <c r="AS2021"/>
      <c r="AT2021"/>
      <c r="AU2021"/>
      <c r="AV2021"/>
    </row>
    <row r="2022" spans="27:48" ht="23.45" customHeight="1" x14ac:dyDescent="0.2">
      <c r="AA2022" s="97"/>
      <c r="AB2022" s="97"/>
      <c r="AC2022" s="97"/>
      <c r="AD2022" s="97"/>
      <c r="AE2022" s="97"/>
      <c r="AF2022" s="93"/>
      <c r="AG2022" s="93"/>
      <c r="AH2022" s="93"/>
      <c r="AI2022" s="30"/>
      <c r="AJ2022" s="30"/>
      <c r="AK2022" s="30"/>
      <c r="AL2022" s="30"/>
      <c r="AM2022" s="109"/>
      <c r="AN2022" s="109"/>
      <c r="AO2022" s="30"/>
      <c r="AP2022" s="109" t="s">
        <v>2755</v>
      </c>
      <c r="AQ2022"/>
      <c r="AR2022"/>
      <c r="AS2022"/>
      <c r="AT2022"/>
      <c r="AU2022"/>
      <c r="AV2022"/>
    </row>
    <row r="2023" spans="27:48" ht="23.45" customHeight="1" x14ac:dyDescent="0.2">
      <c r="AA2023" s="97"/>
      <c r="AB2023" s="97"/>
      <c r="AC2023" s="97"/>
      <c r="AD2023" s="97"/>
      <c r="AE2023" s="97"/>
      <c r="AF2023" s="93"/>
      <c r="AG2023" s="93"/>
      <c r="AH2023" s="93"/>
      <c r="AI2023" s="30"/>
      <c r="AJ2023" s="30"/>
      <c r="AK2023" s="30"/>
      <c r="AL2023" s="30"/>
      <c r="AM2023" s="109"/>
      <c r="AN2023" s="109"/>
      <c r="AO2023" s="30"/>
      <c r="AP2023" s="109" t="s">
        <v>2756</v>
      </c>
      <c r="AQ2023"/>
      <c r="AR2023"/>
      <c r="AS2023"/>
      <c r="AT2023"/>
      <c r="AU2023"/>
      <c r="AV2023"/>
    </row>
    <row r="2024" spans="27:48" ht="23.45" customHeight="1" x14ac:dyDescent="0.2">
      <c r="AA2024" s="97"/>
      <c r="AB2024" s="97"/>
      <c r="AC2024" s="97"/>
      <c r="AD2024" s="97"/>
      <c r="AE2024" s="97"/>
      <c r="AF2024" s="93"/>
      <c r="AG2024" s="93"/>
      <c r="AH2024" s="93"/>
      <c r="AI2024" s="30"/>
      <c r="AJ2024" s="30"/>
      <c r="AK2024" s="30"/>
      <c r="AL2024" s="30"/>
      <c r="AM2024" s="109"/>
      <c r="AN2024" s="109"/>
      <c r="AO2024" s="30"/>
      <c r="AP2024" s="109" t="s">
        <v>2757</v>
      </c>
      <c r="AQ2024"/>
      <c r="AR2024"/>
      <c r="AS2024"/>
      <c r="AT2024"/>
      <c r="AU2024"/>
      <c r="AV2024"/>
    </row>
    <row r="2025" spans="27:48" ht="23.45" customHeight="1" x14ac:dyDescent="0.2">
      <c r="AA2025" s="97"/>
      <c r="AB2025" s="97"/>
      <c r="AC2025" s="97"/>
      <c r="AD2025" s="97"/>
      <c r="AE2025" s="97"/>
      <c r="AF2025" s="93"/>
      <c r="AG2025" s="93"/>
      <c r="AH2025" s="93"/>
      <c r="AI2025" s="30"/>
      <c r="AJ2025" s="30"/>
      <c r="AK2025" s="30"/>
      <c r="AL2025" s="30"/>
      <c r="AM2025" s="109"/>
      <c r="AN2025" s="109"/>
      <c r="AO2025" s="30"/>
      <c r="AP2025" s="109" t="s">
        <v>2758</v>
      </c>
      <c r="AQ2025"/>
      <c r="AR2025"/>
      <c r="AS2025"/>
      <c r="AT2025"/>
      <c r="AU2025"/>
      <c r="AV2025"/>
    </row>
    <row r="2026" spans="27:48" ht="23.45" customHeight="1" x14ac:dyDescent="0.2">
      <c r="AA2026" s="97"/>
      <c r="AB2026" s="97"/>
      <c r="AC2026" s="97"/>
      <c r="AD2026" s="97"/>
      <c r="AE2026" s="97"/>
      <c r="AF2026" s="93"/>
      <c r="AG2026" s="93"/>
      <c r="AH2026" s="93"/>
      <c r="AI2026" s="30"/>
      <c r="AJ2026" s="30"/>
      <c r="AK2026" s="30"/>
      <c r="AL2026" s="30"/>
      <c r="AM2026" s="109"/>
      <c r="AN2026" s="109"/>
      <c r="AO2026" s="30"/>
      <c r="AP2026" s="109" t="s">
        <v>2759</v>
      </c>
      <c r="AQ2026"/>
      <c r="AR2026"/>
      <c r="AS2026"/>
      <c r="AT2026"/>
      <c r="AU2026"/>
      <c r="AV2026"/>
    </row>
    <row r="2027" spans="27:48" ht="23.45" customHeight="1" x14ac:dyDescent="0.2">
      <c r="AA2027" s="97"/>
      <c r="AB2027" s="97"/>
      <c r="AC2027" s="97"/>
      <c r="AD2027" s="97"/>
      <c r="AE2027" s="97"/>
      <c r="AF2027" s="93"/>
      <c r="AG2027" s="93"/>
      <c r="AH2027" s="93"/>
      <c r="AI2027" s="30"/>
      <c r="AJ2027" s="30"/>
      <c r="AK2027" s="30"/>
      <c r="AL2027" s="30"/>
      <c r="AM2027" s="109"/>
      <c r="AN2027" s="109"/>
      <c r="AO2027" s="30"/>
      <c r="AP2027" s="109" t="s">
        <v>2760</v>
      </c>
      <c r="AQ2027"/>
      <c r="AR2027"/>
      <c r="AS2027"/>
      <c r="AT2027"/>
      <c r="AU2027"/>
      <c r="AV2027"/>
    </row>
    <row r="2028" spans="27:48" ht="23.45" customHeight="1" x14ac:dyDescent="0.2">
      <c r="AA2028" s="97"/>
      <c r="AB2028" s="97"/>
      <c r="AC2028" s="97"/>
      <c r="AD2028" s="97"/>
      <c r="AE2028" s="97"/>
      <c r="AF2028" s="93"/>
      <c r="AG2028" s="93"/>
      <c r="AH2028" s="93"/>
      <c r="AI2028" s="30"/>
      <c r="AJ2028" s="30"/>
      <c r="AK2028" s="30"/>
      <c r="AL2028" s="30"/>
      <c r="AM2028" s="109"/>
      <c r="AN2028" s="109"/>
      <c r="AO2028" s="30"/>
      <c r="AP2028" s="109" t="s">
        <v>2761</v>
      </c>
      <c r="AQ2028"/>
      <c r="AR2028"/>
      <c r="AS2028"/>
      <c r="AT2028"/>
      <c r="AU2028"/>
      <c r="AV2028"/>
    </row>
    <row r="2029" spans="27:48" ht="23.45" customHeight="1" x14ac:dyDescent="0.2">
      <c r="AA2029" s="97"/>
      <c r="AB2029" s="97"/>
      <c r="AC2029" s="97"/>
      <c r="AD2029" s="97"/>
      <c r="AE2029" s="97"/>
      <c r="AF2029" s="93"/>
      <c r="AG2029" s="93"/>
      <c r="AH2029" s="93"/>
      <c r="AI2029" s="30"/>
      <c r="AJ2029" s="30"/>
      <c r="AK2029" s="30"/>
      <c r="AL2029" s="30"/>
      <c r="AM2029" s="109"/>
      <c r="AN2029" s="109"/>
      <c r="AO2029" s="30"/>
      <c r="AP2029" s="109" t="s">
        <v>2762</v>
      </c>
      <c r="AQ2029"/>
      <c r="AR2029"/>
      <c r="AS2029"/>
      <c r="AT2029"/>
      <c r="AU2029"/>
      <c r="AV2029"/>
    </row>
    <row r="2030" spans="27:48" ht="23.45" customHeight="1" x14ac:dyDescent="0.2">
      <c r="AA2030" s="97"/>
      <c r="AB2030" s="97"/>
      <c r="AC2030" s="97"/>
      <c r="AD2030" s="97"/>
      <c r="AE2030" s="97"/>
      <c r="AF2030" s="93"/>
      <c r="AG2030" s="93"/>
      <c r="AH2030" s="93"/>
      <c r="AI2030" s="30"/>
      <c r="AJ2030" s="30"/>
      <c r="AK2030" s="30"/>
      <c r="AL2030" s="30"/>
      <c r="AM2030" s="109"/>
      <c r="AN2030" s="109"/>
      <c r="AO2030" s="30"/>
      <c r="AP2030" s="109" t="s">
        <v>2763</v>
      </c>
      <c r="AQ2030"/>
      <c r="AR2030"/>
      <c r="AS2030"/>
      <c r="AT2030"/>
      <c r="AU2030"/>
      <c r="AV2030"/>
    </row>
    <row r="2031" spans="27:48" ht="23.45" customHeight="1" x14ac:dyDescent="0.2">
      <c r="AA2031" s="97"/>
      <c r="AB2031" s="97"/>
      <c r="AC2031" s="97"/>
      <c r="AD2031" s="97"/>
      <c r="AE2031" s="97"/>
      <c r="AF2031" s="93"/>
      <c r="AG2031" s="93"/>
      <c r="AH2031" s="93"/>
      <c r="AI2031" s="30"/>
      <c r="AJ2031" s="30"/>
      <c r="AK2031" s="30"/>
      <c r="AL2031" s="30"/>
      <c r="AM2031" s="109"/>
      <c r="AN2031" s="109"/>
      <c r="AO2031" s="30"/>
      <c r="AP2031" s="109" t="s">
        <v>2764</v>
      </c>
      <c r="AQ2031"/>
      <c r="AR2031"/>
      <c r="AS2031"/>
      <c r="AT2031"/>
      <c r="AU2031"/>
      <c r="AV2031"/>
    </row>
    <row r="2032" spans="27:48" ht="23.45" customHeight="1" x14ac:dyDescent="0.2">
      <c r="AA2032" s="97"/>
      <c r="AB2032" s="97"/>
      <c r="AC2032" s="97"/>
      <c r="AD2032" s="97"/>
      <c r="AE2032" s="97"/>
      <c r="AF2032" s="93"/>
      <c r="AG2032" s="93"/>
      <c r="AH2032" s="93"/>
      <c r="AI2032" s="30"/>
      <c r="AJ2032" s="30"/>
      <c r="AK2032" s="30"/>
      <c r="AL2032" s="30"/>
      <c r="AM2032" s="109"/>
      <c r="AN2032" s="109"/>
      <c r="AO2032" s="30"/>
      <c r="AP2032" s="109" t="s">
        <v>2765</v>
      </c>
      <c r="AQ2032"/>
      <c r="AR2032"/>
      <c r="AS2032"/>
      <c r="AT2032"/>
      <c r="AU2032"/>
      <c r="AV2032"/>
    </row>
    <row r="2033" spans="27:48" ht="23.45" customHeight="1" x14ac:dyDescent="0.2">
      <c r="AA2033" s="97"/>
      <c r="AB2033" s="97"/>
      <c r="AC2033" s="97"/>
      <c r="AD2033" s="97"/>
      <c r="AE2033" s="97"/>
      <c r="AF2033" s="93"/>
      <c r="AG2033" s="93"/>
      <c r="AH2033" s="93"/>
      <c r="AI2033" s="30"/>
      <c r="AJ2033" s="30"/>
      <c r="AK2033" s="30"/>
      <c r="AL2033" s="30"/>
      <c r="AM2033" s="109"/>
      <c r="AN2033" s="109"/>
      <c r="AO2033" s="30"/>
      <c r="AP2033" s="109" t="s">
        <v>2766</v>
      </c>
      <c r="AQ2033"/>
      <c r="AR2033"/>
      <c r="AS2033"/>
      <c r="AT2033"/>
      <c r="AU2033"/>
      <c r="AV2033"/>
    </row>
    <row r="2034" spans="27:48" ht="23.45" customHeight="1" x14ac:dyDescent="0.2">
      <c r="AA2034" s="97"/>
      <c r="AB2034" s="97"/>
      <c r="AC2034" s="97"/>
      <c r="AD2034" s="97"/>
      <c r="AE2034" s="97"/>
      <c r="AF2034" s="93"/>
      <c r="AG2034" s="93"/>
      <c r="AH2034" s="93"/>
      <c r="AI2034" s="30"/>
      <c r="AJ2034" s="30"/>
      <c r="AK2034" s="30"/>
      <c r="AL2034" s="30"/>
      <c r="AM2034" s="109"/>
      <c r="AN2034" s="109"/>
      <c r="AO2034" s="30"/>
      <c r="AP2034" s="109" t="s">
        <v>2767</v>
      </c>
      <c r="AQ2034"/>
      <c r="AR2034"/>
      <c r="AS2034"/>
      <c r="AT2034"/>
      <c r="AU2034"/>
      <c r="AV2034"/>
    </row>
    <row r="2035" spans="27:48" ht="23.45" customHeight="1" x14ac:dyDescent="0.2">
      <c r="AA2035" s="97"/>
      <c r="AB2035" s="97"/>
      <c r="AC2035" s="97"/>
      <c r="AD2035" s="97"/>
      <c r="AE2035" s="97"/>
      <c r="AF2035" s="93"/>
      <c r="AG2035" s="93"/>
      <c r="AH2035" s="93"/>
      <c r="AI2035" s="30"/>
      <c r="AJ2035" s="30"/>
      <c r="AK2035" s="30"/>
      <c r="AL2035" s="30"/>
      <c r="AM2035" s="109"/>
      <c r="AN2035" s="109"/>
      <c r="AO2035" s="30"/>
      <c r="AP2035" s="109" t="s">
        <v>2768</v>
      </c>
      <c r="AQ2035"/>
      <c r="AR2035"/>
      <c r="AS2035"/>
      <c r="AT2035"/>
      <c r="AU2035"/>
      <c r="AV2035"/>
    </row>
    <row r="2036" spans="27:48" ht="23.45" customHeight="1" x14ac:dyDescent="0.2">
      <c r="AA2036" s="97"/>
      <c r="AB2036" s="97"/>
      <c r="AC2036" s="97"/>
      <c r="AD2036" s="97"/>
      <c r="AE2036" s="97"/>
      <c r="AF2036" s="93"/>
      <c r="AG2036" s="93"/>
      <c r="AH2036" s="93"/>
      <c r="AI2036" s="30"/>
      <c r="AJ2036" s="30"/>
      <c r="AK2036" s="30"/>
      <c r="AL2036" s="30"/>
      <c r="AM2036" s="109"/>
      <c r="AN2036" s="109"/>
      <c r="AO2036" s="30"/>
      <c r="AP2036" s="109" t="s">
        <v>2769</v>
      </c>
      <c r="AQ2036"/>
      <c r="AR2036"/>
      <c r="AS2036"/>
      <c r="AT2036"/>
      <c r="AU2036"/>
      <c r="AV2036"/>
    </row>
    <row r="2037" spans="27:48" ht="23.45" customHeight="1" x14ac:dyDescent="0.2">
      <c r="AA2037" s="97"/>
      <c r="AB2037" s="97"/>
      <c r="AC2037" s="97"/>
      <c r="AD2037" s="97"/>
      <c r="AE2037" s="97"/>
      <c r="AF2037" s="93"/>
      <c r="AG2037" s="93"/>
      <c r="AH2037" s="93"/>
      <c r="AI2037" s="30"/>
      <c r="AJ2037" s="30"/>
      <c r="AK2037" s="30"/>
      <c r="AL2037" s="30"/>
      <c r="AM2037" s="109"/>
      <c r="AN2037" s="109"/>
      <c r="AO2037" s="30"/>
      <c r="AP2037" s="109" t="s">
        <v>2770</v>
      </c>
      <c r="AQ2037"/>
      <c r="AR2037"/>
      <c r="AS2037"/>
      <c r="AT2037"/>
      <c r="AU2037"/>
      <c r="AV2037"/>
    </row>
    <row r="2038" spans="27:48" ht="23.45" customHeight="1" x14ac:dyDescent="0.2">
      <c r="AA2038" s="97"/>
      <c r="AB2038" s="97"/>
      <c r="AC2038" s="97"/>
      <c r="AD2038" s="97"/>
      <c r="AE2038" s="97"/>
      <c r="AF2038" s="93"/>
      <c r="AG2038" s="93"/>
      <c r="AH2038" s="93"/>
      <c r="AI2038" s="30"/>
      <c r="AJ2038" s="30"/>
      <c r="AK2038" s="30"/>
      <c r="AL2038" s="30"/>
      <c r="AM2038" s="109"/>
      <c r="AN2038" s="109"/>
      <c r="AO2038" s="30"/>
      <c r="AP2038" s="109" t="s">
        <v>2771</v>
      </c>
      <c r="AQ2038"/>
      <c r="AR2038"/>
      <c r="AS2038"/>
      <c r="AT2038"/>
      <c r="AU2038"/>
      <c r="AV2038"/>
    </row>
    <row r="2039" spans="27:48" ht="23.45" customHeight="1" x14ac:dyDescent="0.2">
      <c r="AA2039" s="97"/>
      <c r="AB2039" s="97"/>
      <c r="AC2039" s="97"/>
      <c r="AD2039" s="97"/>
      <c r="AE2039" s="97"/>
      <c r="AF2039" s="93"/>
      <c r="AG2039" s="93"/>
      <c r="AH2039" s="93"/>
      <c r="AI2039" s="30"/>
      <c r="AJ2039" s="30"/>
      <c r="AK2039" s="30"/>
      <c r="AL2039" s="30"/>
      <c r="AM2039" s="109"/>
      <c r="AN2039" s="109"/>
      <c r="AO2039" s="30"/>
      <c r="AP2039" s="109" t="s">
        <v>2772</v>
      </c>
      <c r="AQ2039"/>
      <c r="AR2039"/>
      <c r="AS2039"/>
      <c r="AT2039"/>
      <c r="AU2039"/>
      <c r="AV2039"/>
    </row>
    <row r="2040" spans="27:48" ht="23.45" customHeight="1" x14ac:dyDescent="0.2">
      <c r="AA2040" s="97"/>
      <c r="AB2040" s="97"/>
      <c r="AC2040" s="97"/>
      <c r="AD2040" s="97"/>
      <c r="AE2040" s="97"/>
      <c r="AF2040" s="93"/>
      <c r="AG2040" s="93"/>
      <c r="AH2040" s="93"/>
      <c r="AI2040" s="30"/>
      <c r="AJ2040" s="30"/>
      <c r="AK2040" s="30"/>
      <c r="AL2040" s="30"/>
      <c r="AM2040" s="109"/>
      <c r="AN2040" s="109"/>
      <c r="AO2040" s="30"/>
      <c r="AP2040" s="109" t="s">
        <v>2773</v>
      </c>
      <c r="AQ2040"/>
      <c r="AR2040"/>
      <c r="AS2040"/>
      <c r="AT2040"/>
      <c r="AU2040"/>
      <c r="AV2040"/>
    </row>
    <row r="2041" spans="27:48" ht="23.45" customHeight="1" x14ac:dyDescent="0.2">
      <c r="AA2041" s="97"/>
      <c r="AB2041" s="97"/>
      <c r="AC2041" s="97"/>
      <c r="AD2041" s="97"/>
      <c r="AE2041" s="97"/>
      <c r="AF2041" s="93"/>
      <c r="AG2041" s="93"/>
      <c r="AH2041" s="93"/>
      <c r="AI2041" s="30"/>
      <c r="AJ2041" s="30"/>
      <c r="AK2041" s="30"/>
      <c r="AL2041" s="30"/>
      <c r="AM2041" s="109"/>
      <c r="AN2041" s="109"/>
      <c r="AO2041" s="30"/>
      <c r="AP2041" s="109" t="s">
        <v>2774</v>
      </c>
      <c r="AQ2041"/>
      <c r="AR2041"/>
      <c r="AS2041"/>
      <c r="AT2041"/>
      <c r="AU2041"/>
      <c r="AV2041"/>
    </row>
    <row r="2042" spans="27:48" ht="23.45" customHeight="1" x14ac:dyDescent="0.2">
      <c r="AA2042" s="97"/>
      <c r="AB2042" s="97"/>
      <c r="AC2042" s="97"/>
      <c r="AD2042" s="97"/>
      <c r="AE2042" s="97"/>
      <c r="AF2042" s="93"/>
      <c r="AG2042" s="93"/>
      <c r="AH2042" s="93"/>
      <c r="AI2042" s="30"/>
      <c r="AJ2042" s="30"/>
      <c r="AK2042" s="30"/>
      <c r="AL2042" s="30"/>
      <c r="AM2042" s="109"/>
      <c r="AN2042" s="109"/>
      <c r="AO2042" s="30"/>
      <c r="AP2042" s="109" t="s">
        <v>2775</v>
      </c>
      <c r="AQ2042"/>
      <c r="AR2042"/>
      <c r="AS2042"/>
      <c r="AT2042"/>
      <c r="AU2042"/>
      <c r="AV2042"/>
    </row>
    <row r="2043" spans="27:48" ht="23.45" customHeight="1" x14ac:dyDescent="0.2">
      <c r="AA2043" s="97"/>
      <c r="AB2043" s="97"/>
      <c r="AC2043" s="97"/>
      <c r="AD2043" s="97"/>
      <c r="AE2043" s="97"/>
      <c r="AF2043" s="93"/>
      <c r="AG2043" s="93"/>
      <c r="AH2043" s="93"/>
      <c r="AI2043" s="30"/>
      <c r="AJ2043" s="30"/>
      <c r="AK2043" s="30"/>
      <c r="AL2043" s="30"/>
      <c r="AM2043" s="109"/>
      <c r="AN2043" s="109"/>
      <c r="AO2043" s="30"/>
      <c r="AP2043" s="109" t="s">
        <v>2776</v>
      </c>
      <c r="AQ2043"/>
      <c r="AR2043"/>
      <c r="AS2043"/>
      <c r="AT2043"/>
      <c r="AU2043"/>
      <c r="AV2043"/>
    </row>
    <row r="2044" spans="27:48" ht="23.45" customHeight="1" x14ac:dyDescent="0.2">
      <c r="AA2044" s="97"/>
      <c r="AB2044" s="97"/>
      <c r="AC2044" s="97"/>
      <c r="AD2044" s="97"/>
      <c r="AE2044" s="97"/>
      <c r="AF2044" s="93"/>
      <c r="AG2044" s="93"/>
      <c r="AH2044" s="93"/>
      <c r="AI2044" s="30"/>
      <c r="AJ2044" s="30"/>
      <c r="AK2044" s="30"/>
      <c r="AL2044" s="30"/>
      <c r="AM2044" s="109"/>
      <c r="AN2044" s="109"/>
      <c r="AO2044" s="30"/>
      <c r="AP2044" s="109" t="s">
        <v>2777</v>
      </c>
      <c r="AQ2044"/>
      <c r="AR2044"/>
      <c r="AS2044"/>
      <c r="AT2044"/>
      <c r="AU2044"/>
      <c r="AV2044"/>
    </row>
    <row r="2045" spans="27:48" ht="23.45" customHeight="1" x14ac:dyDescent="0.2">
      <c r="AA2045" s="97"/>
      <c r="AB2045" s="97"/>
      <c r="AC2045" s="97"/>
      <c r="AD2045" s="97"/>
      <c r="AE2045" s="97"/>
      <c r="AF2045" s="93"/>
      <c r="AG2045" s="93"/>
      <c r="AH2045" s="93"/>
      <c r="AI2045" s="30"/>
      <c r="AJ2045" s="30"/>
      <c r="AK2045" s="30"/>
      <c r="AL2045" s="30"/>
      <c r="AM2045" s="109"/>
      <c r="AN2045" s="109"/>
      <c r="AO2045" s="30"/>
      <c r="AP2045" s="109" t="s">
        <v>2778</v>
      </c>
      <c r="AQ2045"/>
      <c r="AR2045"/>
      <c r="AS2045"/>
      <c r="AT2045"/>
      <c r="AU2045"/>
      <c r="AV2045"/>
    </row>
    <row r="2046" spans="27:48" ht="23.45" customHeight="1" x14ac:dyDescent="0.2">
      <c r="AA2046" s="97"/>
      <c r="AB2046" s="97"/>
      <c r="AC2046" s="97"/>
      <c r="AD2046" s="97"/>
      <c r="AE2046" s="97"/>
      <c r="AF2046" s="93"/>
      <c r="AG2046" s="93"/>
      <c r="AH2046" s="93"/>
      <c r="AI2046" s="30"/>
      <c r="AJ2046" s="30"/>
      <c r="AK2046" s="30"/>
      <c r="AL2046" s="30"/>
      <c r="AM2046" s="109"/>
      <c r="AN2046" s="109"/>
      <c r="AO2046" s="30"/>
      <c r="AP2046" s="109" t="s">
        <v>2779</v>
      </c>
      <c r="AQ2046"/>
      <c r="AR2046"/>
      <c r="AS2046"/>
      <c r="AT2046"/>
      <c r="AU2046"/>
      <c r="AV2046"/>
    </row>
    <row r="2047" spans="27:48" ht="23.45" customHeight="1" x14ac:dyDescent="0.2">
      <c r="AA2047" s="97"/>
      <c r="AB2047" s="97"/>
      <c r="AC2047" s="97"/>
      <c r="AD2047" s="97"/>
      <c r="AE2047" s="97"/>
      <c r="AF2047" s="93"/>
      <c r="AG2047" s="93"/>
      <c r="AH2047" s="93"/>
      <c r="AI2047" s="30"/>
      <c r="AJ2047" s="30"/>
      <c r="AK2047" s="30"/>
      <c r="AL2047" s="30"/>
      <c r="AM2047" s="109"/>
      <c r="AN2047" s="109"/>
      <c r="AO2047" s="30"/>
      <c r="AP2047" s="109" t="s">
        <v>2780</v>
      </c>
      <c r="AQ2047"/>
      <c r="AR2047"/>
      <c r="AS2047"/>
      <c r="AT2047"/>
      <c r="AU2047"/>
      <c r="AV2047"/>
    </row>
    <row r="2048" spans="27:48" ht="23.45" customHeight="1" x14ac:dyDescent="0.2">
      <c r="AA2048" s="97"/>
      <c r="AB2048" s="97"/>
      <c r="AC2048" s="97"/>
      <c r="AD2048" s="97"/>
      <c r="AE2048" s="97"/>
      <c r="AF2048" s="93"/>
      <c r="AG2048" s="93"/>
      <c r="AH2048" s="93"/>
      <c r="AI2048" s="30"/>
      <c r="AJ2048" s="30"/>
      <c r="AK2048" s="30"/>
      <c r="AL2048" s="30"/>
      <c r="AM2048" s="109"/>
      <c r="AN2048" s="109"/>
      <c r="AO2048" s="30"/>
      <c r="AP2048" s="109" t="s">
        <v>2781</v>
      </c>
      <c r="AQ2048"/>
      <c r="AR2048"/>
      <c r="AS2048"/>
      <c r="AT2048"/>
      <c r="AU2048"/>
      <c r="AV2048"/>
    </row>
    <row r="2049" spans="27:48" ht="23.45" customHeight="1" x14ac:dyDescent="0.2">
      <c r="AA2049" s="97"/>
      <c r="AB2049" s="97"/>
      <c r="AC2049" s="97"/>
      <c r="AD2049" s="97"/>
      <c r="AE2049" s="97"/>
      <c r="AF2049" s="93"/>
      <c r="AG2049" s="93"/>
      <c r="AH2049" s="93"/>
      <c r="AI2049" s="30"/>
      <c r="AJ2049" s="30"/>
      <c r="AK2049" s="30"/>
      <c r="AL2049" s="30"/>
      <c r="AM2049" s="109"/>
      <c r="AN2049" s="109"/>
      <c r="AO2049" s="30"/>
      <c r="AP2049" s="109" t="s">
        <v>2782</v>
      </c>
      <c r="AQ2049"/>
      <c r="AR2049"/>
      <c r="AS2049"/>
      <c r="AT2049"/>
      <c r="AU2049"/>
      <c r="AV2049"/>
    </row>
    <row r="2050" spans="27:48" ht="23.45" customHeight="1" x14ac:dyDescent="0.2">
      <c r="AA2050" s="97"/>
      <c r="AB2050" s="97"/>
      <c r="AC2050" s="97"/>
      <c r="AD2050" s="97"/>
      <c r="AE2050" s="97"/>
      <c r="AF2050" s="93"/>
      <c r="AG2050" s="93"/>
      <c r="AH2050" s="93"/>
      <c r="AI2050" s="30"/>
      <c r="AJ2050" s="30"/>
      <c r="AK2050" s="30"/>
      <c r="AL2050" s="30"/>
      <c r="AM2050" s="109"/>
      <c r="AN2050" s="109"/>
      <c r="AO2050" s="30"/>
      <c r="AP2050" s="109" t="s">
        <v>2783</v>
      </c>
      <c r="AQ2050"/>
      <c r="AR2050"/>
      <c r="AS2050"/>
      <c r="AT2050"/>
      <c r="AU2050"/>
      <c r="AV2050"/>
    </row>
    <row r="2051" spans="27:48" ht="23.45" customHeight="1" x14ac:dyDescent="0.2">
      <c r="AA2051" s="97"/>
      <c r="AB2051" s="97"/>
      <c r="AC2051" s="97"/>
      <c r="AD2051" s="97"/>
      <c r="AE2051" s="97"/>
      <c r="AF2051" s="93"/>
      <c r="AG2051" s="93"/>
      <c r="AH2051" s="93"/>
      <c r="AI2051" s="30"/>
      <c r="AJ2051" s="30"/>
      <c r="AK2051" s="30"/>
      <c r="AL2051" s="30"/>
      <c r="AM2051" s="109"/>
      <c r="AN2051" s="109"/>
      <c r="AO2051" s="30"/>
      <c r="AP2051" s="109" t="s">
        <v>2784</v>
      </c>
      <c r="AQ2051"/>
      <c r="AR2051"/>
      <c r="AS2051"/>
      <c r="AT2051"/>
      <c r="AU2051"/>
      <c r="AV2051"/>
    </row>
    <row r="2052" spans="27:48" ht="23.45" customHeight="1" x14ac:dyDescent="0.2">
      <c r="AA2052" s="97"/>
      <c r="AB2052" s="97"/>
      <c r="AC2052" s="97"/>
      <c r="AD2052" s="97"/>
      <c r="AE2052" s="97"/>
      <c r="AF2052" s="93"/>
      <c r="AG2052" s="93"/>
      <c r="AH2052" s="93"/>
      <c r="AI2052" s="30"/>
      <c r="AJ2052" s="30"/>
      <c r="AK2052" s="30"/>
      <c r="AL2052" s="30"/>
      <c r="AM2052" s="109"/>
      <c r="AN2052" s="109"/>
      <c r="AO2052" s="30"/>
      <c r="AP2052" s="109" t="s">
        <v>2785</v>
      </c>
      <c r="AQ2052"/>
      <c r="AR2052"/>
      <c r="AS2052"/>
      <c r="AT2052"/>
      <c r="AU2052"/>
      <c r="AV2052"/>
    </row>
    <row r="2053" spans="27:48" ht="23.45" customHeight="1" x14ac:dyDescent="0.2">
      <c r="AA2053" s="97"/>
      <c r="AB2053" s="97"/>
      <c r="AC2053" s="97"/>
      <c r="AD2053" s="97"/>
      <c r="AE2053" s="97"/>
      <c r="AF2053" s="93"/>
      <c r="AG2053" s="93"/>
      <c r="AH2053" s="93"/>
      <c r="AI2053" s="30"/>
      <c r="AJ2053" s="30"/>
      <c r="AK2053" s="30"/>
      <c r="AL2053" s="30"/>
      <c r="AM2053" s="109"/>
      <c r="AN2053" s="109"/>
      <c r="AO2053" s="30"/>
      <c r="AP2053" s="109" t="s">
        <v>2786</v>
      </c>
      <c r="AQ2053"/>
      <c r="AR2053"/>
      <c r="AS2053"/>
      <c r="AT2053"/>
      <c r="AU2053"/>
      <c r="AV2053"/>
    </row>
    <row r="2054" spans="27:48" ht="23.45" customHeight="1" x14ac:dyDescent="0.2">
      <c r="AA2054" s="97"/>
      <c r="AB2054" s="97"/>
      <c r="AC2054" s="97"/>
      <c r="AD2054" s="97"/>
      <c r="AE2054" s="97"/>
      <c r="AF2054" s="93"/>
      <c r="AG2054" s="93"/>
      <c r="AH2054" s="93"/>
      <c r="AI2054" s="30"/>
      <c r="AJ2054" s="30"/>
      <c r="AK2054" s="30"/>
      <c r="AL2054" s="30"/>
      <c r="AM2054" s="109"/>
      <c r="AN2054" s="109"/>
      <c r="AO2054" s="30"/>
      <c r="AP2054" s="109" t="s">
        <v>2787</v>
      </c>
      <c r="AQ2054"/>
      <c r="AR2054"/>
      <c r="AS2054"/>
      <c r="AT2054"/>
      <c r="AU2054"/>
      <c r="AV2054"/>
    </row>
    <row r="2055" spans="27:48" ht="23.45" customHeight="1" x14ac:dyDescent="0.2">
      <c r="AA2055" s="97"/>
      <c r="AB2055" s="97"/>
      <c r="AC2055" s="97"/>
      <c r="AD2055" s="97"/>
      <c r="AE2055" s="97"/>
      <c r="AF2055" s="93"/>
      <c r="AG2055" s="93"/>
      <c r="AH2055" s="93"/>
      <c r="AI2055" s="30"/>
      <c r="AJ2055" s="30"/>
      <c r="AK2055" s="30"/>
      <c r="AL2055" s="30"/>
      <c r="AM2055" s="109"/>
      <c r="AN2055" s="109"/>
      <c r="AO2055" s="30"/>
      <c r="AP2055" s="109" t="s">
        <v>2788</v>
      </c>
      <c r="AQ2055"/>
      <c r="AR2055"/>
      <c r="AS2055"/>
      <c r="AT2055"/>
      <c r="AU2055"/>
      <c r="AV2055"/>
    </row>
    <row r="2056" spans="27:48" ht="23.45" customHeight="1" x14ac:dyDescent="0.2">
      <c r="AA2056" s="97"/>
      <c r="AB2056" s="97"/>
      <c r="AC2056" s="97"/>
      <c r="AD2056" s="97"/>
      <c r="AE2056" s="97"/>
      <c r="AF2056" s="93"/>
      <c r="AG2056" s="93"/>
      <c r="AH2056" s="93"/>
      <c r="AI2056" s="30"/>
      <c r="AJ2056" s="30"/>
      <c r="AK2056" s="30"/>
      <c r="AL2056" s="30"/>
      <c r="AM2056" s="109"/>
      <c r="AN2056" s="109"/>
      <c r="AO2056" s="30"/>
      <c r="AP2056" s="109" t="s">
        <v>2789</v>
      </c>
      <c r="AQ2056"/>
      <c r="AR2056"/>
      <c r="AS2056"/>
      <c r="AT2056"/>
      <c r="AU2056"/>
      <c r="AV2056"/>
    </row>
    <row r="2057" spans="27:48" ht="23.45" customHeight="1" x14ac:dyDescent="0.2">
      <c r="AA2057" s="97"/>
      <c r="AB2057" s="97"/>
      <c r="AC2057" s="97"/>
      <c r="AD2057" s="97"/>
      <c r="AE2057" s="97"/>
      <c r="AF2057" s="93"/>
      <c r="AG2057" s="93"/>
      <c r="AH2057" s="93"/>
      <c r="AI2057" s="30"/>
      <c r="AJ2057" s="30"/>
      <c r="AK2057" s="30"/>
      <c r="AL2057" s="30"/>
      <c r="AM2057" s="109"/>
      <c r="AN2057" s="109"/>
      <c r="AO2057" s="30"/>
      <c r="AP2057" s="109" t="s">
        <v>2790</v>
      </c>
      <c r="AQ2057"/>
      <c r="AR2057"/>
      <c r="AS2057"/>
      <c r="AT2057"/>
      <c r="AU2057"/>
      <c r="AV2057"/>
    </row>
    <row r="2058" spans="27:48" ht="23.45" customHeight="1" x14ac:dyDescent="0.2">
      <c r="AA2058" s="97"/>
      <c r="AB2058" s="97"/>
      <c r="AC2058" s="97"/>
      <c r="AD2058" s="97"/>
      <c r="AE2058" s="97"/>
      <c r="AF2058" s="93"/>
      <c r="AG2058" s="93"/>
      <c r="AH2058" s="93"/>
      <c r="AI2058" s="30"/>
      <c r="AJ2058" s="30"/>
      <c r="AK2058" s="30"/>
      <c r="AL2058" s="30"/>
      <c r="AM2058" s="109"/>
      <c r="AN2058" s="109"/>
      <c r="AO2058" s="30"/>
      <c r="AP2058" s="109" t="s">
        <v>2791</v>
      </c>
      <c r="AQ2058"/>
      <c r="AR2058"/>
      <c r="AS2058"/>
      <c r="AT2058"/>
      <c r="AU2058"/>
      <c r="AV2058"/>
    </row>
    <row r="2059" spans="27:48" ht="23.45" customHeight="1" x14ac:dyDescent="0.2">
      <c r="AA2059" s="97"/>
      <c r="AB2059" s="97"/>
      <c r="AC2059" s="97"/>
      <c r="AD2059" s="97"/>
      <c r="AE2059" s="97"/>
      <c r="AF2059" s="93"/>
      <c r="AG2059" s="93"/>
      <c r="AH2059" s="93"/>
      <c r="AI2059" s="30"/>
      <c r="AJ2059" s="30"/>
      <c r="AK2059" s="30"/>
      <c r="AL2059" s="30"/>
      <c r="AM2059" s="109"/>
      <c r="AN2059" s="109"/>
      <c r="AO2059" s="30"/>
      <c r="AP2059" s="109" t="s">
        <v>2792</v>
      </c>
      <c r="AQ2059"/>
      <c r="AR2059"/>
      <c r="AS2059"/>
      <c r="AT2059"/>
      <c r="AU2059"/>
      <c r="AV2059"/>
    </row>
    <row r="2060" spans="27:48" ht="23.45" customHeight="1" x14ac:dyDescent="0.2">
      <c r="AA2060" s="97"/>
      <c r="AB2060" s="97"/>
      <c r="AC2060" s="97"/>
      <c r="AD2060" s="97"/>
      <c r="AE2060" s="97"/>
      <c r="AF2060" s="93"/>
      <c r="AG2060" s="93"/>
      <c r="AH2060" s="93"/>
      <c r="AI2060" s="30"/>
      <c r="AJ2060" s="30"/>
      <c r="AK2060" s="30"/>
      <c r="AL2060" s="30"/>
      <c r="AM2060" s="109"/>
      <c r="AN2060" s="109"/>
      <c r="AO2060" s="30"/>
      <c r="AP2060" s="109" t="s">
        <v>2793</v>
      </c>
      <c r="AQ2060"/>
      <c r="AR2060"/>
      <c r="AS2060"/>
      <c r="AT2060"/>
      <c r="AU2060"/>
      <c r="AV2060"/>
    </row>
    <row r="2061" spans="27:48" ht="23.45" customHeight="1" x14ac:dyDescent="0.2">
      <c r="AA2061" s="97"/>
      <c r="AB2061" s="97"/>
      <c r="AC2061" s="97"/>
      <c r="AD2061" s="97"/>
      <c r="AE2061" s="97"/>
      <c r="AF2061" s="93"/>
      <c r="AG2061" s="93"/>
      <c r="AH2061" s="93"/>
      <c r="AI2061" s="30"/>
      <c r="AJ2061" s="30"/>
      <c r="AK2061" s="30"/>
      <c r="AL2061" s="30"/>
      <c r="AM2061" s="109"/>
      <c r="AN2061" s="109"/>
      <c r="AO2061" s="30"/>
      <c r="AP2061" s="109" t="s">
        <v>2794</v>
      </c>
      <c r="AQ2061"/>
      <c r="AR2061"/>
      <c r="AS2061"/>
      <c r="AT2061"/>
      <c r="AU2061"/>
      <c r="AV2061"/>
    </row>
    <row r="2062" spans="27:48" ht="23.45" customHeight="1" x14ac:dyDescent="0.2">
      <c r="AA2062" s="97"/>
      <c r="AB2062" s="97"/>
      <c r="AC2062" s="97"/>
      <c r="AD2062" s="97"/>
      <c r="AE2062" s="97"/>
      <c r="AF2062" s="93"/>
      <c r="AG2062" s="93"/>
      <c r="AH2062" s="93"/>
      <c r="AI2062" s="30"/>
      <c r="AJ2062" s="30"/>
      <c r="AK2062" s="30"/>
      <c r="AL2062" s="30"/>
      <c r="AM2062" s="109"/>
      <c r="AN2062" s="109"/>
      <c r="AO2062" s="30"/>
      <c r="AP2062" s="109" t="s">
        <v>2795</v>
      </c>
      <c r="AQ2062"/>
      <c r="AR2062"/>
      <c r="AS2062"/>
      <c r="AT2062"/>
      <c r="AU2062"/>
      <c r="AV2062"/>
    </row>
    <row r="2063" spans="27:48" ht="23.45" customHeight="1" x14ac:dyDescent="0.2">
      <c r="AA2063" s="97"/>
      <c r="AB2063" s="97"/>
      <c r="AC2063" s="97"/>
      <c r="AD2063" s="97"/>
      <c r="AE2063" s="97"/>
      <c r="AF2063" s="93"/>
      <c r="AG2063" s="93"/>
      <c r="AH2063" s="93"/>
      <c r="AI2063" s="30"/>
      <c r="AJ2063" s="30"/>
      <c r="AK2063" s="30"/>
      <c r="AL2063" s="30"/>
      <c r="AM2063" s="109"/>
      <c r="AN2063" s="109"/>
      <c r="AO2063" s="30"/>
      <c r="AP2063" s="109" t="s">
        <v>2796</v>
      </c>
      <c r="AQ2063"/>
      <c r="AR2063"/>
      <c r="AS2063"/>
      <c r="AT2063"/>
      <c r="AU2063"/>
      <c r="AV2063"/>
    </row>
    <row r="2064" spans="27:48" ht="23.45" customHeight="1" x14ac:dyDescent="0.2">
      <c r="AA2064" s="97"/>
      <c r="AB2064" s="97"/>
      <c r="AC2064" s="97"/>
      <c r="AD2064" s="97"/>
      <c r="AE2064" s="97"/>
      <c r="AF2064" s="93"/>
      <c r="AG2064" s="93"/>
      <c r="AH2064" s="93"/>
      <c r="AI2064" s="30"/>
      <c r="AJ2064" s="30"/>
      <c r="AK2064" s="30"/>
      <c r="AL2064" s="30"/>
      <c r="AM2064" s="109"/>
      <c r="AN2064" s="109"/>
      <c r="AO2064" s="30"/>
      <c r="AP2064" s="109" t="s">
        <v>2797</v>
      </c>
      <c r="AQ2064"/>
      <c r="AR2064"/>
      <c r="AS2064"/>
      <c r="AT2064"/>
      <c r="AU2064"/>
      <c r="AV2064"/>
    </row>
    <row r="2065" spans="27:48" ht="23.45" customHeight="1" x14ac:dyDescent="0.2">
      <c r="AA2065" s="97"/>
      <c r="AB2065" s="97"/>
      <c r="AC2065" s="97"/>
      <c r="AD2065" s="97"/>
      <c r="AE2065" s="97"/>
      <c r="AF2065" s="93"/>
      <c r="AG2065" s="93"/>
      <c r="AH2065" s="93"/>
      <c r="AI2065" s="30"/>
      <c r="AJ2065" s="30"/>
      <c r="AK2065" s="30"/>
      <c r="AL2065" s="30"/>
      <c r="AM2065" s="109"/>
      <c r="AN2065" s="109"/>
      <c r="AO2065" s="30"/>
      <c r="AP2065" s="109" t="s">
        <v>2798</v>
      </c>
      <c r="AQ2065"/>
      <c r="AR2065"/>
      <c r="AS2065"/>
      <c r="AT2065"/>
      <c r="AU2065"/>
      <c r="AV2065"/>
    </row>
    <row r="2066" spans="27:48" ht="23.45" customHeight="1" x14ac:dyDescent="0.2">
      <c r="AA2066" s="97"/>
      <c r="AB2066" s="97"/>
      <c r="AC2066" s="97"/>
      <c r="AD2066" s="97"/>
      <c r="AE2066" s="97"/>
      <c r="AF2066" s="93"/>
      <c r="AG2066" s="93"/>
      <c r="AH2066" s="93"/>
      <c r="AI2066" s="30"/>
      <c r="AJ2066" s="30"/>
      <c r="AK2066" s="30"/>
      <c r="AL2066" s="30"/>
      <c r="AM2066" s="109"/>
      <c r="AN2066" s="109"/>
      <c r="AO2066" s="30"/>
      <c r="AP2066" s="109" t="s">
        <v>2799</v>
      </c>
      <c r="AQ2066"/>
      <c r="AR2066"/>
      <c r="AS2066"/>
      <c r="AT2066"/>
      <c r="AU2066"/>
      <c r="AV2066"/>
    </row>
    <row r="2067" spans="27:48" ht="23.45" customHeight="1" x14ac:dyDescent="0.2">
      <c r="AA2067" s="97"/>
      <c r="AB2067" s="97"/>
      <c r="AC2067" s="97"/>
      <c r="AD2067" s="97"/>
      <c r="AE2067" s="97"/>
      <c r="AF2067" s="93"/>
      <c r="AG2067" s="93"/>
      <c r="AH2067" s="93"/>
      <c r="AI2067" s="30"/>
      <c r="AJ2067" s="30"/>
      <c r="AK2067" s="30"/>
      <c r="AL2067" s="30"/>
      <c r="AM2067" s="109"/>
      <c r="AN2067" s="109"/>
      <c r="AO2067" s="30"/>
      <c r="AP2067" s="109" t="s">
        <v>2800</v>
      </c>
      <c r="AQ2067"/>
      <c r="AR2067"/>
      <c r="AS2067"/>
      <c r="AT2067"/>
      <c r="AU2067"/>
      <c r="AV2067"/>
    </row>
    <row r="2068" spans="27:48" ht="23.45" customHeight="1" x14ac:dyDescent="0.2">
      <c r="AA2068" s="97"/>
      <c r="AB2068" s="97"/>
      <c r="AC2068" s="97"/>
      <c r="AD2068" s="97"/>
      <c r="AE2068" s="97"/>
      <c r="AF2068" s="93"/>
      <c r="AG2068" s="93"/>
      <c r="AH2068" s="93"/>
      <c r="AI2068" s="30"/>
      <c r="AJ2068" s="30"/>
      <c r="AK2068" s="30"/>
      <c r="AL2068" s="30"/>
      <c r="AM2068" s="109"/>
      <c r="AN2068" s="109"/>
      <c r="AO2068" s="30"/>
      <c r="AP2068" s="109" t="s">
        <v>2801</v>
      </c>
      <c r="AQ2068"/>
      <c r="AR2068"/>
      <c r="AS2068"/>
      <c r="AT2068"/>
      <c r="AU2068"/>
      <c r="AV2068"/>
    </row>
    <row r="2069" spans="27:48" ht="23.45" customHeight="1" x14ac:dyDescent="0.2">
      <c r="AA2069" s="97"/>
      <c r="AB2069" s="97"/>
      <c r="AC2069" s="97"/>
      <c r="AD2069" s="97"/>
      <c r="AE2069" s="97"/>
      <c r="AF2069" s="93"/>
      <c r="AG2069" s="93"/>
      <c r="AH2069" s="93"/>
      <c r="AI2069" s="30"/>
      <c r="AJ2069" s="30"/>
      <c r="AK2069" s="30"/>
      <c r="AL2069" s="30"/>
      <c r="AM2069" s="109"/>
      <c r="AN2069" s="109"/>
      <c r="AO2069" s="30"/>
      <c r="AP2069" s="109" t="s">
        <v>2802</v>
      </c>
      <c r="AQ2069"/>
      <c r="AR2069"/>
      <c r="AS2069"/>
      <c r="AT2069"/>
      <c r="AU2069"/>
      <c r="AV2069"/>
    </row>
    <row r="2070" spans="27:48" ht="23.45" customHeight="1" x14ac:dyDescent="0.2">
      <c r="AA2070" s="97"/>
      <c r="AB2070" s="97"/>
      <c r="AC2070" s="97"/>
      <c r="AD2070" s="97"/>
      <c r="AE2070" s="97"/>
      <c r="AF2070" s="93"/>
      <c r="AG2070" s="93"/>
      <c r="AH2070" s="93"/>
      <c r="AI2070" s="30"/>
      <c r="AJ2070" s="30"/>
      <c r="AK2070" s="30"/>
      <c r="AL2070" s="30"/>
      <c r="AM2070" s="109"/>
      <c r="AN2070" s="109"/>
      <c r="AO2070" s="30"/>
      <c r="AP2070" s="109" t="s">
        <v>2803</v>
      </c>
      <c r="AQ2070"/>
      <c r="AR2070"/>
      <c r="AS2070"/>
      <c r="AT2070"/>
      <c r="AU2070"/>
      <c r="AV2070"/>
    </row>
    <row r="2071" spans="27:48" ht="23.45" customHeight="1" x14ac:dyDescent="0.2">
      <c r="AA2071" s="97"/>
      <c r="AB2071" s="97"/>
      <c r="AC2071" s="97"/>
      <c r="AD2071" s="97"/>
      <c r="AE2071" s="97"/>
      <c r="AF2071" s="93"/>
      <c r="AG2071" s="93"/>
      <c r="AH2071" s="93"/>
      <c r="AI2071" s="30"/>
      <c r="AJ2071" s="30"/>
      <c r="AK2071" s="30"/>
      <c r="AL2071" s="30"/>
      <c r="AM2071" s="109"/>
      <c r="AN2071" s="109"/>
      <c r="AO2071" s="30"/>
      <c r="AP2071" s="109" t="s">
        <v>2804</v>
      </c>
      <c r="AQ2071"/>
      <c r="AR2071"/>
      <c r="AS2071"/>
      <c r="AT2071"/>
      <c r="AU2071"/>
      <c r="AV2071"/>
    </row>
    <row r="2072" spans="27:48" ht="23.45" customHeight="1" x14ac:dyDescent="0.2">
      <c r="AA2072" s="97"/>
      <c r="AB2072" s="97"/>
      <c r="AC2072" s="97"/>
      <c r="AD2072" s="97"/>
      <c r="AE2072" s="97"/>
      <c r="AF2072" s="93"/>
      <c r="AG2072" s="93"/>
      <c r="AH2072" s="93"/>
      <c r="AI2072" s="30"/>
      <c r="AJ2072" s="30"/>
      <c r="AK2072" s="30"/>
      <c r="AL2072" s="30"/>
      <c r="AM2072" s="109"/>
      <c r="AN2072" s="109"/>
      <c r="AO2072" s="30"/>
      <c r="AP2072" s="109" t="s">
        <v>2805</v>
      </c>
      <c r="AQ2072"/>
      <c r="AR2072"/>
      <c r="AS2072"/>
      <c r="AT2072"/>
      <c r="AU2072"/>
      <c r="AV2072"/>
    </row>
    <row r="2073" spans="27:48" ht="23.45" customHeight="1" x14ac:dyDescent="0.2">
      <c r="AA2073" s="97"/>
      <c r="AB2073" s="97"/>
      <c r="AC2073" s="97"/>
      <c r="AD2073" s="97"/>
      <c r="AE2073" s="97"/>
      <c r="AF2073" s="93"/>
      <c r="AG2073" s="93"/>
      <c r="AH2073" s="93"/>
      <c r="AI2073" s="30"/>
      <c r="AJ2073" s="30"/>
      <c r="AK2073" s="30"/>
      <c r="AL2073" s="30"/>
      <c r="AM2073" s="109"/>
      <c r="AN2073" s="109"/>
      <c r="AO2073" s="30"/>
      <c r="AP2073" s="109" t="s">
        <v>2806</v>
      </c>
      <c r="AQ2073"/>
      <c r="AR2073"/>
      <c r="AS2073"/>
      <c r="AT2073"/>
      <c r="AU2073"/>
      <c r="AV2073"/>
    </row>
    <row r="2074" spans="27:48" ht="23.45" customHeight="1" x14ac:dyDescent="0.2">
      <c r="AA2074" s="97"/>
      <c r="AB2074" s="97"/>
      <c r="AC2074" s="97"/>
      <c r="AD2074" s="97"/>
      <c r="AE2074" s="97"/>
      <c r="AF2074" s="93"/>
      <c r="AG2074" s="93"/>
      <c r="AH2074" s="93"/>
      <c r="AI2074" s="30"/>
      <c r="AJ2074" s="30"/>
      <c r="AK2074" s="30"/>
      <c r="AL2074" s="30"/>
      <c r="AM2074" s="109"/>
      <c r="AN2074" s="109"/>
      <c r="AO2074" s="30"/>
      <c r="AP2074" s="109" t="s">
        <v>2807</v>
      </c>
      <c r="AQ2074"/>
      <c r="AR2074"/>
      <c r="AS2074"/>
      <c r="AT2074"/>
      <c r="AU2074"/>
      <c r="AV2074"/>
    </row>
    <row r="2075" spans="27:48" ht="23.45" customHeight="1" x14ac:dyDescent="0.2">
      <c r="AA2075" s="97"/>
      <c r="AB2075" s="97"/>
      <c r="AC2075" s="97"/>
      <c r="AD2075" s="97"/>
      <c r="AE2075" s="97"/>
      <c r="AF2075" s="93"/>
      <c r="AG2075" s="93"/>
      <c r="AH2075" s="93"/>
      <c r="AI2075" s="30"/>
      <c r="AJ2075" s="30"/>
      <c r="AK2075" s="30"/>
      <c r="AL2075" s="30"/>
      <c r="AM2075" s="109"/>
      <c r="AN2075" s="109"/>
      <c r="AO2075" s="30"/>
      <c r="AP2075" s="109" t="s">
        <v>2808</v>
      </c>
      <c r="AQ2075"/>
      <c r="AR2075"/>
      <c r="AS2075"/>
      <c r="AT2075"/>
      <c r="AU2075"/>
      <c r="AV2075"/>
    </row>
    <row r="2076" spans="27:48" ht="23.45" customHeight="1" x14ac:dyDescent="0.2">
      <c r="AA2076" s="97"/>
      <c r="AB2076" s="97"/>
      <c r="AC2076" s="97"/>
      <c r="AD2076" s="97"/>
      <c r="AE2076" s="97"/>
      <c r="AF2076" s="93"/>
      <c r="AG2076" s="93"/>
      <c r="AH2076" s="93"/>
      <c r="AI2076" s="30"/>
      <c r="AJ2076" s="30"/>
      <c r="AK2076" s="30"/>
      <c r="AL2076" s="30"/>
      <c r="AM2076" s="109"/>
      <c r="AN2076" s="109"/>
      <c r="AO2076" s="30"/>
      <c r="AP2076" s="109" t="s">
        <v>2809</v>
      </c>
      <c r="AQ2076"/>
      <c r="AR2076"/>
      <c r="AS2076"/>
      <c r="AT2076"/>
      <c r="AU2076"/>
      <c r="AV2076"/>
    </row>
    <row r="2077" spans="27:48" ht="23.45" customHeight="1" x14ac:dyDescent="0.2">
      <c r="AA2077" s="97"/>
      <c r="AB2077" s="97"/>
      <c r="AC2077" s="97"/>
      <c r="AD2077" s="97"/>
      <c r="AE2077" s="97"/>
      <c r="AF2077" s="93"/>
      <c r="AG2077" s="93"/>
      <c r="AH2077" s="93"/>
      <c r="AI2077" s="30"/>
      <c r="AJ2077" s="30"/>
      <c r="AK2077" s="30"/>
      <c r="AL2077" s="30"/>
      <c r="AM2077" s="109"/>
      <c r="AN2077" s="109"/>
      <c r="AO2077" s="30"/>
      <c r="AP2077" s="109" t="s">
        <v>2810</v>
      </c>
      <c r="AQ2077"/>
      <c r="AR2077"/>
      <c r="AS2077"/>
      <c r="AT2077"/>
      <c r="AU2077"/>
      <c r="AV2077"/>
    </row>
    <row r="2078" spans="27:48" ht="23.45" customHeight="1" x14ac:dyDescent="0.2">
      <c r="AA2078" s="97"/>
      <c r="AB2078" s="97"/>
      <c r="AC2078" s="97"/>
      <c r="AD2078" s="97"/>
      <c r="AE2078" s="97"/>
      <c r="AF2078" s="93"/>
      <c r="AG2078" s="93"/>
      <c r="AH2078" s="93"/>
      <c r="AI2078" s="30"/>
      <c r="AJ2078" s="30"/>
      <c r="AK2078" s="30"/>
      <c r="AL2078" s="30"/>
      <c r="AM2078" s="109"/>
      <c r="AN2078" s="109"/>
      <c r="AO2078" s="30"/>
      <c r="AP2078" s="109" t="s">
        <v>2811</v>
      </c>
      <c r="AQ2078"/>
      <c r="AR2078"/>
      <c r="AS2078"/>
      <c r="AT2078"/>
      <c r="AU2078"/>
      <c r="AV2078"/>
    </row>
    <row r="2079" spans="27:48" ht="23.45" customHeight="1" x14ac:dyDescent="0.2">
      <c r="AA2079" s="97"/>
      <c r="AB2079" s="97"/>
      <c r="AC2079" s="97"/>
      <c r="AD2079" s="97"/>
      <c r="AE2079" s="97"/>
      <c r="AF2079" s="93"/>
      <c r="AG2079" s="93"/>
      <c r="AH2079" s="93"/>
      <c r="AI2079" s="30"/>
      <c r="AJ2079" s="30"/>
      <c r="AK2079" s="30"/>
      <c r="AL2079" s="30"/>
      <c r="AM2079" s="109"/>
      <c r="AN2079" s="109"/>
      <c r="AO2079" s="30"/>
      <c r="AP2079" s="109" t="s">
        <v>2812</v>
      </c>
      <c r="AQ2079"/>
      <c r="AR2079"/>
      <c r="AS2079"/>
      <c r="AT2079"/>
      <c r="AU2079"/>
      <c r="AV2079"/>
    </row>
    <row r="2080" spans="27:48" ht="23.45" customHeight="1" x14ac:dyDescent="0.2">
      <c r="AA2080" s="97"/>
      <c r="AB2080" s="97"/>
      <c r="AC2080" s="97"/>
      <c r="AD2080" s="97"/>
      <c r="AE2080" s="97"/>
      <c r="AF2080" s="93"/>
      <c r="AG2080" s="93"/>
      <c r="AH2080" s="93"/>
      <c r="AI2080" s="30"/>
      <c r="AJ2080" s="30"/>
      <c r="AK2080" s="30"/>
      <c r="AL2080" s="30"/>
      <c r="AM2080" s="109"/>
      <c r="AN2080" s="109"/>
      <c r="AO2080" s="30"/>
      <c r="AP2080" s="109" t="s">
        <v>2813</v>
      </c>
      <c r="AQ2080"/>
      <c r="AR2080"/>
      <c r="AS2080"/>
      <c r="AT2080"/>
      <c r="AU2080"/>
      <c r="AV2080"/>
    </row>
    <row r="2081" spans="27:48" ht="23.45" customHeight="1" x14ac:dyDescent="0.2">
      <c r="AA2081" s="97"/>
      <c r="AB2081" s="97"/>
      <c r="AC2081" s="97"/>
      <c r="AD2081" s="97"/>
      <c r="AE2081" s="97"/>
      <c r="AF2081" s="93"/>
      <c r="AG2081" s="93"/>
      <c r="AH2081" s="93"/>
      <c r="AI2081" s="30"/>
      <c r="AJ2081" s="30"/>
      <c r="AK2081" s="30"/>
      <c r="AL2081" s="30"/>
      <c r="AM2081" s="109"/>
      <c r="AN2081" s="109"/>
      <c r="AO2081" s="30"/>
      <c r="AP2081" s="109" t="s">
        <v>2814</v>
      </c>
      <c r="AQ2081"/>
      <c r="AR2081"/>
      <c r="AS2081"/>
      <c r="AT2081"/>
      <c r="AU2081"/>
      <c r="AV2081"/>
    </row>
    <row r="2082" spans="27:48" ht="23.45" customHeight="1" x14ac:dyDescent="0.2">
      <c r="AA2082" s="97"/>
      <c r="AB2082" s="97"/>
      <c r="AC2082" s="97"/>
      <c r="AD2082" s="97"/>
      <c r="AE2082" s="97"/>
      <c r="AF2082" s="93"/>
      <c r="AG2082" s="93"/>
      <c r="AH2082" s="93"/>
      <c r="AI2082" s="30"/>
      <c r="AJ2082" s="30"/>
      <c r="AK2082" s="30"/>
      <c r="AL2082" s="30"/>
      <c r="AM2082" s="109"/>
      <c r="AN2082" s="109"/>
      <c r="AO2082" s="30"/>
      <c r="AP2082" s="109" t="s">
        <v>2815</v>
      </c>
      <c r="AQ2082"/>
      <c r="AR2082"/>
      <c r="AS2082"/>
      <c r="AT2082"/>
      <c r="AU2082"/>
      <c r="AV2082"/>
    </row>
    <row r="2083" spans="27:48" ht="23.45" customHeight="1" x14ac:dyDescent="0.2">
      <c r="AA2083" s="97"/>
      <c r="AB2083" s="97"/>
      <c r="AC2083" s="97"/>
      <c r="AD2083" s="97"/>
      <c r="AE2083" s="97"/>
      <c r="AF2083" s="93"/>
      <c r="AG2083" s="93"/>
      <c r="AH2083" s="93"/>
      <c r="AI2083" s="30"/>
      <c r="AJ2083" s="30"/>
      <c r="AK2083" s="30"/>
      <c r="AL2083" s="30"/>
      <c r="AM2083" s="109"/>
      <c r="AN2083" s="109"/>
      <c r="AO2083" s="30"/>
      <c r="AP2083" s="109" t="s">
        <v>2816</v>
      </c>
      <c r="AQ2083"/>
      <c r="AR2083"/>
      <c r="AS2083"/>
      <c r="AT2083"/>
      <c r="AU2083"/>
      <c r="AV2083"/>
    </row>
    <row r="2084" spans="27:48" ht="23.45" customHeight="1" x14ac:dyDescent="0.2">
      <c r="AA2084" s="97"/>
      <c r="AB2084" s="97"/>
      <c r="AC2084" s="97"/>
      <c r="AD2084" s="97"/>
      <c r="AE2084" s="97"/>
      <c r="AF2084" s="93"/>
      <c r="AG2084" s="93"/>
      <c r="AH2084" s="93"/>
      <c r="AI2084" s="30"/>
      <c r="AJ2084" s="30"/>
      <c r="AK2084" s="30"/>
      <c r="AL2084" s="30"/>
      <c r="AM2084" s="109"/>
      <c r="AN2084" s="109"/>
      <c r="AO2084" s="30"/>
      <c r="AP2084" s="109" t="s">
        <v>2817</v>
      </c>
      <c r="AQ2084"/>
      <c r="AR2084"/>
      <c r="AS2084"/>
      <c r="AT2084"/>
      <c r="AU2084"/>
      <c r="AV2084"/>
    </row>
    <row r="2085" spans="27:48" ht="23.45" customHeight="1" x14ac:dyDescent="0.2">
      <c r="AA2085" s="97"/>
      <c r="AB2085" s="97"/>
      <c r="AC2085" s="97"/>
      <c r="AD2085" s="97"/>
      <c r="AE2085" s="97"/>
      <c r="AF2085" s="93"/>
      <c r="AG2085" s="93"/>
      <c r="AH2085" s="93"/>
      <c r="AI2085" s="30"/>
      <c r="AJ2085" s="30"/>
      <c r="AK2085" s="30"/>
      <c r="AL2085" s="30"/>
      <c r="AM2085" s="109"/>
      <c r="AN2085" s="109"/>
      <c r="AO2085" s="30"/>
      <c r="AP2085" s="109" t="s">
        <v>2818</v>
      </c>
      <c r="AQ2085"/>
      <c r="AR2085"/>
      <c r="AS2085"/>
      <c r="AT2085"/>
      <c r="AU2085"/>
      <c r="AV2085"/>
    </row>
    <row r="2086" spans="27:48" ht="23.45" customHeight="1" x14ac:dyDescent="0.2">
      <c r="AA2086" s="97"/>
      <c r="AB2086" s="97"/>
      <c r="AC2086" s="97"/>
      <c r="AD2086" s="97"/>
      <c r="AE2086" s="97"/>
      <c r="AF2086" s="93"/>
      <c r="AG2086" s="93"/>
      <c r="AH2086" s="93"/>
      <c r="AI2086" s="30"/>
      <c r="AJ2086" s="30"/>
      <c r="AK2086" s="30"/>
      <c r="AL2086" s="30"/>
      <c r="AM2086" s="109"/>
      <c r="AN2086" s="109"/>
      <c r="AO2086" s="30"/>
      <c r="AP2086" s="109" t="s">
        <v>2819</v>
      </c>
      <c r="AQ2086"/>
      <c r="AR2086"/>
      <c r="AS2086"/>
      <c r="AT2086"/>
      <c r="AU2086"/>
      <c r="AV2086"/>
    </row>
    <row r="2087" spans="27:48" ht="23.45" customHeight="1" x14ac:dyDescent="0.2">
      <c r="AA2087" s="97"/>
      <c r="AB2087" s="97"/>
      <c r="AC2087" s="97"/>
      <c r="AD2087" s="97"/>
      <c r="AE2087" s="97"/>
      <c r="AF2087" s="93"/>
      <c r="AG2087" s="93"/>
      <c r="AH2087" s="93"/>
      <c r="AI2087" s="30"/>
      <c r="AJ2087" s="30"/>
      <c r="AK2087" s="30"/>
      <c r="AL2087" s="30"/>
      <c r="AM2087" s="109"/>
      <c r="AN2087" s="109"/>
      <c r="AO2087" s="30"/>
      <c r="AP2087" s="109" t="s">
        <v>2820</v>
      </c>
      <c r="AQ2087"/>
      <c r="AR2087"/>
      <c r="AS2087"/>
      <c r="AT2087"/>
      <c r="AU2087"/>
      <c r="AV2087"/>
    </row>
    <row r="2088" spans="27:48" ht="23.45" customHeight="1" x14ac:dyDescent="0.2">
      <c r="AA2088" s="97"/>
      <c r="AB2088" s="97"/>
      <c r="AC2088" s="97"/>
      <c r="AD2088" s="97"/>
      <c r="AE2088" s="97"/>
      <c r="AF2088" s="93"/>
      <c r="AG2088" s="93"/>
      <c r="AH2088" s="93"/>
      <c r="AI2088" s="30"/>
      <c r="AJ2088" s="30"/>
      <c r="AK2088" s="30"/>
      <c r="AL2088" s="30"/>
      <c r="AM2088" s="109"/>
      <c r="AN2088" s="109"/>
      <c r="AO2088" s="30"/>
      <c r="AP2088" s="109" t="s">
        <v>2821</v>
      </c>
      <c r="AQ2088"/>
      <c r="AR2088"/>
      <c r="AS2088"/>
      <c r="AT2088"/>
      <c r="AU2088"/>
      <c r="AV2088"/>
    </row>
    <row r="2089" spans="27:48" ht="23.45" customHeight="1" x14ac:dyDescent="0.2">
      <c r="AA2089" s="97"/>
      <c r="AB2089" s="97"/>
      <c r="AC2089" s="97"/>
      <c r="AD2089" s="97"/>
      <c r="AE2089" s="97"/>
      <c r="AF2089" s="93"/>
      <c r="AG2089" s="93"/>
      <c r="AH2089" s="93"/>
      <c r="AI2089" s="30"/>
      <c r="AJ2089" s="30"/>
      <c r="AK2089" s="30"/>
      <c r="AL2089" s="30"/>
      <c r="AM2089" s="109"/>
      <c r="AN2089" s="109"/>
      <c r="AO2089" s="30"/>
      <c r="AP2089" s="109" t="s">
        <v>2822</v>
      </c>
      <c r="AQ2089"/>
      <c r="AR2089"/>
      <c r="AS2089"/>
      <c r="AT2089"/>
      <c r="AU2089"/>
      <c r="AV2089"/>
    </row>
    <row r="2090" spans="27:48" ht="23.45" customHeight="1" x14ac:dyDescent="0.2">
      <c r="AA2090" s="97"/>
      <c r="AB2090" s="97"/>
      <c r="AC2090" s="97"/>
      <c r="AD2090" s="97"/>
      <c r="AE2090" s="97"/>
      <c r="AF2090" s="93"/>
      <c r="AG2090" s="93"/>
      <c r="AH2090" s="93"/>
      <c r="AI2090" s="30"/>
      <c r="AJ2090" s="30"/>
      <c r="AK2090" s="30"/>
      <c r="AL2090" s="30"/>
      <c r="AM2090" s="109"/>
      <c r="AN2090" s="109"/>
      <c r="AO2090" s="30"/>
      <c r="AP2090" s="109" t="s">
        <v>2823</v>
      </c>
      <c r="AQ2090"/>
      <c r="AR2090"/>
      <c r="AS2090"/>
      <c r="AT2090"/>
      <c r="AU2090"/>
      <c r="AV2090"/>
    </row>
    <row r="2091" spans="27:48" ht="23.45" customHeight="1" x14ac:dyDescent="0.2">
      <c r="AA2091" s="97"/>
      <c r="AB2091" s="97"/>
      <c r="AC2091" s="97"/>
      <c r="AD2091" s="97"/>
      <c r="AE2091" s="97"/>
      <c r="AF2091" s="93"/>
      <c r="AG2091" s="93"/>
      <c r="AH2091" s="93"/>
      <c r="AI2091" s="30"/>
      <c r="AJ2091" s="30"/>
      <c r="AK2091" s="30"/>
      <c r="AL2091" s="30"/>
      <c r="AM2091" s="109"/>
      <c r="AN2091" s="109"/>
      <c r="AO2091" s="30"/>
      <c r="AP2091" s="109" t="s">
        <v>2824</v>
      </c>
      <c r="AQ2091"/>
      <c r="AR2091"/>
      <c r="AS2091"/>
      <c r="AT2091"/>
      <c r="AU2091"/>
      <c r="AV2091"/>
    </row>
    <row r="2092" spans="27:48" ht="23.45" customHeight="1" x14ac:dyDescent="0.2">
      <c r="AA2092" s="97"/>
      <c r="AB2092" s="97"/>
      <c r="AC2092" s="97"/>
      <c r="AD2092" s="97"/>
      <c r="AE2092" s="97"/>
      <c r="AF2092" s="93"/>
      <c r="AG2092" s="93"/>
      <c r="AH2092" s="93"/>
      <c r="AI2092" s="30"/>
      <c r="AJ2092" s="30"/>
      <c r="AK2092" s="30"/>
      <c r="AL2092" s="30"/>
      <c r="AM2092" s="109"/>
      <c r="AN2092" s="109"/>
      <c r="AO2092" s="30"/>
      <c r="AP2092" s="109" t="s">
        <v>2825</v>
      </c>
      <c r="AQ2092"/>
      <c r="AR2092"/>
      <c r="AS2092"/>
      <c r="AT2092"/>
      <c r="AU2092"/>
      <c r="AV2092"/>
    </row>
    <row r="2093" spans="27:48" ht="23.45" customHeight="1" x14ac:dyDescent="0.2">
      <c r="AA2093" s="97"/>
      <c r="AB2093" s="97"/>
      <c r="AC2093" s="97"/>
      <c r="AD2093" s="97"/>
      <c r="AE2093" s="97"/>
      <c r="AF2093" s="93"/>
      <c r="AG2093" s="93"/>
      <c r="AH2093" s="93"/>
      <c r="AI2093" s="30"/>
      <c r="AJ2093" s="30"/>
      <c r="AK2093" s="30"/>
      <c r="AL2093" s="30"/>
      <c r="AM2093" s="109"/>
      <c r="AN2093" s="109"/>
      <c r="AO2093" s="30"/>
      <c r="AP2093" s="109" t="s">
        <v>2826</v>
      </c>
      <c r="AQ2093"/>
      <c r="AR2093"/>
      <c r="AS2093"/>
      <c r="AT2093"/>
      <c r="AU2093"/>
      <c r="AV2093"/>
    </row>
    <row r="2094" spans="27:48" ht="23.45" customHeight="1" x14ac:dyDescent="0.2">
      <c r="AA2094" s="97"/>
      <c r="AB2094" s="97"/>
      <c r="AC2094" s="97"/>
      <c r="AD2094" s="97"/>
      <c r="AE2094" s="97"/>
      <c r="AF2094" s="93"/>
      <c r="AG2094" s="93"/>
      <c r="AH2094" s="93"/>
      <c r="AI2094" s="30"/>
      <c r="AJ2094" s="30"/>
      <c r="AK2094" s="30"/>
      <c r="AL2094" s="30"/>
      <c r="AM2094" s="109"/>
      <c r="AN2094" s="109"/>
      <c r="AO2094" s="30"/>
      <c r="AP2094" s="109" t="s">
        <v>2827</v>
      </c>
      <c r="AQ2094"/>
      <c r="AR2094"/>
      <c r="AS2094"/>
      <c r="AT2094"/>
      <c r="AU2094"/>
      <c r="AV2094"/>
    </row>
    <row r="2095" spans="27:48" ht="23.45" customHeight="1" x14ac:dyDescent="0.2">
      <c r="AA2095" s="97"/>
      <c r="AB2095" s="97"/>
      <c r="AC2095" s="97"/>
      <c r="AD2095" s="97"/>
      <c r="AE2095" s="97"/>
      <c r="AF2095" s="93"/>
      <c r="AG2095" s="93"/>
      <c r="AH2095" s="93"/>
      <c r="AI2095" s="30"/>
      <c r="AJ2095" s="30"/>
      <c r="AK2095" s="30"/>
      <c r="AL2095" s="30"/>
      <c r="AM2095" s="109"/>
      <c r="AN2095" s="109"/>
      <c r="AO2095" s="30"/>
      <c r="AP2095" s="109" t="s">
        <v>2828</v>
      </c>
      <c r="AQ2095"/>
      <c r="AR2095"/>
      <c r="AS2095"/>
      <c r="AT2095"/>
      <c r="AU2095"/>
      <c r="AV2095"/>
    </row>
    <row r="2096" spans="27:48" ht="23.45" customHeight="1" x14ac:dyDescent="0.2">
      <c r="AA2096" s="97"/>
      <c r="AB2096" s="97"/>
      <c r="AC2096" s="97"/>
      <c r="AD2096" s="97"/>
      <c r="AE2096" s="97"/>
      <c r="AF2096" s="93"/>
      <c r="AG2096" s="93"/>
      <c r="AH2096" s="93"/>
      <c r="AI2096" s="30"/>
      <c r="AJ2096" s="30"/>
      <c r="AK2096" s="30"/>
      <c r="AL2096" s="30"/>
      <c r="AM2096" s="109"/>
      <c r="AN2096" s="109"/>
      <c r="AO2096" s="30"/>
      <c r="AP2096" s="109" t="s">
        <v>2829</v>
      </c>
      <c r="AQ2096"/>
      <c r="AR2096"/>
      <c r="AS2096"/>
      <c r="AT2096"/>
      <c r="AU2096"/>
      <c r="AV2096"/>
    </row>
    <row r="2097" spans="27:48" ht="23.45" customHeight="1" x14ac:dyDescent="0.2">
      <c r="AA2097" s="97"/>
      <c r="AB2097" s="97"/>
      <c r="AC2097" s="97"/>
      <c r="AD2097" s="97"/>
      <c r="AE2097" s="97"/>
      <c r="AF2097" s="93"/>
      <c r="AG2097" s="93"/>
      <c r="AH2097" s="93"/>
      <c r="AI2097" s="30"/>
      <c r="AJ2097" s="30"/>
      <c r="AK2097" s="30"/>
      <c r="AL2097" s="30"/>
      <c r="AM2097" s="109"/>
      <c r="AN2097" s="109"/>
      <c r="AO2097" s="30"/>
      <c r="AP2097" s="109" t="s">
        <v>2830</v>
      </c>
      <c r="AQ2097"/>
      <c r="AR2097"/>
      <c r="AS2097"/>
      <c r="AT2097"/>
      <c r="AU2097"/>
      <c r="AV2097"/>
    </row>
    <row r="2098" spans="27:48" ht="23.45" customHeight="1" x14ac:dyDescent="0.2">
      <c r="AA2098" s="97"/>
      <c r="AB2098" s="97"/>
      <c r="AC2098" s="97"/>
      <c r="AD2098" s="97"/>
      <c r="AE2098" s="97"/>
      <c r="AF2098" s="93"/>
      <c r="AG2098" s="93"/>
      <c r="AH2098" s="93"/>
      <c r="AI2098" s="30"/>
      <c r="AJ2098" s="30"/>
      <c r="AK2098" s="30"/>
      <c r="AL2098" s="30"/>
      <c r="AM2098" s="109"/>
      <c r="AN2098" s="109"/>
      <c r="AO2098" s="30"/>
      <c r="AP2098" s="109" t="s">
        <v>2831</v>
      </c>
      <c r="AQ2098"/>
      <c r="AR2098"/>
      <c r="AS2098"/>
      <c r="AT2098"/>
      <c r="AU2098"/>
      <c r="AV2098"/>
    </row>
    <row r="2099" spans="27:48" ht="23.45" customHeight="1" x14ac:dyDescent="0.2">
      <c r="AA2099" s="97"/>
      <c r="AB2099" s="97"/>
      <c r="AC2099" s="97"/>
      <c r="AD2099" s="97"/>
      <c r="AE2099" s="97"/>
      <c r="AF2099" s="93"/>
      <c r="AG2099" s="93"/>
      <c r="AH2099" s="93"/>
      <c r="AI2099" s="30"/>
      <c r="AJ2099" s="30"/>
      <c r="AK2099" s="30"/>
      <c r="AL2099" s="30"/>
      <c r="AM2099" s="109"/>
      <c r="AN2099" s="109"/>
      <c r="AO2099" s="30"/>
      <c r="AP2099" s="109" t="s">
        <v>2832</v>
      </c>
      <c r="AQ2099"/>
      <c r="AR2099"/>
      <c r="AS2099"/>
      <c r="AT2099"/>
      <c r="AU2099"/>
      <c r="AV2099"/>
    </row>
    <row r="2100" spans="27:48" ht="23.45" customHeight="1" x14ac:dyDescent="0.2">
      <c r="AA2100" s="97"/>
      <c r="AB2100" s="97"/>
      <c r="AC2100" s="97"/>
      <c r="AD2100" s="97"/>
      <c r="AE2100" s="97"/>
      <c r="AF2100" s="93"/>
      <c r="AG2100" s="93"/>
      <c r="AH2100" s="93"/>
      <c r="AI2100" s="30"/>
      <c r="AJ2100" s="30"/>
      <c r="AK2100" s="30"/>
      <c r="AL2100" s="30"/>
      <c r="AM2100" s="109"/>
      <c r="AN2100" s="109"/>
      <c r="AO2100" s="30"/>
      <c r="AP2100" s="109" t="s">
        <v>2833</v>
      </c>
      <c r="AQ2100"/>
      <c r="AR2100"/>
      <c r="AS2100"/>
      <c r="AT2100"/>
      <c r="AU2100"/>
      <c r="AV2100"/>
    </row>
    <row r="2101" spans="27:48" ht="23.45" customHeight="1" x14ac:dyDescent="0.2">
      <c r="AA2101" s="97"/>
      <c r="AB2101" s="97"/>
      <c r="AC2101" s="97"/>
      <c r="AD2101" s="97"/>
      <c r="AE2101" s="97"/>
      <c r="AF2101" s="93"/>
      <c r="AG2101" s="93"/>
      <c r="AH2101" s="93"/>
      <c r="AI2101" s="30"/>
      <c r="AJ2101" s="30"/>
      <c r="AK2101" s="30"/>
      <c r="AL2101" s="30"/>
      <c r="AM2101" s="109"/>
      <c r="AN2101" s="109"/>
      <c r="AO2101" s="30"/>
      <c r="AP2101" s="109" t="s">
        <v>2834</v>
      </c>
      <c r="AQ2101"/>
      <c r="AR2101"/>
      <c r="AS2101"/>
      <c r="AT2101"/>
      <c r="AU2101"/>
      <c r="AV2101"/>
    </row>
    <row r="2102" spans="27:48" ht="23.45" customHeight="1" x14ac:dyDescent="0.2">
      <c r="AA2102" s="97"/>
      <c r="AB2102" s="97"/>
      <c r="AC2102" s="97"/>
      <c r="AD2102" s="97"/>
      <c r="AE2102" s="97"/>
      <c r="AF2102" s="93"/>
      <c r="AG2102" s="93"/>
      <c r="AH2102" s="93"/>
      <c r="AI2102" s="30"/>
      <c r="AJ2102" s="30"/>
      <c r="AK2102" s="30"/>
      <c r="AL2102" s="30"/>
      <c r="AM2102" s="109"/>
      <c r="AN2102" s="109"/>
      <c r="AO2102" s="30"/>
      <c r="AP2102" s="109" t="s">
        <v>2835</v>
      </c>
      <c r="AQ2102"/>
      <c r="AR2102"/>
      <c r="AS2102"/>
      <c r="AT2102"/>
      <c r="AU2102"/>
      <c r="AV2102"/>
    </row>
    <row r="2103" spans="27:48" ht="23.45" customHeight="1" x14ac:dyDescent="0.2">
      <c r="AA2103" s="97"/>
      <c r="AB2103" s="97"/>
      <c r="AC2103" s="97"/>
      <c r="AD2103" s="97"/>
      <c r="AE2103" s="97"/>
      <c r="AF2103" s="93"/>
      <c r="AG2103" s="93"/>
      <c r="AH2103" s="93"/>
      <c r="AI2103" s="30"/>
      <c r="AJ2103" s="30"/>
      <c r="AK2103" s="30"/>
      <c r="AL2103" s="30"/>
      <c r="AM2103" s="109"/>
      <c r="AN2103" s="109"/>
      <c r="AO2103" s="30"/>
      <c r="AP2103" s="109" t="s">
        <v>2836</v>
      </c>
      <c r="AQ2103"/>
      <c r="AR2103"/>
      <c r="AS2103"/>
      <c r="AT2103"/>
      <c r="AU2103"/>
      <c r="AV2103"/>
    </row>
    <row r="2104" spans="27:48" ht="23.45" customHeight="1" x14ac:dyDescent="0.2">
      <c r="AA2104" s="97"/>
      <c r="AB2104" s="97"/>
      <c r="AC2104" s="97"/>
      <c r="AD2104" s="97"/>
      <c r="AE2104" s="97"/>
      <c r="AF2104" s="93"/>
      <c r="AG2104" s="93"/>
      <c r="AH2104" s="93"/>
      <c r="AI2104" s="30"/>
      <c r="AJ2104" s="30"/>
      <c r="AK2104" s="30"/>
      <c r="AL2104" s="30"/>
      <c r="AM2104" s="109"/>
      <c r="AN2104" s="109"/>
      <c r="AO2104" s="30"/>
      <c r="AP2104" s="109" t="s">
        <v>2837</v>
      </c>
      <c r="AQ2104"/>
      <c r="AR2104"/>
      <c r="AS2104"/>
      <c r="AT2104"/>
      <c r="AU2104"/>
      <c r="AV2104"/>
    </row>
    <row r="2105" spans="27:48" ht="23.45" customHeight="1" x14ac:dyDescent="0.2">
      <c r="AA2105" s="97"/>
      <c r="AB2105" s="97"/>
      <c r="AC2105" s="97"/>
      <c r="AD2105" s="97"/>
      <c r="AE2105" s="97"/>
      <c r="AF2105" s="93"/>
      <c r="AG2105" s="93"/>
      <c r="AH2105" s="93"/>
      <c r="AI2105" s="30"/>
      <c r="AJ2105" s="30"/>
      <c r="AK2105" s="30"/>
      <c r="AL2105" s="30"/>
      <c r="AM2105" s="109"/>
      <c r="AN2105" s="109"/>
      <c r="AO2105" s="30"/>
      <c r="AP2105" s="109" t="s">
        <v>2838</v>
      </c>
      <c r="AQ2105"/>
      <c r="AR2105"/>
      <c r="AS2105"/>
      <c r="AT2105"/>
      <c r="AU2105"/>
      <c r="AV2105"/>
    </row>
    <row r="2106" spans="27:48" ht="23.45" customHeight="1" x14ac:dyDescent="0.2">
      <c r="AA2106" s="97"/>
      <c r="AB2106" s="97"/>
      <c r="AC2106" s="97"/>
      <c r="AD2106" s="97"/>
      <c r="AE2106" s="97"/>
      <c r="AF2106" s="93"/>
      <c r="AG2106" s="93"/>
      <c r="AH2106" s="93"/>
      <c r="AI2106" s="30"/>
      <c r="AJ2106" s="30"/>
      <c r="AK2106" s="30"/>
      <c r="AL2106" s="30"/>
      <c r="AM2106" s="109"/>
      <c r="AN2106" s="109"/>
      <c r="AO2106" s="30"/>
      <c r="AP2106" s="109" t="s">
        <v>2839</v>
      </c>
      <c r="AQ2106"/>
      <c r="AR2106"/>
      <c r="AS2106"/>
      <c r="AT2106"/>
      <c r="AU2106"/>
      <c r="AV2106"/>
    </row>
    <row r="2107" spans="27:48" ht="23.45" customHeight="1" x14ac:dyDescent="0.2">
      <c r="AA2107" s="97"/>
      <c r="AB2107" s="97"/>
      <c r="AC2107" s="97"/>
      <c r="AD2107" s="97"/>
      <c r="AE2107" s="97"/>
      <c r="AF2107" s="93"/>
      <c r="AG2107" s="93"/>
      <c r="AH2107" s="93"/>
      <c r="AI2107" s="30"/>
      <c r="AJ2107" s="30"/>
      <c r="AK2107" s="30"/>
      <c r="AL2107" s="30"/>
      <c r="AM2107" s="109"/>
      <c r="AN2107" s="109"/>
      <c r="AO2107" s="30"/>
      <c r="AP2107" s="109" t="s">
        <v>2840</v>
      </c>
      <c r="AQ2107"/>
      <c r="AR2107"/>
      <c r="AS2107"/>
      <c r="AT2107"/>
      <c r="AU2107"/>
      <c r="AV2107"/>
    </row>
    <row r="2108" spans="27:48" ht="23.45" customHeight="1" x14ac:dyDescent="0.2">
      <c r="AA2108" s="97"/>
      <c r="AB2108" s="97"/>
      <c r="AC2108" s="97"/>
      <c r="AD2108" s="97"/>
      <c r="AE2108" s="97"/>
      <c r="AF2108" s="93"/>
      <c r="AG2108" s="93"/>
      <c r="AH2108" s="93"/>
      <c r="AI2108" s="30"/>
      <c r="AJ2108" s="30"/>
      <c r="AK2108" s="30"/>
      <c r="AL2108" s="30"/>
      <c r="AM2108" s="109"/>
      <c r="AN2108" s="109"/>
      <c r="AO2108" s="30"/>
      <c r="AP2108" s="109" t="s">
        <v>2841</v>
      </c>
      <c r="AQ2108"/>
      <c r="AR2108"/>
      <c r="AS2108"/>
      <c r="AT2108"/>
      <c r="AU2108"/>
      <c r="AV2108"/>
    </row>
    <row r="2109" spans="27:48" ht="23.45" customHeight="1" x14ac:dyDescent="0.2">
      <c r="AA2109" s="97"/>
      <c r="AB2109" s="97"/>
      <c r="AC2109" s="97"/>
      <c r="AD2109" s="97"/>
      <c r="AE2109" s="97"/>
      <c r="AF2109" s="93"/>
      <c r="AG2109" s="93"/>
      <c r="AH2109" s="93"/>
      <c r="AI2109" s="30"/>
      <c r="AJ2109" s="30"/>
      <c r="AK2109" s="30"/>
      <c r="AL2109" s="30"/>
      <c r="AM2109" s="109"/>
      <c r="AN2109" s="109"/>
      <c r="AO2109" s="30"/>
      <c r="AP2109" s="109" t="s">
        <v>2842</v>
      </c>
      <c r="AQ2109"/>
      <c r="AR2109"/>
      <c r="AS2109"/>
      <c r="AT2109"/>
      <c r="AU2109"/>
      <c r="AV2109"/>
    </row>
    <row r="2110" spans="27:48" ht="23.45" customHeight="1" x14ac:dyDescent="0.2">
      <c r="AA2110" s="97"/>
      <c r="AB2110" s="97"/>
      <c r="AC2110" s="97"/>
      <c r="AD2110" s="97"/>
      <c r="AE2110" s="97"/>
      <c r="AF2110" s="93"/>
      <c r="AG2110" s="93"/>
      <c r="AH2110" s="93"/>
      <c r="AI2110" s="30"/>
      <c r="AJ2110" s="30"/>
      <c r="AK2110" s="30"/>
      <c r="AL2110" s="30"/>
      <c r="AM2110" s="109"/>
      <c r="AN2110" s="109"/>
      <c r="AO2110" s="30"/>
      <c r="AP2110" s="109" t="s">
        <v>2843</v>
      </c>
      <c r="AQ2110"/>
      <c r="AR2110"/>
      <c r="AS2110"/>
      <c r="AT2110"/>
      <c r="AU2110"/>
      <c r="AV2110"/>
    </row>
    <row r="2111" spans="27:48" ht="23.45" customHeight="1" x14ac:dyDescent="0.2">
      <c r="AA2111" s="97"/>
      <c r="AB2111" s="97"/>
      <c r="AC2111" s="97"/>
      <c r="AD2111" s="97"/>
      <c r="AE2111" s="97"/>
      <c r="AF2111" s="93"/>
      <c r="AG2111" s="93"/>
      <c r="AH2111" s="93"/>
      <c r="AI2111" s="30"/>
      <c r="AJ2111" s="30"/>
      <c r="AK2111" s="30"/>
      <c r="AL2111" s="30"/>
      <c r="AM2111" s="109"/>
      <c r="AN2111" s="109"/>
      <c r="AO2111" s="30"/>
      <c r="AP2111" s="109" t="s">
        <v>2844</v>
      </c>
      <c r="AQ2111"/>
      <c r="AR2111"/>
      <c r="AS2111"/>
      <c r="AT2111"/>
      <c r="AU2111"/>
      <c r="AV2111"/>
    </row>
    <row r="2112" spans="27:48" ht="23.45" customHeight="1" x14ac:dyDescent="0.2">
      <c r="AA2112" s="97"/>
      <c r="AB2112" s="97"/>
      <c r="AC2112" s="97"/>
      <c r="AD2112" s="97"/>
      <c r="AE2112" s="97"/>
      <c r="AF2112" s="93"/>
      <c r="AG2112" s="93"/>
      <c r="AH2112" s="93"/>
      <c r="AI2112" s="30"/>
      <c r="AJ2112" s="30"/>
      <c r="AK2112" s="30"/>
      <c r="AL2112" s="30"/>
      <c r="AM2112" s="109"/>
      <c r="AN2112" s="109"/>
      <c r="AO2112" s="30"/>
      <c r="AP2112" s="109" t="s">
        <v>2845</v>
      </c>
      <c r="AQ2112"/>
      <c r="AR2112"/>
      <c r="AS2112"/>
      <c r="AT2112"/>
      <c r="AU2112"/>
      <c r="AV2112"/>
    </row>
    <row r="2113" spans="27:48" ht="23.45" customHeight="1" x14ac:dyDescent="0.2">
      <c r="AA2113" s="97"/>
      <c r="AB2113" s="97"/>
      <c r="AC2113" s="97"/>
      <c r="AD2113" s="97"/>
      <c r="AE2113" s="97"/>
      <c r="AF2113" s="93"/>
      <c r="AG2113" s="93"/>
      <c r="AH2113" s="93"/>
      <c r="AI2113" s="30"/>
      <c r="AJ2113" s="30"/>
      <c r="AK2113" s="30"/>
      <c r="AL2113" s="30"/>
      <c r="AM2113" s="109"/>
      <c r="AN2113" s="109"/>
      <c r="AO2113" s="30"/>
      <c r="AP2113" s="109" t="s">
        <v>2846</v>
      </c>
      <c r="AQ2113"/>
      <c r="AR2113"/>
      <c r="AS2113"/>
      <c r="AT2113"/>
      <c r="AU2113"/>
      <c r="AV2113"/>
    </row>
    <row r="2114" spans="27:48" ht="23.45" customHeight="1" x14ac:dyDescent="0.2">
      <c r="AA2114" s="97"/>
      <c r="AB2114" s="97"/>
      <c r="AC2114" s="97"/>
      <c r="AD2114" s="97"/>
      <c r="AE2114" s="97"/>
      <c r="AF2114" s="93"/>
      <c r="AG2114" s="93"/>
      <c r="AH2114" s="93"/>
      <c r="AI2114" s="30"/>
      <c r="AJ2114" s="30"/>
      <c r="AK2114" s="30"/>
      <c r="AL2114" s="30"/>
      <c r="AM2114" s="109"/>
      <c r="AN2114" s="109"/>
      <c r="AO2114" s="30"/>
      <c r="AP2114" s="109" t="s">
        <v>2847</v>
      </c>
      <c r="AQ2114"/>
      <c r="AR2114"/>
      <c r="AS2114"/>
      <c r="AT2114"/>
      <c r="AU2114"/>
      <c r="AV2114"/>
    </row>
    <row r="2115" spans="27:48" ht="23.45" customHeight="1" x14ac:dyDescent="0.2">
      <c r="AA2115" s="97"/>
      <c r="AB2115" s="97"/>
      <c r="AC2115" s="97"/>
      <c r="AD2115" s="97"/>
      <c r="AE2115" s="97"/>
      <c r="AF2115" s="93"/>
      <c r="AG2115" s="93"/>
      <c r="AH2115" s="93"/>
      <c r="AI2115" s="30"/>
      <c r="AJ2115" s="30"/>
      <c r="AK2115" s="30"/>
      <c r="AL2115" s="30"/>
      <c r="AM2115" s="109"/>
      <c r="AN2115" s="109"/>
      <c r="AO2115" s="30"/>
      <c r="AP2115" s="109" t="s">
        <v>2848</v>
      </c>
      <c r="AQ2115"/>
      <c r="AR2115"/>
      <c r="AS2115"/>
      <c r="AT2115"/>
      <c r="AU2115"/>
      <c r="AV2115"/>
    </row>
    <row r="2116" spans="27:48" ht="23.45" customHeight="1" x14ac:dyDescent="0.2">
      <c r="AA2116" s="97"/>
      <c r="AB2116" s="97"/>
      <c r="AC2116" s="97"/>
      <c r="AD2116" s="97"/>
      <c r="AE2116" s="97"/>
      <c r="AF2116" s="93"/>
      <c r="AG2116" s="93"/>
      <c r="AH2116" s="93"/>
      <c r="AI2116" s="30"/>
      <c r="AJ2116" s="30"/>
      <c r="AK2116" s="30"/>
      <c r="AL2116" s="30"/>
      <c r="AM2116" s="109"/>
      <c r="AN2116" s="109"/>
      <c r="AO2116" s="30"/>
      <c r="AP2116" s="109" t="s">
        <v>2849</v>
      </c>
      <c r="AQ2116"/>
      <c r="AR2116"/>
      <c r="AS2116"/>
      <c r="AT2116"/>
      <c r="AU2116"/>
      <c r="AV2116"/>
    </row>
    <row r="2117" spans="27:48" ht="23.45" customHeight="1" x14ac:dyDescent="0.2">
      <c r="AA2117" s="97"/>
      <c r="AB2117" s="97"/>
      <c r="AC2117" s="97"/>
      <c r="AD2117" s="97"/>
      <c r="AE2117" s="97"/>
      <c r="AF2117" s="93"/>
      <c r="AG2117" s="93"/>
      <c r="AH2117" s="93"/>
      <c r="AI2117" s="30"/>
      <c r="AJ2117" s="30"/>
      <c r="AK2117" s="30"/>
      <c r="AL2117" s="30"/>
      <c r="AM2117" s="109"/>
      <c r="AN2117" s="109"/>
      <c r="AO2117" s="30"/>
      <c r="AP2117" s="109" t="s">
        <v>2850</v>
      </c>
      <c r="AQ2117"/>
      <c r="AR2117"/>
      <c r="AS2117"/>
      <c r="AT2117"/>
      <c r="AU2117"/>
      <c r="AV2117"/>
    </row>
    <row r="2118" spans="27:48" ht="23.45" customHeight="1" x14ac:dyDescent="0.2">
      <c r="AA2118" s="97"/>
      <c r="AB2118" s="97"/>
      <c r="AC2118" s="97"/>
      <c r="AD2118" s="97"/>
      <c r="AE2118" s="97"/>
      <c r="AF2118" s="93"/>
      <c r="AG2118" s="93"/>
      <c r="AH2118" s="93"/>
      <c r="AI2118" s="30"/>
      <c r="AJ2118" s="30"/>
      <c r="AK2118" s="30"/>
      <c r="AL2118" s="30"/>
      <c r="AM2118" s="109"/>
      <c r="AN2118" s="109"/>
      <c r="AO2118" s="30"/>
      <c r="AP2118" s="109" t="s">
        <v>2851</v>
      </c>
      <c r="AQ2118"/>
      <c r="AR2118"/>
      <c r="AS2118"/>
      <c r="AT2118"/>
      <c r="AU2118"/>
      <c r="AV2118"/>
    </row>
    <row r="2119" spans="27:48" ht="23.45" customHeight="1" x14ac:dyDescent="0.2">
      <c r="AA2119" s="97"/>
      <c r="AB2119" s="97"/>
      <c r="AC2119" s="97"/>
      <c r="AD2119" s="97"/>
      <c r="AE2119" s="97"/>
      <c r="AF2119" s="93"/>
      <c r="AG2119" s="93"/>
      <c r="AH2119" s="93"/>
      <c r="AI2119" s="30"/>
      <c r="AJ2119" s="30"/>
      <c r="AK2119" s="30"/>
      <c r="AL2119" s="30"/>
      <c r="AM2119" s="109"/>
      <c r="AN2119" s="109"/>
      <c r="AO2119" s="30"/>
      <c r="AP2119" s="109" t="s">
        <v>2852</v>
      </c>
      <c r="AQ2119"/>
      <c r="AR2119"/>
      <c r="AS2119"/>
      <c r="AT2119"/>
      <c r="AU2119"/>
      <c r="AV2119"/>
    </row>
    <row r="2120" spans="27:48" ht="23.45" customHeight="1" x14ac:dyDescent="0.2">
      <c r="AA2120" s="97"/>
      <c r="AB2120" s="97"/>
      <c r="AC2120" s="97"/>
      <c r="AD2120" s="97"/>
      <c r="AE2120" s="97"/>
      <c r="AF2120" s="93"/>
      <c r="AG2120" s="93"/>
      <c r="AH2120" s="93"/>
      <c r="AI2120" s="30"/>
      <c r="AJ2120" s="30"/>
      <c r="AK2120" s="30"/>
      <c r="AL2120" s="30"/>
      <c r="AM2120" s="109"/>
      <c r="AN2120" s="109"/>
      <c r="AO2120" s="30"/>
      <c r="AP2120" s="109" t="s">
        <v>2853</v>
      </c>
      <c r="AQ2120"/>
      <c r="AR2120"/>
      <c r="AS2120"/>
      <c r="AT2120"/>
      <c r="AU2120"/>
      <c r="AV2120"/>
    </row>
    <row r="2121" spans="27:48" ht="23.45" customHeight="1" x14ac:dyDescent="0.2">
      <c r="AA2121" s="97"/>
      <c r="AB2121" s="97"/>
      <c r="AC2121" s="97"/>
      <c r="AD2121" s="97"/>
      <c r="AE2121" s="97"/>
      <c r="AF2121" s="93"/>
      <c r="AG2121" s="93"/>
      <c r="AH2121" s="93"/>
      <c r="AI2121" s="30"/>
      <c r="AJ2121" s="30"/>
      <c r="AK2121" s="30"/>
      <c r="AL2121" s="30"/>
      <c r="AM2121" s="109"/>
      <c r="AN2121" s="109"/>
      <c r="AO2121" s="30"/>
      <c r="AP2121" s="109" t="s">
        <v>2854</v>
      </c>
      <c r="AQ2121"/>
      <c r="AR2121"/>
      <c r="AS2121"/>
      <c r="AT2121"/>
      <c r="AU2121"/>
      <c r="AV2121"/>
    </row>
    <row r="2122" spans="27:48" ht="23.45" customHeight="1" x14ac:dyDescent="0.2">
      <c r="AA2122" s="97"/>
      <c r="AB2122" s="97"/>
      <c r="AC2122" s="97"/>
      <c r="AD2122" s="97"/>
      <c r="AE2122" s="97"/>
      <c r="AF2122" s="93"/>
      <c r="AG2122" s="93"/>
      <c r="AH2122" s="93"/>
      <c r="AI2122" s="30"/>
      <c r="AJ2122" s="30"/>
      <c r="AK2122" s="30"/>
      <c r="AL2122" s="30"/>
      <c r="AM2122" s="109"/>
      <c r="AN2122" s="109"/>
      <c r="AO2122" s="30"/>
      <c r="AP2122" s="109" t="s">
        <v>2855</v>
      </c>
      <c r="AQ2122"/>
      <c r="AR2122"/>
      <c r="AS2122"/>
      <c r="AT2122"/>
      <c r="AU2122"/>
      <c r="AV2122"/>
    </row>
    <row r="2123" spans="27:48" ht="23.45" customHeight="1" x14ac:dyDescent="0.2">
      <c r="AA2123" s="97"/>
      <c r="AB2123" s="97"/>
      <c r="AC2123" s="97"/>
      <c r="AD2123" s="97"/>
      <c r="AE2123" s="97"/>
      <c r="AF2123" s="93"/>
      <c r="AG2123" s="93"/>
      <c r="AH2123" s="93"/>
      <c r="AI2123" s="30"/>
      <c r="AJ2123" s="30"/>
      <c r="AK2123" s="30"/>
      <c r="AL2123" s="30"/>
      <c r="AM2123" s="109"/>
      <c r="AN2123" s="109"/>
      <c r="AO2123" s="30"/>
      <c r="AP2123" s="109" t="s">
        <v>2856</v>
      </c>
      <c r="AQ2123"/>
      <c r="AR2123"/>
      <c r="AS2123"/>
      <c r="AT2123"/>
      <c r="AU2123"/>
      <c r="AV2123"/>
    </row>
    <row r="2124" spans="27:48" ht="23.45" customHeight="1" x14ac:dyDescent="0.2">
      <c r="AA2124" s="97"/>
      <c r="AB2124" s="97"/>
      <c r="AC2124" s="97"/>
      <c r="AD2124" s="97"/>
      <c r="AE2124" s="97"/>
      <c r="AF2124" s="93"/>
      <c r="AG2124" s="93"/>
      <c r="AH2124" s="93"/>
      <c r="AI2124" s="30"/>
      <c r="AJ2124" s="30"/>
      <c r="AK2124" s="30"/>
      <c r="AL2124" s="30"/>
      <c r="AM2124" s="109"/>
      <c r="AN2124" s="109"/>
      <c r="AO2124" s="30"/>
      <c r="AP2124" s="109" t="s">
        <v>2857</v>
      </c>
      <c r="AQ2124"/>
      <c r="AR2124"/>
      <c r="AS2124"/>
      <c r="AT2124"/>
      <c r="AU2124"/>
      <c r="AV2124"/>
    </row>
    <row r="2125" spans="27:48" ht="23.45" customHeight="1" x14ac:dyDescent="0.2">
      <c r="AA2125" s="97"/>
      <c r="AB2125" s="97"/>
      <c r="AC2125" s="97"/>
      <c r="AD2125" s="97"/>
      <c r="AE2125" s="97"/>
      <c r="AF2125" s="93"/>
      <c r="AG2125" s="93"/>
      <c r="AH2125" s="93"/>
      <c r="AI2125" s="30"/>
      <c r="AJ2125" s="30"/>
      <c r="AK2125" s="30"/>
      <c r="AL2125" s="30"/>
      <c r="AM2125" s="109"/>
      <c r="AN2125" s="109"/>
      <c r="AO2125" s="30"/>
      <c r="AP2125" s="109" t="s">
        <v>2858</v>
      </c>
      <c r="AQ2125"/>
      <c r="AR2125"/>
      <c r="AS2125"/>
      <c r="AT2125"/>
      <c r="AU2125"/>
      <c r="AV2125"/>
    </row>
    <row r="2126" spans="27:48" ht="23.45" customHeight="1" x14ac:dyDescent="0.2">
      <c r="AA2126" s="97"/>
      <c r="AB2126" s="97"/>
      <c r="AC2126" s="97"/>
      <c r="AD2126" s="97"/>
      <c r="AE2126" s="97"/>
      <c r="AF2126" s="93"/>
      <c r="AG2126" s="93"/>
      <c r="AH2126" s="93"/>
      <c r="AI2126" s="30"/>
      <c r="AJ2126" s="30"/>
      <c r="AK2126" s="30"/>
      <c r="AL2126" s="30"/>
      <c r="AM2126" s="109"/>
      <c r="AN2126" s="109"/>
      <c r="AO2126" s="30"/>
      <c r="AP2126" s="109" t="s">
        <v>2859</v>
      </c>
      <c r="AQ2126"/>
      <c r="AR2126"/>
      <c r="AS2126"/>
      <c r="AT2126"/>
      <c r="AU2126"/>
      <c r="AV2126"/>
    </row>
    <row r="2127" spans="27:48" ht="23.45" customHeight="1" x14ac:dyDescent="0.2">
      <c r="AA2127" s="97"/>
      <c r="AB2127" s="97"/>
      <c r="AC2127" s="97"/>
      <c r="AD2127" s="97"/>
      <c r="AE2127" s="97"/>
      <c r="AF2127" s="93"/>
      <c r="AG2127" s="93"/>
      <c r="AH2127" s="93"/>
      <c r="AI2127" s="30"/>
      <c r="AJ2127" s="30"/>
      <c r="AK2127" s="30"/>
      <c r="AL2127" s="30"/>
      <c r="AM2127" s="109"/>
      <c r="AN2127" s="109"/>
      <c r="AO2127" s="30"/>
      <c r="AP2127" s="109" t="s">
        <v>2860</v>
      </c>
      <c r="AQ2127"/>
      <c r="AR2127"/>
      <c r="AS2127"/>
      <c r="AT2127"/>
      <c r="AU2127"/>
      <c r="AV2127"/>
    </row>
    <row r="2128" spans="27:48" ht="23.45" customHeight="1" x14ac:dyDescent="0.2">
      <c r="AA2128" s="97"/>
      <c r="AB2128" s="97"/>
      <c r="AC2128" s="97"/>
      <c r="AD2128" s="97"/>
      <c r="AE2128" s="97"/>
      <c r="AF2128" s="93"/>
      <c r="AG2128" s="93"/>
      <c r="AH2128" s="93"/>
      <c r="AI2128" s="30"/>
      <c r="AJ2128" s="30"/>
      <c r="AK2128" s="30"/>
      <c r="AL2128" s="30"/>
      <c r="AM2128" s="109"/>
      <c r="AN2128" s="109"/>
      <c r="AO2128" s="30"/>
      <c r="AP2128" s="109" t="s">
        <v>2861</v>
      </c>
      <c r="AQ2128"/>
      <c r="AR2128"/>
      <c r="AS2128"/>
      <c r="AT2128"/>
      <c r="AU2128"/>
      <c r="AV2128"/>
    </row>
    <row r="2129" spans="27:48" ht="23.45" customHeight="1" x14ac:dyDescent="0.2">
      <c r="AA2129" s="97"/>
      <c r="AB2129" s="97"/>
      <c r="AC2129" s="97"/>
      <c r="AD2129" s="97"/>
      <c r="AE2129" s="97"/>
      <c r="AF2129" s="93"/>
      <c r="AG2129" s="93"/>
      <c r="AH2129" s="93"/>
      <c r="AI2129" s="30"/>
      <c r="AJ2129" s="30"/>
      <c r="AK2129" s="30"/>
      <c r="AL2129" s="30"/>
      <c r="AM2129" s="109"/>
      <c r="AN2129" s="109"/>
      <c r="AO2129" s="30"/>
      <c r="AP2129" s="109" t="s">
        <v>2862</v>
      </c>
      <c r="AQ2129"/>
      <c r="AR2129"/>
      <c r="AS2129"/>
      <c r="AT2129"/>
      <c r="AU2129"/>
      <c r="AV2129"/>
    </row>
    <row r="2130" spans="27:48" ht="23.45" customHeight="1" x14ac:dyDescent="0.2">
      <c r="AA2130" s="97"/>
      <c r="AB2130" s="97"/>
      <c r="AC2130" s="97"/>
      <c r="AD2130" s="97"/>
      <c r="AE2130" s="97"/>
      <c r="AF2130" s="93"/>
      <c r="AG2130" s="93"/>
      <c r="AH2130" s="93"/>
      <c r="AI2130" s="30"/>
      <c r="AJ2130" s="30"/>
      <c r="AK2130" s="30"/>
      <c r="AL2130" s="30"/>
      <c r="AM2130" s="109"/>
      <c r="AN2130" s="109"/>
      <c r="AO2130" s="30"/>
      <c r="AP2130" s="109" t="s">
        <v>2863</v>
      </c>
      <c r="AQ2130"/>
      <c r="AR2130"/>
      <c r="AS2130"/>
      <c r="AT2130"/>
      <c r="AU2130"/>
      <c r="AV2130"/>
    </row>
    <row r="2131" spans="27:48" ht="23.45" customHeight="1" x14ac:dyDescent="0.2">
      <c r="AA2131" s="97"/>
      <c r="AB2131" s="97"/>
      <c r="AC2131" s="97"/>
      <c r="AD2131" s="97"/>
      <c r="AE2131" s="97"/>
      <c r="AF2131" s="93"/>
      <c r="AG2131" s="93"/>
      <c r="AH2131" s="93"/>
      <c r="AI2131" s="30"/>
      <c r="AJ2131" s="30"/>
      <c r="AK2131" s="30"/>
      <c r="AL2131" s="30"/>
      <c r="AM2131" s="109"/>
      <c r="AN2131" s="109"/>
      <c r="AO2131" s="30"/>
      <c r="AP2131" s="109" t="s">
        <v>2864</v>
      </c>
      <c r="AQ2131"/>
      <c r="AR2131"/>
      <c r="AS2131"/>
      <c r="AT2131"/>
      <c r="AU2131"/>
      <c r="AV2131"/>
    </row>
    <row r="2132" spans="27:48" ht="23.45" customHeight="1" x14ac:dyDescent="0.2">
      <c r="AA2132" s="97"/>
      <c r="AB2132" s="97"/>
      <c r="AC2132" s="97"/>
      <c r="AD2132" s="97"/>
      <c r="AE2132" s="97"/>
      <c r="AF2132" s="93"/>
      <c r="AG2132" s="93"/>
      <c r="AH2132" s="93"/>
      <c r="AI2132" s="30"/>
      <c r="AJ2132" s="30"/>
      <c r="AK2132" s="30"/>
      <c r="AL2132" s="30"/>
      <c r="AM2132" s="109"/>
      <c r="AN2132" s="109"/>
      <c r="AO2132" s="30"/>
      <c r="AP2132" s="109" t="s">
        <v>2865</v>
      </c>
      <c r="AQ2132"/>
      <c r="AR2132"/>
      <c r="AS2132"/>
      <c r="AT2132"/>
      <c r="AU2132"/>
      <c r="AV2132"/>
    </row>
    <row r="2133" spans="27:48" ht="23.45" customHeight="1" x14ac:dyDescent="0.2">
      <c r="AA2133" s="97"/>
      <c r="AB2133" s="97"/>
      <c r="AC2133" s="97"/>
      <c r="AD2133" s="97"/>
      <c r="AE2133" s="97"/>
      <c r="AF2133" s="93"/>
      <c r="AG2133" s="93"/>
      <c r="AH2133" s="93"/>
      <c r="AI2133" s="30"/>
      <c r="AJ2133" s="30"/>
      <c r="AK2133" s="30"/>
      <c r="AL2133" s="30"/>
      <c r="AM2133" s="109"/>
      <c r="AN2133" s="109"/>
      <c r="AO2133" s="30"/>
      <c r="AP2133" s="109" t="s">
        <v>2866</v>
      </c>
      <c r="AQ2133"/>
      <c r="AR2133"/>
      <c r="AS2133"/>
      <c r="AT2133"/>
      <c r="AU2133"/>
      <c r="AV2133"/>
    </row>
    <row r="2134" spans="27:48" ht="23.45" customHeight="1" x14ac:dyDescent="0.2">
      <c r="AA2134" s="97"/>
      <c r="AB2134" s="97"/>
      <c r="AC2134" s="97"/>
      <c r="AD2134" s="97"/>
      <c r="AE2134" s="97"/>
      <c r="AF2134" s="93"/>
      <c r="AG2134" s="93"/>
      <c r="AH2134" s="93"/>
      <c r="AI2134" s="30"/>
      <c r="AJ2134" s="30"/>
      <c r="AK2134" s="30"/>
      <c r="AL2134" s="30"/>
      <c r="AM2134" s="109"/>
      <c r="AN2134" s="109"/>
      <c r="AO2134" s="30"/>
      <c r="AP2134" s="109" t="s">
        <v>2867</v>
      </c>
      <c r="AQ2134"/>
      <c r="AR2134"/>
      <c r="AS2134"/>
      <c r="AT2134"/>
      <c r="AU2134"/>
      <c r="AV2134"/>
    </row>
    <row r="2135" spans="27:48" ht="23.45" customHeight="1" x14ac:dyDescent="0.2">
      <c r="AA2135" s="97"/>
      <c r="AB2135" s="97"/>
      <c r="AC2135" s="97"/>
      <c r="AD2135" s="97"/>
      <c r="AE2135" s="97"/>
      <c r="AF2135" s="93"/>
      <c r="AG2135" s="93"/>
      <c r="AH2135" s="93"/>
      <c r="AI2135" s="30"/>
      <c r="AJ2135" s="30"/>
      <c r="AK2135" s="30"/>
      <c r="AL2135" s="30"/>
      <c r="AM2135" s="109"/>
      <c r="AN2135" s="109"/>
      <c r="AO2135" s="30"/>
      <c r="AP2135" s="109" t="s">
        <v>2868</v>
      </c>
      <c r="AQ2135"/>
      <c r="AR2135"/>
      <c r="AS2135"/>
      <c r="AT2135"/>
      <c r="AU2135"/>
      <c r="AV2135"/>
    </row>
    <row r="2136" spans="27:48" ht="23.45" customHeight="1" x14ac:dyDescent="0.2">
      <c r="AA2136" s="97"/>
      <c r="AB2136" s="97"/>
      <c r="AC2136" s="97"/>
      <c r="AD2136" s="97"/>
      <c r="AE2136" s="97"/>
      <c r="AF2136" s="93"/>
      <c r="AG2136" s="93"/>
      <c r="AH2136" s="93"/>
      <c r="AI2136" s="30"/>
      <c r="AJ2136" s="30"/>
      <c r="AK2136" s="30"/>
      <c r="AL2136" s="30"/>
      <c r="AM2136" s="109"/>
      <c r="AN2136" s="109"/>
      <c r="AO2136" s="30"/>
      <c r="AP2136" s="109" t="s">
        <v>2869</v>
      </c>
      <c r="AQ2136"/>
      <c r="AR2136"/>
      <c r="AS2136"/>
      <c r="AT2136"/>
      <c r="AU2136"/>
      <c r="AV2136"/>
    </row>
    <row r="2137" spans="27:48" ht="23.45" customHeight="1" x14ac:dyDescent="0.2">
      <c r="AA2137" s="97"/>
      <c r="AB2137" s="97"/>
      <c r="AC2137" s="97"/>
      <c r="AD2137" s="97"/>
      <c r="AE2137" s="97"/>
      <c r="AF2137" s="93"/>
      <c r="AG2137" s="93"/>
      <c r="AH2137" s="93"/>
      <c r="AI2137" s="30"/>
      <c r="AJ2137" s="30"/>
      <c r="AK2137" s="30"/>
      <c r="AL2137" s="30"/>
      <c r="AM2137" s="109"/>
      <c r="AN2137" s="109"/>
      <c r="AO2137" s="30"/>
      <c r="AP2137" s="109" t="s">
        <v>2870</v>
      </c>
      <c r="AQ2137"/>
      <c r="AR2137"/>
      <c r="AS2137"/>
      <c r="AT2137"/>
      <c r="AU2137"/>
      <c r="AV2137"/>
    </row>
    <row r="2138" spans="27:48" ht="23.45" customHeight="1" x14ac:dyDescent="0.2">
      <c r="AA2138" s="97"/>
      <c r="AB2138" s="97"/>
      <c r="AC2138" s="97"/>
      <c r="AD2138" s="97"/>
      <c r="AE2138" s="97"/>
      <c r="AF2138" s="93"/>
      <c r="AG2138" s="93"/>
      <c r="AH2138" s="93"/>
      <c r="AI2138" s="30"/>
      <c r="AJ2138" s="30"/>
      <c r="AK2138" s="30"/>
      <c r="AL2138" s="30"/>
      <c r="AM2138" s="109"/>
      <c r="AN2138" s="109"/>
      <c r="AO2138" s="30"/>
      <c r="AP2138" s="109" t="s">
        <v>2871</v>
      </c>
      <c r="AQ2138"/>
      <c r="AR2138"/>
      <c r="AS2138"/>
      <c r="AT2138"/>
      <c r="AU2138"/>
      <c r="AV2138"/>
    </row>
    <row r="2139" spans="27:48" ht="23.45" customHeight="1" x14ac:dyDescent="0.2">
      <c r="AA2139" s="97"/>
      <c r="AB2139" s="97"/>
      <c r="AC2139" s="97"/>
      <c r="AD2139" s="97"/>
      <c r="AE2139" s="97"/>
      <c r="AF2139" s="93"/>
      <c r="AG2139" s="93"/>
      <c r="AH2139" s="93"/>
      <c r="AI2139" s="30"/>
      <c r="AJ2139" s="30"/>
      <c r="AK2139" s="30"/>
      <c r="AL2139" s="30"/>
      <c r="AM2139" s="109"/>
      <c r="AN2139" s="109"/>
      <c r="AO2139" s="30"/>
      <c r="AP2139" s="109" t="s">
        <v>2872</v>
      </c>
      <c r="AQ2139"/>
      <c r="AR2139"/>
      <c r="AS2139"/>
      <c r="AT2139"/>
      <c r="AU2139"/>
      <c r="AV2139"/>
    </row>
    <row r="2140" spans="27:48" ht="23.45" customHeight="1" x14ac:dyDescent="0.2">
      <c r="AA2140" s="97"/>
      <c r="AB2140" s="97"/>
      <c r="AC2140" s="97"/>
      <c r="AD2140" s="97"/>
      <c r="AE2140" s="97"/>
      <c r="AF2140" s="93"/>
      <c r="AG2140" s="93"/>
      <c r="AH2140" s="93"/>
      <c r="AI2140" s="30"/>
      <c r="AJ2140" s="30"/>
      <c r="AK2140" s="30"/>
      <c r="AL2140" s="30"/>
      <c r="AM2140" s="109"/>
      <c r="AN2140" s="109"/>
      <c r="AO2140" s="30"/>
      <c r="AP2140" s="109" t="s">
        <v>2873</v>
      </c>
      <c r="AQ2140"/>
      <c r="AR2140"/>
      <c r="AS2140"/>
      <c r="AT2140"/>
      <c r="AU2140"/>
      <c r="AV2140"/>
    </row>
    <row r="2141" spans="27:48" ht="23.45" customHeight="1" x14ac:dyDescent="0.2">
      <c r="AA2141" s="97"/>
      <c r="AB2141" s="97"/>
      <c r="AC2141" s="97"/>
      <c r="AD2141" s="97"/>
      <c r="AE2141" s="97"/>
      <c r="AF2141" s="93"/>
      <c r="AG2141" s="93"/>
      <c r="AH2141" s="93"/>
      <c r="AI2141" s="30"/>
      <c r="AJ2141" s="30"/>
      <c r="AK2141" s="30"/>
      <c r="AL2141" s="30"/>
      <c r="AM2141" s="109"/>
      <c r="AN2141" s="109"/>
      <c r="AO2141" s="30"/>
      <c r="AP2141" s="109" t="s">
        <v>2874</v>
      </c>
      <c r="AQ2141"/>
      <c r="AR2141"/>
      <c r="AS2141"/>
      <c r="AT2141"/>
      <c r="AU2141"/>
      <c r="AV2141"/>
    </row>
    <row r="2142" spans="27:48" ht="23.45" customHeight="1" x14ac:dyDescent="0.2">
      <c r="AA2142" s="97"/>
      <c r="AB2142" s="97"/>
      <c r="AC2142" s="97"/>
      <c r="AD2142" s="97"/>
      <c r="AE2142" s="97"/>
      <c r="AF2142" s="93"/>
      <c r="AG2142" s="93"/>
      <c r="AH2142" s="93"/>
      <c r="AI2142" s="30"/>
      <c r="AJ2142" s="30"/>
      <c r="AK2142" s="30"/>
      <c r="AL2142" s="30"/>
      <c r="AM2142" s="109"/>
      <c r="AN2142" s="109"/>
      <c r="AO2142" s="30"/>
      <c r="AP2142" s="109" t="s">
        <v>2875</v>
      </c>
      <c r="AQ2142"/>
      <c r="AR2142"/>
      <c r="AS2142"/>
      <c r="AT2142"/>
      <c r="AU2142"/>
      <c r="AV2142"/>
    </row>
    <row r="2143" spans="27:48" ht="23.45" customHeight="1" x14ac:dyDescent="0.2">
      <c r="AA2143" s="97"/>
      <c r="AB2143" s="97"/>
      <c r="AC2143" s="97"/>
      <c r="AD2143" s="97"/>
      <c r="AE2143" s="97"/>
      <c r="AF2143" s="93"/>
      <c r="AG2143" s="93"/>
      <c r="AH2143" s="93"/>
      <c r="AI2143" s="30"/>
      <c r="AJ2143" s="30"/>
      <c r="AK2143" s="30"/>
      <c r="AL2143" s="30"/>
      <c r="AM2143" s="109"/>
      <c r="AN2143" s="109"/>
      <c r="AO2143" s="30"/>
      <c r="AP2143" s="109" t="s">
        <v>2876</v>
      </c>
      <c r="AQ2143"/>
      <c r="AR2143"/>
      <c r="AS2143"/>
      <c r="AT2143"/>
      <c r="AU2143"/>
      <c r="AV2143"/>
    </row>
    <row r="2144" spans="27:48" ht="23.45" customHeight="1" x14ac:dyDescent="0.2">
      <c r="AA2144" s="97"/>
      <c r="AB2144" s="97"/>
      <c r="AC2144" s="97"/>
      <c r="AD2144" s="97"/>
      <c r="AE2144" s="97"/>
      <c r="AF2144" s="93"/>
      <c r="AG2144" s="93"/>
      <c r="AH2144" s="93"/>
      <c r="AI2144" s="30"/>
      <c r="AJ2144" s="30"/>
      <c r="AK2144" s="30"/>
      <c r="AL2144" s="30"/>
      <c r="AM2144" s="109"/>
      <c r="AN2144" s="109"/>
      <c r="AO2144" s="30"/>
      <c r="AP2144" s="109" t="s">
        <v>2877</v>
      </c>
      <c r="AQ2144"/>
      <c r="AR2144"/>
      <c r="AS2144"/>
      <c r="AT2144"/>
      <c r="AU2144"/>
      <c r="AV2144"/>
    </row>
    <row r="2145" spans="27:48" ht="23.45" customHeight="1" x14ac:dyDescent="0.2">
      <c r="AA2145" s="97"/>
      <c r="AB2145" s="97"/>
      <c r="AC2145" s="97"/>
      <c r="AD2145" s="97"/>
      <c r="AE2145" s="97"/>
      <c r="AF2145" s="93"/>
      <c r="AG2145" s="93"/>
      <c r="AH2145" s="93"/>
      <c r="AI2145" s="30"/>
      <c r="AJ2145" s="30"/>
      <c r="AK2145" s="30"/>
      <c r="AL2145" s="30"/>
      <c r="AM2145" s="109"/>
      <c r="AN2145" s="109"/>
      <c r="AO2145" s="30"/>
      <c r="AP2145" s="109" t="s">
        <v>2878</v>
      </c>
      <c r="AQ2145"/>
      <c r="AR2145"/>
      <c r="AS2145"/>
      <c r="AT2145"/>
      <c r="AU2145"/>
      <c r="AV2145"/>
    </row>
    <row r="2146" spans="27:48" ht="23.45" customHeight="1" x14ac:dyDescent="0.2">
      <c r="AA2146" s="97"/>
      <c r="AB2146" s="97"/>
      <c r="AC2146" s="97"/>
      <c r="AD2146" s="97"/>
      <c r="AE2146" s="97"/>
      <c r="AF2146" s="93"/>
      <c r="AG2146" s="93"/>
      <c r="AH2146" s="93"/>
      <c r="AQ2146"/>
      <c r="AR2146"/>
      <c r="AS2146"/>
      <c r="AT2146"/>
      <c r="AU2146"/>
      <c r="AV2146"/>
    </row>
  </sheetData>
  <sheetProtection algorithmName="SHA-512" hashValue="IwaARaa/NwiqK8Ji3ETSWJ6+IIt+rn9tVoitLUALHQbwU6QoLx0wzttGhB9kD2vAWmhz+iRlCOfruKPUcVkrJQ==" saltValue="QmihnguwnDTK8WNNzy4r1w==" spinCount="100000" sheet="1" objects="1" scenarios="1" formatColumns="0" formatRows="0" selectLockedCells="1"/>
  <mergeCells count="87">
    <mergeCell ref="C7:D7"/>
    <mergeCell ref="C8:D8"/>
    <mergeCell ref="G7:J7"/>
    <mergeCell ref="L40:N40"/>
    <mergeCell ref="C40:E40"/>
    <mergeCell ref="F40:H40"/>
    <mergeCell ref="F18:H18"/>
    <mergeCell ref="I15:K15"/>
    <mergeCell ref="C14:K14"/>
    <mergeCell ref="F15:H15"/>
    <mergeCell ref="C9:D9"/>
    <mergeCell ref="C15:E15"/>
    <mergeCell ref="B38:N38"/>
    <mergeCell ref="B18:E18"/>
    <mergeCell ref="L39:N39"/>
    <mergeCell ref="F58:H58"/>
    <mergeCell ref="C39:E39"/>
    <mergeCell ref="F39:K39"/>
    <mergeCell ref="C58:E58"/>
    <mergeCell ref="I40:K40"/>
    <mergeCell ref="A90:A115"/>
    <mergeCell ref="B90:H90"/>
    <mergeCell ref="B137:E137"/>
    <mergeCell ref="C139:E139"/>
    <mergeCell ref="B138:E138"/>
    <mergeCell ref="A193:B193"/>
    <mergeCell ref="C140:E140"/>
    <mergeCell ref="B151:E151"/>
    <mergeCell ref="A116:A191"/>
    <mergeCell ref="C169:E169"/>
    <mergeCell ref="C123:E123"/>
    <mergeCell ref="B116:H116"/>
    <mergeCell ref="A217:B217"/>
    <mergeCell ref="A232:B232"/>
    <mergeCell ref="A212:B212"/>
    <mergeCell ref="A38:A89"/>
    <mergeCell ref="A195:B195"/>
    <mergeCell ref="A194:B194"/>
    <mergeCell ref="B124:E124"/>
    <mergeCell ref="A199:B199"/>
    <mergeCell ref="A205:B205"/>
    <mergeCell ref="A211:B211"/>
    <mergeCell ref="A196:B196"/>
    <mergeCell ref="A200:B200"/>
    <mergeCell ref="A206:B206"/>
    <mergeCell ref="A192:N192"/>
    <mergeCell ref="C193:K193"/>
    <mergeCell ref="L193:N193"/>
    <mergeCell ref="G6:H6"/>
    <mergeCell ref="I6:J6"/>
    <mergeCell ref="D3:E3"/>
    <mergeCell ref="F3:I3"/>
    <mergeCell ref="J3:M3"/>
    <mergeCell ref="L194:N194"/>
    <mergeCell ref="A1:K1"/>
    <mergeCell ref="C6:D6"/>
    <mergeCell ref="C5:E5"/>
    <mergeCell ref="G4:H4"/>
    <mergeCell ref="A3:A37"/>
    <mergeCell ref="B15:B16"/>
    <mergeCell ref="I18:K18"/>
    <mergeCell ref="D36:H36"/>
    <mergeCell ref="C194:E194"/>
    <mergeCell ref="F194:H194"/>
    <mergeCell ref="I194:K194"/>
    <mergeCell ref="A2:K2"/>
    <mergeCell ref="I5:K5"/>
    <mergeCell ref="I4:K4"/>
    <mergeCell ref="G5:H5"/>
    <mergeCell ref="L218:N218"/>
    <mergeCell ref="L219:N219"/>
    <mergeCell ref="C218:K218"/>
    <mergeCell ref="C219:E219"/>
    <mergeCell ref="F219:H219"/>
    <mergeCell ref="A277:B277"/>
    <mergeCell ref="A220:B220"/>
    <mergeCell ref="I219:K219"/>
    <mergeCell ref="A218:B218"/>
    <mergeCell ref="A290:B290"/>
    <mergeCell ref="A219:B219"/>
    <mergeCell ref="A246:B246"/>
    <mergeCell ref="A261:B261"/>
    <mergeCell ref="A221:B221"/>
    <mergeCell ref="A276:B276"/>
    <mergeCell ref="A247:B247"/>
    <mergeCell ref="A262:B262"/>
    <mergeCell ref="A231:B231"/>
  </mergeCells>
  <phoneticPr fontId="0" type="noConversion"/>
  <dataValidations count="19">
    <dataValidation type="whole" operator="lessThan" allowBlank="1" showErrorMessage="1" error="Please enter a valid whole number" sqref="C20:D20 C42:D56 F42:G56 I42:J56 L42:M56 C60:D63 F60:G63 C81:D88 F81:G88 C93:D106 F93:G106 C109:D115 F109:G115 F118:G121 F124:G124 F127:G135 F138:G138 F141:G150 F154:G167 F170:G172 F176:G190 F66:G78 C66:D78" xr:uid="{00000000-0002-0000-0400-000000000000}">
      <formula1>100</formula1>
    </dataValidation>
    <dataValidation type="whole" operator="lessThan" allowBlank="1" showErrorMessage="1" error="Please enter a valid number" sqref="C17:D17 F17:G17" xr:uid="{00000000-0002-0000-0400-000001000000}">
      <formula1>100</formula1>
    </dataValidation>
    <dataValidation type="whole" operator="lessThan" allowBlank="1" showInputMessage="1" showErrorMessage="1" promptTitle="Attention" prompt="Please Enter a Zero (0) or 1 in the space provided. Please select only One Training Area" sqref="C22:C37" xr:uid="{00000000-0002-0000-0400-000002000000}">
      <formula1>2</formula1>
    </dataValidation>
    <dataValidation type="list" allowBlank="1" showInputMessage="1" showErrorMessage="1" sqref="A223:A230" xr:uid="{00000000-0002-0000-0400-000003000000}">
      <formula1>$AJ$3:$AJ$28</formula1>
    </dataValidation>
    <dataValidation type="list" allowBlank="1" showInputMessage="1" showErrorMessage="1" sqref="A198" xr:uid="{00000000-0002-0000-0400-000004000000}">
      <formula1>$AI$3</formula1>
    </dataValidation>
    <dataValidation type="list" allowBlank="1" showInputMessage="1" showErrorMessage="1" sqref="C12" xr:uid="{00000000-0002-0000-0400-000005000000}">
      <formula1>$AC$3:$AC$4</formula1>
    </dataValidation>
    <dataValidation type="list" allowBlank="1" showInputMessage="1" showErrorMessage="1" sqref="I5:K5" xr:uid="{00000000-0002-0000-0400-000006000000}">
      <formula1>$AE$3:$AE$6</formula1>
    </dataValidation>
    <dataValidation type="list" allowBlank="1" showInputMessage="1" showErrorMessage="1" sqref="I4:K4" xr:uid="{00000000-0002-0000-0400-000007000000}">
      <formula1>$AD$3:$AD$4</formula1>
    </dataValidation>
    <dataValidation type="list" allowBlank="1" showInputMessage="1" showErrorMessage="1" sqref="D4" xr:uid="{00000000-0002-0000-0400-000008000000}">
      <formula1>$AB$2:$AB$25</formula1>
    </dataValidation>
    <dataValidation type="list" allowBlank="1" showInputMessage="1" showErrorMessage="1" sqref="C4" xr:uid="{00000000-0002-0000-0400-000009000000}">
      <formula1>$Z$2:$Z$5</formula1>
    </dataValidation>
    <dataValidation type="list" allowBlank="1" showInputMessage="1" showErrorMessage="1" sqref="A208:A210" xr:uid="{00000000-0002-0000-0400-00000A000000}">
      <formula1>$AM$3:$AM$46</formula1>
    </dataValidation>
    <dataValidation type="list" allowBlank="1" showInputMessage="1" showErrorMessage="1" sqref="A202:A204" xr:uid="{00000000-0002-0000-0400-00000B000000}">
      <formula1>$AK$3:$AK$7</formula1>
    </dataValidation>
    <dataValidation type="list" allowBlank="1" showInputMessage="1" showErrorMessage="1" sqref="C5:E5" xr:uid="{00000000-0002-0000-0400-00000C000000}">
      <formula1>MajorAwardsTitle</formula1>
    </dataValidation>
    <dataValidation type="list" allowBlank="1" showInputMessage="1" showErrorMessage="1" sqref="A264:A275" xr:uid="{00000000-0002-0000-0400-00000D000000}">
      <formula1>$AP$3:$AP$2145</formula1>
    </dataValidation>
    <dataValidation type="list" allowBlank="1" showInputMessage="1" showErrorMessage="1" sqref="A249:A260" xr:uid="{00000000-0002-0000-0400-00000E000000}">
      <formula1>$AN$3:$AN$437</formula1>
    </dataValidation>
    <dataValidation type="list" allowBlank="1" showInputMessage="1" showErrorMessage="1" sqref="A234:A245" xr:uid="{00000000-0002-0000-0400-00000F000000}">
      <formula1>$AL$3:$AL$136</formula1>
    </dataValidation>
    <dataValidation type="list" allowBlank="1" showInputMessage="1" showErrorMessage="1" sqref="A215:A216" xr:uid="{00000000-0002-0000-0400-000010000000}">
      <formula1>$AO$3:$AO$212</formula1>
    </dataValidation>
    <dataValidation type="list" allowBlank="1" showInputMessage="1" showErrorMessage="1" sqref="A214" xr:uid="{00000000-0002-0000-0400-000011000000}">
      <formula1>$AO$3:$AO$211</formula1>
    </dataValidation>
    <dataValidation type="list" allowBlank="1" showInputMessage="1" showErrorMessage="1" sqref="C3" xr:uid="{00000000-0002-0000-0400-000012000000}">
      <formula1>Programme_Code</formula1>
    </dataValidation>
  </dataValidations>
  <pageMargins left="0.70866141732283472" right="0.70866141732283472" top="0.74803149606299213" bottom="0.74803149606299213" header="0.31496062992125984" footer="0.31496062992125984"/>
  <pageSetup paperSize="9" scale="10" fitToHeight="0" orientation="portrait" r:id="rId1"/>
  <headerFooter alignWithMargins="0">
    <oddHeader>&amp;L&amp;"Calibri,Bold"&amp;12Transition Quality Assurance System (TQAS)</oddHeader>
    <oddFooter>&amp;C&amp;G&amp;R&amp;"Calibri,Bold"
&amp;11TQAS-8d-F26/STP Statistical Returns/MSLETB/V1.2</oddFooter>
  </headerFooter>
  <rowBreaks count="4" manualBreakCount="4">
    <brk id="89" max="16383" man="1"/>
    <brk id="115" max="16383" man="1"/>
    <brk id="191" max="13" man="1"/>
    <brk id="217" max="16383" man="1"/>
  </rowBreaks>
  <legacyDrawing r:id="rId2"/>
  <legacyDrawingHF r:id="rId3"/>
  <tableParts count="2">
    <tablePart r:id="rId4"/>
    <tablePart r:id="rId5"/>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C00000"/>
    <pageSetUpPr fitToPage="1"/>
  </sheetPr>
  <dimension ref="A1:FG2145"/>
  <sheetViews>
    <sheetView view="pageLayout" topLeftCell="B2" zoomScaleNormal="70" zoomScaleSheetLayoutView="50" workbookViewId="0">
      <selection activeCell="C4" sqref="C4"/>
    </sheetView>
  </sheetViews>
  <sheetFormatPr defaultColWidth="14.140625" defaultRowHeight="23.45" customHeight="1" x14ac:dyDescent="0.2"/>
  <cols>
    <col min="1" max="1" width="15.7109375" style="358" customWidth="1"/>
    <col min="2" max="2" width="70.7109375" style="156" customWidth="1"/>
    <col min="3" max="3" width="14.7109375" style="156" customWidth="1"/>
    <col min="4" max="4" width="14.85546875" style="156" customWidth="1"/>
    <col min="5" max="7" width="14.7109375" style="156" customWidth="1"/>
    <col min="8" max="8" width="14.42578125" style="156" customWidth="1"/>
    <col min="9" max="12" width="14.7109375" style="156" customWidth="1"/>
    <col min="13" max="13" width="14.7109375" style="359" customWidth="1"/>
    <col min="14" max="14" width="14.7109375" style="156" customWidth="1"/>
    <col min="15" max="29" width="14.140625" style="156"/>
    <col min="30" max="30" width="22" style="156" customWidth="1"/>
    <col min="31" max="31" width="40.28515625" style="156" customWidth="1"/>
    <col min="32" max="46" width="14.140625" style="156"/>
    <col min="47" max="47" width="33.28515625" style="156" customWidth="1"/>
    <col min="48" max="48" width="14.140625" style="156"/>
    <col min="49" max="49" width="65.28515625" style="156" customWidth="1"/>
    <col min="50" max="50" width="18.42578125" style="156" customWidth="1"/>
    <col min="51" max="51" width="17.140625" style="156" customWidth="1"/>
    <col min="52" max="16384" width="14.140625" style="156"/>
  </cols>
  <sheetData>
    <row r="1" spans="1:51" ht="23.45" customHeight="1" x14ac:dyDescent="0.4">
      <c r="A1" s="922" t="s">
        <v>2879</v>
      </c>
      <c r="B1" s="923"/>
      <c r="C1" s="923"/>
      <c r="D1" s="923"/>
      <c r="E1" s="923"/>
      <c r="F1" s="923"/>
      <c r="G1" s="923"/>
      <c r="H1" s="923"/>
      <c r="I1" s="923"/>
      <c r="J1" s="923"/>
      <c r="K1" s="923"/>
      <c r="L1" s="153"/>
      <c r="M1" s="154"/>
      <c r="N1" s="153"/>
      <c r="O1" s="153"/>
      <c r="P1" s="155"/>
      <c r="Q1" s="155"/>
      <c r="X1" s="550" t="s">
        <v>6128</v>
      </c>
      <c r="Y1" s="550" t="s">
        <v>3183</v>
      </c>
      <c r="Z1" s="550" t="s">
        <v>71</v>
      </c>
      <c r="AA1" s="101" t="s">
        <v>31</v>
      </c>
      <c r="AB1" s="102" t="s">
        <v>32</v>
      </c>
      <c r="AC1" s="103" t="s">
        <v>33</v>
      </c>
      <c r="AD1" s="104" t="s">
        <v>34</v>
      </c>
      <c r="AE1" s="499" t="s">
        <v>35</v>
      </c>
      <c r="AF1" s="604" t="s">
        <v>36</v>
      </c>
      <c r="AG1" s="104" t="s">
        <v>37</v>
      </c>
      <c r="AH1" s="107" t="s">
        <v>38</v>
      </c>
      <c r="AI1" s="113" t="s">
        <v>39</v>
      </c>
      <c r="AJ1" s="113" t="s">
        <v>40</v>
      </c>
      <c r="AK1" s="113" t="s">
        <v>41</v>
      </c>
      <c r="AL1" s="113" t="s">
        <v>42</v>
      </c>
      <c r="AM1" s="113" t="s">
        <v>43</v>
      </c>
      <c r="AN1" s="113" t="s">
        <v>44</v>
      </c>
      <c r="AO1" s="113" t="s">
        <v>45</v>
      </c>
      <c r="AP1" s="113" t="s">
        <v>46</v>
      </c>
      <c r="AQ1" s="148"/>
      <c r="AR1" s="461" t="s">
        <v>2880</v>
      </c>
      <c r="AS1" s="461" t="s">
        <v>48</v>
      </c>
      <c r="AT1" s="92"/>
      <c r="AU1" s="461" t="s">
        <v>49</v>
      </c>
      <c r="AV1" s="461" t="s">
        <v>48</v>
      </c>
      <c r="AW1" s="630" t="s">
        <v>2883</v>
      </c>
    </row>
    <row r="2" spans="1:51" ht="23.45" customHeight="1" x14ac:dyDescent="0.4">
      <c r="A2" s="932" t="s">
        <v>52</v>
      </c>
      <c r="B2" s="932"/>
      <c r="C2" s="932"/>
      <c r="D2" s="932"/>
      <c r="E2" s="932"/>
      <c r="F2" s="932"/>
      <c r="G2" s="932"/>
      <c r="H2" s="932"/>
      <c r="I2" s="932"/>
      <c r="J2" s="932"/>
      <c r="K2" s="932"/>
      <c r="L2" s="153"/>
      <c r="M2" s="154"/>
      <c r="N2" s="153"/>
      <c r="O2" s="153"/>
      <c r="P2" s="155"/>
      <c r="Q2" s="155"/>
      <c r="X2" s="550"/>
      <c r="Y2" s="550"/>
      <c r="Z2" s="590" t="s">
        <v>2882</v>
      </c>
      <c r="AA2" s="560"/>
      <c r="AB2" s="561"/>
      <c r="AC2" s="562"/>
      <c r="AD2" s="107"/>
      <c r="AE2" s="499"/>
      <c r="AF2" s="604"/>
      <c r="AG2" s="104"/>
      <c r="AH2" s="107"/>
      <c r="AI2" s="113"/>
      <c r="AJ2" s="113"/>
      <c r="AK2" s="113"/>
      <c r="AL2" s="113"/>
      <c r="AM2" s="113"/>
      <c r="AN2" s="113"/>
      <c r="AO2" s="113"/>
      <c r="AP2" s="113"/>
      <c r="AQ2" s="148"/>
      <c r="AR2" s="461"/>
      <c r="AS2" s="461"/>
      <c r="AT2" s="92"/>
      <c r="AU2" s="461"/>
      <c r="AV2" s="461"/>
      <c r="AW2" t="s">
        <v>2883</v>
      </c>
      <c r="AX2" s="464" t="s">
        <v>3184</v>
      </c>
      <c r="AY2" s="464" t="s">
        <v>6128</v>
      </c>
    </row>
    <row r="3" spans="1:51" ht="45.75" customHeight="1" x14ac:dyDescent="0.25">
      <c r="A3" s="917" t="s">
        <v>2886</v>
      </c>
      <c r="B3" s="809" t="s">
        <v>2887</v>
      </c>
      <c r="C3" s="805"/>
      <c r="D3" s="966" t="s">
        <v>2888</v>
      </c>
      <c r="E3" s="966"/>
      <c r="F3" s="966" t="e">
        <f>VLOOKUP(C3,ProgrammeName,2,FALSE)</f>
        <v>#N/A</v>
      </c>
      <c r="G3" s="966"/>
      <c r="H3" s="966"/>
      <c r="I3" s="966"/>
      <c r="J3" s="967"/>
      <c r="K3" s="968"/>
      <c r="L3" s="968"/>
      <c r="M3" s="969"/>
      <c r="N3" s="153"/>
      <c r="O3" s="153"/>
      <c r="P3" s="155"/>
      <c r="Q3" s="155"/>
      <c r="X3" s="440" t="s">
        <v>2889</v>
      </c>
      <c r="Y3" s="440" t="s">
        <v>2890</v>
      </c>
      <c r="Z3" s="590" t="s">
        <v>2891</v>
      </c>
      <c r="AA3" s="20" t="s">
        <v>53</v>
      </c>
      <c r="AB3" s="19">
        <v>2012</v>
      </c>
      <c r="AC3" s="20" t="s">
        <v>54</v>
      </c>
      <c r="AD3" s="149" t="s">
        <v>55</v>
      </c>
      <c r="AE3" s="500" t="s">
        <v>56</v>
      </c>
      <c r="AF3" s="605" t="s">
        <v>57</v>
      </c>
      <c r="AG3" s="96" t="s">
        <v>58</v>
      </c>
      <c r="AH3" s="108" t="s">
        <v>59</v>
      </c>
      <c r="AI3" s="111" t="s">
        <v>60</v>
      </c>
      <c r="AJ3" s="111" t="s">
        <v>61</v>
      </c>
      <c r="AK3" s="112" t="s">
        <v>62</v>
      </c>
      <c r="AL3" s="112" t="s">
        <v>63</v>
      </c>
      <c r="AM3" s="112">
        <v>910004</v>
      </c>
      <c r="AN3" s="112">
        <v>153</v>
      </c>
      <c r="AO3" s="609">
        <v>920005</v>
      </c>
      <c r="AP3" s="112">
        <v>47</v>
      </c>
      <c r="AQ3"/>
      <c r="AR3" s="462" t="s">
        <v>2892</v>
      </c>
      <c r="AS3" s="462" t="s">
        <v>65</v>
      </c>
      <c r="AT3"/>
      <c r="AU3" s="464" t="s">
        <v>66</v>
      </c>
      <c r="AV3" s="466" t="s">
        <v>67</v>
      </c>
      <c r="AW3" t="s">
        <v>2893</v>
      </c>
      <c r="AX3" s="464" t="s">
        <v>422</v>
      </c>
      <c r="AY3" t="s">
        <v>2889</v>
      </c>
    </row>
    <row r="4" spans="1:51" s="159" customFormat="1" ht="36" customHeight="1" x14ac:dyDescent="0.3">
      <c r="A4" s="918"/>
      <c r="B4" s="809" t="s">
        <v>2894</v>
      </c>
      <c r="C4" s="649" t="s">
        <v>2882</v>
      </c>
      <c r="D4" s="650">
        <v>2024</v>
      </c>
      <c r="E4" s="814"/>
      <c r="F4" s="549" t="s">
        <v>6127</v>
      </c>
      <c r="G4" s="942" t="s">
        <v>34</v>
      </c>
      <c r="H4" s="942"/>
      <c r="I4" s="1021"/>
      <c r="J4" s="1021"/>
      <c r="K4" s="1021"/>
      <c r="L4" s="157"/>
      <c r="M4" s="157"/>
      <c r="N4" s="157"/>
      <c r="O4" s="157"/>
      <c r="P4" s="158"/>
      <c r="Q4" s="158"/>
      <c r="X4" s="440" t="s">
        <v>2896</v>
      </c>
      <c r="Y4" s="440" t="s">
        <v>2897</v>
      </c>
      <c r="Z4" s="590" t="s">
        <v>2898</v>
      </c>
      <c r="AA4" s="20" t="s">
        <v>73</v>
      </c>
      <c r="AB4" s="19">
        <v>2013</v>
      </c>
      <c r="AC4" s="20" t="s">
        <v>74</v>
      </c>
      <c r="AD4" s="149" t="s">
        <v>75</v>
      </c>
      <c r="AE4" s="500" t="s">
        <v>76</v>
      </c>
      <c r="AF4" s="605" t="s">
        <v>77</v>
      </c>
      <c r="AG4" s="96" t="s">
        <v>78</v>
      </c>
      <c r="AH4" s="108" t="s">
        <v>79</v>
      </c>
      <c r="AI4" s="30"/>
      <c r="AJ4" s="111" t="s">
        <v>80</v>
      </c>
      <c r="AK4" s="112" t="s">
        <v>81</v>
      </c>
      <c r="AL4" s="112" t="s">
        <v>82</v>
      </c>
      <c r="AM4" s="112">
        <v>910104</v>
      </c>
      <c r="AN4" s="112">
        <v>159</v>
      </c>
      <c r="AO4" s="112">
        <v>920105</v>
      </c>
      <c r="AP4" s="112">
        <v>48</v>
      </c>
      <c r="AQ4"/>
      <c r="AR4" s="462" t="s">
        <v>2899</v>
      </c>
      <c r="AS4" s="462" t="s">
        <v>84</v>
      </c>
      <c r="AT4"/>
      <c r="AU4" s="464" t="s">
        <v>105</v>
      </c>
      <c r="AV4" s="466" t="s">
        <v>105</v>
      </c>
      <c r="AW4" t="s">
        <v>2900</v>
      </c>
      <c r="AX4" s="464" t="s">
        <v>116</v>
      </c>
      <c r="AY4" t="s">
        <v>2889</v>
      </c>
    </row>
    <row r="5" spans="1:51" ht="33" customHeight="1" x14ac:dyDescent="0.25">
      <c r="A5" s="918"/>
      <c r="B5" s="810" t="s">
        <v>2901</v>
      </c>
      <c r="C5" s="940"/>
      <c r="D5" s="940"/>
      <c r="E5" s="941"/>
      <c r="F5" s="633" t="e">
        <f>VLOOKUP(C5,MajorAwards,2,FALSE)</f>
        <v>#N/A</v>
      </c>
      <c r="G5" s="942" t="s">
        <v>35</v>
      </c>
      <c r="H5" s="942"/>
      <c r="I5" s="893"/>
      <c r="J5" s="893"/>
      <c r="K5" s="893"/>
      <c r="L5" s="162" t="s">
        <v>2902</v>
      </c>
      <c r="M5" s="163" t="s">
        <v>2902</v>
      </c>
      <c r="N5" s="161"/>
      <c r="O5" s="161"/>
      <c r="P5" s="155"/>
      <c r="Q5" s="155"/>
      <c r="X5" s="440" t="s">
        <v>2903</v>
      </c>
      <c r="Y5" s="440" t="s">
        <v>2904</v>
      </c>
      <c r="Z5" s="590" t="s">
        <v>2895</v>
      </c>
      <c r="AA5" s="20" t="s">
        <v>93</v>
      </c>
      <c r="AB5" s="19">
        <v>2014</v>
      </c>
      <c r="AC5" s="100"/>
      <c r="AD5" s="97"/>
      <c r="AE5" s="500" t="s">
        <v>94</v>
      </c>
      <c r="AF5" s="605" t="s">
        <v>95</v>
      </c>
      <c r="AG5" s="96" t="s">
        <v>96</v>
      </c>
      <c r="AH5" s="108" t="s">
        <v>97</v>
      </c>
      <c r="AI5" s="30"/>
      <c r="AJ5" s="111" t="s">
        <v>98</v>
      </c>
      <c r="AK5" s="112" t="s">
        <v>99</v>
      </c>
      <c r="AL5" s="112" t="s">
        <v>100</v>
      </c>
      <c r="AM5" s="112">
        <v>910304</v>
      </c>
      <c r="AN5" s="112" t="s">
        <v>101</v>
      </c>
      <c r="AO5" s="112">
        <v>920205</v>
      </c>
      <c r="AP5" s="112">
        <v>49</v>
      </c>
      <c r="AQ5"/>
      <c r="AR5" s="462" t="s">
        <v>2905</v>
      </c>
      <c r="AS5" s="462" t="s">
        <v>103</v>
      </c>
      <c r="AT5"/>
      <c r="AU5" s="464" t="s">
        <v>137</v>
      </c>
      <c r="AV5" s="466" t="s">
        <v>138</v>
      </c>
      <c r="AW5" t="s">
        <v>2906</v>
      </c>
      <c r="AX5" t="s">
        <v>62</v>
      </c>
      <c r="AY5" t="s">
        <v>2889</v>
      </c>
    </row>
    <row r="6" spans="1:51" ht="23.45" customHeight="1" x14ac:dyDescent="0.2">
      <c r="A6" s="918"/>
      <c r="B6" s="809" t="s">
        <v>2907</v>
      </c>
      <c r="C6" s="935">
        <f>'Cover Sheet'!B7</f>
        <v>0</v>
      </c>
      <c r="D6" s="936"/>
      <c r="E6" s="786"/>
      <c r="F6" s="633" t="e">
        <f>VLOOKUP(C5,MajorAwards,3,FALSE)</f>
        <v>#N/A</v>
      </c>
      <c r="G6" s="1050" t="s">
        <v>2908</v>
      </c>
      <c r="H6" s="1050"/>
      <c r="I6" s="1051" t="e">
        <f>$F$8&amp;""&amp;$F$9&amp;""&amp;$F$10&amp;" "&amp;$F$11</f>
        <v>#N/A</v>
      </c>
      <c r="J6" s="1051"/>
      <c r="K6" s="165" t="s">
        <v>2902</v>
      </c>
      <c r="L6" s="165"/>
      <c r="M6" s="166"/>
      <c r="N6" s="165"/>
      <c r="O6" s="165"/>
      <c r="P6" s="155"/>
      <c r="Q6" s="155"/>
      <c r="X6" s="440" t="s">
        <v>2909</v>
      </c>
      <c r="Y6" s="440" t="s">
        <v>2910</v>
      </c>
      <c r="AA6" s="20" t="s">
        <v>110</v>
      </c>
      <c r="AB6" s="19">
        <v>2015</v>
      </c>
      <c r="AC6" s="98"/>
      <c r="AD6" s="97"/>
      <c r="AE6" s="501" t="s">
        <v>111</v>
      </c>
      <c r="AF6" s="605" t="s">
        <v>112</v>
      </c>
      <c r="AG6" s="96" t="s">
        <v>113</v>
      </c>
      <c r="AH6" s="108" t="s">
        <v>114</v>
      </c>
      <c r="AI6" s="30"/>
      <c r="AJ6" s="111" t="s">
        <v>115</v>
      </c>
      <c r="AK6" s="112" t="s">
        <v>116</v>
      </c>
      <c r="AL6" s="112" t="s">
        <v>117</v>
      </c>
      <c r="AM6" s="112">
        <v>910404</v>
      </c>
      <c r="AN6" s="112">
        <v>165</v>
      </c>
      <c r="AO6" s="110">
        <v>920305</v>
      </c>
      <c r="AP6" s="112" t="s">
        <v>118</v>
      </c>
      <c r="AQ6"/>
      <c r="AR6" s="462" t="s">
        <v>57</v>
      </c>
      <c r="AS6" s="462" t="s">
        <v>120</v>
      </c>
      <c r="AT6"/>
      <c r="AU6" s="465" t="s">
        <v>152</v>
      </c>
      <c r="AV6" s="466" t="s">
        <v>153</v>
      </c>
      <c r="AW6" t="s">
        <v>2911</v>
      </c>
      <c r="AX6" t="s">
        <v>99</v>
      </c>
      <c r="AY6" t="s">
        <v>2889</v>
      </c>
    </row>
    <row r="7" spans="1:51" ht="23.45" customHeight="1" x14ac:dyDescent="0.2">
      <c r="A7" s="918"/>
      <c r="B7" s="809" t="s">
        <v>156</v>
      </c>
      <c r="C7" s="915">
        <f>'Cover Sheet'!B8</f>
        <v>0</v>
      </c>
      <c r="D7" s="916"/>
      <c r="E7" s="160"/>
      <c r="F7" s="548"/>
      <c r="G7" s="1062" t="s">
        <v>2912</v>
      </c>
      <c r="H7" s="1063"/>
      <c r="I7" s="1063"/>
      <c r="J7" s="1064"/>
      <c r="K7" s="165"/>
      <c r="L7" s="165"/>
      <c r="M7" s="166"/>
      <c r="N7" s="165"/>
      <c r="O7" s="165"/>
      <c r="P7" s="155"/>
      <c r="Q7" s="155"/>
      <c r="AA7" s="20" t="s">
        <v>127</v>
      </c>
      <c r="AB7" s="19">
        <v>2016</v>
      </c>
      <c r="AC7" s="98"/>
      <c r="AD7" s="97"/>
      <c r="AE7" s="97"/>
      <c r="AF7" s="605" t="s">
        <v>128</v>
      </c>
      <c r="AG7" s="96" t="s">
        <v>129</v>
      </c>
      <c r="AH7" s="108" t="s">
        <v>130</v>
      </c>
      <c r="AI7" s="30"/>
      <c r="AJ7" s="111" t="s">
        <v>131</v>
      </c>
      <c r="AK7" s="112" t="s">
        <v>422</v>
      </c>
      <c r="AL7" s="112" t="s">
        <v>132</v>
      </c>
      <c r="AM7" s="112">
        <v>910504</v>
      </c>
      <c r="AN7" s="112" t="s">
        <v>133</v>
      </c>
      <c r="AO7" s="112">
        <v>920405</v>
      </c>
      <c r="AP7" s="112" t="s">
        <v>134</v>
      </c>
      <c r="AQ7"/>
      <c r="AR7" s="462" t="s">
        <v>2913</v>
      </c>
      <c r="AS7" s="462" t="s">
        <v>136</v>
      </c>
      <c r="AT7"/>
      <c r="AU7" s="465" t="s">
        <v>167</v>
      </c>
      <c r="AV7" s="466" t="s">
        <v>168</v>
      </c>
      <c r="AW7" t="s">
        <v>2914</v>
      </c>
      <c r="AX7" t="s">
        <v>81</v>
      </c>
      <c r="AY7" t="s">
        <v>2889</v>
      </c>
    </row>
    <row r="8" spans="1:51" ht="23.45" customHeight="1" x14ac:dyDescent="0.25">
      <c r="A8" s="918"/>
      <c r="B8" s="809" t="s">
        <v>2915</v>
      </c>
      <c r="C8" s="915">
        <f>'Cover Sheet'!B9</f>
        <v>0</v>
      </c>
      <c r="D8" s="916"/>
      <c r="E8" s="467"/>
      <c r="F8" s="468" t="e">
        <f>VLOOKUP('Cover Sheet'!B6,'Drop List'!$U$2:$V$19,2)</f>
        <v>#N/A</v>
      </c>
      <c r="G8" s="468"/>
      <c r="H8" s="164"/>
      <c r="I8" s="164"/>
      <c r="J8" s="165"/>
      <c r="K8" s="167"/>
      <c r="L8" s="165"/>
      <c r="M8" s="166"/>
      <c r="N8" s="165"/>
      <c r="O8" s="165"/>
      <c r="P8" s="155"/>
      <c r="Q8" s="155"/>
      <c r="AA8" s="20" t="s">
        <v>143</v>
      </c>
      <c r="AB8" s="19">
        <v>2017</v>
      </c>
      <c r="AC8" s="98"/>
      <c r="AD8" s="97"/>
      <c r="AE8" s="97"/>
      <c r="AF8" s="605" t="s">
        <v>144</v>
      </c>
      <c r="AG8" s="96" t="s">
        <v>145</v>
      </c>
      <c r="AH8" s="108" t="s">
        <v>146</v>
      </c>
      <c r="AI8" s="30"/>
      <c r="AJ8" s="111" t="s">
        <v>147</v>
      </c>
      <c r="AK8" s="30"/>
      <c r="AL8" s="112" t="s">
        <v>148</v>
      </c>
      <c r="AM8" s="112">
        <v>910604</v>
      </c>
      <c r="AN8" s="112" t="s">
        <v>149</v>
      </c>
      <c r="AO8" s="112">
        <v>920505</v>
      </c>
      <c r="AP8" s="112">
        <v>50</v>
      </c>
      <c r="AQ8"/>
      <c r="AR8" s="462" t="s">
        <v>2916</v>
      </c>
      <c r="AS8" s="462" t="s">
        <v>151</v>
      </c>
      <c r="AT8"/>
      <c r="AU8" s="464" t="s">
        <v>181</v>
      </c>
      <c r="AV8" s="466" t="s">
        <v>182</v>
      </c>
      <c r="AW8" t="s">
        <v>2917</v>
      </c>
      <c r="AX8" t="s">
        <v>430</v>
      </c>
      <c r="AY8" t="s">
        <v>2896</v>
      </c>
    </row>
    <row r="9" spans="1:51" ht="23.45" customHeight="1" x14ac:dyDescent="0.2">
      <c r="A9" s="918"/>
      <c r="B9" s="809" t="s">
        <v>185</v>
      </c>
      <c r="C9" s="915">
        <f>'Cover Sheet'!B10</f>
        <v>0</v>
      </c>
      <c r="D9" s="916"/>
      <c r="E9" s="467"/>
      <c r="F9" s="468" t="e">
        <f>VLOOKUP('Cover Sheet'!$B$5,'Drop List'!R2:S15,2)</f>
        <v>#N/A</v>
      </c>
      <c r="G9" s="468"/>
      <c r="H9" s="471" t="s">
        <v>2918</v>
      </c>
      <c r="I9" s="471" t="s">
        <v>2919</v>
      </c>
      <c r="J9" s="472" t="s">
        <v>2920</v>
      </c>
      <c r="K9" s="472" t="s">
        <v>2921</v>
      </c>
      <c r="L9" s="165"/>
      <c r="M9" s="166"/>
      <c r="N9" s="165"/>
      <c r="O9" s="165"/>
      <c r="P9" s="155"/>
      <c r="Q9" s="155"/>
      <c r="AA9" s="20" t="s">
        <v>158</v>
      </c>
      <c r="AB9" s="19">
        <v>2018</v>
      </c>
      <c r="AC9" s="98"/>
      <c r="AD9" s="97"/>
      <c r="AE9" s="97"/>
      <c r="AF9" s="605" t="s">
        <v>159</v>
      </c>
      <c r="AG9" s="96" t="s">
        <v>160</v>
      </c>
      <c r="AH9" s="108" t="s">
        <v>161</v>
      </c>
      <c r="AI9" s="30"/>
      <c r="AJ9" s="111" t="s">
        <v>162</v>
      </c>
      <c r="AK9" s="30"/>
      <c r="AL9" s="112" t="s">
        <v>163</v>
      </c>
      <c r="AM9" s="112">
        <v>910704</v>
      </c>
      <c r="AN9" s="112" t="s">
        <v>164</v>
      </c>
      <c r="AO9" s="112">
        <v>920605</v>
      </c>
      <c r="AP9" s="112">
        <v>51</v>
      </c>
      <c r="AQ9"/>
      <c r="AR9" s="462" t="s">
        <v>159</v>
      </c>
      <c r="AS9" s="462" t="s">
        <v>166</v>
      </c>
      <c r="AT9"/>
      <c r="AU9" s="464" t="s">
        <v>2922</v>
      </c>
      <c r="AV9" s="466" t="s">
        <v>2923</v>
      </c>
      <c r="AW9" t="s">
        <v>2924</v>
      </c>
      <c r="AX9" t="s">
        <v>400</v>
      </c>
      <c r="AY9" t="s">
        <v>2896</v>
      </c>
    </row>
    <row r="10" spans="1:51" ht="23.45" customHeight="1" x14ac:dyDescent="0.2">
      <c r="A10" s="918"/>
      <c r="B10" s="811" t="s">
        <v>36</v>
      </c>
      <c r="C10" s="632">
        <f>'Cover Sheet'!B11</f>
        <v>0</v>
      </c>
      <c r="D10" s="470"/>
      <c r="E10" s="467"/>
      <c r="F10" s="468" t="e">
        <f>'Course Titles'!M5</f>
        <v>#N/A</v>
      </c>
      <c r="G10" s="469"/>
      <c r="H10" s="473">
        <f>IF($I$5="Centre Based Learning (CBL)",1,0)</f>
        <v>0</v>
      </c>
      <c r="I10" s="473">
        <f>IF($I$5="Blended Learning (BL)",1,0)</f>
        <v>0</v>
      </c>
      <c r="J10" s="473">
        <f>IF($I$5="Employer Based Training (EBT)",1,0)</f>
        <v>0</v>
      </c>
      <c r="K10" s="473">
        <f>IF($I$5="Mixed Learning (CBL+EBT)",1,0)</f>
        <v>0</v>
      </c>
      <c r="L10" s="165"/>
      <c r="M10" s="166"/>
      <c r="N10" s="165"/>
      <c r="O10" s="165"/>
      <c r="P10" s="155"/>
      <c r="Q10" s="155"/>
      <c r="AA10" s="20" t="s">
        <v>173</v>
      </c>
      <c r="AB10" s="19">
        <v>2019</v>
      </c>
      <c r="AC10" s="98"/>
      <c r="AD10" s="97"/>
      <c r="AE10" s="97"/>
      <c r="AF10" s="605" t="s">
        <v>174</v>
      </c>
      <c r="AG10" s="96" t="s">
        <v>175</v>
      </c>
      <c r="AH10" s="108" t="s">
        <v>176</v>
      </c>
      <c r="AI10" s="30"/>
      <c r="AJ10" s="111" t="s">
        <v>177</v>
      </c>
      <c r="AK10" s="30"/>
      <c r="AL10" s="112" t="s">
        <v>178</v>
      </c>
      <c r="AM10" s="112">
        <v>910804</v>
      </c>
      <c r="AN10" s="112">
        <v>171</v>
      </c>
      <c r="AO10" s="112">
        <v>920705</v>
      </c>
      <c r="AP10" s="112">
        <v>54</v>
      </c>
      <c r="AQ10"/>
      <c r="AR10" s="462" t="s">
        <v>2925</v>
      </c>
      <c r="AS10" s="462" t="s">
        <v>180</v>
      </c>
      <c r="AT10"/>
      <c r="AU10" s="464" t="s">
        <v>209</v>
      </c>
      <c r="AV10" s="466" t="s">
        <v>210</v>
      </c>
      <c r="AW10" t="s">
        <v>2926</v>
      </c>
      <c r="AX10" t="s">
        <v>387</v>
      </c>
      <c r="AY10" t="s">
        <v>2896</v>
      </c>
    </row>
    <row r="11" spans="1:51" ht="23.45" customHeight="1" x14ac:dyDescent="0.25">
      <c r="A11" s="918"/>
      <c r="B11" s="812" t="s">
        <v>2927</v>
      </c>
      <c r="C11" s="168"/>
      <c r="D11" s="470"/>
      <c r="E11" s="467"/>
      <c r="F11" s="468" t="e">
        <f>VLOOKUP(F6,X3:Y6,2)</f>
        <v>#N/A</v>
      </c>
      <c r="G11" s="467"/>
      <c r="H11" s="474" t="s">
        <v>2928</v>
      </c>
      <c r="I11" s="473" t="s">
        <v>2929</v>
      </c>
      <c r="J11" s="475"/>
      <c r="K11" s="475"/>
      <c r="L11" s="165"/>
      <c r="M11" s="166"/>
      <c r="N11" s="165"/>
      <c r="O11" s="165"/>
      <c r="P11" s="155"/>
      <c r="Q11" s="155"/>
      <c r="AA11" s="20" t="s">
        <v>187</v>
      </c>
      <c r="AB11" s="19">
        <v>2020</v>
      </c>
      <c r="AC11" s="98"/>
      <c r="AD11" s="97"/>
      <c r="AE11" s="97"/>
      <c r="AF11" s="605" t="s">
        <v>188</v>
      </c>
      <c r="AG11" s="96" t="s">
        <v>189</v>
      </c>
      <c r="AH11" s="108" t="s">
        <v>190</v>
      </c>
      <c r="AI11" s="30"/>
      <c r="AJ11" s="111" t="s">
        <v>191</v>
      </c>
      <c r="AK11" s="30"/>
      <c r="AL11" s="112" t="s">
        <v>192</v>
      </c>
      <c r="AM11" s="112">
        <v>911004</v>
      </c>
      <c r="AN11" s="112" t="s">
        <v>193</v>
      </c>
      <c r="AO11" s="110">
        <v>920805</v>
      </c>
      <c r="AP11" s="112">
        <v>55</v>
      </c>
      <c r="AQ11"/>
      <c r="AR11" s="462" t="s">
        <v>2930</v>
      </c>
      <c r="AS11" s="462" t="s">
        <v>195</v>
      </c>
      <c r="AT11"/>
      <c r="AU11" s="465" t="s">
        <v>224</v>
      </c>
      <c r="AV11" s="466" t="s">
        <v>225</v>
      </c>
      <c r="AW11" t="s">
        <v>2931</v>
      </c>
      <c r="AX11" t="s">
        <v>434</v>
      </c>
      <c r="AY11" t="s">
        <v>2896</v>
      </c>
    </row>
    <row r="12" spans="1:51" ht="23.45" customHeight="1" x14ac:dyDescent="0.25">
      <c r="A12" s="918"/>
      <c r="B12" s="812" t="s">
        <v>2932</v>
      </c>
      <c r="C12" s="169"/>
      <c r="D12" s="470">
        <f>IF(C12="fixed",1,0)</f>
        <v>0</v>
      </c>
      <c r="E12" s="467">
        <f>IF(C12="Continuous",1,0)</f>
        <v>0</v>
      </c>
      <c r="F12" s="468"/>
      <c r="G12" s="467"/>
      <c r="H12" s="474">
        <f>IF(I4="Introductory Skills Training",1,0)</f>
        <v>0</v>
      </c>
      <c r="I12" s="474">
        <f>IF(I4="Specific Skills Training",1,0)</f>
        <v>0</v>
      </c>
      <c r="J12" s="475"/>
      <c r="K12" s="475"/>
      <c r="L12" s="165"/>
      <c r="M12" s="166"/>
      <c r="N12" s="165"/>
      <c r="O12" s="165"/>
      <c r="P12" s="155"/>
      <c r="Q12" s="155"/>
      <c r="AA12" s="20" t="s">
        <v>200</v>
      </c>
      <c r="AB12" s="19">
        <v>2021</v>
      </c>
      <c r="AC12" s="98"/>
      <c r="AD12" s="97"/>
      <c r="AE12" s="97"/>
      <c r="AF12" s="605" t="s">
        <v>201</v>
      </c>
      <c r="AG12" s="96" t="s">
        <v>202</v>
      </c>
      <c r="AH12" s="108" t="s">
        <v>203</v>
      </c>
      <c r="AI12" s="30"/>
      <c r="AJ12" s="111" t="s">
        <v>204</v>
      </c>
      <c r="AK12" s="30"/>
      <c r="AL12" s="112" t="s">
        <v>205</v>
      </c>
      <c r="AM12" s="112">
        <v>911104</v>
      </c>
      <c r="AN12" s="112" t="s">
        <v>206</v>
      </c>
      <c r="AO12" s="112">
        <v>921005</v>
      </c>
      <c r="AP12" s="112">
        <v>56</v>
      </c>
      <c r="AQ12"/>
      <c r="AR12" s="462" t="s">
        <v>2933</v>
      </c>
      <c r="AS12" s="463" t="s">
        <v>208</v>
      </c>
      <c r="AT12"/>
      <c r="AU12" s="464" t="s">
        <v>237</v>
      </c>
      <c r="AV12" s="466" t="s">
        <v>238</v>
      </c>
      <c r="AW12" t="s">
        <v>2934</v>
      </c>
      <c r="AX12" t="s">
        <v>419</v>
      </c>
      <c r="AY12" t="s">
        <v>2896</v>
      </c>
    </row>
    <row r="13" spans="1:51" ht="25.5" customHeight="1" x14ac:dyDescent="0.25">
      <c r="A13" s="918"/>
      <c r="B13" s="813" t="s">
        <v>2935</v>
      </c>
      <c r="C13" s="534"/>
      <c r="D13" s="502" t="s">
        <v>2936</v>
      </c>
      <c r="E13" s="534"/>
      <c r="F13" s="164"/>
      <c r="G13" s="503"/>
      <c r="H13" s="503"/>
      <c r="I13" s="165"/>
      <c r="J13" s="165"/>
      <c r="K13" s="165"/>
      <c r="L13" s="165"/>
      <c r="M13" s="166"/>
      <c r="N13" s="165"/>
      <c r="O13" s="165"/>
      <c r="P13" s="155"/>
      <c r="Q13" s="155"/>
      <c r="AA13" s="504" t="s">
        <v>215</v>
      </c>
      <c r="AB13" s="505">
        <v>2022</v>
      </c>
      <c r="AC13" s="506"/>
      <c r="AD13" s="507"/>
      <c r="AE13" s="507"/>
      <c r="AF13" s="606" t="s">
        <v>216</v>
      </c>
      <c r="AG13" s="508" t="s">
        <v>217</v>
      </c>
      <c r="AH13" s="509" t="s">
        <v>218</v>
      </c>
      <c r="AI13" s="510"/>
      <c r="AJ13" s="511" t="s">
        <v>219</v>
      </c>
      <c r="AK13" s="510"/>
      <c r="AL13" s="112" t="s">
        <v>220</v>
      </c>
      <c r="AM13" s="112">
        <v>911204</v>
      </c>
      <c r="AN13" s="512" t="s">
        <v>221</v>
      </c>
      <c r="AO13" s="112">
        <v>921105</v>
      </c>
      <c r="AP13" s="512">
        <v>58</v>
      </c>
      <c r="AQ13" s="513"/>
      <c r="AR13" s="514" t="s">
        <v>341</v>
      </c>
      <c r="AS13" s="514" t="s">
        <v>223</v>
      </c>
      <c r="AT13" s="513"/>
      <c r="AU13" s="515" t="s">
        <v>273</v>
      </c>
      <c r="AV13" s="516" t="s">
        <v>274</v>
      </c>
      <c r="AW13" t="s">
        <v>2937</v>
      </c>
      <c r="AX13" t="s">
        <v>410</v>
      </c>
      <c r="AY13" t="s">
        <v>2896</v>
      </c>
    </row>
    <row r="14" spans="1:51" ht="23.45" customHeight="1" x14ac:dyDescent="0.2">
      <c r="A14" s="918"/>
      <c r="B14" s="579" t="s">
        <v>2938</v>
      </c>
      <c r="C14" s="924">
        <f>I4</f>
        <v>0</v>
      </c>
      <c r="D14" s="925"/>
      <c r="E14" s="925"/>
      <c r="F14" s="925"/>
      <c r="G14" s="925"/>
      <c r="H14" s="925"/>
      <c r="I14" s="925"/>
      <c r="J14" s="925"/>
      <c r="K14" s="926"/>
      <c r="L14" s="165"/>
      <c r="M14" s="166"/>
      <c r="N14" s="165"/>
      <c r="O14" s="165"/>
      <c r="P14" s="155"/>
      <c r="Q14" s="155"/>
      <c r="AA14" s="20" t="s">
        <v>229</v>
      </c>
      <c r="AB14" s="19">
        <v>2023</v>
      </c>
      <c r="AC14" s="99"/>
      <c r="AD14" s="97"/>
      <c r="AE14" s="97"/>
      <c r="AF14" s="605" t="s">
        <v>230</v>
      </c>
      <c r="AG14" s="96" t="s">
        <v>231</v>
      </c>
      <c r="AH14" s="108" t="s">
        <v>232</v>
      </c>
      <c r="AI14" s="30"/>
      <c r="AJ14" s="111" t="s">
        <v>233</v>
      </c>
      <c r="AK14" s="30"/>
      <c r="AL14" s="112" t="s">
        <v>234</v>
      </c>
      <c r="AM14" s="112">
        <v>911304</v>
      </c>
      <c r="AN14" s="112">
        <v>206</v>
      </c>
      <c r="AO14" s="112">
        <v>921205</v>
      </c>
      <c r="AP14" s="112">
        <v>59</v>
      </c>
      <c r="AQ14"/>
      <c r="AR14" s="462" t="s">
        <v>2939</v>
      </c>
      <c r="AS14" s="462" t="s">
        <v>236</v>
      </c>
      <c r="AT14"/>
      <c r="AU14" s="464" t="s">
        <v>283</v>
      </c>
      <c r="AV14" s="466" t="s">
        <v>284</v>
      </c>
      <c r="AW14" t="s">
        <v>2940</v>
      </c>
      <c r="AX14" t="s">
        <v>382</v>
      </c>
      <c r="AY14" t="s">
        <v>2896</v>
      </c>
    </row>
    <row r="15" spans="1:51" ht="45.75" customHeight="1" x14ac:dyDescent="0.2">
      <c r="A15" s="918"/>
      <c r="B15" s="927" t="s">
        <v>35</v>
      </c>
      <c r="C15" s="929" t="s">
        <v>2941</v>
      </c>
      <c r="D15" s="930"/>
      <c r="E15" s="931"/>
      <c r="F15" s="963" t="s">
        <v>2942</v>
      </c>
      <c r="G15" s="964"/>
      <c r="H15" s="965"/>
      <c r="I15" s="960" t="s">
        <v>2943</v>
      </c>
      <c r="J15" s="961"/>
      <c r="K15" s="962"/>
      <c r="L15" s="170"/>
      <c r="M15" s="170"/>
      <c r="N15" s="170"/>
      <c r="O15" s="170"/>
      <c r="P15" s="171"/>
      <c r="Q15" s="172"/>
      <c r="AA15" s="20"/>
      <c r="AB15" s="19">
        <v>2024</v>
      </c>
      <c r="AC15" s="98"/>
      <c r="AD15" s="97"/>
      <c r="AE15" s="97"/>
      <c r="AF15" s="43" t="s">
        <v>242</v>
      </c>
      <c r="AG15" s="96" t="s">
        <v>243</v>
      </c>
      <c r="AH15" s="108" t="s">
        <v>244</v>
      </c>
      <c r="AI15" s="30"/>
      <c r="AJ15" s="111" t="s">
        <v>245</v>
      </c>
      <c r="AK15" s="30"/>
      <c r="AL15" s="112" t="s">
        <v>246</v>
      </c>
      <c r="AM15" s="112">
        <v>911404</v>
      </c>
      <c r="AN15" s="112">
        <v>209</v>
      </c>
      <c r="AO15" s="112">
        <v>921305</v>
      </c>
      <c r="AP15" s="112" t="s">
        <v>247</v>
      </c>
      <c r="AQ15"/>
      <c r="AR15" s="462" t="s">
        <v>2944</v>
      </c>
      <c r="AS15" s="462" t="s">
        <v>249</v>
      </c>
      <c r="AT15"/>
      <c r="AU15" s="464" t="s">
        <v>299</v>
      </c>
      <c r="AV15" s="466" t="s">
        <v>300</v>
      </c>
      <c r="AW15" t="s">
        <v>2945</v>
      </c>
      <c r="AX15" t="s">
        <v>392</v>
      </c>
      <c r="AY15" t="s">
        <v>2896</v>
      </c>
    </row>
    <row r="16" spans="1:51" ht="23.45" customHeight="1" thickBot="1" x14ac:dyDescent="0.25">
      <c r="A16" s="918"/>
      <c r="B16" s="928"/>
      <c r="C16" s="173" t="s">
        <v>2946</v>
      </c>
      <c r="D16" s="174" t="s">
        <v>2947</v>
      </c>
      <c r="E16" s="175" t="s">
        <v>2948</v>
      </c>
      <c r="F16" s="176" t="s">
        <v>2946</v>
      </c>
      <c r="G16" s="177" t="s">
        <v>2947</v>
      </c>
      <c r="H16" s="178" t="s">
        <v>2948</v>
      </c>
      <c r="I16" s="179" t="s">
        <v>2946</v>
      </c>
      <c r="J16" s="177" t="s">
        <v>2947</v>
      </c>
      <c r="K16" s="177" t="s">
        <v>2948</v>
      </c>
      <c r="L16" s="180"/>
      <c r="M16" s="181"/>
      <c r="N16" s="180"/>
      <c r="O16" s="180"/>
      <c r="P16" s="172"/>
      <c r="Q16" s="172"/>
      <c r="AA16" s="20"/>
      <c r="AB16" s="19">
        <v>2025</v>
      </c>
      <c r="AC16" s="98"/>
      <c r="AD16" s="97"/>
      <c r="AE16" s="97"/>
      <c r="AF16" s="43" t="s">
        <v>254</v>
      </c>
      <c r="AG16" s="96" t="s">
        <v>255</v>
      </c>
      <c r="AH16" s="108" t="s">
        <v>256</v>
      </c>
      <c r="AI16" s="30"/>
      <c r="AJ16" s="111" t="s">
        <v>257</v>
      </c>
      <c r="AK16" s="30"/>
      <c r="AL16" s="112" t="s">
        <v>258</v>
      </c>
      <c r="AM16" s="112">
        <v>911504</v>
      </c>
      <c r="AN16" s="112">
        <v>210</v>
      </c>
      <c r="AO16" s="110">
        <v>921405</v>
      </c>
      <c r="AP16" s="112" t="s">
        <v>259</v>
      </c>
      <c r="AQ16"/>
      <c r="AR16" s="462" t="s">
        <v>2949</v>
      </c>
      <c r="AS16" s="462" t="s">
        <v>261</v>
      </c>
      <c r="AT16"/>
      <c r="AU16" s="464" t="s">
        <v>310</v>
      </c>
      <c r="AV16" s="466" t="s">
        <v>311</v>
      </c>
      <c r="AW16" t="s">
        <v>2950</v>
      </c>
      <c r="AX16" t="s">
        <v>396</v>
      </c>
      <c r="AY16" t="s">
        <v>2896</v>
      </c>
    </row>
    <row r="17" spans="1:51" ht="23.45" customHeight="1" thickBot="1" x14ac:dyDescent="0.25">
      <c r="A17" s="918"/>
      <c r="B17" s="182" t="s">
        <v>2951</v>
      </c>
      <c r="C17" s="183"/>
      <c r="D17" s="183"/>
      <c r="E17" s="184">
        <f>SUM(C17:D17)</f>
        <v>0</v>
      </c>
      <c r="F17" s="185"/>
      <c r="G17" s="185"/>
      <c r="H17" s="186">
        <f>SUM(F17:G17)</f>
        <v>0</v>
      </c>
      <c r="I17" s="187">
        <f>SUM(C17+F17)</f>
        <v>0</v>
      </c>
      <c r="J17" s="187">
        <f>SUM(D17+G17)</f>
        <v>0</v>
      </c>
      <c r="K17" s="188">
        <f>SUM(I17:J17)</f>
        <v>0</v>
      </c>
      <c r="L17" s="21"/>
      <c r="M17" s="21"/>
      <c r="N17" s="21"/>
      <c r="O17" s="21"/>
      <c r="P17" s="31"/>
      <c r="Q17" s="172"/>
      <c r="AA17" s="20"/>
      <c r="AB17" s="505">
        <v>2026</v>
      </c>
      <c r="AC17" s="98"/>
      <c r="AD17" s="97"/>
      <c r="AE17" s="97"/>
      <c r="AF17" s="43" t="s">
        <v>266</v>
      </c>
      <c r="AG17" s="96" t="s">
        <v>267</v>
      </c>
      <c r="AH17" s="108" t="s">
        <v>268</v>
      </c>
      <c r="AI17" s="30"/>
      <c r="AJ17" s="111" t="s">
        <v>269</v>
      </c>
      <c r="AK17" s="30"/>
      <c r="AL17" s="112" t="s">
        <v>270</v>
      </c>
      <c r="AM17" s="112" t="s">
        <v>271</v>
      </c>
      <c r="AN17" s="112">
        <v>211</v>
      </c>
      <c r="AO17" s="112">
        <v>921505</v>
      </c>
      <c r="AP17" s="112" t="s">
        <v>272</v>
      </c>
      <c r="AQ17"/>
      <c r="AR17"/>
      <c r="AS17"/>
      <c r="AT17"/>
      <c r="AU17" s="464" t="s">
        <v>2952</v>
      </c>
      <c r="AV17" s="466" t="s">
        <v>321</v>
      </c>
      <c r="AW17" t="s">
        <v>2953</v>
      </c>
      <c r="AX17" t="s">
        <v>413</v>
      </c>
      <c r="AY17" t="s">
        <v>2896</v>
      </c>
    </row>
    <row r="18" spans="1:51" s="155" customFormat="1" ht="23.45" customHeight="1" x14ac:dyDescent="0.2">
      <c r="A18" s="918"/>
      <c r="B18" s="957" t="s">
        <v>3185</v>
      </c>
      <c r="C18" s="957"/>
      <c r="D18" s="957"/>
      <c r="E18" s="958"/>
      <c r="F18" s="959"/>
      <c r="G18" s="959"/>
      <c r="H18" s="959"/>
      <c r="I18" s="959"/>
      <c r="J18" s="959"/>
      <c r="K18" s="959"/>
      <c r="L18" s="170"/>
      <c r="M18" s="181"/>
      <c r="N18" s="180"/>
      <c r="O18" s="180"/>
      <c r="P18" s="31"/>
      <c r="Q18" s="172"/>
      <c r="AA18" s="20"/>
      <c r="AB18" s="19">
        <v>2027</v>
      </c>
      <c r="AC18" s="98"/>
      <c r="AD18" s="97"/>
      <c r="AE18" s="97"/>
      <c r="AF18" s="43" t="s">
        <v>277</v>
      </c>
      <c r="AG18" s="96" t="s">
        <v>277</v>
      </c>
      <c r="AH18" s="108" t="s">
        <v>278</v>
      </c>
      <c r="AI18" s="30"/>
      <c r="AJ18" s="111" t="s">
        <v>279</v>
      </c>
      <c r="AK18" s="30"/>
      <c r="AL18" s="112" t="s">
        <v>280</v>
      </c>
      <c r="AM18" s="112" t="s">
        <v>281</v>
      </c>
      <c r="AN18" s="112">
        <v>212</v>
      </c>
      <c r="AO18" s="112">
        <v>921605</v>
      </c>
      <c r="AP18" s="112" t="s">
        <v>282</v>
      </c>
      <c r="AQ18"/>
      <c r="AR18"/>
      <c r="AS18"/>
      <c r="AT18"/>
      <c r="AU18" s="464" t="s">
        <v>330</v>
      </c>
      <c r="AV18" s="466" t="s">
        <v>330</v>
      </c>
      <c r="AW18" t="s">
        <v>2955</v>
      </c>
      <c r="AX18" t="s">
        <v>438</v>
      </c>
      <c r="AY18" t="s">
        <v>2896</v>
      </c>
    </row>
    <row r="19" spans="1:51" ht="37.5" customHeight="1" thickBot="1" x14ac:dyDescent="0.3">
      <c r="A19" s="918"/>
      <c r="B19" s="571" t="s">
        <v>2956</v>
      </c>
      <c r="C19" s="824" t="s">
        <v>2957</v>
      </c>
      <c r="D19" s="824" t="s">
        <v>2947</v>
      </c>
      <c r="E19" s="194" t="s">
        <v>2948</v>
      </c>
      <c r="F19" s="195"/>
      <c r="G19" s="195"/>
      <c r="H19" s="195"/>
      <c r="I19" s="195"/>
      <c r="J19" s="195"/>
      <c r="K19" s="195"/>
      <c r="L19" s="21"/>
      <c r="M19" s="21"/>
      <c r="N19" s="21"/>
      <c r="O19" s="21"/>
      <c r="P19" s="172"/>
      <c r="Q19" s="172"/>
      <c r="AA19" s="20"/>
      <c r="AB19" s="19">
        <v>2028</v>
      </c>
      <c r="AC19" s="98"/>
      <c r="AD19" s="97"/>
      <c r="AE19" s="97"/>
      <c r="AF19" s="43" t="s">
        <v>291</v>
      </c>
      <c r="AG19" s="96" t="s">
        <v>292</v>
      </c>
      <c r="AH19" s="108" t="s">
        <v>293</v>
      </c>
      <c r="AI19" s="30"/>
      <c r="AJ19" s="111" t="s">
        <v>294</v>
      </c>
      <c r="AK19" s="30"/>
      <c r="AL19" s="112" t="s">
        <v>295</v>
      </c>
      <c r="AM19" s="112" t="s">
        <v>296</v>
      </c>
      <c r="AN19" s="112" t="s">
        <v>297</v>
      </c>
      <c r="AO19" s="112">
        <v>921705</v>
      </c>
      <c r="AP19" s="112" t="s">
        <v>298</v>
      </c>
      <c r="AQ19"/>
      <c r="AR19"/>
      <c r="AS19"/>
      <c r="AT19"/>
      <c r="AU19" s="464" t="s">
        <v>338</v>
      </c>
      <c r="AV19" s="466" t="s">
        <v>339</v>
      </c>
      <c r="AW19" t="s">
        <v>2958</v>
      </c>
      <c r="AX19" t="s">
        <v>2959</v>
      </c>
      <c r="AY19" t="s">
        <v>2896</v>
      </c>
    </row>
    <row r="20" spans="1:51" ht="39" customHeight="1" x14ac:dyDescent="0.2">
      <c r="A20" s="918"/>
      <c r="B20" s="196" t="s">
        <v>2960</v>
      </c>
      <c r="C20" s="197"/>
      <c r="D20" s="197"/>
      <c r="E20" s="188">
        <f>SUM(C20:D20)</f>
        <v>0</v>
      </c>
      <c r="F20" s="192"/>
      <c r="G20" s="192"/>
      <c r="H20" s="193"/>
      <c r="I20" s="192"/>
      <c r="J20" s="192"/>
      <c r="K20" s="193"/>
      <c r="L20" s="21"/>
      <c r="M20" s="21"/>
      <c r="N20" s="21"/>
      <c r="O20" s="21"/>
      <c r="P20" s="31"/>
      <c r="Q20" s="155"/>
      <c r="AA20" s="20"/>
      <c r="AB20" s="19">
        <v>2029</v>
      </c>
      <c r="AC20" s="98"/>
      <c r="AD20" s="97"/>
      <c r="AE20" s="97"/>
      <c r="AF20" s="43" t="s">
        <v>302</v>
      </c>
      <c r="AG20" s="96" t="s">
        <v>303</v>
      </c>
      <c r="AH20" s="108" t="s">
        <v>304</v>
      </c>
      <c r="AI20" s="30"/>
      <c r="AJ20" s="111" t="s">
        <v>305</v>
      </c>
      <c r="AK20" s="30"/>
      <c r="AL20" s="112" t="s">
        <v>306</v>
      </c>
      <c r="AM20" s="112" t="s">
        <v>307</v>
      </c>
      <c r="AN20" s="112" t="s">
        <v>308</v>
      </c>
      <c r="AO20" s="112">
        <v>921905</v>
      </c>
      <c r="AP20" s="112" t="s">
        <v>309</v>
      </c>
      <c r="AQ20"/>
      <c r="AR20"/>
      <c r="AS20"/>
      <c r="AT20"/>
      <c r="AU20"/>
      <c r="AV20"/>
      <c r="AW20" t="s">
        <v>2961</v>
      </c>
      <c r="AX20" t="s">
        <v>1148</v>
      </c>
      <c r="AY20" t="s">
        <v>2896</v>
      </c>
    </row>
    <row r="21" spans="1:51" ht="23.45" customHeight="1" x14ac:dyDescent="0.25">
      <c r="A21" s="918"/>
      <c r="B21" s="18" t="s">
        <v>2962</v>
      </c>
      <c r="C21" s="198"/>
      <c r="D21" s="190"/>
      <c r="E21" s="199"/>
      <c r="F21" s="199"/>
      <c r="G21" s="199"/>
      <c r="H21" s="199"/>
      <c r="I21" s="180"/>
      <c r="J21" s="180"/>
      <c r="K21" s="180"/>
      <c r="L21" s="170"/>
      <c r="M21" s="181"/>
      <c r="N21" s="180"/>
      <c r="O21" s="180"/>
      <c r="P21" s="31"/>
      <c r="Q21" s="155"/>
      <c r="AA21" s="20"/>
      <c r="AB21" s="505">
        <v>2030</v>
      </c>
      <c r="AC21" s="98"/>
      <c r="AD21" s="97"/>
      <c r="AE21" s="97"/>
      <c r="AF21" s="43" t="s">
        <v>313</v>
      </c>
      <c r="AG21" s="96" t="s">
        <v>314</v>
      </c>
      <c r="AH21" s="108" t="s">
        <v>315</v>
      </c>
      <c r="AI21" s="30"/>
      <c r="AJ21" s="111" t="s">
        <v>316</v>
      </c>
      <c r="AK21" s="30"/>
      <c r="AL21" s="112" t="s">
        <v>317</v>
      </c>
      <c r="AM21" s="112" t="s">
        <v>318</v>
      </c>
      <c r="AN21" s="112">
        <v>124</v>
      </c>
      <c r="AO21" s="112">
        <v>922005</v>
      </c>
      <c r="AP21" s="112" t="s">
        <v>319</v>
      </c>
      <c r="AQ21"/>
      <c r="AR21"/>
      <c r="AS21"/>
      <c r="AT21"/>
      <c r="AU21"/>
      <c r="AV21"/>
      <c r="AW21" t="s">
        <v>2963</v>
      </c>
      <c r="AX21" t="s">
        <v>770</v>
      </c>
      <c r="AY21" t="s">
        <v>2903</v>
      </c>
    </row>
    <row r="22" spans="1:51" ht="23.45" customHeight="1" x14ac:dyDescent="0.2">
      <c r="A22" s="918"/>
      <c r="B22" s="641" t="s">
        <v>2964</v>
      </c>
      <c r="C22" s="585"/>
      <c r="D22" s="192"/>
      <c r="E22" s="199"/>
      <c r="F22" s="199"/>
      <c r="G22" s="199"/>
      <c r="H22" s="199"/>
      <c r="I22" s="180"/>
      <c r="J22" s="180"/>
      <c r="K22" s="180"/>
      <c r="L22" s="21"/>
      <c r="M22" s="21"/>
      <c r="N22" s="21"/>
      <c r="O22" s="21"/>
      <c r="P22" s="172"/>
      <c r="Q22" s="155"/>
      <c r="AA22" s="20"/>
      <c r="AB22" s="19">
        <v>2031</v>
      </c>
      <c r="AC22" s="98"/>
      <c r="AD22" s="97"/>
      <c r="AE22" s="97"/>
      <c r="AF22" s="43" t="s">
        <v>323</v>
      </c>
      <c r="AG22" s="96" t="s">
        <v>324</v>
      </c>
      <c r="AH22" s="108" t="s">
        <v>325</v>
      </c>
      <c r="AI22" s="30"/>
      <c r="AJ22" s="111" t="s">
        <v>326</v>
      </c>
      <c r="AK22" s="30"/>
      <c r="AL22" s="112" t="s">
        <v>327</v>
      </c>
      <c r="AM22" s="112" t="s">
        <v>328</v>
      </c>
      <c r="AN22" s="112">
        <v>126</v>
      </c>
      <c r="AO22" s="112">
        <v>922105</v>
      </c>
      <c r="AP22" s="112" t="s">
        <v>329</v>
      </c>
      <c r="AQ22"/>
      <c r="AR22"/>
      <c r="AS22"/>
      <c r="AT22"/>
      <c r="AU22"/>
      <c r="AV22"/>
      <c r="AW22" t="s">
        <v>2965</v>
      </c>
      <c r="AX22" t="s">
        <v>735</v>
      </c>
      <c r="AY22" t="s">
        <v>2903</v>
      </c>
    </row>
    <row r="23" spans="1:51" ht="23.45" customHeight="1" x14ac:dyDescent="0.2">
      <c r="A23" s="918"/>
      <c r="B23" s="641" t="s">
        <v>2966</v>
      </c>
      <c r="C23" s="585"/>
      <c r="D23" s="192"/>
      <c r="E23" s="199"/>
      <c r="F23" s="199"/>
      <c r="G23" s="199"/>
      <c r="H23" s="199"/>
      <c r="I23" s="180"/>
      <c r="J23" s="180"/>
      <c r="K23" s="180"/>
      <c r="L23" s="21"/>
      <c r="M23" s="21"/>
      <c r="N23" s="21"/>
      <c r="O23" s="21"/>
      <c r="P23" s="31"/>
      <c r="Q23" s="155"/>
      <c r="AA23" s="20"/>
      <c r="AB23" s="19">
        <v>2032</v>
      </c>
      <c r="AC23" s="98"/>
      <c r="AD23" s="97"/>
      <c r="AE23" s="97"/>
      <c r="AF23" s="43" t="s">
        <v>332</v>
      </c>
      <c r="AG23" s="96" t="s">
        <v>333</v>
      </c>
      <c r="AH23" s="108" t="s">
        <v>334</v>
      </c>
      <c r="AI23" s="30"/>
      <c r="AJ23" s="111" t="s">
        <v>335</v>
      </c>
      <c r="AK23" s="30"/>
      <c r="AL23" s="112" t="s">
        <v>336</v>
      </c>
      <c r="AM23" s="112" t="s">
        <v>337</v>
      </c>
      <c r="AN23" s="112">
        <v>127</v>
      </c>
      <c r="AO23" s="112">
        <v>922205</v>
      </c>
      <c r="AP23" s="112">
        <v>1</v>
      </c>
      <c r="AQ23"/>
      <c r="AR23"/>
      <c r="AS23"/>
      <c r="AT23"/>
      <c r="AU23"/>
      <c r="AV23"/>
      <c r="AW23" t="s">
        <v>2967</v>
      </c>
      <c r="AX23" t="s">
        <v>751</v>
      </c>
      <c r="AY23" t="s">
        <v>2903</v>
      </c>
    </row>
    <row r="24" spans="1:51" ht="23.45" customHeight="1" x14ac:dyDescent="0.2">
      <c r="A24" s="918"/>
      <c r="B24" s="641" t="s">
        <v>2968</v>
      </c>
      <c r="C24" s="585"/>
      <c r="D24" s="192"/>
      <c r="E24" s="199"/>
      <c r="F24" s="199"/>
      <c r="G24" s="199"/>
      <c r="H24" s="199"/>
      <c r="I24" s="180"/>
      <c r="J24" s="180"/>
      <c r="K24" s="180"/>
      <c r="L24" s="21"/>
      <c r="M24" s="21"/>
      <c r="N24" s="21"/>
      <c r="O24" s="21"/>
      <c r="P24" s="31"/>
      <c r="Q24" s="155"/>
      <c r="AA24" s="20"/>
      <c r="AB24" s="19">
        <v>2033</v>
      </c>
      <c r="AC24" s="98"/>
      <c r="AD24" s="97"/>
      <c r="AE24" s="97"/>
      <c r="AF24" s="43" t="s">
        <v>341</v>
      </c>
      <c r="AG24" s="96" t="s">
        <v>342</v>
      </c>
      <c r="AH24" s="108" t="s">
        <v>343</v>
      </c>
      <c r="AI24" s="30"/>
      <c r="AJ24" s="111" t="s">
        <v>344</v>
      </c>
      <c r="AK24" s="30"/>
      <c r="AL24" s="112" t="s">
        <v>345</v>
      </c>
      <c r="AM24" s="112" t="s">
        <v>346</v>
      </c>
      <c r="AN24" s="112">
        <v>128</v>
      </c>
      <c r="AO24" s="112">
        <v>922305</v>
      </c>
      <c r="AP24" s="112">
        <v>2</v>
      </c>
      <c r="AQ24"/>
      <c r="AR24"/>
      <c r="AS24"/>
      <c r="AT24"/>
      <c r="AU24"/>
      <c r="AV24"/>
      <c r="AW24" t="s">
        <v>2969</v>
      </c>
      <c r="AX24" t="s">
        <v>741</v>
      </c>
      <c r="AY24" t="s">
        <v>2903</v>
      </c>
    </row>
    <row r="25" spans="1:51" ht="23.45" customHeight="1" x14ac:dyDescent="0.2">
      <c r="A25" s="918"/>
      <c r="B25" s="641" t="s">
        <v>2970</v>
      </c>
      <c r="C25" s="585"/>
      <c r="D25" s="192"/>
      <c r="E25" s="199"/>
      <c r="F25" s="199"/>
      <c r="G25" s="199"/>
      <c r="H25" s="199"/>
      <c r="I25" s="180"/>
      <c r="J25" s="180"/>
      <c r="K25" s="180"/>
      <c r="L25" s="21"/>
      <c r="M25" s="21"/>
      <c r="N25" s="21"/>
      <c r="O25" s="21"/>
      <c r="P25" s="31"/>
      <c r="Q25" s="155"/>
      <c r="AA25" s="20"/>
      <c r="AB25" s="505">
        <v>2034</v>
      </c>
      <c r="AC25" s="98"/>
      <c r="AD25" s="97"/>
      <c r="AE25" s="97"/>
      <c r="AF25" s="43" t="s">
        <v>348</v>
      </c>
      <c r="AG25" s="96" t="s">
        <v>349</v>
      </c>
      <c r="AH25" s="108" t="s">
        <v>350</v>
      </c>
      <c r="AI25" s="30"/>
      <c r="AJ25" s="111" t="s">
        <v>351</v>
      </c>
      <c r="AK25" s="30"/>
      <c r="AL25" s="112" t="s">
        <v>352</v>
      </c>
      <c r="AM25" s="112" t="s">
        <v>353</v>
      </c>
      <c r="AN25" s="112">
        <v>132</v>
      </c>
      <c r="AO25" s="112">
        <v>922405</v>
      </c>
      <c r="AP25" s="112">
        <v>3</v>
      </c>
      <c r="AQ25"/>
      <c r="AR25"/>
      <c r="AS25"/>
      <c r="AT25"/>
      <c r="AU25"/>
      <c r="AV25"/>
      <c r="AW25" t="s">
        <v>2971</v>
      </c>
      <c r="AX25" t="s">
        <v>839</v>
      </c>
      <c r="AY25" t="s">
        <v>2903</v>
      </c>
    </row>
    <row r="26" spans="1:51" ht="23.45" customHeight="1" x14ac:dyDescent="0.2">
      <c r="A26" s="918"/>
      <c r="B26" s="641" t="s">
        <v>2972</v>
      </c>
      <c r="C26" s="585"/>
      <c r="D26" s="192"/>
      <c r="E26" s="199"/>
      <c r="F26" s="199"/>
      <c r="G26" s="199"/>
      <c r="H26" s="199"/>
      <c r="I26" s="180"/>
      <c r="J26" s="180"/>
      <c r="K26" s="180"/>
      <c r="L26" s="21"/>
      <c r="M26" s="21"/>
      <c r="N26" s="21"/>
      <c r="O26" s="21"/>
      <c r="P26" s="31"/>
      <c r="Q26" s="155"/>
      <c r="AA26" s="97"/>
      <c r="AB26" s="97"/>
      <c r="AC26" s="97"/>
      <c r="AD26" s="97"/>
      <c r="AE26" s="97"/>
      <c r="AF26" s="43" t="s">
        <v>355</v>
      </c>
      <c r="AG26" s="96" t="s">
        <v>356</v>
      </c>
      <c r="AH26" s="108" t="s">
        <v>357</v>
      </c>
      <c r="AI26" s="30"/>
      <c r="AJ26" s="111" t="s">
        <v>358</v>
      </c>
      <c r="AK26" s="30"/>
      <c r="AL26" s="112" t="s">
        <v>359</v>
      </c>
      <c r="AM26" s="112" t="s">
        <v>360</v>
      </c>
      <c r="AN26" s="112">
        <v>133</v>
      </c>
      <c r="AO26" s="112">
        <v>922505</v>
      </c>
      <c r="AP26" s="112">
        <v>5</v>
      </c>
      <c r="AQ26"/>
      <c r="AR26"/>
      <c r="AS26"/>
      <c r="AT26"/>
      <c r="AU26"/>
      <c r="AV26"/>
      <c r="AW26" t="s">
        <v>2973</v>
      </c>
      <c r="AX26" t="s">
        <v>754</v>
      </c>
      <c r="AY26" t="s">
        <v>2903</v>
      </c>
    </row>
    <row r="27" spans="1:51" ht="23.45" customHeight="1" x14ac:dyDescent="0.2">
      <c r="A27" s="918"/>
      <c r="B27" s="641" t="s">
        <v>2974</v>
      </c>
      <c r="C27" s="585"/>
      <c r="D27" s="192"/>
      <c r="E27" s="192"/>
      <c r="F27" s="192"/>
      <c r="G27" s="192"/>
      <c r="H27" s="192"/>
      <c r="I27" s="180"/>
      <c r="J27" s="180"/>
      <c r="K27" s="180"/>
      <c r="L27" s="21"/>
      <c r="M27" s="21"/>
      <c r="N27" s="21"/>
      <c r="O27" s="21"/>
      <c r="P27" s="31"/>
      <c r="Q27" s="155"/>
      <c r="AA27" s="97"/>
      <c r="AB27" s="97"/>
      <c r="AC27" s="97"/>
      <c r="AD27" s="97"/>
      <c r="AE27" s="97"/>
      <c r="AF27" s="43" t="s">
        <v>362</v>
      </c>
      <c r="AG27" s="96" t="s">
        <v>363</v>
      </c>
      <c r="AH27" s="108" t="s">
        <v>364</v>
      </c>
      <c r="AI27" s="30"/>
      <c r="AJ27" s="111" t="s">
        <v>365</v>
      </c>
      <c r="AK27" s="30"/>
      <c r="AL27" s="112" t="s">
        <v>366</v>
      </c>
      <c r="AM27" s="112" t="s">
        <v>367</v>
      </c>
      <c r="AN27" s="112" t="s">
        <v>368</v>
      </c>
      <c r="AO27" s="112">
        <v>922605</v>
      </c>
      <c r="AP27" s="112">
        <v>6</v>
      </c>
      <c r="AQ27"/>
      <c r="AR27"/>
      <c r="AS27"/>
      <c r="AT27"/>
      <c r="AU27"/>
      <c r="AV27"/>
      <c r="AW27" t="s">
        <v>2975</v>
      </c>
      <c r="AX27" t="s">
        <v>868</v>
      </c>
      <c r="AY27" t="s">
        <v>2903</v>
      </c>
    </row>
    <row r="28" spans="1:51" ht="23.45" customHeight="1" x14ac:dyDescent="0.2">
      <c r="A28" s="918"/>
      <c r="B28" s="641" t="s">
        <v>2976</v>
      </c>
      <c r="C28" s="585"/>
      <c r="D28" s="192"/>
      <c r="E28" s="192"/>
      <c r="F28" s="192"/>
      <c r="G28" s="192"/>
      <c r="H28" s="192"/>
      <c r="I28" s="180"/>
      <c r="J28" s="180"/>
      <c r="K28" s="180"/>
      <c r="L28" s="21"/>
      <c r="M28" s="21"/>
      <c r="N28" s="21"/>
      <c r="O28" s="21"/>
      <c r="P28" s="31"/>
      <c r="Q28" s="155"/>
      <c r="AA28" s="97"/>
      <c r="AB28" s="97"/>
      <c r="AC28" s="97"/>
      <c r="AD28" s="97"/>
      <c r="AE28" s="97"/>
      <c r="AF28" s="43" t="s">
        <v>370</v>
      </c>
      <c r="AG28" s="96" t="s">
        <v>371</v>
      </c>
      <c r="AH28" s="108" t="s">
        <v>372</v>
      </c>
      <c r="AI28" s="30"/>
      <c r="AJ28" s="111" t="s">
        <v>373</v>
      </c>
      <c r="AK28" s="30"/>
      <c r="AL28" s="112" t="s">
        <v>374</v>
      </c>
      <c r="AM28" s="112" t="s">
        <v>375</v>
      </c>
      <c r="AN28" s="112" t="s">
        <v>376</v>
      </c>
      <c r="AO28" s="112">
        <v>922705</v>
      </c>
      <c r="AP28" s="112">
        <v>7</v>
      </c>
      <c r="AQ28"/>
      <c r="AR28"/>
      <c r="AS28"/>
      <c r="AT28"/>
      <c r="AU28"/>
      <c r="AV28"/>
      <c r="AW28" t="s">
        <v>2977</v>
      </c>
      <c r="AX28" t="s">
        <v>878</v>
      </c>
      <c r="AY28" t="s">
        <v>2903</v>
      </c>
    </row>
    <row r="29" spans="1:51" ht="23.45" customHeight="1" x14ac:dyDescent="0.2">
      <c r="A29" s="918"/>
      <c r="B29" s="641" t="s">
        <v>2978</v>
      </c>
      <c r="C29" s="585"/>
      <c r="D29" s="192"/>
      <c r="E29" s="192"/>
      <c r="F29" s="192"/>
      <c r="G29" s="192"/>
      <c r="H29" s="192"/>
      <c r="I29" s="180"/>
      <c r="J29" s="180"/>
      <c r="K29" s="180"/>
      <c r="L29" s="21"/>
      <c r="M29" s="21"/>
      <c r="N29" s="21"/>
      <c r="O29" s="21"/>
      <c r="P29" s="31"/>
      <c r="Q29" s="155"/>
      <c r="AA29" s="97"/>
      <c r="AB29" s="97"/>
      <c r="AC29" s="97"/>
      <c r="AD29" s="97"/>
      <c r="AE29" s="97"/>
      <c r="AF29" s="43" t="s">
        <v>378</v>
      </c>
      <c r="AG29" s="96" t="s">
        <v>379</v>
      </c>
      <c r="AH29" s="108" t="s">
        <v>380</v>
      </c>
      <c r="AI29" s="30"/>
      <c r="AJ29" s="30"/>
      <c r="AK29" s="30"/>
      <c r="AL29" s="112" t="s">
        <v>381</v>
      </c>
      <c r="AM29" s="109" t="s">
        <v>382</v>
      </c>
      <c r="AN29" s="112">
        <v>320</v>
      </c>
      <c r="AO29" s="112">
        <v>922805</v>
      </c>
      <c r="AP29" s="112">
        <v>8</v>
      </c>
      <c r="AQ29"/>
      <c r="AR29"/>
      <c r="AS29"/>
      <c r="AT29"/>
      <c r="AU29"/>
      <c r="AV29"/>
      <c r="AW29" t="s">
        <v>2979</v>
      </c>
      <c r="AX29" t="s">
        <v>731</v>
      </c>
      <c r="AY29" t="s">
        <v>2903</v>
      </c>
    </row>
    <row r="30" spans="1:51" ht="23.45" customHeight="1" x14ac:dyDescent="0.2">
      <c r="A30" s="918"/>
      <c r="B30" s="641" t="s">
        <v>2980</v>
      </c>
      <c r="C30" s="585"/>
      <c r="D30" s="192"/>
      <c r="E30" s="192"/>
      <c r="F30" s="192"/>
      <c r="G30" s="192"/>
      <c r="H30" s="192"/>
      <c r="I30" s="180"/>
      <c r="J30" s="180"/>
      <c r="K30" s="180"/>
      <c r="L30" s="21"/>
      <c r="M30" s="21"/>
      <c r="N30" s="21"/>
      <c r="O30" s="21"/>
      <c r="P30" s="31"/>
      <c r="Q30" s="155"/>
      <c r="AA30" s="97"/>
      <c r="AB30" s="97"/>
      <c r="AC30" s="97"/>
      <c r="AD30" s="97"/>
      <c r="AE30" s="97"/>
      <c r="AF30" s="43" t="s">
        <v>383</v>
      </c>
      <c r="AG30" s="96" t="s">
        <v>384</v>
      </c>
      <c r="AH30" s="108" t="s">
        <v>385</v>
      </c>
      <c r="AI30" s="30"/>
      <c r="AJ30" s="30"/>
      <c r="AK30" s="30"/>
      <c r="AL30" s="112" t="s">
        <v>386</v>
      </c>
      <c r="AM30" s="109" t="s">
        <v>387</v>
      </c>
      <c r="AN30" s="112">
        <v>324</v>
      </c>
      <c r="AO30" s="112">
        <v>922905</v>
      </c>
      <c r="AP30" s="112">
        <v>9</v>
      </c>
      <c r="AQ30"/>
      <c r="AR30"/>
      <c r="AS30"/>
      <c r="AT30"/>
      <c r="AU30"/>
      <c r="AV30"/>
      <c r="AW30" t="s">
        <v>2981</v>
      </c>
      <c r="AX30" t="s">
        <v>737</v>
      </c>
      <c r="AY30" t="s">
        <v>2903</v>
      </c>
    </row>
    <row r="31" spans="1:51" ht="23.45" customHeight="1" x14ac:dyDescent="0.2">
      <c r="A31" s="918"/>
      <c r="B31" s="641" t="s">
        <v>2982</v>
      </c>
      <c r="C31" s="585"/>
      <c r="D31" s="192"/>
      <c r="E31" s="192"/>
      <c r="F31" s="192"/>
      <c r="G31" s="192"/>
      <c r="H31" s="192"/>
      <c r="I31" s="180"/>
      <c r="J31" s="180"/>
      <c r="K31" s="180"/>
      <c r="L31" s="21"/>
      <c r="M31" s="21"/>
      <c r="N31" s="21"/>
      <c r="O31" s="21"/>
      <c r="P31" s="31"/>
      <c r="Q31" s="155"/>
      <c r="AA31" s="97"/>
      <c r="AB31" s="97"/>
      <c r="AC31" s="97"/>
      <c r="AD31" s="97"/>
      <c r="AE31" s="97"/>
      <c r="AF31" s="43" t="s">
        <v>388</v>
      </c>
      <c r="AG31" s="96" t="s">
        <v>389</v>
      </c>
      <c r="AH31" s="108" t="s">
        <v>390</v>
      </c>
      <c r="AI31" s="30"/>
      <c r="AJ31" s="30"/>
      <c r="AK31" s="30"/>
      <c r="AL31" s="112" t="s">
        <v>391</v>
      </c>
      <c r="AM31" s="109" t="s">
        <v>392</v>
      </c>
      <c r="AN31" s="112" t="s">
        <v>393</v>
      </c>
      <c r="AO31" s="112">
        <v>923005</v>
      </c>
      <c r="AP31" s="112">
        <v>10</v>
      </c>
      <c r="AQ31"/>
      <c r="AR31"/>
      <c r="AS31"/>
      <c r="AT31"/>
      <c r="AU31"/>
      <c r="AV31"/>
      <c r="AW31" t="s">
        <v>2983</v>
      </c>
      <c r="AX31" t="s">
        <v>824</v>
      </c>
      <c r="AY31" t="s">
        <v>2903</v>
      </c>
    </row>
    <row r="32" spans="1:51" ht="23.45" customHeight="1" x14ac:dyDescent="0.2">
      <c r="A32" s="918"/>
      <c r="B32" s="641" t="s">
        <v>2984</v>
      </c>
      <c r="C32" s="585"/>
      <c r="D32" s="192"/>
      <c r="E32" s="192"/>
      <c r="F32" s="192"/>
      <c r="G32" s="192"/>
      <c r="H32" s="192"/>
      <c r="I32" s="180"/>
      <c r="J32" s="180"/>
      <c r="K32" s="180"/>
      <c r="L32" s="21"/>
      <c r="M32" s="21"/>
      <c r="N32" s="21"/>
      <c r="O32" s="21"/>
      <c r="P32" s="31"/>
      <c r="Q32" s="155"/>
      <c r="AA32" s="97"/>
      <c r="AB32" s="97"/>
      <c r="AC32" s="97"/>
      <c r="AD32" s="97"/>
      <c r="AE32" s="97"/>
      <c r="AF32" s="93"/>
      <c r="AG32" s="93"/>
      <c r="AH32" s="94"/>
      <c r="AI32" s="30"/>
      <c r="AJ32" s="30"/>
      <c r="AK32" s="30"/>
      <c r="AL32" s="112" t="s">
        <v>395</v>
      </c>
      <c r="AM32" s="109" t="s">
        <v>396</v>
      </c>
      <c r="AN32" s="112" t="s">
        <v>397</v>
      </c>
      <c r="AO32" s="112">
        <v>923105</v>
      </c>
      <c r="AP32" s="112">
        <v>11</v>
      </c>
      <c r="AQ32"/>
      <c r="AR32"/>
      <c r="AS32"/>
      <c r="AT32"/>
      <c r="AU32"/>
      <c r="AV32"/>
      <c r="AW32" t="s">
        <v>2985</v>
      </c>
      <c r="AX32" t="s">
        <v>798</v>
      </c>
      <c r="AY32" t="s">
        <v>2903</v>
      </c>
    </row>
    <row r="33" spans="1:51" ht="23.45" customHeight="1" x14ac:dyDescent="0.2">
      <c r="A33" s="918"/>
      <c r="B33" s="641" t="s">
        <v>2986</v>
      </c>
      <c r="C33" s="585"/>
      <c r="D33" s="192"/>
      <c r="E33" s="192"/>
      <c r="F33" s="192"/>
      <c r="G33" s="192"/>
      <c r="H33" s="192"/>
      <c r="I33" s="180"/>
      <c r="J33" s="180"/>
      <c r="K33" s="180"/>
      <c r="L33" s="21"/>
      <c r="M33" s="21"/>
      <c r="N33" s="21"/>
      <c r="O33" s="21"/>
      <c r="P33" s="31"/>
      <c r="Q33" s="155"/>
      <c r="AA33" s="97"/>
      <c r="AB33" s="97"/>
      <c r="AC33" s="97"/>
      <c r="AD33" s="97"/>
      <c r="AE33" s="97"/>
      <c r="AF33" s="93"/>
      <c r="AG33" s="93"/>
      <c r="AH33" s="94"/>
      <c r="AI33" s="30"/>
      <c r="AJ33" s="30"/>
      <c r="AK33" s="30"/>
      <c r="AL33" s="112" t="s">
        <v>399</v>
      </c>
      <c r="AM33" s="109" t="s">
        <v>400</v>
      </c>
      <c r="AN33" s="112" t="s">
        <v>401</v>
      </c>
      <c r="AO33" s="112">
        <v>923205</v>
      </c>
      <c r="AP33" s="112">
        <v>12</v>
      </c>
      <c r="AQ33"/>
      <c r="AR33"/>
      <c r="AS33"/>
      <c r="AT33"/>
      <c r="AU33"/>
      <c r="AV33"/>
      <c r="AW33" t="s">
        <v>2987</v>
      </c>
      <c r="AX33" t="s">
        <v>733</v>
      </c>
      <c r="AY33" t="s">
        <v>2903</v>
      </c>
    </row>
    <row r="34" spans="1:51" ht="23.45" customHeight="1" x14ac:dyDescent="0.2">
      <c r="A34" s="918"/>
      <c r="B34" s="641" t="s">
        <v>2988</v>
      </c>
      <c r="C34" s="585"/>
      <c r="D34" s="192"/>
      <c r="E34" s="192"/>
      <c r="F34" s="192"/>
      <c r="G34" s="192"/>
      <c r="H34" s="192"/>
      <c r="I34" s="180"/>
      <c r="J34" s="180"/>
      <c r="K34" s="180"/>
      <c r="L34" s="21"/>
      <c r="M34" s="21"/>
      <c r="N34" s="21"/>
      <c r="O34" s="21"/>
      <c r="P34" s="31"/>
      <c r="Q34" s="155"/>
      <c r="AA34" s="97"/>
      <c r="AB34" s="97"/>
      <c r="AC34" s="97"/>
      <c r="AD34" s="97"/>
      <c r="AE34" s="97"/>
      <c r="AF34" s="97"/>
      <c r="AG34"/>
      <c r="AH34"/>
      <c r="AI34" s="30"/>
      <c r="AJ34" s="30"/>
      <c r="AK34" s="30"/>
      <c r="AL34" s="112" t="s">
        <v>403</v>
      </c>
      <c r="AM34" s="109" t="s">
        <v>404</v>
      </c>
      <c r="AN34" s="112">
        <v>350</v>
      </c>
      <c r="AO34" s="112">
        <v>923305</v>
      </c>
      <c r="AP34" s="112">
        <v>13</v>
      </c>
      <c r="AQ34"/>
      <c r="AR34"/>
      <c r="AS34"/>
      <c r="AT34"/>
      <c r="AU34"/>
      <c r="AV34"/>
      <c r="AW34" t="s">
        <v>2989</v>
      </c>
      <c r="AX34" t="s">
        <v>604</v>
      </c>
      <c r="AY34" t="s">
        <v>2903</v>
      </c>
    </row>
    <row r="35" spans="1:51" ht="23.45" customHeight="1" x14ac:dyDescent="0.25">
      <c r="A35" s="918"/>
      <c r="B35" s="641" t="s">
        <v>2990</v>
      </c>
      <c r="C35" s="585"/>
      <c r="D35" s="193"/>
      <c r="E35" s="200"/>
      <c r="F35" s="201"/>
      <c r="G35" s="201"/>
      <c r="H35" s="200"/>
      <c r="I35" s="180"/>
      <c r="J35" s="180"/>
      <c r="K35" s="180"/>
      <c r="L35" s="22"/>
      <c r="M35" s="22"/>
      <c r="N35" s="22"/>
      <c r="O35" s="22"/>
      <c r="P35" s="31"/>
      <c r="Q35" s="155"/>
      <c r="AA35" s="97"/>
      <c r="AB35" s="97"/>
      <c r="AC35" s="97"/>
      <c r="AD35" s="97"/>
      <c r="AE35" s="97"/>
      <c r="AF35"/>
      <c r="AG35"/>
      <c r="AH35"/>
      <c r="AI35" s="30"/>
      <c r="AJ35" s="30"/>
      <c r="AK35" s="30"/>
      <c r="AL35" s="112" t="s">
        <v>406</v>
      </c>
      <c r="AM35" s="109" t="s">
        <v>407</v>
      </c>
      <c r="AN35" s="112">
        <v>351</v>
      </c>
      <c r="AO35" s="112">
        <v>923405</v>
      </c>
      <c r="AP35" s="112">
        <v>14</v>
      </c>
      <c r="AQ35"/>
      <c r="AR35"/>
      <c r="AS35"/>
      <c r="AT35"/>
      <c r="AU35"/>
      <c r="AV35"/>
      <c r="AW35" t="s">
        <v>2991</v>
      </c>
      <c r="AX35" t="s">
        <v>743</v>
      </c>
      <c r="AY35" t="s">
        <v>2903</v>
      </c>
    </row>
    <row r="36" spans="1:51" ht="23.45" customHeight="1" x14ac:dyDescent="0.2">
      <c r="A36" s="918"/>
      <c r="B36" s="634" t="s">
        <v>2992</v>
      </c>
      <c r="C36" s="585"/>
      <c r="D36" s="1001" t="str">
        <f>IF(C36&gt;1,"Please Select Only 1 Programme Category","")</f>
        <v/>
      </c>
      <c r="E36" s="1002"/>
      <c r="F36" s="1002"/>
      <c r="G36" s="1002"/>
      <c r="H36" s="1002"/>
      <c r="I36" s="180"/>
      <c r="J36" s="180"/>
      <c r="K36" s="180"/>
      <c r="L36" s="22"/>
      <c r="M36" s="22"/>
      <c r="N36" s="22"/>
      <c r="O36" s="22"/>
      <c r="P36" s="32"/>
      <c r="Q36" s="155"/>
      <c r="AA36" s="97"/>
      <c r="AB36" s="97"/>
      <c r="AC36" s="97"/>
      <c r="AD36" s="97"/>
      <c r="AE36" s="97"/>
      <c r="AF36" s="93"/>
      <c r="AG36" s="93"/>
      <c r="AH36" s="93"/>
      <c r="AI36" s="30"/>
      <c r="AJ36" s="30"/>
      <c r="AK36" s="30"/>
      <c r="AL36" s="112" t="s">
        <v>409</v>
      </c>
      <c r="AM36" s="109" t="s">
        <v>410</v>
      </c>
      <c r="AN36" s="112">
        <v>352</v>
      </c>
      <c r="AO36" s="112">
        <v>923505</v>
      </c>
      <c r="AP36" s="112">
        <v>15</v>
      </c>
      <c r="AQ36"/>
      <c r="AR36"/>
      <c r="AS36"/>
      <c r="AT36"/>
      <c r="AU36"/>
      <c r="AV36"/>
      <c r="AW36" t="s">
        <v>2993</v>
      </c>
      <c r="AX36" t="s">
        <v>829</v>
      </c>
      <c r="AY36" t="s">
        <v>2903</v>
      </c>
    </row>
    <row r="37" spans="1:51" ht="21" customHeight="1" x14ac:dyDescent="0.2">
      <c r="A37" s="919"/>
      <c r="B37" s="642" t="s">
        <v>3188</v>
      </c>
      <c r="C37" s="585"/>
      <c r="D37" s="818"/>
      <c r="E37" s="818"/>
      <c r="F37" s="818"/>
      <c r="G37" s="818"/>
      <c r="H37" s="818"/>
      <c r="I37" s="180"/>
      <c r="J37" s="180"/>
      <c r="K37" s="180"/>
      <c r="L37" s="22"/>
      <c r="M37" s="22"/>
      <c r="N37" s="22"/>
      <c r="O37" s="22"/>
      <c r="P37" s="32"/>
      <c r="Q37" s="155"/>
      <c r="AA37" s="97"/>
      <c r="AB37" s="97"/>
      <c r="AC37" s="97"/>
      <c r="AD37" s="97"/>
      <c r="AE37" s="97"/>
      <c r="AF37" s="93"/>
      <c r="AG37" s="93"/>
      <c r="AH37" s="93"/>
      <c r="AI37" s="30"/>
      <c r="AJ37" s="30"/>
      <c r="AK37" s="30"/>
      <c r="AL37" s="112" t="s">
        <v>412</v>
      </c>
      <c r="AM37" s="109" t="s">
        <v>413</v>
      </c>
      <c r="AN37" s="112">
        <v>375</v>
      </c>
      <c r="AO37" s="112">
        <v>923605</v>
      </c>
      <c r="AP37" s="112">
        <v>16</v>
      </c>
      <c r="AQ37"/>
      <c r="AR37"/>
      <c r="AS37"/>
      <c r="AT37"/>
      <c r="AU37"/>
      <c r="AV37"/>
      <c r="AW37" t="s">
        <v>2995</v>
      </c>
      <c r="AX37" t="s">
        <v>760</v>
      </c>
      <c r="AY37" t="s">
        <v>2903</v>
      </c>
    </row>
    <row r="38" spans="1:51" ht="23.45" customHeight="1" thickBot="1" x14ac:dyDescent="0.25">
      <c r="A38" s="1028" t="s">
        <v>2996</v>
      </c>
      <c r="B38" s="1024" t="s">
        <v>2997</v>
      </c>
      <c r="C38" s="1000"/>
      <c r="D38" s="1000"/>
      <c r="E38" s="1000"/>
      <c r="F38" s="1000"/>
      <c r="G38" s="1000"/>
      <c r="H38" s="1000"/>
      <c r="I38" s="1000"/>
      <c r="J38" s="1000"/>
      <c r="K38" s="1000"/>
      <c r="L38" s="1000"/>
      <c r="M38" s="1000"/>
      <c r="N38" s="1000"/>
      <c r="O38" s="22"/>
      <c r="P38" s="32"/>
      <c r="Q38" s="155"/>
      <c r="AA38" s="97"/>
      <c r="AB38" s="97"/>
      <c r="AC38" s="97"/>
      <c r="AD38" s="97"/>
      <c r="AE38" s="97"/>
      <c r="AF38" s="93"/>
      <c r="AG38" s="93"/>
      <c r="AH38" s="93"/>
      <c r="AI38" s="30"/>
      <c r="AJ38" s="30"/>
      <c r="AK38" s="30"/>
      <c r="AL38" s="112" t="s">
        <v>415</v>
      </c>
      <c r="AM38" s="109" t="s">
        <v>416</v>
      </c>
      <c r="AN38" s="112">
        <v>401</v>
      </c>
      <c r="AO38" s="112">
        <v>923705</v>
      </c>
      <c r="AP38" s="112">
        <v>17</v>
      </c>
      <c r="AQ38"/>
      <c r="AR38"/>
      <c r="AS38"/>
      <c r="AT38"/>
      <c r="AU38"/>
      <c r="AV38"/>
      <c r="AW38" t="s">
        <v>3001</v>
      </c>
      <c r="AX38" t="s">
        <v>875</v>
      </c>
      <c r="AY38" t="s">
        <v>2903</v>
      </c>
    </row>
    <row r="39" spans="1:51" ht="35.25" customHeight="1" thickBot="1" x14ac:dyDescent="0.25">
      <c r="A39" s="1029"/>
      <c r="B39" s="603"/>
      <c r="C39" s="950" t="s">
        <v>2998</v>
      </c>
      <c r="D39" s="951"/>
      <c r="E39" s="952"/>
      <c r="F39" s="950" t="s">
        <v>2999</v>
      </c>
      <c r="G39" s="951"/>
      <c r="H39" s="951"/>
      <c r="I39" s="951"/>
      <c r="J39" s="951"/>
      <c r="K39" s="952"/>
      <c r="L39" s="953" t="s">
        <v>3000</v>
      </c>
      <c r="M39" s="954"/>
      <c r="N39" s="955"/>
      <c r="O39" s="180"/>
      <c r="P39" s="172"/>
      <c r="Q39" s="155"/>
      <c r="AA39" s="97"/>
      <c r="AB39" s="97"/>
      <c r="AC39" s="97"/>
      <c r="AD39" s="97"/>
      <c r="AE39" s="97"/>
      <c r="AF39" s="93"/>
      <c r="AG39" s="93"/>
      <c r="AH39" s="93"/>
      <c r="AI39" s="30"/>
      <c r="AJ39" s="30"/>
      <c r="AK39" s="30"/>
      <c r="AL39" s="112" t="s">
        <v>418</v>
      </c>
      <c r="AM39" s="109" t="s">
        <v>419</v>
      </c>
      <c r="AN39" s="112">
        <v>402</v>
      </c>
      <c r="AO39" s="112">
        <v>923805</v>
      </c>
      <c r="AP39" s="112">
        <v>18</v>
      </c>
      <c r="AQ39"/>
      <c r="AR39"/>
      <c r="AS39"/>
      <c r="AT39"/>
      <c r="AU39"/>
      <c r="AV39"/>
      <c r="AW39" t="s">
        <v>3005</v>
      </c>
      <c r="AX39" t="s">
        <v>789</v>
      </c>
      <c r="AY39" t="s">
        <v>2903</v>
      </c>
    </row>
    <row r="40" spans="1:51" ht="51" customHeight="1" thickBot="1" x14ac:dyDescent="0.25">
      <c r="A40" s="1029"/>
      <c r="B40" s="572" t="s">
        <v>3002</v>
      </c>
      <c r="C40" s="909" t="s">
        <v>2941</v>
      </c>
      <c r="D40" s="910"/>
      <c r="E40" s="911"/>
      <c r="F40" s="909" t="s">
        <v>3003</v>
      </c>
      <c r="G40" s="910"/>
      <c r="H40" s="956"/>
      <c r="I40" s="993" t="s">
        <v>3004</v>
      </c>
      <c r="J40" s="910"/>
      <c r="K40" s="911"/>
      <c r="L40" s="1069" t="s">
        <v>2942</v>
      </c>
      <c r="M40" s="1070"/>
      <c r="N40" s="1071"/>
      <c r="O40" s="202"/>
      <c r="P40" s="155"/>
      <c r="Q40" s="155"/>
      <c r="AA40" s="97"/>
      <c r="AB40" s="97"/>
      <c r="AC40" s="97"/>
      <c r="AD40" s="97"/>
      <c r="AE40" s="97"/>
      <c r="AF40" s="93"/>
      <c r="AG40" s="93"/>
      <c r="AH40" s="93"/>
      <c r="AI40" s="30"/>
      <c r="AJ40" s="30"/>
      <c r="AK40" s="30"/>
      <c r="AL40" s="112" t="s">
        <v>422</v>
      </c>
      <c r="AM40" s="109">
        <v>910904</v>
      </c>
      <c r="AN40" s="112">
        <v>406</v>
      </c>
      <c r="AO40" s="112">
        <v>934105</v>
      </c>
      <c r="AP40" s="112">
        <v>19</v>
      </c>
      <c r="AQ40"/>
      <c r="AR40"/>
      <c r="AS40"/>
      <c r="AT40"/>
      <c r="AU40"/>
      <c r="AV40"/>
      <c r="AW40" t="s">
        <v>3006</v>
      </c>
      <c r="AX40" t="s">
        <v>727</v>
      </c>
      <c r="AY40" t="s">
        <v>2903</v>
      </c>
    </row>
    <row r="41" spans="1:51" ht="23.45" customHeight="1" x14ac:dyDescent="0.25">
      <c r="A41" s="1029"/>
      <c r="B41" s="35"/>
      <c r="C41" s="203" t="s">
        <v>2946</v>
      </c>
      <c r="D41" s="204" t="s">
        <v>2947</v>
      </c>
      <c r="E41" s="205" t="s">
        <v>2948</v>
      </c>
      <c r="F41" s="636" t="s">
        <v>2946</v>
      </c>
      <c r="G41" s="637" t="s">
        <v>2947</v>
      </c>
      <c r="H41" s="638" t="s">
        <v>2948</v>
      </c>
      <c r="I41" s="639" t="s">
        <v>2946</v>
      </c>
      <c r="J41" s="636" t="s">
        <v>2947</v>
      </c>
      <c r="K41" s="636" t="s">
        <v>2948</v>
      </c>
      <c r="L41" s="206" t="s">
        <v>2946</v>
      </c>
      <c r="M41" s="207" t="s">
        <v>2947</v>
      </c>
      <c r="N41" s="208" t="s">
        <v>2948</v>
      </c>
      <c r="O41" s="180"/>
      <c r="P41" s="209"/>
      <c r="Q41" s="155"/>
      <c r="AA41" s="97"/>
      <c r="AB41" s="97"/>
      <c r="AC41" s="97"/>
      <c r="AD41" s="97"/>
      <c r="AE41" s="97"/>
      <c r="AF41" s="93"/>
      <c r="AG41" s="93"/>
      <c r="AH41" s="93"/>
      <c r="AI41" s="30"/>
      <c r="AJ41" s="30"/>
      <c r="AK41" s="30"/>
      <c r="AL41" s="112" t="s">
        <v>425</v>
      </c>
      <c r="AM41" s="109">
        <v>911604</v>
      </c>
      <c r="AN41" s="112">
        <v>407</v>
      </c>
      <c r="AO41" s="110">
        <v>934205</v>
      </c>
      <c r="AP41" s="112" t="s">
        <v>427</v>
      </c>
      <c r="AQ41"/>
      <c r="AR41"/>
      <c r="AS41"/>
      <c r="AT41"/>
      <c r="AU41"/>
      <c r="AV41"/>
      <c r="AW41" t="s">
        <v>3008</v>
      </c>
      <c r="AX41" t="s">
        <v>766</v>
      </c>
      <c r="AY41" t="s">
        <v>2903</v>
      </c>
    </row>
    <row r="42" spans="1:51" ht="15.75" x14ac:dyDescent="0.2">
      <c r="A42" s="1029"/>
      <c r="B42" s="684" t="s">
        <v>3007</v>
      </c>
      <c r="C42" s="327"/>
      <c r="D42" s="327"/>
      <c r="E42" s="211">
        <f t="shared" ref="E42:E55" si="0">C42+D42</f>
        <v>0</v>
      </c>
      <c r="F42" s="327"/>
      <c r="G42" s="327"/>
      <c r="H42" s="210">
        <f>SUM(F42:G42)</f>
        <v>0</v>
      </c>
      <c r="I42" s="327"/>
      <c r="J42" s="327"/>
      <c r="K42" s="210">
        <f>SUM(I42:J42)</f>
        <v>0</v>
      </c>
      <c r="L42" s="327"/>
      <c r="M42" s="327"/>
      <c r="N42" s="211">
        <f t="shared" ref="N42:N55" si="1">L42+M42</f>
        <v>0</v>
      </c>
      <c r="O42" s="180"/>
      <c r="P42" s="209"/>
      <c r="Q42" s="155"/>
      <c r="AA42" s="97"/>
      <c r="AB42" s="97"/>
      <c r="AC42" s="97"/>
      <c r="AD42" s="97"/>
      <c r="AE42" s="97"/>
      <c r="AF42" s="93"/>
      <c r="AG42" s="93"/>
      <c r="AH42" s="93"/>
      <c r="AI42" s="30"/>
      <c r="AJ42" s="30"/>
      <c r="AK42" s="30"/>
      <c r="AL42" s="112" t="s">
        <v>429</v>
      </c>
      <c r="AM42" s="109" t="s">
        <v>430</v>
      </c>
      <c r="AN42" s="112">
        <v>515</v>
      </c>
      <c r="AO42" s="112">
        <v>934206</v>
      </c>
      <c r="AP42" s="112">
        <v>20</v>
      </c>
      <c r="AQ42"/>
      <c r="AR42"/>
      <c r="AS42"/>
      <c r="AT42"/>
      <c r="AU42"/>
      <c r="AV42"/>
      <c r="AW42" t="s">
        <v>3010</v>
      </c>
      <c r="AX42"/>
      <c r="AY42" t="s">
        <v>2903</v>
      </c>
    </row>
    <row r="43" spans="1:51" ht="15.75" x14ac:dyDescent="0.2">
      <c r="A43" s="1029"/>
      <c r="B43" s="684" t="s">
        <v>3009</v>
      </c>
      <c r="C43" s="327"/>
      <c r="D43" s="327"/>
      <c r="E43" s="211">
        <f t="shared" si="0"/>
        <v>0</v>
      </c>
      <c r="F43" s="327"/>
      <c r="G43" s="327"/>
      <c r="H43" s="210">
        <f t="shared" ref="H43:H55" si="2">SUM(F43:G43)</f>
        <v>0</v>
      </c>
      <c r="I43" s="327"/>
      <c r="J43" s="327"/>
      <c r="K43" s="210">
        <f t="shared" ref="K43:K55" si="3">SUM(I43:J43)</f>
        <v>0</v>
      </c>
      <c r="L43" s="327"/>
      <c r="M43" s="327"/>
      <c r="N43" s="211">
        <f t="shared" si="1"/>
        <v>0</v>
      </c>
      <c r="O43" s="180"/>
      <c r="P43" s="209"/>
      <c r="Q43" s="155"/>
      <c r="AA43" s="97"/>
      <c r="AB43" s="97"/>
      <c r="AC43" s="97"/>
      <c r="AD43" s="97"/>
      <c r="AE43" s="97"/>
      <c r="AF43" s="93"/>
      <c r="AG43" s="93"/>
      <c r="AH43" s="93"/>
      <c r="AI43" s="30"/>
      <c r="AJ43" s="30"/>
      <c r="AK43" s="30"/>
      <c r="AL43" s="112" t="s">
        <v>433</v>
      </c>
      <c r="AM43" s="109" t="s">
        <v>434</v>
      </c>
      <c r="AN43" s="112">
        <v>516</v>
      </c>
      <c r="AO43" s="110" t="s">
        <v>604</v>
      </c>
      <c r="AP43" s="112">
        <v>21</v>
      </c>
      <c r="AQ43"/>
      <c r="AR43"/>
      <c r="AS43"/>
      <c r="AT43"/>
      <c r="AU43"/>
      <c r="AV43"/>
      <c r="AW43" t="s">
        <v>3012</v>
      </c>
      <c r="AX43" t="s">
        <v>763</v>
      </c>
      <c r="AY43" t="s">
        <v>2903</v>
      </c>
    </row>
    <row r="44" spans="1:51" ht="15.75" x14ac:dyDescent="0.2">
      <c r="A44" s="1029"/>
      <c r="B44" s="684" t="s">
        <v>3011</v>
      </c>
      <c r="C44" s="327"/>
      <c r="D44" s="327"/>
      <c r="E44" s="211">
        <f t="shared" si="0"/>
        <v>0</v>
      </c>
      <c r="F44" s="327"/>
      <c r="G44" s="327"/>
      <c r="H44" s="210">
        <f t="shared" si="2"/>
        <v>0</v>
      </c>
      <c r="I44" s="327"/>
      <c r="J44" s="327"/>
      <c r="K44" s="210">
        <f t="shared" si="3"/>
        <v>0</v>
      </c>
      <c r="L44" s="327"/>
      <c r="M44" s="327"/>
      <c r="N44" s="211">
        <f t="shared" si="1"/>
        <v>0</v>
      </c>
      <c r="O44" s="180"/>
      <c r="P44" s="209"/>
      <c r="Q44" s="155"/>
      <c r="AA44" s="97"/>
      <c r="AB44" s="97"/>
      <c r="AC44" s="97"/>
      <c r="AD44" s="97"/>
      <c r="AE44" s="97"/>
      <c r="AF44" s="93"/>
      <c r="AG44" s="93"/>
      <c r="AH44" s="93"/>
      <c r="AI44" s="30"/>
      <c r="AJ44" s="30"/>
      <c r="AK44" s="30"/>
      <c r="AL44" s="112" t="s">
        <v>437</v>
      </c>
      <c r="AM44" s="109" t="s">
        <v>438</v>
      </c>
      <c r="AN44" s="112">
        <v>517</v>
      </c>
      <c r="AO44" s="110" t="s">
        <v>770</v>
      </c>
      <c r="AP44" s="112">
        <v>24</v>
      </c>
      <c r="AQ44"/>
      <c r="AR44"/>
      <c r="AS44"/>
      <c r="AT44"/>
      <c r="AU44"/>
      <c r="AV44"/>
      <c r="AW44" t="s">
        <v>3014</v>
      </c>
      <c r="AX44" t="s">
        <v>795</v>
      </c>
      <c r="AY44" t="s">
        <v>2903</v>
      </c>
    </row>
    <row r="45" spans="1:51" ht="15.75" x14ac:dyDescent="0.2">
      <c r="A45" s="1029"/>
      <c r="B45" s="684" t="s">
        <v>3013</v>
      </c>
      <c r="C45" s="327"/>
      <c r="D45" s="327"/>
      <c r="E45" s="211">
        <f t="shared" si="0"/>
        <v>0</v>
      </c>
      <c r="F45" s="327"/>
      <c r="G45" s="327"/>
      <c r="H45" s="210">
        <f t="shared" si="2"/>
        <v>0</v>
      </c>
      <c r="I45" s="327"/>
      <c r="J45" s="327"/>
      <c r="K45" s="210">
        <f t="shared" si="3"/>
        <v>0</v>
      </c>
      <c r="L45" s="327"/>
      <c r="M45" s="327"/>
      <c r="N45" s="211">
        <f t="shared" si="1"/>
        <v>0</v>
      </c>
      <c r="O45" s="180"/>
      <c r="P45" s="209"/>
      <c r="Q45" s="155"/>
      <c r="AA45" s="97"/>
      <c r="AB45" s="97"/>
      <c r="AC45" s="97"/>
      <c r="AD45" s="97"/>
      <c r="AE45" s="97"/>
      <c r="AF45" s="93"/>
      <c r="AG45" s="93"/>
      <c r="AH45" s="93"/>
      <c r="AI45" s="30"/>
      <c r="AJ45" s="30"/>
      <c r="AK45" s="30"/>
      <c r="AL45" s="112" t="s">
        <v>441</v>
      </c>
      <c r="AM45" s="109" t="s">
        <v>2959</v>
      </c>
      <c r="AN45" s="112">
        <v>518</v>
      </c>
      <c r="AO45" s="110" t="s">
        <v>772</v>
      </c>
      <c r="AP45" s="112">
        <v>25</v>
      </c>
      <c r="AQ45"/>
      <c r="AR45"/>
      <c r="AS45"/>
      <c r="AT45"/>
      <c r="AU45"/>
      <c r="AV45"/>
      <c r="AW45" t="s">
        <v>3016</v>
      </c>
      <c r="AX45" t="s">
        <v>757</v>
      </c>
      <c r="AY45" t="s">
        <v>2903</v>
      </c>
    </row>
    <row r="46" spans="1:51" ht="15.75" x14ac:dyDescent="0.2">
      <c r="A46" s="1029"/>
      <c r="B46" s="684" t="s">
        <v>3015</v>
      </c>
      <c r="C46" s="327"/>
      <c r="D46" s="327"/>
      <c r="E46" s="211">
        <f t="shared" si="0"/>
        <v>0</v>
      </c>
      <c r="F46" s="327"/>
      <c r="G46" s="327"/>
      <c r="H46" s="210">
        <f t="shared" si="2"/>
        <v>0</v>
      </c>
      <c r="I46" s="327"/>
      <c r="J46" s="327"/>
      <c r="K46" s="210">
        <f t="shared" si="3"/>
        <v>0</v>
      </c>
      <c r="L46" s="327"/>
      <c r="M46" s="327"/>
      <c r="N46" s="211">
        <f t="shared" si="1"/>
        <v>0</v>
      </c>
      <c r="O46" s="180"/>
      <c r="P46" s="209"/>
      <c r="Q46" s="155"/>
      <c r="AA46" s="97"/>
      <c r="AB46" s="97"/>
      <c r="AC46" s="97"/>
      <c r="AD46" s="97"/>
      <c r="AE46" s="97"/>
      <c r="AF46" s="93"/>
      <c r="AG46" s="93"/>
      <c r="AH46" s="93"/>
      <c r="AI46" s="30"/>
      <c r="AJ46" s="30"/>
      <c r="AK46" s="30"/>
      <c r="AL46" s="112" t="s">
        <v>444</v>
      </c>
      <c r="AM46" s="109" t="s">
        <v>1148</v>
      </c>
      <c r="AN46" s="112">
        <v>519</v>
      </c>
      <c r="AO46" s="110" t="s">
        <v>731</v>
      </c>
      <c r="AP46" s="112">
        <v>26</v>
      </c>
      <c r="AQ46"/>
      <c r="AR46"/>
      <c r="AS46"/>
      <c r="AT46"/>
      <c r="AU46"/>
      <c r="AV46"/>
      <c r="AW46" t="s">
        <v>3018</v>
      </c>
      <c r="AX46" t="s">
        <v>3019</v>
      </c>
      <c r="AY46" t="s">
        <v>2903</v>
      </c>
    </row>
    <row r="47" spans="1:51" ht="15.75" x14ac:dyDescent="0.2">
      <c r="A47" s="1029"/>
      <c r="B47" s="684" t="s">
        <v>3017</v>
      </c>
      <c r="C47" s="327"/>
      <c r="D47" s="327"/>
      <c r="E47" s="211">
        <f t="shared" si="0"/>
        <v>0</v>
      </c>
      <c r="F47" s="327"/>
      <c r="G47" s="327"/>
      <c r="H47" s="210">
        <f t="shared" si="2"/>
        <v>0</v>
      </c>
      <c r="I47" s="327"/>
      <c r="J47" s="327"/>
      <c r="K47" s="210">
        <f t="shared" si="3"/>
        <v>0</v>
      </c>
      <c r="L47" s="327"/>
      <c r="M47" s="327"/>
      <c r="N47" s="211">
        <f t="shared" si="1"/>
        <v>0</v>
      </c>
      <c r="O47" s="180"/>
      <c r="P47" s="209"/>
      <c r="Q47" s="155"/>
      <c r="AA47" s="97"/>
      <c r="AB47" s="97"/>
      <c r="AC47" s="97"/>
      <c r="AD47" s="97"/>
      <c r="AE47" s="97"/>
      <c r="AF47" s="93"/>
      <c r="AG47" s="93"/>
      <c r="AH47" s="93"/>
      <c r="AI47" s="30"/>
      <c r="AJ47" s="30"/>
      <c r="AK47" s="30"/>
      <c r="AL47" s="112" t="s">
        <v>447</v>
      </c>
      <c r="AM47" s="109"/>
      <c r="AN47" s="112">
        <v>550</v>
      </c>
      <c r="AO47" s="110" t="s">
        <v>739</v>
      </c>
      <c r="AP47" s="112" t="s">
        <v>449</v>
      </c>
      <c r="AQ47"/>
      <c r="AR47"/>
      <c r="AS47"/>
      <c r="AT47"/>
      <c r="AU47"/>
      <c r="AV47"/>
      <c r="AW47" s="489"/>
    </row>
    <row r="48" spans="1:51" ht="15.75" x14ac:dyDescent="0.2">
      <c r="A48" s="1029"/>
      <c r="B48" s="684" t="s">
        <v>3020</v>
      </c>
      <c r="C48" s="327"/>
      <c r="D48" s="327"/>
      <c r="E48" s="211">
        <f t="shared" si="0"/>
        <v>0</v>
      </c>
      <c r="F48" s="327"/>
      <c r="G48" s="327"/>
      <c r="H48" s="210">
        <f t="shared" si="2"/>
        <v>0</v>
      </c>
      <c r="I48" s="327"/>
      <c r="J48" s="327"/>
      <c r="K48" s="210">
        <f t="shared" si="3"/>
        <v>0</v>
      </c>
      <c r="L48" s="327"/>
      <c r="M48" s="327"/>
      <c r="N48" s="211">
        <f t="shared" si="1"/>
        <v>0</v>
      </c>
      <c r="O48" s="180"/>
      <c r="P48" s="209"/>
      <c r="Q48" s="155"/>
      <c r="AA48" s="97"/>
      <c r="AB48" s="97"/>
      <c r="AC48" s="97"/>
      <c r="AD48" s="97"/>
      <c r="AE48" s="97"/>
      <c r="AF48" s="93"/>
      <c r="AG48" s="93"/>
      <c r="AH48" s="93"/>
      <c r="AI48" s="30"/>
      <c r="AJ48" s="30"/>
      <c r="AK48" s="30"/>
      <c r="AL48" s="112" t="s">
        <v>451</v>
      </c>
      <c r="AM48" s="109"/>
      <c r="AN48" s="112">
        <v>557</v>
      </c>
      <c r="AO48" s="110" t="s">
        <v>741</v>
      </c>
      <c r="AP48" s="112" t="s">
        <v>453</v>
      </c>
      <c r="AQ48"/>
      <c r="AR48"/>
      <c r="AS48"/>
      <c r="AT48"/>
      <c r="AU48"/>
      <c r="AV48"/>
      <c r="AW48" s="487"/>
    </row>
    <row r="49" spans="1:48" ht="15.75" x14ac:dyDescent="0.2">
      <c r="A49" s="1029"/>
      <c r="B49" s="684" t="s">
        <v>3021</v>
      </c>
      <c r="C49" s="327"/>
      <c r="D49" s="327"/>
      <c r="E49" s="211">
        <f t="shared" si="0"/>
        <v>0</v>
      </c>
      <c r="F49" s="327"/>
      <c r="G49" s="327"/>
      <c r="H49" s="210">
        <f t="shared" si="2"/>
        <v>0</v>
      </c>
      <c r="I49" s="327"/>
      <c r="J49" s="327"/>
      <c r="K49" s="210">
        <f t="shared" si="3"/>
        <v>0</v>
      </c>
      <c r="L49" s="327"/>
      <c r="M49" s="327"/>
      <c r="N49" s="211">
        <f t="shared" si="1"/>
        <v>0</v>
      </c>
      <c r="O49" s="180"/>
      <c r="P49" s="209"/>
      <c r="Q49" s="155"/>
      <c r="AA49" s="97"/>
      <c r="AB49" s="97"/>
      <c r="AC49" s="97"/>
      <c r="AD49" s="97"/>
      <c r="AE49" s="97"/>
      <c r="AF49" s="93"/>
      <c r="AG49" s="93"/>
      <c r="AH49" s="93"/>
      <c r="AI49" s="30"/>
      <c r="AJ49" s="30"/>
      <c r="AK49" s="30"/>
      <c r="AL49" s="112" t="s">
        <v>455</v>
      </c>
      <c r="AM49" s="109"/>
      <c r="AN49" s="112">
        <v>558</v>
      </c>
      <c r="AO49" s="110" t="s">
        <v>751</v>
      </c>
      <c r="AP49" s="112">
        <v>31</v>
      </c>
      <c r="AQ49"/>
      <c r="AR49"/>
      <c r="AS49"/>
      <c r="AT49"/>
      <c r="AU49"/>
      <c r="AV49"/>
    </row>
    <row r="50" spans="1:48" ht="15.75" x14ac:dyDescent="0.2">
      <c r="A50" s="1029"/>
      <c r="B50" s="684" t="s">
        <v>3022</v>
      </c>
      <c r="C50" s="327"/>
      <c r="D50" s="327"/>
      <c r="E50" s="211">
        <f t="shared" si="0"/>
        <v>0</v>
      </c>
      <c r="F50" s="327"/>
      <c r="G50" s="327"/>
      <c r="H50" s="210">
        <f t="shared" si="2"/>
        <v>0</v>
      </c>
      <c r="I50" s="327"/>
      <c r="J50" s="327"/>
      <c r="K50" s="210">
        <f t="shared" si="3"/>
        <v>0</v>
      </c>
      <c r="L50" s="327"/>
      <c r="M50" s="327"/>
      <c r="N50" s="211">
        <f t="shared" si="1"/>
        <v>0</v>
      </c>
      <c r="O50" s="180"/>
      <c r="P50" s="209"/>
      <c r="Q50" s="155"/>
      <c r="AA50" s="97"/>
      <c r="AB50" s="97"/>
      <c r="AC50" s="97"/>
      <c r="AD50" s="97"/>
      <c r="AE50" s="97"/>
      <c r="AF50" s="93"/>
      <c r="AG50" s="93"/>
      <c r="AH50" s="93"/>
      <c r="AI50" s="30"/>
      <c r="AJ50" s="30"/>
      <c r="AK50" s="30"/>
      <c r="AL50" s="112" t="s">
        <v>458</v>
      </c>
      <c r="AM50" s="109"/>
      <c r="AN50" s="112">
        <v>559</v>
      </c>
      <c r="AO50" s="110" t="s">
        <v>760</v>
      </c>
      <c r="AP50" s="112">
        <v>35</v>
      </c>
      <c r="AQ50"/>
      <c r="AR50"/>
      <c r="AS50"/>
      <c r="AT50"/>
      <c r="AU50"/>
      <c r="AV50"/>
    </row>
    <row r="51" spans="1:48" ht="15.75" x14ac:dyDescent="0.2">
      <c r="A51" s="1029"/>
      <c r="B51" s="684" t="s">
        <v>3023</v>
      </c>
      <c r="C51" s="327"/>
      <c r="D51" s="327"/>
      <c r="E51" s="211">
        <f t="shared" si="0"/>
        <v>0</v>
      </c>
      <c r="F51" s="327"/>
      <c r="G51" s="327"/>
      <c r="H51" s="210">
        <f t="shared" si="2"/>
        <v>0</v>
      </c>
      <c r="I51" s="327"/>
      <c r="J51" s="327"/>
      <c r="K51" s="210">
        <f t="shared" si="3"/>
        <v>0</v>
      </c>
      <c r="L51" s="327"/>
      <c r="M51" s="327"/>
      <c r="N51" s="211">
        <f t="shared" si="1"/>
        <v>0</v>
      </c>
      <c r="O51" s="180"/>
      <c r="P51" s="209"/>
      <c r="Q51" s="155"/>
      <c r="AA51" s="97"/>
      <c r="AB51" s="97"/>
      <c r="AC51" s="97"/>
      <c r="AD51" s="97"/>
      <c r="AE51" s="97"/>
      <c r="AF51" s="93"/>
      <c r="AG51" s="93"/>
      <c r="AH51" s="93"/>
      <c r="AI51" s="30"/>
      <c r="AJ51" s="30"/>
      <c r="AK51" s="30"/>
      <c r="AL51" s="112" t="s">
        <v>461</v>
      </c>
      <c r="AM51" s="109"/>
      <c r="AN51" s="112">
        <v>560</v>
      </c>
      <c r="AO51" s="110" t="s">
        <v>763</v>
      </c>
      <c r="AP51" s="112">
        <v>36</v>
      </c>
      <c r="AQ51"/>
      <c r="AR51"/>
      <c r="AS51"/>
      <c r="AT51"/>
      <c r="AU51"/>
      <c r="AV51"/>
    </row>
    <row r="52" spans="1:48" ht="15.75" x14ac:dyDescent="0.2">
      <c r="A52" s="1029"/>
      <c r="B52" s="684" t="s">
        <v>3024</v>
      </c>
      <c r="C52" s="327"/>
      <c r="D52" s="327"/>
      <c r="E52" s="211">
        <f t="shared" si="0"/>
        <v>0</v>
      </c>
      <c r="F52" s="327"/>
      <c r="G52" s="327"/>
      <c r="H52" s="210">
        <f t="shared" si="2"/>
        <v>0</v>
      </c>
      <c r="I52" s="327"/>
      <c r="J52" s="327"/>
      <c r="K52" s="210">
        <f t="shared" si="3"/>
        <v>0</v>
      </c>
      <c r="L52" s="327"/>
      <c r="M52" s="327"/>
      <c r="N52" s="211">
        <f t="shared" si="1"/>
        <v>0</v>
      </c>
      <c r="O52" s="180"/>
      <c r="P52" s="209"/>
      <c r="Q52" s="155"/>
      <c r="AA52" s="97"/>
      <c r="AB52" s="97"/>
      <c r="AC52" s="97"/>
      <c r="AD52" s="97"/>
      <c r="AE52" s="97"/>
      <c r="AF52" s="93"/>
      <c r="AG52" s="93"/>
      <c r="AH52" s="93"/>
      <c r="AI52" s="30"/>
      <c r="AJ52" s="30"/>
      <c r="AK52" s="30"/>
      <c r="AL52" s="112" t="s">
        <v>464</v>
      </c>
      <c r="AM52" s="109"/>
      <c r="AN52" s="112">
        <v>561</v>
      </c>
      <c r="AO52" s="110" t="s">
        <v>733</v>
      </c>
      <c r="AP52" s="112">
        <v>37</v>
      </c>
      <c r="AQ52"/>
      <c r="AR52"/>
      <c r="AS52"/>
      <c r="AT52"/>
      <c r="AU52"/>
      <c r="AV52"/>
    </row>
    <row r="53" spans="1:48" ht="15.75" x14ac:dyDescent="0.2">
      <c r="A53" s="1029"/>
      <c r="B53" s="684" t="s">
        <v>3025</v>
      </c>
      <c r="C53" s="327"/>
      <c r="D53" s="327"/>
      <c r="E53" s="211">
        <f t="shared" si="0"/>
        <v>0</v>
      </c>
      <c r="F53" s="327"/>
      <c r="G53" s="327"/>
      <c r="H53" s="210">
        <f t="shared" si="2"/>
        <v>0</v>
      </c>
      <c r="I53" s="327"/>
      <c r="J53" s="327"/>
      <c r="K53" s="210">
        <f t="shared" si="3"/>
        <v>0</v>
      </c>
      <c r="L53" s="327"/>
      <c r="M53" s="327"/>
      <c r="N53" s="211">
        <f t="shared" si="1"/>
        <v>0</v>
      </c>
      <c r="O53" s="180"/>
      <c r="P53" s="209"/>
      <c r="Q53" s="155"/>
      <c r="AA53" s="97"/>
      <c r="AB53" s="97"/>
      <c r="AC53" s="97"/>
      <c r="AD53" s="97"/>
      <c r="AE53" s="97"/>
      <c r="AF53" s="93"/>
      <c r="AG53" s="93"/>
      <c r="AH53" s="93"/>
      <c r="AI53" s="30"/>
      <c r="AJ53" s="30"/>
      <c r="AK53" s="30"/>
      <c r="AL53" s="112" t="s">
        <v>466</v>
      </c>
      <c r="AM53" s="109"/>
      <c r="AN53" s="112">
        <v>562</v>
      </c>
      <c r="AO53" s="110" t="s">
        <v>735</v>
      </c>
      <c r="AP53" s="112">
        <v>38</v>
      </c>
      <c r="AQ53"/>
      <c r="AR53"/>
      <c r="AS53"/>
      <c r="AT53"/>
      <c r="AU53"/>
      <c r="AV53"/>
    </row>
    <row r="54" spans="1:48" ht="15.75" x14ac:dyDescent="0.2">
      <c r="A54" s="1029"/>
      <c r="B54" s="684" t="s">
        <v>3026</v>
      </c>
      <c r="C54" s="327"/>
      <c r="D54" s="327"/>
      <c r="E54" s="211">
        <f t="shared" si="0"/>
        <v>0</v>
      </c>
      <c r="F54" s="327"/>
      <c r="G54" s="327"/>
      <c r="H54" s="210">
        <f t="shared" si="2"/>
        <v>0</v>
      </c>
      <c r="I54" s="327"/>
      <c r="J54" s="327"/>
      <c r="K54" s="210">
        <f t="shared" si="3"/>
        <v>0</v>
      </c>
      <c r="L54" s="327"/>
      <c r="M54" s="327"/>
      <c r="N54" s="211">
        <f t="shared" si="1"/>
        <v>0</v>
      </c>
      <c r="O54" s="180"/>
      <c r="P54" s="209"/>
      <c r="Q54" s="155"/>
      <c r="AA54" s="97"/>
      <c r="AB54" s="97"/>
      <c r="AC54" s="97"/>
      <c r="AD54" s="97"/>
      <c r="AE54" s="97"/>
      <c r="AF54" s="93"/>
      <c r="AG54" s="93"/>
      <c r="AH54" s="93"/>
      <c r="AI54" s="30"/>
      <c r="AJ54" s="30"/>
      <c r="AK54" s="30"/>
      <c r="AL54" s="112" t="s">
        <v>468</v>
      </c>
      <c r="AM54" s="109"/>
      <c r="AN54" s="112">
        <v>563</v>
      </c>
      <c r="AO54" s="110" t="s">
        <v>743</v>
      </c>
      <c r="AP54" s="112">
        <v>39</v>
      </c>
      <c r="AQ54"/>
      <c r="AR54"/>
      <c r="AS54"/>
      <c r="AT54"/>
      <c r="AU54"/>
      <c r="AV54"/>
    </row>
    <row r="55" spans="1:48" ht="15.75" x14ac:dyDescent="0.2">
      <c r="A55" s="1029"/>
      <c r="B55" s="685" t="s">
        <v>3027</v>
      </c>
      <c r="C55" s="327"/>
      <c r="D55" s="327"/>
      <c r="E55" s="211">
        <f t="shared" si="0"/>
        <v>0</v>
      </c>
      <c r="F55" s="327"/>
      <c r="G55" s="327"/>
      <c r="H55" s="210">
        <f t="shared" si="2"/>
        <v>0</v>
      </c>
      <c r="I55" s="327"/>
      <c r="J55" s="327"/>
      <c r="K55" s="210">
        <f t="shared" si="3"/>
        <v>0</v>
      </c>
      <c r="L55" s="327"/>
      <c r="M55" s="327"/>
      <c r="N55" s="211">
        <f t="shared" si="1"/>
        <v>0</v>
      </c>
      <c r="O55" s="180"/>
      <c r="P55" s="209"/>
      <c r="Q55" s="155"/>
      <c r="AA55" s="97"/>
      <c r="AB55" s="97"/>
      <c r="AC55" s="97"/>
      <c r="AD55" s="97"/>
      <c r="AE55" s="97"/>
      <c r="AF55" s="93"/>
      <c r="AG55" s="93"/>
      <c r="AH55" s="93"/>
      <c r="AI55" s="30"/>
      <c r="AJ55" s="30"/>
      <c r="AK55" s="30"/>
      <c r="AL55" s="112" t="s">
        <v>470</v>
      </c>
      <c r="AM55" s="109"/>
      <c r="AN55" s="112">
        <v>564</v>
      </c>
      <c r="AO55" s="110" t="s">
        <v>723</v>
      </c>
      <c r="AP55" s="112" t="s">
        <v>472</v>
      </c>
      <c r="AQ55"/>
      <c r="AR55"/>
      <c r="AS55"/>
      <c r="AT55"/>
      <c r="AU55"/>
      <c r="AV55"/>
    </row>
    <row r="56" spans="1:48" ht="20.25" customHeight="1" x14ac:dyDescent="0.2">
      <c r="A56" s="1029"/>
      <c r="B56" s="685" t="s">
        <v>3027</v>
      </c>
      <c r="C56" s="327"/>
      <c r="D56" s="327"/>
      <c r="E56" s="211">
        <f>C56+D56</f>
        <v>0</v>
      </c>
      <c r="F56" s="327"/>
      <c r="G56" s="327"/>
      <c r="H56" s="210">
        <f>SUM(F56:G56)</f>
        <v>0</v>
      </c>
      <c r="I56" s="327"/>
      <c r="J56" s="327"/>
      <c r="K56" s="210">
        <f>SUM(I56:J56)</f>
        <v>0</v>
      </c>
      <c r="L56" s="327"/>
      <c r="M56" s="327"/>
      <c r="N56" s="211">
        <f>L56+M56</f>
        <v>0</v>
      </c>
      <c r="O56" s="180"/>
      <c r="P56" s="209"/>
      <c r="Q56" s="155"/>
      <c r="AA56" s="97"/>
      <c r="AB56" s="97"/>
      <c r="AC56" s="97"/>
      <c r="AD56" s="97"/>
      <c r="AE56" s="97"/>
      <c r="AF56" s="93"/>
      <c r="AG56" s="93"/>
      <c r="AH56" s="93"/>
      <c r="AI56" s="30"/>
      <c r="AJ56" s="30"/>
      <c r="AK56" s="30"/>
      <c r="AL56" s="112" t="s">
        <v>473</v>
      </c>
      <c r="AM56" s="109"/>
      <c r="AN56" s="112">
        <v>62</v>
      </c>
      <c r="AO56" s="110" t="s">
        <v>766</v>
      </c>
      <c r="AP56" s="112" t="s">
        <v>475</v>
      </c>
      <c r="AQ56"/>
      <c r="AR56"/>
      <c r="AS56"/>
      <c r="AT56"/>
      <c r="AU56"/>
      <c r="AV56"/>
    </row>
    <row r="57" spans="1:48" ht="27.75" customHeight="1" x14ac:dyDescent="0.25">
      <c r="A57" s="1029"/>
      <c r="B57" s="823" t="s">
        <v>2948</v>
      </c>
      <c r="C57" s="211">
        <f>SUM(C42:C56)</f>
        <v>0</v>
      </c>
      <c r="D57" s="211">
        <f t="shared" ref="D57:N57" si="4">SUM(D42:D56)</f>
        <v>0</v>
      </c>
      <c r="E57" s="211">
        <f t="shared" si="4"/>
        <v>0</v>
      </c>
      <c r="F57" s="211">
        <f t="shared" si="4"/>
        <v>0</v>
      </c>
      <c r="G57" s="211">
        <f t="shared" si="4"/>
        <v>0</v>
      </c>
      <c r="H57" s="211">
        <f t="shared" si="4"/>
        <v>0</v>
      </c>
      <c r="I57" s="211">
        <f t="shared" si="4"/>
        <v>0</v>
      </c>
      <c r="J57" s="211">
        <f t="shared" si="4"/>
        <v>0</v>
      </c>
      <c r="K57" s="211">
        <f t="shared" si="4"/>
        <v>0</v>
      </c>
      <c r="L57" s="211">
        <f t="shared" si="4"/>
        <v>0</v>
      </c>
      <c r="M57" s="211">
        <f t="shared" si="4"/>
        <v>0</v>
      </c>
      <c r="N57" s="211">
        <f t="shared" si="4"/>
        <v>0</v>
      </c>
      <c r="O57" s="180"/>
      <c r="P57" s="209"/>
      <c r="Q57" s="155"/>
      <c r="AA57" s="97"/>
      <c r="AB57" s="97"/>
      <c r="AC57" s="97"/>
      <c r="AD57" s="97"/>
      <c r="AE57" s="97"/>
      <c r="AF57" s="93"/>
      <c r="AG57" s="93"/>
      <c r="AH57" s="93"/>
      <c r="AI57" s="30"/>
      <c r="AJ57" s="30"/>
      <c r="AK57" s="30"/>
      <c r="AL57" s="112"/>
      <c r="AM57" s="109"/>
      <c r="AN57" s="112"/>
      <c r="AO57" s="110" t="s">
        <v>725</v>
      </c>
      <c r="AP57" s="112"/>
      <c r="AQ57"/>
      <c r="AR57"/>
      <c r="AS57"/>
      <c r="AT57"/>
      <c r="AU57"/>
      <c r="AV57"/>
    </row>
    <row r="58" spans="1:48" ht="47.25" customHeight="1" thickBot="1" x14ac:dyDescent="0.25">
      <c r="A58" s="1029"/>
      <c r="B58" s="640" t="s">
        <v>3028</v>
      </c>
      <c r="C58" s="971" t="s">
        <v>2941</v>
      </c>
      <c r="D58" s="971"/>
      <c r="E58" s="971"/>
      <c r="F58" s="981" t="s">
        <v>2942</v>
      </c>
      <c r="G58" s="981"/>
      <c r="H58" s="982"/>
      <c r="I58" s="734"/>
      <c r="J58" s="734"/>
      <c r="K58" s="734"/>
      <c r="L58" s="735"/>
      <c r="M58" s="735"/>
      <c r="N58" s="735"/>
      <c r="O58" s="180"/>
      <c r="P58" s="209"/>
      <c r="Q58" s="155"/>
      <c r="AA58" s="97"/>
      <c r="AB58" s="97"/>
      <c r="AC58" s="97"/>
      <c r="AD58" s="97"/>
      <c r="AE58" s="97"/>
      <c r="AF58" s="93"/>
      <c r="AG58" s="93"/>
      <c r="AH58" s="93"/>
      <c r="AI58" s="30"/>
      <c r="AJ58" s="30"/>
      <c r="AK58" s="30"/>
      <c r="AL58" s="112" t="s">
        <v>476</v>
      </c>
      <c r="AM58" s="109"/>
      <c r="AN58" s="112">
        <v>63</v>
      </c>
      <c r="AO58" s="110" t="s">
        <v>737</v>
      </c>
      <c r="AP58" s="112">
        <v>40</v>
      </c>
      <c r="AQ58"/>
      <c r="AR58"/>
      <c r="AS58"/>
      <c r="AT58"/>
      <c r="AU58"/>
      <c r="AV58"/>
    </row>
    <row r="59" spans="1:48" ht="23.45" customHeight="1" x14ac:dyDescent="0.2">
      <c r="A59" s="1029"/>
      <c r="B59" s="105"/>
      <c r="C59" s="736" t="s">
        <v>2946</v>
      </c>
      <c r="D59" s="737" t="s">
        <v>2947</v>
      </c>
      <c r="E59" s="738" t="s">
        <v>2948</v>
      </c>
      <c r="F59" s="739" t="s">
        <v>2946</v>
      </c>
      <c r="G59" s="740" t="s">
        <v>2947</v>
      </c>
      <c r="H59" s="741" t="s">
        <v>2948</v>
      </c>
      <c r="I59" s="180"/>
      <c r="J59" s="180"/>
      <c r="K59" s="180"/>
      <c r="L59" s="180"/>
      <c r="M59" s="180"/>
      <c r="N59" s="180"/>
      <c r="O59" s="180"/>
      <c r="P59" s="209"/>
      <c r="Q59" s="155"/>
      <c r="AA59" s="97"/>
      <c r="AB59" s="97"/>
      <c r="AC59" s="97"/>
      <c r="AD59" s="97"/>
      <c r="AE59" s="97"/>
      <c r="AF59" s="93"/>
      <c r="AG59" s="93"/>
      <c r="AH59" s="93"/>
      <c r="AI59" s="30"/>
      <c r="AJ59" s="30"/>
      <c r="AK59" s="30"/>
      <c r="AL59" s="112" t="s">
        <v>478</v>
      </c>
      <c r="AM59" s="109"/>
      <c r="AN59" s="112">
        <v>64</v>
      </c>
      <c r="AO59" s="110" t="s">
        <v>719</v>
      </c>
      <c r="AP59" s="112">
        <v>41</v>
      </c>
      <c r="AQ59"/>
      <c r="AR59"/>
      <c r="AS59"/>
      <c r="AT59"/>
      <c r="AU59"/>
      <c r="AV59"/>
    </row>
    <row r="60" spans="1:48" ht="23.45" customHeight="1" x14ac:dyDescent="0.2">
      <c r="A60" s="1029"/>
      <c r="B60" s="819" t="s">
        <v>3029</v>
      </c>
      <c r="C60" s="585"/>
      <c r="D60" s="585"/>
      <c r="E60" s="223">
        <f>C60+D60</f>
        <v>0</v>
      </c>
      <c r="F60" s="585"/>
      <c r="G60" s="585"/>
      <c r="H60" s="223">
        <f>F60+G60</f>
        <v>0</v>
      </c>
      <c r="I60" s="180"/>
      <c r="J60" s="180"/>
      <c r="K60" s="180"/>
      <c r="L60" s="180"/>
      <c r="M60" s="180"/>
      <c r="N60" s="180"/>
      <c r="O60" s="180"/>
      <c r="P60" s="209"/>
      <c r="Q60" s="155"/>
      <c r="AA60" s="97"/>
      <c r="AB60" s="97"/>
      <c r="AC60" s="97"/>
      <c r="AD60" s="97"/>
      <c r="AE60" s="97"/>
      <c r="AF60" s="93"/>
      <c r="AG60" s="93"/>
      <c r="AH60" s="93"/>
      <c r="AI60" s="30"/>
      <c r="AJ60" s="30"/>
      <c r="AK60" s="30"/>
      <c r="AL60" s="112" t="s">
        <v>480</v>
      </c>
      <c r="AM60" s="109"/>
      <c r="AN60" s="112">
        <v>65</v>
      </c>
      <c r="AO60" s="110" t="s">
        <v>721</v>
      </c>
      <c r="AP60" s="112">
        <v>42</v>
      </c>
      <c r="AQ60"/>
      <c r="AR60"/>
      <c r="AS60"/>
      <c r="AT60"/>
      <c r="AU60"/>
      <c r="AV60"/>
    </row>
    <row r="61" spans="1:48" ht="23.45" customHeight="1" x14ac:dyDescent="0.2">
      <c r="A61" s="1029"/>
      <c r="B61" s="819" t="s">
        <v>3030</v>
      </c>
      <c r="C61" s="585"/>
      <c r="D61" s="585"/>
      <c r="E61" s="223">
        <f>C61+D61</f>
        <v>0</v>
      </c>
      <c r="F61" s="585"/>
      <c r="G61" s="585"/>
      <c r="H61" s="223">
        <f>F61+G61</f>
        <v>0</v>
      </c>
      <c r="I61" s="180"/>
      <c r="J61" s="180"/>
      <c r="K61" s="180"/>
      <c r="L61" s="180"/>
      <c r="M61" s="180"/>
      <c r="N61" s="180"/>
      <c r="O61" s="180"/>
      <c r="P61" s="209"/>
      <c r="Q61" s="155"/>
      <c r="AA61" s="97"/>
      <c r="AB61" s="97"/>
      <c r="AC61" s="97"/>
      <c r="AD61" s="97"/>
      <c r="AE61" s="97"/>
      <c r="AF61" s="93"/>
      <c r="AG61" s="93"/>
      <c r="AH61" s="93"/>
      <c r="AI61" s="30"/>
      <c r="AJ61" s="30"/>
      <c r="AK61" s="30"/>
      <c r="AL61" s="112" t="s">
        <v>482</v>
      </c>
      <c r="AM61" s="109"/>
      <c r="AN61" s="112">
        <v>693</v>
      </c>
      <c r="AO61" s="110" t="s">
        <v>727</v>
      </c>
      <c r="AP61" s="112">
        <v>43</v>
      </c>
      <c r="AQ61"/>
      <c r="AR61"/>
      <c r="AS61"/>
      <c r="AT61"/>
      <c r="AU61"/>
      <c r="AV61"/>
    </row>
    <row r="62" spans="1:48" ht="23.45" customHeight="1" x14ac:dyDescent="0.2">
      <c r="A62" s="1029"/>
      <c r="B62" s="819" t="s">
        <v>3031</v>
      </c>
      <c r="C62" s="585"/>
      <c r="D62" s="585"/>
      <c r="E62" s="223">
        <f>C62+D62</f>
        <v>0</v>
      </c>
      <c r="F62" s="585"/>
      <c r="G62" s="585"/>
      <c r="H62" s="223">
        <f>F62+G62</f>
        <v>0</v>
      </c>
      <c r="I62" s="180"/>
      <c r="J62" s="180"/>
      <c r="K62" s="180"/>
      <c r="L62" s="180"/>
      <c r="M62" s="180"/>
      <c r="N62" s="180"/>
      <c r="O62" s="180"/>
      <c r="P62" s="209"/>
      <c r="Q62" s="155"/>
      <c r="AA62" s="97"/>
      <c r="AB62" s="97"/>
      <c r="AC62" s="97"/>
      <c r="AD62" s="97"/>
      <c r="AE62" s="97"/>
      <c r="AF62" s="93"/>
      <c r="AG62" s="93"/>
      <c r="AH62" s="93"/>
      <c r="AI62" s="30"/>
      <c r="AJ62" s="30"/>
      <c r="AK62" s="30"/>
      <c r="AL62" s="112" t="s">
        <v>484</v>
      </c>
      <c r="AM62" s="109"/>
      <c r="AN62" s="112">
        <v>694</v>
      </c>
      <c r="AO62" s="110" t="s">
        <v>795</v>
      </c>
      <c r="AP62" s="112">
        <v>44</v>
      </c>
      <c r="AQ62"/>
      <c r="AR62"/>
      <c r="AS62"/>
      <c r="AT62"/>
      <c r="AU62"/>
      <c r="AV62"/>
    </row>
    <row r="63" spans="1:48" ht="19.5" customHeight="1" x14ac:dyDescent="0.2">
      <c r="A63" s="1029"/>
      <c r="B63" s="691" t="s">
        <v>3032</v>
      </c>
      <c r="C63" s="585"/>
      <c r="D63" s="585"/>
      <c r="E63" s="223">
        <f>C63+D63</f>
        <v>0</v>
      </c>
      <c r="F63" s="585"/>
      <c r="G63" s="585"/>
      <c r="H63" s="223">
        <f>F63+G63</f>
        <v>0</v>
      </c>
      <c r="I63" s="180"/>
      <c r="J63" s="180"/>
      <c r="K63" s="180"/>
      <c r="L63" s="180"/>
      <c r="M63" s="180"/>
      <c r="N63" s="180"/>
      <c r="O63" s="180"/>
      <c r="P63" s="209"/>
      <c r="Q63" s="155"/>
      <c r="AA63" s="97"/>
      <c r="AB63" s="97"/>
      <c r="AC63" s="97"/>
      <c r="AD63" s="97"/>
      <c r="AE63" s="97"/>
      <c r="AF63" s="93"/>
      <c r="AG63" s="93"/>
      <c r="AH63" s="93"/>
      <c r="AI63" s="30"/>
      <c r="AJ63" s="30"/>
      <c r="AK63" s="30"/>
      <c r="AL63" s="112" t="s">
        <v>486</v>
      </c>
      <c r="AM63" s="109"/>
      <c r="AN63" s="112">
        <v>696</v>
      </c>
      <c r="AO63" s="110" t="s">
        <v>729</v>
      </c>
      <c r="AP63" s="112">
        <v>45</v>
      </c>
      <c r="AQ63"/>
      <c r="AR63"/>
      <c r="AS63"/>
      <c r="AT63"/>
      <c r="AU63"/>
      <c r="AV63"/>
    </row>
    <row r="64" spans="1:48" ht="17.25" customHeight="1" thickBot="1" x14ac:dyDescent="0.3">
      <c r="A64" s="1029"/>
      <c r="B64" s="225" t="s">
        <v>2948</v>
      </c>
      <c r="C64" s="226">
        <f>SUM(C60:C63)</f>
        <v>0</v>
      </c>
      <c r="D64" s="227">
        <f>SUM(D60:D63)</f>
        <v>0</v>
      </c>
      <c r="E64" s="228">
        <f>C64+D64</f>
        <v>0</v>
      </c>
      <c r="F64" s="229">
        <f>SUM(F60:F63)</f>
        <v>0</v>
      </c>
      <c r="G64" s="230">
        <f>SUM(G60:G63)</f>
        <v>0</v>
      </c>
      <c r="H64" s="223">
        <f>F64+G64</f>
        <v>0</v>
      </c>
      <c r="I64" s="180"/>
      <c r="J64" s="180"/>
      <c r="K64" s="180"/>
      <c r="L64" s="180"/>
      <c r="M64" s="180"/>
      <c r="N64" s="180"/>
      <c r="O64" s="180"/>
      <c r="P64" s="209"/>
      <c r="Q64" s="155"/>
      <c r="AA64" s="97"/>
      <c r="AB64" s="97"/>
      <c r="AC64" s="97"/>
      <c r="AD64" s="97"/>
      <c r="AE64" s="97"/>
      <c r="AF64" s="93"/>
      <c r="AG64" s="93"/>
      <c r="AH64" s="93"/>
      <c r="AI64" s="30"/>
      <c r="AJ64" s="30"/>
      <c r="AK64" s="30"/>
      <c r="AL64" s="112" t="s">
        <v>488</v>
      </c>
      <c r="AM64" s="109"/>
      <c r="AN64" s="112" t="s">
        <v>489</v>
      </c>
      <c r="AO64" s="110" t="s">
        <v>745</v>
      </c>
      <c r="AP64" s="112">
        <v>46</v>
      </c>
      <c r="AQ64"/>
      <c r="AR64"/>
      <c r="AS64"/>
      <c r="AT64"/>
      <c r="AU64"/>
      <c r="AV64"/>
    </row>
    <row r="65" spans="1:48" ht="22.5" customHeight="1" x14ac:dyDescent="0.25">
      <c r="A65" s="1029"/>
      <c r="B65" s="635" t="s">
        <v>3033</v>
      </c>
      <c r="C65" s="231" t="s">
        <v>2946</v>
      </c>
      <c r="D65" s="713" t="s">
        <v>2947</v>
      </c>
      <c r="E65" s="714" t="s">
        <v>2948</v>
      </c>
      <c r="F65" s="232" t="s">
        <v>2946</v>
      </c>
      <c r="G65" s="233" t="s">
        <v>2947</v>
      </c>
      <c r="H65" s="234" t="s">
        <v>2948</v>
      </c>
      <c r="I65" s="180"/>
      <c r="J65" s="180"/>
      <c r="K65" s="180"/>
      <c r="L65" s="180"/>
      <c r="M65" s="180"/>
      <c r="N65" s="180"/>
      <c r="O65" s="180"/>
      <c r="P65" s="209"/>
      <c r="Q65" s="155"/>
      <c r="AA65" s="97"/>
      <c r="AB65" s="97"/>
      <c r="AC65" s="97"/>
      <c r="AD65" s="97"/>
      <c r="AE65" s="97"/>
      <c r="AF65" s="93"/>
      <c r="AG65" s="93"/>
      <c r="AH65" s="93"/>
      <c r="AI65" s="30"/>
      <c r="AJ65" s="30"/>
      <c r="AK65" s="30"/>
      <c r="AL65" s="112" t="s">
        <v>491</v>
      </c>
      <c r="AM65" s="109"/>
      <c r="AN65" s="112">
        <v>470</v>
      </c>
      <c r="AO65" s="110" t="s">
        <v>754</v>
      </c>
      <c r="AP65" s="112">
        <v>152</v>
      </c>
      <c r="AQ65"/>
      <c r="AR65"/>
      <c r="AS65"/>
      <c r="AT65"/>
      <c r="AU65"/>
      <c r="AV65"/>
    </row>
    <row r="66" spans="1:48" ht="15" x14ac:dyDescent="0.2">
      <c r="A66" s="1029"/>
      <c r="B66" s="694" t="s">
        <v>3034</v>
      </c>
      <c r="C66" s="585"/>
      <c r="D66" s="585"/>
      <c r="E66" s="223">
        <f t="shared" ref="E66:E77" si="5">C66+D66</f>
        <v>0</v>
      </c>
      <c r="F66" s="585"/>
      <c r="G66" s="585"/>
      <c r="H66" s="223">
        <f t="shared" ref="H66:H77" si="6">F66+G66</f>
        <v>0</v>
      </c>
      <c r="I66" s="21"/>
      <c r="J66" s="21"/>
      <c r="K66" s="180"/>
      <c r="L66" s="180"/>
      <c r="M66" s="180"/>
      <c r="N66" s="180"/>
      <c r="O66" s="180"/>
      <c r="P66" s="209"/>
      <c r="Q66" s="155"/>
      <c r="AA66" s="97"/>
      <c r="AB66" s="97"/>
      <c r="AC66" s="97"/>
      <c r="AD66" s="97"/>
      <c r="AE66" s="97"/>
      <c r="AF66" s="93"/>
      <c r="AG66" s="93"/>
      <c r="AH66" s="93"/>
      <c r="AI66" s="30"/>
      <c r="AJ66" s="30"/>
      <c r="AK66" s="30"/>
      <c r="AL66" s="112" t="s">
        <v>493</v>
      </c>
      <c r="AM66" s="109"/>
      <c r="AN66" s="112">
        <v>471</v>
      </c>
      <c r="AO66" s="110" t="s">
        <v>757</v>
      </c>
      <c r="AP66" s="112">
        <v>154</v>
      </c>
      <c r="AQ66"/>
      <c r="AR66"/>
      <c r="AS66"/>
      <c r="AT66"/>
      <c r="AU66"/>
      <c r="AV66"/>
    </row>
    <row r="67" spans="1:48" ht="15" x14ac:dyDescent="0.2">
      <c r="A67" s="1029"/>
      <c r="B67" s="694" t="s">
        <v>3035</v>
      </c>
      <c r="C67" s="585"/>
      <c r="D67" s="585"/>
      <c r="E67" s="223">
        <f t="shared" si="5"/>
        <v>0</v>
      </c>
      <c r="F67" s="585"/>
      <c r="G67" s="585"/>
      <c r="H67" s="223">
        <f t="shared" si="6"/>
        <v>0</v>
      </c>
      <c r="I67" s="21"/>
      <c r="J67" s="21"/>
      <c r="K67" s="180"/>
      <c r="L67" s="180"/>
      <c r="M67" s="180"/>
      <c r="N67" s="180"/>
      <c r="O67" s="180"/>
      <c r="P67" s="209"/>
      <c r="Q67" s="155"/>
      <c r="AA67" s="97"/>
      <c r="AB67" s="97"/>
      <c r="AC67" s="97"/>
      <c r="AD67" s="97"/>
      <c r="AE67" s="97"/>
      <c r="AF67" s="93"/>
      <c r="AG67" s="93"/>
      <c r="AH67" s="93"/>
      <c r="AI67" s="30"/>
      <c r="AJ67" s="30"/>
      <c r="AK67" s="30"/>
      <c r="AL67" s="112" t="s">
        <v>495</v>
      </c>
      <c r="AM67" s="109"/>
      <c r="AN67" s="112">
        <v>472</v>
      </c>
      <c r="AO67" s="110" t="s">
        <v>792</v>
      </c>
      <c r="AP67" s="112" t="s">
        <v>497</v>
      </c>
      <c r="AQ67"/>
      <c r="AR67"/>
      <c r="AS67"/>
      <c r="AT67"/>
      <c r="AU67"/>
      <c r="AV67"/>
    </row>
    <row r="68" spans="1:48" ht="30" x14ac:dyDescent="0.2">
      <c r="A68" s="1029"/>
      <c r="B68" s="694" t="s">
        <v>3036</v>
      </c>
      <c r="C68" s="585"/>
      <c r="D68" s="585"/>
      <c r="E68" s="223">
        <f t="shared" si="5"/>
        <v>0</v>
      </c>
      <c r="F68" s="585"/>
      <c r="G68" s="585"/>
      <c r="H68" s="223">
        <f t="shared" si="6"/>
        <v>0</v>
      </c>
      <c r="I68" s="21"/>
      <c r="J68" s="21"/>
      <c r="K68" s="180"/>
      <c r="L68" s="180"/>
      <c r="M68" s="180"/>
      <c r="N68" s="180"/>
      <c r="O68" s="180"/>
      <c r="P68" s="209"/>
      <c r="Q68" s="155"/>
      <c r="AA68" s="97"/>
      <c r="AB68" s="97"/>
      <c r="AC68" s="97"/>
      <c r="AD68" s="97"/>
      <c r="AE68" s="97"/>
      <c r="AF68" s="93"/>
      <c r="AG68" s="93"/>
      <c r="AH68" s="93"/>
      <c r="AI68" s="30"/>
      <c r="AJ68" s="30"/>
      <c r="AK68" s="30"/>
      <c r="AL68" s="112" t="s">
        <v>498</v>
      </c>
      <c r="AM68" s="109"/>
      <c r="AN68" s="112">
        <v>473</v>
      </c>
      <c r="AO68" s="110" t="s">
        <v>748</v>
      </c>
      <c r="AP68" s="112">
        <v>160</v>
      </c>
      <c r="AQ68"/>
      <c r="AR68"/>
      <c r="AS68"/>
      <c r="AT68"/>
      <c r="AU68"/>
      <c r="AV68"/>
    </row>
    <row r="69" spans="1:48" ht="15" x14ac:dyDescent="0.2">
      <c r="A69" s="1029"/>
      <c r="B69" s="694" t="s">
        <v>3037</v>
      </c>
      <c r="C69" s="585"/>
      <c r="D69" s="585"/>
      <c r="E69" s="223">
        <f t="shared" si="5"/>
        <v>0</v>
      </c>
      <c r="F69" s="585"/>
      <c r="G69" s="585"/>
      <c r="H69" s="223">
        <f t="shared" si="6"/>
        <v>0</v>
      </c>
      <c r="I69" s="180"/>
      <c r="J69" s="180"/>
      <c r="K69" s="180"/>
      <c r="L69" s="180"/>
      <c r="M69" s="180"/>
      <c r="N69" s="180"/>
      <c r="O69" s="180"/>
      <c r="P69" s="209"/>
      <c r="Q69" s="155"/>
      <c r="AA69" s="97"/>
      <c r="AB69" s="97"/>
      <c r="AC69" s="97"/>
      <c r="AD69" s="97"/>
      <c r="AE69" s="97"/>
      <c r="AF69" s="93"/>
      <c r="AG69" s="93"/>
      <c r="AH69" s="93"/>
      <c r="AI69" s="30"/>
      <c r="AJ69" s="30"/>
      <c r="AK69" s="30"/>
      <c r="AL69" s="112" t="s">
        <v>500</v>
      </c>
      <c r="AM69" s="109"/>
      <c r="AN69" s="112">
        <v>474</v>
      </c>
      <c r="AO69" s="110" t="s">
        <v>768</v>
      </c>
      <c r="AP69" s="112">
        <v>161</v>
      </c>
      <c r="AQ69"/>
      <c r="AR69"/>
      <c r="AS69"/>
      <c r="AT69"/>
      <c r="AU69"/>
      <c r="AV69"/>
    </row>
    <row r="70" spans="1:48" ht="15" x14ac:dyDescent="0.2">
      <c r="A70" s="1029"/>
      <c r="B70" s="694" t="s">
        <v>3038</v>
      </c>
      <c r="C70" s="585"/>
      <c r="D70" s="585"/>
      <c r="E70" s="223">
        <f t="shared" si="5"/>
        <v>0</v>
      </c>
      <c r="F70" s="585"/>
      <c r="G70" s="585"/>
      <c r="H70" s="223">
        <f t="shared" si="6"/>
        <v>0</v>
      </c>
      <c r="I70" s="180"/>
      <c r="J70" s="180"/>
      <c r="K70" s="180"/>
      <c r="L70" s="180"/>
      <c r="M70" s="180"/>
      <c r="N70" s="180"/>
      <c r="O70" s="180"/>
      <c r="P70" s="209"/>
      <c r="Q70" s="155"/>
      <c r="AA70" s="97"/>
      <c r="AB70" s="97"/>
      <c r="AC70" s="97"/>
      <c r="AD70" s="97"/>
      <c r="AE70" s="97"/>
      <c r="AF70" s="93"/>
      <c r="AG70" s="93"/>
      <c r="AH70" s="93"/>
      <c r="AI70" s="30"/>
      <c r="AJ70" s="30"/>
      <c r="AK70" s="30"/>
      <c r="AL70" s="112" t="s">
        <v>502</v>
      </c>
      <c r="AM70" s="109"/>
      <c r="AN70" s="112">
        <v>475</v>
      </c>
      <c r="AO70" s="110" t="s">
        <v>835</v>
      </c>
      <c r="AP70" s="112">
        <v>162</v>
      </c>
      <c r="AQ70"/>
      <c r="AR70"/>
      <c r="AS70"/>
      <c r="AT70"/>
      <c r="AU70"/>
      <c r="AV70"/>
    </row>
    <row r="71" spans="1:48" ht="30" x14ac:dyDescent="0.2">
      <c r="A71" s="1029"/>
      <c r="B71" s="694" t="s">
        <v>3039</v>
      </c>
      <c r="C71" s="585"/>
      <c r="D71" s="585"/>
      <c r="E71" s="223">
        <f t="shared" si="5"/>
        <v>0</v>
      </c>
      <c r="F71" s="585"/>
      <c r="G71" s="585"/>
      <c r="H71" s="223">
        <f t="shared" si="6"/>
        <v>0</v>
      </c>
      <c r="I71" s="180"/>
      <c r="J71" s="180"/>
      <c r="K71" s="180"/>
      <c r="L71" s="180"/>
      <c r="M71" s="180"/>
      <c r="N71" s="180"/>
      <c r="O71" s="180"/>
      <c r="P71" s="209"/>
      <c r="Q71" s="155"/>
      <c r="AA71" s="97"/>
      <c r="AB71" s="97"/>
      <c r="AC71" s="97"/>
      <c r="AD71" s="97"/>
      <c r="AE71" s="97"/>
      <c r="AF71" s="93"/>
      <c r="AG71" s="93"/>
      <c r="AH71" s="93"/>
      <c r="AI71" s="30"/>
      <c r="AJ71" s="30"/>
      <c r="AK71" s="30"/>
      <c r="AL71" s="112" t="s">
        <v>504</v>
      </c>
      <c r="AM71" s="109"/>
      <c r="AN71" s="112">
        <v>476</v>
      </c>
      <c r="AO71" s="110" t="s">
        <v>831</v>
      </c>
      <c r="AP71" s="112">
        <v>164</v>
      </c>
      <c r="AQ71"/>
      <c r="AR71"/>
      <c r="AS71"/>
      <c r="AT71"/>
      <c r="AU71"/>
      <c r="AV71"/>
    </row>
    <row r="72" spans="1:48" ht="15" x14ac:dyDescent="0.2">
      <c r="A72" s="1029"/>
      <c r="B72" s="694" t="s">
        <v>3040</v>
      </c>
      <c r="C72" s="585"/>
      <c r="D72" s="585"/>
      <c r="E72" s="223">
        <f t="shared" si="5"/>
        <v>0</v>
      </c>
      <c r="F72" s="585"/>
      <c r="G72" s="585"/>
      <c r="H72" s="223">
        <f t="shared" si="6"/>
        <v>0</v>
      </c>
      <c r="I72" s="180"/>
      <c r="J72" s="180"/>
      <c r="K72" s="180"/>
      <c r="L72" s="180"/>
      <c r="M72" s="180"/>
      <c r="N72" s="180"/>
      <c r="O72" s="180"/>
      <c r="P72" s="209"/>
      <c r="Q72" s="155"/>
      <c r="AA72" s="97"/>
      <c r="AB72" s="97"/>
      <c r="AC72" s="97"/>
      <c r="AD72" s="97"/>
      <c r="AE72" s="97"/>
      <c r="AF72" s="93"/>
      <c r="AG72" s="93"/>
      <c r="AH72" s="93"/>
      <c r="AI72" s="30"/>
      <c r="AJ72" s="30"/>
      <c r="AK72" s="30"/>
      <c r="AL72" s="112" t="s">
        <v>506</v>
      </c>
      <c r="AM72" s="109"/>
      <c r="AN72" s="112">
        <v>477</v>
      </c>
      <c r="AO72" s="110" t="s">
        <v>837</v>
      </c>
      <c r="AP72" s="112">
        <v>166</v>
      </c>
      <c r="AQ72"/>
      <c r="AR72"/>
      <c r="AS72"/>
      <c r="AT72"/>
      <c r="AU72"/>
      <c r="AV72"/>
    </row>
    <row r="73" spans="1:48" ht="15" x14ac:dyDescent="0.2">
      <c r="A73" s="1029"/>
      <c r="B73" s="694" t="s">
        <v>3041</v>
      </c>
      <c r="C73" s="585"/>
      <c r="D73" s="585"/>
      <c r="E73" s="223">
        <f t="shared" si="5"/>
        <v>0</v>
      </c>
      <c r="F73" s="585"/>
      <c r="G73" s="585"/>
      <c r="H73" s="223">
        <f t="shared" si="6"/>
        <v>0</v>
      </c>
      <c r="I73" s="180"/>
      <c r="J73" s="180"/>
      <c r="K73" s="180"/>
      <c r="L73" s="180"/>
      <c r="M73" s="180"/>
      <c r="N73" s="180"/>
      <c r="O73" s="180"/>
      <c r="P73" s="209"/>
      <c r="Q73" s="155"/>
      <c r="AA73" s="97"/>
      <c r="AB73" s="97"/>
      <c r="AC73" s="97"/>
      <c r="AD73" s="97"/>
      <c r="AE73" s="97"/>
      <c r="AF73" s="93"/>
      <c r="AG73" s="93"/>
      <c r="AH73" s="93"/>
      <c r="AI73" s="30"/>
      <c r="AJ73" s="30"/>
      <c r="AK73" s="30"/>
      <c r="AL73" s="112" t="s">
        <v>508</v>
      </c>
      <c r="AM73" s="109"/>
      <c r="AN73" s="112">
        <v>478</v>
      </c>
      <c r="AO73" s="110" t="s">
        <v>824</v>
      </c>
      <c r="AP73" s="112" t="s">
        <v>510</v>
      </c>
      <c r="AQ73"/>
      <c r="AR73"/>
      <c r="AS73"/>
      <c r="AT73"/>
      <c r="AU73"/>
      <c r="AV73"/>
    </row>
    <row r="74" spans="1:48" ht="15" x14ac:dyDescent="0.2">
      <c r="A74" s="1029"/>
      <c r="B74" s="694" t="s">
        <v>3042</v>
      </c>
      <c r="C74" s="585"/>
      <c r="D74" s="585"/>
      <c r="E74" s="223">
        <f t="shared" si="5"/>
        <v>0</v>
      </c>
      <c r="F74" s="585"/>
      <c r="G74" s="585"/>
      <c r="H74" s="223">
        <f t="shared" si="6"/>
        <v>0</v>
      </c>
      <c r="I74" s="180"/>
      <c r="J74" s="180"/>
      <c r="K74" s="180"/>
      <c r="L74" s="180"/>
      <c r="M74" s="180"/>
      <c r="N74" s="180"/>
      <c r="O74" s="180"/>
      <c r="P74" s="209"/>
      <c r="Q74" s="155"/>
      <c r="AA74" s="97"/>
      <c r="AB74" s="97"/>
      <c r="AC74" s="97"/>
      <c r="AD74" s="97"/>
      <c r="AE74" s="97"/>
      <c r="AF74" s="93"/>
      <c r="AG74" s="93"/>
      <c r="AH74" s="93"/>
      <c r="AI74" s="30"/>
      <c r="AJ74" s="30"/>
      <c r="AK74" s="30"/>
      <c r="AL74" s="112" t="s">
        <v>511</v>
      </c>
      <c r="AM74" s="109"/>
      <c r="AN74" s="112">
        <v>479</v>
      </c>
      <c r="AO74" s="110" t="s">
        <v>833</v>
      </c>
      <c r="AP74" s="112" t="s">
        <v>513</v>
      </c>
      <c r="AQ74"/>
      <c r="AR74"/>
      <c r="AS74"/>
      <c r="AT74"/>
      <c r="AU74"/>
      <c r="AV74"/>
    </row>
    <row r="75" spans="1:48" ht="15" x14ac:dyDescent="0.2">
      <c r="A75" s="1029"/>
      <c r="B75" s="694" t="s">
        <v>3043</v>
      </c>
      <c r="C75" s="585"/>
      <c r="D75" s="585"/>
      <c r="E75" s="223">
        <f t="shared" si="5"/>
        <v>0</v>
      </c>
      <c r="F75" s="585"/>
      <c r="G75" s="585"/>
      <c r="H75" s="223">
        <f t="shared" si="6"/>
        <v>0</v>
      </c>
      <c r="I75" s="180"/>
      <c r="J75" s="180"/>
      <c r="K75" s="180"/>
      <c r="L75" s="180"/>
      <c r="M75" s="180"/>
      <c r="N75" s="180"/>
      <c r="O75" s="180"/>
      <c r="P75" s="209"/>
      <c r="Q75" s="155"/>
      <c r="AA75" s="97"/>
      <c r="AB75" s="97"/>
      <c r="AC75" s="97"/>
      <c r="AD75" s="97"/>
      <c r="AE75" s="97"/>
      <c r="AF75" s="93"/>
      <c r="AG75" s="93"/>
      <c r="AH75" s="93"/>
      <c r="AI75" s="30"/>
      <c r="AJ75" s="30"/>
      <c r="AK75" s="30"/>
      <c r="AL75" s="112" t="s">
        <v>514</v>
      </c>
      <c r="AM75" s="109"/>
      <c r="AN75" s="112">
        <v>772</v>
      </c>
      <c r="AO75" s="110" t="s">
        <v>845</v>
      </c>
      <c r="AP75" s="112">
        <v>262</v>
      </c>
      <c r="AQ75"/>
      <c r="AR75"/>
      <c r="AS75"/>
      <c r="AT75"/>
      <c r="AU75"/>
      <c r="AV75"/>
    </row>
    <row r="76" spans="1:48" ht="15" x14ac:dyDescent="0.2">
      <c r="A76" s="1029"/>
      <c r="B76" s="694" t="s">
        <v>3044</v>
      </c>
      <c r="C76" s="585"/>
      <c r="D76" s="585"/>
      <c r="E76" s="223">
        <f t="shared" si="5"/>
        <v>0</v>
      </c>
      <c r="F76" s="585"/>
      <c r="G76" s="585"/>
      <c r="H76" s="223">
        <f t="shared" si="6"/>
        <v>0</v>
      </c>
      <c r="I76" s="180"/>
      <c r="J76" s="180"/>
      <c r="K76" s="180"/>
      <c r="L76" s="180"/>
      <c r="M76" s="180"/>
      <c r="N76" s="180"/>
      <c r="O76" s="180"/>
      <c r="P76" s="209"/>
      <c r="Q76" s="155"/>
      <c r="AA76" s="97"/>
      <c r="AB76" s="97"/>
      <c r="AC76" s="97"/>
      <c r="AD76" s="97"/>
      <c r="AE76" s="97"/>
      <c r="AF76" s="93"/>
      <c r="AG76" s="93"/>
      <c r="AH76" s="93"/>
      <c r="AI76" s="30"/>
      <c r="AJ76" s="30"/>
      <c r="AK76" s="30"/>
      <c r="AL76" s="112"/>
      <c r="AM76" s="109"/>
      <c r="AN76" s="112"/>
      <c r="AO76" s="110" t="s">
        <v>798</v>
      </c>
      <c r="AP76" s="112"/>
      <c r="AQ76"/>
      <c r="AR76"/>
      <c r="AS76"/>
      <c r="AT76"/>
      <c r="AU76"/>
      <c r="AV76"/>
    </row>
    <row r="77" spans="1:48" ht="17.25" customHeight="1" x14ac:dyDescent="0.2">
      <c r="A77" s="1029"/>
      <c r="B77" s="695" t="s">
        <v>3045</v>
      </c>
      <c r="C77" s="585"/>
      <c r="D77" s="585"/>
      <c r="E77" s="223">
        <f t="shared" si="5"/>
        <v>0</v>
      </c>
      <c r="F77" s="585"/>
      <c r="G77" s="585"/>
      <c r="H77" s="223">
        <f t="shared" si="6"/>
        <v>0</v>
      </c>
      <c r="I77" s="180"/>
      <c r="J77" s="180"/>
      <c r="K77" s="180"/>
      <c r="L77" s="180"/>
      <c r="M77" s="180"/>
      <c r="N77" s="180"/>
      <c r="O77" s="180"/>
      <c r="P77" s="209"/>
      <c r="Q77" s="155"/>
      <c r="AA77" s="97"/>
      <c r="AB77" s="97"/>
      <c r="AC77" s="97"/>
      <c r="AD77" s="97"/>
      <c r="AE77" s="97"/>
      <c r="AF77" s="93"/>
      <c r="AG77" s="93"/>
      <c r="AH77" s="93"/>
      <c r="AI77" s="30"/>
      <c r="AJ77" s="30"/>
      <c r="AK77" s="30"/>
      <c r="AL77" s="112" t="s">
        <v>516</v>
      </c>
      <c r="AM77" s="109"/>
      <c r="AN77" s="112">
        <v>911</v>
      </c>
      <c r="AO77" s="110" t="s">
        <v>810</v>
      </c>
      <c r="AP77" s="112" t="s">
        <v>518</v>
      </c>
      <c r="AQ77"/>
      <c r="AR77"/>
      <c r="AS77"/>
      <c r="AT77"/>
      <c r="AU77"/>
      <c r="AV77"/>
    </row>
    <row r="78" spans="1:48" ht="23.45" customHeight="1" x14ac:dyDescent="0.2">
      <c r="A78" s="1029"/>
      <c r="B78" s="695" t="s">
        <v>3045</v>
      </c>
      <c r="C78" s="585"/>
      <c r="D78" s="585"/>
      <c r="E78" s="223">
        <f>C78+D78</f>
        <v>0</v>
      </c>
      <c r="F78" s="585"/>
      <c r="G78" s="585"/>
      <c r="H78" s="223">
        <f>F78+G78</f>
        <v>0</v>
      </c>
      <c r="I78" s="180"/>
      <c r="J78" s="180"/>
      <c r="K78" s="180"/>
      <c r="L78" s="180"/>
      <c r="M78" s="180"/>
      <c r="N78" s="180"/>
      <c r="O78" s="180"/>
      <c r="P78" s="209"/>
      <c r="Q78" s="155"/>
      <c r="AA78" s="97"/>
      <c r="AB78" s="97"/>
      <c r="AC78" s="97"/>
      <c r="AD78" s="97"/>
      <c r="AE78" s="97"/>
      <c r="AF78" s="93"/>
      <c r="AG78" s="93"/>
      <c r="AH78" s="93"/>
      <c r="AI78" s="30"/>
      <c r="AJ78" s="30"/>
      <c r="AK78" s="30"/>
      <c r="AL78" s="112" t="s">
        <v>519</v>
      </c>
      <c r="AM78" s="109"/>
      <c r="AN78" s="112">
        <v>916</v>
      </c>
      <c r="AO78" s="110" t="s">
        <v>847</v>
      </c>
      <c r="AP78" s="112" t="s">
        <v>521</v>
      </c>
      <c r="AQ78"/>
      <c r="AR78"/>
      <c r="AS78"/>
      <c r="AT78"/>
      <c r="AU78"/>
      <c r="AV78"/>
    </row>
    <row r="79" spans="1:48" ht="23.45" customHeight="1" x14ac:dyDescent="0.25">
      <c r="A79" s="1029"/>
      <c r="B79" s="823" t="s">
        <v>2948</v>
      </c>
      <c r="C79" s="230">
        <f t="shared" ref="C79:H79" si="7">SUM(C66:C78)</f>
        <v>0</v>
      </c>
      <c r="D79" s="230">
        <f t="shared" si="7"/>
        <v>0</v>
      </c>
      <c r="E79" s="230">
        <f t="shared" si="7"/>
        <v>0</v>
      </c>
      <c r="F79" s="230">
        <f t="shared" si="7"/>
        <v>0</v>
      </c>
      <c r="G79" s="230">
        <f t="shared" si="7"/>
        <v>0</v>
      </c>
      <c r="H79" s="230">
        <f t="shared" si="7"/>
        <v>0</v>
      </c>
      <c r="I79" s="180"/>
      <c r="J79" s="180"/>
      <c r="K79" s="180"/>
      <c r="L79" s="180"/>
      <c r="M79" s="180"/>
      <c r="N79" s="180"/>
      <c r="O79" s="180"/>
      <c r="P79" s="209"/>
      <c r="Q79" s="155"/>
      <c r="AA79" s="97"/>
      <c r="AB79" s="97"/>
      <c r="AC79" s="97"/>
      <c r="AD79" s="97"/>
      <c r="AE79" s="97"/>
      <c r="AF79" s="93"/>
      <c r="AG79" s="93"/>
      <c r="AH79" s="93"/>
      <c r="AI79" s="30"/>
      <c r="AJ79" s="30"/>
      <c r="AK79" s="30"/>
      <c r="AL79" s="112" t="s">
        <v>522</v>
      </c>
      <c r="AM79" s="109"/>
      <c r="AN79" s="112">
        <v>917</v>
      </c>
      <c r="AO79" s="110" t="s">
        <v>839</v>
      </c>
      <c r="AP79" s="112" t="s">
        <v>524</v>
      </c>
      <c r="AQ79"/>
      <c r="AR79"/>
      <c r="AS79"/>
      <c r="AT79"/>
      <c r="AU79"/>
      <c r="AV79"/>
    </row>
    <row r="80" spans="1:48" ht="23.45" customHeight="1" thickBot="1" x14ac:dyDescent="0.3">
      <c r="A80" s="1029"/>
      <c r="B80" s="35" t="s">
        <v>3046</v>
      </c>
      <c r="C80" s="203" t="s">
        <v>2946</v>
      </c>
      <c r="D80" s="204" t="s">
        <v>2947</v>
      </c>
      <c r="E80" s="742" t="s">
        <v>2948</v>
      </c>
      <c r="F80" s="743" t="s">
        <v>2946</v>
      </c>
      <c r="G80" s="744" t="s">
        <v>2947</v>
      </c>
      <c r="H80" s="241" t="s">
        <v>2948</v>
      </c>
      <c r="I80" s="180"/>
      <c r="J80" s="180"/>
      <c r="K80" s="180"/>
      <c r="L80" s="180"/>
      <c r="M80" s="180"/>
      <c r="N80" s="180"/>
      <c r="O80" s="180"/>
      <c r="P80" s="209"/>
      <c r="Q80" s="155"/>
      <c r="AA80" s="97"/>
      <c r="AB80" s="97"/>
      <c r="AC80" s="97"/>
      <c r="AD80" s="97"/>
      <c r="AE80" s="97"/>
      <c r="AF80" s="93"/>
      <c r="AG80" s="93"/>
      <c r="AH80" s="93"/>
      <c r="AI80" s="30"/>
      <c r="AJ80" s="30"/>
      <c r="AK80" s="30"/>
      <c r="AL80" s="112" t="s">
        <v>525</v>
      </c>
      <c r="AM80" s="109"/>
      <c r="AN80" s="112">
        <v>977</v>
      </c>
      <c r="AO80" s="110" t="s">
        <v>789</v>
      </c>
      <c r="AP80" s="112">
        <v>172</v>
      </c>
      <c r="AQ80"/>
      <c r="AR80"/>
      <c r="AS80"/>
      <c r="AT80"/>
      <c r="AU80"/>
      <c r="AV80"/>
    </row>
    <row r="81" spans="1:48" ht="23.45" customHeight="1" x14ac:dyDescent="0.2">
      <c r="A81" s="1029"/>
      <c r="B81" s="684" t="s">
        <v>3047</v>
      </c>
      <c r="C81" s="585"/>
      <c r="D81" s="585"/>
      <c r="E81" s="223">
        <f t="shared" ref="E81:E89" si="8">C81+D81</f>
        <v>0</v>
      </c>
      <c r="F81" s="585"/>
      <c r="G81" s="585"/>
      <c r="H81" s="220">
        <f t="shared" ref="H81:H89" si="9">F81+G81</f>
        <v>0</v>
      </c>
      <c r="I81" s="180"/>
      <c r="J81" s="180"/>
      <c r="K81" s="180"/>
      <c r="L81" s="180"/>
      <c r="M81" s="180"/>
      <c r="N81" s="180"/>
      <c r="O81" s="180"/>
      <c r="P81" s="209"/>
      <c r="Q81" s="155"/>
      <c r="AA81" s="97"/>
      <c r="AB81" s="97"/>
      <c r="AC81" s="97"/>
      <c r="AD81" s="97"/>
      <c r="AE81" s="97"/>
      <c r="AF81" s="93"/>
      <c r="AG81" s="93"/>
      <c r="AH81" s="93"/>
      <c r="AI81" s="30"/>
      <c r="AJ81" s="30"/>
      <c r="AK81" s="30"/>
      <c r="AL81" s="112" t="s">
        <v>527</v>
      </c>
      <c r="AM81" s="109"/>
      <c r="AN81" s="112">
        <v>980</v>
      </c>
      <c r="AO81" s="110" t="s">
        <v>821</v>
      </c>
      <c r="AP81" s="112">
        <v>174</v>
      </c>
      <c r="AQ81"/>
      <c r="AR81"/>
      <c r="AS81"/>
      <c r="AT81"/>
      <c r="AU81"/>
      <c r="AV81"/>
    </row>
    <row r="82" spans="1:48" ht="23.45" customHeight="1" x14ac:dyDescent="0.2">
      <c r="A82" s="1029"/>
      <c r="B82" s="684" t="s">
        <v>3048</v>
      </c>
      <c r="C82" s="585"/>
      <c r="D82" s="585"/>
      <c r="E82" s="223">
        <f t="shared" si="8"/>
        <v>0</v>
      </c>
      <c r="F82" s="585"/>
      <c r="G82" s="585"/>
      <c r="H82" s="223">
        <f t="shared" si="9"/>
        <v>0</v>
      </c>
      <c r="I82" s="180"/>
      <c r="J82" s="180"/>
      <c r="K82" s="180"/>
      <c r="L82" s="180"/>
      <c r="M82" s="180"/>
      <c r="N82" s="180"/>
      <c r="O82" s="180"/>
      <c r="P82" s="209"/>
      <c r="Q82" s="155"/>
      <c r="AA82" s="97"/>
      <c r="AB82" s="97"/>
      <c r="AC82" s="97"/>
      <c r="AD82" s="97"/>
      <c r="AE82" s="97"/>
      <c r="AF82" s="93"/>
      <c r="AG82" s="93"/>
      <c r="AH82" s="93"/>
      <c r="AI82" s="30"/>
      <c r="AJ82" s="30"/>
      <c r="AK82" s="30"/>
      <c r="AL82" s="112" t="s">
        <v>529</v>
      </c>
      <c r="AM82" s="109"/>
      <c r="AN82" s="112">
        <v>987</v>
      </c>
      <c r="AO82" s="110" t="s">
        <v>801</v>
      </c>
      <c r="AP82" s="112">
        <v>175</v>
      </c>
      <c r="AQ82"/>
      <c r="AR82"/>
      <c r="AS82"/>
      <c r="AT82"/>
      <c r="AU82"/>
      <c r="AV82"/>
    </row>
    <row r="83" spans="1:48" ht="23.45" customHeight="1" x14ac:dyDescent="0.2">
      <c r="A83" s="1029"/>
      <c r="B83" s="684" t="s">
        <v>3049</v>
      </c>
      <c r="C83" s="585"/>
      <c r="D83" s="585"/>
      <c r="E83" s="223">
        <f t="shared" si="8"/>
        <v>0</v>
      </c>
      <c r="F83" s="585"/>
      <c r="G83" s="585"/>
      <c r="H83" s="223">
        <f t="shared" si="9"/>
        <v>0</v>
      </c>
      <c r="I83" s="180"/>
      <c r="J83" s="180"/>
      <c r="K83" s="180"/>
      <c r="L83" s="180"/>
      <c r="M83" s="180"/>
      <c r="N83" s="180"/>
      <c r="O83" s="180"/>
      <c r="P83" s="209"/>
      <c r="Q83" s="155"/>
      <c r="AA83" s="97"/>
      <c r="AB83" s="97"/>
      <c r="AC83" s="97"/>
      <c r="AD83" s="97"/>
      <c r="AE83" s="97"/>
      <c r="AF83" s="93"/>
      <c r="AG83" s="93"/>
      <c r="AH83" s="93"/>
      <c r="AI83" s="30"/>
      <c r="AJ83" s="30"/>
      <c r="AK83" s="30"/>
      <c r="AL83" s="112" t="s">
        <v>531</v>
      </c>
      <c r="AM83" s="109"/>
      <c r="AN83" s="112">
        <v>989</v>
      </c>
      <c r="AO83" s="110" t="s">
        <v>827</v>
      </c>
      <c r="AP83" s="112">
        <v>176</v>
      </c>
      <c r="AQ83"/>
      <c r="AR83"/>
      <c r="AS83"/>
      <c r="AT83"/>
      <c r="AU83"/>
      <c r="AV83"/>
    </row>
    <row r="84" spans="1:48" ht="23.45" customHeight="1" x14ac:dyDescent="0.2">
      <c r="A84" s="1029"/>
      <c r="B84" s="684" t="s">
        <v>3050</v>
      </c>
      <c r="C84" s="585"/>
      <c r="D84" s="585"/>
      <c r="E84" s="223">
        <f t="shared" si="8"/>
        <v>0</v>
      </c>
      <c r="F84" s="585"/>
      <c r="G84" s="585"/>
      <c r="H84" s="223">
        <f t="shared" si="9"/>
        <v>0</v>
      </c>
      <c r="I84" s="180"/>
      <c r="J84" s="180"/>
      <c r="K84" s="180"/>
      <c r="L84" s="180"/>
      <c r="M84" s="180"/>
      <c r="N84" s="180"/>
      <c r="O84" s="180"/>
      <c r="P84" s="209"/>
      <c r="Q84" s="155"/>
      <c r="AA84" s="97"/>
      <c r="AB84" s="97"/>
      <c r="AC84" s="97"/>
      <c r="AD84" s="97"/>
      <c r="AE84" s="97"/>
      <c r="AF84" s="93"/>
      <c r="AG84" s="93"/>
      <c r="AH84" s="93"/>
      <c r="AI84" s="30"/>
      <c r="AJ84" s="30"/>
      <c r="AK84" s="30"/>
      <c r="AL84" s="112" t="s">
        <v>533</v>
      </c>
      <c r="AM84" s="109"/>
      <c r="AN84" s="112">
        <v>994</v>
      </c>
      <c r="AO84" s="110" t="s">
        <v>807</v>
      </c>
      <c r="AP84" s="112" t="s">
        <v>535</v>
      </c>
      <c r="AQ84"/>
      <c r="AR84"/>
      <c r="AS84"/>
      <c r="AT84"/>
      <c r="AU84"/>
      <c r="AV84"/>
    </row>
    <row r="85" spans="1:48" ht="23.45" customHeight="1" x14ac:dyDescent="0.2">
      <c r="A85" s="1029"/>
      <c r="B85" s="684" t="s">
        <v>3051</v>
      </c>
      <c r="C85" s="585"/>
      <c r="D85" s="585"/>
      <c r="E85" s="223">
        <f t="shared" si="8"/>
        <v>0</v>
      </c>
      <c r="F85" s="585"/>
      <c r="G85" s="585"/>
      <c r="H85" s="223">
        <f t="shared" si="9"/>
        <v>0</v>
      </c>
      <c r="I85" s="180"/>
      <c r="J85" s="180"/>
      <c r="K85" s="180"/>
      <c r="L85" s="180"/>
      <c r="M85" s="180"/>
      <c r="N85" s="180"/>
      <c r="O85" s="180"/>
      <c r="P85" s="209"/>
      <c r="Q85" s="155"/>
      <c r="AA85" s="97"/>
      <c r="AB85" s="97"/>
      <c r="AC85" s="97"/>
      <c r="AD85" s="97"/>
      <c r="AE85" s="97"/>
      <c r="AF85" s="93"/>
      <c r="AG85" s="93"/>
      <c r="AH85" s="93"/>
      <c r="AI85" s="30"/>
      <c r="AJ85" s="30"/>
      <c r="AK85" s="30"/>
      <c r="AL85" s="112" t="s">
        <v>536</v>
      </c>
      <c r="AM85" s="109"/>
      <c r="AN85" s="112">
        <v>995</v>
      </c>
      <c r="AO85" s="110" t="s">
        <v>868</v>
      </c>
      <c r="AP85" s="112" t="s">
        <v>538</v>
      </c>
      <c r="AQ85"/>
      <c r="AR85"/>
      <c r="AS85"/>
      <c r="AT85"/>
      <c r="AU85"/>
      <c r="AV85"/>
    </row>
    <row r="86" spans="1:48" ht="23.45" customHeight="1" x14ac:dyDescent="0.2">
      <c r="A86" s="1029"/>
      <c r="B86" s="684" t="s">
        <v>3052</v>
      </c>
      <c r="C86" s="585"/>
      <c r="D86" s="585"/>
      <c r="E86" s="223">
        <f t="shared" si="8"/>
        <v>0</v>
      </c>
      <c r="F86" s="585"/>
      <c r="G86" s="585"/>
      <c r="H86" s="223">
        <f t="shared" si="9"/>
        <v>0</v>
      </c>
      <c r="I86" s="180"/>
      <c r="J86" s="180"/>
      <c r="K86" s="180"/>
      <c r="L86" s="180"/>
      <c r="M86" s="180"/>
      <c r="N86" s="180"/>
      <c r="O86" s="180"/>
      <c r="P86" s="209"/>
      <c r="Q86" s="155"/>
      <c r="AA86" s="97"/>
      <c r="AB86" s="97"/>
      <c r="AC86" s="97"/>
      <c r="AD86" s="97"/>
      <c r="AE86" s="97"/>
      <c r="AF86" s="93"/>
      <c r="AG86" s="93"/>
      <c r="AH86" s="93"/>
      <c r="AI86" s="30"/>
      <c r="AJ86" s="30"/>
      <c r="AK86" s="30"/>
      <c r="AL86" s="112" t="s">
        <v>539</v>
      </c>
      <c r="AM86" s="109"/>
      <c r="AN86" s="112">
        <v>996</v>
      </c>
      <c r="AO86" s="110" t="s">
        <v>841</v>
      </c>
      <c r="AP86" s="112">
        <v>181</v>
      </c>
      <c r="AQ86"/>
      <c r="AR86"/>
      <c r="AS86"/>
      <c r="AT86"/>
      <c r="AU86"/>
      <c r="AV86"/>
    </row>
    <row r="87" spans="1:48" ht="18.75" customHeight="1" x14ac:dyDescent="0.2">
      <c r="A87" s="1029"/>
      <c r="B87" s="684" t="s">
        <v>3053</v>
      </c>
      <c r="C87" s="585"/>
      <c r="D87" s="585"/>
      <c r="E87" s="223">
        <f t="shared" si="8"/>
        <v>0</v>
      </c>
      <c r="F87" s="585"/>
      <c r="G87" s="585"/>
      <c r="H87" s="223">
        <f t="shared" si="9"/>
        <v>0</v>
      </c>
      <c r="I87" s="180"/>
      <c r="J87" s="180"/>
      <c r="K87" s="180"/>
      <c r="L87" s="180"/>
      <c r="M87" s="180"/>
      <c r="N87" s="180"/>
      <c r="O87" s="180"/>
      <c r="P87" s="209"/>
      <c r="Q87" s="155"/>
      <c r="AA87" s="97"/>
      <c r="AB87" s="97"/>
      <c r="AC87" s="97"/>
      <c r="AD87" s="97"/>
      <c r="AE87" s="97"/>
      <c r="AF87" s="93"/>
      <c r="AG87" s="93"/>
      <c r="AH87" s="93"/>
      <c r="AI87" s="30"/>
      <c r="AJ87" s="30"/>
      <c r="AK87" s="30"/>
      <c r="AL87" s="112" t="s">
        <v>541</v>
      </c>
      <c r="AM87" s="109"/>
      <c r="AN87" s="112">
        <v>999</v>
      </c>
      <c r="AO87" s="110" t="s">
        <v>843</v>
      </c>
      <c r="AP87" s="112">
        <v>182</v>
      </c>
      <c r="AQ87"/>
      <c r="AR87"/>
      <c r="AS87"/>
      <c r="AT87"/>
      <c r="AU87"/>
      <c r="AV87"/>
    </row>
    <row r="88" spans="1:48" ht="23.45" customHeight="1" x14ac:dyDescent="0.2">
      <c r="A88" s="1029"/>
      <c r="B88" s="684" t="s">
        <v>3054</v>
      </c>
      <c r="C88" s="585"/>
      <c r="D88" s="585"/>
      <c r="E88" s="223">
        <f t="shared" si="8"/>
        <v>0</v>
      </c>
      <c r="F88" s="585"/>
      <c r="G88" s="585"/>
      <c r="H88" s="223">
        <f t="shared" si="9"/>
        <v>0</v>
      </c>
      <c r="I88" s="180"/>
      <c r="J88" s="180"/>
      <c r="K88" s="180"/>
      <c r="L88" s="180"/>
      <c r="M88" s="180"/>
      <c r="N88" s="180"/>
      <c r="O88" s="180"/>
      <c r="P88" s="209"/>
      <c r="Q88" s="155"/>
      <c r="AA88" s="97"/>
      <c r="AB88" s="97"/>
      <c r="AC88" s="97"/>
      <c r="AD88" s="97"/>
      <c r="AE88" s="97"/>
      <c r="AF88" s="93"/>
      <c r="AG88" s="93"/>
      <c r="AH88" s="93"/>
      <c r="AI88" s="30"/>
      <c r="AJ88" s="30"/>
      <c r="AK88" s="30"/>
      <c r="AL88" s="112" t="s">
        <v>543</v>
      </c>
      <c r="AM88" s="109"/>
      <c r="AN88" s="112" t="s">
        <v>544</v>
      </c>
      <c r="AO88" s="110" t="s">
        <v>774</v>
      </c>
      <c r="AP88" s="112">
        <v>183</v>
      </c>
      <c r="AQ88"/>
      <c r="AR88"/>
      <c r="AS88"/>
      <c r="AT88"/>
      <c r="AU88"/>
      <c r="AV88"/>
    </row>
    <row r="89" spans="1:48" ht="23.45" customHeight="1" thickBot="1" x14ac:dyDescent="0.3">
      <c r="A89" s="1030"/>
      <c r="B89" s="817" t="s">
        <v>2948</v>
      </c>
      <c r="C89" s="226">
        <f>SUM(C81:C88)</f>
        <v>0</v>
      </c>
      <c r="D89" s="227">
        <f>SUM(D81:D88)</f>
        <v>0</v>
      </c>
      <c r="E89" s="228">
        <f t="shared" si="8"/>
        <v>0</v>
      </c>
      <c r="F89" s="242">
        <f>SUM(F81:F88)</f>
        <v>0</v>
      </c>
      <c r="G89" s="227">
        <f>SUM(G81:G88)</f>
        <v>0</v>
      </c>
      <c r="H89" s="243">
        <f t="shared" si="9"/>
        <v>0</v>
      </c>
      <c r="I89" s="180"/>
      <c r="J89" s="180"/>
      <c r="K89" s="180"/>
      <c r="L89" s="180"/>
      <c r="M89" s="180"/>
      <c r="N89" s="180"/>
      <c r="O89" s="180"/>
      <c r="P89" s="209"/>
      <c r="Q89" s="155"/>
      <c r="AA89" s="97"/>
      <c r="AB89" s="97"/>
      <c r="AC89" s="97"/>
      <c r="AD89" s="97"/>
      <c r="AE89" s="97"/>
      <c r="AF89" s="93"/>
      <c r="AG89" s="93"/>
      <c r="AH89" s="93"/>
      <c r="AI89" s="30"/>
      <c r="AJ89" s="30"/>
      <c r="AK89" s="30"/>
      <c r="AL89" s="112" t="s">
        <v>546</v>
      </c>
      <c r="AM89" s="109"/>
      <c r="AN89" s="112" t="s">
        <v>547</v>
      </c>
      <c r="AO89" s="110" t="s">
        <v>829</v>
      </c>
      <c r="AP89" s="112">
        <v>184</v>
      </c>
      <c r="AQ89"/>
      <c r="AR89"/>
      <c r="AS89"/>
      <c r="AT89"/>
      <c r="AU89"/>
      <c r="AV89"/>
    </row>
    <row r="90" spans="1:48" ht="23.45" customHeight="1" thickBot="1" x14ac:dyDescent="0.25">
      <c r="A90" s="1008" t="s">
        <v>3055</v>
      </c>
      <c r="B90" s="1060" t="s">
        <v>3056</v>
      </c>
      <c r="C90" s="1060"/>
      <c r="D90" s="1060"/>
      <c r="E90" s="1060"/>
      <c r="F90" s="1060"/>
      <c r="G90" s="1060"/>
      <c r="H90" s="1061"/>
      <c r="I90" s="180"/>
      <c r="J90" s="180"/>
      <c r="K90" s="180"/>
      <c r="L90" s="180"/>
      <c r="M90" s="180"/>
      <c r="N90" s="180"/>
      <c r="O90" s="180"/>
      <c r="P90" s="209"/>
      <c r="Q90" s="155"/>
      <c r="AA90" s="97"/>
      <c r="AB90" s="97"/>
      <c r="AC90" s="97"/>
      <c r="AD90" s="97"/>
      <c r="AE90" s="97"/>
      <c r="AF90" s="93"/>
      <c r="AG90" s="93"/>
      <c r="AH90" s="93"/>
      <c r="AI90" s="30"/>
      <c r="AJ90" s="30"/>
      <c r="AK90" s="30"/>
      <c r="AL90" s="112" t="s">
        <v>549</v>
      </c>
      <c r="AM90" s="109"/>
      <c r="AN90" s="112" t="s">
        <v>550</v>
      </c>
      <c r="AO90" s="110" t="s">
        <v>813</v>
      </c>
      <c r="AP90" s="112">
        <v>185</v>
      </c>
      <c r="AQ90"/>
      <c r="AR90"/>
      <c r="AS90"/>
      <c r="AT90"/>
      <c r="AU90"/>
      <c r="AV90"/>
    </row>
    <row r="91" spans="1:48" ht="23.45" customHeight="1" x14ac:dyDescent="0.25">
      <c r="A91" s="1009"/>
      <c r="B91" s="244" t="s">
        <v>3057</v>
      </c>
      <c r="C91" s="232" t="s">
        <v>2946</v>
      </c>
      <c r="D91" s="233" t="s">
        <v>2947</v>
      </c>
      <c r="E91" s="234" t="s">
        <v>2948</v>
      </c>
      <c r="F91" s="232" t="s">
        <v>2946</v>
      </c>
      <c r="G91" s="233" t="s">
        <v>2947</v>
      </c>
      <c r="H91" s="234" t="s">
        <v>2948</v>
      </c>
      <c r="I91" s="180"/>
      <c r="J91" s="180"/>
      <c r="K91" s="180"/>
      <c r="L91" s="180"/>
      <c r="M91" s="180"/>
      <c r="N91" s="180"/>
      <c r="O91" s="180"/>
      <c r="P91" s="209"/>
      <c r="Q91" s="155"/>
      <c r="AA91" s="97"/>
      <c r="AB91" s="97"/>
      <c r="AC91" s="97"/>
      <c r="AD91" s="97"/>
      <c r="AE91" s="97"/>
      <c r="AF91" s="93"/>
      <c r="AG91" s="93"/>
      <c r="AH91" s="93"/>
      <c r="AI91" s="30"/>
      <c r="AJ91" s="30"/>
      <c r="AK91" s="30"/>
      <c r="AL91" s="112" t="s">
        <v>552</v>
      </c>
      <c r="AM91" s="109"/>
      <c r="AN91" s="112" t="s">
        <v>553</v>
      </c>
      <c r="AO91" s="110" t="s">
        <v>816</v>
      </c>
      <c r="AP91" s="112">
        <v>186</v>
      </c>
      <c r="AQ91"/>
      <c r="AR91"/>
      <c r="AS91"/>
      <c r="AT91"/>
      <c r="AU91"/>
      <c r="AV91"/>
    </row>
    <row r="92" spans="1:48" ht="23.45" customHeight="1" x14ac:dyDescent="0.25">
      <c r="A92" s="1009"/>
      <c r="B92" s="745" t="s">
        <v>3058</v>
      </c>
      <c r="C92" s="746"/>
      <c r="D92" s="746"/>
      <c r="E92" s="747"/>
      <c r="F92" s="746"/>
      <c r="G92" s="746"/>
      <c r="H92" s="747"/>
      <c r="I92" s="180"/>
      <c r="J92" s="180"/>
      <c r="K92" s="180"/>
      <c r="L92" s="180"/>
      <c r="M92" s="180"/>
      <c r="N92" s="180"/>
      <c r="O92" s="180"/>
      <c r="P92" s="209"/>
      <c r="Q92" s="155"/>
      <c r="AA92" s="97"/>
      <c r="AB92" s="97"/>
      <c r="AC92" s="97"/>
      <c r="AD92" s="97"/>
      <c r="AE92" s="97"/>
      <c r="AF92" s="93"/>
      <c r="AG92" s="93"/>
      <c r="AH92" s="93"/>
      <c r="AI92" s="30"/>
      <c r="AJ92" s="30"/>
      <c r="AK92" s="30"/>
      <c r="AL92" s="112" t="s">
        <v>555</v>
      </c>
      <c r="AM92" s="109"/>
      <c r="AN92" s="112" t="s">
        <v>556</v>
      </c>
      <c r="AO92" s="110" t="s">
        <v>819</v>
      </c>
      <c r="AP92" s="112">
        <v>187</v>
      </c>
      <c r="AQ92"/>
      <c r="AR92"/>
      <c r="AS92"/>
      <c r="AT92"/>
      <c r="AU92"/>
      <c r="AV92"/>
    </row>
    <row r="93" spans="1:48" ht="23.45" customHeight="1" x14ac:dyDescent="0.2">
      <c r="A93" s="1009"/>
      <c r="B93" s="819" t="s">
        <v>3059</v>
      </c>
      <c r="C93" s="585"/>
      <c r="D93" s="585"/>
      <c r="E93" s="223">
        <f t="shared" ref="E93:E107" si="10">C93+D93</f>
        <v>0</v>
      </c>
      <c r="F93" s="585"/>
      <c r="G93" s="585"/>
      <c r="H93" s="223">
        <f t="shared" ref="H93:H107" si="11">F93+G93</f>
        <v>0</v>
      </c>
      <c r="I93" s="21"/>
      <c r="J93" s="21"/>
      <c r="K93" s="180"/>
      <c r="L93" s="180"/>
      <c r="M93" s="180"/>
      <c r="N93" s="180"/>
      <c r="O93" s="180"/>
      <c r="P93" s="209"/>
      <c r="Q93" s="155"/>
      <c r="AA93" s="97"/>
      <c r="AB93" s="97"/>
      <c r="AC93" s="97"/>
      <c r="AD93" s="97"/>
      <c r="AE93" s="97"/>
      <c r="AF93" s="93"/>
      <c r="AG93" s="93"/>
      <c r="AH93" s="93"/>
      <c r="AI93" s="30"/>
      <c r="AJ93" s="30"/>
      <c r="AK93" s="30"/>
      <c r="AL93" s="112" t="s">
        <v>558</v>
      </c>
      <c r="AM93" s="109"/>
      <c r="AN93" s="112" t="s">
        <v>559</v>
      </c>
      <c r="AO93" s="110" t="s">
        <v>852</v>
      </c>
      <c r="AP93" s="112">
        <v>188</v>
      </c>
      <c r="AQ93"/>
      <c r="AR93"/>
      <c r="AS93"/>
      <c r="AT93"/>
      <c r="AU93"/>
      <c r="AV93"/>
    </row>
    <row r="94" spans="1:48" ht="23.45" customHeight="1" x14ac:dyDescent="0.2">
      <c r="A94" s="1009"/>
      <c r="B94" s="819" t="s">
        <v>3060</v>
      </c>
      <c r="C94" s="585"/>
      <c r="D94" s="585"/>
      <c r="E94" s="223">
        <f t="shared" si="10"/>
        <v>0</v>
      </c>
      <c r="F94" s="585"/>
      <c r="G94" s="585"/>
      <c r="H94" s="223">
        <f t="shared" si="11"/>
        <v>0</v>
      </c>
      <c r="I94" s="21"/>
      <c r="J94" s="21"/>
      <c r="K94" s="180"/>
      <c r="L94" s="180"/>
      <c r="M94" s="180"/>
      <c r="N94" s="180"/>
      <c r="O94" s="180"/>
      <c r="P94" s="209"/>
      <c r="Q94" s="155"/>
      <c r="AA94" s="97"/>
      <c r="AB94" s="97"/>
      <c r="AC94" s="97"/>
      <c r="AD94" s="97"/>
      <c r="AE94" s="97"/>
      <c r="AF94" s="93"/>
      <c r="AG94" s="93"/>
      <c r="AH94" s="93"/>
      <c r="AI94" s="30"/>
      <c r="AJ94" s="30"/>
      <c r="AK94" s="30"/>
      <c r="AL94" s="112" t="s">
        <v>561</v>
      </c>
      <c r="AM94" s="109"/>
      <c r="AN94" s="112" t="s">
        <v>562</v>
      </c>
      <c r="AO94" s="110" t="s">
        <v>870</v>
      </c>
      <c r="AP94" s="112">
        <v>189</v>
      </c>
      <c r="AQ94"/>
      <c r="AR94"/>
      <c r="AS94"/>
      <c r="AT94"/>
      <c r="AU94"/>
      <c r="AV94"/>
    </row>
    <row r="95" spans="1:48" ht="23.45" customHeight="1" x14ac:dyDescent="0.2">
      <c r="A95" s="1009"/>
      <c r="B95" s="819" t="s">
        <v>3061</v>
      </c>
      <c r="C95" s="585"/>
      <c r="D95" s="585"/>
      <c r="E95" s="223">
        <f t="shared" si="10"/>
        <v>0</v>
      </c>
      <c r="F95" s="585"/>
      <c r="G95" s="585"/>
      <c r="H95" s="223">
        <f t="shared" si="11"/>
        <v>0</v>
      </c>
      <c r="I95" s="21"/>
      <c r="J95" s="21"/>
      <c r="K95" s="180"/>
      <c r="L95" s="180"/>
      <c r="M95" s="180"/>
      <c r="N95" s="180"/>
      <c r="O95" s="180"/>
      <c r="P95" s="209"/>
      <c r="Q95" s="155"/>
      <c r="AA95" s="97"/>
      <c r="AB95" s="97"/>
      <c r="AC95" s="97"/>
      <c r="AD95" s="97"/>
      <c r="AE95" s="97"/>
      <c r="AF95" s="93"/>
      <c r="AG95" s="93"/>
      <c r="AH95" s="93"/>
      <c r="AI95" s="30"/>
      <c r="AJ95" s="30"/>
      <c r="AK95" s="30"/>
      <c r="AL95" s="112" t="s">
        <v>564</v>
      </c>
      <c r="AM95" s="109"/>
      <c r="AN95" s="112" t="s">
        <v>565</v>
      </c>
      <c r="AO95" s="110" t="s">
        <v>854</v>
      </c>
      <c r="AP95" s="112" t="s">
        <v>567</v>
      </c>
      <c r="AQ95"/>
      <c r="AR95"/>
      <c r="AS95"/>
      <c r="AT95"/>
      <c r="AU95"/>
      <c r="AV95"/>
    </row>
    <row r="96" spans="1:48" ht="23.45" customHeight="1" x14ac:dyDescent="0.2">
      <c r="A96" s="1009"/>
      <c r="B96" s="819" t="s">
        <v>3062</v>
      </c>
      <c r="C96" s="585"/>
      <c r="D96" s="585"/>
      <c r="E96" s="223">
        <f t="shared" si="10"/>
        <v>0</v>
      </c>
      <c r="F96" s="585"/>
      <c r="G96" s="585"/>
      <c r="H96" s="223">
        <f t="shared" si="11"/>
        <v>0</v>
      </c>
      <c r="I96" s="21"/>
      <c r="J96" s="21"/>
      <c r="K96" s="180"/>
      <c r="L96" s="180"/>
      <c r="M96" s="180"/>
      <c r="N96" s="180"/>
      <c r="O96" s="180"/>
      <c r="P96" s="209"/>
      <c r="Q96" s="155"/>
      <c r="AA96" s="97"/>
      <c r="AB96" s="97"/>
      <c r="AC96" s="97"/>
      <c r="AD96" s="97"/>
      <c r="AE96" s="97"/>
      <c r="AF96" s="93"/>
      <c r="AG96" s="93"/>
      <c r="AH96" s="93"/>
      <c r="AI96" s="30"/>
      <c r="AJ96" s="30"/>
      <c r="AK96" s="30"/>
      <c r="AL96" s="112" t="s">
        <v>568</v>
      </c>
      <c r="AM96" s="109"/>
      <c r="AN96" s="112" t="s">
        <v>569</v>
      </c>
      <c r="AO96" s="110" t="s">
        <v>850</v>
      </c>
      <c r="AP96" s="112" t="s">
        <v>571</v>
      </c>
      <c r="AQ96"/>
      <c r="AR96"/>
      <c r="AS96"/>
      <c r="AT96"/>
      <c r="AU96"/>
      <c r="AV96"/>
    </row>
    <row r="97" spans="1:48" ht="23.45" customHeight="1" x14ac:dyDescent="0.2">
      <c r="A97" s="1009"/>
      <c r="B97" s="819" t="s">
        <v>3063</v>
      </c>
      <c r="C97" s="585"/>
      <c r="D97" s="585"/>
      <c r="E97" s="223">
        <f t="shared" si="10"/>
        <v>0</v>
      </c>
      <c r="F97" s="585"/>
      <c r="G97" s="585"/>
      <c r="H97" s="223">
        <f t="shared" si="11"/>
        <v>0</v>
      </c>
      <c r="I97" s="21"/>
      <c r="J97" s="21"/>
      <c r="K97" s="180"/>
      <c r="L97" s="180"/>
      <c r="M97" s="180"/>
      <c r="N97" s="180"/>
      <c r="O97" s="180"/>
      <c r="P97" s="209"/>
      <c r="Q97" s="155"/>
      <c r="AA97" s="97"/>
      <c r="AB97" s="97"/>
      <c r="AC97" s="97"/>
      <c r="AD97" s="97"/>
      <c r="AE97" s="97"/>
      <c r="AF97" s="93"/>
      <c r="AG97" s="93"/>
      <c r="AH97" s="93"/>
      <c r="AI97" s="30"/>
      <c r="AJ97" s="30"/>
      <c r="AK97" s="30"/>
      <c r="AL97" s="112" t="s">
        <v>572</v>
      </c>
      <c r="AM97" s="109"/>
      <c r="AN97" s="112" t="s">
        <v>573</v>
      </c>
      <c r="AO97" s="110" t="s">
        <v>858</v>
      </c>
      <c r="AP97" s="112">
        <v>190</v>
      </c>
      <c r="AQ97"/>
      <c r="AR97"/>
      <c r="AS97"/>
      <c r="AT97"/>
      <c r="AU97"/>
      <c r="AV97"/>
    </row>
    <row r="98" spans="1:48" ht="23.45" customHeight="1" x14ac:dyDescent="0.2">
      <c r="A98" s="1009"/>
      <c r="B98" s="819" t="s">
        <v>3064</v>
      </c>
      <c r="C98" s="585"/>
      <c r="D98" s="585"/>
      <c r="E98" s="223">
        <f t="shared" si="10"/>
        <v>0</v>
      </c>
      <c r="F98" s="585"/>
      <c r="G98" s="585"/>
      <c r="H98" s="223">
        <f t="shared" si="11"/>
        <v>0</v>
      </c>
      <c r="I98" s="21"/>
      <c r="J98" s="21"/>
      <c r="K98" s="180"/>
      <c r="L98" s="180"/>
      <c r="M98" s="180"/>
      <c r="N98" s="180"/>
      <c r="O98" s="180"/>
      <c r="P98" s="209"/>
      <c r="Q98" s="155"/>
      <c r="AA98" s="97"/>
      <c r="AB98" s="97"/>
      <c r="AC98" s="97"/>
      <c r="AD98" s="97"/>
      <c r="AE98" s="97"/>
      <c r="AF98" s="93"/>
      <c r="AG98" s="93"/>
      <c r="AH98" s="93"/>
      <c r="AI98" s="30"/>
      <c r="AJ98" s="30"/>
      <c r="AK98" s="30"/>
      <c r="AL98" s="112" t="s">
        <v>575</v>
      </c>
      <c r="AM98" s="109"/>
      <c r="AN98" s="112" t="s">
        <v>576</v>
      </c>
      <c r="AO98" s="110" t="s">
        <v>860</v>
      </c>
      <c r="AP98" s="112">
        <v>191</v>
      </c>
      <c r="AQ98"/>
      <c r="AR98"/>
      <c r="AS98"/>
      <c r="AT98"/>
      <c r="AU98"/>
      <c r="AV98"/>
    </row>
    <row r="99" spans="1:48" ht="23.45" customHeight="1" x14ac:dyDescent="0.2">
      <c r="A99" s="1009"/>
      <c r="B99" s="819" t="s">
        <v>3065</v>
      </c>
      <c r="C99" s="585"/>
      <c r="D99" s="585"/>
      <c r="E99" s="223">
        <f t="shared" si="10"/>
        <v>0</v>
      </c>
      <c r="F99" s="585"/>
      <c r="G99" s="585"/>
      <c r="H99" s="223">
        <f t="shared" si="11"/>
        <v>0</v>
      </c>
      <c r="I99" s="21"/>
      <c r="J99" s="21"/>
      <c r="K99" s="180"/>
      <c r="L99" s="180"/>
      <c r="M99" s="180"/>
      <c r="N99" s="180"/>
      <c r="O99" s="180"/>
      <c r="P99" s="209"/>
      <c r="Q99" s="155"/>
      <c r="AA99" s="97"/>
      <c r="AB99" s="97"/>
      <c r="AC99" s="97"/>
      <c r="AD99" s="97"/>
      <c r="AE99" s="97"/>
      <c r="AF99" s="93"/>
      <c r="AG99" s="93"/>
      <c r="AH99" s="93"/>
      <c r="AI99" s="30"/>
      <c r="AJ99" s="30"/>
      <c r="AK99" s="30"/>
      <c r="AL99" s="112" t="s">
        <v>578</v>
      </c>
      <c r="AM99" s="109"/>
      <c r="AN99" s="112" t="s">
        <v>579</v>
      </c>
      <c r="AO99" s="110" t="s">
        <v>864</v>
      </c>
      <c r="AP99" s="112">
        <v>192</v>
      </c>
      <c r="AQ99"/>
      <c r="AR99"/>
      <c r="AS99"/>
      <c r="AT99"/>
      <c r="AU99"/>
      <c r="AV99"/>
    </row>
    <row r="100" spans="1:48" ht="23.45" customHeight="1" x14ac:dyDescent="0.2">
      <c r="A100" s="1009"/>
      <c r="B100" s="819" t="s">
        <v>3066</v>
      </c>
      <c r="C100" s="585"/>
      <c r="D100" s="585"/>
      <c r="E100" s="223">
        <f t="shared" si="10"/>
        <v>0</v>
      </c>
      <c r="F100" s="585"/>
      <c r="G100" s="585"/>
      <c r="H100" s="223">
        <f t="shared" si="11"/>
        <v>0</v>
      </c>
      <c r="I100" s="21"/>
      <c r="J100" s="21"/>
      <c r="K100" s="180"/>
      <c r="L100" s="180"/>
      <c r="M100" s="180"/>
      <c r="N100" s="180"/>
      <c r="O100" s="180"/>
      <c r="P100" s="209"/>
      <c r="Q100" s="155"/>
      <c r="AA100" s="97"/>
      <c r="AB100" s="97"/>
      <c r="AC100" s="97"/>
      <c r="AD100" s="97"/>
      <c r="AE100" s="97"/>
      <c r="AF100" s="93"/>
      <c r="AG100" s="93"/>
      <c r="AH100" s="93"/>
      <c r="AI100" s="30"/>
      <c r="AJ100" s="30"/>
      <c r="AK100" s="30"/>
      <c r="AL100" s="112" t="s">
        <v>581</v>
      </c>
      <c r="AM100" s="109"/>
      <c r="AN100" s="112" t="s">
        <v>582</v>
      </c>
      <c r="AO100" s="110" t="s">
        <v>872</v>
      </c>
      <c r="AP100" s="112">
        <v>193</v>
      </c>
      <c r="AQ100"/>
      <c r="AR100"/>
      <c r="AS100"/>
      <c r="AT100"/>
      <c r="AU100"/>
      <c r="AV100"/>
    </row>
    <row r="101" spans="1:48" ht="23.45" customHeight="1" x14ac:dyDescent="0.2">
      <c r="A101" s="1009"/>
      <c r="B101" s="819" t="s">
        <v>3067</v>
      </c>
      <c r="C101" s="585"/>
      <c r="D101" s="585"/>
      <c r="E101" s="223">
        <f t="shared" si="10"/>
        <v>0</v>
      </c>
      <c r="F101" s="585"/>
      <c r="G101" s="585"/>
      <c r="H101" s="223">
        <f t="shared" si="11"/>
        <v>0</v>
      </c>
      <c r="I101" s="21"/>
      <c r="J101" s="21"/>
      <c r="K101" s="180"/>
      <c r="L101" s="180"/>
      <c r="M101" s="180"/>
      <c r="N101" s="180"/>
      <c r="O101" s="180"/>
      <c r="P101" s="209"/>
      <c r="Q101" s="155"/>
      <c r="AA101" s="97"/>
      <c r="AB101" s="97"/>
      <c r="AC101" s="97"/>
      <c r="AD101" s="97"/>
      <c r="AE101" s="97"/>
      <c r="AF101" s="93"/>
      <c r="AG101" s="93"/>
      <c r="AH101" s="93"/>
      <c r="AI101" s="30"/>
      <c r="AJ101" s="30"/>
      <c r="AK101" s="30"/>
      <c r="AL101" s="112" t="s">
        <v>584</v>
      </c>
      <c r="AM101" s="109"/>
      <c r="AN101" s="112" t="s">
        <v>585</v>
      </c>
      <c r="AO101" s="110" t="s">
        <v>875</v>
      </c>
      <c r="AP101" s="112" t="s">
        <v>587</v>
      </c>
      <c r="AQ101"/>
      <c r="AR101"/>
      <c r="AS101"/>
      <c r="AT101"/>
      <c r="AU101"/>
      <c r="AV101"/>
    </row>
    <row r="102" spans="1:48" ht="23.45" customHeight="1" x14ac:dyDescent="0.2">
      <c r="A102" s="1009"/>
      <c r="B102" s="819" t="s">
        <v>3068</v>
      </c>
      <c r="C102" s="585"/>
      <c r="D102" s="585"/>
      <c r="E102" s="223">
        <f t="shared" si="10"/>
        <v>0</v>
      </c>
      <c r="F102" s="585"/>
      <c r="G102" s="585"/>
      <c r="H102" s="223">
        <f t="shared" si="11"/>
        <v>0</v>
      </c>
      <c r="I102" s="21"/>
      <c r="J102" s="21"/>
      <c r="K102" s="180"/>
      <c r="L102" s="180"/>
      <c r="M102" s="180"/>
      <c r="N102" s="180"/>
      <c r="O102" s="180"/>
      <c r="P102" s="209"/>
      <c r="Q102" s="155"/>
      <c r="AA102" s="97"/>
      <c r="AB102" s="97"/>
      <c r="AC102" s="97"/>
      <c r="AD102" s="97"/>
      <c r="AE102" s="97"/>
      <c r="AF102" s="93"/>
      <c r="AG102" s="93"/>
      <c r="AH102" s="93"/>
      <c r="AI102" s="30"/>
      <c r="AJ102" s="30"/>
      <c r="AK102" s="30"/>
      <c r="AL102" s="112" t="s">
        <v>588</v>
      </c>
      <c r="AM102" s="109"/>
      <c r="AN102" s="112" t="s">
        <v>589</v>
      </c>
      <c r="AO102" s="110" t="s">
        <v>856</v>
      </c>
      <c r="AP102" s="112">
        <v>201</v>
      </c>
      <c r="AQ102"/>
      <c r="AR102"/>
      <c r="AS102"/>
      <c r="AT102"/>
      <c r="AU102"/>
      <c r="AV102"/>
    </row>
    <row r="103" spans="1:48" ht="23.45" customHeight="1" x14ac:dyDescent="0.2">
      <c r="A103" s="1009"/>
      <c r="B103" s="819" t="s">
        <v>3069</v>
      </c>
      <c r="C103" s="585"/>
      <c r="D103" s="585"/>
      <c r="E103" s="223">
        <f t="shared" si="10"/>
        <v>0</v>
      </c>
      <c r="F103" s="585"/>
      <c r="G103" s="585"/>
      <c r="H103" s="223">
        <f t="shared" si="11"/>
        <v>0</v>
      </c>
      <c r="I103" s="21"/>
      <c r="J103" s="21"/>
      <c r="K103" s="180"/>
      <c r="L103" s="180"/>
      <c r="M103" s="180"/>
      <c r="N103" s="180"/>
      <c r="O103" s="180"/>
      <c r="P103" s="209"/>
      <c r="Q103" s="155"/>
      <c r="AA103" s="97"/>
      <c r="AB103" s="97"/>
      <c r="AC103" s="97"/>
      <c r="AD103" s="97"/>
      <c r="AE103" s="97"/>
      <c r="AF103" s="93"/>
      <c r="AG103" s="93"/>
      <c r="AH103" s="93"/>
      <c r="AI103" s="30"/>
      <c r="AJ103" s="30"/>
      <c r="AK103" s="30"/>
      <c r="AL103" s="112" t="s">
        <v>591</v>
      </c>
      <c r="AM103" s="109"/>
      <c r="AN103" s="112" t="s">
        <v>592</v>
      </c>
      <c r="AO103" s="110" t="s">
        <v>862</v>
      </c>
      <c r="AP103" s="112">
        <v>207</v>
      </c>
      <c r="AQ103"/>
      <c r="AR103"/>
      <c r="AS103"/>
      <c r="AT103"/>
      <c r="AU103"/>
      <c r="AV103"/>
    </row>
    <row r="104" spans="1:48" ht="23.45" customHeight="1" x14ac:dyDescent="0.2">
      <c r="A104" s="1009"/>
      <c r="B104" s="819" t="s">
        <v>3070</v>
      </c>
      <c r="C104" s="585"/>
      <c r="D104" s="585"/>
      <c r="E104" s="223">
        <f t="shared" si="10"/>
        <v>0</v>
      </c>
      <c r="F104" s="585"/>
      <c r="G104" s="585"/>
      <c r="H104" s="223">
        <f t="shared" si="11"/>
        <v>0</v>
      </c>
      <c r="I104" s="180"/>
      <c r="J104" s="180"/>
      <c r="K104" s="180"/>
      <c r="L104" s="180"/>
      <c r="M104" s="180"/>
      <c r="N104" s="180"/>
      <c r="O104" s="180"/>
      <c r="P104" s="209"/>
      <c r="Q104" s="155"/>
      <c r="AA104" s="97"/>
      <c r="AB104" s="97"/>
      <c r="AC104" s="97"/>
      <c r="AD104" s="97"/>
      <c r="AE104" s="97"/>
      <c r="AF104" s="93"/>
      <c r="AG104" s="93"/>
      <c r="AH104" s="93"/>
      <c r="AI104" s="30"/>
      <c r="AJ104" s="30"/>
      <c r="AK104" s="30"/>
      <c r="AL104" s="112" t="s">
        <v>594</v>
      </c>
      <c r="AM104" s="109"/>
      <c r="AN104" s="112" t="s">
        <v>595</v>
      </c>
      <c r="AO104" s="110" t="s">
        <v>878</v>
      </c>
      <c r="AP104" s="112" t="s">
        <v>597</v>
      </c>
      <c r="AQ104"/>
      <c r="AR104"/>
      <c r="AS104"/>
      <c r="AT104"/>
      <c r="AU104"/>
      <c r="AV104"/>
    </row>
    <row r="105" spans="1:48" ht="23.45" customHeight="1" x14ac:dyDescent="0.2">
      <c r="A105" s="1009"/>
      <c r="B105" s="697" t="s">
        <v>3071</v>
      </c>
      <c r="C105" s="585"/>
      <c r="D105" s="585"/>
      <c r="E105" s="223">
        <f t="shared" si="10"/>
        <v>0</v>
      </c>
      <c r="F105" s="585"/>
      <c r="G105" s="585"/>
      <c r="H105" s="223">
        <f t="shared" si="11"/>
        <v>0</v>
      </c>
      <c r="I105" s="180"/>
      <c r="J105" s="180"/>
      <c r="K105" s="180"/>
      <c r="L105" s="180"/>
      <c r="M105" s="180"/>
      <c r="N105" s="180"/>
      <c r="O105" s="180"/>
      <c r="P105" s="209"/>
      <c r="Q105" s="155"/>
      <c r="AA105" s="97"/>
      <c r="AB105" s="97"/>
      <c r="AC105" s="97"/>
      <c r="AD105" s="97"/>
      <c r="AE105" s="97"/>
      <c r="AF105" s="93"/>
      <c r="AG105" s="93"/>
      <c r="AH105" s="93"/>
      <c r="AI105" s="30"/>
      <c r="AJ105" s="30"/>
      <c r="AK105" s="30"/>
      <c r="AL105" s="112" t="s">
        <v>598</v>
      </c>
      <c r="AM105" s="109"/>
      <c r="AN105" s="112" t="s">
        <v>599</v>
      </c>
      <c r="AO105" s="110" t="s">
        <v>881</v>
      </c>
      <c r="AP105" s="112" t="s">
        <v>601</v>
      </c>
      <c r="AQ105"/>
      <c r="AR105"/>
      <c r="AS105"/>
      <c r="AT105"/>
      <c r="AU105"/>
      <c r="AV105"/>
    </row>
    <row r="106" spans="1:48" ht="22.5" customHeight="1" x14ac:dyDescent="0.2">
      <c r="A106" s="1009"/>
      <c r="B106" s="697" t="s">
        <v>3071</v>
      </c>
      <c r="C106" s="585"/>
      <c r="D106" s="585"/>
      <c r="E106" s="223">
        <f t="shared" si="10"/>
        <v>0</v>
      </c>
      <c r="F106" s="585"/>
      <c r="G106" s="585"/>
      <c r="H106" s="223">
        <f t="shared" si="11"/>
        <v>0</v>
      </c>
      <c r="I106" s="180"/>
      <c r="J106" s="180"/>
      <c r="K106" s="180"/>
      <c r="L106" s="180"/>
      <c r="M106" s="180"/>
      <c r="N106" s="180"/>
      <c r="O106" s="180"/>
      <c r="P106" s="209"/>
      <c r="Q106" s="155"/>
      <c r="AA106" s="97"/>
      <c r="AB106" s="97"/>
      <c r="AC106" s="97"/>
      <c r="AD106" s="97"/>
      <c r="AE106" s="97"/>
      <c r="AF106" s="93"/>
      <c r="AG106" s="93"/>
      <c r="AH106" s="93"/>
      <c r="AI106" s="30"/>
      <c r="AJ106" s="30"/>
      <c r="AK106" s="30"/>
      <c r="AL106" s="112" t="s">
        <v>602</v>
      </c>
      <c r="AM106" s="109"/>
      <c r="AN106" s="112" t="s">
        <v>603</v>
      </c>
      <c r="AO106" s="110" t="s">
        <v>866</v>
      </c>
      <c r="AP106" s="112">
        <v>213</v>
      </c>
      <c r="AQ106"/>
      <c r="AR106"/>
      <c r="AS106"/>
      <c r="AT106"/>
      <c r="AU106"/>
      <c r="AV106"/>
    </row>
    <row r="107" spans="1:48" ht="23.45" customHeight="1" thickBot="1" x14ac:dyDescent="0.3">
      <c r="A107" s="1009"/>
      <c r="B107" s="817" t="s">
        <v>2948</v>
      </c>
      <c r="C107" s="250">
        <f>SUM(C93:C106)</f>
        <v>0</v>
      </c>
      <c r="D107" s="250">
        <f>SUM(D93:D106)</f>
        <v>0</v>
      </c>
      <c r="E107" s="251">
        <f t="shared" si="10"/>
        <v>0</v>
      </c>
      <c r="F107" s="226">
        <f>SUM(F93:F106)</f>
        <v>0</v>
      </c>
      <c r="G107" s="226">
        <f>SUM(G93:G106)</f>
        <v>0</v>
      </c>
      <c r="H107" s="243">
        <f t="shared" si="11"/>
        <v>0</v>
      </c>
      <c r="I107" s="180"/>
      <c r="J107" s="180"/>
      <c r="K107" s="180"/>
      <c r="L107" s="180"/>
      <c r="M107" s="180"/>
      <c r="N107" s="180"/>
      <c r="O107" s="180"/>
      <c r="P107" s="209"/>
      <c r="Q107" s="155"/>
      <c r="AA107" s="97"/>
      <c r="AB107" s="97"/>
      <c r="AC107" s="97"/>
      <c r="AD107" s="97"/>
      <c r="AE107" s="97"/>
      <c r="AF107" s="93"/>
      <c r="AG107" s="93"/>
      <c r="AH107" s="93"/>
      <c r="AI107" s="30"/>
      <c r="AJ107" s="30"/>
      <c r="AK107" s="30"/>
      <c r="AL107" s="112" t="s">
        <v>605</v>
      </c>
      <c r="AM107" s="109"/>
      <c r="AN107" s="112" t="s">
        <v>606</v>
      </c>
      <c r="AO107" s="110" t="s">
        <v>884</v>
      </c>
      <c r="AP107" s="112" t="s">
        <v>608</v>
      </c>
      <c r="AQ107"/>
      <c r="AR107"/>
      <c r="AS107"/>
      <c r="AT107"/>
      <c r="AU107"/>
      <c r="AV107"/>
    </row>
    <row r="108" spans="1:48" ht="35.25" customHeight="1" x14ac:dyDescent="0.25">
      <c r="A108" s="1009"/>
      <c r="B108" s="635" t="s">
        <v>3072</v>
      </c>
      <c r="C108" s="232" t="s">
        <v>2946</v>
      </c>
      <c r="D108" s="233" t="s">
        <v>2947</v>
      </c>
      <c r="E108" s="577" t="s">
        <v>3073</v>
      </c>
      <c r="F108" s="206" t="s">
        <v>2946</v>
      </c>
      <c r="G108" s="207" t="s">
        <v>2947</v>
      </c>
      <c r="H108" s="577" t="s">
        <v>3073</v>
      </c>
      <c r="I108" s="180"/>
      <c r="J108" s="180"/>
      <c r="K108" s="180"/>
      <c r="L108" s="180"/>
      <c r="M108" s="180"/>
      <c r="N108" s="180"/>
      <c r="O108" s="180"/>
      <c r="P108" s="209"/>
      <c r="Q108" s="155"/>
      <c r="AA108" s="97"/>
      <c r="AB108" s="97"/>
      <c r="AC108" s="97"/>
      <c r="AD108" s="97"/>
      <c r="AE108" s="97"/>
      <c r="AF108" s="93"/>
      <c r="AG108" s="93"/>
      <c r="AH108" s="93"/>
      <c r="AI108" s="30"/>
      <c r="AJ108" s="30"/>
      <c r="AK108" s="30"/>
      <c r="AL108" s="112" t="s">
        <v>609</v>
      </c>
      <c r="AM108" s="109"/>
      <c r="AN108" s="112" t="s">
        <v>610</v>
      </c>
      <c r="AO108" s="610" t="s">
        <v>3019</v>
      </c>
      <c r="AP108" s="112" t="s">
        <v>612</v>
      </c>
      <c r="AQ108"/>
      <c r="AR108"/>
      <c r="AS108"/>
      <c r="AT108"/>
      <c r="AU108"/>
      <c r="AV108"/>
    </row>
    <row r="109" spans="1:48" ht="23.45" customHeight="1" x14ac:dyDescent="0.2">
      <c r="A109" s="1009"/>
      <c r="B109" s="819" t="s">
        <v>3074</v>
      </c>
      <c r="C109" s="585"/>
      <c r="D109" s="585"/>
      <c r="E109" s="702"/>
      <c r="F109" s="585"/>
      <c r="G109" s="585"/>
      <c r="H109" s="702"/>
      <c r="I109" s="180"/>
      <c r="J109" s="180"/>
      <c r="K109" s="180"/>
      <c r="L109" s="180"/>
      <c r="M109" s="180"/>
      <c r="N109" s="180"/>
      <c r="O109" s="180"/>
      <c r="P109" s="209"/>
      <c r="Q109" s="155"/>
      <c r="AA109" s="97"/>
      <c r="AB109" s="97"/>
      <c r="AC109" s="97"/>
      <c r="AD109" s="97"/>
      <c r="AE109" s="97"/>
      <c r="AF109" s="93"/>
      <c r="AG109" s="93"/>
      <c r="AH109" s="93"/>
      <c r="AI109" s="30"/>
      <c r="AJ109" s="30"/>
      <c r="AK109" s="30"/>
      <c r="AL109" s="112" t="s">
        <v>613</v>
      </c>
      <c r="AM109" s="109"/>
      <c r="AN109" s="112" t="s">
        <v>614</v>
      </c>
      <c r="AO109" s="110" t="s">
        <v>540</v>
      </c>
      <c r="AP109" s="112" t="s">
        <v>616</v>
      </c>
      <c r="AQ109"/>
      <c r="AR109"/>
      <c r="AS109"/>
      <c r="AT109"/>
      <c r="AU109"/>
      <c r="AV109"/>
    </row>
    <row r="110" spans="1:48" ht="23.45" customHeight="1" x14ac:dyDescent="0.2">
      <c r="A110" s="1009"/>
      <c r="B110" s="819" t="s">
        <v>3075</v>
      </c>
      <c r="C110" s="585"/>
      <c r="D110" s="585"/>
      <c r="E110" s="702"/>
      <c r="F110" s="585"/>
      <c r="G110" s="585"/>
      <c r="H110" s="702"/>
      <c r="I110" s="180"/>
      <c r="J110" s="180"/>
      <c r="K110" s="180"/>
      <c r="L110" s="180"/>
      <c r="M110" s="180"/>
      <c r="N110" s="180"/>
      <c r="O110" s="180"/>
      <c r="P110" s="209"/>
      <c r="Q110" s="155"/>
      <c r="AA110" s="97"/>
      <c r="AB110" s="97"/>
      <c r="AC110" s="97"/>
      <c r="AD110" s="97"/>
      <c r="AE110" s="97"/>
      <c r="AF110" s="93"/>
      <c r="AG110" s="93"/>
      <c r="AH110" s="93"/>
      <c r="AI110" s="30"/>
      <c r="AJ110" s="30"/>
      <c r="AK110" s="30"/>
      <c r="AL110" s="112" t="s">
        <v>617</v>
      </c>
      <c r="AM110" s="109"/>
      <c r="AN110" s="112" t="s">
        <v>618</v>
      </c>
      <c r="AO110" s="110" t="s">
        <v>542</v>
      </c>
      <c r="AP110" s="112" t="s">
        <v>620</v>
      </c>
      <c r="AQ110"/>
      <c r="AR110"/>
      <c r="AS110"/>
      <c r="AT110"/>
      <c r="AU110"/>
      <c r="AV110"/>
    </row>
    <row r="111" spans="1:48" ht="23.45" customHeight="1" x14ac:dyDescent="0.2">
      <c r="A111" s="1009"/>
      <c r="B111" s="819" t="s">
        <v>3076</v>
      </c>
      <c r="C111" s="585"/>
      <c r="D111" s="585"/>
      <c r="E111" s="702"/>
      <c r="F111" s="585"/>
      <c r="G111" s="585"/>
      <c r="H111" s="702"/>
      <c r="I111" s="180"/>
      <c r="J111" s="180"/>
      <c r="K111" s="180"/>
      <c r="L111" s="180"/>
      <c r="M111" s="180"/>
      <c r="N111" s="180"/>
      <c r="O111" s="180"/>
      <c r="P111" s="209"/>
      <c r="Q111" s="155"/>
      <c r="AA111" s="97"/>
      <c r="AB111" s="97"/>
      <c r="AC111" s="97"/>
      <c r="AD111" s="97"/>
      <c r="AE111" s="97"/>
      <c r="AF111" s="93"/>
      <c r="AG111" s="93"/>
      <c r="AH111" s="93"/>
      <c r="AI111" s="30"/>
      <c r="AJ111" s="30"/>
      <c r="AK111" s="30"/>
      <c r="AL111" s="112" t="s">
        <v>621</v>
      </c>
      <c r="AM111" s="109"/>
      <c r="AN111" s="112" t="s">
        <v>622</v>
      </c>
      <c r="AO111" s="110" t="s">
        <v>545</v>
      </c>
      <c r="AP111" s="112" t="s">
        <v>624</v>
      </c>
      <c r="AQ111"/>
      <c r="AR111"/>
      <c r="AS111"/>
      <c r="AT111"/>
      <c r="AU111"/>
      <c r="AV111"/>
    </row>
    <row r="112" spans="1:48" ht="23.45" customHeight="1" x14ac:dyDescent="0.2">
      <c r="A112" s="1009"/>
      <c r="B112" s="819" t="s">
        <v>3077</v>
      </c>
      <c r="C112" s="585"/>
      <c r="D112" s="585"/>
      <c r="E112" s="702"/>
      <c r="F112" s="585"/>
      <c r="G112" s="585"/>
      <c r="H112" s="702"/>
      <c r="I112" s="180"/>
      <c r="J112" s="180"/>
      <c r="K112" s="180"/>
      <c r="L112" s="180"/>
      <c r="M112" s="180"/>
      <c r="N112" s="180"/>
      <c r="O112" s="180"/>
      <c r="P112" s="209"/>
      <c r="Q112" s="155"/>
      <c r="AA112" s="97"/>
      <c r="AB112" s="97"/>
      <c r="AC112" s="97"/>
      <c r="AD112" s="97"/>
      <c r="AE112" s="97"/>
      <c r="AF112" s="93"/>
      <c r="AG112" s="93"/>
      <c r="AH112" s="93"/>
      <c r="AI112" s="30"/>
      <c r="AJ112" s="30"/>
      <c r="AK112" s="30"/>
      <c r="AL112" s="112" t="s">
        <v>625</v>
      </c>
      <c r="AM112" s="109"/>
      <c r="AN112" s="112" t="s">
        <v>626</v>
      </c>
      <c r="AO112" s="110" t="s">
        <v>548</v>
      </c>
      <c r="AP112" s="112" t="s">
        <v>628</v>
      </c>
      <c r="AQ112"/>
      <c r="AR112"/>
      <c r="AS112"/>
      <c r="AT112"/>
      <c r="AU112"/>
      <c r="AV112"/>
    </row>
    <row r="113" spans="1:48" ht="23.45" customHeight="1" x14ac:dyDescent="0.2">
      <c r="A113" s="1009"/>
      <c r="B113" s="819" t="s">
        <v>3078</v>
      </c>
      <c r="C113" s="585"/>
      <c r="D113" s="585"/>
      <c r="E113" s="702"/>
      <c r="F113" s="585"/>
      <c r="G113" s="585"/>
      <c r="H113" s="702"/>
      <c r="I113" s="180"/>
      <c r="J113" s="180"/>
      <c r="K113" s="180"/>
      <c r="L113" s="180"/>
      <c r="M113" s="180"/>
      <c r="N113" s="180"/>
      <c r="O113" s="180"/>
      <c r="P113" s="209"/>
      <c r="Q113" s="155"/>
      <c r="AA113" s="97"/>
      <c r="AB113" s="97"/>
      <c r="AC113" s="97"/>
      <c r="AD113" s="97"/>
      <c r="AE113" s="97"/>
      <c r="AF113" s="93"/>
      <c r="AG113" s="93"/>
      <c r="AH113" s="93"/>
      <c r="AI113" s="30"/>
      <c r="AJ113" s="30"/>
      <c r="AK113" s="30"/>
      <c r="AL113" s="112" t="s">
        <v>629</v>
      </c>
      <c r="AM113" s="109"/>
      <c r="AN113" s="112" t="s">
        <v>630</v>
      </c>
      <c r="AO113" s="110" t="s">
        <v>551</v>
      </c>
      <c r="AP113" s="112" t="s">
        <v>632</v>
      </c>
      <c r="AQ113"/>
      <c r="AR113"/>
      <c r="AS113"/>
      <c r="AT113"/>
      <c r="AU113"/>
      <c r="AV113"/>
    </row>
    <row r="114" spans="1:48" ht="23.45" customHeight="1" x14ac:dyDescent="0.2">
      <c r="A114" s="1009"/>
      <c r="B114" s="703" t="s">
        <v>3079</v>
      </c>
      <c r="C114" s="585"/>
      <c r="D114" s="585"/>
      <c r="E114" s="702"/>
      <c r="F114" s="585"/>
      <c r="G114" s="585"/>
      <c r="H114" s="702"/>
      <c r="I114" s="180"/>
      <c r="J114" s="180"/>
      <c r="K114" s="180"/>
      <c r="L114" s="180"/>
      <c r="M114" s="180"/>
      <c r="N114" s="180"/>
      <c r="O114" s="180"/>
      <c r="P114" s="209"/>
      <c r="Q114" s="155"/>
      <c r="AA114" s="97"/>
      <c r="AB114" s="97"/>
      <c r="AC114" s="97"/>
      <c r="AD114" s="97"/>
      <c r="AE114" s="97"/>
      <c r="AF114" s="93"/>
      <c r="AG114" s="93"/>
      <c r="AH114" s="93"/>
      <c r="AI114" s="30"/>
      <c r="AJ114" s="30"/>
      <c r="AK114" s="30"/>
      <c r="AL114" s="112" t="s">
        <v>633</v>
      </c>
      <c r="AM114" s="109"/>
      <c r="AN114" s="112" t="s">
        <v>634</v>
      </c>
      <c r="AO114" s="112" t="s">
        <v>523</v>
      </c>
      <c r="AP114" s="112">
        <v>251</v>
      </c>
      <c r="AQ114"/>
      <c r="AR114"/>
      <c r="AS114"/>
      <c r="AT114"/>
      <c r="AU114"/>
      <c r="AV114"/>
    </row>
    <row r="115" spans="1:48" ht="23.45" customHeight="1" x14ac:dyDescent="0.2">
      <c r="A115" s="1010"/>
      <c r="B115" s="703" t="s">
        <v>3079</v>
      </c>
      <c r="C115" s="585"/>
      <c r="D115" s="585"/>
      <c r="E115" s="702"/>
      <c r="F115" s="585"/>
      <c r="G115" s="585"/>
      <c r="H115" s="702"/>
      <c r="I115" s="180"/>
      <c r="J115" s="180"/>
      <c r="K115" s="180"/>
      <c r="L115" s="180"/>
      <c r="M115" s="180"/>
      <c r="N115" s="180"/>
      <c r="O115" s="180"/>
      <c r="P115" s="209"/>
      <c r="Q115" s="155"/>
      <c r="AA115" s="97"/>
      <c r="AB115" s="97"/>
      <c r="AC115" s="97"/>
      <c r="AD115" s="97"/>
      <c r="AE115" s="97"/>
      <c r="AF115" s="93"/>
      <c r="AG115" s="93"/>
      <c r="AH115" s="93"/>
      <c r="AI115" s="30"/>
      <c r="AJ115" s="30"/>
      <c r="AK115" s="30"/>
      <c r="AL115" s="112" t="s">
        <v>636</v>
      </c>
      <c r="AM115" s="109"/>
      <c r="AN115" s="112" t="s">
        <v>637</v>
      </c>
      <c r="AO115" s="112" t="s">
        <v>526</v>
      </c>
      <c r="AP115" s="112">
        <v>253</v>
      </c>
      <c r="AQ115"/>
      <c r="AR115"/>
      <c r="AS115"/>
      <c r="AT115"/>
      <c r="AU115"/>
      <c r="AV115"/>
    </row>
    <row r="116" spans="1:48" ht="23.45" customHeight="1" thickBot="1" x14ac:dyDescent="0.25">
      <c r="A116" s="1014" t="s">
        <v>3080</v>
      </c>
      <c r="B116" s="1018" t="s">
        <v>3081</v>
      </c>
      <c r="C116" s="1019"/>
      <c r="D116" s="1019"/>
      <c r="E116" s="1019"/>
      <c r="F116" s="1019"/>
      <c r="G116" s="1019"/>
      <c r="H116" s="1020"/>
      <c r="I116" s="180"/>
      <c r="J116" s="180"/>
      <c r="K116" s="180"/>
      <c r="L116" s="180"/>
      <c r="M116" s="180"/>
      <c r="N116" s="180"/>
      <c r="O116" s="180"/>
      <c r="P116" s="209"/>
      <c r="Q116" s="155"/>
      <c r="AA116" s="97"/>
      <c r="AB116" s="97"/>
      <c r="AC116" s="97"/>
      <c r="AD116" s="97"/>
      <c r="AE116" s="97"/>
      <c r="AF116" s="93"/>
      <c r="AG116" s="93"/>
      <c r="AH116" s="93"/>
      <c r="AI116" s="30"/>
      <c r="AJ116" s="30"/>
      <c r="AK116" s="30"/>
      <c r="AL116" s="112" t="s">
        <v>639</v>
      </c>
      <c r="AM116" s="109"/>
      <c r="AN116" s="112" t="s">
        <v>640</v>
      </c>
      <c r="AO116" s="110" t="s">
        <v>554</v>
      </c>
      <c r="AP116" s="112">
        <v>256</v>
      </c>
      <c r="AQ116"/>
      <c r="AR116"/>
      <c r="AS116"/>
      <c r="AT116"/>
      <c r="AU116"/>
      <c r="AV116"/>
    </row>
    <row r="117" spans="1:48" ht="23.45" customHeight="1" x14ac:dyDescent="0.25">
      <c r="A117" s="1015"/>
      <c r="B117" s="635" t="s">
        <v>3082</v>
      </c>
      <c r="C117" s="748"/>
      <c r="D117" s="748"/>
      <c r="E117" s="749"/>
      <c r="F117" s="232" t="s">
        <v>2946</v>
      </c>
      <c r="G117" s="233" t="s">
        <v>2947</v>
      </c>
      <c r="H117" s="234" t="s">
        <v>2948</v>
      </c>
      <c r="I117" s="180"/>
      <c r="J117" s="180"/>
      <c r="K117" s="180"/>
      <c r="L117" s="180"/>
      <c r="M117" s="180"/>
      <c r="N117" s="180"/>
      <c r="O117" s="180"/>
      <c r="P117" s="209"/>
      <c r="Q117" s="155"/>
      <c r="AA117" s="97"/>
      <c r="AB117" s="97"/>
      <c r="AC117" s="97"/>
      <c r="AD117" s="97"/>
      <c r="AE117" s="97"/>
      <c r="AF117" s="93"/>
      <c r="AG117" s="93"/>
      <c r="AH117" s="93"/>
      <c r="AI117" s="30"/>
      <c r="AJ117" s="30"/>
      <c r="AK117" s="30"/>
      <c r="AL117" s="112" t="s">
        <v>642</v>
      </c>
      <c r="AM117" s="109"/>
      <c r="AN117" s="112" t="s">
        <v>643</v>
      </c>
      <c r="AO117" s="110" t="s">
        <v>557</v>
      </c>
      <c r="AP117" s="112">
        <v>257</v>
      </c>
      <c r="AQ117"/>
      <c r="AR117"/>
      <c r="AS117"/>
      <c r="AT117"/>
      <c r="AU117"/>
      <c r="AV117"/>
    </row>
    <row r="118" spans="1:48" ht="23.45" customHeight="1" x14ac:dyDescent="0.25">
      <c r="A118" s="1015"/>
      <c r="B118" s="684" t="s">
        <v>3083</v>
      </c>
      <c r="C118" s="752"/>
      <c r="D118" s="752"/>
      <c r="E118" s="753"/>
      <c r="F118" s="585"/>
      <c r="G118" s="585"/>
      <c r="H118" s="223">
        <f>F118+G118</f>
        <v>0</v>
      </c>
      <c r="I118" s="180"/>
      <c r="J118" s="180"/>
      <c r="K118" s="180"/>
      <c r="L118" s="180"/>
      <c r="M118" s="180"/>
      <c r="N118" s="180"/>
      <c r="O118" s="180"/>
      <c r="P118" s="209"/>
      <c r="Q118" s="155"/>
      <c r="AA118" s="97"/>
      <c r="AB118" s="97"/>
      <c r="AC118" s="97"/>
      <c r="AD118" s="97"/>
      <c r="AE118" s="97"/>
      <c r="AF118" s="93"/>
      <c r="AG118" s="93"/>
      <c r="AH118" s="93"/>
      <c r="AI118" s="30"/>
      <c r="AJ118" s="30"/>
      <c r="AK118" s="30"/>
      <c r="AL118" s="112" t="s">
        <v>645</v>
      </c>
      <c r="AM118" s="109"/>
      <c r="AN118" s="112" t="s">
        <v>646</v>
      </c>
      <c r="AO118" s="110" t="s">
        <v>560</v>
      </c>
      <c r="AP118" s="112">
        <v>258</v>
      </c>
      <c r="AQ118"/>
      <c r="AR118"/>
      <c r="AS118"/>
      <c r="AT118"/>
      <c r="AU118"/>
      <c r="AV118"/>
    </row>
    <row r="119" spans="1:48" ht="23.45" customHeight="1" x14ac:dyDescent="0.25">
      <c r="A119" s="1015"/>
      <c r="B119" s="684" t="s">
        <v>3084</v>
      </c>
      <c r="C119" s="752"/>
      <c r="D119" s="752"/>
      <c r="E119" s="753"/>
      <c r="F119" s="585"/>
      <c r="G119" s="585"/>
      <c r="H119" s="223">
        <f>F119+G119</f>
        <v>0</v>
      </c>
      <c r="I119" s="180"/>
      <c r="J119" s="180"/>
      <c r="K119" s="180"/>
      <c r="L119" s="180"/>
      <c r="M119" s="180"/>
      <c r="N119" s="180"/>
      <c r="O119" s="180"/>
      <c r="P119" s="209"/>
      <c r="Q119" s="155"/>
      <c r="AA119" s="97"/>
      <c r="AB119" s="97"/>
      <c r="AC119" s="97"/>
      <c r="AD119" s="97"/>
      <c r="AE119" s="97"/>
      <c r="AF119" s="93"/>
      <c r="AG119" s="93"/>
      <c r="AH119" s="93"/>
      <c r="AI119" s="30"/>
      <c r="AJ119" s="30"/>
      <c r="AK119" s="30"/>
      <c r="AL119" s="112" t="s">
        <v>648</v>
      </c>
      <c r="AM119" s="109"/>
      <c r="AN119" s="112" t="s">
        <v>649</v>
      </c>
      <c r="AO119" s="112" t="s">
        <v>528</v>
      </c>
      <c r="AP119" s="112" t="s">
        <v>651</v>
      </c>
      <c r="AQ119"/>
      <c r="AR119"/>
      <c r="AS119"/>
      <c r="AT119"/>
      <c r="AU119"/>
      <c r="AV119"/>
    </row>
    <row r="120" spans="1:48" ht="23.45" customHeight="1" x14ac:dyDescent="0.25">
      <c r="A120" s="1015"/>
      <c r="B120" s="684" t="s">
        <v>3085</v>
      </c>
      <c r="C120" s="752"/>
      <c r="D120" s="752"/>
      <c r="E120" s="753"/>
      <c r="F120" s="585"/>
      <c r="G120" s="585"/>
      <c r="H120" s="223">
        <f>F120+G120</f>
        <v>0</v>
      </c>
      <c r="I120" s="180"/>
      <c r="J120" s="180"/>
      <c r="K120" s="180"/>
      <c r="L120" s="180"/>
      <c r="M120" s="180"/>
      <c r="N120" s="180"/>
      <c r="O120" s="180"/>
      <c r="P120" s="209"/>
      <c r="Q120" s="155"/>
      <c r="AA120" s="97"/>
      <c r="AB120" s="97"/>
      <c r="AC120" s="97"/>
      <c r="AD120" s="97"/>
      <c r="AE120" s="97"/>
      <c r="AF120" s="93"/>
      <c r="AG120" s="93"/>
      <c r="AH120" s="93"/>
      <c r="AI120" s="30"/>
      <c r="AJ120" s="30"/>
      <c r="AK120" s="30"/>
      <c r="AL120" s="112" t="s">
        <v>652</v>
      </c>
      <c r="AM120" s="109"/>
      <c r="AN120" s="112" t="s">
        <v>653</v>
      </c>
      <c r="AO120" s="110" t="s">
        <v>534</v>
      </c>
      <c r="AP120" s="112">
        <v>261</v>
      </c>
      <c r="AQ120"/>
      <c r="AR120"/>
      <c r="AS120"/>
      <c r="AT120"/>
      <c r="AU120"/>
      <c r="AV120"/>
    </row>
    <row r="121" spans="1:48" s="267" customFormat="1" ht="24.75" customHeight="1" x14ac:dyDescent="0.25">
      <c r="A121" s="1015"/>
      <c r="B121" s="684" t="s">
        <v>3086</v>
      </c>
      <c r="C121" s="752"/>
      <c r="D121" s="752"/>
      <c r="E121" s="753"/>
      <c r="F121" s="585"/>
      <c r="G121" s="585"/>
      <c r="H121" s="223">
        <f>F121+G121</f>
        <v>0</v>
      </c>
      <c r="I121" s="180"/>
      <c r="J121" s="180"/>
      <c r="K121" s="180"/>
      <c r="L121" s="180"/>
      <c r="M121" s="180"/>
      <c r="N121" s="180"/>
      <c r="O121" s="180"/>
      <c r="P121" s="209"/>
      <c r="Q121" s="155"/>
      <c r="R121" s="156"/>
      <c r="S121" s="156"/>
      <c r="T121" s="156"/>
      <c r="U121" s="156"/>
      <c r="V121" s="156"/>
      <c r="W121" s="156"/>
      <c r="X121" s="156"/>
      <c r="Y121" s="156"/>
      <c r="Z121" s="156"/>
      <c r="AA121" s="97"/>
      <c r="AB121" s="97"/>
      <c r="AC121" s="97"/>
      <c r="AD121" s="97"/>
      <c r="AE121" s="97"/>
      <c r="AF121" s="93"/>
      <c r="AG121" s="93"/>
      <c r="AH121" s="93"/>
      <c r="AI121" s="30"/>
      <c r="AJ121" s="30"/>
      <c r="AK121" s="30"/>
      <c r="AL121" s="112" t="s">
        <v>655</v>
      </c>
      <c r="AM121" s="109"/>
      <c r="AN121" s="112" t="s">
        <v>656</v>
      </c>
      <c r="AO121" s="110" t="s">
        <v>537</v>
      </c>
      <c r="AP121" s="112" t="s">
        <v>658</v>
      </c>
      <c r="AQ121"/>
      <c r="AR121"/>
      <c r="AS121"/>
      <c r="AT121"/>
      <c r="AU121"/>
      <c r="AV121"/>
    </row>
    <row r="122" spans="1:48" s="267" customFormat="1" ht="23.45" customHeight="1" thickBot="1" x14ac:dyDescent="0.3">
      <c r="A122" s="1015"/>
      <c r="B122" s="602" t="s">
        <v>2948</v>
      </c>
      <c r="C122" s="750"/>
      <c r="D122" s="750"/>
      <c r="E122" s="751"/>
      <c r="F122" s="249">
        <f>SUM(F118:F121)</f>
        <v>0</v>
      </c>
      <c r="G122" s="575">
        <f>SUM(G118:G121)</f>
        <v>0</v>
      </c>
      <c r="H122" s="263">
        <f>SUM(H118:H121)</f>
        <v>0</v>
      </c>
      <c r="I122" s="180"/>
      <c r="J122" s="180"/>
      <c r="K122" s="180"/>
      <c r="L122" s="180"/>
      <c r="M122" s="180"/>
      <c r="N122" s="180"/>
      <c r="O122" s="180"/>
      <c r="P122" s="209"/>
      <c r="Q122" s="155"/>
      <c r="R122" s="156"/>
      <c r="S122" s="156"/>
      <c r="T122" s="156"/>
      <c r="U122" s="156"/>
      <c r="V122" s="156"/>
      <c r="W122" s="156"/>
      <c r="X122" s="156"/>
      <c r="Y122" s="156"/>
      <c r="Z122" s="156"/>
      <c r="AA122" s="97"/>
      <c r="AB122" s="97"/>
      <c r="AC122" s="97"/>
      <c r="AD122" s="97"/>
      <c r="AE122" s="97"/>
      <c r="AF122" s="93"/>
      <c r="AG122" s="93"/>
      <c r="AH122" s="93"/>
      <c r="AI122" s="30"/>
      <c r="AJ122" s="30"/>
      <c r="AK122" s="30"/>
      <c r="AL122" s="112" t="s">
        <v>659</v>
      </c>
      <c r="AM122" s="109"/>
      <c r="AN122" s="112" t="s">
        <v>660</v>
      </c>
      <c r="AO122" s="110" t="s">
        <v>785</v>
      </c>
      <c r="AP122" s="112" t="s">
        <v>662</v>
      </c>
      <c r="AQ122"/>
      <c r="AR122"/>
      <c r="AS122"/>
      <c r="AT122"/>
      <c r="AU122"/>
      <c r="AV122"/>
    </row>
    <row r="123" spans="1:48" ht="45" customHeight="1" thickBot="1" x14ac:dyDescent="0.3">
      <c r="A123" s="1015"/>
      <c r="B123" s="105" t="s">
        <v>3087</v>
      </c>
      <c r="C123" s="957" t="s">
        <v>3088</v>
      </c>
      <c r="D123" s="957"/>
      <c r="E123" s="958"/>
      <c r="F123" s="576" t="s">
        <v>2946</v>
      </c>
      <c r="G123" s="233" t="s">
        <v>2947</v>
      </c>
      <c r="H123" s="234" t="s">
        <v>2948</v>
      </c>
      <c r="I123" s="180"/>
      <c r="J123" s="180"/>
      <c r="K123" s="180"/>
      <c r="L123" s="180"/>
      <c r="M123" s="180"/>
      <c r="N123" s="180"/>
      <c r="O123" s="180"/>
      <c r="P123" s="209"/>
      <c r="Q123" s="155"/>
      <c r="AA123" s="97"/>
      <c r="AB123" s="97"/>
      <c r="AC123" s="97"/>
      <c r="AD123" s="97"/>
      <c r="AE123" s="97"/>
      <c r="AF123" s="93"/>
      <c r="AG123" s="93"/>
      <c r="AH123" s="93"/>
      <c r="AI123" s="30"/>
      <c r="AJ123" s="30"/>
      <c r="AK123" s="30"/>
      <c r="AL123" s="112" t="s">
        <v>663</v>
      </c>
      <c r="AM123" s="109"/>
      <c r="AN123" s="112" t="s">
        <v>664</v>
      </c>
      <c r="AO123" s="110" t="s">
        <v>563</v>
      </c>
      <c r="AP123" s="112">
        <v>100</v>
      </c>
      <c r="AQ123"/>
      <c r="AR123"/>
      <c r="AS123"/>
      <c r="AT123"/>
      <c r="AU123"/>
      <c r="AV123"/>
    </row>
    <row r="124" spans="1:48" ht="23.45" customHeight="1" thickBot="1" x14ac:dyDescent="0.3">
      <c r="A124" s="1015"/>
      <c r="B124" s="1023" t="s">
        <v>3089</v>
      </c>
      <c r="C124" s="1023"/>
      <c r="D124" s="1023"/>
      <c r="E124" s="1023"/>
      <c r="F124" s="268"/>
      <c r="G124" s="268"/>
      <c r="H124" s="269">
        <f>SUM(F124:G124)</f>
        <v>0</v>
      </c>
      <c r="I124" s="180"/>
      <c r="J124" s="180"/>
      <c r="K124" s="180"/>
      <c r="L124" s="180"/>
      <c r="M124" s="180"/>
      <c r="N124" s="180"/>
      <c r="O124" s="180"/>
      <c r="P124" s="209"/>
      <c r="Q124" s="155"/>
      <c r="AA124" s="97"/>
      <c r="AB124" s="97"/>
      <c r="AC124" s="97"/>
      <c r="AD124" s="97"/>
      <c r="AE124" s="97"/>
      <c r="AF124" s="93"/>
      <c r="AG124" s="93"/>
      <c r="AH124" s="93"/>
      <c r="AI124" s="30"/>
      <c r="AJ124" s="30"/>
      <c r="AK124" s="30"/>
      <c r="AL124" s="112" t="s">
        <v>666</v>
      </c>
      <c r="AM124" s="109"/>
      <c r="AN124" s="112" t="s">
        <v>667</v>
      </c>
      <c r="AO124" s="110" t="s">
        <v>566</v>
      </c>
      <c r="AP124" s="112">
        <v>101</v>
      </c>
      <c r="AQ124"/>
      <c r="AR124"/>
      <c r="AS124"/>
      <c r="AT124"/>
      <c r="AU124"/>
      <c r="AV124"/>
    </row>
    <row r="125" spans="1:48" ht="23.45" customHeight="1" thickBot="1" x14ac:dyDescent="0.3">
      <c r="A125" s="1015"/>
      <c r="B125" s="270" t="s">
        <v>3090</v>
      </c>
      <c r="C125" s="271"/>
      <c r="D125" s="271"/>
      <c r="E125" s="272"/>
      <c r="F125" s="273" t="s">
        <v>2946</v>
      </c>
      <c r="G125" s="17" t="s">
        <v>2947</v>
      </c>
      <c r="H125" s="17" t="s">
        <v>2948</v>
      </c>
      <c r="I125" s="180"/>
      <c r="J125" s="180"/>
      <c r="K125" s="180"/>
      <c r="L125" s="180"/>
      <c r="M125" s="180"/>
      <c r="N125" s="180"/>
      <c r="O125" s="180"/>
      <c r="P125" s="209"/>
      <c r="Q125" s="155"/>
      <c r="AA125" s="97"/>
      <c r="AB125" s="97"/>
      <c r="AC125" s="97"/>
      <c r="AD125" s="97"/>
      <c r="AE125" s="97"/>
      <c r="AF125" s="93"/>
      <c r="AG125" s="93"/>
      <c r="AH125" s="93"/>
      <c r="AI125" s="30"/>
      <c r="AJ125" s="30"/>
      <c r="AK125" s="30"/>
      <c r="AL125" s="112" t="s">
        <v>669</v>
      </c>
      <c r="AM125" s="109"/>
      <c r="AN125" s="112" t="s">
        <v>670</v>
      </c>
      <c r="AO125" s="110" t="s">
        <v>570</v>
      </c>
      <c r="AP125" s="112">
        <v>103</v>
      </c>
      <c r="AQ125"/>
      <c r="AR125"/>
      <c r="AS125"/>
      <c r="AT125"/>
      <c r="AU125"/>
      <c r="AV125"/>
    </row>
    <row r="126" spans="1:48" ht="23.45" customHeight="1" x14ac:dyDescent="0.2">
      <c r="A126" s="1015"/>
      <c r="B126" s="754" t="s">
        <v>3091</v>
      </c>
      <c r="C126" s="755"/>
      <c r="D126" s="755"/>
      <c r="E126" s="756"/>
      <c r="F126" s="704"/>
      <c r="G126" s="704"/>
      <c r="H126" s="705"/>
      <c r="I126" s="180"/>
      <c r="J126" s="180"/>
      <c r="K126" s="180"/>
      <c r="L126" s="180"/>
      <c r="M126" s="180"/>
      <c r="N126" s="180"/>
      <c r="O126" s="180"/>
      <c r="P126" s="209"/>
      <c r="Q126" s="155"/>
      <c r="AA126" s="97"/>
      <c r="AB126" s="97"/>
      <c r="AC126" s="97"/>
      <c r="AD126" s="97"/>
      <c r="AE126" s="97"/>
      <c r="AF126" s="93"/>
      <c r="AG126" s="93"/>
      <c r="AH126" s="93"/>
      <c r="AI126" s="30"/>
      <c r="AJ126" s="30"/>
      <c r="AK126" s="30"/>
      <c r="AL126" s="112" t="s">
        <v>672</v>
      </c>
      <c r="AM126" s="109"/>
      <c r="AN126" s="112" t="s">
        <v>673</v>
      </c>
      <c r="AO126" s="110" t="s">
        <v>574</v>
      </c>
      <c r="AP126" s="112" t="s">
        <v>675</v>
      </c>
      <c r="AQ126"/>
      <c r="AR126"/>
      <c r="AS126"/>
      <c r="AT126"/>
      <c r="AU126"/>
      <c r="AV126"/>
    </row>
    <row r="127" spans="1:48" ht="23.45" customHeight="1" x14ac:dyDescent="0.2">
      <c r="A127" s="1015"/>
      <c r="B127" s="684" t="s">
        <v>3189</v>
      </c>
      <c r="C127" s="757"/>
      <c r="D127" s="757"/>
      <c r="E127" s="758"/>
      <c r="F127" s="585"/>
      <c r="G127" s="585"/>
      <c r="H127" s="223">
        <f t="shared" ref="H127:H136" si="12">F127+G127</f>
        <v>0</v>
      </c>
      <c r="I127" s="180"/>
      <c r="J127" s="180"/>
      <c r="K127" s="180"/>
      <c r="L127" s="180"/>
      <c r="M127" s="180"/>
      <c r="N127" s="180"/>
      <c r="O127" s="180"/>
      <c r="P127" s="209"/>
      <c r="Q127" s="155"/>
      <c r="AA127" s="97"/>
      <c r="AB127" s="97"/>
      <c r="AC127" s="97"/>
      <c r="AD127" s="97"/>
      <c r="AE127" s="97"/>
      <c r="AF127" s="93"/>
      <c r="AG127" s="93"/>
      <c r="AH127" s="93"/>
      <c r="AI127" s="30"/>
      <c r="AJ127" s="30"/>
      <c r="AK127" s="30"/>
      <c r="AL127" s="112" t="s">
        <v>676</v>
      </c>
      <c r="AM127" s="109"/>
      <c r="AN127" s="112" t="s">
        <v>677</v>
      </c>
      <c r="AO127" s="110" t="s">
        <v>577</v>
      </c>
      <c r="AP127" s="112" t="s">
        <v>679</v>
      </c>
      <c r="AQ127"/>
      <c r="AR127"/>
      <c r="AS127"/>
      <c r="AT127"/>
      <c r="AU127"/>
      <c r="AV127"/>
    </row>
    <row r="128" spans="1:48" ht="23.45" customHeight="1" x14ac:dyDescent="0.2">
      <c r="A128" s="1015"/>
      <c r="B128" s="684" t="s">
        <v>3093</v>
      </c>
      <c r="C128" s="757"/>
      <c r="D128" s="757"/>
      <c r="E128" s="758"/>
      <c r="F128" s="585"/>
      <c r="G128" s="585"/>
      <c r="H128" s="223">
        <f t="shared" si="12"/>
        <v>0</v>
      </c>
      <c r="I128" s="23"/>
      <c r="J128" s="23"/>
      <c r="K128" s="180"/>
      <c r="L128" s="180"/>
      <c r="M128" s="180"/>
      <c r="N128" s="180"/>
      <c r="O128" s="180"/>
      <c r="P128" s="209"/>
      <c r="Q128" s="155"/>
      <c r="AA128" s="97"/>
      <c r="AB128" s="97"/>
      <c r="AC128" s="97"/>
      <c r="AD128" s="97"/>
      <c r="AE128" s="97"/>
      <c r="AF128" s="93"/>
      <c r="AG128" s="93"/>
      <c r="AH128" s="93"/>
      <c r="AI128" s="30"/>
      <c r="AJ128" s="30"/>
      <c r="AK128" s="30"/>
      <c r="AL128" s="112" t="s">
        <v>680</v>
      </c>
      <c r="AM128" s="109"/>
      <c r="AN128" s="112" t="s">
        <v>681</v>
      </c>
      <c r="AO128" s="110" t="s">
        <v>580</v>
      </c>
      <c r="AP128" s="112" t="s">
        <v>683</v>
      </c>
      <c r="AQ128"/>
      <c r="AR128"/>
      <c r="AS128"/>
      <c r="AT128"/>
      <c r="AU128"/>
      <c r="AV128"/>
    </row>
    <row r="129" spans="1:77" ht="23.45" customHeight="1" x14ac:dyDescent="0.2">
      <c r="A129" s="1015"/>
      <c r="B129" s="684" t="s">
        <v>3094</v>
      </c>
      <c r="C129" s="757"/>
      <c r="D129" s="757"/>
      <c r="E129" s="758"/>
      <c r="F129" s="585"/>
      <c r="G129" s="585"/>
      <c r="H129" s="223">
        <f t="shared" si="12"/>
        <v>0</v>
      </c>
      <c r="I129" s="23"/>
      <c r="J129" s="23"/>
      <c r="K129" s="180"/>
      <c r="L129" s="180"/>
      <c r="M129" s="180"/>
      <c r="N129" s="180"/>
      <c r="O129" s="180"/>
      <c r="P129" s="209"/>
      <c r="Q129" s="155"/>
      <c r="AA129" s="97"/>
      <c r="AB129" s="97"/>
      <c r="AC129" s="97"/>
      <c r="AD129" s="97"/>
      <c r="AE129" s="97"/>
      <c r="AF129" s="93"/>
      <c r="AG129" s="93"/>
      <c r="AH129" s="93"/>
      <c r="AI129" s="30"/>
      <c r="AJ129" s="30"/>
      <c r="AK129" s="30"/>
      <c r="AL129" s="112" t="s">
        <v>684</v>
      </c>
      <c r="AM129" s="109"/>
      <c r="AN129" s="112" t="s">
        <v>685</v>
      </c>
      <c r="AO129" s="110" t="s">
        <v>583</v>
      </c>
      <c r="AP129" s="112" t="s">
        <v>687</v>
      </c>
      <c r="AQ129"/>
      <c r="AR129"/>
      <c r="AS129"/>
      <c r="AT129"/>
      <c r="AU129"/>
      <c r="AV129"/>
    </row>
    <row r="130" spans="1:77" ht="23.45" customHeight="1" x14ac:dyDescent="0.2">
      <c r="A130" s="1015"/>
      <c r="B130" s="684" t="s">
        <v>3095</v>
      </c>
      <c r="C130" s="757"/>
      <c r="D130" s="757"/>
      <c r="E130" s="758"/>
      <c r="F130" s="585"/>
      <c r="G130" s="585"/>
      <c r="H130" s="223">
        <f t="shared" si="12"/>
        <v>0</v>
      </c>
      <c r="I130" s="23"/>
      <c r="J130" s="23"/>
      <c r="K130" s="180"/>
      <c r="L130" s="180"/>
      <c r="M130" s="180"/>
      <c r="N130" s="180"/>
      <c r="O130" s="180"/>
      <c r="P130" s="209"/>
      <c r="Q130" s="155"/>
      <c r="AA130" s="97"/>
      <c r="AB130" s="97"/>
      <c r="AC130" s="97"/>
      <c r="AD130" s="97"/>
      <c r="AE130" s="97"/>
      <c r="AF130" s="93"/>
      <c r="AG130" s="93"/>
      <c r="AH130" s="93"/>
      <c r="AI130" s="30"/>
      <c r="AJ130" s="30"/>
      <c r="AK130" s="30"/>
      <c r="AL130" s="112" t="s">
        <v>688</v>
      </c>
      <c r="AM130" s="109"/>
      <c r="AN130" s="112" t="s">
        <v>689</v>
      </c>
      <c r="AO130" s="110" t="s">
        <v>586</v>
      </c>
      <c r="AP130" s="112" t="s">
        <v>691</v>
      </c>
      <c r="AQ130"/>
      <c r="AR130"/>
      <c r="AS130"/>
      <c r="AT130"/>
      <c r="AU130"/>
      <c r="AV130"/>
    </row>
    <row r="131" spans="1:77" ht="23.45" customHeight="1" x14ac:dyDescent="0.2">
      <c r="A131" s="1015"/>
      <c r="B131" s="684" t="s">
        <v>3096</v>
      </c>
      <c r="C131" s="757"/>
      <c r="D131" s="757"/>
      <c r="E131" s="758"/>
      <c r="F131" s="585"/>
      <c r="G131" s="585"/>
      <c r="H131" s="223">
        <f t="shared" si="12"/>
        <v>0</v>
      </c>
      <c r="I131" s="23"/>
      <c r="J131" s="23"/>
      <c r="K131" s="180"/>
      <c r="L131" s="180"/>
      <c r="M131" s="180"/>
      <c r="N131" s="180"/>
      <c r="O131" s="180"/>
      <c r="P131" s="209"/>
      <c r="Q131" s="155"/>
      <c r="AA131" s="97"/>
      <c r="AB131" s="97"/>
      <c r="AC131" s="97"/>
      <c r="AD131" s="97"/>
      <c r="AE131" s="97"/>
      <c r="AF131" s="93"/>
      <c r="AG131" s="93"/>
      <c r="AH131" s="93"/>
      <c r="AI131" s="30"/>
      <c r="AJ131" s="30"/>
      <c r="AK131" s="30"/>
      <c r="AL131" s="112" t="s">
        <v>692</v>
      </c>
      <c r="AM131" s="109"/>
      <c r="AN131" s="112" t="s">
        <v>693</v>
      </c>
      <c r="AO131" s="110" t="s">
        <v>590</v>
      </c>
      <c r="AP131" s="112">
        <v>130</v>
      </c>
      <c r="AQ131"/>
      <c r="AR131"/>
      <c r="AS131"/>
      <c r="AT131"/>
      <c r="AU131"/>
      <c r="AV131"/>
    </row>
    <row r="132" spans="1:77" ht="23.45" customHeight="1" x14ac:dyDescent="0.2">
      <c r="A132" s="1015"/>
      <c r="B132" s="684" t="s">
        <v>3097</v>
      </c>
      <c r="C132" s="757"/>
      <c r="D132" s="757"/>
      <c r="E132" s="758"/>
      <c r="F132" s="585"/>
      <c r="G132" s="585"/>
      <c r="H132" s="223">
        <f t="shared" si="12"/>
        <v>0</v>
      </c>
      <c r="I132" s="23"/>
      <c r="J132" s="23"/>
      <c r="K132" s="180"/>
      <c r="L132" s="180"/>
      <c r="M132" s="180"/>
      <c r="N132" s="180"/>
      <c r="O132" s="180"/>
      <c r="P132" s="209"/>
      <c r="Q132" s="155"/>
      <c r="AA132" s="97"/>
      <c r="AB132" s="97"/>
      <c r="AC132" s="97"/>
      <c r="AD132" s="97"/>
      <c r="AE132" s="97"/>
      <c r="AF132" s="93"/>
      <c r="AG132" s="93"/>
      <c r="AH132" s="93"/>
      <c r="AI132" s="30"/>
      <c r="AJ132" s="30"/>
      <c r="AK132" s="30"/>
      <c r="AL132" s="112" t="s">
        <v>695</v>
      </c>
      <c r="AM132" s="109"/>
      <c r="AN132" s="112" t="s">
        <v>696</v>
      </c>
      <c r="AO132" s="110" t="s">
        <v>593</v>
      </c>
      <c r="AP132" s="112">
        <v>131</v>
      </c>
      <c r="AQ132"/>
      <c r="AR132"/>
      <c r="AS132"/>
      <c r="AT132"/>
      <c r="AU132"/>
      <c r="AV132"/>
    </row>
    <row r="133" spans="1:77" ht="23.45" customHeight="1" x14ac:dyDescent="0.2">
      <c r="A133" s="1015"/>
      <c r="B133" s="684" t="s">
        <v>3098</v>
      </c>
      <c r="C133" s="759"/>
      <c r="D133" s="759"/>
      <c r="E133" s="702"/>
      <c r="F133" s="585"/>
      <c r="G133" s="585"/>
      <c r="H133" s="223">
        <f t="shared" si="12"/>
        <v>0</v>
      </c>
      <c r="I133" s="23"/>
      <c r="J133" s="23"/>
      <c r="K133" s="180"/>
      <c r="L133" s="180"/>
      <c r="M133" s="180"/>
      <c r="N133" s="180"/>
      <c r="O133" s="180"/>
      <c r="P133" s="209"/>
      <c r="Q133" s="155"/>
      <c r="AA133" s="97"/>
      <c r="AB133" s="97"/>
      <c r="AC133" s="97"/>
      <c r="AD133" s="97"/>
      <c r="AE133" s="97"/>
      <c r="AF133" s="93"/>
      <c r="AG133" s="93"/>
      <c r="AH133" s="93"/>
      <c r="AI133" s="30"/>
      <c r="AJ133" s="30"/>
      <c r="AK133" s="30"/>
      <c r="AL133" s="112" t="s">
        <v>698</v>
      </c>
      <c r="AM133" s="109"/>
      <c r="AN133" s="112" t="s">
        <v>699</v>
      </c>
      <c r="AO133" s="110" t="s">
        <v>596</v>
      </c>
      <c r="AP133" s="112">
        <v>134</v>
      </c>
      <c r="AQ133"/>
      <c r="AR133"/>
      <c r="AS133"/>
      <c r="AT133"/>
      <c r="AU133"/>
      <c r="AV133"/>
    </row>
    <row r="134" spans="1:77" ht="23.45" customHeight="1" x14ac:dyDescent="0.2">
      <c r="A134" s="1015"/>
      <c r="B134" s="685" t="s">
        <v>3099</v>
      </c>
      <c r="C134" s="759"/>
      <c r="D134" s="759"/>
      <c r="E134" s="702"/>
      <c r="F134" s="585"/>
      <c r="G134" s="585"/>
      <c r="H134" s="223">
        <f t="shared" si="12"/>
        <v>0</v>
      </c>
      <c r="I134" s="23"/>
      <c r="J134" s="23"/>
      <c r="K134" s="180"/>
      <c r="L134" s="180"/>
      <c r="M134" s="180"/>
      <c r="N134" s="180"/>
      <c r="O134" s="180"/>
      <c r="P134" s="209"/>
      <c r="Q134" s="155"/>
      <c r="AA134" s="97"/>
      <c r="AB134" s="97"/>
      <c r="AC134" s="97"/>
      <c r="AD134" s="97"/>
      <c r="AE134" s="97"/>
      <c r="AF134" s="93"/>
      <c r="AG134" s="93"/>
      <c r="AH134" s="93"/>
      <c r="AI134" s="30"/>
      <c r="AJ134" s="30"/>
      <c r="AK134" s="30"/>
      <c r="AL134" s="112" t="s">
        <v>701</v>
      </c>
      <c r="AM134" s="109"/>
      <c r="AN134" s="112" t="s">
        <v>702</v>
      </c>
      <c r="AO134" s="110" t="s">
        <v>600</v>
      </c>
      <c r="AP134" s="112" t="s">
        <v>704</v>
      </c>
      <c r="AQ134"/>
      <c r="AR134"/>
      <c r="AS134"/>
      <c r="AT134"/>
      <c r="AU134"/>
      <c r="AV134"/>
    </row>
    <row r="135" spans="1:77" s="267" customFormat="1" ht="23.45" customHeight="1" x14ac:dyDescent="0.2">
      <c r="A135" s="1015"/>
      <c r="B135" s="685" t="s">
        <v>3099</v>
      </c>
      <c r="C135" s="759"/>
      <c r="D135" s="759"/>
      <c r="E135" s="702"/>
      <c r="F135" s="585"/>
      <c r="G135" s="585"/>
      <c r="H135" s="223">
        <f t="shared" si="12"/>
        <v>0</v>
      </c>
      <c r="I135" s="23"/>
      <c r="J135" s="23"/>
      <c r="K135" s="180"/>
      <c r="L135" s="180"/>
      <c r="M135" s="180"/>
      <c r="N135" s="180"/>
      <c r="O135" s="180"/>
      <c r="P135" s="209"/>
      <c r="Q135" s="155"/>
      <c r="R135" s="156"/>
      <c r="S135" s="156"/>
      <c r="T135" s="156"/>
      <c r="U135" s="156"/>
      <c r="V135" s="156"/>
      <c r="W135" s="156"/>
      <c r="X135" s="156"/>
      <c r="Y135" s="156"/>
      <c r="Z135" s="156"/>
      <c r="AA135" s="97"/>
      <c r="AB135" s="97"/>
      <c r="AC135" s="97"/>
      <c r="AD135" s="97"/>
      <c r="AE135" s="97"/>
      <c r="AF135" s="93"/>
      <c r="AG135" s="93"/>
      <c r="AH135" s="93"/>
      <c r="AI135" s="30"/>
      <c r="AJ135" s="30"/>
      <c r="AK135" s="30"/>
      <c r="AL135" s="112" t="s">
        <v>705</v>
      </c>
      <c r="AM135" s="109"/>
      <c r="AN135" s="112" t="s">
        <v>706</v>
      </c>
      <c r="AO135" s="110" t="s">
        <v>787</v>
      </c>
      <c r="AP135" s="112" t="s">
        <v>708</v>
      </c>
      <c r="AQ135"/>
      <c r="AR135"/>
      <c r="AS135"/>
      <c r="AT135"/>
      <c r="AU135"/>
      <c r="AV135"/>
      <c r="AW135" s="156"/>
      <c r="AX135" s="156"/>
      <c r="AY135" s="156"/>
      <c r="AZ135" s="156"/>
      <c r="BA135" s="156"/>
      <c r="BB135" s="156"/>
      <c r="BC135" s="156"/>
      <c r="BD135" s="156"/>
      <c r="BE135" s="156"/>
    </row>
    <row r="136" spans="1:77" s="267" customFormat="1" ht="23.45" customHeight="1" x14ac:dyDescent="0.25">
      <c r="A136" s="1015"/>
      <c r="B136" s="823" t="s">
        <v>2948</v>
      </c>
      <c r="C136" s="230"/>
      <c r="D136" s="230"/>
      <c r="E136" s="223"/>
      <c r="F136" s="230">
        <f>SUM(F127:F135)</f>
        <v>0</v>
      </c>
      <c r="G136" s="230">
        <f>SUM(G127:G135)</f>
        <v>0</v>
      </c>
      <c r="H136" s="223">
        <f t="shared" si="12"/>
        <v>0</v>
      </c>
      <c r="I136" s="202"/>
      <c r="J136" s="23"/>
      <c r="K136" s="180"/>
      <c r="L136" s="180"/>
      <c r="M136" s="180"/>
      <c r="N136" s="180"/>
      <c r="O136" s="180"/>
      <c r="P136" s="209"/>
      <c r="Q136" s="155"/>
      <c r="R136" s="156"/>
      <c r="S136" s="156"/>
      <c r="T136" s="156"/>
      <c r="U136" s="156"/>
      <c r="V136" s="156"/>
      <c r="W136" s="156"/>
      <c r="X136" s="156"/>
      <c r="Y136" s="156"/>
      <c r="Z136" s="156"/>
      <c r="AA136" s="97"/>
      <c r="AB136" s="97"/>
      <c r="AC136" s="97"/>
      <c r="AD136" s="97"/>
      <c r="AE136" s="97"/>
      <c r="AF136" s="93"/>
      <c r="AG136" s="93"/>
      <c r="AH136" s="93"/>
      <c r="AI136" s="30"/>
      <c r="AJ136" s="30"/>
      <c r="AK136" s="30"/>
      <c r="AL136" s="112" t="s">
        <v>709</v>
      </c>
      <c r="AM136" s="109"/>
      <c r="AN136" s="112" t="s">
        <v>710</v>
      </c>
      <c r="AO136" s="110" t="s">
        <v>607</v>
      </c>
      <c r="AP136" s="112">
        <v>428</v>
      </c>
      <c r="AQ136"/>
      <c r="AR136"/>
      <c r="AS136"/>
      <c r="AT136"/>
      <c r="AU136"/>
      <c r="AV136"/>
      <c r="AW136" s="156"/>
      <c r="AX136" s="156"/>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c r="BX136" s="156"/>
      <c r="BY136" s="156"/>
    </row>
    <row r="137" spans="1:77" ht="23.45" customHeight="1" x14ac:dyDescent="0.25">
      <c r="A137" s="1015"/>
      <c r="B137" s="1025" t="s">
        <v>3100</v>
      </c>
      <c r="C137" s="1025"/>
      <c r="D137" s="1025"/>
      <c r="E137" s="1025"/>
      <c r="F137" s="693" t="s">
        <v>2946</v>
      </c>
      <c r="G137" s="693" t="s">
        <v>2947</v>
      </c>
      <c r="H137" s="587" t="s">
        <v>2948</v>
      </c>
      <c r="I137" s="202"/>
      <c r="J137" s="23"/>
      <c r="K137" s="180"/>
      <c r="L137" s="180"/>
      <c r="M137" s="180"/>
      <c r="N137" s="180"/>
      <c r="O137" s="180"/>
      <c r="P137" s="209"/>
      <c r="Q137" s="155"/>
      <c r="AA137" s="97"/>
      <c r="AB137" s="97"/>
      <c r="AC137" s="97"/>
      <c r="AD137" s="97"/>
      <c r="AE137" s="97"/>
      <c r="AF137" s="93"/>
      <c r="AG137" s="93"/>
      <c r="AH137" s="93"/>
      <c r="AI137" s="30"/>
      <c r="AJ137" s="30"/>
      <c r="AK137" s="30"/>
      <c r="AL137" s="30"/>
      <c r="AM137" s="109"/>
      <c r="AN137" s="112" t="s">
        <v>712</v>
      </c>
      <c r="AO137" s="110" t="s">
        <v>611</v>
      </c>
      <c r="AP137" s="112">
        <v>429</v>
      </c>
      <c r="AQ137"/>
      <c r="AR137"/>
      <c r="AS137"/>
      <c r="AT137"/>
      <c r="AU137"/>
      <c r="AV137"/>
      <c r="BF137" s="267"/>
      <c r="BG137" s="267"/>
      <c r="BH137" s="267"/>
      <c r="BI137" s="267"/>
      <c r="BJ137" s="267"/>
      <c r="BK137" s="267"/>
      <c r="BL137" s="267"/>
      <c r="BM137" s="267"/>
      <c r="BN137" s="267"/>
      <c r="BO137" s="267"/>
      <c r="BP137" s="267"/>
      <c r="BQ137" s="267"/>
      <c r="BR137" s="267"/>
      <c r="BS137" s="267"/>
      <c r="BT137" s="267"/>
      <c r="BU137" s="267"/>
      <c r="BV137" s="267"/>
      <c r="BW137" s="267"/>
      <c r="BX137" s="267"/>
      <c r="BY137" s="267"/>
    </row>
    <row r="138" spans="1:77" ht="23.45" customHeight="1" x14ac:dyDescent="0.25">
      <c r="A138" s="1015"/>
      <c r="B138" s="1023" t="s">
        <v>3101</v>
      </c>
      <c r="C138" s="1023"/>
      <c r="D138" s="1023"/>
      <c r="E138" s="1023"/>
      <c r="F138" s="285"/>
      <c r="G138" s="285"/>
      <c r="H138" s="286">
        <f>SUM(F138:G138)</f>
        <v>0</v>
      </c>
      <c r="I138" s="202"/>
      <c r="J138" s="202"/>
      <c r="K138" s="180"/>
      <c r="L138" s="180"/>
      <c r="M138" s="180"/>
      <c r="N138" s="180"/>
      <c r="O138" s="180"/>
      <c r="P138" s="209"/>
      <c r="Q138" s="155"/>
      <c r="AA138" s="97"/>
      <c r="AB138" s="97"/>
      <c r="AC138" s="97"/>
      <c r="AD138" s="97"/>
      <c r="AE138" s="97"/>
      <c r="AF138" s="93"/>
      <c r="AG138" s="93"/>
      <c r="AH138" s="93"/>
      <c r="AI138" s="30"/>
      <c r="AJ138" s="30"/>
      <c r="AK138" s="30"/>
      <c r="AL138" s="30"/>
      <c r="AM138" s="109"/>
      <c r="AN138" s="112" t="s">
        <v>714</v>
      </c>
      <c r="AO138" s="110" t="s">
        <v>615</v>
      </c>
      <c r="AP138" s="112" t="s">
        <v>716</v>
      </c>
      <c r="AQ138"/>
      <c r="AR138"/>
      <c r="AS138"/>
      <c r="AT138"/>
      <c r="AU138"/>
      <c r="AV138"/>
    </row>
    <row r="139" spans="1:77" ht="23.45" customHeight="1" x14ac:dyDescent="0.2">
      <c r="A139" s="1015"/>
      <c r="B139" s="821" t="s">
        <v>3102</v>
      </c>
      <c r="C139" s="1067"/>
      <c r="D139" s="1067"/>
      <c r="E139" s="1067"/>
      <c r="F139" s="690" t="s">
        <v>2946</v>
      </c>
      <c r="G139" s="690" t="s">
        <v>2947</v>
      </c>
      <c r="H139" s="690" t="s">
        <v>2948</v>
      </c>
      <c r="I139" s="202"/>
      <c r="J139" s="202"/>
      <c r="K139" s="180"/>
      <c r="L139" s="180"/>
      <c r="M139" s="180"/>
      <c r="N139" s="180"/>
      <c r="O139" s="180"/>
      <c r="P139" s="209"/>
      <c r="Q139" s="155"/>
      <c r="AA139" s="97"/>
      <c r="AB139" s="97"/>
      <c r="AC139" s="97"/>
      <c r="AD139" s="97"/>
      <c r="AE139" s="97"/>
      <c r="AF139" s="93"/>
      <c r="AG139" s="93"/>
      <c r="AH139" s="93"/>
      <c r="AI139" s="30"/>
      <c r="AJ139" s="30"/>
      <c r="AK139" s="30"/>
      <c r="AL139" s="30"/>
      <c r="AM139" s="109"/>
      <c r="AN139" s="112" t="s">
        <v>717</v>
      </c>
      <c r="AO139" s="110" t="s">
        <v>803</v>
      </c>
      <c r="AP139" s="112" t="s">
        <v>716</v>
      </c>
      <c r="AQ139"/>
      <c r="AR139"/>
      <c r="AS139"/>
      <c r="AT139"/>
      <c r="AU139"/>
      <c r="AV139"/>
    </row>
    <row r="140" spans="1:77" ht="23.45" customHeight="1" x14ac:dyDescent="0.2">
      <c r="A140" s="1015"/>
      <c r="B140" s="760" t="s">
        <v>3103</v>
      </c>
      <c r="C140" s="1068"/>
      <c r="D140" s="1068"/>
      <c r="E140" s="1068"/>
      <c r="F140" s="761"/>
      <c r="G140" s="761"/>
      <c r="H140" s="762"/>
      <c r="I140" s="202"/>
      <c r="J140" s="202"/>
      <c r="K140" s="180"/>
      <c r="L140" s="180"/>
      <c r="M140" s="180"/>
      <c r="N140" s="180"/>
      <c r="O140" s="180"/>
      <c r="P140" s="209"/>
      <c r="Q140" s="155"/>
      <c r="AA140" s="97"/>
      <c r="AB140" s="97"/>
      <c r="AC140" s="97"/>
      <c r="AD140" s="97"/>
      <c r="AE140" s="97"/>
      <c r="AF140" s="93"/>
      <c r="AG140" s="93"/>
      <c r="AH140" s="93"/>
      <c r="AI140" s="30"/>
      <c r="AJ140" s="30"/>
      <c r="AK140" s="30"/>
      <c r="AL140" s="30"/>
      <c r="AM140" s="109"/>
      <c r="AN140" s="112" t="s">
        <v>718</v>
      </c>
      <c r="AO140" s="110" t="s">
        <v>619</v>
      </c>
      <c r="AP140" s="112">
        <v>431</v>
      </c>
      <c r="AQ140"/>
      <c r="AR140"/>
      <c r="AS140"/>
      <c r="AT140"/>
      <c r="AU140"/>
      <c r="AV140"/>
    </row>
    <row r="141" spans="1:77" ht="23.45" customHeight="1" x14ac:dyDescent="0.2">
      <c r="A141" s="1015"/>
      <c r="B141" s="684" t="s">
        <v>3104</v>
      </c>
      <c r="C141" s="757"/>
      <c r="D141" s="757"/>
      <c r="E141" s="758"/>
      <c r="F141" s="585"/>
      <c r="G141" s="585"/>
      <c r="H141" s="223">
        <f t="shared" ref="H141:H151" si="13">F141+G141</f>
        <v>0</v>
      </c>
      <c r="I141" s="23"/>
      <c r="J141" s="23"/>
      <c r="K141" s="180"/>
      <c r="L141" s="180"/>
      <c r="M141" s="180"/>
      <c r="N141" s="180"/>
      <c r="O141" s="180"/>
      <c r="P141" s="209"/>
      <c r="Q141" s="155"/>
      <c r="AA141" s="97"/>
      <c r="AB141" s="97"/>
      <c r="AC141" s="97"/>
      <c r="AD141" s="97"/>
      <c r="AE141" s="97"/>
      <c r="AF141" s="93"/>
      <c r="AG141" s="93"/>
      <c r="AH141" s="93"/>
      <c r="AI141" s="30"/>
      <c r="AJ141" s="30"/>
      <c r="AK141" s="30"/>
      <c r="AL141" s="30"/>
      <c r="AM141" s="109"/>
      <c r="AN141" s="112" t="s">
        <v>720</v>
      </c>
      <c r="AO141" s="110" t="s">
        <v>623</v>
      </c>
      <c r="AP141" s="112">
        <v>432</v>
      </c>
      <c r="AQ141"/>
      <c r="AR141"/>
      <c r="AS141"/>
      <c r="AT141"/>
      <c r="AU141"/>
      <c r="AV141"/>
    </row>
    <row r="142" spans="1:77" ht="23.45" customHeight="1" x14ac:dyDescent="0.2">
      <c r="A142" s="1015"/>
      <c r="B142" s="684" t="s">
        <v>3105</v>
      </c>
      <c r="C142" s="757"/>
      <c r="D142" s="757"/>
      <c r="E142" s="758"/>
      <c r="F142" s="585"/>
      <c r="G142" s="585"/>
      <c r="H142" s="223">
        <f t="shared" si="13"/>
        <v>0</v>
      </c>
      <c r="I142" s="23"/>
      <c r="J142" s="23"/>
      <c r="K142" s="180"/>
      <c r="L142" s="180"/>
      <c r="M142" s="180"/>
      <c r="N142" s="180"/>
      <c r="O142" s="180"/>
      <c r="P142" s="209"/>
      <c r="Q142" s="155"/>
      <c r="AA142" s="97"/>
      <c r="AB142" s="97"/>
      <c r="AC142" s="97"/>
      <c r="AD142" s="97"/>
      <c r="AE142" s="97"/>
      <c r="AF142" s="93"/>
      <c r="AG142" s="93"/>
      <c r="AH142" s="93"/>
      <c r="AI142" s="30"/>
      <c r="AJ142" s="30"/>
      <c r="AK142" s="30"/>
      <c r="AL142" s="30"/>
      <c r="AM142" s="109"/>
      <c r="AN142" s="112" t="s">
        <v>722</v>
      </c>
      <c r="AO142" s="110" t="s">
        <v>627</v>
      </c>
      <c r="AP142" s="112">
        <v>433</v>
      </c>
      <c r="AQ142"/>
      <c r="AR142"/>
      <c r="AS142"/>
      <c r="AT142"/>
      <c r="AU142"/>
      <c r="AV142"/>
    </row>
    <row r="143" spans="1:77" ht="23.45" customHeight="1" x14ac:dyDescent="0.2">
      <c r="A143" s="1015"/>
      <c r="B143" s="684" t="s">
        <v>3106</v>
      </c>
      <c r="C143" s="757"/>
      <c r="D143" s="757"/>
      <c r="E143" s="758"/>
      <c r="F143" s="585"/>
      <c r="G143" s="585"/>
      <c r="H143" s="223">
        <f t="shared" si="13"/>
        <v>0</v>
      </c>
      <c r="I143" s="23"/>
      <c r="J143" s="23"/>
      <c r="K143" s="180"/>
      <c r="L143" s="180"/>
      <c r="M143" s="180"/>
      <c r="N143" s="180"/>
      <c r="O143" s="180"/>
      <c r="P143" s="209"/>
      <c r="Q143" s="155"/>
      <c r="AA143" s="97"/>
      <c r="AB143" s="97"/>
      <c r="AC143" s="97"/>
      <c r="AD143" s="97"/>
      <c r="AE143" s="97"/>
      <c r="AF143" s="93"/>
      <c r="AG143" s="93"/>
      <c r="AH143" s="93"/>
      <c r="AI143" s="30"/>
      <c r="AJ143" s="30"/>
      <c r="AK143" s="30"/>
      <c r="AL143" s="30"/>
      <c r="AM143" s="109"/>
      <c r="AN143" s="112" t="s">
        <v>724</v>
      </c>
      <c r="AO143" s="110" t="s">
        <v>631</v>
      </c>
      <c r="AP143" s="112">
        <v>434</v>
      </c>
      <c r="AQ143"/>
      <c r="AR143"/>
      <c r="AS143"/>
      <c r="AT143"/>
      <c r="AU143"/>
      <c r="AV143"/>
    </row>
    <row r="144" spans="1:77" ht="23.45" customHeight="1" x14ac:dyDescent="0.2">
      <c r="A144" s="1015"/>
      <c r="B144" s="684" t="s">
        <v>3107</v>
      </c>
      <c r="C144" s="757"/>
      <c r="D144" s="757"/>
      <c r="E144" s="758"/>
      <c r="F144" s="585"/>
      <c r="G144" s="585"/>
      <c r="H144" s="223">
        <f t="shared" si="13"/>
        <v>0</v>
      </c>
      <c r="I144" s="23"/>
      <c r="J144" s="23"/>
      <c r="K144" s="180"/>
      <c r="L144" s="180"/>
      <c r="M144" s="180"/>
      <c r="N144" s="180"/>
      <c r="O144" s="180"/>
      <c r="P144" s="209"/>
      <c r="Q144" s="155"/>
      <c r="AA144" s="97"/>
      <c r="AB144" s="97"/>
      <c r="AC144" s="97"/>
      <c r="AD144" s="97"/>
      <c r="AE144" s="97"/>
      <c r="AF144" s="93"/>
      <c r="AG144" s="93"/>
      <c r="AH144" s="93"/>
      <c r="AI144" s="30"/>
      <c r="AJ144" s="30"/>
      <c r="AK144" s="30"/>
      <c r="AL144" s="30"/>
      <c r="AM144" s="109"/>
      <c r="AN144" s="112" t="s">
        <v>726</v>
      </c>
      <c r="AO144" s="110" t="s">
        <v>635</v>
      </c>
      <c r="AP144" s="112">
        <v>435</v>
      </c>
      <c r="AQ144"/>
      <c r="AR144"/>
      <c r="AS144"/>
      <c r="AT144"/>
      <c r="AU144"/>
      <c r="AV144"/>
    </row>
    <row r="145" spans="1:48" ht="23.45" customHeight="1" x14ac:dyDescent="0.2">
      <c r="A145" s="1015"/>
      <c r="B145" s="684" t="s">
        <v>3108</v>
      </c>
      <c r="C145" s="757"/>
      <c r="D145" s="757"/>
      <c r="E145" s="758"/>
      <c r="F145" s="585"/>
      <c r="G145" s="585"/>
      <c r="H145" s="223">
        <f t="shared" si="13"/>
        <v>0</v>
      </c>
      <c r="I145" s="23"/>
      <c r="J145" s="23"/>
      <c r="K145" s="180"/>
      <c r="L145" s="180"/>
      <c r="M145" s="180"/>
      <c r="N145" s="180"/>
      <c r="O145" s="180"/>
      <c r="P145" s="209"/>
      <c r="Q145" s="155"/>
      <c r="AA145" s="97"/>
      <c r="AB145" s="97"/>
      <c r="AC145" s="97"/>
      <c r="AD145" s="97"/>
      <c r="AE145" s="97"/>
      <c r="AF145" s="93"/>
      <c r="AG145" s="93"/>
      <c r="AH145" s="93"/>
      <c r="AI145" s="30"/>
      <c r="AJ145" s="30"/>
      <c r="AK145" s="30"/>
      <c r="AL145" s="30"/>
      <c r="AM145" s="109"/>
      <c r="AN145" s="112" t="s">
        <v>728</v>
      </c>
      <c r="AO145" s="110" t="s">
        <v>638</v>
      </c>
      <c r="AP145" s="112">
        <v>436</v>
      </c>
      <c r="AQ145"/>
      <c r="AR145"/>
      <c r="AS145"/>
      <c r="AT145"/>
      <c r="AU145"/>
      <c r="AV145"/>
    </row>
    <row r="146" spans="1:48" ht="23.45" customHeight="1" x14ac:dyDescent="0.2">
      <c r="A146" s="1015"/>
      <c r="B146" s="684" t="s">
        <v>3109</v>
      </c>
      <c r="C146" s="757"/>
      <c r="D146" s="757"/>
      <c r="E146" s="758"/>
      <c r="F146" s="585"/>
      <c r="G146" s="585"/>
      <c r="H146" s="223">
        <f t="shared" si="13"/>
        <v>0</v>
      </c>
      <c r="I146" s="23"/>
      <c r="J146" s="23"/>
      <c r="K146" s="180"/>
      <c r="L146" s="180"/>
      <c r="M146" s="180"/>
      <c r="N146" s="180"/>
      <c r="O146" s="180"/>
      <c r="P146" s="209"/>
      <c r="Q146" s="155"/>
      <c r="AA146" s="97"/>
      <c r="AB146" s="97"/>
      <c r="AC146" s="97"/>
      <c r="AD146" s="97"/>
      <c r="AE146" s="97"/>
      <c r="AF146" s="93"/>
      <c r="AG146" s="93"/>
      <c r="AH146" s="93"/>
      <c r="AI146" s="30"/>
      <c r="AJ146" s="30"/>
      <c r="AK146" s="30"/>
      <c r="AL146" s="30"/>
      <c r="AM146" s="109"/>
      <c r="AN146" s="112" t="s">
        <v>730</v>
      </c>
      <c r="AO146" s="110" t="s">
        <v>641</v>
      </c>
      <c r="AP146" s="112">
        <v>437</v>
      </c>
      <c r="AQ146"/>
      <c r="AR146"/>
      <c r="AS146"/>
      <c r="AT146"/>
      <c r="AU146"/>
      <c r="AV146"/>
    </row>
    <row r="147" spans="1:48" ht="23.45" customHeight="1" x14ac:dyDescent="0.2">
      <c r="A147" s="1015"/>
      <c r="B147" s="684" t="s">
        <v>3110</v>
      </c>
      <c r="C147" s="757"/>
      <c r="D147" s="757"/>
      <c r="E147" s="758"/>
      <c r="F147" s="585"/>
      <c r="G147" s="585"/>
      <c r="H147" s="223">
        <f t="shared" si="13"/>
        <v>0</v>
      </c>
      <c r="I147" s="23"/>
      <c r="J147" s="23"/>
      <c r="K147" s="180"/>
      <c r="L147" s="180"/>
      <c r="M147" s="180"/>
      <c r="N147" s="180"/>
      <c r="O147" s="180"/>
      <c r="P147" s="209"/>
      <c r="Q147" s="155"/>
      <c r="AA147" s="97"/>
      <c r="AB147" s="97"/>
      <c r="AC147" s="97"/>
      <c r="AD147" s="97"/>
      <c r="AE147" s="97"/>
      <c r="AF147" s="93"/>
      <c r="AG147" s="93"/>
      <c r="AH147" s="93"/>
      <c r="AI147" s="30"/>
      <c r="AJ147" s="30"/>
      <c r="AK147" s="30"/>
      <c r="AL147" s="30"/>
      <c r="AM147" s="109"/>
      <c r="AN147" s="112" t="s">
        <v>732</v>
      </c>
      <c r="AO147" s="110" t="s">
        <v>644</v>
      </c>
      <c r="AP147" s="112">
        <v>438</v>
      </c>
      <c r="AQ147"/>
      <c r="AR147"/>
      <c r="AS147"/>
      <c r="AT147"/>
      <c r="AU147"/>
      <c r="AV147"/>
    </row>
    <row r="148" spans="1:48" ht="23.45" customHeight="1" x14ac:dyDescent="0.2">
      <c r="A148" s="1015"/>
      <c r="B148" s="684" t="s">
        <v>3111</v>
      </c>
      <c r="C148" s="757"/>
      <c r="D148" s="757"/>
      <c r="E148" s="758"/>
      <c r="F148" s="585"/>
      <c r="G148" s="585"/>
      <c r="H148" s="223">
        <f t="shared" si="13"/>
        <v>0</v>
      </c>
      <c r="I148" s="23"/>
      <c r="J148" s="23"/>
      <c r="K148" s="180"/>
      <c r="L148" s="180"/>
      <c r="M148" s="180"/>
      <c r="N148" s="180"/>
      <c r="O148" s="180"/>
      <c r="P148" s="209"/>
      <c r="Q148" s="155"/>
      <c r="AA148" s="97"/>
      <c r="AB148" s="97"/>
      <c r="AC148" s="97"/>
      <c r="AD148" s="97"/>
      <c r="AE148" s="97"/>
      <c r="AF148" s="93"/>
      <c r="AG148" s="93"/>
      <c r="AH148" s="93"/>
      <c r="AI148" s="30"/>
      <c r="AJ148" s="30"/>
      <c r="AK148" s="30"/>
      <c r="AL148" s="30"/>
      <c r="AM148" s="109"/>
      <c r="AN148" s="112" t="s">
        <v>734</v>
      </c>
      <c r="AO148" s="110" t="s">
        <v>647</v>
      </c>
      <c r="AP148" s="112">
        <v>439</v>
      </c>
      <c r="AQ148"/>
      <c r="AR148"/>
      <c r="AS148"/>
      <c r="AT148"/>
      <c r="AU148"/>
      <c r="AV148"/>
    </row>
    <row r="149" spans="1:48" ht="23.45" customHeight="1" x14ac:dyDescent="0.2">
      <c r="A149" s="1015"/>
      <c r="B149" s="684" t="s">
        <v>3112</v>
      </c>
      <c r="C149" s="757"/>
      <c r="D149" s="757"/>
      <c r="E149" s="758"/>
      <c r="F149" s="585"/>
      <c r="G149" s="585"/>
      <c r="H149" s="223">
        <f t="shared" si="13"/>
        <v>0</v>
      </c>
      <c r="I149" s="23"/>
      <c r="J149" s="23"/>
      <c r="K149" s="180"/>
      <c r="L149" s="180"/>
      <c r="M149" s="180"/>
      <c r="N149" s="180"/>
      <c r="O149" s="180"/>
      <c r="P149" s="209"/>
      <c r="Q149" s="155"/>
      <c r="AA149" s="97"/>
      <c r="AB149" s="97"/>
      <c r="AC149" s="97"/>
      <c r="AD149" s="97"/>
      <c r="AE149" s="97"/>
      <c r="AF149" s="93"/>
      <c r="AG149" s="93"/>
      <c r="AH149" s="93"/>
      <c r="AI149" s="30"/>
      <c r="AJ149" s="30"/>
      <c r="AK149" s="30"/>
      <c r="AL149" s="30"/>
      <c r="AM149" s="109"/>
      <c r="AN149" s="112" t="s">
        <v>736</v>
      </c>
      <c r="AO149" s="110" t="s">
        <v>650</v>
      </c>
      <c r="AP149" s="112">
        <v>440</v>
      </c>
      <c r="AQ149"/>
      <c r="AR149"/>
      <c r="AS149"/>
      <c r="AT149"/>
      <c r="AU149"/>
      <c r="AV149"/>
    </row>
    <row r="150" spans="1:48" ht="23.45" customHeight="1" x14ac:dyDescent="0.2">
      <c r="A150" s="1015"/>
      <c r="B150" s="684" t="s">
        <v>3113</v>
      </c>
      <c r="C150" s="757"/>
      <c r="D150" s="757"/>
      <c r="E150" s="758"/>
      <c r="F150" s="585"/>
      <c r="G150" s="585"/>
      <c r="H150" s="223">
        <f t="shared" si="13"/>
        <v>0</v>
      </c>
      <c r="I150" s="23"/>
      <c r="J150" s="23"/>
      <c r="K150" s="180"/>
      <c r="L150" s="180"/>
      <c r="M150" s="180"/>
      <c r="N150" s="180"/>
      <c r="O150" s="180"/>
      <c r="P150" s="209"/>
      <c r="Q150" s="155"/>
      <c r="AA150" s="97"/>
      <c r="AB150" s="97"/>
      <c r="AC150" s="97"/>
      <c r="AD150" s="97"/>
      <c r="AE150" s="97"/>
      <c r="AF150" s="93"/>
      <c r="AG150" s="93"/>
      <c r="AH150" s="93"/>
      <c r="AI150" s="30"/>
      <c r="AJ150" s="30"/>
      <c r="AK150" s="30"/>
      <c r="AL150" s="30"/>
      <c r="AM150" s="109"/>
      <c r="AN150" s="112" t="s">
        <v>738</v>
      </c>
      <c r="AO150" s="110" t="s">
        <v>654</v>
      </c>
      <c r="AP150" s="112">
        <v>441</v>
      </c>
      <c r="AQ150"/>
      <c r="AR150"/>
      <c r="AS150"/>
      <c r="AT150"/>
      <c r="AU150"/>
      <c r="AV150"/>
    </row>
    <row r="151" spans="1:48" ht="23.45" customHeight="1" x14ac:dyDescent="0.25">
      <c r="A151" s="1015"/>
      <c r="B151" s="1056" t="s">
        <v>2948</v>
      </c>
      <c r="C151" s="1056"/>
      <c r="D151" s="1056"/>
      <c r="E151" s="1056"/>
      <c r="F151" s="230">
        <f>SUM(F141:F150)</f>
        <v>0</v>
      </c>
      <c r="G151" s="230">
        <f>SUM(G141:G150)</f>
        <v>0</v>
      </c>
      <c r="H151" s="223">
        <f t="shared" si="13"/>
        <v>0</v>
      </c>
      <c r="I151" s="23"/>
      <c r="J151" s="23"/>
      <c r="K151" s="180"/>
      <c r="L151" s="180"/>
      <c r="M151" s="180"/>
      <c r="N151" s="180"/>
      <c r="O151" s="180"/>
      <c r="P151" s="209"/>
      <c r="Q151" s="155"/>
      <c r="AA151" s="97"/>
      <c r="AB151" s="97"/>
      <c r="AC151" s="97"/>
      <c r="AD151" s="97"/>
      <c r="AE151" s="97"/>
      <c r="AF151" s="93"/>
      <c r="AG151" s="93"/>
      <c r="AH151" s="93"/>
      <c r="AI151" s="30"/>
      <c r="AJ151" s="30"/>
      <c r="AK151" s="30"/>
      <c r="AL151" s="30"/>
      <c r="AM151" s="109"/>
      <c r="AN151" s="112" t="s">
        <v>740</v>
      </c>
      <c r="AO151" s="110" t="s">
        <v>657</v>
      </c>
      <c r="AP151" s="112">
        <v>442</v>
      </c>
      <c r="AQ151"/>
      <c r="AR151"/>
      <c r="AS151"/>
      <c r="AT151"/>
      <c r="AU151"/>
      <c r="AV151"/>
    </row>
    <row r="152" spans="1:48" ht="23.45" customHeight="1" x14ac:dyDescent="0.25">
      <c r="A152" s="1015"/>
      <c r="B152" s="692" t="s">
        <v>3114</v>
      </c>
      <c r="C152" s="763"/>
      <c r="D152" s="763"/>
      <c r="E152" s="763"/>
      <c r="F152" s="587" t="s">
        <v>2946</v>
      </c>
      <c r="G152" s="587" t="s">
        <v>2947</v>
      </c>
      <c r="H152" s="587" t="s">
        <v>2948</v>
      </c>
      <c r="I152" s="23"/>
      <c r="J152" s="23"/>
      <c r="K152" s="180"/>
      <c r="L152" s="180"/>
      <c r="M152" s="180"/>
      <c r="N152" s="180"/>
      <c r="O152" s="180"/>
      <c r="P152" s="209"/>
      <c r="Q152" s="155"/>
      <c r="AA152" s="97"/>
      <c r="AB152" s="97"/>
      <c r="AC152" s="97"/>
      <c r="AD152" s="97"/>
      <c r="AE152" s="97"/>
      <c r="AF152" s="93"/>
      <c r="AG152" s="93"/>
      <c r="AH152" s="93"/>
      <c r="AI152" s="30"/>
      <c r="AJ152" s="30"/>
      <c r="AK152" s="30"/>
      <c r="AL152" s="30"/>
      <c r="AM152" s="109"/>
      <c r="AN152" s="112" t="s">
        <v>742</v>
      </c>
      <c r="AO152" s="110" t="s">
        <v>661</v>
      </c>
      <c r="AP152" s="112">
        <v>443</v>
      </c>
      <c r="AQ152"/>
      <c r="AR152"/>
      <c r="AS152"/>
      <c r="AT152"/>
      <c r="AU152"/>
      <c r="AV152"/>
    </row>
    <row r="153" spans="1:48" ht="23.45" customHeight="1" x14ac:dyDescent="0.2">
      <c r="A153" s="1015"/>
      <c r="B153" s="764" t="s">
        <v>3115</v>
      </c>
      <c r="C153" s="765"/>
      <c r="D153" s="765"/>
      <c r="E153" s="766"/>
      <c r="F153" s="761"/>
      <c r="G153" s="761"/>
      <c r="H153" s="762"/>
      <c r="I153" s="23"/>
      <c r="J153" s="23"/>
      <c r="K153" s="180"/>
      <c r="L153" s="180"/>
      <c r="M153" s="180"/>
      <c r="N153" s="180"/>
      <c r="O153" s="180"/>
      <c r="P153" s="209"/>
      <c r="Q153" s="155"/>
      <c r="AA153" s="97"/>
      <c r="AB153" s="97"/>
      <c r="AC153" s="97"/>
      <c r="AD153" s="97"/>
      <c r="AE153" s="97"/>
      <c r="AF153" s="93"/>
      <c r="AG153" s="93"/>
      <c r="AH153" s="93"/>
      <c r="AI153" s="30"/>
      <c r="AJ153" s="30"/>
      <c r="AK153" s="30"/>
      <c r="AL153" s="30"/>
      <c r="AM153" s="109"/>
      <c r="AN153" s="112" t="s">
        <v>744</v>
      </c>
      <c r="AO153" s="110" t="s">
        <v>665</v>
      </c>
      <c r="AP153" s="112" t="s">
        <v>746</v>
      </c>
      <c r="AQ153"/>
      <c r="AR153"/>
      <c r="AS153"/>
      <c r="AT153"/>
      <c r="AU153"/>
      <c r="AV153"/>
    </row>
    <row r="154" spans="1:48" ht="23.45" customHeight="1" x14ac:dyDescent="0.2">
      <c r="A154" s="1015"/>
      <c r="B154" s="819" t="s">
        <v>3116</v>
      </c>
      <c r="C154" s="757"/>
      <c r="D154" s="757"/>
      <c r="E154" s="758"/>
      <c r="F154" s="585"/>
      <c r="G154" s="585"/>
      <c r="H154" s="223">
        <f t="shared" ref="H154:H168" si="14">F154+G154</f>
        <v>0</v>
      </c>
      <c r="I154" s="23"/>
      <c r="J154" s="23"/>
      <c r="K154" s="180"/>
      <c r="L154" s="180"/>
      <c r="M154" s="180"/>
      <c r="N154" s="180"/>
      <c r="O154" s="180"/>
      <c r="P154" s="209"/>
      <c r="Q154" s="155"/>
      <c r="AA154" s="97"/>
      <c r="AB154" s="97"/>
      <c r="AC154" s="97"/>
      <c r="AD154" s="97"/>
      <c r="AE154" s="97"/>
      <c r="AF154" s="93"/>
      <c r="AG154" s="93"/>
      <c r="AH154" s="93"/>
      <c r="AI154" s="30"/>
      <c r="AJ154" s="30"/>
      <c r="AK154" s="30"/>
      <c r="AL154" s="30"/>
      <c r="AM154" s="109"/>
      <c r="AN154" s="112" t="s">
        <v>747</v>
      </c>
      <c r="AO154" s="110" t="s">
        <v>805</v>
      </c>
      <c r="AP154" s="112" t="s">
        <v>749</v>
      </c>
      <c r="AQ154"/>
      <c r="AR154"/>
      <c r="AS154"/>
      <c r="AT154"/>
      <c r="AU154"/>
      <c r="AV154"/>
    </row>
    <row r="155" spans="1:48" ht="23.45" customHeight="1" x14ac:dyDescent="0.2">
      <c r="A155" s="1015"/>
      <c r="B155" s="819" t="s">
        <v>3117</v>
      </c>
      <c r="C155" s="757"/>
      <c r="D155" s="757"/>
      <c r="E155" s="758"/>
      <c r="F155" s="585"/>
      <c r="G155" s="585"/>
      <c r="H155" s="223">
        <f t="shared" si="14"/>
        <v>0</v>
      </c>
      <c r="I155" s="23"/>
      <c r="J155" s="23"/>
      <c r="K155" s="180"/>
      <c r="L155" s="180"/>
      <c r="M155" s="180"/>
      <c r="N155" s="180"/>
      <c r="O155" s="180"/>
      <c r="P155" s="209"/>
      <c r="Q155" s="155"/>
      <c r="AA155" s="97"/>
      <c r="AB155" s="97"/>
      <c r="AC155" s="97"/>
      <c r="AD155" s="97"/>
      <c r="AE155" s="97"/>
      <c r="AF155" s="93"/>
      <c r="AG155" s="93"/>
      <c r="AH155" s="93"/>
      <c r="AI155" s="30"/>
      <c r="AJ155" s="30"/>
      <c r="AK155" s="30"/>
      <c r="AL155" s="30"/>
      <c r="AM155" s="109"/>
      <c r="AN155" s="112" t="s">
        <v>750</v>
      </c>
      <c r="AO155" s="110" t="s">
        <v>668</v>
      </c>
      <c r="AP155" s="112" t="s">
        <v>752</v>
      </c>
      <c r="AQ155"/>
      <c r="AR155"/>
      <c r="AS155"/>
      <c r="AT155"/>
      <c r="AU155"/>
      <c r="AV155"/>
    </row>
    <row r="156" spans="1:48" ht="23.45" customHeight="1" x14ac:dyDescent="0.2">
      <c r="A156" s="1015"/>
      <c r="B156" s="819" t="s">
        <v>3118</v>
      </c>
      <c r="C156" s="757"/>
      <c r="D156" s="757"/>
      <c r="E156" s="758"/>
      <c r="F156" s="585"/>
      <c r="G156" s="585"/>
      <c r="H156" s="223">
        <f t="shared" si="14"/>
        <v>0</v>
      </c>
      <c r="I156" s="23"/>
      <c r="J156" s="23"/>
      <c r="K156" s="180"/>
      <c r="L156" s="180"/>
      <c r="M156" s="180"/>
      <c r="N156" s="180"/>
      <c r="O156" s="180"/>
      <c r="P156" s="209"/>
      <c r="Q156" s="155"/>
      <c r="AA156" s="97"/>
      <c r="AB156" s="97"/>
      <c r="AC156" s="97"/>
      <c r="AD156" s="97"/>
      <c r="AE156" s="97"/>
      <c r="AF156" s="93"/>
      <c r="AG156" s="93"/>
      <c r="AH156" s="93"/>
      <c r="AI156" s="30"/>
      <c r="AJ156" s="30"/>
      <c r="AK156" s="30"/>
      <c r="AL156" s="30"/>
      <c r="AM156" s="109"/>
      <c r="AN156" s="112" t="s">
        <v>753</v>
      </c>
      <c r="AO156" s="110" t="s">
        <v>671</v>
      </c>
      <c r="AP156" s="112" t="s">
        <v>755</v>
      </c>
      <c r="AQ156"/>
      <c r="AR156"/>
      <c r="AS156"/>
      <c r="AT156"/>
      <c r="AU156"/>
      <c r="AV156"/>
    </row>
    <row r="157" spans="1:48" ht="23.45" customHeight="1" x14ac:dyDescent="0.2">
      <c r="A157" s="1015"/>
      <c r="B157" s="819" t="s">
        <v>3119</v>
      </c>
      <c r="C157" s="757"/>
      <c r="D157" s="757"/>
      <c r="E157" s="758"/>
      <c r="F157" s="585"/>
      <c r="G157" s="585"/>
      <c r="H157" s="223">
        <f t="shared" si="14"/>
        <v>0</v>
      </c>
      <c r="I157" s="23"/>
      <c r="J157" s="23"/>
      <c r="K157" s="180"/>
      <c r="L157" s="180"/>
      <c r="M157" s="180"/>
      <c r="N157" s="180"/>
      <c r="O157" s="180"/>
      <c r="P157" s="209"/>
      <c r="Q157" s="155"/>
      <c r="AA157" s="97"/>
      <c r="AB157" s="97"/>
      <c r="AC157" s="97"/>
      <c r="AD157" s="97"/>
      <c r="AE157" s="97"/>
      <c r="AF157" s="93"/>
      <c r="AG157" s="93"/>
      <c r="AH157" s="93"/>
      <c r="AI157" s="30"/>
      <c r="AJ157" s="30"/>
      <c r="AK157" s="30"/>
      <c r="AL157" s="30"/>
      <c r="AM157" s="109"/>
      <c r="AN157" s="112" t="s">
        <v>756</v>
      </c>
      <c r="AO157" s="110" t="s">
        <v>674</v>
      </c>
      <c r="AP157" s="112" t="s">
        <v>758</v>
      </c>
      <c r="AQ157"/>
      <c r="AR157"/>
      <c r="AS157"/>
      <c r="AT157"/>
      <c r="AU157"/>
      <c r="AV157"/>
    </row>
    <row r="158" spans="1:48" ht="23.45" customHeight="1" x14ac:dyDescent="0.2">
      <c r="A158" s="1015"/>
      <c r="B158" s="819" t="s">
        <v>3120</v>
      </c>
      <c r="C158" s="757"/>
      <c r="D158" s="757"/>
      <c r="E158" s="758"/>
      <c r="F158" s="585"/>
      <c r="G158" s="585"/>
      <c r="H158" s="223">
        <f t="shared" si="14"/>
        <v>0</v>
      </c>
      <c r="I158" s="23"/>
      <c r="J158" s="23"/>
      <c r="K158" s="180"/>
      <c r="L158" s="180"/>
      <c r="M158" s="180"/>
      <c r="N158" s="180"/>
      <c r="O158" s="180"/>
      <c r="P158" s="209"/>
      <c r="Q158" s="155"/>
      <c r="AA158" s="97"/>
      <c r="AB158" s="97"/>
      <c r="AC158" s="97"/>
      <c r="AD158" s="97"/>
      <c r="AE158" s="97"/>
      <c r="AF158" s="93"/>
      <c r="AG158" s="93"/>
      <c r="AH158" s="93"/>
      <c r="AI158" s="30"/>
      <c r="AJ158" s="30"/>
      <c r="AK158" s="30"/>
      <c r="AL158" s="30"/>
      <c r="AM158" s="109"/>
      <c r="AN158" s="112" t="s">
        <v>759</v>
      </c>
      <c r="AO158" s="110" t="s">
        <v>678</v>
      </c>
      <c r="AP158" s="112" t="s">
        <v>761</v>
      </c>
      <c r="AQ158"/>
      <c r="AR158"/>
      <c r="AS158"/>
      <c r="AT158"/>
      <c r="AU158"/>
      <c r="AV158"/>
    </row>
    <row r="159" spans="1:48" ht="23.45" customHeight="1" x14ac:dyDescent="0.2">
      <c r="A159" s="1015"/>
      <c r="B159" s="819" t="s">
        <v>3121</v>
      </c>
      <c r="C159" s="757"/>
      <c r="D159" s="757"/>
      <c r="E159" s="758"/>
      <c r="F159" s="585"/>
      <c r="G159" s="585"/>
      <c r="H159" s="223">
        <f t="shared" si="14"/>
        <v>0</v>
      </c>
      <c r="I159" s="23"/>
      <c r="J159" s="23"/>
      <c r="K159" s="180"/>
      <c r="L159" s="180"/>
      <c r="M159" s="180"/>
      <c r="N159" s="180"/>
      <c r="O159" s="180"/>
      <c r="P159" s="209"/>
      <c r="Q159" s="155"/>
      <c r="AA159" s="97"/>
      <c r="AB159" s="97"/>
      <c r="AC159" s="97"/>
      <c r="AD159" s="97"/>
      <c r="AE159" s="97"/>
      <c r="AF159" s="93"/>
      <c r="AG159" s="93"/>
      <c r="AH159" s="93"/>
      <c r="AI159" s="30"/>
      <c r="AJ159" s="30"/>
      <c r="AK159" s="30"/>
      <c r="AL159" s="30"/>
      <c r="AM159" s="109"/>
      <c r="AN159" s="112" t="s">
        <v>762</v>
      </c>
      <c r="AO159" s="110" t="s">
        <v>682</v>
      </c>
      <c r="AP159" s="112" t="s">
        <v>764</v>
      </c>
      <c r="AQ159"/>
      <c r="AR159"/>
      <c r="AS159"/>
      <c r="AT159"/>
      <c r="AU159"/>
      <c r="AV159"/>
    </row>
    <row r="160" spans="1:48" ht="23.45" customHeight="1" x14ac:dyDescent="0.2">
      <c r="A160" s="1015"/>
      <c r="B160" s="819" t="s">
        <v>3122</v>
      </c>
      <c r="C160" s="757"/>
      <c r="D160" s="757"/>
      <c r="E160" s="758"/>
      <c r="F160" s="585"/>
      <c r="G160" s="585"/>
      <c r="H160" s="223">
        <f t="shared" si="14"/>
        <v>0</v>
      </c>
      <c r="I160" s="23"/>
      <c r="J160" s="23"/>
      <c r="K160" s="180"/>
      <c r="L160" s="180"/>
      <c r="M160" s="180"/>
      <c r="N160" s="180"/>
      <c r="O160" s="180"/>
      <c r="P160" s="209"/>
      <c r="Q160" s="155"/>
      <c r="AA160" s="97"/>
      <c r="AB160" s="97"/>
      <c r="AC160" s="97"/>
      <c r="AD160" s="97"/>
      <c r="AE160" s="97"/>
      <c r="AF160" s="93"/>
      <c r="AG160" s="93"/>
      <c r="AH160" s="93"/>
      <c r="AI160" s="30"/>
      <c r="AJ160" s="30"/>
      <c r="AK160" s="30"/>
      <c r="AL160" s="30"/>
      <c r="AM160" s="109"/>
      <c r="AN160" s="112" t="s">
        <v>765</v>
      </c>
      <c r="AO160" s="110" t="s">
        <v>686</v>
      </c>
      <c r="AP160" s="112">
        <v>353</v>
      </c>
      <c r="AQ160"/>
      <c r="AR160"/>
      <c r="AS160"/>
      <c r="AT160"/>
      <c r="AU160"/>
      <c r="AV160"/>
    </row>
    <row r="161" spans="1:163" ht="23.45" customHeight="1" x14ac:dyDescent="0.2">
      <c r="A161" s="1015"/>
      <c r="B161" s="819" t="s">
        <v>3123</v>
      </c>
      <c r="C161" s="757"/>
      <c r="D161" s="757"/>
      <c r="E161" s="758"/>
      <c r="F161" s="585"/>
      <c r="G161" s="585"/>
      <c r="H161" s="223">
        <f t="shared" si="14"/>
        <v>0</v>
      </c>
      <c r="I161" s="23"/>
      <c r="J161" s="23"/>
      <c r="K161" s="180"/>
      <c r="L161" s="180"/>
      <c r="M161" s="180"/>
      <c r="N161" s="180"/>
      <c r="O161" s="180"/>
      <c r="P161" s="209"/>
      <c r="Q161" s="155"/>
      <c r="AA161" s="97"/>
      <c r="AB161" s="97"/>
      <c r="AC161" s="97"/>
      <c r="AD161" s="97"/>
      <c r="AE161" s="97"/>
      <c r="AF161" s="93"/>
      <c r="AG161" s="93"/>
      <c r="AH161" s="93"/>
      <c r="AI161" s="30"/>
      <c r="AJ161" s="30"/>
      <c r="AK161" s="30"/>
      <c r="AL161" s="30"/>
      <c r="AM161" s="109"/>
      <c r="AN161" s="112" t="s">
        <v>767</v>
      </c>
      <c r="AO161" s="110" t="s">
        <v>690</v>
      </c>
      <c r="AP161" s="112">
        <v>354</v>
      </c>
      <c r="AQ161"/>
      <c r="AR161"/>
      <c r="AS161"/>
      <c r="AT161"/>
      <c r="AU161"/>
      <c r="AV161"/>
    </row>
    <row r="162" spans="1:163" ht="23.45" customHeight="1" x14ac:dyDescent="0.2">
      <c r="A162" s="1015"/>
      <c r="B162" s="819" t="s">
        <v>3124</v>
      </c>
      <c r="C162" s="757"/>
      <c r="D162" s="757"/>
      <c r="E162" s="758"/>
      <c r="F162" s="585"/>
      <c r="G162" s="585"/>
      <c r="H162" s="223">
        <f t="shared" si="14"/>
        <v>0</v>
      </c>
      <c r="I162" s="23"/>
      <c r="J162" s="23"/>
      <c r="K162" s="180"/>
      <c r="L162" s="180"/>
      <c r="M162" s="180"/>
      <c r="N162" s="180"/>
      <c r="O162" s="180"/>
      <c r="P162" s="209"/>
      <c r="Q162" s="155"/>
      <c r="AA162" s="97"/>
      <c r="AB162" s="97"/>
      <c r="AC162" s="97"/>
      <c r="AD162" s="97"/>
      <c r="AE162" s="97"/>
      <c r="AF162" s="93"/>
      <c r="AG162" s="93"/>
      <c r="AH162" s="93"/>
      <c r="AI162" s="30"/>
      <c r="AJ162" s="30"/>
      <c r="AK162" s="30"/>
      <c r="AL162" s="30"/>
      <c r="AM162" s="109"/>
      <c r="AN162" s="112" t="s">
        <v>769</v>
      </c>
      <c r="AO162" s="110" t="s">
        <v>694</v>
      </c>
      <c r="AP162" s="112">
        <v>355</v>
      </c>
      <c r="AQ162"/>
      <c r="AR162"/>
      <c r="AS162"/>
      <c r="AT162"/>
      <c r="AU162"/>
      <c r="AV162"/>
    </row>
    <row r="163" spans="1:163" ht="23.45" customHeight="1" x14ac:dyDescent="0.2">
      <c r="A163" s="1015"/>
      <c r="B163" s="819" t="s">
        <v>3125</v>
      </c>
      <c r="C163" s="757"/>
      <c r="D163" s="757"/>
      <c r="E163" s="758"/>
      <c r="F163" s="585"/>
      <c r="G163" s="585"/>
      <c r="H163" s="223">
        <f t="shared" si="14"/>
        <v>0</v>
      </c>
      <c r="I163" s="23"/>
      <c r="J163" s="23"/>
      <c r="K163" s="180"/>
      <c r="L163" s="180"/>
      <c r="M163" s="180"/>
      <c r="N163" s="180"/>
      <c r="O163" s="180"/>
      <c r="P163" s="209"/>
      <c r="Q163" s="155"/>
      <c r="AA163" s="97"/>
      <c r="AB163" s="97"/>
      <c r="AC163" s="97"/>
      <c r="AD163" s="97"/>
      <c r="AE163" s="97"/>
      <c r="AF163" s="93"/>
      <c r="AG163" s="93"/>
      <c r="AH163" s="93"/>
      <c r="AI163" s="30"/>
      <c r="AJ163" s="30"/>
      <c r="AK163" s="30"/>
      <c r="AL163" s="30"/>
      <c r="AM163" s="109"/>
      <c r="AN163" s="112" t="s">
        <v>771</v>
      </c>
      <c r="AO163" s="110" t="s">
        <v>697</v>
      </c>
      <c r="AP163" s="112">
        <v>356</v>
      </c>
      <c r="AQ163"/>
      <c r="AR163"/>
      <c r="AS163"/>
      <c r="AT163"/>
      <c r="AU163"/>
      <c r="AV163"/>
    </row>
    <row r="164" spans="1:163" ht="23.45" customHeight="1" x14ac:dyDescent="0.2">
      <c r="A164" s="1015"/>
      <c r="B164" s="819" t="s">
        <v>3126</v>
      </c>
      <c r="C164" s="757"/>
      <c r="D164" s="757"/>
      <c r="E164" s="758"/>
      <c r="F164" s="585"/>
      <c r="G164" s="585"/>
      <c r="H164" s="223">
        <f t="shared" si="14"/>
        <v>0</v>
      </c>
      <c r="I164" s="23"/>
      <c r="J164" s="23"/>
      <c r="K164" s="180"/>
      <c r="L164" s="180"/>
      <c r="M164" s="180"/>
      <c r="N164" s="180"/>
      <c r="O164" s="180"/>
      <c r="P164" s="209"/>
      <c r="Q164" s="155"/>
      <c r="AA164" s="97"/>
      <c r="AB164" s="97"/>
      <c r="AC164" s="97"/>
      <c r="AD164" s="97"/>
      <c r="AE164" s="97"/>
      <c r="AF164" s="93"/>
      <c r="AG164" s="93"/>
      <c r="AH164" s="93"/>
      <c r="AI164" s="30"/>
      <c r="AJ164" s="30"/>
      <c r="AK164" s="30"/>
      <c r="AL164" s="30"/>
      <c r="AM164" s="109"/>
      <c r="AN164" s="112" t="s">
        <v>773</v>
      </c>
      <c r="AO164" s="110" t="s">
        <v>700</v>
      </c>
      <c r="AP164" s="112">
        <v>357</v>
      </c>
      <c r="AQ164"/>
      <c r="AR164"/>
      <c r="AS164"/>
      <c r="AT164"/>
      <c r="AU164"/>
      <c r="AV164"/>
    </row>
    <row r="165" spans="1:163" ht="23.45" customHeight="1" x14ac:dyDescent="0.2">
      <c r="A165" s="1015"/>
      <c r="B165" s="819" t="s">
        <v>3127</v>
      </c>
      <c r="C165" s="757"/>
      <c r="D165" s="757"/>
      <c r="E165" s="758"/>
      <c r="F165" s="585"/>
      <c r="G165" s="585"/>
      <c r="H165" s="223">
        <f t="shared" si="14"/>
        <v>0</v>
      </c>
      <c r="I165" s="23"/>
      <c r="J165" s="23"/>
      <c r="K165" s="180"/>
      <c r="L165" s="180"/>
      <c r="M165" s="180"/>
      <c r="N165" s="180"/>
      <c r="O165" s="180"/>
      <c r="P165" s="209"/>
      <c r="Q165" s="155"/>
      <c r="AA165" s="97"/>
      <c r="AB165" s="97"/>
      <c r="AC165" s="97"/>
      <c r="AD165" s="97"/>
      <c r="AE165" s="97"/>
      <c r="AF165" s="93"/>
      <c r="AG165" s="93"/>
      <c r="AH165" s="93"/>
      <c r="AI165" s="30"/>
      <c r="AJ165" s="30"/>
      <c r="AK165" s="30"/>
      <c r="AL165" s="30"/>
      <c r="AM165" s="109"/>
      <c r="AN165" s="112" t="s">
        <v>775</v>
      </c>
      <c r="AO165" s="110" t="s">
        <v>703</v>
      </c>
      <c r="AP165" s="112">
        <v>358</v>
      </c>
      <c r="AQ165"/>
      <c r="AR165"/>
      <c r="AS165"/>
      <c r="AT165"/>
      <c r="AU165"/>
      <c r="AV165"/>
    </row>
    <row r="166" spans="1:163" ht="23.45" customHeight="1" x14ac:dyDescent="0.2">
      <c r="A166" s="1015"/>
      <c r="B166" s="819" t="s">
        <v>3128</v>
      </c>
      <c r="C166" s="757"/>
      <c r="D166" s="757"/>
      <c r="E166" s="758"/>
      <c r="F166" s="585"/>
      <c r="G166" s="585"/>
      <c r="H166" s="223">
        <f t="shared" si="14"/>
        <v>0</v>
      </c>
      <c r="I166" s="23"/>
      <c r="J166" s="23"/>
      <c r="K166" s="180"/>
      <c r="L166" s="180"/>
      <c r="M166" s="180"/>
      <c r="N166" s="180"/>
      <c r="O166" s="180"/>
      <c r="P166" s="209"/>
      <c r="Q166" s="155"/>
      <c r="AA166" s="97"/>
      <c r="AB166" s="97"/>
      <c r="AC166" s="97"/>
      <c r="AD166" s="97"/>
      <c r="AE166" s="97"/>
      <c r="AF166" s="93"/>
      <c r="AG166" s="93"/>
      <c r="AH166" s="93"/>
      <c r="AI166" s="30"/>
      <c r="AJ166" s="30"/>
      <c r="AK166" s="30"/>
      <c r="AL166" s="30"/>
      <c r="AM166" s="109"/>
      <c r="AN166" s="112" t="s">
        <v>776</v>
      </c>
      <c r="AO166" s="110" t="s">
        <v>707</v>
      </c>
      <c r="AP166" s="112">
        <v>359</v>
      </c>
      <c r="AQ166"/>
      <c r="AR166"/>
      <c r="AS166"/>
      <c r="AT166"/>
      <c r="AU166"/>
      <c r="AV166"/>
    </row>
    <row r="167" spans="1:163" s="267" customFormat="1" ht="23.45" customHeight="1" x14ac:dyDescent="0.2">
      <c r="A167" s="1015"/>
      <c r="B167" s="819" t="s">
        <v>3129</v>
      </c>
      <c r="C167" s="757"/>
      <c r="D167" s="757"/>
      <c r="E167" s="758"/>
      <c r="F167" s="585"/>
      <c r="G167" s="585"/>
      <c r="H167" s="223">
        <f t="shared" si="14"/>
        <v>0</v>
      </c>
      <c r="I167" s="23"/>
      <c r="J167" s="23"/>
      <c r="K167" s="180"/>
      <c r="L167" s="180"/>
      <c r="M167" s="180"/>
      <c r="N167" s="180"/>
      <c r="O167" s="180"/>
      <c r="P167" s="209"/>
      <c r="Q167" s="155"/>
      <c r="R167" s="156"/>
      <c r="S167" s="156"/>
      <c r="T167" s="156"/>
      <c r="U167" s="156"/>
      <c r="V167" s="156"/>
      <c r="W167" s="156"/>
      <c r="X167" s="156"/>
      <c r="Y167" s="156"/>
      <c r="Z167" s="156"/>
      <c r="AA167" s="97"/>
      <c r="AB167" s="97"/>
      <c r="AC167" s="97"/>
      <c r="AD167" s="97"/>
      <c r="AE167" s="97"/>
      <c r="AF167" s="93"/>
      <c r="AG167" s="93"/>
      <c r="AH167" s="93"/>
      <c r="AI167" s="30"/>
      <c r="AJ167" s="30"/>
      <c r="AK167" s="30"/>
      <c r="AL167" s="30"/>
      <c r="AM167" s="109"/>
      <c r="AN167" s="112" t="s">
        <v>777</v>
      </c>
      <c r="AO167" s="110" t="s">
        <v>711</v>
      </c>
      <c r="AP167" s="112" t="s">
        <v>778</v>
      </c>
      <c r="AQ167"/>
      <c r="AR167"/>
      <c r="AS167"/>
      <c r="AT167"/>
      <c r="AU167"/>
      <c r="AV167"/>
      <c r="AW167" s="156"/>
      <c r="AX167" s="156"/>
      <c r="AY167" s="156"/>
      <c r="AZ167" s="156"/>
      <c r="BA167" s="156"/>
      <c r="BB167" s="156"/>
      <c r="BC167" s="156"/>
      <c r="BD167" s="156"/>
      <c r="BE167" s="156"/>
      <c r="BF167" s="156"/>
      <c r="BG167" s="156"/>
      <c r="BH167" s="156"/>
      <c r="BI167" s="156"/>
      <c r="BJ167" s="156"/>
      <c r="BK167" s="156"/>
      <c r="BL167" s="156"/>
      <c r="BM167" s="156"/>
      <c r="BN167" s="156"/>
      <c r="BO167" s="156"/>
      <c r="BP167" s="156"/>
      <c r="BQ167" s="156"/>
      <c r="BR167" s="156"/>
      <c r="BS167" s="156"/>
      <c r="BT167" s="156"/>
      <c r="BU167" s="156"/>
      <c r="BV167" s="156"/>
      <c r="BW167" s="156"/>
      <c r="BX167" s="156"/>
      <c r="BY167" s="156"/>
      <c r="BZ167" s="156"/>
      <c r="CA167" s="156"/>
      <c r="CB167" s="156"/>
      <c r="CC167" s="156"/>
      <c r="CD167" s="156"/>
      <c r="CE167" s="156"/>
      <c r="CF167" s="156"/>
      <c r="CG167" s="156"/>
      <c r="CH167" s="156"/>
      <c r="CI167" s="156"/>
      <c r="CJ167" s="156"/>
      <c r="CK167" s="156"/>
      <c r="CL167" s="156"/>
      <c r="CM167" s="156"/>
      <c r="CN167" s="156"/>
      <c r="CO167" s="156"/>
      <c r="CP167" s="156"/>
      <c r="CQ167" s="156"/>
      <c r="CR167" s="156"/>
      <c r="CS167" s="156"/>
      <c r="CT167" s="156"/>
      <c r="CU167" s="156"/>
      <c r="CV167" s="156"/>
      <c r="CW167" s="156"/>
      <c r="CX167" s="156"/>
      <c r="CY167" s="156"/>
      <c r="CZ167" s="156"/>
      <c r="DA167" s="156"/>
      <c r="DB167" s="156"/>
      <c r="DC167" s="156"/>
      <c r="DD167" s="156"/>
      <c r="DE167" s="156"/>
      <c r="DF167" s="156"/>
      <c r="DG167" s="156"/>
      <c r="DH167" s="156"/>
      <c r="DI167" s="156"/>
      <c r="DJ167" s="156"/>
      <c r="DK167" s="156"/>
      <c r="DL167" s="156"/>
      <c r="DM167" s="156"/>
      <c r="DN167" s="156"/>
      <c r="DO167" s="156"/>
      <c r="DP167" s="156"/>
      <c r="DQ167" s="156"/>
      <c r="DR167" s="156"/>
      <c r="DS167" s="156"/>
      <c r="DT167" s="156"/>
      <c r="DU167" s="156"/>
      <c r="DV167" s="156"/>
      <c r="DW167" s="156"/>
      <c r="DX167" s="156"/>
      <c r="DY167" s="156"/>
      <c r="DZ167" s="156"/>
      <c r="EA167" s="156"/>
      <c r="EB167" s="156"/>
      <c r="EC167" s="156"/>
      <c r="ED167" s="156"/>
      <c r="EE167" s="156"/>
      <c r="EF167" s="156"/>
      <c r="EG167" s="156"/>
      <c r="EH167" s="156"/>
      <c r="EI167" s="156"/>
      <c r="EJ167" s="156"/>
      <c r="EK167" s="156"/>
      <c r="EL167" s="156"/>
      <c r="EM167" s="156"/>
      <c r="EN167" s="156"/>
      <c r="EO167" s="156"/>
      <c r="EP167" s="156"/>
      <c r="EQ167" s="156"/>
      <c r="ER167" s="156"/>
      <c r="ES167" s="156"/>
      <c r="ET167" s="156"/>
      <c r="EU167" s="156"/>
      <c r="EV167" s="156"/>
      <c r="EW167" s="156"/>
      <c r="EX167" s="156"/>
      <c r="EY167" s="156"/>
      <c r="EZ167" s="156"/>
      <c r="FA167" s="156"/>
      <c r="FB167" s="156"/>
      <c r="FC167" s="156"/>
      <c r="FD167" s="156"/>
      <c r="FE167" s="156"/>
      <c r="FF167" s="156"/>
      <c r="FG167" s="156"/>
    </row>
    <row r="168" spans="1:163" ht="23.45" customHeight="1" x14ac:dyDescent="0.25">
      <c r="A168" s="1015"/>
      <c r="B168" s="823" t="s">
        <v>2948</v>
      </c>
      <c r="C168" s="230"/>
      <c r="D168" s="230"/>
      <c r="E168" s="223"/>
      <c r="F168" s="230">
        <f>SUM(F154:F167)</f>
        <v>0</v>
      </c>
      <c r="G168" s="230">
        <f>SUM(G154:G167)</f>
        <v>0</v>
      </c>
      <c r="H168" s="223">
        <f t="shared" si="14"/>
        <v>0</v>
      </c>
      <c r="I168" s="23"/>
      <c r="J168" s="23"/>
      <c r="K168" s="180"/>
      <c r="L168" s="180"/>
      <c r="M168" s="180"/>
      <c r="N168" s="180"/>
      <c r="O168" s="180"/>
      <c r="P168" s="209"/>
      <c r="Q168" s="155"/>
      <c r="AA168" s="97"/>
      <c r="AB168" s="97"/>
      <c r="AC168" s="97"/>
      <c r="AD168" s="97"/>
      <c r="AE168" s="97"/>
      <c r="AF168" s="93"/>
      <c r="AG168" s="93"/>
      <c r="AH168" s="93"/>
      <c r="AI168" s="30"/>
      <c r="AJ168" s="30"/>
      <c r="AK168" s="30"/>
      <c r="AL168" s="30"/>
      <c r="AM168" s="109"/>
      <c r="AN168" s="112" t="s">
        <v>779</v>
      </c>
      <c r="AO168" s="110" t="s">
        <v>713</v>
      </c>
      <c r="AP168" s="112" t="s">
        <v>781</v>
      </c>
      <c r="AQ168"/>
      <c r="AR168"/>
      <c r="AS168"/>
      <c r="AT168"/>
      <c r="AU168"/>
      <c r="AV168"/>
    </row>
    <row r="169" spans="1:163" ht="23.45" customHeight="1" x14ac:dyDescent="0.25">
      <c r="A169" s="1015"/>
      <c r="B169" s="821" t="s">
        <v>3130</v>
      </c>
      <c r="C169" s="1066"/>
      <c r="D169" s="1066"/>
      <c r="E169" s="1066"/>
      <c r="F169" s="693" t="s">
        <v>2946</v>
      </c>
      <c r="G169" s="693" t="s">
        <v>2947</v>
      </c>
      <c r="H169" s="587" t="s">
        <v>2948</v>
      </c>
      <c r="I169" s="23"/>
      <c r="J169" s="23"/>
      <c r="K169" s="180"/>
      <c r="L169" s="180"/>
      <c r="M169" s="180"/>
      <c r="N169" s="180"/>
      <c r="O169" s="180"/>
      <c r="P169" s="209"/>
      <c r="Q169" s="155"/>
      <c r="AA169" s="97"/>
      <c r="AB169" s="97"/>
      <c r="AC169" s="97"/>
      <c r="AD169" s="97"/>
      <c r="AE169" s="97"/>
      <c r="AF169" s="93"/>
      <c r="AG169" s="93"/>
      <c r="AH169" s="93"/>
      <c r="AI169" s="30"/>
      <c r="AJ169" s="30"/>
      <c r="AK169" s="30"/>
      <c r="AL169" s="30"/>
      <c r="AM169" s="109"/>
      <c r="AN169" s="112" t="s">
        <v>782</v>
      </c>
      <c r="AO169" s="110" t="s">
        <v>715</v>
      </c>
      <c r="AP169" s="112">
        <v>360</v>
      </c>
      <c r="AQ169"/>
      <c r="AR169"/>
      <c r="AS169"/>
      <c r="AT169"/>
      <c r="AU169"/>
      <c r="AV169"/>
    </row>
    <row r="170" spans="1:163" ht="23.45" customHeight="1" x14ac:dyDescent="0.2">
      <c r="A170" s="1015"/>
      <c r="B170" s="819" t="s">
        <v>3131</v>
      </c>
      <c r="C170" s="757"/>
      <c r="D170" s="757"/>
      <c r="E170" s="758"/>
      <c r="F170" s="585"/>
      <c r="G170" s="585"/>
      <c r="H170" s="223">
        <f>F170+G170</f>
        <v>0</v>
      </c>
      <c r="I170" s="23"/>
      <c r="J170" s="23"/>
      <c r="K170" s="180"/>
      <c r="L170" s="180"/>
      <c r="M170" s="180"/>
      <c r="N170" s="180"/>
      <c r="O170" s="180"/>
      <c r="P170" s="209"/>
      <c r="Q170" s="155"/>
      <c r="AA170" s="97"/>
      <c r="AB170" s="97"/>
      <c r="AC170" s="97"/>
      <c r="AD170" s="97"/>
      <c r="AE170" s="97"/>
      <c r="AF170" s="93"/>
      <c r="AG170" s="93"/>
      <c r="AH170" s="93"/>
      <c r="AI170" s="30"/>
      <c r="AJ170" s="30"/>
      <c r="AK170" s="30"/>
      <c r="AL170" s="30"/>
      <c r="AM170" s="109"/>
      <c r="AN170" s="112" t="s">
        <v>784</v>
      </c>
      <c r="AO170" s="112" t="s">
        <v>420</v>
      </c>
      <c r="AP170" s="112">
        <v>362</v>
      </c>
      <c r="AQ170"/>
      <c r="AR170"/>
      <c r="AS170"/>
      <c r="AT170"/>
      <c r="AU170"/>
      <c r="AV170"/>
    </row>
    <row r="171" spans="1:163" ht="23.45" customHeight="1" x14ac:dyDescent="0.2">
      <c r="A171" s="1015"/>
      <c r="B171" s="819" t="s">
        <v>3132</v>
      </c>
      <c r="C171" s="757"/>
      <c r="D171" s="757"/>
      <c r="E171" s="758"/>
      <c r="F171" s="585"/>
      <c r="G171" s="585"/>
      <c r="H171" s="223">
        <f>F171+G171</f>
        <v>0</v>
      </c>
      <c r="I171" s="23"/>
      <c r="J171" s="23"/>
      <c r="K171" s="180"/>
      <c r="L171" s="180"/>
      <c r="M171" s="180"/>
      <c r="N171" s="180"/>
      <c r="O171" s="180"/>
      <c r="P171" s="209"/>
      <c r="Q171" s="155"/>
      <c r="AA171" s="97"/>
      <c r="AB171" s="97"/>
      <c r="AC171" s="97"/>
      <c r="AD171" s="97"/>
      <c r="AE171" s="97"/>
      <c r="AF171" s="93"/>
      <c r="AG171" s="93"/>
      <c r="AH171" s="93"/>
      <c r="AI171" s="30"/>
      <c r="AJ171" s="30"/>
      <c r="AK171" s="30"/>
      <c r="AL171" s="30"/>
      <c r="AM171" s="109"/>
      <c r="AN171" s="112" t="s">
        <v>786</v>
      </c>
      <c r="AO171" s="112" t="s">
        <v>423</v>
      </c>
      <c r="AP171" s="112">
        <v>363</v>
      </c>
      <c r="AQ171"/>
      <c r="AR171"/>
      <c r="AS171"/>
      <c r="AT171"/>
      <c r="AU171"/>
      <c r="AV171"/>
    </row>
    <row r="172" spans="1:163" ht="23.45" customHeight="1" x14ac:dyDescent="0.2">
      <c r="A172" s="1015"/>
      <c r="B172" s="819" t="s">
        <v>3133</v>
      </c>
      <c r="C172" s="757"/>
      <c r="D172" s="757"/>
      <c r="E172" s="758"/>
      <c r="F172" s="585"/>
      <c r="G172" s="585"/>
      <c r="H172" s="223">
        <f>F172+G172</f>
        <v>0</v>
      </c>
      <c r="I172" s="23"/>
      <c r="J172" s="23"/>
      <c r="K172" s="180"/>
      <c r="L172" s="180"/>
      <c r="M172" s="180"/>
      <c r="N172" s="180"/>
      <c r="O172" s="180"/>
      <c r="P172" s="209"/>
      <c r="Q172" s="155"/>
      <c r="AA172" s="97"/>
      <c r="AB172" s="97"/>
      <c r="AC172" s="97"/>
      <c r="AD172" s="97"/>
      <c r="AE172" s="97"/>
      <c r="AF172" s="93"/>
      <c r="AG172" s="93"/>
      <c r="AH172" s="93"/>
      <c r="AI172" s="30"/>
      <c r="AJ172" s="30"/>
      <c r="AK172" s="30"/>
      <c r="AL172" s="30"/>
      <c r="AM172" s="109"/>
      <c r="AN172" s="112" t="s">
        <v>788</v>
      </c>
      <c r="AO172" s="112" t="s">
        <v>426</v>
      </c>
      <c r="AP172" s="112" t="s">
        <v>790</v>
      </c>
      <c r="AQ172"/>
      <c r="AR172"/>
      <c r="AS172"/>
      <c r="AT172"/>
      <c r="AU172"/>
      <c r="AV172"/>
    </row>
    <row r="173" spans="1:163" ht="23.45" customHeight="1" x14ac:dyDescent="0.25">
      <c r="A173" s="1015"/>
      <c r="B173" s="823" t="s">
        <v>2948</v>
      </c>
      <c r="C173" s="230"/>
      <c r="D173" s="230"/>
      <c r="E173" s="223"/>
      <c r="F173" s="230">
        <f>SUM(F170:F172)</f>
        <v>0</v>
      </c>
      <c r="G173" s="230">
        <f>SUM(G170:G172)</f>
        <v>0</v>
      </c>
      <c r="H173" s="223">
        <f>F173+G173</f>
        <v>0</v>
      </c>
      <c r="I173" s="202"/>
      <c r="J173" s="202"/>
      <c r="K173" s="180"/>
      <c r="L173" s="180"/>
      <c r="M173" s="180"/>
      <c r="N173" s="180"/>
      <c r="O173" s="180"/>
      <c r="P173" s="209"/>
      <c r="Q173" s="155"/>
      <c r="AA173" s="97"/>
      <c r="AB173" s="97"/>
      <c r="AC173" s="97"/>
      <c r="AD173" s="97"/>
      <c r="AE173" s="97"/>
      <c r="AF173" s="93"/>
      <c r="AG173" s="93"/>
      <c r="AH173" s="93"/>
      <c r="AI173" s="30"/>
      <c r="AJ173" s="30"/>
      <c r="AK173" s="30"/>
      <c r="AL173" s="30"/>
      <c r="AM173" s="109"/>
      <c r="AN173" s="112" t="s">
        <v>791</v>
      </c>
      <c r="AO173" s="112" t="s">
        <v>431</v>
      </c>
      <c r="AP173" s="112" t="s">
        <v>793</v>
      </c>
      <c r="AQ173"/>
      <c r="AR173"/>
      <c r="AS173"/>
      <c r="AT173"/>
      <c r="AU173"/>
      <c r="AV173"/>
    </row>
    <row r="174" spans="1:163" ht="23.45" customHeight="1" x14ac:dyDescent="0.25">
      <c r="A174" s="1015"/>
      <c r="B174" s="692" t="s">
        <v>3134</v>
      </c>
      <c r="C174" s="763"/>
      <c r="D174" s="763"/>
      <c r="E174" s="763"/>
      <c r="F174" s="587" t="s">
        <v>2946</v>
      </c>
      <c r="G174" s="587" t="s">
        <v>2947</v>
      </c>
      <c r="H174" s="587" t="s">
        <v>2948</v>
      </c>
      <c r="I174" s="24"/>
      <c r="J174" s="24"/>
      <c r="K174" s="180"/>
      <c r="L174" s="180"/>
      <c r="M174" s="180"/>
      <c r="N174" s="180"/>
      <c r="O174" s="180"/>
      <c r="P174" s="209"/>
      <c r="Q174" s="155"/>
      <c r="AA174" s="97"/>
      <c r="AB174" s="97"/>
      <c r="AC174" s="97"/>
      <c r="AD174" s="97"/>
      <c r="AE174" s="97"/>
      <c r="AF174" s="93"/>
      <c r="AG174" s="93"/>
      <c r="AH174" s="93"/>
      <c r="AI174" s="30"/>
      <c r="AJ174" s="30"/>
      <c r="AK174" s="30"/>
      <c r="AL174" s="30"/>
      <c r="AM174" s="109"/>
      <c r="AN174" s="112" t="s">
        <v>794</v>
      </c>
      <c r="AO174" s="112" t="s">
        <v>435</v>
      </c>
      <c r="AP174" s="112" t="s">
        <v>796</v>
      </c>
      <c r="AQ174"/>
      <c r="AR174"/>
      <c r="AS174"/>
      <c r="AT174"/>
      <c r="AU174"/>
      <c r="AV174"/>
    </row>
    <row r="175" spans="1:163" ht="23.45" customHeight="1" x14ac:dyDescent="0.2">
      <c r="A175" s="1015"/>
      <c r="B175" s="696" t="s">
        <v>3135</v>
      </c>
      <c r="C175" s="767"/>
      <c r="D175" s="767"/>
      <c r="E175" s="762"/>
      <c r="F175" s="767"/>
      <c r="G175" s="767"/>
      <c r="H175" s="762"/>
      <c r="I175" s="25"/>
      <c r="J175" s="25"/>
      <c r="K175" s="180"/>
      <c r="L175" s="180"/>
      <c r="M175" s="180"/>
      <c r="N175" s="180"/>
      <c r="O175" s="180"/>
      <c r="P175" s="209"/>
      <c r="Q175" s="155"/>
      <c r="AA175" s="97"/>
      <c r="AB175" s="97"/>
      <c r="AC175" s="97"/>
      <c r="AD175" s="97"/>
      <c r="AE175" s="97"/>
      <c r="AF175" s="93"/>
      <c r="AG175" s="93"/>
      <c r="AH175" s="93"/>
      <c r="AI175" s="30"/>
      <c r="AJ175" s="30"/>
      <c r="AK175" s="30"/>
      <c r="AL175" s="30"/>
      <c r="AM175" s="109"/>
      <c r="AN175" s="112" t="s">
        <v>797</v>
      </c>
      <c r="AO175" s="112" t="s">
        <v>439</v>
      </c>
      <c r="AP175" s="112" t="s">
        <v>799</v>
      </c>
      <c r="AQ175"/>
      <c r="AR175"/>
      <c r="AS175"/>
      <c r="AT175"/>
      <c r="AU175"/>
      <c r="AV175"/>
    </row>
    <row r="176" spans="1:163" ht="23.45" customHeight="1" x14ac:dyDescent="0.2">
      <c r="A176" s="1015"/>
      <c r="B176" s="684" t="s">
        <v>3136</v>
      </c>
      <c r="C176" s="768"/>
      <c r="D176" s="768"/>
      <c r="E176" s="758"/>
      <c r="F176" s="585"/>
      <c r="G176" s="585"/>
      <c r="H176" s="223">
        <f t="shared" ref="H176:H191" si="15">F176+G176</f>
        <v>0</v>
      </c>
      <c r="I176" s="25"/>
      <c r="J176" s="25"/>
      <c r="K176" s="180"/>
      <c r="L176" s="180"/>
      <c r="M176" s="180"/>
      <c r="N176" s="180"/>
      <c r="O176" s="180"/>
      <c r="P176" s="209"/>
      <c r="Q176" s="155"/>
      <c r="AA176" s="97"/>
      <c r="AB176" s="97"/>
      <c r="AC176" s="97"/>
      <c r="AD176" s="97"/>
      <c r="AE176" s="97"/>
      <c r="AF176" s="93"/>
      <c r="AG176" s="93"/>
      <c r="AH176" s="93"/>
      <c r="AI176" s="30"/>
      <c r="AJ176" s="30"/>
      <c r="AK176" s="30"/>
      <c r="AL176" s="30"/>
      <c r="AM176" s="109"/>
      <c r="AN176" s="112" t="s">
        <v>800</v>
      </c>
      <c r="AO176" s="112" t="s">
        <v>442</v>
      </c>
      <c r="AP176" s="112">
        <v>373</v>
      </c>
      <c r="AQ176"/>
      <c r="AR176"/>
      <c r="AS176"/>
      <c r="AT176"/>
      <c r="AU176"/>
      <c r="AV176"/>
    </row>
    <row r="177" spans="1:48" ht="23.45" customHeight="1" x14ac:dyDescent="0.2">
      <c r="A177" s="1015"/>
      <c r="B177" s="684" t="s">
        <v>3137</v>
      </c>
      <c r="C177" s="768"/>
      <c r="D177" s="768"/>
      <c r="E177" s="758"/>
      <c r="F177" s="585"/>
      <c r="G177" s="585"/>
      <c r="H177" s="223">
        <f t="shared" si="15"/>
        <v>0</v>
      </c>
      <c r="I177" s="25"/>
      <c r="J177" s="25"/>
      <c r="K177" s="180"/>
      <c r="L177" s="180"/>
      <c r="M177" s="180"/>
      <c r="N177" s="180"/>
      <c r="O177" s="180"/>
      <c r="P177" s="209"/>
      <c r="Q177" s="155"/>
      <c r="AA177" s="97"/>
      <c r="AB177" s="97"/>
      <c r="AC177" s="97"/>
      <c r="AD177" s="97"/>
      <c r="AE177" s="97"/>
      <c r="AF177" s="93"/>
      <c r="AG177" s="93"/>
      <c r="AH177" s="93"/>
      <c r="AI177" s="30"/>
      <c r="AJ177" s="30"/>
      <c r="AK177" s="30"/>
      <c r="AL177" s="30"/>
      <c r="AM177" s="109"/>
      <c r="AN177" s="112" t="s">
        <v>802</v>
      </c>
      <c r="AO177" s="112" t="s">
        <v>445</v>
      </c>
      <c r="AP177" s="112">
        <v>374</v>
      </c>
      <c r="AQ177"/>
      <c r="AR177"/>
      <c r="AS177"/>
      <c r="AT177"/>
      <c r="AU177"/>
      <c r="AV177"/>
    </row>
    <row r="178" spans="1:48" ht="23.45" customHeight="1" x14ac:dyDescent="0.2">
      <c r="A178" s="1015"/>
      <c r="B178" s="684" t="s">
        <v>3138</v>
      </c>
      <c r="C178" s="768"/>
      <c r="D178" s="768"/>
      <c r="E178" s="758"/>
      <c r="F178" s="585"/>
      <c r="G178" s="585"/>
      <c r="H178" s="223">
        <f t="shared" si="15"/>
        <v>0</v>
      </c>
      <c r="I178" s="25"/>
      <c r="J178" s="25"/>
      <c r="K178" s="180"/>
      <c r="L178" s="180"/>
      <c r="M178" s="180"/>
      <c r="N178" s="180"/>
      <c r="O178" s="180"/>
      <c r="P178" s="209"/>
      <c r="Q178" s="155"/>
      <c r="AA178" s="97"/>
      <c r="AB178" s="97"/>
      <c r="AC178" s="97"/>
      <c r="AD178" s="97"/>
      <c r="AE178" s="97"/>
      <c r="AF178" s="93"/>
      <c r="AG178" s="93"/>
      <c r="AH178" s="93"/>
      <c r="AI178" s="30"/>
      <c r="AJ178" s="30"/>
      <c r="AK178" s="30"/>
      <c r="AL178" s="30"/>
      <c r="AM178" s="109"/>
      <c r="AN178" s="112" t="s">
        <v>804</v>
      </c>
      <c r="AO178" s="112" t="s">
        <v>448</v>
      </c>
      <c r="AP178" s="112">
        <v>376</v>
      </c>
      <c r="AQ178"/>
      <c r="AR178"/>
      <c r="AS178"/>
      <c r="AT178"/>
      <c r="AU178"/>
      <c r="AV178"/>
    </row>
    <row r="179" spans="1:48" ht="23.45" customHeight="1" x14ac:dyDescent="0.2">
      <c r="A179" s="1015"/>
      <c r="B179" s="684" t="s">
        <v>3139</v>
      </c>
      <c r="C179" s="768"/>
      <c r="D179" s="768"/>
      <c r="E179" s="758"/>
      <c r="F179" s="585"/>
      <c r="G179" s="585"/>
      <c r="H179" s="223">
        <f t="shared" si="15"/>
        <v>0</v>
      </c>
      <c r="I179" s="25"/>
      <c r="J179" s="25"/>
      <c r="K179" s="180"/>
      <c r="L179" s="180"/>
      <c r="M179" s="180"/>
      <c r="N179" s="180"/>
      <c r="O179" s="180"/>
      <c r="P179" s="209"/>
      <c r="Q179" s="155"/>
      <c r="AA179" s="97"/>
      <c r="AB179" s="97"/>
      <c r="AC179" s="97"/>
      <c r="AD179" s="97"/>
      <c r="AE179" s="97"/>
      <c r="AF179" s="93"/>
      <c r="AG179" s="93"/>
      <c r="AH179" s="93"/>
      <c r="AI179" s="30"/>
      <c r="AJ179" s="30"/>
      <c r="AK179" s="30"/>
      <c r="AL179" s="30"/>
      <c r="AM179" s="109"/>
      <c r="AN179" s="112" t="s">
        <v>806</v>
      </c>
      <c r="AO179" s="112" t="s">
        <v>452</v>
      </c>
      <c r="AP179" s="112" t="s">
        <v>808</v>
      </c>
      <c r="AQ179"/>
      <c r="AR179"/>
      <c r="AS179"/>
      <c r="AT179"/>
      <c r="AU179"/>
      <c r="AV179"/>
    </row>
    <row r="180" spans="1:48" ht="23.45" customHeight="1" x14ac:dyDescent="0.2">
      <c r="A180" s="1015"/>
      <c r="B180" s="684" t="s">
        <v>3140</v>
      </c>
      <c r="C180" s="768"/>
      <c r="D180" s="768"/>
      <c r="E180" s="758"/>
      <c r="F180" s="585"/>
      <c r="G180" s="585"/>
      <c r="H180" s="223">
        <f t="shared" si="15"/>
        <v>0</v>
      </c>
      <c r="I180" s="25"/>
      <c r="J180" s="25"/>
      <c r="K180" s="180"/>
      <c r="L180" s="180"/>
      <c r="M180" s="180"/>
      <c r="N180" s="180"/>
      <c r="O180" s="180"/>
      <c r="P180" s="209"/>
      <c r="Q180" s="155"/>
      <c r="AA180" s="97"/>
      <c r="AB180" s="97"/>
      <c r="AC180" s="97"/>
      <c r="AD180" s="97"/>
      <c r="AE180" s="97"/>
      <c r="AF180" s="93"/>
      <c r="AG180" s="93"/>
      <c r="AH180" s="93"/>
      <c r="AI180" s="30"/>
      <c r="AJ180" s="30"/>
      <c r="AK180" s="30"/>
      <c r="AL180" s="30"/>
      <c r="AM180" s="109"/>
      <c r="AN180" s="112" t="s">
        <v>809</v>
      </c>
      <c r="AO180" s="112" t="s">
        <v>456</v>
      </c>
      <c r="AP180" s="112" t="s">
        <v>811</v>
      </c>
      <c r="AQ180"/>
      <c r="AR180"/>
      <c r="AS180"/>
      <c r="AT180"/>
      <c r="AU180"/>
      <c r="AV180"/>
    </row>
    <row r="181" spans="1:48" ht="23.45" customHeight="1" x14ac:dyDescent="0.2">
      <c r="A181" s="1015"/>
      <c r="B181" s="684" t="s">
        <v>3141</v>
      </c>
      <c r="C181" s="768"/>
      <c r="D181" s="768"/>
      <c r="E181" s="758"/>
      <c r="F181" s="585"/>
      <c r="G181" s="585"/>
      <c r="H181" s="223">
        <f t="shared" si="15"/>
        <v>0</v>
      </c>
      <c r="I181" s="25"/>
      <c r="J181" s="25"/>
      <c r="K181" s="180"/>
      <c r="L181" s="180"/>
      <c r="M181" s="180"/>
      <c r="N181" s="180"/>
      <c r="O181" s="180"/>
      <c r="P181" s="209"/>
      <c r="Q181" s="155"/>
      <c r="AA181" s="97"/>
      <c r="AB181" s="97"/>
      <c r="AC181" s="97"/>
      <c r="AD181" s="97"/>
      <c r="AE181" s="97"/>
      <c r="AF181" s="93"/>
      <c r="AG181" s="93"/>
      <c r="AH181" s="93"/>
      <c r="AI181" s="30"/>
      <c r="AJ181" s="30"/>
      <c r="AK181" s="30"/>
      <c r="AL181" s="30"/>
      <c r="AM181" s="109"/>
      <c r="AN181" s="112" t="s">
        <v>812</v>
      </c>
      <c r="AO181" s="112" t="s">
        <v>459</v>
      </c>
      <c r="AP181" s="112" t="s">
        <v>814</v>
      </c>
      <c r="AQ181"/>
      <c r="AR181"/>
      <c r="AS181"/>
      <c r="AT181"/>
      <c r="AU181"/>
      <c r="AV181"/>
    </row>
    <row r="182" spans="1:48" ht="23.45" customHeight="1" x14ac:dyDescent="0.2">
      <c r="A182" s="1015"/>
      <c r="B182" s="684" t="s">
        <v>3142</v>
      </c>
      <c r="C182" s="768"/>
      <c r="D182" s="768"/>
      <c r="E182" s="758"/>
      <c r="F182" s="585"/>
      <c r="G182" s="585"/>
      <c r="H182" s="223">
        <f t="shared" si="15"/>
        <v>0</v>
      </c>
      <c r="I182" s="25"/>
      <c r="J182" s="25"/>
      <c r="K182" s="180"/>
      <c r="L182" s="180"/>
      <c r="M182" s="180"/>
      <c r="N182" s="180"/>
      <c r="O182" s="180"/>
      <c r="P182" s="209"/>
      <c r="Q182" s="155"/>
      <c r="AA182" s="97"/>
      <c r="AB182" s="97"/>
      <c r="AC182" s="97"/>
      <c r="AD182" s="97"/>
      <c r="AE182" s="97"/>
      <c r="AF182" s="93"/>
      <c r="AG182" s="93"/>
      <c r="AH182" s="93"/>
      <c r="AI182" s="30"/>
      <c r="AJ182" s="30"/>
      <c r="AK182" s="30"/>
      <c r="AL182" s="30"/>
      <c r="AM182" s="109"/>
      <c r="AN182" s="112" t="s">
        <v>815</v>
      </c>
      <c r="AO182" s="112" t="s">
        <v>462</v>
      </c>
      <c r="AP182" s="112" t="s">
        <v>817</v>
      </c>
      <c r="AQ182"/>
      <c r="AR182"/>
      <c r="AS182"/>
      <c r="AT182"/>
      <c r="AU182"/>
      <c r="AV182"/>
    </row>
    <row r="183" spans="1:48" ht="23.45" customHeight="1" x14ac:dyDescent="0.2">
      <c r="A183" s="1015"/>
      <c r="B183" s="684" t="s">
        <v>3143</v>
      </c>
      <c r="C183" s="768"/>
      <c r="D183" s="768"/>
      <c r="E183" s="758"/>
      <c r="F183" s="585"/>
      <c r="G183" s="585"/>
      <c r="H183" s="223">
        <f t="shared" si="15"/>
        <v>0</v>
      </c>
      <c r="I183" s="25"/>
      <c r="J183" s="25"/>
      <c r="K183" s="180"/>
      <c r="L183" s="180"/>
      <c r="M183" s="180"/>
      <c r="N183" s="180"/>
      <c r="O183" s="180"/>
      <c r="P183" s="209"/>
      <c r="Q183" s="155"/>
      <c r="AA183" s="97"/>
      <c r="AB183" s="97"/>
      <c r="AC183" s="97"/>
      <c r="AD183" s="97"/>
      <c r="AE183" s="97"/>
      <c r="AF183" s="93"/>
      <c r="AG183" s="93"/>
      <c r="AH183" s="93"/>
      <c r="AI183" s="30"/>
      <c r="AJ183" s="30"/>
      <c r="AK183" s="30"/>
      <c r="AL183" s="30"/>
      <c r="AM183" s="109"/>
      <c r="AN183" s="112" t="s">
        <v>818</v>
      </c>
      <c r="AO183" s="112" t="s">
        <v>465</v>
      </c>
      <c r="AP183" s="112">
        <v>404</v>
      </c>
      <c r="AQ183"/>
      <c r="AR183"/>
      <c r="AS183"/>
      <c r="AT183"/>
      <c r="AU183"/>
      <c r="AV183"/>
    </row>
    <row r="184" spans="1:48" ht="23.45" customHeight="1" x14ac:dyDescent="0.2">
      <c r="A184" s="1015"/>
      <c r="B184" s="684" t="s">
        <v>3144</v>
      </c>
      <c r="C184" s="768"/>
      <c r="D184" s="768"/>
      <c r="E184" s="758"/>
      <c r="F184" s="585"/>
      <c r="G184" s="585"/>
      <c r="H184" s="223">
        <f t="shared" si="15"/>
        <v>0</v>
      </c>
      <c r="I184" s="25"/>
      <c r="J184" s="25"/>
      <c r="K184" s="180"/>
      <c r="L184" s="180"/>
      <c r="M184" s="180"/>
      <c r="N184" s="180"/>
      <c r="O184" s="180"/>
      <c r="P184" s="209"/>
      <c r="Q184" s="155"/>
      <c r="AA184" s="97"/>
      <c r="AB184" s="97"/>
      <c r="AC184" s="97"/>
      <c r="AD184" s="97"/>
      <c r="AE184" s="97"/>
      <c r="AF184" s="93"/>
      <c r="AG184" s="93"/>
      <c r="AH184" s="93"/>
      <c r="AI184" s="30"/>
      <c r="AJ184" s="30"/>
      <c r="AK184" s="30"/>
      <c r="AL184" s="30"/>
      <c r="AM184" s="109"/>
      <c r="AN184" s="112" t="s">
        <v>820</v>
      </c>
      <c r="AO184" s="112" t="s">
        <v>467</v>
      </c>
      <c r="AP184" s="112" t="s">
        <v>822</v>
      </c>
      <c r="AQ184"/>
      <c r="AR184"/>
      <c r="AS184"/>
      <c r="AT184"/>
      <c r="AU184"/>
      <c r="AV184"/>
    </row>
    <row r="185" spans="1:48" ht="23.45" customHeight="1" x14ac:dyDescent="0.2">
      <c r="A185" s="1015"/>
      <c r="B185" s="684" t="s">
        <v>3145</v>
      </c>
      <c r="C185" s="768"/>
      <c r="D185" s="768"/>
      <c r="E185" s="758"/>
      <c r="F185" s="585"/>
      <c r="G185" s="585"/>
      <c r="H185" s="223">
        <f t="shared" si="15"/>
        <v>0</v>
      </c>
      <c r="I185" s="25"/>
      <c r="J185" s="25"/>
      <c r="K185" s="180"/>
      <c r="L185" s="180"/>
      <c r="M185" s="180"/>
      <c r="N185" s="180"/>
      <c r="O185" s="180"/>
      <c r="P185" s="209"/>
      <c r="Q185" s="155"/>
      <c r="AA185" s="97"/>
      <c r="AB185" s="97"/>
      <c r="AC185" s="97"/>
      <c r="AD185" s="97"/>
      <c r="AE185" s="97"/>
      <c r="AF185" s="93"/>
      <c r="AG185" s="93"/>
      <c r="AH185" s="93"/>
      <c r="AI185" s="30"/>
      <c r="AJ185" s="30"/>
      <c r="AK185" s="30"/>
      <c r="AL185" s="30"/>
      <c r="AM185" s="109"/>
      <c r="AN185" s="112" t="s">
        <v>823</v>
      </c>
      <c r="AO185" s="112" t="s">
        <v>469</v>
      </c>
      <c r="AP185" s="112" t="s">
        <v>825</v>
      </c>
      <c r="AQ185"/>
      <c r="AR185"/>
      <c r="AS185"/>
      <c r="AT185"/>
      <c r="AU185"/>
      <c r="AV185"/>
    </row>
    <row r="186" spans="1:48" ht="23.45" customHeight="1" x14ac:dyDescent="0.2">
      <c r="A186" s="1015"/>
      <c r="B186" s="684" t="s">
        <v>3146</v>
      </c>
      <c r="C186" s="768"/>
      <c r="D186" s="768"/>
      <c r="E186" s="758"/>
      <c r="F186" s="585"/>
      <c r="G186" s="585"/>
      <c r="H186" s="223">
        <f t="shared" si="15"/>
        <v>0</v>
      </c>
      <c r="I186" s="25"/>
      <c r="J186" s="25"/>
      <c r="K186" s="180"/>
      <c r="L186" s="180"/>
      <c r="M186" s="180"/>
      <c r="N186" s="180"/>
      <c r="O186" s="180"/>
      <c r="P186" s="209"/>
      <c r="Q186" s="155"/>
      <c r="AA186" s="97"/>
      <c r="AB186" s="97"/>
      <c r="AC186" s="97"/>
      <c r="AD186" s="97"/>
      <c r="AE186" s="97"/>
      <c r="AF186" s="93"/>
      <c r="AG186" s="93"/>
      <c r="AH186" s="93"/>
      <c r="AI186" s="30"/>
      <c r="AJ186" s="30"/>
      <c r="AK186" s="30"/>
      <c r="AL186" s="30"/>
      <c r="AM186" s="109"/>
      <c r="AN186" s="112" t="s">
        <v>826</v>
      </c>
      <c r="AO186" s="112" t="s">
        <v>471</v>
      </c>
      <c r="AP186" s="112">
        <v>410</v>
      </c>
      <c r="AQ186"/>
      <c r="AR186"/>
      <c r="AS186"/>
      <c r="AT186"/>
      <c r="AU186"/>
      <c r="AV186"/>
    </row>
    <row r="187" spans="1:48" ht="23.45" customHeight="1" x14ac:dyDescent="0.2">
      <c r="A187" s="1015"/>
      <c r="B187" s="684" t="s">
        <v>3147</v>
      </c>
      <c r="C187" s="768"/>
      <c r="D187" s="768"/>
      <c r="E187" s="758"/>
      <c r="F187" s="585"/>
      <c r="G187" s="585"/>
      <c r="H187" s="223">
        <f t="shared" si="15"/>
        <v>0</v>
      </c>
      <c r="I187" s="25"/>
      <c r="J187" s="25"/>
      <c r="K187" s="180"/>
      <c r="L187" s="180"/>
      <c r="M187" s="180"/>
      <c r="N187" s="180"/>
      <c r="O187" s="180"/>
      <c r="P187" s="209"/>
      <c r="Q187" s="155"/>
      <c r="AA187" s="97"/>
      <c r="AB187" s="97"/>
      <c r="AC187" s="97"/>
      <c r="AD187" s="97"/>
      <c r="AE187" s="97"/>
      <c r="AF187" s="93"/>
      <c r="AG187" s="93"/>
      <c r="AH187" s="93"/>
      <c r="AI187" s="30"/>
      <c r="AJ187" s="30"/>
      <c r="AK187" s="30"/>
      <c r="AL187" s="30"/>
      <c r="AM187" s="109"/>
      <c r="AN187" s="112" t="s">
        <v>828</v>
      </c>
      <c r="AO187" s="112" t="s">
        <v>474</v>
      </c>
      <c r="AP187" s="112">
        <v>411</v>
      </c>
      <c r="AQ187"/>
      <c r="AR187"/>
      <c r="AS187"/>
      <c r="AT187"/>
      <c r="AU187"/>
      <c r="AV187"/>
    </row>
    <row r="188" spans="1:48" ht="23.45" customHeight="1" x14ac:dyDescent="0.2">
      <c r="A188" s="1015"/>
      <c r="B188" s="684" t="s">
        <v>3148</v>
      </c>
      <c r="C188" s="768"/>
      <c r="D188" s="768"/>
      <c r="E188" s="758"/>
      <c r="F188" s="585"/>
      <c r="G188" s="585"/>
      <c r="H188" s="223">
        <f t="shared" si="15"/>
        <v>0</v>
      </c>
      <c r="I188" s="25"/>
      <c r="J188" s="25"/>
      <c r="K188" s="180"/>
      <c r="L188" s="180"/>
      <c r="M188" s="180"/>
      <c r="N188" s="180"/>
      <c r="O188" s="180"/>
      <c r="P188" s="209"/>
      <c r="Q188" s="155"/>
      <c r="AA188" s="97"/>
      <c r="AB188" s="97"/>
      <c r="AC188" s="97"/>
      <c r="AD188" s="97"/>
      <c r="AE188" s="97"/>
      <c r="AF188" s="93"/>
      <c r="AG188" s="93"/>
      <c r="AH188" s="93"/>
      <c r="AI188" s="30"/>
      <c r="AJ188" s="30"/>
      <c r="AK188" s="30"/>
      <c r="AL188" s="30"/>
      <c r="AM188" s="109"/>
      <c r="AN188" s="112" t="s">
        <v>830</v>
      </c>
      <c r="AO188" s="112" t="s">
        <v>477</v>
      </c>
      <c r="AP188" s="112">
        <v>412</v>
      </c>
      <c r="AQ188"/>
      <c r="AR188"/>
      <c r="AS188"/>
      <c r="AT188"/>
      <c r="AU188"/>
      <c r="AV188"/>
    </row>
    <row r="189" spans="1:48" ht="23.45" customHeight="1" x14ac:dyDescent="0.2">
      <c r="A189" s="1015"/>
      <c r="B189" s="685" t="s">
        <v>3149</v>
      </c>
      <c r="C189" s="769"/>
      <c r="D189" s="769"/>
      <c r="E189" s="702"/>
      <c r="F189" s="585"/>
      <c r="G189" s="585"/>
      <c r="H189" s="223">
        <f t="shared" si="15"/>
        <v>0</v>
      </c>
      <c r="I189" s="25"/>
      <c r="J189" s="25"/>
      <c r="K189" s="180"/>
      <c r="L189" s="180"/>
      <c r="M189" s="180"/>
      <c r="N189" s="180"/>
      <c r="O189" s="180"/>
      <c r="P189" s="209"/>
      <c r="Q189" s="155"/>
      <c r="AA189" s="97"/>
      <c r="AB189" s="97"/>
      <c r="AC189" s="97"/>
      <c r="AD189" s="97"/>
      <c r="AE189" s="97"/>
      <c r="AF189" s="93"/>
      <c r="AG189" s="93"/>
      <c r="AH189" s="93"/>
      <c r="AI189" s="30"/>
      <c r="AJ189" s="30"/>
      <c r="AK189" s="30"/>
      <c r="AL189" s="30"/>
      <c r="AM189" s="109"/>
      <c r="AN189" s="112" t="s">
        <v>832</v>
      </c>
      <c r="AO189" s="112" t="s">
        <v>479</v>
      </c>
      <c r="AP189" s="112">
        <v>413</v>
      </c>
      <c r="AQ189"/>
      <c r="AR189"/>
      <c r="AS189"/>
      <c r="AT189"/>
      <c r="AU189"/>
      <c r="AV189"/>
    </row>
    <row r="190" spans="1:48" ht="23.45" customHeight="1" x14ac:dyDescent="0.2">
      <c r="A190" s="1015"/>
      <c r="B190" s="685" t="s">
        <v>3149</v>
      </c>
      <c r="C190" s="769"/>
      <c r="D190" s="769"/>
      <c r="E190" s="702"/>
      <c r="F190" s="585"/>
      <c r="G190" s="585"/>
      <c r="H190" s="223">
        <f t="shared" si="15"/>
        <v>0</v>
      </c>
      <c r="I190" s="25"/>
      <c r="J190" s="25"/>
      <c r="K190" s="180"/>
      <c r="L190" s="180"/>
      <c r="M190" s="180"/>
      <c r="N190" s="180"/>
      <c r="O190" s="180"/>
      <c r="P190" s="209"/>
      <c r="Q190" s="155"/>
      <c r="AA190" s="97"/>
      <c r="AB190" s="97"/>
      <c r="AC190" s="97"/>
      <c r="AD190" s="97"/>
      <c r="AE190" s="97"/>
      <c r="AF190" s="93"/>
      <c r="AG190" s="93"/>
      <c r="AH190" s="93"/>
      <c r="AI190" s="30"/>
      <c r="AJ190" s="30"/>
      <c r="AK190" s="30"/>
      <c r="AL190" s="30"/>
      <c r="AM190" s="109"/>
      <c r="AN190" s="112" t="s">
        <v>834</v>
      </c>
      <c r="AO190" s="611" t="s">
        <v>481</v>
      </c>
      <c r="AP190" s="112">
        <v>414</v>
      </c>
      <c r="AQ190"/>
      <c r="AR190"/>
      <c r="AS190"/>
      <c r="AT190"/>
      <c r="AU190"/>
      <c r="AV190"/>
    </row>
    <row r="191" spans="1:48" ht="22.5" customHeight="1" x14ac:dyDescent="0.25">
      <c r="A191" s="1015"/>
      <c r="B191" s="823" t="s">
        <v>2948</v>
      </c>
      <c r="C191" s="230"/>
      <c r="D191" s="230"/>
      <c r="E191" s="223"/>
      <c r="F191" s="230">
        <f>SUM(F176:F190)</f>
        <v>0</v>
      </c>
      <c r="G191" s="230">
        <f>SUM(G176:G190)</f>
        <v>0</v>
      </c>
      <c r="H191" s="223">
        <f t="shared" si="15"/>
        <v>0</v>
      </c>
      <c r="I191" s="202"/>
      <c r="J191" s="202"/>
      <c r="K191" s="180"/>
      <c r="L191" s="180"/>
      <c r="M191" s="180"/>
      <c r="N191" s="180"/>
      <c r="O191" s="180"/>
      <c r="P191" s="309"/>
      <c r="Q191" s="155"/>
      <c r="AA191" s="97"/>
      <c r="AB191" s="97"/>
      <c r="AC191" s="97"/>
      <c r="AD191" s="97"/>
      <c r="AE191" s="97"/>
      <c r="AF191" s="93"/>
      <c r="AG191" s="93"/>
      <c r="AH191" s="93"/>
      <c r="AI191" s="30"/>
      <c r="AJ191" s="30"/>
      <c r="AK191" s="30"/>
      <c r="AL191" s="30"/>
      <c r="AM191" s="109"/>
      <c r="AN191" s="112" t="s">
        <v>836</v>
      </c>
      <c r="AO191" s="611" t="s">
        <v>483</v>
      </c>
      <c r="AP191" s="112">
        <v>415</v>
      </c>
      <c r="AQ191"/>
      <c r="AR191"/>
      <c r="AS191"/>
      <c r="AT191"/>
      <c r="AU191"/>
      <c r="AV191"/>
    </row>
    <row r="192" spans="1:48" ht="42.75" customHeight="1" thickBot="1" x14ac:dyDescent="0.25">
      <c r="A192" s="991" t="s">
        <v>3150</v>
      </c>
      <c r="B192" s="992"/>
      <c r="C192" s="992"/>
      <c r="D192" s="992"/>
      <c r="E192" s="992"/>
      <c r="F192" s="992"/>
      <c r="G192" s="992"/>
      <c r="H192" s="992"/>
      <c r="I192" s="992"/>
      <c r="J192" s="992"/>
      <c r="K192" s="992"/>
      <c r="L192" s="992"/>
      <c r="M192" s="992"/>
      <c r="N192" s="992"/>
      <c r="O192" s="308"/>
      <c r="P192" s="155"/>
      <c r="Q192" s="155"/>
      <c r="AA192" s="97"/>
      <c r="AB192" s="97"/>
      <c r="AC192" s="97"/>
      <c r="AD192" s="97"/>
      <c r="AE192" s="97"/>
      <c r="AF192" s="93"/>
      <c r="AG192" s="93"/>
      <c r="AH192" s="93"/>
      <c r="AI192" s="30"/>
      <c r="AJ192" s="30"/>
      <c r="AK192" s="30"/>
      <c r="AL192" s="30"/>
      <c r="AM192" s="109"/>
      <c r="AN192" s="112" t="s">
        <v>838</v>
      </c>
      <c r="AO192" s="611" t="s">
        <v>485</v>
      </c>
      <c r="AP192" s="112">
        <v>416</v>
      </c>
      <c r="AQ192"/>
      <c r="AR192"/>
      <c r="AS192"/>
      <c r="AT192"/>
      <c r="AU192"/>
      <c r="AV192"/>
    </row>
    <row r="193" spans="1:48" ht="48.75" customHeight="1" thickBot="1" x14ac:dyDescent="0.25">
      <c r="A193" s="903" t="s">
        <v>3151</v>
      </c>
      <c r="B193" s="904"/>
      <c r="C193" s="909" t="s">
        <v>3152</v>
      </c>
      <c r="D193" s="910"/>
      <c r="E193" s="910"/>
      <c r="F193" s="910"/>
      <c r="G193" s="910"/>
      <c r="H193" s="910"/>
      <c r="I193" s="910"/>
      <c r="J193" s="910"/>
      <c r="K193" s="911"/>
      <c r="L193" s="978" t="s">
        <v>3153</v>
      </c>
      <c r="M193" s="979"/>
      <c r="N193" s="980"/>
      <c r="O193" s="153"/>
      <c r="P193" s="155"/>
      <c r="Q193" s="155"/>
      <c r="AA193" s="97"/>
      <c r="AB193" s="97"/>
      <c r="AC193" s="97"/>
      <c r="AD193" s="97"/>
      <c r="AE193" s="97"/>
      <c r="AF193" s="93"/>
      <c r="AG193" s="93"/>
      <c r="AH193" s="93"/>
      <c r="AI193" s="30"/>
      <c r="AJ193" s="30"/>
      <c r="AK193" s="30"/>
      <c r="AL193" s="30"/>
      <c r="AM193" s="109"/>
      <c r="AN193" s="112" t="s">
        <v>840</v>
      </c>
      <c r="AO193" s="612" t="s">
        <v>780</v>
      </c>
      <c r="AP193" s="112">
        <v>417</v>
      </c>
      <c r="AQ193"/>
      <c r="AR193"/>
      <c r="AS193"/>
      <c r="AT193"/>
      <c r="AU193"/>
      <c r="AV193"/>
    </row>
    <row r="194" spans="1:48" ht="43.5" customHeight="1" x14ac:dyDescent="0.2">
      <c r="A194" s="983" t="s">
        <v>3154</v>
      </c>
      <c r="B194" s="984"/>
      <c r="C194" s="988" t="s">
        <v>3155</v>
      </c>
      <c r="D194" s="989"/>
      <c r="E194" s="990"/>
      <c r="F194" s="988" t="s">
        <v>3156</v>
      </c>
      <c r="G194" s="989"/>
      <c r="H194" s="990"/>
      <c r="I194" s="985" t="s">
        <v>3157</v>
      </c>
      <c r="J194" s="986"/>
      <c r="K194" s="987"/>
      <c r="L194" s="943" t="s">
        <v>3158</v>
      </c>
      <c r="M194" s="944"/>
      <c r="N194" s="945"/>
      <c r="O194" s="153"/>
      <c r="P194" s="155"/>
      <c r="Q194" s="155"/>
      <c r="AA194" s="97"/>
      <c r="AB194" s="97"/>
      <c r="AC194" s="97"/>
      <c r="AD194" s="97"/>
      <c r="AE194" s="97"/>
      <c r="AF194" s="93"/>
      <c r="AG194" s="93"/>
      <c r="AH194" s="93"/>
      <c r="AI194" s="30"/>
      <c r="AJ194" s="30"/>
      <c r="AK194" s="30"/>
      <c r="AL194" s="30"/>
      <c r="AM194" s="109"/>
      <c r="AN194" s="112" t="s">
        <v>842</v>
      </c>
      <c r="AO194" s="611" t="s">
        <v>487</v>
      </c>
      <c r="AP194" s="112">
        <v>418</v>
      </c>
      <c r="AQ194"/>
      <c r="AR194"/>
      <c r="AS194"/>
      <c r="AT194"/>
      <c r="AU194"/>
      <c r="AV194"/>
    </row>
    <row r="195" spans="1:48" ht="23.45" customHeight="1" thickBot="1" x14ac:dyDescent="0.3">
      <c r="A195" s="1012" t="s">
        <v>3159</v>
      </c>
      <c r="B195" s="1013"/>
      <c r="C195" s="310" t="s">
        <v>2946</v>
      </c>
      <c r="D195" s="311" t="s">
        <v>2947</v>
      </c>
      <c r="E195" s="312" t="s">
        <v>2948</v>
      </c>
      <c r="F195" s="313" t="s">
        <v>2946</v>
      </c>
      <c r="G195" s="311" t="s">
        <v>2947</v>
      </c>
      <c r="H195" s="312" t="s">
        <v>2948</v>
      </c>
      <c r="I195" s="313" t="s">
        <v>2946</v>
      </c>
      <c r="J195" s="311" t="s">
        <v>2947</v>
      </c>
      <c r="K195" s="312" t="s">
        <v>2948</v>
      </c>
      <c r="L195" s="314" t="s">
        <v>2946</v>
      </c>
      <c r="M195" s="315" t="s">
        <v>2947</v>
      </c>
      <c r="N195" s="316" t="s">
        <v>2948</v>
      </c>
      <c r="O195" s="153"/>
      <c r="P195" s="155"/>
      <c r="Q195" s="155"/>
      <c r="AA195" s="97"/>
      <c r="AB195" s="97"/>
      <c r="AC195" s="97"/>
      <c r="AD195" s="97"/>
      <c r="AE195" s="97"/>
      <c r="AF195" s="93"/>
      <c r="AG195" s="93"/>
      <c r="AH195" s="93"/>
      <c r="AI195" s="30"/>
      <c r="AJ195" s="30"/>
      <c r="AK195" s="30"/>
      <c r="AL195" s="30"/>
      <c r="AM195" s="109"/>
      <c r="AN195" s="112" t="s">
        <v>844</v>
      </c>
      <c r="AO195" s="611" t="s">
        <v>490</v>
      </c>
      <c r="AP195" s="112">
        <v>419</v>
      </c>
      <c r="AQ195"/>
      <c r="AR195"/>
      <c r="AS195"/>
      <c r="AT195"/>
      <c r="AU195"/>
      <c r="AV195"/>
    </row>
    <row r="196" spans="1:48" ht="23.45" customHeight="1" x14ac:dyDescent="0.2">
      <c r="A196" s="883" t="s">
        <v>6129</v>
      </c>
      <c r="B196" s="884"/>
      <c r="C196" s="317"/>
      <c r="D196" s="318"/>
      <c r="E196" s="319"/>
      <c r="F196" s="317"/>
      <c r="G196" s="318"/>
      <c r="H196" s="320"/>
      <c r="I196" s="3"/>
      <c r="J196" s="4"/>
      <c r="K196" s="5"/>
      <c r="L196" s="3"/>
      <c r="M196" s="4"/>
      <c r="N196" s="5"/>
      <c r="O196" s="153"/>
      <c r="P196" s="155"/>
      <c r="Q196" s="155"/>
      <c r="AA196" s="97"/>
      <c r="AB196" s="97"/>
      <c r="AC196" s="97"/>
      <c r="AD196" s="97"/>
      <c r="AE196" s="97"/>
      <c r="AF196" s="93"/>
      <c r="AG196" s="93"/>
      <c r="AH196" s="93"/>
      <c r="AI196" s="30"/>
      <c r="AJ196" s="30"/>
      <c r="AK196" s="30"/>
      <c r="AL196" s="30"/>
      <c r="AM196" s="109"/>
      <c r="AN196" s="112" t="s">
        <v>846</v>
      </c>
      <c r="AO196" s="611" t="s">
        <v>492</v>
      </c>
      <c r="AP196" s="112" t="s">
        <v>848</v>
      </c>
      <c r="AQ196"/>
      <c r="AR196"/>
      <c r="AS196"/>
      <c r="AT196"/>
      <c r="AU196"/>
      <c r="AV196"/>
    </row>
    <row r="197" spans="1:48" ht="24.95" customHeight="1" thickBot="1" x14ac:dyDescent="0.25">
      <c r="A197" s="321" t="s">
        <v>3160</v>
      </c>
      <c r="B197" s="321" t="s">
        <v>3161</v>
      </c>
      <c r="C197" s="322"/>
      <c r="D197" s="323"/>
      <c r="E197" s="324"/>
      <c r="F197" s="325"/>
      <c r="G197" s="323"/>
      <c r="H197" s="326"/>
      <c r="I197" s="6"/>
      <c r="J197" s="7"/>
      <c r="K197" s="8"/>
      <c r="L197" s="6"/>
      <c r="M197" s="7"/>
      <c r="N197" s="8"/>
      <c r="O197" s="153"/>
      <c r="P197" s="155"/>
      <c r="Q197" s="155"/>
      <c r="AA197" s="97"/>
      <c r="AB197" s="97"/>
      <c r="AC197" s="97"/>
      <c r="AD197" s="97"/>
      <c r="AE197" s="97"/>
      <c r="AF197" s="93"/>
      <c r="AG197" s="93"/>
      <c r="AH197" s="93"/>
      <c r="AI197" s="30"/>
      <c r="AJ197" s="30"/>
      <c r="AK197" s="30"/>
      <c r="AL197" s="30"/>
      <c r="AM197" s="109"/>
      <c r="AN197" s="112" t="s">
        <v>849</v>
      </c>
      <c r="AO197" s="611" t="s">
        <v>494</v>
      </c>
      <c r="AP197" s="112">
        <v>420</v>
      </c>
      <c r="AQ197"/>
      <c r="AR197"/>
      <c r="AS197"/>
      <c r="AT197"/>
      <c r="AU197"/>
      <c r="AV197"/>
    </row>
    <row r="198" spans="1:48" ht="24.95" customHeight="1" x14ac:dyDescent="0.2">
      <c r="A198" s="327"/>
      <c r="B198" s="328" t="e">
        <f>VLOOKUP(A198,'FETAC Awards'!C2:D2990,2,FALSE)</f>
        <v>#N/A</v>
      </c>
      <c r="C198" s="183"/>
      <c r="D198" s="183"/>
      <c r="E198" s="248">
        <f>C198+D198</f>
        <v>0</v>
      </c>
      <c r="F198" s="183"/>
      <c r="G198" s="183"/>
      <c r="H198" s="329">
        <f>F198+G198</f>
        <v>0</v>
      </c>
      <c r="I198" s="183"/>
      <c r="J198" s="183"/>
      <c r="K198" s="219">
        <f>I198+J198</f>
        <v>0</v>
      </c>
      <c r="L198" s="183"/>
      <c r="M198" s="183"/>
      <c r="N198" s="219">
        <f>L198+M198</f>
        <v>0</v>
      </c>
      <c r="O198" s="153"/>
      <c r="P198" s="155"/>
      <c r="Q198" s="155"/>
      <c r="AA198" s="97"/>
      <c r="AB198" s="97"/>
      <c r="AC198" s="97"/>
      <c r="AD198" s="97"/>
      <c r="AE198" s="97"/>
      <c r="AF198" s="93"/>
      <c r="AG198" s="93"/>
      <c r="AH198" s="93"/>
      <c r="AI198" s="30"/>
      <c r="AJ198" s="30"/>
      <c r="AK198" s="30"/>
      <c r="AL198" s="30"/>
      <c r="AM198" s="109"/>
      <c r="AN198" s="112" t="s">
        <v>851</v>
      </c>
      <c r="AO198" s="611" t="s">
        <v>496</v>
      </c>
      <c r="AP198" s="112">
        <v>421</v>
      </c>
      <c r="AQ198"/>
      <c r="AR198"/>
      <c r="AS198"/>
      <c r="AT198"/>
      <c r="AU198"/>
      <c r="AV198"/>
    </row>
    <row r="199" spans="1:48" ht="24.95" customHeight="1" thickBot="1" x14ac:dyDescent="0.3">
      <c r="A199" s="881" t="s">
        <v>3162</v>
      </c>
      <c r="B199" s="882"/>
      <c r="C199" s="330">
        <f>SUM(C198:C198)</f>
        <v>0</v>
      </c>
      <c r="D199" s="263">
        <f>SUM(D198:D198)</f>
        <v>0</v>
      </c>
      <c r="E199" s="266">
        <f>C199+D199</f>
        <v>0</v>
      </c>
      <c r="F199" s="263">
        <f>SUM(F198:F198)</f>
        <v>0</v>
      </c>
      <c r="G199" s="263">
        <f>SUM(G198:G198)</f>
        <v>0</v>
      </c>
      <c r="H199" s="331">
        <f>F199+G199</f>
        <v>0</v>
      </c>
      <c r="I199" s="332">
        <f>SUM(I198:I198)</f>
        <v>0</v>
      </c>
      <c r="J199" s="263">
        <f>SUM(J198:J198)</f>
        <v>0</v>
      </c>
      <c r="K199" s="266">
        <f>I199+J199</f>
        <v>0</v>
      </c>
      <c r="L199" s="332">
        <f>SUM(L198:L198)</f>
        <v>0</v>
      </c>
      <c r="M199" s="263">
        <f>SUM(M198:M198)</f>
        <v>0</v>
      </c>
      <c r="N199" s="266">
        <f>L199+M199</f>
        <v>0</v>
      </c>
      <c r="O199" s="153"/>
      <c r="P199" s="155"/>
      <c r="Q199" s="155"/>
      <c r="AA199" s="97"/>
      <c r="AB199" s="97"/>
      <c r="AC199" s="97"/>
      <c r="AD199" s="97"/>
      <c r="AE199" s="97"/>
      <c r="AF199" s="93"/>
      <c r="AG199" s="93"/>
      <c r="AH199" s="93"/>
      <c r="AI199" s="30"/>
      <c r="AJ199" s="30"/>
      <c r="AK199" s="30"/>
      <c r="AL199" s="30"/>
      <c r="AM199" s="109"/>
      <c r="AN199" s="112" t="s">
        <v>853</v>
      </c>
      <c r="AO199" s="611" t="s">
        <v>499</v>
      </c>
      <c r="AP199" s="112">
        <v>424</v>
      </c>
      <c r="AQ199"/>
      <c r="AR199"/>
      <c r="AS199"/>
      <c r="AT199"/>
      <c r="AU199"/>
      <c r="AV199"/>
    </row>
    <row r="200" spans="1:48" ht="24.95" customHeight="1" x14ac:dyDescent="0.2">
      <c r="A200" s="879" t="s">
        <v>6130</v>
      </c>
      <c r="B200" s="880"/>
      <c r="C200" s="333"/>
      <c r="D200" s="318"/>
      <c r="E200" s="319"/>
      <c r="F200" s="318"/>
      <c r="G200" s="318"/>
      <c r="H200" s="320"/>
      <c r="I200" s="3"/>
      <c r="J200" s="4"/>
      <c r="K200" s="5"/>
      <c r="L200" s="3"/>
      <c r="M200" s="4"/>
      <c r="N200" s="5"/>
      <c r="O200" s="153"/>
      <c r="P200" s="155"/>
      <c r="Q200" s="155"/>
      <c r="AA200" s="97"/>
      <c r="AB200" s="97"/>
      <c r="AC200" s="97"/>
      <c r="AD200" s="97"/>
      <c r="AE200" s="97"/>
      <c r="AF200" s="93"/>
      <c r="AG200" s="93"/>
      <c r="AH200" s="93"/>
      <c r="AI200" s="30"/>
      <c r="AJ200" s="30"/>
      <c r="AK200" s="30"/>
      <c r="AL200" s="30"/>
      <c r="AM200" s="109"/>
      <c r="AN200" s="112" t="s">
        <v>855</v>
      </c>
      <c r="AO200" s="611" t="s">
        <v>501</v>
      </c>
      <c r="AP200" s="112">
        <v>425</v>
      </c>
      <c r="AQ200"/>
      <c r="AR200"/>
      <c r="AS200"/>
      <c r="AT200"/>
      <c r="AU200"/>
      <c r="AV200"/>
    </row>
    <row r="201" spans="1:48" ht="24.95" customHeight="1" thickBot="1" x14ac:dyDescent="0.25">
      <c r="A201" s="321" t="s">
        <v>3160</v>
      </c>
      <c r="B201" s="321" t="s">
        <v>3161</v>
      </c>
      <c r="C201" s="322"/>
      <c r="D201" s="323"/>
      <c r="E201" s="324"/>
      <c r="F201" s="323"/>
      <c r="G201" s="323"/>
      <c r="H201" s="326"/>
      <c r="I201" s="6"/>
      <c r="J201" s="9"/>
      <c r="K201" s="10"/>
      <c r="L201" s="6"/>
      <c r="M201" s="9"/>
      <c r="N201" s="10"/>
      <c r="O201" s="153"/>
      <c r="P201" s="155"/>
      <c r="Q201" s="155"/>
      <c r="AA201" s="97"/>
      <c r="AB201" s="97"/>
      <c r="AC201" s="97"/>
      <c r="AD201" s="97"/>
      <c r="AE201" s="97"/>
      <c r="AF201" s="93"/>
      <c r="AG201" s="93"/>
      <c r="AH201" s="93"/>
      <c r="AI201" s="30"/>
      <c r="AJ201" s="30"/>
      <c r="AK201" s="30"/>
      <c r="AL201" s="30"/>
      <c r="AM201" s="109"/>
      <c r="AN201" s="112" t="s">
        <v>857</v>
      </c>
      <c r="AO201" s="611" t="s">
        <v>503</v>
      </c>
      <c r="AP201" s="112">
        <v>426</v>
      </c>
      <c r="AQ201"/>
      <c r="AR201"/>
      <c r="AS201"/>
      <c r="AT201"/>
      <c r="AU201"/>
      <c r="AV201"/>
    </row>
    <row r="202" spans="1:48" ht="24.95" customHeight="1" thickBot="1" x14ac:dyDescent="0.25">
      <c r="A202" s="327"/>
      <c r="B202" s="328" t="e">
        <f>VLOOKUP(A202,'FETAC Awards'!$C$2:$D$2990,2,FALSE)</f>
        <v>#N/A</v>
      </c>
      <c r="C202" s="183"/>
      <c r="D202" s="183"/>
      <c r="E202" s="248">
        <f>C202+D202</f>
        <v>0</v>
      </c>
      <c r="F202" s="183"/>
      <c r="G202" s="183"/>
      <c r="H202" s="329">
        <f>F202+G202</f>
        <v>0</v>
      </c>
      <c r="I202" s="183"/>
      <c r="J202" s="183"/>
      <c r="K202" s="219">
        <f>I202+J202</f>
        <v>0</v>
      </c>
      <c r="L202" s="183"/>
      <c r="M202" s="183"/>
      <c r="N202" s="219">
        <f>L202+M202</f>
        <v>0</v>
      </c>
      <c r="O202" s="153"/>
      <c r="P202" s="155"/>
      <c r="Q202" s="155"/>
      <c r="AA202" s="97"/>
      <c r="AB202" s="97"/>
      <c r="AC202" s="97"/>
      <c r="AD202" s="97"/>
      <c r="AE202" s="97"/>
      <c r="AF202" s="93"/>
      <c r="AG202" s="93"/>
      <c r="AH202" s="93"/>
      <c r="AI202" s="30"/>
      <c r="AJ202" s="30"/>
      <c r="AK202" s="30"/>
      <c r="AL202" s="30"/>
      <c r="AM202" s="109"/>
      <c r="AN202" s="112" t="s">
        <v>859</v>
      </c>
      <c r="AO202" s="611" t="s">
        <v>505</v>
      </c>
      <c r="AP202" s="112">
        <v>427</v>
      </c>
      <c r="AQ202"/>
      <c r="AR202"/>
      <c r="AS202"/>
      <c r="AT202"/>
      <c r="AU202"/>
      <c r="AV202"/>
    </row>
    <row r="203" spans="1:48" ht="24.95" customHeight="1" thickBot="1" x14ac:dyDescent="0.25">
      <c r="A203" s="327"/>
      <c r="B203" s="328" t="e">
        <f>VLOOKUP(A203,'FETAC Awards'!$C$2:$D$2990,2,FALSE)</f>
        <v>#N/A</v>
      </c>
      <c r="C203" s="183"/>
      <c r="D203" s="183"/>
      <c r="E203" s="248">
        <f>C203+D203</f>
        <v>0</v>
      </c>
      <c r="F203" s="183"/>
      <c r="G203" s="183"/>
      <c r="H203" s="329">
        <f>F203+G203</f>
        <v>0</v>
      </c>
      <c r="I203" s="183"/>
      <c r="J203" s="183"/>
      <c r="K203" s="219">
        <f>I203+J203</f>
        <v>0</v>
      </c>
      <c r="L203" s="183"/>
      <c r="M203" s="183"/>
      <c r="N203" s="219">
        <f>L203+M203</f>
        <v>0</v>
      </c>
      <c r="O203" s="153"/>
      <c r="P203" s="155"/>
      <c r="Q203" s="155"/>
      <c r="AA203" s="97"/>
      <c r="AB203" s="97"/>
      <c r="AC203" s="97"/>
      <c r="AD203" s="97"/>
      <c r="AE203" s="97"/>
      <c r="AF203" s="93"/>
      <c r="AG203" s="93"/>
      <c r="AH203" s="93"/>
      <c r="AI203" s="30"/>
      <c r="AJ203" s="30"/>
      <c r="AK203" s="30"/>
      <c r="AL203" s="30"/>
      <c r="AM203" s="109"/>
      <c r="AN203" s="112" t="s">
        <v>861</v>
      </c>
      <c r="AO203" s="611" t="s">
        <v>507</v>
      </c>
      <c r="AP203" s="112">
        <v>503</v>
      </c>
      <c r="AQ203"/>
      <c r="AR203"/>
      <c r="AS203"/>
      <c r="AT203"/>
      <c r="AU203"/>
      <c r="AV203"/>
    </row>
    <row r="204" spans="1:48" ht="24.95" customHeight="1" x14ac:dyDescent="0.2">
      <c r="A204" s="327"/>
      <c r="B204" s="328" t="e">
        <f>VLOOKUP(A204,'FETAC Awards'!$C$2:$D$2990,2,FALSE)</f>
        <v>#N/A</v>
      </c>
      <c r="C204" s="183"/>
      <c r="D204" s="183"/>
      <c r="E204" s="248">
        <f>C204+D204</f>
        <v>0</v>
      </c>
      <c r="F204" s="183"/>
      <c r="G204" s="183"/>
      <c r="H204" s="329">
        <f>F204+G204</f>
        <v>0</v>
      </c>
      <c r="I204" s="183"/>
      <c r="J204" s="183"/>
      <c r="K204" s="219">
        <f>I204+J204</f>
        <v>0</v>
      </c>
      <c r="L204" s="183"/>
      <c r="M204" s="183"/>
      <c r="N204" s="219">
        <f>L204+M204</f>
        <v>0</v>
      </c>
      <c r="O204" s="153"/>
      <c r="P204" s="155"/>
      <c r="Q204" s="155"/>
      <c r="AA204" s="97"/>
      <c r="AB204" s="97"/>
      <c r="AC204" s="97"/>
      <c r="AD204" s="97"/>
      <c r="AE204" s="97"/>
      <c r="AF204" s="93"/>
      <c r="AG204" s="93"/>
      <c r="AH204" s="93"/>
      <c r="AI204" s="30"/>
      <c r="AJ204" s="30"/>
      <c r="AK204" s="30"/>
      <c r="AL204" s="30"/>
      <c r="AM204" s="109"/>
      <c r="AN204" s="112" t="s">
        <v>863</v>
      </c>
      <c r="AO204" s="611" t="s">
        <v>509</v>
      </c>
      <c r="AP204" s="112">
        <v>504</v>
      </c>
      <c r="AQ204"/>
      <c r="AR204"/>
      <c r="AS204"/>
      <c r="AT204"/>
      <c r="AU204"/>
      <c r="AV204"/>
    </row>
    <row r="205" spans="1:48" ht="24.95" customHeight="1" thickBot="1" x14ac:dyDescent="0.3">
      <c r="A205" s="881" t="s">
        <v>3163</v>
      </c>
      <c r="B205" s="882"/>
      <c r="C205" s="330">
        <f>SUM(C202:C204)</f>
        <v>0</v>
      </c>
      <c r="D205" s="263">
        <f>SUM(D202:D204)</f>
        <v>0</v>
      </c>
      <c r="E205" s="266">
        <f>C205+D205</f>
        <v>0</v>
      </c>
      <c r="F205" s="263">
        <f>SUM(F202:F204)</f>
        <v>0</v>
      </c>
      <c r="G205" s="263">
        <f>SUM(G202:G204)</f>
        <v>0</v>
      </c>
      <c r="H205" s="331">
        <f>F205+G205</f>
        <v>0</v>
      </c>
      <c r="I205" s="332">
        <f>SUM(I202:I204)</f>
        <v>0</v>
      </c>
      <c r="J205" s="263">
        <f>SUM(J202:J204)</f>
        <v>0</v>
      </c>
      <c r="K205" s="266">
        <f>I205+J205</f>
        <v>0</v>
      </c>
      <c r="L205" s="332">
        <f>SUM(L202:L204)</f>
        <v>0</v>
      </c>
      <c r="M205" s="263">
        <f>SUM(M202:M204)</f>
        <v>0</v>
      </c>
      <c r="N205" s="266">
        <f>L205+M205</f>
        <v>0</v>
      </c>
      <c r="O205" s="153"/>
      <c r="P205" s="155"/>
      <c r="Q205" s="155"/>
      <c r="AA205" s="97"/>
      <c r="AB205" s="97"/>
      <c r="AC205" s="97"/>
      <c r="AD205" s="97"/>
      <c r="AE205" s="97"/>
      <c r="AF205" s="93"/>
      <c r="AG205" s="93"/>
      <c r="AH205" s="93"/>
      <c r="AI205" s="30"/>
      <c r="AJ205" s="30"/>
      <c r="AK205" s="30"/>
      <c r="AL205" s="30"/>
      <c r="AM205" s="109"/>
      <c r="AN205" s="112" t="s">
        <v>865</v>
      </c>
      <c r="AO205" s="611" t="s">
        <v>512</v>
      </c>
      <c r="AP205" s="112">
        <v>505</v>
      </c>
      <c r="AQ205"/>
      <c r="AR205"/>
      <c r="AS205"/>
      <c r="AT205"/>
      <c r="AU205"/>
      <c r="AV205"/>
    </row>
    <row r="206" spans="1:48" ht="24.95" customHeight="1" x14ac:dyDescent="0.2">
      <c r="A206" s="879" t="s">
        <v>6131</v>
      </c>
      <c r="B206" s="880"/>
      <c r="C206" s="335"/>
      <c r="D206" s="336"/>
      <c r="E206" s="337"/>
      <c r="F206" s="336"/>
      <c r="G206" s="336"/>
      <c r="H206" s="338"/>
      <c r="I206" s="11"/>
      <c r="J206" s="12"/>
      <c r="K206" s="13"/>
      <c r="L206" s="11"/>
      <c r="M206" s="12"/>
      <c r="N206" s="13"/>
      <c r="O206" s="153"/>
      <c r="P206" s="155"/>
      <c r="Q206" s="155"/>
      <c r="AA206" s="97"/>
      <c r="AB206" s="97"/>
      <c r="AC206" s="97"/>
      <c r="AD206" s="97"/>
      <c r="AE206" s="97"/>
      <c r="AF206" s="93"/>
      <c r="AG206" s="93"/>
      <c r="AH206" s="93"/>
      <c r="AI206" s="30"/>
      <c r="AJ206" s="30"/>
      <c r="AK206" s="30"/>
      <c r="AL206" s="30"/>
      <c r="AM206" s="109"/>
      <c r="AN206" s="112" t="s">
        <v>867</v>
      </c>
      <c r="AO206" s="611" t="s">
        <v>515</v>
      </c>
      <c r="AP206" s="112">
        <v>506</v>
      </c>
      <c r="AQ206"/>
      <c r="AR206"/>
      <c r="AS206"/>
      <c r="AT206"/>
      <c r="AU206"/>
      <c r="AV206"/>
    </row>
    <row r="207" spans="1:48" ht="24.95" customHeight="1" thickBot="1" x14ac:dyDescent="0.25">
      <c r="A207" s="321" t="s">
        <v>3160</v>
      </c>
      <c r="B207" s="321" t="s">
        <v>3161</v>
      </c>
      <c r="C207" s="339"/>
      <c r="D207" s="340"/>
      <c r="E207" s="341"/>
      <c r="F207" s="340"/>
      <c r="G207" s="340"/>
      <c r="H207" s="342"/>
      <c r="I207" s="14"/>
      <c r="J207" s="15"/>
      <c r="K207" s="16"/>
      <c r="L207" s="14"/>
      <c r="M207" s="15"/>
      <c r="N207" s="16"/>
      <c r="O207" s="153"/>
      <c r="P207" s="155"/>
      <c r="Q207" s="155"/>
      <c r="AA207" s="97"/>
      <c r="AB207" s="97"/>
      <c r="AC207" s="97"/>
      <c r="AD207" s="97"/>
      <c r="AE207" s="97"/>
      <c r="AF207" s="93"/>
      <c r="AG207" s="93"/>
      <c r="AH207" s="93"/>
      <c r="AI207" s="30"/>
      <c r="AJ207" s="30"/>
      <c r="AK207" s="30"/>
      <c r="AL207" s="30"/>
      <c r="AM207" s="109"/>
      <c r="AN207" s="112" t="s">
        <v>869</v>
      </c>
      <c r="AO207" s="612" t="s">
        <v>783</v>
      </c>
      <c r="AP207" s="112">
        <v>508</v>
      </c>
      <c r="AQ207"/>
      <c r="AR207"/>
      <c r="AS207"/>
      <c r="AT207"/>
      <c r="AU207"/>
      <c r="AV207"/>
    </row>
    <row r="208" spans="1:48" ht="24.95" customHeight="1" thickBot="1" x14ac:dyDescent="0.25">
      <c r="A208" s="327"/>
      <c r="B208" s="328" t="e">
        <f>VLOOKUP(A208,'FETAC Awards'!$C$2:$D$2990,2,FALSE)</f>
        <v>#N/A</v>
      </c>
      <c r="C208" s="183"/>
      <c r="D208" s="183"/>
      <c r="E208" s="248">
        <f>C208+D208</f>
        <v>0</v>
      </c>
      <c r="F208" s="183"/>
      <c r="G208" s="183"/>
      <c r="H208" s="329">
        <f>F208+G208</f>
        <v>0</v>
      </c>
      <c r="I208" s="183"/>
      <c r="J208" s="183"/>
      <c r="K208" s="219">
        <f>I208+J208</f>
        <v>0</v>
      </c>
      <c r="L208" s="183"/>
      <c r="M208" s="183"/>
      <c r="N208" s="219">
        <f>L208+M208</f>
        <v>0</v>
      </c>
      <c r="O208" s="153"/>
      <c r="P208" s="155"/>
      <c r="Q208" s="155"/>
      <c r="AA208" s="97"/>
      <c r="AB208" s="97"/>
      <c r="AC208" s="97"/>
      <c r="AD208" s="97"/>
      <c r="AE208" s="97"/>
      <c r="AF208" s="93"/>
      <c r="AG208" s="93"/>
      <c r="AH208" s="93"/>
      <c r="AI208" s="30"/>
      <c r="AJ208" s="30"/>
      <c r="AK208" s="30"/>
      <c r="AL208" s="30"/>
      <c r="AM208" s="109"/>
      <c r="AN208" s="112" t="s">
        <v>871</v>
      </c>
      <c r="AO208" s="611" t="s">
        <v>517</v>
      </c>
      <c r="AP208" s="112" t="s">
        <v>873</v>
      </c>
      <c r="AQ208"/>
      <c r="AR208"/>
      <c r="AS208"/>
      <c r="AT208"/>
      <c r="AU208"/>
      <c r="AV208"/>
    </row>
    <row r="209" spans="1:48" ht="24.95" customHeight="1" thickBot="1" x14ac:dyDescent="0.25">
      <c r="A209" s="327"/>
      <c r="B209" s="328" t="e">
        <f>VLOOKUP(A209,'FETAC Awards'!$C$2:$D$2990,2,FALSE)</f>
        <v>#N/A</v>
      </c>
      <c r="C209" s="183"/>
      <c r="D209" s="183"/>
      <c r="E209" s="248">
        <f>C209+D209</f>
        <v>0</v>
      </c>
      <c r="F209" s="183"/>
      <c r="G209" s="183"/>
      <c r="H209" s="329">
        <f>F209+G209</f>
        <v>0</v>
      </c>
      <c r="I209" s="183"/>
      <c r="J209" s="183"/>
      <c r="K209" s="219">
        <f>I209+J209</f>
        <v>0</v>
      </c>
      <c r="L209" s="183"/>
      <c r="M209" s="183"/>
      <c r="N209" s="219">
        <f>L209+M209</f>
        <v>0</v>
      </c>
      <c r="O209" s="153"/>
      <c r="P209" s="155"/>
      <c r="Q209" s="155"/>
      <c r="AA209" s="97"/>
      <c r="AB209" s="97"/>
      <c r="AC209" s="97"/>
      <c r="AD209" s="97"/>
      <c r="AE209" s="97"/>
      <c r="AF209" s="93"/>
      <c r="AG209" s="93"/>
      <c r="AH209" s="93"/>
      <c r="AI209" s="30"/>
      <c r="AJ209" s="30"/>
      <c r="AK209" s="30"/>
      <c r="AL209" s="30"/>
      <c r="AM209" s="109"/>
      <c r="AN209" s="112" t="s">
        <v>874</v>
      </c>
      <c r="AO209" s="611" t="s">
        <v>520</v>
      </c>
      <c r="AP209" s="112" t="s">
        <v>876</v>
      </c>
      <c r="AQ209"/>
      <c r="AR209"/>
      <c r="AS209"/>
      <c r="AT209"/>
      <c r="AU209"/>
      <c r="AV209"/>
    </row>
    <row r="210" spans="1:48" ht="24.95" customHeight="1" x14ac:dyDescent="0.2">
      <c r="A210" s="327"/>
      <c r="B210" s="328" t="e">
        <f>VLOOKUP(A210,'FETAC Awards'!$C$2:$D$2990,2,FALSE)</f>
        <v>#N/A</v>
      </c>
      <c r="C210" s="183"/>
      <c r="D210" s="183"/>
      <c r="E210" s="248">
        <f>C210+D210</f>
        <v>0</v>
      </c>
      <c r="F210" s="183"/>
      <c r="G210" s="183"/>
      <c r="H210" s="329">
        <f>F210+G210</f>
        <v>0</v>
      </c>
      <c r="I210" s="183"/>
      <c r="J210" s="183"/>
      <c r="K210" s="219">
        <f>I210+J210</f>
        <v>0</v>
      </c>
      <c r="L210" s="183"/>
      <c r="M210" s="183"/>
      <c r="N210" s="219">
        <f>L210+M210</f>
        <v>0</v>
      </c>
      <c r="O210" s="153"/>
      <c r="P210" s="155"/>
      <c r="Q210" s="155"/>
      <c r="AA210" s="97"/>
      <c r="AB210" s="97"/>
      <c r="AC210" s="97"/>
      <c r="AD210" s="97"/>
      <c r="AE210" s="97"/>
      <c r="AF210" s="93"/>
      <c r="AG210" s="93"/>
      <c r="AH210" s="93"/>
      <c r="AI210" s="30"/>
      <c r="AJ210" s="30"/>
      <c r="AK210" s="30"/>
      <c r="AL210" s="30"/>
      <c r="AM210" s="109"/>
      <c r="AN210" s="112" t="s">
        <v>877</v>
      </c>
      <c r="AO210" s="612" t="s">
        <v>530</v>
      </c>
      <c r="AP210" s="112" t="s">
        <v>879</v>
      </c>
      <c r="AQ210"/>
      <c r="AR210"/>
      <c r="AS210"/>
      <c r="AT210"/>
      <c r="AU210"/>
      <c r="AV210"/>
    </row>
    <row r="211" spans="1:48" ht="24.95" customHeight="1" thickBot="1" x14ac:dyDescent="0.25">
      <c r="A211" s="907" t="s">
        <v>3165</v>
      </c>
      <c r="B211" s="908"/>
      <c r="C211" s="330">
        <f>SUM(C208:C210)</f>
        <v>0</v>
      </c>
      <c r="D211" s="263">
        <f>SUM(D208:D210)</f>
        <v>0</v>
      </c>
      <c r="E211" s="266">
        <f>C211+D211</f>
        <v>0</v>
      </c>
      <c r="F211" s="263">
        <f>SUM(F208:F210)</f>
        <v>0</v>
      </c>
      <c r="G211" s="263">
        <f>SUM(G208:G210)</f>
        <v>0</v>
      </c>
      <c r="H211" s="331">
        <f>F211+G211</f>
        <v>0</v>
      </c>
      <c r="I211" s="332">
        <f>SUM(I208:I210)</f>
        <v>0</v>
      </c>
      <c r="J211" s="263">
        <f>SUM(J208:J210)</f>
        <v>0</v>
      </c>
      <c r="K211" s="266">
        <f>I211+J211</f>
        <v>0</v>
      </c>
      <c r="L211" s="332">
        <f>SUM(L208:L210)</f>
        <v>0</v>
      </c>
      <c r="M211" s="263">
        <f>SUM(M208:M210)</f>
        <v>0</v>
      </c>
      <c r="N211" s="266">
        <f>L211+M211</f>
        <v>0</v>
      </c>
      <c r="O211" s="153"/>
      <c r="P211" s="155"/>
      <c r="Q211" s="155"/>
      <c r="AA211" s="97"/>
      <c r="AB211" s="97"/>
      <c r="AC211" s="97"/>
      <c r="AD211" s="97"/>
      <c r="AE211" s="97"/>
      <c r="AF211" s="93"/>
      <c r="AG211" s="93"/>
      <c r="AH211" s="93"/>
      <c r="AI211" s="30"/>
      <c r="AJ211" s="30"/>
      <c r="AK211" s="30"/>
      <c r="AL211" s="30"/>
      <c r="AM211" s="109"/>
      <c r="AN211" s="112" t="s">
        <v>880</v>
      </c>
      <c r="AO211" s="612" t="s">
        <v>532</v>
      </c>
      <c r="AP211" s="112" t="s">
        <v>882</v>
      </c>
      <c r="AQ211"/>
      <c r="AR211"/>
      <c r="AS211"/>
      <c r="AT211"/>
      <c r="AU211"/>
      <c r="AV211"/>
    </row>
    <row r="212" spans="1:48" ht="24.95" customHeight="1" x14ac:dyDescent="0.2">
      <c r="A212" s="879" t="s">
        <v>6132</v>
      </c>
      <c r="B212" s="880"/>
      <c r="C212" s="335"/>
      <c r="D212" s="336"/>
      <c r="E212" s="337"/>
      <c r="F212" s="336"/>
      <c r="G212" s="336"/>
      <c r="H212" s="338"/>
      <c r="I212" s="343"/>
      <c r="J212" s="344"/>
      <c r="K212" s="345"/>
      <c r="L212" s="343"/>
      <c r="M212" s="344"/>
      <c r="N212" s="345"/>
      <c r="O212" s="153"/>
      <c r="P212" s="155"/>
      <c r="Q212" s="155"/>
      <c r="AA212" s="97"/>
      <c r="AB212" s="97"/>
      <c r="AC212" s="97"/>
      <c r="AD212" s="97"/>
      <c r="AE212" s="97"/>
      <c r="AF212" s="93"/>
      <c r="AG212" s="93"/>
      <c r="AH212" s="93"/>
      <c r="AI212" s="30"/>
      <c r="AJ212" s="30"/>
      <c r="AK212" s="30"/>
      <c r="AL212" s="30"/>
      <c r="AM212" s="109"/>
      <c r="AN212" s="112" t="s">
        <v>883</v>
      </c>
      <c r="AO212" s="110"/>
      <c r="AP212" s="112" t="s">
        <v>885</v>
      </c>
      <c r="AQ212"/>
      <c r="AR212"/>
      <c r="AS212"/>
      <c r="AT212"/>
      <c r="AU212"/>
      <c r="AV212"/>
    </row>
    <row r="213" spans="1:48" ht="24.95" customHeight="1" thickBot="1" x14ac:dyDescent="0.25">
      <c r="A213" s="321" t="s">
        <v>3160</v>
      </c>
      <c r="B213" s="321" t="s">
        <v>3161</v>
      </c>
      <c r="C213" s="339"/>
      <c r="D213" s="340"/>
      <c r="E213" s="341"/>
      <c r="F213" s="340"/>
      <c r="G213" s="340"/>
      <c r="H213" s="342"/>
      <c r="I213" s="346"/>
      <c r="J213" s="347"/>
      <c r="K213" s="348"/>
      <c r="L213" s="346"/>
      <c r="M213" s="347"/>
      <c r="N213" s="348"/>
      <c r="O213" s="153"/>
      <c r="P213" s="155"/>
      <c r="Q213" s="155"/>
      <c r="AA213" s="97"/>
      <c r="AB213" s="97"/>
      <c r="AC213" s="97"/>
      <c r="AD213" s="97"/>
      <c r="AE213" s="97"/>
      <c r="AF213" s="93"/>
      <c r="AG213" s="93"/>
      <c r="AH213" s="93"/>
      <c r="AI213" s="30"/>
      <c r="AJ213" s="30"/>
      <c r="AK213" s="30"/>
      <c r="AL213" s="30"/>
      <c r="AM213" s="109"/>
      <c r="AN213" s="112" t="s">
        <v>886</v>
      </c>
      <c r="AO213" s="607"/>
      <c r="AP213" s="112" t="s">
        <v>887</v>
      </c>
      <c r="AQ213"/>
      <c r="AR213"/>
      <c r="AS213"/>
      <c r="AT213"/>
      <c r="AU213"/>
      <c r="AV213"/>
    </row>
    <row r="214" spans="1:48" ht="24.95" customHeight="1" thickBot="1" x14ac:dyDescent="0.25">
      <c r="A214" s="327"/>
      <c r="B214" s="328" t="e">
        <f>VLOOKUP(A214,'FETAC Awards'!$C$2:$D$2990,2,FALSE)</f>
        <v>#N/A</v>
      </c>
      <c r="C214" s="183"/>
      <c r="D214" s="183"/>
      <c r="E214" s="248">
        <f>C214+D214</f>
        <v>0</v>
      </c>
      <c r="F214" s="183"/>
      <c r="G214" s="183"/>
      <c r="H214" s="329">
        <f>F214+G214</f>
        <v>0</v>
      </c>
      <c r="I214" s="183"/>
      <c r="J214" s="183"/>
      <c r="K214" s="219">
        <f>I214+J214</f>
        <v>0</v>
      </c>
      <c r="L214" s="183"/>
      <c r="M214" s="183"/>
      <c r="N214" s="219">
        <f>L214+M214</f>
        <v>0</v>
      </c>
      <c r="O214" s="153"/>
      <c r="P214" s="155"/>
      <c r="Q214" s="155"/>
      <c r="AA214" s="97"/>
      <c r="AB214" s="97"/>
      <c r="AC214" s="97"/>
      <c r="AD214" s="97"/>
      <c r="AE214" s="97"/>
      <c r="AF214" s="93"/>
      <c r="AG214" s="93"/>
      <c r="AH214" s="93"/>
      <c r="AI214" s="30"/>
      <c r="AJ214" s="30"/>
      <c r="AK214" s="30"/>
      <c r="AL214" s="30"/>
      <c r="AM214" s="109"/>
      <c r="AN214" s="112" t="s">
        <v>888</v>
      </c>
      <c r="AO214" s="608"/>
      <c r="AP214" s="112" t="s">
        <v>889</v>
      </c>
      <c r="AQ214"/>
      <c r="AR214"/>
      <c r="AS214"/>
      <c r="AT214"/>
      <c r="AU214"/>
      <c r="AV214"/>
    </row>
    <row r="215" spans="1:48" ht="24.95" customHeight="1" thickBot="1" x14ac:dyDescent="0.25">
      <c r="A215" s="327"/>
      <c r="B215" s="328" t="e">
        <f>VLOOKUP(A215,'FETAC Awards'!$C$2:$D$2990,2,FALSE)</f>
        <v>#N/A</v>
      </c>
      <c r="C215" s="183"/>
      <c r="D215" s="183"/>
      <c r="E215" s="248">
        <f>C215+D215</f>
        <v>0</v>
      </c>
      <c r="F215" s="183"/>
      <c r="G215" s="183"/>
      <c r="H215" s="329">
        <f>F215+G215</f>
        <v>0</v>
      </c>
      <c r="I215" s="183"/>
      <c r="J215" s="183"/>
      <c r="K215" s="219">
        <f>I215+J215</f>
        <v>0</v>
      </c>
      <c r="L215" s="183"/>
      <c r="M215" s="183"/>
      <c r="N215" s="219">
        <f>L215+M215</f>
        <v>0</v>
      </c>
      <c r="O215" s="153"/>
      <c r="P215" s="155"/>
      <c r="Q215" s="155"/>
      <c r="AA215" s="97"/>
      <c r="AB215" s="97"/>
      <c r="AC215" s="97"/>
      <c r="AD215" s="97"/>
      <c r="AE215" s="97"/>
      <c r="AF215" s="93"/>
      <c r="AG215" s="93"/>
      <c r="AH215" s="93"/>
      <c r="AI215" s="30"/>
      <c r="AJ215" s="30"/>
      <c r="AK215" s="30"/>
      <c r="AL215" s="30"/>
      <c r="AM215" s="109"/>
      <c r="AN215" s="112" t="s">
        <v>890</v>
      </c>
      <c r="AO215" s="607"/>
      <c r="AP215" s="112">
        <v>722</v>
      </c>
      <c r="AQ215"/>
      <c r="AR215"/>
      <c r="AS215"/>
      <c r="AT215"/>
      <c r="AU215"/>
      <c r="AV215"/>
    </row>
    <row r="216" spans="1:48" ht="24.95" customHeight="1" x14ac:dyDescent="0.2">
      <c r="A216" s="327"/>
      <c r="B216" s="328" t="e">
        <f>VLOOKUP(A216,'FETAC Awards'!$C$2:$D$2990,2,FALSE)</f>
        <v>#N/A</v>
      </c>
      <c r="C216" s="183"/>
      <c r="D216" s="183"/>
      <c r="E216" s="248">
        <f>C216+D216</f>
        <v>0</v>
      </c>
      <c r="F216" s="183"/>
      <c r="G216" s="183"/>
      <c r="H216" s="329">
        <f>F216+G216</f>
        <v>0</v>
      </c>
      <c r="I216" s="183"/>
      <c r="J216" s="183"/>
      <c r="K216" s="219">
        <f>I216+J216</f>
        <v>0</v>
      </c>
      <c r="L216" s="183"/>
      <c r="M216" s="183"/>
      <c r="N216" s="219">
        <f>L216+M216</f>
        <v>0</v>
      </c>
      <c r="O216" s="153"/>
      <c r="P216" s="155"/>
      <c r="Q216" s="155"/>
      <c r="AA216" s="97"/>
      <c r="AB216" s="97"/>
      <c r="AC216" s="97"/>
      <c r="AD216" s="97"/>
      <c r="AE216" s="97"/>
      <c r="AF216" s="93"/>
      <c r="AG216" s="93"/>
      <c r="AH216" s="93"/>
      <c r="AI216" s="30"/>
      <c r="AJ216" s="30"/>
      <c r="AK216" s="30"/>
      <c r="AL216" s="30"/>
      <c r="AM216" s="109"/>
      <c r="AN216" s="112" t="s">
        <v>891</v>
      </c>
      <c r="AO216" s="608"/>
      <c r="AP216" s="112" t="s">
        <v>892</v>
      </c>
      <c r="AQ216"/>
      <c r="AR216"/>
      <c r="AS216"/>
      <c r="AT216"/>
      <c r="AU216"/>
      <c r="AV216"/>
    </row>
    <row r="217" spans="1:48" ht="48" customHeight="1" thickBot="1" x14ac:dyDescent="0.25">
      <c r="A217" s="905" t="s">
        <v>3167</v>
      </c>
      <c r="B217" s="906"/>
      <c r="C217" s="330">
        <f>SUM(C214:C216)</f>
        <v>0</v>
      </c>
      <c r="D217" s="263">
        <f>SUM(D214:D216)</f>
        <v>0</v>
      </c>
      <c r="E217" s="266">
        <f>C217+D217</f>
        <v>0</v>
      </c>
      <c r="F217" s="263">
        <f>SUM(F214:F216)</f>
        <v>0</v>
      </c>
      <c r="G217" s="263">
        <f>SUM(G214:G216)</f>
        <v>0</v>
      </c>
      <c r="H217" s="331">
        <f>F217+G217</f>
        <v>0</v>
      </c>
      <c r="I217" s="332">
        <f>SUM(I214:I216)</f>
        <v>0</v>
      </c>
      <c r="J217" s="263">
        <f>SUM(J214:J216)</f>
        <v>0</v>
      </c>
      <c r="K217" s="266">
        <f>I217+J217</f>
        <v>0</v>
      </c>
      <c r="L217" s="332">
        <f>SUM(L214:L216)</f>
        <v>0</v>
      </c>
      <c r="M217" s="263">
        <f>SUM(M214:M216)</f>
        <v>0</v>
      </c>
      <c r="N217" s="266">
        <f>L217+M217</f>
        <v>0</v>
      </c>
      <c r="O217" s="153"/>
      <c r="P217" s="155"/>
      <c r="Q217" s="155"/>
      <c r="AA217" s="97"/>
      <c r="AB217" s="97"/>
      <c r="AC217" s="97"/>
      <c r="AD217" s="97"/>
      <c r="AE217" s="97"/>
      <c r="AF217" s="93"/>
      <c r="AG217" s="93"/>
      <c r="AH217" s="93"/>
      <c r="AI217" s="30"/>
      <c r="AJ217" s="30"/>
      <c r="AK217" s="30"/>
      <c r="AL217" s="30"/>
      <c r="AM217" s="109"/>
      <c r="AN217" s="112" t="s">
        <v>893</v>
      </c>
      <c r="AO217" s="607"/>
      <c r="AP217" s="112" t="s">
        <v>894</v>
      </c>
      <c r="AQ217"/>
      <c r="AR217"/>
      <c r="AS217"/>
      <c r="AT217"/>
      <c r="AU217"/>
      <c r="AV217"/>
    </row>
    <row r="218" spans="1:48" ht="46.5" customHeight="1" thickBot="1" x14ac:dyDescent="0.25">
      <c r="A218" s="903" t="s">
        <v>3168</v>
      </c>
      <c r="B218" s="904"/>
      <c r="C218" s="909" t="s">
        <v>3169</v>
      </c>
      <c r="D218" s="910"/>
      <c r="E218" s="910"/>
      <c r="F218" s="910"/>
      <c r="G218" s="910"/>
      <c r="H218" s="910"/>
      <c r="I218" s="910"/>
      <c r="J218" s="910"/>
      <c r="K218" s="911"/>
      <c r="L218" s="946" t="s">
        <v>3170</v>
      </c>
      <c r="M218" s="947"/>
      <c r="N218" s="948"/>
      <c r="O218" s="153"/>
      <c r="P218" s="155"/>
      <c r="Q218" s="155"/>
      <c r="AA218" s="97"/>
      <c r="AB218" s="97"/>
      <c r="AC218" s="97"/>
      <c r="AD218" s="97"/>
      <c r="AE218" s="97"/>
      <c r="AF218" s="93"/>
      <c r="AG218" s="93"/>
      <c r="AH218" s="93"/>
      <c r="AI218" s="30"/>
      <c r="AJ218" s="30"/>
      <c r="AK218" s="30"/>
      <c r="AL218" s="30"/>
      <c r="AM218" s="109"/>
      <c r="AN218" s="112" t="s">
        <v>895</v>
      </c>
      <c r="AO218" s="608"/>
      <c r="AP218" s="112">
        <v>734</v>
      </c>
      <c r="AQ218"/>
      <c r="AR218"/>
      <c r="AS218"/>
      <c r="AT218"/>
      <c r="AU218"/>
      <c r="AV218"/>
    </row>
    <row r="219" spans="1:48" ht="48" customHeight="1" thickBot="1" x14ac:dyDescent="0.25">
      <c r="A219" s="903" t="s">
        <v>3171</v>
      </c>
      <c r="B219" s="904"/>
      <c r="C219" s="896" t="s">
        <v>3172</v>
      </c>
      <c r="D219" s="897"/>
      <c r="E219" s="898"/>
      <c r="F219" s="896" t="s">
        <v>3173</v>
      </c>
      <c r="G219" s="897"/>
      <c r="H219" s="898"/>
      <c r="I219" s="896" t="s">
        <v>3174</v>
      </c>
      <c r="J219" s="897"/>
      <c r="K219" s="898"/>
      <c r="L219" s="943" t="s">
        <v>3158</v>
      </c>
      <c r="M219" s="944"/>
      <c r="N219" s="945"/>
      <c r="O219" s="153"/>
      <c r="P219" s="155"/>
      <c r="Q219" s="155"/>
      <c r="AA219" s="97"/>
      <c r="AB219" s="97"/>
      <c r="AC219" s="97"/>
      <c r="AD219" s="97"/>
      <c r="AE219" s="97"/>
      <c r="AF219" s="93"/>
      <c r="AG219" s="93"/>
      <c r="AH219" s="93"/>
      <c r="AI219" s="30"/>
      <c r="AJ219" s="30"/>
      <c r="AK219" s="30"/>
      <c r="AL219" s="30"/>
      <c r="AM219" s="109"/>
      <c r="AN219" s="112" t="s">
        <v>896</v>
      </c>
      <c r="AO219" s="607"/>
      <c r="AP219" s="112" t="s">
        <v>897</v>
      </c>
      <c r="AQ219"/>
      <c r="AR219"/>
      <c r="AS219"/>
      <c r="AT219"/>
      <c r="AU219"/>
      <c r="AV219"/>
    </row>
    <row r="220" spans="1:48" ht="23.45" customHeight="1" thickBot="1" x14ac:dyDescent="0.3">
      <c r="A220" s="920" t="s">
        <v>3159</v>
      </c>
      <c r="B220" s="921"/>
      <c r="C220" s="237"/>
      <c r="D220" s="238"/>
      <c r="E220" s="239"/>
      <c r="F220" s="237"/>
      <c r="G220" s="238"/>
      <c r="H220" s="239"/>
      <c r="I220" s="237"/>
      <c r="J220" s="238"/>
      <c r="K220" s="239"/>
      <c r="L220" s="349"/>
      <c r="M220" s="315"/>
      <c r="N220" s="316"/>
      <c r="O220" s="153"/>
      <c r="P220" s="155"/>
      <c r="Q220" s="155"/>
      <c r="AA220" s="97"/>
      <c r="AB220" s="97"/>
      <c r="AC220" s="97"/>
      <c r="AD220" s="97"/>
      <c r="AE220" s="97"/>
      <c r="AF220" s="93"/>
      <c r="AG220" s="93"/>
      <c r="AH220" s="93"/>
      <c r="AI220" s="30"/>
      <c r="AJ220" s="30"/>
      <c r="AK220" s="30"/>
      <c r="AL220" s="30"/>
      <c r="AM220" s="109"/>
      <c r="AN220" s="112" t="s">
        <v>898</v>
      </c>
      <c r="AO220" s="608"/>
      <c r="AP220" s="112" t="s">
        <v>899</v>
      </c>
      <c r="AQ220"/>
      <c r="AR220"/>
      <c r="AS220"/>
      <c r="AT220"/>
      <c r="AU220"/>
      <c r="AV220"/>
    </row>
    <row r="221" spans="1:48" ht="23.45" customHeight="1" thickBot="1" x14ac:dyDescent="0.3">
      <c r="A221" s="879" t="s">
        <v>6129</v>
      </c>
      <c r="B221" s="895"/>
      <c r="C221" s="237"/>
      <c r="D221" s="238"/>
      <c r="E221" s="239"/>
      <c r="F221" s="237"/>
      <c r="G221" s="238"/>
      <c r="H221" s="239"/>
      <c r="I221" s="237"/>
      <c r="J221" s="238"/>
      <c r="K221" s="239"/>
      <c r="L221" s="349"/>
      <c r="M221" s="315"/>
      <c r="N221" s="316"/>
      <c r="O221" s="153"/>
      <c r="P221" s="155"/>
      <c r="Q221" s="155"/>
      <c r="AA221" s="97"/>
      <c r="AB221" s="97"/>
      <c r="AC221" s="97"/>
      <c r="AD221" s="97"/>
      <c r="AE221" s="97"/>
      <c r="AF221" s="93"/>
      <c r="AG221" s="93"/>
      <c r="AH221" s="93"/>
      <c r="AI221" s="30"/>
      <c r="AJ221" s="30"/>
      <c r="AK221" s="30"/>
      <c r="AL221" s="30"/>
      <c r="AM221" s="109"/>
      <c r="AN221" s="112" t="s">
        <v>900</v>
      </c>
      <c r="AO221" s="607"/>
      <c r="AP221" s="112">
        <v>552</v>
      </c>
      <c r="AQ221"/>
      <c r="AR221"/>
      <c r="AS221"/>
      <c r="AT221"/>
      <c r="AU221"/>
      <c r="AV221"/>
    </row>
    <row r="222" spans="1:48" ht="24.95" customHeight="1" thickBot="1" x14ac:dyDescent="0.3">
      <c r="A222" s="321" t="s">
        <v>3160</v>
      </c>
      <c r="B222" s="321" t="s">
        <v>3161</v>
      </c>
      <c r="C222" s="237" t="s">
        <v>2946</v>
      </c>
      <c r="D222" s="238" t="s">
        <v>2947</v>
      </c>
      <c r="E222" s="239" t="s">
        <v>2948</v>
      </c>
      <c r="F222" s="237" t="s">
        <v>2946</v>
      </c>
      <c r="G222" s="238" t="s">
        <v>2947</v>
      </c>
      <c r="H222" s="239" t="s">
        <v>2948</v>
      </c>
      <c r="I222" s="237" t="s">
        <v>2946</v>
      </c>
      <c r="J222" s="238" t="s">
        <v>2947</v>
      </c>
      <c r="K222" s="239" t="s">
        <v>2948</v>
      </c>
      <c r="L222" s="349" t="s">
        <v>2946</v>
      </c>
      <c r="M222" s="315" t="s">
        <v>2947</v>
      </c>
      <c r="N222" s="316" t="s">
        <v>2948</v>
      </c>
      <c r="O222" s="153"/>
      <c r="P222" s="155"/>
      <c r="Q222" s="155"/>
      <c r="AA222" s="97"/>
      <c r="AB222" s="97"/>
      <c r="AC222" s="97"/>
      <c r="AD222" s="97"/>
      <c r="AE222" s="97"/>
      <c r="AF222" s="93"/>
      <c r="AG222" s="93"/>
      <c r="AH222" s="93"/>
      <c r="AI222" s="30"/>
      <c r="AJ222" s="30"/>
      <c r="AK222" s="30"/>
      <c r="AL222" s="30"/>
      <c r="AM222" s="109"/>
      <c r="AN222" s="112" t="s">
        <v>901</v>
      </c>
      <c r="AO222" s="608"/>
      <c r="AP222" s="112">
        <v>553</v>
      </c>
      <c r="AQ222"/>
      <c r="AR222"/>
      <c r="AS222"/>
      <c r="AT222"/>
      <c r="AU222"/>
      <c r="AV222"/>
    </row>
    <row r="223" spans="1:48" ht="24.95" customHeight="1" thickBot="1" x14ac:dyDescent="0.25">
      <c r="A223" s="495"/>
      <c r="B223" s="328" t="e">
        <f>VLOOKUP(A223,'FETAC Awards'!$C$2:$D$2990,2,FALSE)</f>
        <v>#N/A</v>
      </c>
      <c r="C223" s="183"/>
      <c r="D223" s="183"/>
      <c r="E223" s="248">
        <f t="shared" ref="E223:E231" si="16">C223+D223</f>
        <v>0</v>
      </c>
      <c r="F223" s="183"/>
      <c r="G223" s="183"/>
      <c r="H223" s="248">
        <f t="shared" ref="H223:H231" si="17">F223+G223</f>
        <v>0</v>
      </c>
      <c r="I223" s="183"/>
      <c r="J223" s="183"/>
      <c r="K223" s="248">
        <f t="shared" ref="K223:K231" si="18">I223+J223</f>
        <v>0</v>
      </c>
      <c r="L223" s="183"/>
      <c r="M223" s="183"/>
      <c r="N223" s="248">
        <f t="shared" ref="N223:N231" si="19">L223+M223</f>
        <v>0</v>
      </c>
      <c r="O223" s="153"/>
      <c r="P223" s="155"/>
      <c r="Q223" s="155"/>
      <c r="AA223" s="97"/>
      <c r="AB223" s="97"/>
      <c r="AC223" s="97"/>
      <c r="AD223" s="97"/>
      <c r="AE223" s="97"/>
      <c r="AF223" s="93"/>
      <c r="AG223" s="93"/>
      <c r="AH223" s="93"/>
      <c r="AI223" s="30"/>
      <c r="AJ223" s="30"/>
      <c r="AK223" s="30"/>
      <c r="AL223" s="30"/>
      <c r="AM223" s="109"/>
      <c r="AN223" s="112" t="s">
        <v>902</v>
      </c>
      <c r="AO223" s="607"/>
      <c r="AP223" s="112">
        <v>554</v>
      </c>
      <c r="AQ223"/>
      <c r="AR223"/>
      <c r="AS223"/>
      <c r="AT223"/>
      <c r="AU223"/>
      <c r="AV223"/>
    </row>
    <row r="224" spans="1:48" ht="24.95" customHeight="1" thickBot="1" x14ac:dyDescent="0.25">
      <c r="A224" s="495"/>
      <c r="B224" s="328" t="e">
        <f>VLOOKUP(A224,'FETAC Awards'!$C$2:$D$2990,2,FALSE)</f>
        <v>#N/A</v>
      </c>
      <c r="C224" s="183"/>
      <c r="D224" s="183"/>
      <c r="E224" s="222">
        <f t="shared" si="16"/>
        <v>0</v>
      </c>
      <c r="F224" s="183"/>
      <c r="G224" s="183"/>
      <c r="H224" s="222">
        <f t="shared" si="17"/>
        <v>0</v>
      </c>
      <c r="I224" s="183"/>
      <c r="J224" s="183"/>
      <c r="K224" s="222">
        <f t="shared" si="18"/>
        <v>0</v>
      </c>
      <c r="L224" s="183"/>
      <c r="M224" s="183"/>
      <c r="N224" s="222">
        <f t="shared" si="19"/>
        <v>0</v>
      </c>
      <c r="O224" s="153"/>
      <c r="P224" s="155"/>
      <c r="Q224" s="155"/>
      <c r="AA224" s="97"/>
      <c r="AB224" s="97"/>
      <c r="AC224" s="97"/>
      <c r="AD224" s="97"/>
      <c r="AE224" s="97"/>
      <c r="AF224" s="93"/>
      <c r="AG224" s="93"/>
      <c r="AH224" s="93"/>
      <c r="AI224" s="30"/>
      <c r="AJ224" s="30"/>
      <c r="AK224" s="30"/>
      <c r="AL224" s="30"/>
      <c r="AM224" s="109"/>
      <c r="AN224" s="112" t="s">
        <v>903</v>
      </c>
      <c r="AO224" s="608"/>
      <c r="AP224" s="112">
        <v>555</v>
      </c>
      <c r="AQ224"/>
      <c r="AR224"/>
      <c r="AS224"/>
      <c r="AT224"/>
      <c r="AU224"/>
      <c r="AV224"/>
    </row>
    <row r="225" spans="1:48" ht="24.95" customHeight="1" thickBot="1" x14ac:dyDescent="0.25">
      <c r="A225" s="495"/>
      <c r="B225" s="328" t="e">
        <f>VLOOKUP(A225,'FETAC Awards'!$C$2:$D$2990,2,FALSE)</f>
        <v>#N/A</v>
      </c>
      <c r="C225" s="183"/>
      <c r="D225" s="183"/>
      <c r="E225" s="222">
        <f t="shared" si="16"/>
        <v>0</v>
      </c>
      <c r="F225" s="183"/>
      <c r="G225" s="183"/>
      <c r="H225" s="222">
        <f t="shared" si="17"/>
        <v>0</v>
      </c>
      <c r="I225" s="183"/>
      <c r="J225" s="183"/>
      <c r="K225" s="222">
        <f t="shared" si="18"/>
        <v>0</v>
      </c>
      <c r="L225" s="183"/>
      <c r="M225" s="183"/>
      <c r="N225" s="222">
        <f t="shared" si="19"/>
        <v>0</v>
      </c>
      <c r="O225" s="153"/>
      <c r="P225" s="155"/>
      <c r="Q225" s="155"/>
      <c r="AA225" s="97"/>
      <c r="AB225" s="97"/>
      <c r="AC225" s="97"/>
      <c r="AD225" s="97"/>
      <c r="AE225" s="97"/>
      <c r="AF225" s="93"/>
      <c r="AG225" s="93"/>
      <c r="AH225" s="93"/>
      <c r="AI225" s="30"/>
      <c r="AJ225" s="30"/>
      <c r="AK225" s="30"/>
      <c r="AL225" s="30"/>
      <c r="AM225" s="109"/>
      <c r="AN225" s="112" t="s">
        <v>904</v>
      </c>
      <c r="AO225" s="607"/>
      <c r="AP225" s="112">
        <v>556</v>
      </c>
      <c r="AQ225"/>
      <c r="AR225"/>
      <c r="AS225"/>
      <c r="AT225"/>
      <c r="AU225"/>
      <c r="AV225"/>
    </row>
    <row r="226" spans="1:48" ht="24.95" customHeight="1" thickBot="1" x14ac:dyDescent="0.25">
      <c r="A226" s="495"/>
      <c r="B226" s="328" t="e">
        <f>VLOOKUP(A226,'FETAC Awards'!$C$2:$D$2990,2,FALSE)</f>
        <v>#N/A</v>
      </c>
      <c r="C226" s="183"/>
      <c r="D226" s="183"/>
      <c r="E226" s="222">
        <f t="shared" si="16"/>
        <v>0</v>
      </c>
      <c r="F226" s="183"/>
      <c r="G226" s="183"/>
      <c r="H226" s="222">
        <f t="shared" si="17"/>
        <v>0</v>
      </c>
      <c r="I226" s="183"/>
      <c r="J226" s="183"/>
      <c r="K226" s="222">
        <f t="shared" si="18"/>
        <v>0</v>
      </c>
      <c r="L226" s="183"/>
      <c r="M226" s="183"/>
      <c r="N226" s="222">
        <f t="shared" si="19"/>
        <v>0</v>
      </c>
      <c r="O226" s="153"/>
      <c r="P226" s="155"/>
      <c r="Q226" s="155"/>
      <c r="AA226" s="97"/>
      <c r="AB226" s="97"/>
      <c r="AC226" s="97"/>
      <c r="AD226" s="97"/>
      <c r="AE226" s="97"/>
      <c r="AF226" s="93"/>
      <c r="AG226" s="93"/>
      <c r="AH226" s="93"/>
      <c r="AI226" s="30"/>
      <c r="AJ226" s="30"/>
      <c r="AK226" s="30"/>
      <c r="AL226" s="30"/>
      <c r="AM226" s="109"/>
      <c r="AN226" s="112" t="s">
        <v>905</v>
      </c>
      <c r="AO226" s="608"/>
      <c r="AP226" s="112" t="s">
        <v>906</v>
      </c>
      <c r="AQ226"/>
      <c r="AR226"/>
      <c r="AS226"/>
      <c r="AT226"/>
      <c r="AU226"/>
      <c r="AV226"/>
    </row>
    <row r="227" spans="1:48" ht="24.95" customHeight="1" thickBot="1" x14ac:dyDescent="0.25">
      <c r="A227" s="495"/>
      <c r="B227" s="328" t="e">
        <f>VLOOKUP(A227,'FETAC Awards'!$C$2:$D$2990,2,FALSE)</f>
        <v>#N/A</v>
      </c>
      <c r="C227" s="183"/>
      <c r="D227" s="183"/>
      <c r="E227" s="222">
        <f t="shared" si="16"/>
        <v>0</v>
      </c>
      <c r="F227" s="183"/>
      <c r="G227" s="183"/>
      <c r="H227" s="222">
        <f t="shared" si="17"/>
        <v>0</v>
      </c>
      <c r="I227" s="183"/>
      <c r="J227" s="183"/>
      <c r="K227" s="222">
        <f t="shared" si="18"/>
        <v>0</v>
      </c>
      <c r="L227" s="183"/>
      <c r="M227" s="183"/>
      <c r="N227" s="222">
        <f t="shared" si="19"/>
        <v>0</v>
      </c>
      <c r="O227" s="153"/>
      <c r="P227" s="155"/>
      <c r="Q227" s="155"/>
      <c r="AA227" s="97"/>
      <c r="AB227" s="97"/>
      <c r="AC227" s="97"/>
      <c r="AD227" s="97"/>
      <c r="AE227" s="97"/>
      <c r="AF227" s="93"/>
      <c r="AG227" s="93"/>
      <c r="AH227" s="93"/>
      <c r="AI227" s="30"/>
      <c r="AJ227" s="30"/>
      <c r="AK227" s="30"/>
      <c r="AL227" s="30"/>
      <c r="AM227" s="109"/>
      <c r="AN227" s="112" t="s">
        <v>907</v>
      </c>
      <c r="AO227" s="607"/>
      <c r="AP227" s="112">
        <v>565</v>
      </c>
      <c r="AQ227"/>
      <c r="AR227"/>
      <c r="AS227"/>
      <c r="AT227"/>
      <c r="AU227"/>
      <c r="AV227"/>
    </row>
    <row r="228" spans="1:48" ht="24.95" customHeight="1" thickBot="1" x14ac:dyDescent="0.25">
      <c r="A228" s="495"/>
      <c r="B228" s="328" t="e">
        <f>VLOOKUP(A228,'FETAC Awards'!$C$2:$D$2990,2,FALSE)</f>
        <v>#N/A</v>
      </c>
      <c r="C228" s="183"/>
      <c r="D228" s="183"/>
      <c r="E228" s="222">
        <f t="shared" si="16"/>
        <v>0</v>
      </c>
      <c r="F228" s="183"/>
      <c r="G228" s="183"/>
      <c r="H228" s="222">
        <f t="shared" si="17"/>
        <v>0</v>
      </c>
      <c r="I228" s="183"/>
      <c r="J228" s="183"/>
      <c r="K228" s="222">
        <f t="shared" si="18"/>
        <v>0</v>
      </c>
      <c r="L228" s="183"/>
      <c r="M228" s="183"/>
      <c r="N228" s="222">
        <f t="shared" si="19"/>
        <v>0</v>
      </c>
      <c r="O228" s="153"/>
      <c r="P228" s="155"/>
      <c r="Q228" s="155"/>
      <c r="AA228" s="97"/>
      <c r="AB228" s="97"/>
      <c r="AC228" s="97"/>
      <c r="AD228" s="97"/>
      <c r="AE228" s="97"/>
      <c r="AF228" s="93"/>
      <c r="AG228" s="93"/>
      <c r="AH228" s="93"/>
      <c r="AI228" s="30"/>
      <c r="AJ228" s="30"/>
      <c r="AK228" s="30"/>
      <c r="AL228" s="30"/>
      <c r="AM228" s="109"/>
      <c r="AN228" s="112" t="s">
        <v>908</v>
      </c>
      <c r="AO228" s="608"/>
      <c r="AP228" s="112">
        <v>566</v>
      </c>
      <c r="AQ228"/>
      <c r="AR228"/>
      <c r="AS228"/>
      <c r="AT228"/>
      <c r="AU228"/>
      <c r="AV228"/>
    </row>
    <row r="229" spans="1:48" ht="24.95" customHeight="1" thickBot="1" x14ac:dyDescent="0.25">
      <c r="A229" s="495"/>
      <c r="B229" s="328" t="e">
        <f>VLOOKUP(A229,'FETAC Awards'!$C$2:$D$2990,2,FALSE)</f>
        <v>#N/A</v>
      </c>
      <c r="C229" s="183"/>
      <c r="D229" s="183"/>
      <c r="E229" s="222">
        <f t="shared" si="16"/>
        <v>0</v>
      </c>
      <c r="F229" s="183"/>
      <c r="G229" s="183"/>
      <c r="H229" s="222">
        <f t="shared" si="17"/>
        <v>0</v>
      </c>
      <c r="I229" s="183"/>
      <c r="J229" s="183"/>
      <c r="K229" s="222">
        <f t="shared" si="18"/>
        <v>0</v>
      </c>
      <c r="L229" s="183"/>
      <c r="M229" s="183"/>
      <c r="N229" s="222">
        <f t="shared" si="19"/>
        <v>0</v>
      </c>
      <c r="O229" s="153"/>
      <c r="P229" s="155"/>
      <c r="Q229" s="155"/>
      <c r="AA229" s="97"/>
      <c r="AB229" s="97"/>
      <c r="AC229" s="97"/>
      <c r="AD229" s="97"/>
      <c r="AE229" s="97"/>
      <c r="AF229" s="93"/>
      <c r="AG229" s="93"/>
      <c r="AH229" s="93"/>
      <c r="AI229" s="30"/>
      <c r="AJ229" s="30"/>
      <c r="AK229" s="30"/>
      <c r="AL229" s="30"/>
      <c r="AM229" s="109"/>
      <c r="AN229" s="112" t="s">
        <v>909</v>
      </c>
      <c r="AO229" s="607"/>
      <c r="AP229" s="112">
        <v>567</v>
      </c>
      <c r="AQ229"/>
      <c r="AR229"/>
      <c r="AS229"/>
      <c r="AT229"/>
      <c r="AU229"/>
      <c r="AV229"/>
    </row>
    <row r="230" spans="1:48" ht="24.95" customHeight="1" thickBot="1" x14ac:dyDescent="0.25">
      <c r="A230" s="495"/>
      <c r="B230" s="328" t="e">
        <f>VLOOKUP(A230,'FETAC Awards'!$C$2:$D$2990,2,FALSE)</f>
        <v>#N/A</v>
      </c>
      <c r="C230" s="183"/>
      <c r="D230" s="183"/>
      <c r="E230" s="222">
        <f t="shared" si="16"/>
        <v>0</v>
      </c>
      <c r="F230" s="183"/>
      <c r="G230" s="183"/>
      <c r="H230" s="222">
        <f t="shared" si="17"/>
        <v>0</v>
      </c>
      <c r="I230" s="183"/>
      <c r="J230" s="183"/>
      <c r="K230" s="222">
        <f t="shared" si="18"/>
        <v>0</v>
      </c>
      <c r="L230" s="183"/>
      <c r="M230" s="183"/>
      <c r="N230" s="222">
        <f t="shared" si="19"/>
        <v>0</v>
      </c>
      <c r="O230" s="153"/>
      <c r="P230" s="155"/>
      <c r="Q230" s="155"/>
      <c r="AA230" s="97"/>
      <c r="AB230" s="97"/>
      <c r="AC230" s="97"/>
      <c r="AD230" s="97"/>
      <c r="AE230" s="97"/>
      <c r="AF230" s="93"/>
      <c r="AG230" s="93"/>
      <c r="AH230" s="93"/>
      <c r="AI230" s="30"/>
      <c r="AJ230" s="30"/>
      <c r="AK230" s="30"/>
      <c r="AL230" s="30"/>
      <c r="AM230" s="109"/>
      <c r="AN230" s="112" t="s">
        <v>910</v>
      </c>
      <c r="AO230" s="608"/>
      <c r="AP230" s="112">
        <v>569</v>
      </c>
      <c r="AQ230"/>
      <c r="AR230"/>
      <c r="AS230"/>
      <c r="AT230"/>
      <c r="AU230"/>
      <c r="AV230"/>
    </row>
    <row r="231" spans="1:48" ht="24.95" customHeight="1" thickBot="1" x14ac:dyDescent="0.25">
      <c r="A231" s="891" t="s">
        <v>3175</v>
      </c>
      <c r="B231" s="892"/>
      <c r="C231" s="350">
        <f>SUM(C223:C230)</f>
        <v>0</v>
      </c>
      <c r="D231" s="243">
        <f>SUM(D223:D230)</f>
        <v>0</v>
      </c>
      <c r="E231" s="228">
        <f t="shared" si="16"/>
        <v>0</v>
      </c>
      <c r="F231" s="351">
        <f>SUM(F223:F230)</f>
        <v>0</v>
      </c>
      <c r="G231" s="243">
        <f>SUM(G223:G230)</f>
        <v>0</v>
      </c>
      <c r="H231" s="228">
        <f t="shared" si="17"/>
        <v>0</v>
      </c>
      <c r="I231" s="351">
        <f>SUM(I223:I230)</f>
        <v>0</v>
      </c>
      <c r="J231" s="243">
        <f>SUM(J223:J230)</f>
        <v>0</v>
      </c>
      <c r="K231" s="228">
        <f t="shared" si="18"/>
        <v>0</v>
      </c>
      <c r="L231" s="351">
        <f>SUM(L223:L230)</f>
        <v>0</v>
      </c>
      <c r="M231" s="243">
        <f>SUM(M223:M230)</f>
        <v>0</v>
      </c>
      <c r="N231" s="228">
        <f t="shared" si="19"/>
        <v>0</v>
      </c>
      <c r="O231" s="153"/>
      <c r="P231" s="155"/>
      <c r="Q231" s="155"/>
      <c r="AA231" s="97"/>
      <c r="AB231" s="97"/>
      <c r="AC231" s="97"/>
      <c r="AD231" s="97"/>
      <c r="AE231" s="97"/>
      <c r="AF231" s="93"/>
      <c r="AG231" s="93"/>
      <c r="AH231" s="93"/>
      <c r="AI231" s="30"/>
      <c r="AJ231" s="30"/>
      <c r="AK231" s="30"/>
      <c r="AL231" s="30"/>
      <c r="AM231" s="109"/>
      <c r="AN231" s="112" t="s">
        <v>911</v>
      </c>
      <c r="AO231" s="607"/>
      <c r="AP231" s="112" t="s">
        <v>912</v>
      </c>
      <c r="AQ231"/>
      <c r="AR231"/>
      <c r="AS231"/>
      <c r="AT231"/>
      <c r="AU231"/>
      <c r="AV231"/>
    </row>
    <row r="232" spans="1:48" ht="24.95" customHeight="1" thickBot="1" x14ac:dyDescent="0.3">
      <c r="A232" s="889" t="s">
        <v>6133</v>
      </c>
      <c r="B232" s="890"/>
      <c r="C232" s="352" t="s">
        <v>2946</v>
      </c>
      <c r="D232" s="311" t="s">
        <v>2947</v>
      </c>
      <c r="E232" s="312" t="s">
        <v>2948</v>
      </c>
      <c r="F232" s="352" t="s">
        <v>2946</v>
      </c>
      <c r="G232" s="311" t="s">
        <v>2947</v>
      </c>
      <c r="H232" s="312" t="s">
        <v>2948</v>
      </c>
      <c r="I232" s="352" t="s">
        <v>2946</v>
      </c>
      <c r="J232" s="311" t="s">
        <v>2947</v>
      </c>
      <c r="K232" s="312" t="s">
        <v>2948</v>
      </c>
      <c r="L232" s="349" t="s">
        <v>2946</v>
      </c>
      <c r="M232" s="315" t="s">
        <v>2947</v>
      </c>
      <c r="N232" s="316" t="s">
        <v>2948</v>
      </c>
      <c r="O232" s="153"/>
      <c r="P232" s="155"/>
      <c r="Q232" s="155"/>
      <c r="AA232" s="97"/>
      <c r="AB232" s="97"/>
      <c r="AC232" s="97"/>
      <c r="AD232" s="97"/>
      <c r="AE232" s="97"/>
      <c r="AF232" s="93"/>
      <c r="AG232" s="93"/>
      <c r="AH232" s="93"/>
      <c r="AI232" s="30"/>
      <c r="AJ232" s="30"/>
      <c r="AK232" s="30"/>
      <c r="AL232" s="30"/>
      <c r="AM232" s="109"/>
      <c r="AN232" s="112" t="s">
        <v>913</v>
      </c>
      <c r="AO232" s="608"/>
      <c r="AP232" s="112">
        <v>570</v>
      </c>
      <c r="AQ232"/>
      <c r="AR232"/>
      <c r="AS232"/>
      <c r="AT232"/>
      <c r="AU232"/>
      <c r="AV232"/>
    </row>
    <row r="233" spans="1:48" ht="24.95" customHeight="1" thickBot="1" x14ac:dyDescent="0.25">
      <c r="A233" s="321" t="s">
        <v>3160</v>
      </c>
      <c r="B233" s="321" t="s">
        <v>3161</v>
      </c>
      <c r="C233" s="353"/>
      <c r="D233" s="354"/>
      <c r="E233" s="324"/>
      <c r="F233" s="353"/>
      <c r="G233" s="354"/>
      <c r="H233" s="324"/>
      <c r="I233" s="353"/>
      <c r="J233" s="354"/>
      <c r="K233" s="324"/>
      <c r="L233" s="353"/>
      <c r="M233" s="354"/>
      <c r="N233" s="324"/>
      <c r="O233" s="153"/>
      <c r="P233" s="155"/>
      <c r="Q233" s="155"/>
      <c r="AA233" s="97"/>
      <c r="AB233" s="97"/>
      <c r="AC233" s="97"/>
      <c r="AD233" s="97"/>
      <c r="AE233" s="97"/>
      <c r="AF233" s="93"/>
      <c r="AG233" s="93"/>
      <c r="AH233" s="93"/>
      <c r="AI233" s="30"/>
      <c r="AJ233" s="30"/>
      <c r="AK233" s="30"/>
      <c r="AL233" s="30"/>
      <c r="AM233" s="109"/>
      <c r="AN233" s="112" t="s">
        <v>914</v>
      </c>
      <c r="AO233" s="607"/>
      <c r="AP233" s="112">
        <v>571</v>
      </c>
      <c r="AQ233"/>
      <c r="AR233"/>
      <c r="AS233"/>
      <c r="AT233"/>
      <c r="AU233"/>
      <c r="AV233"/>
    </row>
    <row r="234" spans="1:48" ht="24.95" customHeight="1" thickBot="1" x14ac:dyDescent="0.25">
      <c r="A234" s="495"/>
      <c r="B234" s="328" t="e">
        <f>VLOOKUP(A234,'FETAC Awards'!$C$2:$D$29900,2,FALSE)</f>
        <v>#N/A</v>
      </c>
      <c r="C234" s="183"/>
      <c r="D234" s="183"/>
      <c r="E234" s="248">
        <f t="shared" ref="E234:E244" si="20">C234+D234</f>
        <v>0</v>
      </c>
      <c r="F234" s="183"/>
      <c r="G234" s="183"/>
      <c r="H234" s="248">
        <f t="shared" ref="H234:H244" si="21">F234+G234</f>
        <v>0</v>
      </c>
      <c r="I234" s="183"/>
      <c r="J234" s="183"/>
      <c r="K234" s="248">
        <f t="shared" ref="K234:K244" si="22">I234+J234</f>
        <v>0</v>
      </c>
      <c r="L234" s="183"/>
      <c r="M234" s="183"/>
      <c r="N234" s="248">
        <f t="shared" ref="N234:N244" si="23">L234+M234</f>
        <v>0</v>
      </c>
      <c r="O234" s="153"/>
      <c r="P234" s="155"/>
      <c r="Q234" s="155"/>
      <c r="AA234" s="97"/>
      <c r="AB234" s="97"/>
      <c r="AC234" s="97"/>
      <c r="AD234" s="97"/>
      <c r="AE234" s="97"/>
      <c r="AF234" s="93"/>
      <c r="AG234" s="93"/>
      <c r="AH234" s="93"/>
      <c r="AI234" s="30"/>
      <c r="AJ234" s="30"/>
      <c r="AK234" s="30"/>
      <c r="AL234" s="30"/>
      <c r="AM234" s="109"/>
      <c r="AN234" s="112" t="s">
        <v>915</v>
      </c>
      <c r="AO234" s="608"/>
      <c r="AP234" s="112" t="s">
        <v>916</v>
      </c>
      <c r="AQ234"/>
      <c r="AR234"/>
      <c r="AS234"/>
      <c r="AT234"/>
      <c r="AU234"/>
      <c r="AV234"/>
    </row>
    <row r="235" spans="1:48" ht="24.95" customHeight="1" thickBot="1" x14ac:dyDescent="0.25">
      <c r="A235" s="495"/>
      <c r="B235" s="328" t="e">
        <f>VLOOKUP(A235,'FETAC Awards'!$C$2:$D$29900,2,FALSE)</f>
        <v>#N/A</v>
      </c>
      <c r="C235" s="183"/>
      <c r="D235" s="183"/>
      <c r="E235" s="222">
        <f t="shared" si="20"/>
        <v>0</v>
      </c>
      <c r="F235" s="183"/>
      <c r="G235" s="183"/>
      <c r="H235" s="222">
        <f t="shared" si="21"/>
        <v>0</v>
      </c>
      <c r="I235" s="183"/>
      <c r="J235" s="183"/>
      <c r="K235" s="222">
        <f t="shared" si="22"/>
        <v>0</v>
      </c>
      <c r="L235" s="183"/>
      <c r="M235" s="183"/>
      <c r="N235" s="222">
        <f t="shared" si="23"/>
        <v>0</v>
      </c>
      <c r="O235" s="153"/>
      <c r="P235" s="155"/>
      <c r="Q235" s="155"/>
      <c r="AA235" s="97"/>
      <c r="AB235" s="97"/>
      <c r="AC235" s="97"/>
      <c r="AD235" s="97"/>
      <c r="AE235" s="97"/>
      <c r="AF235" s="93"/>
      <c r="AG235" s="93"/>
      <c r="AH235" s="93"/>
      <c r="AI235" s="30"/>
      <c r="AJ235" s="30"/>
      <c r="AK235" s="30"/>
      <c r="AL235" s="30"/>
      <c r="AM235" s="109"/>
      <c r="AN235" s="112" t="s">
        <v>917</v>
      </c>
      <c r="AO235" s="607"/>
      <c r="AP235" s="112">
        <v>582</v>
      </c>
      <c r="AQ235"/>
      <c r="AR235"/>
      <c r="AS235"/>
      <c r="AT235"/>
      <c r="AU235"/>
      <c r="AV235"/>
    </row>
    <row r="236" spans="1:48" ht="24.95" customHeight="1" thickBot="1" x14ac:dyDescent="0.25">
      <c r="A236" s="495"/>
      <c r="B236" s="328" t="e">
        <f>VLOOKUP(A236,'FETAC Awards'!$C$2:$D$29900,2,FALSE)</f>
        <v>#N/A</v>
      </c>
      <c r="C236" s="183"/>
      <c r="D236" s="183"/>
      <c r="E236" s="222">
        <f t="shared" si="20"/>
        <v>0</v>
      </c>
      <c r="F236" s="183"/>
      <c r="G236" s="183"/>
      <c r="H236" s="222">
        <f t="shared" si="21"/>
        <v>0</v>
      </c>
      <c r="I236" s="183"/>
      <c r="J236" s="183"/>
      <c r="K236" s="222">
        <f t="shared" si="22"/>
        <v>0</v>
      </c>
      <c r="L236" s="183"/>
      <c r="M236" s="183"/>
      <c r="N236" s="222">
        <f t="shared" si="23"/>
        <v>0</v>
      </c>
      <c r="O236" s="153"/>
      <c r="P236" s="155"/>
      <c r="Q236" s="155"/>
      <c r="AA236" s="97"/>
      <c r="AB236" s="97"/>
      <c r="AC236" s="97"/>
      <c r="AD236" s="97"/>
      <c r="AE236" s="97"/>
      <c r="AF236" s="93"/>
      <c r="AG236" s="93"/>
      <c r="AH236" s="93"/>
      <c r="AI236" s="30"/>
      <c r="AJ236" s="30"/>
      <c r="AK236" s="30"/>
      <c r="AL236" s="30"/>
      <c r="AM236" s="109"/>
      <c r="AN236" s="112">
        <v>810004</v>
      </c>
      <c r="AO236" s="608"/>
      <c r="AP236" s="112">
        <v>583</v>
      </c>
      <c r="AQ236"/>
      <c r="AR236"/>
      <c r="AS236"/>
      <c r="AT236"/>
      <c r="AU236"/>
      <c r="AV236"/>
    </row>
    <row r="237" spans="1:48" ht="24.95" customHeight="1" thickBot="1" x14ac:dyDescent="0.25">
      <c r="A237" s="495"/>
      <c r="B237" s="328" t="e">
        <f>VLOOKUP(A237,'FETAC Awards'!$C$2:$D$29900,2,FALSE)</f>
        <v>#N/A</v>
      </c>
      <c r="C237" s="183"/>
      <c r="D237" s="183"/>
      <c r="E237" s="222">
        <f t="shared" si="20"/>
        <v>0</v>
      </c>
      <c r="F237" s="183"/>
      <c r="G237" s="183"/>
      <c r="H237" s="222">
        <f t="shared" si="21"/>
        <v>0</v>
      </c>
      <c r="I237" s="183"/>
      <c r="J237" s="183"/>
      <c r="K237" s="222">
        <f t="shared" si="22"/>
        <v>0</v>
      </c>
      <c r="L237" s="183"/>
      <c r="M237" s="183"/>
      <c r="N237" s="222">
        <f t="shared" si="23"/>
        <v>0</v>
      </c>
      <c r="O237" s="153"/>
      <c r="P237" s="155"/>
      <c r="Q237" s="155"/>
      <c r="AA237" s="97"/>
      <c r="AB237" s="97"/>
      <c r="AC237" s="97"/>
      <c r="AD237" s="97"/>
      <c r="AE237" s="97"/>
      <c r="AF237" s="93"/>
      <c r="AG237" s="93"/>
      <c r="AH237" s="93"/>
      <c r="AI237" s="30"/>
      <c r="AJ237" s="30"/>
      <c r="AK237" s="30"/>
      <c r="AL237" s="30"/>
      <c r="AM237" s="109"/>
      <c r="AN237" s="112">
        <v>810104</v>
      </c>
      <c r="AO237" s="607"/>
      <c r="AP237" s="112" t="s">
        <v>918</v>
      </c>
      <c r="AQ237"/>
      <c r="AR237"/>
      <c r="AS237"/>
      <c r="AT237"/>
      <c r="AU237"/>
      <c r="AV237"/>
    </row>
    <row r="238" spans="1:48" ht="24.95" customHeight="1" thickBot="1" x14ac:dyDescent="0.25">
      <c r="A238" s="495"/>
      <c r="B238" s="328" t="e">
        <f>VLOOKUP(A238,'FETAC Awards'!$C$2:$D$29900,2,FALSE)</f>
        <v>#N/A</v>
      </c>
      <c r="C238" s="183"/>
      <c r="D238" s="183"/>
      <c r="E238" s="222">
        <f t="shared" si="20"/>
        <v>0</v>
      </c>
      <c r="F238" s="183"/>
      <c r="G238" s="183"/>
      <c r="H238" s="222">
        <f t="shared" si="21"/>
        <v>0</v>
      </c>
      <c r="I238" s="183"/>
      <c r="J238" s="183"/>
      <c r="K238" s="222">
        <f t="shared" si="22"/>
        <v>0</v>
      </c>
      <c r="L238" s="183"/>
      <c r="M238" s="183"/>
      <c r="N238" s="222">
        <f t="shared" si="23"/>
        <v>0</v>
      </c>
      <c r="O238" s="153"/>
      <c r="P238" s="155"/>
      <c r="Q238" s="155"/>
      <c r="AA238" s="97"/>
      <c r="AB238" s="97"/>
      <c r="AC238" s="97"/>
      <c r="AD238" s="97"/>
      <c r="AE238" s="97"/>
      <c r="AF238" s="93"/>
      <c r="AG238" s="93"/>
      <c r="AH238" s="93"/>
      <c r="AI238" s="30"/>
      <c r="AJ238" s="30"/>
      <c r="AK238" s="30"/>
      <c r="AL238" s="30"/>
      <c r="AM238" s="109"/>
      <c r="AN238" s="112">
        <v>810204</v>
      </c>
      <c r="AO238" s="608"/>
      <c r="AP238" s="112" t="s">
        <v>919</v>
      </c>
      <c r="AQ238"/>
      <c r="AR238"/>
      <c r="AS238"/>
      <c r="AT238"/>
      <c r="AU238"/>
      <c r="AV238"/>
    </row>
    <row r="239" spans="1:48" ht="24.95" customHeight="1" thickBot="1" x14ac:dyDescent="0.25">
      <c r="A239" s="495"/>
      <c r="B239" s="328" t="e">
        <f>VLOOKUP(A239,'FETAC Awards'!$C$2:$D$29900,2,FALSE)</f>
        <v>#N/A</v>
      </c>
      <c r="C239" s="183"/>
      <c r="D239" s="183"/>
      <c r="E239" s="222">
        <f t="shared" si="20"/>
        <v>0</v>
      </c>
      <c r="F239" s="183"/>
      <c r="G239" s="183"/>
      <c r="H239" s="222">
        <f t="shared" si="21"/>
        <v>0</v>
      </c>
      <c r="I239" s="183"/>
      <c r="J239" s="183"/>
      <c r="K239" s="222">
        <f t="shared" si="22"/>
        <v>0</v>
      </c>
      <c r="L239" s="183"/>
      <c r="M239" s="183"/>
      <c r="N239" s="222">
        <f t="shared" si="23"/>
        <v>0</v>
      </c>
      <c r="O239" s="153"/>
      <c r="P239" s="155"/>
      <c r="Q239" s="155"/>
      <c r="AA239" s="97"/>
      <c r="AB239" s="97"/>
      <c r="AC239" s="97"/>
      <c r="AD239" s="97"/>
      <c r="AE239" s="97"/>
      <c r="AF239" s="93"/>
      <c r="AG239" s="93"/>
      <c r="AH239" s="93"/>
      <c r="AI239" s="30"/>
      <c r="AJ239" s="30"/>
      <c r="AK239" s="30"/>
      <c r="AL239" s="30"/>
      <c r="AM239" s="109"/>
      <c r="AN239" s="112">
        <v>810304</v>
      </c>
      <c r="AO239" s="30"/>
      <c r="AP239" s="112" t="s">
        <v>920</v>
      </c>
      <c r="AQ239"/>
      <c r="AR239"/>
      <c r="AS239"/>
      <c r="AT239"/>
      <c r="AU239"/>
      <c r="AV239"/>
    </row>
    <row r="240" spans="1:48" ht="24.95" customHeight="1" thickBot="1" x14ac:dyDescent="0.25">
      <c r="A240" s="495"/>
      <c r="B240" s="328" t="e">
        <f>VLOOKUP(A240,'FETAC Awards'!$C$2:$D$29900,2,FALSE)</f>
        <v>#N/A</v>
      </c>
      <c r="C240" s="183"/>
      <c r="D240" s="183"/>
      <c r="E240" s="222">
        <f t="shared" si="20"/>
        <v>0</v>
      </c>
      <c r="F240" s="183"/>
      <c r="G240" s="183"/>
      <c r="H240" s="222">
        <f t="shared" si="21"/>
        <v>0</v>
      </c>
      <c r="I240" s="183"/>
      <c r="J240" s="183"/>
      <c r="K240" s="222">
        <f t="shared" si="22"/>
        <v>0</v>
      </c>
      <c r="L240" s="183"/>
      <c r="M240" s="183"/>
      <c r="N240" s="222">
        <f t="shared" si="23"/>
        <v>0</v>
      </c>
      <c r="O240" s="153"/>
      <c r="P240" s="155"/>
      <c r="Q240" s="155"/>
      <c r="AA240" s="97"/>
      <c r="AB240" s="97"/>
      <c r="AC240" s="97"/>
      <c r="AD240" s="97"/>
      <c r="AE240" s="97"/>
      <c r="AF240" s="93"/>
      <c r="AG240" s="93"/>
      <c r="AH240" s="93"/>
      <c r="AI240" s="30"/>
      <c r="AJ240" s="30"/>
      <c r="AK240" s="30"/>
      <c r="AL240" s="30"/>
      <c r="AM240" s="109"/>
      <c r="AN240" s="112">
        <v>810404</v>
      </c>
      <c r="AO240" s="30"/>
      <c r="AP240" s="112" t="s">
        <v>921</v>
      </c>
      <c r="AQ240"/>
      <c r="AR240"/>
      <c r="AS240"/>
      <c r="AT240"/>
      <c r="AU240"/>
      <c r="AV240"/>
    </row>
    <row r="241" spans="1:48" ht="24.95" customHeight="1" thickBot="1" x14ac:dyDescent="0.25">
      <c r="A241" s="495"/>
      <c r="B241" s="328" t="e">
        <f>VLOOKUP(A241,'FETAC Awards'!$C$2:$D$29900,2,FALSE)</f>
        <v>#N/A</v>
      </c>
      <c r="C241" s="183"/>
      <c r="D241" s="183"/>
      <c r="E241" s="222">
        <f t="shared" si="20"/>
        <v>0</v>
      </c>
      <c r="F241" s="183"/>
      <c r="G241" s="183"/>
      <c r="H241" s="222">
        <f t="shared" si="21"/>
        <v>0</v>
      </c>
      <c r="I241" s="183"/>
      <c r="J241" s="183"/>
      <c r="K241" s="222">
        <f t="shared" si="22"/>
        <v>0</v>
      </c>
      <c r="L241" s="183"/>
      <c r="M241" s="183"/>
      <c r="N241" s="222">
        <f t="shared" si="23"/>
        <v>0</v>
      </c>
      <c r="O241" s="153"/>
      <c r="P241" s="155"/>
      <c r="Q241" s="155"/>
      <c r="AA241" s="97"/>
      <c r="AB241" s="97"/>
      <c r="AC241" s="97"/>
      <c r="AD241" s="97"/>
      <c r="AE241" s="97"/>
      <c r="AF241" s="93"/>
      <c r="AG241" s="93"/>
      <c r="AH241" s="93"/>
      <c r="AI241" s="30"/>
      <c r="AJ241" s="30"/>
      <c r="AK241" s="30"/>
      <c r="AL241" s="30"/>
      <c r="AM241" s="109"/>
      <c r="AN241" s="112">
        <v>810604</v>
      </c>
      <c r="AO241" s="30"/>
      <c r="AP241" s="112" t="s">
        <v>922</v>
      </c>
      <c r="AQ241"/>
      <c r="AR241"/>
      <c r="AS241"/>
      <c r="AT241"/>
      <c r="AU241"/>
      <c r="AV241"/>
    </row>
    <row r="242" spans="1:48" ht="24.95" customHeight="1" thickBot="1" x14ac:dyDescent="0.25">
      <c r="A242" s="495"/>
      <c r="B242" s="328" t="e">
        <f>VLOOKUP(A242,'FETAC Awards'!$C$2:$D$29900,2,FALSE)</f>
        <v>#N/A</v>
      </c>
      <c r="C242" s="183"/>
      <c r="D242" s="183"/>
      <c r="E242" s="222">
        <f t="shared" si="20"/>
        <v>0</v>
      </c>
      <c r="F242" s="183"/>
      <c r="G242" s="183"/>
      <c r="H242" s="222">
        <f t="shared" si="21"/>
        <v>0</v>
      </c>
      <c r="I242" s="183"/>
      <c r="J242" s="183"/>
      <c r="K242" s="222">
        <f t="shared" si="22"/>
        <v>0</v>
      </c>
      <c r="L242" s="183"/>
      <c r="M242" s="183"/>
      <c r="N242" s="222">
        <f t="shared" si="23"/>
        <v>0</v>
      </c>
      <c r="O242" s="153"/>
      <c r="P242" s="155"/>
      <c r="Q242" s="155"/>
      <c r="AA242" s="97"/>
      <c r="AB242" s="97"/>
      <c r="AC242" s="97"/>
      <c r="AD242" s="97"/>
      <c r="AE242" s="97"/>
      <c r="AF242" s="93"/>
      <c r="AG242" s="93"/>
      <c r="AH242" s="93"/>
      <c r="AI242" s="30"/>
      <c r="AJ242" s="30"/>
      <c r="AK242" s="30"/>
      <c r="AL242" s="30"/>
      <c r="AM242" s="109"/>
      <c r="AN242" s="112">
        <v>810804</v>
      </c>
      <c r="AO242" s="30"/>
      <c r="AP242" s="112" t="s">
        <v>923</v>
      </c>
      <c r="AQ242"/>
      <c r="AR242"/>
      <c r="AS242"/>
      <c r="AT242"/>
      <c r="AU242"/>
      <c r="AV242"/>
    </row>
    <row r="243" spans="1:48" ht="24.95" customHeight="1" thickBot="1" x14ac:dyDescent="0.25">
      <c r="A243" s="495"/>
      <c r="B243" s="328" t="e">
        <f>VLOOKUP(A243,'FETAC Awards'!$C$2:$D$29900,2,FALSE)</f>
        <v>#N/A</v>
      </c>
      <c r="C243" s="183"/>
      <c r="D243" s="183"/>
      <c r="E243" s="222">
        <f t="shared" si="20"/>
        <v>0</v>
      </c>
      <c r="F243" s="183"/>
      <c r="G243" s="183"/>
      <c r="H243" s="222">
        <f t="shared" si="21"/>
        <v>0</v>
      </c>
      <c r="I243" s="183"/>
      <c r="J243" s="183"/>
      <c r="K243" s="222">
        <f t="shared" si="22"/>
        <v>0</v>
      </c>
      <c r="L243" s="183"/>
      <c r="M243" s="183"/>
      <c r="N243" s="222">
        <f t="shared" si="23"/>
        <v>0</v>
      </c>
      <c r="O243" s="153"/>
      <c r="P243" s="155"/>
      <c r="Q243" s="155"/>
      <c r="AA243" s="97"/>
      <c r="AB243" s="97"/>
      <c r="AC243" s="97"/>
      <c r="AD243" s="97"/>
      <c r="AE243" s="97"/>
      <c r="AF243" s="93"/>
      <c r="AG243" s="93"/>
      <c r="AH243" s="93"/>
      <c r="AI243" s="30"/>
      <c r="AJ243" s="30"/>
      <c r="AK243" s="30"/>
      <c r="AL243" s="30"/>
      <c r="AM243" s="109"/>
      <c r="AN243" s="112">
        <v>811104</v>
      </c>
      <c r="AO243" s="30"/>
      <c r="AP243" s="112" t="s">
        <v>924</v>
      </c>
      <c r="AQ243"/>
      <c r="AR243"/>
      <c r="AS243"/>
      <c r="AT243"/>
      <c r="AU243"/>
      <c r="AV243"/>
    </row>
    <row r="244" spans="1:48" ht="24.95" customHeight="1" thickBot="1" x14ac:dyDescent="0.25">
      <c r="A244" s="495"/>
      <c r="B244" s="328" t="e">
        <f>VLOOKUP(A244,'FETAC Awards'!$C$2:$D$29900,2,FALSE)</f>
        <v>#N/A</v>
      </c>
      <c r="C244" s="183"/>
      <c r="D244" s="183"/>
      <c r="E244" s="222">
        <f t="shared" si="20"/>
        <v>0</v>
      </c>
      <c r="F244" s="183"/>
      <c r="G244" s="183"/>
      <c r="H244" s="222">
        <f t="shared" si="21"/>
        <v>0</v>
      </c>
      <c r="I244" s="183"/>
      <c r="J244" s="183"/>
      <c r="K244" s="222">
        <f t="shared" si="22"/>
        <v>0</v>
      </c>
      <c r="L244" s="183"/>
      <c r="M244" s="183"/>
      <c r="N244" s="222">
        <f t="shared" si="23"/>
        <v>0</v>
      </c>
      <c r="O244" s="153"/>
      <c r="P244" s="155"/>
      <c r="Q244" s="155"/>
      <c r="AA244" s="97"/>
      <c r="AB244" s="97"/>
      <c r="AC244" s="97"/>
      <c r="AD244" s="97"/>
      <c r="AE244" s="97"/>
      <c r="AF244" s="93"/>
      <c r="AG244" s="93"/>
      <c r="AH244" s="93"/>
      <c r="AI244" s="30"/>
      <c r="AJ244" s="30"/>
      <c r="AK244" s="30"/>
      <c r="AL244" s="30"/>
      <c r="AM244" s="109"/>
      <c r="AN244" s="112">
        <v>811204</v>
      </c>
      <c r="AO244" s="30"/>
      <c r="AP244" s="112" t="s">
        <v>925</v>
      </c>
      <c r="AQ244"/>
      <c r="AR244"/>
      <c r="AS244"/>
      <c r="AT244"/>
      <c r="AU244"/>
      <c r="AV244"/>
    </row>
    <row r="245" spans="1:48" ht="24.95" customHeight="1" thickBot="1" x14ac:dyDescent="0.25">
      <c r="A245" s="716"/>
      <c r="B245" s="328" t="e">
        <f>VLOOKUP(A245,'FETAC Awards'!$C$2:$D$29900,2,FALSE)</f>
        <v>#N/A</v>
      </c>
      <c r="C245" s="183"/>
      <c r="D245" s="183"/>
      <c r="E245" s="222">
        <f>C245+D245</f>
        <v>0</v>
      </c>
      <c r="F245" s="183"/>
      <c r="G245" s="183"/>
      <c r="H245" s="222">
        <f>F245+G245</f>
        <v>0</v>
      </c>
      <c r="I245" s="183"/>
      <c r="J245" s="183"/>
      <c r="K245" s="222">
        <f>I245+J245</f>
        <v>0</v>
      </c>
      <c r="L245" s="183"/>
      <c r="M245" s="183"/>
      <c r="N245" s="222">
        <f>L245+M245</f>
        <v>0</v>
      </c>
      <c r="O245" s="153"/>
      <c r="P245" s="155"/>
      <c r="Q245" s="155"/>
      <c r="AA245" s="97"/>
      <c r="AB245" s="97"/>
      <c r="AC245" s="97"/>
      <c r="AD245" s="97"/>
      <c r="AE245" s="97"/>
      <c r="AF245" s="93"/>
      <c r="AG245" s="93"/>
      <c r="AH245" s="93"/>
      <c r="AI245" s="30"/>
      <c r="AJ245" s="30"/>
      <c r="AK245" s="30"/>
      <c r="AL245" s="30"/>
      <c r="AM245" s="109"/>
      <c r="AN245" s="112">
        <v>811404</v>
      </c>
      <c r="AO245" s="30"/>
      <c r="AP245" s="112" t="s">
        <v>926</v>
      </c>
      <c r="AQ245"/>
      <c r="AR245"/>
      <c r="AS245"/>
      <c r="AT245"/>
      <c r="AU245"/>
      <c r="AV245"/>
    </row>
    <row r="246" spans="1:48" ht="24.95" customHeight="1" thickBot="1" x14ac:dyDescent="0.25">
      <c r="A246" s="891" t="s">
        <v>3177</v>
      </c>
      <c r="B246" s="892"/>
      <c r="C246" s="350">
        <f>SUM(C234:C245)</f>
        <v>0</v>
      </c>
      <c r="D246" s="350">
        <f t="shared" ref="D246:N246" si="24">SUM(D234:D245)</f>
        <v>0</v>
      </c>
      <c r="E246" s="350">
        <f t="shared" si="24"/>
        <v>0</v>
      </c>
      <c r="F246" s="350">
        <f t="shared" si="24"/>
        <v>0</v>
      </c>
      <c r="G246" s="350">
        <f t="shared" si="24"/>
        <v>0</v>
      </c>
      <c r="H246" s="350">
        <f t="shared" si="24"/>
        <v>0</v>
      </c>
      <c r="I246" s="350">
        <f t="shared" si="24"/>
        <v>0</v>
      </c>
      <c r="J246" s="350">
        <f t="shared" si="24"/>
        <v>0</v>
      </c>
      <c r="K246" s="350">
        <f t="shared" si="24"/>
        <v>0</v>
      </c>
      <c r="L246" s="350">
        <f t="shared" si="24"/>
        <v>0</v>
      </c>
      <c r="M246" s="350">
        <f t="shared" si="24"/>
        <v>0</v>
      </c>
      <c r="N246" s="350">
        <f t="shared" si="24"/>
        <v>0</v>
      </c>
      <c r="O246" s="153"/>
      <c r="P246" s="155"/>
      <c r="Q246" s="155"/>
      <c r="AA246" s="97"/>
      <c r="AB246" s="97"/>
      <c r="AC246" s="97"/>
      <c r="AD246" s="97"/>
      <c r="AE246" s="97"/>
      <c r="AF246" s="93"/>
      <c r="AG246" s="93"/>
      <c r="AH246" s="93"/>
      <c r="AI246" s="30"/>
      <c r="AJ246" s="30"/>
      <c r="AK246" s="30"/>
      <c r="AL246" s="30"/>
      <c r="AM246" s="109"/>
      <c r="AN246" s="112">
        <v>811504</v>
      </c>
      <c r="AO246" s="30"/>
      <c r="AP246" s="112" t="s">
        <v>927</v>
      </c>
      <c r="AQ246"/>
      <c r="AR246"/>
      <c r="AS246"/>
      <c r="AT246"/>
      <c r="AU246"/>
      <c r="AV246"/>
    </row>
    <row r="247" spans="1:48" ht="24.95" customHeight="1" thickBot="1" x14ac:dyDescent="0.3">
      <c r="A247" s="889" t="s">
        <v>6131</v>
      </c>
      <c r="B247" s="890"/>
      <c r="C247" s="352" t="s">
        <v>2946</v>
      </c>
      <c r="D247" s="311" t="s">
        <v>2947</v>
      </c>
      <c r="E247" s="312" t="s">
        <v>2948</v>
      </c>
      <c r="F247" s="352" t="s">
        <v>2946</v>
      </c>
      <c r="G247" s="311" t="s">
        <v>2947</v>
      </c>
      <c r="H247" s="312" t="s">
        <v>2948</v>
      </c>
      <c r="I247" s="352" t="s">
        <v>2946</v>
      </c>
      <c r="J247" s="311" t="s">
        <v>2947</v>
      </c>
      <c r="K247" s="312" t="s">
        <v>2948</v>
      </c>
      <c r="L247" s="349" t="s">
        <v>2946</v>
      </c>
      <c r="M247" s="315" t="s">
        <v>2947</v>
      </c>
      <c r="N247" s="316" t="s">
        <v>2948</v>
      </c>
      <c r="O247" s="153"/>
      <c r="P247" s="155"/>
      <c r="Q247" s="155"/>
      <c r="AA247" s="97"/>
      <c r="AB247" s="97"/>
      <c r="AC247" s="97"/>
      <c r="AD247" s="97"/>
      <c r="AE247" s="97"/>
      <c r="AF247" s="93"/>
      <c r="AG247" s="93"/>
      <c r="AH247" s="93"/>
      <c r="AI247" s="30"/>
      <c r="AJ247" s="30"/>
      <c r="AK247" s="30"/>
      <c r="AL247" s="30"/>
      <c r="AM247" s="109"/>
      <c r="AN247" s="112">
        <v>811704</v>
      </c>
      <c r="AO247" s="30"/>
      <c r="AP247" s="112" t="s">
        <v>928</v>
      </c>
      <c r="AQ247"/>
      <c r="AR247"/>
      <c r="AS247"/>
      <c r="AT247"/>
      <c r="AU247"/>
      <c r="AV247"/>
    </row>
    <row r="248" spans="1:48" ht="24.95" customHeight="1" thickBot="1" x14ac:dyDescent="0.25">
      <c r="A248" s="321" t="s">
        <v>3160</v>
      </c>
      <c r="B248" s="321" t="s">
        <v>3161</v>
      </c>
      <c r="C248" s="353"/>
      <c r="D248" s="354"/>
      <c r="E248" s="324"/>
      <c r="F248" s="353"/>
      <c r="G248" s="354"/>
      <c r="H248" s="324"/>
      <c r="I248" s="353"/>
      <c r="J248" s="354"/>
      <c r="K248" s="324"/>
      <c r="L248" s="353"/>
      <c r="M248" s="354"/>
      <c r="N248" s="324"/>
      <c r="O248" s="153"/>
      <c r="P248" s="155"/>
      <c r="Q248" s="155"/>
      <c r="AA248" s="97"/>
      <c r="AB248" s="97"/>
      <c r="AC248" s="97"/>
      <c r="AD248" s="97"/>
      <c r="AE248" s="97"/>
      <c r="AF248" s="93"/>
      <c r="AG248" s="93"/>
      <c r="AH248" s="93"/>
      <c r="AI248" s="30"/>
      <c r="AJ248" s="30"/>
      <c r="AK248" s="30"/>
      <c r="AL248" s="30"/>
      <c r="AM248" s="109"/>
      <c r="AN248" s="112">
        <v>811804</v>
      </c>
      <c r="AO248" s="30"/>
      <c r="AP248" s="112" t="s">
        <v>929</v>
      </c>
      <c r="AQ248"/>
      <c r="AR248"/>
      <c r="AS248"/>
      <c r="AT248"/>
      <c r="AU248"/>
      <c r="AV248"/>
    </row>
    <row r="249" spans="1:48" ht="24.95" customHeight="1" thickBot="1" x14ac:dyDescent="0.25">
      <c r="A249" s="495"/>
      <c r="B249" s="328" t="e">
        <f>VLOOKUP(A249,'FETAC Awards'!$C$2:$D$2990,2,FALSE)</f>
        <v>#N/A</v>
      </c>
      <c r="C249" s="183"/>
      <c r="D249" s="183"/>
      <c r="E249" s="248">
        <f t="shared" ref="E249:E259" si="25">C249+D249</f>
        <v>0</v>
      </c>
      <c r="F249" s="183"/>
      <c r="G249" s="183"/>
      <c r="H249" s="248">
        <f t="shared" ref="H249:H259" si="26">F249+G249</f>
        <v>0</v>
      </c>
      <c r="I249" s="183"/>
      <c r="J249" s="183"/>
      <c r="K249" s="248">
        <f t="shared" ref="K249:K259" si="27">I249+J249</f>
        <v>0</v>
      </c>
      <c r="L249" s="183"/>
      <c r="M249" s="183"/>
      <c r="N249" s="248">
        <f t="shared" ref="N249:N259" si="28">L249+M249</f>
        <v>0</v>
      </c>
      <c r="O249" s="153"/>
      <c r="P249" s="155"/>
      <c r="Q249" s="155"/>
      <c r="AA249" s="97"/>
      <c r="AB249" s="97"/>
      <c r="AC249" s="97"/>
      <c r="AD249" s="97"/>
      <c r="AE249" s="97"/>
      <c r="AF249" s="93"/>
      <c r="AG249" s="93"/>
      <c r="AH249" s="93"/>
      <c r="AI249" s="30"/>
      <c r="AJ249" s="30"/>
      <c r="AK249" s="30"/>
      <c r="AL249" s="30"/>
      <c r="AM249" s="109"/>
      <c r="AN249" s="109" t="s">
        <v>930</v>
      </c>
      <c r="AO249" s="30"/>
      <c r="AP249" s="112" t="s">
        <v>931</v>
      </c>
      <c r="AQ249"/>
      <c r="AR249"/>
      <c r="AS249"/>
      <c r="AT249"/>
      <c r="AU249"/>
      <c r="AV249"/>
    </row>
    <row r="250" spans="1:48" ht="24.95" customHeight="1" thickBot="1" x14ac:dyDescent="0.25">
      <c r="A250" s="495"/>
      <c r="B250" s="328" t="e">
        <f>VLOOKUP(A250,'FETAC Awards'!$C$2:$D$2990,2,FALSE)</f>
        <v>#N/A</v>
      </c>
      <c r="C250" s="183"/>
      <c r="D250" s="183"/>
      <c r="E250" s="222">
        <f t="shared" si="25"/>
        <v>0</v>
      </c>
      <c r="F250" s="183"/>
      <c r="G250" s="183"/>
      <c r="H250" s="222">
        <f t="shared" si="26"/>
        <v>0</v>
      </c>
      <c r="I250" s="183"/>
      <c r="J250" s="183"/>
      <c r="K250" s="222">
        <f t="shared" si="27"/>
        <v>0</v>
      </c>
      <c r="L250" s="183"/>
      <c r="M250" s="183"/>
      <c r="N250" s="222">
        <f t="shared" si="28"/>
        <v>0</v>
      </c>
      <c r="O250" s="153"/>
      <c r="P250" s="155"/>
      <c r="Q250" s="155"/>
      <c r="AA250" s="97"/>
      <c r="AB250" s="97"/>
      <c r="AC250" s="97"/>
      <c r="AD250" s="97"/>
      <c r="AE250" s="97"/>
      <c r="AF250" s="93"/>
      <c r="AG250" s="93"/>
      <c r="AH250" s="93"/>
      <c r="AI250" s="30"/>
      <c r="AJ250" s="30"/>
      <c r="AK250" s="30"/>
      <c r="AL250" s="30"/>
      <c r="AM250" s="109"/>
      <c r="AN250" s="109" t="s">
        <v>932</v>
      </c>
      <c r="AO250" s="30"/>
      <c r="AP250" s="112" t="s">
        <v>933</v>
      </c>
      <c r="AQ250"/>
      <c r="AR250"/>
      <c r="AS250"/>
      <c r="AT250"/>
      <c r="AU250"/>
      <c r="AV250"/>
    </row>
    <row r="251" spans="1:48" ht="24.95" customHeight="1" thickBot="1" x14ac:dyDescent="0.25">
      <c r="A251" s="495"/>
      <c r="B251" s="328" t="e">
        <f>VLOOKUP(A251,'FETAC Awards'!$C$2:$D$2990,2,FALSE)</f>
        <v>#N/A</v>
      </c>
      <c r="C251" s="183"/>
      <c r="D251" s="183"/>
      <c r="E251" s="222">
        <f t="shared" si="25"/>
        <v>0</v>
      </c>
      <c r="F251" s="183"/>
      <c r="G251" s="183"/>
      <c r="H251" s="222">
        <f t="shared" si="26"/>
        <v>0</v>
      </c>
      <c r="I251" s="183"/>
      <c r="J251" s="183"/>
      <c r="K251" s="222">
        <f t="shared" si="27"/>
        <v>0</v>
      </c>
      <c r="L251" s="183"/>
      <c r="M251" s="183"/>
      <c r="N251" s="222">
        <f t="shared" si="28"/>
        <v>0</v>
      </c>
      <c r="O251" s="153"/>
      <c r="P251" s="155"/>
      <c r="Q251" s="155"/>
      <c r="AA251" s="97"/>
      <c r="AB251" s="97"/>
      <c r="AC251" s="97"/>
      <c r="AD251" s="97"/>
      <c r="AE251" s="97"/>
      <c r="AF251" s="93"/>
      <c r="AG251" s="93"/>
      <c r="AH251" s="93"/>
      <c r="AI251" s="30"/>
      <c r="AJ251" s="30"/>
      <c r="AK251" s="30"/>
      <c r="AL251" s="30"/>
      <c r="AM251" s="109"/>
      <c r="AN251" s="109" t="s">
        <v>934</v>
      </c>
      <c r="AO251" s="30"/>
      <c r="AP251" s="112" t="s">
        <v>935</v>
      </c>
      <c r="AQ251"/>
      <c r="AR251"/>
      <c r="AS251"/>
      <c r="AT251"/>
      <c r="AU251"/>
      <c r="AV251"/>
    </row>
    <row r="252" spans="1:48" ht="24.95" customHeight="1" thickBot="1" x14ac:dyDescent="0.25">
      <c r="A252" s="495"/>
      <c r="B252" s="328" t="e">
        <f>VLOOKUP(A252,'FETAC Awards'!$C$2:$D$2990,2,FALSE)</f>
        <v>#N/A</v>
      </c>
      <c r="C252" s="183"/>
      <c r="D252" s="183"/>
      <c r="E252" s="222">
        <f t="shared" si="25"/>
        <v>0</v>
      </c>
      <c r="F252" s="183"/>
      <c r="G252" s="183"/>
      <c r="H252" s="222">
        <f t="shared" si="26"/>
        <v>0</v>
      </c>
      <c r="I252" s="183"/>
      <c r="J252" s="183"/>
      <c r="K252" s="222">
        <f t="shared" si="27"/>
        <v>0</v>
      </c>
      <c r="L252" s="183"/>
      <c r="M252" s="183"/>
      <c r="N252" s="222">
        <f t="shared" si="28"/>
        <v>0</v>
      </c>
      <c r="O252" s="153"/>
      <c r="P252" s="155"/>
      <c r="Q252" s="155"/>
      <c r="AA252" s="97"/>
      <c r="AB252" s="97"/>
      <c r="AC252" s="97"/>
      <c r="AD252" s="97"/>
      <c r="AE252" s="97"/>
      <c r="AF252" s="93"/>
      <c r="AG252" s="93"/>
      <c r="AH252" s="93"/>
      <c r="AI252" s="30"/>
      <c r="AJ252" s="30"/>
      <c r="AK252" s="30"/>
      <c r="AL252" s="30"/>
      <c r="AM252" s="109"/>
      <c r="AN252" s="109" t="s">
        <v>936</v>
      </c>
      <c r="AO252" s="30"/>
      <c r="AP252" s="112" t="s">
        <v>937</v>
      </c>
      <c r="AQ252"/>
      <c r="AR252"/>
      <c r="AS252"/>
      <c r="AT252"/>
      <c r="AU252"/>
      <c r="AV252"/>
    </row>
    <row r="253" spans="1:48" ht="24.95" customHeight="1" thickBot="1" x14ac:dyDescent="0.25">
      <c r="A253" s="495"/>
      <c r="B253" s="328" t="e">
        <f>VLOOKUP(A253,'FETAC Awards'!$C$2:$D$2990,2,FALSE)</f>
        <v>#N/A</v>
      </c>
      <c r="C253" s="183"/>
      <c r="D253" s="183"/>
      <c r="E253" s="222">
        <f t="shared" si="25"/>
        <v>0</v>
      </c>
      <c r="F253" s="183"/>
      <c r="G253" s="183"/>
      <c r="H253" s="222">
        <f t="shared" si="26"/>
        <v>0</v>
      </c>
      <c r="I253" s="183"/>
      <c r="J253" s="183"/>
      <c r="K253" s="222">
        <f t="shared" si="27"/>
        <v>0</v>
      </c>
      <c r="L253" s="183"/>
      <c r="M253" s="183"/>
      <c r="N253" s="222">
        <f t="shared" si="28"/>
        <v>0</v>
      </c>
      <c r="O253" s="153"/>
      <c r="P253" s="155"/>
      <c r="Q253" s="155"/>
      <c r="AA253" s="97"/>
      <c r="AB253" s="97"/>
      <c r="AC253" s="97"/>
      <c r="AD253" s="97"/>
      <c r="AE253" s="97"/>
      <c r="AF253" s="93"/>
      <c r="AG253" s="93"/>
      <c r="AH253" s="93"/>
      <c r="AI253" s="30"/>
      <c r="AJ253" s="30"/>
      <c r="AK253" s="30"/>
      <c r="AL253" s="30"/>
      <c r="AM253" s="109"/>
      <c r="AN253" s="109" t="s">
        <v>938</v>
      </c>
      <c r="AO253" s="30"/>
      <c r="AP253" s="112" t="s">
        <v>939</v>
      </c>
      <c r="AQ253"/>
      <c r="AR253"/>
      <c r="AS253"/>
      <c r="AT253"/>
      <c r="AU253"/>
      <c r="AV253"/>
    </row>
    <row r="254" spans="1:48" ht="24.95" customHeight="1" thickBot="1" x14ac:dyDescent="0.25">
      <c r="A254" s="495"/>
      <c r="B254" s="328" t="e">
        <f>VLOOKUP(A254,'FETAC Awards'!$C$2:$D$2990,2,FALSE)</f>
        <v>#N/A</v>
      </c>
      <c r="C254" s="183"/>
      <c r="D254" s="183"/>
      <c r="E254" s="222">
        <f t="shared" si="25"/>
        <v>0</v>
      </c>
      <c r="F254" s="183"/>
      <c r="G254" s="183"/>
      <c r="H254" s="222">
        <f t="shared" si="26"/>
        <v>0</v>
      </c>
      <c r="I254" s="183"/>
      <c r="J254" s="183"/>
      <c r="K254" s="222">
        <f t="shared" si="27"/>
        <v>0</v>
      </c>
      <c r="L254" s="183"/>
      <c r="M254" s="183"/>
      <c r="N254" s="222">
        <f t="shared" si="28"/>
        <v>0</v>
      </c>
      <c r="O254" s="153"/>
      <c r="P254" s="155"/>
      <c r="Q254" s="155"/>
      <c r="AA254" s="97"/>
      <c r="AB254" s="97"/>
      <c r="AC254" s="97"/>
      <c r="AD254" s="97"/>
      <c r="AE254" s="97"/>
      <c r="AF254" s="93"/>
      <c r="AG254" s="93"/>
      <c r="AH254" s="93"/>
      <c r="AI254" s="30"/>
      <c r="AJ254" s="30"/>
      <c r="AK254" s="30"/>
      <c r="AL254" s="30"/>
      <c r="AM254" s="109"/>
      <c r="AN254" s="109" t="s">
        <v>940</v>
      </c>
      <c r="AO254" s="30"/>
      <c r="AP254" s="112">
        <v>61</v>
      </c>
      <c r="AQ254"/>
      <c r="AR254"/>
      <c r="AS254"/>
      <c r="AT254"/>
      <c r="AU254"/>
      <c r="AV254"/>
    </row>
    <row r="255" spans="1:48" ht="24.95" customHeight="1" thickBot="1" x14ac:dyDescent="0.25">
      <c r="A255" s="495"/>
      <c r="B255" s="328" t="e">
        <f>VLOOKUP(A255,'FETAC Awards'!$C$2:$D$2990,2,FALSE)</f>
        <v>#N/A</v>
      </c>
      <c r="C255" s="183"/>
      <c r="D255" s="183"/>
      <c r="E255" s="222">
        <f t="shared" si="25"/>
        <v>0</v>
      </c>
      <c r="F255" s="183"/>
      <c r="G255" s="183"/>
      <c r="H255" s="222">
        <f t="shared" si="26"/>
        <v>0</v>
      </c>
      <c r="I255" s="183"/>
      <c r="J255" s="183"/>
      <c r="K255" s="222">
        <f t="shared" si="27"/>
        <v>0</v>
      </c>
      <c r="L255" s="183"/>
      <c r="M255" s="183"/>
      <c r="N255" s="222">
        <f t="shared" si="28"/>
        <v>0</v>
      </c>
      <c r="O255" s="153"/>
      <c r="P255" s="155"/>
      <c r="Q255" s="155"/>
      <c r="AA255" s="97"/>
      <c r="AB255" s="97"/>
      <c r="AC255" s="97"/>
      <c r="AD255" s="97"/>
      <c r="AE255" s="97"/>
      <c r="AF255" s="93"/>
      <c r="AG255" s="93"/>
      <c r="AH255" s="93"/>
      <c r="AI255" s="30"/>
      <c r="AJ255" s="30"/>
      <c r="AK255" s="30"/>
      <c r="AL255" s="30"/>
      <c r="AM255" s="109"/>
      <c r="AN255" s="109" t="s">
        <v>941</v>
      </c>
      <c r="AO255" s="30"/>
      <c r="AP255" s="112" t="s">
        <v>942</v>
      </c>
      <c r="AQ255"/>
      <c r="AR255"/>
      <c r="AS255"/>
      <c r="AT255"/>
      <c r="AU255"/>
      <c r="AV255"/>
    </row>
    <row r="256" spans="1:48" ht="24.95" customHeight="1" thickBot="1" x14ac:dyDescent="0.25">
      <c r="A256" s="495"/>
      <c r="B256" s="328" t="e">
        <f>VLOOKUP(A256,'FETAC Awards'!$C$2:$D$2990,2,FALSE)</f>
        <v>#N/A</v>
      </c>
      <c r="C256" s="183"/>
      <c r="D256" s="183"/>
      <c r="E256" s="222">
        <f t="shared" si="25"/>
        <v>0</v>
      </c>
      <c r="F256" s="183"/>
      <c r="G256" s="183"/>
      <c r="H256" s="222">
        <f t="shared" si="26"/>
        <v>0</v>
      </c>
      <c r="I256" s="183"/>
      <c r="J256" s="183"/>
      <c r="K256" s="222">
        <f t="shared" si="27"/>
        <v>0</v>
      </c>
      <c r="L256" s="183"/>
      <c r="M256" s="183"/>
      <c r="N256" s="222">
        <f t="shared" si="28"/>
        <v>0</v>
      </c>
      <c r="O256" s="153"/>
      <c r="P256" s="155"/>
      <c r="Q256" s="155"/>
      <c r="AA256" s="97"/>
      <c r="AB256" s="97"/>
      <c r="AC256" s="97"/>
      <c r="AD256" s="97"/>
      <c r="AE256" s="97"/>
      <c r="AF256" s="93"/>
      <c r="AG256" s="93"/>
      <c r="AH256" s="93"/>
      <c r="AI256" s="30"/>
      <c r="AJ256" s="30"/>
      <c r="AK256" s="30"/>
      <c r="AL256" s="30"/>
      <c r="AM256" s="109"/>
      <c r="AN256" s="109" t="s">
        <v>943</v>
      </c>
      <c r="AO256" s="30"/>
      <c r="AP256" s="112" t="s">
        <v>944</v>
      </c>
      <c r="AQ256"/>
      <c r="AR256"/>
      <c r="AS256"/>
      <c r="AT256"/>
      <c r="AU256"/>
      <c r="AV256"/>
    </row>
    <row r="257" spans="1:48" ht="24.95" customHeight="1" thickBot="1" x14ac:dyDescent="0.25">
      <c r="A257" s="495"/>
      <c r="B257" s="328" t="e">
        <f>VLOOKUP(A257,'FETAC Awards'!$C$2:$D$2990,2,FALSE)</f>
        <v>#N/A</v>
      </c>
      <c r="C257" s="183"/>
      <c r="D257" s="183"/>
      <c r="E257" s="222">
        <f t="shared" si="25"/>
        <v>0</v>
      </c>
      <c r="F257" s="183"/>
      <c r="G257" s="183"/>
      <c r="H257" s="222">
        <f t="shared" si="26"/>
        <v>0</v>
      </c>
      <c r="I257" s="183"/>
      <c r="J257" s="183"/>
      <c r="K257" s="222">
        <f t="shared" si="27"/>
        <v>0</v>
      </c>
      <c r="L257" s="183"/>
      <c r="M257" s="183"/>
      <c r="N257" s="222">
        <f t="shared" si="28"/>
        <v>0</v>
      </c>
      <c r="O257" s="153"/>
      <c r="P257" s="155"/>
      <c r="Q257" s="155"/>
      <c r="AA257" s="97"/>
      <c r="AB257" s="97"/>
      <c r="AC257" s="97"/>
      <c r="AD257" s="97"/>
      <c r="AE257" s="97"/>
      <c r="AF257" s="93"/>
      <c r="AG257" s="93"/>
      <c r="AH257" s="93"/>
      <c r="AI257" s="30"/>
      <c r="AJ257" s="30"/>
      <c r="AK257" s="30"/>
      <c r="AL257" s="30"/>
      <c r="AM257" s="109"/>
      <c r="AN257" s="109" t="s">
        <v>945</v>
      </c>
      <c r="AO257" s="30"/>
      <c r="AP257" s="112" t="s">
        <v>946</v>
      </c>
      <c r="AQ257"/>
      <c r="AR257"/>
      <c r="AS257"/>
      <c r="AT257"/>
      <c r="AU257"/>
      <c r="AV257"/>
    </row>
    <row r="258" spans="1:48" ht="24.95" customHeight="1" thickBot="1" x14ac:dyDescent="0.25">
      <c r="A258" s="495"/>
      <c r="B258" s="328" t="e">
        <f>VLOOKUP(A258,'FETAC Awards'!$C$2:$D$2990,2,FALSE)</f>
        <v>#N/A</v>
      </c>
      <c r="C258" s="183"/>
      <c r="D258" s="183"/>
      <c r="E258" s="222">
        <f t="shared" si="25"/>
        <v>0</v>
      </c>
      <c r="F258" s="183"/>
      <c r="G258" s="183"/>
      <c r="H258" s="222">
        <f t="shared" si="26"/>
        <v>0</v>
      </c>
      <c r="I258" s="183"/>
      <c r="J258" s="183"/>
      <c r="K258" s="222">
        <f t="shared" si="27"/>
        <v>0</v>
      </c>
      <c r="L258" s="183"/>
      <c r="M258" s="183"/>
      <c r="N258" s="222">
        <f t="shared" si="28"/>
        <v>0</v>
      </c>
      <c r="O258" s="153"/>
      <c r="P258" s="155"/>
      <c r="Q258" s="155"/>
      <c r="AA258" s="97"/>
      <c r="AB258" s="97"/>
      <c r="AC258" s="97"/>
      <c r="AD258" s="97"/>
      <c r="AE258" s="97"/>
      <c r="AF258" s="93"/>
      <c r="AG258" s="93"/>
      <c r="AH258" s="93"/>
      <c r="AI258" s="30"/>
      <c r="AJ258" s="30"/>
      <c r="AK258" s="30"/>
      <c r="AL258" s="30"/>
      <c r="AM258" s="109"/>
      <c r="AN258" s="109" t="s">
        <v>947</v>
      </c>
      <c r="AO258" s="30"/>
      <c r="AP258" s="112" t="s">
        <v>948</v>
      </c>
      <c r="AQ258"/>
      <c r="AR258"/>
      <c r="AS258"/>
      <c r="AT258"/>
      <c r="AU258"/>
      <c r="AV258"/>
    </row>
    <row r="259" spans="1:48" ht="24.95" customHeight="1" thickBot="1" x14ac:dyDescent="0.25">
      <c r="A259" s="495"/>
      <c r="B259" s="328" t="e">
        <f>VLOOKUP(A259,'FETAC Awards'!$C$2:$D$2990,2,FALSE)</f>
        <v>#N/A</v>
      </c>
      <c r="C259" s="183"/>
      <c r="D259" s="183"/>
      <c r="E259" s="222">
        <f t="shared" si="25"/>
        <v>0</v>
      </c>
      <c r="F259" s="183"/>
      <c r="G259" s="183"/>
      <c r="H259" s="222">
        <f t="shared" si="26"/>
        <v>0</v>
      </c>
      <c r="I259" s="183"/>
      <c r="J259" s="183"/>
      <c r="K259" s="222">
        <f t="shared" si="27"/>
        <v>0</v>
      </c>
      <c r="L259" s="183"/>
      <c r="M259" s="183"/>
      <c r="N259" s="222">
        <f t="shared" si="28"/>
        <v>0</v>
      </c>
      <c r="O259" s="153"/>
      <c r="P259" s="155"/>
      <c r="Q259" s="155"/>
      <c r="AA259" s="97"/>
      <c r="AB259" s="97"/>
      <c r="AC259" s="97"/>
      <c r="AD259" s="97"/>
      <c r="AE259" s="97"/>
      <c r="AF259" s="93"/>
      <c r="AG259" s="93"/>
      <c r="AH259" s="93"/>
      <c r="AI259" s="30"/>
      <c r="AJ259" s="30"/>
      <c r="AK259" s="30"/>
      <c r="AL259" s="30"/>
      <c r="AM259" s="109"/>
      <c r="AN259" s="109" t="s">
        <v>949</v>
      </c>
      <c r="AO259" s="30"/>
      <c r="AP259" s="112">
        <v>674</v>
      </c>
      <c r="AQ259"/>
      <c r="AR259"/>
      <c r="AS259"/>
      <c r="AT259"/>
      <c r="AU259"/>
      <c r="AV259"/>
    </row>
    <row r="260" spans="1:48" ht="24.95" customHeight="1" thickBot="1" x14ac:dyDescent="0.25">
      <c r="A260" s="716"/>
      <c r="B260" s="328" t="e">
        <f>VLOOKUP(A260,'FETAC Awards'!$C$2:$D$2990,2,FALSE)</f>
        <v>#N/A</v>
      </c>
      <c r="C260" s="183"/>
      <c r="D260" s="183"/>
      <c r="E260" s="222">
        <f>C260+D260</f>
        <v>0</v>
      </c>
      <c r="F260" s="183"/>
      <c r="G260" s="183"/>
      <c r="H260" s="222">
        <f>F260+G260</f>
        <v>0</v>
      </c>
      <c r="I260" s="183"/>
      <c r="J260" s="183"/>
      <c r="K260" s="222">
        <f>I260+J260</f>
        <v>0</v>
      </c>
      <c r="L260" s="183"/>
      <c r="M260" s="183"/>
      <c r="N260" s="222">
        <f>L260+M260</f>
        <v>0</v>
      </c>
      <c r="O260" s="153"/>
      <c r="P260" s="155"/>
      <c r="Q260" s="155"/>
      <c r="AA260" s="97"/>
      <c r="AB260" s="97"/>
      <c r="AC260" s="97"/>
      <c r="AD260" s="97"/>
      <c r="AE260" s="97"/>
      <c r="AF260" s="93"/>
      <c r="AG260" s="93"/>
      <c r="AH260" s="93"/>
      <c r="AI260" s="30"/>
      <c r="AJ260" s="30"/>
      <c r="AK260" s="30"/>
      <c r="AL260" s="30"/>
      <c r="AM260" s="109"/>
      <c r="AN260" s="109" t="s">
        <v>950</v>
      </c>
      <c r="AO260" s="30"/>
      <c r="AP260" s="112">
        <v>675</v>
      </c>
      <c r="AQ260"/>
      <c r="AR260"/>
      <c r="AS260"/>
      <c r="AT260"/>
      <c r="AU260"/>
      <c r="AV260"/>
    </row>
    <row r="261" spans="1:48" ht="24.95" customHeight="1" thickBot="1" x14ac:dyDescent="0.25">
      <c r="A261" s="891" t="s">
        <v>3178</v>
      </c>
      <c r="B261" s="892"/>
      <c r="C261" s="350">
        <f>SUM(C249:C260)</f>
        <v>0</v>
      </c>
      <c r="D261" s="350">
        <f t="shared" ref="D261:N261" si="29">SUM(D249:D260)</f>
        <v>0</v>
      </c>
      <c r="E261" s="350">
        <f t="shared" si="29"/>
        <v>0</v>
      </c>
      <c r="F261" s="350">
        <f t="shared" si="29"/>
        <v>0</v>
      </c>
      <c r="G261" s="350">
        <f t="shared" si="29"/>
        <v>0</v>
      </c>
      <c r="H261" s="350">
        <f t="shared" si="29"/>
        <v>0</v>
      </c>
      <c r="I261" s="350">
        <f t="shared" si="29"/>
        <v>0</v>
      </c>
      <c r="J261" s="350">
        <f t="shared" si="29"/>
        <v>0</v>
      </c>
      <c r="K261" s="350">
        <f t="shared" si="29"/>
        <v>0</v>
      </c>
      <c r="L261" s="350">
        <f t="shared" si="29"/>
        <v>0</v>
      </c>
      <c r="M261" s="350">
        <f t="shared" si="29"/>
        <v>0</v>
      </c>
      <c r="N261" s="350">
        <f t="shared" si="29"/>
        <v>0</v>
      </c>
      <c r="O261" s="153"/>
      <c r="P261" s="155"/>
      <c r="Q261" s="155"/>
      <c r="AA261" s="97"/>
      <c r="AB261" s="97"/>
      <c r="AC261" s="97"/>
      <c r="AD261" s="97"/>
      <c r="AE261" s="97"/>
      <c r="AF261" s="93"/>
      <c r="AG261" s="93"/>
      <c r="AH261" s="93"/>
      <c r="AI261" s="30"/>
      <c r="AJ261" s="30"/>
      <c r="AK261" s="30"/>
      <c r="AL261" s="30"/>
      <c r="AM261" s="109"/>
      <c r="AN261" s="109" t="s">
        <v>951</v>
      </c>
      <c r="AO261" s="30"/>
      <c r="AP261" s="112" t="s">
        <v>952</v>
      </c>
      <c r="AQ261"/>
      <c r="AR261"/>
      <c r="AS261"/>
      <c r="AT261"/>
      <c r="AU261"/>
      <c r="AV261"/>
    </row>
    <row r="262" spans="1:48" ht="24.95" customHeight="1" thickBot="1" x14ac:dyDescent="0.3">
      <c r="A262" s="889" t="s">
        <v>6132</v>
      </c>
      <c r="B262" s="890"/>
      <c r="C262" s="352" t="s">
        <v>2946</v>
      </c>
      <c r="D262" s="311" t="s">
        <v>2947</v>
      </c>
      <c r="E262" s="312" t="s">
        <v>2948</v>
      </c>
      <c r="F262" s="352" t="s">
        <v>2946</v>
      </c>
      <c r="G262" s="311" t="s">
        <v>2947</v>
      </c>
      <c r="H262" s="312" t="s">
        <v>2948</v>
      </c>
      <c r="I262" s="352" t="s">
        <v>2946</v>
      </c>
      <c r="J262" s="311" t="s">
        <v>2947</v>
      </c>
      <c r="K262" s="312" t="s">
        <v>2948</v>
      </c>
      <c r="L262" s="349" t="s">
        <v>2946</v>
      </c>
      <c r="M262" s="315" t="s">
        <v>2947</v>
      </c>
      <c r="N262" s="316" t="s">
        <v>2948</v>
      </c>
      <c r="O262" s="153"/>
      <c r="P262" s="155"/>
      <c r="Q262" s="155"/>
      <c r="AA262" s="97"/>
      <c r="AB262" s="97"/>
      <c r="AC262" s="97"/>
      <c r="AD262" s="97"/>
      <c r="AE262" s="97"/>
      <c r="AF262" s="93"/>
      <c r="AG262" s="93"/>
      <c r="AH262" s="93"/>
      <c r="AI262" s="30"/>
      <c r="AJ262" s="30"/>
      <c r="AK262" s="30"/>
      <c r="AL262" s="30"/>
      <c r="AM262" s="109"/>
      <c r="AN262" s="109" t="s">
        <v>953</v>
      </c>
      <c r="AO262" s="30"/>
      <c r="AP262" s="112">
        <v>68</v>
      </c>
      <c r="AQ262"/>
      <c r="AR262"/>
      <c r="AS262"/>
      <c r="AT262"/>
      <c r="AU262"/>
      <c r="AV262"/>
    </row>
    <row r="263" spans="1:48" ht="24.95" customHeight="1" x14ac:dyDescent="0.2">
      <c r="A263" s="580" t="s">
        <v>3160</v>
      </c>
      <c r="B263" s="580" t="s">
        <v>3161</v>
      </c>
      <c r="C263" s="581"/>
      <c r="D263" s="582"/>
      <c r="E263" s="583"/>
      <c r="F263" s="581"/>
      <c r="G263" s="582"/>
      <c r="H263" s="583"/>
      <c r="I263" s="581"/>
      <c r="J263" s="582"/>
      <c r="K263" s="583"/>
      <c r="L263" s="581"/>
      <c r="M263" s="582"/>
      <c r="N263" s="583"/>
      <c r="O263" s="153"/>
      <c r="P263" s="155"/>
      <c r="Q263" s="155"/>
      <c r="AA263" s="97"/>
      <c r="AB263" s="97"/>
      <c r="AC263" s="97"/>
      <c r="AD263" s="97"/>
      <c r="AE263" s="97"/>
      <c r="AF263" s="93"/>
      <c r="AG263" s="93"/>
      <c r="AH263" s="93"/>
      <c r="AI263" s="30"/>
      <c r="AJ263" s="30"/>
      <c r="AK263" s="30"/>
      <c r="AL263" s="30"/>
      <c r="AM263" s="109"/>
      <c r="AN263" s="109" t="s">
        <v>954</v>
      </c>
      <c r="AO263" s="30"/>
      <c r="AP263" s="112" t="s">
        <v>955</v>
      </c>
      <c r="AQ263"/>
      <c r="AR263"/>
      <c r="AS263"/>
      <c r="AT263"/>
      <c r="AU263"/>
      <c r="AV263"/>
    </row>
    <row r="264" spans="1:48" ht="24.95" customHeight="1" x14ac:dyDescent="0.2">
      <c r="A264" s="495"/>
      <c r="B264" s="584" t="e">
        <f>VLOOKUP(A264,'FETAC Awards'!$C$2:$D$2990,2,FALSE)</f>
        <v>#N/A</v>
      </c>
      <c r="C264" s="585"/>
      <c r="D264" s="585"/>
      <c r="E264" s="223">
        <f t="shared" ref="E264:E273" si="30">C264+D264</f>
        <v>0</v>
      </c>
      <c r="F264" s="585"/>
      <c r="G264" s="585"/>
      <c r="H264" s="223">
        <f t="shared" ref="H264:H273" si="31">F264+G264</f>
        <v>0</v>
      </c>
      <c r="I264" s="585"/>
      <c r="J264" s="585"/>
      <c r="K264" s="223">
        <f t="shared" ref="K264:K273" si="32">I264+J264</f>
        <v>0</v>
      </c>
      <c r="L264" s="585"/>
      <c r="M264" s="585"/>
      <c r="N264" s="223">
        <f t="shared" ref="N264:N273" si="33">L264+M264</f>
        <v>0</v>
      </c>
      <c r="O264" s="153"/>
      <c r="P264" s="155"/>
      <c r="Q264" s="155"/>
      <c r="AA264" s="97"/>
      <c r="AB264" s="97"/>
      <c r="AC264" s="97"/>
      <c r="AD264" s="97"/>
      <c r="AE264" s="97"/>
      <c r="AF264" s="93"/>
      <c r="AG264" s="93"/>
      <c r="AH264" s="93"/>
      <c r="AI264" s="30"/>
      <c r="AJ264" s="30"/>
      <c r="AK264" s="30"/>
      <c r="AL264" s="30"/>
      <c r="AM264" s="109"/>
      <c r="AN264" s="109" t="s">
        <v>956</v>
      </c>
      <c r="AO264" s="30"/>
      <c r="AP264" s="112" t="s">
        <v>957</v>
      </c>
      <c r="AQ264"/>
      <c r="AR264"/>
      <c r="AS264"/>
      <c r="AT264"/>
      <c r="AU264"/>
      <c r="AV264"/>
    </row>
    <row r="265" spans="1:48" ht="24.95" customHeight="1" x14ac:dyDescent="0.2">
      <c r="A265" s="495"/>
      <c r="B265" s="584" t="e">
        <f>VLOOKUP(A265,'FETAC Awards'!$C$2:$D$2990,2,FALSE)</f>
        <v>#N/A</v>
      </c>
      <c r="C265" s="585"/>
      <c r="D265" s="585"/>
      <c r="E265" s="223">
        <f t="shared" si="30"/>
        <v>0</v>
      </c>
      <c r="F265" s="585"/>
      <c r="G265" s="585"/>
      <c r="H265" s="223">
        <f t="shared" si="31"/>
        <v>0</v>
      </c>
      <c r="I265" s="585"/>
      <c r="J265" s="585"/>
      <c r="K265" s="223">
        <f t="shared" si="32"/>
        <v>0</v>
      </c>
      <c r="L265" s="585"/>
      <c r="M265" s="585"/>
      <c r="N265" s="223">
        <f t="shared" si="33"/>
        <v>0</v>
      </c>
      <c r="O265" s="153"/>
      <c r="P265" s="155"/>
      <c r="Q265" s="155"/>
      <c r="AA265" s="97"/>
      <c r="AB265" s="97"/>
      <c r="AC265" s="97"/>
      <c r="AD265" s="97"/>
      <c r="AE265" s="97"/>
      <c r="AF265" s="93"/>
      <c r="AG265" s="93"/>
      <c r="AH265" s="93"/>
      <c r="AI265" s="30"/>
      <c r="AJ265" s="30"/>
      <c r="AK265" s="30"/>
      <c r="AL265" s="30"/>
      <c r="AM265" s="109"/>
      <c r="AN265" s="109">
        <v>62</v>
      </c>
      <c r="AO265" s="30"/>
      <c r="AP265" s="112">
        <v>444</v>
      </c>
      <c r="AQ265"/>
      <c r="AR265"/>
      <c r="AS265"/>
      <c r="AT265"/>
      <c r="AU265"/>
      <c r="AV265"/>
    </row>
    <row r="266" spans="1:48" ht="24.95" customHeight="1" x14ac:dyDescent="0.2">
      <c r="A266" s="495"/>
      <c r="B266" s="584" t="e">
        <f>VLOOKUP(A266,'FETAC Awards'!$C$2:$D$2990,2,FALSE)</f>
        <v>#N/A</v>
      </c>
      <c r="C266" s="585"/>
      <c r="D266" s="585"/>
      <c r="E266" s="223">
        <f t="shared" si="30"/>
        <v>0</v>
      </c>
      <c r="F266" s="585"/>
      <c r="G266" s="585"/>
      <c r="H266" s="223">
        <f t="shared" si="31"/>
        <v>0</v>
      </c>
      <c r="I266" s="585"/>
      <c r="J266" s="585"/>
      <c r="K266" s="223">
        <f t="shared" si="32"/>
        <v>0</v>
      </c>
      <c r="L266" s="585"/>
      <c r="M266" s="585"/>
      <c r="N266" s="223">
        <f t="shared" si="33"/>
        <v>0</v>
      </c>
      <c r="O266" s="153"/>
      <c r="P266" s="155"/>
      <c r="Q266" s="155"/>
      <c r="AA266" s="97"/>
      <c r="AB266" s="97"/>
      <c r="AC266" s="97"/>
      <c r="AD266" s="97"/>
      <c r="AE266" s="97"/>
      <c r="AF266" s="93"/>
      <c r="AG266" s="93"/>
      <c r="AH266" s="93"/>
      <c r="AI266" s="30"/>
      <c r="AJ266" s="30"/>
      <c r="AK266" s="30"/>
      <c r="AL266" s="30"/>
      <c r="AM266" s="109"/>
      <c r="AN266" s="109">
        <v>63</v>
      </c>
      <c r="AO266" s="30"/>
      <c r="AP266" s="112">
        <v>445</v>
      </c>
      <c r="AQ266"/>
      <c r="AR266"/>
      <c r="AS266"/>
      <c r="AT266"/>
      <c r="AU266"/>
      <c r="AV266"/>
    </row>
    <row r="267" spans="1:48" ht="24.95" customHeight="1" x14ac:dyDescent="0.2">
      <c r="A267" s="495"/>
      <c r="B267" s="584" t="e">
        <f>VLOOKUP(A267,'FETAC Awards'!$C$2:$D$2990,2,FALSE)</f>
        <v>#N/A</v>
      </c>
      <c r="C267" s="585"/>
      <c r="D267" s="585"/>
      <c r="E267" s="223">
        <f t="shared" si="30"/>
        <v>0</v>
      </c>
      <c r="F267" s="585"/>
      <c r="G267" s="585"/>
      <c r="H267" s="223">
        <f t="shared" si="31"/>
        <v>0</v>
      </c>
      <c r="I267" s="585"/>
      <c r="J267" s="585"/>
      <c r="K267" s="223">
        <f t="shared" si="32"/>
        <v>0</v>
      </c>
      <c r="L267" s="585"/>
      <c r="M267" s="585"/>
      <c r="N267" s="223">
        <f t="shared" si="33"/>
        <v>0</v>
      </c>
      <c r="O267" s="153"/>
      <c r="P267" s="155"/>
      <c r="Q267" s="155"/>
      <c r="AA267" s="97"/>
      <c r="AB267" s="97"/>
      <c r="AC267" s="97"/>
      <c r="AD267" s="97"/>
      <c r="AE267" s="97"/>
      <c r="AF267" s="93"/>
      <c r="AG267" s="93"/>
      <c r="AH267" s="93"/>
      <c r="AI267" s="30"/>
      <c r="AJ267" s="30"/>
      <c r="AK267" s="30"/>
      <c r="AL267" s="30"/>
      <c r="AM267" s="109"/>
      <c r="AN267" s="109">
        <v>121</v>
      </c>
      <c r="AO267" s="30"/>
      <c r="AP267" s="112">
        <v>446</v>
      </c>
      <c r="AQ267"/>
      <c r="AR267"/>
      <c r="AS267"/>
      <c r="AT267"/>
      <c r="AU267"/>
      <c r="AV267"/>
    </row>
    <row r="268" spans="1:48" ht="24.95" customHeight="1" x14ac:dyDescent="0.2">
      <c r="A268" s="495"/>
      <c r="B268" s="584" t="e">
        <f>VLOOKUP(A268,'FETAC Awards'!$C$2:$D$2990,2,FALSE)</f>
        <v>#N/A</v>
      </c>
      <c r="C268" s="585"/>
      <c r="D268" s="585"/>
      <c r="E268" s="223">
        <f t="shared" si="30"/>
        <v>0</v>
      </c>
      <c r="F268" s="585"/>
      <c r="G268" s="585"/>
      <c r="H268" s="223">
        <f t="shared" si="31"/>
        <v>0</v>
      </c>
      <c r="I268" s="585"/>
      <c r="J268" s="585"/>
      <c r="K268" s="223">
        <f t="shared" si="32"/>
        <v>0</v>
      </c>
      <c r="L268" s="585"/>
      <c r="M268" s="585"/>
      <c r="N268" s="223">
        <f t="shared" si="33"/>
        <v>0</v>
      </c>
      <c r="O268" s="153"/>
      <c r="P268" s="155"/>
      <c r="Q268" s="155"/>
      <c r="AA268" s="97"/>
      <c r="AB268" s="97"/>
      <c r="AC268" s="97"/>
      <c r="AD268" s="97"/>
      <c r="AE268" s="97"/>
      <c r="AF268" s="93"/>
      <c r="AG268" s="93"/>
      <c r="AH268" s="93"/>
      <c r="AI268" s="30"/>
      <c r="AJ268" s="30"/>
      <c r="AK268" s="30"/>
      <c r="AL268" s="30"/>
      <c r="AM268" s="109"/>
      <c r="AN268" s="109">
        <v>122</v>
      </c>
      <c r="AO268" s="30"/>
      <c r="AP268" s="112">
        <v>447</v>
      </c>
      <c r="AQ268"/>
      <c r="AR268"/>
      <c r="AS268"/>
      <c r="AT268"/>
      <c r="AU268"/>
      <c r="AV268"/>
    </row>
    <row r="269" spans="1:48" ht="24.95" customHeight="1" x14ac:dyDescent="0.2">
      <c r="A269" s="495"/>
      <c r="B269" s="584" t="e">
        <f>VLOOKUP(A269,'FETAC Awards'!$C$2:$D$2990,2,FALSE)</f>
        <v>#N/A</v>
      </c>
      <c r="C269" s="585"/>
      <c r="D269" s="585"/>
      <c r="E269" s="223">
        <f t="shared" si="30"/>
        <v>0</v>
      </c>
      <c r="F269" s="585"/>
      <c r="G269" s="585"/>
      <c r="H269" s="223">
        <f t="shared" si="31"/>
        <v>0</v>
      </c>
      <c r="I269" s="585"/>
      <c r="J269" s="585"/>
      <c r="K269" s="223">
        <f t="shared" si="32"/>
        <v>0</v>
      </c>
      <c r="L269" s="585"/>
      <c r="M269" s="585"/>
      <c r="N269" s="223">
        <f t="shared" si="33"/>
        <v>0</v>
      </c>
      <c r="O269" s="153"/>
      <c r="P269" s="155"/>
      <c r="Q269" s="155"/>
      <c r="AA269" s="97"/>
      <c r="AB269" s="97"/>
      <c r="AC269" s="97"/>
      <c r="AD269" s="97"/>
      <c r="AE269" s="97"/>
      <c r="AF269" s="93"/>
      <c r="AG269" s="93"/>
      <c r="AH269" s="93"/>
      <c r="AI269" s="30"/>
      <c r="AJ269" s="30"/>
      <c r="AK269" s="30"/>
      <c r="AL269" s="30"/>
      <c r="AM269" s="109"/>
      <c r="AN269" s="109">
        <v>123</v>
      </c>
      <c r="AO269" s="30"/>
      <c r="AP269" s="112">
        <v>448</v>
      </c>
      <c r="AQ269"/>
      <c r="AR269"/>
      <c r="AS269"/>
      <c r="AT269"/>
      <c r="AU269"/>
      <c r="AV269"/>
    </row>
    <row r="270" spans="1:48" ht="24.95" customHeight="1" x14ac:dyDescent="0.2">
      <c r="A270" s="495"/>
      <c r="B270" s="584" t="e">
        <f>VLOOKUP(A270,'FETAC Awards'!$C$2:$D$2990,2,FALSE)</f>
        <v>#N/A</v>
      </c>
      <c r="C270" s="585"/>
      <c r="D270" s="585"/>
      <c r="E270" s="223">
        <f t="shared" si="30"/>
        <v>0</v>
      </c>
      <c r="F270" s="585"/>
      <c r="G270" s="585"/>
      <c r="H270" s="223">
        <f t="shared" si="31"/>
        <v>0</v>
      </c>
      <c r="I270" s="585"/>
      <c r="J270" s="585"/>
      <c r="K270" s="223">
        <f t="shared" si="32"/>
        <v>0</v>
      </c>
      <c r="L270" s="585"/>
      <c r="M270" s="585"/>
      <c r="N270" s="223">
        <f t="shared" si="33"/>
        <v>0</v>
      </c>
      <c r="O270" s="153"/>
      <c r="P270" s="155"/>
      <c r="Q270" s="155"/>
      <c r="AA270" s="97"/>
      <c r="AB270" s="97"/>
      <c r="AC270" s="97"/>
      <c r="AD270" s="97"/>
      <c r="AE270" s="97"/>
      <c r="AF270" s="93"/>
      <c r="AG270" s="93"/>
      <c r="AH270" s="93"/>
      <c r="AI270" s="30"/>
      <c r="AJ270" s="30"/>
      <c r="AK270" s="30"/>
      <c r="AL270" s="30"/>
      <c r="AM270" s="109"/>
      <c r="AN270" s="109" t="s">
        <v>958</v>
      </c>
      <c r="AO270" s="30"/>
      <c r="AP270" s="112">
        <v>449</v>
      </c>
      <c r="AQ270"/>
      <c r="AR270"/>
      <c r="AS270"/>
      <c r="AT270"/>
      <c r="AU270"/>
      <c r="AV270"/>
    </row>
    <row r="271" spans="1:48" ht="24.95" customHeight="1" x14ac:dyDescent="0.2">
      <c r="A271" s="495"/>
      <c r="B271" s="584" t="e">
        <f>VLOOKUP(A271,'FETAC Awards'!$C$2:$D$2990,2,FALSE)</f>
        <v>#N/A</v>
      </c>
      <c r="C271" s="585"/>
      <c r="D271" s="585"/>
      <c r="E271" s="223">
        <f t="shared" si="30"/>
        <v>0</v>
      </c>
      <c r="F271" s="585"/>
      <c r="G271" s="585"/>
      <c r="H271" s="223">
        <f t="shared" si="31"/>
        <v>0</v>
      </c>
      <c r="I271" s="585"/>
      <c r="J271" s="585"/>
      <c r="K271" s="223">
        <f t="shared" si="32"/>
        <v>0</v>
      </c>
      <c r="L271" s="585"/>
      <c r="M271" s="585"/>
      <c r="N271" s="223">
        <f t="shared" si="33"/>
        <v>0</v>
      </c>
      <c r="O271" s="153"/>
      <c r="P271" s="155"/>
      <c r="Q271" s="155"/>
      <c r="AA271" s="97"/>
      <c r="AB271" s="97"/>
      <c r="AC271" s="97"/>
      <c r="AD271" s="97"/>
      <c r="AE271" s="97"/>
      <c r="AF271" s="93"/>
      <c r="AG271" s="93"/>
      <c r="AH271" s="93"/>
      <c r="AI271" s="30"/>
      <c r="AJ271" s="30"/>
      <c r="AK271" s="30"/>
      <c r="AL271" s="30"/>
      <c r="AM271" s="109"/>
      <c r="AN271" s="109" t="s">
        <v>959</v>
      </c>
      <c r="AO271" s="30"/>
      <c r="AP271" s="112" t="s">
        <v>960</v>
      </c>
      <c r="AQ271"/>
      <c r="AR271"/>
      <c r="AS271"/>
      <c r="AT271"/>
      <c r="AU271"/>
      <c r="AV271"/>
    </row>
    <row r="272" spans="1:48" ht="24.95" customHeight="1" x14ac:dyDescent="0.2">
      <c r="A272" s="495"/>
      <c r="B272" s="584" t="e">
        <f>VLOOKUP(A272,'FETAC Awards'!$C$2:$D$2990,2,FALSE)</f>
        <v>#N/A</v>
      </c>
      <c r="C272" s="585"/>
      <c r="D272" s="585"/>
      <c r="E272" s="223">
        <f t="shared" si="30"/>
        <v>0</v>
      </c>
      <c r="F272" s="585"/>
      <c r="G272" s="585"/>
      <c r="H272" s="223">
        <f t="shared" si="31"/>
        <v>0</v>
      </c>
      <c r="I272" s="585"/>
      <c r="J272" s="585"/>
      <c r="K272" s="223">
        <f t="shared" si="32"/>
        <v>0</v>
      </c>
      <c r="L272" s="585"/>
      <c r="M272" s="585"/>
      <c r="N272" s="223">
        <f t="shared" si="33"/>
        <v>0</v>
      </c>
      <c r="O272" s="153"/>
      <c r="P272" s="155"/>
      <c r="Q272" s="155"/>
      <c r="AA272" s="97"/>
      <c r="AB272" s="97"/>
      <c r="AC272" s="97"/>
      <c r="AD272" s="97"/>
      <c r="AE272" s="97"/>
      <c r="AF272" s="93"/>
      <c r="AG272" s="93"/>
      <c r="AH272" s="93"/>
      <c r="AI272" s="30"/>
      <c r="AJ272" s="30"/>
      <c r="AK272" s="30"/>
      <c r="AL272" s="30"/>
      <c r="AM272" s="109"/>
      <c r="AN272" s="109" t="s">
        <v>961</v>
      </c>
      <c r="AO272" s="30"/>
      <c r="AP272" s="112">
        <v>450</v>
      </c>
      <c r="AQ272"/>
      <c r="AR272"/>
      <c r="AS272"/>
      <c r="AT272"/>
      <c r="AU272"/>
      <c r="AV272"/>
    </row>
    <row r="273" spans="1:48" ht="24.95" customHeight="1" x14ac:dyDescent="0.2">
      <c r="A273" s="495"/>
      <c r="B273" s="584" t="e">
        <f>VLOOKUP(A273,'FETAC Awards'!$C$2:$D$2990,2,FALSE)</f>
        <v>#N/A</v>
      </c>
      <c r="C273" s="585"/>
      <c r="D273" s="585"/>
      <c r="E273" s="223">
        <f t="shared" si="30"/>
        <v>0</v>
      </c>
      <c r="F273" s="585"/>
      <c r="G273" s="585"/>
      <c r="H273" s="223">
        <f t="shared" si="31"/>
        <v>0</v>
      </c>
      <c r="I273" s="585"/>
      <c r="J273" s="585"/>
      <c r="K273" s="223">
        <f t="shared" si="32"/>
        <v>0</v>
      </c>
      <c r="L273" s="585"/>
      <c r="M273" s="585"/>
      <c r="N273" s="223">
        <f t="shared" si="33"/>
        <v>0</v>
      </c>
      <c r="O273" s="153"/>
      <c r="P273" s="155"/>
      <c r="Q273" s="155"/>
      <c r="AA273" s="97"/>
      <c r="AB273" s="97"/>
      <c r="AC273" s="97"/>
      <c r="AD273" s="97"/>
      <c r="AE273" s="97"/>
      <c r="AF273" s="93"/>
      <c r="AG273" s="93"/>
      <c r="AH273" s="93"/>
      <c r="AI273" s="30"/>
      <c r="AJ273" s="30"/>
      <c r="AK273" s="30"/>
      <c r="AL273" s="30"/>
      <c r="AM273" s="109"/>
      <c r="AN273" s="109" t="s">
        <v>962</v>
      </c>
      <c r="AO273" s="30"/>
      <c r="AP273" s="112">
        <v>451</v>
      </c>
      <c r="AQ273"/>
      <c r="AR273"/>
      <c r="AS273"/>
      <c r="AT273"/>
      <c r="AU273"/>
      <c r="AV273"/>
    </row>
    <row r="274" spans="1:48" ht="24.95" customHeight="1" x14ac:dyDescent="0.2">
      <c r="A274" s="717"/>
      <c r="B274" s="584" t="e">
        <f>VLOOKUP(A274,'FETAC Awards'!$C$2:$D$2990,2,FALSE)</f>
        <v>#N/A</v>
      </c>
      <c r="C274" s="585"/>
      <c r="D274" s="585"/>
      <c r="E274" s="223">
        <f>C274+D274</f>
        <v>0</v>
      </c>
      <c r="F274" s="585"/>
      <c r="G274" s="585"/>
      <c r="H274" s="223">
        <f>F274+G274</f>
        <v>0</v>
      </c>
      <c r="I274" s="585"/>
      <c r="J274" s="585"/>
      <c r="K274" s="223">
        <f>I274+J274</f>
        <v>0</v>
      </c>
      <c r="L274" s="585"/>
      <c r="M274" s="585"/>
      <c r="N274" s="223">
        <f>L274+M274</f>
        <v>0</v>
      </c>
      <c r="O274" s="153"/>
      <c r="P274" s="155"/>
      <c r="Q274" s="155"/>
      <c r="AA274" s="97"/>
      <c r="AB274" s="97"/>
      <c r="AC274" s="97"/>
      <c r="AD274" s="97"/>
      <c r="AE274" s="97"/>
      <c r="AF274" s="93"/>
      <c r="AG274" s="93"/>
      <c r="AH274" s="93"/>
      <c r="AI274" s="30"/>
      <c r="AJ274" s="30"/>
      <c r="AK274" s="30"/>
      <c r="AL274" s="30"/>
      <c r="AM274" s="109"/>
      <c r="AN274" s="109" t="s">
        <v>963</v>
      </c>
      <c r="AO274" s="30"/>
      <c r="AP274" s="112" t="s">
        <v>964</v>
      </c>
      <c r="AQ274"/>
      <c r="AR274"/>
      <c r="AS274"/>
      <c r="AT274"/>
      <c r="AU274"/>
      <c r="AV274"/>
    </row>
    <row r="275" spans="1:48" ht="24.95" customHeight="1" x14ac:dyDescent="0.2">
      <c r="A275" s="717"/>
      <c r="B275" s="584" t="e">
        <f>VLOOKUP(A275,'FETAC Awards'!$C$2:$D$2990,2,FALSE)</f>
        <v>#N/A</v>
      </c>
      <c r="C275" s="585"/>
      <c r="D275" s="585"/>
      <c r="E275" s="223">
        <f>C275+D275</f>
        <v>0</v>
      </c>
      <c r="F275" s="585"/>
      <c r="G275" s="585"/>
      <c r="H275" s="223">
        <f>F275+G275</f>
        <v>0</v>
      </c>
      <c r="I275" s="585"/>
      <c r="J275" s="585"/>
      <c r="K275" s="223">
        <f>I275+J275</f>
        <v>0</v>
      </c>
      <c r="L275" s="585"/>
      <c r="M275" s="585"/>
      <c r="N275" s="223">
        <f>L275+M275</f>
        <v>0</v>
      </c>
      <c r="O275" s="153"/>
      <c r="P275" s="155"/>
      <c r="Q275" s="155"/>
      <c r="AA275" s="97"/>
      <c r="AB275" s="97"/>
      <c r="AC275" s="97"/>
      <c r="AD275" s="97"/>
      <c r="AE275" s="97"/>
      <c r="AF275" s="93"/>
      <c r="AG275" s="93"/>
      <c r="AH275" s="93"/>
      <c r="AI275" s="30"/>
      <c r="AJ275" s="30"/>
      <c r="AK275" s="30"/>
      <c r="AL275" s="30"/>
      <c r="AM275" s="109"/>
      <c r="AN275" s="109" t="s">
        <v>965</v>
      </c>
      <c r="AO275" s="30"/>
      <c r="AP275" s="112" t="s">
        <v>966</v>
      </c>
      <c r="AQ275"/>
      <c r="AR275"/>
      <c r="AS275"/>
      <c r="AT275"/>
      <c r="AU275"/>
      <c r="AV275"/>
    </row>
    <row r="276" spans="1:48" ht="24.95" customHeight="1" x14ac:dyDescent="0.2">
      <c r="A276" s="885" t="s">
        <v>3179</v>
      </c>
      <c r="B276" s="886"/>
      <c r="C276" s="223">
        <f>SUM(C264:C275)</f>
        <v>0</v>
      </c>
      <c r="D276" s="223">
        <f t="shared" ref="D276:N276" si="34">SUM(D264:D275)</f>
        <v>0</v>
      </c>
      <c r="E276" s="223">
        <f t="shared" si="34"/>
        <v>0</v>
      </c>
      <c r="F276" s="223">
        <f t="shared" si="34"/>
        <v>0</v>
      </c>
      <c r="G276" s="223">
        <f t="shared" si="34"/>
        <v>0</v>
      </c>
      <c r="H276" s="223">
        <f t="shared" si="34"/>
        <v>0</v>
      </c>
      <c r="I276" s="223">
        <f t="shared" si="34"/>
        <v>0</v>
      </c>
      <c r="J276" s="223">
        <f t="shared" si="34"/>
        <v>0</v>
      </c>
      <c r="K276" s="223">
        <f t="shared" si="34"/>
        <v>0</v>
      </c>
      <c r="L276" s="223">
        <f t="shared" si="34"/>
        <v>0</v>
      </c>
      <c r="M276" s="223">
        <f t="shared" si="34"/>
        <v>0</v>
      </c>
      <c r="N276" s="223">
        <f t="shared" si="34"/>
        <v>0</v>
      </c>
      <c r="O276" s="153"/>
      <c r="P276" s="155"/>
      <c r="Q276" s="155"/>
      <c r="AA276" s="97"/>
      <c r="AB276" s="97"/>
      <c r="AC276" s="97"/>
      <c r="AD276" s="97"/>
      <c r="AE276" s="97"/>
      <c r="AF276" s="93"/>
      <c r="AG276" s="93"/>
      <c r="AH276" s="93"/>
      <c r="AI276" s="30"/>
      <c r="AJ276" s="30"/>
      <c r="AK276" s="30"/>
      <c r="AL276" s="30"/>
      <c r="AM276" s="109"/>
      <c r="AN276" s="109" t="s">
        <v>967</v>
      </c>
      <c r="AO276" s="30"/>
      <c r="AP276" s="112" t="s">
        <v>968</v>
      </c>
      <c r="AQ276"/>
      <c r="AR276"/>
      <c r="AS276"/>
      <c r="AT276"/>
      <c r="AU276"/>
      <c r="AV276"/>
    </row>
    <row r="277" spans="1:48" ht="24.95" customHeight="1" x14ac:dyDescent="0.25">
      <c r="A277" s="887" t="s">
        <v>3180</v>
      </c>
      <c r="B277" s="888"/>
      <c r="C277" s="586" t="s">
        <v>2946</v>
      </c>
      <c r="D277" s="586" t="s">
        <v>2947</v>
      </c>
      <c r="E277" s="586" t="s">
        <v>2948</v>
      </c>
      <c r="F277" s="586" t="s">
        <v>2946</v>
      </c>
      <c r="G277" s="586" t="s">
        <v>2947</v>
      </c>
      <c r="H277" s="586" t="s">
        <v>2948</v>
      </c>
      <c r="I277" s="586" t="s">
        <v>2946</v>
      </c>
      <c r="J277" s="586" t="s">
        <v>2947</v>
      </c>
      <c r="K277" s="586" t="s">
        <v>2948</v>
      </c>
      <c r="L277" s="587" t="s">
        <v>2946</v>
      </c>
      <c r="M277" s="587" t="s">
        <v>2947</v>
      </c>
      <c r="N277" s="587" t="s">
        <v>2948</v>
      </c>
      <c r="O277" s="153"/>
      <c r="P277" s="155"/>
      <c r="Q277" s="155"/>
      <c r="AA277" s="97"/>
      <c r="AB277" s="97"/>
      <c r="AC277" s="97"/>
      <c r="AD277" s="97"/>
      <c r="AE277" s="97"/>
      <c r="AF277" s="93"/>
      <c r="AG277" s="93"/>
      <c r="AH277" s="93"/>
      <c r="AI277" s="30"/>
      <c r="AJ277" s="30"/>
      <c r="AK277" s="30"/>
      <c r="AL277" s="30"/>
      <c r="AM277" s="109"/>
      <c r="AN277" s="109" t="s">
        <v>969</v>
      </c>
      <c r="AO277" s="30"/>
      <c r="AP277" s="112" t="s">
        <v>970</v>
      </c>
      <c r="AQ277"/>
      <c r="AR277"/>
      <c r="AS277"/>
      <c r="AT277"/>
      <c r="AU277"/>
      <c r="AV277"/>
    </row>
    <row r="278" spans="1:48" ht="24.95" customHeight="1" x14ac:dyDescent="0.2">
      <c r="A278" s="321" t="s">
        <v>3181</v>
      </c>
      <c r="B278" s="321" t="s">
        <v>3161</v>
      </c>
      <c r="C278" s="588"/>
      <c r="D278" s="588"/>
      <c r="E278" s="588"/>
      <c r="F278" s="588"/>
      <c r="G278" s="588"/>
      <c r="H278" s="588"/>
      <c r="I278" s="588"/>
      <c r="J278" s="588"/>
      <c r="K278" s="588"/>
      <c r="L278" s="588"/>
      <c r="M278" s="588"/>
      <c r="N278" s="588"/>
      <c r="O278" s="153"/>
      <c r="P278" s="155"/>
      <c r="Q278" s="155"/>
      <c r="AA278" s="97"/>
      <c r="AB278" s="97"/>
      <c r="AC278" s="97"/>
      <c r="AD278" s="97"/>
      <c r="AE278" s="97"/>
      <c r="AF278" s="93"/>
      <c r="AG278" s="93"/>
      <c r="AH278" s="93"/>
      <c r="AI278" s="30"/>
      <c r="AJ278" s="30"/>
      <c r="AK278" s="30"/>
      <c r="AL278" s="30"/>
      <c r="AM278" s="109"/>
      <c r="AN278" s="109" t="s">
        <v>971</v>
      </c>
      <c r="AO278" s="30"/>
      <c r="AP278" s="112" t="s">
        <v>972</v>
      </c>
      <c r="AQ278"/>
      <c r="AR278"/>
      <c r="AS278"/>
      <c r="AT278"/>
      <c r="AU278"/>
      <c r="AV278"/>
    </row>
    <row r="279" spans="1:48" ht="24.95" customHeight="1" x14ac:dyDescent="0.2">
      <c r="A279" s="529"/>
      <c r="B279" s="589"/>
      <c r="C279" s="585"/>
      <c r="D279" s="585"/>
      <c r="E279" s="223">
        <f t="shared" ref="E279:E290" si="35">C279+D279</f>
        <v>0</v>
      </c>
      <c r="F279" s="585"/>
      <c r="G279" s="585"/>
      <c r="H279" s="223">
        <f t="shared" ref="H279:H290" si="36">F279+G279</f>
        <v>0</v>
      </c>
      <c r="I279" s="585"/>
      <c r="J279" s="585"/>
      <c r="K279" s="223">
        <f t="shared" ref="K279:K290" si="37">I279+J279</f>
        <v>0</v>
      </c>
      <c r="L279" s="585"/>
      <c r="M279" s="585"/>
      <c r="N279" s="223">
        <f t="shared" ref="N279:N290" si="38">L279+M279</f>
        <v>0</v>
      </c>
      <c r="O279" s="153"/>
      <c r="P279" s="155"/>
      <c r="Q279" s="155"/>
      <c r="AA279" s="97"/>
      <c r="AB279" s="97"/>
      <c r="AC279" s="97"/>
      <c r="AD279" s="97"/>
      <c r="AE279" s="97"/>
      <c r="AF279" s="93"/>
      <c r="AG279" s="93"/>
      <c r="AH279" s="93"/>
      <c r="AI279" s="30"/>
      <c r="AJ279" s="30"/>
      <c r="AK279" s="30"/>
      <c r="AL279" s="30"/>
      <c r="AM279" s="109"/>
      <c r="AN279" s="109" t="s">
        <v>973</v>
      </c>
      <c r="AO279" s="30"/>
      <c r="AP279" s="112">
        <v>502</v>
      </c>
      <c r="AQ279"/>
      <c r="AR279"/>
      <c r="AS279"/>
      <c r="AT279"/>
      <c r="AU279"/>
      <c r="AV279"/>
    </row>
    <row r="280" spans="1:48" ht="24.95" customHeight="1" x14ac:dyDescent="0.2">
      <c r="A280" s="529"/>
      <c r="B280" s="589"/>
      <c r="C280" s="585"/>
      <c r="D280" s="585"/>
      <c r="E280" s="223">
        <f t="shared" si="35"/>
        <v>0</v>
      </c>
      <c r="F280" s="585"/>
      <c r="G280" s="585"/>
      <c r="H280" s="223">
        <f t="shared" si="36"/>
        <v>0</v>
      </c>
      <c r="I280" s="585"/>
      <c r="J280" s="585"/>
      <c r="K280" s="223">
        <f t="shared" si="37"/>
        <v>0</v>
      </c>
      <c r="L280" s="585"/>
      <c r="M280" s="585"/>
      <c r="N280" s="223">
        <f t="shared" si="38"/>
        <v>0</v>
      </c>
      <c r="O280" s="153"/>
      <c r="P280" s="155"/>
      <c r="Q280" s="155"/>
      <c r="AA280" s="97"/>
      <c r="AB280" s="97"/>
      <c r="AC280" s="97"/>
      <c r="AD280" s="97"/>
      <c r="AE280" s="97"/>
      <c r="AF280" s="93"/>
      <c r="AG280" s="93"/>
      <c r="AH280" s="93"/>
      <c r="AI280" s="30"/>
      <c r="AJ280" s="30"/>
      <c r="AK280" s="30"/>
      <c r="AL280" s="30"/>
      <c r="AM280" s="109"/>
      <c r="AN280" s="109" t="s">
        <v>974</v>
      </c>
      <c r="AO280" s="30"/>
      <c r="AP280" s="112" t="s">
        <v>975</v>
      </c>
      <c r="AQ280"/>
      <c r="AR280"/>
      <c r="AS280"/>
      <c r="AT280"/>
      <c r="AU280"/>
      <c r="AV280"/>
    </row>
    <row r="281" spans="1:48" ht="24.95" customHeight="1" x14ac:dyDescent="0.2">
      <c r="A281" s="529"/>
      <c r="B281" s="589"/>
      <c r="C281" s="585"/>
      <c r="D281" s="585"/>
      <c r="E281" s="223">
        <f t="shared" si="35"/>
        <v>0</v>
      </c>
      <c r="F281" s="585"/>
      <c r="G281" s="585"/>
      <c r="H281" s="223">
        <f t="shared" si="36"/>
        <v>0</v>
      </c>
      <c r="I281" s="585"/>
      <c r="J281" s="585"/>
      <c r="K281" s="223">
        <f t="shared" si="37"/>
        <v>0</v>
      </c>
      <c r="L281" s="585"/>
      <c r="M281" s="585"/>
      <c r="N281" s="223">
        <f t="shared" si="38"/>
        <v>0</v>
      </c>
      <c r="O281" s="153"/>
      <c r="P281" s="155"/>
      <c r="Q281" s="155"/>
      <c r="AA281" s="97"/>
      <c r="AB281" s="97"/>
      <c r="AC281" s="97"/>
      <c r="AD281" s="97"/>
      <c r="AE281" s="97"/>
      <c r="AF281" s="93"/>
      <c r="AG281" s="93"/>
      <c r="AH281" s="93"/>
      <c r="AI281" s="30"/>
      <c r="AJ281" s="30"/>
      <c r="AK281" s="30"/>
      <c r="AL281" s="30"/>
      <c r="AM281" s="109"/>
      <c r="AN281" s="109" t="s">
        <v>976</v>
      </c>
      <c r="AO281" s="30"/>
      <c r="AP281" s="112" t="s">
        <v>977</v>
      </c>
      <c r="AQ281"/>
      <c r="AR281"/>
      <c r="AS281"/>
      <c r="AT281"/>
      <c r="AU281"/>
      <c r="AV281"/>
    </row>
    <row r="282" spans="1:48" ht="24.95" customHeight="1" x14ac:dyDescent="0.2">
      <c r="A282" s="529"/>
      <c r="B282" s="589"/>
      <c r="C282" s="585"/>
      <c r="D282" s="585"/>
      <c r="E282" s="223">
        <f t="shared" si="35"/>
        <v>0</v>
      </c>
      <c r="F282" s="585"/>
      <c r="G282" s="585"/>
      <c r="H282" s="223">
        <f t="shared" si="36"/>
        <v>0</v>
      </c>
      <c r="I282" s="585"/>
      <c r="J282" s="585"/>
      <c r="K282" s="223">
        <f t="shared" si="37"/>
        <v>0</v>
      </c>
      <c r="L282" s="585"/>
      <c r="M282" s="585"/>
      <c r="N282" s="223">
        <f t="shared" si="38"/>
        <v>0</v>
      </c>
      <c r="O282" s="153"/>
      <c r="P282" s="155"/>
      <c r="Q282" s="155"/>
      <c r="AA282" s="97"/>
      <c r="AB282" s="97"/>
      <c r="AC282" s="97"/>
      <c r="AD282" s="97"/>
      <c r="AE282" s="97"/>
      <c r="AF282" s="93"/>
      <c r="AG282" s="93"/>
      <c r="AH282" s="93"/>
      <c r="AI282" s="30"/>
      <c r="AJ282" s="30"/>
      <c r="AK282" s="30"/>
      <c r="AL282" s="30"/>
      <c r="AM282" s="109"/>
      <c r="AN282" s="109" t="s">
        <v>978</v>
      </c>
      <c r="AO282" s="30"/>
      <c r="AP282" s="112" t="s">
        <v>979</v>
      </c>
      <c r="AQ282"/>
      <c r="AR282"/>
      <c r="AS282"/>
      <c r="AT282"/>
      <c r="AU282"/>
      <c r="AV282"/>
    </row>
    <row r="283" spans="1:48" ht="24.95" customHeight="1" x14ac:dyDescent="0.2">
      <c r="A283" s="529"/>
      <c r="B283" s="589"/>
      <c r="C283" s="585"/>
      <c r="D283" s="585"/>
      <c r="E283" s="223">
        <f t="shared" si="35"/>
        <v>0</v>
      </c>
      <c r="F283" s="585"/>
      <c r="G283" s="585"/>
      <c r="H283" s="223">
        <f t="shared" si="36"/>
        <v>0</v>
      </c>
      <c r="I283" s="585"/>
      <c r="J283" s="585"/>
      <c r="K283" s="223">
        <f t="shared" si="37"/>
        <v>0</v>
      </c>
      <c r="L283" s="585"/>
      <c r="M283" s="585"/>
      <c r="N283" s="223">
        <f t="shared" si="38"/>
        <v>0</v>
      </c>
      <c r="O283" s="153"/>
      <c r="P283" s="155"/>
      <c r="Q283" s="155"/>
      <c r="AA283" s="97"/>
      <c r="AB283" s="97"/>
      <c r="AC283" s="97"/>
      <c r="AD283" s="97"/>
      <c r="AE283" s="97"/>
      <c r="AF283" s="93"/>
      <c r="AG283" s="93"/>
      <c r="AH283" s="93"/>
      <c r="AI283" s="30"/>
      <c r="AJ283" s="30"/>
      <c r="AK283" s="30"/>
      <c r="AL283" s="30"/>
      <c r="AM283" s="109"/>
      <c r="AN283" s="109" t="s">
        <v>980</v>
      </c>
      <c r="AO283" s="30"/>
      <c r="AP283" s="112" t="s">
        <v>981</v>
      </c>
      <c r="AQ283"/>
      <c r="AR283"/>
      <c r="AS283"/>
      <c r="AT283"/>
      <c r="AU283"/>
      <c r="AV283"/>
    </row>
    <row r="284" spans="1:48" ht="24.95" customHeight="1" x14ac:dyDescent="0.2">
      <c r="A284" s="529"/>
      <c r="B284" s="589"/>
      <c r="C284" s="585"/>
      <c r="D284" s="585"/>
      <c r="E284" s="223">
        <f t="shared" si="35"/>
        <v>0</v>
      </c>
      <c r="F284" s="585"/>
      <c r="G284" s="585"/>
      <c r="H284" s="223">
        <f t="shared" si="36"/>
        <v>0</v>
      </c>
      <c r="I284" s="585"/>
      <c r="J284" s="585"/>
      <c r="K284" s="223">
        <f t="shared" si="37"/>
        <v>0</v>
      </c>
      <c r="L284" s="585"/>
      <c r="M284" s="585"/>
      <c r="N284" s="223">
        <f t="shared" si="38"/>
        <v>0</v>
      </c>
      <c r="O284" s="153"/>
      <c r="P284" s="155"/>
      <c r="Q284" s="155"/>
      <c r="AA284" s="97"/>
      <c r="AB284" s="97"/>
      <c r="AC284" s="97"/>
      <c r="AD284" s="97"/>
      <c r="AE284" s="97"/>
      <c r="AF284" s="93"/>
      <c r="AG284" s="93"/>
      <c r="AH284" s="93"/>
      <c r="AI284" s="30"/>
      <c r="AJ284" s="30"/>
      <c r="AK284" s="30"/>
      <c r="AL284" s="30"/>
      <c r="AM284" s="109"/>
      <c r="AN284" s="109" t="s">
        <v>982</v>
      </c>
      <c r="AO284" s="30"/>
      <c r="AP284" s="112" t="s">
        <v>983</v>
      </c>
      <c r="AQ284"/>
      <c r="AR284"/>
      <c r="AS284"/>
      <c r="AT284"/>
      <c r="AU284"/>
      <c r="AV284"/>
    </row>
    <row r="285" spans="1:48" ht="24.95" customHeight="1" x14ac:dyDescent="0.2">
      <c r="A285" s="529"/>
      <c r="B285" s="589"/>
      <c r="C285" s="585"/>
      <c r="D285" s="585"/>
      <c r="E285" s="223">
        <f t="shared" si="35"/>
        <v>0</v>
      </c>
      <c r="F285" s="585"/>
      <c r="G285" s="585"/>
      <c r="H285" s="223">
        <f t="shared" si="36"/>
        <v>0</v>
      </c>
      <c r="I285" s="585"/>
      <c r="J285" s="585"/>
      <c r="K285" s="223">
        <f t="shared" si="37"/>
        <v>0</v>
      </c>
      <c r="L285" s="585"/>
      <c r="M285" s="585"/>
      <c r="N285" s="223">
        <f t="shared" si="38"/>
        <v>0</v>
      </c>
      <c r="O285" s="153"/>
      <c r="P285" s="155"/>
      <c r="Q285" s="155"/>
      <c r="AA285" s="97"/>
      <c r="AB285" s="97"/>
      <c r="AC285" s="97"/>
      <c r="AD285" s="97"/>
      <c r="AE285" s="97"/>
      <c r="AF285" s="93"/>
      <c r="AG285" s="93"/>
      <c r="AH285" s="93"/>
      <c r="AI285" s="30"/>
      <c r="AJ285" s="30"/>
      <c r="AK285" s="30"/>
      <c r="AL285" s="30"/>
      <c r="AM285" s="109"/>
      <c r="AN285" s="109" t="s">
        <v>984</v>
      </c>
      <c r="AO285" s="30"/>
      <c r="AP285" s="112" t="s">
        <v>985</v>
      </c>
      <c r="AQ285"/>
      <c r="AR285"/>
      <c r="AS285"/>
      <c r="AT285"/>
      <c r="AU285"/>
      <c r="AV285"/>
    </row>
    <row r="286" spans="1:48" ht="23.45" customHeight="1" x14ac:dyDescent="0.2">
      <c r="A286" s="529"/>
      <c r="B286" s="589"/>
      <c r="C286" s="585"/>
      <c r="D286" s="585"/>
      <c r="E286" s="223">
        <f t="shared" si="35"/>
        <v>0</v>
      </c>
      <c r="F286" s="585"/>
      <c r="G286" s="585"/>
      <c r="H286" s="223">
        <f t="shared" si="36"/>
        <v>0</v>
      </c>
      <c r="I286" s="585"/>
      <c r="J286" s="585"/>
      <c r="K286" s="223">
        <f t="shared" si="37"/>
        <v>0</v>
      </c>
      <c r="L286" s="585"/>
      <c r="M286" s="585"/>
      <c r="N286" s="223">
        <f t="shared" si="38"/>
        <v>0</v>
      </c>
      <c r="O286" s="153"/>
      <c r="P286" s="155"/>
      <c r="Q286" s="155"/>
      <c r="AA286" s="97"/>
      <c r="AB286" s="97"/>
      <c r="AC286" s="97"/>
      <c r="AD286" s="97"/>
      <c r="AE286" s="97"/>
      <c r="AF286" s="93"/>
      <c r="AG286" s="93"/>
      <c r="AH286" s="93"/>
      <c r="AI286" s="30"/>
      <c r="AJ286" s="30"/>
      <c r="AK286" s="30"/>
      <c r="AL286" s="30"/>
      <c r="AM286" s="109"/>
      <c r="AN286" s="109" t="s">
        <v>986</v>
      </c>
      <c r="AO286" s="30"/>
      <c r="AP286" s="112" t="s">
        <v>987</v>
      </c>
      <c r="AQ286"/>
      <c r="AR286"/>
      <c r="AS286"/>
      <c r="AT286"/>
      <c r="AU286"/>
      <c r="AV286"/>
    </row>
    <row r="287" spans="1:48" ht="23.45" customHeight="1" x14ac:dyDescent="0.2">
      <c r="A287" s="529"/>
      <c r="B287" s="589"/>
      <c r="C287" s="585"/>
      <c r="D287" s="585"/>
      <c r="E287" s="223">
        <f t="shared" si="35"/>
        <v>0</v>
      </c>
      <c r="F287" s="585"/>
      <c r="G287" s="585"/>
      <c r="H287" s="223">
        <f t="shared" si="36"/>
        <v>0</v>
      </c>
      <c r="I287" s="585"/>
      <c r="J287" s="585"/>
      <c r="K287" s="223">
        <f t="shared" si="37"/>
        <v>0</v>
      </c>
      <c r="L287" s="585"/>
      <c r="M287" s="585"/>
      <c r="N287" s="223">
        <f t="shared" si="38"/>
        <v>0</v>
      </c>
      <c r="O287" s="153"/>
      <c r="P287" s="155"/>
      <c r="Q287" s="155"/>
      <c r="R287" s="155"/>
      <c r="AA287" s="97"/>
      <c r="AB287" s="97"/>
      <c r="AC287" s="97"/>
      <c r="AD287" s="97"/>
      <c r="AE287" s="97"/>
      <c r="AF287" s="93"/>
      <c r="AG287" s="93"/>
      <c r="AH287" s="93"/>
      <c r="AI287" s="30"/>
      <c r="AJ287" s="30"/>
      <c r="AK287" s="30"/>
      <c r="AL287" s="30"/>
      <c r="AM287" s="109"/>
      <c r="AN287" s="109" t="s">
        <v>988</v>
      </c>
      <c r="AO287" s="30"/>
      <c r="AP287" s="112" t="s">
        <v>989</v>
      </c>
      <c r="AQ287"/>
      <c r="AR287"/>
      <c r="AS287"/>
      <c r="AT287"/>
      <c r="AU287"/>
      <c r="AV287"/>
    </row>
    <row r="288" spans="1:48" ht="23.45" customHeight="1" x14ac:dyDescent="0.2">
      <c r="A288" s="529"/>
      <c r="B288" s="589"/>
      <c r="C288" s="585"/>
      <c r="D288" s="585"/>
      <c r="E288" s="223">
        <f t="shared" si="35"/>
        <v>0</v>
      </c>
      <c r="F288" s="585"/>
      <c r="G288" s="585"/>
      <c r="H288" s="223">
        <f t="shared" si="36"/>
        <v>0</v>
      </c>
      <c r="I288" s="585"/>
      <c r="J288" s="585"/>
      <c r="K288" s="223">
        <f t="shared" si="37"/>
        <v>0</v>
      </c>
      <c r="L288" s="585"/>
      <c r="M288" s="585"/>
      <c r="N288" s="223">
        <f t="shared" si="38"/>
        <v>0</v>
      </c>
      <c r="O288" s="153"/>
      <c r="P288" s="155"/>
      <c r="Q288" s="155"/>
      <c r="R288" s="155"/>
      <c r="AA288" s="97"/>
      <c r="AB288" s="97"/>
      <c r="AC288" s="97"/>
      <c r="AD288" s="97"/>
      <c r="AE288" s="97"/>
      <c r="AF288" s="93"/>
      <c r="AG288" s="93"/>
      <c r="AH288" s="93"/>
      <c r="AI288" s="30"/>
      <c r="AJ288" s="30"/>
      <c r="AK288" s="30"/>
      <c r="AL288" s="30"/>
      <c r="AM288" s="109"/>
      <c r="AN288" s="109" t="s">
        <v>990</v>
      </c>
      <c r="AO288" s="30"/>
      <c r="AP288" s="112" t="s">
        <v>991</v>
      </c>
      <c r="AQ288"/>
      <c r="AR288"/>
      <c r="AS288"/>
      <c r="AT288"/>
      <c r="AU288"/>
      <c r="AV288"/>
    </row>
    <row r="289" spans="1:48" ht="23.45" customHeight="1" x14ac:dyDescent="0.2">
      <c r="A289" s="529"/>
      <c r="B289" s="589"/>
      <c r="C289" s="585"/>
      <c r="D289" s="585"/>
      <c r="E289" s="223">
        <f t="shared" si="35"/>
        <v>0</v>
      </c>
      <c r="F289" s="585"/>
      <c r="G289" s="585"/>
      <c r="H289" s="223">
        <f t="shared" si="36"/>
        <v>0</v>
      </c>
      <c r="I289" s="585"/>
      <c r="J289" s="585"/>
      <c r="K289" s="223">
        <f t="shared" si="37"/>
        <v>0</v>
      </c>
      <c r="L289" s="585"/>
      <c r="M289" s="585"/>
      <c r="N289" s="223">
        <f t="shared" si="38"/>
        <v>0</v>
      </c>
      <c r="O289" s="153"/>
      <c r="P289" s="155"/>
      <c r="Q289" s="155"/>
      <c r="R289" s="155"/>
      <c r="AA289" s="97"/>
      <c r="AB289" s="97"/>
      <c r="AC289" s="97"/>
      <c r="AD289" s="97"/>
      <c r="AE289" s="97"/>
      <c r="AF289" s="93"/>
      <c r="AG289" s="93"/>
      <c r="AH289" s="93"/>
      <c r="AI289" s="30"/>
      <c r="AJ289" s="30"/>
      <c r="AK289" s="30"/>
      <c r="AL289" s="30"/>
      <c r="AM289" s="109"/>
      <c r="AN289" s="109" t="s">
        <v>992</v>
      </c>
      <c r="AO289" s="30"/>
      <c r="AP289" s="112" t="s">
        <v>993</v>
      </c>
      <c r="AQ289"/>
      <c r="AR289"/>
      <c r="AS289"/>
      <c r="AT289"/>
      <c r="AU289"/>
      <c r="AV289"/>
    </row>
    <row r="290" spans="1:48" ht="23.45" customHeight="1" x14ac:dyDescent="0.2">
      <c r="A290" s="885" t="s">
        <v>3182</v>
      </c>
      <c r="B290" s="886"/>
      <c r="C290" s="223">
        <f>SUM(C279:C289)</f>
        <v>0</v>
      </c>
      <c r="D290" s="223">
        <f>SUM(D279:D289)</f>
        <v>0</v>
      </c>
      <c r="E290" s="223">
        <f t="shared" si="35"/>
        <v>0</v>
      </c>
      <c r="F290" s="223">
        <f>SUM(F279:F289)</f>
        <v>0</v>
      </c>
      <c r="G290" s="223">
        <f>SUM(G279:G289)</f>
        <v>0</v>
      </c>
      <c r="H290" s="223">
        <f t="shared" si="36"/>
        <v>0</v>
      </c>
      <c r="I290" s="223">
        <f>SUM(I279:I289)</f>
        <v>0</v>
      </c>
      <c r="J290" s="223">
        <f>SUM(J279:J289)</f>
        <v>0</v>
      </c>
      <c r="K290" s="223">
        <f t="shared" si="37"/>
        <v>0</v>
      </c>
      <c r="L290" s="223">
        <f>SUM(L279:L289)</f>
        <v>0</v>
      </c>
      <c r="M290" s="223">
        <f>SUM(M279:M289)</f>
        <v>0</v>
      </c>
      <c r="N290" s="223">
        <f t="shared" si="38"/>
        <v>0</v>
      </c>
      <c r="O290" s="153"/>
      <c r="P290" s="155"/>
      <c r="Q290" s="155"/>
      <c r="R290" s="155"/>
      <c r="AA290" s="97"/>
      <c r="AB290" s="97"/>
      <c r="AC290" s="97"/>
      <c r="AD290" s="97"/>
      <c r="AE290" s="97"/>
      <c r="AF290" s="93"/>
      <c r="AG290" s="93"/>
      <c r="AH290" s="93"/>
      <c r="AI290" s="30"/>
      <c r="AJ290" s="30"/>
      <c r="AK290" s="30"/>
      <c r="AL290" s="30"/>
      <c r="AM290" s="109"/>
      <c r="AN290" s="109" t="s">
        <v>994</v>
      </c>
      <c r="AO290" s="30"/>
      <c r="AP290" s="112">
        <v>796</v>
      </c>
      <c r="AQ290"/>
      <c r="AR290"/>
      <c r="AS290"/>
      <c r="AT290"/>
      <c r="AU290"/>
      <c r="AV290"/>
    </row>
    <row r="291" spans="1:48" ht="23.45" customHeight="1" x14ac:dyDescent="0.2">
      <c r="A291" s="355"/>
      <c r="B291" s="153"/>
      <c r="C291" s="153"/>
      <c r="D291" s="153"/>
      <c r="E291" s="153"/>
      <c r="F291" s="153"/>
      <c r="G291" s="153"/>
      <c r="H291" s="153"/>
      <c r="I291" s="153"/>
      <c r="J291" s="153"/>
      <c r="K291" s="153"/>
      <c r="L291" s="153"/>
      <c r="M291" s="153"/>
      <c r="N291" s="153"/>
      <c r="O291" s="153"/>
      <c r="P291" s="155"/>
      <c r="Q291" s="155"/>
      <c r="R291" s="155"/>
      <c r="AA291" s="97"/>
      <c r="AB291" s="97"/>
      <c r="AC291" s="97"/>
      <c r="AD291" s="97"/>
      <c r="AE291" s="97"/>
      <c r="AF291" s="93"/>
      <c r="AG291" s="93"/>
      <c r="AH291" s="93"/>
      <c r="AI291" s="30"/>
      <c r="AJ291" s="30"/>
      <c r="AK291" s="30"/>
      <c r="AL291" s="30"/>
      <c r="AM291" s="109"/>
      <c r="AN291" s="109" t="s">
        <v>995</v>
      </c>
      <c r="AO291" s="30"/>
      <c r="AP291" s="112" t="s">
        <v>996</v>
      </c>
      <c r="AQ291"/>
      <c r="AR291"/>
      <c r="AS291"/>
      <c r="AT291"/>
      <c r="AU291"/>
      <c r="AV291"/>
    </row>
    <row r="292" spans="1:48" ht="23.45" customHeight="1" x14ac:dyDescent="0.2">
      <c r="A292" s="356"/>
      <c r="B292" s="155"/>
      <c r="C292" s="155"/>
      <c r="D292" s="155"/>
      <c r="E292" s="155"/>
      <c r="F292" s="155"/>
      <c r="G292" s="155"/>
      <c r="H292" s="155"/>
      <c r="I292" s="155"/>
      <c r="J292" s="155"/>
      <c r="K292" s="155"/>
      <c r="L292" s="155"/>
      <c r="M292" s="155"/>
      <c r="N292" s="155"/>
      <c r="O292" s="155"/>
      <c r="P292" s="155"/>
      <c r="Q292" s="155"/>
      <c r="R292" s="155"/>
      <c r="AA292" s="97"/>
      <c r="AB292" s="97"/>
      <c r="AC292" s="97"/>
      <c r="AD292" s="97"/>
      <c r="AE292" s="97"/>
      <c r="AF292" s="93"/>
      <c r="AG292" s="93"/>
      <c r="AH292" s="93"/>
      <c r="AI292" s="30"/>
      <c r="AJ292" s="30"/>
      <c r="AK292" s="30"/>
      <c r="AL292" s="30"/>
      <c r="AM292" s="109"/>
      <c r="AN292" s="109" t="s">
        <v>997</v>
      </c>
      <c r="AO292" s="30"/>
      <c r="AP292" s="112" t="s">
        <v>998</v>
      </c>
      <c r="AQ292"/>
      <c r="AR292"/>
      <c r="AS292"/>
      <c r="AT292"/>
      <c r="AU292"/>
      <c r="AV292"/>
    </row>
    <row r="293" spans="1:48" ht="23.45" customHeight="1" x14ac:dyDescent="0.2">
      <c r="A293" s="356"/>
      <c r="B293" s="155"/>
      <c r="C293" s="155"/>
      <c r="D293" s="155"/>
      <c r="E293" s="155"/>
      <c r="F293" s="155"/>
      <c r="G293" s="155"/>
      <c r="H293" s="155"/>
      <c r="I293" s="155"/>
      <c r="J293" s="155"/>
      <c r="K293" s="155"/>
      <c r="L293" s="155"/>
      <c r="M293" s="155"/>
      <c r="N293" s="155"/>
      <c r="O293" s="155"/>
      <c r="P293" s="155"/>
      <c r="Q293" s="155"/>
      <c r="R293" s="155"/>
      <c r="AA293" s="97"/>
      <c r="AB293" s="97"/>
      <c r="AC293" s="97"/>
      <c r="AD293" s="97"/>
      <c r="AE293" s="97"/>
      <c r="AF293" s="93"/>
      <c r="AG293" s="93"/>
      <c r="AH293" s="93"/>
      <c r="AI293" s="30"/>
      <c r="AJ293" s="30"/>
      <c r="AK293" s="30"/>
      <c r="AL293" s="30"/>
      <c r="AM293" s="109"/>
      <c r="AN293" s="109" t="s">
        <v>999</v>
      </c>
      <c r="AO293" s="30"/>
      <c r="AP293" s="112">
        <v>804</v>
      </c>
      <c r="AQ293"/>
      <c r="AR293"/>
      <c r="AS293"/>
      <c r="AT293"/>
      <c r="AU293"/>
      <c r="AV293"/>
    </row>
    <row r="294" spans="1:48" ht="23.45" customHeight="1" x14ac:dyDescent="0.2">
      <c r="A294" s="356"/>
      <c r="B294" s="155"/>
      <c r="C294" s="155"/>
      <c r="D294" s="155"/>
      <c r="E294" s="155"/>
      <c r="F294" s="155"/>
      <c r="G294" s="155"/>
      <c r="H294" s="155"/>
      <c r="I294" s="155"/>
      <c r="J294" s="155"/>
      <c r="K294" s="155"/>
      <c r="L294" s="155"/>
      <c r="M294" s="357"/>
      <c r="N294" s="155"/>
      <c r="O294" s="155"/>
      <c r="P294" s="155"/>
      <c r="Q294" s="155"/>
      <c r="R294" s="155"/>
      <c r="AA294" s="97"/>
      <c r="AB294" s="97"/>
      <c r="AC294" s="97"/>
      <c r="AD294" s="97"/>
      <c r="AE294" s="97"/>
      <c r="AF294" s="93"/>
      <c r="AG294" s="93"/>
      <c r="AH294" s="93"/>
      <c r="AI294" s="30"/>
      <c r="AJ294" s="30"/>
      <c r="AK294" s="30"/>
      <c r="AL294" s="30"/>
      <c r="AM294" s="109"/>
      <c r="AN294" s="109" t="s">
        <v>1000</v>
      </c>
      <c r="AO294" s="30"/>
      <c r="AP294" s="112" t="s">
        <v>1001</v>
      </c>
      <c r="AQ294"/>
      <c r="AR294"/>
      <c r="AS294"/>
      <c r="AT294"/>
      <c r="AU294"/>
      <c r="AV294"/>
    </row>
    <row r="295" spans="1:48" ht="23.45" customHeight="1" x14ac:dyDescent="0.2">
      <c r="A295" s="356"/>
      <c r="B295" s="155"/>
      <c r="C295" s="155"/>
      <c r="D295" s="155"/>
      <c r="E295" s="155"/>
      <c r="F295" s="155"/>
      <c r="G295" s="155"/>
      <c r="H295" s="155"/>
      <c r="I295" s="155"/>
      <c r="J295" s="155"/>
      <c r="K295" s="155"/>
      <c r="L295" s="155"/>
      <c r="M295" s="357"/>
      <c r="N295" s="155"/>
      <c r="O295" s="155"/>
      <c r="P295" s="155"/>
      <c r="Q295" s="155"/>
      <c r="R295" s="155"/>
      <c r="AA295" s="97"/>
      <c r="AB295" s="97"/>
      <c r="AC295" s="97"/>
      <c r="AD295" s="97"/>
      <c r="AE295" s="97"/>
      <c r="AF295" s="93"/>
      <c r="AG295" s="93"/>
      <c r="AH295" s="93"/>
      <c r="AI295" s="30"/>
      <c r="AJ295" s="30"/>
      <c r="AK295" s="30"/>
      <c r="AL295" s="30"/>
      <c r="AM295" s="109"/>
      <c r="AN295" s="109" t="s">
        <v>1002</v>
      </c>
      <c r="AO295" s="30"/>
      <c r="AP295" s="112" t="s">
        <v>1003</v>
      </c>
      <c r="AQ295"/>
      <c r="AR295"/>
      <c r="AS295"/>
      <c r="AT295"/>
      <c r="AU295"/>
      <c r="AV295"/>
    </row>
    <row r="296" spans="1:48" ht="23.45" customHeight="1" x14ac:dyDescent="0.2">
      <c r="A296" s="356"/>
      <c r="B296" s="155"/>
      <c r="C296" s="155"/>
      <c r="D296" s="155"/>
      <c r="E296" s="155"/>
      <c r="F296" s="155"/>
      <c r="G296" s="155"/>
      <c r="H296" s="155"/>
      <c r="I296" s="155"/>
      <c r="J296" s="155"/>
      <c r="K296" s="155"/>
      <c r="L296" s="155"/>
      <c r="M296" s="357"/>
      <c r="N296" s="155"/>
      <c r="O296" s="155"/>
      <c r="P296" s="155"/>
      <c r="Q296" s="155"/>
      <c r="R296" s="155"/>
      <c r="AA296" s="97"/>
      <c r="AB296" s="97"/>
      <c r="AC296" s="97"/>
      <c r="AD296" s="97"/>
      <c r="AE296" s="97"/>
      <c r="AF296" s="93"/>
      <c r="AG296" s="93"/>
      <c r="AH296" s="93"/>
      <c r="AI296" s="30"/>
      <c r="AJ296" s="30"/>
      <c r="AK296" s="30"/>
      <c r="AL296" s="30"/>
      <c r="AM296" s="109"/>
      <c r="AN296" s="109" t="s">
        <v>1004</v>
      </c>
      <c r="AO296" s="30"/>
      <c r="AP296" s="112">
        <v>880</v>
      </c>
      <c r="AQ296"/>
      <c r="AR296"/>
      <c r="AS296"/>
      <c r="AT296"/>
      <c r="AU296"/>
      <c r="AV296"/>
    </row>
    <row r="297" spans="1:48" ht="23.45" customHeight="1" x14ac:dyDescent="0.2">
      <c r="A297" s="356"/>
      <c r="B297" s="155"/>
      <c r="C297" s="155"/>
      <c r="D297" s="155"/>
      <c r="E297" s="155"/>
      <c r="F297" s="155"/>
      <c r="G297" s="155"/>
      <c r="H297" s="155"/>
      <c r="I297" s="155"/>
      <c r="J297" s="155"/>
      <c r="K297" s="155"/>
      <c r="L297" s="155"/>
      <c r="M297" s="357"/>
      <c r="N297" s="155"/>
      <c r="O297" s="155"/>
      <c r="P297" s="155"/>
      <c r="Q297" s="155"/>
      <c r="R297" s="155"/>
      <c r="AA297" s="97"/>
      <c r="AB297" s="97"/>
      <c r="AC297" s="97"/>
      <c r="AD297" s="97"/>
      <c r="AE297" s="97"/>
      <c r="AF297" s="93"/>
      <c r="AG297" s="93"/>
      <c r="AH297" s="93"/>
      <c r="AI297" s="30"/>
      <c r="AJ297" s="30"/>
      <c r="AK297" s="30"/>
      <c r="AL297" s="30"/>
      <c r="AM297" s="109"/>
      <c r="AN297" s="109" t="s">
        <v>1005</v>
      </c>
      <c r="AO297" s="30"/>
      <c r="AP297" s="112">
        <v>881</v>
      </c>
      <c r="AQ297"/>
      <c r="AR297"/>
      <c r="AS297"/>
      <c r="AT297"/>
      <c r="AU297"/>
      <c r="AV297"/>
    </row>
    <row r="298" spans="1:48" ht="23.45" customHeight="1" x14ac:dyDescent="0.2">
      <c r="A298" s="356"/>
      <c r="B298" s="155"/>
      <c r="C298" s="155"/>
      <c r="D298" s="155"/>
      <c r="E298" s="155"/>
      <c r="F298" s="155"/>
      <c r="G298" s="155"/>
      <c r="H298" s="155"/>
      <c r="I298" s="155"/>
      <c r="J298" s="155"/>
      <c r="K298" s="155"/>
      <c r="L298" s="155"/>
      <c r="M298" s="357"/>
      <c r="N298" s="155"/>
      <c r="O298" s="155"/>
      <c r="P298" s="155"/>
      <c r="Q298" s="155"/>
      <c r="R298" s="155"/>
      <c r="AA298" s="97"/>
      <c r="AB298" s="97"/>
      <c r="AC298" s="97"/>
      <c r="AD298" s="97"/>
      <c r="AE298" s="97"/>
      <c r="AF298" s="93"/>
      <c r="AG298" s="93"/>
      <c r="AH298" s="93"/>
      <c r="AI298" s="30"/>
      <c r="AJ298" s="30"/>
      <c r="AK298" s="30"/>
      <c r="AL298" s="30"/>
      <c r="AM298" s="109"/>
      <c r="AN298" s="109" t="s">
        <v>1006</v>
      </c>
      <c r="AO298" s="30"/>
      <c r="AP298" s="112">
        <v>882</v>
      </c>
      <c r="AQ298"/>
      <c r="AR298"/>
      <c r="AS298"/>
      <c r="AT298"/>
      <c r="AU298"/>
      <c r="AV298"/>
    </row>
    <row r="299" spans="1:48" ht="23.45" customHeight="1" x14ac:dyDescent="0.2">
      <c r="A299" s="356"/>
      <c r="B299" s="155"/>
      <c r="C299" s="155"/>
      <c r="D299" s="155"/>
      <c r="E299" s="155"/>
      <c r="F299" s="155"/>
      <c r="G299" s="155"/>
      <c r="H299" s="155"/>
      <c r="I299" s="155"/>
      <c r="J299" s="155"/>
      <c r="K299" s="155"/>
      <c r="L299" s="155"/>
      <c r="M299" s="357"/>
      <c r="N299" s="155"/>
      <c r="O299" s="155"/>
      <c r="P299" s="155"/>
      <c r="Q299" s="155"/>
      <c r="R299" s="155"/>
      <c r="AA299" s="97"/>
      <c r="AB299" s="97"/>
      <c r="AC299" s="97"/>
      <c r="AD299" s="97"/>
      <c r="AE299" s="97"/>
      <c r="AF299" s="93"/>
      <c r="AG299" s="93"/>
      <c r="AH299" s="93"/>
      <c r="AI299" s="30"/>
      <c r="AJ299" s="30"/>
      <c r="AK299" s="30"/>
      <c r="AL299" s="30"/>
      <c r="AM299" s="109"/>
      <c r="AN299" s="109" t="s">
        <v>1007</v>
      </c>
      <c r="AO299" s="30"/>
      <c r="AP299" s="112">
        <v>883</v>
      </c>
      <c r="AQ299"/>
      <c r="AR299"/>
      <c r="AS299"/>
      <c r="AT299"/>
      <c r="AU299"/>
      <c r="AV299"/>
    </row>
    <row r="300" spans="1:48" ht="23.45" customHeight="1" x14ac:dyDescent="0.2">
      <c r="A300" s="356"/>
      <c r="B300" s="155"/>
      <c r="C300" s="155"/>
      <c r="D300" s="155"/>
      <c r="E300" s="155"/>
      <c r="F300" s="155"/>
      <c r="G300" s="155"/>
      <c r="H300" s="155"/>
      <c r="I300" s="155"/>
      <c r="J300" s="155"/>
      <c r="K300" s="155"/>
      <c r="L300" s="155"/>
      <c r="M300" s="357"/>
      <c r="N300" s="155"/>
      <c r="O300" s="155"/>
      <c r="P300" s="155"/>
      <c r="Q300" s="155"/>
      <c r="R300" s="155"/>
      <c r="AA300" s="97"/>
      <c r="AB300" s="97"/>
      <c r="AC300" s="97"/>
      <c r="AD300" s="97"/>
      <c r="AE300" s="97"/>
      <c r="AF300" s="93"/>
      <c r="AG300" s="93"/>
      <c r="AH300" s="93"/>
      <c r="AI300" s="30"/>
      <c r="AJ300" s="30"/>
      <c r="AK300" s="30"/>
      <c r="AL300" s="30"/>
      <c r="AM300" s="109"/>
      <c r="AN300" s="109" t="s">
        <v>1008</v>
      </c>
      <c r="AO300" s="30"/>
      <c r="AP300" s="112">
        <v>884</v>
      </c>
      <c r="AQ300"/>
      <c r="AR300"/>
      <c r="AS300"/>
      <c r="AT300"/>
      <c r="AU300"/>
      <c r="AV300"/>
    </row>
    <row r="301" spans="1:48" ht="23.45" customHeight="1" x14ac:dyDescent="0.2">
      <c r="A301" s="356"/>
      <c r="B301" s="155"/>
      <c r="C301" s="155"/>
      <c r="D301" s="155"/>
      <c r="E301" s="155"/>
      <c r="F301" s="155"/>
      <c r="G301" s="155"/>
      <c r="H301" s="155"/>
      <c r="I301" s="155"/>
      <c r="J301" s="155"/>
      <c r="K301" s="155"/>
      <c r="L301" s="155"/>
      <c r="M301" s="357"/>
      <c r="N301" s="155"/>
      <c r="O301" s="155"/>
      <c r="P301" s="155"/>
      <c r="Q301" s="155"/>
      <c r="R301" s="155"/>
      <c r="AA301" s="97"/>
      <c r="AB301" s="97"/>
      <c r="AC301" s="97"/>
      <c r="AD301" s="97"/>
      <c r="AE301" s="97"/>
      <c r="AF301" s="93"/>
      <c r="AG301" s="93"/>
      <c r="AH301" s="93"/>
      <c r="AI301" s="30"/>
      <c r="AJ301" s="30"/>
      <c r="AK301" s="30"/>
      <c r="AL301" s="30"/>
      <c r="AM301" s="109"/>
      <c r="AN301" s="109" t="s">
        <v>1009</v>
      </c>
      <c r="AO301" s="30"/>
      <c r="AP301" s="112">
        <v>885</v>
      </c>
      <c r="AQ301"/>
      <c r="AR301"/>
      <c r="AS301"/>
      <c r="AT301"/>
      <c r="AU301"/>
      <c r="AV301"/>
    </row>
    <row r="302" spans="1:48" ht="23.45" customHeight="1" x14ac:dyDescent="0.2">
      <c r="A302" s="356"/>
      <c r="B302" s="155"/>
      <c r="C302" s="155"/>
      <c r="D302" s="155"/>
      <c r="E302" s="155"/>
      <c r="F302" s="155"/>
      <c r="G302" s="155"/>
      <c r="H302" s="155"/>
      <c r="I302" s="155"/>
      <c r="J302" s="155"/>
      <c r="K302" s="155"/>
      <c r="L302" s="155"/>
      <c r="M302" s="357"/>
      <c r="N302" s="155"/>
      <c r="O302" s="155"/>
      <c r="P302" s="155"/>
      <c r="Q302" s="155"/>
      <c r="R302" s="155"/>
      <c r="AA302" s="97"/>
      <c r="AB302" s="97"/>
      <c r="AC302" s="97"/>
      <c r="AD302" s="97"/>
      <c r="AE302" s="97"/>
      <c r="AF302" s="93"/>
      <c r="AG302" s="93"/>
      <c r="AH302" s="93"/>
      <c r="AI302" s="30"/>
      <c r="AJ302" s="30"/>
      <c r="AK302" s="30"/>
      <c r="AL302" s="30"/>
      <c r="AM302" s="109"/>
      <c r="AN302" s="109" t="s">
        <v>1010</v>
      </c>
      <c r="AO302" s="30"/>
      <c r="AP302" s="112">
        <v>886</v>
      </c>
      <c r="AQ302"/>
      <c r="AR302"/>
      <c r="AS302"/>
      <c r="AT302"/>
      <c r="AU302"/>
      <c r="AV302"/>
    </row>
    <row r="303" spans="1:48" ht="23.45" customHeight="1" x14ac:dyDescent="0.2">
      <c r="A303" s="356"/>
      <c r="B303" s="155"/>
      <c r="C303" s="155"/>
      <c r="D303" s="155"/>
      <c r="E303" s="155"/>
      <c r="F303" s="155"/>
      <c r="G303" s="155"/>
      <c r="H303" s="155"/>
      <c r="I303" s="155"/>
      <c r="J303" s="155"/>
      <c r="K303" s="155"/>
      <c r="L303" s="155"/>
      <c r="M303" s="357"/>
      <c r="N303" s="155"/>
      <c r="O303" s="155"/>
      <c r="P303" s="155"/>
      <c r="Q303" s="155"/>
      <c r="R303" s="155"/>
      <c r="AA303" s="97"/>
      <c r="AB303" s="97"/>
      <c r="AC303" s="97"/>
      <c r="AD303" s="97"/>
      <c r="AE303" s="97"/>
      <c r="AF303" s="93"/>
      <c r="AG303" s="93"/>
      <c r="AH303" s="93"/>
      <c r="AI303" s="30"/>
      <c r="AJ303" s="30"/>
      <c r="AK303" s="30"/>
      <c r="AL303" s="30"/>
      <c r="AM303" s="109"/>
      <c r="AN303" s="109" t="s">
        <v>1011</v>
      </c>
      <c r="AO303" s="30"/>
      <c r="AP303" s="112">
        <v>887</v>
      </c>
      <c r="AQ303"/>
      <c r="AR303"/>
      <c r="AS303"/>
      <c r="AT303"/>
      <c r="AU303"/>
      <c r="AV303"/>
    </row>
    <row r="304" spans="1:48" ht="23.45" customHeight="1" x14ac:dyDescent="0.2">
      <c r="A304" s="356"/>
      <c r="B304" s="155"/>
      <c r="C304" s="155"/>
      <c r="D304" s="155"/>
      <c r="E304" s="155"/>
      <c r="F304" s="155"/>
      <c r="G304" s="155"/>
      <c r="H304" s="155"/>
      <c r="I304" s="155"/>
      <c r="J304" s="155"/>
      <c r="K304" s="155"/>
      <c r="L304" s="155"/>
      <c r="M304" s="357"/>
      <c r="N304" s="155"/>
      <c r="O304" s="155"/>
      <c r="P304" s="155"/>
      <c r="Q304" s="155"/>
      <c r="R304" s="155"/>
      <c r="AA304" s="97"/>
      <c r="AB304" s="97"/>
      <c r="AC304" s="97"/>
      <c r="AD304" s="97"/>
      <c r="AE304" s="97"/>
      <c r="AF304" s="93"/>
      <c r="AG304" s="93"/>
      <c r="AH304" s="93"/>
      <c r="AI304" s="30"/>
      <c r="AJ304" s="30"/>
      <c r="AK304" s="30"/>
      <c r="AL304" s="30"/>
      <c r="AM304" s="109"/>
      <c r="AN304" s="109" t="s">
        <v>1012</v>
      </c>
      <c r="AO304" s="30"/>
      <c r="AP304" s="112">
        <v>904</v>
      </c>
      <c r="AQ304"/>
      <c r="AR304"/>
      <c r="AS304"/>
      <c r="AT304"/>
      <c r="AU304"/>
      <c r="AV304"/>
    </row>
    <row r="305" spans="1:48" ht="23.45" customHeight="1" x14ac:dyDescent="0.2">
      <c r="A305" s="356"/>
      <c r="B305" s="155"/>
      <c r="C305" s="155"/>
      <c r="D305" s="155"/>
      <c r="E305" s="155"/>
      <c r="F305" s="155"/>
      <c r="G305" s="155"/>
      <c r="H305" s="155"/>
      <c r="I305" s="155"/>
      <c r="J305" s="155"/>
      <c r="K305" s="155"/>
      <c r="L305" s="155"/>
      <c r="M305" s="357"/>
      <c r="N305" s="155"/>
      <c r="O305" s="155"/>
      <c r="P305" s="155"/>
      <c r="Q305" s="155"/>
      <c r="R305" s="155"/>
      <c r="AA305" s="97"/>
      <c r="AB305" s="97"/>
      <c r="AC305" s="97"/>
      <c r="AD305" s="97"/>
      <c r="AE305" s="97"/>
      <c r="AF305" s="93"/>
      <c r="AG305" s="93"/>
      <c r="AH305" s="93"/>
      <c r="AI305" s="30"/>
      <c r="AJ305" s="30"/>
      <c r="AK305" s="30"/>
      <c r="AL305" s="30"/>
      <c r="AM305" s="109"/>
      <c r="AN305" s="109" t="s">
        <v>1013</v>
      </c>
      <c r="AO305" s="30"/>
      <c r="AP305" s="112">
        <v>910</v>
      </c>
      <c r="AQ305"/>
      <c r="AR305"/>
      <c r="AS305"/>
      <c r="AT305"/>
      <c r="AU305"/>
      <c r="AV305"/>
    </row>
    <row r="306" spans="1:48" ht="23.45" customHeight="1" x14ac:dyDescent="0.2">
      <c r="A306" s="356"/>
      <c r="B306" s="155"/>
      <c r="C306" s="155"/>
      <c r="D306" s="155"/>
      <c r="E306" s="155"/>
      <c r="F306" s="155"/>
      <c r="G306" s="155"/>
      <c r="H306" s="155"/>
      <c r="I306" s="155"/>
      <c r="J306" s="155"/>
      <c r="K306" s="155"/>
      <c r="L306" s="155"/>
      <c r="M306" s="357"/>
      <c r="N306" s="155"/>
      <c r="O306" s="155"/>
      <c r="P306" s="155"/>
      <c r="Q306" s="155"/>
      <c r="R306" s="155"/>
      <c r="AA306" s="97"/>
      <c r="AB306" s="97"/>
      <c r="AC306" s="97"/>
      <c r="AD306" s="97"/>
      <c r="AE306" s="97"/>
      <c r="AF306" s="93"/>
      <c r="AG306" s="93"/>
      <c r="AH306" s="93"/>
      <c r="AI306" s="30"/>
      <c r="AJ306" s="30"/>
      <c r="AK306" s="30"/>
      <c r="AL306" s="30"/>
      <c r="AM306" s="109"/>
      <c r="AN306" s="109" t="s">
        <v>1014</v>
      </c>
      <c r="AO306" s="30"/>
      <c r="AP306" s="112">
        <v>913</v>
      </c>
      <c r="AQ306"/>
      <c r="AR306"/>
      <c r="AS306"/>
      <c r="AT306"/>
      <c r="AU306"/>
      <c r="AV306"/>
    </row>
    <row r="307" spans="1:48" ht="23.45" customHeight="1" x14ac:dyDescent="0.2">
      <c r="A307" s="356"/>
      <c r="B307" s="155"/>
      <c r="C307" s="155"/>
      <c r="D307" s="155"/>
      <c r="E307" s="155"/>
      <c r="F307" s="155"/>
      <c r="G307" s="155"/>
      <c r="H307" s="155"/>
      <c r="I307" s="155"/>
      <c r="J307" s="155"/>
      <c r="K307" s="155"/>
      <c r="L307" s="155"/>
      <c r="M307" s="357"/>
      <c r="N307" s="155"/>
      <c r="O307" s="155"/>
      <c r="P307" s="155"/>
      <c r="Q307" s="155"/>
      <c r="R307" s="155"/>
      <c r="AA307" s="97"/>
      <c r="AB307" s="97"/>
      <c r="AC307" s="97"/>
      <c r="AD307" s="97"/>
      <c r="AE307" s="97"/>
      <c r="AF307" s="93"/>
      <c r="AG307" s="93"/>
      <c r="AH307" s="93"/>
      <c r="AI307" s="30"/>
      <c r="AJ307" s="30"/>
      <c r="AK307" s="30"/>
      <c r="AL307" s="30"/>
      <c r="AM307" s="109"/>
      <c r="AN307" s="109" t="s">
        <v>1015</v>
      </c>
      <c r="AO307" s="30"/>
      <c r="AP307" s="112">
        <v>914</v>
      </c>
      <c r="AQ307"/>
      <c r="AR307"/>
      <c r="AS307"/>
      <c r="AT307"/>
      <c r="AU307"/>
      <c r="AV307"/>
    </row>
    <row r="308" spans="1:48" ht="23.45" customHeight="1" x14ac:dyDescent="0.2">
      <c r="A308" s="356"/>
      <c r="B308" s="155"/>
      <c r="C308" s="155"/>
      <c r="D308" s="155"/>
      <c r="E308" s="155"/>
      <c r="F308" s="155"/>
      <c r="G308" s="155"/>
      <c r="H308" s="155"/>
      <c r="I308" s="155"/>
      <c r="J308" s="155"/>
      <c r="K308" s="155"/>
      <c r="L308" s="155"/>
      <c r="M308" s="357"/>
      <c r="N308" s="155"/>
      <c r="O308" s="155"/>
      <c r="P308" s="155"/>
      <c r="Q308" s="155"/>
      <c r="R308" s="155"/>
      <c r="AA308" s="97"/>
      <c r="AB308" s="97"/>
      <c r="AC308" s="97"/>
      <c r="AD308" s="97"/>
      <c r="AE308" s="97"/>
      <c r="AF308" s="93"/>
      <c r="AG308" s="93"/>
      <c r="AH308" s="93"/>
      <c r="AI308" s="30"/>
      <c r="AJ308" s="30"/>
      <c r="AK308" s="30"/>
      <c r="AL308" s="30"/>
      <c r="AM308" s="109"/>
      <c r="AN308" s="109" t="s">
        <v>1016</v>
      </c>
      <c r="AO308" s="30"/>
      <c r="AP308" s="112">
        <v>915</v>
      </c>
      <c r="AQ308"/>
      <c r="AR308"/>
      <c r="AS308"/>
      <c r="AT308"/>
      <c r="AU308"/>
      <c r="AV308"/>
    </row>
    <row r="309" spans="1:48" ht="23.45" customHeight="1" x14ac:dyDescent="0.2">
      <c r="A309" s="356"/>
      <c r="B309" s="155"/>
      <c r="C309" s="155"/>
      <c r="D309" s="155"/>
      <c r="E309" s="155"/>
      <c r="F309" s="155"/>
      <c r="G309" s="155"/>
      <c r="H309" s="155"/>
      <c r="I309" s="155"/>
      <c r="J309" s="155"/>
      <c r="K309" s="155"/>
      <c r="L309" s="155"/>
      <c r="M309" s="357"/>
      <c r="N309" s="155"/>
      <c r="O309" s="155"/>
      <c r="P309" s="155"/>
      <c r="Q309" s="155"/>
      <c r="R309" s="155"/>
      <c r="AA309" s="97"/>
      <c r="AB309" s="97"/>
      <c r="AC309" s="97"/>
      <c r="AD309" s="97"/>
      <c r="AE309" s="97"/>
      <c r="AF309" s="93"/>
      <c r="AG309" s="93"/>
      <c r="AH309" s="93"/>
      <c r="AI309" s="30"/>
      <c r="AJ309" s="30"/>
      <c r="AK309" s="30"/>
      <c r="AL309" s="30"/>
      <c r="AM309" s="109"/>
      <c r="AN309" s="109" t="s">
        <v>1017</v>
      </c>
      <c r="AO309" s="30"/>
      <c r="AP309" s="112" t="s">
        <v>1018</v>
      </c>
      <c r="AQ309"/>
      <c r="AR309"/>
      <c r="AS309"/>
      <c r="AT309"/>
      <c r="AU309"/>
      <c r="AV309"/>
    </row>
    <row r="310" spans="1:48" ht="23.45" customHeight="1" x14ac:dyDescent="0.2">
      <c r="A310" s="356"/>
      <c r="B310" s="155"/>
      <c r="C310" s="155"/>
      <c r="D310" s="155"/>
      <c r="E310" s="155"/>
      <c r="F310" s="155"/>
      <c r="G310" s="155"/>
      <c r="H310" s="155"/>
      <c r="I310" s="155"/>
      <c r="J310" s="155"/>
      <c r="K310" s="155"/>
      <c r="L310" s="155"/>
      <c r="M310" s="357"/>
      <c r="N310" s="155"/>
      <c r="O310" s="155"/>
      <c r="P310" s="155"/>
      <c r="Q310" s="155"/>
      <c r="R310" s="155"/>
      <c r="AA310" s="97"/>
      <c r="AB310" s="97"/>
      <c r="AC310" s="97"/>
      <c r="AD310" s="97"/>
      <c r="AE310" s="97"/>
      <c r="AF310" s="93"/>
      <c r="AG310" s="93"/>
      <c r="AH310" s="93"/>
      <c r="AI310" s="30"/>
      <c r="AJ310" s="30"/>
      <c r="AK310" s="30"/>
      <c r="AL310" s="30"/>
      <c r="AM310" s="109"/>
      <c r="AN310" s="109" t="s">
        <v>1019</v>
      </c>
      <c r="AO310" s="30"/>
      <c r="AP310" s="112">
        <v>937</v>
      </c>
      <c r="AQ310"/>
      <c r="AR310"/>
      <c r="AS310"/>
      <c r="AT310"/>
      <c r="AU310"/>
      <c r="AV310"/>
    </row>
    <row r="311" spans="1:48" ht="23.45" customHeight="1" x14ac:dyDescent="0.2">
      <c r="A311" s="356"/>
      <c r="B311" s="155"/>
      <c r="C311" s="155"/>
      <c r="D311" s="155"/>
      <c r="E311" s="155"/>
      <c r="F311" s="155"/>
      <c r="G311" s="155"/>
      <c r="H311" s="155"/>
      <c r="I311" s="155"/>
      <c r="J311" s="155"/>
      <c r="K311" s="155"/>
      <c r="L311" s="155"/>
      <c r="M311" s="357"/>
      <c r="N311" s="155"/>
      <c r="O311" s="155"/>
      <c r="P311" s="155"/>
      <c r="Q311" s="155"/>
      <c r="R311" s="155"/>
      <c r="AA311" s="97"/>
      <c r="AB311" s="97"/>
      <c r="AC311" s="97"/>
      <c r="AD311" s="97"/>
      <c r="AE311" s="97"/>
      <c r="AF311" s="93"/>
      <c r="AG311" s="93"/>
      <c r="AH311" s="93"/>
      <c r="AI311" s="30"/>
      <c r="AJ311" s="30"/>
      <c r="AK311" s="30"/>
      <c r="AL311" s="30"/>
      <c r="AM311" s="109"/>
      <c r="AN311" s="109" t="s">
        <v>1020</v>
      </c>
      <c r="AO311" s="30"/>
      <c r="AP311" s="112">
        <v>938</v>
      </c>
      <c r="AQ311"/>
      <c r="AR311"/>
      <c r="AS311"/>
      <c r="AT311"/>
      <c r="AU311"/>
      <c r="AV311"/>
    </row>
    <row r="312" spans="1:48" ht="23.45" customHeight="1" x14ac:dyDescent="0.2">
      <c r="A312" s="356"/>
      <c r="B312" s="155"/>
      <c r="C312" s="155"/>
      <c r="D312" s="155"/>
      <c r="E312" s="155"/>
      <c r="F312" s="155"/>
      <c r="G312" s="155"/>
      <c r="H312" s="155"/>
      <c r="I312" s="155"/>
      <c r="J312" s="155"/>
      <c r="K312" s="155"/>
      <c r="L312" s="155"/>
      <c r="M312" s="357"/>
      <c r="N312" s="155"/>
      <c r="O312" s="155"/>
      <c r="P312" s="155"/>
      <c r="Q312" s="155"/>
      <c r="R312" s="155"/>
      <c r="AA312" s="97"/>
      <c r="AB312" s="97"/>
      <c r="AC312" s="97"/>
      <c r="AD312" s="97"/>
      <c r="AE312" s="97"/>
      <c r="AF312" s="93"/>
      <c r="AG312" s="93"/>
      <c r="AH312" s="93"/>
      <c r="AI312" s="30"/>
      <c r="AJ312" s="30"/>
      <c r="AK312" s="30"/>
      <c r="AL312" s="30"/>
      <c r="AM312" s="109"/>
      <c r="AN312" s="109" t="s">
        <v>1021</v>
      </c>
      <c r="AO312" s="30"/>
      <c r="AP312" s="112">
        <v>939</v>
      </c>
      <c r="AQ312"/>
      <c r="AR312"/>
      <c r="AS312"/>
      <c r="AT312"/>
      <c r="AU312"/>
      <c r="AV312"/>
    </row>
    <row r="313" spans="1:48" ht="23.45" customHeight="1" x14ac:dyDescent="0.2">
      <c r="A313" s="356"/>
      <c r="B313" s="155"/>
      <c r="C313" s="155"/>
      <c r="D313" s="155"/>
      <c r="E313" s="155"/>
      <c r="F313" s="155"/>
      <c r="G313" s="155"/>
      <c r="H313" s="155"/>
      <c r="I313" s="155"/>
      <c r="J313" s="155"/>
      <c r="K313" s="155"/>
      <c r="L313" s="155"/>
      <c r="M313" s="357"/>
      <c r="N313" s="155"/>
      <c r="O313" s="155"/>
      <c r="P313" s="155"/>
      <c r="Q313" s="155"/>
      <c r="R313" s="155"/>
      <c r="AA313" s="97"/>
      <c r="AB313" s="97"/>
      <c r="AC313" s="97"/>
      <c r="AD313" s="97"/>
      <c r="AE313" s="97"/>
      <c r="AF313" s="93"/>
      <c r="AG313" s="93"/>
      <c r="AH313" s="93"/>
      <c r="AI313" s="30"/>
      <c r="AJ313" s="30"/>
      <c r="AK313" s="30"/>
      <c r="AL313" s="30"/>
      <c r="AM313" s="109"/>
      <c r="AN313" s="109" t="s">
        <v>1022</v>
      </c>
      <c r="AO313" s="30"/>
      <c r="AP313" s="112">
        <v>940</v>
      </c>
      <c r="AQ313"/>
      <c r="AR313"/>
      <c r="AS313"/>
      <c r="AT313"/>
      <c r="AU313"/>
      <c r="AV313"/>
    </row>
    <row r="314" spans="1:48" ht="23.45" customHeight="1" x14ac:dyDescent="0.2">
      <c r="A314" s="356"/>
      <c r="B314" s="155"/>
      <c r="C314" s="155"/>
      <c r="D314" s="155"/>
      <c r="E314" s="155"/>
      <c r="F314" s="155"/>
      <c r="G314" s="155"/>
      <c r="H314" s="155"/>
      <c r="I314" s="155"/>
      <c r="J314" s="155"/>
      <c r="K314" s="155"/>
      <c r="L314" s="155"/>
      <c r="M314" s="357"/>
      <c r="N314" s="155"/>
      <c r="O314" s="155"/>
      <c r="P314" s="155"/>
      <c r="Q314" s="155"/>
      <c r="R314" s="155"/>
      <c r="AA314" s="97"/>
      <c r="AB314" s="97"/>
      <c r="AC314" s="97"/>
      <c r="AD314" s="97"/>
      <c r="AE314" s="97"/>
      <c r="AF314" s="93"/>
      <c r="AG314" s="93"/>
      <c r="AH314" s="93"/>
      <c r="AI314" s="30"/>
      <c r="AJ314" s="30"/>
      <c r="AK314" s="30"/>
      <c r="AL314" s="30"/>
      <c r="AM314" s="109"/>
      <c r="AN314" s="109" t="s">
        <v>1023</v>
      </c>
      <c r="AO314" s="30"/>
      <c r="AP314" s="112" t="s">
        <v>1024</v>
      </c>
      <c r="AQ314"/>
      <c r="AR314"/>
      <c r="AS314"/>
      <c r="AT314"/>
      <c r="AU314"/>
      <c r="AV314"/>
    </row>
    <row r="315" spans="1:48" ht="23.45" customHeight="1" x14ac:dyDescent="0.2">
      <c r="A315" s="356"/>
      <c r="B315" s="155"/>
      <c r="C315" s="155"/>
      <c r="D315" s="155"/>
      <c r="E315" s="155"/>
      <c r="F315" s="155"/>
      <c r="G315" s="155"/>
      <c r="H315" s="155"/>
      <c r="I315" s="155"/>
      <c r="J315" s="155"/>
      <c r="K315" s="155"/>
      <c r="L315" s="155"/>
      <c r="M315" s="357"/>
      <c r="N315" s="155"/>
      <c r="O315" s="155"/>
      <c r="P315" s="155"/>
      <c r="Q315" s="155"/>
      <c r="R315" s="155"/>
      <c r="AA315" s="97"/>
      <c r="AB315" s="97"/>
      <c r="AC315" s="97"/>
      <c r="AD315" s="97"/>
      <c r="AE315" s="97"/>
      <c r="AF315" s="93"/>
      <c r="AG315" s="93"/>
      <c r="AH315" s="93"/>
      <c r="AI315" s="30"/>
      <c r="AJ315" s="30"/>
      <c r="AK315" s="30"/>
      <c r="AL315" s="30"/>
      <c r="AM315" s="109"/>
      <c r="AN315" s="109" t="s">
        <v>1025</v>
      </c>
      <c r="AO315" s="30"/>
      <c r="AP315" s="112">
        <v>960</v>
      </c>
      <c r="AQ315"/>
      <c r="AR315"/>
      <c r="AS315"/>
      <c r="AT315"/>
      <c r="AU315"/>
      <c r="AV315"/>
    </row>
    <row r="316" spans="1:48" ht="23.45" customHeight="1" x14ac:dyDescent="0.2">
      <c r="A316" s="356"/>
      <c r="B316" s="155"/>
      <c r="C316" s="155"/>
      <c r="D316" s="155"/>
      <c r="E316" s="155"/>
      <c r="F316" s="155"/>
      <c r="G316" s="155"/>
      <c r="H316" s="155"/>
      <c r="I316" s="155"/>
      <c r="J316" s="155"/>
      <c r="K316" s="155"/>
      <c r="L316" s="155"/>
      <c r="M316" s="357"/>
      <c r="N316" s="155"/>
      <c r="O316" s="155"/>
      <c r="P316" s="155"/>
      <c r="Q316" s="155"/>
      <c r="R316" s="155"/>
      <c r="AA316" s="97"/>
      <c r="AB316" s="97"/>
      <c r="AC316" s="97"/>
      <c r="AD316" s="97"/>
      <c r="AE316" s="97"/>
      <c r="AF316" s="93"/>
      <c r="AG316" s="93"/>
      <c r="AH316" s="93"/>
      <c r="AI316" s="30"/>
      <c r="AJ316" s="30"/>
      <c r="AK316" s="30"/>
      <c r="AL316" s="30"/>
      <c r="AM316" s="109"/>
      <c r="AN316" s="109" t="s">
        <v>1026</v>
      </c>
      <c r="AO316" s="30"/>
      <c r="AP316" s="112">
        <v>962</v>
      </c>
      <c r="AQ316"/>
      <c r="AR316"/>
      <c r="AS316"/>
      <c r="AT316"/>
      <c r="AU316"/>
      <c r="AV316"/>
    </row>
    <row r="317" spans="1:48" ht="23.45" customHeight="1" x14ac:dyDescent="0.2">
      <c r="A317" s="356"/>
      <c r="B317" s="155"/>
      <c r="C317" s="155"/>
      <c r="D317" s="155"/>
      <c r="E317" s="155"/>
      <c r="F317" s="155"/>
      <c r="G317" s="155"/>
      <c r="H317" s="155"/>
      <c r="I317" s="155"/>
      <c r="J317" s="155"/>
      <c r="K317" s="155"/>
      <c r="L317" s="155"/>
      <c r="M317" s="357"/>
      <c r="N317" s="155"/>
      <c r="O317" s="155"/>
      <c r="P317" s="155"/>
      <c r="Q317" s="155"/>
      <c r="R317" s="155"/>
      <c r="AA317" s="97"/>
      <c r="AB317" s="97"/>
      <c r="AC317" s="97"/>
      <c r="AD317" s="97"/>
      <c r="AE317" s="97"/>
      <c r="AF317" s="93"/>
      <c r="AG317" s="93"/>
      <c r="AH317" s="93"/>
      <c r="AI317" s="30"/>
      <c r="AJ317" s="30"/>
      <c r="AK317" s="30"/>
      <c r="AL317" s="30"/>
      <c r="AM317" s="109"/>
      <c r="AN317" s="109" t="s">
        <v>1027</v>
      </c>
      <c r="AO317" s="30"/>
      <c r="AP317" s="112">
        <v>963</v>
      </c>
      <c r="AQ317"/>
      <c r="AR317"/>
      <c r="AS317"/>
      <c r="AT317"/>
      <c r="AU317"/>
      <c r="AV317"/>
    </row>
    <row r="318" spans="1:48" ht="23.45" customHeight="1" x14ac:dyDescent="0.2">
      <c r="A318" s="356"/>
      <c r="B318" s="155"/>
      <c r="C318" s="155"/>
      <c r="D318" s="155"/>
      <c r="E318" s="155"/>
      <c r="F318" s="155"/>
      <c r="G318" s="155"/>
      <c r="H318" s="155"/>
      <c r="I318" s="155"/>
      <c r="J318" s="155"/>
      <c r="K318" s="155"/>
      <c r="L318" s="155"/>
      <c r="M318" s="357"/>
      <c r="N318" s="155"/>
      <c r="O318" s="155"/>
      <c r="P318" s="155"/>
      <c r="Q318" s="155"/>
      <c r="R318" s="155"/>
      <c r="AA318" s="97"/>
      <c r="AB318" s="97"/>
      <c r="AC318" s="97"/>
      <c r="AD318" s="97"/>
      <c r="AE318" s="97"/>
      <c r="AF318" s="93"/>
      <c r="AG318" s="93"/>
      <c r="AH318" s="93"/>
      <c r="AI318" s="30"/>
      <c r="AJ318" s="30"/>
      <c r="AK318" s="30"/>
      <c r="AL318" s="30"/>
      <c r="AM318" s="109"/>
      <c r="AN318" s="109" t="s">
        <v>1028</v>
      </c>
      <c r="AO318" s="30"/>
      <c r="AP318" s="112">
        <v>964</v>
      </c>
      <c r="AQ318"/>
      <c r="AR318"/>
      <c r="AS318"/>
      <c r="AT318"/>
      <c r="AU318"/>
      <c r="AV318"/>
    </row>
    <row r="319" spans="1:48" ht="23.45" customHeight="1" x14ac:dyDescent="0.2">
      <c r="A319" s="356"/>
      <c r="B319" s="155"/>
      <c r="C319" s="155"/>
      <c r="D319" s="155"/>
      <c r="E319" s="155"/>
      <c r="F319" s="155"/>
      <c r="G319" s="155"/>
      <c r="H319" s="155"/>
      <c r="I319" s="155"/>
      <c r="J319" s="155"/>
      <c r="K319" s="155"/>
      <c r="L319" s="155"/>
      <c r="M319" s="357"/>
      <c r="N319" s="155"/>
      <c r="O319" s="155"/>
      <c r="P319" s="155"/>
      <c r="Q319" s="155"/>
      <c r="R319" s="155"/>
      <c r="AA319" s="97"/>
      <c r="AB319" s="97"/>
      <c r="AC319" s="97"/>
      <c r="AD319" s="97"/>
      <c r="AE319" s="97"/>
      <c r="AF319" s="93"/>
      <c r="AG319" s="93"/>
      <c r="AH319" s="93"/>
      <c r="AI319" s="30"/>
      <c r="AJ319" s="30"/>
      <c r="AK319" s="30"/>
      <c r="AL319" s="30"/>
      <c r="AM319" s="109"/>
      <c r="AN319" s="109" t="s">
        <v>1029</v>
      </c>
      <c r="AO319" s="30"/>
      <c r="AP319" s="112">
        <v>968</v>
      </c>
      <c r="AQ319"/>
      <c r="AR319"/>
      <c r="AS319"/>
      <c r="AT319"/>
      <c r="AU319"/>
      <c r="AV319"/>
    </row>
    <row r="320" spans="1:48" ht="23.45" customHeight="1" x14ac:dyDescent="0.2">
      <c r="A320" s="356"/>
      <c r="B320" s="155"/>
      <c r="C320" s="155"/>
      <c r="D320" s="155"/>
      <c r="E320" s="155"/>
      <c r="F320" s="155"/>
      <c r="G320" s="155"/>
      <c r="H320" s="155"/>
      <c r="I320" s="155"/>
      <c r="J320" s="155"/>
      <c r="K320" s="155"/>
      <c r="L320" s="155"/>
      <c r="M320" s="357"/>
      <c r="N320" s="155"/>
      <c r="O320" s="155"/>
      <c r="P320" s="155"/>
      <c r="Q320" s="155"/>
      <c r="R320" s="155"/>
      <c r="AA320" s="97"/>
      <c r="AB320" s="97"/>
      <c r="AC320" s="97"/>
      <c r="AD320" s="97"/>
      <c r="AE320" s="97"/>
      <c r="AF320" s="93"/>
      <c r="AG320" s="93"/>
      <c r="AH320" s="93"/>
      <c r="AI320" s="30"/>
      <c r="AJ320" s="30"/>
      <c r="AK320" s="30"/>
      <c r="AL320" s="30"/>
      <c r="AM320" s="109"/>
      <c r="AN320" s="109" t="s">
        <v>1030</v>
      </c>
      <c r="AO320" s="30"/>
      <c r="AP320" s="112">
        <v>969</v>
      </c>
      <c r="AQ320"/>
      <c r="AR320"/>
      <c r="AS320"/>
      <c r="AT320"/>
      <c r="AU320"/>
      <c r="AV320"/>
    </row>
    <row r="321" spans="1:48" ht="23.45" customHeight="1" x14ac:dyDescent="0.2">
      <c r="A321" s="356"/>
      <c r="B321" s="155"/>
      <c r="C321" s="155"/>
      <c r="D321" s="155"/>
      <c r="E321" s="155"/>
      <c r="F321" s="155"/>
      <c r="G321" s="155"/>
      <c r="H321" s="155"/>
      <c r="I321" s="155"/>
      <c r="J321" s="155"/>
      <c r="K321" s="155"/>
      <c r="L321" s="155"/>
      <c r="M321" s="357"/>
      <c r="N321" s="155"/>
      <c r="O321" s="155"/>
      <c r="P321" s="155"/>
      <c r="Q321" s="155"/>
      <c r="R321" s="155"/>
      <c r="AA321" s="97"/>
      <c r="AB321" s="97"/>
      <c r="AC321" s="97"/>
      <c r="AD321" s="97"/>
      <c r="AE321" s="97"/>
      <c r="AF321" s="93"/>
      <c r="AG321" s="93"/>
      <c r="AH321" s="93"/>
      <c r="AI321" s="30"/>
      <c r="AJ321" s="30"/>
      <c r="AK321" s="30"/>
      <c r="AL321" s="30"/>
      <c r="AM321" s="109"/>
      <c r="AN321" s="109" t="s">
        <v>1031</v>
      </c>
      <c r="AO321" s="30"/>
      <c r="AP321" s="112" t="s">
        <v>1032</v>
      </c>
      <c r="AQ321"/>
      <c r="AR321"/>
      <c r="AS321"/>
      <c r="AT321"/>
      <c r="AU321"/>
      <c r="AV321"/>
    </row>
    <row r="322" spans="1:48" ht="23.45" customHeight="1" x14ac:dyDescent="0.2">
      <c r="A322" s="356"/>
      <c r="B322" s="155"/>
      <c r="C322" s="155"/>
      <c r="D322" s="155"/>
      <c r="E322" s="155"/>
      <c r="F322" s="155"/>
      <c r="G322" s="155"/>
      <c r="H322" s="155"/>
      <c r="I322" s="155"/>
      <c r="J322" s="155"/>
      <c r="K322" s="155"/>
      <c r="L322" s="155"/>
      <c r="M322" s="357"/>
      <c r="N322" s="155"/>
      <c r="O322" s="155"/>
      <c r="P322" s="155"/>
      <c r="Q322" s="155"/>
      <c r="R322" s="155"/>
      <c r="AA322" s="97"/>
      <c r="AB322" s="97"/>
      <c r="AC322" s="97"/>
      <c r="AD322" s="97"/>
      <c r="AE322" s="97"/>
      <c r="AF322" s="93"/>
      <c r="AG322" s="93"/>
      <c r="AH322" s="93"/>
      <c r="AI322" s="30"/>
      <c r="AJ322" s="30"/>
      <c r="AK322" s="30"/>
      <c r="AL322" s="30"/>
      <c r="AM322" s="109"/>
      <c r="AN322" s="109" t="s">
        <v>1033</v>
      </c>
      <c r="AO322" s="30"/>
      <c r="AP322" s="112">
        <v>970</v>
      </c>
      <c r="AQ322"/>
      <c r="AR322"/>
      <c r="AS322"/>
      <c r="AT322"/>
      <c r="AU322"/>
      <c r="AV322"/>
    </row>
    <row r="323" spans="1:48" ht="23.45" customHeight="1" x14ac:dyDescent="0.2">
      <c r="A323" s="356"/>
      <c r="B323" s="155"/>
      <c r="C323" s="155"/>
      <c r="D323" s="155"/>
      <c r="E323" s="155"/>
      <c r="F323" s="155"/>
      <c r="G323" s="155"/>
      <c r="H323" s="155"/>
      <c r="I323" s="155"/>
      <c r="J323" s="155"/>
      <c r="K323" s="155"/>
      <c r="L323" s="155"/>
      <c r="M323" s="357"/>
      <c r="N323" s="155"/>
      <c r="O323" s="155"/>
      <c r="P323" s="155"/>
      <c r="Q323" s="155"/>
      <c r="R323" s="155"/>
      <c r="AA323" s="97"/>
      <c r="AB323" s="97"/>
      <c r="AC323" s="97"/>
      <c r="AD323" s="97"/>
      <c r="AE323" s="97"/>
      <c r="AF323" s="93"/>
      <c r="AG323" s="93"/>
      <c r="AH323" s="93"/>
      <c r="AI323" s="30"/>
      <c r="AJ323" s="30"/>
      <c r="AK323" s="30"/>
      <c r="AL323" s="30"/>
      <c r="AM323" s="109"/>
      <c r="AN323" s="109" t="s">
        <v>1034</v>
      </c>
      <c r="AO323" s="30"/>
      <c r="AP323" s="112">
        <v>971</v>
      </c>
      <c r="AQ323"/>
      <c r="AR323"/>
      <c r="AS323"/>
      <c r="AT323"/>
      <c r="AU323"/>
      <c r="AV323"/>
    </row>
    <row r="324" spans="1:48" ht="23.45" customHeight="1" x14ac:dyDescent="0.2">
      <c r="A324" s="356"/>
      <c r="B324" s="155"/>
      <c r="C324" s="155"/>
      <c r="D324" s="155"/>
      <c r="E324" s="155"/>
      <c r="F324" s="155"/>
      <c r="G324" s="155"/>
      <c r="H324" s="155"/>
      <c r="I324" s="155"/>
      <c r="J324" s="155"/>
      <c r="K324" s="155"/>
      <c r="L324" s="155"/>
      <c r="M324" s="357"/>
      <c r="N324" s="155"/>
      <c r="O324" s="155"/>
      <c r="P324" s="155"/>
      <c r="Q324" s="155"/>
      <c r="R324" s="155"/>
      <c r="AA324" s="97"/>
      <c r="AB324" s="97"/>
      <c r="AC324" s="97"/>
      <c r="AD324" s="97"/>
      <c r="AE324" s="97"/>
      <c r="AF324" s="93"/>
      <c r="AG324" s="93"/>
      <c r="AH324" s="93"/>
      <c r="AI324" s="30"/>
      <c r="AJ324" s="30"/>
      <c r="AK324" s="30"/>
      <c r="AL324" s="30"/>
      <c r="AM324" s="109"/>
      <c r="AN324" s="109" t="s">
        <v>1035</v>
      </c>
      <c r="AO324" s="30"/>
      <c r="AP324" s="112">
        <v>972</v>
      </c>
      <c r="AQ324"/>
      <c r="AR324"/>
      <c r="AS324"/>
      <c r="AT324"/>
      <c r="AU324"/>
      <c r="AV324"/>
    </row>
    <row r="325" spans="1:48" ht="23.45" customHeight="1" x14ac:dyDescent="0.2">
      <c r="A325" s="356"/>
      <c r="B325" s="155"/>
      <c r="C325" s="155"/>
      <c r="D325" s="155"/>
      <c r="E325" s="155"/>
      <c r="F325" s="155"/>
      <c r="G325" s="155"/>
      <c r="H325" s="155"/>
      <c r="I325" s="155"/>
      <c r="J325" s="155"/>
      <c r="K325" s="155"/>
      <c r="L325" s="155"/>
      <c r="M325" s="357"/>
      <c r="N325" s="155"/>
      <c r="O325" s="155"/>
      <c r="P325" s="155"/>
      <c r="Q325" s="155"/>
      <c r="R325" s="155"/>
      <c r="AA325" s="97"/>
      <c r="AB325" s="97"/>
      <c r="AC325" s="97"/>
      <c r="AD325" s="97"/>
      <c r="AE325" s="97"/>
      <c r="AF325" s="93"/>
      <c r="AG325" s="93"/>
      <c r="AH325" s="93"/>
      <c r="AI325" s="30"/>
      <c r="AJ325" s="30"/>
      <c r="AK325" s="30"/>
      <c r="AL325" s="30"/>
      <c r="AM325" s="109"/>
      <c r="AN325" s="109" t="s">
        <v>1036</v>
      </c>
      <c r="AO325" s="30"/>
      <c r="AP325" s="112">
        <v>973</v>
      </c>
      <c r="AQ325"/>
      <c r="AR325"/>
      <c r="AS325"/>
      <c r="AT325"/>
      <c r="AU325"/>
      <c r="AV325"/>
    </row>
    <row r="326" spans="1:48" ht="23.45" customHeight="1" x14ac:dyDescent="0.2">
      <c r="A326" s="356"/>
      <c r="B326" s="155"/>
      <c r="C326" s="155"/>
      <c r="D326" s="155"/>
      <c r="E326" s="155"/>
      <c r="F326" s="155"/>
      <c r="G326" s="155"/>
      <c r="H326" s="155"/>
      <c r="I326" s="155"/>
      <c r="J326" s="155"/>
      <c r="K326" s="155"/>
      <c r="L326" s="155"/>
      <c r="M326" s="357"/>
      <c r="N326" s="155"/>
      <c r="O326" s="155"/>
      <c r="P326" s="155"/>
      <c r="Q326" s="155"/>
      <c r="R326" s="155"/>
      <c r="AA326" s="97"/>
      <c r="AB326" s="97"/>
      <c r="AC326" s="97"/>
      <c r="AD326" s="97"/>
      <c r="AE326" s="97"/>
      <c r="AF326" s="93"/>
      <c r="AG326" s="93"/>
      <c r="AH326" s="93"/>
      <c r="AI326" s="30"/>
      <c r="AJ326" s="30"/>
      <c r="AK326" s="30"/>
      <c r="AL326" s="30"/>
      <c r="AM326" s="109"/>
      <c r="AN326" s="109" t="s">
        <v>1037</v>
      </c>
      <c r="AO326" s="30"/>
      <c r="AP326" s="112">
        <v>974</v>
      </c>
      <c r="AQ326"/>
      <c r="AR326"/>
      <c r="AS326"/>
      <c r="AT326"/>
      <c r="AU326"/>
      <c r="AV326"/>
    </row>
    <row r="327" spans="1:48" ht="23.45" customHeight="1" x14ac:dyDescent="0.2">
      <c r="A327" s="356"/>
      <c r="B327" s="155"/>
      <c r="C327" s="155"/>
      <c r="D327" s="155"/>
      <c r="E327" s="155"/>
      <c r="F327" s="155"/>
      <c r="G327" s="155"/>
      <c r="H327" s="155"/>
      <c r="I327" s="155"/>
      <c r="J327" s="155"/>
      <c r="K327" s="155"/>
      <c r="L327" s="155"/>
      <c r="M327" s="357"/>
      <c r="N327" s="155"/>
      <c r="O327" s="155"/>
      <c r="P327" s="155"/>
      <c r="Q327" s="155"/>
      <c r="R327" s="155"/>
      <c r="AA327" s="97"/>
      <c r="AB327" s="97"/>
      <c r="AC327" s="97"/>
      <c r="AD327" s="97"/>
      <c r="AE327" s="97"/>
      <c r="AF327" s="93"/>
      <c r="AG327" s="93"/>
      <c r="AH327" s="93"/>
      <c r="AI327" s="30"/>
      <c r="AJ327" s="30"/>
      <c r="AK327" s="30"/>
      <c r="AL327" s="30"/>
      <c r="AM327" s="109"/>
      <c r="AN327" s="109" t="s">
        <v>1038</v>
      </c>
      <c r="AO327" s="30"/>
      <c r="AP327" s="112">
        <v>975</v>
      </c>
      <c r="AQ327"/>
      <c r="AR327"/>
      <c r="AS327"/>
      <c r="AT327"/>
      <c r="AU327"/>
      <c r="AV327"/>
    </row>
    <row r="328" spans="1:48" ht="23.45" customHeight="1" x14ac:dyDescent="0.2">
      <c r="A328" s="356"/>
      <c r="B328" s="155"/>
      <c r="C328" s="155"/>
      <c r="D328" s="155"/>
      <c r="E328" s="155"/>
      <c r="F328" s="155"/>
      <c r="G328" s="155"/>
      <c r="H328" s="155"/>
      <c r="I328" s="155"/>
      <c r="J328" s="155"/>
      <c r="K328" s="155"/>
      <c r="L328" s="155"/>
      <c r="M328" s="357"/>
      <c r="N328" s="155"/>
      <c r="O328" s="155"/>
      <c r="P328" s="155"/>
      <c r="Q328" s="155"/>
      <c r="R328" s="155"/>
      <c r="AA328" s="97"/>
      <c r="AB328" s="97"/>
      <c r="AC328" s="97"/>
      <c r="AD328" s="97"/>
      <c r="AE328" s="97"/>
      <c r="AF328" s="93"/>
      <c r="AG328" s="93"/>
      <c r="AH328" s="93"/>
      <c r="AI328" s="30"/>
      <c r="AJ328" s="30"/>
      <c r="AK328" s="30"/>
      <c r="AL328" s="30"/>
      <c r="AM328" s="109"/>
      <c r="AN328" s="109" t="s">
        <v>1039</v>
      </c>
      <c r="AO328" s="30"/>
      <c r="AP328" s="112">
        <v>976</v>
      </c>
      <c r="AQ328"/>
      <c r="AR328"/>
      <c r="AS328"/>
      <c r="AT328"/>
      <c r="AU328"/>
      <c r="AV328"/>
    </row>
    <row r="329" spans="1:48" ht="23.45" customHeight="1" x14ac:dyDescent="0.2">
      <c r="A329" s="356"/>
      <c r="B329" s="155"/>
      <c r="C329" s="155"/>
      <c r="D329" s="155"/>
      <c r="E329" s="155"/>
      <c r="F329" s="155"/>
      <c r="G329" s="155"/>
      <c r="H329" s="155"/>
      <c r="I329" s="155"/>
      <c r="J329" s="155"/>
      <c r="K329" s="155"/>
      <c r="L329" s="155"/>
      <c r="M329" s="357"/>
      <c r="N329" s="155"/>
      <c r="O329" s="155"/>
      <c r="P329" s="155"/>
      <c r="Q329" s="155"/>
      <c r="R329" s="155"/>
      <c r="AA329" s="97"/>
      <c r="AB329" s="97"/>
      <c r="AC329" s="97"/>
      <c r="AD329" s="97"/>
      <c r="AE329" s="97"/>
      <c r="AF329" s="93"/>
      <c r="AG329" s="93"/>
      <c r="AH329" s="93"/>
      <c r="AI329" s="30"/>
      <c r="AJ329" s="30"/>
      <c r="AK329" s="30"/>
      <c r="AL329" s="30"/>
      <c r="AM329" s="109"/>
      <c r="AN329" s="109" t="s">
        <v>1040</v>
      </c>
      <c r="AO329" s="30"/>
      <c r="AP329" s="112" t="s">
        <v>1041</v>
      </c>
      <c r="AQ329"/>
      <c r="AR329"/>
      <c r="AS329"/>
      <c r="AT329"/>
      <c r="AU329"/>
      <c r="AV329"/>
    </row>
    <row r="330" spans="1:48" ht="23.45" customHeight="1" x14ac:dyDescent="0.2">
      <c r="A330" s="356"/>
      <c r="B330" s="155"/>
      <c r="C330" s="155"/>
      <c r="D330" s="155"/>
      <c r="E330" s="155"/>
      <c r="F330" s="155"/>
      <c r="G330" s="155"/>
      <c r="H330" s="155"/>
      <c r="I330" s="155"/>
      <c r="J330" s="155"/>
      <c r="K330" s="155"/>
      <c r="L330" s="155"/>
      <c r="M330" s="357"/>
      <c r="N330" s="155"/>
      <c r="O330" s="155"/>
      <c r="P330" s="155"/>
      <c r="Q330" s="155"/>
      <c r="R330" s="155"/>
      <c r="AA330" s="97"/>
      <c r="AB330" s="97"/>
      <c r="AC330" s="97"/>
      <c r="AD330" s="97"/>
      <c r="AE330" s="97"/>
      <c r="AF330" s="93"/>
      <c r="AG330" s="93"/>
      <c r="AH330" s="93"/>
      <c r="AI330" s="30"/>
      <c r="AJ330" s="30"/>
      <c r="AK330" s="30"/>
      <c r="AL330" s="30"/>
      <c r="AM330" s="109"/>
      <c r="AN330" s="109" t="s">
        <v>1042</v>
      </c>
      <c r="AO330" s="30"/>
      <c r="AP330" s="112" t="s">
        <v>1043</v>
      </c>
      <c r="AQ330"/>
      <c r="AR330"/>
      <c r="AS330"/>
      <c r="AT330"/>
      <c r="AU330"/>
      <c r="AV330"/>
    </row>
    <row r="331" spans="1:48" ht="23.45" customHeight="1" x14ac:dyDescent="0.2">
      <c r="A331" s="356"/>
      <c r="B331" s="155"/>
      <c r="C331" s="155"/>
      <c r="D331" s="155"/>
      <c r="E331" s="155"/>
      <c r="F331" s="155"/>
      <c r="G331" s="155"/>
      <c r="H331" s="155"/>
      <c r="I331" s="155"/>
      <c r="J331" s="155"/>
      <c r="K331" s="155"/>
      <c r="L331" s="155"/>
      <c r="M331" s="357"/>
      <c r="N331" s="155"/>
      <c r="O331" s="155"/>
      <c r="P331" s="155"/>
      <c r="Q331" s="155"/>
      <c r="R331" s="155"/>
      <c r="AA331" s="97"/>
      <c r="AB331" s="97"/>
      <c r="AC331" s="97"/>
      <c r="AD331" s="97"/>
      <c r="AE331" s="97"/>
      <c r="AF331" s="93"/>
      <c r="AG331" s="93"/>
      <c r="AH331" s="93"/>
      <c r="AI331" s="30"/>
      <c r="AJ331" s="30"/>
      <c r="AK331" s="30"/>
      <c r="AL331" s="30"/>
      <c r="AM331" s="109"/>
      <c r="AN331" s="109" t="s">
        <v>1044</v>
      </c>
      <c r="AO331" s="30"/>
      <c r="AP331" s="112">
        <v>992</v>
      </c>
      <c r="AQ331"/>
      <c r="AR331"/>
      <c r="AS331"/>
      <c r="AT331"/>
      <c r="AU331"/>
      <c r="AV331"/>
    </row>
    <row r="332" spans="1:48" ht="23.45" customHeight="1" x14ac:dyDescent="0.2">
      <c r="A332" s="356"/>
      <c r="B332" s="155"/>
      <c r="C332" s="155"/>
      <c r="D332" s="155"/>
      <c r="E332" s="155"/>
      <c r="F332" s="155"/>
      <c r="G332" s="155"/>
      <c r="H332" s="155"/>
      <c r="I332" s="155"/>
      <c r="J332" s="155"/>
      <c r="K332" s="155"/>
      <c r="L332" s="155"/>
      <c r="M332" s="357"/>
      <c r="N332" s="155"/>
      <c r="O332" s="155"/>
      <c r="P332" s="155"/>
      <c r="Q332" s="155"/>
      <c r="R332" s="155"/>
      <c r="AA332" s="97"/>
      <c r="AB332" s="97"/>
      <c r="AC332" s="97"/>
      <c r="AD332" s="97"/>
      <c r="AE332" s="97"/>
      <c r="AF332" s="93"/>
      <c r="AG332" s="93"/>
      <c r="AH332" s="93"/>
      <c r="AI332" s="30"/>
      <c r="AJ332" s="30"/>
      <c r="AK332" s="30"/>
      <c r="AL332" s="30"/>
      <c r="AM332" s="109"/>
      <c r="AN332" s="109" t="s">
        <v>1045</v>
      </c>
      <c r="AO332" s="30"/>
      <c r="AP332" s="112">
        <v>993</v>
      </c>
      <c r="AQ332"/>
      <c r="AR332"/>
      <c r="AS332"/>
      <c r="AT332"/>
      <c r="AU332"/>
      <c r="AV332"/>
    </row>
    <row r="333" spans="1:48" ht="23.45" customHeight="1" x14ac:dyDescent="0.2">
      <c r="A333" s="356"/>
      <c r="B333" s="155"/>
      <c r="C333" s="155"/>
      <c r="D333" s="155"/>
      <c r="E333" s="155"/>
      <c r="F333" s="155"/>
      <c r="G333" s="155"/>
      <c r="H333" s="155"/>
      <c r="I333" s="155"/>
      <c r="J333" s="155"/>
      <c r="K333" s="155"/>
      <c r="L333" s="155"/>
      <c r="M333" s="357"/>
      <c r="N333" s="155"/>
      <c r="O333" s="155"/>
      <c r="P333" s="155"/>
      <c r="Q333" s="155"/>
      <c r="R333" s="155"/>
      <c r="AA333" s="97"/>
      <c r="AB333" s="97"/>
      <c r="AC333" s="97"/>
      <c r="AD333" s="97"/>
      <c r="AE333" s="97"/>
      <c r="AF333" s="93"/>
      <c r="AG333" s="93"/>
      <c r="AH333" s="93"/>
      <c r="AI333" s="30"/>
      <c r="AJ333" s="30"/>
      <c r="AK333" s="30"/>
      <c r="AL333" s="30"/>
      <c r="AM333" s="109"/>
      <c r="AN333" s="109" t="s">
        <v>1046</v>
      </c>
      <c r="AO333" s="30"/>
      <c r="AP333" s="112" t="s">
        <v>1047</v>
      </c>
      <c r="AQ333"/>
      <c r="AR333"/>
      <c r="AS333"/>
      <c r="AT333"/>
      <c r="AU333"/>
      <c r="AV333"/>
    </row>
    <row r="334" spans="1:48" ht="23.45" customHeight="1" x14ac:dyDescent="0.2">
      <c r="A334" s="356"/>
      <c r="B334" s="155"/>
      <c r="C334" s="155"/>
      <c r="D334" s="155"/>
      <c r="E334" s="155"/>
      <c r="F334" s="155"/>
      <c r="G334" s="155"/>
      <c r="H334" s="155"/>
      <c r="I334" s="155"/>
      <c r="J334" s="155"/>
      <c r="K334" s="155"/>
      <c r="L334" s="155"/>
      <c r="M334" s="357"/>
      <c r="N334" s="155"/>
      <c r="O334" s="155"/>
      <c r="P334" s="155"/>
      <c r="Q334" s="155"/>
      <c r="R334" s="155"/>
      <c r="AA334" s="97"/>
      <c r="AB334" s="97"/>
      <c r="AC334" s="97"/>
      <c r="AD334" s="97"/>
      <c r="AE334" s="97"/>
      <c r="AF334" s="93"/>
      <c r="AG334" s="93"/>
      <c r="AH334" s="93"/>
      <c r="AI334" s="30"/>
      <c r="AJ334" s="30"/>
      <c r="AK334" s="30"/>
      <c r="AL334" s="30"/>
      <c r="AM334" s="109"/>
      <c r="AN334" s="109" t="s">
        <v>1048</v>
      </c>
      <c r="AO334" s="30"/>
      <c r="AP334" s="112" t="s">
        <v>1049</v>
      </c>
      <c r="AQ334"/>
      <c r="AR334"/>
      <c r="AS334"/>
      <c r="AT334"/>
      <c r="AU334"/>
      <c r="AV334"/>
    </row>
    <row r="335" spans="1:48" ht="23.45" customHeight="1" x14ac:dyDescent="0.2">
      <c r="A335" s="356"/>
      <c r="B335" s="155"/>
      <c r="C335" s="155"/>
      <c r="D335" s="155"/>
      <c r="E335" s="155"/>
      <c r="F335" s="155"/>
      <c r="G335" s="155"/>
      <c r="H335" s="155"/>
      <c r="I335" s="155"/>
      <c r="J335" s="155"/>
      <c r="K335" s="155"/>
      <c r="L335" s="155"/>
      <c r="M335" s="357"/>
      <c r="N335" s="155"/>
      <c r="O335" s="155"/>
      <c r="P335" s="155"/>
      <c r="Q335" s="155"/>
      <c r="R335" s="155"/>
      <c r="AA335" s="97"/>
      <c r="AB335" s="97"/>
      <c r="AC335" s="97"/>
      <c r="AD335" s="97"/>
      <c r="AE335" s="97"/>
      <c r="AF335" s="93"/>
      <c r="AG335" s="93"/>
      <c r="AH335" s="93"/>
      <c r="AI335" s="30"/>
      <c r="AJ335" s="30"/>
      <c r="AK335" s="30"/>
      <c r="AL335" s="30"/>
      <c r="AM335" s="109"/>
      <c r="AN335" s="109" t="s">
        <v>1050</v>
      </c>
      <c r="AO335" s="30"/>
      <c r="AP335" s="112" t="s">
        <v>1051</v>
      </c>
      <c r="AQ335"/>
      <c r="AR335"/>
      <c r="AS335"/>
      <c r="AT335"/>
      <c r="AU335"/>
      <c r="AV335"/>
    </row>
    <row r="336" spans="1:48" ht="23.45" customHeight="1" x14ac:dyDescent="0.2">
      <c r="A336" s="356"/>
      <c r="B336" s="155"/>
      <c r="C336" s="155"/>
      <c r="D336" s="155"/>
      <c r="E336" s="155"/>
      <c r="F336" s="155"/>
      <c r="G336" s="155"/>
      <c r="H336" s="155"/>
      <c r="I336" s="155"/>
      <c r="J336" s="155"/>
      <c r="K336" s="155"/>
      <c r="L336" s="155"/>
      <c r="M336" s="357"/>
      <c r="N336" s="155"/>
      <c r="O336" s="155"/>
      <c r="P336" s="155"/>
      <c r="Q336" s="155"/>
      <c r="R336" s="155"/>
      <c r="AA336" s="97"/>
      <c r="AB336" s="97"/>
      <c r="AC336" s="97"/>
      <c r="AD336" s="97"/>
      <c r="AE336" s="97"/>
      <c r="AF336" s="93"/>
      <c r="AG336" s="93"/>
      <c r="AH336" s="93"/>
      <c r="AI336" s="30"/>
      <c r="AJ336" s="30"/>
      <c r="AK336" s="30"/>
      <c r="AL336" s="30"/>
      <c r="AM336" s="109"/>
      <c r="AN336" s="109" t="s">
        <v>1052</v>
      </c>
      <c r="AO336" s="30"/>
      <c r="AP336" s="112" t="s">
        <v>1053</v>
      </c>
      <c r="AQ336"/>
      <c r="AR336"/>
      <c r="AS336"/>
      <c r="AT336"/>
      <c r="AU336"/>
      <c r="AV336"/>
    </row>
    <row r="337" spans="1:48" ht="23.45" customHeight="1" x14ac:dyDescent="0.2">
      <c r="A337" s="356"/>
      <c r="B337" s="155"/>
      <c r="C337" s="155"/>
      <c r="D337" s="155"/>
      <c r="E337" s="155"/>
      <c r="F337" s="155"/>
      <c r="G337" s="155"/>
      <c r="H337" s="155"/>
      <c r="I337" s="155"/>
      <c r="J337" s="155"/>
      <c r="K337" s="155"/>
      <c r="L337" s="155"/>
      <c r="M337" s="357"/>
      <c r="N337" s="155"/>
      <c r="O337" s="155"/>
      <c r="P337" s="155"/>
      <c r="Q337" s="155"/>
      <c r="R337" s="155"/>
      <c r="AA337" s="97"/>
      <c r="AB337" s="97"/>
      <c r="AC337" s="97"/>
      <c r="AD337" s="97"/>
      <c r="AE337" s="97"/>
      <c r="AF337" s="93"/>
      <c r="AG337" s="93"/>
      <c r="AH337" s="93"/>
      <c r="AI337" s="30"/>
      <c r="AJ337" s="30"/>
      <c r="AK337" s="30"/>
      <c r="AL337" s="30"/>
      <c r="AM337" s="109"/>
      <c r="AN337" s="109" t="s">
        <v>1054</v>
      </c>
      <c r="AO337" s="30"/>
      <c r="AP337" s="112" t="s">
        <v>1055</v>
      </c>
      <c r="AQ337"/>
      <c r="AR337"/>
      <c r="AS337"/>
      <c r="AT337"/>
      <c r="AU337"/>
      <c r="AV337"/>
    </row>
    <row r="338" spans="1:48" ht="23.45" customHeight="1" x14ac:dyDescent="0.2">
      <c r="A338" s="356"/>
      <c r="B338" s="155"/>
      <c r="C338" s="155"/>
      <c r="D338" s="155"/>
      <c r="E338" s="155"/>
      <c r="F338" s="155"/>
      <c r="G338" s="155"/>
      <c r="H338" s="155"/>
      <c r="I338" s="155"/>
      <c r="J338" s="155"/>
      <c r="K338" s="155"/>
      <c r="L338" s="155"/>
      <c r="M338" s="357"/>
      <c r="N338" s="155"/>
      <c r="O338" s="155"/>
      <c r="P338" s="155"/>
      <c r="Q338" s="155"/>
      <c r="R338" s="155"/>
      <c r="AA338" s="97"/>
      <c r="AB338" s="97"/>
      <c r="AC338" s="97"/>
      <c r="AD338" s="97"/>
      <c r="AE338" s="97"/>
      <c r="AF338" s="93"/>
      <c r="AG338" s="93"/>
      <c r="AH338" s="93"/>
      <c r="AI338" s="30"/>
      <c r="AJ338" s="30"/>
      <c r="AK338" s="30"/>
      <c r="AL338" s="30"/>
      <c r="AM338" s="109"/>
      <c r="AN338" s="109" t="s">
        <v>1056</v>
      </c>
      <c r="AO338" s="30"/>
      <c r="AP338" s="112" t="s">
        <v>1057</v>
      </c>
      <c r="AQ338"/>
      <c r="AR338"/>
      <c r="AS338"/>
      <c r="AT338"/>
      <c r="AU338"/>
      <c r="AV338"/>
    </row>
    <row r="339" spans="1:48" ht="23.45" customHeight="1" x14ac:dyDescent="0.2">
      <c r="A339" s="356"/>
      <c r="B339" s="155"/>
      <c r="C339" s="155"/>
      <c r="D339" s="155"/>
      <c r="E339" s="155"/>
      <c r="F339" s="155"/>
      <c r="G339" s="155"/>
      <c r="H339" s="155"/>
      <c r="I339" s="155"/>
      <c r="J339" s="155"/>
      <c r="K339" s="155"/>
      <c r="L339" s="155"/>
      <c r="M339" s="357"/>
      <c r="N339" s="155"/>
      <c r="O339" s="155"/>
      <c r="P339" s="155"/>
      <c r="Q339" s="155"/>
      <c r="R339" s="155"/>
      <c r="AA339" s="97"/>
      <c r="AB339" s="97"/>
      <c r="AC339" s="97"/>
      <c r="AD339" s="97"/>
      <c r="AE339" s="97"/>
      <c r="AF339" s="93"/>
      <c r="AG339" s="93"/>
      <c r="AH339" s="93"/>
      <c r="AI339" s="30"/>
      <c r="AJ339" s="30"/>
      <c r="AK339" s="30"/>
      <c r="AL339" s="30"/>
      <c r="AM339" s="109"/>
      <c r="AN339" s="109" t="s">
        <v>1058</v>
      </c>
      <c r="AO339" s="30"/>
      <c r="AP339" s="112" t="s">
        <v>1059</v>
      </c>
      <c r="AQ339"/>
      <c r="AR339"/>
      <c r="AS339"/>
      <c r="AT339"/>
      <c r="AU339"/>
      <c r="AV339"/>
    </row>
    <row r="340" spans="1:48" ht="23.45" customHeight="1" x14ac:dyDescent="0.2">
      <c r="A340" s="356"/>
      <c r="B340" s="155"/>
      <c r="C340" s="155"/>
      <c r="D340" s="155"/>
      <c r="E340" s="155"/>
      <c r="F340" s="155"/>
      <c r="G340" s="155"/>
      <c r="H340" s="155"/>
      <c r="I340" s="155"/>
      <c r="J340" s="155"/>
      <c r="K340" s="155"/>
      <c r="L340" s="155"/>
      <c r="M340" s="357"/>
      <c r="N340" s="155"/>
      <c r="O340" s="155"/>
      <c r="P340" s="155"/>
      <c r="Q340" s="155"/>
      <c r="R340" s="155"/>
      <c r="AA340" s="97"/>
      <c r="AB340" s="97"/>
      <c r="AC340" s="97"/>
      <c r="AD340" s="97"/>
      <c r="AE340" s="97"/>
      <c r="AF340" s="93"/>
      <c r="AG340" s="93"/>
      <c r="AH340" s="93"/>
      <c r="AI340" s="30"/>
      <c r="AJ340" s="30"/>
      <c r="AK340" s="30"/>
      <c r="AL340" s="30"/>
      <c r="AM340" s="109"/>
      <c r="AN340" s="109" t="s">
        <v>1060</v>
      </c>
      <c r="AO340" s="30"/>
      <c r="AP340" s="112" t="s">
        <v>1061</v>
      </c>
      <c r="AQ340"/>
      <c r="AR340"/>
      <c r="AS340"/>
      <c r="AT340"/>
      <c r="AU340"/>
      <c r="AV340"/>
    </row>
    <row r="341" spans="1:48" ht="23.45" customHeight="1" x14ac:dyDescent="0.2">
      <c r="A341" s="356"/>
      <c r="B341" s="155"/>
      <c r="C341" s="155"/>
      <c r="D341" s="155"/>
      <c r="E341" s="155"/>
      <c r="F341" s="155"/>
      <c r="G341" s="155"/>
      <c r="H341" s="155"/>
      <c r="I341" s="155"/>
      <c r="J341" s="155"/>
      <c r="K341" s="155"/>
      <c r="L341" s="155"/>
      <c r="M341" s="357"/>
      <c r="N341" s="155"/>
      <c r="O341" s="155"/>
      <c r="P341" s="155"/>
      <c r="Q341" s="155"/>
      <c r="R341" s="155"/>
      <c r="AA341" s="97"/>
      <c r="AB341" s="97"/>
      <c r="AC341" s="97"/>
      <c r="AD341" s="97"/>
      <c r="AE341" s="97"/>
      <c r="AF341" s="93"/>
      <c r="AG341" s="93"/>
      <c r="AH341" s="93"/>
      <c r="AI341" s="30"/>
      <c r="AJ341" s="30"/>
      <c r="AK341" s="30"/>
      <c r="AL341" s="30"/>
      <c r="AM341" s="109"/>
      <c r="AN341" s="109" t="s">
        <v>1062</v>
      </c>
      <c r="AO341" s="30"/>
      <c r="AP341" s="112" t="s">
        <v>1063</v>
      </c>
      <c r="AQ341"/>
      <c r="AR341"/>
      <c r="AS341"/>
      <c r="AT341"/>
      <c r="AU341"/>
      <c r="AV341"/>
    </row>
    <row r="342" spans="1:48" ht="23.45" customHeight="1" x14ac:dyDescent="0.2">
      <c r="A342" s="356"/>
      <c r="B342" s="155"/>
      <c r="C342" s="155"/>
      <c r="D342" s="155"/>
      <c r="E342" s="155"/>
      <c r="F342" s="155"/>
      <c r="G342" s="155"/>
      <c r="H342" s="155"/>
      <c r="I342" s="155"/>
      <c r="J342" s="155"/>
      <c r="K342" s="155"/>
      <c r="L342" s="155"/>
      <c r="M342" s="357"/>
      <c r="N342" s="155"/>
      <c r="O342" s="155"/>
      <c r="P342" s="155"/>
      <c r="Q342" s="155"/>
      <c r="R342" s="155"/>
      <c r="AA342" s="97"/>
      <c r="AB342" s="97"/>
      <c r="AC342" s="97"/>
      <c r="AD342" s="97"/>
      <c r="AE342" s="97"/>
      <c r="AF342" s="93"/>
      <c r="AG342" s="93"/>
      <c r="AH342" s="93"/>
      <c r="AI342" s="30"/>
      <c r="AJ342" s="30"/>
      <c r="AK342" s="30"/>
      <c r="AL342" s="30"/>
      <c r="AM342" s="109"/>
      <c r="AN342" s="109" t="s">
        <v>1064</v>
      </c>
      <c r="AO342" s="30"/>
      <c r="AP342" s="112" t="s">
        <v>1065</v>
      </c>
      <c r="AQ342"/>
      <c r="AR342"/>
      <c r="AS342"/>
      <c r="AT342"/>
      <c r="AU342"/>
      <c r="AV342"/>
    </row>
    <row r="343" spans="1:48" ht="23.45" customHeight="1" x14ac:dyDescent="0.2">
      <c r="A343" s="356"/>
      <c r="B343" s="155"/>
      <c r="C343" s="155"/>
      <c r="D343" s="155"/>
      <c r="E343" s="155"/>
      <c r="F343" s="155"/>
      <c r="G343" s="155"/>
      <c r="H343" s="155"/>
      <c r="I343" s="155"/>
      <c r="J343" s="155"/>
      <c r="K343" s="155"/>
      <c r="L343" s="155"/>
      <c r="M343" s="357"/>
      <c r="N343" s="155"/>
      <c r="O343" s="155"/>
      <c r="P343" s="155"/>
      <c r="Q343" s="155"/>
      <c r="R343" s="155"/>
      <c r="AA343" s="97"/>
      <c r="AB343" s="97"/>
      <c r="AC343" s="97"/>
      <c r="AD343" s="97"/>
      <c r="AE343" s="97"/>
      <c r="AF343" s="93"/>
      <c r="AG343" s="93"/>
      <c r="AH343" s="93"/>
      <c r="AI343" s="30"/>
      <c r="AJ343" s="30"/>
      <c r="AK343" s="30"/>
      <c r="AL343" s="30"/>
      <c r="AM343" s="109"/>
      <c r="AN343" s="109" t="s">
        <v>1066</v>
      </c>
      <c r="AO343" s="30"/>
      <c r="AP343" s="112" t="s">
        <v>1067</v>
      </c>
      <c r="AQ343"/>
      <c r="AR343"/>
      <c r="AS343"/>
      <c r="AT343"/>
      <c r="AU343"/>
      <c r="AV343"/>
    </row>
    <row r="344" spans="1:48" ht="23.45" customHeight="1" x14ac:dyDescent="0.2">
      <c r="A344" s="356"/>
      <c r="B344" s="155"/>
      <c r="C344" s="155"/>
      <c r="D344" s="155"/>
      <c r="E344" s="155"/>
      <c r="F344" s="155"/>
      <c r="G344" s="155"/>
      <c r="H344" s="155"/>
      <c r="I344" s="155"/>
      <c r="J344" s="155"/>
      <c r="K344" s="155"/>
      <c r="L344" s="155"/>
      <c r="M344" s="357"/>
      <c r="N344" s="155"/>
      <c r="O344" s="155"/>
      <c r="P344" s="155"/>
      <c r="Q344" s="155"/>
      <c r="R344" s="155"/>
      <c r="AA344" s="97"/>
      <c r="AB344" s="97"/>
      <c r="AC344" s="97"/>
      <c r="AD344" s="97"/>
      <c r="AE344" s="97"/>
      <c r="AF344" s="93"/>
      <c r="AG344" s="93"/>
      <c r="AH344" s="93"/>
      <c r="AI344" s="30"/>
      <c r="AJ344" s="30"/>
      <c r="AK344" s="30"/>
      <c r="AL344" s="30"/>
      <c r="AM344" s="109"/>
      <c r="AN344" s="109">
        <v>811904</v>
      </c>
      <c r="AO344" s="30"/>
      <c r="AP344" s="112" t="s">
        <v>1068</v>
      </c>
      <c r="AQ344"/>
      <c r="AR344"/>
      <c r="AS344"/>
      <c r="AT344"/>
      <c r="AU344"/>
      <c r="AV344"/>
    </row>
    <row r="345" spans="1:48" ht="23.45" customHeight="1" x14ac:dyDescent="0.2">
      <c r="A345" s="356"/>
      <c r="B345" s="155"/>
      <c r="C345" s="155"/>
      <c r="D345" s="155"/>
      <c r="E345" s="155"/>
      <c r="F345" s="155"/>
      <c r="G345" s="155"/>
      <c r="H345" s="155"/>
      <c r="I345" s="155"/>
      <c r="J345" s="155"/>
      <c r="K345" s="155"/>
      <c r="L345" s="155"/>
      <c r="M345" s="357"/>
      <c r="N345" s="155"/>
      <c r="O345" s="155"/>
      <c r="P345" s="155"/>
      <c r="Q345" s="155"/>
      <c r="R345" s="155"/>
      <c r="AA345" s="97"/>
      <c r="AB345" s="97"/>
      <c r="AC345" s="97"/>
      <c r="AD345" s="97"/>
      <c r="AE345" s="97"/>
      <c r="AF345" s="93"/>
      <c r="AG345" s="93"/>
      <c r="AH345" s="93"/>
      <c r="AI345" s="30"/>
      <c r="AJ345" s="30"/>
      <c r="AK345" s="30"/>
      <c r="AL345" s="30"/>
      <c r="AM345" s="109"/>
      <c r="AN345" s="109" t="s">
        <v>1069</v>
      </c>
      <c r="AO345" s="30"/>
      <c r="AP345" s="112" t="s">
        <v>1070</v>
      </c>
      <c r="AQ345"/>
      <c r="AR345"/>
      <c r="AS345"/>
      <c r="AT345"/>
      <c r="AU345"/>
      <c r="AV345"/>
    </row>
    <row r="346" spans="1:48" ht="23.45" customHeight="1" x14ac:dyDescent="0.2">
      <c r="A346" s="356"/>
      <c r="B346" s="155"/>
      <c r="C346" s="155"/>
      <c r="D346" s="155"/>
      <c r="E346" s="155"/>
      <c r="F346" s="155"/>
      <c r="G346" s="155"/>
      <c r="H346" s="155"/>
      <c r="I346" s="155"/>
      <c r="J346" s="155"/>
      <c r="K346" s="155"/>
      <c r="L346" s="155"/>
      <c r="M346" s="357"/>
      <c r="N346" s="155"/>
      <c r="O346" s="155"/>
      <c r="P346" s="155"/>
      <c r="Q346" s="155"/>
      <c r="R346" s="155"/>
      <c r="AA346" s="97"/>
      <c r="AB346" s="97"/>
      <c r="AC346" s="97"/>
      <c r="AD346" s="97"/>
      <c r="AE346" s="97"/>
      <c r="AF346" s="93"/>
      <c r="AG346" s="93"/>
      <c r="AH346" s="93"/>
      <c r="AI346" s="30"/>
      <c r="AJ346" s="30"/>
      <c r="AK346" s="30"/>
      <c r="AL346" s="30"/>
      <c r="AM346" s="109"/>
      <c r="AN346" s="109" t="s">
        <v>1071</v>
      </c>
      <c r="AO346" s="30"/>
      <c r="AP346" s="112" t="s">
        <v>1072</v>
      </c>
      <c r="AQ346"/>
      <c r="AR346"/>
      <c r="AS346"/>
      <c r="AT346"/>
      <c r="AU346"/>
      <c r="AV346"/>
    </row>
    <row r="347" spans="1:48" ht="23.45" customHeight="1" x14ac:dyDescent="0.2">
      <c r="A347" s="356"/>
      <c r="B347" s="155"/>
      <c r="C347" s="155"/>
      <c r="D347" s="155"/>
      <c r="E347" s="155"/>
      <c r="F347" s="155"/>
      <c r="G347" s="155"/>
      <c r="H347" s="155"/>
      <c r="I347" s="155"/>
      <c r="J347" s="155"/>
      <c r="K347" s="155"/>
      <c r="L347" s="155"/>
      <c r="M347" s="357"/>
      <c r="N347" s="155"/>
      <c r="O347" s="155"/>
      <c r="P347" s="155"/>
      <c r="Q347" s="155"/>
      <c r="R347" s="155"/>
      <c r="AA347" s="97"/>
      <c r="AB347" s="97"/>
      <c r="AC347" s="97"/>
      <c r="AD347" s="97"/>
      <c r="AE347" s="97"/>
      <c r="AF347" s="93"/>
      <c r="AG347" s="93"/>
      <c r="AH347" s="93"/>
      <c r="AI347" s="30"/>
      <c r="AJ347" s="30"/>
      <c r="AK347" s="30"/>
      <c r="AL347" s="30"/>
      <c r="AM347" s="109"/>
      <c r="AN347" s="109" t="s">
        <v>1073</v>
      </c>
      <c r="AO347" s="30"/>
      <c r="AP347" s="112" t="s">
        <v>1074</v>
      </c>
      <c r="AQ347"/>
      <c r="AR347"/>
      <c r="AS347"/>
      <c r="AT347"/>
      <c r="AU347"/>
      <c r="AV347"/>
    </row>
    <row r="348" spans="1:48" ht="23.45" customHeight="1" x14ac:dyDescent="0.2">
      <c r="A348" s="356"/>
      <c r="B348" s="155"/>
      <c r="C348" s="155"/>
      <c r="D348" s="155"/>
      <c r="E348" s="155"/>
      <c r="F348" s="155"/>
      <c r="G348" s="155"/>
      <c r="H348" s="155"/>
      <c r="I348" s="155"/>
      <c r="J348" s="155"/>
      <c r="K348" s="155"/>
      <c r="L348" s="155"/>
      <c r="M348" s="357"/>
      <c r="N348" s="155"/>
      <c r="O348" s="155"/>
      <c r="P348" s="155"/>
      <c r="Q348" s="155"/>
      <c r="R348" s="155"/>
      <c r="AA348" s="97"/>
      <c r="AB348" s="97"/>
      <c r="AC348" s="97"/>
      <c r="AD348" s="97"/>
      <c r="AE348" s="97"/>
      <c r="AF348" s="93"/>
      <c r="AG348" s="93"/>
      <c r="AH348" s="93"/>
      <c r="AI348" s="30"/>
      <c r="AJ348" s="30"/>
      <c r="AK348" s="30"/>
      <c r="AL348" s="30"/>
      <c r="AM348" s="109"/>
      <c r="AN348" s="109" t="s">
        <v>1075</v>
      </c>
      <c r="AO348" s="30"/>
      <c r="AP348" s="112" t="s">
        <v>1076</v>
      </c>
      <c r="AQ348"/>
      <c r="AR348"/>
      <c r="AS348"/>
      <c r="AT348"/>
      <c r="AU348"/>
      <c r="AV348"/>
    </row>
    <row r="349" spans="1:48" ht="23.45" customHeight="1" x14ac:dyDescent="0.2">
      <c r="A349" s="356"/>
      <c r="B349" s="155"/>
      <c r="C349" s="155"/>
      <c r="D349" s="155"/>
      <c r="E349" s="155"/>
      <c r="F349" s="155"/>
      <c r="G349" s="155"/>
      <c r="H349" s="155"/>
      <c r="I349" s="155"/>
      <c r="J349" s="155"/>
      <c r="K349" s="155"/>
      <c r="L349" s="155"/>
      <c r="M349" s="357"/>
      <c r="N349" s="155"/>
      <c r="O349" s="155"/>
      <c r="P349" s="155"/>
      <c r="Q349" s="155"/>
      <c r="R349" s="155"/>
      <c r="AA349" s="97"/>
      <c r="AB349" s="97"/>
      <c r="AC349" s="97"/>
      <c r="AD349" s="97"/>
      <c r="AE349" s="97"/>
      <c r="AF349" s="93"/>
      <c r="AG349" s="93"/>
      <c r="AH349" s="93"/>
      <c r="AI349" s="30"/>
      <c r="AJ349" s="30"/>
      <c r="AK349" s="30"/>
      <c r="AL349" s="30"/>
      <c r="AM349" s="109"/>
      <c r="AN349" s="109" t="s">
        <v>1077</v>
      </c>
      <c r="AO349" s="30"/>
      <c r="AP349" s="112" t="s">
        <v>1078</v>
      </c>
      <c r="AQ349"/>
      <c r="AR349"/>
      <c r="AS349"/>
      <c r="AT349"/>
      <c r="AU349"/>
      <c r="AV349"/>
    </row>
    <row r="350" spans="1:48" ht="23.45" customHeight="1" x14ac:dyDescent="0.2">
      <c r="A350" s="356"/>
      <c r="B350" s="155"/>
      <c r="C350" s="155"/>
      <c r="D350" s="155"/>
      <c r="E350" s="155"/>
      <c r="F350" s="155"/>
      <c r="G350" s="155"/>
      <c r="H350" s="155"/>
      <c r="I350" s="155"/>
      <c r="J350" s="155"/>
      <c r="K350" s="155"/>
      <c r="L350" s="155"/>
      <c r="M350" s="357"/>
      <c r="N350" s="155"/>
      <c r="O350" s="155"/>
      <c r="P350" s="155"/>
      <c r="Q350" s="155"/>
      <c r="R350" s="155"/>
      <c r="AA350" s="97"/>
      <c r="AB350" s="97"/>
      <c r="AC350" s="97"/>
      <c r="AD350" s="97"/>
      <c r="AE350" s="97"/>
      <c r="AF350" s="93"/>
      <c r="AG350" s="93"/>
      <c r="AH350" s="93"/>
      <c r="AI350" s="30"/>
      <c r="AJ350" s="30"/>
      <c r="AK350" s="30"/>
      <c r="AL350" s="30"/>
      <c r="AM350" s="109"/>
      <c r="AN350" s="109" t="s">
        <v>1079</v>
      </c>
      <c r="AO350" s="30"/>
      <c r="AP350" s="112" t="s">
        <v>1080</v>
      </c>
      <c r="AQ350"/>
      <c r="AR350"/>
      <c r="AS350"/>
      <c r="AT350"/>
      <c r="AU350"/>
      <c r="AV350"/>
    </row>
    <row r="351" spans="1:48" ht="23.45" customHeight="1" x14ac:dyDescent="0.2">
      <c r="A351" s="356"/>
      <c r="B351" s="155"/>
      <c r="C351" s="155"/>
      <c r="D351" s="155"/>
      <c r="E351" s="155"/>
      <c r="F351" s="155"/>
      <c r="G351" s="155"/>
      <c r="H351" s="155"/>
      <c r="I351" s="155"/>
      <c r="J351" s="155"/>
      <c r="K351" s="155"/>
      <c r="L351" s="155"/>
      <c r="M351" s="357"/>
      <c r="N351" s="155"/>
      <c r="O351" s="155"/>
      <c r="P351" s="155"/>
      <c r="Q351" s="155"/>
      <c r="R351" s="155"/>
      <c r="AA351" s="97"/>
      <c r="AB351" s="97"/>
      <c r="AC351" s="97"/>
      <c r="AD351" s="97"/>
      <c r="AE351" s="97"/>
      <c r="AF351" s="93"/>
      <c r="AG351" s="93"/>
      <c r="AH351" s="93"/>
      <c r="AI351" s="30"/>
      <c r="AJ351" s="30"/>
      <c r="AK351" s="30"/>
      <c r="AL351" s="30"/>
      <c r="AM351" s="109"/>
      <c r="AN351" s="109" t="s">
        <v>1081</v>
      </c>
      <c r="AO351" s="30"/>
      <c r="AP351" s="112" t="s">
        <v>1082</v>
      </c>
      <c r="AQ351"/>
      <c r="AR351"/>
      <c r="AS351"/>
      <c r="AT351"/>
      <c r="AU351"/>
      <c r="AV351"/>
    </row>
    <row r="352" spans="1:48" ht="23.45" customHeight="1" x14ac:dyDescent="0.2">
      <c r="A352" s="356"/>
      <c r="B352" s="155"/>
      <c r="C352" s="155"/>
      <c r="D352" s="155"/>
      <c r="E352" s="155"/>
      <c r="F352" s="155"/>
      <c r="G352" s="155"/>
      <c r="H352" s="155"/>
      <c r="I352" s="155"/>
      <c r="J352" s="155"/>
      <c r="K352" s="155"/>
      <c r="L352" s="155"/>
      <c r="M352" s="357"/>
      <c r="N352" s="155"/>
      <c r="O352" s="155"/>
      <c r="P352" s="155"/>
      <c r="Q352" s="155"/>
      <c r="R352" s="155"/>
      <c r="AA352" s="97"/>
      <c r="AB352" s="97"/>
      <c r="AC352" s="97"/>
      <c r="AD352" s="97"/>
      <c r="AE352" s="97"/>
      <c r="AF352" s="93"/>
      <c r="AG352" s="93"/>
      <c r="AH352" s="93"/>
      <c r="AI352" s="30"/>
      <c r="AJ352" s="30"/>
      <c r="AK352" s="30"/>
      <c r="AL352" s="30"/>
      <c r="AM352" s="109"/>
      <c r="AN352" s="109" t="s">
        <v>1083</v>
      </c>
      <c r="AO352" s="30"/>
      <c r="AP352" s="112" t="s">
        <v>1084</v>
      </c>
      <c r="AQ352"/>
      <c r="AR352"/>
      <c r="AS352"/>
      <c r="AT352"/>
      <c r="AU352"/>
      <c r="AV352"/>
    </row>
    <row r="353" spans="1:48" ht="23.45" customHeight="1" x14ac:dyDescent="0.2">
      <c r="A353" s="356"/>
      <c r="B353" s="155"/>
      <c r="C353" s="155"/>
      <c r="D353" s="155"/>
      <c r="E353" s="155"/>
      <c r="F353" s="155"/>
      <c r="G353" s="155"/>
      <c r="H353" s="155"/>
      <c r="I353" s="155"/>
      <c r="J353" s="155"/>
      <c r="K353" s="155"/>
      <c r="L353" s="155"/>
      <c r="M353" s="357"/>
      <c r="N353" s="155"/>
      <c r="O353" s="155"/>
      <c r="P353" s="155"/>
      <c r="Q353" s="155"/>
      <c r="R353" s="155"/>
      <c r="AA353" s="97"/>
      <c r="AB353" s="97"/>
      <c r="AC353" s="97"/>
      <c r="AD353" s="97"/>
      <c r="AE353" s="97"/>
      <c r="AF353" s="93"/>
      <c r="AG353" s="93"/>
      <c r="AH353" s="93"/>
      <c r="AI353" s="30"/>
      <c r="AJ353" s="30"/>
      <c r="AK353" s="30"/>
      <c r="AL353" s="30"/>
      <c r="AM353" s="109"/>
      <c r="AN353" s="109">
        <v>151</v>
      </c>
      <c r="AO353" s="30"/>
      <c r="AP353" s="112" t="s">
        <v>1085</v>
      </c>
      <c r="AQ353"/>
      <c r="AR353"/>
      <c r="AS353"/>
      <c r="AT353"/>
      <c r="AU353"/>
      <c r="AV353"/>
    </row>
    <row r="354" spans="1:48" ht="23.45" customHeight="1" x14ac:dyDescent="0.2">
      <c r="A354" s="356"/>
      <c r="B354" s="155"/>
      <c r="C354" s="155"/>
      <c r="D354" s="155"/>
      <c r="E354" s="155"/>
      <c r="F354" s="155"/>
      <c r="G354" s="155"/>
      <c r="H354" s="155"/>
      <c r="I354" s="155"/>
      <c r="J354" s="155"/>
      <c r="K354" s="155"/>
      <c r="L354" s="155"/>
      <c r="M354" s="357"/>
      <c r="N354" s="155"/>
      <c r="O354" s="155"/>
      <c r="P354" s="155"/>
      <c r="Q354" s="155"/>
      <c r="R354" s="155"/>
      <c r="AA354" s="97"/>
      <c r="AB354" s="97"/>
      <c r="AC354" s="97"/>
      <c r="AD354" s="97"/>
      <c r="AE354" s="97"/>
      <c r="AF354" s="93"/>
      <c r="AG354" s="93"/>
      <c r="AH354" s="93"/>
      <c r="AI354" s="30"/>
      <c r="AJ354" s="30"/>
      <c r="AK354" s="30"/>
      <c r="AL354" s="30"/>
      <c r="AM354" s="109"/>
      <c r="AN354" s="109">
        <v>65</v>
      </c>
      <c r="AO354" s="30"/>
      <c r="AP354" s="112" t="s">
        <v>1086</v>
      </c>
      <c r="AQ354"/>
      <c r="AR354"/>
      <c r="AS354"/>
      <c r="AT354"/>
      <c r="AU354"/>
      <c r="AV354"/>
    </row>
    <row r="355" spans="1:48" ht="23.45" customHeight="1" x14ac:dyDescent="0.2">
      <c r="A355" s="356"/>
      <c r="B355" s="155"/>
      <c r="C355" s="155"/>
      <c r="D355" s="155"/>
      <c r="E355" s="155"/>
      <c r="F355" s="155"/>
      <c r="G355" s="155"/>
      <c r="H355" s="155"/>
      <c r="I355" s="155"/>
      <c r="J355" s="155"/>
      <c r="K355" s="155"/>
      <c r="L355" s="155"/>
      <c r="M355" s="357"/>
      <c r="N355" s="155"/>
      <c r="O355" s="155"/>
      <c r="P355" s="155"/>
      <c r="Q355" s="155"/>
      <c r="R355" s="155"/>
      <c r="AA355" s="97"/>
      <c r="AB355" s="97"/>
      <c r="AC355" s="97"/>
      <c r="AD355" s="97"/>
      <c r="AE355" s="97"/>
      <c r="AF355" s="93"/>
      <c r="AG355" s="93"/>
      <c r="AH355" s="93"/>
      <c r="AI355" s="30"/>
      <c r="AJ355" s="30"/>
      <c r="AK355" s="30"/>
      <c r="AL355" s="30"/>
      <c r="AM355" s="109"/>
      <c r="AN355" s="109" t="s">
        <v>1087</v>
      </c>
      <c r="AO355" s="30"/>
      <c r="AP355" s="112" t="s">
        <v>1088</v>
      </c>
      <c r="AQ355"/>
      <c r="AR355"/>
      <c r="AS355"/>
      <c r="AT355"/>
      <c r="AU355"/>
      <c r="AV355"/>
    </row>
    <row r="356" spans="1:48" ht="23.45" customHeight="1" x14ac:dyDescent="0.2">
      <c r="A356" s="356"/>
      <c r="B356" s="155"/>
      <c r="C356" s="155"/>
      <c r="D356" s="155"/>
      <c r="E356" s="155"/>
      <c r="F356" s="155"/>
      <c r="G356" s="155"/>
      <c r="H356" s="155"/>
      <c r="I356" s="155"/>
      <c r="J356" s="155"/>
      <c r="K356" s="155"/>
      <c r="L356" s="155"/>
      <c r="M356" s="357"/>
      <c r="N356" s="155"/>
      <c r="O356" s="155"/>
      <c r="P356" s="155"/>
      <c r="Q356" s="155"/>
      <c r="R356" s="155"/>
      <c r="AA356" s="97"/>
      <c r="AB356" s="97"/>
      <c r="AC356" s="97"/>
      <c r="AD356" s="97"/>
      <c r="AE356" s="97"/>
      <c r="AF356" s="93"/>
      <c r="AG356" s="93"/>
      <c r="AH356" s="93"/>
      <c r="AI356" s="30"/>
      <c r="AJ356" s="30"/>
      <c r="AK356" s="30"/>
      <c r="AL356" s="30"/>
      <c r="AM356" s="109"/>
      <c r="AN356" s="109" t="s">
        <v>1089</v>
      </c>
      <c r="AO356" s="30"/>
      <c r="AP356" s="112" t="s">
        <v>1090</v>
      </c>
      <c r="AQ356"/>
      <c r="AR356"/>
      <c r="AS356"/>
      <c r="AT356"/>
      <c r="AU356"/>
      <c r="AV356"/>
    </row>
    <row r="357" spans="1:48" ht="23.45" customHeight="1" x14ac:dyDescent="0.2">
      <c r="A357" s="356"/>
      <c r="B357" s="155"/>
      <c r="C357" s="155"/>
      <c r="D357" s="155"/>
      <c r="E357" s="155"/>
      <c r="F357" s="155"/>
      <c r="G357" s="155"/>
      <c r="H357" s="155"/>
      <c r="I357" s="155"/>
      <c r="J357" s="155"/>
      <c r="K357" s="155"/>
      <c r="L357" s="155"/>
      <c r="M357" s="357"/>
      <c r="N357" s="155"/>
      <c r="O357" s="155"/>
      <c r="P357" s="155"/>
      <c r="Q357" s="155"/>
      <c r="R357" s="155"/>
      <c r="AA357" s="97"/>
      <c r="AB357" s="97"/>
      <c r="AC357" s="97"/>
      <c r="AD357" s="97"/>
      <c r="AE357" s="97"/>
      <c r="AF357" s="93"/>
      <c r="AG357" s="93"/>
      <c r="AH357" s="93"/>
      <c r="AI357" s="30"/>
      <c r="AJ357" s="30"/>
      <c r="AK357" s="30"/>
      <c r="AL357" s="30"/>
      <c r="AM357" s="109"/>
      <c r="AN357" s="109" t="s">
        <v>1091</v>
      </c>
      <c r="AO357" s="30"/>
      <c r="AP357" s="112" t="s">
        <v>1092</v>
      </c>
      <c r="AQ357"/>
      <c r="AR357"/>
      <c r="AS357"/>
      <c r="AT357"/>
      <c r="AU357"/>
      <c r="AV357"/>
    </row>
    <row r="358" spans="1:48" ht="23.45" customHeight="1" x14ac:dyDescent="0.2">
      <c r="A358" s="356"/>
      <c r="B358" s="155"/>
      <c r="C358" s="155"/>
      <c r="D358" s="155"/>
      <c r="E358" s="155"/>
      <c r="F358" s="155"/>
      <c r="G358" s="155"/>
      <c r="H358" s="155"/>
      <c r="I358" s="155"/>
      <c r="J358" s="155"/>
      <c r="K358" s="155"/>
      <c r="L358" s="155"/>
      <c r="M358" s="357"/>
      <c r="N358" s="155"/>
      <c r="O358" s="155"/>
      <c r="P358" s="155"/>
      <c r="Q358" s="155"/>
      <c r="R358" s="155"/>
      <c r="AA358" s="97"/>
      <c r="AB358" s="97"/>
      <c r="AC358" s="97"/>
      <c r="AD358" s="97"/>
      <c r="AE358" s="97"/>
      <c r="AF358" s="93"/>
      <c r="AG358" s="93"/>
      <c r="AH358" s="93"/>
      <c r="AI358" s="30"/>
      <c r="AJ358" s="30"/>
      <c r="AK358" s="30"/>
      <c r="AL358" s="30"/>
      <c r="AM358" s="109"/>
      <c r="AN358" s="109" t="s">
        <v>1093</v>
      </c>
      <c r="AO358" s="30"/>
      <c r="AP358" s="112" t="s">
        <v>1094</v>
      </c>
      <c r="AQ358"/>
      <c r="AR358"/>
      <c r="AS358"/>
      <c r="AT358"/>
      <c r="AU358"/>
      <c r="AV358"/>
    </row>
    <row r="359" spans="1:48" ht="23.45" customHeight="1" x14ac:dyDescent="0.2">
      <c r="A359" s="356"/>
      <c r="B359" s="155"/>
      <c r="C359" s="155"/>
      <c r="D359" s="155"/>
      <c r="E359" s="155"/>
      <c r="F359" s="155"/>
      <c r="G359" s="155"/>
      <c r="H359" s="155"/>
      <c r="I359" s="155"/>
      <c r="J359" s="155"/>
      <c r="K359" s="155"/>
      <c r="L359" s="155"/>
      <c r="M359" s="357"/>
      <c r="N359" s="155"/>
      <c r="O359" s="155"/>
      <c r="P359" s="155"/>
      <c r="Q359" s="155"/>
      <c r="R359" s="155"/>
      <c r="AA359" s="97"/>
      <c r="AB359" s="97"/>
      <c r="AC359" s="97"/>
      <c r="AD359" s="97"/>
      <c r="AE359" s="97"/>
      <c r="AF359" s="93"/>
      <c r="AG359" s="93"/>
      <c r="AH359" s="93"/>
      <c r="AI359" s="30"/>
      <c r="AJ359" s="30"/>
      <c r="AK359" s="30"/>
      <c r="AL359" s="30"/>
      <c r="AM359" s="109"/>
      <c r="AN359" s="109" t="s">
        <v>1095</v>
      </c>
      <c r="AO359" s="30"/>
      <c r="AP359" s="112" t="s">
        <v>1096</v>
      </c>
      <c r="AQ359"/>
      <c r="AR359"/>
      <c r="AS359"/>
      <c r="AT359"/>
      <c r="AU359"/>
      <c r="AV359"/>
    </row>
    <row r="360" spans="1:48" ht="23.45" customHeight="1" x14ac:dyDescent="0.2">
      <c r="A360" s="356"/>
      <c r="B360" s="155"/>
      <c r="C360" s="155"/>
      <c r="D360" s="155"/>
      <c r="E360" s="155"/>
      <c r="F360" s="155"/>
      <c r="G360" s="155"/>
      <c r="H360" s="155"/>
      <c r="I360" s="155"/>
      <c r="J360" s="155"/>
      <c r="K360" s="155"/>
      <c r="L360" s="155"/>
      <c r="M360" s="357"/>
      <c r="N360" s="155"/>
      <c r="O360" s="155"/>
      <c r="P360" s="155"/>
      <c r="Q360" s="155"/>
      <c r="R360" s="155"/>
      <c r="AA360" s="97"/>
      <c r="AB360" s="97"/>
      <c r="AC360" s="97"/>
      <c r="AD360" s="97"/>
      <c r="AE360" s="97"/>
      <c r="AF360" s="93"/>
      <c r="AG360" s="93"/>
      <c r="AH360" s="93"/>
      <c r="AI360" s="30"/>
      <c r="AJ360" s="30"/>
      <c r="AK360" s="30"/>
      <c r="AL360" s="30"/>
      <c r="AM360" s="109"/>
      <c r="AN360" s="109" t="s">
        <v>1097</v>
      </c>
      <c r="AO360" s="30"/>
      <c r="AP360" s="112" t="s">
        <v>1098</v>
      </c>
      <c r="AQ360"/>
      <c r="AR360"/>
      <c r="AS360"/>
      <c r="AT360"/>
      <c r="AU360"/>
      <c r="AV360"/>
    </row>
    <row r="361" spans="1:48" ht="23.45" customHeight="1" x14ac:dyDescent="0.2">
      <c r="A361" s="356"/>
      <c r="B361" s="155"/>
      <c r="C361" s="155"/>
      <c r="D361" s="155"/>
      <c r="E361" s="155"/>
      <c r="F361" s="155"/>
      <c r="G361" s="155"/>
      <c r="H361" s="155"/>
      <c r="I361" s="155"/>
      <c r="J361" s="155"/>
      <c r="K361" s="155"/>
      <c r="L361" s="155"/>
      <c r="M361" s="357"/>
      <c r="N361" s="155"/>
      <c r="O361" s="155"/>
      <c r="P361" s="155"/>
      <c r="Q361" s="155"/>
      <c r="R361" s="155"/>
      <c r="AA361" s="97"/>
      <c r="AB361" s="97"/>
      <c r="AC361" s="97"/>
      <c r="AD361" s="97"/>
      <c r="AE361" s="97"/>
      <c r="AF361" s="93"/>
      <c r="AG361" s="93"/>
      <c r="AH361" s="93"/>
      <c r="AI361" s="30"/>
      <c r="AJ361" s="30"/>
      <c r="AK361" s="30"/>
      <c r="AL361" s="30"/>
      <c r="AM361" s="109"/>
      <c r="AN361" s="109" t="s">
        <v>1099</v>
      </c>
      <c r="AO361" s="30"/>
      <c r="AP361" s="112" t="s">
        <v>1100</v>
      </c>
      <c r="AQ361"/>
      <c r="AR361"/>
      <c r="AS361"/>
      <c r="AT361"/>
      <c r="AU361"/>
      <c r="AV361"/>
    </row>
    <row r="362" spans="1:48" ht="23.45" customHeight="1" x14ac:dyDescent="0.2">
      <c r="A362" s="356"/>
      <c r="B362" s="155"/>
      <c r="C362" s="155"/>
      <c r="D362" s="155"/>
      <c r="E362" s="155"/>
      <c r="F362" s="155"/>
      <c r="G362" s="155"/>
      <c r="H362" s="155"/>
      <c r="I362" s="155"/>
      <c r="J362" s="155"/>
      <c r="K362" s="155"/>
      <c r="L362" s="155"/>
      <c r="M362" s="357"/>
      <c r="N362" s="155"/>
      <c r="O362" s="155"/>
      <c r="P362" s="155"/>
      <c r="Q362" s="155"/>
      <c r="R362" s="155"/>
      <c r="AA362" s="97"/>
      <c r="AB362" s="97"/>
      <c r="AC362" s="97"/>
      <c r="AD362" s="97"/>
      <c r="AE362" s="97"/>
      <c r="AF362" s="93"/>
      <c r="AG362" s="93"/>
      <c r="AH362" s="93"/>
      <c r="AI362" s="30"/>
      <c r="AJ362" s="30"/>
      <c r="AK362" s="30"/>
      <c r="AL362" s="30"/>
      <c r="AM362" s="109"/>
      <c r="AN362" s="109" t="s">
        <v>1101</v>
      </c>
      <c r="AO362" s="30"/>
      <c r="AP362" s="112" t="s">
        <v>1102</v>
      </c>
      <c r="AQ362"/>
      <c r="AR362"/>
      <c r="AS362"/>
      <c r="AT362"/>
      <c r="AU362"/>
      <c r="AV362"/>
    </row>
    <row r="363" spans="1:48" ht="23.45" customHeight="1" x14ac:dyDescent="0.2">
      <c r="A363" s="356"/>
      <c r="B363" s="155"/>
      <c r="C363" s="155"/>
      <c r="D363" s="155"/>
      <c r="E363" s="155"/>
      <c r="F363" s="155"/>
      <c r="G363" s="155"/>
      <c r="H363" s="155"/>
      <c r="I363" s="155"/>
      <c r="J363" s="155"/>
      <c r="K363" s="155"/>
      <c r="L363" s="155"/>
      <c r="M363" s="357"/>
      <c r="N363" s="155"/>
      <c r="O363" s="155"/>
      <c r="P363" s="155"/>
      <c r="Q363" s="155"/>
      <c r="R363" s="155"/>
      <c r="AA363" s="97"/>
      <c r="AB363" s="97"/>
      <c r="AC363" s="97"/>
      <c r="AD363" s="97"/>
      <c r="AE363" s="97"/>
      <c r="AF363" s="93"/>
      <c r="AG363" s="93"/>
      <c r="AH363" s="93"/>
      <c r="AI363" s="30"/>
      <c r="AJ363" s="30"/>
      <c r="AK363" s="30"/>
      <c r="AL363" s="30"/>
      <c r="AM363" s="109"/>
      <c r="AN363" s="109" t="s">
        <v>1103</v>
      </c>
      <c r="AO363" s="30"/>
      <c r="AP363" s="112" t="s">
        <v>1104</v>
      </c>
      <c r="AQ363"/>
      <c r="AR363"/>
      <c r="AS363"/>
      <c r="AT363"/>
      <c r="AU363"/>
      <c r="AV363"/>
    </row>
    <row r="364" spans="1:48" ht="23.45" customHeight="1" x14ac:dyDescent="0.2">
      <c r="A364" s="356"/>
      <c r="B364" s="155"/>
      <c r="C364" s="155"/>
      <c r="D364" s="155"/>
      <c r="E364" s="155"/>
      <c r="F364" s="155"/>
      <c r="G364" s="155"/>
      <c r="H364" s="155"/>
      <c r="I364" s="155"/>
      <c r="J364" s="155"/>
      <c r="K364" s="155"/>
      <c r="L364" s="155"/>
      <c r="M364" s="357"/>
      <c r="N364" s="155"/>
      <c r="O364" s="155"/>
      <c r="P364" s="155"/>
      <c r="Q364" s="155"/>
      <c r="R364" s="155"/>
      <c r="AA364" s="97"/>
      <c r="AB364" s="97"/>
      <c r="AC364" s="97"/>
      <c r="AD364" s="97"/>
      <c r="AE364" s="97"/>
      <c r="AF364" s="93"/>
      <c r="AG364" s="93"/>
      <c r="AH364" s="93"/>
      <c r="AI364" s="30"/>
      <c r="AJ364" s="30"/>
      <c r="AK364" s="30"/>
      <c r="AL364" s="30"/>
      <c r="AM364" s="109"/>
      <c r="AN364" s="109" t="s">
        <v>1105</v>
      </c>
      <c r="AO364" s="30"/>
      <c r="AP364" s="112" t="s">
        <v>1106</v>
      </c>
      <c r="AQ364"/>
      <c r="AR364"/>
      <c r="AS364"/>
      <c r="AT364"/>
      <c r="AU364"/>
      <c r="AV364"/>
    </row>
    <row r="365" spans="1:48" ht="23.45" customHeight="1" x14ac:dyDescent="0.2">
      <c r="A365" s="356"/>
      <c r="B365" s="155"/>
      <c r="C365" s="155"/>
      <c r="D365" s="155"/>
      <c r="E365" s="155"/>
      <c r="F365" s="155"/>
      <c r="G365" s="155"/>
      <c r="H365" s="155"/>
      <c r="I365" s="155"/>
      <c r="J365" s="155"/>
      <c r="K365" s="155"/>
      <c r="L365" s="155"/>
      <c r="M365" s="357"/>
      <c r="N365" s="155"/>
      <c r="O365" s="155"/>
      <c r="P365" s="155"/>
      <c r="Q365" s="155"/>
      <c r="R365" s="155"/>
      <c r="AA365" s="97"/>
      <c r="AB365" s="97"/>
      <c r="AC365" s="97"/>
      <c r="AD365" s="97"/>
      <c r="AE365" s="97"/>
      <c r="AF365" s="93"/>
      <c r="AG365" s="93"/>
      <c r="AH365" s="93"/>
      <c r="AI365" s="30"/>
      <c r="AJ365" s="30"/>
      <c r="AK365" s="30"/>
      <c r="AL365" s="30"/>
      <c r="AM365" s="109"/>
      <c r="AN365" s="109">
        <v>204</v>
      </c>
      <c r="AO365" s="30"/>
      <c r="AP365" s="112" t="s">
        <v>1107</v>
      </c>
      <c r="AQ365"/>
      <c r="AR365"/>
      <c r="AS365"/>
      <c r="AT365"/>
      <c r="AU365"/>
      <c r="AV365"/>
    </row>
    <row r="366" spans="1:48" ht="23.45" customHeight="1" x14ac:dyDescent="0.2">
      <c r="A366" s="356"/>
      <c r="B366" s="155"/>
      <c r="C366" s="155"/>
      <c r="D366" s="155"/>
      <c r="E366" s="155"/>
      <c r="F366" s="155"/>
      <c r="G366" s="155"/>
      <c r="H366" s="155"/>
      <c r="I366" s="155"/>
      <c r="J366" s="155"/>
      <c r="K366" s="155"/>
      <c r="L366" s="155"/>
      <c r="M366" s="357"/>
      <c r="N366" s="155"/>
      <c r="O366" s="155"/>
      <c r="P366" s="155"/>
      <c r="Q366" s="155"/>
      <c r="R366" s="155"/>
      <c r="AA366" s="97"/>
      <c r="AB366" s="97"/>
      <c r="AC366" s="97"/>
      <c r="AD366" s="97"/>
      <c r="AE366" s="97"/>
      <c r="AF366" s="93"/>
      <c r="AG366" s="93"/>
      <c r="AH366" s="93"/>
      <c r="AI366" s="30"/>
      <c r="AJ366" s="30"/>
      <c r="AK366" s="30"/>
      <c r="AL366" s="30"/>
      <c r="AM366" s="109"/>
      <c r="AN366" s="109" t="s">
        <v>1108</v>
      </c>
      <c r="AO366" s="30"/>
      <c r="AP366" s="112" t="s">
        <v>1109</v>
      </c>
      <c r="AQ366"/>
      <c r="AR366"/>
      <c r="AS366"/>
      <c r="AT366"/>
      <c r="AU366"/>
      <c r="AV366"/>
    </row>
    <row r="367" spans="1:48" ht="23.45" customHeight="1" x14ac:dyDescent="0.2">
      <c r="A367" s="356"/>
      <c r="B367" s="155"/>
      <c r="C367" s="155"/>
      <c r="D367" s="155"/>
      <c r="E367" s="155"/>
      <c r="F367" s="155"/>
      <c r="G367" s="155"/>
      <c r="H367" s="155"/>
      <c r="I367" s="155"/>
      <c r="J367" s="155"/>
      <c r="K367" s="155"/>
      <c r="L367" s="155"/>
      <c r="M367" s="357"/>
      <c r="N367" s="155"/>
      <c r="O367" s="155"/>
      <c r="P367" s="155"/>
      <c r="Q367" s="155"/>
      <c r="R367" s="155"/>
      <c r="AA367" s="97"/>
      <c r="AB367" s="97"/>
      <c r="AC367" s="97"/>
      <c r="AD367" s="97"/>
      <c r="AE367" s="97"/>
      <c r="AF367" s="93"/>
      <c r="AG367" s="93"/>
      <c r="AH367" s="93"/>
      <c r="AI367" s="30"/>
      <c r="AJ367" s="30"/>
      <c r="AK367" s="30"/>
      <c r="AL367" s="30"/>
      <c r="AM367" s="109"/>
      <c r="AN367" s="109" t="s">
        <v>1110</v>
      </c>
      <c r="AO367" s="30"/>
      <c r="AP367" s="112" t="s">
        <v>1111</v>
      </c>
      <c r="AQ367"/>
      <c r="AR367"/>
      <c r="AS367"/>
      <c r="AT367"/>
      <c r="AU367"/>
      <c r="AV367"/>
    </row>
    <row r="368" spans="1:48" ht="23.45" customHeight="1" x14ac:dyDescent="0.2">
      <c r="A368" s="356"/>
      <c r="B368" s="155"/>
      <c r="C368" s="155"/>
      <c r="D368" s="155"/>
      <c r="E368" s="155"/>
      <c r="F368" s="155"/>
      <c r="G368" s="155"/>
      <c r="H368" s="155"/>
      <c r="I368" s="155"/>
      <c r="J368" s="155"/>
      <c r="K368" s="155"/>
      <c r="L368" s="155"/>
      <c r="M368" s="357"/>
      <c r="N368" s="155"/>
      <c r="O368" s="155"/>
      <c r="P368" s="155"/>
      <c r="Q368" s="155"/>
      <c r="R368" s="155"/>
      <c r="AA368" s="97"/>
      <c r="AB368" s="97"/>
      <c r="AC368" s="97"/>
      <c r="AD368" s="97"/>
      <c r="AE368" s="97"/>
      <c r="AF368" s="93"/>
      <c r="AG368" s="93"/>
      <c r="AH368" s="93"/>
      <c r="AI368" s="30"/>
      <c r="AJ368" s="30"/>
      <c r="AK368" s="30"/>
      <c r="AL368" s="30"/>
      <c r="AM368" s="109"/>
      <c r="AN368" s="109" t="s">
        <v>1112</v>
      </c>
      <c r="AO368" s="30"/>
      <c r="AP368" s="112" t="s">
        <v>1113</v>
      </c>
      <c r="AQ368"/>
      <c r="AR368"/>
      <c r="AS368"/>
      <c r="AT368"/>
      <c r="AU368"/>
      <c r="AV368"/>
    </row>
    <row r="369" spans="1:48" ht="23.45" customHeight="1" x14ac:dyDescent="0.2">
      <c r="A369" s="356"/>
      <c r="B369" s="155"/>
      <c r="C369" s="155"/>
      <c r="D369" s="155"/>
      <c r="E369" s="155"/>
      <c r="F369" s="155"/>
      <c r="G369" s="155"/>
      <c r="H369" s="155"/>
      <c r="I369" s="155"/>
      <c r="J369" s="155"/>
      <c r="K369" s="155"/>
      <c r="L369" s="155"/>
      <c r="M369" s="357"/>
      <c r="N369" s="155"/>
      <c r="O369" s="155"/>
      <c r="P369" s="155"/>
      <c r="Q369" s="155"/>
      <c r="R369" s="155"/>
      <c r="AA369" s="97"/>
      <c r="AB369" s="97"/>
      <c r="AC369" s="97"/>
      <c r="AD369" s="97"/>
      <c r="AE369" s="97"/>
      <c r="AF369" s="93"/>
      <c r="AG369" s="93"/>
      <c r="AH369" s="93"/>
      <c r="AI369" s="30"/>
      <c r="AJ369" s="30"/>
      <c r="AK369" s="30"/>
      <c r="AL369" s="30"/>
      <c r="AM369" s="109"/>
      <c r="AN369" s="109" t="s">
        <v>1114</v>
      </c>
      <c r="AO369" s="30"/>
      <c r="AP369" s="112" t="s">
        <v>1115</v>
      </c>
      <c r="AQ369"/>
      <c r="AR369"/>
      <c r="AS369"/>
      <c r="AT369"/>
      <c r="AU369"/>
      <c r="AV369"/>
    </row>
    <row r="370" spans="1:48" ht="23.45" customHeight="1" x14ac:dyDescent="0.2">
      <c r="A370" s="356"/>
      <c r="B370" s="155"/>
      <c r="C370" s="155"/>
      <c r="D370" s="155"/>
      <c r="E370" s="155"/>
      <c r="F370" s="155"/>
      <c r="G370" s="155"/>
      <c r="H370" s="155"/>
      <c r="I370" s="155"/>
      <c r="J370" s="155"/>
      <c r="K370" s="155"/>
      <c r="L370" s="155"/>
      <c r="M370" s="357"/>
      <c r="N370" s="155"/>
      <c r="O370" s="155"/>
      <c r="P370" s="155"/>
      <c r="Q370" s="155"/>
      <c r="R370" s="155"/>
      <c r="AA370" s="97"/>
      <c r="AB370" s="97"/>
      <c r="AC370" s="97"/>
      <c r="AD370" s="97"/>
      <c r="AE370" s="97"/>
      <c r="AF370" s="93"/>
      <c r="AG370" s="93"/>
      <c r="AH370" s="93"/>
      <c r="AI370" s="30"/>
      <c r="AJ370" s="30"/>
      <c r="AK370" s="30"/>
      <c r="AL370" s="30"/>
      <c r="AM370" s="109"/>
      <c r="AN370" s="109" t="s">
        <v>1116</v>
      </c>
      <c r="AO370" s="30"/>
      <c r="AP370" s="112" t="s">
        <v>1117</v>
      </c>
      <c r="AQ370"/>
      <c r="AR370"/>
      <c r="AS370"/>
      <c r="AT370"/>
      <c r="AU370"/>
      <c r="AV370"/>
    </row>
    <row r="371" spans="1:48" ht="23.45" customHeight="1" x14ac:dyDescent="0.2">
      <c r="A371" s="356"/>
      <c r="B371" s="155"/>
      <c r="C371" s="155"/>
      <c r="D371" s="155"/>
      <c r="E371" s="155"/>
      <c r="F371" s="155"/>
      <c r="G371" s="155"/>
      <c r="H371" s="155"/>
      <c r="I371" s="155"/>
      <c r="J371" s="155"/>
      <c r="K371" s="155"/>
      <c r="L371" s="155"/>
      <c r="M371" s="357"/>
      <c r="N371" s="155"/>
      <c r="O371" s="155"/>
      <c r="P371" s="155"/>
      <c r="Q371" s="155"/>
      <c r="R371" s="155"/>
      <c r="AA371" s="97"/>
      <c r="AB371" s="97"/>
      <c r="AC371" s="97"/>
      <c r="AD371" s="97"/>
      <c r="AE371" s="97"/>
      <c r="AF371" s="93"/>
      <c r="AG371" s="93"/>
      <c r="AH371" s="93"/>
      <c r="AI371" s="30"/>
      <c r="AJ371" s="30"/>
      <c r="AK371" s="30"/>
      <c r="AL371" s="30"/>
      <c r="AM371" s="109"/>
      <c r="AN371" s="109">
        <v>691</v>
      </c>
      <c r="AO371" s="30"/>
      <c r="AP371" s="112" t="s">
        <v>1118</v>
      </c>
      <c r="AQ371"/>
      <c r="AR371"/>
      <c r="AS371"/>
      <c r="AT371"/>
      <c r="AU371"/>
      <c r="AV371"/>
    </row>
    <row r="372" spans="1:48" ht="23.45" customHeight="1" x14ac:dyDescent="0.2">
      <c r="A372" s="356"/>
      <c r="B372" s="155"/>
      <c r="C372" s="155"/>
      <c r="D372" s="155"/>
      <c r="E372" s="155"/>
      <c r="F372" s="155"/>
      <c r="G372" s="155"/>
      <c r="H372" s="155"/>
      <c r="I372" s="155"/>
      <c r="J372" s="155"/>
      <c r="K372" s="155"/>
      <c r="L372" s="155"/>
      <c r="M372" s="357"/>
      <c r="N372" s="155"/>
      <c r="O372" s="155"/>
      <c r="P372" s="155"/>
      <c r="Q372" s="155"/>
      <c r="R372" s="155"/>
      <c r="AA372" s="97"/>
      <c r="AB372" s="97"/>
      <c r="AC372" s="97"/>
      <c r="AD372" s="97"/>
      <c r="AE372" s="97"/>
      <c r="AF372" s="93"/>
      <c r="AG372" s="93"/>
      <c r="AH372" s="93"/>
      <c r="AI372" s="30"/>
      <c r="AJ372" s="30"/>
      <c r="AK372" s="30"/>
      <c r="AL372" s="30"/>
      <c r="AM372" s="109"/>
      <c r="AN372" s="109">
        <v>64</v>
      </c>
      <c r="AO372" s="30"/>
      <c r="AP372" s="112" t="s">
        <v>1119</v>
      </c>
      <c r="AQ372"/>
      <c r="AR372"/>
      <c r="AS372"/>
      <c r="AT372"/>
      <c r="AU372"/>
      <c r="AV372"/>
    </row>
    <row r="373" spans="1:48" ht="23.45" customHeight="1" x14ac:dyDescent="0.2">
      <c r="A373" s="356"/>
      <c r="B373" s="155"/>
      <c r="C373" s="155"/>
      <c r="D373" s="155"/>
      <c r="E373" s="155"/>
      <c r="F373" s="155"/>
      <c r="G373" s="155"/>
      <c r="H373" s="155"/>
      <c r="I373" s="155"/>
      <c r="J373" s="155"/>
      <c r="K373" s="155"/>
      <c r="L373" s="155"/>
      <c r="M373" s="357"/>
      <c r="N373" s="155"/>
      <c r="O373" s="155"/>
      <c r="P373" s="155"/>
      <c r="Q373" s="155"/>
      <c r="R373" s="155"/>
      <c r="AA373" s="97"/>
      <c r="AB373" s="97"/>
      <c r="AC373" s="97"/>
      <c r="AD373" s="97"/>
      <c r="AE373" s="97"/>
      <c r="AF373" s="93"/>
      <c r="AG373" s="93"/>
      <c r="AH373" s="93"/>
      <c r="AI373" s="30"/>
      <c r="AJ373" s="30"/>
      <c r="AK373" s="30"/>
      <c r="AL373" s="30"/>
      <c r="AM373" s="109"/>
      <c r="AN373" s="109" t="s">
        <v>1120</v>
      </c>
      <c r="AO373" s="30"/>
      <c r="AP373" s="112" t="s">
        <v>1121</v>
      </c>
      <c r="AQ373"/>
      <c r="AR373"/>
      <c r="AS373"/>
      <c r="AT373"/>
      <c r="AU373"/>
      <c r="AV373"/>
    </row>
    <row r="374" spans="1:48" ht="23.45" customHeight="1" x14ac:dyDescent="0.2">
      <c r="A374" s="356"/>
      <c r="B374" s="155"/>
      <c r="C374" s="155"/>
      <c r="D374" s="155"/>
      <c r="E374" s="155"/>
      <c r="F374" s="155"/>
      <c r="G374" s="155"/>
      <c r="H374" s="155"/>
      <c r="I374" s="155"/>
      <c r="J374" s="155"/>
      <c r="K374" s="155"/>
      <c r="L374" s="155"/>
      <c r="M374" s="357"/>
      <c r="N374" s="155"/>
      <c r="O374" s="155"/>
      <c r="P374" s="155"/>
      <c r="Q374" s="155"/>
      <c r="R374" s="155"/>
      <c r="AA374" s="97"/>
      <c r="AB374" s="97"/>
      <c r="AC374" s="97"/>
      <c r="AD374" s="97"/>
      <c r="AE374" s="97"/>
      <c r="AF374" s="93"/>
      <c r="AG374" s="93"/>
      <c r="AH374" s="93"/>
      <c r="AI374" s="30"/>
      <c r="AJ374" s="30"/>
      <c r="AK374" s="30"/>
      <c r="AL374" s="30"/>
      <c r="AM374" s="109"/>
      <c r="AN374" s="109" t="s">
        <v>1122</v>
      </c>
      <c r="AO374" s="30"/>
      <c r="AP374" s="112" t="s">
        <v>1123</v>
      </c>
      <c r="AQ374"/>
      <c r="AR374"/>
      <c r="AS374"/>
      <c r="AT374"/>
      <c r="AU374"/>
      <c r="AV374"/>
    </row>
    <row r="375" spans="1:48" ht="23.45" customHeight="1" x14ac:dyDescent="0.2">
      <c r="A375" s="356"/>
      <c r="B375" s="155"/>
      <c r="C375" s="155"/>
      <c r="D375" s="155"/>
      <c r="E375" s="155"/>
      <c r="F375" s="155"/>
      <c r="G375" s="155"/>
      <c r="H375" s="155"/>
      <c r="I375" s="155"/>
      <c r="J375" s="155"/>
      <c r="K375" s="155"/>
      <c r="L375" s="155"/>
      <c r="M375" s="357"/>
      <c r="N375" s="155"/>
      <c r="O375" s="155"/>
      <c r="P375" s="155"/>
      <c r="Q375" s="155"/>
      <c r="R375" s="155"/>
      <c r="AA375" s="97"/>
      <c r="AB375" s="97"/>
      <c r="AC375" s="97"/>
      <c r="AD375" s="97"/>
      <c r="AE375" s="97"/>
      <c r="AF375" s="93"/>
      <c r="AG375" s="93"/>
      <c r="AH375" s="93"/>
      <c r="AI375" s="30"/>
      <c r="AJ375" s="30"/>
      <c r="AK375" s="30"/>
      <c r="AL375" s="30"/>
      <c r="AM375" s="109"/>
      <c r="AN375" s="109" t="s">
        <v>1124</v>
      </c>
      <c r="AO375" s="30"/>
      <c r="AP375" s="112" t="s">
        <v>1125</v>
      </c>
      <c r="AQ375"/>
      <c r="AR375"/>
      <c r="AS375"/>
      <c r="AT375"/>
      <c r="AU375"/>
      <c r="AV375"/>
    </row>
    <row r="376" spans="1:48" ht="23.45" customHeight="1" x14ac:dyDescent="0.2">
      <c r="A376" s="356"/>
      <c r="B376" s="155"/>
      <c r="C376" s="155"/>
      <c r="D376" s="155"/>
      <c r="E376" s="155"/>
      <c r="F376" s="155"/>
      <c r="G376" s="155"/>
      <c r="H376" s="155"/>
      <c r="I376" s="155"/>
      <c r="J376" s="155"/>
      <c r="K376" s="155"/>
      <c r="L376" s="155"/>
      <c r="M376" s="357"/>
      <c r="N376" s="155"/>
      <c r="O376" s="155"/>
      <c r="P376" s="155"/>
      <c r="Q376" s="155"/>
      <c r="R376" s="155"/>
      <c r="AA376" s="97"/>
      <c r="AB376" s="97"/>
      <c r="AC376" s="97"/>
      <c r="AD376" s="97"/>
      <c r="AE376" s="97"/>
      <c r="AF376" s="93"/>
      <c r="AG376" s="93"/>
      <c r="AH376" s="93"/>
      <c r="AI376" s="30"/>
      <c r="AJ376" s="30"/>
      <c r="AK376" s="30"/>
      <c r="AL376" s="30"/>
      <c r="AM376" s="109"/>
      <c r="AN376" s="109" t="s">
        <v>1126</v>
      </c>
      <c r="AO376" s="30"/>
      <c r="AP376" s="112" t="s">
        <v>1127</v>
      </c>
      <c r="AQ376"/>
      <c r="AR376"/>
      <c r="AS376"/>
      <c r="AT376"/>
      <c r="AU376"/>
      <c r="AV376"/>
    </row>
    <row r="377" spans="1:48" ht="23.45" customHeight="1" x14ac:dyDescent="0.2">
      <c r="A377" s="356"/>
      <c r="B377" s="155"/>
      <c r="C377" s="155"/>
      <c r="D377" s="155"/>
      <c r="E377" s="155"/>
      <c r="F377" s="155"/>
      <c r="G377" s="155"/>
      <c r="H377" s="155"/>
      <c r="I377" s="155"/>
      <c r="J377" s="155"/>
      <c r="K377" s="155"/>
      <c r="L377" s="155"/>
      <c r="M377" s="357"/>
      <c r="N377" s="155"/>
      <c r="O377" s="155"/>
      <c r="P377" s="155"/>
      <c r="Q377" s="155"/>
      <c r="R377" s="155"/>
      <c r="AA377" s="97"/>
      <c r="AB377" s="97"/>
      <c r="AC377" s="97"/>
      <c r="AD377" s="97"/>
      <c r="AE377" s="97"/>
      <c r="AF377" s="93"/>
      <c r="AG377" s="93"/>
      <c r="AH377" s="93"/>
      <c r="AI377" s="30"/>
      <c r="AJ377" s="30"/>
      <c r="AK377" s="30"/>
      <c r="AL377" s="30"/>
      <c r="AM377" s="109"/>
      <c r="AN377" s="109" t="s">
        <v>1128</v>
      </c>
      <c r="AO377" s="30"/>
      <c r="AP377" s="112" t="s">
        <v>1129</v>
      </c>
      <c r="AQ377"/>
      <c r="AR377"/>
      <c r="AS377"/>
      <c r="AT377"/>
      <c r="AU377"/>
      <c r="AV377"/>
    </row>
    <row r="378" spans="1:48" ht="23.45" customHeight="1" x14ac:dyDescent="0.2">
      <c r="A378" s="356"/>
      <c r="B378" s="155"/>
      <c r="C378" s="155"/>
      <c r="D378" s="155"/>
      <c r="E378" s="155"/>
      <c r="F378" s="155"/>
      <c r="G378" s="155"/>
      <c r="H378" s="155"/>
      <c r="I378" s="155"/>
      <c r="J378" s="155"/>
      <c r="K378" s="155"/>
      <c r="L378" s="155"/>
      <c r="M378" s="357"/>
      <c r="N378" s="155"/>
      <c r="O378" s="155"/>
      <c r="P378" s="155"/>
      <c r="Q378" s="155"/>
      <c r="R378" s="155"/>
      <c r="AA378" s="97"/>
      <c r="AB378" s="97"/>
      <c r="AC378" s="97"/>
      <c r="AD378" s="97"/>
      <c r="AE378" s="97"/>
      <c r="AF378" s="93"/>
      <c r="AG378" s="93"/>
      <c r="AH378" s="93"/>
      <c r="AI378" s="30"/>
      <c r="AJ378" s="30"/>
      <c r="AK378" s="30"/>
      <c r="AL378" s="30"/>
      <c r="AM378" s="109"/>
      <c r="AN378" s="109" t="s">
        <v>1130</v>
      </c>
      <c r="AO378" s="30"/>
      <c r="AP378" s="112" t="s">
        <v>1131</v>
      </c>
      <c r="AQ378"/>
      <c r="AR378"/>
      <c r="AS378"/>
      <c r="AT378"/>
      <c r="AU378"/>
      <c r="AV378"/>
    </row>
    <row r="379" spans="1:48" ht="23.45" customHeight="1" x14ac:dyDescent="0.2">
      <c r="A379" s="356"/>
      <c r="B379" s="155"/>
      <c r="C379" s="155"/>
      <c r="D379" s="155"/>
      <c r="E379" s="155"/>
      <c r="F379" s="155"/>
      <c r="G379" s="155"/>
      <c r="H379" s="155"/>
      <c r="I379" s="155"/>
      <c r="J379" s="155"/>
      <c r="K379" s="155"/>
      <c r="L379" s="155"/>
      <c r="M379" s="357"/>
      <c r="N379" s="155"/>
      <c r="O379" s="155"/>
      <c r="P379" s="155"/>
      <c r="Q379" s="155"/>
      <c r="R379" s="155"/>
      <c r="AA379" s="97"/>
      <c r="AB379" s="97"/>
      <c r="AC379" s="97"/>
      <c r="AD379" s="97"/>
      <c r="AE379" s="97"/>
      <c r="AF379" s="93"/>
      <c r="AG379" s="93"/>
      <c r="AH379" s="93"/>
      <c r="AI379" s="30"/>
      <c r="AJ379" s="30"/>
      <c r="AK379" s="30"/>
      <c r="AL379" s="30"/>
      <c r="AM379" s="109"/>
      <c r="AN379" s="109" t="s">
        <v>1132</v>
      </c>
      <c r="AO379" s="30"/>
      <c r="AP379" s="112" t="s">
        <v>1133</v>
      </c>
      <c r="AQ379"/>
      <c r="AR379"/>
      <c r="AS379"/>
      <c r="AT379"/>
      <c r="AU379"/>
      <c r="AV379"/>
    </row>
    <row r="380" spans="1:48" ht="23.45" customHeight="1" x14ac:dyDescent="0.2">
      <c r="A380" s="356"/>
      <c r="B380" s="155"/>
      <c r="C380" s="155"/>
      <c r="D380" s="155"/>
      <c r="E380" s="155"/>
      <c r="F380" s="155"/>
      <c r="G380" s="155"/>
      <c r="H380" s="155"/>
      <c r="I380" s="155"/>
      <c r="J380" s="155"/>
      <c r="K380" s="155"/>
      <c r="L380" s="155"/>
      <c r="M380" s="357"/>
      <c r="N380" s="155"/>
      <c r="O380" s="155"/>
      <c r="P380" s="155"/>
      <c r="Q380" s="155"/>
      <c r="R380" s="155"/>
      <c r="AA380" s="97"/>
      <c r="AB380" s="97"/>
      <c r="AC380" s="97"/>
      <c r="AD380" s="97"/>
      <c r="AE380" s="97"/>
      <c r="AF380" s="93"/>
      <c r="AG380" s="93"/>
      <c r="AH380" s="93"/>
      <c r="AI380" s="30"/>
      <c r="AJ380" s="30"/>
      <c r="AK380" s="30"/>
      <c r="AL380" s="30"/>
      <c r="AM380" s="109"/>
      <c r="AN380" s="109" t="s">
        <v>1134</v>
      </c>
      <c r="AO380" s="30"/>
      <c r="AP380" s="112" t="s">
        <v>1135</v>
      </c>
      <c r="AQ380"/>
      <c r="AR380"/>
      <c r="AS380"/>
      <c r="AT380"/>
      <c r="AU380"/>
      <c r="AV380"/>
    </row>
    <row r="381" spans="1:48" ht="23.45" customHeight="1" x14ac:dyDescent="0.2">
      <c r="A381" s="356"/>
      <c r="B381" s="155"/>
      <c r="C381" s="155"/>
      <c r="D381" s="155"/>
      <c r="E381" s="155"/>
      <c r="F381" s="155"/>
      <c r="G381" s="155"/>
      <c r="H381" s="155"/>
      <c r="I381" s="155"/>
      <c r="J381" s="155"/>
      <c r="K381" s="155"/>
      <c r="L381" s="155"/>
      <c r="M381" s="357"/>
      <c r="N381" s="155"/>
      <c r="O381" s="155"/>
      <c r="P381" s="155"/>
      <c r="Q381" s="155"/>
      <c r="R381" s="155"/>
      <c r="AA381" s="97"/>
      <c r="AB381" s="97"/>
      <c r="AC381" s="97"/>
      <c r="AD381" s="97"/>
      <c r="AE381" s="97"/>
      <c r="AF381" s="93"/>
      <c r="AG381" s="93"/>
      <c r="AH381" s="93"/>
      <c r="AI381" s="30"/>
      <c r="AJ381" s="30"/>
      <c r="AK381" s="30"/>
      <c r="AL381" s="30"/>
      <c r="AM381" s="109"/>
      <c r="AN381" s="109" t="s">
        <v>1136</v>
      </c>
      <c r="AO381" s="30"/>
      <c r="AP381" s="112" t="s">
        <v>1137</v>
      </c>
      <c r="AQ381"/>
      <c r="AR381"/>
      <c r="AS381"/>
      <c r="AT381"/>
      <c r="AU381"/>
      <c r="AV381"/>
    </row>
    <row r="382" spans="1:48" ht="23.45" customHeight="1" x14ac:dyDescent="0.2">
      <c r="A382" s="356"/>
      <c r="B382" s="155"/>
      <c r="C382" s="155"/>
      <c r="D382" s="155"/>
      <c r="E382" s="155"/>
      <c r="F382" s="155"/>
      <c r="G382" s="155"/>
      <c r="H382" s="155"/>
      <c r="I382" s="155"/>
      <c r="J382" s="155"/>
      <c r="K382" s="155"/>
      <c r="L382" s="155"/>
      <c r="M382" s="357"/>
      <c r="N382" s="155"/>
      <c r="O382" s="155"/>
      <c r="P382" s="155"/>
      <c r="Q382" s="155"/>
      <c r="R382" s="155"/>
      <c r="AA382" s="97"/>
      <c r="AB382" s="97"/>
      <c r="AC382" s="97"/>
      <c r="AD382" s="97"/>
      <c r="AE382" s="97"/>
      <c r="AF382" s="93"/>
      <c r="AG382" s="93"/>
      <c r="AH382" s="93"/>
      <c r="AI382" s="30"/>
      <c r="AJ382" s="30"/>
      <c r="AK382" s="30"/>
      <c r="AL382" s="30"/>
      <c r="AM382" s="109"/>
      <c r="AN382" s="109" t="s">
        <v>1138</v>
      </c>
      <c r="AO382" s="30"/>
      <c r="AP382" s="112" t="s">
        <v>1139</v>
      </c>
      <c r="AQ382"/>
      <c r="AR382"/>
      <c r="AS382"/>
      <c r="AT382"/>
      <c r="AU382"/>
      <c r="AV382"/>
    </row>
    <row r="383" spans="1:48" ht="23.45" customHeight="1" x14ac:dyDescent="0.2">
      <c r="A383" s="356"/>
      <c r="B383" s="155"/>
      <c r="C383" s="155"/>
      <c r="D383" s="155"/>
      <c r="E383" s="155"/>
      <c r="F383" s="155"/>
      <c r="G383" s="155"/>
      <c r="H383" s="155"/>
      <c r="I383" s="155"/>
      <c r="J383" s="155"/>
      <c r="K383" s="155"/>
      <c r="L383" s="155"/>
      <c r="M383" s="357"/>
      <c r="N383" s="155"/>
      <c r="O383" s="155"/>
      <c r="P383" s="155"/>
      <c r="Q383" s="155"/>
      <c r="R383" s="155"/>
      <c r="AA383" s="97"/>
      <c r="AB383" s="97"/>
      <c r="AC383" s="97"/>
      <c r="AD383" s="97"/>
      <c r="AE383" s="97"/>
      <c r="AF383" s="93"/>
      <c r="AG383" s="93"/>
      <c r="AH383" s="93"/>
      <c r="AI383" s="30"/>
      <c r="AJ383" s="30"/>
      <c r="AK383" s="30"/>
      <c r="AL383" s="30"/>
      <c r="AM383" s="109"/>
      <c r="AN383" s="109" t="s">
        <v>1140</v>
      </c>
      <c r="AO383" s="30"/>
      <c r="AP383" s="112" t="s">
        <v>1141</v>
      </c>
      <c r="AQ383"/>
      <c r="AR383"/>
      <c r="AS383"/>
      <c r="AT383"/>
      <c r="AU383"/>
      <c r="AV383"/>
    </row>
    <row r="384" spans="1:48" ht="23.45" customHeight="1" x14ac:dyDescent="0.2">
      <c r="A384" s="356"/>
      <c r="B384" s="155"/>
      <c r="C384" s="155"/>
      <c r="D384" s="155"/>
      <c r="E384" s="155"/>
      <c r="F384" s="155"/>
      <c r="G384" s="155"/>
      <c r="H384" s="155"/>
      <c r="I384" s="155"/>
      <c r="J384" s="155"/>
      <c r="K384" s="155"/>
      <c r="L384" s="155"/>
      <c r="M384" s="357"/>
      <c r="N384" s="155"/>
      <c r="O384" s="155"/>
      <c r="P384" s="155"/>
      <c r="Q384" s="155"/>
      <c r="R384" s="155"/>
      <c r="AA384" s="97"/>
      <c r="AB384" s="97"/>
      <c r="AC384" s="97"/>
      <c r="AD384" s="97"/>
      <c r="AE384" s="97"/>
      <c r="AF384" s="93"/>
      <c r="AG384" s="93"/>
      <c r="AH384" s="93"/>
      <c r="AI384" s="30"/>
      <c r="AJ384" s="30"/>
      <c r="AK384" s="30"/>
      <c r="AL384" s="30"/>
      <c r="AM384" s="109"/>
      <c r="AN384" s="109" t="s">
        <v>1142</v>
      </c>
      <c r="AO384" s="30"/>
      <c r="AP384" s="112" t="s">
        <v>1143</v>
      </c>
      <c r="AQ384"/>
      <c r="AR384"/>
      <c r="AS384"/>
      <c r="AT384"/>
      <c r="AU384"/>
      <c r="AV384"/>
    </row>
    <row r="385" spans="1:48" ht="23.45" customHeight="1" x14ac:dyDescent="0.2">
      <c r="A385" s="356"/>
      <c r="B385" s="155"/>
      <c r="C385" s="155"/>
      <c r="D385" s="155"/>
      <c r="E385" s="155"/>
      <c r="F385" s="155"/>
      <c r="G385" s="155"/>
      <c r="H385" s="155"/>
      <c r="I385" s="155"/>
      <c r="J385" s="155"/>
      <c r="K385" s="155"/>
      <c r="L385" s="155"/>
      <c r="M385" s="357"/>
      <c r="N385" s="155"/>
      <c r="O385" s="155"/>
      <c r="P385" s="155"/>
      <c r="Q385" s="155"/>
      <c r="R385" s="155"/>
      <c r="AA385" s="97"/>
      <c r="AB385" s="97"/>
      <c r="AC385" s="97"/>
      <c r="AD385" s="97"/>
      <c r="AE385" s="97"/>
      <c r="AF385" s="93"/>
      <c r="AG385" s="93"/>
      <c r="AH385" s="93"/>
      <c r="AI385" s="30"/>
      <c r="AJ385" s="30"/>
      <c r="AK385" s="30"/>
      <c r="AL385" s="30"/>
      <c r="AM385" s="109"/>
      <c r="AN385" s="109" t="s">
        <v>1144</v>
      </c>
      <c r="AO385" s="30"/>
      <c r="AP385" s="112" t="s">
        <v>1145</v>
      </c>
      <c r="AQ385"/>
      <c r="AR385"/>
      <c r="AS385"/>
      <c r="AT385"/>
      <c r="AU385"/>
      <c r="AV385"/>
    </row>
    <row r="386" spans="1:48" ht="23.45" customHeight="1" x14ac:dyDescent="0.2">
      <c r="A386" s="356"/>
      <c r="B386" s="155"/>
      <c r="C386" s="155"/>
      <c r="D386" s="155"/>
      <c r="E386" s="155"/>
      <c r="F386" s="155"/>
      <c r="G386" s="155"/>
      <c r="H386" s="155"/>
      <c r="I386" s="155"/>
      <c r="J386" s="155"/>
      <c r="K386" s="155"/>
      <c r="L386" s="155"/>
      <c r="M386" s="357"/>
      <c r="N386" s="155"/>
      <c r="O386" s="155"/>
      <c r="P386" s="155"/>
      <c r="Q386" s="155"/>
      <c r="R386" s="155"/>
      <c r="AA386" s="97"/>
      <c r="AB386" s="97"/>
      <c r="AC386" s="97"/>
      <c r="AD386" s="97"/>
      <c r="AE386" s="97"/>
      <c r="AF386" s="93"/>
      <c r="AG386" s="93"/>
      <c r="AH386" s="93"/>
      <c r="AI386" s="30"/>
      <c r="AJ386" s="30"/>
      <c r="AK386" s="30"/>
      <c r="AL386" s="30"/>
      <c r="AM386" s="109"/>
      <c r="AN386" s="109" t="s">
        <v>1146</v>
      </c>
      <c r="AO386" s="30"/>
      <c r="AP386" s="112" t="s">
        <v>1147</v>
      </c>
      <c r="AQ386"/>
      <c r="AR386"/>
      <c r="AS386"/>
      <c r="AT386"/>
      <c r="AU386"/>
      <c r="AV386"/>
    </row>
    <row r="387" spans="1:48" ht="23.45" customHeight="1" x14ac:dyDescent="0.2">
      <c r="A387" s="356"/>
      <c r="B387" s="155"/>
      <c r="C387" s="155"/>
      <c r="D387" s="155"/>
      <c r="E387" s="155"/>
      <c r="F387" s="155"/>
      <c r="G387" s="155"/>
      <c r="H387" s="155"/>
      <c r="I387" s="155"/>
      <c r="J387" s="155"/>
      <c r="K387" s="155"/>
      <c r="L387" s="155"/>
      <c r="M387" s="357"/>
      <c r="N387" s="155"/>
      <c r="O387" s="155"/>
      <c r="P387" s="155"/>
      <c r="Q387" s="155"/>
      <c r="R387" s="155"/>
      <c r="AA387" s="97"/>
      <c r="AB387" s="97"/>
      <c r="AC387" s="97"/>
      <c r="AD387" s="97"/>
      <c r="AE387" s="97"/>
      <c r="AF387" s="93"/>
      <c r="AG387" s="93"/>
      <c r="AH387" s="93"/>
      <c r="AI387" s="30"/>
      <c r="AJ387" s="30"/>
      <c r="AK387" s="30"/>
      <c r="AL387" s="30"/>
      <c r="AM387" s="109"/>
      <c r="AN387" s="109" t="s">
        <v>1148</v>
      </c>
      <c r="AO387" s="30"/>
      <c r="AP387" s="112" t="s">
        <v>1149</v>
      </c>
      <c r="AQ387"/>
      <c r="AR387"/>
      <c r="AS387"/>
      <c r="AT387"/>
      <c r="AU387"/>
      <c r="AV387"/>
    </row>
    <row r="388" spans="1:48" ht="23.45" customHeight="1" x14ac:dyDescent="0.2">
      <c r="A388" s="356"/>
      <c r="B388" s="155"/>
      <c r="C388" s="155"/>
      <c r="D388" s="155"/>
      <c r="E388" s="155"/>
      <c r="F388" s="155"/>
      <c r="G388" s="155"/>
      <c r="H388" s="155"/>
      <c r="I388" s="155"/>
      <c r="J388" s="155"/>
      <c r="K388" s="155"/>
      <c r="L388" s="155"/>
      <c r="M388" s="357"/>
      <c r="N388" s="155"/>
      <c r="O388" s="155"/>
      <c r="P388" s="155"/>
      <c r="Q388" s="155"/>
      <c r="R388" s="155"/>
      <c r="AA388" s="97"/>
      <c r="AB388" s="97"/>
      <c r="AC388" s="97"/>
      <c r="AD388" s="97"/>
      <c r="AE388" s="97"/>
      <c r="AF388" s="93"/>
      <c r="AG388" s="93"/>
      <c r="AH388" s="93"/>
      <c r="AI388" s="30"/>
      <c r="AJ388" s="30"/>
      <c r="AK388" s="30"/>
      <c r="AL388" s="30"/>
      <c r="AM388" s="109"/>
      <c r="AN388" s="109" t="s">
        <v>1150</v>
      </c>
      <c r="AO388" s="30"/>
      <c r="AP388" s="112" t="s">
        <v>1151</v>
      </c>
      <c r="AQ388"/>
      <c r="AR388"/>
      <c r="AS388"/>
      <c r="AT388"/>
      <c r="AU388"/>
      <c r="AV388"/>
    </row>
    <row r="389" spans="1:48" ht="23.45" customHeight="1" x14ac:dyDescent="0.2">
      <c r="A389" s="356"/>
      <c r="B389" s="155"/>
      <c r="C389" s="155"/>
      <c r="D389" s="155"/>
      <c r="E389" s="155"/>
      <c r="F389" s="155"/>
      <c r="G389" s="155"/>
      <c r="H389" s="155"/>
      <c r="I389" s="155"/>
      <c r="J389" s="155"/>
      <c r="K389" s="155"/>
      <c r="L389" s="155"/>
      <c r="M389" s="357"/>
      <c r="N389" s="155"/>
      <c r="O389" s="155"/>
      <c r="P389" s="155"/>
      <c r="Q389" s="155"/>
      <c r="R389" s="155"/>
      <c r="AA389" s="97"/>
      <c r="AB389" s="97"/>
      <c r="AC389" s="97"/>
      <c r="AD389" s="97"/>
      <c r="AE389" s="97"/>
      <c r="AF389" s="93"/>
      <c r="AG389" s="93"/>
      <c r="AH389" s="93"/>
      <c r="AI389" s="30"/>
      <c r="AJ389" s="30"/>
      <c r="AK389" s="30"/>
      <c r="AL389" s="30"/>
      <c r="AM389" s="109"/>
      <c r="AN389" s="109" t="s">
        <v>1152</v>
      </c>
      <c r="AO389" s="30"/>
      <c r="AP389" s="112" t="s">
        <v>1153</v>
      </c>
      <c r="AQ389"/>
      <c r="AR389"/>
      <c r="AS389"/>
      <c r="AT389"/>
      <c r="AU389"/>
      <c r="AV389"/>
    </row>
    <row r="390" spans="1:48" ht="23.45" customHeight="1" x14ac:dyDescent="0.2">
      <c r="A390" s="356"/>
      <c r="B390" s="155"/>
      <c r="C390" s="155"/>
      <c r="D390" s="155"/>
      <c r="E390" s="155"/>
      <c r="F390" s="155"/>
      <c r="G390" s="155"/>
      <c r="H390" s="155"/>
      <c r="I390" s="155"/>
      <c r="J390" s="155"/>
      <c r="K390" s="155"/>
      <c r="L390" s="155"/>
      <c r="M390" s="357"/>
      <c r="N390" s="155"/>
      <c r="O390" s="155"/>
      <c r="P390" s="155"/>
      <c r="Q390" s="155"/>
      <c r="R390" s="155"/>
      <c r="AA390" s="97"/>
      <c r="AB390" s="97"/>
      <c r="AC390" s="97"/>
      <c r="AD390" s="97"/>
      <c r="AE390" s="97"/>
      <c r="AF390" s="93"/>
      <c r="AG390" s="93"/>
      <c r="AH390" s="93"/>
      <c r="AI390" s="30"/>
      <c r="AJ390" s="30"/>
      <c r="AK390" s="30"/>
      <c r="AL390" s="30"/>
      <c r="AM390" s="109"/>
      <c r="AN390" s="109" t="s">
        <v>1154</v>
      </c>
      <c r="AO390" s="30"/>
      <c r="AP390" s="112" t="s">
        <v>1155</v>
      </c>
      <c r="AQ390"/>
      <c r="AR390"/>
      <c r="AS390"/>
      <c r="AT390"/>
      <c r="AU390"/>
      <c r="AV390"/>
    </row>
    <row r="391" spans="1:48" ht="23.45" customHeight="1" x14ac:dyDescent="0.2">
      <c r="A391" s="356"/>
      <c r="B391" s="155"/>
      <c r="C391" s="155"/>
      <c r="D391" s="155"/>
      <c r="E391" s="155"/>
      <c r="F391" s="155"/>
      <c r="G391" s="155"/>
      <c r="H391" s="155"/>
      <c r="I391" s="155"/>
      <c r="J391" s="155"/>
      <c r="K391" s="155"/>
      <c r="L391" s="155"/>
      <c r="M391" s="357"/>
      <c r="N391" s="155"/>
      <c r="O391" s="155"/>
      <c r="P391" s="155"/>
      <c r="Q391" s="155"/>
      <c r="R391" s="155"/>
      <c r="AA391" s="97"/>
      <c r="AB391" s="97"/>
      <c r="AC391" s="97"/>
      <c r="AD391" s="97"/>
      <c r="AE391" s="97"/>
      <c r="AF391" s="93"/>
      <c r="AG391" s="93"/>
      <c r="AH391" s="93"/>
      <c r="AI391" s="30"/>
      <c r="AJ391" s="30"/>
      <c r="AK391" s="30"/>
      <c r="AL391" s="30"/>
      <c r="AM391" s="109"/>
      <c r="AN391" s="109" t="s">
        <v>1156</v>
      </c>
      <c r="AO391" s="30"/>
      <c r="AP391" s="112" t="s">
        <v>1157</v>
      </c>
      <c r="AQ391"/>
      <c r="AR391"/>
      <c r="AS391"/>
      <c r="AT391"/>
      <c r="AU391"/>
      <c r="AV391"/>
    </row>
    <row r="392" spans="1:48" ht="23.45" customHeight="1" x14ac:dyDescent="0.2">
      <c r="A392" s="356"/>
      <c r="B392" s="155"/>
      <c r="C392" s="155"/>
      <c r="D392" s="155"/>
      <c r="E392" s="155"/>
      <c r="F392" s="155"/>
      <c r="G392" s="155"/>
      <c r="H392" s="155"/>
      <c r="I392" s="155"/>
      <c r="J392" s="155"/>
      <c r="K392" s="155"/>
      <c r="L392" s="155"/>
      <c r="M392" s="357"/>
      <c r="N392" s="155"/>
      <c r="O392" s="155"/>
      <c r="P392" s="155"/>
      <c r="Q392" s="155"/>
      <c r="R392" s="155"/>
      <c r="AA392" s="97"/>
      <c r="AB392" s="97"/>
      <c r="AC392" s="97"/>
      <c r="AD392" s="97"/>
      <c r="AE392" s="97"/>
      <c r="AF392" s="93"/>
      <c r="AG392" s="93"/>
      <c r="AH392" s="93"/>
      <c r="AI392" s="30"/>
      <c r="AJ392" s="30"/>
      <c r="AK392" s="30"/>
      <c r="AL392" s="30"/>
      <c r="AM392" s="109"/>
      <c r="AN392" s="109" t="s">
        <v>1158</v>
      </c>
      <c r="AO392" s="30"/>
      <c r="AP392" s="112" t="s">
        <v>1159</v>
      </c>
      <c r="AQ392"/>
      <c r="AR392"/>
      <c r="AS392"/>
      <c r="AT392"/>
      <c r="AU392"/>
      <c r="AV392"/>
    </row>
    <row r="393" spans="1:48" ht="23.45" customHeight="1" x14ac:dyDescent="0.2">
      <c r="A393" s="356"/>
      <c r="B393" s="155"/>
      <c r="C393" s="155"/>
      <c r="D393" s="155"/>
      <c r="E393" s="155"/>
      <c r="F393" s="155"/>
      <c r="G393" s="155"/>
      <c r="H393" s="155"/>
      <c r="I393" s="155"/>
      <c r="J393" s="155"/>
      <c r="K393" s="155"/>
      <c r="L393" s="155"/>
      <c r="M393" s="357"/>
      <c r="N393" s="155"/>
      <c r="O393" s="155"/>
      <c r="P393" s="155"/>
      <c r="Q393" s="155"/>
      <c r="R393" s="155"/>
      <c r="AA393" s="97"/>
      <c r="AB393" s="97"/>
      <c r="AC393" s="97"/>
      <c r="AD393" s="97"/>
      <c r="AE393" s="97"/>
      <c r="AF393" s="93"/>
      <c r="AG393" s="93"/>
      <c r="AH393" s="93"/>
      <c r="AI393" s="30"/>
      <c r="AJ393" s="30"/>
      <c r="AK393" s="30"/>
      <c r="AL393" s="30"/>
      <c r="AM393" s="109"/>
      <c r="AN393" s="109" t="s">
        <v>1160</v>
      </c>
      <c r="AO393" s="30"/>
      <c r="AP393" s="112" t="s">
        <v>1161</v>
      </c>
      <c r="AQ393"/>
      <c r="AR393"/>
      <c r="AS393"/>
      <c r="AT393"/>
      <c r="AU393"/>
      <c r="AV393"/>
    </row>
    <row r="394" spans="1:48" ht="23.45" customHeight="1" x14ac:dyDescent="0.2">
      <c r="A394" s="356"/>
      <c r="B394" s="155"/>
      <c r="C394" s="155"/>
      <c r="D394" s="155"/>
      <c r="E394" s="155"/>
      <c r="F394" s="155"/>
      <c r="G394" s="155"/>
      <c r="H394" s="155"/>
      <c r="I394" s="155"/>
      <c r="J394" s="155"/>
      <c r="K394" s="155"/>
      <c r="L394" s="155"/>
      <c r="M394" s="357"/>
      <c r="N394" s="155"/>
      <c r="O394" s="155"/>
      <c r="P394" s="155"/>
      <c r="Q394" s="155"/>
      <c r="R394" s="155"/>
      <c r="AA394" s="97"/>
      <c r="AB394" s="97"/>
      <c r="AC394" s="97"/>
      <c r="AD394" s="97"/>
      <c r="AE394" s="97"/>
      <c r="AF394" s="93"/>
      <c r="AG394" s="93"/>
      <c r="AH394" s="93"/>
      <c r="AI394" s="30"/>
      <c r="AJ394" s="30"/>
      <c r="AK394" s="30"/>
      <c r="AL394" s="30"/>
      <c r="AM394" s="109"/>
      <c r="AN394" s="109" t="s">
        <v>1162</v>
      </c>
      <c r="AO394" s="30"/>
      <c r="AP394" s="112" t="s">
        <v>1163</v>
      </c>
      <c r="AQ394"/>
      <c r="AR394"/>
      <c r="AS394"/>
      <c r="AT394"/>
      <c r="AU394"/>
      <c r="AV394"/>
    </row>
    <row r="395" spans="1:48" ht="23.45" customHeight="1" x14ac:dyDescent="0.2">
      <c r="A395" s="356"/>
      <c r="B395" s="155"/>
      <c r="C395" s="155"/>
      <c r="D395" s="155"/>
      <c r="E395" s="155"/>
      <c r="F395" s="155"/>
      <c r="G395" s="155"/>
      <c r="H395" s="155"/>
      <c r="I395" s="155"/>
      <c r="J395" s="155"/>
      <c r="K395" s="155"/>
      <c r="L395" s="155"/>
      <c r="M395" s="357"/>
      <c r="N395" s="155"/>
      <c r="O395" s="155"/>
      <c r="P395" s="155"/>
      <c r="Q395" s="155"/>
      <c r="R395" s="155"/>
      <c r="AA395" s="97"/>
      <c r="AB395" s="97"/>
      <c r="AC395" s="97"/>
      <c r="AD395" s="97"/>
      <c r="AE395" s="97"/>
      <c r="AF395" s="93"/>
      <c r="AG395" s="93"/>
      <c r="AH395" s="93"/>
      <c r="AI395" s="30"/>
      <c r="AJ395" s="30"/>
      <c r="AK395" s="30"/>
      <c r="AL395" s="30"/>
      <c r="AM395" s="109"/>
      <c r="AN395" s="109" t="s">
        <v>1164</v>
      </c>
      <c r="AO395" s="30"/>
      <c r="AP395" s="112" t="s">
        <v>1165</v>
      </c>
      <c r="AQ395"/>
      <c r="AR395"/>
      <c r="AS395"/>
      <c r="AT395"/>
      <c r="AU395"/>
      <c r="AV395"/>
    </row>
    <row r="396" spans="1:48" ht="23.45" customHeight="1" x14ac:dyDescent="0.2">
      <c r="A396" s="356"/>
      <c r="B396" s="155"/>
      <c r="C396" s="155"/>
      <c r="D396" s="155"/>
      <c r="E396" s="155"/>
      <c r="F396" s="155"/>
      <c r="G396" s="155"/>
      <c r="H396" s="155"/>
      <c r="I396" s="155"/>
      <c r="J396" s="155"/>
      <c r="K396" s="155"/>
      <c r="L396" s="155"/>
      <c r="M396" s="357"/>
      <c r="N396" s="155"/>
      <c r="O396" s="155"/>
      <c r="P396" s="155"/>
      <c r="Q396" s="155"/>
      <c r="R396" s="155"/>
      <c r="AA396" s="97"/>
      <c r="AB396" s="97"/>
      <c r="AC396" s="97"/>
      <c r="AD396" s="97"/>
      <c r="AE396" s="97"/>
      <c r="AF396" s="93"/>
      <c r="AG396" s="93"/>
      <c r="AH396" s="93"/>
      <c r="AI396" s="30"/>
      <c r="AJ396" s="30"/>
      <c r="AK396" s="30"/>
      <c r="AL396" s="30"/>
      <c r="AM396" s="109"/>
      <c r="AN396" s="109" t="s">
        <v>1166</v>
      </c>
      <c r="AO396" s="30"/>
      <c r="AP396" s="112" t="s">
        <v>1167</v>
      </c>
      <c r="AQ396"/>
      <c r="AR396"/>
      <c r="AS396"/>
      <c r="AT396"/>
      <c r="AU396"/>
      <c r="AV396"/>
    </row>
    <row r="397" spans="1:48" ht="23.45" customHeight="1" x14ac:dyDescent="0.2">
      <c r="A397" s="356"/>
      <c r="B397" s="155"/>
      <c r="C397" s="155"/>
      <c r="D397" s="155"/>
      <c r="E397" s="155"/>
      <c r="F397" s="155"/>
      <c r="G397" s="155"/>
      <c r="H397" s="155"/>
      <c r="I397" s="155"/>
      <c r="J397" s="155"/>
      <c r="K397" s="155"/>
      <c r="L397" s="155"/>
      <c r="M397" s="357"/>
      <c r="N397" s="155"/>
      <c r="O397" s="155"/>
      <c r="P397" s="155"/>
      <c r="Q397" s="155"/>
      <c r="R397" s="155"/>
      <c r="AA397" s="97"/>
      <c r="AB397" s="97"/>
      <c r="AC397" s="97"/>
      <c r="AD397" s="97"/>
      <c r="AE397" s="97"/>
      <c r="AF397" s="93"/>
      <c r="AG397" s="93"/>
      <c r="AH397" s="93"/>
      <c r="AI397" s="30"/>
      <c r="AJ397" s="30"/>
      <c r="AK397" s="30"/>
      <c r="AL397" s="30"/>
      <c r="AM397" s="109"/>
      <c r="AN397" s="109" t="s">
        <v>1168</v>
      </c>
      <c r="AO397" s="30"/>
      <c r="AP397" s="112" t="s">
        <v>1169</v>
      </c>
      <c r="AQ397"/>
      <c r="AR397"/>
      <c r="AS397"/>
      <c r="AT397"/>
      <c r="AU397"/>
      <c r="AV397"/>
    </row>
    <row r="398" spans="1:48" ht="23.45" customHeight="1" x14ac:dyDescent="0.2">
      <c r="A398" s="356"/>
      <c r="B398" s="155"/>
      <c r="C398" s="155"/>
      <c r="D398" s="155"/>
      <c r="E398" s="155"/>
      <c r="F398" s="155"/>
      <c r="G398" s="155"/>
      <c r="H398" s="155"/>
      <c r="I398" s="155"/>
      <c r="J398" s="155"/>
      <c r="K398" s="155"/>
      <c r="L398" s="155"/>
      <c r="M398" s="357"/>
      <c r="N398" s="155"/>
      <c r="O398" s="155"/>
      <c r="P398" s="155"/>
      <c r="Q398" s="155"/>
      <c r="R398" s="155"/>
      <c r="AA398" s="97"/>
      <c r="AB398" s="97"/>
      <c r="AC398" s="97"/>
      <c r="AD398" s="97"/>
      <c r="AE398" s="97"/>
      <c r="AF398" s="93"/>
      <c r="AG398" s="93"/>
      <c r="AH398" s="93"/>
      <c r="AI398" s="30"/>
      <c r="AJ398" s="30"/>
      <c r="AK398" s="30"/>
      <c r="AL398" s="30"/>
      <c r="AM398" s="109"/>
      <c r="AN398" s="109" t="s">
        <v>1170</v>
      </c>
      <c r="AO398" s="30"/>
      <c r="AP398" s="112" t="s">
        <v>1171</v>
      </c>
      <c r="AQ398"/>
      <c r="AR398"/>
      <c r="AS398"/>
      <c r="AT398"/>
      <c r="AU398"/>
      <c r="AV398"/>
    </row>
    <row r="399" spans="1:48" ht="23.45" customHeight="1" x14ac:dyDescent="0.2">
      <c r="A399" s="356"/>
      <c r="B399" s="155"/>
      <c r="C399" s="155"/>
      <c r="D399" s="155"/>
      <c r="E399" s="155"/>
      <c r="F399" s="155"/>
      <c r="G399" s="155"/>
      <c r="H399" s="155"/>
      <c r="I399" s="155"/>
      <c r="J399" s="155"/>
      <c r="K399" s="155"/>
      <c r="L399" s="155"/>
      <c r="M399" s="357"/>
      <c r="N399" s="155"/>
      <c r="O399" s="155"/>
      <c r="P399" s="155"/>
      <c r="Q399" s="155"/>
      <c r="R399" s="155"/>
      <c r="AA399" s="97"/>
      <c r="AB399" s="97"/>
      <c r="AC399" s="97"/>
      <c r="AD399" s="97"/>
      <c r="AE399" s="97"/>
      <c r="AF399" s="93"/>
      <c r="AG399" s="93"/>
      <c r="AH399" s="93"/>
      <c r="AI399" s="30"/>
      <c r="AJ399" s="30"/>
      <c r="AK399" s="30"/>
      <c r="AL399" s="30"/>
      <c r="AM399" s="109"/>
      <c r="AN399" s="109" t="s">
        <v>1172</v>
      </c>
      <c r="AO399" s="30"/>
      <c r="AP399" s="112" t="s">
        <v>1173</v>
      </c>
      <c r="AQ399"/>
      <c r="AR399"/>
      <c r="AS399"/>
      <c r="AT399"/>
      <c r="AU399"/>
      <c r="AV399"/>
    </row>
    <row r="400" spans="1:48" ht="23.45" customHeight="1" x14ac:dyDescent="0.2">
      <c r="A400" s="356"/>
      <c r="B400" s="155"/>
      <c r="C400" s="155"/>
      <c r="D400" s="155"/>
      <c r="E400" s="155"/>
      <c r="F400" s="155"/>
      <c r="G400" s="155"/>
      <c r="H400" s="155"/>
      <c r="I400" s="155"/>
      <c r="J400" s="155"/>
      <c r="K400" s="155"/>
      <c r="L400" s="155"/>
      <c r="M400" s="357"/>
      <c r="N400" s="155"/>
      <c r="O400" s="155"/>
      <c r="P400" s="155"/>
      <c r="Q400" s="155"/>
      <c r="R400" s="155"/>
      <c r="AA400" s="97"/>
      <c r="AB400" s="97"/>
      <c r="AC400" s="97"/>
      <c r="AD400" s="97"/>
      <c r="AE400" s="97"/>
      <c r="AF400" s="93"/>
      <c r="AG400" s="93"/>
      <c r="AH400" s="93"/>
      <c r="AI400" s="30"/>
      <c r="AJ400" s="30"/>
      <c r="AK400" s="30"/>
      <c r="AL400" s="30"/>
      <c r="AM400" s="109"/>
      <c r="AN400" s="109" t="s">
        <v>1174</v>
      </c>
      <c r="AO400" s="30"/>
      <c r="AP400" s="112" t="s">
        <v>1175</v>
      </c>
      <c r="AQ400"/>
      <c r="AR400"/>
      <c r="AS400"/>
      <c r="AT400"/>
      <c r="AU400"/>
      <c r="AV400"/>
    </row>
    <row r="401" spans="1:48" ht="23.45" customHeight="1" x14ac:dyDescent="0.2">
      <c r="A401" s="356"/>
      <c r="B401" s="155"/>
      <c r="C401" s="155"/>
      <c r="D401" s="155"/>
      <c r="E401" s="155"/>
      <c r="F401" s="155"/>
      <c r="G401" s="155"/>
      <c r="H401" s="155"/>
      <c r="I401" s="155"/>
      <c r="J401" s="155"/>
      <c r="K401" s="155"/>
      <c r="L401" s="155"/>
      <c r="M401" s="357"/>
      <c r="N401" s="155"/>
      <c r="O401" s="155"/>
      <c r="P401" s="155"/>
      <c r="Q401" s="155"/>
      <c r="R401" s="155"/>
      <c r="AA401" s="97"/>
      <c r="AB401" s="97"/>
      <c r="AC401" s="97"/>
      <c r="AD401" s="97"/>
      <c r="AE401" s="97"/>
      <c r="AF401" s="93"/>
      <c r="AG401" s="93"/>
      <c r="AH401" s="93"/>
      <c r="AI401" s="30"/>
      <c r="AJ401" s="30"/>
      <c r="AK401" s="30"/>
      <c r="AL401" s="30"/>
      <c r="AM401" s="109"/>
      <c r="AN401" s="109" t="s">
        <v>1176</v>
      </c>
      <c r="AO401" s="30"/>
      <c r="AP401" s="112" t="s">
        <v>1177</v>
      </c>
      <c r="AQ401"/>
      <c r="AR401"/>
      <c r="AS401"/>
      <c r="AT401"/>
      <c r="AU401"/>
      <c r="AV401"/>
    </row>
    <row r="402" spans="1:48" ht="23.45" customHeight="1" x14ac:dyDescent="0.2">
      <c r="A402" s="356"/>
      <c r="B402" s="155"/>
      <c r="C402" s="155"/>
      <c r="D402" s="155"/>
      <c r="E402" s="155"/>
      <c r="F402" s="155"/>
      <c r="G402" s="155"/>
      <c r="H402" s="155"/>
      <c r="I402" s="155"/>
      <c r="J402" s="155"/>
      <c r="K402" s="155"/>
      <c r="L402" s="155"/>
      <c r="M402" s="357"/>
      <c r="N402" s="155"/>
      <c r="O402" s="155"/>
      <c r="P402" s="155"/>
      <c r="Q402" s="155"/>
      <c r="R402" s="155"/>
      <c r="AA402" s="97"/>
      <c r="AB402" s="97"/>
      <c r="AC402" s="97"/>
      <c r="AD402" s="97"/>
      <c r="AE402" s="97"/>
      <c r="AF402" s="93"/>
      <c r="AG402" s="93"/>
      <c r="AH402" s="93"/>
      <c r="AI402" s="30"/>
      <c r="AJ402" s="30"/>
      <c r="AK402" s="30"/>
      <c r="AL402" s="30"/>
      <c r="AM402" s="109"/>
      <c r="AN402" s="109" t="s">
        <v>1178</v>
      </c>
      <c r="AO402" s="30"/>
      <c r="AP402" s="112" t="s">
        <v>1179</v>
      </c>
      <c r="AQ402"/>
      <c r="AR402"/>
      <c r="AS402"/>
      <c r="AT402"/>
      <c r="AU402"/>
      <c r="AV402"/>
    </row>
    <row r="403" spans="1:48" ht="23.45" customHeight="1" x14ac:dyDescent="0.2">
      <c r="A403" s="356"/>
      <c r="B403" s="155"/>
      <c r="C403" s="155"/>
      <c r="D403" s="155"/>
      <c r="E403" s="155"/>
      <c r="F403" s="155"/>
      <c r="G403" s="155"/>
      <c r="H403" s="155"/>
      <c r="I403" s="155"/>
      <c r="J403" s="155"/>
      <c r="K403" s="155"/>
      <c r="L403" s="155"/>
      <c r="M403" s="357"/>
      <c r="N403" s="155"/>
      <c r="O403" s="155"/>
      <c r="P403" s="155"/>
      <c r="Q403" s="155"/>
      <c r="R403" s="155"/>
      <c r="AA403" s="97"/>
      <c r="AB403" s="97"/>
      <c r="AC403" s="97"/>
      <c r="AD403" s="97"/>
      <c r="AE403" s="97"/>
      <c r="AF403" s="93"/>
      <c r="AG403" s="93"/>
      <c r="AH403" s="93"/>
      <c r="AI403" s="30"/>
      <c r="AJ403" s="30"/>
      <c r="AK403" s="30"/>
      <c r="AL403" s="30"/>
      <c r="AM403" s="109"/>
      <c r="AN403" s="109" t="s">
        <v>1180</v>
      </c>
      <c r="AO403" s="30"/>
      <c r="AP403" s="112" t="s">
        <v>1181</v>
      </c>
      <c r="AQ403"/>
      <c r="AR403"/>
      <c r="AS403"/>
      <c r="AT403"/>
      <c r="AU403"/>
      <c r="AV403"/>
    </row>
    <row r="404" spans="1:48" ht="23.45" customHeight="1" x14ac:dyDescent="0.2">
      <c r="A404" s="356"/>
      <c r="B404" s="155"/>
      <c r="C404" s="155"/>
      <c r="D404" s="155"/>
      <c r="E404" s="155"/>
      <c r="F404" s="155"/>
      <c r="G404" s="155"/>
      <c r="H404" s="155"/>
      <c r="I404" s="155"/>
      <c r="J404" s="155"/>
      <c r="K404" s="155"/>
      <c r="L404" s="155"/>
      <c r="M404" s="357"/>
      <c r="N404" s="155"/>
      <c r="O404" s="155"/>
      <c r="P404" s="155"/>
      <c r="Q404" s="155"/>
      <c r="R404" s="155"/>
      <c r="AA404" s="97"/>
      <c r="AB404" s="97"/>
      <c r="AC404" s="97"/>
      <c r="AD404" s="97"/>
      <c r="AE404" s="97"/>
      <c r="AF404" s="93"/>
      <c r="AG404" s="93"/>
      <c r="AH404" s="93"/>
      <c r="AI404" s="30"/>
      <c r="AJ404" s="30"/>
      <c r="AK404" s="30"/>
      <c r="AL404" s="30"/>
      <c r="AM404" s="109"/>
      <c r="AN404" s="109" t="s">
        <v>1182</v>
      </c>
      <c r="AO404" s="30"/>
      <c r="AP404" s="112" t="s">
        <v>1183</v>
      </c>
      <c r="AQ404"/>
      <c r="AR404"/>
      <c r="AS404"/>
      <c r="AT404"/>
      <c r="AU404"/>
      <c r="AV404"/>
    </row>
    <row r="405" spans="1:48" ht="23.45" customHeight="1" x14ac:dyDescent="0.2">
      <c r="A405" s="356"/>
      <c r="B405" s="155"/>
      <c r="C405" s="155"/>
      <c r="D405" s="155"/>
      <c r="E405" s="155"/>
      <c r="F405" s="155"/>
      <c r="G405" s="155"/>
      <c r="H405" s="155"/>
      <c r="I405" s="155"/>
      <c r="J405" s="155"/>
      <c r="K405" s="155"/>
      <c r="L405" s="155"/>
      <c r="M405" s="357"/>
      <c r="N405" s="155"/>
      <c r="O405" s="155"/>
      <c r="P405" s="155"/>
      <c r="Q405" s="155"/>
      <c r="R405" s="155"/>
      <c r="AA405" s="97"/>
      <c r="AB405" s="97"/>
      <c r="AC405" s="97"/>
      <c r="AD405" s="97"/>
      <c r="AE405" s="97"/>
      <c r="AF405" s="93"/>
      <c r="AG405" s="93"/>
      <c r="AH405" s="93"/>
      <c r="AI405" s="30"/>
      <c r="AJ405" s="30"/>
      <c r="AK405" s="30"/>
      <c r="AL405" s="30"/>
      <c r="AM405" s="109"/>
      <c r="AN405" s="109" t="s">
        <v>1184</v>
      </c>
      <c r="AO405" s="30"/>
      <c r="AP405" s="112" t="s">
        <v>1185</v>
      </c>
      <c r="AQ405"/>
      <c r="AR405"/>
      <c r="AS405"/>
      <c r="AT405"/>
      <c r="AU405"/>
      <c r="AV405"/>
    </row>
    <row r="406" spans="1:48" ht="23.45" customHeight="1" x14ac:dyDescent="0.2">
      <c r="A406" s="356"/>
      <c r="B406" s="155"/>
      <c r="C406" s="155"/>
      <c r="D406" s="155"/>
      <c r="E406" s="155"/>
      <c r="F406" s="155"/>
      <c r="G406" s="155"/>
      <c r="H406" s="155"/>
      <c r="I406" s="155"/>
      <c r="J406" s="155"/>
      <c r="K406" s="155"/>
      <c r="L406" s="155"/>
      <c r="M406" s="357"/>
      <c r="N406" s="155"/>
      <c r="O406" s="155"/>
      <c r="P406" s="155"/>
      <c r="Q406" s="155"/>
      <c r="R406" s="155"/>
      <c r="AA406" s="97"/>
      <c r="AB406" s="97"/>
      <c r="AC406" s="97"/>
      <c r="AD406" s="97"/>
      <c r="AE406" s="97"/>
      <c r="AF406" s="93"/>
      <c r="AG406" s="93"/>
      <c r="AH406" s="93"/>
      <c r="AI406" s="30"/>
      <c r="AJ406" s="30"/>
      <c r="AK406" s="30"/>
      <c r="AL406" s="30"/>
      <c r="AM406" s="109"/>
      <c r="AN406" s="109" t="s">
        <v>1186</v>
      </c>
      <c r="AO406" s="30"/>
      <c r="AP406" s="112" t="s">
        <v>1187</v>
      </c>
      <c r="AQ406"/>
      <c r="AR406"/>
      <c r="AS406"/>
      <c r="AT406"/>
      <c r="AU406"/>
      <c r="AV406"/>
    </row>
    <row r="407" spans="1:48" ht="23.45" customHeight="1" x14ac:dyDescent="0.2">
      <c r="A407" s="356"/>
      <c r="B407" s="155"/>
      <c r="C407" s="155"/>
      <c r="D407" s="155"/>
      <c r="E407" s="155"/>
      <c r="F407" s="155"/>
      <c r="G407" s="155"/>
      <c r="H407" s="155"/>
      <c r="I407" s="155"/>
      <c r="J407" s="155"/>
      <c r="K407" s="155"/>
      <c r="L407" s="155"/>
      <c r="M407" s="357"/>
      <c r="N407" s="155"/>
      <c r="O407" s="155"/>
      <c r="P407" s="155"/>
      <c r="Q407" s="155"/>
      <c r="R407" s="155"/>
      <c r="AA407" s="97"/>
      <c r="AB407" s="97"/>
      <c r="AC407" s="97"/>
      <c r="AD407" s="97"/>
      <c r="AE407" s="97"/>
      <c r="AF407" s="93"/>
      <c r="AG407" s="93"/>
      <c r="AH407" s="93"/>
      <c r="AI407" s="30"/>
      <c r="AJ407" s="30"/>
      <c r="AK407" s="30"/>
      <c r="AL407" s="30"/>
      <c r="AM407" s="109"/>
      <c r="AN407" s="109" t="s">
        <v>1188</v>
      </c>
      <c r="AO407" s="30"/>
      <c r="AP407" s="112" t="s">
        <v>1189</v>
      </c>
      <c r="AQ407"/>
      <c r="AR407"/>
      <c r="AS407"/>
      <c r="AT407"/>
      <c r="AU407"/>
      <c r="AV407"/>
    </row>
    <row r="408" spans="1:48" ht="23.45" customHeight="1" x14ac:dyDescent="0.2">
      <c r="A408" s="356"/>
      <c r="B408" s="155"/>
      <c r="C408" s="155"/>
      <c r="D408" s="155"/>
      <c r="E408" s="155"/>
      <c r="F408" s="155"/>
      <c r="G408" s="155"/>
      <c r="H408" s="155"/>
      <c r="I408" s="155"/>
      <c r="J408" s="155"/>
      <c r="K408" s="155"/>
      <c r="L408" s="155"/>
      <c r="M408" s="357"/>
      <c r="N408" s="155"/>
      <c r="O408" s="155"/>
      <c r="P408" s="155"/>
      <c r="Q408" s="155"/>
      <c r="R408" s="155"/>
      <c r="AA408" s="97"/>
      <c r="AB408" s="97"/>
      <c r="AC408" s="97"/>
      <c r="AD408" s="97"/>
      <c r="AE408" s="97"/>
      <c r="AF408" s="93"/>
      <c r="AG408" s="93"/>
      <c r="AH408" s="93"/>
      <c r="AI408" s="30"/>
      <c r="AJ408" s="30"/>
      <c r="AK408" s="30"/>
      <c r="AL408" s="30"/>
      <c r="AM408" s="109"/>
      <c r="AN408" s="109" t="s">
        <v>1190</v>
      </c>
      <c r="AO408" s="30"/>
      <c r="AP408" s="112" t="s">
        <v>1191</v>
      </c>
      <c r="AQ408"/>
      <c r="AR408"/>
      <c r="AS408"/>
      <c r="AT408"/>
      <c r="AU408"/>
      <c r="AV408"/>
    </row>
    <row r="409" spans="1:48" ht="23.45" customHeight="1" x14ac:dyDescent="0.2">
      <c r="A409" s="356"/>
      <c r="B409" s="155"/>
      <c r="C409" s="155"/>
      <c r="D409" s="155"/>
      <c r="E409" s="155"/>
      <c r="F409" s="155"/>
      <c r="G409" s="155"/>
      <c r="H409" s="155"/>
      <c r="I409" s="155"/>
      <c r="J409" s="155"/>
      <c r="K409" s="155"/>
      <c r="L409" s="155"/>
      <c r="M409" s="357"/>
      <c r="N409" s="155"/>
      <c r="O409" s="155"/>
      <c r="P409" s="155"/>
      <c r="Q409" s="155"/>
      <c r="R409" s="155"/>
      <c r="AA409" s="97"/>
      <c r="AB409" s="97"/>
      <c r="AC409" s="97"/>
      <c r="AD409" s="97"/>
      <c r="AE409" s="97"/>
      <c r="AF409" s="93"/>
      <c r="AG409" s="93"/>
      <c r="AH409" s="93"/>
      <c r="AI409" s="30"/>
      <c r="AJ409" s="30"/>
      <c r="AK409" s="30"/>
      <c r="AL409" s="30"/>
      <c r="AM409" s="109"/>
      <c r="AN409" s="109" t="s">
        <v>1192</v>
      </c>
      <c r="AO409" s="30"/>
      <c r="AP409" s="112" t="s">
        <v>1193</v>
      </c>
      <c r="AQ409"/>
      <c r="AR409"/>
      <c r="AS409"/>
      <c r="AT409"/>
      <c r="AU409"/>
      <c r="AV409"/>
    </row>
    <row r="410" spans="1:48" ht="23.45" customHeight="1" x14ac:dyDescent="0.2">
      <c r="A410" s="356"/>
      <c r="B410" s="155"/>
      <c r="C410" s="155"/>
      <c r="D410" s="155"/>
      <c r="E410" s="155"/>
      <c r="F410" s="155"/>
      <c r="G410" s="155"/>
      <c r="H410" s="155"/>
      <c r="I410" s="155"/>
      <c r="J410" s="155"/>
      <c r="K410" s="155"/>
      <c r="L410" s="155"/>
      <c r="M410" s="357"/>
      <c r="N410" s="155"/>
      <c r="O410" s="155"/>
      <c r="P410" s="155"/>
      <c r="Q410" s="155"/>
      <c r="R410" s="155"/>
      <c r="AA410" s="97"/>
      <c r="AB410" s="97"/>
      <c r="AC410" s="97"/>
      <c r="AD410" s="97"/>
      <c r="AE410" s="97"/>
      <c r="AF410" s="93"/>
      <c r="AG410" s="93"/>
      <c r="AH410" s="93"/>
      <c r="AI410" s="30"/>
      <c r="AJ410" s="30"/>
      <c r="AK410" s="30"/>
      <c r="AL410" s="30"/>
      <c r="AM410" s="109"/>
      <c r="AN410" s="109" t="s">
        <v>1194</v>
      </c>
      <c r="AO410" s="30"/>
      <c r="AP410" s="112" t="s">
        <v>1195</v>
      </c>
      <c r="AQ410"/>
      <c r="AR410"/>
      <c r="AS410"/>
      <c r="AT410"/>
      <c r="AU410"/>
      <c r="AV410"/>
    </row>
    <row r="411" spans="1:48" ht="23.45" customHeight="1" x14ac:dyDescent="0.2">
      <c r="A411" s="356"/>
      <c r="B411" s="155"/>
      <c r="C411" s="155"/>
      <c r="D411" s="155"/>
      <c r="E411" s="155"/>
      <c r="F411" s="155"/>
      <c r="G411" s="155"/>
      <c r="H411" s="155"/>
      <c r="I411" s="155"/>
      <c r="J411" s="155"/>
      <c r="K411" s="155"/>
      <c r="L411" s="155"/>
      <c r="M411" s="357"/>
      <c r="N411" s="155"/>
      <c r="O411" s="155"/>
      <c r="P411" s="155"/>
      <c r="Q411" s="155"/>
      <c r="R411" s="155"/>
      <c r="AA411" s="97"/>
      <c r="AB411" s="97"/>
      <c r="AC411" s="97"/>
      <c r="AD411" s="97"/>
      <c r="AE411" s="97"/>
      <c r="AF411" s="93"/>
      <c r="AG411" s="93"/>
      <c r="AH411" s="93"/>
      <c r="AI411" s="30"/>
      <c r="AJ411" s="30"/>
      <c r="AK411" s="30"/>
      <c r="AL411" s="30"/>
      <c r="AM411" s="109"/>
      <c r="AN411" s="109" t="s">
        <v>1196</v>
      </c>
      <c r="AO411" s="30"/>
      <c r="AP411" s="112" t="s">
        <v>1197</v>
      </c>
      <c r="AQ411"/>
      <c r="AR411"/>
      <c r="AS411"/>
      <c r="AT411"/>
      <c r="AU411"/>
      <c r="AV411"/>
    </row>
    <row r="412" spans="1:48" ht="23.45" customHeight="1" x14ac:dyDescent="0.2">
      <c r="A412" s="356"/>
      <c r="B412" s="155"/>
      <c r="C412" s="155"/>
      <c r="D412" s="155"/>
      <c r="E412" s="155"/>
      <c r="F412" s="155"/>
      <c r="G412" s="155"/>
      <c r="H412" s="155"/>
      <c r="I412" s="155"/>
      <c r="J412" s="155"/>
      <c r="K412" s="155"/>
      <c r="L412" s="155"/>
      <c r="M412" s="357"/>
      <c r="N412" s="155"/>
      <c r="O412" s="155"/>
      <c r="P412" s="155"/>
      <c r="Q412" s="155"/>
      <c r="R412" s="155"/>
      <c r="AA412" s="97"/>
      <c r="AB412" s="97"/>
      <c r="AC412" s="97"/>
      <c r="AD412" s="97"/>
      <c r="AE412" s="97"/>
      <c r="AF412" s="93"/>
      <c r="AG412" s="93"/>
      <c r="AH412" s="93"/>
      <c r="AI412" s="30"/>
      <c r="AJ412" s="30"/>
      <c r="AK412" s="30"/>
      <c r="AL412" s="30"/>
      <c r="AM412" s="109"/>
      <c r="AN412" s="109" t="s">
        <v>1198</v>
      </c>
      <c r="AO412" s="30"/>
      <c r="AP412" s="112" t="s">
        <v>1199</v>
      </c>
      <c r="AQ412"/>
      <c r="AR412"/>
      <c r="AS412"/>
      <c r="AT412"/>
      <c r="AU412"/>
      <c r="AV412"/>
    </row>
    <row r="413" spans="1:48" ht="23.45" customHeight="1" x14ac:dyDescent="0.2">
      <c r="A413" s="356"/>
      <c r="B413" s="155"/>
      <c r="C413" s="155"/>
      <c r="D413" s="155"/>
      <c r="E413" s="155"/>
      <c r="F413" s="155"/>
      <c r="G413" s="155"/>
      <c r="H413" s="155"/>
      <c r="I413" s="155"/>
      <c r="J413" s="155"/>
      <c r="K413" s="155"/>
      <c r="L413" s="155"/>
      <c r="M413" s="357"/>
      <c r="N413" s="155"/>
      <c r="O413" s="155"/>
      <c r="P413" s="155"/>
      <c r="Q413" s="155"/>
      <c r="R413" s="155"/>
      <c r="AA413" s="97"/>
      <c r="AB413" s="97"/>
      <c r="AC413" s="97"/>
      <c r="AD413" s="97"/>
      <c r="AE413" s="97"/>
      <c r="AF413" s="93"/>
      <c r="AG413" s="93"/>
      <c r="AH413" s="93"/>
      <c r="AI413" s="30"/>
      <c r="AJ413" s="30"/>
      <c r="AK413" s="30"/>
      <c r="AL413" s="30"/>
      <c r="AM413" s="109"/>
      <c r="AN413" s="109" t="s">
        <v>1200</v>
      </c>
      <c r="AO413" s="30"/>
      <c r="AP413" s="112" t="s">
        <v>1201</v>
      </c>
      <c r="AQ413"/>
      <c r="AR413"/>
      <c r="AS413"/>
      <c r="AT413"/>
      <c r="AU413"/>
      <c r="AV413"/>
    </row>
    <row r="414" spans="1:48" ht="23.45" customHeight="1" x14ac:dyDescent="0.2">
      <c r="A414" s="356"/>
      <c r="B414" s="155"/>
      <c r="C414" s="155"/>
      <c r="D414" s="155"/>
      <c r="E414" s="155"/>
      <c r="F414" s="155"/>
      <c r="G414" s="155"/>
      <c r="H414" s="155"/>
      <c r="I414" s="155"/>
      <c r="J414" s="155"/>
      <c r="K414" s="155"/>
      <c r="L414" s="155"/>
      <c r="M414" s="357"/>
      <c r="N414" s="155"/>
      <c r="O414" s="155"/>
      <c r="P414" s="155"/>
      <c r="Q414" s="155"/>
      <c r="R414" s="155"/>
      <c r="AA414" s="97"/>
      <c r="AB414" s="97"/>
      <c r="AC414" s="97"/>
      <c r="AD414" s="97"/>
      <c r="AE414" s="97"/>
      <c r="AF414" s="93"/>
      <c r="AG414" s="93"/>
      <c r="AH414" s="93"/>
      <c r="AI414" s="30"/>
      <c r="AJ414" s="30"/>
      <c r="AK414" s="30"/>
      <c r="AL414" s="30"/>
      <c r="AM414" s="109"/>
      <c r="AN414" s="109" t="s">
        <v>1202</v>
      </c>
      <c r="AO414" s="30"/>
      <c r="AP414" s="112" t="s">
        <v>1203</v>
      </c>
      <c r="AQ414"/>
      <c r="AR414"/>
      <c r="AS414"/>
      <c r="AT414"/>
      <c r="AU414"/>
      <c r="AV414"/>
    </row>
    <row r="415" spans="1:48" ht="23.45" customHeight="1" x14ac:dyDescent="0.2">
      <c r="A415" s="356"/>
      <c r="B415" s="155"/>
      <c r="C415" s="155"/>
      <c r="D415" s="155"/>
      <c r="E415" s="155"/>
      <c r="F415" s="155"/>
      <c r="G415" s="155"/>
      <c r="H415" s="155"/>
      <c r="I415" s="155"/>
      <c r="J415" s="155"/>
      <c r="K415" s="155"/>
      <c r="L415" s="155"/>
      <c r="M415" s="357"/>
      <c r="N415" s="155"/>
      <c r="O415" s="155"/>
      <c r="P415" s="155"/>
      <c r="Q415" s="155"/>
      <c r="R415" s="155"/>
      <c r="AA415" s="97"/>
      <c r="AB415" s="97"/>
      <c r="AC415" s="97"/>
      <c r="AD415" s="97"/>
      <c r="AE415" s="97"/>
      <c r="AF415" s="93"/>
      <c r="AG415" s="93"/>
      <c r="AH415" s="93"/>
      <c r="AI415" s="30"/>
      <c r="AJ415" s="30"/>
      <c r="AK415" s="30"/>
      <c r="AL415" s="30"/>
      <c r="AM415" s="109"/>
      <c r="AN415" s="109" t="s">
        <v>1204</v>
      </c>
      <c r="AO415" s="30"/>
      <c r="AP415" s="112" t="s">
        <v>1205</v>
      </c>
      <c r="AQ415"/>
      <c r="AR415"/>
      <c r="AS415"/>
      <c r="AT415"/>
      <c r="AU415"/>
      <c r="AV415"/>
    </row>
    <row r="416" spans="1:48" ht="23.45" customHeight="1" x14ac:dyDescent="0.2">
      <c r="A416" s="356"/>
      <c r="B416" s="155"/>
      <c r="C416" s="155"/>
      <c r="D416" s="155"/>
      <c r="E416" s="155"/>
      <c r="F416" s="155"/>
      <c r="G416" s="155"/>
      <c r="H416" s="155"/>
      <c r="I416" s="155"/>
      <c r="J416" s="155"/>
      <c r="K416" s="155"/>
      <c r="L416" s="155"/>
      <c r="M416" s="357"/>
      <c r="N416" s="155"/>
      <c r="O416" s="155"/>
      <c r="P416" s="155"/>
      <c r="Q416" s="155"/>
      <c r="R416" s="155"/>
      <c r="AA416" s="97"/>
      <c r="AB416" s="97"/>
      <c r="AC416" s="97"/>
      <c r="AD416" s="97"/>
      <c r="AE416" s="97"/>
      <c r="AF416" s="93"/>
      <c r="AG416" s="93"/>
      <c r="AH416" s="93"/>
      <c r="AI416" s="30"/>
      <c r="AJ416" s="30"/>
      <c r="AK416" s="30"/>
      <c r="AL416" s="30"/>
      <c r="AM416" s="109"/>
      <c r="AN416" s="109" t="s">
        <v>1206</v>
      </c>
      <c r="AO416" s="30"/>
      <c r="AP416" s="112" t="s">
        <v>1207</v>
      </c>
      <c r="AQ416"/>
      <c r="AR416"/>
      <c r="AS416"/>
      <c r="AT416"/>
      <c r="AU416"/>
      <c r="AV416"/>
    </row>
    <row r="417" spans="1:48" ht="23.45" customHeight="1" x14ac:dyDescent="0.2">
      <c r="A417" s="356"/>
      <c r="B417" s="155"/>
      <c r="C417" s="155"/>
      <c r="D417" s="155"/>
      <c r="E417" s="155"/>
      <c r="F417" s="155"/>
      <c r="G417" s="155"/>
      <c r="H417" s="155"/>
      <c r="I417" s="155"/>
      <c r="J417" s="155"/>
      <c r="K417" s="155"/>
      <c r="L417" s="155"/>
      <c r="M417" s="357"/>
      <c r="N417" s="155"/>
      <c r="O417" s="155"/>
      <c r="P417" s="155"/>
      <c r="Q417" s="155"/>
      <c r="R417" s="155"/>
      <c r="AA417" s="97"/>
      <c r="AB417" s="97"/>
      <c r="AC417" s="97"/>
      <c r="AD417" s="97"/>
      <c r="AE417" s="97"/>
      <c r="AF417" s="93"/>
      <c r="AG417" s="93"/>
      <c r="AH417" s="93"/>
      <c r="AI417" s="30"/>
      <c r="AJ417" s="30"/>
      <c r="AK417" s="30"/>
      <c r="AL417" s="30"/>
      <c r="AM417" s="109"/>
      <c r="AN417" s="109" t="s">
        <v>1208</v>
      </c>
      <c r="AO417" s="30"/>
      <c r="AP417" s="112" t="s">
        <v>1209</v>
      </c>
      <c r="AQ417"/>
      <c r="AR417"/>
      <c r="AS417"/>
      <c r="AT417"/>
      <c r="AU417"/>
      <c r="AV417"/>
    </row>
    <row r="418" spans="1:48" ht="23.45" customHeight="1" x14ac:dyDescent="0.2">
      <c r="A418" s="356"/>
      <c r="B418" s="155"/>
      <c r="C418" s="155"/>
      <c r="D418" s="155"/>
      <c r="E418" s="155"/>
      <c r="F418" s="155"/>
      <c r="G418" s="155"/>
      <c r="H418" s="155"/>
      <c r="I418" s="155"/>
      <c r="J418" s="155"/>
      <c r="K418" s="155"/>
      <c r="L418" s="155"/>
      <c r="M418" s="357"/>
      <c r="N418" s="155"/>
      <c r="O418" s="155"/>
      <c r="P418" s="155"/>
      <c r="Q418" s="155"/>
      <c r="R418" s="155"/>
      <c r="AA418" s="97"/>
      <c r="AB418" s="97"/>
      <c r="AC418" s="97"/>
      <c r="AD418" s="97"/>
      <c r="AE418" s="97"/>
      <c r="AF418" s="93"/>
      <c r="AG418" s="93"/>
      <c r="AH418" s="93"/>
      <c r="AI418" s="30"/>
      <c r="AJ418" s="30"/>
      <c r="AK418" s="30"/>
      <c r="AL418" s="30"/>
      <c r="AM418" s="109"/>
      <c r="AN418" s="109" t="s">
        <v>1210</v>
      </c>
      <c r="AO418" s="30"/>
      <c r="AP418" s="112" t="s">
        <v>1211</v>
      </c>
      <c r="AQ418"/>
      <c r="AR418"/>
      <c r="AS418"/>
      <c r="AT418"/>
      <c r="AU418"/>
      <c r="AV418"/>
    </row>
    <row r="419" spans="1:48" ht="23.45" customHeight="1" x14ac:dyDescent="0.2">
      <c r="A419" s="356"/>
      <c r="B419" s="155"/>
      <c r="C419" s="155"/>
      <c r="D419" s="155"/>
      <c r="E419" s="155"/>
      <c r="F419" s="155"/>
      <c r="G419" s="155"/>
      <c r="H419" s="155"/>
      <c r="I419" s="155"/>
      <c r="J419" s="155"/>
      <c r="K419" s="155"/>
      <c r="L419" s="155"/>
      <c r="M419" s="357"/>
      <c r="N419" s="155"/>
      <c r="O419" s="155"/>
      <c r="P419" s="155"/>
      <c r="Q419" s="155"/>
      <c r="R419" s="155"/>
      <c r="AA419" s="97"/>
      <c r="AB419" s="97"/>
      <c r="AC419" s="97"/>
      <c r="AD419" s="97"/>
      <c r="AE419" s="97"/>
      <c r="AF419" s="93"/>
      <c r="AG419" s="93"/>
      <c r="AH419" s="93"/>
      <c r="AI419" s="30"/>
      <c r="AJ419" s="30"/>
      <c r="AK419" s="30"/>
      <c r="AL419" s="30"/>
      <c r="AM419" s="109"/>
      <c r="AN419" s="109" t="s">
        <v>1212</v>
      </c>
      <c r="AO419" s="30"/>
      <c r="AP419" s="112" t="s">
        <v>1213</v>
      </c>
      <c r="AQ419"/>
      <c r="AR419"/>
      <c r="AS419"/>
      <c r="AT419"/>
      <c r="AU419"/>
      <c r="AV419"/>
    </row>
    <row r="420" spans="1:48" ht="23.45" customHeight="1" x14ac:dyDescent="0.2">
      <c r="A420" s="356"/>
      <c r="B420" s="155"/>
      <c r="C420" s="155"/>
      <c r="D420" s="155"/>
      <c r="E420" s="155"/>
      <c r="F420" s="155"/>
      <c r="G420" s="155"/>
      <c r="H420" s="155"/>
      <c r="I420" s="155"/>
      <c r="J420" s="155"/>
      <c r="K420" s="155"/>
      <c r="L420" s="155"/>
      <c r="M420" s="357"/>
      <c r="N420" s="155"/>
      <c r="O420" s="155"/>
      <c r="P420" s="155"/>
      <c r="Q420" s="155"/>
      <c r="R420" s="155"/>
      <c r="AA420" s="97"/>
      <c r="AB420" s="97"/>
      <c r="AC420" s="97"/>
      <c r="AD420" s="97"/>
      <c r="AE420" s="97"/>
      <c r="AF420" s="93"/>
      <c r="AG420" s="93"/>
      <c r="AH420" s="93"/>
      <c r="AI420" s="30"/>
      <c r="AJ420" s="30"/>
      <c r="AK420" s="30"/>
      <c r="AL420" s="30"/>
      <c r="AM420" s="109"/>
      <c r="AN420" s="109" t="s">
        <v>1214</v>
      </c>
      <c r="AO420" s="30"/>
      <c r="AP420" s="112" t="s">
        <v>1215</v>
      </c>
      <c r="AQ420"/>
      <c r="AR420"/>
      <c r="AS420"/>
      <c r="AT420"/>
      <c r="AU420"/>
      <c r="AV420"/>
    </row>
    <row r="421" spans="1:48" ht="23.45" customHeight="1" x14ac:dyDescent="0.2">
      <c r="A421" s="356"/>
      <c r="B421" s="155"/>
      <c r="C421" s="155"/>
      <c r="D421" s="155"/>
      <c r="E421" s="155"/>
      <c r="F421" s="155"/>
      <c r="G421" s="155"/>
      <c r="H421" s="155"/>
      <c r="I421" s="155"/>
      <c r="J421" s="155"/>
      <c r="K421" s="155"/>
      <c r="L421" s="155"/>
      <c r="M421" s="357"/>
      <c r="N421" s="155"/>
      <c r="O421" s="155"/>
      <c r="P421" s="155"/>
      <c r="Q421" s="155"/>
      <c r="R421" s="155"/>
      <c r="AA421" s="97"/>
      <c r="AB421" s="97"/>
      <c r="AC421" s="97"/>
      <c r="AD421" s="97"/>
      <c r="AE421" s="97"/>
      <c r="AF421" s="93"/>
      <c r="AG421" s="93"/>
      <c r="AH421" s="93"/>
      <c r="AI421" s="30"/>
      <c r="AJ421" s="30"/>
      <c r="AK421" s="30"/>
      <c r="AL421" s="30"/>
      <c r="AM421" s="109"/>
      <c r="AN421" s="109" t="s">
        <v>1216</v>
      </c>
      <c r="AO421" s="30"/>
      <c r="AP421" s="112" t="s">
        <v>1217</v>
      </c>
      <c r="AQ421"/>
      <c r="AR421"/>
      <c r="AS421"/>
      <c r="AT421"/>
      <c r="AU421"/>
      <c r="AV421"/>
    </row>
    <row r="422" spans="1:48" ht="23.45" customHeight="1" x14ac:dyDescent="0.2">
      <c r="A422" s="356"/>
      <c r="B422" s="155"/>
      <c r="C422" s="155"/>
      <c r="D422" s="155"/>
      <c r="E422" s="155"/>
      <c r="F422" s="155"/>
      <c r="G422" s="155"/>
      <c r="H422" s="155"/>
      <c r="I422" s="155"/>
      <c r="J422" s="155"/>
      <c r="K422" s="155"/>
      <c r="L422" s="155"/>
      <c r="M422" s="357"/>
      <c r="N422" s="155"/>
      <c r="O422" s="155"/>
      <c r="P422" s="155"/>
      <c r="Q422" s="155"/>
      <c r="R422" s="155"/>
      <c r="AA422" s="97"/>
      <c r="AB422" s="97"/>
      <c r="AC422" s="97"/>
      <c r="AD422" s="97"/>
      <c r="AE422" s="97"/>
      <c r="AF422" s="93"/>
      <c r="AG422" s="93"/>
      <c r="AH422" s="93"/>
      <c r="AI422" s="30"/>
      <c r="AJ422" s="30"/>
      <c r="AK422" s="30"/>
      <c r="AL422" s="30"/>
      <c r="AM422" s="109"/>
      <c r="AN422" s="109" t="s">
        <v>1218</v>
      </c>
      <c r="AO422" s="30"/>
      <c r="AP422" s="112" t="s">
        <v>1219</v>
      </c>
      <c r="AQ422"/>
      <c r="AR422"/>
      <c r="AS422"/>
      <c r="AT422"/>
      <c r="AU422"/>
      <c r="AV422"/>
    </row>
    <row r="423" spans="1:48" ht="23.45" customHeight="1" x14ac:dyDescent="0.2">
      <c r="A423" s="356"/>
      <c r="B423" s="155"/>
      <c r="C423" s="155"/>
      <c r="D423" s="155"/>
      <c r="E423" s="155"/>
      <c r="F423" s="155"/>
      <c r="G423" s="155"/>
      <c r="H423" s="155"/>
      <c r="I423" s="155"/>
      <c r="J423" s="155"/>
      <c r="K423" s="155"/>
      <c r="L423" s="155"/>
      <c r="M423" s="357"/>
      <c r="N423" s="155"/>
      <c r="O423" s="155"/>
      <c r="P423" s="155"/>
      <c r="Q423" s="155"/>
      <c r="R423" s="155"/>
      <c r="AA423" s="97"/>
      <c r="AB423" s="97"/>
      <c r="AC423" s="97"/>
      <c r="AD423" s="97"/>
      <c r="AE423" s="97"/>
      <c r="AF423" s="93"/>
      <c r="AG423" s="93"/>
      <c r="AH423" s="93"/>
      <c r="AI423" s="30"/>
      <c r="AJ423" s="30"/>
      <c r="AK423" s="30"/>
      <c r="AL423" s="30"/>
      <c r="AM423" s="109"/>
      <c r="AN423" s="109" t="s">
        <v>1220</v>
      </c>
      <c r="AO423" s="30"/>
      <c r="AP423" s="112" t="s">
        <v>1221</v>
      </c>
      <c r="AQ423"/>
      <c r="AR423"/>
      <c r="AS423"/>
      <c r="AT423"/>
      <c r="AU423"/>
      <c r="AV423"/>
    </row>
    <row r="424" spans="1:48" ht="23.45" customHeight="1" x14ac:dyDescent="0.2">
      <c r="A424" s="356"/>
      <c r="B424" s="155"/>
      <c r="C424" s="155"/>
      <c r="D424" s="155"/>
      <c r="E424" s="155"/>
      <c r="F424" s="155"/>
      <c r="G424" s="155"/>
      <c r="H424" s="155"/>
      <c r="I424" s="155"/>
      <c r="J424" s="155"/>
      <c r="K424" s="155"/>
      <c r="L424" s="155"/>
      <c r="M424" s="357"/>
      <c r="N424" s="155"/>
      <c r="O424" s="155"/>
      <c r="P424" s="155"/>
      <c r="Q424" s="155"/>
      <c r="R424" s="155"/>
      <c r="AA424" s="97"/>
      <c r="AB424" s="97"/>
      <c r="AC424" s="97"/>
      <c r="AD424" s="97"/>
      <c r="AE424" s="97"/>
      <c r="AF424" s="93"/>
      <c r="AG424" s="93"/>
      <c r="AH424" s="93"/>
      <c r="AI424" s="30"/>
      <c r="AJ424" s="30"/>
      <c r="AK424" s="30"/>
      <c r="AL424" s="30"/>
      <c r="AM424" s="109"/>
      <c r="AN424" s="109" t="s">
        <v>1222</v>
      </c>
      <c r="AO424" s="30"/>
      <c r="AP424" s="112" t="s">
        <v>1223</v>
      </c>
      <c r="AQ424"/>
      <c r="AR424"/>
      <c r="AS424"/>
      <c r="AT424"/>
      <c r="AU424"/>
      <c r="AV424"/>
    </row>
    <row r="425" spans="1:48" ht="23.45" customHeight="1" x14ac:dyDescent="0.2">
      <c r="A425" s="356"/>
      <c r="B425" s="155"/>
      <c r="C425" s="155"/>
      <c r="D425" s="155"/>
      <c r="E425" s="155"/>
      <c r="F425" s="155"/>
      <c r="G425" s="155"/>
      <c r="H425" s="155"/>
      <c r="I425" s="155"/>
      <c r="J425" s="155"/>
      <c r="K425" s="155"/>
      <c r="L425" s="155"/>
      <c r="M425" s="357"/>
      <c r="N425" s="155"/>
      <c r="O425" s="155"/>
      <c r="P425" s="155"/>
      <c r="Q425" s="155"/>
      <c r="R425" s="155"/>
      <c r="AA425" s="97"/>
      <c r="AB425" s="97"/>
      <c r="AC425" s="97"/>
      <c r="AD425" s="97"/>
      <c r="AE425" s="97"/>
      <c r="AF425" s="93"/>
      <c r="AG425" s="93"/>
      <c r="AH425" s="93"/>
      <c r="AI425" s="30"/>
      <c r="AJ425" s="30"/>
      <c r="AK425" s="30"/>
      <c r="AL425" s="30"/>
      <c r="AM425" s="109"/>
      <c r="AN425" s="109" t="s">
        <v>1224</v>
      </c>
      <c r="AO425" s="30"/>
      <c r="AP425" s="112" t="s">
        <v>1225</v>
      </c>
      <c r="AQ425"/>
      <c r="AR425"/>
      <c r="AS425"/>
      <c r="AT425"/>
      <c r="AU425"/>
      <c r="AV425"/>
    </row>
    <row r="426" spans="1:48" ht="23.45" customHeight="1" x14ac:dyDescent="0.2">
      <c r="A426" s="356"/>
      <c r="B426" s="155"/>
      <c r="C426" s="155"/>
      <c r="D426" s="155"/>
      <c r="E426" s="155"/>
      <c r="F426" s="155"/>
      <c r="G426" s="155"/>
      <c r="H426" s="155"/>
      <c r="I426" s="155"/>
      <c r="J426" s="155"/>
      <c r="K426" s="155"/>
      <c r="L426" s="155"/>
      <c r="M426" s="357"/>
      <c r="N426" s="155"/>
      <c r="O426" s="155"/>
      <c r="P426" s="155"/>
      <c r="Q426" s="155"/>
      <c r="R426" s="155"/>
      <c r="AA426" s="97"/>
      <c r="AB426" s="97"/>
      <c r="AC426" s="97"/>
      <c r="AD426" s="97"/>
      <c r="AE426" s="97"/>
      <c r="AF426" s="93"/>
      <c r="AG426" s="93"/>
      <c r="AH426" s="93"/>
      <c r="AI426" s="30"/>
      <c r="AJ426" s="30"/>
      <c r="AK426" s="30"/>
      <c r="AL426" s="30"/>
      <c r="AM426" s="109"/>
      <c r="AN426" s="109" t="s">
        <v>1226</v>
      </c>
      <c r="AO426" s="30"/>
      <c r="AP426" s="112" t="s">
        <v>1227</v>
      </c>
      <c r="AQ426"/>
      <c r="AR426"/>
      <c r="AS426"/>
      <c r="AT426"/>
      <c r="AU426"/>
      <c r="AV426"/>
    </row>
    <row r="427" spans="1:48" ht="23.45" customHeight="1" x14ac:dyDescent="0.2">
      <c r="A427" s="356"/>
      <c r="B427" s="155"/>
      <c r="C427" s="155"/>
      <c r="D427" s="155"/>
      <c r="E427" s="155"/>
      <c r="F427" s="155"/>
      <c r="G427" s="155"/>
      <c r="H427" s="155"/>
      <c r="I427" s="155"/>
      <c r="J427" s="155"/>
      <c r="K427" s="155"/>
      <c r="L427" s="155"/>
      <c r="M427" s="357"/>
      <c r="N427" s="155"/>
      <c r="O427" s="155"/>
      <c r="P427" s="155"/>
      <c r="Q427" s="155"/>
      <c r="R427" s="155"/>
      <c r="AA427" s="97"/>
      <c r="AB427" s="97"/>
      <c r="AC427" s="97"/>
      <c r="AD427" s="97"/>
      <c r="AE427" s="97"/>
      <c r="AF427" s="93"/>
      <c r="AG427" s="93"/>
      <c r="AH427" s="93"/>
      <c r="AI427" s="30"/>
      <c r="AJ427" s="30"/>
      <c r="AK427" s="30"/>
      <c r="AL427" s="30"/>
      <c r="AM427" s="109"/>
      <c r="AN427" s="109" t="s">
        <v>1228</v>
      </c>
      <c r="AO427" s="30"/>
      <c r="AP427" s="112" t="s">
        <v>1229</v>
      </c>
      <c r="AQ427"/>
      <c r="AR427"/>
      <c r="AS427"/>
      <c r="AT427"/>
      <c r="AU427"/>
      <c r="AV427"/>
    </row>
    <row r="428" spans="1:48" ht="23.45" customHeight="1" x14ac:dyDescent="0.2">
      <c r="A428" s="356"/>
      <c r="B428" s="155"/>
      <c r="C428" s="155"/>
      <c r="D428" s="155"/>
      <c r="E428" s="155"/>
      <c r="F428" s="155"/>
      <c r="G428" s="155"/>
      <c r="H428" s="155"/>
      <c r="I428" s="155"/>
      <c r="J428" s="155"/>
      <c r="K428" s="155"/>
      <c r="L428" s="155"/>
      <c r="M428" s="357"/>
      <c r="N428" s="155"/>
      <c r="O428" s="155"/>
      <c r="P428" s="155"/>
      <c r="Q428" s="155"/>
      <c r="R428" s="155"/>
      <c r="AA428" s="97"/>
      <c r="AB428" s="97"/>
      <c r="AC428" s="97"/>
      <c r="AD428" s="97"/>
      <c r="AE428" s="97"/>
      <c r="AF428" s="93"/>
      <c r="AG428" s="93"/>
      <c r="AH428" s="93"/>
      <c r="AI428" s="30"/>
      <c r="AJ428" s="30"/>
      <c r="AK428" s="30"/>
      <c r="AL428" s="30"/>
      <c r="AM428" s="109"/>
      <c r="AN428" s="109" t="s">
        <v>1230</v>
      </c>
      <c r="AO428" s="30"/>
      <c r="AP428" s="112" t="s">
        <v>1231</v>
      </c>
      <c r="AQ428"/>
      <c r="AR428"/>
      <c r="AS428"/>
      <c r="AT428"/>
      <c r="AU428"/>
      <c r="AV428"/>
    </row>
    <row r="429" spans="1:48" ht="23.45" customHeight="1" x14ac:dyDescent="0.2">
      <c r="A429" s="356"/>
      <c r="B429" s="155"/>
      <c r="C429" s="155"/>
      <c r="D429" s="155"/>
      <c r="E429" s="155"/>
      <c r="F429" s="155"/>
      <c r="G429" s="155"/>
      <c r="H429" s="155"/>
      <c r="I429" s="155"/>
      <c r="J429" s="155"/>
      <c r="K429" s="155"/>
      <c r="L429" s="155"/>
      <c r="M429" s="357"/>
      <c r="N429" s="155"/>
      <c r="O429" s="155"/>
      <c r="P429" s="155"/>
      <c r="Q429" s="155"/>
      <c r="R429" s="155"/>
      <c r="AA429" s="97"/>
      <c r="AB429" s="97"/>
      <c r="AC429" s="97"/>
      <c r="AD429" s="97"/>
      <c r="AE429" s="97"/>
      <c r="AF429" s="93"/>
      <c r="AG429" s="93"/>
      <c r="AH429" s="93"/>
      <c r="AI429" s="30"/>
      <c r="AJ429" s="30"/>
      <c r="AK429" s="30"/>
      <c r="AL429" s="30"/>
      <c r="AM429" s="109"/>
      <c r="AN429" s="109" t="s">
        <v>1232</v>
      </c>
      <c r="AO429" s="30"/>
      <c r="AP429" s="112" t="s">
        <v>1233</v>
      </c>
      <c r="AQ429"/>
      <c r="AR429"/>
      <c r="AS429"/>
      <c r="AT429"/>
      <c r="AU429"/>
      <c r="AV429"/>
    </row>
    <row r="430" spans="1:48" ht="23.45" customHeight="1" x14ac:dyDescent="0.2">
      <c r="A430" s="356"/>
      <c r="B430" s="155"/>
      <c r="C430" s="155"/>
      <c r="D430" s="155"/>
      <c r="E430" s="155"/>
      <c r="F430" s="155"/>
      <c r="G430" s="155"/>
      <c r="H430" s="155"/>
      <c r="I430" s="155"/>
      <c r="J430" s="155"/>
      <c r="K430" s="155"/>
      <c r="L430" s="155"/>
      <c r="M430" s="357"/>
      <c r="N430" s="155"/>
      <c r="O430" s="155"/>
      <c r="P430" s="155"/>
      <c r="Q430" s="155"/>
      <c r="R430" s="155"/>
      <c r="AA430" s="97"/>
      <c r="AB430" s="97"/>
      <c r="AC430" s="97"/>
      <c r="AD430" s="97"/>
      <c r="AE430" s="97"/>
      <c r="AF430" s="93"/>
      <c r="AG430" s="93"/>
      <c r="AH430" s="93"/>
      <c r="AI430" s="30"/>
      <c r="AJ430" s="30"/>
      <c r="AK430" s="30"/>
      <c r="AL430" s="30"/>
      <c r="AM430" s="109"/>
      <c r="AN430" s="109" t="s">
        <v>1234</v>
      </c>
      <c r="AO430" s="30"/>
      <c r="AP430" s="112" t="s">
        <v>1235</v>
      </c>
      <c r="AQ430"/>
      <c r="AR430"/>
      <c r="AS430"/>
      <c r="AT430"/>
      <c r="AU430"/>
      <c r="AV430"/>
    </row>
    <row r="431" spans="1:48" ht="23.45" customHeight="1" x14ac:dyDescent="0.2">
      <c r="A431" s="356"/>
      <c r="B431" s="155"/>
      <c r="C431" s="155"/>
      <c r="D431" s="155"/>
      <c r="E431" s="155"/>
      <c r="F431" s="155"/>
      <c r="G431" s="155"/>
      <c r="H431" s="155"/>
      <c r="I431" s="155"/>
      <c r="J431" s="155"/>
      <c r="K431" s="155"/>
      <c r="L431" s="155"/>
      <c r="M431" s="357"/>
      <c r="N431" s="155"/>
      <c r="O431" s="155"/>
      <c r="P431" s="155"/>
      <c r="Q431" s="155"/>
      <c r="R431" s="155"/>
      <c r="AA431" s="97"/>
      <c r="AB431" s="97"/>
      <c r="AC431" s="97"/>
      <c r="AD431" s="97"/>
      <c r="AE431" s="97"/>
      <c r="AF431" s="93"/>
      <c r="AG431" s="93"/>
      <c r="AH431" s="93"/>
      <c r="AI431" s="30"/>
      <c r="AJ431" s="30"/>
      <c r="AK431" s="30"/>
      <c r="AL431" s="30"/>
      <c r="AM431" s="109"/>
      <c r="AN431" s="109" t="s">
        <v>1236</v>
      </c>
      <c r="AO431" s="30"/>
      <c r="AP431" s="112" t="s">
        <v>1237</v>
      </c>
      <c r="AQ431"/>
      <c r="AR431"/>
      <c r="AS431"/>
      <c r="AT431"/>
      <c r="AU431"/>
      <c r="AV431"/>
    </row>
    <row r="432" spans="1:48" ht="23.45" customHeight="1" x14ac:dyDescent="0.2">
      <c r="A432" s="356"/>
      <c r="B432" s="155"/>
      <c r="C432" s="155"/>
      <c r="D432" s="155"/>
      <c r="E432" s="155"/>
      <c r="F432" s="155"/>
      <c r="G432" s="155"/>
      <c r="H432" s="155"/>
      <c r="I432" s="155"/>
      <c r="J432" s="155"/>
      <c r="K432" s="155"/>
      <c r="L432" s="155"/>
      <c r="M432" s="357"/>
      <c r="N432" s="155"/>
      <c r="O432" s="155"/>
      <c r="P432" s="155"/>
      <c r="Q432" s="155"/>
      <c r="R432" s="155"/>
      <c r="AA432" s="97"/>
      <c r="AB432" s="97"/>
      <c r="AC432" s="97"/>
      <c r="AD432" s="97"/>
      <c r="AE432" s="97"/>
      <c r="AF432" s="93"/>
      <c r="AG432" s="93"/>
      <c r="AH432" s="93"/>
      <c r="AI432" s="30"/>
      <c r="AJ432" s="30"/>
      <c r="AK432" s="30"/>
      <c r="AL432" s="30"/>
      <c r="AM432" s="109"/>
      <c r="AN432" s="109" t="s">
        <v>1238</v>
      </c>
      <c r="AO432" s="30"/>
      <c r="AP432" s="112" t="s">
        <v>1239</v>
      </c>
      <c r="AQ432"/>
      <c r="AR432"/>
      <c r="AS432"/>
      <c r="AT432"/>
      <c r="AU432"/>
      <c r="AV432"/>
    </row>
    <row r="433" spans="1:48" ht="23.45" customHeight="1" x14ac:dyDescent="0.2">
      <c r="A433" s="356"/>
      <c r="B433" s="155"/>
      <c r="C433" s="155"/>
      <c r="D433" s="155"/>
      <c r="E433" s="155"/>
      <c r="F433" s="155"/>
      <c r="G433" s="155"/>
      <c r="H433" s="155"/>
      <c r="I433" s="155"/>
      <c r="J433" s="155"/>
      <c r="K433" s="155"/>
      <c r="L433" s="155"/>
      <c r="M433" s="357"/>
      <c r="N433" s="155"/>
      <c r="O433" s="155"/>
      <c r="P433" s="155"/>
      <c r="Q433" s="155"/>
      <c r="R433" s="155"/>
      <c r="AA433" s="97"/>
      <c r="AB433" s="97"/>
      <c r="AC433" s="97"/>
      <c r="AD433" s="97"/>
      <c r="AE433" s="97"/>
      <c r="AF433" s="93"/>
      <c r="AG433" s="93"/>
      <c r="AH433" s="93"/>
      <c r="AI433" s="30"/>
      <c r="AJ433" s="30"/>
      <c r="AK433" s="30"/>
      <c r="AL433" s="30"/>
      <c r="AM433" s="109"/>
      <c r="AN433" s="109" t="s">
        <v>1240</v>
      </c>
      <c r="AO433" s="30"/>
      <c r="AP433" s="112" t="s">
        <v>1241</v>
      </c>
      <c r="AQ433"/>
      <c r="AR433"/>
      <c r="AS433"/>
      <c r="AT433"/>
      <c r="AU433"/>
      <c r="AV433"/>
    </row>
    <row r="434" spans="1:48" ht="23.45" customHeight="1" x14ac:dyDescent="0.2">
      <c r="A434" s="356"/>
      <c r="B434" s="155"/>
      <c r="C434" s="155"/>
      <c r="D434" s="155"/>
      <c r="E434" s="155"/>
      <c r="F434" s="155"/>
      <c r="G434" s="155"/>
      <c r="H434" s="155"/>
      <c r="I434" s="155"/>
      <c r="J434" s="155"/>
      <c r="K434" s="155"/>
      <c r="L434" s="155"/>
      <c r="M434" s="357"/>
      <c r="N434" s="155"/>
      <c r="O434" s="155"/>
      <c r="P434" s="155"/>
      <c r="Q434" s="155"/>
      <c r="R434" s="155"/>
      <c r="AA434" s="97"/>
      <c r="AB434" s="97"/>
      <c r="AC434" s="97"/>
      <c r="AD434" s="97"/>
      <c r="AE434" s="97"/>
      <c r="AF434" s="93"/>
      <c r="AG434" s="93"/>
      <c r="AH434" s="93"/>
      <c r="AI434" s="30"/>
      <c r="AJ434" s="30"/>
      <c r="AK434" s="30"/>
      <c r="AL434" s="30"/>
      <c r="AM434" s="109"/>
      <c r="AN434" s="109" t="s">
        <v>1242</v>
      </c>
      <c r="AO434" s="30"/>
      <c r="AP434" s="112" t="s">
        <v>1243</v>
      </c>
      <c r="AQ434"/>
      <c r="AR434"/>
      <c r="AS434"/>
      <c r="AT434"/>
      <c r="AU434"/>
      <c r="AV434"/>
    </row>
    <row r="435" spans="1:48" ht="23.45" customHeight="1" x14ac:dyDescent="0.2">
      <c r="A435" s="356"/>
      <c r="B435" s="155"/>
      <c r="C435" s="155"/>
      <c r="D435" s="155"/>
      <c r="E435" s="155"/>
      <c r="F435" s="155"/>
      <c r="G435" s="155"/>
      <c r="H435" s="155"/>
      <c r="I435" s="155"/>
      <c r="J435" s="155"/>
      <c r="K435" s="155"/>
      <c r="L435" s="155"/>
      <c r="M435" s="357"/>
      <c r="N435" s="155"/>
      <c r="O435" s="155"/>
      <c r="P435" s="155"/>
      <c r="Q435" s="155"/>
      <c r="R435" s="155"/>
      <c r="AA435" s="97"/>
      <c r="AB435" s="97"/>
      <c r="AC435" s="97"/>
      <c r="AD435" s="97"/>
      <c r="AE435" s="97"/>
      <c r="AF435" s="93"/>
      <c r="AG435" s="93"/>
      <c r="AH435" s="93"/>
      <c r="AI435" s="30"/>
      <c r="AJ435" s="30"/>
      <c r="AK435" s="30"/>
      <c r="AL435" s="30"/>
      <c r="AM435" s="109"/>
      <c r="AN435" s="109" t="s">
        <v>1244</v>
      </c>
      <c r="AO435" s="30"/>
      <c r="AP435" s="112" t="s">
        <v>1245</v>
      </c>
      <c r="AQ435"/>
      <c r="AR435"/>
      <c r="AS435"/>
      <c r="AT435"/>
      <c r="AU435"/>
      <c r="AV435"/>
    </row>
    <row r="436" spans="1:48" ht="23.45" customHeight="1" x14ac:dyDescent="0.2">
      <c r="A436" s="356"/>
      <c r="B436" s="155"/>
      <c r="C436" s="155"/>
      <c r="D436" s="155"/>
      <c r="E436" s="155"/>
      <c r="F436" s="155"/>
      <c r="G436" s="155"/>
      <c r="H436" s="155"/>
      <c r="I436" s="155"/>
      <c r="J436" s="155"/>
      <c r="K436" s="155"/>
      <c r="L436" s="155"/>
      <c r="M436" s="357"/>
      <c r="N436" s="155"/>
      <c r="O436" s="155"/>
      <c r="P436" s="155"/>
      <c r="Q436" s="155"/>
      <c r="R436" s="155"/>
      <c r="AA436" s="97"/>
      <c r="AB436" s="97"/>
      <c r="AC436" s="97"/>
      <c r="AD436" s="97"/>
      <c r="AE436" s="97"/>
      <c r="AF436" s="93"/>
      <c r="AG436" s="93"/>
      <c r="AH436" s="93"/>
      <c r="AI436" s="30"/>
      <c r="AJ436" s="30"/>
      <c r="AK436" s="30"/>
      <c r="AL436" s="30"/>
      <c r="AM436" s="109"/>
      <c r="AN436" s="109" t="s">
        <v>1246</v>
      </c>
      <c r="AO436" s="30"/>
      <c r="AP436" s="112" t="s">
        <v>1247</v>
      </c>
      <c r="AQ436"/>
      <c r="AR436"/>
      <c r="AS436"/>
      <c r="AT436"/>
      <c r="AU436"/>
      <c r="AV436"/>
    </row>
    <row r="437" spans="1:48" ht="23.45" customHeight="1" x14ac:dyDescent="0.2">
      <c r="A437" s="356"/>
      <c r="B437" s="155"/>
      <c r="C437" s="155"/>
      <c r="D437" s="155"/>
      <c r="E437" s="155"/>
      <c r="F437" s="155"/>
      <c r="G437" s="155"/>
      <c r="H437" s="155"/>
      <c r="I437" s="155"/>
      <c r="J437" s="155"/>
      <c r="K437" s="155"/>
      <c r="L437" s="155"/>
      <c r="M437" s="357"/>
      <c r="N437" s="155"/>
      <c r="O437" s="155"/>
      <c r="P437" s="155"/>
      <c r="Q437" s="155"/>
      <c r="R437" s="155"/>
      <c r="AA437" s="97"/>
      <c r="AB437" s="97"/>
      <c r="AC437" s="97"/>
      <c r="AD437" s="97"/>
      <c r="AE437" s="97"/>
      <c r="AF437" s="93"/>
      <c r="AG437" s="93"/>
      <c r="AH437" s="93"/>
      <c r="AI437" s="30"/>
      <c r="AJ437" s="30"/>
      <c r="AK437" s="30"/>
      <c r="AL437" s="30"/>
      <c r="AM437" s="109"/>
      <c r="AN437" s="109" t="s">
        <v>1248</v>
      </c>
      <c r="AO437" s="30"/>
      <c r="AP437" s="112" t="s">
        <v>1249</v>
      </c>
      <c r="AQ437"/>
      <c r="AR437"/>
      <c r="AS437"/>
      <c r="AT437"/>
      <c r="AU437"/>
      <c r="AV437"/>
    </row>
    <row r="438" spans="1:48" ht="23.45" customHeight="1" x14ac:dyDescent="0.2">
      <c r="A438" s="356"/>
      <c r="B438" s="155"/>
      <c r="C438" s="155"/>
      <c r="D438" s="155"/>
      <c r="E438" s="155"/>
      <c r="F438" s="155"/>
      <c r="G438" s="155"/>
      <c r="H438" s="155"/>
      <c r="I438" s="155"/>
      <c r="J438" s="155"/>
      <c r="K438" s="155"/>
      <c r="L438" s="155"/>
      <c r="M438" s="357"/>
      <c r="N438" s="155"/>
      <c r="O438" s="155"/>
      <c r="P438" s="155"/>
      <c r="Q438" s="155"/>
      <c r="R438" s="155"/>
      <c r="AA438" s="97"/>
      <c r="AB438" s="97"/>
      <c r="AC438" s="97"/>
      <c r="AD438" s="97"/>
      <c r="AE438" s="97"/>
      <c r="AF438" s="93"/>
      <c r="AG438" s="93"/>
      <c r="AH438" s="93"/>
      <c r="AI438" s="30"/>
      <c r="AJ438" s="30"/>
      <c r="AK438" s="30"/>
      <c r="AL438" s="30"/>
      <c r="AM438" s="109"/>
      <c r="AN438" s="109"/>
      <c r="AO438" s="30"/>
      <c r="AP438" s="112" t="s">
        <v>1250</v>
      </c>
      <c r="AQ438"/>
      <c r="AR438"/>
      <c r="AS438"/>
      <c r="AT438"/>
      <c r="AU438"/>
      <c r="AV438"/>
    </row>
    <row r="439" spans="1:48" ht="23.45" customHeight="1" x14ac:dyDescent="0.2">
      <c r="A439" s="356"/>
      <c r="B439" s="155"/>
      <c r="C439" s="155"/>
      <c r="D439" s="155"/>
      <c r="E439" s="155"/>
      <c r="F439" s="155"/>
      <c r="G439" s="155"/>
      <c r="H439" s="155"/>
      <c r="I439" s="155"/>
      <c r="J439" s="155"/>
      <c r="K439" s="155"/>
      <c r="L439" s="155"/>
      <c r="M439" s="357"/>
      <c r="N439" s="155"/>
      <c r="O439" s="155"/>
      <c r="P439" s="155"/>
      <c r="Q439" s="155"/>
      <c r="R439" s="155"/>
      <c r="AA439" s="97"/>
      <c r="AB439" s="97"/>
      <c r="AC439" s="97"/>
      <c r="AD439" s="97"/>
      <c r="AE439" s="97"/>
      <c r="AF439" s="93"/>
      <c r="AG439" s="93"/>
      <c r="AH439" s="93"/>
      <c r="AI439" s="30"/>
      <c r="AJ439" s="30"/>
      <c r="AK439" s="30"/>
      <c r="AL439" s="30"/>
      <c r="AM439" s="109"/>
      <c r="AN439" s="109"/>
      <c r="AO439" s="30"/>
      <c r="AP439" s="112" t="s">
        <v>1251</v>
      </c>
      <c r="AQ439"/>
      <c r="AR439"/>
      <c r="AS439"/>
      <c r="AT439"/>
      <c r="AU439"/>
      <c r="AV439"/>
    </row>
    <row r="440" spans="1:48" ht="23.45" customHeight="1" x14ac:dyDescent="0.2">
      <c r="A440" s="356"/>
      <c r="B440" s="155"/>
      <c r="C440" s="155"/>
      <c r="D440" s="155"/>
      <c r="E440" s="155"/>
      <c r="F440" s="155"/>
      <c r="G440" s="155"/>
      <c r="H440" s="155"/>
      <c r="I440" s="155"/>
      <c r="J440" s="155"/>
      <c r="K440" s="155"/>
      <c r="L440" s="155"/>
      <c r="M440" s="357"/>
      <c r="N440" s="155"/>
      <c r="O440" s="155"/>
      <c r="P440" s="155"/>
      <c r="Q440" s="155"/>
      <c r="R440" s="155"/>
      <c r="AA440" s="97"/>
      <c r="AB440" s="97"/>
      <c r="AC440" s="97"/>
      <c r="AD440" s="97"/>
      <c r="AE440" s="97"/>
      <c r="AF440" s="93"/>
      <c r="AG440" s="93"/>
      <c r="AH440" s="93"/>
      <c r="AI440" s="30"/>
      <c r="AJ440" s="30"/>
      <c r="AK440" s="30"/>
      <c r="AL440" s="30"/>
      <c r="AM440" s="109"/>
      <c r="AN440" s="109"/>
      <c r="AO440" s="30"/>
      <c r="AP440" s="112" t="s">
        <v>1252</v>
      </c>
      <c r="AQ440"/>
      <c r="AR440"/>
      <c r="AS440"/>
      <c r="AT440"/>
      <c r="AU440"/>
      <c r="AV440"/>
    </row>
    <row r="441" spans="1:48" ht="23.45" customHeight="1" x14ac:dyDescent="0.2">
      <c r="A441" s="356"/>
      <c r="B441" s="155"/>
      <c r="C441" s="155"/>
      <c r="D441" s="155"/>
      <c r="E441" s="155"/>
      <c r="F441" s="155"/>
      <c r="G441" s="155"/>
      <c r="H441" s="155"/>
      <c r="I441" s="155"/>
      <c r="J441" s="155"/>
      <c r="K441" s="155"/>
      <c r="L441" s="155"/>
      <c r="M441" s="357"/>
      <c r="N441" s="155"/>
      <c r="O441" s="155"/>
      <c r="P441" s="155"/>
      <c r="Q441" s="155"/>
      <c r="R441" s="155"/>
      <c r="AA441" s="97"/>
      <c r="AB441" s="97"/>
      <c r="AC441" s="97"/>
      <c r="AD441" s="97"/>
      <c r="AE441" s="97"/>
      <c r="AF441" s="93"/>
      <c r="AG441" s="93"/>
      <c r="AH441" s="93"/>
      <c r="AI441" s="30"/>
      <c r="AJ441" s="30"/>
      <c r="AK441" s="30"/>
      <c r="AL441" s="30"/>
      <c r="AM441" s="109"/>
      <c r="AN441" s="109"/>
      <c r="AO441" s="30"/>
      <c r="AP441" s="112" t="s">
        <v>1253</v>
      </c>
      <c r="AQ441"/>
      <c r="AR441"/>
      <c r="AS441"/>
      <c r="AT441"/>
      <c r="AU441"/>
      <c r="AV441"/>
    </row>
    <row r="442" spans="1:48" ht="23.45" customHeight="1" x14ac:dyDescent="0.2">
      <c r="A442" s="356"/>
      <c r="B442" s="155"/>
      <c r="C442" s="155"/>
      <c r="D442" s="155"/>
      <c r="E442" s="155"/>
      <c r="F442" s="155"/>
      <c r="G442" s="155"/>
      <c r="H442" s="155"/>
      <c r="I442" s="155"/>
      <c r="J442" s="155"/>
      <c r="K442" s="155"/>
      <c r="L442" s="155"/>
      <c r="M442" s="357"/>
      <c r="N442" s="155"/>
      <c r="O442" s="155"/>
      <c r="P442" s="155"/>
      <c r="Q442" s="155"/>
      <c r="R442" s="155"/>
      <c r="AA442" s="97"/>
      <c r="AB442" s="97"/>
      <c r="AC442" s="97"/>
      <c r="AD442" s="97"/>
      <c r="AE442" s="97"/>
      <c r="AF442" s="93"/>
      <c r="AG442" s="93"/>
      <c r="AH442" s="93"/>
      <c r="AI442" s="30"/>
      <c r="AJ442" s="30"/>
      <c r="AK442" s="30"/>
      <c r="AL442" s="30"/>
      <c r="AM442" s="109"/>
      <c r="AN442" s="109"/>
      <c r="AO442" s="30"/>
      <c r="AP442" s="112" t="s">
        <v>1254</v>
      </c>
      <c r="AQ442"/>
      <c r="AR442"/>
      <c r="AS442"/>
      <c r="AT442"/>
      <c r="AU442"/>
      <c r="AV442"/>
    </row>
    <row r="443" spans="1:48" ht="23.45" customHeight="1" x14ac:dyDescent="0.2">
      <c r="A443" s="356"/>
      <c r="B443" s="155"/>
      <c r="C443" s="155"/>
      <c r="D443" s="155"/>
      <c r="E443" s="155"/>
      <c r="F443" s="155"/>
      <c r="G443" s="155"/>
      <c r="H443" s="155"/>
      <c r="I443" s="155"/>
      <c r="J443" s="155"/>
      <c r="K443" s="155"/>
      <c r="L443" s="155"/>
      <c r="M443" s="357"/>
      <c r="N443" s="155"/>
      <c r="O443" s="155"/>
      <c r="P443" s="155"/>
      <c r="Q443" s="155"/>
      <c r="R443" s="155"/>
      <c r="AA443" s="97"/>
      <c r="AB443" s="97"/>
      <c r="AC443" s="97"/>
      <c r="AD443" s="97"/>
      <c r="AE443" s="97"/>
      <c r="AF443" s="93"/>
      <c r="AG443" s="93"/>
      <c r="AH443" s="93"/>
      <c r="AI443" s="30"/>
      <c r="AJ443" s="30"/>
      <c r="AK443" s="30"/>
      <c r="AL443" s="30"/>
      <c r="AM443" s="109"/>
      <c r="AN443" s="109"/>
      <c r="AO443" s="30"/>
      <c r="AP443" s="112" t="s">
        <v>1255</v>
      </c>
      <c r="AQ443"/>
      <c r="AR443"/>
      <c r="AS443"/>
      <c r="AT443"/>
      <c r="AU443"/>
      <c r="AV443"/>
    </row>
    <row r="444" spans="1:48" ht="23.45" customHeight="1" x14ac:dyDescent="0.2">
      <c r="A444" s="356"/>
      <c r="B444" s="155"/>
      <c r="C444" s="155"/>
      <c r="D444" s="155"/>
      <c r="E444" s="155"/>
      <c r="F444" s="155"/>
      <c r="G444" s="155"/>
      <c r="H444" s="155"/>
      <c r="I444" s="155"/>
      <c r="J444" s="155"/>
      <c r="K444" s="155"/>
      <c r="L444" s="155"/>
      <c r="M444" s="357"/>
      <c r="N444" s="155"/>
      <c r="O444" s="155"/>
      <c r="P444" s="155"/>
      <c r="Q444" s="155"/>
      <c r="R444" s="155"/>
      <c r="AA444" s="97"/>
      <c r="AB444" s="97"/>
      <c r="AC444" s="97"/>
      <c r="AD444" s="97"/>
      <c r="AE444" s="97"/>
      <c r="AF444" s="93"/>
      <c r="AG444" s="93"/>
      <c r="AH444" s="93"/>
      <c r="AI444" s="30"/>
      <c r="AJ444" s="30"/>
      <c r="AK444" s="30"/>
      <c r="AL444" s="30"/>
      <c r="AM444" s="109"/>
      <c r="AN444" s="109"/>
      <c r="AO444" s="30"/>
      <c r="AP444" s="112" t="s">
        <v>1256</v>
      </c>
      <c r="AQ444"/>
      <c r="AR444"/>
      <c r="AS444"/>
      <c r="AT444"/>
      <c r="AU444"/>
      <c r="AV444"/>
    </row>
    <row r="445" spans="1:48" ht="23.45" customHeight="1" x14ac:dyDescent="0.2">
      <c r="A445" s="356"/>
      <c r="B445" s="155"/>
      <c r="C445" s="155"/>
      <c r="D445" s="155"/>
      <c r="E445" s="155"/>
      <c r="F445" s="155"/>
      <c r="G445" s="155"/>
      <c r="H445" s="155"/>
      <c r="I445" s="155"/>
      <c r="J445" s="155"/>
      <c r="K445" s="155"/>
      <c r="L445" s="155"/>
      <c r="M445" s="357"/>
      <c r="N445" s="155"/>
      <c r="O445" s="155"/>
      <c r="P445" s="155"/>
      <c r="Q445" s="155"/>
      <c r="R445" s="155"/>
      <c r="AA445" s="97"/>
      <c r="AB445" s="97"/>
      <c r="AC445" s="97"/>
      <c r="AD445" s="97"/>
      <c r="AE445" s="97"/>
      <c r="AF445" s="93"/>
      <c r="AG445" s="93"/>
      <c r="AH445" s="93"/>
      <c r="AI445" s="30"/>
      <c r="AJ445" s="30"/>
      <c r="AK445" s="30"/>
      <c r="AL445" s="30"/>
      <c r="AM445" s="109"/>
      <c r="AN445" s="109"/>
      <c r="AO445" s="30"/>
      <c r="AP445" s="112" t="s">
        <v>1257</v>
      </c>
      <c r="AQ445"/>
      <c r="AR445"/>
      <c r="AS445"/>
      <c r="AT445"/>
      <c r="AU445"/>
      <c r="AV445"/>
    </row>
    <row r="446" spans="1:48" ht="23.45" customHeight="1" x14ac:dyDescent="0.2">
      <c r="A446" s="356"/>
      <c r="B446" s="155"/>
      <c r="C446" s="155"/>
      <c r="D446" s="155"/>
      <c r="E446" s="155"/>
      <c r="F446" s="155"/>
      <c r="G446" s="155"/>
      <c r="H446" s="155"/>
      <c r="I446" s="155"/>
      <c r="J446" s="155"/>
      <c r="K446" s="155"/>
      <c r="L446" s="155"/>
      <c r="M446" s="357"/>
      <c r="N446" s="155"/>
      <c r="O446" s="155"/>
      <c r="P446" s="155"/>
      <c r="Q446" s="155"/>
      <c r="R446" s="155"/>
      <c r="AA446" s="97"/>
      <c r="AB446" s="97"/>
      <c r="AC446" s="97"/>
      <c r="AD446" s="97"/>
      <c r="AE446" s="97"/>
      <c r="AF446" s="93"/>
      <c r="AG446" s="93"/>
      <c r="AH446" s="93"/>
      <c r="AI446" s="30"/>
      <c r="AJ446" s="30"/>
      <c r="AK446" s="30"/>
      <c r="AL446" s="30"/>
      <c r="AM446" s="109"/>
      <c r="AN446" s="109"/>
      <c r="AO446" s="30"/>
      <c r="AP446" s="112" t="s">
        <v>1258</v>
      </c>
      <c r="AQ446"/>
      <c r="AR446"/>
      <c r="AS446"/>
      <c r="AT446"/>
      <c r="AU446"/>
      <c r="AV446"/>
    </row>
    <row r="447" spans="1:48" ht="23.45" customHeight="1" x14ac:dyDescent="0.2">
      <c r="A447" s="356"/>
      <c r="B447" s="155"/>
      <c r="C447" s="155"/>
      <c r="D447" s="155"/>
      <c r="E447" s="155"/>
      <c r="F447" s="155"/>
      <c r="G447" s="155"/>
      <c r="H447" s="155"/>
      <c r="I447" s="155"/>
      <c r="J447" s="155"/>
      <c r="K447" s="155"/>
      <c r="L447" s="155"/>
      <c r="M447" s="357"/>
      <c r="N447" s="155"/>
      <c r="O447" s="155"/>
      <c r="P447" s="155"/>
      <c r="Q447" s="155"/>
      <c r="R447" s="155"/>
      <c r="AA447" s="97"/>
      <c r="AB447" s="97"/>
      <c r="AC447" s="97"/>
      <c r="AD447" s="97"/>
      <c r="AE447" s="97"/>
      <c r="AF447" s="93"/>
      <c r="AG447" s="93"/>
      <c r="AH447" s="93"/>
      <c r="AI447" s="30"/>
      <c r="AJ447" s="30"/>
      <c r="AK447" s="30"/>
      <c r="AL447" s="30"/>
      <c r="AM447" s="109"/>
      <c r="AN447" s="109"/>
      <c r="AO447" s="30"/>
      <c r="AP447" s="112" t="s">
        <v>1259</v>
      </c>
      <c r="AQ447"/>
      <c r="AR447"/>
      <c r="AS447"/>
      <c r="AT447"/>
      <c r="AU447"/>
      <c r="AV447"/>
    </row>
    <row r="448" spans="1:48" ht="23.45" customHeight="1" x14ac:dyDescent="0.2">
      <c r="A448" s="356"/>
      <c r="B448" s="155"/>
      <c r="C448" s="155"/>
      <c r="D448" s="155"/>
      <c r="E448" s="155"/>
      <c r="F448" s="155"/>
      <c r="G448" s="155"/>
      <c r="H448" s="155"/>
      <c r="I448" s="155"/>
      <c r="J448" s="155"/>
      <c r="K448" s="155"/>
      <c r="L448" s="155"/>
      <c r="M448" s="357"/>
      <c r="N448" s="155"/>
      <c r="O448" s="155"/>
      <c r="P448" s="155"/>
      <c r="Q448" s="155"/>
      <c r="R448" s="155"/>
      <c r="AA448" s="97"/>
      <c r="AB448" s="97"/>
      <c r="AC448" s="97"/>
      <c r="AD448" s="97"/>
      <c r="AE448" s="97"/>
      <c r="AF448" s="93"/>
      <c r="AG448" s="93"/>
      <c r="AH448" s="93"/>
      <c r="AI448" s="30"/>
      <c r="AJ448" s="30"/>
      <c r="AK448" s="30"/>
      <c r="AL448" s="30"/>
      <c r="AM448" s="109"/>
      <c r="AN448" s="109"/>
      <c r="AO448" s="30"/>
      <c r="AP448" s="112" t="s">
        <v>1260</v>
      </c>
      <c r="AQ448"/>
      <c r="AR448"/>
      <c r="AS448"/>
      <c r="AT448"/>
      <c r="AU448"/>
      <c r="AV448"/>
    </row>
    <row r="449" spans="1:48" ht="23.45" customHeight="1" x14ac:dyDescent="0.2">
      <c r="A449" s="356"/>
      <c r="B449" s="155"/>
      <c r="C449" s="155"/>
      <c r="D449" s="155"/>
      <c r="E449" s="155"/>
      <c r="F449" s="155"/>
      <c r="G449" s="155"/>
      <c r="H449" s="155"/>
      <c r="I449" s="155"/>
      <c r="J449" s="155"/>
      <c r="K449" s="155"/>
      <c r="L449" s="155"/>
      <c r="M449" s="357"/>
      <c r="N449" s="155"/>
      <c r="O449" s="155"/>
      <c r="P449" s="155"/>
      <c r="Q449" s="155"/>
      <c r="R449" s="155"/>
      <c r="AA449" s="97"/>
      <c r="AB449" s="97"/>
      <c r="AC449" s="97"/>
      <c r="AD449" s="97"/>
      <c r="AE449" s="97"/>
      <c r="AF449" s="93"/>
      <c r="AG449" s="93"/>
      <c r="AH449" s="93"/>
      <c r="AI449" s="30"/>
      <c r="AJ449" s="30"/>
      <c r="AK449" s="30"/>
      <c r="AL449" s="30"/>
      <c r="AM449" s="109"/>
      <c r="AN449" s="109"/>
      <c r="AO449" s="30"/>
      <c r="AP449" s="112" t="s">
        <v>1261</v>
      </c>
      <c r="AQ449"/>
      <c r="AR449"/>
      <c r="AS449"/>
      <c r="AT449"/>
      <c r="AU449"/>
      <c r="AV449"/>
    </row>
    <row r="450" spans="1:48" ht="23.45" customHeight="1" x14ac:dyDescent="0.2">
      <c r="A450" s="356"/>
      <c r="B450" s="155"/>
      <c r="C450" s="155"/>
      <c r="D450" s="155"/>
      <c r="E450" s="155"/>
      <c r="F450" s="155"/>
      <c r="G450" s="155"/>
      <c r="H450" s="155"/>
      <c r="I450" s="155"/>
      <c r="J450" s="155"/>
      <c r="K450" s="155"/>
      <c r="L450" s="155"/>
      <c r="M450" s="357"/>
      <c r="N450" s="155"/>
      <c r="O450" s="155"/>
      <c r="P450" s="155"/>
      <c r="Q450" s="155"/>
      <c r="R450" s="155"/>
      <c r="AA450" s="97"/>
      <c r="AB450" s="97"/>
      <c r="AC450" s="97"/>
      <c r="AD450" s="97"/>
      <c r="AE450" s="97"/>
      <c r="AF450" s="93"/>
      <c r="AG450" s="93"/>
      <c r="AH450" s="93"/>
      <c r="AI450" s="30"/>
      <c r="AJ450" s="30"/>
      <c r="AK450" s="30"/>
      <c r="AL450" s="30"/>
      <c r="AM450" s="109"/>
      <c r="AN450" s="109"/>
      <c r="AO450" s="30"/>
      <c r="AP450" s="112" t="s">
        <v>1262</v>
      </c>
      <c r="AQ450"/>
      <c r="AR450"/>
      <c r="AS450"/>
      <c r="AT450"/>
      <c r="AU450"/>
      <c r="AV450"/>
    </row>
    <row r="451" spans="1:48" ht="23.45" customHeight="1" x14ac:dyDescent="0.2">
      <c r="A451" s="356"/>
      <c r="B451" s="155"/>
      <c r="C451" s="155"/>
      <c r="D451" s="155"/>
      <c r="E451" s="155"/>
      <c r="F451" s="155"/>
      <c r="G451" s="155"/>
      <c r="H451" s="155"/>
      <c r="I451" s="155"/>
      <c r="J451" s="155"/>
      <c r="K451" s="155"/>
      <c r="L451" s="155"/>
      <c r="M451" s="357"/>
      <c r="N451" s="155"/>
      <c r="O451" s="155"/>
      <c r="P451" s="155"/>
      <c r="Q451" s="155"/>
      <c r="R451" s="155"/>
      <c r="AA451" s="97"/>
      <c r="AB451" s="97"/>
      <c r="AC451" s="97"/>
      <c r="AD451" s="97"/>
      <c r="AE451" s="97"/>
      <c r="AF451" s="93"/>
      <c r="AG451" s="93"/>
      <c r="AH451" s="93"/>
      <c r="AI451" s="30"/>
      <c r="AJ451" s="30"/>
      <c r="AK451" s="30"/>
      <c r="AL451" s="30"/>
      <c r="AM451" s="109"/>
      <c r="AN451" s="109"/>
      <c r="AO451" s="30"/>
      <c r="AP451" s="112" t="s">
        <v>1263</v>
      </c>
      <c r="AQ451"/>
      <c r="AR451"/>
      <c r="AS451"/>
      <c r="AT451"/>
      <c r="AU451"/>
      <c r="AV451"/>
    </row>
    <row r="452" spans="1:48" ht="23.45" customHeight="1" x14ac:dyDescent="0.2">
      <c r="A452" s="356"/>
      <c r="B452" s="155"/>
      <c r="C452" s="155"/>
      <c r="D452" s="155"/>
      <c r="E452" s="155"/>
      <c r="F452" s="155"/>
      <c r="G452" s="155"/>
      <c r="H452" s="155"/>
      <c r="I452" s="155"/>
      <c r="J452" s="155"/>
      <c r="K452" s="155"/>
      <c r="L452" s="155"/>
      <c r="M452" s="357"/>
      <c r="N452" s="155"/>
      <c r="O452" s="155"/>
      <c r="P452" s="155"/>
      <c r="Q452" s="155"/>
      <c r="R452" s="155"/>
      <c r="AA452" s="97"/>
      <c r="AB452" s="97"/>
      <c r="AC452" s="97"/>
      <c r="AD452" s="97"/>
      <c r="AE452" s="97"/>
      <c r="AF452" s="93"/>
      <c r="AG452" s="93"/>
      <c r="AH452" s="93"/>
      <c r="AI452" s="30"/>
      <c r="AJ452" s="30"/>
      <c r="AK452" s="30"/>
      <c r="AL452" s="30"/>
      <c r="AM452" s="109"/>
      <c r="AN452" s="109"/>
      <c r="AO452" s="30"/>
      <c r="AP452" s="112" t="s">
        <v>1264</v>
      </c>
      <c r="AQ452"/>
      <c r="AR452"/>
      <c r="AS452"/>
      <c r="AT452"/>
      <c r="AU452"/>
      <c r="AV452"/>
    </row>
    <row r="453" spans="1:48" ht="23.45" customHeight="1" x14ac:dyDescent="0.2">
      <c r="A453" s="356"/>
      <c r="B453" s="155"/>
      <c r="C453" s="155"/>
      <c r="D453" s="155"/>
      <c r="E453" s="155"/>
      <c r="F453" s="155"/>
      <c r="G453" s="155"/>
      <c r="H453" s="155"/>
      <c r="I453" s="155"/>
      <c r="J453" s="155"/>
      <c r="K453" s="155"/>
      <c r="L453" s="155"/>
      <c r="M453" s="357"/>
      <c r="N453" s="155"/>
      <c r="O453" s="155"/>
      <c r="P453" s="155"/>
      <c r="Q453" s="155"/>
      <c r="R453" s="155"/>
      <c r="AA453" s="97"/>
      <c r="AB453" s="97"/>
      <c r="AC453" s="97"/>
      <c r="AD453" s="97"/>
      <c r="AE453" s="97"/>
      <c r="AF453" s="93"/>
      <c r="AG453" s="93"/>
      <c r="AH453" s="93"/>
      <c r="AI453" s="30"/>
      <c r="AJ453" s="30"/>
      <c r="AK453" s="30"/>
      <c r="AL453" s="30"/>
      <c r="AM453" s="109"/>
      <c r="AN453" s="109"/>
      <c r="AO453" s="30"/>
      <c r="AP453" s="112" t="s">
        <v>1265</v>
      </c>
      <c r="AQ453"/>
      <c r="AR453"/>
      <c r="AS453"/>
      <c r="AT453"/>
      <c r="AU453"/>
      <c r="AV453"/>
    </row>
    <row r="454" spans="1:48" ht="23.45" customHeight="1" x14ac:dyDescent="0.2">
      <c r="A454" s="356"/>
      <c r="B454" s="155"/>
      <c r="C454" s="155"/>
      <c r="D454" s="155"/>
      <c r="E454" s="155"/>
      <c r="F454" s="155"/>
      <c r="G454" s="155"/>
      <c r="H454" s="155"/>
      <c r="I454" s="155"/>
      <c r="J454" s="155"/>
      <c r="K454" s="155"/>
      <c r="L454" s="155"/>
      <c r="M454" s="357"/>
      <c r="N454" s="155"/>
      <c r="O454" s="155"/>
      <c r="P454" s="155"/>
      <c r="Q454" s="155"/>
      <c r="R454" s="155"/>
      <c r="AA454" s="97"/>
      <c r="AB454" s="97"/>
      <c r="AC454" s="97"/>
      <c r="AD454" s="97"/>
      <c r="AE454" s="97"/>
      <c r="AF454" s="93"/>
      <c r="AG454" s="93"/>
      <c r="AH454" s="93"/>
      <c r="AI454" s="30"/>
      <c r="AJ454" s="30"/>
      <c r="AK454" s="30"/>
      <c r="AL454" s="30"/>
      <c r="AM454" s="109"/>
      <c r="AN454" s="109"/>
      <c r="AO454" s="30"/>
      <c r="AP454" s="112" t="s">
        <v>1266</v>
      </c>
      <c r="AQ454"/>
      <c r="AR454"/>
      <c r="AS454"/>
      <c r="AT454"/>
      <c r="AU454"/>
      <c r="AV454"/>
    </row>
    <row r="455" spans="1:48" ht="23.45" customHeight="1" x14ac:dyDescent="0.2">
      <c r="A455" s="356"/>
      <c r="B455" s="155"/>
      <c r="C455" s="155"/>
      <c r="D455" s="155"/>
      <c r="E455" s="155"/>
      <c r="F455" s="155"/>
      <c r="G455" s="155"/>
      <c r="H455" s="155"/>
      <c r="I455" s="155"/>
      <c r="J455" s="155"/>
      <c r="K455" s="155"/>
      <c r="L455" s="155"/>
      <c r="M455" s="357"/>
      <c r="N455" s="155"/>
      <c r="O455" s="155"/>
      <c r="P455" s="155"/>
      <c r="Q455" s="155"/>
      <c r="R455" s="155"/>
      <c r="AA455" s="97"/>
      <c r="AB455" s="97"/>
      <c r="AC455" s="97"/>
      <c r="AD455" s="97"/>
      <c r="AE455" s="97"/>
      <c r="AF455" s="93"/>
      <c r="AG455" s="93"/>
      <c r="AH455" s="93"/>
      <c r="AI455" s="30"/>
      <c r="AJ455" s="30"/>
      <c r="AK455" s="30"/>
      <c r="AL455" s="30"/>
      <c r="AM455" s="109"/>
      <c r="AN455" s="109"/>
      <c r="AO455" s="30"/>
      <c r="AP455" s="112" t="s">
        <v>1267</v>
      </c>
      <c r="AQ455"/>
      <c r="AR455"/>
      <c r="AS455"/>
      <c r="AT455"/>
      <c r="AU455"/>
      <c r="AV455"/>
    </row>
    <row r="456" spans="1:48" ht="23.45" customHeight="1" x14ac:dyDescent="0.2">
      <c r="A456" s="356"/>
      <c r="B456" s="155"/>
      <c r="C456" s="155"/>
      <c r="D456" s="155"/>
      <c r="E456" s="155"/>
      <c r="F456" s="155"/>
      <c r="G456" s="155"/>
      <c r="H456" s="155"/>
      <c r="I456" s="155"/>
      <c r="J456" s="155"/>
      <c r="K456" s="155"/>
      <c r="L456" s="155"/>
      <c r="M456" s="357"/>
      <c r="N456" s="155"/>
      <c r="O456" s="155"/>
      <c r="P456" s="155"/>
      <c r="Q456" s="155"/>
      <c r="R456" s="155"/>
      <c r="AA456" s="97"/>
      <c r="AB456" s="97"/>
      <c r="AC456" s="97"/>
      <c r="AD456" s="97"/>
      <c r="AE456" s="97"/>
      <c r="AF456" s="93"/>
      <c r="AG456" s="93"/>
      <c r="AH456" s="93"/>
      <c r="AI456" s="30"/>
      <c r="AJ456" s="30"/>
      <c r="AK456" s="30"/>
      <c r="AL456" s="30"/>
      <c r="AM456" s="109"/>
      <c r="AN456" s="109"/>
      <c r="AO456" s="30"/>
      <c r="AP456" s="112" t="s">
        <v>1268</v>
      </c>
      <c r="AQ456"/>
      <c r="AR456"/>
      <c r="AS456"/>
      <c r="AT456"/>
      <c r="AU456"/>
      <c r="AV456"/>
    </row>
    <row r="457" spans="1:48" ht="23.45" customHeight="1" x14ac:dyDescent="0.2">
      <c r="A457" s="356"/>
      <c r="B457" s="155"/>
      <c r="C457" s="155"/>
      <c r="D457" s="155"/>
      <c r="E457" s="155"/>
      <c r="F457" s="155"/>
      <c r="G457" s="155"/>
      <c r="H457" s="155"/>
      <c r="I457" s="155"/>
      <c r="J457" s="155"/>
      <c r="K457" s="155"/>
      <c r="L457" s="155"/>
      <c r="M457" s="357"/>
      <c r="N457" s="155"/>
      <c r="O457" s="155"/>
      <c r="P457" s="155"/>
      <c r="Q457" s="155"/>
      <c r="R457" s="155"/>
      <c r="AA457" s="97"/>
      <c r="AB457" s="97"/>
      <c r="AC457" s="97"/>
      <c r="AD457" s="97"/>
      <c r="AE457" s="97"/>
      <c r="AF457" s="93"/>
      <c r="AG457" s="93"/>
      <c r="AH457" s="93"/>
      <c r="AI457" s="30"/>
      <c r="AJ457" s="30"/>
      <c r="AK457" s="30"/>
      <c r="AL457" s="30"/>
      <c r="AM457" s="109"/>
      <c r="AN457" s="109"/>
      <c r="AO457" s="30"/>
      <c r="AP457" s="112" t="s">
        <v>1269</v>
      </c>
      <c r="AQ457"/>
      <c r="AR457"/>
      <c r="AS457"/>
      <c r="AT457"/>
      <c r="AU457"/>
      <c r="AV457"/>
    </row>
    <row r="458" spans="1:48" ht="23.45" customHeight="1" x14ac:dyDescent="0.2">
      <c r="A458" s="356"/>
      <c r="B458" s="155"/>
      <c r="C458" s="155"/>
      <c r="D458" s="155"/>
      <c r="E458" s="155"/>
      <c r="F458" s="155"/>
      <c r="G458" s="155"/>
      <c r="H458" s="155"/>
      <c r="I458" s="155"/>
      <c r="J458" s="155"/>
      <c r="K458" s="155"/>
      <c r="L458" s="155"/>
      <c r="M458" s="357"/>
      <c r="N458" s="155"/>
      <c r="O458" s="155"/>
      <c r="P458" s="155"/>
      <c r="Q458" s="155"/>
      <c r="R458" s="155"/>
      <c r="AA458" s="97"/>
      <c r="AB458" s="97"/>
      <c r="AC458" s="97"/>
      <c r="AD458" s="97"/>
      <c r="AE458" s="97"/>
      <c r="AF458" s="93"/>
      <c r="AG458" s="93"/>
      <c r="AH458" s="93"/>
      <c r="AI458" s="30"/>
      <c r="AJ458" s="30"/>
      <c r="AK458" s="30"/>
      <c r="AL458" s="30"/>
      <c r="AM458" s="109"/>
      <c r="AN458" s="109"/>
      <c r="AO458" s="30"/>
      <c r="AP458" s="112" t="s">
        <v>1270</v>
      </c>
      <c r="AQ458"/>
      <c r="AR458"/>
      <c r="AS458"/>
      <c r="AT458"/>
      <c r="AU458"/>
      <c r="AV458"/>
    </row>
    <row r="459" spans="1:48" ht="23.45" customHeight="1" x14ac:dyDescent="0.2">
      <c r="A459" s="356"/>
      <c r="B459" s="155"/>
      <c r="C459" s="155"/>
      <c r="D459" s="155"/>
      <c r="E459" s="155"/>
      <c r="F459" s="155"/>
      <c r="G459" s="155"/>
      <c r="H459" s="155"/>
      <c r="I459" s="155"/>
      <c r="J459" s="155"/>
      <c r="K459" s="155"/>
      <c r="L459" s="155"/>
      <c r="M459" s="357"/>
      <c r="N459" s="155"/>
      <c r="O459" s="155"/>
      <c r="P459" s="155"/>
      <c r="Q459" s="155"/>
      <c r="R459" s="155"/>
      <c r="AA459" s="97"/>
      <c r="AB459" s="97"/>
      <c r="AC459" s="97"/>
      <c r="AD459" s="97"/>
      <c r="AE459" s="97"/>
      <c r="AF459" s="93"/>
      <c r="AG459" s="93"/>
      <c r="AH459" s="93"/>
      <c r="AI459" s="30"/>
      <c r="AJ459" s="30"/>
      <c r="AK459" s="30"/>
      <c r="AL459" s="30"/>
      <c r="AM459" s="109"/>
      <c r="AN459" s="109"/>
      <c r="AO459" s="30"/>
      <c r="AP459" s="112" t="s">
        <v>1271</v>
      </c>
      <c r="AQ459"/>
      <c r="AR459"/>
      <c r="AS459"/>
      <c r="AT459"/>
      <c r="AU459"/>
      <c r="AV459"/>
    </row>
    <row r="460" spans="1:48" ht="23.45" customHeight="1" x14ac:dyDescent="0.2">
      <c r="A460" s="356"/>
      <c r="B460" s="155"/>
      <c r="C460" s="155"/>
      <c r="D460" s="155"/>
      <c r="E460" s="155"/>
      <c r="F460" s="155"/>
      <c r="G460" s="155"/>
      <c r="H460" s="155"/>
      <c r="I460" s="155"/>
      <c r="J460" s="155"/>
      <c r="K460" s="155"/>
      <c r="L460" s="155"/>
      <c r="M460" s="357"/>
      <c r="N460" s="155"/>
      <c r="O460" s="155"/>
      <c r="P460" s="155"/>
      <c r="Q460" s="155"/>
      <c r="R460" s="155"/>
      <c r="AA460" s="97"/>
      <c r="AB460" s="97"/>
      <c r="AC460" s="97"/>
      <c r="AD460" s="97"/>
      <c r="AE460" s="97"/>
      <c r="AF460" s="93"/>
      <c r="AG460" s="93"/>
      <c r="AH460" s="93"/>
      <c r="AI460" s="30"/>
      <c r="AJ460" s="30"/>
      <c r="AK460" s="30"/>
      <c r="AL460" s="30"/>
      <c r="AM460" s="109"/>
      <c r="AN460" s="109"/>
      <c r="AO460" s="30"/>
      <c r="AP460" s="112" t="s">
        <v>1272</v>
      </c>
      <c r="AQ460"/>
      <c r="AR460"/>
      <c r="AS460"/>
      <c r="AT460"/>
      <c r="AU460"/>
      <c r="AV460"/>
    </row>
    <row r="461" spans="1:48" ht="23.45" customHeight="1" x14ac:dyDescent="0.2">
      <c r="A461" s="356"/>
      <c r="B461" s="155"/>
      <c r="C461" s="155"/>
      <c r="D461" s="155"/>
      <c r="E461" s="155"/>
      <c r="F461" s="155"/>
      <c r="G461" s="155"/>
      <c r="H461" s="155"/>
      <c r="I461" s="155"/>
      <c r="J461" s="155"/>
      <c r="K461" s="155"/>
      <c r="L461" s="155"/>
      <c r="M461" s="357"/>
      <c r="N461" s="155"/>
      <c r="O461" s="155"/>
      <c r="P461" s="155"/>
      <c r="Q461" s="155"/>
      <c r="R461" s="155"/>
      <c r="AA461" s="97"/>
      <c r="AB461" s="97"/>
      <c r="AC461" s="97"/>
      <c r="AD461" s="97"/>
      <c r="AE461" s="97"/>
      <c r="AF461" s="93"/>
      <c r="AG461" s="93"/>
      <c r="AH461" s="93"/>
      <c r="AI461" s="30"/>
      <c r="AJ461" s="30"/>
      <c r="AK461" s="30"/>
      <c r="AL461" s="30"/>
      <c r="AM461" s="109"/>
      <c r="AN461" s="109"/>
      <c r="AO461" s="30"/>
      <c r="AP461" s="112" t="s">
        <v>1273</v>
      </c>
      <c r="AQ461"/>
      <c r="AR461"/>
      <c r="AS461"/>
      <c r="AT461"/>
      <c r="AU461"/>
      <c r="AV461"/>
    </row>
    <row r="462" spans="1:48" ht="23.45" customHeight="1" x14ac:dyDescent="0.2">
      <c r="A462" s="356"/>
      <c r="B462" s="155"/>
      <c r="C462" s="155"/>
      <c r="D462" s="155"/>
      <c r="E462" s="155"/>
      <c r="F462" s="155"/>
      <c r="G462" s="155"/>
      <c r="H462" s="155"/>
      <c r="I462" s="155"/>
      <c r="J462" s="155"/>
      <c r="K462" s="155"/>
      <c r="L462" s="155"/>
      <c r="M462" s="357"/>
      <c r="N462" s="155"/>
      <c r="O462" s="155"/>
      <c r="P462" s="155"/>
      <c r="Q462" s="155"/>
      <c r="R462" s="155"/>
      <c r="AA462" s="97"/>
      <c r="AB462" s="97"/>
      <c r="AC462" s="97"/>
      <c r="AD462" s="97"/>
      <c r="AE462" s="97"/>
      <c r="AF462" s="93"/>
      <c r="AG462" s="93"/>
      <c r="AH462" s="93"/>
      <c r="AI462" s="30"/>
      <c r="AJ462" s="30"/>
      <c r="AK462" s="30"/>
      <c r="AL462" s="30"/>
      <c r="AM462" s="109"/>
      <c r="AN462" s="109"/>
      <c r="AO462" s="30"/>
      <c r="AP462" s="112" t="s">
        <v>1274</v>
      </c>
      <c r="AQ462"/>
      <c r="AR462"/>
      <c r="AS462"/>
      <c r="AT462"/>
      <c r="AU462"/>
      <c r="AV462"/>
    </row>
    <row r="463" spans="1:48" ht="23.45" customHeight="1" x14ac:dyDescent="0.2">
      <c r="A463" s="356"/>
      <c r="B463" s="155"/>
      <c r="C463" s="155"/>
      <c r="D463" s="155"/>
      <c r="E463" s="155"/>
      <c r="F463" s="155"/>
      <c r="G463" s="155"/>
      <c r="H463" s="155"/>
      <c r="I463" s="155"/>
      <c r="J463" s="155"/>
      <c r="K463" s="155"/>
      <c r="L463" s="155"/>
      <c r="M463" s="357"/>
      <c r="N463" s="155"/>
      <c r="O463" s="155"/>
      <c r="P463" s="155"/>
      <c r="Q463" s="155"/>
      <c r="R463" s="155"/>
      <c r="AA463" s="97"/>
      <c r="AB463" s="97"/>
      <c r="AC463" s="97"/>
      <c r="AD463" s="97"/>
      <c r="AE463" s="97"/>
      <c r="AF463" s="93"/>
      <c r="AG463" s="93"/>
      <c r="AH463" s="93"/>
      <c r="AI463" s="30"/>
      <c r="AJ463" s="30"/>
      <c r="AK463" s="30"/>
      <c r="AL463" s="30"/>
      <c r="AM463" s="109"/>
      <c r="AN463" s="109"/>
      <c r="AO463" s="30"/>
      <c r="AP463" s="112" t="s">
        <v>1275</v>
      </c>
      <c r="AQ463"/>
      <c r="AR463"/>
      <c r="AS463"/>
      <c r="AT463"/>
      <c r="AU463"/>
      <c r="AV463"/>
    </row>
    <row r="464" spans="1:48" ht="23.45" customHeight="1" x14ac:dyDescent="0.2">
      <c r="A464" s="356"/>
      <c r="B464" s="155"/>
      <c r="C464" s="155"/>
      <c r="D464" s="155"/>
      <c r="E464" s="155"/>
      <c r="F464" s="155"/>
      <c r="G464" s="155"/>
      <c r="H464" s="155"/>
      <c r="I464" s="155"/>
      <c r="J464" s="155"/>
      <c r="K464" s="155"/>
      <c r="L464" s="155"/>
      <c r="M464" s="357"/>
      <c r="N464" s="155"/>
      <c r="O464" s="155"/>
      <c r="P464" s="155"/>
      <c r="Q464" s="155"/>
      <c r="R464" s="155"/>
      <c r="AA464" s="97"/>
      <c r="AB464" s="97"/>
      <c r="AC464" s="97"/>
      <c r="AD464" s="97"/>
      <c r="AE464" s="97"/>
      <c r="AF464" s="93"/>
      <c r="AG464" s="93"/>
      <c r="AH464" s="93"/>
      <c r="AI464" s="30"/>
      <c r="AJ464" s="30"/>
      <c r="AK464" s="30"/>
      <c r="AL464" s="30"/>
      <c r="AM464" s="109"/>
      <c r="AN464" s="109"/>
      <c r="AO464" s="30"/>
      <c r="AP464" s="112" t="s">
        <v>1276</v>
      </c>
      <c r="AQ464"/>
      <c r="AR464"/>
      <c r="AS464"/>
      <c r="AT464"/>
      <c r="AU464"/>
      <c r="AV464"/>
    </row>
    <row r="465" spans="1:48" ht="23.45" customHeight="1" x14ac:dyDescent="0.2">
      <c r="A465" s="356"/>
      <c r="B465" s="155"/>
      <c r="C465" s="155"/>
      <c r="D465" s="155"/>
      <c r="E465" s="155"/>
      <c r="F465" s="155"/>
      <c r="G465" s="155"/>
      <c r="H465" s="155"/>
      <c r="I465" s="155"/>
      <c r="J465" s="155"/>
      <c r="K465" s="155"/>
      <c r="L465" s="155"/>
      <c r="M465" s="357"/>
      <c r="N465" s="155"/>
      <c r="O465" s="155"/>
      <c r="P465" s="155"/>
      <c r="Q465" s="155"/>
      <c r="R465" s="155"/>
      <c r="AA465" s="97"/>
      <c r="AB465" s="97"/>
      <c r="AC465" s="97"/>
      <c r="AD465" s="97"/>
      <c r="AE465" s="97"/>
      <c r="AF465" s="93"/>
      <c r="AG465" s="93"/>
      <c r="AH465" s="93"/>
      <c r="AI465" s="30"/>
      <c r="AJ465" s="30"/>
      <c r="AK465" s="30"/>
      <c r="AL465" s="30"/>
      <c r="AM465" s="109"/>
      <c r="AN465" s="109"/>
      <c r="AO465" s="30"/>
      <c r="AP465" s="112" t="s">
        <v>1277</v>
      </c>
      <c r="AQ465"/>
      <c r="AR465"/>
      <c r="AS465"/>
      <c r="AT465"/>
      <c r="AU465"/>
      <c r="AV465"/>
    </row>
    <row r="466" spans="1:48" ht="23.45" customHeight="1" x14ac:dyDescent="0.2">
      <c r="A466" s="356"/>
      <c r="B466" s="155"/>
      <c r="C466" s="155"/>
      <c r="D466" s="155"/>
      <c r="E466" s="155"/>
      <c r="F466" s="155"/>
      <c r="G466" s="155"/>
      <c r="H466" s="155"/>
      <c r="I466" s="155"/>
      <c r="J466" s="155"/>
      <c r="K466" s="155"/>
      <c r="L466" s="155"/>
      <c r="M466" s="357"/>
      <c r="N466" s="155"/>
      <c r="O466" s="155"/>
      <c r="P466" s="155"/>
      <c r="Q466" s="155"/>
      <c r="R466" s="155"/>
      <c r="AA466" s="97"/>
      <c r="AB466" s="97"/>
      <c r="AC466" s="97"/>
      <c r="AD466" s="97"/>
      <c r="AE466" s="97"/>
      <c r="AF466" s="93"/>
      <c r="AG466" s="93"/>
      <c r="AH466" s="93"/>
      <c r="AI466" s="30"/>
      <c r="AJ466" s="30"/>
      <c r="AK466" s="30"/>
      <c r="AL466" s="30"/>
      <c r="AM466" s="109"/>
      <c r="AN466" s="109"/>
      <c r="AO466" s="30"/>
      <c r="AP466" s="112" t="s">
        <v>1278</v>
      </c>
      <c r="AQ466"/>
      <c r="AR466"/>
      <c r="AS466"/>
      <c r="AT466"/>
      <c r="AU466"/>
      <c r="AV466"/>
    </row>
    <row r="467" spans="1:48" ht="23.45" customHeight="1" x14ac:dyDescent="0.2">
      <c r="A467" s="356"/>
      <c r="B467" s="155"/>
      <c r="C467" s="155"/>
      <c r="D467" s="155"/>
      <c r="E467" s="155"/>
      <c r="F467" s="155"/>
      <c r="G467" s="155"/>
      <c r="H467" s="155"/>
      <c r="I467" s="155"/>
      <c r="J467" s="155"/>
      <c r="K467" s="155"/>
      <c r="L467" s="155"/>
      <c r="M467" s="357"/>
      <c r="N467" s="155"/>
      <c r="O467" s="155"/>
      <c r="P467" s="155"/>
      <c r="Q467" s="155"/>
      <c r="R467" s="155"/>
      <c r="AA467" s="97"/>
      <c r="AB467" s="97"/>
      <c r="AC467" s="97"/>
      <c r="AD467" s="97"/>
      <c r="AE467" s="97"/>
      <c r="AF467" s="93"/>
      <c r="AG467" s="93"/>
      <c r="AH467" s="93"/>
      <c r="AI467" s="30"/>
      <c r="AJ467" s="30"/>
      <c r="AK467" s="30"/>
      <c r="AL467" s="30"/>
      <c r="AM467" s="109"/>
      <c r="AN467" s="109"/>
      <c r="AO467" s="30"/>
      <c r="AP467" s="112" t="s">
        <v>1279</v>
      </c>
      <c r="AQ467"/>
      <c r="AR467"/>
      <c r="AS467"/>
      <c r="AT467"/>
      <c r="AU467"/>
      <c r="AV467"/>
    </row>
    <row r="468" spans="1:48" ht="23.45" customHeight="1" x14ac:dyDescent="0.2">
      <c r="A468" s="356"/>
      <c r="B468" s="155"/>
      <c r="C468" s="155"/>
      <c r="D468" s="155"/>
      <c r="E468" s="155"/>
      <c r="F468" s="155"/>
      <c r="G468" s="155"/>
      <c r="H468" s="155"/>
      <c r="I468" s="155"/>
      <c r="J468" s="155"/>
      <c r="K468" s="155"/>
      <c r="L468" s="155"/>
      <c r="M468" s="357"/>
      <c r="N468" s="155"/>
      <c r="O468" s="155"/>
      <c r="P468" s="155"/>
      <c r="Q468" s="155"/>
      <c r="R468" s="155"/>
      <c r="AA468" s="97"/>
      <c r="AB468" s="97"/>
      <c r="AC468" s="97"/>
      <c r="AD468" s="97"/>
      <c r="AE468" s="97"/>
      <c r="AF468" s="93"/>
      <c r="AG468" s="93"/>
      <c r="AH468" s="93"/>
      <c r="AI468" s="30"/>
      <c r="AJ468" s="30"/>
      <c r="AK468" s="30"/>
      <c r="AL468" s="30"/>
      <c r="AM468" s="109"/>
      <c r="AN468" s="109"/>
      <c r="AO468" s="30"/>
      <c r="AP468" s="112" t="s">
        <v>1280</v>
      </c>
      <c r="AQ468"/>
      <c r="AR468"/>
      <c r="AS468"/>
      <c r="AT468"/>
      <c r="AU468"/>
      <c r="AV468"/>
    </row>
    <row r="469" spans="1:48" ht="23.45" customHeight="1" x14ac:dyDescent="0.2">
      <c r="A469" s="356"/>
      <c r="B469" s="155"/>
      <c r="C469" s="155"/>
      <c r="D469" s="155"/>
      <c r="E469" s="155"/>
      <c r="F469" s="155"/>
      <c r="G469" s="155"/>
      <c r="H469" s="155"/>
      <c r="I469" s="155"/>
      <c r="J469" s="155"/>
      <c r="K469" s="155"/>
      <c r="L469" s="155"/>
      <c r="M469" s="357"/>
      <c r="N469" s="155"/>
      <c r="O469" s="155"/>
      <c r="P469" s="155"/>
      <c r="Q469" s="155"/>
      <c r="R469" s="155"/>
      <c r="AA469" s="97"/>
      <c r="AB469" s="97"/>
      <c r="AC469" s="97"/>
      <c r="AD469" s="97"/>
      <c r="AE469" s="97"/>
      <c r="AF469" s="93"/>
      <c r="AG469" s="93"/>
      <c r="AH469" s="93"/>
      <c r="AI469" s="30"/>
      <c r="AJ469" s="30"/>
      <c r="AK469" s="30"/>
      <c r="AL469" s="30"/>
      <c r="AM469" s="109"/>
      <c r="AN469" s="109"/>
      <c r="AO469" s="30"/>
      <c r="AP469" s="112" t="s">
        <v>1281</v>
      </c>
      <c r="AQ469"/>
      <c r="AR469"/>
      <c r="AS469"/>
      <c r="AT469"/>
      <c r="AU469"/>
      <c r="AV469"/>
    </row>
    <row r="470" spans="1:48" ht="23.45" customHeight="1" x14ac:dyDescent="0.2">
      <c r="A470" s="356"/>
      <c r="B470" s="155"/>
      <c r="C470" s="155"/>
      <c r="D470" s="155"/>
      <c r="E470" s="155"/>
      <c r="F470" s="155"/>
      <c r="G470" s="155"/>
      <c r="H470" s="155"/>
      <c r="I470" s="155"/>
      <c r="J470" s="155"/>
      <c r="K470" s="155"/>
      <c r="L470" s="155"/>
      <c r="M470" s="357"/>
      <c r="N470" s="155"/>
      <c r="O470" s="155"/>
      <c r="P470" s="155"/>
      <c r="Q470" s="155"/>
      <c r="R470" s="155"/>
      <c r="AA470" s="97"/>
      <c r="AB470" s="97"/>
      <c r="AC470" s="97"/>
      <c r="AD470" s="97"/>
      <c r="AE470" s="97"/>
      <c r="AF470" s="93"/>
      <c r="AG470" s="93"/>
      <c r="AH470" s="93"/>
      <c r="AI470" s="30"/>
      <c r="AJ470" s="30"/>
      <c r="AK470" s="30"/>
      <c r="AL470" s="30"/>
      <c r="AM470" s="109"/>
      <c r="AN470" s="109"/>
      <c r="AO470" s="30"/>
      <c r="AP470" s="112" t="s">
        <v>1282</v>
      </c>
      <c r="AQ470"/>
      <c r="AR470"/>
      <c r="AS470"/>
      <c r="AT470"/>
      <c r="AU470"/>
      <c r="AV470"/>
    </row>
    <row r="471" spans="1:48" ht="23.45" customHeight="1" x14ac:dyDescent="0.2">
      <c r="A471" s="356"/>
      <c r="B471" s="155"/>
      <c r="C471" s="155"/>
      <c r="D471" s="155"/>
      <c r="E471" s="155"/>
      <c r="F471" s="155"/>
      <c r="G471" s="155"/>
      <c r="H471" s="155"/>
      <c r="I471" s="155"/>
      <c r="J471" s="155"/>
      <c r="K471" s="155"/>
      <c r="L471" s="155"/>
      <c r="M471" s="357"/>
      <c r="N471" s="155"/>
      <c r="O471" s="155"/>
      <c r="P471" s="155"/>
      <c r="Q471" s="155"/>
      <c r="R471" s="155"/>
      <c r="AA471" s="97"/>
      <c r="AB471" s="97"/>
      <c r="AC471" s="97"/>
      <c r="AD471" s="97"/>
      <c r="AE471" s="97"/>
      <c r="AF471" s="93"/>
      <c r="AG471" s="93"/>
      <c r="AH471" s="93"/>
      <c r="AI471" s="30"/>
      <c r="AJ471" s="30"/>
      <c r="AK471" s="30"/>
      <c r="AL471" s="30"/>
      <c r="AM471" s="109"/>
      <c r="AN471" s="109"/>
      <c r="AO471" s="30"/>
      <c r="AP471" s="112" t="s">
        <v>1283</v>
      </c>
      <c r="AQ471"/>
      <c r="AR471"/>
      <c r="AS471"/>
      <c r="AT471"/>
      <c r="AU471"/>
      <c r="AV471"/>
    </row>
    <row r="472" spans="1:48" ht="23.45" customHeight="1" x14ac:dyDescent="0.2">
      <c r="A472" s="356"/>
      <c r="B472" s="155"/>
      <c r="C472" s="155"/>
      <c r="D472" s="155"/>
      <c r="E472" s="155"/>
      <c r="F472" s="155"/>
      <c r="G472" s="155"/>
      <c r="H472" s="155"/>
      <c r="I472" s="155"/>
      <c r="J472" s="155"/>
      <c r="K472" s="155"/>
      <c r="L472" s="155"/>
      <c r="M472" s="357"/>
      <c r="N472" s="155"/>
      <c r="O472" s="155"/>
      <c r="P472" s="155"/>
      <c r="Q472" s="155"/>
      <c r="R472" s="155"/>
      <c r="AA472" s="97"/>
      <c r="AB472" s="97"/>
      <c r="AC472" s="97"/>
      <c r="AD472" s="97"/>
      <c r="AE472" s="97"/>
      <c r="AF472" s="93"/>
      <c r="AG472" s="93"/>
      <c r="AH472" s="93"/>
      <c r="AI472" s="30"/>
      <c r="AJ472" s="30"/>
      <c r="AK472" s="30"/>
      <c r="AL472" s="30"/>
      <c r="AM472" s="109"/>
      <c r="AN472" s="109"/>
      <c r="AO472" s="30"/>
      <c r="AP472" s="112" t="s">
        <v>1284</v>
      </c>
      <c r="AQ472"/>
      <c r="AR472"/>
      <c r="AS472"/>
      <c r="AT472"/>
      <c r="AU472"/>
      <c r="AV472"/>
    </row>
    <row r="473" spans="1:48" ht="23.45" customHeight="1" x14ac:dyDescent="0.2">
      <c r="A473" s="356"/>
      <c r="B473" s="155"/>
      <c r="C473" s="155"/>
      <c r="D473" s="155"/>
      <c r="E473" s="155"/>
      <c r="F473" s="155"/>
      <c r="G473" s="155"/>
      <c r="H473" s="155"/>
      <c r="I473" s="155"/>
      <c r="J473" s="155"/>
      <c r="K473" s="155"/>
      <c r="L473" s="155"/>
      <c r="M473" s="357"/>
      <c r="N473" s="155"/>
      <c r="O473" s="155"/>
      <c r="P473" s="155"/>
      <c r="Q473" s="155"/>
      <c r="R473" s="155"/>
      <c r="AA473" s="97"/>
      <c r="AB473" s="97"/>
      <c r="AC473" s="97"/>
      <c r="AD473" s="97"/>
      <c r="AE473" s="97"/>
      <c r="AF473" s="93"/>
      <c r="AG473" s="93"/>
      <c r="AH473" s="93"/>
      <c r="AI473" s="30"/>
      <c r="AJ473" s="30"/>
      <c r="AK473" s="30"/>
      <c r="AL473" s="30"/>
      <c r="AM473" s="109"/>
      <c r="AN473" s="109"/>
      <c r="AO473" s="30"/>
      <c r="AP473" s="112" t="s">
        <v>1285</v>
      </c>
      <c r="AQ473"/>
      <c r="AR473"/>
      <c r="AS473"/>
      <c r="AT473"/>
      <c r="AU473"/>
      <c r="AV473"/>
    </row>
    <row r="474" spans="1:48" ht="23.45" customHeight="1" x14ac:dyDescent="0.2">
      <c r="A474" s="356"/>
      <c r="B474" s="155"/>
      <c r="C474" s="155"/>
      <c r="D474" s="155"/>
      <c r="E474" s="155"/>
      <c r="F474" s="155"/>
      <c r="G474" s="155"/>
      <c r="H474" s="155"/>
      <c r="I474" s="155"/>
      <c r="J474" s="155"/>
      <c r="K474" s="155"/>
      <c r="L474" s="155"/>
      <c r="M474" s="357"/>
      <c r="N474" s="155"/>
      <c r="O474" s="155"/>
      <c r="P474" s="155"/>
      <c r="Q474" s="155"/>
      <c r="R474" s="155"/>
      <c r="AA474" s="97"/>
      <c r="AB474" s="97"/>
      <c r="AC474" s="97"/>
      <c r="AD474" s="97"/>
      <c r="AE474" s="97"/>
      <c r="AF474" s="93"/>
      <c r="AG474" s="93"/>
      <c r="AH474" s="93"/>
      <c r="AI474" s="30"/>
      <c r="AJ474" s="30"/>
      <c r="AK474" s="30"/>
      <c r="AL474" s="30"/>
      <c r="AM474" s="109"/>
      <c r="AN474" s="109"/>
      <c r="AO474" s="30"/>
      <c r="AP474" s="112" t="s">
        <v>1286</v>
      </c>
      <c r="AQ474"/>
      <c r="AR474"/>
      <c r="AS474"/>
      <c r="AT474"/>
      <c r="AU474"/>
      <c r="AV474"/>
    </row>
    <row r="475" spans="1:48" ht="23.45" customHeight="1" x14ac:dyDescent="0.2">
      <c r="A475" s="356"/>
      <c r="B475" s="155"/>
      <c r="C475" s="155"/>
      <c r="D475" s="155"/>
      <c r="E475" s="155"/>
      <c r="F475" s="155"/>
      <c r="G475" s="155"/>
      <c r="H475" s="155"/>
      <c r="I475" s="155"/>
      <c r="J475" s="155"/>
      <c r="K475" s="155"/>
      <c r="L475" s="155"/>
      <c r="M475" s="357"/>
      <c r="N475" s="155"/>
      <c r="O475" s="155"/>
      <c r="P475" s="155"/>
      <c r="Q475" s="155"/>
      <c r="R475" s="155"/>
      <c r="AA475" s="97"/>
      <c r="AB475" s="97"/>
      <c r="AC475" s="97"/>
      <c r="AD475" s="97"/>
      <c r="AE475" s="97"/>
      <c r="AF475" s="93"/>
      <c r="AG475" s="93"/>
      <c r="AH475" s="93"/>
      <c r="AI475" s="30"/>
      <c r="AJ475" s="30"/>
      <c r="AK475" s="30"/>
      <c r="AL475" s="30"/>
      <c r="AM475" s="109"/>
      <c r="AN475" s="109"/>
      <c r="AO475" s="30"/>
      <c r="AP475" s="112" t="s">
        <v>1287</v>
      </c>
      <c r="AQ475"/>
      <c r="AR475"/>
      <c r="AS475"/>
      <c r="AT475"/>
      <c r="AU475"/>
      <c r="AV475"/>
    </row>
    <row r="476" spans="1:48" ht="23.45" customHeight="1" x14ac:dyDescent="0.2">
      <c r="A476" s="356"/>
      <c r="B476" s="155"/>
      <c r="C476" s="155"/>
      <c r="D476" s="155"/>
      <c r="E476" s="155"/>
      <c r="F476" s="155"/>
      <c r="G476" s="155"/>
      <c r="H476" s="155"/>
      <c r="I476" s="155"/>
      <c r="J476" s="155"/>
      <c r="K476" s="155"/>
      <c r="L476" s="155"/>
      <c r="M476" s="357"/>
      <c r="N476" s="155"/>
      <c r="O476" s="155"/>
      <c r="P476" s="155"/>
      <c r="Q476" s="155"/>
      <c r="R476" s="155"/>
      <c r="AA476" s="97"/>
      <c r="AB476" s="97"/>
      <c r="AC476" s="97"/>
      <c r="AD476" s="97"/>
      <c r="AE476" s="97"/>
      <c r="AF476" s="93"/>
      <c r="AG476" s="93"/>
      <c r="AH476" s="93"/>
      <c r="AI476" s="30"/>
      <c r="AJ476" s="30"/>
      <c r="AK476" s="30"/>
      <c r="AL476" s="30"/>
      <c r="AM476" s="109"/>
      <c r="AN476" s="109"/>
      <c r="AO476" s="30"/>
      <c r="AP476" s="112" t="s">
        <v>1288</v>
      </c>
      <c r="AQ476"/>
      <c r="AR476"/>
      <c r="AS476"/>
      <c r="AT476"/>
      <c r="AU476"/>
      <c r="AV476"/>
    </row>
    <row r="477" spans="1:48" ht="23.45" customHeight="1" x14ac:dyDescent="0.2">
      <c r="A477" s="356"/>
      <c r="B477" s="155"/>
      <c r="C477" s="155"/>
      <c r="D477" s="155"/>
      <c r="E477" s="155"/>
      <c r="F477" s="155"/>
      <c r="G477" s="155"/>
      <c r="H477" s="155"/>
      <c r="I477" s="155"/>
      <c r="J477" s="155"/>
      <c r="K477" s="155"/>
      <c r="L477" s="155"/>
      <c r="M477" s="357"/>
      <c r="N477" s="155"/>
      <c r="O477" s="155"/>
      <c r="P477" s="155"/>
      <c r="Q477" s="155"/>
      <c r="R477" s="155"/>
      <c r="AA477" s="97"/>
      <c r="AB477" s="97"/>
      <c r="AC477" s="97"/>
      <c r="AD477" s="97"/>
      <c r="AE477" s="97"/>
      <c r="AF477" s="93"/>
      <c r="AG477" s="93"/>
      <c r="AH477" s="93"/>
      <c r="AI477" s="30"/>
      <c r="AJ477" s="30"/>
      <c r="AK477" s="30"/>
      <c r="AL477" s="30"/>
      <c r="AM477" s="109"/>
      <c r="AN477" s="109"/>
      <c r="AO477" s="30"/>
      <c r="AP477" s="112" t="s">
        <v>1289</v>
      </c>
      <c r="AQ477"/>
      <c r="AR477"/>
      <c r="AS477"/>
      <c r="AT477"/>
      <c r="AU477"/>
      <c r="AV477"/>
    </row>
    <row r="478" spans="1:48" ht="23.45" customHeight="1" x14ac:dyDescent="0.2">
      <c r="A478" s="356"/>
      <c r="B478" s="155"/>
      <c r="C478" s="155"/>
      <c r="D478" s="155"/>
      <c r="E478" s="155"/>
      <c r="F478" s="155"/>
      <c r="G478" s="155"/>
      <c r="H478" s="155"/>
      <c r="I478" s="155"/>
      <c r="J478" s="155"/>
      <c r="K478" s="155"/>
      <c r="L478" s="155"/>
      <c r="M478" s="357"/>
      <c r="N478" s="155"/>
      <c r="O478" s="155"/>
      <c r="P478" s="155"/>
      <c r="Q478" s="155"/>
      <c r="R478" s="155"/>
      <c r="AA478" s="97"/>
      <c r="AB478" s="97"/>
      <c r="AC478" s="97"/>
      <c r="AD478" s="97"/>
      <c r="AE478" s="97"/>
      <c r="AF478" s="93"/>
      <c r="AG478" s="93"/>
      <c r="AH478" s="93"/>
      <c r="AI478" s="30"/>
      <c r="AJ478" s="30"/>
      <c r="AK478" s="30"/>
      <c r="AL478" s="30"/>
      <c r="AM478" s="109"/>
      <c r="AN478" s="109"/>
      <c r="AO478" s="30"/>
      <c r="AP478" s="112" t="s">
        <v>1290</v>
      </c>
      <c r="AQ478"/>
      <c r="AR478"/>
      <c r="AS478"/>
      <c r="AT478"/>
      <c r="AU478"/>
      <c r="AV478"/>
    </row>
    <row r="479" spans="1:48" ht="23.45" customHeight="1" x14ac:dyDescent="0.2">
      <c r="A479" s="356"/>
      <c r="B479" s="155"/>
      <c r="C479" s="155"/>
      <c r="D479" s="155"/>
      <c r="E479" s="155"/>
      <c r="F479" s="155"/>
      <c r="G479" s="155"/>
      <c r="H479" s="155"/>
      <c r="I479" s="155"/>
      <c r="J479" s="155"/>
      <c r="K479" s="155"/>
      <c r="L479" s="155"/>
      <c r="M479" s="357"/>
      <c r="N479" s="155"/>
      <c r="O479" s="155"/>
      <c r="P479" s="155"/>
      <c r="Q479" s="155"/>
      <c r="R479" s="155"/>
      <c r="AA479" s="97"/>
      <c r="AB479" s="97"/>
      <c r="AC479" s="97"/>
      <c r="AD479" s="97"/>
      <c r="AE479" s="97"/>
      <c r="AF479" s="93"/>
      <c r="AG479" s="93"/>
      <c r="AH479" s="93"/>
      <c r="AI479" s="30"/>
      <c r="AJ479" s="30"/>
      <c r="AK479" s="30"/>
      <c r="AL479" s="30"/>
      <c r="AM479" s="109"/>
      <c r="AN479" s="109"/>
      <c r="AO479" s="30"/>
      <c r="AP479" s="112" t="s">
        <v>1291</v>
      </c>
      <c r="AQ479"/>
      <c r="AR479"/>
      <c r="AS479"/>
      <c r="AT479"/>
      <c r="AU479"/>
      <c r="AV479"/>
    </row>
    <row r="480" spans="1:48" ht="23.45" customHeight="1" x14ac:dyDescent="0.2">
      <c r="A480" s="356"/>
      <c r="B480" s="155"/>
      <c r="C480" s="155"/>
      <c r="D480" s="155"/>
      <c r="E480" s="155"/>
      <c r="F480" s="155"/>
      <c r="G480" s="155"/>
      <c r="H480" s="155"/>
      <c r="I480" s="155"/>
      <c r="J480" s="155"/>
      <c r="K480" s="155"/>
      <c r="L480" s="155"/>
      <c r="M480" s="357"/>
      <c r="N480" s="155"/>
      <c r="O480" s="155"/>
      <c r="P480" s="155"/>
      <c r="Q480" s="155"/>
      <c r="R480" s="155"/>
      <c r="AA480" s="97"/>
      <c r="AB480" s="97"/>
      <c r="AC480" s="97"/>
      <c r="AD480" s="97"/>
      <c r="AE480" s="97"/>
      <c r="AF480" s="93"/>
      <c r="AG480" s="93"/>
      <c r="AH480" s="93"/>
      <c r="AI480" s="30"/>
      <c r="AJ480" s="30"/>
      <c r="AK480" s="30"/>
      <c r="AL480" s="30"/>
      <c r="AM480" s="109"/>
      <c r="AN480" s="109"/>
      <c r="AO480" s="30"/>
      <c r="AP480" s="112" t="s">
        <v>1292</v>
      </c>
      <c r="AQ480"/>
      <c r="AR480"/>
      <c r="AS480"/>
      <c r="AT480"/>
      <c r="AU480"/>
      <c r="AV480"/>
    </row>
    <row r="481" spans="1:48" ht="23.45" customHeight="1" x14ac:dyDescent="0.2">
      <c r="A481" s="356"/>
      <c r="B481" s="155"/>
      <c r="C481" s="155"/>
      <c r="D481" s="155"/>
      <c r="E481" s="155"/>
      <c r="F481" s="155"/>
      <c r="G481" s="155"/>
      <c r="H481" s="155"/>
      <c r="I481" s="155"/>
      <c r="J481" s="155"/>
      <c r="K481" s="155"/>
      <c r="L481" s="155"/>
      <c r="M481" s="357"/>
      <c r="N481" s="155"/>
      <c r="O481" s="155"/>
      <c r="P481" s="155"/>
      <c r="Q481" s="155"/>
      <c r="R481" s="155"/>
      <c r="AA481" s="97"/>
      <c r="AB481" s="97"/>
      <c r="AC481" s="97"/>
      <c r="AD481" s="97"/>
      <c r="AE481" s="97"/>
      <c r="AF481" s="93"/>
      <c r="AG481" s="93"/>
      <c r="AH481" s="93"/>
      <c r="AI481" s="30"/>
      <c r="AJ481" s="30"/>
      <c r="AK481" s="30"/>
      <c r="AL481" s="30"/>
      <c r="AM481" s="109"/>
      <c r="AN481" s="109"/>
      <c r="AO481" s="30"/>
      <c r="AP481" s="112" t="s">
        <v>1293</v>
      </c>
      <c r="AQ481"/>
      <c r="AR481"/>
      <c r="AS481"/>
      <c r="AT481"/>
      <c r="AU481"/>
      <c r="AV481"/>
    </row>
    <row r="482" spans="1:48" ht="23.45" customHeight="1" x14ac:dyDescent="0.2">
      <c r="A482" s="356"/>
      <c r="B482" s="155"/>
      <c r="C482" s="155"/>
      <c r="D482" s="155"/>
      <c r="E482" s="155"/>
      <c r="F482" s="155"/>
      <c r="G482" s="155"/>
      <c r="H482" s="155"/>
      <c r="I482" s="155"/>
      <c r="J482" s="155"/>
      <c r="K482" s="155"/>
      <c r="L482" s="155"/>
      <c r="M482" s="357"/>
      <c r="N482" s="155"/>
      <c r="O482" s="155"/>
      <c r="P482" s="155"/>
      <c r="Q482" s="155"/>
      <c r="R482" s="155"/>
      <c r="AA482" s="97"/>
      <c r="AB482" s="97"/>
      <c r="AC482" s="97"/>
      <c r="AD482" s="97"/>
      <c r="AE482" s="97"/>
      <c r="AF482" s="93"/>
      <c r="AG482" s="93"/>
      <c r="AH482" s="93"/>
      <c r="AI482" s="30"/>
      <c r="AJ482" s="30"/>
      <c r="AK482" s="30"/>
      <c r="AL482" s="30"/>
      <c r="AM482" s="109"/>
      <c r="AN482" s="109"/>
      <c r="AO482" s="30"/>
      <c r="AP482" s="112" t="s">
        <v>1294</v>
      </c>
      <c r="AQ482"/>
      <c r="AR482"/>
      <c r="AS482"/>
      <c r="AT482"/>
      <c r="AU482"/>
      <c r="AV482"/>
    </row>
    <row r="483" spans="1:48" ht="23.45" customHeight="1" x14ac:dyDescent="0.2">
      <c r="A483" s="356"/>
      <c r="B483" s="155"/>
      <c r="C483" s="155"/>
      <c r="D483" s="155"/>
      <c r="E483" s="155"/>
      <c r="F483" s="155"/>
      <c r="G483" s="155"/>
      <c r="H483" s="155"/>
      <c r="I483" s="155"/>
      <c r="J483" s="155"/>
      <c r="K483" s="155"/>
      <c r="L483" s="155"/>
      <c r="M483" s="357"/>
      <c r="N483" s="155"/>
      <c r="O483" s="155"/>
      <c r="P483" s="155"/>
      <c r="Q483" s="155"/>
      <c r="R483" s="155"/>
      <c r="AA483" s="97"/>
      <c r="AB483" s="97"/>
      <c r="AC483" s="97"/>
      <c r="AD483" s="97"/>
      <c r="AE483" s="97"/>
      <c r="AF483" s="93"/>
      <c r="AG483" s="93"/>
      <c r="AH483" s="93"/>
      <c r="AI483" s="30"/>
      <c r="AJ483" s="30"/>
      <c r="AK483" s="30"/>
      <c r="AL483" s="30"/>
      <c r="AM483" s="109"/>
      <c r="AN483" s="109"/>
      <c r="AO483" s="30"/>
      <c r="AP483" s="112" t="s">
        <v>1295</v>
      </c>
      <c r="AQ483"/>
      <c r="AR483"/>
      <c r="AS483"/>
      <c r="AT483"/>
      <c r="AU483"/>
      <c r="AV483"/>
    </row>
    <row r="484" spans="1:48" ht="23.45" customHeight="1" x14ac:dyDescent="0.2">
      <c r="A484" s="356"/>
      <c r="B484" s="155"/>
      <c r="C484" s="155"/>
      <c r="D484" s="155"/>
      <c r="E484" s="155"/>
      <c r="F484" s="155"/>
      <c r="G484" s="155"/>
      <c r="H484" s="155"/>
      <c r="I484" s="155"/>
      <c r="J484" s="155"/>
      <c r="K484" s="155"/>
      <c r="L484" s="155"/>
      <c r="M484" s="357"/>
      <c r="N484" s="155"/>
      <c r="O484" s="155"/>
      <c r="P484" s="155"/>
      <c r="Q484" s="155"/>
      <c r="R484" s="155"/>
      <c r="AA484" s="97"/>
      <c r="AB484" s="97"/>
      <c r="AC484" s="97"/>
      <c r="AD484" s="97"/>
      <c r="AE484" s="97"/>
      <c r="AF484" s="93"/>
      <c r="AG484" s="93"/>
      <c r="AH484" s="93"/>
      <c r="AI484" s="30"/>
      <c r="AJ484" s="30"/>
      <c r="AK484" s="30"/>
      <c r="AL484" s="30"/>
      <c r="AM484" s="109"/>
      <c r="AN484" s="109"/>
      <c r="AO484" s="30"/>
      <c r="AP484" s="112" t="s">
        <v>1296</v>
      </c>
      <c r="AQ484"/>
      <c r="AR484"/>
      <c r="AS484"/>
      <c r="AT484"/>
      <c r="AU484"/>
      <c r="AV484"/>
    </row>
    <row r="485" spans="1:48" ht="23.45" customHeight="1" x14ac:dyDescent="0.2">
      <c r="A485" s="356"/>
      <c r="B485" s="155"/>
      <c r="C485" s="155"/>
      <c r="D485" s="155"/>
      <c r="E485" s="155"/>
      <c r="F485" s="155"/>
      <c r="G485" s="155"/>
      <c r="H485" s="155"/>
      <c r="I485" s="155"/>
      <c r="J485" s="155"/>
      <c r="K485" s="155"/>
      <c r="L485" s="155"/>
      <c r="M485" s="357"/>
      <c r="N485" s="155"/>
      <c r="O485" s="155"/>
      <c r="P485" s="155"/>
      <c r="Q485" s="155"/>
      <c r="R485" s="155"/>
      <c r="AA485" s="97"/>
      <c r="AB485" s="97"/>
      <c r="AC485" s="97"/>
      <c r="AD485" s="97"/>
      <c r="AE485" s="97"/>
      <c r="AF485" s="93"/>
      <c r="AG485" s="93"/>
      <c r="AH485" s="93"/>
      <c r="AI485" s="30"/>
      <c r="AJ485" s="30"/>
      <c r="AK485" s="30"/>
      <c r="AL485" s="30"/>
      <c r="AM485" s="109"/>
      <c r="AN485" s="109"/>
      <c r="AO485" s="30"/>
      <c r="AP485" s="112" t="s">
        <v>1297</v>
      </c>
      <c r="AQ485"/>
      <c r="AR485"/>
      <c r="AS485"/>
      <c r="AT485"/>
      <c r="AU485"/>
      <c r="AV485"/>
    </row>
    <row r="486" spans="1:48" ht="23.45" customHeight="1" x14ac:dyDescent="0.2">
      <c r="A486" s="356"/>
      <c r="B486" s="155"/>
      <c r="C486" s="155"/>
      <c r="D486" s="155"/>
      <c r="E486" s="155"/>
      <c r="F486" s="155"/>
      <c r="G486" s="155"/>
      <c r="H486" s="155"/>
      <c r="I486" s="155"/>
      <c r="J486" s="155"/>
      <c r="K486" s="155"/>
      <c r="L486" s="155"/>
      <c r="M486" s="357"/>
      <c r="N486" s="155"/>
      <c r="O486" s="155"/>
      <c r="P486" s="155"/>
      <c r="AA486" s="97"/>
      <c r="AB486" s="97"/>
      <c r="AC486" s="97"/>
      <c r="AD486" s="97"/>
      <c r="AE486" s="97"/>
      <c r="AF486" s="93"/>
      <c r="AG486" s="93"/>
      <c r="AH486" s="93"/>
      <c r="AI486" s="30"/>
      <c r="AJ486" s="30"/>
      <c r="AK486" s="30"/>
      <c r="AL486" s="30"/>
      <c r="AM486" s="109"/>
      <c r="AN486" s="109"/>
      <c r="AO486" s="30"/>
      <c r="AP486" s="112" t="s">
        <v>1298</v>
      </c>
      <c r="AQ486"/>
      <c r="AR486"/>
      <c r="AS486"/>
      <c r="AT486"/>
      <c r="AU486"/>
      <c r="AV486"/>
    </row>
    <row r="487" spans="1:48" ht="23.45" customHeight="1" x14ac:dyDescent="0.2">
      <c r="A487" s="356"/>
      <c r="B487" s="155"/>
      <c r="C487" s="155"/>
      <c r="D487" s="155"/>
      <c r="E487" s="155"/>
      <c r="F487" s="155"/>
      <c r="G487" s="155"/>
      <c r="H487" s="155"/>
      <c r="I487" s="155"/>
      <c r="J487" s="155"/>
      <c r="K487" s="155"/>
      <c r="L487" s="155"/>
      <c r="M487" s="357"/>
      <c r="N487" s="155"/>
      <c r="O487" s="155"/>
      <c r="AA487" s="97"/>
      <c r="AB487" s="97"/>
      <c r="AC487" s="97"/>
      <c r="AD487" s="97"/>
      <c r="AE487" s="97"/>
      <c r="AF487" s="93"/>
      <c r="AG487" s="93"/>
      <c r="AH487" s="93"/>
      <c r="AI487" s="30"/>
      <c r="AJ487" s="30"/>
      <c r="AK487" s="30"/>
      <c r="AL487" s="30"/>
      <c r="AM487" s="109"/>
      <c r="AN487" s="109"/>
      <c r="AO487" s="30"/>
      <c r="AP487" s="112" t="s">
        <v>1299</v>
      </c>
      <c r="AQ487"/>
      <c r="AR487"/>
      <c r="AS487"/>
      <c r="AT487"/>
      <c r="AU487"/>
      <c r="AV487"/>
    </row>
    <row r="488" spans="1:48" ht="23.45" customHeight="1" x14ac:dyDescent="0.2">
      <c r="A488" s="356"/>
      <c r="B488" s="155"/>
      <c r="C488" s="155"/>
      <c r="D488" s="155"/>
      <c r="E488" s="155"/>
      <c r="F488" s="155"/>
      <c r="G488" s="155"/>
      <c r="H488" s="155"/>
      <c r="I488" s="155"/>
      <c r="J488" s="155"/>
      <c r="K488" s="155"/>
      <c r="L488" s="155"/>
      <c r="M488" s="357"/>
      <c r="N488" s="155"/>
      <c r="O488" s="155"/>
      <c r="AA488" s="97"/>
      <c r="AB488" s="97"/>
      <c r="AC488" s="97"/>
      <c r="AD488" s="97"/>
      <c r="AE488" s="97"/>
      <c r="AF488" s="93"/>
      <c r="AG488" s="93"/>
      <c r="AH488" s="93"/>
      <c r="AI488" s="30"/>
      <c r="AJ488" s="30"/>
      <c r="AK488" s="30"/>
      <c r="AL488" s="30"/>
      <c r="AM488" s="109"/>
      <c r="AN488" s="109"/>
      <c r="AO488" s="30"/>
      <c r="AP488" s="112" t="s">
        <v>1300</v>
      </c>
      <c r="AQ488"/>
      <c r="AR488"/>
      <c r="AS488"/>
      <c r="AT488"/>
      <c r="AU488"/>
      <c r="AV488"/>
    </row>
    <row r="489" spans="1:48" ht="23.45" customHeight="1" x14ac:dyDescent="0.2">
      <c r="A489" s="356"/>
      <c r="B489" s="155"/>
      <c r="C489" s="155"/>
      <c r="D489" s="155"/>
      <c r="E489" s="155"/>
      <c r="F489" s="155"/>
      <c r="G489" s="155"/>
      <c r="H489" s="155"/>
      <c r="I489" s="155"/>
      <c r="J489" s="155"/>
      <c r="K489" s="155"/>
      <c r="L489" s="155"/>
      <c r="M489" s="357"/>
      <c r="N489" s="155"/>
      <c r="O489" s="155"/>
      <c r="AA489" s="97"/>
      <c r="AB489" s="97"/>
      <c r="AC489" s="97"/>
      <c r="AD489" s="97"/>
      <c r="AE489" s="97"/>
      <c r="AF489" s="93"/>
      <c r="AG489" s="93"/>
      <c r="AH489" s="93"/>
      <c r="AI489" s="30"/>
      <c r="AJ489" s="30"/>
      <c r="AK489" s="30"/>
      <c r="AL489" s="30"/>
      <c r="AM489" s="109"/>
      <c r="AN489" s="109"/>
      <c r="AO489" s="30"/>
      <c r="AP489" s="112" t="s">
        <v>1301</v>
      </c>
      <c r="AQ489"/>
      <c r="AR489"/>
      <c r="AS489"/>
      <c r="AT489"/>
      <c r="AU489"/>
      <c r="AV489"/>
    </row>
    <row r="490" spans="1:48" ht="23.45" customHeight="1" x14ac:dyDescent="0.2">
      <c r="A490" s="356"/>
      <c r="B490" s="155"/>
      <c r="C490" s="155"/>
      <c r="D490" s="155"/>
      <c r="E490" s="155"/>
      <c r="F490" s="155"/>
      <c r="G490" s="155"/>
      <c r="H490" s="155"/>
      <c r="I490" s="155"/>
      <c r="J490" s="155"/>
      <c r="K490" s="155"/>
      <c r="L490" s="155"/>
      <c r="M490" s="357"/>
      <c r="N490" s="155"/>
      <c r="O490" s="155"/>
      <c r="AA490" s="97"/>
      <c r="AB490" s="97"/>
      <c r="AC490" s="97"/>
      <c r="AD490" s="97"/>
      <c r="AE490" s="97"/>
      <c r="AF490" s="93"/>
      <c r="AG490" s="93"/>
      <c r="AH490" s="93"/>
      <c r="AI490" s="30"/>
      <c r="AJ490" s="30"/>
      <c r="AK490" s="30"/>
      <c r="AL490" s="30"/>
      <c r="AM490" s="109"/>
      <c r="AN490" s="109"/>
      <c r="AO490" s="30"/>
      <c r="AP490" s="112" t="s">
        <v>1302</v>
      </c>
      <c r="AQ490"/>
      <c r="AR490"/>
      <c r="AS490"/>
      <c r="AT490"/>
      <c r="AU490"/>
      <c r="AV490"/>
    </row>
    <row r="491" spans="1:48" ht="23.45" customHeight="1" x14ac:dyDescent="0.2">
      <c r="AA491" s="97"/>
      <c r="AB491" s="97"/>
      <c r="AC491" s="97"/>
      <c r="AD491" s="97"/>
      <c r="AE491" s="97"/>
      <c r="AF491" s="93"/>
      <c r="AG491" s="93"/>
      <c r="AH491" s="93"/>
      <c r="AI491" s="30"/>
      <c r="AJ491" s="30"/>
      <c r="AK491" s="30"/>
      <c r="AL491" s="30"/>
      <c r="AM491" s="109"/>
      <c r="AN491" s="109"/>
      <c r="AO491" s="30"/>
      <c r="AP491" s="112" t="s">
        <v>1303</v>
      </c>
      <c r="AQ491"/>
      <c r="AR491"/>
      <c r="AS491"/>
      <c r="AT491"/>
      <c r="AU491"/>
      <c r="AV491"/>
    </row>
    <row r="492" spans="1:48" ht="23.45" customHeight="1" x14ac:dyDescent="0.2">
      <c r="AA492" s="97"/>
      <c r="AB492" s="97"/>
      <c r="AC492" s="97"/>
      <c r="AD492" s="97"/>
      <c r="AE492" s="97"/>
      <c r="AF492" s="93"/>
      <c r="AG492" s="93"/>
      <c r="AH492" s="93"/>
      <c r="AI492" s="30"/>
      <c r="AJ492" s="30"/>
      <c r="AK492" s="30"/>
      <c r="AL492" s="30"/>
      <c r="AM492" s="109"/>
      <c r="AN492" s="109"/>
      <c r="AO492" s="30"/>
      <c r="AP492" s="112" t="s">
        <v>1304</v>
      </c>
      <c r="AQ492"/>
      <c r="AR492"/>
      <c r="AS492"/>
      <c r="AT492"/>
      <c r="AU492"/>
      <c r="AV492"/>
    </row>
    <row r="493" spans="1:48" ht="23.45" customHeight="1" x14ac:dyDescent="0.2">
      <c r="AA493" s="97"/>
      <c r="AB493" s="97"/>
      <c r="AC493" s="97"/>
      <c r="AD493" s="97"/>
      <c r="AE493" s="97"/>
      <c r="AF493" s="93"/>
      <c r="AG493" s="93"/>
      <c r="AH493" s="93"/>
      <c r="AI493" s="30"/>
      <c r="AJ493" s="30"/>
      <c r="AK493" s="30"/>
      <c r="AL493" s="30"/>
      <c r="AM493" s="109"/>
      <c r="AN493" s="109"/>
      <c r="AO493" s="30"/>
      <c r="AP493" s="112" t="s">
        <v>1305</v>
      </c>
      <c r="AQ493"/>
      <c r="AR493"/>
      <c r="AS493"/>
      <c r="AT493"/>
      <c r="AU493"/>
      <c r="AV493"/>
    </row>
    <row r="494" spans="1:48" ht="23.45" customHeight="1" x14ac:dyDescent="0.2">
      <c r="AA494" s="97"/>
      <c r="AB494" s="97"/>
      <c r="AC494" s="97"/>
      <c r="AD494" s="97"/>
      <c r="AE494" s="97"/>
      <c r="AF494" s="93"/>
      <c r="AG494" s="93"/>
      <c r="AH494" s="93"/>
      <c r="AI494" s="30"/>
      <c r="AJ494" s="30"/>
      <c r="AK494" s="30"/>
      <c r="AL494" s="30"/>
      <c r="AM494" s="109"/>
      <c r="AN494" s="109"/>
      <c r="AO494" s="30"/>
      <c r="AP494" s="112" t="s">
        <v>1306</v>
      </c>
      <c r="AQ494"/>
      <c r="AR494"/>
      <c r="AS494"/>
      <c r="AT494"/>
      <c r="AU494"/>
      <c r="AV494"/>
    </row>
    <row r="495" spans="1:48" ht="23.45" customHeight="1" x14ac:dyDescent="0.2">
      <c r="AA495" s="97"/>
      <c r="AB495" s="97"/>
      <c r="AC495" s="97"/>
      <c r="AD495" s="97"/>
      <c r="AE495" s="97"/>
      <c r="AF495" s="93"/>
      <c r="AG495" s="93"/>
      <c r="AH495" s="93"/>
      <c r="AI495" s="30"/>
      <c r="AJ495" s="30"/>
      <c r="AK495" s="30"/>
      <c r="AL495" s="30"/>
      <c r="AM495" s="109"/>
      <c r="AN495" s="109"/>
      <c r="AO495" s="30"/>
      <c r="AP495" s="112" t="s">
        <v>1307</v>
      </c>
      <c r="AQ495"/>
      <c r="AR495"/>
      <c r="AS495"/>
      <c r="AT495"/>
      <c r="AU495"/>
      <c r="AV495"/>
    </row>
    <row r="496" spans="1:48" ht="23.45" customHeight="1" x14ac:dyDescent="0.2">
      <c r="AA496" s="97"/>
      <c r="AB496" s="97"/>
      <c r="AC496" s="97"/>
      <c r="AD496" s="97"/>
      <c r="AE496" s="97"/>
      <c r="AF496" s="93"/>
      <c r="AG496" s="93"/>
      <c r="AH496" s="93"/>
      <c r="AI496" s="30"/>
      <c r="AJ496" s="30"/>
      <c r="AK496" s="30"/>
      <c r="AL496" s="30"/>
      <c r="AM496" s="109"/>
      <c r="AN496" s="109"/>
      <c r="AO496" s="30"/>
      <c r="AP496" s="112" t="s">
        <v>1308</v>
      </c>
      <c r="AQ496"/>
      <c r="AR496"/>
      <c r="AS496"/>
      <c r="AT496"/>
      <c r="AU496"/>
      <c r="AV496"/>
    </row>
    <row r="497" spans="27:48" ht="23.45" customHeight="1" x14ac:dyDescent="0.2">
      <c r="AA497" s="97"/>
      <c r="AB497" s="97"/>
      <c r="AC497" s="97"/>
      <c r="AD497" s="97"/>
      <c r="AE497" s="97"/>
      <c r="AF497" s="93"/>
      <c r="AG497" s="93"/>
      <c r="AH497" s="93"/>
      <c r="AI497" s="30"/>
      <c r="AJ497" s="30"/>
      <c r="AK497" s="30"/>
      <c r="AL497" s="30"/>
      <c r="AM497" s="109"/>
      <c r="AN497" s="109"/>
      <c r="AO497" s="30"/>
      <c r="AP497" s="112" t="s">
        <v>1309</v>
      </c>
      <c r="AQ497"/>
      <c r="AR497"/>
      <c r="AS497"/>
      <c r="AT497"/>
      <c r="AU497"/>
      <c r="AV497"/>
    </row>
    <row r="498" spans="27:48" ht="23.45" customHeight="1" x14ac:dyDescent="0.2">
      <c r="AA498" s="97"/>
      <c r="AB498" s="97"/>
      <c r="AC498" s="97"/>
      <c r="AD498" s="97"/>
      <c r="AE498" s="97"/>
      <c r="AF498" s="93"/>
      <c r="AG498" s="93"/>
      <c r="AH498" s="93"/>
      <c r="AI498" s="30"/>
      <c r="AJ498" s="30"/>
      <c r="AK498" s="30"/>
      <c r="AL498" s="30"/>
      <c r="AM498" s="109"/>
      <c r="AN498" s="109"/>
      <c r="AO498" s="30"/>
      <c r="AP498" s="112" t="s">
        <v>1310</v>
      </c>
      <c r="AQ498"/>
      <c r="AR498"/>
      <c r="AS498"/>
      <c r="AT498"/>
      <c r="AU498"/>
      <c r="AV498"/>
    </row>
    <row r="499" spans="27:48" ht="23.45" customHeight="1" x14ac:dyDescent="0.2">
      <c r="AA499" s="97"/>
      <c r="AB499" s="97"/>
      <c r="AC499" s="97"/>
      <c r="AD499" s="97"/>
      <c r="AE499" s="97"/>
      <c r="AF499" s="93"/>
      <c r="AG499" s="93"/>
      <c r="AH499" s="93"/>
      <c r="AI499" s="30"/>
      <c r="AJ499" s="30"/>
      <c r="AK499" s="30"/>
      <c r="AL499" s="30"/>
      <c r="AM499" s="109"/>
      <c r="AN499" s="109"/>
      <c r="AO499" s="30"/>
      <c r="AP499" s="112" t="s">
        <v>1311</v>
      </c>
      <c r="AQ499"/>
      <c r="AR499"/>
      <c r="AS499"/>
      <c r="AT499"/>
      <c r="AU499"/>
      <c r="AV499"/>
    </row>
    <row r="500" spans="27:48" ht="23.45" customHeight="1" x14ac:dyDescent="0.2">
      <c r="AA500" s="97"/>
      <c r="AB500" s="97"/>
      <c r="AC500" s="97"/>
      <c r="AD500" s="97"/>
      <c r="AE500" s="97"/>
      <c r="AF500" s="93"/>
      <c r="AG500" s="93"/>
      <c r="AH500" s="93"/>
      <c r="AI500" s="30"/>
      <c r="AJ500" s="30"/>
      <c r="AK500" s="30"/>
      <c r="AL500" s="30"/>
      <c r="AM500" s="109"/>
      <c r="AN500" s="109"/>
      <c r="AO500" s="30"/>
      <c r="AP500" s="112" t="s">
        <v>1312</v>
      </c>
      <c r="AQ500"/>
      <c r="AR500"/>
      <c r="AS500"/>
      <c r="AT500"/>
      <c r="AU500"/>
      <c r="AV500"/>
    </row>
    <row r="501" spans="27:48" ht="23.45" customHeight="1" x14ac:dyDescent="0.2">
      <c r="AA501" s="97"/>
      <c r="AB501" s="97"/>
      <c r="AC501" s="97"/>
      <c r="AD501" s="97"/>
      <c r="AE501" s="97"/>
      <c r="AF501" s="93"/>
      <c r="AG501" s="93"/>
      <c r="AH501" s="93"/>
      <c r="AI501" s="30"/>
      <c r="AJ501" s="30"/>
      <c r="AK501" s="30"/>
      <c r="AL501" s="30"/>
      <c r="AM501" s="109"/>
      <c r="AN501" s="109"/>
      <c r="AO501" s="30"/>
      <c r="AP501" s="112" t="s">
        <v>1313</v>
      </c>
      <c r="AQ501"/>
      <c r="AR501"/>
      <c r="AS501"/>
      <c r="AT501"/>
      <c r="AU501"/>
      <c r="AV501"/>
    </row>
    <row r="502" spans="27:48" ht="23.45" customHeight="1" x14ac:dyDescent="0.2">
      <c r="AA502" s="97"/>
      <c r="AB502" s="97"/>
      <c r="AC502" s="97"/>
      <c r="AD502" s="97"/>
      <c r="AE502" s="97"/>
      <c r="AF502" s="93"/>
      <c r="AG502" s="93"/>
      <c r="AH502" s="93"/>
      <c r="AI502" s="30"/>
      <c r="AJ502" s="30"/>
      <c r="AK502" s="30"/>
      <c r="AL502" s="30"/>
      <c r="AM502" s="109"/>
      <c r="AN502" s="109"/>
      <c r="AO502" s="30"/>
      <c r="AP502" s="112" t="s">
        <v>1314</v>
      </c>
      <c r="AQ502"/>
      <c r="AR502"/>
      <c r="AS502"/>
      <c r="AT502"/>
      <c r="AU502"/>
      <c r="AV502"/>
    </row>
    <row r="503" spans="27:48" ht="23.45" customHeight="1" x14ac:dyDescent="0.2">
      <c r="AA503" s="97"/>
      <c r="AB503" s="97"/>
      <c r="AC503" s="97"/>
      <c r="AD503" s="97"/>
      <c r="AE503" s="97"/>
      <c r="AF503" s="93"/>
      <c r="AG503" s="93"/>
      <c r="AH503" s="93"/>
      <c r="AI503" s="30"/>
      <c r="AJ503" s="30"/>
      <c r="AK503" s="30"/>
      <c r="AL503" s="30"/>
      <c r="AM503" s="109"/>
      <c r="AN503" s="109"/>
      <c r="AO503" s="30"/>
      <c r="AP503" s="112" t="s">
        <v>1315</v>
      </c>
      <c r="AQ503"/>
      <c r="AR503"/>
      <c r="AS503"/>
      <c r="AT503"/>
      <c r="AU503"/>
      <c r="AV503"/>
    </row>
    <row r="504" spans="27:48" ht="23.45" customHeight="1" x14ac:dyDescent="0.2">
      <c r="AA504" s="97"/>
      <c r="AB504" s="97"/>
      <c r="AC504" s="97"/>
      <c r="AD504" s="97"/>
      <c r="AE504" s="97"/>
      <c r="AF504" s="93"/>
      <c r="AG504" s="93"/>
      <c r="AH504" s="93"/>
      <c r="AI504" s="30"/>
      <c r="AJ504" s="30"/>
      <c r="AK504" s="30"/>
      <c r="AL504" s="30"/>
      <c r="AM504" s="109"/>
      <c r="AN504" s="109"/>
      <c r="AO504" s="30"/>
      <c r="AP504" s="112" t="s">
        <v>1316</v>
      </c>
      <c r="AQ504"/>
      <c r="AR504"/>
      <c r="AS504"/>
      <c r="AT504"/>
      <c r="AU504"/>
      <c r="AV504"/>
    </row>
    <row r="505" spans="27:48" ht="23.45" customHeight="1" x14ac:dyDescent="0.2">
      <c r="AA505" s="97"/>
      <c r="AB505" s="97"/>
      <c r="AC505" s="97"/>
      <c r="AD505" s="97"/>
      <c r="AE505" s="97"/>
      <c r="AF505" s="93"/>
      <c r="AG505" s="93"/>
      <c r="AH505" s="93"/>
      <c r="AI505" s="30"/>
      <c r="AJ505" s="30"/>
      <c r="AK505" s="30"/>
      <c r="AL505" s="30"/>
      <c r="AM505" s="109"/>
      <c r="AN505" s="109"/>
      <c r="AO505" s="30"/>
      <c r="AP505" s="112" t="s">
        <v>1317</v>
      </c>
      <c r="AQ505"/>
      <c r="AR505"/>
      <c r="AS505"/>
      <c r="AT505"/>
      <c r="AU505"/>
      <c r="AV505"/>
    </row>
    <row r="506" spans="27:48" ht="23.45" customHeight="1" x14ac:dyDescent="0.2">
      <c r="AA506" s="97"/>
      <c r="AB506" s="97"/>
      <c r="AC506" s="97"/>
      <c r="AD506" s="97"/>
      <c r="AE506" s="97"/>
      <c r="AF506" s="93"/>
      <c r="AG506" s="93"/>
      <c r="AH506" s="93"/>
      <c r="AI506" s="30"/>
      <c r="AJ506" s="30"/>
      <c r="AK506" s="30"/>
      <c r="AL506" s="30"/>
      <c r="AM506" s="109"/>
      <c r="AN506" s="109"/>
      <c r="AO506" s="30"/>
      <c r="AP506" s="112" t="s">
        <v>1318</v>
      </c>
      <c r="AQ506"/>
      <c r="AR506"/>
      <c r="AS506"/>
      <c r="AT506"/>
      <c r="AU506"/>
      <c r="AV506"/>
    </row>
    <row r="507" spans="27:48" ht="23.45" customHeight="1" x14ac:dyDescent="0.2">
      <c r="AA507" s="97"/>
      <c r="AB507" s="97"/>
      <c r="AC507" s="97"/>
      <c r="AD507" s="97"/>
      <c r="AE507" s="97"/>
      <c r="AF507" s="93"/>
      <c r="AG507" s="93"/>
      <c r="AH507" s="93"/>
      <c r="AI507" s="30"/>
      <c r="AJ507" s="30"/>
      <c r="AK507" s="30"/>
      <c r="AL507" s="30"/>
      <c r="AM507" s="109"/>
      <c r="AN507" s="109"/>
      <c r="AO507" s="30"/>
      <c r="AP507" s="112" t="s">
        <v>1319</v>
      </c>
      <c r="AQ507"/>
      <c r="AR507"/>
      <c r="AS507"/>
      <c r="AT507"/>
      <c r="AU507"/>
      <c r="AV507"/>
    </row>
    <row r="508" spans="27:48" ht="23.45" customHeight="1" x14ac:dyDescent="0.2">
      <c r="AA508" s="97"/>
      <c r="AB508" s="97"/>
      <c r="AC508" s="97"/>
      <c r="AD508" s="97"/>
      <c r="AE508" s="97"/>
      <c r="AF508" s="93"/>
      <c r="AG508" s="93"/>
      <c r="AH508" s="93"/>
      <c r="AI508" s="30"/>
      <c r="AJ508" s="30"/>
      <c r="AK508" s="30"/>
      <c r="AL508" s="30"/>
      <c r="AM508" s="109"/>
      <c r="AN508" s="109"/>
      <c r="AO508" s="30"/>
      <c r="AP508" s="112" t="s">
        <v>1320</v>
      </c>
      <c r="AQ508"/>
      <c r="AR508"/>
      <c r="AS508"/>
      <c r="AT508"/>
      <c r="AU508"/>
      <c r="AV508"/>
    </row>
    <row r="509" spans="27:48" ht="23.45" customHeight="1" x14ac:dyDescent="0.2">
      <c r="AA509" s="97"/>
      <c r="AB509" s="97"/>
      <c r="AC509" s="97"/>
      <c r="AD509" s="97"/>
      <c r="AE509" s="97"/>
      <c r="AF509" s="93"/>
      <c r="AG509" s="93"/>
      <c r="AH509" s="93"/>
      <c r="AI509" s="30"/>
      <c r="AJ509" s="30"/>
      <c r="AK509" s="30"/>
      <c r="AL509" s="30"/>
      <c r="AM509" s="109"/>
      <c r="AN509" s="109"/>
      <c r="AO509" s="30"/>
      <c r="AP509" s="112" t="s">
        <v>1321</v>
      </c>
      <c r="AQ509"/>
      <c r="AR509"/>
      <c r="AS509"/>
      <c r="AT509"/>
      <c r="AU509"/>
      <c r="AV509"/>
    </row>
    <row r="510" spans="27:48" ht="23.45" customHeight="1" x14ac:dyDescent="0.2">
      <c r="AA510" s="97"/>
      <c r="AB510" s="97"/>
      <c r="AC510" s="97"/>
      <c r="AD510" s="97"/>
      <c r="AE510" s="97"/>
      <c r="AF510" s="93"/>
      <c r="AG510" s="93"/>
      <c r="AH510" s="93"/>
      <c r="AI510" s="30"/>
      <c r="AJ510" s="30"/>
      <c r="AK510" s="30"/>
      <c r="AL510" s="30"/>
      <c r="AM510" s="109"/>
      <c r="AN510" s="109"/>
      <c r="AO510" s="30"/>
      <c r="AP510" s="112" t="s">
        <v>1322</v>
      </c>
      <c r="AQ510"/>
      <c r="AR510"/>
      <c r="AS510"/>
      <c r="AT510"/>
      <c r="AU510"/>
      <c r="AV510"/>
    </row>
    <row r="511" spans="27:48" ht="23.45" customHeight="1" x14ac:dyDescent="0.2">
      <c r="AA511" s="97"/>
      <c r="AB511" s="97"/>
      <c r="AC511" s="97"/>
      <c r="AD511" s="97"/>
      <c r="AE511" s="97"/>
      <c r="AF511" s="93"/>
      <c r="AG511" s="93"/>
      <c r="AH511" s="93"/>
      <c r="AI511" s="30"/>
      <c r="AJ511" s="30"/>
      <c r="AK511" s="30"/>
      <c r="AL511" s="30"/>
      <c r="AM511" s="109"/>
      <c r="AN511" s="109"/>
      <c r="AO511" s="30"/>
      <c r="AP511" s="112" t="s">
        <v>1323</v>
      </c>
      <c r="AQ511"/>
      <c r="AR511"/>
      <c r="AS511"/>
      <c r="AT511"/>
      <c r="AU511"/>
      <c r="AV511"/>
    </row>
    <row r="512" spans="27:48" ht="23.45" customHeight="1" x14ac:dyDescent="0.2">
      <c r="AA512" s="97"/>
      <c r="AB512" s="97"/>
      <c r="AC512" s="97"/>
      <c r="AD512" s="97"/>
      <c r="AE512" s="97"/>
      <c r="AF512" s="93"/>
      <c r="AG512" s="93"/>
      <c r="AH512" s="93"/>
      <c r="AI512" s="30"/>
      <c r="AJ512" s="30"/>
      <c r="AK512" s="30"/>
      <c r="AL512" s="30"/>
      <c r="AM512" s="109"/>
      <c r="AN512" s="109"/>
      <c r="AO512" s="30"/>
      <c r="AP512" s="112" t="s">
        <v>1324</v>
      </c>
      <c r="AQ512"/>
      <c r="AR512"/>
      <c r="AS512"/>
      <c r="AT512"/>
      <c r="AU512"/>
      <c r="AV512"/>
    </row>
    <row r="513" spans="27:48" ht="23.45" customHeight="1" x14ac:dyDescent="0.2">
      <c r="AA513" s="97"/>
      <c r="AB513" s="97"/>
      <c r="AC513" s="97"/>
      <c r="AD513" s="97"/>
      <c r="AE513" s="97"/>
      <c r="AF513" s="93"/>
      <c r="AG513" s="93"/>
      <c r="AH513" s="93"/>
      <c r="AI513" s="30"/>
      <c r="AJ513" s="30"/>
      <c r="AK513" s="30"/>
      <c r="AL513" s="30"/>
      <c r="AM513" s="109"/>
      <c r="AN513" s="109"/>
      <c r="AO513" s="30"/>
      <c r="AP513" s="112" t="s">
        <v>1325</v>
      </c>
      <c r="AQ513"/>
      <c r="AR513"/>
      <c r="AS513"/>
      <c r="AT513"/>
      <c r="AU513"/>
      <c r="AV513"/>
    </row>
    <row r="514" spans="27:48" ht="23.45" customHeight="1" x14ac:dyDescent="0.2">
      <c r="AA514" s="97"/>
      <c r="AB514" s="97"/>
      <c r="AC514" s="97"/>
      <c r="AD514" s="97"/>
      <c r="AE514" s="97"/>
      <c r="AF514" s="93"/>
      <c r="AG514" s="93"/>
      <c r="AH514" s="93"/>
      <c r="AI514" s="30"/>
      <c r="AJ514" s="30"/>
      <c r="AK514" s="30"/>
      <c r="AL514" s="30"/>
      <c r="AM514" s="109"/>
      <c r="AN514" s="109"/>
      <c r="AO514" s="30"/>
      <c r="AP514" s="112" t="s">
        <v>1326</v>
      </c>
      <c r="AQ514"/>
      <c r="AR514"/>
      <c r="AS514"/>
      <c r="AT514"/>
      <c r="AU514"/>
      <c r="AV514"/>
    </row>
    <row r="515" spans="27:48" ht="23.45" customHeight="1" x14ac:dyDescent="0.2">
      <c r="AA515" s="97"/>
      <c r="AB515" s="97"/>
      <c r="AC515" s="97"/>
      <c r="AD515" s="97"/>
      <c r="AE515" s="97"/>
      <c r="AF515" s="93"/>
      <c r="AG515" s="93"/>
      <c r="AH515" s="93"/>
      <c r="AI515" s="30"/>
      <c r="AJ515" s="30"/>
      <c r="AK515" s="30"/>
      <c r="AL515" s="30"/>
      <c r="AM515" s="109"/>
      <c r="AN515" s="109"/>
      <c r="AO515" s="30"/>
      <c r="AP515" s="112" t="s">
        <v>1327</v>
      </c>
      <c r="AQ515"/>
      <c r="AR515"/>
      <c r="AS515"/>
      <c r="AT515"/>
      <c r="AU515"/>
      <c r="AV515"/>
    </row>
    <row r="516" spans="27:48" ht="23.45" customHeight="1" x14ac:dyDescent="0.2">
      <c r="AA516" s="97"/>
      <c r="AB516" s="97"/>
      <c r="AC516" s="97"/>
      <c r="AD516" s="97"/>
      <c r="AE516" s="97"/>
      <c r="AF516" s="93"/>
      <c r="AG516" s="93"/>
      <c r="AH516" s="93"/>
      <c r="AI516" s="30"/>
      <c r="AJ516" s="30"/>
      <c r="AK516" s="30"/>
      <c r="AL516" s="30"/>
      <c r="AM516" s="109"/>
      <c r="AN516" s="109"/>
      <c r="AO516" s="30"/>
      <c r="AP516" s="112" t="s">
        <v>1328</v>
      </c>
      <c r="AQ516"/>
      <c r="AR516"/>
      <c r="AS516"/>
      <c r="AT516"/>
      <c r="AU516"/>
      <c r="AV516"/>
    </row>
    <row r="517" spans="27:48" ht="23.45" customHeight="1" x14ac:dyDescent="0.2">
      <c r="AA517" s="97"/>
      <c r="AB517" s="97"/>
      <c r="AC517" s="97"/>
      <c r="AD517" s="97"/>
      <c r="AE517" s="97"/>
      <c r="AF517" s="93"/>
      <c r="AG517" s="93"/>
      <c r="AH517" s="93"/>
      <c r="AI517" s="30"/>
      <c r="AJ517" s="30"/>
      <c r="AK517" s="30"/>
      <c r="AL517" s="30"/>
      <c r="AM517" s="109"/>
      <c r="AN517" s="109"/>
      <c r="AO517" s="30"/>
      <c r="AP517" s="112" t="s">
        <v>1329</v>
      </c>
      <c r="AQ517"/>
      <c r="AR517"/>
      <c r="AS517"/>
      <c r="AT517"/>
      <c r="AU517"/>
      <c r="AV517"/>
    </row>
    <row r="518" spans="27:48" ht="23.45" customHeight="1" x14ac:dyDescent="0.2">
      <c r="AA518" s="97"/>
      <c r="AB518" s="97"/>
      <c r="AC518" s="97"/>
      <c r="AD518" s="97"/>
      <c r="AE518" s="97"/>
      <c r="AF518" s="93"/>
      <c r="AG518" s="93"/>
      <c r="AH518" s="93"/>
      <c r="AI518" s="30"/>
      <c r="AJ518" s="30"/>
      <c r="AK518" s="30"/>
      <c r="AL518" s="30"/>
      <c r="AM518" s="109"/>
      <c r="AN518" s="109"/>
      <c r="AO518" s="30"/>
      <c r="AP518" s="112" t="s">
        <v>1330</v>
      </c>
      <c r="AQ518"/>
      <c r="AR518"/>
      <c r="AS518"/>
      <c r="AT518"/>
      <c r="AU518"/>
      <c r="AV518"/>
    </row>
    <row r="519" spans="27:48" ht="23.45" customHeight="1" x14ac:dyDescent="0.2">
      <c r="AA519" s="97"/>
      <c r="AB519" s="97"/>
      <c r="AC519" s="97"/>
      <c r="AD519" s="97"/>
      <c r="AE519" s="97"/>
      <c r="AF519" s="93"/>
      <c r="AG519" s="93"/>
      <c r="AH519" s="93"/>
      <c r="AI519" s="30"/>
      <c r="AJ519" s="30"/>
      <c r="AK519" s="30"/>
      <c r="AL519" s="30"/>
      <c r="AM519" s="109"/>
      <c r="AN519" s="109"/>
      <c r="AO519" s="30"/>
      <c r="AP519" s="112" t="s">
        <v>1331</v>
      </c>
      <c r="AQ519"/>
      <c r="AR519"/>
      <c r="AS519"/>
      <c r="AT519"/>
      <c r="AU519"/>
      <c r="AV519"/>
    </row>
    <row r="520" spans="27:48" ht="23.45" customHeight="1" x14ac:dyDescent="0.2">
      <c r="AA520" s="97"/>
      <c r="AB520" s="97"/>
      <c r="AC520" s="97"/>
      <c r="AD520" s="97"/>
      <c r="AE520" s="97"/>
      <c r="AF520" s="93"/>
      <c r="AG520" s="93"/>
      <c r="AH520" s="93"/>
      <c r="AI520" s="30"/>
      <c r="AJ520" s="30"/>
      <c r="AK520" s="30"/>
      <c r="AL520" s="30"/>
      <c r="AM520" s="109"/>
      <c r="AN520" s="109"/>
      <c r="AO520" s="30"/>
      <c r="AP520" s="112" t="s">
        <v>1332</v>
      </c>
      <c r="AQ520"/>
      <c r="AR520"/>
      <c r="AS520"/>
      <c r="AT520"/>
      <c r="AU520"/>
      <c r="AV520"/>
    </row>
    <row r="521" spans="27:48" ht="23.45" customHeight="1" x14ac:dyDescent="0.2">
      <c r="AA521" s="97"/>
      <c r="AB521" s="97"/>
      <c r="AC521" s="97"/>
      <c r="AD521" s="97"/>
      <c r="AE521" s="97"/>
      <c r="AF521" s="93"/>
      <c r="AG521" s="93"/>
      <c r="AH521" s="93"/>
      <c r="AI521" s="30"/>
      <c r="AJ521" s="30"/>
      <c r="AK521" s="30"/>
      <c r="AL521" s="30"/>
      <c r="AM521" s="109"/>
      <c r="AN521" s="109"/>
      <c r="AO521" s="30"/>
      <c r="AP521" s="112" t="s">
        <v>1333</v>
      </c>
      <c r="AQ521"/>
      <c r="AR521"/>
      <c r="AS521"/>
      <c r="AT521"/>
      <c r="AU521"/>
      <c r="AV521"/>
    </row>
    <row r="522" spans="27:48" ht="23.45" customHeight="1" x14ac:dyDescent="0.2">
      <c r="AA522" s="97"/>
      <c r="AB522" s="97"/>
      <c r="AC522" s="97"/>
      <c r="AD522" s="97"/>
      <c r="AE522" s="97"/>
      <c r="AF522" s="93"/>
      <c r="AG522" s="93"/>
      <c r="AH522" s="93"/>
      <c r="AI522" s="30"/>
      <c r="AJ522" s="30"/>
      <c r="AK522" s="30"/>
      <c r="AL522" s="30"/>
      <c r="AM522" s="109"/>
      <c r="AN522" s="109"/>
      <c r="AO522" s="30"/>
      <c r="AP522" s="112" t="s">
        <v>1334</v>
      </c>
      <c r="AQ522"/>
      <c r="AR522"/>
      <c r="AS522"/>
      <c r="AT522"/>
      <c r="AU522"/>
      <c r="AV522"/>
    </row>
    <row r="523" spans="27:48" ht="23.45" customHeight="1" x14ac:dyDescent="0.2">
      <c r="AA523" s="97"/>
      <c r="AB523" s="97"/>
      <c r="AC523" s="97"/>
      <c r="AD523" s="97"/>
      <c r="AE523" s="97"/>
      <c r="AF523" s="93"/>
      <c r="AG523" s="93"/>
      <c r="AH523" s="93"/>
      <c r="AI523" s="30"/>
      <c r="AJ523" s="30"/>
      <c r="AK523" s="30"/>
      <c r="AL523" s="30"/>
      <c r="AM523" s="109"/>
      <c r="AN523" s="109"/>
      <c r="AO523" s="30"/>
      <c r="AP523" s="112" t="s">
        <v>1335</v>
      </c>
      <c r="AQ523"/>
      <c r="AR523"/>
      <c r="AS523"/>
      <c r="AT523"/>
      <c r="AU523"/>
      <c r="AV523"/>
    </row>
    <row r="524" spans="27:48" ht="23.45" customHeight="1" x14ac:dyDescent="0.2">
      <c r="AA524" s="97"/>
      <c r="AB524" s="97"/>
      <c r="AC524" s="97"/>
      <c r="AD524" s="97"/>
      <c r="AE524" s="97"/>
      <c r="AF524" s="93"/>
      <c r="AG524" s="93"/>
      <c r="AH524" s="93"/>
      <c r="AI524" s="30"/>
      <c r="AJ524" s="30"/>
      <c r="AK524" s="30"/>
      <c r="AL524" s="30"/>
      <c r="AM524" s="109"/>
      <c r="AN524" s="109"/>
      <c r="AO524" s="30"/>
      <c r="AP524" s="112" t="s">
        <v>1336</v>
      </c>
      <c r="AQ524"/>
      <c r="AR524"/>
      <c r="AS524"/>
      <c r="AT524"/>
      <c r="AU524"/>
      <c r="AV524"/>
    </row>
    <row r="525" spans="27:48" ht="23.45" customHeight="1" x14ac:dyDescent="0.2">
      <c r="AA525" s="97"/>
      <c r="AB525" s="97"/>
      <c r="AC525" s="97"/>
      <c r="AD525" s="97"/>
      <c r="AE525" s="97"/>
      <c r="AF525" s="93"/>
      <c r="AG525" s="93"/>
      <c r="AH525" s="93"/>
      <c r="AI525" s="30"/>
      <c r="AJ525" s="30"/>
      <c r="AK525" s="30"/>
      <c r="AL525" s="30"/>
      <c r="AM525" s="109"/>
      <c r="AN525" s="109"/>
      <c r="AO525" s="30"/>
      <c r="AP525" s="112" t="s">
        <v>1337</v>
      </c>
      <c r="AQ525"/>
      <c r="AR525"/>
      <c r="AS525"/>
      <c r="AT525"/>
      <c r="AU525"/>
      <c r="AV525"/>
    </row>
    <row r="526" spans="27:48" ht="23.45" customHeight="1" x14ac:dyDescent="0.2">
      <c r="AA526" s="97"/>
      <c r="AB526" s="97"/>
      <c r="AC526" s="97"/>
      <c r="AD526" s="97"/>
      <c r="AE526" s="97"/>
      <c r="AF526" s="93"/>
      <c r="AG526" s="93"/>
      <c r="AH526" s="93"/>
      <c r="AI526" s="30"/>
      <c r="AJ526" s="30"/>
      <c r="AK526" s="30"/>
      <c r="AL526" s="30"/>
      <c r="AM526" s="109"/>
      <c r="AN526" s="109"/>
      <c r="AO526" s="30"/>
      <c r="AP526" s="112" t="s">
        <v>1338</v>
      </c>
      <c r="AQ526"/>
      <c r="AR526"/>
      <c r="AS526"/>
      <c r="AT526"/>
      <c r="AU526"/>
      <c r="AV526"/>
    </row>
    <row r="527" spans="27:48" ht="23.45" customHeight="1" x14ac:dyDescent="0.2">
      <c r="AA527" s="97"/>
      <c r="AB527" s="97"/>
      <c r="AC527" s="97"/>
      <c r="AD527" s="97"/>
      <c r="AE527" s="97"/>
      <c r="AF527" s="93"/>
      <c r="AG527" s="93"/>
      <c r="AH527" s="93"/>
      <c r="AI527" s="30"/>
      <c r="AJ527" s="30"/>
      <c r="AK527" s="30"/>
      <c r="AL527" s="30"/>
      <c r="AM527" s="109"/>
      <c r="AN527" s="109"/>
      <c r="AO527" s="30"/>
      <c r="AP527" s="112" t="s">
        <v>1339</v>
      </c>
      <c r="AQ527"/>
      <c r="AR527"/>
      <c r="AS527"/>
      <c r="AT527"/>
      <c r="AU527"/>
      <c r="AV527"/>
    </row>
    <row r="528" spans="27:48" ht="23.45" customHeight="1" x14ac:dyDescent="0.2">
      <c r="AA528" s="97"/>
      <c r="AB528" s="97"/>
      <c r="AC528" s="97"/>
      <c r="AD528" s="97"/>
      <c r="AE528" s="97"/>
      <c r="AF528" s="93"/>
      <c r="AG528" s="93"/>
      <c r="AH528" s="93"/>
      <c r="AI528" s="30"/>
      <c r="AJ528" s="30"/>
      <c r="AK528" s="30"/>
      <c r="AL528" s="30"/>
      <c r="AM528" s="109"/>
      <c r="AN528" s="109"/>
      <c r="AO528" s="30"/>
      <c r="AP528" s="112" t="s">
        <v>1340</v>
      </c>
      <c r="AQ528"/>
      <c r="AR528"/>
      <c r="AS528"/>
      <c r="AT528"/>
      <c r="AU528"/>
      <c r="AV528"/>
    </row>
    <row r="529" spans="27:48" ht="23.45" customHeight="1" x14ac:dyDescent="0.2">
      <c r="AA529" s="97"/>
      <c r="AB529" s="97"/>
      <c r="AC529" s="97"/>
      <c r="AD529" s="97"/>
      <c r="AE529" s="97"/>
      <c r="AF529" s="93"/>
      <c r="AG529" s="93"/>
      <c r="AH529" s="93"/>
      <c r="AI529" s="30"/>
      <c r="AJ529" s="30"/>
      <c r="AK529" s="30"/>
      <c r="AL529" s="30"/>
      <c r="AM529" s="109"/>
      <c r="AN529" s="109"/>
      <c r="AO529" s="30"/>
      <c r="AP529" s="112" t="s">
        <v>1341</v>
      </c>
      <c r="AQ529"/>
      <c r="AR529"/>
      <c r="AS529"/>
      <c r="AT529"/>
      <c r="AU529"/>
      <c r="AV529"/>
    </row>
    <row r="530" spans="27:48" ht="23.45" customHeight="1" x14ac:dyDescent="0.2">
      <c r="AA530" s="97"/>
      <c r="AB530" s="97"/>
      <c r="AC530" s="97"/>
      <c r="AD530" s="97"/>
      <c r="AE530" s="97"/>
      <c r="AF530" s="93"/>
      <c r="AG530" s="93"/>
      <c r="AH530" s="93"/>
      <c r="AI530" s="30"/>
      <c r="AJ530" s="30"/>
      <c r="AK530" s="30"/>
      <c r="AL530" s="30"/>
      <c r="AM530" s="109"/>
      <c r="AN530" s="109"/>
      <c r="AO530" s="30"/>
      <c r="AP530" s="112" t="s">
        <v>1342</v>
      </c>
      <c r="AQ530"/>
      <c r="AR530"/>
      <c r="AS530"/>
      <c r="AT530"/>
      <c r="AU530"/>
      <c r="AV530"/>
    </row>
    <row r="531" spans="27:48" ht="23.45" customHeight="1" x14ac:dyDescent="0.2">
      <c r="AA531" s="97"/>
      <c r="AB531" s="97"/>
      <c r="AC531" s="97"/>
      <c r="AD531" s="97"/>
      <c r="AE531" s="97"/>
      <c r="AF531" s="93"/>
      <c r="AG531" s="93"/>
      <c r="AH531" s="93"/>
      <c r="AI531" s="30"/>
      <c r="AJ531" s="30"/>
      <c r="AK531" s="30"/>
      <c r="AL531" s="30"/>
      <c r="AM531" s="109"/>
      <c r="AN531" s="109"/>
      <c r="AO531" s="30"/>
      <c r="AP531" s="112" t="s">
        <v>1343</v>
      </c>
      <c r="AQ531"/>
      <c r="AR531"/>
      <c r="AS531"/>
      <c r="AT531"/>
      <c r="AU531"/>
      <c r="AV531"/>
    </row>
    <row r="532" spans="27:48" ht="23.45" customHeight="1" x14ac:dyDescent="0.2">
      <c r="AA532" s="97"/>
      <c r="AB532" s="97"/>
      <c r="AC532" s="97"/>
      <c r="AD532" s="97"/>
      <c r="AE532" s="97"/>
      <c r="AF532" s="93"/>
      <c r="AG532" s="93"/>
      <c r="AH532" s="93"/>
      <c r="AI532" s="30"/>
      <c r="AJ532" s="30"/>
      <c r="AK532" s="30"/>
      <c r="AL532" s="30"/>
      <c r="AM532" s="109"/>
      <c r="AN532" s="109"/>
      <c r="AO532" s="30"/>
      <c r="AP532" s="112" t="s">
        <v>1344</v>
      </c>
      <c r="AQ532"/>
      <c r="AR532"/>
      <c r="AS532"/>
      <c r="AT532"/>
      <c r="AU532"/>
      <c r="AV532"/>
    </row>
    <row r="533" spans="27:48" ht="23.45" customHeight="1" x14ac:dyDescent="0.2">
      <c r="AA533" s="97"/>
      <c r="AB533" s="97"/>
      <c r="AC533" s="97"/>
      <c r="AD533" s="97"/>
      <c r="AE533" s="97"/>
      <c r="AF533" s="93"/>
      <c r="AG533" s="93"/>
      <c r="AH533" s="93"/>
      <c r="AI533" s="30"/>
      <c r="AJ533" s="30"/>
      <c r="AK533" s="30"/>
      <c r="AL533" s="30"/>
      <c r="AM533" s="109"/>
      <c r="AN533" s="109"/>
      <c r="AO533" s="30"/>
      <c r="AP533" s="112" t="s">
        <v>1345</v>
      </c>
      <c r="AQ533"/>
      <c r="AR533"/>
      <c r="AS533"/>
      <c r="AT533"/>
      <c r="AU533"/>
      <c r="AV533"/>
    </row>
    <row r="534" spans="27:48" ht="23.45" customHeight="1" x14ac:dyDescent="0.2">
      <c r="AA534" s="97"/>
      <c r="AB534" s="97"/>
      <c r="AC534" s="97"/>
      <c r="AD534" s="97"/>
      <c r="AE534" s="97"/>
      <c r="AF534" s="93"/>
      <c r="AG534" s="93"/>
      <c r="AH534" s="93"/>
      <c r="AI534" s="30"/>
      <c r="AJ534" s="30"/>
      <c r="AK534" s="30"/>
      <c r="AL534" s="30"/>
      <c r="AM534" s="109"/>
      <c r="AN534" s="109"/>
      <c r="AO534" s="30"/>
      <c r="AP534" s="112" t="s">
        <v>1346</v>
      </c>
      <c r="AQ534"/>
      <c r="AR534"/>
      <c r="AS534"/>
      <c r="AT534"/>
      <c r="AU534"/>
      <c r="AV534"/>
    </row>
    <row r="535" spans="27:48" ht="23.45" customHeight="1" x14ac:dyDescent="0.2">
      <c r="AA535" s="97"/>
      <c r="AB535" s="97"/>
      <c r="AC535" s="97"/>
      <c r="AD535" s="97"/>
      <c r="AE535" s="97"/>
      <c r="AF535" s="93"/>
      <c r="AG535" s="93"/>
      <c r="AH535" s="93"/>
      <c r="AI535" s="30"/>
      <c r="AJ535" s="30"/>
      <c r="AK535" s="30"/>
      <c r="AL535" s="30"/>
      <c r="AM535" s="109"/>
      <c r="AN535" s="109"/>
      <c r="AO535" s="30"/>
      <c r="AP535" s="112" t="s">
        <v>1347</v>
      </c>
      <c r="AQ535"/>
      <c r="AR535"/>
      <c r="AS535"/>
      <c r="AT535"/>
      <c r="AU535"/>
      <c r="AV535"/>
    </row>
    <row r="536" spans="27:48" ht="23.45" customHeight="1" x14ac:dyDescent="0.2">
      <c r="AA536" s="97"/>
      <c r="AB536" s="97"/>
      <c r="AC536" s="97"/>
      <c r="AD536" s="97"/>
      <c r="AE536" s="97"/>
      <c r="AF536" s="93"/>
      <c r="AG536" s="93"/>
      <c r="AH536" s="93"/>
      <c r="AI536" s="30"/>
      <c r="AJ536" s="30"/>
      <c r="AK536" s="30"/>
      <c r="AL536" s="30"/>
      <c r="AM536" s="109"/>
      <c r="AN536" s="109"/>
      <c r="AO536" s="30"/>
      <c r="AP536" s="112" t="s">
        <v>1348</v>
      </c>
      <c r="AQ536"/>
      <c r="AR536"/>
      <c r="AS536"/>
      <c r="AT536"/>
      <c r="AU536"/>
      <c r="AV536"/>
    </row>
    <row r="537" spans="27:48" ht="23.45" customHeight="1" x14ac:dyDescent="0.2">
      <c r="AA537" s="97"/>
      <c r="AB537" s="97"/>
      <c r="AC537" s="97"/>
      <c r="AD537" s="97"/>
      <c r="AE537" s="97"/>
      <c r="AF537" s="93"/>
      <c r="AG537" s="93"/>
      <c r="AH537" s="93"/>
      <c r="AI537" s="30"/>
      <c r="AJ537" s="30"/>
      <c r="AK537" s="30"/>
      <c r="AL537" s="30"/>
      <c r="AM537" s="109"/>
      <c r="AN537" s="109"/>
      <c r="AO537" s="30"/>
      <c r="AP537" s="112" t="s">
        <v>1349</v>
      </c>
      <c r="AQ537"/>
      <c r="AR537"/>
      <c r="AS537"/>
      <c r="AT537"/>
      <c r="AU537"/>
      <c r="AV537"/>
    </row>
    <row r="538" spans="27:48" ht="23.45" customHeight="1" x14ac:dyDescent="0.2">
      <c r="AA538" s="97"/>
      <c r="AB538" s="97"/>
      <c r="AC538" s="97"/>
      <c r="AD538" s="97"/>
      <c r="AE538" s="97"/>
      <c r="AF538" s="93"/>
      <c r="AG538" s="93"/>
      <c r="AH538" s="93"/>
      <c r="AI538" s="30"/>
      <c r="AJ538" s="30"/>
      <c r="AK538" s="30"/>
      <c r="AL538" s="30"/>
      <c r="AM538" s="109"/>
      <c r="AN538" s="109"/>
      <c r="AO538" s="30"/>
      <c r="AP538" s="112" t="s">
        <v>1350</v>
      </c>
      <c r="AQ538"/>
      <c r="AR538"/>
      <c r="AS538"/>
      <c r="AT538"/>
      <c r="AU538"/>
      <c r="AV538"/>
    </row>
    <row r="539" spans="27:48" ht="23.45" customHeight="1" x14ac:dyDescent="0.2">
      <c r="AA539" s="97"/>
      <c r="AB539" s="97"/>
      <c r="AC539" s="97"/>
      <c r="AD539" s="97"/>
      <c r="AE539" s="97"/>
      <c r="AF539" s="93"/>
      <c r="AG539" s="93"/>
      <c r="AH539" s="93"/>
      <c r="AI539" s="30"/>
      <c r="AJ539" s="30"/>
      <c r="AK539" s="30"/>
      <c r="AL539" s="30"/>
      <c r="AM539" s="109"/>
      <c r="AN539" s="109"/>
      <c r="AO539" s="30"/>
      <c r="AP539" s="112" t="s">
        <v>1351</v>
      </c>
      <c r="AQ539"/>
      <c r="AR539"/>
      <c r="AS539"/>
      <c r="AT539"/>
      <c r="AU539"/>
      <c r="AV539"/>
    </row>
    <row r="540" spans="27:48" ht="23.45" customHeight="1" x14ac:dyDescent="0.2">
      <c r="AA540" s="97"/>
      <c r="AB540" s="97"/>
      <c r="AC540" s="97"/>
      <c r="AD540" s="97"/>
      <c r="AE540" s="97"/>
      <c r="AF540" s="93"/>
      <c r="AG540" s="93"/>
      <c r="AH540" s="93"/>
      <c r="AI540" s="30"/>
      <c r="AJ540" s="30"/>
      <c r="AK540" s="30"/>
      <c r="AL540" s="30"/>
      <c r="AM540" s="109"/>
      <c r="AN540" s="109"/>
      <c r="AO540" s="30"/>
      <c r="AP540" s="112" t="s">
        <v>1352</v>
      </c>
      <c r="AQ540"/>
      <c r="AR540"/>
      <c r="AS540"/>
      <c r="AT540"/>
      <c r="AU540"/>
      <c r="AV540"/>
    </row>
    <row r="541" spans="27:48" ht="23.45" customHeight="1" x14ac:dyDescent="0.2">
      <c r="AA541" s="97"/>
      <c r="AB541" s="97"/>
      <c r="AC541" s="97"/>
      <c r="AD541" s="97"/>
      <c r="AE541" s="97"/>
      <c r="AF541" s="93"/>
      <c r="AG541" s="93"/>
      <c r="AH541" s="93"/>
      <c r="AI541" s="30"/>
      <c r="AJ541" s="30"/>
      <c r="AK541" s="30"/>
      <c r="AL541" s="30"/>
      <c r="AM541" s="109"/>
      <c r="AN541" s="109"/>
      <c r="AO541" s="30"/>
      <c r="AP541" s="112" t="s">
        <v>1353</v>
      </c>
      <c r="AQ541"/>
      <c r="AR541"/>
      <c r="AS541"/>
      <c r="AT541"/>
      <c r="AU541"/>
      <c r="AV541"/>
    </row>
    <row r="542" spans="27:48" ht="23.45" customHeight="1" x14ac:dyDescent="0.2">
      <c r="AA542" s="97"/>
      <c r="AB542" s="97"/>
      <c r="AC542" s="97"/>
      <c r="AD542" s="97"/>
      <c r="AE542" s="97"/>
      <c r="AF542" s="93"/>
      <c r="AG542" s="93"/>
      <c r="AH542" s="93"/>
      <c r="AI542" s="30"/>
      <c r="AJ542" s="30"/>
      <c r="AK542" s="30"/>
      <c r="AL542" s="30"/>
      <c r="AM542" s="109"/>
      <c r="AN542" s="109"/>
      <c r="AO542" s="30"/>
      <c r="AP542" s="112" t="s">
        <v>1354</v>
      </c>
      <c r="AQ542"/>
      <c r="AR542"/>
      <c r="AS542"/>
      <c r="AT542"/>
      <c r="AU542"/>
      <c r="AV542"/>
    </row>
    <row r="543" spans="27:48" ht="23.45" customHeight="1" x14ac:dyDescent="0.2">
      <c r="AA543" s="97"/>
      <c r="AB543" s="97"/>
      <c r="AC543" s="97"/>
      <c r="AD543" s="97"/>
      <c r="AE543" s="97"/>
      <c r="AF543" s="93"/>
      <c r="AG543" s="93"/>
      <c r="AH543" s="93"/>
      <c r="AI543" s="30"/>
      <c r="AJ543" s="30"/>
      <c r="AK543" s="30"/>
      <c r="AL543" s="30"/>
      <c r="AM543" s="109"/>
      <c r="AN543" s="109"/>
      <c r="AO543" s="30"/>
      <c r="AP543" s="112" t="s">
        <v>1355</v>
      </c>
      <c r="AQ543"/>
      <c r="AR543"/>
      <c r="AS543"/>
      <c r="AT543"/>
      <c r="AU543"/>
      <c r="AV543"/>
    </row>
    <row r="544" spans="27:48" ht="23.45" customHeight="1" x14ac:dyDescent="0.2">
      <c r="AA544" s="97"/>
      <c r="AB544" s="97"/>
      <c r="AC544" s="97"/>
      <c r="AD544" s="97"/>
      <c r="AE544" s="97"/>
      <c r="AF544" s="93"/>
      <c r="AG544" s="93"/>
      <c r="AH544" s="93"/>
      <c r="AI544" s="30"/>
      <c r="AJ544" s="30"/>
      <c r="AK544" s="30"/>
      <c r="AL544" s="30"/>
      <c r="AM544" s="109"/>
      <c r="AN544" s="109"/>
      <c r="AO544" s="30"/>
      <c r="AP544" s="112" t="s">
        <v>1356</v>
      </c>
      <c r="AQ544"/>
      <c r="AR544"/>
      <c r="AS544"/>
      <c r="AT544"/>
      <c r="AU544"/>
      <c r="AV544"/>
    </row>
    <row r="545" spans="27:48" ht="23.45" customHeight="1" x14ac:dyDescent="0.2">
      <c r="AA545" s="97"/>
      <c r="AB545" s="97"/>
      <c r="AC545" s="97"/>
      <c r="AD545" s="97"/>
      <c r="AE545" s="97"/>
      <c r="AF545" s="93"/>
      <c r="AG545" s="93"/>
      <c r="AH545" s="93"/>
      <c r="AI545" s="30"/>
      <c r="AJ545" s="30"/>
      <c r="AK545" s="30"/>
      <c r="AL545" s="30"/>
      <c r="AM545" s="109"/>
      <c r="AN545" s="109"/>
      <c r="AO545" s="30"/>
      <c r="AP545" s="112" t="s">
        <v>1357</v>
      </c>
      <c r="AQ545"/>
      <c r="AR545"/>
      <c r="AS545"/>
      <c r="AT545"/>
      <c r="AU545"/>
      <c r="AV545"/>
    </row>
    <row r="546" spans="27:48" ht="23.45" customHeight="1" x14ac:dyDescent="0.2">
      <c r="AA546" s="97"/>
      <c r="AB546" s="97"/>
      <c r="AC546" s="97"/>
      <c r="AD546" s="97"/>
      <c r="AE546" s="97"/>
      <c r="AF546" s="93"/>
      <c r="AG546" s="93"/>
      <c r="AH546" s="93"/>
      <c r="AI546" s="30"/>
      <c r="AJ546" s="30"/>
      <c r="AK546" s="30"/>
      <c r="AL546" s="30"/>
      <c r="AM546" s="109"/>
      <c r="AN546" s="109"/>
      <c r="AO546" s="30"/>
      <c r="AP546" s="112" t="s">
        <v>1358</v>
      </c>
      <c r="AQ546"/>
      <c r="AR546"/>
      <c r="AS546"/>
      <c r="AT546"/>
      <c r="AU546"/>
      <c r="AV546"/>
    </row>
    <row r="547" spans="27:48" ht="23.45" customHeight="1" x14ac:dyDescent="0.2">
      <c r="AA547" s="97"/>
      <c r="AB547" s="97"/>
      <c r="AC547" s="97"/>
      <c r="AD547" s="97"/>
      <c r="AE547" s="97"/>
      <c r="AF547" s="93"/>
      <c r="AG547" s="93"/>
      <c r="AH547" s="93"/>
      <c r="AI547" s="30"/>
      <c r="AJ547" s="30"/>
      <c r="AK547" s="30"/>
      <c r="AL547" s="30"/>
      <c r="AM547" s="109"/>
      <c r="AN547" s="109"/>
      <c r="AO547" s="30"/>
      <c r="AP547" s="112" t="s">
        <v>1359</v>
      </c>
      <c r="AQ547"/>
      <c r="AR547"/>
      <c r="AS547"/>
      <c r="AT547"/>
      <c r="AU547"/>
      <c r="AV547"/>
    </row>
    <row r="548" spans="27:48" ht="23.45" customHeight="1" x14ac:dyDescent="0.2">
      <c r="AA548" s="97"/>
      <c r="AB548" s="97"/>
      <c r="AC548" s="97"/>
      <c r="AD548" s="97"/>
      <c r="AE548" s="97"/>
      <c r="AF548" s="93"/>
      <c r="AG548" s="93"/>
      <c r="AH548" s="93"/>
      <c r="AI548" s="30"/>
      <c r="AJ548" s="30"/>
      <c r="AK548" s="30"/>
      <c r="AL548" s="30"/>
      <c r="AM548" s="109"/>
      <c r="AN548" s="109"/>
      <c r="AO548" s="30"/>
      <c r="AP548" s="112" t="s">
        <v>1360</v>
      </c>
      <c r="AQ548"/>
      <c r="AR548"/>
      <c r="AS548"/>
      <c r="AT548"/>
      <c r="AU548"/>
      <c r="AV548"/>
    </row>
    <row r="549" spans="27:48" ht="23.45" customHeight="1" x14ac:dyDescent="0.2">
      <c r="AA549" s="97"/>
      <c r="AB549" s="97"/>
      <c r="AC549" s="97"/>
      <c r="AD549" s="97"/>
      <c r="AE549" s="97"/>
      <c r="AF549" s="93"/>
      <c r="AG549" s="93"/>
      <c r="AH549" s="93"/>
      <c r="AI549" s="30"/>
      <c r="AJ549" s="30"/>
      <c r="AK549" s="30"/>
      <c r="AL549" s="30"/>
      <c r="AM549" s="109"/>
      <c r="AN549" s="109"/>
      <c r="AO549" s="30"/>
      <c r="AP549" s="112" t="s">
        <v>1361</v>
      </c>
      <c r="AQ549"/>
      <c r="AR549"/>
      <c r="AS549"/>
      <c r="AT549"/>
      <c r="AU549"/>
      <c r="AV549"/>
    </row>
    <row r="550" spans="27:48" ht="23.45" customHeight="1" x14ac:dyDescent="0.2">
      <c r="AA550" s="97"/>
      <c r="AB550" s="97"/>
      <c r="AC550" s="97"/>
      <c r="AD550" s="97"/>
      <c r="AE550" s="97"/>
      <c r="AF550" s="93"/>
      <c r="AG550" s="93"/>
      <c r="AH550" s="93"/>
      <c r="AI550" s="30"/>
      <c r="AJ550" s="30"/>
      <c r="AK550" s="30"/>
      <c r="AL550" s="30"/>
      <c r="AM550" s="109"/>
      <c r="AN550" s="109"/>
      <c r="AO550" s="30"/>
      <c r="AP550" s="112" t="s">
        <v>1362</v>
      </c>
      <c r="AQ550"/>
      <c r="AR550"/>
      <c r="AS550"/>
      <c r="AT550"/>
      <c r="AU550"/>
      <c r="AV550"/>
    </row>
    <row r="551" spans="27:48" ht="23.45" customHeight="1" x14ac:dyDescent="0.2">
      <c r="AA551" s="97"/>
      <c r="AB551" s="97"/>
      <c r="AC551" s="97"/>
      <c r="AD551" s="97"/>
      <c r="AE551" s="97"/>
      <c r="AF551" s="93"/>
      <c r="AG551" s="93"/>
      <c r="AH551" s="93"/>
      <c r="AI551" s="30"/>
      <c r="AJ551" s="30"/>
      <c r="AK551" s="30"/>
      <c r="AL551" s="30"/>
      <c r="AM551" s="109"/>
      <c r="AN551" s="109"/>
      <c r="AO551" s="30"/>
      <c r="AP551" s="112" t="s">
        <v>1363</v>
      </c>
      <c r="AQ551"/>
      <c r="AR551"/>
      <c r="AS551"/>
      <c r="AT551"/>
      <c r="AU551"/>
      <c r="AV551"/>
    </row>
    <row r="552" spans="27:48" ht="23.45" customHeight="1" x14ac:dyDescent="0.2">
      <c r="AA552" s="97"/>
      <c r="AB552" s="97"/>
      <c r="AC552" s="97"/>
      <c r="AD552" s="97"/>
      <c r="AE552" s="97"/>
      <c r="AF552" s="93"/>
      <c r="AG552" s="93"/>
      <c r="AH552" s="93"/>
      <c r="AI552" s="30"/>
      <c r="AJ552" s="30"/>
      <c r="AK552" s="30"/>
      <c r="AL552" s="30"/>
      <c r="AM552" s="109"/>
      <c r="AN552" s="109"/>
      <c r="AO552" s="30"/>
      <c r="AP552" s="112" t="s">
        <v>1364</v>
      </c>
      <c r="AQ552"/>
      <c r="AR552"/>
      <c r="AS552"/>
      <c r="AT552"/>
      <c r="AU552"/>
      <c r="AV552"/>
    </row>
    <row r="553" spans="27:48" ht="23.45" customHeight="1" x14ac:dyDescent="0.2">
      <c r="AA553" s="97"/>
      <c r="AB553" s="97"/>
      <c r="AC553" s="97"/>
      <c r="AD553" s="97"/>
      <c r="AE553" s="97"/>
      <c r="AF553" s="93"/>
      <c r="AG553" s="93"/>
      <c r="AH553" s="93"/>
      <c r="AI553" s="30"/>
      <c r="AJ553" s="30"/>
      <c r="AK553" s="30"/>
      <c r="AL553" s="30"/>
      <c r="AM553" s="109"/>
      <c r="AN553" s="109"/>
      <c r="AO553" s="30"/>
      <c r="AP553" s="112" t="s">
        <v>1365</v>
      </c>
      <c r="AQ553"/>
      <c r="AR553"/>
      <c r="AS553"/>
      <c r="AT553"/>
      <c r="AU553"/>
      <c r="AV553"/>
    </row>
    <row r="554" spans="27:48" ht="23.45" customHeight="1" x14ac:dyDescent="0.2">
      <c r="AA554" s="97"/>
      <c r="AB554" s="97"/>
      <c r="AC554" s="97"/>
      <c r="AD554" s="97"/>
      <c r="AE554" s="97"/>
      <c r="AF554" s="93"/>
      <c r="AG554" s="93"/>
      <c r="AH554" s="93"/>
      <c r="AI554" s="30"/>
      <c r="AJ554" s="30"/>
      <c r="AK554" s="30"/>
      <c r="AL554" s="30"/>
      <c r="AM554" s="109"/>
      <c r="AN554" s="109"/>
      <c r="AO554" s="30"/>
      <c r="AP554" s="112" t="s">
        <v>1366</v>
      </c>
      <c r="AQ554"/>
      <c r="AR554"/>
      <c r="AS554"/>
      <c r="AT554"/>
      <c r="AU554"/>
      <c r="AV554"/>
    </row>
    <row r="555" spans="27:48" ht="23.45" customHeight="1" x14ac:dyDescent="0.2">
      <c r="AA555" s="97"/>
      <c r="AB555" s="97"/>
      <c r="AC555" s="97"/>
      <c r="AD555" s="97"/>
      <c r="AE555" s="97"/>
      <c r="AF555" s="93"/>
      <c r="AG555" s="93"/>
      <c r="AH555" s="93"/>
      <c r="AI555" s="30"/>
      <c r="AJ555" s="30"/>
      <c r="AK555" s="30"/>
      <c r="AL555" s="30"/>
      <c r="AM555" s="109"/>
      <c r="AN555" s="109"/>
      <c r="AO555" s="30"/>
      <c r="AP555" s="112" t="s">
        <v>1367</v>
      </c>
      <c r="AQ555"/>
      <c r="AR555"/>
      <c r="AS555"/>
      <c r="AT555"/>
      <c r="AU555"/>
      <c r="AV555"/>
    </row>
    <row r="556" spans="27:48" ht="23.45" customHeight="1" x14ac:dyDescent="0.2">
      <c r="AA556" s="97"/>
      <c r="AB556" s="97"/>
      <c r="AC556" s="97"/>
      <c r="AD556" s="97"/>
      <c r="AE556" s="97"/>
      <c r="AF556" s="93"/>
      <c r="AG556" s="93"/>
      <c r="AH556" s="93"/>
      <c r="AI556" s="30"/>
      <c r="AJ556" s="30"/>
      <c r="AK556" s="30"/>
      <c r="AL556" s="30"/>
      <c r="AM556" s="109"/>
      <c r="AN556" s="109"/>
      <c r="AO556" s="30"/>
      <c r="AP556" s="112" t="s">
        <v>1368</v>
      </c>
      <c r="AQ556"/>
      <c r="AR556"/>
      <c r="AS556"/>
      <c r="AT556"/>
      <c r="AU556"/>
      <c r="AV556"/>
    </row>
    <row r="557" spans="27:48" ht="23.45" customHeight="1" x14ac:dyDescent="0.2">
      <c r="AA557" s="97"/>
      <c r="AB557" s="97"/>
      <c r="AC557" s="97"/>
      <c r="AD557" s="97"/>
      <c r="AE557" s="97"/>
      <c r="AF557" s="93"/>
      <c r="AG557" s="93"/>
      <c r="AH557" s="93"/>
      <c r="AI557" s="30"/>
      <c r="AJ557" s="30"/>
      <c r="AK557" s="30"/>
      <c r="AL557" s="30"/>
      <c r="AM557" s="109"/>
      <c r="AN557" s="109"/>
      <c r="AO557" s="30"/>
      <c r="AP557" s="112" t="s">
        <v>1369</v>
      </c>
      <c r="AQ557"/>
      <c r="AR557"/>
      <c r="AS557"/>
      <c r="AT557"/>
      <c r="AU557"/>
      <c r="AV557"/>
    </row>
    <row r="558" spans="27:48" ht="23.45" customHeight="1" x14ac:dyDescent="0.2">
      <c r="AA558" s="97"/>
      <c r="AB558" s="97"/>
      <c r="AC558" s="97"/>
      <c r="AD558" s="97"/>
      <c r="AE558" s="97"/>
      <c r="AF558" s="93"/>
      <c r="AG558" s="93"/>
      <c r="AH558" s="93"/>
      <c r="AI558" s="30"/>
      <c r="AJ558" s="30"/>
      <c r="AK558" s="30"/>
      <c r="AL558" s="30"/>
      <c r="AM558" s="109"/>
      <c r="AN558" s="109"/>
      <c r="AO558" s="30"/>
      <c r="AP558" s="112" t="s">
        <v>1370</v>
      </c>
      <c r="AQ558"/>
      <c r="AR558"/>
      <c r="AS558"/>
      <c r="AT558"/>
      <c r="AU558"/>
      <c r="AV558"/>
    </row>
    <row r="559" spans="27:48" ht="23.45" customHeight="1" x14ac:dyDescent="0.2">
      <c r="AA559" s="97"/>
      <c r="AB559" s="97"/>
      <c r="AC559" s="97"/>
      <c r="AD559" s="97"/>
      <c r="AE559" s="97"/>
      <c r="AF559" s="93"/>
      <c r="AG559" s="93"/>
      <c r="AH559" s="93"/>
      <c r="AI559" s="30"/>
      <c r="AJ559" s="30"/>
      <c r="AK559" s="30"/>
      <c r="AL559" s="30"/>
      <c r="AM559" s="109"/>
      <c r="AN559" s="109"/>
      <c r="AO559" s="30"/>
      <c r="AP559" s="112" t="s">
        <v>1371</v>
      </c>
      <c r="AQ559"/>
      <c r="AR559"/>
      <c r="AS559"/>
      <c r="AT559"/>
      <c r="AU559"/>
      <c r="AV559"/>
    </row>
    <row r="560" spans="27:48" ht="23.45" customHeight="1" x14ac:dyDescent="0.2">
      <c r="AA560" s="97"/>
      <c r="AB560" s="97"/>
      <c r="AC560" s="97"/>
      <c r="AD560" s="97"/>
      <c r="AE560" s="97"/>
      <c r="AF560" s="93"/>
      <c r="AG560" s="93"/>
      <c r="AH560" s="93"/>
      <c r="AI560" s="30"/>
      <c r="AJ560" s="30"/>
      <c r="AK560" s="30"/>
      <c r="AL560" s="30"/>
      <c r="AM560" s="109"/>
      <c r="AN560" s="109"/>
      <c r="AO560" s="30"/>
      <c r="AP560" s="112" t="s">
        <v>1372</v>
      </c>
      <c r="AQ560"/>
      <c r="AR560"/>
      <c r="AS560"/>
      <c r="AT560"/>
      <c r="AU560"/>
      <c r="AV560"/>
    </row>
    <row r="561" spans="27:48" ht="23.45" customHeight="1" x14ac:dyDescent="0.2">
      <c r="AA561" s="97"/>
      <c r="AB561" s="97"/>
      <c r="AC561" s="97"/>
      <c r="AD561" s="97"/>
      <c r="AE561" s="97"/>
      <c r="AF561" s="93"/>
      <c r="AG561" s="93"/>
      <c r="AH561" s="93"/>
      <c r="AI561" s="30"/>
      <c r="AJ561" s="30"/>
      <c r="AK561" s="30"/>
      <c r="AL561" s="30"/>
      <c r="AM561" s="109"/>
      <c r="AN561" s="109"/>
      <c r="AO561" s="30"/>
      <c r="AP561" s="112" t="s">
        <v>1373</v>
      </c>
      <c r="AQ561"/>
      <c r="AR561"/>
      <c r="AS561"/>
      <c r="AT561"/>
      <c r="AU561"/>
      <c r="AV561"/>
    </row>
    <row r="562" spans="27:48" ht="23.45" customHeight="1" x14ac:dyDescent="0.2">
      <c r="AA562" s="97"/>
      <c r="AB562" s="97"/>
      <c r="AC562" s="97"/>
      <c r="AD562" s="97"/>
      <c r="AE562" s="97"/>
      <c r="AF562" s="93"/>
      <c r="AG562" s="93"/>
      <c r="AH562" s="93"/>
      <c r="AI562" s="30"/>
      <c r="AJ562" s="30"/>
      <c r="AK562" s="30"/>
      <c r="AL562" s="30"/>
      <c r="AM562" s="109"/>
      <c r="AN562" s="109"/>
      <c r="AO562" s="30"/>
      <c r="AP562" s="112" t="s">
        <v>1374</v>
      </c>
      <c r="AQ562"/>
      <c r="AR562"/>
      <c r="AS562"/>
      <c r="AT562"/>
      <c r="AU562"/>
      <c r="AV562"/>
    </row>
    <row r="563" spans="27:48" ht="23.45" customHeight="1" x14ac:dyDescent="0.2">
      <c r="AA563" s="97"/>
      <c r="AB563" s="97"/>
      <c r="AC563" s="97"/>
      <c r="AD563" s="97"/>
      <c r="AE563" s="97"/>
      <c r="AF563" s="93"/>
      <c r="AG563" s="93"/>
      <c r="AH563" s="93"/>
      <c r="AI563" s="30"/>
      <c r="AJ563" s="30"/>
      <c r="AK563" s="30"/>
      <c r="AL563" s="30"/>
      <c r="AM563" s="109"/>
      <c r="AN563" s="109"/>
      <c r="AO563" s="30"/>
      <c r="AP563" s="112" t="s">
        <v>1375</v>
      </c>
      <c r="AQ563"/>
      <c r="AR563"/>
      <c r="AS563"/>
      <c r="AT563"/>
      <c r="AU563"/>
      <c r="AV563"/>
    </row>
    <row r="564" spans="27:48" ht="23.45" customHeight="1" x14ac:dyDescent="0.2">
      <c r="AA564" s="97"/>
      <c r="AB564" s="97"/>
      <c r="AC564" s="97"/>
      <c r="AD564" s="97"/>
      <c r="AE564" s="97"/>
      <c r="AF564" s="93"/>
      <c r="AG564" s="93"/>
      <c r="AH564" s="93"/>
      <c r="AI564" s="30"/>
      <c r="AJ564" s="30"/>
      <c r="AK564" s="30"/>
      <c r="AL564" s="30"/>
      <c r="AM564" s="109"/>
      <c r="AN564" s="109"/>
      <c r="AO564" s="30"/>
      <c r="AP564" s="112" t="s">
        <v>1376</v>
      </c>
      <c r="AQ564"/>
      <c r="AR564"/>
      <c r="AS564"/>
      <c r="AT564"/>
      <c r="AU564"/>
      <c r="AV564"/>
    </row>
    <row r="565" spans="27:48" ht="23.45" customHeight="1" x14ac:dyDescent="0.2">
      <c r="AA565" s="97"/>
      <c r="AB565" s="97"/>
      <c r="AC565" s="97"/>
      <c r="AD565" s="97"/>
      <c r="AE565" s="97"/>
      <c r="AF565" s="93"/>
      <c r="AG565" s="93"/>
      <c r="AH565" s="93"/>
      <c r="AI565" s="30"/>
      <c r="AJ565" s="30"/>
      <c r="AK565" s="30"/>
      <c r="AL565" s="30"/>
      <c r="AM565" s="109"/>
      <c r="AN565" s="109"/>
      <c r="AO565" s="30"/>
      <c r="AP565" s="112" t="s">
        <v>1377</v>
      </c>
      <c r="AQ565"/>
      <c r="AR565"/>
      <c r="AS565"/>
      <c r="AT565"/>
      <c r="AU565"/>
      <c r="AV565"/>
    </row>
    <row r="566" spans="27:48" ht="23.45" customHeight="1" x14ac:dyDescent="0.2">
      <c r="AA566" s="97"/>
      <c r="AB566" s="97"/>
      <c r="AC566" s="97"/>
      <c r="AD566" s="97"/>
      <c r="AE566" s="97"/>
      <c r="AF566" s="93"/>
      <c r="AG566" s="93"/>
      <c r="AH566" s="93"/>
      <c r="AI566" s="30"/>
      <c r="AJ566" s="30"/>
      <c r="AK566" s="30"/>
      <c r="AL566" s="30"/>
      <c r="AM566" s="109"/>
      <c r="AN566" s="109"/>
      <c r="AO566" s="30"/>
      <c r="AP566" s="112" t="s">
        <v>1378</v>
      </c>
      <c r="AQ566"/>
      <c r="AR566"/>
      <c r="AS566"/>
      <c r="AT566"/>
      <c r="AU566"/>
      <c r="AV566"/>
    </row>
    <row r="567" spans="27:48" ht="23.45" customHeight="1" x14ac:dyDescent="0.2">
      <c r="AA567" s="97"/>
      <c r="AB567" s="97"/>
      <c r="AC567" s="97"/>
      <c r="AD567" s="97"/>
      <c r="AE567" s="97"/>
      <c r="AF567" s="93"/>
      <c r="AG567" s="93"/>
      <c r="AH567" s="93"/>
      <c r="AI567" s="30"/>
      <c r="AJ567" s="30"/>
      <c r="AK567" s="30"/>
      <c r="AL567" s="30"/>
      <c r="AM567" s="109"/>
      <c r="AN567" s="109"/>
      <c r="AO567" s="30"/>
      <c r="AP567" s="112" t="s">
        <v>1379</v>
      </c>
      <c r="AQ567"/>
      <c r="AR567"/>
      <c r="AS567"/>
      <c r="AT567"/>
      <c r="AU567"/>
      <c r="AV567"/>
    </row>
    <row r="568" spans="27:48" ht="23.45" customHeight="1" x14ac:dyDescent="0.2">
      <c r="AA568" s="97"/>
      <c r="AB568" s="97"/>
      <c r="AC568" s="97"/>
      <c r="AD568" s="97"/>
      <c r="AE568" s="97"/>
      <c r="AF568" s="93"/>
      <c r="AG568" s="93"/>
      <c r="AH568" s="93"/>
      <c r="AI568" s="30"/>
      <c r="AJ568" s="30"/>
      <c r="AK568" s="30"/>
      <c r="AL568" s="30"/>
      <c r="AM568" s="109"/>
      <c r="AN568" s="109"/>
      <c r="AO568" s="30"/>
      <c r="AP568" s="112" t="s">
        <v>1380</v>
      </c>
      <c r="AQ568"/>
      <c r="AR568"/>
      <c r="AS568"/>
      <c r="AT568"/>
      <c r="AU568"/>
      <c r="AV568"/>
    </row>
    <row r="569" spans="27:48" ht="23.45" customHeight="1" x14ac:dyDescent="0.2">
      <c r="AA569" s="97"/>
      <c r="AB569" s="97"/>
      <c r="AC569" s="97"/>
      <c r="AD569" s="97"/>
      <c r="AE569" s="97"/>
      <c r="AF569" s="93"/>
      <c r="AG569" s="93"/>
      <c r="AH569" s="93"/>
      <c r="AI569" s="30"/>
      <c r="AJ569" s="30"/>
      <c r="AK569" s="30"/>
      <c r="AL569" s="30"/>
      <c r="AM569" s="109"/>
      <c r="AN569" s="109"/>
      <c r="AO569" s="30"/>
      <c r="AP569" s="112" t="s">
        <v>1381</v>
      </c>
      <c r="AQ569"/>
      <c r="AR569"/>
      <c r="AS569"/>
      <c r="AT569"/>
      <c r="AU569"/>
      <c r="AV569"/>
    </row>
    <row r="570" spans="27:48" ht="23.45" customHeight="1" x14ac:dyDescent="0.2">
      <c r="AA570" s="97"/>
      <c r="AB570" s="97"/>
      <c r="AC570" s="97"/>
      <c r="AD570" s="97"/>
      <c r="AE570" s="97"/>
      <c r="AF570" s="93"/>
      <c r="AG570" s="93"/>
      <c r="AH570" s="93"/>
      <c r="AI570" s="30"/>
      <c r="AJ570" s="30"/>
      <c r="AK570" s="30"/>
      <c r="AL570" s="30"/>
      <c r="AM570" s="109"/>
      <c r="AN570" s="109"/>
      <c r="AO570" s="30"/>
      <c r="AP570" s="112" t="s">
        <v>1382</v>
      </c>
      <c r="AQ570"/>
      <c r="AR570"/>
      <c r="AS570"/>
      <c r="AT570"/>
      <c r="AU570"/>
      <c r="AV570"/>
    </row>
    <row r="571" spans="27:48" ht="23.45" customHeight="1" x14ac:dyDescent="0.2">
      <c r="AA571" s="97"/>
      <c r="AB571" s="97"/>
      <c r="AC571" s="97"/>
      <c r="AD571" s="97"/>
      <c r="AE571" s="97"/>
      <c r="AF571" s="93"/>
      <c r="AG571" s="93"/>
      <c r="AH571" s="93"/>
      <c r="AI571" s="30"/>
      <c r="AJ571" s="30"/>
      <c r="AK571" s="30"/>
      <c r="AL571" s="30"/>
      <c r="AM571" s="109"/>
      <c r="AN571" s="109"/>
      <c r="AO571" s="30"/>
      <c r="AP571" s="112" t="s">
        <v>1383</v>
      </c>
      <c r="AQ571"/>
      <c r="AR571"/>
      <c r="AS571"/>
      <c r="AT571"/>
      <c r="AU571"/>
      <c r="AV571"/>
    </row>
    <row r="572" spans="27:48" ht="23.45" customHeight="1" x14ac:dyDescent="0.2">
      <c r="AA572" s="97"/>
      <c r="AB572" s="97"/>
      <c r="AC572" s="97"/>
      <c r="AD572" s="97"/>
      <c r="AE572" s="97"/>
      <c r="AF572" s="93"/>
      <c r="AG572" s="93"/>
      <c r="AH572" s="93"/>
      <c r="AI572" s="30"/>
      <c r="AJ572" s="30"/>
      <c r="AK572" s="30"/>
      <c r="AL572" s="30"/>
      <c r="AM572" s="109"/>
      <c r="AN572" s="109"/>
      <c r="AO572" s="30"/>
      <c r="AP572" s="112" t="s">
        <v>1384</v>
      </c>
      <c r="AQ572"/>
      <c r="AR572"/>
      <c r="AS572"/>
      <c r="AT572"/>
      <c r="AU572"/>
      <c r="AV572"/>
    </row>
    <row r="573" spans="27:48" ht="23.45" customHeight="1" x14ac:dyDescent="0.2">
      <c r="AA573" s="97"/>
      <c r="AB573" s="97"/>
      <c r="AC573" s="97"/>
      <c r="AD573" s="97"/>
      <c r="AE573" s="97"/>
      <c r="AF573" s="93"/>
      <c r="AG573" s="93"/>
      <c r="AH573" s="93"/>
      <c r="AI573" s="30"/>
      <c r="AJ573" s="30"/>
      <c r="AK573" s="30"/>
      <c r="AL573" s="30"/>
      <c r="AM573" s="109"/>
      <c r="AN573" s="109"/>
      <c r="AO573" s="30"/>
      <c r="AP573" s="112" t="s">
        <v>1385</v>
      </c>
      <c r="AQ573"/>
      <c r="AR573"/>
      <c r="AS573"/>
      <c r="AT573"/>
      <c r="AU573"/>
      <c r="AV573"/>
    </row>
    <row r="574" spans="27:48" ht="23.45" customHeight="1" x14ac:dyDescent="0.2">
      <c r="AA574" s="97"/>
      <c r="AB574" s="97"/>
      <c r="AC574" s="97"/>
      <c r="AD574" s="97"/>
      <c r="AE574" s="97"/>
      <c r="AF574" s="93"/>
      <c r="AG574" s="93"/>
      <c r="AH574" s="93"/>
      <c r="AI574" s="30"/>
      <c r="AJ574" s="30"/>
      <c r="AK574" s="30"/>
      <c r="AL574" s="30"/>
      <c r="AM574" s="109"/>
      <c r="AN574" s="109"/>
      <c r="AO574" s="30"/>
      <c r="AP574" s="112" t="s">
        <v>1386</v>
      </c>
      <c r="AQ574"/>
      <c r="AR574"/>
      <c r="AS574"/>
      <c r="AT574"/>
      <c r="AU574"/>
      <c r="AV574"/>
    </row>
    <row r="575" spans="27:48" ht="23.45" customHeight="1" x14ac:dyDescent="0.2">
      <c r="AA575" s="97"/>
      <c r="AB575" s="97"/>
      <c r="AC575" s="97"/>
      <c r="AD575" s="97"/>
      <c r="AE575" s="97"/>
      <c r="AF575" s="93"/>
      <c r="AG575" s="93"/>
      <c r="AH575" s="93"/>
      <c r="AI575" s="30"/>
      <c r="AJ575" s="30"/>
      <c r="AK575" s="30"/>
      <c r="AL575" s="30"/>
      <c r="AM575" s="109"/>
      <c r="AN575" s="109"/>
      <c r="AO575" s="30"/>
      <c r="AP575" s="112" t="s">
        <v>1387</v>
      </c>
      <c r="AQ575"/>
      <c r="AR575"/>
      <c r="AS575"/>
      <c r="AT575"/>
      <c r="AU575"/>
      <c r="AV575"/>
    </row>
    <row r="576" spans="27:48" ht="23.45" customHeight="1" x14ac:dyDescent="0.2">
      <c r="AA576" s="97"/>
      <c r="AB576" s="97"/>
      <c r="AC576" s="97"/>
      <c r="AD576" s="97"/>
      <c r="AE576" s="97"/>
      <c r="AF576" s="93"/>
      <c r="AG576" s="93"/>
      <c r="AH576" s="93"/>
      <c r="AI576" s="30"/>
      <c r="AJ576" s="30"/>
      <c r="AK576" s="30"/>
      <c r="AL576" s="30"/>
      <c r="AM576" s="109"/>
      <c r="AN576" s="109"/>
      <c r="AO576" s="30"/>
      <c r="AP576" s="112" t="s">
        <v>1388</v>
      </c>
      <c r="AQ576"/>
      <c r="AR576"/>
      <c r="AS576"/>
      <c r="AT576"/>
      <c r="AU576"/>
      <c r="AV576"/>
    </row>
    <row r="577" spans="27:48" ht="23.45" customHeight="1" x14ac:dyDescent="0.2">
      <c r="AA577" s="97"/>
      <c r="AB577" s="97"/>
      <c r="AC577" s="97"/>
      <c r="AD577" s="97"/>
      <c r="AE577" s="97"/>
      <c r="AF577" s="93"/>
      <c r="AG577" s="93"/>
      <c r="AH577" s="93"/>
      <c r="AI577" s="30"/>
      <c r="AJ577" s="30"/>
      <c r="AK577" s="30"/>
      <c r="AL577" s="30"/>
      <c r="AM577" s="109"/>
      <c r="AN577" s="109"/>
      <c r="AO577" s="30"/>
      <c r="AP577" s="112" t="s">
        <v>1389</v>
      </c>
      <c r="AQ577"/>
      <c r="AR577"/>
      <c r="AS577"/>
      <c r="AT577"/>
      <c r="AU577"/>
      <c r="AV577"/>
    </row>
    <row r="578" spans="27:48" ht="23.45" customHeight="1" x14ac:dyDescent="0.2">
      <c r="AA578" s="97"/>
      <c r="AB578" s="97"/>
      <c r="AC578" s="97"/>
      <c r="AD578" s="97"/>
      <c r="AE578" s="97"/>
      <c r="AF578" s="93"/>
      <c r="AG578" s="93"/>
      <c r="AH578" s="93"/>
      <c r="AI578" s="30"/>
      <c r="AJ578" s="30"/>
      <c r="AK578" s="30"/>
      <c r="AL578" s="30"/>
      <c r="AM578" s="109"/>
      <c r="AN578" s="109"/>
      <c r="AO578" s="30"/>
      <c r="AP578" s="112" t="s">
        <v>1390</v>
      </c>
      <c r="AQ578"/>
      <c r="AR578"/>
      <c r="AS578"/>
      <c r="AT578"/>
      <c r="AU578"/>
      <c r="AV578"/>
    </row>
    <row r="579" spans="27:48" ht="23.45" customHeight="1" x14ac:dyDescent="0.2">
      <c r="AA579" s="97"/>
      <c r="AB579" s="97"/>
      <c r="AC579" s="97"/>
      <c r="AD579" s="97"/>
      <c r="AE579" s="97"/>
      <c r="AF579" s="93"/>
      <c r="AG579" s="93"/>
      <c r="AH579" s="93"/>
      <c r="AI579" s="30"/>
      <c r="AJ579" s="30"/>
      <c r="AK579" s="30"/>
      <c r="AL579" s="30"/>
      <c r="AM579" s="109"/>
      <c r="AN579" s="109"/>
      <c r="AO579" s="30"/>
      <c r="AP579" s="112" t="s">
        <v>1391</v>
      </c>
      <c r="AQ579"/>
      <c r="AR579"/>
      <c r="AS579"/>
      <c r="AT579"/>
      <c r="AU579"/>
      <c r="AV579"/>
    </row>
    <row r="580" spans="27:48" ht="23.45" customHeight="1" x14ac:dyDescent="0.2">
      <c r="AA580" s="97"/>
      <c r="AB580" s="97"/>
      <c r="AC580" s="97"/>
      <c r="AD580" s="97"/>
      <c r="AE580" s="97"/>
      <c r="AF580" s="93"/>
      <c r="AG580" s="93"/>
      <c r="AH580" s="93"/>
      <c r="AI580" s="30"/>
      <c r="AJ580" s="30"/>
      <c r="AK580" s="30"/>
      <c r="AL580" s="30"/>
      <c r="AM580" s="109"/>
      <c r="AN580" s="109"/>
      <c r="AO580" s="30"/>
      <c r="AP580" s="112" t="s">
        <v>1392</v>
      </c>
      <c r="AQ580"/>
      <c r="AR580"/>
      <c r="AS580"/>
      <c r="AT580"/>
      <c r="AU580"/>
      <c r="AV580"/>
    </row>
    <row r="581" spans="27:48" ht="23.45" customHeight="1" x14ac:dyDescent="0.2">
      <c r="AA581" s="97"/>
      <c r="AB581" s="97"/>
      <c r="AC581" s="97"/>
      <c r="AD581" s="97"/>
      <c r="AE581" s="97"/>
      <c r="AF581" s="93"/>
      <c r="AG581" s="93"/>
      <c r="AH581" s="93"/>
      <c r="AI581" s="30"/>
      <c r="AJ581" s="30"/>
      <c r="AK581" s="30"/>
      <c r="AL581" s="30"/>
      <c r="AM581" s="109"/>
      <c r="AN581" s="109"/>
      <c r="AO581" s="30"/>
      <c r="AP581" s="112" t="s">
        <v>1393</v>
      </c>
      <c r="AQ581"/>
      <c r="AR581"/>
      <c r="AS581"/>
      <c r="AT581"/>
      <c r="AU581"/>
      <c r="AV581"/>
    </row>
    <row r="582" spans="27:48" ht="23.45" customHeight="1" x14ac:dyDescent="0.2">
      <c r="AA582" s="97"/>
      <c r="AB582" s="97"/>
      <c r="AC582" s="97"/>
      <c r="AD582" s="97"/>
      <c r="AE582" s="97"/>
      <c r="AF582" s="93"/>
      <c r="AG582" s="93"/>
      <c r="AH582" s="93"/>
      <c r="AI582" s="30"/>
      <c r="AJ582" s="30"/>
      <c r="AK582" s="30"/>
      <c r="AL582" s="30"/>
      <c r="AM582" s="109"/>
      <c r="AN582" s="109"/>
      <c r="AO582" s="30"/>
      <c r="AP582" s="112" t="s">
        <v>1394</v>
      </c>
      <c r="AQ582"/>
      <c r="AR582"/>
      <c r="AS582"/>
      <c r="AT582"/>
      <c r="AU582"/>
      <c r="AV582"/>
    </row>
    <row r="583" spans="27:48" ht="23.45" customHeight="1" x14ac:dyDescent="0.2">
      <c r="AA583" s="97"/>
      <c r="AB583" s="97"/>
      <c r="AC583" s="97"/>
      <c r="AD583" s="97"/>
      <c r="AE583" s="97"/>
      <c r="AF583" s="93"/>
      <c r="AG583" s="93"/>
      <c r="AH583" s="93"/>
      <c r="AI583" s="30"/>
      <c r="AJ583" s="30"/>
      <c r="AK583" s="30"/>
      <c r="AL583" s="30"/>
      <c r="AM583" s="109"/>
      <c r="AN583" s="109"/>
      <c r="AO583" s="30"/>
      <c r="AP583" s="112" t="s">
        <v>1395</v>
      </c>
      <c r="AQ583"/>
      <c r="AR583"/>
      <c r="AS583"/>
      <c r="AT583"/>
      <c r="AU583"/>
      <c r="AV583"/>
    </row>
    <row r="584" spans="27:48" ht="23.45" customHeight="1" x14ac:dyDescent="0.2">
      <c r="AA584" s="97"/>
      <c r="AB584" s="97"/>
      <c r="AC584" s="97"/>
      <c r="AD584" s="97"/>
      <c r="AE584" s="97"/>
      <c r="AF584" s="93"/>
      <c r="AG584" s="93"/>
      <c r="AH584" s="93"/>
      <c r="AI584" s="30"/>
      <c r="AJ584" s="30"/>
      <c r="AK584" s="30"/>
      <c r="AL584" s="30"/>
      <c r="AM584" s="109"/>
      <c r="AN584" s="109"/>
      <c r="AO584" s="30"/>
      <c r="AP584" s="112" t="s">
        <v>1396</v>
      </c>
      <c r="AQ584"/>
      <c r="AR584"/>
      <c r="AS584"/>
      <c r="AT584"/>
      <c r="AU584"/>
      <c r="AV584"/>
    </row>
    <row r="585" spans="27:48" ht="23.45" customHeight="1" x14ac:dyDescent="0.2">
      <c r="AA585" s="97"/>
      <c r="AB585" s="97"/>
      <c r="AC585" s="97"/>
      <c r="AD585" s="97"/>
      <c r="AE585" s="97"/>
      <c r="AF585" s="93"/>
      <c r="AG585" s="93"/>
      <c r="AH585" s="93"/>
      <c r="AI585" s="30"/>
      <c r="AJ585" s="30"/>
      <c r="AK585" s="30"/>
      <c r="AL585" s="30"/>
      <c r="AM585" s="109"/>
      <c r="AN585" s="109"/>
      <c r="AO585" s="30"/>
      <c r="AP585" s="112" t="s">
        <v>1397</v>
      </c>
      <c r="AQ585"/>
      <c r="AR585"/>
      <c r="AS585"/>
      <c r="AT585"/>
      <c r="AU585"/>
      <c r="AV585"/>
    </row>
    <row r="586" spans="27:48" ht="23.45" customHeight="1" x14ac:dyDescent="0.2">
      <c r="AA586" s="97"/>
      <c r="AB586" s="97"/>
      <c r="AC586" s="97"/>
      <c r="AD586" s="97"/>
      <c r="AE586" s="97"/>
      <c r="AF586" s="93"/>
      <c r="AG586" s="93"/>
      <c r="AH586" s="93"/>
      <c r="AI586" s="30"/>
      <c r="AJ586" s="30"/>
      <c r="AK586" s="30"/>
      <c r="AL586" s="30"/>
      <c r="AM586" s="109"/>
      <c r="AN586" s="109"/>
      <c r="AO586" s="30"/>
      <c r="AP586" s="112" t="s">
        <v>1398</v>
      </c>
      <c r="AQ586"/>
      <c r="AR586"/>
      <c r="AS586"/>
      <c r="AT586"/>
      <c r="AU586"/>
      <c r="AV586"/>
    </row>
    <row r="587" spans="27:48" ht="23.45" customHeight="1" x14ac:dyDescent="0.2">
      <c r="AA587" s="97"/>
      <c r="AB587" s="97"/>
      <c r="AC587" s="97"/>
      <c r="AD587" s="97"/>
      <c r="AE587" s="97"/>
      <c r="AF587" s="93"/>
      <c r="AG587" s="93"/>
      <c r="AH587" s="93"/>
      <c r="AI587" s="30"/>
      <c r="AJ587" s="30"/>
      <c r="AK587" s="30"/>
      <c r="AL587" s="30"/>
      <c r="AM587" s="109"/>
      <c r="AN587" s="109"/>
      <c r="AO587" s="30"/>
      <c r="AP587" s="112" t="s">
        <v>1399</v>
      </c>
      <c r="AQ587"/>
      <c r="AR587"/>
      <c r="AS587"/>
      <c r="AT587"/>
      <c r="AU587"/>
      <c r="AV587"/>
    </row>
    <row r="588" spans="27:48" ht="23.45" customHeight="1" x14ac:dyDescent="0.2">
      <c r="AA588" s="97"/>
      <c r="AB588" s="97"/>
      <c r="AC588" s="97"/>
      <c r="AD588" s="97"/>
      <c r="AE588" s="97"/>
      <c r="AF588" s="93"/>
      <c r="AG588" s="93"/>
      <c r="AH588" s="93"/>
      <c r="AI588" s="30"/>
      <c r="AJ588" s="30"/>
      <c r="AK588" s="30"/>
      <c r="AL588" s="30"/>
      <c r="AM588" s="109"/>
      <c r="AN588" s="109"/>
      <c r="AO588" s="30"/>
      <c r="AP588" s="112" t="s">
        <v>1400</v>
      </c>
      <c r="AQ588"/>
      <c r="AR588"/>
      <c r="AS588"/>
      <c r="AT588"/>
      <c r="AU588"/>
      <c r="AV588"/>
    </row>
    <row r="589" spans="27:48" ht="23.45" customHeight="1" x14ac:dyDescent="0.2">
      <c r="AA589" s="97"/>
      <c r="AB589" s="97"/>
      <c r="AC589" s="97"/>
      <c r="AD589" s="97"/>
      <c r="AE589" s="97"/>
      <c r="AF589" s="93"/>
      <c r="AG589" s="93"/>
      <c r="AH589" s="93"/>
      <c r="AI589" s="30"/>
      <c r="AJ589" s="30"/>
      <c r="AK589" s="30"/>
      <c r="AL589" s="30"/>
      <c r="AM589" s="109"/>
      <c r="AN589" s="109"/>
      <c r="AO589" s="30"/>
      <c r="AP589" s="112" t="s">
        <v>1401</v>
      </c>
      <c r="AQ589"/>
      <c r="AR589"/>
      <c r="AS589"/>
      <c r="AT589"/>
      <c r="AU589"/>
      <c r="AV589"/>
    </row>
    <row r="590" spans="27:48" ht="23.45" customHeight="1" x14ac:dyDescent="0.2">
      <c r="AA590" s="97"/>
      <c r="AB590" s="97"/>
      <c r="AC590" s="97"/>
      <c r="AD590" s="97"/>
      <c r="AE590" s="97"/>
      <c r="AF590" s="93"/>
      <c r="AG590" s="93"/>
      <c r="AH590" s="93"/>
      <c r="AI590" s="30"/>
      <c r="AJ590" s="30"/>
      <c r="AK590" s="30"/>
      <c r="AL590" s="30"/>
      <c r="AM590" s="109"/>
      <c r="AN590" s="109"/>
      <c r="AO590" s="30"/>
      <c r="AP590" s="112" t="s">
        <v>1402</v>
      </c>
      <c r="AQ590"/>
      <c r="AR590"/>
      <c r="AS590"/>
      <c r="AT590"/>
      <c r="AU590"/>
      <c r="AV590"/>
    </row>
    <row r="591" spans="27:48" ht="23.45" customHeight="1" x14ac:dyDescent="0.2">
      <c r="AA591" s="97"/>
      <c r="AB591" s="97"/>
      <c r="AC591" s="97"/>
      <c r="AD591" s="97"/>
      <c r="AE591" s="97"/>
      <c r="AF591" s="93"/>
      <c r="AG591" s="93"/>
      <c r="AH591" s="93"/>
      <c r="AI591" s="30"/>
      <c r="AJ591" s="30"/>
      <c r="AK591" s="30"/>
      <c r="AL591" s="30"/>
      <c r="AM591" s="109"/>
      <c r="AN591" s="109"/>
      <c r="AO591" s="30"/>
      <c r="AP591" s="112" t="s">
        <v>1403</v>
      </c>
      <c r="AQ591"/>
      <c r="AR591"/>
      <c r="AS591"/>
      <c r="AT591"/>
      <c r="AU591"/>
      <c r="AV591"/>
    </row>
    <row r="592" spans="27:48" ht="23.45" customHeight="1" x14ac:dyDescent="0.2">
      <c r="AA592" s="97"/>
      <c r="AB592" s="97"/>
      <c r="AC592" s="97"/>
      <c r="AD592" s="97"/>
      <c r="AE592" s="97"/>
      <c r="AF592" s="93"/>
      <c r="AG592" s="93"/>
      <c r="AH592" s="93"/>
      <c r="AI592" s="30"/>
      <c r="AJ592" s="30"/>
      <c r="AK592" s="30"/>
      <c r="AL592" s="30"/>
      <c r="AM592" s="109"/>
      <c r="AN592" s="109"/>
      <c r="AO592" s="30"/>
      <c r="AP592" s="112" t="s">
        <v>1404</v>
      </c>
      <c r="AQ592"/>
      <c r="AR592"/>
      <c r="AS592"/>
      <c r="AT592"/>
      <c r="AU592"/>
      <c r="AV592"/>
    </row>
    <row r="593" spans="27:48" ht="23.45" customHeight="1" x14ac:dyDescent="0.2">
      <c r="AA593" s="97"/>
      <c r="AB593" s="97"/>
      <c r="AC593" s="97"/>
      <c r="AD593" s="97"/>
      <c r="AE593" s="97"/>
      <c r="AF593" s="93"/>
      <c r="AG593" s="93"/>
      <c r="AH593" s="93"/>
      <c r="AI593" s="30"/>
      <c r="AJ593" s="30"/>
      <c r="AK593" s="30"/>
      <c r="AL593" s="30"/>
      <c r="AM593" s="109"/>
      <c r="AN593" s="109"/>
      <c r="AO593" s="30"/>
      <c r="AP593" s="112" t="s">
        <v>1405</v>
      </c>
      <c r="AQ593"/>
      <c r="AR593"/>
      <c r="AS593"/>
      <c r="AT593"/>
      <c r="AU593"/>
      <c r="AV593"/>
    </row>
    <row r="594" spans="27:48" ht="23.45" customHeight="1" x14ac:dyDescent="0.2">
      <c r="AA594" s="97"/>
      <c r="AB594" s="97"/>
      <c r="AC594" s="97"/>
      <c r="AD594" s="97"/>
      <c r="AE594" s="97"/>
      <c r="AF594" s="93"/>
      <c r="AG594" s="93"/>
      <c r="AH594" s="93"/>
      <c r="AI594" s="30"/>
      <c r="AJ594" s="30"/>
      <c r="AK594" s="30"/>
      <c r="AL594" s="30"/>
      <c r="AM594" s="109"/>
      <c r="AN594" s="109"/>
      <c r="AO594" s="30"/>
      <c r="AP594" s="112" t="s">
        <v>1406</v>
      </c>
      <c r="AQ594"/>
      <c r="AR594"/>
      <c r="AS594"/>
      <c r="AT594"/>
      <c r="AU594"/>
      <c r="AV594"/>
    </row>
    <row r="595" spans="27:48" ht="23.45" customHeight="1" x14ac:dyDescent="0.2">
      <c r="AA595" s="97"/>
      <c r="AB595" s="97"/>
      <c r="AC595" s="97"/>
      <c r="AD595" s="97"/>
      <c r="AE595" s="97"/>
      <c r="AF595" s="93"/>
      <c r="AG595" s="93"/>
      <c r="AH595" s="93"/>
      <c r="AI595" s="30"/>
      <c r="AJ595" s="30"/>
      <c r="AK595" s="30"/>
      <c r="AL595" s="30"/>
      <c r="AM595" s="109"/>
      <c r="AN595" s="109"/>
      <c r="AO595" s="30"/>
      <c r="AP595" s="112" t="s">
        <v>1407</v>
      </c>
      <c r="AQ595"/>
      <c r="AR595"/>
      <c r="AS595"/>
      <c r="AT595"/>
      <c r="AU595"/>
      <c r="AV595"/>
    </row>
    <row r="596" spans="27:48" ht="23.45" customHeight="1" x14ac:dyDescent="0.2">
      <c r="AA596" s="97"/>
      <c r="AB596" s="97"/>
      <c r="AC596" s="97"/>
      <c r="AD596" s="97"/>
      <c r="AE596" s="97"/>
      <c r="AF596" s="93"/>
      <c r="AG596" s="93"/>
      <c r="AH596" s="93"/>
      <c r="AI596" s="30"/>
      <c r="AJ596" s="30"/>
      <c r="AK596" s="30"/>
      <c r="AL596" s="30"/>
      <c r="AM596" s="109"/>
      <c r="AN596" s="109"/>
      <c r="AO596" s="30"/>
      <c r="AP596" s="112" t="s">
        <v>1408</v>
      </c>
      <c r="AQ596"/>
      <c r="AR596"/>
      <c r="AS596"/>
      <c r="AT596"/>
      <c r="AU596"/>
      <c r="AV596"/>
    </row>
    <row r="597" spans="27:48" ht="23.45" customHeight="1" x14ac:dyDescent="0.2">
      <c r="AA597" s="97"/>
      <c r="AB597" s="97"/>
      <c r="AC597" s="97"/>
      <c r="AD597" s="97"/>
      <c r="AE597" s="97"/>
      <c r="AF597" s="93"/>
      <c r="AG597" s="93"/>
      <c r="AH597" s="93"/>
      <c r="AI597" s="30"/>
      <c r="AJ597" s="30"/>
      <c r="AK597" s="30"/>
      <c r="AL597" s="30"/>
      <c r="AM597" s="109"/>
      <c r="AN597" s="109"/>
      <c r="AO597" s="30"/>
      <c r="AP597" s="112" t="s">
        <v>1409</v>
      </c>
      <c r="AQ597"/>
      <c r="AR597"/>
      <c r="AS597"/>
      <c r="AT597"/>
      <c r="AU597"/>
      <c r="AV597"/>
    </row>
    <row r="598" spans="27:48" ht="23.45" customHeight="1" x14ac:dyDescent="0.2">
      <c r="AA598" s="97"/>
      <c r="AB598" s="97"/>
      <c r="AC598" s="97"/>
      <c r="AD598" s="97"/>
      <c r="AE598" s="97"/>
      <c r="AF598" s="93"/>
      <c r="AG598" s="93"/>
      <c r="AH598" s="93"/>
      <c r="AI598" s="30"/>
      <c r="AJ598" s="30"/>
      <c r="AK598" s="30"/>
      <c r="AL598" s="30"/>
      <c r="AM598" s="109"/>
      <c r="AN598" s="109"/>
      <c r="AO598" s="30"/>
      <c r="AP598" s="112" t="s">
        <v>1410</v>
      </c>
      <c r="AQ598"/>
      <c r="AR598"/>
      <c r="AS598"/>
      <c r="AT598"/>
      <c r="AU598"/>
      <c r="AV598"/>
    </row>
    <row r="599" spans="27:48" ht="23.45" customHeight="1" x14ac:dyDescent="0.2">
      <c r="AA599" s="97"/>
      <c r="AB599" s="97"/>
      <c r="AC599" s="97"/>
      <c r="AD599" s="97"/>
      <c r="AE599" s="97"/>
      <c r="AF599" s="93"/>
      <c r="AG599" s="93"/>
      <c r="AH599" s="93"/>
      <c r="AI599" s="30"/>
      <c r="AJ599" s="30"/>
      <c r="AK599" s="30"/>
      <c r="AL599" s="30"/>
      <c r="AM599" s="109"/>
      <c r="AN599" s="109"/>
      <c r="AO599" s="30"/>
      <c r="AP599" s="112" t="s">
        <v>1411</v>
      </c>
      <c r="AQ599"/>
      <c r="AR599"/>
      <c r="AS599"/>
      <c r="AT599"/>
      <c r="AU599"/>
      <c r="AV599"/>
    </row>
    <row r="600" spans="27:48" ht="23.45" customHeight="1" x14ac:dyDescent="0.2">
      <c r="AA600" s="97"/>
      <c r="AB600" s="97"/>
      <c r="AC600" s="97"/>
      <c r="AD600" s="97"/>
      <c r="AE600" s="97"/>
      <c r="AF600" s="93"/>
      <c r="AG600" s="93"/>
      <c r="AH600" s="93"/>
      <c r="AI600" s="30"/>
      <c r="AJ600" s="30"/>
      <c r="AK600" s="30"/>
      <c r="AL600" s="30"/>
      <c r="AM600" s="109"/>
      <c r="AN600" s="109"/>
      <c r="AO600" s="30"/>
      <c r="AP600" s="112" t="s">
        <v>1412</v>
      </c>
      <c r="AQ600"/>
      <c r="AR600"/>
      <c r="AS600"/>
      <c r="AT600"/>
      <c r="AU600"/>
      <c r="AV600"/>
    </row>
    <row r="601" spans="27:48" ht="23.45" customHeight="1" x14ac:dyDescent="0.2">
      <c r="AA601" s="97"/>
      <c r="AB601" s="97"/>
      <c r="AC601" s="97"/>
      <c r="AD601" s="97"/>
      <c r="AE601" s="97"/>
      <c r="AF601" s="93"/>
      <c r="AG601" s="93"/>
      <c r="AH601" s="93"/>
      <c r="AI601" s="30"/>
      <c r="AJ601" s="30"/>
      <c r="AK601" s="30"/>
      <c r="AL601" s="30"/>
      <c r="AM601" s="109"/>
      <c r="AN601" s="109"/>
      <c r="AO601" s="30"/>
      <c r="AP601" s="112" t="s">
        <v>1413</v>
      </c>
      <c r="AQ601"/>
      <c r="AR601"/>
      <c r="AS601"/>
      <c r="AT601"/>
      <c r="AU601"/>
      <c r="AV601"/>
    </row>
    <row r="602" spans="27:48" ht="23.45" customHeight="1" x14ac:dyDescent="0.2">
      <c r="AA602" s="97"/>
      <c r="AB602" s="97"/>
      <c r="AC602" s="97"/>
      <c r="AD602" s="97"/>
      <c r="AE602" s="97"/>
      <c r="AF602" s="93"/>
      <c r="AG602" s="93"/>
      <c r="AH602" s="93"/>
      <c r="AI602" s="30"/>
      <c r="AJ602" s="30"/>
      <c r="AK602" s="30"/>
      <c r="AL602" s="30"/>
      <c r="AM602" s="109"/>
      <c r="AN602" s="109"/>
      <c r="AO602" s="30"/>
      <c r="AP602" s="112" t="s">
        <v>1414</v>
      </c>
      <c r="AQ602"/>
      <c r="AR602"/>
      <c r="AS602"/>
      <c r="AT602"/>
      <c r="AU602"/>
      <c r="AV602"/>
    </row>
    <row r="603" spans="27:48" ht="23.45" customHeight="1" x14ac:dyDescent="0.2">
      <c r="AA603" s="97"/>
      <c r="AB603" s="97"/>
      <c r="AC603" s="97"/>
      <c r="AD603" s="97"/>
      <c r="AE603" s="97"/>
      <c r="AF603" s="93"/>
      <c r="AG603" s="93"/>
      <c r="AH603" s="93"/>
      <c r="AI603" s="30"/>
      <c r="AJ603" s="30"/>
      <c r="AK603" s="30"/>
      <c r="AL603" s="30"/>
      <c r="AM603" s="109"/>
      <c r="AN603" s="109"/>
      <c r="AO603" s="30"/>
      <c r="AP603" s="112" t="s">
        <v>1415</v>
      </c>
      <c r="AQ603"/>
      <c r="AR603"/>
      <c r="AS603"/>
      <c r="AT603"/>
      <c r="AU603"/>
      <c r="AV603"/>
    </row>
    <row r="604" spans="27:48" ht="23.45" customHeight="1" x14ac:dyDescent="0.2">
      <c r="AA604" s="97"/>
      <c r="AB604" s="97"/>
      <c r="AC604" s="97"/>
      <c r="AD604" s="97"/>
      <c r="AE604" s="97"/>
      <c r="AF604" s="93"/>
      <c r="AG604" s="93"/>
      <c r="AH604" s="93"/>
      <c r="AI604" s="30"/>
      <c r="AJ604" s="30"/>
      <c r="AK604" s="30"/>
      <c r="AL604" s="30"/>
      <c r="AM604" s="109"/>
      <c r="AN604" s="109"/>
      <c r="AO604" s="30"/>
      <c r="AP604" s="112" t="s">
        <v>1416</v>
      </c>
      <c r="AQ604"/>
      <c r="AR604"/>
      <c r="AS604"/>
      <c r="AT604"/>
      <c r="AU604"/>
      <c r="AV604"/>
    </row>
    <row r="605" spans="27:48" ht="23.45" customHeight="1" x14ac:dyDescent="0.2">
      <c r="AA605" s="97"/>
      <c r="AB605" s="97"/>
      <c r="AC605" s="97"/>
      <c r="AD605" s="97"/>
      <c r="AE605" s="97"/>
      <c r="AF605" s="93"/>
      <c r="AG605" s="93"/>
      <c r="AH605" s="93"/>
      <c r="AI605" s="30"/>
      <c r="AJ605" s="30"/>
      <c r="AK605" s="30"/>
      <c r="AL605" s="30"/>
      <c r="AM605" s="109"/>
      <c r="AN605" s="109"/>
      <c r="AO605" s="30"/>
      <c r="AP605" s="112" t="s">
        <v>1417</v>
      </c>
      <c r="AQ605"/>
      <c r="AR605"/>
      <c r="AS605"/>
      <c r="AT605"/>
      <c r="AU605"/>
      <c r="AV605"/>
    </row>
    <row r="606" spans="27:48" ht="23.45" customHeight="1" x14ac:dyDescent="0.2">
      <c r="AA606" s="97"/>
      <c r="AB606" s="97"/>
      <c r="AC606" s="97"/>
      <c r="AD606" s="97"/>
      <c r="AE606" s="97"/>
      <c r="AF606" s="93"/>
      <c r="AG606" s="93"/>
      <c r="AH606" s="93"/>
      <c r="AI606" s="30"/>
      <c r="AJ606" s="30"/>
      <c r="AK606" s="30"/>
      <c r="AL606" s="30"/>
      <c r="AM606" s="109"/>
      <c r="AN606" s="109"/>
      <c r="AO606" s="30"/>
      <c r="AP606" s="112" t="s">
        <v>1418</v>
      </c>
      <c r="AQ606"/>
      <c r="AR606"/>
      <c r="AS606"/>
      <c r="AT606"/>
      <c r="AU606"/>
      <c r="AV606"/>
    </row>
    <row r="607" spans="27:48" ht="23.45" customHeight="1" x14ac:dyDescent="0.2">
      <c r="AA607" s="97"/>
      <c r="AB607" s="97"/>
      <c r="AC607" s="97"/>
      <c r="AD607" s="97"/>
      <c r="AE607" s="97"/>
      <c r="AF607" s="93"/>
      <c r="AG607" s="93"/>
      <c r="AH607" s="93"/>
      <c r="AI607" s="30"/>
      <c r="AJ607" s="30"/>
      <c r="AK607" s="30"/>
      <c r="AL607" s="30"/>
      <c r="AM607" s="109"/>
      <c r="AN607" s="109"/>
      <c r="AO607" s="30"/>
      <c r="AP607" s="112" t="s">
        <v>1419</v>
      </c>
      <c r="AQ607"/>
      <c r="AR607"/>
      <c r="AS607"/>
      <c r="AT607"/>
      <c r="AU607"/>
      <c r="AV607"/>
    </row>
    <row r="608" spans="27:48" ht="23.45" customHeight="1" x14ac:dyDescent="0.2">
      <c r="AA608" s="97"/>
      <c r="AB608" s="97"/>
      <c r="AC608" s="97"/>
      <c r="AD608" s="97"/>
      <c r="AE608" s="97"/>
      <c r="AF608" s="93"/>
      <c r="AG608" s="93"/>
      <c r="AH608" s="93"/>
      <c r="AI608" s="30"/>
      <c r="AJ608" s="30"/>
      <c r="AK608" s="30"/>
      <c r="AL608" s="30"/>
      <c r="AM608" s="109"/>
      <c r="AN608" s="109"/>
      <c r="AO608" s="30"/>
      <c r="AP608" s="112" t="s">
        <v>1420</v>
      </c>
      <c r="AQ608"/>
      <c r="AR608"/>
      <c r="AS608"/>
      <c r="AT608"/>
      <c r="AU608"/>
      <c r="AV608"/>
    </row>
    <row r="609" spans="27:48" ht="23.45" customHeight="1" x14ac:dyDescent="0.2">
      <c r="AA609" s="97"/>
      <c r="AB609" s="97"/>
      <c r="AC609" s="97"/>
      <c r="AD609" s="97"/>
      <c r="AE609" s="97"/>
      <c r="AF609" s="93"/>
      <c r="AG609" s="93"/>
      <c r="AH609" s="93"/>
      <c r="AI609" s="30"/>
      <c r="AJ609" s="30"/>
      <c r="AK609" s="30"/>
      <c r="AL609" s="30"/>
      <c r="AM609" s="109"/>
      <c r="AN609" s="109"/>
      <c r="AO609" s="30"/>
      <c r="AP609" s="112" t="s">
        <v>1421</v>
      </c>
      <c r="AQ609"/>
      <c r="AR609"/>
      <c r="AS609"/>
      <c r="AT609"/>
      <c r="AU609"/>
      <c r="AV609"/>
    </row>
    <row r="610" spans="27:48" ht="23.45" customHeight="1" x14ac:dyDescent="0.2">
      <c r="AA610" s="97"/>
      <c r="AB610" s="97"/>
      <c r="AC610" s="97"/>
      <c r="AD610" s="97"/>
      <c r="AE610" s="97"/>
      <c r="AF610" s="93"/>
      <c r="AG610" s="93"/>
      <c r="AH610" s="93"/>
      <c r="AI610" s="30"/>
      <c r="AJ610" s="30"/>
      <c r="AK610" s="30"/>
      <c r="AL610" s="30"/>
      <c r="AM610" s="109"/>
      <c r="AN610" s="109"/>
      <c r="AO610" s="30"/>
      <c r="AP610" s="112" t="s">
        <v>1422</v>
      </c>
      <c r="AQ610"/>
      <c r="AR610"/>
      <c r="AS610"/>
      <c r="AT610"/>
      <c r="AU610"/>
      <c r="AV610"/>
    </row>
    <row r="611" spans="27:48" ht="23.45" customHeight="1" x14ac:dyDescent="0.2">
      <c r="AA611" s="97"/>
      <c r="AB611" s="97"/>
      <c r="AC611" s="97"/>
      <c r="AD611" s="97"/>
      <c r="AE611" s="97"/>
      <c r="AF611" s="93"/>
      <c r="AG611" s="93"/>
      <c r="AH611" s="93"/>
      <c r="AI611" s="30"/>
      <c r="AJ611" s="30"/>
      <c r="AK611" s="30"/>
      <c r="AL611" s="30"/>
      <c r="AM611" s="109"/>
      <c r="AN611" s="109"/>
      <c r="AO611" s="30"/>
      <c r="AP611" s="112" t="s">
        <v>1423</v>
      </c>
      <c r="AQ611"/>
      <c r="AR611"/>
      <c r="AS611"/>
      <c r="AT611"/>
      <c r="AU611"/>
      <c r="AV611"/>
    </row>
    <row r="612" spans="27:48" ht="23.45" customHeight="1" x14ac:dyDescent="0.2">
      <c r="AA612" s="97"/>
      <c r="AB612" s="97"/>
      <c r="AC612" s="97"/>
      <c r="AD612" s="97"/>
      <c r="AE612" s="97"/>
      <c r="AF612" s="93"/>
      <c r="AG612" s="93"/>
      <c r="AH612" s="93"/>
      <c r="AI612" s="30"/>
      <c r="AJ612" s="30"/>
      <c r="AK612" s="30"/>
      <c r="AL612" s="30"/>
      <c r="AM612" s="109"/>
      <c r="AN612" s="109"/>
      <c r="AO612" s="30"/>
      <c r="AP612" s="112" t="s">
        <v>1424</v>
      </c>
      <c r="AQ612"/>
      <c r="AR612"/>
      <c r="AS612"/>
      <c r="AT612"/>
      <c r="AU612"/>
      <c r="AV612"/>
    </row>
    <row r="613" spans="27:48" ht="23.45" customHeight="1" x14ac:dyDescent="0.2">
      <c r="AA613" s="97"/>
      <c r="AB613" s="97"/>
      <c r="AC613" s="97"/>
      <c r="AD613" s="97"/>
      <c r="AE613" s="97"/>
      <c r="AF613" s="93"/>
      <c r="AG613" s="93"/>
      <c r="AH613" s="93"/>
      <c r="AI613" s="30"/>
      <c r="AJ613" s="30"/>
      <c r="AK613" s="30"/>
      <c r="AL613" s="30"/>
      <c r="AM613" s="109"/>
      <c r="AN613" s="109"/>
      <c r="AO613" s="30"/>
      <c r="AP613" s="112" t="s">
        <v>1425</v>
      </c>
      <c r="AQ613"/>
      <c r="AR613"/>
      <c r="AS613"/>
      <c r="AT613"/>
      <c r="AU613"/>
      <c r="AV613"/>
    </row>
    <row r="614" spans="27:48" ht="23.45" customHeight="1" x14ac:dyDescent="0.2">
      <c r="AA614" s="97"/>
      <c r="AB614" s="97"/>
      <c r="AC614" s="97"/>
      <c r="AD614" s="97"/>
      <c r="AE614" s="97"/>
      <c r="AF614" s="93"/>
      <c r="AG614" s="93"/>
      <c r="AH614" s="93"/>
      <c r="AI614" s="30"/>
      <c r="AJ614" s="30"/>
      <c r="AK614" s="30"/>
      <c r="AL614" s="30"/>
      <c r="AM614" s="109"/>
      <c r="AN614" s="109"/>
      <c r="AO614" s="30"/>
      <c r="AP614" s="112" t="s">
        <v>1426</v>
      </c>
      <c r="AQ614"/>
      <c r="AR614"/>
      <c r="AS614"/>
      <c r="AT614"/>
      <c r="AU614"/>
      <c r="AV614"/>
    </row>
    <row r="615" spans="27:48" ht="23.45" customHeight="1" x14ac:dyDescent="0.2">
      <c r="AA615" s="97"/>
      <c r="AB615" s="97"/>
      <c r="AC615" s="97"/>
      <c r="AD615" s="97"/>
      <c r="AE615" s="97"/>
      <c r="AF615" s="93"/>
      <c r="AG615" s="93"/>
      <c r="AH615" s="93"/>
      <c r="AI615" s="30"/>
      <c r="AJ615" s="30"/>
      <c r="AK615" s="30"/>
      <c r="AL615" s="30"/>
      <c r="AM615" s="109"/>
      <c r="AN615" s="109"/>
      <c r="AO615" s="30"/>
      <c r="AP615" s="112" t="s">
        <v>1427</v>
      </c>
      <c r="AQ615"/>
      <c r="AR615"/>
      <c r="AS615"/>
      <c r="AT615"/>
      <c r="AU615"/>
      <c r="AV615"/>
    </row>
    <row r="616" spans="27:48" ht="23.45" customHeight="1" x14ac:dyDescent="0.2">
      <c r="AA616" s="97"/>
      <c r="AB616" s="97"/>
      <c r="AC616" s="97"/>
      <c r="AD616" s="97"/>
      <c r="AE616" s="97"/>
      <c r="AF616" s="93"/>
      <c r="AG616" s="93"/>
      <c r="AH616" s="93"/>
      <c r="AI616" s="30"/>
      <c r="AJ616" s="30"/>
      <c r="AK616" s="30"/>
      <c r="AL616" s="30"/>
      <c r="AM616" s="109"/>
      <c r="AN616" s="109"/>
      <c r="AO616" s="30"/>
      <c r="AP616" s="112" t="s">
        <v>1428</v>
      </c>
      <c r="AQ616"/>
      <c r="AR616"/>
      <c r="AS616"/>
      <c r="AT616"/>
      <c r="AU616"/>
      <c r="AV616"/>
    </row>
    <row r="617" spans="27:48" ht="23.45" customHeight="1" x14ac:dyDescent="0.2">
      <c r="AA617" s="97"/>
      <c r="AB617" s="97"/>
      <c r="AC617" s="97"/>
      <c r="AD617" s="97"/>
      <c r="AE617" s="97"/>
      <c r="AF617" s="93"/>
      <c r="AG617" s="93"/>
      <c r="AH617" s="93"/>
      <c r="AI617" s="30"/>
      <c r="AJ617" s="30"/>
      <c r="AK617" s="30"/>
      <c r="AL617" s="30"/>
      <c r="AM617" s="109"/>
      <c r="AN617" s="109"/>
      <c r="AO617" s="30"/>
      <c r="AP617" s="112" t="s">
        <v>1429</v>
      </c>
      <c r="AQ617"/>
      <c r="AR617"/>
      <c r="AS617"/>
      <c r="AT617"/>
      <c r="AU617"/>
      <c r="AV617"/>
    </row>
    <row r="618" spans="27:48" ht="23.45" customHeight="1" x14ac:dyDescent="0.2">
      <c r="AA618" s="97"/>
      <c r="AB618" s="97"/>
      <c r="AC618" s="97"/>
      <c r="AD618" s="97"/>
      <c r="AE618" s="97"/>
      <c r="AF618" s="93"/>
      <c r="AG618" s="93"/>
      <c r="AH618" s="93"/>
      <c r="AI618" s="30"/>
      <c r="AJ618" s="30"/>
      <c r="AK618" s="30"/>
      <c r="AL618" s="30"/>
      <c r="AM618" s="109"/>
      <c r="AN618" s="109"/>
      <c r="AO618" s="30"/>
      <c r="AP618" s="112" t="s">
        <v>1430</v>
      </c>
      <c r="AQ618"/>
      <c r="AR618"/>
      <c r="AS618"/>
      <c r="AT618"/>
      <c r="AU618"/>
      <c r="AV618"/>
    </row>
    <row r="619" spans="27:48" ht="23.45" customHeight="1" x14ac:dyDescent="0.2">
      <c r="AA619" s="97"/>
      <c r="AB619" s="97"/>
      <c r="AC619" s="97"/>
      <c r="AD619" s="97"/>
      <c r="AE619" s="97"/>
      <c r="AF619" s="93"/>
      <c r="AG619" s="93"/>
      <c r="AH619" s="93"/>
      <c r="AI619" s="30"/>
      <c r="AJ619" s="30"/>
      <c r="AK619" s="30"/>
      <c r="AL619" s="30"/>
      <c r="AM619" s="109"/>
      <c r="AN619" s="109"/>
      <c r="AO619" s="30"/>
      <c r="AP619" s="112" t="s">
        <v>1431</v>
      </c>
      <c r="AQ619"/>
      <c r="AR619"/>
      <c r="AS619"/>
      <c r="AT619"/>
      <c r="AU619"/>
      <c r="AV619"/>
    </row>
    <row r="620" spans="27:48" ht="23.45" customHeight="1" x14ac:dyDescent="0.2">
      <c r="AA620" s="97"/>
      <c r="AB620" s="97"/>
      <c r="AC620" s="97"/>
      <c r="AD620" s="97"/>
      <c r="AE620" s="97"/>
      <c r="AF620" s="93"/>
      <c r="AG620" s="93"/>
      <c r="AH620" s="93"/>
      <c r="AI620" s="30"/>
      <c r="AJ620" s="30"/>
      <c r="AK620" s="30"/>
      <c r="AL620" s="30"/>
      <c r="AM620" s="109"/>
      <c r="AN620" s="109"/>
      <c r="AO620" s="30"/>
      <c r="AP620" s="112" t="s">
        <v>1432</v>
      </c>
      <c r="AQ620"/>
      <c r="AR620"/>
      <c r="AS620"/>
      <c r="AT620"/>
      <c r="AU620"/>
      <c r="AV620"/>
    </row>
    <row r="621" spans="27:48" ht="23.45" customHeight="1" x14ac:dyDescent="0.2">
      <c r="AA621" s="97"/>
      <c r="AB621" s="97"/>
      <c r="AC621" s="97"/>
      <c r="AD621" s="97"/>
      <c r="AE621" s="97"/>
      <c r="AF621" s="93"/>
      <c r="AG621" s="93"/>
      <c r="AH621" s="93"/>
      <c r="AI621" s="30"/>
      <c r="AJ621" s="30"/>
      <c r="AK621" s="30"/>
      <c r="AL621" s="30"/>
      <c r="AM621" s="109"/>
      <c r="AN621" s="109"/>
      <c r="AO621" s="30"/>
      <c r="AP621" s="112" t="s">
        <v>1433</v>
      </c>
      <c r="AQ621"/>
      <c r="AR621"/>
      <c r="AS621"/>
      <c r="AT621"/>
      <c r="AU621"/>
      <c r="AV621"/>
    </row>
    <row r="622" spans="27:48" ht="23.45" customHeight="1" x14ac:dyDescent="0.2">
      <c r="AA622" s="97"/>
      <c r="AB622" s="97"/>
      <c r="AC622" s="97"/>
      <c r="AD622" s="97"/>
      <c r="AE622" s="97"/>
      <c r="AF622" s="93"/>
      <c r="AG622" s="93"/>
      <c r="AH622" s="93"/>
      <c r="AI622" s="30"/>
      <c r="AJ622" s="30"/>
      <c r="AK622" s="30"/>
      <c r="AL622" s="30"/>
      <c r="AM622" s="109"/>
      <c r="AN622" s="109"/>
      <c r="AO622" s="30"/>
      <c r="AP622" s="112" t="s">
        <v>1434</v>
      </c>
      <c r="AQ622"/>
      <c r="AR622"/>
      <c r="AS622"/>
      <c r="AT622"/>
      <c r="AU622"/>
      <c r="AV622"/>
    </row>
    <row r="623" spans="27:48" ht="23.45" customHeight="1" x14ac:dyDescent="0.2">
      <c r="AA623" s="97"/>
      <c r="AB623" s="97"/>
      <c r="AC623" s="97"/>
      <c r="AD623" s="97"/>
      <c r="AE623" s="97"/>
      <c r="AF623" s="93"/>
      <c r="AG623" s="93"/>
      <c r="AH623" s="93"/>
      <c r="AI623" s="30"/>
      <c r="AJ623" s="30"/>
      <c r="AK623" s="30"/>
      <c r="AL623" s="30"/>
      <c r="AM623" s="109"/>
      <c r="AN623" s="109"/>
      <c r="AO623" s="30"/>
      <c r="AP623" s="112" t="s">
        <v>1435</v>
      </c>
      <c r="AQ623"/>
      <c r="AR623"/>
      <c r="AS623"/>
      <c r="AT623"/>
      <c r="AU623"/>
      <c r="AV623"/>
    </row>
    <row r="624" spans="27:48" ht="23.45" customHeight="1" x14ac:dyDescent="0.2">
      <c r="AA624" s="97"/>
      <c r="AB624" s="97"/>
      <c r="AC624" s="97"/>
      <c r="AD624" s="97"/>
      <c r="AE624" s="97"/>
      <c r="AF624" s="93"/>
      <c r="AG624" s="93"/>
      <c r="AH624" s="93"/>
      <c r="AI624" s="30"/>
      <c r="AJ624" s="30"/>
      <c r="AK624" s="30"/>
      <c r="AL624" s="30"/>
      <c r="AM624" s="109"/>
      <c r="AN624" s="109"/>
      <c r="AO624" s="30"/>
      <c r="AP624" s="112" t="s">
        <v>1436</v>
      </c>
      <c r="AQ624"/>
      <c r="AR624"/>
      <c r="AS624"/>
      <c r="AT624"/>
      <c r="AU624"/>
      <c r="AV624"/>
    </row>
    <row r="625" spans="27:48" ht="23.45" customHeight="1" x14ac:dyDescent="0.2">
      <c r="AA625" s="97"/>
      <c r="AB625" s="97"/>
      <c r="AC625" s="97"/>
      <c r="AD625" s="97"/>
      <c r="AE625" s="97"/>
      <c r="AF625" s="93"/>
      <c r="AG625" s="93"/>
      <c r="AH625" s="93"/>
      <c r="AI625" s="30"/>
      <c r="AJ625" s="30"/>
      <c r="AK625" s="30"/>
      <c r="AL625" s="30"/>
      <c r="AM625" s="109"/>
      <c r="AN625" s="109"/>
      <c r="AO625" s="30"/>
      <c r="AP625" s="112" t="s">
        <v>1437</v>
      </c>
      <c r="AQ625"/>
      <c r="AR625"/>
      <c r="AS625"/>
      <c r="AT625"/>
      <c r="AU625"/>
      <c r="AV625"/>
    </row>
    <row r="626" spans="27:48" ht="23.45" customHeight="1" x14ac:dyDescent="0.2">
      <c r="AA626" s="97"/>
      <c r="AB626" s="97"/>
      <c r="AC626" s="97"/>
      <c r="AD626" s="97"/>
      <c r="AE626" s="97"/>
      <c r="AF626" s="93"/>
      <c r="AG626" s="93"/>
      <c r="AH626" s="93"/>
      <c r="AI626" s="30"/>
      <c r="AJ626" s="30"/>
      <c r="AK626" s="30"/>
      <c r="AL626" s="30"/>
      <c r="AM626" s="109"/>
      <c r="AN626" s="109"/>
      <c r="AO626" s="30"/>
      <c r="AP626" s="112" t="s">
        <v>1438</v>
      </c>
      <c r="AQ626"/>
      <c r="AR626"/>
      <c r="AS626"/>
      <c r="AT626"/>
      <c r="AU626"/>
      <c r="AV626"/>
    </row>
    <row r="627" spans="27:48" ht="23.45" customHeight="1" x14ac:dyDescent="0.2">
      <c r="AA627" s="97"/>
      <c r="AB627" s="97"/>
      <c r="AC627" s="97"/>
      <c r="AD627" s="97"/>
      <c r="AE627" s="97"/>
      <c r="AF627" s="93"/>
      <c r="AG627" s="93"/>
      <c r="AH627" s="93"/>
      <c r="AI627" s="30"/>
      <c r="AJ627" s="30"/>
      <c r="AK627" s="30"/>
      <c r="AL627" s="30"/>
      <c r="AM627" s="109"/>
      <c r="AN627" s="109"/>
      <c r="AO627" s="30"/>
      <c r="AP627" s="112" t="s">
        <v>1439</v>
      </c>
      <c r="AQ627"/>
      <c r="AR627"/>
      <c r="AS627"/>
      <c r="AT627"/>
      <c r="AU627"/>
      <c r="AV627"/>
    </row>
    <row r="628" spans="27:48" ht="23.45" customHeight="1" x14ac:dyDescent="0.2">
      <c r="AA628" s="97"/>
      <c r="AB628" s="97"/>
      <c r="AC628" s="97"/>
      <c r="AD628" s="97"/>
      <c r="AE628" s="97"/>
      <c r="AF628" s="93"/>
      <c r="AG628" s="93"/>
      <c r="AH628" s="93"/>
      <c r="AI628" s="30"/>
      <c r="AJ628" s="30"/>
      <c r="AK628" s="30"/>
      <c r="AL628" s="30"/>
      <c r="AM628" s="109"/>
      <c r="AN628" s="109"/>
      <c r="AO628" s="30"/>
      <c r="AP628" s="112" t="s">
        <v>1440</v>
      </c>
      <c r="AQ628"/>
      <c r="AR628"/>
      <c r="AS628"/>
      <c r="AT628"/>
      <c r="AU628"/>
      <c r="AV628"/>
    </row>
    <row r="629" spans="27:48" ht="23.45" customHeight="1" x14ac:dyDescent="0.2">
      <c r="AA629" s="97"/>
      <c r="AB629" s="97"/>
      <c r="AC629" s="97"/>
      <c r="AD629" s="97"/>
      <c r="AE629" s="97"/>
      <c r="AF629" s="93"/>
      <c r="AG629" s="93"/>
      <c r="AH629" s="93"/>
      <c r="AI629" s="30"/>
      <c r="AJ629" s="30"/>
      <c r="AK629" s="30"/>
      <c r="AL629" s="30"/>
      <c r="AM629" s="109"/>
      <c r="AN629" s="109"/>
      <c r="AO629" s="30"/>
      <c r="AP629" s="112" t="s">
        <v>1441</v>
      </c>
      <c r="AQ629"/>
      <c r="AR629"/>
      <c r="AS629"/>
      <c r="AT629"/>
      <c r="AU629"/>
      <c r="AV629"/>
    </row>
    <row r="630" spans="27:48" ht="23.45" customHeight="1" x14ac:dyDescent="0.2">
      <c r="AA630" s="97"/>
      <c r="AB630" s="97"/>
      <c r="AC630" s="97"/>
      <c r="AD630" s="97"/>
      <c r="AE630" s="97"/>
      <c r="AF630" s="93"/>
      <c r="AG630" s="93"/>
      <c r="AH630" s="93"/>
      <c r="AI630" s="30"/>
      <c r="AJ630" s="30"/>
      <c r="AK630" s="30"/>
      <c r="AL630" s="30"/>
      <c r="AM630" s="109"/>
      <c r="AN630" s="109"/>
      <c r="AO630" s="30"/>
      <c r="AP630" s="112" t="s">
        <v>1442</v>
      </c>
      <c r="AQ630"/>
      <c r="AR630"/>
      <c r="AS630"/>
      <c r="AT630"/>
      <c r="AU630"/>
      <c r="AV630"/>
    </row>
    <row r="631" spans="27:48" ht="23.45" customHeight="1" x14ac:dyDescent="0.2">
      <c r="AA631" s="97"/>
      <c r="AB631" s="97"/>
      <c r="AC631" s="97"/>
      <c r="AD631" s="97"/>
      <c r="AE631" s="97"/>
      <c r="AF631" s="93"/>
      <c r="AG631" s="93"/>
      <c r="AH631" s="93"/>
      <c r="AI631" s="30"/>
      <c r="AJ631" s="30"/>
      <c r="AK631" s="30"/>
      <c r="AL631" s="30"/>
      <c r="AM631" s="109"/>
      <c r="AN631" s="109"/>
      <c r="AO631" s="30"/>
      <c r="AP631" s="112" t="s">
        <v>1443</v>
      </c>
      <c r="AQ631"/>
      <c r="AR631"/>
      <c r="AS631"/>
      <c r="AT631"/>
      <c r="AU631"/>
      <c r="AV631"/>
    </row>
    <row r="632" spans="27:48" ht="23.45" customHeight="1" x14ac:dyDescent="0.2">
      <c r="AA632" s="97"/>
      <c r="AB632" s="97"/>
      <c r="AC632" s="97"/>
      <c r="AD632" s="97"/>
      <c r="AE632" s="97"/>
      <c r="AF632" s="93"/>
      <c r="AG632" s="93"/>
      <c r="AH632" s="93"/>
      <c r="AI632" s="30"/>
      <c r="AJ632" s="30"/>
      <c r="AK632" s="30"/>
      <c r="AL632" s="30"/>
      <c r="AM632" s="109"/>
      <c r="AN632" s="109"/>
      <c r="AO632" s="30"/>
      <c r="AP632" s="112" t="s">
        <v>1444</v>
      </c>
      <c r="AQ632"/>
      <c r="AR632"/>
      <c r="AS632"/>
      <c r="AT632"/>
      <c r="AU632"/>
      <c r="AV632"/>
    </row>
    <row r="633" spans="27:48" ht="23.45" customHeight="1" x14ac:dyDescent="0.2">
      <c r="AA633" s="97"/>
      <c r="AB633" s="97"/>
      <c r="AC633" s="97"/>
      <c r="AD633" s="97"/>
      <c r="AE633" s="97"/>
      <c r="AF633" s="93"/>
      <c r="AG633" s="93"/>
      <c r="AH633" s="93"/>
      <c r="AI633" s="30"/>
      <c r="AJ633" s="30"/>
      <c r="AK633" s="30"/>
      <c r="AL633" s="30"/>
      <c r="AM633" s="109"/>
      <c r="AN633" s="109"/>
      <c r="AO633" s="30"/>
      <c r="AP633" s="112" t="s">
        <v>1445</v>
      </c>
      <c r="AQ633"/>
      <c r="AR633"/>
      <c r="AS633"/>
      <c r="AT633"/>
      <c r="AU633"/>
      <c r="AV633"/>
    </row>
    <row r="634" spans="27:48" ht="23.45" customHeight="1" x14ac:dyDescent="0.2">
      <c r="AA634" s="97"/>
      <c r="AB634" s="97"/>
      <c r="AC634" s="97"/>
      <c r="AD634" s="97"/>
      <c r="AE634" s="97"/>
      <c r="AF634" s="93"/>
      <c r="AG634" s="93"/>
      <c r="AH634" s="93"/>
      <c r="AI634" s="30"/>
      <c r="AJ634" s="30"/>
      <c r="AK634" s="30"/>
      <c r="AL634" s="30"/>
      <c r="AM634" s="109"/>
      <c r="AN634" s="109"/>
      <c r="AO634" s="30"/>
      <c r="AP634" s="112" t="s">
        <v>1446</v>
      </c>
      <c r="AQ634"/>
      <c r="AR634"/>
      <c r="AS634"/>
      <c r="AT634"/>
      <c r="AU634"/>
      <c r="AV634"/>
    </row>
    <row r="635" spans="27:48" ht="23.45" customHeight="1" x14ac:dyDescent="0.2">
      <c r="AA635" s="97"/>
      <c r="AB635" s="97"/>
      <c r="AC635" s="97"/>
      <c r="AD635" s="97"/>
      <c r="AE635" s="97"/>
      <c r="AF635" s="93"/>
      <c r="AG635" s="93"/>
      <c r="AH635" s="93"/>
      <c r="AI635" s="30"/>
      <c r="AJ635" s="30"/>
      <c r="AK635" s="30"/>
      <c r="AL635" s="30"/>
      <c r="AM635" s="109"/>
      <c r="AN635" s="109"/>
      <c r="AO635" s="30"/>
      <c r="AP635" s="112" t="s">
        <v>1447</v>
      </c>
      <c r="AQ635"/>
      <c r="AR635"/>
      <c r="AS635"/>
      <c r="AT635"/>
      <c r="AU635"/>
      <c r="AV635"/>
    </row>
    <row r="636" spans="27:48" ht="23.45" customHeight="1" x14ac:dyDescent="0.2">
      <c r="AA636" s="97"/>
      <c r="AB636" s="97"/>
      <c r="AC636" s="97"/>
      <c r="AD636" s="97"/>
      <c r="AE636" s="97"/>
      <c r="AF636" s="93"/>
      <c r="AG636" s="93"/>
      <c r="AH636" s="93"/>
      <c r="AI636" s="30"/>
      <c r="AJ636" s="30"/>
      <c r="AK636" s="30"/>
      <c r="AL636" s="30"/>
      <c r="AM636" s="109"/>
      <c r="AN636" s="109"/>
      <c r="AO636" s="30"/>
      <c r="AP636" s="112" t="s">
        <v>1448</v>
      </c>
      <c r="AQ636"/>
      <c r="AR636"/>
      <c r="AS636"/>
      <c r="AT636"/>
      <c r="AU636"/>
      <c r="AV636"/>
    </row>
    <row r="637" spans="27:48" ht="23.45" customHeight="1" x14ac:dyDescent="0.2">
      <c r="AA637" s="97"/>
      <c r="AB637" s="97"/>
      <c r="AC637" s="97"/>
      <c r="AD637" s="97"/>
      <c r="AE637" s="97"/>
      <c r="AF637" s="93"/>
      <c r="AG637" s="93"/>
      <c r="AH637" s="93"/>
      <c r="AI637" s="30"/>
      <c r="AJ637" s="30"/>
      <c r="AK637" s="30"/>
      <c r="AL637" s="30"/>
      <c r="AM637" s="109"/>
      <c r="AN637" s="109"/>
      <c r="AO637" s="30"/>
      <c r="AP637" s="112" t="s">
        <v>1449</v>
      </c>
      <c r="AQ637"/>
      <c r="AR637"/>
      <c r="AS637"/>
      <c r="AT637"/>
      <c r="AU637"/>
      <c r="AV637"/>
    </row>
    <row r="638" spans="27:48" ht="23.45" customHeight="1" x14ac:dyDescent="0.2">
      <c r="AA638" s="97"/>
      <c r="AB638" s="97"/>
      <c r="AC638" s="97"/>
      <c r="AD638" s="97"/>
      <c r="AE638" s="97"/>
      <c r="AF638" s="93"/>
      <c r="AG638" s="93"/>
      <c r="AH638" s="93"/>
      <c r="AI638" s="30"/>
      <c r="AJ638" s="30"/>
      <c r="AK638" s="30"/>
      <c r="AL638" s="30"/>
      <c r="AM638" s="109"/>
      <c r="AN638" s="109"/>
      <c r="AO638" s="30"/>
      <c r="AP638" s="112" t="s">
        <v>1450</v>
      </c>
      <c r="AQ638"/>
      <c r="AR638"/>
      <c r="AS638"/>
      <c r="AT638"/>
      <c r="AU638"/>
      <c r="AV638"/>
    </row>
    <row r="639" spans="27:48" ht="23.45" customHeight="1" x14ac:dyDescent="0.2">
      <c r="AA639" s="97"/>
      <c r="AB639" s="97"/>
      <c r="AC639" s="97"/>
      <c r="AD639" s="97"/>
      <c r="AE639" s="97"/>
      <c r="AF639" s="93"/>
      <c r="AG639" s="93"/>
      <c r="AH639" s="93"/>
      <c r="AI639" s="30"/>
      <c r="AJ639" s="30"/>
      <c r="AK639" s="30"/>
      <c r="AL639" s="30"/>
      <c r="AM639" s="109"/>
      <c r="AN639" s="109"/>
      <c r="AO639" s="30"/>
      <c r="AP639" s="112" t="s">
        <v>1451</v>
      </c>
      <c r="AQ639"/>
      <c r="AR639"/>
      <c r="AS639"/>
      <c r="AT639"/>
      <c r="AU639"/>
      <c r="AV639"/>
    </row>
    <row r="640" spans="27:48" ht="23.45" customHeight="1" x14ac:dyDescent="0.2">
      <c r="AA640" s="97"/>
      <c r="AB640" s="97"/>
      <c r="AC640" s="97"/>
      <c r="AD640" s="97"/>
      <c r="AE640" s="97"/>
      <c r="AF640" s="93"/>
      <c r="AG640" s="93"/>
      <c r="AH640" s="93"/>
      <c r="AI640" s="30"/>
      <c r="AJ640" s="30"/>
      <c r="AK640" s="30"/>
      <c r="AL640" s="30"/>
      <c r="AM640" s="109"/>
      <c r="AN640" s="109"/>
      <c r="AO640" s="30"/>
      <c r="AP640" s="112" t="s">
        <v>1452</v>
      </c>
      <c r="AQ640"/>
      <c r="AR640"/>
      <c r="AS640"/>
      <c r="AT640"/>
      <c r="AU640"/>
      <c r="AV640"/>
    </row>
    <row r="641" spans="27:48" ht="23.45" customHeight="1" x14ac:dyDescent="0.2">
      <c r="AA641" s="97"/>
      <c r="AB641" s="97"/>
      <c r="AC641" s="97"/>
      <c r="AD641" s="97"/>
      <c r="AE641" s="97"/>
      <c r="AF641" s="93"/>
      <c r="AG641" s="93"/>
      <c r="AH641" s="93"/>
      <c r="AI641" s="30"/>
      <c r="AJ641" s="30"/>
      <c r="AK641" s="30"/>
      <c r="AL641" s="30"/>
      <c r="AM641" s="109"/>
      <c r="AN641" s="109"/>
      <c r="AO641" s="30"/>
      <c r="AP641" s="112" t="s">
        <v>1453</v>
      </c>
      <c r="AQ641"/>
      <c r="AR641"/>
      <c r="AS641"/>
      <c r="AT641"/>
      <c r="AU641"/>
      <c r="AV641"/>
    </row>
    <row r="642" spans="27:48" ht="23.45" customHeight="1" x14ac:dyDescent="0.2">
      <c r="AA642" s="97"/>
      <c r="AB642" s="97"/>
      <c r="AC642" s="97"/>
      <c r="AD642" s="97"/>
      <c r="AE642" s="97"/>
      <c r="AF642" s="93"/>
      <c r="AG642" s="93"/>
      <c r="AH642" s="93"/>
      <c r="AI642" s="30"/>
      <c r="AJ642" s="30"/>
      <c r="AK642" s="30"/>
      <c r="AL642" s="30"/>
      <c r="AM642" s="109"/>
      <c r="AN642" s="109"/>
      <c r="AO642" s="30"/>
      <c r="AP642" s="112" t="s">
        <v>1454</v>
      </c>
      <c r="AQ642"/>
      <c r="AR642"/>
      <c r="AS642"/>
      <c r="AT642"/>
      <c r="AU642"/>
      <c r="AV642"/>
    </row>
    <row r="643" spans="27:48" ht="23.45" customHeight="1" x14ac:dyDescent="0.2">
      <c r="AA643" s="97"/>
      <c r="AB643" s="97"/>
      <c r="AC643" s="97"/>
      <c r="AD643" s="97"/>
      <c r="AE643" s="97"/>
      <c r="AF643" s="93"/>
      <c r="AG643" s="93"/>
      <c r="AH643" s="93"/>
      <c r="AI643" s="30"/>
      <c r="AJ643" s="30"/>
      <c r="AK643" s="30"/>
      <c r="AL643" s="30"/>
      <c r="AM643" s="109"/>
      <c r="AN643" s="109"/>
      <c r="AO643" s="30"/>
      <c r="AP643" s="112" t="s">
        <v>1455</v>
      </c>
      <c r="AQ643"/>
      <c r="AR643"/>
      <c r="AS643"/>
      <c r="AT643"/>
      <c r="AU643"/>
      <c r="AV643"/>
    </row>
    <row r="644" spans="27:48" ht="23.45" customHeight="1" x14ac:dyDescent="0.2">
      <c r="AA644" s="97"/>
      <c r="AB644" s="97"/>
      <c r="AC644" s="97"/>
      <c r="AD644" s="97"/>
      <c r="AE644" s="97"/>
      <c r="AF644" s="93"/>
      <c r="AG644" s="93"/>
      <c r="AH644" s="93"/>
      <c r="AI644" s="30"/>
      <c r="AJ644" s="30"/>
      <c r="AK644" s="30"/>
      <c r="AL644" s="30"/>
      <c r="AM644" s="109"/>
      <c r="AN644" s="109"/>
      <c r="AO644" s="30"/>
      <c r="AP644" s="112" t="s">
        <v>1456</v>
      </c>
      <c r="AQ644"/>
      <c r="AR644"/>
      <c r="AS644"/>
      <c r="AT644"/>
      <c r="AU644"/>
      <c r="AV644"/>
    </row>
    <row r="645" spans="27:48" ht="23.45" customHeight="1" x14ac:dyDescent="0.2">
      <c r="AA645" s="97"/>
      <c r="AB645" s="97"/>
      <c r="AC645" s="97"/>
      <c r="AD645" s="97"/>
      <c r="AE645" s="97"/>
      <c r="AF645" s="93"/>
      <c r="AG645" s="93"/>
      <c r="AH645" s="93"/>
      <c r="AI645" s="30"/>
      <c r="AJ645" s="30"/>
      <c r="AK645" s="30"/>
      <c r="AL645" s="30"/>
      <c r="AM645" s="109"/>
      <c r="AN645" s="109"/>
      <c r="AO645" s="30"/>
      <c r="AP645" s="112" t="s">
        <v>1457</v>
      </c>
      <c r="AQ645"/>
      <c r="AR645"/>
      <c r="AS645"/>
      <c r="AT645"/>
      <c r="AU645"/>
      <c r="AV645"/>
    </row>
    <row r="646" spans="27:48" ht="23.45" customHeight="1" x14ac:dyDescent="0.2">
      <c r="AA646" s="97"/>
      <c r="AB646" s="97"/>
      <c r="AC646" s="97"/>
      <c r="AD646" s="97"/>
      <c r="AE646" s="97"/>
      <c r="AF646" s="93"/>
      <c r="AG646" s="93"/>
      <c r="AH646" s="93"/>
      <c r="AI646" s="30"/>
      <c r="AJ646" s="30"/>
      <c r="AK646" s="30"/>
      <c r="AL646" s="30"/>
      <c r="AM646" s="109"/>
      <c r="AN646" s="109"/>
      <c r="AO646" s="30"/>
      <c r="AP646" s="112" t="s">
        <v>1458</v>
      </c>
      <c r="AQ646"/>
      <c r="AR646"/>
      <c r="AS646"/>
      <c r="AT646"/>
      <c r="AU646"/>
      <c r="AV646"/>
    </row>
    <row r="647" spans="27:48" ht="23.45" customHeight="1" x14ac:dyDescent="0.2">
      <c r="AA647" s="97"/>
      <c r="AB647" s="97"/>
      <c r="AC647" s="97"/>
      <c r="AD647" s="97"/>
      <c r="AE647" s="97"/>
      <c r="AF647" s="93"/>
      <c r="AG647" s="93"/>
      <c r="AH647" s="93"/>
      <c r="AI647" s="30"/>
      <c r="AJ647" s="30"/>
      <c r="AK647" s="30"/>
      <c r="AL647" s="30"/>
      <c r="AM647" s="109"/>
      <c r="AN647" s="109"/>
      <c r="AO647" s="30"/>
      <c r="AP647" s="112" t="s">
        <v>1459</v>
      </c>
      <c r="AQ647"/>
      <c r="AR647"/>
      <c r="AS647"/>
      <c r="AT647"/>
      <c r="AU647"/>
      <c r="AV647"/>
    </row>
    <row r="648" spans="27:48" ht="23.45" customHeight="1" x14ac:dyDescent="0.2">
      <c r="AA648" s="97"/>
      <c r="AB648" s="97"/>
      <c r="AC648" s="97"/>
      <c r="AD648" s="97"/>
      <c r="AE648" s="97"/>
      <c r="AF648" s="93"/>
      <c r="AG648" s="93"/>
      <c r="AH648" s="93"/>
      <c r="AI648" s="30"/>
      <c r="AJ648" s="30"/>
      <c r="AK648" s="30"/>
      <c r="AL648" s="30"/>
      <c r="AM648" s="109"/>
      <c r="AN648" s="109"/>
      <c r="AO648" s="30"/>
      <c r="AP648" s="112" t="s">
        <v>1460</v>
      </c>
      <c r="AQ648"/>
      <c r="AR648"/>
      <c r="AS648"/>
      <c r="AT648"/>
      <c r="AU648"/>
      <c r="AV648"/>
    </row>
    <row r="649" spans="27:48" ht="23.45" customHeight="1" x14ac:dyDescent="0.2">
      <c r="AA649" s="97"/>
      <c r="AB649" s="97"/>
      <c r="AC649" s="97"/>
      <c r="AD649" s="97"/>
      <c r="AE649" s="97"/>
      <c r="AF649" s="93"/>
      <c r="AG649" s="93"/>
      <c r="AH649" s="93"/>
      <c r="AI649" s="30"/>
      <c r="AJ649" s="30"/>
      <c r="AK649" s="30"/>
      <c r="AL649" s="30"/>
      <c r="AM649" s="109"/>
      <c r="AN649" s="109"/>
      <c r="AO649" s="30"/>
      <c r="AP649" s="112" t="s">
        <v>1461</v>
      </c>
      <c r="AQ649"/>
      <c r="AR649"/>
      <c r="AS649"/>
      <c r="AT649"/>
      <c r="AU649"/>
      <c r="AV649"/>
    </row>
    <row r="650" spans="27:48" ht="23.45" customHeight="1" x14ac:dyDescent="0.2">
      <c r="AA650" s="97"/>
      <c r="AB650" s="97"/>
      <c r="AC650" s="97"/>
      <c r="AD650" s="97"/>
      <c r="AE650" s="97"/>
      <c r="AF650" s="93"/>
      <c r="AG650" s="93"/>
      <c r="AH650" s="93"/>
      <c r="AI650" s="30"/>
      <c r="AJ650" s="30"/>
      <c r="AK650" s="30"/>
      <c r="AL650" s="30"/>
      <c r="AM650" s="109"/>
      <c r="AN650" s="109"/>
      <c r="AO650" s="30"/>
      <c r="AP650" s="112" t="s">
        <v>1462</v>
      </c>
      <c r="AQ650"/>
      <c r="AR650"/>
      <c r="AS650"/>
      <c r="AT650"/>
      <c r="AU650"/>
      <c r="AV650"/>
    </row>
    <row r="651" spans="27:48" ht="23.45" customHeight="1" x14ac:dyDescent="0.2">
      <c r="AA651" s="97"/>
      <c r="AB651" s="97"/>
      <c r="AC651" s="97"/>
      <c r="AD651" s="97"/>
      <c r="AE651" s="97"/>
      <c r="AF651" s="93"/>
      <c r="AG651" s="93"/>
      <c r="AH651" s="93"/>
      <c r="AI651" s="30"/>
      <c r="AJ651" s="30"/>
      <c r="AK651" s="30"/>
      <c r="AL651" s="30"/>
      <c r="AM651" s="109"/>
      <c r="AN651" s="109"/>
      <c r="AO651" s="30"/>
      <c r="AP651" s="112" t="s">
        <v>1463</v>
      </c>
      <c r="AQ651"/>
      <c r="AR651"/>
      <c r="AS651"/>
      <c r="AT651"/>
      <c r="AU651"/>
      <c r="AV651"/>
    </row>
    <row r="652" spans="27:48" ht="23.45" customHeight="1" x14ac:dyDescent="0.2">
      <c r="AA652" s="97"/>
      <c r="AB652" s="97"/>
      <c r="AC652" s="97"/>
      <c r="AD652" s="97"/>
      <c r="AE652" s="97"/>
      <c r="AF652" s="93"/>
      <c r="AG652" s="93"/>
      <c r="AH652" s="93"/>
      <c r="AI652" s="30"/>
      <c r="AJ652" s="30"/>
      <c r="AK652" s="30"/>
      <c r="AL652" s="30"/>
      <c r="AM652" s="109"/>
      <c r="AN652" s="109"/>
      <c r="AO652" s="30"/>
      <c r="AP652" s="112" t="s">
        <v>1464</v>
      </c>
      <c r="AQ652"/>
      <c r="AR652"/>
      <c r="AS652"/>
      <c r="AT652"/>
      <c r="AU652"/>
      <c r="AV652"/>
    </row>
    <row r="653" spans="27:48" ht="23.45" customHeight="1" x14ac:dyDescent="0.2">
      <c r="AA653" s="97"/>
      <c r="AB653" s="97"/>
      <c r="AC653" s="97"/>
      <c r="AD653" s="97"/>
      <c r="AE653" s="97"/>
      <c r="AF653" s="93"/>
      <c r="AG653" s="93"/>
      <c r="AH653" s="93"/>
      <c r="AI653" s="30"/>
      <c r="AJ653" s="30"/>
      <c r="AK653" s="30"/>
      <c r="AL653" s="30"/>
      <c r="AM653" s="109"/>
      <c r="AN653" s="109"/>
      <c r="AO653" s="30"/>
      <c r="AP653" s="112" t="s">
        <v>1465</v>
      </c>
      <c r="AQ653"/>
      <c r="AR653"/>
      <c r="AS653"/>
      <c r="AT653"/>
      <c r="AU653"/>
      <c r="AV653"/>
    </row>
    <row r="654" spans="27:48" ht="23.45" customHeight="1" x14ac:dyDescent="0.2">
      <c r="AA654" s="97"/>
      <c r="AB654" s="97"/>
      <c r="AC654" s="97"/>
      <c r="AD654" s="97"/>
      <c r="AE654" s="97"/>
      <c r="AF654" s="93"/>
      <c r="AG654" s="93"/>
      <c r="AH654" s="93"/>
      <c r="AI654" s="30"/>
      <c r="AJ654" s="30"/>
      <c r="AK654" s="30"/>
      <c r="AL654" s="30"/>
      <c r="AM654" s="109"/>
      <c r="AN654" s="109"/>
      <c r="AO654" s="30"/>
      <c r="AP654" s="112" t="s">
        <v>1466</v>
      </c>
      <c r="AQ654"/>
      <c r="AR654"/>
      <c r="AS654"/>
      <c r="AT654"/>
      <c r="AU654"/>
      <c r="AV654"/>
    </row>
    <row r="655" spans="27:48" ht="23.45" customHeight="1" x14ac:dyDescent="0.2">
      <c r="AA655" s="97"/>
      <c r="AB655" s="97"/>
      <c r="AC655" s="97"/>
      <c r="AD655" s="97"/>
      <c r="AE655" s="97"/>
      <c r="AF655" s="93"/>
      <c r="AG655" s="93"/>
      <c r="AH655" s="93"/>
      <c r="AI655" s="30"/>
      <c r="AJ655" s="30"/>
      <c r="AK655" s="30"/>
      <c r="AL655" s="30"/>
      <c r="AM655" s="109"/>
      <c r="AN655" s="109"/>
      <c r="AO655" s="30"/>
      <c r="AP655" s="112" t="s">
        <v>1467</v>
      </c>
      <c r="AQ655"/>
      <c r="AR655"/>
      <c r="AS655"/>
      <c r="AT655"/>
      <c r="AU655"/>
      <c r="AV655"/>
    </row>
    <row r="656" spans="27:48" ht="23.45" customHeight="1" x14ac:dyDescent="0.2">
      <c r="AA656" s="97"/>
      <c r="AB656" s="97"/>
      <c r="AC656" s="97"/>
      <c r="AD656" s="97"/>
      <c r="AE656" s="97"/>
      <c r="AF656" s="93"/>
      <c r="AG656" s="93"/>
      <c r="AH656" s="93"/>
      <c r="AI656" s="30"/>
      <c r="AJ656" s="30"/>
      <c r="AK656" s="30"/>
      <c r="AL656" s="30"/>
      <c r="AM656" s="109"/>
      <c r="AN656" s="109"/>
      <c r="AO656" s="30"/>
      <c r="AP656" s="112" t="s">
        <v>1468</v>
      </c>
      <c r="AQ656"/>
      <c r="AR656"/>
      <c r="AS656"/>
      <c r="AT656"/>
      <c r="AU656"/>
      <c r="AV656"/>
    </row>
    <row r="657" spans="27:48" ht="23.45" customHeight="1" x14ac:dyDescent="0.2">
      <c r="AA657" s="97"/>
      <c r="AB657" s="97"/>
      <c r="AC657" s="97"/>
      <c r="AD657" s="97"/>
      <c r="AE657" s="97"/>
      <c r="AF657" s="93"/>
      <c r="AG657" s="93"/>
      <c r="AH657" s="93"/>
      <c r="AI657" s="30"/>
      <c r="AJ657" s="30"/>
      <c r="AK657" s="30"/>
      <c r="AL657" s="30"/>
      <c r="AM657" s="109"/>
      <c r="AN657" s="109"/>
      <c r="AO657" s="30"/>
      <c r="AP657" s="112" t="s">
        <v>1469</v>
      </c>
      <c r="AQ657"/>
      <c r="AR657"/>
      <c r="AS657"/>
      <c r="AT657"/>
      <c r="AU657"/>
      <c r="AV657"/>
    </row>
    <row r="658" spans="27:48" ht="23.45" customHeight="1" x14ac:dyDescent="0.2">
      <c r="AA658" s="97"/>
      <c r="AB658" s="97"/>
      <c r="AC658" s="97"/>
      <c r="AD658" s="97"/>
      <c r="AE658" s="97"/>
      <c r="AF658" s="93"/>
      <c r="AG658" s="93"/>
      <c r="AH658" s="93"/>
      <c r="AI658" s="30"/>
      <c r="AJ658" s="30"/>
      <c r="AK658" s="30"/>
      <c r="AL658" s="30"/>
      <c r="AM658" s="109"/>
      <c r="AN658" s="109"/>
      <c r="AO658" s="30"/>
      <c r="AP658" s="112" t="s">
        <v>1470</v>
      </c>
      <c r="AQ658"/>
      <c r="AR658"/>
      <c r="AS658"/>
      <c r="AT658"/>
      <c r="AU658"/>
      <c r="AV658"/>
    </row>
    <row r="659" spans="27:48" ht="23.45" customHeight="1" x14ac:dyDescent="0.2">
      <c r="AA659" s="97"/>
      <c r="AB659" s="97"/>
      <c r="AC659" s="97"/>
      <c r="AD659" s="97"/>
      <c r="AE659" s="97"/>
      <c r="AF659" s="93"/>
      <c r="AG659" s="93"/>
      <c r="AH659" s="93"/>
      <c r="AI659" s="30"/>
      <c r="AJ659" s="30"/>
      <c r="AK659" s="30"/>
      <c r="AL659" s="30"/>
      <c r="AM659" s="109"/>
      <c r="AN659" s="109"/>
      <c r="AO659" s="30"/>
      <c r="AP659" s="112" t="s">
        <v>1471</v>
      </c>
      <c r="AQ659"/>
      <c r="AR659"/>
      <c r="AS659"/>
      <c r="AT659"/>
      <c r="AU659"/>
      <c r="AV659"/>
    </row>
    <row r="660" spans="27:48" ht="23.45" customHeight="1" x14ac:dyDescent="0.2">
      <c r="AA660" s="97"/>
      <c r="AB660" s="97"/>
      <c r="AC660" s="97"/>
      <c r="AD660" s="97"/>
      <c r="AE660" s="97"/>
      <c r="AF660" s="93"/>
      <c r="AG660" s="93"/>
      <c r="AH660" s="93"/>
      <c r="AI660" s="30"/>
      <c r="AJ660" s="30"/>
      <c r="AK660" s="30"/>
      <c r="AL660" s="30"/>
      <c r="AM660" s="109"/>
      <c r="AN660" s="109"/>
      <c r="AO660" s="30"/>
      <c r="AP660" s="112" t="s">
        <v>1472</v>
      </c>
      <c r="AQ660"/>
      <c r="AR660"/>
      <c r="AS660"/>
      <c r="AT660"/>
      <c r="AU660"/>
      <c r="AV660"/>
    </row>
    <row r="661" spans="27:48" ht="23.45" customHeight="1" x14ac:dyDescent="0.2">
      <c r="AA661" s="97"/>
      <c r="AB661" s="97"/>
      <c r="AC661" s="97"/>
      <c r="AD661" s="97"/>
      <c r="AE661" s="97"/>
      <c r="AF661" s="93"/>
      <c r="AG661" s="93"/>
      <c r="AH661" s="93"/>
      <c r="AI661" s="30"/>
      <c r="AJ661" s="30"/>
      <c r="AK661" s="30"/>
      <c r="AL661" s="30"/>
      <c r="AM661" s="109"/>
      <c r="AN661" s="109"/>
      <c r="AO661" s="30"/>
      <c r="AP661" s="112" t="s">
        <v>1473</v>
      </c>
      <c r="AQ661"/>
      <c r="AR661"/>
      <c r="AS661"/>
      <c r="AT661"/>
      <c r="AU661"/>
      <c r="AV661"/>
    </row>
    <row r="662" spans="27:48" ht="23.45" customHeight="1" x14ac:dyDescent="0.2">
      <c r="AA662" s="97"/>
      <c r="AB662" s="97"/>
      <c r="AC662" s="97"/>
      <c r="AD662" s="97"/>
      <c r="AE662" s="97"/>
      <c r="AF662" s="93"/>
      <c r="AG662" s="93"/>
      <c r="AH662" s="93"/>
      <c r="AI662" s="30"/>
      <c r="AJ662" s="30"/>
      <c r="AK662" s="30"/>
      <c r="AL662" s="30"/>
      <c r="AM662" s="109"/>
      <c r="AN662" s="109"/>
      <c r="AO662" s="30"/>
      <c r="AP662" s="112" t="s">
        <v>1474</v>
      </c>
      <c r="AQ662"/>
      <c r="AR662"/>
      <c r="AS662"/>
      <c r="AT662"/>
      <c r="AU662"/>
      <c r="AV662"/>
    </row>
    <row r="663" spans="27:48" ht="23.45" customHeight="1" x14ac:dyDescent="0.2">
      <c r="AA663" s="97"/>
      <c r="AB663" s="97"/>
      <c r="AC663" s="97"/>
      <c r="AD663" s="97"/>
      <c r="AE663" s="97"/>
      <c r="AF663" s="93"/>
      <c r="AG663" s="93"/>
      <c r="AH663" s="93"/>
      <c r="AI663" s="30"/>
      <c r="AJ663" s="30"/>
      <c r="AK663" s="30"/>
      <c r="AL663" s="30"/>
      <c r="AM663" s="109"/>
      <c r="AN663" s="109"/>
      <c r="AO663" s="30"/>
      <c r="AP663" s="112" t="s">
        <v>1475</v>
      </c>
      <c r="AQ663"/>
      <c r="AR663"/>
      <c r="AS663"/>
      <c r="AT663"/>
      <c r="AU663"/>
      <c r="AV663"/>
    </row>
    <row r="664" spans="27:48" ht="23.45" customHeight="1" x14ac:dyDescent="0.2">
      <c r="AA664" s="97"/>
      <c r="AB664" s="97"/>
      <c r="AC664" s="97"/>
      <c r="AD664" s="97"/>
      <c r="AE664" s="97"/>
      <c r="AF664" s="93"/>
      <c r="AG664" s="93"/>
      <c r="AH664" s="93"/>
      <c r="AI664" s="30"/>
      <c r="AJ664" s="30"/>
      <c r="AK664" s="30"/>
      <c r="AL664" s="30"/>
      <c r="AM664" s="109"/>
      <c r="AN664" s="109"/>
      <c r="AO664" s="30"/>
      <c r="AP664" s="112" t="s">
        <v>1476</v>
      </c>
      <c r="AQ664"/>
      <c r="AR664"/>
      <c r="AS664"/>
      <c r="AT664"/>
      <c r="AU664"/>
      <c r="AV664"/>
    </row>
    <row r="665" spans="27:48" ht="23.45" customHeight="1" x14ac:dyDescent="0.2">
      <c r="AA665" s="97"/>
      <c r="AB665" s="97"/>
      <c r="AC665" s="97"/>
      <c r="AD665" s="97"/>
      <c r="AE665" s="97"/>
      <c r="AF665" s="93"/>
      <c r="AG665" s="93"/>
      <c r="AH665" s="93"/>
      <c r="AI665" s="30"/>
      <c r="AJ665" s="30"/>
      <c r="AK665" s="30"/>
      <c r="AL665" s="30"/>
      <c r="AM665" s="109"/>
      <c r="AN665" s="109"/>
      <c r="AO665" s="30"/>
      <c r="AP665" s="112" t="s">
        <v>1477</v>
      </c>
      <c r="AQ665"/>
      <c r="AR665"/>
      <c r="AS665"/>
      <c r="AT665"/>
      <c r="AU665"/>
      <c r="AV665"/>
    </row>
    <row r="666" spans="27:48" ht="23.45" customHeight="1" x14ac:dyDescent="0.2">
      <c r="AA666" s="97"/>
      <c r="AB666" s="97"/>
      <c r="AC666" s="97"/>
      <c r="AD666" s="97"/>
      <c r="AE666" s="97"/>
      <c r="AF666" s="93"/>
      <c r="AG666" s="93"/>
      <c r="AH666" s="93"/>
      <c r="AI666" s="30"/>
      <c r="AJ666" s="30"/>
      <c r="AK666" s="30"/>
      <c r="AL666" s="30"/>
      <c r="AM666" s="109"/>
      <c r="AN666" s="109"/>
      <c r="AO666" s="30"/>
      <c r="AP666" s="112" t="s">
        <v>1478</v>
      </c>
      <c r="AQ666"/>
      <c r="AR666"/>
      <c r="AS666"/>
      <c r="AT666"/>
      <c r="AU666"/>
      <c r="AV666"/>
    </row>
    <row r="667" spans="27:48" ht="23.45" customHeight="1" x14ac:dyDescent="0.2">
      <c r="AA667" s="97"/>
      <c r="AB667" s="97"/>
      <c r="AC667" s="97"/>
      <c r="AD667" s="97"/>
      <c r="AE667" s="97"/>
      <c r="AF667" s="93"/>
      <c r="AG667" s="93"/>
      <c r="AH667" s="93"/>
      <c r="AI667" s="30"/>
      <c r="AJ667" s="30"/>
      <c r="AK667" s="30"/>
      <c r="AL667" s="30"/>
      <c r="AM667" s="109"/>
      <c r="AN667" s="109"/>
      <c r="AO667" s="30"/>
      <c r="AP667" s="112" t="s">
        <v>1479</v>
      </c>
      <c r="AQ667"/>
      <c r="AR667"/>
      <c r="AS667"/>
      <c r="AT667"/>
      <c r="AU667"/>
      <c r="AV667"/>
    </row>
    <row r="668" spans="27:48" ht="23.45" customHeight="1" x14ac:dyDescent="0.2">
      <c r="AA668" s="97"/>
      <c r="AB668" s="97"/>
      <c r="AC668" s="97"/>
      <c r="AD668" s="97"/>
      <c r="AE668" s="97"/>
      <c r="AF668" s="93"/>
      <c r="AG668" s="93"/>
      <c r="AH668" s="93"/>
      <c r="AI668" s="30"/>
      <c r="AJ668" s="30"/>
      <c r="AK668" s="30"/>
      <c r="AL668" s="30"/>
      <c r="AM668" s="109"/>
      <c r="AN668" s="109"/>
      <c r="AO668" s="30"/>
      <c r="AP668" s="112" t="s">
        <v>1480</v>
      </c>
      <c r="AQ668"/>
      <c r="AR668"/>
      <c r="AS668"/>
      <c r="AT668"/>
      <c r="AU668"/>
      <c r="AV668"/>
    </row>
    <row r="669" spans="27:48" ht="23.45" customHeight="1" x14ac:dyDescent="0.2">
      <c r="AA669" s="97"/>
      <c r="AB669" s="97"/>
      <c r="AC669" s="97"/>
      <c r="AD669" s="97"/>
      <c r="AE669" s="97"/>
      <c r="AF669" s="93"/>
      <c r="AG669" s="93"/>
      <c r="AH669" s="93"/>
      <c r="AI669" s="30"/>
      <c r="AJ669" s="30"/>
      <c r="AK669" s="30"/>
      <c r="AL669" s="30"/>
      <c r="AM669" s="109"/>
      <c r="AN669" s="109"/>
      <c r="AO669" s="30"/>
      <c r="AP669" s="112" t="s">
        <v>1481</v>
      </c>
      <c r="AQ669"/>
      <c r="AR669"/>
      <c r="AS669"/>
      <c r="AT669"/>
      <c r="AU669"/>
      <c r="AV669"/>
    </row>
    <row r="670" spans="27:48" ht="23.45" customHeight="1" x14ac:dyDescent="0.2">
      <c r="AA670" s="97"/>
      <c r="AB670" s="97"/>
      <c r="AC670" s="97"/>
      <c r="AD670" s="97"/>
      <c r="AE670" s="97"/>
      <c r="AF670" s="93"/>
      <c r="AG670" s="93"/>
      <c r="AH670" s="93"/>
      <c r="AI670" s="30"/>
      <c r="AJ670" s="30"/>
      <c r="AK670" s="30"/>
      <c r="AL670" s="30"/>
      <c r="AM670" s="109"/>
      <c r="AN670" s="109"/>
      <c r="AO670" s="30"/>
      <c r="AP670" s="112" t="s">
        <v>1482</v>
      </c>
      <c r="AQ670"/>
      <c r="AR670"/>
      <c r="AS670"/>
      <c r="AT670"/>
      <c r="AU670"/>
      <c r="AV670"/>
    </row>
    <row r="671" spans="27:48" ht="23.45" customHeight="1" x14ac:dyDescent="0.2">
      <c r="AA671" s="97"/>
      <c r="AB671" s="97"/>
      <c r="AC671" s="97"/>
      <c r="AD671" s="97"/>
      <c r="AE671" s="97"/>
      <c r="AF671" s="93"/>
      <c r="AG671" s="93"/>
      <c r="AH671" s="93"/>
      <c r="AI671" s="30"/>
      <c r="AJ671" s="30"/>
      <c r="AK671" s="30"/>
      <c r="AL671" s="30"/>
      <c r="AM671" s="109"/>
      <c r="AN671" s="109"/>
      <c r="AO671" s="30"/>
      <c r="AP671" s="112" t="s">
        <v>1483</v>
      </c>
      <c r="AQ671"/>
      <c r="AR671"/>
      <c r="AS671"/>
      <c r="AT671"/>
      <c r="AU671"/>
      <c r="AV671"/>
    </row>
    <row r="672" spans="27:48" ht="23.45" customHeight="1" x14ac:dyDescent="0.2">
      <c r="AA672" s="97"/>
      <c r="AB672" s="97"/>
      <c r="AC672" s="97"/>
      <c r="AD672" s="97"/>
      <c r="AE672" s="97"/>
      <c r="AF672" s="93"/>
      <c r="AG672" s="93"/>
      <c r="AH672" s="93"/>
      <c r="AI672" s="30"/>
      <c r="AJ672" s="30"/>
      <c r="AK672" s="30"/>
      <c r="AL672" s="30"/>
      <c r="AM672" s="109"/>
      <c r="AN672" s="109"/>
      <c r="AO672" s="30"/>
      <c r="AP672" s="112" t="s">
        <v>1484</v>
      </c>
      <c r="AQ672"/>
      <c r="AR672"/>
      <c r="AS672"/>
      <c r="AT672"/>
      <c r="AU672"/>
      <c r="AV672"/>
    </row>
    <row r="673" spans="27:48" ht="23.45" customHeight="1" x14ac:dyDescent="0.2">
      <c r="AA673" s="97"/>
      <c r="AB673" s="97"/>
      <c r="AC673" s="97"/>
      <c r="AD673" s="97"/>
      <c r="AE673" s="97"/>
      <c r="AF673" s="93"/>
      <c r="AG673" s="93"/>
      <c r="AH673" s="93"/>
      <c r="AI673" s="30"/>
      <c r="AJ673" s="30"/>
      <c r="AK673" s="30"/>
      <c r="AL673" s="30"/>
      <c r="AM673" s="109"/>
      <c r="AN673" s="109"/>
      <c r="AO673" s="30"/>
      <c r="AP673" s="112" t="s">
        <v>1485</v>
      </c>
      <c r="AQ673"/>
      <c r="AR673"/>
      <c r="AS673"/>
      <c r="AT673"/>
      <c r="AU673"/>
      <c r="AV673"/>
    </row>
    <row r="674" spans="27:48" ht="23.45" customHeight="1" x14ac:dyDescent="0.2">
      <c r="AA674" s="97"/>
      <c r="AB674" s="97"/>
      <c r="AC674" s="97"/>
      <c r="AD674" s="97"/>
      <c r="AE674" s="97"/>
      <c r="AF674" s="93"/>
      <c r="AG674" s="93"/>
      <c r="AH674" s="93"/>
      <c r="AI674" s="30"/>
      <c r="AJ674" s="30"/>
      <c r="AK674" s="30"/>
      <c r="AL674" s="30"/>
      <c r="AM674" s="109"/>
      <c r="AN674" s="109"/>
      <c r="AO674" s="30"/>
      <c r="AP674" s="112" t="s">
        <v>1486</v>
      </c>
      <c r="AQ674"/>
      <c r="AR674"/>
      <c r="AS674"/>
      <c r="AT674"/>
      <c r="AU674"/>
      <c r="AV674"/>
    </row>
    <row r="675" spans="27:48" ht="23.45" customHeight="1" x14ac:dyDescent="0.2">
      <c r="AA675" s="97"/>
      <c r="AB675" s="97"/>
      <c r="AC675" s="97"/>
      <c r="AD675" s="97"/>
      <c r="AE675" s="97"/>
      <c r="AF675" s="93"/>
      <c r="AG675" s="93"/>
      <c r="AH675" s="93"/>
      <c r="AI675" s="30"/>
      <c r="AJ675" s="30"/>
      <c r="AK675" s="30"/>
      <c r="AL675" s="30"/>
      <c r="AM675" s="109"/>
      <c r="AN675" s="109"/>
      <c r="AO675" s="30"/>
      <c r="AP675" s="112" t="s">
        <v>1487</v>
      </c>
      <c r="AQ675"/>
      <c r="AR675"/>
      <c r="AS675"/>
      <c r="AT675"/>
      <c r="AU675"/>
      <c r="AV675"/>
    </row>
    <row r="676" spans="27:48" ht="23.45" customHeight="1" x14ac:dyDescent="0.2">
      <c r="AA676" s="97"/>
      <c r="AB676" s="97"/>
      <c r="AC676" s="97"/>
      <c r="AD676" s="97"/>
      <c r="AE676" s="97"/>
      <c r="AF676" s="93"/>
      <c r="AG676" s="93"/>
      <c r="AH676" s="93"/>
      <c r="AI676" s="30"/>
      <c r="AJ676" s="30"/>
      <c r="AK676" s="30"/>
      <c r="AL676" s="30"/>
      <c r="AM676" s="109"/>
      <c r="AN676" s="109"/>
      <c r="AO676" s="30"/>
      <c r="AP676" s="112" t="s">
        <v>1488</v>
      </c>
      <c r="AQ676"/>
      <c r="AR676"/>
      <c r="AS676"/>
      <c r="AT676"/>
      <c r="AU676"/>
      <c r="AV676"/>
    </row>
    <row r="677" spans="27:48" ht="23.45" customHeight="1" x14ac:dyDescent="0.2">
      <c r="AA677" s="97"/>
      <c r="AB677" s="97"/>
      <c r="AC677" s="97"/>
      <c r="AD677" s="97"/>
      <c r="AE677" s="97"/>
      <c r="AF677" s="93"/>
      <c r="AG677" s="93"/>
      <c r="AH677" s="93"/>
      <c r="AI677" s="30"/>
      <c r="AJ677" s="30"/>
      <c r="AK677" s="30"/>
      <c r="AL677" s="30"/>
      <c r="AM677" s="109"/>
      <c r="AN677" s="109"/>
      <c r="AO677" s="30"/>
      <c r="AP677" s="112" t="s">
        <v>1489</v>
      </c>
      <c r="AQ677"/>
      <c r="AR677"/>
      <c r="AS677"/>
      <c r="AT677"/>
      <c r="AU677"/>
      <c r="AV677"/>
    </row>
    <row r="678" spans="27:48" ht="23.45" customHeight="1" x14ac:dyDescent="0.2">
      <c r="AA678" s="97"/>
      <c r="AB678" s="97"/>
      <c r="AC678" s="97"/>
      <c r="AD678" s="97"/>
      <c r="AE678" s="97"/>
      <c r="AF678" s="93"/>
      <c r="AG678" s="93"/>
      <c r="AH678" s="93"/>
      <c r="AI678" s="30"/>
      <c r="AJ678" s="30"/>
      <c r="AK678" s="30"/>
      <c r="AL678" s="30"/>
      <c r="AM678" s="109"/>
      <c r="AN678" s="109"/>
      <c r="AO678" s="30"/>
      <c r="AP678" s="112" t="s">
        <v>1490</v>
      </c>
      <c r="AQ678"/>
      <c r="AR678"/>
      <c r="AS678"/>
      <c r="AT678"/>
      <c r="AU678"/>
      <c r="AV678"/>
    </row>
    <row r="679" spans="27:48" ht="23.45" customHeight="1" x14ac:dyDescent="0.2">
      <c r="AA679" s="97"/>
      <c r="AB679" s="97"/>
      <c r="AC679" s="97"/>
      <c r="AD679" s="97"/>
      <c r="AE679" s="97"/>
      <c r="AF679" s="93"/>
      <c r="AG679" s="93"/>
      <c r="AH679" s="93"/>
      <c r="AI679" s="30"/>
      <c r="AJ679" s="30"/>
      <c r="AK679" s="30"/>
      <c r="AL679" s="30"/>
      <c r="AM679" s="109"/>
      <c r="AN679" s="109"/>
      <c r="AO679" s="30"/>
      <c r="AP679" s="112" t="s">
        <v>1491</v>
      </c>
      <c r="AQ679"/>
      <c r="AR679"/>
      <c r="AS679"/>
      <c r="AT679"/>
      <c r="AU679"/>
      <c r="AV679"/>
    </row>
    <row r="680" spans="27:48" ht="23.45" customHeight="1" x14ac:dyDescent="0.2">
      <c r="AA680" s="97"/>
      <c r="AB680" s="97"/>
      <c r="AC680" s="97"/>
      <c r="AD680" s="97"/>
      <c r="AE680" s="97"/>
      <c r="AF680" s="93"/>
      <c r="AG680" s="93"/>
      <c r="AH680" s="93"/>
      <c r="AI680" s="30"/>
      <c r="AJ680" s="30"/>
      <c r="AK680" s="30"/>
      <c r="AL680" s="30"/>
      <c r="AM680" s="109"/>
      <c r="AN680" s="109"/>
      <c r="AO680" s="30"/>
      <c r="AP680" s="112" t="s">
        <v>1492</v>
      </c>
      <c r="AQ680"/>
      <c r="AR680"/>
      <c r="AS680"/>
      <c r="AT680"/>
      <c r="AU680"/>
      <c r="AV680"/>
    </row>
    <row r="681" spans="27:48" ht="23.45" customHeight="1" x14ac:dyDescent="0.2">
      <c r="AA681" s="97"/>
      <c r="AB681" s="97"/>
      <c r="AC681" s="97"/>
      <c r="AD681" s="97"/>
      <c r="AE681" s="97"/>
      <c r="AF681" s="93"/>
      <c r="AG681" s="93"/>
      <c r="AH681" s="93"/>
      <c r="AI681" s="30"/>
      <c r="AJ681" s="30"/>
      <c r="AK681" s="30"/>
      <c r="AL681" s="30"/>
      <c r="AM681" s="109"/>
      <c r="AN681" s="109"/>
      <c r="AO681" s="30"/>
      <c r="AP681" s="112" t="s">
        <v>1493</v>
      </c>
      <c r="AQ681"/>
      <c r="AR681"/>
      <c r="AS681"/>
      <c r="AT681"/>
      <c r="AU681"/>
      <c r="AV681"/>
    </row>
    <row r="682" spans="27:48" ht="23.45" customHeight="1" x14ac:dyDescent="0.2">
      <c r="AA682" s="97"/>
      <c r="AB682" s="97"/>
      <c r="AC682" s="97"/>
      <c r="AD682" s="97"/>
      <c r="AE682" s="97"/>
      <c r="AF682" s="93"/>
      <c r="AG682" s="93"/>
      <c r="AH682" s="93"/>
      <c r="AI682" s="30"/>
      <c r="AJ682" s="30"/>
      <c r="AK682" s="30"/>
      <c r="AL682" s="30"/>
      <c r="AM682" s="109"/>
      <c r="AN682" s="109"/>
      <c r="AO682" s="30"/>
      <c r="AP682" s="112" t="s">
        <v>1494</v>
      </c>
      <c r="AQ682"/>
      <c r="AR682"/>
      <c r="AS682"/>
      <c r="AT682"/>
      <c r="AU682"/>
      <c r="AV682"/>
    </row>
    <row r="683" spans="27:48" ht="23.45" customHeight="1" x14ac:dyDescent="0.2">
      <c r="AA683" s="97"/>
      <c r="AB683" s="97"/>
      <c r="AC683" s="97"/>
      <c r="AD683" s="97"/>
      <c r="AE683" s="97"/>
      <c r="AF683" s="93"/>
      <c r="AG683" s="93"/>
      <c r="AH683" s="93"/>
      <c r="AI683" s="30"/>
      <c r="AJ683" s="30"/>
      <c r="AK683" s="30"/>
      <c r="AL683" s="30"/>
      <c r="AM683" s="109"/>
      <c r="AN683" s="109"/>
      <c r="AO683" s="30"/>
      <c r="AP683" s="112" t="s">
        <v>1495</v>
      </c>
      <c r="AQ683"/>
      <c r="AR683"/>
      <c r="AS683"/>
      <c r="AT683"/>
      <c r="AU683"/>
      <c r="AV683"/>
    </row>
    <row r="684" spans="27:48" ht="23.45" customHeight="1" x14ac:dyDescent="0.2">
      <c r="AA684" s="97"/>
      <c r="AB684" s="97"/>
      <c r="AC684" s="97"/>
      <c r="AD684" s="97"/>
      <c r="AE684" s="97"/>
      <c r="AF684" s="93"/>
      <c r="AG684" s="93"/>
      <c r="AH684" s="93"/>
      <c r="AI684" s="30"/>
      <c r="AJ684" s="30"/>
      <c r="AK684" s="30"/>
      <c r="AL684" s="30"/>
      <c r="AM684" s="109"/>
      <c r="AN684" s="109"/>
      <c r="AO684" s="30"/>
      <c r="AP684" s="112" t="s">
        <v>1496</v>
      </c>
      <c r="AQ684"/>
      <c r="AR684"/>
      <c r="AS684"/>
      <c r="AT684"/>
      <c r="AU684"/>
      <c r="AV684"/>
    </row>
    <row r="685" spans="27:48" ht="23.45" customHeight="1" x14ac:dyDescent="0.2">
      <c r="AA685" s="97"/>
      <c r="AB685" s="97"/>
      <c r="AC685" s="97"/>
      <c r="AD685" s="97"/>
      <c r="AE685" s="97"/>
      <c r="AF685" s="93"/>
      <c r="AG685" s="93"/>
      <c r="AH685" s="93"/>
      <c r="AI685" s="30"/>
      <c r="AJ685" s="30"/>
      <c r="AK685" s="30"/>
      <c r="AL685" s="30"/>
      <c r="AM685" s="109"/>
      <c r="AN685" s="109"/>
      <c r="AO685" s="30"/>
      <c r="AP685" s="112" t="s">
        <v>1497</v>
      </c>
      <c r="AQ685"/>
      <c r="AR685"/>
      <c r="AS685"/>
      <c r="AT685"/>
      <c r="AU685"/>
      <c r="AV685"/>
    </row>
    <row r="686" spans="27:48" ht="23.45" customHeight="1" x14ac:dyDescent="0.2">
      <c r="AA686" s="97"/>
      <c r="AB686" s="97"/>
      <c r="AC686" s="97"/>
      <c r="AD686" s="97"/>
      <c r="AE686" s="97"/>
      <c r="AF686" s="93"/>
      <c r="AG686" s="93"/>
      <c r="AH686" s="93"/>
      <c r="AI686" s="30"/>
      <c r="AJ686" s="30"/>
      <c r="AK686" s="30"/>
      <c r="AL686" s="30"/>
      <c r="AM686" s="109"/>
      <c r="AN686" s="109"/>
      <c r="AO686" s="30"/>
      <c r="AP686" s="112" t="s">
        <v>1498</v>
      </c>
      <c r="AQ686"/>
      <c r="AR686"/>
      <c r="AS686"/>
      <c r="AT686"/>
      <c r="AU686"/>
      <c r="AV686"/>
    </row>
    <row r="687" spans="27:48" ht="23.45" customHeight="1" x14ac:dyDescent="0.2">
      <c r="AA687" s="97"/>
      <c r="AB687" s="97"/>
      <c r="AC687" s="97"/>
      <c r="AD687" s="97"/>
      <c r="AE687" s="97"/>
      <c r="AF687" s="93"/>
      <c r="AG687" s="93"/>
      <c r="AH687" s="93"/>
      <c r="AI687" s="30"/>
      <c r="AJ687" s="30"/>
      <c r="AK687" s="30"/>
      <c r="AL687" s="30"/>
      <c r="AM687" s="109"/>
      <c r="AN687" s="109"/>
      <c r="AO687" s="30"/>
      <c r="AP687" s="112" t="s">
        <v>1499</v>
      </c>
      <c r="AQ687"/>
      <c r="AR687"/>
      <c r="AS687"/>
      <c r="AT687"/>
      <c r="AU687"/>
      <c r="AV687"/>
    </row>
    <row r="688" spans="27:48" ht="23.45" customHeight="1" x14ac:dyDescent="0.2">
      <c r="AA688" s="97"/>
      <c r="AB688" s="97"/>
      <c r="AC688" s="97"/>
      <c r="AD688" s="97"/>
      <c r="AE688" s="97"/>
      <c r="AF688" s="93"/>
      <c r="AG688" s="93"/>
      <c r="AH688" s="93"/>
      <c r="AI688" s="30"/>
      <c r="AJ688" s="30"/>
      <c r="AK688" s="30"/>
      <c r="AL688" s="30"/>
      <c r="AM688" s="109"/>
      <c r="AN688" s="109"/>
      <c r="AO688" s="30"/>
      <c r="AP688" s="112" t="s">
        <v>1500</v>
      </c>
      <c r="AQ688"/>
      <c r="AR688"/>
      <c r="AS688"/>
      <c r="AT688"/>
      <c r="AU688"/>
      <c r="AV688"/>
    </row>
    <row r="689" spans="27:48" ht="23.45" customHeight="1" x14ac:dyDescent="0.2">
      <c r="AA689" s="97"/>
      <c r="AB689" s="97"/>
      <c r="AC689" s="97"/>
      <c r="AD689" s="97"/>
      <c r="AE689" s="97"/>
      <c r="AF689" s="93"/>
      <c r="AG689" s="93"/>
      <c r="AH689" s="93"/>
      <c r="AI689" s="30"/>
      <c r="AJ689" s="30"/>
      <c r="AK689" s="30"/>
      <c r="AL689" s="30"/>
      <c r="AM689" s="109"/>
      <c r="AN689" s="109"/>
      <c r="AO689" s="30"/>
      <c r="AP689" s="112" t="s">
        <v>1501</v>
      </c>
      <c r="AQ689"/>
      <c r="AR689"/>
      <c r="AS689"/>
      <c r="AT689"/>
      <c r="AU689"/>
      <c r="AV689"/>
    </row>
    <row r="690" spans="27:48" ht="23.45" customHeight="1" x14ac:dyDescent="0.2">
      <c r="AA690" s="97"/>
      <c r="AB690" s="97"/>
      <c r="AC690" s="97"/>
      <c r="AD690" s="97"/>
      <c r="AE690" s="97"/>
      <c r="AF690" s="93"/>
      <c r="AG690" s="93"/>
      <c r="AH690" s="93"/>
      <c r="AI690" s="30"/>
      <c r="AJ690" s="30"/>
      <c r="AK690" s="30"/>
      <c r="AL690" s="30"/>
      <c r="AM690" s="109"/>
      <c r="AN690" s="109"/>
      <c r="AO690" s="30"/>
      <c r="AP690" s="112" t="s">
        <v>1502</v>
      </c>
      <c r="AQ690"/>
      <c r="AR690"/>
      <c r="AS690"/>
      <c r="AT690"/>
      <c r="AU690"/>
      <c r="AV690"/>
    </row>
    <row r="691" spans="27:48" ht="23.45" customHeight="1" x14ac:dyDescent="0.2">
      <c r="AA691" s="97"/>
      <c r="AB691" s="97"/>
      <c r="AC691" s="97"/>
      <c r="AD691" s="97"/>
      <c r="AE691" s="97"/>
      <c r="AF691" s="93"/>
      <c r="AG691" s="93"/>
      <c r="AH691" s="93"/>
      <c r="AI691" s="30"/>
      <c r="AJ691" s="30"/>
      <c r="AK691" s="30"/>
      <c r="AL691" s="30"/>
      <c r="AM691" s="109"/>
      <c r="AN691" s="109"/>
      <c r="AO691" s="30"/>
      <c r="AP691" s="112" t="s">
        <v>1503</v>
      </c>
      <c r="AQ691"/>
      <c r="AR691"/>
      <c r="AS691"/>
      <c r="AT691"/>
      <c r="AU691"/>
      <c r="AV691"/>
    </row>
    <row r="692" spans="27:48" ht="23.45" customHeight="1" x14ac:dyDescent="0.2">
      <c r="AA692" s="97"/>
      <c r="AB692" s="97"/>
      <c r="AC692" s="97"/>
      <c r="AD692" s="97"/>
      <c r="AE692" s="97"/>
      <c r="AF692" s="93"/>
      <c r="AG692" s="93"/>
      <c r="AH692" s="93"/>
      <c r="AI692" s="30"/>
      <c r="AJ692" s="30"/>
      <c r="AK692" s="30"/>
      <c r="AL692" s="30"/>
      <c r="AM692" s="109"/>
      <c r="AN692" s="109"/>
      <c r="AO692" s="30"/>
      <c r="AP692" s="112" t="s">
        <v>1504</v>
      </c>
      <c r="AQ692"/>
      <c r="AR692"/>
      <c r="AS692"/>
      <c r="AT692"/>
      <c r="AU692"/>
      <c r="AV692"/>
    </row>
    <row r="693" spans="27:48" ht="23.45" customHeight="1" x14ac:dyDescent="0.2">
      <c r="AA693" s="97"/>
      <c r="AB693" s="97"/>
      <c r="AC693" s="97"/>
      <c r="AD693" s="97"/>
      <c r="AE693" s="97"/>
      <c r="AF693" s="93"/>
      <c r="AG693" s="93"/>
      <c r="AH693" s="93"/>
      <c r="AI693" s="30"/>
      <c r="AJ693" s="30"/>
      <c r="AK693" s="30"/>
      <c r="AL693" s="30"/>
      <c r="AM693" s="109"/>
      <c r="AN693" s="109"/>
      <c r="AO693" s="30"/>
      <c r="AP693" s="112" t="s">
        <v>1505</v>
      </c>
      <c r="AQ693"/>
      <c r="AR693"/>
      <c r="AS693"/>
      <c r="AT693"/>
      <c r="AU693"/>
      <c r="AV693"/>
    </row>
    <row r="694" spans="27:48" ht="23.45" customHeight="1" x14ac:dyDescent="0.2">
      <c r="AA694" s="97"/>
      <c r="AB694" s="97"/>
      <c r="AC694" s="97"/>
      <c r="AD694" s="97"/>
      <c r="AE694" s="97"/>
      <c r="AF694" s="93"/>
      <c r="AG694" s="93"/>
      <c r="AH694" s="93"/>
      <c r="AI694" s="30"/>
      <c r="AJ694" s="30"/>
      <c r="AK694" s="30"/>
      <c r="AL694" s="30"/>
      <c r="AM694" s="109"/>
      <c r="AN694" s="109"/>
      <c r="AO694" s="30"/>
      <c r="AP694" s="112" t="s">
        <v>1506</v>
      </c>
      <c r="AQ694"/>
      <c r="AR694"/>
      <c r="AS694"/>
      <c r="AT694"/>
      <c r="AU694"/>
      <c r="AV694"/>
    </row>
    <row r="695" spans="27:48" ht="23.45" customHeight="1" x14ac:dyDescent="0.2">
      <c r="AA695" s="97"/>
      <c r="AB695" s="97"/>
      <c r="AC695" s="97"/>
      <c r="AD695" s="97"/>
      <c r="AE695" s="97"/>
      <c r="AF695" s="93"/>
      <c r="AG695" s="93"/>
      <c r="AH695" s="93"/>
      <c r="AI695" s="30"/>
      <c r="AJ695" s="30"/>
      <c r="AK695" s="30"/>
      <c r="AL695" s="30"/>
      <c r="AM695" s="109"/>
      <c r="AN695" s="109"/>
      <c r="AO695" s="30"/>
      <c r="AP695" s="112" t="s">
        <v>1507</v>
      </c>
      <c r="AQ695"/>
      <c r="AR695"/>
      <c r="AS695"/>
      <c r="AT695"/>
      <c r="AU695"/>
      <c r="AV695"/>
    </row>
    <row r="696" spans="27:48" ht="23.45" customHeight="1" x14ac:dyDescent="0.2">
      <c r="AA696" s="97"/>
      <c r="AB696" s="97"/>
      <c r="AC696" s="97"/>
      <c r="AD696" s="97"/>
      <c r="AE696" s="97"/>
      <c r="AF696" s="93"/>
      <c r="AG696" s="93"/>
      <c r="AH696" s="93"/>
      <c r="AI696" s="30"/>
      <c r="AJ696" s="30"/>
      <c r="AK696" s="30"/>
      <c r="AL696" s="30"/>
      <c r="AM696" s="109"/>
      <c r="AN696" s="109"/>
      <c r="AO696" s="30"/>
      <c r="AP696" s="112" t="s">
        <v>1508</v>
      </c>
      <c r="AQ696"/>
      <c r="AR696"/>
      <c r="AS696"/>
      <c r="AT696"/>
      <c r="AU696"/>
      <c r="AV696"/>
    </row>
    <row r="697" spans="27:48" ht="23.45" customHeight="1" x14ac:dyDescent="0.2">
      <c r="AA697" s="97"/>
      <c r="AB697" s="97"/>
      <c r="AC697" s="97"/>
      <c r="AD697" s="97"/>
      <c r="AE697" s="97"/>
      <c r="AF697" s="93"/>
      <c r="AG697" s="93"/>
      <c r="AH697" s="93"/>
      <c r="AI697" s="30"/>
      <c r="AJ697" s="30"/>
      <c r="AK697" s="30"/>
      <c r="AL697" s="30"/>
      <c r="AM697" s="109"/>
      <c r="AN697" s="109"/>
      <c r="AO697" s="30"/>
      <c r="AP697" s="112" t="s">
        <v>1509</v>
      </c>
      <c r="AQ697"/>
      <c r="AR697"/>
      <c r="AS697"/>
      <c r="AT697"/>
      <c r="AU697"/>
      <c r="AV697"/>
    </row>
    <row r="698" spans="27:48" ht="23.45" customHeight="1" x14ac:dyDescent="0.2">
      <c r="AA698" s="97"/>
      <c r="AB698" s="97"/>
      <c r="AC698" s="97"/>
      <c r="AD698" s="97"/>
      <c r="AE698" s="97"/>
      <c r="AF698" s="93"/>
      <c r="AG698" s="93"/>
      <c r="AH698" s="93"/>
      <c r="AI698" s="30"/>
      <c r="AJ698" s="30"/>
      <c r="AK698" s="30"/>
      <c r="AL698" s="30"/>
      <c r="AM698" s="109"/>
      <c r="AN698" s="109"/>
      <c r="AO698" s="30"/>
      <c r="AP698" s="112" t="s">
        <v>1510</v>
      </c>
      <c r="AQ698"/>
      <c r="AR698"/>
      <c r="AS698"/>
      <c r="AT698"/>
      <c r="AU698"/>
      <c r="AV698"/>
    </row>
    <row r="699" spans="27:48" ht="23.45" customHeight="1" x14ac:dyDescent="0.2">
      <c r="AA699" s="97"/>
      <c r="AB699" s="97"/>
      <c r="AC699" s="97"/>
      <c r="AD699" s="97"/>
      <c r="AE699" s="97"/>
      <c r="AF699" s="93"/>
      <c r="AG699" s="93"/>
      <c r="AH699" s="93"/>
      <c r="AI699" s="30"/>
      <c r="AJ699" s="30"/>
      <c r="AK699" s="30"/>
      <c r="AL699" s="30"/>
      <c r="AM699" s="109"/>
      <c r="AN699" s="109"/>
      <c r="AO699" s="30"/>
      <c r="AP699" s="112" t="s">
        <v>1511</v>
      </c>
      <c r="AQ699"/>
      <c r="AR699"/>
      <c r="AS699"/>
      <c r="AT699"/>
      <c r="AU699"/>
      <c r="AV699"/>
    </row>
    <row r="700" spans="27:48" ht="23.45" customHeight="1" x14ac:dyDescent="0.2">
      <c r="AA700" s="97"/>
      <c r="AB700" s="97"/>
      <c r="AC700" s="97"/>
      <c r="AD700" s="97"/>
      <c r="AE700" s="97"/>
      <c r="AF700" s="93"/>
      <c r="AG700" s="93"/>
      <c r="AH700" s="93"/>
      <c r="AI700" s="30"/>
      <c r="AJ700" s="30"/>
      <c r="AK700" s="30"/>
      <c r="AL700" s="30"/>
      <c r="AM700" s="109"/>
      <c r="AN700" s="109"/>
      <c r="AO700" s="30"/>
      <c r="AP700" s="112" t="s">
        <v>1512</v>
      </c>
      <c r="AQ700"/>
      <c r="AR700"/>
      <c r="AS700"/>
      <c r="AT700"/>
      <c r="AU700"/>
      <c r="AV700"/>
    </row>
    <row r="701" spans="27:48" ht="23.45" customHeight="1" x14ac:dyDescent="0.2">
      <c r="AA701" s="97"/>
      <c r="AB701" s="97"/>
      <c r="AC701" s="97"/>
      <c r="AD701" s="97"/>
      <c r="AE701" s="97"/>
      <c r="AF701" s="93"/>
      <c r="AG701" s="93"/>
      <c r="AH701" s="93"/>
      <c r="AI701" s="30"/>
      <c r="AJ701" s="30"/>
      <c r="AK701" s="30"/>
      <c r="AL701" s="30"/>
      <c r="AM701" s="109"/>
      <c r="AN701" s="109"/>
      <c r="AO701" s="30"/>
      <c r="AP701" s="112" t="s">
        <v>1513</v>
      </c>
      <c r="AQ701"/>
      <c r="AR701"/>
      <c r="AS701"/>
      <c r="AT701"/>
      <c r="AU701"/>
      <c r="AV701"/>
    </row>
    <row r="702" spans="27:48" ht="23.45" customHeight="1" x14ac:dyDescent="0.2">
      <c r="AA702" s="97"/>
      <c r="AB702" s="97"/>
      <c r="AC702" s="97"/>
      <c r="AD702" s="97"/>
      <c r="AE702" s="97"/>
      <c r="AF702" s="93"/>
      <c r="AG702" s="93"/>
      <c r="AH702" s="93"/>
      <c r="AI702" s="30"/>
      <c r="AJ702" s="30"/>
      <c r="AK702" s="30"/>
      <c r="AL702" s="30"/>
      <c r="AM702" s="109"/>
      <c r="AN702" s="109"/>
      <c r="AO702" s="30"/>
      <c r="AP702" s="112" t="s">
        <v>1514</v>
      </c>
      <c r="AQ702"/>
      <c r="AR702"/>
      <c r="AS702"/>
      <c r="AT702"/>
      <c r="AU702"/>
      <c r="AV702"/>
    </row>
    <row r="703" spans="27:48" ht="23.45" customHeight="1" x14ac:dyDescent="0.2">
      <c r="AA703" s="97"/>
      <c r="AB703" s="97"/>
      <c r="AC703" s="97"/>
      <c r="AD703" s="97"/>
      <c r="AE703" s="97"/>
      <c r="AF703" s="93"/>
      <c r="AG703" s="93"/>
      <c r="AH703" s="93"/>
      <c r="AI703" s="30"/>
      <c r="AJ703" s="30"/>
      <c r="AK703" s="30"/>
      <c r="AL703" s="30"/>
      <c r="AM703" s="109"/>
      <c r="AN703" s="109"/>
      <c r="AO703" s="30"/>
      <c r="AP703" s="112" t="s">
        <v>1515</v>
      </c>
      <c r="AQ703"/>
      <c r="AR703"/>
      <c r="AS703"/>
      <c r="AT703"/>
      <c r="AU703"/>
      <c r="AV703"/>
    </row>
    <row r="704" spans="27:48" ht="23.45" customHeight="1" x14ac:dyDescent="0.2">
      <c r="AA704" s="97"/>
      <c r="AB704" s="97"/>
      <c r="AC704" s="97"/>
      <c r="AD704" s="97"/>
      <c r="AE704" s="97"/>
      <c r="AF704" s="93"/>
      <c r="AG704" s="93"/>
      <c r="AH704" s="93"/>
      <c r="AI704" s="30"/>
      <c r="AJ704" s="30"/>
      <c r="AK704" s="30"/>
      <c r="AL704" s="30"/>
      <c r="AM704" s="109"/>
      <c r="AN704" s="109"/>
      <c r="AO704" s="30"/>
      <c r="AP704" s="112" t="s">
        <v>1516</v>
      </c>
      <c r="AQ704"/>
      <c r="AR704"/>
      <c r="AS704"/>
      <c r="AT704"/>
      <c r="AU704"/>
      <c r="AV704"/>
    </row>
    <row r="705" spans="27:48" ht="23.45" customHeight="1" x14ac:dyDescent="0.2">
      <c r="AA705" s="97"/>
      <c r="AB705" s="97"/>
      <c r="AC705" s="97"/>
      <c r="AD705" s="97"/>
      <c r="AE705" s="97"/>
      <c r="AF705" s="93"/>
      <c r="AG705" s="93"/>
      <c r="AH705" s="93"/>
      <c r="AI705" s="30"/>
      <c r="AJ705" s="30"/>
      <c r="AK705" s="30"/>
      <c r="AL705" s="30"/>
      <c r="AM705" s="109"/>
      <c r="AN705" s="109"/>
      <c r="AO705" s="30"/>
      <c r="AP705" s="112" t="s">
        <v>1517</v>
      </c>
      <c r="AQ705"/>
      <c r="AR705"/>
      <c r="AS705"/>
      <c r="AT705"/>
      <c r="AU705"/>
      <c r="AV705"/>
    </row>
    <row r="706" spans="27:48" ht="23.45" customHeight="1" x14ac:dyDescent="0.2">
      <c r="AA706" s="97"/>
      <c r="AB706" s="97"/>
      <c r="AC706" s="97"/>
      <c r="AD706" s="97"/>
      <c r="AE706" s="97"/>
      <c r="AF706" s="93"/>
      <c r="AG706" s="93"/>
      <c r="AH706" s="93"/>
      <c r="AI706" s="30"/>
      <c r="AJ706" s="30"/>
      <c r="AK706" s="30"/>
      <c r="AL706" s="30"/>
      <c r="AM706" s="109"/>
      <c r="AN706" s="109"/>
      <c r="AO706" s="30"/>
      <c r="AP706" s="112" t="s">
        <v>1518</v>
      </c>
      <c r="AQ706"/>
      <c r="AR706"/>
      <c r="AS706"/>
      <c r="AT706"/>
      <c r="AU706"/>
      <c r="AV706"/>
    </row>
    <row r="707" spans="27:48" ht="23.45" customHeight="1" x14ac:dyDescent="0.2">
      <c r="AA707" s="97"/>
      <c r="AB707" s="97"/>
      <c r="AC707" s="97"/>
      <c r="AD707" s="97"/>
      <c r="AE707" s="97"/>
      <c r="AF707" s="93"/>
      <c r="AG707" s="93"/>
      <c r="AH707" s="93"/>
      <c r="AI707" s="30"/>
      <c r="AJ707" s="30"/>
      <c r="AK707" s="30"/>
      <c r="AL707" s="30"/>
      <c r="AM707" s="109"/>
      <c r="AN707" s="109"/>
      <c r="AO707" s="30"/>
      <c r="AP707" s="112" t="s">
        <v>1519</v>
      </c>
      <c r="AQ707"/>
      <c r="AR707"/>
      <c r="AS707"/>
      <c r="AT707"/>
      <c r="AU707"/>
      <c r="AV707"/>
    </row>
    <row r="708" spans="27:48" ht="23.45" customHeight="1" x14ac:dyDescent="0.2">
      <c r="AA708" s="97"/>
      <c r="AB708" s="97"/>
      <c r="AC708" s="97"/>
      <c r="AD708" s="97"/>
      <c r="AE708" s="97"/>
      <c r="AF708" s="93"/>
      <c r="AG708" s="93"/>
      <c r="AH708" s="93"/>
      <c r="AI708" s="30"/>
      <c r="AJ708" s="30"/>
      <c r="AK708" s="30"/>
      <c r="AL708" s="30"/>
      <c r="AM708" s="109"/>
      <c r="AN708" s="109"/>
      <c r="AO708" s="30"/>
      <c r="AP708" s="112" t="s">
        <v>1520</v>
      </c>
      <c r="AQ708"/>
      <c r="AR708"/>
      <c r="AS708"/>
      <c r="AT708"/>
      <c r="AU708"/>
      <c r="AV708"/>
    </row>
    <row r="709" spans="27:48" ht="23.45" customHeight="1" x14ac:dyDescent="0.2">
      <c r="AA709" s="97"/>
      <c r="AB709" s="97"/>
      <c r="AC709" s="97"/>
      <c r="AD709" s="97"/>
      <c r="AE709" s="97"/>
      <c r="AF709" s="93"/>
      <c r="AG709" s="93"/>
      <c r="AH709" s="93"/>
      <c r="AI709" s="30"/>
      <c r="AJ709" s="30"/>
      <c r="AK709" s="30"/>
      <c r="AL709" s="30"/>
      <c r="AM709" s="109"/>
      <c r="AN709" s="109"/>
      <c r="AO709" s="30"/>
      <c r="AP709" s="112" t="s">
        <v>1521</v>
      </c>
      <c r="AQ709"/>
      <c r="AR709"/>
      <c r="AS709"/>
      <c r="AT709"/>
      <c r="AU709"/>
      <c r="AV709"/>
    </row>
    <row r="710" spans="27:48" ht="23.45" customHeight="1" x14ac:dyDescent="0.2">
      <c r="AA710" s="97"/>
      <c r="AB710" s="97"/>
      <c r="AC710" s="97"/>
      <c r="AD710" s="97"/>
      <c r="AE710" s="97"/>
      <c r="AF710" s="93"/>
      <c r="AG710" s="93"/>
      <c r="AH710" s="93"/>
      <c r="AI710" s="30"/>
      <c r="AJ710" s="30"/>
      <c r="AK710" s="30"/>
      <c r="AL710" s="30"/>
      <c r="AM710" s="109"/>
      <c r="AN710" s="109"/>
      <c r="AO710" s="30"/>
      <c r="AP710" s="112" t="s">
        <v>1522</v>
      </c>
      <c r="AQ710"/>
      <c r="AR710"/>
      <c r="AS710"/>
      <c r="AT710"/>
      <c r="AU710"/>
      <c r="AV710"/>
    </row>
    <row r="711" spans="27:48" ht="23.45" customHeight="1" x14ac:dyDescent="0.2">
      <c r="AA711" s="97"/>
      <c r="AB711" s="97"/>
      <c r="AC711" s="97"/>
      <c r="AD711" s="97"/>
      <c r="AE711" s="97"/>
      <c r="AF711" s="93"/>
      <c r="AG711" s="93"/>
      <c r="AH711" s="93"/>
      <c r="AI711" s="30"/>
      <c r="AJ711" s="30"/>
      <c r="AK711" s="30"/>
      <c r="AL711" s="30"/>
      <c r="AM711" s="109"/>
      <c r="AN711" s="109"/>
      <c r="AO711" s="30"/>
      <c r="AP711" s="112" t="s">
        <v>1523</v>
      </c>
      <c r="AQ711"/>
      <c r="AR711"/>
      <c r="AS711"/>
      <c r="AT711"/>
      <c r="AU711"/>
      <c r="AV711"/>
    </row>
    <row r="712" spans="27:48" ht="23.45" customHeight="1" x14ac:dyDescent="0.2">
      <c r="AA712" s="97"/>
      <c r="AB712" s="97"/>
      <c r="AC712" s="97"/>
      <c r="AD712" s="97"/>
      <c r="AE712" s="97"/>
      <c r="AF712" s="93"/>
      <c r="AG712" s="93"/>
      <c r="AH712" s="93"/>
      <c r="AI712" s="30"/>
      <c r="AJ712" s="30"/>
      <c r="AK712" s="30"/>
      <c r="AL712" s="30"/>
      <c r="AM712" s="109"/>
      <c r="AN712" s="109"/>
      <c r="AO712" s="30"/>
      <c r="AP712" s="112" t="s">
        <v>1524</v>
      </c>
      <c r="AQ712"/>
      <c r="AR712"/>
      <c r="AS712"/>
      <c r="AT712"/>
      <c r="AU712"/>
      <c r="AV712"/>
    </row>
    <row r="713" spans="27:48" ht="23.45" customHeight="1" x14ac:dyDescent="0.2">
      <c r="AA713" s="97"/>
      <c r="AB713" s="97"/>
      <c r="AC713" s="97"/>
      <c r="AD713" s="97"/>
      <c r="AE713" s="97"/>
      <c r="AF713" s="93"/>
      <c r="AG713" s="93"/>
      <c r="AH713" s="93"/>
      <c r="AI713" s="30"/>
      <c r="AJ713" s="30"/>
      <c r="AK713" s="30"/>
      <c r="AL713" s="30"/>
      <c r="AM713" s="109"/>
      <c r="AN713" s="109"/>
      <c r="AO713" s="30"/>
      <c r="AP713" s="112" t="s">
        <v>1525</v>
      </c>
      <c r="AQ713"/>
      <c r="AR713"/>
      <c r="AS713"/>
      <c r="AT713"/>
      <c r="AU713"/>
      <c r="AV713"/>
    </row>
    <row r="714" spans="27:48" ht="23.45" customHeight="1" x14ac:dyDescent="0.2">
      <c r="AA714" s="97"/>
      <c r="AB714" s="97"/>
      <c r="AC714" s="97"/>
      <c r="AD714" s="97"/>
      <c r="AE714" s="97"/>
      <c r="AF714" s="93"/>
      <c r="AG714" s="93"/>
      <c r="AH714" s="93"/>
      <c r="AI714" s="30"/>
      <c r="AJ714" s="30"/>
      <c r="AK714" s="30"/>
      <c r="AL714" s="30"/>
      <c r="AM714" s="109"/>
      <c r="AN714" s="109"/>
      <c r="AO714" s="30"/>
      <c r="AP714" s="112" t="s">
        <v>1526</v>
      </c>
      <c r="AQ714"/>
      <c r="AR714"/>
      <c r="AS714"/>
      <c r="AT714"/>
      <c r="AU714"/>
      <c r="AV714"/>
    </row>
    <row r="715" spans="27:48" ht="23.45" customHeight="1" x14ac:dyDescent="0.2">
      <c r="AA715" s="97"/>
      <c r="AB715" s="97"/>
      <c r="AC715" s="97"/>
      <c r="AD715" s="97"/>
      <c r="AE715" s="97"/>
      <c r="AF715" s="93"/>
      <c r="AG715" s="93"/>
      <c r="AH715" s="93"/>
      <c r="AI715" s="30"/>
      <c r="AJ715" s="30"/>
      <c r="AK715" s="30"/>
      <c r="AL715" s="30"/>
      <c r="AM715" s="109"/>
      <c r="AN715" s="109"/>
      <c r="AO715" s="30"/>
      <c r="AP715" s="112" t="s">
        <v>1527</v>
      </c>
      <c r="AQ715"/>
      <c r="AR715"/>
      <c r="AS715"/>
      <c r="AT715"/>
      <c r="AU715"/>
      <c r="AV715"/>
    </row>
    <row r="716" spans="27:48" ht="23.45" customHeight="1" x14ac:dyDescent="0.2">
      <c r="AA716" s="97"/>
      <c r="AB716" s="97"/>
      <c r="AC716" s="97"/>
      <c r="AD716" s="97"/>
      <c r="AE716" s="97"/>
      <c r="AF716" s="93"/>
      <c r="AG716" s="93"/>
      <c r="AH716" s="93"/>
      <c r="AI716" s="30"/>
      <c r="AJ716" s="30"/>
      <c r="AK716" s="30"/>
      <c r="AL716" s="30"/>
      <c r="AM716" s="109"/>
      <c r="AN716" s="109"/>
      <c r="AO716" s="30"/>
      <c r="AP716" s="112" t="s">
        <v>1528</v>
      </c>
      <c r="AQ716"/>
      <c r="AR716"/>
      <c r="AS716"/>
      <c r="AT716"/>
      <c r="AU716"/>
      <c r="AV716"/>
    </row>
    <row r="717" spans="27:48" ht="23.45" customHeight="1" x14ac:dyDescent="0.2">
      <c r="AA717" s="97"/>
      <c r="AB717" s="97"/>
      <c r="AC717" s="97"/>
      <c r="AD717" s="97"/>
      <c r="AE717" s="97"/>
      <c r="AF717" s="93"/>
      <c r="AG717" s="93"/>
      <c r="AH717" s="93"/>
      <c r="AI717" s="30"/>
      <c r="AJ717" s="30"/>
      <c r="AK717" s="30"/>
      <c r="AL717" s="30"/>
      <c r="AM717" s="109"/>
      <c r="AN717" s="109"/>
      <c r="AO717" s="30"/>
      <c r="AP717" s="112" t="s">
        <v>1529</v>
      </c>
      <c r="AQ717"/>
      <c r="AR717"/>
      <c r="AS717"/>
      <c r="AT717"/>
      <c r="AU717"/>
      <c r="AV717"/>
    </row>
    <row r="718" spans="27:48" ht="23.45" customHeight="1" x14ac:dyDescent="0.2">
      <c r="AA718" s="97"/>
      <c r="AB718" s="97"/>
      <c r="AC718" s="97"/>
      <c r="AD718" s="97"/>
      <c r="AE718" s="97"/>
      <c r="AF718" s="93"/>
      <c r="AG718" s="93"/>
      <c r="AH718" s="93"/>
      <c r="AI718" s="30"/>
      <c r="AJ718" s="30"/>
      <c r="AK718" s="30"/>
      <c r="AL718" s="30"/>
      <c r="AM718" s="109"/>
      <c r="AN718" s="109"/>
      <c r="AO718" s="30"/>
      <c r="AP718" s="112" t="s">
        <v>1530</v>
      </c>
      <c r="AQ718"/>
      <c r="AR718"/>
      <c r="AS718"/>
      <c r="AT718"/>
      <c r="AU718"/>
      <c r="AV718"/>
    </row>
    <row r="719" spans="27:48" ht="23.45" customHeight="1" x14ac:dyDescent="0.2">
      <c r="AA719" s="97"/>
      <c r="AB719" s="97"/>
      <c r="AC719" s="97"/>
      <c r="AD719" s="97"/>
      <c r="AE719" s="97"/>
      <c r="AF719" s="93"/>
      <c r="AG719" s="93"/>
      <c r="AH719" s="93"/>
      <c r="AI719" s="30"/>
      <c r="AJ719" s="30"/>
      <c r="AK719" s="30"/>
      <c r="AL719" s="30"/>
      <c r="AM719" s="109"/>
      <c r="AN719" s="109"/>
      <c r="AO719" s="30"/>
      <c r="AP719" s="112" t="s">
        <v>1531</v>
      </c>
      <c r="AQ719"/>
      <c r="AR719"/>
      <c r="AS719"/>
      <c r="AT719"/>
      <c r="AU719"/>
      <c r="AV719"/>
    </row>
    <row r="720" spans="27:48" ht="23.45" customHeight="1" x14ac:dyDescent="0.2">
      <c r="AA720" s="97"/>
      <c r="AB720" s="97"/>
      <c r="AC720" s="97"/>
      <c r="AD720" s="97"/>
      <c r="AE720" s="97"/>
      <c r="AF720" s="93"/>
      <c r="AG720" s="93"/>
      <c r="AH720" s="93"/>
      <c r="AI720" s="30"/>
      <c r="AJ720" s="30"/>
      <c r="AK720" s="30"/>
      <c r="AL720" s="30"/>
      <c r="AM720" s="109"/>
      <c r="AN720" s="109"/>
      <c r="AO720" s="30"/>
      <c r="AP720" s="112" t="s">
        <v>1532</v>
      </c>
      <c r="AQ720"/>
      <c r="AR720"/>
      <c r="AS720"/>
      <c r="AT720"/>
      <c r="AU720"/>
      <c r="AV720"/>
    </row>
    <row r="721" spans="27:48" ht="23.45" customHeight="1" x14ac:dyDescent="0.2">
      <c r="AA721" s="97"/>
      <c r="AB721" s="97"/>
      <c r="AC721" s="97"/>
      <c r="AD721" s="97"/>
      <c r="AE721" s="97"/>
      <c r="AF721" s="93"/>
      <c r="AG721" s="93"/>
      <c r="AH721" s="93"/>
      <c r="AI721" s="30"/>
      <c r="AJ721" s="30"/>
      <c r="AK721" s="30"/>
      <c r="AL721" s="30"/>
      <c r="AM721" s="109"/>
      <c r="AN721" s="109"/>
      <c r="AO721" s="30"/>
      <c r="AP721" s="112" t="s">
        <v>1533</v>
      </c>
      <c r="AQ721"/>
      <c r="AR721"/>
      <c r="AS721"/>
      <c r="AT721"/>
      <c r="AU721"/>
      <c r="AV721"/>
    </row>
    <row r="722" spans="27:48" ht="23.45" customHeight="1" x14ac:dyDescent="0.2">
      <c r="AA722" s="97"/>
      <c r="AB722" s="97"/>
      <c r="AC722" s="97"/>
      <c r="AD722" s="97"/>
      <c r="AE722" s="97"/>
      <c r="AF722" s="93"/>
      <c r="AG722" s="93"/>
      <c r="AH722" s="93"/>
      <c r="AI722" s="30"/>
      <c r="AJ722" s="30"/>
      <c r="AK722" s="30"/>
      <c r="AL722" s="30"/>
      <c r="AM722" s="109"/>
      <c r="AN722" s="109"/>
      <c r="AO722" s="30"/>
      <c r="AP722" s="112" t="s">
        <v>1534</v>
      </c>
      <c r="AQ722"/>
      <c r="AR722"/>
      <c r="AS722"/>
      <c r="AT722"/>
      <c r="AU722"/>
      <c r="AV722"/>
    </row>
    <row r="723" spans="27:48" ht="23.45" customHeight="1" x14ac:dyDescent="0.2">
      <c r="AA723" s="97"/>
      <c r="AB723" s="97"/>
      <c r="AC723" s="97"/>
      <c r="AD723" s="97"/>
      <c r="AE723" s="97"/>
      <c r="AF723" s="93"/>
      <c r="AG723" s="93"/>
      <c r="AH723" s="93"/>
      <c r="AI723" s="30"/>
      <c r="AJ723" s="30"/>
      <c r="AK723" s="30"/>
      <c r="AL723" s="30"/>
      <c r="AM723" s="109"/>
      <c r="AN723" s="109"/>
      <c r="AO723" s="30"/>
      <c r="AP723" s="112" t="s">
        <v>1535</v>
      </c>
      <c r="AQ723"/>
      <c r="AR723"/>
      <c r="AS723"/>
      <c r="AT723"/>
      <c r="AU723"/>
      <c r="AV723"/>
    </row>
    <row r="724" spans="27:48" ht="23.45" customHeight="1" x14ac:dyDescent="0.2">
      <c r="AA724" s="97"/>
      <c r="AB724" s="97"/>
      <c r="AC724" s="97"/>
      <c r="AD724" s="97"/>
      <c r="AE724" s="97"/>
      <c r="AF724" s="93"/>
      <c r="AG724" s="93"/>
      <c r="AH724" s="93"/>
      <c r="AI724" s="30"/>
      <c r="AJ724" s="30"/>
      <c r="AK724" s="30"/>
      <c r="AL724" s="30"/>
      <c r="AM724" s="109"/>
      <c r="AN724" s="109"/>
      <c r="AO724" s="30"/>
      <c r="AP724" s="112" t="s">
        <v>1536</v>
      </c>
      <c r="AQ724"/>
      <c r="AR724"/>
      <c r="AS724"/>
      <c r="AT724"/>
      <c r="AU724"/>
      <c r="AV724"/>
    </row>
    <row r="725" spans="27:48" ht="23.45" customHeight="1" x14ac:dyDescent="0.2">
      <c r="AA725" s="97"/>
      <c r="AB725" s="97"/>
      <c r="AC725" s="97"/>
      <c r="AD725" s="97"/>
      <c r="AE725" s="97"/>
      <c r="AF725" s="93"/>
      <c r="AG725" s="93"/>
      <c r="AH725" s="93"/>
      <c r="AI725" s="30"/>
      <c r="AJ725" s="30"/>
      <c r="AK725" s="30"/>
      <c r="AL725" s="30"/>
      <c r="AM725" s="109"/>
      <c r="AN725" s="109"/>
      <c r="AO725" s="30"/>
      <c r="AP725" s="112" t="s">
        <v>1537</v>
      </c>
      <c r="AQ725"/>
      <c r="AR725"/>
      <c r="AS725"/>
      <c r="AT725"/>
      <c r="AU725"/>
      <c r="AV725"/>
    </row>
    <row r="726" spans="27:48" ht="23.45" customHeight="1" x14ac:dyDescent="0.2">
      <c r="AA726" s="97"/>
      <c r="AB726" s="97"/>
      <c r="AC726" s="97"/>
      <c r="AD726" s="97"/>
      <c r="AE726" s="97"/>
      <c r="AF726" s="93"/>
      <c r="AG726" s="93"/>
      <c r="AH726" s="93"/>
      <c r="AI726" s="30"/>
      <c r="AJ726" s="30"/>
      <c r="AK726" s="30"/>
      <c r="AL726" s="30"/>
      <c r="AM726" s="109"/>
      <c r="AN726" s="109"/>
      <c r="AO726" s="30"/>
      <c r="AP726" s="112" t="s">
        <v>1538</v>
      </c>
      <c r="AQ726"/>
      <c r="AR726"/>
      <c r="AS726"/>
      <c r="AT726"/>
      <c r="AU726"/>
      <c r="AV726"/>
    </row>
    <row r="727" spans="27:48" ht="23.45" customHeight="1" x14ac:dyDescent="0.2">
      <c r="AA727" s="97"/>
      <c r="AB727" s="97"/>
      <c r="AC727" s="97"/>
      <c r="AD727" s="97"/>
      <c r="AE727" s="97"/>
      <c r="AF727" s="93"/>
      <c r="AG727" s="93"/>
      <c r="AH727" s="93"/>
      <c r="AI727" s="30"/>
      <c r="AJ727" s="30"/>
      <c r="AK727" s="30"/>
      <c r="AL727" s="30"/>
      <c r="AM727" s="109"/>
      <c r="AN727" s="109"/>
      <c r="AO727" s="30"/>
      <c r="AP727" s="112" t="s">
        <v>1539</v>
      </c>
      <c r="AQ727"/>
      <c r="AR727"/>
      <c r="AS727"/>
      <c r="AT727"/>
      <c r="AU727"/>
      <c r="AV727"/>
    </row>
    <row r="728" spans="27:48" ht="23.45" customHeight="1" x14ac:dyDescent="0.2">
      <c r="AA728" s="97"/>
      <c r="AB728" s="97"/>
      <c r="AC728" s="97"/>
      <c r="AD728" s="97"/>
      <c r="AE728" s="97"/>
      <c r="AF728" s="93"/>
      <c r="AG728" s="93"/>
      <c r="AH728" s="93"/>
      <c r="AI728" s="30"/>
      <c r="AJ728" s="30"/>
      <c r="AK728" s="30"/>
      <c r="AL728" s="30"/>
      <c r="AM728" s="109"/>
      <c r="AN728" s="109"/>
      <c r="AO728" s="30"/>
      <c r="AP728" s="112" t="s">
        <v>1540</v>
      </c>
      <c r="AQ728"/>
      <c r="AR728"/>
      <c r="AS728"/>
      <c r="AT728"/>
      <c r="AU728"/>
      <c r="AV728"/>
    </row>
    <row r="729" spans="27:48" ht="23.45" customHeight="1" x14ac:dyDescent="0.2">
      <c r="AA729" s="97"/>
      <c r="AB729" s="97"/>
      <c r="AC729" s="97"/>
      <c r="AD729" s="97"/>
      <c r="AE729" s="97"/>
      <c r="AF729" s="93"/>
      <c r="AG729" s="93"/>
      <c r="AH729" s="93"/>
      <c r="AI729" s="30"/>
      <c r="AJ729" s="30"/>
      <c r="AK729" s="30"/>
      <c r="AL729" s="30"/>
      <c r="AM729" s="109"/>
      <c r="AN729" s="109"/>
      <c r="AO729" s="30"/>
      <c r="AP729" s="112" t="s">
        <v>1541</v>
      </c>
      <c r="AQ729"/>
      <c r="AR729"/>
      <c r="AS729"/>
      <c r="AT729"/>
      <c r="AU729"/>
      <c r="AV729"/>
    </row>
    <row r="730" spans="27:48" ht="23.45" customHeight="1" x14ac:dyDescent="0.2">
      <c r="AA730" s="97"/>
      <c r="AB730" s="97"/>
      <c r="AC730" s="97"/>
      <c r="AD730" s="97"/>
      <c r="AE730" s="97"/>
      <c r="AF730" s="93"/>
      <c r="AG730" s="93"/>
      <c r="AH730" s="93"/>
      <c r="AI730" s="30"/>
      <c r="AJ730" s="30"/>
      <c r="AK730" s="30"/>
      <c r="AL730" s="30"/>
      <c r="AM730" s="109"/>
      <c r="AN730" s="109"/>
      <c r="AO730" s="30"/>
      <c r="AP730" s="112" t="s">
        <v>1542</v>
      </c>
      <c r="AQ730"/>
      <c r="AR730"/>
      <c r="AS730"/>
      <c r="AT730"/>
      <c r="AU730"/>
      <c r="AV730"/>
    </row>
    <row r="731" spans="27:48" ht="23.45" customHeight="1" x14ac:dyDescent="0.2">
      <c r="AA731" s="97"/>
      <c r="AB731" s="97"/>
      <c r="AC731" s="97"/>
      <c r="AD731" s="97"/>
      <c r="AE731" s="97"/>
      <c r="AF731" s="93"/>
      <c r="AG731" s="93"/>
      <c r="AH731" s="93"/>
      <c r="AI731" s="30"/>
      <c r="AJ731" s="30"/>
      <c r="AK731" s="30"/>
      <c r="AL731" s="30"/>
      <c r="AM731" s="109"/>
      <c r="AN731" s="109"/>
      <c r="AO731" s="30"/>
      <c r="AP731" s="112" t="s">
        <v>1543</v>
      </c>
      <c r="AQ731"/>
      <c r="AR731"/>
      <c r="AS731"/>
      <c r="AT731"/>
      <c r="AU731"/>
      <c r="AV731"/>
    </row>
    <row r="732" spans="27:48" ht="23.45" customHeight="1" x14ac:dyDescent="0.2">
      <c r="AA732" s="97"/>
      <c r="AB732" s="97"/>
      <c r="AC732" s="97"/>
      <c r="AD732" s="97"/>
      <c r="AE732" s="97"/>
      <c r="AF732" s="93"/>
      <c r="AG732" s="93"/>
      <c r="AH732" s="93"/>
      <c r="AI732" s="30"/>
      <c r="AJ732" s="30"/>
      <c r="AK732" s="30"/>
      <c r="AL732" s="30"/>
      <c r="AM732" s="109"/>
      <c r="AN732" s="109"/>
      <c r="AO732" s="30"/>
      <c r="AP732" s="112" t="s">
        <v>1544</v>
      </c>
      <c r="AQ732"/>
      <c r="AR732"/>
      <c r="AS732"/>
      <c r="AT732"/>
      <c r="AU732"/>
      <c r="AV732"/>
    </row>
    <row r="733" spans="27:48" ht="23.45" customHeight="1" x14ac:dyDescent="0.2">
      <c r="AA733" s="97"/>
      <c r="AB733" s="97"/>
      <c r="AC733" s="97"/>
      <c r="AD733" s="97"/>
      <c r="AE733" s="97"/>
      <c r="AF733" s="93"/>
      <c r="AG733" s="93"/>
      <c r="AH733" s="93"/>
      <c r="AI733" s="30"/>
      <c r="AJ733" s="30"/>
      <c r="AK733" s="30"/>
      <c r="AL733" s="30"/>
      <c r="AM733" s="109"/>
      <c r="AN733" s="109"/>
      <c r="AO733" s="30"/>
      <c r="AP733" s="112" t="s">
        <v>1545</v>
      </c>
      <c r="AQ733"/>
      <c r="AR733"/>
      <c r="AS733"/>
      <c r="AT733"/>
      <c r="AU733"/>
      <c r="AV733"/>
    </row>
    <row r="734" spans="27:48" ht="23.45" customHeight="1" x14ac:dyDescent="0.2">
      <c r="AA734" s="97"/>
      <c r="AB734" s="97"/>
      <c r="AC734" s="97"/>
      <c r="AD734" s="97"/>
      <c r="AE734" s="97"/>
      <c r="AF734" s="93"/>
      <c r="AG734" s="93"/>
      <c r="AH734" s="93"/>
      <c r="AI734" s="30"/>
      <c r="AJ734" s="30"/>
      <c r="AK734" s="30"/>
      <c r="AL734" s="30"/>
      <c r="AM734" s="109"/>
      <c r="AN734" s="109"/>
      <c r="AO734" s="30"/>
      <c r="AP734" s="112" t="s">
        <v>1546</v>
      </c>
      <c r="AQ734"/>
      <c r="AR734"/>
      <c r="AS734"/>
      <c r="AT734"/>
      <c r="AU734"/>
      <c r="AV734"/>
    </row>
    <row r="735" spans="27:48" ht="23.45" customHeight="1" x14ac:dyDescent="0.2">
      <c r="AA735" s="97"/>
      <c r="AB735" s="97"/>
      <c r="AC735" s="97"/>
      <c r="AD735" s="97"/>
      <c r="AE735" s="97"/>
      <c r="AF735" s="93"/>
      <c r="AG735" s="93"/>
      <c r="AH735" s="93"/>
      <c r="AI735" s="30"/>
      <c r="AJ735" s="30"/>
      <c r="AK735" s="30"/>
      <c r="AL735" s="30"/>
      <c r="AM735" s="109"/>
      <c r="AN735" s="109"/>
      <c r="AO735" s="30"/>
      <c r="AP735" s="112" t="s">
        <v>1547</v>
      </c>
      <c r="AQ735"/>
      <c r="AR735"/>
      <c r="AS735"/>
      <c r="AT735"/>
      <c r="AU735"/>
      <c r="AV735"/>
    </row>
    <row r="736" spans="27:48" ht="23.45" customHeight="1" x14ac:dyDescent="0.2">
      <c r="AA736" s="97"/>
      <c r="AB736" s="97"/>
      <c r="AC736" s="97"/>
      <c r="AD736" s="97"/>
      <c r="AE736" s="97"/>
      <c r="AF736" s="93"/>
      <c r="AG736" s="93"/>
      <c r="AH736" s="93"/>
      <c r="AI736" s="30"/>
      <c r="AJ736" s="30"/>
      <c r="AK736" s="30"/>
      <c r="AL736" s="30"/>
      <c r="AM736" s="109"/>
      <c r="AN736" s="109"/>
      <c r="AO736" s="30"/>
      <c r="AP736" s="112" t="s">
        <v>1548</v>
      </c>
      <c r="AQ736"/>
      <c r="AR736"/>
      <c r="AS736"/>
      <c r="AT736"/>
      <c r="AU736"/>
      <c r="AV736"/>
    </row>
    <row r="737" spans="27:48" ht="23.45" customHeight="1" x14ac:dyDescent="0.2">
      <c r="AA737" s="97"/>
      <c r="AB737" s="97"/>
      <c r="AC737" s="97"/>
      <c r="AD737" s="97"/>
      <c r="AE737" s="97"/>
      <c r="AF737" s="93"/>
      <c r="AG737" s="93"/>
      <c r="AH737" s="93"/>
      <c r="AI737" s="30"/>
      <c r="AJ737" s="30"/>
      <c r="AK737" s="30"/>
      <c r="AL737" s="30"/>
      <c r="AM737" s="109"/>
      <c r="AN737" s="109"/>
      <c r="AO737" s="30"/>
      <c r="AP737" s="112" t="s">
        <v>1549</v>
      </c>
      <c r="AQ737"/>
      <c r="AR737"/>
      <c r="AS737"/>
      <c r="AT737"/>
      <c r="AU737"/>
      <c r="AV737"/>
    </row>
    <row r="738" spans="27:48" ht="23.45" customHeight="1" x14ac:dyDescent="0.2">
      <c r="AA738" s="97"/>
      <c r="AB738" s="97"/>
      <c r="AC738" s="97"/>
      <c r="AD738" s="97"/>
      <c r="AE738" s="97"/>
      <c r="AF738" s="93"/>
      <c r="AG738" s="93"/>
      <c r="AH738" s="93"/>
      <c r="AI738" s="30"/>
      <c r="AJ738" s="30"/>
      <c r="AK738" s="30"/>
      <c r="AL738" s="30"/>
      <c r="AM738" s="109"/>
      <c r="AN738" s="109"/>
      <c r="AO738" s="30"/>
      <c r="AP738" s="112" t="s">
        <v>1550</v>
      </c>
      <c r="AQ738"/>
      <c r="AR738"/>
      <c r="AS738"/>
      <c r="AT738"/>
      <c r="AU738"/>
      <c r="AV738"/>
    </row>
    <row r="739" spans="27:48" ht="23.45" customHeight="1" x14ac:dyDescent="0.2">
      <c r="AA739" s="97"/>
      <c r="AB739" s="97"/>
      <c r="AC739" s="97"/>
      <c r="AD739" s="97"/>
      <c r="AE739" s="97"/>
      <c r="AF739" s="93"/>
      <c r="AG739" s="93"/>
      <c r="AH739" s="93"/>
      <c r="AI739" s="30"/>
      <c r="AJ739" s="30"/>
      <c r="AK739" s="30"/>
      <c r="AL739" s="30"/>
      <c r="AM739" s="109"/>
      <c r="AN739" s="109"/>
      <c r="AO739" s="30"/>
      <c r="AP739" s="112" t="s">
        <v>1551</v>
      </c>
      <c r="AQ739"/>
      <c r="AR739"/>
      <c r="AS739"/>
      <c r="AT739"/>
      <c r="AU739"/>
      <c r="AV739"/>
    </row>
    <row r="740" spans="27:48" ht="23.45" customHeight="1" x14ac:dyDescent="0.2">
      <c r="AA740" s="97"/>
      <c r="AB740" s="97"/>
      <c r="AC740" s="97"/>
      <c r="AD740" s="97"/>
      <c r="AE740" s="97"/>
      <c r="AF740" s="93"/>
      <c r="AG740" s="93"/>
      <c r="AH740" s="93"/>
      <c r="AI740" s="30"/>
      <c r="AJ740" s="30"/>
      <c r="AK740" s="30"/>
      <c r="AL740" s="30"/>
      <c r="AM740" s="109"/>
      <c r="AN740" s="109"/>
      <c r="AO740" s="30"/>
      <c r="AP740" s="112" t="s">
        <v>1552</v>
      </c>
      <c r="AQ740"/>
      <c r="AR740"/>
      <c r="AS740"/>
      <c r="AT740"/>
      <c r="AU740"/>
      <c r="AV740"/>
    </row>
    <row r="741" spans="27:48" ht="23.45" customHeight="1" x14ac:dyDescent="0.2">
      <c r="AA741" s="97"/>
      <c r="AB741" s="97"/>
      <c r="AC741" s="97"/>
      <c r="AD741" s="97"/>
      <c r="AE741" s="97"/>
      <c r="AF741" s="93"/>
      <c r="AG741" s="93"/>
      <c r="AH741" s="93"/>
      <c r="AI741" s="30"/>
      <c r="AJ741" s="30"/>
      <c r="AK741" s="30"/>
      <c r="AL741" s="30"/>
      <c r="AM741" s="109"/>
      <c r="AN741" s="109"/>
      <c r="AO741" s="30"/>
      <c r="AP741" s="112" t="s">
        <v>1553</v>
      </c>
      <c r="AQ741"/>
      <c r="AR741"/>
      <c r="AS741"/>
      <c r="AT741"/>
      <c r="AU741"/>
      <c r="AV741"/>
    </row>
    <row r="742" spans="27:48" ht="23.45" customHeight="1" x14ac:dyDescent="0.2">
      <c r="AA742" s="97"/>
      <c r="AB742" s="97"/>
      <c r="AC742" s="97"/>
      <c r="AD742" s="97"/>
      <c r="AE742" s="97"/>
      <c r="AF742" s="93"/>
      <c r="AG742" s="93"/>
      <c r="AH742" s="93"/>
      <c r="AI742" s="30"/>
      <c r="AJ742" s="30"/>
      <c r="AK742" s="30"/>
      <c r="AL742" s="30"/>
      <c r="AM742" s="109"/>
      <c r="AN742" s="109"/>
      <c r="AO742" s="30"/>
      <c r="AP742" s="112" t="s">
        <v>1554</v>
      </c>
      <c r="AQ742"/>
      <c r="AR742"/>
      <c r="AS742"/>
      <c r="AT742"/>
      <c r="AU742"/>
      <c r="AV742"/>
    </row>
    <row r="743" spans="27:48" ht="23.45" customHeight="1" x14ac:dyDescent="0.2">
      <c r="AA743" s="97"/>
      <c r="AB743" s="97"/>
      <c r="AC743" s="97"/>
      <c r="AD743" s="97"/>
      <c r="AE743" s="97"/>
      <c r="AF743" s="93"/>
      <c r="AG743" s="93"/>
      <c r="AH743" s="93"/>
      <c r="AI743" s="30"/>
      <c r="AJ743" s="30"/>
      <c r="AK743" s="30"/>
      <c r="AL743" s="30"/>
      <c r="AM743" s="109"/>
      <c r="AN743" s="109"/>
      <c r="AO743" s="30"/>
      <c r="AP743" s="112" t="s">
        <v>1555</v>
      </c>
      <c r="AQ743"/>
      <c r="AR743"/>
      <c r="AS743"/>
      <c r="AT743"/>
      <c r="AU743"/>
      <c r="AV743"/>
    </row>
    <row r="744" spans="27:48" ht="23.45" customHeight="1" x14ac:dyDescent="0.2">
      <c r="AA744" s="97"/>
      <c r="AB744" s="97"/>
      <c r="AC744" s="97"/>
      <c r="AD744" s="97"/>
      <c r="AE744" s="97"/>
      <c r="AF744" s="93"/>
      <c r="AG744" s="93"/>
      <c r="AH744" s="93"/>
      <c r="AI744" s="30"/>
      <c r="AJ744" s="30"/>
      <c r="AK744" s="30"/>
      <c r="AL744" s="30"/>
      <c r="AM744" s="109"/>
      <c r="AN744" s="109"/>
      <c r="AO744" s="30"/>
      <c r="AP744" s="112" t="s">
        <v>1556</v>
      </c>
      <c r="AQ744"/>
      <c r="AR744"/>
      <c r="AS744"/>
      <c r="AT744"/>
      <c r="AU744"/>
      <c r="AV744"/>
    </row>
    <row r="745" spans="27:48" ht="23.45" customHeight="1" x14ac:dyDescent="0.2">
      <c r="AA745" s="97"/>
      <c r="AB745" s="97"/>
      <c r="AC745" s="97"/>
      <c r="AD745" s="97"/>
      <c r="AE745" s="97"/>
      <c r="AF745" s="93"/>
      <c r="AG745" s="93"/>
      <c r="AH745" s="93"/>
      <c r="AI745" s="30"/>
      <c r="AJ745" s="30"/>
      <c r="AK745" s="30"/>
      <c r="AL745" s="30"/>
      <c r="AM745" s="109"/>
      <c r="AN745" s="109"/>
      <c r="AO745" s="30"/>
      <c r="AP745" s="112" t="s">
        <v>1557</v>
      </c>
      <c r="AQ745"/>
      <c r="AR745"/>
      <c r="AS745"/>
      <c r="AT745"/>
      <c r="AU745"/>
      <c r="AV745"/>
    </row>
    <row r="746" spans="27:48" ht="23.45" customHeight="1" x14ac:dyDescent="0.2">
      <c r="AA746" s="97"/>
      <c r="AB746" s="97"/>
      <c r="AC746" s="97"/>
      <c r="AD746" s="97"/>
      <c r="AE746" s="97"/>
      <c r="AF746" s="93"/>
      <c r="AG746" s="93"/>
      <c r="AH746" s="93"/>
      <c r="AI746" s="30"/>
      <c r="AJ746" s="30"/>
      <c r="AK746" s="30"/>
      <c r="AL746" s="30"/>
      <c r="AM746" s="109"/>
      <c r="AN746" s="109"/>
      <c r="AO746" s="30"/>
      <c r="AP746" s="112" t="s">
        <v>1558</v>
      </c>
      <c r="AQ746"/>
      <c r="AR746"/>
      <c r="AS746"/>
      <c r="AT746"/>
      <c r="AU746"/>
      <c r="AV746"/>
    </row>
    <row r="747" spans="27:48" ht="23.45" customHeight="1" x14ac:dyDescent="0.2">
      <c r="AA747" s="97"/>
      <c r="AB747" s="97"/>
      <c r="AC747" s="97"/>
      <c r="AD747" s="97"/>
      <c r="AE747" s="97"/>
      <c r="AF747" s="93"/>
      <c r="AG747" s="93"/>
      <c r="AH747" s="93"/>
      <c r="AI747" s="30"/>
      <c r="AJ747" s="30"/>
      <c r="AK747" s="30"/>
      <c r="AL747" s="30"/>
      <c r="AM747" s="109"/>
      <c r="AN747" s="109"/>
      <c r="AO747" s="30"/>
      <c r="AP747" s="112" t="s">
        <v>1559</v>
      </c>
      <c r="AQ747"/>
      <c r="AR747"/>
      <c r="AS747"/>
      <c r="AT747"/>
      <c r="AU747"/>
      <c r="AV747"/>
    </row>
    <row r="748" spans="27:48" ht="23.45" customHeight="1" x14ac:dyDescent="0.2">
      <c r="AA748" s="97"/>
      <c r="AB748" s="97"/>
      <c r="AC748" s="97"/>
      <c r="AD748" s="97"/>
      <c r="AE748" s="97"/>
      <c r="AF748" s="93"/>
      <c r="AG748" s="93"/>
      <c r="AH748" s="93"/>
      <c r="AI748" s="30"/>
      <c r="AJ748" s="30"/>
      <c r="AK748" s="30"/>
      <c r="AL748" s="30"/>
      <c r="AM748" s="109"/>
      <c r="AN748" s="109"/>
      <c r="AO748" s="30"/>
      <c r="AP748" s="112" t="s">
        <v>1560</v>
      </c>
      <c r="AQ748"/>
      <c r="AR748"/>
      <c r="AS748"/>
      <c r="AT748"/>
      <c r="AU748"/>
      <c r="AV748"/>
    </row>
    <row r="749" spans="27:48" ht="23.45" customHeight="1" x14ac:dyDescent="0.2">
      <c r="AA749" s="97"/>
      <c r="AB749" s="97"/>
      <c r="AC749" s="97"/>
      <c r="AD749" s="97"/>
      <c r="AE749" s="97"/>
      <c r="AF749" s="93"/>
      <c r="AG749" s="93"/>
      <c r="AH749" s="93"/>
      <c r="AI749" s="30"/>
      <c r="AJ749" s="30"/>
      <c r="AK749" s="30"/>
      <c r="AL749" s="30"/>
      <c r="AM749" s="109"/>
      <c r="AN749" s="109"/>
      <c r="AO749" s="30"/>
      <c r="AP749" s="112" t="s">
        <v>1561</v>
      </c>
      <c r="AQ749"/>
      <c r="AR749"/>
      <c r="AS749"/>
      <c r="AT749"/>
      <c r="AU749"/>
      <c r="AV749"/>
    </row>
    <row r="750" spans="27:48" ht="23.45" customHeight="1" x14ac:dyDescent="0.2">
      <c r="AA750" s="97"/>
      <c r="AB750" s="97"/>
      <c r="AC750" s="97"/>
      <c r="AD750" s="97"/>
      <c r="AE750" s="97"/>
      <c r="AF750" s="93"/>
      <c r="AG750" s="93"/>
      <c r="AH750" s="93"/>
      <c r="AI750" s="30"/>
      <c r="AJ750" s="30"/>
      <c r="AK750" s="30"/>
      <c r="AL750" s="30"/>
      <c r="AM750" s="109"/>
      <c r="AN750" s="109"/>
      <c r="AO750" s="30"/>
      <c r="AP750" s="112" t="s">
        <v>1562</v>
      </c>
      <c r="AQ750"/>
      <c r="AR750"/>
      <c r="AS750"/>
      <c r="AT750"/>
      <c r="AU750"/>
      <c r="AV750"/>
    </row>
    <row r="751" spans="27:48" ht="23.45" customHeight="1" x14ac:dyDescent="0.2">
      <c r="AA751" s="97"/>
      <c r="AB751" s="97"/>
      <c r="AC751" s="97"/>
      <c r="AD751" s="97"/>
      <c r="AE751" s="97"/>
      <c r="AF751" s="93"/>
      <c r="AG751" s="93"/>
      <c r="AH751" s="93"/>
      <c r="AI751" s="30"/>
      <c r="AJ751" s="30"/>
      <c r="AK751" s="30"/>
      <c r="AL751" s="30"/>
      <c r="AM751" s="109"/>
      <c r="AN751" s="109"/>
      <c r="AO751" s="30"/>
      <c r="AP751" s="112" t="s">
        <v>1563</v>
      </c>
      <c r="AQ751"/>
      <c r="AR751"/>
      <c r="AS751"/>
      <c r="AT751"/>
      <c r="AU751"/>
      <c r="AV751"/>
    </row>
    <row r="752" spans="27:48" ht="23.45" customHeight="1" x14ac:dyDescent="0.2">
      <c r="AA752" s="97"/>
      <c r="AB752" s="97"/>
      <c r="AC752" s="97"/>
      <c r="AD752" s="97"/>
      <c r="AE752" s="97"/>
      <c r="AF752" s="93"/>
      <c r="AG752" s="93"/>
      <c r="AH752" s="93"/>
      <c r="AI752" s="30"/>
      <c r="AJ752" s="30"/>
      <c r="AK752" s="30"/>
      <c r="AL752" s="30"/>
      <c r="AM752" s="109"/>
      <c r="AN752" s="109"/>
      <c r="AO752" s="30"/>
      <c r="AP752" s="112" t="s">
        <v>1564</v>
      </c>
      <c r="AQ752"/>
      <c r="AR752"/>
      <c r="AS752"/>
      <c r="AT752"/>
      <c r="AU752"/>
      <c r="AV752"/>
    </row>
    <row r="753" spans="27:48" ht="23.45" customHeight="1" x14ac:dyDescent="0.2">
      <c r="AA753" s="97"/>
      <c r="AB753" s="97"/>
      <c r="AC753" s="97"/>
      <c r="AD753" s="97"/>
      <c r="AE753" s="97"/>
      <c r="AF753" s="93"/>
      <c r="AG753" s="93"/>
      <c r="AH753" s="93"/>
      <c r="AI753" s="30"/>
      <c r="AJ753" s="30"/>
      <c r="AK753" s="30"/>
      <c r="AL753" s="30"/>
      <c r="AM753" s="109"/>
      <c r="AN753" s="109"/>
      <c r="AO753" s="30"/>
      <c r="AP753" s="112" t="s">
        <v>1565</v>
      </c>
      <c r="AQ753"/>
      <c r="AR753"/>
      <c r="AS753"/>
      <c r="AT753"/>
      <c r="AU753"/>
      <c r="AV753"/>
    </row>
    <row r="754" spans="27:48" ht="23.45" customHeight="1" x14ac:dyDescent="0.2">
      <c r="AA754" s="97"/>
      <c r="AB754" s="97"/>
      <c r="AC754" s="97"/>
      <c r="AD754" s="97"/>
      <c r="AE754" s="97"/>
      <c r="AF754" s="93"/>
      <c r="AG754" s="93"/>
      <c r="AH754" s="93"/>
      <c r="AI754" s="30"/>
      <c r="AJ754" s="30"/>
      <c r="AK754" s="30"/>
      <c r="AL754" s="30"/>
      <c r="AM754" s="109"/>
      <c r="AN754" s="109"/>
      <c r="AO754" s="30"/>
      <c r="AP754" s="112" t="s">
        <v>1566</v>
      </c>
      <c r="AQ754"/>
      <c r="AR754"/>
      <c r="AS754"/>
      <c r="AT754"/>
      <c r="AU754"/>
      <c r="AV754"/>
    </row>
    <row r="755" spans="27:48" ht="23.45" customHeight="1" x14ac:dyDescent="0.2">
      <c r="AA755" s="97"/>
      <c r="AB755" s="97"/>
      <c r="AC755" s="97"/>
      <c r="AD755" s="97"/>
      <c r="AE755" s="97"/>
      <c r="AF755" s="93"/>
      <c r="AG755" s="93"/>
      <c r="AH755" s="93"/>
      <c r="AI755" s="30"/>
      <c r="AJ755" s="30"/>
      <c r="AK755" s="30"/>
      <c r="AL755" s="30"/>
      <c r="AM755" s="109"/>
      <c r="AN755" s="109"/>
      <c r="AO755" s="30"/>
      <c r="AP755" s="112" t="s">
        <v>1567</v>
      </c>
      <c r="AQ755"/>
      <c r="AR755"/>
      <c r="AS755"/>
      <c r="AT755"/>
      <c r="AU755"/>
      <c r="AV755"/>
    </row>
    <row r="756" spans="27:48" ht="23.45" customHeight="1" x14ac:dyDescent="0.2">
      <c r="AA756" s="97"/>
      <c r="AB756" s="97"/>
      <c r="AC756" s="97"/>
      <c r="AD756" s="97"/>
      <c r="AE756" s="97"/>
      <c r="AF756" s="93"/>
      <c r="AG756" s="93"/>
      <c r="AH756" s="93"/>
      <c r="AI756" s="30"/>
      <c r="AJ756" s="30"/>
      <c r="AK756" s="30"/>
      <c r="AL756" s="30"/>
      <c r="AM756" s="109"/>
      <c r="AN756" s="109"/>
      <c r="AO756" s="30"/>
      <c r="AP756" s="112" t="s">
        <v>1568</v>
      </c>
      <c r="AQ756"/>
      <c r="AR756"/>
      <c r="AS756"/>
      <c r="AT756"/>
      <c r="AU756"/>
      <c r="AV756"/>
    </row>
    <row r="757" spans="27:48" ht="23.45" customHeight="1" x14ac:dyDescent="0.2">
      <c r="AA757" s="97"/>
      <c r="AB757" s="97"/>
      <c r="AC757" s="97"/>
      <c r="AD757" s="97"/>
      <c r="AE757" s="97"/>
      <c r="AF757" s="93"/>
      <c r="AG757" s="93"/>
      <c r="AH757" s="93"/>
      <c r="AI757" s="30"/>
      <c r="AJ757" s="30"/>
      <c r="AK757" s="30"/>
      <c r="AL757" s="30"/>
      <c r="AM757" s="109"/>
      <c r="AN757" s="109"/>
      <c r="AO757" s="30"/>
      <c r="AP757" s="112" t="s">
        <v>1569</v>
      </c>
      <c r="AQ757"/>
      <c r="AR757"/>
      <c r="AS757"/>
      <c r="AT757"/>
      <c r="AU757"/>
      <c r="AV757"/>
    </row>
    <row r="758" spans="27:48" ht="23.45" customHeight="1" x14ac:dyDescent="0.2">
      <c r="AA758" s="97"/>
      <c r="AB758" s="97"/>
      <c r="AC758" s="97"/>
      <c r="AD758" s="97"/>
      <c r="AE758" s="97"/>
      <c r="AF758" s="93"/>
      <c r="AG758" s="93"/>
      <c r="AH758" s="93"/>
      <c r="AI758" s="30"/>
      <c r="AJ758" s="30"/>
      <c r="AK758" s="30"/>
      <c r="AL758" s="30"/>
      <c r="AM758" s="109"/>
      <c r="AN758" s="109"/>
      <c r="AO758" s="30"/>
      <c r="AP758" s="112" t="s">
        <v>1570</v>
      </c>
      <c r="AQ758"/>
      <c r="AR758"/>
      <c r="AS758"/>
      <c r="AT758"/>
      <c r="AU758"/>
      <c r="AV758"/>
    </row>
    <row r="759" spans="27:48" ht="23.45" customHeight="1" x14ac:dyDescent="0.2">
      <c r="AA759" s="97"/>
      <c r="AB759" s="97"/>
      <c r="AC759" s="97"/>
      <c r="AD759" s="97"/>
      <c r="AE759" s="97"/>
      <c r="AF759" s="93"/>
      <c r="AG759" s="93"/>
      <c r="AH759" s="93"/>
      <c r="AI759" s="30"/>
      <c r="AJ759" s="30"/>
      <c r="AK759" s="30"/>
      <c r="AL759" s="30"/>
      <c r="AM759" s="109"/>
      <c r="AN759" s="109"/>
      <c r="AO759" s="30"/>
      <c r="AP759" s="112" t="s">
        <v>1571</v>
      </c>
      <c r="AQ759"/>
      <c r="AR759"/>
      <c r="AS759"/>
      <c r="AT759"/>
      <c r="AU759"/>
      <c r="AV759"/>
    </row>
    <row r="760" spans="27:48" ht="23.45" customHeight="1" x14ac:dyDescent="0.2">
      <c r="AA760" s="97"/>
      <c r="AB760" s="97"/>
      <c r="AC760" s="97"/>
      <c r="AD760" s="97"/>
      <c r="AE760" s="97"/>
      <c r="AF760" s="93"/>
      <c r="AG760" s="93"/>
      <c r="AH760" s="93"/>
      <c r="AI760" s="30"/>
      <c r="AJ760" s="30"/>
      <c r="AK760" s="30"/>
      <c r="AL760" s="30"/>
      <c r="AM760" s="109"/>
      <c r="AN760" s="109"/>
      <c r="AO760" s="30"/>
      <c r="AP760" s="112" t="s">
        <v>1572</v>
      </c>
      <c r="AQ760"/>
      <c r="AR760"/>
      <c r="AS760"/>
      <c r="AT760"/>
      <c r="AU760"/>
      <c r="AV760"/>
    </row>
    <row r="761" spans="27:48" ht="23.45" customHeight="1" x14ac:dyDescent="0.2">
      <c r="AA761" s="97"/>
      <c r="AB761" s="97"/>
      <c r="AC761" s="97"/>
      <c r="AD761" s="97"/>
      <c r="AE761" s="97"/>
      <c r="AF761" s="93"/>
      <c r="AG761" s="93"/>
      <c r="AH761" s="93"/>
      <c r="AI761" s="30"/>
      <c r="AJ761" s="30"/>
      <c r="AK761" s="30"/>
      <c r="AL761" s="30"/>
      <c r="AM761" s="109"/>
      <c r="AN761" s="109"/>
      <c r="AO761" s="30"/>
      <c r="AP761" s="112" t="s">
        <v>1573</v>
      </c>
      <c r="AQ761"/>
      <c r="AR761"/>
      <c r="AS761"/>
      <c r="AT761"/>
      <c r="AU761"/>
      <c r="AV761"/>
    </row>
    <row r="762" spans="27:48" ht="23.45" customHeight="1" x14ac:dyDescent="0.2">
      <c r="AA762" s="97"/>
      <c r="AB762" s="97"/>
      <c r="AC762" s="97"/>
      <c r="AD762" s="97"/>
      <c r="AE762" s="97"/>
      <c r="AF762" s="93"/>
      <c r="AG762" s="93"/>
      <c r="AH762" s="93"/>
      <c r="AI762" s="30"/>
      <c r="AJ762" s="30"/>
      <c r="AK762" s="30"/>
      <c r="AL762" s="30"/>
      <c r="AM762" s="109"/>
      <c r="AN762" s="109"/>
      <c r="AO762" s="30"/>
      <c r="AP762" s="112" t="s">
        <v>1574</v>
      </c>
      <c r="AQ762"/>
      <c r="AR762"/>
      <c r="AS762"/>
      <c r="AT762"/>
      <c r="AU762"/>
      <c r="AV762"/>
    </row>
    <row r="763" spans="27:48" ht="23.45" customHeight="1" x14ac:dyDescent="0.2">
      <c r="AA763" s="97"/>
      <c r="AB763" s="97"/>
      <c r="AC763" s="97"/>
      <c r="AD763" s="97"/>
      <c r="AE763" s="97"/>
      <c r="AF763" s="93"/>
      <c r="AG763" s="93"/>
      <c r="AH763" s="93"/>
      <c r="AI763" s="30"/>
      <c r="AJ763" s="30"/>
      <c r="AK763" s="30"/>
      <c r="AL763" s="30"/>
      <c r="AM763" s="109"/>
      <c r="AN763" s="109"/>
      <c r="AO763" s="30"/>
      <c r="AP763" s="112" t="s">
        <v>1575</v>
      </c>
      <c r="AQ763"/>
      <c r="AR763"/>
      <c r="AS763"/>
      <c r="AT763"/>
      <c r="AU763"/>
      <c r="AV763"/>
    </row>
    <row r="764" spans="27:48" ht="23.45" customHeight="1" x14ac:dyDescent="0.2">
      <c r="AA764" s="97"/>
      <c r="AB764" s="97"/>
      <c r="AC764" s="97"/>
      <c r="AD764" s="97"/>
      <c r="AE764" s="97"/>
      <c r="AF764" s="93"/>
      <c r="AG764" s="93"/>
      <c r="AH764" s="93"/>
      <c r="AI764" s="30"/>
      <c r="AJ764" s="30"/>
      <c r="AK764" s="30"/>
      <c r="AL764" s="30"/>
      <c r="AM764" s="109"/>
      <c r="AN764" s="109"/>
      <c r="AO764" s="30"/>
      <c r="AP764" s="112" t="s">
        <v>1576</v>
      </c>
      <c r="AQ764"/>
      <c r="AR764"/>
      <c r="AS764"/>
      <c r="AT764"/>
      <c r="AU764"/>
      <c r="AV764"/>
    </row>
    <row r="765" spans="27:48" ht="23.45" customHeight="1" x14ac:dyDescent="0.2">
      <c r="AA765" s="97"/>
      <c r="AB765" s="97"/>
      <c r="AC765" s="97"/>
      <c r="AD765" s="97"/>
      <c r="AE765" s="97"/>
      <c r="AF765" s="93"/>
      <c r="AG765" s="93"/>
      <c r="AH765" s="93"/>
      <c r="AI765" s="30"/>
      <c r="AJ765" s="30"/>
      <c r="AK765" s="30"/>
      <c r="AL765" s="30"/>
      <c r="AM765" s="109"/>
      <c r="AN765" s="109"/>
      <c r="AO765" s="30"/>
      <c r="AP765" s="112" t="s">
        <v>1577</v>
      </c>
      <c r="AQ765"/>
      <c r="AR765"/>
      <c r="AS765"/>
      <c r="AT765"/>
      <c r="AU765"/>
      <c r="AV765"/>
    </row>
    <row r="766" spans="27:48" ht="23.45" customHeight="1" x14ac:dyDescent="0.2">
      <c r="AA766" s="97"/>
      <c r="AB766" s="97"/>
      <c r="AC766" s="97"/>
      <c r="AD766" s="97"/>
      <c r="AE766" s="97"/>
      <c r="AF766" s="93"/>
      <c r="AG766" s="93"/>
      <c r="AH766" s="93"/>
      <c r="AI766" s="30"/>
      <c r="AJ766" s="30"/>
      <c r="AK766" s="30"/>
      <c r="AL766" s="30"/>
      <c r="AM766" s="109"/>
      <c r="AN766" s="109"/>
      <c r="AO766" s="30"/>
      <c r="AP766" s="112" t="s">
        <v>1578</v>
      </c>
      <c r="AQ766"/>
      <c r="AR766"/>
      <c r="AS766"/>
      <c r="AT766"/>
      <c r="AU766"/>
      <c r="AV766"/>
    </row>
    <row r="767" spans="27:48" ht="23.45" customHeight="1" x14ac:dyDescent="0.2">
      <c r="AA767" s="97"/>
      <c r="AB767" s="97"/>
      <c r="AC767" s="97"/>
      <c r="AD767" s="97"/>
      <c r="AE767" s="97"/>
      <c r="AF767" s="93"/>
      <c r="AG767" s="93"/>
      <c r="AH767" s="93"/>
      <c r="AI767" s="30"/>
      <c r="AJ767" s="30"/>
      <c r="AK767" s="30"/>
      <c r="AL767" s="30"/>
      <c r="AM767" s="109"/>
      <c r="AN767" s="109"/>
      <c r="AO767" s="30"/>
      <c r="AP767" s="112" t="s">
        <v>1579</v>
      </c>
      <c r="AQ767"/>
      <c r="AR767"/>
      <c r="AS767"/>
      <c r="AT767"/>
      <c r="AU767"/>
      <c r="AV767"/>
    </row>
    <row r="768" spans="27:48" ht="23.45" customHeight="1" x14ac:dyDescent="0.2">
      <c r="AA768" s="97"/>
      <c r="AB768" s="97"/>
      <c r="AC768" s="97"/>
      <c r="AD768" s="97"/>
      <c r="AE768" s="97"/>
      <c r="AF768" s="93"/>
      <c r="AG768" s="93"/>
      <c r="AH768" s="93"/>
      <c r="AI768" s="30"/>
      <c r="AJ768" s="30"/>
      <c r="AK768" s="30"/>
      <c r="AL768" s="30"/>
      <c r="AM768" s="109"/>
      <c r="AN768" s="109"/>
      <c r="AO768" s="30"/>
      <c r="AP768" s="112" t="s">
        <v>1580</v>
      </c>
      <c r="AQ768"/>
      <c r="AR768"/>
      <c r="AS768"/>
      <c r="AT768"/>
      <c r="AU768"/>
      <c r="AV768"/>
    </row>
    <row r="769" spans="27:48" ht="23.45" customHeight="1" x14ac:dyDescent="0.2">
      <c r="AA769" s="97"/>
      <c r="AB769" s="97"/>
      <c r="AC769" s="97"/>
      <c r="AD769" s="97"/>
      <c r="AE769" s="97"/>
      <c r="AF769" s="93"/>
      <c r="AG769" s="93"/>
      <c r="AH769" s="93"/>
      <c r="AI769" s="30"/>
      <c r="AJ769" s="30"/>
      <c r="AK769" s="30"/>
      <c r="AL769" s="30"/>
      <c r="AM769" s="109"/>
      <c r="AN769" s="109"/>
      <c r="AO769" s="30"/>
      <c r="AP769" s="112" t="s">
        <v>1581</v>
      </c>
      <c r="AQ769"/>
      <c r="AR769"/>
      <c r="AS769"/>
      <c r="AT769"/>
      <c r="AU769"/>
      <c r="AV769"/>
    </row>
    <row r="770" spans="27:48" ht="23.45" customHeight="1" x14ac:dyDescent="0.2">
      <c r="AA770" s="97"/>
      <c r="AB770" s="97"/>
      <c r="AC770" s="97"/>
      <c r="AD770" s="97"/>
      <c r="AE770" s="97"/>
      <c r="AF770" s="93"/>
      <c r="AG770" s="93"/>
      <c r="AH770" s="93"/>
      <c r="AI770" s="30"/>
      <c r="AJ770" s="30"/>
      <c r="AK770" s="30"/>
      <c r="AL770" s="30"/>
      <c r="AM770" s="109"/>
      <c r="AN770" s="109"/>
      <c r="AO770" s="30"/>
      <c r="AP770" s="112" t="s">
        <v>1582</v>
      </c>
      <c r="AQ770"/>
      <c r="AR770"/>
      <c r="AS770"/>
      <c r="AT770"/>
      <c r="AU770"/>
      <c r="AV770"/>
    </row>
    <row r="771" spans="27:48" ht="23.45" customHeight="1" x14ac:dyDescent="0.2">
      <c r="AA771" s="97"/>
      <c r="AB771" s="97"/>
      <c r="AC771" s="97"/>
      <c r="AD771" s="97"/>
      <c r="AE771" s="97"/>
      <c r="AF771" s="93"/>
      <c r="AG771" s="93"/>
      <c r="AH771" s="93"/>
      <c r="AI771" s="30"/>
      <c r="AJ771" s="30"/>
      <c r="AK771" s="30"/>
      <c r="AL771" s="30"/>
      <c r="AM771" s="109"/>
      <c r="AN771" s="109"/>
      <c r="AO771" s="30"/>
      <c r="AP771" s="112" t="s">
        <v>1583</v>
      </c>
      <c r="AQ771"/>
      <c r="AR771"/>
      <c r="AS771"/>
      <c r="AT771"/>
      <c r="AU771"/>
      <c r="AV771"/>
    </row>
    <row r="772" spans="27:48" ht="23.45" customHeight="1" x14ac:dyDescent="0.2">
      <c r="AA772" s="97"/>
      <c r="AB772" s="97"/>
      <c r="AC772" s="97"/>
      <c r="AD772" s="97"/>
      <c r="AE772" s="97"/>
      <c r="AF772" s="93"/>
      <c r="AG772" s="93"/>
      <c r="AH772" s="93"/>
      <c r="AI772" s="30"/>
      <c r="AJ772" s="30"/>
      <c r="AK772" s="30"/>
      <c r="AL772" s="30"/>
      <c r="AM772" s="109"/>
      <c r="AN772" s="109"/>
      <c r="AO772" s="30"/>
      <c r="AP772" s="112" t="s">
        <v>1584</v>
      </c>
      <c r="AQ772"/>
      <c r="AR772"/>
      <c r="AS772"/>
      <c r="AT772"/>
      <c r="AU772"/>
      <c r="AV772"/>
    </row>
    <row r="773" spans="27:48" ht="23.45" customHeight="1" x14ac:dyDescent="0.2">
      <c r="AA773" s="97"/>
      <c r="AB773" s="97"/>
      <c r="AC773" s="97"/>
      <c r="AD773" s="97"/>
      <c r="AE773" s="97"/>
      <c r="AF773" s="93"/>
      <c r="AG773" s="93"/>
      <c r="AH773" s="93"/>
      <c r="AI773" s="30"/>
      <c r="AJ773" s="30"/>
      <c r="AK773" s="30"/>
      <c r="AL773" s="30"/>
      <c r="AM773" s="109"/>
      <c r="AN773" s="109"/>
      <c r="AO773" s="30"/>
      <c r="AP773" s="112" t="s">
        <v>1585</v>
      </c>
      <c r="AQ773"/>
      <c r="AR773"/>
      <c r="AS773"/>
      <c r="AT773"/>
      <c r="AU773"/>
      <c r="AV773"/>
    </row>
    <row r="774" spans="27:48" ht="23.45" customHeight="1" x14ac:dyDescent="0.2">
      <c r="AA774" s="97"/>
      <c r="AB774" s="97"/>
      <c r="AC774" s="97"/>
      <c r="AD774" s="97"/>
      <c r="AE774" s="97"/>
      <c r="AF774" s="93"/>
      <c r="AG774" s="93"/>
      <c r="AH774" s="93"/>
      <c r="AI774" s="30"/>
      <c r="AJ774" s="30"/>
      <c r="AK774" s="30"/>
      <c r="AL774" s="30"/>
      <c r="AM774" s="109"/>
      <c r="AN774" s="109"/>
      <c r="AO774" s="30"/>
      <c r="AP774" s="112" t="s">
        <v>1586</v>
      </c>
      <c r="AQ774"/>
      <c r="AR774"/>
      <c r="AS774"/>
      <c r="AT774"/>
      <c r="AU774"/>
      <c r="AV774"/>
    </row>
    <row r="775" spans="27:48" ht="23.45" customHeight="1" x14ac:dyDescent="0.2">
      <c r="AA775" s="97"/>
      <c r="AB775" s="97"/>
      <c r="AC775" s="97"/>
      <c r="AD775" s="97"/>
      <c r="AE775" s="97"/>
      <c r="AF775" s="93"/>
      <c r="AG775" s="93"/>
      <c r="AH775" s="93"/>
      <c r="AI775" s="30"/>
      <c r="AJ775" s="30"/>
      <c r="AK775" s="30"/>
      <c r="AL775" s="30"/>
      <c r="AM775" s="109"/>
      <c r="AN775" s="109"/>
      <c r="AO775" s="30"/>
      <c r="AP775" s="112" t="s">
        <v>1587</v>
      </c>
      <c r="AQ775"/>
      <c r="AR775"/>
      <c r="AS775"/>
      <c r="AT775"/>
      <c r="AU775"/>
      <c r="AV775"/>
    </row>
    <row r="776" spans="27:48" ht="23.45" customHeight="1" x14ac:dyDescent="0.2">
      <c r="AA776" s="97"/>
      <c r="AB776" s="97"/>
      <c r="AC776" s="97"/>
      <c r="AD776" s="97"/>
      <c r="AE776" s="97"/>
      <c r="AF776" s="93"/>
      <c r="AG776" s="93"/>
      <c r="AH776" s="93"/>
      <c r="AI776" s="30"/>
      <c r="AJ776" s="30"/>
      <c r="AK776" s="30"/>
      <c r="AL776" s="30"/>
      <c r="AM776" s="109"/>
      <c r="AN776" s="109"/>
      <c r="AO776" s="30"/>
      <c r="AP776" s="112" t="s">
        <v>1588</v>
      </c>
      <c r="AQ776"/>
      <c r="AR776"/>
      <c r="AS776"/>
      <c r="AT776"/>
      <c r="AU776"/>
      <c r="AV776"/>
    </row>
    <row r="777" spans="27:48" ht="23.45" customHeight="1" x14ac:dyDescent="0.2">
      <c r="AA777" s="97"/>
      <c r="AB777" s="97"/>
      <c r="AC777" s="97"/>
      <c r="AD777" s="97"/>
      <c r="AE777" s="97"/>
      <c r="AF777" s="93"/>
      <c r="AG777" s="93"/>
      <c r="AH777" s="93"/>
      <c r="AI777" s="30"/>
      <c r="AJ777" s="30"/>
      <c r="AK777" s="30"/>
      <c r="AL777" s="30"/>
      <c r="AM777" s="109"/>
      <c r="AN777" s="109"/>
      <c r="AO777" s="30"/>
      <c r="AP777" s="112" t="s">
        <v>1589</v>
      </c>
      <c r="AQ777"/>
      <c r="AR777"/>
      <c r="AS777"/>
      <c r="AT777"/>
      <c r="AU777"/>
      <c r="AV777"/>
    </row>
    <row r="778" spans="27:48" ht="23.45" customHeight="1" x14ac:dyDescent="0.2">
      <c r="AA778" s="97"/>
      <c r="AB778" s="97"/>
      <c r="AC778" s="97"/>
      <c r="AD778" s="97"/>
      <c r="AE778" s="97"/>
      <c r="AF778" s="93"/>
      <c r="AG778" s="93"/>
      <c r="AH778" s="93"/>
      <c r="AI778" s="30"/>
      <c r="AJ778" s="30"/>
      <c r="AK778" s="30"/>
      <c r="AL778" s="30"/>
      <c r="AM778" s="109"/>
      <c r="AN778" s="109"/>
      <c r="AO778" s="30"/>
      <c r="AP778" s="112" t="s">
        <v>1590</v>
      </c>
      <c r="AQ778"/>
      <c r="AR778"/>
      <c r="AS778"/>
      <c r="AT778"/>
      <c r="AU778"/>
      <c r="AV778"/>
    </row>
    <row r="779" spans="27:48" ht="23.45" customHeight="1" x14ac:dyDescent="0.2">
      <c r="AA779" s="97"/>
      <c r="AB779" s="97"/>
      <c r="AC779" s="97"/>
      <c r="AD779" s="97"/>
      <c r="AE779" s="97"/>
      <c r="AF779" s="93"/>
      <c r="AG779" s="93"/>
      <c r="AH779" s="93"/>
      <c r="AI779" s="30"/>
      <c r="AJ779" s="30"/>
      <c r="AK779" s="30"/>
      <c r="AL779" s="30"/>
      <c r="AM779" s="109"/>
      <c r="AN779" s="109"/>
      <c r="AO779" s="30"/>
      <c r="AP779" s="112" t="s">
        <v>1591</v>
      </c>
      <c r="AQ779"/>
      <c r="AR779"/>
      <c r="AS779"/>
      <c r="AT779"/>
      <c r="AU779"/>
      <c r="AV779"/>
    </row>
    <row r="780" spans="27:48" ht="23.45" customHeight="1" x14ac:dyDescent="0.2">
      <c r="AA780" s="97"/>
      <c r="AB780" s="97"/>
      <c r="AC780" s="97"/>
      <c r="AD780" s="97"/>
      <c r="AE780" s="97"/>
      <c r="AF780" s="93"/>
      <c r="AG780" s="93"/>
      <c r="AH780" s="93"/>
      <c r="AI780" s="30"/>
      <c r="AJ780" s="30"/>
      <c r="AK780" s="30"/>
      <c r="AL780" s="30"/>
      <c r="AM780" s="109"/>
      <c r="AN780" s="109"/>
      <c r="AO780" s="30"/>
      <c r="AP780" s="112" t="s">
        <v>1592</v>
      </c>
      <c r="AQ780"/>
      <c r="AR780"/>
      <c r="AS780"/>
      <c r="AT780"/>
      <c r="AU780"/>
      <c r="AV780"/>
    </row>
    <row r="781" spans="27:48" ht="23.45" customHeight="1" x14ac:dyDescent="0.2">
      <c r="AA781" s="97"/>
      <c r="AB781" s="97"/>
      <c r="AC781" s="97"/>
      <c r="AD781" s="97"/>
      <c r="AE781" s="97"/>
      <c r="AF781" s="93"/>
      <c r="AG781" s="93"/>
      <c r="AH781" s="93"/>
      <c r="AI781" s="30"/>
      <c r="AJ781" s="30"/>
      <c r="AK781" s="30"/>
      <c r="AL781" s="30"/>
      <c r="AM781" s="109"/>
      <c r="AN781" s="109"/>
      <c r="AO781" s="30"/>
      <c r="AP781" s="112" t="s">
        <v>1593</v>
      </c>
      <c r="AQ781"/>
      <c r="AR781"/>
      <c r="AS781"/>
      <c r="AT781"/>
      <c r="AU781"/>
      <c r="AV781"/>
    </row>
    <row r="782" spans="27:48" ht="23.45" customHeight="1" x14ac:dyDescent="0.2">
      <c r="AA782" s="97"/>
      <c r="AB782" s="97"/>
      <c r="AC782" s="97"/>
      <c r="AD782" s="97"/>
      <c r="AE782" s="97"/>
      <c r="AF782" s="93"/>
      <c r="AG782" s="93"/>
      <c r="AH782" s="93"/>
      <c r="AI782" s="30"/>
      <c r="AJ782" s="30"/>
      <c r="AK782" s="30"/>
      <c r="AL782" s="30"/>
      <c r="AM782" s="109"/>
      <c r="AN782" s="109"/>
      <c r="AO782" s="30"/>
      <c r="AP782" s="112" t="s">
        <v>1594</v>
      </c>
      <c r="AQ782"/>
      <c r="AR782"/>
      <c r="AS782"/>
      <c r="AT782"/>
      <c r="AU782"/>
      <c r="AV782"/>
    </row>
    <row r="783" spans="27:48" ht="23.45" customHeight="1" x14ac:dyDescent="0.2">
      <c r="AA783" s="97"/>
      <c r="AB783" s="97"/>
      <c r="AC783" s="97"/>
      <c r="AD783" s="97"/>
      <c r="AE783" s="97"/>
      <c r="AF783" s="93"/>
      <c r="AG783" s="93"/>
      <c r="AH783" s="93"/>
      <c r="AI783" s="30"/>
      <c r="AJ783" s="30"/>
      <c r="AK783" s="30"/>
      <c r="AL783" s="30"/>
      <c r="AM783" s="109"/>
      <c r="AN783" s="109"/>
      <c r="AO783" s="30"/>
      <c r="AP783" s="112" t="s">
        <v>1595</v>
      </c>
      <c r="AQ783"/>
      <c r="AR783"/>
      <c r="AS783"/>
      <c r="AT783"/>
      <c r="AU783"/>
      <c r="AV783"/>
    </row>
    <row r="784" spans="27:48" ht="23.45" customHeight="1" x14ac:dyDescent="0.2">
      <c r="AA784" s="97"/>
      <c r="AB784" s="97"/>
      <c r="AC784" s="97"/>
      <c r="AD784" s="97"/>
      <c r="AE784" s="97"/>
      <c r="AF784" s="93"/>
      <c r="AG784" s="93"/>
      <c r="AH784" s="93"/>
      <c r="AI784" s="30"/>
      <c r="AJ784" s="30"/>
      <c r="AK784" s="30"/>
      <c r="AL784" s="30"/>
      <c r="AM784" s="109"/>
      <c r="AN784" s="109"/>
      <c r="AO784" s="30"/>
      <c r="AP784" s="112" t="s">
        <v>1596</v>
      </c>
      <c r="AQ784"/>
      <c r="AR784"/>
      <c r="AS784"/>
      <c r="AT784"/>
      <c r="AU784"/>
      <c r="AV784"/>
    </row>
    <row r="785" spans="27:48" ht="23.45" customHeight="1" x14ac:dyDescent="0.2">
      <c r="AA785" s="97"/>
      <c r="AB785" s="97"/>
      <c r="AC785" s="97"/>
      <c r="AD785" s="97"/>
      <c r="AE785" s="97"/>
      <c r="AF785" s="93"/>
      <c r="AG785" s="93"/>
      <c r="AH785" s="93"/>
      <c r="AI785" s="30"/>
      <c r="AJ785" s="30"/>
      <c r="AK785" s="30"/>
      <c r="AL785" s="30"/>
      <c r="AM785" s="109"/>
      <c r="AN785" s="109"/>
      <c r="AO785" s="30"/>
      <c r="AP785" s="112" t="s">
        <v>1597</v>
      </c>
      <c r="AQ785"/>
      <c r="AR785"/>
      <c r="AS785"/>
      <c r="AT785"/>
      <c r="AU785"/>
      <c r="AV785"/>
    </row>
    <row r="786" spans="27:48" ht="23.45" customHeight="1" x14ac:dyDescent="0.2">
      <c r="AA786" s="97"/>
      <c r="AB786" s="97"/>
      <c r="AC786" s="97"/>
      <c r="AD786" s="97"/>
      <c r="AE786" s="97"/>
      <c r="AF786" s="93"/>
      <c r="AG786" s="93"/>
      <c r="AH786" s="93"/>
      <c r="AI786" s="30"/>
      <c r="AJ786" s="30"/>
      <c r="AK786" s="30"/>
      <c r="AL786" s="30"/>
      <c r="AM786" s="109"/>
      <c r="AN786" s="109"/>
      <c r="AO786" s="30"/>
      <c r="AP786" s="112" t="s">
        <v>1598</v>
      </c>
      <c r="AQ786"/>
      <c r="AR786"/>
      <c r="AS786"/>
      <c r="AT786"/>
      <c r="AU786"/>
      <c r="AV786"/>
    </row>
    <row r="787" spans="27:48" ht="23.45" customHeight="1" x14ac:dyDescent="0.2">
      <c r="AA787" s="97"/>
      <c r="AB787" s="97"/>
      <c r="AC787" s="97"/>
      <c r="AD787" s="97"/>
      <c r="AE787" s="97"/>
      <c r="AF787" s="93"/>
      <c r="AG787" s="93"/>
      <c r="AH787" s="93"/>
      <c r="AI787" s="30"/>
      <c r="AJ787" s="30"/>
      <c r="AK787" s="30"/>
      <c r="AL787" s="30"/>
      <c r="AM787" s="109"/>
      <c r="AN787" s="109"/>
      <c r="AO787" s="30"/>
      <c r="AP787" s="112" t="s">
        <v>1599</v>
      </c>
      <c r="AQ787"/>
      <c r="AR787"/>
      <c r="AS787"/>
      <c r="AT787"/>
      <c r="AU787"/>
      <c r="AV787"/>
    </row>
    <row r="788" spans="27:48" ht="23.45" customHeight="1" x14ac:dyDescent="0.2">
      <c r="AA788" s="97"/>
      <c r="AB788" s="97"/>
      <c r="AC788" s="97"/>
      <c r="AD788" s="97"/>
      <c r="AE788" s="97"/>
      <c r="AF788" s="93"/>
      <c r="AG788" s="93"/>
      <c r="AH788" s="93"/>
      <c r="AI788" s="30"/>
      <c r="AJ788" s="30"/>
      <c r="AK788" s="30"/>
      <c r="AL788" s="30"/>
      <c r="AM788" s="109"/>
      <c r="AN788" s="109"/>
      <c r="AO788" s="30"/>
      <c r="AP788" s="112" t="s">
        <v>1600</v>
      </c>
      <c r="AQ788"/>
      <c r="AR788"/>
      <c r="AS788"/>
      <c r="AT788"/>
      <c r="AU788"/>
      <c r="AV788"/>
    </row>
    <row r="789" spans="27:48" ht="23.45" customHeight="1" x14ac:dyDescent="0.2">
      <c r="AA789" s="97"/>
      <c r="AB789" s="97"/>
      <c r="AC789" s="97"/>
      <c r="AD789" s="97"/>
      <c r="AE789" s="97"/>
      <c r="AF789" s="93"/>
      <c r="AG789" s="93"/>
      <c r="AH789" s="93"/>
      <c r="AI789" s="30"/>
      <c r="AJ789" s="30"/>
      <c r="AK789" s="30"/>
      <c r="AL789" s="30"/>
      <c r="AM789" s="109"/>
      <c r="AN789" s="109"/>
      <c r="AO789" s="30"/>
      <c r="AP789" s="112" t="s">
        <v>1601</v>
      </c>
      <c r="AQ789"/>
      <c r="AR789"/>
      <c r="AS789"/>
      <c r="AT789"/>
      <c r="AU789"/>
      <c r="AV789"/>
    </row>
    <row r="790" spans="27:48" ht="23.45" customHeight="1" x14ac:dyDescent="0.2">
      <c r="AA790" s="97"/>
      <c r="AB790" s="97"/>
      <c r="AC790" s="97"/>
      <c r="AD790" s="97"/>
      <c r="AE790" s="97"/>
      <c r="AF790" s="93"/>
      <c r="AG790" s="93"/>
      <c r="AH790" s="93"/>
      <c r="AI790" s="30"/>
      <c r="AJ790" s="30"/>
      <c r="AK790" s="30"/>
      <c r="AL790" s="30"/>
      <c r="AM790" s="109"/>
      <c r="AN790" s="109"/>
      <c r="AO790" s="30"/>
      <c r="AP790" s="112" t="s">
        <v>1602</v>
      </c>
      <c r="AQ790"/>
      <c r="AR790"/>
      <c r="AS790"/>
      <c r="AT790"/>
      <c r="AU790"/>
      <c r="AV790"/>
    </row>
    <row r="791" spans="27:48" ht="23.45" customHeight="1" x14ac:dyDescent="0.2">
      <c r="AA791" s="97"/>
      <c r="AB791" s="97"/>
      <c r="AC791" s="97"/>
      <c r="AD791" s="97"/>
      <c r="AE791" s="97"/>
      <c r="AF791" s="93"/>
      <c r="AG791" s="93"/>
      <c r="AH791" s="93"/>
      <c r="AI791" s="30"/>
      <c r="AJ791" s="30"/>
      <c r="AK791" s="30"/>
      <c r="AL791" s="30"/>
      <c r="AM791" s="109"/>
      <c r="AN791" s="109"/>
      <c r="AO791" s="30"/>
      <c r="AP791" s="112" t="s">
        <v>1603</v>
      </c>
      <c r="AQ791"/>
      <c r="AR791"/>
      <c r="AS791"/>
      <c r="AT791"/>
      <c r="AU791"/>
      <c r="AV791"/>
    </row>
    <row r="792" spans="27:48" ht="23.45" customHeight="1" x14ac:dyDescent="0.2">
      <c r="AA792" s="97"/>
      <c r="AB792" s="97"/>
      <c r="AC792" s="97"/>
      <c r="AD792" s="97"/>
      <c r="AE792" s="97"/>
      <c r="AF792" s="93"/>
      <c r="AG792" s="93"/>
      <c r="AH792" s="93"/>
      <c r="AI792" s="30"/>
      <c r="AJ792" s="30"/>
      <c r="AK792" s="30"/>
      <c r="AL792" s="30"/>
      <c r="AM792" s="109"/>
      <c r="AN792" s="109"/>
      <c r="AO792" s="30"/>
      <c r="AP792" s="112" t="s">
        <v>1604</v>
      </c>
      <c r="AQ792"/>
      <c r="AR792"/>
      <c r="AS792"/>
      <c r="AT792"/>
      <c r="AU792"/>
      <c r="AV792"/>
    </row>
    <row r="793" spans="27:48" ht="23.45" customHeight="1" x14ac:dyDescent="0.2">
      <c r="AA793" s="97"/>
      <c r="AB793" s="97"/>
      <c r="AC793" s="97"/>
      <c r="AD793" s="97"/>
      <c r="AE793" s="97"/>
      <c r="AF793" s="93"/>
      <c r="AG793" s="93"/>
      <c r="AH793" s="93"/>
      <c r="AI793" s="30"/>
      <c r="AJ793" s="30"/>
      <c r="AK793" s="30"/>
      <c r="AL793" s="30"/>
      <c r="AM793" s="109"/>
      <c r="AN793" s="109"/>
      <c r="AO793" s="30"/>
      <c r="AP793" s="112" t="s">
        <v>1605</v>
      </c>
      <c r="AQ793"/>
      <c r="AR793"/>
      <c r="AS793"/>
      <c r="AT793"/>
      <c r="AU793"/>
      <c r="AV793"/>
    </row>
    <row r="794" spans="27:48" ht="23.45" customHeight="1" x14ac:dyDescent="0.2">
      <c r="AA794" s="97"/>
      <c r="AB794" s="97"/>
      <c r="AC794" s="97"/>
      <c r="AD794" s="97"/>
      <c r="AE794" s="97"/>
      <c r="AF794" s="93"/>
      <c r="AG794" s="93"/>
      <c r="AH794" s="93"/>
      <c r="AI794" s="30"/>
      <c r="AJ794" s="30"/>
      <c r="AK794" s="30"/>
      <c r="AL794" s="30"/>
      <c r="AM794" s="109"/>
      <c r="AN794" s="109"/>
      <c r="AO794" s="30"/>
      <c r="AP794" s="112" t="s">
        <v>1606</v>
      </c>
      <c r="AQ794"/>
      <c r="AR794"/>
      <c r="AS794"/>
      <c r="AT794"/>
      <c r="AU794"/>
      <c r="AV794"/>
    </row>
    <row r="795" spans="27:48" ht="23.45" customHeight="1" x14ac:dyDescent="0.2">
      <c r="AA795" s="97"/>
      <c r="AB795" s="97"/>
      <c r="AC795" s="97"/>
      <c r="AD795" s="97"/>
      <c r="AE795" s="97"/>
      <c r="AF795" s="93"/>
      <c r="AG795" s="93"/>
      <c r="AH795" s="93"/>
      <c r="AI795" s="30"/>
      <c r="AJ795" s="30"/>
      <c r="AK795" s="30"/>
      <c r="AL795" s="30"/>
      <c r="AM795" s="109"/>
      <c r="AN795" s="109"/>
      <c r="AO795" s="30"/>
      <c r="AP795" s="112" t="s">
        <v>1607</v>
      </c>
      <c r="AQ795"/>
      <c r="AR795"/>
      <c r="AS795"/>
      <c r="AT795"/>
      <c r="AU795"/>
      <c r="AV795"/>
    </row>
    <row r="796" spans="27:48" ht="23.45" customHeight="1" x14ac:dyDescent="0.2">
      <c r="AA796" s="97"/>
      <c r="AB796" s="97"/>
      <c r="AC796" s="97"/>
      <c r="AD796" s="97"/>
      <c r="AE796" s="97"/>
      <c r="AF796" s="93"/>
      <c r="AG796" s="93"/>
      <c r="AH796" s="93"/>
      <c r="AI796" s="30"/>
      <c r="AJ796" s="30"/>
      <c r="AK796" s="30"/>
      <c r="AL796" s="30"/>
      <c r="AM796" s="109"/>
      <c r="AN796" s="109"/>
      <c r="AO796" s="30"/>
      <c r="AP796" s="112" t="s">
        <v>1608</v>
      </c>
      <c r="AQ796"/>
      <c r="AR796"/>
      <c r="AS796"/>
      <c r="AT796"/>
      <c r="AU796"/>
      <c r="AV796"/>
    </row>
    <row r="797" spans="27:48" ht="23.45" customHeight="1" x14ac:dyDescent="0.2">
      <c r="AA797" s="97"/>
      <c r="AB797" s="97"/>
      <c r="AC797" s="97"/>
      <c r="AD797" s="97"/>
      <c r="AE797" s="97"/>
      <c r="AF797" s="93"/>
      <c r="AG797" s="93"/>
      <c r="AH797" s="93"/>
      <c r="AI797" s="30"/>
      <c r="AJ797" s="30"/>
      <c r="AK797" s="30"/>
      <c r="AL797" s="30"/>
      <c r="AM797" s="109"/>
      <c r="AN797" s="109"/>
      <c r="AO797" s="30"/>
      <c r="AP797" s="112" t="s">
        <v>1609</v>
      </c>
      <c r="AQ797"/>
      <c r="AR797"/>
      <c r="AS797"/>
      <c r="AT797"/>
      <c r="AU797"/>
      <c r="AV797"/>
    </row>
    <row r="798" spans="27:48" ht="23.45" customHeight="1" x14ac:dyDescent="0.2">
      <c r="AA798" s="97"/>
      <c r="AB798" s="97"/>
      <c r="AC798" s="97"/>
      <c r="AD798" s="97"/>
      <c r="AE798" s="97"/>
      <c r="AF798" s="93"/>
      <c r="AG798" s="93"/>
      <c r="AH798" s="93"/>
      <c r="AI798" s="30"/>
      <c r="AJ798" s="30"/>
      <c r="AK798" s="30"/>
      <c r="AL798" s="30"/>
      <c r="AM798" s="109"/>
      <c r="AN798" s="109"/>
      <c r="AO798" s="30"/>
      <c r="AP798" s="112" t="s">
        <v>1610</v>
      </c>
      <c r="AQ798"/>
      <c r="AR798"/>
      <c r="AS798"/>
      <c r="AT798"/>
      <c r="AU798"/>
      <c r="AV798"/>
    </row>
    <row r="799" spans="27:48" ht="23.45" customHeight="1" x14ac:dyDescent="0.2">
      <c r="AA799" s="97"/>
      <c r="AB799" s="97"/>
      <c r="AC799" s="97"/>
      <c r="AD799" s="97"/>
      <c r="AE799" s="97"/>
      <c r="AF799" s="93"/>
      <c r="AG799" s="93"/>
      <c r="AH799" s="93"/>
      <c r="AI799" s="30"/>
      <c r="AJ799" s="30"/>
      <c r="AK799" s="30"/>
      <c r="AL799" s="30"/>
      <c r="AM799" s="109"/>
      <c r="AN799" s="109"/>
      <c r="AO799" s="30"/>
      <c r="AP799" s="112" t="s">
        <v>1611</v>
      </c>
      <c r="AQ799"/>
      <c r="AR799"/>
      <c r="AS799"/>
      <c r="AT799"/>
      <c r="AU799"/>
      <c r="AV799"/>
    </row>
    <row r="800" spans="27:48" ht="23.45" customHeight="1" x14ac:dyDescent="0.2">
      <c r="AA800" s="97"/>
      <c r="AB800" s="97"/>
      <c r="AC800" s="97"/>
      <c r="AD800" s="97"/>
      <c r="AE800" s="97"/>
      <c r="AF800" s="93"/>
      <c r="AG800" s="93"/>
      <c r="AH800" s="93"/>
      <c r="AI800" s="30"/>
      <c r="AJ800" s="30"/>
      <c r="AK800" s="30"/>
      <c r="AL800" s="30"/>
      <c r="AM800" s="109"/>
      <c r="AN800" s="109"/>
      <c r="AO800" s="30"/>
      <c r="AP800" s="112" t="s">
        <v>1612</v>
      </c>
      <c r="AQ800"/>
      <c r="AR800"/>
      <c r="AS800"/>
      <c r="AT800"/>
      <c r="AU800"/>
      <c r="AV800"/>
    </row>
    <row r="801" spans="27:48" ht="23.45" customHeight="1" x14ac:dyDescent="0.2">
      <c r="AA801" s="97"/>
      <c r="AB801" s="97"/>
      <c r="AC801" s="97"/>
      <c r="AD801" s="97"/>
      <c r="AE801" s="97"/>
      <c r="AF801" s="93"/>
      <c r="AG801" s="93"/>
      <c r="AH801" s="93"/>
      <c r="AI801" s="30"/>
      <c r="AJ801" s="30"/>
      <c r="AK801" s="30"/>
      <c r="AL801" s="30"/>
      <c r="AM801" s="109"/>
      <c r="AN801" s="109"/>
      <c r="AO801" s="30"/>
      <c r="AP801" s="112" t="s">
        <v>1613</v>
      </c>
      <c r="AQ801"/>
      <c r="AR801"/>
      <c r="AS801"/>
      <c r="AT801"/>
      <c r="AU801"/>
      <c r="AV801"/>
    </row>
    <row r="802" spans="27:48" ht="23.45" customHeight="1" x14ac:dyDescent="0.2">
      <c r="AA802" s="97"/>
      <c r="AB802" s="97"/>
      <c r="AC802" s="97"/>
      <c r="AD802" s="97"/>
      <c r="AE802" s="97"/>
      <c r="AF802" s="93"/>
      <c r="AG802" s="93"/>
      <c r="AH802" s="93"/>
      <c r="AI802" s="30"/>
      <c r="AJ802" s="30"/>
      <c r="AK802" s="30"/>
      <c r="AL802" s="30"/>
      <c r="AM802" s="109"/>
      <c r="AN802" s="109"/>
      <c r="AO802" s="30"/>
      <c r="AP802" s="112" t="s">
        <v>1614</v>
      </c>
      <c r="AQ802"/>
      <c r="AR802"/>
      <c r="AS802"/>
      <c r="AT802"/>
      <c r="AU802"/>
      <c r="AV802"/>
    </row>
    <row r="803" spans="27:48" ht="23.45" customHeight="1" x14ac:dyDescent="0.2">
      <c r="AA803" s="97"/>
      <c r="AB803" s="97"/>
      <c r="AC803" s="97"/>
      <c r="AD803" s="97"/>
      <c r="AE803" s="97"/>
      <c r="AF803" s="93"/>
      <c r="AG803" s="93"/>
      <c r="AH803" s="93"/>
      <c r="AI803" s="30"/>
      <c r="AJ803" s="30"/>
      <c r="AK803" s="30"/>
      <c r="AL803" s="30"/>
      <c r="AM803" s="109"/>
      <c r="AN803" s="109"/>
      <c r="AO803" s="30"/>
      <c r="AP803" s="112" t="s">
        <v>1615</v>
      </c>
      <c r="AQ803"/>
      <c r="AR803"/>
      <c r="AS803"/>
      <c r="AT803"/>
      <c r="AU803"/>
      <c r="AV803"/>
    </row>
    <row r="804" spans="27:48" ht="23.45" customHeight="1" x14ac:dyDescent="0.2">
      <c r="AA804" s="97"/>
      <c r="AB804" s="97"/>
      <c r="AC804" s="97"/>
      <c r="AD804" s="97"/>
      <c r="AE804" s="97"/>
      <c r="AF804" s="93"/>
      <c r="AG804" s="93"/>
      <c r="AH804" s="93"/>
      <c r="AI804" s="30"/>
      <c r="AJ804" s="30"/>
      <c r="AK804" s="30"/>
      <c r="AL804" s="30"/>
      <c r="AM804" s="109"/>
      <c r="AN804" s="109"/>
      <c r="AO804" s="30"/>
      <c r="AP804" s="112" t="s">
        <v>1616</v>
      </c>
      <c r="AQ804"/>
      <c r="AR804"/>
      <c r="AS804"/>
      <c r="AT804"/>
      <c r="AU804"/>
      <c r="AV804"/>
    </row>
    <row r="805" spans="27:48" ht="23.45" customHeight="1" x14ac:dyDescent="0.2">
      <c r="AA805" s="97"/>
      <c r="AB805" s="97"/>
      <c r="AC805" s="97"/>
      <c r="AD805" s="97"/>
      <c r="AE805" s="97"/>
      <c r="AF805" s="93"/>
      <c r="AG805" s="93"/>
      <c r="AH805" s="93"/>
      <c r="AI805" s="30"/>
      <c r="AJ805" s="30"/>
      <c r="AK805" s="30"/>
      <c r="AL805" s="30"/>
      <c r="AM805" s="109"/>
      <c r="AN805" s="109"/>
      <c r="AO805" s="30"/>
      <c r="AP805" s="112" t="s">
        <v>1617</v>
      </c>
      <c r="AQ805"/>
      <c r="AR805"/>
      <c r="AS805"/>
      <c r="AT805"/>
      <c r="AU805"/>
      <c r="AV805"/>
    </row>
    <row r="806" spans="27:48" ht="23.45" customHeight="1" x14ac:dyDescent="0.2">
      <c r="AA806" s="97"/>
      <c r="AB806" s="97"/>
      <c r="AC806" s="97"/>
      <c r="AD806" s="97"/>
      <c r="AE806" s="97"/>
      <c r="AF806" s="93"/>
      <c r="AG806" s="93"/>
      <c r="AH806" s="93"/>
      <c r="AI806" s="30"/>
      <c r="AJ806" s="30"/>
      <c r="AK806" s="30"/>
      <c r="AL806" s="30"/>
      <c r="AM806" s="109"/>
      <c r="AN806" s="109"/>
      <c r="AO806" s="30"/>
      <c r="AP806" s="112" t="s">
        <v>1618</v>
      </c>
      <c r="AQ806"/>
      <c r="AR806"/>
      <c r="AS806"/>
      <c r="AT806"/>
      <c r="AU806"/>
      <c r="AV806"/>
    </row>
    <row r="807" spans="27:48" ht="23.45" customHeight="1" x14ac:dyDescent="0.2">
      <c r="AA807" s="97"/>
      <c r="AB807" s="97"/>
      <c r="AC807" s="97"/>
      <c r="AD807" s="97"/>
      <c r="AE807" s="97"/>
      <c r="AF807" s="93"/>
      <c r="AG807" s="93"/>
      <c r="AH807" s="93"/>
      <c r="AI807" s="30"/>
      <c r="AJ807" s="30"/>
      <c r="AK807" s="30"/>
      <c r="AL807" s="30"/>
      <c r="AM807" s="109"/>
      <c r="AN807" s="109"/>
      <c r="AO807" s="30"/>
      <c r="AP807" s="112" t="s">
        <v>1619</v>
      </c>
      <c r="AQ807"/>
      <c r="AR807"/>
      <c r="AS807"/>
      <c r="AT807"/>
      <c r="AU807"/>
      <c r="AV807"/>
    </row>
    <row r="808" spans="27:48" ht="23.45" customHeight="1" x14ac:dyDescent="0.2">
      <c r="AA808" s="97"/>
      <c r="AB808" s="97"/>
      <c r="AC808" s="97"/>
      <c r="AD808" s="97"/>
      <c r="AE808" s="97"/>
      <c r="AF808" s="93"/>
      <c r="AG808" s="93"/>
      <c r="AH808" s="93"/>
      <c r="AI808" s="30"/>
      <c r="AJ808" s="30"/>
      <c r="AK808" s="30"/>
      <c r="AL808" s="30"/>
      <c r="AM808" s="109"/>
      <c r="AN808" s="109"/>
      <c r="AO808" s="30"/>
      <c r="AP808" s="112" t="s">
        <v>1620</v>
      </c>
      <c r="AQ808"/>
      <c r="AR808"/>
      <c r="AS808"/>
      <c r="AT808"/>
      <c r="AU808"/>
      <c r="AV808"/>
    </row>
    <row r="809" spans="27:48" ht="23.45" customHeight="1" x14ac:dyDescent="0.2">
      <c r="AA809" s="97"/>
      <c r="AB809" s="97"/>
      <c r="AC809" s="97"/>
      <c r="AD809" s="97"/>
      <c r="AE809" s="97"/>
      <c r="AF809" s="93"/>
      <c r="AG809" s="93"/>
      <c r="AH809" s="93"/>
      <c r="AI809" s="30"/>
      <c r="AJ809" s="30"/>
      <c r="AK809" s="30"/>
      <c r="AL809" s="30"/>
      <c r="AM809" s="109"/>
      <c r="AN809" s="109"/>
      <c r="AO809" s="30"/>
      <c r="AP809" s="112" t="s">
        <v>1621</v>
      </c>
      <c r="AQ809"/>
      <c r="AR809"/>
      <c r="AS809"/>
      <c r="AT809"/>
      <c r="AU809"/>
      <c r="AV809"/>
    </row>
    <row r="810" spans="27:48" ht="23.45" customHeight="1" x14ac:dyDescent="0.2">
      <c r="AA810" s="97"/>
      <c r="AB810" s="97"/>
      <c r="AC810" s="97"/>
      <c r="AD810" s="97"/>
      <c r="AE810" s="97"/>
      <c r="AF810" s="93"/>
      <c r="AG810" s="93"/>
      <c r="AH810" s="93"/>
      <c r="AI810" s="30"/>
      <c r="AJ810" s="30"/>
      <c r="AK810" s="30"/>
      <c r="AL810" s="30"/>
      <c r="AM810" s="109"/>
      <c r="AN810" s="109"/>
      <c r="AO810" s="30"/>
      <c r="AP810" s="112" t="s">
        <v>1622</v>
      </c>
      <c r="AQ810"/>
      <c r="AR810"/>
      <c r="AS810"/>
      <c r="AT810"/>
      <c r="AU810"/>
      <c r="AV810"/>
    </row>
    <row r="811" spans="27:48" ht="23.45" customHeight="1" x14ac:dyDescent="0.2">
      <c r="AA811" s="97"/>
      <c r="AB811" s="97"/>
      <c r="AC811" s="97"/>
      <c r="AD811" s="97"/>
      <c r="AE811" s="97"/>
      <c r="AF811" s="93"/>
      <c r="AG811" s="93"/>
      <c r="AH811" s="93"/>
      <c r="AI811" s="30"/>
      <c r="AJ811" s="30"/>
      <c r="AK811" s="30"/>
      <c r="AL811" s="30"/>
      <c r="AM811" s="109"/>
      <c r="AN811" s="109"/>
      <c r="AO811" s="30"/>
      <c r="AP811" s="112" t="s">
        <v>1623</v>
      </c>
      <c r="AQ811"/>
      <c r="AR811"/>
      <c r="AS811"/>
      <c r="AT811"/>
      <c r="AU811"/>
      <c r="AV811"/>
    </row>
    <row r="812" spans="27:48" ht="23.45" customHeight="1" x14ac:dyDescent="0.2">
      <c r="AA812" s="97"/>
      <c r="AB812" s="97"/>
      <c r="AC812" s="97"/>
      <c r="AD812" s="97"/>
      <c r="AE812" s="97"/>
      <c r="AF812" s="93"/>
      <c r="AG812" s="93"/>
      <c r="AH812" s="93"/>
      <c r="AI812" s="30"/>
      <c r="AJ812" s="30"/>
      <c r="AK812" s="30"/>
      <c r="AL812" s="30"/>
      <c r="AM812" s="109"/>
      <c r="AN812" s="109"/>
      <c r="AO812" s="30"/>
      <c r="AP812" s="112" t="s">
        <v>1624</v>
      </c>
      <c r="AQ812"/>
      <c r="AR812"/>
      <c r="AS812"/>
      <c r="AT812"/>
      <c r="AU812"/>
      <c r="AV812"/>
    </row>
    <row r="813" spans="27:48" ht="23.45" customHeight="1" x14ac:dyDescent="0.2">
      <c r="AA813" s="97"/>
      <c r="AB813" s="97"/>
      <c r="AC813" s="97"/>
      <c r="AD813" s="97"/>
      <c r="AE813" s="97"/>
      <c r="AF813" s="93"/>
      <c r="AG813" s="93"/>
      <c r="AH813" s="93"/>
      <c r="AI813" s="30"/>
      <c r="AJ813" s="30"/>
      <c r="AK813" s="30"/>
      <c r="AL813" s="30"/>
      <c r="AM813" s="109"/>
      <c r="AN813" s="109"/>
      <c r="AO813" s="30"/>
      <c r="AP813" s="112" t="s">
        <v>1625</v>
      </c>
      <c r="AQ813"/>
      <c r="AR813"/>
      <c r="AS813"/>
      <c r="AT813"/>
      <c r="AU813"/>
      <c r="AV813"/>
    </row>
    <row r="814" spans="27:48" ht="23.45" customHeight="1" x14ac:dyDescent="0.2">
      <c r="AA814" s="97"/>
      <c r="AB814" s="97"/>
      <c r="AC814" s="97"/>
      <c r="AD814" s="97"/>
      <c r="AE814" s="97"/>
      <c r="AF814" s="93"/>
      <c r="AG814" s="93"/>
      <c r="AH814" s="93"/>
      <c r="AI814" s="30"/>
      <c r="AJ814" s="30"/>
      <c r="AK814" s="30"/>
      <c r="AL814" s="30"/>
      <c r="AM814" s="109"/>
      <c r="AN814" s="109"/>
      <c r="AO814" s="30"/>
      <c r="AP814" s="112" t="s">
        <v>1626</v>
      </c>
      <c r="AQ814"/>
      <c r="AR814"/>
      <c r="AS814"/>
      <c r="AT814"/>
      <c r="AU814"/>
      <c r="AV814"/>
    </row>
    <row r="815" spans="27:48" ht="23.45" customHeight="1" x14ac:dyDescent="0.2">
      <c r="AA815" s="97"/>
      <c r="AB815" s="97"/>
      <c r="AC815" s="97"/>
      <c r="AD815" s="97"/>
      <c r="AE815" s="97"/>
      <c r="AF815" s="93"/>
      <c r="AG815" s="93"/>
      <c r="AH815" s="93"/>
      <c r="AI815" s="30"/>
      <c r="AJ815" s="30"/>
      <c r="AK815" s="30"/>
      <c r="AL815" s="30"/>
      <c r="AM815" s="109"/>
      <c r="AN815" s="109"/>
      <c r="AO815" s="30"/>
      <c r="AP815" s="112" t="s">
        <v>1627</v>
      </c>
      <c r="AQ815"/>
      <c r="AR815"/>
      <c r="AS815"/>
      <c r="AT815"/>
      <c r="AU815"/>
      <c r="AV815"/>
    </row>
    <row r="816" spans="27:48" ht="23.45" customHeight="1" x14ac:dyDescent="0.2">
      <c r="AA816" s="97"/>
      <c r="AB816" s="97"/>
      <c r="AC816" s="97"/>
      <c r="AD816" s="97"/>
      <c r="AE816" s="97"/>
      <c r="AF816" s="93"/>
      <c r="AG816" s="93"/>
      <c r="AH816" s="93"/>
      <c r="AI816" s="30"/>
      <c r="AJ816" s="30"/>
      <c r="AK816" s="30"/>
      <c r="AL816" s="30"/>
      <c r="AM816" s="109"/>
      <c r="AN816" s="109"/>
      <c r="AO816" s="30"/>
      <c r="AP816" s="112" t="s">
        <v>1628</v>
      </c>
      <c r="AQ816"/>
      <c r="AR816"/>
      <c r="AS816"/>
      <c r="AT816"/>
      <c r="AU816"/>
      <c r="AV816"/>
    </row>
    <row r="817" spans="27:48" ht="23.45" customHeight="1" x14ac:dyDescent="0.2">
      <c r="AA817" s="97"/>
      <c r="AB817" s="97"/>
      <c r="AC817" s="97"/>
      <c r="AD817" s="97"/>
      <c r="AE817" s="97"/>
      <c r="AF817" s="93"/>
      <c r="AG817" s="93"/>
      <c r="AH817" s="93"/>
      <c r="AI817" s="30"/>
      <c r="AJ817" s="30"/>
      <c r="AK817" s="30"/>
      <c r="AL817" s="30"/>
      <c r="AM817" s="109"/>
      <c r="AN817" s="109"/>
      <c r="AO817" s="30"/>
      <c r="AP817" s="112" t="s">
        <v>1629</v>
      </c>
      <c r="AQ817"/>
      <c r="AR817"/>
      <c r="AS817"/>
      <c r="AT817"/>
      <c r="AU817"/>
      <c r="AV817"/>
    </row>
    <row r="818" spans="27:48" ht="23.45" customHeight="1" x14ac:dyDescent="0.2">
      <c r="AA818" s="97"/>
      <c r="AB818" s="97"/>
      <c r="AC818" s="97"/>
      <c r="AD818" s="97"/>
      <c r="AE818" s="97"/>
      <c r="AF818" s="93"/>
      <c r="AG818" s="93"/>
      <c r="AH818" s="93"/>
      <c r="AI818" s="30"/>
      <c r="AJ818" s="30"/>
      <c r="AK818" s="30"/>
      <c r="AL818" s="30"/>
      <c r="AM818" s="109"/>
      <c r="AN818" s="109"/>
      <c r="AO818" s="30"/>
      <c r="AP818" s="112" t="s">
        <v>1630</v>
      </c>
      <c r="AQ818"/>
      <c r="AR818"/>
      <c r="AS818"/>
      <c r="AT818"/>
      <c r="AU818"/>
      <c r="AV818"/>
    </row>
    <row r="819" spans="27:48" ht="23.45" customHeight="1" x14ac:dyDescent="0.2">
      <c r="AA819" s="97"/>
      <c r="AB819" s="97"/>
      <c r="AC819" s="97"/>
      <c r="AD819" s="97"/>
      <c r="AE819" s="97"/>
      <c r="AF819" s="93"/>
      <c r="AG819" s="93"/>
      <c r="AH819" s="93"/>
      <c r="AI819" s="30"/>
      <c r="AJ819" s="30"/>
      <c r="AK819" s="30"/>
      <c r="AL819" s="30"/>
      <c r="AM819" s="109"/>
      <c r="AN819" s="109"/>
      <c r="AO819" s="30"/>
      <c r="AP819" s="112" t="s">
        <v>1631</v>
      </c>
      <c r="AQ819"/>
      <c r="AR819"/>
      <c r="AS819"/>
      <c r="AT819"/>
      <c r="AU819"/>
      <c r="AV819"/>
    </row>
    <row r="820" spans="27:48" ht="23.45" customHeight="1" x14ac:dyDescent="0.2">
      <c r="AA820" s="97"/>
      <c r="AB820" s="97"/>
      <c r="AC820" s="97"/>
      <c r="AD820" s="97"/>
      <c r="AE820" s="97"/>
      <c r="AF820" s="93"/>
      <c r="AG820" s="93"/>
      <c r="AH820" s="93"/>
      <c r="AI820" s="30"/>
      <c r="AJ820" s="30"/>
      <c r="AK820" s="30"/>
      <c r="AL820" s="30"/>
      <c r="AM820" s="109"/>
      <c r="AN820" s="109"/>
      <c r="AO820" s="30"/>
      <c r="AP820" s="112" t="s">
        <v>1632</v>
      </c>
      <c r="AQ820"/>
      <c r="AR820"/>
      <c r="AS820"/>
      <c r="AT820"/>
      <c r="AU820"/>
      <c r="AV820"/>
    </row>
    <row r="821" spans="27:48" ht="23.45" customHeight="1" x14ac:dyDescent="0.2">
      <c r="AA821" s="97"/>
      <c r="AB821" s="97"/>
      <c r="AC821" s="97"/>
      <c r="AD821" s="97"/>
      <c r="AE821" s="97"/>
      <c r="AF821" s="93"/>
      <c r="AG821" s="93"/>
      <c r="AH821" s="93"/>
      <c r="AI821" s="30"/>
      <c r="AJ821" s="30"/>
      <c r="AK821" s="30"/>
      <c r="AL821" s="30"/>
      <c r="AM821" s="109"/>
      <c r="AN821" s="109"/>
      <c r="AO821" s="30"/>
      <c r="AP821" s="112" t="s">
        <v>1633</v>
      </c>
      <c r="AQ821"/>
      <c r="AR821"/>
      <c r="AS821"/>
      <c r="AT821"/>
      <c r="AU821"/>
      <c r="AV821"/>
    </row>
    <row r="822" spans="27:48" ht="23.45" customHeight="1" x14ac:dyDescent="0.2">
      <c r="AA822" s="97"/>
      <c r="AB822" s="97"/>
      <c r="AC822" s="97"/>
      <c r="AD822" s="97"/>
      <c r="AE822" s="97"/>
      <c r="AF822" s="93"/>
      <c r="AG822" s="93"/>
      <c r="AH822" s="93"/>
      <c r="AI822" s="30"/>
      <c r="AJ822" s="30"/>
      <c r="AK822" s="30"/>
      <c r="AL822" s="30"/>
      <c r="AM822" s="109"/>
      <c r="AN822" s="109"/>
      <c r="AO822" s="30"/>
      <c r="AP822" s="112" t="s">
        <v>1634</v>
      </c>
      <c r="AQ822"/>
      <c r="AR822"/>
      <c r="AS822"/>
      <c r="AT822"/>
      <c r="AU822"/>
      <c r="AV822"/>
    </row>
    <row r="823" spans="27:48" ht="23.45" customHeight="1" x14ac:dyDescent="0.2">
      <c r="AA823" s="97"/>
      <c r="AB823" s="97"/>
      <c r="AC823" s="97"/>
      <c r="AD823" s="97"/>
      <c r="AE823" s="97"/>
      <c r="AF823" s="93"/>
      <c r="AG823" s="93"/>
      <c r="AH823" s="93"/>
      <c r="AI823" s="30"/>
      <c r="AJ823" s="30"/>
      <c r="AK823" s="30"/>
      <c r="AL823" s="30"/>
      <c r="AM823" s="109"/>
      <c r="AN823" s="109"/>
      <c r="AO823" s="30"/>
      <c r="AP823" s="112" t="s">
        <v>1635</v>
      </c>
      <c r="AQ823"/>
      <c r="AR823"/>
      <c r="AS823"/>
      <c r="AT823"/>
      <c r="AU823"/>
      <c r="AV823"/>
    </row>
    <row r="824" spans="27:48" ht="23.45" customHeight="1" x14ac:dyDescent="0.2">
      <c r="AA824" s="97"/>
      <c r="AB824" s="97"/>
      <c r="AC824" s="97"/>
      <c r="AD824" s="97"/>
      <c r="AE824" s="97"/>
      <c r="AF824" s="93"/>
      <c r="AG824" s="93"/>
      <c r="AH824" s="93"/>
      <c r="AI824" s="30"/>
      <c r="AJ824" s="30"/>
      <c r="AK824" s="30"/>
      <c r="AL824" s="30"/>
      <c r="AM824" s="109"/>
      <c r="AN824" s="109"/>
      <c r="AO824" s="30"/>
      <c r="AP824" s="112" t="s">
        <v>1636</v>
      </c>
      <c r="AQ824"/>
      <c r="AR824"/>
      <c r="AS824"/>
      <c r="AT824"/>
      <c r="AU824"/>
      <c r="AV824"/>
    </row>
    <row r="825" spans="27:48" ht="23.45" customHeight="1" x14ac:dyDescent="0.2">
      <c r="AA825" s="97"/>
      <c r="AB825" s="97"/>
      <c r="AC825" s="97"/>
      <c r="AD825" s="97"/>
      <c r="AE825" s="97"/>
      <c r="AF825" s="93"/>
      <c r="AG825" s="93"/>
      <c r="AH825" s="93"/>
      <c r="AI825" s="30"/>
      <c r="AJ825" s="30"/>
      <c r="AK825" s="30"/>
      <c r="AL825" s="30"/>
      <c r="AM825" s="109"/>
      <c r="AN825" s="109"/>
      <c r="AO825" s="30"/>
      <c r="AP825" s="112" t="s">
        <v>1637</v>
      </c>
      <c r="AQ825"/>
      <c r="AR825"/>
      <c r="AS825"/>
      <c r="AT825"/>
      <c r="AU825"/>
      <c r="AV825"/>
    </row>
    <row r="826" spans="27:48" ht="23.45" customHeight="1" x14ac:dyDescent="0.2">
      <c r="AA826" s="97"/>
      <c r="AB826" s="97"/>
      <c r="AC826" s="97"/>
      <c r="AD826" s="97"/>
      <c r="AE826" s="97"/>
      <c r="AF826" s="93"/>
      <c r="AG826" s="93"/>
      <c r="AH826" s="93"/>
      <c r="AI826" s="30"/>
      <c r="AJ826" s="30"/>
      <c r="AK826" s="30"/>
      <c r="AL826" s="30"/>
      <c r="AM826" s="109"/>
      <c r="AN826" s="109"/>
      <c r="AO826" s="30"/>
      <c r="AP826" s="112" t="s">
        <v>1638</v>
      </c>
      <c r="AQ826"/>
      <c r="AR826"/>
      <c r="AS826"/>
      <c r="AT826"/>
      <c r="AU826"/>
      <c r="AV826"/>
    </row>
    <row r="827" spans="27:48" ht="23.45" customHeight="1" x14ac:dyDescent="0.2">
      <c r="AA827" s="97"/>
      <c r="AB827" s="97"/>
      <c r="AC827" s="97"/>
      <c r="AD827" s="97"/>
      <c r="AE827" s="97"/>
      <c r="AF827" s="93"/>
      <c r="AG827" s="93"/>
      <c r="AH827" s="93"/>
      <c r="AI827" s="30"/>
      <c r="AJ827" s="30"/>
      <c r="AK827" s="30"/>
      <c r="AL827" s="30"/>
      <c r="AM827" s="109"/>
      <c r="AN827" s="109"/>
      <c r="AO827" s="30"/>
      <c r="AP827" s="112" t="s">
        <v>1639</v>
      </c>
      <c r="AQ827"/>
      <c r="AR827"/>
      <c r="AS827"/>
      <c r="AT827"/>
      <c r="AU827"/>
      <c r="AV827"/>
    </row>
    <row r="828" spans="27:48" ht="23.45" customHeight="1" x14ac:dyDescent="0.2">
      <c r="AA828" s="97"/>
      <c r="AB828" s="97"/>
      <c r="AC828" s="97"/>
      <c r="AD828" s="97"/>
      <c r="AE828" s="97"/>
      <c r="AF828" s="93"/>
      <c r="AG828" s="93"/>
      <c r="AH828" s="93"/>
      <c r="AI828" s="30"/>
      <c r="AJ828" s="30"/>
      <c r="AK828" s="30"/>
      <c r="AL828" s="30"/>
      <c r="AM828" s="109"/>
      <c r="AN828" s="109"/>
      <c r="AO828" s="30"/>
      <c r="AP828" s="112" t="s">
        <v>1640</v>
      </c>
      <c r="AQ828"/>
      <c r="AR828"/>
      <c r="AS828"/>
      <c r="AT828"/>
      <c r="AU828"/>
      <c r="AV828"/>
    </row>
    <row r="829" spans="27:48" ht="23.45" customHeight="1" x14ac:dyDescent="0.2">
      <c r="AA829" s="97"/>
      <c r="AB829" s="97"/>
      <c r="AC829" s="97"/>
      <c r="AD829" s="97"/>
      <c r="AE829" s="97"/>
      <c r="AF829" s="93"/>
      <c r="AG829" s="93"/>
      <c r="AH829" s="93"/>
      <c r="AI829" s="30"/>
      <c r="AJ829" s="30"/>
      <c r="AK829" s="30"/>
      <c r="AL829" s="30"/>
      <c r="AM829" s="109"/>
      <c r="AN829" s="109"/>
      <c r="AO829" s="30"/>
      <c r="AP829" s="112" t="s">
        <v>1641</v>
      </c>
      <c r="AQ829"/>
      <c r="AR829"/>
      <c r="AS829"/>
      <c r="AT829"/>
      <c r="AU829"/>
      <c r="AV829"/>
    </row>
    <row r="830" spans="27:48" ht="23.45" customHeight="1" x14ac:dyDescent="0.2">
      <c r="AA830" s="97"/>
      <c r="AB830" s="97"/>
      <c r="AC830" s="97"/>
      <c r="AD830" s="97"/>
      <c r="AE830" s="97"/>
      <c r="AF830" s="93"/>
      <c r="AG830" s="93"/>
      <c r="AH830" s="93"/>
      <c r="AI830" s="30"/>
      <c r="AJ830" s="30"/>
      <c r="AK830" s="30"/>
      <c r="AL830" s="30"/>
      <c r="AM830" s="109"/>
      <c r="AN830" s="109"/>
      <c r="AO830" s="30"/>
      <c r="AP830" s="112" t="s">
        <v>1642</v>
      </c>
      <c r="AQ830"/>
      <c r="AR830"/>
      <c r="AS830"/>
      <c r="AT830"/>
      <c r="AU830"/>
      <c r="AV830"/>
    </row>
    <row r="831" spans="27:48" ht="23.45" customHeight="1" x14ac:dyDescent="0.2">
      <c r="AA831" s="97"/>
      <c r="AB831" s="97"/>
      <c r="AC831" s="97"/>
      <c r="AD831" s="97"/>
      <c r="AE831" s="97"/>
      <c r="AF831" s="93"/>
      <c r="AG831" s="93"/>
      <c r="AH831" s="93"/>
      <c r="AI831" s="30"/>
      <c r="AJ831" s="30"/>
      <c r="AK831" s="30"/>
      <c r="AL831" s="30"/>
      <c r="AM831" s="109"/>
      <c r="AN831" s="109"/>
      <c r="AO831" s="30"/>
      <c r="AP831" s="112" t="s">
        <v>1643</v>
      </c>
      <c r="AQ831"/>
      <c r="AR831"/>
      <c r="AS831"/>
      <c r="AT831"/>
      <c r="AU831"/>
      <c r="AV831"/>
    </row>
    <row r="832" spans="27:48" ht="23.45" customHeight="1" x14ac:dyDescent="0.2">
      <c r="AA832" s="97"/>
      <c r="AB832" s="97"/>
      <c r="AC832" s="97"/>
      <c r="AD832" s="97"/>
      <c r="AE832" s="97"/>
      <c r="AF832" s="93"/>
      <c r="AG832" s="93"/>
      <c r="AH832" s="93"/>
      <c r="AI832" s="30"/>
      <c r="AJ832" s="30"/>
      <c r="AK832" s="30"/>
      <c r="AL832" s="30"/>
      <c r="AM832" s="109"/>
      <c r="AN832" s="109"/>
      <c r="AO832" s="30"/>
      <c r="AP832" s="112" t="s">
        <v>1644</v>
      </c>
      <c r="AQ832"/>
      <c r="AR832"/>
      <c r="AS832"/>
      <c r="AT832"/>
      <c r="AU832"/>
      <c r="AV832"/>
    </row>
    <row r="833" spans="27:48" ht="23.45" customHeight="1" x14ac:dyDescent="0.2">
      <c r="AA833" s="97"/>
      <c r="AB833" s="97"/>
      <c r="AC833" s="97"/>
      <c r="AD833" s="97"/>
      <c r="AE833" s="97"/>
      <c r="AF833" s="93"/>
      <c r="AG833" s="93"/>
      <c r="AH833" s="93"/>
      <c r="AI833" s="30"/>
      <c r="AJ833" s="30"/>
      <c r="AK833" s="30"/>
      <c r="AL833" s="30"/>
      <c r="AM833" s="109"/>
      <c r="AN833" s="109"/>
      <c r="AO833" s="30"/>
      <c r="AP833" s="112" t="s">
        <v>1645</v>
      </c>
      <c r="AQ833"/>
      <c r="AR833"/>
      <c r="AS833"/>
      <c r="AT833"/>
      <c r="AU833"/>
      <c r="AV833"/>
    </row>
    <row r="834" spans="27:48" ht="23.45" customHeight="1" x14ac:dyDescent="0.2">
      <c r="AA834" s="97"/>
      <c r="AB834" s="97"/>
      <c r="AC834" s="97"/>
      <c r="AD834" s="97"/>
      <c r="AE834" s="97"/>
      <c r="AF834" s="93"/>
      <c r="AG834" s="93"/>
      <c r="AH834" s="93"/>
      <c r="AI834" s="30"/>
      <c r="AJ834" s="30"/>
      <c r="AK834" s="30"/>
      <c r="AL834" s="30"/>
      <c r="AM834" s="109"/>
      <c r="AN834" s="109"/>
      <c r="AO834" s="30"/>
      <c r="AP834" s="112" t="s">
        <v>1646</v>
      </c>
      <c r="AQ834"/>
      <c r="AR834"/>
      <c r="AS834"/>
      <c r="AT834"/>
      <c r="AU834"/>
      <c r="AV834"/>
    </row>
    <row r="835" spans="27:48" ht="23.45" customHeight="1" x14ac:dyDescent="0.2">
      <c r="AA835" s="97"/>
      <c r="AB835" s="97"/>
      <c r="AC835" s="97"/>
      <c r="AD835" s="97"/>
      <c r="AE835" s="97"/>
      <c r="AF835" s="93"/>
      <c r="AG835" s="93"/>
      <c r="AH835" s="93"/>
      <c r="AI835" s="30"/>
      <c r="AJ835" s="30"/>
      <c r="AK835" s="30"/>
      <c r="AL835" s="30"/>
      <c r="AM835" s="109"/>
      <c r="AN835" s="109"/>
      <c r="AO835" s="30"/>
      <c r="AP835" s="112" t="s">
        <v>1647</v>
      </c>
      <c r="AQ835"/>
      <c r="AR835"/>
      <c r="AS835"/>
      <c r="AT835"/>
      <c r="AU835"/>
      <c r="AV835"/>
    </row>
    <row r="836" spans="27:48" ht="23.45" customHeight="1" x14ac:dyDescent="0.2">
      <c r="AA836" s="97"/>
      <c r="AB836" s="97"/>
      <c r="AC836" s="97"/>
      <c r="AD836" s="97"/>
      <c r="AE836" s="97"/>
      <c r="AF836" s="93"/>
      <c r="AG836" s="93"/>
      <c r="AH836" s="93"/>
      <c r="AI836" s="30"/>
      <c r="AJ836" s="30"/>
      <c r="AK836" s="30"/>
      <c r="AL836" s="30"/>
      <c r="AM836" s="109"/>
      <c r="AN836" s="109"/>
      <c r="AO836" s="30"/>
      <c r="AP836" s="112" t="s">
        <v>1648</v>
      </c>
      <c r="AQ836"/>
      <c r="AR836"/>
      <c r="AS836"/>
      <c r="AT836"/>
      <c r="AU836"/>
      <c r="AV836"/>
    </row>
    <row r="837" spans="27:48" ht="23.45" customHeight="1" x14ac:dyDescent="0.2">
      <c r="AA837" s="97"/>
      <c r="AB837" s="97"/>
      <c r="AC837" s="97"/>
      <c r="AD837" s="97"/>
      <c r="AE837" s="97"/>
      <c r="AF837" s="93"/>
      <c r="AG837" s="93"/>
      <c r="AH837" s="93"/>
      <c r="AI837" s="30"/>
      <c r="AJ837" s="30"/>
      <c r="AK837" s="30"/>
      <c r="AL837" s="30"/>
      <c r="AM837" s="109"/>
      <c r="AN837" s="109"/>
      <c r="AO837" s="30"/>
      <c r="AP837" s="112" t="s">
        <v>1649</v>
      </c>
      <c r="AQ837"/>
      <c r="AR837"/>
      <c r="AS837"/>
      <c r="AT837"/>
      <c r="AU837"/>
      <c r="AV837"/>
    </row>
    <row r="838" spans="27:48" ht="23.45" customHeight="1" x14ac:dyDescent="0.2">
      <c r="AA838" s="97"/>
      <c r="AB838" s="97"/>
      <c r="AC838" s="97"/>
      <c r="AD838" s="97"/>
      <c r="AE838" s="97"/>
      <c r="AF838" s="93"/>
      <c r="AG838" s="93"/>
      <c r="AH838" s="93"/>
      <c r="AI838" s="30"/>
      <c r="AJ838" s="30"/>
      <c r="AK838" s="30"/>
      <c r="AL838" s="30"/>
      <c r="AM838" s="109"/>
      <c r="AN838" s="109"/>
      <c r="AO838" s="30"/>
      <c r="AP838" s="112" t="s">
        <v>1650</v>
      </c>
      <c r="AQ838"/>
      <c r="AR838"/>
      <c r="AS838"/>
      <c r="AT838"/>
      <c r="AU838"/>
      <c r="AV838"/>
    </row>
    <row r="839" spans="27:48" ht="23.45" customHeight="1" x14ac:dyDescent="0.2">
      <c r="AA839" s="97"/>
      <c r="AB839" s="97"/>
      <c r="AC839" s="97"/>
      <c r="AD839" s="97"/>
      <c r="AE839" s="97"/>
      <c r="AF839" s="93"/>
      <c r="AG839" s="93"/>
      <c r="AH839" s="93"/>
      <c r="AI839" s="30"/>
      <c r="AJ839" s="30"/>
      <c r="AK839" s="30"/>
      <c r="AL839" s="30"/>
      <c r="AM839" s="109"/>
      <c r="AN839" s="109"/>
      <c r="AO839" s="30"/>
      <c r="AP839" s="112" t="s">
        <v>1651</v>
      </c>
      <c r="AQ839"/>
      <c r="AR839"/>
      <c r="AS839"/>
      <c r="AT839"/>
      <c r="AU839"/>
      <c r="AV839"/>
    </row>
    <row r="840" spans="27:48" ht="23.45" customHeight="1" x14ac:dyDescent="0.2">
      <c r="AA840" s="97"/>
      <c r="AB840" s="97"/>
      <c r="AC840" s="97"/>
      <c r="AD840" s="97"/>
      <c r="AE840" s="97"/>
      <c r="AF840" s="93"/>
      <c r="AG840" s="93"/>
      <c r="AH840" s="93"/>
      <c r="AI840" s="30"/>
      <c r="AJ840" s="30"/>
      <c r="AK840" s="30"/>
      <c r="AL840" s="30"/>
      <c r="AM840" s="109"/>
      <c r="AN840" s="109"/>
      <c r="AO840" s="30"/>
      <c r="AP840" s="112" t="s">
        <v>1652</v>
      </c>
      <c r="AQ840"/>
      <c r="AR840"/>
      <c r="AS840"/>
      <c r="AT840"/>
      <c r="AU840"/>
      <c r="AV840"/>
    </row>
    <row r="841" spans="27:48" ht="23.45" customHeight="1" x14ac:dyDescent="0.2">
      <c r="AA841" s="97"/>
      <c r="AB841" s="97"/>
      <c r="AC841" s="97"/>
      <c r="AD841" s="97"/>
      <c r="AE841" s="97"/>
      <c r="AF841" s="93"/>
      <c r="AG841" s="93"/>
      <c r="AH841" s="93"/>
      <c r="AI841" s="30"/>
      <c r="AJ841" s="30"/>
      <c r="AK841" s="30"/>
      <c r="AL841" s="30"/>
      <c r="AM841" s="109"/>
      <c r="AN841" s="109"/>
      <c r="AO841" s="30"/>
      <c r="AP841" s="112" t="s">
        <v>1653</v>
      </c>
      <c r="AQ841"/>
      <c r="AR841"/>
      <c r="AS841"/>
      <c r="AT841"/>
      <c r="AU841"/>
      <c r="AV841"/>
    </row>
    <row r="842" spans="27:48" ht="23.45" customHeight="1" x14ac:dyDescent="0.2">
      <c r="AA842" s="97"/>
      <c r="AB842" s="97"/>
      <c r="AC842" s="97"/>
      <c r="AD842" s="97"/>
      <c r="AE842" s="97"/>
      <c r="AF842" s="93"/>
      <c r="AG842" s="93"/>
      <c r="AH842" s="93"/>
      <c r="AI842" s="30"/>
      <c r="AJ842" s="30"/>
      <c r="AK842" s="30"/>
      <c r="AL842" s="30"/>
      <c r="AM842" s="109"/>
      <c r="AN842" s="109"/>
      <c r="AO842" s="30"/>
      <c r="AP842" s="112" t="s">
        <v>1654</v>
      </c>
      <c r="AQ842"/>
      <c r="AR842"/>
      <c r="AS842"/>
      <c r="AT842"/>
      <c r="AU842"/>
      <c r="AV842"/>
    </row>
    <row r="843" spans="27:48" ht="23.45" customHeight="1" x14ac:dyDescent="0.2">
      <c r="AA843" s="97"/>
      <c r="AB843" s="97"/>
      <c r="AC843" s="97"/>
      <c r="AD843" s="97"/>
      <c r="AE843" s="97"/>
      <c r="AF843" s="93"/>
      <c r="AG843" s="93"/>
      <c r="AH843" s="93"/>
      <c r="AI843" s="30"/>
      <c r="AJ843" s="30"/>
      <c r="AK843" s="30"/>
      <c r="AL843" s="30"/>
      <c r="AM843" s="109"/>
      <c r="AN843" s="109"/>
      <c r="AO843" s="30"/>
      <c r="AP843" s="112" t="s">
        <v>1655</v>
      </c>
      <c r="AQ843"/>
      <c r="AR843"/>
      <c r="AS843"/>
      <c r="AT843"/>
      <c r="AU843"/>
      <c r="AV843"/>
    </row>
    <row r="844" spans="27:48" ht="23.45" customHeight="1" x14ac:dyDescent="0.2">
      <c r="AA844" s="97"/>
      <c r="AB844" s="97"/>
      <c r="AC844" s="97"/>
      <c r="AD844" s="97"/>
      <c r="AE844" s="97"/>
      <c r="AF844" s="93"/>
      <c r="AG844" s="93"/>
      <c r="AH844" s="93"/>
      <c r="AI844" s="30"/>
      <c r="AJ844" s="30"/>
      <c r="AK844" s="30"/>
      <c r="AL844" s="30"/>
      <c r="AM844" s="109"/>
      <c r="AN844" s="109"/>
      <c r="AO844" s="30"/>
      <c r="AP844" s="112" t="s">
        <v>1656</v>
      </c>
      <c r="AQ844"/>
      <c r="AR844"/>
      <c r="AS844"/>
      <c r="AT844"/>
      <c r="AU844"/>
      <c r="AV844"/>
    </row>
    <row r="845" spans="27:48" ht="23.45" customHeight="1" x14ac:dyDescent="0.2">
      <c r="AA845" s="97"/>
      <c r="AB845" s="97"/>
      <c r="AC845" s="97"/>
      <c r="AD845" s="97"/>
      <c r="AE845" s="97"/>
      <c r="AF845" s="93"/>
      <c r="AG845" s="93"/>
      <c r="AH845" s="93"/>
      <c r="AI845" s="30"/>
      <c r="AJ845" s="30"/>
      <c r="AK845" s="30"/>
      <c r="AL845" s="30"/>
      <c r="AM845" s="109"/>
      <c r="AN845" s="109"/>
      <c r="AO845" s="30"/>
      <c r="AP845" s="112" t="s">
        <v>1657</v>
      </c>
      <c r="AQ845"/>
      <c r="AR845"/>
      <c r="AS845"/>
      <c r="AT845"/>
      <c r="AU845"/>
      <c r="AV845"/>
    </row>
    <row r="846" spans="27:48" ht="23.45" customHeight="1" x14ac:dyDescent="0.2">
      <c r="AA846" s="97"/>
      <c r="AB846" s="97"/>
      <c r="AC846" s="97"/>
      <c r="AD846" s="97"/>
      <c r="AE846" s="97"/>
      <c r="AF846" s="93"/>
      <c r="AG846" s="93"/>
      <c r="AH846" s="93"/>
      <c r="AI846" s="30"/>
      <c r="AJ846" s="30"/>
      <c r="AK846" s="30"/>
      <c r="AL846" s="30"/>
      <c r="AM846" s="109"/>
      <c r="AN846" s="109"/>
      <c r="AO846" s="30"/>
      <c r="AP846" s="112" t="s">
        <v>1658</v>
      </c>
      <c r="AQ846"/>
      <c r="AR846"/>
      <c r="AS846"/>
      <c r="AT846"/>
      <c r="AU846"/>
      <c r="AV846"/>
    </row>
    <row r="847" spans="27:48" ht="23.45" customHeight="1" x14ac:dyDescent="0.2">
      <c r="AA847" s="97"/>
      <c r="AB847" s="97"/>
      <c r="AC847" s="97"/>
      <c r="AD847" s="97"/>
      <c r="AE847" s="97"/>
      <c r="AF847" s="93"/>
      <c r="AG847" s="93"/>
      <c r="AH847" s="93"/>
      <c r="AI847" s="30"/>
      <c r="AJ847" s="30"/>
      <c r="AK847" s="30"/>
      <c r="AL847" s="30"/>
      <c r="AM847" s="109"/>
      <c r="AN847" s="109"/>
      <c r="AO847" s="30"/>
      <c r="AP847" s="112" t="s">
        <v>1659</v>
      </c>
      <c r="AQ847"/>
      <c r="AR847"/>
      <c r="AS847"/>
      <c r="AT847"/>
      <c r="AU847"/>
      <c r="AV847"/>
    </row>
    <row r="848" spans="27:48" ht="23.45" customHeight="1" x14ac:dyDescent="0.2">
      <c r="AA848" s="97"/>
      <c r="AB848" s="97"/>
      <c r="AC848" s="97"/>
      <c r="AD848" s="97"/>
      <c r="AE848" s="97"/>
      <c r="AF848" s="93"/>
      <c r="AG848" s="93"/>
      <c r="AH848" s="93"/>
      <c r="AI848" s="30"/>
      <c r="AJ848" s="30"/>
      <c r="AK848" s="30"/>
      <c r="AL848" s="30"/>
      <c r="AM848" s="109"/>
      <c r="AN848" s="109"/>
      <c r="AO848" s="30"/>
      <c r="AP848" s="112" t="s">
        <v>1660</v>
      </c>
      <c r="AQ848"/>
      <c r="AR848"/>
      <c r="AS848"/>
      <c r="AT848"/>
      <c r="AU848"/>
      <c r="AV848"/>
    </row>
    <row r="849" spans="27:48" ht="23.45" customHeight="1" x14ac:dyDescent="0.2">
      <c r="AA849" s="97"/>
      <c r="AB849" s="97"/>
      <c r="AC849" s="97"/>
      <c r="AD849" s="97"/>
      <c r="AE849" s="97"/>
      <c r="AF849" s="93"/>
      <c r="AG849" s="93"/>
      <c r="AH849" s="93"/>
      <c r="AI849" s="30"/>
      <c r="AJ849" s="30"/>
      <c r="AK849" s="30"/>
      <c r="AL849" s="30"/>
      <c r="AM849" s="109"/>
      <c r="AN849" s="109"/>
      <c r="AO849" s="30"/>
      <c r="AP849" s="112" t="s">
        <v>1661</v>
      </c>
      <c r="AQ849"/>
      <c r="AR849"/>
      <c r="AS849"/>
      <c r="AT849"/>
      <c r="AU849"/>
      <c r="AV849"/>
    </row>
    <row r="850" spans="27:48" ht="23.45" customHeight="1" x14ac:dyDescent="0.2">
      <c r="AA850" s="97"/>
      <c r="AB850" s="97"/>
      <c r="AC850" s="97"/>
      <c r="AD850" s="97"/>
      <c r="AE850" s="97"/>
      <c r="AF850" s="93"/>
      <c r="AG850" s="93"/>
      <c r="AH850" s="93"/>
      <c r="AI850" s="30"/>
      <c r="AJ850" s="30"/>
      <c r="AK850" s="30"/>
      <c r="AL850" s="30"/>
      <c r="AM850" s="109"/>
      <c r="AN850" s="109"/>
      <c r="AO850" s="30"/>
      <c r="AP850" s="112" t="s">
        <v>1662</v>
      </c>
      <c r="AQ850"/>
      <c r="AR850"/>
      <c r="AS850"/>
      <c r="AT850"/>
      <c r="AU850"/>
      <c r="AV850"/>
    </row>
    <row r="851" spans="27:48" ht="23.45" customHeight="1" x14ac:dyDescent="0.2">
      <c r="AA851" s="97"/>
      <c r="AB851" s="97"/>
      <c r="AC851" s="97"/>
      <c r="AD851" s="97"/>
      <c r="AE851" s="97"/>
      <c r="AF851" s="93"/>
      <c r="AG851" s="93"/>
      <c r="AH851" s="93"/>
      <c r="AI851" s="30"/>
      <c r="AJ851" s="30"/>
      <c r="AK851" s="30"/>
      <c r="AL851" s="30"/>
      <c r="AM851" s="109"/>
      <c r="AN851" s="109"/>
      <c r="AO851" s="30"/>
      <c r="AP851" s="112" t="s">
        <v>1663</v>
      </c>
      <c r="AQ851"/>
      <c r="AR851"/>
      <c r="AS851"/>
      <c r="AT851"/>
      <c r="AU851"/>
      <c r="AV851"/>
    </row>
    <row r="852" spans="27:48" ht="23.45" customHeight="1" x14ac:dyDescent="0.2">
      <c r="AA852" s="97"/>
      <c r="AB852" s="97"/>
      <c r="AC852" s="97"/>
      <c r="AD852" s="97"/>
      <c r="AE852" s="97"/>
      <c r="AF852" s="93"/>
      <c r="AG852" s="93"/>
      <c r="AH852" s="93"/>
      <c r="AI852" s="30"/>
      <c r="AJ852" s="30"/>
      <c r="AK852" s="30"/>
      <c r="AL852" s="30"/>
      <c r="AM852" s="109"/>
      <c r="AN852" s="109"/>
      <c r="AO852" s="30"/>
      <c r="AP852" s="112" t="s">
        <v>1664</v>
      </c>
      <c r="AQ852"/>
      <c r="AR852"/>
      <c r="AS852"/>
      <c r="AT852"/>
      <c r="AU852"/>
      <c r="AV852"/>
    </row>
    <row r="853" spans="27:48" ht="23.45" customHeight="1" x14ac:dyDescent="0.2">
      <c r="AA853" s="97"/>
      <c r="AB853" s="97"/>
      <c r="AC853" s="97"/>
      <c r="AD853" s="97"/>
      <c r="AE853" s="97"/>
      <c r="AF853" s="93"/>
      <c r="AG853" s="93"/>
      <c r="AH853" s="93"/>
      <c r="AI853" s="30"/>
      <c r="AJ853" s="30"/>
      <c r="AK853" s="30"/>
      <c r="AL853" s="30"/>
      <c r="AM853" s="109"/>
      <c r="AN853" s="109"/>
      <c r="AO853" s="30"/>
      <c r="AP853" s="112" t="s">
        <v>1665</v>
      </c>
      <c r="AQ853"/>
      <c r="AR853"/>
      <c r="AS853"/>
      <c r="AT853"/>
      <c r="AU853"/>
      <c r="AV853"/>
    </row>
    <row r="854" spans="27:48" ht="23.45" customHeight="1" x14ac:dyDescent="0.2">
      <c r="AA854" s="97"/>
      <c r="AB854" s="97"/>
      <c r="AC854" s="97"/>
      <c r="AD854" s="97"/>
      <c r="AE854" s="97"/>
      <c r="AF854" s="93"/>
      <c r="AG854" s="93"/>
      <c r="AH854" s="93"/>
      <c r="AI854" s="30"/>
      <c r="AJ854" s="30"/>
      <c r="AK854" s="30"/>
      <c r="AL854" s="30"/>
      <c r="AM854" s="109"/>
      <c r="AN854" s="109"/>
      <c r="AO854" s="30"/>
      <c r="AP854" s="112" t="s">
        <v>1666</v>
      </c>
      <c r="AQ854"/>
      <c r="AR854"/>
      <c r="AS854"/>
      <c r="AT854"/>
      <c r="AU854"/>
      <c r="AV854"/>
    </row>
    <row r="855" spans="27:48" ht="23.45" customHeight="1" x14ac:dyDescent="0.2">
      <c r="AA855" s="97"/>
      <c r="AB855" s="97"/>
      <c r="AC855" s="97"/>
      <c r="AD855" s="97"/>
      <c r="AE855" s="97"/>
      <c r="AF855" s="93"/>
      <c r="AG855" s="93"/>
      <c r="AH855" s="93"/>
      <c r="AI855" s="30"/>
      <c r="AJ855" s="30"/>
      <c r="AK855" s="30"/>
      <c r="AL855" s="30"/>
      <c r="AM855" s="109"/>
      <c r="AN855" s="109"/>
      <c r="AO855" s="30"/>
      <c r="AP855" s="112" t="s">
        <v>1667</v>
      </c>
      <c r="AQ855"/>
      <c r="AR855"/>
      <c r="AS855"/>
      <c r="AT855"/>
      <c r="AU855"/>
      <c r="AV855"/>
    </row>
    <row r="856" spans="27:48" ht="23.45" customHeight="1" x14ac:dyDescent="0.2">
      <c r="AA856" s="97"/>
      <c r="AB856" s="97"/>
      <c r="AC856" s="97"/>
      <c r="AD856" s="97"/>
      <c r="AE856" s="97"/>
      <c r="AF856" s="93"/>
      <c r="AG856" s="93"/>
      <c r="AH856" s="93"/>
      <c r="AI856" s="30"/>
      <c r="AJ856" s="30"/>
      <c r="AK856" s="30"/>
      <c r="AL856" s="30"/>
      <c r="AM856" s="109"/>
      <c r="AN856" s="109"/>
      <c r="AO856" s="30"/>
      <c r="AP856" s="112" t="s">
        <v>1668</v>
      </c>
      <c r="AQ856"/>
      <c r="AR856"/>
      <c r="AS856"/>
      <c r="AT856"/>
      <c r="AU856"/>
      <c r="AV856"/>
    </row>
    <row r="857" spans="27:48" ht="23.45" customHeight="1" x14ac:dyDescent="0.2">
      <c r="AA857" s="97"/>
      <c r="AB857" s="97"/>
      <c r="AC857" s="97"/>
      <c r="AD857" s="97"/>
      <c r="AE857" s="97"/>
      <c r="AF857" s="93"/>
      <c r="AG857" s="93"/>
      <c r="AH857" s="93"/>
      <c r="AI857" s="30"/>
      <c r="AJ857" s="30"/>
      <c r="AK857" s="30"/>
      <c r="AL857" s="30"/>
      <c r="AM857" s="109"/>
      <c r="AN857" s="109"/>
      <c r="AO857" s="30"/>
      <c r="AP857" s="112" t="s">
        <v>1669</v>
      </c>
      <c r="AQ857"/>
      <c r="AR857"/>
      <c r="AS857"/>
      <c r="AT857"/>
      <c r="AU857"/>
      <c r="AV857"/>
    </row>
    <row r="858" spans="27:48" ht="23.45" customHeight="1" x14ac:dyDescent="0.2">
      <c r="AA858" s="97"/>
      <c r="AB858" s="97"/>
      <c r="AC858" s="97"/>
      <c r="AD858" s="97"/>
      <c r="AE858" s="97"/>
      <c r="AF858" s="93"/>
      <c r="AG858" s="93"/>
      <c r="AH858" s="93"/>
      <c r="AI858" s="30"/>
      <c r="AJ858" s="30"/>
      <c r="AK858" s="30"/>
      <c r="AL858" s="30"/>
      <c r="AM858" s="109"/>
      <c r="AN858" s="109"/>
      <c r="AO858" s="30"/>
      <c r="AP858" s="112" t="s">
        <v>1670</v>
      </c>
      <c r="AQ858"/>
      <c r="AR858"/>
      <c r="AS858"/>
      <c r="AT858"/>
      <c r="AU858"/>
      <c r="AV858"/>
    </row>
    <row r="859" spans="27:48" ht="23.45" customHeight="1" x14ac:dyDescent="0.2">
      <c r="AA859" s="97"/>
      <c r="AB859" s="97"/>
      <c r="AC859" s="97"/>
      <c r="AD859" s="97"/>
      <c r="AE859" s="97"/>
      <c r="AF859" s="93"/>
      <c r="AG859" s="93"/>
      <c r="AH859" s="93"/>
      <c r="AI859" s="30"/>
      <c r="AJ859" s="30"/>
      <c r="AK859" s="30"/>
      <c r="AL859" s="30"/>
      <c r="AM859" s="109"/>
      <c r="AN859" s="109"/>
      <c r="AO859" s="30"/>
      <c r="AP859" s="112" t="s">
        <v>1671</v>
      </c>
      <c r="AQ859"/>
      <c r="AR859"/>
      <c r="AS859"/>
      <c r="AT859"/>
      <c r="AU859"/>
      <c r="AV859"/>
    </row>
    <row r="860" spans="27:48" ht="23.45" customHeight="1" x14ac:dyDescent="0.2">
      <c r="AA860" s="97"/>
      <c r="AB860" s="97"/>
      <c r="AC860" s="97"/>
      <c r="AD860" s="97"/>
      <c r="AE860" s="97"/>
      <c r="AF860" s="93"/>
      <c r="AG860" s="93"/>
      <c r="AH860" s="93"/>
      <c r="AI860" s="30"/>
      <c r="AJ860" s="30"/>
      <c r="AK860" s="30"/>
      <c r="AL860" s="30"/>
      <c r="AM860" s="109"/>
      <c r="AN860" s="109"/>
      <c r="AO860" s="30"/>
      <c r="AP860" s="112" t="s">
        <v>1672</v>
      </c>
      <c r="AQ860"/>
      <c r="AR860"/>
      <c r="AS860"/>
      <c r="AT860"/>
      <c r="AU860"/>
      <c r="AV860"/>
    </row>
    <row r="861" spans="27:48" ht="23.45" customHeight="1" x14ac:dyDescent="0.2">
      <c r="AA861" s="97"/>
      <c r="AB861" s="97"/>
      <c r="AC861" s="97"/>
      <c r="AD861" s="97"/>
      <c r="AE861" s="97"/>
      <c r="AF861" s="93"/>
      <c r="AG861" s="93"/>
      <c r="AH861" s="93"/>
      <c r="AI861" s="30"/>
      <c r="AJ861" s="30"/>
      <c r="AK861" s="30"/>
      <c r="AL861" s="30"/>
      <c r="AM861" s="109"/>
      <c r="AN861" s="109"/>
      <c r="AO861" s="30"/>
      <c r="AP861" s="112" t="s">
        <v>1673</v>
      </c>
      <c r="AQ861"/>
      <c r="AR861"/>
      <c r="AS861"/>
      <c r="AT861"/>
      <c r="AU861"/>
      <c r="AV861"/>
    </row>
    <row r="862" spans="27:48" ht="23.45" customHeight="1" x14ac:dyDescent="0.2">
      <c r="AA862" s="97"/>
      <c r="AB862" s="97"/>
      <c r="AC862" s="97"/>
      <c r="AD862" s="97"/>
      <c r="AE862" s="97"/>
      <c r="AF862" s="93"/>
      <c r="AG862" s="93"/>
      <c r="AH862" s="93"/>
      <c r="AI862" s="30"/>
      <c r="AJ862" s="30"/>
      <c r="AK862" s="30"/>
      <c r="AL862" s="30"/>
      <c r="AM862" s="109"/>
      <c r="AN862" s="109"/>
      <c r="AO862" s="30"/>
      <c r="AP862" s="112" t="s">
        <v>1674</v>
      </c>
      <c r="AQ862"/>
      <c r="AR862"/>
      <c r="AS862"/>
      <c r="AT862"/>
      <c r="AU862"/>
      <c r="AV862"/>
    </row>
    <row r="863" spans="27:48" ht="23.45" customHeight="1" x14ac:dyDescent="0.2">
      <c r="AA863" s="97"/>
      <c r="AB863" s="97"/>
      <c r="AC863" s="97"/>
      <c r="AD863" s="97"/>
      <c r="AE863" s="97"/>
      <c r="AF863" s="93"/>
      <c r="AG863" s="93"/>
      <c r="AH863" s="93"/>
      <c r="AI863" s="30"/>
      <c r="AJ863" s="30"/>
      <c r="AK863" s="30"/>
      <c r="AL863" s="30"/>
      <c r="AM863" s="109"/>
      <c r="AN863" s="109"/>
      <c r="AO863" s="30"/>
      <c r="AP863" s="112" t="s">
        <v>1675</v>
      </c>
      <c r="AQ863"/>
      <c r="AR863"/>
      <c r="AS863"/>
      <c r="AT863"/>
      <c r="AU863"/>
      <c r="AV863"/>
    </row>
    <row r="864" spans="27:48" ht="23.45" customHeight="1" x14ac:dyDescent="0.2">
      <c r="AA864" s="97"/>
      <c r="AB864" s="97"/>
      <c r="AC864" s="97"/>
      <c r="AD864" s="97"/>
      <c r="AE864" s="97"/>
      <c r="AF864" s="93"/>
      <c r="AG864" s="93"/>
      <c r="AH864" s="93"/>
      <c r="AI864" s="30"/>
      <c r="AJ864" s="30"/>
      <c r="AK864" s="30"/>
      <c r="AL864" s="30"/>
      <c r="AM864" s="109"/>
      <c r="AN864" s="109"/>
      <c r="AO864" s="30"/>
      <c r="AP864" s="112" t="s">
        <v>1676</v>
      </c>
      <c r="AQ864"/>
      <c r="AR864"/>
      <c r="AS864"/>
      <c r="AT864"/>
      <c r="AU864"/>
      <c r="AV864"/>
    </row>
    <row r="865" spans="27:48" ht="23.45" customHeight="1" x14ac:dyDescent="0.2">
      <c r="AA865" s="97"/>
      <c r="AB865" s="97"/>
      <c r="AC865" s="97"/>
      <c r="AD865" s="97"/>
      <c r="AE865" s="97"/>
      <c r="AF865" s="93"/>
      <c r="AG865" s="93"/>
      <c r="AH865" s="93"/>
      <c r="AI865" s="30"/>
      <c r="AJ865" s="30"/>
      <c r="AK865" s="30"/>
      <c r="AL865" s="30"/>
      <c r="AM865" s="109"/>
      <c r="AN865" s="109"/>
      <c r="AO865" s="30"/>
      <c r="AP865" s="112" t="s">
        <v>1677</v>
      </c>
      <c r="AQ865"/>
      <c r="AR865"/>
      <c r="AS865"/>
      <c r="AT865"/>
      <c r="AU865"/>
      <c r="AV865"/>
    </row>
    <row r="866" spans="27:48" ht="23.45" customHeight="1" x14ac:dyDescent="0.2">
      <c r="AA866" s="97"/>
      <c r="AB866" s="97"/>
      <c r="AC866" s="97"/>
      <c r="AD866" s="97"/>
      <c r="AE866" s="97"/>
      <c r="AF866" s="93"/>
      <c r="AG866" s="93"/>
      <c r="AH866" s="93"/>
      <c r="AI866" s="30"/>
      <c r="AJ866" s="30"/>
      <c r="AK866" s="30"/>
      <c r="AL866" s="30"/>
      <c r="AM866" s="109"/>
      <c r="AN866" s="109"/>
      <c r="AO866" s="30"/>
      <c r="AP866" s="112" t="s">
        <v>1678</v>
      </c>
      <c r="AQ866"/>
      <c r="AR866"/>
      <c r="AS866"/>
      <c r="AT866"/>
      <c r="AU866"/>
      <c r="AV866"/>
    </row>
    <row r="867" spans="27:48" ht="23.45" customHeight="1" x14ac:dyDescent="0.2">
      <c r="AA867" s="97"/>
      <c r="AB867" s="97"/>
      <c r="AC867" s="97"/>
      <c r="AD867" s="97"/>
      <c r="AE867" s="97"/>
      <c r="AF867" s="93"/>
      <c r="AG867" s="93"/>
      <c r="AH867" s="93"/>
      <c r="AI867" s="30"/>
      <c r="AJ867" s="30"/>
      <c r="AK867" s="30"/>
      <c r="AL867" s="30"/>
      <c r="AM867" s="109"/>
      <c r="AN867" s="109"/>
      <c r="AO867" s="30"/>
      <c r="AP867" s="112" t="s">
        <v>1679</v>
      </c>
      <c r="AQ867"/>
      <c r="AR867"/>
      <c r="AS867"/>
      <c r="AT867"/>
      <c r="AU867"/>
      <c r="AV867"/>
    </row>
    <row r="868" spans="27:48" ht="23.45" customHeight="1" x14ac:dyDescent="0.2">
      <c r="AA868" s="97"/>
      <c r="AB868" s="97"/>
      <c r="AC868" s="97"/>
      <c r="AD868" s="97"/>
      <c r="AE868" s="97"/>
      <c r="AF868" s="93"/>
      <c r="AG868" s="93"/>
      <c r="AH868" s="93"/>
      <c r="AI868" s="30"/>
      <c r="AJ868" s="30"/>
      <c r="AK868" s="30"/>
      <c r="AL868" s="30"/>
      <c r="AM868" s="109"/>
      <c r="AN868" s="109"/>
      <c r="AO868" s="30"/>
      <c r="AP868" s="112" t="s">
        <v>1680</v>
      </c>
      <c r="AQ868"/>
      <c r="AR868"/>
      <c r="AS868"/>
      <c r="AT868"/>
      <c r="AU868"/>
      <c r="AV868"/>
    </row>
    <row r="869" spans="27:48" ht="23.45" customHeight="1" x14ac:dyDescent="0.2">
      <c r="AA869" s="97"/>
      <c r="AB869" s="97"/>
      <c r="AC869" s="97"/>
      <c r="AD869" s="97"/>
      <c r="AE869" s="97"/>
      <c r="AF869" s="93"/>
      <c r="AG869" s="93"/>
      <c r="AH869" s="93"/>
      <c r="AI869" s="30"/>
      <c r="AJ869" s="30"/>
      <c r="AK869" s="30"/>
      <c r="AL869" s="30"/>
      <c r="AM869" s="109"/>
      <c r="AN869" s="109"/>
      <c r="AO869" s="30"/>
      <c r="AP869" s="112" t="s">
        <v>1681</v>
      </c>
      <c r="AQ869"/>
      <c r="AR869"/>
      <c r="AS869"/>
      <c r="AT869"/>
      <c r="AU869"/>
      <c r="AV869"/>
    </row>
    <row r="870" spans="27:48" ht="23.45" customHeight="1" x14ac:dyDescent="0.2">
      <c r="AA870" s="97"/>
      <c r="AB870" s="97"/>
      <c r="AC870" s="97"/>
      <c r="AD870" s="97"/>
      <c r="AE870" s="97"/>
      <c r="AF870" s="93"/>
      <c r="AG870" s="93"/>
      <c r="AH870" s="93"/>
      <c r="AI870" s="30"/>
      <c r="AJ870" s="30"/>
      <c r="AK870" s="30"/>
      <c r="AL870" s="30"/>
      <c r="AM870" s="109"/>
      <c r="AN870" s="109"/>
      <c r="AO870" s="30"/>
      <c r="AP870" s="112" t="s">
        <v>1682</v>
      </c>
      <c r="AQ870"/>
      <c r="AR870"/>
      <c r="AS870"/>
      <c r="AT870"/>
      <c r="AU870"/>
      <c r="AV870"/>
    </row>
    <row r="871" spans="27:48" ht="23.45" customHeight="1" x14ac:dyDescent="0.2">
      <c r="AA871" s="97"/>
      <c r="AB871" s="97"/>
      <c r="AC871" s="97"/>
      <c r="AD871" s="97"/>
      <c r="AE871" s="97"/>
      <c r="AF871" s="93"/>
      <c r="AG871" s="93"/>
      <c r="AH871" s="93"/>
      <c r="AI871" s="30"/>
      <c r="AJ871" s="30"/>
      <c r="AK871" s="30"/>
      <c r="AL871" s="30"/>
      <c r="AM871" s="109"/>
      <c r="AN871" s="109"/>
      <c r="AO871" s="30"/>
      <c r="AP871" s="112" t="s">
        <v>1683</v>
      </c>
      <c r="AQ871"/>
      <c r="AR871"/>
      <c r="AS871"/>
      <c r="AT871"/>
      <c r="AU871"/>
      <c r="AV871"/>
    </row>
    <row r="872" spans="27:48" ht="23.45" customHeight="1" x14ac:dyDescent="0.2">
      <c r="AA872" s="97"/>
      <c r="AB872" s="97"/>
      <c r="AC872" s="97"/>
      <c r="AD872" s="97"/>
      <c r="AE872" s="97"/>
      <c r="AF872" s="93"/>
      <c r="AG872" s="93"/>
      <c r="AH872" s="93"/>
      <c r="AI872" s="30"/>
      <c r="AJ872" s="30"/>
      <c r="AK872" s="30"/>
      <c r="AL872" s="30"/>
      <c r="AM872" s="109"/>
      <c r="AN872" s="109"/>
      <c r="AO872" s="30"/>
      <c r="AP872" s="112" t="s">
        <v>1684</v>
      </c>
      <c r="AQ872"/>
      <c r="AR872"/>
      <c r="AS872"/>
      <c r="AT872"/>
      <c r="AU872"/>
      <c r="AV872"/>
    </row>
    <row r="873" spans="27:48" ht="23.45" customHeight="1" x14ac:dyDescent="0.2">
      <c r="AA873" s="97"/>
      <c r="AB873" s="97"/>
      <c r="AC873" s="97"/>
      <c r="AD873" s="97"/>
      <c r="AE873" s="97"/>
      <c r="AF873" s="93"/>
      <c r="AG873" s="93"/>
      <c r="AH873" s="93"/>
      <c r="AI873" s="30"/>
      <c r="AJ873" s="30"/>
      <c r="AK873" s="30"/>
      <c r="AL873" s="30"/>
      <c r="AM873" s="109"/>
      <c r="AN873" s="109"/>
      <c r="AO873" s="30"/>
      <c r="AP873" s="112" t="s">
        <v>1685</v>
      </c>
      <c r="AQ873"/>
      <c r="AR873"/>
      <c r="AS873"/>
      <c r="AT873"/>
      <c r="AU873"/>
      <c r="AV873"/>
    </row>
    <row r="874" spans="27:48" ht="23.45" customHeight="1" x14ac:dyDescent="0.2">
      <c r="AA874" s="97"/>
      <c r="AB874" s="97"/>
      <c r="AC874" s="97"/>
      <c r="AD874" s="97"/>
      <c r="AE874" s="97"/>
      <c r="AF874" s="93"/>
      <c r="AG874" s="93"/>
      <c r="AH874" s="93"/>
      <c r="AI874" s="30"/>
      <c r="AJ874" s="30"/>
      <c r="AK874" s="30"/>
      <c r="AL874" s="30"/>
      <c r="AM874" s="109"/>
      <c r="AN874" s="109"/>
      <c r="AO874" s="30"/>
      <c r="AP874" s="112" t="s">
        <v>1686</v>
      </c>
      <c r="AQ874"/>
      <c r="AR874"/>
      <c r="AS874"/>
      <c r="AT874"/>
      <c r="AU874"/>
      <c r="AV874"/>
    </row>
    <row r="875" spans="27:48" ht="23.45" customHeight="1" x14ac:dyDescent="0.2">
      <c r="AA875" s="97"/>
      <c r="AB875" s="97"/>
      <c r="AC875" s="97"/>
      <c r="AD875" s="97"/>
      <c r="AE875" s="97"/>
      <c r="AF875" s="93"/>
      <c r="AG875" s="93"/>
      <c r="AH875" s="93"/>
      <c r="AI875" s="30"/>
      <c r="AJ875" s="30"/>
      <c r="AK875" s="30"/>
      <c r="AL875" s="30"/>
      <c r="AM875" s="109"/>
      <c r="AN875" s="109"/>
      <c r="AO875" s="30"/>
      <c r="AP875" s="112" t="s">
        <v>1687</v>
      </c>
      <c r="AQ875"/>
      <c r="AR875"/>
      <c r="AS875"/>
      <c r="AT875"/>
      <c r="AU875"/>
      <c r="AV875"/>
    </row>
    <row r="876" spans="27:48" ht="23.45" customHeight="1" x14ac:dyDescent="0.2">
      <c r="AA876" s="97"/>
      <c r="AB876" s="97"/>
      <c r="AC876" s="97"/>
      <c r="AD876" s="97"/>
      <c r="AE876" s="97"/>
      <c r="AF876" s="93"/>
      <c r="AG876" s="93"/>
      <c r="AH876" s="93"/>
      <c r="AI876" s="30"/>
      <c r="AJ876" s="30"/>
      <c r="AK876" s="30"/>
      <c r="AL876" s="30"/>
      <c r="AM876" s="109"/>
      <c r="AN876" s="109"/>
      <c r="AO876" s="30"/>
      <c r="AP876" s="112" t="s">
        <v>1688</v>
      </c>
      <c r="AQ876"/>
      <c r="AR876"/>
      <c r="AS876"/>
      <c r="AT876"/>
      <c r="AU876"/>
      <c r="AV876"/>
    </row>
    <row r="877" spans="27:48" ht="23.45" customHeight="1" x14ac:dyDescent="0.2">
      <c r="AA877" s="97"/>
      <c r="AB877" s="97"/>
      <c r="AC877" s="97"/>
      <c r="AD877" s="97"/>
      <c r="AE877" s="97"/>
      <c r="AF877" s="93"/>
      <c r="AG877" s="93"/>
      <c r="AH877" s="93"/>
      <c r="AI877" s="30"/>
      <c r="AJ877" s="30"/>
      <c r="AK877" s="30"/>
      <c r="AL877" s="30"/>
      <c r="AM877" s="109"/>
      <c r="AN877" s="109"/>
      <c r="AO877" s="30"/>
      <c r="AP877" s="112" t="s">
        <v>1689</v>
      </c>
      <c r="AQ877"/>
      <c r="AR877"/>
      <c r="AS877"/>
      <c r="AT877"/>
      <c r="AU877"/>
      <c r="AV877"/>
    </row>
    <row r="878" spans="27:48" ht="23.45" customHeight="1" x14ac:dyDescent="0.2">
      <c r="AA878" s="97"/>
      <c r="AB878" s="97"/>
      <c r="AC878" s="97"/>
      <c r="AD878" s="97"/>
      <c r="AE878" s="97"/>
      <c r="AF878" s="93"/>
      <c r="AG878" s="93"/>
      <c r="AH878" s="93"/>
      <c r="AI878" s="30"/>
      <c r="AJ878" s="30"/>
      <c r="AK878" s="30"/>
      <c r="AL878" s="30"/>
      <c r="AM878" s="109"/>
      <c r="AN878" s="109"/>
      <c r="AO878" s="30"/>
      <c r="AP878" s="112" t="s">
        <v>1690</v>
      </c>
      <c r="AQ878"/>
      <c r="AR878"/>
      <c r="AS878"/>
      <c r="AT878"/>
      <c r="AU878"/>
      <c r="AV878"/>
    </row>
    <row r="879" spans="27:48" ht="23.45" customHeight="1" x14ac:dyDescent="0.2">
      <c r="AA879" s="97"/>
      <c r="AB879" s="97"/>
      <c r="AC879" s="97"/>
      <c r="AD879" s="97"/>
      <c r="AE879" s="97"/>
      <c r="AF879" s="93"/>
      <c r="AG879" s="93"/>
      <c r="AH879" s="93"/>
      <c r="AI879" s="30"/>
      <c r="AJ879" s="30"/>
      <c r="AK879" s="30"/>
      <c r="AL879" s="30"/>
      <c r="AM879" s="109"/>
      <c r="AN879" s="109"/>
      <c r="AO879" s="30"/>
      <c r="AP879" s="112" t="s">
        <v>1691</v>
      </c>
      <c r="AQ879"/>
      <c r="AR879"/>
      <c r="AS879"/>
      <c r="AT879"/>
      <c r="AU879"/>
      <c r="AV879"/>
    </row>
    <row r="880" spans="27:48" ht="23.45" customHeight="1" x14ac:dyDescent="0.2">
      <c r="AA880" s="97"/>
      <c r="AB880" s="97"/>
      <c r="AC880" s="97"/>
      <c r="AD880" s="97"/>
      <c r="AE880" s="97"/>
      <c r="AF880" s="93"/>
      <c r="AG880" s="93"/>
      <c r="AH880" s="93"/>
      <c r="AI880" s="30"/>
      <c r="AJ880" s="30"/>
      <c r="AK880" s="30"/>
      <c r="AL880" s="30"/>
      <c r="AM880" s="109"/>
      <c r="AN880" s="109"/>
      <c r="AO880" s="30"/>
      <c r="AP880" s="112" t="s">
        <v>1692</v>
      </c>
      <c r="AQ880"/>
      <c r="AR880"/>
      <c r="AS880"/>
      <c r="AT880"/>
      <c r="AU880"/>
      <c r="AV880"/>
    </row>
    <row r="881" spans="27:48" ht="23.45" customHeight="1" x14ac:dyDescent="0.2">
      <c r="AA881" s="97"/>
      <c r="AB881" s="97"/>
      <c r="AC881" s="97"/>
      <c r="AD881" s="97"/>
      <c r="AE881" s="97"/>
      <c r="AF881" s="93"/>
      <c r="AG881" s="93"/>
      <c r="AH881" s="93"/>
      <c r="AI881" s="30"/>
      <c r="AJ881" s="30"/>
      <c r="AK881" s="30"/>
      <c r="AL881" s="30"/>
      <c r="AM881" s="109"/>
      <c r="AN881" s="109"/>
      <c r="AO881" s="30"/>
      <c r="AP881" s="112" t="s">
        <v>1693</v>
      </c>
      <c r="AQ881"/>
      <c r="AR881"/>
      <c r="AS881"/>
      <c r="AT881"/>
      <c r="AU881"/>
      <c r="AV881"/>
    </row>
    <row r="882" spans="27:48" ht="23.45" customHeight="1" x14ac:dyDescent="0.2">
      <c r="AA882" s="97"/>
      <c r="AB882" s="97"/>
      <c r="AC882" s="97"/>
      <c r="AD882" s="97"/>
      <c r="AE882" s="97"/>
      <c r="AF882" s="93"/>
      <c r="AG882" s="93"/>
      <c r="AH882" s="93"/>
      <c r="AI882" s="30"/>
      <c r="AJ882" s="30"/>
      <c r="AK882" s="30"/>
      <c r="AL882" s="30"/>
      <c r="AM882" s="109"/>
      <c r="AN882" s="109"/>
      <c r="AO882" s="30"/>
      <c r="AP882" s="112" t="s">
        <v>1694</v>
      </c>
      <c r="AQ882"/>
      <c r="AR882"/>
      <c r="AS882"/>
      <c r="AT882"/>
      <c r="AU882"/>
      <c r="AV882"/>
    </row>
    <row r="883" spans="27:48" ht="23.45" customHeight="1" x14ac:dyDescent="0.2">
      <c r="AA883" s="97"/>
      <c r="AB883" s="97"/>
      <c r="AC883" s="97"/>
      <c r="AD883" s="97"/>
      <c r="AE883" s="97"/>
      <c r="AF883" s="93"/>
      <c r="AG883" s="93"/>
      <c r="AH883" s="93"/>
      <c r="AI883" s="30"/>
      <c r="AJ883" s="30"/>
      <c r="AK883" s="30"/>
      <c r="AL883" s="30"/>
      <c r="AM883" s="109"/>
      <c r="AN883" s="109"/>
      <c r="AO883" s="30"/>
      <c r="AP883" s="112" t="s">
        <v>1695</v>
      </c>
      <c r="AQ883"/>
      <c r="AR883"/>
      <c r="AS883"/>
      <c r="AT883"/>
      <c r="AU883"/>
      <c r="AV883"/>
    </row>
    <row r="884" spans="27:48" ht="23.45" customHeight="1" x14ac:dyDescent="0.2">
      <c r="AA884" s="97"/>
      <c r="AB884" s="97"/>
      <c r="AC884" s="97"/>
      <c r="AD884" s="97"/>
      <c r="AE884" s="97"/>
      <c r="AF884" s="93"/>
      <c r="AG884" s="93"/>
      <c r="AH884" s="93"/>
      <c r="AI884" s="30"/>
      <c r="AJ884" s="30"/>
      <c r="AK884" s="30"/>
      <c r="AL884" s="30"/>
      <c r="AM884" s="109"/>
      <c r="AN884" s="109"/>
      <c r="AO884" s="30"/>
      <c r="AP884" s="112" t="s">
        <v>1696</v>
      </c>
      <c r="AQ884"/>
      <c r="AR884"/>
      <c r="AS884"/>
      <c r="AT884"/>
      <c r="AU884"/>
      <c r="AV884"/>
    </row>
    <row r="885" spans="27:48" ht="23.45" customHeight="1" x14ac:dyDescent="0.2">
      <c r="AA885" s="97"/>
      <c r="AB885" s="97"/>
      <c r="AC885" s="97"/>
      <c r="AD885" s="97"/>
      <c r="AE885" s="97"/>
      <c r="AF885" s="93"/>
      <c r="AG885" s="93"/>
      <c r="AH885" s="93"/>
      <c r="AI885" s="30"/>
      <c r="AJ885" s="30"/>
      <c r="AK885" s="30"/>
      <c r="AL885" s="30"/>
      <c r="AM885" s="109"/>
      <c r="AN885" s="109"/>
      <c r="AO885" s="30"/>
      <c r="AP885" s="112" t="s">
        <v>1697</v>
      </c>
      <c r="AQ885"/>
      <c r="AR885"/>
      <c r="AS885"/>
      <c r="AT885"/>
      <c r="AU885"/>
      <c r="AV885"/>
    </row>
    <row r="886" spans="27:48" ht="23.45" customHeight="1" x14ac:dyDescent="0.2">
      <c r="AA886" s="97"/>
      <c r="AB886" s="97"/>
      <c r="AC886" s="97"/>
      <c r="AD886" s="97"/>
      <c r="AE886" s="97"/>
      <c r="AF886" s="93"/>
      <c r="AG886" s="93"/>
      <c r="AH886" s="93"/>
      <c r="AI886" s="30"/>
      <c r="AJ886" s="30"/>
      <c r="AK886" s="30"/>
      <c r="AL886" s="30"/>
      <c r="AM886" s="109"/>
      <c r="AN886" s="109"/>
      <c r="AO886" s="30"/>
      <c r="AP886" s="112" t="s">
        <v>1698</v>
      </c>
      <c r="AQ886"/>
      <c r="AR886"/>
      <c r="AS886"/>
      <c r="AT886"/>
      <c r="AU886"/>
      <c r="AV886"/>
    </row>
    <row r="887" spans="27:48" ht="23.45" customHeight="1" x14ac:dyDescent="0.2">
      <c r="AA887" s="97"/>
      <c r="AB887" s="97"/>
      <c r="AC887" s="97"/>
      <c r="AD887" s="97"/>
      <c r="AE887" s="97"/>
      <c r="AF887" s="93"/>
      <c r="AG887" s="93"/>
      <c r="AH887" s="93"/>
      <c r="AI887" s="30"/>
      <c r="AJ887" s="30"/>
      <c r="AK887" s="30"/>
      <c r="AL887" s="30"/>
      <c r="AM887" s="109"/>
      <c r="AN887" s="109"/>
      <c r="AO887" s="30"/>
      <c r="AP887" s="112" t="s">
        <v>1699</v>
      </c>
      <c r="AQ887"/>
      <c r="AR887"/>
      <c r="AS887"/>
      <c r="AT887"/>
      <c r="AU887"/>
      <c r="AV887"/>
    </row>
    <row r="888" spans="27:48" ht="23.45" customHeight="1" x14ac:dyDescent="0.2">
      <c r="AA888" s="97"/>
      <c r="AB888" s="97"/>
      <c r="AC888" s="97"/>
      <c r="AD888" s="97"/>
      <c r="AE888" s="97"/>
      <c r="AF888" s="93"/>
      <c r="AG888" s="93"/>
      <c r="AH888" s="93"/>
      <c r="AI888" s="30"/>
      <c r="AJ888" s="30"/>
      <c r="AK888" s="30"/>
      <c r="AL888" s="30"/>
      <c r="AM888" s="109"/>
      <c r="AN888" s="109"/>
      <c r="AO888" s="30"/>
      <c r="AP888" s="112" t="s">
        <v>1700</v>
      </c>
      <c r="AQ888"/>
      <c r="AR888"/>
      <c r="AS888"/>
      <c r="AT888"/>
      <c r="AU888"/>
      <c r="AV888"/>
    </row>
    <row r="889" spans="27:48" ht="23.45" customHeight="1" x14ac:dyDescent="0.2">
      <c r="AA889" s="97"/>
      <c r="AB889" s="97"/>
      <c r="AC889" s="97"/>
      <c r="AD889" s="97"/>
      <c r="AE889" s="97"/>
      <c r="AF889" s="93"/>
      <c r="AG889" s="93"/>
      <c r="AH889" s="93"/>
      <c r="AI889" s="30"/>
      <c r="AJ889" s="30"/>
      <c r="AK889" s="30"/>
      <c r="AL889" s="30"/>
      <c r="AM889" s="109"/>
      <c r="AN889" s="109"/>
      <c r="AO889" s="30"/>
      <c r="AP889" s="112" t="s">
        <v>1701</v>
      </c>
      <c r="AQ889"/>
      <c r="AR889"/>
      <c r="AS889"/>
      <c r="AT889"/>
      <c r="AU889"/>
      <c r="AV889"/>
    </row>
    <row r="890" spans="27:48" ht="23.45" customHeight="1" x14ac:dyDescent="0.2">
      <c r="AA890" s="97"/>
      <c r="AB890" s="97"/>
      <c r="AC890" s="97"/>
      <c r="AD890" s="97"/>
      <c r="AE890" s="97"/>
      <c r="AF890" s="93"/>
      <c r="AG890" s="93"/>
      <c r="AH890" s="93"/>
      <c r="AI890" s="30"/>
      <c r="AJ890" s="30"/>
      <c r="AK890" s="30"/>
      <c r="AL890" s="30"/>
      <c r="AM890" s="109"/>
      <c r="AN890" s="109"/>
      <c r="AO890" s="30"/>
      <c r="AP890" s="112" t="s">
        <v>1702</v>
      </c>
      <c r="AQ890"/>
      <c r="AR890"/>
      <c r="AS890"/>
      <c r="AT890"/>
      <c r="AU890"/>
      <c r="AV890"/>
    </row>
    <row r="891" spans="27:48" ht="23.45" customHeight="1" x14ac:dyDescent="0.2">
      <c r="AA891" s="97"/>
      <c r="AB891" s="97"/>
      <c r="AC891" s="97"/>
      <c r="AD891" s="97"/>
      <c r="AE891" s="97"/>
      <c r="AF891" s="93"/>
      <c r="AG891" s="93"/>
      <c r="AH891" s="93"/>
      <c r="AI891" s="30"/>
      <c r="AJ891" s="30"/>
      <c r="AK891" s="30"/>
      <c r="AL891" s="30"/>
      <c r="AM891" s="109"/>
      <c r="AN891" s="109"/>
      <c r="AO891" s="30"/>
      <c r="AP891" s="112" t="s">
        <v>1703</v>
      </c>
      <c r="AQ891"/>
      <c r="AR891"/>
      <c r="AS891"/>
      <c r="AT891"/>
      <c r="AU891"/>
      <c r="AV891"/>
    </row>
    <row r="892" spans="27:48" ht="23.45" customHeight="1" x14ac:dyDescent="0.2">
      <c r="AA892" s="97"/>
      <c r="AB892" s="97"/>
      <c r="AC892" s="97"/>
      <c r="AD892" s="97"/>
      <c r="AE892" s="97"/>
      <c r="AF892" s="93"/>
      <c r="AG892" s="93"/>
      <c r="AH892" s="93"/>
      <c r="AI892" s="30"/>
      <c r="AJ892" s="30"/>
      <c r="AK892" s="30"/>
      <c r="AL892" s="30"/>
      <c r="AM892" s="109"/>
      <c r="AN892" s="109"/>
      <c r="AO892" s="30"/>
      <c r="AP892" s="112" t="s">
        <v>1704</v>
      </c>
      <c r="AQ892"/>
      <c r="AR892"/>
      <c r="AS892"/>
      <c r="AT892"/>
      <c r="AU892"/>
      <c r="AV892"/>
    </row>
    <row r="893" spans="27:48" ht="23.45" customHeight="1" x14ac:dyDescent="0.2">
      <c r="AA893" s="97"/>
      <c r="AB893" s="97"/>
      <c r="AC893" s="97"/>
      <c r="AD893" s="97"/>
      <c r="AE893" s="97"/>
      <c r="AF893" s="93"/>
      <c r="AG893" s="93"/>
      <c r="AH893" s="93"/>
      <c r="AI893" s="30"/>
      <c r="AJ893" s="30"/>
      <c r="AK893" s="30"/>
      <c r="AL893" s="30"/>
      <c r="AM893" s="109"/>
      <c r="AN893" s="109"/>
      <c r="AO893" s="30"/>
      <c r="AP893" s="112" t="s">
        <v>1705</v>
      </c>
      <c r="AQ893"/>
      <c r="AR893"/>
      <c r="AS893"/>
      <c r="AT893"/>
      <c r="AU893"/>
      <c r="AV893"/>
    </row>
    <row r="894" spans="27:48" ht="23.45" customHeight="1" x14ac:dyDescent="0.2">
      <c r="AA894" s="97"/>
      <c r="AB894" s="97"/>
      <c r="AC894" s="97"/>
      <c r="AD894" s="97"/>
      <c r="AE894" s="97"/>
      <c r="AF894" s="93"/>
      <c r="AG894" s="93"/>
      <c r="AH894" s="93"/>
      <c r="AI894" s="30"/>
      <c r="AJ894" s="30"/>
      <c r="AK894" s="30"/>
      <c r="AL894" s="30"/>
      <c r="AM894" s="109"/>
      <c r="AN894" s="109"/>
      <c r="AO894" s="30"/>
      <c r="AP894" s="112" t="s">
        <v>1706</v>
      </c>
      <c r="AQ894"/>
      <c r="AR894"/>
      <c r="AS894"/>
      <c r="AT894"/>
      <c r="AU894"/>
      <c r="AV894"/>
    </row>
    <row r="895" spans="27:48" ht="23.45" customHeight="1" x14ac:dyDescent="0.2">
      <c r="AA895" s="97"/>
      <c r="AB895" s="97"/>
      <c r="AC895" s="97"/>
      <c r="AD895" s="97"/>
      <c r="AE895" s="97"/>
      <c r="AF895" s="93"/>
      <c r="AG895" s="93"/>
      <c r="AH895" s="93"/>
      <c r="AI895" s="30"/>
      <c r="AJ895" s="30"/>
      <c r="AK895" s="30"/>
      <c r="AL895" s="30"/>
      <c r="AM895" s="109"/>
      <c r="AN895" s="109"/>
      <c r="AO895" s="30"/>
      <c r="AP895" s="112" t="s">
        <v>1707</v>
      </c>
      <c r="AQ895"/>
      <c r="AR895"/>
      <c r="AS895"/>
      <c r="AT895"/>
      <c r="AU895"/>
      <c r="AV895"/>
    </row>
    <row r="896" spans="27:48" ht="23.45" customHeight="1" x14ac:dyDescent="0.2">
      <c r="AA896" s="97"/>
      <c r="AB896" s="97"/>
      <c r="AC896" s="97"/>
      <c r="AD896" s="97"/>
      <c r="AE896" s="97"/>
      <c r="AF896" s="93"/>
      <c r="AG896" s="93"/>
      <c r="AH896" s="93"/>
      <c r="AI896" s="30"/>
      <c r="AJ896" s="30"/>
      <c r="AK896" s="30"/>
      <c r="AL896" s="30"/>
      <c r="AM896" s="109"/>
      <c r="AN896" s="109"/>
      <c r="AO896" s="30"/>
      <c r="AP896" s="112" t="s">
        <v>1708</v>
      </c>
      <c r="AQ896"/>
      <c r="AR896"/>
      <c r="AS896"/>
      <c r="AT896"/>
      <c r="AU896"/>
      <c r="AV896"/>
    </row>
    <row r="897" spans="27:48" ht="23.45" customHeight="1" x14ac:dyDescent="0.2">
      <c r="AA897" s="97"/>
      <c r="AB897" s="97"/>
      <c r="AC897" s="97"/>
      <c r="AD897" s="97"/>
      <c r="AE897" s="97"/>
      <c r="AF897" s="93"/>
      <c r="AG897" s="93"/>
      <c r="AH897" s="93"/>
      <c r="AI897" s="30"/>
      <c r="AJ897" s="30"/>
      <c r="AK897" s="30"/>
      <c r="AL897" s="30"/>
      <c r="AM897" s="109"/>
      <c r="AN897" s="109"/>
      <c r="AO897" s="30"/>
      <c r="AP897" s="112" t="s">
        <v>1709</v>
      </c>
      <c r="AQ897"/>
      <c r="AR897"/>
      <c r="AS897"/>
      <c r="AT897"/>
      <c r="AU897"/>
      <c r="AV897"/>
    </row>
    <row r="898" spans="27:48" ht="23.45" customHeight="1" x14ac:dyDescent="0.2">
      <c r="AA898" s="97"/>
      <c r="AB898" s="97"/>
      <c r="AC898" s="97"/>
      <c r="AD898" s="97"/>
      <c r="AE898" s="97"/>
      <c r="AF898" s="93"/>
      <c r="AG898" s="93"/>
      <c r="AH898" s="93"/>
      <c r="AI898" s="30"/>
      <c r="AJ898" s="30"/>
      <c r="AK898" s="30"/>
      <c r="AL898" s="30"/>
      <c r="AM898" s="109"/>
      <c r="AN898" s="109"/>
      <c r="AO898" s="30"/>
      <c r="AP898" s="112" t="s">
        <v>1710</v>
      </c>
      <c r="AQ898"/>
      <c r="AR898"/>
      <c r="AS898"/>
      <c r="AT898"/>
      <c r="AU898"/>
      <c r="AV898"/>
    </row>
    <row r="899" spans="27:48" ht="23.45" customHeight="1" x14ac:dyDescent="0.2">
      <c r="AA899" s="97"/>
      <c r="AB899" s="97"/>
      <c r="AC899" s="97"/>
      <c r="AD899" s="97"/>
      <c r="AE899" s="97"/>
      <c r="AF899" s="93"/>
      <c r="AG899" s="93"/>
      <c r="AH899" s="93"/>
      <c r="AI899" s="30"/>
      <c r="AJ899" s="30"/>
      <c r="AK899" s="30"/>
      <c r="AL899" s="30"/>
      <c r="AM899" s="109"/>
      <c r="AN899" s="109"/>
      <c r="AO899" s="30"/>
      <c r="AP899" s="112" t="s">
        <v>1711</v>
      </c>
      <c r="AQ899"/>
      <c r="AR899"/>
      <c r="AS899"/>
      <c r="AT899"/>
      <c r="AU899"/>
      <c r="AV899"/>
    </row>
    <row r="900" spans="27:48" ht="23.45" customHeight="1" x14ac:dyDescent="0.2">
      <c r="AA900" s="97"/>
      <c r="AB900" s="97"/>
      <c r="AC900" s="97"/>
      <c r="AD900" s="97"/>
      <c r="AE900" s="97"/>
      <c r="AF900" s="93"/>
      <c r="AG900" s="93"/>
      <c r="AH900" s="93"/>
      <c r="AI900" s="30"/>
      <c r="AJ900" s="30"/>
      <c r="AK900" s="30"/>
      <c r="AL900" s="30"/>
      <c r="AM900" s="109"/>
      <c r="AN900" s="109"/>
      <c r="AO900" s="30"/>
      <c r="AP900" s="112" t="s">
        <v>1712</v>
      </c>
      <c r="AQ900"/>
      <c r="AR900"/>
      <c r="AS900"/>
      <c r="AT900"/>
      <c r="AU900"/>
      <c r="AV900"/>
    </row>
    <row r="901" spans="27:48" ht="23.45" customHeight="1" x14ac:dyDescent="0.2">
      <c r="AA901" s="97"/>
      <c r="AB901" s="97"/>
      <c r="AC901" s="97"/>
      <c r="AD901" s="97"/>
      <c r="AE901" s="97"/>
      <c r="AF901" s="93"/>
      <c r="AG901" s="93"/>
      <c r="AH901" s="93"/>
      <c r="AI901" s="30"/>
      <c r="AJ901" s="30"/>
      <c r="AK901" s="30"/>
      <c r="AL901" s="30"/>
      <c r="AM901" s="109"/>
      <c r="AN901" s="109"/>
      <c r="AO901" s="30"/>
      <c r="AP901" s="112" t="s">
        <v>1713</v>
      </c>
      <c r="AQ901"/>
      <c r="AR901"/>
      <c r="AS901"/>
      <c r="AT901"/>
      <c r="AU901"/>
      <c r="AV901"/>
    </row>
    <row r="902" spans="27:48" ht="23.45" customHeight="1" x14ac:dyDescent="0.2">
      <c r="AA902" s="97"/>
      <c r="AB902" s="97"/>
      <c r="AC902" s="97"/>
      <c r="AD902" s="97"/>
      <c r="AE902" s="97"/>
      <c r="AF902" s="93"/>
      <c r="AG902" s="93"/>
      <c r="AH902" s="93"/>
      <c r="AI902" s="30"/>
      <c r="AJ902" s="30"/>
      <c r="AK902" s="30"/>
      <c r="AL902" s="30"/>
      <c r="AM902" s="109"/>
      <c r="AN902" s="109"/>
      <c r="AO902" s="30"/>
      <c r="AP902" s="112" t="s">
        <v>1714</v>
      </c>
      <c r="AQ902"/>
      <c r="AR902"/>
      <c r="AS902"/>
      <c r="AT902"/>
      <c r="AU902"/>
      <c r="AV902"/>
    </row>
    <row r="903" spans="27:48" ht="23.45" customHeight="1" x14ac:dyDescent="0.2">
      <c r="AA903" s="97"/>
      <c r="AB903" s="97"/>
      <c r="AC903" s="97"/>
      <c r="AD903" s="97"/>
      <c r="AE903" s="97"/>
      <c r="AF903" s="93"/>
      <c r="AG903" s="93"/>
      <c r="AH903" s="93"/>
      <c r="AI903" s="30"/>
      <c r="AJ903" s="30"/>
      <c r="AK903" s="30"/>
      <c r="AL903" s="30"/>
      <c r="AM903" s="109"/>
      <c r="AN903" s="109"/>
      <c r="AO903" s="30"/>
      <c r="AP903" s="112" t="s">
        <v>1715</v>
      </c>
      <c r="AQ903"/>
      <c r="AR903"/>
      <c r="AS903"/>
      <c r="AT903"/>
      <c r="AU903"/>
      <c r="AV903"/>
    </row>
    <row r="904" spans="27:48" ht="23.45" customHeight="1" x14ac:dyDescent="0.2">
      <c r="AA904" s="97"/>
      <c r="AB904" s="97"/>
      <c r="AC904" s="97"/>
      <c r="AD904" s="97"/>
      <c r="AE904" s="97"/>
      <c r="AF904" s="93"/>
      <c r="AG904" s="93"/>
      <c r="AH904" s="93"/>
      <c r="AI904" s="30"/>
      <c r="AJ904" s="30"/>
      <c r="AK904" s="30"/>
      <c r="AL904" s="30"/>
      <c r="AM904" s="109"/>
      <c r="AN904" s="109"/>
      <c r="AO904" s="30"/>
      <c r="AP904" s="112" t="s">
        <v>1716</v>
      </c>
      <c r="AQ904"/>
      <c r="AR904"/>
      <c r="AS904"/>
      <c r="AT904"/>
      <c r="AU904"/>
      <c r="AV904"/>
    </row>
    <row r="905" spans="27:48" ht="23.45" customHeight="1" x14ac:dyDescent="0.2">
      <c r="AA905" s="97"/>
      <c r="AB905" s="97"/>
      <c r="AC905" s="97"/>
      <c r="AD905" s="97"/>
      <c r="AE905" s="97"/>
      <c r="AF905" s="93"/>
      <c r="AG905" s="93"/>
      <c r="AH905" s="93"/>
      <c r="AI905" s="30"/>
      <c r="AJ905" s="30"/>
      <c r="AK905" s="30"/>
      <c r="AL905" s="30"/>
      <c r="AM905" s="109"/>
      <c r="AN905" s="109"/>
      <c r="AO905" s="30"/>
      <c r="AP905" s="112" t="s">
        <v>1717</v>
      </c>
      <c r="AQ905"/>
      <c r="AR905"/>
      <c r="AS905"/>
      <c r="AT905"/>
      <c r="AU905"/>
      <c r="AV905"/>
    </row>
    <row r="906" spans="27:48" ht="23.45" customHeight="1" x14ac:dyDescent="0.2">
      <c r="AA906" s="97"/>
      <c r="AB906" s="97"/>
      <c r="AC906" s="97"/>
      <c r="AD906" s="97"/>
      <c r="AE906" s="97"/>
      <c r="AF906" s="93"/>
      <c r="AG906" s="93"/>
      <c r="AH906" s="93"/>
      <c r="AI906" s="30"/>
      <c r="AJ906" s="30"/>
      <c r="AK906" s="30"/>
      <c r="AL906" s="30"/>
      <c r="AM906" s="109"/>
      <c r="AN906" s="109"/>
      <c r="AO906" s="30"/>
      <c r="AP906" s="112" t="s">
        <v>1718</v>
      </c>
      <c r="AQ906"/>
      <c r="AR906"/>
      <c r="AS906"/>
      <c r="AT906"/>
      <c r="AU906"/>
      <c r="AV906"/>
    </row>
    <row r="907" spans="27:48" ht="23.45" customHeight="1" x14ac:dyDescent="0.2">
      <c r="AA907" s="97"/>
      <c r="AB907" s="97"/>
      <c r="AC907" s="97"/>
      <c r="AD907" s="97"/>
      <c r="AE907" s="97"/>
      <c r="AF907" s="93"/>
      <c r="AG907" s="93"/>
      <c r="AH907" s="93"/>
      <c r="AI907" s="30"/>
      <c r="AJ907" s="30"/>
      <c r="AK907" s="30"/>
      <c r="AL907" s="30"/>
      <c r="AM907" s="109"/>
      <c r="AN907" s="109"/>
      <c r="AO907" s="30"/>
      <c r="AP907" s="112" t="s">
        <v>1719</v>
      </c>
      <c r="AQ907"/>
      <c r="AR907"/>
      <c r="AS907"/>
      <c r="AT907"/>
      <c r="AU907"/>
      <c r="AV907"/>
    </row>
    <row r="908" spans="27:48" ht="23.45" customHeight="1" x14ac:dyDescent="0.2">
      <c r="AA908" s="97"/>
      <c r="AB908" s="97"/>
      <c r="AC908" s="97"/>
      <c r="AD908" s="97"/>
      <c r="AE908" s="97"/>
      <c r="AF908" s="93"/>
      <c r="AG908" s="93"/>
      <c r="AH908" s="93"/>
      <c r="AI908" s="30"/>
      <c r="AJ908" s="30"/>
      <c r="AK908" s="30"/>
      <c r="AL908" s="30"/>
      <c r="AM908" s="109"/>
      <c r="AN908" s="109"/>
      <c r="AO908" s="30"/>
      <c r="AP908" s="112" t="s">
        <v>1720</v>
      </c>
      <c r="AQ908"/>
      <c r="AR908"/>
      <c r="AS908"/>
      <c r="AT908"/>
      <c r="AU908"/>
      <c r="AV908"/>
    </row>
    <row r="909" spans="27:48" ht="23.45" customHeight="1" x14ac:dyDescent="0.2">
      <c r="AA909" s="97"/>
      <c r="AB909" s="97"/>
      <c r="AC909" s="97"/>
      <c r="AD909" s="97"/>
      <c r="AE909" s="97"/>
      <c r="AF909" s="93"/>
      <c r="AG909" s="93"/>
      <c r="AH909" s="93"/>
      <c r="AI909" s="30"/>
      <c r="AJ909" s="30"/>
      <c r="AK909" s="30"/>
      <c r="AL909" s="30"/>
      <c r="AM909" s="109"/>
      <c r="AN909" s="109"/>
      <c r="AO909" s="30"/>
      <c r="AP909" s="112" t="s">
        <v>1721</v>
      </c>
      <c r="AQ909"/>
      <c r="AR909"/>
      <c r="AS909"/>
      <c r="AT909"/>
      <c r="AU909"/>
      <c r="AV909"/>
    </row>
    <row r="910" spans="27:48" ht="23.45" customHeight="1" x14ac:dyDescent="0.2">
      <c r="AA910" s="97"/>
      <c r="AB910" s="97"/>
      <c r="AC910" s="97"/>
      <c r="AD910" s="97"/>
      <c r="AE910" s="97"/>
      <c r="AF910" s="93"/>
      <c r="AG910" s="93"/>
      <c r="AH910" s="93"/>
      <c r="AI910" s="30"/>
      <c r="AJ910" s="30"/>
      <c r="AK910" s="30"/>
      <c r="AL910" s="30"/>
      <c r="AM910" s="109"/>
      <c r="AN910" s="109"/>
      <c r="AO910" s="30"/>
      <c r="AP910" s="112" t="s">
        <v>1722</v>
      </c>
      <c r="AQ910"/>
      <c r="AR910"/>
      <c r="AS910"/>
      <c r="AT910"/>
      <c r="AU910"/>
      <c r="AV910"/>
    </row>
    <row r="911" spans="27:48" ht="23.45" customHeight="1" x14ac:dyDescent="0.2">
      <c r="AA911" s="97"/>
      <c r="AB911" s="97"/>
      <c r="AC911" s="97"/>
      <c r="AD911" s="97"/>
      <c r="AE911" s="97"/>
      <c r="AF911" s="93"/>
      <c r="AG911" s="93"/>
      <c r="AH911" s="93"/>
      <c r="AI911" s="30"/>
      <c r="AJ911" s="30"/>
      <c r="AK911" s="30"/>
      <c r="AL911" s="30"/>
      <c r="AM911" s="109"/>
      <c r="AN911" s="109"/>
      <c r="AO911" s="30"/>
      <c r="AP911" s="112" t="s">
        <v>1723</v>
      </c>
      <c r="AQ911"/>
      <c r="AR911"/>
      <c r="AS911"/>
      <c r="AT911"/>
      <c r="AU911"/>
      <c r="AV911"/>
    </row>
    <row r="912" spans="27:48" ht="23.45" customHeight="1" x14ac:dyDescent="0.2">
      <c r="AA912" s="97"/>
      <c r="AB912" s="97"/>
      <c r="AC912" s="97"/>
      <c r="AD912" s="97"/>
      <c r="AE912" s="97"/>
      <c r="AF912" s="93"/>
      <c r="AG912" s="93"/>
      <c r="AH912" s="93"/>
      <c r="AI912" s="30"/>
      <c r="AJ912" s="30"/>
      <c r="AK912" s="30"/>
      <c r="AL912" s="30"/>
      <c r="AM912" s="109"/>
      <c r="AN912" s="109"/>
      <c r="AO912" s="30"/>
      <c r="AP912" s="112" t="s">
        <v>1724</v>
      </c>
      <c r="AQ912"/>
      <c r="AR912"/>
      <c r="AS912"/>
      <c r="AT912"/>
      <c r="AU912"/>
      <c r="AV912"/>
    </row>
    <row r="913" spans="27:48" ht="23.45" customHeight="1" x14ac:dyDescent="0.2">
      <c r="AA913" s="97"/>
      <c r="AB913" s="97"/>
      <c r="AC913" s="97"/>
      <c r="AD913" s="97"/>
      <c r="AE913" s="97"/>
      <c r="AF913" s="93"/>
      <c r="AG913" s="93"/>
      <c r="AH913" s="93"/>
      <c r="AI913" s="30"/>
      <c r="AJ913" s="30"/>
      <c r="AK913" s="30"/>
      <c r="AL913" s="30"/>
      <c r="AM913" s="109"/>
      <c r="AN913" s="109"/>
      <c r="AO913" s="30"/>
      <c r="AP913" s="112" t="s">
        <v>1725</v>
      </c>
      <c r="AQ913"/>
      <c r="AR913"/>
      <c r="AS913"/>
      <c r="AT913"/>
      <c r="AU913"/>
      <c r="AV913"/>
    </row>
    <row r="914" spans="27:48" ht="23.45" customHeight="1" x14ac:dyDescent="0.2">
      <c r="AA914" s="97"/>
      <c r="AB914" s="97"/>
      <c r="AC914" s="97"/>
      <c r="AD914" s="97"/>
      <c r="AE914" s="97"/>
      <c r="AF914" s="93"/>
      <c r="AG914" s="93"/>
      <c r="AH914" s="93"/>
      <c r="AI914" s="30"/>
      <c r="AJ914" s="30"/>
      <c r="AK914" s="30"/>
      <c r="AL914" s="30"/>
      <c r="AM914" s="109"/>
      <c r="AN914" s="109"/>
      <c r="AO914" s="30"/>
      <c r="AP914" s="112" t="s">
        <v>1726</v>
      </c>
      <c r="AQ914"/>
      <c r="AR914"/>
      <c r="AS914"/>
      <c r="AT914"/>
      <c r="AU914"/>
      <c r="AV914"/>
    </row>
    <row r="915" spans="27:48" ht="23.45" customHeight="1" x14ac:dyDescent="0.2">
      <c r="AA915" s="97"/>
      <c r="AB915" s="97"/>
      <c r="AC915" s="97"/>
      <c r="AD915" s="97"/>
      <c r="AE915" s="97"/>
      <c r="AF915" s="93"/>
      <c r="AG915" s="93"/>
      <c r="AH915" s="93"/>
      <c r="AI915" s="30"/>
      <c r="AJ915" s="30"/>
      <c r="AK915" s="30"/>
      <c r="AL915" s="30"/>
      <c r="AM915" s="109"/>
      <c r="AN915" s="109"/>
      <c r="AO915" s="30"/>
      <c r="AP915" s="112" t="s">
        <v>1727</v>
      </c>
      <c r="AQ915"/>
      <c r="AR915"/>
      <c r="AS915"/>
      <c r="AT915"/>
      <c r="AU915"/>
      <c r="AV915"/>
    </row>
    <row r="916" spans="27:48" ht="23.45" customHeight="1" x14ac:dyDescent="0.2">
      <c r="AA916" s="97"/>
      <c r="AB916" s="97"/>
      <c r="AC916" s="97"/>
      <c r="AD916" s="97"/>
      <c r="AE916" s="97"/>
      <c r="AF916" s="93"/>
      <c r="AG916" s="93"/>
      <c r="AH916" s="93"/>
      <c r="AI916" s="30"/>
      <c r="AJ916" s="30"/>
      <c r="AK916" s="30"/>
      <c r="AL916" s="30"/>
      <c r="AM916" s="109"/>
      <c r="AN916" s="109"/>
      <c r="AO916" s="30"/>
      <c r="AP916" s="112" t="s">
        <v>1728</v>
      </c>
      <c r="AQ916"/>
      <c r="AR916"/>
      <c r="AS916"/>
      <c r="AT916"/>
      <c r="AU916"/>
      <c r="AV916"/>
    </row>
    <row r="917" spans="27:48" ht="23.45" customHeight="1" x14ac:dyDescent="0.2">
      <c r="AA917" s="97"/>
      <c r="AB917" s="97"/>
      <c r="AC917" s="97"/>
      <c r="AD917" s="97"/>
      <c r="AE917" s="97"/>
      <c r="AF917" s="93"/>
      <c r="AG917" s="93"/>
      <c r="AH917" s="93"/>
      <c r="AI917" s="30"/>
      <c r="AJ917" s="30"/>
      <c r="AK917" s="30"/>
      <c r="AL917" s="30"/>
      <c r="AM917" s="109"/>
      <c r="AN917" s="109"/>
      <c r="AO917" s="30"/>
      <c r="AP917" s="112" t="s">
        <v>1729</v>
      </c>
      <c r="AQ917"/>
      <c r="AR917"/>
      <c r="AS917"/>
      <c r="AT917"/>
      <c r="AU917"/>
      <c r="AV917"/>
    </row>
    <row r="918" spans="27:48" ht="23.45" customHeight="1" x14ac:dyDescent="0.2">
      <c r="AA918" s="97"/>
      <c r="AB918" s="97"/>
      <c r="AC918" s="97"/>
      <c r="AD918" s="97"/>
      <c r="AE918" s="97"/>
      <c r="AF918" s="93"/>
      <c r="AG918" s="93"/>
      <c r="AH918" s="93"/>
      <c r="AI918" s="30"/>
      <c r="AJ918" s="30"/>
      <c r="AK918" s="30"/>
      <c r="AL918" s="30"/>
      <c r="AM918" s="109"/>
      <c r="AN918" s="109"/>
      <c r="AO918" s="30"/>
      <c r="AP918" s="112" t="s">
        <v>1730</v>
      </c>
      <c r="AQ918"/>
      <c r="AR918"/>
      <c r="AS918"/>
      <c r="AT918"/>
      <c r="AU918"/>
      <c r="AV918"/>
    </row>
    <row r="919" spans="27:48" ht="23.45" customHeight="1" x14ac:dyDescent="0.2">
      <c r="AA919" s="97"/>
      <c r="AB919" s="97"/>
      <c r="AC919" s="97"/>
      <c r="AD919" s="97"/>
      <c r="AE919" s="97"/>
      <c r="AF919" s="93"/>
      <c r="AG919" s="93"/>
      <c r="AH919" s="93"/>
      <c r="AI919" s="30"/>
      <c r="AJ919" s="30"/>
      <c r="AK919" s="30"/>
      <c r="AL919" s="30"/>
      <c r="AM919" s="109"/>
      <c r="AN919" s="109"/>
      <c r="AO919" s="30"/>
      <c r="AP919" s="112" t="s">
        <v>1731</v>
      </c>
      <c r="AQ919"/>
      <c r="AR919"/>
      <c r="AS919"/>
      <c r="AT919"/>
      <c r="AU919"/>
      <c r="AV919"/>
    </row>
    <row r="920" spans="27:48" ht="23.45" customHeight="1" x14ac:dyDescent="0.2">
      <c r="AA920" s="97"/>
      <c r="AB920" s="97"/>
      <c r="AC920" s="97"/>
      <c r="AD920" s="97"/>
      <c r="AE920" s="97"/>
      <c r="AF920" s="93"/>
      <c r="AG920" s="93"/>
      <c r="AH920" s="93"/>
      <c r="AI920" s="30"/>
      <c r="AJ920" s="30"/>
      <c r="AK920" s="30"/>
      <c r="AL920" s="30"/>
      <c r="AM920" s="109"/>
      <c r="AN920" s="109"/>
      <c r="AO920" s="30"/>
      <c r="AP920" s="112" t="s">
        <v>1732</v>
      </c>
      <c r="AQ920"/>
      <c r="AR920"/>
      <c r="AS920"/>
      <c r="AT920"/>
      <c r="AU920"/>
      <c r="AV920"/>
    </row>
    <row r="921" spans="27:48" ht="23.45" customHeight="1" x14ac:dyDescent="0.2">
      <c r="AA921" s="97"/>
      <c r="AB921" s="97"/>
      <c r="AC921" s="97"/>
      <c r="AD921" s="97"/>
      <c r="AE921" s="97"/>
      <c r="AF921" s="93"/>
      <c r="AG921" s="93"/>
      <c r="AH921" s="93"/>
      <c r="AI921" s="30"/>
      <c r="AJ921" s="30"/>
      <c r="AK921" s="30"/>
      <c r="AL921" s="30"/>
      <c r="AM921" s="109"/>
      <c r="AN921" s="109"/>
      <c r="AO921" s="30"/>
      <c r="AP921" s="112" t="s">
        <v>1733</v>
      </c>
      <c r="AQ921"/>
      <c r="AR921"/>
      <c r="AS921"/>
      <c r="AT921"/>
      <c r="AU921"/>
      <c r="AV921"/>
    </row>
    <row r="922" spans="27:48" ht="23.45" customHeight="1" x14ac:dyDescent="0.2">
      <c r="AA922" s="97"/>
      <c r="AB922" s="97"/>
      <c r="AC922" s="97"/>
      <c r="AD922" s="97"/>
      <c r="AE922" s="97"/>
      <c r="AF922" s="93"/>
      <c r="AG922" s="93"/>
      <c r="AH922" s="93"/>
      <c r="AI922" s="30"/>
      <c r="AJ922" s="30"/>
      <c r="AK922" s="30"/>
      <c r="AL922" s="30"/>
      <c r="AM922" s="109"/>
      <c r="AN922" s="109"/>
      <c r="AO922" s="30"/>
      <c r="AP922" s="112" t="s">
        <v>1734</v>
      </c>
      <c r="AQ922"/>
      <c r="AR922"/>
      <c r="AS922"/>
      <c r="AT922"/>
      <c r="AU922"/>
      <c r="AV922"/>
    </row>
    <row r="923" spans="27:48" ht="23.45" customHeight="1" x14ac:dyDescent="0.2">
      <c r="AA923" s="97"/>
      <c r="AB923" s="97"/>
      <c r="AC923" s="97"/>
      <c r="AD923" s="97"/>
      <c r="AE923" s="97"/>
      <c r="AF923" s="93"/>
      <c r="AG923" s="93"/>
      <c r="AH923" s="93"/>
      <c r="AI923" s="30"/>
      <c r="AJ923" s="30"/>
      <c r="AK923" s="30"/>
      <c r="AL923" s="30"/>
      <c r="AM923" s="109"/>
      <c r="AN923" s="109"/>
      <c r="AO923" s="30"/>
      <c r="AP923" s="112" t="s">
        <v>1735</v>
      </c>
      <c r="AQ923"/>
      <c r="AR923"/>
      <c r="AS923"/>
      <c r="AT923"/>
      <c r="AU923"/>
      <c r="AV923"/>
    </row>
    <row r="924" spans="27:48" ht="23.45" customHeight="1" x14ac:dyDescent="0.2">
      <c r="AA924" s="97"/>
      <c r="AB924" s="97"/>
      <c r="AC924" s="97"/>
      <c r="AD924" s="97"/>
      <c r="AE924" s="97"/>
      <c r="AF924" s="93"/>
      <c r="AG924" s="93"/>
      <c r="AH924" s="93"/>
      <c r="AI924" s="30"/>
      <c r="AJ924" s="30"/>
      <c r="AK924" s="30"/>
      <c r="AL924" s="30"/>
      <c r="AM924" s="109"/>
      <c r="AN924" s="109"/>
      <c r="AO924" s="30"/>
      <c r="AP924" s="112" t="s">
        <v>1736</v>
      </c>
      <c r="AQ924"/>
      <c r="AR924"/>
      <c r="AS924"/>
      <c r="AT924"/>
      <c r="AU924"/>
      <c r="AV924"/>
    </row>
    <row r="925" spans="27:48" ht="23.45" customHeight="1" x14ac:dyDescent="0.2">
      <c r="AA925" s="97"/>
      <c r="AB925" s="97"/>
      <c r="AC925" s="97"/>
      <c r="AD925" s="97"/>
      <c r="AE925" s="97"/>
      <c r="AF925" s="93"/>
      <c r="AG925" s="93"/>
      <c r="AH925" s="93"/>
      <c r="AI925" s="30"/>
      <c r="AJ925" s="30"/>
      <c r="AK925" s="30"/>
      <c r="AL925" s="30"/>
      <c r="AM925" s="109"/>
      <c r="AN925" s="109"/>
      <c r="AO925" s="30"/>
      <c r="AP925" s="112" t="s">
        <v>1737</v>
      </c>
      <c r="AQ925"/>
      <c r="AR925"/>
      <c r="AS925"/>
      <c r="AT925"/>
      <c r="AU925"/>
      <c r="AV925"/>
    </row>
    <row r="926" spans="27:48" ht="23.45" customHeight="1" x14ac:dyDescent="0.2">
      <c r="AA926" s="97"/>
      <c r="AB926" s="97"/>
      <c r="AC926" s="97"/>
      <c r="AD926" s="97"/>
      <c r="AE926" s="97"/>
      <c r="AF926" s="93"/>
      <c r="AG926" s="93"/>
      <c r="AH926" s="93"/>
      <c r="AI926" s="30"/>
      <c r="AJ926" s="30"/>
      <c r="AK926" s="30"/>
      <c r="AL926" s="30"/>
      <c r="AM926" s="109"/>
      <c r="AN926" s="109"/>
      <c r="AO926" s="30"/>
      <c r="AP926" s="112" t="s">
        <v>1738</v>
      </c>
      <c r="AQ926"/>
      <c r="AR926"/>
      <c r="AS926"/>
      <c r="AT926"/>
      <c r="AU926"/>
      <c r="AV926"/>
    </row>
    <row r="927" spans="27:48" ht="23.45" customHeight="1" x14ac:dyDescent="0.2">
      <c r="AA927" s="97"/>
      <c r="AB927" s="97"/>
      <c r="AC927" s="97"/>
      <c r="AD927" s="97"/>
      <c r="AE927" s="97"/>
      <c r="AF927" s="93"/>
      <c r="AG927" s="93"/>
      <c r="AH927" s="93"/>
      <c r="AI927" s="30"/>
      <c r="AJ927" s="30"/>
      <c r="AK927" s="30"/>
      <c r="AL927" s="30"/>
      <c r="AM927" s="109"/>
      <c r="AN927" s="109"/>
      <c r="AO927" s="30"/>
      <c r="AP927" s="112" t="s">
        <v>1739</v>
      </c>
      <c r="AQ927"/>
      <c r="AR927"/>
      <c r="AS927"/>
      <c r="AT927"/>
      <c r="AU927"/>
      <c r="AV927"/>
    </row>
    <row r="928" spans="27:48" ht="23.45" customHeight="1" x14ac:dyDescent="0.2">
      <c r="AA928" s="97"/>
      <c r="AB928" s="97"/>
      <c r="AC928" s="97"/>
      <c r="AD928" s="97"/>
      <c r="AE928" s="97"/>
      <c r="AF928" s="93"/>
      <c r="AG928" s="93"/>
      <c r="AH928" s="93"/>
      <c r="AI928" s="30"/>
      <c r="AJ928" s="30"/>
      <c r="AK928" s="30"/>
      <c r="AL928" s="30"/>
      <c r="AM928" s="109"/>
      <c r="AN928" s="109"/>
      <c r="AO928" s="30"/>
      <c r="AP928" s="112" t="s">
        <v>1740</v>
      </c>
      <c r="AQ928"/>
      <c r="AR928"/>
      <c r="AS928"/>
      <c r="AT928"/>
      <c r="AU928"/>
      <c r="AV928"/>
    </row>
    <row r="929" spans="27:48" ht="23.45" customHeight="1" x14ac:dyDescent="0.2">
      <c r="AA929" s="97"/>
      <c r="AB929" s="97"/>
      <c r="AC929" s="97"/>
      <c r="AD929" s="97"/>
      <c r="AE929" s="97"/>
      <c r="AF929" s="93"/>
      <c r="AG929" s="93"/>
      <c r="AH929" s="93"/>
      <c r="AI929" s="30"/>
      <c r="AJ929" s="30"/>
      <c r="AK929" s="30"/>
      <c r="AL929" s="30"/>
      <c r="AM929" s="109"/>
      <c r="AN929" s="109"/>
      <c r="AO929" s="30"/>
      <c r="AP929" s="112" t="s">
        <v>1741</v>
      </c>
      <c r="AQ929"/>
      <c r="AR929"/>
      <c r="AS929"/>
      <c r="AT929"/>
      <c r="AU929"/>
      <c r="AV929"/>
    </row>
    <row r="930" spans="27:48" ht="23.45" customHeight="1" x14ac:dyDescent="0.2">
      <c r="AA930" s="97"/>
      <c r="AB930" s="97"/>
      <c r="AC930" s="97"/>
      <c r="AD930" s="97"/>
      <c r="AE930" s="97"/>
      <c r="AF930" s="93"/>
      <c r="AG930" s="93"/>
      <c r="AH930" s="93"/>
      <c r="AI930" s="30"/>
      <c r="AJ930" s="30"/>
      <c r="AK930" s="30"/>
      <c r="AL930" s="30"/>
      <c r="AM930" s="109"/>
      <c r="AN930" s="109"/>
      <c r="AO930" s="30"/>
      <c r="AP930" s="112" t="s">
        <v>1742</v>
      </c>
      <c r="AQ930"/>
      <c r="AR930"/>
      <c r="AS930"/>
      <c r="AT930"/>
      <c r="AU930"/>
      <c r="AV930"/>
    </row>
    <row r="931" spans="27:48" ht="23.45" customHeight="1" x14ac:dyDescent="0.2">
      <c r="AA931" s="97"/>
      <c r="AB931" s="97"/>
      <c r="AC931" s="97"/>
      <c r="AD931" s="97"/>
      <c r="AE931" s="97"/>
      <c r="AF931" s="93"/>
      <c r="AG931" s="93"/>
      <c r="AH931" s="93"/>
      <c r="AI931" s="30"/>
      <c r="AJ931" s="30"/>
      <c r="AK931" s="30"/>
      <c r="AL931" s="30"/>
      <c r="AM931" s="109"/>
      <c r="AN931" s="109"/>
      <c r="AO931" s="30"/>
      <c r="AP931" s="112" t="s">
        <v>1743</v>
      </c>
      <c r="AQ931"/>
      <c r="AR931"/>
      <c r="AS931"/>
      <c r="AT931"/>
      <c r="AU931"/>
      <c r="AV931"/>
    </row>
    <row r="932" spans="27:48" ht="23.45" customHeight="1" x14ac:dyDescent="0.2">
      <c r="AA932" s="97"/>
      <c r="AB932" s="97"/>
      <c r="AC932" s="97"/>
      <c r="AD932" s="97"/>
      <c r="AE932" s="97"/>
      <c r="AF932" s="93"/>
      <c r="AG932" s="93"/>
      <c r="AH932" s="93"/>
      <c r="AI932" s="30"/>
      <c r="AJ932" s="30"/>
      <c r="AK932" s="30"/>
      <c r="AL932" s="30"/>
      <c r="AM932" s="109"/>
      <c r="AN932" s="109"/>
      <c r="AO932" s="30"/>
      <c r="AP932" s="112" t="s">
        <v>1744</v>
      </c>
      <c r="AQ932"/>
      <c r="AR932"/>
      <c r="AS932"/>
      <c r="AT932"/>
      <c r="AU932"/>
      <c r="AV932"/>
    </row>
    <row r="933" spans="27:48" ht="23.45" customHeight="1" x14ac:dyDescent="0.2">
      <c r="AA933" s="97"/>
      <c r="AB933" s="97"/>
      <c r="AC933" s="97"/>
      <c r="AD933" s="97"/>
      <c r="AE933" s="97"/>
      <c r="AF933" s="93"/>
      <c r="AG933" s="93"/>
      <c r="AH933" s="93"/>
      <c r="AI933" s="30"/>
      <c r="AJ933" s="30"/>
      <c r="AK933" s="30"/>
      <c r="AL933" s="30"/>
      <c r="AM933" s="109"/>
      <c r="AN933" s="109"/>
      <c r="AO933" s="30"/>
      <c r="AP933" s="112" t="s">
        <v>1745</v>
      </c>
      <c r="AQ933"/>
      <c r="AR933"/>
      <c r="AS933"/>
      <c r="AT933"/>
      <c r="AU933"/>
      <c r="AV933"/>
    </row>
    <row r="934" spans="27:48" ht="23.45" customHeight="1" x14ac:dyDescent="0.2">
      <c r="AA934" s="97"/>
      <c r="AB934" s="97"/>
      <c r="AC934" s="97"/>
      <c r="AD934" s="97"/>
      <c r="AE934" s="97"/>
      <c r="AF934" s="93"/>
      <c r="AG934" s="93"/>
      <c r="AH934" s="93"/>
      <c r="AI934" s="30"/>
      <c r="AJ934" s="30"/>
      <c r="AK934" s="30"/>
      <c r="AL934" s="30"/>
      <c r="AM934" s="109"/>
      <c r="AN934" s="109"/>
      <c r="AO934" s="30"/>
      <c r="AP934" s="112" t="s">
        <v>1746</v>
      </c>
      <c r="AQ934"/>
      <c r="AR934"/>
      <c r="AS934"/>
      <c r="AT934"/>
      <c r="AU934"/>
      <c r="AV934"/>
    </row>
    <row r="935" spans="27:48" ht="23.45" customHeight="1" x14ac:dyDescent="0.2">
      <c r="AA935" s="97"/>
      <c r="AB935" s="97"/>
      <c r="AC935" s="97"/>
      <c r="AD935" s="97"/>
      <c r="AE935" s="97"/>
      <c r="AF935" s="93"/>
      <c r="AG935" s="93"/>
      <c r="AH935" s="93"/>
      <c r="AI935" s="30"/>
      <c r="AJ935" s="30"/>
      <c r="AK935" s="30"/>
      <c r="AL935" s="30"/>
      <c r="AM935" s="109"/>
      <c r="AN935" s="109"/>
      <c r="AO935" s="30"/>
      <c r="AP935" s="112" t="s">
        <v>1747</v>
      </c>
      <c r="AQ935"/>
      <c r="AR935"/>
      <c r="AS935"/>
      <c r="AT935"/>
      <c r="AU935"/>
      <c r="AV935"/>
    </row>
    <row r="936" spans="27:48" ht="23.45" customHeight="1" x14ac:dyDescent="0.2">
      <c r="AA936" s="97"/>
      <c r="AB936" s="97"/>
      <c r="AC936" s="97"/>
      <c r="AD936" s="97"/>
      <c r="AE936" s="97"/>
      <c r="AF936" s="93"/>
      <c r="AG936" s="93"/>
      <c r="AH936" s="93"/>
      <c r="AI936" s="30"/>
      <c r="AJ936" s="30"/>
      <c r="AK936" s="30"/>
      <c r="AL936" s="30"/>
      <c r="AM936" s="109"/>
      <c r="AN936" s="109"/>
      <c r="AO936" s="30"/>
      <c r="AP936" s="112" t="s">
        <v>1748</v>
      </c>
      <c r="AQ936"/>
      <c r="AR936"/>
      <c r="AS936"/>
      <c r="AT936"/>
      <c r="AU936"/>
      <c r="AV936"/>
    </row>
    <row r="937" spans="27:48" ht="23.45" customHeight="1" x14ac:dyDescent="0.2">
      <c r="AA937" s="97"/>
      <c r="AB937" s="97"/>
      <c r="AC937" s="97"/>
      <c r="AD937" s="97"/>
      <c r="AE937" s="97"/>
      <c r="AF937" s="93"/>
      <c r="AG937" s="93"/>
      <c r="AH937" s="93"/>
      <c r="AI937" s="30"/>
      <c r="AJ937" s="30"/>
      <c r="AK937" s="30"/>
      <c r="AL937" s="30"/>
      <c r="AM937" s="109"/>
      <c r="AN937" s="109"/>
      <c r="AO937" s="30"/>
      <c r="AP937" s="112" t="s">
        <v>1749</v>
      </c>
      <c r="AQ937"/>
      <c r="AR937"/>
      <c r="AS937"/>
      <c r="AT937"/>
      <c r="AU937"/>
      <c r="AV937"/>
    </row>
    <row r="938" spans="27:48" ht="23.45" customHeight="1" x14ac:dyDescent="0.2">
      <c r="AA938" s="97"/>
      <c r="AB938" s="97"/>
      <c r="AC938" s="97"/>
      <c r="AD938" s="97"/>
      <c r="AE938" s="97"/>
      <c r="AF938" s="93"/>
      <c r="AG938" s="93"/>
      <c r="AH938" s="93"/>
      <c r="AI938" s="30"/>
      <c r="AJ938" s="30"/>
      <c r="AK938" s="30"/>
      <c r="AL938" s="30"/>
      <c r="AM938" s="109"/>
      <c r="AN938" s="109"/>
      <c r="AO938" s="30"/>
      <c r="AP938" s="112" t="s">
        <v>1750</v>
      </c>
      <c r="AQ938"/>
      <c r="AR938"/>
      <c r="AS938"/>
      <c r="AT938"/>
      <c r="AU938"/>
      <c r="AV938"/>
    </row>
    <row r="939" spans="27:48" ht="23.45" customHeight="1" x14ac:dyDescent="0.2">
      <c r="AA939" s="97"/>
      <c r="AB939" s="97"/>
      <c r="AC939" s="97"/>
      <c r="AD939" s="97"/>
      <c r="AE939" s="97"/>
      <c r="AF939" s="93"/>
      <c r="AG939" s="93"/>
      <c r="AH939" s="93"/>
      <c r="AI939" s="30"/>
      <c r="AJ939" s="30"/>
      <c r="AK939" s="30"/>
      <c r="AL939" s="30"/>
      <c r="AM939" s="109"/>
      <c r="AN939" s="109"/>
      <c r="AO939" s="30"/>
      <c r="AP939" s="112" t="s">
        <v>1751</v>
      </c>
      <c r="AQ939"/>
      <c r="AR939"/>
      <c r="AS939"/>
      <c r="AT939"/>
      <c r="AU939"/>
      <c r="AV939"/>
    </row>
    <row r="940" spans="27:48" ht="23.45" customHeight="1" x14ac:dyDescent="0.2">
      <c r="AA940" s="97"/>
      <c r="AB940" s="97"/>
      <c r="AC940" s="97"/>
      <c r="AD940" s="97"/>
      <c r="AE940" s="97"/>
      <c r="AF940" s="93"/>
      <c r="AG940" s="93"/>
      <c r="AH940" s="93"/>
      <c r="AI940" s="30"/>
      <c r="AJ940" s="30"/>
      <c r="AK940" s="30"/>
      <c r="AL940" s="30"/>
      <c r="AM940" s="109"/>
      <c r="AN940" s="109"/>
      <c r="AO940" s="30"/>
      <c r="AP940" s="112" t="s">
        <v>1752</v>
      </c>
      <c r="AQ940"/>
      <c r="AR940"/>
      <c r="AS940"/>
      <c r="AT940"/>
      <c r="AU940"/>
      <c r="AV940"/>
    </row>
    <row r="941" spans="27:48" ht="23.45" customHeight="1" x14ac:dyDescent="0.2">
      <c r="AA941" s="97"/>
      <c r="AB941" s="97"/>
      <c r="AC941" s="97"/>
      <c r="AD941" s="97"/>
      <c r="AE941" s="97"/>
      <c r="AF941" s="93"/>
      <c r="AG941" s="93"/>
      <c r="AH941" s="93"/>
      <c r="AI941" s="30"/>
      <c r="AJ941" s="30"/>
      <c r="AK941" s="30"/>
      <c r="AL941" s="30"/>
      <c r="AM941" s="109"/>
      <c r="AN941" s="109"/>
      <c r="AO941" s="30"/>
      <c r="AP941" s="112" t="s">
        <v>1753</v>
      </c>
      <c r="AQ941"/>
      <c r="AR941"/>
      <c r="AS941"/>
      <c r="AT941"/>
      <c r="AU941"/>
      <c r="AV941"/>
    </row>
    <row r="942" spans="27:48" ht="23.45" customHeight="1" x14ac:dyDescent="0.2">
      <c r="AA942" s="97"/>
      <c r="AB942" s="97"/>
      <c r="AC942" s="97"/>
      <c r="AD942" s="97"/>
      <c r="AE942" s="97"/>
      <c r="AF942" s="93"/>
      <c r="AG942" s="93"/>
      <c r="AH942" s="93"/>
      <c r="AI942" s="30"/>
      <c r="AJ942" s="30"/>
      <c r="AK942" s="30"/>
      <c r="AL942" s="30"/>
      <c r="AM942" s="109"/>
      <c r="AN942" s="109"/>
      <c r="AO942" s="30"/>
      <c r="AP942" s="112" t="s">
        <v>1754</v>
      </c>
      <c r="AQ942"/>
      <c r="AR942"/>
      <c r="AS942"/>
      <c r="AT942"/>
      <c r="AU942"/>
      <c r="AV942"/>
    </row>
    <row r="943" spans="27:48" ht="23.45" customHeight="1" x14ac:dyDescent="0.2">
      <c r="AA943" s="97"/>
      <c r="AB943" s="97"/>
      <c r="AC943" s="97"/>
      <c r="AD943" s="97"/>
      <c r="AE943" s="97"/>
      <c r="AF943" s="93"/>
      <c r="AG943" s="93"/>
      <c r="AH943" s="93"/>
      <c r="AI943" s="30"/>
      <c r="AJ943" s="30"/>
      <c r="AK943" s="30"/>
      <c r="AL943" s="30"/>
      <c r="AM943" s="109"/>
      <c r="AN943" s="109"/>
      <c r="AO943" s="30"/>
      <c r="AP943" s="112" t="s">
        <v>1755</v>
      </c>
      <c r="AQ943"/>
      <c r="AR943"/>
      <c r="AS943"/>
      <c r="AT943"/>
      <c r="AU943"/>
      <c r="AV943"/>
    </row>
    <row r="944" spans="27:48" ht="23.45" customHeight="1" x14ac:dyDescent="0.2">
      <c r="AA944" s="97"/>
      <c r="AB944" s="97"/>
      <c r="AC944" s="97"/>
      <c r="AD944" s="97"/>
      <c r="AE944" s="97"/>
      <c r="AF944" s="93"/>
      <c r="AG944" s="93"/>
      <c r="AH944" s="93"/>
      <c r="AI944" s="30"/>
      <c r="AJ944" s="30"/>
      <c r="AK944" s="30"/>
      <c r="AL944" s="30"/>
      <c r="AM944" s="109"/>
      <c r="AN944" s="109"/>
      <c r="AO944" s="30"/>
      <c r="AP944" s="112" t="s">
        <v>1756</v>
      </c>
      <c r="AQ944"/>
      <c r="AR944"/>
      <c r="AS944"/>
      <c r="AT944"/>
      <c r="AU944"/>
      <c r="AV944"/>
    </row>
    <row r="945" spans="27:48" ht="23.45" customHeight="1" x14ac:dyDescent="0.2">
      <c r="AA945" s="97"/>
      <c r="AB945" s="97"/>
      <c r="AC945" s="97"/>
      <c r="AD945" s="97"/>
      <c r="AE945" s="97"/>
      <c r="AF945" s="93"/>
      <c r="AG945" s="93"/>
      <c r="AH945" s="93"/>
      <c r="AI945" s="30"/>
      <c r="AJ945" s="30"/>
      <c r="AK945" s="30"/>
      <c r="AL945" s="30"/>
      <c r="AM945" s="109"/>
      <c r="AN945" s="109"/>
      <c r="AO945" s="30"/>
      <c r="AP945" s="112" t="s">
        <v>1757</v>
      </c>
      <c r="AQ945"/>
      <c r="AR945"/>
      <c r="AS945"/>
      <c r="AT945"/>
      <c r="AU945"/>
      <c r="AV945"/>
    </row>
    <row r="946" spans="27:48" ht="23.45" customHeight="1" x14ac:dyDescent="0.2">
      <c r="AA946" s="97"/>
      <c r="AB946" s="97"/>
      <c r="AC946" s="97"/>
      <c r="AD946" s="97"/>
      <c r="AE946" s="97"/>
      <c r="AF946" s="93"/>
      <c r="AG946" s="93"/>
      <c r="AH946" s="93"/>
      <c r="AI946" s="30"/>
      <c r="AJ946" s="30"/>
      <c r="AK946" s="30"/>
      <c r="AL946" s="30"/>
      <c r="AM946" s="109"/>
      <c r="AN946" s="109"/>
      <c r="AO946" s="30"/>
      <c r="AP946" s="112" t="s">
        <v>1758</v>
      </c>
      <c r="AQ946"/>
      <c r="AR946"/>
      <c r="AS946"/>
      <c r="AT946"/>
      <c r="AU946"/>
      <c r="AV946"/>
    </row>
    <row r="947" spans="27:48" ht="23.45" customHeight="1" x14ac:dyDescent="0.2">
      <c r="AA947" s="97"/>
      <c r="AB947" s="97"/>
      <c r="AC947" s="97"/>
      <c r="AD947" s="97"/>
      <c r="AE947" s="97"/>
      <c r="AF947" s="93"/>
      <c r="AG947" s="93"/>
      <c r="AH947" s="93"/>
      <c r="AI947" s="30"/>
      <c r="AJ947" s="30"/>
      <c r="AK947" s="30"/>
      <c r="AL947" s="30"/>
      <c r="AM947" s="109"/>
      <c r="AN947" s="109"/>
      <c r="AO947" s="30"/>
      <c r="AP947" s="112" t="s">
        <v>1759</v>
      </c>
      <c r="AQ947"/>
      <c r="AR947"/>
      <c r="AS947"/>
      <c r="AT947"/>
      <c r="AU947"/>
      <c r="AV947"/>
    </row>
    <row r="948" spans="27:48" ht="23.45" customHeight="1" x14ac:dyDescent="0.2">
      <c r="AA948" s="97"/>
      <c r="AB948" s="97"/>
      <c r="AC948" s="97"/>
      <c r="AD948" s="97"/>
      <c r="AE948" s="97"/>
      <c r="AF948" s="93"/>
      <c r="AG948" s="93"/>
      <c r="AH948" s="93"/>
      <c r="AI948" s="30"/>
      <c r="AJ948" s="30"/>
      <c r="AK948" s="30"/>
      <c r="AL948" s="30"/>
      <c r="AM948" s="109"/>
      <c r="AN948" s="109"/>
      <c r="AO948" s="30"/>
      <c r="AP948" s="112" t="s">
        <v>1760</v>
      </c>
      <c r="AQ948"/>
      <c r="AR948"/>
      <c r="AS948"/>
      <c r="AT948"/>
      <c r="AU948"/>
      <c r="AV948"/>
    </row>
    <row r="949" spans="27:48" ht="23.45" customHeight="1" x14ac:dyDescent="0.2">
      <c r="AA949" s="97"/>
      <c r="AB949" s="97"/>
      <c r="AC949" s="97"/>
      <c r="AD949" s="97"/>
      <c r="AE949" s="97"/>
      <c r="AF949" s="93"/>
      <c r="AG949" s="93"/>
      <c r="AH949" s="93"/>
      <c r="AI949" s="30"/>
      <c r="AJ949" s="30"/>
      <c r="AK949" s="30"/>
      <c r="AL949" s="30"/>
      <c r="AM949" s="109"/>
      <c r="AN949" s="109"/>
      <c r="AO949" s="30"/>
      <c r="AP949" s="112" t="s">
        <v>1761</v>
      </c>
      <c r="AQ949"/>
      <c r="AR949"/>
      <c r="AS949"/>
      <c r="AT949"/>
      <c r="AU949"/>
      <c r="AV949"/>
    </row>
    <row r="950" spans="27:48" ht="23.45" customHeight="1" x14ac:dyDescent="0.2">
      <c r="AA950" s="97"/>
      <c r="AB950" s="97"/>
      <c r="AC950" s="97"/>
      <c r="AD950" s="97"/>
      <c r="AE950" s="97"/>
      <c r="AF950" s="93"/>
      <c r="AG950" s="93"/>
      <c r="AH950" s="93"/>
      <c r="AI950" s="30"/>
      <c r="AJ950" s="30"/>
      <c r="AK950" s="30"/>
      <c r="AL950" s="30"/>
      <c r="AM950" s="109"/>
      <c r="AN950" s="109"/>
      <c r="AO950" s="30"/>
      <c r="AP950" s="112" t="s">
        <v>1762</v>
      </c>
      <c r="AQ950"/>
      <c r="AR950"/>
      <c r="AS950"/>
      <c r="AT950"/>
      <c r="AU950"/>
      <c r="AV950"/>
    </row>
    <row r="951" spans="27:48" ht="23.45" customHeight="1" x14ac:dyDescent="0.2">
      <c r="AA951" s="97"/>
      <c r="AB951" s="97"/>
      <c r="AC951" s="97"/>
      <c r="AD951" s="97"/>
      <c r="AE951" s="97"/>
      <c r="AF951" s="93"/>
      <c r="AG951" s="93"/>
      <c r="AH951" s="93"/>
      <c r="AI951" s="30"/>
      <c r="AJ951" s="30"/>
      <c r="AK951" s="30"/>
      <c r="AL951" s="30"/>
      <c r="AM951" s="109"/>
      <c r="AN951" s="109"/>
      <c r="AO951" s="30"/>
      <c r="AP951" s="112" t="s">
        <v>1763</v>
      </c>
      <c r="AQ951"/>
      <c r="AR951"/>
      <c r="AS951"/>
      <c r="AT951"/>
      <c r="AU951"/>
      <c r="AV951"/>
    </row>
    <row r="952" spans="27:48" ht="23.45" customHeight="1" x14ac:dyDescent="0.2">
      <c r="AA952" s="97"/>
      <c r="AB952" s="97"/>
      <c r="AC952" s="97"/>
      <c r="AD952" s="97"/>
      <c r="AE952" s="97"/>
      <c r="AF952" s="93"/>
      <c r="AG952" s="93"/>
      <c r="AH952" s="93"/>
      <c r="AI952" s="30"/>
      <c r="AJ952" s="30"/>
      <c r="AK952" s="30"/>
      <c r="AL952" s="30"/>
      <c r="AM952" s="109"/>
      <c r="AN952" s="109"/>
      <c r="AO952" s="30"/>
      <c r="AP952" s="112" t="s">
        <v>1764</v>
      </c>
      <c r="AQ952"/>
      <c r="AR952"/>
      <c r="AS952"/>
      <c r="AT952"/>
      <c r="AU952"/>
      <c r="AV952"/>
    </row>
    <row r="953" spans="27:48" ht="23.45" customHeight="1" x14ac:dyDescent="0.2">
      <c r="AA953" s="97"/>
      <c r="AB953" s="97"/>
      <c r="AC953" s="97"/>
      <c r="AD953" s="97"/>
      <c r="AE953" s="97"/>
      <c r="AF953" s="93"/>
      <c r="AG953" s="93"/>
      <c r="AH953" s="93"/>
      <c r="AI953" s="30"/>
      <c r="AJ953" s="30"/>
      <c r="AK953" s="30"/>
      <c r="AL953" s="30"/>
      <c r="AM953" s="109"/>
      <c r="AN953" s="109"/>
      <c r="AO953" s="30"/>
      <c r="AP953" s="112" t="s">
        <v>1765</v>
      </c>
      <c r="AQ953"/>
      <c r="AR953"/>
      <c r="AS953"/>
      <c r="AT953"/>
      <c r="AU953"/>
      <c r="AV953"/>
    </row>
    <row r="954" spans="27:48" ht="23.45" customHeight="1" x14ac:dyDescent="0.2">
      <c r="AA954" s="97"/>
      <c r="AB954" s="97"/>
      <c r="AC954" s="97"/>
      <c r="AD954" s="97"/>
      <c r="AE954" s="97"/>
      <c r="AF954" s="93"/>
      <c r="AG954" s="93"/>
      <c r="AH954" s="93"/>
      <c r="AI954" s="30"/>
      <c r="AJ954" s="30"/>
      <c r="AK954" s="30"/>
      <c r="AL954" s="30"/>
      <c r="AM954" s="109"/>
      <c r="AN954" s="109"/>
      <c r="AO954" s="30"/>
      <c r="AP954" s="112" t="s">
        <v>1766</v>
      </c>
      <c r="AQ954"/>
      <c r="AR954"/>
      <c r="AS954"/>
      <c r="AT954"/>
      <c r="AU954"/>
      <c r="AV954"/>
    </row>
    <row r="955" spans="27:48" ht="23.45" customHeight="1" x14ac:dyDescent="0.2">
      <c r="AA955" s="97"/>
      <c r="AB955" s="97"/>
      <c r="AC955" s="97"/>
      <c r="AD955" s="97"/>
      <c r="AE955" s="97"/>
      <c r="AF955" s="93"/>
      <c r="AG955" s="93"/>
      <c r="AH955" s="93"/>
      <c r="AI955" s="30"/>
      <c r="AJ955" s="30"/>
      <c r="AK955" s="30"/>
      <c r="AL955" s="30"/>
      <c r="AM955" s="109"/>
      <c r="AN955" s="109"/>
      <c r="AO955" s="30"/>
      <c r="AP955" s="112" t="s">
        <v>1767</v>
      </c>
      <c r="AQ955"/>
      <c r="AR955"/>
      <c r="AS955"/>
      <c r="AT955"/>
      <c r="AU955"/>
      <c r="AV955"/>
    </row>
    <row r="956" spans="27:48" ht="23.45" customHeight="1" x14ac:dyDescent="0.2">
      <c r="AA956" s="97"/>
      <c r="AB956" s="97"/>
      <c r="AC956" s="97"/>
      <c r="AD956" s="97"/>
      <c r="AE956" s="97"/>
      <c r="AF956" s="93"/>
      <c r="AG956" s="93"/>
      <c r="AH956" s="93"/>
      <c r="AI956" s="30"/>
      <c r="AJ956" s="30"/>
      <c r="AK956" s="30"/>
      <c r="AL956" s="30"/>
      <c r="AM956" s="109"/>
      <c r="AN956" s="109"/>
      <c r="AO956" s="30"/>
      <c r="AP956" s="112" t="s">
        <v>1768</v>
      </c>
      <c r="AQ956"/>
      <c r="AR956"/>
      <c r="AS956"/>
      <c r="AT956"/>
      <c r="AU956"/>
      <c r="AV956"/>
    </row>
    <row r="957" spans="27:48" ht="23.45" customHeight="1" x14ac:dyDescent="0.2">
      <c r="AA957" s="97"/>
      <c r="AB957" s="97"/>
      <c r="AC957" s="97"/>
      <c r="AD957" s="97"/>
      <c r="AE957" s="97"/>
      <c r="AF957" s="93"/>
      <c r="AG957" s="93"/>
      <c r="AH957" s="93"/>
      <c r="AI957" s="30"/>
      <c r="AJ957" s="30"/>
      <c r="AK957" s="30"/>
      <c r="AL957" s="30"/>
      <c r="AM957" s="109"/>
      <c r="AN957" s="109"/>
      <c r="AO957" s="30"/>
      <c r="AP957" s="112" t="s">
        <v>1769</v>
      </c>
      <c r="AQ957"/>
      <c r="AR957"/>
      <c r="AS957"/>
      <c r="AT957"/>
      <c r="AU957"/>
      <c r="AV957"/>
    </row>
    <row r="958" spans="27:48" ht="23.45" customHeight="1" x14ac:dyDescent="0.2">
      <c r="AA958" s="97"/>
      <c r="AB958" s="97"/>
      <c r="AC958" s="97"/>
      <c r="AD958" s="97"/>
      <c r="AE958" s="97"/>
      <c r="AF958" s="93"/>
      <c r="AG958" s="93"/>
      <c r="AH958" s="93"/>
      <c r="AI958" s="30"/>
      <c r="AJ958" s="30"/>
      <c r="AK958" s="30"/>
      <c r="AL958" s="30"/>
      <c r="AM958" s="109"/>
      <c r="AN958" s="109"/>
      <c r="AO958" s="30"/>
      <c r="AP958" s="112" t="s">
        <v>1770</v>
      </c>
      <c r="AQ958"/>
      <c r="AR958"/>
      <c r="AS958"/>
      <c r="AT958"/>
      <c r="AU958"/>
      <c r="AV958"/>
    </row>
    <row r="959" spans="27:48" ht="23.45" customHeight="1" x14ac:dyDescent="0.2">
      <c r="AA959" s="97"/>
      <c r="AB959" s="97"/>
      <c r="AC959" s="97"/>
      <c r="AD959" s="97"/>
      <c r="AE959" s="97"/>
      <c r="AF959" s="93"/>
      <c r="AG959" s="93"/>
      <c r="AH959" s="93"/>
      <c r="AI959" s="30"/>
      <c r="AJ959" s="30"/>
      <c r="AK959" s="30"/>
      <c r="AL959" s="30"/>
      <c r="AM959" s="109"/>
      <c r="AN959" s="109"/>
      <c r="AO959" s="30"/>
      <c r="AP959" s="112" t="s">
        <v>1771</v>
      </c>
      <c r="AQ959"/>
      <c r="AR959"/>
      <c r="AS959"/>
      <c r="AT959"/>
      <c r="AU959"/>
      <c r="AV959"/>
    </row>
    <row r="960" spans="27:48" ht="23.45" customHeight="1" x14ac:dyDescent="0.2">
      <c r="AA960" s="97"/>
      <c r="AB960" s="97"/>
      <c r="AC960" s="97"/>
      <c r="AD960" s="97"/>
      <c r="AE960" s="97"/>
      <c r="AF960" s="93"/>
      <c r="AG960" s="93"/>
      <c r="AH960" s="93"/>
      <c r="AI960" s="30"/>
      <c r="AJ960" s="30"/>
      <c r="AK960" s="30"/>
      <c r="AL960" s="30"/>
      <c r="AM960" s="109"/>
      <c r="AN960" s="109"/>
      <c r="AO960" s="30"/>
      <c r="AP960" s="112" t="s">
        <v>1772</v>
      </c>
      <c r="AQ960"/>
      <c r="AR960"/>
      <c r="AS960"/>
      <c r="AT960"/>
      <c r="AU960"/>
      <c r="AV960"/>
    </row>
    <row r="961" spans="27:48" ht="23.45" customHeight="1" x14ac:dyDescent="0.2">
      <c r="AA961" s="97"/>
      <c r="AB961" s="97"/>
      <c r="AC961" s="97"/>
      <c r="AD961" s="97"/>
      <c r="AE961" s="97"/>
      <c r="AF961" s="93"/>
      <c r="AG961" s="93"/>
      <c r="AH961" s="93"/>
      <c r="AI961" s="30"/>
      <c r="AJ961" s="30"/>
      <c r="AK961" s="30"/>
      <c r="AL961" s="30"/>
      <c r="AM961" s="109"/>
      <c r="AN961" s="109"/>
      <c r="AO961" s="30"/>
      <c r="AP961" s="112" t="s">
        <v>1773</v>
      </c>
      <c r="AQ961"/>
      <c r="AR961"/>
      <c r="AS961"/>
      <c r="AT961"/>
      <c r="AU961"/>
      <c r="AV961"/>
    </row>
    <row r="962" spans="27:48" ht="23.45" customHeight="1" x14ac:dyDescent="0.2">
      <c r="AA962" s="97"/>
      <c r="AB962" s="97"/>
      <c r="AC962" s="97"/>
      <c r="AD962" s="97"/>
      <c r="AE962" s="97"/>
      <c r="AF962" s="93"/>
      <c r="AG962" s="93"/>
      <c r="AH962" s="93"/>
      <c r="AI962" s="30"/>
      <c r="AJ962" s="30"/>
      <c r="AK962" s="30"/>
      <c r="AL962" s="30"/>
      <c r="AM962" s="109"/>
      <c r="AN962" s="109"/>
      <c r="AO962" s="30"/>
      <c r="AP962" s="112" t="s">
        <v>1774</v>
      </c>
      <c r="AQ962"/>
      <c r="AR962"/>
      <c r="AS962"/>
      <c r="AT962"/>
      <c r="AU962"/>
      <c r="AV962"/>
    </row>
    <row r="963" spans="27:48" ht="23.45" customHeight="1" x14ac:dyDescent="0.2">
      <c r="AA963" s="97"/>
      <c r="AB963" s="97"/>
      <c r="AC963" s="97"/>
      <c r="AD963" s="97"/>
      <c r="AE963" s="97"/>
      <c r="AF963" s="93"/>
      <c r="AG963" s="93"/>
      <c r="AH963" s="93"/>
      <c r="AI963" s="30"/>
      <c r="AJ963" s="30"/>
      <c r="AK963" s="30"/>
      <c r="AL963" s="30"/>
      <c r="AM963" s="109"/>
      <c r="AN963" s="109"/>
      <c r="AO963" s="30"/>
      <c r="AP963" s="112" t="s">
        <v>1775</v>
      </c>
      <c r="AQ963"/>
      <c r="AR963"/>
      <c r="AS963"/>
      <c r="AT963"/>
      <c r="AU963"/>
      <c r="AV963"/>
    </row>
    <row r="964" spans="27:48" ht="23.45" customHeight="1" x14ac:dyDescent="0.2">
      <c r="AA964" s="97"/>
      <c r="AB964" s="97"/>
      <c r="AC964" s="97"/>
      <c r="AD964" s="97"/>
      <c r="AE964" s="97"/>
      <c r="AF964" s="93"/>
      <c r="AG964" s="93"/>
      <c r="AH964" s="93"/>
      <c r="AI964" s="30"/>
      <c r="AJ964" s="30"/>
      <c r="AK964" s="30"/>
      <c r="AL964" s="30"/>
      <c r="AM964" s="109"/>
      <c r="AN964" s="109"/>
      <c r="AO964" s="30"/>
      <c r="AP964" s="112" t="s">
        <v>1776</v>
      </c>
      <c r="AQ964"/>
      <c r="AR964"/>
      <c r="AS964"/>
      <c r="AT964"/>
      <c r="AU964"/>
      <c r="AV964"/>
    </row>
    <row r="965" spans="27:48" ht="23.45" customHeight="1" x14ac:dyDescent="0.2">
      <c r="AA965" s="97"/>
      <c r="AB965" s="97"/>
      <c r="AC965" s="97"/>
      <c r="AD965" s="97"/>
      <c r="AE965" s="97"/>
      <c r="AF965" s="93"/>
      <c r="AG965" s="93"/>
      <c r="AH965" s="93"/>
      <c r="AI965" s="30"/>
      <c r="AJ965" s="30"/>
      <c r="AK965" s="30"/>
      <c r="AL965" s="30"/>
      <c r="AM965" s="109"/>
      <c r="AN965" s="109"/>
      <c r="AO965" s="30"/>
      <c r="AP965" s="112" t="s">
        <v>1777</v>
      </c>
      <c r="AQ965"/>
      <c r="AR965"/>
      <c r="AS965"/>
      <c r="AT965"/>
      <c r="AU965"/>
      <c r="AV965"/>
    </row>
    <row r="966" spans="27:48" ht="23.45" customHeight="1" x14ac:dyDescent="0.2">
      <c r="AA966" s="97"/>
      <c r="AB966" s="97"/>
      <c r="AC966" s="97"/>
      <c r="AD966" s="97"/>
      <c r="AE966" s="97"/>
      <c r="AF966" s="93"/>
      <c r="AG966" s="93"/>
      <c r="AH966" s="93"/>
      <c r="AI966" s="30"/>
      <c r="AJ966" s="30"/>
      <c r="AK966" s="30"/>
      <c r="AL966" s="30"/>
      <c r="AM966" s="109"/>
      <c r="AN966" s="109"/>
      <c r="AO966" s="30"/>
      <c r="AP966" s="112" t="s">
        <v>1778</v>
      </c>
      <c r="AQ966"/>
      <c r="AR966"/>
      <c r="AS966"/>
      <c r="AT966"/>
      <c r="AU966"/>
      <c r="AV966"/>
    </row>
    <row r="967" spans="27:48" ht="23.45" customHeight="1" x14ac:dyDescent="0.2">
      <c r="AA967" s="97"/>
      <c r="AB967" s="97"/>
      <c r="AC967" s="97"/>
      <c r="AD967" s="97"/>
      <c r="AE967" s="97"/>
      <c r="AF967" s="93"/>
      <c r="AG967" s="93"/>
      <c r="AH967" s="93"/>
      <c r="AI967" s="30"/>
      <c r="AJ967" s="30"/>
      <c r="AK967" s="30"/>
      <c r="AL967" s="30"/>
      <c r="AM967" s="109"/>
      <c r="AN967" s="109"/>
      <c r="AO967" s="30"/>
      <c r="AP967" s="112" t="s">
        <v>1779</v>
      </c>
      <c r="AQ967"/>
      <c r="AR967"/>
      <c r="AS967"/>
      <c r="AT967"/>
      <c r="AU967"/>
      <c r="AV967"/>
    </row>
    <row r="968" spans="27:48" ht="23.45" customHeight="1" x14ac:dyDescent="0.2">
      <c r="AA968" s="97"/>
      <c r="AB968" s="97"/>
      <c r="AC968" s="97"/>
      <c r="AD968" s="97"/>
      <c r="AE968" s="97"/>
      <c r="AF968" s="93"/>
      <c r="AG968" s="93"/>
      <c r="AH968" s="93"/>
      <c r="AI968" s="30"/>
      <c r="AJ968" s="30"/>
      <c r="AK968" s="30"/>
      <c r="AL968" s="30"/>
      <c r="AM968" s="109"/>
      <c r="AN968" s="109"/>
      <c r="AO968" s="30"/>
      <c r="AP968" s="112" t="s">
        <v>1780</v>
      </c>
      <c r="AQ968"/>
      <c r="AR968"/>
      <c r="AS968"/>
      <c r="AT968"/>
      <c r="AU968"/>
      <c r="AV968"/>
    </row>
    <row r="969" spans="27:48" ht="23.45" customHeight="1" x14ac:dyDescent="0.2">
      <c r="AA969" s="97"/>
      <c r="AB969" s="97"/>
      <c r="AC969" s="97"/>
      <c r="AD969" s="97"/>
      <c r="AE969" s="97"/>
      <c r="AF969" s="93"/>
      <c r="AG969" s="93"/>
      <c r="AH969" s="93"/>
      <c r="AI969" s="30"/>
      <c r="AJ969" s="30"/>
      <c r="AK969" s="30"/>
      <c r="AL969" s="30"/>
      <c r="AM969" s="109"/>
      <c r="AN969" s="109"/>
      <c r="AO969" s="30"/>
      <c r="AP969" s="112" t="s">
        <v>1781</v>
      </c>
      <c r="AQ969"/>
      <c r="AR969"/>
      <c r="AS969"/>
      <c r="AT969"/>
      <c r="AU969"/>
      <c r="AV969"/>
    </row>
    <row r="970" spans="27:48" ht="23.45" customHeight="1" x14ac:dyDescent="0.2">
      <c r="AA970" s="97"/>
      <c r="AB970" s="97"/>
      <c r="AC970" s="97"/>
      <c r="AD970" s="97"/>
      <c r="AE970" s="97"/>
      <c r="AF970" s="93"/>
      <c r="AG970" s="93"/>
      <c r="AH970" s="93"/>
      <c r="AI970" s="30"/>
      <c r="AJ970" s="30"/>
      <c r="AK970" s="30"/>
      <c r="AL970" s="30"/>
      <c r="AM970" s="109"/>
      <c r="AN970" s="109"/>
      <c r="AO970" s="30"/>
      <c r="AP970" s="112" t="s">
        <v>1782</v>
      </c>
      <c r="AQ970"/>
      <c r="AR970"/>
      <c r="AS970"/>
      <c r="AT970"/>
      <c r="AU970"/>
      <c r="AV970"/>
    </row>
    <row r="971" spans="27:48" ht="23.45" customHeight="1" x14ac:dyDescent="0.2">
      <c r="AA971" s="97"/>
      <c r="AB971" s="97"/>
      <c r="AC971" s="97"/>
      <c r="AD971" s="97"/>
      <c r="AE971" s="97"/>
      <c r="AF971" s="93"/>
      <c r="AG971" s="93"/>
      <c r="AH971" s="93"/>
      <c r="AI971" s="30"/>
      <c r="AJ971" s="30"/>
      <c r="AK971" s="30"/>
      <c r="AL971" s="30"/>
      <c r="AM971" s="109"/>
      <c r="AN971" s="109"/>
      <c r="AO971" s="30"/>
      <c r="AP971" s="112" t="s">
        <v>1783</v>
      </c>
      <c r="AQ971"/>
      <c r="AR971"/>
      <c r="AS971"/>
      <c r="AT971"/>
      <c r="AU971"/>
      <c r="AV971"/>
    </row>
    <row r="972" spans="27:48" ht="23.45" customHeight="1" x14ac:dyDescent="0.2">
      <c r="AA972" s="97"/>
      <c r="AB972" s="97"/>
      <c r="AC972" s="97"/>
      <c r="AD972" s="97"/>
      <c r="AE972" s="97"/>
      <c r="AF972" s="93"/>
      <c r="AG972" s="93"/>
      <c r="AH972" s="93"/>
      <c r="AI972" s="30"/>
      <c r="AJ972" s="30"/>
      <c r="AK972" s="30"/>
      <c r="AL972" s="30"/>
      <c r="AM972" s="109"/>
      <c r="AN972" s="109"/>
      <c r="AO972" s="30"/>
      <c r="AP972" s="112" t="s">
        <v>1784</v>
      </c>
      <c r="AQ972"/>
      <c r="AR972"/>
      <c r="AS972"/>
      <c r="AT972"/>
      <c r="AU972"/>
      <c r="AV972"/>
    </row>
    <row r="973" spans="27:48" ht="23.45" customHeight="1" x14ac:dyDescent="0.2">
      <c r="AA973" s="97"/>
      <c r="AB973" s="97"/>
      <c r="AC973" s="97"/>
      <c r="AD973" s="97"/>
      <c r="AE973" s="97"/>
      <c r="AF973" s="93"/>
      <c r="AG973" s="93"/>
      <c r="AH973" s="93"/>
      <c r="AI973" s="30"/>
      <c r="AJ973" s="30"/>
      <c r="AK973" s="30"/>
      <c r="AL973" s="30"/>
      <c r="AM973" s="109"/>
      <c r="AN973" s="109"/>
      <c r="AO973" s="30"/>
      <c r="AP973" s="112" t="s">
        <v>1785</v>
      </c>
      <c r="AQ973"/>
      <c r="AR973"/>
      <c r="AS973"/>
      <c r="AT973"/>
      <c r="AU973"/>
      <c r="AV973"/>
    </row>
    <row r="974" spans="27:48" ht="23.45" customHeight="1" x14ac:dyDescent="0.2">
      <c r="AA974" s="97"/>
      <c r="AB974" s="97"/>
      <c r="AC974" s="97"/>
      <c r="AD974" s="97"/>
      <c r="AE974" s="97"/>
      <c r="AF974" s="93"/>
      <c r="AG974" s="93"/>
      <c r="AH974" s="93"/>
      <c r="AI974" s="30"/>
      <c r="AJ974" s="30"/>
      <c r="AK974" s="30"/>
      <c r="AL974" s="30"/>
      <c r="AM974" s="109"/>
      <c r="AN974" s="109"/>
      <c r="AO974" s="30"/>
      <c r="AP974" s="112" t="s">
        <v>1786</v>
      </c>
      <c r="AQ974"/>
      <c r="AR974"/>
      <c r="AS974"/>
      <c r="AT974"/>
      <c r="AU974"/>
      <c r="AV974"/>
    </row>
    <row r="975" spans="27:48" ht="23.45" customHeight="1" x14ac:dyDescent="0.2">
      <c r="AA975" s="97"/>
      <c r="AB975" s="97"/>
      <c r="AC975" s="97"/>
      <c r="AD975" s="97"/>
      <c r="AE975" s="97"/>
      <c r="AF975" s="93"/>
      <c r="AG975" s="93"/>
      <c r="AH975" s="93"/>
      <c r="AI975" s="30"/>
      <c r="AJ975" s="30"/>
      <c r="AK975" s="30"/>
      <c r="AL975" s="30"/>
      <c r="AM975" s="109"/>
      <c r="AN975" s="109"/>
      <c r="AO975" s="30"/>
      <c r="AP975" s="112" t="s">
        <v>1787</v>
      </c>
      <c r="AQ975"/>
      <c r="AR975"/>
      <c r="AS975"/>
      <c r="AT975"/>
      <c r="AU975"/>
      <c r="AV975"/>
    </row>
    <row r="976" spans="27:48" ht="23.45" customHeight="1" x14ac:dyDescent="0.2">
      <c r="AA976" s="97"/>
      <c r="AB976" s="97"/>
      <c r="AC976" s="97"/>
      <c r="AD976" s="97"/>
      <c r="AE976" s="97"/>
      <c r="AF976" s="93"/>
      <c r="AG976" s="93"/>
      <c r="AH976" s="93"/>
      <c r="AI976" s="30"/>
      <c r="AJ976" s="30"/>
      <c r="AK976" s="30"/>
      <c r="AL976" s="30"/>
      <c r="AM976" s="109"/>
      <c r="AN976" s="109"/>
      <c r="AO976" s="30"/>
      <c r="AP976" s="112" t="s">
        <v>1788</v>
      </c>
      <c r="AQ976"/>
      <c r="AR976"/>
      <c r="AS976"/>
      <c r="AT976"/>
      <c r="AU976"/>
      <c r="AV976"/>
    </row>
    <row r="977" spans="27:48" ht="23.45" customHeight="1" x14ac:dyDescent="0.2">
      <c r="AA977" s="97"/>
      <c r="AB977" s="97"/>
      <c r="AC977" s="97"/>
      <c r="AD977" s="97"/>
      <c r="AE977" s="97"/>
      <c r="AF977" s="93"/>
      <c r="AG977" s="93"/>
      <c r="AH977" s="93"/>
      <c r="AI977" s="30"/>
      <c r="AJ977" s="30"/>
      <c r="AK977" s="30"/>
      <c r="AL977" s="30"/>
      <c r="AM977" s="109"/>
      <c r="AN977" s="109"/>
      <c r="AO977" s="30"/>
      <c r="AP977" s="112" t="s">
        <v>1789</v>
      </c>
      <c r="AQ977"/>
      <c r="AR977"/>
      <c r="AS977"/>
      <c r="AT977"/>
      <c r="AU977"/>
      <c r="AV977"/>
    </row>
    <row r="978" spans="27:48" ht="23.45" customHeight="1" x14ac:dyDescent="0.2">
      <c r="AA978" s="97"/>
      <c r="AB978" s="97"/>
      <c r="AC978" s="97"/>
      <c r="AD978" s="97"/>
      <c r="AE978" s="97"/>
      <c r="AF978" s="93"/>
      <c r="AG978" s="93"/>
      <c r="AH978" s="93"/>
      <c r="AI978" s="30"/>
      <c r="AJ978" s="30"/>
      <c r="AK978" s="30"/>
      <c r="AL978" s="30"/>
      <c r="AM978" s="109"/>
      <c r="AN978" s="109"/>
      <c r="AO978" s="30"/>
      <c r="AP978" s="112" t="s">
        <v>1790</v>
      </c>
      <c r="AQ978"/>
      <c r="AR978"/>
      <c r="AS978"/>
      <c r="AT978"/>
      <c r="AU978"/>
      <c r="AV978"/>
    </row>
    <row r="979" spans="27:48" ht="23.45" customHeight="1" x14ac:dyDescent="0.2">
      <c r="AA979" s="97"/>
      <c r="AB979" s="97"/>
      <c r="AC979" s="97"/>
      <c r="AD979" s="97"/>
      <c r="AE979" s="97"/>
      <c r="AF979" s="93"/>
      <c r="AG979" s="93"/>
      <c r="AH979" s="93"/>
      <c r="AI979" s="30"/>
      <c r="AJ979" s="30"/>
      <c r="AK979" s="30"/>
      <c r="AL979" s="30"/>
      <c r="AM979" s="109"/>
      <c r="AN979" s="109"/>
      <c r="AO979" s="30"/>
      <c r="AP979" s="112" t="s">
        <v>1791</v>
      </c>
      <c r="AQ979"/>
      <c r="AR979"/>
      <c r="AS979"/>
      <c r="AT979"/>
      <c r="AU979"/>
      <c r="AV979"/>
    </row>
    <row r="980" spans="27:48" ht="23.45" customHeight="1" x14ac:dyDescent="0.2">
      <c r="AA980" s="97"/>
      <c r="AB980" s="97"/>
      <c r="AC980" s="97"/>
      <c r="AD980" s="97"/>
      <c r="AE980" s="97"/>
      <c r="AF980" s="93"/>
      <c r="AG980" s="93"/>
      <c r="AH980" s="93"/>
      <c r="AI980" s="30"/>
      <c r="AJ980" s="30"/>
      <c r="AK980" s="30"/>
      <c r="AL980" s="30"/>
      <c r="AM980" s="109"/>
      <c r="AN980" s="109"/>
      <c r="AO980" s="30"/>
      <c r="AP980" s="112" t="s">
        <v>1792</v>
      </c>
      <c r="AQ980"/>
      <c r="AR980"/>
      <c r="AS980"/>
      <c r="AT980"/>
      <c r="AU980"/>
      <c r="AV980"/>
    </row>
    <row r="981" spans="27:48" ht="23.45" customHeight="1" x14ac:dyDescent="0.2">
      <c r="AA981" s="97"/>
      <c r="AB981" s="97"/>
      <c r="AC981" s="97"/>
      <c r="AD981" s="97"/>
      <c r="AE981" s="97"/>
      <c r="AF981" s="93"/>
      <c r="AG981" s="93"/>
      <c r="AH981" s="93"/>
      <c r="AI981" s="30"/>
      <c r="AJ981" s="30"/>
      <c r="AK981" s="30"/>
      <c r="AL981" s="30"/>
      <c r="AM981" s="109"/>
      <c r="AN981" s="109"/>
      <c r="AO981" s="30"/>
      <c r="AP981" s="112" t="s">
        <v>1793</v>
      </c>
      <c r="AQ981"/>
      <c r="AR981"/>
      <c r="AS981"/>
      <c r="AT981"/>
      <c r="AU981"/>
      <c r="AV981"/>
    </row>
    <row r="982" spans="27:48" ht="23.45" customHeight="1" x14ac:dyDescent="0.2">
      <c r="AA982" s="97"/>
      <c r="AB982" s="97"/>
      <c r="AC982" s="97"/>
      <c r="AD982" s="97"/>
      <c r="AE982" s="97"/>
      <c r="AF982" s="93"/>
      <c r="AG982" s="93"/>
      <c r="AH982" s="93"/>
      <c r="AI982" s="30"/>
      <c r="AJ982" s="30"/>
      <c r="AK982" s="30"/>
      <c r="AL982" s="30"/>
      <c r="AM982" s="109"/>
      <c r="AN982" s="109"/>
      <c r="AO982" s="30"/>
      <c r="AP982" s="112" t="s">
        <v>1794</v>
      </c>
      <c r="AQ982"/>
      <c r="AR982"/>
      <c r="AS982"/>
      <c r="AT982"/>
      <c r="AU982"/>
      <c r="AV982"/>
    </row>
    <row r="983" spans="27:48" ht="23.45" customHeight="1" x14ac:dyDescent="0.2">
      <c r="AA983" s="97"/>
      <c r="AB983" s="97"/>
      <c r="AC983" s="97"/>
      <c r="AD983" s="97"/>
      <c r="AE983" s="97"/>
      <c r="AF983" s="93"/>
      <c r="AG983" s="93"/>
      <c r="AH983" s="93"/>
      <c r="AI983" s="30"/>
      <c r="AJ983" s="30"/>
      <c r="AK983" s="30"/>
      <c r="AL983" s="30"/>
      <c r="AM983" s="109"/>
      <c r="AN983" s="109"/>
      <c r="AO983" s="30"/>
      <c r="AP983" s="112" t="s">
        <v>1795</v>
      </c>
      <c r="AQ983"/>
      <c r="AR983"/>
      <c r="AS983"/>
      <c r="AT983"/>
      <c r="AU983"/>
      <c r="AV983"/>
    </row>
    <row r="984" spans="27:48" ht="23.45" customHeight="1" x14ac:dyDescent="0.2">
      <c r="AA984" s="97"/>
      <c r="AB984" s="97"/>
      <c r="AC984" s="97"/>
      <c r="AD984" s="97"/>
      <c r="AE984" s="97"/>
      <c r="AF984" s="93"/>
      <c r="AG984" s="93"/>
      <c r="AH984" s="93"/>
      <c r="AI984" s="30"/>
      <c r="AJ984" s="30"/>
      <c r="AK984" s="30"/>
      <c r="AL984" s="30"/>
      <c r="AM984" s="109"/>
      <c r="AN984" s="109"/>
      <c r="AO984" s="30"/>
      <c r="AP984" s="112" t="s">
        <v>1796</v>
      </c>
      <c r="AQ984"/>
      <c r="AR984"/>
      <c r="AS984"/>
      <c r="AT984"/>
      <c r="AU984"/>
      <c r="AV984"/>
    </row>
    <row r="985" spans="27:48" ht="23.45" customHeight="1" x14ac:dyDescent="0.2">
      <c r="AA985" s="97"/>
      <c r="AB985" s="97"/>
      <c r="AC985" s="97"/>
      <c r="AD985" s="97"/>
      <c r="AE985" s="97"/>
      <c r="AF985" s="93"/>
      <c r="AG985" s="93"/>
      <c r="AH985" s="93"/>
      <c r="AI985" s="30"/>
      <c r="AJ985" s="30"/>
      <c r="AK985" s="30"/>
      <c r="AL985" s="30"/>
      <c r="AM985" s="109"/>
      <c r="AN985" s="109"/>
      <c r="AO985" s="30"/>
      <c r="AP985" s="112" t="s">
        <v>1797</v>
      </c>
      <c r="AQ985"/>
      <c r="AR985"/>
      <c r="AS985"/>
      <c r="AT985"/>
      <c r="AU985"/>
      <c r="AV985"/>
    </row>
    <row r="986" spans="27:48" ht="23.45" customHeight="1" x14ac:dyDescent="0.2">
      <c r="AA986" s="97"/>
      <c r="AB986" s="97"/>
      <c r="AC986" s="97"/>
      <c r="AD986" s="97"/>
      <c r="AE986" s="97"/>
      <c r="AF986" s="93"/>
      <c r="AG986" s="93"/>
      <c r="AH986" s="93"/>
      <c r="AI986" s="30"/>
      <c r="AJ986" s="30"/>
      <c r="AK986" s="30"/>
      <c r="AL986" s="30"/>
      <c r="AM986" s="109"/>
      <c r="AN986" s="109"/>
      <c r="AO986" s="30"/>
      <c r="AP986" s="112" t="s">
        <v>1798</v>
      </c>
      <c r="AQ986"/>
      <c r="AR986"/>
      <c r="AS986"/>
      <c r="AT986"/>
      <c r="AU986"/>
      <c r="AV986"/>
    </row>
    <row r="987" spans="27:48" ht="23.45" customHeight="1" x14ac:dyDescent="0.2">
      <c r="AA987" s="97"/>
      <c r="AB987" s="97"/>
      <c r="AC987" s="97"/>
      <c r="AD987" s="97"/>
      <c r="AE987" s="97"/>
      <c r="AF987" s="93"/>
      <c r="AG987" s="93"/>
      <c r="AH987" s="93"/>
      <c r="AI987" s="30"/>
      <c r="AJ987" s="30"/>
      <c r="AK987" s="30"/>
      <c r="AL987" s="30"/>
      <c r="AM987" s="109"/>
      <c r="AN987" s="109"/>
      <c r="AO987" s="30"/>
      <c r="AP987" s="112" t="s">
        <v>1799</v>
      </c>
      <c r="AQ987"/>
      <c r="AR987"/>
      <c r="AS987"/>
      <c r="AT987"/>
      <c r="AU987"/>
      <c r="AV987"/>
    </row>
    <row r="988" spans="27:48" ht="23.45" customHeight="1" x14ac:dyDescent="0.2">
      <c r="AA988" s="97"/>
      <c r="AB988" s="97"/>
      <c r="AC988" s="97"/>
      <c r="AD988" s="97"/>
      <c r="AE988" s="97"/>
      <c r="AF988" s="93"/>
      <c r="AG988" s="93"/>
      <c r="AH988" s="93"/>
      <c r="AI988" s="30"/>
      <c r="AJ988" s="30"/>
      <c r="AK988" s="30"/>
      <c r="AL988" s="30"/>
      <c r="AM988" s="109"/>
      <c r="AN988" s="109"/>
      <c r="AO988" s="30"/>
      <c r="AP988" s="112" t="s">
        <v>1800</v>
      </c>
      <c r="AQ988"/>
      <c r="AR988"/>
      <c r="AS988"/>
      <c r="AT988"/>
      <c r="AU988"/>
      <c r="AV988"/>
    </row>
    <row r="989" spans="27:48" ht="23.45" customHeight="1" x14ac:dyDescent="0.2">
      <c r="AA989" s="97"/>
      <c r="AB989" s="97"/>
      <c r="AC989" s="97"/>
      <c r="AD989" s="97"/>
      <c r="AE989" s="97"/>
      <c r="AF989" s="93"/>
      <c r="AG989" s="93"/>
      <c r="AH989" s="93"/>
      <c r="AI989" s="30"/>
      <c r="AJ989" s="30"/>
      <c r="AK989" s="30"/>
      <c r="AL989" s="30"/>
      <c r="AM989" s="109"/>
      <c r="AN989" s="109"/>
      <c r="AO989" s="30"/>
      <c r="AP989" s="112" t="s">
        <v>1801</v>
      </c>
      <c r="AQ989"/>
      <c r="AR989"/>
      <c r="AS989"/>
      <c r="AT989"/>
      <c r="AU989"/>
      <c r="AV989"/>
    </row>
    <row r="990" spans="27:48" ht="23.45" customHeight="1" x14ac:dyDescent="0.2">
      <c r="AA990" s="97"/>
      <c r="AB990" s="97"/>
      <c r="AC990" s="97"/>
      <c r="AD990" s="97"/>
      <c r="AE990" s="97"/>
      <c r="AF990" s="93"/>
      <c r="AG990" s="93"/>
      <c r="AH990" s="93"/>
      <c r="AI990" s="30"/>
      <c r="AJ990" s="30"/>
      <c r="AK990" s="30"/>
      <c r="AL990" s="30"/>
      <c r="AM990" s="109"/>
      <c r="AN990" s="109"/>
      <c r="AO990" s="30"/>
      <c r="AP990" s="112" t="s">
        <v>1802</v>
      </c>
      <c r="AQ990"/>
      <c r="AR990"/>
      <c r="AS990"/>
      <c r="AT990"/>
      <c r="AU990"/>
      <c r="AV990"/>
    </row>
    <row r="991" spans="27:48" ht="23.45" customHeight="1" x14ac:dyDescent="0.2">
      <c r="AA991" s="97"/>
      <c r="AB991" s="97"/>
      <c r="AC991" s="97"/>
      <c r="AD991" s="97"/>
      <c r="AE991" s="97"/>
      <c r="AF991" s="93"/>
      <c r="AG991" s="93"/>
      <c r="AH991" s="93"/>
      <c r="AI991" s="30"/>
      <c r="AJ991" s="30"/>
      <c r="AK991" s="30"/>
      <c r="AL991" s="30"/>
      <c r="AM991" s="109"/>
      <c r="AN991" s="109"/>
      <c r="AO991" s="30"/>
      <c r="AP991" s="112" t="s">
        <v>1803</v>
      </c>
      <c r="AQ991"/>
      <c r="AR991"/>
      <c r="AS991"/>
      <c r="AT991"/>
      <c r="AU991"/>
      <c r="AV991"/>
    </row>
    <row r="992" spans="27:48" ht="23.45" customHeight="1" x14ac:dyDescent="0.2">
      <c r="AA992" s="97"/>
      <c r="AB992" s="97"/>
      <c r="AC992" s="97"/>
      <c r="AD992" s="97"/>
      <c r="AE992" s="97"/>
      <c r="AF992" s="93"/>
      <c r="AG992" s="93"/>
      <c r="AH992" s="93"/>
      <c r="AI992" s="30"/>
      <c r="AJ992" s="30"/>
      <c r="AK992" s="30"/>
      <c r="AL992" s="30"/>
      <c r="AM992" s="109"/>
      <c r="AN992" s="109"/>
      <c r="AO992" s="30"/>
      <c r="AP992" s="112" t="s">
        <v>1804</v>
      </c>
      <c r="AQ992"/>
      <c r="AR992"/>
      <c r="AS992"/>
      <c r="AT992"/>
      <c r="AU992"/>
      <c r="AV992"/>
    </row>
    <row r="993" spans="27:48" ht="23.45" customHeight="1" x14ac:dyDescent="0.2">
      <c r="AA993" s="97"/>
      <c r="AB993" s="97"/>
      <c r="AC993" s="97"/>
      <c r="AD993" s="97"/>
      <c r="AE993" s="97"/>
      <c r="AF993" s="93"/>
      <c r="AG993" s="93"/>
      <c r="AH993" s="93"/>
      <c r="AI993" s="30"/>
      <c r="AJ993" s="30"/>
      <c r="AK993" s="30"/>
      <c r="AL993" s="30"/>
      <c r="AM993" s="109"/>
      <c r="AN993" s="109"/>
      <c r="AO993" s="30"/>
      <c r="AP993" s="112" t="s">
        <v>1805</v>
      </c>
      <c r="AQ993"/>
      <c r="AR993"/>
      <c r="AS993"/>
      <c r="AT993"/>
      <c r="AU993"/>
      <c r="AV993"/>
    </row>
    <row r="994" spans="27:48" ht="23.45" customHeight="1" x14ac:dyDescent="0.2">
      <c r="AA994" s="97"/>
      <c r="AB994" s="97"/>
      <c r="AC994" s="97"/>
      <c r="AD994" s="97"/>
      <c r="AE994" s="97"/>
      <c r="AF994" s="93"/>
      <c r="AG994" s="93"/>
      <c r="AH994" s="93"/>
      <c r="AI994" s="30"/>
      <c r="AJ994" s="30"/>
      <c r="AK994" s="30"/>
      <c r="AL994" s="30"/>
      <c r="AM994" s="109"/>
      <c r="AN994" s="109"/>
      <c r="AO994" s="30"/>
      <c r="AP994" s="112" t="s">
        <v>1806</v>
      </c>
      <c r="AQ994"/>
      <c r="AR994"/>
      <c r="AS994"/>
      <c r="AT994"/>
      <c r="AU994"/>
      <c r="AV994"/>
    </row>
    <row r="995" spans="27:48" ht="23.45" customHeight="1" x14ac:dyDescent="0.2">
      <c r="AA995" s="97"/>
      <c r="AB995" s="97"/>
      <c r="AC995" s="97"/>
      <c r="AD995" s="97"/>
      <c r="AE995" s="97"/>
      <c r="AF995" s="93"/>
      <c r="AG995" s="93"/>
      <c r="AH995" s="93"/>
      <c r="AI995" s="30"/>
      <c r="AJ995" s="30"/>
      <c r="AK995" s="30"/>
      <c r="AL995" s="30"/>
      <c r="AM995" s="109"/>
      <c r="AN995" s="109"/>
      <c r="AO995" s="30"/>
      <c r="AP995" s="112" t="s">
        <v>1807</v>
      </c>
      <c r="AQ995"/>
      <c r="AR995"/>
      <c r="AS995"/>
      <c r="AT995"/>
      <c r="AU995"/>
      <c r="AV995"/>
    </row>
    <row r="996" spans="27:48" ht="23.45" customHeight="1" x14ac:dyDescent="0.2">
      <c r="AA996" s="97"/>
      <c r="AB996" s="97"/>
      <c r="AC996" s="97"/>
      <c r="AD996" s="97"/>
      <c r="AE996" s="97"/>
      <c r="AF996" s="93"/>
      <c r="AG996" s="93"/>
      <c r="AH996" s="93"/>
      <c r="AI996" s="30"/>
      <c r="AJ996" s="30"/>
      <c r="AK996" s="30"/>
      <c r="AL996" s="30"/>
      <c r="AM996" s="109"/>
      <c r="AN996" s="109"/>
      <c r="AO996" s="30"/>
      <c r="AP996" s="112" t="s">
        <v>1808</v>
      </c>
      <c r="AQ996"/>
      <c r="AR996"/>
      <c r="AS996"/>
      <c r="AT996"/>
      <c r="AU996"/>
      <c r="AV996"/>
    </row>
    <row r="997" spans="27:48" ht="23.45" customHeight="1" x14ac:dyDescent="0.2">
      <c r="AA997" s="97"/>
      <c r="AB997" s="97"/>
      <c r="AC997" s="97"/>
      <c r="AD997" s="97"/>
      <c r="AE997" s="97"/>
      <c r="AF997" s="93"/>
      <c r="AG997" s="93"/>
      <c r="AH997" s="93"/>
      <c r="AI997" s="30"/>
      <c r="AJ997" s="30"/>
      <c r="AK997" s="30"/>
      <c r="AL997" s="30"/>
      <c r="AM997" s="109"/>
      <c r="AN997" s="109"/>
      <c r="AO997" s="30"/>
      <c r="AP997" s="112" t="s">
        <v>1809</v>
      </c>
      <c r="AQ997"/>
      <c r="AR997"/>
      <c r="AS997"/>
      <c r="AT997"/>
      <c r="AU997"/>
      <c r="AV997"/>
    </row>
    <row r="998" spans="27:48" ht="23.45" customHeight="1" x14ac:dyDescent="0.2">
      <c r="AA998" s="97"/>
      <c r="AB998" s="97"/>
      <c r="AC998" s="97"/>
      <c r="AD998" s="97"/>
      <c r="AE998" s="97"/>
      <c r="AF998" s="93"/>
      <c r="AG998" s="93"/>
      <c r="AH998" s="93"/>
      <c r="AI998" s="30"/>
      <c r="AJ998" s="30"/>
      <c r="AK998" s="30"/>
      <c r="AL998" s="30"/>
      <c r="AM998" s="109"/>
      <c r="AN998" s="109"/>
      <c r="AO998" s="30"/>
      <c r="AP998" s="112" t="s">
        <v>1810</v>
      </c>
      <c r="AQ998"/>
      <c r="AR998"/>
      <c r="AS998"/>
      <c r="AT998"/>
      <c r="AU998"/>
      <c r="AV998"/>
    </row>
    <row r="999" spans="27:48" ht="23.45" customHeight="1" x14ac:dyDescent="0.2">
      <c r="AA999" s="97"/>
      <c r="AB999" s="97"/>
      <c r="AC999" s="97"/>
      <c r="AD999" s="97"/>
      <c r="AE999" s="97"/>
      <c r="AF999" s="93"/>
      <c r="AG999" s="93"/>
      <c r="AH999" s="93"/>
      <c r="AI999" s="30"/>
      <c r="AJ999" s="30"/>
      <c r="AK999" s="30"/>
      <c r="AL999" s="30"/>
      <c r="AM999" s="109"/>
      <c r="AN999" s="109"/>
      <c r="AO999" s="30"/>
      <c r="AP999" s="112" t="s">
        <v>1811</v>
      </c>
      <c r="AQ999"/>
      <c r="AR999"/>
      <c r="AS999"/>
      <c r="AT999"/>
      <c r="AU999"/>
      <c r="AV999"/>
    </row>
    <row r="1000" spans="27:48" ht="23.45" customHeight="1" x14ac:dyDescent="0.2">
      <c r="AA1000" s="97"/>
      <c r="AB1000" s="97"/>
      <c r="AC1000" s="97"/>
      <c r="AD1000" s="97"/>
      <c r="AE1000" s="97"/>
      <c r="AF1000" s="93"/>
      <c r="AG1000" s="93"/>
      <c r="AH1000" s="93"/>
      <c r="AI1000" s="30"/>
      <c r="AJ1000" s="30"/>
      <c r="AK1000" s="30"/>
      <c r="AL1000" s="30"/>
      <c r="AM1000" s="109"/>
      <c r="AN1000" s="109"/>
      <c r="AO1000" s="30"/>
      <c r="AP1000" s="112" t="s">
        <v>1812</v>
      </c>
      <c r="AQ1000"/>
      <c r="AR1000"/>
      <c r="AS1000"/>
      <c r="AT1000"/>
      <c r="AU1000"/>
      <c r="AV1000"/>
    </row>
    <row r="1001" spans="27:48" ht="23.45" customHeight="1" x14ac:dyDescent="0.2">
      <c r="AA1001" s="97"/>
      <c r="AB1001" s="97"/>
      <c r="AC1001" s="97"/>
      <c r="AD1001" s="97"/>
      <c r="AE1001" s="97"/>
      <c r="AF1001" s="93"/>
      <c r="AG1001" s="93"/>
      <c r="AH1001" s="93"/>
      <c r="AI1001" s="30"/>
      <c r="AJ1001" s="30"/>
      <c r="AK1001" s="30"/>
      <c r="AL1001" s="30"/>
      <c r="AM1001" s="109"/>
      <c r="AN1001" s="109"/>
      <c r="AO1001" s="30"/>
      <c r="AP1001" s="112" t="s">
        <v>1813</v>
      </c>
      <c r="AQ1001"/>
      <c r="AR1001"/>
      <c r="AS1001"/>
      <c r="AT1001"/>
      <c r="AU1001"/>
      <c r="AV1001"/>
    </row>
    <row r="1002" spans="27:48" ht="23.45" customHeight="1" x14ac:dyDescent="0.2">
      <c r="AA1002" s="97"/>
      <c r="AB1002" s="97"/>
      <c r="AC1002" s="97"/>
      <c r="AD1002" s="97"/>
      <c r="AE1002" s="97"/>
      <c r="AF1002" s="93"/>
      <c r="AG1002" s="93"/>
      <c r="AH1002" s="93"/>
      <c r="AI1002" s="30"/>
      <c r="AJ1002" s="30"/>
      <c r="AK1002" s="30"/>
      <c r="AL1002" s="30"/>
      <c r="AM1002" s="109"/>
      <c r="AN1002" s="109"/>
      <c r="AO1002" s="30"/>
      <c r="AP1002" s="112" t="s">
        <v>1814</v>
      </c>
      <c r="AQ1002"/>
      <c r="AR1002"/>
      <c r="AS1002"/>
      <c r="AT1002"/>
      <c r="AU1002"/>
      <c r="AV1002"/>
    </row>
    <row r="1003" spans="27:48" ht="23.45" customHeight="1" x14ac:dyDescent="0.2">
      <c r="AA1003" s="97"/>
      <c r="AB1003" s="97"/>
      <c r="AC1003" s="97"/>
      <c r="AD1003" s="97"/>
      <c r="AE1003" s="97"/>
      <c r="AF1003" s="93"/>
      <c r="AG1003" s="93"/>
      <c r="AH1003" s="93"/>
      <c r="AI1003" s="30"/>
      <c r="AJ1003" s="30"/>
      <c r="AK1003" s="30"/>
      <c r="AL1003" s="30"/>
      <c r="AM1003" s="109"/>
      <c r="AN1003" s="109"/>
      <c r="AO1003" s="30"/>
      <c r="AP1003" s="112" t="s">
        <v>1815</v>
      </c>
      <c r="AQ1003"/>
      <c r="AR1003"/>
      <c r="AS1003"/>
      <c r="AT1003"/>
      <c r="AU1003"/>
      <c r="AV1003"/>
    </row>
    <row r="1004" spans="27:48" ht="23.45" customHeight="1" x14ac:dyDescent="0.2">
      <c r="AA1004" s="97"/>
      <c r="AB1004" s="97"/>
      <c r="AC1004" s="97"/>
      <c r="AD1004" s="97"/>
      <c r="AE1004" s="97"/>
      <c r="AF1004" s="93"/>
      <c r="AG1004" s="93"/>
      <c r="AH1004" s="93"/>
      <c r="AI1004" s="30"/>
      <c r="AJ1004" s="30"/>
      <c r="AK1004" s="30"/>
      <c r="AL1004" s="30"/>
      <c r="AM1004" s="109"/>
      <c r="AN1004" s="109"/>
      <c r="AO1004" s="30"/>
      <c r="AP1004" s="112" t="s">
        <v>1816</v>
      </c>
      <c r="AQ1004"/>
      <c r="AR1004"/>
      <c r="AS1004"/>
      <c r="AT1004"/>
      <c r="AU1004"/>
      <c r="AV1004"/>
    </row>
    <row r="1005" spans="27:48" ht="23.45" customHeight="1" x14ac:dyDescent="0.2">
      <c r="AA1005" s="97"/>
      <c r="AB1005" s="97"/>
      <c r="AC1005" s="97"/>
      <c r="AD1005" s="97"/>
      <c r="AE1005" s="97"/>
      <c r="AF1005" s="93"/>
      <c r="AG1005" s="93"/>
      <c r="AH1005" s="93"/>
      <c r="AI1005" s="30"/>
      <c r="AJ1005" s="30"/>
      <c r="AK1005" s="30"/>
      <c r="AL1005" s="30"/>
      <c r="AM1005" s="109"/>
      <c r="AN1005" s="109"/>
      <c r="AO1005" s="30"/>
      <c r="AP1005" s="112" t="s">
        <v>1817</v>
      </c>
      <c r="AQ1005"/>
      <c r="AR1005"/>
      <c r="AS1005"/>
      <c r="AT1005"/>
      <c r="AU1005"/>
      <c r="AV1005"/>
    </row>
    <row r="1006" spans="27:48" ht="23.45" customHeight="1" x14ac:dyDescent="0.2">
      <c r="AA1006" s="97"/>
      <c r="AB1006" s="97"/>
      <c r="AC1006" s="97"/>
      <c r="AD1006" s="97"/>
      <c r="AE1006" s="97"/>
      <c r="AF1006" s="93"/>
      <c r="AG1006" s="93"/>
      <c r="AH1006" s="93"/>
      <c r="AI1006" s="30"/>
      <c r="AJ1006" s="30"/>
      <c r="AK1006" s="30"/>
      <c r="AL1006" s="30"/>
      <c r="AM1006" s="109"/>
      <c r="AN1006" s="109"/>
      <c r="AO1006" s="30"/>
      <c r="AP1006" s="112" t="s">
        <v>1818</v>
      </c>
      <c r="AQ1006"/>
      <c r="AR1006"/>
      <c r="AS1006"/>
      <c r="AT1006"/>
      <c r="AU1006"/>
      <c r="AV1006"/>
    </row>
    <row r="1007" spans="27:48" ht="23.45" customHeight="1" x14ac:dyDescent="0.2">
      <c r="AA1007" s="97"/>
      <c r="AB1007" s="97"/>
      <c r="AC1007" s="97"/>
      <c r="AD1007" s="97"/>
      <c r="AE1007" s="97"/>
      <c r="AF1007" s="93"/>
      <c r="AG1007" s="93"/>
      <c r="AH1007" s="93"/>
      <c r="AI1007" s="30"/>
      <c r="AJ1007" s="30"/>
      <c r="AK1007" s="30"/>
      <c r="AL1007" s="30"/>
      <c r="AM1007" s="109"/>
      <c r="AN1007" s="109"/>
      <c r="AO1007" s="30"/>
      <c r="AP1007" s="112" t="s">
        <v>1819</v>
      </c>
      <c r="AQ1007"/>
      <c r="AR1007"/>
      <c r="AS1007"/>
      <c r="AT1007"/>
      <c r="AU1007"/>
      <c r="AV1007"/>
    </row>
    <row r="1008" spans="27:48" ht="23.45" customHeight="1" x14ac:dyDescent="0.2">
      <c r="AA1008" s="97"/>
      <c r="AB1008" s="97"/>
      <c r="AC1008" s="97"/>
      <c r="AD1008" s="97"/>
      <c r="AE1008" s="97"/>
      <c r="AF1008" s="93"/>
      <c r="AG1008" s="93"/>
      <c r="AH1008" s="93"/>
      <c r="AI1008" s="30"/>
      <c r="AJ1008" s="30"/>
      <c r="AK1008" s="30"/>
      <c r="AL1008" s="30"/>
      <c r="AM1008" s="109"/>
      <c r="AN1008" s="109"/>
      <c r="AO1008" s="30"/>
      <c r="AP1008" s="112" t="s">
        <v>1820</v>
      </c>
      <c r="AQ1008"/>
      <c r="AR1008"/>
      <c r="AS1008"/>
      <c r="AT1008"/>
      <c r="AU1008"/>
      <c r="AV1008"/>
    </row>
    <row r="1009" spans="27:48" ht="23.45" customHeight="1" x14ac:dyDescent="0.2">
      <c r="AA1009" s="97"/>
      <c r="AB1009" s="97"/>
      <c r="AC1009" s="97"/>
      <c r="AD1009" s="97"/>
      <c r="AE1009" s="97"/>
      <c r="AF1009" s="93"/>
      <c r="AG1009" s="93"/>
      <c r="AH1009" s="93"/>
      <c r="AI1009" s="30"/>
      <c r="AJ1009" s="30"/>
      <c r="AK1009" s="30"/>
      <c r="AL1009" s="30"/>
      <c r="AM1009" s="109"/>
      <c r="AN1009" s="109"/>
      <c r="AO1009" s="30"/>
      <c r="AP1009" s="112" t="s">
        <v>1821</v>
      </c>
      <c r="AQ1009"/>
      <c r="AR1009"/>
      <c r="AS1009"/>
      <c r="AT1009"/>
      <c r="AU1009"/>
      <c r="AV1009"/>
    </row>
    <row r="1010" spans="27:48" ht="23.45" customHeight="1" x14ac:dyDescent="0.2">
      <c r="AA1010" s="97"/>
      <c r="AB1010" s="97"/>
      <c r="AC1010" s="97"/>
      <c r="AD1010" s="97"/>
      <c r="AE1010" s="97"/>
      <c r="AF1010" s="93"/>
      <c r="AG1010" s="93"/>
      <c r="AH1010" s="93"/>
      <c r="AI1010" s="30"/>
      <c r="AJ1010" s="30"/>
      <c r="AK1010" s="30"/>
      <c r="AL1010" s="30"/>
      <c r="AM1010" s="109"/>
      <c r="AN1010" s="109"/>
      <c r="AO1010" s="30"/>
      <c r="AP1010" s="112" t="s">
        <v>1822</v>
      </c>
      <c r="AQ1010"/>
      <c r="AR1010"/>
      <c r="AS1010"/>
      <c r="AT1010"/>
      <c r="AU1010"/>
      <c r="AV1010"/>
    </row>
    <row r="1011" spans="27:48" ht="23.45" customHeight="1" x14ac:dyDescent="0.2">
      <c r="AA1011" s="97"/>
      <c r="AB1011" s="97"/>
      <c r="AC1011" s="97"/>
      <c r="AD1011" s="97"/>
      <c r="AE1011" s="97"/>
      <c r="AF1011" s="93"/>
      <c r="AG1011" s="93"/>
      <c r="AH1011" s="93"/>
      <c r="AI1011" s="30"/>
      <c r="AJ1011" s="30"/>
      <c r="AK1011" s="30"/>
      <c r="AL1011" s="30"/>
      <c r="AM1011" s="109"/>
      <c r="AN1011" s="109"/>
      <c r="AO1011" s="30"/>
      <c r="AP1011" s="112" t="s">
        <v>1823</v>
      </c>
      <c r="AQ1011"/>
      <c r="AR1011"/>
      <c r="AS1011"/>
      <c r="AT1011"/>
      <c r="AU1011"/>
      <c r="AV1011"/>
    </row>
    <row r="1012" spans="27:48" ht="23.45" customHeight="1" x14ac:dyDescent="0.2">
      <c r="AA1012" s="97"/>
      <c r="AB1012" s="97"/>
      <c r="AC1012" s="97"/>
      <c r="AD1012" s="97"/>
      <c r="AE1012" s="97"/>
      <c r="AF1012" s="93"/>
      <c r="AG1012" s="93"/>
      <c r="AH1012" s="93"/>
      <c r="AI1012" s="30"/>
      <c r="AJ1012" s="30"/>
      <c r="AK1012" s="30"/>
      <c r="AL1012" s="30"/>
      <c r="AM1012" s="109"/>
      <c r="AN1012" s="109"/>
      <c r="AO1012" s="30"/>
      <c r="AP1012" s="112" t="s">
        <v>1824</v>
      </c>
      <c r="AQ1012"/>
      <c r="AR1012"/>
      <c r="AS1012"/>
      <c r="AT1012"/>
      <c r="AU1012"/>
      <c r="AV1012"/>
    </row>
    <row r="1013" spans="27:48" ht="23.45" customHeight="1" x14ac:dyDescent="0.2">
      <c r="AA1013" s="97"/>
      <c r="AB1013" s="97"/>
      <c r="AC1013" s="97"/>
      <c r="AD1013" s="97"/>
      <c r="AE1013" s="97"/>
      <c r="AF1013" s="93"/>
      <c r="AG1013" s="93"/>
      <c r="AH1013" s="93"/>
      <c r="AI1013" s="30"/>
      <c r="AJ1013" s="30"/>
      <c r="AK1013" s="30"/>
      <c r="AL1013" s="30"/>
      <c r="AM1013" s="109"/>
      <c r="AN1013" s="109"/>
      <c r="AO1013" s="30"/>
      <c r="AP1013" s="112" t="s">
        <v>1825</v>
      </c>
      <c r="AQ1013"/>
      <c r="AR1013"/>
      <c r="AS1013"/>
      <c r="AT1013"/>
      <c r="AU1013"/>
      <c r="AV1013"/>
    </row>
    <row r="1014" spans="27:48" ht="23.45" customHeight="1" x14ac:dyDescent="0.2">
      <c r="AA1014" s="97"/>
      <c r="AB1014" s="97"/>
      <c r="AC1014" s="97"/>
      <c r="AD1014" s="97"/>
      <c r="AE1014" s="97"/>
      <c r="AF1014" s="93"/>
      <c r="AG1014" s="93"/>
      <c r="AH1014" s="93"/>
      <c r="AI1014" s="30"/>
      <c r="AJ1014" s="30"/>
      <c r="AK1014" s="30"/>
      <c r="AL1014" s="30"/>
      <c r="AM1014" s="109"/>
      <c r="AN1014" s="109"/>
      <c r="AO1014" s="30"/>
      <c r="AP1014" s="112" t="s">
        <v>1826</v>
      </c>
      <c r="AQ1014"/>
      <c r="AR1014"/>
      <c r="AS1014"/>
      <c r="AT1014"/>
      <c r="AU1014"/>
      <c r="AV1014"/>
    </row>
    <row r="1015" spans="27:48" ht="23.45" customHeight="1" x14ac:dyDescent="0.2">
      <c r="AA1015" s="97"/>
      <c r="AB1015" s="97"/>
      <c r="AC1015" s="97"/>
      <c r="AD1015" s="97"/>
      <c r="AE1015" s="97"/>
      <c r="AF1015" s="93"/>
      <c r="AG1015" s="93"/>
      <c r="AH1015" s="93"/>
      <c r="AI1015" s="30"/>
      <c r="AJ1015" s="30"/>
      <c r="AK1015" s="30"/>
      <c r="AL1015" s="30"/>
      <c r="AM1015" s="109"/>
      <c r="AN1015" s="109"/>
      <c r="AO1015" s="30"/>
      <c r="AP1015" s="112" t="s">
        <v>1827</v>
      </c>
      <c r="AQ1015"/>
      <c r="AR1015"/>
      <c r="AS1015"/>
      <c r="AT1015"/>
      <c r="AU1015"/>
      <c r="AV1015"/>
    </row>
    <row r="1016" spans="27:48" ht="23.45" customHeight="1" x14ac:dyDescent="0.2">
      <c r="AA1016" s="97"/>
      <c r="AB1016" s="97"/>
      <c r="AC1016" s="97"/>
      <c r="AD1016" s="97"/>
      <c r="AE1016" s="97"/>
      <c r="AF1016" s="93"/>
      <c r="AG1016" s="93"/>
      <c r="AH1016" s="93"/>
      <c r="AI1016" s="30"/>
      <c r="AJ1016" s="30"/>
      <c r="AK1016" s="30"/>
      <c r="AL1016" s="30"/>
      <c r="AM1016" s="109"/>
      <c r="AN1016" s="109"/>
      <c r="AO1016" s="30"/>
      <c r="AP1016" s="112" t="s">
        <v>1828</v>
      </c>
      <c r="AQ1016"/>
      <c r="AR1016"/>
      <c r="AS1016"/>
      <c r="AT1016"/>
      <c r="AU1016"/>
      <c r="AV1016"/>
    </row>
    <row r="1017" spans="27:48" ht="23.45" customHeight="1" x14ac:dyDescent="0.2">
      <c r="AA1017" s="97"/>
      <c r="AB1017" s="97"/>
      <c r="AC1017" s="97"/>
      <c r="AD1017" s="97"/>
      <c r="AE1017" s="97"/>
      <c r="AF1017" s="93"/>
      <c r="AG1017" s="93"/>
      <c r="AH1017" s="93"/>
      <c r="AI1017" s="30"/>
      <c r="AJ1017" s="30"/>
      <c r="AK1017" s="30"/>
      <c r="AL1017" s="30"/>
      <c r="AM1017" s="109"/>
      <c r="AN1017" s="109"/>
      <c r="AO1017" s="30"/>
      <c r="AP1017" s="112" t="s">
        <v>1829</v>
      </c>
      <c r="AQ1017"/>
      <c r="AR1017"/>
      <c r="AS1017"/>
      <c r="AT1017"/>
      <c r="AU1017"/>
      <c r="AV1017"/>
    </row>
    <row r="1018" spans="27:48" ht="23.45" customHeight="1" x14ac:dyDescent="0.2">
      <c r="AA1018" s="97"/>
      <c r="AB1018" s="97"/>
      <c r="AC1018" s="97"/>
      <c r="AD1018" s="97"/>
      <c r="AE1018" s="97"/>
      <c r="AF1018" s="93"/>
      <c r="AG1018" s="93"/>
      <c r="AH1018" s="93"/>
      <c r="AI1018" s="30"/>
      <c r="AJ1018" s="30"/>
      <c r="AK1018" s="30"/>
      <c r="AL1018" s="30"/>
      <c r="AM1018" s="109"/>
      <c r="AN1018" s="109"/>
      <c r="AO1018" s="30"/>
      <c r="AP1018" s="112" t="s">
        <v>1830</v>
      </c>
      <c r="AQ1018"/>
      <c r="AR1018"/>
      <c r="AS1018"/>
      <c r="AT1018"/>
      <c r="AU1018"/>
      <c r="AV1018"/>
    </row>
    <row r="1019" spans="27:48" ht="23.45" customHeight="1" x14ac:dyDescent="0.2">
      <c r="AA1019" s="97"/>
      <c r="AB1019" s="97"/>
      <c r="AC1019" s="97"/>
      <c r="AD1019" s="97"/>
      <c r="AE1019" s="97"/>
      <c r="AF1019" s="93"/>
      <c r="AG1019" s="93"/>
      <c r="AH1019" s="93"/>
      <c r="AI1019" s="30"/>
      <c r="AJ1019" s="30"/>
      <c r="AK1019" s="30"/>
      <c r="AL1019" s="30"/>
      <c r="AM1019" s="109"/>
      <c r="AN1019" s="109"/>
      <c r="AO1019" s="30"/>
      <c r="AP1019" s="112" t="s">
        <v>1831</v>
      </c>
      <c r="AQ1019"/>
      <c r="AR1019"/>
      <c r="AS1019"/>
      <c r="AT1019"/>
      <c r="AU1019"/>
      <c r="AV1019"/>
    </row>
    <row r="1020" spans="27:48" ht="23.45" customHeight="1" x14ac:dyDescent="0.2">
      <c r="AA1020" s="97"/>
      <c r="AB1020" s="97"/>
      <c r="AC1020" s="97"/>
      <c r="AD1020" s="97"/>
      <c r="AE1020" s="97"/>
      <c r="AF1020" s="93"/>
      <c r="AG1020" s="93"/>
      <c r="AH1020" s="93"/>
      <c r="AI1020" s="30"/>
      <c r="AJ1020" s="30"/>
      <c r="AK1020" s="30"/>
      <c r="AL1020" s="30"/>
      <c r="AM1020" s="109"/>
      <c r="AN1020" s="109"/>
      <c r="AO1020" s="30"/>
      <c r="AP1020" s="112" t="s">
        <v>1832</v>
      </c>
      <c r="AQ1020"/>
      <c r="AR1020"/>
      <c r="AS1020"/>
      <c r="AT1020"/>
      <c r="AU1020"/>
      <c r="AV1020"/>
    </row>
    <row r="1021" spans="27:48" ht="23.45" customHeight="1" x14ac:dyDescent="0.2">
      <c r="AA1021" s="97"/>
      <c r="AB1021" s="97"/>
      <c r="AC1021" s="97"/>
      <c r="AD1021" s="97"/>
      <c r="AE1021" s="97"/>
      <c r="AF1021" s="93"/>
      <c r="AG1021" s="93"/>
      <c r="AH1021" s="93"/>
      <c r="AI1021" s="30"/>
      <c r="AJ1021" s="30"/>
      <c r="AK1021" s="30"/>
      <c r="AL1021" s="30"/>
      <c r="AM1021" s="109"/>
      <c r="AN1021" s="109"/>
      <c r="AO1021" s="30"/>
      <c r="AP1021" s="112" t="s">
        <v>1833</v>
      </c>
      <c r="AQ1021"/>
      <c r="AR1021"/>
      <c r="AS1021"/>
      <c r="AT1021"/>
      <c r="AU1021"/>
      <c r="AV1021"/>
    </row>
    <row r="1022" spans="27:48" ht="23.45" customHeight="1" x14ac:dyDescent="0.2">
      <c r="AA1022" s="97"/>
      <c r="AB1022" s="97"/>
      <c r="AC1022" s="97"/>
      <c r="AD1022" s="97"/>
      <c r="AE1022" s="97"/>
      <c r="AF1022" s="93"/>
      <c r="AG1022" s="93"/>
      <c r="AH1022" s="93"/>
      <c r="AI1022" s="30"/>
      <c r="AJ1022" s="30"/>
      <c r="AK1022" s="30"/>
      <c r="AL1022" s="30"/>
      <c r="AM1022" s="109"/>
      <c r="AN1022" s="109"/>
      <c r="AO1022" s="30"/>
      <c r="AP1022" s="112" t="s">
        <v>1834</v>
      </c>
      <c r="AQ1022"/>
      <c r="AR1022"/>
      <c r="AS1022"/>
      <c r="AT1022"/>
      <c r="AU1022"/>
      <c r="AV1022"/>
    </row>
    <row r="1023" spans="27:48" ht="23.45" customHeight="1" x14ac:dyDescent="0.2">
      <c r="AA1023" s="97"/>
      <c r="AB1023" s="97"/>
      <c r="AC1023" s="97"/>
      <c r="AD1023" s="97"/>
      <c r="AE1023" s="97"/>
      <c r="AF1023" s="93"/>
      <c r="AG1023" s="93"/>
      <c r="AH1023" s="93"/>
      <c r="AI1023" s="30"/>
      <c r="AJ1023" s="30"/>
      <c r="AK1023" s="30"/>
      <c r="AL1023" s="30"/>
      <c r="AM1023" s="109"/>
      <c r="AN1023" s="109"/>
      <c r="AO1023" s="30"/>
      <c r="AP1023" s="112" t="s">
        <v>1835</v>
      </c>
      <c r="AQ1023"/>
      <c r="AR1023"/>
      <c r="AS1023"/>
      <c r="AT1023"/>
      <c r="AU1023"/>
      <c r="AV1023"/>
    </row>
    <row r="1024" spans="27:48" ht="23.45" customHeight="1" x14ac:dyDescent="0.2">
      <c r="AA1024" s="97"/>
      <c r="AB1024" s="97"/>
      <c r="AC1024" s="97"/>
      <c r="AD1024" s="97"/>
      <c r="AE1024" s="97"/>
      <c r="AF1024" s="93"/>
      <c r="AG1024" s="93"/>
      <c r="AH1024" s="93"/>
      <c r="AI1024" s="30"/>
      <c r="AJ1024" s="30"/>
      <c r="AK1024" s="30"/>
      <c r="AL1024" s="30"/>
      <c r="AM1024" s="109"/>
      <c r="AN1024" s="109"/>
      <c r="AO1024" s="30"/>
      <c r="AP1024" s="112" t="s">
        <v>1836</v>
      </c>
      <c r="AQ1024"/>
      <c r="AR1024"/>
      <c r="AS1024"/>
      <c r="AT1024"/>
      <c r="AU1024"/>
      <c r="AV1024"/>
    </row>
    <row r="1025" spans="27:48" ht="23.45" customHeight="1" x14ac:dyDescent="0.2">
      <c r="AA1025" s="97"/>
      <c r="AB1025" s="97"/>
      <c r="AC1025" s="97"/>
      <c r="AD1025" s="97"/>
      <c r="AE1025" s="97"/>
      <c r="AF1025" s="93"/>
      <c r="AG1025" s="93"/>
      <c r="AH1025" s="93"/>
      <c r="AI1025" s="30"/>
      <c r="AJ1025" s="30"/>
      <c r="AK1025" s="30"/>
      <c r="AL1025" s="30"/>
      <c r="AM1025" s="109"/>
      <c r="AN1025" s="109"/>
      <c r="AO1025" s="30"/>
      <c r="AP1025" s="112" t="s">
        <v>1837</v>
      </c>
      <c r="AQ1025"/>
      <c r="AR1025"/>
      <c r="AS1025"/>
      <c r="AT1025"/>
      <c r="AU1025"/>
      <c r="AV1025"/>
    </row>
    <row r="1026" spans="27:48" ht="23.45" customHeight="1" x14ac:dyDescent="0.2">
      <c r="AA1026" s="97"/>
      <c r="AB1026" s="97"/>
      <c r="AC1026" s="97"/>
      <c r="AD1026" s="97"/>
      <c r="AE1026" s="97"/>
      <c r="AF1026" s="93"/>
      <c r="AG1026" s="93"/>
      <c r="AH1026" s="93"/>
      <c r="AI1026" s="30"/>
      <c r="AJ1026" s="30"/>
      <c r="AK1026" s="30"/>
      <c r="AL1026" s="30"/>
      <c r="AM1026" s="109"/>
      <c r="AN1026" s="109"/>
      <c r="AO1026" s="30"/>
      <c r="AP1026" s="112" t="s">
        <v>1838</v>
      </c>
      <c r="AQ1026"/>
      <c r="AR1026"/>
      <c r="AS1026"/>
      <c r="AT1026"/>
      <c r="AU1026"/>
      <c r="AV1026"/>
    </row>
    <row r="1027" spans="27:48" ht="23.45" customHeight="1" x14ac:dyDescent="0.2">
      <c r="AA1027" s="97"/>
      <c r="AB1027" s="97"/>
      <c r="AC1027" s="97"/>
      <c r="AD1027" s="97"/>
      <c r="AE1027" s="97"/>
      <c r="AF1027" s="93"/>
      <c r="AG1027" s="93"/>
      <c r="AH1027" s="93"/>
      <c r="AI1027" s="30"/>
      <c r="AJ1027" s="30"/>
      <c r="AK1027" s="30"/>
      <c r="AL1027" s="30"/>
      <c r="AM1027" s="109"/>
      <c r="AN1027" s="109"/>
      <c r="AO1027" s="30"/>
      <c r="AP1027" s="112" t="s">
        <v>1839</v>
      </c>
      <c r="AQ1027"/>
      <c r="AR1027"/>
      <c r="AS1027"/>
      <c r="AT1027"/>
      <c r="AU1027"/>
      <c r="AV1027"/>
    </row>
    <row r="1028" spans="27:48" ht="23.45" customHeight="1" x14ac:dyDescent="0.2">
      <c r="AA1028" s="97"/>
      <c r="AB1028" s="97"/>
      <c r="AC1028" s="97"/>
      <c r="AD1028" s="97"/>
      <c r="AE1028" s="97"/>
      <c r="AF1028" s="93"/>
      <c r="AG1028" s="93"/>
      <c r="AH1028" s="93"/>
      <c r="AI1028" s="30"/>
      <c r="AJ1028" s="30"/>
      <c r="AK1028" s="30"/>
      <c r="AL1028" s="30"/>
      <c r="AM1028" s="109"/>
      <c r="AN1028" s="109"/>
      <c r="AO1028" s="30"/>
      <c r="AP1028" s="112" t="s">
        <v>1840</v>
      </c>
      <c r="AQ1028"/>
      <c r="AR1028"/>
      <c r="AS1028"/>
      <c r="AT1028"/>
      <c r="AU1028"/>
      <c r="AV1028"/>
    </row>
    <row r="1029" spans="27:48" ht="23.45" customHeight="1" x14ac:dyDescent="0.2">
      <c r="AA1029" s="97"/>
      <c r="AB1029" s="97"/>
      <c r="AC1029" s="97"/>
      <c r="AD1029" s="97"/>
      <c r="AE1029" s="97"/>
      <c r="AF1029" s="93"/>
      <c r="AG1029" s="93"/>
      <c r="AH1029" s="93"/>
      <c r="AI1029" s="30"/>
      <c r="AJ1029" s="30"/>
      <c r="AK1029" s="30"/>
      <c r="AL1029" s="30"/>
      <c r="AM1029" s="109"/>
      <c r="AN1029" s="109"/>
      <c r="AO1029" s="30"/>
      <c r="AP1029" s="112" t="s">
        <v>1841</v>
      </c>
      <c r="AQ1029"/>
      <c r="AR1029"/>
      <c r="AS1029"/>
      <c r="AT1029"/>
      <c r="AU1029"/>
      <c r="AV1029"/>
    </row>
    <row r="1030" spans="27:48" ht="23.45" customHeight="1" x14ac:dyDescent="0.2">
      <c r="AA1030" s="97"/>
      <c r="AB1030" s="97"/>
      <c r="AC1030" s="97"/>
      <c r="AD1030" s="97"/>
      <c r="AE1030" s="97"/>
      <c r="AF1030" s="93"/>
      <c r="AG1030" s="93"/>
      <c r="AH1030" s="93"/>
      <c r="AI1030" s="30"/>
      <c r="AJ1030" s="30"/>
      <c r="AK1030" s="30"/>
      <c r="AL1030" s="30"/>
      <c r="AM1030" s="109"/>
      <c r="AN1030" s="109"/>
      <c r="AO1030" s="30"/>
      <c r="AP1030" s="112" t="s">
        <v>1842</v>
      </c>
      <c r="AQ1030"/>
      <c r="AR1030"/>
      <c r="AS1030"/>
      <c r="AT1030"/>
      <c r="AU1030"/>
      <c r="AV1030"/>
    </row>
    <row r="1031" spans="27:48" ht="23.45" customHeight="1" x14ac:dyDescent="0.2">
      <c r="AA1031" s="97"/>
      <c r="AB1031" s="97"/>
      <c r="AC1031" s="97"/>
      <c r="AD1031" s="97"/>
      <c r="AE1031" s="97"/>
      <c r="AF1031" s="93"/>
      <c r="AG1031" s="93"/>
      <c r="AH1031" s="93"/>
      <c r="AI1031" s="30"/>
      <c r="AJ1031" s="30"/>
      <c r="AK1031" s="30"/>
      <c r="AL1031" s="30"/>
      <c r="AM1031" s="109"/>
      <c r="AN1031" s="109"/>
      <c r="AO1031" s="30"/>
      <c r="AP1031" s="112" t="s">
        <v>1843</v>
      </c>
      <c r="AQ1031"/>
      <c r="AR1031"/>
      <c r="AS1031"/>
      <c r="AT1031"/>
      <c r="AU1031"/>
      <c r="AV1031"/>
    </row>
    <row r="1032" spans="27:48" ht="23.45" customHeight="1" x14ac:dyDescent="0.2">
      <c r="AA1032" s="97"/>
      <c r="AB1032" s="97"/>
      <c r="AC1032" s="97"/>
      <c r="AD1032" s="97"/>
      <c r="AE1032" s="97"/>
      <c r="AF1032" s="93"/>
      <c r="AG1032" s="93"/>
      <c r="AH1032" s="93"/>
      <c r="AI1032" s="30"/>
      <c r="AJ1032" s="30"/>
      <c r="AK1032" s="30"/>
      <c r="AL1032" s="30"/>
      <c r="AM1032" s="109"/>
      <c r="AN1032" s="109"/>
      <c r="AO1032" s="30"/>
      <c r="AP1032" s="112" t="s">
        <v>1844</v>
      </c>
      <c r="AQ1032"/>
      <c r="AR1032"/>
      <c r="AS1032"/>
      <c r="AT1032"/>
      <c r="AU1032"/>
      <c r="AV1032"/>
    </row>
    <row r="1033" spans="27:48" ht="23.45" customHeight="1" x14ac:dyDescent="0.2">
      <c r="AA1033" s="97"/>
      <c r="AB1033" s="97"/>
      <c r="AC1033" s="97"/>
      <c r="AD1033" s="97"/>
      <c r="AE1033" s="97"/>
      <c r="AF1033" s="93"/>
      <c r="AG1033" s="93"/>
      <c r="AH1033" s="93"/>
      <c r="AI1033" s="30"/>
      <c r="AJ1033" s="30"/>
      <c r="AK1033" s="30"/>
      <c r="AL1033" s="30"/>
      <c r="AM1033" s="109"/>
      <c r="AN1033" s="109"/>
      <c r="AO1033" s="30"/>
      <c r="AP1033" s="112" t="s">
        <v>1845</v>
      </c>
      <c r="AQ1033"/>
      <c r="AR1033"/>
      <c r="AS1033"/>
      <c r="AT1033"/>
      <c r="AU1033"/>
      <c r="AV1033"/>
    </row>
    <row r="1034" spans="27:48" ht="23.45" customHeight="1" x14ac:dyDescent="0.2">
      <c r="AA1034" s="97"/>
      <c r="AB1034" s="97"/>
      <c r="AC1034" s="97"/>
      <c r="AD1034" s="97"/>
      <c r="AE1034" s="97"/>
      <c r="AF1034" s="93"/>
      <c r="AG1034" s="93"/>
      <c r="AH1034" s="93"/>
      <c r="AI1034" s="30"/>
      <c r="AJ1034" s="30"/>
      <c r="AK1034" s="30"/>
      <c r="AL1034" s="30"/>
      <c r="AM1034" s="109"/>
      <c r="AN1034" s="109"/>
      <c r="AO1034" s="30"/>
      <c r="AP1034" s="112" t="s">
        <v>1846</v>
      </c>
      <c r="AQ1034"/>
      <c r="AR1034"/>
      <c r="AS1034"/>
      <c r="AT1034"/>
      <c r="AU1034"/>
      <c r="AV1034"/>
    </row>
    <row r="1035" spans="27:48" ht="23.45" customHeight="1" x14ac:dyDescent="0.2">
      <c r="AA1035" s="97"/>
      <c r="AB1035" s="97"/>
      <c r="AC1035" s="97"/>
      <c r="AD1035" s="97"/>
      <c r="AE1035" s="97"/>
      <c r="AF1035" s="93"/>
      <c r="AG1035" s="93"/>
      <c r="AH1035" s="93"/>
      <c r="AI1035" s="30"/>
      <c r="AJ1035" s="30"/>
      <c r="AK1035" s="30"/>
      <c r="AL1035" s="30"/>
      <c r="AM1035" s="109"/>
      <c r="AN1035" s="109"/>
      <c r="AO1035" s="30"/>
      <c r="AP1035" s="112" t="s">
        <v>1847</v>
      </c>
      <c r="AQ1035"/>
      <c r="AR1035"/>
      <c r="AS1035"/>
      <c r="AT1035"/>
      <c r="AU1035"/>
      <c r="AV1035"/>
    </row>
    <row r="1036" spans="27:48" ht="23.45" customHeight="1" x14ac:dyDescent="0.2">
      <c r="AA1036" s="97"/>
      <c r="AB1036" s="97"/>
      <c r="AC1036" s="97"/>
      <c r="AD1036" s="97"/>
      <c r="AE1036" s="97"/>
      <c r="AF1036" s="93"/>
      <c r="AG1036" s="93"/>
      <c r="AH1036" s="93"/>
      <c r="AI1036" s="30"/>
      <c r="AJ1036" s="30"/>
      <c r="AK1036" s="30"/>
      <c r="AL1036" s="30"/>
      <c r="AM1036" s="109"/>
      <c r="AN1036" s="109"/>
      <c r="AO1036" s="30"/>
      <c r="AP1036" s="112" t="s">
        <v>1848</v>
      </c>
      <c r="AQ1036"/>
      <c r="AR1036"/>
      <c r="AS1036"/>
      <c r="AT1036"/>
      <c r="AU1036"/>
      <c r="AV1036"/>
    </row>
    <row r="1037" spans="27:48" ht="23.45" customHeight="1" x14ac:dyDescent="0.2">
      <c r="AA1037" s="97"/>
      <c r="AB1037" s="97"/>
      <c r="AC1037" s="97"/>
      <c r="AD1037" s="97"/>
      <c r="AE1037" s="97"/>
      <c r="AF1037" s="93"/>
      <c r="AG1037" s="93"/>
      <c r="AH1037" s="93"/>
      <c r="AI1037" s="30"/>
      <c r="AJ1037" s="30"/>
      <c r="AK1037" s="30"/>
      <c r="AL1037" s="30"/>
      <c r="AM1037" s="109"/>
      <c r="AN1037" s="109"/>
      <c r="AO1037" s="30"/>
      <c r="AP1037" s="112" t="s">
        <v>1849</v>
      </c>
      <c r="AQ1037"/>
      <c r="AR1037"/>
      <c r="AS1037"/>
      <c r="AT1037"/>
      <c r="AU1037"/>
      <c r="AV1037"/>
    </row>
    <row r="1038" spans="27:48" ht="23.45" customHeight="1" x14ac:dyDescent="0.2">
      <c r="AA1038" s="97"/>
      <c r="AB1038" s="97"/>
      <c r="AC1038" s="97"/>
      <c r="AD1038" s="97"/>
      <c r="AE1038" s="97"/>
      <c r="AF1038" s="93"/>
      <c r="AG1038" s="93"/>
      <c r="AH1038" s="93"/>
      <c r="AI1038" s="30"/>
      <c r="AJ1038" s="30"/>
      <c r="AK1038" s="30"/>
      <c r="AL1038" s="30"/>
      <c r="AM1038" s="109"/>
      <c r="AN1038" s="109"/>
      <c r="AO1038" s="30"/>
      <c r="AP1038" s="112" t="s">
        <v>1850</v>
      </c>
      <c r="AQ1038"/>
      <c r="AR1038"/>
      <c r="AS1038"/>
      <c r="AT1038"/>
      <c r="AU1038"/>
      <c r="AV1038"/>
    </row>
    <row r="1039" spans="27:48" ht="23.45" customHeight="1" x14ac:dyDescent="0.2">
      <c r="AA1039" s="97"/>
      <c r="AB1039" s="97"/>
      <c r="AC1039" s="97"/>
      <c r="AD1039" s="97"/>
      <c r="AE1039" s="97"/>
      <c r="AF1039" s="93"/>
      <c r="AG1039" s="93"/>
      <c r="AH1039" s="93"/>
      <c r="AI1039" s="30"/>
      <c r="AJ1039" s="30"/>
      <c r="AK1039" s="30"/>
      <c r="AL1039" s="30"/>
      <c r="AM1039" s="109"/>
      <c r="AN1039" s="109"/>
      <c r="AO1039" s="30"/>
      <c r="AP1039" s="112" t="s">
        <v>1851</v>
      </c>
      <c r="AQ1039"/>
      <c r="AR1039"/>
      <c r="AS1039"/>
      <c r="AT1039"/>
      <c r="AU1039"/>
      <c r="AV1039"/>
    </row>
    <row r="1040" spans="27:48" ht="23.45" customHeight="1" x14ac:dyDescent="0.2">
      <c r="AA1040" s="97"/>
      <c r="AB1040" s="97"/>
      <c r="AC1040" s="97"/>
      <c r="AD1040" s="97"/>
      <c r="AE1040" s="97"/>
      <c r="AF1040" s="93"/>
      <c r="AG1040" s="93"/>
      <c r="AH1040" s="93"/>
      <c r="AI1040" s="30"/>
      <c r="AJ1040" s="30"/>
      <c r="AK1040" s="30"/>
      <c r="AL1040" s="30"/>
      <c r="AM1040" s="109"/>
      <c r="AN1040" s="109"/>
      <c r="AO1040" s="30"/>
      <c r="AP1040" s="112" t="s">
        <v>1852</v>
      </c>
      <c r="AQ1040"/>
      <c r="AR1040"/>
      <c r="AS1040"/>
      <c r="AT1040"/>
      <c r="AU1040"/>
      <c r="AV1040"/>
    </row>
    <row r="1041" spans="27:48" ht="23.45" customHeight="1" x14ac:dyDescent="0.2">
      <c r="AA1041" s="97"/>
      <c r="AB1041" s="97"/>
      <c r="AC1041" s="97"/>
      <c r="AD1041" s="97"/>
      <c r="AE1041" s="97"/>
      <c r="AF1041" s="93"/>
      <c r="AG1041" s="93"/>
      <c r="AH1041" s="93"/>
      <c r="AI1041" s="30"/>
      <c r="AJ1041" s="30"/>
      <c r="AK1041" s="30"/>
      <c r="AL1041" s="30"/>
      <c r="AM1041" s="109"/>
      <c r="AN1041" s="109"/>
      <c r="AO1041" s="30"/>
      <c r="AP1041" s="112" t="s">
        <v>1853</v>
      </c>
      <c r="AQ1041"/>
      <c r="AR1041"/>
      <c r="AS1041"/>
      <c r="AT1041"/>
      <c r="AU1041"/>
      <c r="AV1041"/>
    </row>
    <row r="1042" spans="27:48" ht="23.45" customHeight="1" x14ac:dyDescent="0.2">
      <c r="AA1042" s="97"/>
      <c r="AB1042" s="97"/>
      <c r="AC1042" s="97"/>
      <c r="AD1042" s="97"/>
      <c r="AE1042" s="97"/>
      <c r="AF1042" s="93"/>
      <c r="AG1042" s="93"/>
      <c r="AH1042" s="93"/>
      <c r="AI1042" s="30"/>
      <c r="AJ1042" s="30"/>
      <c r="AK1042" s="30"/>
      <c r="AL1042" s="30"/>
      <c r="AM1042" s="109"/>
      <c r="AN1042" s="109"/>
      <c r="AO1042" s="30"/>
      <c r="AP1042" s="112" t="s">
        <v>1854</v>
      </c>
      <c r="AQ1042"/>
      <c r="AR1042"/>
      <c r="AS1042"/>
      <c r="AT1042"/>
      <c r="AU1042"/>
      <c r="AV1042"/>
    </row>
    <row r="1043" spans="27:48" ht="23.45" customHeight="1" x14ac:dyDescent="0.2">
      <c r="AA1043" s="97"/>
      <c r="AB1043" s="97"/>
      <c r="AC1043" s="97"/>
      <c r="AD1043" s="97"/>
      <c r="AE1043" s="97"/>
      <c r="AF1043" s="93"/>
      <c r="AG1043" s="93"/>
      <c r="AH1043" s="93"/>
      <c r="AI1043" s="30"/>
      <c r="AJ1043" s="30"/>
      <c r="AK1043" s="30"/>
      <c r="AL1043" s="30"/>
      <c r="AM1043" s="109"/>
      <c r="AN1043" s="109"/>
      <c r="AO1043" s="30"/>
      <c r="AP1043" s="112" t="s">
        <v>1855</v>
      </c>
      <c r="AQ1043"/>
      <c r="AR1043"/>
      <c r="AS1043"/>
      <c r="AT1043"/>
      <c r="AU1043"/>
      <c r="AV1043"/>
    </row>
    <row r="1044" spans="27:48" ht="23.45" customHeight="1" x14ac:dyDescent="0.2">
      <c r="AA1044" s="97"/>
      <c r="AB1044" s="97"/>
      <c r="AC1044" s="97"/>
      <c r="AD1044" s="97"/>
      <c r="AE1044" s="97"/>
      <c r="AF1044" s="93"/>
      <c r="AG1044" s="93"/>
      <c r="AH1044" s="93"/>
      <c r="AI1044" s="30"/>
      <c r="AJ1044" s="30"/>
      <c r="AK1044" s="30"/>
      <c r="AL1044" s="30"/>
      <c r="AM1044" s="109"/>
      <c r="AN1044" s="109"/>
      <c r="AO1044" s="30"/>
      <c r="AP1044" s="112" t="s">
        <v>1856</v>
      </c>
      <c r="AQ1044"/>
      <c r="AR1044"/>
      <c r="AS1044"/>
      <c r="AT1044"/>
      <c r="AU1044"/>
      <c r="AV1044"/>
    </row>
    <row r="1045" spans="27:48" ht="23.45" customHeight="1" x14ac:dyDescent="0.2">
      <c r="AA1045" s="97"/>
      <c r="AB1045" s="97"/>
      <c r="AC1045" s="97"/>
      <c r="AD1045" s="97"/>
      <c r="AE1045" s="97"/>
      <c r="AF1045" s="93"/>
      <c r="AG1045" s="93"/>
      <c r="AH1045" s="93"/>
      <c r="AI1045" s="30"/>
      <c r="AJ1045" s="30"/>
      <c r="AK1045" s="30"/>
      <c r="AL1045" s="30"/>
      <c r="AM1045" s="109"/>
      <c r="AN1045" s="109"/>
      <c r="AO1045" s="30"/>
      <c r="AP1045" s="112" t="s">
        <v>1857</v>
      </c>
      <c r="AQ1045"/>
      <c r="AR1045"/>
      <c r="AS1045"/>
      <c r="AT1045"/>
      <c r="AU1045"/>
      <c r="AV1045"/>
    </row>
    <row r="1046" spans="27:48" ht="23.45" customHeight="1" x14ac:dyDescent="0.2">
      <c r="AA1046" s="97"/>
      <c r="AB1046" s="97"/>
      <c r="AC1046" s="97"/>
      <c r="AD1046" s="97"/>
      <c r="AE1046" s="97"/>
      <c r="AF1046" s="93"/>
      <c r="AG1046" s="93"/>
      <c r="AH1046" s="93"/>
      <c r="AI1046" s="30"/>
      <c r="AJ1046" s="30"/>
      <c r="AK1046" s="30"/>
      <c r="AL1046" s="30"/>
      <c r="AM1046" s="109"/>
      <c r="AN1046" s="109"/>
      <c r="AO1046" s="30"/>
      <c r="AP1046" s="112" t="s">
        <v>1858</v>
      </c>
      <c r="AQ1046"/>
      <c r="AR1046"/>
      <c r="AS1046"/>
      <c r="AT1046"/>
      <c r="AU1046"/>
      <c r="AV1046"/>
    </row>
    <row r="1047" spans="27:48" ht="23.45" customHeight="1" x14ac:dyDescent="0.2">
      <c r="AA1047" s="97"/>
      <c r="AB1047" s="97"/>
      <c r="AC1047" s="97"/>
      <c r="AD1047" s="97"/>
      <c r="AE1047" s="97"/>
      <c r="AF1047" s="93"/>
      <c r="AG1047" s="93"/>
      <c r="AH1047" s="93"/>
      <c r="AI1047" s="30"/>
      <c r="AJ1047" s="30"/>
      <c r="AK1047" s="30"/>
      <c r="AL1047" s="30"/>
      <c r="AM1047" s="109"/>
      <c r="AN1047" s="109"/>
      <c r="AO1047" s="30"/>
      <c r="AP1047" s="112" t="s">
        <v>1859</v>
      </c>
      <c r="AQ1047"/>
      <c r="AR1047"/>
      <c r="AS1047"/>
      <c r="AT1047"/>
      <c r="AU1047"/>
      <c r="AV1047"/>
    </row>
    <row r="1048" spans="27:48" ht="23.45" customHeight="1" x14ac:dyDescent="0.2">
      <c r="AA1048" s="97"/>
      <c r="AB1048" s="97"/>
      <c r="AC1048" s="97"/>
      <c r="AD1048" s="97"/>
      <c r="AE1048" s="97"/>
      <c r="AF1048" s="93"/>
      <c r="AG1048" s="93"/>
      <c r="AH1048" s="93"/>
      <c r="AI1048" s="30"/>
      <c r="AJ1048" s="30"/>
      <c r="AK1048" s="30"/>
      <c r="AL1048" s="30"/>
      <c r="AM1048" s="109"/>
      <c r="AN1048" s="109"/>
      <c r="AO1048" s="30"/>
      <c r="AP1048" s="112" t="s">
        <v>1860</v>
      </c>
      <c r="AQ1048"/>
      <c r="AR1048"/>
      <c r="AS1048"/>
      <c r="AT1048"/>
      <c r="AU1048"/>
      <c r="AV1048"/>
    </row>
    <row r="1049" spans="27:48" ht="23.45" customHeight="1" x14ac:dyDescent="0.2">
      <c r="AA1049" s="97"/>
      <c r="AB1049" s="97"/>
      <c r="AC1049" s="97"/>
      <c r="AD1049" s="97"/>
      <c r="AE1049" s="97"/>
      <c r="AF1049" s="93"/>
      <c r="AG1049" s="93"/>
      <c r="AH1049" s="93"/>
      <c r="AI1049" s="30"/>
      <c r="AJ1049" s="30"/>
      <c r="AK1049" s="30"/>
      <c r="AL1049" s="30"/>
      <c r="AM1049" s="109"/>
      <c r="AN1049" s="109"/>
      <c r="AO1049" s="30"/>
      <c r="AP1049" s="112" t="s">
        <v>1861</v>
      </c>
      <c r="AQ1049"/>
      <c r="AR1049"/>
      <c r="AS1049"/>
      <c r="AT1049"/>
      <c r="AU1049"/>
      <c r="AV1049"/>
    </row>
    <row r="1050" spans="27:48" ht="23.45" customHeight="1" x14ac:dyDescent="0.2">
      <c r="AA1050" s="97"/>
      <c r="AB1050" s="97"/>
      <c r="AC1050" s="97"/>
      <c r="AD1050" s="97"/>
      <c r="AE1050" s="97"/>
      <c r="AF1050" s="93"/>
      <c r="AG1050" s="93"/>
      <c r="AH1050" s="93"/>
      <c r="AI1050" s="30"/>
      <c r="AJ1050" s="30"/>
      <c r="AK1050" s="30"/>
      <c r="AL1050" s="30"/>
      <c r="AM1050" s="109"/>
      <c r="AN1050" s="109"/>
      <c r="AO1050" s="30"/>
      <c r="AP1050" s="112" t="s">
        <v>1862</v>
      </c>
      <c r="AQ1050"/>
      <c r="AR1050"/>
      <c r="AS1050"/>
      <c r="AT1050"/>
      <c r="AU1050"/>
      <c r="AV1050"/>
    </row>
    <row r="1051" spans="27:48" ht="23.45" customHeight="1" x14ac:dyDescent="0.2">
      <c r="AA1051" s="97"/>
      <c r="AB1051" s="97"/>
      <c r="AC1051" s="97"/>
      <c r="AD1051" s="97"/>
      <c r="AE1051" s="97"/>
      <c r="AF1051" s="93"/>
      <c r="AG1051" s="93"/>
      <c r="AH1051" s="93"/>
      <c r="AI1051" s="30"/>
      <c r="AJ1051" s="30"/>
      <c r="AK1051" s="30"/>
      <c r="AL1051" s="30"/>
      <c r="AM1051" s="109"/>
      <c r="AN1051" s="109"/>
      <c r="AO1051" s="30"/>
      <c r="AP1051" s="112" t="s">
        <v>1863</v>
      </c>
      <c r="AQ1051"/>
      <c r="AR1051"/>
      <c r="AS1051"/>
      <c r="AT1051"/>
      <c r="AU1051"/>
      <c r="AV1051"/>
    </row>
    <row r="1052" spans="27:48" ht="23.45" customHeight="1" x14ac:dyDescent="0.2">
      <c r="AA1052" s="97"/>
      <c r="AB1052" s="97"/>
      <c r="AC1052" s="97"/>
      <c r="AD1052" s="97"/>
      <c r="AE1052" s="97"/>
      <c r="AF1052" s="93"/>
      <c r="AG1052" s="93"/>
      <c r="AH1052" s="93"/>
      <c r="AI1052" s="30"/>
      <c r="AJ1052" s="30"/>
      <c r="AK1052" s="30"/>
      <c r="AL1052" s="30"/>
      <c r="AM1052" s="109"/>
      <c r="AN1052" s="109"/>
      <c r="AO1052" s="30"/>
      <c r="AP1052" s="112" t="s">
        <v>1864</v>
      </c>
      <c r="AQ1052"/>
      <c r="AR1052"/>
      <c r="AS1052"/>
      <c r="AT1052"/>
      <c r="AU1052"/>
      <c r="AV1052"/>
    </row>
    <row r="1053" spans="27:48" ht="23.45" customHeight="1" x14ac:dyDescent="0.2">
      <c r="AA1053" s="97"/>
      <c r="AB1053" s="97"/>
      <c r="AC1053" s="97"/>
      <c r="AD1053" s="97"/>
      <c r="AE1053" s="97"/>
      <c r="AF1053" s="93"/>
      <c r="AG1053" s="93"/>
      <c r="AH1053" s="93"/>
      <c r="AI1053" s="30"/>
      <c r="AJ1053" s="30"/>
      <c r="AK1053" s="30"/>
      <c r="AL1053" s="30"/>
      <c r="AM1053" s="109"/>
      <c r="AN1053" s="109"/>
      <c r="AO1053" s="30"/>
      <c r="AP1053" s="112" t="s">
        <v>1865</v>
      </c>
      <c r="AQ1053"/>
      <c r="AR1053"/>
      <c r="AS1053"/>
      <c r="AT1053"/>
      <c r="AU1053"/>
      <c r="AV1053"/>
    </row>
    <row r="1054" spans="27:48" ht="23.45" customHeight="1" x14ac:dyDescent="0.2">
      <c r="AA1054" s="97"/>
      <c r="AB1054" s="97"/>
      <c r="AC1054" s="97"/>
      <c r="AD1054" s="97"/>
      <c r="AE1054" s="97"/>
      <c r="AF1054" s="93"/>
      <c r="AG1054" s="93"/>
      <c r="AH1054" s="93"/>
      <c r="AI1054" s="30"/>
      <c r="AJ1054" s="30"/>
      <c r="AK1054" s="30"/>
      <c r="AL1054" s="30"/>
      <c r="AM1054" s="109"/>
      <c r="AN1054" s="109"/>
      <c r="AO1054" s="30"/>
      <c r="AP1054" s="112" t="s">
        <v>1866</v>
      </c>
      <c r="AQ1054"/>
      <c r="AR1054"/>
      <c r="AS1054"/>
      <c r="AT1054"/>
      <c r="AU1054"/>
      <c r="AV1054"/>
    </row>
    <row r="1055" spans="27:48" ht="23.45" customHeight="1" x14ac:dyDescent="0.2">
      <c r="AA1055" s="97"/>
      <c r="AB1055" s="97"/>
      <c r="AC1055" s="97"/>
      <c r="AD1055" s="97"/>
      <c r="AE1055" s="97"/>
      <c r="AF1055" s="93"/>
      <c r="AG1055" s="93"/>
      <c r="AH1055" s="93"/>
      <c r="AI1055" s="30"/>
      <c r="AJ1055" s="30"/>
      <c r="AK1055" s="30"/>
      <c r="AL1055" s="30"/>
      <c r="AM1055" s="109"/>
      <c r="AN1055" s="109"/>
      <c r="AO1055" s="30"/>
      <c r="AP1055" s="112" t="s">
        <v>1867</v>
      </c>
      <c r="AQ1055"/>
      <c r="AR1055"/>
      <c r="AS1055"/>
      <c r="AT1055"/>
      <c r="AU1055"/>
      <c r="AV1055"/>
    </row>
    <row r="1056" spans="27:48" ht="23.45" customHeight="1" x14ac:dyDescent="0.2">
      <c r="AA1056" s="97"/>
      <c r="AB1056" s="97"/>
      <c r="AC1056" s="97"/>
      <c r="AD1056" s="97"/>
      <c r="AE1056" s="97"/>
      <c r="AF1056" s="93"/>
      <c r="AG1056" s="93"/>
      <c r="AH1056" s="93"/>
      <c r="AI1056" s="30"/>
      <c r="AJ1056" s="30"/>
      <c r="AK1056" s="30"/>
      <c r="AL1056" s="30"/>
      <c r="AM1056" s="109"/>
      <c r="AN1056" s="109"/>
      <c r="AO1056" s="30"/>
      <c r="AP1056" s="112" t="s">
        <v>1868</v>
      </c>
      <c r="AQ1056"/>
      <c r="AR1056"/>
      <c r="AS1056"/>
      <c r="AT1056"/>
      <c r="AU1056"/>
      <c r="AV1056"/>
    </row>
    <row r="1057" spans="27:48" ht="23.45" customHeight="1" x14ac:dyDescent="0.2">
      <c r="AA1057" s="97"/>
      <c r="AB1057" s="97"/>
      <c r="AC1057" s="97"/>
      <c r="AD1057" s="97"/>
      <c r="AE1057" s="97"/>
      <c r="AF1057" s="93"/>
      <c r="AG1057" s="93"/>
      <c r="AH1057" s="93"/>
      <c r="AI1057" s="30"/>
      <c r="AJ1057" s="30"/>
      <c r="AK1057" s="30"/>
      <c r="AL1057" s="30"/>
      <c r="AM1057" s="109"/>
      <c r="AN1057" s="109"/>
      <c r="AO1057" s="30"/>
      <c r="AP1057" s="112" t="s">
        <v>1869</v>
      </c>
      <c r="AQ1057"/>
      <c r="AR1057"/>
      <c r="AS1057"/>
      <c r="AT1057"/>
      <c r="AU1057"/>
      <c r="AV1057"/>
    </row>
    <row r="1058" spans="27:48" ht="23.45" customHeight="1" x14ac:dyDescent="0.2">
      <c r="AA1058" s="97"/>
      <c r="AB1058" s="97"/>
      <c r="AC1058" s="97"/>
      <c r="AD1058" s="97"/>
      <c r="AE1058" s="97"/>
      <c r="AF1058" s="93"/>
      <c r="AG1058" s="93"/>
      <c r="AH1058" s="93"/>
      <c r="AI1058" s="30"/>
      <c r="AJ1058" s="30"/>
      <c r="AK1058" s="30"/>
      <c r="AL1058" s="30"/>
      <c r="AM1058" s="109"/>
      <c r="AN1058" s="109"/>
      <c r="AO1058" s="30"/>
      <c r="AP1058" s="112" t="s">
        <v>1870</v>
      </c>
      <c r="AQ1058"/>
      <c r="AR1058"/>
      <c r="AS1058"/>
      <c r="AT1058"/>
      <c r="AU1058"/>
      <c r="AV1058"/>
    </row>
    <row r="1059" spans="27:48" ht="23.45" customHeight="1" x14ac:dyDescent="0.2">
      <c r="AA1059" s="97"/>
      <c r="AB1059" s="97"/>
      <c r="AC1059" s="97"/>
      <c r="AD1059" s="97"/>
      <c r="AE1059" s="97"/>
      <c r="AF1059" s="93"/>
      <c r="AG1059" s="93"/>
      <c r="AH1059" s="93"/>
      <c r="AI1059" s="30"/>
      <c r="AJ1059" s="30"/>
      <c r="AK1059" s="30"/>
      <c r="AL1059" s="30"/>
      <c r="AM1059" s="109"/>
      <c r="AN1059" s="109"/>
      <c r="AO1059" s="30"/>
      <c r="AP1059" s="112" t="s">
        <v>1871</v>
      </c>
      <c r="AQ1059"/>
      <c r="AR1059"/>
      <c r="AS1059"/>
      <c r="AT1059"/>
      <c r="AU1059"/>
      <c r="AV1059"/>
    </row>
    <row r="1060" spans="27:48" ht="23.45" customHeight="1" x14ac:dyDescent="0.2">
      <c r="AA1060" s="97"/>
      <c r="AB1060" s="97"/>
      <c r="AC1060" s="97"/>
      <c r="AD1060" s="97"/>
      <c r="AE1060" s="97"/>
      <c r="AF1060" s="93"/>
      <c r="AG1060" s="93"/>
      <c r="AH1060" s="93"/>
      <c r="AI1060" s="30"/>
      <c r="AJ1060" s="30"/>
      <c r="AK1060" s="30"/>
      <c r="AL1060" s="30"/>
      <c r="AM1060" s="109"/>
      <c r="AN1060" s="109"/>
      <c r="AO1060" s="30"/>
      <c r="AP1060" s="112" t="s">
        <v>1872</v>
      </c>
      <c r="AQ1060"/>
      <c r="AR1060"/>
      <c r="AS1060"/>
      <c r="AT1060"/>
      <c r="AU1060"/>
      <c r="AV1060"/>
    </row>
    <row r="1061" spans="27:48" ht="23.45" customHeight="1" x14ac:dyDescent="0.2">
      <c r="AA1061" s="97"/>
      <c r="AB1061" s="97"/>
      <c r="AC1061" s="97"/>
      <c r="AD1061" s="97"/>
      <c r="AE1061" s="97"/>
      <c r="AF1061" s="93"/>
      <c r="AG1061" s="93"/>
      <c r="AH1061" s="93"/>
      <c r="AI1061" s="30"/>
      <c r="AJ1061" s="30"/>
      <c r="AK1061" s="30"/>
      <c r="AL1061" s="30"/>
      <c r="AM1061" s="109"/>
      <c r="AN1061" s="109"/>
      <c r="AO1061" s="30"/>
      <c r="AP1061" s="112" t="s">
        <v>1873</v>
      </c>
      <c r="AQ1061"/>
      <c r="AR1061"/>
      <c r="AS1061"/>
      <c r="AT1061"/>
      <c r="AU1061"/>
      <c r="AV1061"/>
    </row>
    <row r="1062" spans="27:48" ht="23.45" customHeight="1" x14ac:dyDescent="0.2">
      <c r="AA1062" s="97"/>
      <c r="AB1062" s="97"/>
      <c r="AC1062" s="97"/>
      <c r="AD1062" s="97"/>
      <c r="AE1062" s="97"/>
      <c r="AF1062" s="93"/>
      <c r="AG1062" s="93"/>
      <c r="AH1062" s="93"/>
      <c r="AI1062" s="30"/>
      <c r="AJ1062" s="30"/>
      <c r="AK1062" s="30"/>
      <c r="AL1062" s="30"/>
      <c r="AM1062" s="109"/>
      <c r="AN1062" s="109"/>
      <c r="AO1062" s="30"/>
      <c r="AP1062" s="112" t="s">
        <v>1874</v>
      </c>
      <c r="AQ1062"/>
      <c r="AR1062"/>
      <c r="AS1062"/>
      <c r="AT1062"/>
      <c r="AU1062"/>
      <c r="AV1062"/>
    </row>
    <row r="1063" spans="27:48" ht="23.45" customHeight="1" x14ac:dyDescent="0.2">
      <c r="AA1063" s="97"/>
      <c r="AB1063" s="97"/>
      <c r="AC1063" s="97"/>
      <c r="AD1063" s="97"/>
      <c r="AE1063" s="97"/>
      <c r="AF1063" s="93"/>
      <c r="AG1063" s="93"/>
      <c r="AH1063" s="93"/>
      <c r="AI1063" s="30"/>
      <c r="AJ1063" s="30"/>
      <c r="AK1063" s="30"/>
      <c r="AL1063" s="30"/>
      <c r="AM1063" s="109"/>
      <c r="AN1063" s="109"/>
      <c r="AO1063" s="30"/>
      <c r="AP1063" s="112" t="s">
        <v>1875</v>
      </c>
      <c r="AQ1063"/>
      <c r="AR1063"/>
      <c r="AS1063"/>
      <c r="AT1063"/>
      <c r="AU1063"/>
      <c r="AV1063"/>
    </row>
    <row r="1064" spans="27:48" ht="23.45" customHeight="1" x14ac:dyDescent="0.2">
      <c r="AA1064" s="97"/>
      <c r="AB1064" s="97"/>
      <c r="AC1064" s="97"/>
      <c r="AD1064" s="97"/>
      <c r="AE1064" s="97"/>
      <c r="AF1064" s="93"/>
      <c r="AG1064" s="93"/>
      <c r="AH1064" s="93"/>
      <c r="AI1064" s="30"/>
      <c r="AJ1064" s="30"/>
      <c r="AK1064" s="30"/>
      <c r="AL1064" s="30"/>
      <c r="AM1064" s="109"/>
      <c r="AN1064" s="109"/>
      <c r="AO1064" s="30"/>
      <c r="AP1064" s="112" t="s">
        <v>1876</v>
      </c>
      <c r="AQ1064"/>
      <c r="AR1064"/>
      <c r="AS1064"/>
      <c r="AT1064"/>
      <c r="AU1064"/>
      <c r="AV1064"/>
    </row>
    <row r="1065" spans="27:48" ht="23.45" customHeight="1" x14ac:dyDescent="0.2">
      <c r="AA1065" s="97"/>
      <c r="AB1065" s="97"/>
      <c r="AC1065" s="97"/>
      <c r="AD1065" s="97"/>
      <c r="AE1065" s="97"/>
      <c r="AF1065" s="93"/>
      <c r="AG1065" s="93"/>
      <c r="AH1065" s="93"/>
      <c r="AI1065" s="30"/>
      <c r="AJ1065" s="30"/>
      <c r="AK1065" s="30"/>
      <c r="AL1065" s="30"/>
      <c r="AM1065" s="109"/>
      <c r="AN1065" s="109"/>
      <c r="AO1065" s="30"/>
      <c r="AP1065" s="112" t="s">
        <v>1877</v>
      </c>
      <c r="AQ1065"/>
      <c r="AR1065"/>
      <c r="AS1065"/>
      <c r="AT1065"/>
      <c r="AU1065"/>
      <c r="AV1065"/>
    </row>
    <row r="1066" spans="27:48" ht="23.45" customHeight="1" x14ac:dyDescent="0.2">
      <c r="AA1066" s="97"/>
      <c r="AB1066" s="97"/>
      <c r="AC1066" s="97"/>
      <c r="AD1066" s="97"/>
      <c r="AE1066" s="97"/>
      <c r="AF1066" s="93"/>
      <c r="AG1066" s="93"/>
      <c r="AH1066" s="93"/>
      <c r="AI1066" s="30"/>
      <c r="AJ1066" s="30"/>
      <c r="AK1066" s="30"/>
      <c r="AL1066" s="30"/>
      <c r="AM1066" s="109"/>
      <c r="AN1066" s="109"/>
      <c r="AO1066" s="30"/>
      <c r="AP1066" s="112" t="s">
        <v>1878</v>
      </c>
      <c r="AQ1066"/>
      <c r="AR1066"/>
      <c r="AS1066"/>
      <c r="AT1066"/>
      <c r="AU1066"/>
      <c r="AV1066"/>
    </row>
    <row r="1067" spans="27:48" ht="23.45" customHeight="1" x14ac:dyDescent="0.2">
      <c r="AA1067" s="97"/>
      <c r="AB1067" s="97"/>
      <c r="AC1067" s="97"/>
      <c r="AD1067" s="97"/>
      <c r="AE1067" s="97"/>
      <c r="AF1067" s="93"/>
      <c r="AG1067" s="93"/>
      <c r="AH1067" s="93"/>
      <c r="AI1067" s="30"/>
      <c r="AJ1067" s="30"/>
      <c r="AK1067" s="30"/>
      <c r="AL1067" s="30"/>
      <c r="AM1067" s="109"/>
      <c r="AN1067" s="109"/>
      <c r="AO1067" s="30"/>
      <c r="AP1067" s="112" t="s">
        <v>1879</v>
      </c>
      <c r="AQ1067"/>
      <c r="AR1067"/>
      <c r="AS1067"/>
      <c r="AT1067"/>
      <c r="AU1067"/>
      <c r="AV1067"/>
    </row>
    <row r="1068" spans="27:48" ht="23.45" customHeight="1" x14ac:dyDescent="0.2">
      <c r="AA1068" s="97"/>
      <c r="AB1068" s="97"/>
      <c r="AC1068" s="97"/>
      <c r="AD1068" s="97"/>
      <c r="AE1068" s="97"/>
      <c r="AF1068" s="93"/>
      <c r="AG1068" s="93"/>
      <c r="AH1068" s="93"/>
      <c r="AI1068" s="30"/>
      <c r="AJ1068" s="30"/>
      <c r="AK1068" s="30"/>
      <c r="AL1068" s="30"/>
      <c r="AM1068" s="109"/>
      <c r="AN1068" s="109"/>
      <c r="AO1068" s="30"/>
      <c r="AP1068" s="112" t="s">
        <v>1880</v>
      </c>
      <c r="AQ1068"/>
      <c r="AR1068"/>
      <c r="AS1068"/>
      <c r="AT1068"/>
      <c r="AU1068"/>
      <c r="AV1068"/>
    </row>
    <row r="1069" spans="27:48" ht="23.45" customHeight="1" x14ac:dyDescent="0.2">
      <c r="AA1069" s="97"/>
      <c r="AB1069" s="97"/>
      <c r="AC1069" s="97"/>
      <c r="AD1069" s="97"/>
      <c r="AE1069" s="97"/>
      <c r="AF1069" s="93"/>
      <c r="AG1069" s="93"/>
      <c r="AH1069" s="93"/>
      <c r="AI1069" s="30"/>
      <c r="AJ1069" s="30"/>
      <c r="AK1069" s="30"/>
      <c r="AL1069" s="30"/>
      <c r="AM1069" s="109"/>
      <c r="AN1069" s="109"/>
      <c r="AO1069" s="30"/>
      <c r="AP1069" s="112" t="s">
        <v>1881</v>
      </c>
      <c r="AQ1069"/>
      <c r="AR1069"/>
      <c r="AS1069"/>
      <c r="AT1069"/>
      <c r="AU1069"/>
      <c r="AV1069"/>
    </row>
    <row r="1070" spans="27:48" ht="23.45" customHeight="1" x14ac:dyDescent="0.2">
      <c r="AA1070" s="97"/>
      <c r="AB1070" s="97"/>
      <c r="AC1070" s="97"/>
      <c r="AD1070" s="97"/>
      <c r="AE1070" s="97"/>
      <c r="AF1070" s="93"/>
      <c r="AG1070" s="93"/>
      <c r="AH1070" s="93"/>
      <c r="AI1070" s="30"/>
      <c r="AJ1070" s="30"/>
      <c r="AK1070" s="30"/>
      <c r="AL1070" s="30"/>
      <c r="AM1070" s="109"/>
      <c r="AN1070" s="109"/>
      <c r="AO1070" s="30"/>
      <c r="AP1070" s="112" t="s">
        <v>1882</v>
      </c>
      <c r="AQ1070"/>
      <c r="AR1070"/>
      <c r="AS1070"/>
      <c r="AT1070"/>
      <c r="AU1070"/>
      <c r="AV1070"/>
    </row>
    <row r="1071" spans="27:48" ht="23.45" customHeight="1" x14ac:dyDescent="0.2">
      <c r="AA1071" s="97"/>
      <c r="AB1071" s="97"/>
      <c r="AC1071" s="97"/>
      <c r="AD1071" s="97"/>
      <c r="AE1071" s="97"/>
      <c r="AF1071" s="93"/>
      <c r="AG1071" s="93"/>
      <c r="AH1071" s="93"/>
      <c r="AI1071" s="30"/>
      <c r="AJ1071" s="30"/>
      <c r="AK1071" s="30"/>
      <c r="AL1071" s="30"/>
      <c r="AM1071" s="109"/>
      <c r="AN1071" s="109"/>
      <c r="AO1071" s="30"/>
      <c r="AP1071" s="112" t="s">
        <v>1883</v>
      </c>
      <c r="AQ1071"/>
      <c r="AR1071"/>
      <c r="AS1071"/>
      <c r="AT1071"/>
      <c r="AU1071"/>
      <c r="AV1071"/>
    </row>
    <row r="1072" spans="27:48" ht="23.45" customHeight="1" x14ac:dyDescent="0.2">
      <c r="AA1072" s="97"/>
      <c r="AB1072" s="97"/>
      <c r="AC1072" s="97"/>
      <c r="AD1072" s="97"/>
      <c r="AE1072" s="97"/>
      <c r="AF1072" s="93"/>
      <c r="AG1072" s="93"/>
      <c r="AH1072" s="93"/>
      <c r="AI1072" s="30"/>
      <c r="AJ1072" s="30"/>
      <c r="AK1072" s="30"/>
      <c r="AL1072" s="30"/>
      <c r="AM1072" s="109"/>
      <c r="AN1072" s="109"/>
      <c r="AO1072" s="30"/>
      <c r="AP1072" s="112" t="s">
        <v>1884</v>
      </c>
      <c r="AQ1072"/>
      <c r="AR1072"/>
      <c r="AS1072"/>
      <c r="AT1072"/>
      <c r="AU1072"/>
      <c r="AV1072"/>
    </row>
    <row r="1073" spans="27:48" ht="23.45" customHeight="1" x14ac:dyDescent="0.2">
      <c r="AA1073" s="97"/>
      <c r="AB1073" s="97"/>
      <c r="AC1073" s="97"/>
      <c r="AD1073" s="97"/>
      <c r="AE1073" s="97"/>
      <c r="AF1073" s="93"/>
      <c r="AG1073" s="93"/>
      <c r="AH1073" s="93"/>
      <c r="AI1073" s="30"/>
      <c r="AJ1073" s="30"/>
      <c r="AK1073" s="30"/>
      <c r="AL1073" s="30"/>
      <c r="AM1073" s="109"/>
      <c r="AN1073" s="109"/>
      <c r="AO1073" s="30"/>
      <c r="AP1073" s="112" t="s">
        <v>1885</v>
      </c>
      <c r="AQ1073"/>
      <c r="AR1073"/>
      <c r="AS1073"/>
      <c r="AT1073"/>
      <c r="AU1073"/>
      <c r="AV1073"/>
    </row>
    <row r="1074" spans="27:48" ht="23.45" customHeight="1" x14ac:dyDescent="0.2">
      <c r="AA1074" s="97"/>
      <c r="AB1074" s="97"/>
      <c r="AC1074" s="97"/>
      <c r="AD1074" s="97"/>
      <c r="AE1074" s="97"/>
      <c r="AF1074" s="93"/>
      <c r="AG1074" s="93"/>
      <c r="AH1074" s="93"/>
      <c r="AI1074" s="30"/>
      <c r="AJ1074" s="30"/>
      <c r="AK1074" s="30"/>
      <c r="AL1074" s="30"/>
      <c r="AM1074" s="109"/>
      <c r="AN1074" s="109"/>
      <c r="AO1074" s="30"/>
      <c r="AP1074" s="112" t="s">
        <v>1886</v>
      </c>
      <c r="AQ1074"/>
      <c r="AR1074"/>
      <c r="AS1074"/>
      <c r="AT1074"/>
      <c r="AU1074"/>
      <c r="AV1074"/>
    </row>
    <row r="1075" spans="27:48" ht="23.45" customHeight="1" x14ac:dyDescent="0.2">
      <c r="AA1075" s="97"/>
      <c r="AB1075" s="97"/>
      <c r="AC1075" s="97"/>
      <c r="AD1075" s="97"/>
      <c r="AE1075" s="97"/>
      <c r="AF1075" s="93"/>
      <c r="AG1075" s="93"/>
      <c r="AH1075" s="93"/>
      <c r="AI1075" s="30"/>
      <c r="AJ1075" s="30"/>
      <c r="AK1075" s="30"/>
      <c r="AL1075" s="30"/>
      <c r="AM1075" s="109"/>
      <c r="AN1075" s="109"/>
      <c r="AO1075" s="30"/>
      <c r="AP1075" s="112" t="s">
        <v>1887</v>
      </c>
      <c r="AQ1075"/>
      <c r="AR1075"/>
      <c r="AS1075"/>
      <c r="AT1075"/>
      <c r="AU1075"/>
      <c r="AV1075"/>
    </row>
    <row r="1076" spans="27:48" ht="23.45" customHeight="1" x14ac:dyDescent="0.2">
      <c r="AA1076" s="97"/>
      <c r="AB1076" s="97"/>
      <c r="AC1076" s="97"/>
      <c r="AD1076" s="97"/>
      <c r="AE1076" s="97"/>
      <c r="AF1076" s="93"/>
      <c r="AG1076" s="93"/>
      <c r="AH1076" s="93"/>
      <c r="AI1076" s="30"/>
      <c r="AJ1076" s="30"/>
      <c r="AK1076" s="30"/>
      <c r="AL1076" s="30"/>
      <c r="AM1076" s="109"/>
      <c r="AN1076" s="109"/>
      <c r="AO1076" s="30"/>
      <c r="AP1076" s="112" t="s">
        <v>1888</v>
      </c>
      <c r="AQ1076"/>
      <c r="AR1076"/>
      <c r="AS1076"/>
      <c r="AT1076"/>
      <c r="AU1076"/>
      <c r="AV1076"/>
    </row>
    <row r="1077" spans="27:48" ht="23.45" customHeight="1" x14ac:dyDescent="0.2">
      <c r="AA1077" s="97"/>
      <c r="AB1077" s="97"/>
      <c r="AC1077" s="97"/>
      <c r="AD1077" s="97"/>
      <c r="AE1077" s="97"/>
      <c r="AF1077" s="93"/>
      <c r="AG1077" s="93"/>
      <c r="AH1077" s="93"/>
      <c r="AI1077" s="30"/>
      <c r="AJ1077" s="30"/>
      <c r="AK1077" s="30"/>
      <c r="AL1077" s="30"/>
      <c r="AM1077" s="109"/>
      <c r="AN1077" s="109"/>
      <c r="AO1077" s="30"/>
      <c r="AP1077" s="112" t="s">
        <v>1889</v>
      </c>
      <c r="AQ1077"/>
      <c r="AR1077"/>
      <c r="AS1077"/>
      <c r="AT1077"/>
      <c r="AU1077"/>
      <c r="AV1077"/>
    </row>
    <row r="1078" spans="27:48" ht="23.45" customHeight="1" x14ac:dyDescent="0.2">
      <c r="AA1078" s="97"/>
      <c r="AB1078" s="97"/>
      <c r="AC1078" s="97"/>
      <c r="AD1078" s="97"/>
      <c r="AE1078" s="97"/>
      <c r="AF1078" s="93"/>
      <c r="AG1078" s="93"/>
      <c r="AH1078" s="93"/>
      <c r="AI1078" s="30"/>
      <c r="AJ1078" s="30"/>
      <c r="AK1078" s="30"/>
      <c r="AL1078" s="30"/>
      <c r="AM1078" s="109"/>
      <c r="AN1078" s="109"/>
      <c r="AO1078" s="30"/>
      <c r="AP1078" s="112" t="s">
        <v>1890</v>
      </c>
      <c r="AQ1078"/>
      <c r="AR1078"/>
      <c r="AS1078"/>
      <c r="AT1078"/>
      <c r="AU1078"/>
      <c r="AV1078"/>
    </row>
    <row r="1079" spans="27:48" ht="23.45" customHeight="1" x14ac:dyDescent="0.2">
      <c r="AA1079" s="97"/>
      <c r="AB1079" s="97"/>
      <c r="AC1079" s="97"/>
      <c r="AD1079" s="97"/>
      <c r="AE1079" s="97"/>
      <c r="AF1079" s="93"/>
      <c r="AG1079" s="93"/>
      <c r="AH1079" s="93"/>
      <c r="AI1079" s="30"/>
      <c r="AJ1079" s="30"/>
      <c r="AK1079" s="30"/>
      <c r="AL1079" s="30"/>
      <c r="AM1079" s="109"/>
      <c r="AN1079" s="109"/>
      <c r="AO1079" s="30"/>
      <c r="AP1079" s="112" t="s">
        <v>1891</v>
      </c>
      <c r="AQ1079"/>
      <c r="AR1079"/>
      <c r="AS1079"/>
      <c r="AT1079"/>
      <c r="AU1079"/>
      <c r="AV1079"/>
    </row>
    <row r="1080" spans="27:48" ht="23.45" customHeight="1" x14ac:dyDescent="0.2">
      <c r="AA1080" s="97"/>
      <c r="AB1080" s="97"/>
      <c r="AC1080" s="97"/>
      <c r="AD1080" s="97"/>
      <c r="AE1080" s="97"/>
      <c r="AF1080" s="93"/>
      <c r="AG1080" s="93"/>
      <c r="AH1080" s="93"/>
      <c r="AI1080" s="30"/>
      <c r="AJ1080" s="30"/>
      <c r="AK1080" s="30"/>
      <c r="AL1080" s="30"/>
      <c r="AM1080" s="109"/>
      <c r="AN1080" s="109"/>
      <c r="AO1080" s="30"/>
      <c r="AP1080" s="112" t="s">
        <v>1892</v>
      </c>
      <c r="AQ1080"/>
      <c r="AR1080"/>
      <c r="AS1080"/>
      <c r="AT1080"/>
      <c r="AU1080"/>
      <c r="AV1080"/>
    </row>
    <row r="1081" spans="27:48" ht="23.45" customHeight="1" x14ac:dyDescent="0.2">
      <c r="AA1081" s="97"/>
      <c r="AB1081" s="97"/>
      <c r="AC1081" s="97"/>
      <c r="AD1081" s="97"/>
      <c r="AE1081" s="97"/>
      <c r="AF1081" s="93"/>
      <c r="AG1081" s="93"/>
      <c r="AH1081" s="93"/>
      <c r="AI1081" s="30"/>
      <c r="AJ1081" s="30"/>
      <c r="AK1081" s="30"/>
      <c r="AL1081" s="30"/>
      <c r="AM1081" s="109"/>
      <c r="AN1081" s="109"/>
      <c r="AO1081" s="30"/>
      <c r="AP1081" s="112" t="s">
        <v>1893</v>
      </c>
      <c r="AQ1081"/>
      <c r="AR1081"/>
      <c r="AS1081"/>
      <c r="AT1081"/>
      <c r="AU1081"/>
      <c r="AV1081"/>
    </row>
    <row r="1082" spans="27:48" ht="23.45" customHeight="1" x14ac:dyDescent="0.2">
      <c r="AA1082" s="97"/>
      <c r="AB1082" s="97"/>
      <c r="AC1082" s="97"/>
      <c r="AD1082" s="97"/>
      <c r="AE1082" s="97"/>
      <c r="AF1082" s="93"/>
      <c r="AG1082" s="93"/>
      <c r="AH1082" s="93"/>
      <c r="AI1082" s="30"/>
      <c r="AJ1082" s="30"/>
      <c r="AK1082" s="30"/>
      <c r="AL1082" s="30"/>
      <c r="AM1082" s="109"/>
      <c r="AN1082" s="109"/>
      <c r="AO1082" s="30"/>
      <c r="AP1082" s="112" t="s">
        <v>1894</v>
      </c>
      <c r="AQ1082"/>
      <c r="AR1082"/>
      <c r="AS1082"/>
      <c r="AT1082"/>
      <c r="AU1082"/>
      <c r="AV1082"/>
    </row>
    <row r="1083" spans="27:48" ht="23.45" customHeight="1" x14ac:dyDescent="0.2">
      <c r="AA1083" s="97"/>
      <c r="AB1083" s="97"/>
      <c r="AC1083" s="97"/>
      <c r="AD1083" s="97"/>
      <c r="AE1083" s="97"/>
      <c r="AF1083" s="93"/>
      <c r="AG1083" s="93"/>
      <c r="AH1083" s="93"/>
      <c r="AI1083" s="30"/>
      <c r="AJ1083" s="30"/>
      <c r="AK1083" s="30"/>
      <c r="AL1083" s="30"/>
      <c r="AM1083" s="109"/>
      <c r="AN1083" s="109"/>
      <c r="AO1083" s="30"/>
      <c r="AP1083" s="112" t="s">
        <v>1895</v>
      </c>
      <c r="AQ1083"/>
      <c r="AR1083"/>
      <c r="AS1083"/>
      <c r="AT1083"/>
      <c r="AU1083"/>
      <c r="AV1083"/>
    </row>
    <row r="1084" spans="27:48" ht="23.45" customHeight="1" x14ac:dyDescent="0.2">
      <c r="AA1084" s="97"/>
      <c r="AB1084" s="97"/>
      <c r="AC1084" s="97"/>
      <c r="AD1084" s="97"/>
      <c r="AE1084" s="97"/>
      <c r="AF1084" s="93"/>
      <c r="AG1084" s="93"/>
      <c r="AH1084" s="93"/>
      <c r="AI1084" s="30"/>
      <c r="AJ1084" s="30"/>
      <c r="AK1084" s="30"/>
      <c r="AL1084" s="30"/>
      <c r="AM1084" s="109"/>
      <c r="AN1084" s="109"/>
      <c r="AO1084" s="30"/>
      <c r="AP1084" s="112" t="s">
        <v>1896</v>
      </c>
      <c r="AQ1084"/>
      <c r="AR1084"/>
      <c r="AS1084"/>
      <c r="AT1084"/>
      <c r="AU1084"/>
      <c r="AV1084"/>
    </row>
    <row r="1085" spans="27:48" ht="23.45" customHeight="1" x14ac:dyDescent="0.2">
      <c r="AA1085" s="97"/>
      <c r="AB1085" s="97"/>
      <c r="AC1085" s="97"/>
      <c r="AD1085" s="97"/>
      <c r="AE1085" s="97"/>
      <c r="AF1085" s="93"/>
      <c r="AG1085" s="93"/>
      <c r="AH1085" s="93"/>
      <c r="AI1085" s="30"/>
      <c r="AJ1085" s="30"/>
      <c r="AK1085" s="30"/>
      <c r="AL1085" s="30"/>
      <c r="AM1085" s="109"/>
      <c r="AN1085" s="109"/>
      <c r="AO1085" s="30"/>
      <c r="AP1085" s="112" t="s">
        <v>1897</v>
      </c>
      <c r="AQ1085"/>
      <c r="AR1085"/>
      <c r="AS1085"/>
      <c r="AT1085"/>
      <c r="AU1085"/>
      <c r="AV1085"/>
    </row>
    <row r="1086" spans="27:48" ht="23.45" customHeight="1" x14ac:dyDescent="0.2">
      <c r="AA1086" s="97"/>
      <c r="AB1086" s="97"/>
      <c r="AC1086" s="97"/>
      <c r="AD1086" s="97"/>
      <c r="AE1086" s="97"/>
      <c r="AF1086" s="93"/>
      <c r="AG1086" s="93"/>
      <c r="AH1086" s="93"/>
      <c r="AI1086" s="30"/>
      <c r="AJ1086" s="30"/>
      <c r="AK1086" s="30"/>
      <c r="AL1086" s="30"/>
      <c r="AM1086" s="109"/>
      <c r="AN1086" s="109"/>
      <c r="AO1086" s="30"/>
      <c r="AP1086" s="112" t="s">
        <v>1898</v>
      </c>
      <c r="AQ1086"/>
      <c r="AR1086"/>
      <c r="AS1086"/>
      <c r="AT1086"/>
      <c r="AU1086"/>
      <c r="AV1086"/>
    </row>
    <row r="1087" spans="27:48" ht="23.45" customHeight="1" x14ac:dyDescent="0.2">
      <c r="AA1087" s="97"/>
      <c r="AB1087" s="97"/>
      <c r="AC1087" s="97"/>
      <c r="AD1087" s="97"/>
      <c r="AE1087" s="97"/>
      <c r="AF1087" s="93"/>
      <c r="AG1087" s="93"/>
      <c r="AH1087" s="93"/>
      <c r="AI1087" s="30"/>
      <c r="AJ1087" s="30"/>
      <c r="AK1087" s="30"/>
      <c r="AL1087" s="30"/>
      <c r="AM1087" s="109"/>
      <c r="AN1087" s="109"/>
      <c r="AO1087" s="30"/>
      <c r="AP1087" s="112" t="s">
        <v>1899</v>
      </c>
      <c r="AQ1087"/>
      <c r="AR1087"/>
      <c r="AS1087"/>
      <c r="AT1087"/>
      <c r="AU1087"/>
      <c r="AV1087"/>
    </row>
    <row r="1088" spans="27:48" ht="23.45" customHeight="1" x14ac:dyDescent="0.2">
      <c r="AA1088" s="97"/>
      <c r="AB1088" s="97"/>
      <c r="AC1088" s="97"/>
      <c r="AD1088" s="97"/>
      <c r="AE1088" s="97"/>
      <c r="AF1088" s="93"/>
      <c r="AG1088" s="93"/>
      <c r="AH1088" s="93"/>
      <c r="AI1088" s="30"/>
      <c r="AJ1088" s="30"/>
      <c r="AK1088" s="30"/>
      <c r="AL1088" s="30"/>
      <c r="AM1088" s="109"/>
      <c r="AN1088" s="109"/>
      <c r="AO1088" s="30"/>
      <c r="AP1088" s="112" t="s">
        <v>1900</v>
      </c>
      <c r="AQ1088"/>
      <c r="AR1088"/>
      <c r="AS1088"/>
      <c r="AT1088"/>
      <c r="AU1088"/>
      <c r="AV1088"/>
    </row>
    <row r="1089" spans="27:48" ht="23.45" customHeight="1" x14ac:dyDescent="0.2">
      <c r="AA1089" s="97"/>
      <c r="AB1089" s="97"/>
      <c r="AC1089" s="97"/>
      <c r="AD1089" s="97"/>
      <c r="AE1089" s="97"/>
      <c r="AF1089" s="93"/>
      <c r="AG1089" s="93"/>
      <c r="AH1089" s="93"/>
      <c r="AI1089" s="30"/>
      <c r="AJ1089" s="30"/>
      <c r="AK1089" s="30"/>
      <c r="AL1089" s="30"/>
      <c r="AM1089" s="109"/>
      <c r="AN1089" s="109"/>
      <c r="AO1089" s="30"/>
      <c r="AP1089" s="112" t="s">
        <v>1901</v>
      </c>
      <c r="AQ1089"/>
      <c r="AR1089"/>
      <c r="AS1089"/>
      <c r="AT1089"/>
      <c r="AU1089"/>
      <c r="AV1089"/>
    </row>
    <row r="1090" spans="27:48" ht="23.45" customHeight="1" x14ac:dyDescent="0.2">
      <c r="AA1090" s="97"/>
      <c r="AB1090" s="97"/>
      <c r="AC1090" s="97"/>
      <c r="AD1090" s="97"/>
      <c r="AE1090" s="97"/>
      <c r="AF1090" s="93"/>
      <c r="AG1090" s="93"/>
      <c r="AH1090" s="93"/>
      <c r="AI1090" s="30"/>
      <c r="AJ1090" s="30"/>
      <c r="AK1090" s="30"/>
      <c r="AL1090" s="30"/>
      <c r="AM1090" s="109"/>
      <c r="AN1090" s="109"/>
      <c r="AO1090" s="30"/>
      <c r="AP1090" s="112" t="s">
        <v>1902</v>
      </c>
      <c r="AQ1090"/>
      <c r="AR1090"/>
      <c r="AS1090"/>
      <c r="AT1090"/>
      <c r="AU1090"/>
      <c r="AV1090"/>
    </row>
    <row r="1091" spans="27:48" ht="23.45" customHeight="1" x14ac:dyDescent="0.2">
      <c r="AA1091" s="97"/>
      <c r="AB1091" s="97"/>
      <c r="AC1091" s="97"/>
      <c r="AD1091" s="97"/>
      <c r="AE1091" s="97"/>
      <c r="AF1091" s="93"/>
      <c r="AG1091" s="93"/>
      <c r="AH1091" s="93"/>
      <c r="AI1091" s="30"/>
      <c r="AJ1091" s="30"/>
      <c r="AK1091" s="30"/>
      <c r="AL1091" s="30"/>
      <c r="AM1091" s="109"/>
      <c r="AN1091" s="109"/>
      <c r="AO1091" s="30"/>
      <c r="AP1091" s="112" t="s">
        <v>1903</v>
      </c>
      <c r="AQ1091"/>
      <c r="AR1091"/>
      <c r="AS1091"/>
      <c r="AT1091"/>
      <c r="AU1091"/>
      <c r="AV1091"/>
    </row>
    <row r="1092" spans="27:48" ht="23.45" customHeight="1" x14ac:dyDescent="0.2">
      <c r="AA1092" s="97"/>
      <c r="AB1092" s="97"/>
      <c r="AC1092" s="97"/>
      <c r="AD1092" s="97"/>
      <c r="AE1092" s="97"/>
      <c r="AF1092" s="93"/>
      <c r="AG1092" s="93"/>
      <c r="AH1092" s="93"/>
      <c r="AI1092" s="30"/>
      <c r="AJ1092" s="30"/>
      <c r="AK1092" s="30"/>
      <c r="AL1092" s="30"/>
      <c r="AM1092" s="109"/>
      <c r="AN1092" s="109"/>
      <c r="AO1092" s="30"/>
      <c r="AP1092" s="112" t="s">
        <v>1904</v>
      </c>
      <c r="AQ1092"/>
      <c r="AR1092"/>
      <c r="AS1092"/>
      <c r="AT1092"/>
      <c r="AU1092"/>
      <c r="AV1092"/>
    </row>
    <row r="1093" spans="27:48" ht="23.45" customHeight="1" x14ac:dyDescent="0.2">
      <c r="AA1093" s="97"/>
      <c r="AB1093" s="97"/>
      <c r="AC1093" s="97"/>
      <c r="AD1093" s="97"/>
      <c r="AE1093" s="97"/>
      <c r="AF1093" s="93"/>
      <c r="AG1093" s="93"/>
      <c r="AH1093" s="93"/>
      <c r="AI1093" s="30"/>
      <c r="AJ1093" s="30"/>
      <c r="AK1093" s="30"/>
      <c r="AL1093" s="30"/>
      <c r="AM1093" s="109"/>
      <c r="AN1093" s="109"/>
      <c r="AO1093" s="30"/>
      <c r="AP1093" s="112" t="s">
        <v>1905</v>
      </c>
      <c r="AQ1093"/>
      <c r="AR1093"/>
      <c r="AS1093"/>
      <c r="AT1093"/>
      <c r="AU1093"/>
      <c r="AV1093"/>
    </row>
    <row r="1094" spans="27:48" ht="23.45" customHeight="1" x14ac:dyDescent="0.2">
      <c r="AA1094" s="97"/>
      <c r="AB1094" s="97"/>
      <c r="AC1094" s="97"/>
      <c r="AD1094" s="97"/>
      <c r="AE1094" s="97"/>
      <c r="AF1094" s="93"/>
      <c r="AG1094" s="93"/>
      <c r="AH1094" s="93"/>
      <c r="AI1094" s="30"/>
      <c r="AJ1094" s="30"/>
      <c r="AK1094" s="30"/>
      <c r="AL1094" s="30"/>
      <c r="AM1094" s="109"/>
      <c r="AN1094" s="109"/>
      <c r="AO1094" s="30"/>
      <c r="AP1094" s="112" t="s">
        <v>1906</v>
      </c>
      <c r="AQ1094"/>
      <c r="AR1094"/>
      <c r="AS1094"/>
      <c r="AT1094"/>
      <c r="AU1094"/>
      <c r="AV1094"/>
    </row>
    <row r="1095" spans="27:48" ht="23.45" customHeight="1" x14ac:dyDescent="0.2">
      <c r="AA1095" s="97"/>
      <c r="AB1095" s="97"/>
      <c r="AC1095" s="97"/>
      <c r="AD1095" s="97"/>
      <c r="AE1095" s="97"/>
      <c r="AF1095" s="93"/>
      <c r="AG1095" s="93"/>
      <c r="AH1095" s="93"/>
      <c r="AI1095" s="30"/>
      <c r="AJ1095" s="30"/>
      <c r="AK1095" s="30"/>
      <c r="AL1095" s="30"/>
      <c r="AM1095" s="109"/>
      <c r="AN1095" s="109"/>
      <c r="AO1095" s="30"/>
      <c r="AP1095" s="112" t="s">
        <v>1907</v>
      </c>
      <c r="AQ1095"/>
      <c r="AR1095"/>
      <c r="AS1095"/>
      <c r="AT1095"/>
      <c r="AU1095"/>
      <c r="AV1095"/>
    </row>
    <row r="1096" spans="27:48" ht="23.45" customHeight="1" x14ac:dyDescent="0.2">
      <c r="AA1096" s="97"/>
      <c r="AB1096" s="97"/>
      <c r="AC1096" s="97"/>
      <c r="AD1096" s="97"/>
      <c r="AE1096" s="97"/>
      <c r="AF1096" s="93"/>
      <c r="AG1096" s="93"/>
      <c r="AH1096" s="93"/>
      <c r="AI1096" s="30"/>
      <c r="AJ1096" s="30"/>
      <c r="AK1096" s="30"/>
      <c r="AL1096" s="30"/>
      <c r="AM1096" s="109"/>
      <c r="AN1096" s="109"/>
      <c r="AO1096" s="30"/>
      <c r="AP1096" s="112" t="s">
        <v>1908</v>
      </c>
      <c r="AQ1096"/>
      <c r="AR1096"/>
      <c r="AS1096"/>
      <c r="AT1096"/>
      <c r="AU1096"/>
      <c r="AV1096"/>
    </row>
    <row r="1097" spans="27:48" ht="23.45" customHeight="1" x14ac:dyDescent="0.2">
      <c r="AA1097" s="97"/>
      <c r="AB1097" s="97"/>
      <c r="AC1097" s="97"/>
      <c r="AD1097" s="97"/>
      <c r="AE1097" s="97"/>
      <c r="AF1097" s="93"/>
      <c r="AG1097" s="93"/>
      <c r="AH1097" s="93"/>
      <c r="AI1097" s="30"/>
      <c r="AJ1097" s="30"/>
      <c r="AK1097" s="30"/>
      <c r="AL1097" s="30"/>
      <c r="AM1097" s="109"/>
      <c r="AN1097" s="109"/>
      <c r="AO1097" s="30"/>
      <c r="AP1097" s="112" t="s">
        <v>1909</v>
      </c>
      <c r="AQ1097"/>
      <c r="AR1097"/>
      <c r="AS1097"/>
      <c r="AT1097"/>
      <c r="AU1097"/>
      <c r="AV1097"/>
    </row>
    <row r="1098" spans="27:48" ht="23.45" customHeight="1" x14ac:dyDescent="0.2">
      <c r="AA1098" s="97"/>
      <c r="AB1098" s="97"/>
      <c r="AC1098" s="97"/>
      <c r="AD1098" s="97"/>
      <c r="AE1098" s="97"/>
      <c r="AF1098" s="93"/>
      <c r="AG1098" s="93"/>
      <c r="AH1098" s="93"/>
      <c r="AI1098" s="30"/>
      <c r="AJ1098" s="30"/>
      <c r="AK1098" s="30"/>
      <c r="AL1098" s="30"/>
      <c r="AM1098" s="109"/>
      <c r="AN1098" s="109"/>
      <c r="AO1098" s="30"/>
      <c r="AP1098" s="112" t="s">
        <v>1910</v>
      </c>
      <c r="AQ1098"/>
      <c r="AR1098"/>
      <c r="AS1098"/>
      <c r="AT1098"/>
      <c r="AU1098"/>
      <c r="AV1098"/>
    </row>
    <row r="1099" spans="27:48" ht="23.45" customHeight="1" x14ac:dyDescent="0.2">
      <c r="AA1099" s="97"/>
      <c r="AB1099" s="97"/>
      <c r="AC1099" s="97"/>
      <c r="AD1099" s="97"/>
      <c r="AE1099" s="97"/>
      <c r="AF1099" s="93"/>
      <c r="AG1099" s="93"/>
      <c r="AH1099" s="93"/>
      <c r="AI1099" s="30"/>
      <c r="AJ1099" s="30"/>
      <c r="AK1099" s="30"/>
      <c r="AL1099" s="30"/>
      <c r="AM1099" s="109"/>
      <c r="AN1099" s="109"/>
      <c r="AO1099" s="30"/>
      <c r="AP1099" s="112" t="s">
        <v>1911</v>
      </c>
      <c r="AQ1099"/>
      <c r="AR1099"/>
      <c r="AS1099"/>
      <c r="AT1099"/>
      <c r="AU1099"/>
      <c r="AV1099"/>
    </row>
    <row r="1100" spans="27:48" ht="23.45" customHeight="1" x14ac:dyDescent="0.2">
      <c r="AA1100" s="97"/>
      <c r="AB1100" s="97"/>
      <c r="AC1100" s="97"/>
      <c r="AD1100" s="97"/>
      <c r="AE1100" s="97"/>
      <c r="AF1100" s="93"/>
      <c r="AG1100" s="93"/>
      <c r="AH1100" s="93"/>
      <c r="AI1100" s="30"/>
      <c r="AJ1100" s="30"/>
      <c r="AK1100" s="30"/>
      <c r="AL1100" s="30"/>
      <c r="AM1100" s="109"/>
      <c r="AN1100" s="109"/>
      <c r="AO1100" s="30"/>
      <c r="AP1100" s="112" t="s">
        <v>1912</v>
      </c>
      <c r="AQ1100"/>
      <c r="AR1100"/>
      <c r="AS1100"/>
      <c r="AT1100"/>
      <c r="AU1100"/>
      <c r="AV1100"/>
    </row>
    <row r="1101" spans="27:48" ht="23.45" customHeight="1" x14ac:dyDescent="0.2">
      <c r="AA1101" s="97"/>
      <c r="AB1101" s="97"/>
      <c r="AC1101" s="97"/>
      <c r="AD1101" s="97"/>
      <c r="AE1101" s="97"/>
      <c r="AF1101" s="93"/>
      <c r="AG1101" s="93"/>
      <c r="AH1101" s="93"/>
      <c r="AI1101" s="30"/>
      <c r="AJ1101" s="30"/>
      <c r="AK1101" s="30"/>
      <c r="AL1101" s="30"/>
      <c r="AM1101" s="109"/>
      <c r="AN1101" s="109"/>
      <c r="AO1101" s="30"/>
      <c r="AP1101" s="112" t="s">
        <v>1913</v>
      </c>
      <c r="AQ1101"/>
      <c r="AR1101"/>
      <c r="AS1101"/>
      <c r="AT1101"/>
      <c r="AU1101"/>
      <c r="AV1101"/>
    </row>
    <row r="1102" spans="27:48" ht="23.45" customHeight="1" x14ac:dyDescent="0.2">
      <c r="AA1102" s="97"/>
      <c r="AB1102" s="97"/>
      <c r="AC1102" s="97"/>
      <c r="AD1102" s="97"/>
      <c r="AE1102" s="97"/>
      <c r="AF1102" s="93"/>
      <c r="AG1102" s="93"/>
      <c r="AH1102" s="93"/>
      <c r="AI1102" s="30"/>
      <c r="AJ1102" s="30"/>
      <c r="AK1102" s="30"/>
      <c r="AL1102" s="30"/>
      <c r="AM1102" s="109"/>
      <c r="AN1102" s="109"/>
      <c r="AO1102" s="30"/>
      <c r="AP1102" s="112" t="s">
        <v>1914</v>
      </c>
      <c r="AQ1102"/>
      <c r="AR1102"/>
      <c r="AS1102"/>
      <c r="AT1102"/>
      <c r="AU1102"/>
      <c r="AV1102"/>
    </row>
    <row r="1103" spans="27:48" ht="23.45" customHeight="1" x14ac:dyDescent="0.2">
      <c r="AA1103" s="97"/>
      <c r="AB1103" s="97"/>
      <c r="AC1103" s="97"/>
      <c r="AD1103" s="97"/>
      <c r="AE1103" s="97"/>
      <c r="AF1103" s="93"/>
      <c r="AG1103" s="93"/>
      <c r="AH1103" s="93"/>
      <c r="AI1103" s="30"/>
      <c r="AJ1103" s="30"/>
      <c r="AK1103" s="30"/>
      <c r="AL1103" s="30"/>
      <c r="AM1103" s="109"/>
      <c r="AN1103" s="109"/>
      <c r="AO1103" s="30"/>
      <c r="AP1103" s="112" t="s">
        <v>1915</v>
      </c>
      <c r="AQ1103"/>
      <c r="AR1103"/>
      <c r="AS1103"/>
      <c r="AT1103"/>
      <c r="AU1103"/>
      <c r="AV1103"/>
    </row>
    <row r="1104" spans="27:48" ht="23.45" customHeight="1" x14ac:dyDescent="0.2">
      <c r="AA1104" s="97"/>
      <c r="AB1104" s="97"/>
      <c r="AC1104" s="97"/>
      <c r="AD1104" s="97"/>
      <c r="AE1104" s="97"/>
      <c r="AF1104" s="93"/>
      <c r="AG1104" s="93"/>
      <c r="AH1104" s="93"/>
      <c r="AI1104" s="30"/>
      <c r="AJ1104" s="30"/>
      <c r="AK1104" s="30"/>
      <c r="AL1104" s="30"/>
      <c r="AM1104" s="109"/>
      <c r="AN1104" s="109"/>
      <c r="AO1104" s="30"/>
      <c r="AP1104" s="112" t="s">
        <v>1916</v>
      </c>
      <c r="AQ1104"/>
      <c r="AR1104"/>
      <c r="AS1104"/>
      <c r="AT1104"/>
      <c r="AU1104"/>
      <c r="AV1104"/>
    </row>
    <row r="1105" spans="27:48" ht="23.45" customHeight="1" x14ac:dyDescent="0.2">
      <c r="AA1105" s="97"/>
      <c r="AB1105" s="97"/>
      <c r="AC1105" s="97"/>
      <c r="AD1105" s="97"/>
      <c r="AE1105" s="97"/>
      <c r="AF1105" s="93"/>
      <c r="AG1105" s="93"/>
      <c r="AH1105" s="93"/>
      <c r="AI1105" s="30"/>
      <c r="AJ1105" s="30"/>
      <c r="AK1105" s="30"/>
      <c r="AL1105" s="30"/>
      <c r="AM1105" s="109"/>
      <c r="AN1105" s="109"/>
      <c r="AO1105" s="30"/>
      <c r="AP1105" s="112" t="s">
        <v>1917</v>
      </c>
      <c r="AQ1105"/>
      <c r="AR1105"/>
      <c r="AS1105"/>
      <c r="AT1105"/>
      <c r="AU1105"/>
      <c r="AV1105"/>
    </row>
    <row r="1106" spans="27:48" ht="23.45" customHeight="1" x14ac:dyDescent="0.2">
      <c r="AA1106" s="97"/>
      <c r="AB1106" s="97"/>
      <c r="AC1106" s="97"/>
      <c r="AD1106" s="97"/>
      <c r="AE1106" s="97"/>
      <c r="AF1106" s="93"/>
      <c r="AG1106" s="93"/>
      <c r="AH1106" s="93"/>
      <c r="AI1106" s="30"/>
      <c r="AJ1106" s="30"/>
      <c r="AK1106" s="30"/>
      <c r="AL1106" s="30"/>
      <c r="AM1106" s="109"/>
      <c r="AN1106" s="109"/>
      <c r="AO1106" s="30"/>
      <c r="AP1106" s="112" t="s">
        <v>1918</v>
      </c>
      <c r="AQ1106"/>
      <c r="AR1106"/>
      <c r="AS1106"/>
      <c r="AT1106"/>
      <c r="AU1106"/>
      <c r="AV1106"/>
    </row>
    <row r="1107" spans="27:48" ht="23.45" customHeight="1" x14ac:dyDescent="0.2">
      <c r="AA1107" s="97"/>
      <c r="AB1107" s="97"/>
      <c r="AC1107" s="97"/>
      <c r="AD1107" s="97"/>
      <c r="AE1107" s="97"/>
      <c r="AF1107" s="93"/>
      <c r="AG1107" s="93"/>
      <c r="AH1107" s="93"/>
      <c r="AI1107" s="30"/>
      <c r="AJ1107" s="30"/>
      <c r="AK1107" s="30"/>
      <c r="AL1107" s="30"/>
      <c r="AM1107" s="109"/>
      <c r="AN1107" s="109"/>
      <c r="AO1107" s="30"/>
      <c r="AP1107" s="112" t="s">
        <v>1919</v>
      </c>
      <c r="AQ1107"/>
      <c r="AR1107"/>
      <c r="AS1107"/>
      <c r="AT1107"/>
      <c r="AU1107"/>
      <c r="AV1107"/>
    </row>
    <row r="1108" spans="27:48" ht="23.45" customHeight="1" x14ac:dyDescent="0.2">
      <c r="AA1108" s="97"/>
      <c r="AB1108" s="97"/>
      <c r="AC1108" s="97"/>
      <c r="AD1108" s="97"/>
      <c r="AE1108" s="97"/>
      <c r="AF1108" s="93"/>
      <c r="AG1108" s="93"/>
      <c r="AH1108" s="93"/>
      <c r="AI1108" s="30"/>
      <c r="AJ1108" s="30"/>
      <c r="AK1108" s="30"/>
      <c r="AL1108" s="30"/>
      <c r="AM1108" s="109"/>
      <c r="AN1108" s="109"/>
      <c r="AO1108" s="30"/>
      <c r="AP1108" s="112" t="s">
        <v>1920</v>
      </c>
      <c r="AQ1108"/>
      <c r="AR1108"/>
      <c r="AS1108"/>
      <c r="AT1108"/>
      <c r="AU1108"/>
      <c r="AV1108"/>
    </row>
    <row r="1109" spans="27:48" ht="23.45" customHeight="1" x14ac:dyDescent="0.2">
      <c r="AA1109" s="97"/>
      <c r="AB1109" s="97"/>
      <c r="AC1109" s="97"/>
      <c r="AD1109" s="97"/>
      <c r="AE1109" s="97"/>
      <c r="AF1109" s="93"/>
      <c r="AG1109" s="93"/>
      <c r="AH1109" s="93"/>
      <c r="AI1109" s="30"/>
      <c r="AJ1109" s="30"/>
      <c r="AK1109" s="30"/>
      <c r="AL1109" s="30"/>
      <c r="AM1109" s="109"/>
      <c r="AN1109" s="109"/>
      <c r="AO1109" s="30"/>
      <c r="AP1109" s="112" t="s">
        <v>1921</v>
      </c>
      <c r="AQ1109"/>
      <c r="AR1109"/>
      <c r="AS1109"/>
      <c r="AT1109"/>
      <c r="AU1109"/>
      <c r="AV1109"/>
    </row>
    <row r="1110" spans="27:48" ht="23.45" customHeight="1" x14ac:dyDescent="0.2">
      <c r="AA1110" s="97"/>
      <c r="AB1110" s="97"/>
      <c r="AC1110" s="97"/>
      <c r="AD1110" s="97"/>
      <c r="AE1110" s="97"/>
      <c r="AF1110" s="93"/>
      <c r="AG1110" s="93"/>
      <c r="AH1110" s="93"/>
      <c r="AI1110" s="30"/>
      <c r="AJ1110" s="30"/>
      <c r="AK1110" s="30"/>
      <c r="AL1110" s="30"/>
      <c r="AM1110" s="109"/>
      <c r="AN1110" s="109"/>
      <c r="AO1110" s="30"/>
      <c r="AP1110" s="112" t="s">
        <v>1922</v>
      </c>
      <c r="AQ1110"/>
      <c r="AR1110"/>
      <c r="AS1110"/>
      <c r="AT1110"/>
      <c r="AU1110"/>
      <c r="AV1110"/>
    </row>
    <row r="1111" spans="27:48" ht="23.45" customHeight="1" x14ac:dyDescent="0.2">
      <c r="AA1111" s="97"/>
      <c r="AB1111" s="97"/>
      <c r="AC1111" s="97"/>
      <c r="AD1111" s="97"/>
      <c r="AE1111" s="97"/>
      <c r="AF1111" s="93"/>
      <c r="AG1111" s="93"/>
      <c r="AH1111" s="93"/>
      <c r="AI1111" s="30"/>
      <c r="AJ1111" s="30"/>
      <c r="AK1111" s="30"/>
      <c r="AL1111" s="30"/>
      <c r="AM1111" s="109"/>
      <c r="AN1111" s="109"/>
      <c r="AO1111" s="30"/>
      <c r="AP1111" s="109" t="s">
        <v>1923</v>
      </c>
      <c r="AQ1111"/>
      <c r="AR1111"/>
      <c r="AS1111"/>
      <c r="AT1111"/>
      <c r="AU1111"/>
      <c r="AV1111"/>
    </row>
    <row r="1112" spans="27:48" ht="23.45" customHeight="1" x14ac:dyDescent="0.2">
      <c r="AA1112" s="97"/>
      <c r="AB1112" s="97"/>
      <c r="AC1112" s="97"/>
      <c r="AD1112" s="97"/>
      <c r="AE1112" s="97"/>
      <c r="AF1112" s="93"/>
      <c r="AG1112" s="93"/>
      <c r="AH1112" s="93"/>
      <c r="AI1112" s="30"/>
      <c r="AJ1112" s="30"/>
      <c r="AK1112" s="30"/>
      <c r="AL1112" s="30"/>
      <c r="AM1112" s="109"/>
      <c r="AN1112" s="109"/>
      <c r="AO1112" s="30"/>
      <c r="AP1112" s="109" t="s">
        <v>1924</v>
      </c>
      <c r="AQ1112"/>
      <c r="AR1112"/>
      <c r="AS1112"/>
      <c r="AT1112"/>
      <c r="AU1112"/>
      <c r="AV1112"/>
    </row>
    <row r="1113" spans="27:48" ht="23.45" customHeight="1" x14ac:dyDescent="0.2">
      <c r="AA1113" s="97"/>
      <c r="AB1113" s="97"/>
      <c r="AC1113" s="97"/>
      <c r="AD1113" s="97"/>
      <c r="AE1113" s="97"/>
      <c r="AF1113" s="93"/>
      <c r="AG1113" s="93"/>
      <c r="AH1113" s="93"/>
      <c r="AI1113" s="30"/>
      <c r="AJ1113" s="30"/>
      <c r="AK1113" s="30"/>
      <c r="AL1113" s="30"/>
      <c r="AM1113" s="109"/>
      <c r="AN1113" s="109"/>
      <c r="AO1113" s="30"/>
      <c r="AP1113" s="109" t="s">
        <v>1925</v>
      </c>
      <c r="AQ1113"/>
      <c r="AR1113"/>
      <c r="AS1113"/>
      <c r="AT1113"/>
      <c r="AU1113"/>
      <c r="AV1113"/>
    </row>
    <row r="1114" spans="27:48" ht="23.45" customHeight="1" x14ac:dyDescent="0.2">
      <c r="AA1114" s="97"/>
      <c r="AB1114" s="97"/>
      <c r="AC1114" s="97"/>
      <c r="AD1114" s="97"/>
      <c r="AE1114" s="97"/>
      <c r="AF1114" s="93"/>
      <c r="AG1114" s="93"/>
      <c r="AH1114" s="93"/>
      <c r="AI1114" s="30"/>
      <c r="AJ1114" s="30"/>
      <c r="AK1114" s="30"/>
      <c r="AL1114" s="30"/>
      <c r="AM1114" s="109"/>
      <c r="AN1114" s="109"/>
      <c r="AO1114" s="30"/>
      <c r="AP1114" s="109" t="s">
        <v>1926</v>
      </c>
      <c r="AQ1114"/>
      <c r="AR1114"/>
      <c r="AS1114"/>
      <c r="AT1114"/>
      <c r="AU1114"/>
      <c r="AV1114"/>
    </row>
    <row r="1115" spans="27:48" ht="23.45" customHeight="1" x14ac:dyDescent="0.2">
      <c r="AA1115" s="97"/>
      <c r="AB1115" s="97"/>
      <c r="AC1115" s="97"/>
      <c r="AD1115" s="97"/>
      <c r="AE1115" s="97"/>
      <c r="AF1115" s="93"/>
      <c r="AG1115" s="93"/>
      <c r="AH1115" s="93"/>
      <c r="AI1115" s="30"/>
      <c r="AJ1115" s="30"/>
      <c r="AK1115" s="30"/>
      <c r="AL1115" s="30"/>
      <c r="AM1115" s="109"/>
      <c r="AN1115" s="109"/>
      <c r="AO1115" s="30"/>
      <c r="AP1115" s="109" t="s">
        <v>1927</v>
      </c>
      <c r="AQ1115"/>
      <c r="AR1115"/>
      <c r="AS1115"/>
      <c r="AT1115"/>
      <c r="AU1115"/>
      <c r="AV1115"/>
    </row>
    <row r="1116" spans="27:48" ht="23.45" customHeight="1" x14ac:dyDescent="0.2">
      <c r="AA1116" s="97"/>
      <c r="AB1116" s="97"/>
      <c r="AC1116" s="97"/>
      <c r="AD1116" s="97"/>
      <c r="AE1116" s="97"/>
      <c r="AF1116" s="93"/>
      <c r="AG1116" s="93"/>
      <c r="AH1116" s="93"/>
      <c r="AI1116" s="30"/>
      <c r="AJ1116" s="30"/>
      <c r="AK1116" s="30"/>
      <c r="AL1116" s="30"/>
      <c r="AM1116" s="109"/>
      <c r="AN1116" s="109"/>
      <c r="AO1116" s="30"/>
      <c r="AP1116" s="109" t="s">
        <v>1928</v>
      </c>
      <c r="AQ1116"/>
      <c r="AR1116"/>
      <c r="AS1116"/>
      <c r="AT1116"/>
      <c r="AU1116"/>
      <c r="AV1116"/>
    </row>
    <row r="1117" spans="27:48" ht="23.45" customHeight="1" x14ac:dyDescent="0.2">
      <c r="AA1117" s="97"/>
      <c r="AB1117" s="97"/>
      <c r="AC1117" s="97"/>
      <c r="AD1117" s="97"/>
      <c r="AE1117" s="97"/>
      <c r="AF1117" s="93"/>
      <c r="AG1117" s="93"/>
      <c r="AH1117" s="93"/>
      <c r="AI1117" s="30"/>
      <c r="AJ1117" s="30"/>
      <c r="AK1117" s="30"/>
      <c r="AL1117" s="30"/>
      <c r="AM1117" s="109"/>
      <c r="AN1117" s="109"/>
      <c r="AO1117" s="30"/>
      <c r="AP1117" s="109" t="s">
        <v>1929</v>
      </c>
      <c r="AQ1117"/>
      <c r="AR1117"/>
      <c r="AS1117"/>
      <c r="AT1117"/>
      <c r="AU1117"/>
      <c r="AV1117"/>
    </row>
    <row r="1118" spans="27:48" ht="23.45" customHeight="1" x14ac:dyDescent="0.2">
      <c r="AA1118" s="97"/>
      <c r="AB1118" s="97"/>
      <c r="AC1118" s="97"/>
      <c r="AD1118" s="97"/>
      <c r="AE1118" s="97"/>
      <c r="AF1118" s="93"/>
      <c r="AG1118" s="93"/>
      <c r="AH1118" s="93"/>
      <c r="AI1118" s="30"/>
      <c r="AJ1118" s="30"/>
      <c r="AK1118" s="30"/>
      <c r="AL1118" s="30"/>
      <c r="AM1118" s="109"/>
      <c r="AN1118" s="109"/>
      <c r="AO1118" s="30"/>
      <c r="AP1118" s="109" t="s">
        <v>1930</v>
      </c>
      <c r="AQ1118"/>
      <c r="AR1118"/>
      <c r="AS1118"/>
      <c r="AT1118"/>
      <c r="AU1118"/>
      <c r="AV1118"/>
    </row>
    <row r="1119" spans="27:48" ht="23.45" customHeight="1" x14ac:dyDescent="0.2">
      <c r="AA1119" s="97"/>
      <c r="AB1119" s="97"/>
      <c r="AC1119" s="97"/>
      <c r="AD1119" s="97"/>
      <c r="AE1119" s="97"/>
      <c r="AF1119" s="93"/>
      <c r="AG1119" s="93"/>
      <c r="AH1119" s="93"/>
      <c r="AI1119" s="30"/>
      <c r="AJ1119" s="30"/>
      <c r="AK1119" s="30"/>
      <c r="AL1119" s="30"/>
      <c r="AM1119" s="109"/>
      <c r="AN1119" s="109"/>
      <c r="AO1119" s="30"/>
      <c r="AP1119" s="109" t="s">
        <v>1931</v>
      </c>
      <c r="AQ1119"/>
      <c r="AR1119"/>
      <c r="AS1119"/>
      <c r="AT1119"/>
      <c r="AU1119"/>
      <c r="AV1119"/>
    </row>
    <row r="1120" spans="27:48" ht="23.45" customHeight="1" x14ac:dyDescent="0.2">
      <c r="AA1120" s="97"/>
      <c r="AB1120" s="97"/>
      <c r="AC1120" s="97"/>
      <c r="AD1120" s="97"/>
      <c r="AE1120" s="97"/>
      <c r="AF1120" s="93"/>
      <c r="AG1120" s="93"/>
      <c r="AH1120" s="93"/>
      <c r="AI1120" s="30"/>
      <c r="AJ1120" s="30"/>
      <c r="AK1120" s="30"/>
      <c r="AL1120" s="30"/>
      <c r="AM1120" s="109"/>
      <c r="AN1120" s="109"/>
      <c r="AO1120" s="30"/>
      <c r="AP1120" s="109" t="s">
        <v>1932</v>
      </c>
      <c r="AQ1120"/>
      <c r="AR1120"/>
      <c r="AS1120"/>
      <c r="AT1120"/>
      <c r="AU1120"/>
      <c r="AV1120"/>
    </row>
    <row r="1121" spans="27:48" ht="23.45" customHeight="1" x14ac:dyDescent="0.2">
      <c r="AA1121" s="97"/>
      <c r="AB1121" s="97"/>
      <c r="AC1121" s="97"/>
      <c r="AD1121" s="97"/>
      <c r="AE1121" s="97"/>
      <c r="AF1121" s="93"/>
      <c r="AG1121" s="93"/>
      <c r="AH1121" s="93"/>
      <c r="AI1121" s="30"/>
      <c r="AJ1121" s="30"/>
      <c r="AK1121" s="30"/>
      <c r="AL1121" s="30"/>
      <c r="AM1121" s="109"/>
      <c r="AN1121" s="109"/>
      <c r="AO1121" s="30"/>
      <c r="AP1121" s="109" t="s">
        <v>1933</v>
      </c>
      <c r="AQ1121"/>
      <c r="AR1121"/>
      <c r="AS1121"/>
      <c r="AT1121"/>
      <c r="AU1121"/>
      <c r="AV1121"/>
    </row>
    <row r="1122" spans="27:48" ht="23.45" customHeight="1" x14ac:dyDescent="0.2">
      <c r="AA1122" s="97"/>
      <c r="AB1122" s="97"/>
      <c r="AC1122" s="97"/>
      <c r="AD1122" s="97"/>
      <c r="AE1122" s="97"/>
      <c r="AF1122" s="93"/>
      <c r="AG1122" s="93"/>
      <c r="AH1122" s="93"/>
      <c r="AI1122" s="30"/>
      <c r="AJ1122" s="30"/>
      <c r="AK1122" s="30"/>
      <c r="AL1122" s="30"/>
      <c r="AM1122" s="109"/>
      <c r="AN1122" s="109"/>
      <c r="AO1122" s="30"/>
      <c r="AP1122" s="109" t="s">
        <v>1934</v>
      </c>
      <c r="AQ1122"/>
      <c r="AR1122"/>
      <c r="AS1122"/>
      <c r="AT1122"/>
      <c r="AU1122"/>
      <c r="AV1122"/>
    </row>
    <row r="1123" spans="27:48" ht="23.45" customHeight="1" x14ac:dyDescent="0.2">
      <c r="AA1123" s="97"/>
      <c r="AB1123" s="97"/>
      <c r="AC1123" s="97"/>
      <c r="AD1123" s="97"/>
      <c r="AE1123" s="97"/>
      <c r="AF1123" s="93"/>
      <c r="AG1123" s="93"/>
      <c r="AH1123" s="93"/>
      <c r="AI1123" s="30"/>
      <c r="AJ1123" s="30"/>
      <c r="AK1123" s="30"/>
      <c r="AL1123" s="30"/>
      <c r="AM1123" s="109"/>
      <c r="AN1123" s="109"/>
      <c r="AO1123" s="30"/>
      <c r="AP1123" s="109" t="s">
        <v>1935</v>
      </c>
      <c r="AQ1123"/>
      <c r="AR1123"/>
      <c r="AS1123"/>
      <c r="AT1123"/>
      <c r="AU1123"/>
      <c r="AV1123"/>
    </row>
    <row r="1124" spans="27:48" ht="23.45" customHeight="1" x14ac:dyDescent="0.2">
      <c r="AA1124" s="97"/>
      <c r="AB1124" s="97"/>
      <c r="AC1124" s="97"/>
      <c r="AD1124" s="97"/>
      <c r="AE1124" s="97"/>
      <c r="AF1124" s="93"/>
      <c r="AG1124" s="93"/>
      <c r="AH1124" s="93"/>
      <c r="AI1124" s="30"/>
      <c r="AJ1124" s="30"/>
      <c r="AK1124" s="30"/>
      <c r="AL1124" s="30"/>
      <c r="AM1124" s="109"/>
      <c r="AN1124" s="109"/>
      <c r="AO1124" s="30"/>
      <c r="AP1124" s="109" t="s">
        <v>1936</v>
      </c>
      <c r="AQ1124"/>
      <c r="AR1124"/>
      <c r="AS1124"/>
      <c r="AT1124"/>
      <c r="AU1124"/>
      <c r="AV1124"/>
    </row>
    <row r="1125" spans="27:48" ht="23.45" customHeight="1" x14ac:dyDescent="0.2">
      <c r="AA1125" s="97"/>
      <c r="AB1125" s="97"/>
      <c r="AC1125" s="97"/>
      <c r="AD1125" s="97"/>
      <c r="AE1125" s="97"/>
      <c r="AF1125" s="93"/>
      <c r="AG1125" s="93"/>
      <c r="AH1125" s="93"/>
      <c r="AI1125" s="30"/>
      <c r="AJ1125" s="30"/>
      <c r="AK1125" s="30"/>
      <c r="AL1125" s="30"/>
      <c r="AM1125" s="109"/>
      <c r="AN1125" s="109"/>
      <c r="AO1125" s="30"/>
      <c r="AP1125" s="109" t="s">
        <v>1937</v>
      </c>
      <c r="AQ1125"/>
      <c r="AR1125"/>
      <c r="AS1125"/>
      <c r="AT1125"/>
      <c r="AU1125"/>
      <c r="AV1125"/>
    </row>
    <row r="1126" spans="27:48" ht="23.45" customHeight="1" x14ac:dyDescent="0.2">
      <c r="AA1126" s="97"/>
      <c r="AB1126" s="97"/>
      <c r="AC1126" s="97"/>
      <c r="AD1126" s="97"/>
      <c r="AE1126" s="97"/>
      <c r="AF1126" s="93"/>
      <c r="AG1126" s="93"/>
      <c r="AH1126" s="93"/>
      <c r="AI1126" s="30"/>
      <c r="AJ1126" s="30"/>
      <c r="AK1126" s="30"/>
      <c r="AL1126" s="30"/>
      <c r="AM1126" s="109"/>
      <c r="AN1126" s="109"/>
      <c r="AO1126" s="30"/>
      <c r="AP1126" s="109" t="s">
        <v>1938</v>
      </c>
      <c r="AQ1126"/>
      <c r="AR1126"/>
      <c r="AS1126"/>
      <c r="AT1126"/>
      <c r="AU1126"/>
      <c r="AV1126"/>
    </row>
    <row r="1127" spans="27:48" ht="23.45" customHeight="1" x14ac:dyDescent="0.2">
      <c r="AA1127" s="97"/>
      <c r="AB1127" s="97"/>
      <c r="AC1127" s="97"/>
      <c r="AD1127" s="97"/>
      <c r="AE1127" s="97"/>
      <c r="AF1127" s="93"/>
      <c r="AG1127" s="93"/>
      <c r="AH1127" s="93"/>
      <c r="AI1127" s="30"/>
      <c r="AJ1127" s="30"/>
      <c r="AK1127" s="30"/>
      <c r="AL1127" s="30"/>
      <c r="AM1127" s="109"/>
      <c r="AN1127" s="109"/>
      <c r="AO1127" s="30"/>
      <c r="AP1127" s="109" t="s">
        <v>1939</v>
      </c>
      <c r="AQ1127"/>
      <c r="AR1127"/>
      <c r="AS1127"/>
      <c r="AT1127"/>
      <c r="AU1127"/>
      <c r="AV1127"/>
    </row>
    <row r="1128" spans="27:48" ht="23.45" customHeight="1" x14ac:dyDescent="0.2">
      <c r="AA1128" s="97"/>
      <c r="AB1128" s="97"/>
      <c r="AC1128" s="97"/>
      <c r="AD1128" s="97"/>
      <c r="AE1128" s="97"/>
      <c r="AF1128" s="93"/>
      <c r="AG1128" s="93"/>
      <c r="AH1128" s="93"/>
      <c r="AI1128" s="30"/>
      <c r="AJ1128" s="30"/>
      <c r="AK1128" s="30"/>
      <c r="AL1128" s="30"/>
      <c r="AM1128" s="109"/>
      <c r="AN1128" s="109"/>
      <c r="AO1128" s="30"/>
      <c r="AP1128" s="109" t="s">
        <v>1940</v>
      </c>
      <c r="AQ1128"/>
      <c r="AR1128"/>
      <c r="AS1128"/>
      <c r="AT1128"/>
      <c r="AU1128"/>
      <c r="AV1128"/>
    </row>
    <row r="1129" spans="27:48" ht="23.45" customHeight="1" x14ac:dyDescent="0.2">
      <c r="AA1129" s="97"/>
      <c r="AB1129" s="97"/>
      <c r="AC1129" s="97"/>
      <c r="AD1129" s="97"/>
      <c r="AE1129" s="97"/>
      <c r="AF1129" s="93"/>
      <c r="AG1129" s="93"/>
      <c r="AH1129" s="93"/>
      <c r="AI1129" s="30"/>
      <c r="AJ1129" s="30"/>
      <c r="AK1129" s="30"/>
      <c r="AL1129" s="30"/>
      <c r="AM1129" s="109"/>
      <c r="AN1129" s="109"/>
      <c r="AO1129" s="30"/>
      <c r="AP1129" s="109" t="s">
        <v>1941</v>
      </c>
      <c r="AQ1129"/>
      <c r="AR1129"/>
      <c r="AS1129"/>
      <c r="AT1129"/>
      <c r="AU1129"/>
      <c r="AV1129"/>
    </row>
    <row r="1130" spans="27:48" ht="23.45" customHeight="1" x14ac:dyDescent="0.2">
      <c r="AA1130" s="97"/>
      <c r="AB1130" s="97"/>
      <c r="AC1130" s="97"/>
      <c r="AD1130" s="97"/>
      <c r="AE1130" s="97"/>
      <c r="AF1130" s="93"/>
      <c r="AG1130" s="93"/>
      <c r="AH1130" s="93"/>
      <c r="AI1130" s="30"/>
      <c r="AJ1130" s="30"/>
      <c r="AK1130" s="30"/>
      <c r="AL1130" s="30"/>
      <c r="AM1130" s="109"/>
      <c r="AN1130" s="109"/>
      <c r="AO1130" s="30"/>
      <c r="AP1130" s="109" t="s">
        <v>1942</v>
      </c>
      <c r="AQ1130"/>
      <c r="AR1130"/>
      <c r="AS1130"/>
      <c r="AT1130"/>
      <c r="AU1130"/>
      <c r="AV1130"/>
    </row>
    <row r="1131" spans="27:48" ht="23.45" customHeight="1" x14ac:dyDescent="0.2">
      <c r="AA1131" s="97"/>
      <c r="AB1131" s="97"/>
      <c r="AC1131" s="97"/>
      <c r="AD1131" s="97"/>
      <c r="AE1131" s="97"/>
      <c r="AF1131" s="93"/>
      <c r="AG1131" s="93"/>
      <c r="AH1131" s="93"/>
      <c r="AI1131" s="30"/>
      <c r="AJ1131" s="30"/>
      <c r="AK1131" s="30"/>
      <c r="AL1131" s="30"/>
      <c r="AM1131" s="109"/>
      <c r="AN1131" s="109"/>
      <c r="AO1131" s="30"/>
      <c r="AP1131" s="109" t="s">
        <v>1943</v>
      </c>
      <c r="AQ1131"/>
      <c r="AR1131"/>
      <c r="AS1131"/>
      <c r="AT1131"/>
      <c r="AU1131"/>
      <c r="AV1131"/>
    </row>
    <row r="1132" spans="27:48" ht="23.45" customHeight="1" x14ac:dyDescent="0.2">
      <c r="AA1132" s="97"/>
      <c r="AB1132" s="97"/>
      <c r="AC1132" s="97"/>
      <c r="AD1132" s="97"/>
      <c r="AE1132" s="97"/>
      <c r="AF1132" s="93"/>
      <c r="AG1132" s="93"/>
      <c r="AH1132" s="93"/>
      <c r="AI1132" s="30"/>
      <c r="AJ1132" s="30"/>
      <c r="AK1132" s="30"/>
      <c r="AL1132" s="30"/>
      <c r="AM1132" s="109"/>
      <c r="AN1132" s="109"/>
      <c r="AO1132" s="30"/>
      <c r="AP1132" s="109" t="s">
        <v>1944</v>
      </c>
      <c r="AQ1132"/>
      <c r="AR1132"/>
      <c r="AS1132"/>
      <c r="AT1132"/>
      <c r="AU1132"/>
      <c r="AV1132"/>
    </row>
    <row r="1133" spans="27:48" ht="23.45" customHeight="1" x14ac:dyDescent="0.2">
      <c r="AA1133" s="97"/>
      <c r="AB1133" s="97"/>
      <c r="AC1133" s="97"/>
      <c r="AD1133" s="97"/>
      <c r="AE1133" s="97"/>
      <c r="AF1133" s="93"/>
      <c r="AG1133" s="93"/>
      <c r="AH1133" s="93"/>
      <c r="AI1133" s="30"/>
      <c r="AJ1133" s="30"/>
      <c r="AK1133" s="30"/>
      <c r="AL1133" s="30"/>
      <c r="AM1133" s="109"/>
      <c r="AN1133" s="109"/>
      <c r="AO1133" s="30"/>
      <c r="AP1133" s="109" t="s">
        <v>1945</v>
      </c>
      <c r="AQ1133"/>
      <c r="AR1133"/>
      <c r="AS1133"/>
      <c r="AT1133"/>
      <c r="AU1133"/>
      <c r="AV1133"/>
    </row>
    <row r="1134" spans="27:48" ht="23.45" customHeight="1" x14ac:dyDescent="0.2">
      <c r="AA1134" s="97"/>
      <c r="AB1134" s="97"/>
      <c r="AC1134" s="97"/>
      <c r="AD1134" s="97"/>
      <c r="AE1134" s="97"/>
      <c r="AF1134" s="93"/>
      <c r="AG1134" s="93"/>
      <c r="AH1134" s="93"/>
      <c r="AI1134" s="30"/>
      <c r="AJ1134" s="30"/>
      <c r="AK1134" s="30"/>
      <c r="AL1134" s="30"/>
      <c r="AM1134" s="109"/>
      <c r="AN1134" s="109"/>
      <c r="AO1134" s="30"/>
      <c r="AP1134" s="109" t="s">
        <v>1946</v>
      </c>
      <c r="AQ1134"/>
      <c r="AR1134"/>
      <c r="AS1134"/>
      <c r="AT1134"/>
      <c r="AU1134"/>
      <c r="AV1134"/>
    </row>
    <row r="1135" spans="27:48" ht="23.45" customHeight="1" x14ac:dyDescent="0.2">
      <c r="AA1135" s="97"/>
      <c r="AB1135" s="97"/>
      <c r="AC1135" s="97"/>
      <c r="AD1135" s="97"/>
      <c r="AE1135" s="97"/>
      <c r="AF1135" s="93"/>
      <c r="AG1135" s="93"/>
      <c r="AH1135" s="93"/>
      <c r="AI1135" s="30"/>
      <c r="AJ1135" s="30"/>
      <c r="AK1135" s="30"/>
      <c r="AL1135" s="30"/>
      <c r="AM1135" s="109"/>
      <c r="AN1135" s="109"/>
      <c r="AO1135" s="30"/>
      <c r="AP1135" s="109" t="s">
        <v>1947</v>
      </c>
      <c r="AQ1135"/>
      <c r="AR1135"/>
      <c r="AS1135"/>
      <c r="AT1135"/>
      <c r="AU1135"/>
      <c r="AV1135"/>
    </row>
    <row r="1136" spans="27:48" ht="23.45" customHeight="1" x14ac:dyDescent="0.2">
      <c r="AA1136" s="97"/>
      <c r="AB1136" s="97"/>
      <c r="AC1136" s="97"/>
      <c r="AD1136" s="97"/>
      <c r="AE1136" s="97"/>
      <c r="AF1136" s="93"/>
      <c r="AG1136" s="93"/>
      <c r="AH1136" s="93"/>
      <c r="AI1136" s="30"/>
      <c r="AJ1136" s="30"/>
      <c r="AK1136" s="30"/>
      <c r="AL1136" s="30"/>
      <c r="AM1136" s="109"/>
      <c r="AN1136" s="109"/>
      <c r="AO1136" s="30"/>
      <c r="AP1136" s="109" t="s">
        <v>1948</v>
      </c>
      <c r="AQ1136"/>
      <c r="AR1136"/>
      <c r="AS1136"/>
      <c r="AT1136"/>
      <c r="AU1136"/>
      <c r="AV1136"/>
    </row>
    <row r="1137" spans="27:48" ht="23.45" customHeight="1" x14ac:dyDescent="0.2">
      <c r="AA1137" s="97"/>
      <c r="AB1137" s="97"/>
      <c r="AC1137" s="97"/>
      <c r="AD1137" s="97"/>
      <c r="AE1137" s="97"/>
      <c r="AF1137" s="93"/>
      <c r="AG1137" s="93"/>
      <c r="AH1137" s="93"/>
      <c r="AI1137" s="30"/>
      <c r="AJ1137" s="30"/>
      <c r="AK1137" s="30"/>
      <c r="AL1137" s="30"/>
      <c r="AM1137" s="109"/>
      <c r="AN1137" s="109"/>
      <c r="AO1137" s="30"/>
      <c r="AP1137" s="109" t="s">
        <v>1949</v>
      </c>
      <c r="AQ1137"/>
      <c r="AR1137"/>
      <c r="AS1137"/>
      <c r="AT1137"/>
      <c r="AU1137"/>
      <c r="AV1137"/>
    </row>
    <row r="1138" spans="27:48" ht="23.45" customHeight="1" x14ac:dyDescent="0.2">
      <c r="AA1138" s="97"/>
      <c r="AB1138" s="97"/>
      <c r="AC1138" s="97"/>
      <c r="AD1138" s="97"/>
      <c r="AE1138" s="97"/>
      <c r="AF1138" s="93"/>
      <c r="AG1138" s="93"/>
      <c r="AH1138" s="93"/>
      <c r="AI1138" s="30"/>
      <c r="AJ1138" s="30"/>
      <c r="AK1138" s="30"/>
      <c r="AL1138" s="30"/>
      <c r="AM1138" s="109"/>
      <c r="AN1138" s="109"/>
      <c r="AO1138" s="30"/>
      <c r="AP1138" s="109" t="s">
        <v>1950</v>
      </c>
      <c r="AQ1138"/>
      <c r="AR1138"/>
      <c r="AS1138"/>
      <c r="AT1138"/>
      <c r="AU1138"/>
      <c r="AV1138"/>
    </row>
    <row r="1139" spans="27:48" ht="23.45" customHeight="1" x14ac:dyDescent="0.2">
      <c r="AA1139" s="97"/>
      <c r="AB1139" s="97"/>
      <c r="AC1139" s="97"/>
      <c r="AD1139" s="97"/>
      <c r="AE1139" s="97"/>
      <c r="AF1139" s="93"/>
      <c r="AG1139" s="93"/>
      <c r="AH1139" s="93"/>
      <c r="AI1139" s="30"/>
      <c r="AJ1139" s="30"/>
      <c r="AK1139" s="30"/>
      <c r="AL1139" s="30"/>
      <c r="AM1139" s="109"/>
      <c r="AN1139" s="109"/>
      <c r="AO1139" s="30"/>
      <c r="AP1139" s="109" t="s">
        <v>1951</v>
      </c>
      <c r="AQ1139"/>
      <c r="AR1139"/>
      <c r="AS1139"/>
      <c r="AT1139"/>
      <c r="AU1139"/>
      <c r="AV1139"/>
    </row>
    <row r="1140" spans="27:48" ht="23.45" customHeight="1" x14ac:dyDescent="0.2">
      <c r="AA1140" s="97"/>
      <c r="AB1140" s="97"/>
      <c r="AC1140" s="97"/>
      <c r="AD1140" s="97"/>
      <c r="AE1140" s="97"/>
      <c r="AF1140" s="93"/>
      <c r="AG1140" s="93"/>
      <c r="AH1140" s="93"/>
      <c r="AI1140" s="30"/>
      <c r="AJ1140" s="30"/>
      <c r="AK1140" s="30"/>
      <c r="AL1140" s="30"/>
      <c r="AM1140" s="109"/>
      <c r="AN1140" s="109"/>
      <c r="AO1140" s="30"/>
      <c r="AP1140" s="109" t="s">
        <v>1952</v>
      </c>
      <c r="AQ1140"/>
      <c r="AR1140"/>
      <c r="AS1140"/>
      <c r="AT1140"/>
      <c r="AU1140"/>
      <c r="AV1140"/>
    </row>
    <row r="1141" spans="27:48" ht="23.45" customHeight="1" x14ac:dyDescent="0.2">
      <c r="AA1141" s="97"/>
      <c r="AB1141" s="97"/>
      <c r="AC1141" s="97"/>
      <c r="AD1141" s="97"/>
      <c r="AE1141" s="97"/>
      <c r="AF1141" s="93"/>
      <c r="AG1141" s="93"/>
      <c r="AH1141" s="93"/>
      <c r="AI1141" s="30"/>
      <c r="AJ1141" s="30"/>
      <c r="AK1141" s="30"/>
      <c r="AL1141" s="30"/>
      <c r="AM1141" s="109"/>
      <c r="AN1141" s="109"/>
      <c r="AO1141" s="30"/>
      <c r="AP1141" s="109" t="s">
        <v>1953</v>
      </c>
      <c r="AQ1141"/>
      <c r="AR1141"/>
      <c r="AS1141"/>
      <c r="AT1141"/>
      <c r="AU1141"/>
      <c r="AV1141"/>
    </row>
    <row r="1142" spans="27:48" ht="23.45" customHeight="1" x14ac:dyDescent="0.2">
      <c r="AA1142" s="97"/>
      <c r="AB1142" s="97"/>
      <c r="AC1142" s="97"/>
      <c r="AD1142" s="97"/>
      <c r="AE1142" s="97"/>
      <c r="AF1142" s="93"/>
      <c r="AG1142" s="93"/>
      <c r="AH1142" s="93"/>
      <c r="AI1142" s="30"/>
      <c r="AJ1142" s="30"/>
      <c r="AK1142" s="30"/>
      <c r="AL1142" s="30"/>
      <c r="AM1142" s="109"/>
      <c r="AN1142" s="109"/>
      <c r="AO1142" s="30"/>
      <c r="AP1142" s="109" t="s">
        <v>1954</v>
      </c>
      <c r="AQ1142"/>
      <c r="AR1142"/>
      <c r="AS1142"/>
      <c r="AT1142"/>
      <c r="AU1142"/>
      <c r="AV1142"/>
    </row>
    <row r="1143" spans="27:48" ht="23.45" customHeight="1" x14ac:dyDescent="0.2">
      <c r="AA1143" s="97"/>
      <c r="AB1143" s="97"/>
      <c r="AC1143" s="97"/>
      <c r="AD1143" s="97"/>
      <c r="AE1143" s="97"/>
      <c r="AF1143" s="93"/>
      <c r="AG1143" s="93"/>
      <c r="AH1143" s="93"/>
      <c r="AI1143" s="30"/>
      <c r="AJ1143" s="30"/>
      <c r="AK1143" s="30"/>
      <c r="AL1143" s="30"/>
      <c r="AM1143" s="109"/>
      <c r="AN1143" s="109"/>
      <c r="AO1143" s="30"/>
      <c r="AP1143" s="109" t="s">
        <v>1955</v>
      </c>
      <c r="AQ1143"/>
      <c r="AR1143"/>
      <c r="AS1143"/>
      <c r="AT1143"/>
      <c r="AU1143"/>
      <c r="AV1143"/>
    </row>
    <row r="1144" spans="27:48" ht="23.45" customHeight="1" x14ac:dyDescent="0.2">
      <c r="AA1144" s="97"/>
      <c r="AB1144" s="97"/>
      <c r="AC1144" s="97"/>
      <c r="AD1144" s="97"/>
      <c r="AE1144" s="97"/>
      <c r="AF1144" s="93"/>
      <c r="AG1144" s="93"/>
      <c r="AH1144" s="93"/>
      <c r="AI1144" s="30"/>
      <c r="AJ1144" s="30"/>
      <c r="AK1144" s="30"/>
      <c r="AL1144" s="30"/>
      <c r="AM1144" s="109"/>
      <c r="AN1144" s="109"/>
      <c r="AO1144" s="30"/>
      <c r="AP1144" s="109" t="s">
        <v>1956</v>
      </c>
      <c r="AQ1144"/>
      <c r="AR1144"/>
      <c r="AS1144"/>
      <c r="AT1144"/>
      <c r="AU1144"/>
      <c r="AV1144"/>
    </row>
    <row r="1145" spans="27:48" ht="23.45" customHeight="1" x14ac:dyDescent="0.2">
      <c r="AA1145" s="97"/>
      <c r="AB1145" s="97"/>
      <c r="AC1145" s="97"/>
      <c r="AD1145" s="97"/>
      <c r="AE1145" s="97"/>
      <c r="AF1145" s="93"/>
      <c r="AG1145" s="93"/>
      <c r="AH1145" s="93"/>
      <c r="AI1145" s="30"/>
      <c r="AJ1145" s="30"/>
      <c r="AK1145" s="30"/>
      <c r="AL1145" s="30"/>
      <c r="AM1145" s="109"/>
      <c r="AN1145" s="109"/>
      <c r="AO1145" s="30"/>
      <c r="AP1145" s="109" t="s">
        <v>1957</v>
      </c>
      <c r="AQ1145"/>
      <c r="AR1145"/>
      <c r="AS1145"/>
      <c r="AT1145"/>
      <c r="AU1145"/>
      <c r="AV1145"/>
    </row>
    <row r="1146" spans="27:48" ht="23.45" customHeight="1" x14ac:dyDescent="0.2">
      <c r="AA1146" s="97"/>
      <c r="AB1146" s="97"/>
      <c r="AC1146" s="97"/>
      <c r="AD1146" s="97"/>
      <c r="AE1146" s="97"/>
      <c r="AF1146" s="93"/>
      <c r="AG1146" s="93"/>
      <c r="AH1146" s="93"/>
      <c r="AI1146" s="30"/>
      <c r="AJ1146" s="30"/>
      <c r="AK1146" s="30"/>
      <c r="AL1146" s="30"/>
      <c r="AM1146" s="109"/>
      <c r="AN1146" s="109"/>
      <c r="AO1146" s="30"/>
      <c r="AP1146" s="109" t="s">
        <v>1958</v>
      </c>
      <c r="AQ1146"/>
      <c r="AR1146"/>
      <c r="AS1146"/>
      <c r="AT1146"/>
      <c r="AU1146"/>
      <c r="AV1146"/>
    </row>
    <row r="1147" spans="27:48" ht="23.45" customHeight="1" x14ac:dyDescent="0.2">
      <c r="AA1147" s="97"/>
      <c r="AB1147" s="97"/>
      <c r="AC1147" s="97"/>
      <c r="AD1147" s="97"/>
      <c r="AE1147" s="97"/>
      <c r="AF1147" s="93"/>
      <c r="AG1147" s="93"/>
      <c r="AH1147" s="93"/>
      <c r="AI1147" s="30"/>
      <c r="AJ1147" s="30"/>
      <c r="AK1147" s="30"/>
      <c r="AL1147" s="30"/>
      <c r="AM1147" s="109"/>
      <c r="AN1147" s="109"/>
      <c r="AO1147" s="30"/>
      <c r="AP1147" s="109" t="s">
        <v>1959</v>
      </c>
      <c r="AQ1147"/>
      <c r="AR1147"/>
      <c r="AS1147"/>
      <c r="AT1147"/>
      <c r="AU1147"/>
      <c r="AV1147"/>
    </row>
    <row r="1148" spans="27:48" ht="23.45" customHeight="1" x14ac:dyDescent="0.2">
      <c r="AA1148" s="97"/>
      <c r="AB1148" s="97"/>
      <c r="AC1148" s="97"/>
      <c r="AD1148" s="97"/>
      <c r="AE1148" s="97"/>
      <c r="AF1148" s="93"/>
      <c r="AG1148" s="93"/>
      <c r="AH1148" s="93"/>
      <c r="AI1148" s="30"/>
      <c r="AJ1148" s="30"/>
      <c r="AK1148" s="30"/>
      <c r="AL1148" s="30"/>
      <c r="AM1148" s="109"/>
      <c r="AN1148" s="109"/>
      <c r="AO1148" s="30"/>
      <c r="AP1148" s="109" t="s">
        <v>1960</v>
      </c>
      <c r="AQ1148"/>
      <c r="AR1148"/>
      <c r="AS1148"/>
      <c r="AT1148"/>
      <c r="AU1148"/>
      <c r="AV1148"/>
    </row>
    <row r="1149" spans="27:48" ht="23.45" customHeight="1" x14ac:dyDescent="0.2">
      <c r="AA1149" s="97"/>
      <c r="AB1149" s="97"/>
      <c r="AC1149" s="97"/>
      <c r="AD1149" s="97"/>
      <c r="AE1149" s="97"/>
      <c r="AF1149" s="93"/>
      <c r="AG1149" s="93"/>
      <c r="AH1149" s="93"/>
      <c r="AI1149" s="30"/>
      <c r="AJ1149" s="30"/>
      <c r="AK1149" s="30"/>
      <c r="AL1149" s="30"/>
      <c r="AM1149" s="109"/>
      <c r="AN1149" s="109"/>
      <c r="AO1149" s="30"/>
      <c r="AP1149" s="109" t="s">
        <v>1961</v>
      </c>
      <c r="AQ1149"/>
      <c r="AR1149"/>
      <c r="AS1149"/>
      <c r="AT1149"/>
      <c r="AU1149"/>
      <c r="AV1149"/>
    </row>
    <row r="1150" spans="27:48" ht="23.45" customHeight="1" x14ac:dyDescent="0.2">
      <c r="AA1150" s="97"/>
      <c r="AB1150" s="97"/>
      <c r="AC1150" s="97"/>
      <c r="AD1150" s="97"/>
      <c r="AE1150" s="97"/>
      <c r="AF1150" s="93"/>
      <c r="AG1150" s="93"/>
      <c r="AH1150" s="93"/>
      <c r="AI1150" s="30"/>
      <c r="AJ1150" s="30"/>
      <c r="AK1150" s="30"/>
      <c r="AL1150" s="30"/>
      <c r="AM1150" s="109"/>
      <c r="AN1150" s="109"/>
      <c r="AO1150" s="30"/>
      <c r="AP1150" s="109" t="s">
        <v>1962</v>
      </c>
      <c r="AQ1150"/>
      <c r="AR1150"/>
      <c r="AS1150"/>
      <c r="AT1150"/>
      <c r="AU1150"/>
      <c r="AV1150"/>
    </row>
    <row r="1151" spans="27:48" ht="23.45" customHeight="1" x14ac:dyDescent="0.2">
      <c r="AA1151" s="97"/>
      <c r="AB1151" s="97"/>
      <c r="AC1151" s="97"/>
      <c r="AD1151" s="97"/>
      <c r="AE1151" s="97"/>
      <c r="AF1151" s="93"/>
      <c r="AG1151" s="93"/>
      <c r="AH1151" s="93"/>
      <c r="AI1151" s="30"/>
      <c r="AJ1151" s="30"/>
      <c r="AK1151" s="30"/>
      <c r="AL1151" s="30"/>
      <c r="AM1151" s="109"/>
      <c r="AN1151" s="109"/>
      <c r="AO1151" s="30"/>
      <c r="AP1151" s="109" t="s">
        <v>1963</v>
      </c>
      <c r="AQ1151"/>
      <c r="AR1151"/>
      <c r="AS1151"/>
      <c r="AT1151"/>
      <c r="AU1151"/>
      <c r="AV1151"/>
    </row>
    <row r="1152" spans="27:48" ht="23.45" customHeight="1" x14ac:dyDescent="0.2">
      <c r="AA1152" s="97"/>
      <c r="AB1152" s="97"/>
      <c r="AC1152" s="97"/>
      <c r="AD1152" s="97"/>
      <c r="AE1152" s="97"/>
      <c r="AF1152" s="93"/>
      <c r="AG1152" s="93"/>
      <c r="AH1152" s="93"/>
      <c r="AI1152" s="30"/>
      <c r="AJ1152" s="30"/>
      <c r="AK1152" s="30"/>
      <c r="AL1152" s="30"/>
      <c r="AM1152" s="109"/>
      <c r="AN1152" s="109"/>
      <c r="AO1152" s="30"/>
      <c r="AP1152" s="109" t="s">
        <v>1964</v>
      </c>
      <c r="AQ1152"/>
      <c r="AR1152"/>
      <c r="AS1152"/>
      <c r="AT1152"/>
      <c r="AU1152"/>
      <c r="AV1152"/>
    </row>
    <row r="1153" spans="27:48" ht="23.45" customHeight="1" x14ac:dyDescent="0.2">
      <c r="AA1153" s="97"/>
      <c r="AB1153" s="97"/>
      <c r="AC1153" s="97"/>
      <c r="AD1153" s="97"/>
      <c r="AE1153" s="97"/>
      <c r="AF1153" s="93"/>
      <c r="AG1153" s="93"/>
      <c r="AH1153" s="93"/>
      <c r="AI1153" s="30"/>
      <c r="AJ1153" s="30"/>
      <c r="AK1153" s="30"/>
      <c r="AL1153" s="30"/>
      <c r="AM1153" s="109"/>
      <c r="AN1153" s="109"/>
      <c r="AO1153" s="30"/>
      <c r="AP1153" s="109" t="s">
        <v>1965</v>
      </c>
      <c r="AQ1153"/>
      <c r="AR1153"/>
      <c r="AS1153"/>
      <c r="AT1153"/>
      <c r="AU1153"/>
      <c r="AV1153"/>
    </row>
    <row r="1154" spans="27:48" ht="23.45" customHeight="1" x14ac:dyDescent="0.2">
      <c r="AA1154" s="97"/>
      <c r="AB1154" s="97"/>
      <c r="AC1154" s="97"/>
      <c r="AD1154" s="97"/>
      <c r="AE1154" s="97"/>
      <c r="AF1154" s="93"/>
      <c r="AG1154" s="93"/>
      <c r="AH1154" s="93"/>
      <c r="AI1154" s="30"/>
      <c r="AJ1154" s="30"/>
      <c r="AK1154" s="30"/>
      <c r="AL1154" s="30"/>
      <c r="AM1154" s="109"/>
      <c r="AN1154" s="109"/>
      <c r="AO1154" s="30"/>
      <c r="AP1154" s="109" t="s">
        <v>1966</v>
      </c>
      <c r="AQ1154"/>
      <c r="AR1154"/>
      <c r="AS1154"/>
      <c r="AT1154"/>
      <c r="AU1154"/>
      <c r="AV1154"/>
    </row>
    <row r="1155" spans="27:48" ht="23.45" customHeight="1" x14ac:dyDescent="0.2">
      <c r="AA1155" s="97"/>
      <c r="AB1155" s="97"/>
      <c r="AC1155" s="97"/>
      <c r="AD1155" s="97"/>
      <c r="AE1155" s="97"/>
      <c r="AF1155" s="93"/>
      <c r="AG1155" s="93"/>
      <c r="AH1155" s="93"/>
      <c r="AI1155" s="30"/>
      <c r="AJ1155" s="30"/>
      <c r="AK1155" s="30"/>
      <c r="AL1155" s="30"/>
      <c r="AM1155" s="109"/>
      <c r="AN1155" s="109"/>
      <c r="AO1155" s="30"/>
      <c r="AP1155" s="109" t="s">
        <v>1967</v>
      </c>
      <c r="AQ1155"/>
      <c r="AR1155"/>
      <c r="AS1155"/>
      <c r="AT1155"/>
      <c r="AU1155"/>
      <c r="AV1155"/>
    </row>
    <row r="1156" spans="27:48" ht="23.45" customHeight="1" x14ac:dyDescent="0.2">
      <c r="AA1156" s="97"/>
      <c r="AB1156" s="97"/>
      <c r="AC1156" s="97"/>
      <c r="AD1156" s="97"/>
      <c r="AE1156" s="97"/>
      <c r="AF1156" s="93"/>
      <c r="AG1156" s="93"/>
      <c r="AH1156" s="93"/>
      <c r="AI1156" s="30"/>
      <c r="AJ1156" s="30"/>
      <c r="AK1156" s="30"/>
      <c r="AL1156" s="30"/>
      <c r="AM1156" s="109"/>
      <c r="AN1156" s="109"/>
      <c r="AO1156" s="30"/>
      <c r="AP1156" s="109" t="s">
        <v>1968</v>
      </c>
      <c r="AQ1156"/>
      <c r="AR1156"/>
      <c r="AS1156"/>
      <c r="AT1156"/>
      <c r="AU1156"/>
      <c r="AV1156"/>
    </row>
    <row r="1157" spans="27:48" ht="23.45" customHeight="1" x14ac:dyDescent="0.2">
      <c r="AA1157" s="97"/>
      <c r="AB1157" s="97"/>
      <c r="AC1157" s="97"/>
      <c r="AD1157" s="97"/>
      <c r="AE1157" s="97"/>
      <c r="AF1157" s="93"/>
      <c r="AG1157" s="93"/>
      <c r="AH1157" s="93"/>
      <c r="AI1157" s="30"/>
      <c r="AJ1157" s="30"/>
      <c r="AK1157" s="30"/>
      <c r="AL1157" s="30"/>
      <c r="AM1157" s="109"/>
      <c r="AN1157" s="109"/>
      <c r="AO1157" s="30"/>
      <c r="AP1157" s="109" t="s">
        <v>1969</v>
      </c>
      <c r="AQ1157"/>
      <c r="AR1157"/>
      <c r="AS1157"/>
      <c r="AT1157"/>
      <c r="AU1157"/>
      <c r="AV1157"/>
    </row>
    <row r="1158" spans="27:48" ht="23.45" customHeight="1" x14ac:dyDescent="0.2">
      <c r="AA1158" s="97"/>
      <c r="AB1158" s="97"/>
      <c r="AC1158" s="97"/>
      <c r="AD1158" s="97"/>
      <c r="AE1158" s="97"/>
      <c r="AF1158" s="93"/>
      <c r="AG1158" s="93"/>
      <c r="AH1158" s="93"/>
      <c r="AI1158" s="30"/>
      <c r="AJ1158" s="30"/>
      <c r="AK1158" s="30"/>
      <c r="AL1158" s="30"/>
      <c r="AM1158" s="109"/>
      <c r="AN1158" s="109"/>
      <c r="AO1158" s="30"/>
      <c r="AP1158" s="109" t="s">
        <v>1970</v>
      </c>
      <c r="AQ1158"/>
      <c r="AR1158"/>
      <c r="AS1158"/>
      <c r="AT1158"/>
      <c r="AU1158"/>
      <c r="AV1158"/>
    </row>
    <row r="1159" spans="27:48" ht="23.45" customHeight="1" x14ac:dyDescent="0.2">
      <c r="AA1159" s="97"/>
      <c r="AB1159" s="97"/>
      <c r="AC1159" s="97"/>
      <c r="AD1159" s="97"/>
      <c r="AE1159" s="97"/>
      <c r="AF1159" s="93"/>
      <c r="AG1159" s="93"/>
      <c r="AH1159" s="93"/>
      <c r="AI1159" s="30"/>
      <c r="AJ1159" s="30"/>
      <c r="AK1159" s="30"/>
      <c r="AL1159" s="30"/>
      <c r="AM1159" s="109"/>
      <c r="AN1159" s="109"/>
      <c r="AO1159" s="30"/>
      <c r="AP1159" s="109" t="s">
        <v>1971</v>
      </c>
      <c r="AQ1159"/>
      <c r="AR1159"/>
      <c r="AS1159"/>
      <c r="AT1159"/>
      <c r="AU1159"/>
      <c r="AV1159"/>
    </row>
    <row r="1160" spans="27:48" ht="23.45" customHeight="1" x14ac:dyDescent="0.2">
      <c r="AA1160" s="97"/>
      <c r="AB1160" s="97"/>
      <c r="AC1160" s="97"/>
      <c r="AD1160" s="97"/>
      <c r="AE1160" s="97"/>
      <c r="AF1160" s="93"/>
      <c r="AG1160" s="93"/>
      <c r="AH1160" s="93"/>
      <c r="AI1160" s="30"/>
      <c r="AJ1160" s="30"/>
      <c r="AK1160" s="30"/>
      <c r="AL1160" s="30"/>
      <c r="AM1160" s="109"/>
      <c r="AN1160" s="109"/>
      <c r="AO1160" s="30"/>
      <c r="AP1160" s="109" t="s">
        <v>1972</v>
      </c>
      <c r="AQ1160"/>
      <c r="AR1160"/>
      <c r="AS1160"/>
      <c r="AT1160"/>
      <c r="AU1160"/>
      <c r="AV1160"/>
    </row>
    <row r="1161" spans="27:48" ht="23.45" customHeight="1" x14ac:dyDescent="0.2">
      <c r="AA1161" s="97"/>
      <c r="AB1161" s="97"/>
      <c r="AC1161" s="97"/>
      <c r="AD1161" s="97"/>
      <c r="AE1161" s="97"/>
      <c r="AF1161" s="93"/>
      <c r="AG1161" s="93"/>
      <c r="AH1161" s="93"/>
      <c r="AI1161" s="30"/>
      <c r="AJ1161" s="30"/>
      <c r="AK1161" s="30"/>
      <c r="AL1161" s="30"/>
      <c r="AM1161" s="109"/>
      <c r="AN1161" s="109"/>
      <c r="AO1161" s="30"/>
      <c r="AP1161" s="109" t="s">
        <v>1973</v>
      </c>
      <c r="AQ1161"/>
      <c r="AR1161"/>
      <c r="AS1161"/>
      <c r="AT1161"/>
      <c r="AU1161"/>
      <c r="AV1161"/>
    </row>
    <row r="1162" spans="27:48" ht="23.45" customHeight="1" x14ac:dyDescent="0.2">
      <c r="AA1162" s="97"/>
      <c r="AB1162" s="97"/>
      <c r="AC1162" s="97"/>
      <c r="AD1162" s="97"/>
      <c r="AE1162" s="97"/>
      <c r="AF1162" s="93"/>
      <c r="AG1162" s="93"/>
      <c r="AH1162" s="93"/>
      <c r="AI1162" s="30"/>
      <c r="AJ1162" s="30"/>
      <c r="AK1162" s="30"/>
      <c r="AL1162" s="30"/>
      <c r="AM1162" s="109"/>
      <c r="AN1162" s="109"/>
      <c r="AO1162" s="30"/>
      <c r="AP1162" s="109" t="s">
        <v>1974</v>
      </c>
      <c r="AQ1162"/>
      <c r="AR1162"/>
      <c r="AS1162"/>
      <c r="AT1162"/>
      <c r="AU1162"/>
      <c r="AV1162"/>
    </row>
    <row r="1163" spans="27:48" ht="23.45" customHeight="1" x14ac:dyDescent="0.2">
      <c r="AA1163" s="97"/>
      <c r="AB1163" s="97"/>
      <c r="AC1163" s="97"/>
      <c r="AD1163" s="97"/>
      <c r="AE1163" s="97"/>
      <c r="AF1163" s="93"/>
      <c r="AG1163" s="93"/>
      <c r="AH1163" s="93"/>
      <c r="AI1163" s="30"/>
      <c r="AJ1163" s="30"/>
      <c r="AK1163" s="30"/>
      <c r="AL1163" s="30"/>
      <c r="AM1163" s="109"/>
      <c r="AN1163" s="109"/>
      <c r="AO1163" s="30"/>
      <c r="AP1163" s="109" t="s">
        <v>1975</v>
      </c>
      <c r="AQ1163"/>
      <c r="AR1163"/>
      <c r="AS1163"/>
      <c r="AT1163"/>
      <c r="AU1163"/>
      <c r="AV1163"/>
    </row>
    <row r="1164" spans="27:48" ht="23.45" customHeight="1" x14ac:dyDescent="0.2">
      <c r="AA1164" s="97"/>
      <c r="AB1164" s="97"/>
      <c r="AC1164" s="97"/>
      <c r="AD1164" s="97"/>
      <c r="AE1164" s="97"/>
      <c r="AF1164" s="93"/>
      <c r="AG1164" s="93"/>
      <c r="AH1164" s="93"/>
      <c r="AI1164" s="30"/>
      <c r="AJ1164" s="30"/>
      <c r="AK1164" s="30"/>
      <c r="AL1164" s="30"/>
      <c r="AM1164" s="109"/>
      <c r="AN1164" s="109"/>
      <c r="AO1164" s="30"/>
      <c r="AP1164" s="109" t="s">
        <v>1976</v>
      </c>
      <c r="AQ1164"/>
      <c r="AR1164"/>
      <c r="AS1164"/>
      <c r="AT1164"/>
      <c r="AU1164"/>
      <c r="AV1164"/>
    </row>
    <row r="1165" spans="27:48" ht="23.45" customHeight="1" x14ac:dyDescent="0.2">
      <c r="AA1165" s="97"/>
      <c r="AB1165" s="97"/>
      <c r="AC1165" s="97"/>
      <c r="AD1165" s="97"/>
      <c r="AE1165" s="97"/>
      <c r="AF1165" s="93"/>
      <c r="AG1165" s="93"/>
      <c r="AH1165" s="93"/>
      <c r="AI1165" s="30"/>
      <c r="AJ1165" s="30"/>
      <c r="AK1165" s="30"/>
      <c r="AL1165" s="30"/>
      <c r="AM1165" s="109"/>
      <c r="AN1165" s="109"/>
      <c r="AO1165" s="30"/>
      <c r="AP1165" s="109" t="s">
        <v>1977</v>
      </c>
      <c r="AQ1165"/>
      <c r="AR1165"/>
      <c r="AS1165"/>
      <c r="AT1165"/>
      <c r="AU1165"/>
      <c r="AV1165"/>
    </row>
    <row r="1166" spans="27:48" ht="23.45" customHeight="1" x14ac:dyDescent="0.2">
      <c r="AA1166" s="97"/>
      <c r="AB1166" s="97"/>
      <c r="AC1166" s="97"/>
      <c r="AD1166" s="97"/>
      <c r="AE1166" s="97"/>
      <c r="AF1166" s="93"/>
      <c r="AG1166" s="93"/>
      <c r="AH1166" s="93"/>
      <c r="AI1166" s="30"/>
      <c r="AJ1166" s="30"/>
      <c r="AK1166" s="30"/>
      <c r="AL1166" s="30"/>
      <c r="AM1166" s="109"/>
      <c r="AN1166" s="109"/>
      <c r="AO1166" s="30"/>
      <c r="AP1166" s="109" t="s">
        <v>1978</v>
      </c>
      <c r="AQ1166"/>
      <c r="AR1166"/>
      <c r="AS1166"/>
      <c r="AT1166"/>
      <c r="AU1166"/>
      <c r="AV1166"/>
    </row>
    <row r="1167" spans="27:48" ht="23.45" customHeight="1" x14ac:dyDescent="0.2">
      <c r="AA1167" s="97"/>
      <c r="AB1167" s="97"/>
      <c r="AC1167" s="97"/>
      <c r="AD1167" s="97"/>
      <c r="AE1167" s="97"/>
      <c r="AF1167" s="93"/>
      <c r="AG1167" s="93"/>
      <c r="AH1167" s="93"/>
      <c r="AI1167" s="30"/>
      <c r="AJ1167" s="30"/>
      <c r="AK1167" s="30"/>
      <c r="AL1167" s="30"/>
      <c r="AM1167" s="109"/>
      <c r="AN1167" s="109"/>
      <c r="AO1167" s="30"/>
      <c r="AP1167" s="109" t="s">
        <v>1979</v>
      </c>
      <c r="AQ1167"/>
      <c r="AR1167"/>
      <c r="AS1167"/>
      <c r="AT1167"/>
      <c r="AU1167"/>
      <c r="AV1167"/>
    </row>
    <row r="1168" spans="27:48" ht="23.45" customHeight="1" x14ac:dyDescent="0.2">
      <c r="AA1168" s="97"/>
      <c r="AB1168" s="97"/>
      <c r="AC1168" s="97"/>
      <c r="AD1168" s="97"/>
      <c r="AE1168" s="97"/>
      <c r="AF1168" s="93"/>
      <c r="AG1168" s="93"/>
      <c r="AH1168" s="93"/>
      <c r="AI1168" s="30"/>
      <c r="AJ1168" s="30"/>
      <c r="AK1168" s="30"/>
      <c r="AL1168" s="30"/>
      <c r="AM1168" s="109"/>
      <c r="AN1168" s="109"/>
      <c r="AO1168" s="30"/>
      <c r="AP1168" s="109" t="s">
        <v>1980</v>
      </c>
      <c r="AQ1168"/>
      <c r="AR1168"/>
      <c r="AS1168"/>
      <c r="AT1168"/>
      <c r="AU1168"/>
      <c r="AV1168"/>
    </row>
    <row r="1169" spans="27:48" ht="23.45" customHeight="1" x14ac:dyDescent="0.2">
      <c r="AA1169" s="97"/>
      <c r="AB1169" s="97"/>
      <c r="AC1169" s="97"/>
      <c r="AD1169" s="97"/>
      <c r="AE1169" s="97"/>
      <c r="AF1169" s="93"/>
      <c r="AG1169" s="93"/>
      <c r="AH1169" s="93"/>
      <c r="AI1169" s="30"/>
      <c r="AJ1169" s="30"/>
      <c r="AK1169" s="30"/>
      <c r="AL1169" s="30"/>
      <c r="AM1169" s="109"/>
      <c r="AN1169" s="109"/>
      <c r="AO1169" s="30"/>
      <c r="AP1169" s="109" t="s">
        <v>1981</v>
      </c>
      <c r="AQ1169"/>
      <c r="AR1169"/>
      <c r="AS1169"/>
      <c r="AT1169"/>
      <c r="AU1169"/>
      <c r="AV1169"/>
    </row>
    <row r="1170" spans="27:48" ht="23.45" customHeight="1" x14ac:dyDescent="0.2">
      <c r="AA1170" s="97"/>
      <c r="AB1170" s="97"/>
      <c r="AC1170" s="97"/>
      <c r="AD1170" s="97"/>
      <c r="AE1170" s="97"/>
      <c r="AF1170" s="93"/>
      <c r="AG1170" s="93"/>
      <c r="AH1170" s="93"/>
      <c r="AI1170" s="30"/>
      <c r="AJ1170" s="30"/>
      <c r="AK1170" s="30"/>
      <c r="AL1170" s="30"/>
      <c r="AM1170" s="109"/>
      <c r="AN1170" s="109"/>
      <c r="AO1170" s="30"/>
      <c r="AP1170" s="109" t="s">
        <v>1982</v>
      </c>
      <c r="AQ1170"/>
      <c r="AR1170"/>
      <c r="AS1170"/>
      <c r="AT1170"/>
      <c r="AU1170"/>
      <c r="AV1170"/>
    </row>
    <row r="1171" spans="27:48" ht="23.45" customHeight="1" x14ac:dyDescent="0.2">
      <c r="AA1171" s="97"/>
      <c r="AB1171" s="97"/>
      <c r="AC1171" s="97"/>
      <c r="AD1171" s="97"/>
      <c r="AE1171" s="97"/>
      <c r="AF1171" s="93"/>
      <c r="AG1171" s="93"/>
      <c r="AH1171" s="93"/>
      <c r="AI1171" s="30"/>
      <c r="AJ1171" s="30"/>
      <c r="AK1171" s="30"/>
      <c r="AL1171" s="30"/>
      <c r="AM1171" s="109"/>
      <c r="AN1171" s="109"/>
      <c r="AO1171" s="30"/>
      <c r="AP1171" s="109" t="s">
        <v>1983</v>
      </c>
      <c r="AQ1171"/>
      <c r="AR1171"/>
      <c r="AS1171"/>
      <c r="AT1171"/>
      <c r="AU1171"/>
      <c r="AV1171"/>
    </row>
    <row r="1172" spans="27:48" ht="23.45" customHeight="1" x14ac:dyDescent="0.2">
      <c r="AA1172" s="97"/>
      <c r="AB1172" s="97"/>
      <c r="AC1172" s="97"/>
      <c r="AD1172" s="97"/>
      <c r="AE1172" s="97"/>
      <c r="AF1172" s="93"/>
      <c r="AG1172" s="93"/>
      <c r="AH1172" s="93"/>
      <c r="AI1172" s="30"/>
      <c r="AJ1172" s="30"/>
      <c r="AK1172" s="30"/>
      <c r="AL1172" s="30"/>
      <c r="AM1172" s="109"/>
      <c r="AN1172" s="109"/>
      <c r="AO1172" s="30"/>
      <c r="AP1172" s="109" t="s">
        <v>1984</v>
      </c>
      <c r="AQ1172"/>
      <c r="AR1172"/>
      <c r="AS1172"/>
      <c r="AT1172"/>
      <c r="AU1172"/>
      <c r="AV1172"/>
    </row>
    <row r="1173" spans="27:48" ht="23.45" customHeight="1" x14ac:dyDescent="0.2">
      <c r="AA1173" s="97"/>
      <c r="AB1173" s="97"/>
      <c r="AC1173" s="97"/>
      <c r="AD1173" s="97"/>
      <c r="AE1173" s="97"/>
      <c r="AF1173" s="93"/>
      <c r="AG1173" s="93"/>
      <c r="AH1173" s="93"/>
      <c r="AI1173" s="30"/>
      <c r="AJ1173" s="30"/>
      <c r="AK1173" s="30"/>
      <c r="AL1173" s="30"/>
      <c r="AM1173" s="109"/>
      <c r="AN1173" s="109"/>
      <c r="AO1173" s="30"/>
      <c r="AP1173" s="109" t="s">
        <v>1985</v>
      </c>
      <c r="AQ1173"/>
      <c r="AR1173"/>
      <c r="AS1173"/>
      <c r="AT1173"/>
      <c r="AU1173"/>
      <c r="AV1173"/>
    </row>
    <row r="1174" spans="27:48" ht="23.45" customHeight="1" x14ac:dyDescent="0.2">
      <c r="AA1174" s="97"/>
      <c r="AB1174" s="97"/>
      <c r="AC1174" s="97"/>
      <c r="AD1174" s="97"/>
      <c r="AE1174" s="97"/>
      <c r="AF1174" s="93"/>
      <c r="AG1174" s="93"/>
      <c r="AH1174" s="93"/>
      <c r="AI1174" s="30"/>
      <c r="AJ1174" s="30"/>
      <c r="AK1174" s="30"/>
      <c r="AL1174" s="30"/>
      <c r="AM1174" s="109"/>
      <c r="AN1174" s="109"/>
      <c r="AO1174" s="30"/>
      <c r="AP1174" s="109" t="s">
        <v>1986</v>
      </c>
      <c r="AQ1174"/>
      <c r="AR1174"/>
      <c r="AS1174"/>
      <c r="AT1174"/>
      <c r="AU1174"/>
      <c r="AV1174"/>
    </row>
    <row r="1175" spans="27:48" ht="23.45" customHeight="1" x14ac:dyDescent="0.2">
      <c r="AA1175" s="97"/>
      <c r="AB1175" s="97"/>
      <c r="AC1175" s="97"/>
      <c r="AD1175" s="97"/>
      <c r="AE1175" s="97"/>
      <c r="AF1175" s="93"/>
      <c r="AG1175" s="93"/>
      <c r="AH1175" s="93"/>
      <c r="AI1175" s="30"/>
      <c r="AJ1175" s="30"/>
      <c r="AK1175" s="30"/>
      <c r="AL1175" s="30"/>
      <c r="AM1175" s="109"/>
      <c r="AN1175" s="109"/>
      <c r="AO1175" s="30"/>
      <c r="AP1175" s="109" t="s">
        <v>1987</v>
      </c>
      <c r="AQ1175"/>
      <c r="AR1175"/>
      <c r="AS1175"/>
      <c r="AT1175"/>
      <c r="AU1175"/>
      <c r="AV1175"/>
    </row>
    <row r="1176" spans="27:48" ht="23.45" customHeight="1" x14ac:dyDescent="0.2">
      <c r="AA1176" s="97"/>
      <c r="AB1176" s="97"/>
      <c r="AC1176" s="97"/>
      <c r="AD1176" s="97"/>
      <c r="AE1176" s="97"/>
      <c r="AF1176" s="93"/>
      <c r="AG1176" s="93"/>
      <c r="AH1176" s="93"/>
      <c r="AI1176" s="30"/>
      <c r="AJ1176" s="30"/>
      <c r="AK1176" s="30"/>
      <c r="AL1176" s="30"/>
      <c r="AM1176" s="109"/>
      <c r="AN1176" s="109"/>
      <c r="AO1176" s="30"/>
      <c r="AP1176" s="109" t="s">
        <v>1988</v>
      </c>
      <c r="AQ1176"/>
      <c r="AR1176"/>
      <c r="AS1176"/>
      <c r="AT1176"/>
      <c r="AU1176"/>
      <c r="AV1176"/>
    </row>
    <row r="1177" spans="27:48" ht="23.45" customHeight="1" x14ac:dyDescent="0.2">
      <c r="AA1177" s="97"/>
      <c r="AB1177" s="97"/>
      <c r="AC1177" s="97"/>
      <c r="AD1177" s="97"/>
      <c r="AE1177" s="97"/>
      <c r="AF1177" s="93"/>
      <c r="AG1177" s="93"/>
      <c r="AH1177" s="93"/>
      <c r="AI1177" s="30"/>
      <c r="AJ1177" s="30"/>
      <c r="AK1177" s="30"/>
      <c r="AL1177" s="30"/>
      <c r="AM1177" s="109"/>
      <c r="AN1177" s="109"/>
      <c r="AO1177" s="30"/>
      <c r="AP1177" s="109" t="s">
        <v>1989</v>
      </c>
      <c r="AQ1177"/>
      <c r="AR1177"/>
      <c r="AS1177"/>
      <c r="AT1177"/>
      <c r="AU1177"/>
      <c r="AV1177"/>
    </row>
    <row r="1178" spans="27:48" ht="23.45" customHeight="1" x14ac:dyDescent="0.2">
      <c r="AA1178" s="97"/>
      <c r="AB1178" s="97"/>
      <c r="AC1178" s="97"/>
      <c r="AD1178" s="97"/>
      <c r="AE1178" s="97"/>
      <c r="AF1178" s="93"/>
      <c r="AG1178" s="93"/>
      <c r="AH1178" s="93"/>
      <c r="AI1178" s="30"/>
      <c r="AJ1178" s="30"/>
      <c r="AK1178" s="30"/>
      <c r="AL1178" s="30"/>
      <c r="AM1178" s="109"/>
      <c r="AN1178" s="109"/>
      <c r="AO1178" s="30"/>
      <c r="AP1178" s="109" t="s">
        <v>1990</v>
      </c>
      <c r="AQ1178"/>
      <c r="AR1178"/>
      <c r="AS1178"/>
      <c r="AT1178"/>
      <c r="AU1178"/>
      <c r="AV1178"/>
    </row>
    <row r="1179" spans="27:48" ht="23.45" customHeight="1" x14ac:dyDescent="0.2">
      <c r="AA1179" s="97"/>
      <c r="AB1179" s="97"/>
      <c r="AC1179" s="97"/>
      <c r="AD1179" s="97"/>
      <c r="AE1179" s="97"/>
      <c r="AF1179" s="93"/>
      <c r="AG1179" s="93"/>
      <c r="AH1179" s="93"/>
      <c r="AI1179" s="30"/>
      <c r="AJ1179" s="30"/>
      <c r="AK1179" s="30"/>
      <c r="AL1179" s="30"/>
      <c r="AM1179" s="109"/>
      <c r="AN1179" s="109"/>
      <c r="AO1179" s="30"/>
      <c r="AP1179" s="109" t="s">
        <v>1991</v>
      </c>
      <c r="AQ1179"/>
      <c r="AR1179"/>
      <c r="AS1179"/>
      <c r="AT1179"/>
      <c r="AU1179"/>
      <c r="AV1179"/>
    </row>
    <row r="1180" spans="27:48" ht="23.45" customHeight="1" x14ac:dyDescent="0.2">
      <c r="AA1180" s="97"/>
      <c r="AB1180" s="97"/>
      <c r="AC1180" s="97"/>
      <c r="AD1180" s="97"/>
      <c r="AE1180" s="97"/>
      <c r="AF1180" s="93"/>
      <c r="AG1180" s="93"/>
      <c r="AH1180" s="93"/>
      <c r="AI1180" s="30"/>
      <c r="AJ1180" s="30"/>
      <c r="AK1180" s="30"/>
      <c r="AL1180" s="30"/>
      <c r="AM1180" s="109"/>
      <c r="AN1180" s="109"/>
      <c r="AO1180" s="30"/>
      <c r="AP1180" s="109" t="s">
        <v>1992</v>
      </c>
      <c r="AQ1180"/>
      <c r="AR1180"/>
      <c r="AS1180"/>
      <c r="AT1180"/>
      <c r="AU1180"/>
      <c r="AV1180"/>
    </row>
    <row r="1181" spans="27:48" ht="23.45" customHeight="1" x14ac:dyDescent="0.2">
      <c r="AA1181" s="97"/>
      <c r="AB1181" s="97"/>
      <c r="AC1181" s="97"/>
      <c r="AD1181" s="97"/>
      <c r="AE1181" s="97"/>
      <c r="AF1181" s="93"/>
      <c r="AG1181" s="93"/>
      <c r="AH1181" s="93"/>
      <c r="AI1181" s="30"/>
      <c r="AJ1181" s="30"/>
      <c r="AK1181" s="30"/>
      <c r="AL1181" s="30"/>
      <c r="AM1181" s="109"/>
      <c r="AN1181" s="109"/>
      <c r="AO1181" s="30"/>
      <c r="AP1181" s="109" t="s">
        <v>1993</v>
      </c>
      <c r="AQ1181"/>
      <c r="AR1181"/>
      <c r="AS1181"/>
      <c r="AT1181"/>
      <c r="AU1181"/>
      <c r="AV1181"/>
    </row>
    <row r="1182" spans="27:48" ht="23.45" customHeight="1" x14ac:dyDescent="0.2">
      <c r="AA1182" s="97"/>
      <c r="AB1182" s="97"/>
      <c r="AC1182" s="97"/>
      <c r="AD1182" s="97"/>
      <c r="AE1182" s="97"/>
      <c r="AF1182" s="93"/>
      <c r="AG1182" s="93"/>
      <c r="AH1182" s="93"/>
      <c r="AI1182" s="30"/>
      <c r="AJ1182" s="30"/>
      <c r="AK1182" s="30"/>
      <c r="AL1182" s="30"/>
      <c r="AM1182" s="109"/>
      <c r="AN1182" s="109"/>
      <c r="AO1182" s="30"/>
      <c r="AP1182" s="109" t="s">
        <v>1994</v>
      </c>
      <c r="AQ1182"/>
      <c r="AR1182"/>
      <c r="AS1182"/>
      <c r="AT1182"/>
      <c r="AU1182"/>
      <c r="AV1182"/>
    </row>
    <row r="1183" spans="27:48" ht="23.45" customHeight="1" x14ac:dyDescent="0.2">
      <c r="AA1183" s="97"/>
      <c r="AB1183" s="97"/>
      <c r="AC1183" s="97"/>
      <c r="AD1183" s="97"/>
      <c r="AE1183" s="97"/>
      <c r="AF1183" s="93"/>
      <c r="AG1183" s="93"/>
      <c r="AH1183" s="93"/>
      <c r="AI1183" s="30"/>
      <c r="AJ1183" s="30"/>
      <c r="AK1183" s="30"/>
      <c r="AL1183" s="30"/>
      <c r="AM1183" s="109"/>
      <c r="AN1183" s="109"/>
      <c r="AO1183" s="30"/>
      <c r="AP1183" s="109" t="s">
        <v>1995</v>
      </c>
      <c r="AQ1183"/>
      <c r="AR1183"/>
      <c r="AS1183"/>
      <c r="AT1183"/>
      <c r="AU1183"/>
      <c r="AV1183"/>
    </row>
    <row r="1184" spans="27:48" ht="23.45" customHeight="1" x14ac:dyDescent="0.2">
      <c r="AA1184" s="97"/>
      <c r="AB1184" s="97"/>
      <c r="AC1184" s="97"/>
      <c r="AD1184" s="97"/>
      <c r="AE1184" s="97"/>
      <c r="AF1184" s="93"/>
      <c r="AG1184" s="93"/>
      <c r="AH1184" s="93"/>
      <c r="AI1184" s="30"/>
      <c r="AJ1184" s="30"/>
      <c r="AK1184" s="30"/>
      <c r="AL1184" s="30"/>
      <c r="AM1184" s="109"/>
      <c r="AN1184" s="109"/>
      <c r="AO1184" s="30"/>
      <c r="AP1184" s="109" t="s">
        <v>1996</v>
      </c>
      <c r="AQ1184"/>
      <c r="AR1184"/>
      <c r="AS1184"/>
      <c r="AT1184"/>
      <c r="AU1184"/>
      <c r="AV1184"/>
    </row>
    <row r="1185" spans="27:48" ht="23.45" customHeight="1" x14ac:dyDescent="0.2">
      <c r="AA1185" s="97"/>
      <c r="AB1185" s="97"/>
      <c r="AC1185" s="97"/>
      <c r="AD1185" s="97"/>
      <c r="AE1185" s="97"/>
      <c r="AF1185" s="93"/>
      <c r="AG1185" s="93"/>
      <c r="AH1185" s="93"/>
      <c r="AI1185" s="30"/>
      <c r="AJ1185" s="30"/>
      <c r="AK1185" s="30"/>
      <c r="AL1185" s="30"/>
      <c r="AM1185" s="109"/>
      <c r="AN1185" s="109"/>
      <c r="AO1185" s="30"/>
      <c r="AP1185" s="109" t="s">
        <v>1997</v>
      </c>
      <c r="AQ1185"/>
      <c r="AR1185"/>
      <c r="AS1185"/>
      <c r="AT1185"/>
      <c r="AU1185"/>
      <c r="AV1185"/>
    </row>
    <row r="1186" spans="27:48" ht="23.45" customHeight="1" x14ac:dyDescent="0.2">
      <c r="AA1186" s="97"/>
      <c r="AB1186" s="97"/>
      <c r="AC1186" s="97"/>
      <c r="AD1186" s="97"/>
      <c r="AE1186" s="97"/>
      <c r="AF1186" s="93"/>
      <c r="AG1186" s="93"/>
      <c r="AH1186" s="93"/>
      <c r="AI1186" s="30"/>
      <c r="AJ1186" s="30"/>
      <c r="AK1186" s="30"/>
      <c r="AL1186" s="30"/>
      <c r="AM1186" s="109"/>
      <c r="AN1186" s="109"/>
      <c r="AO1186" s="30"/>
      <c r="AP1186" s="109" t="s">
        <v>1998</v>
      </c>
      <c r="AQ1186"/>
      <c r="AR1186"/>
      <c r="AS1186"/>
      <c r="AT1186"/>
      <c r="AU1186"/>
      <c r="AV1186"/>
    </row>
    <row r="1187" spans="27:48" ht="23.45" customHeight="1" x14ac:dyDescent="0.2">
      <c r="AA1187" s="97"/>
      <c r="AB1187" s="97"/>
      <c r="AC1187" s="97"/>
      <c r="AD1187" s="97"/>
      <c r="AE1187" s="97"/>
      <c r="AF1187" s="93"/>
      <c r="AG1187" s="93"/>
      <c r="AH1187" s="93"/>
      <c r="AI1187" s="30"/>
      <c r="AJ1187" s="30"/>
      <c r="AK1187" s="30"/>
      <c r="AL1187" s="30"/>
      <c r="AM1187" s="109"/>
      <c r="AN1187" s="109"/>
      <c r="AO1187" s="30"/>
      <c r="AP1187" s="109" t="s">
        <v>1999</v>
      </c>
      <c r="AQ1187"/>
      <c r="AR1187"/>
      <c r="AS1187"/>
      <c r="AT1187"/>
      <c r="AU1187"/>
      <c r="AV1187"/>
    </row>
    <row r="1188" spans="27:48" ht="23.45" customHeight="1" x14ac:dyDescent="0.2">
      <c r="AA1188" s="97"/>
      <c r="AB1188" s="97"/>
      <c r="AC1188" s="97"/>
      <c r="AD1188" s="97"/>
      <c r="AE1188" s="97"/>
      <c r="AF1188" s="93"/>
      <c r="AG1188" s="93"/>
      <c r="AH1188" s="93"/>
      <c r="AI1188" s="30"/>
      <c r="AJ1188" s="30"/>
      <c r="AK1188" s="30"/>
      <c r="AL1188" s="30"/>
      <c r="AM1188" s="109"/>
      <c r="AN1188" s="109"/>
      <c r="AO1188" s="30"/>
      <c r="AP1188" s="109" t="s">
        <v>2000</v>
      </c>
      <c r="AQ1188"/>
      <c r="AR1188"/>
      <c r="AS1188"/>
      <c r="AT1188"/>
      <c r="AU1188"/>
      <c r="AV1188"/>
    </row>
    <row r="1189" spans="27:48" ht="23.45" customHeight="1" x14ac:dyDescent="0.2">
      <c r="AA1189" s="97"/>
      <c r="AB1189" s="97"/>
      <c r="AC1189" s="97"/>
      <c r="AD1189" s="97"/>
      <c r="AE1189" s="97"/>
      <c r="AF1189" s="93"/>
      <c r="AG1189" s="93"/>
      <c r="AH1189" s="93"/>
      <c r="AI1189" s="30"/>
      <c r="AJ1189" s="30"/>
      <c r="AK1189" s="30"/>
      <c r="AL1189" s="30"/>
      <c r="AM1189" s="109"/>
      <c r="AN1189" s="109"/>
      <c r="AO1189" s="30"/>
      <c r="AP1189" s="109" t="s">
        <v>2001</v>
      </c>
      <c r="AQ1189"/>
      <c r="AR1189"/>
      <c r="AS1189"/>
      <c r="AT1189"/>
      <c r="AU1189"/>
      <c r="AV1189"/>
    </row>
    <row r="1190" spans="27:48" ht="23.45" customHeight="1" x14ac:dyDescent="0.2">
      <c r="AA1190" s="97"/>
      <c r="AB1190" s="97"/>
      <c r="AC1190" s="97"/>
      <c r="AD1190" s="97"/>
      <c r="AE1190" s="97"/>
      <c r="AF1190" s="93"/>
      <c r="AG1190" s="93"/>
      <c r="AH1190" s="93"/>
      <c r="AI1190" s="30"/>
      <c r="AJ1190" s="30"/>
      <c r="AK1190" s="30"/>
      <c r="AL1190" s="30"/>
      <c r="AM1190" s="109"/>
      <c r="AN1190" s="109"/>
      <c r="AO1190" s="30"/>
      <c r="AP1190" s="109" t="s">
        <v>2002</v>
      </c>
      <c r="AQ1190"/>
      <c r="AR1190"/>
      <c r="AS1190"/>
      <c r="AT1190"/>
      <c r="AU1190"/>
      <c r="AV1190"/>
    </row>
    <row r="1191" spans="27:48" ht="23.45" customHeight="1" x14ac:dyDescent="0.2">
      <c r="AA1191" s="97"/>
      <c r="AB1191" s="97"/>
      <c r="AC1191" s="97"/>
      <c r="AD1191" s="97"/>
      <c r="AE1191" s="97"/>
      <c r="AF1191" s="93"/>
      <c r="AG1191" s="93"/>
      <c r="AH1191" s="93"/>
      <c r="AI1191" s="30"/>
      <c r="AJ1191" s="30"/>
      <c r="AK1191" s="30"/>
      <c r="AL1191" s="30"/>
      <c r="AM1191" s="109"/>
      <c r="AN1191" s="109"/>
      <c r="AO1191" s="30"/>
      <c r="AP1191" s="109" t="s">
        <v>2003</v>
      </c>
      <c r="AQ1191"/>
      <c r="AR1191"/>
      <c r="AS1191"/>
      <c r="AT1191"/>
      <c r="AU1191"/>
      <c r="AV1191"/>
    </row>
    <row r="1192" spans="27:48" ht="23.45" customHeight="1" x14ac:dyDescent="0.2">
      <c r="AA1192" s="97"/>
      <c r="AB1192" s="97"/>
      <c r="AC1192" s="97"/>
      <c r="AD1192" s="97"/>
      <c r="AE1192" s="97"/>
      <c r="AF1192" s="93"/>
      <c r="AG1192" s="93"/>
      <c r="AH1192" s="93"/>
      <c r="AI1192" s="30"/>
      <c r="AJ1192" s="30"/>
      <c r="AK1192" s="30"/>
      <c r="AL1192" s="30"/>
      <c r="AM1192" s="109"/>
      <c r="AN1192" s="109"/>
      <c r="AO1192" s="30"/>
      <c r="AP1192" s="109" t="s">
        <v>2004</v>
      </c>
      <c r="AQ1192"/>
      <c r="AR1192"/>
      <c r="AS1192"/>
      <c r="AT1192"/>
      <c r="AU1192"/>
      <c r="AV1192"/>
    </row>
    <row r="1193" spans="27:48" ht="23.45" customHeight="1" x14ac:dyDescent="0.2">
      <c r="AA1193" s="97"/>
      <c r="AB1193" s="97"/>
      <c r="AC1193" s="97"/>
      <c r="AD1193" s="97"/>
      <c r="AE1193" s="97"/>
      <c r="AF1193" s="93"/>
      <c r="AG1193" s="93"/>
      <c r="AH1193" s="93"/>
      <c r="AI1193" s="30"/>
      <c r="AJ1193" s="30"/>
      <c r="AK1193" s="30"/>
      <c r="AL1193" s="30"/>
      <c r="AM1193" s="109"/>
      <c r="AN1193" s="109"/>
      <c r="AO1193" s="30"/>
      <c r="AP1193" s="109" t="s">
        <v>2005</v>
      </c>
      <c r="AQ1193"/>
      <c r="AR1193"/>
      <c r="AS1193"/>
      <c r="AT1193"/>
      <c r="AU1193"/>
      <c r="AV1193"/>
    </row>
    <row r="1194" spans="27:48" ht="23.45" customHeight="1" x14ac:dyDescent="0.2">
      <c r="AA1194" s="97"/>
      <c r="AB1194" s="97"/>
      <c r="AC1194" s="97"/>
      <c r="AD1194" s="97"/>
      <c r="AE1194" s="97"/>
      <c r="AF1194" s="93"/>
      <c r="AG1194" s="93"/>
      <c r="AH1194" s="93"/>
      <c r="AI1194" s="30"/>
      <c r="AJ1194" s="30"/>
      <c r="AK1194" s="30"/>
      <c r="AL1194" s="30"/>
      <c r="AM1194" s="109"/>
      <c r="AN1194" s="109"/>
      <c r="AO1194" s="30"/>
      <c r="AP1194" s="109" t="s">
        <v>2006</v>
      </c>
      <c r="AQ1194"/>
      <c r="AR1194"/>
      <c r="AS1194"/>
      <c r="AT1194"/>
      <c r="AU1194"/>
      <c r="AV1194"/>
    </row>
    <row r="1195" spans="27:48" ht="23.45" customHeight="1" x14ac:dyDescent="0.2">
      <c r="AA1195" s="97"/>
      <c r="AB1195" s="97"/>
      <c r="AC1195" s="97"/>
      <c r="AD1195" s="97"/>
      <c r="AE1195" s="97"/>
      <c r="AF1195" s="93"/>
      <c r="AG1195" s="93"/>
      <c r="AH1195" s="93"/>
      <c r="AI1195" s="30"/>
      <c r="AJ1195" s="30"/>
      <c r="AK1195" s="30"/>
      <c r="AL1195" s="30"/>
      <c r="AM1195" s="109"/>
      <c r="AN1195" s="109"/>
      <c r="AO1195" s="30"/>
      <c r="AP1195" s="109" t="s">
        <v>2007</v>
      </c>
      <c r="AQ1195"/>
      <c r="AR1195"/>
      <c r="AS1195"/>
      <c r="AT1195"/>
      <c r="AU1195"/>
      <c r="AV1195"/>
    </row>
    <row r="1196" spans="27:48" ht="23.45" customHeight="1" x14ac:dyDescent="0.2">
      <c r="AA1196" s="97"/>
      <c r="AB1196" s="97"/>
      <c r="AC1196" s="97"/>
      <c r="AD1196" s="97"/>
      <c r="AE1196" s="97"/>
      <c r="AF1196" s="93"/>
      <c r="AG1196" s="93"/>
      <c r="AH1196" s="93"/>
      <c r="AI1196" s="30"/>
      <c r="AJ1196" s="30"/>
      <c r="AK1196" s="30"/>
      <c r="AL1196" s="30"/>
      <c r="AM1196" s="109"/>
      <c r="AN1196" s="109"/>
      <c r="AO1196" s="30"/>
      <c r="AP1196" s="109" t="s">
        <v>2008</v>
      </c>
      <c r="AQ1196"/>
      <c r="AR1196"/>
      <c r="AS1196"/>
      <c r="AT1196"/>
      <c r="AU1196"/>
      <c r="AV1196"/>
    </row>
    <row r="1197" spans="27:48" ht="23.45" customHeight="1" x14ac:dyDescent="0.2">
      <c r="AA1197" s="97"/>
      <c r="AB1197" s="97"/>
      <c r="AC1197" s="97"/>
      <c r="AD1197" s="97"/>
      <c r="AE1197" s="97"/>
      <c r="AF1197" s="93"/>
      <c r="AG1197" s="93"/>
      <c r="AH1197" s="93"/>
      <c r="AI1197" s="30"/>
      <c r="AJ1197" s="30"/>
      <c r="AK1197" s="30"/>
      <c r="AL1197" s="30"/>
      <c r="AM1197" s="109"/>
      <c r="AN1197" s="109"/>
      <c r="AO1197" s="30"/>
      <c r="AP1197" s="109" t="s">
        <v>2009</v>
      </c>
      <c r="AQ1197"/>
      <c r="AR1197"/>
      <c r="AS1197"/>
      <c r="AT1197"/>
      <c r="AU1197"/>
      <c r="AV1197"/>
    </row>
    <row r="1198" spans="27:48" ht="23.45" customHeight="1" x14ac:dyDescent="0.2">
      <c r="AA1198" s="97"/>
      <c r="AB1198" s="97"/>
      <c r="AC1198" s="97"/>
      <c r="AD1198" s="97"/>
      <c r="AE1198" s="97"/>
      <c r="AF1198" s="93"/>
      <c r="AG1198" s="93"/>
      <c r="AH1198" s="93"/>
      <c r="AI1198" s="30"/>
      <c r="AJ1198" s="30"/>
      <c r="AK1198" s="30"/>
      <c r="AL1198" s="30"/>
      <c r="AM1198" s="109"/>
      <c r="AN1198" s="109"/>
      <c r="AO1198" s="30"/>
      <c r="AP1198" s="109" t="s">
        <v>2010</v>
      </c>
      <c r="AQ1198"/>
      <c r="AR1198"/>
      <c r="AS1198"/>
      <c r="AT1198"/>
      <c r="AU1198"/>
      <c r="AV1198"/>
    </row>
    <row r="1199" spans="27:48" ht="23.45" customHeight="1" x14ac:dyDescent="0.2">
      <c r="AA1199" s="97"/>
      <c r="AB1199" s="97"/>
      <c r="AC1199" s="97"/>
      <c r="AD1199" s="97"/>
      <c r="AE1199" s="97"/>
      <c r="AF1199" s="93"/>
      <c r="AG1199" s="93"/>
      <c r="AH1199" s="93"/>
      <c r="AI1199" s="30"/>
      <c r="AJ1199" s="30"/>
      <c r="AK1199" s="30"/>
      <c r="AL1199" s="30"/>
      <c r="AM1199" s="109"/>
      <c r="AN1199" s="109"/>
      <c r="AO1199" s="30"/>
      <c r="AP1199" s="109" t="s">
        <v>2011</v>
      </c>
      <c r="AQ1199"/>
      <c r="AR1199"/>
      <c r="AS1199"/>
      <c r="AT1199"/>
      <c r="AU1199"/>
      <c r="AV1199"/>
    </row>
    <row r="1200" spans="27:48" ht="23.45" customHeight="1" x14ac:dyDescent="0.2">
      <c r="AA1200" s="97"/>
      <c r="AB1200" s="97"/>
      <c r="AC1200" s="97"/>
      <c r="AD1200" s="97"/>
      <c r="AE1200" s="97"/>
      <c r="AF1200" s="93"/>
      <c r="AG1200" s="93"/>
      <c r="AH1200" s="93"/>
      <c r="AI1200" s="30"/>
      <c r="AJ1200" s="30"/>
      <c r="AK1200" s="30"/>
      <c r="AL1200" s="30"/>
      <c r="AM1200" s="109"/>
      <c r="AN1200" s="109"/>
      <c r="AO1200" s="30"/>
      <c r="AP1200" s="109" t="s">
        <v>2012</v>
      </c>
      <c r="AQ1200"/>
      <c r="AR1200"/>
      <c r="AS1200"/>
      <c r="AT1200"/>
      <c r="AU1200"/>
      <c r="AV1200"/>
    </row>
    <row r="1201" spans="27:48" ht="23.45" customHeight="1" x14ac:dyDescent="0.2">
      <c r="AA1201" s="97"/>
      <c r="AB1201" s="97"/>
      <c r="AC1201" s="97"/>
      <c r="AD1201" s="97"/>
      <c r="AE1201" s="97"/>
      <c r="AF1201" s="93"/>
      <c r="AG1201" s="93"/>
      <c r="AH1201" s="93"/>
      <c r="AI1201" s="30"/>
      <c r="AJ1201" s="30"/>
      <c r="AK1201" s="30"/>
      <c r="AL1201" s="30"/>
      <c r="AM1201" s="109"/>
      <c r="AN1201" s="109"/>
      <c r="AO1201" s="30"/>
      <c r="AP1201" s="109" t="s">
        <v>2013</v>
      </c>
      <c r="AQ1201"/>
      <c r="AR1201"/>
      <c r="AS1201"/>
      <c r="AT1201"/>
      <c r="AU1201"/>
      <c r="AV1201"/>
    </row>
    <row r="1202" spans="27:48" ht="23.45" customHeight="1" x14ac:dyDescent="0.2">
      <c r="AA1202" s="97"/>
      <c r="AB1202" s="97"/>
      <c r="AC1202" s="97"/>
      <c r="AD1202" s="97"/>
      <c r="AE1202" s="97"/>
      <c r="AF1202" s="93"/>
      <c r="AG1202" s="93"/>
      <c r="AH1202" s="93"/>
      <c r="AI1202" s="30"/>
      <c r="AJ1202" s="30"/>
      <c r="AK1202" s="30"/>
      <c r="AL1202" s="30"/>
      <c r="AM1202" s="109"/>
      <c r="AN1202" s="109"/>
      <c r="AO1202" s="30"/>
      <c r="AP1202" s="109" t="s">
        <v>2014</v>
      </c>
      <c r="AQ1202"/>
      <c r="AR1202"/>
      <c r="AS1202"/>
      <c r="AT1202"/>
      <c r="AU1202"/>
      <c r="AV1202"/>
    </row>
    <row r="1203" spans="27:48" ht="23.45" customHeight="1" x14ac:dyDescent="0.2">
      <c r="AA1203" s="97"/>
      <c r="AB1203" s="97"/>
      <c r="AC1203" s="97"/>
      <c r="AD1203" s="97"/>
      <c r="AE1203" s="97"/>
      <c r="AF1203" s="93"/>
      <c r="AG1203" s="93"/>
      <c r="AH1203" s="93"/>
      <c r="AI1203" s="30"/>
      <c r="AJ1203" s="30"/>
      <c r="AK1203" s="30"/>
      <c r="AL1203" s="30"/>
      <c r="AM1203" s="109"/>
      <c r="AN1203" s="109"/>
      <c r="AO1203" s="30"/>
      <c r="AP1203" s="109" t="s">
        <v>2015</v>
      </c>
      <c r="AQ1203"/>
      <c r="AR1203"/>
      <c r="AS1203"/>
      <c r="AT1203"/>
      <c r="AU1203"/>
      <c r="AV1203"/>
    </row>
    <row r="1204" spans="27:48" ht="23.45" customHeight="1" x14ac:dyDescent="0.2">
      <c r="AA1204" s="97"/>
      <c r="AB1204" s="97"/>
      <c r="AC1204" s="97"/>
      <c r="AD1204" s="97"/>
      <c r="AE1204" s="97"/>
      <c r="AF1204" s="93"/>
      <c r="AG1204" s="93"/>
      <c r="AH1204" s="93"/>
      <c r="AI1204" s="30"/>
      <c r="AJ1204" s="30"/>
      <c r="AK1204" s="30"/>
      <c r="AL1204" s="30"/>
      <c r="AM1204" s="109"/>
      <c r="AN1204" s="109"/>
      <c r="AO1204" s="30"/>
      <c r="AP1204" s="109" t="s">
        <v>2016</v>
      </c>
      <c r="AQ1204"/>
      <c r="AR1204"/>
      <c r="AS1204"/>
      <c r="AT1204"/>
      <c r="AU1204"/>
      <c r="AV1204"/>
    </row>
    <row r="1205" spans="27:48" ht="23.45" customHeight="1" x14ac:dyDescent="0.2">
      <c r="AA1205" s="97"/>
      <c r="AB1205" s="97"/>
      <c r="AC1205" s="97"/>
      <c r="AD1205" s="97"/>
      <c r="AE1205" s="97"/>
      <c r="AF1205" s="93"/>
      <c r="AG1205" s="93"/>
      <c r="AH1205" s="93"/>
      <c r="AI1205" s="30"/>
      <c r="AJ1205" s="30"/>
      <c r="AK1205" s="30"/>
      <c r="AL1205" s="30"/>
      <c r="AM1205" s="109"/>
      <c r="AN1205" s="109"/>
      <c r="AO1205" s="30"/>
      <c r="AP1205" s="109" t="s">
        <v>2017</v>
      </c>
      <c r="AQ1205"/>
      <c r="AR1205"/>
      <c r="AS1205"/>
      <c r="AT1205"/>
      <c r="AU1205"/>
      <c r="AV1205"/>
    </row>
    <row r="1206" spans="27:48" ht="23.45" customHeight="1" x14ac:dyDescent="0.2">
      <c r="AA1206" s="97"/>
      <c r="AB1206" s="97"/>
      <c r="AC1206" s="97"/>
      <c r="AD1206" s="97"/>
      <c r="AE1206" s="97"/>
      <c r="AF1206" s="93"/>
      <c r="AG1206" s="93"/>
      <c r="AH1206" s="93"/>
      <c r="AI1206" s="30"/>
      <c r="AJ1206" s="30"/>
      <c r="AK1206" s="30"/>
      <c r="AL1206" s="30"/>
      <c r="AM1206" s="109"/>
      <c r="AN1206" s="109"/>
      <c r="AO1206" s="30"/>
      <c r="AP1206" s="109" t="s">
        <v>2018</v>
      </c>
      <c r="AQ1206"/>
      <c r="AR1206"/>
      <c r="AS1206"/>
      <c r="AT1206"/>
      <c r="AU1206"/>
      <c r="AV1206"/>
    </row>
    <row r="1207" spans="27:48" ht="23.45" customHeight="1" x14ac:dyDescent="0.2">
      <c r="AA1207" s="97"/>
      <c r="AB1207" s="97"/>
      <c r="AC1207" s="97"/>
      <c r="AD1207" s="97"/>
      <c r="AE1207" s="97"/>
      <c r="AF1207" s="93"/>
      <c r="AG1207" s="93"/>
      <c r="AH1207" s="93"/>
      <c r="AI1207" s="30"/>
      <c r="AJ1207" s="30"/>
      <c r="AK1207" s="30"/>
      <c r="AL1207" s="30"/>
      <c r="AM1207" s="109"/>
      <c r="AN1207" s="109"/>
      <c r="AO1207" s="30"/>
      <c r="AP1207" s="109">
        <v>820005</v>
      </c>
      <c r="AQ1207"/>
      <c r="AR1207"/>
      <c r="AS1207"/>
      <c r="AT1207"/>
      <c r="AU1207"/>
      <c r="AV1207"/>
    </row>
    <row r="1208" spans="27:48" ht="23.45" customHeight="1" x14ac:dyDescent="0.2">
      <c r="AA1208" s="97"/>
      <c r="AB1208" s="97"/>
      <c r="AC1208" s="97"/>
      <c r="AD1208" s="97"/>
      <c r="AE1208" s="97"/>
      <c r="AF1208" s="93"/>
      <c r="AG1208" s="93"/>
      <c r="AH1208" s="93"/>
      <c r="AI1208" s="30"/>
      <c r="AJ1208" s="30"/>
      <c r="AK1208" s="30"/>
      <c r="AL1208" s="30"/>
      <c r="AM1208" s="109"/>
      <c r="AN1208" s="109"/>
      <c r="AO1208" s="30"/>
      <c r="AP1208" s="109">
        <v>820105</v>
      </c>
      <c r="AQ1208"/>
      <c r="AR1208"/>
      <c r="AS1208"/>
      <c r="AT1208"/>
      <c r="AU1208"/>
      <c r="AV1208"/>
    </row>
    <row r="1209" spans="27:48" ht="23.45" customHeight="1" x14ac:dyDescent="0.2">
      <c r="AA1209" s="97"/>
      <c r="AB1209" s="97"/>
      <c r="AC1209" s="97"/>
      <c r="AD1209" s="97"/>
      <c r="AE1209" s="97"/>
      <c r="AF1209" s="93"/>
      <c r="AG1209" s="93"/>
      <c r="AH1209" s="93"/>
      <c r="AI1209" s="30"/>
      <c r="AJ1209" s="30"/>
      <c r="AK1209" s="30"/>
      <c r="AL1209" s="30"/>
      <c r="AM1209" s="109"/>
      <c r="AN1209" s="109"/>
      <c r="AO1209" s="30"/>
      <c r="AP1209" s="109">
        <v>820205</v>
      </c>
      <c r="AQ1209"/>
      <c r="AR1209"/>
      <c r="AS1209"/>
      <c r="AT1209"/>
      <c r="AU1209"/>
      <c r="AV1209"/>
    </row>
    <row r="1210" spans="27:48" ht="23.45" customHeight="1" x14ac:dyDescent="0.2">
      <c r="AA1210" s="97"/>
      <c r="AB1210" s="97"/>
      <c r="AC1210" s="97"/>
      <c r="AD1210" s="97"/>
      <c r="AE1210" s="97"/>
      <c r="AF1210" s="93"/>
      <c r="AG1210" s="93"/>
      <c r="AH1210" s="93"/>
      <c r="AI1210" s="30"/>
      <c r="AJ1210" s="30"/>
      <c r="AK1210" s="30"/>
      <c r="AL1210" s="30"/>
      <c r="AM1210" s="109"/>
      <c r="AN1210" s="109"/>
      <c r="AO1210" s="30"/>
      <c r="AP1210" s="109">
        <v>820305</v>
      </c>
      <c r="AQ1210"/>
      <c r="AR1210"/>
      <c r="AS1210"/>
      <c r="AT1210"/>
      <c r="AU1210"/>
      <c r="AV1210"/>
    </row>
    <row r="1211" spans="27:48" ht="23.45" customHeight="1" x14ac:dyDescent="0.2">
      <c r="AA1211" s="97"/>
      <c r="AB1211" s="97"/>
      <c r="AC1211" s="97"/>
      <c r="AD1211" s="97"/>
      <c r="AE1211" s="97"/>
      <c r="AF1211" s="93"/>
      <c r="AG1211" s="93"/>
      <c r="AH1211" s="93"/>
      <c r="AI1211" s="30"/>
      <c r="AJ1211" s="30"/>
      <c r="AK1211" s="30"/>
      <c r="AL1211" s="30"/>
      <c r="AM1211" s="109"/>
      <c r="AN1211" s="109"/>
      <c r="AO1211" s="30"/>
      <c r="AP1211" s="109">
        <v>820505</v>
      </c>
      <c r="AQ1211"/>
      <c r="AR1211"/>
      <c r="AS1211"/>
      <c r="AT1211"/>
      <c r="AU1211"/>
      <c r="AV1211"/>
    </row>
    <row r="1212" spans="27:48" ht="23.45" customHeight="1" x14ac:dyDescent="0.2">
      <c r="AA1212" s="97"/>
      <c r="AB1212" s="97"/>
      <c r="AC1212" s="97"/>
      <c r="AD1212" s="97"/>
      <c r="AE1212" s="97"/>
      <c r="AF1212" s="93"/>
      <c r="AG1212" s="93"/>
      <c r="AH1212" s="93"/>
      <c r="AI1212" s="30"/>
      <c r="AJ1212" s="30"/>
      <c r="AK1212" s="30"/>
      <c r="AL1212" s="30"/>
      <c r="AM1212" s="109"/>
      <c r="AN1212" s="109"/>
      <c r="AO1212" s="30"/>
      <c r="AP1212" s="109">
        <v>820605</v>
      </c>
      <c r="AQ1212"/>
      <c r="AR1212"/>
      <c r="AS1212"/>
      <c r="AT1212"/>
      <c r="AU1212"/>
      <c r="AV1212"/>
    </row>
    <row r="1213" spans="27:48" ht="23.45" customHeight="1" x14ac:dyDescent="0.2">
      <c r="AA1213" s="97"/>
      <c r="AB1213" s="97"/>
      <c r="AC1213" s="97"/>
      <c r="AD1213" s="97"/>
      <c r="AE1213" s="97"/>
      <c r="AF1213" s="93"/>
      <c r="AG1213" s="93"/>
      <c r="AH1213" s="93"/>
      <c r="AI1213" s="30"/>
      <c r="AJ1213" s="30"/>
      <c r="AK1213" s="30"/>
      <c r="AL1213" s="30"/>
      <c r="AM1213" s="109"/>
      <c r="AN1213" s="109"/>
      <c r="AO1213" s="30"/>
      <c r="AP1213" s="109">
        <v>820705</v>
      </c>
      <c r="AQ1213"/>
      <c r="AR1213"/>
      <c r="AS1213"/>
      <c r="AT1213"/>
      <c r="AU1213"/>
      <c r="AV1213"/>
    </row>
    <row r="1214" spans="27:48" ht="23.45" customHeight="1" x14ac:dyDescent="0.2">
      <c r="AA1214" s="97"/>
      <c r="AB1214" s="97"/>
      <c r="AC1214" s="97"/>
      <c r="AD1214" s="97"/>
      <c r="AE1214" s="97"/>
      <c r="AF1214" s="93"/>
      <c r="AG1214" s="93"/>
      <c r="AH1214" s="93"/>
      <c r="AI1214" s="30"/>
      <c r="AJ1214" s="30"/>
      <c r="AK1214" s="30"/>
      <c r="AL1214" s="30"/>
      <c r="AM1214" s="109"/>
      <c r="AN1214" s="109"/>
      <c r="AO1214" s="30"/>
      <c r="AP1214" s="109">
        <v>820905</v>
      </c>
      <c r="AQ1214"/>
      <c r="AR1214"/>
      <c r="AS1214"/>
      <c r="AT1214"/>
      <c r="AU1214"/>
      <c r="AV1214"/>
    </row>
    <row r="1215" spans="27:48" ht="23.45" customHeight="1" x14ac:dyDescent="0.2">
      <c r="AA1215" s="97"/>
      <c r="AB1215" s="97"/>
      <c r="AC1215" s="97"/>
      <c r="AD1215" s="97"/>
      <c r="AE1215" s="97"/>
      <c r="AF1215" s="93"/>
      <c r="AG1215" s="93"/>
      <c r="AH1215" s="93"/>
      <c r="AI1215" s="30"/>
      <c r="AJ1215" s="30"/>
      <c r="AK1215" s="30"/>
      <c r="AL1215" s="30"/>
      <c r="AM1215" s="109"/>
      <c r="AN1215" s="109"/>
      <c r="AO1215" s="30"/>
      <c r="AP1215" s="109">
        <v>821105</v>
      </c>
      <c r="AQ1215"/>
      <c r="AR1215"/>
      <c r="AS1215"/>
      <c r="AT1215"/>
      <c r="AU1215"/>
      <c r="AV1215"/>
    </row>
    <row r="1216" spans="27:48" ht="23.45" customHeight="1" x14ac:dyDescent="0.2">
      <c r="AA1216" s="97"/>
      <c r="AB1216" s="97"/>
      <c r="AC1216" s="97"/>
      <c r="AD1216" s="97"/>
      <c r="AE1216" s="97"/>
      <c r="AF1216" s="93"/>
      <c r="AG1216" s="93"/>
      <c r="AH1216" s="93"/>
      <c r="AI1216" s="30"/>
      <c r="AJ1216" s="30"/>
      <c r="AK1216" s="30"/>
      <c r="AL1216" s="30"/>
      <c r="AM1216" s="109"/>
      <c r="AN1216" s="109"/>
      <c r="AO1216" s="30"/>
      <c r="AP1216" s="109">
        <v>821205</v>
      </c>
      <c r="AQ1216"/>
      <c r="AR1216"/>
      <c r="AS1216"/>
      <c r="AT1216"/>
      <c r="AU1216"/>
      <c r="AV1216"/>
    </row>
    <row r="1217" spans="27:48" ht="23.45" customHeight="1" x14ac:dyDescent="0.2">
      <c r="AA1217" s="97"/>
      <c r="AB1217" s="97"/>
      <c r="AC1217" s="97"/>
      <c r="AD1217" s="97"/>
      <c r="AE1217" s="97"/>
      <c r="AF1217" s="93"/>
      <c r="AG1217" s="93"/>
      <c r="AH1217" s="93"/>
      <c r="AI1217" s="30"/>
      <c r="AJ1217" s="30"/>
      <c r="AK1217" s="30"/>
      <c r="AL1217" s="30"/>
      <c r="AM1217" s="109"/>
      <c r="AN1217" s="109"/>
      <c r="AO1217" s="30"/>
      <c r="AP1217" s="109">
        <v>821305</v>
      </c>
      <c r="AQ1217"/>
      <c r="AR1217"/>
      <c r="AS1217"/>
      <c r="AT1217"/>
      <c r="AU1217"/>
      <c r="AV1217"/>
    </row>
    <row r="1218" spans="27:48" ht="23.45" customHeight="1" x14ac:dyDescent="0.2">
      <c r="AA1218" s="97"/>
      <c r="AB1218" s="97"/>
      <c r="AC1218" s="97"/>
      <c r="AD1218" s="97"/>
      <c r="AE1218" s="97"/>
      <c r="AF1218" s="93"/>
      <c r="AG1218" s="93"/>
      <c r="AH1218" s="93"/>
      <c r="AI1218" s="30"/>
      <c r="AJ1218" s="30"/>
      <c r="AK1218" s="30"/>
      <c r="AL1218" s="30"/>
      <c r="AM1218" s="109"/>
      <c r="AN1218" s="109"/>
      <c r="AO1218" s="30"/>
      <c r="AP1218" s="109">
        <v>821805</v>
      </c>
      <c r="AQ1218"/>
      <c r="AR1218"/>
      <c r="AS1218"/>
      <c r="AT1218"/>
      <c r="AU1218"/>
      <c r="AV1218"/>
    </row>
    <row r="1219" spans="27:48" ht="23.45" customHeight="1" x14ac:dyDescent="0.2">
      <c r="AA1219" s="97"/>
      <c r="AB1219" s="97"/>
      <c r="AC1219" s="97"/>
      <c r="AD1219" s="97"/>
      <c r="AE1219" s="97"/>
      <c r="AF1219" s="93"/>
      <c r="AG1219" s="93"/>
      <c r="AH1219" s="93"/>
      <c r="AI1219" s="30"/>
      <c r="AJ1219" s="30"/>
      <c r="AK1219" s="30"/>
      <c r="AL1219" s="30"/>
      <c r="AM1219" s="109"/>
      <c r="AN1219" s="109"/>
      <c r="AO1219" s="30"/>
      <c r="AP1219" s="109">
        <v>821905</v>
      </c>
      <c r="AQ1219"/>
      <c r="AR1219"/>
      <c r="AS1219"/>
      <c r="AT1219"/>
      <c r="AU1219"/>
      <c r="AV1219"/>
    </row>
    <row r="1220" spans="27:48" ht="23.45" customHeight="1" x14ac:dyDescent="0.2">
      <c r="AA1220" s="97"/>
      <c r="AB1220" s="97"/>
      <c r="AC1220" s="97"/>
      <c r="AD1220" s="97"/>
      <c r="AE1220" s="97"/>
      <c r="AF1220" s="93"/>
      <c r="AG1220" s="93"/>
      <c r="AH1220" s="93"/>
      <c r="AI1220" s="30"/>
      <c r="AJ1220" s="30"/>
      <c r="AK1220" s="30"/>
      <c r="AL1220" s="30"/>
      <c r="AM1220" s="109"/>
      <c r="AN1220" s="109"/>
      <c r="AO1220" s="30"/>
      <c r="AP1220" s="109">
        <v>822005</v>
      </c>
      <c r="AQ1220"/>
      <c r="AR1220"/>
      <c r="AS1220"/>
      <c r="AT1220"/>
      <c r="AU1220"/>
      <c r="AV1220"/>
    </row>
    <row r="1221" spans="27:48" ht="23.45" customHeight="1" x14ac:dyDescent="0.2">
      <c r="AA1221" s="97"/>
      <c r="AB1221" s="97"/>
      <c r="AC1221" s="97"/>
      <c r="AD1221" s="97"/>
      <c r="AE1221" s="97"/>
      <c r="AF1221" s="93"/>
      <c r="AG1221" s="93"/>
      <c r="AH1221" s="93"/>
      <c r="AI1221" s="30"/>
      <c r="AJ1221" s="30"/>
      <c r="AK1221" s="30"/>
      <c r="AL1221" s="30"/>
      <c r="AM1221" s="109"/>
      <c r="AN1221" s="109"/>
      <c r="AO1221" s="30"/>
      <c r="AP1221" s="109">
        <v>822105</v>
      </c>
      <c r="AQ1221"/>
      <c r="AR1221"/>
      <c r="AS1221"/>
      <c r="AT1221"/>
      <c r="AU1221"/>
      <c r="AV1221"/>
    </row>
    <row r="1222" spans="27:48" ht="23.45" customHeight="1" x14ac:dyDescent="0.2">
      <c r="AA1222" s="97"/>
      <c r="AB1222" s="97"/>
      <c r="AC1222" s="97"/>
      <c r="AD1222" s="97"/>
      <c r="AE1222" s="97"/>
      <c r="AF1222" s="93"/>
      <c r="AG1222" s="93"/>
      <c r="AH1222" s="93"/>
      <c r="AI1222" s="30"/>
      <c r="AJ1222" s="30"/>
      <c r="AK1222" s="30"/>
      <c r="AL1222" s="30"/>
      <c r="AM1222" s="109"/>
      <c r="AN1222" s="109"/>
      <c r="AO1222" s="30"/>
      <c r="AP1222" s="109">
        <v>822205</v>
      </c>
      <c r="AQ1222"/>
      <c r="AR1222"/>
      <c r="AS1222"/>
      <c r="AT1222"/>
      <c r="AU1222"/>
      <c r="AV1222"/>
    </row>
    <row r="1223" spans="27:48" ht="23.45" customHeight="1" x14ac:dyDescent="0.2">
      <c r="AA1223" s="97"/>
      <c r="AB1223" s="97"/>
      <c r="AC1223" s="97"/>
      <c r="AD1223" s="97"/>
      <c r="AE1223" s="97"/>
      <c r="AF1223" s="93"/>
      <c r="AG1223" s="93"/>
      <c r="AH1223" s="93"/>
      <c r="AI1223" s="30"/>
      <c r="AJ1223" s="30"/>
      <c r="AK1223" s="30"/>
      <c r="AL1223" s="30"/>
      <c r="AM1223" s="109"/>
      <c r="AN1223" s="109"/>
      <c r="AO1223" s="30"/>
      <c r="AP1223" s="109">
        <v>822305</v>
      </c>
      <c r="AQ1223"/>
      <c r="AR1223"/>
      <c r="AS1223"/>
      <c r="AT1223"/>
      <c r="AU1223"/>
      <c r="AV1223"/>
    </row>
    <row r="1224" spans="27:48" ht="23.45" customHeight="1" x14ac:dyDescent="0.2">
      <c r="AA1224" s="97"/>
      <c r="AB1224" s="97"/>
      <c r="AC1224" s="97"/>
      <c r="AD1224" s="97"/>
      <c r="AE1224" s="97"/>
      <c r="AF1224" s="93"/>
      <c r="AG1224" s="93"/>
      <c r="AH1224" s="93"/>
      <c r="AI1224" s="30"/>
      <c r="AJ1224" s="30"/>
      <c r="AK1224" s="30"/>
      <c r="AL1224" s="30"/>
      <c r="AM1224" s="109"/>
      <c r="AN1224" s="109"/>
      <c r="AO1224" s="30"/>
      <c r="AP1224" s="109">
        <v>822405</v>
      </c>
      <c r="AQ1224"/>
      <c r="AR1224"/>
      <c r="AS1224"/>
      <c r="AT1224"/>
      <c r="AU1224"/>
      <c r="AV1224"/>
    </row>
    <row r="1225" spans="27:48" ht="23.45" customHeight="1" x14ac:dyDescent="0.2">
      <c r="AA1225" s="97"/>
      <c r="AB1225" s="97"/>
      <c r="AC1225" s="97"/>
      <c r="AD1225" s="97"/>
      <c r="AE1225" s="97"/>
      <c r="AF1225" s="93"/>
      <c r="AG1225" s="93"/>
      <c r="AH1225" s="93"/>
      <c r="AI1225" s="30"/>
      <c r="AJ1225" s="30"/>
      <c r="AK1225" s="30"/>
      <c r="AL1225" s="30"/>
      <c r="AM1225" s="109"/>
      <c r="AN1225" s="109"/>
      <c r="AO1225" s="30"/>
      <c r="AP1225" s="109">
        <v>822505</v>
      </c>
      <c r="AQ1225"/>
      <c r="AR1225"/>
      <c r="AS1225"/>
      <c r="AT1225"/>
      <c r="AU1225"/>
      <c r="AV1225"/>
    </row>
    <row r="1226" spans="27:48" ht="23.45" customHeight="1" x14ac:dyDescent="0.2">
      <c r="AA1226" s="97"/>
      <c r="AB1226" s="97"/>
      <c r="AC1226" s="97"/>
      <c r="AD1226" s="97"/>
      <c r="AE1226" s="97"/>
      <c r="AF1226" s="93"/>
      <c r="AG1226" s="93"/>
      <c r="AH1226" s="93"/>
      <c r="AI1226" s="30"/>
      <c r="AJ1226" s="30"/>
      <c r="AK1226" s="30"/>
      <c r="AL1226" s="30"/>
      <c r="AM1226" s="109"/>
      <c r="AN1226" s="109"/>
      <c r="AO1226" s="30"/>
      <c r="AP1226" s="109" t="s">
        <v>2019</v>
      </c>
      <c r="AQ1226"/>
      <c r="AR1226"/>
      <c r="AS1226"/>
      <c r="AT1226"/>
      <c r="AU1226"/>
      <c r="AV1226"/>
    </row>
    <row r="1227" spans="27:48" ht="23.45" customHeight="1" x14ac:dyDescent="0.2">
      <c r="AA1227" s="97"/>
      <c r="AB1227" s="97"/>
      <c r="AC1227" s="97"/>
      <c r="AD1227" s="97"/>
      <c r="AE1227" s="97"/>
      <c r="AF1227" s="93"/>
      <c r="AG1227" s="93"/>
      <c r="AH1227" s="93"/>
      <c r="AI1227" s="30"/>
      <c r="AJ1227" s="30"/>
      <c r="AK1227" s="30"/>
      <c r="AL1227" s="30"/>
      <c r="AM1227" s="109"/>
      <c r="AN1227" s="109"/>
      <c r="AO1227" s="30"/>
      <c r="AP1227" s="109" t="s">
        <v>2020</v>
      </c>
      <c r="AQ1227"/>
      <c r="AR1227"/>
      <c r="AS1227"/>
      <c r="AT1227"/>
      <c r="AU1227"/>
      <c r="AV1227"/>
    </row>
    <row r="1228" spans="27:48" ht="23.45" customHeight="1" x14ac:dyDescent="0.2">
      <c r="AA1228" s="97"/>
      <c r="AB1228" s="97"/>
      <c r="AC1228" s="97"/>
      <c r="AD1228" s="97"/>
      <c r="AE1228" s="97"/>
      <c r="AF1228" s="93"/>
      <c r="AG1228" s="93"/>
      <c r="AH1228" s="93"/>
      <c r="AI1228" s="30"/>
      <c r="AJ1228" s="30"/>
      <c r="AK1228" s="30"/>
      <c r="AL1228" s="30"/>
      <c r="AM1228" s="109"/>
      <c r="AN1228" s="109"/>
      <c r="AO1228" s="30"/>
      <c r="AP1228" s="109" t="s">
        <v>2021</v>
      </c>
      <c r="AQ1228"/>
      <c r="AR1228"/>
      <c r="AS1228"/>
      <c r="AT1228"/>
      <c r="AU1228"/>
      <c r="AV1228"/>
    </row>
    <row r="1229" spans="27:48" ht="23.45" customHeight="1" x14ac:dyDescent="0.2">
      <c r="AA1229" s="97"/>
      <c r="AB1229" s="97"/>
      <c r="AC1229" s="97"/>
      <c r="AD1229" s="97"/>
      <c r="AE1229" s="97"/>
      <c r="AF1229" s="93"/>
      <c r="AG1229" s="93"/>
      <c r="AH1229" s="93"/>
      <c r="AI1229" s="30"/>
      <c r="AJ1229" s="30"/>
      <c r="AK1229" s="30"/>
      <c r="AL1229" s="30"/>
      <c r="AM1229" s="109"/>
      <c r="AN1229" s="109"/>
      <c r="AO1229" s="30"/>
      <c r="AP1229" s="109" t="s">
        <v>2022</v>
      </c>
      <c r="AQ1229"/>
      <c r="AR1229"/>
      <c r="AS1229"/>
      <c r="AT1229"/>
      <c r="AU1229"/>
      <c r="AV1229"/>
    </row>
    <row r="1230" spans="27:48" ht="23.45" customHeight="1" x14ac:dyDescent="0.2">
      <c r="AA1230" s="97"/>
      <c r="AB1230" s="97"/>
      <c r="AC1230" s="97"/>
      <c r="AD1230" s="97"/>
      <c r="AE1230" s="97"/>
      <c r="AF1230" s="93"/>
      <c r="AG1230" s="93"/>
      <c r="AH1230" s="93"/>
      <c r="AI1230" s="30"/>
      <c r="AJ1230" s="30"/>
      <c r="AK1230" s="30"/>
      <c r="AL1230" s="30"/>
      <c r="AM1230" s="109"/>
      <c r="AN1230" s="109"/>
      <c r="AO1230" s="30"/>
      <c r="AP1230" s="109" t="s">
        <v>2023</v>
      </c>
      <c r="AQ1230"/>
      <c r="AR1230"/>
      <c r="AS1230"/>
      <c r="AT1230"/>
      <c r="AU1230"/>
      <c r="AV1230"/>
    </row>
    <row r="1231" spans="27:48" ht="23.45" customHeight="1" x14ac:dyDescent="0.2">
      <c r="AA1231" s="97"/>
      <c r="AB1231" s="97"/>
      <c r="AC1231" s="97"/>
      <c r="AD1231" s="97"/>
      <c r="AE1231" s="97"/>
      <c r="AF1231" s="93"/>
      <c r="AG1231" s="93"/>
      <c r="AH1231" s="93"/>
      <c r="AI1231" s="30"/>
      <c r="AJ1231" s="30"/>
      <c r="AK1231" s="30"/>
      <c r="AL1231" s="30"/>
      <c r="AM1231" s="109"/>
      <c r="AN1231" s="109"/>
      <c r="AO1231" s="30"/>
      <c r="AP1231" s="109" t="s">
        <v>2024</v>
      </c>
      <c r="AQ1231"/>
      <c r="AR1231"/>
      <c r="AS1231"/>
      <c r="AT1231"/>
      <c r="AU1231"/>
      <c r="AV1231"/>
    </row>
    <row r="1232" spans="27:48" ht="23.45" customHeight="1" x14ac:dyDescent="0.2">
      <c r="AA1232" s="97"/>
      <c r="AB1232" s="97"/>
      <c r="AC1232" s="97"/>
      <c r="AD1232" s="97"/>
      <c r="AE1232" s="97"/>
      <c r="AF1232" s="93"/>
      <c r="AG1232" s="93"/>
      <c r="AH1232" s="93"/>
      <c r="AI1232" s="30"/>
      <c r="AJ1232" s="30"/>
      <c r="AK1232" s="30"/>
      <c r="AL1232" s="30"/>
      <c r="AM1232" s="109"/>
      <c r="AN1232" s="109"/>
      <c r="AO1232" s="30"/>
      <c r="AP1232" s="109" t="s">
        <v>2025</v>
      </c>
      <c r="AQ1232"/>
      <c r="AR1232"/>
      <c r="AS1232"/>
      <c r="AT1232"/>
      <c r="AU1232"/>
      <c r="AV1232"/>
    </row>
    <row r="1233" spans="27:48" ht="23.45" customHeight="1" x14ac:dyDescent="0.2">
      <c r="AA1233" s="97"/>
      <c r="AB1233" s="97"/>
      <c r="AC1233" s="97"/>
      <c r="AD1233" s="97"/>
      <c r="AE1233" s="97"/>
      <c r="AF1233" s="93"/>
      <c r="AG1233" s="93"/>
      <c r="AH1233" s="93"/>
      <c r="AI1233" s="30"/>
      <c r="AJ1233" s="30"/>
      <c r="AK1233" s="30"/>
      <c r="AL1233" s="30"/>
      <c r="AM1233" s="109"/>
      <c r="AN1233" s="109"/>
      <c r="AO1233" s="30"/>
      <c r="AP1233" s="109" t="s">
        <v>2026</v>
      </c>
      <c r="AQ1233"/>
      <c r="AR1233"/>
      <c r="AS1233"/>
      <c r="AT1233"/>
      <c r="AU1233"/>
      <c r="AV1233"/>
    </row>
    <row r="1234" spans="27:48" ht="23.45" customHeight="1" x14ac:dyDescent="0.2">
      <c r="AA1234" s="97"/>
      <c r="AB1234" s="97"/>
      <c r="AC1234" s="97"/>
      <c r="AD1234" s="97"/>
      <c r="AE1234" s="97"/>
      <c r="AF1234" s="93"/>
      <c r="AG1234" s="93"/>
      <c r="AH1234" s="93"/>
      <c r="AI1234" s="30"/>
      <c r="AJ1234" s="30"/>
      <c r="AK1234" s="30"/>
      <c r="AL1234" s="30"/>
      <c r="AM1234" s="109"/>
      <c r="AN1234" s="109"/>
      <c r="AO1234" s="30"/>
      <c r="AP1234" s="109" t="s">
        <v>2027</v>
      </c>
      <c r="AQ1234"/>
      <c r="AR1234"/>
      <c r="AS1234"/>
      <c r="AT1234"/>
      <c r="AU1234"/>
      <c r="AV1234"/>
    </row>
    <row r="1235" spans="27:48" ht="23.45" customHeight="1" x14ac:dyDescent="0.2">
      <c r="AA1235" s="97"/>
      <c r="AB1235" s="97"/>
      <c r="AC1235" s="97"/>
      <c r="AD1235" s="97"/>
      <c r="AE1235" s="97"/>
      <c r="AF1235" s="93"/>
      <c r="AG1235" s="93"/>
      <c r="AH1235" s="93"/>
      <c r="AI1235" s="30"/>
      <c r="AJ1235" s="30"/>
      <c r="AK1235" s="30"/>
      <c r="AL1235" s="30"/>
      <c r="AM1235" s="109"/>
      <c r="AN1235" s="109"/>
      <c r="AO1235" s="30"/>
      <c r="AP1235" s="109" t="s">
        <v>2028</v>
      </c>
      <c r="AQ1235"/>
      <c r="AR1235"/>
      <c r="AS1235"/>
      <c r="AT1235"/>
      <c r="AU1235"/>
      <c r="AV1235"/>
    </row>
    <row r="1236" spans="27:48" ht="23.45" customHeight="1" x14ac:dyDescent="0.2">
      <c r="AA1236" s="97"/>
      <c r="AB1236" s="97"/>
      <c r="AC1236" s="97"/>
      <c r="AD1236" s="97"/>
      <c r="AE1236" s="97"/>
      <c r="AF1236" s="93"/>
      <c r="AG1236" s="93"/>
      <c r="AH1236" s="93"/>
      <c r="AI1236" s="30"/>
      <c r="AJ1236" s="30"/>
      <c r="AK1236" s="30"/>
      <c r="AL1236" s="30"/>
      <c r="AM1236" s="109"/>
      <c r="AN1236" s="109"/>
      <c r="AO1236" s="30"/>
      <c r="AP1236" s="109" t="s">
        <v>2029</v>
      </c>
      <c r="AQ1236"/>
      <c r="AR1236"/>
      <c r="AS1236"/>
      <c r="AT1236"/>
      <c r="AU1236"/>
      <c r="AV1236"/>
    </row>
    <row r="1237" spans="27:48" ht="23.45" customHeight="1" x14ac:dyDescent="0.2">
      <c r="AA1237" s="97"/>
      <c r="AB1237" s="97"/>
      <c r="AC1237" s="97"/>
      <c r="AD1237" s="97"/>
      <c r="AE1237" s="97"/>
      <c r="AF1237" s="93"/>
      <c r="AG1237" s="93"/>
      <c r="AH1237" s="93"/>
      <c r="AI1237" s="30"/>
      <c r="AJ1237" s="30"/>
      <c r="AK1237" s="30"/>
      <c r="AL1237" s="30"/>
      <c r="AM1237" s="109"/>
      <c r="AN1237" s="109"/>
      <c r="AO1237" s="30"/>
      <c r="AP1237" s="109" t="s">
        <v>2030</v>
      </c>
      <c r="AQ1237"/>
      <c r="AR1237"/>
      <c r="AS1237"/>
      <c r="AT1237"/>
      <c r="AU1237"/>
      <c r="AV1237"/>
    </row>
    <row r="1238" spans="27:48" ht="23.45" customHeight="1" x14ac:dyDescent="0.2">
      <c r="AA1238" s="97"/>
      <c r="AB1238" s="97"/>
      <c r="AC1238" s="97"/>
      <c r="AD1238" s="97"/>
      <c r="AE1238" s="97"/>
      <c r="AF1238" s="93"/>
      <c r="AG1238" s="93"/>
      <c r="AH1238" s="93"/>
      <c r="AI1238" s="30"/>
      <c r="AJ1238" s="30"/>
      <c r="AK1238" s="30"/>
      <c r="AL1238" s="30"/>
      <c r="AM1238" s="109"/>
      <c r="AN1238" s="109"/>
      <c r="AO1238" s="30"/>
      <c r="AP1238" s="109" t="s">
        <v>2031</v>
      </c>
      <c r="AQ1238"/>
      <c r="AR1238"/>
      <c r="AS1238"/>
      <c r="AT1238"/>
      <c r="AU1238"/>
      <c r="AV1238"/>
    </row>
    <row r="1239" spans="27:48" ht="23.45" customHeight="1" x14ac:dyDescent="0.2">
      <c r="AA1239" s="97"/>
      <c r="AB1239" s="97"/>
      <c r="AC1239" s="97"/>
      <c r="AD1239" s="97"/>
      <c r="AE1239" s="97"/>
      <c r="AF1239" s="93"/>
      <c r="AG1239" s="93"/>
      <c r="AH1239" s="93"/>
      <c r="AI1239" s="30"/>
      <c r="AJ1239" s="30"/>
      <c r="AK1239" s="30"/>
      <c r="AL1239" s="30"/>
      <c r="AM1239" s="109"/>
      <c r="AN1239" s="109"/>
      <c r="AO1239" s="30"/>
      <c r="AP1239" s="109">
        <v>822605</v>
      </c>
      <c r="AQ1239"/>
      <c r="AR1239"/>
      <c r="AS1239"/>
      <c r="AT1239"/>
      <c r="AU1239"/>
      <c r="AV1239"/>
    </row>
    <row r="1240" spans="27:48" ht="23.45" customHeight="1" x14ac:dyDescent="0.2">
      <c r="AA1240" s="97"/>
      <c r="AB1240" s="97"/>
      <c r="AC1240" s="97"/>
      <c r="AD1240" s="97"/>
      <c r="AE1240" s="97"/>
      <c r="AF1240" s="93"/>
      <c r="AG1240" s="93"/>
      <c r="AH1240" s="93"/>
      <c r="AI1240" s="30"/>
      <c r="AJ1240" s="30"/>
      <c r="AK1240" s="30"/>
      <c r="AL1240" s="30"/>
      <c r="AM1240" s="109"/>
      <c r="AN1240" s="109"/>
      <c r="AO1240" s="30"/>
      <c r="AP1240" s="109">
        <v>822705</v>
      </c>
      <c r="AQ1240"/>
      <c r="AR1240"/>
      <c r="AS1240"/>
      <c r="AT1240"/>
      <c r="AU1240"/>
      <c r="AV1240"/>
    </row>
    <row r="1241" spans="27:48" ht="23.45" customHeight="1" x14ac:dyDescent="0.2">
      <c r="AA1241" s="97"/>
      <c r="AB1241" s="97"/>
      <c r="AC1241" s="97"/>
      <c r="AD1241" s="97"/>
      <c r="AE1241" s="97"/>
      <c r="AF1241" s="93"/>
      <c r="AG1241" s="93"/>
      <c r="AH1241" s="93"/>
      <c r="AI1241" s="30"/>
      <c r="AJ1241" s="30"/>
      <c r="AK1241" s="30"/>
      <c r="AL1241" s="30"/>
      <c r="AM1241" s="109"/>
      <c r="AN1241" s="109"/>
      <c r="AO1241" s="30"/>
      <c r="AP1241" s="109">
        <v>822805</v>
      </c>
      <c r="AQ1241"/>
      <c r="AR1241"/>
      <c r="AS1241"/>
      <c r="AT1241"/>
      <c r="AU1241"/>
      <c r="AV1241"/>
    </row>
    <row r="1242" spans="27:48" ht="23.45" customHeight="1" x14ac:dyDescent="0.2">
      <c r="AA1242" s="97"/>
      <c r="AB1242" s="97"/>
      <c r="AC1242" s="97"/>
      <c r="AD1242" s="97"/>
      <c r="AE1242" s="97"/>
      <c r="AF1242" s="93"/>
      <c r="AG1242" s="93"/>
      <c r="AH1242" s="93"/>
      <c r="AI1242" s="30"/>
      <c r="AJ1242" s="30"/>
      <c r="AK1242" s="30"/>
      <c r="AL1242" s="30"/>
      <c r="AM1242" s="109"/>
      <c r="AN1242" s="109"/>
      <c r="AO1242" s="30"/>
      <c r="AP1242" s="109">
        <v>823005</v>
      </c>
      <c r="AQ1242"/>
      <c r="AR1242"/>
      <c r="AS1242"/>
      <c r="AT1242"/>
      <c r="AU1242"/>
      <c r="AV1242"/>
    </row>
    <row r="1243" spans="27:48" ht="23.45" customHeight="1" x14ac:dyDescent="0.2">
      <c r="AA1243" s="97"/>
      <c r="AB1243" s="97"/>
      <c r="AC1243" s="97"/>
      <c r="AD1243" s="97"/>
      <c r="AE1243" s="97"/>
      <c r="AF1243" s="93"/>
      <c r="AG1243" s="93"/>
      <c r="AH1243" s="93"/>
      <c r="AI1243" s="30"/>
      <c r="AJ1243" s="30"/>
      <c r="AK1243" s="30"/>
      <c r="AL1243" s="30"/>
      <c r="AM1243" s="109"/>
      <c r="AN1243" s="109"/>
      <c r="AO1243" s="30"/>
      <c r="AP1243" s="109">
        <v>823105</v>
      </c>
      <c r="AQ1243"/>
      <c r="AR1243"/>
      <c r="AS1243"/>
      <c r="AT1243"/>
      <c r="AU1243"/>
      <c r="AV1243"/>
    </row>
    <row r="1244" spans="27:48" ht="23.45" customHeight="1" x14ac:dyDescent="0.2">
      <c r="AA1244" s="97"/>
      <c r="AB1244" s="97"/>
      <c r="AC1244" s="97"/>
      <c r="AD1244" s="97"/>
      <c r="AE1244" s="97"/>
      <c r="AF1244" s="93"/>
      <c r="AG1244" s="93"/>
      <c r="AH1244" s="93"/>
      <c r="AI1244" s="30"/>
      <c r="AJ1244" s="30"/>
      <c r="AK1244" s="30"/>
      <c r="AL1244" s="30"/>
      <c r="AM1244" s="109"/>
      <c r="AN1244" s="109"/>
      <c r="AO1244" s="30"/>
      <c r="AP1244" s="109">
        <v>823205</v>
      </c>
      <c r="AQ1244"/>
      <c r="AR1244"/>
      <c r="AS1244"/>
      <c r="AT1244"/>
      <c r="AU1244"/>
      <c r="AV1244"/>
    </row>
    <row r="1245" spans="27:48" ht="23.45" customHeight="1" x14ac:dyDescent="0.2">
      <c r="AA1245" s="97"/>
      <c r="AB1245" s="97"/>
      <c r="AC1245" s="97"/>
      <c r="AD1245" s="97"/>
      <c r="AE1245" s="97"/>
      <c r="AF1245" s="93"/>
      <c r="AG1245" s="93"/>
      <c r="AH1245" s="93"/>
      <c r="AI1245" s="30"/>
      <c r="AJ1245" s="30"/>
      <c r="AK1245" s="30"/>
      <c r="AL1245" s="30"/>
      <c r="AM1245" s="109"/>
      <c r="AN1245" s="109"/>
      <c r="AO1245" s="30"/>
      <c r="AP1245" s="109">
        <v>823305</v>
      </c>
      <c r="AQ1245"/>
      <c r="AR1245"/>
      <c r="AS1245"/>
      <c r="AT1245"/>
      <c r="AU1245"/>
      <c r="AV1245"/>
    </row>
    <row r="1246" spans="27:48" ht="23.45" customHeight="1" x14ac:dyDescent="0.2">
      <c r="AA1246" s="97"/>
      <c r="AB1246" s="97"/>
      <c r="AC1246" s="97"/>
      <c r="AD1246" s="97"/>
      <c r="AE1246" s="97"/>
      <c r="AF1246" s="93"/>
      <c r="AG1246" s="93"/>
      <c r="AH1246" s="93"/>
      <c r="AI1246" s="30"/>
      <c r="AJ1246" s="30"/>
      <c r="AK1246" s="30"/>
      <c r="AL1246" s="30"/>
      <c r="AM1246" s="109"/>
      <c r="AN1246" s="109"/>
      <c r="AO1246" s="30"/>
      <c r="AP1246" s="109">
        <v>823405</v>
      </c>
      <c r="AQ1246"/>
      <c r="AR1246"/>
      <c r="AS1246"/>
      <c r="AT1246"/>
      <c r="AU1246"/>
      <c r="AV1246"/>
    </row>
    <row r="1247" spans="27:48" ht="23.45" customHeight="1" x14ac:dyDescent="0.2">
      <c r="AA1247" s="97"/>
      <c r="AB1247" s="97"/>
      <c r="AC1247" s="97"/>
      <c r="AD1247" s="97"/>
      <c r="AE1247" s="97"/>
      <c r="AF1247" s="93"/>
      <c r="AG1247" s="93"/>
      <c r="AH1247" s="93"/>
      <c r="AI1247" s="30"/>
      <c r="AJ1247" s="30"/>
      <c r="AK1247" s="30"/>
      <c r="AL1247" s="30"/>
      <c r="AM1247" s="109"/>
      <c r="AN1247" s="109"/>
      <c r="AO1247" s="30"/>
      <c r="AP1247" s="109">
        <v>823505</v>
      </c>
      <c r="AQ1247"/>
      <c r="AR1247"/>
      <c r="AS1247"/>
      <c r="AT1247"/>
      <c r="AU1247"/>
      <c r="AV1247"/>
    </row>
    <row r="1248" spans="27:48" ht="23.45" customHeight="1" x14ac:dyDescent="0.2">
      <c r="AA1248" s="97"/>
      <c r="AB1248" s="97"/>
      <c r="AC1248" s="97"/>
      <c r="AD1248" s="97"/>
      <c r="AE1248" s="97"/>
      <c r="AF1248" s="93"/>
      <c r="AG1248" s="93"/>
      <c r="AH1248" s="93"/>
      <c r="AI1248" s="30"/>
      <c r="AJ1248" s="30"/>
      <c r="AK1248" s="30"/>
      <c r="AL1248" s="30"/>
      <c r="AM1248" s="109"/>
      <c r="AN1248" s="109"/>
      <c r="AO1248" s="30"/>
      <c r="AP1248" s="109">
        <v>823605</v>
      </c>
      <c r="AQ1248"/>
      <c r="AR1248"/>
      <c r="AS1248"/>
      <c r="AT1248"/>
      <c r="AU1248"/>
      <c r="AV1248"/>
    </row>
    <row r="1249" spans="27:48" ht="23.45" customHeight="1" x14ac:dyDescent="0.2">
      <c r="AA1249" s="97"/>
      <c r="AB1249" s="97"/>
      <c r="AC1249" s="97"/>
      <c r="AD1249" s="97"/>
      <c r="AE1249" s="97"/>
      <c r="AF1249" s="93"/>
      <c r="AG1249" s="93"/>
      <c r="AH1249" s="93"/>
      <c r="AI1249" s="30"/>
      <c r="AJ1249" s="30"/>
      <c r="AK1249" s="30"/>
      <c r="AL1249" s="30"/>
      <c r="AM1249" s="109"/>
      <c r="AN1249" s="109"/>
      <c r="AO1249" s="30"/>
      <c r="AP1249" s="109">
        <v>823705</v>
      </c>
      <c r="AQ1249"/>
      <c r="AR1249"/>
      <c r="AS1249"/>
      <c r="AT1249"/>
      <c r="AU1249"/>
      <c r="AV1249"/>
    </row>
    <row r="1250" spans="27:48" ht="23.45" customHeight="1" x14ac:dyDescent="0.2">
      <c r="AA1250" s="97"/>
      <c r="AB1250" s="97"/>
      <c r="AC1250" s="97"/>
      <c r="AD1250" s="97"/>
      <c r="AE1250" s="97"/>
      <c r="AF1250" s="93"/>
      <c r="AG1250" s="93"/>
      <c r="AH1250" s="93"/>
      <c r="AI1250" s="30"/>
      <c r="AJ1250" s="30"/>
      <c r="AK1250" s="30"/>
      <c r="AL1250" s="30"/>
      <c r="AM1250" s="109"/>
      <c r="AN1250" s="109"/>
      <c r="AO1250" s="30"/>
      <c r="AP1250" s="109">
        <v>823905</v>
      </c>
      <c r="AQ1250"/>
      <c r="AR1250"/>
      <c r="AS1250"/>
      <c r="AT1250"/>
      <c r="AU1250"/>
      <c r="AV1250"/>
    </row>
    <row r="1251" spans="27:48" ht="23.45" customHeight="1" x14ac:dyDescent="0.2">
      <c r="AA1251" s="97"/>
      <c r="AB1251" s="97"/>
      <c r="AC1251" s="97"/>
      <c r="AD1251" s="97"/>
      <c r="AE1251" s="97"/>
      <c r="AF1251" s="93"/>
      <c r="AG1251" s="93"/>
      <c r="AH1251" s="93"/>
      <c r="AI1251" s="30"/>
      <c r="AJ1251" s="30"/>
      <c r="AK1251" s="30"/>
      <c r="AL1251" s="30"/>
      <c r="AM1251" s="109"/>
      <c r="AN1251" s="109"/>
      <c r="AO1251" s="30"/>
      <c r="AP1251" s="109">
        <v>824005</v>
      </c>
      <c r="AQ1251"/>
      <c r="AR1251"/>
      <c r="AS1251"/>
      <c r="AT1251"/>
      <c r="AU1251"/>
      <c r="AV1251"/>
    </row>
    <row r="1252" spans="27:48" ht="23.45" customHeight="1" x14ac:dyDescent="0.2">
      <c r="AA1252" s="97"/>
      <c r="AB1252" s="97"/>
      <c r="AC1252" s="97"/>
      <c r="AD1252" s="97"/>
      <c r="AE1252" s="97"/>
      <c r="AF1252" s="93"/>
      <c r="AG1252" s="93"/>
      <c r="AH1252" s="93"/>
      <c r="AI1252" s="30"/>
      <c r="AJ1252" s="30"/>
      <c r="AK1252" s="30"/>
      <c r="AL1252" s="30"/>
      <c r="AM1252" s="109"/>
      <c r="AN1252" s="109"/>
      <c r="AO1252" s="30"/>
      <c r="AP1252" s="109">
        <v>824105</v>
      </c>
      <c r="AQ1252"/>
      <c r="AR1252"/>
      <c r="AS1252"/>
      <c r="AT1252"/>
      <c r="AU1252"/>
      <c r="AV1252"/>
    </row>
    <row r="1253" spans="27:48" ht="23.45" customHeight="1" x14ac:dyDescent="0.2">
      <c r="AA1253" s="97"/>
      <c r="AB1253" s="97"/>
      <c r="AC1253" s="97"/>
      <c r="AD1253" s="97"/>
      <c r="AE1253" s="97"/>
      <c r="AF1253" s="93"/>
      <c r="AG1253" s="93"/>
      <c r="AH1253" s="93"/>
      <c r="AI1253" s="30"/>
      <c r="AJ1253" s="30"/>
      <c r="AK1253" s="30"/>
      <c r="AL1253" s="30"/>
      <c r="AM1253" s="109"/>
      <c r="AN1253" s="109"/>
      <c r="AO1253" s="30"/>
      <c r="AP1253" s="109">
        <v>824205</v>
      </c>
      <c r="AQ1253"/>
      <c r="AR1253"/>
      <c r="AS1253"/>
      <c r="AT1253"/>
      <c r="AU1253"/>
      <c r="AV1253"/>
    </row>
    <row r="1254" spans="27:48" ht="23.45" customHeight="1" x14ac:dyDescent="0.2">
      <c r="AA1254" s="97"/>
      <c r="AB1254" s="97"/>
      <c r="AC1254" s="97"/>
      <c r="AD1254" s="97"/>
      <c r="AE1254" s="97"/>
      <c r="AF1254" s="93"/>
      <c r="AG1254" s="93"/>
      <c r="AH1254" s="93"/>
      <c r="AI1254" s="30"/>
      <c r="AJ1254" s="30"/>
      <c r="AK1254" s="30"/>
      <c r="AL1254" s="30"/>
      <c r="AM1254" s="109"/>
      <c r="AN1254" s="109"/>
      <c r="AO1254" s="30"/>
      <c r="AP1254" s="109">
        <v>824405</v>
      </c>
      <c r="AQ1254"/>
      <c r="AR1254"/>
      <c r="AS1254"/>
      <c r="AT1254"/>
      <c r="AU1254"/>
      <c r="AV1254"/>
    </row>
    <row r="1255" spans="27:48" ht="23.45" customHeight="1" x14ac:dyDescent="0.2">
      <c r="AA1255" s="97"/>
      <c r="AB1255" s="97"/>
      <c r="AC1255" s="97"/>
      <c r="AD1255" s="97"/>
      <c r="AE1255" s="97"/>
      <c r="AF1255" s="93"/>
      <c r="AG1255" s="93"/>
      <c r="AH1255" s="93"/>
      <c r="AI1255" s="30"/>
      <c r="AJ1255" s="30"/>
      <c r="AK1255" s="30"/>
      <c r="AL1255" s="30"/>
      <c r="AM1255" s="109"/>
      <c r="AN1255" s="109"/>
      <c r="AO1255" s="30"/>
      <c r="AP1255" s="109">
        <v>824505</v>
      </c>
      <c r="AQ1255"/>
      <c r="AR1255"/>
      <c r="AS1255"/>
      <c r="AT1255"/>
      <c r="AU1255"/>
      <c r="AV1255"/>
    </row>
    <row r="1256" spans="27:48" ht="23.45" customHeight="1" x14ac:dyDescent="0.2">
      <c r="AA1256" s="97"/>
      <c r="AB1256" s="97"/>
      <c r="AC1256" s="97"/>
      <c r="AD1256" s="97"/>
      <c r="AE1256" s="97"/>
      <c r="AF1256" s="93"/>
      <c r="AG1256" s="93"/>
      <c r="AH1256" s="93"/>
      <c r="AI1256" s="30"/>
      <c r="AJ1256" s="30"/>
      <c r="AK1256" s="30"/>
      <c r="AL1256" s="30"/>
      <c r="AM1256" s="109"/>
      <c r="AN1256" s="109"/>
      <c r="AO1256" s="30"/>
      <c r="AP1256" s="109">
        <v>824605</v>
      </c>
      <c r="AQ1256"/>
      <c r="AR1256"/>
      <c r="AS1256"/>
      <c r="AT1256"/>
      <c r="AU1256"/>
      <c r="AV1256"/>
    </row>
    <row r="1257" spans="27:48" ht="23.45" customHeight="1" x14ac:dyDescent="0.2">
      <c r="AA1257" s="97"/>
      <c r="AB1257" s="97"/>
      <c r="AC1257" s="97"/>
      <c r="AD1257" s="97"/>
      <c r="AE1257" s="97"/>
      <c r="AF1257" s="93"/>
      <c r="AG1257" s="93"/>
      <c r="AH1257" s="93"/>
      <c r="AI1257" s="30"/>
      <c r="AJ1257" s="30"/>
      <c r="AK1257" s="30"/>
      <c r="AL1257" s="30"/>
      <c r="AM1257" s="109"/>
      <c r="AN1257" s="109"/>
      <c r="AO1257" s="30"/>
      <c r="AP1257" s="109">
        <v>824705</v>
      </c>
      <c r="AQ1257"/>
      <c r="AR1257"/>
      <c r="AS1257"/>
      <c r="AT1257"/>
      <c r="AU1257"/>
      <c r="AV1257"/>
    </row>
    <row r="1258" spans="27:48" ht="23.45" customHeight="1" x14ac:dyDescent="0.2">
      <c r="AA1258" s="97"/>
      <c r="AB1258" s="97"/>
      <c r="AC1258" s="97"/>
      <c r="AD1258" s="97"/>
      <c r="AE1258" s="97"/>
      <c r="AF1258" s="93"/>
      <c r="AG1258" s="93"/>
      <c r="AH1258" s="93"/>
      <c r="AI1258" s="30"/>
      <c r="AJ1258" s="30"/>
      <c r="AK1258" s="30"/>
      <c r="AL1258" s="30"/>
      <c r="AM1258" s="109"/>
      <c r="AN1258" s="109"/>
      <c r="AO1258" s="30"/>
      <c r="AP1258" s="109">
        <v>824805</v>
      </c>
      <c r="AQ1258"/>
      <c r="AR1258"/>
      <c r="AS1258"/>
      <c r="AT1258"/>
      <c r="AU1258"/>
      <c r="AV1258"/>
    </row>
    <row r="1259" spans="27:48" ht="23.45" customHeight="1" x14ac:dyDescent="0.2">
      <c r="AA1259" s="97"/>
      <c r="AB1259" s="97"/>
      <c r="AC1259" s="97"/>
      <c r="AD1259" s="97"/>
      <c r="AE1259" s="97"/>
      <c r="AF1259" s="93"/>
      <c r="AG1259" s="93"/>
      <c r="AH1259" s="93"/>
      <c r="AI1259" s="30"/>
      <c r="AJ1259" s="30"/>
      <c r="AK1259" s="30"/>
      <c r="AL1259" s="30"/>
      <c r="AM1259" s="109"/>
      <c r="AN1259" s="109"/>
      <c r="AO1259" s="30"/>
      <c r="AP1259" s="109">
        <v>824905</v>
      </c>
      <c r="AQ1259"/>
      <c r="AR1259"/>
      <c r="AS1259"/>
      <c r="AT1259"/>
      <c r="AU1259"/>
      <c r="AV1259"/>
    </row>
    <row r="1260" spans="27:48" ht="23.45" customHeight="1" x14ac:dyDescent="0.2">
      <c r="AA1260" s="97"/>
      <c r="AB1260" s="97"/>
      <c r="AC1260" s="97"/>
      <c r="AD1260" s="97"/>
      <c r="AE1260" s="97"/>
      <c r="AF1260" s="93"/>
      <c r="AG1260" s="93"/>
      <c r="AH1260" s="93"/>
      <c r="AI1260" s="30"/>
      <c r="AJ1260" s="30"/>
      <c r="AK1260" s="30"/>
      <c r="AL1260" s="30"/>
      <c r="AM1260" s="109"/>
      <c r="AN1260" s="109"/>
      <c r="AO1260" s="30"/>
      <c r="AP1260" s="109">
        <v>825005</v>
      </c>
      <c r="AQ1260"/>
      <c r="AR1260"/>
      <c r="AS1260"/>
      <c r="AT1260"/>
      <c r="AU1260"/>
      <c r="AV1260"/>
    </row>
    <row r="1261" spans="27:48" ht="23.45" customHeight="1" x14ac:dyDescent="0.2">
      <c r="AA1261" s="97"/>
      <c r="AB1261" s="97"/>
      <c r="AC1261" s="97"/>
      <c r="AD1261" s="97"/>
      <c r="AE1261" s="97"/>
      <c r="AF1261" s="93"/>
      <c r="AG1261" s="93"/>
      <c r="AH1261" s="93"/>
      <c r="AI1261" s="30"/>
      <c r="AJ1261" s="30"/>
      <c r="AK1261" s="30"/>
      <c r="AL1261" s="30"/>
      <c r="AM1261" s="109"/>
      <c r="AN1261" s="109"/>
      <c r="AO1261" s="30"/>
      <c r="AP1261" s="109">
        <v>825105</v>
      </c>
      <c r="AQ1261"/>
      <c r="AR1261"/>
      <c r="AS1261"/>
      <c r="AT1261"/>
      <c r="AU1261"/>
      <c r="AV1261"/>
    </row>
    <row r="1262" spans="27:48" ht="23.45" customHeight="1" x14ac:dyDescent="0.2">
      <c r="AA1262" s="97"/>
      <c r="AB1262" s="97"/>
      <c r="AC1262" s="97"/>
      <c r="AD1262" s="97"/>
      <c r="AE1262" s="97"/>
      <c r="AF1262" s="93"/>
      <c r="AG1262" s="93"/>
      <c r="AH1262" s="93"/>
      <c r="AI1262" s="30"/>
      <c r="AJ1262" s="30"/>
      <c r="AK1262" s="30"/>
      <c r="AL1262" s="30"/>
      <c r="AM1262" s="109"/>
      <c r="AN1262" s="109"/>
      <c r="AO1262" s="30"/>
      <c r="AP1262" s="109">
        <v>825205</v>
      </c>
      <c r="AQ1262"/>
      <c r="AR1262"/>
      <c r="AS1262"/>
      <c r="AT1262"/>
      <c r="AU1262"/>
      <c r="AV1262"/>
    </row>
    <row r="1263" spans="27:48" ht="23.45" customHeight="1" x14ac:dyDescent="0.2">
      <c r="AA1263" s="97"/>
      <c r="AB1263" s="97"/>
      <c r="AC1263" s="97"/>
      <c r="AD1263" s="97"/>
      <c r="AE1263" s="97"/>
      <c r="AF1263" s="93"/>
      <c r="AG1263" s="93"/>
      <c r="AH1263" s="93"/>
      <c r="AI1263" s="30"/>
      <c r="AJ1263" s="30"/>
      <c r="AK1263" s="30"/>
      <c r="AL1263" s="30"/>
      <c r="AM1263" s="109"/>
      <c r="AN1263" s="109"/>
      <c r="AO1263" s="30"/>
      <c r="AP1263" s="109">
        <v>825305</v>
      </c>
      <c r="AQ1263"/>
      <c r="AR1263"/>
      <c r="AS1263"/>
      <c r="AT1263"/>
      <c r="AU1263"/>
      <c r="AV1263"/>
    </row>
    <row r="1264" spans="27:48" ht="23.45" customHeight="1" x14ac:dyDescent="0.2">
      <c r="AA1264" s="97"/>
      <c r="AB1264" s="97"/>
      <c r="AC1264" s="97"/>
      <c r="AD1264" s="97"/>
      <c r="AE1264" s="97"/>
      <c r="AF1264" s="93"/>
      <c r="AG1264" s="93"/>
      <c r="AH1264" s="93"/>
      <c r="AI1264" s="30"/>
      <c r="AJ1264" s="30"/>
      <c r="AK1264" s="30"/>
      <c r="AL1264" s="30"/>
      <c r="AM1264" s="109"/>
      <c r="AN1264" s="109"/>
      <c r="AO1264" s="30"/>
      <c r="AP1264" s="109">
        <v>825405</v>
      </c>
      <c r="AQ1264"/>
      <c r="AR1264"/>
      <c r="AS1264"/>
      <c r="AT1264"/>
      <c r="AU1264"/>
      <c r="AV1264"/>
    </row>
    <row r="1265" spans="27:48" ht="23.45" customHeight="1" x14ac:dyDescent="0.2">
      <c r="AA1265" s="97"/>
      <c r="AB1265" s="97"/>
      <c r="AC1265" s="97"/>
      <c r="AD1265" s="97"/>
      <c r="AE1265" s="97"/>
      <c r="AF1265" s="93"/>
      <c r="AG1265" s="93"/>
      <c r="AH1265" s="93"/>
      <c r="AI1265" s="30"/>
      <c r="AJ1265" s="30"/>
      <c r="AK1265" s="30"/>
      <c r="AL1265" s="30"/>
      <c r="AM1265" s="109"/>
      <c r="AN1265" s="109"/>
      <c r="AO1265" s="30"/>
      <c r="AP1265" s="109">
        <v>825605</v>
      </c>
      <c r="AQ1265"/>
      <c r="AR1265"/>
      <c r="AS1265"/>
      <c r="AT1265"/>
      <c r="AU1265"/>
      <c r="AV1265"/>
    </row>
    <row r="1266" spans="27:48" ht="23.45" customHeight="1" x14ac:dyDescent="0.2">
      <c r="AA1266" s="97"/>
      <c r="AB1266" s="97"/>
      <c r="AC1266" s="97"/>
      <c r="AD1266" s="97"/>
      <c r="AE1266" s="97"/>
      <c r="AF1266" s="93"/>
      <c r="AG1266" s="93"/>
      <c r="AH1266" s="93"/>
      <c r="AI1266" s="30"/>
      <c r="AJ1266" s="30"/>
      <c r="AK1266" s="30"/>
      <c r="AL1266" s="30"/>
      <c r="AM1266" s="109"/>
      <c r="AN1266" s="109"/>
      <c r="AO1266" s="30"/>
      <c r="AP1266" s="109" t="s">
        <v>2032</v>
      </c>
      <c r="AQ1266"/>
      <c r="AR1266"/>
      <c r="AS1266"/>
      <c r="AT1266"/>
      <c r="AU1266"/>
      <c r="AV1266"/>
    </row>
    <row r="1267" spans="27:48" ht="23.45" customHeight="1" x14ac:dyDescent="0.2">
      <c r="AA1267" s="97"/>
      <c r="AB1267" s="97"/>
      <c r="AC1267" s="97"/>
      <c r="AD1267" s="97"/>
      <c r="AE1267" s="97"/>
      <c r="AF1267" s="93"/>
      <c r="AG1267" s="93"/>
      <c r="AH1267" s="93"/>
      <c r="AI1267" s="30"/>
      <c r="AJ1267" s="30"/>
      <c r="AK1267" s="30"/>
      <c r="AL1267" s="30"/>
      <c r="AM1267" s="109"/>
      <c r="AN1267" s="109"/>
      <c r="AO1267" s="30"/>
      <c r="AP1267" s="109" t="s">
        <v>2033</v>
      </c>
      <c r="AQ1267"/>
      <c r="AR1267"/>
      <c r="AS1267"/>
      <c r="AT1267"/>
      <c r="AU1267"/>
      <c r="AV1267"/>
    </row>
    <row r="1268" spans="27:48" ht="23.45" customHeight="1" x14ac:dyDescent="0.2">
      <c r="AA1268" s="97"/>
      <c r="AB1268" s="97"/>
      <c r="AC1268" s="97"/>
      <c r="AD1268" s="97"/>
      <c r="AE1268" s="97"/>
      <c r="AF1268" s="93"/>
      <c r="AG1268" s="93"/>
      <c r="AH1268" s="93"/>
      <c r="AI1268" s="30"/>
      <c r="AJ1268" s="30"/>
      <c r="AK1268" s="30"/>
      <c r="AL1268" s="30"/>
      <c r="AM1268" s="109"/>
      <c r="AN1268" s="109"/>
      <c r="AO1268" s="30"/>
      <c r="AP1268" s="109" t="s">
        <v>2034</v>
      </c>
      <c r="AQ1268"/>
      <c r="AR1268"/>
      <c r="AS1268"/>
      <c r="AT1268"/>
      <c r="AU1268"/>
      <c r="AV1268"/>
    </row>
    <row r="1269" spans="27:48" ht="23.45" customHeight="1" x14ac:dyDescent="0.2">
      <c r="AA1269" s="97"/>
      <c r="AB1269" s="97"/>
      <c r="AC1269" s="97"/>
      <c r="AD1269" s="97"/>
      <c r="AE1269" s="97"/>
      <c r="AF1269" s="93"/>
      <c r="AG1269" s="93"/>
      <c r="AH1269" s="93"/>
      <c r="AI1269" s="30"/>
      <c r="AJ1269" s="30"/>
      <c r="AK1269" s="30"/>
      <c r="AL1269" s="30"/>
      <c r="AM1269" s="109"/>
      <c r="AN1269" s="109"/>
      <c r="AO1269" s="30"/>
      <c r="AP1269" s="109" t="s">
        <v>2035</v>
      </c>
      <c r="AQ1269"/>
      <c r="AR1269"/>
      <c r="AS1269"/>
      <c r="AT1269"/>
      <c r="AU1269"/>
      <c r="AV1269"/>
    </row>
    <row r="1270" spans="27:48" ht="23.45" customHeight="1" x14ac:dyDescent="0.2">
      <c r="AA1270" s="97"/>
      <c r="AB1270" s="97"/>
      <c r="AC1270" s="97"/>
      <c r="AD1270" s="97"/>
      <c r="AE1270" s="97"/>
      <c r="AF1270" s="93"/>
      <c r="AG1270" s="93"/>
      <c r="AH1270" s="93"/>
      <c r="AI1270" s="30"/>
      <c r="AJ1270" s="30"/>
      <c r="AK1270" s="30"/>
      <c r="AL1270" s="30"/>
      <c r="AM1270" s="109"/>
      <c r="AN1270" s="109"/>
      <c r="AO1270" s="30"/>
      <c r="AP1270" s="109" t="s">
        <v>2036</v>
      </c>
      <c r="AQ1270"/>
      <c r="AR1270"/>
      <c r="AS1270"/>
      <c r="AT1270"/>
      <c r="AU1270"/>
      <c r="AV1270"/>
    </row>
    <row r="1271" spans="27:48" ht="23.45" customHeight="1" x14ac:dyDescent="0.2">
      <c r="AA1271" s="97"/>
      <c r="AB1271" s="97"/>
      <c r="AC1271" s="97"/>
      <c r="AD1271" s="97"/>
      <c r="AE1271" s="97"/>
      <c r="AF1271" s="93"/>
      <c r="AG1271" s="93"/>
      <c r="AH1271" s="93"/>
      <c r="AI1271" s="30"/>
      <c r="AJ1271" s="30"/>
      <c r="AK1271" s="30"/>
      <c r="AL1271" s="30"/>
      <c r="AM1271" s="109"/>
      <c r="AN1271" s="109"/>
      <c r="AO1271" s="30"/>
      <c r="AP1271" s="109" t="s">
        <v>2037</v>
      </c>
      <c r="AQ1271"/>
      <c r="AR1271"/>
      <c r="AS1271"/>
      <c r="AT1271"/>
      <c r="AU1271"/>
      <c r="AV1271"/>
    </row>
    <row r="1272" spans="27:48" ht="23.45" customHeight="1" x14ac:dyDescent="0.2">
      <c r="AA1272" s="97"/>
      <c r="AB1272" s="97"/>
      <c r="AC1272" s="97"/>
      <c r="AD1272" s="97"/>
      <c r="AE1272" s="97"/>
      <c r="AF1272" s="93"/>
      <c r="AG1272" s="93"/>
      <c r="AH1272" s="93"/>
      <c r="AI1272" s="30"/>
      <c r="AJ1272" s="30"/>
      <c r="AK1272" s="30"/>
      <c r="AL1272" s="30"/>
      <c r="AM1272" s="109"/>
      <c r="AN1272" s="109"/>
      <c r="AO1272" s="30"/>
      <c r="AP1272" s="109" t="s">
        <v>2038</v>
      </c>
      <c r="AQ1272"/>
      <c r="AR1272"/>
      <c r="AS1272"/>
      <c r="AT1272"/>
      <c r="AU1272"/>
      <c r="AV1272"/>
    </row>
    <row r="1273" spans="27:48" ht="23.45" customHeight="1" x14ac:dyDescent="0.2">
      <c r="AA1273" s="97"/>
      <c r="AB1273" s="97"/>
      <c r="AC1273" s="97"/>
      <c r="AD1273" s="97"/>
      <c r="AE1273" s="97"/>
      <c r="AF1273" s="93"/>
      <c r="AG1273" s="93"/>
      <c r="AH1273" s="93"/>
      <c r="AI1273" s="30"/>
      <c r="AJ1273" s="30"/>
      <c r="AK1273" s="30"/>
      <c r="AL1273" s="30"/>
      <c r="AM1273" s="109"/>
      <c r="AN1273" s="109"/>
      <c r="AO1273" s="30"/>
      <c r="AP1273" s="109" t="s">
        <v>2039</v>
      </c>
      <c r="AQ1273"/>
      <c r="AR1273"/>
      <c r="AS1273"/>
      <c r="AT1273"/>
      <c r="AU1273"/>
      <c r="AV1273"/>
    </row>
    <row r="1274" spans="27:48" ht="23.45" customHeight="1" x14ac:dyDescent="0.2">
      <c r="AA1274" s="97"/>
      <c r="AB1274" s="97"/>
      <c r="AC1274" s="97"/>
      <c r="AD1274" s="97"/>
      <c r="AE1274" s="97"/>
      <c r="AF1274" s="93"/>
      <c r="AG1274" s="93"/>
      <c r="AH1274" s="93"/>
      <c r="AI1274" s="30"/>
      <c r="AJ1274" s="30"/>
      <c r="AK1274" s="30"/>
      <c r="AL1274" s="30"/>
      <c r="AM1274" s="109"/>
      <c r="AN1274" s="109"/>
      <c r="AO1274" s="30"/>
      <c r="AP1274" s="109" t="s">
        <v>2040</v>
      </c>
      <c r="AQ1274"/>
      <c r="AR1274"/>
      <c r="AS1274"/>
      <c r="AT1274"/>
      <c r="AU1274"/>
      <c r="AV1274"/>
    </row>
    <row r="1275" spans="27:48" ht="23.45" customHeight="1" x14ac:dyDescent="0.2">
      <c r="AA1275" s="97"/>
      <c r="AB1275" s="97"/>
      <c r="AC1275" s="97"/>
      <c r="AD1275" s="97"/>
      <c r="AE1275" s="97"/>
      <c r="AF1275" s="93"/>
      <c r="AG1275" s="93"/>
      <c r="AH1275" s="93"/>
      <c r="AI1275" s="30"/>
      <c r="AJ1275" s="30"/>
      <c r="AK1275" s="30"/>
      <c r="AL1275" s="30"/>
      <c r="AM1275" s="109"/>
      <c r="AN1275" s="109"/>
      <c r="AO1275" s="30"/>
      <c r="AP1275" s="109" t="s">
        <v>2041</v>
      </c>
      <c r="AQ1275"/>
      <c r="AR1275"/>
      <c r="AS1275"/>
      <c r="AT1275"/>
      <c r="AU1275"/>
      <c r="AV1275"/>
    </row>
    <row r="1276" spans="27:48" ht="23.45" customHeight="1" x14ac:dyDescent="0.2">
      <c r="AA1276" s="97"/>
      <c r="AB1276" s="97"/>
      <c r="AC1276" s="97"/>
      <c r="AD1276" s="97"/>
      <c r="AE1276" s="97"/>
      <c r="AF1276" s="93"/>
      <c r="AG1276" s="93"/>
      <c r="AH1276" s="93"/>
      <c r="AI1276" s="30"/>
      <c r="AJ1276" s="30"/>
      <c r="AK1276" s="30"/>
      <c r="AL1276" s="30"/>
      <c r="AM1276" s="109"/>
      <c r="AN1276" s="109"/>
      <c r="AO1276" s="30"/>
      <c r="AP1276" s="109" t="s">
        <v>2042</v>
      </c>
      <c r="AQ1276"/>
      <c r="AR1276"/>
      <c r="AS1276"/>
      <c r="AT1276"/>
      <c r="AU1276"/>
      <c r="AV1276"/>
    </row>
    <row r="1277" spans="27:48" ht="23.45" customHeight="1" x14ac:dyDescent="0.2">
      <c r="AA1277" s="97"/>
      <c r="AB1277" s="97"/>
      <c r="AC1277" s="97"/>
      <c r="AD1277" s="97"/>
      <c r="AE1277" s="97"/>
      <c r="AF1277" s="93"/>
      <c r="AG1277" s="93"/>
      <c r="AH1277" s="93"/>
      <c r="AI1277" s="30"/>
      <c r="AJ1277" s="30"/>
      <c r="AK1277" s="30"/>
      <c r="AL1277" s="30"/>
      <c r="AM1277" s="109"/>
      <c r="AN1277" s="109"/>
      <c r="AO1277" s="30"/>
      <c r="AP1277" s="109" t="s">
        <v>2043</v>
      </c>
      <c r="AQ1277"/>
      <c r="AR1277"/>
      <c r="AS1277"/>
      <c r="AT1277"/>
      <c r="AU1277"/>
      <c r="AV1277"/>
    </row>
    <row r="1278" spans="27:48" ht="23.45" customHeight="1" x14ac:dyDescent="0.2">
      <c r="AA1278" s="97"/>
      <c r="AB1278" s="97"/>
      <c r="AC1278" s="97"/>
      <c r="AD1278" s="97"/>
      <c r="AE1278" s="97"/>
      <c r="AF1278" s="93"/>
      <c r="AG1278" s="93"/>
      <c r="AH1278" s="93"/>
      <c r="AI1278" s="30"/>
      <c r="AJ1278" s="30"/>
      <c r="AK1278" s="30"/>
      <c r="AL1278" s="30"/>
      <c r="AM1278" s="109"/>
      <c r="AN1278" s="109"/>
      <c r="AO1278" s="30"/>
      <c r="AP1278" s="109" t="s">
        <v>2044</v>
      </c>
      <c r="AQ1278"/>
      <c r="AR1278"/>
      <c r="AS1278"/>
      <c r="AT1278"/>
      <c r="AU1278"/>
      <c r="AV1278"/>
    </row>
    <row r="1279" spans="27:48" ht="23.45" customHeight="1" x14ac:dyDescent="0.2">
      <c r="AA1279" s="97"/>
      <c r="AB1279" s="97"/>
      <c r="AC1279" s="97"/>
      <c r="AD1279" s="97"/>
      <c r="AE1279" s="97"/>
      <c r="AF1279" s="93"/>
      <c r="AG1279" s="93"/>
      <c r="AH1279" s="93"/>
      <c r="AI1279" s="30"/>
      <c r="AJ1279" s="30"/>
      <c r="AK1279" s="30"/>
      <c r="AL1279" s="30"/>
      <c r="AM1279" s="109"/>
      <c r="AN1279" s="109"/>
      <c r="AO1279" s="30"/>
      <c r="AP1279" s="109" t="s">
        <v>2045</v>
      </c>
      <c r="AQ1279"/>
      <c r="AR1279"/>
      <c r="AS1279"/>
      <c r="AT1279"/>
      <c r="AU1279"/>
      <c r="AV1279"/>
    </row>
    <row r="1280" spans="27:48" ht="23.45" customHeight="1" x14ac:dyDescent="0.2">
      <c r="AA1280" s="97"/>
      <c r="AB1280" s="97"/>
      <c r="AC1280" s="97"/>
      <c r="AD1280" s="97"/>
      <c r="AE1280" s="97"/>
      <c r="AF1280" s="93"/>
      <c r="AG1280" s="93"/>
      <c r="AH1280" s="93"/>
      <c r="AI1280" s="30"/>
      <c r="AJ1280" s="30"/>
      <c r="AK1280" s="30"/>
      <c r="AL1280" s="30"/>
      <c r="AM1280" s="109"/>
      <c r="AN1280" s="109"/>
      <c r="AO1280" s="30"/>
      <c r="AP1280" s="109" t="s">
        <v>2046</v>
      </c>
      <c r="AQ1280"/>
      <c r="AR1280"/>
      <c r="AS1280"/>
      <c r="AT1280"/>
      <c r="AU1280"/>
      <c r="AV1280"/>
    </row>
    <row r="1281" spans="27:48" ht="23.45" customHeight="1" x14ac:dyDescent="0.2">
      <c r="AA1281" s="97"/>
      <c r="AB1281" s="97"/>
      <c r="AC1281" s="97"/>
      <c r="AD1281" s="97"/>
      <c r="AE1281" s="97"/>
      <c r="AF1281" s="93"/>
      <c r="AG1281" s="93"/>
      <c r="AH1281" s="93"/>
      <c r="AI1281" s="30"/>
      <c r="AJ1281" s="30"/>
      <c r="AK1281" s="30"/>
      <c r="AL1281" s="30"/>
      <c r="AM1281" s="109"/>
      <c r="AN1281" s="109"/>
      <c r="AO1281" s="30"/>
      <c r="AP1281" s="109" t="s">
        <v>2047</v>
      </c>
      <c r="AQ1281"/>
      <c r="AR1281"/>
      <c r="AS1281"/>
      <c r="AT1281"/>
      <c r="AU1281"/>
      <c r="AV1281"/>
    </row>
    <row r="1282" spans="27:48" ht="23.45" customHeight="1" x14ac:dyDescent="0.2">
      <c r="AA1282" s="97"/>
      <c r="AB1282" s="97"/>
      <c r="AC1282" s="97"/>
      <c r="AD1282" s="97"/>
      <c r="AE1282" s="97"/>
      <c r="AF1282" s="93"/>
      <c r="AG1282" s="93"/>
      <c r="AH1282" s="93"/>
      <c r="AI1282" s="30"/>
      <c r="AJ1282" s="30"/>
      <c r="AK1282" s="30"/>
      <c r="AL1282" s="30"/>
      <c r="AM1282" s="109"/>
      <c r="AN1282" s="109"/>
      <c r="AO1282" s="30"/>
      <c r="AP1282" s="109" t="s">
        <v>2048</v>
      </c>
      <c r="AQ1282"/>
      <c r="AR1282"/>
      <c r="AS1282"/>
      <c r="AT1282"/>
      <c r="AU1282"/>
      <c r="AV1282"/>
    </row>
    <row r="1283" spans="27:48" ht="23.45" customHeight="1" x14ac:dyDescent="0.2">
      <c r="AA1283" s="97"/>
      <c r="AB1283" s="97"/>
      <c r="AC1283" s="97"/>
      <c r="AD1283" s="97"/>
      <c r="AE1283" s="97"/>
      <c r="AF1283" s="93"/>
      <c r="AG1283" s="93"/>
      <c r="AH1283" s="93"/>
      <c r="AI1283" s="30"/>
      <c r="AJ1283" s="30"/>
      <c r="AK1283" s="30"/>
      <c r="AL1283" s="30"/>
      <c r="AM1283" s="109"/>
      <c r="AN1283" s="109"/>
      <c r="AO1283" s="30"/>
      <c r="AP1283" s="109" t="s">
        <v>2049</v>
      </c>
      <c r="AQ1283"/>
      <c r="AR1283"/>
      <c r="AS1283"/>
      <c r="AT1283"/>
      <c r="AU1283"/>
      <c r="AV1283"/>
    </row>
    <row r="1284" spans="27:48" ht="23.45" customHeight="1" x14ac:dyDescent="0.2">
      <c r="AA1284" s="97"/>
      <c r="AB1284" s="97"/>
      <c r="AC1284" s="97"/>
      <c r="AD1284" s="97"/>
      <c r="AE1284" s="97"/>
      <c r="AF1284" s="93"/>
      <c r="AG1284" s="93"/>
      <c r="AH1284" s="93"/>
      <c r="AI1284" s="30"/>
      <c r="AJ1284" s="30"/>
      <c r="AK1284" s="30"/>
      <c r="AL1284" s="30"/>
      <c r="AM1284" s="109"/>
      <c r="AN1284" s="109"/>
      <c r="AO1284" s="30"/>
      <c r="AP1284" s="109" t="s">
        <v>2050</v>
      </c>
      <c r="AQ1284"/>
      <c r="AR1284"/>
      <c r="AS1284"/>
      <c r="AT1284"/>
      <c r="AU1284"/>
      <c r="AV1284"/>
    </row>
    <row r="1285" spans="27:48" ht="23.45" customHeight="1" x14ac:dyDescent="0.2">
      <c r="AA1285" s="97"/>
      <c r="AB1285" s="97"/>
      <c r="AC1285" s="97"/>
      <c r="AD1285" s="97"/>
      <c r="AE1285" s="97"/>
      <c r="AF1285" s="93"/>
      <c r="AG1285" s="93"/>
      <c r="AH1285" s="93"/>
      <c r="AI1285" s="30"/>
      <c r="AJ1285" s="30"/>
      <c r="AK1285" s="30"/>
      <c r="AL1285" s="30"/>
      <c r="AM1285" s="109"/>
      <c r="AN1285" s="109"/>
      <c r="AO1285" s="30"/>
      <c r="AP1285" s="109" t="s">
        <v>2051</v>
      </c>
      <c r="AQ1285"/>
      <c r="AR1285"/>
      <c r="AS1285"/>
      <c r="AT1285"/>
      <c r="AU1285"/>
      <c r="AV1285"/>
    </row>
    <row r="1286" spans="27:48" ht="23.45" customHeight="1" x14ac:dyDescent="0.2">
      <c r="AA1286" s="97"/>
      <c r="AB1286" s="97"/>
      <c r="AC1286" s="97"/>
      <c r="AD1286" s="97"/>
      <c r="AE1286" s="97"/>
      <c r="AF1286" s="93"/>
      <c r="AG1286" s="93"/>
      <c r="AH1286" s="93"/>
      <c r="AI1286" s="30"/>
      <c r="AJ1286" s="30"/>
      <c r="AK1286" s="30"/>
      <c r="AL1286" s="30"/>
      <c r="AM1286" s="109"/>
      <c r="AN1286" s="109"/>
      <c r="AO1286" s="30"/>
      <c r="AP1286" s="109" t="s">
        <v>2052</v>
      </c>
      <c r="AQ1286"/>
      <c r="AR1286"/>
      <c r="AS1286"/>
      <c r="AT1286"/>
      <c r="AU1286"/>
      <c r="AV1286"/>
    </row>
    <row r="1287" spans="27:48" ht="23.45" customHeight="1" x14ac:dyDescent="0.2">
      <c r="AA1287" s="97"/>
      <c r="AB1287" s="97"/>
      <c r="AC1287" s="97"/>
      <c r="AD1287" s="97"/>
      <c r="AE1287" s="97"/>
      <c r="AF1287" s="93"/>
      <c r="AG1287" s="93"/>
      <c r="AH1287" s="93"/>
      <c r="AI1287" s="30"/>
      <c r="AJ1287" s="30"/>
      <c r="AK1287" s="30"/>
      <c r="AL1287" s="30"/>
      <c r="AM1287" s="109"/>
      <c r="AN1287" s="109"/>
      <c r="AO1287" s="30"/>
      <c r="AP1287" s="109" t="s">
        <v>2053</v>
      </c>
      <c r="AQ1287"/>
      <c r="AR1287"/>
      <c r="AS1287"/>
      <c r="AT1287"/>
      <c r="AU1287"/>
      <c r="AV1287"/>
    </row>
    <row r="1288" spans="27:48" ht="23.45" customHeight="1" x14ac:dyDescent="0.2">
      <c r="AA1288" s="97"/>
      <c r="AB1288" s="97"/>
      <c r="AC1288" s="97"/>
      <c r="AD1288" s="97"/>
      <c r="AE1288" s="97"/>
      <c r="AF1288" s="93"/>
      <c r="AG1288" s="93"/>
      <c r="AH1288" s="93"/>
      <c r="AI1288" s="30"/>
      <c r="AJ1288" s="30"/>
      <c r="AK1288" s="30"/>
      <c r="AL1288" s="30"/>
      <c r="AM1288" s="109"/>
      <c r="AN1288" s="109"/>
      <c r="AO1288" s="30"/>
      <c r="AP1288" s="109" t="s">
        <v>2054</v>
      </c>
      <c r="AQ1288"/>
      <c r="AR1288"/>
      <c r="AS1288"/>
      <c r="AT1288"/>
      <c r="AU1288"/>
      <c r="AV1288"/>
    </row>
    <row r="1289" spans="27:48" ht="23.45" customHeight="1" x14ac:dyDescent="0.2">
      <c r="AA1289" s="97"/>
      <c r="AB1289" s="97"/>
      <c r="AC1289" s="97"/>
      <c r="AD1289" s="97"/>
      <c r="AE1289" s="97"/>
      <c r="AF1289" s="93"/>
      <c r="AG1289" s="93"/>
      <c r="AH1289" s="93"/>
      <c r="AI1289" s="30"/>
      <c r="AJ1289" s="30"/>
      <c r="AK1289" s="30"/>
      <c r="AL1289" s="30"/>
      <c r="AM1289" s="109"/>
      <c r="AN1289" s="109"/>
      <c r="AO1289" s="30"/>
      <c r="AP1289" s="109" t="s">
        <v>2055</v>
      </c>
      <c r="AQ1289"/>
      <c r="AR1289"/>
      <c r="AS1289"/>
      <c r="AT1289"/>
      <c r="AU1289"/>
      <c r="AV1289"/>
    </row>
    <row r="1290" spans="27:48" ht="23.45" customHeight="1" x14ac:dyDescent="0.2">
      <c r="AA1290" s="97"/>
      <c r="AB1290" s="97"/>
      <c r="AC1290" s="97"/>
      <c r="AD1290" s="97"/>
      <c r="AE1290" s="97"/>
      <c r="AF1290" s="93"/>
      <c r="AG1290" s="93"/>
      <c r="AH1290" s="93"/>
      <c r="AI1290" s="30"/>
      <c r="AJ1290" s="30"/>
      <c r="AK1290" s="30"/>
      <c r="AL1290" s="30"/>
      <c r="AM1290" s="109"/>
      <c r="AN1290" s="109"/>
      <c r="AO1290" s="30"/>
      <c r="AP1290" s="109" t="s">
        <v>2056</v>
      </c>
      <c r="AQ1290"/>
      <c r="AR1290"/>
      <c r="AS1290"/>
      <c r="AT1290"/>
      <c r="AU1290"/>
      <c r="AV1290"/>
    </row>
    <row r="1291" spans="27:48" ht="23.45" customHeight="1" x14ac:dyDescent="0.2">
      <c r="AA1291" s="97"/>
      <c r="AB1291" s="97"/>
      <c r="AC1291" s="97"/>
      <c r="AD1291" s="97"/>
      <c r="AE1291" s="97"/>
      <c r="AF1291" s="93"/>
      <c r="AG1291" s="93"/>
      <c r="AH1291" s="93"/>
      <c r="AI1291" s="30"/>
      <c r="AJ1291" s="30"/>
      <c r="AK1291" s="30"/>
      <c r="AL1291" s="30"/>
      <c r="AM1291" s="109"/>
      <c r="AN1291" s="109"/>
      <c r="AO1291" s="30"/>
      <c r="AP1291" s="109" t="s">
        <v>2057</v>
      </c>
      <c r="AQ1291"/>
      <c r="AR1291"/>
      <c r="AS1291"/>
      <c r="AT1291"/>
      <c r="AU1291"/>
      <c r="AV1291"/>
    </row>
    <row r="1292" spans="27:48" ht="23.45" customHeight="1" x14ac:dyDescent="0.2">
      <c r="AA1292" s="97"/>
      <c r="AB1292" s="97"/>
      <c r="AC1292" s="97"/>
      <c r="AD1292" s="97"/>
      <c r="AE1292" s="97"/>
      <c r="AF1292" s="93"/>
      <c r="AG1292" s="93"/>
      <c r="AH1292" s="93"/>
      <c r="AI1292" s="30"/>
      <c r="AJ1292" s="30"/>
      <c r="AK1292" s="30"/>
      <c r="AL1292" s="30"/>
      <c r="AM1292" s="109"/>
      <c r="AN1292" s="109"/>
      <c r="AO1292" s="30"/>
      <c r="AP1292" s="109" t="s">
        <v>2058</v>
      </c>
      <c r="AQ1292"/>
      <c r="AR1292"/>
      <c r="AS1292"/>
      <c r="AT1292"/>
      <c r="AU1292"/>
      <c r="AV1292"/>
    </row>
    <row r="1293" spans="27:48" ht="23.45" customHeight="1" x14ac:dyDescent="0.2">
      <c r="AA1293" s="97"/>
      <c r="AB1293" s="97"/>
      <c r="AC1293" s="97"/>
      <c r="AD1293" s="97"/>
      <c r="AE1293" s="97"/>
      <c r="AF1293" s="93"/>
      <c r="AG1293" s="93"/>
      <c r="AH1293" s="93"/>
      <c r="AI1293" s="30"/>
      <c r="AJ1293" s="30"/>
      <c r="AK1293" s="30"/>
      <c r="AL1293" s="30"/>
      <c r="AM1293" s="109"/>
      <c r="AN1293" s="109"/>
      <c r="AO1293" s="30"/>
      <c r="AP1293" s="109" t="s">
        <v>2059</v>
      </c>
      <c r="AQ1293"/>
      <c r="AR1293"/>
      <c r="AS1293"/>
      <c r="AT1293"/>
      <c r="AU1293"/>
      <c r="AV1293"/>
    </row>
    <row r="1294" spans="27:48" ht="23.45" customHeight="1" x14ac:dyDescent="0.2">
      <c r="AA1294" s="97"/>
      <c r="AB1294" s="97"/>
      <c r="AC1294" s="97"/>
      <c r="AD1294" s="97"/>
      <c r="AE1294" s="97"/>
      <c r="AF1294" s="93"/>
      <c r="AG1294" s="93"/>
      <c r="AH1294" s="93"/>
      <c r="AI1294" s="30"/>
      <c r="AJ1294" s="30"/>
      <c r="AK1294" s="30"/>
      <c r="AL1294" s="30"/>
      <c r="AM1294" s="109"/>
      <c r="AN1294" s="109"/>
      <c r="AO1294" s="30"/>
      <c r="AP1294" s="109">
        <v>825805</v>
      </c>
      <c r="AQ1294"/>
      <c r="AR1294"/>
      <c r="AS1294"/>
      <c r="AT1294"/>
      <c r="AU1294"/>
      <c r="AV1294"/>
    </row>
    <row r="1295" spans="27:48" ht="23.45" customHeight="1" x14ac:dyDescent="0.2">
      <c r="AA1295" s="97"/>
      <c r="AB1295" s="97"/>
      <c r="AC1295" s="97"/>
      <c r="AD1295" s="97"/>
      <c r="AE1295" s="97"/>
      <c r="AF1295" s="93"/>
      <c r="AG1295" s="93"/>
      <c r="AH1295" s="93"/>
      <c r="AI1295" s="30"/>
      <c r="AJ1295" s="30"/>
      <c r="AK1295" s="30"/>
      <c r="AL1295" s="30"/>
      <c r="AM1295" s="109"/>
      <c r="AN1295" s="109"/>
      <c r="AO1295" s="30"/>
      <c r="AP1295" s="109">
        <v>825905</v>
      </c>
      <c r="AQ1295"/>
      <c r="AR1295"/>
      <c r="AS1295"/>
      <c r="AT1295"/>
      <c r="AU1295"/>
      <c r="AV1295"/>
    </row>
    <row r="1296" spans="27:48" ht="23.45" customHeight="1" x14ac:dyDescent="0.2">
      <c r="AA1296" s="97"/>
      <c r="AB1296" s="97"/>
      <c r="AC1296" s="97"/>
      <c r="AD1296" s="97"/>
      <c r="AE1296" s="97"/>
      <c r="AF1296" s="93"/>
      <c r="AG1296" s="93"/>
      <c r="AH1296" s="93"/>
      <c r="AI1296" s="30"/>
      <c r="AJ1296" s="30"/>
      <c r="AK1296" s="30"/>
      <c r="AL1296" s="30"/>
      <c r="AM1296" s="109"/>
      <c r="AN1296" s="109"/>
      <c r="AO1296" s="30"/>
      <c r="AP1296" s="109">
        <v>826005</v>
      </c>
      <c r="AQ1296"/>
      <c r="AR1296"/>
      <c r="AS1296"/>
      <c r="AT1296"/>
      <c r="AU1296"/>
      <c r="AV1296"/>
    </row>
    <row r="1297" spans="27:48" ht="23.45" customHeight="1" x14ac:dyDescent="0.2">
      <c r="AA1297" s="97"/>
      <c r="AB1297" s="97"/>
      <c r="AC1297" s="97"/>
      <c r="AD1297" s="97"/>
      <c r="AE1297" s="97"/>
      <c r="AF1297" s="93"/>
      <c r="AG1297" s="93"/>
      <c r="AH1297" s="93"/>
      <c r="AI1297" s="30"/>
      <c r="AJ1297" s="30"/>
      <c r="AK1297" s="30"/>
      <c r="AL1297" s="30"/>
      <c r="AM1297" s="109"/>
      <c r="AN1297" s="109"/>
      <c r="AO1297" s="30"/>
      <c r="AP1297" s="109">
        <v>826105</v>
      </c>
      <c r="AQ1297"/>
      <c r="AR1297"/>
      <c r="AS1297"/>
      <c r="AT1297"/>
      <c r="AU1297"/>
      <c r="AV1297"/>
    </row>
    <row r="1298" spans="27:48" ht="23.45" customHeight="1" x14ac:dyDescent="0.2">
      <c r="AA1298" s="97"/>
      <c r="AB1298" s="97"/>
      <c r="AC1298" s="97"/>
      <c r="AD1298" s="97"/>
      <c r="AE1298" s="97"/>
      <c r="AF1298" s="93"/>
      <c r="AG1298" s="93"/>
      <c r="AH1298" s="93"/>
      <c r="AI1298" s="30"/>
      <c r="AJ1298" s="30"/>
      <c r="AK1298" s="30"/>
      <c r="AL1298" s="30"/>
      <c r="AM1298" s="109"/>
      <c r="AN1298" s="109"/>
      <c r="AO1298" s="30"/>
      <c r="AP1298" s="109">
        <v>826205</v>
      </c>
      <c r="AQ1298"/>
      <c r="AR1298"/>
      <c r="AS1298"/>
      <c r="AT1298"/>
      <c r="AU1298"/>
      <c r="AV1298"/>
    </row>
    <row r="1299" spans="27:48" ht="23.45" customHeight="1" x14ac:dyDescent="0.2">
      <c r="AA1299" s="97"/>
      <c r="AB1299" s="97"/>
      <c r="AC1299" s="97"/>
      <c r="AD1299" s="97"/>
      <c r="AE1299" s="97"/>
      <c r="AF1299" s="93"/>
      <c r="AG1299" s="93"/>
      <c r="AH1299" s="93"/>
      <c r="AI1299" s="30"/>
      <c r="AJ1299" s="30"/>
      <c r="AK1299" s="30"/>
      <c r="AL1299" s="30"/>
      <c r="AM1299" s="109"/>
      <c r="AN1299" s="109"/>
      <c r="AO1299" s="30"/>
      <c r="AP1299" s="109">
        <v>826305</v>
      </c>
      <c r="AQ1299"/>
      <c r="AR1299"/>
      <c r="AS1299"/>
      <c r="AT1299"/>
      <c r="AU1299"/>
      <c r="AV1299"/>
    </row>
    <row r="1300" spans="27:48" ht="23.45" customHeight="1" x14ac:dyDescent="0.2">
      <c r="AA1300" s="97"/>
      <c r="AB1300" s="97"/>
      <c r="AC1300" s="97"/>
      <c r="AD1300" s="97"/>
      <c r="AE1300" s="97"/>
      <c r="AF1300" s="93"/>
      <c r="AG1300" s="93"/>
      <c r="AH1300" s="93"/>
      <c r="AI1300" s="30"/>
      <c r="AJ1300" s="30"/>
      <c r="AK1300" s="30"/>
      <c r="AL1300" s="30"/>
      <c r="AM1300" s="109"/>
      <c r="AN1300" s="109"/>
      <c r="AO1300" s="30"/>
      <c r="AP1300" s="109">
        <v>826405</v>
      </c>
      <c r="AQ1300"/>
      <c r="AR1300"/>
      <c r="AS1300"/>
      <c r="AT1300"/>
      <c r="AU1300"/>
      <c r="AV1300"/>
    </row>
    <row r="1301" spans="27:48" ht="23.45" customHeight="1" x14ac:dyDescent="0.2">
      <c r="AA1301" s="97"/>
      <c r="AB1301" s="97"/>
      <c r="AC1301" s="97"/>
      <c r="AD1301" s="97"/>
      <c r="AE1301" s="97"/>
      <c r="AF1301" s="93"/>
      <c r="AG1301" s="93"/>
      <c r="AH1301" s="93"/>
      <c r="AI1301" s="30"/>
      <c r="AJ1301" s="30"/>
      <c r="AK1301" s="30"/>
      <c r="AL1301" s="30"/>
      <c r="AM1301" s="109"/>
      <c r="AN1301" s="109"/>
      <c r="AO1301" s="30"/>
      <c r="AP1301" s="109">
        <v>826605</v>
      </c>
      <c r="AQ1301"/>
      <c r="AR1301"/>
      <c r="AS1301"/>
      <c r="AT1301"/>
      <c r="AU1301"/>
      <c r="AV1301"/>
    </row>
    <row r="1302" spans="27:48" ht="23.45" customHeight="1" x14ac:dyDescent="0.2">
      <c r="AA1302" s="97"/>
      <c r="AB1302" s="97"/>
      <c r="AC1302" s="97"/>
      <c r="AD1302" s="97"/>
      <c r="AE1302" s="97"/>
      <c r="AF1302" s="93"/>
      <c r="AG1302" s="93"/>
      <c r="AH1302" s="93"/>
      <c r="AI1302" s="30"/>
      <c r="AJ1302" s="30"/>
      <c r="AK1302" s="30"/>
      <c r="AL1302" s="30"/>
      <c r="AM1302" s="109"/>
      <c r="AN1302" s="109"/>
      <c r="AO1302" s="30"/>
      <c r="AP1302" s="109" t="s">
        <v>2060</v>
      </c>
      <c r="AQ1302"/>
      <c r="AR1302"/>
      <c r="AS1302"/>
      <c r="AT1302"/>
      <c r="AU1302"/>
      <c r="AV1302"/>
    </row>
    <row r="1303" spans="27:48" ht="23.45" customHeight="1" x14ac:dyDescent="0.2">
      <c r="AA1303" s="97"/>
      <c r="AB1303" s="97"/>
      <c r="AC1303" s="97"/>
      <c r="AD1303" s="97"/>
      <c r="AE1303" s="97"/>
      <c r="AF1303" s="93"/>
      <c r="AG1303" s="93"/>
      <c r="AH1303" s="93"/>
      <c r="AI1303" s="30"/>
      <c r="AJ1303" s="30"/>
      <c r="AK1303" s="30"/>
      <c r="AL1303" s="30"/>
      <c r="AM1303" s="109"/>
      <c r="AN1303" s="109"/>
      <c r="AO1303" s="30"/>
      <c r="AP1303" s="109" t="s">
        <v>2061</v>
      </c>
      <c r="AQ1303"/>
      <c r="AR1303"/>
      <c r="AS1303"/>
      <c r="AT1303"/>
      <c r="AU1303"/>
      <c r="AV1303"/>
    </row>
    <row r="1304" spans="27:48" ht="23.45" customHeight="1" x14ac:dyDescent="0.2">
      <c r="AA1304" s="97"/>
      <c r="AB1304" s="97"/>
      <c r="AC1304" s="97"/>
      <c r="AD1304" s="97"/>
      <c r="AE1304" s="97"/>
      <c r="AF1304" s="93"/>
      <c r="AG1304" s="93"/>
      <c r="AH1304" s="93"/>
      <c r="AI1304" s="30"/>
      <c r="AJ1304" s="30"/>
      <c r="AK1304" s="30"/>
      <c r="AL1304" s="30"/>
      <c r="AM1304" s="109"/>
      <c r="AN1304" s="109"/>
      <c r="AO1304" s="30"/>
      <c r="AP1304" s="109" t="s">
        <v>2062</v>
      </c>
      <c r="AQ1304"/>
      <c r="AR1304"/>
      <c r="AS1304"/>
      <c r="AT1304"/>
      <c r="AU1304"/>
      <c r="AV1304"/>
    </row>
    <row r="1305" spans="27:48" ht="23.45" customHeight="1" x14ac:dyDescent="0.2">
      <c r="AA1305" s="97"/>
      <c r="AB1305" s="97"/>
      <c r="AC1305" s="97"/>
      <c r="AD1305" s="97"/>
      <c r="AE1305" s="97"/>
      <c r="AF1305" s="93"/>
      <c r="AG1305" s="93"/>
      <c r="AH1305" s="93"/>
      <c r="AI1305" s="30"/>
      <c r="AJ1305" s="30"/>
      <c r="AK1305" s="30"/>
      <c r="AL1305" s="30"/>
      <c r="AM1305" s="109"/>
      <c r="AN1305" s="109"/>
      <c r="AO1305" s="30"/>
      <c r="AP1305" s="109" t="s">
        <v>2063</v>
      </c>
      <c r="AQ1305"/>
      <c r="AR1305"/>
      <c r="AS1305"/>
      <c r="AT1305"/>
      <c r="AU1305"/>
      <c r="AV1305"/>
    </row>
    <row r="1306" spans="27:48" ht="23.45" customHeight="1" x14ac:dyDescent="0.2">
      <c r="AA1306" s="97"/>
      <c r="AB1306" s="97"/>
      <c r="AC1306" s="97"/>
      <c r="AD1306" s="97"/>
      <c r="AE1306" s="97"/>
      <c r="AF1306" s="93"/>
      <c r="AG1306" s="93"/>
      <c r="AH1306" s="93"/>
      <c r="AI1306" s="30"/>
      <c r="AJ1306" s="30"/>
      <c r="AK1306" s="30"/>
      <c r="AL1306" s="30"/>
      <c r="AM1306" s="109"/>
      <c r="AN1306" s="109"/>
      <c r="AO1306" s="30"/>
      <c r="AP1306" s="109" t="s">
        <v>2064</v>
      </c>
      <c r="AQ1306"/>
      <c r="AR1306"/>
      <c r="AS1306"/>
      <c r="AT1306"/>
      <c r="AU1306"/>
      <c r="AV1306"/>
    </row>
    <row r="1307" spans="27:48" ht="23.45" customHeight="1" x14ac:dyDescent="0.2">
      <c r="AA1307" s="97"/>
      <c r="AB1307" s="97"/>
      <c r="AC1307" s="97"/>
      <c r="AD1307" s="97"/>
      <c r="AE1307" s="97"/>
      <c r="AF1307" s="93"/>
      <c r="AG1307" s="93"/>
      <c r="AH1307" s="93"/>
      <c r="AI1307" s="30"/>
      <c r="AJ1307" s="30"/>
      <c r="AK1307" s="30"/>
      <c r="AL1307" s="30"/>
      <c r="AM1307" s="109"/>
      <c r="AN1307" s="109"/>
      <c r="AO1307" s="30"/>
      <c r="AP1307" s="109" t="s">
        <v>2065</v>
      </c>
      <c r="AQ1307"/>
      <c r="AR1307"/>
      <c r="AS1307"/>
      <c r="AT1307"/>
      <c r="AU1307"/>
      <c r="AV1307"/>
    </row>
    <row r="1308" spans="27:48" ht="23.45" customHeight="1" x14ac:dyDescent="0.2">
      <c r="AA1308" s="97"/>
      <c r="AB1308" s="97"/>
      <c r="AC1308" s="97"/>
      <c r="AD1308" s="97"/>
      <c r="AE1308" s="97"/>
      <c r="AF1308" s="93"/>
      <c r="AG1308" s="93"/>
      <c r="AH1308" s="93"/>
      <c r="AI1308" s="30"/>
      <c r="AJ1308" s="30"/>
      <c r="AK1308" s="30"/>
      <c r="AL1308" s="30"/>
      <c r="AM1308" s="109"/>
      <c r="AN1308" s="109"/>
      <c r="AO1308" s="30"/>
      <c r="AP1308" s="109" t="s">
        <v>2066</v>
      </c>
      <c r="AQ1308"/>
      <c r="AR1308"/>
      <c r="AS1308"/>
      <c r="AT1308"/>
      <c r="AU1308"/>
      <c r="AV1308"/>
    </row>
    <row r="1309" spans="27:48" ht="23.45" customHeight="1" x14ac:dyDescent="0.2">
      <c r="AA1309" s="97"/>
      <c r="AB1309" s="97"/>
      <c r="AC1309" s="97"/>
      <c r="AD1309" s="97"/>
      <c r="AE1309" s="97"/>
      <c r="AF1309" s="93"/>
      <c r="AG1309" s="93"/>
      <c r="AH1309" s="93"/>
      <c r="AI1309" s="30"/>
      <c r="AJ1309" s="30"/>
      <c r="AK1309" s="30"/>
      <c r="AL1309" s="30"/>
      <c r="AM1309" s="109"/>
      <c r="AN1309" s="109"/>
      <c r="AO1309" s="30"/>
      <c r="AP1309" s="109" t="s">
        <v>2067</v>
      </c>
      <c r="AQ1309"/>
      <c r="AR1309"/>
      <c r="AS1309"/>
      <c r="AT1309"/>
      <c r="AU1309"/>
      <c r="AV1309"/>
    </row>
    <row r="1310" spans="27:48" ht="23.45" customHeight="1" x14ac:dyDescent="0.2">
      <c r="AA1310" s="97"/>
      <c r="AB1310" s="97"/>
      <c r="AC1310" s="97"/>
      <c r="AD1310" s="97"/>
      <c r="AE1310" s="97"/>
      <c r="AF1310" s="93"/>
      <c r="AG1310" s="93"/>
      <c r="AH1310" s="93"/>
      <c r="AI1310" s="30"/>
      <c r="AJ1310" s="30"/>
      <c r="AK1310" s="30"/>
      <c r="AL1310" s="30"/>
      <c r="AM1310" s="109"/>
      <c r="AN1310" s="109"/>
      <c r="AO1310" s="30"/>
      <c r="AP1310" s="109" t="s">
        <v>2068</v>
      </c>
      <c r="AQ1310"/>
      <c r="AR1310"/>
      <c r="AS1310"/>
      <c r="AT1310"/>
      <c r="AU1310"/>
      <c r="AV1310"/>
    </row>
    <row r="1311" spans="27:48" ht="23.45" customHeight="1" x14ac:dyDescent="0.2">
      <c r="AA1311" s="97"/>
      <c r="AB1311" s="97"/>
      <c r="AC1311" s="97"/>
      <c r="AD1311" s="97"/>
      <c r="AE1311" s="97"/>
      <c r="AF1311" s="93"/>
      <c r="AG1311" s="93"/>
      <c r="AH1311" s="93"/>
      <c r="AI1311" s="30"/>
      <c r="AJ1311" s="30"/>
      <c r="AK1311" s="30"/>
      <c r="AL1311" s="30"/>
      <c r="AM1311" s="109"/>
      <c r="AN1311" s="109"/>
      <c r="AO1311" s="30"/>
      <c r="AP1311" s="109" t="s">
        <v>2069</v>
      </c>
      <c r="AQ1311"/>
      <c r="AR1311"/>
      <c r="AS1311"/>
      <c r="AT1311"/>
      <c r="AU1311"/>
      <c r="AV1311"/>
    </row>
    <row r="1312" spans="27:48" ht="23.45" customHeight="1" x14ac:dyDescent="0.2">
      <c r="AA1312" s="97"/>
      <c r="AB1312" s="97"/>
      <c r="AC1312" s="97"/>
      <c r="AD1312" s="97"/>
      <c r="AE1312" s="97"/>
      <c r="AF1312" s="93"/>
      <c r="AG1312" s="93"/>
      <c r="AH1312" s="93"/>
      <c r="AI1312" s="30"/>
      <c r="AJ1312" s="30"/>
      <c r="AK1312" s="30"/>
      <c r="AL1312" s="30"/>
      <c r="AM1312" s="109"/>
      <c r="AN1312" s="109"/>
      <c r="AO1312" s="30"/>
      <c r="AP1312" s="109" t="s">
        <v>2070</v>
      </c>
      <c r="AQ1312"/>
      <c r="AR1312"/>
      <c r="AS1312"/>
      <c r="AT1312"/>
      <c r="AU1312"/>
      <c r="AV1312"/>
    </row>
    <row r="1313" spans="27:48" ht="23.45" customHeight="1" x14ac:dyDescent="0.2">
      <c r="AA1313" s="97"/>
      <c r="AB1313" s="97"/>
      <c r="AC1313" s="97"/>
      <c r="AD1313" s="97"/>
      <c r="AE1313" s="97"/>
      <c r="AF1313" s="93"/>
      <c r="AG1313" s="93"/>
      <c r="AH1313" s="93"/>
      <c r="AI1313" s="30"/>
      <c r="AJ1313" s="30"/>
      <c r="AK1313" s="30"/>
      <c r="AL1313" s="30"/>
      <c r="AM1313" s="109"/>
      <c r="AN1313" s="109"/>
      <c r="AO1313" s="30"/>
      <c r="AP1313" s="109" t="s">
        <v>2071</v>
      </c>
      <c r="AQ1313"/>
      <c r="AR1313"/>
      <c r="AS1313"/>
      <c r="AT1313"/>
      <c r="AU1313"/>
      <c r="AV1313"/>
    </row>
    <row r="1314" spans="27:48" ht="23.45" customHeight="1" x14ac:dyDescent="0.2">
      <c r="AA1314" s="97"/>
      <c r="AB1314" s="97"/>
      <c r="AC1314" s="97"/>
      <c r="AD1314" s="97"/>
      <c r="AE1314" s="97"/>
      <c r="AF1314" s="93"/>
      <c r="AG1314" s="93"/>
      <c r="AH1314" s="93"/>
      <c r="AI1314" s="30"/>
      <c r="AJ1314" s="30"/>
      <c r="AK1314" s="30"/>
      <c r="AL1314" s="30"/>
      <c r="AM1314" s="109"/>
      <c r="AN1314" s="109"/>
      <c r="AO1314" s="30"/>
      <c r="AP1314" s="109" t="s">
        <v>2072</v>
      </c>
      <c r="AQ1314"/>
      <c r="AR1314"/>
      <c r="AS1314"/>
      <c r="AT1314"/>
      <c r="AU1314"/>
      <c r="AV1314"/>
    </row>
    <row r="1315" spans="27:48" ht="23.45" customHeight="1" x14ac:dyDescent="0.2">
      <c r="AA1315" s="97"/>
      <c r="AB1315" s="97"/>
      <c r="AC1315" s="97"/>
      <c r="AD1315" s="97"/>
      <c r="AE1315" s="97"/>
      <c r="AF1315" s="93"/>
      <c r="AG1315" s="93"/>
      <c r="AH1315" s="93"/>
      <c r="AI1315" s="30"/>
      <c r="AJ1315" s="30"/>
      <c r="AK1315" s="30"/>
      <c r="AL1315" s="30"/>
      <c r="AM1315" s="109"/>
      <c r="AN1315" s="109"/>
      <c r="AO1315" s="30"/>
      <c r="AP1315" s="109" t="s">
        <v>2073</v>
      </c>
      <c r="AQ1315"/>
      <c r="AR1315"/>
      <c r="AS1315"/>
      <c r="AT1315"/>
      <c r="AU1315"/>
      <c r="AV1315"/>
    </row>
    <row r="1316" spans="27:48" ht="23.45" customHeight="1" x14ac:dyDescent="0.2">
      <c r="AA1316" s="97"/>
      <c r="AB1316" s="97"/>
      <c r="AC1316" s="97"/>
      <c r="AD1316" s="97"/>
      <c r="AE1316" s="97"/>
      <c r="AF1316" s="93"/>
      <c r="AG1316" s="93"/>
      <c r="AH1316" s="93"/>
      <c r="AI1316" s="30"/>
      <c r="AJ1316" s="30"/>
      <c r="AK1316" s="30"/>
      <c r="AL1316" s="30"/>
      <c r="AM1316" s="109"/>
      <c r="AN1316" s="109"/>
      <c r="AO1316" s="30"/>
      <c r="AP1316" s="109">
        <v>896605</v>
      </c>
      <c r="AQ1316"/>
      <c r="AR1316"/>
      <c r="AS1316"/>
      <c r="AT1316"/>
      <c r="AU1316"/>
      <c r="AV1316"/>
    </row>
    <row r="1317" spans="27:48" ht="23.45" customHeight="1" x14ac:dyDescent="0.2">
      <c r="AA1317" s="97"/>
      <c r="AB1317" s="97"/>
      <c r="AC1317" s="97"/>
      <c r="AD1317" s="97"/>
      <c r="AE1317" s="97"/>
      <c r="AF1317" s="93"/>
      <c r="AG1317" s="93"/>
      <c r="AH1317" s="93"/>
      <c r="AI1317" s="30"/>
      <c r="AJ1317" s="30"/>
      <c r="AK1317" s="30"/>
      <c r="AL1317" s="30"/>
      <c r="AM1317" s="109"/>
      <c r="AN1317" s="109"/>
      <c r="AO1317" s="30"/>
      <c r="AP1317" s="109" t="s">
        <v>2074</v>
      </c>
      <c r="AQ1317"/>
      <c r="AR1317"/>
      <c r="AS1317"/>
      <c r="AT1317"/>
      <c r="AU1317"/>
      <c r="AV1317"/>
    </row>
    <row r="1318" spans="27:48" ht="23.45" customHeight="1" x14ac:dyDescent="0.2">
      <c r="AA1318" s="97"/>
      <c r="AB1318" s="97"/>
      <c r="AC1318" s="97"/>
      <c r="AD1318" s="97"/>
      <c r="AE1318" s="97"/>
      <c r="AF1318" s="93"/>
      <c r="AG1318" s="93"/>
      <c r="AH1318" s="93"/>
      <c r="AI1318" s="30"/>
      <c r="AJ1318" s="30"/>
      <c r="AK1318" s="30"/>
      <c r="AL1318" s="30"/>
      <c r="AM1318" s="109"/>
      <c r="AN1318" s="109"/>
      <c r="AO1318" s="30"/>
      <c r="AP1318" s="109" t="s">
        <v>2075</v>
      </c>
      <c r="AQ1318"/>
      <c r="AR1318"/>
      <c r="AS1318"/>
      <c r="AT1318"/>
      <c r="AU1318"/>
      <c r="AV1318"/>
    </row>
    <row r="1319" spans="27:48" ht="23.45" customHeight="1" x14ac:dyDescent="0.2">
      <c r="AA1319" s="97"/>
      <c r="AB1319" s="97"/>
      <c r="AC1319" s="97"/>
      <c r="AD1319" s="97"/>
      <c r="AE1319" s="97"/>
      <c r="AF1319" s="93"/>
      <c r="AG1319" s="93"/>
      <c r="AH1319" s="93"/>
      <c r="AI1319" s="30"/>
      <c r="AJ1319" s="30"/>
      <c r="AK1319" s="30"/>
      <c r="AL1319" s="30"/>
      <c r="AM1319" s="109"/>
      <c r="AN1319" s="109"/>
      <c r="AO1319" s="30"/>
      <c r="AP1319" s="109" t="s">
        <v>2076</v>
      </c>
      <c r="AQ1319"/>
      <c r="AR1319"/>
      <c r="AS1319"/>
      <c r="AT1319"/>
      <c r="AU1319"/>
      <c r="AV1319"/>
    </row>
    <row r="1320" spans="27:48" ht="23.45" customHeight="1" x14ac:dyDescent="0.2">
      <c r="AA1320" s="97"/>
      <c r="AB1320" s="97"/>
      <c r="AC1320" s="97"/>
      <c r="AD1320" s="97"/>
      <c r="AE1320" s="97"/>
      <c r="AF1320" s="93"/>
      <c r="AG1320" s="93"/>
      <c r="AH1320" s="93"/>
      <c r="AI1320" s="30"/>
      <c r="AJ1320" s="30"/>
      <c r="AK1320" s="30"/>
      <c r="AL1320" s="30"/>
      <c r="AM1320" s="109"/>
      <c r="AN1320" s="109"/>
      <c r="AO1320" s="30"/>
      <c r="AP1320" s="109" t="s">
        <v>2077</v>
      </c>
      <c r="AQ1320"/>
      <c r="AR1320"/>
      <c r="AS1320"/>
      <c r="AT1320"/>
      <c r="AU1320"/>
      <c r="AV1320"/>
    </row>
    <row r="1321" spans="27:48" ht="23.45" customHeight="1" x14ac:dyDescent="0.2">
      <c r="AA1321" s="97"/>
      <c r="AB1321" s="97"/>
      <c r="AC1321" s="97"/>
      <c r="AD1321" s="97"/>
      <c r="AE1321" s="97"/>
      <c r="AF1321" s="93"/>
      <c r="AG1321" s="93"/>
      <c r="AH1321" s="93"/>
      <c r="AI1321" s="30"/>
      <c r="AJ1321" s="30"/>
      <c r="AK1321" s="30"/>
      <c r="AL1321" s="30"/>
      <c r="AM1321" s="109"/>
      <c r="AN1321" s="109"/>
      <c r="AO1321" s="30"/>
      <c r="AP1321" s="109" t="s">
        <v>2078</v>
      </c>
      <c r="AQ1321"/>
      <c r="AR1321"/>
      <c r="AS1321"/>
      <c r="AT1321"/>
      <c r="AU1321"/>
      <c r="AV1321"/>
    </row>
    <row r="1322" spans="27:48" ht="23.45" customHeight="1" x14ac:dyDescent="0.2">
      <c r="AA1322" s="97"/>
      <c r="AB1322" s="97"/>
      <c r="AC1322" s="97"/>
      <c r="AD1322" s="97"/>
      <c r="AE1322" s="97"/>
      <c r="AF1322" s="93"/>
      <c r="AG1322" s="93"/>
      <c r="AH1322" s="93"/>
      <c r="AI1322" s="30"/>
      <c r="AJ1322" s="30"/>
      <c r="AK1322" s="30"/>
      <c r="AL1322" s="30"/>
      <c r="AM1322" s="109"/>
      <c r="AN1322" s="109"/>
      <c r="AO1322" s="30"/>
      <c r="AP1322" s="109" t="s">
        <v>2079</v>
      </c>
      <c r="AQ1322"/>
      <c r="AR1322"/>
      <c r="AS1322"/>
      <c r="AT1322"/>
      <c r="AU1322"/>
      <c r="AV1322"/>
    </row>
    <row r="1323" spans="27:48" ht="23.45" customHeight="1" x14ac:dyDescent="0.2">
      <c r="AA1323" s="97"/>
      <c r="AB1323" s="97"/>
      <c r="AC1323" s="97"/>
      <c r="AD1323" s="97"/>
      <c r="AE1323" s="97"/>
      <c r="AF1323" s="93"/>
      <c r="AG1323" s="93"/>
      <c r="AH1323" s="93"/>
      <c r="AI1323" s="30"/>
      <c r="AJ1323" s="30"/>
      <c r="AK1323" s="30"/>
      <c r="AL1323" s="30"/>
      <c r="AM1323" s="109"/>
      <c r="AN1323" s="109"/>
      <c r="AO1323" s="30"/>
      <c r="AP1323" s="109" t="s">
        <v>2080</v>
      </c>
      <c r="AQ1323"/>
      <c r="AR1323"/>
      <c r="AS1323"/>
      <c r="AT1323"/>
      <c r="AU1323"/>
      <c r="AV1323"/>
    </row>
    <row r="1324" spans="27:48" ht="23.45" customHeight="1" x14ac:dyDescent="0.2">
      <c r="AA1324" s="97"/>
      <c r="AB1324" s="97"/>
      <c r="AC1324" s="97"/>
      <c r="AD1324" s="97"/>
      <c r="AE1324" s="97"/>
      <c r="AF1324" s="93"/>
      <c r="AG1324" s="93"/>
      <c r="AH1324" s="93"/>
      <c r="AI1324" s="30"/>
      <c r="AJ1324" s="30"/>
      <c r="AK1324" s="30"/>
      <c r="AL1324" s="30"/>
      <c r="AM1324" s="109"/>
      <c r="AN1324" s="109"/>
      <c r="AO1324" s="30"/>
      <c r="AP1324" s="109" t="s">
        <v>2081</v>
      </c>
      <c r="AQ1324"/>
      <c r="AR1324"/>
      <c r="AS1324"/>
      <c r="AT1324"/>
      <c r="AU1324"/>
      <c r="AV1324"/>
    </row>
    <row r="1325" spans="27:48" ht="23.45" customHeight="1" x14ac:dyDescent="0.2">
      <c r="AA1325" s="97"/>
      <c r="AB1325" s="97"/>
      <c r="AC1325" s="97"/>
      <c r="AD1325" s="97"/>
      <c r="AE1325" s="97"/>
      <c r="AF1325" s="93"/>
      <c r="AG1325" s="93"/>
      <c r="AH1325" s="93"/>
      <c r="AI1325" s="30"/>
      <c r="AJ1325" s="30"/>
      <c r="AK1325" s="30"/>
      <c r="AL1325" s="30"/>
      <c r="AM1325" s="109"/>
      <c r="AN1325" s="109"/>
      <c r="AO1325" s="30"/>
      <c r="AP1325" s="109" t="s">
        <v>2082</v>
      </c>
      <c r="AQ1325"/>
      <c r="AR1325"/>
      <c r="AS1325"/>
      <c r="AT1325"/>
      <c r="AU1325"/>
      <c r="AV1325"/>
    </row>
    <row r="1326" spans="27:48" ht="23.45" customHeight="1" x14ac:dyDescent="0.2">
      <c r="AA1326" s="97"/>
      <c r="AB1326" s="97"/>
      <c r="AC1326" s="97"/>
      <c r="AD1326" s="97"/>
      <c r="AE1326" s="97"/>
      <c r="AF1326" s="93"/>
      <c r="AG1326" s="93"/>
      <c r="AH1326" s="93"/>
      <c r="AI1326" s="30"/>
      <c r="AJ1326" s="30"/>
      <c r="AK1326" s="30"/>
      <c r="AL1326" s="30"/>
      <c r="AM1326" s="109"/>
      <c r="AN1326" s="109"/>
      <c r="AO1326" s="30"/>
      <c r="AP1326" s="109" t="s">
        <v>2083</v>
      </c>
      <c r="AQ1326"/>
      <c r="AR1326"/>
      <c r="AS1326"/>
      <c r="AT1326"/>
      <c r="AU1326"/>
      <c r="AV1326"/>
    </row>
    <row r="1327" spans="27:48" ht="23.45" customHeight="1" x14ac:dyDescent="0.2">
      <c r="AA1327" s="97"/>
      <c r="AB1327" s="97"/>
      <c r="AC1327" s="97"/>
      <c r="AD1327" s="97"/>
      <c r="AE1327" s="97"/>
      <c r="AF1327" s="93"/>
      <c r="AG1327" s="93"/>
      <c r="AH1327" s="93"/>
      <c r="AI1327" s="30"/>
      <c r="AJ1327" s="30"/>
      <c r="AK1327" s="30"/>
      <c r="AL1327" s="30"/>
      <c r="AM1327" s="109"/>
      <c r="AN1327" s="109"/>
      <c r="AO1327" s="30"/>
      <c r="AP1327" s="109" t="s">
        <v>2084</v>
      </c>
      <c r="AQ1327"/>
      <c r="AR1327"/>
      <c r="AS1327"/>
      <c r="AT1327"/>
      <c r="AU1327"/>
      <c r="AV1327"/>
    </row>
    <row r="1328" spans="27:48" ht="23.45" customHeight="1" x14ac:dyDescent="0.2">
      <c r="AA1328" s="97"/>
      <c r="AB1328" s="97"/>
      <c r="AC1328" s="97"/>
      <c r="AD1328" s="97"/>
      <c r="AE1328" s="97"/>
      <c r="AF1328" s="93"/>
      <c r="AG1328" s="93"/>
      <c r="AH1328" s="93"/>
      <c r="AI1328" s="30"/>
      <c r="AJ1328" s="30"/>
      <c r="AK1328" s="30"/>
      <c r="AL1328" s="30"/>
      <c r="AM1328" s="109"/>
      <c r="AN1328" s="109"/>
      <c r="AO1328" s="30"/>
      <c r="AP1328" s="109" t="s">
        <v>2085</v>
      </c>
      <c r="AQ1328"/>
      <c r="AR1328"/>
      <c r="AS1328"/>
      <c r="AT1328"/>
      <c r="AU1328"/>
      <c r="AV1328"/>
    </row>
    <row r="1329" spans="27:48" ht="23.45" customHeight="1" x14ac:dyDescent="0.2">
      <c r="AA1329" s="97"/>
      <c r="AB1329" s="97"/>
      <c r="AC1329" s="97"/>
      <c r="AD1329" s="97"/>
      <c r="AE1329" s="97"/>
      <c r="AF1329" s="93"/>
      <c r="AG1329" s="93"/>
      <c r="AH1329" s="93"/>
      <c r="AI1329" s="30"/>
      <c r="AJ1329" s="30"/>
      <c r="AK1329" s="30"/>
      <c r="AL1329" s="30"/>
      <c r="AM1329" s="109"/>
      <c r="AN1329" s="109"/>
      <c r="AO1329" s="30"/>
      <c r="AP1329" s="109" t="s">
        <v>2086</v>
      </c>
      <c r="AQ1329"/>
      <c r="AR1329"/>
      <c r="AS1329"/>
      <c r="AT1329"/>
      <c r="AU1329"/>
      <c r="AV1329"/>
    </row>
    <row r="1330" spans="27:48" ht="23.45" customHeight="1" x14ac:dyDescent="0.2">
      <c r="AA1330" s="97"/>
      <c r="AB1330" s="97"/>
      <c r="AC1330" s="97"/>
      <c r="AD1330" s="97"/>
      <c r="AE1330" s="97"/>
      <c r="AF1330" s="93"/>
      <c r="AG1330" s="93"/>
      <c r="AH1330" s="93"/>
      <c r="AI1330" s="30"/>
      <c r="AJ1330" s="30"/>
      <c r="AK1330" s="30"/>
      <c r="AL1330" s="30"/>
      <c r="AM1330" s="109"/>
      <c r="AN1330" s="109"/>
      <c r="AO1330" s="30"/>
      <c r="AP1330" s="109" t="s">
        <v>2087</v>
      </c>
      <c r="AQ1330"/>
      <c r="AR1330"/>
      <c r="AS1330"/>
      <c r="AT1330"/>
      <c r="AU1330"/>
      <c r="AV1330"/>
    </row>
    <row r="1331" spans="27:48" ht="23.45" customHeight="1" x14ac:dyDescent="0.2">
      <c r="AA1331" s="97"/>
      <c r="AB1331" s="97"/>
      <c r="AC1331" s="97"/>
      <c r="AD1331" s="97"/>
      <c r="AE1331" s="97"/>
      <c r="AF1331" s="93"/>
      <c r="AG1331" s="93"/>
      <c r="AH1331" s="93"/>
      <c r="AI1331" s="30"/>
      <c r="AJ1331" s="30"/>
      <c r="AK1331" s="30"/>
      <c r="AL1331" s="30"/>
      <c r="AM1331" s="109"/>
      <c r="AN1331" s="109"/>
      <c r="AO1331" s="30"/>
      <c r="AP1331" s="109" t="s">
        <v>2088</v>
      </c>
      <c r="AQ1331"/>
      <c r="AR1331"/>
      <c r="AS1331"/>
      <c r="AT1331"/>
      <c r="AU1331"/>
      <c r="AV1331"/>
    </row>
    <row r="1332" spans="27:48" ht="23.45" customHeight="1" x14ac:dyDescent="0.2">
      <c r="AA1332" s="97"/>
      <c r="AB1332" s="97"/>
      <c r="AC1332" s="97"/>
      <c r="AD1332" s="97"/>
      <c r="AE1332" s="97"/>
      <c r="AF1332" s="93"/>
      <c r="AG1332" s="93"/>
      <c r="AH1332" s="93"/>
      <c r="AI1332" s="30"/>
      <c r="AJ1332" s="30"/>
      <c r="AK1332" s="30"/>
      <c r="AL1332" s="30"/>
      <c r="AM1332" s="109"/>
      <c r="AN1332" s="109"/>
      <c r="AO1332" s="30"/>
      <c r="AP1332" s="109" t="s">
        <v>2089</v>
      </c>
      <c r="AQ1332"/>
      <c r="AR1332"/>
      <c r="AS1332"/>
      <c r="AT1332"/>
      <c r="AU1332"/>
      <c r="AV1332"/>
    </row>
    <row r="1333" spans="27:48" ht="23.45" customHeight="1" x14ac:dyDescent="0.2">
      <c r="AA1333" s="97"/>
      <c r="AB1333" s="97"/>
      <c r="AC1333" s="97"/>
      <c r="AD1333" s="97"/>
      <c r="AE1333" s="97"/>
      <c r="AF1333" s="93"/>
      <c r="AG1333" s="93"/>
      <c r="AH1333" s="93"/>
      <c r="AI1333" s="30"/>
      <c r="AJ1333" s="30"/>
      <c r="AK1333" s="30"/>
      <c r="AL1333" s="30"/>
      <c r="AM1333" s="109"/>
      <c r="AN1333" s="109"/>
      <c r="AO1333" s="30"/>
      <c r="AP1333" s="109" t="s">
        <v>2090</v>
      </c>
      <c r="AQ1333"/>
      <c r="AR1333"/>
      <c r="AS1333"/>
      <c r="AT1333"/>
      <c r="AU1333"/>
      <c r="AV1333"/>
    </row>
    <row r="1334" spans="27:48" ht="23.45" customHeight="1" x14ac:dyDescent="0.2">
      <c r="AA1334" s="97"/>
      <c r="AB1334" s="97"/>
      <c r="AC1334" s="97"/>
      <c r="AD1334" s="97"/>
      <c r="AE1334" s="97"/>
      <c r="AF1334" s="93"/>
      <c r="AG1334" s="93"/>
      <c r="AH1334" s="93"/>
      <c r="AI1334" s="30"/>
      <c r="AJ1334" s="30"/>
      <c r="AK1334" s="30"/>
      <c r="AL1334" s="30"/>
      <c r="AM1334" s="109"/>
      <c r="AN1334" s="109"/>
      <c r="AO1334" s="30"/>
      <c r="AP1334" s="109" t="s">
        <v>2091</v>
      </c>
      <c r="AQ1334"/>
      <c r="AR1334"/>
      <c r="AS1334"/>
      <c r="AT1334"/>
      <c r="AU1334"/>
      <c r="AV1334"/>
    </row>
    <row r="1335" spans="27:48" ht="23.45" customHeight="1" x14ac:dyDescent="0.2">
      <c r="AA1335" s="97"/>
      <c r="AB1335" s="97"/>
      <c r="AC1335" s="97"/>
      <c r="AD1335" s="97"/>
      <c r="AE1335" s="97"/>
      <c r="AF1335" s="93"/>
      <c r="AG1335" s="93"/>
      <c r="AH1335" s="93"/>
      <c r="AI1335" s="30"/>
      <c r="AJ1335" s="30"/>
      <c r="AK1335" s="30"/>
      <c r="AL1335" s="30"/>
      <c r="AM1335" s="109"/>
      <c r="AN1335" s="109"/>
      <c r="AO1335" s="30"/>
      <c r="AP1335" s="109" t="s">
        <v>2092</v>
      </c>
      <c r="AQ1335"/>
      <c r="AR1335"/>
      <c r="AS1335"/>
      <c r="AT1335"/>
      <c r="AU1335"/>
      <c r="AV1335"/>
    </row>
    <row r="1336" spans="27:48" ht="23.45" customHeight="1" x14ac:dyDescent="0.2">
      <c r="AA1336" s="97"/>
      <c r="AB1336" s="97"/>
      <c r="AC1336" s="97"/>
      <c r="AD1336" s="97"/>
      <c r="AE1336" s="97"/>
      <c r="AF1336" s="93"/>
      <c r="AG1336" s="93"/>
      <c r="AH1336" s="93"/>
      <c r="AI1336" s="30"/>
      <c r="AJ1336" s="30"/>
      <c r="AK1336" s="30"/>
      <c r="AL1336" s="30"/>
      <c r="AM1336" s="109"/>
      <c r="AN1336" s="109"/>
      <c r="AO1336" s="30"/>
      <c r="AP1336" s="109" t="s">
        <v>2093</v>
      </c>
      <c r="AQ1336"/>
      <c r="AR1336"/>
      <c r="AS1336"/>
      <c r="AT1336"/>
      <c r="AU1336"/>
      <c r="AV1336"/>
    </row>
    <row r="1337" spans="27:48" ht="23.45" customHeight="1" x14ac:dyDescent="0.2">
      <c r="AA1337" s="97"/>
      <c r="AB1337" s="97"/>
      <c r="AC1337" s="97"/>
      <c r="AD1337" s="97"/>
      <c r="AE1337" s="97"/>
      <c r="AF1337" s="93"/>
      <c r="AG1337" s="93"/>
      <c r="AH1337" s="93"/>
      <c r="AI1337" s="30"/>
      <c r="AJ1337" s="30"/>
      <c r="AK1337" s="30"/>
      <c r="AL1337" s="30"/>
      <c r="AM1337" s="109"/>
      <c r="AN1337" s="109"/>
      <c r="AO1337" s="30"/>
      <c r="AP1337" s="109" t="s">
        <v>2094</v>
      </c>
      <c r="AQ1337"/>
      <c r="AR1337"/>
      <c r="AS1337"/>
      <c r="AT1337"/>
      <c r="AU1337"/>
      <c r="AV1337"/>
    </row>
    <row r="1338" spans="27:48" ht="23.45" customHeight="1" x14ac:dyDescent="0.2">
      <c r="AA1338" s="97"/>
      <c r="AB1338" s="97"/>
      <c r="AC1338" s="97"/>
      <c r="AD1338" s="97"/>
      <c r="AE1338" s="97"/>
      <c r="AF1338" s="93"/>
      <c r="AG1338" s="93"/>
      <c r="AH1338" s="93"/>
      <c r="AI1338" s="30"/>
      <c r="AJ1338" s="30"/>
      <c r="AK1338" s="30"/>
      <c r="AL1338" s="30"/>
      <c r="AM1338" s="109"/>
      <c r="AN1338" s="109"/>
      <c r="AO1338" s="30"/>
      <c r="AP1338" s="109" t="s">
        <v>2095</v>
      </c>
      <c r="AQ1338"/>
      <c r="AR1338"/>
      <c r="AS1338"/>
      <c r="AT1338"/>
      <c r="AU1338"/>
      <c r="AV1338"/>
    </row>
    <row r="1339" spans="27:48" ht="23.45" customHeight="1" x14ac:dyDescent="0.2">
      <c r="AA1339" s="97"/>
      <c r="AB1339" s="97"/>
      <c r="AC1339" s="97"/>
      <c r="AD1339" s="97"/>
      <c r="AE1339" s="97"/>
      <c r="AF1339" s="93"/>
      <c r="AG1339" s="93"/>
      <c r="AH1339" s="93"/>
      <c r="AI1339" s="30"/>
      <c r="AJ1339" s="30"/>
      <c r="AK1339" s="30"/>
      <c r="AL1339" s="30"/>
      <c r="AM1339" s="109"/>
      <c r="AN1339" s="109"/>
      <c r="AO1339" s="30"/>
      <c r="AP1339" s="109" t="s">
        <v>2096</v>
      </c>
      <c r="AQ1339"/>
      <c r="AR1339"/>
      <c r="AS1339"/>
      <c r="AT1339"/>
      <c r="AU1339"/>
      <c r="AV1339"/>
    </row>
    <row r="1340" spans="27:48" ht="23.45" customHeight="1" x14ac:dyDescent="0.2">
      <c r="AA1340" s="97"/>
      <c r="AB1340" s="97"/>
      <c r="AC1340" s="97"/>
      <c r="AD1340" s="97"/>
      <c r="AE1340" s="97"/>
      <c r="AF1340" s="93"/>
      <c r="AG1340" s="93"/>
      <c r="AH1340" s="93"/>
      <c r="AI1340" s="30"/>
      <c r="AJ1340" s="30"/>
      <c r="AK1340" s="30"/>
      <c r="AL1340" s="30"/>
      <c r="AM1340" s="109"/>
      <c r="AN1340" s="109"/>
      <c r="AO1340" s="30"/>
      <c r="AP1340" s="109" t="s">
        <v>2097</v>
      </c>
      <c r="AQ1340"/>
      <c r="AR1340"/>
      <c r="AS1340"/>
      <c r="AT1340"/>
      <c r="AU1340"/>
      <c r="AV1340"/>
    </row>
    <row r="1341" spans="27:48" ht="23.45" customHeight="1" x14ac:dyDescent="0.2">
      <c r="AA1341" s="97"/>
      <c r="AB1341" s="97"/>
      <c r="AC1341" s="97"/>
      <c r="AD1341" s="97"/>
      <c r="AE1341" s="97"/>
      <c r="AF1341" s="93"/>
      <c r="AG1341" s="93"/>
      <c r="AH1341" s="93"/>
      <c r="AI1341" s="30"/>
      <c r="AJ1341" s="30"/>
      <c r="AK1341" s="30"/>
      <c r="AL1341" s="30"/>
      <c r="AM1341" s="109"/>
      <c r="AN1341" s="109"/>
      <c r="AO1341" s="30"/>
      <c r="AP1341" s="109" t="s">
        <v>2098</v>
      </c>
      <c r="AQ1341"/>
      <c r="AR1341"/>
      <c r="AS1341"/>
      <c r="AT1341"/>
      <c r="AU1341"/>
      <c r="AV1341"/>
    </row>
    <row r="1342" spans="27:48" ht="23.45" customHeight="1" x14ac:dyDescent="0.2">
      <c r="AA1342" s="97"/>
      <c r="AB1342" s="97"/>
      <c r="AC1342" s="97"/>
      <c r="AD1342" s="97"/>
      <c r="AE1342" s="97"/>
      <c r="AF1342" s="93"/>
      <c r="AG1342" s="93"/>
      <c r="AH1342" s="93"/>
      <c r="AI1342" s="30"/>
      <c r="AJ1342" s="30"/>
      <c r="AK1342" s="30"/>
      <c r="AL1342" s="30"/>
      <c r="AM1342" s="109"/>
      <c r="AN1342" s="109"/>
      <c r="AO1342" s="30"/>
      <c r="AP1342" s="109" t="s">
        <v>2099</v>
      </c>
      <c r="AQ1342"/>
      <c r="AR1342"/>
      <c r="AS1342"/>
      <c r="AT1342"/>
      <c r="AU1342"/>
      <c r="AV1342"/>
    </row>
    <row r="1343" spans="27:48" ht="23.45" customHeight="1" x14ac:dyDescent="0.2">
      <c r="AA1343" s="97"/>
      <c r="AB1343" s="97"/>
      <c r="AC1343" s="97"/>
      <c r="AD1343" s="97"/>
      <c r="AE1343" s="97"/>
      <c r="AF1343" s="93"/>
      <c r="AG1343" s="93"/>
      <c r="AH1343" s="93"/>
      <c r="AI1343" s="30"/>
      <c r="AJ1343" s="30"/>
      <c r="AK1343" s="30"/>
      <c r="AL1343" s="30"/>
      <c r="AM1343" s="109"/>
      <c r="AN1343" s="109"/>
      <c r="AO1343" s="30"/>
      <c r="AP1343" s="109" t="s">
        <v>2100</v>
      </c>
      <c r="AQ1343"/>
      <c r="AR1343"/>
      <c r="AS1343"/>
      <c r="AT1343"/>
      <c r="AU1343"/>
      <c r="AV1343"/>
    </row>
    <row r="1344" spans="27:48" ht="23.45" customHeight="1" x14ac:dyDescent="0.2">
      <c r="AA1344" s="97"/>
      <c r="AB1344" s="97"/>
      <c r="AC1344" s="97"/>
      <c r="AD1344" s="97"/>
      <c r="AE1344" s="97"/>
      <c r="AF1344" s="93"/>
      <c r="AG1344" s="93"/>
      <c r="AH1344" s="93"/>
      <c r="AI1344" s="30"/>
      <c r="AJ1344" s="30"/>
      <c r="AK1344" s="30"/>
      <c r="AL1344" s="30"/>
      <c r="AM1344" s="109"/>
      <c r="AN1344" s="109"/>
      <c r="AO1344" s="30"/>
      <c r="AP1344" s="109" t="s">
        <v>2101</v>
      </c>
      <c r="AQ1344"/>
      <c r="AR1344"/>
      <c r="AS1344"/>
      <c r="AT1344"/>
      <c r="AU1344"/>
      <c r="AV1344"/>
    </row>
    <row r="1345" spans="27:48" ht="23.45" customHeight="1" x14ac:dyDescent="0.2">
      <c r="AA1345" s="97"/>
      <c r="AB1345" s="97"/>
      <c r="AC1345" s="97"/>
      <c r="AD1345" s="97"/>
      <c r="AE1345" s="97"/>
      <c r="AF1345" s="93"/>
      <c r="AG1345" s="93"/>
      <c r="AH1345" s="93"/>
      <c r="AI1345" s="30"/>
      <c r="AJ1345" s="30"/>
      <c r="AK1345" s="30"/>
      <c r="AL1345" s="30"/>
      <c r="AM1345" s="109"/>
      <c r="AN1345" s="109"/>
      <c r="AO1345" s="30"/>
      <c r="AP1345" s="109" t="s">
        <v>2102</v>
      </c>
      <c r="AQ1345"/>
      <c r="AR1345"/>
      <c r="AS1345"/>
      <c r="AT1345"/>
      <c r="AU1345"/>
      <c r="AV1345"/>
    </row>
    <row r="1346" spans="27:48" ht="23.45" customHeight="1" x14ac:dyDescent="0.2">
      <c r="AA1346" s="97"/>
      <c r="AB1346" s="97"/>
      <c r="AC1346" s="97"/>
      <c r="AD1346" s="97"/>
      <c r="AE1346" s="97"/>
      <c r="AF1346" s="93"/>
      <c r="AG1346" s="93"/>
      <c r="AH1346" s="93"/>
      <c r="AI1346" s="30"/>
      <c r="AJ1346" s="30"/>
      <c r="AK1346" s="30"/>
      <c r="AL1346" s="30"/>
      <c r="AM1346" s="109"/>
      <c r="AN1346" s="109"/>
      <c r="AO1346" s="30"/>
      <c r="AP1346" s="109" t="s">
        <v>2103</v>
      </c>
      <c r="AQ1346"/>
      <c r="AR1346"/>
      <c r="AS1346"/>
      <c r="AT1346"/>
      <c r="AU1346"/>
      <c r="AV1346"/>
    </row>
    <row r="1347" spans="27:48" ht="23.45" customHeight="1" x14ac:dyDescent="0.2">
      <c r="AA1347" s="97"/>
      <c r="AB1347" s="97"/>
      <c r="AC1347" s="97"/>
      <c r="AD1347" s="97"/>
      <c r="AE1347" s="97"/>
      <c r="AF1347" s="93"/>
      <c r="AG1347" s="93"/>
      <c r="AH1347" s="93"/>
      <c r="AI1347" s="30"/>
      <c r="AJ1347" s="30"/>
      <c r="AK1347" s="30"/>
      <c r="AL1347" s="30"/>
      <c r="AM1347" s="109"/>
      <c r="AN1347" s="109"/>
      <c r="AO1347" s="30"/>
      <c r="AP1347" s="109" t="s">
        <v>2104</v>
      </c>
      <c r="AQ1347"/>
      <c r="AR1347"/>
      <c r="AS1347"/>
      <c r="AT1347"/>
      <c r="AU1347"/>
      <c r="AV1347"/>
    </row>
    <row r="1348" spans="27:48" ht="23.45" customHeight="1" x14ac:dyDescent="0.2">
      <c r="AA1348" s="97"/>
      <c r="AB1348" s="97"/>
      <c r="AC1348" s="97"/>
      <c r="AD1348" s="97"/>
      <c r="AE1348" s="97"/>
      <c r="AF1348" s="93"/>
      <c r="AG1348" s="93"/>
      <c r="AH1348" s="93"/>
      <c r="AI1348" s="30"/>
      <c r="AJ1348" s="30"/>
      <c r="AK1348" s="30"/>
      <c r="AL1348" s="30"/>
      <c r="AM1348" s="109"/>
      <c r="AN1348" s="109"/>
      <c r="AO1348" s="30"/>
      <c r="AP1348" s="109" t="s">
        <v>2105</v>
      </c>
      <c r="AQ1348"/>
      <c r="AR1348"/>
      <c r="AS1348"/>
      <c r="AT1348"/>
      <c r="AU1348"/>
      <c r="AV1348"/>
    </row>
    <row r="1349" spans="27:48" ht="23.45" customHeight="1" x14ac:dyDescent="0.2">
      <c r="AA1349" s="97"/>
      <c r="AB1349" s="97"/>
      <c r="AC1349" s="97"/>
      <c r="AD1349" s="97"/>
      <c r="AE1349" s="97"/>
      <c r="AF1349" s="93"/>
      <c r="AG1349" s="93"/>
      <c r="AH1349" s="93"/>
      <c r="AI1349" s="30"/>
      <c r="AJ1349" s="30"/>
      <c r="AK1349" s="30"/>
      <c r="AL1349" s="30"/>
      <c r="AM1349" s="109"/>
      <c r="AN1349" s="109"/>
      <c r="AO1349" s="30"/>
      <c r="AP1349" s="109" t="s">
        <v>2106</v>
      </c>
      <c r="AQ1349"/>
      <c r="AR1349"/>
      <c r="AS1349"/>
      <c r="AT1349"/>
      <c r="AU1349"/>
      <c r="AV1349"/>
    </row>
    <row r="1350" spans="27:48" ht="23.45" customHeight="1" x14ac:dyDescent="0.2">
      <c r="AA1350" s="97"/>
      <c r="AB1350" s="97"/>
      <c r="AC1350" s="97"/>
      <c r="AD1350" s="97"/>
      <c r="AE1350" s="97"/>
      <c r="AF1350" s="93"/>
      <c r="AG1350" s="93"/>
      <c r="AH1350" s="93"/>
      <c r="AI1350" s="30"/>
      <c r="AJ1350" s="30"/>
      <c r="AK1350" s="30"/>
      <c r="AL1350" s="30"/>
      <c r="AM1350" s="109"/>
      <c r="AN1350" s="109"/>
      <c r="AO1350" s="30"/>
      <c r="AP1350" s="109" t="s">
        <v>2107</v>
      </c>
      <c r="AQ1350"/>
      <c r="AR1350"/>
      <c r="AS1350"/>
      <c r="AT1350"/>
      <c r="AU1350"/>
      <c r="AV1350"/>
    </row>
    <row r="1351" spans="27:48" ht="23.45" customHeight="1" x14ac:dyDescent="0.2">
      <c r="AA1351" s="97"/>
      <c r="AB1351" s="97"/>
      <c r="AC1351" s="97"/>
      <c r="AD1351" s="97"/>
      <c r="AE1351" s="97"/>
      <c r="AF1351" s="93"/>
      <c r="AG1351" s="93"/>
      <c r="AH1351" s="93"/>
      <c r="AI1351" s="30"/>
      <c r="AJ1351" s="30"/>
      <c r="AK1351" s="30"/>
      <c r="AL1351" s="30"/>
      <c r="AM1351" s="109"/>
      <c r="AN1351" s="109"/>
      <c r="AO1351" s="30"/>
      <c r="AP1351" s="109" t="s">
        <v>2108</v>
      </c>
      <c r="AQ1351"/>
      <c r="AR1351"/>
      <c r="AS1351"/>
      <c r="AT1351"/>
      <c r="AU1351"/>
      <c r="AV1351"/>
    </row>
    <row r="1352" spans="27:48" ht="23.45" customHeight="1" x14ac:dyDescent="0.2">
      <c r="AA1352" s="97"/>
      <c r="AB1352" s="97"/>
      <c r="AC1352" s="97"/>
      <c r="AD1352" s="97"/>
      <c r="AE1352" s="97"/>
      <c r="AF1352" s="93"/>
      <c r="AG1352" s="93"/>
      <c r="AH1352" s="93"/>
      <c r="AI1352" s="30"/>
      <c r="AJ1352" s="30"/>
      <c r="AK1352" s="30"/>
      <c r="AL1352" s="30"/>
      <c r="AM1352" s="109"/>
      <c r="AN1352" s="109"/>
      <c r="AO1352" s="30"/>
      <c r="AP1352" s="109" t="s">
        <v>2109</v>
      </c>
      <c r="AQ1352"/>
      <c r="AR1352"/>
      <c r="AS1352"/>
      <c r="AT1352"/>
      <c r="AU1352"/>
      <c r="AV1352"/>
    </row>
    <row r="1353" spans="27:48" ht="23.45" customHeight="1" x14ac:dyDescent="0.2">
      <c r="AA1353" s="97"/>
      <c r="AB1353" s="97"/>
      <c r="AC1353" s="97"/>
      <c r="AD1353" s="97"/>
      <c r="AE1353" s="97"/>
      <c r="AF1353" s="93"/>
      <c r="AG1353" s="93"/>
      <c r="AH1353" s="93"/>
      <c r="AI1353" s="30"/>
      <c r="AJ1353" s="30"/>
      <c r="AK1353" s="30"/>
      <c r="AL1353" s="30"/>
      <c r="AM1353" s="109"/>
      <c r="AN1353" s="109"/>
      <c r="AO1353" s="30"/>
      <c r="AP1353" s="109" t="s">
        <v>2110</v>
      </c>
      <c r="AQ1353"/>
      <c r="AR1353"/>
      <c r="AS1353"/>
      <c r="AT1353"/>
      <c r="AU1353"/>
      <c r="AV1353"/>
    </row>
    <row r="1354" spans="27:48" ht="23.45" customHeight="1" x14ac:dyDescent="0.2">
      <c r="AA1354" s="97"/>
      <c r="AB1354" s="97"/>
      <c r="AC1354" s="97"/>
      <c r="AD1354" s="97"/>
      <c r="AE1354" s="97"/>
      <c r="AF1354" s="93"/>
      <c r="AG1354" s="93"/>
      <c r="AH1354" s="93"/>
      <c r="AI1354" s="30"/>
      <c r="AJ1354" s="30"/>
      <c r="AK1354" s="30"/>
      <c r="AL1354" s="30"/>
      <c r="AM1354" s="109"/>
      <c r="AN1354" s="109"/>
      <c r="AO1354" s="30"/>
      <c r="AP1354" s="109" t="s">
        <v>2111</v>
      </c>
      <c r="AQ1354"/>
      <c r="AR1354"/>
      <c r="AS1354"/>
      <c r="AT1354"/>
      <c r="AU1354"/>
      <c r="AV1354"/>
    </row>
    <row r="1355" spans="27:48" ht="23.45" customHeight="1" x14ac:dyDescent="0.2">
      <c r="AA1355" s="97"/>
      <c r="AB1355" s="97"/>
      <c r="AC1355" s="97"/>
      <c r="AD1355" s="97"/>
      <c r="AE1355" s="97"/>
      <c r="AF1355" s="93"/>
      <c r="AG1355" s="93"/>
      <c r="AH1355" s="93"/>
      <c r="AI1355" s="30"/>
      <c r="AJ1355" s="30"/>
      <c r="AK1355" s="30"/>
      <c r="AL1355" s="30"/>
      <c r="AM1355" s="109"/>
      <c r="AN1355" s="109"/>
      <c r="AO1355" s="30"/>
      <c r="AP1355" s="109" t="s">
        <v>2112</v>
      </c>
      <c r="AQ1355"/>
      <c r="AR1355"/>
      <c r="AS1355"/>
      <c r="AT1355"/>
      <c r="AU1355"/>
      <c r="AV1355"/>
    </row>
    <row r="1356" spans="27:48" ht="23.45" customHeight="1" x14ac:dyDescent="0.2">
      <c r="AA1356" s="97"/>
      <c r="AB1356" s="97"/>
      <c r="AC1356" s="97"/>
      <c r="AD1356" s="97"/>
      <c r="AE1356" s="97"/>
      <c r="AF1356" s="93"/>
      <c r="AG1356" s="93"/>
      <c r="AH1356" s="93"/>
      <c r="AI1356" s="30"/>
      <c r="AJ1356" s="30"/>
      <c r="AK1356" s="30"/>
      <c r="AL1356" s="30"/>
      <c r="AM1356" s="109"/>
      <c r="AN1356" s="109"/>
      <c r="AO1356" s="30"/>
      <c r="AP1356" s="109" t="s">
        <v>2113</v>
      </c>
      <c r="AQ1356"/>
      <c r="AR1356"/>
      <c r="AS1356"/>
      <c r="AT1356"/>
      <c r="AU1356"/>
      <c r="AV1356"/>
    </row>
    <row r="1357" spans="27:48" ht="23.45" customHeight="1" x14ac:dyDescent="0.2">
      <c r="AA1357" s="97"/>
      <c r="AB1357" s="97"/>
      <c r="AC1357" s="97"/>
      <c r="AD1357" s="97"/>
      <c r="AE1357" s="97"/>
      <c r="AF1357" s="93"/>
      <c r="AG1357" s="93"/>
      <c r="AH1357" s="93"/>
      <c r="AI1357" s="30"/>
      <c r="AJ1357" s="30"/>
      <c r="AK1357" s="30"/>
      <c r="AL1357" s="30"/>
      <c r="AM1357" s="109"/>
      <c r="AN1357" s="109"/>
      <c r="AO1357" s="30"/>
      <c r="AP1357" s="109" t="s">
        <v>2114</v>
      </c>
      <c r="AQ1357"/>
      <c r="AR1357"/>
      <c r="AS1357"/>
      <c r="AT1357"/>
      <c r="AU1357"/>
      <c r="AV1357"/>
    </row>
    <row r="1358" spans="27:48" ht="23.45" customHeight="1" x14ac:dyDescent="0.2">
      <c r="AA1358" s="97"/>
      <c r="AB1358" s="97"/>
      <c r="AC1358" s="97"/>
      <c r="AD1358" s="97"/>
      <c r="AE1358" s="97"/>
      <c r="AF1358" s="93"/>
      <c r="AG1358" s="93"/>
      <c r="AH1358" s="93"/>
      <c r="AI1358" s="30"/>
      <c r="AJ1358" s="30"/>
      <c r="AK1358" s="30"/>
      <c r="AL1358" s="30"/>
      <c r="AM1358" s="109"/>
      <c r="AN1358" s="109"/>
      <c r="AO1358" s="30"/>
      <c r="AP1358" s="109" t="s">
        <v>2115</v>
      </c>
      <c r="AQ1358"/>
      <c r="AR1358"/>
      <c r="AS1358"/>
      <c r="AT1358"/>
      <c r="AU1358"/>
      <c r="AV1358"/>
    </row>
    <row r="1359" spans="27:48" ht="23.45" customHeight="1" x14ac:dyDescent="0.2">
      <c r="AA1359" s="97"/>
      <c r="AB1359" s="97"/>
      <c r="AC1359" s="97"/>
      <c r="AD1359" s="97"/>
      <c r="AE1359" s="97"/>
      <c r="AF1359" s="93"/>
      <c r="AG1359" s="93"/>
      <c r="AH1359" s="93"/>
      <c r="AI1359" s="30"/>
      <c r="AJ1359" s="30"/>
      <c r="AK1359" s="30"/>
      <c r="AL1359" s="30"/>
      <c r="AM1359" s="109"/>
      <c r="AN1359" s="109"/>
      <c r="AO1359" s="30"/>
      <c r="AP1359" s="109" t="s">
        <v>2116</v>
      </c>
      <c r="AQ1359"/>
      <c r="AR1359"/>
      <c r="AS1359"/>
      <c r="AT1359"/>
      <c r="AU1359"/>
      <c r="AV1359"/>
    </row>
    <row r="1360" spans="27:48" ht="23.45" customHeight="1" x14ac:dyDescent="0.2">
      <c r="AA1360" s="97"/>
      <c r="AB1360" s="97"/>
      <c r="AC1360" s="97"/>
      <c r="AD1360" s="97"/>
      <c r="AE1360" s="97"/>
      <c r="AF1360" s="93"/>
      <c r="AG1360" s="93"/>
      <c r="AH1360" s="93"/>
      <c r="AI1360" s="30"/>
      <c r="AJ1360" s="30"/>
      <c r="AK1360" s="30"/>
      <c r="AL1360" s="30"/>
      <c r="AM1360" s="109"/>
      <c r="AN1360" s="109"/>
      <c r="AO1360" s="30"/>
      <c r="AP1360" s="109" t="s">
        <v>2117</v>
      </c>
      <c r="AQ1360"/>
      <c r="AR1360"/>
      <c r="AS1360"/>
      <c r="AT1360"/>
      <c r="AU1360"/>
      <c r="AV1360"/>
    </row>
    <row r="1361" spans="27:48" ht="23.45" customHeight="1" x14ac:dyDescent="0.2">
      <c r="AA1361" s="97"/>
      <c r="AB1361" s="97"/>
      <c r="AC1361" s="97"/>
      <c r="AD1361" s="97"/>
      <c r="AE1361" s="97"/>
      <c r="AF1361" s="93"/>
      <c r="AG1361" s="93"/>
      <c r="AH1361" s="93"/>
      <c r="AI1361" s="30"/>
      <c r="AJ1361" s="30"/>
      <c r="AK1361" s="30"/>
      <c r="AL1361" s="30"/>
      <c r="AM1361" s="109"/>
      <c r="AN1361" s="109"/>
      <c r="AO1361" s="30"/>
      <c r="AP1361" s="109" t="s">
        <v>2118</v>
      </c>
      <c r="AQ1361"/>
      <c r="AR1361"/>
      <c r="AS1361"/>
      <c r="AT1361"/>
      <c r="AU1361"/>
      <c r="AV1361"/>
    </row>
    <row r="1362" spans="27:48" ht="23.45" customHeight="1" x14ac:dyDescent="0.2">
      <c r="AA1362" s="97"/>
      <c r="AB1362" s="97"/>
      <c r="AC1362" s="97"/>
      <c r="AD1362" s="97"/>
      <c r="AE1362" s="97"/>
      <c r="AF1362" s="93"/>
      <c r="AG1362" s="93"/>
      <c r="AH1362" s="93"/>
      <c r="AI1362" s="30"/>
      <c r="AJ1362" s="30"/>
      <c r="AK1362" s="30"/>
      <c r="AL1362" s="30"/>
      <c r="AM1362" s="109"/>
      <c r="AN1362" s="109"/>
      <c r="AO1362" s="30"/>
      <c r="AP1362" s="109" t="s">
        <v>2119</v>
      </c>
      <c r="AQ1362"/>
      <c r="AR1362"/>
      <c r="AS1362"/>
      <c r="AT1362"/>
      <c r="AU1362"/>
      <c r="AV1362"/>
    </row>
    <row r="1363" spans="27:48" ht="23.45" customHeight="1" x14ac:dyDescent="0.2">
      <c r="AA1363" s="97"/>
      <c r="AB1363" s="97"/>
      <c r="AC1363" s="97"/>
      <c r="AD1363" s="97"/>
      <c r="AE1363" s="97"/>
      <c r="AF1363" s="93"/>
      <c r="AG1363" s="93"/>
      <c r="AH1363" s="93"/>
      <c r="AI1363" s="30"/>
      <c r="AJ1363" s="30"/>
      <c r="AK1363" s="30"/>
      <c r="AL1363" s="30"/>
      <c r="AM1363" s="109"/>
      <c r="AN1363" s="109"/>
      <c r="AO1363" s="30"/>
      <c r="AP1363" s="109" t="s">
        <v>2120</v>
      </c>
      <c r="AQ1363"/>
      <c r="AR1363"/>
      <c r="AS1363"/>
      <c r="AT1363"/>
      <c r="AU1363"/>
      <c r="AV1363"/>
    </row>
    <row r="1364" spans="27:48" ht="23.45" customHeight="1" x14ac:dyDescent="0.2">
      <c r="AA1364" s="97"/>
      <c r="AB1364" s="97"/>
      <c r="AC1364" s="97"/>
      <c r="AD1364" s="97"/>
      <c r="AE1364" s="97"/>
      <c r="AF1364" s="93"/>
      <c r="AG1364" s="93"/>
      <c r="AH1364" s="93"/>
      <c r="AI1364" s="30"/>
      <c r="AJ1364" s="30"/>
      <c r="AK1364" s="30"/>
      <c r="AL1364" s="30"/>
      <c r="AM1364" s="109"/>
      <c r="AN1364" s="109"/>
      <c r="AO1364" s="30"/>
      <c r="AP1364" s="109" t="s">
        <v>2121</v>
      </c>
      <c r="AQ1364"/>
      <c r="AR1364"/>
      <c r="AS1364"/>
      <c r="AT1364"/>
      <c r="AU1364"/>
      <c r="AV1364"/>
    </row>
    <row r="1365" spans="27:48" ht="23.45" customHeight="1" x14ac:dyDescent="0.2">
      <c r="AA1365" s="97"/>
      <c r="AB1365" s="97"/>
      <c r="AC1365" s="97"/>
      <c r="AD1365" s="97"/>
      <c r="AE1365" s="97"/>
      <c r="AF1365" s="93"/>
      <c r="AG1365" s="93"/>
      <c r="AH1365" s="93"/>
      <c r="AI1365" s="30"/>
      <c r="AJ1365" s="30"/>
      <c r="AK1365" s="30"/>
      <c r="AL1365" s="30"/>
      <c r="AM1365" s="109"/>
      <c r="AN1365" s="109"/>
      <c r="AO1365" s="30"/>
      <c r="AP1365" s="109" t="s">
        <v>2122</v>
      </c>
      <c r="AQ1365"/>
      <c r="AR1365"/>
      <c r="AS1365"/>
      <c r="AT1365"/>
      <c r="AU1365"/>
      <c r="AV1365"/>
    </row>
    <row r="1366" spans="27:48" ht="23.45" customHeight="1" x14ac:dyDescent="0.2">
      <c r="AA1366" s="97"/>
      <c r="AB1366" s="97"/>
      <c r="AC1366" s="97"/>
      <c r="AD1366" s="97"/>
      <c r="AE1366" s="97"/>
      <c r="AF1366" s="93"/>
      <c r="AG1366" s="93"/>
      <c r="AH1366" s="93"/>
      <c r="AI1366" s="30"/>
      <c r="AJ1366" s="30"/>
      <c r="AK1366" s="30"/>
      <c r="AL1366" s="30"/>
      <c r="AM1366" s="109"/>
      <c r="AN1366" s="109"/>
      <c r="AO1366" s="30"/>
      <c r="AP1366" s="109" t="s">
        <v>2123</v>
      </c>
      <c r="AQ1366"/>
      <c r="AR1366"/>
      <c r="AS1366"/>
      <c r="AT1366"/>
      <c r="AU1366"/>
      <c r="AV1366"/>
    </row>
    <row r="1367" spans="27:48" ht="23.45" customHeight="1" x14ac:dyDescent="0.2">
      <c r="AA1367" s="97"/>
      <c r="AB1367" s="97"/>
      <c r="AC1367" s="97"/>
      <c r="AD1367" s="97"/>
      <c r="AE1367" s="97"/>
      <c r="AF1367" s="93"/>
      <c r="AG1367" s="93"/>
      <c r="AH1367" s="93"/>
      <c r="AI1367" s="30"/>
      <c r="AJ1367" s="30"/>
      <c r="AK1367" s="30"/>
      <c r="AL1367" s="30"/>
      <c r="AM1367" s="109"/>
      <c r="AN1367" s="109"/>
      <c r="AO1367" s="30"/>
      <c r="AP1367" s="109" t="s">
        <v>2124</v>
      </c>
      <c r="AQ1367"/>
      <c r="AR1367"/>
      <c r="AS1367"/>
      <c r="AT1367"/>
      <c r="AU1367"/>
      <c r="AV1367"/>
    </row>
    <row r="1368" spans="27:48" ht="23.45" customHeight="1" x14ac:dyDescent="0.2">
      <c r="AA1368" s="97"/>
      <c r="AB1368" s="97"/>
      <c r="AC1368" s="97"/>
      <c r="AD1368" s="97"/>
      <c r="AE1368" s="97"/>
      <c r="AF1368" s="93"/>
      <c r="AG1368" s="93"/>
      <c r="AH1368" s="93"/>
      <c r="AI1368" s="30"/>
      <c r="AJ1368" s="30"/>
      <c r="AK1368" s="30"/>
      <c r="AL1368" s="30"/>
      <c r="AM1368" s="109"/>
      <c r="AN1368" s="109"/>
      <c r="AO1368" s="30"/>
      <c r="AP1368" s="109" t="s">
        <v>2125</v>
      </c>
      <c r="AQ1368"/>
      <c r="AR1368"/>
      <c r="AS1368"/>
      <c r="AT1368"/>
      <c r="AU1368"/>
      <c r="AV1368"/>
    </row>
    <row r="1369" spans="27:48" ht="23.45" customHeight="1" x14ac:dyDescent="0.2">
      <c r="AA1369" s="97"/>
      <c r="AB1369" s="97"/>
      <c r="AC1369" s="97"/>
      <c r="AD1369" s="97"/>
      <c r="AE1369" s="97"/>
      <c r="AF1369" s="93"/>
      <c r="AG1369" s="93"/>
      <c r="AH1369" s="93"/>
      <c r="AI1369" s="30"/>
      <c r="AJ1369" s="30"/>
      <c r="AK1369" s="30"/>
      <c r="AL1369" s="30"/>
      <c r="AM1369" s="109"/>
      <c r="AN1369" s="109"/>
      <c r="AO1369" s="30"/>
      <c r="AP1369" s="109" t="s">
        <v>2126</v>
      </c>
      <c r="AQ1369"/>
      <c r="AR1369"/>
      <c r="AS1369"/>
      <c r="AT1369"/>
      <c r="AU1369"/>
      <c r="AV1369"/>
    </row>
    <row r="1370" spans="27:48" ht="23.45" customHeight="1" x14ac:dyDescent="0.2">
      <c r="AA1370" s="97"/>
      <c r="AB1370" s="97"/>
      <c r="AC1370" s="97"/>
      <c r="AD1370" s="97"/>
      <c r="AE1370" s="97"/>
      <c r="AF1370" s="93"/>
      <c r="AG1370" s="93"/>
      <c r="AH1370" s="93"/>
      <c r="AI1370" s="30"/>
      <c r="AJ1370" s="30"/>
      <c r="AK1370" s="30"/>
      <c r="AL1370" s="30"/>
      <c r="AM1370" s="109"/>
      <c r="AN1370" s="109"/>
      <c r="AO1370" s="30"/>
      <c r="AP1370" s="109" t="s">
        <v>2127</v>
      </c>
      <c r="AQ1370"/>
      <c r="AR1370"/>
      <c r="AS1370"/>
      <c r="AT1370"/>
      <c r="AU1370"/>
      <c r="AV1370"/>
    </row>
    <row r="1371" spans="27:48" ht="23.45" customHeight="1" x14ac:dyDescent="0.2">
      <c r="AA1371" s="97"/>
      <c r="AB1371" s="97"/>
      <c r="AC1371" s="97"/>
      <c r="AD1371" s="97"/>
      <c r="AE1371" s="97"/>
      <c r="AF1371" s="93"/>
      <c r="AG1371" s="93"/>
      <c r="AH1371" s="93"/>
      <c r="AI1371" s="30"/>
      <c r="AJ1371" s="30"/>
      <c r="AK1371" s="30"/>
      <c r="AL1371" s="30"/>
      <c r="AM1371" s="109"/>
      <c r="AN1371" s="109"/>
      <c r="AO1371" s="30"/>
      <c r="AP1371" s="109" t="s">
        <v>2128</v>
      </c>
      <c r="AQ1371"/>
      <c r="AR1371"/>
      <c r="AS1371"/>
      <c r="AT1371"/>
      <c r="AU1371"/>
      <c r="AV1371"/>
    </row>
    <row r="1372" spans="27:48" ht="23.45" customHeight="1" x14ac:dyDescent="0.2">
      <c r="AA1372" s="97"/>
      <c r="AB1372" s="97"/>
      <c r="AC1372" s="97"/>
      <c r="AD1372" s="97"/>
      <c r="AE1372" s="97"/>
      <c r="AF1372" s="93"/>
      <c r="AG1372" s="93"/>
      <c r="AH1372" s="93"/>
      <c r="AI1372" s="30"/>
      <c r="AJ1372" s="30"/>
      <c r="AK1372" s="30"/>
      <c r="AL1372" s="30"/>
      <c r="AM1372" s="109"/>
      <c r="AN1372" s="109"/>
      <c r="AO1372" s="30"/>
      <c r="AP1372" s="109" t="s">
        <v>2129</v>
      </c>
      <c r="AQ1372"/>
      <c r="AR1372"/>
      <c r="AS1372"/>
      <c r="AT1372"/>
      <c r="AU1372"/>
      <c r="AV1372"/>
    </row>
    <row r="1373" spans="27:48" ht="23.45" customHeight="1" x14ac:dyDescent="0.2">
      <c r="AA1373" s="97"/>
      <c r="AB1373" s="97"/>
      <c r="AC1373" s="97"/>
      <c r="AD1373" s="97"/>
      <c r="AE1373" s="97"/>
      <c r="AF1373" s="93"/>
      <c r="AG1373" s="93"/>
      <c r="AH1373" s="93"/>
      <c r="AI1373" s="30"/>
      <c r="AJ1373" s="30"/>
      <c r="AK1373" s="30"/>
      <c r="AL1373" s="30"/>
      <c r="AM1373" s="109"/>
      <c r="AN1373" s="109"/>
      <c r="AO1373" s="30"/>
      <c r="AP1373" s="109" t="s">
        <v>2130</v>
      </c>
      <c r="AQ1373"/>
      <c r="AR1373"/>
      <c r="AS1373"/>
      <c r="AT1373"/>
      <c r="AU1373"/>
      <c r="AV1373"/>
    </row>
    <row r="1374" spans="27:48" ht="23.45" customHeight="1" x14ac:dyDescent="0.2">
      <c r="AA1374" s="97"/>
      <c r="AB1374" s="97"/>
      <c r="AC1374" s="97"/>
      <c r="AD1374" s="97"/>
      <c r="AE1374" s="97"/>
      <c r="AF1374" s="93"/>
      <c r="AG1374" s="93"/>
      <c r="AH1374" s="93"/>
      <c r="AI1374" s="30"/>
      <c r="AJ1374" s="30"/>
      <c r="AK1374" s="30"/>
      <c r="AL1374" s="30"/>
      <c r="AM1374" s="109"/>
      <c r="AN1374" s="109"/>
      <c r="AO1374" s="30"/>
      <c r="AP1374" s="109" t="s">
        <v>2131</v>
      </c>
      <c r="AQ1374"/>
      <c r="AR1374"/>
      <c r="AS1374"/>
      <c r="AT1374"/>
      <c r="AU1374"/>
      <c r="AV1374"/>
    </row>
    <row r="1375" spans="27:48" ht="23.45" customHeight="1" x14ac:dyDescent="0.2">
      <c r="AA1375" s="97"/>
      <c r="AB1375" s="97"/>
      <c r="AC1375" s="97"/>
      <c r="AD1375" s="97"/>
      <c r="AE1375" s="97"/>
      <c r="AF1375" s="93"/>
      <c r="AG1375" s="93"/>
      <c r="AH1375" s="93"/>
      <c r="AI1375" s="30"/>
      <c r="AJ1375" s="30"/>
      <c r="AK1375" s="30"/>
      <c r="AL1375" s="30"/>
      <c r="AM1375" s="109"/>
      <c r="AN1375" s="109"/>
      <c r="AO1375" s="30"/>
      <c r="AP1375" s="109" t="s">
        <v>2132</v>
      </c>
      <c r="AQ1375"/>
      <c r="AR1375"/>
      <c r="AS1375"/>
      <c r="AT1375"/>
      <c r="AU1375"/>
      <c r="AV1375"/>
    </row>
    <row r="1376" spans="27:48" ht="23.45" customHeight="1" x14ac:dyDescent="0.2">
      <c r="AA1376" s="97"/>
      <c r="AB1376" s="97"/>
      <c r="AC1376" s="97"/>
      <c r="AD1376" s="97"/>
      <c r="AE1376" s="97"/>
      <c r="AF1376" s="93"/>
      <c r="AG1376" s="93"/>
      <c r="AH1376" s="93"/>
      <c r="AI1376" s="30"/>
      <c r="AJ1376" s="30"/>
      <c r="AK1376" s="30"/>
      <c r="AL1376" s="30"/>
      <c r="AM1376" s="109"/>
      <c r="AN1376" s="109"/>
      <c r="AO1376" s="30"/>
      <c r="AP1376" s="109" t="s">
        <v>2133</v>
      </c>
      <c r="AQ1376"/>
      <c r="AR1376"/>
      <c r="AS1376"/>
      <c r="AT1376"/>
      <c r="AU1376"/>
      <c r="AV1376"/>
    </row>
    <row r="1377" spans="27:48" ht="23.45" customHeight="1" x14ac:dyDescent="0.2">
      <c r="AA1377" s="97"/>
      <c r="AB1377" s="97"/>
      <c r="AC1377" s="97"/>
      <c r="AD1377" s="97"/>
      <c r="AE1377" s="97"/>
      <c r="AF1377" s="93"/>
      <c r="AG1377" s="93"/>
      <c r="AH1377" s="93"/>
      <c r="AI1377" s="30"/>
      <c r="AJ1377" s="30"/>
      <c r="AK1377" s="30"/>
      <c r="AL1377" s="30"/>
      <c r="AM1377" s="109"/>
      <c r="AN1377" s="109"/>
      <c r="AO1377" s="30"/>
      <c r="AP1377" s="109" t="s">
        <v>2134</v>
      </c>
      <c r="AQ1377"/>
      <c r="AR1377"/>
      <c r="AS1377"/>
      <c r="AT1377"/>
      <c r="AU1377"/>
      <c r="AV1377"/>
    </row>
    <row r="1378" spans="27:48" ht="23.45" customHeight="1" x14ac:dyDescent="0.2">
      <c r="AA1378" s="97"/>
      <c r="AB1378" s="97"/>
      <c r="AC1378" s="97"/>
      <c r="AD1378" s="97"/>
      <c r="AE1378" s="97"/>
      <c r="AF1378" s="93"/>
      <c r="AG1378" s="93"/>
      <c r="AH1378" s="93"/>
      <c r="AI1378" s="30"/>
      <c r="AJ1378" s="30"/>
      <c r="AK1378" s="30"/>
      <c r="AL1378" s="30"/>
      <c r="AM1378" s="109"/>
      <c r="AN1378" s="109"/>
      <c r="AO1378" s="30"/>
      <c r="AP1378" s="109" t="s">
        <v>2135</v>
      </c>
      <c r="AQ1378"/>
      <c r="AR1378"/>
      <c r="AS1378"/>
      <c r="AT1378"/>
      <c r="AU1378"/>
      <c r="AV1378"/>
    </row>
    <row r="1379" spans="27:48" ht="23.45" customHeight="1" x14ac:dyDescent="0.2">
      <c r="AA1379" s="97"/>
      <c r="AB1379" s="97"/>
      <c r="AC1379" s="97"/>
      <c r="AD1379" s="97"/>
      <c r="AE1379" s="97"/>
      <c r="AF1379" s="93"/>
      <c r="AG1379" s="93"/>
      <c r="AH1379" s="93"/>
      <c r="AI1379" s="30"/>
      <c r="AJ1379" s="30"/>
      <c r="AK1379" s="30"/>
      <c r="AL1379" s="30"/>
      <c r="AM1379" s="109"/>
      <c r="AN1379" s="109"/>
      <c r="AO1379" s="30"/>
      <c r="AP1379" s="109" t="s">
        <v>2136</v>
      </c>
      <c r="AQ1379"/>
      <c r="AR1379"/>
      <c r="AS1379"/>
      <c r="AT1379"/>
      <c r="AU1379"/>
      <c r="AV1379"/>
    </row>
    <row r="1380" spans="27:48" ht="23.45" customHeight="1" x14ac:dyDescent="0.2">
      <c r="AA1380" s="97"/>
      <c r="AB1380" s="97"/>
      <c r="AC1380" s="97"/>
      <c r="AD1380" s="97"/>
      <c r="AE1380" s="97"/>
      <c r="AF1380" s="93"/>
      <c r="AG1380" s="93"/>
      <c r="AH1380" s="93"/>
      <c r="AI1380" s="30"/>
      <c r="AJ1380" s="30"/>
      <c r="AK1380" s="30"/>
      <c r="AL1380" s="30"/>
      <c r="AM1380" s="109"/>
      <c r="AN1380" s="109"/>
      <c r="AO1380" s="30"/>
      <c r="AP1380" s="109" t="s">
        <v>2137</v>
      </c>
      <c r="AQ1380"/>
      <c r="AR1380"/>
      <c r="AS1380"/>
      <c r="AT1380"/>
      <c r="AU1380"/>
      <c r="AV1380"/>
    </row>
    <row r="1381" spans="27:48" ht="23.45" customHeight="1" x14ac:dyDescent="0.2">
      <c r="AA1381" s="97"/>
      <c r="AB1381" s="97"/>
      <c r="AC1381" s="97"/>
      <c r="AD1381" s="97"/>
      <c r="AE1381" s="97"/>
      <c r="AF1381" s="93"/>
      <c r="AG1381" s="93"/>
      <c r="AH1381" s="93"/>
      <c r="AI1381" s="30"/>
      <c r="AJ1381" s="30"/>
      <c r="AK1381" s="30"/>
      <c r="AL1381" s="30"/>
      <c r="AM1381" s="109"/>
      <c r="AN1381" s="109"/>
      <c r="AO1381" s="30"/>
      <c r="AP1381" s="109" t="s">
        <v>2138</v>
      </c>
      <c r="AQ1381"/>
      <c r="AR1381"/>
      <c r="AS1381"/>
      <c r="AT1381"/>
      <c r="AU1381"/>
      <c r="AV1381"/>
    </row>
    <row r="1382" spans="27:48" ht="23.45" customHeight="1" x14ac:dyDescent="0.2">
      <c r="AA1382" s="97"/>
      <c r="AB1382" s="97"/>
      <c r="AC1382" s="97"/>
      <c r="AD1382" s="97"/>
      <c r="AE1382" s="97"/>
      <c r="AF1382" s="93"/>
      <c r="AG1382" s="93"/>
      <c r="AH1382" s="93"/>
      <c r="AI1382" s="30"/>
      <c r="AJ1382" s="30"/>
      <c r="AK1382" s="30"/>
      <c r="AL1382" s="30"/>
      <c r="AM1382" s="109"/>
      <c r="AN1382" s="109"/>
      <c r="AO1382" s="30"/>
      <c r="AP1382" s="109" t="s">
        <v>2139</v>
      </c>
      <c r="AQ1382"/>
      <c r="AR1382"/>
      <c r="AS1382"/>
      <c r="AT1382"/>
      <c r="AU1382"/>
      <c r="AV1382"/>
    </row>
    <row r="1383" spans="27:48" ht="23.45" customHeight="1" x14ac:dyDescent="0.2">
      <c r="AA1383" s="97"/>
      <c r="AB1383" s="97"/>
      <c r="AC1383" s="97"/>
      <c r="AD1383" s="97"/>
      <c r="AE1383" s="97"/>
      <c r="AF1383" s="93"/>
      <c r="AG1383" s="93"/>
      <c r="AH1383" s="93"/>
      <c r="AI1383" s="30"/>
      <c r="AJ1383" s="30"/>
      <c r="AK1383" s="30"/>
      <c r="AL1383" s="30"/>
      <c r="AM1383" s="109"/>
      <c r="AN1383" s="109"/>
      <c r="AO1383" s="30"/>
      <c r="AP1383" s="109" t="s">
        <v>2140</v>
      </c>
      <c r="AQ1383"/>
      <c r="AR1383"/>
      <c r="AS1383"/>
      <c r="AT1383"/>
      <c r="AU1383"/>
      <c r="AV1383"/>
    </row>
    <row r="1384" spans="27:48" ht="23.45" customHeight="1" x14ac:dyDescent="0.2">
      <c r="AA1384" s="97"/>
      <c r="AB1384" s="97"/>
      <c r="AC1384" s="97"/>
      <c r="AD1384" s="97"/>
      <c r="AE1384" s="97"/>
      <c r="AF1384" s="93"/>
      <c r="AG1384" s="93"/>
      <c r="AH1384" s="93"/>
      <c r="AI1384" s="30"/>
      <c r="AJ1384" s="30"/>
      <c r="AK1384" s="30"/>
      <c r="AL1384" s="30"/>
      <c r="AM1384" s="109"/>
      <c r="AN1384" s="109"/>
      <c r="AO1384" s="30"/>
      <c r="AP1384" s="109" t="s">
        <v>2141</v>
      </c>
      <c r="AQ1384"/>
      <c r="AR1384"/>
      <c r="AS1384"/>
      <c r="AT1384"/>
      <c r="AU1384"/>
      <c r="AV1384"/>
    </row>
    <row r="1385" spans="27:48" ht="23.45" customHeight="1" x14ac:dyDescent="0.2">
      <c r="AA1385" s="97"/>
      <c r="AB1385" s="97"/>
      <c r="AC1385" s="97"/>
      <c r="AD1385" s="97"/>
      <c r="AE1385" s="97"/>
      <c r="AF1385" s="93"/>
      <c r="AG1385" s="93"/>
      <c r="AH1385" s="93"/>
      <c r="AI1385" s="30"/>
      <c r="AJ1385" s="30"/>
      <c r="AK1385" s="30"/>
      <c r="AL1385" s="30"/>
      <c r="AM1385" s="109"/>
      <c r="AN1385" s="109"/>
      <c r="AO1385" s="30"/>
      <c r="AP1385" s="109" t="s">
        <v>2142</v>
      </c>
      <c r="AQ1385"/>
      <c r="AR1385"/>
      <c r="AS1385"/>
      <c r="AT1385"/>
      <c r="AU1385"/>
      <c r="AV1385"/>
    </row>
    <row r="1386" spans="27:48" ht="23.45" customHeight="1" x14ac:dyDescent="0.2">
      <c r="AA1386" s="97"/>
      <c r="AB1386" s="97"/>
      <c r="AC1386" s="97"/>
      <c r="AD1386" s="97"/>
      <c r="AE1386" s="97"/>
      <c r="AF1386" s="93"/>
      <c r="AG1386" s="93"/>
      <c r="AH1386" s="93"/>
      <c r="AI1386" s="30"/>
      <c r="AJ1386" s="30"/>
      <c r="AK1386" s="30"/>
      <c r="AL1386" s="30"/>
      <c r="AM1386" s="109"/>
      <c r="AN1386" s="109"/>
      <c r="AO1386" s="30"/>
      <c r="AP1386" s="109" t="s">
        <v>2143</v>
      </c>
      <c r="AQ1386"/>
      <c r="AR1386"/>
      <c r="AS1386"/>
      <c r="AT1386"/>
      <c r="AU1386"/>
      <c r="AV1386"/>
    </row>
    <row r="1387" spans="27:48" ht="23.45" customHeight="1" x14ac:dyDescent="0.2">
      <c r="AA1387" s="97"/>
      <c r="AB1387" s="97"/>
      <c r="AC1387" s="97"/>
      <c r="AD1387" s="97"/>
      <c r="AE1387" s="97"/>
      <c r="AF1387" s="93"/>
      <c r="AG1387" s="93"/>
      <c r="AH1387" s="93"/>
      <c r="AI1387" s="30"/>
      <c r="AJ1387" s="30"/>
      <c r="AK1387" s="30"/>
      <c r="AL1387" s="30"/>
      <c r="AM1387" s="109"/>
      <c r="AN1387" s="109"/>
      <c r="AO1387" s="30"/>
      <c r="AP1387" s="109" t="s">
        <v>2144</v>
      </c>
      <c r="AQ1387"/>
      <c r="AR1387"/>
      <c r="AS1387"/>
      <c r="AT1387"/>
      <c r="AU1387"/>
      <c r="AV1387"/>
    </row>
    <row r="1388" spans="27:48" ht="23.45" customHeight="1" x14ac:dyDescent="0.2">
      <c r="AA1388" s="97"/>
      <c r="AB1388" s="97"/>
      <c r="AC1388" s="97"/>
      <c r="AD1388" s="97"/>
      <c r="AE1388" s="97"/>
      <c r="AF1388" s="93"/>
      <c r="AG1388" s="93"/>
      <c r="AH1388" s="93"/>
      <c r="AI1388" s="30"/>
      <c r="AJ1388" s="30"/>
      <c r="AK1388" s="30"/>
      <c r="AL1388" s="30"/>
      <c r="AM1388" s="109"/>
      <c r="AN1388" s="109"/>
      <c r="AO1388" s="30"/>
      <c r="AP1388" s="109" t="s">
        <v>2145</v>
      </c>
      <c r="AQ1388"/>
      <c r="AR1388"/>
      <c r="AS1388"/>
      <c r="AT1388"/>
      <c r="AU1388"/>
      <c r="AV1388"/>
    </row>
    <row r="1389" spans="27:48" ht="23.45" customHeight="1" x14ac:dyDescent="0.2">
      <c r="AA1389" s="97"/>
      <c r="AB1389" s="97"/>
      <c r="AC1389" s="97"/>
      <c r="AD1389" s="97"/>
      <c r="AE1389" s="97"/>
      <c r="AF1389" s="93"/>
      <c r="AG1389" s="93"/>
      <c r="AH1389" s="93"/>
      <c r="AI1389" s="30"/>
      <c r="AJ1389" s="30"/>
      <c r="AK1389" s="30"/>
      <c r="AL1389" s="30"/>
      <c r="AM1389" s="109"/>
      <c r="AN1389" s="109"/>
      <c r="AO1389" s="30"/>
      <c r="AP1389" s="109" t="s">
        <v>2146</v>
      </c>
      <c r="AQ1389"/>
      <c r="AR1389"/>
      <c r="AS1389"/>
      <c r="AT1389"/>
      <c r="AU1389"/>
      <c r="AV1389"/>
    </row>
    <row r="1390" spans="27:48" ht="23.45" customHeight="1" x14ac:dyDescent="0.2">
      <c r="AA1390" s="97"/>
      <c r="AB1390" s="97"/>
      <c r="AC1390" s="97"/>
      <c r="AD1390" s="97"/>
      <c r="AE1390" s="97"/>
      <c r="AF1390" s="93"/>
      <c r="AG1390" s="93"/>
      <c r="AH1390" s="93"/>
      <c r="AI1390" s="30"/>
      <c r="AJ1390" s="30"/>
      <c r="AK1390" s="30"/>
      <c r="AL1390" s="30"/>
      <c r="AM1390" s="109"/>
      <c r="AN1390" s="109"/>
      <c r="AO1390" s="30"/>
      <c r="AP1390" s="109" t="s">
        <v>2147</v>
      </c>
      <c r="AQ1390"/>
      <c r="AR1390"/>
      <c r="AS1390"/>
      <c r="AT1390"/>
      <c r="AU1390"/>
      <c r="AV1390"/>
    </row>
    <row r="1391" spans="27:48" ht="23.45" customHeight="1" x14ac:dyDescent="0.2">
      <c r="AA1391" s="97"/>
      <c r="AB1391" s="97"/>
      <c r="AC1391" s="97"/>
      <c r="AD1391" s="97"/>
      <c r="AE1391" s="97"/>
      <c r="AF1391" s="93"/>
      <c r="AG1391" s="93"/>
      <c r="AH1391" s="93"/>
      <c r="AI1391" s="30"/>
      <c r="AJ1391" s="30"/>
      <c r="AK1391" s="30"/>
      <c r="AL1391" s="30"/>
      <c r="AM1391" s="109"/>
      <c r="AN1391" s="109"/>
      <c r="AO1391" s="30"/>
      <c r="AP1391" s="109" t="s">
        <v>2148</v>
      </c>
      <c r="AQ1391"/>
      <c r="AR1391"/>
      <c r="AS1391"/>
      <c r="AT1391"/>
      <c r="AU1391"/>
      <c r="AV1391"/>
    </row>
    <row r="1392" spans="27:48" ht="23.45" customHeight="1" x14ac:dyDescent="0.2">
      <c r="AA1392" s="97"/>
      <c r="AB1392" s="97"/>
      <c r="AC1392" s="97"/>
      <c r="AD1392" s="97"/>
      <c r="AE1392" s="97"/>
      <c r="AF1392" s="93"/>
      <c r="AG1392" s="93"/>
      <c r="AH1392" s="93"/>
      <c r="AI1392" s="30"/>
      <c r="AJ1392" s="30"/>
      <c r="AK1392" s="30"/>
      <c r="AL1392" s="30"/>
      <c r="AM1392" s="109"/>
      <c r="AN1392" s="109"/>
      <c r="AO1392" s="30"/>
      <c r="AP1392" s="109" t="s">
        <v>2149</v>
      </c>
      <c r="AQ1392"/>
      <c r="AR1392"/>
      <c r="AS1392"/>
      <c r="AT1392"/>
      <c r="AU1392"/>
      <c r="AV1392"/>
    </row>
    <row r="1393" spans="27:48" ht="23.45" customHeight="1" x14ac:dyDescent="0.2">
      <c r="AA1393" s="97"/>
      <c r="AB1393" s="97"/>
      <c r="AC1393" s="97"/>
      <c r="AD1393" s="97"/>
      <c r="AE1393" s="97"/>
      <c r="AF1393" s="93"/>
      <c r="AG1393" s="93"/>
      <c r="AH1393" s="93"/>
      <c r="AI1393" s="30"/>
      <c r="AJ1393" s="30"/>
      <c r="AK1393" s="30"/>
      <c r="AL1393" s="30"/>
      <c r="AM1393" s="109"/>
      <c r="AN1393" s="109"/>
      <c r="AO1393" s="30"/>
      <c r="AP1393" s="109" t="s">
        <v>2150</v>
      </c>
      <c r="AQ1393"/>
      <c r="AR1393"/>
      <c r="AS1393"/>
      <c r="AT1393"/>
      <c r="AU1393"/>
      <c r="AV1393"/>
    </row>
    <row r="1394" spans="27:48" ht="23.45" customHeight="1" x14ac:dyDescent="0.2">
      <c r="AA1394" s="97"/>
      <c r="AB1394" s="97"/>
      <c r="AC1394" s="97"/>
      <c r="AD1394" s="97"/>
      <c r="AE1394" s="97"/>
      <c r="AF1394" s="93"/>
      <c r="AG1394" s="93"/>
      <c r="AH1394" s="93"/>
      <c r="AI1394" s="30"/>
      <c r="AJ1394" s="30"/>
      <c r="AK1394" s="30"/>
      <c r="AL1394" s="30"/>
      <c r="AM1394" s="109"/>
      <c r="AN1394" s="109"/>
      <c r="AO1394" s="30"/>
      <c r="AP1394" s="109" t="s">
        <v>2151</v>
      </c>
      <c r="AQ1394"/>
      <c r="AR1394"/>
      <c r="AS1394"/>
      <c r="AT1394"/>
      <c r="AU1394"/>
      <c r="AV1394"/>
    </row>
    <row r="1395" spans="27:48" ht="23.45" customHeight="1" x14ac:dyDescent="0.2">
      <c r="AA1395" s="97"/>
      <c r="AB1395" s="97"/>
      <c r="AC1395" s="97"/>
      <c r="AD1395" s="97"/>
      <c r="AE1395" s="97"/>
      <c r="AF1395" s="93"/>
      <c r="AG1395" s="93"/>
      <c r="AH1395" s="93"/>
      <c r="AI1395" s="30"/>
      <c r="AJ1395" s="30"/>
      <c r="AK1395" s="30"/>
      <c r="AL1395" s="30"/>
      <c r="AM1395" s="109"/>
      <c r="AN1395" s="109"/>
      <c r="AO1395" s="30"/>
      <c r="AP1395" s="109" t="s">
        <v>2152</v>
      </c>
      <c r="AQ1395"/>
      <c r="AR1395"/>
      <c r="AS1395"/>
      <c r="AT1395"/>
      <c r="AU1395"/>
      <c r="AV1395"/>
    </row>
    <row r="1396" spans="27:48" ht="23.45" customHeight="1" x14ac:dyDescent="0.2">
      <c r="AA1396" s="97"/>
      <c r="AB1396" s="97"/>
      <c r="AC1396" s="97"/>
      <c r="AD1396" s="97"/>
      <c r="AE1396" s="97"/>
      <c r="AF1396" s="93"/>
      <c r="AG1396" s="93"/>
      <c r="AH1396" s="93"/>
      <c r="AI1396" s="30"/>
      <c r="AJ1396" s="30"/>
      <c r="AK1396" s="30"/>
      <c r="AL1396" s="30"/>
      <c r="AM1396" s="109"/>
      <c r="AN1396" s="109"/>
      <c r="AO1396" s="30"/>
      <c r="AP1396" s="109" t="s">
        <v>2153</v>
      </c>
      <c r="AQ1396"/>
      <c r="AR1396"/>
      <c r="AS1396"/>
      <c r="AT1396"/>
      <c r="AU1396"/>
      <c r="AV1396"/>
    </row>
    <row r="1397" spans="27:48" ht="23.45" customHeight="1" x14ac:dyDescent="0.2">
      <c r="AA1397" s="97"/>
      <c r="AB1397" s="97"/>
      <c r="AC1397" s="97"/>
      <c r="AD1397" s="97"/>
      <c r="AE1397" s="97"/>
      <c r="AF1397" s="93"/>
      <c r="AG1397" s="93"/>
      <c r="AH1397" s="93"/>
      <c r="AI1397" s="30"/>
      <c r="AJ1397" s="30"/>
      <c r="AK1397" s="30"/>
      <c r="AL1397" s="30"/>
      <c r="AM1397" s="109"/>
      <c r="AN1397" s="109"/>
      <c r="AO1397" s="30"/>
      <c r="AP1397" s="109" t="s">
        <v>2154</v>
      </c>
      <c r="AQ1397"/>
      <c r="AR1397"/>
      <c r="AS1397"/>
      <c r="AT1397"/>
      <c r="AU1397"/>
      <c r="AV1397"/>
    </row>
    <row r="1398" spans="27:48" ht="23.45" customHeight="1" x14ac:dyDescent="0.2">
      <c r="AA1398" s="97"/>
      <c r="AB1398" s="97"/>
      <c r="AC1398" s="97"/>
      <c r="AD1398" s="97"/>
      <c r="AE1398" s="97"/>
      <c r="AF1398" s="93"/>
      <c r="AG1398" s="93"/>
      <c r="AH1398" s="93"/>
      <c r="AI1398" s="30"/>
      <c r="AJ1398" s="30"/>
      <c r="AK1398" s="30"/>
      <c r="AL1398" s="30"/>
      <c r="AM1398" s="109"/>
      <c r="AN1398" s="109"/>
      <c r="AO1398" s="30"/>
      <c r="AP1398" s="109" t="s">
        <v>2155</v>
      </c>
      <c r="AQ1398"/>
      <c r="AR1398"/>
      <c r="AS1398"/>
      <c r="AT1398"/>
      <c r="AU1398"/>
      <c r="AV1398"/>
    </row>
    <row r="1399" spans="27:48" ht="23.45" customHeight="1" x14ac:dyDescent="0.2">
      <c r="AA1399" s="97"/>
      <c r="AB1399" s="97"/>
      <c r="AC1399" s="97"/>
      <c r="AD1399" s="97"/>
      <c r="AE1399" s="97"/>
      <c r="AF1399" s="93"/>
      <c r="AG1399" s="93"/>
      <c r="AH1399" s="93"/>
      <c r="AI1399" s="30"/>
      <c r="AJ1399" s="30"/>
      <c r="AK1399" s="30"/>
      <c r="AL1399" s="30"/>
      <c r="AM1399" s="109"/>
      <c r="AN1399" s="109"/>
      <c r="AO1399" s="30"/>
      <c r="AP1399" s="109" t="s">
        <v>2156</v>
      </c>
      <c r="AQ1399"/>
      <c r="AR1399"/>
      <c r="AS1399"/>
      <c r="AT1399"/>
      <c r="AU1399"/>
      <c r="AV1399"/>
    </row>
    <row r="1400" spans="27:48" ht="23.45" customHeight="1" x14ac:dyDescent="0.2">
      <c r="AA1400" s="97"/>
      <c r="AB1400" s="97"/>
      <c r="AC1400" s="97"/>
      <c r="AD1400" s="97"/>
      <c r="AE1400" s="97"/>
      <c r="AF1400" s="93"/>
      <c r="AG1400" s="93"/>
      <c r="AH1400" s="93"/>
      <c r="AI1400" s="30"/>
      <c r="AJ1400" s="30"/>
      <c r="AK1400" s="30"/>
      <c r="AL1400" s="30"/>
      <c r="AM1400" s="109"/>
      <c r="AN1400" s="109"/>
      <c r="AO1400" s="30"/>
      <c r="AP1400" s="109" t="s">
        <v>2157</v>
      </c>
      <c r="AQ1400"/>
      <c r="AR1400"/>
      <c r="AS1400"/>
      <c r="AT1400"/>
      <c r="AU1400"/>
      <c r="AV1400"/>
    </row>
    <row r="1401" spans="27:48" ht="23.45" customHeight="1" x14ac:dyDescent="0.2">
      <c r="AA1401" s="97"/>
      <c r="AB1401" s="97"/>
      <c r="AC1401" s="97"/>
      <c r="AD1401" s="97"/>
      <c r="AE1401" s="97"/>
      <c r="AF1401" s="93"/>
      <c r="AG1401" s="93"/>
      <c r="AH1401" s="93"/>
      <c r="AI1401" s="30"/>
      <c r="AJ1401" s="30"/>
      <c r="AK1401" s="30"/>
      <c r="AL1401" s="30"/>
      <c r="AM1401" s="109"/>
      <c r="AN1401" s="109"/>
      <c r="AO1401" s="30"/>
      <c r="AP1401" s="109" t="s">
        <v>2158</v>
      </c>
      <c r="AQ1401"/>
      <c r="AR1401"/>
      <c r="AS1401"/>
      <c r="AT1401"/>
      <c r="AU1401"/>
      <c r="AV1401"/>
    </row>
    <row r="1402" spans="27:48" ht="23.45" customHeight="1" x14ac:dyDescent="0.2">
      <c r="AA1402" s="97"/>
      <c r="AB1402" s="97"/>
      <c r="AC1402" s="97"/>
      <c r="AD1402" s="97"/>
      <c r="AE1402" s="97"/>
      <c r="AF1402" s="93"/>
      <c r="AG1402" s="93"/>
      <c r="AH1402" s="93"/>
      <c r="AI1402" s="30"/>
      <c r="AJ1402" s="30"/>
      <c r="AK1402" s="30"/>
      <c r="AL1402" s="30"/>
      <c r="AM1402" s="109"/>
      <c r="AN1402" s="109"/>
      <c r="AO1402" s="30"/>
      <c r="AP1402" s="109" t="s">
        <v>2159</v>
      </c>
      <c r="AQ1402"/>
      <c r="AR1402"/>
      <c r="AS1402"/>
      <c r="AT1402"/>
      <c r="AU1402"/>
      <c r="AV1402"/>
    </row>
    <row r="1403" spans="27:48" ht="23.45" customHeight="1" x14ac:dyDescent="0.2">
      <c r="AA1403" s="97"/>
      <c r="AB1403" s="97"/>
      <c r="AC1403" s="97"/>
      <c r="AD1403" s="97"/>
      <c r="AE1403" s="97"/>
      <c r="AF1403" s="93"/>
      <c r="AG1403" s="93"/>
      <c r="AH1403" s="93"/>
      <c r="AI1403" s="30"/>
      <c r="AJ1403" s="30"/>
      <c r="AK1403" s="30"/>
      <c r="AL1403" s="30"/>
      <c r="AM1403" s="109"/>
      <c r="AN1403" s="109"/>
      <c r="AO1403" s="30"/>
      <c r="AP1403" s="109" t="s">
        <v>2160</v>
      </c>
      <c r="AQ1403"/>
      <c r="AR1403"/>
      <c r="AS1403"/>
      <c r="AT1403"/>
      <c r="AU1403"/>
      <c r="AV1403"/>
    </row>
    <row r="1404" spans="27:48" ht="23.45" customHeight="1" x14ac:dyDescent="0.2">
      <c r="AA1404" s="97"/>
      <c r="AB1404" s="97"/>
      <c r="AC1404" s="97"/>
      <c r="AD1404" s="97"/>
      <c r="AE1404" s="97"/>
      <c r="AF1404" s="93"/>
      <c r="AG1404" s="93"/>
      <c r="AH1404" s="93"/>
      <c r="AI1404" s="30"/>
      <c r="AJ1404" s="30"/>
      <c r="AK1404" s="30"/>
      <c r="AL1404" s="30"/>
      <c r="AM1404" s="109"/>
      <c r="AN1404" s="109"/>
      <c r="AO1404" s="30"/>
      <c r="AP1404" s="109" t="s">
        <v>2161</v>
      </c>
      <c r="AQ1404"/>
      <c r="AR1404"/>
      <c r="AS1404"/>
      <c r="AT1404"/>
      <c r="AU1404"/>
      <c r="AV1404"/>
    </row>
    <row r="1405" spans="27:48" ht="23.45" customHeight="1" x14ac:dyDescent="0.2">
      <c r="AA1405" s="97"/>
      <c r="AB1405" s="97"/>
      <c r="AC1405" s="97"/>
      <c r="AD1405" s="97"/>
      <c r="AE1405" s="97"/>
      <c r="AF1405" s="93"/>
      <c r="AG1405" s="93"/>
      <c r="AH1405" s="93"/>
      <c r="AI1405" s="30"/>
      <c r="AJ1405" s="30"/>
      <c r="AK1405" s="30"/>
      <c r="AL1405" s="30"/>
      <c r="AM1405" s="109"/>
      <c r="AN1405" s="109"/>
      <c r="AO1405" s="30"/>
      <c r="AP1405" s="109" t="s">
        <v>2162</v>
      </c>
      <c r="AQ1405"/>
      <c r="AR1405"/>
      <c r="AS1405"/>
      <c r="AT1405"/>
      <c r="AU1405"/>
      <c r="AV1405"/>
    </row>
    <row r="1406" spans="27:48" ht="23.45" customHeight="1" x14ac:dyDescent="0.2">
      <c r="AA1406" s="97"/>
      <c r="AB1406" s="97"/>
      <c r="AC1406" s="97"/>
      <c r="AD1406" s="97"/>
      <c r="AE1406" s="97"/>
      <c r="AF1406" s="93"/>
      <c r="AG1406" s="93"/>
      <c r="AH1406" s="93"/>
      <c r="AI1406" s="30"/>
      <c r="AJ1406" s="30"/>
      <c r="AK1406" s="30"/>
      <c r="AL1406" s="30"/>
      <c r="AM1406" s="109"/>
      <c r="AN1406" s="109"/>
      <c r="AO1406" s="30"/>
      <c r="AP1406" s="109" t="s">
        <v>2163</v>
      </c>
      <c r="AQ1406"/>
      <c r="AR1406"/>
      <c r="AS1406"/>
      <c r="AT1406"/>
      <c r="AU1406"/>
      <c r="AV1406"/>
    </row>
    <row r="1407" spans="27:48" ht="23.45" customHeight="1" x14ac:dyDescent="0.2">
      <c r="AA1407" s="97"/>
      <c r="AB1407" s="97"/>
      <c r="AC1407" s="97"/>
      <c r="AD1407" s="97"/>
      <c r="AE1407" s="97"/>
      <c r="AF1407" s="93"/>
      <c r="AG1407" s="93"/>
      <c r="AH1407" s="93"/>
      <c r="AI1407" s="30"/>
      <c r="AJ1407" s="30"/>
      <c r="AK1407" s="30"/>
      <c r="AL1407" s="30"/>
      <c r="AM1407" s="109"/>
      <c r="AN1407" s="109"/>
      <c r="AO1407" s="30"/>
      <c r="AP1407" s="109" t="s">
        <v>2164</v>
      </c>
      <c r="AQ1407"/>
      <c r="AR1407"/>
      <c r="AS1407"/>
      <c r="AT1407"/>
      <c r="AU1407"/>
      <c r="AV1407"/>
    </row>
    <row r="1408" spans="27:48" ht="23.45" customHeight="1" x14ac:dyDescent="0.2">
      <c r="AA1408" s="97"/>
      <c r="AB1408" s="97"/>
      <c r="AC1408" s="97"/>
      <c r="AD1408" s="97"/>
      <c r="AE1408" s="97"/>
      <c r="AF1408" s="93"/>
      <c r="AG1408" s="93"/>
      <c r="AH1408" s="93"/>
      <c r="AI1408" s="30"/>
      <c r="AJ1408" s="30"/>
      <c r="AK1408" s="30"/>
      <c r="AL1408" s="30"/>
      <c r="AM1408" s="109"/>
      <c r="AN1408" s="109"/>
      <c r="AO1408" s="30"/>
      <c r="AP1408" s="109" t="s">
        <v>2165</v>
      </c>
      <c r="AQ1408"/>
      <c r="AR1408"/>
      <c r="AS1408"/>
      <c r="AT1408"/>
      <c r="AU1408"/>
      <c r="AV1408"/>
    </row>
    <row r="1409" spans="27:48" ht="23.45" customHeight="1" x14ac:dyDescent="0.2">
      <c r="AA1409" s="97"/>
      <c r="AB1409" s="97"/>
      <c r="AC1409" s="97"/>
      <c r="AD1409" s="97"/>
      <c r="AE1409" s="97"/>
      <c r="AF1409" s="93"/>
      <c r="AG1409" s="93"/>
      <c r="AH1409" s="93"/>
      <c r="AI1409" s="30"/>
      <c r="AJ1409" s="30"/>
      <c r="AK1409" s="30"/>
      <c r="AL1409" s="30"/>
      <c r="AM1409" s="109"/>
      <c r="AN1409" s="109"/>
      <c r="AO1409" s="30"/>
      <c r="AP1409" s="109" t="s">
        <v>2166</v>
      </c>
      <c r="AQ1409"/>
      <c r="AR1409"/>
      <c r="AS1409"/>
      <c r="AT1409"/>
      <c r="AU1409"/>
      <c r="AV1409"/>
    </row>
    <row r="1410" spans="27:48" ht="23.45" customHeight="1" x14ac:dyDescent="0.2">
      <c r="AA1410" s="97"/>
      <c r="AB1410" s="97"/>
      <c r="AC1410" s="97"/>
      <c r="AD1410" s="97"/>
      <c r="AE1410" s="97"/>
      <c r="AF1410" s="93"/>
      <c r="AG1410" s="93"/>
      <c r="AH1410" s="93"/>
      <c r="AI1410" s="30"/>
      <c r="AJ1410" s="30"/>
      <c r="AK1410" s="30"/>
      <c r="AL1410" s="30"/>
      <c r="AM1410" s="109"/>
      <c r="AN1410" s="109"/>
      <c r="AO1410" s="30"/>
      <c r="AP1410" s="109" t="s">
        <v>2167</v>
      </c>
      <c r="AQ1410"/>
      <c r="AR1410"/>
      <c r="AS1410"/>
      <c r="AT1410"/>
      <c r="AU1410"/>
      <c r="AV1410"/>
    </row>
    <row r="1411" spans="27:48" ht="23.45" customHeight="1" x14ac:dyDescent="0.2">
      <c r="AA1411" s="97"/>
      <c r="AB1411" s="97"/>
      <c r="AC1411" s="97"/>
      <c r="AD1411" s="97"/>
      <c r="AE1411" s="97"/>
      <c r="AF1411" s="93"/>
      <c r="AG1411" s="93"/>
      <c r="AH1411" s="93"/>
      <c r="AI1411" s="30"/>
      <c r="AJ1411" s="30"/>
      <c r="AK1411" s="30"/>
      <c r="AL1411" s="30"/>
      <c r="AM1411" s="109"/>
      <c r="AN1411" s="109"/>
      <c r="AO1411" s="30"/>
      <c r="AP1411" s="109" t="s">
        <v>2168</v>
      </c>
      <c r="AQ1411"/>
      <c r="AR1411"/>
      <c r="AS1411"/>
      <c r="AT1411"/>
      <c r="AU1411"/>
      <c r="AV1411"/>
    </row>
    <row r="1412" spans="27:48" ht="23.45" customHeight="1" x14ac:dyDescent="0.2">
      <c r="AA1412" s="97"/>
      <c r="AB1412" s="97"/>
      <c r="AC1412" s="97"/>
      <c r="AD1412" s="97"/>
      <c r="AE1412" s="97"/>
      <c r="AF1412" s="93"/>
      <c r="AG1412" s="93"/>
      <c r="AH1412" s="93"/>
      <c r="AI1412" s="30"/>
      <c r="AJ1412" s="30"/>
      <c r="AK1412" s="30"/>
      <c r="AL1412" s="30"/>
      <c r="AM1412" s="109"/>
      <c r="AN1412" s="109"/>
      <c r="AO1412" s="30"/>
      <c r="AP1412" s="109" t="s">
        <v>2169</v>
      </c>
      <c r="AQ1412"/>
      <c r="AR1412"/>
      <c r="AS1412"/>
      <c r="AT1412"/>
      <c r="AU1412"/>
      <c r="AV1412"/>
    </row>
    <row r="1413" spans="27:48" ht="23.45" customHeight="1" x14ac:dyDescent="0.2">
      <c r="AA1413" s="97"/>
      <c r="AB1413" s="97"/>
      <c r="AC1413" s="97"/>
      <c r="AD1413" s="97"/>
      <c r="AE1413" s="97"/>
      <c r="AF1413" s="93"/>
      <c r="AG1413" s="93"/>
      <c r="AH1413" s="93"/>
      <c r="AI1413" s="30"/>
      <c r="AJ1413" s="30"/>
      <c r="AK1413" s="30"/>
      <c r="AL1413" s="30"/>
      <c r="AM1413" s="109"/>
      <c r="AN1413" s="109"/>
      <c r="AO1413" s="30"/>
      <c r="AP1413" s="109" t="s">
        <v>2170</v>
      </c>
      <c r="AQ1413"/>
      <c r="AR1413"/>
      <c r="AS1413"/>
      <c r="AT1413"/>
      <c r="AU1413"/>
      <c r="AV1413"/>
    </row>
    <row r="1414" spans="27:48" ht="23.45" customHeight="1" x14ac:dyDescent="0.2">
      <c r="AA1414" s="97"/>
      <c r="AB1414" s="97"/>
      <c r="AC1414" s="97"/>
      <c r="AD1414" s="97"/>
      <c r="AE1414" s="97"/>
      <c r="AF1414" s="93"/>
      <c r="AG1414" s="93"/>
      <c r="AH1414" s="93"/>
      <c r="AI1414" s="30"/>
      <c r="AJ1414" s="30"/>
      <c r="AK1414" s="30"/>
      <c r="AL1414" s="30"/>
      <c r="AM1414" s="109"/>
      <c r="AN1414" s="109"/>
      <c r="AO1414" s="30"/>
      <c r="AP1414" s="109" t="s">
        <v>2171</v>
      </c>
      <c r="AQ1414"/>
      <c r="AR1414"/>
      <c r="AS1414"/>
      <c r="AT1414"/>
      <c r="AU1414"/>
      <c r="AV1414"/>
    </row>
    <row r="1415" spans="27:48" ht="23.45" customHeight="1" x14ac:dyDescent="0.2">
      <c r="AA1415" s="97"/>
      <c r="AB1415" s="97"/>
      <c r="AC1415" s="97"/>
      <c r="AD1415" s="97"/>
      <c r="AE1415" s="97"/>
      <c r="AF1415" s="93"/>
      <c r="AG1415" s="93"/>
      <c r="AH1415" s="93"/>
      <c r="AI1415" s="30"/>
      <c r="AJ1415" s="30"/>
      <c r="AK1415" s="30"/>
      <c r="AL1415" s="30"/>
      <c r="AM1415" s="109"/>
      <c r="AN1415" s="109"/>
      <c r="AO1415" s="30"/>
      <c r="AP1415" s="109" t="s">
        <v>2172</v>
      </c>
      <c r="AQ1415"/>
      <c r="AR1415"/>
      <c r="AS1415"/>
      <c r="AT1415"/>
      <c r="AU1415"/>
      <c r="AV1415"/>
    </row>
    <row r="1416" spans="27:48" ht="23.45" customHeight="1" x14ac:dyDescent="0.2">
      <c r="AA1416" s="97"/>
      <c r="AB1416" s="97"/>
      <c r="AC1416" s="97"/>
      <c r="AD1416" s="97"/>
      <c r="AE1416" s="97"/>
      <c r="AF1416" s="93"/>
      <c r="AG1416" s="93"/>
      <c r="AH1416" s="93"/>
      <c r="AI1416" s="30"/>
      <c r="AJ1416" s="30"/>
      <c r="AK1416" s="30"/>
      <c r="AL1416" s="30"/>
      <c r="AM1416" s="109"/>
      <c r="AN1416" s="109"/>
      <c r="AO1416" s="30"/>
      <c r="AP1416" s="109" t="s">
        <v>2173</v>
      </c>
      <c r="AQ1416"/>
      <c r="AR1416"/>
      <c r="AS1416"/>
      <c r="AT1416"/>
      <c r="AU1416"/>
      <c r="AV1416"/>
    </row>
    <row r="1417" spans="27:48" ht="23.45" customHeight="1" x14ac:dyDescent="0.2">
      <c r="AA1417" s="97"/>
      <c r="AB1417" s="97"/>
      <c r="AC1417" s="97"/>
      <c r="AD1417" s="97"/>
      <c r="AE1417" s="97"/>
      <c r="AF1417" s="93"/>
      <c r="AG1417" s="93"/>
      <c r="AH1417" s="93"/>
      <c r="AI1417" s="30"/>
      <c r="AJ1417" s="30"/>
      <c r="AK1417" s="30"/>
      <c r="AL1417" s="30"/>
      <c r="AM1417" s="109"/>
      <c r="AN1417" s="109"/>
      <c r="AO1417" s="30"/>
      <c r="AP1417" s="109" t="s">
        <v>2174</v>
      </c>
      <c r="AQ1417"/>
      <c r="AR1417"/>
      <c r="AS1417"/>
      <c r="AT1417"/>
      <c r="AU1417"/>
      <c r="AV1417"/>
    </row>
    <row r="1418" spans="27:48" ht="23.45" customHeight="1" x14ac:dyDescent="0.2">
      <c r="AA1418" s="97"/>
      <c r="AB1418" s="97"/>
      <c r="AC1418" s="97"/>
      <c r="AD1418" s="97"/>
      <c r="AE1418" s="97"/>
      <c r="AF1418" s="93"/>
      <c r="AG1418" s="93"/>
      <c r="AH1418" s="93"/>
      <c r="AI1418" s="30"/>
      <c r="AJ1418" s="30"/>
      <c r="AK1418" s="30"/>
      <c r="AL1418" s="30"/>
      <c r="AM1418" s="109"/>
      <c r="AN1418" s="109"/>
      <c r="AO1418" s="30"/>
      <c r="AP1418" s="109" t="s">
        <v>2175</v>
      </c>
      <c r="AQ1418"/>
      <c r="AR1418"/>
      <c r="AS1418"/>
      <c r="AT1418"/>
      <c r="AU1418"/>
      <c r="AV1418"/>
    </row>
    <row r="1419" spans="27:48" ht="23.45" customHeight="1" x14ac:dyDescent="0.2">
      <c r="AA1419" s="97"/>
      <c r="AB1419" s="97"/>
      <c r="AC1419" s="97"/>
      <c r="AD1419" s="97"/>
      <c r="AE1419" s="97"/>
      <c r="AF1419" s="93"/>
      <c r="AG1419" s="93"/>
      <c r="AH1419" s="93"/>
      <c r="AI1419" s="30"/>
      <c r="AJ1419" s="30"/>
      <c r="AK1419" s="30"/>
      <c r="AL1419" s="30"/>
      <c r="AM1419" s="109"/>
      <c r="AN1419" s="109"/>
      <c r="AO1419" s="30"/>
      <c r="AP1419" s="109" t="s">
        <v>2176</v>
      </c>
      <c r="AQ1419"/>
      <c r="AR1419"/>
      <c r="AS1419"/>
      <c r="AT1419"/>
      <c r="AU1419"/>
      <c r="AV1419"/>
    </row>
    <row r="1420" spans="27:48" ht="23.45" customHeight="1" x14ac:dyDescent="0.2">
      <c r="AA1420" s="97"/>
      <c r="AB1420" s="97"/>
      <c r="AC1420" s="97"/>
      <c r="AD1420" s="97"/>
      <c r="AE1420" s="97"/>
      <c r="AF1420" s="93"/>
      <c r="AG1420" s="93"/>
      <c r="AH1420" s="93"/>
      <c r="AI1420" s="30"/>
      <c r="AJ1420" s="30"/>
      <c r="AK1420" s="30"/>
      <c r="AL1420" s="30"/>
      <c r="AM1420" s="109"/>
      <c r="AN1420" s="109"/>
      <c r="AO1420" s="30"/>
      <c r="AP1420" s="109" t="s">
        <v>2177</v>
      </c>
      <c r="AQ1420"/>
      <c r="AR1420"/>
      <c r="AS1420"/>
      <c r="AT1420"/>
      <c r="AU1420"/>
      <c r="AV1420"/>
    </row>
    <row r="1421" spans="27:48" ht="23.45" customHeight="1" x14ac:dyDescent="0.2">
      <c r="AA1421" s="97"/>
      <c r="AB1421" s="97"/>
      <c r="AC1421" s="97"/>
      <c r="AD1421" s="97"/>
      <c r="AE1421" s="97"/>
      <c r="AF1421" s="93"/>
      <c r="AG1421" s="93"/>
      <c r="AH1421" s="93"/>
      <c r="AI1421" s="30"/>
      <c r="AJ1421" s="30"/>
      <c r="AK1421" s="30"/>
      <c r="AL1421" s="30"/>
      <c r="AM1421" s="109"/>
      <c r="AN1421" s="109"/>
      <c r="AO1421" s="30"/>
      <c r="AP1421" s="109" t="s">
        <v>2178</v>
      </c>
      <c r="AQ1421"/>
      <c r="AR1421"/>
      <c r="AS1421"/>
      <c r="AT1421"/>
      <c r="AU1421"/>
      <c r="AV1421"/>
    </row>
    <row r="1422" spans="27:48" ht="23.45" customHeight="1" x14ac:dyDescent="0.2">
      <c r="AA1422" s="97"/>
      <c r="AB1422" s="97"/>
      <c r="AC1422" s="97"/>
      <c r="AD1422" s="97"/>
      <c r="AE1422" s="97"/>
      <c r="AF1422" s="93"/>
      <c r="AG1422" s="93"/>
      <c r="AH1422" s="93"/>
      <c r="AI1422" s="30"/>
      <c r="AJ1422" s="30"/>
      <c r="AK1422" s="30"/>
      <c r="AL1422" s="30"/>
      <c r="AM1422" s="109"/>
      <c r="AN1422" s="109"/>
      <c r="AO1422" s="30"/>
      <c r="AP1422" s="109" t="s">
        <v>2179</v>
      </c>
      <c r="AQ1422"/>
      <c r="AR1422"/>
      <c r="AS1422"/>
      <c r="AT1422"/>
      <c r="AU1422"/>
      <c r="AV1422"/>
    </row>
    <row r="1423" spans="27:48" ht="23.45" customHeight="1" x14ac:dyDescent="0.2">
      <c r="AA1423" s="97"/>
      <c r="AB1423" s="97"/>
      <c r="AC1423" s="97"/>
      <c r="AD1423" s="97"/>
      <c r="AE1423" s="97"/>
      <c r="AF1423" s="93"/>
      <c r="AG1423" s="93"/>
      <c r="AH1423" s="93"/>
      <c r="AI1423" s="30"/>
      <c r="AJ1423" s="30"/>
      <c r="AK1423" s="30"/>
      <c r="AL1423" s="30"/>
      <c r="AM1423" s="109"/>
      <c r="AN1423" s="109"/>
      <c r="AO1423" s="30"/>
      <c r="AP1423" s="109" t="s">
        <v>2180</v>
      </c>
      <c r="AQ1423"/>
      <c r="AR1423"/>
      <c r="AS1423"/>
      <c r="AT1423"/>
      <c r="AU1423"/>
      <c r="AV1423"/>
    </row>
    <row r="1424" spans="27:48" ht="23.45" customHeight="1" x14ac:dyDescent="0.2">
      <c r="AA1424" s="97"/>
      <c r="AB1424" s="97"/>
      <c r="AC1424" s="97"/>
      <c r="AD1424" s="97"/>
      <c r="AE1424" s="97"/>
      <c r="AF1424" s="93"/>
      <c r="AG1424" s="93"/>
      <c r="AH1424" s="93"/>
      <c r="AI1424" s="30"/>
      <c r="AJ1424" s="30"/>
      <c r="AK1424" s="30"/>
      <c r="AL1424" s="30"/>
      <c r="AM1424" s="109"/>
      <c r="AN1424" s="109"/>
      <c r="AO1424" s="30"/>
      <c r="AP1424" s="109" t="s">
        <v>2181</v>
      </c>
      <c r="AQ1424"/>
      <c r="AR1424"/>
      <c r="AS1424"/>
      <c r="AT1424"/>
      <c r="AU1424"/>
      <c r="AV1424"/>
    </row>
    <row r="1425" spans="27:48" ht="23.45" customHeight="1" x14ac:dyDescent="0.2">
      <c r="AA1425" s="97"/>
      <c r="AB1425" s="97"/>
      <c r="AC1425" s="97"/>
      <c r="AD1425" s="97"/>
      <c r="AE1425" s="97"/>
      <c r="AF1425" s="93"/>
      <c r="AG1425" s="93"/>
      <c r="AH1425" s="93"/>
      <c r="AI1425" s="30"/>
      <c r="AJ1425" s="30"/>
      <c r="AK1425" s="30"/>
      <c r="AL1425" s="30"/>
      <c r="AM1425" s="109"/>
      <c r="AN1425" s="109"/>
      <c r="AO1425" s="30"/>
      <c r="AP1425" s="109" t="s">
        <v>2182</v>
      </c>
      <c r="AQ1425"/>
      <c r="AR1425"/>
      <c r="AS1425"/>
      <c r="AT1425"/>
      <c r="AU1425"/>
      <c r="AV1425"/>
    </row>
    <row r="1426" spans="27:48" ht="23.45" customHeight="1" x14ac:dyDescent="0.2">
      <c r="AA1426" s="97"/>
      <c r="AB1426" s="97"/>
      <c r="AC1426" s="97"/>
      <c r="AD1426" s="97"/>
      <c r="AE1426" s="97"/>
      <c r="AF1426" s="93"/>
      <c r="AG1426" s="93"/>
      <c r="AH1426" s="93"/>
      <c r="AI1426" s="30"/>
      <c r="AJ1426" s="30"/>
      <c r="AK1426" s="30"/>
      <c r="AL1426" s="30"/>
      <c r="AM1426" s="109"/>
      <c r="AN1426" s="109"/>
      <c r="AO1426" s="30"/>
      <c r="AP1426" s="109" t="s">
        <v>2183</v>
      </c>
      <c r="AQ1426"/>
      <c r="AR1426"/>
      <c r="AS1426"/>
      <c r="AT1426"/>
      <c r="AU1426"/>
      <c r="AV1426"/>
    </row>
    <row r="1427" spans="27:48" ht="23.45" customHeight="1" x14ac:dyDescent="0.2">
      <c r="AA1427" s="97"/>
      <c r="AB1427" s="97"/>
      <c r="AC1427" s="97"/>
      <c r="AD1427" s="97"/>
      <c r="AE1427" s="97"/>
      <c r="AF1427" s="93"/>
      <c r="AG1427" s="93"/>
      <c r="AH1427" s="93"/>
      <c r="AI1427" s="30"/>
      <c r="AJ1427" s="30"/>
      <c r="AK1427" s="30"/>
      <c r="AL1427" s="30"/>
      <c r="AM1427" s="109"/>
      <c r="AN1427" s="109"/>
      <c r="AO1427" s="30"/>
      <c r="AP1427" s="109" t="s">
        <v>2184</v>
      </c>
      <c r="AQ1427"/>
      <c r="AR1427"/>
      <c r="AS1427"/>
      <c r="AT1427"/>
      <c r="AU1427"/>
      <c r="AV1427"/>
    </row>
    <row r="1428" spans="27:48" ht="23.45" customHeight="1" x14ac:dyDescent="0.2">
      <c r="AA1428" s="97"/>
      <c r="AB1428" s="97"/>
      <c r="AC1428" s="97"/>
      <c r="AD1428" s="97"/>
      <c r="AE1428" s="97"/>
      <c r="AF1428" s="93"/>
      <c r="AG1428" s="93"/>
      <c r="AH1428" s="93"/>
      <c r="AI1428" s="30"/>
      <c r="AJ1428" s="30"/>
      <c r="AK1428" s="30"/>
      <c r="AL1428" s="30"/>
      <c r="AM1428" s="109"/>
      <c r="AN1428" s="109"/>
      <c r="AO1428" s="30"/>
      <c r="AP1428" s="109" t="s">
        <v>2185</v>
      </c>
      <c r="AQ1428"/>
      <c r="AR1428"/>
      <c r="AS1428"/>
      <c r="AT1428"/>
      <c r="AU1428"/>
      <c r="AV1428"/>
    </row>
    <row r="1429" spans="27:48" ht="23.45" customHeight="1" x14ac:dyDescent="0.2">
      <c r="AA1429" s="97"/>
      <c r="AB1429" s="97"/>
      <c r="AC1429" s="97"/>
      <c r="AD1429" s="97"/>
      <c r="AE1429" s="97"/>
      <c r="AF1429" s="93"/>
      <c r="AG1429" s="93"/>
      <c r="AH1429" s="93"/>
      <c r="AI1429" s="30"/>
      <c r="AJ1429" s="30"/>
      <c r="AK1429" s="30"/>
      <c r="AL1429" s="30"/>
      <c r="AM1429" s="109"/>
      <c r="AN1429" s="109"/>
      <c r="AO1429" s="30"/>
      <c r="AP1429" s="109" t="s">
        <v>2186</v>
      </c>
      <c r="AQ1429"/>
      <c r="AR1429"/>
      <c r="AS1429"/>
      <c r="AT1429"/>
      <c r="AU1429"/>
      <c r="AV1429"/>
    </row>
    <row r="1430" spans="27:48" ht="23.45" customHeight="1" x14ac:dyDescent="0.2">
      <c r="AA1430" s="97"/>
      <c r="AB1430" s="97"/>
      <c r="AC1430" s="97"/>
      <c r="AD1430" s="97"/>
      <c r="AE1430" s="97"/>
      <c r="AF1430" s="93"/>
      <c r="AG1430" s="93"/>
      <c r="AH1430" s="93"/>
      <c r="AI1430" s="30"/>
      <c r="AJ1430" s="30"/>
      <c r="AK1430" s="30"/>
      <c r="AL1430" s="30"/>
      <c r="AM1430" s="109"/>
      <c r="AN1430" s="109"/>
      <c r="AO1430" s="30"/>
      <c r="AP1430" s="109" t="s">
        <v>2187</v>
      </c>
      <c r="AQ1430"/>
      <c r="AR1430"/>
      <c r="AS1430"/>
      <c r="AT1430"/>
      <c r="AU1430"/>
      <c r="AV1430"/>
    </row>
    <row r="1431" spans="27:48" ht="23.45" customHeight="1" x14ac:dyDescent="0.2">
      <c r="AA1431" s="97"/>
      <c r="AB1431" s="97"/>
      <c r="AC1431" s="97"/>
      <c r="AD1431" s="97"/>
      <c r="AE1431" s="97"/>
      <c r="AF1431" s="93"/>
      <c r="AG1431" s="93"/>
      <c r="AH1431" s="93"/>
      <c r="AI1431" s="30"/>
      <c r="AJ1431" s="30"/>
      <c r="AK1431" s="30"/>
      <c r="AL1431" s="30"/>
      <c r="AM1431" s="109"/>
      <c r="AN1431" s="109"/>
      <c r="AO1431" s="30"/>
      <c r="AP1431" s="109" t="s">
        <v>2188</v>
      </c>
      <c r="AQ1431"/>
      <c r="AR1431"/>
      <c r="AS1431"/>
      <c r="AT1431"/>
      <c r="AU1431"/>
      <c r="AV1431"/>
    </row>
    <row r="1432" spans="27:48" ht="23.45" customHeight="1" x14ac:dyDescent="0.2">
      <c r="AA1432" s="97"/>
      <c r="AB1432" s="97"/>
      <c r="AC1432" s="97"/>
      <c r="AD1432" s="97"/>
      <c r="AE1432" s="97"/>
      <c r="AF1432" s="93"/>
      <c r="AG1432" s="93"/>
      <c r="AH1432" s="93"/>
      <c r="AI1432" s="30"/>
      <c r="AJ1432" s="30"/>
      <c r="AK1432" s="30"/>
      <c r="AL1432" s="30"/>
      <c r="AM1432" s="109"/>
      <c r="AN1432" s="109"/>
      <c r="AO1432" s="30"/>
      <c r="AP1432" s="109" t="s">
        <v>2189</v>
      </c>
      <c r="AQ1432"/>
      <c r="AR1432"/>
      <c r="AS1432"/>
      <c r="AT1432"/>
      <c r="AU1432"/>
      <c r="AV1432"/>
    </row>
    <row r="1433" spans="27:48" ht="23.45" customHeight="1" x14ac:dyDescent="0.2">
      <c r="AA1433" s="97"/>
      <c r="AB1433" s="97"/>
      <c r="AC1433" s="97"/>
      <c r="AD1433" s="97"/>
      <c r="AE1433" s="97"/>
      <c r="AF1433" s="93"/>
      <c r="AG1433" s="93"/>
      <c r="AH1433" s="93"/>
      <c r="AI1433" s="30"/>
      <c r="AJ1433" s="30"/>
      <c r="AK1433" s="30"/>
      <c r="AL1433" s="30"/>
      <c r="AM1433" s="109"/>
      <c r="AN1433" s="109"/>
      <c r="AO1433" s="30"/>
      <c r="AP1433" s="109" t="s">
        <v>2190</v>
      </c>
      <c r="AQ1433"/>
      <c r="AR1433"/>
      <c r="AS1433"/>
      <c r="AT1433"/>
      <c r="AU1433"/>
      <c r="AV1433"/>
    </row>
    <row r="1434" spans="27:48" ht="23.45" customHeight="1" x14ac:dyDescent="0.2">
      <c r="AA1434" s="97"/>
      <c r="AB1434" s="97"/>
      <c r="AC1434" s="97"/>
      <c r="AD1434" s="97"/>
      <c r="AE1434" s="97"/>
      <c r="AF1434" s="93"/>
      <c r="AG1434" s="93"/>
      <c r="AH1434" s="93"/>
      <c r="AI1434" s="30"/>
      <c r="AJ1434" s="30"/>
      <c r="AK1434" s="30"/>
      <c r="AL1434" s="30"/>
      <c r="AM1434" s="109"/>
      <c r="AN1434" s="109"/>
      <c r="AO1434" s="30"/>
      <c r="AP1434" s="109" t="s">
        <v>2191</v>
      </c>
      <c r="AQ1434"/>
      <c r="AR1434"/>
      <c r="AS1434"/>
      <c r="AT1434"/>
      <c r="AU1434"/>
      <c r="AV1434"/>
    </row>
    <row r="1435" spans="27:48" ht="23.45" customHeight="1" x14ac:dyDescent="0.2">
      <c r="AA1435" s="97"/>
      <c r="AB1435" s="97"/>
      <c r="AC1435" s="97"/>
      <c r="AD1435" s="97"/>
      <c r="AE1435" s="97"/>
      <c r="AF1435" s="93"/>
      <c r="AG1435" s="93"/>
      <c r="AH1435" s="93"/>
      <c r="AI1435" s="30"/>
      <c r="AJ1435" s="30"/>
      <c r="AK1435" s="30"/>
      <c r="AL1435" s="30"/>
      <c r="AM1435" s="109"/>
      <c r="AN1435" s="109"/>
      <c r="AO1435" s="30"/>
      <c r="AP1435" s="109" t="s">
        <v>2192</v>
      </c>
      <c r="AQ1435"/>
      <c r="AR1435"/>
      <c r="AS1435"/>
      <c r="AT1435"/>
      <c r="AU1435"/>
      <c r="AV1435"/>
    </row>
    <row r="1436" spans="27:48" ht="23.45" customHeight="1" x14ac:dyDescent="0.2">
      <c r="AA1436" s="97"/>
      <c r="AB1436" s="97"/>
      <c r="AC1436" s="97"/>
      <c r="AD1436" s="97"/>
      <c r="AE1436" s="97"/>
      <c r="AF1436" s="93"/>
      <c r="AG1436" s="93"/>
      <c r="AH1436" s="93"/>
      <c r="AI1436" s="30"/>
      <c r="AJ1436" s="30"/>
      <c r="AK1436" s="30"/>
      <c r="AL1436" s="30"/>
      <c r="AM1436" s="109"/>
      <c r="AN1436" s="109"/>
      <c r="AO1436" s="30"/>
      <c r="AP1436" s="109" t="s">
        <v>2193</v>
      </c>
      <c r="AQ1436"/>
      <c r="AR1436"/>
      <c r="AS1436"/>
      <c r="AT1436"/>
      <c r="AU1436"/>
      <c r="AV1436"/>
    </row>
    <row r="1437" spans="27:48" ht="23.45" customHeight="1" x14ac:dyDescent="0.2">
      <c r="AA1437" s="97"/>
      <c r="AB1437" s="97"/>
      <c r="AC1437" s="97"/>
      <c r="AD1437" s="97"/>
      <c r="AE1437" s="97"/>
      <c r="AF1437" s="93"/>
      <c r="AG1437" s="93"/>
      <c r="AH1437" s="93"/>
      <c r="AI1437" s="30"/>
      <c r="AJ1437" s="30"/>
      <c r="AK1437" s="30"/>
      <c r="AL1437" s="30"/>
      <c r="AM1437" s="109"/>
      <c r="AN1437" s="109"/>
      <c r="AO1437" s="30"/>
      <c r="AP1437" s="109" t="s">
        <v>2194</v>
      </c>
      <c r="AQ1437"/>
      <c r="AR1437"/>
      <c r="AS1437"/>
      <c r="AT1437"/>
      <c r="AU1437"/>
      <c r="AV1437"/>
    </row>
    <row r="1438" spans="27:48" ht="23.45" customHeight="1" x14ac:dyDescent="0.2">
      <c r="AA1438" s="97"/>
      <c r="AB1438" s="97"/>
      <c r="AC1438" s="97"/>
      <c r="AD1438" s="97"/>
      <c r="AE1438" s="97"/>
      <c r="AF1438" s="93"/>
      <c r="AG1438" s="93"/>
      <c r="AH1438" s="93"/>
      <c r="AI1438" s="30"/>
      <c r="AJ1438" s="30"/>
      <c r="AK1438" s="30"/>
      <c r="AL1438" s="30"/>
      <c r="AM1438" s="109"/>
      <c r="AN1438" s="109"/>
      <c r="AO1438" s="30"/>
      <c r="AP1438" s="109" t="s">
        <v>2195</v>
      </c>
      <c r="AQ1438"/>
      <c r="AR1438"/>
      <c r="AS1438"/>
      <c r="AT1438"/>
      <c r="AU1438"/>
      <c r="AV1438"/>
    </row>
    <row r="1439" spans="27:48" ht="23.45" customHeight="1" x14ac:dyDescent="0.2">
      <c r="AA1439" s="97"/>
      <c r="AB1439" s="97"/>
      <c r="AC1439" s="97"/>
      <c r="AD1439" s="97"/>
      <c r="AE1439" s="97"/>
      <c r="AF1439" s="93"/>
      <c r="AG1439" s="93"/>
      <c r="AH1439" s="93"/>
      <c r="AI1439" s="30"/>
      <c r="AJ1439" s="30"/>
      <c r="AK1439" s="30"/>
      <c r="AL1439" s="30"/>
      <c r="AM1439" s="109"/>
      <c r="AN1439" s="109"/>
      <c r="AO1439" s="30"/>
      <c r="AP1439" s="109" t="s">
        <v>2196</v>
      </c>
      <c r="AQ1439"/>
      <c r="AR1439"/>
      <c r="AS1439"/>
      <c r="AT1439"/>
      <c r="AU1439"/>
      <c r="AV1439"/>
    </row>
    <row r="1440" spans="27:48" ht="23.45" customHeight="1" x14ac:dyDescent="0.2">
      <c r="AA1440" s="97"/>
      <c r="AB1440" s="97"/>
      <c r="AC1440" s="97"/>
      <c r="AD1440" s="97"/>
      <c r="AE1440" s="97"/>
      <c r="AF1440" s="93"/>
      <c r="AG1440" s="93"/>
      <c r="AH1440" s="93"/>
      <c r="AI1440" s="30"/>
      <c r="AJ1440" s="30"/>
      <c r="AK1440" s="30"/>
      <c r="AL1440" s="30"/>
      <c r="AM1440" s="109"/>
      <c r="AN1440" s="109"/>
      <c r="AO1440" s="30"/>
      <c r="AP1440" s="109" t="s">
        <v>2197</v>
      </c>
      <c r="AQ1440"/>
      <c r="AR1440"/>
      <c r="AS1440"/>
      <c r="AT1440"/>
      <c r="AU1440"/>
      <c r="AV1440"/>
    </row>
    <row r="1441" spans="27:48" ht="23.45" customHeight="1" x14ac:dyDescent="0.2">
      <c r="AA1441" s="97"/>
      <c r="AB1441" s="97"/>
      <c r="AC1441" s="97"/>
      <c r="AD1441" s="97"/>
      <c r="AE1441" s="97"/>
      <c r="AF1441" s="93"/>
      <c r="AG1441" s="93"/>
      <c r="AH1441" s="93"/>
      <c r="AI1441" s="30"/>
      <c r="AJ1441" s="30"/>
      <c r="AK1441" s="30"/>
      <c r="AL1441" s="30"/>
      <c r="AM1441" s="109"/>
      <c r="AN1441" s="109"/>
      <c r="AO1441" s="30"/>
      <c r="AP1441" s="109" t="s">
        <v>2198</v>
      </c>
      <c r="AQ1441"/>
      <c r="AR1441"/>
      <c r="AS1441"/>
      <c r="AT1441"/>
      <c r="AU1441"/>
      <c r="AV1441"/>
    </row>
    <row r="1442" spans="27:48" ht="23.45" customHeight="1" x14ac:dyDescent="0.2">
      <c r="AA1442" s="97"/>
      <c r="AB1442" s="97"/>
      <c r="AC1442" s="97"/>
      <c r="AD1442" s="97"/>
      <c r="AE1442" s="97"/>
      <c r="AF1442" s="93"/>
      <c r="AG1442" s="93"/>
      <c r="AH1442" s="93"/>
      <c r="AI1442" s="30"/>
      <c r="AJ1442" s="30"/>
      <c r="AK1442" s="30"/>
      <c r="AL1442" s="30"/>
      <c r="AM1442" s="109"/>
      <c r="AN1442" s="109"/>
      <c r="AO1442" s="30"/>
      <c r="AP1442" s="109" t="s">
        <v>2199</v>
      </c>
      <c r="AQ1442"/>
      <c r="AR1442"/>
      <c r="AS1442"/>
      <c r="AT1442"/>
      <c r="AU1442"/>
      <c r="AV1442"/>
    </row>
    <row r="1443" spans="27:48" ht="23.45" customHeight="1" x14ac:dyDescent="0.2">
      <c r="AA1443" s="97"/>
      <c r="AB1443" s="97"/>
      <c r="AC1443" s="97"/>
      <c r="AD1443" s="97"/>
      <c r="AE1443" s="97"/>
      <c r="AF1443" s="93"/>
      <c r="AG1443" s="93"/>
      <c r="AH1443" s="93"/>
      <c r="AI1443" s="30"/>
      <c r="AJ1443" s="30"/>
      <c r="AK1443" s="30"/>
      <c r="AL1443" s="30"/>
      <c r="AM1443" s="109"/>
      <c r="AN1443" s="109"/>
      <c r="AO1443" s="30"/>
      <c r="AP1443" s="109" t="s">
        <v>2200</v>
      </c>
      <c r="AQ1443"/>
      <c r="AR1443"/>
      <c r="AS1443"/>
      <c r="AT1443"/>
      <c r="AU1443"/>
      <c r="AV1443"/>
    </row>
    <row r="1444" spans="27:48" ht="23.45" customHeight="1" x14ac:dyDescent="0.2">
      <c r="AA1444" s="97"/>
      <c r="AB1444" s="97"/>
      <c r="AC1444" s="97"/>
      <c r="AD1444" s="97"/>
      <c r="AE1444" s="97"/>
      <c r="AF1444" s="93"/>
      <c r="AG1444" s="93"/>
      <c r="AH1444" s="93"/>
      <c r="AI1444" s="30"/>
      <c r="AJ1444" s="30"/>
      <c r="AK1444" s="30"/>
      <c r="AL1444" s="30"/>
      <c r="AM1444" s="109"/>
      <c r="AN1444" s="109"/>
      <c r="AO1444" s="30"/>
      <c r="AP1444" s="109" t="s">
        <v>2201</v>
      </c>
      <c r="AQ1444"/>
      <c r="AR1444"/>
      <c r="AS1444"/>
      <c r="AT1444"/>
      <c r="AU1444"/>
      <c r="AV1444"/>
    </row>
    <row r="1445" spans="27:48" ht="23.45" customHeight="1" x14ac:dyDescent="0.2">
      <c r="AA1445" s="97"/>
      <c r="AB1445" s="97"/>
      <c r="AC1445" s="97"/>
      <c r="AD1445" s="97"/>
      <c r="AE1445" s="97"/>
      <c r="AF1445" s="93"/>
      <c r="AG1445" s="93"/>
      <c r="AH1445" s="93"/>
      <c r="AI1445" s="30"/>
      <c r="AJ1445" s="30"/>
      <c r="AK1445" s="30"/>
      <c r="AL1445" s="30"/>
      <c r="AM1445" s="109"/>
      <c r="AN1445" s="109"/>
      <c r="AO1445" s="30"/>
      <c r="AP1445" s="109" t="s">
        <v>2202</v>
      </c>
      <c r="AQ1445"/>
      <c r="AR1445"/>
      <c r="AS1445"/>
      <c r="AT1445"/>
      <c r="AU1445"/>
      <c r="AV1445"/>
    </row>
    <row r="1446" spans="27:48" ht="23.45" customHeight="1" x14ac:dyDescent="0.2">
      <c r="AA1446" s="97"/>
      <c r="AB1446" s="97"/>
      <c r="AC1446" s="97"/>
      <c r="AD1446" s="97"/>
      <c r="AE1446" s="97"/>
      <c r="AF1446" s="93"/>
      <c r="AG1446" s="93"/>
      <c r="AH1446" s="93"/>
      <c r="AI1446" s="30"/>
      <c r="AJ1446" s="30"/>
      <c r="AK1446" s="30"/>
      <c r="AL1446" s="30"/>
      <c r="AM1446" s="109"/>
      <c r="AN1446" s="109"/>
      <c r="AO1446" s="30"/>
      <c r="AP1446" s="109" t="s">
        <v>2203</v>
      </c>
      <c r="AQ1446"/>
      <c r="AR1446"/>
      <c r="AS1446"/>
      <c r="AT1446"/>
      <c r="AU1446"/>
      <c r="AV1446"/>
    </row>
    <row r="1447" spans="27:48" ht="23.45" customHeight="1" x14ac:dyDescent="0.2">
      <c r="AA1447" s="97"/>
      <c r="AB1447" s="97"/>
      <c r="AC1447" s="97"/>
      <c r="AD1447" s="97"/>
      <c r="AE1447" s="97"/>
      <c r="AF1447" s="93"/>
      <c r="AG1447" s="93"/>
      <c r="AH1447" s="93"/>
      <c r="AI1447" s="30"/>
      <c r="AJ1447" s="30"/>
      <c r="AK1447" s="30"/>
      <c r="AL1447" s="30"/>
      <c r="AM1447" s="109"/>
      <c r="AN1447" s="109"/>
      <c r="AO1447" s="30"/>
      <c r="AP1447" s="109" t="s">
        <v>2204</v>
      </c>
      <c r="AQ1447"/>
      <c r="AR1447"/>
      <c r="AS1447"/>
      <c r="AT1447"/>
      <c r="AU1447"/>
      <c r="AV1447"/>
    </row>
    <row r="1448" spans="27:48" ht="23.45" customHeight="1" x14ac:dyDescent="0.2">
      <c r="AA1448" s="97"/>
      <c r="AB1448" s="97"/>
      <c r="AC1448" s="97"/>
      <c r="AD1448" s="97"/>
      <c r="AE1448" s="97"/>
      <c r="AF1448" s="93"/>
      <c r="AG1448" s="93"/>
      <c r="AH1448" s="93"/>
      <c r="AI1448" s="30"/>
      <c r="AJ1448" s="30"/>
      <c r="AK1448" s="30"/>
      <c r="AL1448" s="30"/>
      <c r="AM1448" s="109"/>
      <c r="AN1448" s="109"/>
      <c r="AO1448" s="30"/>
      <c r="AP1448" s="109" t="s">
        <v>2205</v>
      </c>
      <c r="AQ1448"/>
      <c r="AR1448"/>
      <c r="AS1448"/>
      <c r="AT1448"/>
      <c r="AU1448"/>
      <c r="AV1448"/>
    </row>
    <row r="1449" spans="27:48" ht="23.45" customHeight="1" x14ac:dyDescent="0.2">
      <c r="AA1449" s="97"/>
      <c r="AB1449" s="97"/>
      <c r="AC1449" s="97"/>
      <c r="AD1449" s="97"/>
      <c r="AE1449" s="97"/>
      <c r="AF1449" s="93"/>
      <c r="AG1449" s="93"/>
      <c r="AH1449" s="93"/>
      <c r="AI1449" s="30"/>
      <c r="AJ1449" s="30"/>
      <c r="AK1449" s="30"/>
      <c r="AL1449" s="30"/>
      <c r="AM1449" s="109"/>
      <c r="AN1449" s="109"/>
      <c r="AO1449" s="30"/>
      <c r="AP1449" s="109" t="s">
        <v>2206</v>
      </c>
      <c r="AQ1449"/>
      <c r="AR1449"/>
      <c r="AS1449"/>
      <c r="AT1449"/>
      <c r="AU1449"/>
      <c r="AV1449"/>
    </row>
    <row r="1450" spans="27:48" ht="23.45" customHeight="1" x14ac:dyDescent="0.2">
      <c r="AA1450" s="97"/>
      <c r="AB1450" s="97"/>
      <c r="AC1450" s="97"/>
      <c r="AD1450" s="97"/>
      <c r="AE1450" s="97"/>
      <c r="AF1450" s="93"/>
      <c r="AG1450" s="93"/>
      <c r="AH1450" s="93"/>
      <c r="AI1450" s="30"/>
      <c r="AJ1450" s="30"/>
      <c r="AK1450" s="30"/>
      <c r="AL1450" s="30"/>
      <c r="AM1450" s="109"/>
      <c r="AN1450" s="109"/>
      <c r="AO1450" s="30"/>
      <c r="AP1450" s="109" t="s">
        <v>2207</v>
      </c>
      <c r="AQ1450"/>
      <c r="AR1450"/>
      <c r="AS1450"/>
      <c r="AT1450"/>
      <c r="AU1450"/>
      <c r="AV1450"/>
    </row>
    <row r="1451" spans="27:48" ht="23.45" customHeight="1" x14ac:dyDescent="0.2">
      <c r="AA1451" s="97"/>
      <c r="AB1451" s="97"/>
      <c r="AC1451" s="97"/>
      <c r="AD1451" s="97"/>
      <c r="AE1451" s="97"/>
      <c r="AF1451" s="93"/>
      <c r="AG1451" s="93"/>
      <c r="AH1451" s="93"/>
      <c r="AI1451" s="30"/>
      <c r="AJ1451" s="30"/>
      <c r="AK1451" s="30"/>
      <c r="AL1451" s="30"/>
      <c r="AM1451" s="109"/>
      <c r="AN1451" s="109"/>
      <c r="AO1451" s="30"/>
      <c r="AP1451" s="109" t="s">
        <v>2208</v>
      </c>
      <c r="AQ1451"/>
      <c r="AR1451"/>
      <c r="AS1451"/>
      <c r="AT1451"/>
      <c r="AU1451"/>
      <c r="AV1451"/>
    </row>
    <row r="1452" spans="27:48" ht="23.45" customHeight="1" x14ac:dyDescent="0.2">
      <c r="AA1452" s="97"/>
      <c r="AB1452" s="97"/>
      <c r="AC1452" s="97"/>
      <c r="AD1452" s="97"/>
      <c r="AE1452" s="97"/>
      <c r="AF1452" s="93"/>
      <c r="AG1452" s="93"/>
      <c r="AH1452" s="93"/>
      <c r="AI1452" s="30"/>
      <c r="AJ1452" s="30"/>
      <c r="AK1452" s="30"/>
      <c r="AL1452" s="30"/>
      <c r="AM1452" s="109"/>
      <c r="AN1452" s="109"/>
      <c r="AO1452" s="30"/>
      <c r="AP1452" s="109" t="s">
        <v>2209</v>
      </c>
      <c r="AQ1452"/>
      <c r="AR1452"/>
      <c r="AS1452"/>
      <c r="AT1452"/>
      <c r="AU1452"/>
      <c r="AV1452"/>
    </row>
    <row r="1453" spans="27:48" ht="23.45" customHeight="1" x14ac:dyDescent="0.2">
      <c r="AA1453" s="97"/>
      <c r="AB1453" s="97"/>
      <c r="AC1453" s="97"/>
      <c r="AD1453" s="97"/>
      <c r="AE1453" s="97"/>
      <c r="AF1453" s="93"/>
      <c r="AG1453" s="93"/>
      <c r="AH1453" s="93"/>
      <c r="AI1453" s="30"/>
      <c r="AJ1453" s="30"/>
      <c r="AK1453" s="30"/>
      <c r="AL1453" s="30"/>
      <c r="AM1453" s="109"/>
      <c r="AN1453" s="109"/>
      <c r="AO1453" s="30"/>
      <c r="AP1453" s="109" t="s">
        <v>2210</v>
      </c>
      <c r="AQ1453"/>
      <c r="AR1453"/>
      <c r="AS1453"/>
      <c r="AT1453"/>
      <c r="AU1453"/>
      <c r="AV1453"/>
    </row>
    <row r="1454" spans="27:48" ht="23.45" customHeight="1" x14ac:dyDescent="0.2">
      <c r="AA1454" s="97"/>
      <c r="AB1454" s="97"/>
      <c r="AC1454" s="97"/>
      <c r="AD1454" s="97"/>
      <c r="AE1454" s="97"/>
      <c r="AF1454" s="93"/>
      <c r="AG1454" s="93"/>
      <c r="AH1454" s="93"/>
      <c r="AI1454" s="30"/>
      <c r="AJ1454" s="30"/>
      <c r="AK1454" s="30"/>
      <c r="AL1454" s="30"/>
      <c r="AM1454" s="109"/>
      <c r="AN1454" s="109"/>
      <c r="AO1454" s="30"/>
      <c r="AP1454" s="109" t="s">
        <v>2211</v>
      </c>
      <c r="AQ1454"/>
      <c r="AR1454"/>
      <c r="AS1454"/>
      <c r="AT1454"/>
      <c r="AU1454"/>
      <c r="AV1454"/>
    </row>
    <row r="1455" spans="27:48" ht="23.45" customHeight="1" x14ac:dyDescent="0.2">
      <c r="AA1455" s="97"/>
      <c r="AB1455" s="97"/>
      <c r="AC1455" s="97"/>
      <c r="AD1455" s="97"/>
      <c r="AE1455" s="97"/>
      <c r="AF1455" s="93"/>
      <c r="AG1455" s="93"/>
      <c r="AH1455" s="93"/>
      <c r="AI1455" s="30"/>
      <c r="AJ1455" s="30"/>
      <c r="AK1455" s="30"/>
      <c r="AL1455" s="30"/>
      <c r="AM1455" s="109"/>
      <c r="AN1455" s="109"/>
      <c r="AO1455" s="30"/>
      <c r="AP1455" s="109" t="s">
        <v>2212</v>
      </c>
      <c r="AQ1455"/>
      <c r="AR1455"/>
      <c r="AS1455"/>
      <c r="AT1455"/>
      <c r="AU1455"/>
      <c r="AV1455"/>
    </row>
    <row r="1456" spans="27:48" ht="23.45" customHeight="1" x14ac:dyDescent="0.2">
      <c r="AA1456" s="97"/>
      <c r="AB1456" s="97"/>
      <c r="AC1456" s="97"/>
      <c r="AD1456" s="97"/>
      <c r="AE1456" s="97"/>
      <c r="AF1456" s="93"/>
      <c r="AG1456" s="93"/>
      <c r="AH1456" s="93"/>
      <c r="AI1456" s="30"/>
      <c r="AJ1456" s="30"/>
      <c r="AK1456" s="30"/>
      <c r="AL1456" s="30"/>
      <c r="AM1456" s="109"/>
      <c r="AN1456" s="109"/>
      <c r="AO1456" s="30"/>
      <c r="AP1456" s="109" t="s">
        <v>2213</v>
      </c>
      <c r="AQ1456"/>
      <c r="AR1456"/>
      <c r="AS1456"/>
      <c r="AT1456"/>
      <c r="AU1456"/>
      <c r="AV1456"/>
    </row>
    <row r="1457" spans="27:48" ht="23.45" customHeight="1" x14ac:dyDescent="0.2">
      <c r="AA1457" s="97"/>
      <c r="AB1457" s="97"/>
      <c r="AC1457" s="97"/>
      <c r="AD1457" s="97"/>
      <c r="AE1457" s="97"/>
      <c r="AF1457" s="93"/>
      <c r="AG1457" s="93"/>
      <c r="AH1457" s="93"/>
      <c r="AI1457" s="30"/>
      <c r="AJ1457" s="30"/>
      <c r="AK1457" s="30"/>
      <c r="AL1457" s="30"/>
      <c r="AM1457" s="109"/>
      <c r="AN1457" s="109"/>
      <c r="AO1457" s="30"/>
      <c r="AP1457" s="109" t="s">
        <v>2214</v>
      </c>
      <c r="AQ1457"/>
      <c r="AR1457"/>
      <c r="AS1457"/>
      <c r="AT1457"/>
      <c r="AU1457"/>
      <c r="AV1457"/>
    </row>
    <row r="1458" spans="27:48" ht="23.45" customHeight="1" x14ac:dyDescent="0.2">
      <c r="AA1458" s="97"/>
      <c r="AB1458" s="97"/>
      <c r="AC1458" s="97"/>
      <c r="AD1458" s="97"/>
      <c r="AE1458" s="97"/>
      <c r="AF1458" s="93"/>
      <c r="AG1458" s="93"/>
      <c r="AH1458" s="93"/>
      <c r="AI1458" s="30"/>
      <c r="AJ1458" s="30"/>
      <c r="AK1458" s="30"/>
      <c r="AL1458" s="30"/>
      <c r="AM1458" s="109"/>
      <c r="AN1458" s="109"/>
      <c r="AO1458" s="30"/>
      <c r="AP1458" s="109" t="s">
        <v>2215</v>
      </c>
      <c r="AQ1458"/>
      <c r="AR1458"/>
      <c r="AS1458"/>
      <c r="AT1458"/>
      <c r="AU1458"/>
      <c r="AV1458"/>
    </row>
    <row r="1459" spans="27:48" ht="23.45" customHeight="1" x14ac:dyDescent="0.2">
      <c r="AA1459" s="97"/>
      <c r="AB1459" s="97"/>
      <c r="AC1459" s="97"/>
      <c r="AD1459" s="97"/>
      <c r="AE1459" s="97"/>
      <c r="AF1459" s="93"/>
      <c r="AG1459" s="93"/>
      <c r="AH1459" s="93"/>
      <c r="AI1459" s="30"/>
      <c r="AJ1459" s="30"/>
      <c r="AK1459" s="30"/>
      <c r="AL1459" s="30"/>
      <c r="AM1459" s="109"/>
      <c r="AN1459" s="109"/>
      <c r="AO1459" s="30"/>
      <c r="AP1459" s="109" t="s">
        <v>2216</v>
      </c>
      <c r="AQ1459"/>
      <c r="AR1459"/>
      <c r="AS1459"/>
      <c r="AT1459"/>
      <c r="AU1459"/>
      <c r="AV1459"/>
    </row>
    <row r="1460" spans="27:48" ht="23.45" customHeight="1" x14ac:dyDescent="0.2">
      <c r="AA1460" s="97"/>
      <c r="AB1460" s="97"/>
      <c r="AC1460" s="97"/>
      <c r="AD1460" s="97"/>
      <c r="AE1460" s="97"/>
      <c r="AF1460" s="93"/>
      <c r="AG1460" s="93"/>
      <c r="AH1460" s="93"/>
      <c r="AI1460" s="30"/>
      <c r="AJ1460" s="30"/>
      <c r="AK1460" s="30"/>
      <c r="AL1460" s="30"/>
      <c r="AM1460" s="109"/>
      <c r="AN1460" s="109"/>
      <c r="AO1460" s="30"/>
      <c r="AP1460" s="109" t="s">
        <v>2217</v>
      </c>
      <c r="AQ1460"/>
      <c r="AR1460"/>
      <c r="AS1460"/>
      <c r="AT1460"/>
      <c r="AU1460"/>
      <c r="AV1460"/>
    </row>
    <row r="1461" spans="27:48" ht="23.45" customHeight="1" x14ac:dyDescent="0.2">
      <c r="AA1461" s="97"/>
      <c r="AB1461" s="97"/>
      <c r="AC1461" s="97"/>
      <c r="AD1461" s="97"/>
      <c r="AE1461" s="97"/>
      <c r="AF1461" s="93"/>
      <c r="AG1461" s="93"/>
      <c r="AH1461" s="93"/>
      <c r="AI1461" s="30"/>
      <c r="AJ1461" s="30"/>
      <c r="AK1461" s="30"/>
      <c r="AL1461" s="30"/>
      <c r="AM1461" s="109"/>
      <c r="AN1461" s="109"/>
      <c r="AO1461" s="30"/>
      <c r="AP1461" s="109" t="s">
        <v>2218</v>
      </c>
      <c r="AQ1461"/>
      <c r="AR1461"/>
      <c r="AS1461"/>
      <c r="AT1461"/>
      <c r="AU1461"/>
      <c r="AV1461"/>
    </row>
    <row r="1462" spans="27:48" ht="23.45" customHeight="1" x14ac:dyDescent="0.2">
      <c r="AA1462" s="97"/>
      <c r="AB1462" s="97"/>
      <c r="AC1462" s="97"/>
      <c r="AD1462" s="97"/>
      <c r="AE1462" s="97"/>
      <c r="AF1462" s="93"/>
      <c r="AG1462" s="93"/>
      <c r="AH1462" s="93"/>
      <c r="AI1462" s="30"/>
      <c r="AJ1462" s="30"/>
      <c r="AK1462" s="30"/>
      <c r="AL1462" s="30"/>
      <c r="AM1462" s="109"/>
      <c r="AN1462" s="109"/>
      <c r="AO1462" s="30"/>
      <c r="AP1462" s="109" t="s">
        <v>2219</v>
      </c>
      <c r="AQ1462"/>
      <c r="AR1462"/>
      <c r="AS1462"/>
      <c r="AT1462"/>
      <c r="AU1462"/>
      <c r="AV1462"/>
    </row>
    <row r="1463" spans="27:48" ht="23.45" customHeight="1" x14ac:dyDescent="0.2">
      <c r="AA1463" s="97"/>
      <c r="AB1463" s="97"/>
      <c r="AC1463" s="97"/>
      <c r="AD1463" s="97"/>
      <c r="AE1463" s="97"/>
      <c r="AF1463" s="93"/>
      <c r="AG1463" s="93"/>
      <c r="AH1463" s="93"/>
      <c r="AI1463" s="30"/>
      <c r="AJ1463" s="30"/>
      <c r="AK1463" s="30"/>
      <c r="AL1463" s="30"/>
      <c r="AM1463" s="109"/>
      <c r="AN1463" s="109"/>
      <c r="AO1463" s="30"/>
      <c r="AP1463" s="109" t="s">
        <v>2220</v>
      </c>
      <c r="AQ1463"/>
      <c r="AR1463"/>
      <c r="AS1463"/>
      <c r="AT1463"/>
      <c r="AU1463"/>
      <c r="AV1463"/>
    </row>
    <row r="1464" spans="27:48" ht="23.45" customHeight="1" x14ac:dyDescent="0.2">
      <c r="AA1464" s="97"/>
      <c r="AB1464" s="97"/>
      <c r="AC1464" s="97"/>
      <c r="AD1464" s="97"/>
      <c r="AE1464" s="97"/>
      <c r="AF1464" s="93"/>
      <c r="AG1464" s="93"/>
      <c r="AH1464" s="93"/>
      <c r="AI1464" s="30"/>
      <c r="AJ1464" s="30"/>
      <c r="AK1464" s="30"/>
      <c r="AL1464" s="30"/>
      <c r="AM1464" s="109"/>
      <c r="AN1464" s="109"/>
      <c r="AO1464" s="30"/>
      <c r="AP1464" s="109" t="s">
        <v>2221</v>
      </c>
      <c r="AQ1464"/>
      <c r="AR1464"/>
      <c r="AS1464"/>
      <c r="AT1464"/>
      <c r="AU1464"/>
      <c r="AV1464"/>
    </row>
    <row r="1465" spans="27:48" ht="23.45" customHeight="1" x14ac:dyDescent="0.2">
      <c r="AA1465" s="97"/>
      <c r="AB1465" s="97"/>
      <c r="AC1465" s="97"/>
      <c r="AD1465" s="97"/>
      <c r="AE1465" s="97"/>
      <c r="AF1465" s="93"/>
      <c r="AG1465" s="93"/>
      <c r="AH1465" s="93"/>
      <c r="AI1465" s="30"/>
      <c r="AJ1465" s="30"/>
      <c r="AK1465" s="30"/>
      <c r="AL1465" s="30"/>
      <c r="AM1465" s="109"/>
      <c r="AN1465" s="109"/>
      <c r="AO1465" s="30"/>
      <c r="AP1465" s="109" t="s">
        <v>2222</v>
      </c>
      <c r="AQ1465"/>
      <c r="AR1465"/>
      <c r="AS1465"/>
      <c r="AT1465"/>
      <c r="AU1465"/>
      <c r="AV1465"/>
    </row>
    <row r="1466" spans="27:48" ht="23.45" customHeight="1" x14ac:dyDescent="0.2">
      <c r="AA1466" s="97"/>
      <c r="AB1466" s="97"/>
      <c r="AC1466" s="97"/>
      <c r="AD1466" s="97"/>
      <c r="AE1466" s="97"/>
      <c r="AF1466" s="93"/>
      <c r="AG1466" s="93"/>
      <c r="AH1466" s="93"/>
      <c r="AI1466" s="30"/>
      <c r="AJ1466" s="30"/>
      <c r="AK1466" s="30"/>
      <c r="AL1466" s="30"/>
      <c r="AM1466" s="109"/>
      <c r="AN1466" s="109"/>
      <c r="AO1466" s="30"/>
      <c r="AP1466" s="109" t="s">
        <v>2223</v>
      </c>
      <c r="AQ1466"/>
      <c r="AR1466"/>
      <c r="AS1466"/>
      <c r="AT1466"/>
      <c r="AU1466"/>
      <c r="AV1466"/>
    </row>
    <row r="1467" spans="27:48" ht="23.45" customHeight="1" x14ac:dyDescent="0.2">
      <c r="AA1467" s="97"/>
      <c r="AB1467" s="97"/>
      <c r="AC1467" s="97"/>
      <c r="AD1467" s="97"/>
      <c r="AE1467" s="97"/>
      <c r="AF1467" s="93"/>
      <c r="AG1467" s="93"/>
      <c r="AH1467" s="93"/>
      <c r="AI1467" s="30"/>
      <c r="AJ1467" s="30"/>
      <c r="AK1467" s="30"/>
      <c r="AL1467" s="30"/>
      <c r="AM1467" s="109"/>
      <c r="AN1467" s="109"/>
      <c r="AO1467" s="30"/>
      <c r="AP1467" s="109" t="s">
        <v>2224</v>
      </c>
      <c r="AQ1467"/>
      <c r="AR1467"/>
      <c r="AS1467"/>
      <c r="AT1467"/>
      <c r="AU1467"/>
      <c r="AV1467"/>
    </row>
    <row r="1468" spans="27:48" ht="23.45" customHeight="1" x14ac:dyDescent="0.2">
      <c r="AA1468" s="97"/>
      <c r="AB1468" s="97"/>
      <c r="AC1468" s="97"/>
      <c r="AD1468" s="97"/>
      <c r="AE1468" s="97"/>
      <c r="AF1468" s="93"/>
      <c r="AG1468" s="93"/>
      <c r="AH1468" s="93"/>
      <c r="AI1468" s="30"/>
      <c r="AJ1468" s="30"/>
      <c r="AK1468" s="30"/>
      <c r="AL1468" s="30"/>
      <c r="AM1468" s="109"/>
      <c r="AN1468" s="109"/>
      <c r="AO1468" s="30"/>
      <c r="AP1468" s="109" t="s">
        <v>2225</v>
      </c>
      <c r="AQ1468"/>
      <c r="AR1468"/>
      <c r="AS1468"/>
      <c r="AT1468"/>
      <c r="AU1468"/>
      <c r="AV1468"/>
    </row>
    <row r="1469" spans="27:48" ht="23.45" customHeight="1" x14ac:dyDescent="0.2">
      <c r="AA1469" s="97"/>
      <c r="AB1469" s="97"/>
      <c r="AC1469" s="97"/>
      <c r="AD1469" s="97"/>
      <c r="AE1469" s="97"/>
      <c r="AF1469" s="93"/>
      <c r="AG1469" s="93"/>
      <c r="AH1469" s="93"/>
      <c r="AI1469" s="30"/>
      <c r="AJ1469" s="30"/>
      <c r="AK1469" s="30"/>
      <c r="AL1469" s="30"/>
      <c r="AM1469" s="109"/>
      <c r="AN1469" s="109"/>
      <c r="AO1469" s="30"/>
      <c r="AP1469" s="109" t="s">
        <v>2226</v>
      </c>
      <c r="AQ1469"/>
      <c r="AR1469"/>
      <c r="AS1469"/>
      <c r="AT1469"/>
      <c r="AU1469"/>
      <c r="AV1469"/>
    </row>
    <row r="1470" spans="27:48" ht="23.45" customHeight="1" x14ac:dyDescent="0.2">
      <c r="AA1470" s="97"/>
      <c r="AB1470" s="97"/>
      <c r="AC1470" s="97"/>
      <c r="AD1470" s="97"/>
      <c r="AE1470" s="97"/>
      <c r="AF1470" s="93"/>
      <c r="AG1470" s="93"/>
      <c r="AH1470" s="93"/>
      <c r="AI1470" s="30"/>
      <c r="AJ1470" s="30"/>
      <c r="AK1470" s="30"/>
      <c r="AL1470" s="30"/>
      <c r="AM1470" s="109"/>
      <c r="AN1470" s="109"/>
      <c r="AO1470" s="30"/>
      <c r="AP1470" s="109" t="s">
        <v>2227</v>
      </c>
      <c r="AQ1470"/>
      <c r="AR1470"/>
      <c r="AS1470"/>
      <c r="AT1470"/>
      <c r="AU1470"/>
      <c r="AV1470"/>
    </row>
    <row r="1471" spans="27:48" ht="23.45" customHeight="1" x14ac:dyDescent="0.2">
      <c r="AA1471" s="97"/>
      <c r="AB1471" s="97"/>
      <c r="AC1471" s="97"/>
      <c r="AD1471" s="97"/>
      <c r="AE1471" s="97"/>
      <c r="AF1471" s="93"/>
      <c r="AG1471" s="93"/>
      <c r="AH1471" s="93"/>
      <c r="AI1471" s="30"/>
      <c r="AJ1471" s="30"/>
      <c r="AK1471" s="30"/>
      <c r="AL1471" s="30"/>
      <c r="AM1471" s="109"/>
      <c r="AN1471" s="109"/>
      <c r="AO1471" s="30"/>
      <c r="AP1471" s="109" t="s">
        <v>2228</v>
      </c>
      <c r="AQ1471"/>
      <c r="AR1471"/>
      <c r="AS1471"/>
      <c r="AT1471"/>
      <c r="AU1471"/>
      <c r="AV1471"/>
    </row>
    <row r="1472" spans="27:48" ht="23.45" customHeight="1" x14ac:dyDescent="0.2">
      <c r="AA1472" s="97"/>
      <c r="AB1472" s="97"/>
      <c r="AC1472" s="97"/>
      <c r="AD1472" s="97"/>
      <c r="AE1472" s="97"/>
      <c r="AF1472" s="93"/>
      <c r="AG1472" s="93"/>
      <c r="AH1472" s="93"/>
      <c r="AI1472" s="30"/>
      <c r="AJ1472" s="30"/>
      <c r="AK1472" s="30"/>
      <c r="AL1472" s="30"/>
      <c r="AM1472" s="109"/>
      <c r="AN1472" s="109"/>
      <c r="AO1472" s="30"/>
      <c r="AP1472" s="109" t="s">
        <v>2229</v>
      </c>
      <c r="AQ1472"/>
      <c r="AR1472"/>
      <c r="AS1472"/>
      <c r="AT1472"/>
      <c r="AU1472"/>
      <c r="AV1472"/>
    </row>
    <row r="1473" spans="27:48" ht="23.45" customHeight="1" x14ac:dyDescent="0.2">
      <c r="AA1473" s="97"/>
      <c r="AB1473" s="97"/>
      <c r="AC1473" s="97"/>
      <c r="AD1473" s="97"/>
      <c r="AE1473" s="97"/>
      <c r="AF1473" s="93"/>
      <c r="AG1473" s="93"/>
      <c r="AH1473" s="93"/>
      <c r="AI1473" s="30"/>
      <c r="AJ1473" s="30"/>
      <c r="AK1473" s="30"/>
      <c r="AL1473" s="30"/>
      <c r="AM1473" s="109"/>
      <c r="AN1473" s="109"/>
      <c r="AO1473" s="30"/>
      <c r="AP1473" s="109" t="s">
        <v>2230</v>
      </c>
      <c r="AQ1473"/>
      <c r="AR1473"/>
      <c r="AS1473"/>
      <c r="AT1473"/>
      <c r="AU1473"/>
      <c r="AV1473"/>
    </row>
    <row r="1474" spans="27:48" ht="23.45" customHeight="1" x14ac:dyDescent="0.2">
      <c r="AA1474" s="97"/>
      <c r="AB1474" s="97"/>
      <c r="AC1474" s="97"/>
      <c r="AD1474" s="97"/>
      <c r="AE1474" s="97"/>
      <c r="AF1474" s="93"/>
      <c r="AG1474" s="93"/>
      <c r="AH1474" s="93"/>
      <c r="AI1474" s="30"/>
      <c r="AJ1474" s="30"/>
      <c r="AK1474" s="30"/>
      <c r="AL1474" s="30"/>
      <c r="AM1474" s="109"/>
      <c r="AN1474" s="109"/>
      <c r="AO1474" s="30"/>
      <c r="AP1474" s="109">
        <v>145</v>
      </c>
      <c r="AQ1474"/>
      <c r="AR1474"/>
      <c r="AS1474"/>
      <c r="AT1474"/>
      <c r="AU1474"/>
      <c r="AV1474"/>
    </row>
    <row r="1475" spans="27:48" ht="23.45" customHeight="1" x14ac:dyDescent="0.2">
      <c r="AA1475" s="97"/>
      <c r="AB1475" s="97"/>
      <c r="AC1475" s="97"/>
      <c r="AD1475" s="97"/>
      <c r="AE1475" s="97"/>
      <c r="AF1475" s="93"/>
      <c r="AG1475" s="93"/>
      <c r="AH1475" s="93"/>
      <c r="AI1475" s="30"/>
      <c r="AJ1475" s="30"/>
      <c r="AK1475" s="30"/>
      <c r="AL1475" s="30"/>
      <c r="AM1475" s="109"/>
      <c r="AN1475" s="109"/>
      <c r="AO1475" s="30"/>
      <c r="AP1475" s="109">
        <v>146</v>
      </c>
      <c r="AQ1475"/>
      <c r="AR1475"/>
      <c r="AS1475"/>
      <c r="AT1475"/>
      <c r="AU1475"/>
      <c r="AV1475"/>
    </row>
    <row r="1476" spans="27:48" ht="23.45" customHeight="1" x14ac:dyDescent="0.2">
      <c r="AA1476" s="97"/>
      <c r="AB1476" s="97"/>
      <c r="AC1476" s="97"/>
      <c r="AD1476" s="97"/>
      <c r="AE1476" s="97"/>
      <c r="AF1476" s="93"/>
      <c r="AG1476" s="93"/>
      <c r="AH1476" s="93"/>
      <c r="AI1476" s="30"/>
      <c r="AJ1476" s="30"/>
      <c r="AK1476" s="30"/>
      <c r="AL1476" s="30"/>
      <c r="AM1476" s="109"/>
      <c r="AN1476" s="109"/>
      <c r="AO1476" s="30"/>
      <c r="AP1476" s="109">
        <v>148</v>
      </c>
      <c r="AQ1476"/>
      <c r="AR1476"/>
      <c r="AS1476"/>
      <c r="AT1476"/>
      <c r="AU1476"/>
      <c r="AV1476"/>
    </row>
    <row r="1477" spans="27:48" ht="23.45" customHeight="1" x14ac:dyDescent="0.2">
      <c r="AA1477" s="97"/>
      <c r="AB1477" s="97"/>
      <c r="AC1477" s="97"/>
      <c r="AD1477" s="97"/>
      <c r="AE1477" s="97"/>
      <c r="AF1477" s="93"/>
      <c r="AG1477" s="93"/>
      <c r="AH1477" s="93"/>
      <c r="AI1477" s="30"/>
      <c r="AJ1477" s="30"/>
      <c r="AK1477" s="30"/>
      <c r="AL1477" s="30"/>
      <c r="AM1477" s="109"/>
      <c r="AN1477" s="109"/>
      <c r="AO1477" s="30"/>
      <c r="AP1477" s="109">
        <v>102</v>
      </c>
      <c r="AQ1477"/>
      <c r="AR1477"/>
      <c r="AS1477"/>
      <c r="AT1477"/>
      <c r="AU1477"/>
      <c r="AV1477"/>
    </row>
    <row r="1478" spans="27:48" ht="23.45" customHeight="1" x14ac:dyDescent="0.2">
      <c r="AA1478" s="97"/>
      <c r="AB1478" s="97"/>
      <c r="AC1478" s="97"/>
      <c r="AD1478" s="97"/>
      <c r="AE1478" s="97"/>
      <c r="AF1478" s="93"/>
      <c r="AG1478" s="93"/>
      <c r="AH1478" s="93"/>
      <c r="AI1478" s="30"/>
      <c r="AJ1478" s="30"/>
      <c r="AK1478" s="30"/>
      <c r="AL1478" s="30"/>
      <c r="AM1478" s="109"/>
      <c r="AN1478" s="109"/>
      <c r="AO1478" s="30"/>
      <c r="AP1478" s="109" t="s">
        <v>2231</v>
      </c>
      <c r="AQ1478"/>
      <c r="AR1478"/>
      <c r="AS1478"/>
      <c r="AT1478"/>
      <c r="AU1478"/>
      <c r="AV1478"/>
    </row>
    <row r="1479" spans="27:48" ht="23.45" customHeight="1" x14ac:dyDescent="0.2">
      <c r="AA1479" s="97"/>
      <c r="AB1479" s="97"/>
      <c r="AC1479" s="97"/>
      <c r="AD1479" s="97"/>
      <c r="AE1479" s="97"/>
      <c r="AF1479" s="93"/>
      <c r="AG1479" s="93"/>
      <c r="AH1479" s="93"/>
      <c r="AI1479" s="30"/>
      <c r="AJ1479" s="30"/>
      <c r="AK1479" s="30"/>
      <c r="AL1479" s="30"/>
      <c r="AM1479" s="109"/>
      <c r="AN1479" s="109"/>
      <c r="AO1479" s="30"/>
      <c r="AP1479" s="109" t="s">
        <v>2232</v>
      </c>
      <c r="AQ1479"/>
      <c r="AR1479"/>
      <c r="AS1479"/>
      <c r="AT1479"/>
      <c r="AU1479"/>
      <c r="AV1479"/>
    </row>
    <row r="1480" spans="27:48" ht="23.45" customHeight="1" x14ac:dyDescent="0.2">
      <c r="AA1480" s="97"/>
      <c r="AB1480" s="97"/>
      <c r="AC1480" s="97"/>
      <c r="AD1480" s="97"/>
      <c r="AE1480" s="97"/>
      <c r="AF1480" s="93"/>
      <c r="AG1480" s="93"/>
      <c r="AH1480" s="93"/>
      <c r="AI1480" s="30"/>
      <c r="AJ1480" s="30"/>
      <c r="AK1480" s="30"/>
      <c r="AL1480" s="30"/>
      <c r="AM1480" s="109"/>
      <c r="AN1480" s="109"/>
      <c r="AO1480" s="30"/>
      <c r="AP1480" s="109" t="s">
        <v>2233</v>
      </c>
      <c r="AQ1480"/>
      <c r="AR1480"/>
      <c r="AS1480"/>
      <c r="AT1480"/>
      <c r="AU1480"/>
      <c r="AV1480"/>
    </row>
    <row r="1481" spans="27:48" ht="23.45" customHeight="1" x14ac:dyDescent="0.2">
      <c r="AA1481" s="97"/>
      <c r="AB1481" s="97"/>
      <c r="AC1481" s="97"/>
      <c r="AD1481" s="97"/>
      <c r="AE1481" s="97"/>
      <c r="AF1481" s="93"/>
      <c r="AG1481" s="93"/>
      <c r="AH1481" s="93"/>
      <c r="AI1481" s="30"/>
      <c r="AJ1481" s="30"/>
      <c r="AK1481" s="30"/>
      <c r="AL1481" s="30"/>
      <c r="AM1481" s="109"/>
      <c r="AN1481" s="109"/>
      <c r="AO1481" s="30"/>
      <c r="AP1481" s="109" t="s">
        <v>2234</v>
      </c>
      <c r="AQ1481"/>
      <c r="AR1481"/>
      <c r="AS1481"/>
      <c r="AT1481"/>
      <c r="AU1481"/>
      <c r="AV1481"/>
    </row>
    <row r="1482" spans="27:48" ht="23.45" customHeight="1" x14ac:dyDescent="0.2">
      <c r="AA1482" s="97"/>
      <c r="AB1482" s="97"/>
      <c r="AC1482" s="97"/>
      <c r="AD1482" s="97"/>
      <c r="AE1482" s="97"/>
      <c r="AF1482" s="93"/>
      <c r="AG1482" s="93"/>
      <c r="AH1482" s="93"/>
      <c r="AI1482" s="30"/>
      <c r="AJ1482" s="30"/>
      <c r="AK1482" s="30"/>
      <c r="AL1482" s="30"/>
      <c r="AM1482" s="109"/>
      <c r="AN1482" s="109"/>
      <c r="AO1482" s="30"/>
      <c r="AP1482" s="109" t="s">
        <v>2235</v>
      </c>
      <c r="AQ1482"/>
      <c r="AR1482"/>
      <c r="AS1482"/>
      <c r="AT1482"/>
      <c r="AU1482"/>
      <c r="AV1482"/>
    </row>
    <row r="1483" spans="27:48" ht="23.45" customHeight="1" x14ac:dyDescent="0.2">
      <c r="AA1483" s="97"/>
      <c r="AB1483" s="97"/>
      <c r="AC1483" s="97"/>
      <c r="AD1483" s="97"/>
      <c r="AE1483" s="97"/>
      <c r="AF1483" s="93"/>
      <c r="AG1483" s="93"/>
      <c r="AH1483" s="93"/>
      <c r="AI1483" s="30"/>
      <c r="AJ1483" s="30"/>
      <c r="AK1483" s="30"/>
      <c r="AL1483" s="30"/>
      <c r="AM1483" s="109"/>
      <c r="AN1483" s="109"/>
      <c r="AO1483" s="30"/>
      <c r="AP1483" s="109" t="s">
        <v>2236</v>
      </c>
      <c r="AQ1483"/>
      <c r="AR1483"/>
      <c r="AS1483"/>
      <c r="AT1483"/>
      <c r="AU1483"/>
      <c r="AV1483"/>
    </row>
    <row r="1484" spans="27:48" ht="23.45" customHeight="1" x14ac:dyDescent="0.2">
      <c r="AA1484" s="97"/>
      <c r="AB1484" s="97"/>
      <c r="AC1484" s="97"/>
      <c r="AD1484" s="97"/>
      <c r="AE1484" s="97"/>
      <c r="AF1484" s="93"/>
      <c r="AG1484" s="93"/>
      <c r="AH1484" s="93"/>
      <c r="AI1484" s="30"/>
      <c r="AJ1484" s="30"/>
      <c r="AK1484" s="30"/>
      <c r="AL1484" s="30"/>
      <c r="AM1484" s="109"/>
      <c r="AN1484" s="109"/>
      <c r="AO1484" s="30"/>
      <c r="AP1484" s="109" t="s">
        <v>2237</v>
      </c>
      <c r="AQ1484"/>
      <c r="AR1484"/>
      <c r="AS1484"/>
      <c r="AT1484"/>
      <c r="AU1484"/>
      <c r="AV1484"/>
    </row>
    <row r="1485" spans="27:48" ht="23.45" customHeight="1" x14ac:dyDescent="0.2">
      <c r="AA1485" s="97"/>
      <c r="AB1485" s="97"/>
      <c r="AC1485" s="97"/>
      <c r="AD1485" s="97"/>
      <c r="AE1485" s="97"/>
      <c r="AF1485" s="93"/>
      <c r="AG1485" s="93"/>
      <c r="AH1485" s="93"/>
      <c r="AI1485" s="30"/>
      <c r="AJ1485" s="30"/>
      <c r="AK1485" s="30"/>
      <c r="AL1485" s="30"/>
      <c r="AM1485" s="109"/>
      <c r="AN1485" s="109"/>
      <c r="AO1485" s="30"/>
      <c r="AP1485" s="109" t="s">
        <v>2238</v>
      </c>
      <c r="AQ1485"/>
      <c r="AR1485"/>
      <c r="AS1485"/>
      <c r="AT1485"/>
      <c r="AU1485"/>
      <c r="AV1485"/>
    </row>
    <row r="1486" spans="27:48" ht="23.45" customHeight="1" x14ac:dyDescent="0.2">
      <c r="AA1486" s="97"/>
      <c r="AB1486" s="97"/>
      <c r="AC1486" s="97"/>
      <c r="AD1486" s="97"/>
      <c r="AE1486" s="97"/>
      <c r="AF1486" s="93"/>
      <c r="AG1486" s="93"/>
      <c r="AH1486" s="93"/>
      <c r="AI1486" s="30"/>
      <c r="AJ1486" s="30"/>
      <c r="AK1486" s="30"/>
      <c r="AL1486" s="30"/>
      <c r="AM1486" s="109"/>
      <c r="AN1486" s="109"/>
      <c r="AO1486" s="30"/>
      <c r="AP1486" s="109" t="s">
        <v>2239</v>
      </c>
      <c r="AQ1486"/>
      <c r="AR1486"/>
      <c r="AS1486"/>
      <c r="AT1486"/>
      <c r="AU1486"/>
      <c r="AV1486"/>
    </row>
    <row r="1487" spans="27:48" ht="23.45" customHeight="1" x14ac:dyDescent="0.2">
      <c r="AA1487" s="97"/>
      <c r="AB1487" s="97"/>
      <c r="AC1487" s="97"/>
      <c r="AD1487" s="97"/>
      <c r="AE1487" s="97"/>
      <c r="AF1487" s="93"/>
      <c r="AG1487" s="93"/>
      <c r="AH1487" s="93"/>
      <c r="AI1487" s="30"/>
      <c r="AJ1487" s="30"/>
      <c r="AK1487" s="30"/>
      <c r="AL1487" s="30"/>
      <c r="AM1487" s="109"/>
      <c r="AN1487" s="109"/>
      <c r="AO1487" s="30"/>
      <c r="AP1487" s="109" t="s">
        <v>2240</v>
      </c>
      <c r="AQ1487"/>
      <c r="AR1487"/>
      <c r="AS1487"/>
      <c r="AT1487"/>
      <c r="AU1487"/>
      <c r="AV1487"/>
    </row>
    <row r="1488" spans="27:48" ht="23.45" customHeight="1" x14ac:dyDescent="0.2">
      <c r="AA1488" s="97"/>
      <c r="AB1488" s="97"/>
      <c r="AC1488" s="97"/>
      <c r="AD1488" s="97"/>
      <c r="AE1488" s="97"/>
      <c r="AF1488" s="93"/>
      <c r="AG1488" s="93"/>
      <c r="AH1488" s="93"/>
      <c r="AI1488" s="30"/>
      <c r="AJ1488" s="30"/>
      <c r="AK1488" s="30"/>
      <c r="AL1488" s="30"/>
      <c r="AM1488" s="109"/>
      <c r="AN1488" s="109"/>
      <c r="AO1488" s="30"/>
      <c r="AP1488" s="109" t="s">
        <v>2241</v>
      </c>
      <c r="AQ1488"/>
      <c r="AR1488"/>
      <c r="AS1488"/>
      <c r="AT1488"/>
      <c r="AU1488"/>
      <c r="AV1488"/>
    </row>
    <row r="1489" spans="27:48" ht="23.45" customHeight="1" x14ac:dyDescent="0.2">
      <c r="AA1489" s="97"/>
      <c r="AB1489" s="97"/>
      <c r="AC1489" s="97"/>
      <c r="AD1489" s="97"/>
      <c r="AE1489" s="97"/>
      <c r="AF1489" s="93"/>
      <c r="AG1489" s="93"/>
      <c r="AH1489" s="93"/>
      <c r="AI1489" s="30"/>
      <c r="AJ1489" s="30"/>
      <c r="AK1489" s="30"/>
      <c r="AL1489" s="30"/>
      <c r="AM1489" s="109"/>
      <c r="AN1489" s="109"/>
      <c r="AO1489" s="30"/>
      <c r="AP1489" s="109" t="s">
        <v>2242</v>
      </c>
      <c r="AQ1489"/>
      <c r="AR1489"/>
      <c r="AS1489"/>
      <c r="AT1489"/>
      <c r="AU1489"/>
      <c r="AV1489"/>
    </row>
    <row r="1490" spans="27:48" ht="23.45" customHeight="1" x14ac:dyDescent="0.2">
      <c r="AA1490" s="97"/>
      <c r="AB1490" s="97"/>
      <c r="AC1490" s="97"/>
      <c r="AD1490" s="97"/>
      <c r="AE1490" s="97"/>
      <c r="AF1490" s="93"/>
      <c r="AG1490" s="93"/>
      <c r="AH1490" s="93"/>
      <c r="AI1490" s="30"/>
      <c r="AJ1490" s="30"/>
      <c r="AK1490" s="30"/>
      <c r="AL1490" s="30"/>
      <c r="AM1490" s="109"/>
      <c r="AN1490" s="109"/>
      <c r="AO1490" s="30"/>
      <c r="AP1490" s="109" t="s">
        <v>2243</v>
      </c>
      <c r="AQ1490"/>
      <c r="AR1490"/>
      <c r="AS1490"/>
      <c r="AT1490"/>
      <c r="AU1490"/>
      <c r="AV1490"/>
    </row>
    <row r="1491" spans="27:48" ht="23.45" customHeight="1" x14ac:dyDescent="0.2">
      <c r="AA1491" s="97"/>
      <c r="AB1491" s="97"/>
      <c r="AC1491" s="97"/>
      <c r="AD1491" s="97"/>
      <c r="AE1491" s="97"/>
      <c r="AF1491" s="93"/>
      <c r="AG1491" s="93"/>
      <c r="AH1491" s="93"/>
      <c r="AI1491" s="30"/>
      <c r="AJ1491" s="30"/>
      <c r="AK1491" s="30"/>
      <c r="AL1491" s="30"/>
      <c r="AM1491" s="109"/>
      <c r="AN1491" s="109"/>
      <c r="AO1491" s="30"/>
      <c r="AP1491" s="109" t="s">
        <v>2244</v>
      </c>
      <c r="AQ1491"/>
      <c r="AR1491"/>
      <c r="AS1491"/>
      <c r="AT1491"/>
      <c r="AU1491"/>
      <c r="AV1491"/>
    </row>
    <row r="1492" spans="27:48" ht="23.45" customHeight="1" x14ac:dyDescent="0.2">
      <c r="AA1492" s="97"/>
      <c r="AB1492" s="97"/>
      <c r="AC1492" s="97"/>
      <c r="AD1492" s="97"/>
      <c r="AE1492" s="97"/>
      <c r="AF1492" s="93"/>
      <c r="AG1492" s="93"/>
      <c r="AH1492" s="93"/>
      <c r="AI1492" s="30"/>
      <c r="AJ1492" s="30"/>
      <c r="AK1492" s="30"/>
      <c r="AL1492" s="30"/>
      <c r="AM1492" s="109"/>
      <c r="AN1492" s="109"/>
      <c r="AO1492" s="30"/>
      <c r="AP1492" s="109" t="s">
        <v>2245</v>
      </c>
      <c r="AQ1492"/>
      <c r="AR1492"/>
      <c r="AS1492"/>
      <c r="AT1492"/>
      <c r="AU1492"/>
      <c r="AV1492"/>
    </row>
    <row r="1493" spans="27:48" ht="23.45" customHeight="1" x14ac:dyDescent="0.2">
      <c r="AA1493" s="97"/>
      <c r="AB1493" s="97"/>
      <c r="AC1493" s="97"/>
      <c r="AD1493" s="97"/>
      <c r="AE1493" s="97"/>
      <c r="AF1493" s="93"/>
      <c r="AG1493" s="93"/>
      <c r="AH1493" s="93"/>
      <c r="AI1493" s="30"/>
      <c r="AJ1493" s="30"/>
      <c r="AK1493" s="30"/>
      <c r="AL1493" s="30"/>
      <c r="AM1493" s="109"/>
      <c r="AN1493" s="109"/>
      <c r="AO1493" s="30"/>
      <c r="AP1493" s="109" t="s">
        <v>2246</v>
      </c>
      <c r="AQ1493"/>
      <c r="AR1493"/>
      <c r="AS1493"/>
      <c r="AT1493"/>
      <c r="AU1493"/>
      <c r="AV1493"/>
    </row>
    <row r="1494" spans="27:48" ht="23.45" customHeight="1" x14ac:dyDescent="0.2">
      <c r="AA1494" s="97"/>
      <c r="AB1494" s="97"/>
      <c r="AC1494" s="97"/>
      <c r="AD1494" s="97"/>
      <c r="AE1494" s="97"/>
      <c r="AF1494" s="93"/>
      <c r="AG1494" s="93"/>
      <c r="AH1494" s="93"/>
      <c r="AI1494" s="30"/>
      <c r="AJ1494" s="30"/>
      <c r="AK1494" s="30"/>
      <c r="AL1494" s="30"/>
      <c r="AM1494" s="109"/>
      <c r="AN1494" s="109"/>
      <c r="AO1494" s="30"/>
      <c r="AP1494" s="109" t="s">
        <v>2247</v>
      </c>
      <c r="AQ1494"/>
      <c r="AR1494"/>
      <c r="AS1494"/>
      <c r="AT1494"/>
      <c r="AU1494"/>
      <c r="AV1494"/>
    </row>
    <row r="1495" spans="27:48" ht="23.45" customHeight="1" x14ac:dyDescent="0.2">
      <c r="AA1495" s="97"/>
      <c r="AB1495" s="97"/>
      <c r="AC1495" s="97"/>
      <c r="AD1495" s="97"/>
      <c r="AE1495" s="97"/>
      <c r="AF1495" s="93"/>
      <c r="AG1495" s="93"/>
      <c r="AH1495" s="93"/>
      <c r="AI1495" s="30"/>
      <c r="AJ1495" s="30"/>
      <c r="AK1495" s="30"/>
      <c r="AL1495" s="30"/>
      <c r="AM1495" s="109"/>
      <c r="AN1495" s="109"/>
      <c r="AO1495" s="30"/>
      <c r="AP1495" s="109" t="s">
        <v>2248</v>
      </c>
      <c r="AQ1495"/>
      <c r="AR1495"/>
      <c r="AS1495"/>
      <c r="AT1495"/>
      <c r="AU1495"/>
      <c r="AV1495"/>
    </row>
    <row r="1496" spans="27:48" ht="23.45" customHeight="1" x14ac:dyDescent="0.2">
      <c r="AA1496" s="97"/>
      <c r="AB1496" s="97"/>
      <c r="AC1496" s="97"/>
      <c r="AD1496" s="97"/>
      <c r="AE1496" s="97"/>
      <c r="AF1496" s="93"/>
      <c r="AG1496" s="93"/>
      <c r="AH1496" s="93"/>
      <c r="AI1496" s="30"/>
      <c r="AJ1496" s="30"/>
      <c r="AK1496" s="30"/>
      <c r="AL1496" s="30"/>
      <c r="AM1496" s="109"/>
      <c r="AN1496" s="109"/>
      <c r="AO1496" s="30"/>
      <c r="AP1496" s="109" t="s">
        <v>2249</v>
      </c>
      <c r="AQ1496"/>
      <c r="AR1496"/>
      <c r="AS1496"/>
      <c r="AT1496"/>
      <c r="AU1496"/>
      <c r="AV1496"/>
    </row>
    <row r="1497" spans="27:48" ht="23.45" customHeight="1" x14ac:dyDescent="0.2">
      <c r="AA1497" s="97"/>
      <c r="AB1497" s="97"/>
      <c r="AC1497" s="97"/>
      <c r="AD1497" s="97"/>
      <c r="AE1497" s="97"/>
      <c r="AF1497" s="93"/>
      <c r="AG1497" s="93"/>
      <c r="AH1497" s="93"/>
      <c r="AI1497" s="30"/>
      <c r="AJ1497" s="30"/>
      <c r="AK1497" s="30"/>
      <c r="AL1497" s="30"/>
      <c r="AM1497" s="109"/>
      <c r="AN1497" s="109"/>
      <c r="AO1497" s="30"/>
      <c r="AP1497" s="109" t="s">
        <v>2250</v>
      </c>
      <c r="AQ1497"/>
      <c r="AR1497"/>
      <c r="AS1497"/>
      <c r="AT1497"/>
      <c r="AU1497"/>
      <c r="AV1497"/>
    </row>
    <row r="1498" spans="27:48" ht="23.45" customHeight="1" x14ac:dyDescent="0.2">
      <c r="AA1498" s="97"/>
      <c r="AB1498" s="97"/>
      <c r="AC1498" s="97"/>
      <c r="AD1498" s="97"/>
      <c r="AE1498" s="97"/>
      <c r="AF1498" s="93"/>
      <c r="AG1498" s="93"/>
      <c r="AH1498" s="93"/>
      <c r="AI1498" s="30"/>
      <c r="AJ1498" s="30"/>
      <c r="AK1498" s="30"/>
      <c r="AL1498" s="30"/>
      <c r="AM1498" s="109"/>
      <c r="AN1498" s="109"/>
      <c r="AO1498" s="30"/>
      <c r="AP1498" s="109" t="s">
        <v>2251</v>
      </c>
      <c r="AQ1498"/>
      <c r="AR1498"/>
      <c r="AS1498"/>
      <c r="AT1498"/>
      <c r="AU1498"/>
      <c r="AV1498"/>
    </row>
    <row r="1499" spans="27:48" ht="23.45" customHeight="1" x14ac:dyDescent="0.2">
      <c r="AA1499" s="97"/>
      <c r="AB1499" s="97"/>
      <c r="AC1499" s="97"/>
      <c r="AD1499" s="97"/>
      <c r="AE1499" s="97"/>
      <c r="AF1499" s="93"/>
      <c r="AG1499" s="93"/>
      <c r="AH1499" s="93"/>
      <c r="AI1499" s="30"/>
      <c r="AJ1499" s="30"/>
      <c r="AK1499" s="30"/>
      <c r="AL1499" s="30"/>
      <c r="AM1499" s="109"/>
      <c r="AN1499" s="109"/>
      <c r="AO1499" s="30"/>
      <c r="AP1499" s="109" t="s">
        <v>2252</v>
      </c>
      <c r="AQ1499"/>
      <c r="AR1499"/>
      <c r="AS1499"/>
      <c r="AT1499"/>
      <c r="AU1499"/>
      <c r="AV1499"/>
    </row>
    <row r="1500" spans="27:48" ht="23.45" customHeight="1" x14ac:dyDescent="0.2">
      <c r="AA1500" s="97"/>
      <c r="AB1500" s="97"/>
      <c r="AC1500" s="97"/>
      <c r="AD1500" s="97"/>
      <c r="AE1500" s="97"/>
      <c r="AF1500" s="93"/>
      <c r="AG1500" s="93"/>
      <c r="AH1500" s="93"/>
      <c r="AI1500" s="30"/>
      <c r="AJ1500" s="30"/>
      <c r="AK1500" s="30"/>
      <c r="AL1500" s="30"/>
      <c r="AM1500" s="109"/>
      <c r="AN1500" s="109"/>
      <c r="AO1500" s="30"/>
      <c r="AP1500" s="109" t="s">
        <v>2253</v>
      </c>
      <c r="AQ1500"/>
      <c r="AR1500"/>
      <c r="AS1500"/>
      <c r="AT1500"/>
      <c r="AU1500"/>
      <c r="AV1500"/>
    </row>
    <row r="1501" spans="27:48" ht="23.45" customHeight="1" x14ac:dyDescent="0.2">
      <c r="AA1501" s="97"/>
      <c r="AB1501" s="97"/>
      <c r="AC1501" s="97"/>
      <c r="AD1501" s="97"/>
      <c r="AE1501" s="97"/>
      <c r="AF1501" s="93"/>
      <c r="AG1501" s="93"/>
      <c r="AH1501" s="93"/>
      <c r="AI1501" s="30"/>
      <c r="AJ1501" s="30"/>
      <c r="AK1501" s="30"/>
      <c r="AL1501" s="30"/>
      <c r="AM1501" s="109"/>
      <c r="AN1501" s="109"/>
      <c r="AO1501" s="30"/>
      <c r="AP1501" s="109" t="s">
        <v>2254</v>
      </c>
      <c r="AQ1501"/>
      <c r="AR1501"/>
      <c r="AS1501"/>
      <c r="AT1501"/>
      <c r="AU1501"/>
      <c r="AV1501"/>
    </row>
    <row r="1502" spans="27:48" ht="23.45" customHeight="1" x14ac:dyDescent="0.2">
      <c r="AA1502" s="97"/>
      <c r="AB1502" s="97"/>
      <c r="AC1502" s="97"/>
      <c r="AD1502" s="97"/>
      <c r="AE1502" s="97"/>
      <c r="AF1502" s="93"/>
      <c r="AG1502" s="93"/>
      <c r="AH1502" s="93"/>
      <c r="AI1502" s="30"/>
      <c r="AJ1502" s="30"/>
      <c r="AK1502" s="30"/>
      <c r="AL1502" s="30"/>
      <c r="AM1502" s="109"/>
      <c r="AN1502" s="109"/>
      <c r="AO1502" s="30"/>
      <c r="AP1502" s="109" t="s">
        <v>2255</v>
      </c>
      <c r="AQ1502"/>
      <c r="AR1502"/>
      <c r="AS1502"/>
      <c r="AT1502"/>
      <c r="AU1502"/>
      <c r="AV1502"/>
    </row>
    <row r="1503" spans="27:48" ht="23.45" customHeight="1" x14ac:dyDescent="0.2">
      <c r="AA1503" s="97"/>
      <c r="AB1503" s="97"/>
      <c r="AC1503" s="97"/>
      <c r="AD1503" s="97"/>
      <c r="AE1503" s="97"/>
      <c r="AF1503" s="93"/>
      <c r="AG1503" s="93"/>
      <c r="AH1503" s="93"/>
      <c r="AI1503" s="30"/>
      <c r="AJ1503" s="30"/>
      <c r="AK1503" s="30"/>
      <c r="AL1503" s="30"/>
      <c r="AM1503" s="109"/>
      <c r="AN1503" s="109"/>
      <c r="AO1503" s="30"/>
      <c r="AP1503" s="109" t="s">
        <v>2256</v>
      </c>
      <c r="AQ1503"/>
      <c r="AR1503"/>
      <c r="AS1503"/>
      <c r="AT1503"/>
      <c r="AU1503"/>
      <c r="AV1503"/>
    </row>
    <row r="1504" spans="27:48" ht="23.45" customHeight="1" x14ac:dyDescent="0.2">
      <c r="AA1504" s="97"/>
      <c r="AB1504" s="97"/>
      <c r="AC1504" s="97"/>
      <c r="AD1504" s="97"/>
      <c r="AE1504" s="97"/>
      <c r="AF1504" s="93"/>
      <c r="AG1504" s="93"/>
      <c r="AH1504" s="93"/>
      <c r="AI1504" s="30"/>
      <c r="AJ1504" s="30"/>
      <c r="AK1504" s="30"/>
      <c r="AL1504" s="30"/>
      <c r="AM1504" s="109"/>
      <c r="AN1504" s="109"/>
      <c r="AO1504" s="30"/>
      <c r="AP1504" s="109" t="s">
        <v>2257</v>
      </c>
      <c r="AQ1504"/>
      <c r="AR1504"/>
      <c r="AS1504"/>
      <c r="AT1504"/>
      <c r="AU1504"/>
      <c r="AV1504"/>
    </row>
    <row r="1505" spans="27:48" ht="23.45" customHeight="1" x14ac:dyDescent="0.2">
      <c r="AA1505" s="97"/>
      <c r="AB1505" s="97"/>
      <c r="AC1505" s="97"/>
      <c r="AD1505" s="97"/>
      <c r="AE1505" s="97"/>
      <c r="AF1505" s="93"/>
      <c r="AG1505" s="93"/>
      <c r="AH1505" s="93"/>
      <c r="AI1505" s="30"/>
      <c r="AJ1505" s="30"/>
      <c r="AK1505" s="30"/>
      <c r="AL1505" s="30"/>
      <c r="AM1505" s="109"/>
      <c r="AN1505" s="109"/>
      <c r="AO1505" s="30"/>
      <c r="AP1505" s="109" t="s">
        <v>2258</v>
      </c>
      <c r="AQ1505"/>
      <c r="AR1505"/>
      <c r="AS1505"/>
      <c r="AT1505"/>
      <c r="AU1505"/>
      <c r="AV1505"/>
    </row>
    <row r="1506" spans="27:48" ht="23.45" customHeight="1" x14ac:dyDescent="0.2">
      <c r="AA1506" s="97"/>
      <c r="AB1506" s="97"/>
      <c r="AC1506" s="97"/>
      <c r="AD1506" s="97"/>
      <c r="AE1506" s="97"/>
      <c r="AF1506" s="93"/>
      <c r="AG1506" s="93"/>
      <c r="AH1506" s="93"/>
      <c r="AI1506" s="30"/>
      <c r="AJ1506" s="30"/>
      <c r="AK1506" s="30"/>
      <c r="AL1506" s="30"/>
      <c r="AM1506" s="109"/>
      <c r="AN1506" s="109"/>
      <c r="AO1506" s="30"/>
      <c r="AP1506" s="109" t="s">
        <v>2259</v>
      </c>
      <c r="AQ1506"/>
      <c r="AR1506"/>
      <c r="AS1506"/>
      <c r="AT1506"/>
      <c r="AU1506"/>
      <c r="AV1506"/>
    </row>
    <row r="1507" spans="27:48" ht="23.45" customHeight="1" x14ac:dyDescent="0.2">
      <c r="AA1507" s="97"/>
      <c r="AB1507" s="97"/>
      <c r="AC1507" s="97"/>
      <c r="AD1507" s="97"/>
      <c r="AE1507" s="97"/>
      <c r="AF1507" s="93"/>
      <c r="AG1507" s="93"/>
      <c r="AH1507" s="93"/>
      <c r="AI1507" s="30"/>
      <c r="AJ1507" s="30"/>
      <c r="AK1507" s="30"/>
      <c r="AL1507" s="30"/>
      <c r="AM1507" s="109"/>
      <c r="AN1507" s="109"/>
      <c r="AO1507" s="30"/>
      <c r="AP1507" s="109" t="s">
        <v>2260</v>
      </c>
      <c r="AQ1507"/>
      <c r="AR1507"/>
      <c r="AS1507"/>
      <c r="AT1507"/>
      <c r="AU1507"/>
      <c r="AV1507"/>
    </row>
    <row r="1508" spans="27:48" ht="23.45" customHeight="1" x14ac:dyDescent="0.2">
      <c r="AA1508" s="97"/>
      <c r="AB1508" s="97"/>
      <c r="AC1508" s="97"/>
      <c r="AD1508" s="97"/>
      <c r="AE1508" s="97"/>
      <c r="AF1508" s="93"/>
      <c r="AG1508" s="93"/>
      <c r="AH1508" s="93"/>
      <c r="AI1508" s="30"/>
      <c r="AJ1508" s="30"/>
      <c r="AK1508" s="30"/>
      <c r="AL1508" s="30"/>
      <c r="AM1508" s="109"/>
      <c r="AN1508" s="109"/>
      <c r="AO1508" s="30"/>
      <c r="AP1508" s="109" t="s">
        <v>2261</v>
      </c>
      <c r="AQ1508"/>
      <c r="AR1508"/>
      <c r="AS1508"/>
      <c r="AT1508"/>
      <c r="AU1508"/>
      <c r="AV1508"/>
    </row>
    <row r="1509" spans="27:48" ht="23.45" customHeight="1" x14ac:dyDescent="0.2">
      <c r="AA1509" s="97"/>
      <c r="AB1509" s="97"/>
      <c r="AC1509" s="97"/>
      <c r="AD1509" s="97"/>
      <c r="AE1509" s="97"/>
      <c r="AF1509" s="93"/>
      <c r="AG1509" s="93"/>
      <c r="AH1509" s="93"/>
      <c r="AI1509" s="30"/>
      <c r="AJ1509" s="30"/>
      <c r="AK1509" s="30"/>
      <c r="AL1509" s="30"/>
      <c r="AM1509" s="109"/>
      <c r="AN1509" s="109"/>
      <c r="AO1509" s="30"/>
      <c r="AP1509" s="109" t="s">
        <v>2262</v>
      </c>
      <c r="AQ1509"/>
      <c r="AR1509"/>
      <c r="AS1509"/>
      <c r="AT1509"/>
      <c r="AU1509"/>
      <c r="AV1509"/>
    </row>
    <row r="1510" spans="27:48" ht="23.45" customHeight="1" x14ac:dyDescent="0.2">
      <c r="AA1510" s="97"/>
      <c r="AB1510" s="97"/>
      <c r="AC1510" s="97"/>
      <c r="AD1510" s="97"/>
      <c r="AE1510" s="97"/>
      <c r="AF1510" s="93"/>
      <c r="AG1510" s="93"/>
      <c r="AH1510" s="93"/>
      <c r="AI1510" s="30"/>
      <c r="AJ1510" s="30"/>
      <c r="AK1510" s="30"/>
      <c r="AL1510" s="30"/>
      <c r="AM1510" s="109"/>
      <c r="AN1510" s="109"/>
      <c r="AO1510" s="30"/>
      <c r="AP1510" s="109" t="s">
        <v>2263</v>
      </c>
      <c r="AQ1510"/>
      <c r="AR1510"/>
      <c r="AS1510"/>
      <c r="AT1510"/>
      <c r="AU1510"/>
      <c r="AV1510"/>
    </row>
    <row r="1511" spans="27:48" ht="23.45" customHeight="1" x14ac:dyDescent="0.2">
      <c r="AA1511" s="97"/>
      <c r="AB1511" s="97"/>
      <c r="AC1511" s="97"/>
      <c r="AD1511" s="97"/>
      <c r="AE1511" s="97"/>
      <c r="AF1511" s="93"/>
      <c r="AG1511" s="93"/>
      <c r="AH1511" s="93"/>
      <c r="AI1511" s="30"/>
      <c r="AJ1511" s="30"/>
      <c r="AK1511" s="30"/>
      <c r="AL1511" s="30"/>
      <c r="AM1511" s="109"/>
      <c r="AN1511" s="109"/>
      <c r="AO1511" s="30"/>
      <c r="AP1511" s="109" t="s">
        <v>2264</v>
      </c>
      <c r="AQ1511"/>
      <c r="AR1511"/>
      <c r="AS1511"/>
      <c r="AT1511"/>
      <c r="AU1511"/>
      <c r="AV1511"/>
    </row>
    <row r="1512" spans="27:48" ht="23.45" customHeight="1" x14ac:dyDescent="0.2">
      <c r="AA1512" s="97"/>
      <c r="AB1512" s="97"/>
      <c r="AC1512" s="97"/>
      <c r="AD1512" s="97"/>
      <c r="AE1512" s="97"/>
      <c r="AF1512" s="93"/>
      <c r="AG1512" s="93"/>
      <c r="AH1512" s="93"/>
      <c r="AI1512" s="30"/>
      <c r="AJ1512" s="30"/>
      <c r="AK1512" s="30"/>
      <c r="AL1512" s="30"/>
      <c r="AM1512" s="109"/>
      <c r="AN1512" s="109"/>
      <c r="AO1512" s="30"/>
      <c r="AP1512" s="109" t="s">
        <v>2265</v>
      </c>
      <c r="AQ1512"/>
      <c r="AR1512"/>
      <c r="AS1512"/>
      <c r="AT1512"/>
      <c r="AU1512"/>
      <c r="AV1512"/>
    </row>
    <row r="1513" spans="27:48" ht="23.45" customHeight="1" x14ac:dyDescent="0.2">
      <c r="AA1513" s="97"/>
      <c r="AB1513" s="97"/>
      <c r="AC1513" s="97"/>
      <c r="AD1513" s="97"/>
      <c r="AE1513" s="97"/>
      <c r="AF1513" s="93"/>
      <c r="AG1513" s="93"/>
      <c r="AH1513" s="93"/>
      <c r="AI1513" s="30"/>
      <c r="AJ1513" s="30"/>
      <c r="AK1513" s="30"/>
      <c r="AL1513" s="30"/>
      <c r="AM1513" s="109"/>
      <c r="AN1513" s="109"/>
      <c r="AO1513" s="30"/>
      <c r="AP1513" s="109" t="s">
        <v>2266</v>
      </c>
      <c r="AQ1513"/>
      <c r="AR1513"/>
      <c r="AS1513"/>
      <c r="AT1513"/>
      <c r="AU1513"/>
      <c r="AV1513"/>
    </row>
    <row r="1514" spans="27:48" ht="23.45" customHeight="1" x14ac:dyDescent="0.2">
      <c r="AA1514" s="97"/>
      <c r="AB1514" s="97"/>
      <c r="AC1514" s="97"/>
      <c r="AD1514" s="97"/>
      <c r="AE1514" s="97"/>
      <c r="AF1514" s="93"/>
      <c r="AG1514" s="93"/>
      <c r="AH1514" s="93"/>
      <c r="AI1514" s="30"/>
      <c r="AJ1514" s="30"/>
      <c r="AK1514" s="30"/>
      <c r="AL1514" s="30"/>
      <c r="AM1514" s="109"/>
      <c r="AN1514" s="109"/>
      <c r="AO1514" s="30"/>
      <c r="AP1514" s="109" t="s">
        <v>2267</v>
      </c>
      <c r="AQ1514"/>
      <c r="AR1514"/>
      <c r="AS1514"/>
      <c r="AT1514"/>
      <c r="AU1514"/>
      <c r="AV1514"/>
    </row>
    <row r="1515" spans="27:48" ht="23.45" customHeight="1" x14ac:dyDescent="0.2">
      <c r="AA1515" s="97"/>
      <c r="AB1515" s="97"/>
      <c r="AC1515" s="97"/>
      <c r="AD1515" s="97"/>
      <c r="AE1515" s="97"/>
      <c r="AF1515" s="93"/>
      <c r="AG1515" s="93"/>
      <c r="AH1515" s="93"/>
      <c r="AI1515" s="30"/>
      <c r="AJ1515" s="30"/>
      <c r="AK1515" s="30"/>
      <c r="AL1515" s="30"/>
      <c r="AM1515" s="109"/>
      <c r="AN1515" s="109"/>
      <c r="AO1515" s="30"/>
      <c r="AP1515" s="109" t="s">
        <v>2268</v>
      </c>
      <c r="AQ1515"/>
      <c r="AR1515"/>
      <c r="AS1515"/>
      <c r="AT1515"/>
      <c r="AU1515"/>
      <c r="AV1515"/>
    </row>
    <row r="1516" spans="27:48" ht="23.45" customHeight="1" x14ac:dyDescent="0.2">
      <c r="AA1516" s="97"/>
      <c r="AB1516" s="97"/>
      <c r="AC1516" s="97"/>
      <c r="AD1516" s="97"/>
      <c r="AE1516" s="97"/>
      <c r="AF1516" s="93"/>
      <c r="AG1516" s="93"/>
      <c r="AH1516" s="93"/>
      <c r="AI1516" s="30"/>
      <c r="AJ1516" s="30"/>
      <c r="AK1516" s="30"/>
      <c r="AL1516" s="30"/>
      <c r="AM1516" s="109"/>
      <c r="AN1516" s="109"/>
      <c r="AO1516" s="30"/>
      <c r="AP1516" s="109" t="s">
        <v>2269</v>
      </c>
      <c r="AQ1516"/>
      <c r="AR1516"/>
      <c r="AS1516"/>
      <c r="AT1516"/>
      <c r="AU1516"/>
      <c r="AV1516"/>
    </row>
    <row r="1517" spans="27:48" ht="23.45" customHeight="1" x14ac:dyDescent="0.2">
      <c r="AA1517" s="97"/>
      <c r="AB1517" s="97"/>
      <c r="AC1517" s="97"/>
      <c r="AD1517" s="97"/>
      <c r="AE1517" s="97"/>
      <c r="AF1517" s="93"/>
      <c r="AG1517" s="93"/>
      <c r="AH1517" s="93"/>
      <c r="AI1517" s="30"/>
      <c r="AJ1517" s="30"/>
      <c r="AK1517" s="30"/>
      <c r="AL1517" s="30"/>
      <c r="AM1517" s="109"/>
      <c r="AN1517" s="109"/>
      <c r="AO1517" s="30"/>
      <c r="AP1517" s="109" t="s">
        <v>2270</v>
      </c>
      <c r="AQ1517"/>
      <c r="AR1517"/>
      <c r="AS1517"/>
      <c r="AT1517"/>
      <c r="AU1517"/>
      <c r="AV1517"/>
    </row>
    <row r="1518" spans="27:48" ht="23.45" customHeight="1" x14ac:dyDescent="0.2">
      <c r="AA1518" s="97"/>
      <c r="AB1518" s="97"/>
      <c r="AC1518" s="97"/>
      <c r="AD1518" s="97"/>
      <c r="AE1518" s="97"/>
      <c r="AF1518" s="93"/>
      <c r="AG1518" s="93"/>
      <c r="AH1518" s="93"/>
      <c r="AI1518" s="30"/>
      <c r="AJ1518" s="30"/>
      <c r="AK1518" s="30"/>
      <c r="AL1518" s="30"/>
      <c r="AM1518" s="109"/>
      <c r="AN1518" s="109"/>
      <c r="AO1518" s="30"/>
      <c r="AP1518" s="109" t="s">
        <v>2271</v>
      </c>
      <c r="AQ1518"/>
      <c r="AR1518"/>
      <c r="AS1518"/>
      <c r="AT1518"/>
      <c r="AU1518"/>
      <c r="AV1518"/>
    </row>
    <row r="1519" spans="27:48" ht="23.45" customHeight="1" x14ac:dyDescent="0.2">
      <c r="AA1519" s="97"/>
      <c r="AB1519" s="97"/>
      <c r="AC1519" s="97"/>
      <c r="AD1519" s="97"/>
      <c r="AE1519" s="97"/>
      <c r="AF1519" s="93"/>
      <c r="AG1519" s="93"/>
      <c r="AH1519" s="93"/>
      <c r="AI1519" s="30"/>
      <c r="AJ1519" s="30"/>
      <c r="AK1519" s="30"/>
      <c r="AL1519" s="30"/>
      <c r="AM1519" s="109"/>
      <c r="AN1519" s="109"/>
      <c r="AO1519" s="30"/>
      <c r="AP1519" s="109" t="s">
        <v>2272</v>
      </c>
      <c r="AQ1519"/>
      <c r="AR1519"/>
      <c r="AS1519"/>
      <c r="AT1519"/>
      <c r="AU1519"/>
      <c r="AV1519"/>
    </row>
    <row r="1520" spans="27:48" ht="23.45" customHeight="1" x14ac:dyDescent="0.2">
      <c r="AA1520" s="97"/>
      <c r="AB1520" s="97"/>
      <c r="AC1520" s="97"/>
      <c r="AD1520" s="97"/>
      <c r="AE1520" s="97"/>
      <c r="AF1520" s="93"/>
      <c r="AG1520" s="93"/>
      <c r="AH1520" s="93"/>
      <c r="AI1520" s="30"/>
      <c r="AJ1520" s="30"/>
      <c r="AK1520" s="30"/>
      <c r="AL1520" s="30"/>
      <c r="AM1520" s="109"/>
      <c r="AN1520" s="109"/>
      <c r="AO1520" s="30"/>
      <c r="AP1520" s="109" t="s">
        <v>2273</v>
      </c>
      <c r="AQ1520"/>
      <c r="AR1520"/>
      <c r="AS1520"/>
      <c r="AT1520"/>
      <c r="AU1520"/>
      <c r="AV1520"/>
    </row>
    <row r="1521" spans="27:48" ht="23.45" customHeight="1" x14ac:dyDescent="0.2">
      <c r="AA1521" s="97"/>
      <c r="AB1521" s="97"/>
      <c r="AC1521" s="97"/>
      <c r="AD1521" s="97"/>
      <c r="AE1521" s="97"/>
      <c r="AF1521" s="93"/>
      <c r="AG1521" s="93"/>
      <c r="AH1521" s="93"/>
      <c r="AI1521" s="30"/>
      <c r="AJ1521" s="30"/>
      <c r="AK1521" s="30"/>
      <c r="AL1521" s="30"/>
      <c r="AM1521" s="109"/>
      <c r="AN1521" s="109"/>
      <c r="AO1521" s="30"/>
      <c r="AP1521" s="109" t="s">
        <v>2274</v>
      </c>
      <c r="AQ1521"/>
      <c r="AR1521"/>
      <c r="AS1521"/>
      <c r="AT1521"/>
      <c r="AU1521"/>
      <c r="AV1521"/>
    </row>
    <row r="1522" spans="27:48" ht="23.45" customHeight="1" x14ac:dyDescent="0.2">
      <c r="AA1522" s="97"/>
      <c r="AB1522" s="97"/>
      <c r="AC1522" s="97"/>
      <c r="AD1522" s="97"/>
      <c r="AE1522" s="97"/>
      <c r="AF1522" s="93"/>
      <c r="AG1522" s="93"/>
      <c r="AH1522" s="93"/>
      <c r="AI1522" s="30"/>
      <c r="AJ1522" s="30"/>
      <c r="AK1522" s="30"/>
      <c r="AL1522" s="30"/>
      <c r="AM1522" s="109"/>
      <c r="AN1522" s="109"/>
      <c r="AO1522" s="30"/>
      <c r="AP1522" s="109" t="s">
        <v>2275</v>
      </c>
      <c r="AQ1522"/>
      <c r="AR1522"/>
      <c r="AS1522"/>
      <c r="AT1522"/>
      <c r="AU1522"/>
      <c r="AV1522"/>
    </row>
    <row r="1523" spans="27:48" ht="23.45" customHeight="1" x14ac:dyDescent="0.2">
      <c r="AA1523" s="97"/>
      <c r="AB1523" s="97"/>
      <c r="AC1523" s="97"/>
      <c r="AD1523" s="97"/>
      <c r="AE1523" s="97"/>
      <c r="AF1523" s="93"/>
      <c r="AG1523" s="93"/>
      <c r="AH1523" s="93"/>
      <c r="AI1523" s="30"/>
      <c r="AJ1523" s="30"/>
      <c r="AK1523" s="30"/>
      <c r="AL1523" s="30"/>
      <c r="AM1523" s="109"/>
      <c r="AN1523" s="109"/>
      <c r="AO1523" s="30"/>
      <c r="AP1523" s="109" t="s">
        <v>2276</v>
      </c>
      <c r="AQ1523"/>
      <c r="AR1523"/>
      <c r="AS1523"/>
      <c r="AT1523"/>
      <c r="AU1523"/>
      <c r="AV1523"/>
    </row>
    <row r="1524" spans="27:48" ht="23.45" customHeight="1" x14ac:dyDescent="0.2">
      <c r="AA1524" s="97"/>
      <c r="AB1524" s="97"/>
      <c r="AC1524" s="97"/>
      <c r="AD1524" s="97"/>
      <c r="AE1524" s="97"/>
      <c r="AF1524" s="93"/>
      <c r="AG1524" s="93"/>
      <c r="AH1524" s="93"/>
      <c r="AI1524" s="30"/>
      <c r="AJ1524" s="30"/>
      <c r="AK1524" s="30"/>
      <c r="AL1524" s="30"/>
      <c r="AM1524" s="109"/>
      <c r="AN1524" s="109"/>
      <c r="AO1524" s="30"/>
      <c r="AP1524" s="109" t="s">
        <v>2277</v>
      </c>
      <c r="AQ1524"/>
      <c r="AR1524"/>
      <c r="AS1524"/>
      <c r="AT1524"/>
      <c r="AU1524"/>
      <c r="AV1524"/>
    </row>
    <row r="1525" spans="27:48" ht="23.45" customHeight="1" x14ac:dyDescent="0.2">
      <c r="AA1525" s="97"/>
      <c r="AB1525" s="97"/>
      <c r="AC1525" s="97"/>
      <c r="AD1525" s="97"/>
      <c r="AE1525" s="97"/>
      <c r="AF1525" s="93"/>
      <c r="AG1525" s="93"/>
      <c r="AH1525" s="93"/>
      <c r="AI1525" s="30"/>
      <c r="AJ1525" s="30"/>
      <c r="AK1525" s="30"/>
      <c r="AL1525" s="30"/>
      <c r="AM1525" s="109"/>
      <c r="AN1525" s="109"/>
      <c r="AO1525" s="30"/>
      <c r="AP1525" s="109" t="s">
        <v>2278</v>
      </c>
      <c r="AQ1525"/>
      <c r="AR1525"/>
      <c r="AS1525"/>
      <c r="AT1525"/>
      <c r="AU1525"/>
      <c r="AV1525"/>
    </row>
    <row r="1526" spans="27:48" ht="23.45" customHeight="1" x14ac:dyDescent="0.2">
      <c r="AA1526" s="97"/>
      <c r="AB1526" s="97"/>
      <c r="AC1526" s="97"/>
      <c r="AD1526" s="97"/>
      <c r="AE1526" s="97"/>
      <c r="AF1526" s="93"/>
      <c r="AG1526" s="93"/>
      <c r="AH1526" s="93"/>
      <c r="AI1526" s="30"/>
      <c r="AJ1526" s="30"/>
      <c r="AK1526" s="30"/>
      <c r="AL1526" s="30"/>
      <c r="AM1526" s="109"/>
      <c r="AN1526" s="109"/>
      <c r="AO1526" s="30"/>
      <c r="AP1526" s="109" t="s">
        <v>2279</v>
      </c>
      <c r="AQ1526"/>
      <c r="AR1526"/>
      <c r="AS1526"/>
      <c r="AT1526"/>
      <c r="AU1526"/>
      <c r="AV1526"/>
    </row>
    <row r="1527" spans="27:48" ht="23.45" customHeight="1" x14ac:dyDescent="0.2">
      <c r="AA1527" s="97"/>
      <c r="AB1527" s="97"/>
      <c r="AC1527" s="97"/>
      <c r="AD1527" s="97"/>
      <c r="AE1527" s="97"/>
      <c r="AF1527" s="93"/>
      <c r="AG1527" s="93"/>
      <c r="AH1527" s="93"/>
      <c r="AI1527" s="30"/>
      <c r="AJ1527" s="30"/>
      <c r="AK1527" s="30"/>
      <c r="AL1527" s="30"/>
      <c r="AM1527" s="109"/>
      <c r="AN1527" s="109"/>
      <c r="AO1527" s="30"/>
      <c r="AP1527" s="109" t="s">
        <v>2280</v>
      </c>
      <c r="AQ1527"/>
      <c r="AR1527"/>
      <c r="AS1527"/>
      <c r="AT1527"/>
      <c r="AU1527"/>
      <c r="AV1527"/>
    </row>
    <row r="1528" spans="27:48" ht="23.45" customHeight="1" x14ac:dyDescent="0.2">
      <c r="AA1528" s="97"/>
      <c r="AB1528" s="97"/>
      <c r="AC1528" s="97"/>
      <c r="AD1528" s="97"/>
      <c r="AE1528" s="97"/>
      <c r="AF1528" s="93"/>
      <c r="AG1528" s="93"/>
      <c r="AH1528" s="93"/>
      <c r="AI1528" s="30"/>
      <c r="AJ1528" s="30"/>
      <c r="AK1528" s="30"/>
      <c r="AL1528" s="30"/>
      <c r="AM1528" s="109"/>
      <c r="AN1528" s="109"/>
      <c r="AO1528" s="30"/>
      <c r="AP1528" s="109" t="s">
        <v>2281</v>
      </c>
      <c r="AQ1528"/>
      <c r="AR1528"/>
      <c r="AS1528"/>
      <c r="AT1528"/>
      <c r="AU1528"/>
      <c r="AV1528"/>
    </row>
    <row r="1529" spans="27:48" ht="23.45" customHeight="1" x14ac:dyDescent="0.2">
      <c r="AA1529" s="97"/>
      <c r="AB1529" s="97"/>
      <c r="AC1529" s="97"/>
      <c r="AD1529" s="97"/>
      <c r="AE1529" s="97"/>
      <c r="AF1529" s="93"/>
      <c r="AG1529" s="93"/>
      <c r="AH1529" s="93"/>
      <c r="AI1529" s="30"/>
      <c r="AJ1529" s="30"/>
      <c r="AK1529" s="30"/>
      <c r="AL1529" s="30"/>
      <c r="AM1529" s="109"/>
      <c r="AN1529" s="109"/>
      <c r="AO1529" s="30"/>
      <c r="AP1529" s="109" t="s">
        <v>2282</v>
      </c>
      <c r="AQ1529"/>
      <c r="AR1529"/>
      <c r="AS1529"/>
      <c r="AT1529"/>
      <c r="AU1529"/>
      <c r="AV1529"/>
    </row>
    <row r="1530" spans="27:48" ht="23.45" customHeight="1" x14ac:dyDescent="0.2">
      <c r="AA1530" s="97"/>
      <c r="AB1530" s="97"/>
      <c r="AC1530" s="97"/>
      <c r="AD1530" s="97"/>
      <c r="AE1530" s="97"/>
      <c r="AF1530" s="93"/>
      <c r="AG1530" s="93"/>
      <c r="AH1530" s="93"/>
      <c r="AI1530" s="30"/>
      <c r="AJ1530" s="30"/>
      <c r="AK1530" s="30"/>
      <c r="AL1530" s="30"/>
      <c r="AM1530" s="109"/>
      <c r="AN1530" s="109"/>
      <c r="AO1530" s="30"/>
      <c r="AP1530" s="109" t="s">
        <v>2283</v>
      </c>
      <c r="AQ1530"/>
      <c r="AR1530"/>
      <c r="AS1530"/>
      <c r="AT1530"/>
      <c r="AU1530"/>
      <c r="AV1530"/>
    </row>
    <row r="1531" spans="27:48" ht="23.45" customHeight="1" x14ac:dyDescent="0.2">
      <c r="AA1531" s="97"/>
      <c r="AB1531" s="97"/>
      <c r="AC1531" s="97"/>
      <c r="AD1531" s="97"/>
      <c r="AE1531" s="97"/>
      <c r="AF1531" s="93"/>
      <c r="AG1531" s="93"/>
      <c r="AH1531" s="93"/>
      <c r="AI1531" s="30"/>
      <c r="AJ1531" s="30"/>
      <c r="AK1531" s="30"/>
      <c r="AL1531" s="30"/>
      <c r="AM1531" s="109"/>
      <c r="AN1531" s="109"/>
      <c r="AO1531" s="30"/>
      <c r="AP1531" s="109" t="s">
        <v>2284</v>
      </c>
      <c r="AQ1531"/>
      <c r="AR1531"/>
      <c r="AS1531"/>
      <c r="AT1531"/>
      <c r="AU1531"/>
      <c r="AV1531"/>
    </row>
    <row r="1532" spans="27:48" ht="23.45" customHeight="1" x14ac:dyDescent="0.2">
      <c r="AA1532" s="97"/>
      <c r="AB1532" s="97"/>
      <c r="AC1532" s="97"/>
      <c r="AD1532" s="97"/>
      <c r="AE1532" s="97"/>
      <c r="AF1532" s="93"/>
      <c r="AG1532" s="93"/>
      <c r="AH1532" s="93"/>
      <c r="AI1532" s="30"/>
      <c r="AJ1532" s="30"/>
      <c r="AK1532" s="30"/>
      <c r="AL1532" s="30"/>
      <c r="AM1532" s="109"/>
      <c r="AN1532" s="109"/>
      <c r="AO1532" s="30"/>
      <c r="AP1532" s="109" t="s">
        <v>2285</v>
      </c>
      <c r="AQ1532"/>
      <c r="AR1532"/>
      <c r="AS1532"/>
      <c r="AT1532"/>
      <c r="AU1532"/>
      <c r="AV1532"/>
    </row>
    <row r="1533" spans="27:48" ht="23.45" customHeight="1" x14ac:dyDescent="0.2">
      <c r="AA1533" s="97"/>
      <c r="AB1533" s="97"/>
      <c r="AC1533" s="97"/>
      <c r="AD1533" s="97"/>
      <c r="AE1533" s="97"/>
      <c r="AF1533" s="93"/>
      <c r="AG1533" s="93"/>
      <c r="AH1533" s="93"/>
      <c r="AI1533" s="30"/>
      <c r="AJ1533" s="30"/>
      <c r="AK1533" s="30"/>
      <c r="AL1533" s="30"/>
      <c r="AM1533" s="109"/>
      <c r="AN1533" s="109"/>
      <c r="AO1533" s="30"/>
      <c r="AP1533" s="109" t="s">
        <v>2286</v>
      </c>
      <c r="AQ1533"/>
      <c r="AR1533"/>
      <c r="AS1533"/>
      <c r="AT1533"/>
      <c r="AU1533"/>
      <c r="AV1533"/>
    </row>
    <row r="1534" spans="27:48" ht="23.45" customHeight="1" x14ac:dyDescent="0.2">
      <c r="AA1534" s="97"/>
      <c r="AB1534" s="97"/>
      <c r="AC1534" s="97"/>
      <c r="AD1534" s="97"/>
      <c r="AE1534" s="97"/>
      <c r="AF1534" s="93"/>
      <c r="AG1534" s="93"/>
      <c r="AH1534" s="93"/>
      <c r="AI1534" s="30"/>
      <c r="AJ1534" s="30"/>
      <c r="AK1534" s="30"/>
      <c r="AL1534" s="30"/>
      <c r="AM1534" s="109"/>
      <c r="AN1534" s="109"/>
      <c r="AO1534" s="30"/>
      <c r="AP1534" s="109" t="s">
        <v>2287</v>
      </c>
      <c r="AQ1534"/>
      <c r="AR1534"/>
      <c r="AS1534"/>
      <c r="AT1534"/>
      <c r="AU1534"/>
      <c r="AV1534"/>
    </row>
    <row r="1535" spans="27:48" ht="23.45" customHeight="1" x14ac:dyDescent="0.2">
      <c r="AA1535" s="97"/>
      <c r="AB1535" s="97"/>
      <c r="AC1535" s="97"/>
      <c r="AD1535" s="97"/>
      <c r="AE1535" s="97"/>
      <c r="AF1535" s="93"/>
      <c r="AG1535" s="93"/>
      <c r="AH1535" s="93"/>
      <c r="AI1535" s="30"/>
      <c r="AJ1535" s="30"/>
      <c r="AK1535" s="30"/>
      <c r="AL1535" s="30"/>
      <c r="AM1535" s="109"/>
      <c r="AN1535" s="109"/>
      <c r="AO1535" s="30"/>
      <c r="AP1535" s="109" t="s">
        <v>2288</v>
      </c>
      <c r="AQ1535"/>
      <c r="AR1535"/>
      <c r="AS1535"/>
      <c r="AT1535"/>
      <c r="AU1535"/>
      <c r="AV1535"/>
    </row>
    <row r="1536" spans="27:48" ht="23.45" customHeight="1" x14ac:dyDescent="0.2">
      <c r="AA1536" s="97"/>
      <c r="AB1536" s="97"/>
      <c r="AC1536" s="97"/>
      <c r="AD1536" s="97"/>
      <c r="AE1536" s="97"/>
      <c r="AF1536" s="93"/>
      <c r="AG1536" s="93"/>
      <c r="AH1536" s="93"/>
      <c r="AI1536" s="30"/>
      <c r="AJ1536" s="30"/>
      <c r="AK1536" s="30"/>
      <c r="AL1536" s="30"/>
      <c r="AM1536" s="109"/>
      <c r="AN1536" s="109"/>
      <c r="AO1536" s="30"/>
      <c r="AP1536" s="109" t="s">
        <v>2289</v>
      </c>
      <c r="AQ1536"/>
      <c r="AR1536"/>
      <c r="AS1536"/>
      <c r="AT1536"/>
      <c r="AU1536"/>
      <c r="AV1536"/>
    </row>
    <row r="1537" spans="27:48" ht="23.45" customHeight="1" x14ac:dyDescent="0.2">
      <c r="AA1537" s="97"/>
      <c r="AB1537" s="97"/>
      <c r="AC1537" s="97"/>
      <c r="AD1537" s="97"/>
      <c r="AE1537" s="97"/>
      <c r="AF1537" s="93"/>
      <c r="AG1537" s="93"/>
      <c r="AH1537" s="93"/>
      <c r="AI1537" s="30"/>
      <c r="AJ1537" s="30"/>
      <c r="AK1537" s="30"/>
      <c r="AL1537" s="30"/>
      <c r="AM1537" s="109"/>
      <c r="AN1537" s="109"/>
      <c r="AO1537" s="30"/>
      <c r="AP1537" s="109" t="s">
        <v>2290</v>
      </c>
      <c r="AQ1537"/>
      <c r="AR1537"/>
      <c r="AS1537"/>
      <c r="AT1537"/>
      <c r="AU1537"/>
      <c r="AV1537"/>
    </row>
    <row r="1538" spans="27:48" ht="23.45" customHeight="1" x14ac:dyDescent="0.2">
      <c r="AA1538" s="97"/>
      <c r="AB1538" s="97"/>
      <c r="AC1538" s="97"/>
      <c r="AD1538" s="97"/>
      <c r="AE1538" s="97"/>
      <c r="AF1538" s="93"/>
      <c r="AG1538" s="93"/>
      <c r="AH1538" s="93"/>
      <c r="AI1538" s="30"/>
      <c r="AJ1538" s="30"/>
      <c r="AK1538" s="30"/>
      <c r="AL1538" s="30"/>
      <c r="AM1538" s="109"/>
      <c r="AN1538" s="109"/>
      <c r="AO1538" s="30"/>
      <c r="AP1538" s="109" t="s">
        <v>2291</v>
      </c>
      <c r="AQ1538"/>
      <c r="AR1538"/>
      <c r="AS1538"/>
      <c r="AT1538"/>
      <c r="AU1538"/>
      <c r="AV1538"/>
    </row>
    <row r="1539" spans="27:48" ht="23.45" customHeight="1" x14ac:dyDescent="0.2">
      <c r="AA1539" s="97"/>
      <c r="AB1539" s="97"/>
      <c r="AC1539" s="97"/>
      <c r="AD1539" s="97"/>
      <c r="AE1539" s="97"/>
      <c r="AF1539" s="93"/>
      <c r="AG1539" s="93"/>
      <c r="AH1539" s="93"/>
      <c r="AI1539" s="30"/>
      <c r="AJ1539" s="30"/>
      <c r="AK1539" s="30"/>
      <c r="AL1539" s="30"/>
      <c r="AM1539" s="109"/>
      <c r="AN1539" s="109"/>
      <c r="AO1539" s="30"/>
      <c r="AP1539" s="109" t="s">
        <v>2292</v>
      </c>
      <c r="AQ1539"/>
      <c r="AR1539"/>
      <c r="AS1539"/>
      <c r="AT1539"/>
      <c r="AU1539"/>
      <c r="AV1539"/>
    </row>
    <row r="1540" spans="27:48" ht="23.45" customHeight="1" x14ac:dyDescent="0.2">
      <c r="AA1540" s="97"/>
      <c r="AB1540" s="97"/>
      <c r="AC1540" s="97"/>
      <c r="AD1540" s="97"/>
      <c r="AE1540" s="97"/>
      <c r="AF1540" s="93"/>
      <c r="AG1540" s="93"/>
      <c r="AH1540" s="93"/>
      <c r="AI1540" s="30"/>
      <c r="AJ1540" s="30"/>
      <c r="AK1540" s="30"/>
      <c r="AL1540" s="30"/>
      <c r="AM1540" s="109"/>
      <c r="AN1540" s="109"/>
      <c r="AO1540" s="30"/>
      <c r="AP1540" s="109" t="s">
        <v>2293</v>
      </c>
      <c r="AQ1540"/>
      <c r="AR1540"/>
      <c r="AS1540"/>
      <c r="AT1540"/>
      <c r="AU1540"/>
      <c r="AV1540"/>
    </row>
    <row r="1541" spans="27:48" ht="23.45" customHeight="1" x14ac:dyDescent="0.2">
      <c r="AA1541" s="97"/>
      <c r="AB1541" s="97"/>
      <c r="AC1541" s="97"/>
      <c r="AD1541" s="97"/>
      <c r="AE1541" s="97"/>
      <c r="AF1541" s="93"/>
      <c r="AG1541" s="93"/>
      <c r="AH1541" s="93"/>
      <c r="AI1541" s="30"/>
      <c r="AJ1541" s="30"/>
      <c r="AK1541" s="30"/>
      <c r="AL1541" s="30"/>
      <c r="AM1541" s="109"/>
      <c r="AN1541" s="109"/>
      <c r="AO1541" s="30"/>
      <c r="AP1541" s="109" t="s">
        <v>2294</v>
      </c>
      <c r="AQ1541"/>
      <c r="AR1541"/>
      <c r="AS1541"/>
      <c r="AT1541"/>
      <c r="AU1541"/>
      <c r="AV1541"/>
    </row>
    <row r="1542" spans="27:48" ht="23.45" customHeight="1" x14ac:dyDescent="0.2">
      <c r="AA1542" s="97"/>
      <c r="AB1542" s="97"/>
      <c r="AC1542" s="97"/>
      <c r="AD1542" s="97"/>
      <c r="AE1542" s="97"/>
      <c r="AF1542" s="93"/>
      <c r="AG1542" s="93"/>
      <c r="AH1542" s="93"/>
      <c r="AI1542" s="30"/>
      <c r="AJ1542" s="30"/>
      <c r="AK1542" s="30"/>
      <c r="AL1542" s="30"/>
      <c r="AM1542" s="109"/>
      <c r="AN1542" s="109"/>
      <c r="AO1542" s="30"/>
      <c r="AP1542" s="109" t="s">
        <v>2295</v>
      </c>
      <c r="AQ1542"/>
      <c r="AR1542"/>
      <c r="AS1542"/>
      <c r="AT1542"/>
      <c r="AU1542"/>
      <c r="AV1542"/>
    </row>
    <row r="1543" spans="27:48" ht="23.45" customHeight="1" x14ac:dyDescent="0.2">
      <c r="AA1543" s="97"/>
      <c r="AB1543" s="97"/>
      <c r="AC1543" s="97"/>
      <c r="AD1543" s="97"/>
      <c r="AE1543" s="97"/>
      <c r="AF1543" s="93"/>
      <c r="AG1543" s="93"/>
      <c r="AH1543" s="93"/>
      <c r="AI1543" s="30"/>
      <c r="AJ1543" s="30"/>
      <c r="AK1543" s="30"/>
      <c r="AL1543" s="30"/>
      <c r="AM1543" s="109"/>
      <c r="AN1543" s="109"/>
      <c r="AO1543" s="30"/>
      <c r="AP1543" s="109" t="s">
        <v>2296</v>
      </c>
      <c r="AQ1543"/>
      <c r="AR1543"/>
      <c r="AS1543"/>
      <c r="AT1543"/>
      <c r="AU1543"/>
      <c r="AV1543"/>
    </row>
    <row r="1544" spans="27:48" ht="23.45" customHeight="1" x14ac:dyDescent="0.2">
      <c r="AA1544" s="97"/>
      <c r="AB1544" s="97"/>
      <c r="AC1544" s="97"/>
      <c r="AD1544" s="97"/>
      <c r="AE1544" s="97"/>
      <c r="AF1544" s="93"/>
      <c r="AG1544" s="93"/>
      <c r="AH1544" s="93"/>
      <c r="AI1544" s="30"/>
      <c r="AJ1544" s="30"/>
      <c r="AK1544" s="30"/>
      <c r="AL1544" s="30"/>
      <c r="AM1544" s="109"/>
      <c r="AN1544" s="109"/>
      <c r="AO1544" s="30"/>
      <c r="AP1544" s="109" t="s">
        <v>2297</v>
      </c>
      <c r="AQ1544"/>
      <c r="AR1544"/>
      <c r="AS1544"/>
      <c r="AT1544"/>
      <c r="AU1544"/>
      <c r="AV1544"/>
    </row>
    <row r="1545" spans="27:48" ht="23.45" customHeight="1" x14ac:dyDescent="0.2">
      <c r="AA1545" s="97"/>
      <c r="AB1545" s="97"/>
      <c r="AC1545" s="97"/>
      <c r="AD1545" s="97"/>
      <c r="AE1545" s="97"/>
      <c r="AF1545" s="93"/>
      <c r="AG1545" s="93"/>
      <c r="AH1545" s="93"/>
      <c r="AI1545" s="30"/>
      <c r="AJ1545" s="30"/>
      <c r="AK1545" s="30"/>
      <c r="AL1545" s="30"/>
      <c r="AM1545" s="109"/>
      <c r="AN1545" s="109"/>
      <c r="AO1545" s="30"/>
      <c r="AP1545" s="109" t="s">
        <v>2298</v>
      </c>
      <c r="AQ1545"/>
      <c r="AR1545"/>
      <c r="AS1545"/>
      <c r="AT1545"/>
      <c r="AU1545"/>
      <c r="AV1545"/>
    </row>
    <row r="1546" spans="27:48" ht="23.45" customHeight="1" x14ac:dyDescent="0.2">
      <c r="AA1546" s="97"/>
      <c r="AB1546" s="97"/>
      <c r="AC1546" s="97"/>
      <c r="AD1546" s="97"/>
      <c r="AE1546" s="97"/>
      <c r="AF1546" s="93"/>
      <c r="AG1546" s="93"/>
      <c r="AH1546" s="93"/>
      <c r="AI1546" s="30"/>
      <c r="AJ1546" s="30"/>
      <c r="AK1546" s="30"/>
      <c r="AL1546" s="30"/>
      <c r="AM1546" s="109"/>
      <c r="AN1546" s="109"/>
      <c r="AO1546" s="30"/>
      <c r="AP1546" s="109" t="s">
        <v>2299</v>
      </c>
      <c r="AQ1546"/>
      <c r="AR1546"/>
      <c r="AS1546"/>
      <c r="AT1546"/>
      <c r="AU1546"/>
      <c r="AV1546"/>
    </row>
    <row r="1547" spans="27:48" ht="23.45" customHeight="1" x14ac:dyDescent="0.2">
      <c r="AA1547" s="97"/>
      <c r="AB1547" s="97"/>
      <c r="AC1547" s="97"/>
      <c r="AD1547" s="97"/>
      <c r="AE1547" s="97"/>
      <c r="AF1547" s="93"/>
      <c r="AG1547" s="93"/>
      <c r="AH1547" s="93"/>
      <c r="AI1547" s="30"/>
      <c r="AJ1547" s="30"/>
      <c r="AK1547" s="30"/>
      <c r="AL1547" s="30"/>
      <c r="AM1547" s="109"/>
      <c r="AN1547" s="109"/>
      <c r="AO1547" s="30"/>
      <c r="AP1547" s="109" t="s">
        <v>2300</v>
      </c>
      <c r="AQ1547"/>
      <c r="AR1547"/>
      <c r="AS1547"/>
      <c r="AT1547"/>
      <c r="AU1547"/>
      <c r="AV1547"/>
    </row>
    <row r="1548" spans="27:48" ht="23.45" customHeight="1" x14ac:dyDescent="0.2">
      <c r="AA1548" s="97"/>
      <c r="AB1548" s="97"/>
      <c r="AC1548" s="97"/>
      <c r="AD1548" s="97"/>
      <c r="AE1548" s="97"/>
      <c r="AF1548" s="93"/>
      <c r="AG1548" s="93"/>
      <c r="AH1548" s="93"/>
      <c r="AI1548" s="30"/>
      <c r="AJ1548" s="30"/>
      <c r="AK1548" s="30"/>
      <c r="AL1548" s="30"/>
      <c r="AM1548" s="109"/>
      <c r="AN1548" s="109"/>
      <c r="AO1548" s="30"/>
      <c r="AP1548" s="109" t="s">
        <v>2301</v>
      </c>
      <c r="AQ1548"/>
      <c r="AR1548"/>
      <c r="AS1548"/>
      <c r="AT1548"/>
      <c r="AU1548"/>
      <c r="AV1548"/>
    </row>
    <row r="1549" spans="27:48" ht="23.45" customHeight="1" x14ac:dyDescent="0.2">
      <c r="AA1549" s="97"/>
      <c r="AB1549" s="97"/>
      <c r="AC1549" s="97"/>
      <c r="AD1549" s="97"/>
      <c r="AE1549" s="97"/>
      <c r="AF1549" s="93"/>
      <c r="AG1549" s="93"/>
      <c r="AH1549" s="93"/>
      <c r="AI1549" s="30"/>
      <c r="AJ1549" s="30"/>
      <c r="AK1549" s="30"/>
      <c r="AL1549" s="30"/>
      <c r="AM1549" s="109"/>
      <c r="AN1549" s="109"/>
      <c r="AO1549" s="30"/>
      <c r="AP1549" s="109" t="s">
        <v>2302</v>
      </c>
      <c r="AQ1549"/>
      <c r="AR1549"/>
      <c r="AS1549"/>
      <c r="AT1549"/>
      <c r="AU1549"/>
      <c r="AV1549"/>
    </row>
    <row r="1550" spans="27:48" ht="23.45" customHeight="1" x14ac:dyDescent="0.2">
      <c r="AA1550" s="97"/>
      <c r="AB1550" s="97"/>
      <c r="AC1550" s="97"/>
      <c r="AD1550" s="97"/>
      <c r="AE1550" s="97"/>
      <c r="AF1550" s="93"/>
      <c r="AG1550" s="93"/>
      <c r="AH1550" s="93"/>
      <c r="AI1550" s="30"/>
      <c r="AJ1550" s="30"/>
      <c r="AK1550" s="30"/>
      <c r="AL1550" s="30"/>
      <c r="AM1550" s="109"/>
      <c r="AN1550" s="109"/>
      <c r="AO1550" s="30"/>
      <c r="AP1550" s="109" t="s">
        <v>2303</v>
      </c>
      <c r="AQ1550"/>
      <c r="AR1550"/>
      <c r="AS1550"/>
      <c r="AT1550"/>
      <c r="AU1550"/>
      <c r="AV1550"/>
    </row>
    <row r="1551" spans="27:48" ht="23.45" customHeight="1" x14ac:dyDescent="0.2">
      <c r="AA1551" s="97"/>
      <c r="AB1551" s="97"/>
      <c r="AC1551" s="97"/>
      <c r="AD1551" s="97"/>
      <c r="AE1551" s="97"/>
      <c r="AF1551" s="93"/>
      <c r="AG1551" s="93"/>
      <c r="AH1551" s="93"/>
      <c r="AI1551" s="30"/>
      <c r="AJ1551" s="30"/>
      <c r="AK1551" s="30"/>
      <c r="AL1551" s="30"/>
      <c r="AM1551" s="109"/>
      <c r="AN1551" s="109"/>
      <c r="AO1551" s="30"/>
      <c r="AP1551" s="109" t="s">
        <v>2304</v>
      </c>
      <c r="AQ1551"/>
      <c r="AR1551"/>
      <c r="AS1551"/>
      <c r="AT1551"/>
      <c r="AU1551"/>
      <c r="AV1551"/>
    </row>
    <row r="1552" spans="27:48" ht="23.45" customHeight="1" x14ac:dyDescent="0.2">
      <c r="AA1552" s="97"/>
      <c r="AB1552" s="97"/>
      <c r="AC1552" s="97"/>
      <c r="AD1552" s="97"/>
      <c r="AE1552" s="97"/>
      <c r="AF1552" s="93"/>
      <c r="AG1552" s="93"/>
      <c r="AH1552" s="93"/>
      <c r="AI1552" s="30"/>
      <c r="AJ1552" s="30"/>
      <c r="AK1552" s="30"/>
      <c r="AL1552" s="30"/>
      <c r="AM1552" s="109"/>
      <c r="AN1552" s="109"/>
      <c r="AO1552" s="30"/>
      <c r="AP1552" s="109" t="s">
        <v>2305</v>
      </c>
      <c r="AQ1552"/>
      <c r="AR1552"/>
      <c r="AS1552"/>
      <c r="AT1552"/>
      <c r="AU1552"/>
      <c r="AV1552"/>
    </row>
    <row r="1553" spans="27:48" ht="23.45" customHeight="1" x14ac:dyDescent="0.2">
      <c r="AA1553" s="97"/>
      <c r="AB1553" s="97"/>
      <c r="AC1553" s="97"/>
      <c r="AD1553" s="97"/>
      <c r="AE1553" s="97"/>
      <c r="AF1553" s="93"/>
      <c r="AG1553" s="93"/>
      <c r="AH1553" s="93"/>
      <c r="AI1553" s="30"/>
      <c r="AJ1553" s="30"/>
      <c r="AK1553" s="30"/>
      <c r="AL1553" s="30"/>
      <c r="AM1553" s="109"/>
      <c r="AN1553" s="109"/>
      <c r="AO1553" s="30"/>
      <c r="AP1553" s="109" t="s">
        <v>2306</v>
      </c>
      <c r="AQ1553"/>
      <c r="AR1553"/>
      <c r="AS1553"/>
      <c r="AT1553"/>
      <c r="AU1553"/>
      <c r="AV1553"/>
    </row>
    <row r="1554" spans="27:48" ht="23.45" customHeight="1" x14ac:dyDescent="0.2">
      <c r="AA1554" s="97"/>
      <c r="AB1554" s="97"/>
      <c r="AC1554" s="97"/>
      <c r="AD1554" s="97"/>
      <c r="AE1554" s="97"/>
      <c r="AF1554" s="93"/>
      <c r="AG1554" s="93"/>
      <c r="AH1554" s="93"/>
      <c r="AI1554" s="30"/>
      <c r="AJ1554" s="30"/>
      <c r="AK1554" s="30"/>
      <c r="AL1554" s="30"/>
      <c r="AM1554" s="109"/>
      <c r="AN1554" s="109"/>
      <c r="AO1554" s="30"/>
      <c r="AP1554" s="109" t="s">
        <v>2307</v>
      </c>
      <c r="AQ1554"/>
      <c r="AR1554"/>
      <c r="AS1554"/>
      <c r="AT1554"/>
      <c r="AU1554"/>
      <c r="AV1554"/>
    </row>
    <row r="1555" spans="27:48" ht="23.45" customHeight="1" x14ac:dyDescent="0.2">
      <c r="AA1555" s="97"/>
      <c r="AB1555" s="97"/>
      <c r="AC1555" s="97"/>
      <c r="AD1555" s="97"/>
      <c r="AE1555" s="97"/>
      <c r="AF1555" s="93"/>
      <c r="AG1555" s="93"/>
      <c r="AH1555" s="93"/>
      <c r="AI1555" s="30"/>
      <c r="AJ1555" s="30"/>
      <c r="AK1555" s="30"/>
      <c r="AL1555" s="30"/>
      <c r="AM1555" s="109"/>
      <c r="AN1555" s="109"/>
      <c r="AO1555" s="30"/>
      <c r="AP1555" s="109" t="s">
        <v>2308</v>
      </c>
      <c r="AQ1555"/>
      <c r="AR1555"/>
      <c r="AS1555"/>
      <c r="AT1555"/>
      <c r="AU1555"/>
      <c r="AV1555"/>
    </row>
    <row r="1556" spans="27:48" ht="23.45" customHeight="1" x14ac:dyDescent="0.2">
      <c r="AA1556" s="97"/>
      <c r="AB1556" s="97"/>
      <c r="AC1556" s="97"/>
      <c r="AD1556" s="97"/>
      <c r="AE1556" s="97"/>
      <c r="AF1556" s="93"/>
      <c r="AG1556" s="93"/>
      <c r="AH1556" s="93"/>
      <c r="AI1556" s="30"/>
      <c r="AJ1556" s="30"/>
      <c r="AK1556" s="30"/>
      <c r="AL1556" s="30"/>
      <c r="AM1556" s="109"/>
      <c r="AN1556" s="109"/>
      <c r="AO1556" s="30"/>
      <c r="AP1556" s="109" t="s">
        <v>2309</v>
      </c>
      <c r="AQ1556"/>
      <c r="AR1556"/>
      <c r="AS1556"/>
      <c r="AT1556"/>
      <c r="AU1556"/>
      <c r="AV1556"/>
    </row>
    <row r="1557" spans="27:48" ht="23.45" customHeight="1" x14ac:dyDescent="0.2">
      <c r="AA1557" s="97"/>
      <c r="AB1557" s="97"/>
      <c r="AC1557" s="97"/>
      <c r="AD1557" s="97"/>
      <c r="AE1557" s="97"/>
      <c r="AF1557" s="93"/>
      <c r="AG1557" s="93"/>
      <c r="AH1557" s="93"/>
      <c r="AI1557" s="30"/>
      <c r="AJ1557" s="30"/>
      <c r="AK1557" s="30"/>
      <c r="AL1557" s="30"/>
      <c r="AM1557" s="109"/>
      <c r="AN1557" s="109"/>
      <c r="AO1557" s="30"/>
      <c r="AP1557" s="109" t="s">
        <v>2310</v>
      </c>
      <c r="AQ1557"/>
      <c r="AR1557"/>
      <c r="AS1557"/>
      <c r="AT1557"/>
      <c r="AU1557"/>
      <c r="AV1557"/>
    </row>
    <row r="1558" spans="27:48" ht="23.45" customHeight="1" x14ac:dyDescent="0.2">
      <c r="AA1558" s="97"/>
      <c r="AB1558" s="97"/>
      <c r="AC1558" s="97"/>
      <c r="AD1558" s="97"/>
      <c r="AE1558" s="97"/>
      <c r="AF1558" s="93"/>
      <c r="AG1558" s="93"/>
      <c r="AH1558" s="93"/>
      <c r="AI1558" s="30"/>
      <c r="AJ1558" s="30"/>
      <c r="AK1558" s="30"/>
      <c r="AL1558" s="30"/>
      <c r="AM1558" s="109"/>
      <c r="AN1558" s="109"/>
      <c r="AO1558" s="30"/>
      <c r="AP1558" s="109" t="s">
        <v>2311</v>
      </c>
      <c r="AQ1558"/>
      <c r="AR1558"/>
      <c r="AS1558"/>
      <c r="AT1558"/>
      <c r="AU1558"/>
      <c r="AV1558"/>
    </row>
    <row r="1559" spans="27:48" ht="23.45" customHeight="1" x14ac:dyDescent="0.2">
      <c r="AA1559" s="97"/>
      <c r="AB1559" s="97"/>
      <c r="AC1559" s="97"/>
      <c r="AD1559" s="97"/>
      <c r="AE1559" s="97"/>
      <c r="AF1559" s="93"/>
      <c r="AG1559" s="93"/>
      <c r="AH1559" s="93"/>
      <c r="AI1559" s="30"/>
      <c r="AJ1559" s="30"/>
      <c r="AK1559" s="30"/>
      <c r="AL1559" s="30"/>
      <c r="AM1559" s="109"/>
      <c r="AN1559" s="109"/>
      <c r="AO1559" s="30"/>
      <c r="AP1559" s="109" t="s">
        <v>2312</v>
      </c>
      <c r="AQ1559"/>
      <c r="AR1559"/>
      <c r="AS1559"/>
      <c r="AT1559"/>
      <c r="AU1559"/>
      <c r="AV1559"/>
    </row>
    <row r="1560" spans="27:48" ht="23.45" customHeight="1" x14ac:dyDescent="0.2">
      <c r="AA1560" s="97"/>
      <c r="AB1560" s="97"/>
      <c r="AC1560" s="97"/>
      <c r="AD1560" s="97"/>
      <c r="AE1560" s="97"/>
      <c r="AF1560" s="93"/>
      <c r="AG1560" s="93"/>
      <c r="AH1560" s="93"/>
      <c r="AI1560" s="30"/>
      <c r="AJ1560" s="30"/>
      <c r="AK1560" s="30"/>
      <c r="AL1560" s="30"/>
      <c r="AM1560" s="109"/>
      <c r="AN1560" s="109"/>
      <c r="AO1560" s="30"/>
      <c r="AP1560" s="109" t="s">
        <v>2313</v>
      </c>
      <c r="AQ1560"/>
      <c r="AR1560"/>
      <c r="AS1560"/>
      <c r="AT1560"/>
      <c r="AU1560"/>
      <c r="AV1560"/>
    </row>
    <row r="1561" spans="27:48" ht="23.45" customHeight="1" x14ac:dyDescent="0.2">
      <c r="AA1561" s="97"/>
      <c r="AB1561" s="97"/>
      <c r="AC1561" s="97"/>
      <c r="AD1561" s="97"/>
      <c r="AE1561" s="97"/>
      <c r="AF1561" s="93"/>
      <c r="AG1561" s="93"/>
      <c r="AH1561" s="93"/>
      <c r="AI1561" s="30"/>
      <c r="AJ1561" s="30"/>
      <c r="AK1561" s="30"/>
      <c r="AL1561" s="30"/>
      <c r="AM1561" s="109"/>
      <c r="AN1561" s="109"/>
      <c r="AO1561" s="30"/>
      <c r="AP1561" s="109" t="s">
        <v>2314</v>
      </c>
      <c r="AQ1561"/>
      <c r="AR1561"/>
      <c r="AS1561"/>
      <c r="AT1561"/>
      <c r="AU1561"/>
      <c r="AV1561"/>
    </row>
    <row r="1562" spans="27:48" ht="23.45" customHeight="1" x14ac:dyDescent="0.2">
      <c r="AA1562" s="97"/>
      <c r="AB1562" s="97"/>
      <c r="AC1562" s="97"/>
      <c r="AD1562" s="97"/>
      <c r="AE1562" s="97"/>
      <c r="AF1562" s="93"/>
      <c r="AG1562" s="93"/>
      <c r="AH1562" s="93"/>
      <c r="AI1562" s="30"/>
      <c r="AJ1562" s="30"/>
      <c r="AK1562" s="30"/>
      <c r="AL1562" s="30"/>
      <c r="AM1562" s="109"/>
      <c r="AN1562" s="109"/>
      <c r="AO1562" s="30"/>
      <c r="AP1562" s="109" t="s">
        <v>2315</v>
      </c>
      <c r="AQ1562"/>
      <c r="AR1562"/>
      <c r="AS1562"/>
      <c r="AT1562"/>
      <c r="AU1562"/>
      <c r="AV1562"/>
    </row>
    <row r="1563" spans="27:48" ht="23.45" customHeight="1" x14ac:dyDescent="0.2">
      <c r="AA1563" s="97"/>
      <c r="AB1563" s="97"/>
      <c r="AC1563" s="97"/>
      <c r="AD1563" s="97"/>
      <c r="AE1563" s="97"/>
      <c r="AF1563" s="93"/>
      <c r="AG1563" s="93"/>
      <c r="AH1563" s="93"/>
      <c r="AI1563" s="30"/>
      <c r="AJ1563" s="30"/>
      <c r="AK1563" s="30"/>
      <c r="AL1563" s="30"/>
      <c r="AM1563" s="109"/>
      <c r="AN1563" s="109"/>
      <c r="AO1563" s="30"/>
      <c r="AP1563" s="109" t="s">
        <v>2316</v>
      </c>
      <c r="AQ1563"/>
      <c r="AR1563"/>
      <c r="AS1563"/>
      <c r="AT1563"/>
      <c r="AU1563"/>
      <c r="AV1563"/>
    </row>
    <row r="1564" spans="27:48" ht="23.45" customHeight="1" x14ac:dyDescent="0.2">
      <c r="AA1564" s="97"/>
      <c r="AB1564" s="97"/>
      <c r="AC1564" s="97"/>
      <c r="AD1564" s="97"/>
      <c r="AE1564" s="97"/>
      <c r="AF1564" s="93"/>
      <c r="AG1564" s="93"/>
      <c r="AH1564" s="93"/>
      <c r="AI1564" s="30"/>
      <c r="AJ1564" s="30"/>
      <c r="AK1564" s="30"/>
      <c r="AL1564" s="30"/>
      <c r="AM1564" s="109"/>
      <c r="AN1564" s="109"/>
      <c r="AO1564" s="30"/>
      <c r="AP1564" s="109" t="s">
        <v>2317</v>
      </c>
      <c r="AQ1564"/>
      <c r="AR1564"/>
      <c r="AS1564"/>
      <c r="AT1564"/>
      <c r="AU1564"/>
      <c r="AV1564"/>
    </row>
    <row r="1565" spans="27:48" ht="23.45" customHeight="1" x14ac:dyDescent="0.2">
      <c r="AA1565" s="97"/>
      <c r="AB1565" s="97"/>
      <c r="AC1565" s="97"/>
      <c r="AD1565" s="97"/>
      <c r="AE1565" s="97"/>
      <c r="AF1565" s="93"/>
      <c r="AG1565" s="93"/>
      <c r="AH1565" s="93"/>
      <c r="AI1565" s="30"/>
      <c r="AJ1565" s="30"/>
      <c r="AK1565" s="30"/>
      <c r="AL1565" s="30"/>
      <c r="AM1565" s="109"/>
      <c r="AN1565" s="109"/>
      <c r="AO1565" s="30"/>
      <c r="AP1565" s="109" t="s">
        <v>2318</v>
      </c>
      <c r="AQ1565"/>
      <c r="AR1565"/>
      <c r="AS1565"/>
      <c r="AT1565"/>
      <c r="AU1565"/>
      <c r="AV1565"/>
    </row>
    <row r="1566" spans="27:48" ht="23.45" customHeight="1" x14ac:dyDescent="0.2">
      <c r="AA1566" s="97"/>
      <c r="AB1566" s="97"/>
      <c r="AC1566" s="97"/>
      <c r="AD1566" s="97"/>
      <c r="AE1566" s="97"/>
      <c r="AF1566" s="93"/>
      <c r="AG1566" s="93"/>
      <c r="AH1566" s="93"/>
      <c r="AI1566" s="30"/>
      <c r="AJ1566" s="30"/>
      <c r="AK1566" s="30"/>
      <c r="AL1566" s="30"/>
      <c r="AM1566" s="109"/>
      <c r="AN1566" s="109"/>
      <c r="AO1566" s="30"/>
      <c r="AP1566" s="109" t="s">
        <v>2319</v>
      </c>
      <c r="AQ1566"/>
      <c r="AR1566"/>
      <c r="AS1566"/>
      <c r="AT1566"/>
      <c r="AU1566"/>
      <c r="AV1566"/>
    </row>
    <row r="1567" spans="27:48" ht="23.45" customHeight="1" x14ac:dyDescent="0.2">
      <c r="AA1567" s="97"/>
      <c r="AB1567" s="97"/>
      <c r="AC1567" s="97"/>
      <c r="AD1567" s="97"/>
      <c r="AE1567" s="97"/>
      <c r="AF1567" s="93"/>
      <c r="AG1567" s="93"/>
      <c r="AH1567" s="93"/>
      <c r="AI1567" s="30"/>
      <c r="AJ1567" s="30"/>
      <c r="AK1567" s="30"/>
      <c r="AL1567" s="30"/>
      <c r="AM1567" s="109"/>
      <c r="AN1567" s="109"/>
      <c r="AO1567" s="30"/>
      <c r="AP1567" s="109" t="s">
        <v>2320</v>
      </c>
      <c r="AQ1567"/>
      <c r="AR1567"/>
      <c r="AS1567"/>
      <c r="AT1567"/>
      <c r="AU1567"/>
      <c r="AV1567"/>
    </row>
    <row r="1568" spans="27:48" ht="23.45" customHeight="1" x14ac:dyDescent="0.2">
      <c r="AA1568" s="97"/>
      <c r="AB1568" s="97"/>
      <c r="AC1568" s="97"/>
      <c r="AD1568" s="97"/>
      <c r="AE1568" s="97"/>
      <c r="AF1568" s="93"/>
      <c r="AG1568" s="93"/>
      <c r="AH1568" s="93"/>
      <c r="AI1568" s="30"/>
      <c r="AJ1568" s="30"/>
      <c r="AK1568" s="30"/>
      <c r="AL1568" s="30"/>
      <c r="AM1568" s="109"/>
      <c r="AN1568" s="109"/>
      <c r="AO1568" s="30"/>
      <c r="AP1568" s="109" t="s">
        <v>2321</v>
      </c>
      <c r="AQ1568"/>
      <c r="AR1568"/>
      <c r="AS1568"/>
      <c r="AT1568"/>
      <c r="AU1568"/>
      <c r="AV1568"/>
    </row>
    <row r="1569" spans="27:48" ht="23.45" customHeight="1" x14ac:dyDescent="0.2">
      <c r="AA1569" s="97"/>
      <c r="AB1569" s="97"/>
      <c r="AC1569" s="97"/>
      <c r="AD1569" s="97"/>
      <c r="AE1569" s="97"/>
      <c r="AF1569" s="93"/>
      <c r="AG1569" s="93"/>
      <c r="AH1569" s="93"/>
      <c r="AI1569" s="30"/>
      <c r="AJ1569" s="30"/>
      <c r="AK1569" s="30"/>
      <c r="AL1569" s="30"/>
      <c r="AM1569" s="109"/>
      <c r="AN1569" s="109"/>
      <c r="AO1569" s="30"/>
      <c r="AP1569" s="109" t="s">
        <v>2322</v>
      </c>
      <c r="AQ1569"/>
      <c r="AR1569"/>
      <c r="AS1569"/>
      <c r="AT1569"/>
      <c r="AU1569"/>
      <c r="AV1569"/>
    </row>
    <row r="1570" spans="27:48" ht="23.45" customHeight="1" x14ac:dyDescent="0.2">
      <c r="AA1570" s="97"/>
      <c r="AB1570" s="97"/>
      <c r="AC1570" s="97"/>
      <c r="AD1570" s="97"/>
      <c r="AE1570" s="97"/>
      <c r="AF1570" s="93"/>
      <c r="AG1570" s="93"/>
      <c r="AH1570" s="93"/>
      <c r="AI1570" s="30"/>
      <c r="AJ1570" s="30"/>
      <c r="AK1570" s="30"/>
      <c r="AL1570" s="30"/>
      <c r="AM1570" s="109"/>
      <c r="AN1570" s="109"/>
      <c r="AO1570" s="30"/>
      <c r="AP1570" s="109" t="s">
        <v>2323</v>
      </c>
      <c r="AQ1570"/>
      <c r="AR1570"/>
      <c r="AS1570"/>
      <c r="AT1570"/>
      <c r="AU1570"/>
      <c r="AV1570"/>
    </row>
    <row r="1571" spans="27:48" ht="23.45" customHeight="1" x14ac:dyDescent="0.2">
      <c r="AA1571" s="97"/>
      <c r="AB1571" s="97"/>
      <c r="AC1571" s="97"/>
      <c r="AD1571" s="97"/>
      <c r="AE1571" s="97"/>
      <c r="AF1571" s="93"/>
      <c r="AG1571" s="93"/>
      <c r="AH1571" s="93"/>
      <c r="AI1571" s="30"/>
      <c r="AJ1571" s="30"/>
      <c r="AK1571" s="30"/>
      <c r="AL1571" s="30"/>
      <c r="AM1571" s="109"/>
      <c r="AN1571" s="109"/>
      <c r="AO1571" s="30"/>
      <c r="AP1571" s="109" t="s">
        <v>2324</v>
      </c>
      <c r="AQ1571"/>
      <c r="AR1571"/>
      <c r="AS1571"/>
      <c r="AT1571"/>
      <c r="AU1571"/>
      <c r="AV1571"/>
    </row>
    <row r="1572" spans="27:48" ht="23.45" customHeight="1" x14ac:dyDescent="0.2">
      <c r="AA1572" s="97"/>
      <c r="AB1572" s="97"/>
      <c r="AC1572" s="97"/>
      <c r="AD1572" s="97"/>
      <c r="AE1572" s="97"/>
      <c r="AF1572" s="93"/>
      <c r="AG1572" s="93"/>
      <c r="AH1572" s="93"/>
      <c r="AI1572" s="30"/>
      <c r="AJ1572" s="30"/>
      <c r="AK1572" s="30"/>
      <c r="AL1572" s="30"/>
      <c r="AM1572" s="109"/>
      <c r="AN1572" s="109"/>
      <c r="AO1572" s="30"/>
      <c r="AP1572" s="109" t="s">
        <v>2325</v>
      </c>
      <c r="AQ1572"/>
      <c r="AR1572"/>
      <c r="AS1572"/>
      <c r="AT1572"/>
      <c r="AU1572"/>
      <c r="AV1572"/>
    </row>
    <row r="1573" spans="27:48" ht="23.45" customHeight="1" x14ac:dyDescent="0.2">
      <c r="AA1573" s="97"/>
      <c r="AB1573" s="97"/>
      <c r="AC1573" s="97"/>
      <c r="AD1573" s="97"/>
      <c r="AE1573" s="97"/>
      <c r="AF1573" s="93"/>
      <c r="AG1573" s="93"/>
      <c r="AH1573" s="93"/>
      <c r="AI1573" s="30"/>
      <c r="AJ1573" s="30"/>
      <c r="AK1573" s="30"/>
      <c r="AL1573" s="30"/>
      <c r="AM1573" s="109"/>
      <c r="AN1573" s="109"/>
      <c r="AO1573" s="30"/>
      <c r="AP1573" s="109" t="s">
        <v>2326</v>
      </c>
      <c r="AQ1573"/>
      <c r="AR1573"/>
      <c r="AS1573"/>
      <c r="AT1573"/>
      <c r="AU1573"/>
      <c r="AV1573"/>
    </row>
    <row r="1574" spans="27:48" ht="23.45" customHeight="1" x14ac:dyDescent="0.2">
      <c r="AA1574" s="97"/>
      <c r="AB1574" s="97"/>
      <c r="AC1574" s="97"/>
      <c r="AD1574" s="97"/>
      <c r="AE1574" s="97"/>
      <c r="AF1574" s="93"/>
      <c r="AG1574" s="93"/>
      <c r="AH1574" s="93"/>
      <c r="AI1574" s="30"/>
      <c r="AJ1574" s="30"/>
      <c r="AK1574" s="30"/>
      <c r="AL1574" s="30"/>
      <c r="AM1574" s="109"/>
      <c r="AN1574" s="109"/>
      <c r="AO1574" s="30"/>
      <c r="AP1574" s="109" t="s">
        <v>2327</v>
      </c>
      <c r="AQ1574"/>
      <c r="AR1574"/>
      <c r="AS1574"/>
      <c r="AT1574"/>
      <c r="AU1574"/>
      <c r="AV1574"/>
    </row>
    <row r="1575" spans="27:48" ht="23.45" customHeight="1" x14ac:dyDescent="0.2">
      <c r="AA1575" s="97"/>
      <c r="AB1575" s="97"/>
      <c r="AC1575" s="97"/>
      <c r="AD1575" s="97"/>
      <c r="AE1575" s="97"/>
      <c r="AF1575" s="93"/>
      <c r="AG1575" s="93"/>
      <c r="AH1575" s="93"/>
      <c r="AI1575" s="30"/>
      <c r="AJ1575" s="30"/>
      <c r="AK1575" s="30"/>
      <c r="AL1575" s="30"/>
      <c r="AM1575" s="109"/>
      <c r="AN1575" s="109"/>
      <c r="AO1575" s="30"/>
      <c r="AP1575" s="109" t="s">
        <v>2328</v>
      </c>
      <c r="AQ1575"/>
      <c r="AR1575"/>
      <c r="AS1575"/>
      <c r="AT1575"/>
      <c r="AU1575"/>
      <c r="AV1575"/>
    </row>
    <row r="1576" spans="27:48" ht="23.45" customHeight="1" x14ac:dyDescent="0.2">
      <c r="AA1576" s="97"/>
      <c r="AB1576" s="97"/>
      <c r="AC1576" s="97"/>
      <c r="AD1576" s="97"/>
      <c r="AE1576" s="97"/>
      <c r="AF1576" s="93"/>
      <c r="AG1576" s="93"/>
      <c r="AH1576" s="93"/>
      <c r="AI1576" s="30"/>
      <c r="AJ1576" s="30"/>
      <c r="AK1576" s="30"/>
      <c r="AL1576" s="30"/>
      <c r="AM1576" s="109"/>
      <c r="AN1576" s="109"/>
      <c r="AO1576" s="30"/>
      <c r="AP1576" s="109" t="s">
        <v>2329</v>
      </c>
      <c r="AQ1576"/>
      <c r="AR1576"/>
      <c r="AS1576"/>
      <c r="AT1576"/>
      <c r="AU1576"/>
      <c r="AV1576"/>
    </row>
    <row r="1577" spans="27:48" ht="23.45" customHeight="1" x14ac:dyDescent="0.2">
      <c r="AA1577" s="97"/>
      <c r="AB1577" s="97"/>
      <c r="AC1577" s="97"/>
      <c r="AD1577" s="97"/>
      <c r="AE1577" s="97"/>
      <c r="AF1577" s="93"/>
      <c r="AG1577" s="93"/>
      <c r="AH1577" s="93"/>
      <c r="AI1577" s="30"/>
      <c r="AJ1577" s="30"/>
      <c r="AK1577" s="30"/>
      <c r="AL1577" s="30"/>
      <c r="AM1577" s="109"/>
      <c r="AN1577" s="109"/>
      <c r="AO1577" s="30"/>
      <c r="AP1577" s="109" t="s">
        <v>2330</v>
      </c>
      <c r="AQ1577"/>
      <c r="AR1577"/>
      <c r="AS1577"/>
      <c r="AT1577"/>
      <c r="AU1577"/>
      <c r="AV1577"/>
    </row>
    <row r="1578" spans="27:48" ht="23.45" customHeight="1" x14ac:dyDescent="0.2">
      <c r="AA1578" s="97"/>
      <c r="AB1578" s="97"/>
      <c r="AC1578" s="97"/>
      <c r="AD1578" s="97"/>
      <c r="AE1578" s="97"/>
      <c r="AF1578" s="93"/>
      <c r="AG1578" s="93"/>
      <c r="AH1578" s="93"/>
      <c r="AI1578" s="30"/>
      <c r="AJ1578" s="30"/>
      <c r="AK1578" s="30"/>
      <c r="AL1578" s="30"/>
      <c r="AM1578" s="109"/>
      <c r="AN1578" s="109"/>
      <c r="AO1578" s="30"/>
      <c r="AP1578" s="109" t="s">
        <v>2331</v>
      </c>
      <c r="AQ1578"/>
      <c r="AR1578"/>
      <c r="AS1578"/>
      <c r="AT1578"/>
      <c r="AU1578"/>
      <c r="AV1578"/>
    </row>
    <row r="1579" spans="27:48" ht="23.45" customHeight="1" x14ac:dyDescent="0.2">
      <c r="AA1579" s="97"/>
      <c r="AB1579" s="97"/>
      <c r="AC1579" s="97"/>
      <c r="AD1579" s="97"/>
      <c r="AE1579" s="97"/>
      <c r="AF1579" s="93"/>
      <c r="AG1579" s="93"/>
      <c r="AH1579" s="93"/>
      <c r="AI1579" s="30"/>
      <c r="AJ1579" s="30"/>
      <c r="AK1579" s="30"/>
      <c r="AL1579" s="30"/>
      <c r="AM1579" s="109"/>
      <c r="AN1579" s="109"/>
      <c r="AO1579" s="30"/>
      <c r="AP1579" s="109" t="s">
        <v>2332</v>
      </c>
      <c r="AQ1579"/>
      <c r="AR1579"/>
      <c r="AS1579"/>
      <c r="AT1579"/>
      <c r="AU1579"/>
      <c r="AV1579"/>
    </row>
    <row r="1580" spans="27:48" ht="23.45" customHeight="1" x14ac:dyDescent="0.2">
      <c r="AA1580" s="97"/>
      <c r="AB1580" s="97"/>
      <c r="AC1580" s="97"/>
      <c r="AD1580" s="97"/>
      <c r="AE1580" s="97"/>
      <c r="AF1580" s="93"/>
      <c r="AG1580" s="93"/>
      <c r="AH1580" s="93"/>
      <c r="AI1580" s="30"/>
      <c r="AJ1580" s="30"/>
      <c r="AK1580" s="30"/>
      <c r="AL1580" s="30"/>
      <c r="AM1580" s="109"/>
      <c r="AN1580" s="109"/>
      <c r="AO1580" s="30"/>
      <c r="AP1580" s="109" t="s">
        <v>2333</v>
      </c>
      <c r="AQ1580"/>
      <c r="AR1580"/>
      <c r="AS1580"/>
      <c r="AT1580"/>
      <c r="AU1580"/>
      <c r="AV1580"/>
    </row>
    <row r="1581" spans="27:48" ht="23.45" customHeight="1" x14ac:dyDescent="0.2">
      <c r="AA1581" s="97"/>
      <c r="AB1581" s="97"/>
      <c r="AC1581" s="97"/>
      <c r="AD1581" s="97"/>
      <c r="AE1581" s="97"/>
      <c r="AF1581" s="93"/>
      <c r="AG1581" s="93"/>
      <c r="AH1581" s="93"/>
      <c r="AI1581" s="30"/>
      <c r="AJ1581" s="30"/>
      <c r="AK1581" s="30"/>
      <c r="AL1581" s="30"/>
      <c r="AM1581" s="109"/>
      <c r="AN1581" s="109"/>
      <c r="AO1581" s="30"/>
      <c r="AP1581" s="109" t="s">
        <v>2334</v>
      </c>
      <c r="AQ1581"/>
      <c r="AR1581"/>
      <c r="AS1581"/>
      <c r="AT1581"/>
      <c r="AU1581"/>
      <c r="AV1581"/>
    </row>
    <row r="1582" spans="27:48" ht="23.45" customHeight="1" x14ac:dyDescent="0.2">
      <c r="AA1582" s="97"/>
      <c r="AB1582" s="97"/>
      <c r="AC1582" s="97"/>
      <c r="AD1582" s="97"/>
      <c r="AE1582" s="97"/>
      <c r="AF1582" s="93"/>
      <c r="AG1582" s="93"/>
      <c r="AH1582" s="93"/>
      <c r="AI1582" s="30"/>
      <c r="AJ1582" s="30"/>
      <c r="AK1582" s="30"/>
      <c r="AL1582" s="30"/>
      <c r="AM1582" s="109"/>
      <c r="AN1582" s="109"/>
      <c r="AO1582" s="30"/>
      <c r="AP1582" s="109" t="s">
        <v>2335</v>
      </c>
      <c r="AQ1582"/>
      <c r="AR1582"/>
      <c r="AS1582"/>
      <c r="AT1582"/>
      <c r="AU1582"/>
      <c r="AV1582"/>
    </row>
    <row r="1583" spans="27:48" ht="23.45" customHeight="1" x14ac:dyDescent="0.2">
      <c r="AA1583" s="97"/>
      <c r="AB1583" s="97"/>
      <c r="AC1583" s="97"/>
      <c r="AD1583" s="97"/>
      <c r="AE1583" s="97"/>
      <c r="AF1583" s="93"/>
      <c r="AG1583" s="93"/>
      <c r="AH1583" s="93"/>
      <c r="AI1583" s="30"/>
      <c r="AJ1583" s="30"/>
      <c r="AK1583" s="30"/>
      <c r="AL1583" s="30"/>
      <c r="AM1583" s="109"/>
      <c r="AN1583" s="109"/>
      <c r="AO1583" s="30"/>
      <c r="AP1583" s="109" t="s">
        <v>2336</v>
      </c>
      <c r="AQ1583"/>
      <c r="AR1583"/>
      <c r="AS1583"/>
      <c r="AT1583"/>
      <c r="AU1583"/>
      <c r="AV1583"/>
    </row>
    <row r="1584" spans="27:48" ht="23.45" customHeight="1" x14ac:dyDescent="0.2">
      <c r="AA1584" s="97"/>
      <c r="AB1584" s="97"/>
      <c r="AC1584" s="97"/>
      <c r="AD1584" s="97"/>
      <c r="AE1584" s="97"/>
      <c r="AF1584" s="93"/>
      <c r="AG1584" s="93"/>
      <c r="AH1584" s="93"/>
      <c r="AI1584" s="30"/>
      <c r="AJ1584" s="30"/>
      <c r="AK1584" s="30"/>
      <c r="AL1584" s="30"/>
      <c r="AM1584" s="109"/>
      <c r="AN1584" s="109"/>
      <c r="AO1584" s="30"/>
      <c r="AP1584" s="109" t="s">
        <v>2337</v>
      </c>
      <c r="AQ1584"/>
      <c r="AR1584"/>
      <c r="AS1584"/>
      <c r="AT1584"/>
      <c r="AU1584"/>
      <c r="AV1584"/>
    </row>
    <row r="1585" spans="27:48" ht="23.45" customHeight="1" x14ac:dyDescent="0.2">
      <c r="AA1585" s="97"/>
      <c r="AB1585" s="97"/>
      <c r="AC1585" s="97"/>
      <c r="AD1585" s="97"/>
      <c r="AE1585" s="97"/>
      <c r="AF1585" s="93"/>
      <c r="AG1585" s="93"/>
      <c r="AH1585" s="93"/>
      <c r="AI1585" s="30"/>
      <c r="AJ1585" s="30"/>
      <c r="AK1585" s="30"/>
      <c r="AL1585" s="30"/>
      <c r="AM1585" s="109"/>
      <c r="AN1585" s="109"/>
      <c r="AO1585" s="30"/>
      <c r="AP1585" s="109" t="s">
        <v>2338</v>
      </c>
      <c r="AQ1585"/>
      <c r="AR1585"/>
      <c r="AS1585"/>
      <c r="AT1585"/>
      <c r="AU1585"/>
      <c r="AV1585"/>
    </row>
    <row r="1586" spans="27:48" ht="23.45" customHeight="1" x14ac:dyDescent="0.2">
      <c r="AA1586" s="97"/>
      <c r="AB1586" s="97"/>
      <c r="AC1586" s="97"/>
      <c r="AD1586" s="97"/>
      <c r="AE1586" s="97"/>
      <c r="AF1586" s="93"/>
      <c r="AG1586" s="93"/>
      <c r="AH1586" s="93"/>
      <c r="AI1586" s="30"/>
      <c r="AJ1586" s="30"/>
      <c r="AK1586" s="30"/>
      <c r="AL1586" s="30"/>
      <c r="AM1586" s="109"/>
      <c r="AN1586" s="109"/>
      <c r="AO1586" s="30"/>
      <c r="AP1586" s="109" t="s">
        <v>2339</v>
      </c>
      <c r="AQ1586"/>
      <c r="AR1586"/>
      <c r="AS1586"/>
      <c r="AT1586"/>
      <c r="AU1586"/>
      <c r="AV1586"/>
    </row>
    <row r="1587" spans="27:48" ht="23.45" customHeight="1" x14ac:dyDescent="0.2">
      <c r="AA1587" s="97"/>
      <c r="AB1587" s="97"/>
      <c r="AC1587" s="97"/>
      <c r="AD1587" s="97"/>
      <c r="AE1587" s="97"/>
      <c r="AF1587" s="93"/>
      <c r="AG1587" s="93"/>
      <c r="AH1587" s="93"/>
      <c r="AI1587" s="30"/>
      <c r="AJ1587" s="30"/>
      <c r="AK1587" s="30"/>
      <c r="AL1587" s="30"/>
      <c r="AM1587" s="109"/>
      <c r="AN1587" s="109"/>
      <c r="AO1587" s="30"/>
      <c r="AP1587" s="109" t="s">
        <v>2340</v>
      </c>
      <c r="AQ1587"/>
      <c r="AR1587"/>
      <c r="AS1587"/>
      <c r="AT1587"/>
      <c r="AU1587"/>
      <c r="AV1587"/>
    </row>
    <row r="1588" spans="27:48" ht="23.45" customHeight="1" x14ac:dyDescent="0.2">
      <c r="AA1588" s="97"/>
      <c r="AB1588" s="97"/>
      <c r="AC1588" s="97"/>
      <c r="AD1588" s="97"/>
      <c r="AE1588" s="97"/>
      <c r="AF1588" s="93"/>
      <c r="AG1588" s="93"/>
      <c r="AH1588" s="93"/>
      <c r="AI1588" s="30"/>
      <c r="AJ1588" s="30"/>
      <c r="AK1588" s="30"/>
      <c r="AL1588" s="30"/>
      <c r="AM1588" s="109"/>
      <c r="AN1588" s="109"/>
      <c r="AO1588" s="30"/>
      <c r="AP1588" s="109" t="s">
        <v>2341</v>
      </c>
      <c r="AQ1588"/>
      <c r="AR1588"/>
      <c r="AS1588"/>
      <c r="AT1588"/>
      <c r="AU1588"/>
      <c r="AV1588"/>
    </row>
    <row r="1589" spans="27:48" ht="23.45" customHeight="1" x14ac:dyDescent="0.2">
      <c r="AA1589" s="97"/>
      <c r="AB1589" s="97"/>
      <c r="AC1589" s="97"/>
      <c r="AD1589" s="97"/>
      <c r="AE1589" s="97"/>
      <c r="AF1589" s="93"/>
      <c r="AG1589" s="93"/>
      <c r="AH1589" s="93"/>
      <c r="AI1589" s="30"/>
      <c r="AJ1589" s="30"/>
      <c r="AK1589" s="30"/>
      <c r="AL1589" s="30"/>
      <c r="AM1589" s="109"/>
      <c r="AN1589" s="109"/>
      <c r="AO1589" s="30"/>
      <c r="AP1589" s="109" t="s">
        <v>2342</v>
      </c>
      <c r="AQ1589"/>
      <c r="AR1589"/>
      <c r="AS1589"/>
      <c r="AT1589"/>
      <c r="AU1589"/>
      <c r="AV1589"/>
    </row>
    <row r="1590" spans="27:48" ht="23.45" customHeight="1" x14ac:dyDescent="0.2">
      <c r="AA1590" s="97"/>
      <c r="AB1590" s="97"/>
      <c r="AC1590" s="97"/>
      <c r="AD1590" s="97"/>
      <c r="AE1590" s="97"/>
      <c r="AF1590" s="93"/>
      <c r="AG1590" s="93"/>
      <c r="AH1590" s="93"/>
      <c r="AI1590" s="30"/>
      <c r="AJ1590" s="30"/>
      <c r="AK1590" s="30"/>
      <c r="AL1590" s="30"/>
      <c r="AM1590" s="109"/>
      <c r="AN1590" s="109"/>
      <c r="AO1590" s="30"/>
      <c r="AP1590" s="109" t="s">
        <v>2343</v>
      </c>
      <c r="AQ1590"/>
      <c r="AR1590"/>
      <c r="AS1590"/>
      <c r="AT1590"/>
      <c r="AU1590"/>
      <c r="AV1590"/>
    </row>
    <row r="1591" spans="27:48" ht="23.45" customHeight="1" x14ac:dyDescent="0.2">
      <c r="AA1591" s="97"/>
      <c r="AB1591" s="97"/>
      <c r="AC1591" s="97"/>
      <c r="AD1591" s="97"/>
      <c r="AE1591" s="97"/>
      <c r="AF1591" s="93"/>
      <c r="AG1591" s="93"/>
      <c r="AH1591" s="93"/>
      <c r="AI1591" s="30"/>
      <c r="AJ1591" s="30"/>
      <c r="AK1591" s="30"/>
      <c r="AL1591" s="30"/>
      <c r="AM1591" s="109"/>
      <c r="AN1591" s="109"/>
      <c r="AO1591" s="30"/>
      <c r="AP1591" s="109" t="s">
        <v>2344</v>
      </c>
      <c r="AQ1591"/>
      <c r="AR1591"/>
      <c r="AS1591"/>
      <c r="AT1591"/>
      <c r="AU1591"/>
      <c r="AV1591"/>
    </row>
    <row r="1592" spans="27:48" ht="23.45" customHeight="1" x14ac:dyDescent="0.2">
      <c r="AA1592" s="97"/>
      <c r="AB1592" s="97"/>
      <c r="AC1592" s="97"/>
      <c r="AD1592" s="97"/>
      <c r="AE1592" s="97"/>
      <c r="AF1592" s="93"/>
      <c r="AG1592" s="93"/>
      <c r="AH1592" s="93"/>
      <c r="AI1592" s="30"/>
      <c r="AJ1592" s="30"/>
      <c r="AK1592" s="30"/>
      <c r="AL1592" s="30"/>
      <c r="AM1592" s="109"/>
      <c r="AN1592" s="109"/>
      <c r="AO1592" s="30"/>
      <c r="AP1592" s="109" t="s">
        <v>2345</v>
      </c>
      <c r="AQ1592"/>
      <c r="AR1592"/>
      <c r="AS1592"/>
      <c r="AT1592"/>
      <c r="AU1592"/>
      <c r="AV1592"/>
    </row>
    <row r="1593" spans="27:48" ht="23.45" customHeight="1" x14ac:dyDescent="0.2">
      <c r="AA1593" s="97"/>
      <c r="AB1593" s="97"/>
      <c r="AC1593" s="97"/>
      <c r="AD1593" s="97"/>
      <c r="AE1593" s="97"/>
      <c r="AF1593" s="93"/>
      <c r="AG1593" s="93"/>
      <c r="AH1593" s="93"/>
      <c r="AI1593" s="30"/>
      <c r="AJ1593" s="30"/>
      <c r="AK1593" s="30"/>
      <c r="AL1593" s="30"/>
      <c r="AM1593" s="109"/>
      <c r="AN1593" s="109"/>
      <c r="AO1593" s="30"/>
      <c r="AP1593" s="109" t="s">
        <v>2346</v>
      </c>
      <c r="AQ1593"/>
      <c r="AR1593"/>
      <c r="AS1593"/>
      <c r="AT1593"/>
      <c r="AU1593"/>
      <c r="AV1593"/>
    </row>
    <row r="1594" spans="27:48" ht="23.45" customHeight="1" x14ac:dyDescent="0.2">
      <c r="AA1594" s="97"/>
      <c r="AB1594" s="97"/>
      <c r="AC1594" s="97"/>
      <c r="AD1594" s="97"/>
      <c r="AE1594" s="97"/>
      <c r="AF1594" s="93"/>
      <c r="AG1594" s="93"/>
      <c r="AH1594" s="93"/>
      <c r="AI1594" s="30"/>
      <c r="AJ1594" s="30"/>
      <c r="AK1594" s="30"/>
      <c r="AL1594" s="30"/>
      <c r="AM1594" s="109"/>
      <c r="AN1594" s="109"/>
      <c r="AO1594" s="30"/>
      <c r="AP1594" s="109" t="s">
        <v>2347</v>
      </c>
      <c r="AQ1594"/>
      <c r="AR1594"/>
      <c r="AS1594"/>
      <c r="AT1594"/>
      <c r="AU1594"/>
      <c r="AV1594"/>
    </row>
    <row r="1595" spans="27:48" ht="23.45" customHeight="1" x14ac:dyDescent="0.2">
      <c r="AA1595" s="97"/>
      <c r="AB1595" s="97"/>
      <c r="AC1595" s="97"/>
      <c r="AD1595" s="97"/>
      <c r="AE1595" s="97"/>
      <c r="AF1595" s="93"/>
      <c r="AG1595" s="93"/>
      <c r="AH1595" s="93"/>
      <c r="AI1595" s="30"/>
      <c r="AJ1595" s="30"/>
      <c r="AK1595" s="30"/>
      <c r="AL1595" s="30"/>
      <c r="AM1595" s="109"/>
      <c r="AN1595" s="109"/>
      <c r="AO1595" s="30"/>
      <c r="AP1595" s="109" t="s">
        <v>2348</v>
      </c>
      <c r="AQ1595"/>
      <c r="AR1595"/>
      <c r="AS1595"/>
      <c r="AT1595"/>
      <c r="AU1595"/>
      <c r="AV1595"/>
    </row>
    <row r="1596" spans="27:48" ht="23.45" customHeight="1" x14ac:dyDescent="0.2">
      <c r="AA1596" s="97"/>
      <c r="AB1596" s="97"/>
      <c r="AC1596" s="97"/>
      <c r="AD1596" s="97"/>
      <c r="AE1596" s="97"/>
      <c r="AF1596" s="93"/>
      <c r="AG1596" s="93"/>
      <c r="AH1596" s="93"/>
      <c r="AI1596" s="30"/>
      <c r="AJ1596" s="30"/>
      <c r="AK1596" s="30"/>
      <c r="AL1596" s="30"/>
      <c r="AM1596" s="109"/>
      <c r="AN1596" s="109"/>
      <c r="AO1596" s="30"/>
      <c r="AP1596" s="109" t="s">
        <v>2349</v>
      </c>
      <c r="AQ1596"/>
      <c r="AR1596"/>
      <c r="AS1596"/>
      <c r="AT1596"/>
      <c r="AU1596"/>
      <c r="AV1596"/>
    </row>
    <row r="1597" spans="27:48" ht="23.45" customHeight="1" x14ac:dyDescent="0.2">
      <c r="AA1597" s="97"/>
      <c r="AB1597" s="97"/>
      <c r="AC1597" s="97"/>
      <c r="AD1597" s="97"/>
      <c r="AE1597" s="97"/>
      <c r="AF1597" s="93"/>
      <c r="AG1597" s="93"/>
      <c r="AH1597" s="93"/>
      <c r="AI1597" s="30"/>
      <c r="AJ1597" s="30"/>
      <c r="AK1597" s="30"/>
      <c r="AL1597" s="30"/>
      <c r="AM1597" s="109"/>
      <c r="AN1597" s="109"/>
      <c r="AO1597" s="30"/>
      <c r="AP1597" s="109" t="s">
        <v>2350</v>
      </c>
      <c r="AQ1597"/>
      <c r="AR1597"/>
      <c r="AS1597"/>
      <c r="AT1597"/>
      <c r="AU1597"/>
      <c r="AV1597"/>
    </row>
    <row r="1598" spans="27:48" ht="23.45" customHeight="1" x14ac:dyDescent="0.2">
      <c r="AA1598" s="97"/>
      <c r="AB1598" s="97"/>
      <c r="AC1598" s="97"/>
      <c r="AD1598" s="97"/>
      <c r="AE1598" s="97"/>
      <c r="AF1598" s="93"/>
      <c r="AG1598" s="93"/>
      <c r="AH1598" s="93"/>
      <c r="AI1598" s="30"/>
      <c r="AJ1598" s="30"/>
      <c r="AK1598" s="30"/>
      <c r="AL1598" s="30"/>
      <c r="AM1598" s="109"/>
      <c r="AN1598" s="109"/>
      <c r="AO1598" s="30"/>
      <c r="AP1598" s="109" t="s">
        <v>2351</v>
      </c>
      <c r="AQ1598"/>
      <c r="AR1598"/>
      <c r="AS1598"/>
      <c r="AT1598"/>
      <c r="AU1598"/>
      <c r="AV1598"/>
    </row>
    <row r="1599" spans="27:48" ht="23.45" customHeight="1" x14ac:dyDescent="0.2">
      <c r="AA1599" s="97"/>
      <c r="AB1599" s="97"/>
      <c r="AC1599" s="97"/>
      <c r="AD1599" s="97"/>
      <c r="AE1599" s="97"/>
      <c r="AF1599" s="93"/>
      <c r="AG1599" s="93"/>
      <c r="AH1599" s="93"/>
      <c r="AI1599" s="30"/>
      <c r="AJ1599" s="30"/>
      <c r="AK1599" s="30"/>
      <c r="AL1599" s="30"/>
      <c r="AM1599" s="109"/>
      <c r="AN1599" s="109"/>
      <c r="AO1599" s="30"/>
      <c r="AP1599" s="109" t="s">
        <v>2352</v>
      </c>
      <c r="AQ1599"/>
      <c r="AR1599"/>
      <c r="AS1599"/>
      <c r="AT1599"/>
      <c r="AU1599"/>
      <c r="AV1599"/>
    </row>
    <row r="1600" spans="27:48" ht="23.45" customHeight="1" x14ac:dyDescent="0.2">
      <c r="AA1600" s="97"/>
      <c r="AB1600" s="97"/>
      <c r="AC1600" s="97"/>
      <c r="AD1600" s="97"/>
      <c r="AE1600" s="97"/>
      <c r="AF1600" s="93"/>
      <c r="AG1600" s="93"/>
      <c r="AH1600" s="93"/>
      <c r="AI1600" s="30"/>
      <c r="AJ1600" s="30"/>
      <c r="AK1600" s="30"/>
      <c r="AL1600" s="30"/>
      <c r="AM1600" s="109"/>
      <c r="AN1600" s="109"/>
      <c r="AO1600" s="30"/>
      <c r="AP1600" s="109" t="s">
        <v>2353</v>
      </c>
      <c r="AQ1600"/>
      <c r="AR1600"/>
      <c r="AS1600"/>
      <c r="AT1600"/>
      <c r="AU1600"/>
      <c r="AV1600"/>
    </row>
    <row r="1601" spans="27:48" ht="23.45" customHeight="1" x14ac:dyDescent="0.2">
      <c r="AA1601" s="97"/>
      <c r="AB1601" s="97"/>
      <c r="AC1601" s="97"/>
      <c r="AD1601" s="97"/>
      <c r="AE1601" s="97"/>
      <c r="AF1601" s="93"/>
      <c r="AG1601" s="93"/>
      <c r="AH1601" s="93"/>
      <c r="AI1601" s="30"/>
      <c r="AJ1601" s="30"/>
      <c r="AK1601" s="30"/>
      <c r="AL1601" s="30"/>
      <c r="AM1601" s="109"/>
      <c r="AN1601" s="109"/>
      <c r="AO1601" s="30"/>
      <c r="AP1601" s="109" t="s">
        <v>2354</v>
      </c>
      <c r="AQ1601"/>
      <c r="AR1601"/>
      <c r="AS1601"/>
      <c r="AT1601"/>
      <c r="AU1601"/>
      <c r="AV1601"/>
    </row>
    <row r="1602" spans="27:48" ht="23.45" customHeight="1" x14ac:dyDescent="0.2">
      <c r="AA1602" s="97"/>
      <c r="AB1602" s="97"/>
      <c r="AC1602" s="97"/>
      <c r="AD1602" s="97"/>
      <c r="AE1602" s="97"/>
      <c r="AF1602" s="93"/>
      <c r="AG1602" s="93"/>
      <c r="AH1602" s="93"/>
      <c r="AI1602" s="30"/>
      <c r="AJ1602" s="30"/>
      <c r="AK1602" s="30"/>
      <c r="AL1602" s="30"/>
      <c r="AM1602" s="109"/>
      <c r="AN1602" s="109"/>
      <c r="AO1602" s="30"/>
      <c r="AP1602" s="109" t="s">
        <v>2355</v>
      </c>
      <c r="AQ1602"/>
      <c r="AR1602"/>
      <c r="AS1602"/>
      <c r="AT1602"/>
      <c r="AU1602"/>
      <c r="AV1602"/>
    </row>
    <row r="1603" spans="27:48" ht="23.45" customHeight="1" x14ac:dyDescent="0.2">
      <c r="AA1603" s="97"/>
      <c r="AB1603" s="97"/>
      <c r="AC1603" s="97"/>
      <c r="AD1603" s="97"/>
      <c r="AE1603" s="97"/>
      <c r="AF1603" s="93"/>
      <c r="AG1603" s="93"/>
      <c r="AH1603" s="93"/>
      <c r="AI1603" s="30"/>
      <c r="AJ1603" s="30"/>
      <c r="AK1603" s="30"/>
      <c r="AL1603" s="30"/>
      <c r="AM1603" s="109"/>
      <c r="AN1603" s="109"/>
      <c r="AO1603" s="30"/>
      <c r="AP1603" s="109" t="s">
        <v>2356</v>
      </c>
      <c r="AQ1603"/>
      <c r="AR1603"/>
      <c r="AS1603"/>
      <c r="AT1603"/>
      <c r="AU1603"/>
      <c r="AV1603"/>
    </row>
    <row r="1604" spans="27:48" ht="23.45" customHeight="1" x14ac:dyDescent="0.2">
      <c r="AA1604" s="97"/>
      <c r="AB1604" s="97"/>
      <c r="AC1604" s="97"/>
      <c r="AD1604" s="97"/>
      <c r="AE1604" s="97"/>
      <c r="AF1604" s="93"/>
      <c r="AG1604" s="93"/>
      <c r="AH1604" s="93"/>
      <c r="AI1604" s="30"/>
      <c r="AJ1604" s="30"/>
      <c r="AK1604" s="30"/>
      <c r="AL1604" s="30"/>
      <c r="AM1604" s="109"/>
      <c r="AN1604" s="109"/>
      <c r="AO1604" s="30"/>
      <c r="AP1604" s="109" t="s">
        <v>2357</v>
      </c>
      <c r="AQ1604"/>
      <c r="AR1604"/>
      <c r="AS1604"/>
      <c r="AT1604"/>
      <c r="AU1604"/>
      <c r="AV1604"/>
    </row>
    <row r="1605" spans="27:48" ht="23.45" customHeight="1" x14ac:dyDescent="0.2">
      <c r="AA1605" s="97"/>
      <c r="AB1605" s="97"/>
      <c r="AC1605" s="97"/>
      <c r="AD1605" s="97"/>
      <c r="AE1605" s="97"/>
      <c r="AF1605" s="93"/>
      <c r="AG1605" s="93"/>
      <c r="AH1605" s="93"/>
      <c r="AI1605" s="30"/>
      <c r="AJ1605" s="30"/>
      <c r="AK1605" s="30"/>
      <c r="AL1605" s="30"/>
      <c r="AM1605" s="109"/>
      <c r="AN1605" s="109"/>
      <c r="AO1605" s="30"/>
      <c r="AP1605" s="109" t="s">
        <v>2358</v>
      </c>
      <c r="AQ1605"/>
      <c r="AR1605"/>
      <c r="AS1605"/>
      <c r="AT1605"/>
      <c r="AU1605"/>
      <c r="AV1605"/>
    </row>
    <row r="1606" spans="27:48" ht="23.45" customHeight="1" x14ac:dyDescent="0.2">
      <c r="AA1606" s="97"/>
      <c r="AB1606" s="97"/>
      <c r="AC1606" s="97"/>
      <c r="AD1606" s="97"/>
      <c r="AE1606" s="97"/>
      <c r="AF1606" s="93"/>
      <c r="AG1606" s="93"/>
      <c r="AH1606" s="93"/>
      <c r="AI1606" s="30"/>
      <c r="AJ1606" s="30"/>
      <c r="AK1606" s="30"/>
      <c r="AL1606" s="30"/>
      <c r="AM1606" s="109"/>
      <c r="AN1606" s="109"/>
      <c r="AO1606" s="30"/>
      <c r="AP1606" s="109" t="s">
        <v>2359</v>
      </c>
      <c r="AQ1606"/>
      <c r="AR1606"/>
      <c r="AS1606"/>
      <c r="AT1606"/>
      <c r="AU1606"/>
      <c r="AV1606"/>
    </row>
    <row r="1607" spans="27:48" ht="23.45" customHeight="1" x14ac:dyDescent="0.2">
      <c r="AA1607" s="97"/>
      <c r="AB1607" s="97"/>
      <c r="AC1607" s="97"/>
      <c r="AD1607" s="97"/>
      <c r="AE1607" s="97"/>
      <c r="AF1607" s="93"/>
      <c r="AG1607" s="93"/>
      <c r="AH1607" s="93"/>
      <c r="AI1607" s="30"/>
      <c r="AJ1607" s="30"/>
      <c r="AK1607" s="30"/>
      <c r="AL1607" s="30"/>
      <c r="AM1607" s="109"/>
      <c r="AN1607" s="109"/>
      <c r="AO1607" s="30"/>
      <c r="AP1607" s="109" t="s">
        <v>2360</v>
      </c>
      <c r="AQ1607"/>
      <c r="AR1607"/>
      <c r="AS1607"/>
      <c r="AT1607"/>
      <c r="AU1607"/>
      <c r="AV1607"/>
    </row>
    <row r="1608" spans="27:48" ht="23.45" customHeight="1" x14ac:dyDescent="0.2">
      <c r="AA1608" s="97"/>
      <c r="AB1608" s="97"/>
      <c r="AC1608" s="97"/>
      <c r="AD1608" s="97"/>
      <c r="AE1608" s="97"/>
      <c r="AF1608" s="93"/>
      <c r="AG1608" s="93"/>
      <c r="AH1608" s="93"/>
      <c r="AI1608" s="30"/>
      <c r="AJ1608" s="30"/>
      <c r="AK1608" s="30"/>
      <c r="AL1608" s="30"/>
      <c r="AM1608" s="109"/>
      <c r="AN1608" s="109"/>
      <c r="AO1608" s="30"/>
      <c r="AP1608" s="109" t="s">
        <v>2361</v>
      </c>
      <c r="AQ1608"/>
      <c r="AR1608"/>
      <c r="AS1608"/>
      <c r="AT1608"/>
      <c r="AU1608"/>
      <c r="AV1608"/>
    </row>
    <row r="1609" spans="27:48" ht="23.45" customHeight="1" x14ac:dyDescent="0.2">
      <c r="AA1609" s="97"/>
      <c r="AB1609" s="97"/>
      <c r="AC1609" s="97"/>
      <c r="AD1609" s="97"/>
      <c r="AE1609" s="97"/>
      <c r="AF1609" s="93"/>
      <c r="AG1609" s="93"/>
      <c r="AH1609" s="93"/>
      <c r="AI1609" s="30"/>
      <c r="AJ1609" s="30"/>
      <c r="AK1609" s="30"/>
      <c r="AL1609" s="30"/>
      <c r="AM1609" s="109"/>
      <c r="AN1609" s="109"/>
      <c r="AO1609" s="30"/>
      <c r="AP1609" s="109" t="s">
        <v>2362</v>
      </c>
      <c r="AQ1609"/>
      <c r="AR1609"/>
      <c r="AS1609"/>
      <c r="AT1609"/>
      <c r="AU1609"/>
      <c r="AV1609"/>
    </row>
    <row r="1610" spans="27:48" ht="23.45" customHeight="1" x14ac:dyDescent="0.2">
      <c r="AA1610" s="97"/>
      <c r="AB1610" s="97"/>
      <c r="AC1610" s="97"/>
      <c r="AD1610" s="97"/>
      <c r="AE1610" s="97"/>
      <c r="AF1610" s="93"/>
      <c r="AG1610" s="93"/>
      <c r="AH1610" s="93"/>
      <c r="AI1610" s="30"/>
      <c r="AJ1610" s="30"/>
      <c r="AK1610" s="30"/>
      <c r="AL1610" s="30"/>
      <c r="AM1610" s="109"/>
      <c r="AN1610" s="109"/>
      <c r="AO1610" s="30"/>
      <c r="AP1610" s="109" t="s">
        <v>2363</v>
      </c>
      <c r="AQ1610"/>
      <c r="AR1610"/>
      <c r="AS1610"/>
      <c r="AT1610"/>
      <c r="AU1610"/>
      <c r="AV1610"/>
    </row>
    <row r="1611" spans="27:48" ht="23.45" customHeight="1" x14ac:dyDescent="0.2">
      <c r="AA1611" s="97"/>
      <c r="AB1611" s="97"/>
      <c r="AC1611" s="97"/>
      <c r="AD1611" s="97"/>
      <c r="AE1611" s="97"/>
      <c r="AF1611" s="93"/>
      <c r="AG1611" s="93"/>
      <c r="AH1611" s="93"/>
      <c r="AI1611" s="30"/>
      <c r="AJ1611" s="30"/>
      <c r="AK1611" s="30"/>
      <c r="AL1611" s="30"/>
      <c r="AM1611" s="109"/>
      <c r="AN1611" s="109"/>
      <c r="AO1611" s="30"/>
      <c r="AP1611" s="109" t="s">
        <v>2364</v>
      </c>
      <c r="AQ1611"/>
      <c r="AR1611"/>
      <c r="AS1611"/>
      <c r="AT1611"/>
      <c r="AU1611"/>
      <c r="AV1611"/>
    </row>
    <row r="1612" spans="27:48" ht="23.45" customHeight="1" x14ac:dyDescent="0.2">
      <c r="AA1612" s="97"/>
      <c r="AB1612" s="97"/>
      <c r="AC1612" s="97"/>
      <c r="AD1612" s="97"/>
      <c r="AE1612" s="97"/>
      <c r="AF1612" s="93"/>
      <c r="AG1612" s="93"/>
      <c r="AH1612" s="93"/>
      <c r="AI1612" s="30"/>
      <c r="AJ1612" s="30"/>
      <c r="AK1612" s="30"/>
      <c r="AL1612" s="30"/>
      <c r="AM1612" s="109"/>
      <c r="AN1612" s="109"/>
      <c r="AO1612" s="30"/>
      <c r="AP1612" s="109" t="s">
        <v>2365</v>
      </c>
      <c r="AQ1612"/>
      <c r="AR1612"/>
      <c r="AS1612"/>
      <c r="AT1612"/>
      <c r="AU1612"/>
      <c r="AV1612"/>
    </row>
    <row r="1613" spans="27:48" ht="23.45" customHeight="1" x14ac:dyDescent="0.2">
      <c r="AA1613" s="97"/>
      <c r="AB1613" s="97"/>
      <c r="AC1613" s="97"/>
      <c r="AD1613" s="97"/>
      <c r="AE1613" s="97"/>
      <c r="AF1613" s="93"/>
      <c r="AG1613" s="93"/>
      <c r="AH1613" s="93"/>
      <c r="AI1613" s="30"/>
      <c r="AJ1613" s="30"/>
      <c r="AK1613" s="30"/>
      <c r="AL1613" s="30"/>
      <c r="AM1613" s="109"/>
      <c r="AN1613" s="109"/>
      <c r="AO1613" s="30"/>
      <c r="AP1613" s="109" t="s">
        <v>2366</v>
      </c>
      <c r="AQ1613"/>
      <c r="AR1613"/>
      <c r="AS1613"/>
      <c r="AT1613"/>
      <c r="AU1613"/>
      <c r="AV1613"/>
    </row>
    <row r="1614" spans="27:48" ht="23.45" customHeight="1" x14ac:dyDescent="0.2">
      <c r="AA1614" s="97"/>
      <c r="AB1614" s="97"/>
      <c r="AC1614" s="97"/>
      <c r="AD1614" s="97"/>
      <c r="AE1614" s="97"/>
      <c r="AF1614" s="93"/>
      <c r="AG1614" s="93"/>
      <c r="AH1614" s="93"/>
      <c r="AI1614" s="30"/>
      <c r="AJ1614" s="30"/>
      <c r="AK1614" s="30"/>
      <c r="AL1614" s="30"/>
      <c r="AM1614" s="109"/>
      <c r="AN1614" s="109"/>
      <c r="AO1614" s="30"/>
      <c r="AP1614" s="109" t="s">
        <v>2367</v>
      </c>
      <c r="AQ1614"/>
      <c r="AR1614"/>
      <c r="AS1614"/>
      <c r="AT1614"/>
      <c r="AU1614"/>
      <c r="AV1614"/>
    </row>
    <row r="1615" spans="27:48" ht="23.45" customHeight="1" x14ac:dyDescent="0.2">
      <c r="AA1615" s="97"/>
      <c r="AB1615" s="97"/>
      <c r="AC1615" s="97"/>
      <c r="AD1615" s="97"/>
      <c r="AE1615" s="97"/>
      <c r="AF1615" s="93"/>
      <c r="AG1615" s="93"/>
      <c r="AH1615" s="93"/>
      <c r="AI1615" s="30"/>
      <c r="AJ1615" s="30"/>
      <c r="AK1615" s="30"/>
      <c r="AL1615" s="30"/>
      <c r="AM1615" s="109"/>
      <c r="AN1615" s="109"/>
      <c r="AO1615" s="30"/>
      <c r="AP1615" s="109" t="s">
        <v>2368</v>
      </c>
      <c r="AQ1615"/>
      <c r="AR1615"/>
      <c r="AS1615"/>
      <c r="AT1615"/>
      <c r="AU1615"/>
      <c r="AV1615"/>
    </row>
    <row r="1616" spans="27:48" ht="23.45" customHeight="1" x14ac:dyDescent="0.2">
      <c r="AA1616" s="97"/>
      <c r="AB1616" s="97"/>
      <c r="AC1616" s="97"/>
      <c r="AD1616" s="97"/>
      <c r="AE1616" s="97"/>
      <c r="AF1616" s="93"/>
      <c r="AG1616" s="93"/>
      <c r="AH1616" s="93"/>
      <c r="AI1616" s="30"/>
      <c r="AJ1616" s="30"/>
      <c r="AK1616" s="30"/>
      <c r="AL1616" s="30"/>
      <c r="AM1616" s="109"/>
      <c r="AN1616" s="109"/>
      <c r="AO1616" s="30"/>
      <c r="AP1616" s="109" t="s">
        <v>2369</v>
      </c>
      <c r="AQ1616"/>
      <c r="AR1616"/>
      <c r="AS1616"/>
      <c r="AT1616"/>
      <c r="AU1616"/>
      <c r="AV1616"/>
    </row>
    <row r="1617" spans="27:48" ht="23.45" customHeight="1" x14ac:dyDescent="0.2">
      <c r="AA1617" s="97"/>
      <c r="AB1617" s="97"/>
      <c r="AC1617" s="97"/>
      <c r="AD1617" s="97"/>
      <c r="AE1617" s="97"/>
      <c r="AF1617" s="93"/>
      <c r="AG1617" s="93"/>
      <c r="AH1617" s="93"/>
      <c r="AI1617" s="30"/>
      <c r="AJ1617" s="30"/>
      <c r="AK1617" s="30"/>
      <c r="AL1617" s="30"/>
      <c r="AM1617" s="109"/>
      <c r="AN1617" s="109"/>
      <c r="AO1617" s="30"/>
      <c r="AP1617" s="109" t="s">
        <v>2370</v>
      </c>
      <c r="AQ1617"/>
      <c r="AR1617"/>
      <c r="AS1617"/>
      <c r="AT1617"/>
      <c r="AU1617"/>
      <c r="AV1617"/>
    </row>
    <row r="1618" spans="27:48" ht="23.45" customHeight="1" x14ac:dyDescent="0.2">
      <c r="AA1618" s="97"/>
      <c r="AB1618" s="97"/>
      <c r="AC1618" s="97"/>
      <c r="AD1618" s="97"/>
      <c r="AE1618" s="97"/>
      <c r="AF1618" s="93"/>
      <c r="AG1618" s="93"/>
      <c r="AH1618" s="93"/>
      <c r="AI1618" s="30"/>
      <c r="AJ1618" s="30"/>
      <c r="AK1618" s="30"/>
      <c r="AL1618" s="30"/>
      <c r="AM1618" s="109"/>
      <c r="AN1618" s="109"/>
      <c r="AO1618" s="30"/>
      <c r="AP1618" s="109" t="s">
        <v>2371</v>
      </c>
      <c r="AQ1618"/>
      <c r="AR1618"/>
      <c r="AS1618"/>
      <c r="AT1618"/>
      <c r="AU1618"/>
      <c r="AV1618"/>
    </row>
    <row r="1619" spans="27:48" ht="23.45" customHeight="1" x14ac:dyDescent="0.2">
      <c r="AA1619" s="97"/>
      <c r="AB1619" s="97"/>
      <c r="AC1619" s="97"/>
      <c r="AD1619" s="97"/>
      <c r="AE1619" s="97"/>
      <c r="AF1619" s="93"/>
      <c r="AG1619" s="93"/>
      <c r="AH1619" s="93"/>
      <c r="AI1619" s="30"/>
      <c r="AJ1619" s="30"/>
      <c r="AK1619" s="30"/>
      <c r="AL1619" s="30"/>
      <c r="AM1619" s="109"/>
      <c r="AN1619" s="109"/>
      <c r="AO1619" s="30"/>
      <c r="AP1619" s="109" t="s">
        <v>2372</v>
      </c>
      <c r="AQ1619"/>
      <c r="AR1619"/>
      <c r="AS1619"/>
      <c r="AT1619"/>
      <c r="AU1619"/>
      <c r="AV1619"/>
    </row>
    <row r="1620" spans="27:48" ht="23.45" customHeight="1" x14ac:dyDescent="0.2">
      <c r="AA1620" s="97"/>
      <c r="AB1620" s="97"/>
      <c r="AC1620" s="97"/>
      <c r="AD1620" s="97"/>
      <c r="AE1620" s="97"/>
      <c r="AF1620" s="93"/>
      <c r="AG1620" s="93"/>
      <c r="AH1620" s="93"/>
      <c r="AI1620" s="30"/>
      <c r="AJ1620" s="30"/>
      <c r="AK1620" s="30"/>
      <c r="AL1620" s="30"/>
      <c r="AM1620" s="109"/>
      <c r="AN1620" s="109"/>
      <c r="AO1620" s="30"/>
      <c r="AP1620" s="109" t="s">
        <v>2373</v>
      </c>
      <c r="AQ1620"/>
      <c r="AR1620"/>
      <c r="AS1620"/>
      <c r="AT1620"/>
      <c r="AU1620"/>
      <c r="AV1620"/>
    </row>
    <row r="1621" spans="27:48" ht="23.45" customHeight="1" x14ac:dyDescent="0.2">
      <c r="AA1621" s="97"/>
      <c r="AB1621" s="97"/>
      <c r="AC1621" s="97"/>
      <c r="AD1621" s="97"/>
      <c r="AE1621" s="97"/>
      <c r="AF1621" s="93"/>
      <c r="AG1621" s="93"/>
      <c r="AH1621" s="93"/>
      <c r="AI1621" s="30"/>
      <c r="AJ1621" s="30"/>
      <c r="AK1621" s="30"/>
      <c r="AL1621" s="30"/>
      <c r="AM1621" s="109"/>
      <c r="AN1621" s="109"/>
      <c r="AO1621" s="30"/>
      <c r="AP1621" s="109" t="s">
        <v>2374</v>
      </c>
      <c r="AQ1621"/>
      <c r="AR1621"/>
      <c r="AS1621"/>
      <c r="AT1621"/>
      <c r="AU1621"/>
      <c r="AV1621"/>
    </row>
    <row r="1622" spans="27:48" ht="23.45" customHeight="1" x14ac:dyDescent="0.2">
      <c r="AA1622" s="97"/>
      <c r="AB1622" s="97"/>
      <c r="AC1622" s="97"/>
      <c r="AD1622" s="97"/>
      <c r="AE1622" s="97"/>
      <c r="AF1622" s="93"/>
      <c r="AG1622" s="93"/>
      <c r="AH1622" s="93"/>
      <c r="AI1622" s="30"/>
      <c r="AJ1622" s="30"/>
      <c r="AK1622" s="30"/>
      <c r="AL1622" s="30"/>
      <c r="AM1622" s="109"/>
      <c r="AN1622" s="109"/>
      <c r="AO1622" s="30"/>
      <c r="AP1622" s="109" t="s">
        <v>2375</v>
      </c>
      <c r="AQ1622"/>
      <c r="AR1622"/>
      <c r="AS1622"/>
      <c r="AT1622"/>
      <c r="AU1622"/>
      <c r="AV1622"/>
    </row>
    <row r="1623" spans="27:48" ht="23.45" customHeight="1" x14ac:dyDescent="0.2">
      <c r="AA1623" s="97"/>
      <c r="AB1623" s="97"/>
      <c r="AC1623" s="97"/>
      <c r="AD1623" s="97"/>
      <c r="AE1623" s="97"/>
      <c r="AF1623" s="93"/>
      <c r="AG1623" s="93"/>
      <c r="AH1623" s="93"/>
      <c r="AI1623" s="30"/>
      <c r="AJ1623" s="30"/>
      <c r="AK1623" s="30"/>
      <c r="AL1623" s="30"/>
      <c r="AM1623" s="109"/>
      <c r="AN1623" s="109"/>
      <c r="AO1623" s="30"/>
      <c r="AP1623" s="109" t="s">
        <v>2376</v>
      </c>
      <c r="AQ1623"/>
      <c r="AR1623"/>
      <c r="AS1623"/>
      <c r="AT1623"/>
      <c r="AU1623"/>
      <c r="AV1623"/>
    </row>
    <row r="1624" spans="27:48" ht="23.45" customHeight="1" x14ac:dyDescent="0.2">
      <c r="AA1624" s="97"/>
      <c r="AB1624" s="97"/>
      <c r="AC1624" s="97"/>
      <c r="AD1624" s="97"/>
      <c r="AE1624" s="97"/>
      <c r="AF1624" s="93"/>
      <c r="AG1624" s="93"/>
      <c r="AH1624" s="93"/>
      <c r="AI1624" s="30"/>
      <c r="AJ1624" s="30"/>
      <c r="AK1624" s="30"/>
      <c r="AL1624" s="30"/>
      <c r="AM1624" s="109"/>
      <c r="AN1624" s="109"/>
      <c r="AO1624" s="30"/>
      <c r="AP1624" s="109" t="s">
        <v>2377</v>
      </c>
      <c r="AQ1624"/>
      <c r="AR1624"/>
      <c r="AS1624"/>
      <c r="AT1624"/>
      <c r="AU1624"/>
      <c r="AV1624"/>
    </row>
    <row r="1625" spans="27:48" ht="23.45" customHeight="1" x14ac:dyDescent="0.2">
      <c r="AA1625" s="97"/>
      <c r="AB1625" s="97"/>
      <c r="AC1625" s="97"/>
      <c r="AD1625" s="97"/>
      <c r="AE1625" s="97"/>
      <c r="AF1625" s="93"/>
      <c r="AG1625" s="93"/>
      <c r="AH1625" s="93"/>
      <c r="AI1625" s="30"/>
      <c r="AJ1625" s="30"/>
      <c r="AK1625" s="30"/>
      <c r="AL1625" s="30"/>
      <c r="AM1625" s="109"/>
      <c r="AN1625" s="109"/>
      <c r="AO1625" s="30"/>
      <c r="AP1625" s="109" t="s">
        <v>2378</v>
      </c>
      <c r="AQ1625"/>
      <c r="AR1625"/>
      <c r="AS1625"/>
      <c r="AT1625"/>
      <c r="AU1625"/>
      <c r="AV1625"/>
    </row>
    <row r="1626" spans="27:48" ht="23.45" customHeight="1" x14ac:dyDescent="0.2">
      <c r="AA1626" s="97"/>
      <c r="AB1626" s="97"/>
      <c r="AC1626" s="97"/>
      <c r="AD1626" s="97"/>
      <c r="AE1626" s="97"/>
      <c r="AF1626" s="93"/>
      <c r="AG1626" s="93"/>
      <c r="AH1626" s="93"/>
      <c r="AI1626" s="30"/>
      <c r="AJ1626" s="30"/>
      <c r="AK1626" s="30"/>
      <c r="AL1626" s="30"/>
      <c r="AM1626" s="109"/>
      <c r="AN1626" s="109"/>
      <c r="AO1626" s="30"/>
      <c r="AP1626" s="109" t="s">
        <v>2379</v>
      </c>
      <c r="AQ1626"/>
      <c r="AR1626"/>
      <c r="AS1626"/>
      <c r="AT1626"/>
      <c r="AU1626"/>
      <c r="AV1626"/>
    </row>
    <row r="1627" spans="27:48" ht="23.45" customHeight="1" x14ac:dyDescent="0.2">
      <c r="AA1627" s="97"/>
      <c r="AB1627" s="97"/>
      <c r="AC1627" s="97"/>
      <c r="AD1627" s="97"/>
      <c r="AE1627" s="97"/>
      <c r="AF1627" s="93"/>
      <c r="AG1627" s="93"/>
      <c r="AH1627" s="93"/>
      <c r="AI1627" s="30"/>
      <c r="AJ1627" s="30"/>
      <c r="AK1627" s="30"/>
      <c r="AL1627" s="30"/>
      <c r="AM1627" s="109"/>
      <c r="AN1627" s="109"/>
      <c r="AO1627" s="30"/>
      <c r="AP1627" s="109" t="s">
        <v>2380</v>
      </c>
      <c r="AQ1627"/>
      <c r="AR1627"/>
      <c r="AS1627"/>
      <c r="AT1627"/>
      <c r="AU1627"/>
      <c r="AV1627"/>
    </row>
    <row r="1628" spans="27:48" ht="23.45" customHeight="1" x14ac:dyDescent="0.2">
      <c r="AA1628" s="97"/>
      <c r="AB1628" s="97"/>
      <c r="AC1628" s="97"/>
      <c r="AD1628" s="97"/>
      <c r="AE1628" s="97"/>
      <c r="AF1628" s="93"/>
      <c r="AG1628" s="93"/>
      <c r="AH1628" s="93"/>
      <c r="AI1628" s="30"/>
      <c r="AJ1628" s="30"/>
      <c r="AK1628" s="30"/>
      <c r="AL1628" s="30"/>
      <c r="AM1628" s="109"/>
      <c r="AN1628" s="109"/>
      <c r="AO1628" s="30"/>
      <c r="AP1628" s="109" t="s">
        <v>2381</v>
      </c>
      <c r="AQ1628"/>
      <c r="AR1628"/>
      <c r="AS1628"/>
      <c r="AT1628"/>
      <c r="AU1628"/>
      <c r="AV1628"/>
    </row>
    <row r="1629" spans="27:48" ht="23.45" customHeight="1" x14ac:dyDescent="0.2">
      <c r="AA1629" s="97"/>
      <c r="AB1629" s="97"/>
      <c r="AC1629" s="97"/>
      <c r="AD1629" s="97"/>
      <c r="AE1629" s="97"/>
      <c r="AF1629" s="93"/>
      <c r="AG1629" s="93"/>
      <c r="AH1629" s="93"/>
      <c r="AI1629" s="30"/>
      <c r="AJ1629" s="30"/>
      <c r="AK1629" s="30"/>
      <c r="AL1629" s="30"/>
      <c r="AM1629" s="109"/>
      <c r="AN1629" s="109"/>
      <c r="AO1629" s="30"/>
      <c r="AP1629" s="109" t="s">
        <v>2382</v>
      </c>
      <c r="AQ1629"/>
      <c r="AR1629"/>
      <c r="AS1629"/>
      <c r="AT1629"/>
      <c r="AU1629"/>
      <c r="AV1629"/>
    </row>
    <row r="1630" spans="27:48" ht="23.45" customHeight="1" x14ac:dyDescent="0.2">
      <c r="AA1630" s="97"/>
      <c r="AB1630" s="97"/>
      <c r="AC1630" s="97"/>
      <c r="AD1630" s="97"/>
      <c r="AE1630" s="97"/>
      <c r="AF1630" s="93"/>
      <c r="AG1630" s="93"/>
      <c r="AH1630" s="93"/>
      <c r="AI1630" s="30"/>
      <c r="AJ1630" s="30"/>
      <c r="AK1630" s="30"/>
      <c r="AL1630" s="30"/>
      <c r="AM1630" s="109"/>
      <c r="AN1630" s="109"/>
      <c r="AO1630" s="30"/>
      <c r="AP1630" s="109" t="s">
        <v>2383</v>
      </c>
      <c r="AQ1630"/>
      <c r="AR1630"/>
      <c r="AS1630"/>
      <c r="AT1630"/>
      <c r="AU1630"/>
      <c r="AV1630"/>
    </row>
    <row r="1631" spans="27:48" ht="23.45" customHeight="1" x14ac:dyDescent="0.2">
      <c r="AA1631" s="97"/>
      <c r="AB1631" s="97"/>
      <c r="AC1631" s="97"/>
      <c r="AD1631" s="97"/>
      <c r="AE1631" s="97"/>
      <c r="AF1631" s="93"/>
      <c r="AG1631" s="93"/>
      <c r="AH1631" s="93"/>
      <c r="AI1631" s="30"/>
      <c r="AJ1631" s="30"/>
      <c r="AK1631" s="30"/>
      <c r="AL1631" s="30"/>
      <c r="AM1631" s="109"/>
      <c r="AN1631" s="109"/>
      <c r="AO1631" s="30"/>
      <c r="AP1631" s="109" t="s">
        <v>2384</v>
      </c>
      <c r="AQ1631"/>
      <c r="AR1631"/>
      <c r="AS1631"/>
      <c r="AT1631"/>
      <c r="AU1631"/>
      <c r="AV1631"/>
    </row>
    <row r="1632" spans="27:48" ht="23.45" customHeight="1" x14ac:dyDescent="0.2">
      <c r="AA1632" s="97"/>
      <c r="AB1632" s="97"/>
      <c r="AC1632" s="97"/>
      <c r="AD1632" s="97"/>
      <c r="AE1632" s="97"/>
      <c r="AF1632" s="93"/>
      <c r="AG1632" s="93"/>
      <c r="AH1632" s="93"/>
      <c r="AI1632" s="30"/>
      <c r="AJ1632" s="30"/>
      <c r="AK1632" s="30"/>
      <c r="AL1632" s="30"/>
      <c r="AM1632" s="109"/>
      <c r="AN1632" s="109"/>
      <c r="AO1632" s="30"/>
      <c r="AP1632" s="109" t="s">
        <v>2385</v>
      </c>
      <c r="AQ1632"/>
      <c r="AR1632"/>
      <c r="AS1632"/>
      <c r="AT1632"/>
      <c r="AU1632"/>
      <c r="AV1632"/>
    </row>
    <row r="1633" spans="27:48" ht="23.45" customHeight="1" x14ac:dyDescent="0.2">
      <c r="AA1633" s="97"/>
      <c r="AB1633" s="97"/>
      <c r="AC1633" s="97"/>
      <c r="AD1633" s="97"/>
      <c r="AE1633" s="97"/>
      <c r="AF1633" s="93"/>
      <c r="AG1633" s="93"/>
      <c r="AH1633" s="93"/>
      <c r="AI1633" s="30"/>
      <c r="AJ1633" s="30"/>
      <c r="AK1633" s="30"/>
      <c r="AL1633" s="30"/>
      <c r="AM1633" s="109"/>
      <c r="AN1633" s="109"/>
      <c r="AO1633" s="30"/>
      <c r="AP1633" s="109" t="s">
        <v>2386</v>
      </c>
      <c r="AQ1633"/>
      <c r="AR1633"/>
      <c r="AS1633"/>
      <c r="AT1633"/>
      <c r="AU1633"/>
      <c r="AV1633"/>
    </row>
    <row r="1634" spans="27:48" ht="23.45" customHeight="1" x14ac:dyDescent="0.2">
      <c r="AA1634" s="97"/>
      <c r="AB1634" s="97"/>
      <c r="AC1634" s="97"/>
      <c r="AD1634" s="97"/>
      <c r="AE1634" s="97"/>
      <c r="AF1634" s="93"/>
      <c r="AG1634" s="93"/>
      <c r="AH1634" s="93"/>
      <c r="AI1634" s="30"/>
      <c r="AJ1634" s="30"/>
      <c r="AK1634" s="30"/>
      <c r="AL1634" s="30"/>
      <c r="AM1634" s="109"/>
      <c r="AN1634" s="109"/>
      <c r="AO1634" s="30"/>
      <c r="AP1634" s="109" t="s">
        <v>2387</v>
      </c>
      <c r="AQ1634"/>
      <c r="AR1634"/>
      <c r="AS1634"/>
      <c r="AT1634"/>
      <c r="AU1634"/>
      <c r="AV1634"/>
    </row>
    <row r="1635" spans="27:48" ht="23.45" customHeight="1" x14ac:dyDescent="0.2">
      <c r="AA1635" s="97"/>
      <c r="AB1635" s="97"/>
      <c r="AC1635" s="97"/>
      <c r="AD1635" s="97"/>
      <c r="AE1635" s="97"/>
      <c r="AF1635" s="93"/>
      <c r="AG1635" s="93"/>
      <c r="AH1635" s="93"/>
      <c r="AI1635" s="30"/>
      <c r="AJ1635" s="30"/>
      <c r="AK1635" s="30"/>
      <c r="AL1635" s="30"/>
      <c r="AM1635" s="109"/>
      <c r="AN1635" s="109"/>
      <c r="AO1635" s="30"/>
      <c r="AP1635" s="109" t="s">
        <v>2388</v>
      </c>
      <c r="AQ1635"/>
      <c r="AR1635"/>
      <c r="AS1635"/>
      <c r="AT1635"/>
      <c r="AU1635"/>
      <c r="AV1635"/>
    </row>
    <row r="1636" spans="27:48" ht="23.45" customHeight="1" x14ac:dyDescent="0.2">
      <c r="AA1636" s="97"/>
      <c r="AB1636" s="97"/>
      <c r="AC1636" s="97"/>
      <c r="AD1636" s="97"/>
      <c r="AE1636" s="97"/>
      <c r="AF1636" s="93"/>
      <c r="AG1636" s="93"/>
      <c r="AH1636" s="93"/>
      <c r="AI1636" s="30"/>
      <c r="AJ1636" s="30"/>
      <c r="AK1636" s="30"/>
      <c r="AL1636" s="30"/>
      <c r="AM1636" s="109"/>
      <c r="AN1636" s="109"/>
      <c r="AO1636" s="30"/>
      <c r="AP1636" s="109" t="s">
        <v>2389</v>
      </c>
      <c r="AQ1636"/>
      <c r="AR1636"/>
      <c r="AS1636"/>
      <c r="AT1636"/>
      <c r="AU1636"/>
      <c r="AV1636"/>
    </row>
    <row r="1637" spans="27:48" ht="23.45" customHeight="1" x14ac:dyDescent="0.2">
      <c r="AA1637" s="97"/>
      <c r="AB1637" s="97"/>
      <c r="AC1637" s="97"/>
      <c r="AD1637" s="97"/>
      <c r="AE1637" s="97"/>
      <c r="AF1637" s="93"/>
      <c r="AG1637" s="93"/>
      <c r="AH1637" s="93"/>
      <c r="AI1637" s="30"/>
      <c r="AJ1637" s="30"/>
      <c r="AK1637" s="30"/>
      <c r="AL1637" s="30"/>
      <c r="AM1637" s="109"/>
      <c r="AN1637" s="109"/>
      <c r="AO1637" s="30"/>
      <c r="AP1637" s="109" t="s">
        <v>2390</v>
      </c>
      <c r="AQ1637"/>
      <c r="AR1637"/>
      <c r="AS1637"/>
      <c r="AT1637"/>
      <c r="AU1637"/>
      <c r="AV1637"/>
    </row>
    <row r="1638" spans="27:48" ht="23.45" customHeight="1" x14ac:dyDescent="0.2">
      <c r="AA1638" s="97"/>
      <c r="AB1638" s="97"/>
      <c r="AC1638" s="97"/>
      <c r="AD1638" s="97"/>
      <c r="AE1638" s="97"/>
      <c r="AF1638" s="93"/>
      <c r="AG1638" s="93"/>
      <c r="AH1638" s="93"/>
      <c r="AI1638" s="30"/>
      <c r="AJ1638" s="30"/>
      <c r="AK1638" s="30"/>
      <c r="AL1638" s="30"/>
      <c r="AM1638" s="109"/>
      <c r="AN1638" s="109"/>
      <c r="AO1638" s="30"/>
      <c r="AP1638" s="109" t="s">
        <v>2391</v>
      </c>
      <c r="AQ1638"/>
      <c r="AR1638"/>
      <c r="AS1638"/>
      <c r="AT1638"/>
      <c r="AU1638"/>
      <c r="AV1638"/>
    </row>
    <row r="1639" spans="27:48" ht="23.45" customHeight="1" x14ac:dyDescent="0.2">
      <c r="AA1639" s="97"/>
      <c r="AB1639" s="97"/>
      <c r="AC1639" s="97"/>
      <c r="AD1639" s="97"/>
      <c r="AE1639" s="97"/>
      <c r="AF1639" s="93"/>
      <c r="AG1639" s="93"/>
      <c r="AH1639" s="93"/>
      <c r="AI1639" s="30"/>
      <c r="AJ1639" s="30"/>
      <c r="AK1639" s="30"/>
      <c r="AL1639" s="30"/>
      <c r="AM1639" s="109"/>
      <c r="AN1639" s="109"/>
      <c r="AO1639" s="30"/>
      <c r="AP1639" s="109" t="s">
        <v>2392</v>
      </c>
      <c r="AQ1639"/>
      <c r="AR1639"/>
      <c r="AS1639"/>
      <c r="AT1639"/>
      <c r="AU1639"/>
      <c r="AV1639"/>
    </row>
    <row r="1640" spans="27:48" ht="23.45" customHeight="1" x14ac:dyDescent="0.2">
      <c r="AA1640" s="97"/>
      <c r="AB1640" s="97"/>
      <c r="AC1640" s="97"/>
      <c r="AD1640" s="97"/>
      <c r="AE1640" s="97"/>
      <c r="AF1640" s="93"/>
      <c r="AG1640" s="93"/>
      <c r="AH1640" s="93"/>
      <c r="AI1640" s="30"/>
      <c r="AJ1640" s="30"/>
      <c r="AK1640" s="30"/>
      <c r="AL1640" s="30"/>
      <c r="AM1640" s="109"/>
      <c r="AN1640" s="109"/>
      <c r="AO1640" s="30"/>
      <c r="AP1640" s="109" t="s">
        <v>2393</v>
      </c>
      <c r="AQ1640"/>
      <c r="AR1640"/>
      <c r="AS1640"/>
      <c r="AT1640"/>
      <c r="AU1640"/>
      <c r="AV1640"/>
    </row>
    <row r="1641" spans="27:48" ht="23.45" customHeight="1" x14ac:dyDescent="0.2">
      <c r="AA1641" s="97"/>
      <c r="AB1641" s="97"/>
      <c r="AC1641" s="97"/>
      <c r="AD1641" s="97"/>
      <c r="AE1641" s="97"/>
      <c r="AF1641" s="93"/>
      <c r="AG1641" s="93"/>
      <c r="AH1641" s="93"/>
      <c r="AI1641" s="30"/>
      <c r="AJ1641" s="30"/>
      <c r="AK1641" s="30"/>
      <c r="AL1641" s="30"/>
      <c r="AM1641" s="109"/>
      <c r="AN1641" s="109"/>
      <c r="AO1641" s="30"/>
      <c r="AP1641" s="109" t="s">
        <v>2394</v>
      </c>
      <c r="AQ1641"/>
      <c r="AR1641"/>
      <c r="AS1641"/>
      <c r="AT1641"/>
      <c r="AU1641"/>
      <c r="AV1641"/>
    </row>
    <row r="1642" spans="27:48" ht="23.45" customHeight="1" x14ac:dyDescent="0.2">
      <c r="AA1642" s="97"/>
      <c r="AB1642" s="97"/>
      <c r="AC1642" s="97"/>
      <c r="AD1642" s="97"/>
      <c r="AE1642" s="97"/>
      <c r="AF1642" s="93"/>
      <c r="AG1642" s="93"/>
      <c r="AH1642" s="93"/>
      <c r="AI1642" s="30"/>
      <c r="AJ1642" s="30"/>
      <c r="AK1642" s="30"/>
      <c r="AL1642" s="30"/>
      <c r="AM1642" s="109"/>
      <c r="AN1642" s="109"/>
      <c r="AO1642" s="30"/>
      <c r="AP1642" s="109" t="s">
        <v>2395</v>
      </c>
      <c r="AQ1642"/>
      <c r="AR1642"/>
      <c r="AS1642"/>
      <c r="AT1642"/>
      <c r="AU1642"/>
      <c r="AV1642"/>
    </row>
    <row r="1643" spans="27:48" ht="23.45" customHeight="1" x14ac:dyDescent="0.2">
      <c r="AA1643" s="97"/>
      <c r="AB1643" s="97"/>
      <c r="AC1643" s="97"/>
      <c r="AD1643" s="97"/>
      <c r="AE1643" s="97"/>
      <c r="AF1643" s="93"/>
      <c r="AG1643" s="93"/>
      <c r="AH1643" s="93"/>
      <c r="AI1643" s="30"/>
      <c r="AJ1643" s="30"/>
      <c r="AK1643" s="30"/>
      <c r="AL1643" s="30"/>
      <c r="AM1643" s="109"/>
      <c r="AN1643" s="109"/>
      <c r="AO1643" s="30"/>
      <c r="AP1643" s="109" t="s">
        <v>2396</v>
      </c>
      <c r="AQ1643"/>
      <c r="AR1643"/>
      <c r="AS1643"/>
      <c r="AT1643"/>
      <c r="AU1643"/>
      <c r="AV1643"/>
    </row>
    <row r="1644" spans="27:48" ht="23.45" customHeight="1" x14ac:dyDescent="0.2">
      <c r="AA1644" s="97"/>
      <c r="AB1644" s="97"/>
      <c r="AC1644" s="97"/>
      <c r="AD1644" s="97"/>
      <c r="AE1644" s="97"/>
      <c r="AF1644" s="93"/>
      <c r="AG1644" s="93"/>
      <c r="AH1644" s="93"/>
      <c r="AI1644" s="30"/>
      <c r="AJ1644" s="30"/>
      <c r="AK1644" s="30"/>
      <c r="AL1644" s="30"/>
      <c r="AM1644" s="109"/>
      <c r="AN1644" s="109"/>
      <c r="AO1644" s="30"/>
      <c r="AP1644" s="109" t="s">
        <v>2397</v>
      </c>
      <c r="AQ1644"/>
      <c r="AR1644"/>
      <c r="AS1644"/>
      <c r="AT1644"/>
      <c r="AU1644"/>
      <c r="AV1644"/>
    </row>
    <row r="1645" spans="27:48" ht="23.45" customHeight="1" x14ac:dyDescent="0.2">
      <c r="AA1645" s="97"/>
      <c r="AB1645" s="97"/>
      <c r="AC1645" s="97"/>
      <c r="AD1645" s="97"/>
      <c r="AE1645" s="97"/>
      <c r="AF1645" s="93"/>
      <c r="AG1645" s="93"/>
      <c r="AH1645" s="93"/>
      <c r="AI1645" s="30"/>
      <c r="AJ1645" s="30"/>
      <c r="AK1645" s="30"/>
      <c r="AL1645" s="30"/>
      <c r="AM1645" s="109"/>
      <c r="AN1645" s="109"/>
      <c r="AO1645" s="30"/>
      <c r="AP1645" s="109" t="s">
        <v>2398</v>
      </c>
      <c r="AQ1645"/>
      <c r="AR1645"/>
      <c r="AS1645"/>
      <c r="AT1645"/>
      <c r="AU1645"/>
      <c r="AV1645"/>
    </row>
    <row r="1646" spans="27:48" ht="23.45" customHeight="1" x14ac:dyDescent="0.2">
      <c r="AA1646" s="97"/>
      <c r="AB1646" s="97"/>
      <c r="AC1646" s="97"/>
      <c r="AD1646" s="97"/>
      <c r="AE1646" s="97"/>
      <c r="AF1646" s="93"/>
      <c r="AG1646" s="93"/>
      <c r="AH1646" s="93"/>
      <c r="AI1646" s="30"/>
      <c r="AJ1646" s="30"/>
      <c r="AK1646" s="30"/>
      <c r="AL1646" s="30"/>
      <c r="AM1646" s="109"/>
      <c r="AN1646" s="109"/>
      <c r="AO1646" s="30"/>
      <c r="AP1646" s="109" t="s">
        <v>2399</v>
      </c>
      <c r="AQ1646"/>
      <c r="AR1646"/>
      <c r="AS1646"/>
      <c r="AT1646"/>
      <c r="AU1646"/>
      <c r="AV1646"/>
    </row>
    <row r="1647" spans="27:48" ht="23.45" customHeight="1" x14ac:dyDescent="0.2">
      <c r="AA1647" s="97"/>
      <c r="AB1647" s="97"/>
      <c r="AC1647" s="97"/>
      <c r="AD1647" s="97"/>
      <c r="AE1647" s="97"/>
      <c r="AF1647" s="93"/>
      <c r="AG1647" s="93"/>
      <c r="AH1647" s="93"/>
      <c r="AI1647" s="30"/>
      <c r="AJ1647" s="30"/>
      <c r="AK1647" s="30"/>
      <c r="AL1647" s="30"/>
      <c r="AM1647" s="109"/>
      <c r="AN1647" s="109"/>
      <c r="AO1647" s="30"/>
      <c r="AP1647" s="109" t="s">
        <v>2400</v>
      </c>
      <c r="AQ1647"/>
      <c r="AR1647"/>
      <c r="AS1647"/>
      <c r="AT1647"/>
      <c r="AU1647"/>
      <c r="AV1647"/>
    </row>
    <row r="1648" spans="27:48" ht="23.45" customHeight="1" x14ac:dyDescent="0.2">
      <c r="AA1648" s="97"/>
      <c r="AB1648" s="97"/>
      <c r="AC1648" s="97"/>
      <c r="AD1648" s="97"/>
      <c r="AE1648" s="97"/>
      <c r="AF1648" s="93"/>
      <c r="AG1648" s="93"/>
      <c r="AH1648" s="93"/>
      <c r="AI1648" s="30"/>
      <c r="AJ1648" s="30"/>
      <c r="AK1648" s="30"/>
      <c r="AL1648" s="30"/>
      <c r="AM1648" s="109"/>
      <c r="AN1648" s="109"/>
      <c r="AO1648" s="30"/>
      <c r="AP1648" s="109" t="s">
        <v>2401</v>
      </c>
      <c r="AQ1648"/>
      <c r="AR1648"/>
      <c r="AS1648"/>
      <c r="AT1648"/>
      <c r="AU1648"/>
      <c r="AV1648"/>
    </row>
    <row r="1649" spans="27:48" ht="23.45" customHeight="1" x14ac:dyDescent="0.2">
      <c r="AA1649" s="97"/>
      <c r="AB1649" s="97"/>
      <c r="AC1649" s="97"/>
      <c r="AD1649" s="97"/>
      <c r="AE1649" s="97"/>
      <c r="AF1649" s="93"/>
      <c r="AG1649" s="93"/>
      <c r="AH1649" s="93"/>
      <c r="AI1649" s="30"/>
      <c r="AJ1649" s="30"/>
      <c r="AK1649" s="30"/>
      <c r="AL1649" s="30"/>
      <c r="AM1649" s="109"/>
      <c r="AN1649" s="109"/>
      <c r="AO1649" s="30"/>
      <c r="AP1649" s="109" t="s">
        <v>2402</v>
      </c>
      <c r="AQ1649"/>
      <c r="AR1649"/>
      <c r="AS1649"/>
      <c r="AT1649"/>
      <c r="AU1649"/>
      <c r="AV1649"/>
    </row>
    <row r="1650" spans="27:48" ht="23.45" customHeight="1" x14ac:dyDescent="0.2">
      <c r="AA1650" s="97"/>
      <c r="AB1650" s="97"/>
      <c r="AC1650" s="97"/>
      <c r="AD1650" s="97"/>
      <c r="AE1650" s="97"/>
      <c r="AF1650" s="93"/>
      <c r="AG1650" s="93"/>
      <c r="AH1650" s="93"/>
      <c r="AI1650" s="30"/>
      <c r="AJ1650" s="30"/>
      <c r="AK1650" s="30"/>
      <c r="AL1650" s="30"/>
      <c r="AM1650" s="109"/>
      <c r="AN1650" s="109"/>
      <c r="AO1650" s="30"/>
      <c r="AP1650" s="109" t="s">
        <v>2403</v>
      </c>
      <c r="AQ1650"/>
      <c r="AR1650"/>
      <c r="AS1650"/>
      <c r="AT1650"/>
      <c r="AU1650"/>
      <c r="AV1650"/>
    </row>
    <row r="1651" spans="27:48" ht="23.45" customHeight="1" x14ac:dyDescent="0.2">
      <c r="AA1651" s="97"/>
      <c r="AB1651" s="97"/>
      <c r="AC1651" s="97"/>
      <c r="AD1651" s="97"/>
      <c r="AE1651" s="97"/>
      <c r="AF1651" s="93"/>
      <c r="AG1651" s="93"/>
      <c r="AH1651" s="93"/>
      <c r="AI1651" s="30"/>
      <c r="AJ1651" s="30"/>
      <c r="AK1651" s="30"/>
      <c r="AL1651" s="30"/>
      <c r="AM1651" s="109"/>
      <c r="AN1651" s="109"/>
      <c r="AO1651" s="30"/>
      <c r="AP1651" s="109" t="s">
        <v>2404</v>
      </c>
      <c r="AQ1651"/>
      <c r="AR1651"/>
      <c r="AS1651"/>
      <c r="AT1651"/>
      <c r="AU1651"/>
      <c r="AV1651"/>
    </row>
    <row r="1652" spans="27:48" ht="23.45" customHeight="1" x14ac:dyDescent="0.2">
      <c r="AA1652" s="97"/>
      <c r="AB1652" s="97"/>
      <c r="AC1652" s="97"/>
      <c r="AD1652" s="97"/>
      <c r="AE1652" s="97"/>
      <c r="AF1652" s="93"/>
      <c r="AG1652" s="93"/>
      <c r="AH1652" s="93"/>
      <c r="AI1652" s="30"/>
      <c r="AJ1652" s="30"/>
      <c r="AK1652" s="30"/>
      <c r="AL1652" s="30"/>
      <c r="AM1652" s="109"/>
      <c r="AN1652" s="109"/>
      <c r="AO1652" s="30"/>
      <c r="AP1652" s="109" t="s">
        <v>2405</v>
      </c>
      <c r="AQ1652"/>
      <c r="AR1652"/>
      <c r="AS1652"/>
      <c r="AT1652"/>
      <c r="AU1652"/>
      <c r="AV1652"/>
    </row>
    <row r="1653" spans="27:48" ht="23.45" customHeight="1" x14ac:dyDescent="0.2">
      <c r="AA1653" s="97"/>
      <c r="AB1653" s="97"/>
      <c r="AC1653" s="97"/>
      <c r="AD1653" s="97"/>
      <c r="AE1653" s="97"/>
      <c r="AF1653" s="93"/>
      <c r="AG1653" s="93"/>
      <c r="AH1653" s="93"/>
      <c r="AI1653" s="30"/>
      <c r="AJ1653" s="30"/>
      <c r="AK1653" s="30"/>
      <c r="AL1653" s="30"/>
      <c r="AM1653" s="109"/>
      <c r="AN1653" s="109"/>
      <c r="AO1653" s="30"/>
      <c r="AP1653" s="109" t="s">
        <v>2406</v>
      </c>
      <c r="AQ1653"/>
      <c r="AR1653"/>
      <c r="AS1653"/>
      <c r="AT1653"/>
      <c r="AU1653"/>
      <c r="AV1653"/>
    </row>
    <row r="1654" spans="27:48" ht="23.45" customHeight="1" x14ac:dyDescent="0.2">
      <c r="AA1654" s="97"/>
      <c r="AB1654" s="97"/>
      <c r="AC1654" s="97"/>
      <c r="AD1654" s="97"/>
      <c r="AE1654" s="97"/>
      <c r="AF1654" s="93"/>
      <c r="AG1654" s="93"/>
      <c r="AH1654" s="93"/>
      <c r="AI1654" s="30"/>
      <c r="AJ1654" s="30"/>
      <c r="AK1654" s="30"/>
      <c r="AL1654" s="30"/>
      <c r="AM1654" s="109"/>
      <c r="AN1654" s="109"/>
      <c r="AO1654" s="30"/>
      <c r="AP1654" s="109" t="s">
        <v>2407</v>
      </c>
      <c r="AQ1654"/>
      <c r="AR1654"/>
      <c r="AS1654"/>
      <c r="AT1654"/>
      <c r="AU1654"/>
      <c r="AV1654"/>
    </row>
    <row r="1655" spans="27:48" ht="23.45" customHeight="1" x14ac:dyDescent="0.2">
      <c r="AA1655" s="97"/>
      <c r="AB1655" s="97"/>
      <c r="AC1655" s="97"/>
      <c r="AD1655" s="97"/>
      <c r="AE1655" s="97"/>
      <c r="AF1655" s="93"/>
      <c r="AG1655" s="93"/>
      <c r="AH1655" s="93"/>
      <c r="AI1655" s="30"/>
      <c r="AJ1655" s="30"/>
      <c r="AK1655" s="30"/>
      <c r="AL1655" s="30"/>
      <c r="AM1655" s="109"/>
      <c r="AN1655" s="109"/>
      <c r="AO1655" s="30"/>
      <c r="AP1655" s="109" t="s">
        <v>2408</v>
      </c>
      <c r="AQ1655"/>
      <c r="AR1655"/>
      <c r="AS1655"/>
      <c r="AT1655"/>
      <c r="AU1655"/>
      <c r="AV1655"/>
    </row>
    <row r="1656" spans="27:48" ht="23.45" customHeight="1" x14ac:dyDescent="0.2">
      <c r="AA1656" s="97"/>
      <c r="AB1656" s="97"/>
      <c r="AC1656" s="97"/>
      <c r="AD1656" s="97"/>
      <c r="AE1656" s="97"/>
      <c r="AF1656" s="93"/>
      <c r="AG1656" s="93"/>
      <c r="AH1656" s="93"/>
      <c r="AI1656" s="30"/>
      <c r="AJ1656" s="30"/>
      <c r="AK1656" s="30"/>
      <c r="AL1656" s="30"/>
      <c r="AM1656" s="109"/>
      <c r="AN1656" s="109"/>
      <c r="AO1656" s="30"/>
      <c r="AP1656" s="109" t="s">
        <v>2409</v>
      </c>
      <c r="AQ1656"/>
      <c r="AR1656"/>
      <c r="AS1656"/>
      <c r="AT1656"/>
      <c r="AU1656"/>
      <c r="AV1656"/>
    </row>
    <row r="1657" spans="27:48" ht="23.45" customHeight="1" x14ac:dyDescent="0.2">
      <c r="AA1657" s="97"/>
      <c r="AB1657" s="97"/>
      <c r="AC1657" s="97"/>
      <c r="AD1657" s="97"/>
      <c r="AE1657" s="97"/>
      <c r="AF1657" s="93"/>
      <c r="AG1657" s="93"/>
      <c r="AH1657" s="93"/>
      <c r="AI1657" s="30"/>
      <c r="AJ1657" s="30"/>
      <c r="AK1657" s="30"/>
      <c r="AL1657" s="30"/>
      <c r="AM1657" s="109"/>
      <c r="AN1657" s="109"/>
      <c r="AO1657" s="30"/>
      <c r="AP1657" s="109" t="s">
        <v>2410</v>
      </c>
      <c r="AQ1657"/>
      <c r="AR1657"/>
      <c r="AS1657"/>
      <c r="AT1657"/>
      <c r="AU1657"/>
      <c r="AV1657"/>
    </row>
    <row r="1658" spans="27:48" ht="23.45" customHeight="1" x14ac:dyDescent="0.2">
      <c r="AA1658" s="97"/>
      <c r="AB1658" s="97"/>
      <c r="AC1658" s="97"/>
      <c r="AD1658" s="97"/>
      <c r="AE1658" s="97"/>
      <c r="AF1658" s="93"/>
      <c r="AG1658" s="93"/>
      <c r="AH1658" s="93"/>
      <c r="AI1658" s="30"/>
      <c r="AJ1658" s="30"/>
      <c r="AK1658" s="30"/>
      <c r="AL1658" s="30"/>
      <c r="AM1658" s="109"/>
      <c r="AN1658" s="109"/>
      <c r="AO1658" s="30"/>
      <c r="AP1658" s="109" t="s">
        <v>2411</v>
      </c>
      <c r="AQ1658"/>
      <c r="AR1658"/>
      <c r="AS1658"/>
      <c r="AT1658"/>
      <c r="AU1658"/>
      <c r="AV1658"/>
    </row>
    <row r="1659" spans="27:48" ht="23.45" customHeight="1" x14ac:dyDescent="0.2">
      <c r="AA1659" s="97"/>
      <c r="AB1659" s="97"/>
      <c r="AC1659" s="97"/>
      <c r="AD1659" s="97"/>
      <c r="AE1659" s="97"/>
      <c r="AF1659" s="93"/>
      <c r="AG1659" s="93"/>
      <c r="AH1659" s="93"/>
      <c r="AI1659" s="30"/>
      <c r="AJ1659" s="30"/>
      <c r="AK1659" s="30"/>
      <c r="AL1659" s="30"/>
      <c r="AM1659" s="109"/>
      <c r="AN1659" s="109"/>
      <c r="AO1659" s="30"/>
      <c r="AP1659" s="109" t="s">
        <v>2412</v>
      </c>
      <c r="AQ1659"/>
      <c r="AR1659"/>
      <c r="AS1659"/>
      <c r="AT1659"/>
      <c r="AU1659"/>
      <c r="AV1659"/>
    </row>
    <row r="1660" spans="27:48" ht="23.45" customHeight="1" x14ac:dyDescent="0.2">
      <c r="AA1660" s="97"/>
      <c r="AB1660" s="97"/>
      <c r="AC1660" s="97"/>
      <c r="AD1660" s="97"/>
      <c r="AE1660" s="97"/>
      <c r="AF1660" s="93"/>
      <c r="AG1660" s="93"/>
      <c r="AH1660" s="93"/>
      <c r="AI1660" s="30"/>
      <c r="AJ1660" s="30"/>
      <c r="AK1660" s="30"/>
      <c r="AL1660" s="30"/>
      <c r="AM1660" s="109"/>
      <c r="AN1660" s="109"/>
      <c r="AO1660" s="30"/>
      <c r="AP1660" s="109" t="s">
        <v>2413</v>
      </c>
      <c r="AQ1660"/>
      <c r="AR1660"/>
      <c r="AS1660"/>
      <c r="AT1660"/>
      <c r="AU1660"/>
      <c r="AV1660"/>
    </row>
    <row r="1661" spans="27:48" ht="23.45" customHeight="1" x14ac:dyDescent="0.2">
      <c r="AA1661" s="97"/>
      <c r="AB1661" s="97"/>
      <c r="AC1661" s="97"/>
      <c r="AD1661" s="97"/>
      <c r="AE1661" s="97"/>
      <c r="AF1661" s="93"/>
      <c r="AG1661" s="93"/>
      <c r="AH1661" s="93"/>
      <c r="AI1661" s="30"/>
      <c r="AJ1661" s="30"/>
      <c r="AK1661" s="30"/>
      <c r="AL1661" s="30"/>
      <c r="AM1661" s="109"/>
      <c r="AN1661" s="109"/>
      <c r="AO1661" s="30"/>
      <c r="AP1661" s="109" t="s">
        <v>2414</v>
      </c>
      <c r="AQ1661"/>
      <c r="AR1661"/>
      <c r="AS1661"/>
      <c r="AT1661"/>
      <c r="AU1661"/>
      <c r="AV1661"/>
    </row>
    <row r="1662" spans="27:48" ht="23.45" customHeight="1" x14ac:dyDescent="0.2">
      <c r="AA1662" s="97"/>
      <c r="AB1662" s="97"/>
      <c r="AC1662" s="97"/>
      <c r="AD1662" s="97"/>
      <c r="AE1662" s="97"/>
      <c r="AF1662" s="93"/>
      <c r="AG1662" s="93"/>
      <c r="AH1662" s="93"/>
      <c r="AI1662" s="30"/>
      <c r="AJ1662" s="30"/>
      <c r="AK1662" s="30"/>
      <c r="AL1662" s="30"/>
      <c r="AM1662" s="109"/>
      <c r="AN1662" s="109"/>
      <c r="AO1662" s="30"/>
      <c r="AP1662" s="109" t="s">
        <v>2415</v>
      </c>
      <c r="AQ1662"/>
      <c r="AR1662"/>
      <c r="AS1662"/>
      <c r="AT1662"/>
      <c r="AU1662"/>
      <c r="AV1662"/>
    </row>
    <row r="1663" spans="27:48" ht="23.45" customHeight="1" x14ac:dyDescent="0.2">
      <c r="AA1663" s="97"/>
      <c r="AB1663" s="97"/>
      <c r="AC1663" s="97"/>
      <c r="AD1663" s="97"/>
      <c r="AE1663" s="97"/>
      <c r="AF1663" s="93"/>
      <c r="AG1663" s="93"/>
      <c r="AH1663" s="93"/>
      <c r="AI1663" s="30"/>
      <c r="AJ1663" s="30"/>
      <c r="AK1663" s="30"/>
      <c r="AL1663" s="30"/>
      <c r="AM1663" s="109"/>
      <c r="AN1663" s="109"/>
      <c r="AO1663" s="30"/>
      <c r="AP1663" s="109" t="s">
        <v>2416</v>
      </c>
      <c r="AQ1663"/>
      <c r="AR1663"/>
      <c r="AS1663"/>
      <c r="AT1663"/>
      <c r="AU1663"/>
      <c r="AV1663"/>
    </row>
    <row r="1664" spans="27:48" ht="23.45" customHeight="1" x14ac:dyDescent="0.2">
      <c r="AA1664" s="97"/>
      <c r="AB1664" s="97"/>
      <c r="AC1664" s="97"/>
      <c r="AD1664" s="97"/>
      <c r="AE1664" s="97"/>
      <c r="AF1664" s="93"/>
      <c r="AG1664" s="93"/>
      <c r="AH1664" s="93"/>
      <c r="AI1664" s="30"/>
      <c r="AJ1664" s="30"/>
      <c r="AK1664" s="30"/>
      <c r="AL1664" s="30"/>
      <c r="AM1664" s="109"/>
      <c r="AN1664" s="109"/>
      <c r="AO1664" s="30"/>
      <c r="AP1664" s="109" t="s">
        <v>2417</v>
      </c>
      <c r="AQ1664"/>
      <c r="AR1664"/>
      <c r="AS1664"/>
      <c r="AT1664"/>
      <c r="AU1664"/>
      <c r="AV1664"/>
    </row>
    <row r="1665" spans="27:48" ht="23.45" customHeight="1" x14ac:dyDescent="0.2">
      <c r="AA1665" s="97"/>
      <c r="AB1665" s="97"/>
      <c r="AC1665" s="97"/>
      <c r="AD1665" s="97"/>
      <c r="AE1665" s="97"/>
      <c r="AF1665" s="93"/>
      <c r="AG1665" s="93"/>
      <c r="AH1665" s="93"/>
      <c r="AI1665" s="30"/>
      <c r="AJ1665" s="30"/>
      <c r="AK1665" s="30"/>
      <c r="AL1665" s="30"/>
      <c r="AM1665" s="109"/>
      <c r="AN1665" s="109"/>
      <c r="AO1665" s="30"/>
      <c r="AP1665" s="109" t="s">
        <v>2418</v>
      </c>
      <c r="AQ1665"/>
      <c r="AR1665"/>
      <c r="AS1665"/>
      <c r="AT1665"/>
      <c r="AU1665"/>
      <c r="AV1665"/>
    </row>
    <row r="1666" spans="27:48" ht="23.45" customHeight="1" x14ac:dyDescent="0.2">
      <c r="AA1666" s="97"/>
      <c r="AB1666" s="97"/>
      <c r="AC1666" s="97"/>
      <c r="AD1666" s="97"/>
      <c r="AE1666" s="97"/>
      <c r="AF1666" s="93"/>
      <c r="AG1666" s="93"/>
      <c r="AH1666" s="93"/>
      <c r="AI1666" s="30"/>
      <c r="AJ1666" s="30"/>
      <c r="AK1666" s="30"/>
      <c r="AL1666" s="30"/>
      <c r="AM1666" s="109"/>
      <c r="AN1666" s="109"/>
      <c r="AO1666" s="30"/>
      <c r="AP1666" s="109" t="s">
        <v>2419</v>
      </c>
      <c r="AQ1666"/>
      <c r="AR1666"/>
      <c r="AS1666"/>
      <c r="AT1666"/>
      <c r="AU1666"/>
      <c r="AV1666"/>
    </row>
    <row r="1667" spans="27:48" ht="23.45" customHeight="1" x14ac:dyDescent="0.2">
      <c r="AA1667" s="97"/>
      <c r="AB1667" s="97"/>
      <c r="AC1667" s="97"/>
      <c r="AD1667" s="97"/>
      <c r="AE1667" s="97"/>
      <c r="AF1667" s="93"/>
      <c r="AG1667" s="93"/>
      <c r="AH1667" s="93"/>
      <c r="AI1667" s="30"/>
      <c r="AJ1667" s="30"/>
      <c r="AK1667" s="30"/>
      <c r="AL1667" s="30"/>
      <c r="AM1667" s="109"/>
      <c r="AN1667" s="109"/>
      <c r="AO1667" s="30"/>
      <c r="AP1667" s="109" t="s">
        <v>2420</v>
      </c>
      <c r="AQ1667"/>
      <c r="AR1667"/>
      <c r="AS1667"/>
      <c r="AT1667"/>
      <c r="AU1667"/>
      <c r="AV1667"/>
    </row>
    <row r="1668" spans="27:48" ht="23.45" customHeight="1" x14ac:dyDescent="0.2">
      <c r="AA1668" s="97"/>
      <c r="AB1668" s="97"/>
      <c r="AC1668" s="97"/>
      <c r="AD1668" s="97"/>
      <c r="AE1668" s="97"/>
      <c r="AF1668" s="93"/>
      <c r="AG1668" s="93"/>
      <c r="AH1668" s="93"/>
      <c r="AI1668" s="30"/>
      <c r="AJ1668" s="30"/>
      <c r="AK1668" s="30"/>
      <c r="AL1668" s="30"/>
      <c r="AM1668" s="109"/>
      <c r="AN1668" s="109"/>
      <c r="AO1668" s="30"/>
      <c r="AP1668" s="109" t="s">
        <v>2421</v>
      </c>
      <c r="AQ1668"/>
      <c r="AR1668"/>
      <c r="AS1668"/>
      <c r="AT1668"/>
      <c r="AU1668"/>
      <c r="AV1668"/>
    </row>
    <row r="1669" spans="27:48" ht="23.45" customHeight="1" x14ac:dyDescent="0.2">
      <c r="AA1669" s="97"/>
      <c r="AB1669" s="97"/>
      <c r="AC1669" s="97"/>
      <c r="AD1669" s="97"/>
      <c r="AE1669" s="97"/>
      <c r="AF1669" s="93"/>
      <c r="AG1669" s="93"/>
      <c r="AH1669" s="93"/>
      <c r="AI1669" s="30"/>
      <c r="AJ1669" s="30"/>
      <c r="AK1669" s="30"/>
      <c r="AL1669" s="30"/>
      <c r="AM1669" s="109"/>
      <c r="AN1669" s="109"/>
      <c r="AO1669" s="30"/>
      <c r="AP1669" s="109" t="s">
        <v>2422</v>
      </c>
      <c r="AQ1669"/>
      <c r="AR1669"/>
      <c r="AS1669"/>
      <c r="AT1669"/>
      <c r="AU1669"/>
      <c r="AV1669"/>
    </row>
    <row r="1670" spans="27:48" ht="23.45" customHeight="1" x14ac:dyDescent="0.2">
      <c r="AA1670" s="97"/>
      <c r="AB1670" s="97"/>
      <c r="AC1670" s="97"/>
      <c r="AD1670" s="97"/>
      <c r="AE1670" s="97"/>
      <c r="AF1670" s="93"/>
      <c r="AG1670" s="93"/>
      <c r="AH1670" s="93"/>
      <c r="AI1670" s="30"/>
      <c r="AJ1670" s="30"/>
      <c r="AK1670" s="30"/>
      <c r="AL1670" s="30"/>
      <c r="AM1670" s="109"/>
      <c r="AN1670" s="109"/>
      <c r="AO1670" s="30"/>
      <c r="AP1670" s="109" t="s">
        <v>2423</v>
      </c>
      <c r="AQ1670"/>
      <c r="AR1670"/>
      <c r="AS1670"/>
      <c r="AT1670"/>
      <c r="AU1670"/>
      <c r="AV1670"/>
    </row>
    <row r="1671" spans="27:48" ht="23.45" customHeight="1" x14ac:dyDescent="0.2">
      <c r="AA1671" s="97"/>
      <c r="AB1671" s="97"/>
      <c r="AC1671" s="97"/>
      <c r="AD1671" s="97"/>
      <c r="AE1671" s="97"/>
      <c r="AF1671" s="93"/>
      <c r="AG1671" s="93"/>
      <c r="AH1671" s="93"/>
      <c r="AI1671" s="30"/>
      <c r="AJ1671" s="30"/>
      <c r="AK1671" s="30"/>
      <c r="AL1671" s="30"/>
      <c r="AM1671" s="109"/>
      <c r="AN1671" s="109"/>
      <c r="AO1671" s="30"/>
      <c r="AP1671" s="109" t="s">
        <v>2424</v>
      </c>
      <c r="AQ1671"/>
      <c r="AR1671"/>
      <c r="AS1671"/>
      <c r="AT1671"/>
      <c r="AU1671"/>
      <c r="AV1671"/>
    </row>
    <row r="1672" spans="27:48" ht="23.45" customHeight="1" x14ac:dyDescent="0.2">
      <c r="AA1672" s="97"/>
      <c r="AB1672" s="97"/>
      <c r="AC1672" s="97"/>
      <c r="AD1672" s="97"/>
      <c r="AE1672" s="97"/>
      <c r="AF1672" s="93"/>
      <c r="AG1672" s="93"/>
      <c r="AH1672" s="93"/>
      <c r="AI1672" s="30"/>
      <c r="AJ1672" s="30"/>
      <c r="AK1672" s="30"/>
      <c r="AL1672" s="30"/>
      <c r="AM1672" s="109"/>
      <c r="AN1672" s="109"/>
      <c r="AO1672" s="30"/>
      <c r="AP1672" s="109" t="s">
        <v>2425</v>
      </c>
      <c r="AQ1672"/>
      <c r="AR1672"/>
      <c r="AS1672"/>
      <c r="AT1672"/>
      <c r="AU1672"/>
      <c r="AV1672"/>
    </row>
    <row r="1673" spans="27:48" ht="23.45" customHeight="1" x14ac:dyDescent="0.2">
      <c r="AA1673" s="97"/>
      <c r="AB1673" s="97"/>
      <c r="AC1673" s="97"/>
      <c r="AD1673" s="97"/>
      <c r="AE1673" s="97"/>
      <c r="AF1673" s="93"/>
      <c r="AG1673" s="93"/>
      <c r="AH1673" s="93"/>
      <c r="AI1673" s="30"/>
      <c r="AJ1673" s="30"/>
      <c r="AK1673" s="30"/>
      <c r="AL1673" s="30"/>
      <c r="AM1673" s="109"/>
      <c r="AN1673" s="109"/>
      <c r="AO1673" s="30"/>
      <c r="AP1673" s="109" t="s">
        <v>2426</v>
      </c>
      <c r="AQ1673"/>
      <c r="AR1673"/>
      <c r="AS1673"/>
      <c r="AT1673"/>
      <c r="AU1673"/>
      <c r="AV1673"/>
    </row>
    <row r="1674" spans="27:48" ht="23.45" customHeight="1" x14ac:dyDescent="0.2">
      <c r="AA1674" s="97"/>
      <c r="AB1674" s="97"/>
      <c r="AC1674" s="97"/>
      <c r="AD1674" s="97"/>
      <c r="AE1674" s="97"/>
      <c r="AF1674" s="93"/>
      <c r="AG1674" s="93"/>
      <c r="AH1674" s="93"/>
      <c r="AI1674" s="30"/>
      <c r="AJ1674" s="30"/>
      <c r="AK1674" s="30"/>
      <c r="AL1674" s="30"/>
      <c r="AM1674" s="109"/>
      <c r="AN1674" s="109"/>
      <c r="AO1674" s="30"/>
      <c r="AP1674" s="109" t="s">
        <v>2427</v>
      </c>
      <c r="AQ1674"/>
      <c r="AR1674"/>
      <c r="AS1674"/>
      <c r="AT1674"/>
      <c r="AU1674"/>
      <c r="AV1674"/>
    </row>
    <row r="1675" spans="27:48" ht="23.45" customHeight="1" x14ac:dyDescent="0.2">
      <c r="AA1675" s="97"/>
      <c r="AB1675" s="97"/>
      <c r="AC1675" s="97"/>
      <c r="AD1675" s="97"/>
      <c r="AE1675" s="97"/>
      <c r="AF1675" s="93"/>
      <c r="AG1675" s="93"/>
      <c r="AH1675" s="93"/>
      <c r="AI1675" s="30"/>
      <c r="AJ1675" s="30"/>
      <c r="AK1675" s="30"/>
      <c r="AL1675" s="30"/>
      <c r="AM1675" s="109"/>
      <c r="AN1675" s="109"/>
      <c r="AO1675" s="30"/>
      <c r="AP1675" s="109" t="s">
        <v>2428</v>
      </c>
      <c r="AQ1675"/>
      <c r="AR1675"/>
      <c r="AS1675"/>
      <c r="AT1675"/>
      <c r="AU1675"/>
      <c r="AV1675"/>
    </row>
    <row r="1676" spans="27:48" ht="23.45" customHeight="1" x14ac:dyDescent="0.2">
      <c r="AA1676" s="97"/>
      <c r="AB1676" s="97"/>
      <c r="AC1676" s="97"/>
      <c r="AD1676" s="97"/>
      <c r="AE1676" s="97"/>
      <c r="AF1676" s="93"/>
      <c r="AG1676" s="93"/>
      <c r="AH1676" s="93"/>
      <c r="AI1676" s="30"/>
      <c r="AJ1676" s="30"/>
      <c r="AK1676" s="30"/>
      <c r="AL1676" s="30"/>
      <c r="AM1676" s="109"/>
      <c r="AN1676" s="109"/>
      <c r="AO1676" s="30"/>
      <c r="AP1676" s="109" t="s">
        <v>2429</v>
      </c>
      <c r="AQ1676"/>
      <c r="AR1676"/>
      <c r="AS1676"/>
      <c r="AT1676"/>
      <c r="AU1676"/>
      <c r="AV1676"/>
    </row>
    <row r="1677" spans="27:48" ht="23.45" customHeight="1" x14ac:dyDescent="0.2">
      <c r="AA1677" s="97"/>
      <c r="AB1677" s="97"/>
      <c r="AC1677" s="97"/>
      <c r="AD1677" s="97"/>
      <c r="AE1677" s="97"/>
      <c r="AF1677" s="93"/>
      <c r="AG1677" s="93"/>
      <c r="AH1677" s="93"/>
      <c r="AI1677" s="30"/>
      <c r="AJ1677" s="30"/>
      <c r="AK1677" s="30"/>
      <c r="AL1677" s="30"/>
      <c r="AM1677" s="109"/>
      <c r="AN1677" s="109"/>
      <c r="AO1677" s="30"/>
      <c r="AP1677" s="109" t="s">
        <v>2430</v>
      </c>
      <c r="AQ1677"/>
      <c r="AR1677"/>
      <c r="AS1677"/>
      <c r="AT1677"/>
      <c r="AU1677"/>
      <c r="AV1677"/>
    </row>
    <row r="1678" spans="27:48" ht="23.45" customHeight="1" x14ac:dyDescent="0.2">
      <c r="AA1678" s="97"/>
      <c r="AB1678" s="97"/>
      <c r="AC1678" s="97"/>
      <c r="AD1678" s="97"/>
      <c r="AE1678" s="97"/>
      <c r="AF1678" s="93"/>
      <c r="AG1678" s="93"/>
      <c r="AH1678" s="93"/>
      <c r="AI1678" s="30"/>
      <c r="AJ1678" s="30"/>
      <c r="AK1678" s="30"/>
      <c r="AL1678" s="30"/>
      <c r="AM1678" s="109"/>
      <c r="AN1678" s="109"/>
      <c r="AO1678" s="30"/>
      <c r="AP1678" s="109" t="s">
        <v>2431</v>
      </c>
      <c r="AQ1678"/>
      <c r="AR1678"/>
      <c r="AS1678"/>
      <c r="AT1678"/>
      <c r="AU1678"/>
      <c r="AV1678"/>
    </row>
    <row r="1679" spans="27:48" ht="23.45" customHeight="1" x14ac:dyDescent="0.2">
      <c r="AA1679" s="97"/>
      <c r="AB1679" s="97"/>
      <c r="AC1679" s="97"/>
      <c r="AD1679" s="97"/>
      <c r="AE1679" s="97"/>
      <c r="AF1679" s="93"/>
      <c r="AG1679" s="93"/>
      <c r="AH1679" s="93"/>
      <c r="AI1679" s="30"/>
      <c r="AJ1679" s="30"/>
      <c r="AK1679" s="30"/>
      <c r="AL1679" s="30"/>
      <c r="AM1679" s="109"/>
      <c r="AN1679" s="109"/>
      <c r="AO1679" s="30"/>
      <c r="AP1679" s="109" t="s">
        <v>2432</v>
      </c>
      <c r="AQ1679"/>
      <c r="AR1679"/>
      <c r="AS1679"/>
      <c r="AT1679"/>
      <c r="AU1679"/>
      <c r="AV1679"/>
    </row>
    <row r="1680" spans="27:48" ht="23.45" customHeight="1" x14ac:dyDescent="0.2">
      <c r="AA1680" s="97"/>
      <c r="AB1680" s="97"/>
      <c r="AC1680" s="97"/>
      <c r="AD1680" s="97"/>
      <c r="AE1680" s="97"/>
      <c r="AF1680" s="93"/>
      <c r="AG1680" s="93"/>
      <c r="AH1680" s="93"/>
      <c r="AI1680" s="30"/>
      <c r="AJ1680" s="30"/>
      <c r="AK1680" s="30"/>
      <c r="AL1680" s="30"/>
      <c r="AM1680" s="109"/>
      <c r="AN1680" s="109"/>
      <c r="AO1680" s="30"/>
      <c r="AP1680" s="109" t="s">
        <v>2433</v>
      </c>
      <c r="AQ1680"/>
      <c r="AR1680"/>
      <c r="AS1680"/>
      <c r="AT1680"/>
      <c r="AU1680"/>
      <c r="AV1680"/>
    </row>
    <row r="1681" spans="27:48" ht="23.45" customHeight="1" x14ac:dyDescent="0.2">
      <c r="AA1681" s="97"/>
      <c r="AB1681" s="97"/>
      <c r="AC1681" s="97"/>
      <c r="AD1681" s="97"/>
      <c r="AE1681" s="97"/>
      <c r="AF1681" s="93"/>
      <c r="AG1681" s="93"/>
      <c r="AH1681" s="93"/>
      <c r="AI1681" s="30"/>
      <c r="AJ1681" s="30"/>
      <c r="AK1681" s="30"/>
      <c r="AL1681" s="30"/>
      <c r="AM1681" s="109"/>
      <c r="AN1681" s="109"/>
      <c r="AO1681" s="30"/>
      <c r="AP1681" s="109" t="s">
        <v>2434</v>
      </c>
      <c r="AQ1681"/>
      <c r="AR1681"/>
      <c r="AS1681"/>
      <c r="AT1681"/>
      <c r="AU1681"/>
      <c r="AV1681"/>
    </row>
    <row r="1682" spans="27:48" ht="23.45" customHeight="1" x14ac:dyDescent="0.2">
      <c r="AA1682" s="97"/>
      <c r="AB1682" s="97"/>
      <c r="AC1682" s="97"/>
      <c r="AD1682" s="97"/>
      <c r="AE1682" s="97"/>
      <c r="AF1682" s="93"/>
      <c r="AG1682" s="93"/>
      <c r="AH1682" s="93"/>
      <c r="AI1682" s="30"/>
      <c r="AJ1682" s="30"/>
      <c r="AK1682" s="30"/>
      <c r="AL1682" s="30"/>
      <c r="AM1682" s="109"/>
      <c r="AN1682" s="109"/>
      <c r="AO1682" s="30"/>
      <c r="AP1682" s="109" t="s">
        <v>2435</v>
      </c>
      <c r="AQ1682"/>
      <c r="AR1682"/>
      <c r="AS1682"/>
      <c r="AT1682"/>
      <c r="AU1682"/>
      <c r="AV1682"/>
    </row>
    <row r="1683" spans="27:48" ht="23.45" customHeight="1" x14ac:dyDescent="0.2">
      <c r="AA1683" s="97"/>
      <c r="AB1683" s="97"/>
      <c r="AC1683" s="97"/>
      <c r="AD1683" s="97"/>
      <c r="AE1683" s="97"/>
      <c r="AF1683" s="93"/>
      <c r="AG1683" s="93"/>
      <c r="AH1683" s="93"/>
      <c r="AI1683" s="30"/>
      <c r="AJ1683" s="30"/>
      <c r="AK1683" s="30"/>
      <c r="AL1683" s="30"/>
      <c r="AM1683" s="109"/>
      <c r="AN1683" s="109"/>
      <c r="AO1683" s="30"/>
      <c r="AP1683" s="109" t="s">
        <v>2436</v>
      </c>
      <c r="AQ1683"/>
      <c r="AR1683"/>
      <c r="AS1683"/>
      <c r="AT1683"/>
      <c r="AU1683"/>
      <c r="AV1683"/>
    </row>
    <row r="1684" spans="27:48" ht="23.45" customHeight="1" x14ac:dyDescent="0.2">
      <c r="AA1684" s="97"/>
      <c r="AB1684" s="97"/>
      <c r="AC1684" s="97"/>
      <c r="AD1684" s="97"/>
      <c r="AE1684" s="97"/>
      <c r="AF1684" s="93"/>
      <c r="AG1684" s="93"/>
      <c r="AH1684" s="93"/>
      <c r="AI1684" s="30"/>
      <c r="AJ1684" s="30"/>
      <c r="AK1684" s="30"/>
      <c r="AL1684" s="30"/>
      <c r="AM1684" s="109"/>
      <c r="AN1684" s="109"/>
      <c r="AO1684" s="30"/>
      <c r="AP1684" s="109" t="s">
        <v>2437</v>
      </c>
      <c r="AQ1684"/>
      <c r="AR1684"/>
      <c r="AS1684"/>
      <c r="AT1684"/>
      <c r="AU1684"/>
      <c r="AV1684"/>
    </row>
    <row r="1685" spans="27:48" ht="23.45" customHeight="1" x14ac:dyDescent="0.2">
      <c r="AA1685" s="97"/>
      <c r="AB1685" s="97"/>
      <c r="AC1685" s="97"/>
      <c r="AD1685" s="97"/>
      <c r="AE1685" s="97"/>
      <c r="AF1685" s="93"/>
      <c r="AG1685" s="93"/>
      <c r="AH1685" s="93"/>
      <c r="AI1685" s="30"/>
      <c r="AJ1685" s="30"/>
      <c r="AK1685" s="30"/>
      <c r="AL1685" s="30"/>
      <c r="AM1685" s="109"/>
      <c r="AN1685" s="109"/>
      <c r="AO1685" s="30"/>
      <c r="AP1685" s="109" t="s">
        <v>2438</v>
      </c>
      <c r="AQ1685"/>
      <c r="AR1685"/>
      <c r="AS1685"/>
      <c r="AT1685"/>
      <c r="AU1685"/>
      <c r="AV1685"/>
    </row>
    <row r="1686" spans="27:48" ht="23.45" customHeight="1" x14ac:dyDescent="0.2">
      <c r="AA1686" s="97"/>
      <c r="AB1686" s="97"/>
      <c r="AC1686" s="97"/>
      <c r="AD1686" s="97"/>
      <c r="AE1686" s="97"/>
      <c r="AF1686" s="93"/>
      <c r="AG1686" s="93"/>
      <c r="AH1686" s="93"/>
      <c r="AI1686" s="30"/>
      <c r="AJ1686" s="30"/>
      <c r="AK1686" s="30"/>
      <c r="AL1686" s="30"/>
      <c r="AM1686" s="109"/>
      <c r="AN1686" s="109"/>
      <c r="AO1686" s="30"/>
      <c r="AP1686" s="109" t="s">
        <v>2439</v>
      </c>
      <c r="AQ1686"/>
      <c r="AR1686"/>
      <c r="AS1686"/>
      <c r="AT1686"/>
      <c r="AU1686"/>
      <c r="AV1686"/>
    </row>
    <row r="1687" spans="27:48" ht="23.45" customHeight="1" x14ac:dyDescent="0.2">
      <c r="AA1687" s="97"/>
      <c r="AB1687" s="97"/>
      <c r="AC1687" s="97"/>
      <c r="AD1687" s="97"/>
      <c r="AE1687" s="97"/>
      <c r="AF1687" s="93"/>
      <c r="AG1687" s="93"/>
      <c r="AH1687" s="93"/>
      <c r="AI1687" s="30"/>
      <c r="AJ1687" s="30"/>
      <c r="AK1687" s="30"/>
      <c r="AL1687" s="30"/>
      <c r="AM1687" s="109"/>
      <c r="AN1687" s="109"/>
      <c r="AO1687" s="30"/>
      <c r="AP1687" s="109" t="s">
        <v>2440</v>
      </c>
      <c r="AQ1687"/>
      <c r="AR1687"/>
      <c r="AS1687"/>
      <c r="AT1687"/>
      <c r="AU1687"/>
      <c r="AV1687"/>
    </row>
    <row r="1688" spans="27:48" ht="23.45" customHeight="1" x14ac:dyDescent="0.2">
      <c r="AA1688" s="97"/>
      <c r="AB1688" s="97"/>
      <c r="AC1688" s="97"/>
      <c r="AD1688" s="97"/>
      <c r="AE1688" s="97"/>
      <c r="AF1688" s="93"/>
      <c r="AG1688" s="93"/>
      <c r="AH1688" s="93"/>
      <c r="AI1688" s="30"/>
      <c r="AJ1688" s="30"/>
      <c r="AK1688" s="30"/>
      <c r="AL1688" s="30"/>
      <c r="AM1688" s="109"/>
      <c r="AN1688" s="109"/>
      <c r="AO1688" s="30"/>
      <c r="AP1688" s="109" t="s">
        <v>2441</v>
      </c>
      <c r="AQ1688"/>
      <c r="AR1688"/>
      <c r="AS1688"/>
      <c r="AT1688"/>
      <c r="AU1688"/>
      <c r="AV1688"/>
    </row>
    <row r="1689" spans="27:48" ht="23.45" customHeight="1" x14ac:dyDescent="0.2">
      <c r="AA1689" s="97"/>
      <c r="AB1689" s="97"/>
      <c r="AC1689" s="97"/>
      <c r="AD1689" s="97"/>
      <c r="AE1689" s="97"/>
      <c r="AF1689" s="93"/>
      <c r="AG1689" s="93"/>
      <c r="AH1689" s="93"/>
      <c r="AI1689" s="30"/>
      <c r="AJ1689" s="30"/>
      <c r="AK1689" s="30"/>
      <c r="AL1689" s="30"/>
      <c r="AM1689" s="109"/>
      <c r="AN1689" s="109"/>
      <c r="AO1689" s="30"/>
      <c r="AP1689" s="109" t="s">
        <v>2442</v>
      </c>
      <c r="AQ1689"/>
      <c r="AR1689"/>
      <c r="AS1689"/>
      <c r="AT1689"/>
      <c r="AU1689"/>
      <c r="AV1689"/>
    </row>
    <row r="1690" spans="27:48" ht="23.45" customHeight="1" x14ac:dyDescent="0.2">
      <c r="AA1690" s="97"/>
      <c r="AB1690" s="97"/>
      <c r="AC1690" s="97"/>
      <c r="AD1690" s="97"/>
      <c r="AE1690" s="97"/>
      <c r="AF1690" s="93"/>
      <c r="AG1690" s="93"/>
      <c r="AH1690" s="93"/>
      <c r="AI1690" s="30"/>
      <c r="AJ1690" s="30"/>
      <c r="AK1690" s="30"/>
      <c r="AL1690" s="30"/>
      <c r="AM1690" s="109"/>
      <c r="AN1690" s="109"/>
      <c r="AO1690" s="30"/>
      <c r="AP1690" s="109" t="s">
        <v>2443</v>
      </c>
      <c r="AQ1690"/>
      <c r="AR1690"/>
      <c r="AS1690"/>
      <c r="AT1690"/>
      <c r="AU1690"/>
      <c r="AV1690"/>
    </row>
    <row r="1691" spans="27:48" ht="23.45" customHeight="1" x14ac:dyDescent="0.2">
      <c r="AA1691" s="97"/>
      <c r="AB1691" s="97"/>
      <c r="AC1691" s="97"/>
      <c r="AD1691" s="97"/>
      <c r="AE1691" s="97"/>
      <c r="AF1691" s="93"/>
      <c r="AG1691" s="93"/>
      <c r="AH1691" s="93"/>
      <c r="AI1691" s="30"/>
      <c r="AJ1691" s="30"/>
      <c r="AK1691" s="30"/>
      <c r="AL1691" s="30"/>
      <c r="AM1691" s="109"/>
      <c r="AN1691" s="109"/>
      <c r="AO1691" s="30"/>
      <c r="AP1691" s="109" t="s">
        <v>2444</v>
      </c>
      <c r="AQ1691"/>
      <c r="AR1691"/>
      <c r="AS1691"/>
      <c r="AT1691"/>
      <c r="AU1691"/>
      <c r="AV1691"/>
    </row>
    <row r="1692" spans="27:48" ht="23.45" customHeight="1" x14ac:dyDescent="0.2">
      <c r="AA1692" s="97"/>
      <c r="AB1692" s="97"/>
      <c r="AC1692" s="97"/>
      <c r="AD1692" s="97"/>
      <c r="AE1692" s="97"/>
      <c r="AF1692" s="93"/>
      <c r="AG1692" s="93"/>
      <c r="AH1692" s="93"/>
      <c r="AI1692" s="30"/>
      <c r="AJ1692" s="30"/>
      <c r="AK1692" s="30"/>
      <c r="AL1692" s="30"/>
      <c r="AM1692" s="109"/>
      <c r="AN1692" s="109"/>
      <c r="AO1692" s="30"/>
      <c r="AP1692" s="109" t="s">
        <v>2445</v>
      </c>
      <c r="AQ1692"/>
      <c r="AR1692"/>
      <c r="AS1692"/>
      <c r="AT1692"/>
      <c r="AU1692"/>
      <c r="AV1692"/>
    </row>
    <row r="1693" spans="27:48" ht="23.45" customHeight="1" x14ac:dyDescent="0.2">
      <c r="AA1693" s="97"/>
      <c r="AB1693" s="97"/>
      <c r="AC1693" s="97"/>
      <c r="AD1693" s="97"/>
      <c r="AE1693" s="97"/>
      <c r="AF1693" s="93"/>
      <c r="AG1693" s="93"/>
      <c r="AH1693" s="93"/>
      <c r="AI1693" s="30"/>
      <c r="AJ1693" s="30"/>
      <c r="AK1693" s="30"/>
      <c r="AL1693" s="30"/>
      <c r="AM1693" s="109"/>
      <c r="AN1693" s="109"/>
      <c r="AO1693" s="30"/>
      <c r="AP1693" s="109" t="s">
        <v>2446</v>
      </c>
      <c r="AQ1693"/>
      <c r="AR1693"/>
      <c r="AS1693"/>
      <c r="AT1693"/>
      <c r="AU1693"/>
      <c r="AV1693"/>
    </row>
    <row r="1694" spans="27:48" ht="23.45" customHeight="1" x14ac:dyDescent="0.2">
      <c r="AA1694" s="97"/>
      <c r="AB1694" s="97"/>
      <c r="AC1694" s="97"/>
      <c r="AD1694" s="97"/>
      <c r="AE1694" s="97"/>
      <c r="AF1694" s="93"/>
      <c r="AG1694" s="93"/>
      <c r="AH1694" s="93"/>
      <c r="AI1694" s="30"/>
      <c r="AJ1694" s="30"/>
      <c r="AK1694" s="30"/>
      <c r="AL1694" s="30"/>
      <c r="AM1694" s="109"/>
      <c r="AN1694" s="109"/>
      <c r="AO1694" s="30"/>
      <c r="AP1694" s="109" t="s">
        <v>2447</v>
      </c>
      <c r="AQ1694"/>
      <c r="AR1694"/>
      <c r="AS1694"/>
      <c r="AT1694"/>
      <c r="AU1694"/>
      <c r="AV1694"/>
    </row>
    <row r="1695" spans="27:48" ht="23.45" customHeight="1" x14ac:dyDescent="0.2">
      <c r="AA1695" s="97"/>
      <c r="AB1695" s="97"/>
      <c r="AC1695" s="97"/>
      <c r="AD1695" s="97"/>
      <c r="AE1695" s="97"/>
      <c r="AF1695" s="93"/>
      <c r="AG1695" s="93"/>
      <c r="AH1695" s="93"/>
      <c r="AI1695" s="30"/>
      <c r="AJ1695" s="30"/>
      <c r="AK1695" s="30"/>
      <c r="AL1695" s="30"/>
      <c r="AM1695" s="109"/>
      <c r="AN1695" s="109"/>
      <c r="AO1695" s="30"/>
      <c r="AP1695" s="109" t="s">
        <v>2448</v>
      </c>
      <c r="AQ1695"/>
      <c r="AR1695"/>
      <c r="AS1695"/>
      <c r="AT1695"/>
      <c r="AU1695"/>
      <c r="AV1695"/>
    </row>
    <row r="1696" spans="27:48" ht="23.45" customHeight="1" x14ac:dyDescent="0.2">
      <c r="AA1696" s="97"/>
      <c r="AB1696" s="97"/>
      <c r="AC1696" s="97"/>
      <c r="AD1696" s="97"/>
      <c r="AE1696" s="97"/>
      <c r="AF1696" s="93"/>
      <c r="AG1696" s="93"/>
      <c r="AH1696" s="93"/>
      <c r="AI1696" s="30"/>
      <c r="AJ1696" s="30"/>
      <c r="AK1696" s="30"/>
      <c r="AL1696" s="30"/>
      <c r="AM1696" s="109"/>
      <c r="AN1696" s="109"/>
      <c r="AO1696" s="30"/>
      <c r="AP1696" s="109" t="s">
        <v>2449</v>
      </c>
      <c r="AQ1696"/>
      <c r="AR1696"/>
      <c r="AS1696"/>
      <c r="AT1696"/>
      <c r="AU1696"/>
      <c r="AV1696"/>
    </row>
    <row r="1697" spans="27:48" ht="23.45" customHeight="1" x14ac:dyDescent="0.2">
      <c r="AA1697" s="97"/>
      <c r="AB1697" s="97"/>
      <c r="AC1697" s="97"/>
      <c r="AD1697" s="97"/>
      <c r="AE1697" s="97"/>
      <c r="AF1697" s="93"/>
      <c r="AG1697" s="93"/>
      <c r="AH1697" s="93"/>
      <c r="AI1697" s="30"/>
      <c r="AJ1697" s="30"/>
      <c r="AK1697" s="30"/>
      <c r="AL1697" s="30"/>
      <c r="AM1697" s="109"/>
      <c r="AN1697" s="109"/>
      <c r="AO1697" s="30"/>
      <c r="AP1697" s="109" t="s">
        <v>2450</v>
      </c>
      <c r="AQ1697"/>
      <c r="AR1697"/>
      <c r="AS1697"/>
      <c r="AT1697"/>
      <c r="AU1697"/>
      <c r="AV1697"/>
    </row>
    <row r="1698" spans="27:48" ht="23.45" customHeight="1" x14ac:dyDescent="0.2">
      <c r="AA1698" s="97"/>
      <c r="AB1698" s="97"/>
      <c r="AC1698" s="97"/>
      <c r="AD1698" s="97"/>
      <c r="AE1698" s="97"/>
      <c r="AF1698" s="93"/>
      <c r="AG1698" s="93"/>
      <c r="AH1698" s="93"/>
      <c r="AI1698" s="30"/>
      <c r="AJ1698" s="30"/>
      <c r="AK1698" s="30"/>
      <c r="AL1698" s="30"/>
      <c r="AM1698" s="109"/>
      <c r="AN1698" s="109"/>
      <c r="AO1698" s="30"/>
      <c r="AP1698" s="109" t="s">
        <v>2451</v>
      </c>
      <c r="AQ1698"/>
      <c r="AR1698"/>
      <c r="AS1698"/>
      <c r="AT1698"/>
      <c r="AU1698"/>
      <c r="AV1698"/>
    </row>
    <row r="1699" spans="27:48" ht="23.45" customHeight="1" x14ac:dyDescent="0.2">
      <c r="AA1699" s="97"/>
      <c r="AB1699" s="97"/>
      <c r="AC1699" s="97"/>
      <c r="AD1699" s="97"/>
      <c r="AE1699" s="97"/>
      <c r="AF1699" s="93"/>
      <c r="AG1699" s="93"/>
      <c r="AH1699" s="93"/>
      <c r="AI1699" s="30"/>
      <c r="AJ1699" s="30"/>
      <c r="AK1699" s="30"/>
      <c r="AL1699" s="30"/>
      <c r="AM1699" s="109"/>
      <c r="AN1699" s="109"/>
      <c r="AO1699" s="30"/>
      <c r="AP1699" s="109" t="s">
        <v>2452</v>
      </c>
      <c r="AQ1699"/>
      <c r="AR1699"/>
      <c r="AS1699"/>
      <c r="AT1699"/>
      <c r="AU1699"/>
      <c r="AV1699"/>
    </row>
    <row r="1700" spans="27:48" ht="23.45" customHeight="1" x14ac:dyDescent="0.2">
      <c r="AA1700" s="97"/>
      <c r="AB1700" s="97"/>
      <c r="AC1700" s="97"/>
      <c r="AD1700" s="97"/>
      <c r="AE1700" s="97"/>
      <c r="AF1700" s="93"/>
      <c r="AG1700" s="93"/>
      <c r="AH1700" s="93"/>
      <c r="AI1700" s="30"/>
      <c r="AJ1700" s="30"/>
      <c r="AK1700" s="30"/>
      <c r="AL1700" s="30"/>
      <c r="AM1700" s="109"/>
      <c r="AN1700" s="109"/>
      <c r="AO1700" s="30"/>
      <c r="AP1700" s="109" t="s">
        <v>2453</v>
      </c>
      <c r="AQ1700"/>
      <c r="AR1700"/>
      <c r="AS1700"/>
      <c r="AT1700"/>
      <c r="AU1700"/>
      <c r="AV1700"/>
    </row>
    <row r="1701" spans="27:48" ht="23.45" customHeight="1" x14ac:dyDescent="0.2">
      <c r="AA1701" s="97"/>
      <c r="AB1701" s="97"/>
      <c r="AC1701" s="97"/>
      <c r="AD1701" s="97"/>
      <c r="AE1701" s="97"/>
      <c r="AF1701" s="93"/>
      <c r="AG1701" s="93"/>
      <c r="AH1701" s="93"/>
      <c r="AI1701" s="30"/>
      <c r="AJ1701" s="30"/>
      <c r="AK1701" s="30"/>
      <c r="AL1701" s="30"/>
      <c r="AM1701" s="109"/>
      <c r="AN1701" s="109"/>
      <c r="AO1701" s="30"/>
      <c r="AP1701" s="109" t="s">
        <v>2454</v>
      </c>
      <c r="AQ1701"/>
      <c r="AR1701"/>
      <c r="AS1701"/>
      <c r="AT1701"/>
      <c r="AU1701"/>
      <c r="AV1701"/>
    </row>
    <row r="1702" spans="27:48" ht="23.45" customHeight="1" x14ac:dyDescent="0.2">
      <c r="AA1702" s="97"/>
      <c r="AB1702" s="97"/>
      <c r="AC1702" s="97"/>
      <c r="AD1702" s="97"/>
      <c r="AE1702" s="97"/>
      <c r="AF1702" s="93"/>
      <c r="AG1702" s="93"/>
      <c r="AH1702" s="93"/>
      <c r="AI1702" s="30"/>
      <c r="AJ1702" s="30"/>
      <c r="AK1702" s="30"/>
      <c r="AL1702" s="30"/>
      <c r="AM1702" s="109"/>
      <c r="AN1702" s="109"/>
      <c r="AO1702" s="30"/>
      <c r="AP1702" s="109" t="s">
        <v>2455</v>
      </c>
      <c r="AQ1702"/>
      <c r="AR1702"/>
      <c r="AS1702"/>
      <c r="AT1702"/>
      <c r="AU1702"/>
      <c r="AV1702"/>
    </row>
    <row r="1703" spans="27:48" ht="23.45" customHeight="1" x14ac:dyDescent="0.2">
      <c r="AA1703" s="97"/>
      <c r="AB1703" s="97"/>
      <c r="AC1703" s="97"/>
      <c r="AD1703" s="97"/>
      <c r="AE1703" s="97"/>
      <c r="AF1703" s="93"/>
      <c r="AG1703" s="93"/>
      <c r="AH1703" s="93"/>
      <c r="AI1703" s="30"/>
      <c r="AJ1703" s="30"/>
      <c r="AK1703" s="30"/>
      <c r="AL1703" s="30"/>
      <c r="AM1703" s="109"/>
      <c r="AN1703" s="109"/>
      <c r="AO1703" s="30"/>
      <c r="AP1703" s="109" t="s">
        <v>2456</v>
      </c>
      <c r="AQ1703"/>
      <c r="AR1703"/>
      <c r="AS1703"/>
      <c r="AT1703"/>
      <c r="AU1703"/>
      <c r="AV1703"/>
    </row>
    <row r="1704" spans="27:48" ht="23.45" customHeight="1" x14ac:dyDescent="0.2">
      <c r="AA1704" s="97"/>
      <c r="AB1704" s="97"/>
      <c r="AC1704" s="97"/>
      <c r="AD1704" s="97"/>
      <c r="AE1704" s="97"/>
      <c r="AF1704" s="93"/>
      <c r="AG1704" s="93"/>
      <c r="AH1704" s="93"/>
      <c r="AI1704" s="30"/>
      <c r="AJ1704" s="30"/>
      <c r="AK1704" s="30"/>
      <c r="AL1704" s="30"/>
      <c r="AM1704" s="109"/>
      <c r="AN1704" s="109"/>
      <c r="AO1704" s="30"/>
      <c r="AP1704" s="109" t="s">
        <v>2457</v>
      </c>
      <c r="AQ1704"/>
      <c r="AR1704"/>
      <c r="AS1704"/>
      <c r="AT1704"/>
      <c r="AU1704"/>
      <c r="AV1704"/>
    </row>
    <row r="1705" spans="27:48" ht="23.45" customHeight="1" x14ac:dyDescent="0.2">
      <c r="AA1705" s="97"/>
      <c r="AB1705" s="97"/>
      <c r="AC1705" s="97"/>
      <c r="AD1705" s="97"/>
      <c r="AE1705" s="97"/>
      <c r="AF1705" s="93"/>
      <c r="AG1705" s="93"/>
      <c r="AH1705" s="93"/>
      <c r="AI1705" s="30"/>
      <c r="AJ1705" s="30"/>
      <c r="AK1705" s="30"/>
      <c r="AL1705" s="30"/>
      <c r="AM1705" s="109"/>
      <c r="AN1705" s="109"/>
      <c r="AO1705" s="30"/>
      <c r="AP1705" s="109" t="s">
        <v>2458</v>
      </c>
      <c r="AQ1705"/>
      <c r="AR1705"/>
      <c r="AS1705"/>
      <c r="AT1705"/>
      <c r="AU1705"/>
      <c r="AV1705"/>
    </row>
    <row r="1706" spans="27:48" ht="23.45" customHeight="1" x14ac:dyDescent="0.2">
      <c r="AA1706" s="97"/>
      <c r="AB1706" s="97"/>
      <c r="AC1706" s="97"/>
      <c r="AD1706" s="97"/>
      <c r="AE1706" s="97"/>
      <c r="AF1706" s="93"/>
      <c r="AG1706" s="93"/>
      <c r="AH1706" s="93"/>
      <c r="AI1706" s="30"/>
      <c r="AJ1706" s="30"/>
      <c r="AK1706" s="30"/>
      <c r="AL1706" s="30"/>
      <c r="AM1706" s="109"/>
      <c r="AN1706" s="109"/>
      <c r="AO1706" s="30"/>
      <c r="AP1706" s="109" t="s">
        <v>2459</v>
      </c>
      <c r="AQ1706"/>
      <c r="AR1706"/>
      <c r="AS1706"/>
      <c r="AT1706"/>
      <c r="AU1706"/>
      <c r="AV1706"/>
    </row>
    <row r="1707" spans="27:48" ht="23.45" customHeight="1" x14ac:dyDescent="0.2">
      <c r="AA1707" s="97"/>
      <c r="AB1707" s="97"/>
      <c r="AC1707" s="97"/>
      <c r="AD1707" s="97"/>
      <c r="AE1707" s="97"/>
      <c r="AF1707" s="93"/>
      <c r="AG1707" s="93"/>
      <c r="AH1707" s="93"/>
      <c r="AI1707" s="30"/>
      <c r="AJ1707" s="30"/>
      <c r="AK1707" s="30"/>
      <c r="AL1707" s="30"/>
      <c r="AM1707" s="109"/>
      <c r="AN1707" s="109"/>
      <c r="AO1707" s="30"/>
      <c r="AP1707" s="109" t="s">
        <v>2460</v>
      </c>
      <c r="AQ1707"/>
      <c r="AR1707"/>
      <c r="AS1707"/>
      <c r="AT1707"/>
      <c r="AU1707"/>
      <c r="AV1707"/>
    </row>
    <row r="1708" spans="27:48" ht="23.45" customHeight="1" x14ac:dyDescent="0.2">
      <c r="AA1708" s="97"/>
      <c r="AB1708" s="97"/>
      <c r="AC1708" s="97"/>
      <c r="AD1708" s="97"/>
      <c r="AE1708" s="97"/>
      <c r="AF1708" s="93"/>
      <c r="AG1708" s="93"/>
      <c r="AH1708" s="93"/>
      <c r="AI1708" s="30"/>
      <c r="AJ1708" s="30"/>
      <c r="AK1708" s="30"/>
      <c r="AL1708" s="30"/>
      <c r="AM1708" s="109"/>
      <c r="AN1708" s="109"/>
      <c r="AO1708" s="30"/>
      <c r="AP1708" s="109" t="s">
        <v>2461</v>
      </c>
      <c r="AQ1708"/>
      <c r="AR1708"/>
      <c r="AS1708"/>
      <c r="AT1708"/>
      <c r="AU1708"/>
      <c r="AV1708"/>
    </row>
    <row r="1709" spans="27:48" ht="23.45" customHeight="1" x14ac:dyDescent="0.2">
      <c r="AA1709" s="97"/>
      <c r="AB1709" s="97"/>
      <c r="AC1709" s="97"/>
      <c r="AD1709" s="97"/>
      <c r="AE1709" s="97"/>
      <c r="AF1709" s="93"/>
      <c r="AG1709" s="93"/>
      <c r="AH1709" s="93"/>
      <c r="AI1709" s="30"/>
      <c r="AJ1709" s="30"/>
      <c r="AK1709" s="30"/>
      <c r="AL1709" s="30"/>
      <c r="AM1709" s="109"/>
      <c r="AN1709" s="109"/>
      <c r="AO1709" s="30"/>
      <c r="AP1709" s="109" t="s">
        <v>2462</v>
      </c>
      <c r="AQ1709"/>
      <c r="AR1709"/>
      <c r="AS1709"/>
      <c r="AT1709"/>
      <c r="AU1709"/>
      <c r="AV1709"/>
    </row>
    <row r="1710" spans="27:48" ht="23.45" customHeight="1" x14ac:dyDescent="0.2">
      <c r="AA1710" s="97"/>
      <c r="AB1710" s="97"/>
      <c r="AC1710" s="97"/>
      <c r="AD1710" s="97"/>
      <c r="AE1710" s="97"/>
      <c r="AF1710" s="93"/>
      <c r="AG1710" s="93"/>
      <c r="AH1710" s="93"/>
      <c r="AI1710" s="30"/>
      <c r="AJ1710" s="30"/>
      <c r="AK1710" s="30"/>
      <c r="AL1710" s="30"/>
      <c r="AM1710" s="109"/>
      <c r="AN1710" s="109"/>
      <c r="AO1710" s="30"/>
      <c r="AP1710" s="109" t="s">
        <v>2463</v>
      </c>
      <c r="AQ1710"/>
      <c r="AR1710"/>
      <c r="AS1710"/>
      <c r="AT1710"/>
      <c r="AU1710"/>
      <c r="AV1710"/>
    </row>
    <row r="1711" spans="27:48" ht="23.45" customHeight="1" x14ac:dyDescent="0.2">
      <c r="AA1711" s="97"/>
      <c r="AB1711" s="97"/>
      <c r="AC1711" s="97"/>
      <c r="AD1711" s="97"/>
      <c r="AE1711" s="97"/>
      <c r="AF1711" s="93"/>
      <c r="AG1711" s="93"/>
      <c r="AH1711" s="93"/>
      <c r="AI1711" s="30"/>
      <c r="AJ1711" s="30"/>
      <c r="AK1711" s="30"/>
      <c r="AL1711" s="30"/>
      <c r="AM1711" s="109"/>
      <c r="AN1711" s="109"/>
      <c r="AO1711" s="30"/>
      <c r="AP1711" s="109" t="s">
        <v>2464</v>
      </c>
      <c r="AQ1711"/>
      <c r="AR1711"/>
      <c r="AS1711"/>
      <c r="AT1711"/>
      <c r="AU1711"/>
      <c r="AV1711"/>
    </row>
    <row r="1712" spans="27:48" ht="23.45" customHeight="1" x14ac:dyDescent="0.2">
      <c r="AA1712" s="97"/>
      <c r="AB1712" s="97"/>
      <c r="AC1712" s="97"/>
      <c r="AD1712" s="97"/>
      <c r="AE1712" s="97"/>
      <c r="AF1712" s="93"/>
      <c r="AG1712" s="93"/>
      <c r="AH1712" s="93"/>
      <c r="AI1712" s="30"/>
      <c r="AJ1712" s="30"/>
      <c r="AK1712" s="30"/>
      <c r="AL1712" s="30"/>
      <c r="AM1712" s="109"/>
      <c r="AN1712" s="109"/>
      <c r="AO1712" s="30"/>
      <c r="AP1712" s="109" t="s">
        <v>2465</v>
      </c>
      <c r="AQ1712"/>
      <c r="AR1712"/>
      <c r="AS1712"/>
      <c r="AT1712"/>
      <c r="AU1712"/>
      <c r="AV1712"/>
    </row>
    <row r="1713" spans="27:48" ht="23.45" customHeight="1" x14ac:dyDescent="0.2">
      <c r="AA1713" s="97"/>
      <c r="AB1713" s="97"/>
      <c r="AC1713" s="97"/>
      <c r="AD1713" s="97"/>
      <c r="AE1713" s="97"/>
      <c r="AF1713" s="93"/>
      <c r="AG1713" s="93"/>
      <c r="AH1713" s="93"/>
      <c r="AI1713" s="30"/>
      <c r="AJ1713" s="30"/>
      <c r="AK1713" s="30"/>
      <c r="AL1713" s="30"/>
      <c r="AM1713" s="109"/>
      <c r="AN1713" s="109"/>
      <c r="AO1713" s="30"/>
      <c r="AP1713" s="109" t="s">
        <v>2466</v>
      </c>
      <c r="AQ1713"/>
      <c r="AR1713"/>
      <c r="AS1713"/>
      <c r="AT1713"/>
      <c r="AU1713"/>
      <c r="AV1713"/>
    </row>
    <row r="1714" spans="27:48" ht="23.45" customHeight="1" x14ac:dyDescent="0.2">
      <c r="AA1714" s="97"/>
      <c r="AB1714" s="97"/>
      <c r="AC1714" s="97"/>
      <c r="AD1714" s="97"/>
      <c r="AE1714" s="97"/>
      <c r="AF1714" s="93"/>
      <c r="AG1714" s="93"/>
      <c r="AH1714" s="93"/>
      <c r="AI1714" s="30"/>
      <c r="AJ1714" s="30"/>
      <c r="AK1714" s="30"/>
      <c r="AL1714" s="30"/>
      <c r="AM1714" s="109"/>
      <c r="AN1714" s="109"/>
      <c r="AO1714" s="30"/>
      <c r="AP1714" s="109" t="s">
        <v>2467</v>
      </c>
      <c r="AQ1714"/>
      <c r="AR1714"/>
      <c r="AS1714"/>
      <c r="AT1714"/>
      <c r="AU1714"/>
      <c r="AV1714"/>
    </row>
    <row r="1715" spans="27:48" ht="23.45" customHeight="1" x14ac:dyDescent="0.2">
      <c r="AA1715" s="97"/>
      <c r="AB1715" s="97"/>
      <c r="AC1715" s="97"/>
      <c r="AD1715" s="97"/>
      <c r="AE1715" s="97"/>
      <c r="AF1715" s="93"/>
      <c r="AG1715" s="93"/>
      <c r="AH1715" s="93"/>
      <c r="AI1715" s="30"/>
      <c r="AJ1715" s="30"/>
      <c r="AK1715" s="30"/>
      <c r="AL1715" s="30"/>
      <c r="AM1715" s="109"/>
      <c r="AN1715" s="109"/>
      <c r="AO1715" s="30"/>
      <c r="AP1715" s="109" t="s">
        <v>2468</v>
      </c>
      <c r="AQ1715"/>
      <c r="AR1715"/>
      <c r="AS1715"/>
      <c r="AT1715"/>
      <c r="AU1715"/>
      <c r="AV1715"/>
    </row>
    <row r="1716" spans="27:48" ht="23.45" customHeight="1" x14ac:dyDescent="0.2">
      <c r="AA1716" s="97"/>
      <c r="AB1716" s="97"/>
      <c r="AC1716" s="97"/>
      <c r="AD1716" s="97"/>
      <c r="AE1716" s="97"/>
      <c r="AF1716" s="93"/>
      <c r="AG1716" s="93"/>
      <c r="AH1716" s="93"/>
      <c r="AI1716" s="30"/>
      <c r="AJ1716" s="30"/>
      <c r="AK1716" s="30"/>
      <c r="AL1716" s="30"/>
      <c r="AM1716" s="109"/>
      <c r="AN1716" s="109"/>
      <c r="AO1716" s="30"/>
      <c r="AP1716" s="109" t="s">
        <v>2469</v>
      </c>
      <c r="AQ1716"/>
      <c r="AR1716"/>
      <c r="AS1716"/>
      <c r="AT1716"/>
      <c r="AU1716"/>
      <c r="AV1716"/>
    </row>
    <row r="1717" spans="27:48" ht="23.45" customHeight="1" x14ac:dyDescent="0.2">
      <c r="AA1717" s="97"/>
      <c r="AB1717" s="97"/>
      <c r="AC1717" s="97"/>
      <c r="AD1717" s="97"/>
      <c r="AE1717" s="97"/>
      <c r="AF1717" s="93"/>
      <c r="AG1717" s="93"/>
      <c r="AH1717" s="93"/>
      <c r="AI1717" s="30"/>
      <c r="AJ1717" s="30"/>
      <c r="AK1717" s="30"/>
      <c r="AL1717" s="30"/>
      <c r="AM1717" s="109"/>
      <c r="AN1717" s="109"/>
      <c r="AO1717" s="30"/>
      <c r="AP1717" s="109" t="s">
        <v>2470</v>
      </c>
      <c r="AQ1717"/>
      <c r="AR1717"/>
      <c r="AS1717"/>
      <c r="AT1717"/>
      <c r="AU1717"/>
      <c r="AV1717"/>
    </row>
    <row r="1718" spans="27:48" ht="23.45" customHeight="1" x14ac:dyDescent="0.2">
      <c r="AA1718" s="97"/>
      <c r="AB1718" s="97"/>
      <c r="AC1718" s="97"/>
      <c r="AD1718" s="97"/>
      <c r="AE1718" s="97"/>
      <c r="AF1718" s="93"/>
      <c r="AG1718" s="93"/>
      <c r="AH1718" s="93"/>
      <c r="AI1718" s="30"/>
      <c r="AJ1718" s="30"/>
      <c r="AK1718" s="30"/>
      <c r="AL1718" s="30"/>
      <c r="AM1718" s="109"/>
      <c r="AN1718" s="109"/>
      <c r="AO1718" s="30"/>
      <c r="AP1718" s="109" t="s">
        <v>2471</v>
      </c>
      <c r="AQ1718"/>
      <c r="AR1718"/>
      <c r="AS1718"/>
      <c r="AT1718"/>
      <c r="AU1718"/>
      <c r="AV1718"/>
    </row>
    <row r="1719" spans="27:48" ht="23.45" customHeight="1" x14ac:dyDescent="0.2">
      <c r="AA1719" s="97"/>
      <c r="AB1719" s="97"/>
      <c r="AC1719" s="97"/>
      <c r="AD1719" s="97"/>
      <c r="AE1719" s="97"/>
      <c r="AF1719" s="93"/>
      <c r="AG1719" s="93"/>
      <c r="AH1719" s="93"/>
      <c r="AI1719" s="30"/>
      <c r="AJ1719" s="30"/>
      <c r="AK1719" s="30"/>
      <c r="AL1719" s="30"/>
      <c r="AM1719" s="109"/>
      <c r="AN1719" s="109"/>
      <c r="AO1719" s="30"/>
      <c r="AP1719" s="109" t="s">
        <v>2472</v>
      </c>
      <c r="AQ1719"/>
      <c r="AR1719"/>
      <c r="AS1719"/>
      <c r="AT1719"/>
      <c r="AU1719"/>
      <c r="AV1719"/>
    </row>
    <row r="1720" spans="27:48" ht="23.45" customHeight="1" x14ac:dyDescent="0.2">
      <c r="AA1720" s="97"/>
      <c r="AB1720" s="97"/>
      <c r="AC1720" s="97"/>
      <c r="AD1720" s="97"/>
      <c r="AE1720" s="97"/>
      <c r="AF1720" s="93"/>
      <c r="AG1720" s="93"/>
      <c r="AH1720" s="93"/>
      <c r="AI1720" s="30"/>
      <c r="AJ1720" s="30"/>
      <c r="AK1720" s="30"/>
      <c r="AL1720" s="30"/>
      <c r="AM1720" s="109"/>
      <c r="AN1720" s="109"/>
      <c r="AO1720" s="30"/>
      <c r="AP1720" s="109" t="s">
        <v>2473</v>
      </c>
      <c r="AQ1720"/>
      <c r="AR1720"/>
      <c r="AS1720"/>
      <c r="AT1720"/>
      <c r="AU1720"/>
      <c r="AV1720"/>
    </row>
    <row r="1721" spans="27:48" ht="23.45" customHeight="1" x14ac:dyDescent="0.2">
      <c r="AA1721" s="97"/>
      <c r="AB1721" s="97"/>
      <c r="AC1721" s="97"/>
      <c r="AD1721" s="97"/>
      <c r="AE1721" s="97"/>
      <c r="AF1721" s="93"/>
      <c r="AG1721" s="93"/>
      <c r="AH1721" s="93"/>
      <c r="AI1721" s="30"/>
      <c r="AJ1721" s="30"/>
      <c r="AK1721" s="30"/>
      <c r="AL1721" s="30"/>
      <c r="AM1721" s="109"/>
      <c r="AN1721" s="109"/>
      <c r="AO1721" s="30"/>
      <c r="AP1721" s="109" t="s">
        <v>2474</v>
      </c>
      <c r="AQ1721"/>
      <c r="AR1721"/>
      <c r="AS1721"/>
      <c r="AT1721"/>
      <c r="AU1721"/>
      <c r="AV1721"/>
    </row>
    <row r="1722" spans="27:48" ht="23.45" customHeight="1" x14ac:dyDescent="0.2">
      <c r="AA1722" s="97"/>
      <c r="AB1722" s="97"/>
      <c r="AC1722" s="97"/>
      <c r="AD1722" s="97"/>
      <c r="AE1722" s="97"/>
      <c r="AF1722" s="93"/>
      <c r="AG1722" s="93"/>
      <c r="AH1722" s="93"/>
      <c r="AI1722" s="30"/>
      <c r="AJ1722" s="30"/>
      <c r="AK1722" s="30"/>
      <c r="AL1722" s="30"/>
      <c r="AM1722" s="109"/>
      <c r="AN1722" s="109"/>
      <c r="AO1722" s="30"/>
      <c r="AP1722" s="109" t="s">
        <v>2475</v>
      </c>
      <c r="AQ1722"/>
      <c r="AR1722"/>
      <c r="AS1722"/>
      <c r="AT1722"/>
      <c r="AU1722"/>
      <c r="AV1722"/>
    </row>
    <row r="1723" spans="27:48" ht="23.45" customHeight="1" x14ac:dyDescent="0.2">
      <c r="AA1723" s="97"/>
      <c r="AB1723" s="97"/>
      <c r="AC1723" s="97"/>
      <c r="AD1723" s="97"/>
      <c r="AE1723" s="97"/>
      <c r="AF1723" s="93"/>
      <c r="AG1723" s="93"/>
      <c r="AH1723" s="93"/>
      <c r="AI1723" s="30"/>
      <c r="AJ1723" s="30"/>
      <c r="AK1723" s="30"/>
      <c r="AL1723" s="30"/>
      <c r="AM1723" s="109"/>
      <c r="AN1723" s="109"/>
      <c r="AO1723" s="30"/>
      <c r="AP1723" s="109" t="s">
        <v>2476</v>
      </c>
      <c r="AQ1723"/>
      <c r="AR1723"/>
      <c r="AS1723"/>
      <c r="AT1723"/>
      <c r="AU1723"/>
      <c r="AV1723"/>
    </row>
    <row r="1724" spans="27:48" ht="23.45" customHeight="1" x14ac:dyDescent="0.2">
      <c r="AA1724" s="97"/>
      <c r="AB1724" s="97"/>
      <c r="AC1724" s="97"/>
      <c r="AD1724" s="97"/>
      <c r="AE1724" s="97"/>
      <c r="AF1724" s="93"/>
      <c r="AG1724" s="93"/>
      <c r="AH1724" s="93"/>
      <c r="AI1724" s="30"/>
      <c r="AJ1724" s="30"/>
      <c r="AK1724" s="30"/>
      <c r="AL1724" s="30"/>
      <c r="AM1724" s="109"/>
      <c r="AN1724" s="109"/>
      <c r="AO1724" s="30"/>
      <c r="AP1724" s="109" t="s">
        <v>2477</v>
      </c>
      <c r="AQ1724"/>
      <c r="AR1724"/>
      <c r="AS1724"/>
      <c r="AT1724"/>
      <c r="AU1724"/>
      <c r="AV1724"/>
    </row>
    <row r="1725" spans="27:48" ht="23.45" customHeight="1" x14ac:dyDescent="0.2">
      <c r="AA1725" s="97"/>
      <c r="AB1725" s="97"/>
      <c r="AC1725" s="97"/>
      <c r="AD1725" s="97"/>
      <c r="AE1725" s="97"/>
      <c r="AF1725" s="93"/>
      <c r="AG1725" s="93"/>
      <c r="AH1725" s="93"/>
      <c r="AI1725" s="30"/>
      <c r="AJ1725" s="30"/>
      <c r="AK1725" s="30"/>
      <c r="AL1725" s="30"/>
      <c r="AM1725" s="109"/>
      <c r="AN1725" s="109"/>
      <c r="AO1725" s="30"/>
      <c r="AP1725" s="109" t="s">
        <v>2478</v>
      </c>
      <c r="AQ1725"/>
      <c r="AR1725"/>
      <c r="AS1725"/>
      <c r="AT1725"/>
      <c r="AU1725"/>
      <c r="AV1725"/>
    </row>
    <row r="1726" spans="27:48" ht="23.45" customHeight="1" x14ac:dyDescent="0.2">
      <c r="AA1726" s="97"/>
      <c r="AB1726" s="97"/>
      <c r="AC1726" s="97"/>
      <c r="AD1726" s="97"/>
      <c r="AE1726" s="97"/>
      <c r="AF1726" s="93"/>
      <c r="AG1726" s="93"/>
      <c r="AH1726" s="93"/>
      <c r="AI1726" s="30"/>
      <c r="AJ1726" s="30"/>
      <c r="AK1726" s="30"/>
      <c r="AL1726" s="30"/>
      <c r="AM1726" s="109"/>
      <c r="AN1726" s="109"/>
      <c r="AO1726" s="30"/>
      <c r="AP1726" s="109" t="s">
        <v>2479</v>
      </c>
      <c r="AQ1726"/>
      <c r="AR1726"/>
      <c r="AS1726"/>
      <c r="AT1726"/>
      <c r="AU1726"/>
      <c r="AV1726"/>
    </row>
    <row r="1727" spans="27:48" ht="23.45" customHeight="1" x14ac:dyDescent="0.2">
      <c r="AA1727" s="97"/>
      <c r="AB1727" s="97"/>
      <c r="AC1727" s="97"/>
      <c r="AD1727" s="97"/>
      <c r="AE1727" s="97"/>
      <c r="AF1727" s="93"/>
      <c r="AG1727" s="93"/>
      <c r="AH1727" s="93"/>
      <c r="AI1727" s="30"/>
      <c r="AJ1727" s="30"/>
      <c r="AK1727" s="30"/>
      <c r="AL1727" s="30"/>
      <c r="AM1727" s="109"/>
      <c r="AN1727" s="109"/>
      <c r="AO1727" s="30"/>
      <c r="AP1727" s="109" t="s">
        <v>2480</v>
      </c>
      <c r="AQ1727"/>
      <c r="AR1727"/>
      <c r="AS1727"/>
      <c r="AT1727"/>
      <c r="AU1727"/>
      <c r="AV1727"/>
    </row>
    <row r="1728" spans="27:48" ht="23.45" customHeight="1" x14ac:dyDescent="0.2">
      <c r="AA1728" s="97"/>
      <c r="AB1728" s="97"/>
      <c r="AC1728" s="97"/>
      <c r="AD1728" s="97"/>
      <c r="AE1728" s="97"/>
      <c r="AF1728" s="93"/>
      <c r="AG1728" s="93"/>
      <c r="AH1728" s="93"/>
      <c r="AI1728" s="30"/>
      <c r="AJ1728" s="30"/>
      <c r="AK1728" s="30"/>
      <c r="AL1728" s="30"/>
      <c r="AM1728" s="109"/>
      <c r="AN1728" s="109"/>
      <c r="AO1728" s="30"/>
      <c r="AP1728" s="109" t="s">
        <v>2481</v>
      </c>
      <c r="AQ1728"/>
      <c r="AR1728"/>
      <c r="AS1728"/>
      <c r="AT1728"/>
      <c r="AU1728"/>
      <c r="AV1728"/>
    </row>
    <row r="1729" spans="27:48" ht="23.45" customHeight="1" x14ac:dyDescent="0.2">
      <c r="AA1729" s="97"/>
      <c r="AB1729" s="97"/>
      <c r="AC1729" s="97"/>
      <c r="AD1729" s="97"/>
      <c r="AE1729" s="97"/>
      <c r="AF1729" s="93"/>
      <c r="AG1729" s="93"/>
      <c r="AH1729" s="93"/>
      <c r="AI1729" s="30"/>
      <c r="AJ1729" s="30"/>
      <c r="AK1729" s="30"/>
      <c r="AL1729" s="30"/>
      <c r="AM1729" s="109"/>
      <c r="AN1729" s="109"/>
      <c r="AO1729" s="30"/>
      <c r="AP1729" s="109" t="s">
        <v>2482</v>
      </c>
      <c r="AQ1729"/>
      <c r="AR1729"/>
      <c r="AS1729"/>
      <c r="AT1729"/>
      <c r="AU1729"/>
      <c r="AV1729"/>
    </row>
    <row r="1730" spans="27:48" ht="23.45" customHeight="1" x14ac:dyDescent="0.2">
      <c r="AA1730" s="97"/>
      <c r="AB1730" s="97"/>
      <c r="AC1730" s="97"/>
      <c r="AD1730" s="97"/>
      <c r="AE1730" s="97"/>
      <c r="AF1730" s="93"/>
      <c r="AG1730" s="93"/>
      <c r="AH1730" s="93"/>
      <c r="AI1730" s="30"/>
      <c r="AJ1730" s="30"/>
      <c r="AK1730" s="30"/>
      <c r="AL1730" s="30"/>
      <c r="AM1730" s="109"/>
      <c r="AN1730" s="109"/>
      <c r="AO1730" s="30"/>
      <c r="AP1730" s="109" t="s">
        <v>2483</v>
      </c>
      <c r="AQ1730"/>
      <c r="AR1730"/>
      <c r="AS1730"/>
      <c r="AT1730"/>
      <c r="AU1730"/>
      <c r="AV1730"/>
    </row>
    <row r="1731" spans="27:48" ht="23.45" customHeight="1" x14ac:dyDescent="0.2">
      <c r="AA1731" s="97"/>
      <c r="AB1731" s="97"/>
      <c r="AC1731" s="97"/>
      <c r="AD1731" s="97"/>
      <c r="AE1731" s="97"/>
      <c r="AF1731" s="93"/>
      <c r="AG1731" s="93"/>
      <c r="AH1731" s="93"/>
      <c r="AI1731" s="30"/>
      <c r="AJ1731" s="30"/>
      <c r="AK1731" s="30"/>
      <c r="AL1731" s="30"/>
      <c r="AM1731" s="109"/>
      <c r="AN1731" s="109"/>
      <c r="AO1731" s="30"/>
      <c r="AP1731" s="109" t="s">
        <v>2484</v>
      </c>
      <c r="AQ1731"/>
      <c r="AR1731"/>
      <c r="AS1731"/>
      <c r="AT1731"/>
      <c r="AU1731"/>
      <c r="AV1731"/>
    </row>
    <row r="1732" spans="27:48" ht="23.45" customHeight="1" x14ac:dyDescent="0.2">
      <c r="AA1732" s="97"/>
      <c r="AB1732" s="97"/>
      <c r="AC1732" s="97"/>
      <c r="AD1732" s="97"/>
      <c r="AE1732" s="97"/>
      <c r="AF1732" s="93"/>
      <c r="AG1732" s="93"/>
      <c r="AH1732" s="93"/>
      <c r="AI1732" s="30"/>
      <c r="AJ1732" s="30"/>
      <c r="AK1732" s="30"/>
      <c r="AL1732" s="30"/>
      <c r="AM1732" s="109"/>
      <c r="AN1732" s="109"/>
      <c r="AO1732" s="30"/>
      <c r="AP1732" s="109" t="s">
        <v>2485</v>
      </c>
      <c r="AQ1732"/>
      <c r="AR1732"/>
      <c r="AS1732"/>
      <c r="AT1732"/>
      <c r="AU1732"/>
      <c r="AV1732"/>
    </row>
    <row r="1733" spans="27:48" ht="23.45" customHeight="1" x14ac:dyDescent="0.2">
      <c r="AA1733" s="97"/>
      <c r="AB1733" s="97"/>
      <c r="AC1733" s="97"/>
      <c r="AD1733" s="97"/>
      <c r="AE1733" s="97"/>
      <c r="AF1733" s="93"/>
      <c r="AG1733" s="93"/>
      <c r="AH1733" s="93"/>
      <c r="AI1733" s="30"/>
      <c r="AJ1733" s="30"/>
      <c r="AK1733" s="30"/>
      <c r="AL1733" s="30"/>
      <c r="AM1733" s="109"/>
      <c r="AN1733" s="109"/>
      <c r="AO1733" s="30"/>
      <c r="AP1733" s="109" t="s">
        <v>2486</v>
      </c>
      <c r="AQ1733"/>
      <c r="AR1733"/>
      <c r="AS1733"/>
      <c r="AT1733"/>
      <c r="AU1733"/>
      <c r="AV1733"/>
    </row>
    <row r="1734" spans="27:48" ht="23.45" customHeight="1" x14ac:dyDescent="0.2">
      <c r="AA1734" s="97"/>
      <c r="AB1734" s="97"/>
      <c r="AC1734" s="97"/>
      <c r="AD1734" s="97"/>
      <c r="AE1734" s="97"/>
      <c r="AF1734" s="93"/>
      <c r="AG1734" s="93"/>
      <c r="AH1734" s="93"/>
      <c r="AI1734" s="30"/>
      <c r="AJ1734" s="30"/>
      <c r="AK1734" s="30"/>
      <c r="AL1734" s="30"/>
      <c r="AM1734" s="109"/>
      <c r="AN1734" s="109"/>
      <c r="AO1734" s="30"/>
      <c r="AP1734" s="109" t="s">
        <v>2487</v>
      </c>
      <c r="AQ1734"/>
      <c r="AR1734"/>
      <c r="AS1734"/>
      <c r="AT1734"/>
      <c r="AU1734"/>
      <c r="AV1734"/>
    </row>
    <row r="1735" spans="27:48" ht="23.45" customHeight="1" x14ac:dyDescent="0.2">
      <c r="AA1735" s="97"/>
      <c r="AB1735" s="97"/>
      <c r="AC1735" s="97"/>
      <c r="AD1735" s="97"/>
      <c r="AE1735" s="97"/>
      <c r="AF1735" s="93"/>
      <c r="AG1735" s="93"/>
      <c r="AH1735" s="93"/>
      <c r="AI1735" s="30"/>
      <c r="AJ1735" s="30"/>
      <c r="AK1735" s="30"/>
      <c r="AL1735" s="30"/>
      <c r="AM1735" s="109"/>
      <c r="AN1735" s="109"/>
      <c r="AO1735" s="30"/>
      <c r="AP1735" s="109" t="s">
        <v>2488</v>
      </c>
      <c r="AQ1735"/>
      <c r="AR1735"/>
      <c r="AS1735"/>
      <c r="AT1735"/>
      <c r="AU1735"/>
      <c r="AV1735"/>
    </row>
    <row r="1736" spans="27:48" ht="23.45" customHeight="1" x14ac:dyDescent="0.2">
      <c r="AA1736" s="97"/>
      <c r="AB1736" s="97"/>
      <c r="AC1736" s="97"/>
      <c r="AD1736" s="97"/>
      <c r="AE1736" s="97"/>
      <c r="AF1736" s="93"/>
      <c r="AG1736" s="93"/>
      <c r="AH1736" s="93"/>
      <c r="AI1736" s="30"/>
      <c r="AJ1736" s="30"/>
      <c r="AK1736" s="30"/>
      <c r="AL1736" s="30"/>
      <c r="AM1736" s="109"/>
      <c r="AN1736" s="109"/>
      <c r="AO1736" s="30"/>
      <c r="AP1736" s="109" t="s">
        <v>2489</v>
      </c>
      <c r="AQ1736"/>
      <c r="AR1736"/>
      <c r="AS1736"/>
      <c r="AT1736"/>
      <c r="AU1736"/>
      <c r="AV1736"/>
    </row>
    <row r="1737" spans="27:48" ht="23.45" customHeight="1" x14ac:dyDescent="0.2">
      <c r="AA1737" s="97"/>
      <c r="AB1737" s="97"/>
      <c r="AC1737" s="97"/>
      <c r="AD1737" s="97"/>
      <c r="AE1737" s="97"/>
      <c r="AF1737" s="93"/>
      <c r="AG1737" s="93"/>
      <c r="AH1737" s="93"/>
      <c r="AI1737" s="30"/>
      <c r="AJ1737" s="30"/>
      <c r="AK1737" s="30"/>
      <c r="AL1737" s="30"/>
      <c r="AM1737" s="109"/>
      <c r="AN1737" s="109"/>
      <c r="AO1737" s="30"/>
      <c r="AP1737" s="109" t="s">
        <v>2490</v>
      </c>
      <c r="AQ1737"/>
      <c r="AR1737"/>
      <c r="AS1737"/>
      <c r="AT1737"/>
      <c r="AU1737"/>
      <c r="AV1737"/>
    </row>
    <row r="1738" spans="27:48" ht="23.45" customHeight="1" x14ac:dyDescent="0.2">
      <c r="AA1738" s="97"/>
      <c r="AB1738" s="97"/>
      <c r="AC1738" s="97"/>
      <c r="AD1738" s="97"/>
      <c r="AE1738" s="97"/>
      <c r="AF1738" s="93"/>
      <c r="AG1738" s="93"/>
      <c r="AH1738" s="93"/>
      <c r="AI1738" s="30"/>
      <c r="AJ1738" s="30"/>
      <c r="AK1738" s="30"/>
      <c r="AL1738" s="30"/>
      <c r="AM1738" s="109"/>
      <c r="AN1738" s="109"/>
      <c r="AO1738" s="30"/>
      <c r="AP1738" s="109" t="s">
        <v>2491</v>
      </c>
      <c r="AQ1738"/>
      <c r="AR1738"/>
      <c r="AS1738"/>
      <c r="AT1738"/>
      <c r="AU1738"/>
      <c r="AV1738"/>
    </row>
    <row r="1739" spans="27:48" ht="23.45" customHeight="1" x14ac:dyDescent="0.2">
      <c r="AA1739" s="97"/>
      <c r="AB1739" s="97"/>
      <c r="AC1739" s="97"/>
      <c r="AD1739" s="97"/>
      <c r="AE1739" s="97"/>
      <c r="AF1739" s="93"/>
      <c r="AG1739" s="93"/>
      <c r="AH1739" s="93"/>
      <c r="AI1739" s="30"/>
      <c r="AJ1739" s="30"/>
      <c r="AK1739" s="30"/>
      <c r="AL1739" s="30"/>
      <c r="AM1739" s="109"/>
      <c r="AN1739" s="109"/>
      <c r="AO1739" s="30"/>
      <c r="AP1739" s="109" t="s">
        <v>2492</v>
      </c>
      <c r="AQ1739"/>
      <c r="AR1739"/>
      <c r="AS1739"/>
      <c r="AT1739"/>
      <c r="AU1739"/>
      <c r="AV1739"/>
    </row>
    <row r="1740" spans="27:48" ht="23.45" customHeight="1" x14ac:dyDescent="0.2">
      <c r="AA1740" s="97"/>
      <c r="AB1740" s="97"/>
      <c r="AC1740" s="97"/>
      <c r="AD1740" s="97"/>
      <c r="AE1740" s="97"/>
      <c r="AF1740" s="93"/>
      <c r="AG1740" s="93"/>
      <c r="AH1740" s="93"/>
      <c r="AI1740" s="30"/>
      <c r="AJ1740" s="30"/>
      <c r="AK1740" s="30"/>
      <c r="AL1740" s="30"/>
      <c r="AM1740" s="109"/>
      <c r="AN1740" s="109"/>
      <c r="AO1740" s="30"/>
      <c r="AP1740" s="109" t="s">
        <v>2493</v>
      </c>
      <c r="AQ1740"/>
      <c r="AR1740"/>
      <c r="AS1740"/>
      <c r="AT1740"/>
      <c r="AU1740"/>
      <c r="AV1740"/>
    </row>
    <row r="1741" spans="27:48" ht="23.45" customHeight="1" x14ac:dyDescent="0.2">
      <c r="AA1741" s="97"/>
      <c r="AB1741" s="97"/>
      <c r="AC1741" s="97"/>
      <c r="AD1741" s="97"/>
      <c r="AE1741" s="97"/>
      <c r="AF1741" s="93"/>
      <c r="AG1741" s="93"/>
      <c r="AH1741" s="93"/>
      <c r="AI1741" s="30"/>
      <c r="AJ1741" s="30"/>
      <c r="AK1741" s="30"/>
      <c r="AL1741" s="30"/>
      <c r="AM1741" s="109"/>
      <c r="AN1741" s="109"/>
      <c r="AO1741" s="30"/>
      <c r="AP1741" s="109" t="s">
        <v>2494</v>
      </c>
      <c r="AQ1741"/>
      <c r="AR1741"/>
      <c r="AS1741"/>
      <c r="AT1741"/>
      <c r="AU1741"/>
      <c r="AV1741"/>
    </row>
    <row r="1742" spans="27:48" ht="23.45" customHeight="1" x14ac:dyDescent="0.2">
      <c r="AA1742" s="97"/>
      <c r="AB1742" s="97"/>
      <c r="AC1742" s="97"/>
      <c r="AD1742" s="97"/>
      <c r="AE1742" s="97"/>
      <c r="AF1742" s="93"/>
      <c r="AG1742" s="93"/>
      <c r="AH1742" s="93"/>
      <c r="AI1742" s="30"/>
      <c r="AJ1742" s="30"/>
      <c r="AK1742" s="30"/>
      <c r="AL1742" s="30"/>
      <c r="AM1742" s="109"/>
      <c r="AN1742" s="109"/>
      <c r="AO1742" s="30"/>
      <c r="AP1742" s="109" t="s">
        <v>2495</v>
      </c>
      <c r="AQ1742"/>
      <c r="AR1742"/>
      <c r="AS1742"/>
      <c r="AT1742"/>
      <c r="AU1742"/>
      <c r="AV1742"/>
    </row>
    <row r="1743" spans="27:48" ht="23.45" customHeight="1" x14ac:dyDescent="0.2">
      <c r="AA1743" s="97"/>
      <c r="AB1743" s="97"/>
      <c r="AC1743" s="97"/>
      <c r="AD1743" s="97"/>
      <c r="AE1743" s="97"/>
      <c r="AF1743" s="93"/>
      <c r="AG1743" s="93"/>
      <c r="AH1743" s="93"/>
      <c r="AI1743" s="30"/>
      <c r="AJ1743" s="30"/>
      <c r="AK1743" s="30"/>
      <c r="AL1743" s="30"/>
      <c r="AM1743" s="109"/>
      <c r="AN1743" s="109"/>
      <c r="AO1743" s="30"/>
      <c r="AP1743" s="109" t="s">
        <v>2496</v>
      </c>
      <c r="AQ1743"/>
      <c r="AR1743"/>
      <c r="AS1743"/>
      <c r="AT1743"/>
      <c r="AU1743"/>
      <c r="AV1743"/>
    </row>
    <row r="1744" spans="27:48" ht="23.45" customHeight="1" x14ac:dyDescent="0.2">
      <c r="AA1744" s="97"/>
      <c r="AB1744" s="97"/>
      <c r="AC1744" s="97"/>
      <c r="AD1744" s="97"/>
      <c r="AE1744" s="97"/>
      <c r="AF1744" s="93"/>
      <c r="AG1744" s="93"/>
      <c r="AH1744" s="93"/>
      <c r="AI1744" s="30"/>
      <c r="AJ1744" s="30"/>
      <c r="AK1744" s="30"/>
      <c r="AL1744" s="30"/>
      <c r="AM1744" s="109"/>
      <c r="AN1744" s="109"/>
      <c r="AO1744" s="30"/>
      <c r="AP1744" s="109" t="s">
        <v>2497</v>
      </c>
      <c r="AQ1744"/>
      <c r="AR1744"/>
      <c r="AS1744"/>
      <c r="AT1744"/>
      <c r="AU1744"/>
      <c r="AV1744"/>
    </row>
    <row r="1745" spans="27:48" ht="23.45" customHeight="1" x14ac:dyDescent="0.2">
      <c r="AA1745" s="97"/>
      <c r="AB1745" s="97"/>
      <c r="AC1745" s="97"/>
      <c r="AD1745" s="97"/>
      <c r="AE1745" s="97"/>
      <c r="AF1745" s="93"/>
      <c r="AG1745" s="93"/>
      <c r="AH1745" s="93"/>
      <c r="AI1745" s="30"/>
      <c r="AJ1745" s="30"/>
      <c r="AK1745" s="30"/>
      <c r="AL1745" s="30"/>
      <c r="AM1745" s="109"/>
      <c r="AN1745" s="109"/>
      <c r="AO1745" s="30"/>
      <c r="AP1745" s="109" t="s">
        <v>2498</v>
      </c>
      <c r="AQ1745"/>
      <c r="AR1745"/>
      <c r="AS1745"/>
      <c r="AT1745"/>
      <c r="AU1745"/>
      <c r="AV1745"/>
    </row>
    <row r="1746" spans="27:48" ht="23.45" customHeight="1" x14ac:dyDescent="0.2">
      <c r="AA1746" s="97"/>
      <c r="AB1746" s="97"/>
      <c r="AC1746" s="97"/>
      <c r="AD1746" s="97"/>
      <c r="AE1746" s="97"/>
      <c r="AF1746" s="93"/>
      <c r="AG1746" s="93"/>
      <c r="AH1746" s="93"/>
      <c r="AI1746" s="30"/>
      <c r="AJ1746" s="30"/>
      <c r="AK1746" s="30"/>
      <c r="AL1746" s="30"/>
      <c r="AM1746" s="109"/>
      <c r="AN1746" s="109"/>
      <c r="AO1746" s="30"/>
      <c r="AP1746" s="109" t="s">
        <v>2499</v>
      </c>
      <c r="AQ1746"/>
      <c r="AR1746"/>
      <c r="AS1746"/>
      <c r="AT1746"/>
      <c r="AU1746"/>
      <c r="AV1746"/>
    </row>
    <row r="1747" spans="27:48" ht="23.45" customHeight="1" x14ac:dyDescent="0.2">
      <c r="AA1747" s="97"/>
      <c r="AB1747" s="97"/>
      <c r="AC1747" s="97"/>
      <c r="AD1747" s="97"/>
      <c r="AE1747" s="97"/>
      <c r="AF1747" s="93"/>
      <c r="AG1747" s="93"/>
      <c r="AH1747" s="93"/>
      <c r="AI1747" s="30"/>
      <c r="AJ1747" s="30"/>
      <c r="AK1747" s="30"/>
      <c r="AL1747" s="30"/>
      <c r="AM1747" s="109"/>
      <c r="AN1747" s="109"/>
      <c r="AO1747" s="30"/>
      <c r="AP1747" s="109" t="s">
        <v>2500</v>
      </c>
      <c r="AQ1747"/>
      <c r="AR1747"/>
      <c r="AS1747"/>
      <c r="AT1747"/>
      <c r="AU1747"/>
      <c r="AV1747"/>
    </row>
    <row r="1748" spans="27:48" ht="23.45" customHeight="1" x14ac:dyDescent="0.2">
      <c r="AA1748" s="97"/>
      <c r="AB1748" s="97"/>
      <c r="AC1748" s="97"/>
      <c r="AD1748" s="97"/>
      <c r="AE1748" s="97"/>
      <c r="AF1748" s="93"/>
      <c r="AG1748" s="93"/>
      <c r="AH1748" s="93"/>
      <c r="AI1748" s="30"/>
      <c r="AJ1748" s="30"/>
      <c r="AK1748" s="30"/>
      <c r="AL1748" s="30"/>
      <c r="AM1748" s="109"/>
      <c r="AN1748" s="109"/>
      <c r="AO1748" s="30"/>
      <c r="AP1748" s="109" t="s">
        <v>2501</v>
      </c>
      <c r="AQ1748"/>
      <c r="AR1748"/>
      <c r="AS1748"/>
      <c r="AT1748"/>
      <c r="AU1748"/>
      <c r="AV1748"/>
    </row>
    <row r="1749" spans="27:48" ht="23.45" customHeight="1" x14ac:dyDescent="0.2">
      <c r="AA1749" s="97"/>
      <c r="AB1749" s="97"/>
      <c r="AC1749" s="97"/>
      <c r="AD1749" s="97"/>
      <c r="AE1749" s="97"/>
      <c r="AF1749" s="93"/>
      <c r="AG1749" s="93"/>
      <c r="AH1749" s="93"/>
      <c r="AI1749" s="30"/>
      <c r="AJ1749" s="30"/>
      <c r="AK1749" s="30"/>
      <c r="AL1749" s="30"/>
      <c r="AM1749" s="109"/>
      <c r="AN1749" s="109"/>
      <c r="AO1749" s="30"/>
      <c r="AP1749" s="109" t="s">
        <v>2502</v>
      </c>
      <c r="AQ1749"/>
      <c r="AR1749"/>
      <c r="AS1749"/>
      <c r="AT1749"/>
      <c r="AU1749"/>
      <c r="AV1749"/>
    </row>
    <row r="1750" spans="27:48" ht="23.45" customHeight="1" x14ac:dyDescent="0.2">
      <c r="AA1750" s="97"/>
      <c r="AB1750" s="97"/>
      <c r="AC1750" s="97"/>
      <c r="AD1750" s="97"/>
      <c r="AE1750" s="97"/>
      <c r="AF1750" s="93"/>
      <c r="AG1750" s="93"/>
      <c r="AH1750" s="93"/>
      <c r="AI1750" s="30"/>
      <c r="AJ1750" s="30"/>
      <c r="AK1750" s="30"/>
      <c r="AL1750" s="30"/>
      <c r="AM1750" s="109"/>
      <c r="AN1750" s="109"/>
      <c r="AO1750" s="30"/>
      <c r="AP1750" s="109" t="s">
        <v>2503</v>
      </c>
      <c r="AQ1750"/>
      <c r="AR1750"/>
      <c r="AS1750"/>
      <c r="AT1750"/>
      <c r="AU1750"/>
      <c r="AV1750"/>
    </row>
    <row r="1751" spans="27:48" ht="23.45" customHeight="1" x14ac:dyDescent="0.2">
      <c r="AA1751" s="97"/>
      <c r="AB1751" s="97"/>
      <c r="AC1751" s="97"/>
      <c r="AD1751" s="97"/>
      <c r="AE1751" s="97"/>
      <c r="AF1751" s="93"/>
      <c r="AG1751" s="93"/>
      <c r="AH1751" s="93"/>
      <c r="AI1751" s="30"/>
      <c r="AJ1751" s="30"/>
      <c r="AK1751" s="30"/>
      <c r="AL1751" s="30"/>
      <c r="AM1751" s="109"/>
      <c r="AN1751" s="109"/>
      <c r="AO1751" s="30"/>
      <c r="AP1751" s="109" t="s">
        <v>2504</v>
      </c>
      <c r="AQ1751"/>
      <c r="AR1751"/>
      <c r="AS1751"/>
      <c r="AT1751"/>
      <c r="AU1751"/>
      <c r="AV1751"/>
    </row>
    <row r="1752" spans="27:48" ht="23.45" customHeight="1" x14ac:dyDescent="0.2">
      <c r="AA1752" s="97"/>
      <c r="AB1752" s="97"/>
      <c r="AC1752" s="97"/>
      <c r="AD1752" s="97"/>
      <c r="AE1752" s="97"/>
      <c r="AF1752" s="93"/>
      <c r="AG1752" s="93"/>
      <c r="AH1752" s="93"/>
      <c r="AI1752" s="30"/>
      <c r="AJ1752" s="30"/>
      <c r="AK1752" s="30"/>
      <c r="AL1752" s="30"/>
      <c r="AM1752" s="109"/>
      <c r="AN1752" s="109"/>
      <c r="AO1752" s="30"/>
      <c r="AP1752" s="109" t="s">
        <v>2505</v>
      </c>
      <c r="AQ1752"/>
      <c r="AR1752"/>
      <c r="AS1752"/>
      <c r="AT1752"/>
      <c r="AU1752"/>
      <c r="AV1752"/>
    </row>
    <row r="1753" spans="27:48" ht="23.45" customHeight="1" x14ac:dyDescent="0.2">
      <c r="AA1753" s="97"/>
      <c r="AB1753" s="97"/>
      <c r="AC1753" s="97"/>
      <c r="AD1753" s="97"/>
      <c r="AE1753" s="97"/>
      <c r="AF1753" s="93"/>
      <c r="AG1753" s="93"/>
      <c r="AH1753" s="93"/>
      <c r="AI1753" s="30"/>
      <c r="AJ1753" s="30"/>
      <c r="AK1753" s="30"/>
      <c r="AL1753" s="30"/>
      <c r="AM1753" s="109"/>
      <c r="AN1753" s="109"/>
      <c r="AO1753" s="30"/>
      <c r="AP1753" s="109" t="s">
        <v>2506</v>
      </c>
      <c r="AQ1753"/>
      <c r="AR1753"/>
      <c r="AS1753"/>
      <c r="AT1753"/>
      <c r="AU1753"/>
      <c r="AV1753"/>
    </row>
    <row r="1754" spans="27:48" ht="23.45" customHeight="1" x14ac:dyDescent="0.2">
      <c r="AA1754" s="97"/>
      <c r="AB1754" s="97"/>
      <c r="AC1754" s="97"/>
      <c r="AD1754" s="97"/>
      <c r="AE1754" s="97"/>
      <c r="AF1754" s="93"/>
      <c r="AG1754" s="93"/>
      <c r="AH1754" s="93"/>
      <c r="AI1754" s="30"/>
      <c r="AJ1754" s="30"/>
      <c r="AK1754" s="30"/>
      <c r="AL1754" s="30"/>
      <c r="AM1754" s="109"/>
      <c r="AN1754" s="109"/>
      <c r="AO1754" s="30"/>
      <c r="AP1754" s="109" t="s">
        <v>2507</v>
      </c>
      <c r="AQ1754"/>
      <c r="AR1754"/>
      <c r="AS1754"/>
      <c r="AT1754"/>
      <c r="AU1754"/>
      <c r="AV1754"/>
    </row>
    <row r="1755" spans="27:48" ht="23.45" customHeight="1" x14ac:dyDescent="0.2">
      <c r="AA1755" s="97"/>
      <c r="AB1755" s="97"/>
      <c r="AC1755" s="97"/>
      <c r="AD1755" s="97"/>
      <c r="AE1755" s="97"/>
      <c r="AF1755" s="93"/>
      <c r="AG1755" s="93"/>
      <c r="AH1755" s="93"/>
      <c r="AI1755" s="30"/>
      <c r="AJ1755" s="30"/>
      <c r="AK1755" s="30"/>
      <c r="AL1755" s="30"/>
      <c r="AM1755" s="109"/>
      <c r="AN1755" s="109"/>
      <c r="AO1755" s="30"/>
      <c r="AP1755" s="109" t="s">
        <v>2508</v>
      </c>
      <c r="AQ1755"/>
      <c r="AR1755"/>
      <c r="AS1755"/>
      <c r="AT1755"/>
      <c r="AU1755"/>
      <c r="AV1755"/>
    </row>
    <row r="1756" spans="27:48" ht="23.45" customHeight="1" x14ac:dyDescent="0.2">
      <c r="AA1756" s="97"/>
      <c r="AB1756" s="97"/>
      <c r="AC1756" s="97"/>
      <c r="AD1756" s="97"/>
      <c r="AE1756" s="97"/>
      <c r="AF1756" s="93"/>
      <c r="AG1756" s="93"/>
      <c r="AH1756" s="93"/>
      <c r="AI1756" s="30"/>
      <c r="AJ1756" s="30"/>
      <c r="AK1756" s="30"/>
      <c r="AL1756" s="30"/>
      <c r="AM1756" s="109"/>
      <c r="AN1756" s="109"/>
      <c r="AO1756" s="30"/>
      <c r="AP1756" s="109">
        <v>825705</v>
      </c>
      <c r="AQ1756"/>
      <c r="AR1756"/>
      <c r="AS1756"/>
      <c r="AT1756"/>
      <c r="AU1756"/>
      <c r="AV1756"/>
    </row>
    <row r="1757" spans="27:48" ht="23.45" customHeight="1" x14ac:dyDescent="0.2">
      <c r="AA1757" s="97"/>
      <c r="AB1757" s="97"/>
      <c r="AC1757" s="97"/>
      <c r="AD1757" s="97"/>
      <c r="AE1757" s="97"/>
      <c r="AF1757" s="93"/>
      <c r="AG1757" s="93"/>
      <c r="AH1757" s="93"/>
      <c r="AI1757" s="30"/>
      <c r="AJ1757" s="30"/>
      <c r="AK1757" s="30"/>
      <c r="AL1757" s="30"/>
      <c r="AM1757" s="109"/>
      <c r="AN1757" s="109"/>
      <c r="AO1757" s="30"/>
      <c r="AP1757" s="109" t="s">
        <v>2509</v>
      </c>
      <c r="AQ1757"/>
      <c r="AR1757"/>
      <c r="AS1757"/>
      <c r="AT1757"/>
      <c r="AU1757"/>
      <c r="AV1757"/>
    </row>
    <row r="1758" spans="27:48" ht="23.45" customHeight="1" x14ac:dyDescent="0.2">
      <c r="AA1758" s="97"/>
      <c r="AB1758" s="97"/>
      <c r="AC1758" s="97"/>
      <c r="AD1758" s="97"/>
      <c r="AE1758" s="97"/>
      <c r="AF1758" s="93"/>
      <c r="AG1758" s="93"/>
      <c r="AH1758" s="93"/>
      <c r="AI1758" s="30"/>
      <c r="AJ1758" s="30"/>
      <c r="AK1758" s="30"/>
      <c r="AL1758" s="30"/>
      <c r="AM1758" s="109"/>
      <c r="AN1758" s="109"/>
      <c r="AO1758" s="30"/>
      <c r="AP1758" s="109" t="s">
        <v>2510</v>
      </c>
      <c r="AQ1758"/>
      <c r="AR1758"/>
      <c r="AS1758"/>
      <c r="AT1758"/>
      <c r="AU1758"/>
      <c r="AV1758"/>
    </row>
    <row r="1759" spans="27:48" ht="23.45" customHeight="1" x14ac:dyDescent="0.2">
      <c r="AA1759" s="97"/>
      <c r="AB1759" s="97"/>
      <c r="AC1759" s="97"/>
      <c r="AD1759" s="97"/>
      <c r="AE1759" s="97"/>
      <c r="AF1759" s="93"/>
      <c r="AG1759" s="93"/>
      <c r="AH1759" s="93"/>
      <c r="AI1759" s="30"/>
      <c r="AJ1759" s="30"/>
      <c r="AK1759" s="30"/>
      <c r="AL1759" s="30"/>
      <c r="AM1759" s="109"/>
      <c r="AN1759" s="109"/>
      <c r="AO1759" s="30"/>
      <c r="AP1759" s="109" t="s">
        <v>2511</v>
      </c>
      <c r="AQ1759"/>
      <c r="AR1759"/>
      <c r="AS1759"/>
      <c r="AT1759"/>
      <c r="AU1759"/>
      <c r="AV1759"/>
    </row>
    <row r="1760" spans="27:48" ht="23.45" customHeight="1" x14ac:dyDescent="0.2">
      <c r="AA1760" s="97"/>
      <c r="AB1760" s="97"/>
      <c r="AC1760" s="97"/>
      <c r="AD1760" s="97"/>
      <c r="AE1760" s="97"/>
      <c r="AF1760" s="93"/>
      <c r="AG1760" s="93"/>
      <c r="AH1760" s="93"/>
      <c r="AI1760" s="30"/>
      <c r="AJ1760" s="30"/>
      <c r="AK1760" s="30"/>
      <c r="AL1760" s="30"/>
      <c r="AM1760" s="109"/>
      <c r="AN1760" s="109"/>
      <c r="AO1760" s="30"/>
      <c r="AP1760" s="109" t="s">
        <v>2512</v>
      </c>
      <c r="AQ1760"/>
      <c r="AR1760"/>
      <c r="AS1760"/>
      <c r="AT1760"/>
      <c r="AU1760"/>
      <c r="AV1760"/>
    </row>
    <row r="1761" spans="27:48" ht="23.45" customHeight="1" x14ac:dyDescent="0.2">
      <c r="AA1761" s="97"/>
      <c r="AB1761" s="97"/>
      <c r="AC1761" s="97"/>
      <c r="AD1761" s="97"/>
      <c r="AE1761" s="97"/>
      <c r="AF1761" s="93"/>
      <c r="AG1761" s="93"/>
      <c r="AH1761" s="93"/>
      <c r="AI1761" s="30"/>
      <c r="AJ1761" s="30"/>
      <c r="AK1761" s="30"/>
      <c r="AL1761" s="30"/>
      <c r="AM1761" s="109"/>
      <c r="AN1761" s="109"/>
      <c r="AO1761" s="30"/>
      <c r="AP1761" s="109" t="s">
        <v>2513</v>
      </c>
      <c r="AQ1761"/>
      <c r="AR1761"/>
      <c r="AS1761"/>
      <c r="AT1761"/>
      <c r="AU1761"/>
      <c r="AV1761"/>
    </row>
    <row r="1762" spans="27:48" ht="23.45" customHeight="1" x14ac:dyDescent="0.2">
      <c r="AA1762" s="97"/>
      <c r="AB1762" s="97"/>
      <c r="AC1762" s="97"/>
      <c r="AD1762" s="97"/>
      <c r="AE1762" s="97"/>
      <c r="AF1762" s="93"/>
      <c r="AG1762" s="93"/>
      <c r="AH1762" s="93"/>
      <c r="AI1762" s="30"/>
      <c r="AJ1762" s="30"/>
      <c r="AK1762" s="30"/>
      <c r="AL1762" s="30"/>
      <c r="AM1762" s="109"/>
      <c r="AN1762" s="109"/>
      <c r="AO1762" s="30"/>
      <c r="AP1762" s="109" t="s">
        <v>2514</v>
      </c>
      <c r="AQ1762"/>
      <c r="AR1762"/>
      <c r="AS1762"/>
      <c r="AT1762"/>
      <c r="AU1762"/>
      <c r="AV1762"/>
    </row>
    <row r="1763" spans="27:48" ht="23.45" customHeight="1" x14ac:dyDescent="0.2">
      <c r="AA1763" s="97"/>
      <c r="AB1763" s="97"/>
      <c r="AC1763" s="97"/>
      <c r="AD1763" s="97"/>
      <c r="AE1763" s="97"/>
      <c r="AF1763" s="93"/>
      <c r="AG1763" s="93"/>
      <c r="AH1763" s="93"/>
      <c r="AI1763" s="30"/>
      <c r="AJ1763" s="30"/>
      <c r="AK1763" s="30"/>
      <c r="AL1763" s="30"/>
      <c r="AM1763" s="109"/>
      <c r="AN1763" s="109"/>
      <c r="AO1763" s="30"/>
      <c r="AP1763" s="109" t="s">
        <v>2515</v>
      </c>
      <c r="AQ1763"/>
      <c r="AR1763"/>
      <c r="AS1763"/>
      <c r="AT1763"/>
      <c r="AU1763"/>
      <c r="AV1763"/>
    </row>
    <row r="1764" spans="27:48" ht="23.45" customHeight="1" x14ac:dyDescent="0.2">
      <c r="AA1764" s="97"/>
      <c r="AB1764" s="97"/>
      <c r="AC1764" s="97"/>
      <c r="AD1764" s="97"/>
      <c r="AE1764" s="97"/>
      <c r="AF1764" s="93"/>
      <c r="AG1764" s="93"/>
      <c r="AH1764" s="93"/>
      <c r="AI1764" s="30"/>
      <c r="AJ1764" s="30"/>
      <c r="AK1764" s="30"/>
      <c r="AL1764" s="30"/>
      <c r="AM1764" s="109"/>
      <c r="AN1764" s="109"/>
      <c r="AO1764" s="30"/>
      <c r="AP1764" s="109" t="s">
        <v>2516</v>
      </c>
      <c r="AQ1764"/>
      <c r="AR1764"/>
      <c r="AS1764"/>
      <c r="AT1764"/>
      <c r="AU1764"/>
      <c r="AV1764"/>
    </row>
    <row r="1765" spans="27:48" ht="23.45" customHeight="1" x14ac:dyDescent="0.2">
      <c r="AA1765" s="97"/>
      <c r="AB1765" s="97"/>
      <c r="AC1765" s="97"/>
      <c r="AD1765" s="97"/>
      <c r="AE1765" s="97"/>
      <c r="AF1765" s="93"/>
      <c r="AG1765" s="93"/>
      <c r="AH1765" s="93"/>
      <c r="AI1765" s="30"/>
      <c r="AJ1765" s="30"/>
      <c r="AK1765" s="30"/>
      <c r="AL1765" s="30"/>
      <c r="AM1765" s="109"/>
      <c r="AN1765" s="109"/>
      <c r="AO1765" s="30"/>
      <c r="AP1765" s="109" t="s">
        <v>2517</v>
      </c>
      <c r="AQ1765"/>
      <c r="AR1765"/>
      <c r="AS1765"/>
      <c r="AT1765"/>
      <c r="AU1765"/>
      <c r="AV1765"/>
    </row>
    <row r="1766" spans="27:48" ht="23.45" customHeight="1" x14ac:dyDescent="0.2">
      <c r="AA1766" s="97"/>
      <c r="AB1766" s="97"/>
      <c r="AC1766" s="97"/>
      <c r="AD1766" s="97"/>
      <c r="AE1766" s="97"/>
      <c r="AF1766" s="93"/>
      <c r="AG1766" s="93"/>
      <c r="AH1766" s="93"/>
      <c r="AI1766" s="30"/>
      <c r="AJ1766" s="30"/>
      <c r="AK1766" s="30"/>
      <c r="AL1766" s="30"/>
      <c r="AM1766" s="109"/>
      <c r="AN1766" s="109"/>
      <c r="AO1766" s="30"/>
      <c r="AP1766" s="109" t="s">
        <v>2518</v>
      </c>
      <c r="AQ1766"/>
      <c r="AR1766"/>
      <c r="AS1766"/>
      <c r="AT1766"/>
      <c r="AU1766"/>
      <c r="AV1766"/>
    </row>
    <row r="1767" spans="27:48" ht="23.45" customHeight="1" x14ac:dyDescent="0.2">
      <c r="AA1767" s="97"/>
      <c r="AB1767" s="97"/>
      <c r="AC1767" s="97"/>
      <c r="AD1767" s="97"/>
      <c r="AE1767" s="97"/>
      <c r="AF1767" s="93"/>
      <c r="AG1767" s="93"/>
      <c r="AH1767" s="93"/>
      <c r="AI1767" s="30"/>
      <c r="AJ1767" s="30"/>
      <c r="AK1767" s="30"/>
      <c r="AL1767" s="30"/>
      <c r="AM1767" s="109"/>
      <c r="AN1767" s="109"/>
      <c r="AO1767" s="30"/>
      <c r="AP1767" s="109" t="s">
        <v>2519</v>
      </c>
      <c r="AQ1767"/>
      <c r="AR1767"/>
      <c r="AS1767"/>
      <c r="AT1767"/>
      <c r="AU1767"/>
      <c r="AV1767"/>
    </row>
    <row r="1768" spans="27:48" ht="23.45" customHeight="1" x14ac:dyDescent="0.2">
      <c r="AA1768" s="97"/>
      <c r="AB1768" s="97"/>
      <c r="AC1768" s="97"/>
      <c r="AD1768" s="97"/>
      <c r="AE1768" s="97"/>
      <c r="AF1768" s="93"/>
      <c r="AG1768" s="93"/>
      <c r="AH1768" s="93"/>
      <c r="AI1768" s="30"/>
      <c r="AJ1768" s="30"/>
      <c r="AK1768" s="30"/>
      <c r="AL1768" s="30"/>
      <c r="AM1768" s="109"/>
      <c r="AN1768" s="109"/>
      <c r="AO1768" s="30"/>
      <c r="AP1768" s="109" t="s">
        <v>2520</v>
      </c>
      <c r="AQ1768"/>
      <c r="AR1768"/>
      <c r="AS1768"/>
      <c r="AT1768"/>
      <c r="AU1768"/>
      <c r="AV1768"/>
    </row>
    <row r="1769" spans="27:48" ht="23.45" customHeight="1" x14ac:dyDescent="0.2">
      <c r="AA1769" s="97"/>
      <c r="AB1769" s="97"/>
      <c r="AC1769" s="97"/>
      <c r="AD1769" s="97"/>
      <c r="AE1769" s="97"/>
      <c r="AF1769" s="93"/>
      <c r="AG1769" s="93"/>
      <c r="AH1769" s="93"/>
      <c r="AI1769" s="30"/>
      <c r="AJ1769" s="30"/>
      <c r="AK1769" s="30"/>
      <c r="AL1769" s="30"/>
      <c r="AM1769" s="109"/>
      <c r="AN1769" s="109"/>
      <c r="AO1769" s="30"/>
      <c r="AP1769" s="109" t="s">
        <v>2521</v>
      </c>
      <c r="AQ1769"/>
      <c r="AR1769"/>
      <c r="AS1769"/>
      <c r="AT1769"/>
      <c r="AU1769"/>
      <c r="AV1769"/>
    </row>
    <row r="1770" spans="27:48" ht="23.45" customHeight="1" x14ac:dyDescent="0.2">
      <c r="AA1770" s="97"/>
      <c r="AB1770" s="97"/>
      <c r="AC1770" s="97"/>
      <c r="AD1770" s="97"/>
      <c r="AE1770" s="97"/>
      <c r="AF1770" s="93"/>
      <c r="AG1770" s="93"/>
      <c r="AH1770" s="93"/>
      <c r="AI1770" s="30"/>
      <c r="AJ1770" s="30"/>
      <c r="AK1770" s="30"/>
      <c r="AL1770" s="30"/>
      <c r="AM1770" s="109"/>
      <c r="AN1770" s="109"/>
      <c r="AO1770" s="30"/>
      <c r="AP1770" s="109" t="s">
        <v>2522</v>
      </c>
      <c r="AQ1770"/>
      <c r="AR1770"/>
      <c r="AS1770"/>
      <c r="AT1770"/>
      <c r="AU1770"/>
      <c r="AV1770"/>
    </row>
    <row r="1771" spans="27:48" ht="23.45" customHeight="1" x14ac:dyDescent="0.2">
      <c r="AA1771" s="97"/>
      <c r="AB1771" s="97"/>
      <c r="AC1771" s="97"/>
      <c r="AD1771" s="97"/>
      <c r="AE1771" s="97"/>
      <c r="AF1771" s="93"/>
      <c r="AG1771" s="93"/>
      <c r="AH1771" s="93"/>
      <c r="AI1771" s="30"/>
      <c r="AJ1771" s="30"/>
      <c r="AK1771" s="30"/>
      <c r="AL1771" s="30"/>
      <c r="AM1771" s="109"/>
      <c r="AN1771" s="109"/>
      <c r="AO1771" s="30"/>
      <c r="AP1771" s="109" t="s">
        <v>2523</v>
      </c>
      <c r="AQ1771"/>
      <c r="AR1771"/>
      <c r="AS1771"/>
      <c r="AT1771"/>
      <c r="AU1771"/>
      <c r="AV1771"/>
    </row>
    <row r="1772" spans="27:48" ht="23.45" customHeight="1" x14ac:dyDescent="0.2">
      <c r="AA1772" s="97"/>
      <c r="AB1772" s="97"/>
      <c r="AC1772" s="97"/>
      <c r="AD1772" s="97"/>
      <c r="AE1772" s="97"/>
      <c r="AF1772" s="93"/>
      <c r="AG1772" s="93"/>
      <c r="AH1772" s="93"/>
      <c r="AI1772" s="30"/>
      <c r="AJ1772" s="30"/>
      <c r="AK1772" s="30"/>
      <c r="AL1772" s="30"/>
      <c r="AM1772" s="109"/>
      <c r="AN1772" s="109"/>
      <c r="AO1772" s="30"/>
      <c r="AP1772" s="109" t="s">
        <v>2524</v>
      </c>
      <c r="AQ1772"/>
      <c r="AR1772"/>
      <c r="AS1772"/>
      <c r="AT1772"/>
      <c r="AU1772"/>
      <c r="AV1772"/>
    </row>
    <row r="1773" spans="27:48" ht="23.45" customHeight="1" x14ac:dyDescent="0.2">
      <c r="AA1773" s="97"/>
      <c r="AB1773" s="97"/>
      <c r="AC1773" s="97"/>
      <c r="AD1773" s="97"/>
      <c r="AE1773" s="97"/>
      <c r="AF1773" s="93"/>
      <c r="AG1773" s="93"/>
      <c r="AH1773" s="93"/>
      <c r="AI1773" s="30"/>
      <c r="AJ1773" s="30"/>
      <c r="AK1773" s="30"/>
      <c r="AL1773" s="30"/>
      <c r="AM1773" s="109"/>
      <c r="AN1773" s="109"/>
      <c r="AO1773" s="30"/>
      <c r="AP1773" s="109" t="s">
        <v>2525</v>
      </c>
      <c r="AQ1773"/>
      <c r="AR1773"/>
      <c r="AS1773"/>
      <c r="AT1773"/>
      <c r="AU1773"/>
      <c r="AV1773"/>
    </row>
    <row r="1774" spans="27:48" ht="23.45" customHeight="1" x14ac:dyDescent="0.2">
      <c r="AA1774" s="97"/>
      <c r="AB1774" s="97"/>
      <c r="AC1774" s="97"/>
      <c r="AD1774" s="97"/>
      <c r="AE1774" s="97"/>
      <c r="AF1774" s="93"/>
      <c r="AG1774" s="93"/>
      <c r="AH1774" s="93"/>
      <c r="AI1774" s="30"/>
      <c r="AJ1774" s="30"/>
      <c r="AK1774" s="30"/>
      <c r="AL1774" s="30"/>
      <c r="AM1774" s="109"/>
      <c r="AN1774" s="109"/>
      <c r="AO1774" s="30"/>
      <c r="AP1774" s="109" t="s">
        <v>2526</v>
      </c>
      <c r="AQ1774"/>
      <c r="AR1774"/>
      <c r="AS1774"/>
      <c r="AT1774"/>
      <c r="AU1774"/>
      <c r="AV1774"/>
    </row>
    <row r="1775" spans="27:48" ht="23.45" customHeight="1" x14ac:dyDescent="0.2">
      <c r="AA1775" s="97"/>
      <c r="AB1775" s="97"/>
      <c r="AC1775" s="97"/>
      <c r="AD1775" s="97"/>
      <c r="AE1775" s="97"/>
      <c r="AF1775" s="93"/>
      <c r="AG1775" s="93"/>
      <c r="AH1775" s="93"/>
      <c r="AI1775" s="30"/>
      <c r="AJ1775" s="30"/>
      <c r="AK1775" s="30"/>
      <c r="AL1775" s="30"/>
      <c r="AM1775" s="109"/>
      <c r="AN1775" s="109"/>
      <c r="AO1775" s="30"/>
      <c r="AP1775" s="109" t="s">
        <v>2527</v>
      </c>
      <c r="AQ1775"/>
      <c r="AR1775"/>
      <c r="AS1775"/>
      <c r="AT1775"/>
      <c r="AU1775"/>
      <c r="AV1775"/>
    </row>
    <row r="1776" spans="27:48" ht="23.45" customHeight="1" x14ac:dyDescent="0.2">
      <c r="AA1776" s="97"/>
      <c r="AB1776" s="97"/>
      <c r="AC1776" s="97"/>
      <c r="AD1776" s="97"/>
      <c r="AE1776" s="97"/>
      <c r="AF1776" s="93"/>
      <c r="AG1776" s="93"/>
      <c r="AH1776" s="93"/>
      <c r="AI1776" s="30"/>
      <c r="AJ1776" s="30"/>
      <c r="AK1776" s="30"/>
      <c r="AL1776" s="30"/>
      <c r="AM1776" s="109"/>
      <c r="AN1776" s="109"/>
      <c r="AO1776" s="30"/>
      <c r="AP1776" s="109" t="s">
        <v>2528</v>
      </c>
      <c r="AQ1776"/>
      <c r="AR1776"/>
      <c r="AS1776"/>
      <c r="AT1776"/>
      <c r="AU1776"/>
      <c r="AV1776"/>
    </row>
    <row r="1777" spans="27:48" ht="23.45" customHeight="1" x14ac:dyDescent="0.2">
      <c r="AA1777" s="97"/>
      <c r="AB1777" s="97"/>
      <c r="AC1777" s="97"/>
      <c r="AD1777" s="97"/>
      <c r="AE1777" s="97"/>
      <c r="AF1777" s="93"/>
      <c r="AG1777" s="93"/>
      <c r="AH1777" s="93"/>
      <c r="AI1777" s="30"/>
      <c r="AJ1777" s="30"/>
      <c r="AK1777" s="30"/>
      <c r="AL1777" s="30"/>
      <c r="AM1777" s="109"/>
      <c r="AN1777" s="109"/>
      <c r="AO1777" s="30"/>
      <c r="AP1777" s="109" t="s">
        <v>2529</v>
      </c>
      <c r="AQ1777"/>
      <c r="AR1777"/>
      <c r="AS1777"/>
      <c r="AT1777"/>
      <c r="AU1777"/>
      <c r="AV1777"/>
    </row>
    <row r="1778" spans="27:48" ht="23.45" customHeight="1" x14ac:dyDescent="0.2">
      <c r="AA1778" s="97"/>
      <c r="AB1778" s="97"/>
      <c r="AC1778" s="97"/>
      <c r="AD1778" s="97"/>
      <c r="AE1778" s="97"/>
      <c r="AF1778" s="93"/>
      <c r="AG1778" s="93"/>
      <c r="AH1778" s="93"/>
      <c r="AI1778" s="30"/>
      <c r="AJ1778" s="30"/>
      <c r="AK1778" s="30"/>
      <c r="AL1778" s="30"/>
      <c r="AM1778" s="109"/>
      <c r="AN1778" s="109"/>
      <c r="AO1778" s="30"/>
      <c r="AP1778" s="109" t="s">
        <v>2530</v>
      </c>
      <c r="AQ1778"/>
      <c r="AR1778"/>
      <c r="AS1778"/>
      <c r="AT1778"/>
      <c r="AU1778"/>
      <c r="AV1778"/>
    </row>
    <row r="1779" spans="27:48" ht="23.45" customHeight="1" x14ac:dyDescent="0.2">
      <c r="AA1779" s="97"/>
      <c r="AB1779" s="97"/>
      <c r="AC1779" s="97"/>
      <c r="AD1779" s="97"/>
      <c r="AE1779" s="97"/>
      <c r="AF1779" s="93"/>
      <c r="AG1779" s="93"/>
      <c r="AH1779" s="93"/>
      <c r="AI1779" s="30"/>
      <c r="AJ1779" s="30"/>
      <c r="AK1779" s="30"/>
      <c r="AL1779" s="30"/>
      <c r="AM1779" s="109"/>
      <c r="AN1779" s="109"/>
      <c r="AO1779" s="30"/>
      <c r="AP1779" s="109" t="s">
        <v>2531</v>
      </c>
      <c r="AQ1779"/>
      <c r="AR1779"/>
      <c r="AS1779"/>
      <c r="AT1779"/>
      <c r="AU1779"/>
      <c r="AV1779"/>
    </row>
    <row r="1780" spans="27:48" ht="23.45" customHeight="1" x14ac:dyDescent="0.2">
      <c r="AA1780" s="97"/>
      <c r="AB1780" s="97"/>
      <c r="AC1780" s="97"/>
      <c r="AD1780" s="97"/>
      <c r="AE1780" s="97"/>
      <c r="AF1780" s="93"/>
      <c r="AG1780" s="93"/>
      <c r="AH1780" s="93"/>
      <c r="AI1780" s="30"/>
      <c r="AJ1780" s="30"/>
      <c r="AK1780" s="30"/>
      <c r="AL1780" s="30"/>
      <c r="AM1780" s="109"/>
      <c r="AN1780" s="109"/>
      <c r="AO1780" s="30"/>
      <c r="AP1780" s="109" t="s">
        <v>2532</v>
      </c>
      <c r="AQ1780"/>
      <c r="AR1780"/>
      <c r="AS1780"/>
      <c r="AT1780"/>
      <c r="AU1780"/>
      <c r="AV1780"/>
    </row>
    <row r="1781" spans="27:48" ht="23.45" customHeight="1" x14ac:dyDescent="0.2">
      <c r="AA1781" s="97"/>
      <c r="AB1781" s="97"/>
      <c r="AC1781" s="97"/>
      <c r="AD1781" s="97"/>
      <c r="AE1781" s="97"/>
      <c r="AF1781" s="93"/>
      <c r="AG1781" s="93"/>
      <c r="AH1781" s="93"/>
      <c r="AI1781" s="30"/>
      <c r="AJ1781" s="30"/>
      <c r="AK1781" s="30"/>
      <c r="AL1781" s="30"/>
      <c r="AM1781" s="109"/>
      <c r="AN1781" s="109"/>
      <c r="AO1781" s="30"/>
      <c r="AP1781" s="109" t="s">
        <v>2533</v>
      </c>
      <c r="AQ1781"/>
      <c r="AR1781"/>
      <c r="AS1781"/>
      <c r="AT1781"/>
      <c r="AU1781"/>
      <c r="AV1781"/>
    </row>
    <row r="1782" spans="27:48" ht="23.45" customHeight="1" x14ac:dyDescent="0.2">
      <c r="AA1782" s="97"/>
      <c r="AB1782" s="97"/>
      <c r="AC1782" s="97"/>
      <c r="AD1782" s="97"/>
      <c r="AE1782" s="97"/>
      <c r="AF1782" s="93"/>
      <c r="AG1782" s="93"/>
      <c r="AH1782" s="93"/>
      <c r="AI1782" s="30"/>
      <c r="AJ1782" s="30"/>
      <c r="AK1782" s="30"/>
      <c r="AL1782" s="30"/>
      <c r="AM1782" s="109"/>
      <c r="AN1782" s="109"/>
      <c r="AO1782" s="30"/>
      <c r="AP1782" s="109" t="s">
        <v>2534</v>
      </c>
      <c r="AQ1782"/>
      <c r="AR1782"/>
      <c r="AS1782"/>
      <c r="AT1782"/>
      <c r="AU1782"/>
      <c r="AV1782"/>
    </row>
    <row r="1783" spans="27:48" ht="23.45" customHeight="1" x14ac:dyDescent="0.2">
      <c r="AA1783" s="97"/>
      <c r="AB1783" s="97"/>
      <c r="AC1783" s="97"/>
      <c r="AD1783" s="97"/>
      <c r="AE1783" s="97"/>
      <c r="AF1783" s="93"/>
      <c r="AG1783" s="93"/>
      <c r="AH1783" s="93"/>
      <c r="AI1783" s="30"/>
      <c r="AJ1783" s="30"/>
      <c r="AK1783" s="30"/>
      <c r="AL1783" s="30"/>
      <c r="AM1783" s="109"/>
      <c r="AN1783" s="109"/>
      <c r="AO1783" s="30"/>
      <c r="AP1783" s="109" t="s">
        <v>2535</v>
      </c>
      <c r="AQ1783"/>
      <c r="AR1783"/>
      <c r="AS1783"/>
      <c r="AT1783"/>
      <c r="AU1783"/>
      <c r="AV1783"/>
    </row>
    <row r="1784" spans="27:48" ht="23.45" customHeight="1" x14ac:dyDescent="0.2">
      <c r="AA1784" s="97"/>
      <c r="AB1784" s="97"/>
      <c r="AC1784" s="97"/>
      <c r="AD1784" s="97"/>
      <c r="AE1784" s="97"/>
      <c r="AF1784" s="93"/>
      <c r="AG1784" s="93"/>
      <c r="AH1784" s="93"/>
      <c r="AI1784" s="30"/>
      <c r="AJ1784" s="30"/>
      <c r="AK1784" s="30"/>
      <c r="AL1784" s="30"/>
      <c r="AM1784" s="109"/>
      <c r="AN1784" s="109"/>
      <c r="AO1784" s="30"/>
      <c r="AP1784" s="109" t="s">
        <v>2536</v>
      </c>
      <c r="AQ1784"/>
      <c r="AR1784"/>
      <c r="AS1784"/>
      <c r="AT1784"/>
      <c r="AU1784"/>
      <c r="AV1784"/>
    </row>
    <row r="1785" spans="27:48" ht="23.45" customHeight="1" x14ac:dyDescent="0.2">
      <c r="AA1785" s="97"/>
      <c r="AB1785" s="97"/>
      <c r="AC1785" s="97"/>
      <c r="AD1785" s="97"/>
      <c r="AE1785" s="97"/>
      <c r="AF1785" s="93"/>
      <c r="AG1785" s="93"/>
      <c r="AH1785" s="93"/>
      <c r="AI1785" s="30"/>
      <c r="AJ1785" s="30"/>
      <c r="AK1785" s="30"/>
      <c r="AL1785" s="30"/>
      <c r="AM1785" s="109"/>
      <c r="AN1785" s="109"/>
      <c r="AO1785" s="30"/>
      <c r="AP1785" s="109" t="s">
        <v>2537</v>
      </c>
      <c r="AQ1785"/>
      <c r="AR1785"/>
      <c r="AS1785"/>
      <c r="AT1785"/>
      <c r="AU1785"/>
      <c r="AV1785"/>
    </row>
    <row r="1786" spans="27:48" ht="23.45" customHeight="1" x14ac:dyDescent="0.2">
      <c r="AA1786" s="97"/>
      <c r="AB1786" s="97"/>
      <c r="AC1786" s="97"/>
      <c r="AD1786" s="97"/>
      <c r="AE1786" s="97"/>
      <c r="AF1786" s="93"/>
      <c r="AG1786" s="93"/>
      <c r="AH1786" s="93"/>
      <c r="AI1786" s="30"/>
      <c r="AJ1786" s="30"/>
      <c r="AK1786" s="30"/>
      <c r="AL1786" s="30"/>
      <c r="AM1786" s="109"/>
      <c r="AN1786" s="109"/>
      <c r="AO1786" s="30"/>
      <c r="AP1786" s="109" t="s">
        <v>2538</v>
      </c>
      <c r="AQ1786"/>
      <c r="AR1786"/>
      <c r="AS1786"/>
      <c r="AT1786"/>
      <c r="AU1786"/>
      <c r="AV1786"/>
    </row>
    <row r="1787" spans="27:48" ht="23.45" customHeight="1" x14ac:dyDescent="0.2">
      <c r="AA1787" s="97"/>
      <c r="AB1787" s="97"/>
      <c r="AC1787" s="97"/>
      <c r="AD1787" s="97"/>
      <c r="AE1787" s="97"/>
      <c r="AF1787" s="93"/>
      <c r="AG1787" s="93"/>
      <c r="AH1787" s="93"/>
      <c r="AI1787" s="30"/>
      <c r="AJ1787" s="30"/>
      <c r="AK1787" s="30"/>
      <c r="AL1787" s="30"/>
      <c r="AM1787" s="109"/>
      <c r="AN1787" s="109"/>
      <c r="AO1787" s="30"/>
      <c r="AP1787" s="109" t="s">
        <v>2539</v>
      </c>
      <c r="AQ1787"/>
      <c r="AR1787"/>
      <c r="AS1787"/>
      <c r="AT1787"/>
      <c r="AU1787"/>
      <c r="AV1787"/>
    </row>
    <row r="1788" spans="27:48" ht="23.45" customHeight="1" x14ac:dyDescent="0.2">
      <c r="AA1788" s="97"/>
      <c r="AB1788" s="97"/>
      <c r="AC1788" s="97"/>
      <c r="AD1788" s="97"/>
      <c r="AE1788" s="97"/>
      <c r="AF1788" s="93"/>
      <c r="AG1788" s="93"/>
      <c r="AH1788" s="93"/>
      <c r="AI1788" s="30"/>
      <c r="AJ1788" s="30"/>
      <c r="AK1788" s="30"/>
      <c r="AL1788" s="30"/>
      <c r="AM1788" s="109"/>
      <c r="AN1788" s="109"/>
      <c r="AO1788" s="30"/>
      <c r="AP1788" s="109" t="s">
        <v>2540</v>
      </c>
      <c r="AQ1788"/>
      <c r="AR1788"/>
      <c r="AS1788"/>
      <c r="AT1788"/>
      <c r="AU1788"/>
      <c r="AV1788"/>
    </row>
    <row r="1789" spans="27:48" ht="23.45" customHeight="1" x14ac:dyDescent="0.2">
      <c r="AA1789" s="97"/>
      <c r="AB1789" s="97"/>
      <c r="AC1789" s="97"/>
      <c r="AD1789" s="97"/>
      <c r="AE1789" s="97"/>
      <c r="AF1789" s="93"/>
      <c r="AG1789" s="93"/>
      <c r="AH1789" s="93"/>
      <c r="AI1789" s="30"/>
      <c r="AJ1789" s="30"/>
      <c r="AK1789" s="30"/>
      <c r="AL1789" s="30"/>
      <c r="AM1789" s="109"/>
      <c r="AN1789" s="109"/>
      <c r="AO1789" s="30"/>
      <c r="AP1789" s="109" t="s">
        <v>2541</v>
      </c>
      <c r="AQ1789"/>
      <c r="AR1789"/>
      <c r="AS1789"/>
      <c r="AT1789"/>
      <c r="AU1789"/>
      <c r="AV1789"/>
    </row>
    <row r="1790" spans="27:48" ht="23.45" customHeight="1" x14ac:dyDescent="0.2">
      <c r="AA1790" s="97"/>
      <c r="AB1790" s="97"/>
      <c r="AC1790" s="97"/>
      <c r="AD1790" s="97"/>
      <c r="AE1790" s="97"/>
      <c r="AF1790" s="93"/>
      <c r="AG1790" s="93"/>
      <c r="AH1790" s="93"/>
      <c r="AI1790" s="30"/>
      <c r="AJ1790" s="30"/>
      <c r="AK1790" s="30"/>
      <c r="AL1790" s="30"/>
      <c r="AM1790" s="109"/>
      <c r="AN1790" s="109"/>
      <c r="AO1790" s="30"/>
      <c r="AP1790" s="109" t="s">
        <v>2542</v>
      </c>
      <c r="AQ1790"/>
      <c r="AR1790"/>
      <c r="AS1790"/>
      <c r="AT1790"/>
      <c r="AU1790"/>
      <c r="AV1790"/>
    </row>
    <row r="1791" spans="27:48" ht="23.45" customHeight="1" x14ac:dyDescent="0.2">
      <c r="AA1791" s="97"/>
      <c r="AB1791" s="97"/>
      <c r="AC1791" s="97"/>
      <c r="AD1791" s="97"/>
      <c r="AE1791" s="97"/>
      <c r="AF1791" s="93"/>
      <c r="AG1791" s="93"/>
      <c r="AH1791" s="93"/>
      <c r="AI1791" s="30"/>
      <c r="AJ1791" s="30"/>
      <c r="AK1791" s="30"/>
      <c r="AL1791" s="30"/>
      <c r="AM1791" s="109"/>
      <c r="AN1791" s="109"/>
      <c r="AO1791" s="30"/>
      <c r="AP1791" s="109" t="s">
        <v>2543</v>
      </c>
      <c r="AQ1791"/>
      <c r="AR1791"/>
      <c r="AS1791"/>
      <c r="AT1791"/>
      <c r="AU1791"/>
      <c r="AV1791"/>
    </row>
    <row r="1792" spans="27:48" ht="23.45" customHeight="1" x14ac:dyDescent="0.2">
      <c r="AA1792" s="97"/>
      <c r="AB1792" s="97"/>
      <c r="AC1792" s="97"/>
      <c r="AD1792" s="97"/>
      <c r="AE1792" s="97"/>
      <c r="AF1792" s="93"/>
      <c r="AG1792" s="93"/>
      <c r="AH1792" s="93"/>
      <c r="AI1792" s="30"/>
      <c r="AJ1792" s="30"/>
      <c r="AK1792" s="30"/>
      <c r="AL1792" s="30"/>
      <c r="AM1792" s="109"/>
      <c r="AN1792" s="109"/>
      <c r="AO1792" s="30"/>
      <c r="AP1792" s="109">
        <v>4</v>
      </c>
      <c r="AQ1792"/>
      <c r="AR1792"/>
      <c r="AS1792"/>
      <c r="AT1792"/>
      <c r="AU1792"/>
      <c r="AV1792"/>
    </row>
    <row r="1793" spans="27:48" ht="23.45" customHeight="1" x14ac:dyDescent="0.2">
      <c r="AA1793" s="97"/>
      <c r="AB1793" s="97"/>
      <c r="AC1793" s="97"/>
      <c r="AD1793" s="97"/>
      <c r="AE1793" s="97"/>
      <c r="AF1793" s="93"/>
      <c r="AG1793" s="93"/>
      <c r="AH1793" s="93"/>
      <c r="AI1793" s="30"/>
      <c r="AJ1793" s="30"/>
      <c r="AK1793" s="30"/>
      <c r="AL1793" s="30"/>
      <c r="AM1793" s="109"/>
      <c r="AN1793" s="109"/>
      <c r="AO1793" s="30"/>
      <c r="AP1793" s="109" t="s">
        <v>2544</v>
      </c>
      <c r="AQ1793"/>
      <c r="AR1793"/>
      <c r="AS1793"/>
      <c r="AT1793"/>
      <c r="AU1793"/>
      <c r="AV1793"/>
    </row>
    <row r="1794" spans="27:48" ht="23.45" customHeight="1" x14ac:dyDescent="0.2">
      <c r="AA1794" s="97"/>
      <c r="AB1794" s="97"/>
      <c r="AC1794" s="97"/>
      <c r="AD1794" s="97"/>
      <c r="AE1794" s="97"/>
      <c r="AF1794" s="93"/>
      <c r="AG1794" s="93"/>
      <c r="AH1794" s="93"/>
      <c r="AI1794" s="30"/>
      <c r="AJ1794" s="30"/>
      <c r="AK1794" s="30"/>
      <c r="AL1794" s="30"/>
      <c r="AM1794" s="109"/>
      <c r="AN1794" s="109"/>
      <c r="AO1794" s="30"/>
      <c r="AP1794" s="109">
        <v>34</v>
      </c>
      <c r="AQ1794"/>
      <c r="AR1794"/>
      <c r="AS1794"/>
      <c r="AT1794"/>
      <c r="AU1794"/>
      <c r="AV1794"/>
    </row>
    <row r="1795" spans="27:48" ht="23.45" customHeight="1" x14ac:dyDescent="0.2">
      <c r="AA1795" s="97"/>
      <c r="AB1795" s="97"/>
      <c r="AC1795" s="97"/>
      <c r="AD1795" s="97"/>
      <c r="AE1795" s="97"/>
      <c r="AF1795" s="93"/>
      <c r="AG1795" s="93"/>
      <c r="AH1795" s="93"/>
      <c r="AI1795" s="30"/>
      <c r="AJ1795" s="30"/>
      <c r="AK1795" s="30"/>
      <c r="AL1795" s="30"/>
      <c r="AM1795" s="109"/>
      <c r="AN1795" s="109"/>
      <c r="AO1795" s="30"/>
      <c r="AP1795" s="109">
        <v>205</v>
      </c>
      <c r="AQ1795"/>
      <c r="AR1795"/>
      <c r="AS1795"/>
      <c r="AT1795"/>
      <c r="AU1795"/>
      <c r="AV1795"/>
    </row>
    <row r="1796" spans="27:48" ht="23.45" customHeight="1" x14ac:dyDescent="0.2">
      <c r="AA1796" s="97"/>
      <c r="AB1796" s="97"/>
      <c r="AC1796" s="97"/>
      <c r="AD1796" s="97"/>
      <c r="AE1796" s="97"/>
      <c r="AF1796" s="93"/>
      <c r="AG1796" s="93"/>
      <c r="AH1796" s="93"/>
      <c r="AI1796" s="30"/>
      <c r="AJ1796" s="30"/>
      <c r="AK1796" s="30"/>
      <c r="AL1796" s="30"/>
      <c r="AM1796" s="109"/>
      <c r="AN1796" s="109"/>
      <c r="AO1796" s="30"/>
      <c r="AP1796" s="109">
        <v>361</v>
      </c>
      <c r="AQ1796"/>
      <c r="AR1796"/>
      <c r="AS1796"/>
      <c r="AT1796"/>
      <c r="AU1796"/>
      <c r="AV1796"/>
    </row>
    <row r="1797" spans="27:48" ht="23.45" customHeight="1" x14ac:dyDescent="0.2">
      <c r="AA1797" s="97"/>
      <c r="AB1797" s="97"/>
      <c r="AC1797" s="97"/>
      <c r="AD1797" s="97"/>
      <c r="AE1797" s="97"/>
      <c r="AF1797" s="93"/>
      <c r="AG1797" s="93"/>
      <c r="AH1797" s="93"/>
      <c r="AI1797" s="30"/>
      <c r="AJ1797" s="30"/>
      <c r="AK1797" s="30"/>
      <c r="AL1797" s="30"/>
      <c r="AM1797" s="109"/>
      <c r="AN1797" s="109"/>
      <c r="AO1797" s="30"/>
      <c r="AP1797" s="109">
        <v>364</v>
      </c>
      <c r="AQ1797"/>
      <c r="AR1797"/>
      <c r="AS1797"/>
      <c r="AT1797"/>
      <c r="AU1797"/>
      <c r="AV1797"/>
    </row>
    <row r="1798" spans="27:48" ht="23.45" customHeight="1" x14ac:dyDescent="0.2">
      <c r="AA1798" s="97"/>
      <c r="AB1798" s="97"/>
      <c r="AC1798" s="97"/>
      <c r="AD1798" s="97"/>
      <c r="AE1798" s="97"/>
      <c r="AF1798" s="93"/>
      <c r="AG1798" s="93"/>
      <c r="AH1798" s="93"/>
      <c r="AI1798" s="30"/>
      <c r="AJ1798" s="30"/>
      <c r="AK1798" s="30"/>
      <c r="AL1798" s="30"/>
      <c r="AM1798" s="109"/>
      <c r="AN1798" s="109"/>
      <c r="AO1798" s="30"/>
      <c r="AP1798" s="109" t="s">
        <v>2545</v>
      </c>
      <c r="AQ1798"/>
      <c r="AR1798"/>
      <c r="AS1798"/>
      <c r="AT1798"/>
      <c r="AU1798"/>
      <c r="AV1798"/>
    </row>
    <row r="1799" spans="27:48" ht="23.45" customHeight="1" x14ac:dyDescent="0.2">
      <c r="AA1799" s="97"/>
      <c r="AB1799" s="97"/>
      <c r="AC1799" s="97"/>
      <c r="AD1799" s="97"/>
      <c r="AE1799" s="97"/>
      <c r="AF1799" s="93"/>
      <c r="AG1799" s="93"/>
      <c r="AH1799" s="93"/>
      <c r="AI1799" s="30"/>
      <c r="AJ1799" s="30"/>
      <c r="AK1799" s="30"/>
      <c r="AL1799" s="30"/>
      <c r="AM1799" s="109"/>
      <c r="AN1799" s="109"/>
      <c r="AO1799" s="30"/>
      <c r="AP1799" s="109" t="s">
        <v>2546</v>
      </c>
      <c r="AQ1799"/>
      <c r="AR1799"/>
      <c r="AS1799"/>
      <c r="AT1799"/>
      <c r="AU1799"/>
      <c r="AV1799"/>
    </row>
    <row r="1800" spans="27:48" ht="23.45" customHeight="1" x14ac:dyDescent="0.2">
      <c r="AA1800" s="97"/>
      <c r="AB1800" s="97"/>
      <c r="AC1800" s="97"/>
      <c r="AD1800" s="97"/>
      <c r="AE1800" s="97"/>
      <c r="AF1800" s="93"/>
      <c r="AG1800" s="93"/>
      <c r="AH1800" s="93"/>
      <c r="AI1800" s="30"/>
      <c r="AJ1800" s="30"/>
      <c r="AK1800" s="30"/>
      <c r="AL1800" s="30"/>
      <c r="AM1800" s="109"/>
      <c r="AN1800" s="109"/>
      <c r="AO1800" s="30"/>
      <c r="AP1800" s="109" t="s">
        <v>2547</v>
      </c>
      <c r="AQ1800"/>
      <c r="AR1800"/>
      <c r="AS1800"/>
      <c r="AT1800"/>
      <c r="AU1800"/>
      <c r="AV1800"/>
    </row>
    <row r="1801" spans="27:48" ht="23.45" customHeight="1" x14ac:dyDescent="0.2">
      <c r="AA1801" s="97"/>
      <c r="AB1801" s="97"/>
      <c r="AC1801" s="97"/>
      <c r="AD1801" s="97"/>
      <c r="AE1801" s="97"/>
      <c r="AF1801" s="93"/>
      <c r="AG1801" s="93"/>
      <c r="AH1801" s="93"/>
      <c r="AI1801" s="30"/>
      <c r="AJ1801" s="30"/>
      <c r="AK1801" s="30"/>
      <c r="AL1801" s="30"/>
      <c r="AM1801" s="109"/>
      <c r="AN1801" s="109"/>
      <c r="AO1801" s="30"/>
      <c r="AP1801" s="109" t="s">
        <v>2548</v>
      </c>
      <c r="AQ1801"/>
      <c r="AR1801"/>
      <c r="AS1801"/>
      <c r="AT1801"/>
      <c r="AU1801"/>
      <c r="AV1801"/>
    </row>
    <row r="1802" spans="27:48" ht="23.45" customHeight="1" x14ac:dyDescent="0.2">
      <c r="AA1802" s="97"/>
      <c r="AB1802" s="97"/>
      <c r="AC1802" s="97"/>
      <c r="AD1802" s="97"/>
      <c r="AE1802" s="97"/>
      <c r="AF1802" s="93"/>
      <c r="AG1802" s="93"/>
      <c r="AH1802" s="93"/>
      <c r="AI1802" s="30"/>
      <c r="AJ1802" s="30"/>
      <c r="AK1802" s="30"/>
      <c r="AL1802" s="30"/>
      <c r="AM1802" s="109"/>
      <c r="AN1802" s="109"/>
      <c r="AO1802" s="30"/>
      <c r="AP1802" s="109" t="s">
        <v>2549</v>
      </c>
      <c r="AQ1802"/>
      <c r="AR1802"/>
      <c r="AS1802"/>
      <c r="AT1802"/>
      <c r="AU1802"/>
      <c r="AV1802"/>
    </row>
    <row r="1803" spans="27:48" ht="23.45" customHeight="1" x14ac:dyDescent="0.2">
      <c r="AA1803" s="97"/>
      <c r="AB1803" s="97"/>
      <c r="AC1803" s="97"/>
      <c r="AD1803" s="97"/>
      <c r="AE1803" s="97"/>
      <c r="AF1803" s="93"/>
      <c r="AG1803" s="93"/>
      <c r="AH1803" s="93"/>
      <c r="AI1803" s="30"/>
      <c r="AJ1803" s="30"/>
      <c r="AK1803" s="30"/>
      <c r="AL1803" s="30"/>
      <c r="AM1803" s="109"/>
      <c r="AN1803" s="109"/>
      <c r="AO1803" s="30"/>
      <c r="AP1803" s="109" t="s">
        <v>2550</v>
      </c>
      <c r="AQ1803"/>
      <c r="AR1803"/>
      <c r="AS1803"/>
      <c r="AT1803"/>
      <c r="AU1803"/>
      <c r="AV1803"/>
    </row>
    <row r="1804" spans="27:48" ht="23.45" customHeight="1" x14ac:dyDescent="0.2">
      <c r="AA1804" s="97"/>
      <c r="AB1804" s="97"/>
      <c r="AC1804" s="97"/>
      <c r="AD1804" s="97"/>
      <c r="AE1804" s="97"/>
      <c r="AF1804" s="93"/>
      <c r="AG1804" s="93"/>
      <c r="AH1804" s="93"/>
      <c r="AI1804" s="30"/>
      <c r="AJ1804" s="30"/>
      <c r="AK1804" s="30"/>
      <c r="AL1804" s="30"/>
      <c r="AM1804" s="109"/>
      <c r="AN1804" s="109"/>
      <c r="AO1804" s="30"/>
      <c r="AP1804" s="109" t="s">
        <v>2551</v>
      </c>
      <c r="AQ1804"/>
      <c r="AR1804"/>
      <c r="AS1804"/>
      <c r="AT1804"/>
      <c r="AU1804"/>
      <c r="AV1804"/>
    </row>
    <row r="1805" spans="27:48" ht="23.45" customHeight="1" x14ac:dyDescent="0.2">
      <c r="AA1805" s="97"/>
      <c r="AB1805" s="97"/>
      <c r="AC1805" s="97"/>
      <c r="AD1805" s="97"/>
      <c r="AE1805" s="97"/>
      <c r="AF1805" s="93"/>
      <c r="AG1805" s="93"/>
      <c r="AH1805" s="93"/>
      <c r="AI1805" s="30"/>
      <c r="AJ1805" s="30"/>
      <c r="AK1805" s="30"/>
      <c r="AL1805" s="30"/>
      <c r="AM1805" s="109"/>
      <c r="AN1805" s="109"/>
      <c r="AO1805" s="30"/>
      <c r="AP1805" s="109" t="s">
        <v>2552</v>
      </c>
      <c r="AQ1805"/>
      <c r="AR1805"/>
      <c r="AS1805"/>
      <c r="AT1805"/>
      <c r="AU1805"/>
      <c r="AV1805"/>
    </row>
    <row r="1806" spans="27:48" ht="23.45" customHeight="1" x14ac:dyDescent="0.2">
      <c r="AA1806" s="97"/>
      <c r="AB1806" s="97"/>
      <c r="AC1806" s="97"/>
      <c r="AD1806" s="97"/>
      <c r="AE1806" s="97"/>
      <c r="AF1806" s="93"/>
      <c r="AG1806" s="93"/>
      <c r="AH1806" s="93"/>
      <c r="AI1806" s="30"/>
      <c r="AJ1806" s="30"/>
      <c r="AK1806" s="30"/>
      <c r="AL1806" s="30"/>
      <c r="AM1806" s="109"/>
      <c r="AN1806" s="109"/>
      <c r="AO1806" s="30"/>
      <c r="AP1806" s="109" t="s">
        <v>2553</v>
      </c>
      <c r="AQ1806"/>
      <c r="AR1806"/>
      <c r="AS1806"/>
      <c r="AT1806"/>
      <c r="AU1806"/>
      <c r="AV1806"/>
    </row>
    <row r="1807" spans="27:48" ht="23.45" customHeight="1" x14ac:dyDescent="0.2">
      <c r="AA1807" s="97"/>
      <c r="AB1807" s="97"/>
      <c r="AC1807" s="97"/>
      <c r="AD1807" s="97"/>
      <c r="AE1807" s="97"/>
      <c r="AF1807" s="93"/>
      <c r="AG1807" s="93"/>
      <c r="AH1807" s="93"/>
      <c r="AI1807" s="30"/>
      <c r="AJ1807" s="30"/>
      <c r="AK1807" s="30"/>
      <c r="AL1807" s="30"/>
      <c r="AM1807" s="109"/>
      <c r="AN1807" s="109"/>
      <c r="AO1807" s="30"/>
      <c r="AP1807" s="109" t="s">
        <v>2554</v>
      </c>
      <c r="AQ1807"/>
      <c r="AR1807"/>
      <c r="AS1807"/>
      <c r="AT1807"/>
      <c r="AU1807"/>
      <c r="AV1807"/>
    </row>
    <row r="1808" spans="27:48" ht="23.45" customHeight="1" x14ac:dyDescent="0.2">
      <c r="AA1808" s="97"/>
      <c r="AB1808" s="97"/>
      <c r="AC1808" s="97"/>
      <c r="AD1808" s="97"/>
      <c r="AE1808" s="97"/>
      <c r="AF1808" s="93"/>
      <c r="AG1808" s="93"/>
      <c r="AH1808" s="93"/>
      <c r="AI1808" s="30"/>
      <c r="AJ1808" s="30"/>
      <c r="AK1808" s="30"/>
      <c r="AL1808" s="30"/>
      <c r="AM1808" s="109"/>
      <c r="AN1808" s="109"/>
      <c r="AO1808" s="30"/>
      <c r="AP1808" s="109" t="s">
        <v>2555</v>
      </c>
      <c r="AQ1808"/>
      <c r="AR1808"/>
      <c r="AS1808"/>
      <c r="AT1808"/>
      <c r="AU1808"/>
      <c r="AV1808"/>
    </row>
    <row r="1809" spans="27:48" ht="23.45" customHeight="1" x14ac:dyDescent="0.2">
      <c r="AA1809" s="97"/>
      <c r="AB1809" s="97"/>
      <c r="AC1809" s="97"/>
      <c r="AD1809" s="97"/>
      <c r="AE1809" s="97"/>
      <c r="AF1809" s="93"/>
      <c r="AG1809" s="93"/>
      <c r="AH1809" s="93"/>
      <c r="AI1809" s="30"/>
      <c r="AJ1809" s="30"/>
      <c r="AK1809" s="30"/>
      <c r="AL1809" s="30"/>
      <c r="AM1809" s="109"/>
      <c r="AN1809" s="109"/>
      <c r="AO1809" s="30"/>
      <c r="AP1809" s="109" t="s">
        <v>2556</v>
      </c>
      <c r="AQ1809"/>
      <c r="AR1809"/>
      <c r="AS1809"/>
      <c r="AT1809"/>
      <c r="AU1809"/>
      <c r="AV1809"/>
    </row>
    <row r="1810" spans="27:48" ht="23.45" customHeight="1" x14ac:dyDescent="0.2">
      <c r="AA1810" s="97"/>
      <c r="AB1810" s="97"/>
      <c r="AC1810" s="97"/>
      <c r="AD1810" s="97"/>
      <c r="AE1810" s="97"/>
      <c r="AF1810" s="93"/>
      <c r="AG1810" s="93"/>
      <c r="AH1810" s="93"/>
      <c r="AI1810" s="30"/>
      <c r="AJ1810" s="30"/>
      <c r="AK1810" s="30"/>
      <c r="AL1810" s="30"/>
      <c r="AM1810" s="109"/>
      <c r="AN1810" s="109"/>
      <c r="AO1810" s="30"/>
      <c r="AP1810" s="109" t="s">
        <v>2557</v>
      </c>
      <c r="AQ1810"/>
      <c r="AR1810"/>
      <c r="AS1810"/>
      <c r="AT1810"/>
      <c r="AU1810"/>
      <c r="AV1810"/>
    </row>
    <row r="1811" spans="27:48" ht="23.45" customHeight="1" x14ac:dyDescent="0.2">
      <c r="AA1811" s="97"/>
      <c r="AB1811" s="97"/>
      <c r="AC1811" s="97"/>
      <c r="AD1811" s="97"/>
      <c r="AE1811" s="97"/>
      <c r="AF1811" s="93"/>
      <c r="AG1811" s="93"/>
      <c r="AH1811" s="93"/>
      <c r="AI1811" s="30"/>
      <c r="AJ1811" s="30"/>
      <c r="AK1811" s="30"/>
      <c r="AL1811" s="30"/>
      <c r="AM1811" s="109"/>
      <c r="AN1811" s="109"/>
      <c r="AO1811" s="30"/>
      <c r="AP1811" s="109" t="s">
        <v>2558</v>
      </c>
      <c r="AQ1811"/>
      <c r="AR1811"/>
      <c r="AS1811"/>
      <c r="AT1811"/>
      <c r="AU1811"/>
      <c r="AV1811"/>
    </row>
    <row r="1812" spans="27:48" ht="23.45" customHeight="1" x14ac:dyDescent="0.2">
      <c r="AA1812" s="97"/>
      <c r="AB1812" s="97"/>
      <c r="AC1812" s="97"/>
      <c r="AD1812" s="97"/>
      <c r="AE1812" s="97"/>
      <c r="AF1812" s="93"/>
      <c r="AG1812" s="93"/>
      <c r="AH1812" s="93"/>
      <c r="AI1812" s="30"/>
      <c r="AJ1812" s="30"/>
      <c r="AK1812" s="30"/>
      <c r="AL1812" s="30"/>
      <c r="AM1812" s="109"/>
      <c r="AN1812" s="109"/>
      <c r="AO1812" s="30"/>
      <c r="AP1812" s="109" t="s">
        <v>2559</v>
      </c>
      <c r="AQ1812"/>
      <c r="AR1812"/>
      <c r="AS1812"/>
      <c r="AT1812"/>
      <c r="AU1812"/>
      <c r="AV1812"/>
    </row>
    <row r="1813" spans="27:48" ht="23.45" customHeight="1" x14ac:dyDescent="0.2">
      <c r="AA1813" s="97"/>
      <c r="AB1813" s="97"/>
      <c r="AC1813" s="97"/>
      <c r="AD1813" s="97"/>
      <c r="AE1813" s="97"/>
      <c r="AF1813" s="93"/>
      <c r="AG1813" s="93"/>
      <c r="AH1813" s="93"/>
      <c r="AI1813" s="30"/>
      <c r="AJ1813" s="30"/>
      <c r="AK1813" s="30"/>
      <c r="AL1813" s="30"/>
      <c r="AM1813" s="109"/>
      <c r="AN1813" s="109"/>
      <c r="AO1813" s="30"/>
      <c r="AP1813" s="109" t="s">
        <v>2560</v>
      </c>
      <c r="AQ1813"/>
      <c r="AR1813"/>
      <c r="AS1813"/>
      <c r="AT1813"/>
      <c r="AU1813"/>
      <c r="AV1813"/>
    </row>
    <row r="1814" spans="27:48" ht="23.45" customHeight="1" x14ac:dyDescent="0.2">
      <c r="AA1814" s="97"/>
      <c r="AB1814" s="97"/>
      <c r="AC1814" s="97"/>
      <c r="AD1814" s="97"/>
      <c r="AE1814" s="97"/>
      <c r="AF1814" s="93"/>
      <c r="AG1814" s="93"/>
      <c r="AH1814" s="93"/>
      <c r="AI1814" s="30"/>
      <c r="AJ1814" s="30"/>
      <c r="AK1814" s="30"/>
      <c r="AL1814" s="30"/>
      <c r="AM1814" s="109"/>
      <c r="AN1814" s="109"/>
      <c r="AO1814" s="30"/>
      <c r="AP1814" s="109" t="s">
        <v>2561</v>
      </c>
      <c r="AQ1814"/>
      <c r="AR1814"/>
      <c r="AS1814"/>
      <c r="AT1814"/>
      <c r="AU1814"/>
      <c r="AV1814"/>
    </row>
    <row r="1815" spans="27:48" ht="23.45" customHeight="1" x14ac:dyDescent="0.2">
      <c r="AA1815" s="97"/>
      <c r="AB1815" s="97"/>
      <c r="AC1815" s="97"/>
      <c r="AD1815" s="97"/>
      <c r="AE1815" s="97"/>
      <c r="AF1815" s="93"/>
      <c r="AG1815" s="93"/>
      <c r="AH1815" s="93"/>
      <c r="AI1815" s="30"/>
      <c r="AJ1815" s="30"/>
      <c r="AK1815" s="30"/>
      <c r="AL1815" s="30"/>
      <c r="AM1815" s="109"/>
      <c r="AN1815" s="109"/>
      <c r="AO1815" s="30"/>
      <c r="AP1815" s="109">
        <v>423</v>
      </c>
      <c r="AQ1815"/>
      <c r="AR1815"/>
      <c r="AS1815"/>
      <c r="AT1815"/>
      <c r="AU1815"/>
      <c r="AV1815"/>
    </row>
    <row r="1816" spans="27:48" ht="23.45" customHeight="1" x14ac:dyDescent="0.2">
      <c r="AA1816" s="97"/>
      <c r="AB1816" s="97"/>
      <c r="AC1816" s="97"/>
      <c r="AD1816" s="97"/>
      <c r="AE1816" s="97"/>
      <c r="AF1816" s="93"/>
      <c r="AG1816" s="93"/>
      <c r="AH1816" s="93"/>
      <c r="AI1816" s="30"/>
      <c r="AJ1816" s="30"/>
      <c r="AK1816" s="30"/>
      <c r="AL1816" s="30"/>
      <c r="AM1816" s="109"/>
      <c r="AN1816" s="109"/>
      <c r="AO1816" s="30"/>
      <c r="AP1816" s="109">
        <v>581</v>
      </c>
      <c r="AQ1816"/>
      <c r="AR1816"/>
      <c r="AS1816"/>
      <c r="AT1816"/>
      <c r="AU1816"/>
      <c r="AV1816"/>
    </row>
    <row r="1817" spans="27:48" ht="23.45" customHeight="1" x14ac:dyDescent="0.2">
      <c r="AA1817" s="97"/>
      <c r="AB1817" s="97"/>
      <c r="AC1817" s="97"/>
      <c r="AD1817" s="97"/>
      <c r="AE1817" s="97"/>
      <c r="AF1817" s="93"/>
      <c r="AG1817" s="93"/>
      <c r="AH1817" s="93"/>
      <c r="AI1817" s="30"/>
      <c r="AJ1817" s="30"/>
      <c r="AK1817" s="30"/>
      <c r="AL1817" s="30"/>
      <c r="AM1817" s="109"/>
      <c r="AN1817" s="109"/>
      <c r="AO1817" s="30"/>
      <c r="AP1817" s="109" t="s">
        <v>2562</v>
      </c>
      <c r="AQ1817"/>
      <c r="AR1817"/>
      <c r="AS1817"/>
      <c r="AT1817"/>
      <c r="AU1817"/>
      <c r="AV1817"/>
    </row>
    <row r="1818" spans="27:48" ht="23.45" customHeight="1" x14ac:dyDescent="0.2">
      <c r="AA1818" s="97"/>
      <c r="AB1818" s="97"/>
      <c r="AC1818" s="97"/>
      <c r="AD1818" s="97"/>
      <c r="AE1818" s="97"/>
      <c r="AF1818" s="93"/>
      <c r="AG1818" s="93"/>
      <c r="AH1818" s="93"/>
      <c r="AI1818" s="30"/>
      <c r="AJ1818" s="30"/>
      <c r="AK1818" s="30"/>
      <c r="AL1818" s="30"/>
      <c r="AM1818" s="109"/>
      <c r="AN1818" s="109"/>
      <c r="AO1818" s="30"/>
      <c r="AP1818" s="109" t="s">
        <v>2563</v>
      </c>
      <c r="AQ1818"/>
      <c r="AR1818"/>
      <c r="AS1818"/>
      <c r="AT1818"/>
      <c r="AU1818"/>
      <c r="AV1818"/>
    </row>
    <row r="1819" spans="27:48" ht="23.45" customHeight="1" x14ac:dyDescent="0.2">
      <c r="AA1819" s="97"/>
      <c r="AB1819" s="97"/>
      <c r="AC1819" s="97"/>
      <c r="AD1819" s="97"/>
      <c r="AE1819" s="97"/>
      <c r="AF1819" s="93"/>
      <c r="AG1819" s="93"/>
      <c r="AH1819" s="93"/>
      <c r="AI1819" s="30"/>
      <c r="AJ1819" s="30"/>
      <c r="AK1819" s="30"/>
      <c r="AL1819" s="30"/>
      <c r="AM1819" s="109"/>
      <c r="AN1819" s="109"/>
      <c r="AO1819" s="30"/>
      <c r="AP1819" s="109" t="s">
        <v>2564</v>
      </c>
      <c r="AQ1819"/>
      <c r="AR1819"/>
      <c r="AS1819"/>
      <c r="AT1819"/>
      <c r="AU1819"/>
      <c r="AV1819"/>
    </row>
    <row r="1820" spans="27:48" ht="23.45" customHeight="1" x14ac:dyDescent="0.2">
      <c r="AA1820" s="97"/>
      <c r="AB1820" s="97"/>
      <c r="AC1820" s="97"/>
      <c r="AD1820" s="97"/>
      <c r="AE1820" s="97"/>
      <c r="AF1820" s="93"/>
      <c r="AG1820" s="93"/>
      <c r="AH1820" s="93"/>
      <c r="AI1820" s="30"/>
      <c r="AJ1820" s="30"/>
      <c r="AK1820" s="30"/>
      <c r="AL1820" s="30"/>
      <c r="AM1820" s="109"/>
      <c r="AN1820" s="109"/>
      <c r="AO1820" s="30"/>
      <c r="AP1820" s="109" t="s">
        <v>2565</v>
      </c>
      <c r="AQ1820"/>
      <c r="AR1820"/>
      <c r="AS1820"/>
      <c r="AT1820"/>
      <c r="AU1820"/>
      <c r="AV1820"/>
    </row>
    <row r="1821" spans="27:48" ht="23.45" customHeight="1" x14ac:dyDescent="0.2">
      <c r="AA1821" s="97"/>
      <c r="AB1821" s="97"/>
      <c r="AC1821" s="97"/>
      <c r="AD1821" s="97"/>
      <c r="AE1821" s="97"/>
      <c r="AF1821" s="93"/>
      <c r="AG1821" s="93"/>
      <c r="AH1821" s="93"/>
      <c r="AI1821" s="30"/>
      <c r="AJ1821" s="30"/>
      <c r="AK1821" s="30"/>
      <c r="AL1821" s="30"/>
      <c r="AM1821" s="109"/>
      <c r="AN1821" s="109"/>
      <c r="AO1821" s="30"/>
      <c r="AP1821" s="109" t="s">
        <v>2566</v>
      </c>
      <c r="AQ1821"/>
      <c r="AR1821"/>
      <c r="AS1821"/>
      <c r="AT1821"/>
      <c r="AU1821"/>
      <c r="AV1821"/>
    </row>
    <row r="1822" spans="27:48" ht="23.45" customHeight="1" x14ac:dyDescent="0.2">
      <c r="AA1822" s="97"/>
      <c r="AB1822" s="97"/>
      <c r="AC1822" s="97"/>
      <c r="AD1822" s="97"/>
      <c r="AE1822" s="97"/>
      <c r="AF1822" s="93"/>
      <c r="AG1822" s="93"/>
      <c r="AH1822" s="93"/>
      <c r="AI1822" s="30"/>
      <c r="AJ1822" s="30"/>
      <c r="AK1822" s="30"/>
      <c r="AL1822" s="30"/>
      <c r="AM1822" s="109"/>
      <c r="AN1822" s="109"/>
      <c r="AO1822" s="30"/>
      <c r="AP1822" s="109" t="s">
        <v>2567</v>
      </c>
      <c r="AQ1822"/>
      <c r="AR1822"/>
      <c r="AS1822"/>
      <c r="AT1822"/>
      <c r="AU1822"/>
      <c r="AV1822"/>
    </row>
    <row r="1823" spans="27:48" ht="23.45" customHeight="1" x14ac:dyDescent="0.2">
      <c r="AA1823" s="97"/>
      <c r="AB1823" s="97"/>
      <c r="AC1823" s="97"/>
      <c r="AD1823" s="97"/>
      <c r="AE1823" s="97"/>
      <c r="AF1823" s="93"/>
      <c r="AG1823" s="93"/>
      <c r="AH1823" s="93"/>
      <c r="AI1823" s="30"/>
      <c r="AJ1823" s="30"/>
      <c r="AK1823" s="30"/>
      <c r="AL1823" s="30"/>
      <c r="AM1823" s="109"/>
      <c r="AN1823" s="109"/>
      <c r="AO1823" s="30"/>
      <c r="AP1823" s="109" t="s">
        <v>2568</v>
      </c>
      <c r="AQ1823"/>
      <c r="AR1823"/>
      <c r="AS1823"/>
      <c r="AT1823"/>
      <c r="AU1823"/>
      <c r="AV1823"/>
    </row>
    <row r="1824" spans="27:48" ht="23.45" customHeight="1" x14ac:dyDescent="0.2">
      <c r="AA1824" s="97"/>
      <c r="AB1824" s="97"/>
      <c r="AC1824" s="97"/>
      <c r="AD1824" s="97"/>
      <c r="AE1824" s="97"/>
      <c r="AF1824" s="93"/>
      <c r="AG1824" s="93"/>
      <c r="AH1824" s="93"/>
      <c r="AI1824" s="30"/>
      <c r="AJ1824" s="30"/>
      <c r="AK1824" s="30"/>
      <c r="AL1824" s="30"/>
      <c r="AM1824" s="109"/>
      <c r="AN1824" s="109"/>
      <c r="AO1824" s="30"/>
      <c r="AP1824" s="109" t="s">
        <v>2569</v>
      </c>
      <c r="AQ1824"/>
      <c r="AR1824"/>
      <c r="AS1824"/>
      <c r="AT1824"/>
      <c r="AU1824"/>
      <c r="AV1824"/>
    </row>
    <row r="1825" spans="27:48" ht="23.45" customHeight="1" x14ac:dyDescent="0.2">
      <c r="AA1825" s="97"/>
      <c r="AB1825" s="97"/>
      <c r="AC1825" s="97"/>
      <c r="AD1825" s="97"/>
      <c r="AE1825" s="97"/>
      <c r="AF1825" s="93"/>
      <c r="AG1825" s="93"/>
      <c r="AH1825" s="93"/>
      <c r="AI1825" s="30"/>
      <c r="AJ1825" s="30"/>
      <c r="AK1825" s="30"/>
      <c r="AL1825" s="30"/>
      <c r="AM1825" s="109"/>
      <c r="AN1825" s="109"/>
      <c r="AO1825" s="30"/>
      <c r="AP1825" s="109" t="s">
        <v>2570</v>
      </c>
      <c r="AQ1825"/>
      <c r="AR1825"/>
      <c r="AS1825"/>
      <c r="AT1825"/>
      <c r="AU1825"/>
      <c r="AV1825"/>
    </row>
    <row r="1826" spans="27:48" ht="23.45" customHeight="1" x14ac:dyDescent="0.2">
      <c r="AA1826" s="97"/>
      <c r="AB1826" s="97"/>
      <c r="AC1826" s="97"/>
      <c r="AD1826" s="97"/>
      <c r="AE1826" s="97"/>
      <c r="AF1826" s="93"/>
      <c r="AG1826" s="93"/>
      <c r="AH1826" s="93"/>
      <c r="AI1826" s="30"/>
      <c r="AJ1826" s="30"/>
      <c r="AK1826" s="30"/>
      <c r="AL1826" s="30"/>
      <c r="AM1826" s="109"/>
      <c r="AN1826" s="109"/>
      <c r="AO1826" s="30"/>
      <c r="AP1826" s="109" t="s">
        <v>2571</v>
      </c>
      <c r="AQ1826"/>
      <c r="AR1826"/>
      <c r="AS1826"/>
      <c r="AT1826"/>
      <c r="AU1826"/>
      <c r="AV1826"/>
    </row>
    <row r="1827" spans="27:48" ht="23.45" customHeight="1" x14ac:dyDescent="0.2">
      <c r="AA1827" s="97"/>
      <c r="AB1827" s="97"/>
      <c r="AC1827" s="97"/>
      <c r="AD1827" s="97"/>
      <c r="AE1827" s="97"/>
      <c r="AF1827" s="93"/>
      <c r="AG1827" s="93"/>
      <c r="AH1827" s="93"/>
      <c r="AI1827" s="30"/>
      <c r="AJ1827" s="30"/>
      <c r="AK1827" s="30"/>
      <c r="AL1827" s="30"/>
      <c r="AM1827" s="109"/>
      <c r="AN1827" s="109"/>
      <c r="AO1827" s="30"/>
      <c r="AP1827" s="109" t="s">
        <v>2572</v>
      </c>
      <c r="AQ1827"/>
      <c r="AR1827"/>
      <c r="AS1827"/>
      <c r="AT1827"/>
      <c r="AU1827"/>
      <c r="AV1827"/>
    </row>
    <row r="1828" spans="27:48" ht="23.45" customHeight="1" x14ac:dyDescent="0.2">
      <c r="AA1828" s="97"/>
      <c r="AB1828" s="97"/>
      <c r="AC1828" s="97"/>
      <c r="AD1828" s="97"/>
      <c r="AE1828" s="97"/>
      <c r="AF1828" s="93"/>
      <c r="AG1828" s="93"/>
      <c r="AH1828" s="93"/>
      <c r="AI1828" s="30"/>
      <c r="AJ1828" s="30"/>
      <c r="AK1828" s="30"/>
      <c r="AL1828" s="30"/>
      <c r="AM1828" s="109"/>
      <c r="AN1828" s="109"/>
      <c r="AO1828" s="30"/>
      <c r="AP1828" s="109" t="s">
        <v>2573</v>
      </c>
      <c r="AQ1828"/>
      <c r="AR1828"/>
      <c r="AS1828"/>
      <c r="AT1828"/>
      <c r="AU1828"/>
      <c r="AV1828"/>
    </row>
    <row r="1829" spans="27:48" ht="23.45" customHeight="1" x14ac:dyDescent="0.2">
      <c r="AA1829" s="97"/>
      <c r="AB1829" s="97"/>
      <c r="AC1829" s="97"/>
      <c r="AD1829" s="97"/>
      <c r="AE1829" s="97"/>
      <c r="AF1829" s="93"/>
      <c r="AG1829" s="93"/>
      <c r="AH1829" s="93"/>
      <c r="AI1829" s="30"/>
      <c r="AJ1829" s="30"/>
      <c r="AK1829" s="30"/>
      <c r="AL1829" s="30"/>
      <c r="AM1829" s="109"/>
      <c r="AN1829" s="109"/>
      <c r="AO1829" s="30"/>
      <c r="AP1829" s="109" t="s">
        <v>2574</v>
      </c>
      <c r="AQ1829"/>
      <c r="AR1829"/>
      <c r="AS1829"/>
      <c r="AT1829"/>
      <c r="AU1829"/>
      <c r="AV1829"/>
    </row>
    <row r="1830" spans="27:48" ht="23.45" customHeight="1" x14ac:dyDescent="0.2">
      <c r="AA1830" s="97"/>
      <c r="AB1830" s="97"/>
      <c r="AC1830" s="97"/>
      <c r="AD1830" s="97"/>
      <c r="AE1830" s="97"/>
      <c r="AF1830" s="93"/>
      <c r="AG1830" s="93"/>
      <c r="AH1830" s="93"/>
      <c r="AI1830" s="30"/>
      <c r="AJ1830" s="30"/>
      <c r="AK1830" s="30"/>
      <c r="AL1830" s="30"/>
      <c r="AM1830" s="109"/>
      <c r="AN1830" s="109"/>
      <c r="AO1830" s="30"/>
      <c r="AP1830" s="109" t="s">
        <v>2575</v>
      </c>
      <c r="AQ1830"/>
      <c r="AR1830"/>
      <c r="AS1830"/>
      <c r="AT1830"/>
      <c r="AU1830"/>
      <c r="AV1830"/>
    </row>
    <row r="1831" spans="27:48" ht="23.45" customHeight="1" x14ac:dyDescent="0.2">
      <c r="AA1831" s="97"/>
      <c r="AB1831" s="97"/>
      <c r="AC1831" s="97"/>
      <c r="AD1831" s="97"/>
      <c r="AE1831" s="97"/>
      <c r="AF1831" s="93"/>
      <c r="AG1831" s="93"/>
      <c r="AH1831" s="93"/>
      <c r="AI1831" s="30"/>
      <c r="AJ1831" s="30"/>
      <c r="AK1831" s="30"/>
      <c r="AL1831" s="30"/>
      <c r="AM1831" s="109"/>
      <c r="AN1831" s="109"/>
      <c r="AO1831" s="30"/>
      <c r="AP1831" s="109" t="s">
        <v>2576</v>
      </c>
      <c r="AQ1831"/>
      <c r="AR1831"/>
      <c r="AS1831"/>
      <c r="AT1831"/>
      <c r="AU1831"/>
      <c r="AV1831"/>
    </row>
    <row r="1832" spans="27:48" ht="23.45" customHeight="1" x14ac:dyDescent="0.2">
      <c r="AA1832" s="97"/>
      <c r="AB1832" s="97"/>
      <c r="AC1832" s="97"/>
      <c r="AD1832" s="97"/>
      <c r="AE1832" s="97"/>
      <c r="AF1832" s="93"/>
      <c r="AG1832" s="93"/>
      <c r="AH1832" s="93"/>
      <c r="AI1832" s="30"/>
      <c r="AJ1832" s="30"/>
      <c r="AK1832" s="30"/>
      <c r="AL1832" s="30"/>
      <c r="AM1832" s="109"/>
      <c r="AN1832" s="109"/>
      <c r="AO1832" s="30"/>
      <c r="AP1832" s="109" t="s">
        <v>2577</v>
      </c>
      <c r="AQ1832"/>
      <c r="AR1832"/>
      <c r="AS1832"/>
      <c r="AT1832"/>
      <c r="AU1832"/>
      <c r="AV1832"/>
    </row>
    <row r="1833" spans="27:48" ht="23.45" customHeight="1" x14ac:dyDescent="0.2">
      <c r="AA1833" s="97"/>
      <c r="AB1833" s="97"/>
      <c r="AC1833" s="97"/>
      <c r="AD1833" s="97"/>
      <c r="AE1833" s="97"/>
      <c r="AF1833" s="93"/>
      <c r="AG1833" s="93"/>
      <c r="AH1833" s="93"/>
      <c r="AI1833" s="30"/>
      <c r="AJ1833" s="30"/>
      <c r="AK1833" s="30"/>
      <c r="AL1833" s="30"/>
      <c r="AM1833" s="109"/>
      <c r="AN1833" s="109"/>
      <c r="AO1833" s="30"/>
      <c r="AP1833" s="109" t="s">
        <v>2578</v>
      </c>
      <c r="AQ1833"/>
      <c r="AR1833"/>
      <c r="AS1833"/>
      <c r="AT1833"/>
      <c r="AU1833"/>
      <c r="AV1833"/>
    </row>
    <row r="1834" spans="27:48" ht="23.45" customHeight="1" x14ac:dyDescent="0.2">
      <c r="AA1834" s="97"/>
      <c r="AB1834" s="97"/>
      <c r="AC1834" s="97"/>
      <c r="AD1834" s="97"/>
      <c r="AE1834" s="97"/>
      <c r="AF1834" s="93"/>
      <c r="AG1834" s="93"/>
      <c r="AH1834" s="93"/>
      <c r="AI1834" s="30"/>
      <c r="AJ1834" s="30"/>
      <c r="AK1834" s="30"/>
      <c r="AL1834" s="30"/>
      <c r="AM1834" s="109"/>
      <c r="AN1834" s="109"/>
      <c r="AO1834" s="30"/>
      <c r="AP1834" s="109" t="s">
        <v>2579</v>
      </c>
      <c r="AQ1834"/>
      <c r="AR1834"/>
      <c r="AS1834"/>
      <c r="AT1834"/>
      <c r="AU1834"/>
      <c r="AV1834"/>
    </row>
    <row r="1835" spans="27:48" ht="23.45" customHeight="1" x14ac:dyDescent="0.2">
      <c r="AA1835" s="97"/>
      <c r="AB1835" s="97"/>
      <c r="AC1835" s="97"/>
      <c r="AD1835" s="97"/>
      <c r="AE1835" s="97"/>
      <c r="AF1835" s="93"/>
      <c r="AG1835" s="93"/>
      <c r="AH1835" s="93"/>
      <c r="AI1835" s="30"/>
      <c r="AJ1835" s="30"/>
      <c r="AK1835" s="30"/>
      <c r="AL1835" s="30"/>
      <c r="AM1835" s="109"/>
      <c r="AN1835" s="109"/>
      <c r="AO1835" s="30"/>
      <c r="AP1835" s="109" t="s">
        <v>2580</v>
      </c>
      <c r="AQ1835"/>
      <c r="AR1835"/>
      <c r="AS1835"/>
      <c r="AT1835"/>
      <c r="AU1835"/>
      <c r="AV1835"/>
    </row>
    <row r="1836" spans="27:48" ht="23.45" customHeight="1" x14ac:dyDescent="0.2">
      <c r="AA1836" s="97"/>
      <c r="AB1836" s="97"/>
      <c r="AC1836" s="97"/>
      <c r="AD1836" s="97"/>
      <c r="AE1836" s="97"/>
      <c r="AF1836" s="93"/>
      <c r="AG1836" s="93"/>
      <c r="AH1836" s="93"/>
      <c r="AI1836" s="30"/>
      <c r="AJ1836" s="30"/>
      <c r="AK1836" s="30"/>
      <c r="AL1836" s="30"/>
      <c r="AM1836" s="109"/>
      <c r="AN1836" s="109"/>
      <c r="AO1836" s="30"/>
      <c r="AP1836" s="109" t="s">
        <v>2581</v>
      </c>
      <c r="AQ1836"/>
      <c r="AR1836"/>
      <c r="AS1836"/>
      <c r="AT1836"/>
      <c r="AU1836"/>
      <c r="AV1836"/>
    </row>
    <row r="1837" spans="27:48" ht="23.45" customHeight="1" x14ac:dyDescent="0.2">
      <c r="AA1837" s="97"/>
      <c r="AB1837" s="97"/>
      <c r="AC1837" s="97"/>
      <c r="AD1837" s="97"/>
      <c r="AE1837" s="97"/>
      <c r="AF1837" s="93"/>
      <c r="AG1837" s="93"/>
      <c r="AH1837" s="93"/>
      <c r="AI1837" s="30"/>
      <c r="AJ1837" s="30"/>
      <c r="AK1837" s="30"/>
      <c r="AL1837" s="30"/>
      <c r="AM1837" s="109"/>
      <c r="AN1837" s="109"/>
      <c r="AO1837" s="30"/>
      <c r="AP1837" s="109" t="s">
        <v>2582</v>
      </c>
      <c r="AQ1837"/>
      <c r="AR1837"/>
      <c r="AS1837"/>
      <c r="AT1837"/>
      <c r="AU1837"/>
      <c r="AV1837"/>
    </row>
    <row r="1838" spans="27:48" ht="23.45" customHeight="1" x14ac:dyDescent="0.2">
      <c r="AA1838" s="97"/>
      <c r="AB1838" s="97"/>
      <c r="AC1838" s="97"/>
      <c r="AD1838" s="97"/>
      <c r="AE1838" s="97"/>
      <c r="AF1838" s="93"/>
      <c r="AG1838" s="93"/>
      <c r="AH1838" s="93"/>
      <c r="AI1838" s="30"/>
      <c r="AJ1838" s="30"/>
      <c r="AK1838" s="30"/>
      <c r="AL1838" s="30"/>
      <c r="AM1838" s="109"/>
      <c r="AN1838" s="109"/>
      <c r="AO1838" s="30"/>
      <c r="AP1838" s="109" t="s">
        <v>2583</v>
      </c>
      <c r="AQ1838"/>
      <c r="AR1838"/>
      <c r="AS1838"/>
      <c r="AT1838"/>
      <c r="AU1838"/>
      <c r="AV1838"/>
    </row>
    <row r="1839" spans="27:48" ht="23.45" customHeight="1" x14ac:dyDescent="0.2">
      <c r="AA1839" s="97"/>
      <c r="AB1839" s="97"/>
      <c r="AC1839" s="97"/>
      <c r="AD1839" s="97"/>
      <c r="AE1839" s="97"/>
      <c r="AF1839" s="93"/>
      <c r="AG1839" s="93"/>
      <c r="AH1839" s="93"/>
      <c r="AI1839" s="30"/>
      <c r="AJ1839" s="30"/>
      <c r="AK1839" s="30"/>
      <c r="AL1839" s="30"/>
      <c r="AM1839" s="109"/>
      <c r="AN1839" s="109"/>
      <c r="AO1839" s="30"/>
      <c r="AP1839" s="109" t="s">
        <v>2584</v>
      </c>
      <c r="AQ1839"/>
      <c r="AR1839"/>
      <c r="AS1839"/>
      <c r="AT1839"/>
      <c r="AU1839"/>
      <c r="AV1839"/>
    </row>
    <row r="1840" spans="27:48" ht="23.45" customHeight="1" x14ac:dyDescent="0.2">
      <c r="AA1840" s="97"/>
      <c r="AB1840" s="97"/>
      <c r="AC1840" s="97"/>
      <c r="AD1840" s="97"/>
      <c r="AE1840" s="97"/>
      <c r="AF1840" s="93"/>
      <c r="AG1840" s="93"/>
      <c r="AH1840" s="93"/>
      <c r="AI1840" s="30"/>
      <c r="AJ1840" s="30"/>
      <c r="AK1840" s="30"/>
      <c r="AL1840" s="30"/>
      <c r="AM1840" s="109"/>
      <c r="AN1840" s="109"/>
      <c r="AO1840" s="30"/>
      <c r="AP1840" s="109" t="s">
        <v>2585</v>
      </c>
      <c r="AQ1840"/>
      <c r="AR1840"/>
      <c r="AS1840"/>
      <c r="AT1840"/>
      <c r="AU1840"/>
      <c r="AV1840"/>
    </row>
    <row r="1841" spans="27:48" ht="23.45" customHeight="1" x14ac:dyDescent="0.2">
      <c r="AA1841" s="97"/>
      <c r="AB1841" s="97"/>
      <c r="AC1841" s="97"/>
      <c r="AD1841" s="97"/>
      <c r="AE1841" s="97"/>
      <c r="AF1841" s="93"/>
      <c r="AG1841" s="93"/>
      <c r="AH1841" s="93"/>
      <c r="AI1841" s="30"/>
      <c r="AJ1841" s="30"/>
      <c r="AK1841" s="30"/>
      <c r="AL1841" s="30"/>
      <c r="AM1841" s="109"/>
      <c r="AN1841" s="109"/>
      <c r="AO1841" s="30"/>
      <c r="AP1841" s="109" t="s">
        <v>2586</v>
      </c>
      <c r="AQ1841"/>
      <c r="AR1841"/>
      <c r="AS1841"/>
      <c r="AT1841"/>
      <c r="AU1841"/>
      <c r="AV1841"/>
    </row>
    <row r="1842" spans="27:48" ht="23.45" customHeight="1" x14ac:dyDescent="0.2">
      <c r="AA1842" s="97"/>
      <c r="AB1842" s="97"/>
      <c r="AC1842" s="97"/>
      <c r="AD1842" s="97"/>
      <c r="AE1842" s="97"/>
      <c r="AF1842" s="93"/>
      <c r="AG1842" s="93"/>
      <c r="AH1842" s="93"/>
      <c r="AI1842" s="30"/>
      <c r="AJ1842" s="30"/>
      <c r="AK1842" s="30"/>
      <c r="AL1842" s="30"/>
      <c r="AM1842" s="109"/>
      <c r="AN1842" s="109"/>
      <c r="AO1842" s="30"/>
      <c r="AP1842" s="109">
        <v>260</v>
      </c>
      <c r="AQ1842"/>
      <c r="AR1842"/>
      <c r="AS1842"/>
      <c r="AT1842"/>
      <c r="AU1842"/>
      <c r="AV1842"/>
    </row>
    <row r="1843" spans="27:48" ht="23.45" customHeight="1" x14ac:dyDescent="0.2">
      <c r="AA1843" s="97"/>
      <c r="AB1843" s="97"/>
      <c r="AC1843" s="97"/>
      <c r="AD1843" s="97"/>
      <c r="AE1843" s="97"/>
      <c r="AF1843" s="93"/>
      <c r="AG1843" s="93"/>
      <c r="AH1843" s="93"/>
      <c r="AI1843" s="30"/>
      <c r="AJ1843" s="30"/>
      <c r="AK1843" s="30"/>
      <c r="AL1843" s="30"/>
      <c r="AM1843" s="109"/>
      <c r="AN1843" s="109"/>
      <c r="AO1843" s="30"/>
      <c r="AP1843" s="109" t="s">
        <v>2587</v>
      </c>
      <c r="AQ1843"/>
      <c r="AR1843"/>
      <c r="AS1843"/>
      <c r="AT1843"/>
      <c r="AU1843"/>
      <c r="AV1843"/>
    </row>
    <row r="1844" spans="27:48" ht="23.45" customHeight="1" x14ac:dyDescent="0.2">
      <c r="AA1844" s="97"/>
      <c r="AB1844" s="97"/>
      <c r="AC1844" s="97"/>
      <c r="AD1844" s="97"/>
      <c r="AE1844" s="97"/>
      <c r="AF1844" s="93"/>
      <c r="AG1844" s="93"/>
      <c r="AH1844" s="93"/>
      <c r="AI1844" s="30"/>
      <c r="AJ1844" s="30"/>
      <c r="AK1844" s="30"/>
      <c r="AL1844" s="30"/>
      <c r="AM1844" s="109"/>
      <c r="AN1844" s="109"/>
      <c r="AO1844" s="30"/>
      <c r="AP1844" s="109">
        <v>821405</v>
      </c>
      <c r="AQ1844"/>
      <c r="AR1844"/>
      <c r="AS1844"/>
      <c r="AT1844"/>
      <c r="AU1844"/>
      <c r="AV1844"/>
    </row>
    <row r="1845" spans="27:48" ht="23.45" customHeight="1" x14ac:dyDescent="0.2">
      <c r="AA1845" s="97"/>
      <c r="AB1845" s="97"/>
      <c r="AC1845" s="97"/>
      <c r="AD1845" s="97"/>
      <c r="AE1845" s="97"/>
      <c r="AF1845" s="93"/>
      <c r="AG1845" s="93"/>
      <c r="AH1845" s="93"/>
      <c r="AI1845" s="30"/>
      <c r="AJ1845" s="30"/>
      <c r="AK1845" s="30"/>
      <c r="AL1845" s="30"/>
      <c r="AM1845" s="109"/>
      <c r="AN1845" s="109"/>
      <c r="AO1845" s="30"/>
      <c r="AP1845" s="109" t="s">
        <v>2588</v>
      </c>
      <c r="AQ1845"/>
      <c r="AR1845"/>
      <c r="AS1845"/>
      <c r="AT1845"/>
      <c r="AU1845"/>
      <c r="AV1845"/>
    </row>
    <row r="1846" spans="27:48" ht="23.45" customHeight="1" x14ac:dyDescent="0.2">
      <c r="AA1846" s="97"/>
      <c r="AB1846" s="97"/>
      <c r="AC1846" s="97"/>
      <c r="AD1846" s="97"/>
      <c r="AE1846" s="97"/>
      <c r="AF1846" s="93"/>
      <c r="AG1846" s="93"/>
      <c r="AH1846" s="93"/>
      <c r="AI1846" s="30"/>
      <c r="AJ1846" s="30"/>
      <c r="AK1846" s="30"/>
      <c r="AL1846" s="30"/>
      <c r="AM1846" s="109"/>
      <c r="AN1846" s="109"/>
      <c r="AO1846" s="30"/>
      <c r="AP1846" s="109">
        <v>823805</v>
      </c>
      <c r="AQ1846"/>
      <c r="AR1846"/>
      <c r="AS1846"/>
      <c r="AT1846"/>
      <c r="AU1846"/>
      <c r="AV1846"/>
    </row>
    <row r="1847" spans="27:48" ht="23.45" customHeight="1" x14ac:dyDescent="0.2">
      <c r="AA1847" s="97"/>
      <c r="AB1847" s="97"/>
      <c r="AC1847" s="97"/>
      <c r="AD1847" s="97"/>
      <c r="AE1847" s="97"/>
      <c r="AF1847" s="93"/>
      <c r="AG1847" s="93"/>
      <c r="AH1847" s="93"/>
      <c r="AI1847" s="30"/>
      <c r="AJ1847" s="30"/>
      <c r="AK1847" s="30"/>
      <c r="AL1847" s="30"/>
      <c r="AM1847" s="109"/>
      <c r="AN1847" s="109"/>
      <c r="AO1847" s="30"/>
      <c r="AP1847" s="109">
        <v>824305</v>
      </c>
      <c r="AQ1847"/>
      <c r="AR1847"/>
      <c r="AS1847"/>
      <c r="AT1847"/>
      <c r="AU1847"/>
      <c r="AV1847"/>
    </row>
    <row r="1848" spans="27:48" ht="23.45" customHeight="1" x14ac:dyDescent="0.2">
      <c r="AA1848" s="97"/>
      <c r="AB1848" s="97"/>
      <c r="AC1848" s="97"/>
      <c r="AD1848" s="97"/>
      <c r="AE1848" s="97"/>
      <c r="AF1848" s="93"/>
      <c r="AG1848" s="93"/>
      <c r="AH1848" s="93"/>
      <c r="AI1848" s="30"/>
      <c r="AJ1848" s="30"/>
      <c r="AK1848" s="30"/>
      <c r="AL1848" s="30"/>
      <c r="AM1848" s="109"/>
      <c r="AN1848" s="109"/>
      <c r="AO1848" s="30"/>
      <c r="AP1848" s="109" t="s">
        <v>2589</v>
      </c>
      <c r="AQ1848"/>
      <c r="AR1848"/>
      <c r="AS1848"/>
      <c r="AT1848"/>
      <c r="AU1848"/>
      <c r="AV1848"/>
    </row>
    <row r="1849" spans="27:48" ht="23.45" customHeight="1" x14ac:dyDescent="0.2">
      <c r="AA1849" s="97"/>
      <c r="AB1849" s="97"/>
      <c r="AC1849" s="97"/>
      <c r="AD1849" s="97"/>
      <c r="AE1849" s="97"/>
      <c r="AF1849" s="93"/>
      <c r="AG1849" s="93"/>
      <c r="AH1849" s="93"/>
      <c r="AI1849" s="30"/>
      <c r="AJ1849" s="30"/>
      <c r="AK1849" s="30"/>
      <c r="AL1849" s="30"/>
      <c r="AM1849" s="109"/>
      <c r="AN1849" s="109"/>
      <c r="AO1849" s="30"/>
      <c r="AP1849" s="109" t="s">
        <v>2590</v>
      </c>
      <c r="AQ1849"/>
      <c r="AR1849"/>
      <c r="AS1849"/>
      <c r="AT1849"/>
      <c r="AU1849"/>
      <c r="AV1849"/>
    </row>
    <row r="1850" spans="27:48" ht="23.45" customHeight="1" x14ac:dyDescent="0.2">
      <c r="AA1850" s="97"/>
      <c r="AB1850" s="97"/>
      <c r="AC1850" s="97"/>
      <c r="AD1850" s="97"/>
      <c r="AE1850" s="97"/>
      <c r="AF1850" s="93"/>
      <c r="AG1850" s="93"/>
      <c r="AH1850" s="93"/>
      <c r="AI1850" s="30"/>
      <c r="AJ1850" s="30"/>
      <c r="AK1850" s="30"/>
      <c r="AL1850" s="30"/>
      <c r="AM1850" s="109"/>
      <c r="AN1850" s="109"/>
      <c r="AO1850" s="30"/>
      <c r="AP1850" s="109" t="s">
        <v>2591</v>
      </c>
      <c r="AQ1850"/>
      <c r="AR1850"/>
      <c r="AS1850"/>
      <c r="AT1850"/>
      <c r="AU1850"/>
      <c r="AV1850"/>
    </row>
    <row r="1851" spans="27:48" ht="23.45" customHeight="1" x14ac:dyDescent="0.2">
      <c r="AA1851" s="97"/>
      <c r="AB1851" s="97"/>
      <c r="AC1851" s="97"/>
      <c r="AD1851" s="97"/>
      <c r="AE1851" s="97"/>
      <c r="AF1851" s="93"/>
      <c r="AG1851" s="93"/>
      <c r="AH1851" s="93"/>
      <c r="AI1851" s="30"/>
      <c r="AJ1851" s="30"/>
      <c r="AK1851" s="30"/>
      <c r="AL1851" s="30"/>
      <c r="AM1851" s="109"/>
      <c r="AN1851" s="109"/>
      <c r="AO1851" s="30"/>
      <c r="AP1851" s="109" t="s">
        <v>2592</v>
      </c>
      <c r="AQ1851"/>
      <c r="AR1851"/>
      <c r="AS1851"/>
      <c r="AT1851"/>
      <c r="AU1851"/>
      <c r="AV1851"/>
    </row>
    <row r="1852" spans="27:48" ht="23.45" customHeight="1" x14ac:dyDescent="0.2">
      <c r="AA1852" s="97"/>
      <c r="AB1852" s="97"/>
      <c r="AC1852" s="97"/>
      <c r="AD1852" s="97"/>
      <c r="AE1852" s="97"/>
      <c r="AF1852" s="93"/>
      <c r="AG1852" s="93"/>
      <c r="AH1852" s="93"/>
      <c r="AI1852" s="30"/>
      <c r="AJ1852" s="30"/>
      <c r="AK1852" s="30"/>
      <c r="AL1852" s="30"/>
      <c r="AM1852" s="109"/>
      <c r="AN1852" s="109"/>
      <c r="AO1852" s="30"/>
      <c r="AP1852" s="109" t="s">
        <v>2593</v>
      </c>
      <c r="AQ1852"/>
      <c r="AR1852"/>
      <c r="AS1852"/>
      <c r="AT1852"/>
      <c r="AU1852"/>
      <c r="AV1852"/>
    </row>
    <row r="1853" spans="27:48" ht="23.45" customHeight="1" x14ac:dyDescent="0.2">
      <c r="AA1853" s="97"/>
      <c r="AB1853" s="97"/>
      <c r="AC1853" s="97"/>
      <c r="AD1853" s="97"/>
      <c r="AE1853" s="97"/>
      <c r="AF1853" s="93"/>
      <c r="AG1853" s="93"/>
      <c r="AH1853" s="93"/>
      <c r="AI1853" s="30"/>
      <c r="AJ1853" s="30"/>
      <c r="AK1853" s="30"/>
      <c r="AL1853" s="30"/>
      <c r="AM1853" s="109"/>
      <c r="AN1853" s="109"/>
      <c r="AO1853" s="30"/>
      <c r="AP1853" s="109" t="s">
        <v>2594</v>
      </c>
      <c r="AQ1853"/>
      <c r="AR1853"/>
      <c r="AS1853"/>
      <c r="AT1853"/>
      <c r="AU1853"/>
      <c r="AV1853"/>
    </row>
    <row r="1854" spans="27:48" ht="23.45" customHeight="1" x14ac:dyDescent="0.2">
      <c r="AA1854" s="97"/>
      <c r="AB1854" s="97"/>
      <c r="AC1854" s="97"/>
      <c r="AD1854" s="97"/>
      <c r="AE1854" s="97"/>
      <c r="AF1854" s="93"/>
      <c r="AG1854" s="93"/>
      <c r="AH1854" s="93"/>
      <c r="AI1854" s="30"/>
      <c r="AJ1854" s="30"/>
      <c r="AK1854" s="30"/>
      <c r="AL1854" s="30"/>
      <c r="AM1854" s="109"/>
      <c r="AN1854" s="109"/>
      <c r="AO1854" s="30"/>
      <c r="AP1854" s="109" t="s">
        <v>2595</v>
      </c>
      <c r="AQ1854"/>
      <c r="AR1854"/>
      <c r="AS1854"/>
      <c r="AT1854"/>
      <c r="AU1854"/>
      <c r="AV1854"/>
    </row>
    <row r="1855" spans="27:48" ht="23.45" customHeight="1" x14ac:dyDescent="0.2">
      <c r="AA1855" s="97"/>
      <c r="AB1855" s="97"/>
      <c r="AC1855" s="97"/>
      <c r="AD1855" s="97"/>
      <c r="AE1855" s="97"/>
      <c r="AF1855" s="93"/>
      <c r="AG1855" s="93"/>
      <c r="AH1855" s="93"/>
      <c r="AI1855" s="30"/>
      <c r="AJ1855" s="30"/>
      <c r="AK1855" s="30"/>
      <c r="AL1855" s="30"/>
      <c r="AM1855" s="109"/>
      <c r="AN1855" s="109"/>
      <c r="AO1855" s="30"/>
      <c r="AP1855" s="109">
        <v>422</v>
      </c>
      <c r="AQ1855"/>
      <c r="AR1855"/>
      <c r="AS1855"/>
      <c r="AT1855"/>
      <c r="AU1855"/>
      <c r="AV1855"/>
    </row>
    <row r="1856" spans="27:48" ht="23.45" customHeight="1" x14ac:dyDescent="0.2">
      <c r="AA1856" s="97"/>
      <c r="AB1856" s="97"/>
      <c r="AC1856" s="97"/>
      <c r="AD1856" s="97"/>
      <c r="AE1856" s="97"/>
      <c r="AF1856" s="93"/>
      <c r="AG1856" s="93"/>
      <c r="AH1856" s="93"/>
      <c r="AI1856" s="30"/>
      <c r="AJ1856" s="30"/>
      <c r="AK1856" s="30"/>
      <c r="AL1856" s="30"/>
      <c r="AM1856" s="109"/>
      <c r="AN1856" s="109"/>
      <c r="AO1856" s="30"/>
      <c r="AP1856" s="109">
        <v>551</v>
      </c>
      <c r="AQ1856"/>
      <c r="AR1856"/>
      <c r="AS1856"/>
      <c r="AT1856"/>
      <c r="AU1856"/>
      <c r="AV1856"/>
    </row>
    <row r="1857" spans="27:48" ht="23.45" customHeight="1" x14ac:dyDescent="0.2">
      <c r="AA1857" s="97"/>
      <c r="AB1857" s="97"/>
      <c r="AC1857" s="97"/>
      <c r="AD1857" s="97"/>
      <c r="AE1857" s="97"/>
      <c r="AF1857" s="93"/>
      <c r="AG1857" s="93"/>
      <c r="AH1857" s="93"/>
      <c r="AI1857" s="30"/>
      <c r="AJ1857" s="30"/>
      <c r="AK1857" s="30"/>
      <c r="AL1857" s="30"/>
      <c r="AM1857" s="109"/>
      <c r="AN1857" s="109"/>
      <c r="AO1857" s="30"/>
      <c r="AP1857" s="109">
        <v>568</v>
      </c>
      <c r="AQ1857"/>
      <c r="AR1857"/>
      <c r="AS1857"/>
      <c r="AT1857"/>
      <c r="AU1857"/>
      <c r="AV1857"/>
    </row>
    <row r="1858" spans="27:48" ht="23.45" customHeight="1" x14ac:dyDescent="0.2">
      <c r="AA1858" s="97"/>
      <c r="AB1858" s="97"/>
      <c r="AC1858" s="97"/>
      <c r="AD1858" s="97"/>
      <c r="AE1858" s="97"/>
      <c r="AF1858" s="93"/>
      <c r="AG1858" s="93"/>
      <c r="AH1858" s="93"/>
      <c r="AI1858" s="30"/>
      <c r="AJ1858" s="30"/>
      <c r="AK1858" s="30"/>
      <c r="AL1858" s="30"/>
      <c r="AM1858" s="109"/>
      <c r="AN1858" s="109"/>
      <c r="AO1858" s="30"/>
      <c r="AP1858" s="109">
        <v>60</v>
      </c>
      <c r="AQ1858"/>
      <c r="AR1858"/>
      <c r="AS1858"/>
      <c r="AT1858"/>
      <c r="AU1858"/>
      <c r="AV1858"/>
    </row>
    <row r="1859" spans="27:48" ht="23.45" customHeight="1" x14ac:dyDescent="0.2">
      <c r="AA1859" s="97"/>
      <c r="AB1859" s="97"/>
      <c r="AC1859" s="97"/>
      <c r="AD1859" s="97"/>
      <c r="AE1859" s="97"/>
      <c r="AF1859" s="93"/>
      <c r="AG1859" s="93"/>
      <c r="AH1859" s="93"/>
      <c r="AI1859" s="30"/>
      <c r="AJ1859" s="30"/>
      <c r="AK1859" s="30"/>
      <c r="AL1859" s="30"/>
      <c r="AM1859" s="109"/>
      <c r="AN1859" s="109"/>
      <c r="AO1859" s="30"/>
      <c r="AP1859" s="109" t="s">
        <v>2596</v>
      </c>
      <c r="AQ1859"/>
      <c r="AR1859"/>
      <c r="AS1859"/>
      <c r="AT1859"/>
      <c r="AU1859"/>
      <c r="AV1859"/>
    </row>
    <row r="1860" spans="27:48" ht="23.45" customHeight="1" x14ac:dyDescent="0.2">
      <c r="AA1860" s="97"/>
      <c r="AB1860" s="97"/>
      <c r="AC1860" s="97"/>
      <c r="AD1860" s="97"/>
      <c r="AE1860" s="97"/>
      <c r="AF1860" s="93"/>
      <c r="AG1860" s="93"/>
      <c r="AH1860" s="93"/>
      <c r="AI1860" s="30"/>
      <c r="AJ1860" s="30"/>
      <c r="AK1860" s="30"/>
      <c r="AL1860" s="30"/>
      <c r="AM1860" s="109"/>
      <c r="AN1860" s="109"/>
      <c r="AO1860" s="30"/>
      <c r="AP1860" s="109" t="s">
        <v>2597</v>
      </c>
      <c r="AQ1860"/>
      <c r="AR1860"/>
      <c r="AS1860"/>
      <c r="AT1860"/>
      <c r="AU1860"/>
      <c r="AV1860"/>
    </row>
    <row r="1861" spans="27:48" ht="23.45" customHeight="1" x14ac:dyDescent="0.2">
      <c r="AA1861" s="97"/>
      <c r="AB1861" s="97"/>
      <c r="AC1861" s="97"/>
      <c r="AD1861" s="97"/>
      <c r="AE1861" s="97"/>
      <c r="AF1861" s="93"/>
      <c r="AG1861" s="93"/>
      <c r="AH1861" s="93"/>
      <c r="AI1861" s="30"/>
      <c r="AJ1861" s="30"/>
      <c r="AK1861" s="30"/>
      <c r="AL1861" s="30"/>
      <c r="AM1861" s="109"/>
      <c r="AN1861" s="109"/>
      <c r="AO1861" s="30"/>
      <c r="AP1861" s="109" t="s">
        <v>2598</v>
      </c>
      <c r="AQ1861"/>
      <c r="AR1861"/>
      <c r="AS1861"/>
      <c r="AT1861"/>
      <c r="AU1861"/>
      <c r="AV1861"/>
    </row>
    <row r="1862" spans="27:48" ht="23.45" customHeight="1" x14ac:dyDescent="0.2">
      <c r="AA1862" s="97"/>
      <c r="AB1862" s="97"/>
      <c r="AC1862" s="97"/>
      <c r="AD1862" s="97"/>
      <c r="AE1862" s="97"/>
      <c r="AF1862" s="93"/>
      <c r="AG1862" s="93"/>
      <c r="AH1862" s="93"/>
      <c r="AI1862" s="30"/>
      <c r="AJ1862" s="30"/>
      <c r="AK1862" s="30"/>
      <c r="AL1862" s="30"/>
      <c r="AM1862" s="109"/>
      <c r="AN1862" s="109"/>
      <c r="AO1862" s="30"/>
      <c r="AP1862" s="109" t="s">
        <v>2599</v>
      </c>
      <c r="AQ1862"/>
      <c r="AR1862"/>
      <c r="AS1862"/>
      <c r="AT1862"/>
      <c r="AU1862"/>
      <c r="AV1862"/>
    </row>
    <row r="1863" spans="27:48" ht="23.45" customHeight="1" x14ac:dyDescent="0.2">
      <c r="AA1863" s="97"/>
      <c r="AB1863" s="97"/>
      <c r="AC1863" s="97"/>
      <c r="AD1863" s="97"/>
      <c r="AE1863" s="97"/>
      <c r="AF1863" s="93"/>
      <c r="AG1863" s="93"/>
      <c r="AH1863" s="93"/>
      <c r="AI1863" s="30"/>
      <c r="AJ1863" s="30"/>
      <c r="AK1863" s="30"/>
      <c r="AL1863" s="30"/>
      <c r="AM1863" s="109"/>
      <c r="AN1863" s="109"/>
      <c r="AO1863" s="30"/>
      <c r="AP1863" s="109" t="s">
        <v>2600</v>
      </c>
      <c r="AQ1863"/>
      <c r="AR1863"/>
      <c r="AS1863"/>
      <c r="AT1863"/>
      <c r="AU1863"/>
      <c r="AV1863"/>
    </row>
    <row r="1864" spans="27:48" ht="23.45" customHeight="1" x14ac:dyDescent="0.2">
      <c r="AA1864" s="97"/>
      <c r="AB1864" s="97"/>
      <c r="AC1864" s="97"/>
      <c r="AD1864" s="97"/>
      <c r="AE1864" s="97"/>
      <c r="AF1864" s="93"/>
      <c r="AG1864" s="93"/>
      <c r="AH1864" s="93"/>
      <c r="AI1864" s="30"/>
      <c r="AJ1864" s="30"/>
      <c r="AK1864" s="30"/>
      <c r="AL1864" s="30"/>
      <c r="AM1864" s="109"/>
      <c r="AN1864" s="109"/>
      <c r="AO1864" s="30"/>
      <c r="AP1864" s="109" t="s">
        <v>2601</v>
      </c>
      <c r="AQ1864"/>
      <c r="AR1864"/>
      <c r="AS1864"/>
      <c r="AT1864"/>
      <c r="AU1864"/>
      <c r="AV1864"/>
    </row>
    <row r="1865" spans="27:48" ht="23.45" customHeight="1" x14ac:dyDescent="0.2">
      <c r="AA1865" s="97"/>
      <c r="AB1865" s="97"/>
      <c r="AC1865" s="97"/>
      <c r="AD1865" s="97"/>
      <c r="AE1865" s="97"/>
      <c r="AF1865" s="93"/>
      <c r="AG1865" s="93"/>
      <c r="AH1865" s="93"/>
      <c r="AI1865" s="30"/>
      <c r="AJ1865" s="30"/>
      <c r="AK1865" s="30"/>
      <c r="AL1865" s="30"/>
      <c r="AM1865" s="109"/>
      <c r="AN1865" s="109"/>
      <c r="AO1865" s="30"/>
      <c r="AP1865" s="109" t="s">
        <v>2602</v>
      </c>
      <c r="AQ1865"/>
      <c r="AR1865"/>
      <c r="AS1865"/>
      <c r="AT1865"/>
      <c r="AU1865"/>
      <c r="AV1865"/>
    </row>
    <row r="1866" spans="27:48" ht="23.45" customHeight="1" x14ac:dyDescent="0.2">
      <c r="AA1866" s="97"/>
      <c r="AB1866" s="97"/>
      <c r="AC1866" s="97"/>
      <c r="AD1866" s="97"/>
      <c r="AE1866" s="97"/>
      <c r="AF1866" s="93"/>
      <c r="AG1866" s="93"/>
      <c r="AH1866" s="93"/>
      <c r="AI1866" s="30"/>
      <c r="AJ1866" s="30"/>
      <c r="AK1866" s="30"/>
      <c r="AL1866" s="30"/>
      <c r="AM1866" s="109"/>
      <c r="AN1866" s="109"/>
      <c r="AO1866" s="30"/>
      <c r="AP1866" s="109" t="s">
        <v>2603</v>
      </c>
      <c r="AQ1866"/>
      <c r="AR1866"/>
      <c r="AS1866"/>
      <c r="AT1866"/>
      <c r="AU1866"/>
      <c r="AV1866"/>
    </row>
    <row r="1867" spans="27:48" ht="23.45" customHeight="1" x14ac:dyDescent="0.2">
      <c r="AA1867" s="97"/>
      <c r="AB1867" s="97"/>
      <c r="AC1867" s="97"/>
      <c r="AD1867" s="97"/>
      <c r="AE1867" s="97"/>
      <c r="AF1867" s="93"/>
      <c r="AG1867" s="93"/>
      <c r="AH1867" s="93"/>
      <c r="AI1867" s="30"/>
      <c r="AJ1867" s="30"/>
      <c r="AK1867" s="30"/>
      <c r="AL1867" s="30"/>
      <c r="AM1867" s="109"/>
      <c r="AN1867" s="109"/>
      <c r="AO1867" s="30"/>
      <c r="AP1867" s="109" t="s">
        <v>2604</v>
      </c>
      <c r="AQ1867"/>
      <c r="AR1867"/>
      <c r="AS1867"/>
      <c r="AT1867"/>
      <c r="AU1867"/>
      <c r="AV1867"/>
    </row>
    <row r="1868" spans="27:48" ht="23.45" customHeight="1" x14ac:dyDescent="0.2">
      <c r="AA1868" s="97"/>
      <c r="AB1868" s="97"/>
      <c r="AC1868" s="97"/>
      <c r="AD1868" s="97"/>
      <c r="AE1868" s="97"/>
      <c r="AF1868" s="93"/>
      <c r="AG1868" s="93"/>
      <c r="AH1868" s="93"/>
      <c r="AI1868" s="30"/>
      <c r="AJ1868" s="30"/>
      <c r="AK1868" s="30"/>
      <c r="AL1868" s="30"/>
      <c r="AM1868" s="109"/>
      <c r="AN1868" s="109"/>
      <c r="AO1868" s="30"/>
      <c r="AP1868" s="109" t="s">
        <v>2605</v>
      </c>
      <c r="AQ1868"/>
      <c r="AR1868"/>
      <c r="AS1868"/>
      <c r="AT1868"/>
      <c r="AU1868"/>
      <c r="AV1868"/>
    </row>
    <row r="1869" spans="27:48" ht="23.45" customHeight="1" x14ac:dyDescent="0.2">
      <c r="AA1869" s="97"/>
      <c r="AB1869" s="97"/>
      <c r="AC1869" s="97"/>
      <c r="AD1869" s="97"/>
      <c r="AE1869" s="97"/>
      <c r="AF1869" s="93"/>
      <c r="AG1869" s="93"/>
      <c r="AH1869" s="93"/>
      <c r="AI1869" s="30"/>
      <c r="AJ1869" s="30"/>
      <c r="AK1869" s="30"/>
      <c r="AL1869" s="30"/>
      <c r="AM1869" s="109"/>
      <c r="AN1869" s="109"/>
      <c r="AO1869" s="30"/>
      <c r="AP1869" s="109" t="s">
        <v>2606</v>
      </c>
      <c r="AQ1869"/>
      <c r="AR1869"/>
      <c r="AS1869"/>
      <c r="AT1869"/>
      <c r="AU1869"/>
      <c r="AV1869"/>
    </row>
    <row r="1870" spans="27:48" ht="23.45" customHeight="1" x14ac:dyDescent="0.2">
      <c r="AA1870" s="97"/>
      <c r="AB1870" s="97"/>
      <c r="AC1870" s="97"/>
      <c r="AD1870" s="97"/>
      <c r="AE1870" s="97"/>
      <c r="AF1870" s="93"/>
      <c r="AG1870" s="93"/>
      <c r="AH1870" s="93"/>
      <c r="AI1870" s="30"/>
      <c r="AJ1870" s="30"/>
      <c r="AK1870" s="30"/>
      <c r="AL1870" s="30"/>
      <c r="AM1870" s="109"/>
      <c r="AN1870" s="109"/>
      <c r="AO1870" s="30"/>
      <c r="AP1870" s="109" t="s">
        <v>2607</v>
      </c>
      <c r="AQ1870"/>
      <c r="AR1870"/>
      <c r="AS1870"/>
      <c r="AT1870"/>
      <c r="AU1870"/>
      <c r="AV1870"/>
    </row>
    <row r="1871" spans="27:48" ht="23.45" customHeight="1" x14ac:dyDescent="0.2">
      <c r="AA1871" s="97"/>
      <c r="AB1871" s="97"/>
      <c r="AC1871" s="97"/>
      <c r="AD1871" s="97"/>
      <c r="AE1871" s="97"/>
      <c r="AF1871" s="93"/>
      <c r="AG1871" s="93"/>
      <c r="AH1871" s="93"/>
      <c r="AI1871" s="30"/>
      <c r="AJ1871" s="30"/>
      <c r="AK1871" s="30"/>
      <c r="AL1871" s="30"/>
      <c r="AM1871" s="109"/>
      <c r="AN1871" s="109"/>
      <c r="AO1871" s="30"/>
      <c r="AP1871" s="109" t="s">
        <v>2608</v>
      </c>
      <c r="AQ1871"/>
      <c r="AR1871"/>
      <c r="AS1871"/>
      <c r="AT1871"/>
      <c r="AU1871"/>
      <c r="AV1871"/>
    </row>
    <row r="1872" spans="27:48" ht="23.45" customHeight="1" x14ac:dyDescent="0.2">
      <c r="AA1872" s="97"/>
      <c r="AB1872" s="97"/>
      <c r="AC1872" s="97"/>
      <c r="AD1872" s="97"/>
      <c r="AE1872" s="97"/>
      <c r="AF1872" s="93"/>
      <c r="AG1872" s="93"/>
      <c r="AH1872" s="93"/>
      <c r="AI1872" s="30"/>
      <c r="AJ1872" s="30"/>
      <c r="AK1872" s="30"/>
      <c r="AL1872" s="30"/>
      <c r="AM1872" s="109"/>
      <c r="AN1872" s="109"/>
      <c r="AO1872" s="30"/>
      <c r="AP1872" s="109" t="s">
        <v>2609</v>
      </c>
      <c r="AQ1872"/>
      <c r="AR1872"/>
      <c r="AS1872"/>
      <c r="AT1872"/>
      <c r="AU1872"/>
      <c r="AV1872"/>
    </row>
    <row r="1873" spans="27:48" ht="23.45" customHeight="1" x14ac:dyDescent="0.2">
      <c r="AA1873" s="97"/>
      <c r="AB1873" s="97"/>
      <c r="AC1873" s="97"/>
      <c r="AD1873" s="97"/>
      <c r="AE1873" s="97"/>
      <c r="AF1873" s="93"/>
      <c r="AG1873" s="93"/>
      <c r="AH1873" s="93"/>
      <c r="AI1873" s="30"/>
      <c r="AJ1873" s="30"/>
      <c r="AK1873" s="30"/>
      <c r="AL1873" s="30"/>
      <c r="AM1873" s="109"/>
      <c r="AN1873" s="109"/>
      <c r="AO1873" s="30"/>
      <c r="AP1873" s="109" t="s">
        <v>2610</v>
      </c>
      <c r="AQ1873"/>
      <c r="AR1873"/>
      <c r="AS1873"/>
      <c r="AT1873"/>
      <c r="AU1873"/>
      <c r="AV1873"/>
    </row>
    <row r="1874" spans="27:48" ht="23.45" customHeight="1" x14ac:dyDescent="0.2">
      <c r="AA1874" s="97"/>
      <c r="AB1874" s="97"/>
      <c r="AC1874" s="97"/>
      <c r="AD1874" s="97"/>
      <c r="AE1874" s="97"/>
      <c r="AF1874" s="93"/>
      <c r="AG1874" s="93"/>
      <c r="AH1874" s="93"/>
      <c r="AI1874" s="30"/>
      <c r="AJ1874" s="30"/>
      <c r="AK1874" s="30"/>
      <c r="AL1874" s="30"/>
      <c r="AM1874" s="109"/>
      <c r="AN1874" s="109"/>
      <c r="AO1874" s="30"/>
      <c r="AP1874" s="109" t="s">
        <v>2611</v>
      </c>
      <c r="AQ1874"/>
      <c r="AR1874"/>
      <c r="AS1874"/>
      <c r="AT1874"/>
      <c r="AU1874"/>
      <c r="AV1874"/>
    </row>
    <row r="1875" spans="27:48" ht="23.45" customHeight="1" x14ac:dyDescent="0.2">
      <c r="AA1875" s="97"/>
      <c r="AB1875" s="97"/>
      <c r="AC1875" s="97"/>
      <c r="AD1875" s="97"/>
      <c r="AE1875" s="97"/>
      <c r="AF1875" s="93"/>
      <c r="AG1875" s="93"/>
      <c r="AH1875" s="93"/>
      <c r="AI1875" s="30"/>
      <c r="AJ1875" s="30"/>
      <c r="AK1875" s="30"/>
      <c r="AL1875" s="30"/>
      <c r="AM1875" s="109"/>
      <c r="AN1875" s="109"/>
      <c r="AO1875" s="30"/>
      <c r="AP1875" s="109" t="s">
        <v>2612</v>
      </c>
      <c r="AQ1875"/>
      <c r="AR1875"/>
      <c r="AS1875"/>
      <c r="AT1875"/>
      <c r="AU1875"/>
      <c r="AV1875"/>
    </row>
    <row r="1876" spans="27:48" ht="23.45" customHeight="1" x14ac:dyDescent="0.2">
      <c r="AA1876" s="97"/>
      <c r="AB1876" s="97"/>
      <c r="AC1876" s="97"/>
      <c r="AD1876" s="97"/>
      <c r="AE1876" s="97"/>
      <c r="AF1876" s="93"/>
      <c r="AG1876" s="93"/>
      <c r="AH1876" s="93"/>
      <c r="AI1876" s="30"/>
      <c r="AJ1876" s="30"/>
      <c r="AK1876" s="30"/>
      <c r="AL1876" s="30"/>
      <c r="AM1876" s="109"/>
      <c r="AN1876" s="109"/>
      <c r="AO1876" s="30"/>
      <c r="AP1876" s="109" t="s">
        <v>2613</v>
      </c>
      <c r="AQ1876"/>
      <c r="AR1876"/>
      <c r="AS1876"/>
      <c r="AT1876"/>
      <c r="AU1876"/>
      <c r="AV1876"/>
    </row>
    <row r="1877" spans="27:48" ht="23.45" customHeight="1" x14ac:dyDescent="0.2">
      <c r="AA1877" s="97"/>
      <c r="AB1877" s="97"/>
      <c r="AC1877" s="97"/>
      <c r="AD1877" s="97"/>
      <c r="AE1877" s="97"/>
      <c r="AF1877" s="93"/>
      <c r="AG1877" s="93"/>
      <c r="AH1877" s="93"/>
      <c r="AI1877" s="30"/>
      <c r="AJ1877" s="30"/>
      <c r="AK1877" s="30"/>
      <c r="AL1877" s="30"/>
      <c r="AM1877" s="109"/>
      <c r="AN1877" s="109"/>
      <c r="AO1877" s="30"/>
      <c r="AP1877" s="109" t="s">
        <v>2614</v>
      </c>
      <c r="AQ1877"/>
      <c r="AR1877"/>
      <c r="AS1877"/>
      <c r="AT1877"/>
      <c r="AU1877"/>
      <c r="AV1877"/>
    </row>
    <row r="1878" spans="27:48" ht="23.45" customHeight="1" x14ac:dyDescent="0.2">
      <c r="AA1878" s="97"/>
      <c r="AB1878" s="97"/>
      <c r="AC1878" s="97"/>
      <c r="AD1878" s="97"/>
      <c r="AE1878" s="97"/>
      <c r="AF1878" s="93"/>
      <c r="AG1878" s="93"/>
      <c r="AH1878" s="93"/>
      <c r="AI1878" s="30"/>
      <c r="AJ1878" s="30"/>
      <c r="AK1878" s="30"/>
      <c r="AL1878" s="30"/>
      <c r="AM1878" s="109"/>
      <c r="AN1878" s="109"/>
      <c r="AO1878" s="30"/>
      <c r="AP1878" s="109" t="s">
        <v>2615</v>
      </c>
      <c r="AQ1878"/>
      <c r="AR1878"/>
      <c r="AS1878"/>
      <c r="AT1878"/>
      <c r="AU1878"/>
      <c r="AV1878"/>
    </row>
    <row r="1879" spans="27:48" ht="23.45" customHeight="1" x14ac:dyDescent="0.2">
      <c r="AA1879" s="97"/>
      <c r="AB1879" s="97"/>
      <c r="AC1879" s="97"/>
      <c r="AD1879" s="97"/>
      <c r="AE1879" s="97"/>
      <c r="AF1879" s="93"/>
      <c r="AG1879" s="93"/>
      <c r="AH1879" s="93"/>
      <c r="AI1879" s="30"/>
      <c r="AJ1879" s="30"/>
      <c r="AK1879" s="30"/>
      <c r="AL1879" s="30"/>
      <c r="AM1879" s="109"/>
      <c r="AN1879" s="109"/>
      <c r="AO1879" s="30"/>
      <c r="AP1879" s="109" t="s">
        <v>2616</v>
      </c>
      <c r="AQ1879"/>
      <c r="AR1879"/>
      <c r="AS1879"/>
      <c r="AT1879"/>
      <c r="AU1879"/>
      <c r="AV1879"/>
    </row>
    <row r="1880" spans="27:48" ht="23.45" customHeight="1" x14ac:dyDescent="0.2">
      <c r="AA1880" s="97"/>
      <c r="AB1880" s="97"/>
      <c r="AC1880" s="97"/>
      <c r="AD1880" s="97"/>
      <c r="AE1880" s="97"/>
      <c r="AF1880" s="93"/>
      <c r="AG1880" s="93"/>
      <c r="AH1880" s="93"/>
      <c r="AI1880" s="30"/>
      <c r="AJ1880" s="30"/>
      <c r="AK1880" s="30"/>
      <c r="AL1880" s="30"/>
      <c r="AM1880" s="109"/>
      <c r="AN1880" s="109"/>
      <c r="AO1880" s="30"/>
      <c r="AP1880" s="109" t="s">
        <v>2617</v>
      </c>
      <c r="AQ1880"/>
      <c r="AR1880"/>
      <c r="AS1880"/>
      <c r="AT1880"/>
      <c r="AU1880"/>
      <c r="AV1880"/>
    </row>
    <row r="1881" spans="27:48" ht="23.45" customHeight="1" x14ac:dyDescent="0.2">
      <c r="AA1881" s="97"/>
      <c r="AB1881" s="97"/>
      <c r="AC1881" s="97"/>
      <c r="AD1881" s="97"/>
      <c r="AE1881" s="97"/>
      <c r="AF1881" s="93"/>
      <c r="AG1881" s="93"/>
      <c r="AH1881" s="93"/>
      <c r="AI1881" s="30"/>
      <c r="AJ1881" s="30"/>
      <c r="AK1881" s="30"/>
      <c r="AL1881" s="30"/>
      <c r="AM1881" s="109"/>
      <c r="AN1881" s="109"/>
      <c r="AO1881" s="30"/>
      <c r="AP1881" s="109" t="s">
        <v>2618</v>
      </c>
      <c r="AQ1881"/>
      <c r="AR1881"/>
      <c r="AS1881"/>
      <c r="AT1881"/>
      <c r="AU1881"/>
      <c r="AV1881"/>
    </row>
    <row r="1882" spans="27:48" ht="23.45" customHeight="1" x14ac:dyDescent="0.2">
      <c r="AA1882" s="97"/>
      <c r="AB1882" s="97"/>
      <c r="AC1882" s="97"/>
      <c r="AD1882" s="97"/>
      <c r="AE1882" s="97"/>
      <c r="AF1882" s="93"/>
      <c r="AG1882" s="93"/>
      <c r="AH1882" s="93"/>
      <c r="AI1882" s="30"/>
      <c r="AJ1882" s="30"/>
      <c r="AK1882" s="30"/>
      <c r="AL1882" s="30"/>
      <c r="AM1882" s="109"/>
      <c r="AN1882" s="109"/>
      <c r="AO1882" s="30"/>
      <c r="AP1882" s="109" t="s">
        <v>2619</v>
      </c>
      <c r="AQ1882"/>
      <c r="AR1882"/>
      <c r="AS1882"/>
      <c r="AT1882"/>
      <c r="AU1882"/>
      <c r="AV1882"/>
    </row>
    <row r="1883" spans="27:48" ht="23.45" customHeight="1" x14ac:dyDescent="0.2">
      <c r="AA1883" s="97"/>
      <c r="AB1883" s="97"/>
      <c r="AC1883" s="97"/>
      <c r="AD1883" s="97"/>
      <c r="AE1883" s="97"/>
      <c r="AF1883" s="93"/>
      <c r="AG1883" s="93"/>
      <c r="AH1883" s="93"/>
      <c r="AI1883" s="30"/>
      <c r="AJ1883" s="30"/>
      <c r="AK1883" s="30"/>
      <c r="AL1883" s="30"/>
      <c r="AM1883" s="109"/>
      <c r="AN1883" s="109"/>
      <c r="AO1883" s="30"/>
      <c r="AP1883" s="109" t="s">
        <v>2620</v>
      </c>
      <c r="AQ1883"/>
      <c r="AR1883"/>
      <c r="AS1883"/>
      <c r="AT1883"/>
      <c r="AU1883"/>
      <c r="AV1883"/>
    </row>
    <row r="1884" spans="27:48" ht="23.45" customHeight="1" x14ac:dyDescent="0.2">
      <c r="AA1884" s="97"/>
      <c r="AB1884" s="97"/>
      <c r="AC1884" s="97"/>
      <c r="AD1884" s="97"/>
      <c r="AE1884" s="97"/>
      <c r="AF1884" s="93"/>
      <c r="AG1884" s="93"/>
      <c r="AH1884" s="93"/>
      <c r="AI1884" s="30"/>
      <c r="AJ1884" s="30"/>
      <c r="AK1884" s="30"/>
      <c r="AL1884" s="30"/>
      <c r="AM1884" s="109"/>
      <c r="AN1884" s="109"/>
      <c r="AO1884" s="30"/>
      <c r="AP1884" s="109" t="s">
        <v>2621</v>
      </c>
      <c r="AQ1884"/>
      <c r="AR1884"/>
      <c r="AS1884"/>
      <c r="AT1884"/>
      <c r="AU1884"/>
      <c r="AV1884"/>
    </row>
    <row r="1885" spans="27:48" ht="23.45" customHeight="1" x14ac:dyDescent="0.2">
      <c r="AA1885" s="97"/>
      <c r="AB1885" s="97"/>
      <c r="AC1885" s="97"/>
      <c r="AD1885" s="97"/>
      <c r="AE1885" s="97"/>
      <c r="AF1885" s="93"/>
      <c r="AG1885" s="93"/>
      <c r="AH1885" s="93"/>
      <c r="AI1885" s="30"/>
      <c r="AJ1885" s="30"/>
      <c r="AK1885" s="30"/>
      <c r="AL1885" s="30"/>
      <c r="AM1885" s="109"/>
      <c r="AN1885" s="109"/>
      <c r="AO1885" s="30"/>
      <c r="AP1885" s="109" t="s">
        <v>2622</v>
      </c>
      <c r="AQ1885"/>
      <c r="AR1885"/>
      <c r="AS1885"/>
      <c r="AT1885"/>
      <c r="AU1885"/>
      <c r="AV1885"/>
    </row>
    <row r="1886" spans="27:48" ht="23.45" customHeight="1" x14ac:dyDescent="0.2">
      <c r="AA1886" s="97"/>
      <c r="AB1886" s="97"/>
      <c r="AC1886" s="97"/>
      <c r="AD1886" s="97"/>
      <c r="AE1886" s="97"/>
      <c r="AF1886" s="93"/>
      <c r="AG1886" s="93"/>
      <c r="AH1886" s="93"/>
      <c r="AI1886" s="30"/>
      <c r="AJ1886" s="30"/>
      <c r="AK1886" s="30"/>
      <c r="AL1886" s="30"/>
      <c r="AM1886" s="109"/>
      <c r="AN1886" s="109"/>
      <c r="AO1886" s="30"/>
      <c r="AP1886" s="109" t="s">
        <v>2623</v>
      </c>
      <c r="AQ1886"/>
      <c r="AR1886"/>
      <c r="AS1886"/>
      <c r="AT1886"/>
      <c r="AU1886"/>
      <c r="AV1886"/>
    </row>
    <row r="1887" spans="27:48" ht="23.45" customHeight="1" x14ac:dyDescent="0.2">
      <c r="AA1887" s="97"/>
      <c r="AB1887" s="97"/>
      <c r="AC1887" s="97"/>
      <c r="AD1887" s="97"/>
      <c r="AE1887" s="97"/>
      <c r="AF1887" s="93"/>
      <c r="AG1887" s="93"/>
      <c r="AH1887" s="93"/>
      <c r="AI1887" s="30"/>
      <c r="AJ1887" s="30"/>
      <c r="AK1887" s="30"/>
      <c r="AL1887" s="30"/>
      <c r="AM1887" s="109"/>
      <c r="AN1887" s="109"/>
      <c r="AO1887" s="30"/>
      <c r="AP1887" s="109" t="s">
        <v>2624</v>
      </c>
      <c r="AQ1887"/>
      <c r="AR1887"/>
      <c r="AS1887"/>
      <c r="AT1887"/>
      <c r="AU1887"/>
      <c r="AV1887"/>
    </row>
    <row r="1888" spans="27:48" ht="23.45" customHeight="1" x14ac:dyDescent="0.2">
      <c r="AA1888" s="97"/>
      <c r="AB1888" s="97"/>
      <c r="AC1888" s="97"/>
      <c r="AD1888" s="97"/>
      <c r="AE1888" s="97"/>
      <c r="AF1888" s="93"/>
      <c r="AG1888" s="93"/>
      <c r="AH1888" s="93"/>
      <c r="AI1888" s="30"/>
      <c r="AJ1888" s="30"/>
      <c r="AK1888" s="30"/>
      <c r="AL1888" s="30"/>
      <c r="AM1888" s="109"/>
      <c r="AN1888" s="109"/>
      <c r="AO1888" s="30"/>
      <c r="AP1888" s="109" t="s">
        <v>2625</v>
      </c>
      <c r="AQ1888"/>
      <c r="AR1888"/>
      <c r="AS1888"/>
      <c r="AT1888"/>
      <c r="AU1888"/>
      <c r="AV1888"/>
    </row>
    <row r="1889" spans="27:48" ht="23.45" customHeight="1" x14ac:dyDescent="0.2">
      <c r="AA1889" s="97"/>
      <c r="AB1889" s="97"/>
      <c r="AC1889" s="97"/>
      <c r="AD1889" s="97"/>
      <c r="AE1889" s="97"/>
      <c r="AF1889" s="93"/>
      <c r="AG1889" s="93"/>
      <c r="AH1889" s="93"/>
      <c r="AI1889" s="30"/>
      <c r="AJ1889" s="30"/>
      <c r="AK1889" s="30"/>
      <c r="AL1889" s="30"/>
      <c r="AM1889" s="109"/>
      <c r="AN1889" s="109"/>
      <c r="AO1889" s="30"/>
      <c r="AP1889" s="109" t="s">
        <v>2626</v>
      </c>
      <c r="AQ1889"/>
      <c r="AR1889"/>
      <c r="AS1889"/>
      <c r="AT1889"/>
      <c r="AU1889"/>
      <c r="AV1889"/>
    </row>
    <row r="1890" spans="27:48" ht="23.45" customHeight="1" x14ac:dyDescent="0.2">
      <c r="AA1890" s="97"/>
      <c r="AB1890" s="97"/>
      <c r="AC1890" s="97"/>
      <c r="AD1890" s="97"/>
      <c r="AE1890" s="97"/>
      <c r="AF1890" s="93"/>
      <c r="AG1890" s="93"/>
      <c r="AH1890" s="93"/>
      <c r="AI1890" s="30"/>
      <c r="AJ1890" s="30"/>
      <c r="AK1890" s="30"/>
      <c r="AL1890" s="30"/>
      <c r="AM1890" s="109"/>
      <c r="AN1890" s="109"/>
      <c r="AO1890" s="30"/>
      <c r="AP1890" s="109" t="s">
        <v>2627</v>
      </c>
      <c r="AQ1890"/>
      <c r="AR1890"/>
      <c r="AS1890"/>
      <c r="AT1890"/>
      <c r="AU1890"/>
      <c r="AV1890"/>
    </row>
    <row r="1891" spans="27:48" ht="23.45" customHeight="1" x14ac:dyDescent="0.2">
      <c r="AA1891" s="97"/>
      <c r="AB1891" s="97"/>
      <c r="AC1891" s="97"/>
      <c r="AD1891" s="97"/>
      <c r="AE1891" s="97"/>
      <c r="AF1891" s="93"/>
      <c r="AG1891" s="93"/>
      <c r="AH1891" s="93"/>
      <c r="AI1891" s="30"/>
      <c r="AJ1891" s="30"/>
      <c r="AK1891" s="30"/>
      <c r="AL1891" s="30"/>
      <c r="AM1891" s="109"/>
      <c r="AN1891" s="109"/>
      <c r="AO1891" s="30"/>
      <c r="AP1891" s="109" t="s">
        <v>2628</v>
      </c>
      <c r="AQ1891"/>
      <c r="AR1891"/>
      <c r="AS1891"/>
      <c r="AT1891"/>
      <c r="AU1891"/>
      <c r="AV1891"/>
    </row>
    <row r="1892" spans="27:48" ht="23.45" customHeight="1" x14ac:dyDescent="0.2">
      <c r="AA1892" s="97"/>
      <c r="AB1892" s="97"/>
      <c r="AC1892" s="97"/>
      <c r="AD1892" s="97"/>
      <c r="AE1892" s="97"/>
      <c r="AF1892" s="93"/>
      <c r="AG1892" s="93"/>
      <c r="AH1892" s="93"/>
      <c r="AI1892" s="30"/>
      <c r="AJ1892" s="30"/>
      <c r="AK1892" s="30"/>
      <c r="AL1892" s="30"/>
      <c r="AM1892" s="109"/>
      <c r="AN1892" s="109"/>
      <c r="AO1892" s="30"/>
      <c r="AP1892" s="109" t="s">
        <v>2629</v>
      </c>
      <c r="AQ1892"/>
      <c r="AR1892"/>
      <c r="AS1892"/>
      <c r="AT1892"/>
      <c r="AU1892"/>
      <c r="AV1892"/>
    </row>
    <row r="1893" spans="27:48" ht="23.45" customHeight="1" x14ac:dyDescent="0.2">
      <c r="AA1893" s="97"/>
      <c r="AB1893" s="97"/>
      <c r="AC1893" s="97"/>
      <c r="AD1893" s="97"/>
      <c r="AE1893" s="97"/>
      <c r="AF1893" s="93"/>
      <c r="AG1893" s="93"/>
      <c r="AH1893" s="93"/>
      <c r="AI1893" s="30"/>
      <c r="AJ1893" s="30"/>
      <c r="AK1893" s="30"/>
      <c r="AL1893" s="30"/>
      <c r="AM1893" s="109"/>
      <c r="AN1893" s="109"/>
      <c r="AO1893" s="30"/>
      <c r="AP1893" s="109" t="s">
        <v>2630</v>
      </c>
      <c r="AQ1893"/>
      <c r="AR1893"/>
      <c r="AS1893"/>
      <c r="AT1893"/>
      <c r="AU1893"/>
      <c r="AV1893"/>
    </row>
    <row r="1894" spans="27:48" ht="23.45" customHeight="1" x14ac:dyDescent="0.2">
      <c r="AA1894" s="97"/>
      <c r="AB1894" s="97"/>
      <c r="AC1894" s="97"/>
      <c r="AD1894" s="97"/>
      <c r="AE1894" s="97"/>
      <c r="AF1894" s="93"/>
      <c r="AG1894" s="93"/>
      <c r="AH1894" s="93"/>
      <c r="AI1894" s="30"/>
      <c r="AJ1894" s="30"/>
      <c r="AK1894" s="30"/>
      <c r="AL1894" s="30"/>
      <c r="AM1894" s="109"/>
      <c r="AN1894" s="109"/>
      <c r="AO1894" s="30"/>
      <c r="AP1894" s="109" t="s">
        <v>2631</v>
      </c>
      <c r="AQ1894"/>
      <c r="AR1894"/>
      <c r="AS1894"/>
      <c r="AT1894"/>
      <c r="AU1894"/>
      <c r="AV1894"/>
    </row>
    <row r="1895" spans="27:48" ht="23.45" customHeight="1" x14ac:dyDescent="0.2">
      <c r="AA1895" s="97"/>
      <c r="AB1895" s="97"/>
      <c r="AC1895" s="97"/>
      <c r="AD1895" s="97"/>
      <c r="AE1895" s="97"/>
      <c r="AF1895" s="93"/>
      <c r="AG1895" s="93"/>
      <c r="AH1895" s="93"/>
      <c r="AI1895" s="30"/>
      <c r="AJ1895" s="30"/>
      <c r="AK1895" s="30"/>
      <c r="AL1895" s="30"/>
      <c r="AM1895" s="109"/>
      <c r="AN1895" s="109"/>
      <c r="AO1895" s="30"/>
      <c r="AP1895" s="109" t="s">
        <v>2632</v>
      </c>
      <c r="AQ1895"/>
      <c r="AR1895"/>
      <c r="AS1895"/>
      <c r="AT1895"/>
      <c r="AU1895"/>
      <c r="AV1895"/>
    </row>
    <row r="1896" spans="27:48" ht="23.45" customHeight="1" x14ac:dyDescent="0.2">
      <c r="AA1896" s="97"/>
      <c r="AB1896" s="97"/>
      <c r="AC1896" s="97"/>
      <c r="AD1896" s="97"/>
      <c r="AE1896" s="97"/>
      <c r="AF1896" s="93"/>
      <c r="AG1896" s="93"/>
      <c r="AH1896" s="93"/>
      <c r="AI1896" s="30"/>
      <c r="AJ1896" s="30"/>
      <c r="AK1896" s="30"/>
      <c r="AL1896" s="30"/>
      <c r="AM1896" s="109"/>
      <c r="AN1896" s="109"/>
      <c r="AO1896" s="30"/>
      <c r="AP1896" s="109" t="s">
        <v>2633</v>
      </c>
      <c r="AQ1896"/>
      <c r="AR1896"/>
      <c r="AS1896"/>
      <c r="AT1896"/>
      <c r="AU1896"/>
      <c r="AV1896"/>
    </row>
    <row r="1897" spans="27:48" ht="23.45" customHeight="1" x14ac:dyDescent="0.2">
      <c r="AA1897" s="97"/>
      <c r="AB1897" s="97"/>
      <c r="AC1897" s="97"/>
      <c r="AD1897" s="97"/>
      <c r="AE1897" s="97"/>
      <c r="AF1897" s="93"/>
      <c r="AG1897" s="93"/>
      <c r="AH1897" s="93"/>
      <c r="AI1897" s="30"/>
      <c r="AJ1897" s="30"/>
      <c r="AK1897" s="30"/>
      <c r="AL1897" s="30"/>
      <c r="AM1897" s="109"/>
      <c r="AN1897" s="109"/>
      <c r="AO1897" s="30"/>
      <c r="AP1897" s="109" t="s">
        <v>2634</v>
      </c>
      <c r="AQ1897"/>
      <c r="AR1897"/>
      <c r="AS1897"/>
      <c r="AT1897"/>
      <c r="AU1897"/>
      <c r="AV1897"/>
    </row>
    <row r="1898" spans="27:48" ht="23.45" customHeight="1" x14ac:dyDescent="0.2">
      <c r="AA1898" s="97"/>
      <c r="AB1898" s="97"/>
      <c r="AC1898" s="97"/>
      <c r="AD1898" s="97"/>
      <c r="AE1898" s="97"/>
      <c r="AF1898" s="93"/>
      <c r="AG1898" s="93"/>
      <c r="AH1898" s="93"/>
      <c r="AI1898" s="30"/>
      <c r="AJ1898" s="30"/>
      <c r="AK1898" s="30"/>
      <c r="AL1898" s="30"/>
      <c r="AM1898" s="109"/>
      <c r="AN1898" s="109"/>
      <c r="AO1898" s="30"/>
      <c r="AP1898" s="109" t="s">
        <v>2635</v>
      </c>
      <c r="AQ1898"/>
      <c r="AR1898"/>
      <c r="AS1898"/>
      <c r="AT1898"/>
      <c r="AU1898"/>
      <c r="AV1898"/>
    </row>
    <row r="1899" spans="27:48" ht="23.45" customHeight="1" x14ac:dyDescent="0.2">
      <c r="AA1899" s="97"/>
      <c r="AB1899" s="97"/>
      <c r="AC1899" s="97"/>
      <c r="AD1899" s="97"/>
      <c r="AE1899" s="97"/>
      <c r="AF1899" s="93"/>
      <c r="AG1899" s="93"/>
      <c r="AH1899" s="93"/>
      <c r="AI1899" s="30"/>
      <c r="AJ1899" s="30"/>
      <c r="AK1899" s="30"/>
      <c r="AL1899" s="30"/>
      <c r="AM1899" s="109"/>
      <c r="AN1899" s="109"/>
      <c r="AO1899" s="30"/>
      <c r="AP1899" s="109" t="s">
        <v>2636</v>
      </c>
      <c r="AQ1899"/>
      <c r="AR1899"/>
      <c r="AS1899"/>
      <c r="AT1899"/>
      <c r="AU1899"/>
      <c r="AV1899"/>
    </row>
    <row r="1900" spans="27:48" ht="23.45" customHeight="1" x14ac:dyDescent="0.2">
      <c r="AA1900" s="97"/>
      <c r="AB1900" s="97"/>
      <c r="AC1900" s="97"/>
      <c r="AD1900" s="97"/>
      <c r="AE1900" s="97"/>
      <c r="AF1900" s="93"/>
      <c r="AG1900" s="93"/>
      <c r="AH1900" s="93"/>
      <c r="AI1900" s="30"/>
      <c r="AJ1900" s="30"/>
      <c r="AK1900" s="30"/>
      <c r="AL1900" s="30"/>
      <c r="AM1900" s="109"/>
      <c r="AN1900" s="109"/>
      <c r="AO1900" s="30"/>
      <c r="AP1900" s="109" t="s">
        <v>2637</v>
      </c>
      <c r="AQ1900"/>
      <c r="AR1900"/>
      <c r="AS1900"/>
      <c r="AT1900"/>
      <c r="AU1900"/>
      <c r="AV1900"/>
    </row>
    <row r="1901" spans="27:48" ht="23.45" customHeight="1" x14ac:dyDescent="0.2">
      <c r="AA1901" s="97"/>
      <c r="AB1901" s="97"/>
      <c r="AC1901" s="97"/>
      <c r="AD1901" s="97"/>
      <c r="AE1901" s="97"/>
      <c r="AF1901" s="93"/>
      <c r="AG1901" s="93"/>
      <c r="AH1901" s="93"/>
      <c r="AI1901" s="30"/>
      <c r="AJ1901" s="30"/>
      <c r="AK1901" s="30"/>
      <c r="AL1901" s="30"/>
      <c r="AM1901" s="109"/>
      <c r="AN1901" s="109"/>
      <c r="AO1901" s="30"/>
      <c r="AP1901" s="109" t="s">
        <v>2638</v>
      </c>
      <c r="AQ1901"/>
      <c r="AR1901"/>
      <c r="AS1901"/>
      <c r="AT1901"/>
      <c r="AU1901"/>
      <c r="AV1901"/>
    </row>
    <row r="1902" spans="27:48" ht="23.45" customHeight="1" x14ac:dyDescent="0.2">
      <c r="AA1902" s="97"/>
      <c r="AB1902" s="97"/>
      <c r="AC1902" s="97"/>
      <c r="AD1902" s="97"/>
      <c r="AE1902" s="97"/>
      <c r="AF1902" s="93"/>
      <c r="AG1902" s="93"/>
      <c r="AH1902" s="93"/>
      <c r="AI1902" s="30"/>
      <c r="AJ1902" s="30"/>
      <c r="AK1902" s="30"/>
      <c r="AL1902" s="30"/>
      <c r="AM1902" s="109"/>
      <c r="AN1902" s="109"/>
      <c r="AO1902" s="30"/>
      <c r="AP1902" s="109">
        <v>961</v>
      </c>
      <c r="AQ1902"/>
      <c r="AR1902"/>
      <c r="AS1902"/>
      <c r="AT1902"/>
      <c r="AU1902"/>
      <c r="AV1902"/>
    </row>
    <row r="1903" spans="27:48" ht="23.45" customHeight="1" x14ac:dyDescent="0.2">
      <c r="AA1903" s="97"/>
      <c r="AB1903" s="97"/>
      <c r="AC1903" s="97"/>
      <c r="AD1903" s="97"/>
      <c r="AE1903" s="97"/>
      <c r="AF1903" s="93"/>
      <c r="AG1903" s="93"/>
      <c r="AH1903" s="93"/>
      <c r="AI1903" s="30"/>
      <c r="AJ1903" s="30"/>
      <c r="AK1903" s="30"/>
      <c r="AL1903" s="30"/>
      <c r="AM1903" s="109"/>
      <c r="AN1903" s="109"/>
      <c r="AO1903" s="30"/>
      <c r="AP1903" s="109">
        <v>118</v>
      </c>
      <c r="AQ1903"/>
      <c r="AR1903"/>
      <c r="AS1903"/>
      <c r="AT1903"/>
      <c r="AU1903"/>
      <c r="AV1903"/>
    </row>
    <row r="1904" spans="27:48" ht="23.45" customHeight="1" x14ac:dyDescent="0.2">
      <c r="AA1904" s="97"/>
      <c r="AB1904" s="97"/>
      <c r="AC1904" s="97"/>
      <c r="AD1904" s="97"/>
      <c r="AE1904" s="97"/>
      <c r="AF1904" s="93"/>
      <c r="AG1904" s="93"/>
      <c r="AH1904" s="93"/>
      <c r="AI1904" s="30"/>
      <c r="AJ1904" s="30"/>
      <c r="AK1904" s="30"/>
      <c r="AL1904" s="30"/>
      <c r="AM1904" s="109"/>
      <c r="AN1904" s="109"/>
      <c r="AO1904" s="30"/>
      <c r="AP1904" s="109">
        <v>149</v>
      </c>
      <c r="AQ1904"/>
      <c r="AR1904"/>
      <c r="AS1904"/>
      <c r="AT1904"/>
      <c r="AU1904"/>
      <c r="AV1904"/>
    </row>
    <row r="1905" spans="27:48" ht="23.45" customHeight="1" x14ac:dyDescent="0.2">
      <c r="AA1905" s="97"/>
      <c r="AB1905" s="97"/>
      <c r="AC1905" s="97"/>
      <c r="AD1905" s="97"/>
      <c r="AE1905" s="97"/>
      <c r="AF1905" s="93"/>
      <c r="AG1905" s="93"/>
      <c r="AH1905" s="93"/>
      <c r="AI1905" s="30"/>
      <c r="AJ1905" s="30"/>
      <c r="AK1905" s="30"/>
      <c r="AL1905" s="30"/>
      <c r="AM1905" s="109"/>
      <c r="AN1905" s="109"/>
      <c r="AO1905" s="30"/>
      <c r="AP1905" s="109">
        <v>147</v>
      </c>
      <c r="AQ1905"/>
      <c r="AR1905"/>
      <c r="AS1905"/>
      <c r="AT1905"/>
      <c r="AU1905"/>
      <c r="AV1905"/>
    </row>
    <row r="1906" spans="27:48" ht="23.45" customHeight="1" x14ac:dyDescent="0.2">
      <c r="AA1906" s="97"/>
      <c r="AB1906" s="97"/>
      <c r="AC1906" s="97"/>
      <c r="AD1906" s="97"/>
      <c r="AE1906" s="97"/>
      <c r="AF1906" s="93"/>
      <c r="AG1906" s="93"/>
      <c r="AH1906" s="93"/>
      <c r="AI1906" s="30"/>
      <c r="AJ1906" s="30"/>
      <c r="AK1906" s="30"/>
      <c r="AL1906" s="30"/>
      <c r="AM1906" s="109"/>
      <c r="AN1906" s="109"/>
      <c r="AO1906" s="30"/>
      <c r="AP1906" s="109" t="s">
        <v>2639</v>
      </c>
      <c r="AQ1906"/>
      <c r="AR1906"/>
      <c r="AS1906"/>
      <c r="AT1906"/>
      <c r="AU1906"/>
      <c r="AV1906"/>
    </row>
    <row r="1907" spans="27:48" ht="23.45" customHeight="1" x14ac:dyDescent="0.2">
      <c r="AA1907" s="97"/>
      <c r="AB1907" s="97"/>
      <c r="AC1907" s="97"/>
      <c r="AD1907" s="97"/>
      <c r="AE1907" s="97"/>
      <c r="AF1907" s="93"/>
      <c r="AG1907" s="93"/>
      <c r="AH1907" s="93"/>
      <c r="AI1907" s="30"/>
      <c r="AJ1907" s="30"/>
      <c r="AK1907" s="30"/>
      <c r="AL1907" s="30"/>
      <c r="AM1907" s="109"/>
      <c r="AN1907" s="109"/>
      <c r="AO1907" s="30"/>
      <c r="AP1907" s="109" t="s">
        <v>2640</v>
      </c>
      <c r="AQ1907"/>
      <c r="AR1907"/>
      <c r="AS1907"/>
      <c r="AT1907"/>
      <c r="AU1907"/>
      <c r="AV1907"/>
    </row>
    <row r="1908" spans="27:48" ht="23.45" customHeight="1" x14ac:dyDescent="0.2">
      <c r="AA1908" s="97"/>
      <c r="AB1908" s="97"/>
      <c r="AC1908" s="97"/>
      <c r="AD1908" s="97"/>
      <c r="AE1908" s="97"/>
      <c r="AF1908" s="93"/>
      <c r="AG1908" s="93"/>
      <c r="AH1908" s="93"/>
      <c r="AI1908" s="30"/>
      <c r="AJ1908" s="30"/>
      <c r="AK1908" s="30"/>
      <c r="AL1908" s="30"/>
      <c r="AM1908" s="109"/>
      <c r="AN1908" s="109"/>
      <c r="AO1908" s="30"/>
      <c r="AP1908" s="109" t="s">
        <v>2641</v>
      </c>
      <c r="AQ1908"/>
      <c r="AR1908"/>
      <c r="AS1908"/>
      <c r="AT1908"/>
      <c r="AU1908"/>
      <c r="AV1908"/>
    </row>
    <row r="1909" spans="27:48" ht="23.45" customHeight="1" x14ac:dyDescent="0.2">
      <c r="AA1909" s="97"/>
      <c r="AB1909" s="97"/>
      <c r="AC1909" s="97"/>
      <c r="AD1909" s="97"/>
      <c r="AE1909" s="97"/>
      <c r="AF1909" s="93"/>
      <c r="AG1909" s="93"/>
      <c r="AH1909" s="93"/>
      <c r="AI1909" s="30"/>
      <c r="AJ1909" s="30"/>
      <c r="AK1909" s="30"/>
      <c r="AL1909" s="30"/>
      <c r="AM1909" s="109"/>
      <c r="AN1909" s="109"/>
      <c r="AO1909" s="30"/>
      <c r="AP1909" s="109" t="s">
        <v>2642</v>
      </c>
      <c r="AQ1909"/>
      <c r="AR1909"/>
      <c r="AS1909"/>
      <c r="AT1909"/>
      <c r="AU1909"/>
      <c r="AV1909"/>
    </row>
    <row r="1910" spans="27:48" ht="23.45" customHeight="1" x14ac:dyDescent="0.2">
      <c r="AA1910" s="97"/>
      <c r="AB1910" s="97"/>
      <c r="AC1910" s="97"/>
      <c r="AD1910" s="97"/>
      <c r="AE1910" s="97"/>
      <c r="AF1910" s="93"/>
      <c r="AG1910" s="93"/>
      <c r="AH1910" s="93"/>
      <c r="AI1910" s="30"/>
      <c r="AJ1910" s="30"/>
      <c r="AK1910" s="30"/>
      <c r="AL1910" s="30"/>
      <c r="AM1910" s="109"/>
      <c r="AN1910" s="109"/>
      <c r="AO1910" s="30"/>
      <c r="AP1910" s="109" t="s">
        <v>2643</v>
      </c>
      <c r="AQ1910"/>
      <c r="AR1910"/>
      <c r="AS1910"/>
      <c r="AT1910"/>
      <c r="AU1910"/>
      <c r="AV1910"/>
    </row>
    <row r="1911" spans="27:48" ht="23.45" customHeight="1" x14ac:dyDescent="0.2">
      <c r="AA1911" s="97"/>
      <c r="AB1911" s="97"/>
      <c r="AC1911" s="97"/>
      <c r="AD1911" s="97"/>
      <c r="AE1911" s="97"/>
      <c r="AF1911" s="93"/>
      <c r="AG1911" s="93"/>
      <c r="AH1911" s="93"/>
      <c r="AI1911" s="30"/>
      <c r="AJ1911" s="30"/>
      <c r="AK1911" s="30"/>
      <c r="AL1911" s="30"/>
      <c r="AM1911" s="109"/>
      <c r="AN1911" s="109"/>
      <c r="AO1911" s="30"/>
      <c r="AP1911" s="109" t="s">
        <v>2644</v>
      </c>
      <c r="AQ1911"/>
      <c r="AR1911"/>
      <c r="AS1911"/>
      <c r="AT1911"/>
      <c r="AU1911"/>
      <c r="AV1911"/>
    </row>
    <row r="1912" spans="27:48" ht="23.45" customHeight="1" x14ac:dyDescent="0.2">
      <c r="AA1912" s="97"/>
      <c r="AB1912" s="97"/>
      <c r="AC1912" s="97"/>
      <c r="AD1912" s="97"/>
      <c r="AE1912" s="97"/>
      <c r="AF1912" s="93"/>
      <c r="AG1912" s="93"/>
      <c r="AH1912" s="93"/>
      <c r="AI1912" s="30"/>
      <c r="AJ1912" s="30"/>
      <c r="AK1912" s="30"/>
      <c r="AL1912" s="30"/>
      <c r="AM1912" s="109"/>
      <c r="AN1912" s="109"/>
      <c r="AO1912" s="30"/>
      <c r="AP1912" s="109" t="s">
        <v>2645</v>
      </c>
      <c r="AQ1912"/>
      <c r="AR1912"/>
      <c r="AS1912"/>
      <c r="AT1912"/>
      <c r="AU1912"/>
      <c r="AV1912"/>
    </row>
    <row r="1913" spans="27:48" ht="23.45" customHeight="1" x14ac:dyDescent="0.2">
      <c r="AA1913" s="97"/>
      <c r="AB1913" s="97"/>
      <c r="AC1913" s="97"/>
      <c r="AD1913" s="97"/>
      <c r="AE1913" s="97"/>
      <c r="AF1913" s="93"/>
      <c r="AG1913" s="93"/>
      <c r="AH1913" s="93"/>
      <c r="AI1913" s="30"/>
      <c r="AJ1913" s="30"/>
      <c r="AK1913" s="30"/>
      <c r="AL1913" s="30"/>
      <c r="AM1913" s="109"/>
      <c r="AN1913" s="109"/>
      <c r="AO1913" s="30"/>
      <c r="AP1913" s="109" t="s">
        <v>2646</v>
      </c>
      <c r="AQ1913"/>
      <c r="AR1913"/>
      <c r="AS1913"/>
      <c r="AT1913"/>
      <c r="AU1913"/>
      <c r="AV1913"/>
    </row>
    <row r="1914" spans="27:48" ht="23.45" customHeight="1" x14ac:dyDescent="0.2">
      <c r="AA1914" s="97"/>
      <c r="AB1914" s="97"/>
      <c r="AC1914" s="97"/>
      <c r="AD1914" s="97"/>
      <c r="AE1914" s="97"/>
      <c r="AF1914" s="93"/>
      <c r="AG1914" s="93"/>
      <c r="AH1914" s="93"/>
      <c r="AI1914" s="30"/>
      <c r="AJ1914" s="30"/>
      <c r="AK1914" s="30"/>
      <c r="AL1914" s="30"/>
      <c r="AM1914" s="109"/>
      <c r="AN1914" s="109"/>
      <c r="AO1914" s="30"/>
      <c r="AP1914" s="109" t="s">
        <v>2647</v>
      </c>
      <c r="AQ1914"/>
      <c r="AR1914"/>
      <c r="AS1914"/>
      <c r="AT1914"/>
      <c r="AU1914"/>
      <c r="AV1914"/>
    </row>
    <row r="1915" spans="27:48" ht="23.45" customHeight="1" x14ac:dyDescent="0.2">
      <c r="AA1915" s="97"/>
      <c r="AB1915" s="97"/>
      <c r="AC1915" s="97"/>
      <c r="AD1915" s="97"/>
      <c r="AE1915" s="97"/>
      <c r="AF1915" s="93"/>
      <c r="AG1915" s="93"/>
      <c r="AH1915" s="93"/>
      <c r="AI1915" s="30"/>
      <c r="AJ1915" s="30"/>
      <c r="AK1915" s="30"/>
      <c r="AL1915" s="30"/>
      <c r="AM1915" s="109"/>
      <c r="AN1915" s="109"/>
      <c r="AO1915" s="30"/>
      <c r="AP1915" s="109" t="s">
        <v>2648</v>
      </c>
      <c r="AQ1915"/>
      <c r="AR1915"/>
      <c r="AS1915"/>
      <c r="AT1915"/>
      <c r="AU1915"/>
      <c r="AV1915"/>
    </row>
    <row r="1916" spans="27:48" ht="23.45" customHeight="1" x14ac:dyDescent="0.2">
      <c r="AA1916" s="97"/>
      <c r="AB1916" s="97"/>
      <c r="AC1916" s="97"/>
      <c r="AD1916" s="97"/>
      <c r="AE1916" s="97"/>
      <c r="AF1916" s="93"/>
      <c r="AG1916" s="93"/>
      <c r="AH1916" s="93"/>
      <c r="AI1916" s="30"/>
      <c r="AJ1916" s="30"/>
      <c r="AK1916" s="30"/>
      <c r="AL1916" s="30"/>
      <c r="AM1916" s="109"/>
      <c r="AN1916" s="109"/>
      <c r="AO1916" s="30"/>
      <c r="AP1916" s="109" t="s">
        <v>2649</v>
      </c>
      <c r="AQ1916"/>
      <c r="AR1916"/>
      <c r="AS1916"/>
      <c r="AT1916"/>
      <c r="AU1916"/>
      <c r="AV1916"/>
    </row>
    <row r="1917" spans="27:48" ht="23.45" customHeight="1" x14ac:dyDescent="0.2">
      <c r="AA1917" s="97"/>
      <c r="AB1917" s="97"/>
      <c r="AC1917" s="97"/>
      <c r="AD1917" s="97"/>
      <c r="AE1917" s="97"/>
      <c r="AF1917" s="93"/>
      <c r="AG1917" s="93"/>
      <c r="AH1917" s="93"/>
      <c r="AI1917" s="30"/>
      <c r="AJ1917" s="30"/>
      <c r="AK1917" s="30"/>
      <c r="AL1917" s="30"/>
      <c r="AM1917" s="109"/>
      <c r="AN1917" s="109"/>
      <c r="AO1917" s="30"/>
      <c r="AP1917" s="109" t="s">
        <v>2650</v>
      </c>
      <c r="AQ1917"/>
      <c r="AR1917"/>
      <c r="AS1917"/>
      <c r="AT1917"/>
      <c r="AU1917"/>
      <c r="AV1917"/>
    </row>
    <row r="1918" spans="27:48" ht="23.45" customHeight="1" x14ac:dyDescent="0.2">
      <c r="AA1918" s="97"/>
      <c r="AB1918" s="97"/>
      <c r="AC1918" s="97"/>
      <c r="AD1918" s="97"/>
      <c r="AE1918" s="97"/>
      <c r="AF1918" s="93"/>
      <c r="AG1918" s="93"/>
      <c r="AH1918" s="93"/>
      <c r="AI1918" s="30"/>
      <c r="AJ1918" s="30"/>
      <c r="AK1918" s="30"/>
      <c r="AL1918" s="30"/>
      <c r="AM1918" s="109"/>
      <c r="AN1918" s="109"/>
      <c r="AO1918" s="30"/>
      <c r="AP1918" s="109" t="s">
        <v>2651</v>
      </c>
      <c r="AQ1918"/>
      <c r="AR1918"/>
      <c r="AS1918"/>
      <c r="AT1918"/>
      <c r="AU1918"/>
      <c r="AV1918"/>
    </row>
    <row r="1919" spans="27:48" ht="23.45" customHeight="1" x14ac:dyDescent="0.2">
      <c r="AA1919" s="97"/>
      <c r="AB1919" s="97"/>
      <c r="AC1919" s="97"/>
      <c r="AD1919" s="97"/>
      <c r="AE1919" s="97"/>
      <c r="AF1919" s="93"/>
      <c r="AG1919" s="93"/>
      <c r="AH1919" s="93"/>
      <c r="AI1919" s="30"/>
      <c r="AJ1919" s="30"/>
      <c r="AK1919" s="30"/>
      <c r="AL1919" s="30"/>
      <c r="AM1919" s="109"/>
      <c r="AN1919" s="109"/>
      <c r="AO1919" s="30"/>
      <c r="AP1919" s="109" t="s">
        <v>2652</v>
      </c>
      <c r="AQ1919"/>
      <c r="AR1919"/>
      <c r="AS1919"/>
      <c r="AT1919"/>
      <c r="AU1919"/>
      <c r="AV1919"/>
    </row>
    <row r="1920" spans="27:48" ht="23.45" customHeight="1" x14ac:dyDescent="0.2">
      <c r="AA1920" s="97"/>
      <c r="AB1920" s="97"/>
      <c r="AC1920" s="97"/>
      <c r="AD1920" s="97"/>
      <c r="AE1920" s="97"/>
      <c r="AF1920" s="93"/>
      <c r="AG1920" s="93"/>
      <c r="AH1920" s="93"/>
      <c r="AI1920" s="30"/>
      <c r="AJ1920" s="30"/>
      <c r="AK1920" s="30"/>
      <c r="AL1920" s="30"/>
      <c r="AM1920" s="109"/>
      <c r="AN1920" s="109"/>
      <c r="AO1920" s="30"/>
      <c r="AP1920" s="109" t="s">
        <v>2653</v>
      </c>
      <c r="AQ1920"/>
      <c r="AR1920"/>
      <c r="AS1920"/>
      <c r="AT1920"/>
      <c r="AU1920"/>
      <c r="AV1920"/>
    </row>
    <row r="1921" spans="27:48" ht="23.45" customHeight="1" x14ac:dyDescent="0.2">
      <c r="AA1921" s="97"/>
      <c r="AB1921" s="97"/>
      <c r="AC1921" s="97"/>
      <c r="AD1921" s="97"/>
      <c r="AE1921" s="97"/>
      <c r="AF1921" s="93"/>
      <c r="AG1921" s="93"/>
      <c r="AH1921" s="93"/>
      <c r="AI1921" s="30"/>
      <c r="AJ1921" s="30"/>
      <c r="AK1921" s="30"/>
      <c r="AL1921" s="30"/>
      <c r="AM1921" s="109"/>
      <c r="AN1921" s="109"/>
      <c r="AO1921" s="30"/>
      <c r="AP1921" s="109" t="s">
        <v>2654</v>
      </c>
      <c r="AQ1921"/>
      <c r="AR1921"/>
      <c r="AS1921"/>
      <c r="AT1921"/>
      <c r="AU1921"/>
      <c r="AV1921"/>
    </row>
    <row r="1922" spans="27:48" ht="23.45" customHeight="1" x14ac:dyDescent="0.2">
      <c r="AA1922" s="97"/>
      <c r="AB1922" s="97"/>
      <c r="AC1922" s="97"/>
      <c r="AD1922" s="97"/>
      <c r="AE1922" s="97"/>
      <c r="AF1922" s="93"/>
      <c r="AG1922" s="93"/>
      <c r="AH1922" s="93"/>
      <c r="AI1922" s="30"/>
      <c r="AJ1922" s="30"/>
      <c r="AK1922" s="30"/>
      <c r="AL1922" s="30"/>
      <c r="AM1922" s="109"/>
      <c r="AN1922" s="109"/>
      <c r="AO1922" s="30"/>
      <c r="AP1922" s="109" t="s">
        <v>2655</v>
      </c>
      <c r="AQ1922"/>
      <c r="AR1922"/>
      <c r="AS1922"/>
      <c r="AT1922"/>
      <c r="AU1922"/>
      <c r="AV1922"/>
    </row>
    <row r="1923" spans="27:48" ht="23.45" customHeight="1" x14ac:dyDescent="0.2">
      <c r="AA1923" s="97"/>
      <c r="AB1923" s="97"/>
      <c r="AC1923" s="97"/>
      <c r="AD1923" s="97"/>
      <c r="AE1923" s="97"/>
      <c r="AF1923" s="93"/>
      <c r="AG1923" s="93"/>
      <c r="AH1923" s="93"/>
      <c r="AI1923" s="30"/>
      <c r="AJ1923" s="30"/>
      <c r="AK1923" s="30"/>
      <c r="AL1923" s="30"/>
      <c r="AM1923" s="109"/>
      <c r="AN1923" s="109"/>
      <c r="AO1923" s="30"/>
      <c r="AP1923" s="109" t="s">
        <v>2656</v>
      </c>
      <c r="AQ1923"/>
      <c r="AR1923"/>
      <c r="AS1923"/>
      <c r="AT1923"/>
      <c r="AU1923"/>
      <c r="AV1923"/>
    </row>
    <row r="1924" spans="27:48" ht="23.45" customHeight="1" x14ac:dyDescent="0.2">
      <c r="AA1924" s="97"/>
      <c r="AB1924" s="97"/>
      <c r="AC1924" s="97"/>
      <c r="AD1924" s="97"/>
      <c r="AE1924" s="97"/>
      <c r="AF1924" s="93"/>
      <c r="AG1924" s="93"/>
      <c r="AH1924" s="93"/>
      <c r="AI1924" s="30"/>
      <c r="AJ1924" s="30"/>
      <c r="AK1924" s="30"/>
      <c r="AL1924" s="30"/>
      <c r="AM1924" s="109"/>
      <c r="AN1924" s="109"/>
      <c r="AO1924" s="30"/>
      <c r="AP1924" s="109" t="s">
        <v>2657</v>
      </c>
      <c r="AQ1924"/>
      <c r="AR1924"/>
      <c r="AS1924"/>
      <c r="AT1924"/>
      <c r="AU1924"/>
      <c r="AV1924"/>
    </row>
    <row r="1925" spans="27:48" ht="23.45" customHeight="1" x14ac:dyDescent="0.2">
      <c r="AA1925" s="97"/>
      <c r="AB1925" s="97"/>
      <c r="AC1925" s="97"/>
      <c r="AD1925" s="97"/>
      <c r="AE1925" s="97"/>
      <c r="AF1925" s="93"/>
      <c r="AG1925" s="93"/>
      <c r="AH1925" s="93"/>
      <c r="AI1925" s="30"/>
      <c r="AJ1925" s="30"/>
      <c r="AK1925" s="30"/>
      <c r="AL1925" s="30"/>
      <c r="AM1925" s="109"/>
      <c r="AN1925" s="109"/>
      <c r="AO1925" s="30"/>
      <c r="AP1925" s="109" t="s">
        <v>2658</v>
      </c>
      <c r="AQ1925"/>
      <c r="AR1925"/>
      <c r="AS1925"/>
      <c r="AT1925"/>
      <c r="AU1925"/>
      <c r="AV1925"/>
    </row>
    <row r="1926" spans="27:48" ht="23.45" customHeight="1" x14ac:dyDescent="0.2">
      <c r="AA1926" s="97"/>
      <c r="AB1926" s="97"/>
      <c r="AC1926" s="97"/>
      <c r="AD1926" s="97"/>
      <c r="AE1926" s="97"/>
      <c r="AF1926" s="93"/>
      <c r="AG1926" s="93"/>
      <c r="AH1926" s="93"/>
      <c r="AI1926" s="30"/>
      <c r="AJ1926" s="30"/>
      <c r="AK1926" s="30"/>
      <c r="AL1926" s="30"/>
      <c r="AM1926" s="109"/>
      <c r="AN1926" s="109"/>
      <c r="AO1926" s="30"/>
      <c r="AP1926" s="109" t="s">
        <v>2659</v>
      </c>
      <c r="AQ1926"/>
      <c r="AR1926"/>
      <c r="AS1926"/>
      <c r="AT1926"/>
      <c r="AU1926"/>
      <c r="AV1926"/>
    </row>
    <row r="1927" spans="27:48" ht="23.45" customHeight="1" x14ac:dyDescent="0.2">
      <c r="AA1927" s="97"/>
      <c r="AB1927" s="97"/>
      <c r="AC1927" s="97"/>
      <c r="AD1927" s="97"/>
      <c r="AE1927" s="97"/>
      <c r="AF1927" s="93"/>
      <c r="AG1927" s="93"/>
      <c r="AH1927" s="93"/>
      <c r="AI1927" s="30"/>
      <c r="AJ1927" s="30"/>
      <c r="AK1927" s="30"/>
      <c r="AL1927" s="30"/>
      <c r="AM1927" s="109"/>
      <c r="AN1927" s="109"/>
      <c r="AO1927" s="30"/>
      <c r="AP1927" s="109" t="s">
        <v>2660</v>
      </c>
      <c r="AQ1927"/>
      <c r="AR1927"/>
      <c r="AS1927"/>
      <c r="AT1927"/>
      <c r="AU1927"/>
      <c r="AV1927"/>
    </row>
    <row r="1928" spans="27:48" ht="23.45" customHeight="1" x14ac:dyDescent="0.2">
      <c r="AA1928" s="97"/>
      <c r="AB1928" s="97"/>
      <c r="AC1928" s="97"/>
      <c r="AD1928" s="97"/>
      <c r="AE1928" s="97"/>
      <c r="AF1928" s="93"/>
      <c r="AG1928" s="93"/>
      <c r="AH1928" s="93"/>
      <c r="AI1928" s="30"/>
      <c r="AJ1928" s="30"/>
      <c r="AK1928" s="30"/>
      <c r="AL1928" s="30"/>
      <c r="AM1928" s="109"/>
      <c r="AN1928" s="109"/>
      <c r="AO1928" s="30"/>
      <c r="AP1928" s="109" t="s">
        <v>2661</v>
      </c>
      <c r="AQ1928"/>
      <c r="AR1928"/>
      <c r="AS1928"/>
      <c r="AT1928"/>
      <c r="AU1928"/>
      <c r="AV1928"/>
    </row>
    <row r="1929" spans="27:48" ht="23.45" customHeight="1" x14ac:dyDescent="0.2">
      <c r="AA1929" s="97"/>
      <c r="AB1929" s="97"/>
      <c r="AC1929" s="97"/>
      <c r="AD1929" s="97"/>
      <c r="AE1929" s="97"/>
      <c r="AF1929" s="93"/>
      <c r="AG1929" s="93"/>
      <c r="AH1929" s="93"/>
      <c r="AI1929" s="30"/>
      <c r="AJ1929" s="30"/>
      <c r="AK1929" s="30"/>
      <c r="AL1929" s="30"/>
      <c r="AM1929" s="109"/>
      <c r="AN1929" s="109"/>
      <c r="AO1929" s="30"/>
      <c r="AP1929" s="109" t="s">
        <v>2662</v>
      </c>
      <c r="AQ1929"/>
      <c r="AR1929"/>
      <c r="AS1929"/>
      <c r="AT1929"/>
      <c r="AU1929"/>
      <c r="AV1929"/>
    </row>
    <row r="1930" spans="27:48" ht="23.45" customHeight="1" x14ac:dyDescent="0.2">
      <c r="AA1930" s="97"/>
      <c r="AB1930" s="97"/>
      <c r="AC1930" s="97"/>
      <c r="AD1930" s="97"/>
      <c r="AE1930" s="97"/>
      <c r="AF1930" s="93"/>
      <c r="AG1930" s="93"/>
      <c r="AH1930" s="93"/>
      <c r="AI1930" s="30"/>
      <c r="AJ1930" s="30"/>
      <c r="AK1930" s="30"/>
      <c r="AL1930" s="30"/>
      <c r="AM1930" s="109"/>
      <c r="AN1930" s="109"/>
      <c r="AO1930" s="30"/>
      <c r="AP1930" s="109" t="s">
        <v>2663</v>
      </c>
      <c r="AQ1930"/>
      <c r="AR1930"/>
      <c r="AS1930"/>
      <c r="AT1930"/>
      <c r="AU1930"/>
      <c r="AV1930"/>
    </row>
    <row r="1931" spans="27:48" ht="23.45" customHeight="1" x14ac:dyDescent="0.2">
      <c r="AA1931" s="97"/>
      <c r="AB1931" s="97"/>
      <c r="AC1931" s="97"/>
      <c r="AD1931" s="97"/>
      <c r="AE1931" s="97"/>
      <c r="AF1931" s="93"/>
      <c r="AG1931" s="93"/>
      <c r="AH1931" s="93"/>
      <c r="AI1931" s="30"/>
      <c r="AJ1931" s="30"/>
      <c r="AK1931" s="30"/>
      <c r="AL1931" s="30"/>
      <c r="AM1931" s="109"/>
      <c r="AN1931" s="109"/>
      <c r="AO1931" s="30"/>
      <c r="AP1931" s="109" t="s">
        <v>2664</v>
      </c>
      <c r="AQ1931"/>
      <c r="AR1931"/>
      <c r="AS1931"/>
      <c r="AT1931"/>
      <c r="AU1931"/>
      <c r="AV1931"/>
    </row>
    <row r="1932" spans="27:48" ht="23.45" customHeight="1" x14ac:dyDescent="0.2">
      <c r="AA1932" s="97"/>
      <c r="AB1932" s="97"/>
      <c r="AC1932" s="97"/>
      <c r="AD1932" s="97"/>
      <c r="AE1932" s="97"/>
      <c r="AF1932" s="93"/>
      <c r="AG1932" s="93"/>
      <c r="AH1932" s="93"/>
      <c r="AI1932" s="30"/>
      <c r="AJ1932" s="30"/>
      <c r="AK1932" s="30"/>
      <c r="AL1932" s="30"/>
      <c r="AM1932" s="109"/>
      <c r="AN1932" s="109"/>
      <c r="AO1932" s="30"/>
      <c r="AP1932" s="109" t="s">
        <v>2665</v>
      </c>
      <c r="AQ1932"/>
      <c r="AR1932"/>
      <c r="AS1932"/>
      <c r="AT1932"/>
      <c r="AU1932"/>
      <c r="AV1932"/>
    </row>
    <row r="1933" spans="27:48" ht="23.45" customHeight="1" x14ac:dyDescent="0.2">
      <c r="AA1933" s="97"/>
      <c r="AB1933" s="97"/>
      <c r="AC1933" s="97"/>
      <c r="AD1933" s="97"/>
      <c r="AE1933" s="97"/>
      <c r="AF1933" s="93"/>
      <c r="AG1933" s="93"/>
      <c r="AH1933" s="93"/>
      <c r="AI1933" s="30"/>
      <c r="AJ1933" s="30"/>
      <c r="AK1933" s="30"/>
      <c r="AL1933" s="30"/>
      <c r="AM1933" s="109"/>
      <c r="AN1933" s="109"/>
      <c r="AO1933" s="30"/>
      <c r="AP1933" s="109" t="s">
        <v>2666</v>
      </c>
      <c r="AQ1933"/>
      <c r="AR1933"/>
      <c r="AS1933"/>
      <c r="AT1933"/>
      <c r="AU1933"/>
      <c r="AV1933"/>
    </row>
    <row r="1934" spans="27:48" ht="23.45" customHeight="1" x14ac:dyDescent="0.2">
      <c r="AA1934" s="97"/>
      <c r="AB1934" s="97"/>
      <c r="AC1934" s="97"/>
      <c r="AD1934" s="97"/>
      <c r="AE1934" s="97"/>
      <c r="AF1934" s="93"/>
      <c r="AG1934" s="93"/>
      <c r="AH1934" s="93"/>
      <c r="AI1934" s="30"/>
      <c r="AJ1934" s="30"/>
      <c r="AK1934" s="30"/>
      <c r="AL1934" s="30"/>
      <c r="AM1934" s="109"/>
      <c r="AN1934" s="109"/>
      <c r="AO1934" s="30"/>
      <c r="AP1934" s="109" t="s">
        <v>2667</v>
      </c>
      <c r="AQ1934"/>
      <c r="AR1934"/>
      <c r="AS1934"/>
      <c r="AT1934"/>
      <c r="AU1934"/>
      <c r="AV1934"/>
    </row>
    <row r="1935" spans="27:48" ht="23.45" customHeight="1" x14ac:dyDescent="0.2">
      <c r="AA1935" s="97"/>
      <c r="AB1935" s="97"/>
      <c r="AC1935" s="97"/>
      <c r="AD1935" s="97"/>
      <c r="AE1935" s="97"/>
      <c r="AF1935" s="93"/>
      <c r="AG1935" s="93"/>
      <c r="AH1935" s="93"/>
      <c r="AI1935" s="30"/>
      <c r="AJ1935" s="30"/>
      <c r="AK1935" s="30"/>
      <c r="AL1935" s="30"/>
      <c r="AM1935" s="109"/>
      <c r="AN1935" s="109"/>
      <c r="AO1935" s="30"/>
      <c r="AP1935" s="109" t="s">
        <v>2668</v>
      </c>
      <c r="AQ1935"/>
      <c r="AR1935"/>
      <c r="AS1935"/>
      <c r="AT1935"/>
      <c r="AU1935"/>
      <c r="AV1935"/>
    </row>
    <row r="1936" spans="27:48" ht="23.45" customHeight="1" x14ac:dyDescent="0.2">
      <c r="AA1936" s="97"/>
      <c r="AB1936" s="97"/>
      <c r="AC1936" s="97"/>
      <c r="AD1936" s="97"/>
      <c r="AE1936" s="97"/>
      <c r="AF1936" s="93"/>
      <c r="AG1936" s="93"/>
      <c r="AH1936" s="93"/>
      <c r="AI1936" s="30"/>
      <c r="AJ1936" s="30"/>
      <c r="AK1936" s="30"/>
      <c r="AL1936" s="30"/>
      <c r="AM1936" s="109"/>
      <c r="AN1936" s="109"/>
      <c r="AO1936" s="30"/>
      <c r="AP1936" s="109" t="s">
        <v>2669</v>
      </c>
      <c r="AQ1936"/>
      <c r="AR1936"/>
      <c r="AS1936"/>
      <c r="AT1936"/>
      <c r="AU1936"/>
      <c r="AV1936"/>
    </row>
    <row r="1937" spans="27:48" ht="23.45" customHeight="1" x14ac:dyDescent="0.2">
      <c r="AA1937" s="97"/>
      <c r="AB1937" s="97"/>
      <c r="AC1937" s="97"/>
      <c r="AD1937" s="97"/>
      <c r="AE1937" s="97"/>
      <c r="AF1937" s="93"/>
      <c r="AG1937" s="93"/>
      <c r="AH1937" s="93"/>
      <c r="AI1937" s="30"/>
      <c r="AJ1937" s="30"/>
      <c r="AK1937" s="30"/>
      <c r="AL1937" s="30"/>
      <c r="AM1937" s="109"/>
      <c r="AN1937" s="109"/>
      <c r="AO1937" s="30"/>
      <c r="AP1937" s="109" t="s">
        <v>2670</v>
      </c>
      <c r="AQ1937"/>
      <c r="AR1937"/>
      <c r="AS1937"/>
      <c r="AT1937"/>
      <c r="AU1937"/>
      <c r="AV1937"/>
    </row>
    <row r="1938" spans="27:48" ht="23.45" customHeight="1" x14ac:dyDescent="0.2">
      <c r="AA1938" s="97"/>
      <c r="AB1938" s="97"/>
      <c r="AC1938" s="97"/>
      <c r="AD1938" s="97"/>
      <c r="AE1938" s="97"/>
      <c r="AF1938" s="93"/>
      <c r="AG1938" s="93"/>
      <c r="AH1938" s="93"/>
      <c r="AI1938" s="30"/>
      <c r="AJ1938" s="30"/>
      <c r="AK1938" s="30"/>
      <c r="AL1938" s="30"/>
      <c r="AM1938" s="109"/>
      <c r="AN1938" s="109"/>
      <c r="AO1938" s="30"/>
      <c r="AP1938" s="109" t="s">
        <v>2671</v>
      </c>
      <c r="AQ1938"/>
      <c r="AR1938"/>
      <c r="AS1938"/>
      <c r="AT1938"/>
      <c r="AU1938"/>
      <c r="AV1938"/>
    </row>
    <row r="1939" spans="27:48" ht="23.45" customHeight="1" x14ac:dyDescent="0.2">
      <c r="AA1939" s="97"/>
      <c r="AB1939" s="97"/>
      <c r="AC1939" s="97"/>
      <c r="AD1939" s="97"/>
      <c r="AE1939" s="97"/>
      <c r="AF1939" s="93"/>
      <c r="AG1939" s="93"/>
      <c r="AH1939" s="93"/>
      <c r="AI1939" s="30"/>
      <c r="AJ1939" s="30"/>
      <c r="AK1939" s="30"/>
      <c r="AL1939" s="30"/>
      <c r="AM1939" s="109"/>
      <c r="AN1939" s="109"/>
      <c r="AO1939" s="30"/>
      <c r="AP1939" s="109" t="s">
        <v>2672</v>
      </c>
      <c r="AQ1939"/>
      <c r="AR1939"/>
      <c r="AS1939"/>
      <c r="AT1939"/>
      <c r="AU1939"/>
      <c r="AV1939"/>
    </row>
    <row r="1940" spans="27:48" ht="23.45" customHeight="1" x14ac:dyDescent="0.2">
      <c r="AA1940" s="97"/>
      <c r="AB1940" s="97"/>
      <c r="AC1940" s="97"/>
      <c r="AD1940" s="97"/>
      <c r="AE1940" s="97"/>
      <c r="AF1940" s="93"/>
      <c r="AG1940" s="93"/>
      <c r="AH1940" s="93"/>
      <c r="AI1940" s="30"/>
      <c r="AJ1940" s="30"/>
      <c r="AK1940" s="30"/>
      <c r="AL1940" s="30"/>
      <c r="AM1940" s="109"/>
      <c r="AN1940" s="109"/>
      <c r="AO1940" s="30"/>
      <c r="AP1940" s="109" t="s">
        <v>2673</v>
      </c>
      <c r="AQ1940"/>
      <c r="AR1940"/>
      <c r="AS1940"/>
      <c r="AT1940"/>
      <c r="AU1940"/>
      <c r="AV1940"/>
    </row>
    <row r="1941" spans="27:48" ht="23.45" customHeight="1" x14ac:dyDescent="0.2">
      <c r="AA1941" s="97"/>
      <c r="AB1941" s="97"/>
      <c r="AC1941" s="97"/>
      <c r="AD1941" s="97"/>
      <c r="AE1941" s="97"/>
      <c r="AF1941" s="93"/>
      <c r="AG1941" s="93"/>
      <c r="AH1941" s="93"/>
      <c r="AI1941" s="30"/>
      <c r="AJ1941" s="30"/>
      <c r="AK1941" s="30"/>
      <c r="AL1941" s="30"/>
      <c r="AM1941" s="109"/>
      <c r="AN1941" s="109"/>
      <c r="AO1941" s="30"/>
      <c r="AP1941" s="109" t="s">
        <v>2674</v>
      </c>
      <c r="AQ1941"/>
      <c r="AR1941"/>
      <c r="AS1941"/>
      <c r="AT1941"/>
      <c r="AU1941"/>
      <c r="AV1941"/>
    </row>
    <row r="1942" spans="27:48" ht="23.45" customHeight="1" x14ac:dyDescent="0.2">
      <c r="AA1942" s="97"/>
      <c r="AB1942" s="97"/>
      <c r="AC1942" s="97"/>
      <c r="AD1942" s="97"/>
      <c r="AE1942" s="97"/>
      <c r="AF1942" s="93"/>
      <c r="AG1942" s="93"/>
      <c r="AH1942" s="93"/>
      <c r="AI1942" s="30"/>
      <c r="AJ1942" s="30"/>
      <c r="AK1942" s="30"/>
      <c r="AL1942" s="30"/>
      <c r="AM1942" s="109"/>
      <c r="AN1942" s="109"/>
      <c r="AO1942" s="30"/>
      <c r="AP1942" s="109" t="s">
        <v>2675</v>
      </c>
      <c r="AQ1942"/>
      <c r="AR1942"/>
      <c r="AS1942"/>
      <c r="AT1942"/>
      <c r="AU1942"/>
      <c r="AV1942"/>
    </row>
    <row r="1943" spans="27:48" ht="23.45" customHeight="1" x14ac:dyDescent="0.2">
      <c r="AA1943" s="97"/>
      <c r="AB1943" s="97"/>
      <c r="AC1943" s="97"/>
      <c r="AD1943" s="97"/>
      <c r="AE1943" s="97"/>
      <c r="AF1943" s="93"/>
      <c r="AG1943" s="93"/>
      <c r="AH1943" s="93"/>
      <c r="AI1943" s="30"/>
      <c r="AJ1943" s="30"/>
      <c r="AK1943" s="30"/>
      <c r="AL1943" s="30"/>
      <c r="AM1943" s="109"/>
      <c r="AN1943" s="109"/>
      <c r="AO1943" s="30"/>
      <c r="AP1943" s="109" t="s">
        <v>2676</v>
      </c>
      <c r="AQ1943"/>
      <c r="AR1943"/>
      <c r="AS1943"/>
      <c r="AT1943"/>
      <c r="AU1943"/>
      <c r="AV1943"/>
    </row>
    <row r="1944" spans="27:48" ht="23.45" customHeight="1" x14ac:dyDescent="0.2">
      <c r="AA1944" s="97"/>
      <c r="AB1944" s="97"/>
      <c r="AC1944" s="97"/>
      <c r="AD1944" s="97"/>
      <c r="AE1944" s="97"/>
      <c r="AF1944" s="93"/>
      <c r="AG1944" s="93"/>
      <c r="AH1944" s="93"/>
      <c r="AI1944" s="30"/>
      <c r="AJ1944" s="30"/>
      <c r="AK1944" s="30"/>
      <c r="AL1944" s="30"/>
      <c r="AM1944" s="109"/>
      <c r="AN1944" s="109"/>
      <c r="AO1944" s="30"/>
      <c r="AP1944" s="109" t="s">
        <v>2677</v>
      </c>
      <c r="AQ1944"/>
      <c r="AR1944"/>
      <c r="AS1944"/>
      <c r="AT1944"/>
      <c r="AU1944"/>
      <c r="AV1944"/>
    </row>
    <row r="1945" spans="27:48" ht="23.45" customHeight="1" x14ac:dyDescent="0.2">
      <c r="AA1945" s="97"/>
      <c r="AB1945" s="97"/>
      <c r="AC1945" s="97"/>
      <c r="AD1945" s="97"/>
      <c r="AE1945" s="97"/>
      <c r="AF1945" s="93"/>
      <c r="AG1945" s="93"/>
      <c r="AH1945" s="93"/>
      <c r="AI1945" s="30"/>
      <c r="AJ1945" s="30"/>
      <c r="AK1945" s="30"/>
      <c r="AL1945" s="30"/>
      <c r="AM1945" s="109"/>
      <c r="AN1945" s="109"/>
      <c r="AO1945" s="30"/>
      <c r="AP1945" s="109" t="s">
        <v>2678</v>
      </c>
      <c r="AQ1945"/>
      <c r="AR1945"/>
      <c r="AS1945"/>
      <c r="AT1945"/>
      <c r="AU1945"/>
      <c r="AV1945"/>
    </row>
    <row r="1946" spans="27:48" ht="23.45" customHeight="1" x14ac:dyDescent="0.2">
      <c r="AA1946" s="97"/>
      <c r="AB1946" s="97"/>
      <c r="AC1946" s="97"/>
      <c r="AD1946" s="97"/>
      <c r="AE1946" s="97"/>
      <c r="AF1946" s="93"/>
      <c r="AG1946" s="93"/>
      <c r="AH1946" s="93"/>
      <c r="AI1946" s="30"/>
      <c r="AJ1946" s="30"/>
      <c r="AK1946" s="30"/>
      <c r="AL1946" s="30"/>
      <c r="AM1946" s="109"/>
      <c r="AN1946" s="109"/>
      <c r="AO1946" s="30"/>
      <c r="AP1946" s="109" t="s">
        <v>2679</v>
      </c>
      <c r="AQ1946"/>
      <c r="AR1946"/>
      <c r="AS1946"/>
      <c r="AT1946"/>
      <c r="AU1946"/>
      <c r="AV1946"/>
    </row>
    <row r="1947" spans="27:48" ht="23.45" customHeight="1" x14ac:dyDescent="0.2">
      <c r="AA1947" s="97"/>
      <c r="AB1947" s="97"/>
      <c r="AC1947" s="97"/>
      <c r="AD1947" s="97"/>
      <c r="AE1947" s="97"/>
      <c r="AF1947" s="93"/>
      <c r="AG1947" s="93"/>
      <c r="AH1947" s="93"/>
      <c r="AI1947" s="30"/>
      <c r="AJ1947" s="30"/>
      <c r="AK1947" s="30"/>
      <c r="AL1947" s="30"/>
      <c r="AM1947" s="109"/>
      <c r="AN1947" s="109"/>
      <c r="AO1947" s="30"/>
      <c r="AP1947" s="109" t="s">
        <v>2680</v>
      </c>
      <c r="AQ1947"/>
      <c r="AR1947"/>
      <c r="AS1947"/>
      <c r="AT1947"/>
      <c r="AU1947"/>
      <c r="AV1947"/>
    </row>
    <row r="1948" spans="27:48" ht="23.45" customHeight="1" x14ac:dyDescent="0.2">
      <c r="AA1948" s="97"/>
      <c r="AB1948" s="97"/>
      <c r="AC1948" s="97"/>
      <c r="AD1948" s="97"/>
      <c r="AE1948" s="97"/>
      <c r="AF1948" s="93"/>
      <c r="AG1948" s="93"/>
      <c r="AH1948" s="93"/>
      <c r="AI1948" s="30"/>
      <c r="AJ1948" s="30"/>
      <c r="AK1948" s="30"/>
      <c r="AL1948" s="30"/>
      <c r="AM1948" s="109"/>
      <c r="AN1948" s="109"/>
      <c r="AO1948" s="30"/>
      <c r="AP1948" s="109" t="s">
        <v>2681</v>
      </c>
      <c r="AQ1948"/>
      <c r="AR1948"/>
      <c r="AS1948"/>
      <c r="AT1948"/>
      <c r="AU1948"/>
      <c r="AV1948"/>
    </row>
    <row r="1949" spans="27:48" ht="23.45" customHeight="1" x14ac:dyDescent="0.2">
      <c r="AA1949" s="97"/>
      <c r="AB1949" s="97"/>
      <c r="AC1949" s="97"/>
      <c r="AD1949" s="97"/>
      <c r="AE1949" s="97"/>
      <c r="AF1949" s="93"/>
      <c r="AG1949" s="93"/>
      <c r="AH1949" s="93"/>
      <c r="AI1949" s="30"/>
      <c r="AJ1949" s="30"/>
      <c r="AK1949" s="30"/>
      <c r="AL1949" s="30"/>
      <c r="AM1949" s="109"/>
      <c r="AN1949" s="109"/>
      <c r="AO1949" s="30"/>
      <c r="AP1949" s="109" t="s">
        <v>2682</v>
      </c>
      <c r="AQ1949"/>
      <c r="AR1949"/>
      <c r="AS1949"/>
      <c r="AT1949"/>
      <c r="AU1949"/>
      <c r="AV1949"/>
    </row>
    <row r="1950" spans="27:48" ht="23.45" customHeight="1" x14ac:dyDescent="0.2">
      <c r="AA1950" s="97"/>
      <c r="AB1950" s="97"/>
      <c r="AC1950" s="97"/>
      <c r="AD1950" s="97"/>
      <c r="AE1950" s="97"/>
      <c r="AF1950" s="93"/>
      <c r="AG1950" s="93"/>
      <c r="AH1950" s="93"/>
      <c r="AI1950" s="30"/>
      <c r="AJ1950" s="30"/>
      <c r="AK1950" s="30"/>
      <c r="AL1950" s="30"/>
      <c r="AM1950" s="109"/>
      <c r="AN1950" s="109"/>
      <c r="AO1950" s="30"/>
      <c r="AP1950" s="109" t="s">
        <v>2683</v>
      </c>
      <c r="AQ1950"/>
      <c r="AR1950"/>
      <c r="AS1950"/>
      <c r="AT1950"/>
      <c r="AU1950"/>
      <c r="AV1950"/>
    </row>
    <row r="1951" spans="27:48" ht="23.45" customHeight="1" x14ac:dyDescent="0.2">
      <c r="AA1951" s="97"/>
      <c r="AB1951" s="97"/>
      <c r="AC1951" s="97"/>
      <c r="AD1951" s="97"/>
      <c r="AE1951" s="97"/>
      <c r="AF1951" s="93"/>
      <c r="AG1951" s="93"/>
      <c r="AH1951" s="93"/>
      <c r="AI1951" s="30"/>
      <c r="AJ1951" s="30"/>
      <c r="AK1951" s="30"/>
      <c r="AL1951" s="30"/>
      <c r="AM1951" s="109"/>
      <c r="AN1951" s="109"/>
      <c r="AO1951" s="30"/>
      <c r="AP1951" s="109" t="s">
        <v>2684</v>
      </c>
      <c r="AQ1951"/>
      <c r="AR1951"/>
      <c r="AS1951"/>
      <c r="AT1951"/>
      <c r="AU1951"/>
      <c r="AV1951"/>
    </row>
    <row r="1952" spans="27:48" ht="23.45" customHeight="1" x14ac:dyDescent="0.2">
      <c r="AA1952" s="97"/>
      <c r="AB1952" s="97"/>
      <c r="AC1952" s="97"/>
      <c r="AD1952" s="97"/>
      <c r="AE1952" s="97"/>
      <c r="AF1952" s="93"/>
      <c r="AG1952" s="93"/>
      <c r="AH1952" s="93"/>
      <c r="AI1952" s="30"/>
      <c r="AJ1952" s="30"/>
      <c r="AK1952" s="30"/>
      <c r="AL1952" s="30"/>
      <c r="AM1952" s="109"/>
      <c r="AN1952" s="109"/>
      <c r="AO1952" s="30"/>
      <c r="AP1952" s="109" t="s">
        <v>2685</v>
      </c>
      <c r="AQ1952"/>
      <c r="AR1952"/>
      <c r="AS1952"/>
      <c r="AT1952"/>
      <c r="AU1952"/>
      <c r="AV1952"/>
    </row>
    <row r="1953" spans="27:48" ht="23.45" customHeight="1" x14ac:dyDescent="0.2">
      <c r="AA1953" s="97"/>
      <c r="AB1953" s="97"/>
      <c r="AC1953" s="97"/>
      <c r="AD1953" s="97"/>
      <c r="AE1953" s="97"/>
      <c r="AF1953" s="93"/>
      <c r="AG1953" s="93"/>
      <c r="AH1953" s="93"/>
      <c r="AI1953" s="30"/>
      <c r="AJ1953" s="30"/>
      <c r="AK1953" s="30"/>
      <c r="AL1953" s="30"/>
      <c r="AM1953" s="109"/>
      <c r="AN1953" s="109"/>
      <c r="AO1953" s="30"/>
      <c r="AP1953" s="109" t="s">
        <v>2686</v>
      </c>
      <c r="AQ1953"/>
      <c r="AR1953"/>
      <c r="AS1953"/>
      <c r="AT1953"/>
      <c r="AU1953"/>
      <c r="AV1953"/>
    </row>
    <row r="1954" spans="27:48" ht="23.45" customHeight="1" x14ac:dyDescent="0.2">
      <c r="AA1954" s="97"/>
      <c r="AB1954" s="97"/>
      <c r="AC1954" s="97"/>
      <c r="AD1954" s="97"/>
      <c r="AE1954" s="97"/>
      <c r="AF1954" s="93"/>
      <c r="AG1954" s="93"/>
      <c r="AH1954" s="93"/>
      <c r="AI1954" s="30"/>
      <c r="AJ1954" s="30"/>
      <c r="AK1954" s="30"/>
      <c r="AL1954" s="30"/>
      <c r="AM1954" s="109"/>
      <c r="AN1954" s="109"/>
      <c r="AO1954" s="30"/>
      <c r="AP1954" s="109" t="s">
        <v>2687</v>
      </c>
      <c r="AQ1954"/>
      <c r="AR1954"/>
      <c r="AS1954"/>
      <c r="AT1954"/>
      <c r="AU1954"/>
      <c r="AV1954"/>
    </row>
    <row r="1955" spans="27:48" ht="23.45" customHeight="1" x14ac:dyDescent="0.2">
      <c r="AA1955" s="97"/>
      <c r="AB1955" s="97"/>
      <c r="AC1955" s="97"/>
      <c r="AD1955" s="97"/>
      <c r="AE1955" s="97"/>
      <c r="AF1955" s="93"/>
      <c r="AG1955" s="93"/>
      <c r="AH1955" s="93"/>
      <c r="AI1955" s="30"/>
      <c r="AJ1955" s="30"/>
      <c r="AK1955" s="30"/>
      <c r="AL1955" s="30"/>
      <c r="AM1955" s="109"/>
      <c r="AN1955" s="109"/>
      <c r="AO1955" s="30"/>
      <c r="AP1955" s="109" t="s">
        <v>2688</v>
      </c>
      <c r="AQ1955"/>
      <c r="AR1955"/>
      <c r="AS1955"/>
      <c r="AT1955"/>
      <c r="AU1955"/>
      <c r="AV1955"/>
    </row>
    <row r="1956" spans="27:48" ht="23.45" customHeight="1" x14ac:dyDescent="0.2">
      <c r="AA1956" s="97"/>
      <c r="AB1956" s="97"/>
      <c r="AC1956" s="97"/>
      <c r="AD1956" s="97"/>
      <c r="AE1956" s="97"/>
      <c r="AF1956" s="93"/>
      <c r="AG1956" s="93"/>
      <c r="AH1956" s="93"/>
      <c r="AI1956" s="30"/>
      <c r="AJ1956" s="30"/>
      <c r="AK1956" s="30"/>
      <c r="AL1956" s="30"/>
      <c r="AM1956" s="109"/>
      <c r="AN1956" s="109"/>
      <c r="AO1956" s="30"/>
      <c r="AP1956" s="109" t="s">
        <v>2689</v>
      </c>
      <c r="AQ1956"/>
      <c r="AR1956"/>
      <c r="AS1956"/>
      <c r="AT1956"/>
      <c r="AU1956"/>
      <c r="AV1956"/>
    </row>
    <row r="1957" spans="27:48" ht="23.45" customHeight="1" x14ac:dyDescent="0.2">
      <c r="AA1957" s="97"/>
      <c r="AB1957" s="97"/>
      <c r="AC1957" s="97"/>
      <c r="AD1957" s="97"/>
      <c r="AE1957" s="97"/>
      <c r="AF1957" s="93"/>
      <c r="AG1957" s="93"/>
      <c r="AH1957" s="93"/>
      <c r="AI1957" s="30"/>
      <c r="AJ1957" s="30"/>
      <c r="AK1957" s="30"/>
      <c r="AL1957" s="30"/>
      <c r="AM1957" s="109"/>
      <c r="AN1957" s="109"/>
      <c r="AO1957" s="30"/>
      <c r="AP1957" s="109" t="s">
        <v>2690</v>
      </c>
      <c r="AQ1957"/>
      <c r="AR1957"/>
      <c r="AS1957"/>
      <c r="AT1957"/>
      <c r="AU1957"/>
      <c r="AV1957"/>
    </row>
    <row r="1958" spans="27:48" ht="23.45" customHeight="1" x14ac:dyDescent="0.2">
      <c r="AA1958" s="97"/>
      <c r="AB1958" s="97"/>
      <c r="AC1958" s="97"/>
      <c r="AD1958" s="97"/>
      <c r="AE1958" s="97"/>
      <c r="AF1958" s="93"/>
      <c r="AG1958" s="93"/>
      <c r="AH1958" s="93"/>
      <c r="AI1958" s="30"/>
      <c r="AJ1958" s="30"/>
      <c r="AK1958" s="30"/>
      <c r="AL1958" s="30"/>
      <c r="AM1958" s="109"/>
      <c r="AN1958" s="109"/>
      <c r="AO1958" s="30"/>
      <c r="AP1958" s="109" t="s">
        <v>2691</v>
      </c>
      <c r="AQ1958"/>
      <c r="AR1958"/>
      <c r="AS1958"/>
      <c r="AT1958"/>
      <c r="AU1958"/>
      <c r="AV1958"/>
    </row>
    <row r="1959" spans="27:48" ht="23.45" customHeight="1" x14ac:dyDescent="0.2">
      <c r="AA1959" s="97"/>
      <c r="AB1959" s="97"/>
      <c r="AC1959" s="97"/>
      <c r="AD1959" s="97"/>
      <c r="AE1959" s="97"/>
      <c r="AF1959" s="93"/>
      <c r="AG1959" s="93"/>
      <c r="AH1959" s="93"/>
      <c r="AI1959" s="30"/>
      <c r="AJ1959" s="30"/>
      <c r="AK1959" s="30"/>
      <c r="AL1959" s="30"/>
      <c r="AM1959" s="109"/>
      <c r="AN1959" s="109"/>
      <c r="AO1959" s="30"/>
      <c r="AP1959" s="109" t="s">
        <v>2692</v>
      </c>
      <c r="AQ1959"/>
      <c r="AR1959"/>
      <c r="AS1959"/>
      <c r="AT1959"/>
      <c r="AU1959"/>
      <c r="AV1959"/>
    </row>
    <row r="1960" spans="27:48" ht="23.45" customHeight="1" x14ac:dyDescent="0.2">
      <c r="AA1960" s="97"/>
      <c r="AB1960" s="97"/>
      <c r="AC1960" s="97"/>
      <c r="AD1960" s="97"/>
      <c r="AE1960" s="97"/>
      <c r="AF1960" s="93"/>
      <c r="AG1960" s="93"/>
      <c r="AH1960" s="93"/>
      <c r="AI1960" s="30"/>
      <c r="AJ1960" s="30"/>
      <c r="AK1960" s="30"/>
      <c r="AL1960" s="30"/>
      <c r="AM1960" s="109"/>
      <c r="AN1960" s="109"/>
      <c r="AO1960" s="30"/>
      <c r="AP1960" s="109" t="s">
        <v>2693</v>
      </c>
      <c r="AQ1960"/>
      <c r="AR1960"/>
      <c r="AS1960"/>
      <c r="AT1960"/>
      <c r="AU1960"/>
      <c r="AV1960"/>
    </row>
    <row r="1961" spans="27:48" ht="23.45" customHeight="1" x14ac:dyDescent="0.2">
      <c r="AA1961" s="97"/>
      <c r="AB1961" s="97"/>
      <c r="AC1961" s="97"/>
      <c r="AD1961" s="97"/>
      <c r="AE1961" s="97"/>
      <c r="AF1961" s="93"/>
      <c r="AG1961" s="93"/>
      <c r="AH1961" s="93"/>
      <c r="AI1961" s="30"/>
      <c r="AJ1961" s="30"/>
      <c r="AK1961" s="30"/>
      <c r="AL1961" s="30"/>
      <c r="AM1961" s="109"/>
      <c r="AN1961" s="109"/>
      <c r="AO1961" s="30"/>
      <c r="AP1961" s="109" t="s">
        <v>2694</v>
      </c>
      <c r="AQ1961"/>
      <c r="AR1961"/>
      <c r="AS1961"/>
      <c r="AT1961"/>
      <c r="AU1961"/>
      <c r="AV1961"/>
    </row>
    <row r="1962" spans="27:48" ht="23.45" customHeight="1" x14ac:dyDescent="0.2">
      <c r="AA1962" s="97"/>
      <c r="AB1962" s="97"/>
      <c r="AC1962" s="97"/>
      <c r="AD1962" s="97"/>
      <c r="AE1962" s="97"/>
      <c r="AF1962" s="93"/>
      <c r="AG1962" s="93"/>
      <c r="AH1962" s="93"/>
      <c r="AI1962" s="30"/>
      <c r="AJ1962" s="30"/>
      <c r="AK1962" s="30"/>
      <c r="AL1962" s="30"/>
      <c r="AM1962" s="109"/>
      <c r="AN1962" s="109"/>
      <c r="AO1962" s="30"/>
      <c r="AP1962" s="109" t="s">
        <v>2695</v>
      </c>
      <c r="AQ1962"/>
      <c r="AR1962"/>
      <c r="AS1962"/>
      <c r="AT1962"/>
      <c r="AU1962"/>
      <c r="AV1962"/>
    </row>
    <row r="1963" spans="27:48" ht="23.45" customHeight="1" x14ac:dyDescent="0.2">
      <c r="AA1963" s="97"/>
      <c r="AB1963" s="97"/>
      <c r="AC1963" s="97"/>
      <c r="AD1963" s="97"/>
      <c r="AE1963" s="97"/>
      <c r="AF1963" s="93"/>
      <c r="AG1963" s="93"/>
      <c r="AH1963" s="93"/>
      <c r="AI1963" s="30"/>
      <c r="AJ1963" s="30"/>
      <c r="AK1963" s="30"/>
      <c r="AL1963" s="30"/>
      <c r="AM1963" s="109"/>
      <c r="AN1963" s="109"/>
      <c r="AO1963" s="30"/>
      <c r="AP1963" s="109" t="s">
        <v>2696</v>
      </c>
      <c r="AQ1963"/>
      <c r="AR1963"/>
      <c r="AS1963"/>
      <c r="AT1963"/>
      <c r="AU1963"/>
      <c r="AV1963"/>
    </row>
    <row r="1964" spans="27:48" ht="23.45" customHeight="1" x14ac:dyDescent="0.2">
      <c r="AA1964" s="97"/>
      <c r="AB1964" s="97"/>
      <c r="AC1964" s="97"/>
      <c r="AD1964" s="97"/>
      <c r="AE1964" s="97"/>
      <c r="AF1964" s="93"/>
      <c r="AG1964" s="93"/>
      <c r="AH1964" s="93"/>
      <c r="AI1964" s="30"/>
      <c r="AJ1964" s="30"/>
      <c r="AK1964" s="30"/>
      <c r="AL1964" s="30"/>
      <c r="AM1964" s="109"/>
      <c r="AN1964" s="109"/>
      <c r="AO1964" s="30"/>
      <c r="AP1964" s="109" t="s">
        <v>2697</v>
      </c>
      <c r="AQ1964"/>
      <c r="AR1964"/>
      <c r="AS1964"/>
      <c r="AT1964"/>
      <c r="AU1964"/>
      <c r="AV1964"/>
    </row>
    <row r="1965" spans="27:48" ht="23.45" customHeight="1" x14ac:dyDescent="0.2">
      <c r="AA1965" s="97"/>
      <c r="AB1965" s="97"/>
      <c r="AC1965" s="97"/>
      <c r="AD1965" s="97"/>
      <c r="AE1965" s="97"/>
      <c r="AF1965" s="93"/>
      <c r="AG1965" s="93"/>
      <c r="AH1965" s="93"/>
      <c r="AI1965" s="30"/>
      <c r="AJ1965" s="30"/>
      <c r="AK1965" s="30"/>
      <c r="AL1965" s="30"/>
      <c r="AM1965" s="109"/>
      <c r="AN1965" s="109"/>
      <c r="AO1965" s="30"/>
      <c r="AP1965" s="109" t="s">
        <v>2698</v>
      </c>
      <c r="AQ1965"/>
      <c r="AR1965"/>
      <c r="AS1965"/>
      <c r="AT1965"/>
      <c r="AU1965"/>
      <c r="AV1965"/>
    </row>
    <row r="1966" spans="27:48" ht="23.45" customHeight="1" x14ac:dyDescent="0.2">
      <c r="AA1966" s="97"/>
      <c r="AB1966" s="97"/>
      <c r="AC1966" s="97"/>
      <c r="AD1966" s="97"/>
      <c r="AE1966" s="97"/>
      <c r="AF1966" s="93"/>
      <c r="AG1966" s="93"/>
      <c r="AH1966" s="93"/>
      <c r="AI1966" s="30"/>
      <c r="AJ1966" s="30"/>
      <c r="AK1966" s="30"/>
      <c r="AL1966" s="30"/>
      <c r="AM1966" s="109"/>
      <c r="AN1966" s="109"/>
      <c r="AO1966" s="30"/>
      <c r="AP1966" s="109" t="s">
        <v>2699</v>
      </c>
      <c r="AQ1966"/>
      <c r="AR1966"/>
      <c r="AS1966"/>
      <c r="AT1966"/>
      <c r="AU1966"/>
      <c r="AV1966"/>
    </row>
    <row r="1967" spans="27:48" ht="23.45" customHeight="1" x14ac:dyDescent="0.2">
      <c r="AA1967" s="97"/>
      <c r="AB1967" s="97"/>
      <c r="AC1967" s="97"/>
      <c r="AD1967" s="97"/>
      <c r="AE1967" s="97"/>
      <c r="AF1967" s="93"/>
      <c r="AG1967" s="93"/>
      <c r="AH1967" s="93"/>
      <c r="AI1967" s="30"/>
      <c r="AJ1967" s="30"/>
      <c r="AK1967" s="30"/>
      <c r="AL1967" s="30"/>
      <c r="AM1967" s="109"/>
      <c r="AN1967" s="109"/>
      <c r="AO1967" s="30"/>
      <c r="AP1967" s="109" t="s">
        <v>2700</v>
      </c>
      <c r="AQ1967"/>
      <c r="AR1967"/>
      <c r="AS1967"/>
      <c r="AT1967"/>
      <c r="AU1967"/>
      <c r="AV1967"/>
    </row>
    <row r="1968" spans="27:48" ht="23.45" customHeight="1" x14ac:dyDescent="0.2">
      <c r="AA1968" s="97"/>
      <c r="AB1968" s="97"/>
      <c r="AC1968" s="97"/>
      <c r="AD1968" s="97"/>
      <c r="AE1968" s="97"/>
      <c r="AF1968" s="93"/>
      <c r="AG1968" s="93"/>
      <c r="AH1968" s="93"/>
      <c r="AI1968" s="30"/>
      <c r="AJ1968" s="30"/>
      <c r="AK1968" s="30"/>
      <c r="AL1968" s="30"/>
      <c r="AM1968" s="109"/>
      <c r="AN1968" s="109"/>
      <c r="AO1968" s="30"/>
      <c r="AP1968" s="109" t="s">
        <v>2701</v>
      </c>
      <c r="AQ1968"/>
      <c r="AR1968"/>
      <c r="AS1968"/>
      <c r="AT1968"/>
      <c r="AU1968"/>
      <c r="AV1968"/>
    </row>
    <row r="1969" spans="27:48" ht="23.45" customHeight="1" x14ac:dyDescent="0.2">
      <c r="AA1969" s="97"/>
      <c r="AB1969" s="97"/>
      <c r="AC1969" s="97"/>
      <c r="AD1969" s="97"/>
      <c r="AE1969" s="97"/>
      <c r="AF1969" s="93"/>
      <c r="AG1969" s="93"/>
      <c r="AH1969" s="93"/>
      <c r="AI1969" s="30"/>
      <c r="AJ1969" s="30"/>
      <c r="AK1969" s="30"/>
      <c r="AL1969" s="30"/>
      <c r="AM1969" s="109"/>
      <c r="AN1969" s="109"/>
      <c r="AO1969" s="30"/>
      <c r="AP1969" s="109" t="s">
        <v>2702</v>
      </c>
      <c r="AQ1969"/>
      <c r="AR1969"/>
      <c r="AS1969"/>
      <c r="AT1969"/>
      <c r="AU1969"/>
      <c r="AV1969"/>
    </row>
    <row r="1970" spans="27:48" ht="23.45" customHeight="1" x14ac:dyDescent="0.2">
      <c r="AA1970" s="97"/>
      <c r="AB1970" s="97"/>
      <c r="AC1970" s="97"/>
      <c r="AD1970" s="97"/>
      <c r="AE1970" s="97"/>
      <c r="AF1970" s="93"/>
      <c r="AG1970" s="93"/>
      <c r="AH1970" s="93"/>
      <c r="AI1970" s="30"/>
      <c r="AJ1970" s="30"/>
      <c r="AK1970" s="30"/>
      <c r="AL1970" s="30"/>
      <c r="AM1970" s="109"/>
      <c r="AN1970" s="109"/>
      <c r="AO1970" s="30"/>
      <c r="AP1970" s="109" t="s">
        <v>2703</v>
      </c>
      <c r="AQ1970"/>
      <c r="AR1970"/>
      <c r="AS1970"/>
      <c r="AT1970"/>
      <c r="AU1970"/>
      <c r="AV1970"/>
    </row>
    <row r="1971" spans="27:48" ht="23.45" customHeight="1" x14ac:dyDescent="0.2">
      <c r="AA1971" s="97"/>
      <c r="AB1971" s="97"/>
      <c r="AC1971" s="97"/>
      <c r="AD1971" s="97"/>
      <c r="AE1971" s="97"/>
      <c r="AF1971" s="93"/>
      <c r="AG1971" s="93"/>
      <c r="AH1971" s="93"/>
      <c r="AI1971" s="30"/>
      <c r="AJ1971" s="30"/>
      <c r="AK1971" s="30"/>
      <c r="AL1971" s="30"/>
      <c r="AM1971" s="109"/>
      <c r="AN1971" s="109"/>
      <c r="AO1971" s="30"/>
      <c r="AP1971" s="109" t="s">
        <v>2704</v>
      </c>
      <c r="AQ1971"/>
      <c r="AR1971"/>
      <c r="AS1971"/>
      <c r="AT1971"/>
      <c r="AU1971"/>
      <c r="AV1971"/>
    </row>
    <row r="1972" spans="27:48" ht="23.45" customHeight="1" x14ac:dyDescent="0.2">
      <c r="AA1972" s="97"/>
      <c r="AB1972" s="97"/>
      <c r="AC1972" s="97"/>
      <c r="AD1972" s="97"/>
      <c r="AE1972" s="97"/>
      <c r="AF1972" s="93"/>
      <c r="AG1972" s="93"/>
      <c r="AH1972" s="93"/>
      <c r="AI1972" s="30"/>
      <c r="AJ1972" s="30"/>
      <c r="AK1972" s="30"/>
      <c r="AL1972" s="30"/>
      <c r="AM1972" s="109"/>
      <c r="AN1972" s="109"/>
      <c r="AO1972" s="30"/>
      <c r="AP1972" s="109" t="s">
        <v>2705</v>
      </c>
      <c r="AQ1972"/>
      <c r="AR1972"/>
      <c r="AS1972"/>
      <c r="AT1972"/>
      <c r="AU1972"/>
      <c r="AV1972"/>
    </row>
    <row r="1973" spans="27:48" ht="23.45" customHeight="1" x14ac:dyDescent="0.2">
      <c r="AA1973" s="97"/>
      <c r="AB1973" s="97"/>
      <c r="AC1973" s="97"/>
      <c r="AD1973" s="97"/>
      <c r="AE1973" s="97"/>
      <c r="AF1973" s="93"/>
      <c r="AG1973" s="93"/>
      <c r="AH1973" s="93"/>
      <c r="AI1973" s="30"/>
      <c r="AJ1973" s="30"/>
      <c r="AK1973" s="30"/>
      <c r="AL1973" s="30"/>
      <c r="AM1973" s="109"/>
      <c r="AN1973" s="109"/>
      <c r="AO1973" s="30"/>
      <c r="AP1973" s="109" t="s">
        <v>2706</v>
      </c>
      <c r="AQ1973"/>
      <c r="AR1973"/>
      <c r="AS1973"/>
      <c r="AT1973"/>
      <c r="AU1973"/>
      <c r="AV1973"/>
    </row>
    <row r="1974" spans="27:48" ht="23.45" customHeight="1" x14ac:dyDescent="0.2">
      <c r="AA1974" s="97"/>
      <c r="AB1974" s="97"/>
      <c r="AC1974" s="97"/>
      <c r="AD1974" s="97"/>
      <c r="AE1974" s="97"/>
      <c r="AF1974" s="93"/>
      <c r="AG1974" s="93"/>
      <c r="AH1974" s="93"/>
      <c r="AI1974" s="30"/>
      <c r="AJ1974" s="30"/>
      <c r="AK1974" s="30"/>
      <c r="AL1974" s="30"/>
      <c r="AM1974" s="109"/>
      <c r="AN1974" s="109"/>
      <c r="AO1974" s="30"/>
      <c r="AP1974" s="109" t="s">
        <v>2707</v>
      </c>
      <c r="AQ1974"/>
      <c r="AR1974"/>
      <c r="AS1974"/>
      <c r="AT1974"/>
      <c r="AU1974"/>
      <c r="AV1974"/>
    </row>
    <row r="1975" spans="27:48" ht="23.45" customHeight="1" x14ac:dyDescent="0.2">
      <c r="AA1975" s="97"/>
      <c r="AB1975" s="97"/>
      <c r="AC1975" s="97"/>
      <c r="AD1975" s="97"/>
      <c r="AE1975" s="97"/>
      <c r="AF1975" s="93"/>
      <c r="AG1975" s="93"/>
      <c r="AH1975" s="93"/>
      <c r="AI1975" s="30"/>
      <c r="AJ1975" s="30"/>
      <c r="AK1975" s="30"/>
      <c r="AL1975" s="30"/>
      <c r="AM1975" s="109"/>
      <c r="AN1975" s="109"/>
      <c r="AO1975" s="30"/>
      <c r="AP1975" s="109" t="s">
        <v>2708</v>
      </c>
      <c r="AQ1975"/>
      <c r="AR1975"/>
      <c r="AS1975"/>
      <c r="AT1975"/>
      <c r="AU1975"/>
      <c r="AV1975"/>
    </row>
    <row r="1976" spans="27:48" ht="23.45" customHeight="1" x14ac:dyDescent="0.2">
      <c r="AA1976" s="97"/>
      <c r="AB1976" s="97"/>
      <c r="AC1976" s="97"/>
      <c r="AD1976" s="97"/>
      <c r="AE1976" s="97"/>
      <c r="AF1976" s="93"/>
      <c r="AG1976" s="93"/>
      <c r="AH1976" s="93"/>
      <c r="AI1976" s="30"/>
      <c r="AJ1976" s="30"/>
      <c r="AK1976" s="30"/>
      <c r="AL1976" s="30"/>
      <c r="AM1976" s="109"/>
      <c r="AN1976" s="109"/>
      <c r="AO1976" s="30"/>
      <c r="AP1976" s="109" t="s">
        <v>2709</v>
      </c>
      <c r="AQ1976"/>
      <c r="AR1976"/>
      <c r="AS1976"/>
      <c r="AT1976"/>
      <c r="AU1976"/>
      <c r="AV1976"/>
    </row>
    <row r="1977" spans="27:48" ht="23.45" customHeight="1" x14ac:dyDescent="0.2">
      <c r="AA1977" s="97"/>
      <c r="AB1977" s="97"/>
      <c r="AC1977" s="97"/>
      <c r="AD1977" s="97"/>
      <c r="AE1977" s="97"/>
      <c r="AF1977" s="93"/>
      <c r="AG1977" s="93"/>
      <c r="AH1977" s="93"/>
      <c r="AI1977" s="30"/>
      <c r="AJ1977" s="30"/>
      <c r="AK1977" s="30"/>
      <c r="AL1977" s="30"/>
      <c r="AM1977" s="109"/>
      <c r="AN1977" s="109"/>
      <c r="AO1977" s="30"/>
      <c r="AP1977" s="109" t="s">
        <v>2710</v>
      </c>
      <c r="AQ1977"/>
      <c r="AR1977"/>
      <c r="AS1977"/>
      <c r="AT1977"/>
      <c r="AU1977"/>
      <c r="AV1977"/>
    </row>
    <row r="1978" spans="27:48" ht="23.45" customHeight="1" x14ac:dyDescent="0.2">
      <c r="AA1978" s="97"/>
      <c r="AB1978" s="97"/>
      <c r="AC1978" s="97"/>
      <c r="AD1978" s="97"/>
      <c r="AE1978" s="97"/>
      <c r="AF1978" s="93"/>
      <c r="AG1978" s="93"/>
      <c r="AH1978" s="93"/>
      <c r="AI1978" s="30"/>
      <c r="AJ1978" s="30"/>
      <c r="AK1978" s="30"/>
      <c r="AL1978" s="30"/>
      <c r="AM1978" s="109"/>
      <c r="AN1978" s="109"/>
      <c r="AO1978" s="30"/>
      <c r="AP1978" s="109" t="s">
        <v>2711</v>
      </c>
      <c r="AQ1978"/>
      <c r="AR1978"/>
      <c r="AS1978"/>
      <c r="AT1978"/>
      <c r="AU1978"/>
      <c r="AV1978"/>
    </row>
    <row r="1979" spans="27:48" ht="23.45" customHeight="1" x14ac:dyDescent="0.2">
      <c r="AA1979" s="97"/>
      <c r="AB1979" s="97"/>
      <c r="AC1979" s="97"/>
      <c r="AD1979" s="97"/>
      <c r="AE1979" s="97"/>
      <c r="AF1979" s="93"/>
      <c r="AG1979" s="93"/>
      <c r="AH1979" s="93"/>
      <c r="AI1979" s="30"/>
      <c r="AJ1979" s="30"/>
      <c r="AK1979" s="30"/>
      <c r="AL1979" s="30"/>
      <c r="AM1979" s="109"/>
      <c r="AN1979" s="109"/>
      <c r="AO1979" s="30"/>
      <c r="AP1979" s="109" t="s">
        <v>2712</v>
      </c>
      <c r="AQ1979"/>
      <c r="AR1979"/>
      <c r="AS1979"/>
      <c r="AT1979"/>
      <c r="AU1979"/>
      <c r="AV1979"/>
    </row>
    <row r="1980" spans="27:48" ht="23.45" customHeight="1" x14ac:dyDescent="0.2">
      <c r="AA1980" s="97"/>
      <c r="AB1980" s="97"/>
      <c r="AC1980" s="97"/>
      <c r="AD1980" s="97"/>
      <c r="AE1980" s="97"/>
      <c r="AF1980" s="93"/>
      <c r="AG1980" s="93"/>
      <c r="AH1980" s="93"/>
      <c r="AI1980" s="30"/>
      <c r="AJ1980" s="30"/>
      <c r="AK1980" s="30"/>
      <c r="AL1980" s="30"/>
      <c r="AM1980" s="109"/>
      <c r="AN1980" s="109"/>
      <c r="AO1980" s="30"/>
      <c r="AP1980" s="109" t="s">
        <v>2713</v>
      </c>
      <c r="AQ1980"/>
      <c r="AR1980"/>
      <c r="AS1980"/>
      <c r="AT1980"/>
      <c r="AU1980"/>
      <c r="AV1980"/>
    </row>
    <row r="1981" spans="27:48" ht="23.45" customHeight="1" x14ac:dyDescent="0.2">
      <c r="AA1981" s="97"/>
      <c r="AB1981" s="97"/>
      <c r="AC1981" s="97"/>
      <c r="AD1981" s="97"/>
      <c r="AE1981" s="97"/>
      <c r="AF1981" s="93"/>
      <c r="AG1981" s="93"/>
      <c r="AH1981" s="93"/>
      <c r="AI1981" s="30"/>
      <c r="AJ1981" s="30"/>
      <c r="AK1981" s="30"/>
      <c r="AL1981" s="30"/>
      <c r="AM1981" s="109"/>
      <c r="AN1981" s="109"/>
      <c r="AO1981" s="30"/>
      <c r="AP1981" s="109" t="s">
        <v>2714</v>
      </c>
      <c r="AQ1981"/>
      <c r="AR1981"/>
      <c r="AS1981"/>
      <c r="AT1981"/>
      <c r="AU1981"/>
      <c r="AV1981"/>
    </row>
    <row r="1982" spans="27:48" ht="23.45" customHeight="1" x14ac:dyDescent="0.2">
      <c r="AA1982" s="97"/>
      <c r="AB1982" s="97"/>
      <c r="AC1982" s="97"/>
      <c r="AD1982" s="97"/>
      <c r="AE1982" s="97"/>
      <c r="AF1982" s="93"/>
      <c r="AG1982" s="93"/>
      <c r="AH1982" s="93"/>
      <c r="AI1982" s="30"/>
      <c r="AJ1982" s="30"/>
      <c r="AK1982" s="30"/>
      <c r="AL1982" s="30"/>
      <c r="AM1982" s="109"/>
      <c r="AN1982" s="109"/>
      <c r="AO1982" s="30"/>
      <c r="AP1982" s="109" t="s">
        <v>2715</v>
      </c>
      <c r="AQ1982"/>
      <c r="AR1982"/>
      <c r="AS1982"/>
      <c r="AT1982"/>
      <c r="AU1982"/>
      <c r="AV1982"/>
    </row>
    <row r="1983" spans="27:48" ht="23.45" customHeight="1" x14ac:dyDescent="0.2">
      <c r="AA1983" s="97"/>
      <c r="AB1983" s="97"/>
      <c r="AC1983" s="97"/>
      <c r="AD1983" s="97"/>
      <c r="AE1983" s="97"/>
      <c r="AF1983" s="93"/>
      <c r="AG1983" s="93"/>
      <c r="AH1983" s="93"/>
      <c r="AI1983" s="30"/>
      <c r="AJ1983" s="30"/>
      <c r="AK1983" s="30"/>
      <c r="AL1983" s="30"/>
      <c r="AM1983" s="109"/>
      <c r="AN1983" s="109"/>
      <c r="AO1983" s="30"/>
      <c r="AP1983" s="109" t="s">
        <v>2716</v>
      </c>
      <c r="AQ1983"/>
      <c r="AR1983"/>
      <c r="AS1983"/>
      <c r="AT1983"/>
      <c r="AU1983"/>
      <c r="AV1983"/>
    </row>
    <row r="1984" spans="27:48" ht="23.45" customHeight="1" x14ac:dyDescent="0.2">
      <c r="AA1984" s="97"/>
      <c r="AB1984" s="97"/>
      <c r="AC1984" s="97"/>
      <c r="AD1984" s="97"/>
      <c r="AE1984" s="97"/>
      <c r="AF1984" s="93"/>
      <c r="AG1984" s="93"/>
      <c r="AH1984" s="93"/>
      <c r="AI1984" s="30"/>
      <c r="AJ1984" s="30"/>
      <c r="AK1984" s="30"/>
      <c r="AL1984" s="30"/>
      <c r="AM1984" s="109"/>
      <c r="AN1984" s="109"/>
      <c r="AO1984" s="30"/>
      <c r="AP1984" s="109" t="s">
        <v>2717</v>
      </c>
      <c r="AQ1984"/>
      <c r="AR1984"/>
      <c r="AS1984"/>
      <c r="AT1984"/>
      <c r="AU1984"/>
      <c r="AV1984"/>
    </row>
    <row r="1985" spans="27:48" ht="23.45" customHeight="1" x14ac:dyDescent="0.2">
      <c r="AA1985" s="97"/>
      <c r="AB1985" s="97"/>
      <c r="AC1985" s="97"/>
      <c r="AD1985" s="97"/>
      <c r="AE1985" s="97"/>
      <c r="AF1985" s="93"/>
      <c r="AG1985" s="93"/>
      <c r="AH1985" s="93"/>
      <c r="AI1985" s="30"/>
      <c r="AJ1985" s="30"/>
      <c r="AK1985" s="30"/>
      <c r="AL1985" s="30"/>
      <c r="AM1985" s="109"/>
      <c r="AN1985" s="109"/>
      <c r="AO1985" s="30"/>
      <c r="AP1985" s="109" t="s">
        <v>2718</v>
      </c>
      <c r="AQ1985"/>
      <c r="AR1985"/>
      <c r="AS1985"/>
      <c r="AT1985"/>
      <c r="AU1985"/>
      <c r="AV1985"/>
    </row>
    <row r="1986" spans="27:48" ht="23.45" customHeight="1" x14ac:dyDescent="0.2">
      <c r="AA1986" s="97"/>
      <c r="AB1986" s="97"/>
      <c r="AC1986" s="97"/>
      <c r="AD1986" s="97"/>
      <c r="AE1986" s="97"/>
      <c r="AF1986" s="93"/>
      <c r="AG1986" s="93"/>
      <c r="AH1986" s="93"/>
      <c r="AI1986" s="30"/>
      <c r="AJ1986" s="30"/>
      <c r="AK1986" s="30"/>
      <c r="AL1986" s="30"/>
      <c r="AM1986" s="109"/>
      <c r="AN1986" s="109"/>
      <c r="AO1986" s="30"/>
      <c r="AP1986" s="109" t="s">
        <v>2719</v>
      </c>
      <c r="AQ1986"/>
      <c r="AR1986"/>
      <c r="AS1986"/>
      <c r="AT1986"/>
      <c r="AU1986"/>
      <c r="AV1986"/>
    </row>
    <row r="1987" spans="27:48" ht="23.45" customHeight="1" x14ac:dyDescent="0.2">
      <c r="AA1987" s="97"/>
      <c r="AB1987" s="97"/>
      <c r="AC1987" s="97"/>
      <c r="AD1987" s="97"/>
      <c r="AE1987" s="97"/>
      <c r="AF1987" s="93"/>
      <c r="AG1987" s="93"/>
      <c r="AH1987" s="93"/>
      <c r="AI1987" s="30"/>
      <c r="AJ1987" s="30"/>
      <c r="AK1987" s="30"/>
      <c r="AL1987" s="30"/>
      <c r="AM1987" s="109"/>
      <c r="AN1987" s="109"/>
      <c r="AO1987" s="30"/>
      <c r="AP1987" s="109" t="s">
        <v>2720</v>
      </c>
      <c r="AQ1987"/>
      <c r="AR1987"/>
      <c r="AS1987"/>
      <c r="AT1987"/>
      <c r="AU1987"/>
      <c r="AV1987"/>
    </row>
    <row r="1988" spans="27:48" ht="23.45" customHeight="1" x14ac:dyDescent="0.2">
      <c r="AA1988" s="97"/>
      <c r="AB1988" s="97"/>
      <c r="AC1988" s="97"/>
      <c r="AD1988" s="97"/>
      <c r="AE1988" s="97"/>
      <c r="AF1988" s="93"/>
      <c r="AG1988" s="93"/>
      <c r="AH1988" s="93"/>
      <c r="AI1988" s="30"/>
      <c r="AJ1988" s="30"/>
      <c r="AK1988" s="30"/>
      <c r="AL1988" s="30"/>
      <c r="AM1988" s="109"/>
      <c r="AN1988" s="109"/>
      <c r="AO1988" s="30"/>
      <c r="AP1988" s="109" t="s">
        <v>2721</v>
      </c>
      <c r="AQ1988"/>
      <c r="AR1988"/>
      <c r="AS1988"/>
      <c r="AT1988"/>
      <c r="AU1988"/>
      <c r="AV1988"/>
    </row>
    <row r="1989" spans="27:48" ht="23.45" customHeight="1" x14ac:dyDescent="0.2">
      <c r="AA1989" s="97"/>
      <c r="AB1989" s="97"/>
      <c r="AC1989" s="97"/>
      <c r="AD1989" s="97"/>
      <c r="AE1989" s="97"/>
      <c r="AF1989" s="93"/>
      <c r="AG1989" s="93"/>
      <c r="AH1989" s="93"/>
      <c r="AI1989" s="30"/>
      <c r="AJ1989" s="30"/>
      <c r="AK1989" s="30"/>
      <c r="AL1989" s="30"/>
      <c r="AM1989" s="109"/>
      <c r="AN1989" s="109"/>
      <c r="AO1989" s="30"/>
      <c r="AP1989" s="109" t="s">
        <v>2722</v>
      </c>
      <c r="AQ1989"/>
      <c r="AR1989"/>
      <c r="AS1989"/>
      <c r="AT1989"/>
      <c r="AU1989"/>
      <c r="AV1989"/>
    </row>
    <row r="1990" spans="27:48" ht="23.45" customHeight="1" x14ac:dyDescent="0.2">
      <c r="AA1990" s="97"/>
      <c r="AB1990" s="97"/>
      <c r="AC1990" s="97"/>
      <c r="AD1990" s="97"/>
      <c r="AE1990" s="97"/>
      <c r="AF1990" s="93"/>
      <c r="AG1990" s="93"/>
      <c r="AH1990" s="93"/>
      <c r="AI1990" s="30"/>
      <c r="AJ1990" s="30"/>
      <c r="AK1990" s="30"/>
      <c r="AL1990" s="30"/>
      <c r="AM1990" s="109"/>
      <c r="AN1990" s="109"/>
      <c r="AO1990" s="30"/>
      <c r="AP1990" s="109" t="s">
        <v>2723</v>
      </c>
      <c r="AQ1990"/>
      <c r="AR1990"/>
      <c r="AS1990"/>
      <c r="AT1990"/>
      <c r="AU1990"/>
      <c r="AV1990"/>
    </row>
    <row r="1991" spans="27:48" ht="23.45" customHeight="1" x14ac:dyDescent="0.2">
      <c r="AA1991" s="97"/>
      <c r="AB1991" s="97"/>
      <c r="AC1991" s="97"/>
      <c r="AD1991" s="97"/>
      <c r="AE1991" s="97"/>
      <c r="AF1991" s="93"/>
      <c r="AG1991" s="93"/>
      <c r="AH1991" s="93"/>
      <c r="AI1991" s="30"/>
      <c r="AJ1991" s="30"/>
      <c r="AK1991" s="30"/>
      <c r="AL1991" s="30"/>
      <c r="AM1991" s="109"/>
      <c r="AN1991" s="109"/>
      <c r="AO1991" s="30"/>
      <c r="AP1991" s="109" t="s">
        <v>2724</v>
      </c>
      <c r="AQ1991"/>
      <c r="AR1991"/>
      <c r="AS1991"/>
      <c r="AT1991"/>
      <c r="AU1991"/>
      <c r="AV1991"/>
    </row>
    <row r="1992" spans="27:48" ht="23.45" customHeight="1" x14ac:dyDescent="0.2">
      <c r="AA1992" s="97"/>
      <c r="AB1992" s="97"/>
      <c r="AC1992" s="97"/>
      <c r="AD1992" s="97"/>
      <c r="AE1992" s="97"/>
      <c r="AF1992" s="93"/>
      <c r="AG1992" s="93"/>
      <c r="AH1992" s="93"/>
      <c r="AI1992" s="30"/>
      <c r="AJ1992" s="30"/>
      <c r="AK1992" s="30"/>
      <c r="AL1992" s="30"/>
      <c r="AM1992" s="109"/>
      <c r="AN1992" s="109"/>
      <c r="AO1992" s="30"/>
      <c r="AP1992" s="109" t="s">
        <v>2725</v>
      </c>
      <c r="AQ1992"/>
      <c r="AR1992"/>
      <c r="AS1992"/>
      <c r="AT1992"/>
      <c r="AU1992"/>
      <c r="AV1992"/>
    </row>
    <row r="1993" spans="27:48" ht="23.45" customHeight="1" x14ac:dyDescent="0.2">
      <c r="AA1993" s="97"/>
      <c r="AB1993" s="97"/>
      <c r="AC1993" s="97"/>
      <c r="AD1993" s="97"/>
      <c r="AE1993" s="97"/>
      <c r="AF1993" s="93"/>
      <c r="AG1993" s="93"/>
      <c r="AH1993" s="93"/>
      <c r="AI1993" s="30"/>
      <c r="AJ1993" s="30"/>
      <c r="AK1993" s="30"/>
      <c r="AL1993" s="30"/>
      <c r="AM1993" s="109"/>
      <c r="AN1993" s="109"/>
      <c r="AO1993" s="30"/>
      <c r="AP1993" s="109" t="s">
        <v>2726</v>
      </c>
      <c r="AQ1993"/>
      <c r="AR1993"/>
      <c r="AS1993"/>
      <c r="AT1993"/>
      <c r="AU1993"/>
      <c r="AV1993"/>
    </row>
    <row r="1994" spans="27:48" ht="23.45" customHeight="1" x14ac:dyDescent="0.2">
      <c r="AA1994" s="97"/>
      <c r="AB1994" s="97"/>
      <c r="AC1994" s="97"/>
      <c r="AD1994" s="97"/>
      <c r="AE1994" s="97"/>
      <c r="AF1994" s="93"/>
      <c r="AG1994" s="93"/>
      <c r="AH1994" s="93"/>
      <c r="AI1994" s="30"/>
      <c r="AJ1994" s="30"/>
      <c r="AK1994" s="30"/>
      <c r="AL1994" s="30"/>
      <c r="AM1994" s="109"/>
      <c r="AN1994" s="109"/>
      <c r="AO1994" s="30"/>
      <c r="AP1994" s="109" t="s">
        <v>2727</v>
      </c>
      <c r="AQ1994"/>
      <c r="AR1994"/>
      <c r="AS1994"/>
      <c r="AT1994"/>
      <c r="AU1994"/>
      <c r="AV1994"/>
    </row>
    <row r="1995" spans="27:48" ht="23.45" customHeight="1" x14ac:dyDescent="0.2">
      <c r="AA1995" s="97"/>
      <c r="AB1995" s="97"/>
      <c r="AC1995" s="97"/>
      <c r="AD1995" s="97"/>
      <c r="AE1995" s="97"/>
      <c r="AF1995" s="93"/>
      <c r="AG1995" s="93"/>
      <c r="AH1995" s="93"/>
      <c r="AI1995" s="30"/>
      <c r="AJ1995" s="30"/>
      <c r="AK1995" s="30"/>
      <c r="AL1995" s="30"/>
      <c r="AM1995" s="109"/>
      <c r="AN1995" s="109"/>
      <c r="AO1995" s="30"/>
      <c r="AP1995" s="109" t="s">
        <v>2728</v>
      </c>
      <c r="AQ1995"/>
      <c r="AR1995"/>
      <c r="AS1995"/>
      <c r="AT1995"/>
      <c r="AU1995"/>
      <c r="AV1995"/>
    </row>
    <row r="1996" spans="27:48" ht="23.45" customHeight="1" x14ac:dyDescent="0.2">
      <c r="AA1996" s="97"/>
      <c r="AB1996" s="97"/>
      <c r="AC1996" s="97"/>
      <c r="AD1996" s="97"/>
      <c r="AE1996" s="97"/>
      <c r="AF1996" s="93"/>
      <c r="AG1996" s="93"/>
      <c r="AH1996" s="93"/>
      <c r="AI1996" s="30"/>
      <c r="AJ1996" s="30"/>
      <c r="AK1996" s="30"/>
      <c r="AL1996" s="30"/>
      <c r="AM1996" s="109"/>
      <c r="AN1996" s="109"/>
      <c r="AO1996" s="30"/>
      <c r="AP1996" s="109" t="s">
        <v>2729</v>
      </c>
      <c r="AQ1996"/>
      <c r="AR1996"/>
      <c r="AS1996"/>
      <c r="AT1996"/>
      <c r="AU1996"/>
      <c r="AV1996"/>
    </row>
    <row r="1997" spans="27:48" ht="23.45" customHeight="1" x14ac:dyDescent="0.2">
      <c r="AA1997" s="97"/>
      <c r="AB1997" s="97"/>
      <c r="AC1997" s="97"/>
      <c r="AD1997" s="97"/>
      <c r="AE1997" s="97"/>
      <c r="AF1997" s="93"/>
      <c r="AG1997" s="93"/>
      <c r="AH1997" s="93"/>
      <c r="AI1997" s="30"/>
      <c r="AJ1997" s="30"/>
      <c r="AK1997" s="30"/>
      <c r="AL1997" s="30"/>
      <c r="AM1997" s="109"/>
      <c r="AN1997" s="109"/>
      <c r="AO1997" s="30"/>
      <c r="AP1997" s="109" t="s">
        <v>2730</v>
      </c>
      <c r="AQ1997"/>
      <c r="AR1997"/>
      <c r="AS1997"/>
      <c r="AT1997"/>
      <c r="AU1997"/>
      <c r="AV1997"/>
    </row>
    <row r="1998" spans="27:48" ht="23.45" customHeight="1" x14ac:dyDescent="0.2">
      <c r="AA1998" s="97"/>
      <c r="AB1998" s="97"/>
      <c r="AC1998" s="97"/>
      <c r="AD1998" s="97"/>
      <c r="AE1998" s="97"/>
      <c r="AF1998" s="93"/>
      <c r="AG1998" s="93"/>
      <c r="AH1998" s="93"/>
      <c r="AI1998" s="30"/>
      <c r="AJ1998" s="30"/>
      <c r="AK1998" s="30"/>
      <c r="AL1998" s="30"/>
      <c r="AM1998" s="109"/>
      <c r="AN1998" s="109"/>
      <c r="AO1998" s="30"/>
      <c r="AP1998" s="109" t="s">
        <v>2731</v>
      </c>
      <c r="AQ1998"/>
      <c r="AR1998"/>
      <c r="AS1998"/>
      <c r="AT1998"/>
      <c r="AU1998"/>
      <c r="AV1998"/>
    </row>
    <row r="1999" spans="27:48" ht="23.45" customHeight="1" x14ac:dyDescent="0.2">
      <c r="AA1999" s="97"/>
      <c r="AB1999" s="97"/>
      <c r="AC1999" s="97"/>
      <c r="AD1999" s="97"/>
      <c r="AE1999" s="97"/>
      <c r="AF1999" s="93"/>
      <c r="AG1999" s="93"/>
      <c r="AH1999" s="93"/>
      <c r="AI1999" s="30"/>
      <c r="AJ1999" s="30"/>
      <c r="AK1999" s="30"/>
      <c r="AL1999" s="30"/>
      <c r="AM1999" s="109"/>
      <c r="AN1999" s="109"/>
      <c r="AO1999" s="30"/>
      <c r="AP1999" s="109" t="s">
        <v>2732</v>
      </c>
      <c r="AQ1999"/>
      <c r="AR1999"/>
      <c r="AS1999"/>
      <c r="AT1999"/>
      <c r="AU1999"/>
      <c r="AV1999"/>
    </row>
    <row r="2000" spans="27:48" ht="23.45" customHeight="1" x14ac:dyDescent="0.2">
      <c r="AA2000" s="97"/>
      <c r="AB2000" s="97"/>
      <c r="AC2000" s="97"/>
      <c r="AD2000" s="97"/>
      <c r="AE2000" s="97"/>
      <c r="AF2000" s="93"/>
      <c r="AG2000" s="93"/>
      <c r="AH2000" s="93"/>
      <c r="AI2000" s="30"/>
      <c r="AJ2000" s="30"/>
      <c r="AK2000" s="30"/>
      <c r="AL2000" s="30"/>
      <c r="AM2000" s="109"/>
      <c r="AN2000" s="109"/>
      <c r="AO2000" s="30"/>
      <c r="AP2000" s="109" t="s">
        <v>2733</v>
      </c>
      <c r="AQ2000"/>
      <c r="AR2000"/>
      <c r="AS2000"/>
      <c r="AT2000"/>
      <c r="AU2000"/>
      <c r="AV2000"/>
    </row>
    <row r="2001" spans="27:48" ht="23.45" customHeight="1" x14ac:dyDescent="0.2">
      <c r="AA2001" s="97"/>
      <c r="AB2001" s="97"/>
      <c r="AC2001" s="97"/>
      <c r="AD2001" s="97"/>
      <c r="AE2001" s="97"/>
      <c r="AF2001" s="93"/>
      <c r="AG2001" s="93"/>
      <c r="AH2001" s="93"/>
      <c r="AI2001" s="30"/>
      <c r="AJ2001" s="30"/>
      <c r="AK2001" s="30"/>
      <c r="AL2001" s="30"/>
      <c r="AM2001" s="109"/>
      <c r="AN2001" s="109"/>
      <c r="AO2001" s="30"/>
      <c r="AP2001" s="109" t="s">
        <v>2734</v>
      </c>
      <c r="AQ2001"/>
      <c r="AR2001"/>
      <c r="AS2001"/>
      <c r="AT2001"/>
      <c r="AU2001"/>
      <c r="AV2001"/>
    </row>
    <row r="2002" spans="27:48" ht="23.45" customHeight="1" x14ac:dyDescent="0.2">
      <c r="AA2002" s="97"/>
      <c r="AB2002" s="97"/>
      <c r="AC2002" s="97"/>
      <c r="AD2002" s="97"/>
      <c r="AE2002" s="97"/>
      <c r="AF2002" s="93"/>
      <c r="AG2002" s="93"/>
      <c r="AH2002" s="93"/>
      <c r="AI2002" s="30"/>
      <c r="AJ2002" s="30"/>
      <c r="AK2002" s="30"/>
      <c r="AL2002" s="30"/>
      <c r="AM2002" s="109"/>
      <c r="AN2002" s="109"/>
      <c r="AO2002" s="30"/>
      <c r="AP2002" s="109" t="s">
        <v>2735</v>
      </c>
      <c r="AQ2002"/>
      <c r="AR2002"/>
      <c r="AS2002"/>
      <c r="AT2002"/>
      <c r="AU2002"/>
      <c r="AV2002"/>
    </row>
    <row r="2003" spans="27:48" ht="23.45" customHeight="1" x14ac:dyDescent="0.2">
      <c r="AA2003" s="97"/>
      <c r="AB2003" s="97"/>
      <c r="AC2003" s="97"/>
      <c r="AD2003" s="97"/>
      <c r="AE2003" s="97"/>
      <c r="AF2003" s="93"/>
      <c r="AG2003" s="93"/>
      <c r="AH2003" s="93"/>
      <c r="AI2003" s="30"/>
      <c r="AJ2003" s="30"/>
      <c r="AK2003" s="30"/>
      <c r="AL2003" s="30"/>
      <c r="AM2003" s="109"/>
      <c r="AN2003" s="109"/>
      <c r="AO2003" s="30"/>
      <c r="AP2003" s="109" t="s">
        <v>2736</v>
      </c>
      <c r="AQ2003"/>
      <c r="AR2003"/>
      <c r="AS2003"/>
      <c r="AT2003"/>
      <c r="AU2003"/>
      <c r="AV2003"/>
    </row>
    <row r="2004" spans="27:48" ht="23.45" customHeight="1" x14ac:dyDescent="0.2">
      <c r="AA2004" s="97"/>
      <c r="AB2004" s="97"/>
      <c r="AC2004" s="97"/>
      <c r="AD2004" s="97"/>
      <c r="AE2004" s="97"/>
      <c r="AF2004" s="93"/>
      <c r="AG2004" s="93"/>
      <c r="AH2004" s="93"/>
      <c r="AI2004" s="30"/>
      <c r="AJ2004" s="30"/>
      <c r="AK2004" s="30"/>
      <c r="AL2004" s="30"/>
      <c r="AM2004" s="109"/>
      <c r="AN2004" s="109"/>
      <c r="AO2004" s="30"/>
      <c r="AP2004" s="109" t="s">
        <v>2737</v>
      </c>
      <c r="AQ2004"/>
      <c r="AR2004"/>
      <c r="AS2004"/>
      <c r="AT2004"/>
      <c r="AU2004"/>
      <c r="AV2004"/>
    </row>
    <row r="2005" spans="27:48" ht="23.45" customHeight="1" x14ac:dyDescent="0.2">
      <c r="AA2005" s="97"/>
      <c r="AB2005" s="97"/>
      <c r="AC2005" s="97"/>
      <c r="AD2005" s="97"/>
      <c r="AE2005" s="97"/>
      <c r="AF2005" s="93"/>
      <c r="AG2005" s="93"/>
      <c r="AH2005" s="93"/>
      <c r="AI2005" s="30"/>
      <c r="AJ2005" s="30"/>
      <c r="AK2005" s="30"/>
      <c r="AL2005" s="30"/>
      <c r="AM2005" s="109"/>
      <c r="AN2005" s="109"/>
      <c r="AO2005" s="30"/>
      <c r="AP2005" s="109" t="s">
        <v>2738</v>
      </c>
      <c r="AQ2005"/>
      <c r="AR2005"/>
      <c r="AS2005"/>
      <c r="AT2005"/>
      <c r="AU2005"/>
      <c r="AV2005"/>
    </row>
    <row r="2006" spans="27:48" ht="23.45" customHeight="1" x14ac:dyDescent="0.2">
      <c r="AA2006" s="97"/>
      <c r="AB2006" s="97"/>
      <c r="AC2006" s="97"/>
      <c r="AD2006" s="97"/>
      <c r="AE2006" s="97"/>
      <c r="AF2006" s="93"/>
      <c r="AG2006" s="93"/>
      <c r="AH2006" s="93"/>
      <c r="AI2006" s="30"/>
      <c r="AJ2006" s="30"/>
      <c r="AK2006" s="30"/>
      <c r="AL2006" s="30"/>
      <c r="AM2006" s="109"/>
      <c r="AN2006" s="109"/>
      <c r="AO2006" s="30"/>
      <c r="AP2006" s="109" t="s">
        <v>2739</v>
      </c>
      <c r="AQ2006"/>
      <c r="AR2006"/>
      <c r="AS2006"/>
      <c r="AT2006"/>
      <c r="AU2006"/>
      <c r="AV2006"/>
    </row>
    <row r="2007" spans="27:48" ht="23.45" customHeight="1" x14ac:dyDescent="0.2">
      <c r="AA2007" s="97"/>
      <c r="AB2007" s="97"/>
      <c r="AC2007" s="97"/>
      <c r="AD2007" s="97"/>
      <c r="AE2007" s="97"/>
      <c r="AF2007" s="93"/>
      <c r="AG2007" s="93"/>
      <c r="AH2007" s="93"/>
      <c r="AI2007" s="30"/>
      <c r="AJ2007" s="30"/>
      <c r="AK2007" s="30"/>
      <c r="AL2007" s="30"/>
      <c r="AM2007" s="109"/>
      <c r="AN2007" s="109"/>
      <c r="AO2007" s="30"/>
      <c r="AP2007" s="109" t="s">
        <v>2740</v>
      </c>
      <c r="AQ2007"/>
      <c r="AR2007"/>
      <c r="AS2007"/>
      <c r="AT2007"/>
      <c r="AU2007"/>
      <c r="AV2007"/>
    </row>
    <row r="2008" spans="27:48" ht="23.45" customHeight="1" x14ac:dyDescent="0.2">
      <c r="AA2008" s="97"/>
      <c r="AB2008" s="97"/>
      <c r="AC2008" s="97"/>
      <c r="AD2008" s="97"/>
      <c r="AE2008" s="97"/>
      <c r="AF2008" s="93"/>
      <c r="AG2008" s="93"/>
      <c r="AH2008" s="93"/>
      <c r="AI2008" s="30"/>
      <c r="AJ2008" s="30"/>
      <c r="AK2008" s="30"/>
      <c r="AL2008" s="30"/>
      <c r="AM2008" s="109"/>
      <c r="AN2008" s="109"/>
      <c r="AO2008" s="30"/>
      <c r="AP2008" s="109" t="s">
        <v>2741</v>
      </c>
      <c r="AQ2008"/>
      <c r="AR2008"/>
      <c r="AS2008"/>
      <c r="AT2008"/>
      <c r="AU2008"/>
      <c r="AV2008"/>
    </row>
    <row r="2009" spans="27:48" ht="23.45" customHeight="1" x14ac:dyDescent="0.2">
      <c r="AA2009" s="97"/>
      <c r="AB2009" s="97"/>
      <c r="AC2009" s="97"/>
      <c r="AD2009" s="97"/>
      <c r="AE2009" s="97"/>
      <c r="AF2009" s="93"/>
      <c r="AG2009" s="93"/>
      <c r="AH2009" s="93"/>
      <c r="AI2009" s="30"/>
      <c r="AJ2009" s="30"/>
      <c r="AK2009" s="30"/>
      <c r="AL2009" s="30"/>
      <c r="AM2009" s="109"/>
      <c r="AN2009" s="109"/>
      <c r="AO2009" s="30"/>
      <c r="AP2009" s="109" t="s">
        <v>2742</v>
      </c>
      <c r="AQ2009"/>
      <c r="AR2009"/>
      <c r="AS2009"/>
      <c r="AT2009"/>
      <c r="AU2009"/>
      <c r="AV2009"/>
    </row>
    <row r="2010" spans="27:48" ht="23.45" customHeight="1" x14ac:dyDescent="0.2">
      <c r="AA2010" s="97"/>
      <c r="AB2010" s="97"/>
      <c r="AC2010" s="97"/>
      <c r="AD2010" s="97"/>
      <c r="AE2010" s="97"/>
      <c r="AF2010" s="93"/>
      <c r="AG2010" s="93"/>
      <c r="AH2010" s="93"/>
      <c r="AI2010" s="30"/>
      <c r="AJ2010" s="30"/>
      <c r="AK2010" s="30"/>
      <c r="AL2010" s="30"/>
      <c r="AM2010" s="109"/>
      <c r="AN2010" s="109"/>
      <c r="AO2010" s="30"/>
      <c r="AP2010" s="109" t="s">
        <v>2743</v>
      </c>
      <c r="AQ2010"/>
      <c r="AR2010"/>
      <c r="AS2010"/>
      <c r="AT2010"/>
      <c r="AU2010"/>
      <c r="AV2010"/>
    </row>
    <row r="2011" spans="27:48" ht="23.45" customHeight="1" x14ac:dyDescent="0.2">
      <c r="AA2011" s="97"/>
      <c r="AB2011" s="97"/>
      <c r="AC2011" s="97"/>
      <c r="AD2011" s="97"/>
      <c r="AE2011" s="97"/>
      <c r="AF2011" s="93"/>
      <c r="AG2011" s="93"/>
      <c r="AH2011" s="93"/>
      <c r="AI2011" s="30"/>
      <c r="AJ2011" s="30"/>
      <c r="AK2011" s="30"/>
      <c r="AL2011" s="30"/>
      <c r="AM2011" s="109"/>
      <c r="AN2011" s="109"/>
      <c r="AO2011" s="30"/>
      <c r="AP2011" s="109" t="s">
        <v>2744</v>
      </c>
      <c r="AQ2011"/>
      <c r="AR2011"/>
      <c r="AS2011"/>
      <c r="AT2011"/>
      <c r="AU2011"/>
      <c r="AV2011"/>
    </row>
    <row r="2012" spans="27:48" ht="23.45" customHeight="1" x14ac:dyDescent="0.2">
      <c r="AA2012" s="97"/>
      <c r="AB2012" s="97"/>
      <c r="AC2012" s="97"/>
      <c r="AD2012" s="97"/>
      <c r="AE2012" s="97"/>
      <c r="AF2012" s="93"/>
      <c r="AG2012" s="93"/>
      <c r="AH2012" s="93"/>
      <c r="AI2012" s="30"/>
      <c r="AJ2012" s="30"/>
      <c r="AK2012" s="30"/>
      <c r="AL2012" s="30"/>
      <c r="AM2012" s="109"/>
      <c r="AN2012" s="109"/>
      <c r="AO2012" s="30"/>
      <c r="AP2012" s="109" t="s">
        <v>2745</v>
      </c>
      <c r="AQ2012"/>
      <c r="AR2012"/>
      <c r="AS2012"/>
      <c r="AT2012"/>
      <c r="AU2012"/>
      <c r="AV2012"/>
    </row>
    <row r="2013" spans="27:48" ht="23.45" customHeight="1" x14ac:dyDescent="0.2">
      <c r="AA2013" s="97"/>
      <c r="AB2013" s="97"/>
      <c r="AC2013" s="97"/>
      <c r="AD2013" s="97"/>
      <c r="AE2013" s="97"/>
      <c r="AF2013" s="93"/>
      <c r="AG2013" s="93"/>
      <c r="AH2013" s="93"/>
      <c r="AI2013" s="30"/>
      <c r="AJ2013" s="30"/>
      <c r="AK2013" s="30"/>
      <c r="AL2013" s="30"/>
      <c r="AM2013" s="109"/>
      <c r="AN2013" s="109"/>
      <c r="AO2013" s="30"/>
      <c r="AP2013" s="109" t="s">
        <v>2746</v>
      </c>
      <c r="AQ2013"/>
      <c r="AR2013"/>
      <c r="AS2013"/>
      <c r="AT2013"/>
      <c r="AU2013"/>
      <c r="AV2013"/>
    </row>
    <row r="2014" spans="27:48" ht="23.45" customHeight="1" x14ac:dyDescent="0.2">
      <c r="AA2014" s="97"/>
      <c r="AB2014" s="97"/>
      <c r="AC2014" s="97"/>
      <c r="AD2014" s="97"/>
      <c r="AE2014" s="97"/>
      <c r="AF2014" s="93"/>
      <c r="AG2014" s="93"/>
      <c r="AH2014" s="93"/>
      <c r="AI2014" s="30"/>
      <c r="AJ2014" s="30"/>
      <c r="AK2014" s="30"/>
      <c r="AL2014" s="30"/>
      <c r="AM2014" s="109"/>
      <c r="AN2014" s="109"/>
      <c r="AO2014" s="30"/>
      <c r="AP2014" s="109" t="s">
        <v>2747</v>
      </c>
      <c r="AQ2014"/>
      <c r="AR2014"/>
      <c r="AS2014"/>
      <c r="AT2014"/>
      <c r="AU2014"/>
      <c r="AV2014"/>
    </row>
    <row r="2015" spans="27:48" ht="23.45" customHeight="1" x14ac:dyDescent="0.2">
      <c r="AA2015" s="97"/>
      <c r="AB2015" s="97"/>
      <c r="AC2015" s="97"/>
      <c r="AD2015" s="97"/>
      <c r="AE2015" s="97"/>
      <c r="AF2015" s="93"/>
      <c r="AG2015" s="93"/>
      <c r="AH2015" s="93"/>
      <c r="AI2015" s="30"/>
      <c r="AJ2015" s="30"/>
      <c r="AK2015" s="30"/>
      <c r="AL2015" s="30"/>
      <c r="AM2015" s="109"/>
      <c r="AN2015" s="109"/>
      <c r="AO2015" s="30"/>
      <c r="AP2015" s="109" t="s">
        <v>2748</v>
      </c>
      <c r="AQ2015"/>
      <c r="AR2015"/>
      <c r="AS2015"/>
      <c r="AT2015"/>
      <c r="AU2015"/>
      <c r="AV2015"/>
    </row>
    <row r="2016" spans="27:48" ht="23.45" customHeight="1" x14ac:dyDescent="0.2">
      <c r="AA2016" s="97"/>
      <c r="AB2016" s="97"/>
      <c r="AC2016" s="97"/>
      <c r="AD2016" s="97"/>
      <c r="AE2016" s="97"/>
      <c r="AF2016" s="93"/>
      <c r="AG2016" s="93"/>
      <c r="AH2016" s="93"/>
      <c r="AI2016" s="30"/>
      <c r="AJ2016" s="30"/>
      <c r="AK2016" s="30"/>
      <c r="AL2016" s="30"/>
      <c r="AM2016" s="109"/>
      <c r="AN2016" s="109"/>
      <c r="AO2016" s="30"/>
      <c r="AP2016" s="109" t="s">
        <v>2749</v>
      </c>
      <c r="AQ2016"/>
      <c r="AR2016"/>
      <c r="AS2016"/>
      <c r="AT2016"/>
      <c r="AU2016"/>
      <c r="AV2016"/>
    </row>
    <row r="2017" spans="27:48" ht="23.45" customHeight="1" x14ac:dyDescent="0.2">
      <c r="AA2017" s="97"/>
      <c r="AB2017" s="97"/>
      <c r="AC2017" s="97"/>
      <c r="AD2017" s="97"/>
      <c r="AE2017" s="97"/>
      <c r="AF2017" s="93"/>
      <c r="AG2017" s="93"/>
      <c r="AH2017" s="93"/>
      <c r="AI2017" s="30"/>
      <c r="AJ2017" s="30"/>
      <c r="AK2017" s="30"/>
      <c r="AL2017" s="30"/>
      <c r="AM2017" s="109"/>
      <c r="AN2017" s="109"/>
      <c r="AO2017" s="30"/>
      <c r="AP2017" s="109" t="s">
        <v>2750</v>
      </c>
      <c r="AQ2017"/>
      <c r="AR2017"/>
      <c r="AS2017"/>
      <c r="AT2017"/>
      <c r="AU2017"/>
      <c r="AV2017"/>
    </row>
    <row r="2018" spans="27:48" ht="23.45" customHeight="1" x14ac:dyDescent="0.2">
      <c r="AA2018" s="97"/>
      <c r="AB2018" s="97"/>
      <c r="AC2018" s="97"/>
      <c r="AD2018" s="97"/>
      <c r="AE2018" s="97"/>
      <c r="AF2018" s="93"/>
      <c r="AG2018" s="93"/>
      <c r="AH2018" s="93"/>
      <c r="AI2018" s="30"/>
      <c r="AJ2018" s="30"/>
      <c r="AK2018" s="30"/>
      <c r="AL2018" s="30"/>
      <c r="AM2018" s="109"/>
      <c r="AN2018" s="109"/>
      <c r="AO2018" s="30"/>
      <c r="AP2018" s="109" t="s">
        <v>2751</v>
      </c>
      <c r="AQ2018"/>
      <c r="AR2018"/>
      <c r="AS2018"/>
      <c r="AT2018"/>
      <c r="AU2018"/>
      <c r="AV2018"/>
    </row>
    <row r="2019" spans="27:48" ht="23.45" customHeight="1" x14ac:dyDescent="0.2">
      <c r="AA2019" s="97"/>
      <c r="AB2019" s="97"/>
      <c r="AC2019" s="97"/>
      <c r="AD2019" s="97"/>
      <c r="AE2019" s="97"/>
      <c r="AF2019" s="93"/>
      <c r="AG2019" s="93"/>
      <c r="AH2019" s="93"/>
      <c r="AI2019" s="30"/>
      <c r="AJ2019" s="30"/>
      <c r="AK2019" s="30"/>
      <c r="AL2019" s="30"/>
      <c r="AM2019" s="109"/>
      <c r="AN2019" s="109"/>
      <c r="AO2019" s="30"/>
      <c r="AP2019" s="109" t="s">
        <v>2752</v>
      </c>
      <c r="AQ2019"/>
      <c r="AR2019"/>
      <c r="AS2019"/>
      <c r="AT2019"/>
      <c r="AU2019"/>
      <c r="AV2019"/>
    </row>
    <row r="2020" spans="27:48" ht="23.45" customHeight="1" x14ac:dyDescent="0.2">
      <c r="AA2020" s="97"/>
      <c r="AB2020" s="97"/>
      <c r="AC2020" s="97"/>
      <c r="AD2020" s="97"/>
      <c r="AE2020" s="97"/>
      <c r="AF2020" s="93"/>
      <c r="AG2020" s="93"/>
      <c r="AH2020" s="93"/>
      <c r="AI2020" s="30"/>
      <c r="AJ2020" s="30"/>
      <c r="AK2020" s="30"/>
      <c r="AL2020" s="30"/>
      <c r="AM2020" s="109"/>
      <c r="AN2020" s="109"/>
      <c r="AO2020" s="30"/>
      <c r="AP2020" s="109" t="s">
        <v>2753</v>
      </c>
      <c r="AQ2020"/>
      <c r="AR2020"/>
      <c r="AS2020"/>
      <c r="AT2020"/>
      <c r="AU2020"/>
      <c r="AV2020"/>
    </row>
    <row r="2021" spans="27:48" ht="23.45" customHeight="1" x14ac:dyDescent="0.2">
      <c r="AA2021" s="97"/>
      <c r="AB2021" s="97"/>
      <c r="AC2021" s="97"/>
      <c r="AD2021" s="97"/>
      <c r="AE2021" s="97"/>
      <c r="AF2021" s="93"/>
      <c r="AG2021" s="93"/>
      <c r="AH2021" s="93"/>
      <c r="AI2021" s="30"/>
      <c r="AJ2021" s="30"/>
      <c r="AK2021" s="30"/>
      <c r="AL2021" s="30"/>
      <c r="AM2021" s="109"/>
      <c r="AN2021" s="109"/>
      <c r="AO2021" s="30"/>
      <c r="AP2021" s="109" t="s">
        <v>2754</v>
      </c>
      <c r="AQ2021"/>
      <c r="AR2021"/>
      <c r="AS2021"/>
      <c r="AT2021"/>
      <c r="AU2021"/>
      <c r="AV2021"/>
    </row>
    <row r="2022" spans="27:48" ht="23.45" customHeight="1" x14ac:dyDescent="0.2">
      <c r="AA2022" s="97"/>
      <c r="AB2022" s="97"/>
      <c r="AC2022" s="97"/>
      <c r="AD2022" s="97"/>
      <c r="AE2022" s="97"/>
      <c r="AF2022" s="93"/>
      <c r="AG2022" s="93"/>
      <c r="AH2022" s="93"/>
      <c r="AI2022" s="30"/>
      <c r="AJ2022" s="30"/>
      <c r="AK2022" s="30"/>
      <c r="AL2022" s="30"/>
      <c r="AM2022" s="109"/>
      <c r="AN2022" s="109"/>
      <c r="AO2022" s="30"/>
      <c r="AP2022" s="109" t="s">
        <v>2755</v>
      </c>
      <c r="AQ2022"/>
      <c r="AR2022"/>
      <c r="AS2022"/>
      <c r="AT2022"/>
      <c r="AU2022"/>
      <c r="AV2022"/>
    </row>
    <row r="2023" spans="27:48" ht="23.45" customHeight="1" x14ac:dyDescent="0.2">
      <c r="AA2023" s="97"/>
      <c r="AB2023" s="97"/>
      <c r="AC2023" s="97"/>
      <c r="AD2023" s="97"/>
      <c r="AE2023" s="97"/>
      <c r="AF2023" s="93"/>
      <c r="AG2023" s="93"/>
      <c r="AH2023" s="93"/>
      <c r="AI2023" s="30"/>
      <c r="AJ2023" s="30"/>
      <c r="AK2023" s="30"/>
      <c r="AL2023" s="30"/>
      <c r="AM2023" s="109"/>
      <c r="AN2023" s="109"/>
      <c r="AO2023" s="30"/>
      <c r="AP2023" s="109" t="s">
        <v>2756</v>
      </c>
      <c r="AQ2023"/>
      <c r="AR2023"/>
      <c r="AS2023"/>
      <c r="AT2023"/>
      <c r="AU2023"/>
      <c r="AV2023"/>
    </row>
    <row r="2024" spans="27:48" ht="23.45" customHeight="1" x14ac:dyDescent="0.2">
      <c r="AA2024" s="97"/>
      <c r="AB2024" s="97"/>
      <c r="AC2024" s="97"/>
      <c r="AD2024" s="97"/>
      <c r="AE2024" s="97"/>
      <c r="AF2024" s="93"/>
      <c r="AG2024" s="93"/>
      <c r="AH2024" s="93"/>
      <c r="AI2024" s="30"/>
      <c r="AJ2024" s="30"/>
      <c r="AK2024" s="30"/>
      <c r="AL2024" s="30"/>
      <c r="AM2024" s="109"/>
      <c r="AN2024" s="109"/>
      <c r="AO2024" s="30"/>
      <c r="AP2024" s="109" t="s">
        <v>2757</v>
      </c>
      <c r="AQ2024"/>
      <c r="AR2024"/>
      <c r="AS2024"/>
      <c r="AT2024"/>
      <c r="AU2024"/>
      <c r="AV2024"/>
    </row>
    <row r="2025" spans="27:48" ht="23.45" customHeight="1" x14ac:dyDescent="0.2">
      <c r="AA2025" s="97"/>
      <c r="AB2025" s="97"/>
      <c r="AC2025" s="97"/>
      <c r="AD2025" s="97"/>
      <c r="AE2025" s="97"/>
      <c r="AF2025" s="93"/>
      <c r="AG2025" s="93"/>
      <c r="AH2025" s="93"/>
      <c r="AI2025" s="30"/>
      <c r="AJ2025" s="30"/>
      <c r="AK2025" s="30"/>
      <c r="AL2025" s="30"/>
      <c r="AM2025" s="109"/>
      <c r="AN2025" s="109"/>
      <c r="AO2025" s="30"/>
      <c r="AP2025" s="109" t="s">
        <v>2758</v>
      </c>
      <c r="AQ2025"/>
      <c r="AR2025"/>
      <c r="AS2025"/>
      <c r="AT2025"/>
      <c r="AU2025"/>
      <c r="AV2025"/>
    </row>
    <row r="2026" spans="27:48" ht="23.45" customHeight="1" x14ac:dyDescent="0.2">
      <c r="AA2026" s="97"/>
      <c r="AB2026" s="97"/>
      <c r="AC2026" s="97"/>
      <c r="AD2026" s="97"/>
      <c r="AE2026" s="97"/>
      <c r="AF2026" s="93"/>
      <c r="AG2026" s="93"/>
      <c r="AH2026" s="93"/>
      <c r="AI2026" s="30"/>
      <c r="AJ2026" s="30"/>
      <c r="AK2026" s="30"/>
      <c r="AL2026" s="30"/>
      <c r="AM2026" s="109"/>
      <c r="AN2026" s="109"/>
      <c r="AO2026" s="30"/>
      <c r="AP2026" s="109" t="s">
        <v>2759</v>
      </c>
      <c r="AQ2026"/>
      <c r="AR2026"/>
      <c r="AS2026"/>
      <c r="AT2026"/>
      <c r="AU2026"/>
      <c r="AV2026"/>
    </row>
    <row r="2027" spans="27:48" ht="23.45" customHeight="1" x14ac:dyDescent="0.2">
      <c r="AA2027" s="97"/>
      <c r="AB2027" s="97"/>
      <c r="AC2027" s="97"/>
      <c r="AD2027" s="97"/>
      <c r="AE2027" s="97"/>
      <c r="AF2027" s="93"/>
      <c r="AG2027" s="93"/>
      <c r="AH2027" s="93"/>
      <c r="AI2027" s="30"/>
      <c r="AJ2027" s="30"/>
      <c r="AK2027" s="30"/>
      <c r="AL2027" s="30"/>
      <c r="AM2027" s="109"/>
      <c r="AN2027" s="109"/>
      <c r="AO2027" s="30"/>
      <c r="AP2027" s="109" t="s">
        <v>2760</v>
      </c>
      <c r="AQ2027"/>
      <c r="AR2027"/>
      <c r="AS2027"/>
      <c r="AT2027"/>
      <c r="AU2027"/>
      <c r="AV2027"/>
    </row>
    <row r="2028" spans="27:48" ht="23.45" customHeight="1" x14ac:dyDescent="0.2">
      <c r="AA2028" s="97"/>
      <c r="AB2028" s="97"/>
      <c r="AC2028" s="97"/>
      <c r="AD2028" s="97"/>
      <c r="AE2028" s="97"/>
      <c r="AF2028" s="93"/>
      <c r="AG2028" s="93"/>
      <c r="AH2028" s="93"/>
      <c r="AI2028" s="30"/>
      <c r="AJ2028" s="30"/>
      <c r="AK2028" s="30"/>
      <c r="AL2028" s="30"/>
      <c r="AM2028" s="109"/>
      <c r="AN2028" s="109"/>
      <c r="AO2028" s="30"/>
      <c r="AP2028" s="109" t="s">
        <v>2761</v>
      </c>
      <c r="AQ2028"/>
      <c r="AR2028"/>
      <c r="AS2028"/>
      <c r="AT2028"/>
      <c r="AU2028"/>
      <c r="AV2028"/>
    </row>
    <row r="2029" spans="27:48" ht="23.45" customHeight="1" x14ac:dyDescent="0.2">
      <c r="AA2029" s="97"/>
      <c r="AB2029" s="97"/>
      <c r="AC2029" s="97"/>
      <c r="AD2029" s="97"/>
      <c r="AE2029" s="97"/>
      <c r="AF2029" s="93"/>
      <c r="AG2029" s="93"/>
      <c r="AH2029" s="93"/>
      <c r="AI2029" s="30"/>
      <c r="AJ2029" s="30"/>
      <c r="AK2029" s="30"/>
      <c r="AL2029" s="30"/>
      <c r="AM2029" s="109"/>
      <c r="AN2029" s="109"/>
      <c r="AO2029" s="30"/>
      <c r="AP2029" s="109" t="s">
        <v>2762</v>
      </c>
      <c r="AQ2029"/>
      <c r="AR2029"/>
      <c r="AS2029"/>
      <c r="AT2029"/>
      <c r="AU2029"/>
      <c r="AV2029"/>
    </row>
    <row r="2030" spans="27:48" ht="23.45" customHeight="1" x14ac:dyDescent="0.2">
      <c r="AA2030" s="97"/>
      <c r="AB2030" s="97"/>
      <c r="AC2030" s="97"/>
      <c r="AD2030" s="97"/>
      <c r="AE2030" s="97"/>
      <c r="AF2030" s="93"/>
      <c r="AG2030" s="93"/>
      <c r="AH2030" s="93"/>
      <c r="AI2030" s="30"/>
      <c r="AJ2030" s="30"/>
      <c r="AK2030" s="30"/>
      <c r="AL2030" s="30"/>
      <c r="AM2030" s="109"/>
      <c r="AN2030" s="109"/>
      <c r="AO2030" s="30"/>
      <c r="AP2030" s="109" t="s">
        <v>2763</v>
      </c>
      <c r="AQ2030"/>
      <c r="AR2030"/>
      <c r="AS2030"/>
      <c r="AT2030"/>
      <c r="AU2030"/>
      <c r="AV2030"/>
    </row>
    <row r="2031" spans="27:48" ht="23.45" customHeight="1" x14ac:dyDescent="0.2">
      <c r="AA2031" s="97"/>
      <c r="AB2031" s="97"/>
      <c r="AC2031" s="97"/>
      <c r="AD2031" s="97"/>
      <c r="AE2031" s="97"/>
      <c r="AF2031" s="93"/>
      <c r="AG2031" s="93"/>
      <c r="AH2031" s="93"/>
      <c r="AI2031" s="30"/>
      <c r="AJ2031" s="30"/>
      <c r="AK2031" s="30"/>
      <c r="AL2031" s="30"/>
      <c r="AM2031" s="109"/>
      <c r="AN2031" s="109"/>
      <c r="AO2031" s="30"/>
      <c r="AP2031" s="109" t="s">
        <v>2764</v>
      </c>
      <c r="AQ2031"/>
      <c r="AR2031"/>
      <c r="AS2031"/>
      <c r="AT2031"/>
      <c r="AU2031"/>
      <c r="AV2031"/>
    </row>
    <row r="2032" spans="27:48" ht="23.45" customHeight="1" x14ac:dyDescent="0.2">
      <c r="AA2032" s="97"/>
      <c r="AB2032" s="97"/>
      <c r="AC2032" s="97"/>
      <c r="AD2032" s="97"/>
      <c r="AE2032" s="97"/>
      <c r="AF2032" s="93"/>
      <c r="AG2032" s="93"/>
      <c r="AH2032" s="93"/>
      <c r="AI2032" s="30"/>
      <c r="AJ2032" s="30"/>
      <c r="AK2032" s="30"/>
      <c r="AL2032" s="30"/>
      <c r="AM2032" s="109"/>
      <c r="AN2032" s="109"/>
      <c r="AO2032" s="30"/>
      <c r="AP2032" s="109" t="s">
        <v>2765</v>
      </c>
      <c r="AQ2032"/>
      <c r="AR2032"/>
      <c r="AS2032"/>
      <c r="AT2032"/>
      <c r="AU2032"/>
      <c r="AV2032"/>
    </row>
    <row r="2033" spans="27:48" ht="23.45" customHeight="1" x14ac:dyDescent="0.2">
      <c r="AA2033" s="97"/>
      <c r="AB2033" s="97"/>
      <c r="AC2033" s="97"/>
      <c r="AD2033" s="97"/>
      <c r="AE2033" s="97"/>
      <c r="AF2033" s="93"/>
      <c r="AG2033" s="93"/>
      <c r="AH2033" s="93"/>
      <c r="AI2033" s="30"/>
      <c r="AJ2033" s="30"/>
      <c r="AK2033" s="30"/>
      <c r="AL2033" s="30"/>
      <c r="AM2033" s="109"/>
      <c r="AN2033" s="109"/>
      <c r="AO2033" s="30"/>
      <c r="AP2033" s="109" t="s">
        <v>2766</v>
      </c>
      <c r="AQ2033"/>
      <c r="AR2033"/>
      <c r="AS2033"/>
      <c r="AT2033"/>
      <c r="AU2033"/>
      <c r="AV2033"/>
    </row>
    <row r="2034" spans="27:48" ht="23.45" customHeight="1" x14ac:dyDescent="0.2">
      <c r="AA2034" s="97"/>
      <c r="AB2034" s="97"/>
      <c r="AC2034" s="97"/>
      <c r="AD2034" s="97"/>
      <c r="AE2034" s="97"/>
      <c r="AF2034" s="93"/>
      <c r="AG2034" s="93"/>
      <c r="AH2034" s="93"/>
      <c r="AI2034" s="30"/>
      <c r="AJ2034" s="30"/>
      <c r="AK2034" s="30"/>
      <c r="AL2034" s="30"/>
      <c r="AM2034" s="109"/>
      <c r="AN2034" s="109"/>
      <c r="AO2034" s="30"/>
      <c r="AP2034" s="109" t="s">
        <v>2767</v>
      </c>
      <c r="AQ2034"/>
      <c r="AR2034"/>
      <c r="AS2034"/>
      <c r="AT2034"/>
      <c r="AU2034"/>
      <c r="AV2034"/>
    </row>
    <row r="2035" spans="27:48" ht="23.45" customHeight="1" x14ac:dyDescent="0.2">
      <c r="AA2035" s="97"/>
      <c r="AB2035" s="97"/>
      <c r="AC2035" s="97"/>
      <c r="AD2035" s="97"/>
      <c r="AE2035" s="97"/>
      <c r="AF2035" s="93"/>
      <c r="AG2035" s="93"/>
      <c r="AH2035" s="93"/>
      <c r="AI2035" s="30"/>
      <c r="AJ2035" s="30"/>
      <c r="AK2035" s="30"/>
      <c r="AL2035" s="30"/>
      <c r="AM2035" s="109"/>
      <c r="AN2035" s="109"/>
      <c r="AO2035" s="30"/>
      <c r="AP2035" s="109" t="s">
        <v>2768</v>
      </c>
      <c r="AQ2035"/>
      <c r="AR2035"/>
      <c r="AS2035"/>
      <c r="AT2035"/>
      <c r="AU2035"/>
      <c r="AV2035"/>
    </row>
    <row r="2036" spans="27:48" ht="23.45" customHeight="1" x14ac:dyDescent="0.2">
      <c r="AA2036" s="97"/>
      <c r="AB2036" s="97"/>
      <c r="AC2036" s="97"/>
      <c r="AD2036" s="97"/>
      <c r="AE2036" s="97"/>
      <c r="AF2036" s="93"/>
      <c r="AG2036" s="93"/>
      <c r="AH2036" s="93"/>
      <c r="AI2036" s="30"/>
      <c r="AJ2036" s="30"/>
      <c r="AK2036" s="30"/>
      <c r="AL2036" s="30"/>
      <c r="AM2036" s="109"/>
      <c r="AN2036" s="109"/>
      <c r="AO2036" s="30"/>
      <c r="AP2036" s="109" t="s">
        <v>2769</v>
      </c>
      <c r="AQ2036"/>
      <c r="AR2036"/>
      <c r="AS2036"/>
      <c r="AT2036"/>
      <c r="AU2036"/>
      <c r="AV2036"/>
    </row>
    <row r="2037" spans="27:48" ht="23.45" customHeight="1" x14ac:dyDescent="0.2">
      <c r="AA2037" s="97"/>
      <c r="AB2037" s="97"/>
      <c r="AC2037" s="97"/>
      <c r="AD2037" s="97"/>
      <c r="AE2037" s="97"/>
      <c r="AF2037" s="93"/>
      <c r="AG2037" s="93"/>
      <c r="AH2037" s="93"/>
      <c r="AI2037" s="30"/>
      <c r="AJ2037" s="30"/>
      <c r="AK2037" s="30"/>
      <c r="AL2037" s="30"/>
      <c r="AM2037" s="109"/>
      <c r="AN2037" s="109"/>
      <c r="AO2037" s="30"/>
      <c r="AP2037" s="109" t="s">
        <v>2770</v>
      </c>
      <c r="AQ2037"/>
      <c r="AR2037"/>
      <c r="AS2037"/>
      <c r="AT2037"/>
      <c r="AU2037"/>
      <c r="AV2037"/>
    </row>
    <row r="2038" spans="27:48" ht="23.45" customHeight="1" x14ac:dyDescent="0.2">
      <c r="AA2038" s="97"/>
      <c r="AB2038" s="97"/>
      <c r="AC2038" s="97"/>
      <c r="AD2038" s="97"/>
      <c r="AE2038" s="97"/>
      <c r="AF2038" s="93"/>
      <c r="AG2038" s="93"/>
      <c r="AH2038" s="93"/>
      <c r="AI2038" s="30"/>
      <c r="AJ2038" s="30"/>
      <c r="AK2038" s="30"/>
      <c r="AL2038" s="30"/>
      <c r="AM2038" s="109"/>
      <c r="AN2038" s="109"/>
      <c r="AO2038" s="30"/>
      <c r="AP2038" s="109" t="s">
        <v>2771</v>
      </c>
      <c r="AQ2038"/>
      <c r="AR2038"/>
      <c r="AS2038"/>
      <c r="AT2038"/>
      <c r="AU2038"/>
      <c r="AV2038"/>
    </row>
    <row r="2039" spans="27:48" ht="23.45" customHeight="1" x14ac:dyDescent="0.2">
      <c r="AA2039" s="97"/>
      <c r="AB2039" s="97"/>
      <c r="AC2039" s="97"/>
      <c r="AD2039" s="97"/>
      <c r="AE2039" s="97"/>
      <c r="AF2039" s="93"/>
      <c r="AG2039" s="93"/>
      <c r="AH2039" s="93"/>
      <c r="AI2039" s="30"/>
      <c r="AJ2039" s="30"/>
      <c r="AK2039" s="30"/>
      <c r="AL2039" s="30"/>
      <c r="AM2039" s="109"/>
      <c r="AN2039" s="109"/>
      <c r="AO2039" s="30"/>
      <c r="AP2039" s="109" t="s">
        <v>2772</v>
      </c>
      <c r="AQ2039"/>
      <c r="AR2039"/>
      <c r="AS2039"/>
      <c r="AT2039"/>
      <c r="AU2039"/>
      <c r="AV2039"/>
    </row>
    <row r="2040" spans="27:48" ht="23.45" customHeight="1" x14ac:dyDescent="0.2">
      <c r="AA2040" s="97"/>
      <c r="AB2040" s="97"/>
      <c r="AC2040" s="97"/>
      <c r="AD2040" s="97"/>
      <c r="AE2040" s="97"/>
      <c r="AF2040" s="93"/>
      <c r="AG2040" s="93"/>
      <c r="AH2040" s="93"/>
      <c r="AI2040" s="30"/>
      <c r="AJ2040" s="30"/>
      <c r="AK2040" s="30"/>
      <c r="AL2040" s="30"/>
      <c r="AM2040" s="109"/>
      <c r="AN2040" s="109"/>
      <c r="AO2040" s="30"/>
      <c r="AP2040" s="109" t="s">
        <v>2773</v>
      </c>
      <c r="AQ2040"/>
      <c r="AR2040"/>
      <c r="AS2040"/>
      <c r="AT2040"/>
      <c r="AU2040"/>
      <c r="AV2040"/>
    </row>
    <row r="2041" spans="27:48" ht="23.45" customHeight="1" x14ac:dyDescent="0.2">
      <c r="AA2041" s="97"/>
      <c r="AB2041" s="97"/>
      <c r="AC2041" s="97"/>
      <c r="AD2041" s="97"/>
      <c r="AE2041" s="97"/>
      <c r="AF2041" s="93"/>
      <c r="AG2041" s="93"/>
      <c r="AH2041" s="93"/>
      <c r="AI2041" s="30"/>
      <c r="AJ2041" s="30"/>
      <c r="AK2041" s="30"/>
      <c r="AL2041" s="30"/>
      <c r="AM2041" s="109"/>
      <c r="AN2041" s="109"/>
      <c r="AO2041" s="30"/>
      <c r="AP2041" s="109" t="s">
        <v>2774</v>
      </c>
      <c r="AQ2041"/>
      <c r="AR2041"/>
      <c r="AS2041"/>
      <c r="AT2041"/>
      <c r="AU2041"/>
      <c r="AV2041"/>
    </row>
    <row r="2042" spans="27:48" ht="23.45" customHeight="1" x14ac:dyDescent="0.2">
      <c r="AA2042" s="97"/>
      <c r="AB2042" s="97"/>
      <c r="AC2042" s="97"/>
      <c r="AD2042" s="97"/>
      <c r="AE2042" s="97"/>
      <c r="AF2042" s="93"/>
      <c r="AG2042" s="93"/>
      <c r="AH2042" s="93"/>
      <c r="AI2042" s="30"/>
      <c r="AJ2042" s="30"/>
      <c r="AK2042" s="30"/>
      <c r="AL2042" s="30"/>
      <c r="AM2042" s="109"/>
      <c r="AN2042" s="109"/>
      <c r="AO2042" s="30"/>
      <c r="AP2042" s="109" t="s">
        <v>2775</v>
      </c>
      <c r="AQ2042"/>
      <c r="AR2042"/>
      <c r="AS2042"/>
      <c r="AT2042"/>
      <c r="AU2042"/>
      <c r="AV2042"/>
    </row>
    <row r="2043" spans="27:48" ht="23.45" customHeight="1" x14ac:dyDescent="0.2">
      <c r="AA2043" s="97"/>
      <c r="AB2043" s="97"/>
      <c r="AC2043" s="97"/>
      <c r="AD2043" s="97"/>
      <c r="AE2043" s="97"/>
      <c r="AF2043" s="93"/>
      <c r="AG2043" s="93"/>
      <c r="AH2043" s="93"/>
      <c r="AI2043" s="30"/>
      <c r="AJ2043" s="30"/>
      <c r="AK2043" s="30"/>
      <c r="AL2043" s="30"/>
      <c r="AM2043" s="109"/>
      <c r="AN2043" s="109"/>
      <c r="AO2043" s="30"/>
      <c r="AP2043" s="109" t="s">
        <v>2776</v>
      </c>
      <c r="AQ2043"/>
      <c r="AR2043"/>
      <c r="AS2043"/>
      <c r="AT2043"/>
      <c r="AU2043"/>
      <c r="AV2043"/>
    </row>
    <row r="2044" spans="27:48" ht="23.45" customHeight="1" x14ac:dyDescent="0.2">
      <c r="AA2044" s="97"/>
      <c r="AB2044" s="97"/>
      <c r="AC2044" s="97"/>
      <c r="AD2044" s="97"/>
      <c r="AE2044" s="97"/>
      <c r="AF2044" s="93"/>
      <c r="AG2044" s="93"/>
      <c r="AH2044" s="93"/>
      <c r="AI2044" s="30"/>
      <c r="AJ2044" s="30"/>
      <c r="AK2044" s="30"/>
      <c r="AL2044" s="30"/>
      <c r="AM2044" s="109"/>
      <c r="AN2044" s="109"/>
      <c r="AO2044" s="30"/>
      <c r="AP2044" s="109" t="s">
        <v>2777</v>
      </c>
      <c r="AQ2044"/>
      <c r="AR2044"/>
      <c r="AS2044"/>
      <c r="AT2044"/>
      <c r="AU2044"/>
      <c r="AV2044"/>
    </row>
    <row r="2045" spans="27:48" ht="23.45" customHeight="1" x14ac:dyDescent="0.2">
      <c r="AA2045" s="97"/>
      <c r="AB2045" s="97"/>
      <c r="AC2045" s="97"/>
      <c r="AD2045" s="97"/>
      <c r="AE2045" s="97"/>
      <c r="AF2045" s="93"/>
      <c r="AG2045" s="93"/>
      <c r="AH2045" s="93"/>
      <c r="AI2045" s="30"/>
      <c r="AJ2045" s="30"/>
      <c r="AK2045" s="30"/>
      <c r="AL2045" s="30"/>
      <c r="AM2045" s="109"/>
      <c r="AN2045" s="109"/>
      <c r="AO2045" s="30"/>
      <c r="AP2045" s="109" t="s">
        <v>2778</v>
      </c>
      <c r="AQ2045"/>
      <c r="AR2045"/>
      <c r="AS2045"/>
      <c r="AT2045"/>
      <c r="AU2045"/>
      <c r="AV2045"/>
    </row>
    <row r="2046" spans="27:48" ht="23.45" customHeight="1" x14ac:dyDescent="0.2">
      <c r="AA2046" s="97"/>
      <c r="AB2046" s="97"/>
      <c r="AC2046" s="97"/>
      <c r="AD2046" s="97"/>
      <c r="AE2046" s="97"/>
      <c r="AF2046" s="93"/>
      <c r="AG2046" s="93"/>
      <c r="AH2046" s="93"/>
      <c r="AI2046" s="30"/>
      <c r="AJ2046" s="30"/>
      <c r="AK2046" s="30"/>
      <c r="AL2046" s="30"/>
      <c r="AM2046" s="109"/>
      <c r="AN2046" s="109"/>
      <c r="AO2046" s="30"/>
      <c r="AP2046" s="109" t="s">
        <v>2779</v>
      </c>
      <c r="AQ2046"/>
      <c r="AR2046"/>
      <c r="AS2046"/>
      <c r="AT2046"/>
      <c r="AU2046"/>
      <c r="AV2046"/>
    </row>
    <row r="2047" spans="27:48" ht="23.45" customHeight="1" x14ac:dyDescent="0.2">
      <c r="AA2047" s="97"/>
      <c r="AB2047" s="97"/>
      <c r="AC2047" s="97"/>
      <c r="AD2047" s="97"/>
      <c r="AE2047" s="97"/>
      <c r="AF2047" s="93"/>
      <c r="AG2047" s="93"/>
      <c r="AH2047" s="93"/>
      <c r="AI2047" s="30"/>
      <c r="AJ2047" s="30"/>
      <c r="AK2047" s="30"/>
      <c r="AL2047" s="30"/>
      <c r="AM2047" s="109"/>
      <c r="AN2047" s="109"/>
      <c r="AO2047" s="30"/>
      <c r="AP2047" s="109" t="s">
        <v>2780</v>
      </c>
      <c r="AQ2047"/>
      <c r="AR2047"/>
      <c r="AS2047"/>
      <c r="AT2047"/>
      <c r="AU2047"/>
      <c r="AV2047"/>
    </row>
    <row r="2048" spans="27:48" ht="23.45" customHeight="1" x14ac:dyDescent="0.2">
      <c r="AA2048" s="97"/>
      <c r="AB2048" s="97"/>
      <c r="AC2048" s="97"/>
      <c r="AD2048" s="97"/>
      <c r="AE2048" s="97"/>
      <c r="AF2048" s="93"/>
      <c r="AG2048" s="93"/>
      <c r="AH2048" s="93"/>
      <c r="AI2048" s="30"/>
      <c r="AJ2048" s="30"/>
      <c r="AK2048" s="30"/>
      <c r="AL2048" s="30"/>
      <c r="AM2048" s="109"/>
      <c r="AN2048" s="109"/>
      <c r="AO2048" s="30"/>
      <c r="AP2048" s="109" t="s">
        <v>2781</v>
      </c>
      <c r="AQ2048"/>
      <c r="AR2048"/>
      <c r="AS2048"/>
      <c r="AT2048"/>
      <c r="AU2048"/>
      <c r="AV2048"/>
    </row>
    <row r="2049" spans="27:48" ht="23.45" customHeight="1" x14ac:dyDescent="0.2">
      <c r="AA2049" s="97"/>
      <c r="AB2049" s="97"/>
      <c r="AC2049" s="97"/>
      <c r="AD2049" s="97"/>
      <c r="AE2049" s="97"/>
      <c r="AF2049" s="93"/>
      <c r="AG2049" s="93"/>
      <c r="AH2049" s="93"/>
      <c r="AI2049" s="30"/>
      <c r="AJ2049" s="30"/>
      <c r="AK2049" s="30"/>
      <c r="AL2049" s="30"/>
      <c r="AM2049" s="109"/>
      <c r="AN2049" s="109"/>
      <c r="AO2049" s="30"/>
      <c r="AP2049" s="109" t="s">
        <v>2782</v>
      </c>
      <c r="AQ2049"/>
      <c r="AR2049"/>
      <c r="AS2049"/>
      <c r="AT2049"/>
      <c r="AU2049"/>
      <c r="AV2049"/>
    </row>
    <row r="2050" spans="27:48" ht="23.45" customHeight="1" x14ac:dyDescent="0.2">
      <c r="AA2050" s="97"/>
      <c r="AB2050" s="97"/>
      <c r="AC2050" s="97"/>
      <c r="AD2050" s="97"/>
      <c r="AE2050" s="97"/>
      <c r="AF2050" s="93"/>
      <c r="AG2050" s="93"/>
      <c r="AH2050" s="93"/>
      <c r="AI2050" s="30"/>
      <c r="AJ2050" s="30"/>
      <c r="AK2050" s="30"/>
      <c r="AL2050" s="30"/>
      <c r="AM2050" s="109"/>
      <c r="AN2050" s="109"/>
      <c r="AO2050" s="30"/>
      <c r="AP2050" s="109" t="s">
        <v>2783</v>
      </c>
      <c r="AQ2050"/>
      <c r="AR2050"/>
      <c r="AS2050"/>
      <c r="AT2050"/>
      <c r="AU2050"/>
      <c r="AV2050"/>
    </row>
    <row r="2051" spans="27:48" ht="23.45" customHeight="1" x14ac:dyDescent="0.2">
      <c r="AA2051" s="97"/>
      <c r="AB2051" s="97"/>
      <c r="AC2051" s="97"/>
      <c r="AD2051" s="97"/>
      <c r="AE2051" s="97"/>
      <c r="AF2051" s="93"/>
      <c r="AG2051" s="93"/>
      <c r="AH2051" s="93"/>
      <c r="AI2051" s="30"/>
      <c r="AJ2051" s="30"/>
      <c r="AK2051" s="30"/>
      <c r="AL2051" s="30"/>
      <c r="AM2051" s="109"/>
      <c r="AN2051" s="109"/>
      <c r="AO2051" s="30"/>
      <c r="AP2051" s="109" t="s">
        <v>2784</v>
      </c>
      <c r="AQ2051"/>
      <c r="AR2051"/>
      <c r="AS2051"/>
      <c r="AT2051"/>
      <c r="AU2051"/>
      <c r="AV2051"/>
    </row>
    <row r="2052" spans="27:48" ht="23.45" customHeight="1" x14ac:dyDescent="0.2">
      <c r="AA2052" s="97"/>
      <c r="AB2052" s="97"/>
      <c r="AC2052" s="97"/>
      <c r="AD2052" s="97"/>
      <c r="AE2052" s="97"/>
      <c r="AF2052" s="93"/>
      <c r="AG2052" s="93"/>
      <c r="AH2052" s="93"/>
      <c r="AI2052" s="30"/>
      <c r="AJ2052" s="30"/>
      <c r="AK2052" s="30"/>
      <c r="AL2052" s="30"/>
      <c r="AM2052" s="109"/>
      <c r="AN2052" s="109"/>
      <c r="AO2052" s="30"/>
      <c r="AP2052" s="109" t="s">
        <v>2785</v>
      </c>
      <c r="AQ2052"/>
      <c r="AR2052"/>
      <c r="AS2052"/>
      <c r="AT2052"/>
      <c r="AU2052"/>
      <c r="AV2052"/>
    </row>
    <row r="2053" spans="27:48" ht="23.45" customHeight="1" x14ac:dyDescent="0.2">
      <c r="AA2053" s="97"/>
      <c r="AB2053" s="97"/>
      <c r="AC2053" s="97"/>
      <c r="AD2053" s="97"/>
      <c r="AE2053" s="97"/>
      <c r="AF2053" s="93"/>
      <c r="AG2053" s="93"/>
      <c r="AH2053" s="93"/>
      <c r="AI2053" s="30"/>
      <c r="AJ2053" s="30"/>
      <c r="AK2053" s="30"/>
      <c r="AL2053" s="30"/>
      <c r="AM2053" s="109"/>
      <c r="AN2053" s="109"/>
      <c r="AO2053" s="30"/>
      <c r="AP2053" s="109" t="s">
        <v>2786</v>
      </c>
      <c r="AQ2053"/>
      <c r="AR2053"/>
      <c r="AS2053"/>
      <c r="AT2053"/>
      <c r="AU2053"/>
      <c r="AV2053"/>
    </row>
    <row r="2054" spans="27:48" ht="23.45" customHeight="1" x14ac:dyDescent="0.2">
      <c r="AA2054" s="97"/>
      <c r="AB2054" s="97"/>
      <c r="AC2054" s="97"/>
      <c r="AD2054" s="97"/>
      <c r="AE2054" s="97"/>
      <c r="AF2054" s="93"/>
      <c r="AG2054" s="93"/>
      <c r="AH2054" s="93"/>
      <c r="AI2054" s="30"/>
      <c r="AJ2054" s="30"/>
      <c r="AK2054" s="30"/>
      <c r="AL2054" s="30"/>
      <c r="AM2054" s="109"/>
      <c r="AN2054" s="109"/>
      <c r="AO2054" s="30"/>
      <c r="AP2054" s="109" t="s">
        <v>2787</v>
      </c>
      <c r="AQ2054"/>
      <c r="AR2054"/>
      <c r="AS2054"/>
      <c r="AT2054"/>
      <c r="AU2054"/>
      <c r="AV2054"/>
    </row>
    <row r="2055" spans="27:48" ht="23.45" customHeight="1" x14ac:dyDescent="0.2">
      <c r="AA2055" s="97"/>
      <c r="AB2055" s="97"/>
      <c r="AC2055" s="97"/>
      <c r="AD2055" s="97"/>
      <c r="AE2055" s="97"/>
      <c r="AF2055" s="93"/>
      <c r="AG2055" s="93"/>
      <c r="AH2055" s="93"/>
      <c r="AI2055" s="30"/>
      <c r="AJ2055" s="30"/>
      <c r="AK2055" s="30"/>
      <c r="AL2055" s="30"/>
      <c r="AM2055" s="109"/>
      <c r="AN2055" s="109"/>
      <c r="AO2055" s="30"/>
      <c r="AP2055" s="109" t="s">
        <v>2788</v>
      </c>
      <c r="AQ2055"/>
      <c r="AR2055"/>
      <c r="AS2055"/>
      <c r="AT2055"/>
      <c r="AU2055"/>
      <c r="AV2055"/>
    </row>
    <row r="2056" spans="27:48" ht="23.45" customHeight="1" x14ac:dyDescent="0.2">
      <c r="AA2056" s="97"/>
      <c r="AB2056" s="97"/>
      <c r="AC2056" s="97"/>
      <c r="AD2056" s="97"/>
      <c r="AE2056" s="97"/>
      <c r="AF2056" s="93"/>
      <c r="AG2056" s="93"/>
      <c r="AH2056" s="93"/>
      <c r="AI2056" s="30"/>
      <c r="AJ2056" s="30"/>
      <c r="AK2056" s="30"/>
      <c r="AL2056" s="30"/>
      <c r="AM2056" s="109"/>
      <c r="AN2056" s="109"/>
      <c r="AO2056" s="30"/>
      <c r="AP2056" s="109" t="s">
        <v>2789</v>
      </c>
      <c r="AQ2056"/>
      <c r="AR2056"/>
      <c r="AS2056"/>
      <c r="AT2056"/>
      <c r="AU2056"/>
      <c r="AV2056"/>
    </row>
    <row r="2057" spans="27:48" ht="23.45" customHeight="1" x14ac:dyDescent="0.2">
      <c r="AA2057" s="97"/>
      <c r="AB2057" s="97"/>
      <c r="AC2057" s="97"/>
      <c r="AD2057" s="97"/>
      <c r="AE2057" s="97"/>
      <c r="AF2057" s="93"/>
      <c r="AG2057" s="93"/>
      <c r="AH2057" s="93"/>
      <c r="AI2057" s="30"/>
      <c r="AJ2057" s="30"/>
      <c r="AK2057" s="30"/>
      <c r="AL2057" s="30"/>
      <c r="AM2057" s="109"/>
      <c r="AN2057" s="109"/>
      <c r="AO2057" s="30"/>
      <c r="AP2057" s="109" t="s">
        <v>2790</v>
      </c>
      <c r="AQ2057"/>
      <c r="AR2057"/>
      <c r="AS2057"/>
      <c r="AT2057"/>
      <c r="AU2057"/>
      <c r="AV2057"/>
    </row>
    <row r="2058" spans="27:48" ht="23.45" customHeight="1" x14ac:dyDescent="0.2">
      <c r="AA2058" s="97"/>
      <c r="AB2058" s="97"/>
      <c r="AC2058" s="97"/>
      <c r="AD2058" s="97"/>
      <c r="AE2058" s="97"/>
      <c r="AF2058" s="93"/>
      <c r="AG2058" s="93"/>
      <c r="AH2058" s="93"/>
      <c r="AI2058" s="30"/>
      <c r="AJ2058" s="30"/>
      <c r="AK2058" s="30"/>
      <c r="AL2058" s="30"/>
      <c r="AM2058" s="109"/>
      <c r="AN2058" s="109"/>
      <c r="AO2058" s="30"/>
      <c r="AP2058" s="109" t="s">
        <v>2791</v>
      </c>
      <c r="AQ2058"/>
      <c r="AR2058"/>
      <c r="AS2058"/>
      <c r="AT2058"/>
      <c r="AU2058"/>
      <c r="AV2058"/>
    </row>
    <row r="2059" spans="27:48" ht="23.45" customHeight="1" x14ac:dyDescent="0.2">
      <c r="AA2059" s="97"/>
      <c r="AB2059" s="97"/>
      <c r="AC2059" s="97"/>
      <c r="AD2059" s="97"/>
      <c r="AE2059" s="97"/>
      <c r="AF2059" s="93"/>
      <c r="AG2059" s="93"/>
      <c r="AH2059" s="93"/>
      <c r="AI2059" s="30"/>
      <c r="AJ2059" s="30"/>
      <c r="AK2059" s="30"/>
      <c r="AL2059" s="30"/>
      <c r="AM2059" s="109"/>
      <c r="AN2059" s="109"/>
      <c r="AO2059" s="30"/>
      <c r="AP2059" s="109" t="s">
        <v>2792</v>
      </c>
      <c r="AQ2059"/>
      <c r="AR2059"/>
      <c r="AS2059"/>
      <c r="AT2059"/>
      <c r="AU2059"/>
      <c r="AV2059"/>
    </row>
    <row r="2060" spans="27:48" ht="23.45" customHeight="1" x14ac:dyDescent="0.2">
      <c r="AA2060" s="97"/>
      <c r="AB2060" s="97"/>
      <c r="AC2060" s="97"/>
      <c r="AD2060" s="97"/>
      <c r="AE2060" s="97"/>
      <c r="AF2060" s="93"/>
      <c r="AG2060" s="93"/>
      <c r="AH2060" s="93"/>
      <c r="AI2060" s="30"/>
      <c r="AJ2060" s="30"/>
      <c r="AK2060" s="30"/>
      <c r="AL2060" s="30"/>
      <c r="AM2060" s="109"/>
      <c r="AN2060" s="109"/>
      <c r="AO2060" s="30"/>
      <c r="AP2060" s="109" t="s">
        <v>2793</v>
      </c>
      <c r="AQ2060"/>
      <c r="AR2060"/>
      <c r="AS2060"/>
      <c r="AT2060"/>
      <c r="AU2060"/>
      <c r="AV2060"/>
    </row>
    <row r="2061" spans="27:48" ht="23.45" customHeight="1" x14ac:dyDescent="0.2">
      <c r="AA2061" s="97"/>
      <c r="AB2061" s="97"/>
      <c r="AC2061" s="97"/>
      <c r="AD2061" s="97"/>
      <c r="AE2061" s="97"/>
      <c r="AF2061" s="93"/>
      <c r="AG2061" s="93"/>
      <c r="AH2061" s="93"/>
      <c r="AI2061" s="30"/>
      <c r="AJ2061" s="30"/>
      <c r="AK2061" s="30"/>
      <c r="AL2061" s="30"/>
      <c r="AM2061" s="109"/>
      <c r="AN2061" s="109"/>
      <c r="AO2061" s="30"/>
      <c r="AP2061" s="109" t="s">
        <v>2794</v>
      </c>
      <c r="AQ2061"/>
      <c r="AR2061"/>
      <c r="AS2061"/>
      <c r="AT2061"/>
      <c r="AU2061"/>
      <c r="AV2061"/>
    </row>
    <row r="2062" spans="27:48" ht="23.45" customHeight="1" x14ac:dyDescent="0.2">
      <c r="AA2062" s="97"/>
      <c r="AB2062" s="97"/>
      <c r="AC2062" s="97"/>
      <c r="AD2062" s="97"/>
      <c r="AE2062" s="97"/>
      <c r="AF2062" s="93"/>
      <c r="AG2062" s="93"/>
      <c r="AH2062" s="93"/>
      <c r="AI2062" s="30"/>
      <c r="AJ2062" s="30"/>
      <c r="AK2062" s="30"/>
      <c r="AL2062" s="30"/>
      <c r="AM2062" s="109"/>
      <c r="AN2062" s="109"/>
      <c r="AO2062" s="30"/>
      <c r="AP2062" s="109" t="s">
        <v>2795</v>
      </c>
      <c r="AQ2062"/>
      <c r="AR2062"/>
      <c r="AS2062"/>
      <c r="AT2062"/>
      <c r="AU2062"/>
      <c r="AV2062"/>
    </row>
    <row r="2063" spans="27:48" ht="23.45" customHeight="1" x14ac:dyDescent="0.2">
      <c r="AA2063" s="97"/>
      <c r="AB2063" s="97"/>
      <c r="AC2063" s="97"/>
      <c r="AD2063" s="97"/>
      <c r="AE2063" s="97"/>
      <c r="AF2063" s="93"/>
      <c r="AG2063" s="93"/>
      <c r="AH2063" s="93"/>
      <c r="AI2063" s="30"/>
      <c r="AJ2063" s="30"/>
      <c r="AK2063" s="30"/>
      <c r="AL2063" s="30"/>
      <c r="AM2063" s="109"/>
      <c r="AN2063" s="109"/>
      <c r="AO2063" s="30"/>
      <c r="AP2063" s="109" t="s">
        <v>2796</v>
      </c>
      <c r="AQ2063"/>
      <c r="AR2063"/>
      <c r="AS2063"/>
      <c r="AT2063"/>
      <c r="AU2063"/>
      <c r="AV2063"/>
    </row>
    <row r="2064" spans="27:48" ht="23.45" customHeight="1" x14ac:dyDescent="0.2">
      <c r="AA2064" s="97"/>
      <c r="AB2064" s="97"/>
      <c r="AC2064" s="97"/>
      <c r="AD2064" s="97"/>
      <c r="AE2064" s="97"/>
      <c r="AF2064" s="93"/>
      <c r="AG2064" s="93"/>
      <c r="AH2064" s="93"/>
      <c r="AI2064" s="30"/>
      <c r="AJ2064" s="30"/>
      <c r="AK2064" s="30"/>
      <c r="AL2064" s="30"/>
      <c r="AM2064" s="109"/>
      <c r="AN2064" s="109"/>
      <c r="AO2064" s="30"/>
      <c r="AP2064" s="109" t="s">
        <v>2797</v>
      </c>
      <c r="AQ2064"/>
      <c r="AR2064"/>
      <c r="AS2064"/>
      <c r="AT2064"/>
      <c r="AU2064"/>
      <c r="AV2064"/>
    </row>
    <row r="2065" spans="27:48" ht="23.45" customHeight="1" x14ac:dyDescent="0.2">
      <c r="AA2065" s="97"/>
      <c r="AB2065" s="97"/>
      <c r="AC2065" s="97"/>
      <c r="AD2065" s="97"/>
      <c r="AE2065" s="97"/>
      <c r="AF2065" s="93"/>
      <c r="AG2065" s="93"/>
      <c r="AH2065" s="93"/>
      <c r="AI2065" s="30"/>
      <c r="AJ2065" s="30"/>
      <c r="AK2065" s="30"/>
      <c r="AL2065" s="30"/>
      <c r="AM2065" s="109"/>
      <c r="AN2065" s="109"/>
      <c r="AO2065" s="30"/>
      <c r="AP2065" s="109" t="s">
        <v>2798</v>
      </c>
      <c r="AQ2065"/>
      <c r="AR2065"/>
      <c r="AS2065"/>
      <c r="AT2065"/>
      <c r="AU2065"/>
      <c r="AV2065"/>
    </row>
    <row r="2066" spans="27:48" ht="23.45" customHeight="1" x14ac:dyDescent="0.2">
      <c r="AA2066" s="97"/>
      <c r="AB2066" s="97"/>
      <c r="AC2066" s="97"/>
      <c r="AD2066" s="97"/>
      <c r="AE2066" s="97"/>
      <c r="AF2066" s="93"/>
      <c r="AG2066" s="93"/>
      <c r="AH2066" s="93"/>
      <c r="AI2066" s="30"/>
      <c r="AJ2066" s="30"/>
      <c r="AK2066" s="30"/>
      <c r="AL2066" s="30"/>
      <c r="AM2066" s="109"/>
      <c r="AN2066" s="109"/>
      <c r="AO2066" s="30"/>
      <c r="AP2066" s="109" t="s">
        <v>2799</v>
      </c>
      <c r="AQ2066"/>
      <c r="AR2066"/>
      <c r="AS2066"/>
      <c r="AT2066"/>
      <c r="AU2066"/>
      <c r="AV2066"/>
    </row>
    <row r="2067" spans="27:48" ht="23.45" customHeight="1" x14ac:dyDescent="0.2">
      <c r="AA2067" s="97"/>
      <c r="AB2067" s="97"/>
      <c r="AC2067" s="97"/>
      <c r="AD2067" s="97"/>
      <c r="AE2067" s="97"/>
      <c r="AF2067" s="93"/>
      <c r="AG2067" s="93"/>
      <c r="AH2067" s="93"/>
      <c r="AI2067" s="30"/>
      <c r="AJ2067" s="30"/>
      <c r="AK2067" s="30"/>
      <c r="AL2067" s="30"/>
      <c r="AM2067" s="109"/>
      <c r="AN2067" s="109"/>
      <c r="AO2067" s="30"/>
      <c r="AP2067" s="109" t="s">
        <v>2800</v>
      </c>
      <c r="AQ2067"/>
      <c r="AR2067"/>
      <c r="AS2067"/>
      <c r="AT2067"/>
      <c r="AU2067"/>
      <c r="AV2067"/>
    </row>
    <row r="2068" spans="27:48" ht="23.45" customHeight="1" x14ac:dyDescent="0.2">
      <c r="AA2068" s="97"/>
      <c r="AB2068" s="97"/>
      <c r="AC2068" s="97"/>
      <c r="AD2068" s="97"/>
      <c r="AE2068" s="97"/>
      <c r="AF2068" s="93"/>
      <c r="AG2068" s="93"/>
      <c r="AH2068" s="93"/>
      <c r="AI2068" s="30"/>
      <c r="AJ2068" s="30"/>
      <c r="AK2068" s="30"/>
      <c r="AL2068" s="30"/>
      <c r="AM2068" s="109"/>
      <c r="AN2068" s="109"/>
      <c r="AO2068" s="30"/>
      <c r="AP2068" s="109" t="s">
        <v>2801</v>
      </c>
      <c r="AQ2068"/>
      <c r="AR2068"/>
      <c r="AS2068"/>
      <c r="AT2068"/>
      <c r="AU2068"/>
      <c r="AV2068"/>
    </row>
    <row r="2069" spans="27:48" ht="23.45" customHeight="1" x14ac:dyDescent="0.2">
      <c r="AA2069" s="97"/>
      <c r="AB2069" s="97"/>
      <c r="AC2069" s="97"/>
      <c r="AD2069" s="97"/>
      <c r="AE2069" s="97"/>
      <c r="AF2069" s="93"/>
      <c r="AG2069" s="93"/>
      <c r="AH2069" s="93"/>
      <c r="AI2069" s="30"/>
      <c r="AJ2069" s="30"/>
      <c r="AK2069" s="30"/>
      <c r="AL2069" s="30"/>
      <c r="AM2069" s="109"/>
      <c r="AN2069" s="109"/>
      <c r="AO2069" s="30"/>
      <c r="AP2069" s="109" t="s">
        <v>2802</v>
      </c>
      <c r="AQ2069"/>
      <c r="AR2069"/>
      <c r="AS2069"/>
      <c r="AT2069"/>
      <c r="AU2069"/>
      <c r="AV2069"/>
    </row>
    <row r="2070" spans="27:48" ht="23.45" customHeight="1" x14ac:dyDescent="0.2">
      <c r="AA2070" s="97"/>
      <c r="AB2070" s="97"/>
      <c r="AC2070" s="97"/>
      <c r="AD2070" s="97"/>
      <c r="AE2070" s="97"/>
      <c r="AF2070" s="93"/>
      <c r="AG2070" s="93"/>
      <c r="AH2070" s="93"/>
      <c r="AI2070" s="30"/>
      <c r="AJ2070" s="30"/>
      <c r="AK2070" s="30"/>
      <c r="AL2070" s="30"/>
      <c r="AM2070" s="109"/>
      <c r="AN2070" s="109"/>
      <c r="AO2070" s="30"/>
      <c r="AP2070" s="109" t="s">
        <v>2803</v>
      </c>
      <c r="AQ2070"/>
      <c r="AR2070"/>
      <c r="AS2070"/>
      <c r="AT2070"/>
      <c r="AU2070"/>
      <c r="AV2070"/>
    </row>
    <row r="2071" spans="27:48" ht="23.45" customHeight="1" x14ac:dyDescent="0.2">
      <c r="AA2071" s="97"/>
      <c r="AB2071" s="97"/>
      <c r="AC2071" s="97"/>
      <c r="AD2071" s="97"/>
      <c r="AE2071" s="97"/>
      <c r="AF2071" s="93"/>
      <c r="AG2071" s="93"/>
      <c r="AH2071" s="93"/>
      <c r="AI2071" s="30"/>
      <c r="AJ2071" s="30"/>
      <c r="AK2071" s="30"/>
      <c r="AL2071" s="30"/>
      <c r="AM2071" s="109"/>
      <c r="AN2071" s="109"/>
      <c r="AO2071" s="30"/>
      <c r="AP2071" s="109" t="s">
        <v>2804</v>
      </c>
      <c r="AQ2071"/>
      <c r="AR2071"/>
      <c r="AS2071"/>
      <c r="AT2071"/>
      <c r="AU2071"/>
      <c r="AV2071"/>
    </row>
    <row r="2072" spans="27:48" ht="23.45" customHeight="1" x14ac:dyDescent="0.2">
      <c r="AA2072" s="97"/>
      <c r="AB2072" s="97"/>
      <c r="AC2072" s="97"/>
      <c r="AD2072" s="97"/>
      <c r="AE2072" s="97"/>
      <c r="AF2072" s="93"/>
      <c r="AG2072" s="93"/>
      <c r="AH2072" s="93"/>
      <c r="AI2072" s="30"/>
      <c r="AJ2072" s="30"/>
      <c r="AK2072" s="30"/>
      <c r="AL2072" s="30"/>
      <c r="AM2072" s="109"/>
      <c r="AN2072" s="109"/>
      <c r="AO2072" s="30"/>
      <c r="AP2072" s="109" t="s">
        <v>2805</v>
      </c>
      <c r="AQ2072"/>
      <c r="AR2072"/>
      <c r="AS2072"/>
      <c r="AT2072"/>
      <c r="AU2072"/>
      <c r="AV2072"/>
    </row>
    <row r="2073" spans="27:48" ht="23.45" customHeight="1" x14ac:dyDescent="0.2">
      <c r="AA2073" s="97"/>
      <c r="AB2073" s="97"/>
      <c r="AC2073" s="97"/>
      <c r="AD2073" s="97"/>
      <c r="AE2073" s="97"/>
      <c r="AF2073" s="93"/>
      <c r="AG2073" s="93"/>
      <c r="AH2073" s="93"/>
      <c r="AI2073" s="30"/>
      <c r="AJ2073" s="30"/>
      <c r="AK2073" s="30"/>
      <c r="AL2073" s="30"/>
      <c r="AM2073" s="109"/>
      <c r="AN2073" s="109"/>
      <c r="AO2073" s="30"/>
      <c r="AP2073" s="109" t="s">
        <v>2806</v>
      </c>
      <c r="AQ2073"/>
      <c r="AR2073"/>
      <c r="AS2073"/>
      <c r="AT2073"/>
      <c r="AU2073"/>
      <c r="AV2073"/>
    </row>
    <row r="2074" spans="27:48" ht="23.45" customHeight="1" x14ac:dyDescent="0.2">
      <c r="AA2074" s="97"/>
      <c r="AB2074" s="97"/>
      <c r="AC2074" s="97"/>
      <c r="AD2074" s="97"/>
      <c r="AE2074" s="97"/>
      <c r="AF2074" s="93"/>
      <c r="AG2074" s="93"/>
      <c r="AH2074" s="93"/>
      <c r="AI2074" s="30"/>
      <c r="AJ2074" s="30"/>
      <c r="AK2074" s="30"/>
      <c r="AL2074" s="30"/>
      <c r="AM2074" s="109"/>
      <c r="AN2074" s="109"/>
      <c r="AO2074" s="30"/>
      <c r="AP2074" s="109" t="s">
        <v>2807</v>
      </c>
      <c r="AQ2074"/>
      <c r="AR2074"/>
      <c r="AS2074"/>
      <c r="AT2074"/>
      <c r="AU2074"/>
      <c r="AV2074"/>
    </row>
    <row r="2075" spans="27:48" ht="23.45" customHeight="1" x14ac:dyDescent="0.2">
      <c r="AA2075" s="97"/>
      <c r="AB2075" s="97"/>
      <c r="AC2075" s="97"/>
      <c r="AD2075" s="97"/>
      <c r="AE2075" s="97"/>
      <c r="AF2075" s="93"/>
      <c r="AG2075" s="93"/>
      <c r="AH2075" s="93"/>
      <c r="AI2075" s="30"/>
      <c r="AJ2075" s="30"/>
      <c r="AK2075" s="30"/>
      <c r="AL2075" s="30"/>
      <c r="AM2075" s="109"/>
      <c r="AN2075" s="109"/>
      <c r="AO2075" s="30"/>
      <c r="AP2075" s="109" t="s">
        <v>2808</v>
      </c>
      <c r="AQ2075"/>
      <c r="AR2075"/>
      <c r="AS2075"/>
      <c r="AT2075"/>
      <c r="AU2075"/>
      <c r="AV2075"/>
    </row>
    <row r="2076" spans="27:48" ht="23.45" customHeight="1" x14ac:dyDescent="0.2">
      <c r="AA2076" s="97"/>
      <c r="AB2076" s="97"/>
      <c r="AC2076" s="97"/>
      <c r="AD2076" s="97"/>
      <c r="AE2076" s="97"/>
      <c r="AF2076" s="93"/>
      <c r="AG2076" s="93"/>
      <c r="AH2076" s="93"/>
      <c r="AI2076" s="30"/>
      <c r="AJ2076" s="30"/>
      <c r="AK2076" s="30"/>
      <c r="AL2076" s="30"/>
      <c r="AM2076" s="109"/>
      <c r="AN2076" s="109"/>
      <c r="AO2076" s="30"/>
      <c r="AP2076" s="109" t="s">
        <v>2809</v>
      </c>
      <c r="AQ2076"/>
      <c r="AR2076"/>
      <c r="AS2076"/>
      <c r="AT2076"/>
      <c r="AU2076"/>
      <c r="AV2076"/>
    </row>
    <row r="2077" spans="27:48" ht="23.45" customHeight="1" x14ac:dyDescent="0.2">
      <c r="AA2077" s="97"/>
      <c r="AB2077" s="97"/>
      <c r="AC2077" s="97"/>
      <c r="AD2077" s="97"/>
      <c r="AE2077" s="97"/>
      <c r="AF2077" s="93"/>
      <c r="AG2077" s="93"/>
      <c r="AH2077" s="93"/>
      <c r="AI2077" s="30"/>
      <c r="AJ2077" s="30"/>
      <c r="AK2077" s="30"/>
      <c r="AL2077" s="30"/>
      <c r="AM2077" s="109"/>
      <c r="AN2077" s="109"/>
      <c r="AO2077" s="30"/>
      <c r="AP2077" s="109" t="s">
        <v>2810</v>
      </c>
      <c r="AQ2077"/>
      <c r="AR2077"/>
      <c r="AS2077"/>
      <c r="AT2077"/>
      <c r="AU2077"/>
      <c r="AV2077"/>
    </row>
    <row r="2078" spans="27:48" ht="23.45" customHeight="1" x14ac:dyDescent="0.2">
      <c r="AA2078" s="97"/>
      <c r="AB2078" s="97"/>
      <c r="AC2078" s="97"/>
      <c r="AD2078" s="97"/>
      <c r="AE2078" s="97"/>
      <c r="AF2078" s="93"/>
      <c r="AG2078" s="93"/>
      <c r="AH2078" s="93"/>
      <c r="AI2078" s="30"/>
      <c r="AJ2078" s="30"/>
      <c r="AK2078" s="30"/>
      <c r="AL2078" s="30"/>
      <c r="AM2078" s="109"/>
      <c r="AN2078" s="109"/>
      <c r="AO2078" s="30"/>
      <c r="AP2078" s="109" t="s">
        <v>2811</v>
      </c>
      <c r="AQ2078"/>
      <c r="AR2078"/>
      <c r="AS2078"/>
      <c r="AT2078"/>
      <c r="AU2078"/>
      <c r="AV2078"/>
    </row>
    <row r="2079" spans="27:48" ht="23.45" customHeight="1" x14ac:dyDescent="0.2">
      <c r="AA2079" s="97"/>
      <c r="AB2079" s="97"/>
      <c r="AC2079" s="97"/>
      <c r="AD2079" s="97"/>
      <c r="AE2079" s="97"/>
      <c r="AF2079" s="93"/>
      <c r="AG2079" s="93"/>
      <c r="AH2079" s="93"/>
      <c r="AI2079" s="30"/>
      <c r="AJ2079" s="30"/>
      <c r="AK2079" s="30"/>
      <c r="AL2079" s="30"/>
      <c r="AM2079" s="109"/>
      <c r="AN2079" s="109"/>
      <c r="AO2079" s="30"/>
      <c r="AP2079" s="109" t="s">
        <v>2812</v>
      </c>
      <c r="AQ2079"/>
      <c r="AR2079"/>
      <c r="AS2079"/>
      <c r="AT2079"/>
      <c r="AU2079"/>
      <c r="AV2079"/>
    </row>
    <row r="2080" spans="27:48" ht="23.45" customHeight="1" x14ac:dyDescent="0.2">
      <c r="AA2080" s="97"/>
      <c r="AB2080" s="97"/>
      <c r="AC2080" s="97"/>
      <c r="AD2080" s="97"/>
      <c r="AE2080" s="97"/>
      <c r="AF2080" s="93"/>
      <c r="AG2080" s="93"/>
      <c r="AH2080" s="93"/>
      <c r="AI2080" s="30"/>
      <c r="AJ2080" s="30"/>
      <c r="AK2080" s="30"/>
      <c r="AL2080" s="30"/>
      <c r="AM2080" s="109"/>
      <c r="AN2080" s="109"/>
      <c r="AO2080" s="30"/>
      <c r="AP2080" s="109" t="s">
        <v>2813</v>
      </c>
      <c r="AQ2080"/>
      <c r="AR2080"/>
      <c r="AS2080"/>
      <c r="AT2080"/>
      <c r="AU2080"/>
      <c r="AV2080"/>
    </row>
    <row r="2081" spans="27:48" ht="23.45" customHeight="1" x14ac:dyDescent="0.2">
      <c r="AA2081" s="97"/>
      <c r="AB2081" s="97"/>
      <c r="AC2081" s="97"/>
      <c r="AD2081" s="97"/>
      <c r="AE2081" s="97"/>
      <c r="AF2081" s="93"/>
      <c r="AG2081" s="93"/>
      <c r="AH2081" s="93"/>
      <c r="AI2081" s="30"/>
      <c r="AJ2081" s="30"/>
      <c r="AK2081" s="30"/>
      <c r="AL2081" s="30"/>
      <c r="AM2081" s="109"/>
      <c r="AN2081" s="109"/>
      <c r="AO2081" s="30"/>
      <c r="AP2081" s="109" t="s">
        <v>2814</v>
      </c>
      <c r="AQ2081"/>
      <c r="AR2081"/>
      <c r="AS2081"/>
      <c r="AT2081"/>
      <c r="AU2081"/>
      <c r="AV2081"/>
    </row>
    <row r="2082" spans="27:48" ht="23.45" customHeight="1" x14ac:dyDescent="0.2">
      <c r="AA2082" s="97"/>
      <c r="AB2082" s="97"/>
      <c r="AC2082" s="97"/>
      <c r="AD2082" s="97"/>
      <c r="AE2082" s="97"/>
      <c r="AF2082" s="93"/>
      <c r="AG2082" s="93"/>
      <c r="AH2082" s="93"/>
      <c r="AI2082" s="30"/>
      <c r="AJ2082" s="30"/>
      <c r="AK2082" s="30"/>
      <c r="AL2082" s="30"/>
      <c r="AM2082" s="109"/>
      <c r="AN2082" s="109"/>
      <c r="AO2082" s="30"/>
      <c r="AP2082" s="109" t="s">
        <v>2815</v>
      </c>
      <c r="AQ2082"/>
      <c r="AR2082"/>
      <c r="AS2082"/>
      <c r="AT2082"/>
      <c r="AU2082"/>
      <c r="AV2082"/>
    </row>
    <row r="2083" spans="27:48" ht="23.45" customHeight="1" x14ac:dyDescent="0.2">
      <c r="AA2083" s="97"/>
      <c r="AB2083" s="97"/>
      <c r="AC2083" s="97"/>
      <c r="AD2083" s="97"/>
      <c r="AE2083" s="97"/>
      <c r="AF2083" s="93"/>
      <c r="AG2083" s="93"/>
      <c r="AH2083" s="93"/>
      <c r="AI2083" s="30"/>
      <c r="AJ2083" s="30"/>
      <c r="AK2083" s="30"/>
      <c r="AL2083" s="30"/>
      <c r="AM2083" s="109"/>
      <c r="AN2083" s="109"/>
      <c r="AO2083" s="30"/>
      <c r="AP2083" s="109" t="s">
        <v>2816</v>
      </c>
      <c r="AQ2083"/>
      <c r="AR2083"/>
      <c r="AS2083"/>
      <c r="AT2083"/>
      <c r="AU2083"/>
      <c r="AV2083"/>
    </row>
    <row r="2084" spans="27:48" ht="23.45" customHeight="1" x14ac:dyDescent="0.2">
      <c r="AA2084" s="97"/>
      <c r="AB2084" s="97"/>
      <c r="AC2084" s="97"/>
      <c r="AD2084" s="97"/>
      <c r="AE2084" s="97"/>
      <c r="AF2084" s="93"/>
      <c r="AG2084" s="93"/>
      <c r="AH2084" s="93"/>
      <c r="AI2084" s="30"/>
      <c r="AJ2084" s="30"/>
      <c r="AK2084" s="30"/>
      <c r="AL2084" s="30"/>
      <c r="AM2084" s="109"/>
      <c r="AN2084" s="109"/>
      <c r="AO2084" s="30"/>
      <c r="AP2084" s="109" t="s">
        <v>2817</v>
      </c>
      <c r="AQ2084"/>
      <c r="AR2084"/>
      <c r="AS2084"/>
      <c r="AT2084"/>
      <c r="AU2084"/>
      <c r="AV2084"/>
    </row>
    <row r="2085" spans="27:48" ht="23.45" customHeight="1" x14ac:dyDescent="0.2">
      <c r="AA2085" s="97"/>
      <c r="AB2085" s="97"/>
      <c r="AC2085" s="97"/>
      <c r="AD2085" s="97"/>
      <c r="AE2085" s="97"/>
      <c r="AF2085" s="93"/>
      <c r="AG2085" s="93"/>
      <c r="AH2085" s="93"/>
      <c r="AI2085" s="30"/>
      <c r="AJ2085" s="30"/>
      <c r="AK2085" s="30"/>
      <c r="AL2085" s="30"/>
      <c r="AM2085" s="109"/>
      <c r="AN2085" s="109"/>
      <c r="AO2085" s="30"/>
      <c r="AP2085" s="109" t="s">
        <v>2818</v>
      </c>
      <c r="AQ2085"/>
      <c r="AR2085"/>
      <c r="AS2085"/>
      <c r="AT2085"/>
      <c r="AU2085"/>
      <c r="AV2085"/>
    </row>
    <row r="2086" spans="27:48" ht="23.45" customHeight="1" x14ac:dyDescent="0.2">
      <c r="AA2086" s="97"/>
      <c r="AB2086" s="97"/>
      <c r="AC2086" s="97"/>
      <c r="AD2086" s="97"/>
      <c r="AE2086" s="97"/>
      <c r="AF2086" s="93"/>
      <c r="AG2086" s="93"/>
      <c r="AH2086" s="93"/>
      <c r="AI2086" s="30"/>
      <c r="AJ2086" s="30"/>
      <c r="AK2086" s="30"/>
      <c r="AL2086" s="30"/>
      <c r="AM2086" s="109"/>
      <c r="AN2086" s="109"/>
      <c r="AO2086" s="30"/>
      <c r="AP2086" s="109" t="s">
        <v>2819</v>
      </c>
      <c r="AQ2086"/>
      <c r="AR2086"/>
      <c r="AS2086"/>
      <c r="AT2086"/>
      <c r="AU2086"/>
      <c r="AV2086"/>
    </row>
    <row r="2087" spans="27:48" ht="23.45" customHeight="1" x14ac:dyDescent="0.2">
      <c r="AA2087" s="97"/>
      <c r="AB2087" s="97"/>
      <c r="AC2087" s="97"/>
      <c r="AD2087" s="97"/>
      <c r="AE2087" s="97"/>
      <c r="AF2087" s="93"/>
      <c r="AG2087" s="93"/>
      <c r="AH2087" s="93"/>
      <c r="AI2087" s="30"/>
      <c r="AJ2087" s="30"/>
      <c r="AK2087" s="30"/>
      <c r="AL2087" s="30"/>
      <c r="AM2087" s="109"/>
      <c r="AN2087" s="109"/>
      <c r="AO2087" s="30"/>
      <c r="AP2087" s="109" t="s">
        <v>2820</v>
      </c>
      <c r="AQ2087"/>
      <c r="AR2087"/>
      <c r="AS2087"/>
      <c r="AT2087"/>
      <c r="AU2087"/>
      <c r="AV2087"/>
    </row>
    <row r="2088" spans="27:48" ht="23.45" customHeight="1" x14ac:dyDescent="0.2">
      <c r="AA2088" s="97"/>
      <c r="AB2088" s="97"/>
      <c r="AC2088" s="97"/>
      <c r="AD2088" s="97"/>
      <c r="AE2088" s="97"/>
      <c r="AF2088" s="93"/>
      <c r="AG2088" s="93"/>
      <c r="AH2088" s="93"/>
      <c r="AI2088" s="30"/>
      <c r="AJ2088" s="30"/>
      <c r="AK2088" s="30"/>
      <c r="AL2088" s="30"/>
      <c r="AM2088" s="109"/>
      <c r="AN2088" s="109"/>
      <c r="AO2088" s="30"/>
      <c r="AP2088" s="109" t="s">
        <v>2821</v>
      </c>
      <c r="AQ2088"/>
      <c r="AR2088"/>
      <c r="AS2088"/>
      <c r="AT2088"/>
      <c r="AU2088"/>
      <c r="AV2088"/>
    </row>
    <row r="2089" spans="27:48" ht="23.45" customHeight="1" x14ac:dyDescent="0.2">
      <c r="AA2089" s="97"/>
      <c r="AB2089" s="97"/>
      <c r="AC2089" s="97"/>
      <c r="AD2089" s="97"/>
      <c r="AE2089" s="97"/>
      <c r="AF2089" s="93"/>
      <c r="AG2089" s="93"/>
      <c r="AH2089" s="93"/>
      <c r="AI2089" s="30"/>
      <c r="AJ2089" s="30"/>
      <c r="AK2089" s="30"/>
      <c r="AL2089" s="30"/>
      <c r="AM2089" s="109"/>
      <c r="AN2089" s="109"/>
      <c r="AO2089" s="30"/>
      <c r="AP2089" s="109" t="s">
        <v>2822</v>
      </c>
      <c r="AQ2089"/>
      <c r="AR2089"/>
      <c r="AS2089"/>
      <c r="AT2089"/>
      <c r="AU2089"/>
      <c r="AV2089"/>
    </row>
    <row r="2090" spans="27:48" ht="23.45" customHeight="1" x14ac:dyDescent="0.2">
      <c r="AA2090" s="97"/>
      <c r="AB2090" s="97"/>
      <c r="AC2090" s="97"/>
      <c r="AD2090" s="97"/>
      <c r="AE2090" s="97"/>
      <c r="AF2090" s="93"/>
      <c r="AG2090" s="93"/>
      <c r="AH2090" s="93"/>
      <c r="AI2090" s="30"/>
      <c r="AJ2090" s="30"/>
      <c r="AK2090" s="30"/>
      <c r="AL2090" s="30"/>
      <c r="AM2090" s="109"/>
      <c r="AN2090" s="109"/>
      <c r="AO2090" s="30"/>
      <c r="AP2090" s="109" t="s">
        <v>2823</v>
      </c>
      <c r="AQ2090"/>
      <c r="AR2090"/>
      <c r="AS2090"/>
      <c r="AT2090"/>
      <c r="AU2090"/>
      <c r="AV2090"/>
    </row>
    <row r="2091" spans="27:48" ht="23.45" customHeight="1" x14ac:dyDescent="0.2">
      <c r="AA2091" s="97"/>
      <c r="AB2091" s="97"/>
      <c r="AC2091" s="97"/>
      <c r="AD2091" s="97"/>
      <c r="AE2091" s="97"/>
      <c r="AF2091" s="93"/>
      <c r="AG2091" s="93"/>
      <c r="AH2091" s="93"/>
      <c r="AI2091" s="30"/>
      <c r="AJ2091" s="30"/>
      <c r="AK2091" s="30"/>
      <c r="AL2091" s="30"/>
      <c r="AM2091" s="109"/>
      <c r="AN2091" s="109"/>
      <c r="AO2091" s="30"/>
      <c r="AP2091" s="109" t="s">
        <v>2824</v>
      </c>
      <c r="AQ2091"/>
      <c r="AR2091"/>
      <c r="AS2091"/>
      <c r="AT2091"/>
      <c r="AU2091"/>
      <c r="AV2091"/>
    </row>
    <row r="2092" spans="27:48" ht="23.45" customHeight="1" x14ac:dyDescent="0.2">
      <c r="AA2092" s="97"/>
      <c r="AB2092" s="97"/>
      <c r="AC2092" s="97"/>
      <c r="AD2092" s="97"/>
      <c r="AE2092" s="97"/>
      <c r="AF2092" s="93"/>
      <c r="AG2092" s="93"/>
      <c r="AH2092" s="93"/>
      <c r="AI2092" s="30"/>
      <c r="AJ2092" s="30"/>
      <c r="AK2092" s="30"/>
      <c r="AL2092" s="30"/>
      <c r="AM2092" s="109"/>
      <c r="AN2092" s="109"/>
      <c r="AO2092" s="30"/>
      <c r="AP2092" s="109" t="s">
        <v>2825</v>
      </c>
      <c r="AQ2092"/>
      <c r="AR2092"/>
      <c r="AS2092"/>
      <c r="AT2092"/>
      <c r="AU2092"/>
      <c r="AV2092"/>
    </row>
    <row r="2093" spans="27:48" ht="23.45" customHeight="1" x14ac:dyDescent="0.2">
      <c r="AA2093" s="97"/>
      <c r="AB2093" s="97"/>
      <c r="AC2093" s="97"/>
      <c r="AD2093" s="97"/>
      <c r="AE2093" s="97"/>
      <c r="AF2093" s="93"/>
      <c r="AG2093" s="93"/>
      <c r="AH2093" s="93"/>
      <c r="AI2093" s="30"/>
      <c r="AJ2093" s="30"/>
      <c r="AK2093" s="30"/>
      <c r="AL2093" s="30"/>
      <c r="AM2093" s="109"/>
      <c r="AN2093" s="109"/>
      <c r="AO2093" s="30"/>
      <c r="AP2093" s="109" t="s">
        <v>2826</v>
      </c>
      <c r="AQ2093"/>
      <c r="AR2093"/>
      <c r="AS2093"/>
      <c r="AT2093"/>
      <c r="AU2093"/>
      <c r="AV2093"/>
    </row>
    <row r="2094" spans="27:48" ht="23.45" customHeight="1" x14ac:dyDescent="0.2">
      <c r="AA2094" s="97"/>
      <c r="AB2094" s="97"/>
      <c r="AC2094" s="97"/>
      <c r="AD2094" s="97"/>
      <c r="AE2094" s="97"/>
      <c r="AF2094" s="93"/>
      <c r="AG2094" s="93"/>
      <c r="AH2094" s="93"/>
      <c r="AI2094" s="30"/>
      <c r="AJ2094" s="30"/>
      <c r="AK2094" s="30"/>
      <c r="AL2094" s="30"/>
      <c r="AM2094" s="109"/>
      <c r="AN2094" s="109"/>
      <c r="AO2094" s="30"/>
      <c r="AP2094" s="109" t="s">
        <v>2827</v>
      </c>
      <c r="AQ2094"/>
      <c r="AR2094"/>
      <c r="AS2094"/>
      <c r="AT2094"/>
      <c r="AU2094"/>
      <c r="AV2094"/>
    </row>
    <row r="2095" spans="27:48" ht="23.45" customHeight="1" x14ac:dyDescent="0.2">
      <c r="AA2095" s="97"/>
      <c r="AB2095" s="97"/>
      <c r="AC2095" s="97"/>
      <c r="AD2095" s="97"/>
      <c r="AE2095" s="97"/>
      <c r="AF2095" s="93"/>
      <c r="AG2095" s="93"/>
      <c r="AH2095" s="93"/>
      <c r="AI2095" s="30"/>
      <c r="AJ2095" s="30"/>
      <c r="AK2095" s="30"/>
      <c r="AL2095" s="30"/>
      <c r="AM2095" s="109"/>
      <c r="AN2095" s="109"/>
      <c r="AO2095" s="30"/>
      <c r="AP2095" s="109" t="s">
        <v>2828</v>
      </c>
      <c r="AQ2095"/>
      <c r="AR2095"/>
      <c r="AS2095"/>
      <c r="AT2095"/>
      <c r="AU2095"/>
      <c r="AV2095"/>
    </row>
    <row r="2096" spans="27:48" ht="23.45" customHeight="1" x14ac:dyDescent="0.2">
      <c r="AA2096" s="97"/>
      <c r="AB2096" s="97"/>
      <c r="AC2096" s="97"/>
      <c r="AD2096" s="97"/>
      <c r="AE2096" s="97"/>
      <c r="AF2096" s="93"/>
      <c r="AG2096" s="93"/>
      <c r="AH2096" s="93"/>
      <c r="AI2096" s="30"/>
      <c r="AJ2096" s="30"/>
      <c r="AK2096" s="30"/>
      <c r="AL2096" s="30"/>
      <c r="AM2096" s="109"/>
      <c r="AN2096" s="109"/>
      <c r="AO2096" s="30"/>
      <c r="AP2096" s="109" t="s">
        <v>2829</v>
      </c>
      <c r="AQ2096"/>
      <c r="AR2096"/>
      <c r="AS2096"/>
      <c r="AT2096"/>
      <c r="AU2096"/>
      <c r="AV2096"/>
    </row>
    <row r="2097" spans="27:48" ht="23.45" customHeight="1" x14ac:dyDescent="0.2">
      <c r="AA2097" s="97"/>
      <c r="AB2097" s="97"/>
      <c r="AC2097" s="97"/>
      <c r="AD2097" s="97"/>
      <c r="AE2097" s="97"/>
      <c r="AF2097" s="93"/>
      <c r="AG2097" s="93"/>
      <c r="AH2097" s="93"/>
      <c r="AI2097" s="30"/>
      <c r="AJ2097" s="30"/>
      <c r="AK2097" s="30"/>
      <c r="AL2097" s="30"/>
      <c r="AM2097" s="109"/>
      <c r="AN2097" s="109"/>
      <c r="AO2097" s="30"/>
      <c r="AP2097" s="109" t="s">
        <v>2830</v>
      </c>
      <c r="AQ2097"/>
      <c r="AR2097"/>
      <c r="AS2097"/>
      <c r="AT2097"/>
      <c r="AU2097"/>
      <c r="AV2097"/>
    </row>
    <row r="2098" spans="27:48" ht="23.45" customHeight="1" x14ac:dyDescent="0.2">
      <c r="AA2098" s="97"/>
      <c r="AB2098" s="97"/>
      <c r="AC2098" s="97"/>
      <c r="AD2098" s="97"/>
      <c r="AE2098" s="97"/>
      <c r="AF2098" s="93"/>
      <c r="AG2098" s="93"/>
      <c r="AH2098" s="93"/>
      <c r="AI2098" s="30"/>
      <c r="AJ2098" s="30"/>
      <c r="AK2098" s="30"/>
      <c r="AL2098" s="30"/>
      <c r="AM2098" s="109"/>
      <c r="AN2098" s="109"/>
      <c r="AO2098" s="30"/>
      <c r="AP2098" s="109" t="s">
        <v>2831</v>
      </c>
      <c r="AQ2098"/>
      <c r="AR2098"/>
      <c r="AS2098"/>
      <c r="AT2098"/>
      <c r="AU2098"/>
      <c r="AV2098"/>
    </row>
    <row r="2099" spans="27:48" ht="23.45" customHeight="1" x14ac:dyDescent="0.2">
      <c r="AA2099" s="97"/>
      <c r="AB2099" s="97"/>
      <c r="AC2099" s="97"/>
      <c r="AD2099" s="97"/>
      <c r="AE2099" s="97"/>
      <c r="AF2099" s="93"/>
      <c r="AG2099" s="93"/>
      <c r="AH2099" s="93"/>
      <c r="AI2099" s="30"/>
      <c r="AJ2099" s="30"/>
      <c r="AK2099" s="30"/>
      <c r="AL2099" s="30"/>
      <c r="AM2099" s="109"/>
      <c r="AN2099" s="109"/>
      <c r="AO2099" s="30"/>
      <c r="AP2099" s="109" t="s">
        <v>2832</v>
      </c>
      <c r="AQ2099"/>
      <c r="AR2099"/>
      <c r="AS2099"/>
      <c r="AT2099"/>
      <c r="AU2099"/>
      <c r="AV2099"/>
    </row>
    <row r="2100" spans="27:48" ht="23.45" customHeight="1" x14ac:dyDescent="0.2">
      <c r="AA2100" s="97"/>
      <c r="AB2100" s="97"/>
      <c r="AC2100" s="97"/>
      <c r="AD2100" s="97"/>
      <c r="AE2100" s="97"/>
      <c r="AF2100" s="93"/>
      <c r="AG2100" s="93"/>
      <c r="AH2100" s="93"/>
      <c r="AI2100" s="30"/>
      <c r="AJ2100" s="30"/>
      <c r="AK2100" s="30"/>
      <c r="AL2100" s="30"/>
      <c r="AM2100" s="109"/>
      <c r="AN2100" s="109"/>
      <c r="AO2100" s="30"/>
      <c r="AP2100" s="109" t="s">
        <v>2833</v>
      </c>
      <c r="AQ2100"/>
      <c r="AR2100"/>
      <c r="AS2100"/>
      <c r="AT2100"/>
      <c r="AU2100"/>
      <c r="AV2100"/>
    </row>
    <row r="2101" spans="27:48" ht="23.45" customHeight="1" x14ac:dyDescent="0.2">
      <c r="AA2101" s="97"/>
      <c r="AB2101" s="97"/>
      <c r="AC2101" s="97"/>
      <c r="AD2101" s="97"/>
      <c r="AE2101" s="97"/>
      <c r="AF2101" s="93"/>
      <c r="AG2101" s="93"/>
      <c r="AH2101" s="93"/>
      <c r="AI2101" s="30"/>
      <c r="AJ2101" s="30"/>
      <c r="AK2101" s="30"/>
      <c r="AL2101" s="30"/>
      <c r="AM2101" s="109"/>
      <c r="AN2101" s="109"/>
      <c r="AO2101" s="30"/>
      <c r="AP2101" s="109" t="s">
        <v>2834</v>
      </c>
      <c r="AQ2101"/>
      <c r="AR2101"/>
      <c r="AS2101"/>
      <c r="AT2101"/>
      <c r="AU2101"/>
      <c r="AV2101"/>
    </row>
    <row r="2102" spans="27:48" ht="23.45" customHeight="1" x14ac:dyDescent="0.2">
      <c r="AA2102" s="97"/>
      <c r="AB2102" s="97"/>
      <c r="AC2102" s="97"/>
      <c r="AD2102" s="97"/>
      <c r="AE2102" s="97"/>
      <c r="AF2102" s="93"/>
      <c r="AG2102" s="93"/>
      <c r="AH2102" s="93"/>
      <c r="AI2102" s="30"/>
      <c r="AJ2102" s="30"/>
      <c r="AK2102" s="30"/>
      <c r="AL2102" s="30"/>
      <c r="AM2102" s="109"/>
      <c r="AN2102" s="109"/>
      <c r="AO2102" s="30"/>
      <c r="AP2102" s="109" t="s">
        <v>2835</v>
      </c>
      <c r="AQ2102"/>
      <c r="AR2102"/>
      <c r="AS2102"/>
      <c r="AT2102"/>
      <c r="AU2102"/>
      <c r="AV2102"/>
    </row>
    <row r="2103" spans="27:48" ht="23.45" customHeight="1" x14ac:dyDescent="0.2">
      <c r="AA2103" s="97"/>
      <c r="AB2103" s="97"/>
      <c r="AC2103" s="97"/>
      <c r="AD2103" s="97"/>
      <c r="AE2103" s="97"/>
      <c r="AF2103" s="93"/>
      <c r="AG2103" s="93"/>
      <c r="AH2103" s="93"/>
      <c r="AI2103" s="30"/>
      <c r="AJ2103" s="30"/>
      <c r="AK2103" s="30"/>
      <c r="AL2103" s="30"/>
      <c r="AM2103" s="109"/>
      <c r="AN2103" s="109"/>
      <c r="AO2103" s="30"/>
      <c r="AP2103" s="109" t="s">
        <v>2836</v>
      </c>
      <c r="AQ2103"/>
      <c r="AR2103"/>
      <c r="AS2103"/>
      <c r="AT2103"/>
      <c r="AU2103"/>
      <c r="AV2103"/>
    </row>
    <row r="2104" spans="27:48" ht="23.45" customHeight="1" x14ac:dyDescent="0.2">
      <c r="AA2104" s="97"/>
      <c r="AB2104" s="97"/>
      <c r="AC2104" s="97"/>
      <c r="AD2104" s="97"/>
      <c r="AE2104" s="97"/>
      <c r="AF2104" s="93"/>
      <c r="AG2104" s="93"/>
      <c r="AH2104" s="93"/>
      <c r="AI2104" s="30"/>
      <c r="AJ2104" s="30"/>
      <c r="AK2104" s="30"/>
      <c r="AL2104" s="30"/>
      <c r="AM2104" s="109"/>
      <c r="AN2104" s="109"/>
      <c r="AO2104" s="30"/>
      <c r="AP2104" s="109" t="s">
        <v>2837</v>
      </c>
      <c r="AQ2104"/>
      <c r="AR2104"/>
      <c r="AS2104"/>
      <c r="AT2104"/>
      <c r="AU2104"/>
      <c r="AV2104"/>
    </row>
    <row r="2105" spans="27:48" ht="23.45" customHeight="1" x14ac:dyDescent="0.2">
      <c r="AA2105" s="97"/>
      <c r="AB2105" s="97"/>
      <c r="AC2105" s="97"/>
      <c r="AD2105" s="97"/>
      <c r="AE2105" s="97"/>
      <c r="AF2105" s="93"/>
      <c r="AG2105" s="93"/>
      <c r="AH2105" s="93"/>
      <c r="AI2105" s="30"/>
      <c r="AJ2105" s="30"/>
      <c r="AK2105" s="30"/>
      <c r="AL2105" s="30"/>
      <c r="AM2105" s="109"/>
      <c r="AN2105" s="109"/>
      <c r="AO2105" s="30"/>
      <c r="AP2105" s="109" t="s">
        <v>2838</v>
      </c>
      <c r="AQ2105"/>
      <c r="AR2105"/>
      <c r="AS2105"/>
      <c r="AT2105"/>
      <c r="AU2105"/>
      <c r="AV2105"/>
    </row>
    <row r="2106" spans="27:48" ht="23.45" customHeight="1" x14ac:dyDescent="0.2">
      <c r="AA2106" s="97"/>
      <c r="AB2106" s="97"/>
      <c r="AC2106" s="97"/>
      <c r="AD2106" s="97"/>
      <c r="AE2106" s="97"/>
      <c r="AF2106" s="93"/>
      <c r="AG2106" s="93"/>
      <c r="AH2106" s="93"/>
      <c r="AI2106" s="30"/>
      <c r="AJ2106" s="30"/>
      <c r="AK2106" s="30"/>
      <c r="AL2106" s="30"/>
      <c r="AM2106" s="109"/>
      <c r="AN2106" s="109"/>
      <c r="AO2106" s="30"/>
      <c r="AP2106" s="109" t="s">
        <v>2839</v>
      </c>
      <c r="AQ2106"/>
      <c r="AR2106"/>
      <c r="AS2106"/>
      <c r="AT2106"/>
      <c r="AU2106"/>
      <c r="AV2106"/>
    </row>
    <row r="2107" spans="27:48" ht="23.45" customHeight="1" x14ac:dyDescent="0.2">
      <c r="AA2107" s="97"/>
      <c r="AB2107" s="97"/>
      <c r="AC2107" s="97"/>
      <c r="AD2107" s="97"/>
      <c r="AE2107" s="97"/>
      <c r="AF2107" s="93"/>
      <c r="AG2107" s="93"/>
      <c r="AH2107" s="93"/>
      <c r="AI2107" s="30"/>
      <c r="AJ2107" s="30"/>
      <c r="AK2107" s="30"/>
      <c r="AL2107" s="30"/>
      <c r="AM2107" s="109"/>
      <c r="AN2107" s="109"/>
      <c r="AO2107" s="30"/>
      <c r="AP2107" s="109" t="s">
        <v>2840</v>
      </c>
      <c r="AQ2107"/>
      <c r="AR2107"/>
      <c r="AS2107"/>
      <c r="AT2107"/>
      <c r="AU2107"/>
      <c r="AV2107"/>
    </row>
    <row r="2108" spans="27:48" ht="23.45" customHeight="1" x14ac:dyDescent="0.2">
      <c r="AA2108" s="97"/>
      <c r="AB2108" s="97"/>
      <c r="AC2108" s="97"/>
      <c r="AD2108" s="97"/>
      <c r="AE2108" s="97"/>
      <c r="AF2108" s="93"/>
      <c r="AG2108" s="93"/>
      <c r="AH2108" s="93"/>
      <c r="AI2108" s="30"/>
      <c r="AJ2108" s="30"/>
      <c r="AK2108" s="30"/>
      <c r="AL2108" s="30"/>
      <c r="AM2108" s="109"/>
      <c r="AN2108" s="109"/>
      <c r="AO2108" s="30"/>
      <c r="AP2108" s="109" t="s">
        <v>2841</v>
      </c>
      <c r="AQ2108"/>
      <c r="AR2108"/>
      <c r="AS2108"/>
      <c r="AT2108"/>
      <c r="AU2108"/>
      <c r="AV2108"/>
    </row>
    <row r="2109" spans="27:48" ht="23.45" customHeight="1" x14ac:dyDescent="0.2">
      <c r="AA2109" s="97"/>
      <c r="AB2109" s="97"/>
      <c r="AC2109" s="97"/>
      <c r="AD2109" s="97"/>
      <c r="AE2109" s="97"/>
      <c r="AF2109" s="93"/>
      <c r="AG2109" s="93"/>
      <c r="AH2109" s="93"/>
      <c r="AI2109" s="30"/>
      <c r="AJ2109" s="30"/>
      <c r="AK2109" s="30"/>
      <c r="AL2109" s="30"/>
      <c r="AM2109" s="109"/>
      <c r="AN2109" s="109"/>
      <c r="AO2109" s="30"/>
      <c r="AP2109" s="109" t="s">
        <v>2842</v>
      </c>
      <c r="AQ2109"/>
      <c r="AR2109"/>
      <c r="AS2109"/>
      <c r="AT2109"/>
      <c r="AU2109"/>
      <c r="AV2109"/>
    </row>
    <row r="2110" spans="27:48" ht="23.45" customHeight="1" x14ac:dyDescent="0.2">
      <c r="AA2110" s="97"/>
      <c r="AB2110" s="97"/>
      <c r="AC2110" s="97"/>
      <c r="AD2110" s="97"/>
      <c r="AE2110" s="97"/>
      <c r="AF2110" s="93"/>
      <c r="AG2110" s="93"/>
      <c r="AH2110" s="93"/>
      <c r="AI2110" s="30"/>
      <c r="AJ2110" s="30"/>
      <c r="AK2110" s="30"/>
      <c r="AL2110" s="30"/>
      <c r="AM2110" s="109"/>
      <c r="AN2110" s="109"/>
      <c r="AO2110" s="30"/>
      <c r="AP2110" s="109" t="s">
        <v>2843</v>
      </c>
      <c r="AQ2110"/>
      <c r="AR2110"/>
      <c r="AS2110"/>
      <c r="AT2110"/>
      <c r="AU2110"/>
      <c r="AV2110"/>
    </row>
    <row r="2111" spans="27:48" ht="23.45" customHeight="1" x14ac:dyDescent="0.2">
      <c r="AA2111" s="97"/>
      <c r="AB2111" s="97"/>
      <c r="AC2111" s="97"/>
      <c r="AD2111" s="97"/>
      <c r="AE2111" s="97"/>
      <c r="AF2111" s="93"/>
      <c r="AG2111" s="93"/>
      <c r="AH2111" s="93"/>
      <c r="AI2111" s="30"/>
      <c r="AJ2111" s="30"/>
      <c r="AK2111" s="30"/>
      <c r="AL2111" s="30"/>
      <c r="AM2111" s="109"/>
      <c r="AN2111" s="109"/>
      <c r="AO2111" s="30"/>
      <c r="AP2111" s="109" t="s">
        <v>2844</v>
      </c>
      <c r="AQ2111"/>
      <c r="AR2111"/>
      <c r="AS2111"/>
      <c r="AT2111"/>
      <c r="AU2111"/>
      <c r="AV2111"/>
    </row>
    <row r="2112" spans="27:48" ht="23.45" customHeight="1" x14ac:dyDescent="0.2">
      <c r="AA2112" s="97"/>
      <c r="AB2112" s="97"/>
      <c r="AC2112" s="97"/>
      <c r="AD2112" s="97"/>
      <c r="AE2112" s="97"/>
      <c r="AF2112" s="93"/>
      <c r="AG2112" s="93"/>
      <c r="AH2112" s="93"/>
      <c r="AI2112" s="30"/>
      <c r="AJ2112" s="30"/>
      <c r="AK2112" s="30"/>
      <c r="AL2112" s="30"/>
      <c r="AM2112" s="109"/>
      <c r="AN2112" s="109"/>
      <c r="AO2112" s="30"/>
      <c r="AP2112" s="109" t="s">
        <v>2845</v>
      </c>
      <c r="AQ2112"/>
      <c r="AR2112"/>
      <c r="AS2112"/>
      <c r="AT2112"/>
      <c r="AU2112"/>
      <c r="AV2112"/>
    </row>
    <row r="2113" spans="27:48" ht="23.45" customHeight="1" x14ac:dyDescent="0.2">
      <c r="AA2113" s="97"/>
      <c r="AB2113" s="97"/>
      <c r="AC2113" s="97"/>
      <c r="AD2113" s="97"/>
      <c r="AE2113" s="97"/>
      <c r="AF2113" s="93"/>
      <c r="AG2113" s="93"/>
      <c r="AH2113" s="93"/>
      <c r="AI2113" s="30"/>
      <c r="AJ2113" s="30"/>
      <c r="AK2113" s="30"/>
      <c r="AL2113" s="30"/>
      <c r="AM2113" s="109"/>
      <c r="AN2113" s="109"/>
      <c r="AO2113" s="30"/>
      <c r="AP2113" s="109" t="s">
        <v>2846</v>
      </c>
      <c r="AQ2113"/>
      <c r="AR2113"/>
      <c r="AS2113"/>
      <c r="AT2113"/>
      <c r="AU2113"/>
      <c r="AV2113"/>
    </row>
    <row r="2114" spans="27:48" ht="23.45" customHeight="1" x14ac:dyDescent="0.2">
      <c r="AA2114" s="97"/>
      <c r="AB2114" s="97"/>
      <c r="AC2114" s="97"/>
      <c r="AD2114" s="97"/>
      <c r="AE2114" s="97"/>
      <c r="AF2114" s="93"/>
      <c r="AG2114" s="93"/>
      <c r="AH2114" s="93"/>
      <c r="AI2114" s="30"/>
      <c r="AJ2114" s="30"/>
      <c r="AK2114" s="30"/>
      <c r="AL2114" s="30"/>
      <c r="AM2114" s="109"/>
      <c r="AN2114" s="109"/>
      <c r="AO2114" s="30"/>
      <c r="AP2114" s="109" t="s">
        <v>2847</v>
      </c>
      <c r="AQ2114"/>
      <c r="AR2114"/>
      <c r="AS2114"/>
      <c r="AT2114"/>
      <c r="AU2114"/>
      <c r="AV2114"/>
    </row>
    <row r="2115" spans="27:48" ht="23.45" customHeight="1" x14ac:dyDescent="0.2">
      <c r="AA2115" s="97"/>
      <c r="AB2115" s="97"/>
      <c r="AC2115" s="97"/>
      <c r="AD2115" s="97"/>
      <c r="AE2115" s="97"/>
      <c r="AF2115" s="93"/>
      <c r="AG2115" s="93"/>
      <c r="AH2115" s="93"/>
      <c r="AI2115" s="30"/>
      <c r="AJ2115" s="30"/>
      <c r="AK2115" s="30"/>
      <c r="AL2115" s="30"/>
      <c r="AM2115" s="109"/>
      <c r="AN2115" s="109"/>
      <c r="AO2115" s="30"/>
      <c r="AP2115" s="109" t="s">
        <v>2848</v>
      </c>
      <c r="AQ2115"/>
      <c r="AR2115"/>
      <c r="AS2115"/>
      <c r="AT2115"/>
      <c r="AU2115"/>
      <c r="AV2115"/>
    </row>
    <row r="2116" spans="27:48" ht="23.45" customHeight="1" x14ac:dyDescent="0.2">
      <c r="AA2116" s="97"/>
      <c r="AB2116" s="97"/>
      <c r="AC2116" s="97"/>
      <c r="AD2116" s="97"/>
      <c r="AE2116" s="97"/>
      <c r="AF2116" s="93"/>
      <c r="AG2116" s="93"/>
      <c r="AH2116" s="93"/>
      <c r="AI2116" s="30"/>
      <c r="AJ2116" s="30"/>
      <c r="AK2116" s="30"/>
      <c r="AL2116" s="30"/>
      <c r="AM2116" s="109"/>
      <c r="AN2116" s="109"/>
      <c r="AO2116" s="30"/>
      <c r="AP2116" s="109" t="s">
        <v>2849</v>
      </c>
      <c r="AQ2116"/>
      <c r="AR2116"/>
      <c r="AS2116"/>
      <c r="AT2116"/>
      <c r="AU2116"/>
      <c r="AV2116"/>
    </row>
    <row r="2117" spans="27:48" ht="23.45" customHeight="1" x14ac:dyDescent="0.2">
      <c r="AA2117" s="97"/>
      <c r="AB2117" s="97"/>
      <c r="AC2117" s="97"/>
      <c r="AD2117" s="97"/>
      <c r="AE2117" s="97"/>
      <c r="AF2117" s="93"/>
      <c r="AG2117" s="93"/>
      <c r="AH2117" s="93"/>
      <c r="AI2117" s="30"/>
      <c r="AJ2117" s="30"/>
      <c r="AK2117" s="30"/>
      <c r="AL2117" s="30"/>
      <c r="AM2117" s="109"/>
      <c r="AN2117" s="109"/>
      <c r="AO2117" s="30"/>
      <c r="AP2117" s="109" t="s">
        <v>2850</v>
      </c>
      <c r="AQ2117"/>
      <c r="AR2117"/>
      <c r="AS2117"/>
      <c r="AT2117"/>
      <c r="AU2117"/>
      <c r="AV2117"/>
    </row>
    <row r="2118" spans="27:48" ht="23.45" customHeight="1" x14ac:dyDescent="0.2">
      <c r="AA2118" s="97"/>
      <c r="AB2118" s="97"/>
      <c r="AC2118" s="97"/>
      <c r="AD2118" s="97"/>
      <c r="AE2118" s="97"/>
      <c r="AF2118" s="93"/>
      <c r="AG2118" s="93"/>
      <c r="AH2118" s="93"/>
      <c r="AI2118" s="30"/>
      <c r="AJ2118" s="30"/>
      <c r="AK2118" s="30"/>
      <c r="AL2118" s="30"/>
      <c r="AM2118" s="109"/>
      <c r="AN2118" s="109"/>
      <c r="AO2118" s="30"/>
      <c r="AP2118" s="109" t="s">
        <v>2851</v>
      </c>
      <c r="AQ2118"/>
      <c r="AR2118"/>
      <c r="AS2118"/>
      <c r="AT2118"/>
      <c r="AU2118"/>
      <c r="AV2118"/>
    </row>
    <row r="2119" spans="27:48" ht="23.45" customHeight="1" x14ac:dyDescent="0.2">
      <c r="AA2119" s="97"/>
      <c r="AB2119" s="97"/>
      <c r="AC2119" s="97"/>
      <c r="AD2119" s="97"/>
      <c r="AE2119" s="97"/>
      <c r="AF2119" s="93"/>
      <c r="AG2119" s="93"/>
      <c r="AH2119" s="93"/>
      <c r="AI2119" s="30"/>
      <c r="AJ2119" s="30"/>
      <c r="AK2119" s="30"/>
      <c r="AL2119" s="30"/>
      <c r="AM2119" s="109"/>
      <c r="AN2119" s="109"/>
      <c r="AO2119" s="30"/>
      <c r="AP2119" s="109" t="s">
        <v>2852</v>
      </c>
      <c r="AQ2119"/>
      <c r="AR2119"/>
      <c r="AS2119"/>
      <c r="AT2119"/>
      <c r="AU2119"/>
      <c r="AV2119"/>
    </row>
    <row r="2120" spans="27:48" ht="23.45" customHeight="1" x14ac:dyDescent="0.2">
      <c r="AA2120" s="97"/>
      <c r="AB2120" s="97"/>
      <c r="AC2120" s="97"/>
      <c r="AD2120" s="97"/>
      <c r="AE2120" s="97"/>
      <c r="AF2120" s="93"/>
      <c r="AG2120" s="93"/>
      <c r="AH2120" s="93"/>
      <c r="AI2120" s="30"/>
      <c r="AJ2120" s="30"/>
      <c r="AK2120" s="30"/>
      <c r="AL2120" s="30"/>
      <c r="AM2120" s="109"/>
      <c r="AN2120" s="109"/>
      <c r="AO2120" s="30"/>
      <c r="AP2120" s="109" t="s">
        <v>2853</v>
      </c>
      <c r="AQ2120"/>
      <c r="AR2120"/>
      <c r="AS2120"/>
      <c r="AT2120"/>
      <c r="AU2120"/>
      <c r="AV2120"/>
    </row>
    <row r="2121" spans="27:48" ht="23.45" customHeight="1" x14ac:dyDescent="0.2">
      <c r="AA2121" s="97"/>
      <c r="AB2121" s="97"/>
      <c r="AC2121" s="97"/>
      <c r="AD2121" s="97"/>
      <c r="AE2121" s="97"/>
      <c r="AF2121" s="93"/>
      <c r="AG2121" s="93"/>
      <c r="AH2121" s="93"/>
      <c r="AI2121" s="30"/>
      <c r="AJ2121" s="30"/>
      <c r="AK2121" s="30"/>
      <c r="AL2121" s="30"/>
      <c r="AM2121" s="109"/>
      <c r="AN2121" s="109"/>
      <c r="AO2121" s="30"/>
      <c r="AP2121" s="109" t="s">
        <v>2854</v>
      </c>
      <c r="AQ2121"/>
      <c r="AR2121"/>
      <c r="AS2121"/>
      <c r="AT2121"/>
      <c r="AU2121"/>
      <c r="AV2121"/>
    </row>
    <row r="2122" spans="27:48" ht="23.45" customHeight="1" x14ac:dyDescent="0.2">
      <c r="AA2122" s="97"/>
      <c r="AB2122" s="97"/>
      <c r="AC2122" s="97"/>
      <c r="AD2122" s="97"/>
      <c r="AE2122" s="97"/>
      <c r="AF2122" s="93"/>
      <c r="AG2122" s="93"/>
      <c r="AH2122" s="93"/>
      <c r="AI2122" s="30"/>
      <c r="AJ2122" s="30"/>
      <c r="AK2122" s="30"/>
      <c r="AL2122" s="30"/>
      <c r="AM2122" s="109"/>
      <c r="AN2122" s="109"/>
      <c r="AO2122" s="30"/>
      <c r="AP2122" s="109" t="s">
        <v>2855</v>
      </c>
      <c r="AQ2122"/>
      <c r="AR2122"/>
      <c r="AS2122"/>
      <c r="AT2122"/>
      <c r="AU2122"/>
      <c r="AV2122"/>
    </row>
    <row r="2123" spans="27:48" ht="23.45" customHeight="1" x14ac:dyDescent="0.2">
      <c r="AA2123" s="97"/>
      <c r="AB2123" s="97"/>
      <c r="AC2123" s="97"/>
      <c r="AD2123" s="97"/>
      <c r="AE2123" s="97"/>
      <c r="AF2123" s="93"/>
      <c r="AG2123" s="93"/>
      <c r="AH2123" s="93"/>
      <c r="AI2123" s="30"/>
      <c r="AJ2123" s="30"/>
      <c r="AK2123" s="30"/>
      <c r="AL2123" s="30"/>
      <c r="AM2123" s="109"/>
      <c r="AN2123" s="109"/>
      <c r="AO2123" s="30"/>
      <c r="AP2123" s="109" t="s">
        <v>2856</v>
      </c>
      <c r="AQ2123"/>
      <c r="AR2123"/>
      <c r="AS2123"/>
      <c r="AT2123"/>
      <c r="AU2123"/>
      <c r="AV2123"/>
    </row>
    <row r="2124" spans="27:48" ht="23.45" customHeight="1" x14ac:dyDescent="0.2">
      <c r="AA2124" s="97"/>
      <c r="AB2124" s="97"/>
      <c r="AC2124" s="97"/>
      <c r="AD2124" s="97"/>
      <c r="AE2124" s="97"/>
      <c r="AF2124" s="93"/>
      <c r="AG2124" s="93"/>
      <c r="AH2124" s="93"/>
      <c r="AI2124" s="30"/>
      <c r="AJ2124" s="30"/>
      <c r="AK2124" s="30"/>
      <c r="AL2124" s="30"/>
      <c r="AM2124" s="109"/>
      <c r="AN2124" s="109"/>
      <c r="AO2124" s="30"/>
      <c r="AP2124" s="109" t="s">
        <v>2857</v>
      </c>
      <c r="AQ2124"/>
      <c r="AR2124"/>
      <c r="AS2124"/>
      <c r="AT2124"/>
      <c r="AU2124"/>
      <c r="AV2124"/>
    </row>
    <row r="2125" spans="27:48" ht="23.45" customHeight="1" x14ac:dyDescent="0.2">
      <c r="AA2125" s="97"/>
      <c r="AB2125" s="97"/>
      <c r="AC2125" s="97"/>
      <c r="AD2125" s="97"/>
      <c r="AE2125" s="97"/>
      <c r="AF2125" s="93"/>
      <c r="AG2125" s="93"/>
      <c r="AH2125" s="93"/>
      <c r="AI2125" s="30"/>
      <c r="AJ2125" s="30"/>
      <c r="AK2125" s="30"/>
      <c r="AL2125" s="30"/>
      <c r="AM2125" s="109"/>
      <c r="AN2125" s="109"/>
      <c r="AO2125" s="30"/>
      <c r="AP2125" s="109" t="s">
        <v>2858</v>
      </c>
      <c r="AQ2125"/>
      <c r="AR2125"/>
      <c r="AS2125"/>
      <c r="AT2125"/>
      <c r="AU2125"/>
      <c r="AV2125"/>
    </row>
    <row r="2126" spans="27:48" ht="23.45" customHeight="1" x14ac:dyDescent="0.2">
      <c r="AA2126" s="97"/>
      <c r="AB2126" s="97"/>
      <c r="AC2126" s="97"/>
      <c r="AD2126" s="97"/>
      <c r="AE2126" s="97"/>
      <c r="AF2126" s="93"/>
      <c r="AG2126" s="93"/>
      <c r="AH2126" s="93"/>
      <c r="AI2126" s="30"/>
      <c r="AJ2126" s="30"/>
      <c r="AK2126" s="30"/>
      <c r="AL2126" s="30"/>
      <c r="AM2126" s="109"/>
      <c r="AN2126" s="109"/>
      <c r="AO2126" s="30"/>
      <c r="AP2126" s="109" t="s">
        <v>2859</v>
      </c>
      <c r="AQ2126"/>
      <c r="AR2126"/>
      <c r="AS2126"/>
      <c r="AT2126"/>
      <c r="AU2126"/>
      <c r="AV2126"/>
    </row>
    <row r="2127" spans="27:48" ht="23.45" customHeight="1" x14ac:dyDescent="0.2">
      <c r="AA2127" s="97"/>
      <c r="AB2127" s="97"/>
      <c r="AC2127" s="97"/>
      <c r="AD2127" s="97"/>
      <c r="AE2127" s="97"/>
      <c r="AF2127" s="93"/>
      <c r="AG2127" s="93"/>
      <c r="AH2127" s="93"/>
      <c r="AI2127" s="30"/>
      <c r="AJ2127" s="30"/>
      <c r="AK2127" s="30"/>
      <c r="AL2127" s="30"/>
      <c r="AM2127" s="109"/>
      <c r="AN2127" s="109"/>
      <c r="AO2127" s="30"/>
      <c r="AP2127" s="109" t="s">
        <v>2860</v>
      </c>
      <c r="AQ2127"/>
      <c r="AR2127"/>
      <c r="AS2127"/>
      <c r="AT2127"/>
      <c r="AU2127"/>
      <c r="AV2127"/>
    </row>
    <row r="2128" spans="27:48" ht="23.45" customHeight="1" x14ac:dyDescent="0.2">
      <c r="AA2128" s="97"/>
      <c r="AB2128" s="97"/>
      <c r="AC2128" s="97"/>
      <c r="AD2128" s="97"/>
      <c r="AE2128" s="97"/>
      <c r="AF2128" s="93"/>
      <c r="AG2128" s="93"/>
      <c r="AH2128" s="93"/>
      <c r="AI2128" s="30"/>
      <c r="AJ2128" s="30"/>
      <c r="AK2128" s="30"/>
      <c r="AL2128" s="30"/>
      <c r="AM2128" s="109"/>
      <c r="AN2128" s="109"/>
      <c r="AO2128" s="30"/>
      <c r="AP2128" s="109" t="s">
        <v>2861</v>
      </c>
      <c r="AQ2128"/>
      <c r="AR2128"/>
      <c r="AS2128"/>
      <c r="AT2128"/>
      <c r="AU2128"/>
      <c r="AV2128"/>
    </row>
    <row r="2129" spans="27:48" ht="23.45" customHeight="1" x14ac:dyDescent="0.2">
      <c r="AA2129" s="97"/>
      <c r="AB2129" s="97"/>
      <c r="AC2129" s="97"/>
      <c r="AD2129" s="97"/>
      <c r="AE2129" s="97"/>
      <c r="AF2129" s="93"/>
      <c r="AG2129" s="93"/>
      <c r="AH2129" s="93"/>
      <c r="AI2129" s="30"/>
      <c r="AJ2129" s="30"/>
      <c r="AK2129" s="30"/>
      <c r="AL2129" s="30"/>
      <c r="AM2129" s="109"/>
      <c r="AN2129" s="109"/>
      <c r="AO2129" s="30"/>
      <c r="AP2129" s="109" t="s">
        <v>2862</v>
      </c>
      <c r="AQ2129"/>
      <c r="AR2129"/>
      <c r="AS2129"/>
      <c r="AT2129"/>
      <c r="AU2129"/>
      <c r="AV2129"/>
    </row>
    <row r="2130" spans="27:48" ht="23.45" customHeight="1" x14ac:dyDescent="0.2">
      <c r="AA2130" s="97"/>
      <c r="AB2130" s="97"/>
      <c r="AC2130" s="97"/>
      <c r="AD2130" s="97"/>
      <c r="AE2130" s="97"/>
      <c r="AF2130" s="93"/>
      <c r="AG2130" s="93"/>
      <c r="AH2130" s="93"/>
      <c r="AI2130" s="30"/>
      <c r="AJ2130" s="30"/>
      <c r="AK2130" s="30"/>
      <c r="AL2130" s="30"/>
      <c r="AM2130" s="109"/>
      <c r="AN2130" s="109"/>
      <c r="AO2130" s="30"/>
      <c r="AP2130" s="109" t="s">
        <v>2863</v>
      </c>
      <c r="AQ2130"/>
      <c r="AR2130"/>
      <c r="AS2130"/>
      <c r="AT2130"/>
      <c r="AU2130"/>
      <c r="AV2130"/>
    </row>
    <row r="2131" spans="27:48" ht="23.45" customHeight="1" x14ac:dyDescent="0.2">
      <c r="AA2131" s="97"/>
      <c r="AB2131" s="97"/>
      <c r="AC2131" s="97"/>
      <c r="AD2131" s="97"/>
      <c r="AE2131" s="97"/>
      <c r="AF2131" s="93"/>
      <c r="AG2131" s="93"/>
      <c r="AH2131" s="93"/>
      <c r="AI2131" s="30"/>
      <c r="AJ2131" s="30"/>
      <c r="AK2131" s="30"/>
      <c r="AL2131" s="30"/>
      <c r="AM2131" s="109"/>
      <c r="AN2131" s="109"/>
      <c r="AO2131" s="30"/>
      <c r="AP2131" s="109" t="s">
        <v>2864</v>
      </c>
      <c r="AQ2131"/>
      <c r="AR2131"/>
      <c r="AS2131"/>
      <c r="AT2131"/>
      <c r="AU2131"/>
      <c r="AV2131"/>
    </row>
    <row r="2132" spans="27:48" ht="23.45" customHeight="1" x14ac:dyDescent="0.2">
      <c r="AA2132" s="97"/>
      <c r="AB2132" s="97"/>
      <c r="AC2132" s="97"/>
      <c r="AD2132" s="97"/>
      <c r="AE2132" s="97"/>
      <c r="AF2132" s="93"/>
      <c r="AG2132" s="93"/>
      <c r="AH2132" s="93"/>
      <c r="AI2132" s="30"/>
      <c r="AJ2132" s="30"/>
      <c r="AK2132" s="30"/>
      <c r="AL2132" s="30"/>
      <c r="AM2132" s="109"/>
      <c r="AN2132" s="109"/>
      <c r="AO2132" s="30"/>
      <c r="AP2132" s="109" t="s">
        <v>2865</v>
      </c>
      <c r="AQ2132"/>
      <c r="AR2132"/>
      <c r="AS2132"/>
      <c r="AT2132"/>
      <c r="AU2132"/>
      <c r="AV2132"/>
    </row>
    <row r="2133" spans="27:48" ht="23.45" customHeight="1" x14ac:dyDescent="0.2">
      <c r="AA2133" s="97"/>
      <c r="AB2133" s="97"/>
      <c r="AC2133" s="97"/>
      <c r="AD2133" s="97"/>
      <c r="AE2133" s="97"/>
      <c r="AF2133" s="93"/>
      <c r="AG2133" s="93"/>
      <c r="AH2133" s="93"/>
      <c r="AI2133" s="30"/>
      <c r="AJ2133" s="30"/>
      <c r="AK2133" s="30"/>
      <c r="AL2133" s="30"/>
      <c r="AM2133" s="109"/>
      <c r="AN2133" s="109"/>
      <c r="AO2133" s="30"/>
      <c r="AP2133" s="109" t="s">
        <v>2866</v>
      </c>
      <c r="AQ2133"/>
      <c r="AR2133"/>
      <c r="AS2133"/>
      <c r="AT2133"/>
      <c r="AU2133"/>
      <c r="AV2133"/>
    </row>
    <row r="2134" spans="27:48" ht="23.45" customHeight="1" x14ac:dyDescent="0.2">
      <c r="AA2134" s="97"/>
      <c r="AB2134" s="97"/>
      <c r="AC2134" s="97"/>
      <c r="AD2134" s="97"/>
      <c r="AE2134" s="97"/>
      <c r="AF2134" s="93"/>
      <c r="AG2134" s="93"/>
      <c r="AH2134" s="93"/>
      <c r="AI2134" s="30"/>
      <c r="AJ2134" s="30"/>
      <c r="AK2134" s="30"/>
      <c r="AL2134" s="30"/>
      <c r="AM2134" s="109"/>
      <c r="AN2134" s="109"/>
      <c r="AO2134" s="30"/>
      <c r="AP2134" s="109" t="s">
        <v>2867</v>
      </c>
      <c r="AQ2134"/>
      <c r="AR2134"/>
      <c r="AS2134"/>
      <c r="AT2134"/>
      <c r="AU2134"/>
      <c r="AV2134"/>
    </row>
    <row r="2135" spans="27:48" ht="23.45" customHeight="1" x14ac:dyDescent="0.2">
      <c r="AA2135" s="97"/>
      <c r="AB2135" s="97"/>
      <c r="AC2135" s="97"/>
      <c r="AD2135" s="97"/>
      <c r="AE2135" s="97"/>
      <c r="AF2135" s="93"/>
      <c r="AG2135" s="93"/>
      <c r="AH2135" s="93"/>
      <c r="AI2135" s="30"/>
      <c r="AJ2135" s="30"/>
      <c r="AK2135" s="30"/>
      <c r="AL2135" s="30"/>
      <c r="AM2135" s="109"/>
      <c r="AN2135" s="109"/>
      <c r="AO2135" s="30"/>
      <c r="AP2135" s="109" t="s">
        <v>2868</v>
      </c>
      <c r="AQ2135"/>
      <c r="AR2135"/>
      <c r="AS2135"/>
      <c r="AT2135"/>
      <c r="AU2135"/>
      <c r="AV2135"/>
    </row>
    <row r="2136" spans="27:48" ht="23.45" customHeight="1" x14ac:dyDescent="0.2">
      <c r="AA2136" s="97"/>
      <c r="AB2136" s="97"/>
      <c r="AC2136" s="97"/>
      <c r="AD2136" s="97"/>
      <c r="AE2136" s="97"/>
      <c r="AF2136" s="93"/>
      <c r="AG2136" s="93"/>
      <c r="AH2136" s="93"/>
      <c r="AI2136" s="30"/>
      <c r="AJ2136" s="30"/>
      <c r="AK2136" s="30"/>
      <c r="AL2136" s="30"/>
      <c r="AM2136" s="109"/>
      <c r="AN2136" s="109"/>
      <c r="AO2136" s="30"/>
      <c r="AP2136" s="109" t="s">
        <v>2869</v>
      </c>
      <c r="AQ2136"/>
      <c r="AR2136"/>
      <c r="AS2136"/>
      <c r="AT2136"/>
      <c r="AU2136"/>
      <c r="AV2136"/>
    </row>
    <row r="2137" spans="27:48" ht="23.45" customHeight="1" x14ac:dyDescent="0.2">
      <c r="AA2137" s="97"/>
      <c r="AB2137" s="97"/>
      <c r="AC2137" s="97"/>
      <c r="AD2137" s="97"/>
      <c r="AE2137" s="97"/>
      <c r="AF2137" s="93"/>
      <c r="AG2137" s="93"/>
      <c r="AH2137" s="93"/>
      <c r="AI2137" s="30"/>
      <c r="AJ2137" s="30"/>
      <c r="AK2137" s="30"/>
      <c r="AL2137" s="30"/>
      <c r="AM2137" s="109"/>
      <c r="AN2137" s="109"/>
      <c r="AO2137" s="30"/>
      <c r="AP2137" s="109" t="s">
        <v>2870</v>
      </c>
      <c r="AQ2137"/>
      <c r="AR2137"/>
      <c r="AS2137"/>
      <c r="AT2137"/>
      <c r="AU2137"/>
      <c r="AV2137"/>
    </row>
    <row r="2138" spans="27:48" ht="23.45" customHeight="1" x14ac:dyDescent="0.2">
      <c r="AA2138" s="97"/>
      <c r="AB2138" s="97"/>
      <c r="AC2138" s="97"/>
      <c r="AD2138" s="97"/>
      <c r="AE2138" s="97"/>
      <c r="AF2138" s="93"/>
      <c r="AG2138" s="93"/>
      <c r="AH2138" s="93"/>
      <c r="AI2138" s="30"/>
      <c r="AJ2138" s="30"/>
      <c r="AK2138" s="30"/>
      <c r="AL2138" s="30"/>
      <c r="AM2138" s="109"/>
      <c r="AN2138" s="109"/>
      <c r="AO2138" s="30"/>
      <c r="AP2138" s="109" t="s">
        <v>2871</v>
      </c>
      <c r="AQ2138"/>
      <c r="AR2138"/>
      <c r="AS2138"/>
      <c r="AT2138"/>
      <c r="AU2138"/>
      <c r="AV2138"/>
    </row>
    <row r="2139" spans="27:48" ht="23.45" customHeight="1" x14ac:dyDescent="0.2">
      <c r="AA2139" s="97"/>
      <c r="AB2139" s="97"/>
      <c r="AC2139" s="97"/>
      <c r="AD2139" s="97"/>
      <c r="AE2139" s="97"/>
      <c r="AF2139" s="93"/>
      <c r="AG2139" s="93"/>
      <c r="AH2139" s="93"/>
      <c r="AI2139" s="30"/>
      <c r="AJ2139" s="30"/>
      <c r="AK2139" s="30"/>
      <c r="AL2139" s="30"/>
      <c r="AM2139" s="109"/>
      <c r="AN2139" s="109"/>
      <c r="AO2139" s="30"/>
      <c r="AP2139" s="109" t="s">
        <v>2872</v>
      </c>
      <c r="AQ2139"/>
      <c r="AR2139"/>
      <c r="AS2139"/>
      <c r="AT2139"/>
      <c r="AU2139"/>
      <c r="AV2139"/>
    </row>
    <row r="2140" spans="27:48" ht="23.45" customHeight="1" x14ac:dyDescent="0.2">
      <c r="AA2140" s="97"/>
      <c r="AB2140" s="97"/>
      <c r="AC2140" s="97"/>
      <c r="AD2140" s="97"/>
      <c r="AE2140" s="97"/>
      <c r="AF2140" s="93"/>
      <c r="AG2140" s="93"/>
      <c r="AH2140" s="93"/>
      <c r="AI2140" s="30"/>
      <c r="AJ2140" s="30"/>
      <c r="AK2140" s="30"/>
      <c r="AL2140" s="30"/>
      <c r="AM2140" s="109"/>
      <c r="AN2140" s="109"/>
      <c r="AO2140" s="30"/>
      <c r="AP2140" s="109" t="s">
        <v>2873</v>
      </c>
      <c r="AQ2140"/>
      <c r="AR2140"/>
      <c r="AS2140"/>
      <c r="AT2140"/>
      <c r="AU2140"/>
      <c r="AV2140"/>
    </row>
    <row r="2141" spans="27:48" ht="23.45" customHeight="1" x14ac:dyDescent="0.2">
      <c r="AA2141" s="97"/>
      <c r="AB2141" s="97"/>
      <c r="AC2141" s="97"/>
      <c r="AD2141" s="97"/>
      <c r="AE2141" s="97"/>
      <c r="AF2141" s="93"/>
      <c r="AG2141" s="93"/>
      <c r="AH2141" s="93"/>
      <c r="AI2141" s="30"/>
      <c r="AJ2141" s="30"/>
      <c r="AK2141" s="30"/>
      <c r="AL2141" s="30"/>
      <c r="AM2141" s="109"/>
      <c r="AN2141" s="109"/>
      <c r="AO2141" s="30"/>
      <c r="AP2141" s="109" t="s">
        <v>2874</v>
      </c>
      <c r="AQ2141"/>
      <c r="AR2141"/>
      <c r="AS2141"/>
      <c r="AT2141"/>
      <c r="AU2141"/>
      <c r="AV2141"/>
    </row>
    <row r="2142" spans="27:48" ht="23.45" customHeight="1" x14ac:dyDescent="0.2">
      <c r="AA2142" s="97"/>
      <c r="AB2142" s="97"/>
      <c r="AC2142" s="97"/>
      <c r="AD2142" s="97"/>
      <c r="AE2142" s="97"/>
      <c r="AF2142" s="93"/>
      <c r="AG2142" s="93"/>
      <c r="AH2142" s="93"/>
      <c r="AI2142" s="30"/>
      <c r="AJ2142" s="30"/>
      <c r="AK2142" s="30"/>
      <c r="AL2142" s="30"/>
      <c r="AM2142" s="109"/>
      <c r="AN2142" s="109"/>
      <c r="AO2142" s="30"/>
      <c r="AP2142" s="109" t="s">
        <v>2875</v>
      </c>
      <c r="AQ2142"/>
      <c r="AR2142"/>
      <c r="AS2142"/>
      <c r="AT2142"/>
      <c r="AU2142"/>
      <c r="AV2142"/>
    </row>
    <row r="2143" spans="27:48" ht="23.45" customHeight="1" x14ac:dyDescent="0.2">
      <c r="AA2143" s="97"/>
      <c r="AB2143" s="97"/>
      <c r="AC2143" s="97"/>
      <c r="AD2143" s="97"/>
      <c r="AE2143" s="97"/>
      <c r="AF2143" s="93"/>
      <c r="AG2143" s="93"/>
      <c r="AH2143" s="93"/>
      <c r="AI2143" s="30"/>
      <c r="AJ2143" s="30"/>
      <c r="AK2143" s="30"/>
      <c r="AL2143" s="30"/>
      <c r="AM2143" s="109"/>
      <c r="AN2143" s="109"/>
      <c r="AO2143" s="30"/>
      <c r="AP2143" s="109" t="s">
        <v>2876</v>
      </c>
      <c r="AQ2143"/>
      <c r="AR2143"/>
      <c r="AS2143"/>
      <c r="AT2143"/>
      <c r="AU2143"/>
      <c r="AV2143"/>
    </row>
    <row r="2144" spans="27:48" ht="23.45" customHeight="1" x14ac:dyDescent="0.2">
      <c r="AA2144" s="97"/>
      <c r="AB2144" s="97"/>
      <c r="AC2144" s="97"/>
      <c r="AD2144" s="97"/>
      <c r="AE2144" s="97"/>
      <c r="AF2144" s="93"/>
      <c r="AG2144" s="93"/>
      <c r="AH2144" s="93"/>
      <c r="AI2144" s="30"/>
      <c r="AJ2144" s="30"/>
      <c r="AK2144" s="30"/>
      <c r="AL2144" s="30"/>
      <c r="AM2144" s="109"/>
      <c r="AN2144" s="109"/>
      <c r="AO2144" s="30"/>
      <c r="AP2144" s="109" t="s">
        <v>2877</v>
      </c>
      <c r="AQ2144"/>
      <c r="AR2144"/>
      <c r="AS2144"/>
      <c r="AT2144"/>
      <c r="AU2144"/>
      <c r="AV2144"/>
    </row>
    <row r="2145" spans="27:48" ht="23.45" customHeight="1" x14ac:dyDescent="0.2">
      <c r="AA2145" s="97"/>
      <c r="AB2145" s="97"/>
      <c r="AC2145" s="97"/>
      <c r="AD2145" s="97"/>
      <c r="AE2145" s="97"/>
      <c r="AF2145" s="93"/>
      <c r="AG2145" s="93"/>
      <c r="AH2145" s="93"/>
      <c r="AI2145" s="30"/>
      <c r="AJ2145" s="30"/>
      <c r="AK2145" s="30"/>
      <c r="AL2145" s="30"/>
      <c r="AM2145" s="109"/>
      <c r="AN2145" s="109"/>
      <c r="AO2145" s="30"/>
      <c r="AP2145" s="109" t="s">
        <v>2878</v>
      </c>
      <c r="AQ2145"/>
      <c r="AR2145"/>
      <c r="AS2145"/>
      <c r="AT2145"/>
      <c r="AU2145"/>
      <c r="AV2145"/>
    </row>
  </sheetData>
  <sheetProtection algorithmName="SHA-512" hashValue="/3oGvhqVlRayTfEHaERLanQkhKKr6EEu4xCberz3msmFc7tl833sVO62UxSVlMn2SbfXns7+QRIqKNySZlvc/g==" saltValue="1A1clhXtTqJjwvSBSoZGIA==" spinCount="100000" sheet="1" formatColumns="0" formatRows="0" selectLockedCells="1"/>
  <mergeCells count="87">
    <mergeCell ref="C7:D7"/>
    <mergeCell ref="C8:D8"/>
    <mergeCell ref="C140:E140"/>
    <mergeCell ref="G7:J7"/>
    <mergeCell ref="A192:N192"/>
    <mergeCell ref="L39:N39"/>
    <mergeCell ref="L40:N40"/>
    <mergeCell ref="I15:K15"/>
    <mergeCell ref="C39:E39"/>
    <mergeCell ref="C15:E15"/>
    <mergeCell ref="B38:N38"/>
    <mergeCell ref="A90:A115"/>
    <mergeCell ref="I40:K40"/>
    <mergeCell ref="F194:H194"/>
    <mergeCell ref="B151:E151"/>
    <mergeCell ref="B90:H90"/>
    <mergeCell ref="C123:E123"/>
    <mergeCell ref="B124:E124"/>
    <mergeCell ref="B116:H116"/>
    <mergeCell ref="L194:N194"/>
    <mergeCell ref="L193:N193"/>
    <mergeCell ref="B18:E18"/>
    <mergeCell ref="A193:B193"/>
    <mergeCell ref="I194:K194"/>
    <mergeCell ref="C194:E194"/>
    <mergeCell ref="A194:B194"/>
    <mergeCell ref="C193:K193"/>
    <mergeCell ref="C169:E169"/>
    <mergeCell ref="A116:A191"/>
    <mergeCell ref="B137:E137"/>
    <mergeCell ref="C139:E139"/>
    <mergeCell ref="C58:E58"/>
    <mergeCell ref="C40:E40"/>
    <mergeCell ref="F40:H40"/>
    <mergeCell ref="F39:K39"/>
    <mergeCell ref="A195:B195"/>
    <mergeCell ref="I6:J6"/>
    <mergeCell ref="A3:A37"/>
    <mergeCell ref="B15:B16"/>
    <mergeCell ref="F15:H15"/>
    <mergeCell ref="I18:K18"/>
    <mergeCell ref="D36:H36"/>
    <mergeCell ref="D3:E3"/>
    <mergeCell ref="F3:I3"/>
    <mergeCell ref="G5:H5"/>
    <mergeCell ref="C9:D9"/>
    <mergeCell ref="F18:H18"/>
    <mergeCell ref="C14:K14"/>
    <mergeCell ref="F58:H58"/>
    <mergeCell ref="B138:E138"/>
    <mergeCell ref="A38:A89"/>
    <mergeCell ref="A1:K1"/>
    <mergeCell ref="C6:D6"/>
    <mergeCell ref="C5:E5"/>
    <mergeCell ref="G4:H4"/>
    <mergeCell ref="A2:K2"/>
    <mergeCell ref="I4:K4"/>
    <mergeCell ref="I5:K5"/>
    <mergeCell ref="G6:H6"/>
    <mergeCell ref="J3:M3"/>
    <mergeCell ref="L218:N218"/>
    <mergeCell ref="L219:N219"/>
    <mergeCell ref="C218:K218"/>
    <mergeCell ref="C219:E219"/>
    <mergeCell ref="F219:H219"/>
    <mergeCell ref="I219:K219"/>
    <mergeCell ref="A218:B218"/>
    <mergeCell ref="A217:B217"/>
    <mergeCell ref="A196:B196"/>
    <mergeCell ref="A200:B200"/>
    <mergeCell ref="A206:B206"/>
    <mergeCell ref="A205:B205"/>
    <mergeCell ref="A211:B211"/>
    <mergeCell ref="A212:B212"/>
    <mergeCell ref="A199:B199"/>
    <mergeCell ref="A290:B290"/>
    <mergeCell ref="A219:B219"/>
    <mergeCell ref="A246:B246"/>
    <mergeCell ref="A261:B261"/>
    <mergeCell ref="A221:B221"/>
    <mergeCell ref="A232:B232"/>
    <mergeCell ref="A262:B262"/>
    <mergeCell ref="A276:B276"/>
    <mergeCell ref="A277:B277"/>
    <mergeCell ref="A220:B220"/>
    <mergeCell ref="A247:B247"/>
    <mergeCell ref="A231:B231"/>
  </mergeCells>
  <phoneticPr fontId="0" type="noConversion"/>
  <dataValidations count="19">
    <dataValidation type="whole" operator="lessThan" allowBlank="1" showErrorMessage="1" error="Please enter a valid whole number" sqref="C20:D20 C60:D63 F60:G63 C81:D88 F81:G88 C93:D106 F93:G106 F109:G115 C66:D78 F118:G121 F124:G124 F127:G135 F138:G138 F141:G150 F154:G167 F170:G172 F176:G190 F42:G56 I42:J56 L42:M56 C42:D56 F66:G78 C109:D115" xr:uid="{00000000-0002-0000-0500-000000000000}">
      <formula1>100</formula1>
    </dataValidation>
    <dataValidation type="whole" operator="lessThan" allowBlank="1" showErrorMessage="1" error="Please enter a valid number" sqref="C17:D17 F17:G17" xr:uid="{00000000-0002-0000-0500-000001000000}">
      <formula1>100</formula1>
    </dataValidation>
    <dataValidation type="whole" operator="lessThan" allowBlank="1" showInputMessage="1" showErrorMessage="1" promptTitle="Attention" prompt="Please Enter a Zero (0) or 1 in the space provided. Please select only One Training Area" sqref="C22:C37" xr:uid="{00000000-0002-0000-0500-000002000000}">
      <formula1>2</formula1>
    </dataValidation>
    <dataValidation type="list" allowBlank="1" showInputMessage="1" showErrorMessage="1" sqref="A223:A230" xr:uid="{00000000-0002-0000-0500-000003000000}">
      <formula1>$AJ$3:$AJ$28</formula1>
    </dataValidation>
    <dataValidation type="list" allowBlank="1" showInputMessage="1" showErrorMessage="1" sqref="A198" xr:uid="{00000000-0002-0000-0500-000004000000}">
      <formula1>$AI$3</formula1>
    </dataValidation>
    <dataValidation type="list" allowBlank="1" showInputMessage="1" showErrorMessage="1" sqref="C12" xr:uid="{00000000-0002-0000-0500-000005000000}">
      <formula1>$AC$3:$AC$4</formula1>
    </dataValidation>
    <dataValidation type="list" allowBlank="1" showInputMessage="1" showErrorMessage="1" sqref="I5:K5" xr:uid="{00000000-0002-0000-0500-000006000000}">
      <formula1>$AE$3:$AE$6</formula1>
    </dataValidation>
    <dataValidation type="list" allowBlank="1" showInputMessage="1" showErrorMessage="1" sqref="I4:K4" xr:uid="{00000000-0002-0000-0500-000007000000}">
      <formula1>$AD$3:$AD$4</formula1>
    </dataValidation>
    <dataValidation type="list" allowBlank="1" showInputMessage="1" showErrorMessage="1" sqref="D4" xr:uid="{00000000-0002-0000-0500-000008000000}">
      <formula1>$AB$2:$AB$25</formula1>
    </dataValidation>
    <dataValidation type="list" allowBlank="1" showInputMessage="1" showErrorMessage="1" sqref="C4" xr:uid="{00000000-0002-0000-0500-000009000000}">
      <formula1>$Z$2:$Z$5</formula1>
    </dataValidation>
    <dataValidation type="list" allowBlank="1" showInputMessage="1" showErrorMessage="1" sqref="A264:A275" xr:uid="{00000000-0002-0000-0500-00000A000000}">
      <formula1>$AP$3:$AP$2145</formula1>
    </dataValidation>
    <dataValidation type="list" allowBlank="1" showInputMessage="1" showErrorMessage="1" sqref="A249:A260" xr:uid="{00000000-0002-0000-0500-00000B000000}">
      <formula1>$AN$3:$AN$437</formula1>
    </dataValidation>
    <dataValidation type="list" allowBlank="1" showInputMessage="1" showErrorMessage="1" sqref="A234:A245" xr:uid="{00000000-0002-0000-0500-00000C000000}">
      <formula1>$AL$3:$AL$136</formula1>
    </dataValidation>
    <dataValidation type="list" allowBlank="1" showInputMessage="1" showErrorMessage="1" sqref="A215:A216" xr:uid="{00000000-0002-0000-0500-00000D000000}">
      <formula1>$AO$3:$AO$212</formula1>
    </dataValidation>
    <dataValidation type="list" allowBlank="1" showInputMessage="1" showErrorMessage="1" sqref="A214" xr:uid="{00000000-0002-0000-0500-00000E000000}">
      <formula1>$AO$3:$AO$211</formula1>
    </dataValidation>
    <dataValidation type="list" allowBlank="1" showInputMessage="1" showErrorMessage="1" sqref="A208:A210" xr:uid="{00000000-0002-0000-0500-00000F000000}">
      <formula1>$AM$3:$AM$46</formula1>
    </dataValidation>
    <dataValidation type="list" allowBlank="1" showInputMessage="1" showErrorMessage="1" sqref="A202:A204" xr:uid="{00000000-0002-0000-0500-000010000000}">
      <formula1>$AK$3:$AK$7</formula1>
    </dataValidation>
    <dataValidation type="list" allowBlank="1" showInputMessage="1" showErrorMessage="1" sqref="C5:E5" xr:uid="{00000000-0002-0000-0500-000011000000}">
      <formula1>MajorAwardsTitle</formula1>
    </dataValidation>
    <dataValidation type="list" allowBlank="1" showInputMessage="1" showErrorMessage="1" sqref="C3" xr:uid="{00000000-0002-0000-0500-000012000000}">
      <formula1>Programme_Code</formula1>
    </dataValidation>
  </dataValidations>
  <pageMargins left="0.70866141732283472" right="0.70866141732283472" top="0.74803149606299213" bottom="0.74803149606299213" header="0.31496062992125984" footer="0.31496062992125984"/>
  <pageSetup paperSize="9" scale="10" fitToHeight="0" orientation="portrait" r:id="rId1"/>
  <headerFooter alignWithMargins="0">
    <oddHeader>&amp;L&amp;"Calibri,Bold"&amp;12Transition Quality Assurance System (TQAS)</oddHeader>
    <oddFooter>&amp;C&amp;G&amp;R&amp;"Calibri,Bold"
&amp;11TQAS-8d-F26/STP Statistical Returns/MSLETB/V1.2</oddFooter>
  </headerFooter>
  <rowBreaks count="4" manualBreakCount="4">
    <brk id="89" max="16383" man="1"/>
    <brk id="115" max="16383" man="1"/>
    <brk id="191" max="16383" man="1"/>
    <brk id="217" max="16383" man="1"/>
  </rowBreaks>
  <legacyDrawing r:id="rId2"/>
  <legacyDrawingHF r:id="rId3"/>
  <tableParts count="2">
    <tablePart r:id="rId4"/>
    <tablePart r:id="rId5"/>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C00000"/>
    <pageSetUpPr fitToPage="1"/>
  </sheetPr>
  <dimension ref="A1:FG2145"/>
  <sheetViews>
    <sheetView view="pageLayout" topLeftCell="B2" zoomScaleNormal="70" zoomScaleSheetLayoutView="50" workbookViewId="0">
      <selection activeCell="C3" sqref="C3"/>
    </sheetView>
  </sheetViews>
  <sheetFormatPr defaultColWidth="14.140625" defaultRowHeight="23.45" customHeight="1" x14ac:dyDescent="0.2"/>
  <cols>
    <col min="1" max="1" width="15.7109375" style="358" customWidth="1"/>
    <col min="2" max="2" width="70.7109375" style="156" customWidth="1"/>
    <col min="3" max="3" width="14.7109375" style="156" customWidth="1"/>
    <col min="4" max="4" width="14.85546875" style="156" customWidth="1"/>
    <col min="5" max="7" width="14.7109375" style="156" customWidth="1"/>
    <col min="8" max="8" width="14.42578125" style="156" customWidth="1"/>
    <col min="9" max="12" width="14.7109375" style="156" customWidth="1"/>
    <col min="13" max="13" width="14.7109375" style="359" customWidth="1"/>
    <col min="14" max="14" width="14.7109375" style="156" customWidth="1"/>
    <col min="15" max="29" width="14.140625" style="156"/>
    <col min="30" max="30" width="22" style="156" customWidth="1"/>
    <col min="31" max="31" width="40.28515625" style="156" customWidth="1"/>
    <col min="32" max="46" width="14.140625" style="156"/>
    <col min="47" max="47" width="33.28515625" style="156" customWidth="1"/>
    <col min="48" max="48" width="14.140625" style="156"/>
    <col min="49" max="49" width="65.28515625" style="156" customWidth="1"/>
    <col min="50" max="50" width="18.42578125" style="156" customWidth="1"/>
    <col min="51" max="51" width="17.140625" style="156" customWidth="1"/>
    <col min="52" max="16384" width="14.140625" style="156"/>
  </cols>
  <sheetData>
    <row r="1" spans="1:51" ht="23.45" customHeight="1" x14ac:dyDescent="0.4">
      <c r="A1" s="922" t="s">
        <v>2879</v>
      </c>
      <c r="B1" s="923"/>
      <c r="C1" s="923"/>
      <c r="D1" s="923"/>
      <c r="E1" s="923"/>
      <c r="F1" s="923"/>
      <c r="G1" s="923"/>
      <c r="H1" s="923"/>
      <c r="I1" s="923"/>
      <c r="J1" s="923"/>
      <c r="K1" s="923"/>
      <c r="L1" s="153"/>
      <c r="M1" s="154"/>
      <c r="N1" s="153"/>
      <c r="O1" s="153"/>
      <c r="P1" s="155"/>
      <c r="Q1" s="155"/>
      <c r="X1" s="550" t="s">
        <v>6128</v>
      </c>
      <c r="Y1" s="550" t="s">
        <v>3183</v>
      </c>
      <c r="Z1" s="550" t="s">
        <v>71</v>
      </c>
      <c r="AA1" s="101" t="s">
        <v>31</v>
      </c>
      <c r="AB1" s="102" t="s">
        <v>32</v>
      </c>
      <c r="AC1" s="103" t="s">
        <v>33</v>
      </c>
      <c r="AD1" s="104" t="s">
        <v>34</v>
      </c>
      <c r="AE1" s="499" t="s">
        <v>35</v>
      </c>
      <c r="AF1" s="604" t="s">
        <v>36</v>
      </c>
      <c r="AG1" s="104" t="s">
        <v>37</v>
      </c>
      <c r="AH1" s="107" t="s">
        <v>38</v>
      </c>
      <c r="AI1" s="113" t="s">
        <v>39</v>
      </c>
      <c r="AJ1" s="113" t="s">
        <v>40</v>
      </c>
      <c r="AK1" s="113" t="s">
        <v>41</v>
      </c>
      <c r="AL1" s="113" t="s">
        <v>42</v>
      </c>
      <c r="AM1" s="113" t="s">
        <v>43</v>
      </c>
      <c r="AN1" s="113" t="s">
        <v>44</v>
      </c>
      <c r="AO1" s="113" t="s">
        <v>45</v>
      </c>
      <c r="AP1" s="113" t="s">
        <v>46</v>
      </c>
      <c r="AQ1" s="148"/>
      <c r="AR1" s="461" t="s">
        <v>2880</v>
      </c>
      <c r="AS1" s="461" t="s">
        <v>48</v>
      </c>
      <c r="AT1" s="92"/>
      <c r="AU1" s="461" t="s">
        <v>49</v>
      </c>
      <c r="AV1" s="461" t="s">
        <v>48</v>
      </c>
      <c r="AW1" s="630" t="s">
        <v>2883</v>
      </c>
    </row>
    <row r="2" spans="1:51" ht="23.45" customHeight="1" x14ac:dyDescent="0.4">
      <c r="A2" s="932" t="s">
        <v>52</v>
      </c>
      <c r="B2" s="932"/>
      <c r="C2" s="932"/>
      <c r="D2" s="932"/>
      <c r="E2" s="932"/>
      <c r="F2" s="932"/>
      <c r="G2" s="932"/>
      <c r="H2" s="932"/>
      <c r="I2" s="932"/>
      <c r="J2" s="932"/>
      <c r="K2" s="932"/>
      <c r="L2" s="153"/>
      <c r="M2" s="154"/>
      <c r="N2" s="153"/>
      <c r="O2" s="153"/>
      <c r="P2" s="155"/>
      <c r="Q2" s="155"/>
      <c r="X2" s="550"/>
      <c r="Y2" s="550"/>
      <c r="Z2" s="590" t="s">
        <v>2882</v>
      </c>
      <c r="AA2" s="560"/>
      <c r="AB2" s="561"/>
      <c r="AC2" s="562"/>
      <c r="AD2" s="107"/>
      <c r="AE2" s="499"/>
      <c r="AF2" s="604"/>
      <c r="AG2" s="104"/>
      <c r="AH2" s="107"/>
      <c r="AI2" s="113"/>
      <c r="AJ2" s="113"/>
      <c r="AK2" s="113"/>
      <c r="AL2" s="113"/>
      <c r="AM2" s="113"/>
      <c r="AN2" s="113"/>
      <c r="AO2" s="113"/>
      <c r="AP2" s="113"/>
      <c r="AQ2" s="148"/>
      <c r="AR2" s="461"/>
      <c r="AS2" s="461"/>
      <c r="AT2" s="92"/>
      <c r="AU2" s="461"/>
      <c r="AV2" s="461"/>
      <c r="AW2" t="s">
        <v>2883</v>
      </c>
      <c r="AX2" s="464" t="s">
        <v>3184</v>
      </c>
      <c r="AY2" s="464" t="s">
        <v>6128</v>
      </c>
    </row>
    <row r="3" spans="1:51" ht="38.25" customHeight="1" x14ac:dyDescent="0.25">
      <c r="A3" s="917" t="s">
        <v>2886</v>
      </c>
      <c r="B3" s="809" t="s">
        <v>2887</v>
      </c>
      <c r="C3" s="805"/>
      <c r="D3" s="966" t="s">
        <v>2888</v>
      </c>
      <c r="E3" s="966"/>
      <c r="F3" s="966" t="e">
        <f>VLOOKUP(C3,ProgrammeName,2,FALSE)</f>
        <v>#N/A</v>
      </c>
      <c r="G3" s="966"/>
      <c r="H3" s="966"/>
      <c r="I3" s="966"/>
      <c r="J3" s="967"/>
      <c r="K3" s="968"/>
      <c r="L3" s="968"/>
      <c r="M3" s="969"/>
      <c r="N3" s="153"/>
      <c r="O3" s="153"/>
      <c r="P3" s="155"/>
      <c r="Q3" s="155"/>
      <c r="X3" s="440" t="s">
        <v>2889</v>
      </c>
      <c r="Y3" s="440" t="s">
        <v>2890</v>
      </c>
      <c r="Z3" s="590" t="s">
        <v>2891</v>
      </c>
      <c r="AA3" s="20" t="s">
        <v>53</v>
      </c>
      <c r="AB3" s="19">
        <v>2012</v>
      </c>
      <c r="AC3" s="20" t="s">
        <v>54</v>
      </c>
      <c r="AD3" s="149" t="s">
        <v>55</v>
      </c>
      <c r="AE3" s="500" t="s">
        <v>56</v>
      </c>
      <c r="AF3" s="605" t="s">
        <v>57</v>
      </c>
      <c r="AG3" s="96" t="s">
        <v>58</v>
      </c>
      <c r="AH3" s="108" t="s">
        <v>59</v>
      </c>
      <c r="AI3" s="111" t="s">
        <v>60</v>
      </c>
      <c r="AJ3" s="111" t="s">
        <v>61</v>
      </c>
      <c r="AK3" s="112" t="s">
        <v>62</v>
      </c>
      <c r="AL3" s="112" t="s">
        <v>63</v>
      </c>
      <c r="AM3" s="112">
        <v>910004</v>
      </c>
      <c r="AN3" s="112">
        <v>153</v>
      </c>
      <c r="AO3" s="609">
        <v>920005</v>
      </c>
      <c r="AP3" s="112">
        <v>47</v>
      </c>
      <c r="AQ3"/>
      <c r="AR3" s="462" t="s">
        <v>2892</v>
      </c>
      <c r="AS3" s="462" t="s">
        <v>65</v>
      </c>
      <c r="AT3"/>
      <c r="AU3" s="464" t="s">
        <v>66</v>
      </c>
      <c r="AV3" s="466" t="s">
        <v>67</v>
      </c>
      <c r="AW3" t="s">
        <v>2893</v>
      </c>
      <c r="AX3" s="464" t="s">
        <v>422</v>
      </c>
      <c r="AY3" t="s">
        <v>2889</v>
      </c>
    </row>
    <row r="4" spans="1:51" s="159" customFormat="1" ht="36.75" customHeight="1" x14ac:dyDescent="0.3">
      <c r="A4" s="918"/>
      <c r="B4" s="809" t="s">
        <v>2894</v>
      </c>
      <c r="C4" s="649" t="s">
        <v>2882</v>
      </c>
      <c r="D4" s="650">
        <v>2024</v>
      </c>
      <c r="E4" s="814"/>
      <c r="F4" s="549" t="s">
        <v>6127</v>
      </c>
      <c r="G4" s="942" t="s">
        <v>34</v>
      </c>
      <c r="H4" s="942"/>
      <c r="I4" s="1021"/>
      <c r="J4" s="1021"/>
      <c r="K4" s="1021"/>
      <c r="L4" s="157"/>
      <c r="M4" s="157"/>
      <c r="N4" s="157"/>
      <c r="O4" s="157"/>
      <c r="P4" s="158"/>
      <c r="Q4" s="158"/>
      <c r="X4" s="440" t="s">
        <v>2896</v>
      </c>
      <c r="Y4" s="440" t="s">
        <v>2897</v>
      </c>
      <c r="Z4" s="590" t="s">
        <v>2898</v>
      </c>
      <c r="AA4" s="20" t="s">
        <v>73</v>
      </c>
      <c r="AB4" s="19">
        <v>2013</v>
      </c>
      <c r="AC4" s="20" t="s">
        <v>74</v>
      </c>
      <c r="AD4" s="149" t="s">
        <v>75</v>
      </c>
      <c r="AE4" s="500" t="s">
        <v>76</v>
      </c>
      <c r="AF4" s="605" t="s">
        <v>77</v>
      </c>
      <c r="AG4" s="96" t="s">
        <v>78</v>
      </c>
      <c r="AH4" s="108" t="s">
        <v>79</v>
      </c>
      <c r="AI4" s="30"/>
      <c r="AJ4" s="111" t="s">
        <v>80</v>
      </c>
      <c r="AK4" s="112" t="s">
        <v>81</v>
      </c>
      <c r="AL4" s="112" t="s">
        <v>82</v>
      </c>
      <c r="AM4" s="112">
        <v>910104</v>
      </c>
      <c r="AN4" s="112">
        <v>159</v>
      </c>
      <c r="AO4" s="112">
        <v>920105</v>
      </c>
      <c r="AP4" s="112">
        <v>48</v>
      </c>
      <c r="AQ4"/>
      <c r="AR4" s="462" t="s">
        <v>2899</v>
      </c>
      <c r="AS4" s="462" t="s">
        <v>84</v>
      </c>
      <c r="AT4"/>
      <c r="AU4" s="464" t="s">
        <v>105</v>
      </c>
      <c r="AV4" s="466" t="s">
        <v>105</v>
      </c>
      <c r="AW4" t="s">
        <v>2900</v>
      </c>
      <c r="AX4" s="464" t="s">
        <v>116</v>
      </c>
      <c r="AY4" t="s">
        <v>2889</v>
      </c>
    </row>
    <row r="5" spans="1:51" ht="33.75" customHeight="1" x14ac:dyDescent="0.25">
      <c r="A5" s="918"/>
      <c r="B5" s="810" t="s">
        <v>2901</v>
      </c>
      <c r="C5" s="940"/>
      <c r="D5" s="940"/>
      <c r="E5" s="941"/>
      <c r="F5" s="633" t="e">
        <f>VLOOKUP(C5,MajorAwards,2,FALSE)</f>
        <v>#N/A</v>
      </c>
      <c r="G5" s="942" t="s">
        <v>35</v>
      </c>
      <c r="H5" s="942"/>
      <c r="I5" s="893"/>
      <c r="J5" s="893"/>
      <c r="K5" s="893"/>
      <c r="L5" s="162" t="s">
        <v>2902</v>
      </c>
      <c r="M5" s="163" t="s">
        <v>2902</v>
      </c>
      <c r="N5" s="161"/>
      <c r="O5" s="161"/>
      <c r="P5" s="155"/>
      <c r="Q5" s="155"/>
      <c r="X5" s="440" t="s">
        <v>2903</v>
      </c>
      <c r="Y5" s="440" t="s">
        <v>2904</v>
      </c>
      <c r="Z5" s="590" t="s">
        <v>2895</v>
      </c>
      <c r="AA5" s="20" t="s">
        <v>93</v>
      </c>
      <c r="AB5" s="19">
        <v>2014</v>
      </c>
      <c r="AC5" s="100"/>
      <c r="AD5" s="97"/>
      <c r="AE5" s="500" t="s">
        <v>94</v>
      </c>
      <c r="AF5" s="605" t="s">
        <v>95</v>
      </c>
      <c r="AG5" s="96" t="s">
        <v>96</v>
      </c>
      <c r="AH5" s="108" t="s">
        <v>97</v>
      </c>
      <c r="AI5" s="30"/>
      <c r="AJ5" s="111" t="s">
        <v>98</v>
      </c>
      <c r="AK5" s="112" t="s">
        <v>99</v>
      </c>
      <c r="AL5" s="112" t="s">
        <v>100</v>
      </c>
      <c r="AM5" s="112">
        <v>910304</v>
      </c>
      <c r="AN5" s="112" t="s">
        <v>101</v>
      </c>
      <c r="AO5" s="112">
        <v>920205</v>
      </c>
      <c r="AP5" s="112">
        <v>49</v>
      </c>
      <c r="AQ5"/>
      <c r="AR5" s="462" t="s">
        <v>2905</v>
      </c>
      <c r="AS5" s="462" t="s">
        <v>103</v>
      </c>
      <c r="AT5"/>
      <c r="AU5" s="464" t="s">
        <v>137</v>
      </c>
      <c r="AV5" s="466" t="s">
        <v>138</v>
      </c>
      <c r="AW5" t="s">
        <v>2906</v>
      </c>
      <c r="AX5" t="s">
        <v>62</v>
      </c>
      <c r="AY5" t="s">
        <v>2889</v>
      </c>
    </row>
    <row r="6" spans="1:51" ht="23.45" customHeight="1" x14ac:dyDescent="0.2">
      <c r="A6" s="918"/>
      <c r="B6" s="809" t="s">
        <v>2907</v>
      </c>
      <c r="C6" s="935">
        <f>'Cover Sheet'!B7</f>
        <v>0</v>
      </c>
      <c r="D6" s="936"/>
      <c r="E6" s="786"/>
      <c r="F6" s="633" t="e">
        <f>VLOOKUP(C5,MajorAwards,3,FALSE)</f>
        <v>#N/A</v>
      </c>
      <c r="G6" s="1050" t="s">
        <v>2908</v>
      </c>
      <c r="H6" s="1050"/>
      <c r="I6" s="1051" t="e">
        <f>$F$8&amp;""&amp;$F$9&amp;""&amp;$F$10&amp;" "&amp;$F$11</f>
        <v>#N/A</v>
      </c>
      <c r="J6" s="1051"/>
      <c r="K6" s="165" t="s">
        <v>2902</v>
      </c>
      <c r="L6" s="165"/>
      <c r="M6" s="166"/>
      <c r="N6" s="165"/>
      <c r="O6" s="165"/>
      <c r="P6" s="155"/>
      <c r="Q6" s="155"/>
      <c r="X6" s="440" t="s">
        <v>2909</v>
      </c>
      <c r="Y6" s="440" t="s">
        <v>2910</v>
      </c>
      <c r="AA6" s="20" t="s">
        <v>110</v>
      </c>
      <c r="AB6" s="19">
        <v>2015</v>
      </c>
      <c r="AC6" s="98"/>
      <c r="AD6" s="97"/>
      <c r="AE6" s="501" t="s">
        <v>111</v>
      </c>
      <c r="AF6" s="605" t="s">
        <v>112</v>
      </c>
      <c r="AG6" s="96" t="s">
        <v>113</v>
      </c>
      <c r="AH6" s="108" t="s">
        <v>114</v>
      </c>
      <c r="AI6" s="30"/>
      <c r="AJ6" s="111" t="s">
        <v>115</v>
      </c>
      <c r="AK6" s="112" t="s">
        <v>116</v>
      </c>
      <c r="AL6" s="112" t="s">
        <v>117</v>
      </c>
      <c r="AM6" s="112">
        <v>910404</v>
      </c>
      <c r="AN6" s="112">
        <v>165</v>
      </c>
      <c r="AO6" s="110">
        <v>920305</v>
      </c>
      <c r="AP6" s="112" t="s">
        <v>118</v>
      </c>
      <c r="AQ6"/>
      <c r="AR6" s="462" t="s">
        <v>57</v>
      </c>
      <c r="AS6" s="462" t="s">
        <v>120</v>
      </c>
      <c r="AT6"/>
      <c r="AU6" s="465" t="s">
        <v>152</v>
      </c>
      <c r="AV6" s="466" t="s">
        <v>153</v>
      </c>
      <c r="AW6" t="s">
        <v>2911</v>
      </c>
      <c r="AX6" t="s">
        <v>99</v>
      </c>
      <c r="AY6" t="s">
        <v>2889</v>
      </c>
    </row>
    <row r="7" spans="1:51" ht="23.45" customHeight="1" x14ac:dyDescent="0.2">
      <c r="A7" s="918"/>
      <c r="B7" s="809" t="s">
        <v>156</v>
      </c>
      <c r="C7" s="915">
        <f>'Cover Sheet'!B8</f>
        <v>0</v>
      </c>
      <c r="D7" s="916"/>
      <c r="E7" s="160"/>
      <c r="F7" s="548"/>
      <c r="G7" s="1062" t="s">
        <v>2912</v>
      </c>
      <c r="H7" s="1063"/>
      <c r="I7" s="1063"/>
      <c r="J7" s="1064"/>
      <c r="K7" s="165"/>
      <c r="L7" s="165"/>
      <c r="M7" s="166"/>
      <c r="N7" s="165"/>
      <c r="O7" s="165"/>
      <c r="P7" s="155"/>
      <c r="Q7" s="155"/>
      <c r="AA7" s="20" t="s">
        <v>127</v>
      </c>
      <c r="AB7" s="19">
        <v>2016</v>
      </c>
      <c r="AC7" s="98"/>
      <c r="AD7" s="97"/>
      <c r="AE7" s="97"/>
      <c r="AF7" s="605" t="s">
        <v>128</v>
      </c>
      <c r="AG7" s="96" t="s">
        <v>129</v>
      </c>
      <c r="AH7" s="108" t="s">
        <v>130</v>
      </c>
      <c r="AI7" s="30"/>
      <c r="AJ7" s="111" t="s">
        <v>131</v>
      </c>
      <c r="AK7" s="112" t="s">
        <v>422</v>
      </c>
      <c r="AL7" s="112" t="s">
        <v>132</v>
      </c>
      <c r="AM7" s="112">
        <v>910504</v>
      </c>
      <c r="AN7" s="112" t="s">
        <v>133</v>
      </c>
      <c r="AO7" s="112">
        <v>920405</v>
      </c>
      <c r="AP7" s="112" t="s">
        <v>134</v>
      </c>
      <c r="AQ7"/>
      <c r="AR7" s="462" t="s">
        <v>2913</v>
      </c>
      <c r="AS7" s="462" t="s">
        <v>136</v>
      </c>
      <c r="AT7"/>
      <c r="AU7" s="465" t="s">
        <v>167</v>
      </c>
      <c r="AV7" s="466" t="s">
        <v>168</v>
      </c>
      <c r="AW7" t="s">
        <v>2914</v>
      </c>
      <c r="AX7" t="s">
        <v>81</v>
      </c>
      <c r="AY7" t="s">
        <v>2889</v>
      </c>
    </row>
    <row r="8" spans="1:51" ht="23.45" customHeight="1" x14ac:dyDescent="0.25">
      <c r="A8" s="918"/>
      <c r="B8" s="809" t="s">
        <v>2915</v>
      </c>
      <c r="C8" s="915">
        <f>'Cover Sheet'!B9</f>
        <v>0</v>
      </c>
      <c r="D8" s="916"/>
      <c r="E8" s="467"/>
      <c r="F8" s="468" t="e">
        <f>VLOOKUP('Cover Sheet'!B6,'Drop List'!$U$2:$V$19,2)</f>
        <v>#N/A</v>
      </c>
      <c r="G8" s="468"/>
      <c r="H8" s="164"/>
      <c r="I8" s="164"/>
      <c r="J8" s="165"/>
      <c r="K8" s="167"/>
      <c r="L8" s="165"/>
      <c r="M8" s="166"/>
      <c r="N8" s="165"/>
      <c r="O8" s="165"/>
      <c r="P8" s="155"/>
      <c r="Q8" s="155"/>
      <c r="AA8" s="20" t="s">
        <v>143</v>
      </c>
      <c r="AB8" s="19">
        <v>2017</v>
      </c>
      <c r="AC8" s="98"/>
      <c r="AD8" s="97"/>
      <c r="AE8" s="97"/>
      <c r="AF8" s="605" t="s">
        <v>144</v>
      </c>
      <c r="AG8" s="96" t="s">
        <v>145</v>
      </c>
      <c r="AH8" s="108" t="s">
        <v>146</v>
      </c>
      <c r="AI8" s="30"/>
      <c r="AJ8" s="111" t="s">
        <v>147</v>
      </c>
      <c r="AK8" s="30"/>
      <c r="AL8" s="112" t="s">
        <v>148</v>
      </c>
      <c r="AM8" s="112">
        <v>910604</v>
      </c>
      <c r="AN8" s="112" t="s">
        <v>149</v>
      </c>
      <c r="AO8" s="112">
        <v>920505</v>
      </c>
      <c r="AP8" s="112">
        <v>50</v>
      </c>
      <c r="AQ8"/>
      <c r="AR8" s="462" t="s">
        <v>2916</v>
      </c>
      <c r="AS8" s="462" t="s">
        <v>151</v>
      </c>
      <c r="AT8"/>
      <c r="AU8" s="464" t="s">
        <v>181</v>
      </c>
      <c r="AV8" s="466" t="s">
        <v>182</v>
      </c>
      <c r="AW8" t="s">
        <v>2917</v>
      </c>
      <c r="AX8" t="s">
        <v>430</v>
      </c>
      <c r="AY8" t="s">
        <v>2896</v>
      </c>
    </row>
    <row r="9" spans="1:51" ht="23.45" customHeight="1" x14ac:dyDescent="0.2">
      <c r="A9" s="918"/>
      <c r="B9" s="809" t="s">
        <v>185</v>
      </c>
      <c r="C9" s="915">
        <f>'Cover Sheet'!B10</f>
        <v>0</v>
      </c>
      <c r="D9" s="916"/>
      <c r="E9" s="467"/>
      <c r="F9" s="468" t="e">
        <f>VLOOKUP('Cover Sheet'!$B$5,'Drop List'!R2:S15,2)</f>
        <v>#N/A</v>
      </c>
      <c r="G9" s="468"/>
      <c r="H9" s="471" t="s">
        <v>2918</v>
      </c>
      <c r="I9" s="471" t="s">
        <v>2919</v>
      </c>
      <c r="J9" s="472" t="s">
        <v>2920</v>
      </c>
      <c r="K9" s="472" t="s">
        <v>2921</v>
      </c>
      <c r="L9" s="165"/>
      <c r="M9" s="166"/>
      <c r="N9" s="165"/>
      <c r="O9" s="165"/>
      <c r="P9" s="155"/>
      <c r="Q9" s="155"/>
      <c r="AA9" s="20" t="s">
        <v>158</v>
      </c>
      <c r="AB9" s="19">
        <v>2018</v>
      </c>
      <c r="AC9" s="98"/>
      <c r="AD9" s="97"/>
      <c r="AE9" s="97"/>
      <c r="AF9" s="605" t="s">
        <v>159</v>
      </c>
      <c r="AG9" s="96" t="s">
        <v>160</v>
      </c>
      <c r="AH9" s="108" t="s">
        <v>161</v>
      </c>
      <c r="AI9" s="30"/>
      <c r="AJ9" s="111" t="s">
        <v>162</v>
      </c>
      <c r="AK9" s="30"/>
      <c r="AL9" s="112" t="s">
        <v>163</v>
      </c>
      <c r="AM9" s="112">
        <v>910704</v>
      </c>
      <c r="AN9" s="112" t="s">
        <v>164</v>
      </c>
      <c r="AO9" s="112">
        <v>920605</v>
      </c>
      <c r="AP9" s="112">
        <v>51</v>
      </c>
      <c r="AQ9"/>
      <c r="AR9" s="462" t="s">
        <v>159</v>
      </c>
      <c r="AS9" s="462" t="s">
        <v>166</v>
      </c>
      <c r="AT9"/>
      <c r="AU9" s="464" t="s">
        <v>2922</v>
      </c>
      <c r="AV9" s="466" t="s">
        <v>2923</v>
      </c>
      <c r="AW9" t="s">
        <v>2924</v>
      </c>
      <c r="AX9" t="s">
        <v>400</v>
      </c>
      <c r="AY9" t="s">
        <v>2896</v>
      </c>
    </row>
    <row r="10" spans="1:51" ht="23.45" customHeight="1" x14ac:dyDescent="0.2">
      <c r="A10" s="918"/>
      <c r="B10" s="811" t="s">
        <v>36</v>
      </c>
      <c r="C10" s="632">
        <f>'Cover Sheet'!B11</f>
        <v>0</v>
      </c>
      <c r="D10" s="470"/>
      <c r="E10" s="467"/>
      <c r="F10" s="468" t="e">
        <f>'Course Titles'!M6</f>
        <v>#N/A</v>
      </c>
      <c r="G10" s="469"/>
      <c r="H10" s="473">
        <f>IF($I$5="Centre Based Learning (CBL)",1,0)</f>
        <v>0</v>
      </c>
      <c r="I10" s="473">
        <f>IF($I$5="Blended Learning (BL)",1,0)</f>
        <v>0</v>
      </c>
      <c r="J10" s="473">
        <f>IF($I$5="Employer Based Training (EBT)",1,0)</f>
        <v>0</v>
      </c>
      <c r="K10" s="473">
        <f>IF($I$5="Mixed Learning (CBL+EBT)",1,0)</f>
        <v>0</v>
      </c>
      <c r="L10" s="165"/>
      <c r="M10" s="166"/>
      <c r="N10" s="165"/>
      <c r="O10" s="165"/>
      <c r="P10" s="155"/>
      <c r="Q10" s="155"/>
      <c r="AA10" s="20" t="s">
        <v>173</v>
      </c>
      <c r="AB10" s="19">
        <v>2019</v>
      </c>
      <c r="AC10" s="98"/>
      <c r="AD10" s="97"/>
      <c r="AE10" s="97"/>
      <c r="AF10" s="605" t="s">
        <v>174</v>
      </c>
      <c r="AG10" s="96" t="s">
        <v>175</v>
      </c>
      <c r="AH10" s="108" t="s">
        <v>176</v>
      </c>
      <c r="AI10" s="30"/>
      <c r="AJ10" s="111" t="s">
        <v>177</v>
      </c>
      <c r="AK10" s="30"/>
      <c r="AL10" s="112" t="s">
        <v>178</v>
      </c>
      <c r="AM10" s="112">
        <v>910804</v>
      </c>
      <c r="AN10" s="112">
        <v>171</v>
      </c>
      <c r="AO10" s="112">
        <v>920705</v>
      </c>
      <c r="AP10" s="112">
        <v>54</v>
      </c>
      <c r="AQ10"/>
      <c r="AR10" s="462" t="s">
        <v>2925</v>
      </c>
      <c r="AS10" s="462" t="s">
        <v>180</v>
      </c>
      <c r="AT10"/>
      <c r="AU10" s="464" t="s">
        <v>209</v>
      </c>
      <c r="AV10" s="466" t="s">
        <v>210</v>
      </c>
      <c r="AW10" t="s">
        <v>2926</v>
      </c>
      <c r="AX10" t="s">
        <v>387</v>
      </c>
      <c r="AY10" t="s">
        <v>2896</v>
      </c>
    </row>
    <row r="11" spans="1:51" ht="23.45" customHeight="1" x14ac:dyDescent="0.25">
      <c r="A11" s="918"/>
      <c r="B11" s="812" t="s">
        <v>2927</v>
      </c>
      <c r="C11" s="168"/>
      <c r="D11" s="470"/>
      <c r="E11" s="467"/>
      <c r="F11" s="468" t="e">
        <f>VLOOKUP(F6,X3:Y6,2)</f>
        <v>#N/A</v>
      </c>
      <c r="G11" s="467"/>
      <c r="H11" s="474" t="s">
        <v>2928</v>
      </c>
      <c r="I11" s="473" t="s">
        <v>2929</v>
      </c>
      <c r="J11" s="475"/>
      <c r="K11" s="475"/>
      <c r="L11" s="165"/>
      <c r="M11" s="166"/>
      <c r="N11" s="165"/>
      <c r="O11" s="165"/>
      <c r="P11" s="155"/>
      <c r="Q11" s="155"/>
      <c r="AA11" s="20" t="s">
        <v>187</v>
      </c>
      <c r="AB11" s="19">
        <v>2020</v>
      </c>
      <c r="AC11" s="98"/>
      <c r="AD11" s="97"/>
      <c r="AE11" s="97"/>
      <c r="AF11" s="605" t="s">
        <v>188</v>
      </c>
      <c r="AG11" s="96" t="s">
        <v>189</v>
      </c>
      <c r="AH11" s="108" t="s">
        <v>190</v>
      </c>
      <c r="AI11" s="30"/>
      <c r="AJ11" s="111" t="s">
        <v>191</v>
      </c>
      <c r="AK11" s="30"/>
      <c r="AL11" s="112" t="s">
        <v>192</v>
      </c>
      <c r="AM11" s="112">
        <v>911004</v>
      </c>
      <c r="AN11" s="112" t="s">
        <v>193</v>
      </c>
      <c r="AO11" s="110">
        <v>920805</v>
      </c>
      <c r="AP11" s="112">
        <v>55</v>
      </c>
      <c r="AQ11"/>
      <c r="AR11" s="462" t="s">
        <v>2930</v>
      </c>
      <c r="AS11" s="462" t="s">
        <v>195</v>
      </c>
      <c r="AT11"/>
      <c r="AU11" s="465" t="s">
        <v>224</v>
      </c>
      <c r="AV11" s="466" t="s">
        <v>225</v>
      </c>
      <c r="AW11" t="s">
        <v>2931</v>
      </c>
      <c r="AX11" t="s">
        <v>434</v>
      </c>
      <c r="AY11" t="s">
        <v>2896</v>
      </c>
    </row>
    <row r="12" spans="1:51" ht="23.45" customHeight="1" x14ac:dyDescent="0.25">
      <c r="A12" s="918"/>
      <c r="B12" s="812" t="s">
        <v>2932</v>
      </c>
      <c r="C12" s="169"/>
      <c r="D12" s="470">
        <f>IF(C12="fixed",1,0)</f>
        <v>0</v>
      </c>
      <c r="E12" s="467">
        <f>IF(C12="Continuous",1,0)</f>
        <v>0</v>
      </c>
      <c r="F12" s="468"/>
      <c r="G12" s="467"/>
      <c r="H12" s="474">
        <f>IF(I4="Introductory Skills Training",1,0)</f>
        <v>0</v>
      </c>
      <c r="I12" s="474">
        <f>IF(I4="Specific Skills Training",1,0)</f>
        <v>0</v>
      </c>
      <c r="J12" s="475"/>
      <c r="K12" s="475"/>
      <c r="L12" s="165"/>
      <c r="M12" s="166"/>
      <c r="N12" s="165"/>
      <c r="O12" s="165"/>
      <c r="P12" s="155"/>
      <c r="Q12" s="155"/>
      <c r="AA12" s="20" t="s">
        <v>200</v>
      </c>
      <c r="AB12" s="19">
        <v>2021</v>
      </c>
      <c r="AC12" s="98"/>
      <c r="AD12" s="97"/>
      <c r="AE12" s="97"/>
      <c r="AF12" s="605" t="s">
        <v>201</v>
      </c>
      <c r="AG12" s="96" t="s">
        <v>202</v>
      </c>
      <c r="AH12" s="108" t="s">
        <v>203</v>
      </c>
      <c r="AI12" s="30"/>
      <c r="AJ12" s="111" t="s">
        <v>204</v>
      </c>
      <c r="AK12" s="30"/>
      <c r="AL12" s="112" t="s">
        <v>205</v>
      </c>
      <c r="AM12" s="112">
        <v>911104</v>
      </c>
      <c r="AN12" s="112" t="s">
        <v>206</v>
      </c>
      <c r="AO12" s="112">
        <v>921005</v>
      </c>
      <c r="AP12" s="112">
        <v>56</v>
      </c>
      <c r="AQ12"/>
      <c r="AR12" s="462" t="s">
        <v>2933</v>
      </c>
      <c r="AS12" s="463" t="s">
        <v>208</v>
      </c>
      <c r="AT12"/>
      <c r="AU12" s="464" t="s">
        <v>237</v>
      </c>
      <c r="AV12" s="466" t="s">
        <v>238</v>
      </c>
      <c r="AW12" t="s">
        <v>2934</v>
      </c>
      <c r="AX12" t="s">
        <v>419</v>
      </c>
      <c r="AY12" t="s">
        <v>2896</v>
      </c>
    </row>
    <row r="13" spans="1:51" ht="25.5" customHeight="1" x14ac:dyDescent="0.25">
      <c r="A13" s="918"/>
      <c r="B13" s="813" t="s">
        <v>2935</v>
      </c>
      <c r="C13" s="534"/>
      <c r="D13" s="502" t="s">
        <v>2936</v>
      </c>
      <c r="E13" s="534"/>
      <c r="F13" s="164"/>
      <c r="G13" s="503"/>
      <c r="H13" s="503"/>
      <c r="I13" s="165"/>
      <c r="J13" s="165"/>
      <c r="K13" s="165"/>
      <c r="L13" s="165"/>
      <c r="M13" s="166"/>
      <c r="N13" s="165"/>
      <c r="O13" s="165"/>
      <c r="P13" s="155"/>
      <c r="Q13" s="155"/>
      <c r="AA13" s="504" t="s">
        <v>215</v>
      </c>
      <c r="AB13" s="505">
        <v>2022</v>
      </c>
      <c r="AC13" s="506"/>
      <c r="AD13" s="507"/>
      <c r="AE13" s="507"/>
      <c r="AF13" s="606" t="s">
        <v>216</v>
      </c>
      <c r="AG13" s="508" t="s">
        <v>217</v>
      </c>
      <c r="AH13" s="509" t="s">
        <v>218</v>
      </c>
      <c r="AI13" s="510"/>
      <c r="AJ13" s="511" t="s">
        <v>219</v>
      </c>
      <c r="AK13" s="510"/>
      <c r="AL13" s="112" t="s">
        <v>220</v>
      </c>
      <c r="AM13" s="112">
        <v>911204</v>
      </c>
      <c r="AN13" s="512" t="s">
        <v>221</v>
      </c>
      <c r="AO13" s="112">
        <v>921105</v>
      </c>
      <c r="AP13" s="512">
        <v>58</v>
      </c>
      <c r="AQ13" s="513"/>
      <c r="AR13" s="514" t="s">
        <v>341</v>
      </c>
      <c r="AS13" s="514" t="s">
        <v>223</v>
      </c>
      <c r="AT13" s="513"/>
      <c r="AU13" s="515" t="s">
        <v>273</v>
      </c>
      <c r="AV13" s="516" t="s">
        <v>274</v>
      </c>
      <c r="AW13" t="s">
        <v>2937</v>
      </c>
      <c r="AX13" t="s">
        <v>410</v>
      </c>
      <c r="AY13" t="s">
        <v>2896</v>
      </c>
    </row>
    <row r="14" spans="1:51" ht="23.45" customHeight="1" x14ac:dyDescent="0.2">
      <c r="A14" s="918"/>
      <c r="B14" s="579" t="s">
        <v>2938</v>
      </c>
      <c r="C14" s="924">
        <f>I4</f>
        <v>0</v>
      </c>
      <c r="D14" s="925"/>
      <c r="E14" s="925"/>
      <c r="F14" s="925"/>
      <c r="G14" s="925"/>
      <c r="H14" s="925"/>
      <c r="I14" s="925"/>
      <c r="J14" s="925"/>
      <c r="K14" s="926"/>
      <c r="L14" s="165"/>
      <c r="M14" s="166"/>
      <c r="N14" s="165"/>
      <c r="O14" s="165"/>
      <c r="P14" s="155"/>
      <c r="Q14" s="155"/>
      <c r="AA14" s="20" t="s">
        <v>229</v>
      </c>
      <c r="AB14" s="19">
        <v>2023</v>
      </c>
      <c r="AC14" s="99"/>
      <c r="AD14" s="97"/>
      <c r="AE14" s="97"/>
      <c r="AF14" s="605" t="s">
        <v>230</v>
      </c>
      <c r="AG14" s="96" t="s">
        <v>231</v>
      </c>
      <c r="AH14" s="108" t="s">
        <v>232</v>
      </c>
      <c r="AI14" s="30"/>
      <c r="AJ14" s="111" t="s">
        <v>233</v>
      </c>
      <c r="AK14" s="30"/>
      <c r="AL14" s="112" t="s">
        <v>234</v>
      </c>
      <c r="AM14" s="112">
        <v>911304</v>
      </c>
      <c r="AN14" s="112">
        <v>206</v>
      </c>
      <c r="AO14" s="112">
        <v>921205</v>
      </c>
      <c r="AP14" s="112">
        <v>59</v>
      </c>
      <c r="AQ14"/>
      <c r="AR14" s="462" t="s">
        <v>2939</v>
      </c>
      <c r="AS14" s="462" t="s">
        <v>236</v>
      </c>
      <c r="AT14"/>
      <c r="AU14" s="464" t="s">
        <v>283</v>
      </c>
      <c r="AV14" s="466" t="s">
        <v>284</v>
      </c>
      <c r="AW14" t="s">
        <v>2940</v>
      </c>
      <c r="AX14" t="s">
        <v>382</v>
      </c>
      <c r="AY14" t="s">
        <v>2896</v>
      </c>
    </row>
    <row r="15" spans="1:51" ht="45.75" customHeight="1" x14ac:dyDescent="0.2">
      <c r="A15" s="918"/>
      <c r="B15" s="927" t="s">
        <v>35</v>
      </c>
      <c r="C15" s="929" t="s">
        <v>2941</v>
      </c>
      <c r="D15" s="930"/>
      <c r="E15" s="931"/>
      <c r="F15" s="963" t="s">
        <v>2942</v>
      </c>
      <c r="G15" s="964"/>
      <c r="H15" s="965"/>
      <c r="I15" s="960" t="s">
        <v>2943</v>
      </c>
      <c r="J15" s="961"/>
      <c r="K15" s="962"/>
      <c r="L15" s="170"/>
      <c r="M15" s="170"/>
      <c r="N15" s="170"/>
      <c r="O15" s="170"/>
      <c r="P15" s="171"/>
      <c r="Q15" s="172"/>
      <c r="AA15" s="20"/>
      <c r="AB15" s="19">
        <v>2024</v>
      </c>
      <c r="AC15" s="98"/>
      <c r="AD15" s="97"/>
      <c r="AE15" s="97"/>
      <c r="AF15" s="43" t="s">
        <v>242</v>
      </c>
      <c r="AG15" s="96" t="s">
        <v>243</v>
      </c>
      <c r="AH15" s="108" t="s">
        <v>244</v>
      </c>
      <c r="AI15" s="30"/>
      <c r="AJ15" s="111" t="s">
        <v>245</v>
      </c>
      <c r="AK15" s="30"/>
      <c r="AL15" s="112" t="s">
        <v>246</v>
      </c>
      <c r="AM15" s="112">
        <v>911404</v>
      </c>
      <c r="AN15" s="112">
        <v>209</v>
      </c>
      <c r="AO15" s="112">
        <v>921305</v>
      </c>
      <c r="AP15" s="112" t="s">
        <v>247</v>
      </c>
      <c r="AQ15"/>
      <c r="AR15" s="462" t="s">
        <v>2944</v>
      </c>
      <c r="AS15" s="462" t="s">
        <v>249</v>
      </c>
      <c r="AT15"/>
      <c r="AU15" s="464" t="s">
        <v>299</v>
      </c>
      <c r="AV15" s="466" t="s">
        <v>300</v>
      </c>
      <c r="AW15" t="s">
        <v>2945</v>
      </c>
      <c r="AX15" t="s">
        <v>392</v>
      </c>
      <c r="AY15" t="s">
        <v>2896</v>
      </c>
    </row>
    <row r="16" spans="1:51" ht="23.45" customHeight="1" thickBot="1" x14ac:dyDescent="0.25">
      <c r="A16" s="918"/>
      <c r="B16" s="928"/>
      <c r="C16" s="173" t="s">
        <v>2946</v>
      </c>
      <c r="D16" s="174" t="s">
        <v>2947</v>
      </c>
      <c r="E16" s="175" t="s">
        <v>2948</v>
      </c>
      <c r="F16" s="176" t="s">
        <v>2946</v>
      </c>
      <c r="G16" s="177" t="s">
        <v>2947</v>
      </c>
      <c r="H16" s="178" t="s">
        <v>2948</v>
      </c>
      <c r="I16" s="179" t="s">
        <v>2946</v>
      </c>
      <c r="J16" s="177" t="s">
        <v>2947</v>
      </c>
      <c r="K16" s="177" t="s">
        <v>2948</v>
      </c>
      <c r="L16" s="180"/>
      <c r="M16" s="181"/>
      <c r="N16" s="180"/>
      <c r="O16" s="180"/>
      <c r="P16" s="172"/>
      <c r="Q16" s="172"/>
      <c r="AA16" s="20"/>
      <c r="AB16" s="19">
        <v>2025</v>
      </c>
      <c r="AC16" s="98"/>
      <c r="AD16" s="97"/>
      <c r="AE16" s="97"/>
      <c r="AF16" s="43" t="s">
        <v>254</v>
      </c>
      <c r="AG16" s="96" t="s">
        <v>255</v>
      </c>
      <c r="AH16" s="108" t="s">
        <v>256</v>
      </c>
      <c r="AI16" s="30"/>
      <c r="AJ16" s="111" t="s">
        <v>257</v>
      </c>
      <c r="AK16" s="30"/>
      <c r="AL16" s="112" t="s">
        <v>258</v>
      </c>
      <c r="AM16" s="112">
        <v>911504</v>
      </c>
      <c r="AN16" s="112">
        <v>210</v>
      </c>
      <c r="AO16" s="110">
        <v>921405</v>
      </c>
      <c r="AP16" s="112" t="s">
        <v>259</v>
      </c>
      <c r="AQ16"/>
      <c r="AR16" s="462" t="s">
        <v>2949</v>
      </c>
      <c r="AS16" s="462" t="s">
        <v>261</v>
      </c>
      <c r="AT16"/>
      <c r="AU16" s="464" t="s">
        <v>310</v>
      </c>
      <c r="AV16" s="466" t="s">
        <v>311</v>
      </c>
      <c r="AW16" t="s">
        <v>2950</v>
      </c>
      <c r="AX16" t="s">
        <v>396</v>
      </c>
      <c r="AY16" t="s">
        <v>2896</v>
      </c>
    </row>
    <row r="17" spans="1:51" ht="23.45" customHeight="1" thickBot="1" x14ac:dyDescent="0.25">
      <c r="A17" s="918"/>
      <c r="B17" s="182" t="s">
        <v>2951</v>
      </c>
      <c r="C17" s="183"/>
      <c r="D17" s="183"/>
      <c r="E17" s="184">
        <f>SUM(C17:D17)</f>
        <v>0</v>
      </c>
      <c r="F17" s="185"/>
      <c r="G17" s="185"/>
      <c r="H17" s="186">
        <f>SUM(F17:G17)</f>
        <v>0</v>
      </c>
      <c r="I17" s="187">
        <f>SUM(C17+F17)</f>
        <v>0</v>
      </c>
      <c r="J17" s="187">
        <f>SUM(D17+G17)</f>
        <v>0</v>
      </c>
      <c r="K17" s="188">
        <f>SUM(I17:J17)</f>
        <v>0</v>
      </c>
      <c r="L17" s="21"/>
      <c r="M17" s="21"/>
      <c r="N17" s="21"/>
      <c r="O17" s="21"/>
      <c r="P17" s="31"/>
      <c r="Q17" s="172"/>
      <c r="AA17" s="20"/>
      <c r="AB17" s="505">
        <v>2026</v>
      </c>
      <c r="AC17" s="98"/>
      <c r="AD17" s="97"/>
      <c r="AE17" s="97"/>
      <c r="AF17" s="43" t="s">
        <v>266</v>
      </c>
      <c r="AG17" s="96" t="s">
        <v>267</v>
      </c>
      <c r="AH17" s="108" t="s">
        <v>268</v>
      </c>
      <c r="AI17" s="30"/>
      <c r="AJ17" s="111" t="s">
        <v>269</v>
      </c>
      <c r="AK17" s="30"/>
      <c r="AL17" s="112" t="s">
        <v>270</v>
      </c>
      <c r="AM17" s="112" t="s">
        <v>271</v>
      </c>
      <c r="AN17" s="112">
        <v>211</v>
      </c>
      <c r="AO17" s="112">
        <v>921505</v>
      </c>
      <c r="AP17" s="112" t="s">
        <v>272</v>
      </c>
      <c r="AQ17"/>
      <c r="AR17"/>
      <c r="AS17"/>
      <c r="AT17"/>
      <c r="AU17" s="464" t="s">
        <v>2952</v>
      </c>
      <c r="AV17" s="466" t="s">
        <v>321</v>
      </c>
      <c r="AW17" t="s">
        <v>2953</v>
      </c>
      <c r="AX17" t="s">
        <v>413</v>
      </c>
      <c r="AY17" t="s">
        <v>2896</v>
      </c>
    </row>
    <row r="18" spans="1:51" s="155" customFormat="1" ht="23.45" customHeight="1" x14ac:dyDescent="0.2">
      <c r="A18" s="918"/>
      <c r="B18" s="957" t="s">
        <v>3185</v>
      </c>
      <c r="C18" s="957"/>
      <c r="D18" s="957"/>
      <c r="E18" s="958"/>
      <c r="F18" s="959"/>
      <c r="G18" s="959"/>
      <c r="H18" s="959"/>
      <c r="I18" s="959"/>
      <c r="J18" s="959"/>
      <c r="K18" s="959"/>
      <c r="L18" s="170"/>
      <c r="M18" s="181"/>
      <c r="N18" s="180"/>
      <c r="O18" s="180"/>
      <c r="P18" s="31"/>
      <c r="Q18" s="172"/>
      <c r="AA18" s="20"/>
      <c r="AB18" s="19">
        <v>2027</v>
      </c>
      <c r="AC18" s="98"/>
      <c r="AD18" s="97"/>
      <c r="AE18" s="97"/>
      <c r="AF18" s="43" t="s">
        <v>277</v>
      </c>
      <c r="AG18" s="96" t="s">
        <v>277</v>
      </c>
      <c r="AH18" s="108" t="s">
        <v>278</v>
      </c>
      <c r="AI18" s="30"/>
      <c r="AJ18" s="111" t="s">
        <v>279</v>
      </c>
      <c r="AK18" s="30"/>
      <c r="AL18" s="112" t="s">
        <v>280</v>
      </c>
      <c r="AM18" s="112" t="s">
        <v>281</v>
      </c>
      <c r="AN18" s="112">
        <v>212</v>
      </c>
      <c r="AO18" s="112">
        <v>921605</v>
      </c>
      <c r="AP18" s="112" t="s">
        <v>282</v>
      </c>
      <c r="AQ18"/>
      <c r="AR18"/>
      <c r="AS18"/>
      <c r="AT18"/>
      <c r="AU18" s="464" t="s">
        <v>330</v>
      </c>
      <c r="AV18" s="466" t="s">
        <v>330</v>
      </c>
      <c r="AW18" t="s">
        <v>2955</v>
      </c>
      <c r="AX18" t="s">
        <v>438</v>
      </c>
      <c r="AY18" t="s">
        <v>2896</v>
      </c>
    </row>
    <row r="19" spans="1:51" ht="41.25" customHeight="1" thickBot="1" x14ac:dyDescent="0.3">
      <c r="A19" s="918"/>
      <c r="B19" s="571" t="s">
        <v>2956</v>
      </c>
      <c r="C19" s="824" t="s">
        <v>2957</v>
      </c>
      <c r="D19" s="824" t="s">
        <v>2947</v>
      </c>
      <c r="E19" s="194" t="s">
        <v>2948</v>
      </c>
      <c r="F19" s="195"/>
      <c r="G19" s="195"/>
      <c r="H19" s="195"/>
      <c r="I19" s="195"/>
      <c r="J19" s="195"/>
      <c r="K19" s="195"/>
      <c r="L19" s="21"/>
      <c r="M19" s="21"/>
      <c r="N19" s="21"/>
      <c r="O19" s="21"/>
      <c r="P19" s="172"/>
      <c r="Q19" s="172"/>
      <c r="AA19" s="20"/>
      <c r="AB19" s="19">
        <v>2028</v>
      </c>
      <c r="AC19" s="98"/>
      <c r="AD19" s="97"/>
      <c r="AE19" s="97"/>
      <c r="AF19" s="43" t="s">
        <v>291</v>
      </c>
      <c r="AG19" s="96" t="s">
        <v>292</v>
      </c>
      <c r="AH19" s="108" t="s">
        <v>293</v>
      </c>
      <c r="AI19" s="30"/>
      <c r="AJ19" s="111" t="s">
        <v>294</v>
      </c>
      <c r="AK19" s="30"/>
      <c r="AL19" s="112" t="s">
        <v>295</v>
      </c>
      <c r="AM19" s="112" t="s">
        <v>296</v>
      </c>
      <c r="AN19" s="112" t="s">
        <v>297</v>
      </c>
      <c r="AO19" s="112">
        <v>921705</v>
      </c>
      <c r="AP19" s="112" t="s">
        <v>298</v>
      </c>
      <c r="AQ19"/>
      <c r="AR19"/>
      <c r="AS19"/>
      <c r="AT19"/>
      <c r="AU19" s="464" t="s">
        <v>338</v>
      </c>
      <c r="AV19" s="466" t="s">
        <v>339</v>
      </c>
      <c r="AW19" t="s">
        <v>2958</v>
      </c>
      <c r="AX19" t="s">
        <v>2959</v>
      </c>
      <c r="AY19" t="s">
        <v>2896</v>
      </c>
    </row>
    <row r="20" spans="1:51" ht="39" customHeight="1" x14ac:dyDescent="0.2">
      <c r="A20" s="918"/>
      <c r="B20" s="196" t="s">
        <v>2960</v>
      </c>
      <c r="C20" s="197"/>
      <c r="D20" s="197"/>
      <c r="E20" s="188">
        <f>SUM(C20:D20)</f>
        <v>0</v>
      </c>
      <c r="F20" s="192"/>
      <c r="G20" s="192"/>
      <c r="H20" s="193"/>
      <c r="I20" s="192"/>
      <c r="J20" s="192"/>
      <c r="K20" s="193"/>
      <c r="L20" s="21"/>
      <c r="M20" s="21"/>
      <c r="N20" s="21"/>
      <c r="O20" s="21"/>
      <c r="P20" s="31"/>
      <c r="Q20" s="155"/>
      <c r="AA20" s="20"/>
      <c r="AB20" s="19">
        <v>2029</v>
      </c>
      <c r="AC20" s="98"/>
      <c r="AD20" s="97"/>
      <c r="AE20" s="97"/>
      <c r="AF20" s="43" t="s">
        <v>302</v>
      </c>
      <c r="AG20" s="96" t="s">
        <v>303</v>
      </c>
      <c r="AH20" s="108" t="s">
        <v>304</v>
      </c>
      <c r="AI20" s="30"/>
      <c r="AJ20" s="111" t="s">
        <v>305</v>
      </c>
      <c r="AK20" s="30"/>
      <c r="AL20" s="112" t="s">
        <v>306</v>
      </c>
      <c r="AM20" s="112" t="s">
        <v>307</v>
      </c>
      <c r="AN20" s="112" t="s">
        <v>308</v>
      </c>
      <c r="AO20" s="112">
        <v>921905</v>
      </c>
      <c r="AP20" s="112" t="s">
        <v>309</v>
      </c>
      <c r="AQ20"/>
      <c r="AR20"/>
      <c r="AS20"/>
      <c r="AT20"/>
      <c r="AU20"/>
      <c r="AV20"/>
      <c r="AW20" t="s">
        <v>2961</v>
      </c>
      <c r="AX20" t="s">
        <v>1148</v>
      </c>
      <c r="AY20" t="s">
        <v>2896</v>
      </c>
    </row>
    <row r="21" spans="1:51" ht="23.45" customHeight="1" x14ac:dyDescent="0.25">
      <c r="A21" s="918"/>
      <c r="B21" s="18" t="s">
        <v>2962</v>
      </c>
      <c r="C21" s="198"/>
      <c r="D21" s="190"/>
      <c r="E21" s="199"/>
      <c r="F21" s="199"/>
      <c r="G21" s="199"/>
      <c r="H21" s="199"/>
      <c r="I21" s="180"/>
      <c r="J21" s="180"/>
      <c r="K21" s="180"/>
      <c r="L21" s="170"/>
      <c r="M21" s="181"/>
      <c r="N21" s="180"/>
      <c r="O21" s="180"/>
      <c r="P21" s="31"/>
      <c r="Q21" s="155"/>
      <c r="AA21" s="20"/>
      <c r="AB21" s="505">
        <v>2030</v>
      </c>
      <c r="AC21" s="98"/>
      <c r="AD21" s="97"/>
      <c r="AE21" s="97"/>
      <c r="AF21" s="43" t="s">
        <v>313</v>
      </c>
      <c r="AG21" s="96" t="s">
        <v>314</v>
      </c>
      <c r="AH21" s="108" t="s">
        <v>315</v>
      </c>
      <c r="AI21" s="30"/>
      <c r="AJ21" s="111" t="s">
        <v>316</v>
      </c>
      <c r="AK21" s="30"/>
      <c r="AL21" s="112" t="s">
        <v>317</v>
      </c>
      <c r="AM21" s="112" t="s">
        <v>318</v>
      </c>
      <c r="AN21" s="112">
        <v>124</v>
      </c>
      <c r="AO21" s="112">
        <v>922005</v>
      </c>
      <c r="AP21" s="112" t="s">
        <v>319</v>
      </c>
      <c r="AQ21"/>
      <c r="AR21"/>
      <c r="AS21"/>
      <c r="AT21"/>
      <c r="AU21"/>
      <c r="AV21"/>
      <c r="AW21" t="s">
        <v>2963</v>
      </c>
      <c r="AX21" t="s">
        <v>770</v>
      </c>
      <c r="AY21" t="s">
        <v>2903</v>
      </c>
    </row>
    <row r="22" spans="1:51" ht="23.45" customHeight="1" x14ac:dyDescent="0.2">
      <c r="A22" s="918"/>
      <c r="B22" s="641" t="s">
        <v>2964</v>
      </c>
      <c r="C22" s="585"/>
      <c r="D22" s="192"/>
      <c r="E22" s="199"/>
      <c r="F22" s="199"/>
      <c r="G22" s="199"/>
      <c r="H22" s="199"/>
      <c r="I22" s="180"/>
      <c r="J22" s="180"/>
      <c r="K22" s="180"/>
      <c r="L22" s="21"/>
      <c r="M22" s="21"/>
      <c r="N22" s="21"/>
      <c r="O22" s="21"/>
      <c r="P22" s="172"/>
      <c r="Q22" s="155"/>
      <c r="AA22" s="20"/>
      <c r="AB22" s="19">
        <v>2031</v>
      </c>
      <c r="AC22" s="98"/>
      <c r="AD22" s="97"/>
      <c r="AE22" s="97"/>
      <c r="AF22" s="43" t="s">
        <v>323</v>
      </c>
      <c r="AG22" s="96" t="s">
        <v>324</v>
      </c>
      <c r="AH22" s="108" t="s">
        <v>325</v>
      </c>
      <c r="AI22" s="30"/>
      <c r="AJ22" s="111" t="s">
        <v>326</v>
      </c>
      <c r="AK22" s="30"/>
      <c r="AL22" s="112" t="s">
        <v>327</v>
      </c>
      <c r="AM22" s="112" t="s">
        <v>328</v>
      </c>
      <c r="AN22" s="112">
        <v>126</v>
      </c>
      <c r="AO22" s="112">
        <v>922105</v>
      </c>
      <c r="AP22" s="112" t="s">
        <v>329</v>
      </c>
      <c r="AQ22"/>
      <c r="AR22"/>
      <c r="AS22"/>
      <c r="AT22"/>
      <c r="AU22"/>
      <c r="AV22"/>
      <c r="AW22" t="s">
        <v>2965</v>
      </c>
      <c r="AX22" t="s">
        <v>735</v>
      </c>
      <c r="AY22" t="s">
        <v>2903</v>
      </c>
    </row>
    <row r="23" spans="1:51" ht="23.45" customHeight="1" x14ac:dyDescent="0.2">
      <c r="A23" s="918"/>
      <c r="B23" s="641" t="s">
        <v>2966</v>
      </c>
      <c r="C23" s="585"/>
      <c r="D23" s="192"/>
      <c r="E23" s="199"/>
      <c r="F23" s="199"/>
      <c r="G23" s="199"/>
      <c r="H23" s="199"/>
      <c r="I23" s="180"/>
      <c r="J23" s="180"/>
      <c r="K23" s="180"/>
      <c r="L23" s="21"/>
      <c r="M23" s="21"/>
      <c r="N23" s="21"/>
      <c r="O23" s="21"/>
      <c r="P23" s="31"/>
      <c r="Q23" s="155"/>
      <c r="AA23" s="20"/>
      <c r="AB23" s="19">
        <v>2032</v>
      </c>
      <c r="AC23" s="98"/>
      <c r="AD23" s="97"/>
      <c r="AE23" s="97"/>
      <c r="AF23" s="43" t="s">
        <v>332</v>
      </c>
      <c r="AG23" s="96" t="s">
        <v>333</v>
      </c>
      <c r="AH23" s="108" t="s">
        <v>334</v>
      </c>
      <c r="AI23" s="30"/>
      <c r="AJ23" s="111" t="s">
        <v>335</v>
      </c>
      <c r="AK23" s="30"/>
      <c r="AL23" s="112" t="s">
        <v>336</v>
      </c>
      <c r="AM23" s="112" t="s">
        <v>337</v>
      </c>
      <c r="AN23" s="112">
        <v>127</v>
      </c>
      <c r="AO23" s="112">
        <v>922205</v>
      </c>
      <c r="AP23" s="112">
        <v>1</v>
      </c>
      <c r="AQ23"/>
      <c r="AR23"/>
      <c r="AS23"/>
      <c r="AT23"/>
      <c r="AU23"/>
      <c r="AV23"/>
      <c r="AW23" t="s">
        <v>2967</v>
      </c>
      <c r="AX23" t="s">
        <v>751</v>
      </c>
      <c r="AY23" t="s">
        <v>2903</v>
      </c>
    </row>
    <row r="24" spans="1:51" ht="23.45" customHeight="1" x14ac:dyDescent="0.2">
      <c r="A24" s="918"/>
      <c r="B24" s="641" t="s">
        <v>2968</v>
      </c>
      <c r="C24" s="585"/>
      <c r="D24" s="192"/>
      <c r="E24" s="199"/>
      <c r="F24" s="199"/>
      <c r="G24" s="199"/>
      <c r="H24" s="199"/>
      <c r="I24" s="180"/>
      <c r="J24" s="180"/>
      <c r="K24" s="180"/>
      <c r="L24" s="21"/>
      <c r="M24" s="21"/>
      <c r="N24" s="21"/>
      <c r="O24" s="21"/>
      <c r="P24" s="31"/>
      <c r="Q24" s="155"/>
      <c r="AA24" s="20"/>
      <c r="AB24" s="19">
        <v>2033</v>
      </c>
      <c r="AC24" s="98"/>
      <c r="AD24" s="97"/>
      <c r="AE24" s="97"/>
      <c r="AF24" s="43" t="s">
        <v>341</v>
      </c>
      <c r="AG24" s="96" t="s">
        <v>342</v>
      </c>
      <c r="AH24" s="108" t="s">
        <v>343</v>
      </c>
      <c r="AI24" s="30"/>
      <c r="AJ24" s="111" t="s">
        <v>344</v>
      </c>
      <c r="AK24" s="30"/>
      <c r="AL24" s="112" t="s">
        <v>345</v>
      </c>
      <c r="AM24" s="112" t="s">
        <v>346</v>
      </c>
      <c r="AN24" s="112">
        <v>128</v>
      </c>
      <c r="AO24" s="112">
        <v>922305</v>
      </c>
      <c r="AP24" s="112">
        <v>2</v>
      </c>
      <c r="AQ24"/>
      <c r="AR24"/>
      <c r="AS24"/>
      <c r="AT24"/>
      <c r="AU24"/>
      <c r="AV24"/>
      <c r="AW24" t="s">
        <v>2969</v>
      </c>
      <c r="AX24" t="s">
        <v>741</v>
      </c>
      <c r="AY24" t="s">
        <v>2903</v>
      </c>
    </row>
    <row r="25" spans="1:51" ht="23.45" customHeight="1" x14ac:dyDescent="0.2">
      <c r="A25" s="918"/>
      <c r="B25" s="641" t="s">
        <v>2970</v>
      </c>
      <c r="C25" s="585"/>
      <c r="D25" s="192"/>
      <c r="E25" s="199"/>
      <c r="F25" s="199"/>
      <c r="G25" s="199"/>
      <c r="H25" s="199"/>
      <c r="I25" s="180"/>
      <c r="J25" s="180"/>
      <c r="K25" s="180"/>
      <c r="L25" s="21"/>
      <c r="M25" s="21"/>
      <c r="N25" s="21"/>
      <c r="O25" s="21"/>
      <c r="P25" s="31"/>
      <c r="Q25" s="155"/>
      <c r="AA25" s="20"/>
      <c r="AB25" s="505">
        <v>2034</v>
      </c>
      <c r="AC25" s="98"/>
      <c r="AD25" s="97"/>
      <c r="AE25" s="97"/>
      <c r="AF25" s="43" t="s">
        <v>348</v>
      </c>
      <c r="AG25" s="96" t="s">
        <v>349</v>
      </c>
      <c r="AH25" s="108" t="s">
        <v>350</v>
      </c>
      <c r="AI25" s="30"/>
      <c r="AJ25" s="111" t="s">
        <v>351</v>
      </c>
      <c r="AK25" s="30"/>
      <c r="AL25" s="112" t="s">
        <v>352</v>
      </c>
      <c r="AM25" s="112" t="s">
        <v>353</v>
      </c>
      <c r="AN25" s="112">
        <v>132</v>
      </c>
      <c r="AO25" s="112">
        <v>922405</v>
      </c>
      <c r="AP25" s="112">
        <v>3</v>
      </c>
      <c r="AQ25"/>
      <c r="AR25"/>
      <c r="AS25"/>
      <c r="AT25"/>
      <c r="AU25"/>
      <c r="AV25"/>
      <c r="AW25" t="s">
        <v>2971</v>
      </c>
      <c r="AX25" t="s">
        <v>839</v>
      </c>
      <c r="AY25" t="s">
        <v>2903</v>
      </c>
    </row>
    <row r="26" spans="1:51" ht="23.45" customHeight="1" x14ac:dyDescent="0.2">
      <c r="A26" s="918"/>
      <c r="B26" s="641" t="s">
        <v>2972</v>
      </c>
      <c r="C26" s="585"/>
      <c r="D26" s="192"/>
      <c r="E26" s="199"/>
      <c r="F26" s="199"/>
      <c r="G26" s="199"/>
      <c r="H26" s="199"/>
      <c r="I26" s="180"/>
      <c r="J26" s="180"/>
      <c r="K26" s="180"/>
      <c r="L26" s="21"/>
      <c r="M26" s="21"/>
      <c r="N26" s="21"/>
      <c r="O26" s="21"/>
      <c r="P26" s="31"/>
      <c r="Q26" s="155"/>
      <c r="AA26" s="97"/>
      <c r="AB26" s="97"/>
      <c r="AC26" s="97"/>
      <c r="AD26" s="97"/>
      <c r="AE26" s="97"/>
      <c r="AF26" s="43" t="s">
        <v>355</v>
      </c>
      <c r="AG26" s="96" t="s">
        <v>356</v>
      </c>
      <c r="AH26" s="108" t="s">
        <v>357</v>
      </c>
      <c r="AI26" s="30"/>
      <c r="AJ26" s="111" t="s">
        <v>358</v>
      </c>
      <c r="AK26" s="30"/>
      <c r="AL26" s="112" t="s">
        <v>359</v>
      </c>
      <c r="AM26" s="112" t="s">
        <v>360</v>
      </c>
      <c r="AN26" s="112">
        <v>133</v>
      </c>
      <c r="AO26" s="112">
        <v>922505</v>
      </c>
      <c r="AP26" s="112">
        <v>5</v>
      </c>
      <c r="AQ26"/>
      <c r="AR26"/>
      <c r="AS26"/>
      <c r="AT26"/>
      <c r="AU26"/>
      <c r="AV26"/>
      <c r="AW26" t="s">
        <v>2973</v>
      </c>
      <c r="AX26" t="s">
        <v>754</v>
      </c>
      <c r="AY26" t="s">
        <v>2903</v>
      </c>
    </row>
    <row r="27" spans="1:51" ht="23.45" customHeight="1" x14ac:dyDescent="0.2">
      <c r="A27" s="918"/>
      <c r="B27" s="641" t="s">
        <v>2974</v>
      </c>
      <c r="C27" s="585"/>
      <c r="D27" s="192"/>
      <c r="E27" s="192"/>
      <c r="F27" s="192"/>
      <c r="G27" s="192"/>
      <c r="H27" s="192"/>
      <c r="I27" s="180"/>
      <c r="J27" s="180"/>
      <c r="K27" s="180"/>
      <c r="L27" s="21"/>
      <c r="M27" s="21"/>
      <c r="N27" s="21"/>
      <c r="O27" s="21"/>
      <c r="P27" s="31"/>
      <c r="Q27" s="155"/>
      <c r="AA27" s="97"/>
      <c r="AB27" s="97"/>
      <c r="AC27" s="97"/>
      <c r="AD27" s="97"/>
      <c r="AE27" s="97"/>
      <c r="AF27" s="43" t="s">
        <v>362</v>
      </c>
      <c r="AG27" s="96" t="s">
        <v>363</v>
      </c>
      <c r="AH27" s="108" t="s">
        <v>364</v>
      </c>
      <c r="AI27" s="30"/>
      <c r="AJ27" s="111" t="s">
        <v>365</v>
      </c>
      <c r="AK27" s="30"/>
      <c r="AL27" s="112" t="s">
        <v>366</v>
      </c>
      <c r="AM27" s="112" t="s">
        <v>367</v>
      </c>
      <c r="AN27" s="112" t="s">
        <v>368</v>
      </c>
      <c r="AO27" s="112">
        <v>922605</v>
      </c>
      <c r="AP27" s="112">
        <v>6</v>
      </c>
      <c r="AQ27"/>
      <c r="AR27"/>
      <c r="AS27"/>
      <c r="AT27"/>
      <c r="AU27"/>
      <c r="AV27"/>
      <c r="AW27" t="s">
        <v>2975</v>
      </c>
      <c r="AX27" t="s">
        <v>868</v>
      </c>
      <c r="AY27" t="s">
        <v>2903</v>
      </c>
    </row>
    <row r="28" spans="1:51" ht="23.45" customHeight="1" x14ac:dyDescent="0.2">
      <c r="A28" s="918"/>
      <c r="B28" s="641" t="s">
        <v>2976</v>
      </c>
      <c r="C28" s="585"/>
      <c r="D28" s="192"/>
      <c r="E28" s="192"/>
      <c r="F28" s="192"/>
      <c r="G28" s="192"/>
      <c r="H28" s="192"/>
      <c r="I28" s="180"/>
      <c r="J28" s="180"/>
      <c r="K28" s="180"/>
      <c r="L28" s="21"/>
      <c r="M28" s="21"/>
      <c r="N28" s="21"/>
      <c r="O28" s="21"/>
      <c r="P28" s="31"/>
      <c r="Q28" s="155"/>
      <c r="AA28" s="97"/>
      <c r="AB28" s="97"/>
      <c r="AC28" s="97"/>
      <c r="AD28" s="97"/>
      <c r="AE28" s="97"/>
      <c r="AF28" s="43" t="s">
        <v>370</v>
      </c>
      <c r="AG28" s="96" t="s">
        <v>371</v>
      </c>
      <c r="AH28" s="108" t="s">
        <v>372</v>
      </c>
      <c r="AI28" s="30"/>
      <c r="AJ28" s="111" t="s">
        <v>373</v>
      </c>
      <c r="AK28" s="30"/>
      <c r="AL28" s="112" t="s">
        <v>374</v>
      </c>
      <c r="AM28" s="112" t="s">
        <v>375</v>
      </c>
      <c r="AN28" s="112" t="s">
        <v>376</v>
      </c>
      <c r="AO28" s="112">
        <v>922705</v>
      </c>
      <c r="AP28" s="112">
        <v>7</v>
      </c>
      <c r="AQ28"/>
      <c r="AR28"/>
      <c r="AS28"/>
      <c r="AT28"/>
      <c r="AU28"/>
      <c r="AV28"/>
      <c r="AW28" t="s">
        <v>2977</v>
      </c>
      <c r="AX28" t="s">
        <v>878</v>
      </c>
      <c r="AY28" t="s">
        <v>2903</v>
      </c>
    </row>
    <row r="29" spans="1:51" ht="23.45" customHeight="1" x14ac:dyDescent="0.2">
      <c r="A29" s="918"/>
      <c r="B29" s="641" t="s">
        <v>2978</v>
      </c>
      <c r="C29" s="585"/>
      <c r="D29" s="192"/>
      <c r="E29" s="192"/>
      <c r="F29" s="192"/>
      <c r="G29" s="192"/>
      <c r="H29" s="192"/>
      <c r="I29" s="180"/>
      <c r="J29" s="180"/>
      <c r="K29" s="180"/>
      <c r="L29" s="21"/>
      <c r="M29" s="21"/>
      <c r="N29" s="21"/>
      <c r="O29" s="21"/>
      <c r="P29" s="31"/>
      <c r="Q29" s="155"/>
      <c r="AA29" s="97"/>
      <c r="AB29" s="97"/>
      <c r="AC29" s="97"/>
      <c r="AD29" s="97"/>
      <c r="AE29" s="97"/>
      <c r="AF29" s="43" t="s">
        <v>378</v>
      </c>
      <c r="AG29" s="96" t="s">
        <v>379</v>
      </c>
      <c r="AH29" s="108" t="s">
        <v>380</v>
      </c>
      <c r="AI29" s="30"/>
      <c r="AJ29" s="30"/>
      <c r="AK29" s="30"/>
      <c r="AL29" s="112" t="s">
        <v>381</v>
      </c>
      <c r="AM29" s="109" t="s">
        <v>382</v>
      </c>
      <c r="AN29" s="112">
        <v>320</v>
      </c>
      <c r="AO29" s="112">
        <v>922805</v>
      </c>
      <c r="AP29" s="112">
        <v>8</v>
      </c>
      <c r="AQ29"/>
      <c r="AR29"/>
      <c r="AS29"/>
      <c r="AT29"/>
      <c r="AU29"/>
      <c r="AV29"/>
      <c r="AW29" t="s">
        <v>2979</v>
      </c>
      <c r="AX29" t="s">
        <v>731</v>
      </c>
      <c r="AY29" t="s">
        <v>2903</v>
      </c>
    </row>
    <row r="30" spans="1:51" ht="23.45" customHeight="1" x14ac:dyDescent="0.2">
      <c r="A30" s="918"/>
      <c r="B30" s="641" t="s">
        <v>2980</v>
      </c>
      <c r="C30" s="585"/>
      <c r="D30" s="192"/>
      <c r="E30" s="192"/>
      <c r="F30" s="192"/>
      <c r="G30" s="192"/>
      <c r="H30" s="192"/>
      <c r="I30" s="180"/>
      <c r="J30" s="180"/>
      <c r="K30" s="180"/>
      <c r="L30" s="21"/>
      <c r="M30" s="21"/>
      <c r="N30" s="21"/>
      <c r="O30" s="21"/>
      <c r="P30" s="31"/>
      <c r="Q30" s="155"/>
      <c r="AA30" s="97"/>
      <c r="AB30" s="97"/>
      <c r="AC30" s="97"/>
      <c r="AD30" s="97"/>
      <c r="AE30" s="97"/>
      <c r="AF30" s="43" t="s">
        <v>383</v>
      </c>
      <c r="AG30" s="96" t="s">
        <v>384</v>
      </c>
      <c r="AH30" s="108" t="s">
        <v>385</v>
      </c>
      <c r="AI30" s="30"/>
      <c r="AJ30" s="30"/>
      <c r="AK30" s="30"/>
      <c r="AL30" s="112" t="s">
        <v>386</v>
      </c>
      <c r="AM30" s="109" t="s">
        <v>387</v>
      </c>
      <c r="AN30" s="112">
        <v>324</v>
      </c>
      <c r="AO30" s="112">
        <v>922905</v>
      </c>
      <c r="AP30" s="112">
        <v>9</v>
      </c>
      <c r="AQ30"/>
      <c r="AR30"/>
      <c r="AS30"/>
      <c r="AT30"/>
      <c r="AU30"/>
      <c r="AV30"/>
      <c r="AW30" t="s">
        <v>2981</v>
      </c>
      <c r="AX30" t="s">
        <v>737</v>
      </c>
      <c r="AY30" t="s">
        <v>2903</v>
      </c>
    </row>
    <row r="31" spans="1:51" ht="23.45" customHeight="1" x14ac:dyDescent="0.2">
      <c r="A31" s="918"/>
      <c r="B31" s="641" t="s">
        <v>2982</v>
      </c>
      <c r="C31" s="585"/>
      <c r="D31" s="192"/>
      <c r="E31" s="192"/>
      <c r="F31" s="192"/>
      <c r="G31" s="192"/>
      <c r="H31" s="192"/>
      <c r="I31" s="180"/>
      <c r="J31" s="180"/>
      <c r="K31" s="180"/>
      <c r="L31" s="21"/>
      <c r="M31" s="21"/>
      <c r="N31" s="21"/>
      <c r="O31" s="21"/>
      <c r="P31" s="31"/>
      <c r="Q31" s="155"/>
      <c r="AA31" s="97"/>
      <c r="AB31" s="97"/>
      <c r="AC31" s="97"/>
      <c r="AD31" s="97"/>
      <c r="AE31" s="97"/>
      <c r="AF31" s="43" t="s">
        <v>388</v>
      </c>
      <c r="AG31" s="96" t="s">
        <v>389</v>
      </c>
      <c r="AH31" s="108" t="s">
        <v>390</v>
      </c>
      <c r="AI31" s="30"/>
      <c r="AJ31" s="30"/>
      <c r="AK31" s="30"/>
      <c r="AL31" s="112" t="s">
        <v>391</v>
      </c>
      <c r="AM31" s="109" t="s">
        <v>392</v>
      </c>
      <c r="AN31" s="112" t="s">
        <v>393</v>
      </c>
      <c r="AO31" s="112">
        <v>923005</v>
      </c>
      <c r="AP31" s="112">
        <v>10</v>
      </c>
      <c r="AQ31"/>
      <c r="AR31"/>
      <c r="AS31"/>
      <c r="AT31"/>
      <c r="AU31"/>
      <c r="AV31"/>
      <c r="AW31" t="s">
        <v>2983</v>
      </c>
      <c r="AX31" t="s">
        <v>824</v>
      </c>
      <c r="AY31" t="s">
        <v>2903</v>
      </c>
    </row>
    <row r="32" spans="1:51" ht="23.45" customHeight="1" x14ac:dyDescent="0.2">
      <c r="A32" s="918"/>
      <c r="B32" s="641" t="s">
        <v>2984</v>
      </c>
      <c r="C32" s="585"/>
      <c r="D32" s="192"/>
      <c r="E32" s="192"/>
      <c r="F32" s="192"/>
      <c r="G32" s="192"/>
      <c r="H32" s="192"/>
      <c r="I32" s="180"/>
      <c r="J32" s="180"/>
      <c r="K32" s="180"/>
      <c r="L32" s="21"/>
      <c r="M32" s="21"/>
      <c r="N32" s="21"/>
      <c r="O32" s="21"/>
      <c r="P32" s="31"/>
      <c r="Q32" s="155"/>
      <c r="AA32" s="97"/>
      <c r="AB32" s="97"/>
      <c r="AC32" s="97"/>
      <c r="AD32" s="97"/>
      <c r="AE32" s="97"/>
      <c r="AF32" s="93"/>
      <c r="AG32" s="93"/>
      <c r="AH32" s="94"/>
      <c r="AI32" s="30"/>
      <c r="AJ32" s="30"/>
      <c r="AK32" s="30"/>
      <c r="AL32" s="112" t="s">
        <v>395</v>
      </c>
      <c r="AM32" s="109" t="s">
        <v>396</v>
      </c>
      <c r="AN32" s="112" t="s">
        <v>397</v>
      </c>
      <c r="AO32" s="112">
        <v>923105</v>
      </c>
      <c r="AP32" s="112">
        <v>11</v>
      </c>
      <c r="AQ32"/>
      <c r="AR32"/>
      <c r="AS32"/>
      <c r="AT32"/>
      <c r="AU32"/>
      <c r="AV32"/>
      <c r="AW32" t="s">
        <v>2985</v>
      </c>
      <c r="AX32" t="s">
        <v>798</v>
      </c>
      <c r="AY32" t="s">
        <v>2903</v>
      </c>
    </row>
    <row r="33" spans="1:51" ht="23.45" customHeight="1" x14ac:dyDescent="0.2">
      <c r="A33" s="918"/>
      <c r="B33" s="641" t="s">
        <v>2986</v>
      </c>
      <c r="C33" s="585"/>
      <c r="D33" s="192"/>
      <c r="E33" s="192"/>
      <c r="F33" s="192"/>
      <c r="G33" s="192"/>
      <c r="H33" s="192"/>
      <c r="I33" s="180"/>
      <c r="J33" s="180"/>
      <c r="K33" s="180"/>
      <c r="L33" s="21"/>
      <c r="M33" s="21"/>
      <c r="N33" s="21"/>
      <c r="O33" s="21"/>
      <c r="P33" s="31"/>
      <c r="Q33" s="155"/>
      <c r="AA33" s="97"/>
      <c r="AB33" s="97"/>
      <c r="AC33" s="97"/>
      <c r="AD33" s="97"/>
      <c r="AE33" s="97"/>
      <c r="AF33" s="93"/>
      <c r="AG33" s="93"/>
      <c r="AH33" s="94"/>
      <c r="AI33" s="30"/>
      <c r="AJ33" s="30"/>
      <c r="AK33" s="30"/>
      <c r="AL33" s="112" t="s">
        <v>399</v>
      </c>
      <c r="AM33" s="109" t="s">
        <v>400</v>
      </c>
      <c r="AN33" s="112" t="s">
        <v>401</v>
      </c>
      <c r="AO33" s="112">
        <v>923205</v>
      </c>
      <c r="AP33" s="112">
        <v>12</v>
      </c>
      <c r="AQ33"/>
      <c r="AR33"/>
      <c r="AS33"/>
      <c r="AT33"/>
      <c r="AU33"/>
      <c r="AV33"/>
      <c r="AW33" t="s">
        <v>2987</v>
      </c>
      <c r="AX33" t="s">
        <v>733</v>
      </c>
      <c r="AY33" t="s">
        <v>2903</v>
      </c>
    </row>
    <row r="34" spans="1:51" ht="23.45" customHeight="1" x14ac:dyDescent="0.2">
      <c r="A34" s="918"/>
      <c r="B34" s="641" t="s">
        <v>2988</v>
      </c>
      <c r="C34" s="585"/>
      <c r="D34" s="192"/>
      <c r="E34" s="192"/>
      <c r="F34" s="192"/>
      <c r="G34" s="192"/>
      <c r="H34" s="192"/>
      <c r="I34" s="180"/>
      <c r="J34" s="180"/>
      <c r="K34" s="180"/>
      <c r="L34" s="21"/>
      <c r="M34" s="21"/>
      <c r="N34" s="21"/>
      <c r="O34" s="21"/>
      <c r="P34" s="31"/>
      <c r="Q34" s="155"/>
      <c r="AA34" s="97"/>
      <c r="AB34" s="97"/>
      <c r="AC34" s="97"/>
      <c r="AD34" s="97"/>
      <c r="AE34" s="97"/>
      <c r="AF34" s="97"/>
      <c r="AG34"/>
      <c r="AH34"/>
      <c r="AI34" s="30"/>
      <c r="AJ34" s="30"/>
      <c r="AK34" s="30"/>
      <c r="AL34" s="112" t="s">
        <v>403</v>
      </c>
      <c r="AM34" s="109" t="s">
        <v>404</v>
      </c>
      <c r="AN34" s="112">
        <v>350</v>
      </c>
      <c r="AO34" s="112">
        <v>923305</v>
      </c>
      <c r="AP34" s="112">
        <v>13</v>
      </c>
      <c r="AQ34"/>
      <c r="AR34"/>
      <c r="AS34"/>
      <c r="AT34"/>
      <c r="AU34"/>
      <c r="AV34"/>
      <c r="AW34" t="s">
        <v>2989</v>
      </c>
      <c r="AX34" t="s">
        <v>604</v>
      </c>
      <c r="AY34" t="s">
        <v>2903</v>
      </c>
    </row>
    <row r="35" spans="1:51" ht="23.45" customHeight="1" x14ac:dyDescent="0.25">
      <c r="A35" s="918"/>
      <c r="B35" s="641" t="s">
        <v>2990</v>
      </c>
      <c r="C35" s="585"/>
      <c r="D35" s="193"/>
      <c r="E35" s="200"/>
      <c r="F35" s="201"/>
      <c r="G35" s="201"/>
      <c r="H35" s="200"/>
      <c r="I35" s="180"/>
      <c r="J35" s="180"/>
      <c r="K35" s="180"/>
      <c r="L35" s="22"/>
      <c r="M35" s="22"/>
      <c r="N35" s="22"/>
      <c r="O35" s="22"/>
      <c r="P35" s="31"/>
      <c r="Q35" s="155"/>
      <c r="AA35" s="97"/>
      <c r="AB35" s="97"/>
      <c r="AC35" s="97"/>
      <c r="AD35" s="97"/>
      <c r="AE35" s="97"/>
      <c r="AF35"/>
      <c r="AG35"/>
      <c r="AH35"/>
      <c r="AI35" s="30"/>
      <c r="AJ35" s="30"/>
      <c r="AK35" s="30"/>
      <c r="AL35" s="112" t="s">
        <v>406</v>
      </c>
      <c r="AM35" s="109" t="s">
        <v>407</v>
      </c>
      <c r="AN35" s="112">
        <v>351</v>
      </c>
      <c r="AO35" s="112">
        <v>923405</v>
      </c>
      <c r="AP35" s="112">
        <v>14</v>
      </c>
      <c r="AQ35"/>
      <c r="AR35"/>
      <c r="AS35"/>
      <c r="AT35"/>
      <c r="AU35"/>
      <c r="AV35"/>
      <c r="AW35" t="s">
        <v>2991</v>
      </c>
      <c r="AX35" t="s">
        <v>743</v>
      </c>
      <c r="AY35" t="s">
        <v>2903</v>
      </c>
    </row>
    <row r="36" spans="1:51" ht="23.45" customHeight="1" x14ac:dyDescent="0.2">
      <c r="A36" s="918"/>
      <c r="B36" s="634" t="s">
        <v>2992</v>
      </c>
      <c r="C36" s="585"/>
      <c r="D36" s="1001" t="str">
        <f>IF(C36&gt;1,"Please Select Only 1 Programme Category","")</f>
        <v/>
      </c>
      <c r="E36" s="1002"/>
      <c r="F36" s="1002"/>
      <c r="G36" s="1002"/>
      <c r="H36" s="1002"/>
      <c r="I36" s="180"/>
      <c r="J36" s="180"/>
      <c r="K36" s="180"/>
      <c r="L36" s="22"/>
      <c r="M36" s="22"/>
      <c r="N36" s="22"/>
      <c r="O36" s="22"/>
      <c r="P36" s="32"/>
      <c r="Q36" s="155"/>
      <c r="AA36" s="97"/>
      <c r="AB36" s="97"/>
      <c r="AC36" s="97"/>
      <c r="AD36" s="97"/>
      <c r="AE36" s="97"/>
      <c r="AF36" s="93"/>
      <c r="AG36" s="93"/>
      <c r="AH36" s="93"/>
      <c r="AI36" s="30"/>
      <c r="AJ36" s="30"/>
      <c r="AK36" s="30"/>
      <c r="AL36" s="112" t="s">
        <v>409</v>
      </c>
      <c r="AM36" s="109" t="s">
        <v>410</v>
      </c>
      <c r="AN36" s="112">
        <v>352</v>
      </c>
      <c r="AO36" s="112">
        <v>923505</v>
      </c>
      <c r="AP36" s="112">
        <v>15</v>
      </c>
      <c r="AQ36"/>
      <c r="AR36"/>
      <c r="AS36"/>
      <c r="AT36"/>
      <c r="AU36"/>
      <c r="AV36"/>
      <c r="AW36" t="s">
        <v>2993</v>
      </c>
      <c r="AX36" t="s">
        <v>829</v>
      </c>
      <c r="AY36" t="s">
        <v>2903</v>
      </c>
    </row>
    <row r="37" spans="1:51" ht="21" customHeight="1" x14ac:dyDescent="0.2">
      <c r="A37" s="919"/>
      <c r="B37" s="642" t="s">
        <v>3188</v>
      </c>
      <c r="C37" s="585"/>
      <c r="D37" s="818"/>
      <c r="E37" s="818"/>
      <c r="F37" s="818"/>
      <c r="G37" s="818"/>
      <c r="H37" s="818"/>
      <c r="I37" s="180"/>
      <c r="J37" s="180"/>
      <c r="K37" s="180"/>
      <c r="L37" s="22"/>
      <c r="M37" s="22"/>
      <c r="N37" s="22"/>
      <c r="O37" s="22"/>
      <c r="P37" s="32"/>
      <c r="Q37" s="155"/>
      <c r="AA37" s="97"/>
      <c r="AB37" s="97"/>
      <c r="AC37" s="97"/>
      <c r="AD37" s="97"/>
      <c r="AE37" s="97"/>
      <c r="AF37" s="93"/>
      <c r="AG37" s="93"/>
      <c r="AH37" s="93"/>
      <c r="AI37" s="30"/>
      <c r="AJ37" s="30"/>
      <c r="AK37" s="30"/>
      <c r="AL37" s="112" t="s">
        <v>412</v>
      </c>
      <c r="AM37" s="109" t="s">
        <v>413</v>
      </c>
      <c r="AN37" s="112">
        <v>375</v>
      </c>
      <c r="AO37" s="112">
        <v>923605</v>
      </c>
      <c r="AP37" s="112">
        <v>16</v>
      </c>
      <c r="AQ37"/>
      <c r="AR37"/>
      <c r="AS37"/>
      <c r="AT37"/>
      <c r="AU37"/>
      <c r="AV37"/>
      <c r="AW37" t="s">
        <v>2995</v>
      </c>
      <c r="AX37" t="s">
        <v>760</v>
      </c>
      <c r="AY37" t="s">
        <v>2903</v>
      </c>
    </row>
    <row r="38" spans="1:51" ht="23.45" customHeight="1" thickBot="1" x14ac:dyDescent="0.25">
      <c r="A38" s="1028" t="s">
        <v>2996</v>
      </c>
      <c r="B38" s="1024" t="s">
        <v>2997</v>
      </c>
      <c r="C38" s="1000"/>
      <c r="D38" s="1000"/>
      <c r="E38" s="1000"/>
      <c r="F38" s="1000"/>
      <c r="G38" s="1000"/>
      <c r="H38" s="1000"/>
      <c r="I38" s="1000"/>
      <c r="J38" s="1000"/>
      <c r="K38" s="1000"/>
      <c r="L38" s="1000"/>
      <c r="M38" s="1000"/>
      <c r="N38" s="1000"/>
      <c r="O38" s="22"/>
      <c r="P38" s="32"/>
      <c r="Q38" s="155"/>
      <c r="AA38" s="97"/>
      <c r="AB38" s="97"/>
      <c r="AC38" s="97"/>
      <c r="AD38" s="97"/>
      <c r="AE38" s="97"/>
      <c r="AF38" s="93"/>
      <c r="AG38" s="93"/>
      <c r="AH38" s="93"/>
      <c r="AI38" s="30"/>
      <c r="AJ38" s="30"/>
      <c r="AK38" s="30"/>
      <c r="AL38" s="112" t="s">
        <v>415</v>
      </c>
      <c r="AM38" s="109" t="s">
        <v>416</v>
      </c>
      <c r="AN38" s="112">
        <v>401</v>
      </c>
      <c r="AO38" s="112">
        <v>923705</v>
      </c>
      <c r="AP38" s="112">
        <v>17</v>
      </c>
      <c r="AQ38"/>
      <c r="AR38"/>
      <c r="AS38"/>
      <c r="AT38"/>
      <c r="AU38"/>
      <c r="AV38"/>
      <c r="AW38" t="s">
        <v>3001</v>
      </c>
      <c r="AX38" t="s">
        <v>875</v>
      </c>
      <c r="AY38" t="s">
        <v>2903</v>
      </c>
    </row>
    <row r="39" spans="1:51" ht="35.25" customHeight="1" thickBot="1" x14ac:dyDescent="0.25">
      <c r="A39" s="1029"/>
      <c r="B39" s="603"/>
      <c r="C39" s="950" t="s">
        <v>2998</v>
      </c>
      <c r="D39" s="951"/>
      <c r="E39" s="952"/>
      <c r="F39" s="950" t="s">
        <v>2999</v>
      </c>
      <c r="G39" s="951"/>
      <c r="H39" s="951"/>
      <c r="I39" s="951"/>
      <c r="J39" s="951"/>
      <c r="K39" s="952"/>
      <c r="L39" s="953" t="s">
        <v>3000</v>
      </c>
      <c r="M39" s="954"/>
      <c r="N39" s="955"/>
      <c r="O39" s="180"/>
      <c r="P39" s="32"/>
      <c r="Q39" s="155"/>
      <c r="AA39" s="97"/>
      <c r="AB39" s="97"/>
      <c r="AC39" s="97"/>
      <c r="AD39" s="97"/>
      <c r="AE39" s="97"/>
      <c r="AF39" s="93"/>
      <c r="AG39" s="93"/>
      <c r="AH39" s="93"/>
      <c r="AI39" s="30"/>
      <c r="AJ39" s="30"/>
      <c r="AK39" s="30"/>
      <c r="AL39" s="112" t="s">
        <v>418</v>
      </c>
      <c r="AM39" s="109" t="s">
        <v>419</v>
      </c>
      <c r="AN39" s="112">
        <v>402</v>
      </c>
      <c r="AO39" s="112">
        <v>923805</v>
      </c>
      <c r="AP39" s="112">
        <v>18</v>
      </c>
      <c r="AQ39"/>
      <c r="AR39"/>
      <c r="AS39"/>
      <c r="AT39"/>
      <c r="AU39"/>
      <c r="AV39"/>
      <c r="AW39" t="s">
        <v>3005</v>
      </c>
      <c r="AX39" t="s">
        <v>789</v>
      </c>
      <c r="AY39" t="s">
        <v>2903</v>
      </c>
    </row>
    <row r="40" spans="1:51" ht="51" customHeight="1" thickBot="1" x14ac:dyDescent="0.25">
      <c r="A40" s="1029"/>
      <c r="B40" s="572" t="s">
        <v>3002</v>
      </c>
      <c r="C40" s="994" t="s">
        <v>2941</v>
      </c>
      <c r="D40" s="995"/>
      <c r="E40" s="996"/>
      <c r="F40" s="909" t="s">
        <v>3003</v>
      </c>
      <c r="G40" s="910"/>
      <c r="H40" s="956"/>
      <c r="I40" s="993" t="s">
        <v>3004</v>
      </c>
      <c r="J40" s="910"/>
      <c r="K40" s="911"/>
      <c r="L40" s="975" t="s">
        <v>2942</v>
      </c>
      <c r="M40" s="976"/>
      <c r="N40" s="977"/>
      <c r="O40" s="202"/>
      <c r="P40" s="172"/>
      <c r="Q40" s="155"/>
      <c r="AA40" s="97"/>
      <c r="AB40" s="97"/>
      <c r="AC40" s="97"/>
      <c r="AD40" s="97"/>
      <c r="AE40" s="97"/>
      <c r="AF40" s="93"/>
      <c r="AG40" s="93"/>
      <c r="AH40" s="93"/>
      <c r="AI40" s="30"/>
      <c r="AJ40" s="30"/>
      <c r="AK40" s="30"/>
      <c r="AL40" s="112" t="s">
        <v>422</v>
      </c>
      <c r="AM40" s="109">
        <v>910904</v>
      </c>
      <c r="AN40" s="112">
        <v>406</v>
      </c>
      <c r="AO40" s="112">
        <v>934105</v>
      </c>
      <c r="AP40" s="112">
        <v>19</v>
      </c>
      <c r="AQ40"/>
      <c r="AR40"/>
      <c r="AS40"/>
      <c r="AT40"/>
      <c r="AU40"/>
      <c r="AV40"/>
      <c r="AW40" t="s">
        <v>3006</v>
      </c>
      <c r="AX40" t="s">
        <v>727</v>
      </c>
      <c r="AY40" t="s">
        <v>2903</v>
      </c>
    </row>
    <row r="41" spans="1:51" ht="23.45" customHeight="1" x14ac:dyDescent="0.25">
      <c r="A41" s="1029"/>
      <c r="B41" s="35"/>
      <c r="C41" s="203" t="s">
        <v>2946</v>
      </c>
      <c r="D41" s="204" t="s">
        <v>2947</v>
      </c>
      <c r="E41" s="205" t="s">
        <v>2948</v>
      </c>
      <c r="F41" s="636" t="s">
        <v>2946</v>
      </c>
      <c r="G41" s="637" t="s">
        <v>2947</v>
      </c>
      <c r="H41" s="638" t="s">
        <v>2948</v>
      </c>
      <c r="I41" s="639" t="s">
        <v>2946</v>
      </c>
      <c r="J41" s="636" t="s">
        <v>2947</v>
      </c>
      <c r="K41" s="636" t="s">
        <v>2948</v>
      </c>
      <c r="L41" s="206" t="s">
        <v>2946</v>
      </c>
      <c r="M41" s="207" t="s">
        <v>2947</v>
      </c>
      <c r="N41" s="208" t="s">
        <v>2948</v>
      </c>
      <c r="O41" s="180"/>
      <c r="P41" s="155"/>
      <c r="Q41" s="155"/>
      <c r="AA41" s="97"/>
      <c r="AB41" s="97"/>
      <c r="AC41" s="97"/>
      <c r="AD41" s="97"/>
      <c r="AE41" s="97"/>
      <c r="AF41" s="93"/>
      <c r="AG41" s="93"/>
      <c r="AH41" s="93"/>
      <c r="AI41" s="30"/>
      <c r="AJ41" s="30"/>
      <c r="AK41" s="30"/>
      <c r="AL41" s="112" t="s">
        <v>425</v>
      </c>
      <c r="AM41" s="109">
        <v>911604</v>
      </c>
      <c r="AN41" s="112">
        <v>407</v>
      </c>
      <c r="AO41" s="110">
        <v>934205</v>
      </c>
      <c r="AP41" s="112" t="s">
        <v>427</v>
      </c>
      <c r="AQ41"/>
      <c r="AR41"/>
      <c r="AS41"/>
      <c r="AT41"/>
      <c r="AU41"/>
      <c r="AV41"/>
      <c r="AW41" t="s">
        <v>3008</v>
      </c>
      <c r="AX41" t="s">
        <v>766</v>
      </c>
      <c r="AY41" t="s">
        <v>2903</v>
      </c>
    </row>
    <row r="42" spans="1:51" ht="15.75" x14ac:dyDescent="0.2">
      <c r="A42" s="1029"/>
      <c r="B42" s="684" t="s">
        <v>3007</v>
      </c>
      <c r="C42" s="327"/>
      <c r="D42" s="327"/>
      <c r="E42" s="211">
        <f t="shared" ref="E42:E55" si="0">C42+D42</f>
        <v>0</v>
      </c>
      <c r="F42" s="327"/>
      <c r="G42" s="327"/>
      <c r="H42" s="210">
        <f>SUM(F42:G42)</f>
        <v>0</v>
      </c>
      <c r="I42" s="327"/>
      <c r="J42" s="327"/>
      <c r="K42" s="210">
        <f>SUM(I42:J42)</f>
        <v>0</v>
      </c>
      <c r="L42" s="327"/>
      <c r="M42" s="327"/>
      <c r="N42" s="211">
        <f t="shared" ref="N42:N55" si="1">L42+M42</f>
        <v>0</v>
      </c>
      <c r="O42" s="180"/>
      <c r="P42" s="209"/>
      <c r="Q42" s="155"/>
      <c r="AA42" s="97"/>
      <c r="AB42" s="97"/>
      <c r="AC42" s="97"/>
      <c r="AD42" s="97"/>
      <c r="AE42" s="97"/>
      <c r="AF42" s="93"/>
      <c r="AG42" s="93"/>
      <c r="AH42" s="93"/>
      <c r="AI42" s="30"/>
      <c r="AJ42" s="30"/>
      <c r="AK42" s="30"/>
      <c r="AL42" s="112" t="s">
        <v>429</v>
      </c>
      <c r="AM42" s="109" t="s">
        <v>430</v>
      </c>
      <c r="AN42" s="112">
        <v>515</v>
      </c>
      <c r="AO42" s="112">
        <v>934206</v>
      </c>
      <c r="AP42" s="112">
        <v>20</v>
      </c>
      <c r="AQ42"/>
      <c r="AR42"/>
      <c r="AS42"/>
      <c r="AT42"/>
      <c r="AU42"/>
      <c r="AV42"/>
      <c r="AW42" t="s">
        <v>3010</v>
      </c>
      <c r="AX42"/>
      <c r="AY42" t="s">
        <v>2903</v>
      </c>
    </row>
    <row r="43" spans="1:51" ht="15.75" x14ac:dyDescent="0.2">
      <c r="A43" s="1029"/>
      <c r="B43" s="684" t="s">
        <v>3009</v>
      </c>
      <c r="C43" s="327"/>
      <c r="D43" s="327"/>
      <c r="E43" s="211">
        <f t="shared" si="0"/>
        <v>0</v>
      </c>
      <c r="F43" s="327"/>
      <c r="G43" s="327"/>
      <c r="H43" s="210">
        <f t="shared" ref="H43:H55" si="2">SUM(F43:G43)</f>
        <v>0</v>
      </c>
      <c r="I43" s="327"/>
      <c r="J43" s="327"/>
      <c r="K43" s="210">
        <f t="shared" ref="K43:K55" si="3">SUM(I43:J43)</f>
        <v>0</v>
      </c>
      <c r="L43" s="327"/>
      <c r="M43" s="327"/>
      <c r="N43" s="211">
        <f t="shared" si="1"/>
        <v>0</v>
      </c>
      <c r="O43" s="180"/>
      <c r="P43" s="209"/>
      <c r="Q43" s="155"/>
      <c r="AA43" s="97"/>
      <c r="AB43" s="97"/>
      <c r="AC43" s="97"/>
      <c r="AD43" s="97"/>
      <c r="AE43" s="97"/>
      <c r="AF43" s="93"/>
      <c r="AG43" s="93"/>
      <c r="AH43" s="93"/>
      <c r="AI43" s="30"/>
      <c r="AJ43" s="30"/>
      <c r="AK43" s="30"/>
      <c r="AL43" s="112" t="s">
        <v>433</v>
      </c>
      <c r="AM43" s="109" t="s">
        <v>434</v>
      </c>
      <c r="AN43" s="112">
        <v>516</v>
      </c>
      <c r="AO43" s="110" t="s">
        <v>604</v>
      </c>
      <c r="AP43" s="112">
        <v>21</v>
      </c>
      <c r="AQ43"/>
      <c r="AR43"/>
      <c r="AS43"/>
      <c r="AT43"/>
      <c r="AU43"/>
      <c r="AV43"/>
      <c r="AW43" t="s">
        <v>3012</v>
      </c>
      <c r="AX43" t="s">
        <v>763</v>
      </c>
      <c r="AY43" t="s">
        <v>2903</v>
      </c>
    </row>
    <row r="44" spans="1:51" ht="15.75" x14ac:dyDescent="0.2">
      <c r="A44" s="1029"/>
      <c r="B44" s="684" t="s">
        <v>3011</v>
      </c>
      <c r="C44" s="327"/>
      <c r="D44" s="327"/>
      <c r="E44" s="211">
        <f t="shared" si="0"/>
        <v>0</v>
      </c>
      <c r="F44" s="327"/>
      <c r="G44" s="327"/>
      <c r="H44" s="210">
        <f t="shared" si="2"/>
        <v>0</v>
      </c>
      <c r="I44" s="327"/>
      <c r="J44" s="327"/>
      <c r="K44" s="210">
        <f t="shared" si="3"/>
        <v>0</v>
      </c>
      <c r="L44" s="327"/>
      <c r="M44" s="327"/>
      <c r="N44" s="211">
        <f t="shared" si="1"/>
        <v>0</v>
      </c>
      <c r="O44" s="180"/>
      <c r="P44" s="209"/>
      <c r="Q44" s="155"/>
      <c r="AA44" s="97"/>
      <c r="AB44" s="97"/>
      <c r="AC44" s="97"/>
      <c r="AD44" s="97"/>
      <c r="AE44" s="97"/>
      <c r="AF44" s="93"/>
      <c r="AG44" s="93"/>
      <c r="AH44" s="93"/>
      <c r="AI44" s="30"/>
      <c r="AJ44" s="30"/>
      <c r="AK44" s="30"/>
      <c r="AL44" s="112" t="s">
        <v>437</v>
      </c>
      <c r="AM44" s="109" t="s">
        <v>438</v>
      </c>
      <c r="AN44" s="112">
        <v>517</v>
      </c>
      <c r="AO44" s="110" t="s">
        <v>770</v>
      </c>
      <c r="AP44" s="112">
        <v>24</v>
      </c>
      <c r="AQ44"/>
      <c r="AR44"/>
      <c r="AS44"/>
      <c r="AT44"/>
      <c r="AU44"/>
      <c r="AV44"/>
      <c r="AW44" t="s">
        <v>3014</v>
      </c>
      <c r="AX44" t="s">
        <v>795</v>
      </c>
      <c r="AY44" t="s">
        <v>2903</v>
      </c>
    </row>
    <row r="45" spans="1:51" ht="15.75" x14ac:dyDescent="0.2">
      <c r="A45" s="1029"/>
      <c r="B45" s="684" t="s">
        <v>3013</v>
      </c>
      <c r="C45" s="327"/>
      <c r="D45" s="327"/>
      <c r="E45" s="211">
        <f t="shared" si="0"/>
        <v>0</v>
      </c>
      <c r="F45" s="327"/>
      <c r="G45" s="327"/>
      <c r="H45" s="210">
        <f t="shared" si="2"/>
        <v>0</v>
      </c>
      <c r="I45" s="327"/>
      <c r="J45" s="327"/>
      <c r="K45" s="210">
        <f t="shared" si="3"/>
        <v>0</v>
      </c>
      <c r="L45" s="327"/>
      <c r="M45" s="327"/>
      <c r="N45" s="211">
        <f t="shared" si="1"/>
        <v>0</v>
      </c>
      <c r="O45" s="180"/>
      <c r="P45" s="209"/>
      <c r="Q45" s="155"/>
      <c r="AA45" s="97"/>
      <c r="AB45" s="97"/>
      <c r="AC45" s="97"/>
      <c r="AD45" s="97"/>
      <c r="AE45" s="97"/>
      <c r="AF45" s="93"/>
      <c r="AG45" s="93"/>
      <c r="AH45" s="93"/>
      <c r="AI45" s="30"/>
      <c r="AJ45" s="30"/>
      <c r="AK45" s="30"/>
      <c r="AL45" s="112" t="s">
        <v>441</v>
      </c>
      <c r="AM45" s="109" t="s">
        <v>2959</v>
      </c>
      <c r="AN45" s="112">
        <v>518</v>
      </c>
      <c r="AO45" s="110" t="s">
        <v>772</v>
      </c>
      <c r="AP45" s="112">
        <v>25</v>
      </c>
      <c r="AQ45"/>
      <c r="AR45"/>
      <c r="AS45"/>
      <c r="AT45"/>
      <c r="AU45"/>
      <c r="AV45"/>
      <c r="AW45" t="s">
        <v>3016</v>
      </c>
      <c r="AX45" t="s">
        <v>757</v>
      </c>
      <c r="AY45" t="s">
        <v>2903</v>
      </c>
    </row>
    <row r="46" spans="1:51" ht="15.75" x14ac:dyDescent="0.2">
      <c r="A46" s="1029"/>
      <c r="B46" s="684" t="s">
        <v>3015</v>
      </c>
      <c r="C46" s="327"/>
      <c r="D46" s="327"/>
      <c r="E46" s="211">
        <f t="shared" si="0"/>
        <v>0</v>
      </c>
      <c r="F46" s="327"/>
      <c r="G46" s="327"/>
      <c r="H46" s="210">
        <f t="shared" si="2"/>
        <v>0</v>
      </c>
      <c r="I46" s="327"/>
      <c r="J46" s="327"/>
      <c r="K46" s="210">
        <f t="shared" si="3"/>
        <v>0</v>
      </c>
      <c r="L46" s="327"/>
      <c r="M46" s="327"/>
      <c r="N46" s="211">
        <f t="shared" si="1"/>
        <v>0</v>
      </c>
      <c r="O46" s="180"/>
      <c r="P46" s="209"/>
      <c r="Q46" s="155"/>
      <c r="AA46" s="97"/>
      <c r="AB46" s="97"/>
      <c r="AC46" s="97"/>
      <c r="AD46" s="97"/>
      <c r="AE46" s="97"/>
      <c r="AF46" s="93"/>
      <c r="AG46" s="93"/>
      <c r="AH46" s="93"/>
      <c r="AI46" s="30"/>
      <c r="AJ46" s="30"/>
      <c r="AK46" s="30"/>
      <c r="AL46" s="112" t="s">
        <v>444</v>
      </c>
      <c r="AM46" s="109" t="s">
        <v>1148</v>
      </c>
      <c r="AN46" s="112">
        <v>519</v>
      </c>
      <c r="AO46" s="110" t="s">
        <v>731</v>
      </c>
      <c r="AP46" s="112">
        <v>26</v>
      </c>
      <c r="AQ46"/>
      <c r="AR46"/>
      <c r="AS46"/>
      <c r="AT46"/>
      <c r="AU46"/>
      <c r="AV46"/>
      <c r="AW46" t="s">
        <v>3018</v>
      </c>
      <c r="AX46" t="s">
        <v>3019</v>
      </c>
      <c r="AY46" t="s">
        <v>2903</v>
      </c>
    </row>
    <row r="47" spans="1:51" ht="15.75" x14ac:dyDescent="0.2">
      <c r="A47" s="1029"/>
      <c r="B47" s="684" t="s">
        <v>3017</v>
      </c>
      <c r="C47" s="327"/>
      <c r="D47" s="327"/>
      <c r="E47" s="211">
        <f t="shared" si="0"/>
        <v>0</v>
      </c>
      <c r="F47" s="327"/>
      <c r="G47" s="327"/>
      <c r="H47" s="210">
        <f t="shared" si="2"/>
        <v>0</v>
      </c>
      <c r="I47" s="327"/>
      <c r="J47" s="327"/>
      <c r="K47" s="210">
        <f t="shared" si="3"/>
        <v>0</v>
      </c>
      <c r="L47" s="327"/>
      <c r="M47" s="327"/>
      <c r="N47" s="211">
        <f t="shared" si="1"/>
        <v>0</v>
      </c>
      <c r="O47" s="180"/>
      <c r="P47" s="209"/>
      <c r="Q47" s="155"/>
      <c r="AA47" s="97"/>
      <c r="AB47" s="97"/>
      <c r="AC47" s="97"/>
      <c r="AD47" s="97"/>
      <c r="AE47" s="97"/>
      <c r="AF47" s="93"/>
      <c r="AG47" s="93"/>
      <c r="AH47" s="93"/>
      <c r="AI47" s="30"/>
      <c r="AJ47" s="30"/>
      <c r="AK47" s="30"/>
      <c r="AL47" s="112" t="s">
        <v>447</v>
      </c>
      <c r="AM47" s="109"/>
      <c r="AN47" s="112">
        <v>550</v>
      </c>
      <c r="AO47" s="110" t="s">
        <v>739</v>
      </c>
      <c r="AP47" s="112" t="s">
        <v>449</v>
      </c>
      <c r="AQ47"/>
      <c r="AR47"/>
      <c r="AS47"/>
      <c r="AT47"/>
      <c r="AU47"/>
      <c r="AV47"/>
      <c r="AW47" s="489"/>
    </row>
    <row r="48" spans="1:51" ht="15.75" x14ac:dyDescent="0.2">
      <c r="A48" s="1029"/>
      <c r="B48" s="684" t="s">
        <v>3020</v>
      </c>
      <c r="C48" s="327"/>
      <c r="D48" s="327"/>
      <c r="E48" s="211">
        <f t="shared" si="0"/>
        <v>0</v>
      </c>
      <c r="F48" s="327"/>
      <c r="G48" s="327"/>
      <c r="H48" s="210">
        <f t="shared" si="2"/>
        <v>0</v>
      </c>
      <c r="I48" s="327"/>
      <c r="J48" s="327"/>
      <c r="K48" s="210">
        <f t="shared" si="3"/>
        <v>0</v>
      </c>
      <c r="L48" s="327"/>
      <c r="M48" s="327"/>
      <c r="N48" s="211">
        <f t="shared" si="1"/>
        <v>0</v>
      </c>
      <c r="O48" s="180"/>
      <c r="P48" s="209"/>
      <c r="Q48" s="155"/>
      <c r="AA48" s="97"/>
      <c r="AB48" s="97"/>
      <c r="AC48" s="97"/>
      <c r="AD48" s="97"/>
      <c r="AE48" s="97"/>
      <c r="AF48" s="93"/>
      <c r="AG48" s="93"/>
      <c r="AH48" s="93"/>
      <c r="AI48" s="30"/>
      <c r="AJ48" s="30"/>
      <c r="AK48" s="30"/>
      <c r="AL48" s="112" t="s">
        <v>451</v>
      </c>
      <c r="AM48" s="109"/>
      <c r="AN48" s="112">
        <v>557</v>
      </c>
      <c r="AO48" s="110" t="s">
        <v>741</v>
      </c>
      <c r="AP48" s="112" t="s">
        <v>453</v>
      </c>
      <c r="AQ48"/>
      <c r="AR48"/>
      <c r="AS48"/>
      <c r="AT48"/>
      <c r="AU48"/>
      <c r="AV48"/>
      <c r="AW48" s="487"/>
    </row>
    <row r="49" spans="1:48" ht="15.75" x14ac:dyDescent="0.2">
      <c r="A49" s="1029"/>
      <c r="B49" s="684" t="s">
        <v>3021</v>
      </c>
      <c r="C49" s="327"/>
      <c r="D49" s="327"/>
      <c r="E49" s="211">
        <f t="shared" si="0"/>
        <v>0</v>
      </c>
      <c r="F49" s="327"/>
      <c r="G49" s="327"/>
      <c r="H49" s="210">
        <f t="shared" si="2"/>
        <v>0</v>
      </c>
      <c r="I49" s="327"/>
      <c r="J49" s="327"/>
      <c r="K49" s="210">
        <f t="shared" si="3"/>
        <v>0</v>
      </c>
      <c r="L49" s="327"/>
      <c r="M49" s="327"/>
      <c r="N49" s="211">
        <f t="shared" si="1"/>
        <v>0</v>
      </c>
      <c r="O49" s="180"/>
      <c r="P49" s="209"/>
      <c r="Q49" s="155"/>
      <c r="AA49" s="97"/>
      <c r="AB49" s="97"/>
      <c r="AC49" s="97"/>
      <c r="AD49" s="97"/>
      <c r="AE49" s="97"/>
      <c r="AF49" s="93"/>
      <c r="AG49" s="93"/>
      <c r="AH49" s="93"/>
      <c r="AI49" s="30"/>
      <c r="AJ49" s="30"/>
      <c r="AK49" s="30"/>
      <c r="AL49" s="112" t="s">
        <v>455</v>
      </c>
      <c r="AM49" s="109"/>
      <c r="AN49" s="112">
        <v>558</v>
      </c>
      <c r="AO49" s="110" t="s">
        <v>751</v>
      </c>
      <c r="AP49" s="112">
        <v>31</v>
      </c>
      <c r="AQ49"/>
      <c r="AR49"/>
      <c r="AS49"/>
      <c r="AT49"/>
      <c r="AU49"/>
      <c r="AV49"/>
    </row>
    <row r="50" spans="1:48" ht="15.75" x14ac:dyDescent="0.2">
      <c r="A50" s="1029"/>
      <c r="B50" s="684" t="s">
        <v>3022</v>
      </c>
      <c r="C50" s="327"/>
      <c r="D50" s="327"/>
      <c r="E50" s="211">
        <f t="shared" si="0"/>
        <v>0</v>
      </c>
      <c r="F50" s="327"/>
      <c r="G50" s="327"/>
      <c r="H50" s="210">
        <f t="shared" si="2"/>
        <v>0</v>
      </c>
      <c r="I50" s="327"/>
      <c r="J50" s="327"/>
      <c r="K50" s="210">
        <f t="shared" si="3"/>
        <v>0</v>
      </c>
      <c r="L50" s="327"/>
      <c r="M50" s="327"/>
      <c r="N50" s="211">
        <f t="shared" si="1"/>
        <v>0</v>
      </c>
      <c r="O50" s="180"/>
      <c r="P50" s="209"/>
      <c r="Q50" s="155"/>
      <c r="AA50" s="97"/>
      <c r="AB50" s="97"/>
      <c r="AC50" s="97"/>
      <c r="AD50" s="97"/>
      <c r="AE50" s="97"/>
      <c r="AF50" s="93"/>
      <c r="AG50" s="93"/>
      <c r="AH50" s="93"/>
      <c r="AI50" s="30"/>
      <c r="AJ50" s="30"/>
      <c r="AK50" s="30"/>
      <c r="AL50" s="112" t="s">
        <v>458</v>
      </c>
      <c r="AM50" s="109"/>
      <c r="AN50" s="112">
        <v>559</v>
      </c>
      <c r="AO50" s="110" t="s">
        <v>760</v>
      </c>
      <c r="AP50" s="112">
        <v>35</v>
      </c>
      <c r="AQ50"/>
      <c r="AR50"/>
      <c r="AS50"/>
      <c r="AT50"/>
      <c r="AU50"/>
      <c r="AV50"/>
    </row>
    <row r="51" spans="1:48" ht="15.75" x14ac:dyDescent="0.2">
      <c r="A51" s="1029"/>
      <c r="B51" s="684" t="s">
        <v>3023</v>
      </c>
      <c r="C51" s="327"/>
      <c r="D51" s="327"/>
      <c r="E51" s="211">
        <f t="shared" si="0"/>
        <v>0</v>
      </c>
      <c r="F51" s="327"/>
      <c r="G51" s="327"/>
      <c r="H51" s="210">
        <f t="shared" si="2"/>
        <v>0</v>
      </c>
      <c r="I51" s="327"/>
      <c r="J51" s="327"/>
      <c r="K51" s="210">
        <f t="shared" si="3"/>
        <v>0</v>
      </c>
      <c r="L51" s="327"/>
      <c r="M51" s="327"/>
      <c r="N51" s="211">
        <f t="shared" si="1"/>
        <v>0</v>
      </c>
      <c r="O51" s="180"/>
      <c r="P51" s="209"/>
      <c r="Q51" s="155"/>
      <c r="AA51" s="97"/>
      <c r="AB51" s="97"/>
      <c r="AC51" s="97"/>
      <c r="AD51" s="97"/>
      <c r="AE51" s="97"/>
      <c r="AF51" s="93"/>
      <c r="AG51" s="93"/>
      <c r="AH51" s="93"/>
      <c r="AI51" s="30"/>
      <c r="AJ51" s="30"/>
      <c r="AK51" s="30"/>
      <c r="AL51" s="112" t="s">
        <v>461</v>
      </c>
      <c r="AM51" s="109"/>
      <c r="AN51" s="112">
        <v>560</v>
      </c>
      <c r="AO51" s="110" t="s">
        <v>763</v>
      </c>
      <c r="AP51" s="112">
        <v>36</v>
      </c>
      <c r="AQ51"/>
      <c r="AR51"/>
      <c r="AS51"/>
      <c r="AT51"/>
      <c r="AU51"/>
      <c r="AV51"/>
    </row>
    <row r="52" spans="1:48" ht="15.75" x14ac:dyDescent="0.2">
      <c r="A52" s="1029"/>
      <c r="B52" s="684" t="s">
        <v>3024</v>
      </c>
      <c r="C52" s="327"/>
      <c r="D52" s="327"/>
      <c r="E52" s="211">
        <f t="shared" si="0"/>
        <v>0</v>
      </c>
      <c r="F52" s="327"/>
      <c r="G52" s="327"/>
      <c r="H52" s="210">
        <f t="shared" si="2"/>
        <v>0</v>
      </c>
      <c r="I52" s="327"/>
      <c r="J52" s="327"/>
      <c r="K52" s="210">
        <f t="shared" si="3"/>
        <v>0</v>
      </c>
      <c r="L52" s="327"/>
      <c r="M52" s="327"/>
      <c r="N52" s="211">
        <f t="shared" si="1"/>
        <v>0</v>
      </c>
      <c r="O52" s="180"/>
      <c r="P52" s="209"/>
      <c r="Q52" s="155"/>
      <c r="AA52" s="97"/>
      <c r="AB52" s="97"/>
      <c r="AC52" s="97"/>
      <c r="AD52" s="97"/>
      <c r="AE52" s="97"/>
      <c r="AF52" s="93"/>
      <c r="AG52" s="93"/>
      <c r="AH52" s="93"/>
      <c r="AI52" s="30"/>
      <c r="AJ52" s="30"/>
      <c r="AK52" s="30"/>
      <c r="AL52" s="112" t="s">
        <v>464</v>
      </c>
      <c r="AM52" s="109"/>
      <c r="AN52" s="112">
        <v>561</v>
      </c>
      <c r="AO52" s="110" t="s">
        <v>733</v>
      </c>
      <c r="AP52" s="112">
        <v>37</v>
      </c>
      <c r="AQ52"/>
      <c r="AR52"/>
      <c r="AS52"/>
      <c r="AT52"/>
      <c r="AU52"/>
      <c r="AV52"/>
    </row>
    <row r="53" spans="1:48" ht="15.75" x14ac:dyDescent="0.2">
      <c r="A53" s="1029"/>
      <c r="B53" s="684" t="s">
        <v>3025</v>
      </c>
      <c r="C53" s="327"/>
      <c r="D53" s="327"/>
      <c r="E53" s="211">
        <f t="shared" si="0"/>
        <v>0</v>
      </c>
      <c r="F53" s="327"/>
      <c r="G53" s="327"/>
      <c r="H53" s="210">
        <f t="shared" si="2"/>
        <v>0</v>
      </c>
      <c r="I53" s="327"/>
      <c r="J53" s="327"/>
      <c r="K53" s="210">
        <f t="shared" si="3"/>
        <v>0</v>
      </c>
      <c r="L53" s="327"/>
      <c r="M53" s="327"/>
      <c r="N53" s="211">
        <f t="shared" si="1"/>
        <v>0</v>
      </c>
      <c r="O53" s="180"/>
      <c r="P53" s="209"/>
      <c r="Q53" s="155"/>
      <c r="AA53" s="97"/>
      <c r="AB53" s="97"/>
      <c r="AC53" s="97"/>
      <c r="AD53" s="97"/>
      <c r="AE53" s="97"/>
      <c r="AF53" s="93"/>
      <c r="AG53" s="93"/>
      <c r="AH53" s="93"/>
      <c r="AI53" s="30"/>
      <c r="AJ53" s="30"/>
      <c r="AK53" s="30"/>
      <c r="AL53" s="112" t="s">
        <v>466</v>
      </c>
      <c r="AM53" s="109"/>
      <c r="AN53" s="112">
        <v>562</v>
      </c>
      <c r="AO53" s="110" t="s">
        <v>735</v>
      </c>
      <c r="AP53" s="112">
        <v>38</v>
      </c>
      <c r="AQ53"/>
      <c r="AR53"/>
      <c r="AS53"/>
      <c r="AT53"/>
      <c r="AU53"/>
      <c r="AV53"/>
    </row>
    <row r="54" spans="1:48" ht="15.75" x14ac:dyDescent="0.2">
      <c r="A54" s="1029"/>
      <c r="B54" s="684" t="s">
        <v>3026</v>
      </c>
      <c r="C54" s="327"/>
      <c r="D54" s="327"/>
      <c r="E54" s="211">
        <f t="shared" si="0"/>
        <v>0</v>
      </c>
      <c r="F54" s="327"/>
      <c r="G54" s="327"/>
      <c r="H54" s="210">
        <f t="shared" si="2"/>
        <v>0</v>
      </c>
      <c r="I54" s="327"/>
      <c r="J54" s="327"/>
      <c r="K54" s="210">
        <f t="shared" si="3"/>
        <v>0</v>
      </c>
      <c r="L54" s="327"/>
      <c r="M54" s="327"/>
      <c r="N54" s="211">
        <f t="shared" si="1"/>
        <v>0</v>
      </c>
      <c r="O54" s="180"/>
      <c r="P54" s="209"/>
      <c r="Q54" s="155"/>
      <c r="AA54" s="97"/>
      <c r="AB54" s="97"/>
      <c r="AC54" s="97"/>
      <c r="AD54" s="97"/>
      <c r="AE54" s="97"/>
      <c r="AF54" s="93"/>
      <c r="AG54" s="93"/>
      <c r="AH54" s="93"/>
      <c r="AI54" s="30"/>
      <c r="AJ54" s="30"/>
      <c r="AK54" s="30"/>
      <c r="AL54" s="112" t="s">
        <v>468</v>
      </c>
      <c r="AM54" s="109"/>
      <c r="AN54" s="112">
        <v>563</v>
      </c>
      <c r="AO54" s="110" t="s">
        <v>743</v>
      </c>
      <c r="AP54" s="112">
        <v>39</v>
      </c>
      <c r="AQ54"/>
      <c r="AR54"/>
      <c r="AS54"/>
      <c r="AT54"/>
      <c r="AU54"/>
      <c r="AV54"/>
    </row>
    <row r="55" spans="1:48" ht="15.75" x14ac:dyDescent="0.2">
      <c r="A55" s="1029"/>
      <c r="B55" s="685" t="s">
        <v>3027</v>
      </c>
      <c r="C55" s="327"/>
      <c r="D55" s="327"/>
      <c r="E55" s="211">
        <f t="shared" si="0"/>
        <v>0</v>
      </c>
      <c r="F55" s="327"/>
      <c r="G55" s="327"/>
      <c r="H55" s="210">
        <f t="shared" si="2"/>
        <v>0</v>
      </c>
      <c r="I55" s="327"/>
      <c r="J55" s="327"/>
      <c r="K55" s="210">
        <f t="shared" si="3"/>
        <v>0</v>
      </c>
      <c r="L55" s="327"/>
      <c r="M55" s="327"/>
      <c r="N55" s="211">
        <f t="shared" si="1"/>
        <v>0</v>
      </c>
      <c r="O55" s="180"/>
      <c r="P55" s="209"/>
      <c r="Q55" s="155"/>
      <c r="AA55" s="97"/>
      <c r="AB55" s="97"/>
      <c r="AC55" s="97"/>
      <c r="AD55" s="97"/>
      <c r="AE55" s="97"/>
      <c r="AF55" s="93"/>
      <c r="AG55" s="93"/>
      <c r="AH55" s="93"/>
      <c r="AI55" s="30"/>
      <c r="AJ55" s="30"/>
      <c r="AK55" s="30"/>
      <c r="AL55" s="112" t="s">
        <v>470</v>
      </c>
      <c r="AM55" s="109"/>
      <c r="AN55" s="112">
        <v>564</v>
      </c>
      <c r="AO55" s="110" t="s">
        <v>723</v>
      </c>
      <c r="AP55" s="112" t="s">
        <v>472</v>
      </c>
      <c r="AQ55"/>
      <c r="AR55"/>
      <c r="AS55"/>
      <c r="AT55"/>
      <c r="AU55"/>
      <c r="AV55"/>
    </row>
    <row r="56" spans="1:48" ht="20.25" customHeight="1" x14ac:dyDescent="0.2">
      <c r="A56" s="1029"/>
      <c r="B56" s="685" t="s">
        <v>3027</v>
      </c>
      <c r="C56" s="327"/>
      <c r="D56" s="327"/>
      <c r="E56" s="211">
        <f>C56+D56</f>
        <v>0</v>
      </c>
      <c r="F56" s="327"/>
      <c r="G56" s="327"/>
      <c r="H56" s="210">
        <f>SUM(F56:G56)</f>
        <v>0</v>
      </c>
      <c r="I56" s="327"/>
      <c r="J56" s="327"/>
      <c r="K56" s="210">
        <f>SUM(I56:J56)</f>
        <v>0</v>
      </c>
      <c r="L56" s="327"/>
      <c r="M56" s="327"/>
      <c r="N56" s="211">
        <f>L56+M56</f>
        <v>0</v>
      </c>
      <c r="O56" s="180"/>
      <c r="P56" s="209"/>
      <c r="Q56" s="155"/>
      <c r="AA56" s="97"/>
      <c r="AB56" s="97"/>
      <c r="AC56" s="97"/>
      <c r="AD56" s="97"/>
      <c r="AE56" s="97"/>
      <c r="AF56" s="93"/>
      <c r="AG56" s="93"/>
      <c r="AH56" s="93"/>
      <c r="AI56" s="30"/>
      <c r="AJ56" s="30"/>
      <c r="AK56" s="30"/>
      <c r="AL56" s="112" t="s">
        <v>473</v>
      </c>
      <c r="AM56" s="109"/>
      <c r="AN56" s="112">
        <v>62</v>
      </c>
      <c r="AO56" s="110" t="s">
        <v>766</v>
      </c>
      <c r="AP56" s="112" t="s">
        <v>475</v>
      </c>
      <c r="AQ56"/>
      <c r="AR56"/>
      <c r="AS56"/>
      <c r="AT56"/>
      <c r="AU56"/>
      <c r="AV56"/>
    </row>
    <row r="57" spans="1:48" ht="28.5" customHeight="1" thickBot="1" x14ac:dyDescent="0.3">
      <c r="A57" s="1029"/>
      <c r="B57" s="825" t="s">
        <v>2948</v>
      </c>
      <c r="C57" s="211">
        <f>SUM(C42:C56)</f>
        <v>0</v>
      </c>
      <c r="D57" s="211">
        <f t="shared" ref="D57:N57" si="4">SUM(D42:D56)</f>
        <v>0</v>
      </c>
      <c r="E57" s="211">
        <f t="shared" si="4"/>
        <v>0</v>
      </c>
      <c r="F57" s="211">
        <f t="shared" si="4"/>
        <v>0</v>
      </c>
      <c r="G57" s="211">
        <f t="shared" si="4"/>
        <v>0</v>
      </c>
      <c r="H57" s="211">
        <f t="shared" si="4"/>
        <v>0</v>
      </c>
      <c r="I57" s="211">
        <f t="shared" si="4"/>
        <v>0</v>
      </c>
      <c r="J57" s="211">
        <f t="shared" si="4"/>
        <v>0</v>
      </c>
      <c r="K57" s="211">
        <f t="shared" si="4"/>
        <v>0</v>
      </c>
      <c r="L57" s="211">
        <f t="shared" si="4"/>
        <v>0</v>
      </c>
      <c r="M57" s="211">
        <f t="shared" si="4"/>
        <v>0</v>
      </c>
      <c r="N57" s="211">
        <f t="shared" si="4"/>
        <v>0</v>
      </c>
      <c r="O57" s="180"/>
      <c r="P57" s="209"/>
      <c r="Q57" s="155"/>
      <c r="AA57" s="97"/>
      <c r="AB57" s="97"/>
      <c r="AC57" s="97"/>
      <c r="AD57" s="97"/>
      <c r="AE57" s="97"/>
      <c r="AF57" s="93"/>
      <c r="AG57" s="93"/>
      <c r="AH57" s="93"/>
      <c r="AI57" s="30"/>
      <c r="AJ57" s="30"/>
      <c r="AK57" s="30"/>
      <c r="AL57" s="112"/>
      <c r="AM57" s="109"/>
      <c r="AN57" s="112"/>
      <c r="AO57" s="110" t="s">
        <v>725</v>
      </c>
      <c r="AP57" s="112"/>
      <c r="AQ57"/>
      <c r="AR57"/>
      <c r="AS57"/>
      <c r="AT57"/>
      <c r="AU57"/>
      <c r="AV57"/>
    </row>
    <row r="58" spans="1:48" ht="55.5" customHeight="1" thickBot="1" x14ac:dyDescent="0.25">
      <c r="A58" s="1029"/>
      <c r="B58" s="573" t="s">
        <v>3028</v>
      </c>
      <c r="C58" s="995" t="s">
        <v>2941</v>
      </c>
      <c r="D58" s="995"/>
      <c r="E58" s="995"/>
      <c r="F58" s="976" t="s">
        <v>2942</v>
      </c>
      <c r="G58" s="976"/>
      <c r="H58" s="977"/>
      <c r="I58" s="530"/>
      <c r="J58" s="530"/>
      <c r="K58" s="530"/>
      <c r="L58" s="531"/>
      <c r="M58" s="531"/>
      <c r="N58" s="531"/>
      <c r="O58" s="180"/>
      <c r="P58" s="209"/>
      <c r="Q58" s="155"/>
      <c r="AA58" s="97"/>
      <c r="AB58" s="97"/>
      <c r="AC58" s="97"/>
      <c r="AD58" s="97"/>
      <c r="AE58" s="97"/>
      <c r="AF58" s="93"/>
      <c r="AG58" s="93"/>
      <c r="AH58" s="93"/>
      <c r="AI58" s="30"/>
      <c r="AJ58" s="30"/>
      <c r="AK58" s="30"/>
      <c r="AL58" s="112" t="s">
        <v>476</v>
      </c>
      <c r="AM58" s="109"/>
      <c r="AN58" s="112">
        <v>63</v>
      </c>
      <c r="AO58" s="110" t="s">
        <v>737</v>
      </c>
      <c r="AP58" s="112">
        <v>40</v>
      </c>
      <c r="AQ58"/>
      <c r="AR58"/>
      <c r="AS58"/>
      <c r="AT58"/>
      <c r="AU58"/>
      <c r="AV58"/>
    </row>
    <row r="59" spans="1:48" ht="23.45" customHeight="1" x14ac:dyDescent="0.2">
      <c r="A59" s="1029"/>
      <c r="B59" s="105"/>
      <c r="C59" s="736" t="s">
        <v>2946</v>
      </c>
      <c r="D59" s="737" t="s">
        <v>2947</v>
      </c>
      <c r="E59" s="738" t="s">
        <v>2948</v>
      </c>
      <c r="F59" s="739" t="s">
        <v>2946</v>
      </c>
      <c r="G59" s="740" t="s">
        <v>2947</v>
      </c>
      <c r="H59" s="741" t="s">
        <v>2948</v>
      </c>
      <c r="I59" s="180"/>
      <c r="J59" s="180"/>
      <c r="K59" s="180"/>
      <c r="L59" s="180"/>
      <c r="M59" s="180"/>
      <c r="N59" s="180"/>
      <c r="O59" s="180"/>
      <c r="P59" s="209"/>
      <c r="Q59" s="155"/>
      <c r="AA59" s="97"/>
      <c r="AB59" s="97"/>
      <c r="AC59" s="97"/>
      <c r="AD59" s="97"/>
      <c r="AE59" s="97"/>
      <c r="AF59" s="93"/>
      <c r="AG59" s="93"/>
      <c r="AH59" s="93"/>
      <c r="AI59" s="30"/>
      <c r="AJ59" s="30"/>
      <c r="AK59" s="30"/>
      <c r="AL59" s="112" t="s">
        <v>478</v>
      </c>
      <c r="AM59" s="109"/>
      <c r="AN59" s="112">
        <v>64</v>
      </c>
      <c r="AO59" s="110" t="s">
        <v>719</v>
      </c>
      <c r="AP59" s="112">
        <v>41</v>
      </c>
      <c r="AQ59"/>
      <c r="AR59"/>
      <c r="AS59"/>
      <c r="AT59"/>
      <c r="AU59"/>
      <c r="AV59"/>
    </row>
    <row r="60" spans="1:48" ht="23.45" customHeight="1" x14ac:dyDescent="0.2">
      <c r="A60" s="1029"/>
      <c r="B60" s="819" t="s">
        <v>3029</v>
      </c>
      <c r="C60" s="585"/>
      <c r="D60" s="585"/>
      <c r="E60" s="223">
        <f>C60+D60</f>
        <v>0</v>
      </c>
      <c r="F60" s="585"/>
      <c r="G60" s="585"/>
      <c r="H60" s="223">
        <f>F60+G60</f>
        <v>0</v>
      </c>
      <c r="I60" s="180"/>
      <c r="J60" s="180"/>
      <c r="K60" s="180"/>
      <c r="L60" s="180"/>
      <c r="M60" s="180"/>
      <c r="N60" s="180"/>
      <c r="O60" s="180"/>
      <c r="P60" s="209"/>
      <c r="Q60" s="155"/>
      <c r="AA60" s="97"/>
      <c r="AB60" s="97"/>
      <c r="AC60" s="97"/>
      <c r="AD60" s="97"/>
      <c r="AE60" s="97"/>
      <c r="AF60" s="93"/>
      <c r="AG60" s="93"/>
      <c r="AH60" s="93"/>
      <c r="AI60" s="30"/>
      <c r="AJ60" s="30"/>
      <c r="AK60" s="30"/>
      <c r="AL60" s="112" t="s">
        <v>480</v>
      </c>
      <c r="AM60" s="109"/>
      <c r="AN60" s="112">
        <v>65</v>
      </c>
      <c r="AO60" s="110" t="s">
        <v>721</v>
      </c>
      <c r="AP60" s="112">
        <v>42</v>
      </c>
      <c r="AQ60"/>
      <c r="AR60"/>
      <c r="AS60"/>
      <c r="AT60"/>
      <c r="AU60"/>
      <c r="AV60"/>
    </row>
    <row r="61" spans="1:48" ht="23.45" customHeight="1" x14ac:dyDescent="0.2">
      <c r="A61" s="1029"/>
      <c r="B61" s="819" t="s">
        <v>3030</v>
      </c>
      <c r="C61" s="585"/>
      <c r="D61" s="585"/>
      <c r="E61" s="223">
        <f>C61+D61</f>
        <v>0</v>
      </c>
      <c r="F61" s="585"/>
      <c r="G61" s="585"/>
      <c r="H61" s="223">
        <f>F61+G61</f>
        <v>0</v>
      </c>
      <c r="I61" s="180"/>
      <c r="J61" s="180"/>
      <c r="K61" s="180"/>
      <c r="L61" s="180"/>
      <c r="M61" s="180"/>
      <c r="N61" s="180"/>
      <c r="O61" s="180"/>
      <c r="P61" s="209"/>
      <c r="Q61" s="155"/>
      <c r="AA61" s="97"/>
      <c r="AB61" s="97"/>
      <c r="AC61" s="97"/>
      <c r="AD61" s="97"/>
      <c r="AE61" s="97"/>
      <c r="AF61" s="93"/>
      <c r="AG61" s="93"/>
      <c r="AH61" s="93"/>
      <c r="AI61" s="30"/>
      <c r="AJ61" s="30"/>
      <c r="AK61" s="30"/>
      <c r="AL61" s="112" t="s">
        <v>482</v>
      </c>
      <c r="AM61" s="109"/>
      <c r="AN61" s="112">
        <v>693</v>
      </c>
      <c r="AO61" s="110" t="s">
        <v>727</v>
      </c>
      <c r="AP61" s="112">
        <v>43</v>
      </c>
      <c r="AQ61"/>
      <c r="AR61"/>
      <c r="AS61"/>
      <c r="AT61"/>
      <c r="AU61"/>
      <c r="AV61"/>
    </row>
    <row r="62" spans="1:48" ht="23.45" customHeight="1" x14ac:dyDescent="0.2">
      <c r="A62" s="1029"/>
      <c r="B62" s="819" t="s">
        <v>3031</v>
      </c>
      <c r="C62" s="585"/>
      <c r="D62" s="585"/>
      <c r="E62" s="223">
        <f>C62+D62</f>
        <v>0</v>
      </c>
      <c r="F62" s="585"/>
      <c r="G62" s="585"/>
      <c r="H62" s="223">
        <f>F62+G62</f>
        <v>0</v>
      </c>
      <c r="I62" s="180"/>
      <c r="J62" s="180"/>
      <c r="K62" s="180"/>
      <c r="L62" s="180"/>
      <c r="M62" s="180"/>
      <c r="N62" s="180"/>
      <c r="O62" s="180"/>
      <c r="P62" s="209"/>
      <c r="Q62" s="155"/>
      <c r="AA62" s="97"/>
      <c r="AB62" s="97"/>
      <c r="AC62" s="97"/>
      <c r="AD62" s="97"/>
      <c r="AE62" s="97"/>
      <c r="AF62" s="93"/>
      <c r="AG62" s="93"/>
      <c r="AH62" s="93"/>
      <c r="AI62" s="30"/>
      <c r="AJ62" s="30"/>
      <c r="AK62" s="30"/>
      <c r="AL62" s="112" t="s">
        <v>484</v>
      </c>
      <c r="AM62" s="109"/>
      <c r="AN62" s="112">
        <v>694</v>
      </c>
      <c r="AO62" s="110" t="s">
        <v>795</v>
      </c>
      <c r="AP62" s="112">
        <v>44</v>
      </c>
      <c r="AQ62"/>
      <c r="AR62"/>
      <c r="AS62"/>
      <c r="AT62"/>
      <c r="AU62"/>
      <c r="AV62"/>
    </row>
    <row r="63" spans="1:48" ht="19.5" customHeight="1" x14ac:dyDescent="0.2">
      <c r="A63" s="1029"/>
      <c r="B63" s="691" t="s">
        <v>3032</v>
      </c>
      <c r="C63" s="585"/>
      <c r="D63" s="585"/>
      <c r="E63" s="223">
        <f>C63+D63</f>
        <v>0</v>
      </c>
      <c r="F63" s="585"/>
      <c r="G63" s="585"/>
      <c r="H63" s="223">
        <f>F63+G63</f>
        <v>0</v>
      </c>
      <c r="I63" s="180"/>
      <c r="J63" s="180"/>
      <c r="K63" s="180"/>
      <c r="L63" s="180"/>
      <c r="M63" s="180"/>
      <c r="N63" s="180"/>
      <c r="O63" s="180"/>
      <c r="P63" s="209"/>
      <c r="Q63" s="155"/>
      <c r="AA63" s="97"/>
      <c r="AB63" s="97"/>
      <c r="AC63" s="97"/>
      <c r="AD63" s="97"/>
      <c r="AE63" s="97"/>
      <c r="AF63" s="93"/>
      <c r="AG63" s="93"/>
      <c r="AH63" s="93"/>
      <c r="AI63" s="30"/>
      <c r="AJ63" s="30"/>
      <c r="AK63" s="30"/>
      <c r="AL63" s="112" t="s">
        <v>486</v>
      </c>
      <c r="AM63" s="109"/>
      <c r="AN63" s="112">
        <v>696</v>
      </c>
      <c r="AO63" s="110" t="s">
        <v>729</v>
      </c>
      <c r="AP63" s="112">
        <v>45</v>
      </c>
      <c r="AQ63"/>
      <c r="AR63"/>
      <c r="AS63"/>
      <c r="AT63"/>
      <c r="AU63"/>
      <c r="AV63"/>
    </row>
    <row r="64" spans="1:48" ht="17.25" customHeight="1" thickBot="1" x14ac:dyDescent="0.3">
      <c r="A64" s="1029"/>
      <c r="B64" s="225" t="s">
        <v>2948</v>
      </c>
      <c r="C64" s="226">
        <f>SUM(C60:C63)</f>
        <v>0</v>
      </c>
      <c r="D64" s="227">
        <f>SUM(D60:D63)</f>
        <v>0</v>
      </c>
      <c r="E64" s="228">
        <f>C64+D64</f>
        <v>0</v>
      </c>
      <c r="F64" s="229">
        <f>SUM(F60:F63)</f>
        <v>0</v>
      </c>
      <c r="G64" s="230">
        <f>SUM(G60:G63)</f>
        <v>0</v>
      </c>
      <c r="H64" s="223">
        <f>F64+G64</f>
        <v>0</v>
      </c>
      <c r="I64" s="180"/>
      <c r="J64" s="180"/>
      <c r="K64" s="180"/>
      <c r="L64" s="180"/>
      <c r="M64" s="180"/>
      <c r="N64" s="180"/>
      <c r="O64" s="180"/>
      <c r="P64" s="209"/>
      <c r="Q64" s="155"/>
      <c r="AA64" s="97"/>
      <c r="AB64" s="97"/>
      <c r="AC64" s="97"/>
      <c r="AD64" s="97"/>
      <c r="AE64" s="97"/>
      <c r="AF64" s="93"/>
      <c r="AG64" s="93"/>
      <c r="AH64" s="93"/>
      <c r="AI64" s="30"/>
      <c r="AJ64" s="30"/>
      <c r="AK64" s="30"/>
      <c r="AL64" s="112" t="s">
        <v>488</v>
      </c>
      <c r="AM64" s="109"/>
      <c r="AN64" s="112" t="s">
        <v>489</v>
      </c>
      <c r="AO64" s="110" t="s">
        <v>745</v>
      </c>
      <c r="AP64" s="112">
        <v>46</v>
      </c>
      <c r="AQ64"/>
      <c r="AR64"/>
      <c r="AS64"/>
      <c r="AT64"/>
      <c r="AU64"/>
      <c r="AV64"/>
    </row>
    <row r="65" spans="1:48" ht="15.75" x14ac:dyDescent="0.25">
      <c r="A65" s="1029"/>
      <c r="B65" s="635" t="s">
        <v>3033</v>
      </c>
      <c r="C65" s="231" t="s">
        <v>2946</v>
      </c>
      <c r="D65" s="713" t="s">
        <v>2947</v>
      </c>
      <c r="E65" s="714" t="s">
        <v>2948</v>
      </c>
      <c r="F65" s="232" t="s">
        <v>2946</v>
      </c>
      <c r="G65" s="233" t="s">
        <v>2947</v>
      </c>
      <c r="H65" s="234" t="s">
        <v>2948</v>
      </c>
      <c r="I65" s="180"/>
      <c r="J65" s="180"/>
      <c r="K65" s="180"/>
      <c r="L65" s="180"/>
      <c r="M65" s="180"/>
      <c r="N65" s="180"/>
      <c r="O65" s="180"/>
      <c r="P65" s="209"/>
      <c r="Q65" s="155"/>
      <c r="AA65" s="97"/>
      <c r="AB65" s="97"/>
      <c r="AC65" s="97"/>
      <c r="AD65" s="97"/>
      <c r="AE65" s="97"/>
      <c r="AF65" s="93"/>
      <c r="AG65" s="93"/>
      <c r="AH65" s="93"/>
      <c r="AI65" s="30"/>
      <c r="AJ65" s="30"/>
      <c r="AK65" s="30"/>
      <c r="AL65" s="112" t="s">
        <v>491</v>
      </c>
      <c r="AM65" s="109"/>
      <c r="AN65" s="112">
        <v>470</v>
      </c>
      <c r="AO65" s="110" t="s">
        <v>754</v>
      </c>
      <c r="AP65" s="112">
        <v>152</v>
      </c>
      <c r="AQ65"/>
      <c r="AR65"/>
      <c r="AS65"/>
      <c r="AT65"/>
      <c r="AU65"/>
      <c r="AV65"/>
    </row>
    <row r="66" spans="1:48" ht="15" x14ac:dyDescent="0.2">
      <c r="A66" s="1029"/>
      <c r="B66" s="694" t="s">
        <v>3034</v>
      </c>
      <c r="C66" s="585"/>
      <c r="D66" s="585"/>
      <c r="E66" s="223">
        <f t="shared" ref="E66:E77" si="5">C66+D66</f>
        <v>0</v>
      </c>
      <c r="F66" s="585"/>
      <c r="G66" s="585"/>
      <c r="H66" s="223">
        <f t="shared" ref="H66:H77" si="6">F66+G66</f>
        <v>0</v>
      </c>
      <c r="I66" s="21"/>
      <c r="J66" s="21"/>
      <c r="K66" s="180"/>
      <c r="L66" s="180"/>
      <c r="M66" s="180"/>
      <c r="N66" s="180"/>
      <c r="O66" s="180"/>
      <c r="P66" s="209"/>
      <c r="Q66" s="155"/>
      <c r="AA66" s="97"/>
      <c r="AB66" s="97"/>
      <c r="AC66" s="97"/>
      <c r="AD66" s="97"/>
      <c r="AE66" s="97"/>
      <c r="AF66" s="93"/>
      <c r="AG66" s="93"/>
      <c r="AH66" s="93"/>
      <c r="AI66" s="30"/>
      <c r="AJ66" s="30"/>
      <c r="AK66" s="30"/>
      <c r="AL66" s="112" t="s">
        <v>493</v>
      </c>
      <c r="AM66" s="109"/>
      <c r="AN66" s="112">
        <v>471</v>
      </c>
      <c r="AO66" s="110" t="s">
        <v>757</v>
      </c>
      <c r="AP66" s="112">
        <v>154</v>
      </c>
      <c r="AQ66"/>
      <c r="AR66"/>
      <c r="AS66"/>
      <c r="AT66"/>
      <c r="AU66"/>
      <c r="AV66"/>
    </row>
    <row r="67" spans="1:48" ht="15" x14ac:dyDescent="0.2">
      <c r="A67" s="1029"/>
      <c r="B67" s="694" t="s">
        <v>3035</v>
      </c>
      <c r="C67" s="585"/>
      <c r="D67" s="585"/>
      <c r="E67" s="223">
        <f t="shared" si="5"/>
        <v>0</v>
      </c>
      <c r="F67" s="585"/>
      <c r="G67" s="585"/>
      <c r="H67" s="223">
        <f t="shared" si="6"/>
        <v>0</v>
      </c>
      <c r="I67" s="21"/>
      <c r="J67" s="21"/>
      <c r="K67" s="180"/>
      <c r="L67" s="180"/>
      <c r="M67" s="180"/>
      <c r="N67" s="180"/>
      <c r="O67" s="180"/>
      <c r="P67" s="209"/>
      <c r="Q67" s="155"/>
      <c r="AA67" s="97"/>
      <c r="AB67" s="97"/>
      <c r="AC67" s="97"/>
      <c r="AD67" s="97"/>
      <c r="AE67" s="97"/>
      <c r="AF67" s="93"/>
      <c r="AG67" s="93"/>
      <c r="AH67" s="93"/>
      <c r="AI67" s="30"/>
      <c r="AJ67" s="30"/>
      <c r="AK67" s="30"/>
      <c r="AL67" s="112" t="s">
        <v>495</v>
      </c>
      <c r="AM67" s="109"/>
      <c r="AN67" s="112">
        <v>472</v>
      </c>
      <c r="AO67" s="110" t="s">
        <v>792</v>
      </c>
      <c r="AP67" s="112" t="s">
        <v>497</v>
      </c>
      <c r="AQ67"/>
      <c r="AR67"/>
      <c r="AS67"/>
      <c r="AT67"/>
      <c r="AU67"/>
      <c r="AV67"/>
    </row>
    <row r="68" spans="1:48" ht="30" x14ac:dyDescent="0.2">
      <c r="A68" s="1029"/>
      <c r="B68" s="694" t="s">
        <v>3036</v>
      </c>
      <c r="C68" s="585"/>
      <c r="D68" s="585"/>
      <c r="E68" s="223">
        <f t="shared" si="5"/>
        <v>0</v>
      </c>
      <c r="F68" s="585"/>
      <c r="G68" s="585"/>
      <c r="H68" s="223">
        <f t="shared" si="6"/>
        <v>0</v>
      </c>
      <c r="I68" s="21"/>
      <c r="J68" s="21"/>
      <c r="K68" s="180"/>
      <c r="L68" s="180"/>
      <c r="M68" s="180"/>
      <c r="N68" s="180"/>
      <c r="O68" s="180"/>
      <c r="P68" s="209"/>
      <c r="Q68" s="155"/>
      <c r="AA68" s="97"/>
      <c r="AB68" s="97"/>
      <c r="AC68" s="97"/>
      <c r="AD68" s="97"/>
      <c r="AE68" s="97"/>
      <c r="AF68" s="93"/>
      <c r="AG68" s="93"/>
      <c r="AH68" s="93"/>
      <c r="AI68" s="30"/>
      <c r="AJ68" s="30"/>
      <c r="AK68" s="30"/>
      <c r="AL68" s="112" t="s">
        <v>498</v>
      </c>
      <c r="AM68" s="109"/>
      <c r="AN68" s="112">
        <v>473</v>
      </c>
      <c r="AO68" s="110" t="s">
        <v>748</v>
      </c>
      <c r="AP68" s="112">
        <v>160</v>
      </c>
      <c r="AQ68"/>
      <c r="AR68"/>
      <c r="AS68"/>
      <c r="AT68"/>
      <c r="AU68"/>
      <c r="AV68"/>
    </row>
    <row r="69" spans="1:48" ht="15" x14ac:dyDescent="0.2">
      <c r="A69" s="1029"/>
      <c r="B69" s="694" t="s">
        <v>3037</v>
      </c>
      <c r="C69" s="585"/>
      <c r="D69" s="585"/>
      <c r="E69" s="223">
        <f t="shared" si="5"/>
        <v>0</v>
      </c>
      <c r="F69" s="585"/>
      <c r="G69" s="585"/>
      <c r="H69" s="223">
        <f t="shared" si="6"/>
        <v>0</v>
      </c>
      <c r="I69" s="180"/>
      <c r="J69" s="180"/>
      <c r="K69" s="180"/>
      <c r="L69" s="180"/>
      <c r="M69" s="180"/>
      <c r="N69" s="180"/>
      <c r="O69" s="180"/>
      <c r="P69" s="209"/>
      <c r="Q69" s="155"/>
      <c r="AA69" s="97"/>
      <c r="AB69" s="97"/>
      <c r="AC69" s="97"/>
      <c r="AD69" s="97"/>
      <c r="AE69" s="97"/>
      <c r="AF69" s="93"/>
      <c r="AG69" s="93"/>
      <c r="AH69" s="93"/>
      <c r="AI69" s="30"/>
      <c r="AJ69" s="30"/>
      <c r="AK69" s="30"/>
      <c r="AL69" s="112" t="s">
        <v>500</v>
      </c>
      <c r="AM69" s="109"/>
      <c r="AN69" s="112">
        <v>474</v>
      </c>
      <c r="AO69" s="110" t="s">
        <v>768</v>
      </c>
      <c r="AP69" s="112">
        <v>161</v>
      </c>
      <c r="AQ69"/>
      <c r="AR69"/>
      <c r="AS69"/>
      <c r="AT69"/>
      <c r="AU69"/>
      <c r="AV69"/>
    </row>
    <row r="70" spans="1:48" ht="15" x14ac:dyDescent="0.2">
      <c r="A70" s="1029"/>
      <c r="B70" s="694" t="s">
        <v>3038</v>
      </c>
      <c r="C70" s="585"/>
      <c r="D70" s="585"/>
      <c r="E70" s="223">
        <f t="shared" si="5"/>
        <v>0</v>
      </c>
      <c r="F70" s="585"/>
      <c r="G70" s="585"/>
      <c r="H70" s="223">
        <f t="shared" si="6"/>
        <v>0</v>
      </c>
      <c r="I70" s="180"/>
      <c r="J70" s="180"/>
      <c r="K70" s="180"/>
      <c r="L70" s="180"/>
      <c r="M70" s="180"/>
      <c r="N70" s="180"/>
      <c r="O70" s="180"/>
      <c r="P70" s="209"/>
      <c r="Q70" s="155"/>
      <c r="AA70" s="97"/>
      <c r="AB70" s="97"/>
      <c r="AC70" s="97"/>
      <c r="AD70" s="97"/>
      <c r="AE70" s="97"/>
      <c r="AF70" s="93"/>
      <c r="AG70" s="93"/>
      <c r="AH70" s="93"/>
      <c r="AI70" s="30"/>
      <c r="AJ70" s="30"/>
      <c r="AK70" s="30"/>
      <c r="AL70" s="112" t="s">
        <v>502</v>
      </c>
      <c r="AM70" s="109"/>
      <c r="AN70" s="112">
        <v>475</v>
      </c>
      <c r="AO70" s="110" t="s">
        <v>835</v>
      </c>
      <c r="AP70" s="112">
        <v>162</v>
      </c>
      <c r="AQ70"/>
      <c r="AR70"/>
      <c r="AS70"/>
      <c r="AT70"/>
      <c r="AU70"/>
      <c r="AV70"/>
    </row>
    <row r="71" spans="1:48" ht="30" x14ac:dyDescent="0.2">
      <c r="A71" s="1029"/>
      <c r="B71" s="694" t="s">
        <v>3039</v>
      </c>
      <c r="C71" s="585"/>
      <c r="D71" s="585"/>
      <c r="E71" s="223">
        <f t="shared" si="5"/>
        <v>0</v>
      </c>
      <c r="F71" s="585"/>
      <c r="G71" s="585"/>
      <c r="H71" s="223">
        <f t="shared" si="6"/>
        <v>0</v>
      </c>
      <c r="I71" s="180"/>
      <c r="J71" s="180"/>
      <c r="K71" s="180"/>
      <c r="L71" s="180"/>
      <c r="M71" s="180"/>
      <c r="N71" s="180"/>
      <c r="O71" s="180"/>
      <c r="P71" s="209"/>
      <c r="Q71" s="155"/>
      <c r="AA71" s="97"/>
      <c r="AB71" s="97"/>
      <c r="AC71" s="97"/>
      <c r="AD71" s="97"/>
      <c r="AE71" s="97"/>
      <c r="AF71" s="93"/>
      <c r="AG71" s="93"/>
      <c r="AH71" s="93"/>
      <c r="AI71" s="30"/>
      <c r="AJ71" s="30"/>
      <c r="AK71" s="30"/>
      <c r="AL71" s="112" t="s">
        <v>504</v>
      </c>
      <c r="AM71" s="109"/>
      <c r="AN71" s="112">
        <v>476</v>
      </c>
      <c r="AO71" s="110" t="s">
        <v>831</v>
      </c>
      <c r="AP71" s="112">
        <v>164</v>
      </c>
      <c r="AQ71"/>
      <c r="AR71"/>
      <c r="AS71"/>
      <c r="AT71"/>
      <c r="AU71"/>
      <c r="AV71"/>
    </row>
    <row r="72" spans="1:48" ht="15" x14ac:dyDescent="0.2">
      <c r="A72" s="1029"/>
      <c r="B72" s="694" t="s">
        <v>3040</v>
      </c>
      <c r="C72" s="585"/>
      <c r="D72" s="585"/>
      <c r="E72" s="223">
        <f t="shared" si="5"/>
        <v>0</v>
      </c>
      <c r="F72" s="585"/>
      <c r="G72" s="585"/>
      <c r="H72" s="223">
        <f t="shared" si="6"/>
        <v>0</v>
      </c>
      <c r="I72" s="180"/>
      <c r="J72" s="180"/>
      <c r="K72" s="180"/>
      <c r="L72" s="180"/>
      <c r="M72" s="180"/>
      <c r="N72" s="180"/>
      <c r="O72" s="180"/>
      <c r="P72" s="209"/>
      <c r="Q72" s="155"/>
      <c r="AA72" s="97"/>
      <c r="AB72" s="97"/>
      <c r="AC72" s="97"/>
      <c r="AD72" s="97"/>
      <c r="AE72" s="97"/>
      <c r="AF72" s="93"/>
      <c r="AG72" s="93"/>
      <c r="AH72" s="93"/>
      <c r="AI72" s="30"/>
      <c r="AJ72" s="30"/>
      <c r="AK72" s="30"/>
      <c r="AL72" s="112" t="s">
        <v>506</v>
      </c>
      <c r="AM72" s="109"/>
      <c r="AN72" s="112">
        <v>477</v>
      </c>
      <c r="AO72" s="110" t="s">
        <v>837</v>
      </c>
      <c r="AP72" s="112">
        <v>166</v>
      </c>
      <c r="AQ72"/>
      <c r="AR72"/>
      <c r="AS72"/>
      <c r="AT72"/>
      <c r="AU72"/>
      <c r="AV72"/>
    </row>
    <row r="73" spans="1:48" ht="15" x14ac:dyDescent="0.2">
      <c r="A73" s="1029"/>
      <c r="B73" s="694" t="s">
        <v>3041</v>
      </c>
      <c r="C73" s="585"/>
      <c r="D73" s="585"/>
      <c r="E73" s="223">
        <f t="shared" si="5"/>
        <v>0</v>
      </c>
      <c r="F73" s="585"/>
      <c r="G73" s="585"/>
      <c r="H73" s="223">
        <f t="shared" si="6"/>
        <v>0</v>
      </c>
      <c r="I73" s="180"/>
      <c r="J73" s="180"/>
      <c r="K73" s="180"/>
      <c r="L73" s="180"/>
      <c r="M73" s="180"/>
      <c r="N73" s="180"/>
      <c r="O73" s="180"/>
      <c r="P73" s="209"/>
      <c r="Q73" s="155"/>
      <c r="AA73" s="97"/>
      <c r="AB73" s="97"/>
      <c r="AC73" s="97"/>
      <c r="AD73" s="97"/>
      <c r="AE73" s="97"/>
      <c r="AF73" s="93"/>
      <c r="AG73" s="93"/>
      <c r="AH73" s="93"/>
      <c r="AI73" s="30"/>
      <c r="AJ73" s="30"/>
      <c r="AK73" s="30"/>
      <c r="AL73" s="112" t="s">
        <v>508</v>
      </c>
      <c r="AM73" s="109"/>
      <c r="AN73" s="112">
        <v>478</v>
      </c>
      <c r="AO73" s="110" t="s">
        <v>824</v>
      </c>
      <c r="AP73" s="112" t="s">
        <v>510</v>
      </c>
      <c r="AQ73"/>
      <c r="AR73"/>
      <c r="AS73"/>
      <c r="AT73"/>
      <c r="AU73"/>
      <c r="AV73"/>
    </row>
    <row r="74" spans="1:48" ht="15" x14ac:dyDescent="0.2">
      <c r="A74" s="1029"/>
      <c r="B74" s="694" t="s">
        <v>3042</v>
      </c>
      <c r="C74" s="585"/>
      <c r="D74" s="585"/>
      <c r="E74" s="223">
        <f t="shared" si="5"/>
        <v>0</v>
      </c>
      <c r="F74" s="585"/>
      <c r="G74" s="585"/>
      <c r="H74" s="223">
        <f t="shared" si="6"/>
        <v>0</v>
      </c>
      <c r="I74" s="180"/>
      <c r="J74" s="180"/>
      <c r="K74" s="180"/>
      <c r="L74" s="180"/>
      <c r="M74" s="180"/>
      <c r="N74" s="180"/>
      <c r="O74" s="180"/>
      <c r="P74" s="209"/>
      <c r="Q74" s="155"/>
      <c r="AA74" s="97"/>
      <c r="AB74" s="97"/>
      <c r="AC74" s="97"/>
      <c r="AD74" s="97"/>
      <c r="AE74" s="97"/>
      <c r="AF74" s="93"/>
      <c r="AG74" s="93"/>
      <c r="AH74" s="93"/>
      <c r="AI74" s="30"/>
      <c r="AJ74" s="30"/>
      <c r="AK74" s="30"/>
      <c r="AL74" s="112" t="s">
        <v>511</v>
      </c>
      <c r="AM74" s="109"/>
      <c r="AN74" s="112">
        <v>479</v>
      </c>
      <c r="AO74" s="110" t="s">
        <v>833</v>
      </c>
      <c r="AP74" s="112" t="s">
        <v>513</v>
      </c>
      <c r="AQ74"/>
      <c r="AR74"/>
      <c r="AS74"/>
      <c r="AT74"/>
      <c r="AU74"/>
      <c r="AV74"/>
    </row>
    <row r="75" spans="1:48" ht="15" x14ac:dyDescent="0.2">
      <c r="A75" s="1029"/>
      <c r="B75" s="694" t="s">
        <v>3043</v>
      </c>
      <c r="C75" s="585"/>
      <c r="D75" s="585"/>
      <c r="E75" s="223">
        <f t="shared" si="5"/>
        <v>0</v>
      </c>
      <c r="F75" s="585"/>
      <c r="G75" s="585"/>
      <c r="H75" s="223">
        <f t="shared" si="6"/>
        <v>0</v>
      </c>
      <c r="I75" s="180"/>
      <c r="J75" s="180"/>
      <c r="K75" s="180"/>
      <c r="L75" s="180"/>
      <c r="M75" s="180"/>
      <c r="N75" s="180"/>
      <c r="O75" s="180"/>
      <c r="P75" s="209"/>
      <c r="Q75" s="155"/>
      <c r="AA75" s="97"/>
      <c r="AB75" s="97"/>
      <c r="AC75" s="97"/>
      <c r="AD75" s="97"/>
      <c r="AE75" s="97"/>
      <c r="AF75" s="93"/>
      <c r="AG75" s="93"/>
      <c r="AH75" s="93"/>
      <c r="AI75" s="30"/>
      <c r="AJ75" s="30"/>
      <c r="AK75" s="30"/>
      <c r="AL75" s="112" t="s">
        <v>514</v>
      </c>
      <c r="AM75" s="109"/>
      <c r="AN75" s="112">
        <v>772</v>
      </c>
      <c r="AO75" s="110" t="s">
        <v>845</v>
      </c>
      <c r="AP75" s="112">
        <v>262</v>
      </c>
      <c r="AQ75"/>
      <c r="AR75"/>
      <c r="AS75"/>
      <c r="AT75"/>
      <c r="AU75"/>
      <c r="AV75"/>
    </row>
    <row r="76" spans="1:48" ht="15" x14ac:dyDescent="0.2">
      <c r="A76" s="1029"/>
      <c r="B76" s="694" t="s">
        <v>3044</v>
      </c>
      <c r="C76" s="585"/>
      <c r="D76" s="585"/>
      <c r="E76" s="223">
        <f t="shared" si="5"/>
        <v>0</v>
      </c>
      <c r="F76" s="585"/>
      <c r="G76" s="585"/>
      <c r="H76" s="223">
        <f t="shared" si="6"/>
        <v>0</v>
      </c>
      <c r="I76" s="180"/>
      <c r="J76" s="180"/>
      <c r="K76" s="180"/>
      <c r="L76" s="180"/>
      <c r="M76" s="180"/>
      <c r="N76" s="180"/>
      <c r="O76" s="180"/>
      <c r="P76" s="209"/>
      <c r="Q76" s="155"/>
      <c r="AA76" s="97"/>
      <c r="AB76" s="97"/>
      <c r="AC76" s="97"/>
      <c r="AD76" s="97"/>
      <c r="AE76" s="97"/>
      <c r="AF76" s="93"/>
      <c r="AG76" s="93"/>
      <c r="AH76" s="93"/>
      <c r="AI76" s="30"/>
      <c r="AJ76" s="30"/>
      <c r="AK76" s="30"/>
      <c r="AL76" s="112"/>
      <c r="AM76" s="109"/>
      <c r="AN76" s="112"/>
      <c r="AO76" s="110" t="s">
        <v>798</v>
      </c>
      <c r="AP76" s="112"/>
      <c r="AQ76"/>
      <c r="AR76"/>
      <c r="AS76"/>
      <c r="AT76"/>
      <c r="AU76"/>
      <c r="AV76"/>
    </row>
    <row r="77" spans="1:48" ht="17.25" customHeight="1" x14ac:dyDescent="0.2">
      <c r="A77" s="1029"/>
      <c r="B77" s="695" t="s">
        <v>3045</v>
      </c>
      <c r="C77" s="585"/>
      <c r="D77" s="585"/>
      <c r="E77" s="223">
        <f t="shared" si="5"/>
        <v>0</v>
      </c>
      <c r="F77" s="585"/>
      <c r="G77" s="585"/>
      <c r="H77" s="223">
        <f t="shared" si="6"/>
        <v>0</v>
      </c>
      <c r="I77" s="180"/>
      <c r="J77" s="180"/>
      <c r="K77" s="180"/>
      <c r="L77" s="180"/>
      <c r="M77" s="180"/>
      <c r="N77" s="180"/>
      <c r="O77" s="180"/>
      <c r="P77" s="209"/>
      <c r="Q77" s="155"/>
      <c r="AA77" s="97"/>
      <c r="AB77" s="97"/>
      <c r="AC77" s="97"/>
      <c r="AD77" s="97"/>
      <c r="AE77" s="97"/>
      <c r="AF77" s="93"/>
      <c r="AG77" s="93"/>
      <c r="AH77" s="93"/>
      <c r="AI77" s="30"/>
      <c r="AJ77" s="30"/>
      <c r="AK77" s="30"/>
      <c r="AL77" s="112" t="s">
        <v>516</v>
      </c>
      <c r="AM77" s="109"/>
      <c r="AN77" s="112">
        <v>911</v>
      </c>
      <c r="AO77" s="110" t="s">
        <v>810</v>
      </c>
      <c r="AP77" s="112" t="s">
        <v>518</v>
      </c>
      <c r="AQ77"/>
      <c r="AR77"/>
      <c r="AS77"/>
      <c r="AT77"/>
      <c r="AU77"/>
      <c r="AV77"/>
    </row>
    <row r="78" spans="1:48" ht="23.45" customHeight="1" x14ac:dyDescent="0.2">
      <c r="A78" s="1029"/>
      <c r="B78" s="695" t="s">
        <v>3045</v>
      </c>
      <c r="C78" s="585"/>
      <c r="D78" s="585"/>
      <c r="E78" s="223">
        <f>C78+D78</f>
        <v>0</v>
      </c>
      <c r="F78" s="585"/>
      <c r="G78" s="585"/>
      <c r="H78" s="223">
        <f>F78+G78</f>
        <v>0</v>
      </c>
      <c r="I78" s="180"/>
      <c r="J78" s="180"/>
      <c r="K78" s="180"/>
      <c r="L78" s="180"/>
      <c r="M78" s="180"/>
      <c r="N78" s="180"/>
      <c r="O78" s="180"/>
      <c r="P78" s="209"/>
      <c r="Q78" s="155"/>
      <c r="AA78" s="97"/>
      <c r="AB78" s="97"/>
      <c r="AC78" s="97"/>
      <c r="AD78" s="97"/>
      <c r="AE78" s="97"/>
      <c r="AF78" s="93"/>
      <c r="AG78" s="93"/>
      <c r="AH78" s="93"/>
      <c r="AI78" s="30"/>
      <c r="AJ78" s="30"/>
      <c r="AK78" s="30"/>
      <c r="AL78" s="112" t="s">
        <v>519</v>
      </c>
      <c r="AM78" s="109"/>
      <c r="AN78" s="112">
        <v>916</v>
      </c>
      <c r="AO78" s="110" t="s">
        <v>847</v>
      </c>
      <c r="AP78" s="112" t="s">
        <v>521</v>
      </c>
      <c r="AQ78"/>
      <c r="AR78"/>
      <c r="AS78"/>
      <c r="AT78"/>
      <c r="AU78"/>
      <c r="AV78"/>
    </row>
    <row r="79" spans="1:48" ht="23.45" customHeight="1" thickBot="1" x14ac:dyDescent="0.3">
      <c r="A79" s="1029"/>
      <c r="B79" s="602" t="s">
        <v>2948</v>
      </c>
      <c r="C79" s="770">
        <f t="shared" ref="C79:H79" si="7">SUM(C66:C78)</f>
        <v>0</v>
      </c>
      <c r="D79" s="770">
        <f t="shared" si="7"/>
        <v>0</v>
      </c>
      <c r="E79" s="770">
        <f t="shared" si="7"/>
        <v>0</v>
      </c>
      <c r="F79" s="770">
        <f t="shared" si="7"/>
        <v>0</v>
      </c>
      <c r="G79" s="770">
        <f t="shared" si="7"/>
        <v>0</v>
      </c>
      <c r="H79" s="770">
        <f t="shared" si="7"/>
        <v>0</v>
      </c>
      <c r="I79" s="180"/>
      <c r="J79" s="180"/>
      <c r="K79" s="180"/>
      <c r="L79" s="180"/>
      <c r="M79" s="180"/>
      <c r="N79" s="180"/>
      <c r="O79" s="180"/>
      <c r="P79" s="209"/>
      <c r="Q79" s="155"/>
      <c r="AA79" s="97"/>
      <c r="AB79" s="97"/>
      <c r="AC79" s="97"/>
      <c r="AD79" s="97"/>
      <c r="AE79" s="97"/>
      <c r="AF79" s="93"/>
      <c r="AG79" s="93"/>
      <c r="AH79" s="93"/>
      <c r="AI79" s="30"/>
      <c r="AJ79" s="30"/>
      <c r="AK79" s="30"/>
      <c r="AL79" s="112" t="s">
        <v>522</v>
      </c>
      <c r="AM79" s="109"/>
      <c r="AN79" s="112">
        <v>917</v>
      </c>
      <c r="AO79" s="110" t="s">
        <v>839</v>
      </c>
      <c r="AP79" s="112" t="s">
        <v>524</v>
      </c>
      <c r="AQ79"/>
      <c r="AR79"/>
      <c r="AS79"/>
      <c r="AT79"/>
      <c r="AU79"/>
      <c r="AV79"/>
    </row>
    <row r="80" spans="1:48" ht="30" customHeight="1" thickBot="1" x14ac:dyDescent="0.3">
      <c r="A80" s="1029"/>
      <c r="B80" s="635" t="s">
        <v>3046</v>
      </c>
      <c r="C80" s="203" t="s">
        <v>2946</v>
      </c>
      <c r="D80" s="204" t="s">
        <v>2947</v>
      </c>
      <c r="E80" s="742" t="s">
        <v>2948</v>
      </c>
      <c r="F80" s="743" t="s">
        <v>2946</v>
      </c>
      <c r="G80" s="744" t="s">
        <v>2947</v>
      </c>
      <c r="H80" s="241" t="s">
        <v>2948</v>
      </c>
      <c r="I80" s="180"/>
      <c r="J80" s="180"/>
      <c r="K80" s="180"/>
      <c r="L80" s="180"/>
      <c r="M80" s="180"/>
      <c r="N80" s="180"/>
      <c r="O80" s="180"/>
      <c r="P80" s="209"/>
      <c r="Q80" s="155"/>
      <c r="AA80" s="97"/>
      <c r="AB80" s="97"/>
      <c r="AC80" s="97"/>
      <c r="AD80" s="97"/>
      <c r="AE80" s="97"/>
      <c r="AF80" s="93"/>
      <c r="AG80" s="93"/>
      <c r="AH80" s="93"/>
      <c r="AI80" s="30"/>
      <c r="AJ80" s="30"/>
      <c r="AK80" s="30"/>
      <c r="AL80" s="112" t="s">
        <v>525</v>
      </c>
      <c r="AM80" s="109"/>
      <c r="AN80" s="112">
        <v>977</v>
      </c>
      <c r="AO80" s="110" t="s">
        <v>789</v>
      </c>
      <c r="AP80" s="112">
        <v>172</v>
      </c>
      <c r="AQ80"/>
      <c r="AR80"/>
      <c r="AS80"/>
      <c r="AT80"/>
      <c r="AU80"/>
      <c r="AV80"/>
    </row>
    <row r="81" spans="1:48" ht="23.45" customHeight="1" x14ac:dyDescent="0.2">
      <c r="A81" s="1029"/>
      <c r="B81" s="684" t="s">
        <v>3047</v>
      </c>
      <c r="C81" s="585"/>
      <c r="D81" s="585"/>
      <c r="E81" s="223">
        <f t="shared" ref="E81:E89" si="8">C81+D81</f>
        <v>0</v>
      </c>
      <c r="F81" s="585"/>
      <c r="G81" s="585"/>
      <c r="H81" s="220">
        <f t="shared" ref="H81:H89" si="9">F81+G81</f>
        <v>0</v>
      </c>
      <c r="I81" s="180"/>
      <c r="J81" s="180"/>
      <c r="K81" s="180"/>
      <c r="L81" s="180"/>
      <c r="M81" s="180"/>
      <c r="N81" s="180"/>
      <c r="O81" s="180"/>
      <c r="P81" s="209"/>
      <c r="Q81" s="155"/>
      <c r="AA81" s="97"/>
      <c r="AB81" s="97"/>
      <c r="AC81" s="97"/>
      <c r="AD81" s="97"/>
      <c r="AE81" s="97"/>
      <c r="AF81" s="93"/>
      <c r="AG81" s="93"/>
      <c r="AH81" s="93"/>
      <c r="AI81" s="30"/>
      <c r="AJ81" s="30"/>
      <c r="AK81" s="30"/>
      <c r="AL81" s="112" t="s">
        <v>527</v>
      </c>
      <c r="AM81" s="109"/>
      <c r="AN81" s="112">
        <v>980</v>
      </c>
      <c r="AO81" s="110" t="s">
        <v>821</v>
      </c>
      <c r="AP81" s="112">
        <v>174</v>
      </c>
      <c r="AQ81"/>
      <c r="AR81"/>
      <c r="AS81"/>
      <c r="AT81"/>
      <c r="AU81"/>
      <c r="AV81"/>
    </row>
    <row r="82" spans="1:48" ht="23.45" customHeight="1" x14ac:dyDescent="0.2">
      <c r="A82" s="1029"/>
      <c r="B82" s="684" t="s">
        <v>3048</v>
      </c>
      <c r="C82" s="585"/>
      <c r="D82" s="585"/>
      <c r="E82" s="223">
        <f t="shared" si="8"/>
        <v>0</v>
      </c>
      <c r="F82" s="585"/>
      <c r="G82" s="585"/>
      <c r="H82" s="223">
        <f t="shared" si="9"/>
        <v>0</v>
      </c>
      <c r="I82" s="180"/>
      <c r="J82" s="180"/>
      <c r="K82" s="180"/>
      <c r="L82" s="180"/>
      <c r="M82" s="180"/>
      <c r="N82" s="180"/>
      <c r="O82" s="180"/>
      <c r="P82" s="209"/>
      <c r="Q82" s="155"/>
      <c r="AA82" s="97"/>
      <c r="AB82" s="97"/>
      <c r="AC82" s="97"/>
      <c r="AD82" s="97"/>
      <c r="AE82" s="97"/>
      <c r="AF82" s="93"/>
      <c r="AG82" s="93"/>
      <c r="AH82" s="93"/>
      <c r="AI82" s="30"/>
      <c r="AJ82" s="30"/>
      <c r="AK82" s="30"/>
      <c r="AL82" s="112" t="s">
        <v>529</v>
      </c>
      <c r="AM82" s="109"/>
      <c r="AN82" s="112">
        <v>987</v>
      </c>
      <c r="AO82" s="110" t="s">
        <v>801</v>
      </c>
      <c r="AP82" s="112">
        <v>175</v>
      </c>
      <c r="AQ82"/>
      <c r="AR82"/>
      <c r="AS82"/>
      <c r="AT82"/>
      <c r="AU82"/>
      <c r="AV82"/>
    </row>
    <row r="83" spans="1:48" ht="23.45" customHeight="1" x14ac:dyDescent="0.2">
      <c r="A83" s="1029"/>
      <c r="B83" s="684" t="s">
        <v>3049</v>
      </c>
      <c r="C83" s="585"/>
      <c r="D83" s="585"/>
      <c r="E83" s="223">
        <f t="shared" si="8"/>
        <v>0</v>
      </c>
      <c r="F83" s="585"/>
      <c r="G83" s="585"/>
      <c r="H83" s="223">
        <f t="shared" si="9"/>
        <v>0</v>
      </c>
      <c r="I83" s="180"/>
      <c r="J83" s="180"/>
      <c r="K83" s="180"/>
      <c r="L83" s="180"/>
      <c r="M83" s="180"/>
      <c r="N83" s="180"/>
      <c r="O83" s="180"/>
      <c r="P83" s="209"/>
      <c r="Q83" s="155"/>
      <c r="AA83" s="97"/>
      <c r="AB83" s="97"/>
      <c r="AC83" s="97"/>
      <c r="AD83" s="97"/>
      <c r="AE83" s="97"/>
      <c r="AF83" s="93"/>
      <c r="AG83" s="93"/>
      <c r="AH83" s="93"/>
      <c r="AI83" s="30"/>
      <c r="AJ83" s="30"/>
      <c r="AK83" s="30"/>
      <c r="AL83" s="112" t="s">
        <v>531</v>
      </c>
      <c r="AM83" s="109"/>
      <c r="AN83" s="112">
        <v>989</v>
      </c>
      <c r="AO83" s="110" t="s">
        <v>827</v>
      </c>
      <c r="AP83" s="112">
        <v>176</v>
      </c>
      <c r="AQ83"/>
      <c r="AR83"/>
      <c r="AS83"/>
      <c r="AT83"/>
      <c r="AU83"/>
      <c r="AV83"/>
    </row>
    <row r="84" spans="1:48" ht="23.45" customHeight="1" x14ac:dyDescent="0.2">
      <c r="A84" s="1029"/>
      <c r="B84" s="684" t="s">
        <v>3050</v>
      </c>
      <c r="C84" s="585"/>
      <c r="D84" s="585"/>
      <c r="E84" s="223">
        <f t="shared" si="8"/>
        <v>0</v>
      </c>
      <c r="F84" s="585"/>
      <c r="G84" s="585"/>
      <c r="H84" s="223">
        <f t="shared" si="9"/>
        <v>0</v>
      </c>
      <c r="I84" s="180"/>
      <c r="J84" s="180"/>
      <c r="K84" s="180"/>
      <c r="L84" s="180"/>
      <c r="M84" s="180"/>
      <c r="N84" s="180"/>
      <c r="O84" s="180"/>
      <c r="P84" s="209"/>
      <c r="Q84" s="155"/>
      <c r="AA84" s="97"/>
      <c r="AB84" s="97"/>
      <c r="AC84" s="97"/>
      <c r="AD84" s="97"/>
      <c r="AE84" s="97"/>
      <c r="AF84" s="93"/>
      <c r="AG84" s="93"/>
      <c r="AH84" s="93"/>
      <c r="AI84" s="30"/>
      <c r="AJ84" s="30"/>
      <c r="AK84" s="30"/>
      <c r="AL84" s="112" t="s">
        <v>533</v>
      </c>
      <c r="AM84" s="109"/>
      <c r="AN84" s="112">
        <v>994</v>
      </c>
      <c r="AO84" s="110" t="s">
        <v>807</v>
      </c>
      <c r="AP84" s="112" t="s">
        <v>535</v>
      </c>
      <c r="AQ84"/>
      <c r="AR84"/>
      <c r="AS84"/>
      <c r="AT84"/>
      <c r="AU84"/>
      <c r="AV84"/>
    </row>
    <row r="85" spans="1:48" ht="23.45" customHeight="1" x14ac:dyDescent="0.2">
      <c r="A85" s="1029"/>
      <c r="B85" s="684" t="s">
        <v>3051</v>
      </c>
      <c r="C85" s="585"/>
      <c r="D85" s="585"/>
      <c r="E85" s="223">
        <f t="shared" si="8"/>
        <v>0</v>
      </c>
      <c r="F85" s="585"/>
      <c r="G85" s="585"/>
      <c r="H85" s="223">
        <f t="shared" si="9"/>
        <v>0</v>
      </c>
      <c r="I85" s="180"/>
      <c r="J85" s="180"/>
      <c r="K85" s="180"/>
      <c r="L85" s="180"/>
      <c r="M85" s="180"/>
      <c r="N85" s="180"/>
      <c r="O85" s="180"/>
      <c r="P85" s="209"/>
      <c r="Q85" s="155"/>
      <c r="AA85" s="97"/>
      <c r="AB85" s="97"/>
      <c r="AC85" s="97"/>
      <c r="AD85" s="97"/>
      <c r="AE85" s="97"/>
      <c r="AF85" s="93"/>
      <c r="AG85" s="93"/>
      <c r="AH85" s="93"/>
      <c r="AI85" s="30"/>
      <c r="AJ85" s="30"/>
      <c r="AK85" s="30"/>
      <c r="AL85" s="112" t="s">
        <v>536</v>
      </c>
      <c r="AM85" s="109"/>
      <c r="AN85" s="112">
        <v>995</v>
      </c>
      <c r="AO85" s="110" t="s">
        <v>868</v>
      </c>
      <c r="AP85" s="112" t="s">
        <v>538</v>
      </c>
      <c r="AQ85"/>
      <c r="AR85"/>
      <c r="AS85"/>
      <c r="AT85"/>
      <c r="AU85"/>
      <c r="AV85"/>
    </row>
    <row r="86" spans="1:48" ht="23.45" customHeight="1" x14ac:dyDescent="0.2">
      <c r="A86" s="1029"/>
      <c r="B86" s="684" t="s">
        <v>3052</v>
      </c>
      <c r="C86" s="585"/>
      <c r="D86" s="585"/>
      <c r="E86" s="223">
        <f t="shared" si="8"/>
        <v>0</v>
      </c>
      <c r="F86" s="585"/>
      <c r="G86" s="585"/>
      <c r="H86" s="223">
        <f t="shared" si="9"/>
        <v>0</v>
      </c>
      <c r="I86" s="180"/>
      <c r="J86" s="180"/>
      <c r="K86" s="180"/>
      <c r="L86" s="180"/>
      <c r="M86" s="180"/>
      <c r="N86" s="180"/>
      <c r="O86" s="180"/>
      <c r="P86" s="209"/>
      <c r="Q86" s="155"/>
      <c r="AA86" s="97"/>
      <c r="AB86" s="97"/>
      <c r="AC86" s="97"/>
      <c r="AD86" s="97"/>
      <c r="AE86" s="97"/>
      <c r="AF86" s="93"/>
      <c r="AG86" s="93"/>
      <c r="AH86" s="93"/>
      <c r="AI86" s="30"/>
      <c r="AJ86" s="30"/>
      <c r="AK86" s="30"/>
      <c r="AL86" s="112" t="s">
        <v>539</v>
      </c>
      <c r="AM86" s="109"/>
      <c r="AN86" s="112">
        <v>996</v>
      </c>
      <c r="AO86" s="110" t="s">
        <v>841</v>
      </c>
      <c r="AP86" s="112">
        <v>181</v>
      </c>
      <c r="AQ86"/>
      <c r="AR86"/>
      <c r="AS86"/>
      <c r="AT86"/>
      <c r="AU86"/>
      <c r="AV86"/>
    </row>
    <row r="87" spans="1:48" ht="18.75" customHeight="1" x14ac:dyDescent="0.2">
      <c r="A87" s="1029"/>
      <c r="B87" s="684" t="s">
        <v>3053</v>
      </c>
      <c r="C87" s="585"/>
      <c r="D87" s="585"/>
      <c r="E87" s="223">
        <f t="shared" si="8"/>
        <v>0</v>
      </c>
      <c r="F87" s="585"/>
      <c r="G87" s="585"/>
      <c r="H87" s="223">
        <f t="shared" si="9"/>
        <v>0</v>
      </c>
      <c r="I87" s="180"/>
      <c r="J87" s="180"/>
      <c r="K87" s="180"/>
      <c r="L87" s="180"/>
      <c r="M87" s="180"/>
      <c r="N87" s="180"/>
      <c r="O87" s="180"/>
      <c r="P87" s="209"/>
      <c r="Q87" s="155"/>
      <c r="AA87" s="97"/>
      <c r="AB87" s="97"/>
      <c r="AC87" s="97"/>
      <c r="AD87" s="97"/>
      <c r="AE87" s="97"/>
      <c r="AF87" s="93"/>
      <c r="AG87" s="93"/>
      <c r="AH87" s="93"/>
      <c r="AI87" s="30"/>
      <c r="AJ87" s="30"/>
      <c r="AK87" s="30"/>
      <c r="AL87" s="112" t="s">
        <v>541</v>
      </c>
      <c r="AM87" s="109"/>
      <c r="AN87" s="112">
        <v>999</v>
      </c>
      <c r="AO87" s="110" t="s">
        <v>843</v>
      </c>
      <c r="AP87" s="112">
        <v>182</v>
      </c>
      <c r="AQ87"/>
      <c r="AR87"/>
      <c r="AS87"/>
      <c r="AT87"/>
      <c r="AU87"/>
      <c r="AV87"/>
    </row>
    <row r="88" spans="1:48" ht="23.45" customHeight="1" x14ac:dyDescent="0.2">
      <c r="A88" s="1029"/>
      <c r="B88" s="684" t="s">
        <v>3054</v>
      </c>
      <c r="C88" s="585"/>
      <c r="D88" s="585"/>
      <c r="E88" s="223">
        <f t="shared" si="8"/>
        <v>0</v>
      </c>
      <c r="F88" s="585"/>
      <c r="G88" s="585"/>
      <c r="H88" s="223">
        <f t="shared" si="9"/>
        <v>0</v>
      </c>
      <c r="I88" s="180"/>
      <c r="J88" s="180"/>
      <c r="K88" s="180"/>
      <c r="L88" s="180"/>
      <c r="M88" s="180"/>
      <c r="N88" s="180"/>
      <c r="O88" s="180"/>
      <c r="P88" s="209"/>
      <c r="Q88" s="155"/>
      <c r="AA88" s="97"/>
      <c r="AB88" s="97"/>
      <c r="AC88" s="97"/>
      <c r="AD88" s="97"/>
      <c r="AE88" s="97"/>
      <c r="AF88" s="93"/>
      <c r="AG88" s="93"/>
      <c r="AH88" s="93"/>
      <c r="AI88" s="30"/>
      <c r="AJ88" s="30"/>
      <c r="AK88" s="30"/>
      <c r="AL88" s="112" t="s">
        <v>543</v>
      </c>
      <c r="AM88" s="109"/>
      <c r="AN88" s="112" t="s">
        <v>544</v>
      </c>
      <c r="AO88" s="110" t="s">
        <v>774</v>
      </c>
      <c r="AP88" s="112">
        <v>183</v>
      </c>
      <c r="AQ88"/>
      <c r="AR88"/>
      <c r="AS88"/>
      <c r="AT88"/>
      <c r="AU88"/>
      <c r="AV88"/>
    </row>
    <row r="89" spans="1:48" ht="23.45" customHeight="1" thickBot="1" x14ac:dyDescent="0.3">
      <c r="A89" s="1030"/>
      <c r="B89" s="817" t="s">
        <v>2948</v>
      </c>
      <c r="C89" s="226">
        <f>SUM(C81:C88)</f>
        <v>0</v>
      </c>
      <c r="D89" s="227">
        <f>SUM(D81:D88)</f>
        <v>0</v>
      </c>
      <c r="E89" s="228">
        <f t="shared" si="8"/>
        <v>0</v>
      </c>
      <c r="F89" s="242">
        <f>SUM(F81:F88)</f>
        <v>0</v>
      </c>
      <c r="G89" s="227">
        <f>SUM(G81:G88)</f>
        <v>0</v>
      </c>
      <c r="H89" s="243">
        <f t="shared" si="9"/>
        <v>0</v>
      </c>
      <c r="I89" s="180"/>
      <c r="J89" s="180"/>
      <c r="K89" s="180"/>
      <c r="L89" s="180"/>
      <c r="M89" s="180"/>
      <c r="N89" s="180"/>
      <c r="O89" s="180"/>
      <c r="P89" s="209"/>
      <c r="Q89" s="155"/>
      <c r="AA89" s="97"/>
      <c r="AB89" s="97"/>
      <c r="AC89" s="97"/>
      <c r="AD89" s="97"/>
      <c r="AE89" s="97"/>
      <c r="AF89" s="93"/>
      <c r="AG89" s="93"/>
      <c r="AH89" s="93"/>
      <c r="AI89" s="30"/>
      <c r="AJ89" s="30"/>
      <c r="AK89" s="30"/>
      <c r="AL89" s="112" t="s">
        <v>546</v>
      </c>
      <c r="AM89" s="109"/>
      <c r="AN89" s="112" t="s">
        <v>547</v>
      </c>
      <c r="AO89" s="110" t="s">
        <v>829</v>
      </c>
      <c r="AP89" s="112">
        <v>184</v>
      </c>
      <c r="AQ89"/>
      <c r="AR89"/>
      <c r="AS89"/>
      <c r="AT89"/>
      <c r="AU89"/>
      <c r="AV89"/>
    </row>
    <row r="90" spans="1:48" ht="23.45" customHeight="1" thickBot="1" x14ac:dyDescent="0.25">
      <c r="A90" s="1008" t="s">
        <v>3055</v>
      </c>
      <c r="B90" s="1060" t="s">
        <v>3056</v>
      </c>
      <c r="C90" s="1060"/>
      <c r="D90" s="1060"/>
      <c r="E90" s="1060"/>
      <c r="F90" s="1060"/>
      <c r="G90" s="1060"/>
      <c r="H90" s="1061"/>
      <c r="I90" s="180"/>
      <c r="J90" s="180"/>
      <c r="K90" s="180"/>
      <c r="L90" s="180"/>
      <c r="M90" s="180"/>
      <c r="N90" s="180"/>
      <c r="O90" s="180"/>
      <c r="P90" s="209"/>
      <c r="Q90" s="155"/>
      <c r="AA90" s="97"/>
      <c r="AB90" s="97"/>
      <c r="AC90" s="97"/>
      <c r="AD90" s="97"/>
      <c r="AE90" s="97"/>
      <c r="AF90" s="93"/>
      <c r="AG90" s="93"/>
      <c r="AH90" s="93"/>
      <c r="AI90" s="30"/>
      <c r="AJ90" s="30"/>
      <c r="AK90" s="30"/>
      <c r="AL90" s="112" t="s">
        <v>549</v>
      </c>
      <c r="AM90" s="109"/>
      <c r="AN90" s="112" t="s">
        <v>550</v>
      </c>
      <c r="AO90" s="110" t="s">
        <v>813</v>
      </c>
      <c r="AP90" s="112">
        <v>185</v>
      </c>
      <c r="AQ90"/>
      <c r="AR90"/>
      <c r="AS90"/>
      <c r="AT90"/>
      <c r="AU90"/>
      <c r="AV90"/>
    </row>
    <row r="91" spans="1:48" ht="30.75" customHeight="1" x14ac:dyDescent="0.25">
      <c r="A91" s="1009"/>
      <c r="B91" s="244" t="s">
        <v>3057</v>
      </c>
      <c r="C91" s="232" t="s">
        <v>2946</v>
      </c>
      <c r="D91" s="233" t="s">
        <v>2947</v>
      </c>
      <c r="E91" s="234" t="s">
        <v>2948</v>
      </c>
      <c r="F91" s="232" t="s">
        <v>2946</v>
      </c>
      <c r="G91" s="233" t="s">
        <v>2947</v>
      </c>
      <c r="H91" s="234" t="s">
        <v>2948</v>
      </c>
      <c r="I91" s="180"/>
      <c r="J91" s="180"/>
      <c r="K91" s="180"/>
      <c r="L91" s="180"/>
      <c r="M91" s="180"/>
      <c r="N91" s="180"/>
      <c r="O91" s="180"/>
      <c r="P91" s="209"/>
      <c r="Q91" s="155"/>
      <c r="AA91" s="97"/>
      <c r="AB91" s="97"/>
      <c r="AC91" s="97"/>
      <c r="AD91" s="97"/>
      <c r="AE91" s="97"/>
      <c r="AF91" s="93"/>
      <c r="AG91" s="93"/>
      <c r="AH91" s="93"/>
      <c r="AI91" s="30"/>
      <c r="AJ91" s="30"/>
      <c r="AK91" s="30"/>
      <c r="AL91" s="112" t="s">
        <v>552</v>
      </c>
      <c r="AM91" s="109"/>
      <c r="AN91" s="112" t="s">
        <v>553</v>
      </c>
      <c r="AO91" s="110" t="s">
        <v>816</v>
      </c>
      <c r="AP91" s="112">
        <v>186</v>
      </c>
      <c r="AQ91"/>
      <c r="AR91"/>
      <c r="AS91"/>
      <c r="AT91"/>
      <c r="AU91"/>
      <c r="AV91"/>
    </row>
    <row r="92" spans="1:48" ht="23.45" customHeight="1" x14ac:dyDescent="0.25">
      <c r="A92" s="1009"/>
      <c r="B92" s="745" t="s">
        <v>3058</v>
      </c>
      <c r="C92" s="746"/>
      <c r="D92" s="746"/>
      <c r="E92" s="747"/>
      <c r="F92" s="746"/>
      <c r="G92" s="746"/>
      <c r="H92" s="747"/>
      <c r="I92" s="180"/>
      <c r="J92" s="180"/>
      <c r="K92" s="180"/>
      <c r="L92" s="180"/>
      <c r="M92" s="180"/>
      <c r="N92" s="180"/>
      <c r="O92" s="180"/>
      <c r="P92" s="209"/>
      <c r="Q92" s="155"/>
      <c r="AA92" s="97"/>
      <c r="AB92" s="97"/>
      <c r="AC92" s="97"/>
      <c r="AD92" s="97"/>
      <c r="AE92" s="97"/>
      <c r="AF92" s="93"/>
      <c r="AG92" s="93"/>
      <c r="AH92" s="93"/>
      <c r="AI92" s="30"/>
      <c r="AJ92" s="30"/>
      <c r="AK92" s="30"/>
      <c r="AL92" s="112" t="s">
        <v>555</v>
      </c>
      <c r="AM92" s="109"/>
      <c r="AN92" s="112" t="s">
        <v>556</v>
      </c>
      <c r="AO92" s="110" t="s">
        <v>819</v>
      </c>
      <c r="AP92" s="112">
        <v>187</v>
      </c>
      <c r="AQ92"/>
      <c r="AR92"/>
      <c r="AS92"/>
      <c r="AT92"/>
      <c r="AU92"/>
      <c r="AV92"/>
    </row>
    <row r="93" spans="1:48" ht="23.45" customHeight="1" x14ac:dyDescent="0.2">
      <c r="A93" s="1072"/>
      <c r="B93" s="819" t="s">
        <v>3059</v>
      </c>
      <c r="C93" s="585"/>
      <c r="D93" s="585"/>
      <c r="E93" s="223">
        <f t="shared" ref="E93:E107" si="10">C93+D93</f>
        <v>0</v>
      </c>
      <c r="F93" s="585"/>
      <c r="G93" s="585"/>
      <c r="H93" s="223">
        <f t="shared" ref="H93:H107" si="11">F93+G93</f>
        <v>0</v>
      </c>
      <c r="I93" s="21"/>
      <c r="J93" s="21"/>
      <c r="K93" s="180"/>
      <c r="L93" s="180"/>
      <c r="M93" s="180"/>
      <c r="N93" s="180"/>
      <c r="O93" s="180"/>
      <c r="P93" s="209"/>
      <c r="Q93" s="155"/>
      <c r="AA93" s="97"/>
      <c r="AB93" s="97"/>
      <c r="AC93" s="97"/>
      <c r="AD93" s="97"/>
      <c r="AE93" s="97"/>
      <c r="AF93" s="93"/>
      <c r="AG93" s="93"/>
      <c r="AH93" s="93"/>
      <c r="AI93" s="30"/>
      <c r="AJ93" s="30"/>
      <c r="AK93" s="30"/>
      <c r="AL93" s="112" t="s">
        <v>558</v>
      </c>
      <c r="AM93" s="109"/>
      <c r="AN93" s="112" t="s">
        <v>559</v>
      </c>
      <c r="AO93" s="110" t="s">
        <v>852</v>
      </c>
      <c r="AP93" s="112">
        <v>188</v>
      </c>
      <c r="AQ93"/>
      <c r="AR93"/>
      <c r="AS93"/>
      <c r="AT93"/>
      <c r="AU93"/>
      <c r="AV93"/>
    </row>
    <row r="94" spans="1:48" ht="23.45" customHeight="1" x14ac:dyDescent="0.2">
      <c r="A94" s="1072"/>
      <c r="B94" s="819" t="s">
        <v>3060</v>
      </c>
      <c r="C94" s="585"/>
      <c r="D94" s="585"/>
      <c r="E94" s="223">
        <f t="shared" si="10"/>
        <v>0</v>
      </c>
      <c r="F94" s="585"/>
      <c r="G94" s="585"/>
      <c r="H94" s="223">
        <f t="shared" si="11"/>
        <v>0</v>
      </c>
      <c r="I94" s="21"/>
      <c r="J94" s="21"/>
      <c r="K94" s="180"/>
      <c r="L94" s="180"/>
      <c r="M94" s="180"/>
      <c r="N94" s="180"/>
      <c r="O94" s="180"/>
      <c r="P94" s="209"/>
      <c r="Q94" s="155"/>
      <c r="AA94" s="97"/>
      <c r="AB94" s="97"/>
      <c r="AC94" s="97"/>
      <c r="AD94" s="97"/>
      <c r="AE94" s="97"/>
      <c r="AF94" s="93"/>
      <c r="AG94" s="93"/>
      <c r="AH94" s="93"/>
      <c r="AI94" s="30"/>
      <c r="AJ94" s="30"/>
      <c r="AK94" s="30"/>
      <c r="AL94" s="112" t="s">
        <v>561</v>
      </c>
      <c r="AM94" s="109"/>
      <c r="AN94" s="112" t="s">
        <v>562</v>
      </c>
      <c r="AO94" s="110" t="s">
        <v>870</v>
      </c>
      <c r="AP94" s="112">
        <v>189</v>
      </c>
      <c r="AQ94"/>
      <c r="AR94"/>
      <c r="AS94"/>
      <c r="AT94"/>
      <c r="AU94"/>
      <c r="AV94"/>
    </row>
    <row r="95" spans="1:48" ht="23.45" customHeight="1" x14ac:dyDescent="0.2">
      <c r="A95" s="1072"/>
      <c r="B95" s="819" t="s">
        <v>3061</v>
      </c>
      <c r="C95" s="585"/>
      <c r="D95" s="585"/>
      <c r="E95" s="223">
        <f t="shared" si="10"/>
        <v>0</v>
      </c>
      <c r="F95" s="585"/>
      <c r="G95" s="585"/>
      <c r="H95" s="223">
        <f t="shared" si="11"/>
        <v>0</v>
      </c>
      <c r="I95" s="21"/>
      <c r="J95" s="21"/>
      <c r="K95" s="180"/>
      <c r="L95" s="180"/>
      <c r="M95" s="180"/>
      <c r="N95" s="180"/>
      <c r="O95" s="180"/>
      <c r="P95" s="209"/>
      <c r="Q95" s="155"/>
      <c r="AA95" s="97"/>
      <c r="AB95" s="97"/>
      <c r="AC95" s="97"/>
      <c r="AD95" s="97"/>
      <c r="AE95" s="97"/>
      <c r="AF95" s="93"/>
      <c r="AG95" s="93"/>
      <c r="AH95" s="93"/>
      <c r="AI95" s="30"/>
      <c r="AJ95" s="30"/>
      <c r="AK95" s="30"/>
      <c r="AL95" s="112" t="s">
        <v>564</v>
      </c>
      <c r="AM95" s="109"/>
      <c r="AN95" s="112" t="s">
        <v>565</v>
      </c>
      <c r="AO95" s="110" t="s">
        <v>854</v>
      </c>
      <c r="AP95" s="112" t="s">
        <v>567</v>
      </c>
      <c r="AQ95"/>
      <c r="AR95"/>
      <c r="AS95"/>
      <c r="AT95"/>
      <c r="AU95"/>
      <c r="AV95"/>
    </row>
    <row r="96" spans="1:48" ht="23.45" customHeight="1" x14ac:dyDescent="0.2">
      <c r="A96" s="1072"/>
      <c r="B96" s="819" t="s">
        <v>3062</v>
      </c>
      <c r="C96" s="585"/>
      <c r="D96" s="585"/>
      <c r="E96" s="223">
        <f t="shared" si="10"/>
        <v>0</v>
      </c>
      <c r="F96" s="585"/>
      <c r="G96" s="585"/>
      <c r="H96" s="223">
        <f t="shared" si="11"/>
        <v>0</v>
      </c>
      <c r="I96" s="21"/>
      <c r="J96" s="21"/>
      <c r="K96" s="180"/>
      <c r="L96" s="180"/>
      <c r="M96" s="180"/>
      <c r="N96" s="180"/>
      <c r="O96" s="180"/>
      <c r="P96" s="209"/>
      <c r="Q96" s="155"/>
      <c r="AA96" s="97"/>
      <c r="AB96" s="97"/>
      <c r="AC96" s="97"/>
      <c r="AD96" s="97"/>
      <c r="AE96" s="97"/>
      <c r="AF96" s="93"/>
      <c r="AG96" s="93"/>
      <c r="AH96" s="93"/>
      <c r="AI96" s="30"/>
      <c r="AJ96" s="30"/>
      <c r="AK96" s="30"/>
      <c r="AL96" s="112" t="s">
        <v>568</v>
      </c>
      <c r="AM96" s="109"/>
      <c r="AN96" s="112" t="s">
        <v>569</v>
      </c>
      <c r="AO96" s="110" t="s">
        <v>850</v>
      </c>
      <c r="AP96" s="112" t="s">
        <v>571</v>
      </c>
      <c r="AQ96"/>
      <c r="AR96"/>
      <c r="AS96"/>
      <c r="AT96"/>
      <c r="AU96"/>
      <c r="AV96"/>
    </row>
    <row r="97" spans="1:48" ht="23.45" customHeight="1" x14ac:dyDescent="0.2">
      <c r="A97" s="1072"/>
      <c r="B97" s="819" t="s">
        <v>3063</v>
      </c>
      <c r="C97" s="585"/>
      <c r="D97" s="585"/>
      <c r="E97" s="223">
        <f t="shared" si="10"/>
        <v>0</v>
      </c>
      <c r="F97" s="585"/>
      <c r="G97" s="585"/>
      <c r="H97" s="223">
        <f t="shared" si="11"/>
        <v>0</v>
      </c>
      <c r="I97" s="21"/>
      <c r="J97" s="21"/>
      <c r="K97" s="180"/>
      <c r="L97" s="180"/>
      <c r="M97" s="180"/>
      <c r="N97" s="180"/>
      <c r="O97" s="180"/>
      <c r="P97" s="209"/>
      <c r="Q97" s="155"/>
      <c r="AA97" s="97"/>
      <c r="AB97" s="97"/>
      <c r="AC97" s="97"/>
      <c r="AD97" s="97"/>
      <c r="AE97" s="97"/>
      <c r="AF97" s="93"/>
      <c r="AG97" s="93"/>
      <c r="AH97" s="93"/>
      <c r="AI97" s="30"/>
      <c r="AJ97" s="30"/>
      <c r="AK97" s="30"/>
      <c r="AL97" s="112" t="s">
        <v>572</v>
      </c>
      <c r="AM97" s="109"/>
      <c r="AN97" s="112" t="s">
        <v>573</v>
      </c>
      <c r="AO97" s="110" t="s">
        <v>858</v>
      </c>
      <c r="AP97" s="112">
        <v>190</v>
      </c>
      <c r="AQ97"/>
      <c r="AR97"/>
      <c r="AS97"/>
      <c r="AT97"/>
      <c r="AU97"/>
      <c r="AV97"/>
    </row>
    <row r="98" spans="1:48" ht="23.45" customHeight="1" x14ac:dyDescent="0.2">
      <c r="A98" s="1072"/>
      <c r="B98" s="819" t="s">
        <v>3064</v>
      </c>
      <c r="C98" s="585"/>
      <c r="D98" s="585"/>
      <c r="E98" s="223">
        <f t="shared" si="10"/>
        <v>0</v>
      </c>
      <c r="F98" s="585"/>
      <c r="G98" s="585"/>
      <c r="H98" s="223">
        <f t="shared" si="11"/>
        <v>0</v>
      </c>
      <c r="I98" s="21"/>
      <c r="J98" s="21"/>
      <c r="K98" s="180"/>
      <c r="L98" s="180"/>
      <c r="M98" s="180"/>
      <c r="N98" s="180"/>
      <c r="O98" s="180"/>
      <c r="P98" s="209"/>
      <c r="Q98" s="155"/>
      <c r="AA98" s="97"/>
      <c r="AB98" s="97"/>
      <c r="AC98" s="97"/>
      <c r="AD98" s="97"/>
      <c r="AE98" s="97"/>
      <c r="AF98" s="93"/>
      <c r="AG98" s="93"/>
      <c r="AH98" s="93"/>
      <c r="AI98" s="30"/>
      <c r="AJ98" s="30"/>
      <c r="AK98" s="30"/>
      <c r="AL98" s="112" t="s">
        <v>575</v>
      </c>
      <c r="AM98" s="109"/>
      <c r="AN98" s="112" t="s">
        <v>576</v>
      </c>
      <c r="AO98" s="110" t="s">
        <v>860</v>
      </c>
      <c r="AP98" s="112">
        <v>191</v>
      </c>
      <c r="AQ98"/>
      <c r="AR98"/>
      <c r="AS98"/>
      <c r="AT98"/>
      <c r="AU98"/>
      <c r="AV98"/>
    </row>
    <row r="99" spans="1:48" ht="23.45" customHeight="1" x14ac:dyDescent="0.2">
      <c r="A99" s="1072"/>
      <c r="B99" s="819" t="s">
        <v>3065</v>
      </c>
      <c r="C99" s="585"/>
      <c r="D99" s="585"/>
      <c r="E99" s="223">
        <f t="shared" si="10"/>
        <v>0</v>
      </c>
      <c r="F99" s="585"/>
      <c r="G99" s="585"/>
      <c r="H99" s="223">
        <f t="shared" si="11"/>
        <v>0</v>
      </c>
      <c r="I99" s="21"/>
      <c r="J99" s="21"/>
      <c r="K99" s="180"/>
      <c r="L99" s="180"/>
      <c r="M99" s="180"/>
      <c r="N99" s="180"/>
      <c r="O99" s="180"/>
      <c r="P99" s="209"/>
      <c r="Q99" s="155"/>
      <c r="AA99" s="97"/>
      <c r="AB99" s="97"/>
      <c r="AC99" s="97"/>
      <c r="AD99" s="97"/>
      <c r="AE99" s="97"/>
      <c r="AF99" s="93"/>
      <c r="AG99" s="93"/>
      <c r="AH99" s="93"/>
      <c r="AI99" s="30"/>
      <c r="AJ99" s="30"/>
      <c r="AK99" s="30"/>
      <c r="AL99" s="112" t="s">
        <v>578</v>
      </c>
      <c r="AM99" s="109"/>
      <c r="AN99" s="112" t="s">
        <v>579</v>
      </c>
      <c r="AO99" s="110" t="s">
        <v>864</v>
      </c>
      <c r="AP99" s="112">
        <v>192</v>
      </c>
      <c r="AQ99"/>
      <c r="AR99"/>
      <c r="AS99"/>
      <c r="AT99"/>
      <c r="AU99"/>
      <c r="AV99"/>
    </row>
    <row r="100" spans="1:48" ht="23.45" customHeight="1" x14ac:dyDescent="0.2">
      <c r="A100" s="1072"/>
      <c r="B100" s="819" t="s">
        <v>3066</v>
      </c>
      <c r="C100" s="585"/>
      <c r="D100" s="585"/>
      <c r="E100" s="223">
        <f t="shared" si="10"/>
        <v>0</v>
      </c>
      <c r="F100" s="585"/>
      <c r="G100" s="585"/>
      <c r="H100" s="223">
        <f t="shared" si="11"/>
        <v>0</v>
      </c>
      <c r="I100" s="21"/>
      <c r="J100" s="21"/>
      <c r="K100" s="180"/>
      <c r="L100" s="180"/>
      <c r="M100" s="180"/>
      <c r="N100" s="180"/>
      <c r="O100" s="180"/>
      <c r="P100" s="209"/>
      <c r="Q100" s="155"/>
      <c r="AA100" s="97"/>
      <c r="AB100" s="97"/>
      <c r="AC100" s="97"/>
      <c r="AD100" s="97"/>
      <c r="AE100" s="97"/>
      <c r="AF100" s="93"/>
      <c r="AG100" s="93"/>
      <c r="AH100" s="93"/>
      <c r="AI100" s="30"/>
      <c r="AJ100" s="30"/>
      <c r="AK100" s="30"/>
      <c r="AL100" s="112" t="s">
        <v>581</v>
      </c>
      <c r="AM100" s="109"/>
      <c r="AN100" s="112" t="s">
        <v>582</v>
      </c>
      <c r="AO100" s="110" t="s">
        <v>872</v>
      </c>
      <c r="AP100" s="112">
        <v>193</v>
      </c>
      <c r="AQ100"/>
      <c r="AR100"/>
      <c r="AS100"/>
      <c r="AT100"/>
      <c r="AU100"/>
      <c r="AV100"/>
    </row>
    <row r="101" spans="1:48" ht="23.45" customHeight="1" x14ac:dyDescent="0.2">
      <c r="A101" s="1072"/>
      <c r="B101" s="819" t="s">
        <v>3067</v>
      </c>
      <c r="C101" s="585"/>
      <c r="D101" s="585"/>
      <c r="E101" s="223">
        <f t="shared" si="10"/>
        <v>0</v>
      </c>
      <c r="F101" s="585"/>
      <c r="G101" s="585"/>
      <c r="H101" s="223">
        <f t="shared" si="11"/>
        <v>0</v>
      </c>
      <c r="I101" s="21"/>
      <c r="J101" s="21"/>
      <c r="K101" s="180"/>
      <c r="L101" s="180"/>
      <c r="M101" s="180"/>
      <c r="N101" s="180"/>
      <c r="O101" s="180"/>
      <c r="P101" s="209"/>
      <c r="Q101" s="155"/>
      <c r="AA101" s="97"/>
      <c r="AB101" s="97"/>
      <c r="AC101" s="97"/>
      <c r="AD101" s="97"/>
      <c r="AE101" s="97"/>
      <c r="AF101" s="93"/>
      <c r="AG101" s="93"/>
      <c r="AH101" s="93"/>
      <c r="AI101" s="30"/>
      <c r="AJ101" s="30"/>
      <c r="AK101" s="30"/>
      <c r="AL101" s="112" t="s">
        <v>584</v>
      </c>
      <c r="AM101" s="109"/>
      <c r="AN101" s="112" t="s">
        <v>585</v>
      </c>
      <c r="AO101" s="110" t="s">
        <v>875</v>
      </c>
      <c r="AP101" s="112" t="s">
        <v>587</v>
      </c>
      <c r="AQ101"/>
      <c r="AR101"/>
      <c r="AS101"/>
      <c r="AT101"/>
      <c r="AU101"/>
      <c r="AV101"/>
    </row>
    <row r="102" spans="1:48" ht="23.45" customHeight="1" x14ac:dyDescent="0.2">
      <c r="A102" s="1072"/>
      <c r="B102" s="819" t="s">
        <v>3068</v>
      </c>
      <c r="C102" s="585"/>
      <c r="D102" s="585"/>
      <c r="E102" s="223">
        <f t="shared" si="10"/>
        <v>0</v>
      </c>
      <c r="F102" s="585"/>
      <c r="G102" s="585"/>
      <c r="H102" s="223">
        <f t="shared" si="11"/>
        <v>0</v>
      </c>
      <c r="I102" s="21"/>
      <c r="J102" s="21"/>
      <c r="K102" s="180"/>
      <c r="L102" s="180"/>
      <c r="M102" s="180"/>
      <c r="N102" s="180"/>
      <c r="O102" s="180"/>
      <c r="P102" s="209"/>
      <c r="Q102" s="155"/>
      <c r="AA102" s="97"/>
      <c r="AB102" s="97"/>
      <c r="AC102" s="97"/>
      <c r="AD102" s="97"/>
      <c r="AE102" s="97"/>
      <c r="AF102" s="93"/>
      <c r="AG102" s="93"/>
      <c r="AH102" s="93"/>
      <c r="AI102" s="30"/>
      <c r="AJ102" s="30"/>
      <c r="AK102" s="30"/>
      <c r="AL102" s="112" t="s">
        <v>588</v>
      </c>
      <c r="AM102" s="109"/>
      <c r="AN102" s="112" t="s">
        <v>589</v>
      </c>
      <c r="AO102" s="110" t="s">
        <v>856</v>
      </c>
      <c r="AP102" s="112">
        <v>201</v>
      </c>
      <c r="AQ102"/>
      <c r="AR102"/>
      <c r="AS102"/>
      <c r="AT102"/>
      <c r="AU102"/>
      <c r="AV102"/>
    </row>
    <row r="103" spans="1:48" ht="23.45" customHeight="1" x14ac:dyDescent="0.2">
      <c r="A103" s="1072"/>
      <c r="B103" s="819" t="s">
        <v>3069</v>
      </c>
      <c r="C103" s="585"/>
      <c r="D103" s="585"/>
      <c r="E103" s="223">
        <f t="shared" si="10"/>
        <v>0</v>
      </c>
      <c r="F103" s="585"/>
      <c r="G103" s="585"/>
      <c r="H103" s="223">
        <f t="shared" si="11"/>
        <v>0</v>
      </c>
      <c r="I103" s="21"/>
      <c r="J103" s="21"/>
      <c r="K103" s="180"/>
      <c r="L103" s="180"/>
      <c r="M103" s="180"/>
      <c r="N103" s="180"/>
      <c r="O103" s="180"/>
      <c r="P103" s="209"/>
      <c r="Q103" s="155"/>
      <c r="AA103" s="97"/>
      <c r="AB103" s="97"/>
      <c r="AC103" s="97"/>
      <c r="AD103" s="97"/>
      <c r="AE103" s="97"/>
      <c r="AF103" s="93"/>
      <c r="AG103" s="93"/>
      <c r="AH103" s="93"/>
      <c r="AI103" s="30"/>
      <c r="AJ103" s="30"/>
      <c r="AK103" s="30"/>
      <c r="AL103" s="112" t="s">
        <v>591</v>
      </c>
      <c r="AM103" s="109"/>
      <c r="AN103" s="112" t="s">
        <v>592</v>
      </c>
      <c r="AO103" s="110" t="s">
        <v>862</v>
      </c>
      <c r="AP103" s="112">
        <v>207</v>
      </c>
      <c r="AQ103"/>
      <c r="AR103"/>
      <c r="AS103"/>
      <c r="AT103"/>
      <c r="AU103"/>
      <c r="AV103"/>
    </row>
    <row r="104" spans="1:48" ht="23.45" customHeight="1" x14ac:dyDescent="0.2">
      <c r="A104" s="1072"/>
      <c r="B104" s="819" t="s">
        <v>3070</v>
      </c>
      <c r="C104" s="585"/>
      <c r="D104" s="585"/>
      <c r="E104" s="223">
        <f t="shared" si="10"/>
        <v>0</v>
      </c>
      <c r="F104" s="585"/>
      <c r="G104" s="585"/>
      <c r="H104" s="223">
        <f t="shared" si="11"/>
        <v>0</v>
      </c>
      <c r="I104" s="180"/>
      <c r="J104" s="180"/>
      <c r="K104" s="180"/>
      <c r="L104" s="180"/>
      <c r="M104" s="180"/>
      <c r="N104" s="180"/>
      <c r="O104" s="180"/>
      <c r="P104" s="209"/>
      <c r="Q104" s="155"/>
      <c r="AA104" s="97"/>
      <c r="AB104" s="97"/>
      <c r="AC104" s="97"/>
      <c r="AD104" s="97"/>
      <c r="AE104" s="97"/>
      <c r="AF104" s="93"/>
      <c r="AG104" s="93"/>
      <c r="AH104" s="93"/>
      <c r="AI104" s="30"/>
      <c r="AJ104" s="30"/>
      <c r="AK104" s="30"/>
      <c r="AL104" s="112" t="s">
        <v>594</v>
      </c>
      <c r="AM104" s="109"/>
      <c r="AN104" s="112" t="s">
        <v>595</v>
      </c>
      <c r="AO104" s="110" t="s">
        <v>878</v>
      </c>
      <c r="AP104" s="112" t="s">
        <v>597</v>
      </c>
      <c r="AQ104"/>
      <c r="AR104"/>
      <c r="AS104"/>
      <c r="AT104"/>
      <c r="AU104"/>
      <c r="AV104"/>
    </row>
    <row r="105" spans="1:48" ht="23.45" customHeight="1" x14ac:dyDescent="0.2">
      <c r="A105" s="1072"/>
      <c r="B105" s="697" t="s">
        <v>3071</v>
      </c>
      <c r="C105" s="585"/>
      <c r="D105" s="585"/>
      <c r="E105" s="223">
        <f t="shared" si="10"/>
        <v>0</v>
      </c>
      <c r="F105" s="585"/>
      <c r="G105" s="585"/>
      <c r="H105" s="223">
        <f t="shared" si="11"/>
        <v>0</v>
      </c>
      <c r="I105" s="180"/>
      <c r="J105" s="180"/>
      <c r="K105" s="180"/>
      <c r="L105" s="180"/>
      <c r="M105" s="180"/>
      <c r="N105" s="180"/>
      <c r="O105" s="180"/>
      <c r="P105" s="209"/>
      <c r="Q105" s="155"/>
      <c r="AA105" s="97"/>
      <c r="AB105" s="97"/>
      <c r="AC105" s="97"/>
      <c r="AD105" s="97"/>
      <c r="AE105" s="97"/>
      <c r="AF105" s="93"/>
      <c r="AG105" s="93"/>
      <c r="AH105" s="93"/>
      <c r="AI105" s="30"/>
      <c r="AJ105" s="30"/>
      <c r="AK105" s="30"/>
      <c r="AL105" s="112" t="s">
        <v>598</v>
      </c>
      <c r="AM105" s="109"/>
      <c r="AN105" s="112" t="s">
        <v>599</v>
      </c>
      <c r="AO105" s="110" t="s">
        <v>881</v>
      </c>
      <c r="AP105" s="112" t="s">
        <v>601</v>
      </c>
      <c r="AQ105"/>
      <c r="AR105"/>
      <c r="AS105"/>
      <c r="AT105"/>
      <c r="AU105"/>
      <c r="AV105"/>
    </row>
    <row r="106" spans="1:48" ht="30.75" customHeight="1" x14ac:dyDescent="0.2">
      <c r="A106" s="1072"/>
      <c r="B106" s="697" t="s">
        <v>3071</v>
      </c>
      <c r="C106" s="585"/>
      <c r="D106" s="585"/>
      <c r="E106" s="223">
        <f t="shared" si="10"/>
        <v>0</v>
      </c>
      <c r="F106" s="585"/>
      <c r="G106" s="585"/>
      <c r="H106" s="223">
        <f t="shared" si="11"/>
        <v>0</v>
      </c>
      <c r="I106" s="180"/>
      <c r="J106" s="180"/>
      <c r="K106" s="180"/>
      <c r="L106" s="180"/>
      <c r="M106" s="180"/>
      <c r="N106" s="180"/>
      <c r="O106" s="180"/>
      <c r="P106" s="209"/>
      <c r="Q106" s="155"/>
      <c r="AA106" s="97"/>
      <c r="AB106" s="97"/>
      <c r="AC106" s="97"/>
      <c r="AD106" s="97"/>
      <c r="AE106" s="97"/>
      <c r="AF106" s="93"/>
      <c r="AG106" s="93"/>
      <c r="AH106" s="93"/>
      <c r="AI106" s="30"/>
      <c r="AJ106" s="30"/>
      <c r="AK106" s="30"/>
      <c r="AL106" s="112" t="s">
        <v>602</v>
      </c>
      <c r="AM106" s="109"/>
      <c r="AN106" s="112" t="s">
        <v>603</v>
      </c>
      <c r="AO106" s="110" t="s">
        <v>866</v>
      </c>
      <c r="AP106" s="112">
        <v>213</v>
      </c>
      <c r="AQ106"/>
      <c r="AR106"/>
      <c r="AS106"/>
      <c r="AT106"/>
      <c r="AU106"/>
      <c r="AV106"/>
    </row>
    <row r="107" spans="1:48" ht="23.45" customHeight="1" x14ac:dyDescent="0.25">
      <c r="A107" s="1072"/>
      <c r="B107" s="823" t="s">
        <v>2948</v>
      </c>
      <c r="C107" s="230">
        <f>SUM(C93:C106)</f>
        <v>0</v>
      </c>
      <c r="D107" s="230">
        <f>SUM(D93:D106)</f>
        <v>0</v>
      </c>
      <c r="E107" s="223">
        <f t="shared" si="10"/>
        <v>0</v>
      </c>
      <c r="F107" s="230">
        <f>SUM(F93:F106)</f>
        <v>0</v>
      </c>
      <c r="G107" s="230">
        <f>SUM(G93:G106)</f>
        <v>0</v>
      </c>
      <c r="H107" s="223">
        <f t="shared" si="11"/>
        <v>0</v>
      </c>
      <c r="I107" s="180"/>
      <c r="J107" s="180"/>
      <c r="K107" s="180"/>
      <c r="L107" s="180"/>
      <c r="M107" s="180"/>
      <c r="N107" s="180"/>
      <c r="O107" s="180"/>
      <c r="P107" s="209"/>
      <c r="Q107" s="155"/>
      <c r="AA107" s="97"/>
      <c r="AB107" s="97"/>
      <c r="AC107" s="97"/>
      <c r="AD107" s="97"/>
      <c r="AE107" s="97"/>
      <c r="AF107" s="93"/>
      <c r="AG107" s="93"/>
      <c r="AH107" s="93"/>
      <c r="AI107" s="30"/>
      <c r="AJ107" s="30"/>
      <c r="AK107" s="30"/>
      <c r="AL107" s="112" t="s">
        <v>605</v>
      </c>
      <c r="AM107" s="109"/>
      <c r="AN107" s="112" t="s">
        <v>606</v>
      </c>
      <c r="AO107" s="110" t="s">
        <v>884</v>
      </c>
      <c r="AP107" s="112" t="s">
        <v>608</v>
      </c>
      <c r="AQ107"/>
      <c r="AR107"/>
      <c r="AS107"/>
      <c r="AT107"/>
      <c r="AU107"/>
      <c r="AV107"/>
    </row>
    <row r="108" spans="1:48" ht="35.25" customHeight="1" x14ac:dyDescent="0.25">
      <c r="A108" s="1072"/>
      <c r="B108" s="692" t="s">
        <v>3072</v>
      </c>
      <c r="C108" s="693" t="s">
        <v>2946</v>
      </c>
      <c r="D108" s="693" t="s">
        <v>2947</v>
      </c>
      <c r="E108" s="700" t="s">
        <v>3073</v>
      </c>
      <c r="F108" s="701" t="s">
        <v>2946</v>
      </c>
      <c r="G108" s="701" t="s">
        <v>2947</v>
      </c>
      <c r="H108" s="700" t="s">
        <v>3073</v>
      </c>
      <c r="I108" s="180"/>
      <c r="J108" s="180"/>
      <c r="K108" s="180"/>
      <c r="L108" s="180"/>
      <c r="M108" s="180"/>
      <c r="N108" s="180"/>
      <c r="O108" s="180"/>
      <c r="P108" s="209"/>
      <c r="Q108" s="155"/>
      <c r="AA108" s="97"/>
      <c r="AB108" s="97"/>
      <c r="AC108" s="97"/>
      <c r="AD108" s="97"/>
      <c r="AE108" s="97"/>
      <c r="AF108" s="93"/>
      <c r="AG108" s="93"/>
      <c r="AH108" s="93"/>
      <c r="AI108" s="30"/>
      <c r="AJ108" s="30"/>
      <c r="AK108" s="30"/>
      <c r="AL108" s="112" t="s">
        <v>609</v>
      </c>
      <c r="AM108" s="109"/>
      <c r="AN108" s="112" t="s">
        <v>610</v>
      </c>
      <c r="AO108" s="610" t="s">
        <v>3019</v>
      </c>
      <c r="AP108" s="112" t="s">
        <v>612</v>
      </c>
      <c r="AQ108"/>
      <c r="AR108"/>
      <c r="AS108"/>
      <c r="AT108"/>
      <c r="AU108"/>
      <c r="AV108"/>
    </row>
    <row r="109" spans="1:48" ht="23.45" customHeight="1" x14ac:dyDescent="0.2">
      <c r="A109" s="1072"/>
      <c r="B109" s="819" t="s">
        <v>3074</v>
      </c>
      <c r="C109" s="585"/>
      <c r="D109" s="585"/>
      <c r="E109" s="702"/>
      <c r="F109" s="585"/>
      <c r="G109" s="585"/>
      <c r="H109" s="702"/>
      <c r="I109" s="180"/>
      <c r="J109" s="180"/>
      <c r="K109" s="180"/>
      <c r="L109" s="180"/>
      <c r="M109" s="180"/>
      <c r="N109" s="180"/>
      <c r="O109" s="180"/>
      <c r="P109" s="209"/>
      <c r="Q109" s="155"/>
      <c r="AA109" s="97"/>
      <c r="AB109" s="97"/>
      <c r="AC109" s="97"/>
      <c r="AD109" s="97"/>
      <c r="AE109" s="97"/>
      <c r="AF109" s="93"/>
      <c r="AG109" s="93"/>
      <c r="AH109" s="93"/>
      <c r="AI109" s="30"/>
      <c r="AJ109" s="30"/>
      <c r="AK109" s="30"/>
      <c r="AL109" s="112" t="s">
        <v>613</v>
      </c>
      <c r="AM109" s="109"/>
      <c r="AN109" s="112" t="s">
        <v>614</v>
      </c>
      <c r="AO109" s="110" t="s">
        <v>540</v>
      </c>
      <c r="AP109" s="112" t="s">
        <v>616</v>
      </c>
      <c r="AQ109"/>
      <c r="AR109"/>
      <c r="AS109"/>
      <c r="AT109"/>
      <c r="AU109"/>
      <c r="AV109"/>
    </row>
    <row r="110" spans="1:48" ht="23.45" customHeight="1" x14ac:dyDescent="0.2">
      <c r="A110" s="1072"/>
      <c r="B110" s="819" t="s">
        <v>3075</v>
      </c>
      <c r="C110" s="585"/>
      <c r="D110" s="585"/>
      <c r="E110" s="702"/>
      <c r="F110" s="585"/>
      <c r="G110" s="585"/>
      <c r="H110" s="702"/>
      <c r="I110" s="180"/>
      <c r="J110" s="180"/>
      <c r="K110" s="180"/>
      <c r="L110" s="180"/>
      <c r="M110" s="180"/>
      <c r="N110" s="180"/>
      <c r="O110" s="180"/>
      <c r="P110" s="209"/>
      <c r="Q110" s="155"/>
      <c r="AA110" s="97"/>
      <c r="AB110" s="97"/>
      <c r="AC110" s="97"/>
      <c r="AD110" s="97"/>
      <c r="AE110" s="97"/>
      <c r="AF110" s="93"/>
      <c r="AG110" s="93"/>
      <c r="AH110" s="93"/>
      <c r="AI110" s="30"/>
      <c r="AJ110" s="30"/>
      <c r="AK110" s="30"/>
      <c r="AL110" s="112" t="s">
        <v>617</v>
      </c>
      <c r="AM110" s="109"/>
      <c r="AN110" s="112" t="s">
        <v>618</v>
      </c>
      <c r="AO110" s="110" t="s">
        <v>542</v>
      </c>
      <c r="AP110" s="112" t="s">
        <v>620</v>
      </c>
      <c r="AQ110"/>
      <c r="AR110"/>
      <c r="AS110"/>
      <c r="AT110"/>
      <c r="AU110"/>
      <c r="AV110"/>
    </row>
    <row r="111" spans="1:48" ht="23.45" customHeight="1" x14ac:dyDescent="0.2">
      <c r="A111" s="1072"/>
      <c r="B111" s="819" t="s">
        <v>3076</v>
      </c>
      <c r="C111" s="585"/>
      <c r="D111" s="585"/>
      <c r="E111" s="702"/>
      <c r="F111" s="585"/>
      <c r="G111" s="585"/>
      <c r="H111" s="702"/>
      <c r="I111" s="180"/>
      <c r="J111" s="180"/>
      <c r="K111" s="180"/>
      <c r="L111" s="180"/>
      <c r="M111" s="180"/>
      <c r="N111" s="180"/>
      <c r="O111" s="180"/>
      <c r="P111" s="209"/>
      <c r="Q111" s="155"/>
      <c r="AA111" s="97"/>
      <c r="AB111" s="97"/>
      <c r="AC111" s="97"/>
      <c r="AD111" s="97"/>
      <c r="AE111" s="97"/>
      <c r="AF111" s="93"/>
      <c r="AG111" s="93"/>
      <c r="AH111" s="93"/>
      <c r="AI111" s="30"/>
      <c r="AJ111" s="30"/>
      <c r="AK111" s="30"/>
      <c r="AL111" s="112" t="s">
        <v>621</v>
      </c>
      <c r="AM111" s="109"/>
      <c r="AN111" s="112" t="s">
        <v>622</v>
      </c>
      <c r="AO111" s="110" t="s">
        <v>545</v>
      </c>
      <c r="AP111" s="112" t="s">
        <v>624</v>
      </c>
      <c r="AQ111"/>
      <c r="AR111"/>
      <c r="AS111"/>
      <c r="AT111"/>
      <c r="AU111"/>
      <c r="AV111"/>
    </row>
    <row r="112" spans="1:48" ht="23.45" customHeight="1" x14ac:dyDescent="0.2">
      <c r="A112" s="1072"/>
      <c r="B112" s="819" t="s">
        <v>3077</v>
      </c>
      <c r="C112" s="585"/>
      <c r="D112" s="585"/>
      <c r="E112" s="702"/>
      <c r="F112" s="585"/>
      <c r="G112" s="585"/>
      <c r="H112" s="702"/>
      <c r="I112" s="180"/>
      <c r="J112" s="180"/>
      <c r="K112" s="180"/>
      <c r="L112" s="180"/>
      <c r="M112" s="180"/>
      <c r="N112" s="180"/>
      <c r="O112" s="180"/>
      <c r="P112" s="209"/>
      <c r="Q112" s="155"/>
      <c r="AA112" s="97"/>
      <c r="AB112" s="97"/>
      <c r="AC112" s="97"/>
      <c r="AD112" s="97"/>
      <c r="AE112" s="97"/>
      <c r="AF112" s="93"/>
      <c r="AG112" s="93"/>
      <c r="AH112" s="93"/>
      <c r="AI112" s="30"/>
      <c r="AJ112" s="30"/>
      <c r="AK112" s="30"/>
      <c r="AL112" s="112" t="s">
        <v>625</v>
      </c>
      <c r="AM112" s="109"/>
      <c r="AN112" s="112" t="s">
        <v>626</v>
      </c>
      <c r="AO112" s="110" t="s">
        <v>548</v>
      </c>
      <c r="AP112" s="112" t="s">
        <v>628</v>
      </c>
      <c r="AQ112"/>
      <c r="AR112"/>
      <c r="AS112"/>
      <c r="AT112"/>
      <c r="AU112"/>
      <c r="AV112"/>
    </row>
    <row r="113" spans="1:48" ht="23.45" customHeight="1" x14ac:dyDescent="0.2">
      <c r="A113" s="1072"/>
      <c r="B113" s="819" t="s">
        <v>3078</v>
      </c>
      <c r="C113" s="585"/>
      <c r="D113" s="585"/>
      <c r="E113" s="702"/>
      <c r="F113" s="585"/>
      <c r="G113" s="585"/>
      <c r="H113" s="702"/>
      <c r="I113" s="180"/>
      <c r="J113" s="180"/>
      <c r="K113" s="180"/>
      <c r="L113" s="180"/>
      <c r="M113" s="180"/>
      <c r="N113" s="180"/>
      <c r="O113" s="180"/>
      <c r="P113" s="209"/>
      <c r="Q113" s="155"/>
      <c r="AA113" s="97"/>
      <c r="AB113" s="97"/>
      <c r="AC113" s="97"/>
      <c r="AD113" s="97"/>
      <c r="AE113" s="97"/>
      <c r="AF113" s="93"/>
      <c r="AG113" s="93"/>
      <c r="AH113" s="93"/>
      <c r="AI113" s="30"/>
      <c r="AJ113" s="30"/>
      <c r="AK113" s="30"/>
      <c r="AL113" s="112" t="s">
        <v>629</v>
      </c>
      <c r="AM113" s="109"/>
      <c r="AN113" s="112" t="s">
        <v>630</v>
      </c>
      <c r="AO113" s="110" t="s">
        <v>551</v>
      </c>
      <c r="AP113" s="112" t="s">
        <v>632</v>
      </c>
      <c r="AQ113"/>
      <c r="AR113"/>
      <c r="AS113"/>
      <c r="AT113"/>
      <c r="AU113"/>
      <c r="AV113"/>
    </row>
    <row r="114" spans="1:48" ht="23.45" customHeight="1" x14ac:dyDescent="0.2">
      <c r="A114" s="1072"/>
      <c r="B114" s="703" t="s">
        <v>3079</v>
      </c>
      <c r="C114" s="585"/>
      <c r="D114" s="585"/>
      <c r="E114" s="702"/>
      <c r="F114" s="585"/>
      <c r="G114" s="585"/>
      <c r="H114" s="702"/>
      <c r="I114" s="180"/>
      <c r="J114" s="180"/>
      <c r="K114" s="180"/>
      <c r="L114" s="180"/>
      <c r="M114" s="180"/>
      <c r="N114" s="180"/>
      <c r="O114" s="180"/>
      <c r="P114" s="209"/>
      <c r="Q114" s="155"/>
      <c r="AA114" s="97"/>
      <c r="AB114" s="97"/>
      <c r="AC114" s="97"/>
      <c r="AD114" s="97"/>
      <c r="AE114" s="97"/>
      <c r="AF114" s="93"/>
      <c r="AG114" s="93"/>
      <c r="AH114" s="93"/>
      <c r="AI114" s="30"/>
      <c r="AJ114" s="30"/>
      <c r="AK114" s="30"/>
      <c r="AL114" s="112" t="s">
        <v>633</v>
      </c>
      <c r="AM114" s="109"/>
      <c r="AN114" s="112" t="s">
        <v>634</v>
      </c>
      <c r="AO114" s="112" t="s">
        <v>523</v>
      </c>
      <c r="AP114" s="112">
        <v>251</v>
      </c>
      <c r="AQ114"/>
      <c r="AR114"/>
      <c r="AS114"/>
      <c r="AT114"/>
      <c r="AU114"/>
      <c r="AV114"/>
    </row>
    <row r="115" spans="1:48" ht="23.45" customHeight="1" x14ac:dyDescent="0.2">
      <c r="A115" s="1073"/>
      <c r="B115" s="703" t="s">
        <v>3079</v>
      </c>
      <c r="C115" s="585"/>
      <c r="D115" s="585"/>
      <c r="E115" s="702"/>
      <c r="F115" s="585"/>
      <c r="G115" s="585"/>
      <c r="H115" s="702"/>
      <c r="I115" s="180"/>
      <c r="J115" s="180"/>
      <c r="K115" s="180"/>
      <c r="L115" s="180"/>
      <c r="M115" s="180"/>
      <c r="N115" s="180"/>
      <c r="O115" s="180"/>
      <c r="P115" s="209"/>
      <c r="Q115" s="155"/>
      <c r="AA115" s="97"/>
      <c r="AB115" s="97"/>
      <c r="AC115" s="97"/>
      <c r="AD115" s="97"/>
      <c r="AE115" s="97"/>
      <c r="AF115" s="93"/>
      <c r="AG115" s="93"/>
      <c r="AH115" s="93"/>
      <c r="AI115" s="30"/>
      <c r="AJ115" s="30"/>
      <c r="AK115" s="30"/>
      <c r="AL115" s="112" t="s">
        <v>636</v>
      </c>
      <c r="AM115" s="109"/>
      <c r="AN115" s="112" t="s">
        <v>637</v>
      </c>
      <c r="AO115" s="112" t="s">
        <v>526</v>
      </c>
      <c r="AP115" s="112">
        <v>253</v>
      </c>
      <c r="AQ115"/>
      <c r="AR115"/>
      <c r="AS115"/>
      <c r="AT115"/>
      <c r="AU115"/>
      <c r="AV115"/>
    </row>
    <row r="116" spans="1:48" ht="30.75" customHeight="1" x14ac:dyDescent="0.2">
      <c r="A116" s="1014" t="s">
        <v>3080</v>
      </c>
      <c r="B116" s="1074" t="s">
        <v>3081</v>
      </c>
      <c r="C116" s="1074"/>
      <c r="D116" s="1074"/>
      <c r="E116" s="1074"/>
      <c r="F116" s="1074"/>
      <c r="G116" s="1074"/>
      <c r="H116" s="1074"/>
      <c r="I116" s="180"/>
      <c r="J116" s="180"/>
      <c r="K116" s="180"/>
      <c r="L116" s="180"/>
      <c r="M116" s="180"/>
      <c r="N116" s="180"/>
      <c r="O116" s="180"/>
      <c r="P116" s="209"/>
      <c r="Q116" s="155"/>
      <c r="AA116" s="97"/>
      <c r="AB116" s="97"/>
      <c r="AC116" s="97"/>
      <c r="AD116" s="97"/>
      <c r="AE116" s="97"/>
      <c r="AF116" s="93"/>
      <c r="AG116" s="93"/>
      <c r="AH116" s="93"/>
      <c r="AI116" s="30"/>
      <c r="AJ116" s="30"/>
      <c r="AK116" s="30"/>
      <c r="AL116" s="112" t="s">
        <v>639</v>
      </c>
      <c r="AM116" s="109"/>
      <c r="AN116" s="112" t="s">
        <v>640</v>
      </c>
      <c r="AO116" s="110" t="s">
        <v>554</v>
      </c>
      <c r="AP116" s="112">
        <v>256</v>
      </c>
      <c r="AQ116"/>
      <c r="AR116"/>
      <c r="AS116"/>
      <c r="AT116"/>
      <c r="AU116"/>
      <c r="AV116"/>
    </row>
    <row r="117" spans="1:48" ht="31.5" customHeight="1" x14ac:dyDescent="0.25">
      <c r="A117" s="1015"/>
      <c r="B117" s="692" t="s">
        <v>3082</v>
      </c>
      <c r="C117" s="771"/>
      <c r="D117" s="771"/>
      <c r="E117" s="772"/>
      <c r="F117" s="700" t="s">
        <v>2946</v>
      </c>
      <c r="G117" s="700" t="s">
        <v>2947</v>
      </c>
      <c r="H117" s="700" t="s">
        <v>2948</v>
      </c>
      <c r="I117" s="180"/>
      <c r="J117" s="180"/>
      <c r="K117" s="180"/>
      <c r="L117" s="180"/>
      <c r="M117" s="180"/>
      <c r="N117" s="180"/>
      <c r="O117" s="180"/>
      <c r="P117" s="209"/>
      <c r="Q117" s="155"/>
      <c r="AA117" s="97"/>
      <c r="AB117" s="97"/>
      <c r="AC117" s="97"/>
      <c r="AD117" s="97"/>
      <c r="AE117" s="97"/>
      <c r="AF117" s="93"/>
      <c r="AG117" s="93"/>
      <c r="AH117" s="93"/>
      <c r="AI117" s="30"/>
      <c r="AJ117" s="30"/>
      <c r="AK117" s="30"/>
      <c r="AL117" s="112" t="s">
        <v>642</v>
      </c>
      <c r="AM117" s="109"/>
      <c r="AN117" s="112" t="s">
        <v>643</v>
      </c>
      <c r="AO117" s="110" t="s">
        <v>557</v>
      </c>
      <c r="AP117" s="112">
        <v>257</v>
      </c>
      <c r="AQ117"/>
      <c r="AR117"/>
      <c r="AS117"/>
      <c r="AT117"/>
      <c r="AU117"/>
      <c r="AV117"/>
    </row>
    <row r="118" spans="1:48" ht="23.45" customHeight="1" x14ac:dyDescent="0.25">
      <c r="A118" s="1015"/>
      <c r="B118" s="684" t="s">
        <v>3083</v>
      </c>
      <c r="C118" s="752"/>
      <c r="D118" s="752"/>
      <c r="E118" s="753"/>
      <c r="F118" s="585"/>
      <c r="G118" s="585"/>
      <c r="H118" s="223">
        <f>F118+G118</f>
        <v>0</v>
      </c>
      <c r="I118" s="180"/>
      <c r="J118" s="180"/>
      <c r="K118" s="180"/>
      <c r="L118" s="180"/>
      <c r="M118" s="180"/>
      <c r="N118" s="180"/>
      <c r="O118" s="180"/>
      <c r="P118" s="209"/>
      <c r="Q118" s="155"/>
      <c r="AA118" s="97"/>
      <c r="AB118" s="97"/>
      <c r="AC118" s="97"/>
      <c r="AD118" s="97"/>
      <c r="AE118" s="97"/>
      <c r="AF118" s="93"/>
      <c r="AG118" s="93"/>
      <c r="AH118" s="93"/>
      <c r="AI118" s="30"/>
      <c r="AJ118" s="30"/>
      <c r="AK118" s="30"/>
      <c r="AL118" s="112" t="s">
        <v>645</v>
      </c>
      <c r="AM118" s="109"/>
      <c r="AN118" s="112" t="s">
        <v>646</v>
      </c>
      <c r="AO118" s="110" t="s">
        <v>560</v>
      </c>
      <c r="AP118" s="112">
        <v>258</v>
      </c>
      <c r="AQ118"/>
      <c r="AR118"/>
      <c r="AS118"/>
      <c r="AT118"/>
      <c r="AU118"/>
      <c r="AV118"/>
    </row>
    <row r="119" spans="1:48" ht="23.45" customHeight="1" x14ac:dyDescent="0.25">
      <c r="A119" s="1015"/>
      <c r="B119" s="684" t="s">
        <v>3084</v>
      </c>
      <c r="C119" s="752"/>
      <c r="D119" s="752"/>
      <c r="E119" s="753"/>
      <c r="F119" s="585"/>
      <c r="G119" s="585"/>
      <c r="H119" s="223">
        <f>F119+G119</f>
        <v>0</v>
      </c>
      <c r="I119" s="180"/>
      <c r="J119" s="180"/>
      <c r="K119" s="180"/>
      <c r="L119" s="180"/>
      <c r="M119" s="180"/>
      <c r="N119" s="180"/>
      <c r="O119" s="180"/>
      <c r="P119" s="209"/>
      <c r="Q119" s="155"/>
      <c r="AA119" s="97"/>
      <c r="AB119" s="97"/>
      <c r="AC119" s="97"/>
      <c r="AD119" s="97"/>
      <c r="AE119" s="97"/>
      <c r="AF119" s="93"/>
      <c r="AG119" s="93"/>
      <c r="AH119" s="93"/>
      <c r="AI119" s="30"/>
      <c r="AJ119" s="30"/>
      <c r="AK119" s="30"/>
      <c r="AL119" s="112" t="s">
        <v>648</v>
      </c>
      <c r="AM119" s="109"/>
      <c r="AN119" s="112" t="s">
        <v>649</v>
      </c>
      <c r="AO119" s="112" t="s">
        <v>528</v>
      </c>
      <c r="AP119" s="112" t="s">
        <v>651</v>
      </c>
      <c r="AQ119"/>
      <c r="AR119"/>
      <c r="AS119"/>
      <c r="AT119"/>
      <c r="AU119"/>
      <c r="AV119"/>
    </row>
    <row r="120" spans="1:48" ht="23.45" customHeight="1" x14ac:dyDescent="0.25">
      <c r="A120" s="1015"/>
      <c r="B120" s="684" t="s">
        <v>3085</v>
      </c>
      <c r="C120" s="752"/>
      <c r="D120" s="752"/>
      <c r="E120" s="753"/>
      <c r="F120" s="585"/>
      <c r="G120" s="585"/>
      <c r="H120" s="223">
        <f>F120+G120</f>
        <v>0</v>
      </c>
      <c r="I120" s="180"/>
      <c r="J120" s="180"/>
      <c r="K120" s="180"/>
      <c r="L120" s="180"/>
      <c r="M120" s="180"/>
      <c r="N120" s="180"/>
      <c r="O120" s="180"/>
      <c r="P120" s="209"/>
      <c r="Q120" s="155"/>
      <c r="AA120" s="97"/>
      <c r="AB120" s="97"/>
      <c r="AC120" s="97"/>
      <c r="AD120" s="97"/>
      <c r="AE120" s="97"/>
      <c r="AF120" s="93"/>
      <c r="AG120" s="93"/>
      <c r="AH120" s="93"/>
      <c r="AI120" s="30"/>
      <c r="AJ120" s="30"/>
      <c r="AK120" s="30"/>
      <c r="AL120" s="112" t="s">
        <v>652</v>
      </c>
      <c r="AM120" s="109"/>
      <c r="AN120" s="112" t="s">
        <v>653</v>
      </c>
      <c r="AO120" s="110" t="s">
        <v>534</v>
      </c>
      <c r="AP120" s="112">
        <v>261</v>
      </c>
      <c r="AQ120"/>
      <c r="AR120"/>
      <c r="AS120"/>
      <c r="AT120"/>
      <c r="AU120"/>
      <c r="AV120"/>
    </row>
    <row r="121" spans="1:48" s="267" customFormat="1" ht="23.25" customHeight="1" x14ac:dyDescent="0.25">
      <c r="A121" s="1015"/>
      <c r="B121" s="684" t="s">
        <v>3086</v>
      </c>
      <c r="C121" s="752"/>
      <c r="D121" s="752"/>
      <c r="E121" s="753"/>
      <c r="F121" s="585"/>
      <c r="G121" s="585"/>
      <c r="H121" s="223">
        <f>F121+G121</f>
        <v>0</v>
      </c>
      <c r="I121" s="180"/>
      <c r="J121" s="180"/>
      <c r="K121" s="180"/>
      <c r="L121" s="180"/>
      <c r="M121" s="180"/>
      <c r="N121" s="180"/>
      <c r="O121" s="180"/>
      <c r="P121" s="209"/>
      <c r="Q121" s="155"/>
      <c r="R121" s="156"/>
      <c r="S121" s="156"/>
      <c r="T121" s="156"/>
      <c r="U121" s="156"/>
      <c r="V121" s="156"/>
      <c r="W121" s="156"/>
      <c r="X121" s="156"/>
      <c r="Y121" s="156"/>
      <c r="Z121" s="156"/>
      <c r="AA121" s="97"/>
      <c r="AB121" s="97"/>
      <c r="AC121" s="97"/>
      <c r="AD121" s="97"/>
      <c r="AE121" s="97"/>
      <c r="AF121" s="93"/>
      <c r="AG121" s="93"/>
      <c r="AH121" s="93"/>
      <c r="AI121" s="30"/>
      <c r="AJ121" s="30"/>
      <c r="AK121" s="30"/>
      <c r="AL121" s="112" t="s">
        <v>655</v>
      </c>
      <c r="AM121" s="109"/>
      <c r="AN121" s="112" t="s">
        <v>656</v>
      </c>
      <c r="AO121" s="110" t="s">
        <v>537</v>
      </c>
      <c r="AP121" s="112" t="s">
        <v>658</v>
      </c>
      <c r="AQ121"/>
      <c r="AR121"/>
      <c r="AS121"/>
      <c r="AT121"/>
      <c r="AU121"/>
      <c r="AV121"/>
    </row>
    <row r="122" spans="1:48" s="267" customFormat="1" ht="23.45" customHeight="1" thickBot="1" x14ac:dyDescent="0.3">
      <c r="A122" s="1015"/>
      <c r="B122" s="602" t="s">
        <v>2948</v>
      </c>
      <c r="C122" s="750"/>
      <c r="D122" s="750"/>
      <c r="E122" s="751"/>
      <c r="F122" s="249">
        <f>SUM(F118:F121)</f>
        <v>0</v>
      </c>
      <c r="G122" s="575">
        <f>SUM(G118:G121)</f>
        <v>0</v>
      </c>
      <c r="H122" s="263">
        <f>SUM(H118:H121)</f>
        <v>0</v>
      </c>
      <c r="I122" s="180"/>
      <c r="J122" s="180"/>
      <c r="K122" s="180"/>
      <c r="L122" s="180"/>
      <c r="M122" s="180"/>
      <c r="N122" s="180"/>
      <c r="O122" s="180"/>
      <c r="P122" s="209"/>
      <c r="Q122" s="155"/>
      <c r="R122" s="156"/>
      <c r="S122" s="156"/>
      <c r="T122" s="156"/>
      <c r="U122" s="156"/>
      <c r="V122" s="156"/>
      <c r="W122" s="156"/>
      <c r="X122" s="156"/>
      <c r="Y122" s="156"/>
      <c r="Z122" s="156"/>
      <c r="AA122" s="97"/>
      <c r="AB122" s="97"/>
      <c r="AC122" s="97"/>
      <c r="AD122" s="97"/>
      <c r="AE122" s="97"/>
      <c r="AF122" s="93"/>
      <c r="AG122" s="93"/>
      <c r="AH122" s="93"/>
      <c r="AI122" s="30"/>
      <c r="AJ122" s="30"/>
      <c r="AK122" s="30"/>
      <c r="AL122" s="112" t="s">
        <v>659</v>
      </c>
      <c r="AM122" s="109"/>
      <c r="AN122" s="112" t="s">
        <v>660</v>
      </c>
      <c r="AO122" s="110" t="s">
        <v>785</v>
      </c>
      <c r="AP122" s="112" t="s">
        <v>662</v>
      </c>
      <c r="AQ122"/>
      <c r="AR122"/>
      <c r="AS122"/>
      <c r="AT122"/>
      <c r="AU122"/>
      <c r="AV122"/>
    </row>
    <row r="123" spans="1:48" ht="48" customHeight="1" thickBot="1" x14ac:dyDescent="0.25">
      <c r="A123" s="1015"/>
      <c r="B123" s="105" t="s">
        <v>3087</v>
      </c>
      <c r="C123" s="957" t="s">
        <v>3088</v>
      </c>
      <c r="D123" s="957"/>
      <c r="E123" s="958"/>
      <c r="F123" s="672" t="s">
        <v>2946</v>
      </c>
      <c r="G123" s="577" t="s">
        <v>2947</v>
      </c>
      <c r="H123" s="577" t="s">
        <v>2948</v>
      </c>
      <c r="I123" s="180"/>
      <c r="J123" s="180"/>
      <c r="K123" s="180"/>
      <c r="L123" s="180"/>
      <c r="M123" s="180"/>
      <c r="N123" s="180"/>
      <c r="O123" s="180"/>
      <c r="P123" s="209"/>
      <c r="Q123" s="155"/>
      <c r="AA123" s="97"/>
      <c r="AB123" s="97"/>
      <c r="AC123" s="97"/>
      <c r="AD123" s="97"/>
      <c r="AE123" s="97"/>
      <c r="AF123" s="93"/>
      <c r="AG123" s="93"/>
      <c r="AH123" s="93"/>
      <c r="AI123" s="30"/>
      <c r="AJ123" s="30"/>
      <c r="AK123" s="30"/>
      <c r="AL123" s="112" t="s">
        <v>663</v>
      </c>
      <c r="AM123" s="109"/>
      <c r="AN123" s="112" t="s">
        <v>664</v>
      </c>
      <c r="AO123" s="110" t="s">
        <v>563</v>
      </c>
      <c r="AP123" s="112">
        <v>100</v>
      </c>
      <c r="AQ123"/>
      <c r="AR123"/>
      <c r="AS123"/>
      <c r="AT123"/>
      <c r="AU123"/>
      <c r="AV123"/>
    </row>
    <row r="124" spans="1:48" ht="23.45" customHeight="1" thickBot="1" x14ac:dyDescent="0.25">
      <c r="A124" s="1015"/>
      <c r="B124" s="1023" t="s">
        <v>3089</v>
      </c>
      <c r="C124" s="1023"/>
      <c r="D124" s="1023"/>
      <c r="E124" s="1023"/>
      <c r="F124" s="777"/>
      <c r="G124" s="777"/>
      <c r="H124" s="778">
        <f>SUM(F124:G124)</f>
        <v>0</v>
      </c>
      <c r="I124" s="180"/>
      <c r="J124" s="180"/>
      <c r="K124" s="180"/>
      <c r="L124" s="180"/>
      <c r="M124" s="180"/>
      <c r="N124" s="180"/>
      <c r="O124" s="180"/>
      <c r="P124" s="209"/>
      <c r="Q124" s="155"/>
      <c r="AA124" s="97"/>
      <c r="AB124" s="97"/>
      <c r="AC124" s="97"/>
      <c r="AD124" s="97"/>
      <c r="AE124" s="97"/>
      <c r="AF124" s="93"/>
      <c r="AG124" s="93"/>
      <c r="AH124" s="93"/>
      <c r="AI124" s="30"/>
      <c r="AJ124" s="30"/>
      <c r="AK124" s="30"/>
      <c r="AL124" s="112" t="s">
        <v>666</v>
      </c>
      <c r="AM124" s="109"/>
      <c r="AN124" s="112" t="s">
        <v>667</v>
      </c>
      <c r="AO124" s="110" t="s">
        <v>566</v>
      </c>
      <c r="AP124" s="112">
        <v>101</v>
      </c>
      <c r="AQ124"/>
      <c r="AR124"/>
      <c r="AS124"/>
      <c r="AT124"/>
      <c r="AU124"/>
      <c r="AV124"/>
    </row>
    <row r="125" spans="1:48" ht="23.45" customHeight="1" thickBot="1" x14ac:dyDescent="0.3">
      <c r="A125" s="1015"/>
      <c r="B125" s="270" t="s">
        <v>3090</v>
      </c>
      <c r="C125" s="271"/>
      <c r="D125" s="271"/>
      <c r="E125" s="272"/>
      <c r="F125" s="678" t="s">
        <v>2946</v>
      </c>
      <c r="G125" s="578" t="s">
        <v>2947</v>
      </c>
      <c r="H125" s="578" t="s">
        <v>2948</v>
      </c>
      <c r="I125" s="180"/>
      <c r="J125" s="180"/>
      <c r="K125" s="180"/>
      <c r="L125" s="180"/>
      <c r="M125" s="180"/>
      <c r="N125" s="180"/>
      <c r="O125" s="180"/>
      <c r="P125" s="209"/>
      <c r="Q125" s="155"/>
      <c r="AA125" s="97"/>
      <c r="AB125" s="97"/>
      <c r="AC125" s="97"/>
      <c r="AD125" s="97"/>
      <c r="AE125" s="97"/>
      <c r="AF125" s="93"/>
      <c r="AG125" s="93"/>
      <c r="AH125" s="93"/>
      <c r="AI125" s="30"/>
      <c r="AJ125" s="30"/>
      <c r="AK125" s="30"/>
      <c r="AL125" s="112" t="s">
        <v>669</v>
      </c>
      <c r="AM125" s="109"/>
      <c r="AN125" s="112" t="s">
        <v>670</v>
      </c>
      <c r="AO125" s="110" t="s">
        <v>570</v>
      </c>
      <c r="AP125" s="112">
        <v>103</v>
      </c>
      <c r="AQ125"/>
      <c r="AR125"/>
      <c r="AS125"/>
      <c r="AT125"/>
      <c r="AU125"/>
      <c r="AV125"/>
    </row>
    <row r="126" spans="1:48" ht="23.45" customHeight="1" x14ac:dyDescent="0.2">
      <c r="A126" s="1015"/>
      <c r="B126" s="274" t="s">
        <v>3091</v>
      </c>
      <c r="C126" s="275"/>
      <c r="D126" s="275"/>
      <c r="E126" s="756"/>
      <c r="F126" s="704"/>
      <c r="G126" s="704"/>
      <c r="H126" s="278"/>
      <c r="I126" s="180"/>
      <c r="J126" s="180"/>
      <c r="K126" s="180"/>
      <c r="L126" s="180"/>
      <c r="M126" s="180"/>
      <c r="N126" s="180"/>
      <c r="O126" s="180"/>
      <c r="P126" s="209"/>
      <c r="Q126" s="155"/>
      <c r="AA126" s="97"/>
      <c r="AB126" s="97"/>
      <c r="AC126" s="97"/>
      <c r="AD126" s="97"/>
      <c r="AE126" s="97"/>
      <c r="AF126" s="93"/>
      <c r="AG126" s="93"/>
      <c r="AH126" s="93"/>
      <c r="AI126" s="30"/>
      <c r="AJ126" s="30"/>
      <c r="AK126" s="30"/>
      <c r="AL126" s="112" t="s">
        <v>672</v>
      </c>
      <c r="AM126" s="109"/>
      <c r="AN126" s="112" t="s">
        <v>673</v>
      </c>
      <c r="AO126" s="110" t="s">
        <v>574</v>
      </c>
      <c r="AP126" s="112" t="s">
        <v>675</v>
      </c>
      <c r="AQ126"/>
      <c r="AR126"/>
      <c r="AS126"/>
      <c r="AT126"/>
      <c r="AU126"/>
      <c r="AV126"/>
    </row>
    <row r="127" spans="1:48" ht="23.45" customHeight="1" x14ac:dyDescent="0.2">
      <c r="A127" s="1015"/>
      <c r="B127" s="189" t="s">
        <v>3189</v>
      </c>
      <c r="C127" s="279"/>
      <c r="D127" s="279"/>
      <c r="E127" s="758"/>
      <c r="F127" s="585"/>
      <c r="G127" s="585"/>
      <c r="H127" s="223">
        <f t="shared" ref="H127:H136" si="12">F127+G127</f>
        <v>0</v>
      </c>
      <c r="I127" s="180"/>
      <c r="J127" s="180"/>
      <c r="K127" s="180"/>
      <c r="L127" s="180"/>
      <c r="M127" s="180"/>
      <c r="N127" s="180"/>
      <c r="O127" s="180"/>
      <c r="P127" s="209"/>
      <c r="Q127" s="155"/>
      <c r="AA127" s="97"/>
      <c r="AB127" s="97"/>
      <c r="AC127" s="97"/>
      <c r="AD127" s="97"/>
      <c r="AE127" s="97"/>
      <c r="AF127" s="93"/>
      <c r="AG127" s="93"/>
      <c r="AH127" s="93"/>
      <c r="AI127" s="30"/>
      <c r="AJ127" s="30"/>
      <c r="AK127" s="30"/>
      <c r="AL127" s="112" t="s">
        <v>676</v>
      </c>
      <c r="AM127" s="109"/>
      <c r="AN127" s="112" t="s">
        <v>677</v>
      </c>
      <c r="AO127" s="110" t="s">
        <v>577</v>
      </c>
      <c r="AP127" s="112" t="s">
        <v>679</v>
      </c>
      <c r="AQ127"/>
      <c r="AR127"/>
      <c r="AS127"/>
      <c r="AT127"/>
      <c r="AU127"/>
      <c r="AV127"/>
    </row>
    <row r="128" spans="1:48" ht="23.45" customHeight="1" x14ac:dyDescent="0.2">
      <c r="A128" s="1015"/>
      <c r="B128" s="189" t="s">
        <v>3093</v>
      </c>
      <c r="C128" s="279"/>
      <c r="D128" s="279"/>
      <c r="E128" s="758"/>
      <c r="F128" s="585"/>
      <c r="G128" s="585"/>
      <c r="H128" s="223">
        <f t="shared" si="12"/>
        <v>0</v>
      </c>
      <c r="I128" s="23"/>
      <c r="J128" s="23"/>
      <c r="K128" s="180"/>
      <c r="L128" s="180"/>
      <c r="M128" s="180"/>
      <c r="N128" s="180"/>
      <c r="O128" s="180"/>
      <c r="P128" s="209"/>
      <c r="Q128" s="155"/>
      <c r="AA128" s="97"/>
      <c r="AB128" s="97"/>
      <c r="AC128" s="97"/>
      <c r="AD128" s="97"/>
      <c r="AE128" s="97"/>
      <c r="AF128" s="93"/>
      <c r="AG128" s="93"/>
      <c r="AH128" s="93"/>
      <c r="AI128" s="30"/>
      <c r="AJ128" s="30"/>
      <c r="AK128" s="30"/>
      <c r="AL128" s="112" t="s">
        <v>680</v>
      </c>
      <c r="AM128" s="109"/>
      <c r="AN128" s="112" t="s">
        <v>681</v>
      </c>
      <c r="AO128" s="110" t="s">
        <v>580</v>
      </c>
      <c r="AP128" s="112" t="s">
        <v>683</v>
      </c>
      <c r="AQ128"/>
      <c r="AR128"/>
      <c r="AS128"/>
      <c r="AT128"/>
      <c r="AU128"/>
      <c r="AV128"/>
    </row>
    <row r="129" spans="1:77" ht="23.45" customHeight="1" x14ac:dyDescent="0.2">
      <c r="A129" s="1015"/>
      <c r="B129" s="189" t="s">
        <v>3094</v>
      </c>
      <c r="C129" s="279"/>
      <c r="D129" s="279"/>
      <c r="E129" s="758"/>
      <c r="F129" s="585"/>
      <c r="G129" s="585"/>
      <c r="H129" s="223">
        <f t="shared" si="12"/>
        <v>0</v>
      </c>
      <c r="I129" s="23"/>
      <c r="J129" s="23"/>
      <c r="K129" s="180"/>
      <c r="L129" s="180"/>
      <c r="M129" s="180"/>
      <c r="N129" s="180"/>
      <c r="O129" s="180"/>
      <c r="P129" s="209"/>
      <c r="Q129" s="155"/>
      <c r="AA129" s="97"/>
      <c r="AB129" s="97"/>
      <c r="AC129" s="97"/>
      <c r="AD129" s="97"/>
      <c r="AE129" s="97"/>
      <c r="AF129" s="93"/>
      <c r="AG129" s="93"/>
      <c r="AH129" s="93"/>
      <c r="AI129" s="30"/>
      <c r="AJ129" s="30"/>
      <c r="AK129" s="30"/>
      <c r="AL129" s="112" t="s">
        <v>684</v>
      </c>
      <c r="AM129" s="109"/>
      <c r="AN129" s="112" t="s">
        <v>685</v>
      </c>
      <c r="AO129" s="110" t="s">
        <v>583</v>
      </c>
      <c r="AP129" s="112" t="s">
        <v>687</v>
      </c>
      <c r="AQ129"/>
      <c r="AR129"/>
      <c r="AS129"/>
      <c r="AT129"/>
      <c r="AU129"/>
      <c r="AV129"/>
    </row>
    <row r="130" spans="1:77" ht="23.45" customHeight="1" x14ac:dyDescent="0.2">
      <c r="A130" s="1015"/>
      <c r="B130" s="189" t="s">
        <v>3095</v>
      </c>
      <c r="C130" s="279"/>
      <c r="D130" s="279"/>
      <c r="E130" s="758"/>
      <c r="F130" s="585"/>
      <c r="G130" s="585"/>
      <c r="H130" s="223">
        <f t="shared" si="12"/>
        <v>0</v>
      </c>
      <c r="I130" s="23"/>
      <c r="J130" s="23"/>
      <c r="K130" s="180"/>
      <c r="L130" s="180"/>
      <c r="M130" s="180"/>
      <c r="N130" s="180"/>
      <c r="O130" s="180"/>
      <c r="P130" s="209"/>
      <c r="Q130" s="155"/>
      <c r="AA130" s="97"/>
      <c r="AB130" s="97"/>
      <c r="AC130" s="97"/>
      <c r="AD130" s="97"/>
      <c r="AE130" s="97"/>
      <c r="AF130" s="93"/>
      <c r="AG130" s="93"/>
      <c r="AH130" s="93"/>
      <c r="AI130" s="30"/>
      <c r="AJ130" s="30"/>
      <c r="AK130" s="30"/>
      <c r="AL130" s="112" t="s">
        <v>688</v>
      </c>
      <c r="AM130" s="109"/>
      <c r="AN130" s="112" t="s">
        <v>689</v>
      </c>
      <c r="AO130" s="110" t="s">
        <v>586</v>
      </c>
      <c r="AP130" s="112" t="s">
        <v>691</v>
      </c>
      <c r="AQ130"/>
      <c r="AR130"/>
      <c r="AS130"/>
      <c r="AT130"/>
      <c r="AU130"/>
      <c r="AV130"/>
    </row>
    <row r="131" spans="1:77" ht="23.45" customHeight="1" x14ac:dyDescent="0.2">
      <c r="A131" s="1015"/>
      <c r="B131" s="189" t="s">
        <v>3096</v>
      </c>
      <c r="C131" s="279"/>
      <c r="D131" s="279"/>
      <c r="E131" s="758"/>
      <c r="F131" s="585"/>
      <c r="G131" s="585"/>
      <c r="H131" s="223">
        <f t="shared" si="12"/>
        <v>0</v>
      </c>
      <c r="I131" s="23"/>
      <c r="J131" s="23"/>
      <c r="K131" s="180"/>
      <c r="L131" s="180"/>
      <c r="M131" s="180"/>
      <c r="N131" s="180"/>
      <c r="O131" s="180"/>
      <c r="P131" s="209"/>
      <c r="Q131" s="155"/>
      <c r="AA131" s="97"/>
      <c r="AB131" s="97"/>
      <c r="AC131" s="97"/>
      <c r="AD131" s="97"/>
      <c r="AE131" s="97"/>
      <c r="AF131" s="93"/>
      <c r="AG131" s="93"/>
      <c r="AH131" s="93"/>
      <c r="AI131" s="30"/>
      <c r="AJ131" s="30"/>
      <c r="AK131" s="30"/>
      <c r="AL131" s="112" t="s">
        <v>692</v>
      </c>
      <c r="AM131" s="109"/>
      <c r="AN131" s="112" t="s">
        <v>693</v>
      </c>
      <c r="AO131" s="110" t="s">
        <v>590</v>
      </c>
      <c r="AP131" s="112">
        <v>130</v>
      </c>
      <c r="AQ131"/>
      <c r="AR131"/>
      <c r="AS131"/>
      <c r="AT131"/>
      <c r="AU131"/>
      <c r="AV131"/>
    </row>
    <row r="132" spans="1:77" ht="23.45" customHeight="1" x14ac:dyDescent="0.2">
      <c r="A132" s="1015"/>
      <c r="B132" s="189" t="s">
        <v>3097</v>
      </c>
      <c r="C132" s="279"/>
      <c r="D132" s="279"/>
      <c r="E132" s="758"/>
      <c r="F132" s="585"/>
      <c r="G132" s="585"/>
      <c r="H132" s="223">
        <f t="shared" si="12"/>
        <v>0</v>
      </c>
      <c r="I132" s="23"/>
      <c r="J132" s="23"/>
      <c r="K132" s="180"/>
      <c r="L132" s="180"/>
      <c r="M132" s="180"/>
      <c r="N132" s="180"/>
      <c r="O132" s="180"/>
      <c r="P132" s="209"/>
      <c r="Q132" s="155"/>
      <c r="AA132" s="97"/>
      <c r="AB132" s="97"/>
      <c r="AC132" s="97"/>
      <c r="AD132" s="97"/>
      <c r="AE132" s="97"/>
      <c r="AF132" s="93"/>
      <c r="AG132" s="93"/>
      <c r="AH132" s="93"/>
      <c r="AI132" s="30"/>
      <c r="AJ132" s="30"/>
      <c r="AK132" s="30"/>
      <c r="AL132" s="112" t="s">
        <v>695</v>
      </c>
      <c r="AM132" s="109"/>
      <c r="AN132" s="112" t="s">
        <v>696</v>
      </c>
      <c r="AO132" s="110" t="s">
        <v>593</v>
      </c>
      <c r="AP132" s="112">
        <v>131</v>
      </c>
      <c r="AQ132"/>
      <c r="AR132"/>
      <c r="AS132"/>
      <c r="AT132"/>
      <c r="AU132"/>
      <c r="AV132"/>
    </row>
    <row r="133" spans="1:77" ht="23.45" customHeight="1" x14ac:dyDescent="0.2">
      <c r="A133" s="1015"/>
      <c r="B133" s="189" t="s">
        <v>3098</v>
      </c>
      <c r="C133" s="566"/>
      <c r="D133" s="566"/>
      <c r="E133" s="702"/>
      <c r="F133" s="585"/>
      <c r="G133" s="585"/>
      <c r="H133" s="223">
        <f t="shared" si="12"/>
        <v>0</v>
      </c>
      <c r="I133" s="23"/>
      <c r="J133" s="23"/>
      <c r="K133" s="180"/>
      <c r="L133" s="180"/>
      <c r="M133" s="180"/>
      <c r="N133" s="180"/>
      <c r="O133" s="180"/>
      <c r="P133" s="209"/>
      <c r="Q133" s="155"/>
      <c r="AA133" s="97"/>
      <c r="AB133" s="97"/>
      <c r="AC133" s="97"/>
      <c r="AD133" s="97"/>
      <c r="AE133" s="97"/>
      <c r="AF133" s="93"/>
      <c r="AG133" s="93"/>
      <c r="AH133" s="93"/>
      <c r="AI133" s="30"/>
      <c r="AJ133" s="30"/>
      <c r="AK133" s="30"/>
      <c r="AL133" s="112" t="s">
        <v>698</v>
      </c>
      <c r="AM133" s="109"/>
      <c r="AN133" s="112" t="s">
        <v>699</v>
      </c>
      <c r="AO133" s="110" t="s">
        <v>596</v>
      </c>
      <c r="AP133" s="112">
        <v>134</v>
      </c>
      <c r="AQ133"/>
      <c r="AR133"/>
      <c r="AS133"/>
      <c r="AT133"/>
      <c r="AU133"/>
      <c r="AV133"/>
    </row>
    <row r="134" spans="1:77" ht="23.45" customHeight="1" x14ac:dyDescent="0.2">
      <c r="A134" s="1015"/>
      <c r="B134" s="563" t="s">
        <v>3099</v>
      </c>
      <c r="C134" s="566"/>
      <c r="D134" s="566"/>
      <c r="E134" s="702"/>
      <c r="F134" s="585"/>
      <c r="G134" s="585"/>
      <c r="H134" s="223">
        <f t="shared" si="12"/>
        <v>0</v>
      </c>
      <c r="I134" s="23"/>
      <c r="J134" s="23"/>
      <c r="K134" s="180"/>
      <c r="L134" s="180"/>
      <c r="M134" s="180"/>
      <c r="N134" s="180"/>
      <c r="O134" s="180"/>
      <c r="P134" s="209"/>
      <c r="Q134" s="155"/>
      <c r="AA134" s="97"/>
      <c r="AB134" s="97"/>
      <c r="AC134" s="97"/>
      <c r="AD134" s="97"/>
      <c r="AE134" s="97"/>
      <c r="AF134" s="93"/>
      <c r="AG134" s="93"/>
      <c r="AH134" s="93"/>
      <c r="AI134" s="30"/>
      <c r="AJ134" s="30"/>
      <c r="AK134" s="30"/>
      <c r="AL134" s="112" t="s">
        <v>701</v>
      </c>
      <c r="AM134" s="109"/>
      <c r="AN134" s="112" t="s">
        <v>702</v>
      </c>
      <c r="AO134" s="110" t="s">
        <v>600</v>
      </c>
      <c r="AP134" s="112" t="s">
        <v>704</v>
      </c>
      <c r="AQ134"/>
      <c r="AR134"/>
      <c r="AS134"/>
      <c r="AT134"/>
      <c r="AU134"/>
      <c r="AV134"/>
    </row>
    <row r="135" spans="1:77" s="267" customFormat="1" ht="23.45" customHeight="1" x14ac:dyDescent="0.2">
      <c r="A135" s="1015"/>
      <c r="B135" s="563" t="s">
        <v>3099</v>
      </c>
      <c r="C135" s="566"/>
      <c r="D135" s="566"/>
      <c r="E135" s="702"/>
      <c r="F135" s="585"/>
      <c r="G135" s="585"/>
      <c r="H135" s="223">
        <f t="shared" si="12"/>
        <v>0</v>
      </c>
      <c r="I135" s="23"/>
      <c r="J135" s="23"/>
      <c r="K135" s="180"/>
      <c r="L135" s="180"/>
      <c r="M135" s="180"/>
      <c r="N135" s="180"/>
      <c r="O135" s="180"/>
      <c r="P135" s="209"/>
      <c r="Q135" s="155"/>
      <c r="R135" s="156"/>
      <c r="S135" s="156"/>
      <c r="T135" s="156"/>
      <c r="U135" s="156"/>
      <c r="V135" s="156"/>
      <c r="W135" s="156"/>
      <c r="X135" s="156"/>
      <c r="Y135" s="156"/>
      <c r="Z135" s="156"/>
      <c r="AA135" s="97"/>
      <c r="AB135" s="97"/>
      <c r="AC135" s="97"/>
      <c r="AD135" s="97"/>
      <c r="AE135" s="97"/>
      <c r="AF135" s="93"/>
      <c r="AG135" s="93"/>
      <c r="AH135" s="93"/>
      <c r="AI135" s="30"/>
      <c r="AJ135" s="30"/>
      <c r="AK135" s="30"/>
      <c r="AL135" s="112" t="s">
        <v>705</v>
      </c>
      <c r="AM135" s="109"/>
      <c r="AN135" s="112" t="s">
        <v>706</v>
      </c>
      <c r="AO135" s="110" t="s">
        <v>787</v>
      </c>
      <c r="AP135" s="112" t="s">
        <v>708</v>
      </c>
      <c r="AQ135"/>
      <c r="AR135"/>
      <c r="AS135"/>
      <c r="AT135"/>
      <c r="AU135"/>
      <c r="AV135"/>
      <c r="AW135" s="156"/>
      <c r="AX135" s="156"/>
      <c r="AY135" s="156"/>
      <c r="AZ135" s="156"/>
      <c r="BA135" s="156"/>
      <c r="BB135" s="156"/>
      <c r="BC135" s="156"/>
      <c r="BD135" s="156"/>
      <c r="BE135" s="156"/>
    </row>
    <row r="136" spans="1:77" s="267" customFormat="1" ht="23.45" customHeight="1" thickBot="1" x14ac:dyDescent="0.3">
      <c r="A136" s="1015"/>
      <c r="B136" s="817" t="s">
        <v>2948</v>
      </c>
      <c r="C136" s="281"/>
      <c r="D136" s="281"/>
      <c r="E136" s="282"/>
      <c r="F136" s="283">
        <f>SUM(F127:F135)</f>
        <v>0</v>
      </c>
      <c r="G136" s="283">
        <f>SUM(G127:G135)</f>
        <v>0</v>
      </c>
      <c r="H136" s="263">
        <f t="shared" si="12"/>
        <v>0</v>
      </c>
      <c r="I136" s="202"/>
      <c r="J136" s="23"/>
      <c r="K136" s="180"/>
      <c r="L136" s="180"/>
      <c r="M136" s="180"/>
      <c r="N136" s="180"/>
      <c r="O136" s="180"/>
      <c r="P136" s="209"/>
      <c r="Q136" s="155"/>
      <c r="R136" s="156"/>
      <c r="S136" s="156"/>
      <c r="T136" s="156"/>
      <c r="U136" s="156"/>
      <c r="V136" s="156"/>
      <c r="W136" s="156"/>
      <c r="X136" s="156"/>
      <c r="Y136" s="156"/>
      <c r="Z136" s="156"/>
      <c r="AA136" s="97"/>
      <c r="AB136" s="97"/>
      <c r="AC136" s="97"/>
      <c r="AD136" s="97"/>
      <c r="AE136" s="97"/>
      <c r="AF136" s="93"/>
      <c r="AG136" s="93"/>
      <c r="AH136" s="93"/>
      <c r="AI136" s="30"/>
      <c r="AJ136" s="30"/>
      <c r="AK136" s="30"/>
      <c r="AL136" s="112" t="s">
        <v>709</v>
      </c>
      <c r="AM136" s="109"/>
      <c r="AN136" s="112" t="s">
        <v>710</v>
      </c>
      <c r="AO136" s="110" t="s">
        <v>607</v>
      </c>
      <c r="AP136" s="112">
        <v>428</v>
      </c>
      <c r="AQ136"/>
      <c r="AR136"/>
      <c r="AS136"/>
      <c r="AT136"/>
      <c r="AU136"/>
      <c r="AV136"/>
      <c r="AW136" s="156"/>
      <c r="AX136" s="156"/>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c r="BX136" s="156"/>
      <c r="BY136" s="156"/>
    </row>
    <row r="137" spans="1:77" ht="23.45" customHeight="1" x14ac:dyDescent="0.25">
      <c r="A137" s="1015"/>
      <c r="B137" s="1025" t="s">
        <v>3100</v>
      </c>
      <c r="C137" s="1025"/>
      <c r="D137" s="1025"/>
      <c r="E137" s="1025"/>
      <c r="F137" s="284" t="s">
        <v>2946</v>
      </c>
      <c r="G137" s="233" t="s">
        <v>2947</v>
      </c>
      <c r="H137" s="234" t="s">
        <v>2948</v>
      </c>
      <c r="I137" s="202"/>
      <c r="J137" s="23"/>
      <c r="K137" s="180"/>
      <c r="L137" s="180"/>
      <c r="M137" s="180"/>
      <c r="N137" s="180"/>
      <c r="O137" s="180"/>
      <c r="P137" s="209"/>
      <c r="Q137" s="155"/>
      <c r="AA137" s="97"/>
      <c r="AB137" s="97"/>
      <c r="AC137" s="97"/>
      <c r="AD137" s="97"/>
      <c r="AE137" s="97"/>
      <c r="AF137" s="93"/>
      <c r="AG137" s="93"/>
      <c r="AH137" s="93"/>
      <c r="AI137" s="30"/>
      <c r="AJ137" s="30"/>
      <c r="AK137" s="30"/>
      <c r="AL137" s="30"/>
      <c r="AM137" s="109"/>
      <c r="AN137" s="112" t="s">
        <v>712</v>
      </c>
      <c r="AO137" s="110" t="s">
        <v>611</v>
      </c>
      <c r="AP137" s="112">
        <v>429</v>
      </c>
      <c r="AQ137"/>
      <c r="AR137"/>
      <c r="AS137"/>
      <c r="AT137"/>
      <c r="AU137"/>
      <c r="AV137"/>
      <c r="BF137" s="267"/>
      <c r="BG137" s="267"/>
      <c r="BH137" s="267"/>
      <c r="BI137" s="267"/>
      <c r="BJ137" s="267"/>
      <c r="BK137" s="267"/>
      <c r="BL137" s="267"/>
      <c r="BM137" s="267"/>
      <c r="BN137" s="267"/>
      <c r="BO137" s="267"/>
      <c r="BP137" s="267"/>
      <c r="BQ137" s="267"/>
      <c r="BR137" s="267"/>
      <c r="BS137" s="267"/>
      <c r="BT137" s="267"/>
      <c r="BU137" s="267"/>
      <c r="BV137" s="267"/>
      <c r="BW137" s="267"/>
      <c r="BX137" s="267"/>
      <c r="BY137" s="267"/>
    </row>
    <row r="138" spans="1:77" ht="23.45" customHeight="1" thickBot="1" x14ac:dyDescent="0.3">
      <c r="A138" s="1015"/>
      <c r="B138" s="1022" t="s">
        <v>3101</v>
      </c>
      <c r="C138" s="1022"/>
      <c r="D138" s="1022"/>
      <c r="E138" s="1022"/>
      <c r="F138" s="285"/>
      <c r="G138" s="285"/>
      <c r="H138" s="286">
        <f>SUM(F138:G138)</f>
        <v>0</v>
      </c>
      <c r="I138" s="202"/>
      <c r="J138" s="202"/>
      <c r="K138" s="180"/>
      <c r="L138" s="180"/>
      <c r="M138" s="180"/>
      <c r="N138" s="180"/>
      <c r="O138" s="180"/>
      <c r="P138" s="209"/>
      <c r="Q138" s="155"/>
      <c r="AA138" s="97"/>
      <c r="AB138" s="97"/>
      <c r="AC138" s="97"/>
      <c r="AD138" s="97"/>
      <c r="AE138" s="97"/>
      <c r="AF138" s="93"/>
      <c r="AG138" s="93"/>
      <c r="AH138" s="93"/>
      <c r="AI138" s="30"/>
      <c r="AJ138" s="30"/>
      <c r="AK138" s="30"/>
      <c r="AL138" s="30"/>
      <c r="AM138" s="109"/>
      <c r="AN138" s="112" t="s">
        <v>714</v>
      </c>
      <c r="AO138" s="110" t="s">
        <v>615</v>
      </c>
      <c r="AP138" s="112" t="s">
        <v>716</v>
      </c>
      <c r="AQ138"/>
      <c r="AR138"/>
      <c r="AS138"/>
      <c r="AT138"/>
      <c r="AU138"/>
      <c r="AV138"/>
    </row>
    <row r="139" spans="1:77" ht="23.45" customHeight="1" thickBot="1" x14ac:dyDescent="0.25">
      <c r="A139" s="1015"/>
      <c r="B139" s="270" t="s">
        <v>3102</v>
      </c>
      <c r="C139" s="1016"/>
      <c r="D139" s="1016"/>
      <c r="E139" s="1017"/>
      <c r="F139" s="287" t="s">
        <v>2946</v>
      </c>
      <c r="G139" s="218" t="s">
        <v>2947</v>
      </c>
      <c r="H139" s="218" t="s">
        <v>2948</v>
      </c>
      <c r="I139" s="202"/>
      <c r="J139" s="202"/>
      <c r="K139" s="180"/>
      <c r="L139" s="180"/>
      <c r="M139" s="180"/>
      <c r="N139" s="180"/>
      <c r="O139" s="180"/>
      <c r="P139" s="209"/>
      <c r="Q139" s="155"/>
      <c r="AA139" s="97"/>
      <c r="AB139" s="97"/>
      <c r="AC139" s="97"/>
      <c r="AD139" s="97"/>
      <c r="AE139" s="97"/>
      <c r="AF139" s="93"/>
      <c r="AG139" s="93"/>
      <c r="AH139" s="93"/>
      <c r="AI139" s="30"/>
      <c r="AJ139" s="30"/>
      <c r="AK139" s="30"/>
      <c r="AL139" s="30"/>
      <c r="AM139" s="109"/>
      <c r="AN139" s="112" t="s">
        <v>717</v>
      </c>
      <c r="AO139" s="110" t="s">
        <v>803</v>
      </c>
      <c r="AP139" s="112" t="s">
        <v>716</v>
      </c>
      <c r="AQ139"/>
      <c r="AR139"/>
      <c r="AS139"/>
      <c r="AT139"/>
      <c r="AU139"/>
      <c r="AV139"/>
    </row>
    <row r="140" spans="1:77" ht="23.45" customHeight="1" x14ac:dyDescent="0.2">
      <c r="A140" s="1015"/>
      <c r="B140" s="288" t="s">
        <v>3103</v>
      </c>
      <c r="C140" s="901"/>
      <c r="D140" s="901"/>
      <c r="E140" s="902"/>
      <c r="F140" s="775"/>
      <c r="G140" s="704"/>
      <c r="H140" s="278"/>
      <c r="I140" s="202"/>
      <c r="J140" s="202"/>
      <c r="K140" s="180"/>
      <c r="L140" s="180"/>
      <c r="M140" s="180"/>
      <c r="N140" s="180"/>
      <c r="O140" s="180"/>
      <c r="P140" s="209"/>
      <c r="Q140" s="155"/>
      <c r="AA140" s="97"/>
      <c r="AB140" s="97"/>
      <c r="AC140" s="97"/>
      <c r="AD140" s="97"/>
      <c r="AE140" s="97"/>
      <c r="AF140" s="93"/>
      <c r="AG140" s="93"/>
      <c r="AH140" s="93"/>
      <c r="AI140" s="30"/>
      <c r="AJ140" s="30"/>
      <c r="AK140" s="30"/>
      <c r="AL140" s="30"/>
      <c r="AM140" s="109"/>
      <c r="AN140" s="112" t="s">
        <v>718</v>
      </c>
      <c r="AO140" s="110" t="s">
        <v>619</v>
      </c>
      <c r="AP140" s="112">
        <v>431</v>
      </c>
      <c r="AQ140"/>
      <c r="AR140"/>
      <c r="AS140"/>
      <c r="AT140"/>
      <c r="AU140"/>
      <c r="AV140"/>
    </row>
    <row r="141" spans="1:77" ht="23.45" customHeight="1" x14ac:dyDescent="0.2">
      <c r="A141" s="1015"/>
      <c r="B141" s="189" t="s">
        <v>3104</v>
      </c>
      <c r="C141" s="290"/>
      <c r="D141" s="290"/>
      <c r="E141" s="291"/>
      <c r="F141" s="585"/>
      <c r="G141" s="585"/>
      <c r="H141" s="776">
        <f t="shared" ref="H141:H151" si="13">F141+G141</f>
        <v>0</v>
      </c>
      <c r="I141" s="23"/>
      <c r="J141" s="23"/>
      <c r="K141" s="180"/>
      <c r="L141" s="180"/>
      <c r="M141" s="180"/>
      <c r="N141" s="180"/>
      <c r="O141" s="180"/>
      <c r="P141" s="209"/>
      <c r="Q141" s="155"/>
      <c r="AA141" s="97"/>
      <c r="AB141" s="97"/>
      <c r="AC141" s="97"/>
      <c r="AD141" s="97"/>
      <c r="AE141" s="97"/>
      <c r="AF141" s="93"/>
      <c r="AG141" s="93"/>
      <c r="AH141" s="93"/>
      <c r="AI141" s="30"/>
      <c r="AJ141" s="30"/>
      <c r="AK141" s="30"/>
      <c r="AL141" s="30"/>
      <c r="AM141" s="109"/>
      <c r="AN141" s="112" t="s">
        <v>720</v>
      </c>
      <c r="AO141" s="110" t="s">
        <v>623</v>
      </c>
      <c r="AP141" s="112">
        <v>432</v>
      </c>
      <c r="AQ141"/>
      <c r="AR141"/>
      <c r="AS141"/>
      <c r="AT141"/>
      <c r="AU141"/>
      <c r="AV141"/>
    </row>
    <row r="142" spans="1:77" ht="23.45" customHeight="1" x14ac:dyDescent="0.2">
      <c r="A142" s="1015"/>
      <c r="B142" s="189" t="s">
        <v>3105</v>
      </c>
      <c r="C142" s="290"/>
      <c r="D142" s="290"/>
      <c r="E142" s="291"/>
      <c r="F142" s="585"/>
      <c r="G142" s="585"/>
      <c r="H142" s="776">
        <f t="shared" si="13"/>
        <v>0</v>
      </c>
      <c r="I142" s="23"/>
      <c r="J142" s="23"/>
      <c r="K142" s="180"/>
      <c r="L142" s="180"/>
      <c r="M142" s="180"/>
      <c r="N142" s="180"/>
      <c r="O142" s="180"/>
      <c r="P142" s="209"/>
      <c r="Q142" s="155"/>
      <c r="AA142" s="97"/>
      <c r="AB142" s="97"/>
      <c r="AC142" s="97"/>
      <c r="AD142" s="97"/>
      <c r="AE142" s="97"/>
      <c r="AF142" s="93"/>
      <c r="AG142" s="93"/>
      <c r="AH142" s="93"/>
      <c r="AI142" s="30"/>
      <c r="AJ142" s="30"/>
      <c r="AK142" s="30"/>
      <c r="AL142" s="30"/>
      <c r="AM142" s="109"/>
      <c r="AN142" s="112" t="s">
        <v>722</v>
      </c>
      <c r="AO142" s="110" t="s">
        <v>627</v>
      </c>
      <c r="AP142" s="112">
        <v>433</v>
      </c>
      <c r="AQ142"/>
      <c r="AR142"/>
      <c r="AS142"/>
      <c r="AT142"/>
      <c r="AU142"/>
      <c r="AV142"/>
    </row>
    <row r="143" spans="1:77" ht="23.45" customHeight="1" x14ac:dyDescent="0.2">
      <c r="A143" s="1015"/>
      <c r="B143" s="189" t="s">
        <v>3106</v>
      </c>
      <c r="C143" s="290"/>
      <c r="D143" s="290"/>
      <c r="E143" s="291"/>
      <c r="F143" s="585"/>
      <c r="G143" s="585"/>
      <c r="H143" s="776">
        <f t="shared" si="13"/>
        <v>0</v>
      </c>
      <c r="I143" s="23"/>
      <c r="J143" s="23"/>
      <c r="K143" s="180"/>
      <c r="L143" s="180"/>
      <c r="M143" s="180"/>
      <c r="N143" s="180"/>
      <c r="O143" s="180"/>
      <c r="P143" s="209"/>
      <c r="Q143" s="155"/>
      <c r="AA143" s="97"/>
      <c r="AB143" s="97"/>
      <c r="AC143" s="97"/>
      <c r="AD143" s="97"/>
      <c r="AE143" s="97"/>
      <c r="AF143" s="93"/>
      <c r="AG143" s="93"/>
      <c r="AH143" s="93"/>
      <c r="AI143" s="30"/>
      <c r="AJ143" s="30"/>
      <c r="AK143" s="30"/>
      <c r="AL143" s="30"/>
      <c r="AM143" s="109"/>
      <c r="AN143" s="112" t="s">
        <v>724</v>
      </c>
      <c r="AO143" s="110" t="s">
        <v>631</v>
      </c>
      <c r="AP143" s="112">
        <v>434</v>
      </c>
      <c r="AQ143"/>
      <c r="AR143"/>
      <c r="AS143"/>
      <c r="AT143"/>
      <c r="AU143"/>
      <c r="AV143"/>
    </row>
    <row r="144" spans="1:77" ht="23.45" customHeight="1" x14ac:dyDescent="0.2">
      <c r="A144" s="1015"/>
      <c r="B144" s="189" t="s">
        <v>3107</v>
      </c>
      <c r="C144" s="290"/>
      <c r="D144" s="290"/>
      <c r="E144" s="291"/>
      <c r="F144" s="585"/>
      <c r="G144" s="585"/>
      <c r="H144" s="776">
        <f t="shared" si="13"/>
        <v>0</v>
      </c>
      <c r="I144" s="23"/>
      <c r="J144" s="23"/>
      <c r="K144" s="180"/>
      <c r="L144" s="180"/>
      <c r="M144" s="180"/>
      <c r="N144" s="180"/>
      <c r="O144" s="180"/>
      <c r="P144" s="209"/>
      <c r="Q144" s="155"/>
      <c r="AA144" s="97"/>
      <c r="AB144" s="97"/>
      <c r="AC144" s="97"/>
      <c r="AD144" s="97"/>
      <c r="AE144" s="97"/>
      <c r="AF144" s="93"/>
      <c r="AG144" s="93"/>
      <c r="AH144" s="93"/>
      <c r="AI144" s="30"/>
      <c r="AJ144" s="30"/>
      <c r="AK144" s="30"/>
      <c r="AL144" s="30"/>
      <c r="AM144" s="109"/>
      <c r="AN144" s="112" t="s">
        <v>726</v>
      </c>
      <c r="AO144" s="110" t="s">
        <v>635</v>
      </c>
      <c r="AP144" s="112">
        <v>435</v>
      </c>
      <c r="AQ144"/>
      <c r="AR144"/>
      <c r="AS144"/>
      <c r="AT144"/>
      <c r="AU144"/>
      <c r="AV144"/>
    </row>
    <row r="145" spans="1:48" ht="23.45" customHeight="1" x14ac:dyDescent="0.2">
      <c r="A145" s="1015"/>
      <c r="B145" s="189" t="s">
        <v>3108</v>
      </c>
      <c r="C145" s="290"/>
      <c r="D145" s="290"/>
      <c r="E145" s="291"/>
      <c r="F145" s="585"/>
      <c r="G145" s="585"/>
      <c r="H145" s="776">
        <f t="shared" si="13"/>
        <v>0</v>
      </c>
      <c r="I145" s="23"/>
      <c r="J145" s="23"/>
      <c r="K145" s="180"/>
      <c r="L145" s="180"/>
      <c r="M145" s="180"/>
      <c r="N145" s="180"/>
      <c r="O145" s="180"/>
      <c r="P145" s="209"/>
      <c r="Q145" s="155"/>
      <c r="AA145" s="97"/>
      <c r="AB145" s="97"/>
      <c r="AC145" s="97"/>
      <c r="AD145" s="97"/>
      <c r="AE145" s="97"/>
      <c r="AF145" s="93"/>
      <c r="AG145" s="93"/>
      <c r="AH145" s="93"/>
      <c r="AI145" s="30"/>
      <c r="AJ145" s="30"/>
      <c r="AK145" s="30"/>
      <c r="AL145" s="30"/>
      <c r="AM145" s="109"/>
      <c r="AN145" s="112" t="s">
        <v>728</v>
      </c>
      <c r="AO145" s="110" t="s">
        <v>638</v>
      </c>
      <c r="AP145" s="112">
        <v>436</v>
      </c>
      <c r="AQ145"/>
      <c r="AR145"/>
      <c r="AS145"/>
      <c r="AT145"/>
      <c r="AU145"/>
      <c r="AV145"/>
    </row>
    <row r="146" spans="1:48" ht="23.45" customHeight="1" x14ac:dyDescent="0.2">
      <c r="A146" s="1015"/>
      <c r="B146" s="189" t="s">
        <v>3109</v>
      </c>
      <c r="C146" s="290"/>
      <c r="D146" s="290"/>
      <c r="E146" s="291"/>
      <c r="F146" s="585"/>
      <c r="G146" s="585"/>
      <c r="H146" s="776">
        <f t="shared" si="13"/>
        <v>0</v>
      </c>
      <c r="I146" s="23"/>
      <c r="J146" s="23"/>
      <c r="K146" s="180"/>
      <c r="L146" s="180"/>
      <c r="M146" s="180"/>
      <c r="N146" s="180"/>
      <c r="O146" s="180"/>
      <c r="P146" s="209"/>
      <c r="Q146" s="155"/>
      <c r="AA146" s="97"/>
      <c r="AB146" s="97"/>
      <c r="AC146" s="97"/>
      <c r="AD146" s="97"/>
      <c r="AE146" s="97"/>
      <c r="AF146" s="93"/>
      <c r="AG146" s="93"/>
      <c r="AH146" s="93"/>
      <c r="AI146" s="30"/>
      <c r="AJ146" s="30"/>
      <c r="AK146" s="30"/>
      <c r="AL146" s="30"/>
      <c r="AM146" s="109"/>
      <c r="AN146" s="112" t="s">
        <v>730</v>
      </c>
      <c r="AO146" s="110" t="s">
        <v>641</v>
      </c>
      <c r="AP146" s="112">
        <v>437</v>
      </c>
      <c r="AQ146"/>
      <c r="AR146"/>
      <c r="AS146"/>
      <c r="AT146"/>
      <c r="AU146"/>
      <c r="AV146"/>
    </row>
    <row r="147" spans="1:48" ht="23.45" customHeight="1" x14ac:dyDescent="0.2">
      <c r="A147" s="1015"/>
      <c r="B147" s="189" t="s">
        <v>3110</v>
      </c>
      <c r="C147" s="290"/>
      <c r="D147" s="290"/>
      <c r="E147" s="291"/>
      <c r="F147" s="585"/>
      <c r="G147" s="585"/>
      <c r="H147" s="776">
        <f t="shared" si="13"/>
        <v>0</v>
      </c>
      <c r="I147" s="23"/>
      <c r="J147" s="23"/>
      <c r="K147" s="180"/>
      <c r="L147" s="180"/>
      <c r="M147" s="180"/>
      <c r="N147" s="180"/>
      <c r="O147" s="180"/>
      <c r="P147" s="209"/>
      <c r="Q147" s="155"/>
      <c r="AA147" s="97"/>
      <c r="AB147" s="97"/>
      <c r="AC147" s="97"/>
      <c r="AD147" s="97"/>
      <c r="AE147" s="97"/>
      <c r="AF147" s="93"/>
      <c r="AG147" s="93"/>
      <c r="AH147" s="93"/>
      <c r="AI147" s="30"/>
      <c r="AJ147" s="30"/>
      <c r="AK147" s="30"/>
      <c r="AL147" s="30"/>
      <c r="AM147" s="109"/>
      <c r="AN147" s="112" t="s">
        <v>732</v>
      </c>
      <c r="AO147" s="110" t="s">
        <v>644</v>
      </c>
      <c r="AP147" s="112">
        <v>438</v>
      </c>
      <c r="AQ147"/>
      <c r="AR147"/>
      <c r="AS147"/>
      <c r="AT147"/>
      <c r="AU147"/>
      <c r="AV147"/>
    </row>
    <row r="148" spans="1:48" ht="23.45" customHeight="1" x14ac:dyDescent="0.2">
      <c r="A148" s="1015"/>
      <c r="B148" s="189" t="s">
        <v>3111</v>
      </c>
      <c r="C148" s="290"/>
      <c r="D148" s="290"/>
      <c r="E148" s="291"/>
      <c r="F148" s="585"/>
      <c r="G148" s="585"/>
      <c r="H148" s="776">
        <f t="shared" si="13"/>
        <v>0</v>
      </c>
      <c r="I148" s="23"/>
      <c r="J148" s="23"/>
      <c r="K148" s="180"/>
      <c r="L148" s="180"/>
      <c r="M148" s="180"/>
      <c r="N148" s="180"/>
      <c r="O148" s="180"/>
      <c r="P148" s="209"/>
      <c r="Q148" s="155"/>
      <c r="AA148" s="97"/>
      <c r="AB148" s="97"/>
      <c r="AC148" s="97"/>
      <c r="AD148" s="97"/>
      <c r="AE148" s="97"/>
      <c r="AF148" s="93"/>
      <c r="AG148" s="93"/>
      <c r="AH148" s="93"/>
      <c r="AI148" s="30"/>
      <c r="AJ148" s="30"/>
      <c r="AK148" s="30"/>
      <c r="AL148" s="30"/>
      <c r="AM148" s="109"/>
      <c r="AN148" s="112" t="s">
        <v>734</v>
      </c>
      <c r="AO148" s="110" t="s">
        <v>647</v>
      </c>
      <c r="AP148" s="112">
        <v>439</v>
      </c>
      <c r="AQ148"/>
      <c r="AR148"/>
      <c r="AS148"/>
      <c r="AT148"/>
      <c r="AU148"/>
      <c r="AV148"/>
    </row>
    <row r="149" spans="1:48" ht="23.45" customHeight="1" x14ac:dyDescent="0.2">
      <c r="A149" s="1015"/>
      <c r="B149" s="189" t="s">
        <v>3112</v>
      </c>
      <c r="C149" s="290"/>
      <c r="D149" s="290"/>
      <c r="E149" s="291"/>
      <c r="F149" s="585"/>
      <c r="G149" s="585"/>
      <c r="H149" s="776">
        <f t="shared" si="13"/>
        <v>0</v>
      </c>
      <c r="I149" s="23"/>
      <c r="J149" s="23"/>
      <c r="K149" s="180"/>
      <c r="L149" s="180"/>
      <c r="M149" s="180"/>
      <c r="N149" s="180"/>
      <c r="O149" s="180"/>
      <c r="P149" s="209"/>
      <c r="Q149" s="155"/>
      <c r="AA149" s="97"/>
      <c r="AB149" s="97"/>
      <c r="AC149" s="97"/>
      <c r="AD149" s="97"/>
      <c r="AE149" s="97"/>
      <c r="AF149" s="93"/>
      <c r="AG149" s="93"/>
      <c r="AH149" s="93"/>
      <c r="AI149" s="30"/>
      <c r="AJ149" s="30"/>
      <c r="AK149" s="30"/>
      <c r="AL149" s="30"/>
      <c r="AM149" s="109"/>
      <c r="AN149" s="112" t="s">
        <v>736</v>
      </c>
      <c r="AO149" s="110" t="s">
        <v>650</v>
      </c>
      <c r="AP149" s="112">
        <v>440</v>
      </c>
      <c r="AQ149"/>
      <c r="AR149"/>
      <c r="AS149"/>
      <c r="AT149"/>
      <c r="AU149"/>
      <c r="AV149"/>
    </row>
    <row r="150" spans="1:48" ht="23.45" customHeight="1" x14ac:dyDescent="0.2">
      <c r="A150" s="1015"/>
      <c r="B150" s="189" t="s">
        <v>3113</v>
      </c>
      <c r="C150" s="191"/>
      <c r="D150" s="191"/>
      <c r="E150" s="200"/>
      <c r="F150" s="585"/>
      <c r="G150" s="585"/>
      <c r="H150" s="776">
        <f t="shared" si="13"/>
        <v>0</v>
      </c>
      <c r="I150" s="23"/>
      <c r="J150" s="23"/>
      <c r="K150" s="180"/>
      <c r="L150" s="180"/>
      <c r="M150" s="180"/>
      <c r="N150" s="180"/>
      <c r="O150" s="180"/>
      <c r="P150" s="209"/>
      <c r="Q150" s="155"/>
      <c r="AA150" s="97"/>
      <c r="AB150" s="97"/>
      <c r="AC150" s="97"/>
      <c r="AD150" s="97"/>
      <c r="AE150" s="97"/>
      <c r="AF150" s="93"/>
      <c r="AG150" s="93"/>
      <c r="AH150" s="93"/>
      <c r="AI150" s="30"/>
      <c r="AJ150" s="30"/>
      <c r="AK150" s="30"/>
      <c r="AL150" s="30"/>
      <c r="AM150" s="109"/>
      <c r="AN150" s="112" t="s">
        <v>738</v>
      </c>
      <c r="AO150" s="110" t="s">
        <v>654</v>
      </c>
      <c r="AP150" s="112">
        <v>441</v>
      </c>
      <c r="AQ150"/>
      <c r="AR150"/>
      <c r="AS150"/>
      <c r="AT150"/>
      <c r="AU150"/>
      <c r="AV150"/>
    </row>
    <row r="151" spans="1:48" ht="23.45" customHeight="1" thickBot="1" x14ac:dyDescent="0.3">
      <c r="A151" s="1015"/>
      <c r="B151" s="912" t="s">
        <v>2948</v>
      </c>
      <c r="C151" s="913"/>
      <c r="D151" s="913"/>
      <c r="E151" s="914"/>
      <c r="F151" s="292">
        <f>SUM(F141:F150)</f>
        <v>0</v>
      </c>
      <c r="G151" s="292">
        <f>SUM(G141:G150)</f>
        <v>0</v>
      </c>
      <c r="H151" s="263">
        <f t="shared" si="13"/>
        <v>0</v>
      </c>
      <c r="I151" s="23"/>
      <c r="J151" s="23"/>
      <c r="K151" s="180"/>
      <c r="L151" s="180"/>
      <c r="M151" s="180"/>
      <c r="N151" s="180"/>
      <c r="O151" s="180"/>
      <c r="P151" s="209"/>
      <c r="Q151" s="155"/>
      <c r="AA151" s="97"/>
      <c r="AB151" s="97"/>
      <c r="AC151" s="97"/>
      <c r="AD151" s="97"/>
      <c r="AE151" s="97"/>
      <c r="AF151" s="93"/>
      <c r="AG151" s="93"/>
      <c r="AH151" s="93"/>
      <c r="AI151" s="30"/>
      <c r="AJ151" s="30"/>
      <c r="AK151" s="30"/>
      <c r="AL151" s="30"/>
      <c r="AM151" s="109"/>
      <c r="AN151" s="112" t="s">
        <v>740</v>
      </c>
      <c r="AO151" s="110" t="s">
        <v>657</v>
      </c>
      <c r="AP151" s="112">
        <v>442</v>
      </c>
      <c r="AQ151"/>
      <c r="AR151"/>
      <c r="AS151"/>
      <c r="AT151"/>
      <c r="AU151"/>
      <c r="AV151"/>
    </row>
    <row r="152" spans="1:48" ht="23.45" customHeight="1" thickBot="1" x14ac:dyDescent="0.3">
      <c r="A152" s="1015"/>
      <c r="B152" s="33" t="s">
        <v>3114</v>
      </c>
      <c r="C152" s="271"/>
      <c r="D152" s="271"/>
      <c r="E152" s="272"/>
      <c r="F152" s="293" t="s">
        <v>2946</v>
      </c>
      <c r="G152" s="241" t="s">
        <v>2947</v>
      </c>
      <c r="H152" s="241" t="s">
        <v>2948</v>
      </c>
      <c r="I152" s="23"/>
      <c r="J152" s="23"/>
      <c r="K152" s="180"/>
      <c r="L152" s="180"/>
      <c r="M152" s="180"/>
      <c r="N152" s="180"/>
      <c r="O152" s="180"/>
      <c r="P152" s="209"/>
      <c r="Q152" s="155"/>
      <c r="AA152" s="97"/>
      <c r="AB152" s="97"/>
      <c r="AC152" s="97"/>
      <c r="AD152" s="97"/>
      <c r="AE152" s="97"/>
      <c r="AF152" s="93"/>
      <c r="AG152" s="93"/>
      <c r="AH152" s="93"/>
      <c r="AI152" s="30"/>
      <c r="AJ152" s="30"/>
      <c r="AK152" s="30"/>
      <c r="AL152" s="30"/>
      <c r="AM152" s="109"/>
      <c r="AN152" s="112" t="s">
        <v>742</v>
      </c>
      <c r="AO152" s="110" t="s">
        <v>661</v>
      </c>
      <c r="AP152" s="112">
        <v>443</v>
      </c>
      <c r="AQ152"/>
      <c r="AR152"/>
      <c r="AS152"/>
      <c r="AT152"/>
      <c r="AU152"/>
      <c r="AV152"/>
    </row>
    <row r="153" spans="1:48" ht="23.45" customHeight="1" x14ac:dyDescent="0.2">
      <c r="A153" s="1015"/>
      <c r="B153" s="294" t="s">
        <v>3115</v>
      </c>
      <c r="C153" s="295"/>
      <c r="D153" s="295"/>
      <c r="E153" s="774"/>
      <c r="F153" s="775"/>
      <c r="G153" s="704"/>
      <c r="H153" s="278"/>
      <c r="I153" s="23"/>
      <c r="J153" s="23"/>
      <c r="K153" s="180"/>
      <c r="L153" s="180"/>
      <c r="M153" s="180"/>
      <c r="N153" s="180"/>
      <c r="O153" s="180"/>
      <c r="P153" s="209"/>
      <c r="Q153" s="155"/>
      <c r="AA153" s="97"/>
      <c r="AB153" s="97"/>
      <c r="AC153" s="97"/>
      <c r="AD153" s="97"/>
      <c r="AE153" s="97"/>
      <c r="AF153" s="93"/>
      <c r="AG153" s="93"/>
      <c r="AH153" s="93"/>
      <c r="AI153" s="30"/>
      <c r="AJ153" s="30"/>
      <c r="AK153" s="30"/>
      <c r="AL153" s="30"/>
      <c r="AM153" s="109"/>
      <c r="AN153" s="112" t="s">
        <v>744</v>
      </c>
      <c r="AO153" s="110" t="s">
        <v>665</v>
      </c>
      <c r="AP153" s="112" t="s">
        <v>746</v>
      </c>
      <c r="AQ153"/>
      <c r="AR153"/>
      <c r="AS153"/>
      <c r="AT153"/>
      <c r="AU153"/>
      <c r="AV153"/>
    </row>
    <row r="154" spans="1:48" ht="23.45" customHeight="1" x14ac:dyDescent="0.2">
      <c r="A154" s="1015"/>
      <c r="B154" s="221" t="s">
        <v>3116</v>
      </c>
      <c r="C154" s="279"/>
      <c r="D154" s="279"/>
      <c r="E154" s="758"/>
      <c r="F154" s="585"/>
      <c r="G154" s="585"/>
      <c r="H154" s="223">
        <f t="shared" ref="H154:H168" si="14">F154+G154</f>
        <v>0</v>
      </c>
      <c r="I154" s="23"/>
      <c r="J154" s="23"/>
      <c r="K154" s="180"/>
      <c r="L154" s="180"/>
      <c r="M154" s="180"/>
      <c r="N154" s="180"/>
      <c r="O154" s="180"/>
      <c r="P154" s="209"/>
      <c r="Q154" s="155"/>
      <c r="AA154" s="97"/>
      <c r="AB154" s="97"/>
      <c r="AC154" s="97"/>
      <c r="AD154" s="97"/>
      <c r="AE154" s="97"/>
      <c r="AF154" s="93"/>
      <c r="AG154" s="93"/>
      <c r="AH154" s="93"/>
      <c r="AI154" s="30"/>
      <c r="AJ154" s="30"/>
      <c r="AK154" s="30"/>
      <c r="AL154" s="30"/>
      <c r="AM154" s="109"/>
      <c r="AN154" s="112" t="s">
        <v>747</v>
      </c>
      <c r="AO154" s="110" t="s">
        <v>805</v>
      </c>
      <c r="AP154" s="112" t="s">
        <v>749</v>
      </c>
      <c r="AQ154"/>
      <c r="AR154"/>
      <c r="AS154"/>
      <c r="AT154"/>
      <c r="AU154"/>
      <c r="AV154"/>
    </row>
    <row r="155" spans="1:48" ht="23.45" customHeight="1" x14ac:dyDescent="0.2">
      <c r="A155" s="1015"/>
      <c r="B155" s="221" t="s">
        <v>3117</v>
      </c>
      <c r="C155" s="279"/>
      <c r="D155" s="279"/>
      <c r="E155" s="758"/>
      <c r="F155" s="585"/>
      <c r="G155" s="585"/>
      <c r="H155" s="223">
        <f t="shared" si="14"/>
        <v>0</v>
      </c>
      <c r="I155" s="23"/>
      <c r="J155" s="23"/>
      <c r="K155" s="180"/>
      <c r="L155" s="180"/>
      <c r="M155" s="180"/>
      <c r="N155" s="180"/>
      <c r="O155" s="180"/>
      <c r="P155" s="209"/>
      <c r="Q155" s="155"/>
      <c r="AA155" s="97"/>
      <c r="AB155" s="97"/>
      <c r="AC155" s="97"/>
      <c r="AD155" s="97"/>
      <c r="AE155" s="97"/>
      <c r="AF155" s="93"/>
      <c r="AG155" s="93"/>
      <c r="AH155" s="93"/>
      <c r="AI155" s="30"/>
      <c r="AJ155" s="30"/>
      <c r="AK155" s="30"/>
      <c r="AL155" s="30"/>
      <c r="AM155" s="109"/>
      <c r="AN155" s="112" t="s">
        <v>750</v>
      </c>
      <c r="AO155" s="110" t="s">
        <v>668</v>
      </c>
      <c r="AP155" s="112" t="s">
        <v>752</v>
      </c>
      <c r="AQ155"/>
      <c r="AR155"/>
      <c r="AS155"/>
      <c r="AT155"/>
      <c r="AU155"/>
      <c r="AV155"/>
    </row>
    <row r="156" spans="1:48" ht="23.45" customHeight="1" x14ac:dyDescent="0.2">
      <c r="A156" s="1015"/>
      <c r="B156" s="221" t="s">
        <v>3118</v>
      </c>
      <c r="C156" s="279"/>
      <c r="D156" s="279"/>
      <c r="E156" s="758"/>
      <c r="F156" s="585"/>
      <c r="G156" s="585"/>
      <c r="H156" s="223">
        <f t="shared" si="14"/>
        <v>0</v>
      </c>
      <c r="I156" s="23"/>
      <c r="J156" s="23"/>
      <c r="K156" s="180"/>
      <c r="L156" s="180"/>
      <c r="M156" s="180"/>
      <c r="N156" s="180"/>
      <c r="O156" s="180"/>
      <c r="P156" s="209"/>
      <c r="Q156" s="155"/>
      <c r="AA156" s="97"/>
      <c r="AB156" s="97"/>
      <c r="AC156" s="97"/>
      <c r="AD156" s="97"/>
      <c r="AE156" s="97"/>
      <c r="AF156" s="93"/>
      <c r="AG156" s="93"/>
      <c r="AH156" s="93"/>
      <c r="AI156" s="30"/>
      <c r="AJ156" s="30"/>
      <c r="AK156" s="30"/>
      <c r="AL156" s="30"/>
      <c r="AM156" s="109"/>
      <c r="AN156" s="112" t="s">
        <v>753</v>
      </c>
      <c r="AO156" s="110" t="s">
        <v>671</v>
      </c>
      <c r="AP156" s="112" t="s">
        <v>755</v>
      </c>
      <c r="AQ156"/>
      <c r="AR156"/>
      <c r="AS156"/>
      <c r="AT156"/>
      <c r="AU156"/>
      <c r="AV156"/>
    </row>
    <row r="157" spans="1:48" ht="23.45" customHeight="1" x14ac:dyDescent="0.2">
      <c r="A157" s="1015"/>
      <c r="B157" s="221" t="s">
        <v>3119</v>
      </c>
      <c r="C157" s="279"/>
      <c r="D157" s="279"/>
      <c r="E157" s="758"/>
      <c r="F157" s="585"/>
      <c r="G157" s="585"/>
      <c r="H157" s="223">
        <f t="shared" si="14"/>
        <v>0</v>
      </c>
      <c r="I157" s="23"/>
      <c r="J157" s="23"/>
      <c r="K157" s="180"/>
      <c r="L157" s="180"/>
      <c r="M157" s="180"/>
      <c r="N157" s="180"/>
      <c r="O157" s="180"/>
      <c r="P157" s="209"/>
      <c r="Q157" s="155"/>
      <c r="AA157" s="97"/>
      <c r="AB157" s="97"/>
      <c r="AC157" s="97"/>
      <c r="AD157" s="97"/>
      <c r="AE157" s="97"/>
      <c r="AF157" s="93"/>
      <c r="AG157" s="93"/>
      <c r="AH157" s="93"/>
      <c r="AI157" s="30"/>
      <c r="AJ157" s="30"/>
      <c r="AK157" s="30"/>
      <c r="AL157" s="30"/>
      <c r="AM157" s="109"/>
      <c r="AN157" s="112" t="s">
        <v>756</v>
      </c>
      <c r="AO157" s="110" t="s">
        <v>674</v>
      </c>
      <c r="AP157" s="112" t="s">
        <v>758</v>
      </c>
      <c r="AQ157"/>
      <c r="AR157"/>
      <c r="AS157"/>
      <c r="AT157"/>
      <c r="AU157"/>
      <c r="AV157"/>
    </row>
    <row r="158" spans="1:48" ht="23.45" customHeight="1" x14ac:dyDescent="0.2">
      <c r="A158" s="1015"/>
      <c r="B158" s="221" t="s">
        <v>3120</v>
      </c>
      <c r="C158" s="279"/>
      <c r="D158" s="279"/>
      <c r="E158" s="758"/>
      <c r="F158" s="585"/>
      <c r="G158" s="585"/>
      <c r="H158" s="223">
        <f t="shared" si="14"/>
        <v>0</v>
      </c>
      <c r="I158" s="23"/>
      <c r="J158" s="23"/>
      <c r="K158" s="180"/>
      <c r="L158" s="180"/>
      <c r="M158" s="180"/>
      <c r="N158" s="180"/>
      <c r="O158" s="180"/>
      <c r="P158" s="209"/>
      <c r="Q158" s="155"/>
      <c r="AA158" s="97"/>
      <c r="AB158" s="97"/>
      <c r="AC158" s="97"/>
      <c r="AD158" s="97"/>
      <c r="AE158" s="97"/>
      <c r="AF158" s="93"/>
      <c r="AG158" s="93"/>
      <c r="AH158" s="93"/>
      <c r="AI158" s="30"/>
      <c r="AJ158" s="30"/>
      <c r="AK158" s="30"/>
      <c r="AL158" s="30"/>
      <c r="AM158" s="109"/>
      <c r="AN158" s="112" t="s">
        <v>759</v>
      </c>
      <c r="AO158" s="110" t="s">
        <v>678</v>
      </c>
      <c r="AP158" s="112" t="s">
        <v>761</v>
      </c>
      <c r="AQ158"/>
      <c r="AR158"/>
      <c r="AS158"/>
      <c r="AT158"/>
      <c r="AU158"/>
      <c r="AV158"/>
    </row>
    <row r="159" spans="1:48" ht="23.45" customHeight="1" x14ac:dyDescent="0.2">
      <c r="A159" s="1015"/>
      <c r="B159" s="221" t="s">
        <v>3121</v>
      </c>
      <c r="C159" s="279"/>
      <c r="D159" s="279"/>
      <c r="E159" s="758"/>
      <c r="F159" s="585"/>
      <c r="G159" s="585"/>
      <c r="H159" s="223">
        <f t="shared" si="14"/>
        <v>0</v>
      </c>
      <c r="I159" s="23"/>
      <c r="J159" s="23"/>
      <c r="K159" s="180"/>
      <c r="L159" s="180"/>
      <c r="M159" s="180"/>
      <c r="N159" s="180"/>
      <c r="O159" s="180"/>
      <c r="P159" s="209"/>
      <c r="Q159" s="155"/>
      <c r="AA159" s="97"/>
      <c r="AB159" s="97"/>
      <c r="AC159" s="97"/>
      <c r="AD159" s="97"/>
      <c r="AE159" s="97"/>
      <c r="AF159" s="93"/>
      <c r="AG159" s="93"/>
      <c r="AH159" s="93"/>
      <c r="AI159" s="30"/>
      <c r="AJ159" s="30"/>
      <c r="AK159" s="30"/>
      <c r="AL159" s="30"/>
      <c r="AM159" s="109"/>
      <c r="AN159" s="112" t="s">
        <v>762</v>
      </c>
      <c r="AO159" s="110" t="s">
        <v>682</v>
      </c>
      <c r="AP159" s="112" t="s">
        <v>764</v>
      </c>
      <c r="AQ159"/>
      <c r="AR159"/>
      <c r="AS159"/>
      <c r="AT159"/>
      <c r="AU159"/>
      <c r="AV159"/>
    </row>
    <row r="160" spans="1:48" ht="23.45" customHeight="1" x14ac:dyDescent="0.2">
      <c r="A160" s="1015"/>
      <c r="B160" s="221" t="s">
        <v>3122</v>
      </c>
      <c r="C160" s="279"/>
      <c r="D160" s="279"/>
      <c r="E160" s="758"/>
      <c r="F160" s="585"/>
      <c r="G160" s="585"/>
      <c r="H160" s="223">
        <f t="shared" si="14"/>
        <v>0</v>
      </c>
      <c r="I160" s="23"/>
      <c r="J160" s="23"/>
      <c r="K160" s="180"/>
      <c r="L160" s="180"/>
      <c r="M160" s="180"/>
      <c r="N160" s="180"/>
      <c r="O160" s="180"/>
      <c r="P160" s="209"/>
      <c r="Q160" s="155"/>
      <c r="AA160" s="97"/>
      <c r="AB160" s="97"/>
      <c r="AC160" s="97"/>
      <c r="AD160" s="97"/>
      <c r="AE160" s="97"/>
      <c r="AF160" s="93"/>
      <c r="AG160" s="93"/>
      <c r="AH160" s="93"/>
      <c r="AI160" s="30"/>
      <c r="AJ160" s="30"/>
      <c r="AK160" s="30"/>
      <c r="AL160" s="30"/>
      <c r="AM160" s="109"/>
      <c r="AN160" s="112" t="s">
        <v>765</v>
      </c>
      <c r="AO160" s="110" t="s">
        <v>686</v>
      </c>
      <c r="AP160" s="112">
        <v>353</v>
      </c>
      <c r="AQ160"/>
      <c r="AR160"/>
      <c r="AS160"/>
      <c r="AT160"/>
      <c r="AU160"/>
      <c r="AV160"/>
    </row>
    <row r="161" spans="1:163" ht="23.45" customHeight="1" x14ac:dyDescent="0.2">
      <c r="A161" s="1015"/>
      <c r="B161" s="221" t="s">
        <v>3123</v>
      </c>
      <c r="C161" s="279"/>
      <c r="D161" s="279"/>
      <c r="E161" s="758"/>
      <c r="F161" s="585"/>
      <c r="G161" s="585"/>
      <c r="H161" s="223">
        <f t="shared" si="14"/>
        <v>0</v>
      </c>
      <c r="I161" s="23"/>
      <c r="J161" s="23"/>
      <c r="K161" s="180"/>
      <c r="L161" s="180"/>
      <c r="M161" s="180"/>
      <c r="N161" s="180"/>
      <c r="O161" s="180"/>
      <c r="P161" s="209"/>
      <c r="Q161" s="155"/>
      <c r="AA161" s="97"/>
      <c r="AB161" s="97"/>
      <c r="AC161" s="97"/>
      <c r="AD161" s="97"/>
      <c r="AE161" s="97"/>
      <c r="AF161" s="93"/>
      <c r="AG161" s="93"/>
      <c r="AH161" s="93"/>
      <c r="AI161" s="30"/>
      <c r="AJ161" s="30"/>
      <c r="AK161" s="30"/>
      <c r="AL161" s="30"/>
      <c r="AM161" s="109"/>
      <c r="AN161" s="112" t="s">
        <v>767</v>
      </c>
      <c r="AO161" s="110" t="s">
        <v>690</v>
      </c>
      <c r="AP161" s="112">
        <v>354</v>
      </c>
      <c r="AQ161"/>
      <c r="AR161"/>
      <c r="AS161"/>
      <c r="AT161"/>
      <c r="AU161"/>
      <c r="AV161"/>
    </row>
    <row r="162" spans="1:163" ht="23.45" customHeight="1" x14ac:dyDescent="0.2">
      <c r="A162" s="1015"/>
      <c r="B162" s="221" t="s">
        <v>3124</v>
      </c>
      <c r="C162" s="279"/>
      <c r="D162" s="279"/>
      <c r="E162" s="758"/>
      <c r="F162" s="585"/>
      <c r="G162" s="585"/>
      <c r="H162" s="223">
        <f t="shared" si="14"/>
        <v>0</v>
      </c>
      <c r="I162" s="23"/>
      <c r="J162" s="23"/>
      <c r="K162" s="180"/>
      <c r="L162" s="180"/>
      <c r="M162" s="180"/>
      <c r="N162" s="180"/>
      <c r="O162" s="180"/>
      <c r="P162" s="209"/>
      <c r="Q162" s="155"/>
      <c r="AA162" s="97"/>
      <c r="AB162" s="97"/>
      <c r="AC162" s="97"/>
      <c r="AD162" s="97"/>
      <c r="AE162" s="97"/>
      <c r="AF162" s="93"/>
      <c r="AG162" s="93"/>
      <c r="AH162" s="93"/>
      <c r="AI162" s="30"/>
      <c r="AJ162" s="30"/>
      <c r="AK162" s="30"/>
      <c r="AL162" s="30"/>
      <c r="AM162" s="109"/>
      <c r="AN162" s="112" t="s">
        <v>769</v>
      </c>
      <c r="AO162" s="110" t="s">
        <v>694</v>
      </c>
      <c r="AP162" s="112">
        <v>355</v>
      </c>
      <c r="AQ162"/>
      <c r="AR162"/>
      <c r="AS162"/>
      <c r="AT162"/>
      <c r="AU162"/>
      <c r="AV162"/>
    </row>
    <row r="163" spans="1:163" ht="23.45" customHeight="1" x14ac:dyDescent="0.2">
      <c r="A163" s="1015"/>
      <c r="B163" s="221" t="s">
        <v>3125</v>
      </c>
      <c r="C163" s="279"/>
      <c r="D163" s="279"/>
      <c r="E163" s="758"/>
      <c r="F163" s="585"/>
      <c r="G163" s="585"/>
      <c r="H163" s="223">
        <f t="shared" si="14"/>
        <v>0</v>
      </c>
      <c r="I163" s="23"/>
      <c r="J163" s="23"/>
      <c r="K163" s="180"/>
      <c r="L163" s="180"/>
      <c r="M163" s="180"/>
      <c r="N163" s="180"/>
      <c r="O163" s="180"/>
      <c r="P163" s="209"/>
      <c r="Q163" s="155"/>
      <c r="AA163" s="97"/>
      <c r="AB163" s="97"/>
      <c r="AC163" s="97"/>
      <c r="AD163" s="97"/>
      <c r="AE163" s="97"/>
      <c r="AF163" s="93"/>
      <c r="AG163" s="93"/>
      <c r="AH163" s="93"/>
      <c r="AI163" s="30"/>
      <c r="AJ163" s="30"/>
      <c r="AK163" s="30"/>
      <c r="AL163" s="30"/>
      <c r="AM163" s="109"/>
      <c r="AN163" s="112" t="s">
        <v>771</v>
      </c>
      <c r="AO163" s="110" t="s">
        <v>697</v>
      </c>
      <c r="AP163" s="112">
        <v>356</v>
      </c>
      <c r="AQ163"/>
      <c r="AR163"/>
      <c r="AS163"/>
      <c r="AT163"/>
      <c r="AU163"/>
      <c r="AV163"/>
    </row>
    <row r="164" spans="1:163" ht="23.45" customHeight="1" x14ac:dyDescent="0.2">
      <c r="A164" s="1015"/>
      <c r="B164" s="221" t="s">
        <v>3126</v>
      </c>
      <c r="C164" s="279"/>
      <c r="D164" s="279"/>
      <c r="E164" s="758"/>
      <c r="F164" s="585"/>
      <c r="G164" s="585"/>
      <c r="H164" s="223">
        <f t="shared" si="14"/>
        <v>0</v>
      </c>
      <c r="I164" s="23"/>
      <c r="J164" s="23"/>
      <c r="K164" s="180"/>
      <c r="L164" s="180"/>
      <c r="M164" s="180"/>
      <c r="N164" s="180"/>
      <c r="O164" s="180"/>
      <c r="P164" s="209"/>
      <c r="Q164" s="155"/>
      <c r="AA164" s="97"/>
      <c r="AB164" s="97"/>
      <c r="AC164" s="97"/>
      <c r="AD164" s="97"/>
      <c r="AE164" s="97"/>
      <c r="AF164" s="93"/>
      <c r="AG164" s="93"/>
      <c r="AH164" s="93"/>
      <c r="AI164" s="30"/>
      <c r="AJ164" s="30"/>
      <c r="AK164" s="30"/>
      <c r="AL164" s="30"/>
      <c r="AM164" s="109"/>
      <c r="AN164" s="112" t="s">
        <v>773</v>
      </c>
      <c r="AO164" s="110" t="s">
        <v>700</v>
      </c>
      <c r="AP164" s="112">
        <v>357</v>
      </c>
      <c r="AQ164"/>
      <c r="AR164"/>
      <c r="AS164"/>
      <c r="AT164"/>
      <c r="AU164"/>
      <c r="AV164"/>
    </row>
    <row r="165" spans="1:163" ht="23.45" customHeight="1" x14ac:dyDescent="0.2">
      <c r="A165" s="1015"/>
      <c r="B165" s="221" t="s">
        <v>3127</v>
      </c>
      <c r="C165" s="279"/>
      <c r="D165" s="279"/>
      <c r="E165" s="758"/>
      <c r="F165" s="585"/>
      <c r="G165" s="585"/>
      <c r="H165" s="223">
        <f t="shared" si="14"/>
        <v>0</v>
      </c>
      <c r="I165" s="23"/>
      <c r="J165" s="23"/>
      <c r="K165" s="180"/>
      <c r="L165" s="180"/>
      <c r="M165" s="180"/>
      <c r="N165" s="180"/>
      <c r="O165" s="180"/>
      <c r="P165" s="209"/>
      <c r="Q165" s="155"/>
      <c r="AA165" s="97"/>
      <c r="AB165" s="97"/>
      <c r="AC165" s="97"/>
      <c r="AD165" s="97"/>
      <c r="AE165" s="97"/>
      <c r="AF165" s="93"/>
      <c r="AG165" s="93"/>
      <c r="AH165" s="93"/>
      <c r="AI165" s="30"/>
      <c r="AJ165" s="30"/>
      <c r="AK165" s="30"/>
      <c r="AL165" s="30"/>
      <c r="AM165" s="109"/>
      <c r="AN165" s="112" t="s">
        <v>775</v>
      </c>
      <c r="AO165" s="110" t="s">
        <v>703</v>
      </c>
      <c r="AP165" s="112">
        <v>358</v>
      </c>
      <c r="AQ165"/>
      <c r="AR165"/>
      <c r="AS165"/>
      <c r="AT165"/>
      <c r="AU165"/>
      <c r="AV165"/>
    </row>
    <row r="166" spans="1:163" ht="23.45" customHeight="1" x14ac:dyDescent="0.2">
      <c r="A166" s="1015"/>
      <c r="B166" s="221" t="s">
        <v>3128</v>
      </c>
      <c r="C166" s="279"/>
      <c r="D166" s="279"/>
      <c r="E166" s="758"/>
      <c r="F166" s="585"/>
      <c r="G166" s="585"/>
      <c r="H166" s="223">
        <f t="shared" si="14"/>
        <v>0</v>
      </c>
      <c r="I166" s="23"/>
      <c r="J166" s="23"/>
      <c r="K166" s="180"/>
      <c r="L166" s="180"/>
      <c r="M166" s="180"/>
      <c r="N166" s="180"/>
      <c r="O166" s="180"/>
      <c r="P166" s="209"/>
      <c r="Q166" s="155"/>
      <c r="AA166" s="97"/>
      <c r="AB166" s="97"/>
      <c r="AC166" s="97"/>
      <c r="AD166" s="97"/>
      <c r="AE166" s="97"/>
      <c r="AF166" s="93"/>
      <c r="AG166" s="93"/>
      <c r="AH166" s="93"/>
      <c r="AI166" s="30"/>
      <c r="AJ166" s="30"/>
      <c r="AK166" s="30"/>
      <c r="AL166" s="30"/>
      <c r="AM166" s="109"/>
      <c r="AN166" s="112" t="s">
        <v>776</v>
      </c>
      <c r="AO166" s="110" t="s">
        <v>707</v>
      </c>
      <c r="AP166" s="112">
        <v>359</v>
      </c>
      <c r="AQ166"/>
      <c r="AR166"/>
      <c r="AS166"/>
      <c r="AT166"/>
      <c r="AU166"/>
      <c r="AV166"/>
    </row>
    <row r="167" spans="1:163" s="267" customFormat="1" ht="23.45" customHeight="1" x14ac:dyDescent="0.2">
      <c r="A167" s="1015"/>
      <c r="B167" s="221" t="s">
        <v>3129</v>
      </c>
      <c r="C167" s="279"/>
      <c r="D167" s="279"/>
      <c r="E167" s="758"/>
      <c r="F167" s="585"/>
      <c r="G167" s="585"/>
      <c r="H167" s="223">
        <f t="shared" si="14"/>
        <v>0</v>
      </c>
      <c r="I167" s="23"/>
      <c r="J167" s="23"/>
      <c r="K167" s="180"/>
      <c r="L167" s="180"/>
      <c r="M167" s="180"/>
      <c r="N167" s="180"/>
      <c r="O167" s="180"/>
      <c r="P167" s="209"/>
      <c r="Q167" s="155"/>
      <c r="R167" s="156"/>
      <c r="S167" s="156"/>
      <c r="T167" s="156"/>
      <c r="U167" s="156"/>
      <c r="V167" s="156"/>
      <c r="W167" s="156"/>
      <c r="X167" s="156"/>
      <c r="Y167" s="156"/>
      <c r="Z167" s="156"/>
      <c r="AA167" s="97"/>
      <c r="AB167" s="97"/>
      <c r="AC167" s="97"/>
      <c r="AD167" s="97"/>
      <c r="AE167" s="97"/>
      <c r="AF167" s="93"/>
      <c r="AG167" s="93"/>
      <c r="AH167" s="93"/>
      <c r="AI167" s="30"/>
      <c r="AJ167" s="30"/>
      <c r="AK167" s="30"/>
      <c r="AL167" s="30"/>
      <c r="AM167" s="109"/>
      <c r="AN167" s="112" t="s">
        <v>777</v>
      </c>
      <c r="AO167" s="110" t="s">
        <v>711</v>
      </c>
      <c r="AP167" s="112" t="s">
        <v>778</v>
      </c>
      <c r="AQ167"/>
      <c r="AR167"/>
      <c r="AS167"/>
      <c r="AT167"/>
      <c r="AU167"/>
      <c r="AV167"/>
      <c r="AW167" s="156"/>
      <c r="AX167" s="156"/>
      <c r="AY167" s="156"/>
      <c r="AZ167" s="156"/>
      <c r="BA167" s="156"/>
      <c r="BB167" s="156"/>
      <c r="BC167" s="156"/>
      <c r="BD167" s="156"/>
      <c r="BE167" s="156"/>
      <c r="BF167" s="156"/>
      <c r="BG167" s="156"/>
      <c r="BH167" s="156"/>
      <c r="BI167" s="156"/>
      <c r="BJ167" s="156"/>
      <c r="BK167" s="156"/>
      <c r="BL167" s="156"/>
      <c r="BM167" s="156"/>
      <c r="BN167" s="156"/>
      <c r="BO167" s="156"/>
      <c r="BP167" s="156"/>
      <c r="BQ167" s="156"/>
      <c r="BR167" s="156"/>
      <c r="BS167" s="156"/>
      <c r="BT167" s="156"/>
      <c r="BU167" s="156"/>
      <c r="BV167" s="156"/>
      <c r="BW167" s="156"/>
      <c r="BX167" s="156"/>
      <c r="BY167" s="156"/>
      <c r="BZ167" s="156"/>
      <c r="CA167" s="156"/>
      <c r="CB167" s="156"/>
      <c r="CC167" s="156"/>
      <c r="CD167" s="156"/>
      <c r="CE167" s="156"/>
      <c r="CF167" s="156"/>
      <c r="CG167" s="156"/>
      <c r="CH167" s="156"/>
      <c r="CI167" s="156"/>
      <c r="CJ167" s="156"/>
      <c r="CK167" s="156"/>
      <c r="CL167" s="156"/>
      <c r="CM167" s="156"/>
      <c r="CN167" s="156"/>
      <c r="CO167" s="156"/>
      <c r="CP167" s="156"/>
      <c r="CQ167" s="156"/>
      <c r="CR167" s="156"/>
      <c r="CS167" s="156"/>
      <c r="CT167" s="156"/>
      <c r="CU167" s="156"/>
      <c r="CV167" s="156"/>
      <c r="CW167" s="156"/>
      <c r="CX167" s="156"/>
      <c r="CY167" s="156"/>
      <c r="CZ167" s="156"/>
      <c r="DA167" s="156"/>
      <c r="DB167" s="156"/>
      <c r="DC167" s="156"/>
      <c r="DD167" s="156"/>
      <c r="DE167" s="156"/>
      <c r="DF167" s="156"/>
      <c r="DG167" s="156"/>
      <c r="DH167" s="156"/>
      <c r="DI167" s="156"/>
      <c r="DJ167" s="156"/>
      <c r="DK167" s="156"/>
      <c r="DL167" s="156"/>
      <c r="DM167" s="156"/>
      <c r="DN167" s="156"/>
      <c r="DO167" s="156"/>
      <c r="DP167" s="156"/>
      <c r="DQ167" s="156"/>
      <c r="DR167" s="156"/>
      <c r="DS167" s="156"/>
      <c r="DT167" s="156"/>
      <c r="DU167" s="156"/>
      <c r="DV167" s="156"/>
      <c r="DW167" s="156"/>
      <c r="DX167" s="156"/>
      <c r="DY167" s="156"/>
      <c r="DZ167" s="156"/>
      <c r="EA167" s="156"/>
      <c r="EB167" s="156"/>
      <c r="EC167" s="156"/>
      <c r="ED167" s="156"/>
      <c r="EE167" s="156"/>
      <c r="EF167" s="156"/>
      <c r="EG167" s="156"/>
      <c r="EH167" s="156"/>
      <c r="EI167" s="156"/>
      <c r="EJ167" s="156"/>
      <c r="EK167" s="156"/>
      <c r="EL167" s="156"/>
      <c r="EM167" s="156"/>
      <c r="EN167" s="156"/>
      <c r="EO167" s="156"/>
      <c r="EP167" s="156"/>
      <c r="EQ167" s="156"/>
      <c r="ER167" s="156"/>
      <c r="ES167" s="156"/>
      <c r="ET167" s="156"/>
      <c r="EU167" s="156"/>
      <c r="EV167" s="156"/>
      <c r="EW167" s="156"/>
      <c r="EX167" s="156"/>
      <c r="EY167" s="156"/>
      <c r="EZ167" s="156"/>
      <c r="FA167" s="156"/>
      <c r="FB167" s="156"/>
      <c r="FC167" s="156"/>
      <c r="FD167" s="156"/>
      <c r="FE167" s="156"/>
      <c r="FF167" s="156"/>
      <c r="FG167" s="156"/>
    </row>
    <row r="168" spans="1:163" ht="23.45" customHeight="1" thickBot="1" x14ac:dyDescent="0.3">
      <c r="A168" s="1015"/>
      <c r="B168" s="825" t="s">
        <v>2948</v>
      </c>
      <c r="C168" s="297"/>
      <c r="D168" s="297"/>
      <c r="E168" s="298"/>
      <c r="F168" s="283">
        <f>SUM(F154:F167)</f>
        <v>0</v>
      </c>
      <c r="G168" s="283">
        <f>SUM(G154:G167)</f>
        <v>0</v>
      </c>
      <c r="H168" s="263">
        <f t="shared" si="14"/>
        <v>0</v>
      </c>
      <c r="I168" s="23"/>
      <c r="J168" s="23"/>
      <c r="K168" s="180"/>
      <c r="L168" s="180"/>
      <c r="M168" s="180"/>
      <c r="N168" s="180"/>
      <c r="O168" s="180"/>
      <c r="P168" s="209"/>
      <c r="Q168" s="155"/>
      <c r="AA168" s="97"/>
      <c r="AB168" s="97"/>
      <c r="AC168" s="97"/>
      <c r="AD168" s="97"/>
      <c r="AE168" s="97"/>
      <c r="AF168" s="93"/>
      <c r="AG168" s="93"/>
      <c r="AH168" s="93"/>
      <c r="AI168" s="30"/>
      <c r="AJ168" s="30"/>
      <c r="AK168" s="30"/>
      <c r="AL168" s="30"/>
      <c r="AM168" s="109"/>
      <c r="AN168" s="112" t="s">
        <v>779</v>
      </c>
      <c r="AO168" s="110" t="s">
        <v>713</v>
      </c>
      <c r="AP168" s="112" t="s">
        <v>781</v>
      </c>
      <c r="AQ168"/>
      <c r="AR168"/>
      <c r="AS168"/>
      <c r="AT168"/>
      <c r="AU168"/>
      <c r="AV168"/>
    </row>
    <row r="169" spans="1:163" ht="23.45" customHeight="1" x14ac:dyDescent="0.25">
      <c r="A169" s="1015"/>
      <c r="B169" s="106" t="s">
        <v>3130</v>
      </c>
      <c r="C169" s="899"/>
      <c r="D169" s="899"/>
      <c r="E169" s="900"/>
      <c r="F169" s="284" t="s">
        <v>2946</v>
      </c>
      <c r="G169" s="233" t="s">
        <v>2947</v>
      </c>
      <c r="H169" s="234" t="s">
        <v>2948</v>
      </c>
      <c r="I169" s="23"/>
      <c r="J169" s="23"/>
      <c r="K169" s="180"/>
      <c r="L169" s="180"/>
      <c r="M169" s="180"/>
      <c r="N169" s="180"/>
      <c r="O169" s="180"/>
      <c r="P169" s="209"/>
      <c r="Q169" s="155"/>
      <c r="AA169" s="97"/>
      <c r="AB169" s="97"/>
      <c r="AC169" s="97"/>
      <c r="AD169" s="97"/>
      <c r="AE169" s="97"/>
      <c r="AF169" s="93"/>
      <c r="AG169" s="93"/>
      <c r="AH169" s="93"/>
      <c r="AI169" s="30"/>
      <c r="AJ169" s="30"/>
      <c r="AK169" s="30"/>
      <c r="AL169" s="30"/>
      <c r="AM169" s="109"/>
      <c r="AN169" s="112" t="s">
        <v>782</v>
      </c>
      <c r="AO169" s="110" t="s">
        <v>715</v>
      </c>
      <c r="AP169" s="112">
        <v>360</v>
      </c>
      <c r="AQ169"/>
      <c r="AR169"/>
      <c r="AS169"/>
      <c r="AT169"/>
      <c r="AU169"/>
      <c r="AV169"/>
    </row>
    <row r="170" spans="1:163" ht="23.45" customHeight="1" x14ac:dyDescent="0.2">
      <c r="A170" s="1015"/>
      <c r="B170" s="221" t="s">
        <v>3131</v>
      </c>
      <c r="C170" s="279"/>
      <c r="D170" s="279"/>
      <c r="E170" s="280"/>
      <c r="F170" s="585"/>
      <c r="G170" s="585"/>
      <c r="H170" s="223">
        <f>F170+G170</f>
        <v>0</v>
      </c>
      <c r="I170" s="23"/>
      <c r="J170" s="23"/>
      <c r="K170" s="180"/>
      <c r="L170" s="180"/>
      <c r="M170" s="180"/>
      <c r="N170" s="180"/>
      <c r="O170" s="180"/>
      <c r="P170" s="209"/>
      <c r="Q170" s="155"/>
      <c r="AA170" s="97"/>
      <c r="AB170" s="97"/>
      <c r="AC170" s="97"/>
      <c r="AD170" s="97"/>
      <c r="AE170" s="97"/>
      <c r="AF170" s="93"/>
      <c r="AG170" s="93"/>
      <c r="AH170" s="93"/>
      <c r="AI170" s="30"/>
      <c r="AJ170" s="30"/>
      <c r="AK170" s="30"/>
      <c r="AL170" s="30"/>
      <c r="AM170" s="109"/>
      <c r="AN170" s="112" t="s">
        <v>784</v>
      </c>
      <c r="AO170" s="112" t="s">
        <v>420</v>
      </c>
      <c r="AP170" s="112">
        <v>362</v>
      </c>
      <c r="AQ170"/>
      <c r="AR170"/>
      <c r="AS170"/>
      <c r="AT170"/>
      <c r="AU170"/>
      <c r="AV170"/>
    </row>
    <row r="171" spans="1:163" ht="23.45" customHeight="1" x14ac:dyDescent="0.2">
      <c r="A171" s="1015"/>
      <c r="B171" s="221" t="s">
        <v>3132</v>
      </c>
      <c r="C171" s="279"/>
      <c r="D171" s="279"/>
      <c r="E171" s="280"/>
      <c r="F171" s="585"/>
      <c r="G171" s="585"/>
      <c r="H171" s="223">
        <f>F171+G171</f>
        <v>0</v>
      </c>
      <c r="I171" s="23"/>
      <c r="J171" s="23"/>
      <c r="K171" s="180"/>
      <c r="L171" s="180"/>
      <c r="M171" s="180"/>
      <c r="N171" s="180"/>
      <c r="O171" s="180"/>
      <c r="P171" s="209"/>
      <c r="Q171" s="155"/>
      <c r="AA171" s="97"/>
      <c r="AB171" s="97"/>
      <c r="AC171" s="97"/>
      <c r="AD171" s="97"/>
      <c r="AE171" s="97"/>
      <c r="AF171" s="93"/>
      <c r="AG171" s="93"/>
      <c r="AH171" s="93"/>
      <c r="AI171" s="30"/>
      <c r="AJ171" s="30"/>
      <c r="AK171" s="30"/>
      <c r="AL171" s="30"/>
      <c r="AM171" s="109"/>
      <c r="AN171" s="112" t="s">
        <v>786</v>
      </c>
      <c r="AO171" s="112" t="s">
        <v>423</v>
      </c>
      <c r="AP171" s="112">
        <v>363</v>
      </c>
      <c r="AQ171"/>
      <c r="AR171"/>
      <c r="AS171"/>
      <c r="AT171"/>
      <c r="AU171"/>
      <c r="AV171"/>
    </row>
    <row r="172" spans="1:163" ht="23.45" customHeight="1" x14ac:dyDescent="0.2">
      <c r="A172" s="1015"/>
      <c r="B172" s="221" t="s">
        <v>3133</v>
      </c>
      <c r="C172" s="279"/>
      <c r="D172" s="279"/>
      <c r="E172" s="280"/>
      <c r="F172" s="773"/>
      <c r="G172" s="773"/>
      <c r="H172" s="223">
        <f>F172+G172</f>
        <v>0</v>
      </c>
      <c r="I172" s="23"/>
      <c r="J172" s="23"/>
      <c r="K172" s="180"/>
      <c r="L172" s="180"/>
      <c r="M172" s="180"/>
      <c r="N172" s="180"/>
      <c r="O172" s="180"/>
      <c r="P172" s="209"/>
      <c r="Q172" s="155"/>
      <c r="AA172" s="97"/>
      <c r="AB172" s="97"/>
      <c r="AC172" s="97"/>
      <c r="AD172" s="97"/>
      <c r="AE172" s="97"/>
      <c r="AF172" s="93"/>
      <c r="AG172" s="93"/>
      <c r="AH172" s="93"/>
      <c r="AI172" s="30"/>
      <c r="AJ172" s="30"/>
      <c r="AK172" s="30"/>
      <c r="AL172" s="30"/>
      <c r="AM172" s="109"/>
      <c r="AN172" s="112" t="s">
        <v>788</v>
      </c>
      <c r="AO172" s="112" t="s">
        <v>426</v>
      </c>
      <c r="AP172" s="112" t="s">
        <v>790</v>
      </c>
      <c r="AQ172"/>
      <c r="AR172"/>
      <c r="AS172"/>
      <c r="AT172"/>
      <c r="AU172"/>
      <c r="AV172"/>
    </row>
    <row r="173" spans="1:163" ht="23.45" customHeight="1" thickBot="1" x14ac:dyDescent="0.3">
      <c r="A173" s="1015"/>
      <c r="B173" s="817" t="s">
        <v>2948</v>
      </c>
      <c r="C173" s="281"/>
      <c r="D173" s="281"/>
      <c r="E173" s="282"/>
      <c r="F173" s="283">
        <f>SUM(F170:F172)</f>
        <v>0</v>
      </c>
      <c r="G173" s="283">
        <f>SUM(G170:G172)</f>
        <v>0</v>
      </c>
      <c r="H173" s="263">
        <f>F173+G173</f>
        <v>0</v>
      </c>
      <c r="I173" s="202"/>
      <c r="J173" s="202"/>
      <c r="K173" s="180"/>
      <c r="L173" s="180"/>
      <c r="M173" s="180"/>
      <c r="N173" s="180"/>
      <c r="O173" s="180"/>
      <c r="P173" s="209"/>
      <c r="Q173" s="155"/>
      <c r="AA173" s="97"/>
      <c r="AB173" s="97"/>
      <c r="AC173" s="97"/>
      <c r="AD173" s="97"/>
      <c r="AE173" s="97"/>
      <c r="AF173" s="93"/>
      <c r="AG173" s="93"/>
      <c r="AH173" s="93"/>
      <c r="AI173" s="30"/>
      <c r="AJ173" s="30"/>
      <c r="AK173" s="30"/>
      <c r="AL173" s="30"/>
      <c r="AM173" s="109"/>
      <c r="AN173" s="112" t="s">
        <v>791</v>
      </c>
      <c r="AO173" s="112" t="s">
        <v>431</v>
      </c>
      <c r="AP173" s="112" t="s">
        <v>793</v>
      </c>
      <c r="AQ173"/>
      <c r="AR173"/>
      <c r="AS173"/>
      <c r="AT173"/>
      <c r="AU173"/>
      <c r="AV173"/>
    </row>
    <row r="174" spans="1:163" ht="23.45" customHeight="1" thickBot="1" x14ac:dyDescent="0.3">
      <c r="A174" s="1015"/>
      <c r="B174" s="33" t="s">
        <v>3134</v>
      </c>
      <c r="C174" s="299"/>
      <c r="D174" s="299"/>
      <c r="E174" s="299"/>
      <c r="F174" s="17" t="s">
        <v>2946</v>
      </c>
      <c r="G174" s="17" t="s">
        <v>2947</v>
      </c>
      <c r="H174" s="17" t="s">
        <v>2948</v>
      </c>
      <c r="I174" s="24"/>
      <c r="J174" s="24"/>
      <c r="K174" s="180"/>
      <c r="L174" s="180"/>
      <c r="M174" s="180"/>
      <c r="N174" s="180"/>
      <c r="O174" s="180"/>
      <c r="P174" s="209"/>
      <c r="Q174" s="155"/>
      <c r="AA174" s="97"/>
      <c r="AB174" s="97"/>
      <c r="AC174" s="97"/>
      <c r="AD174" s="97"/>
      <c r="AE174" s="97"/>
      <c r="AF174" s="93"/>
      <c r="AG174" s="93"/>
      <c r="AH174" s="93"/>
      <c r="AI174" s="30"/>
      <c r="AJ174" s="30"/>
      <c r="AK174" s="30"/>
      <c r="AL174" s="30"/>
      <c r="AM174" s="109"/>
      <c r="AN174" s="112" t="s">
        <v>794</v>
      </c>
      <c r="AO174" s="112" t="s">
        <v>435</v>
      </c>
      <c r="AP174" s="112" t="s">
        <v>796</v>
      </c>
      <c r="AQ174"/>
      <c r="AR174"/>
      <c r="AS174"/>
      <c r="AT174"/>
      <c r="AU174"/>
      <c r="AV174"/>
    </row>
    <row r="175" spans="1:163" ht="23.45" customHeight="1" thickBot="1" x14ac:dyDescent="0.25">
      <c r="A175" s="1015"/>
      <c r="B175" s="300" t="s">
        <v>3135</v>
      </c>
      <c r="C175" s="301"/>
      <c r="D175" s="301"/>
      <c r="E175" s="302"/>
      <c r="F175" s="303"/>
      <c r="G175" s="303"/>
      <c r="H175" s="278"/>
      <c r="I175" s="25"/>
      <c r="J175" s="25"/>
      <c r="K175" s="180"/>
      <c r="L175" s="180"/>
      <c r="M175" s="180"/>
      <c r="N175" s="180"/>
      <c r="O175" s="180"/>
      <c r="P175" s="209"/>
      <c r="Q175" s="155"/>
      <c r="AA175" s="97"/>
      <c r="AB175" s="97"/>
      <c r="AC175" s="97"/>
      <c r="AD175" s="97"/>
      <c r="AE175" s="97"/>
      <c r="AF175" s="93"/>
      <c r="AG175" s="93"/>
      <c r="AH175" s="93"/>
      <c r="AI175" s="30"/>
      <c r="AJ175" s="30"/>
      <c r="AK175" s="30"/>
      <c r="AL175" s="30"/>
      <c r="AM175" s="109"/>
      <c r="AN175" s="112" t="s">
        <v>797</v>
      </c>
      <c r="AO175" s="112" t="s">
        <v>439</v>
      </c>
      <c r="AP175" s="112" t="s">
        <v>799</v>
      </c>
      <c r="AQ175"/>
      <c r="AR175"/>
      <c r="AS175"/>
      <c r="AT175"/>
      <c r="AU175"/>
      <c r="AV175"/>
    </row>
    <row r="176" spans="1:163" ht="23.45" customHeight="1" thickBot="1" x14ac:dyDescent="0.25">
      <c r="A176" s="1015"/>
      <c r="B176" s="189" t="s">
        <v>3136</v>
      </c>
      <c r="C176" s="304"/>
      <c r="D176" s="304"/>
      <c r="E176" s="280"/>
      <c r="F176" s="235"/>
      <c r="G176" s="183"/>
      <c r="H176" s="223">
        <f t="shared" ref="H176:H191" si="15">F176+G176</f>
        <v>0</v>
      </c>
      <c r="I176" s="25"/>
      <c r="J176" s="25"/>
      <c r="K176" s="180"/>
      <c r="L176" s="180"/>
      <c r="M176" s="180"/>
      <c r="N176" s="180"/>
      <c r="O176" s="180"/>
      <c r="P176" s="209"/>
      <c r="Q176" s="155"/>
      <c r="AA176" s="97"/>
      <c r="AB176" s="97"/>
      <c r="AC176" s="97"/>
      <c r="AD176" s="97"/>
      <c r="AE176" s="97"/>
      <c r="AF176" s="93"/>
      <c r="AG176" s="93"/>
      <c r="AH176" s="93"/>
      <c r="AI176" s="30"/>
      <c r="AJ176" s="30"/>
      <c r="AK176" s="30"/>
      <c r="AL176" s="30"/>
      <c r="AM176" s="109"/>
      <c r="AN176" s="112" t="s">
        <v>800</v>
      </c>
      <c r="AO176" s="112" t="s">
        <v>442</v>
      </c>
      <c r="AP176" s="112">
        <v>373</v>
      </c>
      <c r="AQ176"/>
      <c r="AR176"/>
      <c r="AS176"/>
      <c r="AT176"/>
      <c r="AU176"/>
      <c r="AV176"/>
    </row>
    <row r="177" spans="1:48" ht="23.45" customHeight="1" thickBot="1" x14ac:dyDescent="0.25">
      <c r="A177" s="1015"/>
      <c r="B177" s="189" t="s">
        <v>3137</v>
      </c>
      <c r="C177" s="304"/>
      <c r="D177" s="304"/>
      <c r="E177" s="280"/>
      <c r="F177" s="235"/>
      <c r="G177" s="183"/>
      <c r="H177" s="223">
        <f t="shared" si="15"/>
        <v>0</v>
      </c>
      <c r="I177" s="25"/>
      <c r="J177" s="25"/>
      <c r="K177" s="180"/>
      <c r="L177" s="180"/>
      <c r="M177" s="180"/>
      <c r="N177" s="180"/>
      <c r="O177" s="180"/>
      <c r="P177" s="209"/>
      <c r="Q177" s="155"/>
      <c r="AA177" s="97"/>
      <c r="AB177" s="97"/>
      <c r="AC177" s="97"/>
      <c r="AD177" s="97"/>
      <c r="AE177" s="97"/>
      <c r="AF177" s="93"/>
      <c r="AG177" s="93"/>
      <c r="AH177" s="93"/>
      <c r="AI177" s="30"/>
      <c r="AJ177" s="30"/>
      <c r="AK177" s="30"/>
      <c r="AL177" s="30"/>
      <c r="AM177" s="109"/>
      <c r="AN177" s="112" t="s">
        <v>802</v>
      </c>
      <c r="AO177" s="112" t="s">
        <v>445</v>
      </c>
      <c r="AP177" s="112">
        <v>374</v>
      </c>
      <c r="AQ177"/>
      <c r="AR177"/>
      <c r="AS177"/>
      <c r="AT177"/>
      <c r="AU177"/>
      <c r="AV177"/>
    </row>
    <row r="178" spans="1:48" ht="23.45" customHeight="1" thickBot="1" x14ac:dyDescent="0.25">
      <c r="A178" s="1015"/>
      <c r="B178" s="189" t="s">
        <v>3138</v>
      </c>
      <c r="C178" s="304"/>
      <c r="D178" s="304"/>
      <c r="E178" s="280"/>
      <c r="F178" s="235"/>
      <c r="G178" s="183"/>
      <c r="H178" s="223">
        <f t="shared" si="15"/>
        <v>0</v>
      </c>
      <c r="I178" s="25"/>
      <c r="J178" s="25"/>
      <c r="K178" s="180"/>
      <c r="L178" s="180"/>
      <c r="M178" s="180"/>
      <c r="N178" s="180"/>
      <c r="O178" s="180"/>
      <c r="P178" s="209"/>
      <c r="Q178" s="155"/>
      <c r="AA178" s="97"/>
      <c r="AB178" s="97"/>
      <c r="AC178" s="97"/>
      <c r="AD178" s="97"/>
      <c r="AE178" s="97"/>
      <c r="AF178" s="93"/>
      <c r="AG178" s="93"/>
      <c r="AH178" s="93"/>
      <c r="AI178" s="30"/>
      <c r="AJ178" s="30"/>
      <c r="AK178" s="30"/>
      <c r="AL178" s="30"/>
      <c r="AM178" s="109"/>
      <c r="AN178" s="112" t="s">
        <v>804</v>
      </c>
      <c r="AO178" s="112" t="s">
        <v>448</v>
      </c>
      <c r="AP178" s="112">
        <v>376</v>
      </c>
      <c r="AQ178"/>
      <c r="AR178"/>
      <c r="AS178"/>
      <c r="AT178"/>
      <c r="AU178"/>
      <c r="AV178"/>
    </row>
    <row r="179" spans="1:48" ht="23.45" customHeight="1" thickBot="1" x14ac:dyDescent="0.25">
      <c r="A179" s="1015"/>
      <c r="B179" s="189" t="s">
        <v>3139</v>
      </c>
      <c r="C179" s="304"/>
      <c r="D179" s="304"/>
      <c r="E179" s="280"/>
      <c r="F179" s="235"/>
      <c r="G179" s="183"/>
      <c r="H179" s="223">
        <f t="shared" si="15"/>
        <v>0</v>
      </c>
      <c r="I179" s="25"/>
      <c r="J179" s="25"/>
      <c r="K179" s="180"/>
      <c r="L179" s="180"/>
      <c r="M179" s="180"/>
      <c r="N179" s="180"/>
      <c r="O179" s="180"/>
      <c r="P179" s="209"/>
      <c r="Q179" s="155"/>
      <c r="AA179" s="97"/>
      <c r="AB179" s="97"/>
      <c r="AC179" s="97"/>
      <c r="AD179" s="97"/>
      <c r="AE179" s="97"/>
      <c r="AF179" s="93"/>
      <c r="AG179" s="93"/>
      <c r="AH179" s="93"/>
      <c r="AI179" s="30"/>
      <c r="AJ179" s="30"/>
      <c r="AK179" s="30"/>
      <c r="AL179" s="30"/>
      <c r="AM179" s="109"/>
      <c r="AN179" s="112" t="s">
        <v>806</v>
      </c>
      <c r="AO179" s="112" t="s">
        <v>452</v>
      </c>
      <c r="AP179" s="112" t="s">
        <v>808</v>
      </c>
      <c r="AQ179"/>
      <c r="AR179"/>
      <c r="AS179"/>
      <c r="AT179"/>
      <c r="AU179"/>
      <c r="AV179"/>
    </row>
    <row r="180" spans="1:48" ht="23.45" customHeight="1" thickBot="1" x14ac:dyDescent="0.25">
      <c r="A180" s="1015"/>
      <c r="B180" s="189" t="s">
        <v>3140</v>
      </c>
      <c r="C180" s="304"/>
      <c r="D180" s="304"/>
      <c r="E180" s="280"/>
      <c r="F180" s="235"/>
      <c r="G180" s="183"/>
      <c r="H180" s="223">
        <f t="shared" si="15"/>
        <v>0</v>
      </c>
      <c r="I180" s="25"/>
      <c r="J180" s="25"/>
      <c r="K180" s="180"/>
      <c r="L180" s="180"/>
      <c r="M180" s="180"/>
      <c r="N180" s="180"/>
      <c r="O180" s="180"/>
      <c r="P180" s="209"/>
      <c r="Q180" s="155"/>
      <c r="AA180" s="97"/>
      <c r="AB180" s="97"/>
      <c r="AC180" s="97"/>
      <c r="AD180" s="97"/>
      <c r="AE180" s="97"/>
      <c r="AF180" s="93"/>
      <c r="AG180" s="93"/>
      <c r="AH180" s="93"/>
      <c r="AI180" s="30"/>
      <c r="AJ180" s="30"/>
      <c r="AK180" s="30"/>
      <c r="AL180" s="30"/>
      <c r="AM180" s="109"/>
      <c r="AN180" s="112" t="s">
        <v>809</v>
      </c>
      <c r="AO180" s="112" t="s">
        <v>456</v>
      </c>
      <c r="AP180" s="112" t="s">
        <v>811</v>
      </c>
      <c r="AQ180"/>
      <c r="AR180"/>
      <c r="AS180"/>
      <c r="AT180"/>
      <c r="AU180"/>
      <c r="AV180"/>
    </row>
    <row r="181" spans="1:48" ht="23.45" customHeight="1" thickBot="1" x14ac:dyDescent="0.25">
      <c r="A181" s="1015"/>
      <c r="B181" s="189" t="s">
        <v>3141</v>
      </c>
      <c r="C181" s="304"/>
      <c r="D181" s="304"/>
      <c r="E181" s="280"/>
      <c r="F181" s="235"/>
      <c r="G181" s="183"/>
      <c r="H181" s="223">
        <f t="shared" si="15"/>
        <v>0</v>
      </c>
      <c r="I181" s="25"/>
      <c r="J181" s="25"/>
      <c r="K181" s="180"/>
      <c r="L181" s="180"/>
      <c r="M181" s="180"/>
      <c r="N181" s="180"/>
      <c r="O181" s="180"/>
      <c r="P181" s="209"/>
      <c r="Q181" s="155"/>
      <c r="AA181" s="97"/>
      <c r="AB181" s="97"/>
      <c r="AC181" s="97"/>
      <c r="AD181" s="97"/>
      <c r="AE181" s="97"/>
      <c r="AF181" s="93"/>
      <c r="AG181" s="93"/>
      <c r="AH181" s="93"/>
      <c r="AI181" s="30"/>
      <c r="AJ181" s="30"/>
      <c r="AK181" s="30"/>
      <c r="AL181" s="30"/>
      <c r="AM181" s="109"/>
      <c r="AN181" s="112" t="s">
        <v>812</v>
      </c>
      <c r="AO181" s="112" t="s">
        <v>459</v>
      </c>
      <c r="AP181" s="112" t="s">
        <v>814</v>
      </c>
      <c r="AQ181"/>
      <c r="AR181"/>
      <c r="AS181"/>
      <c r="AT181"/>
      <c r="AU181"/>
      <c r="AV181"/>
    </row>
    <row r="182" spans="1:48" ht="23.45" customHeight="1" thickBot="1" x14ac:dyDescent="0.25">
      <c r="A182" s="1015"/>
      <c r="B182" s="189" t="s">
        <v>3142</v>
      </c>
      <c r="C182" s="304"/>
      <c r="D182" s="304"/>
      <c r="E182" s="280"/>
      <c r="F182" s="235"/>
      <c r="G182" s="183"/>
      <c r="H182" s="223">
        <f t="shared" si="15"/>
        <v>0</v>
      </c>
      <c r="I182" s="25"/>
      <c r="J182" s="25"/>
      <c r="K182" s="180"/>
      <c r="L182" s="180"/>
      <c r="M182" s="180"/>
      <c r="N182" s="180"/>
      <c r="O182" s="180"/>
      <c r="P182" s="209"/>
      <c r="Q182" s="155"/>
      <c r="AA182" s="97"/>
      <c r="AB182" s="97"/>
      <c r="AC182" s="97"/>
      <c r="AD182" s="97"/>
      <c r="AE182" s="97"/>
      <c r="AF182" s="93"/>
      <c r="AG182" s="93"/>
      <c r="AH182" s="93"/>
      <c r="AI182" s="30"/>
      <c r="AJ182" s="30"/>
      <c r="AK182" s="30"/>
      <c r="AL182" s="30"/>
      <c r="AM182" s="109"/>
      <c r="AN182" s="112" t="s">
        <v>815</v>
      </c>
      <c r="AO182" s="112" t="s">
        <v>462</v>
      </c>
      <c r="AP182" s="112" t="s">
        <v>817</v>
      </c>
      <c r="AQ182"/>
      <c r="AR182"/>
      <c r="AS182"/>
      <c r="AT182"/>
      <c r="AU182"/>
      <c r="AV182"/>
    </row>
    <row r="183" spans="1:48" ht="23.45" customHeight="1" thickBot="1" x14ac:dyDescent="0.25">
      <c r="A183" s="1015"/>
      <c r="B183" s="189" t="s">
        <v>3143</v>
      </c>
      <c r="C183" s="304"/>
      <c r="D183" s="304"/>
      <c r="E183" s="280"/>
      <c r="F183" s="235"/>
      <c r="G183" s="183"/>
      <c r="H183" s="223">
        <f t="shared" si="15"/>
        <v>0</v>
      </c>
      <c r="I183" s="25"/>
      <c r="J183" s="25"/>
      <c r="K183" s="180"/>
      <c r="L183" s="180"/>
      <c r="M183" s="180"/>
      <c r="N183" s="180"/>
      <c r="O183" s="180"/>
      <c r="P183" s="209"/>
      <c r="Q183" s="155"/>
      <c r="AA183" s="97"/>
      <c r="AB183" s="97"/>
      <c r="AC183" s="97"/>
      <c r="AD183" s="97"/>
      <c r="AE183" s="97"/>
      <c r="AF183" s="93"/>
      <c r="AG183" s="93"/>
      <c r="AH183" s="93"/>
      <c r="AI183" s="30"/>
      <c r="AJ183" s="30"/>
      <c r="AK183" s="30"/>
      <c r="AL183" s="30"/>
      <c r="AM183" s="109"/>
      <c r="AN183" s="112" t="s">
        <v>818</v>
      </c>
      <c r="AO183" s="112" t="s">
        <v>465</v>
      </c>
      <c r="AP183" s="112">
        <v>404</v>
      </c>
      <c r="AQ183"/>
      <c r="AR183"/>
      <c r="AS183"/>
      <c r="AT183"/>
      <c r="AU183"/>
      <c r="AV183"/>
    </row>
    <row r="184" spans="1:48" ht="23.45" customHeight="1" thickBot="1" x14ac:dyDescent="0.25">
      <c r="A184" s="1015"/>
      <c r="B184" s="189" t="s">
        <v>3144</v>
      </c>
      <c r="C184" s="304"/>
      <c r="D184" s="304"/>
      <c r="E184" s="280"/>
      <c r="F184" s="235"/>
      <c r="G184" s="183"/>
      <c r="H184" s="223">
        <f t="shared" si="15"/>
        <v>0</v>
      </c>
      <c r="I184" s="25"/>
      <c r="J184" s="25"/>
      <c r="K184" s="180"/>
      <c r="L184" s="180"/>
      <c r="M184" s="180"/>
      <c r="N184" s="180"/>
      <c r="O184" s="180"/>
      <c r="P184" s="209"/>
      <c r="Q184" s="155"/>
      <c r="AA184" s="97"/>
      <c r="AB184" s="97"/>
      <c r="AC184" s="97"/>
      <c r="AD184" s="97"/>
      <c r="AE184" s="97"/>
      <c r="AF184" s="93"/>
      <c r="AG184" s="93"/>
      <c r="AH184" s="93"/>
      <c r="AI184" s="30"/>
      <c r="AJ184" s="30"/>
      <c r="AK184" s="30"/>
      <c r="AL184" s="30"/>
      <c r="AM184" s="109"/>
      <c r="AN184" s="112" t="s">
        <v>820</v>
      </c>
      <c r="AO184" s="112" t="s">
        <v>467</v>
      </c>
      <c r="AP184" s="112" t="s">
        <v>822</v>
      </c>
      <c r="AQ184"/>
      <c r="AR184"/>
      <c r="AS184"/>
      <c r="AT184"/>
      <c r="AU184"/>
      <c r="AV184"/>
    </row>
    <row r="185" spans="1:48" ht="23.45" customHeight="1" thickBot="1" x14ac:dyDescent="0.25">
      <c r="A185" s="1015"/>
      <c r="B185" s="189" t="s">
        <v>3145</v>
      </c>
      <c r="C185" s="304"/>
      <c r="D185" s="304"/>
      <c r="E185" s="280"/>
      <c r="F185" s="235"/>
      <c r="G185" s="183"/>
      <c r="H185" s="223">
        <f t="shared" si="15"/>
        <v>0</v>
      </c>
      <c r="I185" s="25"/>
      <c r="J185" s="25"/>
      <c r="K185" s="180"/>
      <c r="L185" s="180"/>
      <c r="M185" s="180"/>
      <c r="N185" s="180"/>
      <c r="O185" s="180"/>
      <c r="P185" s="209"/>
      <c r="Q185" s="155"/>
      <c r="AA185" s="97"/>
      <c r="AB185" s="97"/>
      <c r="AC185" s="97"/>
      <c r="AD185" s="97"/>
      <c r="AE185" s="97"/>
      <c r="AF185" s="93"/>
      <c r="AG185" s="93"/>
      <c r="AH185" s="93"/>
      <c r="AI185" s="30"/>
      <c r="AJ185" s="30"/>
      <c r="AK185" s="30"/>
      <c r="AL185" s="30"/>
      <c r="AM185" s="109"/>
      <c r="AN185" s="112" t="s">
        <v>823</v>
      </c>
      <c r="AO185" s="112" t="s">
        <v>469</v>
      </c>
      <c r="AP185" s="112" t="s">
        <v>825</v>
      </c>
      <c r="AQ185"/>
      <c r="AR185"/>
      <c r="AS185"/>
      <c r="AT185"/>
      <c r="AU185"/>
      <c r="AV185"/>
    </row>
    <row r="186" spans="1:48" ht="23.45" customHeight="1" thickBot="1" x14ac:dyDescent="0.25">
      <c r="A186" s="1015"/>
      <c r="B186" s="189" t="s">
        <v>3146</v>
      </c>
      <c r="C186" s="304"/>
      <c r="D186" s="304"/>
      <c r="E186" s="280"/>
      <c r="F186" s="235"/>
      <c r="G186" s="183"/>
      <c r="H186" s="223">
        <f t="shared" si="15"/>
        <v>0</v>
      </c>
      <c r="I186" s="25"/>
      <c r="J186" s="25"/>
      <c r="K186" s="180"/>
      <c r="L186" s="180"/>
      <c r="M186" s="180"/>
      <c r="N186" s="180"/>
      <c r="O186" s="180"/>
      <c r="P186" s="209"/>
      <c r="Q186" s="155"/>
      <c r="AA186" s="97"/>
      <c r="AB186" s="97"/>
      <c r="AC186" s="97"/>
      <c r="AD186" s="97"/>
      <c r="AE186" s="97"/>
      <c r="AF186" s="93"/>
      <c r="AG186" s="93"/>
      <c r="AH186" s="93"/>
      <c r="AI186" s="30"/>
      <c r="AJ186" s="30"/>
      <c r="AK186" s="30"/>
      <c r="AL186" s="30"/>
      <c r="AM186" s="109"/>
      <c r="AN186" s="112" t="s">
        <v>826</v>
      </c>
      <c r="AO186" s="112" t="s">
        <v>471</v>
      </c>
      <c r="AP186" s="112">
        <v>410</v>
      </c>
      <c r="AQ186"/>
      <c r="AR186"/>
      <c r="AS186"/>
      <c r="AT186"/>
      <c r="AU186"/>
      <c r="AV186"/>
    </row>
    <row r="187" spans="1:48" ht="23.45" customHeight="1" thickBot="1" x14ac:dyDescent="0.25">
      <c r="A187" s="1015"/>
      <c r="B187" s="189" t="s">
        <v>3147</v>
      </c>
      <c r="C187" s="304"/>
      <c r="D187" s="304"/>
      <c r="E187" s="280"/>
      <c r="F187" s="235"/>
      <c r="G187" s="183"/>
      <c r="H187" s="223">
        <f t="shared" si="15"/>
        <v>0</v>
      </c>
      <c r="I187" s="25"/>
      <c r="J187" s="25"/>
      <c r="K187" s="180"/>
      <c r="L187" s="180"/>
      <c r="M187" s="180"/>
      <c r="N187" s="180"/>
      <c r="O187" s="180"/>
      <c r="P187" s="209"/>
      <c r="Q187" s="155"/>
      <c r="AA187" s="97"/>
      <c r="AB187" s="97"/>
      <c r="AC187" s="97"/>
      <c r="AD187" s="97"/>
      <c r="AE187" s="97"/>
      <c r="AF187" s="93"/>
      <c r="AG187" s="93"/>
      <c r="AH187" s="93"/>
      <c r="AI187" s="30"/>
      <c r="AJ187" s="30"/>
      <c r="AK187" s="30"/>
      <c r="AL187" s="30"/>
      <c r="AM187" s="109"/>
      <c r="AN187" s="112" t="s">
        <v>828</v>
      </c>
      <c r="AO187" s="112" t="s">
        <v>474</v>
      </c>
      <c r="AP187" s="112">
        <v>411</v>
      </c>
      <c r="AQ187"/>
      <c r="AR187"/>
      <c r="AS187"/>
      <c r="AT187"/>
      <c r="AU187"/>
      <c r="AV187"/>
    </row>
    <row r="188" spans="1:48" ht="23.45" customHeight="1" thickBot="1" x14ac:dyDescent="0.25">
      <c r="A188" s="1015"/>
      <c r="B188" s="189" t="s">
        <v>3148</v>
      </c>
      <c r="C188" s="304"/>
      <c r="D188" s="304"/>
      <c r="E188" s="280"/>
      <c r="F188" s="235"/>
      <c r="G188" s="183"/>
      <c r="H188" s="223">
        <f t="shared" si="15"/>
        <v>0</v>
      </c>
      <c r="I188" s="25"/>
      <c r="J188" s="25"/>
      <c r="K188" s="180"/>
      <c r="L188" s="180"/>
      <c r="M188" s="180"/>
      <c r="N188" s="180"/>
      <c r="O188" s="180"/>
      <c r="P188" s="209"/>
      <c r="Q188" s="155"/>
      <c r="AA188" s="97"/>
      <c r="AB188" s="97"/>
      <c r="AC188" s="97"/>
      <c r="AD188" s="97"/>
      <c r="AE188" s="97"/>
      <c r="AF188" s="93"/>
      <c r="AG188" s="93"/>
      <c r="AH188" s="93"/>
      <c r="AI188" s="30"/>
      <c r="AJ188" s="30"/>
      <c r="AK188" s="30"/>
      <c r="AL188" s="30"/>
      <c r="AM188" s="109"/>
      <c r="AN188" s="112" t="s">
        <v>830</v>
      </c>
      <c r="AO188" s="112" t="s">
        <v>477</v>
      </c>
      <c r="AP188" s="112">
        <v>412</v>
      </c>
      <c r="AQ188"/>
      <c r="AR188"/>
      <c r="AS188"/>
      <c r="AT188"/>
      <c r="AU188"/>
      <c r="AV188"/>
    </row>
    <row r="189" spans="1:48" ht="23.45" customHeight="1" thickBot="1" x14ac:dyDescent="0.25">
      <c r="A189" s="1015"/>
      <c r="B189" s="563" t="s">
        <v>3149</v>
      </c>
      <c r="C189" s="568"/>
      <c r="D189" s="568"/>
      <c r="E189" s="567"/>
      <c r="F189" s="235"/>
      <c r="G189" s="183"/>
      <c r="H189" s="223">
        <f t="shared" si="15"/>
        <v>0</v>
      </c>
      <c r="I189" s="25"/>
      <c r="J189" s="25"/>
      <c r="K189" s="180"/>
      <c r="L189" s="180"/>
      <c r="M189" s="180"/>
      <c r="N189" s="180"/>
      <c r="O189" s="180"/>
      <c r="P189" s="209"/>
      <c r="Q189" s="155"/>
      <c r="AA189" s="97"/>
      <c r="AB189" s="97"/>
      <c r="AC189" s="97"/>
      <c r="AD189" s="97"/>
      <c r="AE189" s="97"/>
      <c r="AF189" s="93"/>
      <c r="AG189" s="93"/>
      <c r="AH189" s="93"/>
      <c r="AI189" s="30"/>
      <c r="AJ189" s="30"/>
      <c r="AK189" s="30"/>
      <c r="AL189" s="30"/>
      <c r="AM189" s="109"/>
      <c r="AN189" s="112" t="s">
        <v>832</v>
      </c>
      <c r="AO189" s="112" t="s">
        <v>479</v>
      </c>
      <c r="AP189" s="112">
        <v>413</v>
      </c>
      <c r="AQ189"/>
      <c r="AR189"/>
      <c r="AS189"/>
      <c r="AT189"/>
      <c r="AU189"/>
      <c r="AV189"/>
    </row>
    <row r="190" spans="1:48" ht="23.45" customHeight="1" x14ac:dyDescent="0.2">
      <c r="A190" s="1015"/>
      <c r="B190" s="563" t="s">
        <v>3149</v>
      </c>
      <c r="C190" s="568"/>
      <c r="D190" s="568"/>
      <c r="E190" s="567"/>
      <c r="F190" s="235"/>
      <c r="G190" s="183"/>
      <c r="H190" s="223">
        <f t="shared" si="15"/>
        <v>0</v>
      </c>
      <c r="I190" s="25"/>
      <c r="J190" s="25"/>
      <c r="K190" s="180"/>
      <c r="L190" s="180"/>
      <c r="M190" s="180"/>
      <c r="N190" s="180"/>
      <c r="O190" s="180"/>
      <c r="P190" s="209"/>
      <c r="Q190" s="155"/>
      <c r="AA190" s="97"/>
      <c r="AB190" s="97"/>
      <c r="AC190" s="97"/>
      <c r="AD190" s="97"/>
      <c r="AE190" s="97"/>
      <c r="AF190" s="93"/>
      <c r="AG190" s="93"/>
      <c r="AH190" s="93"/>
      <c r="AI190" s="30"/>
      <c r="AJ190" s="30"/>
      <c r="AK190" s="30"/>
      <c r="AL190" s="30"/>
      <c r="AM190" s="109"/>
      <c r="AN190" s="112" t="s">
        <v>834</v>
      </c>
      <c r="AO190" s="611" t="s">
        <v>481</v>
      </c>
      <c r="AP190" s="112">
        <v>414</v>
      </c>
      <c r="AQ190"/>
      <c r="AR190"/>
      <c r="AS190"/>
      <c r="AT190"/>
      <c r="AU190"/>
      <c r="AV190"/>
    </row>
    <row r="191" spans="1:48" ht="28.5" customHeight="1" x14ac:dyDescent="0.25">
      <c r="A191" s="1015"/>
      <c r="B191" s="225" t="s">
        <v>2948</v>
      </c>
      <c r="C191" s="305"/>
      <c r="D191" s="305"/>
      <c r="E191" s="306"/>
      <c r="F191" s="230">
        <f>SUM(F176:F190)</f>
        <v>0</v>
      </c>
      <c r="G191" s="307">
        <f>SUM(G176:G190)</f>
        <v>0</v>
      </c>
      <c r="H191" s="249">
        <f t="shared" si="15"/>
        <v>0</v>
      </c>
      <c r="I191" s="202"/>
      <c r="J191" s="202"/>
      <c r="K191" s="180"/>
      <c r="L191" s="180"/>
      <c r="M191" s="180"/>
      <c r="N191" s="180"/>
      <c r="O191" s="180"/>
      <c r="P191" s="209"/>
      <c r="Q191" s="155"/>
      <c r="AA191" s="97"/>
      <c r="AB191" s="97"/>
      <c r="AC191" s="97"/>
      <c r="AD191" s="97"/>
      <c r="AE191" s="97"/>
      <c r="AF191" s="93"/>
      <c r="AG191" s="93"/>
      <c r="AH191" s="93"/>
      <c r="AI191" s="30"/>
      <c r="AJ191" s="30"/>
      <c r="AK191" s="30"/>
      <c r="AL191" s="30"/>
      <c r="AM191" s="109"/>
      <c r="AN191" s="112" t="s">
        <v>836</v>
      </c>
      <c r="AO191" s="611" t="s">
        <v>483</v>
      </c>
      <c r="AP191" s="112">
        <v>415</v>
      </c>
      <c r="AQ191"/>
      <c r="AR191"/>
      <c r="AS191"/>
      <c r="AT191"/>
      <c r="AU191"/>
      <c r="AV191"/>
    </row>
    <row r="192" spans="1:48" ht="49.5" customHeight="1" thickBot="1" x14ac:dyDescent="0.25">
      <c r="A192" s="991" t="s">
        <v>3150</v>
      </c>
      <c r="B192" s="992"/>
      <c r="C192" s="992"/>
      <c r="D192" s="992"/>
      <c r="E192" s="992"/>
      <c r="F192" s="992"/>
      <c r="G192" s="992"/>
      <c r="H192" s="992"/>
      <c r="I192" s="992"/>
      <c r="J192" s="992"/>
      <c r="K192" s="992"/>
      <c r="L192" s="992"/>
      <c r="M192" s="992"/>
      <c r="N192" s="992"/>
      <c r="O192" s="308"/>
      <c r="P192" s="309"/>
      <c r="Q192" s="155"/>
      <c r="AA192" s="97"/>
      <c r="AB192" s="97"/>
      <c r="AC192" s="97"/>
      <c r="AD192" s="97"/>
      <c r="AE192" s="97"/>
      <c r="AF192" s="93"/>
      <c r="AG192" s="93"/>
      <c r="AH192" s="93"/>
      <c r="AI192" s="30"/>
      <c r="AJ192" s="30"/>
      <c r="AK192" s="30"/>
      <c r="AL192" s="30"/>
      <c r="AM192" s="109"/>
      <c r="AN192" s="112" t="s">
        <v>838</v>
      </c>
      <c r="AO192" s="611" t="s">
        <v>485</v>
      </c>
      <c r="AP192" s="112">
        <v>416</v>
      </c>
      <c r="AQ192"/>
      <c r="AR192"/>
      <c r="AS192"/>
      <c r="AT192"/>
      <c r="AU192"/>
      <c r="AV192"/>
    </row>
    <row r="193" spans="1:48" ht="44.25" customHeight="1" thickBot="1" x14ac:dyDescent="0.25">
      <c r="A193" s="903" t="s">
        <v>3151</v>
      </c>
      <c r="B193" s="904"/>
      <c r="C193" s="909" t="s">
        <v>3152</v>
      </c>
      <c r="D193" s="910"/>
      <c r="E193" s="910"/>
      <c r="F193" s="910"/>
      <c r="G193" s="910"/>
      <c r="H193" s="910"/>
      <c r="I193" s="910"/>
      <c r="J193" s="910"/>
      <c r="K193" s="911"/>
      <c r="L193" s="978" t="s">
        <v>3153</v>
      </c>
      <c r="M193" s="979"/>
      <c r="N193" s="980"/>
      <c r="O193" s="153"/>
      <c r="P193" s="155"/>
      <c r="Q193" s="155"/>
      <c r="AA193" s="97"/>
      <c r="AB193" s="97"/>
      <c r="AC193" s="97"/>
      <c r="AD193" s="97"/>
      <c r="AE193" s="97"/>
      <c r="AF193" s="93"/>
      <c r="AG193" s="93"/>
      <c r="AH193" s="93"/>
      <c r="AI193" s="30"/>
      <c r="AJ193" s="30"/>
      <c r="AK193" s="30"/>
      <c r="AL193" s="30"/>
      <c r="AM193" s="109"/>
      <c r="AN193" s="112" t="s">
        <v>840</v>
      </c>
      <c r="AO193" s="612" t="s">
        <v>780</v>
      </c>
      <c r="AP193" s="112">
        <v>417</v>
      </c>
      <c r="AQ193"/>
      <c r="AR193"/>
      <c r="AS193"/>
      <c r="AT193"/>
      <c r="AU193"/>
      <c r="AV193"/>
    </row>
    <row r="194" spans="1:48" ht="66.75" customHeight="1" x14ac:dyDescent="0.2">
      <c r="A194" s="983" t="s">
        <v>3154</v>
      </c>
      <c r="B194" s="984"/>
      <c r="C194" s="988" t="s">
        <v>3155</v>
      </c>
      <c r="D194" s="989"/>
      <c r="E194" s="990"/>
      <c r="F194" s="988" t="s">
        <v>3156</v>
      </c>
      <c r="G194" s="989"/>
      <c r="H194" s="990"/>
      <c r="I194" s="985" t="s">
        <v>3157</v>
      </c>
      <c r="J194" s="986"/>
      <c r="K194" s="987"/>
      <c r="L194" s="943" t="s">
        <v>3158</v>
      </c>
      <c r="M194" s="944"/>
      <c r="N194" s="945"/>
      <c r="O194" s="153"/>
      <c r="P194" s="155"/>
      <c r="Q194" s="155"/>
      <c r="AA194" s="97"/>
      <c r="AB194" s="97"/>
      <c r="AC194" s="97"/>
      <c r="AD194" s="97"/>
      <c r="AE194" s="97"/>
      <c r="AF194" s="93"/>
      <c r="AG194" s="93"/>
      <c r="AH194" s="93"/>
      <c r="AI194" s="30"/>
      <c r="AJ194" s="30"/>
      <c r="AK194" s="30"/>
      <c r="AL194" s="30"/>
      <c r="AM194" s="109"/>
      <c r="AN194" s="112" t="s">
        <v>842</v>
      </c>
      <c r="AO194" s="611" t="s">
        <v>487</v>
      </c>
      <c r="AP194" s="112">
        <v>418</v>
      </c>
      <c r="AQ194"/>
      <c r="AR194"/>
      <c r="AS194"/>
      <c r="AT194"/>
      <c r="AU194"/>
      <c r="AV194"/>
    </row>
    <row r="195" spans="1:48" ht="23.45" customHeight="1" thickBot="1" x14ac:dyDescent="0.3">
      <c r="A195" s="1012" t="s">
        <v>3159</v>
      </c>
      <c r="B195" s="1013"/>
      <c r="C195" s="310" t="s">
        <v>2946</v>
      </c>
      <c r="D195" s="311" t="s">
        <v>2947</v>
      </c>
      <c r="E195" s="312" t="s">
        <v>2948</v>
      </c>
      <c r="F195" s="313" t="s">
        <v>2946</v>
      </c>
      <c r="G195" s="311" t="s">
        <v>2947</v>
      </c>
      <c r="H195" s="312" t="s">
        <v>2948</v>
      </c>
      <c r="I195" s="313" t="s">
        <v>2946</v>
      </c>
      <c r="J195" s="311" t="s">
        <v>2947</v>
      </c>
      <c r="K195" s="312" t="s">
        <v>2948</v>
      </c>
      <c r="L195" s="314" t="s">
        <v>2946</v>
      </c>
      <c r="M195" s="315" t="s">
        <v>2947</v>
      </c>
      <c r="N195" s="316" t="s">
        <v>2948</v>
      </c>
      <c r="O195" s="153"/>
      <c r="P195" s="155"/>
      <c r="Q195" s="155"/>
      <c r="AA195" s="97"/>
      <c r="AB195" s="97"/>
      <c r="AC195" s="97"/>
      <c r="AD195" s="97"/>
      <c r="AE195" s="97"/>
      <c r="AF195" s="93"/>
      <c r="AG195" s="93"/>
      <c r="AH195" s="93"/>
      <c r="AI195" s="30"/>
      <c r="AJ195" s="30"/>
      <c r="AK195" s="30"/>
      <c r="AL195" s="30"/>
      <c r="AM195" s="109"/>
      <c r="AN195" s="112" t="s">
        <v>844</v>
      </c>
      <c r="AO195" s="611" t="s">
        <v>490</v>
      </c>
      <c r="AP195" s="112">
        <v>419</v>
      </c>
      <c r="AQ195"/>
      <c r="AR195"/>
      <c r="AS195"/>
      <c r="AT195"/>
      <c r="AU195"/>
      <c r="AV195"/>
    </row>
    <row r="196" spans="1:48" ht="23.45" customHeight="1" x14ac:dyDescent="0.2">
      <c r="A196" s="883" t="s">
        <v>6129</v>
      </c>
      <c r="B196" s="884"/>
      <c r="C196" s="317"/>
      <c r="D196" s="318"/>
      <c r="E196" s="319"/>
      <c r="F196" s="317"/>
      <c r="G196" s="318"/>
      <c r="H196" s="320"/>
      <c r="I196" s="3"/>
      <c r="J196" s="4"/>
      <c r="K196" s="5"/>
      <c r="L196" s="3"/>
      <c r="M196" s="4"/>
      <c r="N196" s="5"/>
      <c r="O196" s="153"/>
      <c r="P196" s="155"/>
      <c r="Q196" s="155"/>
      <c r="AA196" s="97"/>
      <c r="AB196" s="97"/>
      <c r="AC196" s="97"/>
      <c r="AD196" s="97"/>
      <c r="AE196" s="97"/>
      <c r="AF196" s="93"/>
      <c r="AG196" s="93"/>
      <c r="AH196" s="93"/>
      <c r="AI196" s="30"/>
      <c r="AJ196" s="30"/>
      <c r="AK196" s="30"/>
      <c r="AL196" s="30"/>
      <c r="AM196" s="109"/>
      <c r="AN196" s="112" t="s">
        <v>846</v>
      </c>
      <c r="AO196" s="611" t="s">
        <v>492</v>
      </c>
      <c r="AP196" s="112" t="s">
        <v>848</v>
      </c>
      <c r="AQ196"/>
      <c r="AR196"/>
      <c r="AS196"/>
      <c r="AT196"/>
      <c r="AU196"/>
      <c r="AV196"/>
    </row>
    <row r="197" spans="1:48" ht="24.95" customHeight="1" thickBot="1" x14ac:dyDescent="0.25">
      <c r="A197" s="321" t="s">
        <v>3160</v>
      </c>
      <c r="B197" s="321" t="s">
        <v>3161</v>
      </c>
      <c r="C197" s="322"/>
      <c r="D197" s="323"/>
      <c r="E197" s="324"/>
      <c r="F197" s="325"/>
      <c r="G197" s="323"/>
      <c r="H197" s="326"/>
      <c r="I197" s="6"/>
      <c r="J197" s="7"/>
      <c r="K197" s="8"/>
      <c r="L197" s="6"/>
      <c r="M197" s="7"/>
      <c r="N197" s="8"/>
      <c r="O197" s="153"/>
      <c r="P197" s="155"/>
      <c r="Q197" s="155"/>
      <c r="AA197" s="97"/>
      <c r="AB197" s="97"/>
      <c r="AC197" s="97"/>
      <c r="AD197" s="97"/>
      <c r="AE197" s="97"/>
      <c r="AF197" s="93"/>
      <c r="AG197" s="93"/>
      <c r="AH197" s="93"/>
      <c r="AI197" s="30"/>
      <c r="AJ197" s="30"/>
      <c r="AK197" s="30"/>
      <c r="AL197" s="30"/>
      <c r="AM197" s="109"/>
      <c r="AN197" s="112" t="s">
        <v>849</v>
      </c>
      <c r="AO197" s="611" t="s">
        <v>494</v>
      </c>
      <c r="AP197" s="112">
        <v>420</v>
      </c>
      <c r="AQ197"/>
      <c r="AR197"/>
      <c r="AS197"/>
      <c r="AT197"/>
      <c r="AU197"/>
      <c r="AV197"/>
    </row>
    <row r="198" spans="1:48" ht="24.95" customHeight="1" x14ac:dyDescent="0.2">
      <c r="A198" s="327"/>
      <c r="B198" s="328" t="e">
        <f>VLOOKUP(A198,'FETAC Awards'!C2:D2990,2,FALSE)</f>
        <v>#N/A</v>
      </c>
      <c r="C198" s="183"/>
      <c r="D198" s="183"/>
      <c r="E198" s="248">
        <f>C198+D198</f>
        <v>0</v>
      </c>
      <c r="F198" s="183"/>
      <c r="G198" s="183"/>
      <c r="H198" s="329">
        <f>F198+G198</f>
        <v>0</v>
      </c>
      <c r="I198" s="183"/>
      <c r="J198" s="183"/>
      <c r="K198" s="219">
        <f>I198+J198</f>
        <v>0</v>
      </c>
      <c r="L198" s="183"/>
      <c r="M198" s="183"/>
      <c r="N198" s="219">
        <f>L198+M198</f>
        <v>0</v>
      </c>
      <c r="O198" s="153"/>
      <c r="P198" s="155"/>
      <c r="Q198" s="155"/>
      <c r="AA198" s="97"/>
      <c r="AB198" s="97"/>
      <c r="AC198" s="97"/>
      <c r="AD198" s="97"/>
      <c r="AE198" s="97"/>
      <c r="AF198" s="93"/>
      <c r="AG198" s="93"/>
      <c r="AH198" s="93"/>
      <c r="AI198" s="30"/>
      <c r="AJ198" s="30"/>
      <c r="AK198" s="30"/>
      <c r="AL198" s="30"/>
      <c r="AM198" s="109"/>
      <c r="AN198" s="112" t="s">
        <v>851</v>
      </c>
      <c r="AO198" s="611" t="s">
        <v>496</v>
      </c>
      <c r="AP198" s="112">
        <v>421</v>
      </c>
      <c r="AQ198"/>
      <c r="AR198"/>
      <c r="AS198"/>
      <c r="AT198"/>
      <c r="AU198"/>
      <c r="AV198"/>
    </row>
    <row r="199" spans="1:48" ht="24.95" customHeight="1" thickBot="1" x14ac:dyDescent="0.3">
      <c r="A199" s="881" t="s">
        <v>3162</v>
      </c>
      <c r="B199" s="882"/>
      <c r="C199" s="330">
        <f>SUM(C198:C198)</f>
        <v>0</v>
      </c>
      <c r="D199" s="263">
        <f>SUM(D198:D198)</f>
        <v>0</v>
      </c>
      <c r="E199" s="266">
        <f>C199+D199</f>
        <v>0</v>
      </c>
      <c r="F199" s="263">
        <f>SUM(F198:F198)</f>
        <v>0</v>
      </c>
      <c r="G199" s="263">
        <f>SUM(G198:G198)</f>
        <v>0</v>
      </c>
      <c r="H199" s="331">
        <f>F199+G199</f>
        <v>0</v>
      </c>
      <c r="I199" s="332">
        <f>SUM(I198:I198)</f>
        <v>0</v>
      </c>
      <c r="J199" s="263">
        <f>SUM(J198:J198)</f>
        <v>0</v>
      </c>
      <c r="K199" s="266">
        <f>I199+J199</f>
        <v>0</v>
      </c>
      <c r="L199" s="332">
        <f>SUM(L198:L198)</f>
        <v>0</v>
      </c>
      <c r="M199" s="263">
        <f>SUM(M198:M198)</f>
        <v>0</v>
      </c>
      <c r="N199" s="266">
        <f>L199+M199</f>
        <v>0</v>
      </c>
      <c r="O199" s="153"/>
      <c r="P199" s="155"/>
      <c r="Q199" s="155"/>
      <c r="AA199" s="97"/>
      <c r="AB199" s="97"/>
      <c r="AC199" s="97"/>
      <c r="AD199" s="97"/>
      <c r="AE199" s="97"/>
      <c r="AF199" s="93"/>
      <c r="AG199" s="93"/>
      <c r="AH199" s="93"/>
      <c r="AI199" s="30"/>
      <c r="AJ199" s="30"/>
      <c r="AK199" s="30"/>
      <c r="AL199" s="30"/>
      <c r="AM199" s="109"/>
      <c r="AN199" s="112" t="s">
        <v>853</v>
      </c>
      <c r="AO199" s="611" t="s">
        <v>499</v>
      </c>
      <c r="AP199" s="112">
        <v>424</v>
      </c>
      <c r="AQ199"/>
      <c r="AR199"/>
      <c r="AS199"/>
      <c r="AT199"/>
      <c r="AU199"/>
      <c r="AV199"/>
    </row>
    <row r="200" spans="1:48" ht="24.95" customHeight="1" x14ac:dyDescent="0.2">
      <c r="A200" s="879" t="s">
        <v>6130</v>
      </c>
      <c r="B200" s="880"/>
      <c r="C200" s="333"/>
      <c r="D200" s="318"/>
      <c r="E200" s="319"/>
      <c r="F200" s="318"/>
      <c r="G200" s="318"/>
      <c r="H200" s="320"/>
      <c r="I200" s="3"/>
      <c r="J200" s="4"/>
      <c r="K200" s="5"/>
      <c r="L200" s="3"/>
      <c r="M200" s="4"/>
      <c r="N200" s="5"/>
      <c r="O200" s="153"/>
      <c r="P200" s="155"/>
      <c r="Q200" s="155"/>
      <c r="AA200" s="97"/>
      <c r="AB200" s="97"/>
      <c r="AC200" s="97"/>
      <c r="AD200" s="97"/>
      <c r="AE200" s="97"/>
      <c r="AF200" s="93"/>
      <c r="AG200" s="93"/>
      <c r="AH200" s="93"/>
      <c r="AI200" s="30"/>
      <c r="AJ200" s="30"/>
      <c r="AK200" s="30"/>
      <c r="AL200" s="30"/>
      <c r="AM200" s="109"/>
      <c r="AN200" s="112" t="s">
        <v>855</v>
      </c>
      <c r="AO200" s="611" t="s">
        <v>501</v>
      </c>
      <c r="AP200" s="112">
        <v>425</v>
      </c>
      <c r="AQ200"/>
      <c r="AR200"/>
      <c r="AS200"/>
      <c r="AT200"/>
      <c r="AU200"/>
      <c r="AV200"/>
    </row>
    <row r="201" spans="1:48" ht="24.95" customHeight="1" thickBot="1" x14ac:dyDescent="0.25">
      <c r="A201" s="321" t="s">
        <v>3160</v>
      </c>
      <c r="B201" s="321" t="s">
        <v>3161</v>
      </c>
      <c r="C201" s="322"/>
      <c r="D201" s="323"/>
      <c r="E201" s="324"/>
      <c r="F201" s="323"/>
      <c r="G201" s="323"/>
      <c r="H201" s="326"/>
      <c r="I201" s="6"/>
      <c r="J201" s="9"/>
      <c r="K201" s="10"/>
      <c r="L201" s="6"/>
      <c r="M201" s="9"/>
      <c r="N201" s="10"/>
      <c r="O201" s="153"/>
      <c r="P201" s="155"/>
      <c r="Q201" s="155"/>
      <c r="AA201" s="97"/>
      <c r="AB201" s="97"/>
      <c r="AC201" s="97"/>
      <c r="AD201" s="97"/>
      <c r="AE201" s="97"/>
      <c r="AF201" s="93"/>
      <c r="AG201" s="93"/>
      <c r="AH201" s="93"/>
      <c r="AI201" s="30"/>
      <c r="AJ201" s="30"/>
      <c r="AK201" s="30"/>
      <c r="AL201" s="30"/>
      <c r="AM201" s="109"/>
      <c r="AN201" s="112" t="s">
        <v>857</v>
      </c>
      <c r="AO201" s="611" t="s">
        <v>503</v>
      </c>
      <c r="AP201" s="112">
        <v>426</v>
      </c>
      <c r="AQ201"/>
      <c r="AR201"/>
      <c r="AS201"/>
      <c r="AT201"/>
      <c r="AU201"/>
      <c r="AV201"/>
    </row>
    <row r="202" spans="1:48" ht="24.95" customHeight="1" thickBot="1" x14ac:dyDescent="0.25">
      <c r="A202" s="327"/>
      <c r="B202" s="328" t="e">
        <f>VLOOKUP(A202,'FETAC Awards'!$C$2:$D$2990,2,FALSE)</f>
        <v>#N/A</v>
      </c>
      <c r="C202" s="183"/>
      <c r="D202" s="183"/>
      <c r="E202" s="248">
        <f>C202+D202</f>
        <v>0</v>
      </c>
      <c r="F202" s="183"/>
      <c r="G202" s="183"/>
      <c r="H202" s="329">
        <f>F202+G202</f>
        <v>0</v>
      </c>
      <c r="I202" s="183"/>
      <c r="J202" s="183"/>
      <c r="K202" s="219">
        <f>I202+J202</f>
        <v>0</v>
      </c>
      <c r="L202" s="183"/>
      <c r="M202" s="183"/>
      <c r="N202" s="219">
        <f>L202+M202</f>
        <v>0</v>
      </c>
      <c r="O202" s="153"/>
      <c r="P202" s="155"/>
      <c r="Q202" s="155"/>
      <c r="AA202" s="97"/>
      <c r="AB202" s="97"/>
      <c r="AC202" s="97"/>
      <c r="AD202" s="97"/>
      <c r="AE202" s="97"/>
      <c r="AF202" s="93"/>
      <c r="AG202" s="93"/>
      <c r="AH202" s="93"/>
      <c r="AI202" s="30"/>
      <c r="AJ202" s="30"/>
      <c r="AK202" s="30"/>
      <c r="AL202" s="30"/>
      <c r="AM202" s="109"/>
      <c r="AN202" s="112" t="s">
        <v>859</v>
      </c>
      <c r="AO202" s="611" t="s">
        <v>505</v>
      </c>
      <c r="AP202" s="112">
        <v>427</v>
      </c>
      <c r="AQ202"/>
      <c r="AR202"/>
      <c r="AS202"/>
      <c r="AT202"/>
      <c r="AU202"/>
      <c r="AV202"/>
    </row>
    <row r="203" spans="1:48" ht="24.95" customHeight="1" thickBot="1" x14ac:dyDescent="0.25">
      <c r="A203" s="327"/>
      <c r="B203" s="328" t="e">
        <f>VLOOKUP(A203,'FETAC Awards'!$C$2:$D$2990,2,FALSE)</f>
        <v>#N/A</v>
      </c>
      <c r="C203" s="183"/>
      <c r="D203" s="183"/>
      <c r="E203" s="248">
        <f>C203+D203</f>
        <v>0</v>
      </c>
      <c r="F203" s="183"/>
      <c r="G203" s="183"/>
      <c r="H203" s="329">
        <f>F203+G203</f>
        <v>0</v>
      </c>
      <c r="I203" s="183"/>
      <c r="J203" s="183"/>
      <c r="K203" s="219">
        <f>I203+J203</f>
        <v>0</v>
      </c>
      <c r="L203" s="183"/>
      <c r="M203" s="183"/>
      <c r="N203" s="219">
        <f>L203+M203</f>
        <v>0</v>
      </c>
      <c r="O203" s="153"/>
      <c r="P203" s="155"/>
      <c r="Q203" s="155"/>
      <c r="AA203" s="97"/>
      <c r="AB203" s="97"/>
      <c r="AC203" s="97"/>
      <c r="AD203" s="97"/>
      <c r="AE203" s="97"/>
      <c r="AF203" s="93"/>
      <c r="AG203" s="93"/>
      <c r="AH203" s="93"/>
      <c r="AI203" s="30"/>
      <c r="AJ203" s="30"/>
      <c r="AK203" s="30"/>
      <c r="AL203" s="30"/>
      <c r="AM203" s="109"/>
      <c r="AN203" s="112" t="s">
        <v>861</v>
      </c>
      <c r="AO203" s="611" t="s">
        <v>507</v>
      </c>
      <c r="AP203" s="112">
        <v>503</v>
      </c>
      <c r="AQ203"/>
      <c r="AR203"/>
      <c r="AS203"/>
      <c r="AT203"/>
      <c r="AU203"/>
      <c r="AV203"/>
    </row>
    <row r="204" spans="1:48" ht="24.95" customHeight="1" x14ac:dyDescent="0.2">
      <c r="A204" s="327"/>
      <c r="B204" s="328" t="e">
        <f>VLOOKUP(A204,'FETAC Awards'!$C$2:$D$2990,2,FALSE)</f>
        <v>#N/A</v>
      </c>
      <c r="C204" s="183"/>
      <c r="D204" s="183"/>
      <c r="E204" s="248">
        <f>C204+D204</f>
        <v>0</v>
      </c>
      <c r="F204" s="183"/>
      <c r="G204" s="183"/>
      <c r="H204" s="329">
        <f>F204+G204</f>
        <v>0</v>
      </c>
      <c r="I204" s="183"/>
      <c r="J204" s="183"/>
      <c r="K204" s="219">
        <f>I204+J204</f>
        <v>0</v>
      </c>
      <c r="L204" s="183"/>
      <c r="M204" s="183"/>
      <c r="N204" s="219">
        <f>L204+M204</f>
        <v>0</v>
      </c>
      <c r="O204" s="153"/>
      <c r="P204" s="155"/>
      <c r="Q204" s="155"/>
      <c r="AA204" s="97"/>
      <c r="AB204" s="97"/>
      <c r="AC204" s="97"/>
      <c r="AD204" s="97"/>
      <c r="AE204" s="97"/>
      <c r="AF204" s="93"/>
      <c r="AG204" s="93"/>
      <c r="AH204" s="93"/>
      <c r="AI204" s="30"/>
      <c r="AJ204" s="30"/>
      <c r="AK204" s="30"/>
      <c r="AL204" s="30"/>
      <c r="AM204" s="109"/>
      <c r="AN204" s="112" t="s">
        <v>863</v>
      </c>
      <c r="AO204" s="611" t="s">
        <v>509</v>
      </c>
      <c r="AP204" s="112">
        <v>504</v>
      </c>
      <c r="AQ204"/>
      <c r="AR204"/>
      <c r="AS204"/>
      <c r="AT204"/>
      <c r="AU204"/>
      <c r="AV204"/>
    </row>
    <row r="205" spans="1:48" ht="24.95" customHeight="1" thickBot="1" x14ac:dyDescent="0.3">
      <c r="A205" s="881" t="s">
        <v>3163</v>
      </c>
      <c r="B205" s="882"/>
      <c r="C205" s="330">
        <f>SUM(C202:C204)</f>
        <v>0</v>
      </c>
      <c r="D205" s="263">
        <f>SUM(D202:D204)</f>
        <v>0</v>
      </c>
      <c r="E205" s="266">
        <f>C205+D205</f>
        <v>0</v>
      </c>
      <c r="F205" s="263">
        <f>SUM(F202:F204)</f>
        <v>0</v>
      </c>
      <c r="G205" s="263">
        <f>SUM(G202:G204)</f>
        <v>0</v>
      </c>
      <c r="H205" s="331">
        <f>F205+G205</f>
        <v>0</v>
      </c>
      <c r="I205" s="332">
        <f>SUM(I202:I204)</f>
        <v>0</v>
      </c>
      <c r="J205" s="263">
        <f>SUM(J202:J204)</f>
        <v>0</v>
      </c>
      <c r="K205" s="266">
        <f>I205+J205</f>
        <v>0</v>
      </c>
      <c r="L205" s="332">
        <f>SUM(L202:L204)</f>
        <v>0</v>
      </c>
      <c r="M205" s="263">
        <f>SUM(M202:M204)</f>
        <v>0</v>
      </c>
      <c r="N205" s="266">
        <f>L205+M205</f>
        <v>0</v>
      </c>
      <c r="O205" s="153"/>
      <c r="P205" s="155"/>
      <c r="Q205" s="155"/>
      <c r="AA205" s="97"/>
      <c r="AB205" s="97"/>
      <c r="AC205" s="97"/>
      <c r="AD205" s="97"/>
      <c r="AE205" s="97"/>
      <c r="AF205" s="93"/>
      <c r="AG205" s="93"/>
      <c r="AH205" s="93"/>
      <c r="AI205" s="30"/>
      <c r="AJ205" s="30"/>
      <c r="AK205" s="30"/>
      <c r="AL205" s="30"/>
      <c r="AM205" s="109"/>
      <c r="AN205" s="112" t="s">
        <v>865</v>
      </c>
      <c r="AO205" s="611" t="s">
        <v>512</v>
      </c>
      <c r="AP205" s="112">
        <v>505</v>
      </c>
      <c r="AQ205"/>
      <c r="AR205"/>
      <c r="AS205"/>
      <c r="AT205"/>
      <c r="AU205"/>
      <c r="AV205"/>
    </row>
    <row r="206" spans="1:48" ht="24.95" customHeight="1" x14ac:dyDescent="0.2">
      <c r="A206" s="879" t="s">
        <v>6131</v>
      </c>
      <c r="B206" s="880"/>
      <c r="C206" s="335"/>
      <c r="D206" s="336"/>
      <c r="E206" s="337"/>
      <c r="F206" s="336"/>
      <c r="G206" s="336"/>
      <c r="H206" s="338"/>
      <c r="I206" s="11"/>
      <c r="J206" s="12"/>
      <c r="K206" s="13"/>
      <c r="L206" s="11"/>
      <c r="M206" s="12"/>
      <c r="N206" s="13"/>
      <c r="O206" s="153"/>
      <c r="P206" s="155"/>
      <c r="Q206" s="155"/>
      <c r="AA206" s="97"/>
      <c r="AB206" s="97"/>
      <c r="AC206" s="97"/>
      <c r="AD206" s="97"/>
      <c r="AE206" s="97"/>
      <c r="AF206" s="93"/>
      <c r="AG206" s="93"/>
      <c r="AH206" s="93"/>
      <c r="AI206" s="30"/>
      <c r="AJ206" s="30"/>
      <c r="AK206" s="30"/>
      <c r="AL206" s="30"/>
      <c r="AM206" s="109"/>
      <c r="AN206" s="112" t="s">
        <v>867</v>
      </c>
      <c r="AO206" s="611" t="s">
        <v>515</v>
      </c>
      <c r="AP206" s="112">
        <v>506</v>
      </c>
      <c r="AQ206"/>
      <c r="AR206"/>
      <c r="AS206"/>
      <c r="AT206"/>
      <c r="AU206"/>
      <c r="AV206"/>
    </row>
    <row r="207" spans="1:48" ht="24.95" customHeight="1" thickBot="1" x14ac:dyDescent="0.25">
      <c r="A207" s="321" t="s">
        <v>3160</v>
      </c>
      <c r="B207" s="321" t="s">
        <v>3161</v>
      </c>
      <c r="C207" s="339"/>
      <c r="D207" s="340"/>
      <c r="E207" s="341"/>
      <c r="F207" s="340"/>
      <c r="G207" s="340"/>
      <c r="H207" s="342"/>
      <c r="I207" s="14"/>
      <c r="J207" s="15"/>
      <c r="K207" s="16"/>
      <c r="L207" s="14"/>
      <c r="M207" s="15"/>
      <c r="N207" s="16"/>
      <c r="O207" s="153"/>
      <c r="P207" s="155"/>
      <c r="Q207" s="155"/>
      <c r="AA207" s="97"/>
      <c r="AB207" s="97"/>
      <c r="AC207" s="97"/>
      <c r="AD207" s="97"/>
      <c r="AE207" s="97"/>
      <c r="AF207" s="93"/>
      <c r="AG207" s="93"/>
      <c r="AH207" s="93"/>
      <c r="AI207" s="30"/>
      <c r="AJ207" s="30"/>
      <c r="AK207" s="30"/>
      <c r="AL207" s="30"/>
      <c r="AM207" s="109"/>
      <c r="AN207" s="112" t="s">
        <v>869</v>
      </c>
      <c r="AO207" s="612" t="s">
        <v>783</v>
      </c>
      <c r="AP207" s="112">
        <v>508</v>
      </c>
      <c r="AQ207"/>
      <c r="AR207"/>
      <c r="AS207"/>
      <c r="AT207"/>
      <c r="AU207"/>
      <c r="AV207"/>
    </row>
    <row r="208" spans="1:48" ht="24.95" customHeight="1" thickBot="1" x14ac:dyDescent="0.25">
      <c r="A208" s="327"/>
      <c r="B208" s="328" t="e">
        <f>VLOOKUP(A208,'FETAC Awards'!$C$2:$D$2990,2,FALSE)</f>
        <v>#N/A</v>
      </c>
      <c r="C208" s="183"/>
      <c r="D208" s="183"/>
      <c r="E208" s="248">
        <f>C208+D208</f>
        <v>0</v>
      </c>
      <c r="F208" s="183"/>
      <c r="G208" s="183"/>
      <c r="H208" s="329">
        <f>F208+G208</f>
        <v>0</v>
      </c>
      <c r="I208" s="183"/>
      <c r="J208" s="183"/>
      <c r="K208" s="219">
        <f>I208+J208</f>
        <v>0</v>
      </c>
      <c r="L208" s="183"/>
      <c r="M208" s="183"/>
      <c r="N208" s="219">
        <f>L208+M208</f>
        <v>0</v>
      </c>
      <c r="O208" s="153"/>
      <c r="P208" s="155"/>
      <c r="Q208" s="155"/>
      <c r="AA208" s="97"/>
      <c r="AB208" s="97"/>
      <c r="AC208" s="97"/>
      <c r="AD208" s="97"/>
      <c r="AE208" s="97"/>
      <c r="AF208" s="93"/>
      <c r="AG208" s="93"/>
      <c r="AH208" s="93"/>
      <c r="AI208" s="30"/>
      <c r="AJ208" s="30"/>
      <c r="AK208" s="30"/>
      <c r="AL208" s="30"/>
      <c r="AM208" s="109"/>
      <c r="AN208" s="112" t="s">
        <v>871</v>
      </c>
      <c r="AO208" s="611" t="s">
        <v>517</v>
      </c>
      <c r="AP208" s="112" t="s">
        <v>873</v>
      </c>
      <c r="AQ208"/>
      <c r="AR208"/>
      <c r="AS208"/>
      <c r="AT208"/>
      <c r="AU208"/>
      <c r="AV208"/>
    </row>
    <row r="209" spans="1:48" ht="24.95" customHeight="1" thickBot="1" x14ac:dyDescent="0.25">
      <c r="A209" s="327"/>
      <c r="B209" s="328" t="e">
        <f>VLOOKUP(A209,'FETAC Awards'!$C$2:$D$2990,2,FALSE)</f>
        <v>#N/A</v>
      </c>
      <c r="C209" s="183"/>
      <c r="D209" s="183"/>
      <c r="E209" s="248">
        <f>C209+D209</f>
        <v>0</v>
      </c>
      <c r="F209" s="183"/>
      <c r="G209" s="183"/>
      <c r="H209" s="329">
        <f>F209+G209</f>
        <v>0</v>
      </c>
      <c r="I209" s="183"/>
      <c r="J209" s="183"/>
      <c r="K209" s="219">
        <f>I209+J209</f>
        <v>0</v>
      </c>
      <c r="L209" s="183"/>
      <c r="M209" s="183"/>
      <c r="N209" s="219">
        <f>L209+M209</f>
        <v>0</v>
      </c>
      <c r="O209" s="153"/>
      <c r="P209" s="155"/>
      <c r="Q209" s="155"/>
      <c r="AA209" s="97"/>
      <c r="AB209" s="97"/>
      <c r="AC209" s="97"/>
      <c r="AD209" s="97"/>
      <c r="AE209" s="97"/>
      <c r="AF209" s="93"/>
      <c r="AG209" s="93"/>
      <c r="AH209" s="93"/>
      <c r="AI209" s="30"/>
      <c r="AJ209" s="30"/>
      <c r="AK209" s="30"/>
      <c r="AL209" s="30"/>
      <c r="AM209" s="109"/>
      <c r="AN209" s="112" t="s">
        <v>874</v>
      </c>
      <c r="AO209" s="611" t="s">
        <v>520</v>
      </c>
      <c r="AP209" s="112" t="s">
        <v>876</v>
      </c>
      <c r="AQ209"/>
      <c r="AR209"/>
      <c r="AS209"/>
      <c r="AT209"/>
      <c r="AU209"/>
      <c r="AV209"/>
    </row>
    <row r="210" spans="1:48" ht="24.95" customHeight="1" x14ac:dyDescent="0.2">
      <c r="A210" s="327"/>
      <c r="B210" s="328" t="e">
        <f>VLOOKUP(A210,'FETAC Awards'!$C$2:$D$2990,2,FALSE)</f>
        <v>#N/A</v>
      </c>
      <c r="C210" s="183"/>
      <c r="D210" s="183"/>
      <c r="E210" s="248">
        <f>C210+D210</f>
        <v>0</v>
      </c>
      <c r="F210" s="183"/>
      <c r="G210" s="183"/>
      <c r="H210" s="329">
        <f>F210+G210</f>
        <v>0</v>
      </c>
      <c r="I210" s="183"/>
      <c r="J210" s="183"/>
      <c r="K210" s="219">
        <f>I210+J210</f>
        <v>0</v>
      </c>
      <c r="L210" s="183"/>
      <c r="M210" s="183"/>
      <c r="N210" s="219">
        <f>L210+M210</f>
        <v>0</v>
      </c>
      <c r="O210" s="153"/>
      <c r="P210" s="155"/>
      <c r="Q210" s="155"/>
      <c r="AA210" s="97"/>
      <c r="AB210" s="97"/>
      <c r="AC210" s="97"/>
      <c r="AD210" s="97"/>
      <c r="AE210" s="97"/>
      <c r="AF210" s="93"/>
      <c r="AG210" s="93"/>
      <c r="AH210" s="93"/>
      <c r="AI210" s="30"/>
      <c r="AJ210" s="30"/>
      <c r="AK210" s="30"/>
      <c r="AL210" s="30"/>
      <c r="AM210" s="109"/>
      <c r="AN210" s="112" t="s">
        <v>877</v>
      </c>
      <c r="AO210" s="612" t="s">
        <v>530</v>
      </c>
      <c r="AP210" s="112" t="s">
        <v>879</v>
      </c>
      <c r="AQ210"/>
      <c r="AR210"/>
      <c r="AS210"/>
      <c r="AT210"/>
      <c r="AU210"/>
      <c r="AV210"/>
    </row>
    <row r="211" spans="1:48" ht="24.95" customHeight="1" thickBot="1" x14ac:dyDescent="0.25">
      <c r="A211" s="907" t="s">
        <v>3165</v>
      </c>
      <c r="B211" s="908"/>
      <c r="C211" s="330">
        <f>SUM(C208:C210)</f>
        <v>0</v>
      </c>
      <c r="D211" s="263">
        <f>SUM(D208:D210)</f>
        <v>0</v>
      </c>
      <c r="E211" s="266">
        <f>C211+D211</f>
        <v>0</v>
      </c>
      <c r="F211" s="263">
        <f>SUM(F208:F210)</f>
        <v>0</v>
      </c>
      <c r="G211" s="263">
        <f>SUM(G208:G210)</f>
        <v>0</v>
      </c>
      <c r="H211" s="331">
        <f>F211+G211</f>
        <v>0</v>
      </c>
      <c r="I211" s="332">
        <f>SUM(I208:I210)</f>
        <v>0</v>
      </c>
      <c r="J211" s="263">
        <f>SUM(J208:J210)</f>
        <v>0</v>
      </c>
      <c r="K211" s="266">
        <f>I211+J211</f>
        <v>0</v>
      </c>
      <c r="L211" s="332">
        <f>SUM(L208:L210)</f>
        <v>0</v>
      </c>
      <c r="M211" s="263">
        <f>SUM(M208:M210)</f>
        <v>0</v>
      </c>
      <c r="N211" s="266">
        <f>L211+M211</f>
        <v>0</v>
      </c>
      <c r="O211" s="153"/>
      <c r="P211" s="155"/>
      <c r="Q211" s="155"/>
      <c r="AA211" s="97"/>
      <c r="AB211" s="97"/>
      <c r="AC211" s="97"/>
      <c r="AD211" s="97"/>
      <c r="AE211" s="97"/>
      <c r="AF211" s="93"/>
      <c r="AG211" s="93"/>
      <c r="AH211" s="93"/>
      <c r="AI211" s="30"/>
      <c r="AJ211" s="30"/>
      <c r="AK211" s="30"/>
      <c r="AL211" s="30"/>
      <c r="AM211" s="109"/>
      <c r="AN211" s="112" t="s">
        <v>880</v>
      </c>
      <c r="AO211" s="612" t="s">
        <v>532</v>
      </c>
      <c r="AP211" s="112" t="s">
        <v>882</v>
      </c>
      <c r="AQ211"/>
      <c r="AR211"/>
      <c r="AS211"/>
      <c r="AT211"/>
      <c r="AU211"/>
      <c r="AV211"/>
    </row>
    <row r="212" spans="1:48" ht="24.95" customHeight="1" x14ac:dyDescent="0.2">
      <c r="A212" s="879" t="s">
        <v>6132</v>
      </c>
      <c r="B212" s="880"/>
      <c r="C212" s="335"/>
      <c r="D212" s="336"/>
      <c r="E212" s="337"/>
      <c r="F212" s="336"/>
      <c r="G212" s="336"/>
      <c r="H212" s="338"/>
      <c r="I212" s="343"/>
      <c r="J212" s="344"/>
      <c r="K212" s="345"/>
      <c r="L212" s="343"/>
      <c r="M212" s="344"/>
      <c r="N212" s="345"/>
      <c r="O212" s="153"/>
      <c r="P212" s="155"/>
      <c r="Q212" s="155"/>
      <c r="AA212" s="97"/>
      <c r="AB212" s="97"/>
      <c r="AC212" s="97"/>
      <c r="AD212" s="97"/>
      <c r="AE212" s="97"/>
      <c r="AF212" s="93"/>
      <c r="AG212" s="93"/>
      <c r="AH212" s="93"/>
      <c r="AI212" s="30"/>
      <c r="AJ212" s="30"/>
      <c r="AK212" s="30"/>
      <c r="AL212" s="30"/>
      <c r="AM212" s="109"/>
      <c r="AN212" s="112" t="s">
        <v>883</v>
      </c>
      <c r="AO212" s="110"/>
      <c r="AP212" s="112" t="s">
        <v>885</v>
      </c>
      <c r="AQ212"/>
      <c r="AR212"/>
      <c r="AS212"/>
      <c r="AT212"/>
      <c r="AU212"/>
      <c r="AV212"/>
    </row>
    <row r="213" spans="1:48" ht="24.95" customHeight="1" thickBot="1" x14ac:dyDescent="0.25">
      <c r="A213" s="321" t="s">
        <v>3160</v>
      </c>
      <c r="B213" s="321" t="s">
        <v>3161</v>
      </c>
      <c r="C213" s="339"/>
      <c r="D213" s="340"/>
      <c r="E213" s="341"/>
      <c r="F213" s="340"/>
      <c r="G213" s="340"/>
      <c r="H213" s="342"/>
      <c r="I213" s="346"/>
      <c r="J213" s="347"/>
      <c r="K213" s="348"/>
      <c r="L213" s="346"/>
      <c r="M213" s="347"/>
      <c r="N213" s="348"/>
      <c r="O213" s="153"/>
      <c r="P213" s="155"/>
      <c r="Q213" s="155"/>
      <c r="AA213" s="97"/>
      <c r="AB213" s="97"/>
      <c r="AC213" s="97"/>
      <c r="AD213" s="97"/>
      <c r="AE213" s="97"/>
      <c r="AF213" s="93"/>
      <c r="AG213" s="93"/>
      <c r="AH213" s="93"/>
      <c r="AI213" s="30"/>
      <c r="AJ213" s="30"/>
      <c r="AK213" s="30"/>
      <c r="AL213" s="30"/>
      <c r="AM213" s="109"/>
      <c r="AN213" s="112" t="s">
        <v>886</v>
      </c>
      <c r="AO213" s="607"/>
      <c r="AP213" s="112" t="s">
        <v>887</v>
      </c>
      <c r="AQ213"/>
      <c r="AR213"/>
      <c r="AS213"/>
      <c r="AT213"/>
      <c r="AU213"/>
      <c r="AV213"/>
    </row>
    <row r="214" spans="1:48" ht="24.95" customHeight="1" thickBot="1" x14ac:dyDescent="0.25">
      <c r="A214" s="327"/>
      <c r="B214" s="328" t="e">
        <f>VLOOKUP(A214,'FETAC Awards'!$C$2:$D$2990,2,FALSE)</f>
        <v>#N/A</v>
      </c>
      <c r="C214" s="183"/>
      <c r="D214" s="183"/>
      <c r="E214" s="248">
        <f>C214+D214</f>
        <v>0</v>
      </c>
      <c r="F214" s="183"/>
      <c r="G214" s="183"/>
      <c r="H214" s="329">
        <f>F214+G214</f>
        <v>0</v>
      </c>
      <c r="I214" s="183"/>
      <c r="J214" s="183"/>
      <c r="K214" s="219">
        <f>I214+J214</f>
        <v>0</v>
      </c>
      <c r="L214" s="183"/>
      <c r="M214" s="183"/>
      <c r="N214" s="219">
        <f>L214+M214</f>
        <v>0</v>
      </c>
      <c r="O214" s="153"/>
      <c r="P214" s="155"/>
      <c r="Q214" s="155"/>
      <c r="AA214" s="97"/>
      <c r="AB214" s="97"/>
      <c r="AC214" s="97"/>
      <c r="AD214" s="97"/>
      <c r="AE214" s="97"/>
      <c r="AF214" s="93"/>
      <c r="AG214" s="93"/>
      <c r="AH214" s="93"/>
      <c r="AI214" s="30"/>
      <c r="AJ214" s="30"/>
      <c r="AK214" s="30"/>
      <c r="AL214" s="30"/>
      <c r="AM214" s="109"/>
      <c r="AN214" s="112" t="s">
        <v>888</v>
      </c>
      <c r="AO214" s="608"/>
      <c r="AP214" s="112" t="s">
        <v>889</v>
      </c>
      <c r="AQ214"/>
      <c r="AR214"/>
      <c r="AS214"/>
      <c r="AT214"/>
      <c r="AU214"/>
      <c r="AV214"/>
    </row>
    <row r="215" spans="1:48" ht="24.95" customHeight="1" thickBot="1" x14ac:dyDescent="0.25">
      <c r="A215" s="327"/>
      <c r="B215" s="328" t="e">
        <f>VLOOKUP(A215,'FETAC Awards'!$C$2:$D$2990,2,FALSE)</f>
        <v>#N/A</v>
      </c>
      <c r="C215" s="183"/>
      <c r="D215" s="183"/>
      <c r="E215" s="248">
        <f>C215+D215</f>
        <v>0</v>
      </c>
      <c r="F215" s="183"/>
      <c r="G215" s="183"/>
      <c r="H215" s="329">
        <f>F215+G215</f>
        <v>0</v>
      </c>
      <c r="I215" s="183"/>
      <c r="J215" s="183"/>
      <c r="K215" s="219">
        <f>I215+J215</f>
        <v>0</v>
      </c>
      <c r="L215" s="183"/>
      <c r="M215" s="183"/>
      <c r="N215" s="219">
        <f>L215+M215</f>
        <v>0</v>
      </c>
      <c r="O215" s="153"/>
      <c r="P215" s="155"/>
      <c r="Q215" s="155"/>
      <c r="AA215" s="97"/>
      <c r="AB215" s="97"/>
      <c r="AC215" s="97"/>
      <c r="AD215" s="97"/>
      <c r="AE215" s="97"/>
      <c r="AF215" s="93"/>
      <c r="AG215" s="93"/>
      <c r="AH215" s="93"/>
      <c r="AI215" s="30"/>
      <c r="AJ215" s="30"/>
      <c r="AK215" s="30"/>
      <c r="AL215" s="30"/>
      <c r="AM215" s="109"/>
      <c r="AN215" s="112" t="s">
        <v>890</v>
      </c>
      <c r="AO215" s="607"/>
      <c r="AP215" s="112">
        <v>722</v>
      </c>
      <c r="AQ215"/>
      <c r="AR215"/>
      <c r="AS215"/>
      <c r="AT215"/>
      <c r="AU215"/>
      <c r="AV215"/>
    </row>
    <row r="216" spans="1:48" ht="24.95" customHeight="1" x14ac:dyDescent="0.2">
      <c r="A216" s="327"/>
      <c r="B216" s="328" t="e">
        <f>VLOOKUP(A216,'FETAC Awards'!$C$2:$D$2990,2,FALSE)</f>
        <v>#N/A</v>
      </c>
      <c r="C216" s="183"/>
      <c r="D216" s="183"/>
      <c r="E216" s="248">
        <f>C216+D216</f>
        <v>0</v>
      </c>
      <c r="F216" s="183"/>
      <c r="G216" s="183"/>
      <c r="H216" s="329">
        <f>F216+G216</f>
        <v>0</v>
      </c>
      <c r="I216" s="183"/>
      <c r="J216" s="183"/>
      <c r="K216" s="219">
        <f>I216+J216</f>
        <v>0</v>
      </c>
      <c r="L216" s="183"/>
      <c r="M216" s="183"/>
      <c r="N216" s="219">
        <f>L216+M216</f>
        <v>0</v>
      </c>
      <c r="O216" s="153"/>
      <c r="P216" s="155"/>
      <c r="Q216" s="155"/>
      <c r="AA216" s="97"/>
      <c r="AB216" s="97"/>
      <c r="AC216" s="97"/>
      <c r="AD216" s="97"/>
      <c r="AE216" s="97"/>
      <c r="AF216" s="93"/>
      <c r="AG216" s="93"/>
      <c r="AH216" s="93"/>
      <c r="AI216" s="30"/>
      <c r="AJ216" s="30"/>
      <c r="AK216" s="30"/>
      <c r="AL216" s="30"/>
      <c r="AM216" s="109"/>
      <c r="AN216" s="112" t="s">
        <v>891</v>
      </c>
      <c r="AO216" s="608"/>
      <c r="AP216" s="112" t="s">
        <v>892</v>
      </c>
      <c r="AQ216"/>
      <c r="AR216"/>
      <c r="AS216"/>
      <c r="AT216"/>
      <c r="AU216"/>
      <c r="AV216"/>
    </row>
    <row r="217" spans="1:48" ht="48" customHeight="1" thickBot="1" x14ac:dyDescent="0.25">
      <c r="A217" s="905" t="s">
        <v>3167</v>
      </c>
      <c r="B217" s="906"/>
      <c r="C217" s="330">
        <f>SUM(C214:C216)</f>
        <v>0</v>
      </c>
      <c r="D217" s="263">
        <f>SUM(D214:D216)</f>
        <v>0</v>
      </c>
      <c r="E217" s="266">
        <f>C217+D217</f>
        <v>0</v>
      </c>
      <c r="F217" s="263">
        <f>SUM(F214:F216)</f>
        <v>0</v>
      </c>
      <c r="G217" s="263">
        <f>SUM(G214:G216)</f>
        <v>0</v>
      </c>
      <c r="H217" s="331">
        <f>F217+G217</f>
        <v>0</v>
      </c>
      <c r="I217" s="332">
        <f>SUM(I214:I216)</f>
        <v>0</v>
      </c>
      <c r="J217" s="263">
        <f>SUM(J214:J216)</f>
        <v>0</v>
      </c>
      <c r="K217" s="266">
        <f>I217+J217</f>
        <v>0</v>
      </c>
      <c r="L217" s="332">
        <f>SUM(L214:L216)</f>
        <v>0</v>
      </c>
      <c r="M217" s="263">
        <f>SUM(M214:M216)</f>
        <v>0</v>
      </c>
      <c r="N217" s="266">
        <f>L217+M217</f>
        <v>0</v>
      </c>
      <c r="O217" s="153"/>
      <c r="P217" s="155"/>
      <c r="Q217" s="155"/>
      <c r="AA217" s="97"/>
      <c r="AB217" s="97"/>
      <c r="AC217" s="97"/>
      <c r="AD217" s="97"/>
      <c r="AE217" s="97"/>
      <c r="AF217" s="93"/>
      <c r="AG217" s="93"/>
      <c r="AH217" s="93"/>
      <c r="AI217" s="30"/>
      <c r="AJ217" s="30"/>
      <c r="AK217" s="30"/>
      <c r="AL217" s="30"/>
      <c r="AM217" s="109"/>
      <c r="AN217" s="112" t="s">
        <v>893</v>
      </c>
      <c r="AO217" s="607"/>
      <c r="AP217" s="112" t="s">
        <v>894</v>
      </c>
      <c r="AQ217"/>
      <c r="AR217"/>
      <c r="AS217"/>
      <c r="AT217"/>
      <c r="AU217"/>
      <c r="AV217"/>
    </row>
    <row r="218" spans="1:48" ht="46.5" customHeight="1" thickBot="1" x14ac:dyDescent="0.25">
      <c r="A218" s="903" t="s">
        <v>3168</v>
      </c>
      <c r="B218" s="904"/>
      <c r="C218" s="909" t="s">
        <v>3169</v>
      </c>
      <c r="D218" s="910"/>
      <c r="E218" s="910"/>
      <c r="F218" s="910"/>
      <c r="G218" s="910"/>
      <c r="H218" s="910"/>
      <c r="I218" s="910"/>
      <c r="J218" s="910"/>
      <c r="K218" s="911"/>
      <c r="L218" s="946" t="s">
        <v>3170</v>
      </c>
      <c r="M218" s="947"/>
      <c r="N218" s="948"/>
      <c r="O218" s="153"/>
      <c r="P218" s="155"/>
      <c r="Q218" s="155"/>
      <c r="AA218" s="97"/>
      <c r="AB218" s="97"/>
      <c r="AC218" s="97"/>
      <c r="AD218" s="97"/>
      <c r="AE218" s="97"/>
      <c r="AF218" s="93"/>
      <c r="AG218" s="93"/>
      <c r="AH218" s="93"/>
      <c r="AI218" s="30"/>
      <c r="AJ218" s="30"/>
      <c r="AK218" s="30"/>
      <c r="AL218" s="30"/>
      <c r="AM218" s="109"/>
      <c r="AN218" s="112" t="s">
        <v>895</v>
      </c>
      <c r="AO218" s="608"/>
      <c r="AP218" s="112">
        <v>734</v>
      </c>
      <c r="AQ218"/>
      <c r="AR218"/>
      <c r="AS218"/>
      <c r="AT218"/>
      <c r="AU218"/>
      <c r="AV218"/>
    </row>
    <row r="219" spans="1:48" ht="62.25" customHeight="1" thickBot="1" x14ac:dyDescent="0.25">
      <c r="A219" s="903" t="s">
        <v>3171</v>
      </c>
      <c r="B219" s="904"/>
      <c r="C219" s="896" t="s">
        <v>3172</v>
      </c>
      <c r="D219" s="897"/>
      <c r="E219" s="898"/>
      <c r="F219" s="896" t="s">
        <v>3173</v>
      </c>
      <c r="G219" s="897"/>
      <c r="H219" s="898"/>
      <c r="I219" s="896" t="s">
        <v>3174</v>
      </c>
      <c r="J219" s="897"/>
      <c r="K219" s="898"/>
      <c r="L219" s="943" t="s">
        <v>3158</v>
      </c>
      <c r="M219" s="944"/>
      <c r="N219" s="945"/>
      <c r="O219" s="153"/>
      <c r="P219" s="155"/>
      <c r="Q219" s="155"/>
      <c r="AA219" s="97"/>
      <c r="AB219" s="97"/>
      <c r="AC219" s="97"/>
      <c r="AD219" s="97"/>
      <c r="AE219" s="97"/>
      <c r="AF219" s="93"/>
      <c r="AG219" s="93"/>
      <c r="AH219" s="93"/>
      <c r="AI219" s="30"/>
      <c r="AJ219" s="30"/>
      <c r="AK219" s="30"/>
      <c r="AL219" s="30"/>
      <c r="AM219" s="109"/>
      <c r="AN219" s="112" t="s">
        <v>896</v>
      </c>
      <c r="AO219" s="607"/>
      <c r="AP219" s="112" t="s">
        <v>897</v>
      </c>
      <c r="AQ219"/>
      <c r="AR219"/>
      <c r="AS219"/>
      <c r="AT219"/>
      <c r="AU219"/>
      <c r="AV219"/>
    </row>
    <row r="220" spans="1:48" ht="23.45" customHeight="1" thickBot="1" x14ac:dyDescent="0.3">
      <c r="A220" s="920" t="s">
        <v>3159</v>
      </c>
      <c r="B220" s="921"/>
      <c r="C220" s="237"/>
      <c r="D220" s="238"/>
      <c r="E220" s="239"/>
      <c r="F220" s="237"/>
      <c r="G220" s="238"/>
      <c r="H220" s="239"/>
      <c r="I220" s="237"/>
      <c r="J220" s="238"/>
      <c r="K220" s="239"/>
      <c r="L220" s="349"/>
      <c r="M220" s="315"/>
      <c r="N220" s="316"/>
      <c r="O220" s="153"/>
      <c r="P220" s="155"/>
      <c r="Q220" s="155"/>
      <c r="AA220" s="97"/>
      <c r="AB220" s="97"/>
      <c r="AC220" s="97"/>
      <c r="AD220" s="97"/>
      <c r="AE220" s="97"/>
      <c r="AF220" s="93"/>
      <c r="AG220" s="93"/>
      <c r="AH220" s="93"/>
      <c r="AI220" s="30"/>
      <c r="AJ220" s="30"/>
      <c r="AK220" s="30"/>
      <c r="AL220" s="30"/>
      <c r="AM220" s="109"/>
      <c r="AN220" s="112" t="s">
        <v>898</v>
      </c>
      <c r="AO220" s="608"/>
      <c r="AP220" s="112" t="s">
        <v>899</v>
      </c>
      <c r="AQ220"/>
      <c r="AR220"/>
      <c r="AS220"/>
      <c r="AT220"/>
      <c r="AU220"/>
      <c r="AV220"/>
    </row>
    <row r="221" spans="1:48" ht="23.45" customHeight="1" thickBot="1" x14ac:dyDescent="0.3">
      <c r="A221" s="879" t="s">
        <v>6129</v>
      </c>
      <c r="B221" s="895"/>
      <c r="C221" s="237"/>
      <c r="D221" s="238"/>
      <c r="E221" s="239"/>
      <c r="F221" s="237"/>
      <c r="G221" s="238"/>
      <c r="H221" s="239"/>
      <c r="I221" s="237"/>
      <c r="J221" s="238"/>
      <c r="K221" s="239"/>
      <c r="L221" s="349"/>
      <c r="M221" s="315"/>
      <c r="N221" s="316"/>
      <c r="O221" s="153"/>
      <c r="P221" s="155"/>
      <c r="Q221" s="155"/>
      <c r="AA221" s="97"/>
      <c r="AB221" s="97"/>
      <c r="AC221" s="97"/>
      <c r="AD221" s="97"/>
      <c r="AE221" s="97"/>
      <c r="AF221" s="93"/>
      <c r="AG221" s="93"/>
      <c r="AH221" s="93"/>
      <c r="AI221" s="30"/>
      <c r="AJ221" s="30"/>
      <c r="AK221" s="30"/>
      <c r="AL221" s="30"/>
      <c r="AM221" s="109"/>
      <c r="AN221" s="112" t="s">
        <v>900</v>
      </c>
      <c r="AO221" s="607"/>
      <c r="AP221" s="112">
        <v>552</v>
      </c>
      <c r="AQ221"/>
      <c r="AR221"/>
      <c r="AS221"/>
      <c r="AT221"/>
      <c r="AU221"/>
      <c r="AV221"/>
    </row>
    <row r="222" spans="1:48" ht="24.95" customHeight="1" thickBot="1" x14ac:dyDescent="0.3">
      <c r="A222" s="321" t="s">
        <v>3160</v>
      </c>
      <c r="B222" s="321" t="s">
        <v>3161</v>
      </c>
      <c r="C222" s="237" t="s">
        <v>2946</v>
      </c>
      <c r="D222" s="238" t="s">
        <v>2947</v>
      </c>
      <c r="E222" s="239" t="s">
        <v>2948</v>
      </c>
      <c r="F222" s="237" t="s">
        <v>2946</v>
      </c>
      <c r="G222" s="238" t="s">
        <v>2947</v>
      </c>
      <c r="H222" s="239" t="s">
        <v>2948</v>
      </c>
      <c r="I222" s="237" t="s">
        <v>2946</v>
      </c>
      <c r="J222" s="238" t="s">
        <v>2947</v>
      </c>
      <c r="K222" s="239" t="s">
        <v>2948</v>
      </c>
      <c r="L222" s="349" t="s">
        <v>2946</v>
      </c>
      <c r="M222" s="315" t="s">
        <v>2947</v>
      </c>
      <c r="N222" s="316" t="s">
        <v>2948</v>
      </c>
      <c r="O222" s="153"/>
      <c r="P222" s="155"/>
      <c r="Q222" s="155"/>
      <c r="AA222" s="97"/>
      <c r="AB222" s="97"/>
      <c r="AC222" s="97"/>
      <c r="AD222" s="97"/>
      <c r="AE222" s="97"/>
      <c r="AF222" s="93"/>
      <c r="AG222" s="93"/>
      <c r="AH222" s="93"/>
      <c r="AI222" s="30"/>
      <c r="AJ222" s="30"/>
      <c r="AK222" s="30"/>
      <c r="AL222" s="30"/>
      <c r="AM222" s="109"/>
      <c r="AN222" s="112" t="s">
        <v>901</v>
      </c>
      <c r="AO222" s="608"/>
      <c r="AP222" s="112">
        <v>553</v>
      </c>
      <c r="AQ222"/>
      <c r="AR222"/>
      <c r="AS222"/>
      <c r="AT222"/>
      <c r="AU222"/>
      <c r="AV222"/>
    </row>
    <row r="223" spans="1:48" ht="24.95" customHeight="1" thickBot="1" x14ac:dyDescent="0.25">
      <c r="A223" s="495"/>
      <c r="B223" s="328" t="e">
        <f>VLOOKUP(A223,'FETAC Awards'!$C$2:$D$2990,2,FALSE)</f>
        <v>#N/A</v>
      </c>
      <c r="C223" s="183"/>
      <c r="D223" s="183"/>
      <c r="E223" s="248">
        <f t="shared" ref="E223:E231" si="16">C223+D223</f>
        <v>0</v>
      </c>
      <c r="F223" s="183"/>
      <c r="G223" s="183"/>
      <c r="H223" s="248">
        <f t="shared" ref="H223:H231" si="17">F223+G223</f>
        <v>0</v>
      </c>
      <c r="I223" s="183"/>
      <c r="J223" s="183"/>
      <c r="K223" s="248">
        <f t="shared" ref="K223:K231" si="18">I223+J223</f>
        <v>0</v>
      </c>
      <c r="L223" s="183"/>
      <c r="M223" s="183"/>
      <c r="N223" s="248">
        <f t="shared" ref="N223:N231" si="19">L223+M223</f>
        <v>0</v>
      </c>
      <c r="O223" s="153"/>
      <c r="P223" s="155"/>
      <c r="Q223" s="155"/>
      <c r="AA223" s="97"/>
      <c r="AB223" s="97"/>
      <c r="AC223" s="97"/>
      <c r="AD223" s="97"/>
      <c r="AE223" s="97"/>
      <c r="AF223" s="93"/>
      <c r="AG223" s="93"/>
      <c r="AH223" s="93"/>
      <c r="AI223" s="30"/>
      <c r="AJ223" s="30"/>
      <c r="AK223" s="30"/>
      <c r="AL223" s="30"/>
      <c r="AM223" s="109"/>
      <c r="AN223" s="112" t="s">
        <v>902</v>
      </c>
      <c r="AO223" s="607"/>
      <c r="AP223" s="112">
        <v>554</v>
      </c>
      <c r="AQ223"/>
      <c r="AR223"/>
      <c r="AS223"/>
      <c r="AT223"/>
      <c r="AU223"/>
      <c r="AV223"/>
    </row>
    <row r="224" spans="1:48" ht="24.95" customHeight="1" thickBot="1" x14ac:dyDescent="0.25">
      <c r="A224" s="495"/>
      <c r="B224" s="328" t="e">
        <f>VLOOKUP(A224,'FETAC Awards'!$C$2:$D$2990,2,FALSE)</f>
        <v>#N/A</v>
      </c>
      <c r="C224" s="183"/>
      <c r="D224" s="183"/>
      <c r="E224" s="222">
        <f t="shared" si="16"/>
        <v>0</v>
      </c>
      <c r="F224" s="183"/>
      <c r="G224" s="183"/>
      <c r="H224" s="222">
        <f t="shared" si="17"/>
        <v>0</v>
      </c>
      <c r="I224" s="183"/>
      <c r="J224" s="183"/>
      <c r="K224" s="222">
        <f t="shared" si="18"/>
        <v>0</v>
      </c>
      <c r="L224" s="183"/>
      <c r="M224" s="183"/>
      <c r="N224" s="222">
        <f t="shared" si="19"/>
        <v>0</v>
      </c>
      <c r="O224" s="153"/>
      <c r="P224" s="155"/>
      <c r="Q224" s="155"/>
      <c r="AA224" s="97"/>
      <c r="AB224" s="97"/>
      <c r="AC224" s="97"/>
      <c r="AD224" s="97"/>
      <c r="AE224" s="97"/>
      <c r="AF224" s="93"/>
      <c r="AG224" s="93"/>
      <c r="AH224" s="93"/>
      <c r="AI224" s="30"/>
      <c r="AJ224" s="30"/>
      <c r="AK224" s="30"/>
      <c r="AL224" s="30"/>
      <c r="AM224" s="109"/>
      <c r="AN224" s="112" t="s">
        <v>903</v>
      </c>
      <c r="AO224" s="608"/>
      <c r="AP224" s="112">
        <v>555</v>
      </c>
      <c r="AQ224"/>
      <c r="AR224"/>
      <c r="AS224"/>
      <c r="AT224"/>
      <c r="AU224"/>
      <c r="AV224"/>
    </row>
    <row r="225" spans="1:48" ht="24.95" customHeight="1" thickBot="1" x14ac:dyDescent="0.25">
      <c r="A225" s="495"/>
      <c r="B225" s="328" t="e">
        <f>VLOOKUP(A225,'FETAC Awards'!$C$2:$D$2990,2,FALSE)</f>
        <v>#N/A</v>
      </c>
      <c r="C225" s="183"/>
      <c r="D225" s="183"/>
      <c r="E225" s="222">
        <f t="shared" si="16"/>
        <v>0</v>
      </c>
      <c r="F225" s="183"/>
      <c r="G225" s="183"/>
      <c r="H225" s="222">
        <f t="shared" si="17"/>
        <v>0</v>
      </c>
      <c r="I225" s="183"/>
      <c r="J225" s="183"/>
      <c r="K225" s="222">
        <f t="shared" si="18"/>
        <v>0</v>
      </c>
      <c r="L225" s="183"/>
      <c r="M225" s="183"/>
      <c r="N225" s="222">
        <f t="shared" si="19"/>
        <v>0</v>
      </c>
      <c r="O225" s="153"/>
      <c r="P225" s="155"/>
      <c r="Q225" s="155"/>
      <c r="AA225" s="97"/>
      <c r="AB225" s="97"/>
      <c r="AC225" s="97"/>
      <c r="AD225" s="97"/>
      <c r="AE225" s="97"/>
      <c r="AF225" s="93"/>
      <c r="AG225" s="93"/>
      <c r="AH225" s="93"/>
      <c r="AI225" s="30"/>
      <c r="AJ225" s="30"/>
      <c r="AK225" s="30"/>
      <c r="AL225" s="30"/>
      <c r="AM225" s="109"/>
      <c r="AN225" s="112" t="s">
        <v>904</v>
      </c>
      <c r="AO225" s="607"/>
      <c r="AP225" s="112">
        <v>556</v>
      </c>
      <c r="AQ225"/>
      <c r="AR225"/>
      <c r="AS225"/>
      <c r="AT225"/>
      <c r="AU225"/>
      <c r="AV225"/>
    </row>
    <row r="226" spans="1:48" ht="24.95" customHeight="1" thickBot="1" x14ac:dyDescent="0.25">
      <c r="A226" s="495"/>
      <c r="B226" s="328" t="e">
        <f>VLOOKUP(A226,'FETAC Awards'!$C$2:$D$2990,2,FALSE)</f>
        <v>#N/A</v>
      </c>
      <c r="C226" s="183"/>
      <c r="D226" s="183"/>
      <c r="E226" s="222">
        <f t="shared" si="16"/>
        <v>0</v>
      </c>
      <c r="F226" s="183"/>
      <c r="G226" s="183"/>
      <c r="H226" s="222">
        <f t="shared" si="17"/>
        <v>0</v>
      </c>
      <c r="I226" s="183"/>
      <c r="J226" s="183"/>
      <c r="K226" s="222">
        <f t="shared" si="18"/>
        <v>0</v>
      </c>
      <c r="L226" s="183"/>
      <c r="M226" s="183"/>
      <c r="N226" s="222">
        <f t="shared" si="19"/>
        <v>0</v>
      </c>
      <c r="O226" s="153"/>
      <c r="P226" s="155"/>
      <c r="Q226" s="155"/>
      <c r="AA226" s="97"/>
      <c r="AB226" s="97"/>
      <c r="AC226" s="97"/>
      <c r="AD226" s="97"/>
      <c r="AE226" s="97"/>
      <c r="AF226" s="93"/>
      <c r="AG226" s="93"/>
      <c r="AH226" s="93"/>
      <c r="AI226" s="30"/>
      <c r="AJ226" s="30"/>
      <c r="AK226" s="30"/>
      <c r="AL226" s="30"/>
      <c r="AM226" s="109"/>
      <c r="AN226" s="112" t="s">
        <v>905</v>
      </c>
      <c r="AO226" s="608"/>
      <c r="AP226" s="112" t="s">
        <v>906</v>
      </c>
      <c r="AQ226"/>
      <c r="AR226"/>
      <c r="AS226"/>
      <c r="AT226"/>
      <c r="AU226"/>
      <c r="AV226"/>
    </row>
    <row r="227" spans="1:48" ht="24.95" customHeight="1" thickBot="1" x14ac:dyDescent="0.25">
      <c r="A227" s="495"/>
      <c r="B227" s="328" t="e">
        <f>VLOOKUP(A227,'FETAC Awards'!$C$2:$D$2990,2,FALSE)</f>
        <v>#N/A</v>
      </c>
      <c r="C227" s="183"/>
      <c r="D227" s="183"/>
      <c r="E227" s="222">
        <f t="shared" si="16"/>
        <v>0</v>
      </c>
      <c r="F227" s="183"/>
      <c r="G227" s="183"/>
      <c r="H227" s="222">
        <f t="shared" si="17"/>
        <v>0</v>
      </c>
      <c r="I227" s="183"/>
      <c r="J227" s="183"/>
      <c r="K227" s="222">
        <f t="shared" si="18"/>
        <v>0</v>
      </c>
      <c r="L227" s="183"/>
      <c r="M227" s="183"/>
      <c r="N227" s="222">
        <f t="shared" si="19"/>
        <v>0</v>
      </c>
      <c r="O227" s="153"/>
      <c r="P227" s="155"/>
      <c r="Q227" s="155"/>
      <c r="AA227" s="97"/>
      <c r="AB227" s="97"/>
      <c r="AC227" s="97"/>
      <c r="AD227" s="97"/>
      <c r="AE227" s="97"/>
      <c r="AF227" s="93"/>
      <c r="AG227" s="93"/>
      <c r="AH227" s="93"/>
      <c r="AI227" s="30"/>
      <c r="AJ227" s="30"/>
      <c r="AK227" s="30"/>
      <c r="AL227" s="30"/>
      <c r="AM227" s="109"/>
      <c r="AN227" s="112" t="s">
        <v>907</v>
      </c>
      <c r="AO227" s="607"/>
      <c r="AP227" s="112">
        <v>565</v>
      </c>
      <c r="AQ227"/>
      <c r="AR227"/>
      <c r="AS227"/>
      <c r="AT227"/>
      <c r="AU227"/>
      <c r="AV227"/>
    </row>
    <row r="228" spans="1:48" ht="24.95" customHeight="1" thickBot="1" x14ac:dyDescent="0.25">
      <c r="A228" s="495"/>
      <c r="B228" s="328" t="e">
        <f>VLOOKUP(A228,'FETAC Awards'!$C$2:$D$2990,2,FALSE)</f>
        <v>#N/A</v>
      </c>
      <c r="C228" s="183"/>
      <c r="D228" s="183"/>
      <c r="E228" s="222">
        <f t="shared" si="16"/>
        <v>0</v>
      </c>
      <c r="F228" s="183"/>
      <c r="G228" s="183"/>
      <c r="H228" s="222">
        <f t="shared" si="17"/>
        <v>0</v>
      </c>
      <c r="I228" s="183"/>
      <c r="J228" s="183"/>
      <c r="K228" s="222">
        <f t="shared" si="18"/>
        <v>0</v>
      </c>
      <c r="L228" s="183"/>
      <c r="M228" s="183"/>
      <c r="N228" s="222">
        <f t="shared" si="19"/>
        <v>0</v>
      </c>
      <c r="O228" s="153"/>
      <c r="P228" s="155"/>
      <c r="Q228" s="155"/>
      <c r="AA228" s="97"/>
      <c r="AB228" s="97"/>
      <c r="AC228" s="97"/>
      <c r="AD228" s="97"/>
      <c r="AE228" s="97"/>
      <c r="AF228" s="93"/>
      <c r="AG228" s="93"/>
      <c r="AH228" s="93"/>
      <c r="AI228" s="30"/>
      <c r="AJ228" s="30"/>
      <c r="AK228" s="30"/>
      <c r="AL228" s="30"/>
      <c r="AM228" s="109"/>
      <c r="AN228" s="112" t="s">
        <v>908</v>
      </c>
      <c r="AO228" s="608"/>
      <c r="AP228" s="112">
        <v>566</v>
      </c>
      <c r="AQ228"/>
      <c r="AR228"/>
      <c r="AS228"/>
      <c r="AT228"/>
      <c r="AU228"/>
      <c r="AV228"/>
    </row>
    <row r="229" spans="1:48" ht="24.95" customHeight="1" thickBot="1" x14ac:dyDescent="0.25">
      <c r="A229" s="495"/>
      <c r="B229" s="328" t="e">
        <f>VLOOKUP(A229,'FETAC Awards'!$C$2:$D$2990,2,FALSE)</f>
        <v>#N/A</v>
      </c>
      <c r="C229" s="183"/>
      <c r="D229" s="183"/>
      <c r="E229" s="222">
        <f t="shared" si="16"/>
        <v>0</v>
      </c>
      <c r="F229" s="183"/>
      <c r="G229" s="183"/>
      <c r="H229" s="222">
        <f t="shared" si="17"/>
        <v>0</v>
      </c>
      <c r="I229" s="183"/>
      <c r="J229" s="183"/>
      <c r="K229" s="222">
        <f t="shared" si="18"/>
        <v>0</v>
      </c>
      <c r="L229" s="183"/>
      <c r="M229" s="183"/>
      <c r="N229" s="222">
        <f t="shared" si="19"/>
        <v>0</v>
      </c>
      <c r="O229" s="153"/>
      <c r="P229" s="155"/>
      <c r="Q229" s="155"/>
      <c r="AA229" s="97"/>
      <c r="AB229" s="97"/>
      <c r="AC229" s="97"/>
      <c r="AD229" s="97"/>
      <c r="AE229" s="97"/>
      <c r="AF229" s="93"/>
      <c r="AG229" s="93"/>
      <c r="AH229" s="93"/>
      <c r="AI229" s="30"/>
      <c r="AJ229" s="30"/>
      <c r="AK229" s="30"/>
      <c r="AL229" s="30"/>
      <c r="AM229" s="109"/>
      <c r="AN229" s="112" t="s">
        <v>909</v>
      </c>
      <c r="AO229" s="607"/>
      <c r="AP229" s="112">
        <v>567</v>
      </c>
      <c r="AQ229"/>
      <c r="AR229"/>
      <c r="AS229"/>
      <c r="AT229"/>
      <c r="AU229"/>
      <c r="AV229"/>
    </row>
    <row r="230" spans="1:48" ht="24.95" customHeight="1" thickBot="1" x14ac:dyDescent="0.25">
      <c r="A230" s="495"/>
      <c r="B230" s="328" t="e">
        <f>VLOOKUP(A230,'FETAC Awards'!$C$2:$D$2990,2,FALSE)</f>
        <v>#N/A</v>
      </c>
      <c r="C230" s="183"/>
      <c r="D230" s="183"/>
      <c r="E230" s="222">
        <f t="shared" si="16"/>
        <v>0</v>
      </c>
      <c r="F230" s="183"/>
      <c r="G230" s="183"/>
      <c r="H230" s="222">
        <f t="shared" si="17"/>
        <v>0</v>
      </c>
      <c r="I230" s="183"/>
      <c r="J230" s="183"/>
      <c r="K230" s="222">
        <f t="shared" si="18"/>
        <v>0</v>
      </c>
      <c r="L230" s="183"/>
      <c r="M230" s="183"/>
      <c r="N230" s="222">
        <f t="shared" si="19"/>
        <v>0</v>
      </c>
      <c r="O230" s="153"/>
      <c r="P230" s="155"/>
      <c r="Q230" s="155"/>
      <c r="AA230" s="97"/>
      <c r="AB230" s="97"/>
      <c r="AC230" s="97"/>
      <c r="AD230" s="97"/>
      <c r="AE230" s="97"/>
      <c r="AF230" s="93"/>
      <c r="AG230" s="93"/>
      <c r="AH230" s="93"/>
      <c r="AI230" s="30"/>
      <c r="AJ230" s="30"/>
      <c r="AK230" s="30"/>
      <c r="AL230" s="30"/>
      <c r="AM230" s="109"/>
      <c r="AN230" s="112" t="s">
        <v>910</v>
      </c>
      <c r="AO230" s="608"/>
      <c r="AP230" s="112">
        <v>569</v>
      </c>
      <c r="AQ230"/>
      <c r="AR230"/>
      <c r="AS230"/>
      <c r="AT230"/>
      <c r="AU230"/>
      <c r="AV230"/>
    </row>
    <row r="231" spans="1:48" ht="24.95" customHeight="1" thickBot="1" x14ac:dyDescent="0.25">
      <c r="A231" s="891" t="s">
        <v>3175</v>
      </c>
      <c r="B231" s="892"/>
      <c r="C231" s="350">
        <f>SUM(C223:C230)</f>
        <v>0</v>
      </c>
      <c r="D231" s="243">
        <f>SUM(D223:D230)</f>
        <v>0</v>
      </c>
      <c r="E231" s="228">
        <f t="shared" si="16"/>
        <v>0</v>
      </c>
      <c r="F231" s="351">
        <f>SUM(F223:F230)</f>
        <v>0</v>
      </c>
      <c r="G231" s="243">
        <f>SUM(G223:G230)</f>
        <v>0</v>
      </c>
      <c r="H231" s="228">
        <f t="shared" si="17"/>
        <v>0</v>
      </c>
      <c r="I231" s="351">
        <f>SUM(I223:I230)</f>
        <v>0</v>
      </c>
      <c r="J231" s="243">
        <f>SUM(J223:J230)</f>
        <v>0</v>
      </c>
      <c r="K231" s="228">
        <f t="shared" si="18"/>
        <v>0</v>
      </c>
      <c r="L231" s="351">
        <f>SUM(L223:L230)</f>
        <v>0</v>
      </c>
      <c r="M231" s="243">
        <f>SUM(M223:M230)</f>
        <v>0</v>
      </c>
      <c r="N231" s="228">
        <f t="shared" si="19"/>
        <v>0</v>
      </c>
      <c r="O231" s="153"/>
      <c r="P231" s="155"/>
      <c r="Q231" s="155"/>
      <c r="AA231" s="97"/>
      <c r="AB231" s="97"/>
      <c r="AC231" s="97"/>
      <c r="AD231" s="97"/>
      <c r="AE231" s="97"/>
      <c r="AF231" s="93"/>
      <c r="AG231" s="93"/>
      <c r="AH231" s="93"/>
      <c r="AI231" s="30"/>
      <c r="AJ231" s="30"/>
      <c r="AK231" s="30"/>
      <c r="AL231" s="30"/>
      <c r="AM231" s="109"/>
      <c r="AN231" s="112" t="s">
        <v>911</v>
      </c>
      <c r="AO231" s="607"/>
      <c r="AP231" s="112" t="s">
        <v>912</v>
      </c>
      <c r="AQ231"/>
      <c r="AR231"/>
      <c r="AS231"/>
      <c r="AT231"/>
      <c r="AU231"/>
      <c r="AV231"/>
    </row>
    <row r="232" spans="1:48" ht="24.95" customHeight="1" thickBot="1" x14ac:dyDescent="0.3">
      <c r="A232" s="889" t="s">
        <v>6133</v>
      </c>
      <c r="B232" s="890"/>
      <c r="C232" s="352" t="s">
        <v>2946</v>
      </c>
      <c r="D232" s="311" t="s">
        <v>2947</v>
      </c>
      <c r="E232" s="312" t="s">
        <v>2948</v>
      </c>
      <c r="F232" s="352" t="s">
        <v>2946</v>
      </c>
      <c r="G232" s="311" t="s">
        <v>2947</v>
      </c>
      <c r="H232" s="312" t="s">
        <v>2948</v>
      </c>
      <c r="I232" s="352" t="s">
        <v>2946</v>
      </c>
      <c r="J232" s="311" t="s">
        <v>2947</v>
      </c>
      <c r="K232" s="312" t="s">
        <v>2948</v>
      </c>
      <c r="L232" s="349" t="s">
        <v>2946</v>
      </c>
      <c r="M232" s="315" t="s">
        <v>2947</v>
      </c>
      <c r="N232" s="316" t="s">
        <v>2948</v>
      </c>
      <c r="O232" s="153"/>
      <c r="P232" s="155"/>
      <c r="Q232" s="155"/>
      <c r="AA232" s="97"/>
      <c r="AB232" s="97"/>
      <c r="AC232" s="97"/>
      <c r="AD232" s="97"/>
      <c r="AE232" s="97"/>
      <c r="AF232" s="93"/>
      <c r="AG232" s="93"/>
      <c r="AH232" s="93"/>
      <c r="AI232" s="30"/>
      <c r="AJ232" s="30"/>
      <c r="AK232" s="30"/>
      <c r="AL232" s="30"/>
      <c r="AM232" s="109"/>
      <c r="AN232" s="112" t="s">
        <v>913</v>
      </c>
      <c r="AO232" s="608"/>
      <c r="AP232" s="112">
        <v>570</v>
      </c>
      <c r="AQ232"/>
      <c r="AR232"/>
      <c r="AS232"/>
      <c r="AT232"/>
      <c r="AU232"/>
      <c r="AV232"/>
    </row>
    <row r="233" spans="1:48" ht="24.95" customHeight="1" thickBot="1" x14ac:dyDescent="0.25">
      <c r="A233" s="321" t="s">
        <v>3160</v>
      </c>
      <c r="B233" s="321" t="s">
        <v>3161</v>
      </c>
      <c r="C233" s="353"/>
      <c r="D233" s="354"/>
      <c r="E233" s="324"/>
      <c r="F233" s="353"/>
      <c r="G233" s="354"/>
      <c r="H233" s="324"/>
      <c r="I233" s="353"/>
      <c r="J233" s="354"/>
      <c r="K233" s="324"/>
      <c r="L233" s="353"/>
      <c r="M233" s="354"/>
      <c r="N233" s="324"/>
      <c r="O233" s="153"/>
      <c r="P233" s="155"/>
      <c r="Q233" s="155"/>
      <c r="AA233" s="97"/>
      <c r="AB233" s="97"/>
      <c r="AC233" s="97"/>
      <c r="AD233" s="97"/>
      <c r="AE233" s="97"/>
      <c r="AF233" s="93"/>
      <c r="AG233" s="93"/>
      <c r="AH233" s="93"/>
      <c r="AI233" s="30"/>
      <c r="AJ233" s="30"/>
      <c r="AK233" s="30"/>
      <c r="AL233" s="30"/>
      <c r="AM233" s="109"/>
      <c r="AN233" s="112" t="s">
        <v>914</v>
      </c>
      <c r="AO233" s="607"/>
      <c r="AP233" s="112">
        <v>571</v>
      </c>
      <c r="AQ233"/>
      <c r="AR233"/>
      <c r="AS233"/>
      <c r="AT233"/>
      <c r="AU233"/>
      <c r="AV233"/>
    </row>
    <row r="234" spans="1:48" ht="24.95" customHeight="1" thickBot="1" x14ac:dyDescent="0.25">
      <c r="A234" s="495"/>
      <c r="B234" s="328" t="e">
        <f>VLOOKUP(A234,'FETAC Awards'!$C$2:$D$2990,2,FALSE)</f>
        <v>#N/A</v>
      </c>
      <c r="C234" s="183"/>
      <c r="D234" s="183"/>
      <c r="E234" s="248">
        <f t="shared" ref="E234:E244" si="20">C234+D234</f>
        <v>0</v>
      </c>
      <c r="F234" s="183"/>
      <c r="G234" s="183"/>
      <c r="H234" s="248">
        <f t="shared" ref="H234:H244" si="21">F234+G234</f>
        <v>0</v>
      </c>
      <c r="I234" s="183"/>
      <c r="J234" s="183"/>
      <c r="K234" s="248">
        <f t="shared" ref="K234:K244" si="22">I234+J234</f>
        <v>0</v>
      </c>
      <c r="L234" s="183"/>
      <c r="M234" s="183"/>
      <c r="N234" s="248">
        <f t="shared" ref="N234:N244" si="23">L234+M234</f>
        <v>0</v>
      </c>
      <c r="O234" s="153"/>
      <c r="P234" s="155"/>
      <c r="Q234" s="155"/>
      <c r="AA234" s="97"/>
      <c r="AB234" s="97"/>
      <c r="AC234" s="97"/>
      <c r="AD234" s="97"/>
      <c r="AE234" s="97"/>
      <c r="AF234" s="93"/>
      <c r="AG234" s="93"/>
      <c r="AH234" s="93"/>
      <c r="AI234" s="30"/>
      <c r="AJ234" s="30"/>
      <c r="AK234" s="30"/>
      <c r="AL234" s="30"/>
      <c r="AM234" s="109"/>
      <c r="AN234" s="112" t="s">
        <v>915</v>
      </c>
      <c r="AO234" s="608"/>
      <c r="AP234" s="112" t="s">
        <v>916</v>
      </c>
      <c r="AQ234"/>
      <c r="AR234"/>
      <c r="AS234"/>
      <c r="AT234"/>
      <c r="AU234"/>
      <c r="AV234"/>
    </row>
    <row r="235" spans="1:48" ht="24.95" customHeight="1" thickBot="1" x14ac:dyDescent="0.25">
      <c r="A235" s="495"/>
      <c r="B235" s="328" t="e">
        <f>VLOOKUP(A235,'FETAC Awards'!$C$2:$D$2990,2,FALSE)</f>
        <v>#N/A</v>
      </c>
      <c r="C235" s="183"/>
      <c r="D235" s="183"/>
      <c r="E235" s="222">
        <f t="shared" si="20"/>
        <v>0</v>
      </c>
      <c r="F235" s="183"/>
      <c r="G235" s="183"/>
      <c r="H235" s="222">
        <f t="shared" si="21"/>
        <v>0</v>
      </c>
      <c r="I235" s="183"/>
      <c r="J235" s="183"/>
      <c r="K235" s="222">
        <f t="shared" si="22"/>
        <v>0</v>
      </c>
      <c r="L235" s="183"/>
      <c r="M235" s="183"/>
      <c r="N235" s="222">
        <f t="shared" si="23"/>
        <v>0</v>
      </c>
      <c r="O235" s="153"/>
      <c r="P235" s="155"/>
      <c r="Q235" s="155"/>
      <c r="AA235" s="97"/>
      <c r="AB235" s="97"/>
      <c r="AC235" s="97"/>
      <c r="AD235" s="97"/>
      <c r="AE235" s="97"/>
      <c r="AF235" s="93"/>
      <c r="AG235" s="93"/>
      <c r="AH235" s="93"/>
      <c r="AI235" s="30"/>
      <c r="AJ235" s="30"/>
      <c r="AK235" s="30"/>
      <c r="AL235" s="30"/>
      <c r="AM235" s="109"/>
      <c r="AN235" s="112" t="s">
        <v>917</v>
      </c>
      <c r="AO235" s="607"/>
      <c r="AP235" s="112">
        <v>582</v>
      </c>
      <c r="AQ235"/>
      <c r="AR235"/>
      <c r="AS235"/>
      <c r="AT235"/>
      <c r="AU235"/>
      <c r="AV235"/>
    </row>
    <row r="236" spans="1:48" ht="24.95" customHeight="1" thickBot="1" x14ac:dyDescent="0.25">
      <c r="A236" s="495"/>
      <c r="B236" s="328" t="e">
        <f>VLOOKUP(A236,'FETAC Awards'!$C$2:$D$2990,2,FALSE)</f>
        <v>#N/A</v>
      </c>
      <c r="C236" s="183"/>
      <c r="D236" s="183"/>
      <c r="E236" s="222">
        <f t="shared" si="20"/>
        <v>0</v>
      </c>
      <c r="F236" s="183"/>
      <c r="G236" s="183"/>
      <c r="H236" s="222">
        <f t="shared" si="21"/>
        <v>0</v>
      </c>
      <c r="I236" s="183"/>
      <c r="J236" s="183"/>
      <c r="K236" s="222">
        <f t="shared" si="22"/>
        <v>0</v>
      </c>
      <c r="L236" s="183"/>
      <c r="M236" s="183"/>
      <c r="N236" s="222">
        <f t="shared" si="23"/>
        <v>0</v>
      </c>
      <c r="O236" s="153"/>
      <c r="P236" s="155"/>
      <c r="Q236" s="155"/>
      <c r="AA236" s="97"/>
      <c r="AB236" s="97"/>
      <c r="AC236" s="97"/>
      <c r="AD236" s="97"/>
      <c r="AE236" s="97"/>
      <c r="AF236" s="93"/>
      <c r="AG236" s="93"/>
      <c r="AH236" s="93"/>
      <c r="AI236" s="30"/>
      <c r="AJ236" s="30"/>
      <c r="AK236" s="30"/>
      <c r="AL236" s="30"/>
      <c r="AM236" s="109"/>
      <c r="AN236" s="112">
        <v>810004</v>
      </c>
      <c r="AO236" s="608"/>
      <c r="AP236" s="112">
        <v>583</v>
      </c>
      <c r="AQ236"/>
      <c r="AR236"/>
      <c r="AS236"/>
      <c r="AT236"/>
      <c r="AU236"/>
      <c r="AV236"/>
    </row>
    <row r="237" spans="1:48" ht="24.95" customHeight="1" thickBot="1" x14ac:dyDescent="0.25">
      <c r="A237" s="495"/>
      <c r="B237" s="328" t="e">
        <f>VLOOKUP(A237,'FETAC Awards'!$C$2:$D$2990,2,FALSE)</f>
        <v>#N/A</v>
      </c>
      <c r="C237" s="183"/>
      <c r="D237" s="183"/>
      <c r="E237" s="222">
        <f t="shared" si="20"/>
        <v>0</v>
      </c>
      <c r="F237" s="183"/>
      <c r="G237" s="183"/>
      <c r="H237" s="222">
        <f t="shared" si="21"/>
        <v>0</v>
      </c>
      <c r="I237" s="183"/>
      <c r="J237" s="183"/>
      <c r="K237" s="222">
        <f t="shared" si="22"/>
        <v>0</v>
      </c>
      <c r="L237" s="183"/>
      <c r="M237" s="183"/>
      <c r="N237" s="222">
        <f t="shared" si="23"/>
        <v>0</v>
      </c>
      <c r="O237" s="153"/>
      <c r="P237" s="155"/>
      <c r="Q237" s="155"/>
      <c r="AA237" s="97"/>
      <c r="AB237" s="97"/>
      <c r="AC237" s="97"/>
      <c r="AD237" s="97"/>
      <c r="AE237" s="97"/>
      <c r="AF237" s="93"/>
      <c r="AG237" s="93"/>
      <c r="AH237" s="93"/>
      <c r="AI237" s="30"/>
      <c r="AJ237" s="30"/>
      <c r="AK237" s="30"/>
      <c r="AL237" s="30"/>
      <c r="AM237" s="109"/>
      <c r="AN237" s="112">
        <v>810104</v>
      </c>
      <c r="AO237" s="607"/>
      <c r="AP237" s="112" t="s">
        <v>918</v>
      </c>
      <c r="AQ237"/>
      <c r="AR237"/>
      <c r="AS237"/>
      <c r="AT237"/>
      <c r="AU237"/>
      <c r="AV237"/>
    </row>
    <row r="238" spans="1:48" ht="24.95" customHeight="1" thickBot="1" x14ac:dyDescent="0.25">
      <c r="A238" s="495"/>
      <c r="B238" s="328" t="e">
        <f>VLOOKUP(A238,'FETAC Awards'!$C$2:$D$2990,2,FALSE)</f>
        <v>#N/A</v>
      </c>
      <c r="C238" s="183"/>
      <c r="D238" s="183"/>
      <c r="E238" s="222">
        <f t="shared" si="20"/>
        <v>0</v>
      </c>
      <c r="F238" s="183"/>
      <c r="G238" s="183"/>
      <c r="H238" s="222">
        <f t="shared" si="21"/>
        <v>0</v>
      </c>
      <c r="I238" s="183"/>
      <c r="J238" s="183"/>
      <c r="K238" s="222">
        <f t="shared" si="22"/>
        <v>0</v>
      </c>
      <c r="L238" s="183"/>
      <c r="M238" s="183"/>
      <c r="N238" s="222">
        <f t="shared" si="23"/>
        <v>0</v>
      </c>
      <c r="O238" s="153"/>
      <c r="P238" s="155"/>
      <c r="Q238" s="155"/>
      <c r="AA238" s="97"/>
      <c r="AB238" s="97"/>
      <c r="AC238" s="97"/>
      <c r="AD238" s="97"/>
      <c r="AE238" s="97"/>
      <c r="AF238" s="93"/>
      <c r="AG238" s="93"/>
      <c r="AH238" s="93"/>
      <c r="AI238" s="30"/>
      <c r="AJ238" s="30"/>
      <c r="AK238" s="30"/>
      <c r="AL238" s="30"/>
      <c r="AM238" s="109"/>
      <c r="AN238" s="112">
        <v>810204</v>
      </c>
      <c r="AO238" s="608"/>
      <c r="AP238" s="112" t="s">
        <v>919</v>
      </c>
      <c r="AQ238"/>
      <c r="AR238"/>
      <c r="AS238"/>
      <c r="AT238"/>
      <c r="AU238"/>
      <c r="AV238"/>
    </row>
    <row r="239" spans="1:48" ht="24.95" customHeight="1" thickBot="1" x14ac:dyDescent="0.25">
      <c r="A239" s="495"/>
      <c r="B239" s="328" t="e">
        <f>VLOOKUP(A239,'FETAC Awards'!$C$2:$D$2990,2,FALSE)</f>
        <v>#N/A</v>
      </c>
      <c r="C239" s="183"/>
      <c r="D239" s="183"/>
      <c r="E239" s="222">
        <f t="shared" si="20"/>
        <v>0</v>
      </c>
      <c r="F239" s="183"/>
      <c r="G239" s="183"/>
      <c r="H239" s="222">
        <f t="shared" si="21"/>
        <v>0</v>
      </c>
      <c r="I239" s="183"/>
      <c r="J239" s="183"/>
      <c r="K239" s="222">
        <f t="shared" si="22"/>
        <v>0</v>
      </c>
      <c r="L239" s="183"/>
      <c r="M239" s="183"/>
      <c r="N239" s="222">
        <f t="shared" si="23"/>
        <v>0</v>
      </c>
      <c r="O239" s="153"/>
      <c r="P239" s="155"/>
      <c r="Q239" s="155"/>
      <c r="AA239" s="97"/>
      <c r="AB239" s="97"/>
      <c r="AC239" s="97"/>
      <c r="AD239" s="97"/>
      <c r="AE239" s="97"/>
      <c r="AF239" s="93"/>
      <c r="AG239" s="93"/>
      <c r="AH239" s="93"/>
      <c r="AI239" s="30"/>
      <c r="AJ239" s="30"/>
      <c r="AK239" s="30"/>
      <c r="AL239" s="30"/>
      <c r="AM239" s="109"/>
      <c r="AN239" s="112">
        <v>810304</v>
      </c>
      <c r="AO239" s="30"/>
      <c r="AP239" s="112" t="s">
        <v>920</v>
      </c>
      <c r="AQ239"/>
      <c r="AR239"/>
      <c r="AS239"/>
      <c r="AT239"/>
      <c r="AU239"/>
      <c r="AV239"/>
    </row>
    <row r="240" spans="1:48" ht="24.95" customHeight="1" thickBot="1" x14ac:dyDescent="0.25">
      <c r="A240" s="495"/>
      <c r="B240" s="328" t="e">
        <f>VLOOKUP(A240,'FETAC Awards'!$C$2:$D$2990,2,FALSE)</f>
        <v>#N/A</v>
      </c>
      <c r="C240" s="183"/>
      <c r="D240" s="183"/>
      <c r="E240" s="222">
        <f t="shared" si="20"/>
        <v>0</v>
      </c>
      <c r="F240" s="183"/>
      <c r="G240" s="183"/>
      <c r="H240" s="222">
        <f t="shared" si="21"/>
        <v>0</v>
      </c>
      <c r="I240" s="183"/>
      <c r="J240" s="183"/>
      <c r="K240" s="222">
        <f t="shared" si="22"/>
        <v>0</v>
      </c>
      <c r="L240" s="183"/>
      <c r="M240" s="183"/>
      <c r="N240" s="222">
        <f t="shared" si="23"/>
        <v>0</v>
      </c>
      <c r="O240" s="153"/>
      <c r="P240" s="155"/>
      <c r="Q240" s="155"/>
      <c r="AA240" s="97"/>
      <c r="AB240" s="97"/>
      <c r="AC240" s="97"/>
      <c r="AD240" s="97"/>
      <c r="AE240" s="97"/>
      <c r="AF240" s="93"/>
      <c r="AG240" s="93"/>
      <c r="AH240" s="93"/>
      <c r="AI240" s="30"/>
      <c r="AJ240" s="30"/>
      <c r="AK240" s="30"/>
      <c r="AL240" s="30"/>
      <c r="AM240" s="109"/>
      <c r="AN240" s="112">
        <v>810404</v>
      </c>
      <c r="AO240" s="30"/>
      <c r="AP240" s="112" t="s">
        <v>921</v>
      </c>
      <c r="AQ240"/>
      <c r="AR240"/>
      <c r="AS240"/>
      <c r="AT240"/>
      <c r="AU240"/>
      <c r="AV240"/>
    </row>
    <row r="241" spans="1:48" ht="24.95" customHeight="1" thickBot="1" x14ac:dyDescent="0.25">
      <c r="A241" s="495"/>
      <c r="B241" s="328" t="e">
        <f>VLOOKUP(A241,'FETAC Awards'!$C$2:$D$2990,2,FALSE)</f>
        <v>#N/A</v>
      </c>
      <c r="C241" s="183"/>
      <c r="D241" s="183"/>
      <c r="E241" s="222">
        <f t="shared" si="20"/>
        <v>0</v>
      </c>
      <c r="F241" s="183"/>
      <c r="G241" s="183"/>
      <c r="H241" s="222">
        <f t="shared" si="21"/>
        <v>0</v>
      </c>
      <c r="I241" s="183"/>
      <c r="J241" s="183"/>
      <c r="K241" s="222">
        <f t="shared" si="22"/>
        <v>0</v>
      </c>
      <c r="L241" s="183"/>
      <c r="M241" s="183"/>
      <c r="N241" s="222">
        <f t="shared" si="23"/>
        <v>0</v>
      </c>
      <c r="O241" s="153"/>
      <c r="P241" s="155"/>
      <c r="Q241" s="155"/>
      <c r="AA241" s="97"/>
      <c r="AB241" s="97"/>
      <c r="AC241" s="97"/>
      <c r="AD241" s="97"/>
      <c r="AE241" s="97"/>
      <c r="AF241" s="93"/>
      <c r="AG241" s="93"/>
      <c r="AH241" s="93"/>
      <c r="AI241" s="30"/>
      <c r="AJ241" s="30"/>
      <c r="AK241" s="30"/>
      <c r="AL241" s="30"/>
      <c r="AM241" s="109"/>
      <c r="AN241" s="112">
        <v>810604</v>
      </c>
      <c r="AO241" s="30"/>
      <c r="AP241" s="112" t="s">
        <v>922</v>
      </c>
      <c r="AQ241"/>
      <c r="AR241"/>
      <c r="AS241"/>
      <c r="AT241"/>
      <c r="AU241"/>
      <c r="AV241"/>
    </row>
    <row r="242" spans="1:48" ht="24.95" customHeight="1" thickBot="1" x14ac:dyDescent="0.25">
      <c r="A242" s="495"/>
      <c r="B242" s="328" t="e">
        <f>VLOOKUP(A242,'FETAC Awards'!$C$2:$D$2990,2,FALSE)</f>
        <v>#N/A</v>
      </c>
      <c r="C242" s="183"/>
      <c r="D242" s="183"/>
      <c r="E242" s="222">
        <f t="shared" si="20"/>
        <v>0</v>
      </c>
      <c r="F242" s="183"/>
      <c r="G242" s="183"/>
      <c r="H242" s="222">
        <f t="shared" si="21"/>
        <v>0</v>
      </c>
      <c r="I242" s="183"/>
      <c r="J242" s="183"/>
      <c r="K242" s="222">
        <f t="shared" si="22"/>
        <v>0</v>
      </c>
      <c r="L242" s="183"/>
      <c r="M242" s="183"/>
      <c r="N242" s="222">
        <f t="shared" si="23"/>
        <v>0</v>
      </c>
      <c r="O242" s="153"/>
      <c r="P242" s="155"/>
      <c r="Q242" s="155"/>
      <c r="AA242" s="97"/>
      <c r="AB242" s="97"/>
      <c r="AC242" s="97"/>
      <c r="AD242" s="97"/>
      <c r="AE242" s="97"/>
      <c r="AF242" s="93"/>
      <c r="AG242" s="93"/>
      <c r="AH242" s="93"/>
      <c r="AI242" s="30"/>
      <c r="AJ242" s="30"/>
      <c r="AK242" s="30"/>
      <c r="AL242" s="30"/>
      <c r="AM242" s="109"/>
      <c r="AN242" s="112">
        <v>810804</v>
      </c>
      <c r="AO242" s="30"/>
      <c r="AP242" s="112" t="s">
        <v>923</v>
      </c>
      <c r="AQ242"/>
      <c r="AR242"/>
      <c r="AS242"/>
      <c r="AT242"/>
      <c r="AU242"/>
      <c r="AV242"/>
    </row>
    <row r="243" spans="1:48" ht="24.95" customHeight="1" thickBot="1" x14ac:dyDescent="0.25">
      <c r="A243" s="495"/>
      <c r="B243" s="328" t="e">
        <f>VLOOKUP(A243,'FETAC Awards'!$C$2:$D$2990,2,FALSE)</f>
        <v>#N/A</v>
      </c>
      <c r="C243" s="183"/>
      <c r="D243" s="183"/>
      <c r="E243" s="222">
        <f t="shared" si="20"/>
        <v>0</v>
      </c>
      <c r="F243" s="183"/>
      <c r="G243" s="183"/>
      <c r="H243" s="222">
        <f t="shared" si="21"/>
        <v>0</v>
      </c>
      <c r="I243" s="183"/>
      <c r="J243" s="183"/>
      <c r="K243" s="222">
        <f t="shared" si="22"/>
        <v>0</v>
      </c>
      <c r="L243" s="183"/>
      <c r="M243" s="183"/>
      <c r="N243" s="222">
        <f t="shared" si="23"/>
        <v>0</v>
      </c>
      <c r="O243" s="153"/>
      <c r="P243" s="155"/>
      <c r="Q243" s="155"/>
      <c r="AA243" s="97"/>
      <c r="AB243" s="97"/>
      <c r="AC243" s="97"/>
      <c r="AD243" s="97"/>
      <c r="AE243" s="97"/>
      <c r="AF243" s="93"/>
      <c r="AG243" s="93"/>
      <c r="AH243" s="93"/>
      <c r="AI243" s="30"/>
      <c r="AJ243" s="30"/>
      <c r="AK243" s="30"/>
      <c r="AL243" s="30"/>
      <c r="AM243" s="109"/>
      <c r="AN243" s="112">
        <v>811104</v>
      </c>
      <c r="AO243" s="30"/>
      <c r="AP243" s="112" t="s">
        <v>924</v>
      </c>
      <c r="AQ243"/>
      <c r="AR243"/>
      <c r="AS243"/>
      <c r="AT243"/>
      <c r="AU243"/>
      <c r="AV243"/>
    </row>
    <row r="244" spans="1:48" ht="24.95" customHeight="1" thickBot="1" x14ac:dyDescent="0.25">
      <c r="A244" s="495"/>
      <c r="B244" s="328" t="e">
        <f>VLOOKUP(A244,'FETAC Awards'!$C$2:$D$2990,2,FALSE)</f>
        <v>#N/A</v>
      </c>
      <c r="C244" s="183"/>
      <c r="D244" s="183"/>
      <c r="E244" s="222">
        <f t="shared" si="20"/>
        <v>0</v>
      </c>
      <c r="F244" s="183"/>
      <c r="G244" s="183"/>
      <c r="H244" s="222">
        <f t="shared" si="21"/>
        <v>0</v>
      </c>
      <c r="I244" s="183"/>
      <c r="J244" s="183"/>
      <c r="K244" s="222">
        <f t="shared" si="22"/>
        <v>0</v>
      </c>
      <c r="L244" s="183"/>
      <c r="M244" s="183"/>
      <c r="N244" s="222">
        <f t="shared" si="23"/>
        <v>0</v>
      </c>
      <c r="O244" s="153"/>
      <c r="P244" s="155"/>
      <c r="Q244" s="155"/>
      <c r="AA244" s="97"/>
      <c r="AB244" s="97"/>
      <c r="AC244" s="97"/>
      <c r="AD244" s="97"/>
      <c r="AE244" s="97"/>
      <c r="AF244" s="93"/>
      <c r="AG244" s="93"/>
      <c r="AH244" s="93"/>
      <c r="AI244" s="30"/>
      <c r="AJ244" s="30"/>
      <c r="AK244" s="30"/>
      <c r="AL244" s="30"/>
      <c r="AM244" s="109"/>
      <c r="AN244" s="112">
        <v>811204</v>
      </c>
      <c r="AO244" s="30"/>
      <c r="AP244" s="112" t="s">
        <v>925</v>
      </c>
      <c r="AQ244"/>
      <c r="AR244"/>
      <c r="AS244"/>
      <c r="AT244"/>
      <c r="AU244"/>
      <c r="AV244"/>
    </row>
    <row r="245" spans="1:48" ht="24.95" customHeight="1" thickBot="1" x14ac:dyDescent="0.25">
      <c r="A245" s="716"/>
      <c r="B245" s="328" t="e">
        <f>VLOOKUP(A245,'FETAC Awards'!$C$2:$D$2990,2,FALSE)</f>
        <v>#N/A</v>
      </c>
      <c r="C245" s="183"/>
      <c r="D245" s="183"/>
      <c r="E245" s="222">
        <f>C245+D245</f>
        <v>0</v>
      </c>
      <c r="F245" s="183"/>
      <c r="G245" s="183"/>
      <c r="H245" s="222">
        <f>F245+G245</f>
        <v>0</v>
      </c>
      <c r="I245" s="183"/>
      <c r="J245" s="183"/>
      <c r="K245" s="222">
        <f>I245+J245</f>
        <v>0</v>
      </c>
      <c r="L245" s="183"/>
      <c r="M245" s="183"/>
      <c r="N245" s="222">
        <f>L245+M245</f>
        <v>0</v>
      </c>
      <c r="O245" s="153"/>
      <c r="P245" s="155"/>
      <c r="Q245" s="155"/>
      <c r="AA245" s="97"/>
      <c r="AB245" s="97"/>
      <c r="AC245" s="97"/>
      <c r="AD245" s="97"/>
      <c r="AE245" s="97"/>
      <c r="AF245" s="93"/>
      <c r="AG245" s="93"/>
      <c r="AH245" s="93"/>
      <c r="AI245" s="30"/>
      <c r="AJ245" s="30"/>
      <c r="AK245" s="30"/>
      <c r="AL245" s="30"/>
      <c r="AM245" s="109"/>
      <c r="AN245" s="112">
        <v>811404</v>
      </c>
      <c r="AO245" s="30"/>
      <c r="AP245" s="112" t="s">
        <v>926</v>
      </c>
      <c r="AQ245"/>
      <c r="AR245"/>
      <c r="AS245"/>
      <c r="AT245"/>
      <c r="AU245"/>
      <c r="AV245"/>
    </row>
    <row r="246" spans="1:48" ht="24.95" customHeight="1" thickBot="1" x14ac:dyDescent="0.25">
      <c r="A246" s="891" t="s">
        <v>3177</v>
      </c>
      <c r="B246" s="892"/>
      <c r="C246" s="350">
        <f>SUM(C234:C245)</f>
        <v>0</v>
      </c>
      <c r="D246" s="350">
        <f t="shared" ref="D246:N246" si="24">SUM(D234:D245)</f>
        <v>0</v>
      </c>
      <c r="E246" s="350">
        <f t="shared" si="24"/>
        <v>0</v>
      </c>
      <c r="F246" s="350">
        <f t="shared" si="24"/>
        <v>0</v>
      </c>
      <c r="G246" s="350">
        <f t="shared" si="24"/>
        <v>0</v>
      </c>
      <c r="H246" s="350">
        <f t="shared" si="24"/>
        <v>0</v>
      </c>
      <c r="I246" s="350">
        <f t="shared" si="24"/>
        <v>0</v>
      </c>
      <c r="J246" s="350">
        <f t="shared" si="24"/>
        <v>0</v>
      </c>
      <c r="K246" s="350">
        <f t="shared" si="24"/>
        <v>0</v>
      </c>
      <c r="L246" s="350">
        <f t="shared" si="24"/>
        <v>0</v>
      </c>
      <c r="M246" s="350">
        <f t="shared" si="24"/>
        <v>0</v>
      </c>
      <c r="N246" s="350">
        <f t="shared" si="24"/>
        <v>0</v>
      </c>
      <c r="O246" s="153"/>
      <c r="P246" s="155"/>
      <c r="Q246" s="155"/>
      <c r="AA246" s="97"/>
      <c r="AB246" s="97"/>
      <c r="AC246" s="97"/>
      <c r="AD246" s="97"/>
      <c r="AE246" s="97"/>
      <c r="AF246" s="93"/>
      <c r="AG246" s="93"/>
      <c r="AH246" s="93"/>
      <c r="AI246" s="30"/>
      <c r="AJ246" s="30"/>
      <c r="AK246" s="30"/>
      <c r="AL246" s="30"/>
      <c r="AM246" s="109"/>
      <c r="AN246" s="112">
        <v>811504</v>
      </c>
      <c r="AO246" s="30"/>
      <c r="AP246" s="112" t="s">
        <v>927</v>
      </c>
      <c r="AQ246"/>
      <c r="AR246"/>
      <c r="AS246"/>
      <c r="AT246"/>
      <c r="AU246"/>
      <c r="AV246"/>
    </row>
    <row r="247" spans="1:48" ht="24.95" customHeight="1" thickBot="1" x14ac:dyDescent="0.3">
      <c r="A247" s="889" t="s">
        <v>6131</v>
      </c>
      <c r="B247" s="890"/>
      <c r="C247" s="352" t="s">
        <v>2946</v>
      </c>
      <c r="D247" s="311" t="s">
        <v>2947</v>
      </c>
      <c r="E247" s="312" t="s">
        <v>2948</v>
      </c>
      <c r="F247" s="352" t="s">
        <v>2946</v>
      </c>
      <c r="G247" s="311" t="s">
        <v>2947</v>
      </c>
      <c r="H247" s="312" t="s">
        <v>2948</v>
      </c>
      <c r="I247" s="352" t="s">
        <v>2946</v>
      </c>
      <c r="J247" s="311" t="s">
        <v>2947</v>
      </c>
      <c r="K247" s="312" t="s">
        <v>2948</v>
      </c>
      <c r="L247" s="349" t="s">
        <v>2946</v>
      </c>
      <c r="M247" s="315" t="s">
        <v>2947</v>
      </c>
      <c r="N247" s="316" t="s">
        <v>2948</v>
      </c>
      <c r="O247" s="153"/>
      <c r="P247" s="155"/>
      <c r="Q247" s="155"/>
      <c r="AA247" s="97"/>
      <c r="AB247" s="97"/>
      <c r="AC247" s="97"/>
      <c r="AD247" s="97"/>
      <c r="AE247" s="97"/>
      <c r="AF247" s="93"/>
      <c r="AG247" s="93"/>
      <c r="AH247" s="93"/>
      <c r="AI247" s="30"/>
      <c r="AJ247" s="30"/>
      <c r="AK247" s="30"/>
      <c r="AL247" s="30"/>
      <c r="AM247" s="109"/>
      <c r="AN247" s="112">
        <v>811704</v>
      </c>
      <c r="AO247" s="30"/>
      <c r="AP247" s="112" t="s">
        <v>928</v>
      </c>
      <c r="AQ247"/>
      <c r="AR247"/>
      <c r="AS247"/>
      <c r="AT247"/>
      <c r="AU247"/>
      <c r="AV247"/>
    </row>
    <row r="248" spans="1:48" ht="24.95" customHeight="1" thickBot="1" x14ac:dyDescent="0.25">
      <c r="A248" s="321" t="s">
        <v>3160</v>
      </c>
      <c r="B248" s="321" t="s">
        <v>3161</v>
      </c>
      <c r="C248" s="353"/>
      <c r="D248" s="354"/>
      <c r="E248" s="324"/>
      <c r="F248" s="353"/>
      <c r="G248" s="354"/>
      <c r="H248" s="324"/>
      <c r="I248" s="353"/>
      <c r="J248" s="354"/>
      <c r="K248" s="324"/>
      <c r="L248" s="353"/>
      <c r="M248" s="354"/>
      <c r="N248" s="324"/>
      <c r="O248" s="153"/>
      <c r="P248" s="155"/>
      <c r="Q248" s="155"/>
      <c r="AA248" s="97"/>
      <c r="AB248" s="97"/>
      <c r="AC248" s="97"/>
      <c r="AD248" s="97"/>
      <c r="AE248" s="97"/>
      <c r="AF248" s="93"/>
      <c r="AG248" s="93"/>
      <c r="AH248" s="93"/>
      <c r="AI248" s="30"/>
      <c r="AJ248" s="30"/>
      <c r="AK248" s="30"/>
      <c r="AL248" s="30"/>
      <c r="AM248" s="109"/>
      <c r="AN248" s="112">
        <v>811804</v>
      </c>
      <c r="AO248" s="30"/>
      <c r="AP248" s="112" t="s">
        <v>929</v>
      </c>
      <c r="AQ248"/>
      <c r="AR248"/>
      <c r="AS248"/>
      <c r="AT248"/>
      <c r="AU248"/>
      <c r="AV248"/>
    </row>
    <row r="249" spans="1:48" ht="24.95" customHeight="1" thickBot="1" x14ac:dyDescent="0.25">
      <c r="A249" s="495"/>
      <c r="B249" s="328" t="e">
        <f>VLOOKUP(A249,'FETAC Awards'!$C$2:$D$2990,2,FALSE)</f>
        <v>#N/A</v>
      </c>
      <c r="C249" s="183"/>
      <c r="D249" s="183"/>
      <c r="E249" s="248">
        <f t="shared" ref="E249:E259" si="25">C249+D249</f>
        <v>0</v>
      </c>
      <c r="F249" s="183"/>
      <c r="G249" s="183"/>
      <c r="H249" s="248">
        <f t="shared" ref="H249:H259" si="26">F249+G249</f>
        <v>0</v>
      </c>
      <c r="I249" s="183"/>
      <c r="J249" s="183"/>
      <c r="K249" s="248">
        <f t="shared" ref="K249:K259" si="27">I249+J249</f>
        <v>0</v>
      </c>
      <c r="L249" s="183"/>
      <c r="M249" s="183"/>
      <c r="N249" s="248">
        <f t="shared" ref="N249:N259" si="28">L249+M249</f>
        <v>0</v>
      </c>
      <c r="O249" s="153"/>
      <c r="P249" s="155"/>
      <c r="Q249" s="155"/>
      <c r="AA249" s="97"/>
      <c r="AB249" s="97"/>
      <c r="AC249" s="97"/>
      <c r="AD249" s="97"/>
      <c r="AE249" s="97"/>
      <c r="AF249" s="93"/>
      <c r="AG249" s="93"/>
      <c r="AH249" s="93"/>
      <c r="AI249" s="30"/>
      <c r="AJ249" s="30"/>
      <c r="AK249" s="30"/>
      <c r="AL249" s="30"/>
      <c r="AM249" s="109"/>
      <c r="AN249" s="109" t="s">
        <v>930</v>
      </c>
      <c r="AO249" s="30"/>
      <c r="AP249" s="112" t="s">
        <v>931</v>
      </c>
      <c r="AQ249"/>
      <c r="AR249"/>
      <c r="AS249"/>
      <c r="AT249"/>
      <c r="AU249"/>
      <c r="AV249"/>
    </row>
    <row r="250" spans="1:48" ht="24.95" customHeight="1" thickBot="1" x14ac:dyDescent="0.25">
      <c r="A250" s="495"/>
      <c r="B250" s="328" t="e">
        <f>VLOOKUP(A250,'FETAC Awards'!$C$2:$D$2990,2,FALSE)</f>
        <v>#N/A</v>
      </c>
      <c r="C250" s="183"/>
      <c r="D250" s="183"/>
      <c r="E250" s="222">
        <f t="shared" si="25"/>
        <v>0</v>
      </c>
      <c r="F250" s="183"/>
      <c r="G250" s="183"/>
      <c r="H250" s="222">
        <f t="shared" si="26"/>
        <v>0</v>
      </c>
      <c r="I250" s="183"/>
      <c r="J250" s="183"/>
      <c r="K250" s="222">
        <f t="shared" si="27"/>
        <v>0</v>
      </c>
      <c r="L250" s="183"/>
      <c r="M250" s="183"/>
      <c r="N250" s="222">
        <f t="shared" si="28"/>
        <v>0</v>
      </c>
      <c r="O250" s="153"/>
      <c r="P250" s="155"/>
      <c r="Q250" s="155"/>
      <c r="AA250" s="97"/>
      <c r="AB250" s="97"/>
      <c r="AC250" s="97"/>
      <c r="AD250" s="97"/>
      <c r="AE250" s="97"/>
      <c r="AF250" s="93"/>
      <c r="AG250" s="93"/>
      <c r="AH250" s="93"/>
      <c r="AI250" s="30"/>
      <c r="AJ250" s="30"/>
      <c r="AK250" s="30"/>
      <c r="AL250" s="30"/>
      <c r="AM250" s="109"/>
      <c r="AN250" s="109" t="s">
        <v>932</v>
      </c>
      <c r="AO250" s="30"/>
      <c r="AP250" s="112" t="s">
        <v>933</v>
      </c>
      <c r="AQ250"/>
      <c r="AR250"/>
      <c r="AS250"/>
      <c r="AT250"/>
      <c r="AU250"/>
      <c r="AV250"/>
    </row>
    <row r="251" spans="1:48" ht="24.95" customHeight="1" thickBot="1" x14ac:dyDescent="0.25">
      <c r="A251" s="495"/>
      <c r="B251" s="328" t="e">
        <f>VLOOKUP(A251,'FETAC Awards'!$C$2:$D$2990,2,FALSE)</f>
        <v>#N/A</v>
      </c>
      <c r="C251" s="183"/>
      <c r="D251" s="183"/>
      <c r="E251" s="222">
        <f t="shared" si="25"/>
        <v>0</v>
      </c>
      <c r="F251" s="183"/>
      <c r="G251" s="183"/>
      <c r="H251" s="222">
        <f t="shared" si="26"/>
        <v>0</v>
      </c>
      <c r="I251" s="183"/>
      <c r="J251" s="183"/>
      <c r="K251" s="222">
        <f t="shared" si="27"/>
        <v>0</v>
      </c>
      <c r="L251" s="183"/>
      <c r="M251" s="183"/>
      <c r="N251" s="222">
        <f t="shared" si="28"/>
        <v>0</v>
      </c>
      <c r="O251" s="153"/>
      <c r="P251" s="155"/>
      <c r="Q251" s="155"/>
      <c r="AA251" s="97"/>
      <c r="AB251" s="97"/>
      <c r="AC251" s="97"/>
      <c r="AD251" s="97"/>
      <c r="AE251" s="97"/>
      <c r="AF251" s="93"/>
      <c r="AG251" s="93"/>
      <c r="AH251" s="93"/>
      <c r="AI251" s="30"/>
      <c r="AJ251" s="30"/>
      <c r="AK251" s="30"/>
      <c r="AL251" s="30"/>
      <c r="AM251" s="109"/>
      <c r="AN251" s="109" t="s">
        <v>934</v>
      </c>
      <c r="AO251" s="30"/>
      <c r="AP251" s="112" t="s">
        <v>935</v>
      </c>
      <c r="AQ251"/>
      <c r="AR251"/>
      <c r="AS251"/>
      <c r="AT251"/>
      <c r="AU251"/>
      <c r="AV251"/>
    </row>
    <row r="252" spans="1:48" ht="24.95" customHeight="1" thickBot="1" x14ac:dyDescent="0.25">
      <c r="A252" s="495"/>
      <c r="B252" s="328" t="e">
        <f>VLOOKUP(A252,'FETAC Awards'!$C$2:$D$2990,2,FALSE)</f>
        <v>#N/A</v>
      </c>
      <c r="C252" s="183"/>
      <c r="D252" s="183"/>
      <c r="E252" s="222">
        <f t="shared" si="25"/>
        <v>0</v>
      </c>
      <c r="F252" s="183"/>
      <c r="G252" s="183"/>
      <c r="H252" s="222">
        <f t="shared" si="26"/>
        <v>0</v>
      </c>
      <c r="I252" s="183"/>
      <c r="J252" s="183"/>
      <c r="K252" s="222">
        <f t="shared" si="27"/>
        <v>0</v>
      </c>
      <c r="L252" s="183"/>
      <c r="M252" s="183"/>
      <c r="N252" s="222">
        <f t="shared" si="28"/>
        <v>0</v>
      </c>
      <c r="O252" s="153"/>
      <c r="P252" s="155"/>
      <c r="Q252" s="155"/>
      <c r="AA252" s="97"/>
      <c r="AB252" s="97"/>
      <c r="AC252" s="97"/>
      <c r="AD252" s="97"/>
      <c r="AE252" s="97"/>
      <c r="AF252" s="93"/>
      <c r="AG252" s="93"/>
      <c r="AH252" s="93"/>
      <c r="AI252" s="30"/>
      <c r="AJ252" s="30"/>
      <c r="AK252" s="30"/>
      <c r="AL252" s="30"/>
      <c r="AM252" s="109"/>
      <c r="AN252" s="109" t="s">
        <v>936</v>
      </c>
      <c r="AO252" s="30"/>
      <c r="AP252" s="112" t="s">
        <v>937</v>
      </c>
      <c r="AQ252"/>
      <c r="AR252"/>
      <c r="AS252"/>
      <c r="AT252"/>
      <c r="AU252"/>
      <c r="AV252"/>
    </row>
    <row r="253" spans="1:48" ht="24.95" customHeight="1" thickBot="1" x14ac:dyDescent="0.25">
      <c r="A253" s="495"/>
      <c r="B253" s="328" t="e">
        <f>VLOOKUP(A253,'FETAC Awards'!$C$2:$D$2990,2,FALSE)</f>
        <v>#N/A</v>
      </c>
      <c r="C253" s="183"/>
      <c r="D253" s="183"/>
      <c r="E253" s="222">
        <f t="shared" si="25"/>
        <v>0</v>
      </c>
      <c r="F253" s="183"/>
      <c r="G253" s="183"/>
      <c r="H253" s="222">
        <f t="shared" si="26"/>
        <v>0</v>
      </c>
      <c r="I253" s="183"/>
      <c r="J253" s="183"/>
      <c r="K253" s="222">
        <f t="shared" si="27"/>
        <v>0</v>
      </c>
      <c r="L253" s="183"/>
      <c r="M253" s="183"/>
      <c r="N253" s="222">
        <f t="shared" si="28"/>
        <v>0</v>
      </c>
      <c r="O253" s="153"/>
      <c r="P253" s="155"/>
      <c r="Q253" s="155"/>
      <c r="AA253" s="97"/>
      <c r="AB253" s="97"/>
      <c r="AC253" s="97"/>
      <c r="AD253" s="97"/>
      <c r="AE253" s="97"/>
      <c r="AF253" s="93"/>
      <c r="AG253" s="93"/>
      <c r="AH253" s="93"/>
      <c r="AI253" s="30"/>
      <c r="AJ253" s="30"/>
      <c r="AK253" s="30"/>
      <c r="AL253" s="30"/>
      <c r="AM253" s="109"/>
      <c r="AN253" s="109" t="s">
        <v>938</v>
      </c>
      <c r="AO253" s="30"/>
      <c r="AP253" s="112" t="s">
        <v>939</v>
      </c>
      <c r="AQ253"/>
      <c r="AR253"/>
      <c r="AS253"/>
      <c r="AT253"/>
      <c r="AU253"/>
      <c r="AV253"/>
    </row>
    <row r="254" spans="1:48" ht="24.95" customHeight="1" thickBot="1" x14ac:dyDescent="0.25">
      <c r="A254" s="495"/>
      <c r="B254" s="328" t="e">
        <f>VLOOKUP(A254,'FETAC Awards'!$C$2:$D$2990,2,FALSE)</f>
        <v>#N/A</v>
      </c>
      <c r="C254" s="183"/>
      <c r="D254" s="183"/>
      <c r="E254" s="222">
        <f t="shared" si="25"/>
        <v>0</v>
      </c>
      <c r="F254" s="183"/>
      <c r="G254" s="183"/>
      <c r="H254" s="222">
        <f t="shared" si="26"/>
        <v>0</v>
      </c>
      <c r="I254" s="183"/>
      <c r="J254" s="183"/>
      <c r="K254" s="222">
        <f t="shared" si="27"/>
        <v>0</v>
      </c>
      <c r="L254" s="183"/>
      <c r="M254" s="183"/>
      <c r="N254" s="222">
        <f t="shared" si="28"/>
        <v>0</v>
      </c>
      <c r="O254" s="153"/>
      <c r="P254" s="155"/>
      <c r="Q254" s="155"/>
      <c r="AA254" s="97"/>
      <c r="AB254" s="97"/>
      <c r="AC254" s="97"/>
      <c r="AD254" s="97"/>
      <c r="AE254" s="97"/>
      <c r="AF254" s="93"/>
      <c r="AG254" s="93"/>
      <c r="AH254" s="93"/>
      <c r="AI254" s="30"/>
      <c r="AJ254" s="30"/>
      <c r="AK254" s="30"/>
      <c r="AL254" s="30"/>
      <c r="AM254" s="109"/>
      <c r="AN254" s="109" t="s">
        <v>940</v>
      </c>
      <c r="AO254" s="30"/>
      <c r="AP254" s="112">
        <v>61</v>
      </c>
      <c r="AQ254"/>
      <c r="AR254"/>
      <c r="AS254"/>
      <c r="AT254"/>
      <c r="AU254"/>
      <c r="AV254"/>
    </row>
    <row r="255" spans="1:48" ht="24.95" customHeight="1" thickBot="1" x14ac:dyDescent="0.25">
      <c r="A255" s="495"/>
      <c r="B255" s="328" t="e">
        <f>VLOOKUP(A255,'FETAC Awards'!$C$2:$D$2990,2,FALSE)</f>
        <v>#N/A</v>
      </c>
      <c r="C255" s="183"/>
      <c r="D255" s="183"/>
      <c r="E255" s="222">
        <f t="shared" si="25"/>
        <v>0</v>
      </c>
      <c r="F255" s="183"/>
      <c r="G255" s="183"/>
      <c r="H255" s="222">
        <f t="shared" si="26"/>
        <v>0</v>
      </c>
      <c r="I255" s="183"/>
      <c r="J255" s="183"/>
      <c r="K255" s="222">
        <f t="shared" si="27"/>
        <v>0</v>
      </c>
      <c r="L255" s="183"/>
      <c r="M255" s="183"/>
      <c r="N255" s="222">
        <f t="shared" si="28"/>
        <v>0</v>
      </c>
      <c r="O255" s="153"/>
      <c r="P255" s="155"/>
      <c r="Q255" s="155"/>
      <c r="AA255" s="97"/>
      <c r="AB255" s="97"/>
      <c r="AC255" s="97"/>
      <c r="AD255" s="97"/>
      <c r="AE255" s="97"/>
      <c r="AF255" s="93"/>
      <c r="AG255" s="93"/>
      <c r="AH255" s="93"/>
      <c r="AI255" s="30"/>
      <c r="AJ255" s="30"/>
      <c r="AK255" s="30"/>
      <c r="AL255" s="30"/>
      <c r="AM255" s="109"/>
      <c r="AN255" s="109" t="s">
        <v>941</v>
      </c>
      <c r="AO255" s="30"/>
      <c r="AP255" s="112" t="s">
        <v>942</v>
      </c>
      <c r="AQ255"/>
      <c r="AR255"/>
      <c r="AS255"/>
      <c r="AT255"/>
      <c r="AU255"/>
      <c r="AV255"/>
    </row>
    <row r="256" spans="1:48" ht="24.95" customHeight="1" thickBot="1" x14ac:dyDescent="0.25">
      <c r="A256" s="495"/>
      <c r="B256" s="328" t="e">
        <f>VLOOKUP(A256,'FETAC Awards'!$C$2:$D$2990,2,FALSE)</f>
        <v>#N/A</v>
      </c>
      <c r="C256" s="183"/>
      <c r="D256" s="183"/>
      <c r="E256" s="222">
        <f t="shared" si="25"/>
        <v>0</v>
      </c>
      <c r="F256" s="183"/>
      <c r="G256" s="183"/>
      <c r="H256" s="222">
        <f t="shared" si="26"/>
        <v>0</v>
      </c>
      <c r="I256" s="183"/>
      <c r="J256" s="183"/>
      <c r="K256" s="222">
        <f t="shared" si="27"/>
        <v>0</v>
      </c>
      <c r="L256" s="183"/>
      <c r="M256" s="183"/>
      <c r="N256" s="222">
        <f t="shared" si="28"/>
        <v>0</v>
      </c>
      <c r="O256" s="153"/>
      <c r="P256" s="155"/>
      <c r="Q256" s="155"/>
      <c r="AA256" s="97"/>
      <c r="AB256" s="97"/>
      <c r="AC256" s="97"/>
      <c r="AD256" s="97"/>
      <c r="AE256" s="97"/>
      <c r="AF256" s="93"/>
      <c r="AG256" s="93"/>
      <c r="AH256" s="93"/>
      <c r="AI256" s="30"/>
      <c r="AJ256" s="30"/>
      <c r="AK256" s="30"/>
      <c r="AL256" s="30"/>
      <c r="AM256" s="109"/>
      <c r="AN256" s="109" t="s">
        <v>943</v>
      </c>
      <c r="AO256" s="30"/>
      <c r="AP256" s="112" t="s">
        <v>944</v>
      </c>
      <c r="AQ256"/>
      <c r="AR256"/>
      <c r="AS256"/>
      <c r="AT256"/>
      <c r="AU256"/>
      <c r="AV256"/>
    </row>
    <row r="257" spans="1:48" ht="24.95" customHeight="1" thickBot="1" x14ac:dyDescent="0.25">
      <c r="A257" s="495"/>
      <c r="B257" s="328" t="e">
        <f>VLOOKUP(A257,'FETAC Awards'!$C$2:$D$2990,2,FALSE)</f>
        <v>#N/A</v>
      </c>
      <c r="C257" s="183"/>
      <c r="D257" s="183"/>
      <c r="E257" s="222">
        <f t="shared" si="25"/>
        <v>0</v>
      </c>
      <c r="F257" s="183"/>
      <c r="G257" s="183"/>
      <c r="H257" s="222">
        <f t="shared" si="26"/>
        <v>0</v>
      </c>
      <c r="I257" s="183"/>
      <c r="J257" s="183"/>
      <c r="K257" s="222">
        <f t="shared" si="27"/>
        <v>0</v>
      </c>
      <c r="L257" s="183"/>
      <c r="M257" s="183"/>
      <c r="N257" s="222">
        <f t="shared" si="28"/>
        <v>0</v>
      </c>
      <c r="O257" s="153"/>
      <c r="P257" s="155"/>
      <c r="Q257" s="155"/>
      <c r="AA257" s="97"/>
      <c r="AB257" s="97"/>
      <c r="AC257" s="97"/>
      <c r="AD257" s="97"/>
      <c r="AE257" s="97"/>
      <c r="AF257" s="93"/>
      <c r="AG257" s="93"/>
      <c r="AH257" s="93"/>
      <c r="AI257" s="30"/>
      <c r="AJ257" s="30"/>
      <c r="AK257" s="30"/>
      <c r="AL257" s="30"/>
      <c r="AM257" s="109"/>
      <c r="AN257" s="109" t="s">
        <v>945</v>
      </c>
      <c r="AO257" s="30"/>
      <c r="AP257" s="112" t="s">
        <v>946</v>
      </c>
      <c r="AQ257"/>
      <c r="AR257"/>
      <c r="AS257"/>
      <c r="AT257"/>
      <c r="AU257"/>
      <c r="AV257"/>
    </row>
    <row r="258" spans="1:48" ht="24.95" customHeight="1" thickBot="1" x14ac:dyDescent="0.25">
      <c r="A258" s="495"/>
      <c r="B258" s="328" t="e">
        <f>VLOOKUP(A258,'FETAC Awards'!$C$2:$D$2990,2,FALSE)</f>
        <v>#N/A</v>
      </c>
      <c r="C258" s="183"/>
      <c r="D258" s="183"/>
      <c r="E258" s="222">
        <f t="shared" si="25"/>
        <v>0</v>
      </c>
      <c r="F258" s="183"/>
      <c r="G258" s="183"/>
      <c r="H258" s="222">
        <f t="shared" si="26"/>
        <v>0</v>
      </c>
      <c r="I258" s="183"/>
      <c r="J258" s="183"/>
      <c r="K258" s="222">
        <f t="shared" si="27"/>
        <v>0</v>
      </c>
      <c r="L258" s="183"/>
      <c r="M258" s="183"/>
      <c r="N258" s="222">
        <f t="shared" si="28"/>
        <v>0</v>
      </c>
      <c r="O258" s="153"/>
      <c r="P258" s="155"/>
      <c r="Q258" s="155"/>
      <c r="AA258" s="97"/>
      <c r="AB258" s="97"/>
      <c r="AC258" s="97"/>
      <c r="AD258" s="97"/>
      <c r="AE258" s="97"/>
      <c r="AF258" s="93"/>
      <c r="AG258" s="93"/>
      <c r="AH258" s="93"/>
      <c r="AI258" s="30"/>
      <c r="AJ258" s="30"/>
      <c r="AK258" s="30"/>
      <c r="AL258" s="30"/>
      <c r="AM258" s="109"/>
      <c r="AN258" s="109" t="s">
        <v>947</v>
      </c>
      <c r="AO258" s="30"/>
      <c r="AP258" s="112" t="s">
        <v>948</v>
      </c>
      <c r="AQ258"/>
      <c r="AR258"/>
      <c r="AS258"/>
      <c r="AT258"/>
      <c r="AU258"/>
      <c r="AV258"/>
    </row>
    <row r="259" spans="1:48" ht="24.95" customHeight="1" thickBot="1" x14ac:dyDescent="0.25">
      <c r="A259" s="495"/>
      <c r="B259" s="328" t="e">
        <f>VLOOKUP(A259,'FETAC Awards'!$C$2:$D$2990,2,FALSE)</f>
        <v>#N/A</v>
      </c>
      <c r="C259" s="183"/>
      <c r="D259" s="183"/>
      <c r="E259" s="222">
        <f t="shared" si="25"/>
        <v>0</v>
      </c>
      <c r="F259" s="183"/>
      <c r="G259" s="183"/>
      <c r="H259" s="222">
        <f t="shared" si="26"/>
        <v>0</v>
      </c>
      <c r="I259" s="183"/>
      <c r="J259" s="183"/>
      <c r="K259" s="222">
        <f t="shared" si="27"/>
        <v>0</v>
      </c>
      <c r="L259" s="183"/>
      <c r="M259" s="183"/>
      <c r="N259" s="222">
        <f t="shared" si="28"/>
        <v>0</v>
      </c>
      <c r="O259" s="153"/>
      <c r="P259" s="155"/>
      <c r="Q259" s="155"/>
      <c r="AA259" s="97"/>
      <c r="AB259" s="97"/>
      <c r="AC259" s="97"/>
      <c r="AD259" s="97"/>
      <c r="AE259" s="97"/>
      <c r="AF259" s="93"/>
      <c r="AG259" s="93"/>
      <c r="AH259" s="93"/>
      <c r="AI259" s="30"/>
      <c r="AJ259" s="30"/>
      <c r="AK259" s="30"/>
      <c r="AL259" s="30"/>
      <c r="AM259" s="109"/>
      <c r="AN259" s="109" t="s">
        <v>949</v>
      </c>
      <c r="AO259" s="30"/>
      <c r="AP259" s="112">
        <v>674</v>
      </c>
      <c r="AQ259"/>
      <c r="AR259"/>
      <c r="AS259"/>
      <c r="AT259"/>
      <c r="AU259"/>
      <c r="AV259"/>
    </row>
    <row r="260" spans="1:48" ht="24.95" customHeight="1" thickBot="1" x14ac:dyDescent="0.25">
      <c r="A260" s="716"/>
      <c r="B260" s="328" t="e">
        <f>VLOOKUP(A260,'FETAC Awards'!$C$2:$D$2990,2,FALSE)</f>
        <v>#N/A</v>
      </c>
      <c r="C260" s="183"/>
      <c r="D260" s="183"/>
      <c r="E260" s="222">
        <f>C260+D260</f>
        <v>0</v>
      </c>
      <c r="F260" s="183"/>
      <c r="G260" s="183"/>
      <c r="H260" s="222">
        <f>F260+G260</f>
        <v>0</v>
      </c>
      <c r="I260" s="183"/>
      <c r="J260" s="183"/>
      <c r="K260" s="222">
        <f>I260+J260</f>
        <v>0</v>
      </c>
      <c r="L260" s="183"/>
      <c r="M260" s="183"/>
      <c r="N260" s="222">
        <f>L260+M260</f>
        <v>0</v>
      </c>
      <c r="O260" s="153"/>
      <c r="P260" s="155"/>
      <c r="Q260" s="155"/>
      <c r="AA260" s="97"/>
      <c r="AB260" s="97"/>
      <c r="AC260" s="97"/>
      <c r="AD260" s="97"/>
      <c r="AE260" s="97"/>
      <c r="AF260" s="93"/>
      <c r="AG260" s="93"/>
      <c r="AH260" s="93"/>
      <c r="AI260" s="30"/>
      <c r="AJ260" s="30"/>
      <c r="AK260" s="30"/>
      <c r="AL260" s="30"/>
      <c r="AM260" s="109"/>
      <c r="AN260" s="109" t="s">
        <v>950</v>
      </c>
      <c r="AO260" s="30"/>
      <c r="AP260" s="112">
        <v>675</v>
      </c>
      <c r="AQ260"/>
      <c r="AR260"/>
      <c r="AS260"/>
      <c r="AT260"/>
      <c r="AU260"/>
      <c r="AV260"/>
    </row>
    <row r="261" spans="1:48" ht="24.95" customHeight="1" thickBot="1" x14ac:dyDescent="0.25">
      <c r="A261" s="891" t="s">
        <v>3178</v>
      </c>
      <c r="B261" s="892"/>
      <c r="C261" s="350">
        <f>SUM(C249:C260)</f>
        <v>0</v>
      </c>
      <c r="D261" s="350">
        <f t="shared" ref="D261:N261" si="29">SUM(D249:D260)</f>
        <v>0</v>
      </c>
      <c r="E261" s="350">
        <f t="shared" si="29"/>
        <v>0</v>
      </c>
      <c r="F261" s="350">
        <f t="shared" si="29"/>
        <v>0</v>
      </c>
      <c r="G261" s="350">
        <f t="shared" si="29"/>
        <v>0</v>
      </c>
      <c r="H261" s="350">
        <f t="shared" si="29"/>
        <v>0</v>
      </c>
      <c r="I261" s="350">
        <f t="shared" si="29"/>
        <v>0</v>
      </c>
      <c r="J261" s="350">
        <f t="shared" si="29"/>
        <v>0</v>
      </c>
      <c r="K261" s="350">
        <f t="shared" si="29"/>
        <v>0</v>
      </c>
      <c r="L261" s="350">
        <f t="shared" si="29"/>
        <v>0</v>
      </c>
      <c r="M261" s="350">
        <f t="shared" si="29"/>
        <v>0</v>
      </c>
      <c r="N261" s="350">
        <f t="shared" si="29"/>
        <v>0</v>
      </c>
      <c r="O261" s="153"/>
      <c r="P261" s="155"/>
      <c r="Q261" s="155"/>
      <c r="AA261" s="97"/>
      <c r="AB261" s="97"/>
      <c r="AC261" s="97"/>
      <c r="AD261" s="97"/>
      <c r="AE261" s="97"/>
      <c r="AF261" s="93"/>
      <c r="AG261" s="93"/>
      <c r="AH261" s="93"/>
      <c r="AI261" s="30"/>
      <c r="AJ261" s="30"/>
      <c r="AK261" s="30"/>
      <c r="AL261" s="30"/>
      <c r="AM261" s="109"/>
      <c r="AN261" s="109" t="s">
        <v>951</v>
      </c>
      <c r="AO261" s="30"/>
      <c r="AP261" s="112" t="s">
        <v>952</v>
      </c>
      <c r="AQ261"/>
      <c r="AR261"/>
      <c r="AS261"/>
      <c r="AT261"/>
      <c r="AU261"/>
      <c r="AV261"/>
    </row>
    <row r="262" spans="1:48" ht="24.95" customHeight="1" thickBot="1" x14ac:dyDescent="0.3">
      <c r="A262" s="889" t="s">
        <v>6132</v>
      </c>
      <c r="B262" s="890"/>
      <c r="C262" s="352" t="s">
        <v>2946</v>
      </c>
      <c r="D262" s="311" t="s">
        <v>2947</v>
      </c>
      <c r="E262" s="312" t="s">
        <v>2948</v>
      </c>
      <c r="F262" s="352" t="s">
        <v>2946</v>
      </c>
      <c r="G262" s="311" t="s">
        <v>2947</v>
      </c>
      <c r="H262" s="312" t="s">
        <v>2948</v>
      </c>
      <c r="I262" s="352" t="s">
        <v>2946</v>
      </c>
      <c r="J262" s="311" t="s">
        <v>2947</v>
      </c>
      <c r="K262" s="312" t="s">
        <v>2948</v>
      </c>
      <c r="L262" s="349" t="s">
        <v>2946</v>
      </c>
      <c r="M262" s="315" t="s">
        <v>2947</v>
      </c>
      <c r="N262" s="316" t="s">
        <v>2948</v>
      </c>
      <c r="O262" s="153"/>
      <c r="P262" s="155"/>
      <c r="Q262" s="155"/>
      <c r="AA262" s="97"/>
      <c r="AB262" s="97"/>
      <c r="AC262" s="97"/>
      <c r="AD262" s="97"/>
      <c r="AE262" s="97"/>
      <c r="AF262" s="93"/>
      <c r="AG262" s="93"/>
      <c r="AH262" s="93"/>
      <c r="AI262" s="30"/>
      <c r="AJ262" s="30"/>
      <c r="AK262" s="30"/>
      <c r="AL262" s="30"/>
      <c r="AM262" s="109"/>
      <c r="AN262" s="109" t="s">
        <v>953</v>
      </c>
      <c r="AO262" s="30"/>
      <c r="AP262" s="112">
        <v>68</v>
      </c>
      <c r="AQ262"/>
      <c r="AR262"/>
      <c r="AS262"/>
      <c r="AT262"/>
      <c r="AU262"/>
      <c r="AV262"/>
    </row>
    <row r="263" spans="1:48" ht="24.95" customHeight="1" x14ac:dyDescent="0.2">
      <c r="A263" s="580" t="s">
        <v>3160</v>
      </c>
      <c r="B263" s="580" t="s">
        <v>3161</v>
      </c>
      <c r="C263" s="581"/>
      <c r="D263" s="582"/>
      <c r="E263" s="583"/>
      <c r="F263" s="581"/>
      <c r="G263" s="582"/>
      <c r="H263" s="583"/>
      <c r="I263" s="581"/>
      <c r="J263" s="582"/>
      <c r="K263" s="583"/>
      <c r="L263" s="581"/>
      <c r="M263" s="582"/>
      <c r="N263" s="583"/>
      <c r="O263" s="153"/>
      <c r="P263" s="155"/>
      <c r="Q263" s="155"/>
      <c r="AA263" s="97"/>
      <c r="AB263" s="97"/>
      <c r="AC263" s="97"/>
      <c r="AD263" s="97"/>
      <c r="AE263" s="97"/>
      <c r="AF263" s="93"/>
      <c r="AG263" s="93"/>
      <c r="AH263" s="93"/>
      <c r="AI263" s="30"/>
      <c r="AJ263" s="30"/>
      <c r="AK263" s="30"/>
      <c r="AL263" s="30"/>
      <c r="AM263" s="109"/>
      <c r="AN263" s="109" t="s">
        <v>954</v>
      </c>
      <c r="AO263" s="30"/>
      <c r="AP263" s="112" t="s">
        <v>955</v>
      </c>
      <c r="AQ263"/>
      <c r="AR263"/>
      <c r="AS263"/>
      <c r="AT263"/>
      <c r="AU263"/>
      <c r="AV263"/>
    </row>
    <row r="264" spans="1:48" ht="24.95" customHeight="1" x14ac:dyDescent="0.2">
      <c r="A264" s="495"/>
      <c r="B264" s="584" t="e">
        <f>VLOOKUP(A264,'FETAC Awards'!$C$2:$D$2990,2,FALSE)</f>
        <v>#N/A</v>
      </c>
      <c r="C264" s="585"/>
      <c r="D264" s="585"/>
      <c r="E264" s="223">
        <f t="shared" ref="E264:E273" si="30">C264+D264</f>
        <v>0</v>
      </c>
      <c r="F264" s="585"/>
      <c r="G264" s="585"/>
      <c r="H264" s="223">
        <f t="shared" ref="H264:H273" si="31">F264+G264</f>
        <v>0</v>
      </c>
      <c r="I264" s="585"/>
      <c r="J264" s="585"/>
      <c r="K264" s="223">
        <f t="shared" ref="K264:K273" si="32">I264+J264</f>
        <v>0</v>
      </c>
      <c r="L264" s="585"/>
      <c r="M264" s="585"/>
      <c r="N264" s="223">
        <f t="shared" ref="N264:N273" si="33">L264+M264</f>
        <v>0</v>
      </c>
      <c r="O264" s="153"/>
      <c r="P264" s="155"/>
      <c r="Q264" s="155"/>
      <c r="AA264" s="97"/>
      <c r="AB264" s="97"/>
      <c r="AC264" s="97"/>
      <c r="AD264" s="97"/>
      <c r="AE264" s="97"/>
      <c r="AF264" s="93"/>
      <c r="AG264" s="93"/>
      <c r="AH264" s="93"/>
      <c r="AI264" s="30"/>
      <c r="AJ264" s="30"/>
      <c r="AK264" s="30"/>
      <c r="AL264" s="30"/>
      <c r="AM264" s="109"/>
      <c r="AN264" s="109" t="s">
        <v>956</v>
      </c>
      <c r="AO264" s="30"/>
      <c r="AP264" s="112" t="s">
        <v>957</v>
      </c>
      <c r="AQ264"/>
      <c r="AR264"/>
      <c r="AS264"/>
      <c r="AT264"/>
      <c r="AU264"/>
      <c r="AV264"/>
    </row>
    <row r="265" spans="1:48" ht="24.95" customHeight="1" x14ac:dyDescent="0.2">
      <c r="A265" s="495"/>
      <c r="B265" s="584" t="e">
        <f>VLOOKUP(A265,'FETAC Awards'!$C$2:$D$2990,2,FALSE)</f>
        <v>#N/A</v>
      </c>
      <c r="C265" s="585"/>
      <c r="D265" s="585"/>
      <c r="E265" s="223">
        <f t="shared" si="30"/>
        <v>0</v>
      </c>
      <c r="F265" s="585"/>
      <c r="G265" s="585"/>
      <c r="H265" s="223">
        <f t="shared" si="31"/>
        <v>0</v>
      </c>
      <c r="I265" s="585"/>
      <c r="J265" s="585"/>
      <c r="K265" s="223">
        <f t="shared" si="32"/>
        <v>0</v>
      </c>
      <c r="L265" s="585"/>
      <c r="M265" s="585"/>
      <c r="N265" s="223">
        <f t="shared" si="33"/>
        <v>0</v>
      </c>
      <c r="O265" s="153"/>
      <c r="P265" s="155"/>
      <c r="Q265" s="155"/>
      <c r="AA265" s="97"/>
      <c r="AB265" s="97"/>
      <c r="AC265" s="97"/>
      <c r="AD265" s="97"/>
      <c r="AE265" s="97"/>
      <c r="AF265" s="93"/>
      <c r="AG265" s="93"/>
      <c r="AH265" s="93"/>
      <c r="AI265" s="30"/>
      <c r="AJ265" s="30"/>
      <c r="AK265" s="30"/>
      <c r="AL265" s="30"/>
      <c r="AM265" s="109"/>
      <c r="AN265" s="109">
        <v>62</v>
      </c>
      <c r="AO265" s="30"/>
      <c r="AP265" s="112">
        <v>444</v>
      </c>
      <c r="AQ265"/>
      <c r="AR265"/>
      <c r="AS265"/>
      <c r="AT265"/>
      <c r="AU265"/>
      <c r="AV265"/>
    </row>
    <row r="266" spans="1:48" ht="24.95" customHeight="1" x14ac:dyDescent="0.2">
      <c r="A266" s="495"/>
      <c r="B266" s="584" t="e">
        <f>VLOOKUP(A266,'FETAC Awards'!$C$2:$D$2990,2,FALSE)</f>
        <v>#N/A</v>
      </c>
      <c r="C266" s="585"/>
      <c r="D266" s="585"/>
      <c r="E266" s="223">
        <f t="shared" si="30"/>
        <v>0</v>
      </c>
      <c r="F266" s="585"/>
      <c r="G266" s="585"/>
      <c r="H266" s="223">
        <f t="shared" si="31"/>
        <v>0</v>
      </c>
      <c r="I266" s="585"/>
      <c r="J266" s="585"/>
      <c r="K266" s="223">
        <f t="shared" si="32"/>
        <v>0</v>
      </c>
      <c r="L266" s="585"/>
      <c r="M266" s="585"/>
      <c r="N266" s="223">
        <f t="shared" si="33"/>
        <v>0</v>
      </c>
      <c r="O266" s="153"/>
      <c r="P266" s="155"/>
      <c r="Q266" s="155"/>
      <c r="AA266" s="97"/>
      <c r="AB266" s="97"/>
      <c r="AC266" s="97"/>
      <c r="AD266" s="97"/>
      <c r="AE266" s="97"/>
      <c r="AF266" s="93"/>
      <c r="AG266" s="93"/>
      <c r="AH266" s="93"/>
      <c r="AI266" s="30"/>
      <c r="AJ266" s="30"/>
      <c r="AK266" s="30"/>
      <c r="AL266" s="30"/>
      <c r="AM266" s="109"/>
      <c r="AN266" s="109">
        <v>63</v>
      </c>
      <c r="AO266" s="30"/>
      <c r="AP266" s="112">
        <v>445</v>
      </c>
      <c r="AQ266"/>
      <c r="AR266"/>
      <c r="AS266"/>
      <c r="AT266"/>
      <c r="AU266"/>
      <c r="AV266"/>
    </row>
    <row r="267" spans="1:48" ht="24.95" customHeight="1" x14ac:dyDescent="0.2">
      <c r="A267" s="495"/>
      <c r="B267" s="584" t="e">
        <f>VLOOKUP(A267,'FETAC Awards'!$C$2:$D$2990,2,FALSE)</f>
        <v>#N/A</v>
      </c>
      <c r="C267" s="585"/>
      <c r="D267" s="585"/>
      <c r="E267" s="223">
        <f t="shared" si="30"/>
        <v>0</v>
      </c>
      <c r="F267" s="585"/>
      <c r="G267" s="585"/>
      <c r="H267" s="223">
        <f t="shared" si="31"/>
        <v>0</v>
      </c>
      <c r="I267" s="585"/>
      <c r="J267" s="585"/>
      <c r="K267" s="223">
        <f t="shared" si="32"/>
        <v>0</v>
      </c>
      <c r="L267" s="585"/>
      <c r="M267" s="585"/>
      <c r="N267" s="223">
        <f t="shared" si="33"/>
        <v>0</v>
      </c>
      <c r="O267" s="153"/>
      <c r="P267" s="155"/>
      <c r="Q267" s="155"/>
      <c r="AA267" s="97"/>
      <c r="AB267" s="97"/>
      <c r="AC267" s="97"/>
      <c r="AD267" s="97"/>
      <c r="AE267" s="97"/>
      <c r="AF267" s="93"/>
      <c r="AG267" s="93"/>
      <c r="AH267" s="93"/>
      <c r="AI267" s="30"/>
      <c r="AJ267" s="30"/>
      <c r="AK267" s="30"/>
      <c r="AL267" s="30"/>
      <c r="AM267" s="109"/>
      <c r="AN267" s="109">
        <v>121</v>
      </c>
      <c r="AO267" s="30"/>
      <c r="AP267" s="112">
        <v>446</v>
      </c>
      <c r="AQ267"/>
      <c r="AR267"/>
      <c r="AS267"/>
      <c r="AT267"/>
      <c r="AU267"/>
      <c r="AV267"/>
    </row>
    <row r="268" spans="1:48" ht="24.95" customHeight="1" x14ac:dyDescent="0.2">
      <c r="A268" s="495"/>
      <c r="B268" s="584" t="e">
        <f>VLOOKUP(A268,'FETAC Awards'!$C$2:$D$2990,2,FALSE)</f>
        <v>#N/A</v>
      </c>
      <c r="C268" s="585"/>
      <c r="D268" s="585"/>
      <c r="E268" s="223">
        <f t="shared" si="30"/>
        <v>0</v>
      </c>
      <c r="F268" s="585"/>
      <c r="G268" s="585"/>
      <c r="H268" s="223">
        <f t="shared" si="31"/>
        <v>0</v>
      </c>
      <c r="I268" s="585"/>
      <c r="J268" s="585"/>
      <c r="K268" s="223">
        <f t="shared" si="32"/>
        <v>0</v>
      </c>
      <c r="L268" s="585"/>
      <c r="M268" s="585"/>
      <c r="N268" s="223">
        <f t="shared" si="33"/>
        <v>0</v>
      </c>
      <c r="O268" s="153"/>
      <c r="P268" s="155"/>
      <c r="Q268" s="155"/>
      <c r="AA268" s="97"/>
      <c r="AB268" s="97"/>
      <c r="AC268" s="97"/>
      <c r="AD268" s="97"/>
      <c r="AE268" s="97"/>
      <c r="AF268" s="93"/>
      <c r="AG268" s="93"/>
      <c r="AH268" s="93"/>
      <c r="AI268" s="30"/>
      <c r="AJ268" s="30"/>
      <c r="AK268" s="30"/>
      <c r="AL268" s="30"/>
      <c r="AM268" s="109"/>
      <c r="AN268" s="109">
        <v>122</v>
      </c>
      <c r="AO268" s="30"/>
      <c r="AP268" s="112">
        <v>447</v>
      </c>
      <c r="AQ268"/>
      <c r="AR268"/>
      <c r="AS268"/>
      <c r="AT268"/>
      <c r="AU268"/>
      <c r="AV268"/>
    </row>
    <row r="269" spans="1:48" ht="24.95" customHeight="1" x14ac:dyDescent="0.2">
      <c r="A269" s="495"/>
      <c r="B269" s="584" t="e">
        <f>VLOOKUP(A269,'FETAC Awards'!$C$2:$D$2990,2,FALSE)</f>
        <v>#N/A</v>
      </c>
      <c r="C269" s="585"/>
      <c r="D269" s="585"/>
      <c r="E269" s="223">
        <f t="shared" si="30"/>
        <v>0</v>
      </c>
      <c r="F269" s="585"/>
      <c r="G269" s="585"/>
      <c r="H269" s="223">
        <f t="shared" si="31"/>
        <v>0</v>
      </c>
      <c r="I269" s="585"/>
      <c r="J269" s="585"/>
      <c r="K269" s="223">
        <f t="shared" si="32"/>
        <v>0</v>
      </c>
      <c r="L269" s="585"/>
      <c r="M269" s="585"/>
      <c r="N269" s="223">
        <f t="shared" si="33"/>
        <v>0</v>
      </c>
      <c r="O269" s="153"/>
      <c r="P269" s="155"/>
      <c r="Q269" s="155"/>
      <c r="AA269" s="97"/>
      <c r="AB269" s="97"/>
      <c r="AC269" s="97"/>
      <c r="AD269" s="97"/>
      <c r="AE269" s="97"/>
      <c r="AF269" s="93"/>
      <c r="AG269" s="93"/>
      <c r="AH269" s="93"/>
      <c r="AI269" s="30"/>
      <c r="AJ269" s="30"/>
      <c r="AK269" s="30"/>
      <c r="AL269" s="30"/>
      <c r="AM269" s="109"/>
      <c r="AN269" s="109">
        <v>123</v>
      </c>
      <c r="AO269" s="30"/>
      <c r="AP269" s="112">
        <v>448</v>
      </c>
      <c r="AQ269"/>
      <c r="AR269"/>
      <c r="AS269"/>
      <c r="AT269"/>
      <c r="AU269"/>
      <c r="AV269"/>
    </row>
    <row r="270" spans="1:48" ht="24.95" customHeight="1" x14ac:dyDescent="0.2">
      <c r="A270" s="495"/>
      <c r="B270" s="584" t="e">
        <f>VLOOKUP(A270,'FETAC Awards'!$C$2:$D$2990,2,FALSE)</f>
        <v>#N/A</v>
      </c>
      <c r="C270" s="585"/>
      <c r="D270" s="585"/>
      <c r="E270" s="223">
        <f t="shared" si="30"/>
        <v>0</v>
      </c>
      <c r="F270" s="585"/>
      <c r="G270" s="585"/>
      <c r="H270" s="223">
        <f t="shared" si="31"/>
        <v>0</v>
      </c>
      <c r="I270" s="585"/>
      <c r="J270" s="585"/>
      <c r="K270" s="223">
        <f t="shared" si="32"/>
        <v>0</v>
      </c>
      <c r="L270" s="585"/>
      <c r="M270" s="585"/>
      <c r="N270" s="223">
        <f t="shared" si="33"/>
        <v>0</v>
      </c>
      <c r="O270" s="153"/>
      <c r="P270" s="155"/>
      <c r="Q270" s="155"/>
      <c r="AA270" s="97"/>
      <c r="AB270" s="97"/>
      <c r="AC270" s="97"/>
      <c r="AD270" s="97"/>
      <c r="AE270" s="97"/>
      <c r="AF270" s="93"/>
      <c r="AG270" s="93"/>
      <c r="AH270" s="93"/>
      <c r="AI270" s="30"/>
      <c r="AJ270" s="30"/>
      <c r="AK270" s="30"/>
      <c r="AL270" s="30"/>
      <c r="AM270" s="109"/>
      <c r="AN270" s="109" t="s">
        <v>958</v>
      </c>
      <c r="AO270" s="30"/>
      <c r="AP270" s="112">
        <v>449</v>
      </c>
      <c r="AQ270"/>
      <c r="AR270"/>
      <c r="AS270"/>
      <c r="AT270"/>
      <c r="AU270"/>
      <c r="AV270"/>
    </row>
    <row r="271" spans="1:48" ht="24.95" customHeight="1" x14ac:dyDescent="0.2">
      <c r="A271" s="495"/>
      <c r="B271" s="584" t="e">
        <f>VLOOKUP(A271,'FETAC Awards'!$C$2:$D$2990,2,FALSE)</f>
        <v>#N/A</v>
      </c>
      <c r="C271" s="585"/>
      <c r="D271" s="585"/>
      <c r="E271" s="223">
        <f t="shared" si="30"/>
        <v>0</v>
      </c>
      <c r="F271" s="585"/>
      <c r="G271" s="585"/>
      <c r="H271" s="223">
        <f t="shared" si="31"/>
        <v>0</v>
      </c>
      <c r="I271" s="585"/>
      <c r="J271" s="585"/>
      <c r="K271" s="223">
        <f t="shared" si="32"/>
        <v>0</v>
      </c>
      <c r="L271" s="585"/>
      <c r="M271" s="585"/>
      <c r="N271" s="223">
        <f t="shared" si="33"/>
        <v>0</v>
      </c>
      <c r="O271" s="153"/>
      <c r="P271" s="155"/>
      <c r="Q271" s="155"/>
      <c r="AA271" s="97"/>
      <c r="AB271" s="97"/>
      <c r="AC271" s="97"/>
      <c r="AD271" s="97"/>
      <c r="AE271" s="97"/>
      <c r="AF271" s="93"/>
      <c r="AG271" s="93"/>
      <c r="AH271" s="93"/>
      <c r="AI271" s="30"/>
      <c r="AJ271" s="30"/>
      <c r="AK271" s="30"/>
      <c r="AL271" s="30"/>
      <c r="AM271" s="109"/>
      <c r="AN271" s="109" t="s">
        <v>959</v>
      </c>
      <c r="AO271" s="30"/>
      <c r="AP271" s="112" t="s">
        <v>960</v>
      </c>
      <c r="AQ271"/>
      <c r="AR271"/>
      <c r="AS271"/>
      <c r="AT271"/>
      <c r="AU271"/>
      <c r="AV271"/>
    </row>
    <row r="272" spans="1:48" ht="24.95" customHeight="1" x14ac:dyDescent="0.2">
      <c r="A272" s="495"/>
      <c r="B272" s="584" t="e">
        <f>VLOOKUP(A272,'FETAC Awards'!$C$2:$D$2990,2,FALSE)</f>
        <v>#N/A</v>
      </c>
      <c r="C272" s="585"/>
      <c r="D272" s="585"/>
      <c r="E272" s="223">
        <f t="shared" si="30"/>
        <v>0</v>
      </c>
      <c r="F272" s="585"/>
      <c r="G272" s="585"/>
      <c r="H272" s="223">
        <f t="shared" si="31"/>
        <v>0</v>
      </c>
      <c r="I272" s="585"/>
      <c r="J272" s="585"/>
      <c r="K272" s="223">
        <f t="shared" si="32"/>
        <v>0</v>
      </c>
      <c r="L272" s="585"/>
      <c r="M272" s="585"/>
      <c r="N272" s="223">
        <f t="shared" si="33"/>
        <v>0</v>
      </c>
      <c r="O272" s="153"/>
      <c r="P272" s="155"/>
      <c r="Q272" s="155"/>
      <c r="AA272" s="97"/>
      <c r="AB272" s="97"/>
      <c r="AC272" s="97"/>
      <c r="AD272" s="97"/>
      <c r="AE272" s="97"/>
      <c r="AF272" s="93"/>
      <c r="AG272" s="93"/>
      <c r="AH272" s="93"/>
      <c r="AI272" s="30"/>
      <c r="AJ272" s="30"/>
      <c r="AK272" s="30"/>
      <c r="AL272" s="30"/>
      <c r="AM272" s="109"/>
      <c r="AN272" s="109" t="s">
        <v>961</v>
      </c>
      <c r="AO272" s="30"/>
      <c r="AP272" s="112">
        <v>450</v>
      </c>
      <c r="AQ272"/>
      <c r="AR272"/>
      <c r="AS272"/>
      <c r="AT272"/>
      <c r="AU272"/>
      <c r="AV272"/>
    </row>
    <row r="273" spans="1:48" ht="24.95" customHeight="1" x14ac:dyDescent="0.2">
      <c r="A273" s="495"/>
      <c r="B273" s="584" t="e">
        <f>VLOOKUP(A273,'FETAC Awards'!$C$2:$D$2990,2,FALSE)</f>
        <v>#N/A</v>
      </c>
      <c r="C273" s="585"/>
      <c r="D273" s="585"/>
      <c r="E273" s="223">
        <f t="shared" si="30"/>
        <v>0</v>
      </c>
      <c r="F273" s="585"/>
      <c r="G273" s="585"/>
      <c r="H273" s="223">
        <f t="shared" si="31"/>
        <v>0</v>
      </c>
      <c r="I273" s="585"/>
      <c r="J273" s="585"/>
      <c r="K273" s="223">
        <f t="shared" si="32"/>
        <v>0</v>
      </c>
      <c r="L273" s="585"/>
      <c r="M273" s="585"/>
      <c r="N273" s="223">
        <f t="shared" si="33"/>
        <v>0</v>
      </c>
      <c r="O273" s="153"/>
      <c r="P273" s="155"/>
      <c r="Q273" s="155"/>
      <c r="AA273" s="97"/>
      <c r="AB273" s="97"/>
      <c r="AC273" s="97"/>
      <c r="AD273" s="97"/>
      <c r="AE273" s="97"/>
      <c r="AF273" s="93"/>
      <c r="AG273" s="93"/>
      <c r="AH273" s="93"/>
      <c r="AI273" s="30"/>
      <c r="AJ273" s="30"/>
      <c r="AK273" s="30"/>
      <c r="AL273" s="30"/>
      <c r="AM273" s="109"/>
      <c r="AN273" s="109" t="s">
        <v>962</v>
      </c>
      <c r="AO273" s="30"/>
      <c r="AP273" s="112">
        <v>451</v>
      </c>
      <c r="AQ273"/>
      <c r="AR273"/>
      <c r="AS273"/>
      <c r="AT273"/>
      <c r="AU273"/>
      <c r="AV273"/>
    </row>
    <row r="274" spans="1:48" ht="24.95" customHeight="1" x14ac:dyDescent="0.2">
      <c r="A274" s="717"/>
      <c r="B274" s="584" t="e">
        <f>VLOOKUP(A274,'FETAC Awards'!$C$2:$D$2990,2,FALSE)</f>
        <v>#N/A</v>
      </c>
      <c r="C274" s="585"/>
      <c r="D274" s="585"/>
      <c r="E274" s="223">
        <f>C274+D274</f>
        <v>0</v>
      </c>
      <c r="F274" s="585"/>
      <c r="G274" s="585"/>
      <c r="H274" s="223">
        <f>F274+G274</f>
        <v>0</v>
      </c>
      <c r="I274" s="585"/>
      <c r="J274" s="585"/>
      <c r="K274" s="223">
        <f>I274+J274</f>
        <v>0</v>
      </c>
      <c r="L274" s="585"/>
      <c r="M274" s="585"/>
      <c r="N274" s="223">
        <f>L274+M274</f>
        <v>0</v>
      </c>
      <c r="O274" s="153"/>
      <c r="P274" s="155"/>
      <c r="Q274" s="155"/>
      <c r="AA274" s="97"/>
      <c r="AB274" s="97"/>
      <c r="AC274" s="97"/>
      <c r="AD274" s="97"/>
      <c r="AE274" s="97"/>
      <c r="AF274" s="93"/>
      <c r="AG274" s="93"/>
      <c r="AH274" s="93"/>
      <c r="AI274" s="30"/>
      <c r="AJ274" s="30"/>
      <c r="AK274" s="30"/>
      <c r="AL274" s="30"/>
      <c r="AM274" s="109"/>
      <c r="AN274" s="109" t="s">
        <v>963</v>
      </c>
      <c r="AO274" s="30"/>
      <c r="AP274" s="112" t="s">
        <v>964</v>
      </c>
      <c r="AQ274"/>
      <c r="AR274"/>
      <c r="AS274"/>
      <c r="AT274"/>
      <c r="AU274"/>
      <c r="AV274"/>
    </row>
    <row r="275" spans="1:48" ht="24.95" customHeight="1" x14ac:dyDescent="0.2">
      <c r="A275" s="717"/>
      <c r="B275" s="584" t="e">
        <f>VLOOKUP(A275,'FETAC Awards'!$C$2:$D$2990,2,FALSE)</f>
        <v>#N/A</v>
      </c>
      <c r="C275" s="585"/>
      <c r="D275" s="585"/>
      <c r="E275" s="223">
        <f>C275+D275</f>
        <v>0</v>
      </c>
      <c r="F275" s="585"/>
      <c r="G275" s="585"/>
      <c r="H275" s="223">
        <f>F275+G275</f>
        <v>0</v>
      </c>
      <c r="I275" s="585"/>
      <c r="J275" s="585"/>
      <c r="K275" s="223">
        <f>I275+J275</f>
        <v>0</v>
      </c>
      <c r="L275" s="585"/>
      <c r="M275" s="585"/>
      <c r="N275" s="223">
        <f>L275+M275</f>
        <v>0</v>
      </c>
      <c r="O275" s="153"/>
      <c r="P275" s="155"/>
      <c r="Q275" s="155"/>
      <c r="AA275" s="97"/>
      <c r="AB275" s="97"/>
      <c r="AC275" s="97"/>
      <c r="AD275" s="97"/>
      <c r="AE275" s="97"/>
      <c r="AF275" s="93"/>
      <c r="AG275" s="93"/>
      <c r="AH275" s="93"/>
      <c r="AI275" s="30"/>
      <c r="AJ275" s="30"/>
      <c r="AK275" s="30"/>
      <c r="AL275" s="30"/>
      <c r="AM275" s="109"/>
      <c r="AN275" s="109" t="s">
        <v>965</v>
      </c>
      <c r="AO275" s="30"/>
      <c r="AP275" s="112" t="s">
        <v>966</v>
      </c>
      <c r="AQ275"/>
      <c r="AR275"/>
      <c r="AS275"/>
      <c r="AT275"/>
      <c r="AU275"/>
      <c r="AV275"/>
    </row>
    <row r="276" spans="1:48" ht="24.95" customHeight="1" x14ac:dyDescent="0.2">
      <c r="A276" s="885" t="s">
        <v>3179</v>
      </c>
      <c r="B276" s="886"/>
      <c r="C276" s="223">
        <f>SUM(C264:C275)</f>
        <v>0</v>
      </c>
      <c r="D276" s="223">
        <f t="shared" ref="D276:N276" si="34">SUM(D264:D275)</f>
        <v>0</v>
      </c>
      <c r="E276" s="223">
        <f t="shared" si="34"/>
        <v>0</v>
      </c>
      <c r="F276" s="223">
        <f t="shared" si="34"/>
        <v>0</v>
      </c>
      <c r="G276" s="223">
        <f t="shared" si="34"/>
        <v>0</v>
      </c>
      <c r="H276" s="223">
        <f t="shared" si="34"/>
        <v>0</v>
      </c>
      <c r="I276" s="223">
        <f t="shared" si="34"/>
        <v>0</v>
      </c>
      <c r="J276" s="223">
        <f t="shared" si="34"/>
        <v>0</v>
      </c>
      <c r="K276" s="223">
        <f t="shared" si="34"/>
        <v>0</v>
      </c>
      <c r="L276" s="223">
        <f t="shared" si="34"/>
        <v>0</v>
      </c>
      <c r="M276" s="223">
        <f t="shared" si="34"/>
        <v>0</v>
      </c>
      <c r="N276" s="223">
        <f t="shared" si="34"/>
        <v>0</v>
      </c>
      <c r="O276" s="153"/>
      <c r="P276" s="155"/>
      <c r="Q276" s="155"/>
      <c r="AA276" s="97"/>
      <c r="AB276" s="97"/>
      <c r="AC276" s="97"/>
      <c r="AD276" s="97"/>
      <c r="AE276" s="97"/>
      <c r="AF276" s="93"/>
      <c r="AG276" s="93"/>
      <c r="AH276" s="93"/>
      <c r="AI276" s="30"/>
      <c r="AJ276" s="30"/>
      <c r="AK276" s="30"/>
      <c r="AL276" s="30"/>
      <c r="AM276" s="109"/>
      <c r="AN276" s="109" t="s">
        <v>967</v>
      </c>
      <c r="AO276" s="30"/>
      <c r="AP276" s="112" t="s">
        <v>968</v>
      </c>
      <c r="AQ276"/>
      <c r="AR276"/>
      <c r="AS276"/>
      <c r="AT276"/>
      <c r="AU276"/>
      <c r="AV276"/>
    </row>
    <row r="277" spans="1:48" ht="24.95" customHeight="1" x14ac:dyDescent="0.25">
      <c r="A277" s="887" t="s">
        <v>3180</v>
      </c>
      <c r="B277" s="888"/>
      <c r="C277" s="586" t="s">
        <v>2946</v>
      </c>
      <c r="D277" s="586" t="s">
        <v>2947</v>
      </c>
      <c r="E277" s="586" t="s">
        <v>2948</v>
      </c>
      <c r="F277" s="586" t="s">
        <v>2946</v>
      </c>
      <c r="G277" s="586" t="s">
        <v>2947</v>
      </c>
      <c r="H277" s="586" t="s">
        <v>2948</v>
      </c>
      <c r="I277" s="586" t="s">
        <v>2946</v>
      </c>
      <c r="J277" s="586" t="s">
        <v>2947</v>
      </c>
      <c r="K277" s="586" t="s">
        <v>2948</v>
      </c>
      <c r="L277" s="587" t="s">
        <v>2946</v>
      </c>
      <c r="M277" s="587" t="s">
        <v>2947</v>
      </c>
      <c r="N277" s="587" t="s">
        <v>2948</v>
      </c>
      <c r="O277" s="153"/>
      <c r="P277" s="155"/>
      <c r="Q277" s="155"/>
      <c r="AA277" s="97"/>
      <c r="AB277" s="97"/>
      <c r="AC277" s="97"/>
      <c r="AD277" s="97"/>
      <c r="AE277" s="97"/>
      <c r="AF277" s="93"/>
      <c r="AG277" s="93"/>
      <c r="AH277" s="93"/>
      <c r="AI277" s="30"/>
      <c r="AJ277" s="30"/>
      <c r="AK277" s="30"/>
      <c r="AL277" s="30"/>
      <c r="AM277" s="109"/>
      <c r="AN277" s="109" t="s">
        <v>969</v>
      </c>
      <c r="AO277" s="30"/>
      <c r="AP277" s="112" t="s">
        <v>970</v>
      </c>
      <c r="AQ277"/>
      <c r="AR277"/>
      <c r="AS277"/>
      <c r="AT277"/>
      <c r="AU277"/>
      <c r="AV277"/>
    </row>
    <row r="278" spans="1:48" ht="24.95" customHeight="1" x14ac:dyDescent="0.2">
      <c r="A278" s="321" t="s">
        <v>3181</v>
      </c>
      <c r="B278" s="321" t="s">
        <v>3161</v>
      </c>
      <c r="C278" s="588"/>
      <c r="D278" s="588"/>
      <c r="E278" s="588"/>
      <c r="F278" s="588"/>
      <c r="G278" s="588"/>
      <c r="H278" s="588"/>
      <c r="I278" s="588"/>
      <c r="J278" s="588"/>
      <c r="K278" s="588"/>
      <c r="L278" s="588"/>
      <c r="M278" s="588"/>
      <c r="N278" s="588"/>
      <c r="O278" s="153"/>
      <c r="P278" s="155"/>
      <c r="Q278" s="155"/>
      <c r="AA278" s="97"/>
      <c r="AB278" s="97"/>
      <c r="AC278" s="97"/>
      <c r="AD278" s="97"/>
      <c r="AE278" s="97"/>
      <c r="AF278" s="93"/>
      <c r="AG278" s="93"/>
      <c r="AH278" s="93"/>
      <c r="AI278" s="30"/>
      <c r="AJ278" s="30"/>
      <c r="AK278" s="30"/>
      <c r="AL278" s="30"/>
      <c r="AM278" s="109"/>
      <c r="AN278" s="109" t="s">
        <v>971</v>
      </c>
      <c r="AO278" s="30"/>
      <c r="AP278" s="112" t="s">
        <v>972</v>
      </c>
      <c r="AQ278"/>
      <c r="AR278"/>
      <c r="AS278"/>
      <c r="AT278"/>
      <c r="AU278"/>
      <c r="AV278"/>
    </row>
    <row r="279" spans="1:48" ht="24.95" customHeight="1" x14ac:dyDescent="0.2">
      <c r="A279" s="529"/>
      <c r="B279" s="589"/>
      <c r="C279" s="585"/>
      <c r="D279" s="585"/>
      <c r="E279" s="223">
        <f t="shared" ref="E279:E290" si="35">C279+D279</f>
        <v>0</v>
      </c>
      <c r="F279" s="585"/>
      <c r="G279" s="585"/>
      <c r="H279" s="223">
        <f t="shared" ref="H279:H290" si="36">F279+G279</f>
        <v>0</v>
      </c>
      <c r="I279" s="585"/>
      <c r="J279" s="585"/>
      <c r="K279" s="223">
        <f t="shared" ref="K279:K290" si="37">I279+J279</f>
        <v>0</v>
      </c>
      <c r="L279" s="585"/>
      <c r="M279" s="585"/>
      <c r="N279" s="223">
        <f t="shared" ref="N279:N290" si="38">L279+M279</f>
        <v>0</v>
      </c>
      <c r="O279" s="153"/>
      <c r="P279" s="155"/>
      <c r="Q279" s="155"/>
      <c r="AA279" s="97"/>
      <c r="AB279" s="97"/>
      <c r="AC279" s="97"/>
      <c r="AD279" s="97"/>
      <c r="AE279" s="97"/>
      <c r="AF279" s="93"/>
      <c r="AG279" s="93"/>
      <c r="AH279" s="93"/>
      <c r="AI279" s="30"/>
      <c r="AJ279" s="30"/>
      <c r="AK279" s="30"/>
      <c r="AL279" s="30"/>
      <c r="AM279" s="109"/>
      <c r="AN279" s="109" t="s">
        <v>973</v>
      </c>
      <c r="AO279" s="30"/>
      <c r="AP279" s="112">
        <v>502</v>
      </c>
      <c r="AQ279"/>
      <c r="AR279"/>
      <c r="AS279"/>
      <c r="AT279"/>
      <c r="AU279"/>
      <c r="AV279"/>
    </row>
    <row r="280" spans="1:48" ht="24.95" customHeight="1" x14ac:dyDescent="0.2">
      <c r="A280" s="529"/>
      <c r="B280" s="589"/>
      <c r="C280" s="585"/>
      <c r="D280" s="585"/>
      <c r="E280" s="223">
        <f t="shared" si="35"/>
        <v>0</v>
      </c>
      <c r="F280" s="585"/>
      <c r="G280" s="585"/>
      <c r="H280" s="223">
        <f t="shared" si="36"/>
        <v>0</v>
      </c>
      <c r="I280" s="585"/>
      <c r="J280" s="585"/>
      <c r="K280" s="223">
        <f t="shared" si="37"/>
        <v>0</v>
      </c>
      <c r="L280" s="585"/>
      <c r="M280" s="585"/>
      <c r="N280" s="223">
        <f t="shared" si="38"/>
        <v>0</v>
      </c>
      <c r="O280" s="153"/>
      <c r="P280" s="155"/>
      <c r="Q280" s="155"/>
      <c r="AA280" s="97"/>
      <c r="AB280" s="97"/>
      <c r="AC280" s="97"/>
      <c r="AD280" s="97"/>
      <c r="AE280" s="97"/>
      <c r="AF280" s="93"/>
      <c r="AG280" s="93"/>
      <c r="AH280" s="93"/>
      <c r="AI280" s="30"/>
      <c r="AJ280" s="30"/>
      <c r="AK280" s="30"/>
      <c r="AL280" s="30"/>
      <c r="AM280" s="109"/>
      <c r="AN280" s="109" t="s">
        <v>974</v>
      </c>
      <c r="AO280" s="30"/>
      <c r="AP280" s="112" t="s">
        <v>975</v>
      </c>
      <c r="AQ280"/>
      <c r="AR280"/>
      <c r="AS280"/>
      <c r="AT280"/>
      <c r="AU280"/>
      <c r="AV280"/>
    </row>
    <row r="281" spans="1:48" ht="24.95" customHeight="1" x14ac:dyDescent="0.2">
      <c r="A281" s="529"/>
      <c r="B281" s="589"/>
      <c r="C281" s="585"/>
      <c r="D281" s="585"/>
      <c r="E281" s="223">
        <f t="shared" si="35"/>
        <v>0</v>
      </c>
      <c r="F281" s="585"/>
      <c r="G281" s="585"/>
      <c r="H281" s="223">
        <f t="shared" si="36"/>
        <v>0</v>
      </c>
      <c r="I281" s="585"/>
      <c r="J281" s="585"/>
      <c r="K281" s="223">
        <f t="shared" si="37"/>
        <v>0</v>
      </c>
      <c r="L281" s="585"/>
      <c r="M281" s="585"/>
      <c r="N281" s="223">
        <f t="shared" si="38"/>
        <v>0</v>
      </c>
      <c r="O281" s="153"/>
      <c r="P281" s="155"/>
      <c r="Q281" s="155"/>
      <c r="AA281" s="97"/>
      <c r="AB281" s="97"/>
      <c r="AC281" s="97"/>
      <c r="AD281" s="97"/>
      <c r="AE281" s="97"/>
      <c r="AF281" s="93"/>
      <c r="AG281" s="93"/>
      <c r="AH281" s="93"/>
      <c r="AI281" s="30"/>
      <c r="AJ281" s="30"/>
      <c r="AK281" s="30"/>
      <c r="AL281" s="30"/>
      <c r="AM281" s="109"/>
      <c r="AN281" s="109" t="s">
        <v>976</v>
      </c>
      <c r="AO281" s="30"/>
      <c r="AP281" s="112" t="s">
        <v>977</v>
      </c>
      <c r="AQ281"/>
      <c r="AR281"/>
      <c r="AS281"/>
      <c r="AT281"/>
      <c r="AU281"/>
      <c r="AV281"/>
    </row>
    <row r="282" spans="1:48" ht="24.95" customHeight="1" x14ac:dyDescent="0.2">
      <c r="A282" s="529"/>
      <c r="B282" s="589"/>
      <c r="C282" s="585"/>
      <c r="D282" s="585"/>
      <c r="E282" s="223">
        <f t="shared" si="35"/>
        <v>0</v>
      </c>
      <c r="F282" s="585"/>
      <c r="G282" s="585"/>
      <c r="H282" s="223">
        <f t="shared" si="36"/>
        <v>0</v>
      </c>
      <c r="I282" s="585"/>
      <c r="J282" s="585"/>
      <c r="K282" s="223">
        <f t="shared" si="37"/>
        <v>0</v>
      </c>
      <c r="L282" s="585"/>
      <c r="M282" s="585"/>
      <c r="N282" s="223">
        <f t="shared" si="38"/>
        <v>0</v>
      </c>
      <c r="O282" s="153"/>
      <c r="P282" s="155"/>
      <c r="Q282" s="155"/>
      <c r="AA282" s="97"/>
      <c r="AB282" s="97"/>
      <c r="AC282" s="97"/>
      <c r="AD282" s="97"/>
      <c r="AE282" s="97"/>
      <c r="AF282" s="93"/>
      <c r="AG282" s="93"/>
      <c r="AH282" s="93"/>
      <c r="AI282" s="30"/>
      <c r="AJ282" s="30"/>
      <c r="AK282" s="30"/>
      <c r="AL282" s="30"/>
      <c r="AM282" s="109"/>
      <c r="AN282" s="109" t="s">
        <v>978</v>
      </c>
      <c r="AO282" s="30"/>
      <c r="AP282" s="112" t="s">
        <v>979</v>
      </c>
      <c r="AQ282"/>
      <c r="AR282"/>
      <c r="AS282"/>
      <c r="AT282"/>
      <c r="AU282"/>
      <c r="AV282"/>
    </row>
    <row r="283" spans="1:48" ht="24.95" customHeight="1" x14ac:dyDescent="0.2">
      <c r="A283" s="529"/>
      <c r="B283" s="589"/>
      <c r="C283" s="585"/>
      <c r="D283" s="585"/>
      <c r="E283" s="223">
        <f t="shared" si="35"/>
        <v>0</v>
      </c>
      <c r="F283" s="585"/>
      <c r="G283" s="585"/>
      <c r="H283" s="223">
        <f t="shared" si="36"/>
        <v>0</v>
      </c>
      <c r="I283" s="585"/>
      <c r="J283" s="585"/>
      <c r="K283" s="223">
        <f t="shared" si="37"/>
        <v>0</v>
      </c>
      <c r="L283" s="585"/>
      <c r="M283" s="585"/>
      <c r="N283" s="223">
        <f t="shared" si="38"/>
        <v>0</v>
      </c>
      <c r="O283" s="153"/>
      <c r="P283" s="155"/>
      <c r="Q283" s="155"/>
      <c r="AA283" s="97"/>
      <c r="AB283" s="97"/>
      <c r="AC283" s="97"/>
      <c r="AD283" s="97"/>
      <c r="AE283" s="97"/>
      <c r="AF283" s="93"/>
      <c r="AG283" s="93"/>
      <c r="AH283" s="93"/>
      <c r="AI283" s="30"/>
      <c r="AJ283" s="30"/>
      <c r="AK283" s="30"/>
      <c r="AL283" s="30"/>
      <c r="AM283" s="109"/>
      <c r="AN283" s="109" t="s">
        <v>980</v>
      </c>
      <c r="AO283" s="30"/>
      <c r="AP283" s="112" t="s">
        <v>981</v>
      </c>
      <c r="AQ283"/>
      <c r="AR283"/>
      <c r="AS283"/>
      <c r="AT283"/>
      <c r="AU283"/>
      <c r="AV283"/>
    </row>
    <row r="284" spans="1:48" ht="24.95" customHeight="1" x14ac:dyDescent="0.2">
      <c r="A284" s="529"/>
      <c r="B284" s="589"/>
      <c r="C284" s="585"/>
      <c r="D284" s="585"/>
      <c r="E284" s="223">
        <f t="shared" si="35"/>
        <v>0</v>
      </c>
      <c r="F284" s="585"/>
      <c r="G284" s="585"/>
      <c r="H284" s="223">
        <f t="shared" si="36"/>
        <v>0</v>
      </c>
      <c r="I284" s="585"/>
      <c r="J284" s="585"/>
      <c r="K284" s="223">
        <f t="shared" si="37"/>
        <v>0</v>
      </c>
      <c r="L284" s="585"/>
      <c r="M284" s="585"/>
      <c r="N284" s="223">
        <f t="shared" si="38"/>
        <v>0</v>
      </c>
      <c r="O284" s="153"/>
      <c r="P284" s="155"/>
      <c r="Q284" s="155"/>
      <c r="AA284" s="97"/>
      <c r="AB284" s="97"/>
      <c r="AC284" s="97"/>
      <c r="AD284" s="97"/>
      <c r="AE284" s="97"/>
      <c r="AF284" s="93"/>
      <c r="AG284" s="93"/>
      <c r="AH284" s="93"/>
      <c r="AI284" s="30"/>
      <c r="AJ284" s="30"/>
      <c r="AK284" s="30"/>
      <c r="AL284" s="30"/>
      <c r="AM284" s="109"/>
      <c r="AN284" s="109" t="s">
        <v>982</v>
      </c>
      <c r="AO284" s="30"/>
      <c r="AP284" s="112" t="s">
        <v>983</v>
      </c>
      <c r="AQ284"/>
      <c r="AR284"/>
      <c r="AS284"/>
      <c r="AT284"/>
      <c r="AU284"/>
      <c r="AV284"/>
    </row>
    <row r="285" spans="1:48" ht="24.95" customHeight="1" x14ac:dyDescent="0.2">
      <c r="A285" s="529"/>
      <c r="B285" s="589"/>
      <c r="C285" s="585"/>
      <c r="D285" s="585"/>
      <c r="E285" s="223">
        <f t="shared" si="35"/>
        <v>0</v>
      </c>
      <c r="F285" s="585"/>
      <c r="G285" s="585"/>
      <c r="H285" s="223">
        <f t="shared" si="36"/>
        <v>0</v>
      </c>
      <c r="I285" s="585"/>
      <c r="J285" s="585"/>
      <c r="K285" s="223">
        <f t="shared" si="37"/>
        <v>0</v>
      </c>
      <c r="L285" s="585"/>
      <c r="M285" s="585"/>
      <c r="N285" s="223">
        <f t="shared" si="38"/>
        <v>0</v>
      </c>
      <c r="O285" s="153"/>
      <c r="P285" s="155"/>
      <c r="Q285" s="155"/>
      <c r="AA285" s="97"/>
      <c r="AB285" s="97"/>
      <c r="AC285" s="97"/>
      <c r="AD285" s="97"/>
      <c r="AE285" s="97"/>
      <c r="AF285" s="93"/>
      <c r="AG285" s="93"/>
      <c r="AH285" s="93"/>
      <c r="AI285" s="30"/>
      <c r="AJ285" s="30"/>
      <c r="AK285" s="30"/>
      <c r="AL285" s="30"/>
      <c r="AM285" s="109"/>
      <c r="AN285" s="109" t="s">
        <v>984</v>
      </c>
      <c r="AO285" s="30"/>
      <c r="AP285" s="112" t="s">
        <v>985</v>
      </c>
      <c r="AQ285"/>
      <c r="AR285"/>
      <c r="AS285"/>
      <c r="AT285"/>
      <c r="AU285"/>
      <c r="AV285"/>
    </row>
    <row r="286" spans="1:48" ht="23.45" customHeight="1" x14ac:dyDescent="0.2">
      <c r="A286" s="529"/>
      <c r="B286" s="589"/>
      <c r="C286" s="585"/>
      <c r="D286" s="585"/>
      <c r="E286" s="223">
        <f t="shared" si="35"/>
        <v>0</v>
      </c>
      <c r="F286" s="585"/>
      <c r="G286" s="585"/>
      <c r="H286" s="223">
        <f t="shared" si="36"/>
        <v>0</v>
      </c>
      <c r="I286" s="585"/>
      <c r="J286" s="585"/>
      <c r="K286" s="223">
        <f t="shared" si="37"/>
        <v>0</v>
      </c>
      <c r="L286" s="585"/>
      <c r="M286" s="585"/>
      <c r="N286" s="223">
        <f t="shared" si="38"/>
        <v>0</v>
      </c>
      <c r="O286" s="153"/>
      <c r="P286" s="155"/>
      <c r="Q286" s="155"/>
      <c r="AA286" s="97"/>
      <c r="AB286" s="97"/>
      <c r="AC286" s="97"/>
      <c r="AD286" s="97"/>
      <c r="AE286" s="97"/>
      <c r="AF286" s="93"/>
      <c r="AG286" s="93"/>
      <c r="AH286" s="93"/>
      <c r="AI286" s="30"/>
      <c r="AJ286" s="30"/>
      <c r="AK286" s="30"/>
      <c r="AL286" s="30"/>
      <c r="AM286" s="109"/>
      <c r="AN286" s="109" t="s">
        <v>986</v>
      </c>
      <c r="AO286" s="30"/>
      <c r="AP286" s="112" t="s">
        <v>987</v>
      </c>
      <c r="AQ286"/>
      <c r="AR286"/>
      <c r="AS286"/>
      <c r="AT286"/>
      <c r="AU286"/>
      <c r="AV286"/>
    </row>
    <row r="287" spans="1:48" ht="23.45" customHeight="1" x14ac:dyDescent="0.2">
      <c r="A287" s="529"/>
      <c r="B287" s="589"/>
      <c r="C287" s="585"/>
      <c r="D287" s="585"/>
      <c r="E287" s="223">
        <f t="shared" si="35"/>
        <v>0</v>
      </c>
      <c r="F287" s="585"/>
      <c r="G287" s="585"/>
      <c r="H287" s="223">
        <f t="shared" si="36"/>
        <v>0</v>
      </c>
      <c r="I287" s="585"/>
      <c r="J287" s="585"/>
      <c r="K287" s="223">
        <f t="shared" si="37"/>
        <v>0</v>
      </c>
      <c r="L287" s="585"/>
      <c r="M287" s="585"/>
      <c r="N287" s="223">
        <f t="shared" si="38"/>
        <v>0</v>
      </c>
      <c r="O287" s="153"/>
      <c r="P287" s="155"/>
      <c r="Q287" s="155"/>
      <c r="R287" s="155"/>
      <c r="AA287" s="97"/>
      <c r="AB287" s="97"/>
      <c r="AC287" s="97"/>
      <c r="AD287" s="97"/>
      <c r="AE287" s="97"/>
      <c r="AF287" s="93"/>
      <c r="AG287" s="93"/>
      <c r="AH287" s="93"/>
      <c r="AI287" s="30"/>
      <c r="AJ287" s="30"/>
      <c r="AK287" s="30"/>
      <c r="AL287" s="30"/>
      <c r="AM287" s="109"/>
      <c r="AN287" s="109" t="s">
        <v>988</v>
      </c>
      <c r="AO287" s="30"/>
      <c r="AP287" s="112" t="s">
        <v>989</v>
      </c>
      <c r="AQ287"/>
      <c r="AR287"/>
      <c r="AS287"/>
      <c r="AT287"/>
      <c r="AU287"/>
      <c r="AV287"/>
    </row>
    <row r="288" spans="1:48" ht="23.45" customHeight="1" x14ac:dyDescent="0.2">
      <c r="A288" s="529"/>
      <c r="B288" s="589"/>
      <c r="C288" s="585"/>
      <c r="D288" s="585"/>
      <c r="E288" s="223">
        <f t="shared" si="35"/>
        <v>0</v>
      </c>
      <c r="F288" s="585"/>
      <c r="G288" s="585"/>
      <c r="H288" s="223">
        <f t="shared" si="36"/>
        <v>0</v>
      </c>
      <c r="I288" s="585"/>
      <c r="J288" s="585"/>
      <c r="K288" s="223">
        <f t="shared" si="37"/>
        <v>0</v>
      </c>
      <c r="L288" s="585"/>
      <c r="M288" s="585"/>
      <c r="N288" s="223">
        <f t="shared" si="38"/>
        <v>0</v>
      </c>
      <c r="O288" s="153"/>
      <c r="P288" s="155"/>
      <c r="Q288" s="155"/>
      <c r="R288" s="155"/>
      <c r="AA288" s="97"/>
      <c r="AB288" s="97"/>
      <c r="AC288" s="97"/>
      <c r="AD288" s="97"/>
      <c r="AE288" s="97"/>
      <c r="AF288" s="93"/>
      <c r="AG288" s="93"/>
      <c r="AH288" s="93"/>
      <c r="AI288" s="30"/>
      <c r="AJ288" s="30"/>
      <c r="AK288" s="30"/>
      <c r="AL288" s="30"/>
      <c r="AM288" s="109"/>
      <c r="AN288" s="109" t="s">
        <v>990</v>
      </c>
      <c r="AO288" s="30"/>
      <c r="AP288" s="112" t="s">
        <v>991</v>
      </c>
      <c r="AQ288"/>
      <c r="AR288"/>
      <c r="AS288"/>
      <c r="AT288"/>
      <c r="AU288"/>
      <c r="AV288"/>
    </row>
    <row r="289" spans="1:48" ht="23.45" customHeight="1" x14ac:dyDescent="0.2">
      <c r="A289" s="529"/>
      <c r="B289" s="589"/>
      <c r="C289" s="585"/>
      <c r="D289" s="585"/>
      <c r="E289" s="223">
        <f t="shared" si="35"/>
        <v>0</v>
      </c>
      <c r="F289" s="585"/>
      <c r="G289" s="585"/>
      <c r="H289" s="223">
        <f t="shared" si="36"/>
        <v>0</v>
      </c>
      <c r="I289" s="585"/>
      <c r="J289" s="585"/>
      <c r="K289" s="223">
        <f t="shared" si="37"/>
        <v>0</v>
      </c>
      <c r="L289" s="585"/>
      <c r="M289" s="585"/>
      <c r="N289" s="223">
        <f t="shared" si="38"/>
        <v>0</v>
      </c>
      <c r="O289" s="153"/>
      <c r="P289" s="155"/>
      <c r="Q289" s="155"/>
      <c r="R289" s="155"/>
      <c r="AA289" s="97"/>
      <c r="AB289" s="97"/>
      <c r="AC289" s="97"/>
      <c r="AD289" s="97"/>
      <c r="AE289" s="97"/>
      <c r="AF289" s="93"/>
      <c r="AG289" s="93"/>
      <c r="AH289" s="93"/>
      <c r="AI289" s="30"/>
      <c r="AJ289" s="30"/>
      <c r="AK289" s="30"/>
      <c r="AL289" s="30"/>
      <c r="AM289" s="109"/>
      <c r="AN289" s="109" t="s">
        <v>992</v>
      </c>
      <c r="AO289" s="30"/>
      <c r="AP289" s="112" t="s">
        <v>993</v>
      </c>
      <c r="AQ289"/>
      <c r="AR289"/>
      <c r="AS289"/>
      <c r="AT289"/>
      <c r="AU289"/>
      <c r="AV289"/>
    </row>
    <row r="290" spans="1:48" ht="23.45" customHeight="1" x14ac:dyDescent="0.2">
      <c r="A290" s="885" t="s">
        <v>3182</v>
      </c>
      <c r="B290" s="886"/>
      <c r="C290" s="223">
        <f>SUM(C279:C289)</f>
        <v>0</v>
      </c>
      <c r="D290" s="223">
        <f>SUM(D279:D289)</f>
        <v>0</v>
      </c>
      <c r="E290" s="223">
        <f t="shared" si="35"/>
        <v>0</v>
      </c>
      <c r="F290" s="223">
        <f>SUM(F279:F289)</f>
        <v>0</v>
      </c>
      <c r="G290" s="223">
        <f>SUM(G279:G289)</f>
        <v>0</v>
      </c>
      <c r="H290" s="223">
        <f t="shared" si="36"/>
        <v>0</v>
      </c>
      <c r="I290" s="223">
        <f>SUM(I279:I289)</f>
        <v>0</v>
      </c>
      <c r="J290" s="223">
        <f>SUM(J279:J289)</f>
        <v>0</v>
      </c>
      <c r="K290" s="223">
        <f t="shared" si="37"/>
        <v>0</v>
      </c>
      <c r="L290" s="223">
        <f>SUM(L279:L289)</f>
        <v>0</v>
      </c>
      <c r="M290" s="223">
        <f>SUM(M279:M289)</f>
        <v>0</v>
      </c>
      <c r="N290" s="223">
        <f t="shared" si="38"/>
        <v>0</v>
      </c>
      <c r="O290" s="153"/>
      <c r="P290" s="155"/>
      <c r="Q290" s="155"/>
      <c r="R290" s="155"/>
      <c r="AA290" s="97"/>
      <c r="AB290" s="97"/>
      <c r="AC290" s="97"/>
      <c r="AD290" s="97"/>
      <c r="AE290" s="97"/>
      <c r="AF290" s="93"/>
      <c r="AG290" s="93"/>
      <c r="AH290" s="93"/>
      <c r="AI290" s="30"/>
      <c r="AJ290" s="30"/>
      <c r="AK290" s="30"/>
      <c r="AL290" s="30"/>
      <c r="AM290" s="109"/>
      <c r="AN290" s="109" t="s">
        <v>994</v>
      </c>
      <c r="AO290" s="30"/>
      <c r="AP290" s="112">
        <v>796</v>
      </c>
      <c r="AQ290"/>
      <c r="AR290"/>
      <c r="AS290"/>
      <c r="AT290"/>
      <c r="AU290"/>
      <c r="AV290"/>
    </row>
    <row r="291" spans="1:48" ht="23.45" customHeight="1" x14ac:dyDescent="0.2">
      <c r="A291" s="355"/>
      <c r="B291" s="153"/>
      <c r="C291" s="153"/>
      <c r="D291" s="153"/>
      <c r="E291" s="153"/>
      <c r="F291" s="153"/>
      <c r="G291" s="153"/>
      <c r="H291" s="153"/>
      <c r="I291" s="153"/>
      <c r="J291" s="153"/>
      <c r="K291" s="153"/>
      <c r="L291" s="153"/>
      <c r="M291" s="153"/>
      <c r="N291" s="153"/>
      <c r="O291" s="153"/>
      <c r="P291" s="155"/>
      <c r="Q291" s="155"/>
      <c r="R291" s="155"/>
      <c r="AA291" s="97"/>
      <c r="AB291" s="97"/>
      <c r="AC291" s="97"/>
      <c r="AD291" s="97"/>
      <c r="AE291" s="97"/>
      <c r="AF291" s="93"/>
      <c r="AG291" s="93"/>
      <c r="AH291" s="93"/>
      <c r="AI291" s="30"/>
      <c r="AJ291" s="30"/>
      <c r="AK291" s="30"/>
      <c r="AL291" s="30"/>
      <c r="AM291" s="109"/>
      <c r="AN291" s="109" t="s">
        <v>995</v>
      </c>
      <c r="AO291" s="30"/>
      <c r="AP291" s="112" t="s">
        <v>996</v>
      </c>
      <c r="AQ291"/>
      <c r="AR291"/>
      <c r="AS291"/>
      <c r="AT291"/>
      <c r="AU291"/>
      <c r="AV291"/>
    </row>
    <row r="292" spans="1:48" ht="23.45" customHeight="1" x14ac:dyDescent="0.2">
      <c r="A292" s="356"/>
      <c r="B292" s="155"/>
      <c r="C292" s="155"/>
      <c r="D292" s="155"/>
      <c r="E292" s="155"/>
      <c r="F292" s="155"/>
      <c r="G292" s="155"/>
      <c r="H292" s="155"/>
      <c r="I292" s="155"/>
      <c r="J292" s="155"/>
      <c r="K292" s="155"/>
      <c r="L292" s="155"/>
      <c r="M292" s="155"/>
      <c r="N292" s="155"/>
      <c r="O292" s="155"/>
      <c r="P292" s="155"/>
      <c r="Q292" s="155"/>
      <c r="R292" s="155"/>
      <c r="AA292" s="97"/>
      <c r="AB292" s="97"/>
      <c r="AC292" s="97"/>
      <c r="AD292" s="97"/>
      <c r="AE292" s="97"/>
      <c r="AF292" s="93"/>
      <c r="AG292" s="93"/>
      <c r="AH292" s="93"/>
      <c r="AI292" s="30"/>
      <c r="AJ292" s="30"/>
      <c r="AK292" s="30"/>
      <c r="AL292" s="30"/>
      <c r="AM292" s="109"/>
      <c r="AN292" s="109" t="s">
        <v>997</v>
      </c>
      <c r="AO292" s="30"/>
      <c r="AP292" s="112" t="s">
        <v>998</v>
      </c>
      <c r="AQ292"/>
      <c r="AR292"/>
      <c r="AS292"/>
      <c r="AT292"/>
      <c r="AU292"/>
      <c r="AV292"/>
    </row>
    <row r="293" spans="1:48" ht="23.45" customHeight="1" x14ac:dyDescent="0.2">
      <c r="A293" s="356"/>
      <c r="B293" s="155"/>
      <c r="C293" s="155"/>
      <c r="D293" s="155"/>
      <c r="E293" s="155"/>
      <c r="F293" s="155"/>
      <c r="G293" s="155"/>
      <c r="H293" s="155"/>
      <c r="I293" s="155"/>
      <c r="J293" s="155"/>
      <c r="K293" s="155"/>
      <c r="L293" s="155"/>
      <c r="M293" s="155"/>
      <c r="N293" s="155"/>
      <c r="O293" s="155"/>
      <c r="P293" s="155"/>
      <c r="Q293" s="155"/>
      <c r="R293" s="155"/>
      <c r="AA293" s="97"/>
      <c r="AB293" s="97"/>
      <c r="AC293" s="97"/>
      <c r="AD293" s="97"/>
      <c r="AE293" s="97"/>
      <c r="AF293" s="93"/>
      <c r="AG293" s="93"/>
      <c r="AH293" s="93"/>
      <c r="AI293" s="30"/>
      <c r="AJ293" s="30"/>
      <c r="AK293" s="30"/>
      <c r="AL293" s="30"/>
      <c r="AM293" s="109"/>
      <c r="AN293" s="109" t="s">
        <v>999</v>
      </c>
      <c r="AO293" s="30"/>
      <c r="AP293" s="112">
        <v>804</v>
      </c>
      <c r="AQ293"/>
      <c r="AR293"/>
      <c r="AS293"/>
      <c r="AT293"/>
      <c r="AU293"/>
      <c r="AV293"/>
    </row>
    <row r="294" spans="1:48" ht="23.45" customHeight="1" x14ac:dyDescent="0.2">
      <c r="A294" s="356"/>
      <c r="B294" s="155"/>
      <c r="C294" s="155"/>
      <c r="D294" s="155"/>
      <c r="E294" s="155"/>
      <c r="F294" s="155"/>
      <c r="G294" s="155"/>
      <c r="H294" s="155"/>
      <c r="I294" s="155"/>
      <c r="J294" s="155"/>
      <c r="K294" s="155"/>
      <c r="L294" s="155"/>
      <c r="M294" s="357"/>
      <c r="N294" s="155"/>
      <c r="O294" s="155"/>
      <c r="P294" s="155"/>
      <c r="Q294" s="155"/>
      <c r="R294" s="155"/>
      <c r="AA294" s="97"/>
      <c r="AB294" s="97"/>
      <c r="AC294" s="97"/>
      <c r="AD294" s="97"/>
      <c r="AE294" s="97"/>
      <c r="AF294" s="93"/>
      <c r="AG294" s="93"/>
      <c r="AH294" s="93"/>
      <c r="AI294" s="30"/>
      <c r="AJ294" s="30"/>
      <c r="AK294" s="30"/>
      <c r="AL294" s="30"/>
      <c r="AM294" s="109"/>
      <c r="AN294" s="109" t="s">
        <v>1000</v>
      </c>
      <c r="AO294" s="30"/>
      <c r="AP294" s="112" t="s">
        <v>1001</v>
      </c>
      <c r="AQ294"/>
      <c r="AR294"/>
      <c r="AS294"/>
      <c r="AT294"/>
      <c r="AU294"/>
      <c r="AV294"/>
    </row>
    <row r="295" spans="1:48" ht="23.45" customHeight="1" x14ac:dyDescent="0.2">
      <c r="A295" s="356"/>
      <c r="B295" s="155"/>
      <c r="C295" s="155"/>
      <c r="D295" s="155"/>
      <c r="E295" s="155"/>
      <c r="F295" s="155"/>
      <c r="G295" s="155"/>
      <c r="H295" s="155"/>
      <c r="I295" s="155"/>
      <c r="J295" s="155"/>
      <c r="K295" s="155"/>
      <c r="L295" s="155"/>
      <c r="M295" s="357"/>
      <c r="N295" s="155"/>
      <c r="O295" s="155"/>
      <c r="P295" s="155"/>
      <c r="Q295" s="155"/>
      <c r="R295" s="155"/>
      <c r="AA295" s="97"/>
      <c r="AB295" s="97"/>
      <c r="AC295" s="97"/>
      <c r="AD295" s="97"/>
      <c r="AE295" s="97"/>
      <c r="AF295" s="93"/>
      <c r="AG295" s="93"/>
      <c r="AH295" s="93"/>
      <c r="AI295" s="30"/>
      <c r="AJ295" s="30"/>
      <c r="AK295" s="30"/>
      <c r="AL295" s="30"/>
      <c r="AM295" s="109"/>
      <c r="AN295" s="109" t="s">
        <v>1002</v>
      </c>
      <c r="AO295" s="30"/>
      <c r="AP295" s="112" t="s">
        <v>1003</v>
      </c>
      <c r="AQ295"/>
      <c r="AR295"/>
      <c r="AS295"/>
      <c r="AT295"/>
      <c r="AU295"/>
      <c r="AV295"/>
    </row>
    <row r="296" spans="1:48" ht="23.45" customHeight="1" x14ac:dyDescent="0.2">
      <c r="A296" s="356"/>
      <c r="B296" s="155"/>
      <c r="C296" s="155"/>
      <c r="D296" s="155"/>
      <c r="E296" s="155"/>
      <c r="F296" s="155"/>
      <c r="G296" s="155"/>
      <c r="H296" s="155"/>
      <c r="I296" s="155"/>
      <c r="J296" s="155"/>
      <c r="K296" s="155"/>
      <c r="L296" s="155"/>
      <c r="M296" s="357"/>
      <c r="N296" s="155"/>
      <c r="O296" s="155"/>
      <c r="P296" s="155"/>
      <c r="Q296" s="155"/>
      <c r="R296" s="155"/>
      <c r="AA296" s="97"/>
      <c r="AB296" s="97"/>
      <c r="AC296" s="97"/>
      <c r="AD296" s="97"/>
      <c r="AE296" s="97"/>
      <c r="AF296" s="93"/>
      <c r="AG296" s="93"/>
      <c r="AH296" s="93"/>
      <c r="AI296" s="30"/>
      <c r="AJ296" s="30"/>
      <c r="AK296" s="30"/>
      <c r="AL296" s="30"/>
      <c r="AM296" s="109"/>
      <c r="AN296" s="109" t="s">
        <v>1004</v>
      </c>
      <c r="AO296" s="30"/>
      <c r="AP296" s="112">
        <v>880</v>
      </c>
      <c r="AQ296"/>
      <c r="AR296"/>
      <c r="AS296"/>
      <c r="AT296"/>
      <c r="AU296"/>
      <c r="AV296"/>
    </row>
    <row r="297" spans="1:48" ht="23.45" customHeight="1" x14ac:dyDescent="0.2">
      <c r="A297" s="356"/>
      <c r="B297" s="155"/>
      <c r="C297" s="155"/>
      <c r="D297" s="155"/>
      <c r="E297" s="155"/>
      <c r="F297" s="155"/>
      <c r="G297" s="155"/>
      <c r="H297" s="155"/>
      <c r="I297" s="155"/>
      <c r="J297" s="155"/>
      <c r="K297" s="155"/>
      <c r="L297" s="155"/>
      <c r="M297" s="357"/>
      <c r="N297" s="155"/>
      <c r="O297" s="155"/>
      <c r="P297" s="155"/>
      <c r="Q297" s="155"/>
      <c r="R297" s="155"/>
      <c r="AA297" s="97"/>
      <c r="AB297" s="97"/>
      <c r="AC297" s="97"/>
      <c r="AD297" s="97"/>
      <c r="AE297" s="97"/>
      <c r="AF297" s="93"/>
      <c r="AG297" s="93"/>
      <c r="AH297" s="93"/>
      <c r="AI297" s="30"/>
      <c r="AJ297" s="30"/>
      <c r="AK297" s="30"/>
      <c r="AL297" s="30"/>
      <c r="AM297" s="109"/>
      <c r="AN297" s="109" t="s">
        <v>1005</v>
      </c>
      <c r="AO297" s="30"/>
      <c r="AP297" s="112">
        <v>881</v>
      </c>
      <c r="AQ297"/>
      <c r="AR297"/>
      <c r="AS297"/>
      <c r="AT297"/>
      <c r="AU297"/>
      <c r="AV297"/>
    </row>
    <row r="298" spans="1:48" ht="23.45" customHeight="1" x14ac:dyDescent="0.2">
      <c r="A298" s="356"/>
      <c r="B298" s="155"/>
      <c r="C298" s="155"/>
      <c r="D298" s="155"/>
      <c r="E298" s="155"/>
      <c r="F298" s="155"/>
      <c r="G298" s="155"/>
      <c r="H298" s="155"/>
      <c r="I298" s="155"/>
      <c r="J298" s="155"/>
      <c r="K298" s="155"/>
      <c r="L298" s="155"/>
      <c r="M298" s="357"/>
      <c r="N298" s="155"/>
      <c r="O298" s="155"/>
      <c r="P298" s="155"/>
      <c r="Q298" s="155"/>
      <c r="R298" s="155"/>
      <c r="AA298" s="97"/>
      <c r="AB298" s="97"/>
      <c r="AC298" s="97"/>
      <c r="AD298" s="97"/>
      <c r="AE298" s="97"/>
      <c r="AF298" s="93"/>
      <c r="AG298" s="93"/>
      <c r="AH298" s="93"/>
      <c r="AI298" s="30"/>
      <c r="AJ298" s="30"/>
      <c r="AK298" s="30"/>
      <c r="AL298" s="30"/>
      <c r="AM298" s="109"/>
      <c r="AN298" s="109" t="s">
        <v>1006</v>
      </c>
      <c r="AO298" s="30"/>
      <c r="AP298" s="112">
        <v>882</v>
      </c>
      <c r="AQ298"/>
      <c r="AR298"/>
      <c r="AS298"/>
      <c r="AT298"/>
      <c r="AU298"/>
      <c r="AV298"/>
    </row>
    <row r="299" spans="1:48" ht="23.45" customHeight="1" x14ac:dyDescent="0.2">
      <c r="A299" s="356"/>
      <c r="B299" s="155"/>
      <c r="C299" s="155"/>
      <c r="D299" s="155"/>
      <c r="E299" s="155"/>
      <c r="F299" s="155"/>
      <c r="G299" s="155"/>
      <c r="H299" s="155"/>
      <c r="I299" s="155"/>
      <c r="J299" s="155"/>
      <c r="K299" s="155"/>
      <c r="L299" s="155"/>
      <c r="M299" s="357"/>
      <c r="N299" s="155"/>
      <c r="O299" s="155"/>
      <c r="P299" s="155"/>
      <c r="Q299" s="155"/>
      <c r="R299" s="155"/>
      <c r="AA299" s="97"/>
      <c r="AB299" s="97"/>
      <c r="AC299" s="97"/>
      <c r="AD299" s="97"/>
      <c r="AE299" s="97"/>
      <c r="AF299" s="93"/>
      <c r="AG299" s="93"/>
      <c r="AH299" s="93"/>
      <c r="AI299" s="30"/>
      <c r="AJ299" s="30"/>
      <c r="AK299" s="30"/>
      <c r="AL299" s="30"/>
      <c r="AM299" s="109"/>
      <c r="AN299" s="109" t="s">
        <v>1007</v>
      </c>
      <c r="AO299" s="30"/>
      <c r="AP299" s="112">
        <v>883</v>
      </c>
      <c r="AQ299"/>
      <c r="AR299"/>
      <c r="AS299"/>
      <c r="AT299"/>
      <c r="AU299"/>
      <c r="AV299"/>
    </row>
    <row r="300" spans="1:48" ht="23.45" customHeight="1" x14ac:dyDescent="0.2">
      <c r="A300" s="356"/>
      <c r="B300" s="155"/>
      <c r="C300" s="155"/>
      <c r="D300" s="155"/>
      <c r="E300" s="155"/>
      <c r="F300" s="155"/>
      <c r="G300" s="155"/>
      <c r="H300" s="155"/>
      <c r="I300" s="155"/>
      <c r="J300" s="155"/>
      <c r="K300" s="155"/>
      <c r="L300" s="155"/>
      <c r="M300" s="357"/>
      <c r="N300" s="155"/>
      <c r="O300" s="155"/>
      <c r="P300" s="155"/>
      <c r="Q300" s="155"/>
      <c r="R300" s="155"/>
      <c r="AA300" s="97"/>
      <c r="AB300" s="97"/>
      <c r="AC300" s="97"/>
      <c r="AD300" s="97"/>
      <c r="AE300" s="97"/>
      <c r="AF300" s="93"/>
      <c r="AG300" s="93"/>
      <c r="AH300" s="93"/>
      <c r="AI300" s="30"/>
      <c r="AJ300" s="30"/>
      <c r="AK300" s="30"/>
      <c r="AL300" s="30"/>
      <c r="AM300" s="109"/>
      <c r="AN300" s="109" t="s">
        <v>1008</v>
      </c>
      <c r="AO300" s="30"/>
      <c r="AP300" s="112">
        <v>884</v>
      </c>
      <c r="AQ300"/>
      <c r="AR300"/>
      <c r="AS300"/>
      <c r="AT300"/>
      <c r="AU300"/>
      <c r="AV300"/>
    </row>
    <row r="301" spans="1:48" ht="23.45" customHeight="1" x14ac:dyDescent="0.2">
      <c r="A301" s="356"/>
      <c r="B301" s="155"/>
      <c r="C301" s="155"/>
      <c r="D301" s="155"/>
      <c r="E301" s="155"/>
      <c r="F301" s="155"/>
      <c r="G301" s="155"/>
      <c r="H301" s="155"/>
      <c r="I301" s="155"/>
      <c r="J301" s="155"/>
      <c r="K301" s="155"/>
      <c r="L301" s="155"/>
      <c r="M301" s="357"/>
      <c r="N301" s="155"/>
      <c r="O301" s="155"/>
      <c r="P301" s="155"/>
      <c r="Q301" s="155"/>
      <c r="R301" s="155"/>
      <c r="AA301" s="97"/>
      <c r="AB301" s="97"/>
      <c r="AC301" s="97"/>
      <c r="AD301" s="97"/>
      <c r="AE301" s="97"/>
      <c r="AF301" s="93"/>
      <c r="AG301" s="93"/>
      <c r="AH301" s="93"/>
      <c r="AI301" s="30"/>
      <c r="AJ301" s="30"/>
      <c r="AK301" s="30"/>
      <c r="AL301" s="30"/>
      <c r="AM301" s="109"/>
      <c r="AN301" s="109" t="s">
        <v>1009</v>
      </c>
      <c r="AO301" s="30"/>
      <c r="AP301" s="112">
        <v>885</v>
      </c>
      <c r="AQ301"/>
      <c r="AR301"/>
      <c r="AS301"/>
      <c r="AT301"/>
      <c r="AU301"/>
      <c r="AV301"/>
    </row>
    <row r="302" spans="1:48" ht="23.45" customHeight="1" x14ac:dyDescent="0.2">
      <c r="A302" s="356"/>
      <c r="B302" s="155"/>
      <c r="C302" s="155"/>
      <c r="D302" s="155"/>
      <c r="E302" s="155"/>
      <c r="F302" s="155"/>
      <c r="G302" s="155"/>
      <c r="H302" s="155"/>
      <c r="I302" s="155"/>
      <c r="J302" s="155"/>
      <c r="K302" s="155"/>
      <c r="L302" s="155"/>
      <c r="M302" s="357"/>
      <c r="N302" s="155"/>
      <c r="O302" s="155"/>
      <c r="P302" s="155"/>
      <c r="Q302" s="155"/>
      <c r="R302" s="155"/>
      <c r="AA302" s="97"/>
      <c r="AB302" s="97"/>
      <c r="AC302" s="97"/>
      <c r="AD302" s="97"/>
      <c r="AE302" s="97"/>
      <c r="AF302" s="93"/>
      <c r="AG302" s="93"/>
      <c r="AH302" s="93"/>
      <c r="AI302" s="30"/>
      <c r="AJ302" s="30"/>
      <c r="AK302" s="30"/>
      <c r="AL302" s="30"/>
      <c r="AM302" s="109"/>
      <c r="AN302" s="109" t="s">
        <v>1010</v>
      </c>
      <c r="AO302" s="30"/>
      <c r="AP302" s="112">
        <v>886</v>
      </c>
      <c r="AQ302"/>
      <c r="AR302"/>
      <c r="AS302"/>
      <c r="AT302"/>
      <c r="AU302"/>
      <c r="AV302"/>
    </row>
    <row r="303" spans="1:48" ht="23.45" customHeight="1" x14ac:dyDescent="0.2">
      <c r="A303" s="356"/>
      <c r="B303" s="155"/>
      <c r="C303" s="155"/>
      <c r="D303" s="155"/>
      <c r="E303" s="155"/>
      <c r="F303" s="155"/>
      <c r="G303" s="155"/>
      <c r="H303" s="155"/>
      <c r="I303" s="155"/>
      <c r="J303" s="155"/>
      <c r="K303" s="155"/>
      <c r="L303" s="155"/>
      <c r="M303" s="357"/>
      <c r="N303" s="155"/>
      <c r="O303" s="155"/>
      <c r="P303" s="155"/>
      <c r="Q303" s="155"/>
      <c r="R303" s="155"/>
      <c r="AA303" s="97"/>
      <c r="AB303" s="97"/>
      <c r="AC303" s="97"/>
      <c r="AD303" s="97"/>
      <c r="AE303" s="97"/>
      <c r="AF303" s="93"/>
      <c r="AG303" s="93"/>
      <c r="AH303" s="93"/>
      <c r="AI303" s="30"/>
      <c r="AJ303" s="30"/>
      <c r="AK303" s="30"/>
      <c r="AL303" s="30"/>
      <c r="AM303" s="109"/>
      <c r="AN303" s="109" t="s">
        <v>1011</v>
      </c>
      <c r="AO303" s="30"/>
      <c r="AP303" s="112">
        <v>887</v>
      </c>
      <c r="AQ303"/>
      <c r="AR303"/>
      <c r="AS303"/>
      <c r="AT303"/>
      <c r="AU303"/>
      <c r="AV303"/>
    </row>
    <row r="304" spans="1:48" ht="23.45" customHeight="1" x14ac:dyDescent="0.2">
      <c r="A304" s="356"/>
      <c r="B304" s="155"/>
      <c r="C304" s="155"/>
      <c r="D304" s="155"/>
      <c r="E304" s="155"/>
      <c r="F304" s="155"/>
      <c r="G304" s="155"/>
      <c r="H304" s="155"/>
      <c r="I304" s="155"/>
      <c r="J304" s="155"/>
      <c r="K304" s="155"/>
      <c r="L304" s="155"/>
      <c r="M304" s="357"/>
      <c r="N304" s="155"/>
      <c r="O304" s="155"/>
      <c r="P304" s="155"/>
      <c r="Q304" s="155"/>
      <c r="R304" s="155"/>
      <c r="AA304" s="97"/>
      <c r="AB304" s="97"/>
      <c r="AC304" s="97"/>
      <c r="AD304" s="97"/>
      <c r="AE304" s="97"/>
      <c r="AF304" s="93"/>
      <c r="AG304" s="93"/>
      <c r="AH304" s="93"/>
      <c r="AI304" s="30"/>
      <c r="AJ304" s="30"/>
      <c r="AK304" s="30"/>
      <c r="AL304" s="30"/>
      <c r="AM304" s="109"/>
      <c r="AN304" s="109" t="s">
        <v>1012</v>
      </c>
      <c r="AO304" s="30"/>
      <c r="AP304" s="112">
        <v>904</v>
      </c>
      <c r="AQ304"/>
      <c r="AR304"/>
      <c r="AS304"/>
      <c r="AT304"/>
      <c r="AU304"/>
      <c r="AV304"/>
    </row>
    <row r="305" spans="1:48" ht="23.45" customHeight="1" x14ac:dyDescent="0.2">
      <c r="A305" s="356"/>
      <c r="B305" s="155"/>
      <c r="C305" s="155"/>
      <c r="D305" s="155"/>
      <c r="E305" s="155"/>
      <c r="F305" s="155"/>
      <c r="G305" s="155"/>
      <c r="H305" s="155"/>
      <c r="I305" s="155"/>
      <c r="J305" s="155"/>
      <c r="K305" s="155"/>
      <c r="L305" s="155"/>
      <c r="M305" s="357"/>
      <c r="N305" s="155"/>
      <c r="O305" s="155"/>
      <c r="P305" s="155"/>
      <c r="Q305" s="155"/>
      <c r="R305" s="155"/>
      <c r="AA305" s="97"/>
      <c r="AB305" s="97"/>
      <c r="AC305" s="97"/>
      <c r="AD305" s="97"/>
      <c r="AE305" s="97"/>
      <c r="AF305" s="93"/>
      <c r="AG305" s="93"/>
      <c r="AH305" s="93"/>
      <c r="AI305" s="30"/>
      <c r="AJ305" s="30"/>
      <c r="AK305" s="30"/>
      <c r="AL305" s="30"/>
      <c r="AM305" s="109"/>
      <c r="AN305" s="109" t="s">
        <v>1013</v>
      </c>
      <c r="AO305" s="30"/>
      <c r="AP305" s="112">
        <v>910</v>
      </c>
      <c r="AQ305"/>
      <c r="AR305"/>
      <c r="AS305"/>
      <c r="AT305"/>
      <c r="AU305"/>
      <c r="AV305"/>
    </row>
    <row r="306" spans="1:48" ht="23.45" customHeight="1" x14ac:dyDescent="0.2">
      <c r="A306" s="356"/>
      <c r="B306" s="155"/>
      <c r="C306" s="155"/>
      <c r="D306" s="155"/>
      <c r="E306" s="155"/>
      <c r="F306" s="155"/>
      <c r="G306" s="155"/>
      <c r="H306" s="155"/>
      <c r="I306" s="155"/>
      <c r="J306" s="155"/>
      <c r="K306" s="155"/>
      <c r="L306" s="155"/>
      <c r="M306" s="357"/>
      <c r="N306" s="155"/>
      <c r="O306" s="155"/>
      <c r="P306" s="155"/>
      <c r="Q306" s="155"/>
      <c r="R306" s="155"/>
      <c r="AA306" s="97"/>
      <c r="AB306" s="97"/>
      <c r="AC306" s="97"/>
      <c r="AD306" s="97"/>
      <c r="AE306" s="97"/>
      <c r="AF306" s="93"/>
      <c r="AG306" s="93"/>
      <c r="AH306" s="93"/>
      <c r="AI306" s="30"/>
      <c r="AJ306" s="30"/>
      <c r="AK306" s="30"/>
      <c r="AL306" s="30"/>
      <c r="AM306" s="109"/>
      <c r="AN306" s="109" t="s">
        <v>1014</v>
      </c>
      <c r="AO306" s="30"/>
      <c r="AP306" s="112">
        <v>913</v>
      </c>
      <c r="AQ306"/>
      <c r="AR306"/>
      <c r="AS306"/>
      <c r="AT306"/>
      <c r="AU306"/>
      <c r="AV306"/>
    </row>
    <row r="307" spans="1:48" ht="23.45" customHeight="1" x14ac:dyDescent="0.2">
      <c r="A307" s="356"/>
      <c r="B307" s="155"/>
      <c r="C307" s="155"/>
      <c r="D307" s="155"/>
      <c r="E307" s="155"/>
      <c r="F307" s="155"/>
      <c r="G307" s="155"/>
      <c r="H307" s="155"/>
      <c r="I307" s="155"/>
      <c r="J307" s="155"/>
      <c r="K307" s="155"/>
      <c r="L307" s="155"/>
      <c r="M307" s="357"/>
      <c r="N307" s="155"/>
      <c r="O307" s="155"/>
      <c r="P307" s="155"/>
      <c r="Q307" s="155"/>
      <c r="R307" s="155"/>
      <c r="AA307" s="97"/>
      <c r="AB307" s="97"/>
      <c r="AC307" s="97"/>
      <c r="AD307" s="97"/>
      <c r="AE307" s="97"/>
      <c r="AF307" s="93"/>
      <c r="AG307" s="93"/>
      <c r="AH307" s="93"/>
      <c r="AI307" s="30"/>
      <c r="AJ307" s="30"/>
      <c r="AK307" s="30"/>
      <c r="AL307" s="30"/>
      <c r="AM307" s="109"/>
      <c r="AN307" s="109" t="s">
        <v>1015</v>
      </c>
      <c r="AO307" s="30"/>
      <c r="AP307" s="112">
        <v>914</v>
      </c>
      <c r="AQ307"/>
      <c r="AR307"/>
      <c r="AS307"/>
      <c r="AT307"/>
      <c r="AU307"/>
      <c r="AV307"/>
    </row>
    <row r="308" spans="1:48" ht="23.45" customHeight="1" x14ac:dyDescent="0.2">
      <c r="A308" s="356"/>
      <c r="B308" s="155"/>
      <c r="C308" s="155"/>
      <c r="D308" s="155"/>
      <c r="E308" s="155"/>
      <c r="F308" s="155"/>
      <c r="G308" s="155"/>
      <c r="H308" s="155"/>
      <c r="I308" s="155"/>
      <c r="J308" s="155"/>
      <c r="K308" s="155"/>
      <c r="L308" s="155"/>
      <c r="M308" s="357"/>
      <c r="N308" s="155"/>
      <c r="O308" s="155"/>
      <c r="P308" s="155"/>
      <c r="Q308" s="155"/>
      <c r="R308" s="155"/>
      <c r="AA308" s="97"/>
      <c r="AB308" s="97"/>
      <c r="AC308" s="97"/>
      <c r="AD308" s="97"/>
      <c r="AE308" s="97"/>
      <c r="AF308" s="93"/>
      <c r="AG308" s="93"/>
      <c r="AH308" s="93"/>
      <c r="AI308" s="30"/>
      <c r="AJ308" s="30"/>
      <c r="AK308" s="30"/>
      <c r="AL308" s="30"/>
      <c r="AM308" s="109"/>
      <c r="AN308" s="109" t="s">
        <v>1016</v>
      </c>
      <c r="AO308" s="30"/>
      <c r="AP308" s="112">
        <v>915</v>
      </c>
      <c r="AQ308"/>
      <c r="AR308"/>
      <c r="AS308"/>
      <c r="AT308"/>
      <c r="AU308"/>
      <c r="AV308"/>
    </row>
    <row r="309" spans="1:48" ht="23.45" customHeight="1" x14ac:dyDescent="0.2">
      <c r="A309" s="356"/>
      <c r="B309" s="155"/>
      <c r="C309" s="155"/>
      <c r="D309" s="155"/>
      <c r="E309" s="155"/>
      <c r="F309" s="155"/>
      <c r="G309" s="155"/>
      <c r="H309" s="155"/>
      <c r="I309" s="155"/>
      <c r="J309" s="155"/>
      <c r="K309" s="155"/>
      <c r="L309" s="155"/>
      <c r="M309" s="357"/>
      <c r="N309" s="155"/>
      <c r="O309" s="155"/>
      <c r="P309" s="155"/>
      <c r="Q309" s="155"/>
      <c r="R309" s="155"/>
      <c r="AA309" s="97"/>
      <c r="AB309" s="97"/>
      <c r="AC309" s="97"/>
      <c r="AD309" s="97"/>
      <c r="AE309" s="97"/>
      <c r="AF309" s="93"/>
      <c r="AG309" s="93"/>
      <c r="AH309" s="93"/>
      <c r="AI309" s="30"/>
      <c r="AJ309" s="30"/>
      <c r="AK309" s="30"/>
      <c r="AL309" s="30"/>
      <c r="AM309" s="109"/>
      <c r="AN309" s="109" t="s">
        <v>1017</v>
      </c>
      <c r="AO309" s="30"/>
      <c r="AP309" s="112" t="s">
        <v>1018</v>
      </c>
      <c r="AQ309"/>
      <c r="AR309"/>
      <c r="AS309"/>
      <c r="AT309"/>
      <c r="AU309"/>
      <c r="AV309"/>
    </row>
    <row r="310" spans="1:48" ht="23.45" customHeight="1" x14ac:dyDescent="0.2">
      <c r="A310" s="356"/>
      <c r="B310" s="155"/>
      <c r="C310" s="155"/>
      <c r="D310" s="155"/>
      <c r="E310" s="155"/>
      <c r="F310" s="155"/>
      <c r="G310" s="155"/>
      <c r="H310" s="155"/>
      <c r="I310" s="155"/>
      <c r="J310" s="155"/>
      <c r="K310" s="155"/>
      <c r="L310" s="155"/>
      <c r="M310" s="357"/>
      <c r="N310" s="155"/>
      <c r="O310" s="155"/>
      <c r="P310" s="155"/>
      <c r="Q310" s="155"/>
      <c r="R310" s="155"/>
      <c r="AA310" s="97"/>
      <c r="AB310" s="97"/>
      <c r="AC310" s="97"/>
      <c r="AD310" s="97"/>
      <c r="AE310" s="97"/>
      <c r="AF310" s="93"/>
      <c r="AG310" s="93"/>
      <c r="AH310" s="93"/>
      <c r="AI310" s="30"/>
      <c r="AJ310" s="30"/>
      <c r="AK310" s="30"/>
      <c r="AL310" s="30"/>
      <c r="AM310" s="109"/>
      <c r="AN310" s="109" t="s">
        <v>1019</v>
      </c>
      <c r="AO310" s="30"/>
      <c r="AP310" s="112">
        <v>937</v>
      </c>
      <c r="AQ310"/>
      <c r="AR310"/>
      <c r="AS310"/>
      <c r="AT310"/>
      <c r="AU310"/>
      <c r="AV310"/>
    </row>
    <row r="311" spans="1:48" ht="23.45" customHeight="1" x14ac:dyDescent="0.2">
      <c r="A311" s="356"/>
      <c r="B311" s="155"/>
      <c r="C311" s="155"/>
      <c r="D311" s="155"/>
      <c r="E311" s="155"/>
      <c r="F311" s="155"/>
      <c r="G311" s="155"/>
      <c r="H311" s="155"/>
      <c r="I311" s="155"/>
      <c r="J311" s="155"/>
      <c r="K311" s="155"/>
      <c r="L311" s="155"/>
      <c r="M311" s="357"/>
      <c r="N311" s="155"/>
      <c r="O311" s="155"/>
      <c r="P311" s="155"/>
      <c r="Q311" s="155"/>
      <c r="R311" s="155"/>
      <c r="AA311" s="97"/>
      <c r="AB311" s="97"/>
      <c r="AC311" s="97"/>
      <c r="AD311" s="97"/>
      <c r="AE311" s="97"/>
      <c r="AF311" s="93"/>
      <c r="AG311" s="93"/>
      <c r="AH311" s="93"/>
      <c r="AI311" s="30"/>
      <c r="AJ311" s="30"/>
      <c r="AK311" s="30"/>
      <c r="AL311" s="30"/>
      <c r="AM311" s="109"/>
      <c r="AN311" s="109" t="s">
        <v>1020</v>
      </c>
      <c r="AO311" s="30"/>
      <c r="AP311" s="112">
        <v>938</v>
      </c>
      <c r="AQ311"/>
      <c r="AR311"/>
      <c r="AS311"/>
      <c r="AT311"/>
      <c r="AU311"/>
      <c r="AV311"/>
    </row>
    <row r="312" spans="1:48" ht="23.45" customHeight="1" x14ac:dyDescent="0.2">
      <c r="A312" s="356"/>
      <c r="B312" s="155"/>
      <c r="C312" s="155"/>
      <c r="D312" s="155"/>
      <c r="E312" s="155"/>
      <c r="F312" s="155"/>
      <c r="G312" s="155"/>
      <c r="H312" s="155"/>
      <c r="I312" s="155"/>
      <c r="J312" s="155"/>
      <c r="K312" s="155"/>
      <c r="L312" s="155"/>
      <c r="M312" s="357"/>
      <c r="N312" s="155"/>
      <c r="O312" s="155"/>
      <c r="P312" s="155"/>
      <c r="Q312" s="155"/>
      <c r="R312" s="155"/>
      <c r="AA312" s="97"/>
      <c r="AB312" s="97"/>
      <c r="AC312" s="97"/>
      <c r="AD312" s="97"/>
      <c r="AE312" s="97"/>
      <c r="AF312" s="93"/>
      <c r="AG312" s="93"/>
      <c r="AH312" s="93"/>
      <c r="AI312" s="30"/>
      <c r="AJ312" s="30"/>
      <c r="AK312" s="30"/>
      <c r="AL312" s="30"/>
      <c r="AM312" s="109"/>
      <c r="AN312" s="109" t="s">
        <v>1021</v>
      </c>
      <c r="AO312" s="30"/>
      <c r="AP312" s="112">
        <v>939</v>
      </c>
      <c r="AQ312"/>
      <c r="AR312"/>
      <c r="AS312"/>
      <c r="AT312"/>
      <c r="AU312"/>
      <c r="AV312"/>
    </row>
    <row r="313" spans="1:48" ht="23.45" customHeight="1" x14ac:dyDescent="0.2">
      <c r="A313" s="356"/>
      <c r="B313" s="155"/>
      <c r="C313" s="155"/>
      <c r="D313" s="155"/>
      <c r="E313" s="155"/>
      <c r="F313" s="155"/>
      <c r="G313" s="155"/>
      <c r="H313" s="155"/>
      <c r="I313" s="155"/>
      <c r="J313" s="155"/>
      <c r="K313" s="155"/>
      <c r="L313" s="155"/>
      <c r="M313" s="357"/>
      <c r="N313" s="155"/>
      <c r="O313" s="155"/>
      <c r="P313" s="155"/>
      <c r="Q313" s="155"/>
      <c r="R313" s="155"/>
      <c r="AA313" s="97"/>
      <c r="AB313" s="97"/>
      <c r="AC313" s="97"/>
      <c r="AD313" s="97"/>
      <c r="AE313" s="97"/>
      <c r="AF313" s="93"/>
      <c r="AG313" s="93"/>
      <c r="AH313" s="93"/>
      <c r="AI313" s="30"/>
      <c r="AJ313" s="30"/>
      <c r="AK313" s="30"/>
      <c r="AL313" s="30"/>
      <c r="AM313" s="109"/>
      <c r="AN313" s="109" t="s">
        <v>1022</v>
      </c>
      <c r="AO313" s="30"/>
      <c r="AP313" s="112">
        <v>940</v>
      </c>
      <c r="AQ313"/>
      <c r="AR313"/>
      <c r="AS313"/>
      <c r="AT313"/>
      <c r="AU313"/>
      <c r="AV313"/>
    </row>
    <row r="314" spans="1:48" ht="23.45" customHeight="1" x14ac:dyDescent="0.2">
      <c r="A314" s="356"/>
      <c r="B314" s="155"/>
      <c r="C314" s="155"/>
      <c r="D314" s="155"/>
      <c r="E314" s="155"/>
      <c r="F314" s="155"/>
      <c r="G314" s="155"/>
      <c r="H314" s="155"/>
      <c r="I314" s="155"/>
      <c r="J314" s="155"/>
      <c r="K314" s="155"/>
      <c r="L314" s="155"/>
      <c r="M314" s="357"/>
      <c r="N314" s="155"/>
      <c r="O314" s="155"/>
      <c r="P314" s="155"/>
      <c r="Q314" s="155"/>
      <c r="R314" s="155"/>
      <c r="AA314" s="97"/>
      <c r="AB314" s="97"/>
      <c r="AC314" s="97"/>
      <c r="AD314" s="97"/>
      <c r="AE314" s="97"/>
      <c r="AF314" s="93"/>
      <c r="AG314" s="93"/>
      <c r="AH314" s="93"/>
      <c r="AI314" s="30"/>
      <c r="AJ314" s="30"/>
      <c r="AK314" s="30"/>
      <c r="AL314" s="30"/>
      <c r="AM314" s="109"/>
      <c r="AN314" s="109" t="s">
        <v>1023</v>
      </c>
      <c r="AO314" s="30"/>
      <c r="AP314" s="112" t="s">
        <v>1024</v>
      </c>
      <c r="AQ314"/>
      <c r="AR314"/>
      <c r="AS314"/>
      <c r="AT314"/>
      <c r="AU314"/>
      <c r="AV314"/>
    </row>
    <row r="315" spans="1:48" ht="23.45" customHeight="1" x14ac:dyDescent="0.2">
      <c r="A315" s="356"/>
      <c r="B315" s="155"/>
      <c r="C315" s="155"/>
      <c r="D315" s="155"/>
      <c r="E315" s="155"/>
      <c r="F315" s="155"/>
      <c r="G315" s="155"/>
      <c r="H315" s="155"/>
      <c r="I315" s="155"/>
      <c r="J315" s="155"/>
      <c r="K315" s="155"/>
      <c r="L315" s="155"/>
      <c r="M315" s="357"/>
      <c r="N315" s="155"/>
      <c r="O315" s="155"/>
      <c r="P315" s="155"/>
      <c r="Q315" s="155"/>
      <c r="R315" s="155"/>
      <c r="AA315" s="97"/>
      <c r="AB315" s="97"/>
      <c r="AC315" s="97"/>
      <c r="AD315" s="97"/>
      <c r="AE315" s="97"/>
      <c r="AF315" s="93"/>
      <c r="AG315" s="93"/>
      <c r="AH315" s="93"/>
      <c r="AI315" s="30"/>
      <c r="AJ315" s="30"/>
      <c r="AK315" s="30"/>
      <c r="AL315" s="30"/>
      <c r="AM315" s="109"/>
      <c r="AN315" s="109" t="s">
        <v>1025</v>
      </c>
      <c r="AO315" s="30"/>
      <c r="AP315" s="112">
        <v>960</v>
      </c>
      <c r="AQ315"/>
      <c r="AR315"/>
      <c r="AS315"/>
      <c r="AT315"/>
      <c r="AU315"/>
      <c r="AV315"/>
    </row>
    <row r="316" spans="1:48" ht="23.45" customHeight="1" x14ac:dyDescent="0.2">
      <c r="A316" s="356"/>
      <c r="B316" s="155"/>
      <c r="C316" s="155"/>
      <c r="D316" s="155"/>
      <c r="E316" s="155"/>
      <c r="F316" s="155"/>
      <c r="G316" s="155"/>
      <c r="H316" s="155"/>
      <c r="I316" s="155"/>
      <c r="J316" s="155"/>
      <c r="K316" s="155"/>
      <c r="L316" s="155"/>
      <c r="M316" s="357"/>
      <c r="N316" s="155"/>
      <c r="O316" s="155"/>
      <c r="P316" s="155"/>
      <c r="Q316" s="155"/>
      <c r="R316" s="155"/>
      <c r="AA316" s="97"/>
      <c r="AB316" s="97"/>
      <c r="AC316" s="97"/>
      <c r="AD316" s="97"/>
      <c r="AE316" s="97"/>
      <c r="AF316" s="93"/>
      <c r="AG316" s="93"/>
      <c r="AH316" s="93"/>
      <c r="AI316" s="30"/>
      <c r="AJ316" s="30"/>
      <c r="AK316" s="30"/>
      <c r="AL316" s="30"/>
      <c r="AM316" s="109"/>
      <c r="AN316" s="109" t="s">
        <v>1026</v>
      </c>
      <c r="AO316" s="30"/>
      <c r="AP316" s="112">
        <v>962</v>
      </c>
      <c r="AQ316"/>
      <c r="AR316"/>
      <c r="AS316"/>
      <c r="AT316"/>
      <c r="AU316"/>
      <c r="AV316"/>
    </row>
    <row r="317" spans="1:48" ht="23.45" customHeight="1" x14ac:dyDescent="0.2">
      <c r="A317" s="356"/>
      <c r="B317" s="155"/>
      <c r="C317" s="155"/>
      <c r="D317" s="155"/>
      <c r="E317" s="155"/>
      <c r="F317" s="155"/>
      <c r="G317" s="155"/>
      <c r="H317" s="155"/>
      <c r="I317" s="155"/>
      <c r="J317" s="155"/>
      <c r="K317" s="155"/>
      <c r="L317" s="155"/>
      <c r="M317" s="357"/>
      <c r="N317" s="155"/>
      <c r="O317" s="155"/>
      <c r="P317" s="155"/>
      <c r="Q317" s="155"/>
      <c r="R317" s="155"/>
      <c r="AA317" s="97"/>
      <c r="AB317" s="97"/>
      <c r="AC317" s="97"/>
      <c r="AD317" s="97"/>
      <c r="AE317" s="97"/>
      <c r="AF317" s="93"/>
      <c r="AG317" s="93"/>
      <c r="AH317" s="93"/>
      <c r="AI317" s="30"/>
      <c r="AJ317" s="30"/>
      <c r="AK317" s="30"/>
      <c r="AL317" s="30"/>
      <c r="AM317" s="109"/>
      <c r="AN317" s="109" t="s">
        <v>1027</v>
      </c>
      <c r="AO317" s="30"/>
      <c r="AP317" s="112">
        <v>963</v>
      </c>
      <c r="AQ317"/>
      <c r="AR317"/>
      <c r="AS317"/>
      <c r="AT317"/>
      <c r="AU317"/>
      <c r="AV317"/>
    </row>
    <row r="318" spans="1:48" ht="23.45" customHeight="1" x14ac:dyDescent="0.2">
      <c r="A318" s="356"/>
      <c r="B318" s="155"/>
      <c r="C318" s="155"/>
      <c r="D318" s="155"/>
      <c r="E318" s="155"/>
      <c r="F318" s="155"/>
      <c r="G318" s="155"/>
      <c r="H318" s="155"/>
      <c r="I318" s="155"/>
      <c r="J318" s="155"/>
      <c r="K318" s="155"/>
      <c r="L318" s="155"/>
      <c r="M318" s="357"/>
      <c r="N318" s="155"/>
      <c r="O318" s="155"/>
      <c r="P318" s="155"/>
      <c r="Q318" s="155"/>
      <c r="R318" s="155"/>
      <c r="AA318" s="97"/>
      <c r="AB318" s="97"/>
      <c r="AC318" s="97"/>
      <c r="AD318" s="97"/>
      <c r="AE318" s="97"/>
      <c r="AF318" s="93"/>
      <c r="AG318" s="93"/>
      <c r="AH318" s="93"/>
      <c r="AI318" s="30"/>
      <c r="AJ318" s="30"/>
      <c r="AK318" s="30"/>
      <c r="AL318" s="30"/>
      <c r="AM318" s="109"/>
      <c r="AN318" s="109" t="s">
        <v>1028</v>
      </c>
      <c r="AO318" s="30"/>
      <c r="AP318" s="112">
        <v>964</v>
      </c>
      <c r="AQ318"/>
      <c r="AR318"/>
      <c r="AS318"/>
      <c r="AT318"/>
      <c r="AU318"/>
      <c r="AV318"/>
    </row>
    <row r="319" spans="1:48" ht="23.45" customHeight="1" x14ac:dyDescent="0.2">
      <c r="A319" s="356"/>
      <c r="B319" s="155"/>
      <c r="C319" s="155"/>
      <c r="D319" s="155"/>
      <c r="E319" s="155"/>
      <c r="F319" s="155"/>
      <c r="G319" s="155"/>
      <c r="H319" s="155"/>
      <c r="I319" s="155"/>
      <c r="J319" s="155"/>
      <c r="K319" s="155"/>
      <c r="L319" s="155"/>
      <c r="M319" s="357"/>
      <c r="N319" s="155"/>
      <c r="O319" s="155"/>
      <c r="P319" s="155"/>
      <c r="Q319" s="155"/>
      <c r="R319" s="155"/>
      <c r="AA319" s="97"/>
      <c r="AB319" s="97"/>
      <c r="AC319" s="97"/>
      <c r="AD319" s="97"/>
      <c r="AE319" s="97"/>
      <c r="AF319" s="93"/>
      <c r="AG319" s="93"/>
      <c r="AH319" s="93"/>
      <c r="AI319" s="30"/>
      <c r="AJ319" s="30"/>
      <c r="AK319" s="30"/>
      <c r="AL319" s="30"/>
      <c r="AM319" s="109"/>
      <c r="AN319" s="109" t="s">
        <v>1029</v>
      </c>
      <c r="AO319" s="30"/>
      <c r="AP319" s="112">
        <v>968</v>
      </c>
      <c r="AQ319"/>
      <c r="AR319"/>
      <c r="AS319"/>
      <c r="AT319"/>
      <c r="AU319"/>
      <c r="AV319"/>
    </row>
    <row r="320" spans="1:48" ht="23.45" customHeight="1" x14ac:dyDescent="0.2">
      <c r="A320" s="356"/>
      <c r="B320" s="155"/>
      <c r="C320" s="155"/>
      <c r="D320" s="155"/>
      <c r="E320" s="155"/>
      <c r="F320" s="155"/>
      <c r="G320" s="155"/>
      <c r="H320" s="155"/>
      <c r="I320" s="155"/>
      <c r="J320" s="155"/>
      <c r="K320" s="155"/>
      <c r="L320" s="155"/>
      <c r="M320" s="357"/>
      <c r="N320" s="155"/>
      <c r="O320" s="155"/>
      <c r="P320" s="155"/>
      <c r="Q320" s="155"/>
      <c r="R320" s="155"/>
      <c r="AA320" s="97"/>
      <c r="AB320" s="97"/>
      <c r="AC320" s="97"/>
      <c r="AD320" s="97"/>
      <c r="AE320" s="97"/>
      <c r="AF320" s="93"/>
      <c r="AG320" s="93"/>
      <c r="AH320" s="93"/>
      <c r="AI320" s="30"/>
      <c r="AJ320" s="30"/>
      <c r="AK320" s="30"/>
      <c r="AL320" s="30"/>
      <c r="AM320" s="109"/>
      <c r="AN320" s="109" t="s">
        <v>1030</v>
      </c>
      <c r="AO320" s="30"/>
      <c r="AP320" s="112">
        <v>969</v>
      </c>
      <c r="AQ320"/>
      <c r="AR320"/>
      <c r="AS320"/>
      <c r="AT320"/>
      <c r="AU320"/>
      <c r="AV320"/>
    </row>
    <row r="321" spans="1:48" ht="23.45" customHeight="1" x14ac:dyDescent="0.2">
      <c r="A321" s="356"/>
      <c r="B321" s="155"/>
      <c r="C321" s="155"/>
      <c r="D321" s="155"/>
      <c r="E321" s="155"/>
      <c r="F321" s="155"/>
      <c r="G321" s="155"/>
      <c r="H321" s="155"/>
      <c r="I321" s="155"/>
      <c r="J321" s="155"/>
      <c r="K321" s="155"/>
      <c r="L321" s="155"/>
      <c r="M321" s="357"/>
      <c r="N321" s="155"/>
      <c r="O321" s="155"/>
      <c r="P321" s="155"/>
      <c r="Q321" s="155"/>
      <c r="R321" s="155"/>
      <c r="AA321" s="97"/>
      <c r="AB321" s="97"/>
      <c r="AC321" s="97"/>
      <c r="AD321" s="97"/>
      <c r="AE321" s="97"/>
      <c r="AF321" s="93"/>
      <c r="AG321" s="93"/>
      <c r="AH321" s="93"/>
      <c r="AI321" s="30"/>
      <c r="AJ321" s="30"/>
      <c r="AK321" s="30"/>
      <c r="AL321" s="30"/>
      <c r="AM321" s="109"/>
      <c r="AN321" s="109" t="s">
        <v>1031</v>
      </c>
      <c r="AO321" s="30"/>
      <c r="AP321" s="112" t="s">
        <v>1032</v>
      </c>
      <c r="AQ321"/>
      <c r="AR321"/>
      <c r="AS321"/>
      <c r="AT321"/>
      <c r="AU321"/>
      <c r="AV321"/>
    </row>
    <row r="322" spans="1:48" ht="23.45" customHeight="1" x14ac:dyDescent="0.2">
      <c r="A322" s="356"/>
      <c r="B322" s="155"/>
      <c r="C322" s="155"/>
      <c r="D322" s="155"/>
      <c r="E322" s="155"/>
      <c r="F322" s="155"/>
      <c r="G322" s="155"/>
      <c r="H322" s="155"/>
      <c r="I322" s="155"/>
      <c r="J322" s="155"/>
      <c r="K322" s="155"/>
      <c r="L322" s="155"/>
      <c r="M322" s="357"/>
      <c r="N322" s="155"/>
      <c r="O322" s="155"/>
      <c r="P322" s="155"/>
      <c r="Q322" s="155"/>
      <c r="R322" s="155"/>
      <c r="AA322" s="97"/>
      <c r="AB322" s="97"/>
      <c r="AC322" s="97"/>
      <c r="AD322" s="97"/>
      <c r="AE322" s="97"/>
      <c r="AF322" s="93"/>
      <c r="AG322" s="93"/>
      <c r="AH322" s="93"/>
      <c r="AI322" s="30"/>
      <c r="AJ322" s="30"/>
      <c r="AK322" s="30"/>
      <c r="AL322" s="30"/>
      <c r="AM322" s="109"/>
      <c r="AN322" s="109" t="s">
        <v>1033</v>
      </c>
      <c r="AO322" s="30"/>
      <c r="AP322" s="112">
        <v>970</v>
      </c>
      <c r="AQ322"/>
      <c r="AR322"/>
      <c r="AS322"/>
      <c r="AT322"/>
      <c r="AU322"/>
      <c r="AV322"/>
    </row>
    <row r="323" spans="1:48" ht="23.45" customHeight="1" x14ac:dyDescent="0.2">
      <c r="A323" s="356"/>
      <c r="B323" s="155"/>
      <c r="C323" s="155"/>
      <c r="D323" s="155"/>
      <c r="E323" s="155"/>
      <c r="F323" s="155"/>
      <c r="G323" s="155"/>
      <c r="H323" s="155"/>
      <c r="I323" s="155"/>
      <c r="J323" s="155"/>
      <c r="K323" s="155"/>
      <c r="L323" s="155"/>
      <c r="M323" s="357"/>
      <c r="N323" s="155"/>
      <c r="O323" s="155"/>
      <c r="P323" s="155"/>
      <c r="Q323" s="155"/>
      <c r="R323" s="155"/>
      <c r="AA323" s="97"/>
      <c r="AB323" s="97"/>
      <c r="AC323" s="97"/>
      <c r="AD323" s="97"/>
      <c r="AE323" s="97"/>
      <c r="AF323" s="93"/>
      <c r="AG323" s="93"/>
      <c r="AH323" s="93"/>
      <c r="AI323" s="30"/>
      <c r="AJ323" s="30"/>
      <c r="AK323" s="30"/>
      <c r="AL323" s="30"/>
      <c r="AM323" s="109"/>
      <c r="AN323" s="109" t="s">
        <v>1034</v>
      </c>
      <c r="AO323" s="30"/>
      <c r="AP323" s="112">
        <v>971</v>
      </c>
      <c r="AQ323"/>
      <c r="AR323"/>
      <c r="AS323"/>
      <c r="AT323"/>
      <c r="AU323"/>
      <c r="AV323"/>
    </row>
    <row r="324" spans="1:48" ht="23.45" customHeight="1" x14ac:dyDescent="0.2">
      <c r="A324" s="356"/>
      <c r="B324" s="155"/>
      <c r="C324" s="155"/>
      <c r="D324" s="155"/>
      <c r="E324" s="155"/>
      <c r="F324" s="155"/>
      <c r="G324" s="155"/>
      <c r="H324" s="155"/>
      <c r="I324" s="155"/>
      <c r="J324" s="155"/>
      <c r="K324" s="155"/>
      <c r="L324" s="155"/>
      <c r="M324" s="357"/>
      <c r="N324" s="155"/>
      <c r="O324" s="155"/>
      <c r="P324" s="155"/>
      <c r="Q324" s="155"/>
      <c r="R324" s="155"/>
      <c r="AA324" s="97"/>
      <c r="AB324" s="97"/>
      <c r="AC324" s="97"/>
      <c r="AD324" s="97"/>
      <c r="AE324" s="97"/>
      <c r="AF324" s="93"/>
      <c r="AG324" s="93"/>
      <c r="AH324" s="93"/>
      <c r="AI324" s="30"/>
      <c r="AJ324" s="30"/>
      <c r="AK324" s="30"/>
      <c r="AL324" s="30"/>
      <c r="AM324" s="109"/>
      <c r="AN324" s="109" t="s">
        <v>1035</v>
      </c>
      <c r="AO324" s="30"/>
      <c r="AP324" s="112">
        <v>972</v>
      </c>
      <c r="AQ324"/>
      <c r="AR324"/>
      <c r="AS324"/>
      <c r="AT324"/>
      <c r="AU324"/>
      <c r="AV324"/>
    </row>
    <row r="325" spans="1:48" ht="23.45" customHeight="1" x14ac:dyDescent="0.2">
      <c r="A325" s="356"/>
      <c r="B325" s="155"/>
      <c r="C325" s="155"/>
      <c r="D325" s="155"/>
      <c r="E325" s="155"/>
      <c r="F325" s="155"/>
      <c r="G325" s="155"/>
      <c r="H325" s="155"/>
      <c r="I325" s="155"/>
      <c r="J325" s="155"/>
      <c r="K325" s="155"/>
      <c r="L325" s="155"/>
      <c r="M325" s="357"/>
      <c r="N325" s="155"/>
      <c r="O325" s="155"/>
      <c r="P325" s="155"/>
      <c r="Q325" s="155"/>
      <c r="R325" s="155"/>
      <c r="AA325" s="97"/>
      <c r="AB325" s="97"/>
      <c r="AC325" s="97"/>
      <c r="AD325" s="97"/>
      <c r="AE325" s="97"/>
      <c r="AF325" s="93"/>
      <c r="AG325" s="93"/>
      <c r="AH325" s="93"/>
      <c r="AI325" s="30"/>
      <c r="AJ325" s="30"/>
      <c r="AK325" s="30"/>
      <c r="AL325" s="30"/>
      <c r="AM325" s="109"/>
      <c r="AN325" s="109" t="s">
        <v>1036</v>
      </c>
      <c r="AO325" s="30"/>
      <c r="AP325" s="112">
        <v>973</v>
      </c>
      <c r="AQ325"/>
      <c r="AR325"/>
      <c r="AS325"/>
      <c r="AT325"/>
      <c r="AU325"/>
      <c r="AV325"/>
    </row>
    <row r="326" spans="1:48" ht="23.45" customHeight="1" x14ac:dyDescent="0.2">
      <c r="A326" s="356"/>
      <c r="B326" s="155"/>
      <c r="C326" s="155"/>
      <c r="D326" s="155"/>
      <c r="E326" s="155"/>
      <c r="F326" s="155"/>
      <c r="G326" s="155"/>
      <c r="H326" s="155"/>
      <c r="I326" s="155"/>
      <c r="J326" s="155"/>
      <c r="K326" s="155"/>
      <c r="L326" s="155"/>
      <c r="M326" s="357"/>
      <c r="N326" s="155"/>
      <c r="O326" s="155"/>
      <c r="P326" s="155"/>
      <c r="Q326" s="155"/>
      <c r="R326" s="155"/>
      <c r="AA326" s="97"/>
      <c r="AB326" s="97"/>
      <c r="AC326" s="97"/>
      <c r="AD326" s="97"/>
      <c r="AE326" s="97"/>
      <c r="AF326" s="93"/>
      <c r="AG326" s="93"/>
      <c r="AH326" s="93"/>
      <c r="AI326" s="30"/>
      <c r="AJ326" s="30"/>
      <c r="AK326" s="30"/>
      <c r="AL326" s="30"/>
      <c r="AM326" s="109"/>
      <c r="AN326" s="109" t="s">
        <v>1037</v>
      </c>
      <c r="AO326" s="30"/>
      <c r="AP326" s="112">
        <v>974</v>
      </c>
      <c r="AQ326"/>
      <c r="AR326"/>
      <c r="AS326"/>
      <c r="AT326"/>
      <c r="AU326"/>
      <c r="AV326"/>
    </row>
    <row r="327" spans="1:48" ht="23.45" customHeight="1" x14ac:dyDescent="0.2">
      <c r="A327" s="356"/>
      <c r="B327" s="155"/>
      <c r="C327" s="155"/>
      <c r="D327" s="155"/>
      <c r="E327" s="155"/>
      <c r="F327" s="155"/>
      <c r="G327" s="155"/>
      <c r="H327" s="155"/>
      <c r="I327" s="155"/>
      <c r="J327" s="155"/>
      <c r="K327" s="155"/>
      <c r="L327" s="155"/>
      <c r="M327" s="357"/>
      <c r="N327" s="155"/>
      <c r="O327" s="155"/>
      <c r="P327" s="155"/>
      <c r="Q327" s="155"/>
      <c r="R327" s="155"/>
      <c r="AA327" s="97"/>
      <c r="AB327" s="97"/>
      <c r="AC327" s="97"/>
      <c r="AD327" s="97"/>
      <c r="AE327" s="97"/>
      <c r="AF327" s="93"/>
      <c r="AG327" s="93"/>
      <c r="AH327" s="93"/>
      <c r="AI327" s="30"/>
      <c r="AJ327" s="30"/>
      <c r="AK327" s="30"/>
      <c r="AL327" s="30"/>
      <c r="AM327" s="109"/>
      <c r="AN327" s="109" t="s">
        <v>1038</v>
      </c>
      <c r="AO327" s="30"/>
      <c r="AP327" s="112">
        <v>975</v>
      </c>
      <c r="AQ327"/>
      <c r="AR327"/>
      <c r="AS327"/>
      <c r="AT327"/>
      <c r="AU327"/>
      <c r="AV327"/>
    </row>
    <row r="328" spans="1:48" ht="23.45" customHeight="1" x14ac:dyDescent="0.2">
      <c r="A328" s="356"/>
      <c r="B328" s="155"/>
      <c r="C328" s="155"/>
      <c r="D328" s="155"/>
      <c r="E328" s="155"/>
      <c r="F328" s="155"/>
      <c r="G328" s="155"/>
      <c r="H328" s="155"/>
      <c r="I328" s="155"/>
      <c r="J328" s="155"/>
      <c r="K328" s="155"/>
      <c r="L328" s="155"/>
      <c r="M328" s="357"/>
      <c r="N328" s="155"/>
      <c r="O328" s="155"/>
      <c r="P328" s="155"/>
      <c r="Q328" s="155"/>
      <c r="R328" s="155"/>
      <c r="AA328" s="97"/>
      <c r="AB328" s="97"/>
      <c r="AC328" s="97"/>
      <c r="AD328" s="97"/>
      <c r="AE328" s="97"/>
      <c r="AF328" s="93"/>
      <c r="AG328" s="93"/>
      <c r="AH328" s="93"/>
      <c r="AI328" s="30"/>
      <c r="AJ328" s="30"/>
      <c r="AK328" s="30"/>
      <c r="AL328" s="30"/>
      <c r="AM328" s="109"/>
      <c r="AN328" s="109" t="s">
        <v>1039</v>
      </c>
      <c r="AO328" s="30"/>
      <c r="AP328" s="112">
        <v>976</v>
      </c>
      <c r="AQ328"/>
      <c r="AR328"/>
      <c r="AS328"/>
      <c r="AT328"/>
      <c r="AU328"/>
      <c r="AV328"/>
    </row>
    <row r="329" spans="1:48" ht="23.45" customHeight="1" x14ac:dyDescent="0.2">
      <c r="A329" s="356"/>
      <c r="B329" s="155"/>
      <c r="C329" s="155"/>
      <c r="D329" s="155"/>
      <c r="E329" s="155"/>
      <c r="F329" s="155"/>
      <c r="G329" s="155"/>
      <c r="H329" s="155"/>
      <c r="I329" s="155"/>
      <c r="J329" s="155"/>
      <c r="K329" s="155"/>
      <c r="L329" s="155"/>
      <c r="M329" s="357"/>
      <c r="N329" s="155"/>
      <c r="O329" s="155"/>
      <c r="P329" s="155"/>
      <c r="Q329" s="155"/>
      <c r="R329" s="155"/>
      <c r="AA329" s="97"/>
      <c r="AB329" s="97"/>
      <c r="AC329" s="97"/>
      <c r="AD329" s="97"/>
      <c r="AE329" s="97"/>
      <c r="AF329" s="93"/>
      <c r="AG329" s="93"/>
      <c r="AH329" s="93"/>
      <c r="AI329" s="30"/>
      <c r="AJ329" s="30"/>
      <c r="AK329" s="30"/>
      <c r="AL329" s="30"/>
      <c r="AM329" s="109"/>
      <c r="AN329" s="109" t="s">
        <v>1040</v>
      </c>
      <c r="AO329" s="30"/>
      <c r="AP329" s="112" t="s">
        <v>1041</v>
      </c>
      <c r="AQ329"/>
      <c r="AR329"/>
      <c r="AS329"/>
      <c r="AT329"/>
      <c r="AU329"/>
      <c r="AV329"/>
    </row>
    <row r="330" spans="1:48" ht="23.45" customHeight="1" x14ac:dyDescent="0.2">
      <c r="A330" s="356"/>
      <c r="B330" s="155"/>
      <c r="C330" s="155"/>
      <c r="D330" s="155"/>
      <c r="E330" s="155"/>
      <c r="F330" s="155"/>
      <c r="G330" s="155"/>
      <c r="H330" s="155"/>
      <c r="I330" s="155"/>
      <c r="J330" s="155"/>
      <c r="K330" s="155"/>
      <c r="L330" s="155"/>
      <c r="M330" s="357"/>
      <c r="N330" s="155"/>
      <c r="O330" s="155"/>
      <c r="P330" s="155"/>
      <c r="Q330" s="155"/>
      <c r="R330" s="155"/>
      <c r="AA330" s="97"/>
      <c r="AB330" s="97"/>
      <c r="AC330" s="97"/>
      <c r="AD330" s="97"/>
      <c r="AE330" s="97"/>
      <c r="AF330" s="93"/>
      <c r="AG330" s="93"/>
      <c r="AH330" s="93"/>
      <c r="AI330" s="30"/>
      <c r="AJ330" s="30"/>
      <c r="AK330" s="30"/>
      <c r="AL330" s="30"/>
      <c r="AM330" s="109"/>
      <c r="AN330" s="109" t="s">
        <v>1042</v>
      </c>
      <c r="AO330" s="30"/>
      <c r="AP330" s="112" t="s">
        <v>1043</v>
      </c>
      <c r="AQ330"/>
      <c r="AR330"/>
      <c r="AS330"/>
      <c r="AT330"/>
      <c r="AU330"/>
      <c r="AV330"/>
    </row>
    <row r="331" spans="1:48" ht="23.45" customHeight="1" x14ac:dyDescent="0.2">
      <c r="A331" s="356"/>
      <c r="B331" s="155"/>
      <c r="C331" s="155"/>
      <c r="D331" s="155"/>
      <c r="E331" s="155"/>
      <c r="F331" s="155"/>
      <c r="G331" s="155"/>
      <c r="H331" s="155"/>
      <c r="I331" s="155"/>
      <c r="J331" s="155"/>
      <c r="K331" s="155"/>
      <c r="L331" s="155"/>
      <c r="M331" s="357"/>
      <c r="N331" s="155"/>
      <c r="O331" s="155"/>
      <c r="P331" s="155"/>
      <c r="Q331" s="155"/>
      <c r="R331" s="155"/>
      <c r="AA331" s="97"/>
      <c r="AB331" s="97"/>
      <c r="AC331" s="97"/>
      <c r="AD331" s="97"/>
      <c r="AE331" s="97"/>
      <c r="AF331" s="93"/>
      <c r="AG331" s="93"/>
      <c r="AH331" s="93"/>
      <c r="AI331" s="30"/>
      <c r="AJ331" s="30"/>
      <c r="AK331" s="30"/>
      <c r="AL331" s="30"/>
      <c r="AM331" s="109"/>
      <c r="AN331" s="109" t="s">
        <v>1044</v>
      </c>
      <c r="AO331" s="30"/>
      <c r="AP331" s="112">
        <v>992</v>
      </c>
      <c r="AQ331"/>
      <c r="AR331"/>
      <c r="AS331"/>
      <c r="AT331"/>
      <c r="AU331"/>
      <c r="AV331"/>
    </row>
    <row r="332" spans="1:48" ht="23.45" customHeight="1" x14ac:dyDescent="0.2">
      <c r="A332" s="356"/>
      <c r="B332" s="155"/>
      <c r="C332" s="155"/>
      <c r="D332" s="155"/>
      <c r="E332" s="155"/>
      <c r="F332" s="155"/>
      <c r="G332" s="155"/>
      <c r="H332" s="155"/>
      <c r="I332" s="155"/>
      <c r="J332" s="155"/>
      <c r="K332" s="155"/>
      <c r="L332" s="155"/>
      <c r="M332" s="357"/>
      <c r="N332" s="155"/>
      <c r="O332" s="155"/>
      <c r="P332" s="155"/>
      <c r="Q332" s="155"/>
      <c r="R332" s="155"/>
      <c r="AA332" s="97"/>
      <c r="AB332" s="97"/>
      <c r="AC332" s="97"/>
      <c r="AD332" s="97"/>
      <c r="AE332" s="97"/>
      <c r="AF332" s="93"/>
      <c r="AG332" s="93"/>
      <c r="AH332" s="93"/>
      <c r="AI332" s="30"/>
      <c r="AJ332" s="30"/>
      <c r="AK332" s="30"/>
      <c r="AL332" s="30"/>
      <c r="AM332" s="109"/>
      <c r="AN332" s="109" t="s">
        <v>1045</v>
      </c>
      <c r="AO332" s="30"/>
      <c r="AP332" s="112">
        <v>993</v>
      </c>
      <c r="AQ332"/>
      <c r="AR332"/>
      <c r="AS332"/>
      <c r="AT332"/>
      <c r="AU332"/>
      <c r="AV332"/>
    </row>
    <row r="333" spans="1:48" ht="23.45" customHeight="1" x14ac:dyDescent="0.2">
      <c r="A333" s="356"/>
      <c r="B333" s="155"/>
      <c r="C333" s="155"/>
      <c r="D333" s="155"/>
      <c r="E333" s="155"/>
      <c r="F333" s="155"/>
      <c r="G333" s="155"/>
      <c r="H333" s="155"/>
      <c r="I333" s="155"/>
      <c r="J333" s="155"/>
      <c r="K333" s="155"/>
      <c r="L333" s="155"/>
      <c r="M333" s="357"/>
      <c r="N333" s="155"/>
      <c r="O333" s="155"/>
      <c r="P333" s="155"/>
      <c r="Q333" s="155"/>
      <c r="R333" s="155"/>
      <c r="AA333" s="97"/>
      <c r="AB333" s="97"/>
      <c r="AC333" s="97"/>
      <c r="AD333" s="97"/>
      <c r="AE333" s="97"/>
      <c r="AF333" s="93"/>
      <c r="AG333" s="93"/>
      <c r="AH333" s="93"/>
      <c r="AI333" s="30"/>
      <c r="AJ333" s="30"/>
      <c r="AK333" s="30"/>
      <c r="AL333" s="30"/>
      <c r="AM333" s="109"/>
      <c r="AN333" s="109" t="s">
        <v>1046</v>
      </c>
      <c r="AO333" s="30"/>
      <c r="AP333" s="112" t="s">
        <v>1047</v>
      </c>
      <c r="AQ333"/>
      <c r="AR333"/>
      <c r="AS333"/>
      <c r="AT333"/>
      <c r="AU333"/>
      <c r="AV333"/>
    </row>
    <row r="334" spans="1:48" ht="23.45" customHeight="1" x14ac:dyDescent="0.2">
      <c r="A334" s="356"/>
      <c r="B334" s="155"/>
      <c r="C334" s="155"/>
      <c r="D334" s="155"/>
      <c r="E334" s="155"/>
      <c r="F334" s="155"/>
      <c r="G334" s="155"/>
      <c r="H334" s="155"/>
      <c r="I334" s="155"/>
      <c r="J334" s="155"/>
      <c r="K334" s="155"/>
      <c r="L334" s="155"/>
      <c r="M334" s="357"/>
      <c r="N334" s="155"/>
      <c r="O334" s="155"/>
      <c r="P334" s="155"/>
      <c r="Q334" s="155"/>
      <c r="R334" s="155"/>
      <c r="AA334" s="97"/>
      <c r="AB334" s="97"/>
      <c r="AC334" s="97"/>
      <c r="AD334" s="97"/>
      <c r="AE334" s="97"/>
      <c r="AF334" s="93"/>
      <c r="AG334" s="93"/>
      <c r="AH334" s="93"/>
      <c r="AI334" s="30"/>
      <c r="AJ334" s="30"/>
      <c r="AK334" s="30"/>
      <c r="AL334" s="30"/>
      <c r="AM334" s="109"/>
      <c r="AN334" s="109" t="s">
        <v>1048</v>
      </c>
      <c r="AO334" s="30"/>
      <c r="AP334" s="112" t="s">
        <v>1049</v>
      </c>
      <c r="AQ334"/>
      <c r="AR334"/>
      <c r="AS334"/>
      <c r="AT334"/>
      <c r="AU334"/>
      <c r="AV334"/>
    </row>
    <row r="335" spans="1:48" ht="23.45" customHeight="1" x14ac:dyDescent="0.2">
      <c r="A335" s="356"/>
      <c r="B335" s="155"/>
      <c r="C335" s="155"/>
      <c r="D335" s="155"/>
      <c r="E335" s="155"/>
      <c r="F335" s="155"/>
      <c r="G335" s="155"/>
      <c r="H335" s="155"/>
      <c r="I335" s="155"/>
      <c r="J335" s="155"/>
      <c r="K335" s="155"/>
      <c r="L335" s="155"/>
      <c r="M335" s="357"/>
      <c r="N335" s="155"/>
      <c r="O335" s="155"/>
      <c r="P335" s="155"/>
      <c r="Q335" s="155"/>
      <c r="R335" s="155"/>
      <c r="AA335" s="97"/>
      <c r="AB335" s="97"/>
      <c r="AC335" s="97"/>
      <c r="AD335" s="97"/>
      <c r="AE335" s="97"/>
      <c r="AF335" s="93"/>
      <c r="AG335" s="93"/>
      <c r="AH335" s="93"/>
      <c r="AI335" s="30"/>
      <c r="AJ335" s="30"/>
      <c r="AK335" s="30"/>
      <c r="AL335" s="30"/>
      <c r="AM335" s="109"/>
      <c r="AN335" s="109" t="s">
        <v>1050</v>
      </c>
      <c r="AO335" s="30"/>
      <c r="AP335" s="112" t="s">
        <v>1051</v>
      </c>
      <c r="AQ335"/>
      <c r="AR335"/>
      <c r="AS335"/>
      <c r="AT335"/>
      <c r="AU335"/>
      <c r="AV335"/>
    </row>
    <row r="336" spans="1:48" ht="23.45" customHeight="1" x14ac:dyDescent="0.2">
      <c r="A336" s="356"/>
      <c r="B336" s="155"/>
      <c r="C336" s="155"/>
      <c r="D336" s="155"/>
      <c r="E336" s="155"/>
      <c r="F336" s="155"/>
      <c r="G336" s="155"/>
      <c r="H336" s="155"/>
      <c r="I336" s="155"/>
      <c r="J336" s="155"/>
      <c r="K336" s="155"/>
      <c r="L336" s="155"/>
      <c r="M336" s="357"/>
      <c r="N336" s="155"/>
      <c r="O336" s="155"/>
      <c r="P336" s="155"/>
      <c r="Q336" s="155"/>
      <c r="R336" s="155"/>
      <c r="AA336" s="97"/>
      <c r="AB336" s="97"/>
      <c r="AC336" s="97"/>
      <c r="AD336" s="97"/>
      <c r="AE336" s="97"/>
      <c r="AF336" s="93"/>
      <c r="AG336" s="93"/>
      <c r="AH336" s="93"/>
      <c r="AI336" s="30"/>
      <c r="AJ336" s="30"/>
      <c r="AK336" s="30"/>
      <c r="AL336" s="30"/>
      <c r="AM336" s="109"/>
      <c r="AN336" s="109" t="s">
        <v>1052</v>
      </c>
      <c r="AO336" s="30"/>
      <c r="AP336" s="112" t="s">
        <v>1053</v>
      </c>
      <c r="AQ336"/>
      <c r="AR336"/>
      <c r="AS336"/>
      <c r="AT336"/>
      <c r="AU336"/>
      <c r="AV336"/>
    </row>
    <row r="337" spans="1:48" ht="23.45" customHeight="1" x14ac:dyDescent="0.2">
      <c r="A337" s="356"/>
      <c r="B337" s="155"/>
      <c r="C337" s="155"/>
      <c r="D337" s="155"/>
      <c r="E337" s="155"/>
      <c r="F337" s="155"/>
      <c r="G337" s="155"/>
      <c r="H337" s="155"/>
      <c r="I337" s="155"/>
      <c r="J337" s="155"/>
      <c r="K337" s="155"/>
      <c r="L337" s="155"/>
      <c r="M337" s="357"/>
      <c r="N337" s="155"/>
      <c r="O337" s="155"/>
      <c r="P337" s="155"/>
      <c r="Q337" s="155"/>
      <c r="R337" s="155"/>
      <c r="AA337" s="97"/>
      <c r="AB337" s="97"/>
      <c r="AC337" s="97"/>
      <c r="AD337" s="97"/>
      <c r="AE337" s="97"/>
      <c r="AF337" s="93"/>
      <c r="AG337" s="93"/>
      <c r="AH337" s="93"/>
      <c r="AI337" s="30"/>
      <c r="AJ337" s="30"/>
      <c r="AK337" s="30"/>
      <c r="AL337" s="30"/>
      <c r="AM337" s="109"/>
      <c r="AN337" s="109" t="s">
        <v>1054</v>
      </c>
      <c r="AO337" s="30"/>
      <c r="AP337" s="112" t="s">
        <v>1055</v>
      </c>
      <c r="AQ337"/>
      <c r="AR337"/>
      <c r="AS337"/>
      <c r="AT337"/>
      <c r="AU337"/>
      <c r="AV337"/>
    </row>
    <row r="338" spans="1:48" ht="23.45" customHeight="1" x14ac:dyDescent="0.2">
      <c r="A338" s="356"/>
      <c r="B338" s="155"/>
      <c r="C338" s="155"/>
      <c r="D338" s="155"/>
      <c r="E338" s="155"/>
      <c r="F338" s="155"/>
      <c r="G338" s="155"/>
      <c r="H338" s="155"/>
      <c r="I338" s="155"/>
      <c r="J338" s="155"/>
      <c r="K338" s="155"/>
      <c r="L338" s="155"/>
      <c r="M338" s="357"/>
      <c r="N338" s="155"/>
      <c r="O338" s="155"/>
      <c r="P338" s="155"/>
      <c r="Q338" s="155"/>
      <c r="R338" s="155"/>
      <c r="AA338" s="97"/>
      <c r="AB338" s="97"/>
      <c r="AC338" s="97"/>
      <c r="AD338" s="97"/>
      <c r="AE338" s="97"/>
      <c r="AF338" s="93"/>
      <c r="AG338" s="93"/>
      <c r="AH338" s="93"/>
      <c r="AI338" s="30"/>
      <c r="AJ338" s="30"/>
      <c r="AK338" s="30"/>
      <c r="AL338" s="30"/>
      <c r="AM338" s="109"/>
      <c r="AN338" s="109" t="s">
        <v>1056</v>
      </c>
      <c r="AO338" s="30"/>
      <c r="AP338" s="112" t="s">
        <v>1057</v>
      </c>
      <c r="AQ338"/>
      <c r="AR338"/>
      <c r="AS338"/>
      <c r="AT338"/>
      <c r="AU338"/>
      <c r="AV338"/>
    </row>
    <row r="339" spans="1:48" ht="23.45" customHeight="1" x14ac:dyDescent="0.2">
      <c r="A339" s="356"/>
      <c r="B339" s="155"/>
      <c r="C339" s="155"/>
      <c r="D339" s="155"/>
      <c r="E339" s="155"/>
      <c r="F339" s="155"/>
      <c r="G339" s="155"/>
      <c r="H339" s="155"/>
      <c r="I339" s="155"/>
      <c r="J339" s="155"/>
      <c r="K339" s="155"/>
      <c r="L339" s="155"/>
      <c r="M339" s="357"/>
      <c r="N339" s="155"/>
      <c r="O339" s="155"/>
      <c r="P339" s="155"/>
      <c r="Q339" s="155"/>
      <c r="R339" s="155"/>
      <c r="AA339" s="97"/>
      <c r="AB339" s="97"/>
      <c r="AC339" s="97"/>
      <c r="AD339" s="97"/>
      <c r="AE339" s="97"/>
      <c r="AF339" s="93"/>
      <c r="AG339" s="93"/>
      <c r="AH339" s="93"/>
      <c r="AI339" s="30"/>
      <c r="AJ339" s="30"/>
      <c r="AK339" s="30"/>
      <c r="AL339" s="30"/>
      <c r="AM339" s="109"/>
      <c r="AN339" s="109" t="s">
        <v>1058</v>
      </c>
      <c r="AO339" s="30"/>
      <c r="AP339" s="112" t="s">
        <v>1059</v>
      </c>
      <c r="AQ339"/>
      <c r="AR339"/>
      <c r="AS339"/>
      <c r="AT339"/>
      <c r="AU339"/>
      <c r="AV339"/>
    </row>
    <row r="340" spans="1:48" ht="23.45" customHeight="1" x14ac:dyDescent="0.2">
      <c r="A340" s="356"/>
      <c r="B340" s="155"/>
      <c r="C340" s="155"/>
      <c r="D340" s="155"/>
      <c r="E340" s="155"/>
      <c r="F340" s="155"/>
      <c r="G340" s="155"/>
      <c r="H340" s="155"/>
      <c r="I340" s="155"/>
      <c r="J340" s="155"/>
      <c r="K340" s="155"/>
      <c r="L340" s="155"/>
      <c r="M340" s="357"/>
      <c r="N340" s="155"/>
      <c r="O340" s="155"/>
      <c r="P340" s="155"/>
      <c r="Q340" s="155"/>
      <c r="R340" s="155"/>
      <c r="AA340" s="97"/>
      <c r="AB340" s="97"/>
      <c r="AC340" s="97"/>
      <c r="AD340" s="97"/>
      <c r="AE340" s="97"/>
      <c r="AF340" s="93"/>
      <c r="AG340" s="93"/>
      <c r="AH340" s="93"/>
      <c r="AI340" s="30"/>
      <c r="AJ340" s="30"/>
      <c r="AK340" s="30"/>
      <c r="AL340" s="30"/>
      <c r="AM340" s="109"/>
      <c r="AN340" s="109" t="s">
        <v>1060</v>
      </c>
      <c r="AO340" s="30"/>
      <c r="AP340" s="112" t="s">
        <v>1061</v>
      </c>
      <c r="AQ340"/>
      <c r="AR340"/>
      <c r="AS340"/>
      <c r="AT340"/>
      <c r="AU340"/>
      <c r="AV340"/>
    </row>
    <row r="341" spans="1:48" ht="23.45" customHeight="1" x14ac:dyDescent="0.2">
      <c r="A341" s="356"/>
      <c r="B341" s="155"/>
      <c r="C341" s="155"/>
      <c r="D341" s="155"/>
      <c r="E341" s="155"/>
      <c r="F341" s="155"/>
      <c r="G341" s="155"/>
      <c r="H341" s="155"/>
      <c r="I341" s="155"/>
      <c r="J341" s="155"/>
      <c r="K341" s="155"/>
      <c r="L341" s="155"/>
      <c r="M341" s="357"/>
      <c r="N341" s="155"/>
      <c r="O341" s="155"/>
      <c r="P341" s="155"/>
      <c r="Q341" s="155"/>
      <c r="R341" s="155"/>
      <c r="AA341" s="97"/>
      <c r="AB341" s="97"/>
      <c r="AC341" s="97"/>
      <c r="AD341" s="97"/>
      <c r="AE341" s="97"/>
      <c r="AF341" s="93"/>
      <c r="AG341" s="93"/>
      <c r="AH341" s="93"/>
      <c r="AI341" s="30"/>
      <c r="AJ341" s="30"/>
      <c r="AK341" s="30"/>
      <c r="AL341" s="30"/>
      <c r="AM341" s="109"/>
      <c r="AN341" s="109" t="s">
        <v>1062</v>
      </c>
      <c r="AO341" s="30"/>
      <c r="AP341" s="112" t="s">
        <v>1063</v>
      </c>
      <c r="AQ341"/>
      <c r="AR341"/>
      <c r="AS341"/>
      <c r="AT341"/>
      <c r="AU341"/>
      <c r="AV341"/>
    </row>
    <row r="342" spans="1:48" ht="23.45" customHeight="1" x14ac:dyDescent="0.2">
      <c r="A342" s="356"/>
      <c r="B342" s="155"/>
      <c r="C342" s="155"/>
      <c r="D342" s="155"/>
      <c r="E342" s="155"/>
      <c r="F342" s="155"/>
      <c r="G342" s="155"/>
      <c r="H342" s="155"/>
      <c r="I342" s="155"/>
      <c r="J342" s="155"/>
      <c r="K342" s="155"/>
      <c r="L342" s="155"/>
      <c r="M342" s="357"/>
      <c r="N342" s="155"/>
      <c r="O342" s="155"/>
      <c r="P342" s="155"/>
      <c r="Q342" s="155"/>
      <c r="R342" s="155"/>
      <c r="AA342" s="97"/>
      <c r="AB342" s="97"/>
      <c r="AC342" s="97"/>
      <c r="AD342" s="97"/>
      <c r="AE342" s="97"/>
      <c r="AF342" s="93"/>
      <c r="AG342" s="93"/>
      <c r="AH342" s="93"/>
      <c r="AI342" s="30"/>
      <c r="AJ342" s="30"/>
      <c r="AK342" s="30"/>
      <c r="AL342" s="30"/>
      <c r="AM342" s="109"/>
      <c r="AN342" s="109" t="s">
        <v>1064</v>
      </c>
      <c r="AO342" s="30"/>
      <c r="AP342" s="112" t="s">
        <v>1065</v>
      </c>
      <c r="AQ342"/>
      <c r="AR342"/>
      <c r="AS342"/>
      <c r="AT342"/>
      <c r="AU342"/>
      <c r="AV342"/>
    </row>
    <row r="343" spans="1:48" ht="23.45" customHeight="1" x14ac:dyDescent="0.2">
      <c r="A343" s="356"/>
      <c r="B343" s="155"/>
      <c r="C343" s="155"/>
      <c r="D343" s="155"/>
      <c r="E343" s="155"/>
      <c r="F343" s="155"/>
      <c r="G343" s="155"/>
      <c r="H343" s="155"/>
      <c r="I343" s="155"/>
      <c r="J343" s="155"/>
      <c r="K343" s="155"/>
      <c r="L343" s="155"/>
      <c r="M343" s="357"/>
      <c r="N343" s="155"/>
      <c r="O343" s="155"/>
      <c r="P343" s="155"/>
      <c r="Q343" s="155"/>
      <c r="R343" s="155"/>
      <c r="AA343" s="97"/>
      <c r="AB343" s="97"/>
      <c r="AC343" s="97"/>
      <c r="AD343" s="97"/>
      <c r="AE343" s="97"/>
      <c r="AF343" s="93"/>
      <c r="AG343" s="93"/>
      <c r="AH343" s="93"/>
      <c r="AI343" s="30"/>
      <c r="AJ343" s="30"/>
      <c r="AK343" s="30"/>
      <c r="AL343" s="30"/>
      <c r="AM343" s="109"/>
      <c r="AN343" s="109" t="s">
        <v>1066</v>
      </c>
      <c r="AO343" s="30"/>
      <c r="AP343" s="112" t="s">
        <v>1067</v>
      </c>
      <c r="AQ343"/>
      <c r="AR343"/>
      <c r="AS343"/>
      <c r="AT343"/>
      <c r="AU343"/>
      <c r="AV343"/>
    </row>
    <row r="344" spans="1:48" ht="23.45" customHeight="1" x14ac:dyDescent="0.2">
      <c r="A344" s="356"/>
      <c r="B344" s="155"/>
      <c r="C344" s="155"/>
      <c r="D344" s="155"/>
      <c r="E344" s="155"/>
      <c r="F344" s="155"/>
      <c r="G344" s="155"/>
      <c r="H344" s="155"/>
      <c r="I344" s="155"/>
      <c r="J344" s="155"/>
      <c r="K344" s="155"/>
      <c r="L344" s="155"/>
      <c r="M344" s="357"/>
      <c r="N344" s="155"/>
      <c r="O344" s="155"/>
      <c r="P344" s="155"/>
      <c r="Q344" s="155"/>
      <c r="R344" s="155"/>
      <c r="AA344" s="97"/>
      <c r="AB344" s="97"/>
      <c r="AC344" s="97"/>
      <c r="AD344" s="97"/>
      <c r="AE344" s="97"/>
      <c r="AF344" s="93"/>
      <c r="AG344" s="93"/>
      <c r="AH344" s="93"/>
      <c r="AI344" s="30"/>
      <c r="AJ344" s="30"/>
      <c r="AK344" s="30"/>
      <c r="AL344" s="30"/>
      <c r="AM344" s="109"/>
      <c r="AN344" s="109">
        <v>811904</v>
      </c>
      <c r="AO344" s="30"/>
      <c r="AP344" s="112" t="s">
        <v>1068</v>
      </c>
      <c r="AQ344"/>
      <c r="AR344"/>
      <c r="AS344"/>
      <c r="AT344"/>
      <c r="AU344"/>
      <c r="AV344"/>
    </row>
    <row r="345" spans="1:48" ht="23.45" customHeight="1" x14ac:dyDescent="0.2">
      <c r="A345" s="356"/>
      <c r="B345" s="155"/>
      <c r="C345" s="155"/>
      <c r="D345" s="155"/>
      <c r="E345" s="155"/>
      <c r="F345" s="155"/>
      <c r="G345" s="155"/>
      <c r="H345" s="155"/>
      <c r="I345" s="155"/>
      <c r="J345" s="155"/>
      <c r="K345" s="155"/>
      <c r="L345" s="155"/>
      <c r="M345" s="357"/>
      <c r="N345" s="155"/>
      <c r="O345" s="155"/>
      <c r="P345" s="155"/>
      <c r="Q345" s="155"/>
      <c r="R345" s="155"/>
      <c r="AA345" s="97"/>
      <c r="AB345" s="97"/>
      <c r="AC345" s="97"/>
      <c r="AD345" s="97"/>
      <c r="AE345" s="97"/>
      <c r="AF345" s="93"/>
      <c r="AG345" s="93"/>
      <c r="AH345" s="93"/>
      <c r="AI345" s="30"/>
      <c r="AJ345" s="30"/>
      <c r="AK345" s="30"/>
      <c r="AL345" s="30"/>
      <c r="AM345" s="109"/>
      <c r="AN345" s="109" t="s">
        <v>1069</v>
      </c>
      <c r="AO345" s="30"/>
      <c r="AP345" s="112" t="s">
        <v>1070</v>
      </c>
      <c r="AQ345"/>
      <c r="AR345"/>
      <c r="AS345"/>
      <c r="AT345"/>
      <c r="AU345"/>
      <c r="AV345"/>
    </row>
    <row r="346" spans="1:48" ht="23.45" customHeight="1" x14ac:dyDescent="0.2">
      <c r="A346" s="356"/>
      <c r="B346" s="155"/>
      <c r="C346" s="155"/>
      <c r="D346" s="155"/>
      <c r="E346" s="155"/>
      <c r="F346" s="155"/>
      <c r="G346" s="155"/>
      <c r="H346" s="155"/>
      <c r="I346" s="155"/>
      <c r="J346" s="155"/>
      <c r="K346" s="155"/>
      <c r="L346" s="155"/>
      <c r="M346" s="357"/>
      <c r="N346" s="155"/>
      <c r="O346" s="155"/>
      <c r="P346" s="155"/>
      <c r="Q346" s="155"/>
      <c r="R346" s="155"/>
      <c r="AA346" s="97"/>
      <c r="AB346" s="97"/>
      <c r="AC346" s="97"/>
      <c r="AD346" s="97"/>
      <c r="AE346" s="97"/>
      <c r="AF346" s="93"/>
      <c r="AG346" s="93"/>
      <c r="AH346" s="93"/>
      <c r="AI346" s="30"/>
      <c r="AJ346" s="30"/>
      <c r="AK346" s="30"/>
      <c r="AL346" s="30"/>
      <c r="AM346" s="109"/>
      <c r="AN346" s="109" t="s">
        <v>1071</v>
      </c>
      <c r="AO346" s="30"/>
      <c r="AP346" s="112" t="s">
        <v>1072</v>
      </c>
      <c r="AQ346"/>
      <c r="AR346"/>
      <c r="AS346"/>
      <c r="AT346"/>
      <c r="AU346"/>
      <c r="AV346"/>
    </row>
    <row r="347" spans="1:48" ht="23.45" customHeight="1" x14ac:dyDescent="0.2">
      <c r="A347" s="356"/>
      <c r="B347" s="155"/>
      <c r="C347" s="155"/>
      <c r="D347" s="155"/>
      <c r="E347" s="155"/>
      <c r="F347" s="155"/>
      <c r="G347" s="155"/>
      <c r="H347" s="155"/>
      <c r="I347" s="155"/>
      <c r="J347" s="155"/>
      <c r="K347" s="155"/>
      <c r="L347" s="155"/>
      <c r="M347" s="357"/>
      <c r="N347" s="155"/>
      <c r="O347" s="155"/>
      <c r="P347" s="155"/>
      <c r="Q347" s="155"/>
      <c r="R347" s="155"/>
      <c r="AA347" s="97"/>
      <c r="AB347" s="97"/>
      <c r="AC347" s="97"/>
      <c r="AD347" s="97"/>
      <c r="AE347" s="97"/>
      <c r="AF347" s="93"/>
      <c r="AG347" s="93"/>
      <c r="AH347" s="93"/>
      <c r="AI347" s="30"/>
      <c r="AJ347" s="30"/>
      <c r="AK347" s="30"/>
      <c r="AL347" s="30"/>
      <c r="AM347" s="109"/>
      <c r="AN347" s="109" t="s">
        <v>1073</v>
      </c>
      <c r="AO347" s="30"/>
      <c r="AP347" s="112" t="s">
        <v>1074</v>
      </c>
      <c r="AQ347"/>
      <c r="AR347"/>
      <c r="AS347"/>
      <c r="AT347"/>
      <c r="AU347"/>
      <c r="AV347"/>
    </row>
    <row r="348" spans="1:48" ht="23.45" customHeight="1" x14ac:dyDescent="0.2">
      <c r="A348" s="356"/>
      <c r="B348" s="155"/>
      <c r="C348" s="155"/>
      <c r="D348" s="155"/>
      <c r="E348" s="155"/>
      <c r="F348" s="155"/>
      <c r="G348" s="155"/>
      <c r="H348" s="155"/>
      <c r="I348" s="155"/>
      <c r="J348" s="155"/>
      <c r="K348" s="155"/>
      <c r="L348" s="155"/>
      <c r="M348" s="357"/>
      <c r="N348" s="155"/>
      <c r="O348" s="155"/>
      <c r="P348" s="155"/>
      <c r="Q348" s="155"/>
      <c r="R348" s="155"/>
      <c r="AA348" s="97"/>
      <c r="AB348" s="97"/>
      <c r="AC348" s="97"/>
      <c r="AD348" s="97"/>
      <c r="AE348" s="97"/>
      <c r="AF348" s="93"/>
      <c r="AG348" s="93"/>
      <c r="AH348" s="93"/>
      <c r="AI348" s="30"/>
      <c r="AJ348" s="30"/>
      <c r="AK348" s="30"/>
      <c r="AL348" s="30"/>
      <c r="AM348" s="109"/>
      <c r="AN348" s="109" t="s">
        <v>1075</v>
      </c>
      <c r="AO348" s="30"/>
      <c r="AP348" s="112" t="s">
        <v>1076</v>
      </c>
      <c r="AQ348"/>
      <c r="AR348"/>
      <c r="AS348"/>
      <c r="AT348"/>
      <c r="AU348"/>
      <c r="AV348"/>
    </row>
    <row r="349" spans="1:48" ht="23.45" customHeight="1" x14ac:dyDescent="0.2">
      <c r="A349" s="356"/>
      <c r="B349" s="155"/>
      <c r="C349" s="155"/>
      <c r="D349" s="155"/>
      <c r="E349" s="155"/>
      <c r="F349" s="155"/>
      <c r="G349" s="155"/>
      <c r="H349" s="155"/>
      <c r="I349" s="155"/>
      <c r="J349" s="155"/>
      <c r="K349" s="155"/>
      <c r="L349" s="155"/>
      <c r="M349" s="357"/>
      <c r="N349" s="155"/>
      <c r="O349" s="155"/>
      <c r="P349" s="155"/>
      <c r="Q349" s="155"/>
      <c r="R349" s="155"/>
      <c r="AA349" s="97"/>
      <c r="AB349" s="97"/>
      <c r="AC349" s="97"/>
      <c r="AD349" s="97"/>
      <c r="AE349" s="97"/>
      <c r="AF349" s="93"/>
      <c r="AG349" s="93"/>
      <c r="AH349" s="93"/>
      <c r="AI349" s="30"/>
      <c r="AJ349" s="30"/>
      <c r="AK349" s="30"/>
      <c r="AL349" s="30"/>
      <c r="AM349" s="109"/>
      <c r="AN349" s="109" t="s">
        <v>1077</v>
      </c>
      <c r="AO349" s="30"/>
      <c r="AP349" s="112" t="s">
        <v>1078</v>
      </c>
      <c r="AQ349"/>
      <c r="AR349"/>
      <c r="AS349"/>
      <c r="AT349"/>
      <c r="AU349"/>
      <c r="AV349"/>
    </row>
    <row r="350" spans="1:48" ht="23.45" customHeight="1" x14ac:dyDescent="0.2">
      <c r="A350" s="356"/>
      <c r="B350" s="155"/>
      <c r="C350" s="155"/>
      <c r="D350" s="155"/>
      <c r="E350" s="155"/>
      <c r="F350" s="155"/>
      <c r="G350" s="155"/>
      <c r="H350" s="155"/>
      <c r="I350" s="155"/>
      <c r="J350" s="155"/>
      <c r="K350" s="155"/>
      <c r="L350" s="155"/>
      <c r="M350" s="357"/>
      <c r="N350" s="155"/>
      <c r="O350" s="155"/>
      <c r="P350" s="155"/>
      <c r="Q350" s="155"/>
      <c r="R350" s="155"/>
      <c r="AA350" s="97"/>
      <c r="AB350" s="97"/>
      <c r="AC350" s="97"/>
      <c r="AD350" s="97"/>
      <c r="AE350" s="97"/>
      <c r="AF350" s="93"/>
      <c r="AG350" s="93"/>
      <c r="AH350" s="93"/>
      <c r="AI350" s="30"/>
      <c r="AJ350" s="30"/>
      <c r="AK350" s="30"/>
      <c r="AL350" s="30"/>
      <c r="AM350" s="109"/>
      <c r="AN350" s="109" t="s">
        <v>1079</v>
      </c>
      <c r="AO350" s="30"/>
      <c r="AP350" s="112" t="s">
        <v>1080</v>
      </c>
      <c r="AQ350"/>
      <c r="AR350"/>
      <c r="AS350"/>
      <c r="AT350"/>
      <c r="AU350"/>
      <c r="AV350"/>
    </row>
    <row r="351" spans="1:48" ht="23.45" customHeight="1" x14ac:dyDescent="0.2">
      <c r="A351" s="356"/>
      <c r="B351" s="155"/>
      <c r="C351" s="155"/>
      <c r="D351" s="155"/>
      <c r="E351" s="155"/>
      <c r="F351" s="155"/>
      <c r="G351" s="155"/>
      <c r="H351" s="155"/>
      <c r="I351" s="155"/>
      <c r="J351" s="155"/>
      <c r="K351" s="155"/>
      <c r="L351" s="155"/>
      <c r="M351" s="357"/>
      <c r="N351" s="155"/>
      <c r="O351" s="155"/>
      <c r="P351" s="155"/>
      <c r="Q351" s="155"/>
      <c r="R351" s="155"/>
      <c r="AA351" s="97"/>
      <c r="AB351" s="97"/>
      <c r="AC351" s="97"/>
      <c r="AD351" s="97"/>
      <c r="AE351" s="97"/>
      <c r="AF351" s="93"/>
      <c r="AG351" s="93"/>
      <c r="AH351" s="93"/>
      <c r="AI351" s="30"/>
      <c r="AJ351" s="30"/>
      <c r="AK351" s="30"/>
      <c r="AL351" s="30"/>
      <c r="AM351" s="109"/>
      <c r="AN351" s="109" t="s">
        <v>1081</v>
      </c>
      <c r="AO351" s="30"/>
      <c r="AP351" s="112" t="s">
        <v>1082</v>
      </c>
      <c r="AQ351"/>
      <c r="AR351"/>
      <c r="AS351"/>
      <c r="AT351"/>
      <c r="AU351"/>
      <c r="AV351"/>
    </row>
    <row r="352" spans="1:48" ht="23.45" customHeight="1" x14ac:dyDescent="0.2">
      <c r="A352" s="356"/>
      <c r="B352" s="155"/>
      <c r="C352" s="155"/>
      <c r="D352" s="155"/>
      <c r="E352" s="155"/>
      <c r="F352" s="155"/>
      <c r="G352" s="155"/>
      <c r="H352" s="155"/>
      <c r="I352" s="155"/>
      <c r="J352" s="155"/>
      <c r="K352" s="155"/>
      <c r="L352" s="155"/>
      <c r="M352" s="357"/>
      <c r="N352" s="155"/>
      <c r="O352" s="155"/>
      <c r="P352" s="155"/>
      <c r="Q352" s="155"/>
      <c r="R352" s="155"/>
      <c r="AA352" s="97"/>
      <c r="AB352" s="97"/>
      <c r="AC352" s="97"/>
      <c r="AD352" s="97"/>
      <c r="AE352" s="97"/>
      <c r="AF352" s="93"/>
      <c r="AG352" s="93"/>
      <c r="AH352" s="93"/>
      <c r="AI352" s="30"/>
      <c r="AJ352" s="30"/>
      <c r="AK352" s="30"/>
      <c r="AL352" s="30"/>
      <c r="AM352" s="109"/>
      <c r="AN352" s="109" t="s">
        <v>1083</v>
      </c>
      <c r="AO352" s="30"/>
      <c r="AP352" s="112" t="s">
        <v>1084</v>
      </c>
      <c r="AQ352"/>
      <c r="AR352"/>
      <c r="AS352"/>
      <c r="AT352"/>
      <c r="AU352"/>
      <c r="AV352"/>
    </row>
    <row r="353" spans="1:48" ht="23.45" customHeight="1" x14ac:dyDescent="0.2">
      <c r="A353" s="356"/>
      <c r="B353" s="155"/>
      <c r="C353" s="155"/>
      <c r="D353" s="155"/>
      <c r="E353" s="155"/>
      <c r="F353" s="155"/>
      <c r="G353" s="155"/>
      <c r="H353" s="155"/>
      <c r="I353" s="155"/>
      <c r="J353" s="155"/>
      <c r="K353" s="155"/>
      <c r="L353" s="155"/>
      <c r="M353" s="357"/>
      <c r="N353" s="155"/>
      <c r="O353" s="155"/>
      <c r="P353" s="155"/>
      <c r="Q353" s="155"/>
      <c r="R353" s="155"/>
      <c r="AA353" s="97"/>
      <c r="AB353" s="97"/>
      <c r="AC353" s="97"/>
      <c r="AD353" s="97"/>
      <c r="AE353" s="97"/>
      <c r="AF353" s="93"/>
      <c r="AG353" s="93"/>
      <c r="AH353" s="93"/>
      <c r="AI353" s="30"/>
      <c r="AJ353" s="30"/>
      <c r="AK353" s="30"/>
      <c r="AL353" s="30"/>
      <c r="AM353" s="109"/>
      <c r="AN353" s="109">
        <v>151</v>
      </c>
      <c r="AO353" s="30"/>
      <c r="AP353" s="112" t="s">
        <v>1085</v>
      </c>
      <c r="AQ353"/>
      <c r="AR353"/>
      <c r="AS353"/>
      <c r="AT353"/>
      <c r="AU353"/>
      <c r="AV353"/>
    </row>
    <row r="354" spans="1:48" ht="23.45" customHeight="1" x14ac:dyDescent="0.2">
      <c r="A354" s="356"/>
      <c r="B354" s="155"/>
      <c r="C354" s="155"/>
      <c r="D354" s="155"/>
      <c r="E354" s="155"/>
      <c r="F354" s="155"/>
      <c r="G354" s="155"/>
      <c r="H354" s="155"/>
      <c r="I354" s="155"/>
      <c r="J354" s="155"/>
      <c r="K354" s="155"/>
      <c r="L354" s="155"/>
      <c r="M354" s="357"/>
      <c r="N354" s="155"/>
      <c r="O354" s="155"/>
      <c r="P354" s="155"/>
      <c r="Q354" s="155"/>
      <c r="R354" s="155"/>
      <c r="AA354" s="97"/>
      <c r="AB354" s="97"/>
      <c r="AC354" s="97"/>
      <c r="AD354" s="97"/>
      <c r="AE354" s="97"/>
      <c r="AF354" s="93"/>
      <c r="AG354" s="93"/>
      <c r="AH354" s="93"/>
      <c r="AI354" s="30"/>
      <c r="AJ354" s="30"/>
      <c r="AK354" s="30"/>
      <c r="AL354" s="30"/>
      <c r="AM354" s="109"/>
      <c r="AN354" s="109">
        <v>65</v>
      </c>
      <c r="AO354" s="30"/>
      <c r="AP354" s="112" t="s">
        <v>1086</v>
      </c>
      <c r="AQ354"/>
      <c r="AR354"/>
      <c r="AS354"/>
      <c r="AT354"/>
      <c r="AU354"/>
      <c r="AV354"/>
    </row>
    <row r="355" spans="1:48" ht="23.45" customHeight="1" x14ac:dyDescent="0.2">
      <c r="A355" s="356"/>
      <c r="B355" s="155"/>
      <c r="C355" s="155"/>
      <c r="D355" s="155"/>
      <c r="E355" s="155"/>
      <c r="F355" s="155"/>
      <c r="G355" s="155"/>
      <c r="H355" s="155"/>
      <c r="I355" s="155"/>
      <c r="J355" s="155"/>
      <c r="K355" s="155"/>
      <c r="L355" s="155"/>
      <c r="M355" s="357"/>
      <c r="N355" s="155"/>
      <c r="O355" s="155"/>
      <c r="P355" s="155"/>
      <c r="Q355" s="155"/>
      <c r="R355" s="155"/>
      <c r="AA355" s="97"/>
      <c r="AB355" s="97"/>
      <c r="AC355" s="97"/>
      <c r="AD355" s="97"/>
      <c r="AE355" s="97"/>
      <c r="AF355" s="93"/>
      <c r="AG355" s="93"/>
      <c r="AH355" s="93"/>
      <c r="AI355" s="30"/>
      <c r="AJ355" s="30"/>
      <c r="AK355" s="30"/>
      <c r="AL355" s="30"/>
      <c r="AM355" s="109"/>
      <c r="AN355" s="109" t="s">
        <v>1087</v>
      </c>
      <c r="AO355" s="30"/>
      <c r="AP355" s="112" t="s">
        <v>1088</v>
      </c>
      <c r="AQ355"/>
      <c r="AR355"/>
      <c r="AS355"/>
      <c r="AT355"/>
      <c r="AU355"/>
      <c r="AV355"/>
    </row>
    <row r="356" spans="1:48" ht="23.45" customHeight="1" x14ac:dyDescent="0.2">
      <c r="A356" s="356"/>
      <c r="B356" s="155"/>
      <c r="C356" s="155"/>
      <c r="D356" s="155"/>
      <c r="E356" s="155"/>
      <c r="F356" s="155"/>
      <c r="G356" s="155"/>
      <c r="H356" s="155"/>
      <c r="I356" s="155"/>
      <c r="J356" s="155"/>
      <c r="K356" s="155"/>
      <c r="L356" s="155"/>
      <c r="M356" s="357"/>
      <c r="N356" s="155"/>
      <c r="O356" s="155"/>
      <c r="P356" s="155"/>
      <c r="Q356" s="155"/>
      <c r="R356" s="155"/>
      <c r="AA356" s="97"/>
      <c r="AB356" s="97"/>
      <c r="AC356" s="97"/>
      <c r="AD356" s="97"/>
      <c r="AE356" s="97"/>
      <c r="AF356" s="93"/>
      <c r="AG356" s="93"/>
      <c r="AH356" s="93"/>
      <c r="AI356" s="30"/>
      <c r="AJ356" s="30"/>
      <c r="AK356" s="30"/>
      <c r="AL356" s="30"/>
      <c r="AM356" s="109"/>
      <c r="AN356" s="109" t="s">
        <v>1089</v>
      </c>
      <c r="AO356" s="30"/>
      <c r="AP356" s="112" t="s">
        <v>1090</v>
      </c>
      <c r="AQ356"/>
      <c r="AR356"/>
      <c r="AS356"/>
      <c r="AT356"/>
      <c r="AU356"/>
      <c r="AV356"/>
    </row>
    <row r="357" spans="1:48" ht="23.45" customHeight="1" x14ac:dyDescent="0.2">
      <c r="A357" s="356"/>
      <c r="B357" s="155"/>
      <c r="C357" s="155"/>
      <c r="D357" s="155"/>
      <c r="E357" s="155"/>
      <c r="F357" s="155"/>
      <c r="G357" s="155"/>
      <c r="H357" s="155"/>
      <c r="I357" s="155"/>
      <c r="J357" s="155"/>
      <c r="K357" s="155"/>
      <c r="L357" s="155"/>
      <c r="M357" s="357"/>
      <c r="N357" s="155"/>
      <c r="O357" s="155"/>
      <c r="P357" s="155"/>
      <c r="Q357" s="155"/>
      <c r="R357" s="155"/>
      <c r="AA357" s="97"/>
      <c r="AB357" s="97"/>
      <c r="AC357" s="97"/>
      <c r="AD357" s="97"/>
      <c r="AE357" s="97"/>
      <c r="AF357" s="93"/>
      <c r="AG357" s="93"/>
      <c r="AH357" s="93"/>
      <c r="AI357" s="30"/>
      <c r="AJ357" s="30"/>
      <c r="AK357" s="30"/>
      <c r="AL357" s="30"/>
      <c r="AM357" s="109"/>
      <c r="AN357" s="109" t="s">
        <v>1091</v>
      </c>
      <c r="AO357" s="30"/>
      <c r="AP357" s="112" t="s">
        <v>1092</v>
      </c>
      <c r="AQ357"/>
      <c r="AR357"/>
      <c r="AS357"/>
      <c r="AT357"/>
      <c r="AU357"/>
      <c r="AV357"/>
    </row>
    <row r="358" spans="1:48" ht="23.45" customHeight="1" x14ac:dyDescent="0.2">
      <c r="A358" s="356"/>
      <c r="B358" s="155"/>
      <c r="C358" s="155"/>
      <c r="D358" s="155"/>
      <c r="E358" s="155"/>
      <c r="F358" s="155"/>
      <c r="G358" s="155"/>
      <c r="H358" s="155"/>
      <c r="I358" s="155"/>
      <c r="J358" s="155"/>
      <c r="K358" s="155"/>
      <c r="L358" s="155"/>
      <c r="M358" s="357"/>
      <c r="N358" s="155"/>
      <c r="O358" s="155"/>
      <c r="P358" s="155"/>
      <c r="Q358" s="155"/>
      <c r="R358" s="155"/>
      <c r="AA358" s="97"/>
      <c r="AB358" s="97"/>
      <c r="AC358" s="97"/>
      <c r="AD358" s="97"/>
      <c r="AE358" s="97"/>
      <c r="AF358" s="93"/>
      <c r="AG358" s="93"/>
      <c r="AH358" s="93"/>
      <c r="AI358" s="30"/>
      <c r="AJ358" s="30"/>
      <c r="AK358" s="30"/>
      <c r="AL358" s="30"/>
      <c r="AM358" s="109"/>
      <c r="AN358" s="109" t="s">
        <v>1093</v>
      </c>
      <c r="AO358" s="30"/>
      <c r="AP358" s="112" t="s">
        <v>1094</v>
      </c>
      <c r="AQ358"/>
      <c r="AR358"/>
      <c r="AS358"/>
      <c r="AT358"/>
      <c r="AU358"/>
      <c r="AV358"/>
    </row>
    <row r="359" spans="1:48" ht="23.45" customHeight="1" x14ac:dyDescent="0.2">
      <c r="A359" s="356"/>
      <c r="B359" s="155"/>
      <c r="C359" s="155"/>
      <c r="D359" s="155"/>
      <c r="E359" s="155"/>
      <c r="F359" s="155"/>
      <c r="G359" s="155"/>
      <c r="H359" s="155"/>
      <c r="I359" s="155"/>
      <c r="J359" s="155"/>
      <c r="K359" s="155"/>
      <c r="L359" s="155"/>
      <c r="M359" s="357"/>
      <c r="N359" s="155"/>
      <c r="O359" s="155"/>
      <c r="P359" s="155"/>
      <c r="Q359" s="155"/>
      <c r="R359" s="155"/>
      <c r="AA359" s="97"/>
      <c r="AB359" s="97"/>
      <c r="AC359" s="97"/>
      <c r="AD359" s="97"/>
      <c r="AE359" s="97"/>
      <c r="AF359" s="93"/>
      <c r="AG359" s="93"/>
      <c r="AH359" s="93"/>
      <c r="AI359" s="30"/>
      <c r="AJ359" s="30"/>
      <c r="AK359" s="30"/>
      <c r="AL359" s="30"/>
      <c r="AM359" s="109"/>
      <c r="AN359" s="109" t="s">
        <v>1095</v>
      </c>
      <c r="AO359" s="30"/>
      <c r="AP359" s="112" t="s">
        <v>1096</v>
      </c>
      <c r="AQ359"/>
      <c r="AR359"/>
      <c r="AS359"/>
      <c r="AT359"/>
      <c r="AU359"/>
      <c r="AV359"/>
    </row>
    <row r="360" spans="1:48" ht="23.45" customHeight="1" x14ac:dyDescent="0.2">
      <c r="A360" s="356"/>
      <c r="B360" s="155"/>
      <c r="C360" s="155"/>
      <c r="D360" s="155"/>
      <c r="E360" s="155"/>
      <c r="F360" s="155"/>
      <c r="G360" s="155"/>
      <c r="H360" s="155"/>
      <c r="I360" s="155"/>
      <c r="J360" s="155"/>
      <c r="K360" s="155"/>
      <c r="L360" s="155"/>
      <c r="M360" s="357"/>
      <c r="N360" s="155"/>
      <c r="O360" s="155"/>
      <c r="P360" s="155"/>
      <c r="Q360" s="155"/>
      <c r="R360" s="155"/>
      <c r="AA360" s="97"/>
      <c r="AB360" s="97"/>
      <c r="AC360" s="97"/>
      <c r="AD360" s="97"/>
      <c r="AE360" s="97"/>
      <c r="AF360" s="93"/>
      <c r="AG360" s="93"/>
      <c r="AH360" s="93"/>
      <c r="AI360" s="30"/>
      <c r="AJ360" s="30"/>
      <c r="AK360" s="30"/>
      <c r="AL360" s="30"/>
      <c r="AM360" s="109"/>
      <c r="AN360" s="109" t="s">
        <v>1097</v>
      </c>
      <c r="AO360" s="30"/>
      <c r="AP360" s="112" t="s">
        <v>1098</v>
      </c>
      <c r="AQ360"/>
      <c r="AR360"/>
      <c r="AS360"/>
      <c r="AT360"/>
      <c r="AU360"/>
      <c r="AV360"/>
    </row>
    <row r="361" spans="1:48" ht="23.45" customHeight="1" x14ac:dyDescent="0.2">
      <c r="A361" s="356"/>
      <c r="B361" s="155"/>
      <c r="C361" s="155"/>
      <c r="D361" s="155"/>
      <c r="E361" s="155"/>
      <c r="F361" s="155"/>
      <c r="G361" s="155"/>
      <c r="H361" s="155"/>
      <c r="I361" s="155"/>
      <c r="J361" s="155"/>
      <c r="K361" s="155"/>
      <c r="L361" s="155"/>
      <c r="M361" s="357"/>
      <c r="N361" s="155"/>
      <c r="O361" s="155"/>
      <c r="P361" s="155"/>
      <c r="Q361" s="155"/>
      <c r="R361" s="155"/>
      <c r="AA361" s="97"/>
      <c r="AB361" s="97"/>
      <c r="AC361" s="97"/>
      <c r="AD361" s="97"/>
      <c r="AE361" s="97"/>
      <c r="AF361" s="93"/>
      <c r="AG361" s="93"/>
      <c r="AH361" s="93"/>
      <c r="AI361" s="30"/>
      <c r="AJ361" s="30"/>
      <c r="AK361" s="30"/>
      <c r="AL361" s="30"/>
      <c r="AM361" s="109"/>
      <c r="AN361" s="109" t="s">
        <v>1099</v>
      </c>
      <c r="AO361" s="30"/>
      <c r="AP361" s="112" t="s">
        <v>1100</v>
      </c>
      <c r="AQ361"/>
      <c r="AR361"/>
      <c r="AS361"/>
      <c r="AT361"/>
      <c r="AU361"/>
      <c r="AV361"/>
    </row>
    <row r="362" spans="1:48" ht="23.45" customHeight="1" x14ac:dyDescent="0.2">
      <c r="A362" s="356"/>
      <c r="B362" s="155"/>
      <c r="C362" s="155"/>
      <c r="D362" s="155"/>
      <c r="E362" s="155"/>
      <c r="F362" s="155"/>
      <c r="G362" s="155"/>
      <c r="H362" s="155"/>
      <c r="I362" s="155"/>
      <c r="J362" s="155"/>
      <c r="K362" s="155"/>
      <c r="L362" s="155"/>
      <c r="M362" s="357"/>
      <c r="N362" s="155"/>
      <c r="O362" s="155"/>
      <c r="P362" s="155"/>
      <c r="Q362" s="155"/>
      <c r="R362" s="155"/>
      <c r="AA362" s="97"/>
      <c r="AB362" s="97"/>
      <c r="AC362" s="97"/>
      <c r="AD362" s="97"/>
      <c r="AE362" s="97"/>
      <c r="AF362" s="93"/>
      <c r="AG362" s="93"/>
      <c r="AH362" s="93"/>
      <c r="AI362" s="30"/>
      <c r="AJ362" s="30"/>
      <c r="AK362" s="30"/>
      <c r="AL362" s="30"/>
      <c r="AM362" s="109"/>
      <c r="AN362" s="109" t="s">
        <v>1101</v>
      </c>
      <c r="AO362" s="30"/>
      <c r="AP362" s="112" t="s">
        <v>1102</v>
      </c>
      <c r="AQ362"/>
      <c r="AR362"/>
      <c r="AS362"/>
      <c r="AT362"/>
      <c r="AU362"/>
      <c r="AV362"/>
    </row>
    <row r="363" spans="1:48" ht="23.45" customHeight="1" x14ac:dyDescent="0.2">
      <c r="A363" s="356"/>
      <c r="B363" s="155"/>
      <c r="C363" s="155"/>
      <c r="D363" s="155"/>
      <c r="E363" s="155"/>
      <c r="F363" s="155"/>
      <c r="G363" s="155"/>
      <c r="H363" s="155"/>
      <c r="I363" s="155"/>
      <c r="J363" s="155"/>
      <c r="K363" s="155"/>
      <c r="L363" s="155"/>
      <c r="M363" s="357"/>
      <c r="N363" s="155"/>
      <c r="O363" s="155"/>
      <c r="P363" s="155"/>
      <c r="Q363" s="155"/>
      <c r="R363" s="155"/>
      <c r="AA363" s="97"/>
      <c r="AB363" s="97"/>
      <c r="AC363" s="97"/>
      <c r="AD363" s="97"/>
      <c r="AE363" s="97"/>
      <c r="AF363" s="93"/>
      <c r="AG363" s="93"/>
      <c r="AH363" s="93"/>
      <c r="AI363" s="30"/>
      <c r="AJ363" s="30"/>
      <c r="AK363" s="30"/>
      <c r="AL363" s="30"/>
      <c r="AM363" s="109"/>
      <c r="AN363" s="109" t="s">
        <v>1103</v>
      </c>
      <c r="AO363" s="30"/>
      <c r="AP363" s="112" t="s">
        <v>1104</v>
      </c>
      <c r="AQ363"/>
      <c r="AR363"/>
      <c r="AS363"/>
      <c r="AT363"/>
      <c r="AU363"/>
      <c r="AV363"/>
    </row>
    <row r="364" spans="1:48" ht="23.45" customHeight="1" x14ac:dyDescent="0.2">
      <c r="A364" s="356"/>
      <c r="B364" s="155"/>
      <c r="C364" s="155"/>
      <c r="D364" s="155"/>
      <c r="E364" s="155"/>
      <c r="F364" s="155"/>
      <c r="G364" s="155"/>
      <c r="H364" s="155"/>
      <c r="I364" s="155"/>
      <c r="J364" s="155"/>
      <c r="K364" s="155"/>
      <c r="L364" s="155"/>
      <c r="M364" s="357"/>
      <c r="N364" s="155"/>
      <c r="O364" s="155"/>
      <c r="P364" s="155"/>
      <c r="Q364" s="155"/>
      <c r="R364" s="155"/>
      <c r="AA364" s="97"/>
      <c r="AB364" s="97"/>
      <c r="AC364" s="97"/>
      <c r="AD364" s="97"/>
      <c r="AE364" s="97"/>
      <c r="AF364" s="93"/>
      <c r="AG364" s="93"/>
      <c r="AH364" s="93"/>
      <c r="AI364" s="30"/>
      <c r="AJ364" s="30"/>
      <c r="AK364" s="30"/>
      <c r="AL364" s="30"/>
      <c r="AM364" s="109"/>
      <c r="AN364" s="109" t="s">
        <v>1105</v>
      </c>
      <c r="AO364" s="30"/>
      <c r="AP364" s="112" t="s">
        <v>1106</v>
      </c>
      <c r="AQ364"/>
      <c r="AR364"/>
      <c r="AS364"/>
      <c r="AT364"/>
      <c r="AU364"/>
      <c r="AV364"/>
    </row>
    <row r="365" spans="1:48" ht="23.45" customHeight="1" x14ac:dyDescent="0.2">
      <c r="A365" s="356"/>
      <c r="B365" s="155"/>
      <c r="C365" s="155"/>
      <c r="D365" s="155"/>
      <c r="E365" s="155"/>
      <c r="F365" s="155"/>
      <c r="G365" s="155"/>
      <c r="H365" s="155"/>
      <c r="I365" s="155"/>
      <c r="J365" s="155"/>
      <c r="K365" s="155"/>
      <c r="L365" s="155"/>
      <c r="M365" s="357"/>
      <c r="N365" s="155"/>
      <c r="O365" s="155"/>
      <c r="P365" s="155"/>
      <c r="Q365" s="155"/>
      <c r="R365" s="155"/>
      <c r="AA365" s="97"/>
      <c r="AB365" s="97"/>
      <c r="AC365" s="97"/>
      <c r="AD365" s="97"/>
      <c r="AE365" s="97"/>
      <c r="AF365" s="93"/>
      <c r="AG365" s="93"/>
      <c r="AH365" s="93"/>
      <c r="AI365" s="30"/>
      <c r="AJ365" s="30"/>
      <c r="AK365" s="30"/>
      <c r="AL365" s="30"/>
      <c r="AM365" s="109"/>
      <c r="AN365" s="109">
        <v>204</v>
      </c>
      <c r="AO365" s="30"/>
      <c r="AP365" s="112" t="s">
        <v>1107</v>
      </c>
      <c r="AQ365"/>
      <c r="AR365"/>
      <c r="AS365"/>
      <c r="AT365"/>
      <c r="AU365"/>
      <c r="AV365"/>
    </row>
    <row r="366" spans="1:48" ht="23.45" customHeight="1" x14ac:dyDescent="0.2">
      <c r="A366" s="356"/>
      <c r="B366" s="155"/>
      <c r="C366" s="155"/>
      <c r="D366" s="155"/>
      <c r="E366" s="155"/>
      <c r="F366" s="155"/>
      <c r="G366" s="155"/>
      <c r="H366" s="155"/>
      <c r="I366" s="155"/>
      <c r="J366" s="155"/>
      <c r="K366" s="155"/>
      <c r="L366" s="155"/>
      <c r="M366" s="357"/>
      <c r="N366" s="155"/>
      <c r="O366" s="155"/>
      <c r="P366" s="155"/>
      <c r="Q366" s="155"/>
      <c r="R366" s="155"/>
      <c r="AA366" s="97"/>
      <c r="AB366" s="97"/>
      <c r="AC366" s="97"/>
      <c r="AD366" s="97"/>
      <c r="AE366" s="97"/>
      <c r="AF366" s="93"/>
      <c r="AG366" s="93"/>
      <c r="AH366" s="93"/>
      <c r="AI366" s="30"/>
      <c r="AJ366" s="30"/>
      <c r="AK366" s="30"/>
      <c r="AL366" s="30"/>
      <c r="AM366" s="109"/>
      <c r="AN366" s="109" t="s">
        <v>1108</v>
      </c>
      <c r="AO366" s="30"/>
      <c r="AP366" s="112" t="s">
        <v>1109</v>
      </c>
      <c r="AQ366"/>
      <c r="AR366"/>
      <c r="AS366"/>
      <c r="AT366"/>
      <c r="AU366"/>
      <c r="AV366"/>
    </row>
    <row r="367" spans="1:48" ht="23.45" customHeight="1" x14ac:dyDescent="0.2">
      <c r="A367" s="356"/>
      <c r="B367" s="155"/>
      <c r="C367" s="155"/>
      <c r="D367" s="155"/>
      <c r="E367" s="155"/>
      <c r="F367" s="155"/>
      <c r="G367" s="155"/>
      <c r="H367" s="155"/>
      <c r="I367" s="155"/>
      <c r="J367" s="155"/>
      <c r="K367" s="155"/>
      <c r="L367" s="155"/>
      <c r="M367" s="357"/>
      <c r="N367" s="155"/>
      <c r="O367" s="155"/>
      <c r="P367" s="155"/>
      <c r="Q367" s="155"/>
      <c r="R367" s="155"/>
      <c r="AA367" s="97"/>
      <c r="AB367" s="97"/>
      <c r="AC367" s="97"/>
      <c r="AD367" s="97"/>
      <c r="AE367" s="97"/>
      <c r="AF367" s="93"/>
      <c r="AG367" s="93"/>
      <c r="AH367" s="93"/>
      <c r="AI367" s="30"/>
      <c r="AJ367" s="30"/>
      <c r="AK367" s="30"/>
      <c r="AL367" s="30"/>
      <c r="AM367" s="109"/>
      <c r="AN367" s="109" t="s">
        <v>1110</v>
      </c>
      <c r="AO367" s="30"/>
      <c r="AP367" s="112" t="s">
        <v>1111</v>
      </c>
      <c r="AQ367"/>
      <c r="AR367"/>
      <c r="AS367"/>
      <c r="AT367"/>
      <c r="AU367"/>
      <c r="AV367"/>
    </row>
    <row r="368" spans="1:48" ht="23.45" customHeight="1" x14ac:dyDescent="0.2">
      <c r="A368" s="356"/>
      <c r="B368" s="155"/>
      <c r="C368" s="155"/>
      <c r="D368" s="155"/>
      <c r="E368" s="155"/>
      <c r="F368" s="155"/>
      <c r="G368" s="155"/>
      <c r="H368" s="155"/>
      <c r="I368" s="155"/>
      <c r="J368" s="155"/>
      <c r="K368" s="155"/>
      <c r="L368" s="155"/>
      <c r="M368" s="357"/>
      <c r="N368" s="155"/>
      <c r="O368" s="155"/>
      <c r="P368" s="155"/>
      <c r="Q368" s="155"/>
      <c r="R368" s="155"/>
      <c r="AA368" s="97"/>
      <c r="AB368" s="97"/>
      <c r="AC368" s="97"/>
      <c r="AD368" s="97"/>
      <c r="AE368" s="97"/>
      <c r="AF368" s="93"/>
      <c r="AG368" s="93"/>
      <c r="AH368" s="93"/>
      <c r="AI368" s="30"/>
      <c r="AJ368" s="30"/>
      <c r="AK368" s="30"/>
      <c r="AL368" s="30"/>
      <c r="AM368" s="109"/>
      <c r="AN368" s="109" t="s">
        <v>1112</v>
      </c>
      <c r="AO368" s="30"/>
      <c r="AP368" s="112" t="s">
        <v>1113</v>
      </c>
      <c r="AQ368"/>
      <c r="AR368"/>
      <c r="AS368"/>
      <c r="AT368"/>
      <c r="AU368"/>
      <c r="AV368"/>
    </row>
    <row r="369" spans="1:48" ht="23.45" customHeight="1" x14ac:dyDescent="0.2">
      <c r="A369" s="356"/>
      <c r="B369" s="155"/>
      <c r="C369" s="155"/>
      <c r="D369" s="155"/>
      <c r="E369" s="155"/>
      <c r="F369" s="155"/>
      <c r="G369" s="155"/>
      <c r="H369" s="155"/>
      <c r="I369" s="155"/>
      <c r="J369" s="155"/>
      <c r="K369" s="155"/>
      <c r="L369" s="155"/>
      <c r="M369" s="357"/>
      <c r="N369" s="155"/>
      <c r="O369" s="155"/>
      <c r="P369" s="155"/>
      <c r="Q369" s="155"/>
      <c r="R369" s="155"/>
      <c r="AA369" s="97"/>
      <c r="AB369" s="97"/>
      <c r="AC369" s="97"/>
      <c r="AD369" s="97"/>
      <c r="AE369" s="97"/>
      <c r="AF369" s="93"/>
      <c r="AG369" s="93"/>
      <c r="AH369" s="93"/>
      <c r="AI369" s="30"/>
      <c r="AJ369" s="30"/>
      <c r="AK369" s="30"/>
      <c r="AL369" s="30"/>
      <c r="AM369" s="109"/>
      <c r="AN369" s="109" t="s">
        <v>1114</v>
      </c>
      <c r="AO369" s="30"/>
      <c r="AP369" s="112" t="s">
        <v>1115</v>
      </c>
      <c r="AQ369"/>
      <c r="AR369"/>
      <c r="AS369"/>
      <c r="AT369"/>
      <c r="AU369"/>
      <c r="AV369"/>
    </row>
    <row r="370" spans="1:48" ht="23.45" customHeight="1" x14ac:dyDescent="0.2">
      <c r="A370" s="356"/>
      <c r="B370" s="155"/>
      <c r="C370" s="155"/>
      <c r="D370" s="155"/>
      <c r="E370" s="155"/>
      <c r="F370" s="155"/>
      <c r="G370" s="155"/>
      <c r="H370" s="155"/>
      <c r="I370" s="155"/>
      <c r="J370" s="155"/>
      <c r="K370" s="155"/>
      <c r="L370" s="155"/>
      <c r="M370" s="357"/>
      <c r="N370" s="155"/>
      <c r="O370" s="155"/>
      <c r="P370" s="155"/>
      <c r="Q370" s="155"/>
      <c r="R370" s="155"/>
      <c r="AA370" s="97"/>
      <c r="AB370" s="97"/>
      <c r="AC370" s="97"/>
      <c r="AD370" s="97"/>
      <c r="AE370" s="97"/>
      <c r="AF370" s="93"/>
      <c r="AG370" s="93"/>
      <c r="AH370" s="93"/>
      <c r="AI370" s="30"/>
      <c r="AJ370" s="30"/>
      <c r="AK370" s="30"/>
      <c r="AL370" s="30"/>
      <c r="AM370" s="109"/>
      <c r="AN370" s="109" t="s">
        <v>1116</v>
      </c>
      <c r="AO370" s="30"/>
      <c r="AP370" s="112" t="s">
        <v>1117</v>
      </c>
      <c r="AQ370"/>
      <c r="AR370"/>
      <c r="AS370"/>
      <c r="AT370"/>
      <c r="AU370"/>
      <c r="AV370"/>
    </row>
    <row r="371" spans="1:48" ht="23.45" customHeight="1" x14ac:dyDescent="0.2">
      <c r="A371" s="356"/>
      <c r="B371" s="155"/>
      <c r="C371" s="155"/>
      <c r="D371" s="155"/>
      <c r="E371" s="155"/>
      <c r="F371" s="155"/>
      <c r="G371" s="155"/>
      <c r="H371" s="155"/>
      <c r="I371" s="155"/>
      <c r="J371" s="155"/>
      <c r="K371" s="155"/>
      <c r="L371" s="155"/>
      <c r="M371" s="357"/>
      <c r="N371" s="155"/>
      <c r="O371" s="155"/>
      <c r="P371" s="155"/>
      <c r="Q371" s="155"/>
      <c r="R371" s="155"/>
      <c r="AA371" s="97"/>
      <c r="AB371" s="97"/>
      <c r="AC371" s="97"/>
      <c r="AD371" s="97"/>
      <c r="AE371" s="97"/>
      <c r="AF371" s="93"/>
      <c r="AG371" s="93"/>
      <c r="AH371" s="93"/>
      <c r="AI371" s="30"/>
      <c r="AJ371" s="30"/>
      <c r="AK371" s="30"/>
      <c r="AL371" s="30"/>
      <c r="AM371" s="109"/>
      <c r="AN371" s="109">
        <v>691</v>
      </c>
      <c r="AO371" s="30"/>
      <c r="AP371" s="112" t="s">
        <v>1118</v>
      </c>
      <c r="AQ371"/>
      <c r="AR371"/>
      <c r="AS371"/>
      <c r="AT371"/>
      <c r="AU371"/>
      <c r="AV371"/>
    </row>
    <row r="372" spans="1:48" ht="23.45" customHeight="1" x14ac:dyDescent="0.2">
      <c r="A372" s="356"/>
      <c r="B372" s="155"/>
      <c r="C372" s="155"/>
      <c r="D372" s="155"/>
      <c r="E372" s="155"/>
      <c r="F372" s="155"/>
      <c r="G372" s="155"/>
      <c r="H372" s="155"/>
      <c r="I372" s="155"/>
      <c r="J372" s="155"/>
      <c r="K372" s="155"/>
      <c r="L372" s="155"/>
      <c r="M372" s="357"/>
      <c r="N372" s="155"/>
      <c r="O372" s="155"/>
      <c r="P372" s="155"/>
      <c r="Q372" s="155"/>
      <c r="R372" s="155"/>
      <c r="AA372" s="97"/>
      <c r="AB372" s="97"/>
      <c r="AC372" s="97"/>
      <c r="AD372" s="97"/>
      <c r="AE372" s="97"/>
      <c r="AF372" s="93"/>
      <c r="AG372" s="93"/>
      <c r="AH372" s="93"/>
      <c r="AI372" s="30"/>
      <c r="AJ372" s="30"/>
      <c r="AK372" s="30"/>
      <c r="AL372" s="30"/>
      <c r="AM372" s="109"/>
      <c r="AN372" s="109">
        <v>64</v>
      </c>
      <c r="AO372" s="30"/>
      <c r="AP372" s="112" t="s">
        <v>1119</v>
      </c>
      <c r="AQ372"/>
      <c r="AR372"/>
      <c r="AS372"/>
      <c r="AT372"/>
      <c r="AU372"/>
      <c r="AV372"/>
    </row>
    <row r="373" spans="1:48" ht="23.45" customHeight="1" x14ac:dyDescent="0.2">
      <c r="A373" s="356"/>
      <c r="B373" s="155"/>
      <c r="C373" s="155"/>
      <c r="D373" s="155"/>
      <c r="E373" s="155"/>
      <c r="F373" s="155"/>
      <c r="G373" s="155"/>
      <c r="H373" s="155"/>
      <c r="I373" s="155"/>
      <c r="J373" s="155"/>
      <c r="K373" s="155"/>
      <c r="L373" s="155"/>
      <c r="M373" s="357"/>
      <c r="N373" s="155"/>
      <c r="O373" s="155"/>
      <c r="P373" s="155"/>
      <c r="Q373" s="155"/>
      <c r="R373" s="155"/>
      <c r="AA373" s="97"/>
      <c r="AB373" s="97"/>
      <c r="AC373" s="97"/>
      <c r="AD373" s="97"/>
      <c r="AE373" s="97"/>
      <c r="AF373" s="93"/>
      <c r="AG373" s="93"/>
      <c r="AH373" s="93"/>
      <c r="AI373" s="30"/>
      <c r="AJ373" s="30"/>
      <c r="AK373" s="30"/>
      <c r="AL373" s="30"/>
      <c r="AM373" s="109"/>
      <c r="AN373" s="109" t="s">
        <v>1120</v>
      </c>
      <c r="AO373" s="30"/>
      <c r="AP373" s="112" t="s">
        <v>1121</v>
      </c>
      <c r="AQ373"/>
      <c r="AR373"/>
      <c r="AS373"/>
      <c r="AT373"/>
      <c r="AU373"/>
      <c r="AV373"/>
    </row>
    <row r="374" spans="1:48" ht="23.45" customHeight="1" x14ac:dyDescent="0.2">
      <c r="A374" s="356"/>
      <c r="B374" s="155"/>
      <c r="C374" s="155"/>
      <c r="D374" s="155"/>
      <c r="E374" s="155"/>
      <c r="F374" s="155"/>
      <c r="G374" s="155"/>
      <c r="H374" s="155"/>
      <c r="I374" s="155"/>
      <c r="J374" s="155"/>
      <c r="K374" s="155"/>
      <c r="L374" s="155"/>
      <c r="M374" s="357"/>
      <c r="N374" s="155"/>
      <c r="O374" s="155"/>
      <c r="P374" s="155"/>
      <c r="Q374" s="155"/>
      <c r="R374" s="155"/>
      <c r="AA374" s="97"/>
      <c r="AB374" s="97"/>
      <c r="AC374" s="97"/>
      <c r="AD374" s="97"/>
      <c r="AE374" s="97"/>
      <c r="AF374" s="93"/>
      <c r="AG374" s="93"/>
      <c r="AH374" s="93"/>
      <c r="AI374" s="30"/>
      <c r="AJ374" s="30"/>
      <c r="AK374" s="30"/>
      <c r="AL374" s="30"/>
      <c r="AM374" s="109"/>
      <c r="AN374" s="109" t="s">
        <v>1122</v>
      </c>
      <c r="AO374" s="30"/>
      <c r="AP374" s="112" t="s">
        <v>1123</v>
      </c>
      <c r="AQ374"/>
      <c r="AR374"/>
      <c r="AS374"/>
      <c r="AT374"/>
      <c r="AU374"/>
      <c r="AV374"/>
    </row>
    <row r="375" spans="1:48" ht="23.45" customHeight="1" x14ac:dyDescent="0.2">
      <c r="A375" s="356"/>
      <c r="B375" s="155"/>
      <c r="C375" s="155"/>
      <c r="D375" s="155"/>
      <c r="E375" s="155"/>
      <c r="F375" s="155"/>
      <c r="G375" s="155"/>
      <c r="H375" s="155"/>
      <c r="I375" s="155"/>
      <c r="J375" s="155"/>
      <c r="K375" s="155"/>
      <c r="L375" s="155"/>
      <c r="M375" s="357"/>
      <c r="N375" s="155"/>
      <c r="O375" s="155"/>
      <c r="P375" s="155"/>
      <c r="Q375" s="155"/>
      <c r="R375" s="155"/>
      <c r="AA375" s="97"/>
      <c r="AB375" s="97"/>
      <c r="AC375" s="97"/>
      <c r="AD375" s="97"/>
      <c r="AE375" s="97"/>
      <c r="AF375" s="93"/>
      <c r="AG375" s="93"/>
      <c r="AH375" s="93"/>
      <c r="AI375" s="30"/>
      <c r="AJ375" s="30"/>
      <c r="AK375" s="30"/>
      <c r="AL375" s="30"/>
      <c r="AM375" s="109"/>
      <c r="AN375" s="109" t="s">
        <v>1124</v>
      </c>
      <c r="AO375" s="30"/>
      <c r="AP375" s="112" t="s">
        <v>1125</v>
      </c>
      <c r="AQ375"/>
      <c r="AR375"/>
      <c r="AS375"/>
      <c r="AT375"/>
      <c r="AU375"/>
      <c r="AV375"/>
    </row>
    <row r="376" spans="1:48" ht="23.45" customHeight="1" x14ac:dyDescent="0.2">
      <c r="A376" s="356"/>
      <c r="B376" s="155"/>
      <c r="C376" s="155"/>
      <c r="D376" s="155"/>
      <c r="E376" s="155"/>
      <c r="F376" s="155"/>
      <c r="G376" s="155"/>
      <c r="H376" s="155"/>
      <c r="I376" s="155"/>
      <c r="J376" s="155"/>
      <c r="K376" s="155"/>
      <c r="L376" s="155"/>
      <c r="M376" s="357"/>
      <c r="N376" s="155"/>
      <c r="O376" s="155"/>
      <c r="P376" s="155"/>
      <c r="Q376" s="155"/>
      <c r="R376" s="155"/>
      <c r="AA376" s="97"/>
      <c r="AB376" s="97"/>
      <c r="AC376" s="97"/>
      <c r="AD376" s="97"/>
      <c r="AE376" s="97"/>
      <c r="AF376" s="93"/>
      <c r="AG376" s="93"/>
      <c r="AH376" s="93"/>
      <c r="AI376" s="30"/>
      <c r="AJ376" s="30"/>
      <c r="AK376" s="30"/>
      <c r="AL376" s="30"/>
      <c r="AM376" s="109"/>
      <c r="AN376" s="109" t="s">
        <v>1126</v>
      </c>
      <c r="AO376" s="30"/>
      <c r="AP376" s="112" t="s">
        <v>1127</v>
      </c>
      <c r="AQ376"/>
      <c r="AR376"/>
      <c r="AS376"/>
      <c r="AT376"/>
      <c r="AU376"/>
      <c r="AV376"/>
    </row>
    <row r="377" spans="1:48" ht="23.45" customHeight="1" x14ac:dyDescent="0.2">
      <c r="A377" s="356"/>
      <c r="B377" s="155"/>
      <c r="C377" s="155"/>
      <c r="D377" s="155"/>
      <c r="E377" s="155"/>
      <c r="F377" s="155"/>
      <c r="G377" s="155"/>
      <c r="H377" s="155"/>
      <c r="I377" s="155"/>
      <c r="J377" s="155"/>
      <c r="K377" s="155"/>
      <c r="L377" s="155"/>
      <c r="M377" s="357"/>
      <c r="N377" s="155"/>
      <c r="O377" s="155"/>
      <c r="P377" s="155"/>
      <c r="Q377" s="155"/>
      <c r="R377" s="155"/>
      <c r="AA377" s="97"/>
      <c r="AB377" s="97"/>
      <c r="AC377" s="97"/>
      <c r="AD377" s="97"/>
      <c r="AE377" s="97"/>
      <c r="AF377" s="93"/>
      <c r="AG377" s="93"/>
      <c r="AH377" s="93"/>
      <c r="AI377" s="30"/>
      <c r="AJ377" s="30"/>
      <c r="AK377" s="30"/>
      <c r="AL377" s="30"/>
      <c r="AM377" s="109"/>
      <c r="AN377" s="109" t="s">
        <v>1128</v>
      </c>
      <c r="AO377" s="30"/>
      <c r="AP377" s="112" t="s">
        <v>1129</v>
      </c>
      <c r="AQ377"/>
      <c r="AR377"/>
      <c r="AS377"/>
      <c r="AT377"/>
      <c r="AU377"/>
      <c r="AV377"/>
    </row>
    <row r="378" spans="1:48" ht="23.45" customHeight="1" x14ac:dyDescent="0.2">
      <c r="A378" s="356"/>
      <c r="B378" s="155"/>
      <c r="C378" s="155"/>
      <c r="D378" s="155"/>
      <c r="E378" s="155"/>
      <c r="F378" s="155"/>
      <c r="G378" s="155"/>
      <c r="H378" s="155"/>
      <c r="I378" s="155"/>
      <c r="J378" s="155"/>
      <c r="K378" s="155"/>
      <c r="L378" s="155"/>
      <c r="M378" s="357"/>
      <c r="N378" s="155"/>
      <c r="O378" s="155"/>
      <c r="P378" s="155"/>
      <c r="Q378" s="155"/>
      <c r="R378" s="155"/>
      <c r="AA378" s="97"/>
      <c r="AB378" s="97"/>
      <c r="AC378" s="97"/>
      <c r="AD378" s="97"/>
      <c r="AE378" s="97"/>
      <c r="AF378" s="93"/>
      <c r="AG378" s="93"/>
      <c r="AH378" s="93"/>
      <c r="AI378" s="30"/>
      <c r="AJ378" s="30"/>
      <c r="AK378" s="30"/>
      <c r="AL378" s="30"/>
      <c r="AM378" s="109"/>
      <c r="AN378" s="109" t="s">
        <v>1130</v>
      </c>
      <c r="AO378" s="30"/>
      <c r="AP378" s="112" t="s">
        <v>1131</v>
      </c>
      <c r="AQ378"/>
      <c r="AR378"/>
      <c r="AS378"/>
      <c r="AT378"/>
      <c r="AU378"/>
      <c r="AV378"/>
    </row>
    <row r="379" spans="1:48" ht="23.45" customHeight="1" x14ac:dyDescent="0.2">
      <c r="A379" s="356"/>
      <c r="B379" s="155"/>
      <c r="C379" s="155"/>
      <c r="D379" s="155"/>
      <c r="E379" s="155"/>
      <c r="F379" s="155"/>
      <c r="G379" s="155"/>
      <c r="H379" s="155"/>
      <c r="I379" s="155"/>
      <c r="J379" s="155"/>
      <c r="K379" s="155"/>
      <c r="L379" s="155"/>
      <c r="M379" s="357"/>
      <c r="N379" s="155"/>
      <c r="O379" s="155"/>
      <c r="P379" s="155"/>
      <c r="Q379" s="155"/>
      <c r="R379" s="155"/>
      <c r="AA379" s="97"/>
      <c r="AB379" s="97"/>
      <c r="AC379" s="97"/>
      <c r="AD379" s="97"/>
      <c r="AE379" s="97"/>
      <c r="AF379" s="93"/>
      <c r="AG379" s="93"/>
      <c r="AH379" s="93"/>
      <c r="AI379" s="30"/>
      <c r="AJ379" s="30"/>
      <c r="AK379" s="30"/>
      <c r="AL379" s="30"/>
      <c r="AM379" s="109"/>
      <c r="AN379" s="109" t="s">
        <v>1132</v>
      </c>
      <c r="AO379" s="30"/>
      <c r="AP379" s="112" t="s">
        <v>1133</v>
      </c>
      <c r="AQ379"/>
      <c r="AR379"/>
      <c r="AS379"/>
      <c r="AT379"/>
      <c r="AU379"/>
      <c r="AV379"/>
    </row>
    <row r="380" spans="1:48" ht="23.45" customHeight="1" x14ac:dyDescent="0.2">
      <c r="A380" s="356"/>
      <c r="B380" s="155"/>
      <c r="C380" s="155"/>
      <c r="D380" s="155"/>
      <c r="E380" s="155"/>
      <c r="F380" s="155"/>
      <c r="G380" s="155"/>
      <c r="H380" s="155"/>
      <c r="I380" s="155"/>
      <c r="J380" s="155"/>
      <c r="K380" s="155"/>
      <c r="L380" s="155"/>
      <c r="M380" s="357"/>
      <c r="N380" s="155"/>
      <c r="O380" s="155"/>
      <c r="P380" s="155"/>
      <c r="Q380" s="155"/>
      <c r="R380" s="155"/>
      <c r="AA380" s="97"/>
      <c r="AB380" s="97"/>
      <c r="AC380" s="97"/>
      <c r="AD380" s="97"/>
      <c r="AE380" s="97"/>
      <c r="AF380" s="93"/>
      <c r="AG380" s="93"/>
      <c r="AH380" s="93"/>
      <c r="AI380" s="30"/>
      <c r="AJ380" s="30"/>
      <c r="AK380" s="30"/>
      <c r="AL380" s="30"/>
      <c r="AM380" s="109"/>
      <c r="AN380" s="109" t="s">
        <v>1134</v>
      </c>
      <c r="AO380" s="30"/>
      <c r="AP380" s="112" t="s">
        <v>1135</v>
      </c>
      <c r="AQ380"/>
      <c r="AR380"/>
      <c r="AS380"/>
      <c r="AT380"/>
      <c r="AU380"/>
      <c r="AV380"/>
    </row>
    <row r="381" spans="1:48" ht="23.45" customHeight="1" x14ac:dyDescent="0.2">
      <c r="A381" s="356"/>
      <c r="B381" s="155"/>
      <c r="C381" s="155"/>
      <c r="D381" s="155"/>
      <c r="E381" s="155"/>
      <c r="F381" s="155"/>
      <c r="G381" s="155"/>
      <c r="H381" s="155"/>
      <c r="I381" s="155"/>
      <c r="J381" s="155"/>
      <c r="K381" s="155"/>
      <c r="L381" s="155"/>
      <c r="M381" s="357"/>
      <c r="N381" s="155"/>
      <c r="O381" s="155"/>
      <c r="P381" s="155"/>
      <c r="Q381" s="155"/>
      <c r="R381" s="155"/>
      <c r="AA381" s="97"/>
      <c r="AB381" s="97"/>
      <c r="AC381" s="97"/>
      <c r="AD381" s="97"/>
      <c r="AE381" s="97"/>
      <c r="AF381" s="93"/>
      <c r="AG381" s="93"/>
      <c r="AH381" s="93"/>
      <c r="AI381" s="30"/>
      <c r="AJ381" s="30"/>
      <c r="AK381" s="30"/>
      <c r="AL381" s="30"/>
      <c r="AM381" s="109"/>
      <c r="AN381" s="109" t="s">
        <v>1136</v>
      </c>
      <c r="AO381" s="30"/>
      <c r="AP381" s="112" t="s">
        <v>1137</v>
      </c>
      <c r="AQ381"/>
      <c r="AR381"/>
      <c r="AS381"/>
      <c r="AT381"/>
      <c r="AU381"/>
      <c r="AV381"/>
    </row>
    <row r="382" spans="1:48" ht="23.45" customHeight="1" x14ac:dyDescent="0.2">
      <c r="A382" s="356"/>
      <c r="B382" s="155"/>
      <c r="C382" s="155"/>
      <c r="D382" s="155"/>
      <c r="E382" s="155"/>
      <c r="F382" s="155"/>
      <c r="G382" s="155"/>
      <c r="H382" s="155"/>
      <c r="I382" s="155"/>
      <c r="J382" s="155"/>
      <c r="K382" s="155"/>
      <c r="L382" s="155"/>
      <c r="M382" s="357"/>
      <c r="N382" s="155"/>
      <c r="O382" s="155"/>
      <c r="P382" s="155"/>
      <c r="Q382" s="155"/>
      <c r="R382" s="155"/>
      <c r="AA382" s="97"/>
      <c r="AB382" s="97"/>
      <c r="AC382" s="97"/>
      <c r="AD382" s="97"/>
      <c r="AE382" s="97"/>
      <c r="AF382" s="93"/>
      <c r="AG382" s="93"/>
      <c r="AH382" s="93"/>
      <c r="AI382" s="30"/>
      <c r="AJ382" s="30"/>
      <c r="AK382" s="30"/>
      <c r="AL382" s="30"/>
      <c r="AM382" s="109"/>
      <c r="AN382" s="109" t="s">
        <v>1138</v>
      </c>
      <c r="AO382" s="30"/>
      <c r="AP382" s="112" t="s">
        <v>1139</v>
      </c>
      <c r="AQ382"/>
      <c r="AR382"/>
      <c r="AS382"/>
      <c r="AT382"/>
      <c r="AU382"/>
      <c r="AV382"/>
    </row>
    <row r="383" spans="1:48" ht="23.45" customHeight="1" x14ac:dyDescent="0.2">
      <c r="A383" s="356"/>
      <c r="B383" s="155"/>
      <c r="C383" s="155"/>
      <c r="D383" s="155"/>
      <c r="E383" s="155"/>
      <c r="F383" s="155"/>
      <c r="G383" s="155"/>
      <c r="H383" s="155"/>
      <c r="I383" s="155"/>
      <c r="J383" s="155"/>
      <c r="K383" s="155"/>
      <c r="L383" s="155"/>
      <c r="M383" s="357"/>
      <c r="N383" s="155"/>
      <c r="O383" s="155"/>
      <c r="P383" s="155"/>
      <c r="Q383" s="155"/>
      <c r="R383" s="155"/>
      <c r="AA383" s="97"/>
      <c r="AB383" s="97"/>
      <c r="AC383" s="97"/>
      <c r="AD383" s="97"/>
      <c r="AE383" s="97"/>
      <c r="AF383" s="93"/>
      <c r="AG383" s="93"/>
      <c r="AH383" s="93"/>
      <c r="AI383" s="30"/>
      <c r="AJ383" s="30"/>
      <c r="AK383" s="30"/>
      <c r="AL383" s="30"/>
      <c r="AM383" s="109"/>
      <c r="AN383" s="109" t="s">
        <v>1140</v>
      </c>
      <c r="AO383" s="30"/>
      <c r="AP383" s="112" t="s">
        <v>1141</v>
      </c>
      <c r="AQ383"/>
      <c r="AR383"/>
      <c r="AS383"/>
      <c r="AT383"/>
      <c r="AU383"/>
      <c r="AV383"/>
    </row>
    <row r="384" spans="1:48" ht="23.45" customHeight="1" x14ac:dyDescent="0.2">
      <c r="A384" s="356"/>
      <c r="B384" s="155"/>
      <c r="C384" s="155"/>
      <c r="D384" s="155"/>
      <c r="E384" s="155"/>
      <c r="F384" s="155"/>
      <c r="G384" s="155"/>
      <c r="H384" s="155"/>
      <c r="I384" s="155"/>
      <c r="J384" s="155"/>
      <c r="K384" s="155"/>
      <c r="L384" s="155"/>
      <c r="M384" s="357"/>
      <c r="N384" s="155"/>
      <c r="O384" s="155"/>
      <c r="P384" s="155"/>
      <c r="Q384" s="155"/>
      <c r="R384" s="155"/>
      <c r="AA384" s="97"/>
      <c r="AB384" s="97"/>
      <c r="AC384" s="97"/>
      <c r="AD384" s="97"/>
      <c r="AE384" s="97"/>
      <c r="AF384" s="93"/>
      <c r="AG384" s="93"/>
      <c r="AH384" s="93"/>
      <c r="AI384" s="30"/>
      <c r="AJ384" s="30"/>
      <c r="AK384" s="30"/>
      <c r="AL384" s="30"/>
      <c r="AM384" s="109"/>
      <c r="AN384" s="109" t="s">
        <v>1142</v>
      </c>
      <c r="AO384" s="30"/>
      <c r="AP384" s="112" t="s">
        <v>1143</v>
      </c>
      <c r="AQ384"/>
      <c r="AR384"/>
      <c r="AS384"/>
      <c r="AT384"/>
      <c r="AU384"/>
      <c r="AV384"/>
    </row>
    <row r="385" spans="1:48" ht="23.45" customHeight="1" x14ac:dyDescent="0.2">
      <c r="A385" s="356"/>
      <c r="B385" s="155"/>
      <c r="C385" s="155"/>
      <c r="D385" s="155"/>
      <c r="E385" s="155"/>
      <c r="F385" s="155"/>
      <c r="G385" s="155"/>
      <c r="H385" s="155"/>
      <c r="I385" s="155"/>
      <c r="J385" s="155"/>
      <c r="K385" s="155"/>
      <c r="L385" s="155"/>
      <c r="M385" s="357"/>
      <c r="N385" s="155"/>
      <c r="O385" s="155"/>
      <c r="P385" s="155"/>
      <c r="Q385" s="155"/>
      <c r="R385" s="155"/>
      <c r="AA385" s="97"/>
      <c r="AB385" s="97"/>
      <c r="AC385" s="97"/>
      <c r="AD385" s="97"/>
      <c r="AE385" s="97"/>
      <c r="AF385" s="93"/>
      <c r="AG385" s="93"/>
      <c r="AH385" s="93"/>
      <c r="AI385" s="30"/>
      <c r="AJ385" s="30"/>
      <c r="AK385" s="30"/>
      <c r="AL385" s="30"/>
      <c r="AM385" s="109"/>
      <c r="AN385" s="109" t="s">
        <v>1144</v>
      </c>
      <c r="AO385" s="30"/>
      <c r="AP385" s="112" t="s">
        <v>1145</v>
      </c>
      <c r="AQ385"/>
      <c r="AR385"/>
      <c r="AS385"/>
      <c r="AT385"/>
      <c r="AU385"/>
      <c r="AV385"/>
    </row>
    <row r="386" spans="1:48" ht="23.45" customHeight="1" x14ac:dyDescent="0.2">
      <c r="A386" s="356"/>
      <c r="B386" s="155"/>
      <c r="C386" s="155"/>
      <c r="D386" s="155"/>
      <c r="E386" s="155"/>
      <c r="F386" s="155"/>
      <c r="G386" s="155"/>
      <c r="H386" s="155"/>
      <c r="I386" s="155"/>
      <c r="J386" s="155"/>
      <c r="K386" s="155"/>
      <c r="L386" s="155"/>
      <c r="M386" s="357"/>
      <c r="N386" s="155"/>
      <c r="O386" s="155"/>
      <c r="P386" s="155"/>
      <c r="Q386" s="155"/>
      <c r="R386" s="155"/>
      <c r="AA386" s="97"/>
      <c r="AB386" s="97"/>
      <c r="AC386" s="97"/>
      <c r="AD386" s="97"/>
      <c r="AE386" s="97"/>
      <c r="AF386" s="93"/>
      <c r="AG386" s="93"/>
      <c r="AH386" s="93"/>
      <c r="AI386" s="30"/>
      <c r="AJ386" s="30"/>
      <c r="AK386" s="30"/>
      <c r="AL386" s="30"/>
      <c r="AM386" s="109"/>
      <c r="AN386" s="109" t="s">
        <v>1146</v>
      </c>
      <c r="AO386" s="30"/>
      <c r="AP386" s="112" t="s">
        <v>1147</v>
      </c>
      <c r="AQ386"/>
      <c r="AR386"/>
      <c r="AS386"/>
      <c r="AT386"/>
      <c r="AU386"/>
      <c r="AV386"/>
    </row>
    <row r="387" spans="1:48" ht="23.45" customHeight="1" x14ac:dyDescent="0.2">
      <c r="A387" s="356"/>
      <c r="B387" s="155"/>
      <c r="C387" s="155"/>
      <c r="D387" s="155"/>
      <c r="E387" s="155"/>
      <c r="F387" s="155"/>
      <c r="G387" s="155"/>
      <c r="H387" s="155"/>
      <c r="I387" s="155"/>
      <c r="J387" s="155"/>
      <c r="K387" s="155"/>
      <c r="L387" s="155"/>
      <c r="M387" s="357"/>
      <c r="N387" s="155"/>
      <c r="O387" s="155"/>
      <c r="P387" s="155"/>
      <c r="Q387" s="155"/>
      <c r="R387" s="155"/>
      <c r="AA387" s="97"/>
      <c r="AB387" s="97"/>
      <c r="AC387" s="97"/>
      <c r="AD387" s="97"/>
      <c r="AE387" s="97"/>
      <c r="AF387" s="93"/>
      <c r="AG387" s="93"/>
      <c r="AH387" s="93"/>
      <c r="AI387" s="30"/>
      <c r="AJ387" s="30"/>
      <c r="AK387" s="30"/>
      <c r="AL387" s="30"/>
      <c r="AM387" s="109"/>
      <c r="AN387" s="109" t="s">
        <v>1148</v>
      </c>
      <c r="AO387" s="30"/>
      <c r="AP387" s="112" t="s">
        <v>1149</v>
      </c>
      <c r="AQ387"/>
      <c r="AR387"/>
      <c r="AS387"/>
      <c r="AT387"/>
      <c r="AU387"/>
      <c r="AV387"/>
    </row>
    <row r="388" spans="1:48" ht="23.45" customHeight="1" x14ac:dyDescent="0.2">
      <c r="A388" s="356"/>
      <c r="B388" s="155"/>
      <c r="C388" s="155"/>
      <c r="D388" s="155"/>
      <c r="E388" s="155"/>
      <c r="F388" s="155"/>
      <c r="G388" s="155"/>
      <c r="H388" s="155"/>
      <c r="I388" s="155"/>
      <c r="J388" s="155"/>
      <c r="K388" s="155"/>
      <c r="L388" s="155"/>
      <c r="M388" s="357"/>
      <c r="N388" s="155"/>
      <c r="O388" s="155"/>
      <c r="P388" s="155"/>
      <c r="Q388" s="155"/>
      <c r="R388" s="155"/>
      <c r="AA388" s="97"/>
      <c r="AB388" s="97"/>
      <c r="AC388" s="97"/>
      <c r="AD388" s="97"/>
      <c r="AE388" s="97"/>
      <c r="AF388" s="93"/>
      <c r="AG388" s="93"/>
      <c r="AH388" s="93"/>
      <c r="AI388" s="30"/>
      <c r="AJ388" s="30"/>
      <c r="AK388" s="30"/>
      <c r="AL388" s="30"/>
      <c r="AM388" s="109"/>
      <c r="AN388" s="109" t="s">
        <v>1150</v>
      </c>
      <c r="AO388" s="30"/>
      <c r="AP388" s="112" t="s">
        <v>1151</v>
      </c>
      <c r="AQ388"/>
      <c r="AR388"/>
      <c r="AS388"/>
      <c r="AT388"/>
      <c r="AU388"/>
      <c r="AV388"/>
    </row>
    <row r="389" spans="1:48" ht="23.45" customHeight="1" x14ac:dyDescent="0.2">
      <c r="A389" s="356"/>
      <c r="B389" s="155"/>
      <c r="C389" s="155"/>
      <c r="D389" s="155"/>
      <c r="E389" s="155"/>
      <c r="F389" s="155"/>
      <c r="G389" s="155"/>
      <c r="H389" s="155"/>
      <c r="I389" s="155"/>
      <c r="J389" s="155"/>
      <c r="K389" s="155"/>
      <c r="L389" s="155"/>
      <c r="M389" s="357"/>
      <c r="N389" s="155"/>
      <c r="O389" s="155"/>
      <c r="P389" s="155"/>
      <c r="Q389" s="155"/>
      <c r="R389" s="155"/>
      <c r="AA389" s="97"/>
      <c r="AB389" s="97"/>
      <c r="AC389" s="97"/>
      <c r="AD389" s="97"/>
      <c r="AE389" s="97"/>
      <c r="AF389" s="93"/>
      <c r="AG389" s="93"/>
      <c r="AH389" s="93"/>
      <c r="AI389" s="30"/>
      <c r="AJ389" s="30"/>
      <c r="AK389" s="30"/>
      <c r="AL389" s="30"/>
      <c r="AM389" s="109"/>
      <c r="AN389" s="109" t="s">
        <v>1152</v>
      </c>
      <c r="AO389" s="30"/>
      <c r="AP389" s="112" t="s">
        <v>1153</v>
      </c>
      <c r="AQ389"/>
      <c r="AR389"/>
      <c r="AS389"/>
      <c r="AT389"/>
      <c r="AU389"/>
      <c r="AV389"/>
    </row>
    <row r="390" spans="1:48" ht="23.45" customHeight="1" x14ac:dyDescent="0.2">
      <c r="A390" s="356"/>
      <c r="B390" s="155"/>
      <c r="C390" s="155"/>
      <c r="D390" s="155"/>
      <c r="E390" s="155"/>
      <c r="F390" s="155"/>
      <c r="G390" s="155"/>
      <c r="H390" s="155"/>
      <c r="I390" s="155"/>
      <c r="J390" s="155"/>
      <c r="K390" s="155"/>
      <c r="L390" s="155"/>
      <c r="M390" s="357"/>
      <c r="N390" s="155"/>
      <c r="O390" s="155"/>
      <c r="P390" s="155"/>
      <c r="Q390" s="155"/>
      <c r="R390" s="155"/>
      <c r="AA390" s="97"/>
      <c r="AB390" s="97"/>
      <c r="AC390" s="97"/>
      <c r="AD390" s="97"/>
      <c r="AE390" s="97"/>
      <c r="AF390" s="93"/>
      <c r="AG390" s="93"/>
      <c r="AH390" s="93"/>
      <c r="AI390" s="30"/>
      <c r="AJ390" s="30"/>
      <c r="AK390" s="30"/>
      <c r="AL390" s="30"/>
      <c r="AM390" s="109"/>
      <c r="AN390" s="109" t="s">
        <v>1154</v>
      </c>
      <c r="AO390" s="30"/>
      <c r="AP390" s="112" t="s">
        <v>1155</v>
      </c>
      <c r="AQ390"/>
      <c r="AR390"/>
      <c r="AS390"/>
      <c r="AT390"/>
      <c r="AU390"/>
      <c r="AV390"/>
    </row>
    <row r="391" spans="1:48" ht="23.45" customHeight="1" x14ac:dyDescent="0.2">
      <c r="A391" s="356"/>
      <c r="B391" s="155"/>
      <c r="C391" s="155"/>
      <c r="D391" s="155"/>
      <c r="E391" s="155"/>
      <c r="F391" s="155"/>
      <c r="G391" s="155"/>
      <c r="H391" s="155"/>
      <c r="I391" s="155"/>
      <c r="J391" s="155"/>
      <c r="K391" s="155"/>
      <c r="L391" s="155"/>
      <c r="M391" s="357"/>
      <c r="N391" s="155"/>
      <c r="O391" s="155"/>
      <c r="P391" s="155"/>
      <c r="Q391" s="155"/>
      <c r="R391" s="155"/>
      <c r="AA391" s="97"/>
      <c r="AB391" s="97"/>
      <c r="AC391" s="97"/>
      <c r="AD391" s="97"/>
      <c r="AE391" s="97"/>
      <c r="AF391" s="93"/>
      <c r="AG391" s="93"/>
      <c r="AH391" s="93"/>
      <c r="AI391" s="30"/>
      <c r="AJ391" s="30"/>
      <c r="AK391" s="30"/>
      <c r="AL391" s="30"/>
      <c r="AM391" s="109"/>
      <c r="AN391" s="109" t="s">
        <v>1156</v>
      </c>
      <c r="AO391" s="30"/>
      <c r="AP391" s="112" t="s">
        <v>1157</v>
      </c>
      <c r="AQ391"/>
      <c r="AR391"/>
      <c r="AS391"/>
      <c r="AT391"/>
      <c r="AU391"/>
      <c r="AV391"/>
    </row>
    <row r="392" spans="1:48" ht="23.45" customHeight="1" x14ac:dyDescent="0.2">
      <c r="A392" s="356"/>
      <c r="B392" s="155"/>
      <c r="C392" s="155"/>
      <c r="D392" s="155"/>
      <c r="E392" s="155"/>
      <c r="F392" s="155"/>
      <c r="G392" s="155"/>
      <c r="H392" s="155"/>
      <c r="I392" s="155"/>
      <c r="J392" s="155"/>
      <c r="K392" s="155"/>
      <c r="L392" s="155"/>
      <c r="M392" s="357"/>
      <c r="N392" s="155"/>
      <c r="O392" s="155"/>
      <c r="P392" s="155"/>
      <c r="Q392" s="155"/>
      <c r="R392" s="155"/>
      <c r="AA392" s="97"/>
      <c r="AB392" s="97"/>
      <c r="AC392" s="97"/>
      <c r="AD392" s="97"/>
      <c r="AE392" s="97"/>
      <c r="AF392" s="93"/>
      <c r="AG392" s="93"/>
      <c r="AH392" s="93"/>
      <c r="AI392" s="30"/>
      <c r="AJ392" s="30"/>
      <c r="AK392" s="30"/>
      <c r="AL392" s="30"/>
      <c r="AM392" s="109"/>
      <c r="AN392" s="109" t="s">
        <v>1158</v>
      </c>
      <c r="AO392" s="30"/>
      <c r="AP392" s="112" t="s">
        <v>1159</v>
      </c>
      <c r="AQ392"/>
      <c r="AR392"/>
      <c r="AS392"/>
      <c r="AT392"/>
      <c r="AU392"/>
      <c r="AV392"/>
    </row>
    <row r="393" spans="1:48" ht="23.45" customHeight="1" x14ac:dyDescent="0.2">
      <c r="A393" s="356"/>
      <c r="B393" s="155"/>
      <c r="C393" s="155"/>
      <c r="D393" s="155"/>
      <c r="E393" s="155"/>
      <c r="F393" s="155"/>
      <c r="G393" s="155"/>
      <c r="H393" s="155"/>
      <c r="I393" s="155"/>
      <c r="J393" s="155"/>
      <c r="K393" s="155"/>
      <c r="L393" s="155"/>
      <c r="M393" s="357"/>
      <c r="N393" s="155"/>
      <c r="O393" s="155"/>
      <c r="P393" s="155"/>
      <c r="Q393" s="155"/>
      <c r="R393" s="155"/>
      <c r="AA393" s="97"/>
      <c r="AB393" s="97"/>
      <c r="AC393" s="97"/>
      <c r="AD393" s="97"/>
      <c r="AE393" s="97"/>
      <c r="AF393" s="93"/>
      <c r="AG393" s="93"/>
      <c r="AH393" s="93"/>
      <c r="AI393" s="30"/>
      <c r="AJ393" s="30"/>
      <c r="AK393" s="30"/>
      <c r="AL393" s="30"/>
      <c r="AM393" s="109"/>
      <c r="AN393" s="109" t="s">
        <v>1160</v>
      </c>
      <c r="AO393" s="30"/>
      <c r="AP393" s="112" t="s">
        <v>1161</v>
      </c>
      <c r="AQ393"/>
      <c r="AR393"/>
      <c r="AS393"/>
      <c r="AT393"/>
      <c r="AU393"/>
      <c r="AV393"/>
    </row>
    <row r="394" spans="1:48" ht="23.45" customHeight="1" x14ac:dyDescent="0.2">
      <c r="A394" s="356"/>
      <c r="B394" s="155"/>
      <c r="C394" s="155"/>
      <c r="D394" s="155"/>
      <c r="E394" s="155"/>
      <c r="F394" s="155"/>
      <c r="G394" s="155"/>
      <c r="H394" s="155"/>
      <c r="I394" s="155"/>
      <c r="J394" s="155"/>
      <c r="K394" s="155"/>
      <c r="L394" s="155"/>
      <c r="M394" s="357"/>
      <c r="N394" s="155"/>
      <c r="O394" s="155"/>
      <c r="P394" s="155"/>
      <c r="Q394" s="155"/>
      <c r="R394" s="155"/>
      <c r="AA394" s="97"/>
      <c r="AB394" s="97"/>
      <c r="AC394" s="97"/>
      <c r="AD394" s="97"/>
      <c r="AE394" s="97"/>
      <c r="AF394" s="93"/>
      <c r="AG394" s="93"/>
      <c r="AH394" s="93"/>
      <c r="AI394" s="30"/>
      <c r="AJ394" s="30"/>
      <c r="AK394" s="30"/>
      <c r="AL394" s="30"/>
      <c r="AM394" s="109"/>
      <c r="AN394" s="109" t="s">
        <v>1162</v>
      </c>
      <c r="AO394" s="30"/>
      <c r="AP394" s="112" t="s">
        <v>1163</v>
      </c>
      <c r="AQ394"/>
      <c r="AR394"/>
      <c r="AS394"/>
      <c r="AT394"/>
      <c r="AU394"/>
      <c r="AV394"/>
    </row>
    <row r="395" spans="1:48" ht="23.45" customHeight="1" x14ac:dyDescent="0.2">
      <c r="A395" s="356"/>
      <c r="B395" s="155"/>
      <c r="C395" s="155"/>
      <c r="D395" s="155"/>
      <c r="E395" s="155"/>
      <c r="F395" s="155"/>
      <c r="G395" s="155"/>
      <c r="H395" s="155"/>
      <c r="I395" s="155"/>
      <c r="J395" s="155"/>
      <c r="K395" s="155"/>
      <c r="L395" s="155"/>
      <c r="M395" s="357"/>
      <c r="N395" s="155"/>
      <c r="O395" s="155"/>
      <c r="P395" s="155"/>
      <c r="Q395" s="155"/>
      <c r="R395" s="155"/>
      <c r="AA395" s="97"/>
      <c r="AB395" s="97"/>
      <c r="AC395" s="97"/>
      <c r="AD395" s="97"/>
      <c r="AE395" s="97"/>
      <c r="AF395" s="93"/>
      <c r="AG395" s="93"/>
      <c r="AH395" s="93"/>
      <c r="AI395" s="30"/>
      <c r="AJ395" s="30"/>
      <c r="AK395" s="30"/>
      <c r="AL395" s="30"/>
      <c r="AM395" s="109"/>
      <c r="AN395" s="109" t="s">
        <v>1164</v>
      </c>
      <c r="AO395" s="30"/>
      <c r="AP395" s="112" t="s">
        <v>1165</v>
      </c>
      <c r="AQ395"/>
      <c r="AR395"/>
      <c r="AS395"/>
      <c r="AT395"/>
      <c r="AU395"/>
      <c r="AV395"/>
    </row>
    <row r="396" spans="1:48" ht="23.45" customHeight="1" x14ac:dyDescent="0.2">
      <c r="A396" s="356"/>
      <c r="B396" s="155"/>
      <c r="C396" s="155"/>
      <c r="D396" s="155"/>
      <c r="E396" s="155"/>
      <c r="F396" s="155"/>
      <c r="G396" s="155"/>
      <c r="H396" s="155"/>
      <c r="I396" s="155"/>
      <c r="J396" s="155"/>
      <c r="K396" s="155"/>
      <c r="L396" s="155"/>
      <c r="M396" s="357"/>
      <c r="N396" s="155"/>
      <c r="O396" s="155"/>
      <c r="P396" s="155"/>
      <c r="Q396" s="155"/>
      <c r="R396" s="155"/>
      <c r="AA396" s="97"/>
      <c r="AB396" s="97"/>
      <c r="AC396" s="97"/>
      <c r="AD396" s="97"/>
      <c r="AE396" s="97"/>
      <c r="AF396" s="93"/>
      <c r="AG396" s="93"/>
      <c r="AH396" s="93"/>
      <c r="AI396" s="30"/>
      <c r="AJ396" s="30"/>
      <c r="AK396" s="30"/>
      <c r="AL396" s="30"/>
      <c r="AM396" s="109"/>
      <c r="AN396" s="109" t="s">
        <v>1166</v>
      </c>
      <c r="AO396" s="30"/>
      <c r="AP396" s="112" t="s">
        <v>1167</v>
      </c>
      <c r="AQ396"/>
      <c r="AR396"/>
      <c r="AS396"/>
      <c r="AT396"/>
      <c r="AU396"/>
      <c r="AV396"/>
    </row>
    <row r="397" spans="1:48" ht="23.45" customHeight="1" x14ac:dyDescent="0.2">
      <c r="A397" s="356"/>
      <c r="B397" s="155"/>
      <c r="C397" s="155"/>
      <c r="D397" s="155"/>
      <c r="E397" s="155"/>
      <c r="F397" s="155"/>
      <c r="G397" s="155"/>
      <c r="H397" s="155"/>
      <c r="I397" s="155"/>
      <c r="J397" s="155"/>
      <c r="K397" s="155"/>
      <c r="L397" s="155"/>
      <c r="M397" s="357"/>
      <c r="N397" s="155"/>
      <c r="O397" s="155"/>
      <c r="P397" s="155"/>
      <c r="Q397" s="155"/>
      <c r="R397" s="155"/>
      <c r="AA397" s="97"/>
      <c r="AB397" s="97"/>
      <c r="AC397" s="97"/>
      <c r="AD397" s="97"/>
      <c r="AE397" s="97"/>
      <c r="AF397" s="93"/>
      <c r="AG397" s="93"/>
      <c r="AH397" s="93"/>
      <c r="AI397" s="30"/>
      <c r="AJ397" s="30"/>
      <c r="AK397" s="30"/>
      <c r="AL397" s="30"/>
      <c r="AM397" s="109"/>
      <c r="AN397" s="109" t="s">
        <v>1168</v>
      </c>
      <c r="AO397" s="30"/>
      <c r="AP397" s="112" t="s">
        <v>1169</v>
      </c>
      <c r="AQ397"/>
      <c r="AR397"/>
      <c r="AS397"/>
      <c r="AT397"/>
      <c r="AU397"/>
      <c r="AV397"/>
    </row>
    <row r="398" spans="1:48" ht="23.45" customHeight="1" x14ac:dyDescent="0.2">
      <c r="A398" s="356"/>
      <c r="B398" s="155"/>
      <c r="C398" s="155"/>
      <c r="D398" s="155"/>
      <c r="E398" s="155"/>
      <c r="F398" s="155"/>
      <c r="G398" s="155"/>
      <c r="H398" s="155"/>
      <c r="I398" s="155"/>
      <c r="J398" s="155"/>
      <c r="K398" s="155"/>
      <c r="L398" s="155"/>
      <c r="M398" s="357"/>
      <c r="N398" s="155"/>
      <c r="O398" s="155"/>
      <c r="P398" s="155"/>
      <c r="Q398" s="155"/>
      <c r="R398" s="155"/>
      <c r="AA398" s="97"/>
      <c r="AB398" s="97"/>
      <c r="AC398" s="97"/>
      <c r="AD398" s="97"/>
      <c r="AE398" s="97"/>
      <c r="AF398" s="93"/>
      <c r="AG398" s="93"/>
      <c r="AH398" s="93"/>
      <c r="AI398" s="30"/>
      <c r="AJ398" s="30"/>
      <c r="AK398" s="30"/>
      <c r="AL398" s="30"/>
      <c r="AM398" s="109"/>
      <c r="AN398" s="109" t="s">
        <v>1170</v>
      </c>
      <c r="AO398" s="30"/>
      <c r="AP398" s="112" t="s">
        <v>1171</v>
      </c>
      <c r="AQ398"/>
      <c r="AR398"/>
      <c r="AS398"/>
      <c r="AT398"/>
      <c r="AU398"/>
      <c r="AV398"/>
    </row>
    <row r="399" spans="1:48" ht="23.45" customHeight="1" x14ac:dyDescent="0.2">
      <c r="A399" s="356"/>
      <c r="B399" s="155"/>
      <c r="C399" s="155"/>
      <c r="D399" s="155"/>
      <c r="E399" s="155"/>
      <c r="F399" s="155"/>
      <c r="G399" s="155"/>
      <c r="H399" s="155"/>
      <c r="I399" s="155"/>
      <c r="J399" s="155"/>
      <c r="K399" s="155"/>
      <c r="L399" s="155"/>
      <c r="M399" s="357"/>
      <c r="N399" s="155"/>
      <c r="O399" s="155"/>
      <c r="P399" s="155"/>
      <c r="Q399" s="155"/>
      <c r="R399" s="155"/>
      <c r="AA399" s="97"/>
      <c r="AB399" s="97"/>
      <c r="AC399" s="97"/>
      <c r="AD399" s="97"/>
      <c r="AE399" s="97"/>
      <c r="AF399" s="93"/>
      <c r="AG399" s="93"/>
      <c r="AH399" s="93"/>
      <c r="AI399" s="30"/>
      <c r="AJ399" s="30"/>
      <c r="AK399" s="30"/>
      <c r="AL399" s="30"/>
      <c r="AM399" s="109"/>
      <c r="AN399" s="109" t="s">
        <v>1172</v>
      </c>
      <c r="AO399" s="30"/>
      <c r="AP399" s="112" t="s">
        <v>1173</v>
      </c>
      <c r="AQ399"/>
      <c r="AR399"/>
      <c r="AS399"/>
      <c r="AT399"/>
      <c r="AU399"/>
      <c r="AV399"/>
    </row>
    <row r="400" spans="1:48" ht="23.45" customHeight="1" x14ac:dyDescent="0.2">
      <c r="A400" s="356"/>
      <c r="B400" s="155"/>
      <c r="C400" s="155"/>
      <c r="D400" s="155"/>
      <c r="E400" s="155"/>
      <c r="F400" s="155"/>
      <c r="G400" s="155"/>
      <c r="H400" s="155"/>
      <c r="I400" s="155"/>
      <c r="J400" s="155"/>
      <c r="K400" s="155"/>
      <c r="L400" s="155"/>
      <c r="M400" s="357"/>
      <c r="N400" s="155"/>
      <c r="O400" s="155"/>
      <c r="P400" s="155"/>
      <c r="Q400" s="155"/>
      <c r="R400" s="155"/>
      <c r="AA400" s="97"/>
      <c r="AB400" s="97"/>
      <c r="AC400" s="97"/>
      <c r="AD400" s="97"/>
      <c r="AE400" s="97"/>
      <c r="AF400" s="93"/>
      <c r="AG400" s="93"/>
      <c r="AH400" s="93"/>
      <c r="AI400" s="30"/>
      <c r="AJ400" s="30"/>
      <c r="AK400" s="30"/>
      <c r="AL400" s="30"/>
      <c r="AM400" s="109"/>
      <c r="AN400" s="109" t="s">
        <v>1174</v>
      </c>
      <c r="AO400" s="30"/>
      <c r="AP400" s="112" t="s">
        <v>1175</v>
      </c>
      <c r="AQ400"/>
      <c r="AR400"/>
      <c r="AS400"/>
      <c r="AT400"/>
      <c r="AU400"/>
      <c r="AV400"/>
    </row>
    <row r="401" spans="1:48" ht="23.45" customHeight="1" x14ac:dyDescent="0.2">
      <c r="A401" s="356"/>
      <c r="B401" s="155"/>
      <c r="C401" s="155"/>
      <c r="D401" s="155"/>
      <c r="E401" s="155"/>
      <c r="F401" s="155"/>
      <c r="G401" s="155"/>
      <c r="H401" s="155"/>
      <c r="I401" s="155"/>
      <c r="J401" s="155"/>
      <c r="K401" s="155"/>
      <c r="L401" s="155"/>
      <c r="M401" s="357"/>
      <c r="N401" s="155"/>
      <c r="O401" s="155"/>
      <c r="P401" s="155"/>
      <c r="Q401" s="155"/>
      <c r="R401" s="155"/>
      <c r="AA401" s="97"/>
      <c r="AB401" s="97"/>
      <c r="AC401" s="97"/>
      <c r="AD401" s="97"/>
      <c r="AE401" s="97"/>
      <c r="AF401" s="93"/>
      <c r="AG401" s="93"/>
      <c r="AH401" s="93"/>
      <c r="AI401" s="30"/>
      <c r="AJ401" s="30"/>
      <c r="AK401" s="30"/>
      <c r="AL401" s="30"/>
      <c r="AM401" s="109"/>
      <c r="AN401" s="109" t="s">
        <v>1176</v>
      </c>
      <c r="AO401" s="30"/>
      <c r="AP401" s="112" t="s">
        <v>1177</v>
      </c>
      <c r="AQ401"/>
      <c r="AR401"/>
      <c r="AS401"/>
      <c r="AT401"/>
      <c r="AU401"/>
      <c r="AV401"/>
    </row>
    <row r="402" spans="1:48" ht="23.45" customHeight="1" x14ac:dyDescent="0.2">
      <c r="A402" s="356"/>
      <c r="B402" s="155"/>
      <c r="C402" s="155"/>
      <c r="D402" s="155"/>
      <c r="E402" s="155"/>
      <c r="F402" s="155"/>
      <c r="G402" s="155"/>
      <c r="H402" s="155"/>
      <c r="I402" s="155"/>
      <c r="J402" s="155"/>
      <c r="K402" s="155"/>
      <c r="L402" s="155"/>
      <c r="M402" s="357"/>
      <c r="N402" s="155"/>
      <c r="O402" s="155"/>
      <c r="P402" s="155"/>
      <c r="Q402" s="155"/>
      <c r="R402" s="155"/>
      <c r="AA402" s="97"/>
      <c r="AB402" s="97"/>
      <c r="AC402" s="97"/>
      <c r="AD402" s="97"/>
      <c r="AE402" s="97"/>
      <c r="AF402" s="93"/>
      <c r="AG402" s="93"/>
      <c r="AH402" s="93"/>
      <c r="AI402" s="30"/>
      <c r="AJ402" s="30"/>
      <c r="AK402" s="30"/>
      <c r="AL402" s="30"/>
      <c r="AM402" s="109"/>
      <c r="AN402" s="109" t="s">
        <v>1178</v>
      </c>
      <c r="AO402" s="30"/>
      <c r="AP402" s="112" t="s">
        <v>1179</v>
      </c>
      <c r="AQ402"/>
      <c r="AR402"/>
      <c r="AS402"/>
      <c r="AT402"/>
      <c r="AU402"/>
      <c r="AV402"/>
    </row>
    <row r="403" spans="1:48" ht="23.45" customHeight="1" x14ac:dyDescent="0.2">
      <c r="A403" s="356"/>
      <c r="B403" s="155"/>
      <c r="C403" s="155"/>
      <c r="D403" s="155"/>
      <c r="E403" s="155"/>
      <c r="F403" s="155"/>
      <c r="G403" s="155"/>
      <c r="H403" s="155"/>
      <c r="I403" s="155"/>
      <c r="J403" s="155"/>
      <c r="K403" s="155"/>
      <c r="L403" s="155"/>
      <c r="M403" s="357"/>
      <c r="N403" s="155"/>
      <c r="O403" s="155"/>
      <c r="P403" s="155"/>
      <c r="Q403" s="155"/>
      <c r="R403" s="155"/>
      <c r="AA403" s="97"/>
      <c r="AB403" s="97"/>
      <c r="AC403" s="97"/>
      <c r="AD403" s="97"/>
      <c r="AE403" s="97"/>
      <c r="AF403" s="93"/>
      <c r="AG403" s="93"/>
      <c r="AH403" s="93"/>
      <c r="AI403" s="30"/>
      <c r="AJ403" s="30"/>
      <c r="AK403" s="30"/>
      <c r="AL403" s="30"/>
      <c r="AM403" s="109"/>
      <c r="AN403" s="109" t="s">
        <v>1180</v>
      </c>
      <c r="AO403" s="30"/>
      <c r="AP403" s="112" t="s">
        <v>1181</v>
      </c>
      <c r="AQ403"/>
      <c r="AR403"/>
      <c r="AS403"/>
      <c r="AT403"/>
      <c r="AU403"/>
      <c r="AV403"/>
    </row>
    <row r="404" spans="1:48" ht="23.45" customHeight="1" x14ac:dyDescent="0.2">
      <c r="A404" s="356"/>
      <c r="B404" s="155"/>
      <c r="C404" s="155"/>
      <c r="D404" s="155"/>
      <c r="E404" s="155"/>
      <c r="F404" s="155"/>
      <c r="G404" s="155"/>
      <c r="H404" s="155"/>
      <c r="I404" s="155"/>
      <c r="J404" s="155"/>
      <c r="K404" s="155"/>
      <c r="L404" s="155"/>
      <c r="M404" s="357"/>
      <c r="N404" s="155"/>
      <c r="O404" s="155"/>
      <c r="P404" s="155"/>
      <c r="Q404" s="155"/>
      <c r="R404" s="155"/>
      <c r="AA404" s="97"/>
      <c r="AB404" s="97"/>
      <c r="AC404" s="97"/>
      <c r="AD404" s="97"/>
      <c r="AE404" s="97"/>
      <c r="AF404" s="93"/>
      <c r="AG404" s="93"/>
      <c r="AH404" s="93"/>
      <c r="AI404" s="30"/>
      <c r="AJ404" s="30"/>
      <c r="AK404" s="30"/>
      <c r="AL404" s="30"/>
      <c r="AM404" s="109"/>
      <c r="AN404" s="109" t="s">
        <v>1182</v>
      </c>
      <c r="AO404" s="30"/>
      <c r="AP404" s="112" t="s">
        <v>1183</v>
      </c>
      <c r="AQ404"/>
      <c r="AR404"/>
      <c r="AS404"/>
      <c r="AT404"/>
      <c r="AU404"/>
      <c r="AV404"/>
    </row>
    <row r="405" spans="1:48" ht="23.45" customHeight="1" x14ac:dyDescent="0.2">
      <c r="A405" s="356"/>
      <c r="B405" s="155"/>
      <c r="C405" s="155"/>
      <c r="D405" s="155"/>
      <c r="E405" s="155"/>
      <c r="F405" s="155"/>
      <c r="G405" s="155"/>
      <c r="H405" s="155"/>
      <c r="I405" s="155"/>
      <c r="J405" s="155"/>
      <c r="K405" s="155"/>
      <c r="L405" s="155"/>
      <c r="M405" s="357"/>
      <c r="N405" s="155"/>
      <c r="O405" s="155"/>
      <c r="P405" s="155"/>
      <c r="Q405" s="155"/>
      <c r="R405" s="155"/>
      <c r="AA405" s="97"/>
      <c r="AB405" s="97"/>
      <c r="AC405" s="97"/>
      <c r="AD405" s="97"/>
      <c r="AE405" s="97"/>
      <c r="AF405" s="93"/>
      <c r="AG405" s="93"/>
      <c r="AH405" s="93"/>
      <c r="AI405" s="30"/>
      <c r="AJ405" s="30"/>
      <c r="AK405" s="30"/>
      <c r="AL405" s="30"/>
      <c r="AM405" s="109"/>
      <c r="AN405" s="109" t="s">
        <v>1184</v>
      </c>
      <c r="AO405" s="30"/>
      <c r="AP405" s="112" t="s">
        <v>1185</v>
      </c>
      <c r="AQ405"/>
      <c r="AR405"/>
      <c r="AS405"/>
      <c r="AT405"/>
      <c r="AU405"/>
      <c r="AV405"/>
    </row>
    <row r="406" spans="1:48" ht="23.45" customHeight="1" x14ac:dyDescent="0.2">
      <c r="A406" s="356"/>
      <c r="B406" s="155"/>
      <c r="C406" s="155"/>
      <c r="D406" s="155"/>
      <c r="E406" s="155"/>
      <c r="F406" s="155"/>
      <c r="G406" s="155"/>
      <c r="H406" s="155"/>
      <c r="I406" s="155"/>
      <c r="J406" s="155"/>
      <c r="K406" s="155"/>
      <c r="L406" s="155"/>
      <c r="M406" s="357"/>
      <c r="N406" s="155"/>
      <c r="O406" s="155"/>
      <c r="P406" s="155"/>
      <c r="Q406" s="155"/>
      <c r="R406" s="155"/>
      <c r="AA406" s="97"/>
      <c r="AB406" s="97"/>
      <c r="AC406" s="97"/>
      <c r="AD406" s="97"/>
      <c r="AE406" s="97"/>
      <c r="AF406" s="93"/>
      <c r="AG406" s="93"/>
      <c r="AH406" s="93"/>
      <c r="AI406" s="30"/>
      <c r="AJ406" s="30"/>
      <c r="AK406" s="30"/>
      <c r="AL406" s="30"/>
      <c r="AM406" s="109"/>
      <c r="AN406" s="109" t="s">
        <v>1186</v>
      </c>
      <c r="AO406" s="30"/>
      <c r="AP406" s="112" t="s">
        <v>1187</v>
      </c>
      <c r="AQ406"/>
      <c r="AR406"/>
      <c r="AS406"/>
      <c r="AT406"/>
      <c r="AU406"/>
      <c r="AV406"/>
    </row>
    <row r="407" spans="1:48" ht="23.45" customHeight="1" x14ac:dyDescent="0.2">
      <c r="A407" s="356"/>
      <c r="B407" s="155"/>
      <c r="C407" s="155"/>
      <c r="D407" s="155"/>
      <c r="E407" s="155"/>
      <c r="F407" s="155"/>
      <c r="G407" s="155"/>
      <c r="H407" s="155"/>
      <c r="I407" s="155"/>
      <c r="J407" s="155"/>
      <c r="K407" s="155"/>
      <c r="L407" s="155"/>
      <c r="M407" s="357"/>
      <c r="N407" s="155"/>
      <c r="O407" s="155"/>
      <c r="P407" s="155"/>
      <c r="Q407" s="155"/>
      <c r="R407" s="155"/>
      <c r="AA407" s="97"/>
      <c r="AB407" s="97"/>
      <c r="AC407" s="97"/>
      <c r="AD407" s="97"/>
      <c r="AE407" s="97"/>
      <c r="AF407" s="93"/>
      <c r="AG407" s="93"/>
      <c r="AH407" s="93"/>
      <c r="AI407" s="30"/>
      <c r="AJ407" s="30"/>
      <c r="AK407" s="30"/>
      <c r="AL407" s="30"/>
      <c r="AM407" s="109"/>
      <c r="AN407" s="109" t="s">
        <v>1188</v>
      </c>
      <c r="AO407" s="30"/>
      <c r="AP407" s="112" t="s">
        <v>1189</v>
      </c>
      <c r="AQ407"/>
      <c r="AR407"/>
      <c r="AS407"/>
      <c r="AT407"/>
      <c r="AU407"/>
      <c r="AV407"/>
    </row>
    <row r="408" spans="1:48" ht="23.45" customHeight="1" x14ac:dyDescent="0.2">
      <c r="A408" s="356"/>
      <c r="B408" s="155"/>
      <c r="C408" s="155"/>
      <c r="D408" s="155"/>
      <c r="E408" s="155"/>
      <c r="F408" s="155"/>
      <c r="G408" s="155"/>
      <c r="H408" s="155"/>
      <c r="I408" s="155"/>
      <c r="J408" s="155"/>
      <c r="K408" s="155"/>
      <c r="L408" s="155"/>
      <c r="M408" s="357"/>
      <c r="N408" s="155"/>
      <c r="O408" s="155"/>
      <c r="P408" s="155"/>
      <c r="Q408" s="155"/>
      <c r="R408" s="155"/>
      <c r="AA408" s="97"/>
      <c r="AB408" s="97"/>
      <c r="AC408" s="97"/>
      <c r="AD408" s="97"/>
      <c r="AE408" s="97"/>
      <c r="AF408" s="93"/>
      <c r="AG408" s="93"/>
      <c r="AH408" s="93"/>
      <c r="AI408" s="30"/>
      <c r="AJ408" s="30"/>
      <c r="AK408" s="30"/>
      <c r="AL408" s="30"/>
      <c r="AM408" s="109"/>
      <c r="AN408" s="109" t="s">
        <v>1190</v>
      </c>
      <c r="AO408" s="30"/>
      <c r="AP408" s="112" t="s">
        <v>1191</v>
      </c>
      <c r="AQ408"/>
      <c r="AR408"/>
      <c r="AS408"/>
      <c r="AT408"/>
      <c r="AU408"/>
      <c r="AV408"/>
    </row>
    <row r="409" spans="1:48" ht="23.45" customHeight="1" x14ac:dyDescent="0.2">
      <c r="A409" s="356"/>
      <c r="B409" s="155"/>
      <c r="C409" s="155"/>
      <c r="D409" s="155"/>
      <c r="E409" s="155"/>
      <c r="F409" s="155"/>
      <c r="G409" s="155"/>
      <c r="H409" s="155"/>
      <c r="I409" s="155"/>
      <c r="J409" s="155"/>
      <c r="K409" s="155"/>
      <c r="L409" s="155"/>
      <c r="M409" s="357"/>
      <c r="N409" s="155"/>
      <c r="O409" s="155"/>
      <c r="P409" s="155"/>
      <c r="Q409" s="155"/>
      <c r="R409" s="155"/>
      <c r="AA409" s="97"/>
      <c r="AB409" s="97"/>
      <c r="AC409" s="97"/>
      <c r="AD409" s="97"/>
      <c r="AE409" s="97"/>
      <c r="AF409" s="93"/>
      <c r="AG409" s="93"/>
      <c r="AH409" s="93"/>
      <c r="AI409" s="30"/>
      <c r="AJ409" s="30"/>
      <c r="AK409" s="30"/>
      <c r="AL409" s="30"/>
      <c r="AM409" s="109"/>
      <c r="AN409" s="109" t="s">
        <v>1192</v>
      </c>
      <c r="AO409" s="30"/>
      <c r="AP409" s="112" t="s">
        <v>1193</v>
      </c>
      <c r="AQ409"/>
      <c r="AR409"/>
      <c r="AS409"/>
      <c r="AT409"/>
      <c r="AU409"/>
      <c r="AV409"/>
    </row>
    <row r="410" spans="1:48" ht="23.45" customHeight="1" x14ac:dyDescent="0.2">
      <c r="A410" s="356"/>
      <c r="B410" s="155"/>
      <c r="C410" s="155"/>
      <c r="D410" s="155"/>
      <c r="E410" s="155"/>
      <c r="F410" s="155"/>
      <c r="G410" s="155"/>
      <c r="H410" s="155"/>
      <c r="I410" s="155"/>
      <c r="J410" s="155"/>
      <c r="K410" s="155"/>
      <c r="L410" s="155"/>
      <c r="M410" s="357"/>
      <c r="N410" s="155"/>
      <c r="O410" s="155"/>
      <c r="P410" s="155"/>
      <c r="Q410" s="155"/>
      <c r="R410" s="155"/>
      <c r="AA410" s="97"/>
      <c r="AB410" s="97"/>
      <c r="AC410" s="97"/>
      <c r="AD410" s="97"/>
      <c r="AE410" s="97"/>
      <c r="AF410" s="93"/>
      <c r="AG410" s="93"/>
      <c r="AH410" s="93"/>
      <c r="AI410" s="30"/>
      <c r="AJ410" s="30"/>
      <c r="AK410" s="30"/>
      <c r="AL410" s="30"/>
      <c r="AM410" s="109"/>
      <c r="AN410" s="109" t="s">
        <v>1194</v>
      </c>
      <c r="AO410" s="30"/>
      <c r="AP410" s="112" t="s">
        <v>1195</v>
      </c>
      <c r="AQ410"/>
      <c r="AR410"/>
      <c r="AS410"/>
      <c r="AT410"/>
      <c r="AU410"/>
      <c r="AV410"/>
    </row>
    <row r="411" spans="1:48" ht="23.45" customHeight="1" x14ac:dyDescent="0.2">
      <c r="A411" s="356"/>
      <c r="B411" s="155"/>
      <c r="C411" s="155"/>
      <c r="D411" s="155"/>
      <c r="E411" s="155"/>
      <c r="F411" s="155"/>
      <c r="G411" s="155"/>
      <c r="H411" s="155"/>
      <c r="I411" s="155"/>
      <c r="J411" s="155"/>
      <c r="K411" s="155"/>
      <c r="L411" s="155"/>
      <c r="M411" s="357"/>
      <c r="N411" s="155"/>
      <c r="O411" s="155"/>
      <c r="P411" s="155"/>
      <c r="Q411" s="155"/>
      <c r="R411" s="155"/>
      <c r="AA411" s="97"/>
      <c r="AB411" s="97"/>
      <c r="AC411" s="97"/>
      <c r="AD411" s="97"/>
      <c r="AE411" s="97"/>
      <c r="AF411" s="93"/>
      <c r="AG411" s="93"/>
      <c r="AH411" s="93"/>
      <c r="AI411" s="30"/>
      <c r="AJ411" s="30"/>
      <c r="AK411" s="30"/>
      <c r="AL411" s="30"/>
      <c r="AM411" s="109"/>
      <c r="AN411" s="109" t="s">
        <v>1196</v>
      </c>
      <c r="AO411" s="30"/>
      <c r="AP411" s="112" t="s">
        <v>1197</v>
      </c>
      <c r="AQ411"/>
      <c r="AR411"/>
      <c r="AS411"/>
      <c r="AT411"/>
      <c r="AU411"/>
      <c r="AV411"/>
    </row>
    <row r="412" spans="1:48" ht="23.45" customHeight="1" x14ac:dyDescent="0.2">
      <c r="A412" s="356"/>
      <c r="B412" s="155"/>
      <c r="C412" s="155"/>
      <c r="D412" s="155"/>
      <c r="E412" s="155"/>
      <c r="F412" s="155"/>
      <c r="G412" s="155"/>
      <c r="H412" s="155"/>
      <c r="I412" s="155"/>
      <c r="J412" s="155"/>
      <c r="K412" s="155"/>
      <c r="L412" s="155"/>
      <c r="M412" s="357"/>
      <c r="N412" s="155"/>
      <c r="O412" s="155"/>
      <c r="P412" s="155"/>
      <c r="Q412" s="155"/>
      <c r="R412" s="155"/>
      <c r="AA412" s="97"/>
      <c r="AB412" s="97"/>
      <c r="AC412" s="97"/>
      <c r="AD412" s="97"/>
      <c r="AE412" s="97"/>
      <c r="AF412" s="93"/>
      <c r="AG412" s="93"/>
      <c r="AH412" s="93"/>
      <c r="AI412" s="30"/>
      <c r="AJ412" s="30"/>
      <c r="AK412" s="30"/>
      <c r="AL412" s="30"/>
      <c r="AM412" s="109"/>
      <c r="AN412" s="109" t="s">
        <v>1198</v>
      </c>
      <c r="AO412" s="30"/>
      <c r="AP412" s="112" t="s">
        <v>1199</v>
      </c>
      <c r="AQ412"/>
      <c r="AR412"/>
      <c r="AS412"/>
      <c r="AT412"/>
      <c r="AU412"/>
      <c r="AV412"/>
    </row>
    <row r="413" spans="1:48" ht="23.45" customHeight="1" x14ac:dyDescent="0.2">
      <c r="A413" s="356"/>
      <c r="B413" s="155"/>
      <c r="C413" s="155"/>
      <c r="D413" s="155"/>
      <c r="E413" s="155"/>
      <c r="F413" s="155"/>
      <c r="G413" s="155"/>
      <c r="H413" s="155"/>
      <c r="I413" s="155"/>
      <c r="J413" s="155"/>
      <c r="K413" s="155"/>
      <c r="L413" s="155"/>
      <c r="M413" s="357"/>
      <c r="N413" s="155"/>
      <c r="O413" s="155"/>
      <c r="P413" s="155"/>
      <c r="Q413" s="155"/>
      <c r="R413" s="155"/>
      <c r="AA413" s="97"/>
      <c r="AB413" s="97"/>
      <c r="AC413" s="97"/>
      <c r="AD413" s="97"/>
      <c r="AE413" s="97"/>
      <c r="AF413" s="93"/>
      <c r="AG413" s="93"/>
      <c r="AH413" s="93"/>
      <c r="AI413" s="30"/>
      <c r="AJ413" s="30"/>
      <c r="AK413" s="30"/>
      <c r="AL413" s="30"/>
      <c r="AM413" s="109"/>
      <c r="AN413" s="109" t="s">
        <v>1200</v>
      </c>
      <c r="AO413" s="30"/>
      <c r="AP413" s="112" t="s">
        <v>1201</v>
      </c>
      <c r="AQ413"/>
      <c r="AR413"/>
      <c r="AS413"/>
      <c r="AT413"/>
      <c r="AU413"/>
      <c r="AV413"/>
    </row>
    <row r="414" spans="1:48" ht="23.45" customHeight="1" x14ac:dyDescent="0.2">
      <c r="A414" s="356"/>
      <c r="B414" s="155"/>
      <c r="C414" s="155"/>
      <c r="D414" s="155"/>
      <c r="E414" s="155"/>
      <c r="F414" s="155"/>
      <c r="G414" s="155"/>
      <c r="H414" s="155"/>
      <c r="I414" s="155"/>
      <c r="J414" s="155"/>
      <c r="K414" s="155"/>
      <c r="L414" s="155"/>
      <c r="M414" s="357"/>
      <c r="N414" s="155"/>
      <c r="O414" s="155"/>
      <c r="P414" s="155"/>
      <c r="Q414" s="155"/>
      <c r="R414" s="155"/>
      <c r="AA414" s="97"/>
      <c r="AB414" s="97"/>
      <c r="AC414" s="97"/>
      <c r="AD414" s="97"/>
      <c r="AE414" s="97"/>
      <c r="AF414" s="93"/>
      <c r="AG414" s="93"/>
      <c r="AH414" s="93"/>
      <c r="AI414" s="30"/>
      <c r="AJ414" s="30"/>
      <c r="AK414" s="30"/>
      <c r="AL414" s="30"/>
      <c r="AM414" s="109"/>
      <c r="AN414" s="109" t="s">
        <v>1202</v>
      </c>
      <c r="AO414" s="30"/>
      <c r="AP414" s="112" t="s">
        <v>1203</v>
      </c>
      <c r="AQ414"/>
      <c r="AR414"/>
      <c r="AS414"/>
      <c r="AT414"/>
      <c r="AU414"/>
      <c r="AV414"/>
    </row>
    <row r="415" spans="1:48" ht="23.45" customHeight="1" x14ac:dyDescent="0.2">
      <c r="A415" s="356"/>
      <c r="B415" s="155"/>
      <c r="C415" s="155"/>
      <c r="D415" s="155"/>
      <c r="E415" s="155"/>
      <c r="F415" s="155"/>
      <c r="G415" s="155"/>
      <c r="H415" s="155"/>
      <c r="I415" s="155"/>
      <c r="J415" s="155"/>
      <c r="K415" s="155"/>
      <c r="L415" s="155"/>
      <c r="M415" s="357"/>
      <c r="N415" s="155"/>
      <c r="O415" s="155"/>
      <c r="P415" s="155"/>
      <c r="Q415" s="155"/>
      <c r="R415" s="155"/>
      <c r="AA415" s="97"/>
      <c r="AB415" s="97"/>
      <c r="AC415" s="97"/>
      <c r="AD415" s="97"/>
      <c r="AE415" s="97"/>
      <c r="AF415" s="93"/>
      <c r="AG415" s="93"/>
      <c r="AH415" s="93"/>
      <c r="AI415" s="30"/>
      <c r="AJ415" s="30"/>
      <c r="AK415" s="30"/>
      <c r="AL415" s="30"/>
      <c r="AM415" s="109"/>
      <c r="AN415" s="109" t="s">
        <v>1204</v>
      </c>
      <c r="AO415" s="30"/>
      <c r="AP415" s="112" t="s">
        <v>1205</v>
      </c>
      <c r="AQ415"/>
      <c r="AR415"/>
      <c r="AS415"/>
      <c r="AT415"/>
      <c r="AU415"/>
      <c r="AV415"/>
    </row>
    <row r="416" spans="1:48" ht="23.45" customHeight="1" x14ac:dyDescent="0.2">
      <c r="A416" s="356"/>
      <c r="B416" s="155"/>
      <c r="C416" s="155"/>
      <c r="D416" s="155"/>
      <c r="E416" s="155"/>
      <c r="F416" s="155"/>
      <c r="G416" s="155"/>
      <c r="H416" s="155"/>
      <c r="I416" s="155"/>
      <c r="J416" s="155"/>
      <c r="K416" s="155"/>
      <c r="L416" s="155"/>
      <c r="M416" s="357"/>
      <c r="N416" s="155"/>
      <c r="O416" s="155"/>
      <c r="P416" s="155"/>
      <c r="Q416" s="155"/>
      <c r="R416" s="155"/>
      <c r="AA416" s="97"/>
      <c r="AB416" s="97"/>
      <c r="AC416" s="97"/>
      <c r="AD416" s="97"/>
      <c r="AE416" s="97"/>
      <c r="AF416" s="93"/>
      <c r="AG416" s="93"/>
      <c r="AH416" s="93"/>
      <c r="AI416" s="30"/>
      <c r="AJ416" s="30"/>
      <c r="AK416" s="30"/>
      <c r="AL416" s="30"/>
      <c r="AM416" s="109"/>
      <c r="AN416" s="109" t="s">
        <v>1206</v>
      </c>
      <c r="AO416" s="30"/>
      <c r="AP416" s="112" t="s">
        <v>1207</v>
      </c>
      <c r="AQ416"/>
      <c r="AR416"/>
      <c r="AS416"/>
      <c r="AT416"/>
      <c r="AU416"/>
      <c r="AV416"/>
    </row>
    <row r="417" spans="1:48" ht="23.45" customHeight="1" x14ac:dyDescent="0.2">
      <c r="A417" s="356"/>
      <c r="B417" s="155"/>
      <c r="C417" s="155"/>
      <c r="D417" s="155"/>
      <c r="E417" s="155"/>
      <c r="F417" s="155"/>
      <c r="G417" s="155"/>
      <c r="H417" s="155"/>
      <c r="I417" s="155"/>
      <c r="J417" s="155"/>
      <c r="K417" s="155"/>
      <c r="L417" s="155"/>
      <c r="M417" s="357"/>
      <c r="N417" s="155"/>
      <c r="O417" s="155"/>
      <c r="P417" s="155"/>
      <c r="Q417" s="155"/>
      <c r="R417" s="155"/>
      <c r="AA417" s="97"/>
      <c r="AB417" s="97"/>
      <c r="AC417" s="97"/>
      <c r="AD417" s="97"/>
      <c r="AE417" s="97"/>
      <c r="AF417" s="93"/>
      <c r="AG417" s="93"/>
      <c r="AH417" s="93"/>
      <c r="AI417" s="30"/>
      <c r="AJ417" s="30"/>
      <c r="AK417" s="30"/>
      <c r="AL417" s="30"/>
      <c r="AM417" s="109"/>
      <c r="AN417" s="109" t="s">
        <v>1208</v>
      </c>
      <c r="AO417" s="30"/>
      <c r="AP417" s="112" t="s">
        <v>1209</v>
      </c>
      <c r="AQ417"/>
      <c r="AR417"/>
      <c r="AS417"/>
      <c r="AT417"/>
      <c r="AU417"/>
      <c r="AV417"/>
    </row>
    <row r="418" spans="1:48" ht="23.45" customHeight="1" x14ac:dyDescent="0.2">
      <c r="A418" s="356"/>
      <c r="B418" s="155"/>
      <c r="C418" s="155"/>
      <c r="D418" s="155"/>
      <c r="E418" s="155"/>
      <c r="F418" s="155"/>
      <c r="G418" s="155"/>
      <c r="H418" s="155"/>
      <c r="I418" s="155"/>
      <c r="J418" s="155"/>
      <c r="K418" s="155"/>
      <c r="L418" s="155"/>
      <c r="M418" s="357"/>
      <c r="N418" s="155"/>
      <c r="O418" s="155"/>
      <c r="P418" s="155"/>
      <c r="Q418" s="155"/>
      <c r="R418" s="155"/>
      <c r="AA418" s="97"/>
      <c r="AB418" s="97"/>
      <c r="AC418" s="97"/>
      <c r="AD418" s="97"/>
      <c r="AE418" s="97"/>
      <c r="AF418" s="93"/>
      <c r="AG418" s="93"/>
      <c r="AH418" s="93"/>
      <c r="AI418" s="30"/>
      <c r="AJ418" s="30"/>
      <c r="AK418" s="30"/>
      <c r="AL418" s="30"/>
      <c r="AM418" s="109"/>
      <c r="AN418" s="109" t="s">
        <v>1210</v>
      </c>
      <c r="AO418" s="30"/>
      <c r="AP418" s="112" t="s">
        <v>1211</v>
      </c>
      <c r="AQ418"/>
      <c r="AR418"/>
      <c r="AS418"/>
      <c r="AT418"/>
      <c r="AU418"/>
      <c r="AV418"/>
    </row>
    <row r="419" spans="1:48" ht="23.45" customHeight="1" x14ac:dyDescent="0.2">
      <c r="A419" s="356"/>
      <c r="B419" s="155"/>
      <c r="C419" s="155"/>
      <c r="D419" s="155"/>
      <c r="E419" s="155"/>
      <c r="F419" s="155"/>
      <c r="G419" s="155"/>
      <c r="H419" s="155"/>
      <c r="I419" s="155"/>
      <c r="J419" s="155"/>
      <c r="K419" s="155"/>
      <c r="L419" s="155"/>
      <c r="M419" s="357"/>
      <c r="N419" s="155"/>
      <c r="O419" s="155"/>
      <c r="P419" s="155"/>
      <c r="Q419" s="155"/>
      <c r="R419" s="155"/>
      <c r="AA419" s="97"/>
      <c r="AB419" s="97"/>
      <c r="AC419" s="97"/>
      <c r="AD419" s="97"/>
      <c r="AE419" s="97"/>
      <c r="AF419" s="93"/>
      <c r="AG419" s="93"/>
      <c r="AH419" s="93"/>
      <c r="AI419" s="30"/>
      <c r="AJ419" s="30"/>
      <c r="AK419" s="30"/>
      <c r="AL419" s="30"/>
      <c r="AM419" s="109"/>
      <c r="AN419" s="109" t="s">
        <v>1212</v>
      </c>
      <c r="AO419" s="30"/>
      <c r="AP419" s="112" t="s">
        <v>1213</v>
      </c>
      <c r="AQ419"/>
      <c r="AR419"/>
      <c r="AS419"/>
      <c r="AT419"/>
      <c r="AU419"/>
      <c r="AV419"/>
    </row>
    <row r="420" spans="1:48" ht="23.45" customHeight="1" x14ac:dyDescent="0.2">
      <c r="A420" s="356"/>
      <c r="B420" s="155"/>
      <c r="C420" s="155"/>
      <c r="D420" s="155"/>
      <c r="E420" s="155"/>
      <c r="F420" s="155"/>
      <c r="G420" s="155"/>
      <c r="H420" s="155"/>
      <c r="I420" s="155"/>
      <c r="J420" s="155"/>
      <c r="K420" s="155"/>
      <c r="L420" s="155"/>
      <c r="M420" s="357"/>
      <c r="N420" s="155"/>
      <c r="O420" s="155"/>
      <c r="P420" s="155"/>
      <c r="Q420" s="155"/>
      <c r="R420" s="155"/>
      <c r="AA420" s="97"/>
      <c r="AB420" s="97"/>
      <c r="AC420" s="97"/>
      <c r="AD420" s="97"/>
      <c r="AE420" s="97"/>
      <c r="AF420" s="93"/>
      <c r="AG420" s="93"/>
      <c r="AH420" s="93"/>
      <c r="AI420" s="30"/>
      <c r="AJ420" s="30"/>
      <c r="AK420" s="30"/>
      <c r="AL420" s="30"/>
      <c r="AM420" s="109"/>
      <c r="AN420" s="109" t="s">
        <v>1214</v>
      </c>
      <c r="AO420" s="30"/>
      <c r="AP420" s="112" t="s">
        <v>1215</v>
      </c>
      <c r="AQ420"/>
      <c r="AR420"/>
      <c r="AS420"/>
      <c r="AT420"/>
      <c r="AU420"/>
      <c r="AV420"/>
    </row>
    <row r="421" spans="1:48" ht="23.45" customHeight="1" x14ac:dyDescent="0.2">
      <c r="A421" s="356"/>
      <c r="B421" s="155"/>
      <c r="C421" s="155"/>
      <c r="D421" s="155"/>
      <c r="E421" s="155"/>
      <c r="F421" s="155"/>
      <c r="G421" s="155"/>
      <c r="H421" s="155"/>
      <c r="I421" s="155"/>
      <c r="J421" s="155"/>
      <c r="K421" s="155"/>
      <c r="L421" s="155"/>
      <c r="M421" s="357"/>
      <c r="N421" s="155"/>
      <c r="O421" s="155"/>
      <c r="P421" s="155"/>
      <c r="Q421" s="155"/>
      <c r="R421" s="155"/>
      <c r="AA421" s="97"/>
      <c r="AB421" s="97"/>
      <c r="AC421" s="97"/>
      <c r="AD421" s="97"/>
      <c r="AE421" s="97"/>
      <c r="AF421" s="93"/>
      <c r="AG421" s="93"/>
      <c r="AH421" s="93"/>
      <c r="AI421" s="30"/>
      <c r="AJ421" s="30"/>
      <c r="AK421" s="30"/>
      <c r="AL421" s="30"/>
      <c r="AM421" s="109"/>
      <c r="AN421" s="109" t="s">
        <v>1216</v>
      </c>
      <c r="AO421" s="30"/>
      <c r="AP421" s="112" t="s">
        <v>1217</v>
      </c>
      <c r="AQ421"/>
      <c r="AR421"/>
      <c r="AS421"/>
      <c r="AT421"/>
      <c r="AU421"/>
      <c r="AV421"/>
    </row>
    <row r="422" spans="1:48" ht="23.45" customHeight="1" x14ac:dyDescent="0.2">
      <c r="A422" s="356"/>
      <c r="B422" s="155"/>
      <c r="C422" s="155"/>
      <c r="D422" s="155"/>
      <c r="E422" s="155"/>
      <c r="F422" s="155"/>
      <c r="G422" s="155"/>
      <c r="H422" s="155"/>
      <c r="I422" s="155"/>
      <c r="J422" s="155"/>
      <c r="K422" s="155"/>
      <c r="L422" s="155"/>
      <c r="M422" s="357"/>
      <c r="N422" s="155"/>
      <c r="O422" s="155"/>
      <c r="P422" s="155"/>
      <c r="Q422" s="155"/>
      <c r="R422" s="155"/>
      <c r="AA422" s="97"/>
      <c r="AB422" s="97"/>
      <c r="AC422" s="97"/>
      <c r="AD422" s="97"/>
      <c r="AE422" s="97"/>
      <c r="AF422" s="93"/>
      <c r="AG422" s="93"/>
      <c r="AH422" s="93"/>
      <c r="AI422" s="30"/>
      <c r="AJ422" s="30"/>
      <c r="AK422" s="30"/>
      <c r="AL422" s="30"/>
      <c r="AM422" s="109"/>
      <c r="AN422" s="109" t="s">
        <v>1218</v>
      </c>
      <c r="AO422" s="30"/>
      <c r="AP422" s="112" t="s">
        <v>1219</v>
      </c>
      <c r="AQ422"/>
      <c r="AR422"/>
      <c r="AS422"/>
      <c r="AT422"/>
      <c r="AU422"/>
      <c r="AV422"/>
    </row>
    <row r="423" spans="1:48" ht="23.45" customHeight="1" x14ac:dyDescent="0.2">
      <c r="A423" s="356"/>
      <c r="B423" s="155"/>
      <c r="C423" s="155"/>
      <c r="D423" s="155"/>
      <c r="E423" s="155"/>
      <c r="F423" s="155"/>
      <c r="G423" s="155"/>
      <c r="H423" s="155"/>
      <c r="I423" s="155"/>
      <c r="J423" s="155"/>
      <c r="K423" s="155"/>
      <c r="L423" s="155"/>
      <c r="M423" s="357"/>
      <c r="N423" s="155"/>
      <c r="O423" s="155"/>
      <c r="P423" s="155"/>
      <c r="Q423" s="155"/>
      <c r="R423" s="155"/>
      <c r="AA423" s="97"/>
      <c r="AB423" s="97"/>
      <c r="AC423" s="97"/>
      <c r="AD423" s="97"/>
      <c r="AE423" s="97"/>
      <c r="AF423" s="93"/>
      <c r="AG423" s="93"/>
      <c r="AH423" s="93"/>
      <c r="AI423" s="30"/>
      <c r="AJ423" s="30"/>
      <c r="AK423" s="30"/>
      <c r="AL423" s="30"/>
      <c r="AM423" s="109"/>
      <c r="AN423" s="109" t="s">
        <v>1220</v>
      </c>
      <c r="AO423" s="30"/>
      <c r="AP423" s="112" t="s">
        <v>1221</v>
      </c>
      <c r="AQ423"/>
      <c r="AR423"/>
      <c r="AS423"/>
      <c r="AT423"/>
      <c r="AU423"/>
      <c r="AV423"/>
    </row>
    <row r="424" spans="1:48" ht="23.45" customHeight="1" x14ac:dyDescent="0.2">
      <c r="A424" s="356"/>
      <c r="B424" s="155"/>
      <c r="C424" s="155"/>
      <c r="D424" s="155"/>
      <c r="E424" s="155"/>
      <c r="F424" s="155"/>
      <c r="G424" s="155"/>
      <c r="H424" s="155"/>
      <c r="I424" s="155"/>
      <c r="J424" s="155"/>
      <c r="K424" s="155"/>
      <c r="L424" s="155"/>
      <c r="M424" s="357"/>
      <c r="N424" s="155"/>
      <c r="O424" s="155"/>
      <c r="P424" s="155"/>
      <c r="Q424" s="155"/>
      <c r="R424" s="155"/>
      <c r="AA424" s="97"/>
      <c r="AB424" s="97"/>
      <c r="AC424" s="97"/>
      <c r="AD424" s="97"/>
      <c r="AE424" s="97"/>
      <c r="AF424" s="93"/>
      <c r="AG424" s="93"/>
      <c r="AH424" s="93"/>
      <c r="AI424" s="30"/>
      <c r="AJ424" s="30"/>
      <c r="AK424" s="30"/>
      <c r="AL424" s="30"/>
      <c r="AM424" s="109"/>
      <c r="AN424" s="109" t="s">
        <v>1222</v>
      </c>
      <c r="AO424" s="30"/>
      <c r="AP424" s="112" t="s">
        <v>1223</v>
      </c>
      <c r="AQ424"/>
      <c r="AR424"/>
      <c r="AS424"/>
      <c r="AT424"/>
      <c r="AU424"/>
      <c r="AV424"/>
    </row>
    <row r="425" spans="1:48" ht="23.45" customHeight="1" x14ac:dyDescent="0.2">
      <c r="A425" s="356"/>
      <c r="B425" s="155"/>
      <c r="C425" s="155"/>
      <c r="D425" s="155"/>
      <c r="E425" s="155"/>
      <c r="F425" s="155"/>
      <c r="G425" s="155"/>
      <c r="H425" s="155"/>
      <c r="I425" s="155"/>
      <c r="J425" s="155"/>
      <c r="K425" s="155"/>
      <c r="L425" s="155"/>
      <c r="M425" s="357"/>
      <c r="N425" s="155"/>
      <c r="O425" s="155"/>
      <c r="P425" s="155"/>
      <c r="Q425" s="155"/>
      <c r="R425" s="155"/>
      <c r="AA425" s="97"/>
      <c r="AB425" s="97"/>
      <c r="AC425" s="97"/>
      <c r="AD425" s="97"/>
      <c r="AE425" s="97"/>
      <c r="AF425" s="93"/>
      <c r="AG425" s="93"/>
      <c r="AH425" s="93"/>
      <c r="AI425" s="30"/>
      <c r="AJ425" s="30"/>
      <c r="AK425" s="30"/>
      <c r="AL425" s="30"/>
      <c r="AM425" s="109"/>
      <c r="AN425" s="109" t="s">
        <v>1224</v>
      </c>
      <c r="AO425" s="30"/>
      <c r="AP425" s="112" t="s">
        <v>1225</v>
      </c>
      <c r="AQ425"/>
      <c r="AR425"/>
      <c r="AS425"/>
      <c r="AT425"/>
      <c r="AU425"/>
      <c r="AV425"/>
    </row>
    <row r="426" spans="1:48" ht="23.45" customHeight="1" x14ac:dyDescent="0.2">
      <c r="A426" s="356"/>
      <c r="B426" s="155"/>
      <c r="C426" s="155"/>
      <c r="D426" s="155"/>
      <c r="E426" s="155"/>
      <c r="F426" s="155"/>
      <c r="G426" s="155"/>
      <c r="H426" s="155"/>
      <c r="I426" s="155"/>
      <c r="J426" s="155"/>
      <c r="K426" s="155"/>
      <c r="L426" s="155"/>
      <c r="M426" s="357"/>
      <c r="N426" s="155"/>
      <c r="O426" s="155"/>
      <c r="P426" s="155"/>
      <c r="Q426" s="155"/>
      <c r="R426" s="155"/>
      <c r="AA426" s="97"/>
      <c r="AB426" s="97"/>
      <c r="AC426" s="97"/>
      <c r="AD426" s="97"/>
      <c r="AE426" s="97"/>
      <c r="AF426" s="93"/>
      <c r="AG426" s="93"/>
      <c r="AH426" s="93"/>
      <c r="AI426" s="30"/>
      <c r="AJ426" s="30"/>
      <c r="AK426" s="30"/>
      <c r="AL426" s="30"/>
      <c r="AM426" s="109"/>
      <c r="AN426" s="109" t="s">
        <v>1226</v>
      </c>
      <c r="AO426" s="30"/>
      <c r="AP426" s="112" t="s">
        <v>1227</v>
      </c>
      <c r="AQ426"/>
      <c r="AR426"/>
      <c r="AS426"/>
      <c r="AT426"/>
      <c r="AU426"/>
      <c r="AV426"/>
    </row>
    <row r="427" spans="1:48" ht="23.45" customHeight="1" x14ac:dyDescent="0.2">
      <c r="A427" s="356"/>
      <c r="B427" s="155"/>
      <c r="C427" s="155"/>
      <c r="D427" s="155"/>
      <c r="E427" s="155"/>
      <c r="F427" s="155"/>
      <c r="G427" s="155"/>
      <c r="H427" s="155"/>
      <c r="I427" s="155"/>
      <c r="J427" s="155"/>
      <c r="K427" s="155"/>
      <c r="L427" s="155"/>
      <c r="M427" s="357"/>
      <c r="N427" s="155"/>
      <c r="O427" s="155"/>
      <c r="P427" s="155"/>
      <c r="Q427" s="155"/>
      <c r="R427" s="155"/>
      <c r="AA427" s="97"/>
      <c r="AB427" s="97"/>
      <c r="AC427" s="97"/>
      <c r="AD427" s="97"/>
      <c r="AE427" s="97"/>
      <c r="AF427" s="93"/>
      <c r="AG427" s="93"/>
      <c r="AH427" s="93"/>
      <c r="AI427" s="30"/>
      <c r="AJ427" s="30"/>
      <c r="AK427" s="30"/>
      <c r="AL427" s="30"/>
      <c r="AM427" s="109"/>
      <c r="AN427" s="109" t="s">
        <v>1228</v>
      </c>
      <c r="AO427" s="30"/>
      <c r="AP427" s="112" t="s">
        <v>1229</v>
      </c>
      <c r="AQ427"/>
      <c r="AR427"/>
      <c r="AS427"/>
      <c r="AT427"/>
      <c r="AU427"/>
      <c r="AV427"/>
    </row>
    <row r="428" spans="1:48" ht="23.45" customHeight="1" x14ac:dyDescent="0.2">
      <c r="A428" s="356"/>
      <c r="B428" s="155"/>
      <c r="C428" s="155"/>
      <c r="D428" s="155"/>
      <c r="E428" s="155"/>
      <c r="F428" s="155"/>
      <c r="G428" s="155"/>
      <c r="H428" s="155"/>
      <c r="I428" s="155"/>
      <c r="J428" s="155"/>
      <c r="K428" s="155"/>
      <c r="L428" s="155"/>
      <c r="M428" s="357"/>
      <c r="N428" s="155"/>
      <c r="O428" s="155"/>
      <c r="P428" s="155"/>
      <c r="Q428" s="155"/>
      <c r="R428" s="155"/>
      <c r="AA428" s="97"/>
      <c r="AB428" s="97"/>
      <c r="AC428" s="97"/>
      <c r="AD428" s="97"/>
      <c r="AE428" s="97"/>
      <c r="AF428" s="93"/>
      <c r="AG428" s="93"/>
      <c r="AH428" s="93"/>
      <c r="AI428" s="30"/>
      <c r="AJ428" s="30"/>
      <c r="AK428" s="30"/>
      <c r="AL428" s="30"/>
      <c r="AM428" s="109"/>
      <c r="AN428" s="109" t="s">
        <v>1230</v>
      </c>
      <c r="AO428" s="30"/>
      <c r="AP428" s="112" t="s">
        <v>1231</v>
      </c>
      <c r="AQ428"/>
      <c r="AR428"/>
      <c r="AS428"/>
      <c r="AT428"/>
      <c r="AU428"/>
      <c r="AV428"/>
    </row>
    <row r="429" spans="1:48" ht="23.45" customHeight="1" x14ac:dyDescent="0.2">
      <c r="A429" s="356"/>
      <c r="B429" s="155"/>
      <c r="C429" s="155"/>
      <c r="D429" s="155"/>
      <c r="E429" s="155"/>
      <c r="F429" s="155"/>
      <c r="G429" s="155"/>
      <c r="H429" s="155"/>
      <c r="I429" s="155"/>
      <c r="J429" s="155"/>
      <c r="K429" s="155"/>
      <c r="L429" s="155"/>
      <c r="M429" s="357"/>
      <c r="N429" s="155"/>
      <c r="O429" s="155"/>
      <c r="P429" s="155"/>
      <c r="Q429" s="155"/>
      <c r="R429" s="155"/>
      <c r="AA429" s="97"/>
      <c r="AB429" s="97"/>
      <c r="AC429" s="97"/>
      <c r="AD429" s="97"/>
      <c r="AE429" s="97"/>
      <c r="AF429" s="93"/>
      <c r="AG429" s="93"/>
      <c r="AH429" s="93"/>
      <c r="AI429" s="30"/>
      <c r="AJ429" s="30"/>
      <c r="AK429" s="30"/>
      <c r="AL429" s="30"/>
      <c r="AM429" s="109"/>
      <c r="AN429" s="109" t="s">
        <v>1232</v>
      </c>
      <c r="AO429" s="30"/>
      <c r="AP429" s="112" t="s">
        <v>1233</v>
      </c>
      <c r="AQ429"/>
      <c r="AR429"/>
      <c r="AS429"/>
      <c r="AT429"/>
      <c r="AU429"/>
      <c r="AV429"/>
    </row>
    <row r="430" spans="1:48" ht="23.45" customHeight="1" x14ac:dyDescent="0.2">
      <c r="A430" s="356"/>
      <c r="B430" s="155"/>
      <c r="C430" s="155"/>
      <c r="D430" s="155"/>
      <c r="E430" s="155"/>
      <c r="F430" s="155"/>
      <c r="G430" s="155"/>
      <c r="H430" s="155"/>
      <c r="I430" s="155"/>
      <c r="J430" s="155"/>
      <c r="K430" s="155"/>
      <c r="L430" s="155"/>
      <c r="M430" s="357"/>
      <c r="N430" s="155"/>
      <c r="O430" s="155"/>
      <c r="P430" s="155"/>
      <c r="Q430" s="155"/>
      <c r="R430" s="155"/>
      <c r="AA430" s="97"/>
      <c r="AB430" s="97"/>
      <c r="AC430" s="97"/>
      <c r="AD430" s="97"/>
      <c r="AE430" s="97"/>
      <c r="AF430" s="93"/>
      <c r="AG430" s="93"/>
      <c r="AH430" s="93"/>
      <c r="AI430" s="30"/>
      <c r="AJ430" s="30"/>
      <c r="AK430" s="30"/>
      <c r="AL430" s="30"/>
      <c r="AM430" s="109"/>
      <c r="AN430" s="109" t="s">
        <v>1234</v>
      </c>
      <c r="AO430" s="30"/>
      <c r="AP430" s="112" t="s">
        <v>1235</v>
      </c>
      <c r="AQ430"/>
      <c r="AR430"/>
      <c r="AS430"/>
      <c r="AT430"/>
      <c r="AU430"/>
      <c r="AV430"/>
    </row>
    <row r="431" spans="1:48" ht="23.45" customHeight="1" x14ac:dyDescent="0.2">
      <c r="A431" s="356"/>
      <c r="B431" s="155"/>
      <c r="C431" s="155"/>
      <c r="D431" s="155"/>
      <c r="E431" s="155"/>
      <c r="F431" s="155"/>
      <c r="G431" s="155"/>
      <c r="H431" s="155"/>
      <c r="I431" s="155"/>
      <c r="J431" s="155"/>
      <c r="K431" s="155"/>
      <c r="L431" s="155"/>
      <c r="M431" s="357"/>
      <c r="N431" s="155"/>
      <c r="O431" s="155"/>
      <c r="P431" s="155"/>
      <c r="Q431" s="155"/>
      <c r="R431" s="155"/>
      <c r="AA431" s="97"/>
      <c r="AB431" s="97"/>
      <c r="AC431" s="97"/>
      <c r="AD431" s="97"/>
      <c r="AE431" s="97"/>
      <c r="AF431" s="93"/>
      <c r="AG431" s="93"/>
      <c r="AH431" s="93"/>
      <c r="AI431" s="30"/>
      <c r="AJ431" s="30"/>
      <c r="AK431" s="30"/>
      <c r="AL431" s="30"/>
      <c r="AM431" s="109"/>
      <c r="AN431" s="109" t="s">
        <v>1236</v>
      </c>
      <c r="AO431" s="30"/>
      <c r="AP431" s="112" t="s">
        <v>1237</v>
      </c>
      <c r="AQ431"/>
      <c r="AR431"/>
      <c r="AS431"/>
      <c r="AT431"/>
      <c r="AU431"/>
      <c r="AV431"/>
    </row>
    <row r="432" spans="1:48" ht="23.45" customHeight="1" x14ac:dyDescent="0.2">
      <c r="A432" s="356"/>
      <c r="B432" s="155"/>
      <c r="C432" s="155"/>
      <c r="D432" s="155"/>
      <c r="E432" s="155"/>
      <c r="F432" s="155"/>
      <c r="G432" s="155"/>
      <c r="H432" s="155"/>
      <c r="I432" s="155"/>
      <c r="J432" s="155"/>
      <c r="K432" s="155"/>
      <c r="L432" s="155"/>
      <c r="M432" s="357"/>
      <c r="N432" s="155"/>
      <c r="O432" s="155"/>
      <c r="P432" s="155"/>
      <c r="Q432" s="155"/>
      <c r="R432" s="155"/>
      <c r="AA432" s="97"/>
      <c r="AB432" s="97"/>
      <c r="AC432" s="97"/>
      <c r="AD432" s="97"/>
      <c r="AE432" s="97"/>
      <c r="AF432" s="93"/>
      <c r="AG432" s="93"/>
      <c r="AH432" s="93"/>
      <c r="AI432" s="30"/>
      <c r="AJ432" s="30"/>
      <c r="AK432" s="30"/>
      <c r="AL432" s="30"/>
      <c r="AM432" s="109"/>
      <c r="AN432" s="109" t="s">
        <v>1238</v>
      </c>
      <c r="AO432" s="30"/>
      <c r="AP432" s="112" t="s">
        <v>1239</v>
      </c>
      <c r="AQ432"/>
      <c r="AR432"/>
      <c r="AS432"/>
      <c r="AT432"/>
      <c r="AU432"/>
      <c r="AV432"/>
    </row>
    <row r="433" spans="1:48" ht="23.45" customHeight="1" x14ac:dyDescent="0.2">
      <c r="A433" s="356"/>
      <c r="B433" s="155"/>
      <c r="C433" s="155"/>
      <c r="D433" s="155"/>
      <c r="E433" s="155"/>
      <c r="F433" s="155"/>
      <c r="G433" s="155"/>
      <c r="H433" s="155"/>
      <c r="I433" s="155"/>
      <c r="J433" s="155"/>
      <c r="K433" s="155"/>
      <c r="L433" s="155"/>
      <c r="M433" s="357"/>
      <c r="N433" s="155"/>
      <c r="O433" s="155"/>
      <c r="P433" s="155"/>
      <c r="Q433" s="155"/>
      <c r="R433" s="155"/>
      <c r="AA433" s="97"/>
      <c r="AB433" s="97"/>
      <c r="AC433" s="97"/>
      <c r="AD433" s="97"/>
      <c r="AE433" s="97"/>
      <c r="AF433" s="93"/>
      <c r="AG433" s="93"/>
      <c r="AH433" s="93"/>
      <c r="AI433" s="30"/>
      <c r="AJ433" s="30"/>
      <c r="AK433" s="30"/>
      <c r="AL433" s="30"/>
      <c r="AM433" s="109"/>
      <c r="AN433" s="109" t="s">
        <v>1240</v>
      </c>
      <c r="AO433" s="30"/>
      <c r="AP433" s="112" t="s">
        <v>1241</v>
      </c>
      <c r="AQ433"/>
      <c r="AR433"/>
      <c r="AS433"/>
      <c r="AT433"/>
      <c r="AU433"/>
      <c r="AV433"/>
    </row>
    <row r="434" spans="1:48" ht="23.45" customHeight="1" x14ac:dyDescent="0.2">
      <c r="A434" s="356"/>
      <c r="B434" s="155"/>
      <c r="C434" s="155"/>
      <c r="D434" s="155"/>
      <c r="E434" s="155"/>
      <c r="F434" s="155"/>
      <c r="G434" s="155"/>
      <c r="H434" s="155"/>
      <c r="I434" s="155"/>
      <c r="J434" s="155"/>
      <c r="K434" s="155"/>
      <c r="L434" s="155"/>
      <c r="M434" s="357"/>
      <c r="N434" s="155"/>
      <c r="O434" s="155"/>
      <c r="P434" s="155"/>
      <c r="Q434" s="155"/>
      <c r="R434" s="155"/>
      <c r="AA434" s="97"/>
      <c r="AB434" s="97"/>
      <c r="AC434" s="97"/>
      <c r="AD434" s="97"/>
      <c r="AE434" s="97"/>
      <c r="AF434" s="93"/>
      <c r="AG434" s="93"/>
      <c r="AH434" s="93"/>
      <c r="AI434" s="30"/>
      <c r="AJ434" s="30"/>
      <c r="AK434" s="30"/>
      <c r="AL434" s="30"/>
      <c r="AM434" s="109"/>
      <c r="AN434" s="109" t="s">
        <v>1242</v>
      </c>
      <c r="AO434" s="30"/>
      <c r="AP434" s="112" t="s">
        <v>1243</v>
      </c>
      <c r="AQ434"/>
      <c r="AR434"/>
      <c r="AS434"/>
      <c r="AT434"/>
      <c r="AU434"/>
      <c r="AV434"/>
    </row>
    <row r="435" spans="1:48" ht="23.45" customHeight="1" x14ac:dyDescent="0.2">
      <c r="A435" s="356"/>
      <c r="B435" s="155"/>
      <c r="C435" s="155"/>
      <c r="D435" s="155"/>
      <c r="E435" s="155"/>
      <c r="F435" s="155"/>
      <c r="G435" s="155"/>
      <c r="H435" s="155"/>
      <c r="I435" s="155"/>
      <c r="J435" s="155"/>
      <c r="K435" s="155"/>
      <c r="L435" s="155"/>
      <c r="M435" s="357"/>
      <c r="N435" s="155"/>
      <c r="O435" s="155"/>
      <c r="P435" s="155"/>
      <c r="Q435" s="155"/>
      <c r="R435" s="155"/>
      <c r="AA435" s="97"/>
      <c r="AB435" s="97"/>
      <c r="AC435" s="97"/>
      <c r="AD435" s="97"/>
      <c r="AE435" s="97"/>
      <c r="AF435" s="93"/>
      <c r="AG435" s="93"/>
      <c r="AH435" s="93"/>
      <c r="AI435" s="30"/>
      <c r="AJ435" s="30"/>
      <c r="AK435" s="30"/>
      <c r="AL435" s="30"/>
      <c r="AM435" s="109"/>
      <c r="AN435" s="109" t="s">
        <v>1244</v>
      </c>
      <c r="AO435" s="30"/>
      <c r="AP435" s="112" t="s">
        <v>1245</v>
      </c>
      <c r="AQ435"/>
      <c r="AR435"/>
      <c r="AS435"/>
      <c r="AT435"/>
      <c r="AU435"/>
      <c r="AV435"/>
    </row>
    <row r="436" spans="1:48" ht="23.45" customHeight="1" x14ac:dyDescent="0.2">
      <c r="A436" s="356"/>
      <c r="B436" s="155"/>
      <c r="C436" s="155"/>
      <c r="D436" s="155"/>
      <c r="E436" s="155"/>
      <c r="F436" s="155"/>
      <c r="G436" s="155"/>
      <c r="H436" s="155"/>
      <c r="I436" s="155"/>
      <c r="J436" s="155"/>
      <c r="K436" s="155"/>
      <c r="L436" s="155"/>
      <c r="M436" s="357"/>
      <c r="N436" s="155"/>
      <c r="O436" s="155"/>
      <c r="P436" s="155"/>
      <c r="Q436" s="155"/>
      <c r="R436" s="155"/>
      <c r="AA436" s="97"/>
      <c r="AB436" s="97"/>
      <c r="AC436" s="97"/>
      <c r="AD436" s="97"/>
      <c r="AE436" s="97"/>
      <c r="AF436" s="93"/>
      <c r="AG436" s="93"/>
      <c r="AH436" s="93"/>
      <c r="AI436" s="30"/>
      <c r="AJ436" s="30"/>
      <c r="AK436" s="30"/>
      <c r="AL436" s="30"/>
      <c r="AM436" s="109"/>
      <c r="AN436" s="109" t="s">
        <v>1246</v>
      </c>
      <c r="AO436" s="30"/>
      <c r="AP436" s="112" t="s">
        <v>1247</v>
      </c>
      <c r="AQ436"/>
      <c r="AR436"/>
      <c r="AS436"/>
      <c r="AT436"/>
      <c r="AU436"/>
      <c r="AV436"/>
    </row>
    <row r="437" spans="1:48" ht="23.45" customHeight="1" x14ac:dyDescent="0.2">
      <c r="A437" s="356"/>
      <c r="B437" s="155"/>
      <c r="C437" s="155"/>
      <c r="D437" s="155"/>
      <c r="E437" s="155"/>
      <c r="F437" s="155"/>
      <c r="G437" s="155"/>
      <c r="H437" s="155"/>
      <c r="I437" s="155"/>
      <c r="J437" s="155"/>
      <c r="K437" s="155"/>
      <c r="L437" s="155"/>
      <c r="M437" s="357"/>
      <c r="N437" s="155"/>
      <c r="O437" s="155"/>
      <c r="P437" s="155"/>
      <c r="Q437" s="155"/>
      <c r="R437" s="155"/>
      <c r="AA437" s="97"/>
      <c r="AB437" s="97"/>
      <c r="AC437" s="97"/>
      <c r="AD437" s="97"/>
      <c r="AE437" s="97"/>
      <c r="AF437" s="93"/>
      <c r="AG437" s="93"/>
      <c r="AH437" s="93"/>
      <c r="AI437" s="30"/>
      <c r="AJ437" s="30"/>
      <c r="AK437" s="30"/>
      <c r="AL437" s="30"/>
      <c r="AM437" s="109"/>
      <c r="AN437" s="109" t="s">
        <v>1248</v>
      </c>
      <c r="AO437" s="30"/>
      <c r="AP437" s="112" t="s">
        <v>1249</v>
      </c>
      <c r="AQ437"/>
      <c r="AR437"/>
      <c r="AS437"/>
      <c r="AT437"/>
      <c r="AU437"/>
      <c r="AV437"/>
    </row>
    <row r="438" spans="1:48" ht="23.45" customHeight="1" x14ac:dyDescent="0.2">
      <c r="A438" s="356"/>
      <c r="B438" s="155"/>
      <c r="C438" s="155"/>
      <c r="D438" s="155"/>
      <c r="E438" s="155"/>
      <c r="F438" s="155"/>
      <c r="G438" s="155"/>
      <c r="H438" s="155"/>
      <c r="I438" s="155"/>
      <c r="J438" s="155"/>
      <c r="K438" s="155"/>
      <c r="L438" s="155"/>
      <c r="M438" s="357"/>
      <c r="N438" s="155"/>
      <c r="O438" s="155"/>
      <c r="P438" s="155"/>
      <c r="Q438" s="155"/>
      <c r="R438" s="155"/>
      <c r="AA438" s="97"/>
      <c r="AB438" s="97"/>
      <c r="AC438" s="97"/>
      <c r="AD438" s="97"/>
      <c r="AE438" s="97"/>
      <c r="AF438" s="93"/>
      <c r="AG438" s="93"/>
      <c r="AH438" s="93"/>
      <c r="AI438" s="30"/>
      <c r="AJ438" s="30"/>
      <c r="AK438" s="30"/>
      <c r="AL438" s="30"/>
      <c r="AM438" s="109"/>
      <c r="AN438" s="109"/>
      <c r="AO438" s="30"/>
      <c r="AP438" s="112" t="s">
        <v>1250</v>
      </c>
      <c r="AQ438"/>
      <c r="AR438"/>
      <c r="AS438"/>
      <c r="AT438"/>
      <c r="AU438"/>
      <c r="AV438"/>
    </row>
    <row r="439" spans="1:48" ht="23.45" customHeight="1" x14ac:dyDescent="0.2">
      <c r="A439" s="356"/>
      <c r="B439" s="155"/>
      <c r="C439" s="155"/>
      <c r="D439" s="155"/>
      <c r="E439" s="155"/>
      <c r="F439" s="155"/>
      <c r="G439" s="155"/>
      <c r="H439" s="155"/>
      <c r="I439" s="155"/>
      <c r="J439" s="155"/>
      <c r="K439" s="155"/>
      <c r="L439" s="155"/>
      <c r="M439" s="357"/>
      <c r="N439" s="155"/>
      <c r="O439" s="155"/>
      <c r="P439" s="155"/>
      <c r="Q439" s="155"/>
      <c r="R439" s="155"/>
      <c r="AA439" s="97"/>
      <c r="AB439" s="97"/>
      <c r="AC439" s="97"/>
      <c r="AD439" s="97"/>
      <c r="AE439" s="97"/>
      <c r="AF439" s="93"/>
      <c r="AG439" s="93"/>
      <c r="AH439" s="93"/>
      <c r="AI439" s="30"/>
      <c r="AJ439" s="30"/>
      <c r="AK439" s="30"/>
      <c r="AL439" s="30"/>
      <c r="AM439" s="109"/>
      <c r="AN439" s="109"/>
      <c r="AO439" s="30"/>
      <c r="AP439" s="112" t="s">
        <v>1251</v>
      </c>
      <c r="AQ439"/>
      <c r="AR439"/>
      <c r="AS439"/>
      <c r="AT439"/>
      <c r="AU439"/>
      <c r="AV439"/>
    </row>
    <row r="440" spans="1:48" ht="23.45" customHeight="1" x14ac:dyDescent="0.2">
      <c r="A440" s="356"/>
      <c r="B440" s="155"/>
      <c r="C440" s="155"/>
      <c r="D440" s="155"/>
      <c r="E440" s="155"/>
      <c r="F440" s="155"/>
      <c r="G440" s="155"/>
      <c r="H440" s="155"/>
      <c r="I440" s="155"/>
      <c r="J440" s="155"/>
      <c r="K440" s="155"/>
      <c r="L440" s="155"/>
      <c r="M440" s="357"/>
      <c r="N440" s="155"/>
      <c r="O440" s="155"/>
      <c r="P440" s="155"/>
      <c r="Q440" s="155"/>
      <c r="R440" s="155"/>
      <c r="AA440" s="97"/>
      <c r="AB440" s="97"/>
      <c r="AC440" s="97"/>
      <c r="AD440" s="97"/>
      <c r="AE440" s="97"/>
      <c r="AF440" s="93"/>
      <c r="AG440" s="93"/>
      <c r="AH440" s="93"/>
      <c r="AI440" s="30"/>
      <c r="AJ440" s="30"/>
      <c r="AK440" s="30"/>
      <c r="AL440" s="30"/>
      <c r="AM440" s="109"/>
      <c r="AN440" s="109"/>
      <c r="AO440" s="30"/>
      <c r="AP440" s="112" t="s">
        <v>1252</v>
      </c>
      <c r="AQ440"/>
      <c r="AR440"/>
      <c r="AS440"/>
      <c r="AT440"/>
      <c r="AU440"/>
      <c r="AV440"/>
    </row>
    <row r="441" spans="1:48" ht="23.45" customHeight="1" x14ac:dyDescent="0.2">
      <c r="A441" s="356"/>
      <c r="B441" s="155"/>
      <c r="C441" s="155"/>
      <c r="D441" s="155"/>
      <c r="E441" s="155"/>
      <c r="F441" s="155"/>
      <c r="G441" s="155"/>
      <c r="H441" s="155"/>
      <c r="I441" s="155"/>
      <c r="J441" s="155"/>
      <c r="K441" s="155"/>
      <c r="L441" s="155"/>
      <c r="M441" s="357"/>
      <c r="N441" s="155"/>
      <c r="O441" s="155"/>
      <c r="P441" s="155"/>
      <c r="Q441" s="155"/>
      <c r="R441" s="155"/>
      <c r="AA441" s="97"/>
      <c r="AB441" s="97"/>
      <c r="AC441" s="97"/>
      <c r="AD441" s="97"/>
      <c r="AE441" s="97"/>
      <c r="AF441" s="93"/>
      <c r="AG441" s="93"/>
      <c r="AH441" s="93"/>
      <c r="AI441" s="30"/>
      <c r="AJ441" s="30"/>
      <c r="AK441" s="30"/>
      <c r="AL441" s="30"/>
      <c r="AM441" s="109"/>
      <c r="AN441" s="109"/>
      <c r="AO441" s="30"/>
      <c r="AP441" s="112" t="s">
        <v>1253</v>
      </c>
      <c r="AQ441"/>
      <c r="AR441"/>
      <c r="AS441"/>
      <c r="AT441"/>
      <c r="AU441"/>
      <c r="AV441"/>
    </row>
    <row r="442" spans="1:48" ht="23.45" customHeight="1" x14ac:dyDescent="0.2">
      <c r="A442" s="356"/>
      <c r="B442" s="155"/>
      <c r="C442" s="155"/>
      <c r="D442" s="155"/>
      <c r="E442" s="155"/>
      <c r="F442" s="155"/>
      <c r="G442" s="155"/>
      <c r="H442" s="155"/>
      <c r="I442" s="155"/>
      <c r="J442" s="155"/>
      <c r="K442" s="155"/>
      <c r="L442" s="155"/>
      <c r="M442" s="357"/>
      <c r="N442" s="155"/>
      <c r="O442" s="155"/>
      <c r="P442" s="155"/>
      <c r="Q442" s="155"/>
      <c r="R442" s="155"/>
      <c r="AA442" s="97"/>
      <c r="AB442" s="97"/>
      <c r="AC442" s="97"/>
      <c r="AD442" s="97"/>
      <c r="AE442" s="97"/>
      <c r="AF442" s="93"/>
      <c r="AG442" s="93"/>
      <c r="AH442" s="93"/>
      <c r="AI442" s="30"/>
      <c r="AJ442" s="30"/>
      <c r="AK442" s="30"/>
      <c r="AL442" s="30"/>
      <c r="AM442" s="109"/>
      <c r="AN442" s="109"/>
      <c r="AO442" s="30"/>
      <c r="AP442" s="112" t="s">
        <v>1254</v>
      </c>
      <c r="AQ442"/>
      <c r="AR442"/>
      <c r="AS442"/>
      <c r="AT442"/>
      <c r="AU442"/>
      <c r="AV442"/>
    </row>
    <row r="443" spans="1:48" ht="23.45" customHeight="1" x14ac:dyDescent="0.2">
      <c r="A443" s="356"/>
      <c r="B443" s="155"/>
      <c r="C443" s="155"/>
      <c r="D443" s="155"/>
      <c r="E443" s="155"/>
      <c r="F443" s="155"/>
      <c r="G443" s="155"/>
      <c r="H443" s="155"/>
      <c r="I443" s="155"/>
      <c r="J443" s="155"/>
      <c r="K443" s="155"/>
      <c r="L443" s="155"/>
      <c r="M443" s="357"/>
      <c r="N443" s="155"/>
      <c r="O443" s="155"/>
      <c r="P443" s="155"/>
      <c r="Q443" s="155"/>
      <c r="R443" s="155"/>
      <c r="AA443" s="97"/>
      <c r="AB443" s="97"/>
      <c r="AC443" s="97"/>
      <c r="AD443" s="97"/>
      <c r="AE443" s="97"/>
      <c r="AF443" s="93"/>
      <c r="AG443" s="93"/>
      <c r="AH443" s="93"/>
      <c r="AI443" s="30"/>
      <c r="AJ443" s="30"/>
      <c r="AK443" s="30"/>
      <c r="AL443" s="30"/>
      <c r="AM443" s="109"/>
      <c r="AN443" s="109"/>
      <c r="AO443" s="30"/>
      <c r="AP443" s="112" t="s">
        <v>1255</v>
      </c>
      <c r="AQ443"/>
      <c r="AR443"/>
      <c r="AS443"/>
      <c r="AT443"/>
      <c r="AU443"/>
      <c r="AV443"/>
    </row>
    <row r="444" spans="1:48" ht="23.45" customHeight="1" x14ac:dyDescent="0.2">
      <c r="A444" s="356"/>
      <c r="B444" s="155"/>
      <c r="C444" s="155"/>
      <c r="D444" s="155"/>
      <c r="E444" s="155"/>
      <c r="F444" s="155"/>
      <c r="G444" s="155"/>
      <c r="H444" s="155"/>
      <c r="I444" s="155"/>
      <c r="J444" s="155"/>
      <c r="K444" s="155"/>
      <c r="L444" s="155"/>
      <c r="M444" s="357"/>
      <c r="N444" s="155"/>
      <c r="O444" s="155"/>
      <c r="P444" s="155"/>
      <c r="Q444" s="155"/>
      <c r="R444" s="155"/>
      <c r="AA444" s="97"/>
      <c r="AB444" s="97"/>
      <c r="AC444" s="97"/>
      <c r="AD444" s="97"/>
      <c r="AE444" s="97"/>
      <c r="AF444" s="93"/>
      <c r="AG444" s="93"/>
      <c r="AH444" s="93"/>
      <c r="AI444" s="30"/>
      <c r="AJ444" s="30"/>
      <c r="AK444" s="30"/>
      <c r="AL444" s="30"/>
      <c r="AM444" s="109"/>
      <c r="AN444" s="109"/>
      <c r="AO444" s="30"/>
      <c r="AP444" s="112" t="s">
        <v>1256</v>
      </c>
      <c r="AQ444"/>
      <c r="AR444"/>
      <c r="AS444"/>
      <c r="AT444"/>
      <c r="AU444"/>
      <c r="AV444"/>
    </row>
    <row r="445" spans="1:48" ht="23.45" customHeight="1" x14ac:dyDescent="0.2">
      <c r="A445" s="356"/>
      <c r="B445" s="155"/>
      <c r="C445" s="155"/>
      <c r="D445" s="155"/>
      <c r="E445" s="155"/>
      <c r="F445" s="155"/>
      <c r="G445" s="155"/>
      <c r="H445" s="155"/>
      <c r="I445" s="155"/>
      <c r="J445" s="155"/>
      <c r="K445" s="155"/>
      <c r="L445" s="155"/>
      <c r="M445" s="357"/>
      <c r="N445" s="155"/>
      <c r="O445" s="155"/>
      <c r="P445" s="155"/>
      <c r="Q445" s="155"/>
      <c r="R445" s="155"/>
      <c r="AA445" s="97"/>
      <c r="AB445" s="97"/>
      <c r="AC445" s="97"/>
      <c r="AD445" s="97"/>
      <c r="AE445" s="97"/>
      <c r="AF445" s="93"/>
      <c r="AG445" s="93"/>
      <c r="AH445" s="93"/>
      <c r="AI445" s="30"/>
      <c r="AJ445" s="30"/>
      <c r="AK445" s="30"/>
      <c r="AL445" s="30"/>
      <c r="AM445" s="109"/>
      <c r="AN445" s="109"/>
      <c r="AO445" s="30"/>
      <c r="AP445" s="112" t="s">
        <v>1257</v>
      </c>
      <c r="AQ445"/>
      <c r="AR445"/>
      <c r="AS445"/>
      <c r="AT445"/>
      <c r="AU445"/>
      <c r="AV445"/>
    </row>
    <row r="446" spans="1:48" ht="23.45" customHeight="1" x14ac:dyDescent="0.2">
      <c r="A446" s="356"/>
      <c r="B446" s="155"/>
      <c r="C446" s="155"/>
      <c r="D446" s="155"/>
      <c r="E446" s="155"/>
      <c r="F446" s="155"/>
      <c r="G446" s="155"/>
      <c r="H446" s="155"/>
      <c r="I446" s="155"/>
      <c r="J446" s="155"/>
      <c r="K446" s="155"/>
      <c r="L446" s="155"/>
      <c r="M446" s="357"/>
      <c r="N446" s="155"/>
      <c r="O446" s="155"/>
      <c r="P446" s="155"/>
      <c r="Q446" s="155"/>
      <c r="R446" s="155"/>
      <c r="AA446" s="97"/>
      <c r="AB446" s="97"/>
      <c r="AC446" s="97"/>
      <c r="AD446" s="97"/>
      <c r="AE446" s="97"/>
      <c r="AF446" s="93"/>
      <c r="AG446" s="93"/>
      <c r="AH446" s="93"/>
      <c r="AI446" s="30"/>
      <c r="AJ446" s="30"/>
      <c r="AK446" s="30"/>
      <c r="AL446" s="30"/>
      <c r="AM446" s="109"/>
      <c r="AN446" s="109"/>
      <c r="AO446" s="30"/>
      <c r="AP446" s="112" t="s">
        <v>1258</v>
      </c>
      <c r="AQ446"/>
      <c r="AR446"/>
      <c r="AS446"/>
      <c r="AT446"/>
      <c r="AU446"/>
      <c r="AV446"/>
    </row>
    <row r="447" spans="1:48" ht="23.45" customHeight="1" x14ac:dyDescent="0.2">
      <c r="A447" s="356"/>
      <c r="B447" s="155"/>
      <c r="C447" s="155"/>
      <c r="D447" s="155"/>
      <c r="E447" s="155"/>
      <c r="F447" s="155"/>
      <c r="G447" s="155"/>
      <c r="H447" s="155"/>
      <c r="I447" s="155"/>
      <c r="J447" s="155"/>
      <c r="K447" s="155"/>
      <c r="L447" s="155"/>
      <c r="M447" s="357"/>
      <c r="N447" s="155"/>
      <c r="O447" s="155"/>
      <c r="P447" s="155"/>
      <c r="Q447" s="155"/>
      <c r="R447" s="155"/>
      <c r="AA447" s="97"/>
      <c r="AB447" s="97"/>
      <c r="AC447" s="97"/>
      <c r="AD447" s="97"/>
      <c r="AE447" s="97"/>
      <c r="AF447" s="93"/>
      <c r="AG447" s="93"/>
      <c r="AH447" s="93"/>
      <c r="AI447" s="30"/>
      <c r="AJ447" s="30"/>
      <c r="AK447" s="30"/>
      <c r="AL447" s="30"/>
      <c r="AM447" s="109"/>
      <c r="AN447" s="109"/>
      <c r="AO447" s="30"/>
      <c r="AP447" s="112" t="s">
        <v>1259</v>
      </c>
      <c r="AQ447"/>
      <c r="AR447"/>
      <c r="AS447"/>
      <c r="AT447"/>
      <c r="AU447"/>
      <c r="AV447"/>
    </row>
    <row r="448" spans="1:48" ht="23.45" customHeight="1" x14ac:dyDescent="0.2">
      <c r="A448" s="356"/>
      <c r="B448" s="155"/>
      <c r="C448" s="155"/>
      <c r="D448" s="155"/>
      <c r="E448" s="155"/>
      <c r="F448" s="155"/>
      <c r="G448" s="155"/>
      <c r="H448" s="155"/>
      <c r="I448" s="155"/>
      <c r="J448" s="155"/>
      <c r="K448" s="155"/>
      <c r="L448" s="155"/>
      <c r="M448" s="357"/>
      <c r="N448" s="155"/>
      <c r="O448" s="155"/>
      <c r="P448" s="155"/>
      <c r="Q448" s="155"/>
      <c r="R448" s="155"/>
      <c r="AA448" s="97"/>
      <c r="AB448" s="97"/>
      <c r="AC448" s="97"/>
      <c r="AD448" s="97"/>
      <c r="AE448" s="97"/>
      <c r="AF448" s="93"/>
      <c r="AG448" s="93"/>
      <c r="AH448" s="93"/>
      <c r="AI448" s="30"/>
      <c r="AJ448" s="30"/>
      <c r="AK448" s="30"/>
      <c r="AL448" s="30"/>
      <c r="AM448" s="109"/>
      <c r="AN448" s="109"/>
      <c r="AO448" s="30"/>
      <c r="AP448" s="112" t="s">
        <v>1260</v>
      </c>
      <c r="AQ448"/>
      <c r="AR448"/>
      <c r="AS448"/>
      <c r="AT448"/>
      <c r="AU448"/>
      <c r="AV448"/>
    </row>
    <row r="449" spans="1:48" ht="23.45" customHeight="1" x14ac:dyDescent="0.2">
      <c r="A449" s="356"/>
      <c r="B449" s="155"/>
      <c r="C449" s="155"/>
      <c r="D449" s="155"/>
      <c r="E449" s="155"/>
      <c r="F449" s="155"/>
      <c r="G449" s="155"/>
      <c r="H449" s="155"/>
      <c r="I449" s="155"/>
      <c r="J449" s="155"/>
      <c r="K449" s="155"/>
      <c r="L449" s="155"/>
      <c r="M449" s="357"/>
      <c r="N449" s="155"/>
      <c r="O449" s="155"/>
      <c r="P449" s="155"/>
      <c r="Q449" s="155"/>
      <c r="R449" s="155"/>
      <c r="AA449" s="97"/>
      <c r="AB449" s="97"/>
      <c r="AC449" s="97"/>
      <c r="AD449" s="97"/>
      <c r="AE449" s="97"/>
      <c r="AF449" s="93"/>
      <c r="AG449" s="93"/>
      <c r="AH449" s="93"/>
      <c r="AI449" s="30"/>
      <c r="AJ449" s="30"/>
      <c r="AK449" s="30"/>
      <c r="AL449" s="30"/>
      <c r="AM449" s="109"/>
      <c r="AN449" s="109"/>
      <c r="AO449" s="30"/>
      <c r="AP449" s="112" t="s">
        <v>1261</v>
      </c>
      <c r="AQ449"/>
      <c r="AR449"/>
      <c r="AS449"/>
      <c r="AT449"/>
      <c r="AU449"/>
      <c r="AV449"/>
    </row>
    <row r="450" spans="1:48" ht="23.45" customHeight="1" x14ac:dyDescent="0.2">
      <c r="A450" s="356"/>
      <c r="B450" s="155"/>
      <c r="C450" s="155"/>
      <c r="D450" s="155"/>
      <c r="E450" s="155"/>
      <c r="F450" s="155"/>
      <c r="G450" s="155"/>
      <c r="H450" s="155"/>
      <c r="I450" s="155"/>
      <c r="J450" s="155"/>
      <c r="K450" s="155"/>
      <c r="L450" s="155"/>
      <c r="M450" s="357"/>
      <c r="N450" s="155"/>
      <c r="O450" s="155"/>
      <c r="P450" s="155"/>
      <c r="Q450" s="155"/>
      <c r="R450" s="155"/>
      <c r="AA450" s="97"/>
      <c r="AB450" s="97"/>
      <c r="AC450" s="97"/>
      <c r="AD450" s="97"/>
      <c r="AE450" s="97"/>
      <c r="AF450" s="93"/>
      <c r="AG450" s="93"/>
      <c r="AH450" s="93"/>
      <c r="AI450" s="30"/>
      <c r="AJ450" s="30"/>
      <c r="AK450" s="30"/>
      <c r="AL450" s="30"/>
      <c r="AM450" s="109"/>
      <c r="AN450" s="109"/>
      <c r="AO450" s="30"/>
      <c r="AP450" s="112" t="s">
        <v>1262</v>
      </c>
      <c r="AQ450"/>
      <c r="AR450"/>
      <c r="AS450"/>
      <c r="AT450"/>
      <c r="AU450"/>
      <c r="AV450"/>
    </row>
    <row r="451" spans="1:48" ht="23.45" customHeight="1" x14ac:dyDescent="0.2">
      <c r="A451" s="356"/>
      <c r="B451" s="155"/>
      <c r="C451" s="155"/>
      <c r="D451" s="155"/>
      <c r="E451" s="155"/>
      <c r="F451" s="155"/>
      <c r="G451" s="155"/>
      <c r="H451" s="155"/>
      <c r="I451" s="155"/>
      <c r="J451" s="155"/>
      <c r="K451" s="155"/>
      <c r="L451" s="155"/>
      <c r="M451" s="357"/>
      <c r="N451" s="155"/>
      <c r="O451" s="155"/>
      <c r="P451" s="155"/>
      <c r="Q451" s="155"/>
      <c r="R451" s="155"/>
      <c r="AA451" s="97"/>
      <c r="AB451" s="97"/>
      <c r="AC451" s="97"/>
      <c r="AD451" s="97"/>
      <c r="AE451" s="97"/>
      <c r="AF451" s="93"/>
      <c r="AG451" s="93"/>
      <c r="AH451" s="93"/>
      <c r="AI451" s="30"/>
      <c r="AJ451" s="30"/>
      <c r="AK451" s="30"/>
      <c r="AL451" s="30"/>
      <c r="AM451" s="109"/>
      <c r="AN451" s="109"/>
      <c r="AO451" s="30"/>
      <c r="AP451" s="112" t="s">
        <v>1263</v>
      </c>
      <c r="AQ451"/>
      <c r="AR451"/>
      <c r="AS451"/>
      <c r="AT451"/>
      <c r="AU451"/>
      <c r="AV451"/>
    </row>
    <row r="452" spans="1:48" ht="23.45" customHeight="1" x14ac:dyDescent="0.2">
      <c r="A452" s="356"/>
      <c r="B452" s="155"/>
      <c r="C452" s="155"/>
      <c r="D452" s="155"/>
      <c r="E452" s="155"/>
      <c r="F452" s="155"/>
      <c r="G452" s="155"/>
      <c r="H452" s="155"/>
      <c r="I452" s="155"/>
      <c r="J452" s="155"/>
      <c r="K452" s="155"/>
      <c r="L452" s="155"/>
      <c r="M452" s="357"/>
      <c r="N452" s="155"/>
      <c r="O452" s="155"/>
      <c r="P452" s="155"/>
      <c r="Q452" s="155"/>
      <c r="R452" s="155"/>
      <c r="AA452" s="97"/>
      <c r="AB452" s="97"/>
      <c r="AC452" s="97"/>
      <c r="AD452" s="97"/>
      <c r="AE452" s="97"/>
      <c r="AF452" s="93"/>
      <c r="AG452" s="93"/>
      <c r="AH452" s="93"/>
      <c r="AI452" s="30"/>
      <c r="AJ452" s="30"/>
      <c r="AK452" s="30"/>
      <c r="AL452" s="30"/>
      <c r="AM452" s="109"/>
      <c r="AN452" s="109"/>
      <c r="AO452" s="30"/>
      <c r="AP452" s="112" t="s">
        <v>1264</v>
      </c>
      <c r="AQ452"/>
      <c r="AR452"/>
      <c r="AS452"/>
      <c r="AT452"/>
      <c r="AU452"/>
      <c r="AV452"/>
    </row>
    <row r="453" spans="1:48" ht="23.45" customHeight="1" x14ac:dyDescent="0.2">
      <c r="A453" s="356"/>
      <c r="B453" s="155"/>
      <c r="C453" s="155"/>
      <c r="D453" s="155"/>
      <c r="E453" s="155"/>
      <c r="F453" s="155"/>
      <c r="G453" s="155"/>
      <c r="H453" s="155"/>
      <c r="I453" s="155"/>
      <c r="J453" s="155"/>
      <c r="K453" s="155"/>
      <c r="L453" s="155"/>
      <c r="M453" s="357"/>
      <c r="N453" s="155"/>
      <c r="O453" s="155"/>
      <c r="P453" s="155"/>
      <c r="Q453" s="155"/>
      <c r="R453" s="155"/>
      <c r="AA453" s="97"/>
      <c r="AB453" s="97"/>
      <c r="AC453" s="97"/>
      <c r="AD453" s="97"/>
      <c r="AE453" s="97"/>
      <c r="AF453" s="93"/>
      <c r="AG453" s="93"/>
      <c r="AH453" s="93"/>
      <c r="AI453" s="30"/>
      <c r="AJ453" s="30"/>
      <c r="AK453" s="30"/>
      <c r="AL453" s="30"/>
      <c r="AM453" s="109"/>
      <c r="AN453" s="109"/>
      <c r="AO453" s="30"/>
      <c r="AP453" s="112" t="s">
        <v>1265</v>
      </c>
      <c r="AQ453"/>
      <c r="AR453"/>
      <c r="AS453"/>
      <c r="AT453"/>
      <c r="AU453"/>
      <c r="AV453"/>
    </row>
    <row r="454" spans="1:48" ht="23.45" customHeight="1" x14ac:dyDescent="0.2">
      <c r="A454" s="356"/>
      <c r="B454" s="155"/>
      <c r="C454" s="155"/>
      <c r="D454" s="155"/>
      <c r="E454" s="155"/>
      <c r="F454" s="155"/>
      <c r="G454" s="155"/>
      <c r="H454" s="155"/>
      <c r="I454" s="155"/>
      <c r="J454" s="155"/>
      <c r="K454" s="155"/>
      <c r="L454" s="155"/>
      <c r="M454" s="357"/>
      <c r="N454" s="155"/>
      <c r="O454" s="155"/>
      <c r="P454" s="155"/>
      <c r="Q454" s="155"/>
      <c r="R454" s="155"/>
      <c r="AA454" s="97"/>
      <c r="AB454" s="97"/>
      <c r="AC454" s="97"/>
      <c r="AD454" s="97"/>
      <c r="AE454" s="97"/>
      <c r="AF454" s="93"/>
      <c r="AG454" s="93"/>
      <c r="AH454" s="93"/>
      <c r="AI454" s="30"/>
      <c r="AJ454" s="30"/>
      <c r="AK454" s="30"/>
      <c r="AL454" s="30"/>
      <c r="AM454" s="109"/>
      <c r="AN454" s="109"/>
      <c r="AO454" s="30"/>
      <c r="AP454" s="112" t="s">
        <v>1266</v>
      </c>
      <c r="AQ454"/>
      <c r="AR454"/>
      <c r="AS454"/>
      <c r="AT454"/>
      <c r="AU454"/>
      <c r="AV454"/>
    </row>
    <row r="455" spans="1:48" ht="23.45" customHeight="1" x14ac:dyDescent="0.2">
      <c r="A455" s="356"/>
      <c r="B455" s="155"/>
      <c r="C455" s="155"/>
      <c r="D455" s="155"/>
      <c r="E455" s="155"/>
      <c r="F455" s="155"/>
      <c r="G455" s="155"/>
      <c r="H455" s="155"/>
      <c r="I455" s="155"/>
      <c r="J455" s="155"/>
      <c r="K455" s="155"/>
      <c r="L455" s="155"/>
      <c r="M455" s="357"/>
      <c r="N455" s="155"/>
      <c r="O455" s="155"/>
      <c r="P455" s="155"/>
      <c r="Q455" s="155"/>
      <c r="R455" s="155"/>
      <c r="AA455" s="97"/>
      <c r="AB455" s="97"/>
      <c r="AC455" s="97"/>
      <c r="AD455" s="97"/>
      <c r="AE455" s="97"/>
      <c r="AF455" s="93"/>
      <c r="AG455" s="93"/>
      <c r="AH455" s="93"/>
      <c r="AI455" s="30"/>
      <c r="AJ455" s="30"/>
      <c r="AK455" s="30"/>
      <c r="AL455" s="30"/>
      <c r="AM455" s="109"/>
      <c r="AN455" s="109"/>
      <c r="AO455" s="30"/>
      <c r="AP455" s="112" t="s">
        <v>1267</v>
      </c>
      <c r="AQ455"/>
      <c r="AR455"/>
      <c r="AS455"/>
      <c r="AT455"/>
      <c r="AU455"/>
      <c r="AV455"/>
    </row>
    <row r="456" spans="1:48" ht="23.45" customHeight="1" x14ac:dyDescent="0.2">
      <c r="A456" s="356"/>
      <c r="B456" s="155"/>
      <c r="C456" s="155"/>
      <c r="D456" s="155"/>
      <c r="E456" s="155"/>
      <c r="F456" s="155"/>
      <c r="G456" s="155"/>
      <c r="H456" s="155"/>
      <c r="I456" s="155"/>
      <c r="J456" s="155"/>
      <c r="K456" s="155"/>
      <c r="L456" s="155"/>
      <c r="M456" s="357"/>
      <c r="N456" s="155"/>
      <c r="O456" s="155"/>
      <c r="P456" s="155"/>
      <c r="Q456" s="155"/>
      <c r="R456" s="155"/>
      <c r="AA456" s="97"/>
      <c r="AB456" s="97"/>
      <c r="AC456" s="97"/>
      <c r="AD456" s="97"/>
      <c r="AE456" s="97"/>
      <c r="AF456" s="93"/>
      <c r="AG456" s="93"/>
      <c r="AH456" s="93"/>
      <c r="AI456" s="30"/>
      <c r="AJ456" s="30"/>
      <c r="AK456" s="30"/>
      <c r="AL456" s="30"/>
      <c r="AM456" s="109"/>
      <c r="AN456" s="109"/>
      <c r="AO456" s="30"/>
      <c r="AP456" s="112" t="s">
        <v>1268</v>
      </c>
      <c r="AQ456"/>
      <c r="AR456"/>
      <c r="AS456"/>
      <c r="AT456"/>
      <c r="AU456"/>
      <c r="AV456"/>
    </row>
    <row r="457" spans="1:48" ht="23.45" customHeight="1" x14ac:dyDescent="0.2">
      <c r="A457" s="356"/>
      <c r="B457" s="155"/>
      <c r="C457" s="155"/>
      <c r="D457" s="155"/>
      <c r="E457" s="155"/>
      <c r="F457" s="155"/>
      <c r="G457" s="155"/>
      <c r="H457" s="155"/>
      <c r="I457" s="155"/>
      <c r="J457" s="155"/>
      <c r="K457" s="155"/>
      <c r="L457" s="155"/>
      <c r="M457" s="357"/>
      <c r="N457" s="155"/>
      <c r="O457" s="155"/>
      <c r="P457" s="155"/>
      <c r="Q457" s="155"/>
      <c r="R457" s="155"/>
      <c r="AA457" s="97"/>
      <c r="AB457" s="97"/>
      <c r="AC457" s="97"/>
      <c r="AD457" s="97"/>
      <c r="AE457" s="97"/>
      <c r="AF457" s="93"/>
      <c r="AG457" s="93"/>
      <c r="AH457" s="93"/>
      <c r="AI457" s="30"/>
      <c r="AJ457" s="30"/>
      <c r="AK457" s="30"/>
      <c r="AL457" s="30"/>
      <c r="AM457" s="109"/>
      <c r="AN457" s="109"/>
      <c r="AO457" s="30"/>
      <c r="AP457" s="112" t="s">
        <v>1269</v>
      </c>
      <c r="AQ457"/>
      <c r="AR457"/>
      <c r="AS457"/>
      <c r="AT457"/>
      <c r="AU457"/>
      <c r="AV457"/>
    </row>
    <row r="458" spans="1:48" ht="23.45" customHeight="1" x14ac:dyDescent="0.2">
      <c r="A458" s="356"/>
      <c r="B458" s="155"/>
      <c r="C458" s="155"/>
      <c r="D458" s="155"/>
      <c r="E458" s="155"/>
      <c r="F458" s="155"/>
      <c r="G458" s="155"/>
      <c r="H458" s="155"/>
      <c r="I458" s="155"/>
      <c r="J458" s="155"/>
      <c r="K458" s="155"/>
      <c r="L458" s="155"/>
      <c r="M458" s="357"/>
      <c r="N458" s="155"/>
      <c r="O458" s="155"/>
      <c r="P458" s="155"/>
      <c r="Q458" s="155"/>
      <c r="R458" s="155"/>
      <c r="AA458" s="97"/>
      <c r="AB458" s="97"/>
      <c r="AC458" s="97"/>
      <c r="AD458" s="97"/>
      <c r="AE458" s="97"/>
      <c r="AF458" s="93"/>
      <c r="AG458" s="93"/>
      <c r="AH458" s="93"/>
      <c r="AI458" s="30"/>
      <c r="AJ458" s="30"/>
      <c r="AK458" s="30"/>
      <c r="AL458" s="30"/>
      <c r="AM458" s="109"/>
      <c r="AN458" s="109"/>
      <c r="AO458" s="30"/>
      <c r="AP458" s="112" t="s">
        <v>1270</v>
      </c>
      <c r="AQ458"/>
      <c r="AR458"/>
      <c r="AS458"/>
      <c r="AT458"/>
      <c r="AU458"/>
      <c r="AV458"/>
    </row>
    <row r="459" spans="1:48" ht="23.45" customHeight="1" x14ac:dyDescent="0.2">
      <c r="A459" s="356"/>
      <c r="B459" s="155"/>
      <c r="C459" s="155"/>
      <c r="D459" s="155"/>
      <c r="E459" s="155"/>
      <c r="F459" s="155"/>
      <c r="G459" s="155"/>
      <c r="H459" s="155"/>
      <c r="I459" s="155"/>
      <c r="J459" s="155"/>
      <c r="K459" s="155"/>
      <c r="L459" s="155"/>
      <c r="M459" s="357"/>
      <c r="N459" s="155"/>
      <c r="O459" s="155"/>
      <c r="P459" s="155"/>
      <c r="Q459" s="155"/>
      <c r="R459" s="155"/>
      <c r="AA459" s="97"/>
      <c r="AB459" s="97"/>
      <c r="AC459" s="97"/>
      <c r="AD459" s="97"/>
      <c r="AE459" s="97"/>
      <c r="AF459" s="93"/>
      <c r="AG459" s="93"/>
      <c r="AH459" s="93"/>
      <c r="AI459" s="30"/>
      <c r="AJ459" s="30"/>
      <c r="AK459" s="30"/>
      <c r="AL459" s="30"/>
      <c r="AM459" s="109"/>
      <c r="AN459" s="109"/>
      <c r="AO459" s="30"/>
      <c r="AP459" s="112" t="s">
        <v>1271</v>
      </c>
      <c r="AQ459"/>
      <c r="AR459"/>
      <c r="AS459"/>
      <c r="AT459"/>
      <c r="AU459"/>
      <c r="AV459"/>
    </row>
    <row r="460" spans="1:48" ht="23.45" customHeight="1" x14ac:dyDescent="0.2">
      <c r="A460" s="356"/>
      <c r="B460" s="155"/>
      <c r="C460" s="155"/>
      <c r="D460" s="155"/>
      <c r="E460" s="155"/>
      <c r="F460" s="155"/>
      <c r="G460" s="155"/>
      <c r="H460" s="155"/>
      <c r="I460" s="155"/>
      <c r="J460" s="155"/>
      <c r="K460" s="155"/>
      <c r="L460" s="155"/>
      <c r="M460" s="357"/>
      <c r="N460" s="155"/>
      <c r="O460" s="155"/>
      <c r="P460" s="155"/>
      <c r="Q460" s="155"/>
      <c r="R460" s="155"/>
      <c r="AA460" s="97"/>
      <c r="AB460" s="97"/>
      <c r="AC460" s="97"/>
      <c r="AD460" s="97"/>
      <c r="AE460" s="97"/>
      <c r="AF460" s="93"/>
      <c r="AG460" s="93"/>
      <c r="AH460" s="93"/>
      <c r="AI460" s="30"/>
      <c r="AJ460" s="30"/>
      <c r="AK460" s="30"/>
      <c r="AL460" s="30"/>
      <c r="AM460" s="109"/>
      <c r="AN460" s="109"/>
      <c r="AO460" s="30"/>
      <c r="AP460" s="112" t="s">
        <v>1272</v>
      </c>
      <c r="AQ460"/>
      <c r="AR460"/>
      <c r="AS460"/>
      <c r="AT460"/>
      <c r="AU460"/>
      <c r="AV460"/>
    </row>
    <row r="461" spans="1:48" ht="23.45" customHeight="1" x14ac:dyDescent="0.2">
      <c r="A461" s="356"/>
      <c r="B461" s="155"/>
      <c r="C461" s="155"/>
      <c r="D461" s="155"/>
      <c r="E461" s="155"/>
      <c r="F461" s="155"/>
      <c r="G461" s="155"/>
      <c r="H461" s="155"/>
      <c r="I461" s="155"/>
      <c r="J461" s="155"/>
      <c r="K461" s="155"/>
      <c r="L461" s="155"/>
      <c r="M461" s="357"/>
      <c r="N461" s="155"/>
      <c r="O461" s="155"/>
      <c r="P461" s="155"/>
      <c r="Q461" s="155"/>
      <c r="R461" s="155"/>
      <c r="AA461" s="97"/>
      <c r="AB461" s="97"/>
      <c r="AC461" s="97"/>
      <c r="AD461" s="97"/>
      <c r="AE461" s="97"/>
      <c r="AF461" s="93"/>
      <c r="AG461" s="93"/>
      <c r="AH461" s="93"/>
      <c r="AI461" s="30"/>
      <c r="AJ461" s="30"/>
      <c r="AK461" s="30"/>
      <c r="AL461" s="30"/>
      <c r="AM461" s="109"/>
      <c r="AN461" s="109"/>
      <c r="AO461" s="30"/>
      <c r="AP461" s="112" t="s">
        <v>1273</v>
      </c>
      <c r="AQ461"/>
      <c r="AR461"/>
      <c r="AS461"/>
      <c r="AT461"/>
      <c r="AU461"/>
      <c r="AV461"/>
    </row>
    <row r="462" spans="1:48" ht="23.45" customHeight="1" x14ac:dyDescent="0.2">
      <c r="A462" s="356"/>
      <c r="B462" s="155"/>
      <c r="C462" s="155"/>
      <c r="D462" s="155"/>
      <c r="E462" s="155"/>
      <c r="F462" s="155"/>
      <c r="G462" s="155"/>
      <c r="H462" s="155"/>
      <c r="I462" s="155"/>
      <c r="J462" s="155"/>
      <c r="K462" s="155"/>
      <c r="L462" s="155"/>
      <c r="M462" s="357"/>
      <c r="N462" s="155"/>
      <c r="O462" s="155"/>
      <c r="P462" s="155"/>
      <c r="Q462" s="155"/>
      <c r="R462" s="155"/>
      <c r="AA462" s="97"/>
      <c r="AB462" s="97"/>
      <c r="AC462" s="97"/>
      <c r="AD462" s="97"/>
      <c r="AE462" s="97"/>
      <c r="AF462" s="93"/>
      <c r="AG462" s="93"/>
      <c r="AH462" s="93"/>
      <c r="AI462" s="30"/>
      <c r="AJ462" s="30"/>
      <c r="AK462" s="30"/>
      <c r="AL462" s="30"/>
      <c r="AM462" s="109"/>
      <c r="AN462" s="109"/>
      <c r="AO462" s="30"/>
      <c r="AP462" s="112" t="s">
        <v>1274</v>
      </c>
      <c r="AQ462"/>
      <c r="AR462"/>
      <c r="AS462"/>
      <c r="AT462"/>
      <c r="AU462"/>
      <c r="AV462"/>
    </row>
    <row r="463" spans="1:48" ht="23.45" customHeight="1" x14ac:dyDescent="0.2">
      <c r="A463" s="356"/>
      <c r="B463" s="155"/>
      <c r="C463" s="155"/>
      <c r="D463" s="155"/>
      <c r="E463" s="155"/>
      <c r="F463" s="155"/>
      <c r="G463" s="155"/>
      <c r="H463" s="155"/>
      <c r="I463" s="155"/>
      <c r="J463" s="155"/>
      <c r="K463" s="155"/>
      <c r="L463" s="155"/>
      <c r="M463" s="357"/>
      <c r="N463" s="155"/>
      <c r="O463" s="155"/>
      <c r="P463" s="155"/>
      <c r="Q463" s="155"/>
      <c r="R463" s="155"/>
      <c r="AA463" s="97"/>
      <c r="AB463" s="97"/>
      <c r="AC463" s="97"/>
      <c r="AD463" s="97"/>
      <c r="AE463" s="97"/>
      <c r="AF463" s="93"/>
      <c r="AG463" s="93"/>
      <c r="AH463" s="93"/>
      <c r="AI463" s="30"/>
      <c r="AJ463" s="30"/>
      <c r="AK463" s="30"/>
      <c r="AL463" s="30"/>
      <c r="AM463" s="109"/>
      <c r="AN463" s="109"/>
      <c r="AO463" s="30"/>
      <c r="AP463" s="112" t="s">
        <v>1275</v>
      </c>
      <c r="AQ463"/>
      <c r="AR463"/>
      <c r="AS463"/>
      <c r="AT463"/>
      <c r="AU463"/>
      <c r="AV463"/>
    </row>
    <row r="464" spans="1:48" ht="23.45" customHeight="1" x14ac:dyDescent="0.2">
      <c r="A464" s="356"/>
      <c r="B464" s="155"/>
      <c r="C464" s="155"/>
      <c r="D464" s="155"/>
      <c r="E464" s="155"/>
      <c r="F464" s="155"/>
      <c r="G464" s="155"/>
      <c r="H464" s="155"/>
      <c r="I464" s="155"/>
      <c r="J464" s="155"/>
      <c r="K464" s="155"/>
      <c r="L464" s="155"/>
      <c r="M464" s="357"/>
      <c r="N464" s="155"/>
      <c r="O464" s="155"/>
      <c r="P464" s="155"/>
      <c r="Q464" s="155"/>
      <c r="R464" s="155"/>
      <c r="AA464" s="97"/>
      <c r="AB464" s="97"/>
      <c r="AC464" s="97"/>
      <c r="AD464" s="97"/>
      <c r="AE464" s="97"/>
      <c r="AF464" s="93"/>
      <c r="AG464" s="93"/>
      <c r="AH464" s="93"/>
      <c r="AI464" s="30"/>
      <c r="AJ464" s="30"/>
      <c r="AK464" s="30"/>
      <c r="AL464" s="30"/>
      <c r="AM464" s="109"/>
      <c r="AN464" s="109"/>
      <c r="AO464" s="30"/>
      <c r="AP464" s="112" t="s">
        <v>1276</v>
      </c>
      <c r="AQ464"/>
      <c r="AR464"/>
      <c r="AS464"/>
      <c r="AT464"/>
      <c r="AU464"/>
      <c r="AV464"/>
    </row>
    <row r="465" spans="1:48" ht="23.45" customHeight="1" x14ac:dyDescent="0.2">
      <c r="A465" s="356"/>
      <c r="B465" s="155"/>
      <c r="C465" s="155"/>
      <c r="D465" s="155"/>
      <c r="E465" s="155"/>
      <c r="F465" s="155"/>
      <c r="G465" s="155"/>
      <c r="H465" s="155"/>
      <c r="I465" s="155"/>
      <c r="J465" s="155"/>
      <c r="K465" s="155"/>
      <c r="L465" s="155"/>
      <c r="M465" s="357"/>
      <c r="N465" s="155"/>
      <c r="O465" s="155"/>
      <c r="P465" s="155"/>
      <c r="Q465" s="155"/>
      <c r="R465" s="155"/>
      <c r="AA465" s="97"/>
      <c r="AB465" s="97"/>
      <c r="AC465" s="97"/>
      <c r="AD465" s="97"/>
      <c r="AE465" s="97"/>
      <c r="AF465" s="93"/>
      <c r="AG465" s="93"/>
      <c r="AH465" s="93"/>
      <c r="AI465" s="30"/>
      <c r="AJ465" s="30"/>
      <c r="AK465" s="30"/>
      <c r="AL465" s="30"/>
      <c r="AM465" s="109"/>
      <c r="AN465" s="109"/>
      <c r="AO465" s="30"/>
      <c r="AP465" s="112" t="s">
        <v>1277</v>
      </c>
      <c r="AQ465"/>
      <c r="AR465"/>
      <c r="AS465"/>
      <c r="AT465"/>
      <c r="AU465"/>
      <c r="AV465"/>
    </row>
    <row r="466" spans="1:48" ht="23.45" customHeight="1" x14ac:dyDescent="0.2">
      <c r="A466" s="356"/>
      <c r="B466" s="155"/>
      <c r="C466" s="155"/>
      <c r="D466" s="155"/>
      <c r="E466" s="155"/>
      <c r="F466" s="155"/>
      <c r="G466" s="155"/>
      <c r="H466" s="155"/>
      <c r="I466" s="155"/>
      <c r="J466" s="155"/>
      <c r="K466" s="155"/>
      <c r="L466" s="155"/>
      <c r="M466" s="357"/>
      <c r="N466" s="155"/>
      <c r="O466" s="155"/>
      <c r="P466" s="155"/>
      <c r="Q466" s="155"/>
      <c r="R466" s="155"/>
      <c r="AA466" s="97"/>
      <c r="AB466" s="97"/>
      <c r="AC466" s="97"/>
      <c r="AD466" s="97"/>
      <c r="AE466" s="97"/>
      <c r="AF466" s="93"/>
      <c r="AG466" s="93"/>
      <c r="AH466" s="93"/>
      <c r="AI466" s="30"/>
      <c r="AJ466" s="30"/>
      <c r="AK466" s="30"/>
      <c r="AL466" s="30"/>
      <c r="AM466" s="109"/>
      <c r="AN466" s="109"/>
      <c r="AO466" s="30"/>
      <c r="AP466" s="112" t="s">
        <v>1278</v>
      </c>
      <c r="AQ466"/>
      <c r="AR466"/>
      <c r="AS466"/>
      <c r="AT466"/>
      <c r="AU466"/>
      <c r="AV466"/>
    </row>
    <row r="467" spans="1:48" ht="23.45" customHeight="1" x14ac:dyDescent="0.2">
      <c r="A467" s="356"/>
      <c r="B467" s="155"/>
      <c r="C467" s="155"/>
      <c r="D467" s="155"/>
      <c r="E467" s="155"/>
      <c r="F467" s="155"/>
      <c r="G467" s="155"/>
      <c r="H467" s="155"/>
      <c r="I467" s="155"/>
      <c r="J467" s="155"/>
      <c r="K467" s="155"/>
      <c r="L467" s="155"/>
      <c r="M467" s="357"/>
      <c r="N467" s="155"/>
      <c r="O467" s="155"/>
      <c r="P467" s="155"/>
      <c r="Q467" s="155"/>
      <c r="R467" s="155"/>
      <c r="AA467" s="97"/>
      <c r="AB467" s="97"/>
      <c r="AC467" s="97"/>
      <c r="AD467" s="97"/>
      <c r="AE467" s="97"/>
      <c r="AF467" s="93"/>
      <c r="AG467" s="93"/>
      <c r="AH467" s="93"/>
      <c r="AI467" s="30"/>
      <c r="AJ467" s="30"/>
      <c r="AK467" s="30"/>
      <c r="AL467" s="30"/>
      <c r="AM467" s="109"/>
      <c r="AN467" s="109"/>
      <c r="AO467" s="30"/>
      <c r="AP467" s="112" t="s">
        <v>1279</v>
      </c>
      <c r="AQ467"/>
      <c r="AR467"/>
      <c r="AS467"/>
      <c r="AT467"/>
      <c r="AU467"/>
      <c r="AV467"/>
    </row>
    <row r="468" spans="1:48" ht="23.45" customHeight="1" x14ac:dyDescent="0.2">
      <c r="A468" s="356"/>
      <c r="B468" s="155"/>
      <c r="C468" s="155"/>
      <c r="D468" s="155"/>
      <c r="E468" s="155"/>
      <c r="F468" s="155"/>
      <c r="G468" s="155"/>
      <c r="H468" s="155"/>
      <c r="I468" s="155"/>
      <c r="J468" s="155"/>
      <c r="K468" s="155"/>
      <c r="L468" s="155"/>
      <c r="M468" s="357"/>
      <c r="N468" s="155"/>
      <c r="O468" s="155"/>
      <c r="P468" s="155"/>
      <c r="Q468" s="155"/>
      <c r="R468" s="155"/>
      <c r="AA468" s="97"/>
      <c r="AB468" s="97"/>
      <c r="AC468" s="97"/>
      <c r="AD468" s="97"/>
      <c r="AE468" s="97"/>
      <c r="AF468" s="93"/>
      <c r="AG468" s="93"/>
      <c r="AH468" s="93"/>
      <c r="AI468" s="30"/>
      <c r="AJ468" s="30"/>
      <c r="AK468" s="30"/>
      <c r="AL468" s="30"/>
      <c r="AM468" s="109"/>
      <c r="AN468" s="109"/>
      <c r="AO468" s="30"/>
      <c r="AP468" s="112" t="s">
        <v>1280</v>
      </c>
      <c r="AQ468"/>
      <c r="AR468"/>
      <c r="AS468"/>
      <c r="AT468"/>
      <c r="AU468"/>
      <c r="AV468"/>
    </row>
    <row r="469" spans="1:48" ht="23.45" customHeight="1" x14ac:dyDescent="0.2">
      <c r="A469" s="356"/>
      <c r="B469" s="155"/>
      <c r="C469" s="155"/>
      <c r="D469" s="155"/>
      <c r="E469" s="155"/>
      <c r="F469" s="155"/>
      <c r="G469" s="155"/>
      <c r="H469" s="155"/>
      <c r="I469" s="155"/>
      <c r="J469" s="155"/>
      <c r="K469" s="155"/>
      <c r="L469" s="155"/>
      <c r="M469" s="357"/>
      <c r="N469" s="155"/>
      <c r="O469" s="155"/>
      <c r="P469" s="155"/>
      <c r="Q469" s="155"/>
      <c r="R469" s="155"/>
      <c r="AA469" s="97"/>
      <c r="AB469" s="97"/>
      <c r="AC469" s="97"/>
      <c r="AD469" s="97"/>
      <c r="AE469" s="97"/>
      <c r="AF469" s="93"/>
      <c r="AG469" s="93"/>
      <c r="AH469" s="93"/>
      <c r="AI469" s="30"/>
      <c r="AJ469" s="30"/>
      <c r="AK469" s="30"/>
      <c r="AL469" s="30"/>
      <c r="AM469" s="109"/>
      <c r="AN469" s="109"/>
      <c r="AO469" s="30"/>
      <c r="AP469" s="112" t="s">
        <v>1281</v>
      </c>
      <c r="AQ469"/>
      <c r="AR469"/>
      <c r="AS469"/>
      <c r="AT469"/>
      <c r="AU469"/>
      <c r="AV469"/>
    </row>
    <row r="470" spans="1:48" ht="23.45" customHeight="1" x14ac:dyDescent="0.2">
      <c r="A470" s="356"/>
      <c r="B470" s="155"/>
      <c r="C470" s="155"/>
      <c r="D470" s="155"/>
      <c r="E470" s="155"/>
      <c r="F470" s="155"/>
      <c r="G470" s="155"/>
      <c r="H470" s="155"/>
      <c r="I470" s="155"/>
      <c r="J470" s="155"/>
      <c r="K470" s="155"/>
      <c r="L470" s="155"/>
      <c r="M470" s="357"/>
      <c r="N470" s="155"/>
      <c r="O470" s="155"/>
      <c r="P470" s="155"/>
      <c r="Q470" s="155"/>
      <c r="R470" s="155"/>
      <c r="AA470" s="97"/>
      <c r="AB470" s="97"/>
      <c r="AC470" s="97"/>
      <c r="AD470" s="97"/>
      <c r="AE470" s="97"/>
      <c r="AF470" s="93"/>
      <c r="AG470" s="93"/>
      <c r="AH470" s="93"/>
      <c r="AI470" s="30"/>
      <c r="AJ470" s="30"/>
      <c r="AK470" s="30"/>
      <c r="AL470" s="30"/>
      <c r="AM470" s="109"/>
      <c r="AN470" s="109"/>
      <c r="AO470" s="30"/>
      <c r="AP470" s="112" t="s">
        <v>1282</v>
      </c>
      <c r="AQ470"/>
      <c r="AR470"/>
      <c r="AS470"/>
      <c r="AT470"/>
      <c r="AU470"/>
      <c r="AV470"/>
    </row>
    <row r="471" spans="1:48" ht="23.45" customHeight="1" x14ac:dyDescent="0.2">
      <c r="A471" s="356"/>
      <c r="B471" s="155"/>
      <c r="C471" s="155"/>
      <c r="D471" s="155"/>
      <c r="E471" s="155"/>
      <c r="F471" s="155"/>
      <c r="G471" s="155"/>
      <c r="H471" s="155"/>
      <c r="I471" s="155"/>
      <c r="J471" s="155"/>
      <c r="K471" s="155"/>
      <c r="L471" s="155"/>
      <c r="M471" s="357"/>
      <c r="N471" s="155"/>
      <c r="O471" s="155"/>
      <c r="P471" s="155"/>
      <c r="Q471" s="155"/>
      <c r="R471" s="155"/>
      <c r="AA471" s="97"/>
      <c r="AB471" s="97"/>
      <c r="AC471" s="97"/>
      <c r="AD471" s="97"/>
      <c r="AE471" s="97"/>
      <c r="AF471" s="93"/>
      <c r="AG471" s="93"/>
      <c r="AH471" s="93"/>
      <c r="AI471" s="30"/>
      <c r="AJ471" s="30"/>
      <c r="AK471" s="30"/>
      <c r="AL471" s="30"/>
      <c r="AM471" s="109"/>
      <c r="AN471" s="109"/>
      <c r="AO471" s="30"/>
      <c r="AP471" s="112" t="s">
        <v>1283</v>
      </c>
      <c r="AQ471"/>
      <c r="AR471"/>
      <c r="AS471"/>
      <c r="AT471"/>
      <c r="AU471"/>
      <c r="AV471"/>
    </row>
    <row r="472" spans="1:48" ht="23.45" customHeight="1" x14ac:dyDescent="0.2">
      <c r="A472" s="356"/>
      <c r="B472" s="155"/>
      <c r="C472" s="155"/>
      <c r="D472" s="155"/>
      <c r="E472" s="155"/>
      <c r="F472" s="155"/>
      <c r="G472" s="155"/>
      <c r="H472" s="155"/>
      <c r="I472" s="155"/>
      <c r="J472" s="155"/>
      <c r="K472" s="155"/>
      <c r="L472" s="155"/>
      <c r="M472" s="357"/>
      <c r="N472" s="155"/>
      <c r="O472" s="155"/>
      <c r="P472" s="155"/>
      <c r="Q472" s="155"/>
      <c r="R472" s="155"/>
      <c r="AA472" s="97"/>
      <c r="AB472" s="97"/>
      <c r="AC472" s="97"/>
      <c r="AD472" s="97"/>
      <c r="AE472" s="97"/>
      <c r="AF472" s="93"/>
      <c r="AG472" s="93"/>
      <c r="AH472" s="93"/>
      <c r="AI472" s="30"/>
      <c r="AJ472" s="30"/>
      <c r="AK472" s="30"/>
      <c r="AL472" s="30"/>
      <c r="AM472" s="109"/>
      <c r="AN472" s="109"/>
      <c r="AO472" s="30"/>
      <c r="AP472" s="112" t="s">
        <v>1284</v>
      </c>
      <c r="AQ472"/>
      <c r="AR472"/>
      <c r="AS472"/>
      <c r="AT472"/>
      <c r="AU472"/>
      <c r="AV472"/>
    </row>
    <row r="473" spans="1:48" ht="23.45" customHeight="1" x14ac:dyDescent="0.2">
      <c r="A473" s="356"/>
      <c r="B473" s="155"/>
      <c r="C473" s="155"/>
      <c r="D473" s="155"/>
      <c r="E473" s="155"/>
      <c r="F473" s="155"/>
      <c r="G473" s="155"/>
      <c r="H473" s="155"/>
      <c r="I473" s="155"/>
      <c r="J473" s="155"/>
      <c r="K473" s="155"/>
      <c r="L473" s="155"/>
      <c r="M473" s="357"/>
      <c r="N473" s="155"/>
      <c r="O473" s="155"/>
      <c r="P473" s="155"/>
      <c r="Q473" s="155"/>
      <c r="R473" s="155"/>
      <c r="AA473" s="97"/>
      <c r="AB473" s="97"/>
      <c r="AC473" s="97"/>
      <c r="AD473" s="97"/>
      <c r="AE473" s="97"/>
      <c r="AF473" s="93"/>
      <c r="AG473" s="93"/>
      <c r="AH473" s="93"/>
      <c r="AI473" s="30"/>
      <c r="AJ473" s="30"/>
      <c r="AK473" s="30"/>
      <c r="AL473" s="30"/>
      <c r="AM473" s="109"/>
      <c r="AN473" s="109"/>
      <c r="AO473" s="30"/>
      <c r="AP473" s="112" t="s">
        <v>1285</v>
      </c>
      <c r="AQ473"/>
      <c r="AR473"/>
      <c r="AS473"/>
      <c r="AT473"/>
      <c r="AU473"/>
      <c r="AV473"/>
    </row>
    <row r="474" spans="1:48" ht="23.45" customHeight="1" x14ac:dyDescent="0.2">
      <c r="A474" s="356"/>
      <c r="B474" s="155"/>
      <c r="C474" s="155"/>
      <c r="D474" s="155"/>
      <c r="E474" s="155"/>
      <c r="F474" s="155"/>
      <c r="G474" s="155"/>
      <c r="H474" s="155"/>
      <c r="I474" s="155"/>
      <c r="J474" s="155"/>
      <c r="K474" s="155"/>
      <c r="L474" s="155"/>
      <c r="M474" s="357"/>
      <c r="N474" s="155"/>
      <c r="O474" s="155"/>
      <c r="P474" s="155"/>
      <c r="Q474" s="155"/>
      <c r="R474" s="155"/>
      <c r="AA474" s="97"/>
      <c r="AB474" s="97"/>
      <c r="AC474" s="97"/>
      <c r="AD474" s="97"/>
      <c r="AE474" s="97"/>
      <c r="AF474" s="93"/>
      <c r="AG474" s="93"/>
      <c r="AH474" s="93"/>
      <c r="AI474" s="30"/>
      <c r="AJ474" s="30"/>
      <c r="AK474" s="30"/>
      <c r="AL474" s="30"/>
      <c r="AM474" s="109"/>
      <c r="AN474" s="109"/>
      <c r="AO474" s="30"/>
      <c r="AP474" s="112" t="s">
        <v>1286</v>
      </c>
      <c r="AQ474"/>
      <c r="AR474"/>
      <c r="AS474"/>
      <c r="AT474"/>
      <c r="AU474"/>
      <c r="AV474"/>
    </row>
    <row r="475" spans="1:48" ht="23.45" customHeight="1" x14ac:dyDescent="0.2">
      <c r="A475" s="356"/>
      <c r="B475" s="155"/>
      <c r="C475" s="155"/>
      <c r="D475" s="155"/>
      <c r="E475" s="155"/>
      <c r="F475" s="155"/>
      <c r="G475" s="155"/>
      <c r="H475" s="155"/>
      <c r="I475" s="155"/>
      <c r="J475" s="155"/>
      <c r="K475" s="155"/>
      <c r="L475" s="155"/>
      <c r="M475" s="357"/>
      <c r="N475" s="155"/>
      <c r="O475" s="155"/>
      <c r="P475" s="155"/>
      <c r="Q475" s="155"/>
      <c r="R475" s="155"/>
      <c r="AA475" s="97"/>
      <c r="AB475" s="97"/>
      <c r="AC475" s="97"/>
      <c r="AD475" s="97"/>
      <c r="AE475" s="97"/>
      <c r="AF475" s="93"/>
      <c r="AG475" s="93"/>
      <c r="AH475" s="93"/>
      <c r="AI475" s="30"/>
      <c r="AJ475" s="30"/>
      <c r="AK475" s="30"/>
      <c r="AL475" s="30"/>
      <c r="AM475" s="109"/>
      <c r="AN475" s="109"/>
      <c r="AO475" s="30"/>
      <c r="AP475" s="112" t="s">
        <v>1287</v>
      </c>
      <c r="AQ475"/>
      <c r="AR475"/>
      <c r="AS475"/>
      <c r="AT475"/>
      <c r="AU475"/>
      <c r="AV475"/>
    </row>
    <row r="476" spans="1:48" ht="23.45" customHeight="1" x14ac:dyDescent="0.2">
      <c r="A476" s="356"/>
      <c r="B476" s="155"/>
      <c r="C476" s="155"/>
      <c r="D476" s="155"/>
      <c r="E476" s="155"/>
      <c r="F476" s="155"/>
      <c r="G476" s="155"/>
      <c r="H476" s="155"/>
      <c r="I476" s="155"/>
      <c r="J476" s="155"/>
      <c r="K476" s="155"/>
      <c r="L476" s="155"/>
      <c r="M476" s="357"/>
      <c r="N476" s="155"/>
      <c r="O476" s="155"/>
      <c r="P476" s="155"/>
      <c r="Q476" s="155"/>
      <c r="R476" s="155"/>
      <c r="AA476" s="97"/>
      <c r="AB476" s="97"/>
      <c r="AC476" s="97"/>
      <c r="AD476" s="97"/>
      <c r="AE476" s="97"/>
      <c r="AF476" s="93"/>
      <c r="AG476" s="93"/>
      <c r="AH476" s="93"/>
      <c r="AI476" s="30"/>
      <c r="AJ476" s="30"/>
      <c r="AK476" s="30"/>
      <c r="AL476" s="30"/>
      <c r="AM476" s="109"/>
      <c r="AN476" s="109"/>
      <c r="AO476" s="30"/>
      <c r="AP476" s="112" t="s">
        <v>1288</v>
      </c>
      <c r="AQ476"/>
      <c r="AR476"/>
      <c r="AS476"/>
      <c r="AT476"/>
      <c r="AU476"/>
      <c r="AV476"/>
    </row>
    <row r="477" spans="1:48" ht="23.45" customHeight="1" x14ac:dyDescent="0.2">
      <c r="A477" s="356"/>
      <c r="B477" s="155"/>
      <c r="C477" s="155"/>
      <c r="D477" s="155"/>
      <c r="E477" s="155"/>
      <c r="F477" s="155"/>
      <c r="G477" s="155"/>
      <c r="H477" s="155"/>
      <c r="I477" s="155"/>
      <c r="J477" s="155"/>
      <c r="K477" s="155"/>
      <c r="L477" s="155"/>
      <c r="M477" s="357"/>
      <c r="N477" s="155"/>
      <c r="O477" s="155"/>
      <c r="P477" s="155"/>
      <c r="Q477" s="155"/>
      <c r="R477" s="155"/>
      <c r="AA477" s="97"/>
      <c r="AB477" s="97"/>
      <c r="AC477" s="97"/>
      <c r="AD477" s="97"/>
      <c r="AE477" s="97"/>
      <c r="AF477" s="93"/>
      <c r="AG477" s="93"/>
      <c r="AH477" s="93"/>
      <c r="AI477" s="30"/>
      <c r="AJ477" s="30"/>
      <c r="AK477" s="30"/>
      <c r="AL477" s="30"/>
      <c r="AM477" s="109"/>
      <c r="AN477" s="109"/>
      <c r="AO477" s="30"/>
      <c r="AP477" s="112" t="s">
        <v>1289</v>
      </c>
      <c r="AQ477"/>
      <c r="AR477"/>
      <c r="AS477"/>
      <c r="AT477"/>
      <c r="AU477"/>
      <c r="AV477"/>
    </row>
    <row r="478" spans="1:48" ht="23.45" customHeight="1" x14ac:dyDescent="0.2">
      <c r="A478" s="356"/>
      <c r="B478" s="155"/>
      <c r="C478" s="155"/>
      <c r="D478" s="155"/>
      <c r="E478" s="155"/>
      <c r="F478" s="155"/>
      <c r="G478" s="155"/>
      <c r="H478" s="155"/>
      <c r="I478" s="155"/>
      <c r="J478" s="155"/>
      <c r="K478" s="155"/>
      <c r="L478" s="155"/>
      <c r="M478" s="357"/>
      <c r="N478" s="155"/>
      <c r="O478" s="155"/>
      <c r="P478" s="155"/>
      <c r="Q478" s="155"/>
      <c r="R478" s="155"/>
      <c r="AA478" s="97"/>
      <c r="AB478" s="97"/>
      <c r="AC478" s="97"/>
      <c r="AD478" s="97"/>
      <c r="AE478" s="97"/>
      <c r="AF478" s="93"/>
      <c r="AG478" s="93"/>
      <c r="AH478" s="93"/>
      <c r="AI478" s="30"/>
      <c r="AJ478" s="30"/>
      <c r="AK478" s="30"/>
      <c r="AL478" s="30"/>
      <c r="AM478" s="109"/>
      <c r="AN478" s="109"/>
      <c r="AO478" s="30"/>
      <c r="AP478" s="112" t="s">
        <v>1290</v>
      </c>
      <c r="AQ478"/>
      <c r="AR478"/>
      <c r="AS478"/>
      <c r="AT478"/>
      <c r="AU478"/>
      <c r="AV478"/>
    </row>
    <row r="479" spans="1:48" ht="23.45" customHeight="1" x14ac:dyDescent="0.2">
      <c r="A479" s="356"/>
      <c r="B479" s="155"/>
      <c r="C479" s="155"/>
      <c r="D479" s="155"/>
      <c r="E479" s="155"/>
      <c r="F479" s="155"/>
      <c r="G479" s="155"/>
      <c r="H479" s="155"/>
      <c r="I479" s="155"/>
      <c r="J479" s="155"/>
      <c r="K479" s="155"/>
      <c r="L479" s="155"/>
      <c r="M479" s="357"/>
      <c r="N479" s="155"/>
      <c r="O479" s="155"/>
      <c r="P479" s="155"/>
      <c r="Q479" s="155"/>
      <c r="R479" s="155"/>
      <c r="AA479" s="97"/>
      <c r="AB479" s="97"/>
      <c r="AC479" s="97"/>
      <c r="AD479" s="97"/>
      <c r="AE479" s="97"/>
      <c r="AF479" s="93"/>
      <c r="AG479" s="93"/>
      <c r="AH479" s="93"/>
      <c r="AI479" s="30"/>
      <c r="AJ479" s="30"/>
      <c r="AK479" s="30"/>
      <c r="AL479" s="30"/>
      <c r="AM479" s="109"/>
      <c r="AN479" s="109"/>
      <c r="AO479" s="30"/>
      <c r="AP479" s="112" t="s">
        <v>1291</v>
      </c>
      <c r="AQ479"/>
      <c r="AR479"/>
      <c r="AS479"/>
      <c r="AT479"/>
      <c r="AU479"/>
      <c r="AV479"/>
    </row>
    <row r="480" spans="1:48" ht="23.45" customHeight="1" x14ac:dyDescent="0.2">
      <c r="A480" s="356"/>
      <c r="B480" s="155"/>
      <c r="C480" s="155"/>
      <c r="D480" s="155"/>
      <c r="E480" s="155"/>
      <c r="F480" s="155"/>
      <c r="G480" s="155"/>
      <c r="H480" s="155"/>
      <c r="I480" s="155"/>
      <c r="J480" s="155"/>
      <c r="K480" s="155"/>
      <c r="L480" s="155"/>
      <c r="M480" s="357"/>
      <c r="N480" s="155"/>
      <c r="O480" s="155"/>
      <c r="P480" s="155"/>
      <c r="Q480" s="155"/>
      <c r="R480" s="155"/>
      <c r="AA480" s="97"/>
      <c r="AB480" s="97"/>
      <c r="AC480" s="97"/>
      <c r="AD480" s="97"/>
      <c r="AE480" s="97"/>
      <c r="AF480" s="93"/>
      <c r="AG480" s="93"/>
      <c r="AH480" s="93"/>
      <c r="AI480" s="30"/>
      <c r="AJ480" s="30"/>
      <c r="AK480" s="30"/>
      <c r="AL480" s="30"/>
      <c r="AM480" s="109"/>
      <c r="AN480" s="109"/>
      <c r="AO480" s="30"/>
      <c r="AP480" s="112" t="s">
        <v>1292</v>
      </c>
      <c r="AQ480"/>
      <c r="AR480"/>
      <c r="AS480"/>
      <c r="AT480"/>
      <c r="AU480"/>
      <c r="AV480"/>
    </row>
    <row r="481" spans="1:48" ht="23.45" customHeight="1" x14ac:dyDescent="0.2">
      <c r="A481" s="356"/>
      <c r="B481" s="155"/>
      <c r="C481" s="155"/>
      <c r="D481" s="155"/>
      <c r="E481" s="155"/>
      <c r="F481" s="155"/>
      <c r="G481" s="155"/>
      <c r="H481" s="155"/>
      <c r="I481" s="155"/>
      <c r="J481" s="155"/>
      <c r="K481" s="155"/>
      <c r="L481" s="155"/>
      <c r="M481" s="357"/>
      <c r="N481" s="155"/>
      <c r="O481" s="155"/>
      <c r="P481" s="155"/>
      <c r="Q481" s="155"/>
      <c r="R481" s="155"/>
      <c r="AA481" s="97"/>
      <c r="AB481" s="97"/>
      <c r="AC481" s="97"/>
      <c r="AD481" s="97"/>
      <c r="AE481" s="97"/>
      <c r="AF481" s="93"/>
      <c r="AG481" s="93"/>
      <c r="AH481" s="93"/>
      <c r="AI481" s="30"/>
      <c r="AJ481" s="30"/>
      <c r="AK481" s="30"/>
      <c r="AL481" s="30"/>
      <c r="AM481" s="109"/>
      <c r="AN481" s="109"/>
      <c r="AO481" s="30"/>
      <c r="AP481" s="112" t="s">
        <v>1293</v>
      </c>
      <c r="AQ481"/>
      <c r="AR481"/>
      <c r="AS481"/>
      <c r="AT481"/>
      <c r="AU481"/>
      <c r="AV481"/>
    </row>
    <row r="482" spans="1:48" ht="23.45" customHeight="1" x14ac:dyDescent="0.2">
      <c r="A482" s="356"/>
      <c r="B482" s="155"/>
      <c r="C482" s="155"/>
      <c r="D482" s="155"/>
      <c r="E482" s="155"/>
      <c r="F482" s="155"/>
      <c r="G482" s="155"/>
      <c r="H482" s="155"/>
      <c r="I482" s="155"/>
      <c r="J482" s="155"/>
      <c r="K482" s="155"/>
      <c r="L482" s="155"/>
      <c r="M482" s="357"/>
      <c r="N482" s="155"/>
      <c r="O482" s="155"/>
      <c r="P482" s="155"/>
      <c r="Q482" s="155"/>
      <c r="R482" s="155"/>
      <c r="AA482" s="97"/>
      <c r="AB482" s="97"/>
      <c r="AC482" s="97"/>
      <c r="AD482" s="97"/>
      <c r="AE482" s="97"/>
      <c r="AF482" s="93"/>
      <c r="AG482" s="93"/>
      <c r="AH482" s="93"/>
      <c r="AI482" s="30"/>
      <c r="AJ482" s="30"/>
      <c r="AK482" s="30"/>
      <c r="AL482" s="30"/>
      <c r="AM482" s="109"/>
      <c r="AN482" s="109"/>
      <c r="AO482" s="30"/>
      <c r="AP482" s="112" t="s">
        <v>1294</v>
      </c>
      <c r="AQ482"/>
      <c r="AR482"/>
      <c r="AS482"/>
      <c r="AT482"/>
      <c r="AU482"/>
      <c r="AV482"/>
    </row>
    <row r="483" spans="1:48" ht="23.45" customHeight="1" x14ac:dyDescent="0.2">
      <c r="A483" s="356"/>
      <c r="B483" s="155"/>
      <c r="C483" s="155"/>
      <c r="D483" s="155"/>
      <c r="E483" s="155"/>
      <c r="F483" s="155"/>
      <c r="G483" s="155"/>
      <c r="H483" s="155"/>
      <c r="I483" s="155"/>
      <c r="J483" s="155"/>
      <c r="K483" s="155"/>
      <c r="L483" s="155"/>
      <c r="M483" s="357"/>
      <c r="N483" s="155"/>
      <c r="O483" s="155"/>
      <c r="P483" s="155"/>
      <c r="Q483" s="155"/>
      <c r="R483" s="155"/>
      <c r="AA483" s="97"/>
      <c r="AB483" s="97"/>
      <c r="AC483" s="97"/>
      <c r="AD483" s="97"/>
      <c r="AE483" s="97"/>
      <c r="AF483" s="93"/>
      <c r="AG483" s="93"/>
      <c r="AH483" s="93"/>
      <c r="AI483" s="30"/>
      <c r="AJ483" s="30"/>
      <c r="AK483" s="30"/>
      <c r="AL483" s="30"/>
      <c r="AM483" s="109"/>
      <c r="AN483" s="109"/>
      <c r="AO483" s="30"/>
      <c r="AP483" s="112" t="s">
        <v>1295</v>
      </c>
      <c r="AQ483"/>
      <c r="AR483"/>
      <c r="AS483"/>
      <c r="AT483"/>
      <c r="AU483"/>
      <c r="AV483"/>
    </row>
    <row r="484" spans="1:48" ht="23.45" customHeight="1" x14ac:dyDescent="0.2">
      <c r="A484" s="356"/>
      <c r="B484" s="155"/>
      <c r="C484" s="155"/>
      <c r="D484" s="155"/>
      <c r="E484" s="155"/>
      <c r="F484" s="155"/>
      <c r="G484" s="155"/>
      <c r="H484" s="155"/>
      <c r="I484" s="155"/>
      <c r="J484" s="155"/>
      <c r="K484" s="155"/>
      <c r="L484" s="155"/>
      <c r="M484" s="357"/>
      <c r="N484" s="155"/>
      <c r="O484" s="155"/>
      <c r="P484" s="155"/>
      <c r="Q484" s="155"/>
      <c r="R484" s="155"/>
      <c r="AA484" s="97"/>
      <c r="AB484" s="97"/>
      <c r="AC484" s="97"/>
      <c r="AD484" s="97"/>
      <c r="AE484" s="97"/>
      <c r="AF484" s="93"/>
      <c r="AG484" s="93"/>
      <c r="AH484" s="93"/>
      <c r="AI484" s="30"/>
      <c r="AJ484" s="30"/>
      <c r="AK484" s="30"/>
      <c r="AL484" s="30"/>
      <c r="AM484" s="109"/>
      <c r="AN484" s="109"/>
      <c r="AO484" s="30"/>
      <c r="AP484" s="112" t="s">
        <v>1296</v>
      </c>
      <c r="AQ484"/>
      <c r="AR484"/>
      <c r="AS484"/>
      <c r="AT484"/>
      <c r="AU484"/>
      <c r="AV484"/>
    </row>
    <row r="485" spans="1:48" ht="23.45" customHeight="1" x14ac:dyDescent="0.2">
      <c r="A485" s="356"/>
      <c r="B485" s="155"/>
      <c r="C485" s="155"/>
      <c r="D485" s="155"/>
      <c r="E485" s="155"/>
      <c r="F485" s="155"/>
      <c r="G485" s="155"/>
      <c r="H485" s="155"/>
      <c r="I485" s="155"/>
      <c r="J485" s="155"/>
      <c r="K485" s="155"/>
      <c r="L485" s="155"/>
      <c r="M485" s="357"/>
      <c r="N485" s="155"/>
      <c r="O485" s="155"/>
      <c r="P485" s="155"/>
      <c r="Q485" s="155"/>
      <c r="R485" s="155"/>
      <c r="AA485" s="97"/>
      <c r="AB485" s="97"/>
      <c r="AC485" s="97"/>
      <c r="AD485" s="97"/>
      <c r="AE485" s="97"/>
      <c r="AF485" s="93"/>
      <c r="AG485" s="93"/>
      <c r="AH485" s="93"/>
      <c r="AI485" s="30"/>
      <c r="AJ485" s="30"/>
      <c r="AK485" s="30"/>
      <c r="AL485" s="30"/>
      <c r="AM485" s="109"/>
      <c r="AN485" s="109"/>
      <c r="AO485" s="30"/>
      <c r="AP485" s="112" t="s">
        <v>1297</v>
      </c>
      <c r="AQ485"/>
      <c r="AR485"/>
      <c r="AS485"/>
      <c r="AT485"/>
      <c r="AU485"/>
      <c r="AV485"/>
    </row>
    <row r="486" spans="1:48" ht="23.45" customHeight="1" x14ac:dyDescent="0.2">
      <c r="A486" s="356"/>
      <c r="B486" s="155"/>
      <c r="C486" s="155"/>
      <c r="D486" s="155"/>
      <c r="E486" s="155"/>
      <c r="F486" s="155"/>
      <c r="G486" s="155"/>
      <c r="H486" s="155"/>
      <c r="I486" s="155"/>
      <c r="J486" s="155"/>
      <c r="K486" s="155"/>
      <c r="L486" s="155"/>
      <c r="M486" s="357"/>
      <c r="N486" s="155"/>
      <c r="O486" s="155"/>
      <c r="P486" s="155"/>
      <c r="AA486" s="97"/>
      <c r="AB486" s="97"/>
      <c r="AC486" s="97"/>
      <c r="AD486" s="97"/>
      <c r="AE486" s="97"/>
      <c r="AF486" s="93"/>
      <c r="AG486" s="93"/>
      <c r="AH486" s="93"/>
      <c r="AI486" s="30"/>
      <c r="AJ486" s="30"/>
      <c r="AK486" s="30"/>
      <c r="AL486" s="30"/>
      <c r="AM486" s="109"/>
      <c r="AN486" s="109"/>
      <c r="AO486" s="30"/>
      <c r="AP486" s="112" t="s">
        <v>1298</v>
      </c>
      <c r="AQ486"/>
      <c r="AR486"/>
      <c r="AS486"/>
      <c r="AT486"/>
      <c r="AU486"/>
      <c r="AV486"/>
    </row>
    <row r="487" spans="1:48" ht="23.45" customHeight="1" x14ac:dyDescent="0.2">
      <c r="A487" s="356"/>
      <c r="B487" s="155"/>
      <c r="C487" s="155"/>
      <c r="D487" s="155"/>
      <c r="E487" s="155"/>
      <c r="F487" s="155"/>
      <c r="G487" s="155"/>
      <c r="H487" s="155"/>
      <c r="I487" s="155"/>
      <c r="J487" s="155"/>
      <c r="K487" s="155"/>
      <c r="L487" s="155"/>
      <c r="M487" s="357"/>
      <c r="N487" s="155"/>
      <c r="O487" s="155"/>
      <c r="AA487" s="97"/>
      <c r="AB487" s="97"/>
      <c r="AC487" s="97"/>
      <c r="AD487" s="97"/>
      <c r="AE487" s="97"/>
      <c r="AF487" s="93"/>
      <c r="AG487" s="93"/>
      <c r="AH487" s="93"/>
      <c r="AI487" s="30"/>
      <c r="AJ487" s="30"/>
      <c r="AK487" s="30"/>
      <c r="AL487" s="30"/>
      <c r="AM487" s="109"/>
      <c r="AN487" s="109"/>
      <c r="AO487" s="30"/>
      <c r="AP487" s="112" t="s">
        <v>1299</v>
      </c>
      <c r="AQ487"/>
      <c r="AR487"/>
      <c r="AS487"/>
      <c r="AT487"/>
      <c r="AU487"/>
      <c r="AV487"/>
    </row>
    <row r="488" spans="1:48" ht="23.45" customHeight="1" x14ac:dyDescent="0.2">
      <c r="A488" s="356"/>
      <c r="B488" s="155"/>
      <c r="C488" s="155"/>
      <c r="D488" s="155"/>
      <c r="E488" s="155"/>
      <c r="F488" s="155"/>
      <c r="G488" s="155"/>
      <c r="H488" s="155"/>
      <c r="I488" s="155"/>
      <c r="J488" s="155"/>
      <c r="K488" s="155"/>
      <c r="L488" s="155"/>
      <c r="M488" s="357"/>
      <c r="N488" s="155"/>
      <c r="O488" s="155"/>
      <c r="AA488" s="97"/>
      <c r="AB488" s="97"/>
      <c r="AC488" s="97"/>
      <c r="AD488" s="97"/>
      <c r="AE488" s="97"/>
      <c r="AF488" s="93"/>
      <c r="AG488" s="93"/>
      <c r="AH488" s="93"/>
      <c r="AI488" s="30"/>
      <c r="AJ488" s="30"/>
      <c r="AK488" s="30"/>
      <c r="AL488" s="30"/>
      <c r="AM488" s="109"/>
      <c r="AN488" s="109"/>
      <c r="AO488" s="30"/>
      <c r="AP488" s="112" t="s">
        <v>1300</v>
      </c>
      <c r="AQ488"/>
      <c r="AR488"/>
      <c r="AS488"/>
      <c r="AT488"/>
      <c r="AU488"/>
      <c r="AV488"/>
    </row>
    <row r="489" spans="1:48" ht="23.45" customHeight="1" x14ac:dyDescent="0.2">
      <c r="A489" s="356"/>
      <c r="B489" s="155"/>
      <c r="C489" s="155"/>
      <c r="D489" s="155"/>
      <c r="E489" s="155"/>
      <c r="F489" s="155"/>
      <c r="G489" s="155"/>
      <c r="H489" s="155"/>
      <c r="I489" s="155"/>
      <c r="J489" s="155"/>
      <c r="K489" s="155"/>
      <c r="L489" s="155"/>
      <c r="M489" s="357"/>
      <c r="N489" s="155"/>
      <c r="O489" s="155"/>
      <c r="AA489" s="97"/>
      <c r="AB489" s="97"/>
      <c r="AC489" s="97"/>
      <c r="AD489" s="97"/>
      <c r="AE489" s="97"/>
      <c r="AF489" s="93"/>
      <c r="AG489" s="93"/>
      <c r="AH489" s="93"/>
      <c r="AI489" s="30"/>
      <c r="AJ489" s="30"/>
      <c r="AK489" s="30"/>
      <c r="AL489" s="30"/>
      <c r="AM489" s="109"/>
      <c r="AN489" s="109"/>
      <c r="AO489" s="30"/>
      <c r="AP489" s="112" t="s">
        <v>1301</v>
      </c>
      <c r="AQ489"/>
      <c r="AR489"/>
      <c r="AS489"/>
      <c r="AT489"/>
      <c r="AU489"/>
      <c r="AV489"/>
    </row>
    <row r="490" spans="1:48" ht="23.45" customHeight="1" x14ac:dyDescent="0.2">
      <c r="A490" s="356"/>
      <c r="B490" s="155"/>
      <c r="C490" s="155"/>
      <c r="D490" s="155"/>
      <c r="E490" s="155"/>
      <c r="F490" s="155"/>
      <c r="G490" s="155"/>
      <c r="H490" s="155"/>
      <c r="I490" s="155"/>
      <c r="J490" s="155"/>
      <c r="K490" s="155"/>
      <c r="L490" s="155"/>
      <c r="M490" s="357"/>
      <c r="N490" s="155"/>
      <c r="O490" s="155"/>
      <c r="AA490" s="97"/>
      <c r="AB490" s="97"/>
      <c r="AC490" s="97"/>
      <c r="AD490" s="97"/>
      <c r="AE490" s="97"/>
      <c r="AF490" s="93"/>
      <c r="AG490" s="93"/>
      <c r="AH490" s="93"/>
      <c r="AI490" s="30"/>
      <c r="AJ490" s="30"/>
      <c r="AK490" s="30"/>
      <c r="AL490" s="30"/>
      <c r="AM490" s="109"/>
      <c r="AN490" s="109"/>
      <c r="AO490" s="30"/>
      <c r="AP490" s="112" t="s">
        <v>1302</v>
      </c>
      <c r="AQ490"/>
      <c r="AR490"/>
      <c r="AS490"/>
      <c r="AT490"/>
      <c r="AU490"/>
      <c r="AV490"/>
    </row>
    <row r="491" spans="1:48" ht="23.45" customHeight="1" x14ac:dyDescent="0.2">
      <c r="AA491" s="97"/>
      <c r="AB491" s="97"/>
      <c r="AC491" s="97"/>
      <c r="AD491" s="97"/>
      <c r="AE491" s="97"/>
      <c r="AF491" s="93"/>
      <c r="AG491" s="93"/>
      <c r="AH491" s="93"/>
      <c r="AI491" s="30"/>
      <c r="AJ491" s="30"/>
      <c r="AK491" s="30"/>
      <c r="AL491" s="30"/>
      <c r="AM491" s="109"/>
      <c r="AN491" s="109"/>
      <c r="AO491" s="30"/>
      <c r="AP491" s="112" t="s">
        <v>1303</v>
      </c>
      <c r="AQ491"/>
      <c r="AR491"/>
      <c r="AS491"/>
      <c r="AT491"/>
      <c r="AU491"/>
      <c r="AV491"/>
    </row>
    <row r="492" spans="1:48" ht="23.45" customHeight="1" x14ac:dyDescent="0.2">
      <c r="AA492" s="97"/>
      <c r="AB492" s="97"/>
      <c r="AC492" s="97"/>
      <c r="AD492" s="97"/>
      <c r="AE492" s="97"/>
      <c r="AF492" s="93"/>
      <c r="AG492" s="93"/>
      <c r="AH492" s="93"/>
      <c r="AI492" s="30"/>
      <c r="AJ492" s="30"/>
      <c r="AK492" s="30"/>
      <c r="AL492" s="30"/>
      <c r="AM492" s="109"/>
      <c r="AN492" s="109"/>
      <c r="AO492" s="30"/>
      <c r="AP492" s="112" t="s">
        <v>1304</v>
      </c>
      <c r="AQ492"/>
      <c r="AR492"/>
      <c r="AS492"/>
      <c r="AT492"/>
      <c r="AU492"/>
      <c r="AV492"/>
    </row>
    <row r="493" spans="1:48" ht="23.45" customHeight="1" x14ac:dyDescent="0.2">
      <c r="AA493" s="97"/>
      <c r="AB493" s="97"/>
      <c r="AC493" s="97"/>
      <c r="AD493" s="97"/>
      <c r="AE493" s="97"/>
      <c r="AF493" s="93"/>
      <c r="AG493" s="93"/>
      <c r="AH493" s="93"/>
      <c r="AI493" s="30"/>
      <c r="AJ493" s="30"/>
      <c r="AK493" s="30"/>
      <c r="AL493" s="30"/>
      <c r="AM493" s="109"/>
      <c r="AN493" s="109"/>
      <c r="AO493" s="30"/>
      <c r="AP493" s="112" t="s">
        <v>1305</v>
      </c>
      <c r="AQ493"/>
      <c r="AR493"/>
      <c r="AS493"/>
      <c r="AT493"/>
      <c r="AU493"/>
      <c r="AV493"/>
    </row>
    <row r="494" spans="1:48" ht="23.45" customHeight="1" x14ac:dyDescent="0.2">
      <c r="AA494" s="97"/>
      <c r="AB494" s="97"/>
      <c r="AC494" s="97"/>
      <c r="AD494" s="97"/>
      <c r="AE494" s="97"/>
      <c r="AF494" s="93"/>
      <c r="AG494" s="93"/>
      <c r="AH494" s="93"/>
      <c r="AI494" s="30"/>
      <c r="AJ494" s="30"/>
      <c r="AK494" s="30"/>
      <c r="AL494" s="30"/>
      <c r="AM494" s="109"/>
      <c r="AN494" s="109"/>
      <c r="AO494" s="30"/>
      <c r="AP494" s="112" t="s">
        <v>1306</v>
      </c>
      <c r="AQ494"/>
      <c r="AR494"/>
      <c r="AS494"/>
      <c r="AT494"/>
      <c r="AU494"/>
      <c r="AV494"/>
    </row>
    <row r="495" spans="1:48" ht="23.45" customHeight="1" x14ac:dyDescent="0.2">
      <c r="AA495" s="97"/>
      <c r="AB495" s="97"/>
      <c r="AC495" s="97"/>
      <c r="AD495" s="97"/>
      <c r="AE495" s="97"/>
      <c r="AF495" s="93"/>
      <c r="AG495" s="93"/>
      <c r="AH495" s="93"/>
      <c r="AI495" s="30"/>
      <c r="AJ495" s="30"/>
      <c r="AK495" s="30"/>
      <c r="AL495" s="30"/>
      <c r="AM495" s="109"/>
      <c r="AN495" s="109"/>
      <c r="AO495" s="30"/>
      <c r="AP495" s="112" t="s">
        <v>1307</v>
      </c>
      <c r="AQ495"/>
      <c r="AR495"/>
      <c r="AS495"/>
      <c r="AT495"/>
      <c r="AU495"/>
      <c r="AV495"/>
    </row>
    <row r="496" spans="1:48" ht="23.45" customHeight="1" x14ac:dyDescent="0.2">
      <c r="AA496" s="97"/>
      <c r="AB496" s="97"/>
      <c r="AC496" s="97"/>
      <c r="AD496" s="97"/>
      <c r="AE496" s="97"/>
      <c r="AF496" s="93"/>
      <c r="AG496" s="93"/>
      <c r="AH496" s="93"/>
      <c r="AI496" s="30"/>
      <c r="AJ496" s="30"/>
      <c r="AK496" s="30"/>
      <c r="AL496" s="30"/>
      <c r="AM496" s="109"/>
      <c r="AN496" s="109"/>
      <c r="AO496" s="30"/>
      <c r="AP496" s="112" t="s">
        <v>1308</v>
      </c>
      <c r="AQ496"/>
      <c r="AR496"/>
      <c r="AS496"/>
      <c r="AT496"/>
      <c r="AU496"/>
      <c r="AV496"/>
    </row>
    <row r="497" spans="27:48" ht="23.45" customHeight="1" x14ac:dyDescent="0.2">
      <c r="AA497" s="97"/>
      <c r="AB497" s="97"/>
      <c r="AC497" s="97"/>
      <c r="AD497" s="97"/>
      <c r="AE497" s="97"/>
      <c r="AF497" s="93"/>
      <c r="AG497" s="93"/>
      <c r="AH497" s="93"/>
      <c r="AI497" s="30"/>
      <c r="AJ497" s="30"/>
      <c r="AK497" s="30"/>
      <c r="AL497" s="30"/>
      <c r="AM497" s="109"/>
      <c r="AN497" s="109"/>
      <c r="AO497" s="30"/>
      <c r="AP497" s="112" t="s">
        <v>1309</v>
      </c>
      <c r="AQ497"/>
      <c r="AR497"/>
      <c r="AS497"/>
      <c r="AT497"/>
      <c r="AU497"/>
      <c r="AV497"/>
    </row>
    <row r="498" spans="27:48" ht="23.45" customHeight="1" x14ac:dyDescent="0.2">
      <c r="AA498" s="97"/>
      <c r="AB498" s="97"/>
      <c r="AC498" s="97"/>
      <c r="AD498" s="97"/>
      <c r="AE498" s="97"/>
      <c r="AF498" s="93"/>
      <c r="AG498" s="93"/>
      <c r="AH498" s="93"/>
      <c r="AI498" s="30"/>
      <c r="AJ498" s="30"/>
      <c r="AK498" s="30"/>
      <c r="AL498" s="30"/>
      <c r="AM498" s="109"/>
      <c r="AN498" s="109"/>
      <c r="AO498" s="30"/>
      <c r="AP498" s="112" t="s">
        <v>1310</v>
      </c>
      <c r="AQ498"/>
      <c r="AR498"/>
      <c r="AS498"/>
      <c r="AT498"/>
      <c r="AU498"/>
      <c r="AV498"/>
    </row>
    <row r="499" spans="27:48" ht="23.45" customHeight="1" x14ac:dyDescent="0.2">
      <c r="AA499" s="97"/>
      <c r="AB499" s="97"/>
      <c r="AC499" s="97"/>
      <c r="AD499" s="97"/>
      <c r="AE499" s="97"/>
      <c r="AF499" s="93"/>
      <c r="AG499" s="93"/>
      <c r="AH499" s="93"/>
      <c r="AI499" s="30"/>
      <c r="AJ499" s="30"/>
      <c r="AK499" s="30"/>
      <c r="AL499" s="30"/>
      <c r="AM499" s="109"/>
      <c r="AN499" s="109"/>
      <c r="AO499" s="30"/>
      <c r="AP499" s="112" t="s">
        <v>1311</v>
      </c>
      <c r="AQ499"/>
      <c r="AR499"/>
      <c r="AS499"/>
      <c r="AT499"/>
      <c r="AU499"/>
      <c r="AV499"/>
    </row>
    <row r="500" spans="27:48" ht="23.45" customHeight="1" x14ac:dyDescent="0.2">
      <c r="AA500" s="97"/>
      <c r="AB500" s="97"/>
      <c r="AC500" s="97"/>
      <c r="AD500" s="97"/>
      <c r="AE500" s="97"/>
      <c r="AF500" s="93"/>
      <c r="AG500" s="93"/>
      <c r="AH500" s="93"/>
      <c r="AI500" s="30"/>
      <c r="AJ500" s="30"/>
      <c r="AK500" s="30"/>
      <c r="AL500" s="30"/>
      <c r="AM500" s="109"/>
      <c r="AN500" s="109"/>
      <c r="AO500" s="30"/>
      <c r="AP500" s="112" t="s">
        <v>1312</v>
      </c>
      <c r="AQ500"/>
      <c r="AR500"/>
      <c r="AS500"/>
      <c r="AT500"/>
      <c r="AU500"/>
      <c r="AV500"/>
    </row>
    <row r="501" spans="27:48" ht="23.45" customHeight="1" x14ac:dyDescent="0.2">
      <c r="AA501" s="97"/>
      <c r="AB501" s="97"/>
      <c r="AC501" s="97"/>
      <c r="AD501" s="97"/>
      <c r="AE501" s="97"/>
      <c r="AF501" s="93"/>
      <c r="AG501" s="93"/>
      <c r="AH501" s="93"/>
      <c r="AI501" s="30"/>
      <c r="AJ501" s="30"/>
      <c r="AK501" s="30"/>
      <c r="AL501" s="30"/>
      <c r="AM501" s="109"/>
      <c r="AN501" s="109"/>
      <c r="AO501" s="30"/>
      <c r="AP501" s="112" t="s">
        <v>1313</v>
      </c>
      <c r="AQ501"/>
      <c r="AR501"/>
      <c r="AS501"/>
      <c r="AT501"/>
      <c r="AU501"/>
      <c r="AV501"/>
    </row>
    <row r="502" spans="27:48" ht="23.45" customHeight="1" x14ac:dyDescent="0.2">
      <c r="AA502" s="97"/>
      <c r="AB502" s="97"/>
      <c r="AC502" s="97"/>
      <c r="AD502" s="97"/>
      <c r="AE502" s="97"/>
      <c r="AF502" s="93"/>
      <c r="AG502" s="93"/>
      <c r="AH502" s="93"/>
      <c r="AI502" s="30"/>
      <c r="AJ502" s="30"/>
      <c r="AK502" s="30"/>
      <c r="AL502" s="30"/>
      <c r="AM502" s="109"/>
      <c r="AN502" s="109"/>
      <c r="AO502" s="30"/>
      <c r="AP502" s="112" t="s">
        <v>1314</v>
      </c>
      <c r="AQ502"/>
      <c r="AR502"/>
      <c r="AS502"/>
      <c r="AT502"/>
      <c r="AU502"/>
      <c r="AV502"/>
    </row>
    <row r="503" spans="27:48" ht="23.45" customHeight="1" x14ac:dyDescent="0.2">
      <c r="AA503" s="97"/>
      <c r="AB503" s="97"/>
      <c r="AC503" s="97"/>
      <c r="AD503" s="97"/>
      <c r="AE503" s="97"/>
      <c r="AF503" s="93"/>
      <c r="AG503" s="93"/>
      <c r="AH503" s="93"/>
      <c r="AI503" s="30"/>
      <c r="AJ503" s="30"/>
      <c r="AK503" s="30"/>
      <c r="AL503" s="30"/>
      <c r="AM503" s="109"/>
      <c r="AN503" s="109"/>
      <c r="AO503" s="30"/>
      <c r="AP503" s="112" t="s">
        <v>1315</v>
      </c>
      <c r="AQ503"/>
      <c r="AR503"/>
      <c r="AS503"/>
      <c r="AT503"/>
      <c r="AU503"/>
      <c r="AV503"/>
    </row>
    <row r="504" spans="27:48" ht="23.45" customHeight="1" x14ac:dyDescent="0.2">
      <c r="AA504" s="97"/>
      <c r="AB504" s="97"/>
      <c r="AC504" s="97"/>
      <c r="AD504" s="97"/>
      <c r="AE504" s="97"/>
      <c r="AF504" s="93"/>
      <c r="AG504" s="93"/>
      <c r="AH504" s="93"/>
      <c r="AI504" s="30"/>
      <c r="AJ504" s="30"/>
      <c r="AK504" s="30"/>
      <c r="AL504" s="30"/>
      <c r="AM504" s="109"/>
      <c r="AN504" s="109"/>
      <c r="AO504" s="30"/>
      <c r="AP504" s="112" t="s">
        <v>1316</v>
      </c>
      <c r="AQ504"/>
      <c r="AR504"/>
      <c r="AS504"/>
      <c r="AT504"/>
      <c r="AU504"/>
      <c r="AV504"/>
    </row>
    <row r="505" spans="27:48" ht="23.45" customHeight="1" x14ac:dyDescent="0.2">
      <c r="AA505" s="97"/>
      <c r="AB505" s="97"/>
      <c r="AC505" s="97"/>
      <c r="AD505" s="97"/>
      <c r="AE505" s="97"/>
      <c r="AF505" s="93"/>
      <c r="AG505" s="93"/>
      <c r="AH505" s="93"/>
      <c r="AI505" s="30"/>
      <c r="AJ505" s="30"/>
      <c r="AK505" s="30"/>
      <c r="AL505" s="30"/>
      <c r="AM505" s="109"/>
      <c r="AN505" s="109"/>
      <c r="AO505" s="30"/>
      <c r="AP505" s="112" t="s">
        <v>1317</v>
      </c>
      <c r="AQ505"/>
      <c r="AR505"/>
      <c r="AS505"/>
      <c r="AT505"/>
      <c r="AU505"/>
      <c r="AV505"/>
    </row>
    <row r="506" spans="27:48" ht="23.45" customHeight="1" x14ac:dyDescent="0.2">
      <c r="AA506" s="97"/>
      <c r="AB506" s="97"/>
      <c r="AC506" s="97"/>
      <c r="AD506" s="97"/>
      <c r="AE506" s="97"/>
      <c r="AF506" s="93"/>
      <c r="AG506" s="93"/>
      <c r="AH506" s="93"/>
      <c r="AI506" s="30"/>
      <c r="AJ506" s="30"/>
      <c r="AK506" s="30"/>
      <c r="AL506" s="30"/>
      <c r="AM506" s="109"/>
      <c r="AN506" s="109"/>
      <c r="AO506" s="30"/>
      <c r="AP506" s="112" t="s">
        <v>1318</v>
      </c>
      <c r="AQ506"/>
      <c r="AR506"/>
      <c r="AS506"/>
      <c r="AT506"/>
      <c r="AU506"/>
      <c r="AV506"/>
    </row>
    <row r="507" spans="27:48" ht="23.45" customHeight="1" x14ac:dyDescent="0.2">
      <c r="AA507" s="97"/>
      <c r="AB507" s="97"/>
      <c r="AC507" s="97"/>
      <c r="AD507" s="97"/>
      <c r="AE507" s="97"/>
      <c r="AF507" s="93"/>
      <c r="AG507" s="93"/>
      <c r="AH507" s="93"/>
      <c r="AI507" s="30"/>
      <c r="AJ507" s="30"/>
      <c r="AK507" s="30"/>
      <c r="AL507" s="30"/>
      <c r="AM507" s="109"/>
      <c r="AN507" s="109"/>
      <c r="AO507" s="30"/>
      <c r="AP507" s="112" t="s">
        <v>1319</v>
      </c>
      <c r="AQ507"/>
      <c r="AR507"/>
      <c r="AS507"/>
      <c r="AT507"/>
      <c r="AU507"/>
      <c r="AV507"/>
    </row>
    <row r="508" spans="27:48" ht="23.45" customHeight="1" x14ac:dyDescent="0.2">
      <c r="AA508" s="97"/>
      <c r="AB508" s="97"/>
      <c r="AC508" s="97"/>
      <c r="AD508" s="97"/>
      <c r="AE508" s="97"/>
      <c r="AF508" s="93"/>
      <c r="AG508" s="93"/>
      <c r="AH508" s="93"/>
      <c r="AI508" s="30"/>
      <c r="AJ508" s="30"/>
      <c r="AK508" s="30"/>
      <c r="AL508" s="30"/>
      <c r="AM508" s="109"/>
      <c r="AN508" s="109"/>
      <c r="AO508" s="30"/>
      <c r="AP508" s="112" t="s">
        <v>1320</v>
      </c>
      <c r="AQ508"/>
      <c r="AR508"/>
      <c r="AS508"/>
      <c r="AT508"/>
      <c r="AU508"/>
      <c r="AV508"/>
    </row>
    <row r="509" spans="27:48" ht="23.45" customHeight="1" x14ac:dyDescent="0.2">
      <c r="AA509" s="97"/>
      <c r="AB509" s="97"/>
      <c r="AC509" s="97"/>
      <c r="AD509" s="97"/>
      <c r="AE509" s="97"/>
      <c r="AF509" s="93"/>
      <c r="AG509" s="93"/>
      <c r="AH509" s="93"/>
      <c r="AI509" s="30"/>
      <c r="AJ509" s="30"/>
      <c r="AK509" s="30"/>
      <c r="AL509" s="30"/>
      <c r="AM509" s="109"/>
      <c r="AN509" s="109"/>
      <c r="AO509" s="30"/>
      <c r="AP509" s="112" t="s">
        <v>1321</v>
      </c>
      <c r="AQ509"/>
      <c r="AR509"/>
      <c r="AS509"/>
      <c r="AT509"/>
      <c r="AU509"/>
      <c r="AV509"/>
    </row>
    <row r="510" spans="27:48" ht="23.45" customHeight="1" x14ac:dyDescent="0.2">
      <c r="AA510" s="97"/>
      <c r="AB510" s="97"/>
      <c r="AC510" s="97"/>
      <c r="AD510" s="97"/>
      <c r="AE510" s="97"/>
      <c r="AF510" s="93"/>
      <c r="AG510" s="93"/>
      <c r="AH510" s="93"/>
      <c r="AI510" s="30"/>
      <c r="AJ510" s="30"/>
      <c r="AK510" s="30"/>
      <c r="AL510" s="30"/>
      <c r="AM510" s="109"/>
      <c r="AN510" s="109"/>
      <c r="AO510" s="30"/>
      <c r="AP510" s="112" t="s">
        <v>1322</v>
      </c>
      <c r="AQ510"/>
      <c r="AR510"/>
      <c r="AS510"/>
      <c r="AT510"/>
      <c r="AU510"/>
      <c r="AV510"/>
    </row>
    <row r="511" spans="27:48" ht="23.45" customHeight="1" x14ac:dyDescent="0.2">
      <c r="AA511" s="97"/>
      <c r="AB511" s="97"/>
      <c r="AC511" s="97"/>
      <c r="AD511" s="97"/>
      <c r="AE511" s="97"/>
      <c r="AF511" s="93"/>
      <c r="AG511" s="93"/>
      <c r="AH511" s="93"/>
      <c r="AI511" s="30"/>
      <c r="AJ511" s="30"/>
      <c r="AK511" s="30"/>
      <c r="AL511" s="30"/>
      <c r="AM511" s="109"/>
      <c r="AN511" s="109"/>
      <c r="AO511" s="30"/>
      <c r="AP511" s="112" t="s">
        <v>1323</v>
      </c>
      <c r="AQ511"/>
      <c r="AR511"/>
      <c r="AS511"/>
      <c r="AT511"/>
      <c r="AU511"/>
      <c r="AV511"/>
    </row>
    <row r="512" spans="27:48" ht="23.45" customHeight="1" x14ac:dyDescent="0.2">
      <c r="AA512" s="97"/>
      <c r="AB512" s="97"/>
      <c r="AC512" s="97"/>
      <c r="AD512" s="97"/>
      <c r="AE512" s="97"/>
      <c r="AF512" s="93"/>
      <c r="AG512" s="93"/>
      <c r="AH512" s="93"/>
      <c r="AI512" s="30"/>
      <c r="AJ512" s="30"/>
      <c r="AK512" s="30"/>
      <c r="AL512" s="30"/>
      <c r="AM512" s="109"/>
      <c r="AN512" s="109"/>
      <c r="AO512" s="30"/>
      <c r="AP512" s="112" t="s">
        <v>1324</v>
      </c>
      <c r="AQ512"/>
      <c r="AR512"/>
      <c r="AS512"/>
      <c r="AT512"/>
      <c r="AU512"/>
      <c r="AV512"/>
    </row>
    <row r="513" spans="27:48" ht="23.45" customHeight="1" x14ac:dyDescent="0.2">
      <c r="AA513" s="97"/>
      <c r="AB513" s="97"/>
      <c r="AC513" s="97"/>
      <c r="AD513" s="97"/>
      <c r="AE513" s="97"/>
      <c r="AF513" s="93"/>
      <c r="AG513" s="93"/>
      <c r="AH513" s="93"/>
      <c r="AI513" s="30"/>
      <c r="AJ513" s="30"/>
      <c r="AK513" s="30"/>
      <c r="AL513" s="30"/>
      <c r="AM513" s="109"/>
      <c r="AN513" s="109"/>
      <c r="AO513" s="30"/>
      <c r="AP513" s="112" t="s">
        <v>1325</v>
      </c>
      <c r="AQ513"/>
      <c r="AR513"/>
      <c r="AS513"/>
      <c r="AT513"/>
      <c r="AU513"/>
      <c r="AV513"/>
    </row>
    <row r="514" spans="27:48" ht="23.45" customHeight="1" x14ac:dyDescent="0.2">
      <c r="AA514" s="97"/>
      <c r="AB514" s="97"/>
      <c r="AC514" s="97"/>
      <c r="AD514" s="97"/>
      <c r="AE514" s="97"/>
      <c r="AF514" s="93"/>
      <c r="AG514" s="93"/>
      <c r="AH514" s="93"/>
      <c r="AI514" s="30"/>
      <c r="AJ514" s="30"/>
      <c r="AK514" s="30"/>
      <c r="AL514" s="30"/>
      <c r="AM514" s="109"/>
      <c r="AN514" s="109"/>
      <c r="AO514" s="30"/>
      <c r="AP514" s="112" t="s">
        <v>1326</v>
      </c>
      <c r="AQ514"/>
      <c r="AR514"/>
      <c r="AS514"/>
      <c r="AT514"/>
      <c r="AU514"/>
      <c r="AV514"/>
    </row>
    <row r="515" spans="27:48" ht="23.45" customHeight="1" x14ac:dyDescent="0.2">
      <c r="AA515" s="97"/>
      <c r="AB515" s="97"/>
      <c r="AC515" s="97"/>
      <c r="AD515" s="97"/>
      <c r="AE515" s="97"/>
      <c r="AF515" s="93"/>
      <c r="AG515" s="93"/>
      <c r="AH515" s="93"/>
      <c r="AI515" s="30"/>
      <c r="AJ515" s="30"/>
      <c r="AK515" s="30"/>
      <c r="AL515" s="30"/>
      <c r="AM515" s="109"/>
      <c r="AN515" s="109"/>
      <c r="AO515" s="30"/>
      <c r="AP515" s="112" t="s">
        <v>1327</v>
      </c>
      <c r="AQ515"/>
      <c r="AR515"/>
      <c r="AS515"/>
      <c r="AT515"/>
      <c r="AU515"/>
      <c r="AV515"/>
    </row>
    <row r="516" spans="27:48" ht="23.45" customHeight="1" x14ac:dyDescent="0.2">
      <c r="AA516" s="97"/>
      <c r="AB516" s="97"/>
      <c r="AC516" s="97"/>
      <c r="AD516" s="97"/>
      <c r="AE516" s="97"/>
      <c r="AF516" s="93"/>
      <c r="AG516" s="93"/>
      <c r="AH516" s="93"/>
      <c r="AI516" s="30"/>
      <c r="AJ516" s="30"/>
      <c r="AK516" s="30"/>
      <c r="AL516" s="30"/>
      <c r="AM516" s="109"/>
      <c r="AN516" s="109"/>
      <c r="AO516" s="30"/>
      <c r="AP516" s="112" t="s">
        <v>1328</v>
      </c>
      <c r="AQ516"/>
      <c r="AR516"/>
      <c r="AS516"/>
      <c r="AT516"/>
      <c r="AU516"/>
      <c r="AV516"/>
    </row>
    <row r="517" spans="27:48" ht="23.45" customHeight="1" x14ac:dyDescent="0.2">
      <c r="AA517" s="97"/>
      <c r="AB517" s="97"/>
      <c r="AC517" s="97"/>
      <c r="AD517" s="97"/>
      <c r="AE517" s="97"/>
      <c r="AF517" s="93"/>
      <c r="AG517" s="93"/>
      <c r="AH517" s="93"/>
      <c r="AI517" s="30"/>
      <c r="AJ517" s="30"/>
      <c r="AK517" s="30"/>
      <c r="AL517" s="30"/>
      <c r="AM517" s="109"/>
      <c r="AN517" s="109"/>
      <c r="AO517" s="30"/>
      <c r="AP517" s="112" t="s">
        <v>1329</v>
      </c>
      <c r="AQ517"/>
      <c r="AR517"/>
      <c r="AS517"/>
      <c r="AT517"/>
      <c r="AU517"/>
      <c r="AV517"/>
    </row>
    <row r="518" spans="27:48" ht="23.45" customHeight="1" x14ac:dyDescent="0.2">
      <c r="AA518" s="97"/>
      <c r="AB518" s="97"/>
      <c r="AC518" s="97"/>
      <c r="AD518" s="97"/>
      <c r="AE518" s="97"/>
      <c r="AF518" s="93"/>
      <c r="AG518" s="93"/>
      <c r="AH518" s="93"/>
      <c r="AI518" s="30"/>
      <c r="AJ518" s="30"/>
      <c r="AK518" s="30"/>
      <c r="AL518" s="30"/>
      <c r="AM518" s="109"/>
      <c r="AN518" s="109"/>
      <c r="AO518" s="30"/>
      <c r="AP518" s="112" t="s">
        <v>1330</v>
      </c>
      <c r="AQ518"/>
      <c r="AR518"/>
      <c r="AS518"/>
      <c r="AT518"/>
      <c r="AU518"/>
      <c r="AV518"/>
    </row>
    <row r="519" spans="27:48" ht="23.45" customHeight="1" x14ac:dyDescent="0.2">
      <c r="AA519" s="97"/>
      <c r="AB519" s="97"/>
      <c r="AC519" s="97"/>
      <c r="AD519" s="97"/>
      <c r="AE519" s="97"/>
      <c r="AF519" s="93"/>
      <c r="AG519" s="93"/>
      <c r="AH519" s="93"/>
      <c r="AI519" s="30"/>
      <c r="AJ519" s="30"/>
      <c r="AK519" s="30"/>
      <c r="AL519" s="30"/>
      <c r="AM519" s="109"/>
      <c r="AN519" s="109"/>
      <c r="AO519" s="30"/>
      <c r="AP519" s="112" t="s">
        <v>1331</v>
      </c>
      <c r="AQ519"/>
      <c r="AR519"/>
      <c r="AS519"/>
      <c r="AT519"/>
      <c r="AU519"/>
      <c r="AV519"/>
    </row>
    <row r="520" spans="27:48" ht="23.45" customHeight="1" x14ac:dyDescent="0.2">
      <c r="AA520" s="97"/>
      <c r="AB520" s="97"/>
      <c r="AC520" s="97"/>
      <c r="AD520" s="97"/>
      <c r="AE520" s="97"/>
      <c r="AF520" s="93"/>
      <c r="AG520" s="93"/>
      <c r="AH520" s="93"/>
      <c r="AI520" s="30"/>
      <c r="AJ520" s="30"/>
      <c r="AK520" s="30"/>
      <c r="AL520" s="30"/>
      <c r="AM520" s="109"/>
      <c r="AN520" s="109"/>
      <c r="AO520" s="30"/>
      <c r="AP520" s="112" t="s">
        <v>1332</v>
      </c>
      <c r="AQ520"/>
      <c r="AR520"/>
      <c r="AS520"/>
      <c r="AT520"/>
      <c r="AU520"/>
      <c r="AV520"/>
    </row>
    <row r="521" spans="27:48" ht="23.45" customHeight="1" x14ac:dyDescent="0.2">
      <c r="AA521" s="97"/>
      <c r="AB521" s="97"/>
      <c r="AC521" s="97"/>
      <c r="AD521" s="97"/>
      <c r="AE521" s="97"/>
      <c r="AF521" s="93"/>
      <c r="AG521" s="93"/>
      <c r="AH521" s="93"/>
      <c r="AI521" s="30"/>
      <c r="AJ521" s="30"/>
      <c r="AK521" s="30"/>
      <c r="AL521" s="30"/>
      <c r="AM521" s="109"/>
      <c r="AN521" s="109"/>
      <c r="AO521" s="30"/>
      <c r="AP521" s="112" t="s">
        <v>1333</v>
      </c>
      <c r="AQ521"/>
      <c r="AR521"/>
      <c r="AS521"/>
      <c r="AT521"/>
      <c r="AU521"/>
      <c r="AV521"/>
    </row>
    <row r="522" spans="27:48" ht="23.45" customHeight="1" x14ac:dyDescent="0.2">
      <c r="AA522" s="97"/>
      <c r="AB522" s="97"/>
      <c r="AC522" s="97"/>
      <c r="AD522" s="97"/>
      <c r="AE522" s="97"/>
      <c r="AF522" s="93"/>
      <c r="AG522" s="93"/>
      <c r="AH522" s="93"/>
      <c r="AI522" s="30"/>
      <c r="AJ522" s="30"/>
      <c r="AK522" s="30"/>
      <c r="AL522" s="30"/>
      <c r="AM522" s="109"/>
      <c r="AN522" s="109"/>
      <c r="AO522" s="30"/>
      <c r="AP522" s="112" t="s">
        <v>1334</v>
      </c>
      <c r="AQ522"/>
      <c r="AR522"/>
      <c r="AS522"/>
      <c r="AT522"/>
      <c r="AU522"/>
      <c r="AV522"/>
    </row>
    <row r="523" spans="27:48" ht="23.45" customHeight="1" x14ac:dyDescent="0.2">
      <c r="AA523" s="97"/>
      <c r="AB523" s="97"/>
      <c r="AC523" s="97"/>
      <c r="AD523" s="97"/>
      <c r="AE523" s="97"/>
      <c r="AF523" s="93"/>
      <c r="AG523" s="93"/>
      <c r="AH523" s="93"/>
      <c r="AI523" s="30"/>
      <c r="AJ523" s="30"/>
      <c r="AK523" s="30"/>
      <c r="AL523" s="30"/>
      <c r="AM523" s="109"/>
      <c r="AN523" s="109"/>
      <c r="AO523" s="30"/>
      <c r="AP523" s="112" t="s">
        <v>1335</v>
      </c>
      <c r="AQ523"/>
      <c r="AR523"/>
      <c r="AS523"/>
      <c r="AT523"/>
      <c r="AU523"/>
      <c r="AV523"/>
    </row>
    <row r="524" spans="27:48" ht="23.45" customHeight="1" x14ac:dyDescent="0.2">
      <c r="AA524" s="97"/>
      <c r="AB524" s="97"/>
      <c r="AC524" s="97"/>
      <c r="AD524" s="97"/>
      <c r="AE524" s="97"/>
      <c r="AF524" s="93"/>
      <c r="AG524" s="93"/>
      <c r="AH524" s="93"/>
      <c r="AI524" s="30"/>
      <c r="AJ524" s="30"/>
      <c r="AK524" s="30"/>
      <c r="AL524" s="30"/>
      <c r="AM524" s="109"/>
      <c r="AN524" s="109"/>
      <c r="AO524" s="30"/>
      <c r="AP524" s="112" t="s">
        <v>1336</v>
      </c>
      <c r="AQ524"/>
      <c r="AR524"/>
      <c r="AS524"/>
      <c r="AT524"/>
      <c r="AU524"/>
      <c r="AV524"/>
    </row>
    <row r="525" spans="27:48" ht="23.45" customHeight="1" x14ac:dyDescent="0.2">
      <c r="AA525" s="97"/>
      <c r="AB525" s="97"/>
      <c r="AC525" s="97"/>
      <c r="AD525" s="97"/>
      <c r="AE525" s="97"/>
      <c r="AF525" s="93"/>
      <c r="AG525" s="93"/>
      <c r="AH525" s="93"/>
      <c r="AI525" s="30"/>
      <c r="AJ525" s="30"/>
      <c r="AK525" s="30"/>
      <c r="AL525" s="30"/>
      <c r="AM525" s="109"/>
      <c r="AN525" s="109"/>
      <c r="AO525" s="30"/>
      <c r="AP525" s="112" t="s">
        <v>1337</v>
      </c>
      <c r="AQ525"/>
      <c r="AR525"/>
      <c r="AS525"/>
      <c r="AT525"/>
      <c r="AU525"/>
      <c r="AV525"/>
    </row>
    <row r="526" spans="27:48" ht="23.45" customHeight="1" x14ac:dyDescent="0.2">
      <c r="AA526" s="97"/>
      <c r="AB526" s="97"/>
      <c r="AC526" s="97"/>
      <c r="AD526" s="97"/>
      <c r="AE526" s="97"/>
      <c r="AF526" s="93"/>
      <c r="AG526" s="93"/>
      <c r="AH526" s="93"/>
      <c r="AI526" s="30"/>
      <c r="AJ526" s="30"/>
      <c r="AK526" s="30"/>
      <c r="AL526" s="30"/>
      <c r="AM526" s="109"/>
      <c r="AN526" s="109"/>
      <c r="AO526" s="30"/>
      <c r="AP526" s="112" t="s">
        <v>1338</v>
      </c>
      <c r="AQ526"/>
      <c r="AR526"/>
      <c r="AS526"/>
      <c r="AT526"/>
      <c r="AU526"/>
      <c r="AV526"/>
    </row>
    <row r="527" spans="27:48" ht="23.45" customHeight="1" x14ac:dyDescent="0.2">
      <c r="AA527" s="97"/>
      <c r="AB527" s="97"/>
      <c r="AC527" s="97"/>
      <c r="AD527" s="97"/>
      <c r="AE527" s="97"/>
      <c r="AF527" s="93"/>
      <c r="AG527" s="93"/>
      <c r="AH527" s="93"/>
      <c r="AI527" s="30"/>
      <c r="AJ527" s="30"/>
      <c r="AK527" s="30"/>
      <c r="AL527" s="30"/>
      <c r="AM527" s="109"/>
      <c r="AN527" s="109"/>
      <c r="AO527" s="30"/>
      <c r="AP527" s="112" t="s">
        <v>1339</v>
      </c>
      <c r="AQ527"/>
      <c r="AR527"/>
      <c r="AS527"/>
      <c r="AT527"/>
      <c r="AU527"/>
      <c r="AV527"/>
    </row>
    <row r="528" spans="27:48" ht="23.45" customHeight="1" x14ac:dyDescent="0.2">
      <c r="AA528" s="97"/>
      <c r="AB528" s="97"/>
      <c r="AC528" s="97"/>
      <c r="AD528" s="97"/>
      <c r="AE528" s="97"/>
      <c r="AF528" s="93"/>
      <c r="AG528" s="93"/>
      <c r="AH528" s="93"/>
      <c r="AI528" s="30"/>
      <c r="AJ528" s="30"/>
      <c r="AK528" s="30"/>
      <c r="AL528" s="30"/>
      <c r="AM528" s="109"/>
      <c r="AN528" s="109"/>
      <c r="AO528" s="30"/>
      <c r="AP528" s="112" t="s">
        <v>1340</v>
      </c>
      <c r="AQ528"/>
      <c r="AR528"/>
      <c r="AS528"/>
      <c r="AT528"/>
      <c r="AU528"/>
      <c r="AV528"/>
    </row>
    <row r="529" spans="27:48" ht="23.45" customHeight="1" x14ac:dyDescent="0.2">
      <c r="AA529" s="97"/>
      <c r="AB529" s="97"/>
      <c r="AC529" s="97"/>
      <c r="AD529" s="97"/>
      <c r="AE529" s="97"/>
      <c r="AF529" s="93"/>
      <c r="AG529" s="93"/>
      <c r="AH529" s="93"/>
      <c r="AI529" s="30"/>
      <c r="AJ529" s="30"/>
      <c r="AK529" s="30"/>
      <c r="AL529" s="30"/>
      <c r="AM529" s="109"/>
      <c r="AN529" s="109"/>
      <c r="AO529" s="30"/>
      <c r="AP529" s="112" t="s">
        <v>1341</v>
      </c>
      <c r="AQ529"/>
      <c r="AR529"/>
      <c r="AS529"/>
      <c r="AT529"/>
      <c r="AU529"/>
      <c r="AV529"/>
    </row>
    <row r="530" spans="27:48" ht="23.45" customHeight="1" x14ac:dyDescent="0.2">
      <c r="AA530" s="97"/>
      <c r="AB530" s="97"/>
      <c r="AC530" s="97"/>
      <c r="AD530" s="97"/>
      <c r="AE530" s="97"/>
      <c r="AF530" s="93"/>
      <c r="AG530" s="93"/>
      <c r="AH530" s="93"/>
      <c r="AI530" s="30"/>
      <c r="AJ530" s="30"/>
      <c r="AK530" s="30"/>
      <c r="AL530" s="30"/>
      <c r="AM530" s="109"/>
      <c r="AN530" s="109"/>
      <c r="AO530" s="30"/>
      <c r="AP530" s="112" t="s">
        <v>1342</v>
      </c>
      <c r="AQ530"/>
      <c r="AR530"/>
      <c r="AS530"/>
      <c r="AT530"/>
      <c r="AU530"/>
      <c r="AV530"/>
    </row>
    <row r="531" spans="27:48" ht="23.45" customHeight="1" x14ac:dyDescent="0.2">
      <c r="AA531" s="97"/>
      <c r="AB531" s="97"/>
      <c r="AC531" s="97"/>
      <c r="AD531" s="97"/>
      <c r="AE531" s="97"/>
      <c r="AF531" s="93"/>
      <c r="AG531" s="93"/>
      <c r="AH531" s="93"/>
      <c r="AI531" s="30"/>
      <c r="AJ531" s="30"/>
      <c r="AK531" s="30"/>
      <c r="AL531" s="30"/>
      <c r="AM531" s="109"/>
      <c r="AN531" s="109"/>
      <c r="AO531" s="30"/>
      <c r="AP531" s="112" t="s">
        <v>1343</v>
      </c>
      <c r="AQ531"/>
      <c r="AR531"/>
      <c r="AS531"/>
      <c r="AT531"/>
      <c r="AU531"/>
      <c r="AV531"/>
    </row>
    <row r="532" spans="27:48" ht="23.45" customHeight="1" x14ac:dyDescent="0.2">
      <c r="AA532" s="97"/>
      <c r="AB532" s="97"/>
      <c r="AC532" s="97"/>
      <c r="AD532" s="97"/>
      <c r="AE532" s="97"/>
      <c r="AF532" s="93"/>
      <c r="AG532" s="93"/>
      <c r="AH532" s="93"/>
      <c r="AI532" s="30"/>
      <c r="AJ532" s="30"/>
      <c r="AK532" s="30"/>
      <c r="AL532" s="30"/>
      <c r="AM532" s="109"/>
      <c r="AN532" s="109"/>
      <c r="AO532" s="30"/>
      <c r="AP532" s="112" t="s">
        <v>1344</v>
      </c>
      <c r="AQ532"/>
      <c r="AR532"/>
      <c r="AS532"/>
      <c r="AT532"/>
      <c r="AU532"/>
      <c r="AV532"/>
    </row>
    <row r="533" spans="27:48" ht="23.45" customHeight="1" x14ac:dyDescent="0.2">
      <c r="AA533" s="97"/>
      <c r="AB533" s="97"/>
      <c r="AC533" s="97"/>
      <c r="AD533" s="97"/>
      <c r="AE533" s="97"/>
      <c r="AF533" s="93"/>
      <c r="AG533" s="93"/>
      <c r="AH533" s="93"/>
      <c r="AI533" s="30"/>
      <c r="AJ533" s="30"/>
      <c r="AK533" s="30"/>
      <c r="AL533" s="30"/>
      <c r="AM533" s="109"/>
      <c r="AN533" s="109"/>
      <c r="AO533" s="30"/>
      <c r="AP533" s="112" t="s">
        <v>1345</v>
      </c>
      <c r="AQ533"/>
      <c r="AR533"/>
      <c r="AS533"/>
      <c r="AT533"/>
      <c r="AU533"/>
      <c r="AV533"/>
    </row>
    <row r="534" spans="27:48" ht="23.45" customHeight="1" x14ac:dyDescent="0.2">
      <c r="AA534" s="97"/>
      <c r="AB534" s="97"/>
      <c r="AC534" s="97"/>
      <c r="AD534" s="97"/>
      <c r="AE534" s="97"/>
      <c r="AF534" s="93"/>
      <c r="AG534" s="93"/>
      <c r="AH534" s="93"/>
      <c r="AI534" s="30"/>
      <c r="AJ534" s="30"/>
      <c r="AK534" s="30"/>
      <c r="AL534" s="30"/>
      <c r="AM534" s="109"/>
      <c r="AN534" s="109"/>
      <c r="AO534" s="30"/>
      <c r="AP534" s="112" t="s">
        <v>1346</v>
      </c>
      <c r="AQ534"/>
      <c r="AR534"/>
      <c r="AS534"/>
      <c r="AT534"/>
      <c r="AU534"/>
      <c r="AV534"/>
    </row>
    <row r="535" spans="27:48" ht="23.45" customHeight="1" x14ac:dyDescent="0.2">
      <c r="AA535" s="97"/>
      <c r="AB535" s="97"/>
      <c r="AC535" s="97"/>
      <c r="AD535" s="97"/>
      <c r="AE535" s="97"/>
      <c r="AF535" s="93"/>
      <c r="AG535" s="93"/>
      <c r="AH535" s="93"/>
      <c r="AI535" s="30"/>
      <c r="AJ535" s="30"/>
      <c r="AK535" s="30"/>
      <c r="AL535" s="30"/>
      <c r="AM535" s="109"/>
      <c r="AN535" s="109"/>
      <c r="AO535" s="30"/>
      <c r="AP535" s="112" t="s">
        <v>1347</v>
      </c>
      <c r="AQ535"/>
      <c r="AR535"/>
      <c r="AS535"/>
      <c r="AT535"/>
      <c r="AU535"/>
      <c r="AV535"/>
    </row>
    <row r="536" spans="27:48" ht="23.45" customHeight="1" x14ac:dyDescent="0.2">
      <c r="AA536" s="97"/>
      <c r="AB536" s="97"/>
      <c r="AC536" s="97"/>
      <c r="AD536" s="97"/>
      <c r="AE536" s="97"/>
      <c r="AF536" s="93"/>
      <c r="AG536" s="93"/>
      <c r="AH536" s="93"/>
      <c r="AI536" s="30"/>
      <c r="AJ536" s="30"/>
      <c r="AK536" s="30"/>
      <c r="AL536" s="30"/>
      <c r="AM536" s="109"/>
      <c r="AN536" s="109"/>
      <c r="AO536" s="30"/>
      <c r="AP536" s="112" t="s">
        <v>1348</v>
      </c>
      <c r="AQ536"/>
      <c r="AR536"/>
      <c r="AS536"/>
      <c r="AT536"/>
      <c r="AU536"/>
      <c r="AV536"/>
    </row>
    <row r="537" spans="27:48" ht="23.45" customHeight="1" x14ac:dyDescent="0.2">
      <c r="AA537" s="97"/>
      <c r="AB537" s="97"/>
      <c r="AC537" s="97"/>
      <c r="AD537" s="97"/>
      <c r="AE537" s="97"/>
      <c r="AF537" s="93"/>
      <c r="AG537" s="93"/>
      <c r="AH537" s="93"/>
      <c r="AI537" s="30"/>
      <c r="AJ537" s="30"/>
      <c r="AK537" s="30"/>
      <c r="AL537" s="30"/>
      <c r="AM537" s="109"/>
      <c r="AN537" s="109"/>
      <c r="AO537" s="30"/>
      <c r="AP537" s="112" t="s">
        <v>1349</v>
      </c>
      <c r="AQ537"/>
      <c r="AR537"/>
      <c r="AS537"/>
      <c r="AT537"/>
      <c r="AU537"/>
      <c r="AV537"/>
    </row>
    <row r="538" spans="27:48" ht="23.45" customHeight="1" x14ac:dyDescent="0.2">
      <c r="AA538" s="97"/>
      <c r="AB538" s="97"/>
      <c r="AC538" s="97"/>
      <c r="AD538" s="97"/>
      <c r="AE538" s="97"/>
      <c r="AF538" s="93"/>
      <c r="AG538" s="93"/>
      <c r="AH538" s="93"/>
      <c r="AI538" s="30"/>
      <c r="AJ538" s="30"/>
      <c r="AK538" s="30"/>
      <c r="AL538" s="30"/>
      <c r="AM538" s="109"/>
      <c r="AN538" s="109"/>
      <c r="AO538" s="30"/>
      <c r="AP538" s="112" t="s">
        <v>1350</v>
      </c>
      <c r="AQ538"/>
      <c r="AR538"/>
      <c r="AS538"/>
      <c r="AT538"/>
      <c r="AU538"/>
      <c r="AV538"/>
    </row>
    <row r="539" spans="27:48" ht="23.45" customHeight="1" x14ac:dyDescent="0.2">
      <c r="AA539" s="97"/>
      <c r="AB539" s="97"/>
      <c r="AC539" s="97"/>
      <c r="AD539" s="97"/>
      <c r="AE539" s="97"/>
      <c r="AF539" s="93"/>
      <c r="AG539" s="93"/>
      <c r="AH539" s="93"/>
      <c r="AI539" s="30"/>
      <c r="AJ539" s="30"/>
      <c r="AK539" s="30"/>
      <c r="AL539" s="30"/>
      <c r="AM539" s="109"/>
      <c r="AN539" s="109"/>
      <c r="AO539" s="30"/>
      <c r="AP539" s="112" t="s">
        <v>1351</v>
      </c>
      <c r="AQ539"/>
      <c r="AR539"/>
      <c r="AS539"/>
      <c r="AT539"/>
      <c r="AU539"/>
      <c r="AV539"/>
    </row>
    <row r="540" spans="27:48" ht="23.45" customHeight="1" x14ac:dyDescent="0.2">
      <c r="AA540" s="97"/>
      <c r="AB540" s="97"/>
      <c r="AC540" s="97"/>
      <c r="AD540" s="97"/>
      <c r="AE540" s="97"/>
      <c r="AF540" s="93"/>
      <c r="AG540" s="93"/>
      <c r="AH540" s="93"/>
      <c r="AI540" s="30"/>
      <c r="AJ540" s="30"/>
      <c r="AK540" s="30"/>
      <c r="AL540" s="30"/>
      <c r="AM540" s="109"/>
      <c r="AN540" s="109"/>
      <c r="AO540" s="30"/>
      <c r="AP540" s="112" t="s">
        <v>1352</v>
      </c>
      <c r="AQ540"/>
      <c r="AR540"/>
      <c r="AS540"/>
      <c r="AT540"/>
      <c r="AU540"/>
      <c r="AV540"/>
    </row>
    <row r="541" spans="27:48" ht="23.45" customHeight="1" x14ac:dyDescent="0.2">
      <c r="AA541" s="97"/>
      <c r="AB541" s="97"/>
      <c r="AC541" s="97"/>
      <c r="AD541" s="97"/>
      <c r="AE541" s="97"/>
      <c r="AF541" s="93"/>
      <c r="AG541" s="93"/>
      <c r="AH541" s="93"/>
      <c r="AI541" s="30"/>
      <c r="AJ541" s="30"/>
      <c r="AK541" s="30"/>
      <c r="AL541" s="30"/>
      <c r="AM541" s="109"/>
      <c r="AN541" s="109"/>
      <c r="AO541" s="30"/>
      <c r="AP541" s="112" t="s">
        <v>1353</v>
      </c>
      <c r="AQ541"/>
      <c r="AR541"/>
      <c r="AS541"/>
      <c r="AT541"/>
      <c r="AU541"/>
      <c r="AV541"/>
    </row>
    <row r="542" spans="27:48" ht="23.45" customHeight="1" x14ac:dyDescent="0.2">
      <c r="AA542" s="97"/>
      <c r="AB542" s="97"/>
      <c r="AC542" s="97"/>
      <c r="AD542" s="97"/>
      <c r="AE542" s="97"/>
      <c r="AF542" s="93"/>
      <c r="AG542" s="93"/>
      <c r="AH542" s="93"/>
      <c r="AI542" s="30"/>
      <c r="AJ542" s="30"/>
      <c r="AK542" s="30"/>
      <c r="AL542" s="30"/>
      <c r="AM542" s="109"/>
      <c r="AN542" s="109"/>
      <c r="AO542" s="30"/>
      <c r="AP542" s="112" t="s">
        <v>1354</v>
      </c>
      <c r="AQ542"/>
      <c r="AR542"/>
      <c r="AS542"/>
      <c r="AT542"/>
      <c r="AU542"/>
      <c r="AV542"/>
    </row>
    <row r="543" spans="27:48" ht="23.45" customHeight="1" x14ac:dyDescent="0.2">
      <c r="AA543" s="97"/>
      <c r="AB543" s="97"/>
      <c r="AC543" s="97"/>
      <c r="AD543" s="97"/>
      <c r="AE543" s="97"/>
      <c r="AF543" s="93"/>
      <c r="AG543" s="93"/>
      <c r="AH543" s="93"/>
      <c r="AI543" s="30"/>
      <c r="AJ543" s="30"/>
      <c r="AK543" s="30"/>
      <c r="AL543" s="30"/>
      <c r="AM543" s="109"/>
      <c r="AN543" s="109"/>
      <c r="AO543" s="30"/>
      <c r="AP543" s="112" t="s">
        <v>1355</v>
      </c>
      <c r="AQ543"/>
      <c r="AR543"/>
      <c r="AS543"/>
      <c r="AT543"/>
      <c r="AU543"/>
      <c r="AV543"/>
    </row>
    <row r="544" spans="27:48" ht="23.45" customHeight="1" x14ac:dyDescent="0.2">
      <c r="AA544" s="97"/>
      <c r="AB544" s="97"/>
      <c r="AC544" s="97"/>
      <c r="AD544" s="97"/>
      <c r="AE544" s="97"/>
      <c r="AF544" s="93"/>
      <c r="AG544" s="93"/>
      <c r="AH544" s="93"/>
      <c r="AI544" s="30"/>
      <c r="AJ544" s="30"/>
      <c r="AK544" s="30"/>
      <c r="AL544" s="30"/>
      <c r="AM544" s="109"/>
      <c r="AN544" s="109"/>
      <c r="AO544" s="30"/>
      <c r="AP544" s="112" t="s">
        <v>1356</v>
      </c>
      <c r="AQ544"/>
      <c r="AR544"/>
      <c r="AS544"/>
      <c r="AT544"/>
      <c r="AU544"/>
      <c r="AV544"/>
    </row>
    <row r="545" spans="27:48" ht="23.45" customHeight="1" x14ac:dyDescent="0.2">
      <c r="AA545" s="97"/>
      <c r="AB545" s="97"/>
      <c r="AC545" s="97"/>
      <c r="AD545" s="97"/>
      <c r="AE545" s="97"/>
      <c r="AF545" s="93"/>
      <c r="AG545" s="93"/>
      <c r="AH545" s="93"/>
      <c r="AI545" s="30"/>
      <c r="AJ545" s="30"/>
      <c r="AK545" s="30"/>
      <c r="AL545" s="30"/>
      <c r="AM545" s="109"/>
      <c r="AN545" s="109"/>
      <c r="AO545" s="30"/>
      <c r="AP545" s="112" t="s">
        <v>1357</v>
      </c>
      <c r="AQ545"/>
      <c r="AR545"/>
      <c r="AS545"/>
      <c r="AT545"/>
      <c r="AU545"/>
      <c r="AV545"/>
    </row>
    <row r="546" spans="27:48" ht="23.45" customHeight="1" x14ac:dyDescent="0.2">
      <c r="AA546" s="97"/>
      <c r="AB546" s="97"/>
      <c r="AC546" s="97"/>
      <c r="AD546" s="97"/>
      <c r="AE546" s="97"/>
      <c r="AF546" s="93"/>
      <c r="AG546" s="93"/>
      <c r="AH546" s="93"/>
      <c r="AI546" s="30"/>
      <c r="AJ546" s="30"/>
      <c r="AK546" s="30"/>
      <c r="AL546" s="30"/>
      <c r="AM546" s="109"/>
      <c r="AN546" s="109"/>
      <c r="AO546" s="30"/>
      <c r="AP546" s="112" t="s">
        <v>1358</v>
      </c>
      <c r="AQ546"/>
      <c r="AR546"/>
      <c r="AS546"/>
      <c r="AT546"/>
      <c r="AU546"/>
      <c r="AV546"/>
    </row>
    <row r="547" spans="27:48" ht="23.45" customHeight="1" x14ac:dyDescent="0.2">
      <c r="AA547" s="97"/>
      <c r="AB547" s="97"/>
      <c r="AC547" s="97"/>
      <c r="AD547" s="97"/>
      <c r="AE547" s="97"/>
      <c r="AF547" s="93"/>
      <c r="AG547" s="93"/>
      <c r="AH547" s="93"/>
      <c r="AI547" s="30"/>
      <c r="AJ547" s="30"/>
      <c r="AK547" s="30"/>
      <c r="AL547" s="30"/>
      <c r="AM547" s="109"/>
      <c r="AN547" s="109"/>
      <c r="AO547" s="30"/>
      <c r="AP547" s="112" t="s">
        <v>1359</v>
      </c>
      <c r="AQ547"/>
      <c r="AR547"/>
      <c r="AS547"/>
      <c r="AT547"/>
      <c r="AU547"/>
      <c r="AV547"/>
    </row>
    <row r="548" spans="27:48" ht="23.45" customHeight="1" x14ac:dyDescent="0.2">
      <c r="AA548" s="97"/>
      <c r="AB548" s="97"/>
      <c r="AC548" s="97"/>
      <c r="AD548" s="97"/>
      <c r="AE548" s="97"/>
      <c r="AF548" s="93"/>
      <c r="AG548" s="93"/>
      <c r="AH548" s="93"/>
      <c r="AI548" s="30"/>
      <c r="AJ548" s="30"/>
      <c r="AK548" s="30"/>
      <c r="AL548" s="30"/>
      <c r="AM548" s="109"/>
      <c r="AN548" s="109"/>
      <c r="AO548" s="30"/>
      <c r="AP548" s="112" t="s">
        <v>1360</v>
      </c>
      <c r="AQ548"/>
      <c r="AR548"/>
      <c r="AS548"/>
      <c r="AT548"/>
      <c r="AU548"/>
      <c r="AV548"/>
    </row>
    <row r="549" spans="27:48" ht="23.45" customHeight="1" x14ac:dyDescent="0.2">
      <c r="AA549" s="97"/>
      <c r="AB549" s="97"/>
      <c r="AC549" s="97"/>
      <c r="AD549" s="97"/>
      <c r="AE549" s="97"/>
      <c r="AF549" s="93"/>
      <c r="AG549" s="93"/>
      <c r="AH549" s="93"/>
      <c r="AI549" s="30"/>
      <c r="AJ549" s="30"/>
      <c r="AK549" s="30"/>
      <c r="AL549" s="30"/>
      <c r="AM549" s="109"/>
      <c r="AN549" s="109"/>
      <c r="AO549" s="30"/>
      <c r="AP549" s="112" t="s">
        <v>1361</v>
      </c>
      <c r="AQ549"/>
      <c r="AR549"/>
      <c r="AS549"/>
      <c r="AT549"/>
      <c r="AU549"/>
      <c r="AV549"/>
    </row>
    <row r="550" spans="27:48" ht="23.45" customHeight="1" x14ac:dyDescent="0.2">
      <c r="AA550" s="97"/>
      <c r="AB550" s="97"/>
      <c r="AC550" s="97"/>
      <c r="AD550" s="97"/>
      <c r="AE550" s="97"/>
      <c r="AF550" s="93"/>
      <c r="AG550" s="93"/>
      <c r="AH550" s="93"/>
      <c r="AI550" s="30"/>
      <c r="AJ550" s="30"/>
      <c r="AK550" s="30"/>
      <c r="AL550" s="30"/>
      <c r="AM550" s="109"/>
      <c r="AN550" s="109"/>
      <c r="AO550" s="30"/>
      <c r="AP550" s="112" t="s">
        <v>1362</v>
      </c>
      <c r="AQ550"/>
      <c r="AR550"/>
      <c r="AS550"/>
      <c r="AT550"/>
      <c r="AU550"/>
      <c r="AV550"/>
    </row>
    <row r="551" spans="27:48" ht="23.45" customHeight="1" x14ac:dyDescent="0.2">
      <c r="AA551" s="97"/>
      <c r="AB551" s="97"/>
      <c r="AC551" s="97"/>
      <c r="AD551" s="97"/>
      <c r="AE551" s="97"/>
      <c r="AF551" s="93"/>
      <c r="AG551" s="93"/>
      <c r="AH551" s="93"/>
      <c r="AI551" s="30"/>
      <c r="AJ551" s="30"/>
      <c r="AK551" s="30"/>
      <c r="AL551" s="30"/>
      <c r="AM551" s="109"/>
      <c r="AN551" s="109"/>
      <c r="AO551" s="30"/>
      <c r="AP551" s="112" t="s">
        <v>1363</v>
      </c>
      <c r="AQ551"/>
      <c r="AR551"/>
      <c r="AS551"/>
      <c r="AT551"/>
      <c r="AU551"/>
      <c r="AV551"/>
    </row>
    <row r="552" spans="27:48" ht="23.45" customHeight="1" x14ac:dyDescent="0.2">
      <c r="AA552" s="97"/>
      <c r="AB552" s="97"/>
      <c r="AC552" s="97"/>
      <c r="AD552" s="97"/>
      <c r="AE552" s="97"/>
      <c r="AF552" s="93"/>
      <c r="AG552" s="93"/>
      <c r="AH552" s="93"/>
      <c r="AI552" s="30"/>
      <c r="AJ552" s="30"/>
      <c r="AK552" s="30"/>
      <c r="AL552" s="30"/>
      <c r="AM552" s="109"/>
      <c r="AN552" s="109"/>
      <c r="AO552" s="30"/>
      <c r="AP552" s="112" t="s">
        <v>1364</v>
      </c>
      <c r="AQ552"/>
      <c r="AR552"/>
      <c r="AS552"/>
      <c r="AT552"/>
      <c r="AU552"/>
      <c r="AV552"/>
    </row>
    <row r="553" spans="27:48" ht="23.45" customHeight="1" x14ac:dyDescent="0.2">
      <c r="AA553" s="97"/>
      <c r="AB553" s="97"/>
      <c r="AC553" s="97"/>
      <c r="AD553" s="97"/>
      <c r="AE553" s="97"/>
      <c r="AF553" s="93"/>
      <c r="AG553" s="93"/>
      <c r="AH553" s="93"/>
      <c r="AI553" s="30"/>
      <c r="AJ553" s="30"/>
      <c r="AK553" s="30"/>
      <c r="AL553" s="30"/>
      <c r="AM553" s="109"/>
      <c r="AN553" s="109"/>
      <c r="AO553" s="30"/>
      <c r="AP553" s="112" t="s">
        <v>1365</v>
      </c>
      <c r="AQ553"/>
      <c r="AR553"/>
      <c r="AS553"/>
      <c r="AT553"/>
      <c r="AU553"/>
      <c r="AV553"/>
    </row>
    <row r="554" spans="27:48" ht="23.45" customHeight="1" x14ac:dyDescent="0.2">
      <c r="AA554" s="97"/>
      <c r="AB554" s="97"/>
      <c r="AC554" s="97"/>
      <c r="AD554" s="97"/>
      <c r="AE554" s="97"/>
      <c r="AF554" s="93"/>
      <c r="AG554" s="93"/>
      <c r="AH554" s="93"/>
      <c r="AI554" s="30"/>
      <c r="AJ554" s="30"/>
      <c r="AK554" s="30"/>
      <c r="AL554" s="30"/>
      <c r="AM554" s="109"/>
      <c r="AN554" s="109"/>
      <c r="AO554" s="30"/>
      <c r="AP554" s="112" t="s">
        <v>1366</v>
      </c>
      <c r="AQ554"/>
      <c r="AR554"/>
      <c r="AS554"/>
      <c r="AT554"/>
      <c r="AU554"/>
      <c r="AV554"/>
    </row>
    <row r="555" spans="27:48" ht="23.45" customHeight="1" x14ac:dyDescent="0.2">
      <c r="AA555" s="97"/>
      <c r="AB555" s="97"/>
      <c r="AC555" s="97"/>
      <c r="AD555" s="97"/>
      <c r="AE555" s="97"/>
      <c r="AF555" s="93"/>
      <c r="AG555" s="93"/>
      <c r="AH555" s="93"/>
      <c r="AI555" s="30"/>
      <c r="AJ555" s="30"/>
      <c r="AK555" s="30"/>
      <c r="AL555" s="30"/>
      <c r="AM555" s="109"/>
      <c r="AN555" s="109"/>
      <c r="AO555" s="30"/>
      <c r="AP555" s="112" t="s">
        <v>1367</v>
      </c>
      <c r="AQ555"/>
      <c r="AR555"/>
      <c r="AS555"/>
      <c r="AT555"/>
      <c r="AU555"/>
      <c r="AV555"/>
    </row>
    <row r="556" spans="27:48" ht="23.45" customHeight="1" x14ac:dyDescent="0.2">
      <c r="AA556" s="97"/>
      <c r="AB556" s="97"/>
      <c r="AC556" s="97"/>
      <c r="AD556" s="97"/>
      <c r="AE556" s="97"/>
      <c r="AF556" s="93"/>
      <c r="AG556" s="93"/>
      <c r="AH556" s="93"/>
      <c r="AI556" s="30"/>
      <c r="AJ556" s="30"/>
      <c r="AK556" s="30"/>
      <c r="AL556" s="30"/>
      <c r="AM556" s="109"/>
      <c r="AN556" s="109"/>
      <c r="AO556" s="30"/>
      <c r="AP556" s="112" t="s">
        <v>1368</v>
      </c>
      <c r="AQ556"/>
      <c r="AR556"/>
      <c r="AS556"/>
      <c r="AT556"/>
      <c r="AU556"/>
      <c r="AV556"/>
    </row>
    <row r="557" spans="27:48" ht="23.45" customHeight="1" x14ac:dyDescent="0.2">
      <c r="AA557" s="97"/>
      <c r="AB557" s="97"/>
      <c r="AC557" s="97"/>
      <c r="AD557" s="97"/>
      <c r="AE557" s="97"/>
      <c r="AF557" s="93"/>
      <c r="AG557" s="93"/>
      <c r="AH557" s="93"/>
      <c r="AI557" s="30"/>
      <c r="AJ557" s="30"/>
      <c r="AK557" s="30"/>
      <c r="AL557" s="30"/>
      <c r="AM557" s="109"/>
      <c r="AN557" s="109"/>
      <c r="AO557" s="30"/>
      <c r="AP557" s="112" t="s">
        <v>1369</v>
      </c>
      <c r="AQ557"/>
      <c r="AR557"/>
      <c r="AS557"/>
      <c r="AT557"/>
      <c r="AU557"/>
      <c r="AV557"/>
    </row>
    <row r="558" spans="27:48" ht="23.45" customHeight="1" x14ac:dyDescent="0.2">
      <c r="AA558" s="97"/>
      <c r="AB558" s="97"/>
      <c r="AC558" s="97"/>
      <c r="AD558" s="97"/>
      <c r="AE558" s="97"/>
      <c r="AF558" s="93"/>
      <c r="AG558" s="93"/>
      <c r="AH558" s="93"/>
      <c r="AI558" s="30"/>
      <c r="AJ558" s="30"/>
      <c r="AK558" s="30"/>
      <c r="AL558" s="30"/>
      <c r="AM558" s="109"/>
      <c r="AN558" s="109"/>
      <c r="AO558" s="30"/>
      <c r="AP558" s="112" t="s">
        <v>1370</v>
      </c>
      <c r="AQ558"/>
      <c r="AR558"/>
      <c r="AS558"/>
      <c r="AT558"/>
      <c r="AU558"/>
      <c r="AV558"/>
    </row>
    <row r="559" spans="27:48" ht="23.45" customHeight="1" x14ac:dyDescent="0.2">
      <c r="AA559" s="97"/>
      <c r="AB559" s="97"/>
      <c r="AC559" s="97"/>
      <c r="AD559" s="97"/>
      <c r="AE559" s="97"/>
      <c r="AF559" s="93"/>
      <c r="AG559" s="93"/>
      <c r="AH559" s="93"/>
      <c r="AI559" s="30"/>
      <c r="AJ559" s="30"/>
      <c r="AK559" s="30"/>
      <c r="AL559" s="30"/>
      <c r="AM559" s="109"/>
      <c r="AN559" s="109"/>
      <c r="AO559" s="30"/>
      <c r="AP559" s="112" t="s">
        <v>1371</v>
      </c>
      <c r="AQ559"/>
      <c r="AR559"/>
      <c r="AS559"/>
      <c r="AT559"/>
      <c r="AU559"/>
      <c r="AV559"/>
    </row>
    <row r="560" spans="27:48" ht="23.45" customHeight="1" x14ac:dyDescent="0.2">
      <c r="AA560" s="97"/>
      <c r="AB560" s="97"/>
      <c r="AC560" s="97"/>
      <c r="AD560" s="97"/>
      <c r="AE560" s="97"/>
      <c r="AF560" s="93"/>
      <c r="AG560" s="93"/>
      <c r="AH560" s="93"/>
      <c r="AI560" s="30"/>
      <c r="AJ560" s="30"/>
      <c r="AK560" s="30"/>
      <c r="AL560" s="30"/>
      <c r="AM560" s="109"/>
      <c r="AN560" s="109"/>
      <c r="AO560" s="30"/>
      <c r="AP560" s="112" t="s">
        <v>1372</v>
      </c>
      <c r="AQ560"/>
      <c r="AR560"/>
      <c r="AS560"/>
      <c r="AT560"/>
      <c r="AU560"/>
      <c r="AV560"/>
    </row>
    <row r="561" spans="27:48" ht="23.45" customHeight="1" x14ac:dyDescent="0.2">
      <c r="AA561" s="97"/>
      <c r="AB561" s="97"/>
      <c r="AC561" s="97"/>
      <c r="AD561" s="97"/>
      <c r="AE561" s="97"/>
      <c r="AF561" s="93"/>
      <c r="AG561" s="93"/>
      <c r="AH561" s="93"/>
      <c r="AI561" s="30"/>
      <c r="AJ561" s="30"/>
      <c r="AK561" s="30"/>
      <c r="AL561" s="30"/>
      <c r="AM561" s="109"/>
      <c r="AN561" s="109"/>
      <c r="AO561" s="30"/>
      <c r="AP561" s="112" t="s">
        <v>1373</v>
      </c>
      <c r="AQ561"/>
      <c r="AR561"/>
      <c r="AS561"/>
      <c r="AT561"/>
      <c r="AU561"/>
      <c r="AV561"/>
    </row>
    <row r="562" spans="27:48" ht="23.45" customHeight="1" x14ac:dyDescent="0.2">
      <c r="AA562" s="97"/>
      <c r="AB562" s="97"/>
      <c r="AC562" s="97"/>
      <c r="AD562" s="97"/>
      <c r="AE562" s="97"/>
      <c r="AF562" s="93"/>
      <c r="AG562" s="93"/>
      <c r="AH562" s="93"/>
      <c r="AI562" s="30"/>
      <c r="AJ562" s="30"/>
      <c r="AK562" s="30"/>
      <c r="AL562" s="30"/>
      <c r="AM562" s="109"/>
      <c r="AN562" s="109"/>
      <c r="AO562" s="30"/>
      <c r="AP562" s="112" t="s">
        <v>1374</v>
      </c>
      <c r="AQ562"/>
      <c r="AR562"/>
      <c r="AS562"/>
      <c r="AT562"/>
      <c r="AU562"/>
      <c r="AV562"/>
    </row>
    <row r="563" spans="27:48" ht="23.45" customHeight="1" x14ac:dyDescent="0.2">
      <c r="AA563" s="97"/>
      <c r="AB563" s="97"/>
      <c r="AC563" s="97"/>
      <c r="AD563" s="97"/>
      <c r="AE563" s="97"/>
      <c r="AF563" s="93"/>
      <c r="AG563" s="93"/>
      <c r="AH563" s="93"/>
      <c r="AI563" s="30"/>
      <c r="AJ563" s="30"/>
      <c r="AK563" s="30"/>
      <c r="AL563" s="30"/>
      <c r="AM563" s="109"/>
      <c r="AN563" s="109"/>
      <c r="AO563" s="30"/>
      <c r="AP563" s="112" t="s">
        <v>1375</v>
      </c>
      <c r="AQ563"/>
      <c r="AR563"/>
      <c r="AS563"/>
      <c r="AT563"/>
      <c r="AU563"/>
      <c r="AV563"/>
    </row>
    <row r="564" spans="27:48" ht="23.45" customHeight="1" x14ac:dyDescent="0.2">
      <c r="AA564" s="97"/>
      <c r="AB564" s="97"/>
      <c r="AC564" s="97"/>
      <c r="AD564" s="97"/>
      <c r="AE564" s="97"/>
      <c r="AF564" s="93"/>
      <c r="AG564" s="93"/>
      <c r="AH564" s="93"/>
      <c r="AI564" s="30"/>
      <c r="AJ564" s="30"/>
      <c r="AK564" s="30"/>
      <c r="AL564" s="30"/>
      <c r="AM564" s="109"/>
      <c r="AN564" s="109"/>
      <c r="AO564" s="30"/>
      <c r="AP564" s="112" t="s">
        <v>1376</v>
      </c>
      <c r="AQ564"/>
      <c r="AR564"/>
      <c r="AS564"/>
      <c r="AT564"/>
      <c r="AU564"/>
      <c r="AV564"/>
    </row>
    <row r="565" spans="27:48" ht="23.45" customHeight="1" x14ac:dyDescent="0.2">
      <c r="AA565" s="97"/>
      <c r="AB565" s="97"/>
      <c r="AC565" s="97"/>
      <c r="AD565" s="97"/>
      <c r="AE565" s="97"/>
      <c r="AF565" s="93"/>
      <c r="AG565" s="93"/>
      <c r="AH565" s="93"/>
      <c r="AI565" s="30"/>
      <c r="AJ565" s="30"/>
      <c r="AK565" s="30"/>
      <c r="AL565" s="30"/>
      <c r="AM565" s="109"/>
      <c r="AN565" s="109"/>
      <c r="AO565" s="30"/>
      <c r="AP565" s="112" t="s">
        <v>1377</v>
      </c>
      <c r="AQ565"/>
      <c r="AR565"/>
      <c r="AS565"/>
      <c r="AT565"/>
      <c r="AU565"/>
      <c r="AV565"/>
    </row>
    <row r="566" spans="27:48" ht="23.45" customHeight="1" x14ac:dyDescent="0.2">
      <c r="AA566" s="97"/>
      <c r="AB566" s="97"/>
      <c r="AC566" s="97"/>
      <c r="AD566" s="97"/>
      <c r="AE566" s="97"/>
      <c r="AF566" s="93"/>
      <c r="AG566" s="93"/>
      <c r="AH566" s="93"/>
      <c r="AI566" s="30"/>
      <c r="AJ566" s="30"/>
      <c r="AK566" s="30"/>
      <c r="AL566" s="30"/>
      <c r="AM566" s="109"/>
      <c r="AN566" s="109"/>
      <c r="AO566" s="30"/>
      <c r="AP566" s="112" t="s">
        <v>1378</v>
      </c>
      <c r="AQ566"/>
      <c r="AR566"/>
      <c r="AS566"/>
      <c r="AT566"/>
      <c r="AU566"/>
      <c r="AV566"/>
    </row>
    <row r="567" spans="27:48" ht="23.45" customHeight="1" x14ac:dyDescent="0.2">
      <c r="AA567" s="97"/>
      <c r="AB567" s="97"/>
      <c r="AC567" s="97"/>
      <c r="AD567" s="97"/>
      <c r="AE567" s="97"/>
      <c r="AF567" s="93"/>
      <c r="AG567" s="93"/>
      <c r="AH567" s="93"/>
      <c r="AI567" s="30"/>
      <c r="AJ567" s="30"/>
      <c r="AK567" s="30"/>
      <c r="AL567" s="30"/>
      <c r="AM567" s="109"/>
      <c r="AN567" s="109"/>
      <c r="AO567" s="30"/>
      <c r="AP567" s="112" t="s">
        <v>1379</v>
      </c>
      <c r="AQ567"/>
      <c r="AR567"/>
      <c r="AS567"/>
      <c r="AT567"/>
      <c r="AU567"/>
      <c r="AV567"/>
    </row>
    <row r="568" spans="27:48" ht="23.45" customHeight="1" x14ac:dyDescent="0.2">
      <c r="AA568" s="97"/>
      <c r="AB568" s="97"/>
      <c r="AC568" s="97"/>
      <c r="AD568" s="97"/>
      <c r="AE568" s="97"/>
      <c r="AF568" s="93"/>
      <c r="AG568" s="93"/>
      <c r="AH568" s="93"/>
      <c r="AI568" s="30"/>
      <c r="AJ568" s="30"/>
      <c r="AK568" s="30"/>
      <c r="AL568" s="30"/>
      <c r="AM568" s="109"/>
      <c r="AN568" s="109"/>
      <c r="AO568" s="30"/>
      <c r="AP568" s="112" t="s">
        <v>1380</v>
      </c>
      <c r="AQ568"/>
      <c r="AR568"/>
      <c r="AS568"/>
      <c r="AT568"/>
      <c r="AU568"/>
      <c r="AV568"/>
    </row>
    <row r="569" spans="27:48" ht="23.45" customHeight="1" x14ac:dyDescent="0.2">
      <c r="AA569" s="97"/>
      <c r="AB569" s="97"/>
      <c r="AC569" s="97"/>
      <c r="AD569" s="97"/>
      <c r="AE569" s="97"/>
      <c r="AF569" s="93"/>
      <c r="AG569" s="93"/>
      <c r="AH569" s="93"/>
      <c r="AI569" s="30"/>
      <c r="AJ569" s="30"/>
      <c r="AK569" s="30"/>
      <c r="AL569" s="30"/>
      <c r="AM569" s="109"/>
      <c r="AN569" s="109"/>
      <c r="AO569" s="30"/>
      <c r="AP569" s="112" t="s">
        <v>1381</v>
      </c>
      <c r="AQ569"/>
      <c r="AR569"/>
      <c r="AS569"/>
      <c r="AT569"/>
      <c r="AU569"/>
      <c r="AV569"/>
    </row>
    <row r="570" spans="27:48" ht="23.45" customHeight="1" x14ac:dyDescent="0.2">
      <c r="AA570" s="97"/>
      <c r="AB570" s="97"/>
      <c r="AC570" s="97"/>
      <c r="AD570" s="97"/>
      <c r="AE570" s="97"/>
      <c r="AF570" s="93"/>
      <c r="AG570" s="93"/>
      <c r="AH570" s="93"/>
      <c r="AI570" s="30"/>
      <c r="AJ570" s="30"/>
      <c r="AK570" s="30"/>
      <c r="AL570" s="30"/>
      <c r="AM570" s="109"/>
      <c r="AN570" s="109"/>
      <c r="AO570" s="30"/>
      <c r="AP570" s="112" t="s">
        <v>1382</v>
      </c>
      <c r="AQ570"/>
      <c r="AR570"/>
      <c r="AS570"/>
      <c r="AT570"/>
      <c r="AU570"/>
      <c r="AV570"/>
    </row>
    <row r="571" spans="27:48" ht="23.45" customHeight="1" x14ac:dyDescent="0.2">
      <c r="AA571" s="97"/>
      <c r="AB571" s="97"/>
      <c r="AC571" s="97"/>
      <c r="AD571" s="97"/>
      <c r="AE571" s="97"/>
      <c r="AF571" s="93"/>
      <c r="AG571" s="93"/>
      <c r="AH571" s="93"/>
      <c r="AI571" s="30"/>
      <c r="AJ571" s="30"/>
      <c r="AK571" s="30"/>
      <c r="AL571" s="30"/>
      <c r="AM571" s="109"/>
      <c r="AN571" s="109"/>
      <c r="AO571" s="30"/>
      <c r="AP571" s="112" t="s">
        <v>1383</v>
      </c>
      <c r="AQ571"/>
      <c r="AR571"/>
      <c r="AS571"/>
      <c r="AT571"/>
      <c r="AU571"/>
      <c r="AV571"/>
    </row>
    <row r="572" spans="27:48" ht="23.45" customHeight="1" x14ac:dyDescent="0.2">
      <c r="AA572" s="97"/>
      <c r="AB572" s="97"/>
      <c r="AC572" s="97"/>
      <c r="AD572" s="97"/>
      <c r="AE572" s="97"/>
      <c r="AF572" s="93"/>
      <c r="AG572" s="93"/>
      <c r="AH572" s="93"/>
      <c r="AI572" s="30"/>
      <c r="AJ572" s="30"/>
      <c r="AK572" s="30"/>
      <c r="AL572" s="30"/>
      <c r="AM572" s="109"/>
      <c r="AN572" s="109"/>
      <c r="AO572" s="30"/>
      <c r="AP572" s="112" t="s">
        <v>1384</v>
      </c>
      <c r="AQ572"/>
      <c r="AR572"/>
      <c r="AS572"/>
      <c r="AT572"/>
      <c r="AU572"/>
      <c r="AV572"/>
    </row>
    <row r="573" spans="27:48" ht="23.45" customHeight="1" x14ac:dyDescent="0.2">
      <c r="AA573" s="97"/>
      <c r="AB573" s="97"/>
      <c r="AC573" s="97"/>
      <c r="AD573" s="97"/>
      <c r="AE573" s="97"/>
      <c r="AF573" s="93"/>
      <c r="AG573" s="93"/>
      <c r="AH573" s="93"/>
      <c r="AI573" s="30"/>
      <c r="AJ573" s="30"/>
      <c r="AK573" s="30"/>
      <c r="AL573" s="30"/>
      <c r="AM573" s="109"/>
      <c r="AN573" s="109"/>
      <c r="AO573" s="30"/>
      <c r="AP573" s="112" t="s">
        <v>1385</v>
      </c>
      <c r="AQ573"/>
      <c r="AR573"/>
      <c r="AS573"/>
      <c r="AT573"/>
      <c r="AU573"/>
      <c r="AV573"/>
    </row>
    <row r="574" spans="27:48" ht="23.45" customHeight="1" x14ac:dyDescent="0.2">
      <c r="AA574" s="97"/>
      <c r="AB574" s="97"/>
      <c r="AC574" s="97"/>
      <c r="AD574" s="97"/>
      <c r="AE574" s="97"/>
      <c r="AF574" s="93"/>
      <c r="AG574" s="93"/>
      <c r="AH574" s="93"/>
      <c r="AI574" s="30"/>
      <c r="AJ574" s="30"/>
      <c r="AK574" s="30"/>
      <c r="AL574" s="30"/>
      <c r="AM574" s="109"/>
      <c r="AN574" s="109"/>
      <c r="AO574" s="30"/>
      <c r="AP574" s="112" t="s">
        <v>1386</v>
      </c>
      <c r="AQ574"/>
      <c r="AR574"/>
      <c r="AS574"/>
      <c r="AT574"/>
      <c r="AU574"/>
      <c r="AV574"/>
    </row>
    <row r="575" spans="27:48" ht="23.45" customHeight="1" x14ac:dyDescent="0.2">
      <c r="AA575" s="97"/>
      <c r="AB575" s="97"/>
      <c r="AC575" s="97"/>
      <c r="AD575" s="97"/>
      <c r="AE575" s="97"/>
      <c r="AF575" s="93"/>
      <c r="AG575" s="93"/>
      <c r="AH575" s="93"/>
      <c r="AI575" s="30"/>
      <c r="AJ575" s="30"/>
      <c r="AK575" s="30"/>
      <c r="AL575" s="30"/>
      <c r="AM575" s="109"/>
      <c r="AN575" s="109"/>
      <c r="AO575" s="30"/>
      <c r="AP575" s="112" t="s">
        <v>1387</v>
      </c>
      <c r="AQ575"/>
      <c r="AR575"/>
      <c r="AS575"/>
      <c r="AT575"/>
      <c r="AU575"/>
      <c r="AV575"/>
    </row>
    <row r="576" spans="27:48" ht="23.45" customHeight="1" x14ac:dyDescent="0.2">
      <c r="AA576" s="97"/>
      <c r="AB576" s="97"/>
      <c r="AC576" s="97"/>
      <c r="AD576" s="97"/>
      <c r="AE576" s="97"/>
      <c r="AF576" s="93"/>
      <c r="AG576" s="93"/>
      <c r="AH576" s="93"/>
      <c r="AI576" s="30"/>
      <c r="AJ576" s="30"/>
      <c r="AK576" s="30"/>
      <c r="AL576" s="30"/>
      <c r="AM576" s="109"/>
      <c r="AN576" s="109"/>
      <c r="AO576" s="30"/>
      <c r="AP576" s="112" t="s">
        <v>1388</v>
      </c>
      <c r="AQ576"/>
      <c r="AR576"/>
      <c r="AS576"/>
      <c r="AT576"/>
      <c r="AU576"/>
      <c r="AV576"/>
    </row>
    <row r="577" spans="27:48" ht="23.45" customHeight="1" x14ac:dyDescent="0.2">
      <c r="AA577" s="97"/>
      <c r="AB577" s="97"/>
      <c r="AC577" s="97"/>
      <c r="AD577" s="97"/>
      <c r="AE577" s="97"/>
      <c r="AF577" s="93"/>
      <c r="AG577" s="93"/>
      <c r="AH577" s="93"/>
      <c r="AI577" s="30"/>
      <c r="AJ577" s="30"/>
      <c r="AK577" s="30"/>
      <c r="AL577" s="30"/>
      <c r="AM577" s="109"/>
      <c r="AN577" s="109"/>
      <c r="AO577" s="30"/>
      <c r="AP577" s="112" t="s">
        <v>1389</v>
      </c>
      <c r="AQ577"/>
      <c r="AR577"/>
      <c r="AS577"/>
      <c r="AT577"/>
      <c r="AU577"/>
      <c r="AV577"/>
    </row>
    <row r="578" spans="27:48" ht="23.45" customHeight="1" x14ac:dyDescent="0.2">
      <c r="AA578" s="97"/>
      <c r="AB578" s="97"/>
      <c r="AC578" s="97"/>
      <c r="AD578" s="97"/>
      <c r="AE578" s="97"/>
      <c r="AF578" s="93"/>
      <c r="AG578" s="93"/>
      <c r="AH578" s="93"/>
      <c r="AI578" s="30"/>
      <c r="AJ578" s="30"/>
      <c r="AK578" s="30"/>
      <c r="AL578" s="30"/>
      <c r="AM578" s="109"/>
      <c r="AN578" s="109"/>
      <c r="AO578" s="30"/>
      <c r="AP578" s="112" t="s">
        <v>1390</v>
      </c>
      <c r="AQ578"/>
      <c r="AR578"/>
      <c r="AS578"/>
      <c r="AT578"/>
      <c r="AU578"/>
      <c r="AV578"/>
    </row>
    <row r="579" spans="27:48" ht="23.45" customHeight="1" x14ac:dyDescent="0.2">
      <c r="AA579" s="97"/>
      <c r="AB579" s="97"/>
      <c r="AC579" s="97"/>
      <c r="AD579" s="97"/>
      <c r="AE579" s="97"/>
      <c r="AF579" s="93"/>
      <c r="AG579" s="93"/>
      <c r="AH579" s="93"/>
      <c r="AI579" s="30"/>
      <c r="AJ579" s="30"/>
      <c r="AK579" s="30"/>
      <c r="AL579" s="30"/>
      <c r="AM579" s="109"/>
      <c r="AN579" s="109"/>
      <c r="AO579" s="30"/>
      <c r="AP579" s="112" t="s">
        <v>1391</v>
      </c>
      <c r="AQ579"/>
      <c r="AR579"/>
      <c r="AS579"/>
      <c r="AT579"/>
      <c r="AU579"/>
      <c r="AV579"/>
    </row>
    <row r="580" spans="27:48" ht="23.45" customHeight="1" x14ac:dyDescent="0.2">
      <c r="AA580" s="97"/>
      <c r="AB580" s="97"/>
      <c r="AC580" s="97"/>
      <c r="AD580" s="97"/>
      <c r="AE580" s="97"/>
      <c r="AF580" s="93"/>
      <c r="AG580" s="93"/>
      <c r="AH580" s="93"/>
      <c r="AI580" s="30"/>
      <c r="AJ580" s="30"/>
      <c r="AK580" s="30"/>
      <c r="AL580" s="30"/>
      <c r="AM580" s="109"/>
      <c r="AN580" s="109"/>
      <c r="AO580" s="30"/>
      <c r="AP580" s="112" t="s">
        <v>1392</v>
      </c>
      <c r="AQ580"/>
      <c r="AR580"/>
      <c r="AS580"/>
      <c r="AT580"/>
      <c r="AU580"/>
      <c r="AV580"/>
    </row>
    <row r="581" spans="27:48" ht="23.45" customHeight="1" x14ac:dyDescent="0.2">
      <c r="AA581" s="97"/>
      <c r="AB581" s="97"/>
      <c r="AC581" s="97"/>
      <c r="AD581" s="97"/>
      <c r="AE581" s="97"/>
      <c r="AF581" s="93"/>
      <c r="AG581" s="93"/>
      <c r="AH581" s="93"/>
      <c r="AI581" s="30"/>
      <c r="AJ581" s="30"/>
      <c r="AK581" s="30"/>
      <c r="AL581" s="30"/>
      <c r="AM581" s="109"/>
      <c r="AN581" s="109"/>
      <c r="AO581" s="30"/>
      <c r="AP581" s="112" t="s">
        <v>1393</v>
      </c>
      <c r="AQ581"/>
      <c r="AR581"/>
      <c r="AS581"/>
      <c r="AT581"/>
      <c r="AU581"/>
      <c r="AV581"/>
    </row>
    <row r="582" spans="27:48" ht="23.45" customHeight="1" x14ac:dyDescent="0.2">
      <c r="AA582" s="97"/>
      <c r="AB582" s="97"/>
      <c r="AC582" s="97"/>
      <c r="AD582" s="97"/>
      <c r="AE582" s="97"/>
      <c r="AF582" s="93"/>
      <c r="AG582" s="93"/>
      <c r="AH582" s="93"/>
      <c r="AI582" s="30"/>
      <c r="AJ582" s="30"/>
      <c r="AK582" s="30"/>
      <c r="AL582" s="30"/>
      <c r="AM582" s="109"/>
      <c r="AN582" s="109"/>
      <c r="AO582" s="30"/>
      <c r="AP582" s="112" t="s">
        <v>1394</v>
      </c>
      <c r="AQ582"/>
      <c r="AR582"/>
      <c r="AS582"/>
      <c r="AT582"/>
      <c r="AU582"/>
      <c r="AV582"/>
    </row>
    <row r="583" spans="27:48" ht="23.45" customHeight="1" x14ac:dyDescent="0.2">
      <c r="AA583" s="97"/>
      <c r="AB583" s="97"/>
      <c r="AC583" s="97"/>
      <c r="AD583" s="97"/>
      <c r="AE583" s="97"/>
      <c r="AF583" s="93"/>
      <c r="AG583" s="93"/>
      <c r="AH583" s="93"/>
      <c r="AI583" s="30"/>
      <c r="AJ583" s="30"/>
      <c r="AK583" s="30"/>
      <c r="AL583" s="30"/>
      <c r="AM583" s="109"/>
      <c r="AN583" s="109"/>
      <c r="AO583" s="30"/>
      <c r="AP583" s="112" t="s">
        <v>1395</v>
      </c>
      <c r="AQ583"/>
      <c r="AR583"/>
      <c r="AS583"/>
      <c r="AT583"/>
      <c r="AU583"/>
      <c r="AV583"/>
    </row>
    <row r="584" spans="27:48" ht="23.45" customHeight="1" x14ac:dyDescent="0.2">
      <c r="AA584" s="97"/>
      <c r="AB584" s="97"/>
      <c r="AC584" s="97"/>
      <c r="AD584" s="97"/>
      <c r="AE584" s="97"/>
      <c r="AF584" s="93"/>
      <c r="AG584" s="93"/>
      <c r="AH584" s="93"/>
      <c r="AI584" s="30"/>
      <c r="AJ584" s="30"/>
      <c r="AK584" s="30"/>
      <c r="AL584" s="30"/>
      <c r="AM584" s="109"/>
      <c r="AN584" s="109"/>
      <c r="AO584" s="30"/>
      <c r="AP584" s="112" t="s">
        <v>1396</v>
      </c>
      <c r="AQ584"/>
      <c r="AR584"/>
      <c r="AS584"/>
      <c r="AT584"/>
      <c r="AU584"/>
      <c r="AV584"/>
    </row>
    <row r="585" spans="27:48" ht="23.45" customHeight="1" x14ac:dyDescent="0.2">
      <c r="AA585" s="97"/>
      <c r="AB585" s="97"/>
      <c r="AC585" s="97"/>
      <c r="AD585" s="97"/>
      <c r="AE585" s="97"/>
      <c r="AF585" s="93"/>
      <c r="AG585" s="93"/>
      <c r="AH585" s="93"/>
      <c r="AI585" s="30"/>
      <c r="AJ585" s="30"/>
      <c r="AK585" s="30"/>
      <c r="AL585" s="30"/>
      <c r="AM585" s="109"/>
      <c r="AN585" s="109"/>
      <c r="AO585" s="30"/>
      <c r="AP585" s="112" t="s">
        <v>1397</v>
      </c>
      <c r="AQ585"/>
      <c r="AR585"/>
      <c r="AS585"/>
      <c r="AT585"/>
      <c r="AU585"/>
      <c r="AV585"/>
    </row>
    <row r="586" spans="27:48" ht="23.45" customHeight="1" x14ac:dyDescent="0.2">
      <c r="AA586" s="97"/>
      <c r="AB586" s="97"/>
      <c r="AC586" s="97"/>
      <c r="AD586" s="97"/>
      <c r="AE586" s="97"/>
      <c r="AF586" s="93"/>
      <c r="AG586" s="93"/>
      <c r="AH586" s="93"/>
      <c r="AI586" s="30"/>
      <c r="AJ586" s="30"/>
      <c r="AK586" s="30"/>
      <c r="AL586" s="30"/>
      <c r="AM586" s="109"/>
      <c r="AN586" s="109"/>
      <c r="AO586" s="30"/>
      <c r="AP586" s="112" t="s">
        <v>1398</v>
      </c>
      <c r="AQ586"/>
      <c r="AR586"/>
      <c r="AS586"/>
      <c r="AT586"/>
      <c r="AU586"/>
      <c r="AV586"/>
    </row>
    <row r="587" spans="27:48" ht="23.45" customHeight="1" x14ac:dyDescent="0.2">
      <c r="AA587" s="97"/>
      <c r="AB587" s="97"/>
      <c r="AC587" s="97"/>
      <c r="AD587" s="97"/>
      <c r="AE587" s="97"/>
      <c r="AF587" s="93"/>
      <c r="AG587" s="93"/>
      <c r="AH587" s="93"/>
      <c r="AI587" s="30"/>
      <c r="AJ587" s="30"/>
      <c r="AK587" s="30"/>
      <c r="AL587" s="30"/>
      <c r="AM587" s="109"/>
      <c r="AN587" s="109"/>
      <c r="AO587" s="30"/>
      <c r="AP587" s="112" t="s">
        <v>1399</v>
      </c>
      <c r="AQ587"/>
      <c r="AR587"/>
      <c r="AS587"/>
      <c r="AT587"/>
      <c r="AU587"/>
      <c r="AV587"/>
    </row>
    <row r="588" spans="27:48" ht="23.45" customHeight="1" x14ac:dyDescent="0.2">
      <c r="AA588" s="97"/>
      <c r="AB588" s="97"/>
      <c r="AC588" s="97"/>
      <c r="AD588" s="97"/>
      <c r="AE588" s="97"/>
      <c r="AF588" s="93"/>
      <c r="AG588" s="93"/>
      <c r="AH588" s="93"/>
      <c r="AI588" s="30"/>
      <c r="AJ588" s="30"/>
      <c r="AK588" s="30"/>
      <c r="AL588" s="30"/>
      <c r="AM588" s="109"/>
      <c r="AN588" s="109"/>
      <c r="AO588" s="30"/>
      <c r="AP588" s="112" t="s">
        <v>1400</v>
      </c>
      <c r="AQ588"/>
      <c r="AR588"/>
      <c r="AS588"/>
      <c r="AT588"/>
      <c r="AU588"/>
      <c r="AV588"/>
    </row>
    <row r="589" spans="27:48" ht="23.45" customHeight="1" x14ac:dyDescent="0.2">
      <c r="AA589" s="97"/>
      <c r="AB589" s="97"/>
      <c r="AC589" s="97"/>
      <c r="AD589" s="97"/>
      <c r="AE589" s="97"/>
      <c r="AF589" s="93"/>
      <c r="AG589" s="93"/>
      <c r="AH589" s="93"/>
      <c r="AI589" s="30"/>
      <c r="AJ589" s="30"/>
      <c r="AK589" s="30"/>
      <c r="AL589" s="30"/>
      <c r="AM589" s="109"/>
      <c r="AN589" s="109"/>
      <c r="AO589" s="30"/>
      <c r="AP589" s="112" t="s">
        <v>1401</v>
      </c>
      <c r="AQ589"/>
      <c r="AR589"/>
      <c r="AS589"/>
      <c r="AT589"/>
      <c r="AU589"/>
      <c r="AV589"/>
    </row>
    <row r="590" spans="27:48" ht="23.45" customHeight="1" x14ac:dyDescent="0.2">
      <c r="AA590" s="97"/>
      <c r="AB590" s="97"/>
      <c r="AC590" s="97"/>
      <c r="AD590" s="97"/>
      <c r="AE590" s="97"/>
      <c r="AF590" s="93"/>
      <c r="AG590" s="93"/>
      <c r="AH590" s="93"/>
      <c r="AI590" s="30"/>
      <c r="AJ590" s="30"/>
      <c r="AK590" s="30"/>
      <c r="AL590" s="30"/>
      <c r="AM590" s="109"/>
      <c r="AN590" s="109"/>
      <c r="AO590" s="30"/>
      <c r="AP590" s="112" t="s">
        <v>1402</v>
      </c>
      <c r="AQ590"/>
      <c r="AR590"/>
      <c r="AS590"/>
      <c r="AT590"/>
      <c r="AU590"/>
      <c r="AV590"/>
    </row>
    <row r="591" spans="27:48" ht="23.45" customHeight="1" x14ac:dyDescent="0.2">
      <c r="AA591" s="97"/>
      <c r="AB591" s="97"/>
      <c r="AC591" s="97"/>
      <c r="AD591" s="97"/>
      <c r="AE591" s="97"/>
      <c r="AF591" s="93"/>
      <c r="AG591" s="93"/>
      <c r="AH591" s="93"/>
      <c r="AI591" s="30"/>
      <c r="AJ591" s="30"/>
      <c r="AK591" s="30"/>
      <c r="AL591" s="30"/>
      <c r="AM591" s="109"/>
      <c r="AN591" s="109"/>
      <c r="AO591" s="30"/>
      <c r="AP591" s="112" t="s">
        <v>1403</v>
      </c>
      <c r="AQ591"/>
      <c r="AR591"/>
      <c r="AS591"/>
      <c r="AT591"/>
      <c r="AU591"/>
      <c r="AV591"/>
    </row>
    <row r="592" spans="27:48" ht="23.45" customHeight="1" x14ac:dyDescent="0.2">
      <c r="AA592" s="97"/>
      <c r="AB592" s="97"/>
      <c r="AC592" s="97"/>
      <c r="AD592" s="97"/>
      <c r="AE592" s="97"/>
      <c r="AF592" s="93"/>
      <c r="AG592" s="93"/>
      <c r="AH592" s="93"/>
      <c r="AI592" s="30"/>
      <c r="AJ592" s="30"/>
      <c r="AK592" s="30"/>
      <c r="AL592" s="30"/>
      <c r="AM592" s="109"/>
      <c r="AN592" s="109"/>
      <c r="AO592" s="30"/>
      <c r="AP592" s="112" t="s">
        <v>1404</v>
      </c>
      <c r="AQ592"/>
      <c r="AR592"/>
      <c r="AS592"/>
      <c r="AT592"/>
      <c r="AU592"/>
      <c r="AV592"/>
    </row>
    <row r="593" spans="27:48" ht="23.45" customHeight="1" x14ac:dyDescent="0.2">
      <c r="AA593" s="97"/>
      <c r="AB593" s="97"/>
      <c r="AC593" s="97"/>
      <c r="AD593" s="97"/>
      <c r="AE593" s="97"/>
      <c r="AF593" s="93"/>
      <c r="AG593" s="93"/>
      <c r="AH593" s="93"/>
      <c r="AI593" s="30"/>
      <c r="AJ593" s="30"/>
      <c r="AK593" s="30"/>
      <c r="AL593" s="30"/>
      <c r="AM593" s="109"/>
      <c r="AN593" s="109"/>
      <c r="AO593" s="30"/>
      <c r="AP593" s="112" t="s">
        <v>1405</v>
      </c>
      <c r="AQ593"/>
      <c r="AR593"/>
      <c r="AS593"/>
      <c r="AT593"/>
      <c r="AU593"/>
      <c r="AV593"/>
    </row>
    <row r="594" spans="27:48" ht="23.45" customHeight="1" x14ac:dyDescent="0.2">
      <c r="AA594" s="97"/>
      <c r="AB594" s="97"/>
      <c r="AC594" s="97"/>
      <c r="AD594" s="97"/>
      <c r="AE594" s="97"/>
      <c r="AF594" s="93"/>
      <c r="AG594" s="93"/>
      <c r="AH594" s="93"/>
      <c r="AI594" s="30"/>
      <c r="AJ594" s="30"/>
      <c r="AK594" s="30"/>
      <c r="AL594" s="30"/>
      <c r="AM594" s="109"/>
      <c r="AN594" s="109"/>
      <c r="AO594" s="30"/>
      <c r="AP594" s="112" t="s">
        <v>1406</v>
      </c>
      <c r="AQ594"/>
      <c r="AR594"/>
      <c r="AS594"/>
      <c r="AT594"/>
      <c r="AU594"/>
      <c r="AV594"/>
    </row>
    <row r="595" spans="27:48" ht="23.45" customHeight="1" x14ac:dyDescent="0.2">
      <c r="AA595" s="97"/>
      <c r="AB595" s="97"/>
      <c r="AC595" s="97"/>
      <c r="AD595" s="97"/>
      <c r="AE595" s="97"/>
      <c r="AF595" s="93"/>
      <c r="AG595" s="93"/>
      <c r="AH595" s="93"/>
      <c r="AI595" s="30"/>
      <c r="AJ595" s="30"/>
      <c r="AK595" s="30"/>
      <c r="AL595" s="30"/>
      <c r="AM595" s="109"/>
      <c r="AN595" s="109"/>
      <c r="AO595" s="30"/>
      <c r="AP595" s="112" t="s">
        <v>1407</v>
      </c>
      <c r="AQ595"/>
      <c r="AR595"/>
      <c r="AS595"/>
      <c r="AT595"/>
      <c r="AU595"/>
      <c r="AV595"/>
    </row>
    <row r="596" spans="27:48" ht="23.45" customHeight="1" x14ac:dyDescent="0.2">
      <c r="AA596" s="97"/>
      <c r="AB596" s="97"/>
      <c r="AC596" s="97"/>
      <c r="AD596" s="97"/>
      <c r="AE596" s="97"/>
      <c r="AF596" s="93"/>
      <c r="AG596" s="93"/>
      <c r="AH596" s="93"/>
      <c r="AI596" s="30"/>
      <c r="AJ596" s="30"/>
      <c r="AK596" s="30"/>
      <c r="AL596" s="30"/>
      <c r="AM596" s="109"/>
      <c r="AN596" s="109"/>
      <c r="AO596" s="30"/>
      <c r="AP596" s="112" t="s">
        <v>1408</v>
      </c>
      <c r="AQ596"/>
      <c r="AR596"/>
      <c r="AS596"/>
      <c r="AT596"/>
      <c r="AU596"/>
      <c r="AV596"/>
    </row>
    <row r="597" spans="27:48" ht="23.45" customHeight="1" x14ac:dyDescent="0.2">
      <c r="AA597" s="97"/>
      <c r="AB597" s="97"/>
      <c r="AC597" s="97"/>
      <c r="AD597" s="97"/>
      <c r="AE597" s="97"/>
      <c r="AF597" s="93"/>
      <c r="AG597" s="93"/>
      <c r="AH597" s="93"/>
      <c r="AI597" s="30"/>
      <c r="AJ597" s="30"/>
      <c r="AK597" s="30"/>
      <c r="AL597" s="30"/>
      <c r="AM597" s="109"/>
      <c r="AN597" s="109"/>
      <c r="AO597" s="30"/>
      <c r="AP597" s="112" t="s">
        <v>1409</v>
      </c>
      <c r="AQ597"/>
      <c r="AR597"/>
      <c r="AS597"/>
      <c r="AT597"/>
      <c r="AU597"/>
      <c r="AV597"/>
    </row>
    <row r="598" spans="27:48" ht="23.45" customHeight="1" x14ac:dyDescent="0.2">
      <c r="AA598" s="97"/>
      <c r="AB598" s="97"/>
      <c r="AC598" s="97"/>
      <c r="AD598" s="97"/>
      <c r="AE598" s="97"/>
      <c r="AF598" s="93"/>
      <c r="AG598" s="93"/>
      <c r="AH598" s="93"/>
      <c r="AI598" s="30"/>
      <c r="AJ598" s="30"/>
      <c r="AK598" s="30"/>
      <c r="AL598" s="30"/>
      <c r="AM598" s="109"/>
      <c r="AN598" s="109"/>
      <c r="AO598" s="30"/>
      <c r="AP598" s="112" t="s">
        <v>1410</v>
      </c>
      <c r="AQ598"/>
      <c r="AR598"/>
      <c r="AS598"/>
      <c r="AT598"/>
      <c r="AU598"/>
      <c r="AV598"/>
    </row>
    <row r="599" spans="27:48" ht="23.45" customHeight="1" x14ac:dyDescent="0.2">
      <c r="AA599" s="97"/>
      <c r="AB599" s="97"/>
      <c r="AC599" s="97"/>
      <c r="AD599" s="97"/>
      <c r="AE599" s="97"/>
      <c r="AF599" s="93"/>
      <c r="AG599" s="93"/>
      <c r="AH599" s="93"/>
      <c r="AI599" s="30"/>
      <c r="AJ599" s="30"/>
      <c r="AK599" s="30"/>
      <c r="AL599" s="30"/>
      <c r="AM599" s="109"/>
      <c r="AN599" s="109"/>
      <c r="AO599" s="30"/>
      <c r="AP599" s="112" t="s">
        <v>1411</v>
      </c>
      <c r="AQ599"/>
      <c r="AR599"/>
      <c r="AS599"/>
      <c r="AT599"/>
      <c r="AU599"/>
      <c r="AV599"/>
    </row>
    <row r="600" spans="27:48" ht="23.45" customHeight="1" x14ac:dyDescent="0.2">
      <c r="AA600" s="97"/>
      <c r="AB600" s="97"/>
      <c r="AC600" s="97"/>
      <c r="AD600" s="97"/>
      <c r="AE600" s="97"/>
      <c r="AF600" s="93"/>
      <c r="AG600" s="93"/>
      <c r="AH600" s="93"/>
      <c r="AI600" s="30"/>
      <c r="AJ600" s="30"/>
      <c r="AK600" s="30"/>
      <c r="AL600" s="30"/>
      <c r="AM600" s="109"/>
      <c r="AN600" s="109"/>
      <c r="AO600" s="30"/>
      <c r="AP600" s="112" t="s">
        <v>1412</v>
      </c>
      <c r="AQ600"/>
      <c r="AR600"/>
      <c r="AS600"/>
      <c r="AT600"/>
      <c r="AU600"/>
      <c r="AV600"/>
    </row>
    <row r="601" spans="27:48" ht="23.45" customHeight="1" x14ac:dyDescent="0.2">
      <c r="AA601" s="97"/>
      <c r="AB601" s="97"/>
      <c r="AC601" s="97"/>
      <c r="AD601" s="97"/>
      <c r="AE601" s="97"/>
      <c r="AF601" s="93"/>
      <c r="AG601" s="93"/>
      <c r="AH601" s="93"/>
      <c r="AI601" s="30"/>
      <c r="AJ601" s="30"/>
      <c r="AK601" s="30"/>
      <c r="AL601" s="30"/>
      <c r="AM601" s="109"/>
      <c r="AN601" s="109"/>
      <c r="AO601" s="30"/>
      <c r="AP601" s="112" t="s">
        <v>1413</v>
      </c>
      <c r="AQ601"/>
      <c r="AR601"/>
      <c r="AS601"/>
      <c r="AT601"/>
      <c r="AU601"/>
      <c r="AV601"/>
    </row>
    <row r="602" spans="27:48" ht="23.45" customHeight="1" x14ac:dyDescent="0.2">
      <c r="AA602" s="97"/>
      <c r="AB602" s="97"/>
      <c r="AC602" s="97"/>
      <c r="AD602" s="97"/>
      <c r="AE602" s="97"/>
      <c r="AF602" s="93"/>
      <c r="AG602" s="93"/>
      <c r="AH602" s="93"/>
      <c r="AI602" s="30"/>
      <c r="AJ602" s="30"/>
      <c r="AK602" s="30"/>
      <c r="AL602" s="30"/>
      <c r="AM602" s="109"/>
      <c r="AN602" s="109"/>
      <c r="AO602" s="30"/>
      <c r="AP602" s="112" t="s">
        <v>1414</v>
      </c>
      <c r="AQ602"/>
      <c r="AR602"/>
      <c r="AS602"/>
      <c r="AT602"/>
      <c r="AU602"/>
      <c r="AV602"/>
    </row>
    <row r="603" spans="27:48" ht="23.45" customHeight="1" x14ac:dyDescent="0.2">
      <c r="AA603" s="97"/>
      <c r="AB603" s="97"/>
      <c r="AC603" s="97"/>
      <c r="AD603" s="97"/>
      <c r="AE603" s="97"/>
      <c r="AF603" s="93"/>
      <c r="AG603" s="93"/>
      <c r="AH603" s="93"/>
      <c r="AI603" s="30"/>
      <c r="AJ603" s="30"/>
      <c r="AK603" s="30"/>
      <c r="AL603" s="30"/>
      <c r="AM603" s="109"/>
      <c r="AN603" s="109"/>
      <c r="AO603" s="30"/>
      <c r="AP603" s="112" t="s">
        <v>1415</v>
      </c>
      <c r="AQ603"/>
      <c r="AR603"/>
      <c r="AS603"/>
      <c r="AT603"/>
      <c r="AU603"/>
      <c r="AV603"/>
    </row>
    <row r="604" spans="27:48" ht="23.45" customHeight="1" x14ac:dyDescent="0.2">
      <c r="AA604" s="97"/>
      <c r="AB604" s="97"/>
      <c r="AC604" s="97"/>
      <c r="AD604" s="97"/>
      <c r="AE604" s="97"/>
      <c r="AF604" s="93"/>
      <c r="AG604" s="93"/>
      <c r="AH604" s="93"/>
      <c r="AI604" s="30"/>
      <c r="AJ604" s="30"/>
      <c r="AK604" s="30"/>
      <c r="AL604" s="30"/>
      <c r="AM604" s="109"/>
      <c r="AN604" s="109"/>
      <c r="AO604" s="30"/>
      <c r="AP604" s="112" t="s">
        <v>1416</v>
      </c>
      <c r="AQ604"/>
      <c r="AR604"/>
      <c r="AS604"/>
      <c r="AT604"/>
      <c r="AU604"/>
      <c r="AV604"/>
    </row>
    <row r="605" spans="27:48" ht="23.45" customHeight="1" x14ac:dyDescent="0.2">
      <c r="AA605" s="97"/>
      <c r="AB605" s="97"/>
      <c r="AC605" s="97"/>
      <c r="AD605" s="97"/>
      <c r="AE605" s="97"/>
      <c r="AF605" s="93"/>
      <c r="AG605" s="93"/>
      <c r="AH605" s="93"/>
      <c r="AI605" s="30"/>
      <c r="AJ605" s="30"/>
      <c r="AK605" s="30"/>
      <c r="AL605" s="30"/>
      <c r="AM605" s="109"/>
      <c r="AN605" s="109"/>
      <c r="AO605" s="30"/>
      <c r="AP605" s="112" t="s">
        <v>1417</v>
      </c>
      <c r="AQ605"/>
      <c r="AR605"/>
      <c r="AS605"/>
      <c r="AT605"/>
      <c r="AU605"/>
      <c r="AV605"/>
    </row>
    <row r="606" spans="27:48" ht="23.45" customHeight="1" x14ac:dyDescent="0.2">
      <c r="AA606" s="97"/>
      <c r="AB606" s="97"/>
      <c r="AC606" s="97"/>
      <c r="AD606" s="97"/>
      <c r="AE606" s="97"/>
      <c r="AF606" s="93"/>
      <c r="AG606" s="93"/>
      <c r="AH606" s="93"/>
      <c r="AI606" s="30"/>
      <c r="AJ606" s="30"/>
      <c r="AK606" s="30"/>
      <c r="AL606" s="30"/>
      <c r="AM606" s="109"/>
      <c r="AN606" s="109"/>
      <c r="AO606" s="30"/>
      <c r="AP606" s="112" t="s">
        <v>1418</v>
      </c>
      <c r="AQ606"/>
      <c r="AR606"/>
      <c r="AS606"/>
      <c r="AT606"/>
      <c r="AU606"/>
      <c r="AV606"/>
    </row>
    <row r="607" spans="27:48" ht="23.45" customHeight="1" x14ac:dyDescent="0.2">
      <c r="AA607" s="97"/>
      <c r="AB607" s="97"/>
      <c r="AC607" s="97"/>
      <c r="AD607" s="97"/>
      <c r="AE607" s="97"/>
      <c r="AF607" s="93"/>
      <c r="AG607" s="93"/>
      <c r="AH607" s="93"/>
      <c r="AI607" s="30"/>
      <c r="AJ607" s="30"/>
      <c r="AK607" s="30"/>
      <c r="AL607" s="30"/>
      <c r="AM607" s="109"/>
      <c r="AN607" s="109"/>
      <c r="AO607" s="30"/>
      <c r="AP607" s="112" t="s">
        <v>1419</v>
      </c>
      <c r="AQ607"/>
      <c r="AR607"/>
      <c r="AS607"/>
      <c r="AT607"/>
      <c r="AU607"/>
      <c r="AV607"/>
    </row>
    <row r="608" spans="27:48" ht="23.45" customHeight="1" x14ac:dyDescent="0.2">
      <c r="AA608" s="97"/>
      <c r="AB608" s="97"/>
      <c r="AC608" s="97"/>
      <c r="AD608" s="97"/>
      <c r="AE608" s="97"/>
      <c r="AF608" s="93"/>
      <c r="AG608" s="93"/>
      <c r="AH608" s="93"/>
      <c r="AI608" s="30"/>
      <c r="AJ608" s="30"/>
      <c r="AK608" s="30"/>
      <c r="AL608" s="30"/>
      <c r="AM608" s="109"/>
      <c r="AN608" s="109"/>
      <c r="AO608" s="30"/>
      <c r="AP608" s="112" t="s">
        <v>1420</v>
      </c>
      <c r="AQ608"/>
      <c r="AR608"/>
      <c r="AS608"/>
      <c r="AT608"/>
      <c r="AU608"/>
      <c r="AV608"/>
    </row>
    <row r="609" spans="27:48" ht="23.45" customHeight="1" x14ac:dyDescent="0.2">
      <c r="AA609" s="97"/>
      <c r="AB609" s="97"/>
      <c r="AC609" s="97"/>
      <c r="AD609" s="97"/>
      <c r="AE609" s="97"/>
      <c r="AF609" s="93"/>
      <c r="AG609" s="93"/>
      <c r="AH609" s="93"/>
      <c r="AI609" s="30"/>
      <c r="AJ609" s="30"/>
      <c r="AK609" s="30"/>
      <c r="AL609" s="30"/>
      <c r="AM609" s="109"/>
      <c r="AN609" s="109"/>
      <c r="AO609" s="30"/>
      <c r="AP609" s="112" t="s">
        <v>1421</v>
      </c>
      <c r="AQ609"/>
      <c r="AR609"/>
      <c r="AS609"/>
      <c r="AT609"/>
      <c r="AU609"/>
      <c r="AV609"/>
    </row>
    <row r="610" spans="27:48" ht="23.45" customHeight="1" x14ac:dyDescent="0.2">
      <c r="AA610" s="97"/>
      <c r="AB610" s="97"/>
      <c r="AC610" s="97"/>
      <c r="AD610" s="97"/>
      <c r="AE610" s="97"/>
      <c r="AF610" s="93"/>
      <c r="AG610" s="93"/>
      <c r="AH610" s="93"/>
      <c r="AI610" s="30"/>
      <c r="AJ610" s="30"/>
      <c r="AK610" s="30"/>
      <c r="AL610" s="30"/>
      <c r="AM610" s="109"/>
      <c r="AN610" s="109"/>
      <c r="AO610" s="30"/>
      <c r="AP610" s="112" t="s">
        <v>1422</v>
      </c>
      <c r="AQ610"/>
      <c r="AR610"/>
      <c r="AS610"/>
      <c r="AT610"/>
      <c r="AU610"/>
      <c r="AV610"/>
    </row>
    <row r="611" spans="27:48" ht="23.45" customHeight="1" x14ac:dyDescent="0.2">
      <c r="AA611" s="97"/>
      <c r="AB611" s="97"/>
      <c r="AC611" s="97"/>
      <c r="AD611" s="97"/>
      <c r="AE611" s="97"/>
      <c r="AF611" s="93"/>
      <c r="AG611" s="93"/>
      <c r="AH611" s="93"/>
      <c r="AI611" s="30"/>
      <c r="AJ611" s="30"/>
      <c r="AK611" s="30"/>
      <c r="AL611" s="30"/>
      <c r="AM611" s="109"/>
      <c r="AN611" s="109"/>
      <c r="AO611" s="30"/>
      <c r="AP611" s="112" t="s">
        <v>1423</v>
      </c>
      <c r="AQ611"/>
      <c r="AR611"/>
      <c r="AS611"/>
      <c r="AT611"/>
      <c r="AU611"/>
      <c r="AV611"/>
    </row>
    <row r="612" spans="27:48" ht="23.45" customHeight="1" x14ac:dyDescent="0.2">
      <c r="AA612" s="97"/>
      <c r="AB612" s="97"/>
      <c r="AC612" s="97"/>
      <c r="AD612" s="97"/>
      <c r="AE612" s="97"/>
      <c r="AF612" s="93"/>
      <c r="AG612" s="93"/>
      <c r="AH612" s="93"/>
      <c r="AI612" s="30"/>
      <c r="AJ612" s="30"/>
      <c r="AK612" s="30"/>
      <c r="AL612" s="30"/>
      <c r="AM612" s="109"/>
      <c r="AN612" s="109"/>
      <c r="AO612" s="30"/>
      <c r="AP612" s="112" t="s">
        <v>1424</v>
      </c>
      <c r="AQ612"/>
      <c r="AR612"/>
      <c r="AS612"/>
      <c r="AT612"/>
      <c r="AU612"/>
      <c r="AV612"/>
    </row>
    <row r="613" spans="27:48" ht="23.45" customHeight="1" x14ac:dyDescent="0.2">
      <c r="AA613" s="97"/>
      <c r="AB613" s="97"/>
      <c r="AC613" s="97"/>
      <c r="AD613" s="97"/>
      <c r="AE613" s="97"/>
      <c r="AF613" s="93"/>
      <c r="AG613" s="93"/>
      <c r="AH613" s="93"/>
      <c r="AI613" s="30"/>
      <c r="AJ613" s="30"/>
      <c r="AK613" s="30"/>
      <c r="AL613" s="30"/>
      <c r="AM613" s="109"/>
      <c r="AN613" s="109"/>
      <c r="AO613" s="30"/>
      <c r="AP613" s="112" t="s">
        <v>1425</v>
      </c>
      <c r="AQ613"/>
      <c r="AR613"/>
      <c r="AS613"/>
      <c r="AT613"/>
      <c r="AU613"/>
      <c r="AV613"/>
    </row>
    <row r="614" spans="27:48" ht="23.45" customHeight="1" x14ac:dyDescent="0.2">
      <c r="AA614" s="97"/>
      <c r="AB614" s="97"/>
      <c r="AC614" s="97"/>
      <c r="AD614" s="97"/>
      <c r="AE614" s="97"/>
      <c r="AF614" s="93"/>
      <c r="AG614" s="93"/>
      <c r="AH614" s="93"/>
      <c r="AI614" s="30"/>
      <c r="AJ614" s="30"/>
      <c r="AK614" s="30"/>
      <c r="AL614" s="30"/>
      <c r="AM614" s="109"/>
      <c r="AN614" s="109"/>
      <c r="AO614" s="30"/>
      <c r="AP614" s="112" t="s">
        <v>1426</v>
      </c>
      <c r="AQ614"/>
      <c r="AR614"/>
      <c r="AS614"/>
      <c r="AT614"/>
      <c r="AU614"/>
      <c r="AV614"/>
    </row>
    <row r="615" spans="27:48" ht="23.45" customHeight="1" x14ac:dyDescent="0.2">
      <c r="AA615" s="97"/>
      <c r="AB615" s="97"/>
      <c r="AC615" s="97"/>
      <c r="AD615" s="97"/>
      <c r="AE615" s="97"/>
      <c r="AF615" s="93"/>
      <c r="AG615" s="93"/>
      <c r="AH615" s="93"/>
      <c r="AI615" s="30"/>
      <c r="AJ615" s="30"/>
      <c r="AK615" s="30"/>
      <c r="AL615" s="30"/>
      <c r="AM615" s="109"/>
      <c r="AN615" s="109"/>
      <c r="AO615" s="30"/>
      <c r="AP615" s="112" t="s">
        <v>1427</v>
      </c>
      <c r="AQ615"/>
      <c r="AR615"/>
      <c r="AS615"/>
      <c r="AT615"/>
      <c r="AU615"/>
      <c r="AV615"/>
    </row>
    <row r="616" spans="27:48" ht="23.45" customHeight="1" x14ac:dyDescent="0.2">
      <c r="AA616" s="97"/>
      <c r="AB616" s="97"/>
      <c r="AC616" s="97"/>
      <c r="AD616" s="97"/>
      <c r="AE616" s="97"/>
      <c r="AF616" s="93"/>
      <c r="AG616" s="93"/>
      <c r="AH616" s="93"/>
      <c r="AI616" s="30"/>
      <c r="AJ616" s="30"/>
      <c r="AK616" s="30"/>
      <c r="AL616" s="30"/>
      <c r="AM616" s="109"/>
      <c r="AN616" s="109"/>
      <c r="AO616" s="30"/>
      <c r="AP616" s="112" t="s">
        <v>1428</v>
      </c>
      <c r="AQ616"/>
      <c r="AR616"/>
      <c r="AS616"/>
      <c r="AT616"/>
      <c r="AU616"/>
      <c r="AV616"/>
    </row>
    <row r="617" spans="27:48" ht="23.45" customHeight="1" x14ac:dyDescent="0.2">
      <c r="AA617" s="97"/>
      <c r="AB617" s="97"/>
      <c r="AC617" s="97"/>
      <c r="AD617" s="97"/>
      <c r="AE617" s="97"/>
      <c r="AF617" s="93"/>
      <c r="AG617" s="93"/>
      <c r="AH617" s="93"/>
      <c r="AI617" s="30"/>
      <c r="AJ617" s="30"/>
      <c r="AK617" s="30"/>
      <c r="AL617" s="30"/>
      <c r="AM617" s="109"/>
      <c r="AN617" s="109"/>
      <c r="AO617" s="30"/>
      <c r="AP617" s="112" t="s">
        <v>1429</v>
      </c>
      <c r="AQ617"/>
      <c r="AR617"/>
      <c r="AS617"/>
      <c r="AT617"/>
      <c r="AU617"/>
      <c r="AV617"/>
    </row>
    <row r="618" spans="27:48" ht="23.45" customHeight="1" x14ac:dyDescent="0.2">
      <c r="AA618" s="97"/>
      <c r="AB618" s="97"/>
      <c r="AC618" s="97"/>
      <c r="AD618" s="97"/>
      <c r="AE618" s="97"/>
      <c r="AF618" s="93"/>
      <c r="AG618" s="93"/>
      <c r="AH618" s="93"/>
      <c r="AI618" s="30"/>
      <c r="AJ618" s="30"/>
      <c r="AK618" s="30"/>
      <c r="AL618" s="30"/>
      <c r="AM618" s="109"/>
      <c r="AN618" s="109"/>
      <c r="AO618" s="30"/>
      <c r="AP618" s="112" t="s">
        <v>1430</v>
      </c>
      <c r="AQ618"/>
      <c r="AR618"/>
      <c r="AS618"/>
      <c r="AT618"/>
      <c r="AU618"/>
      <c r="AV618"/>
    </row>
    <row r="619" spans="27:48" ht="23.45" customHeight="1" x14ac:dyDescent="0.2">
      <c r="AA619" s="97"/>
      <c r="AB619" s="97"/>
      <c r="AC619" s="97"/>
      <c r="AD619" s="97"/>
      <c r="AE619" s="97"/>
      <c r="AF619" s="93"/>
      <c r="AG619" s="93"/>
      <c r="AH619" s="93"/>
      <c r="AI619" s="30"/>
      <c r="AJ619" s="30"/>
      <c r="AK619" s="30"/>
      <c r="AL619" s="30"/>
      <c r="AM619" s="109"/>
      <c r="AN619" s="109"/>
      <c r="AO619" s="30"/>
      <c r="AP619" s="112" t="s">
        <v>1431</v>
      </c>
      <c r="AQ619"/>
      <c r="AR619"/>
      <c r="AS619"/>
      <c r="AT619"/>
      <c r="AU619"/>
      <c r="AV619"/>
    </row>
    <row r="620" spans="27:48" ht="23.45" customHeight="1" x14ac:dyDescent="0.2">
      <c r="AA620" s="97"/>
      <c r="AB620" s="97"/>
      <c r="AC620" s="97"/>
      <c r="AD620" s="97"/>
      <c r="AE620" s="97"/>
      <c r="AF620" s="93"/>
      <c r="AG620" s="93"/>
      <c r="AH620" s="93"/>
      <c r="AI620" s="30"/>
      <c r="AJ620" s="30"/>
      <c r="AK620" s="30"/>
      <c r="AL620" s="30"/>
      <c r="AM620" s="109"/>
      <c r="AN620" s="109"/>
      <c r="AO620" s="30"/>
      <c r="AP620" s="112" t="s">
        <v>1432</v>
      </c>
      <c r="AQ620"/>
      <c r="AR620"/>
      <c r="AS620"/>
      <c r="AT620"/>
      <c r="AU620"/>
      <c r="AV620"/>
    </row>
    <row r="621" spans="27:48" ht="23.45" customHeight="1" x14ac:dyDescent="0.2">
      <c r="AA621" s="97"/>
      <c r="AB621" s="97"/>
      <c r="AC621" s="97"/>
      <c r="AD621" s="97"/>
      <c r="AE621" s="97"/>
      <c r="AF621" s="93"/>
      <c r="AG621" s="93"/>
      <c r="AH621" s="93"/>
      <c r="AI621" s="30"/>
      <c r="AJ621" s="30"/>
      <c r="AK621" s="30"/>
      <c r="AL621" s="30"/>
      <c r="AM621" s="109"/>
      <c r="AN621" s="109"/>
      <c r="AO621" s="30"/>
      <c r="AP621" s="112" t="s">
        <v>1433</v>
      </c>
      <c r="AQ621"/>
      <c r="AR621"/>
      <c r="AS621"/>
      <c r="AT621"/>
      <c r="AU621"/>
      <c r="AV621"/>
    </row>
    <row r="622" spans="27:48" ht="23.45" customHeight="1" x14ac:dyDescent="0.2">
      <c r="AA622" s="97"/>
      <c r="AB622" s="97"/>
      <c r="AC622" s="97"/>
      <c r="AD622" s="97"/>
      <c r="AE622" s="97"/>
      <c r="AF622" s="93"/>
      <c r="AG622" s="93"/>
      <c r="AH622" s="93"/>
      <c r="AI622" s="30"/>
      <c r="AJ622" s="30"/>
      <c r="AK622" s="30"/>
      <c r="AL622" s="30"/>
      <c r="AM622" s="109"/>
      <c r="AN622" s="109"/>
      <c r="AO622" s="30"/>
      <c r="AP622" s="112" t="s">
        <v>1434</v>
      </c>
      <c r="AQ622"/>
      <c r="AR622"/>
      <c r="AS622"/>
      <c r="AT622"/>
      <c r="AU622"/>
      <c r="AV622"/>
    </row>
    <row r="623" spans="27:48" ht="23.45" customHeight="1" x14ac:dyDescent="0.2">
      <c r="AA623" s="97"/>
      <c r="AB623" s="97"/>
      <c r="AC623" s="97"/>
      <c r="AD623" s="97"/>
      <c r="AE623" s="97"/>
      <c r="AF623" s="93"/>
      <c r="AG623" s="93"/>
      <c r="AH623" s="93"/>
      <c r="AI623" s="30"/>
      <c r="AJ623" s="30"/>
      <c r="AK623" s="30"/>
      <c r="AL623" s="30"/>
      <c r="AM623" s="109"/>
      <c r="AN623" s="109"/>
      <c r="AO623" s="30"/>
      <c r="AP623" s="112" t="s">
        <v>1435</v>
      </c>
      <c r="AQ623"/>
      <c r="AR623"/>
      <c r="AS623"/>
      <c r="AT623"/>
      <c r="AU623"/>
      <c r="AV623"/>
    </row>
    <row r="624" spans="27:48" ht="23.45" customHeight="1" x14ac:dyDescent="0.2">
      <c r="AA624" s="97"/>
      <c r="AB624" s="97"/>
      <c r="AC624" s="97"/>
      <c r="AD624" s="97"/>
      <c r="AE624" s="97"/>
      <c r="AF624" s="93"/>
      <c r="AG624" s="93"/>
      <c r="AH624" s="93"/>
      <c r="AI624" s="30"/>
      <c r="AJ624" s="30"/>
      <c r="AK624" s="30"/>
      <c r="AL624" s="30"/>
      <c r="AM624" s="109"/>
      <c r="AN624" s="109"/>
      <c r="AO624" s="30"/>
      <c r="AP624" s="112" t="s">
        <v>1436</v>
      </c>
      <c r="AQ624"/>
      <c r="AR624"/>
      <c r="AS624"/>
      <c r="AT624"/>
      <c r="AU624"/>
      <c r="AV624"/>
    </row>
    <row r="625" spans="27:48" ht="23.45" customHeight="1" x14ac:dyDescent="0.2">
      <c r="AA625" s="97"/>
      <c r="AB625" s="97"/>
      <c r="AC625" s="97"/>
      <c r="AD625" s="97"/>
      <c r="AE625" s="97"/>
      <c r="AF625" s="93"/>
      <c r="AG625" s="93"/>
      <c r="AH625" s="93"/>
      <c r="AI625" s="30"/>
      <c r="AJ625" s="30"/>
      <c r="AK625" s="30"/>
      <c r="AL625" s="30"/>
      <c r="AM625" s="109"/>
      <c r="AN625" s="109"/>
      <c r="AO625" s="30"/>
      <c r="AP625" s="112" t="s">
        <v>1437</v>
      </c>
      <c r="AQ625"/>
      <c r="AR625"/>
      <c r="AS625"/>
      <c r="AT625"/>
      <c r="AU625"/>
      <c r="AV625"/>
    </row>
    <row r="626" spans="27:48" ht="23.45" customHeight="1" x14ac:dyDescent="0.2">
      <c r="AA626" s="97"/>
      <c r="AB626" s="97"/>
      <c r="AC626" s="97"/>
      <c r="AD626" s="97"/>
      <c r="AE626" s="97"/>
      <c r="AF626" s="93"/>
      <c r="AG626" s="93"/>
      <c r="AH626" s="93"/>
      <c r="AI626" s="30"/>
      <c r="AJ626" s="30"/>
      <c r="AK626" s="30"/>
      <c r="AL626" s="30"/>
      <c r="AM626" s="109"/>
      <c r="AN626" s="109"/>
      <c r="AO626" s="30"/>
      <c r="AP626" s="112" t="s">
        <v>1438</v>
      </c>
      <c r="AQ626"/>
      <c r="AR626"/>
      <c r="AS626"/>
      <c r="AT626"/>
      <c r="AU626"/>
      <c r="AV626"/>
    </row>
    <row r="627" spans="27:48" ht="23.45" customHeight="1" x14ac:dyDescent="0.2">
      <c r="AA627" s="97"/>
      <c r="AB627" s="97"/>
      <c r="AC627" s="97"/>
      <c r="AD627" s="97"/>
      <c r="AE627" s="97"/>
      <c r="AF627" s="93"/>
      <c r="AG627" s="93"/>
      <c r="AH627" s="93"/>
      <c r="AI627" s="30"/>
      <c r="AJ627" s="30"/>
      <c r="AK627" s="30"/>
      <c r="AL627" s="30"/>
      <c r="AM627" s="109"/>
      <c r="AN627" s="109"/>
      <c r="AO627" s="30"/>
      <c r="AP627" s="112" t="s">
        <v>1439</v>
      </c>
      <c r="AQ627"/>
      <c r="AR627"/>
      <c r="AS627"/>
      <c r="AT627"/>
      <c r="AU627"/>
      <c r="AV627"/>
    </row>
    <row r="628" spans="27:48" ht="23.45" customHeight="1" x14ac:dyDescent="0.2">
      <c r="AA628" s="97"/>
      <c r="AB628" s="97"/>
      <c r="AC628" s="97"/>
      <c r="AD628" s="97"/>
      <c r="AE628" s="97"/>
      <c r="AF628" s="93"/>
      <c r="AG628" s="93"/>
      <c r="AH628" s="93"/>
      <c r="AI628" s="30"/>
      <c r="AJ628" s="30"/>
      <c r="AK628" s="30"/>
      <c r="AL628" s="30"/>
      <c r="AM628" s="109"/>
      <c r="AN628" s="109"/>
      <c r="AO628" s="30"/>
      <c r="AP628" s="112" t="s">
        <v>1440</v>
      </c>
      <c r="AQ628"/>
      <c r="AR628"/>
      <c r="AS628"/>
      <c r="AT628"/>
      <c r="AU628"/>
      <c r="AV628"/>
    </row>
    <row r="629" spans="27:48" ht="23.45" customHeight="1" x14ac:dyDescent="0.2">
      <c r="AA629" s="97"/>
      <c r="AB629" s="97"/>
      <c r="AC629" s="97"/>
      <c r="AD629" s="97"/>
      <c r="AE629" s="97"/>
      <c r="AF629" s="93"/>
      <c r="AG629" s="93"/>
      <c r="AH629" s="93"/>
      <c r="AI629" s="30"/>
      <c r="AJ629" s="30"/>
      <c r="AK629" s="30"/>
      <c r="AL629" s="30"/>
      <c r="AM629" s="109"/>
      <c r="AN629" s="109"/>
      <c r="AO629" s="30"/>
      <c r="AP629" s="112" t="s">
        <v>1441</v>
      </c>
      <c r="AQ629"/>
      <c r="AR629"/>
      <c r="AS629"/>
      <c r="AT629"/>
      <c r="AU629"/>
      <c r="AV629"/>
    </row>
    <row r="630" spans="27:48" ht="23.45" customHeight="1" x14ac:dyDescent="0.2">
      <c r="AA630" s="97"/>
      <c r="AB630" s="97"/>
      <c r="AC630" s="97"/>
      <c r="AD630" s="97"/>
      <c r="AE630" s="97"/>
      <c r="AF630" s="93"/>
      <c r="AG630" s="93"/>
      <c r="AH630" s="93"/>
      <c r="AI630" s="30"/>
      <c r="AJ630" s="30"/>
      <c r="AK630" s="30"/>
      <c r="AL630" s="30"/>
      <c r="AM630" s="109"/>
      <c r="AN630" s="109"/>
      <c r="AO630" s="30"/>
      <c r="AP630" s="112" t="s">
        <v>1442</v>
      </c>
      <c r="AQ630"/>
      <c r="AR630"/>
      <c r="AS630"/>
      <c r="AT630"/>
      <c r="AU630"/>
      <c r="AV630"/>
    </row>
    <row r="631" spans="27:48" ht="23.45" customHeight="1" x14ac:dyDescent="0.2">
      <c r="AA631" s="97"/>
      <c r="AB631" s="97"/>
      <c r="AC631" s="97"/>
      <c r="AD631" s="97"/>
      <c r="AE631" s="97"/>
      <c r="AF631" s="93"/>
      <c r="AG631" s="93"/>
      <c r="AH631" s="93"/>
      <c r="AI631" s="30"/>
      <c r="AJ631" s="30"/>
      <c r="AK631" s="30"/>
      <c r="AL631" s="30"/>
      <c r="AM631" s="109"/>
      <c r="AN631" s="109"/>
      <c r="AO631" s="30"/>
      <c r="AP631" s="112" t="s">
        <v>1443</v>
      </c>
      <c r="AQ631"/>
      <c r="AR631"/>
      <c r="AS631"/>
      <c r="AT631"/>
      <c r="AU631"/>
      <c r="AV631"/>
    </row>
    <row r="632" spans="27:48" ht="23.45" customHeight="1" x14ac:dyDescent="0.2">
      <c r="AA632" s="97"/>
      <c r="AB632" s="97"/>
      <c r="AC632" s="97"/>
      <c r="AD632" s="97"/>
      <c r="AE632" s="97"/>
      <c r="AF632" s="93"/>
      <c r="AG632" s="93"/>
      <c r="AH632" s="93"/>
      <c r="AI632" s="30"/>
      <c r="AJ632" s="30"/>
      <c r="AK632" s="30"/>
      <c r="AL632" s="30"/>
      <c r="AM632" s="109"/>
      <c r="AN632" s="109"/>
      <c r="AO632" s="30"/>
      <c r="AP632" s="112" t="s">
        <v>1444</v>
      </c>
      <c r="AQ632"/>
      <c r="AR632"/>
      <c r="AS632"/>
      <c r="AT632"/>
      <c r="AU632"/>
      <c r="AV632"/>
    </row>
    <row r="633" spans="27:48" ht="23.45" customHeight="1" x14ac:dyDescent="0.2">
      <c r="AA633" s="97"/>
      <c r="AB633" s="97"/>
      <c r="AC633" s="97"/>
      <c r="AD633" s="97"/>
      <c r="AE633" s="97"/>
      <c r="AF633" s="93"/>
      <c r="AG633" s="93"/>
      <c r="AH633" s="93"/>
      <c r="AI633" s="30"/>
      <c r="AJ633" s="30"/>
      <c r="AK633" s="30"/>
      <c r="AL633" s="30"/>
      <c r="AM633" s="109"/>
      <c r="AN633" s="109"/>
      <c r="AO633" s="30"/>
      <c r="AP633" s="112" t="s">
        <v>1445</v>
      </c>
      <c r="AQ633"/>
      <c r="AR633"/>
      <c r="AS633"/>
      <c r="AT633"/>
      <c r="AU633"/>
      <c r="AV633"/>
    </row>
    <row r="634" spans="27:48" ht="23.45" customHeight="1" x14ac:dyDescent="0.2">
      <c r="AA634" s="97"/>
      <c r="AB634" s="97"/>
      <c r="AC634" s="97"/>
      <c r="AD634" s="97"/>
      <c r="AE634" s="97"/>
      <c r="AF634" s="93"/>
      <c r="AG634" s="93"/>
      <c r="AH634" s="93"/>
      <c r="AI634" s="30"/>
      <c r="AJ634" s="30"/>
      <c r="AK634" s="30"/>
      <c r="AL634" s="30"/>
      <c r="AM634" s="109"/>
      <c r="AN634" s="109"/>
      <c r="AO634" s="30"/>
      <c r="AP634" s="112" t="s">
        <v>1446</v>
      </c>
      <c r="AQ634"/>
      <c r="AR634"/>
      <c r="AS634"/>
      <c r="AT634"/>
      <c r="AU634"/>
      <c r="AV634"/>
    </row>
    <row r="635" spans="27:48" ht="23.45" customHeight="1" x14ac:dyDescent="0.2">
      <c r="AA635" s="97"/>
      <c r="AB635" s="97"/>
      <c r="AC635" s="97"/>
      <c r="AD635" s="97"/>
      <c r="AE635" s="97"/>
      <c r="AF635" s="93"/>
      <c r="AG635" s="93"/>
      <c r="AH635" s="93"/>
      <c r="AI635" s="30"/>
      <c r="AJ635" s="30"/>
      <c r="AK635" s="30"/>
      <c r="AL635" s="30"/>
      <c r="AM635" s="109"/>
      <c r="AN635" s="109"/>
      <c r="AO635" s="30"/>
      <c r="AP635" s="112" t="s">
        <v>1447</v>
      </c>
      <c r="AQ635"/>
      <c r="AR635"/>
      <c r="AS635"/>
      <c r="AT635"/>
      <c r="AU635"/>
      <c r="AV635"/>
    </row>
    <row r="636" spans="27:48" ht="23.45" customHeight="1" x14ac:dyDescent="0.2">
      <c r="AA636" s="97"/>
      <c r="AB636" s="97"/>
      <c r="AC636" s="97"/>
      <c r="AD636" s="97"/>
      <c r="AE636" s="97"/>
      <c r="AF636" s="93"/>
      <c r="AG636" s="93"/>
      <c r="AH636" s="93"/>
      <c r="AI636" s="30"/>
      <c r="AJ636" s="30"/>
      <c r="AK636" s="30"/>
      <c r="AL636" s="30"/>
      <c r="AM636" s="109"/>
      <c r="AN636" s="109"/>
      <c r="AO636" s="30"/>
      <c r="AP636" s="112" t="s">
        <v>1448</v>
      </c>
      <c r="AQ636"/>
      <c r="AR636"/>
      <c r="AS636"/>
      <c r="AT636"/>
      <c r="AU636"/>
      <c r="AV636"/>
    </row>
    <row r="637" spans="27:48" ht="23.45" customHeight="1" x14ac:dyDescent="0.2">
      <c r="AA637" s="97"/>
      <c r="AB637" s="97"/>
      <c r="AC637" s="97"/>
      <c r="AD637" s="97"/>
      <c r="AE637" s="97"/>
      <c r="AF637" s="93"/>
      <c r="AG637" s="93"/>
      <c r="AH637" s="93"/>
      <c r="AI637" s="30"/>
      <c r="AJ637" s="30"/>
      <c r="AK637" s="30"/>
      <c r="AL637" s="30"/>
      <c r="AM637" s="109"/>
      <c r="AN637" s="109"/>
      <c r="AO637" s="30"/>
      <c r="AP637" s="112" t="s">
        <v>1449</v>
      </c>
      <c r="AQ637"/>
      <c r="AR637"/>
      <c r="AS637"/>
      <c r="AT637"/>
      <c r="AU637"/>
      <c r="AV637"/>
    </row>
    <row r="638" spans="27:48" ht="23.45" customHeight="1" x14ac:dyDescent="0.2">
      <c r="AA638" s="97"/>
      <c r="AB638" s="97"/>
      <c r="AC638" s="97"/>
      <c r="AD638" s="97"/>
      <c r="AE638" s="97"/>
      <c r="AF638" s="93"/>
      <c r="AG638" s="93"/>
      <c r="AH638" s="93"/>
      <c r="AI638" s="30"/>
      <c r="AJ638" s="30"/>
      <c r="AK638" s="30"/>
      <c r="AL638" s="30"/>
      <c r="AM638" s="109"/>
      <c r="AN638" s="109"/>
      <c r="AO638" s="30"/>
      <c r="AP638" s="112" t="s">
        <v>1450</v>
      </c>
      <c r="AQ638"/>
      <c r="AR638"/>
      <c r="AS638"/>
      <c r="AT638"/>
      <c r="AU638"/>
      <c r="AV638"/>
    </row>
    <row r="639" spans="27:48" ht="23.45" customHeight="1" x14ac:dyDescent="0.2">
      <c r="AA639" s="97"/>
      <c r="AB639" s="97"/>
      <c r="AC639" s="97"/>
      <c r="AD639" s="97"/>
      <c r="AE639" s="97"/>
      <c r="AF639" s="93"/>
      <c r="AG639" s="93"/>
      <c r="AH639" s="93"/>
      <c r="AI639" s="30"/>
      <c r="AJ639" s="30"/>
      <c r="AK639" s="30"/>
      <c r="AL639" s="30"/>
      <c r="AM639" s="109"/>
      <c r="AN639" s="109"/>
      <c r="AO639" s="30"/>
      <c r="AP639" s="112" t="s">
        <v>1451</v>
      </c>
      <c r="AQ639"/>
      <c r="AR639"/>
      <c r="AS639"/>
      <c r="AT639"/>
      <c r="AU639"/>
      <c r="AV639"/>
    </row>
    <row r="640" spans="27:48" ht="23.45" customHeight="1" x14ac:dyDescent="0.2">
      <c r="AA640" s="97"/>
      <c r="AB640" s="97"/>
      <c r="AC640" s="97"/>
      <c r="AD640" s="97"/>
      <c r="AE640" s="97"/>
      <c r="AF640" s="93"/>
      <c r="AG640" s="93"/>
      <c r="AH640" s="93"/>
      <c r="AI640" s="30"/>
      <c r="AJ640" s="30"/>
      <c r="AK640" s="30"/>
      <c r="AL640" s="30"/>
      <c r="AM640" s="109"/>
      <c r="AN640" s="109"/>
      <c r="AO640" s="30"/>
      <c r="AP640" s="112" t="s">
        <v>1452</v>
      </c>
      <c r="AQ640"/>
      <c r="AR640"/>
      <c r="AS640"/>
      <c r="AT640"/>
      <c r="AU640"/>
      <c r="AV640"/>
    </row>
    <row r="641" spans="27:48" ht="23.45" customHeight="1" x14ac:dyDescent="0.2">
      <c r="AA641" s="97"/>
      <c r="AB641" s="97"/>
      <c r="AC641" s="97"/>
      <c r="AD641" s="97"/>
      <c r="AE641" s="97"/>
      <c r="AF641" s="93"/>
      <c r="AG641" s="93"/>
      <c r="AH641" s="93"/>
      <c r="AI641" s="30"/>
      <c r="AJ641" s="30"/>
      <c r="AK641" s="30"/>
      <c r="AL641" s="30"/>
      <c r="AM641" s="109"/>
      <c r="AN641" s="109"/>
      <c r="AO641" s="30"/>
      <c r="AP641" s="112" t="s">
        <v>1453</v>
      </c>
      <c r="AQ641"/>
      <c r="AR641"/>
      <c r="AS641"/>
      <c r="AT641"/>
      <c r="AU641"/>
      <c r="AV641"/>
    </row>
    <row r="642" spans="27:48" ht="23.45" customHeight="1" x14ac:dyDescent="0.2">
      <c r="AA642" s="97"/>
      <c r="AB642" s="97"/>
      <c r="AC642" s="97"/>
      <c r="AD642" s="97"/>
      <c r="AE642" s="97"/>
      <c r="AF642" s="93"/>
      <c r="AG642" s="93"/>
      <c r="AH642" s="93"/>
      <c r="AI642" s="30"/>
      <c r="AJ642" s="30"/>
      <c r="AK642" s="30"/>
      <c r="AL642" s="30"/>
      <c r="AM642" s="109"/>
      <c r="AN642" s="109"/>
      <c r="AO642" s="30"/>
      <c r="AP642" s="112" t="s">
        <v>1454</v>
      </c>
      <c r="AQ642"/>
      <c r="AR642"/>
      <c r="AS642"/>
      <c r="AT642"/>
      <c r="AU642"/>
      <c r="AV642"/>
    </row>
    <row r="643" spans="27:48" ht="23.45" customHeight="1" x14ac:dyDescent="0.2">
      <c r="AA643" s="97"/>
      <c r="AB643" s="97"/>
      <c r="AC643" s="97"/>
      <c r="AD643" s="97"/>
      <c r="AE643" s="97"/>
      <c r="AF643" s="93"/>
      <c r="AG643" s="93"/>
      <c r="AH643" s="93"/>
      <c r="AI643" s="30"/>
      <c r="AJ643" s="30"/>
      <c r="AK643" s="30"/>
      <c r="AL643" s="30"/>
      <c r="AM643" s="109"/>
      <c r="AN643" s="109"/>
      <c r="AO643" s="30"/>
      <c r="AP643" s="112" t="s">
        <v>1455</v>
      </c>
      <c r="AQ643"/>
      <c r="AR643"/>
      <c r="AS643"/>
      <c r="AT643"/>
      <c r="AU643"/>
      <c r="AV643"/>
    </row>
    <row r="644" spans="27:48" ht="23.45" customHeight="1" x14ac:dyDescent="0.2">
      <c r="AA644" s="97"/>
      <c r="AB644" s="97"/>
      <c r="AC644" s="97"/>
      <c r="AD644" s="97"/>
      <c r="AE644" s="97"/>
      <c r="AF644" s="93"/>
      <c r="AG644" s="93"/>
      <c r="AH644" s="93"/>
      <c r="AI644" s="30"/>
      <c r="AJ644" s="30"/>
      <c r="AK644" s="30"/>
      <c r="AL644" s="30"/>
      <c r="AM644" s="109"/>
      <c r="AN644" s="109"/>
      <c r="AO644" s="30"/>
      <c r="AP644" s="112" t="s">
        <v>1456</v>
      </c>
      <c r="AQ644"/>
      <c r="AR644"/>
      <c r="AS644"/>
      <c r="AT644"/>
      <c r="AU644"/>
      <c r="AV644"/>
    </row>
    <row r="645" spans="27:48" ht="23.45" customHeight="1" x14ac:dyDescent="0.2">
      <c r="AA645" s="97"/>
      <c r="AB645" s="97"/>
      <c r="AC645" s="97"/>
      <c r="AD645" s="97"/>
      <c r="AE645" s="97"/>
      <c r="AF645" s="93"/>
      <c r="AG645" s="93"/>
      <c r="AH645" s="93"/>
      <c r="AI645" s="30"/>
      <c r="AJ645" s="30"/>
      <c r="AK645" s="30"/>
      <c r="AL645" s="30"/>
      <c r="AM645" s="109"/>
      <c r="AN645" s="109"/>
      <c r="AO645" s="30"/>
      <c r="AP645" s="112" t="s">
        <v>1457</v>
      </c>
      <c r="AQ645"/>
      <c r="AR645"/>
      <c r="AS645"/>
      <c r="AT645"/>
      <c r="AU645"/>
      <c r="AV645"/>
    </row>
    <row r="646" spans="27:48" ht="23.45" customHeight="1" x14ac:dyDescent="0.2">
      <c r="AA646" s="97"/>
      <c r="AB646" s="97"/>
      <c r="AC646" s="97"/>
      <c r="AD646" s="97"/>
      <c r="AE646" s="97"/>
      <c r="AF646" s="93"/>
      <c r="AG646" s="93"/>
      <c r="AH646" s="93"/>
      <c r="AI646" s="30"/>
      <c r="AJ646" s="30"/>
      <c r="AK646" s="30"/>
      <c r="AL646" s="30"/>
      <c r="AM646" s="109"/>
      <c r="AN646" s="109"/>
      <c r="AO646" s="30"/>
      <c r="AP646" s="112" t="s">
        <v>1458</v>
      </c>
      <c r="AQ646"/>
      <c r="AR646"/>
      <c r="AS646"/>
      <c r="AT646"/>
      <c r="AU646"/>
      <c r="AV646"/>
    </row>
    <row r="647" spans="27:48" ht="23.45" customHeight="1" x14ac:dyDescent="0.2">
      <c r="AA647" s="97"/>
      <c r="AB647" s="97"/>
      <c r="AC647" s="97"/>
      <c r="AD647" s="97"/>
      <c r="AE647" s="97"/>
      <c r="AF647" s="93"/>
      <c r="AG647" s="93"/>
      <c r="AH647" s="93"/>
      <c r="AI647" s="30"/>
      <c r="AJ647" s="30"/>
      <c r="AK647" s="30"/>
      <c r="AL647" s="30"/>
      <c r="AM647" s="109"/>
      <c r="AN647" s="109"/>
      <c r="AO647" s="30"/>
      <c r="AP647" s="112" t="s">
        <v>1459</v>
      </c>
      <c r="AQ647"/>
      <c r="AR647"/>
      <c r="AS647"/>
      <c r="AT647"/>
      <c r="AU647"/>
      <c r="AV647"/>
    </row>
    <row r="648" spans="27:48" ht="23.45" customHeight="1" x14ac:dyDescent="0.2">
      <c r="AA648" s="97"/>
      <c r="AB648" s="97"/>
      <c r="AC648" s="97"/>
      <c r="AD648" s="97"/>
      <c r="AE648" s="97"/>
      <c r="AF648" s="93"/>
      <c r="AG648" s="93"/>
      <c r="AH648" s="93"/>
      <c r="AI648" s="30"/>
      <c r="AJ648" s="30"/>
      <c r="AK648" s="30"/>
      <c r="AL648" s="30"/>
      <c r="AM648" s="109"/>
      <c r="AN648" s="109"/>
      <c r="AO648" s="30"/>
      <c r="AP648" s="112" t="s">
        <v>1460</v>
      </c>
      <c r="AQ648"/>
      <c r="AR648"/>
      <c r="AS648"/>
      <c r="AT648"/>
      <c r="AU648"/>
      <c r="AV648"/>
    </row>
    <row r="649" spans="27:48" ht="23.45" customHeight="1" x14ac:dyDescent="0.2">
      <c r="AA649" s="97"/>
      <c r="AB649" s="97"/>
      <c r="AC649" s="97"/>
      <c r="AD649" s="97"/>
      <c r="AE649" s="97"/>
      <c r="AF649" s="93"/>
      <c r="AG649" s="93"/>
      <c r="AH649" s="93"/>
      <c r="AI649" s="30"/>
      <c r="AJ649" s="30"/>
      <c r="AK649" s="30"/>
      <c r="AL649" s="30"/>
      <c r="AM649" s="109"/>
      <c r="AN649" s="109"/>
      <c r="AO649" s="30"/>
      <c r="AP649" s="112" t="s">
        <v>1461</v>
      </c>
      <c r="AQ649"/>
      <c r="AR649"/>
      <c r="AS649"/>
      <c r="AT649"/>
      <c r="AU649"/>
      <c r="AV649"/>
    </row>
    <row r="650" spans="27:48" ht="23.45" customHeight="1" x14ac:dyDescent="0.2">
      <c r="AA650" s="97"/>
      <c r="AB650" s="97"/>
      <c r="AC650" s="97"/>
      <c r="AD650" s="97"/>
      <c r="AE650" s="97"/>
      <c r="AF650" s="93"/>
      <c r="AG650" s="93"/>
      <c r="AH650" s="93"/>
      <c r="AI650" s="30"/>
      <c r="AJ650" s="30"/>
      <c r="AK650" s="30"/>
      <c r="AL650" s="30"/>
      <c r="AM650" s="109"/>
      <c r="AN650" s="109"/>
      <c r="AO650" s="30"/>
      <c r="AP650" s="112" t="s">
        <v>1462</v>
      </c>
      <c r="AQ650"/>
      <c r="AR650"/>
      <c r="AS650"/>
      <c r="AT650"/>
      <c r="AU650"/>
      <c r="AV650"/>
    </row>
    <row r="651" spans="27:48" ht="23.45" customHeight="1" x14ac:dyDescent="0.2">
      <c r="AA651" s="97"/>
      <c r="AB651" s="97"/>
      <c r="AC651" s="97"/>
      <c r="AD651" s="97"/>
      <c r="AE651" s="97"/>
      <c r="AF651" s="93"/>
      <c r="AG651" s="93"/>
      <c r="AH651" s="93"/>
      <c r="AI651" s="30"/>
      <c r="AJ651" s="30"/>
      <c r="AK651" s="30"/>
      <c r="AL651" s="30"/>
      <c r="AM651" s="109"/>
      <c r="AN651" s="109"/>
      <c r="AO651" s="30"/>
      <c r="AP651" s="112" t="s">
        <v>1463</v>
      </c>
      <c r="AQ651"/>
      <c r="AR651"/>
      <c r="AS651"/>
      <c r="AT651"/>
      <c r="AU651"/>
      <c r="AV651"/>
    </row>
    <row r="652" spans="27:48" ht="23.45" customHeight="1" x14ac:dyDescent="0.2">
      <c r="AA652" s="97"/>
      <c r="AB652" s="97"/>
      <c r="AC652" s="97"/>
      <c r="AD652" s="97"/>
      <c r="AE652" s="97"/>
      <c r="AF652" s="93"/>
      <c r="AG652" s="93"/>
      <c r="AH652" s="93"/>
      <c r="AI652" s="30"/>
      <c r="AJ652" s="30"/>
      <c r="AK652" s="30"/>
      <c r="AL652" s="30"/>
      <c r="AM652" s="109"/>
      <c r="AN652" s="109"/>
      <c r="AO652" s="30"/>
      <c r="AP652" s="112" t="s">
        <v>1464</v>
      </c>
      <c r="AQ652"/>
      <c r="AR652"/>
      <c r="AS652"/>
      <c r="AT652"/>
      <c r="AU652"/>
      <c r="AV652"/>
    </row>
    <row r="653" spans="27:48" ht="23.45" customHeight="1" x14ac:dyDescent="0.2">
      <c r="AA653" s="97"/>
      <c r="AB653" s="97"/>
      <c r="AC653" s="97"/>
      <c r="AD653" s="97"/>
      <c r="AE653" s="97"/>
      <c r="AF653" s="93"/>
      <c r="AG653" s="93"/>
      <c r="AH653" s="93"/>
      <c r="AI653" s="30"/>
      <c r="AJ653" s="30"/>
      <c r="AK653" s="30"/>
      <c r="AL653" s="30"/>
      <c r="AM653" s="109"/>
      <c r="AN653" s="109"/>
      <c r="AO653" s="30"/>
      <c r="AP653" s="112" t="s">
        <v>1465</v>
      </c>
      <c r="AQ653"/>
      <c r="AR653"/>
      <c r="AS653"/>
      <c r="AT653"/>
      <c r="AU653"/>
      <c r="AV653"/>
    </row>
    <row r="654" spans="27:48" ht="23.45" customHeight="1" x14ac:dyDescent="0.2">
      <c r="AA654" s="97"/>
      <c r="AB654" s="97"/>
      <c r="AC654" s="97"/>
      <c r="AD654" s="97"/>
      <c r="AE654" s="97"/>
      <c r="AF654" s="93"/>
      <c r="AG654" s="93"/>
      <c r="AH654" s="93"/>
      <c r="AI654" s="30"/>
      <c r="AJ654" s="30"/>
      <c r="AK654" s="30"/>
      <c r="AL654" s="30"/>
      <c r="AM654" s="109"/>
      <c r="AN654" s="109"/>
      <c r="AO654" s="30"/>
      <c r="AP654" s="112" t="s">
        <v>1466</v>
      </c>
      <c r="AQ654"/>
      <c r="AR654"/>
      <c r="AS654"/>
      <c r="AT654"/>
      <c r="AU654"/>
      <c r="AV654"/>
    </row>
    <row r="655" spans="27:48" ht="23.45" customHeight="1" x14ac:dyDescent="0.2">
      <c r="AA655" s="97"/>
      <c r="AB655" s="97"/>
      <c r="AC655" s="97"/>
      <c r="AD655" s="97"/>
      <c r="AE655" s="97"/>
      <c r="AF655" s="93"/>
      <c r="AG655" s="93"/>
      <c r="AH655" s="93"/>
      <c r="AI655" s="30"/>
      <c r="AJ655" s="30"/>
      <c r="AK655" s="30"/>
      <c r="AL655" s="30"/>
      <c r="AM655" s="109"/>
      <c r="AN655" s="109"/>
      <c r="AO655" s="30"/>
      <c r="AP655" s="112" t="s">
        <v>1467</v>
      </c>
      <c r="AQ655"/>
      <c r="AR655"/>
      <c r="AS655"/>
      <c r="AT655"/>
      <c r="AU655"/>
      <c r="AV655"/>
    </row>
    <row r="656" spans="27:48" ht="23.45" customHeight="1" x14ac:dyDescent="0.2">
      <c r="AA656" s="97"/>
      <c r="AB656" s="97"/>
      <c r="AC656" s="97"/>
      <c r="AD656" s="97"/>
      <c r="AE656" s="97"/>
      <c r="AF656" s="93"/>
      <c r="AG656" s="93"/>
      <c r="AH656" s="93"/>
      <c r="AI656" s="30"/>
      <c r="AJ656" s="30"/>
      <c r="AK656" s="30"/>
      <c r="AL656" s="30"/>
      <c r="AM656" s="109"/>
      <c r="AN656" s="109"/>
      <c r="AO656" s="30"/>
      <c r="AP656" s="112" t="s">
        <v>1468</v>
      </c>
      <c r="AQ656"/>
      <c r="AR656"/>
      <c r="AS656"/>
      <c r="AT656"/>
      <c r="AU656"/>
      <c r="AV656"/>
    </row>
    <row r="657" spans="27:48" ht="23.45" customHeight="1" x14ac:dyDescent="0.2">
      <c r="AA657" s="97"/>
      <c r="AB657" s="97"/>
      <c r="AC657" s="97"/>
      <c r="AD657" s="97"/>
      <c r="AE657" s="97"/>
      <c r="AF657" s="93"/>
      <c r="AG657" s="93"/>
      <c r="AH657" s="93"/>
      <c r="AI657" s="30"/>
      <c r="AJ657" s="30"/>
      <c r="AK657" s="30"/>
      <c r="AL657" s="30"/>
      <c r="AM657" s="109"/>
      <c r="AN657" s="109"/>
      <c r="AO657" s="30"/>
      <c r="AP657" s="112" t="s">
        <v>1469</v>
      </c>
      <c r="AQ657"/>
      <c r="AR657"/>
      <c r="AS657"/>
      <c r="AT657"/>
      <c r="AU657"/>
      <c r="AV657"/>
    </row>
    <row r="658" spans="27:48" ht="23.45" customHeight="1" x14ac:dyDescent="0.2">
      <c r="AA658" s="97"/>
      <c r="AB658" s="97"/>
      <c r="AC658" s="97"/>
      <c r="AD658" s="97"/>
      <c r="AE658" s="97"/>
      <c r="AF658" s="93"/>
      <c r="AG658" s="93"/>
      <c r="AH658" s="93"/>
      <c r="AI658" s="30"/>
      <c r="AJ658" s="30"/>
      <c r="AK658" s="30"/>
      <c r="AL658" s="30"/>
      <c r="AM658" s="109"/>
      <c r="AN658" s="109"/>
      <c r="AO658" s="30"/>
      <c r="AP658" s="112" t="s">
        <v>1470</v>
      </c>
      <c r="AQ658"/>
      <c r="AR658"/>
      <c r="AS658"/>
      <c r="AT658"/>
      <c r="AU658"/>
      <c r="AV658"/>
    </row>
    <row r="659" spans="27:48" ht="23.45" customHeight="1" x14ac:dyDescent="0.2">
      <c r="AA659" s="97"/>
      <c r="AB659" s="97"/>
      <c r="AC659" s="97"/>
      <c r="AD659" s="97"/>
      <c r="AE659" s="97"/>
      <c r="AF659" s="93"/>
      <c r="AG659" s="93"/>
      <c r="AH659" s="93"/>
      <c r="AI659" s="30"/>
      <c r="AJ659" s="30"/>
      <c r="AK659" s="30"/>
      <c r="AL659" s="30"/>
      <c r="AM659" s="109"/>
      <c r="AN659" s="109"/>
      <c r="AO659" s="30"/>
      <c r="AP659" s="112" t="s">
        <v>1471</v>
      </c>
      <c r="AQ659"/>
      <c r="AR659"/>
      <c r="AS659"/>
      <c r="AT659"/>
      <c r="AU659"/>
      <c r="AV659"/>
    </row>
    <row r="660" spans="27:48" ht="23.45" customHeight="1" x14ac:dyDescent="0.2">
      <c r="AA660" s="97"/>
      <c r="AB660" s="97"/>
      <c r="AC660" s="97"/>
      <c r="AD660" s="97"/>
      <c r="AE660" s="97"/>
      <c r="AF660" s="93"/>
      <c r="AG660" s="93"/>
      <c r="AH660" s="93"/>
      <c r="AI660" s="30"/>
      <c r="AJ660" s="30"/>
      <c r="AK660" s="30"/>
      <c r="AL660" s="30"/>
      <c r="AM660" s="109"/>
      <c r="AN660" s="109"/>
      <c r="AO660" s="30"/>
      <c r="AP660" s="112" t="s">
        <v>1472</v>
      </c>
      <c r="AQ660"/>
      <c r="AR660"/>
      <c r="AS660"/>
      <c r="AT660"/>
      <c r="AU660"/>
      <c r="AV660"/>
    </row>
    <row r="661" spans="27:48" ht="23.45" customHeight="1" x14ac:dyDescent="0.2">
      <c r="AA661" s="97"/>
      <c r="AB661" s="97"/>
      <c r="AC661" s="97"/>
      <c r="AD661" s="97"/>
      <c r="AE661" s="97"/>
      <c r="AF661" s="93"/>
      <c r="AG661" s="93"/>
      <c r="AH661" s="93"/>
      <c r="AI661" s="30"/>
      <c r="AJ661" s="30"/>
      <c r="AK661" s="30"/>
      <c r="AL661" s="30"/>
      <c r="AM661" s="109"/>
      <c r="AN661" s="109"/>
      <c r="AO661" s="30"/>
      <c r="AP661" s="112" t="s">
        <v>1473</v>
      </c>
      <c r="AQ661"/>
      <c r="AR661"/>
      <c r="AS661"/>
      <c r="AT661"/>
      <c r="AU661"/>
      <c r="AV661"/>
    </row>
    <row r="662" spans="27:48" ht="23.45" customHeight="1" x14ac:dyDescent="0.2">
      <c r="AA662" s="97"/>
      <c r="AB662" s="97"/>
      <c r="AC662" s="97"/>
      <c r="AD662" s="97"/>
      <c r="AE662" s="97"/>
      <c r="AF662" s="93"/>
      <c r="AG662" s="93"/>
      <c r="AH662" s="93"/>
      <c r="AI662" s="30"/>
      <c r="AJ662" s="30"/>
      <c r="AK662" s="30"/>
      <c r="AL662" s="30"/>
      <c r="AM662" s="109"/>
      <c r="AN662" s="109"/>
      <c r="AO662" s="30"/>
      <c r="AP662" s="112" t="s">
        <v>1474</v>
      </c>
      <c r="AQ662"/>
      <c r="AR662"/>
      <c r="AS662"/>
      <c r="AT662"/>
      <c r="AU662"/>
      <c r="AV662"/>
    </row>
    <row r="663" spans="27:48" ht="23.45" customHeight="1" x14ac:dyDescent="0.2">
      <c r="AA663" s="97"/>
      <c r="AB663" s="97"/>
      <c r="AC663" s="97"/>
      <c r="AD663" s="97"/>
      <c r="AE663" s="97"/>
      <c r="AF663" s="93"/>
      <c r="AG663" s="93"/>
      <c r="AH663" s="93"/>
      <c r="AI663" s="30"/>
      <c r="AJ663" s="30"/>
      <c r="AK663" s="30"/>
      <c r="AL663" s="30"/>
      <c r="AM663" s="109"/>
      <c r="AN663" s="109"/>
      <c r="AO663" s="30"/>
      <c r="AP663" s="112" t="s">
        <v>1475</v>
      </c>
      <c r="AQ663"/>
      <c r="AR663"/>
      <c r="AS663"/>
      <c r="AT663"/>
      <c r="AU663"/>
      <c r="AV663"/>
    </row>
    <row r="664" spans="27:48" ht="23.45" customHeight="1" x14ac:dyDescent="0.2">
      <c r="AA664" s="97"/>
      <c r="AB664" s="97"/>
      <c r="AC664" s="97"/>
      <c r="AD664" s="97"/>
      <c r="AE664" s="97"/>
      <c r="AF664" s="93"/>
      <c r="AG664" s="93"/>
      <c r="AH664" s="93"/>
      <c r="AI664" s="30"/>
      <c r="AJ664" s="30"/>
      <c r="AK664" s="30"/>
      <c r="AL664" s="30"/>
      <c r="AM664" s="109"/>
      <c r="AN664" s="109"/>
      <c r="AO664" s="30"/>
      <c r="AP664" s="112" t="s">
        <v>1476</v>
      </c>
      <c r="AQ664"/>
      <c r="AR664"/>
      <c r="AS664"/>
      <c r="AT664"/>
      <c r="AU664"/>
      <c r="AV664"/>
    </row>
    <row r="665" spans="27:48" ht="23.45" customHeight="1" x14ac:dyDescent="0.2">
      <c r="AA665" s="97"/>
      <c r="AB665" s="97"/>
      <c r="AC665" s="97"/>
      <c r="AD665" s="97"/>
      <c r="AE665" s="97"/>
      <c r="AF665" s="93"/>
      <c r="AG665" s="93"/>
      <c r="AH665" s="93"/>
      <c r="AI665" s="30"/>
      <c r="AJ665" s="30"/>
      <c r="AK665" s="30"/>
      <c r="AL665" s="30"/>
      <c r="AM665" s="109"/>
      <c r="AN665" s="109"/>
      <c r="AO665" s="30"/>
      <c r="AP665" s="112" t="s">
        <v>1477</v>
      </c>
      <c r="AQ665"/>
      <c r="AR665"/>
      <c r="AS665"/>
      <c r="AT665"/>
      <c r="AU665"/>
      <c r="AV665"/>
    </row>
    <row r="666" spans="27:48" ht="23.45" customHeight="1" x14ac:dyDescent="0.2">
      <c r="AA666" s="97"/>
      <c r="AB666" s="97"/>
      <c r="AC666" s="97"/>
      <c r="AD666" s="97"/>
      <c r="AE666" s="97"/>
      <c r="AF666" s="93"/>
      <c r="AG666" s="93"/>
      <c r="AH666" s="93"/>
      <c r="AI666" s="30"/>
      <c r="AJ666" s="30"/>
      <c r="AK666" s="30"/>
      <c r="AL666" s="30"/>
      <c r="AM666" s="109"/>
      <c r="AN666" s="109"/>
      <c r="AO666" s="30"/>
      <c r="AP666" s="112" t="s">
        <v>1478</v>
      </c>
      <c r="AQ666"/>
      <c r="AR666"/>
      <c r="AS666"/>
      <c r="AT666"/>
      <c r="AU666"/>
      <c r="AV666"/>
    </row>
    <row r="667" spans="27:48" ht="23.45" customHeight="1" x14ac:dyDescent="0.2">
      <c r="AA667" s="97"/>
      <c r="AB667" s="97"/>
      <c r="AC667" s="97"/>
      <c r="AD667" s="97"/>
      <c r="AE667" s="97"/>
      <c r="AF667" s="93"/>
      <c r="AG667" s="93"/>
      <c r="AH667" s="93"/>
      <c r="AI667" s="30"/>
      <c r="AJ667" s="30"/>
      <c r="AK667" s="30"/>
      <c r="AL667" s="30"/>
      <c r="AM667" s="109"/>
      <c r="AN667" s="109"/>
      <c r="AO667" s="30"/>
      <c r="AP667" s="112" t="s">
        <v>1479</v>
      </c>
      <c r="AQ667"/>
      <c r="AR667"/>
      <c r="AS667"/>
      <c r="AT667"/>
      <c r="AU667"/>
      <c r="AV667"/>
    </row>
    <row r="668" spans="27:48" ht="23.45" customHeight="1" x14ac:dyDescent="0.2">
      <c r="AA668" s="97"/>
      <c r="AB668" s="97"/>
      <c r="AC668" s="97"/>
      <c r="AD668" s="97"/>
      <c r="AE668" s="97"/>
      <c r="AF668" s="93"/>
      <c r="AG668" s="93"/>
      <c r="AH668" s="93"/>
      <c r="AI668" s="30"/>
      <c r="AJ668" s="30"/>
      <c r="AK668" s="30"/>
      <c r="AL668" s="30"/>
      <c r="AM668" s="109"/>
      <c r="AN668" s="109"/>
      <c r="AO668" s="30"/>
      <c r="AP668" s="112" t="s">
        <v>1480</v>
      </c>
      <c r="AQ668"/>
      <c r="AR668"/>
      <c r="AS668"/>
      <c r="AT668"/>
      <c r="AU668"/>
      <c r="AV668"/>
    </row>
    <row r="669" spans="27:48" ht="23.45" customHeight="1" x14ac:dyDescent="0.2">
      <c r="AA669" s="97"/>
      <c r="AB669" s="97"/>
      <c r="AC669" s="97"/>
      <c r="AD669" s="97"/>
      <c r="AE669" s="97"/>
      <c r="AF669" s="93"/>
      <c r="AG669" s="93"/>
      <c r="AH669" s="93"/>
      <c r="AI669" s="30"/>
      <c r="AJ669" s="30"/>
      <c r="AK669" s="30"/>
      <c r="AL669" s="30"/>
      <c r="AM669" s="109"/>
      <c r="AN669" s="109"/>
      <c r="AO669" s="30"/>
      <c r="AP669" s="112" t="s">
        <v>1481</v>
      </c>
      <c r="AQ669"/>
      <c r="AR669"/>
      <c r="AS669"/>
      <c r="AT669"/>
      <c r="AU669"/>
      <c r="AV669"/>
    </row>
    <row r="670" spans="27:48" ht="23.45" customHeight="1" x14ac:dyDescent="0.2">
      <c r="AA670" s="97"/>
      <c r="AB670" s="97"/>
      <c r="AC670" s="97"/>
      <c r="AD670" s="97"/>
      <c r="AE670" s="97"/>
      <c r="AF670" s="93"/>
      <c r="AG670" s="93"/>
      <c r="AH670" s="93"/>
      <c r="AI670" s="30"/>
      <c r="AJ670" s="30"/>
      <c r="AK670" s="30"/>
      <c r="AL670" s="30"/>
      <c r="AM670" s="109"/>
      <c r="AN670" s="109"/>
      <c r="AO670" s="30"/>
      <c r="AP670" s="112" t="s">
        <v>1482</v>
      </c>
      <c r="AQ670"/>
      <c r="AR670"/>
      <c r="AS670"/>
      <c r="AT670"/>
      <c r="AU670"/>
      <c r="AV670"/>
    </row>
    <row r="671" spans="27:48" ht="23.45" customHeight="1" x14ac:dyDescent="0.2">
      <c r="AA671" s="97"/>
      <c r="AB671" s="97"/>
      <c r="AC671" s="97"/>
      <c r="AD671" s="97"/>
      <c r="AE671" s="97"/>
      <c r="AF671" s="93"/>
      <c r="AG671" s="93"/>
      <c r="AH671" s="93"/>
      <c r="AI671" s="30"/>
      <c r="AJ671" s="30"/>
      <c r="AK671" s="30"/>
      <c r="AL671" s="30"/>
      <c r="AM671" s="109"/>
      <c r="AN671" s="109"/>
      <c r="AO671" s="30"/>
      <c r="AP671" s="112" t="s">
        <v>1483</v>
      </c>
      <c r="AQ671"/>
      <c r="AR671"/>
      <c r="AS671"/>
      <c r="AT671"/>
      <c r="AU671"/>
      <c r="AV671"/>
    </row>
    <row r="672" spans="27:48" ht="23.45" customHeight="1" x14ac:dyDescent="0.2">
      <c r="AA672" s="97"/>
      <c r="AB672" s="97"/>
      <c r="AC672" s="97"/>
      <c r="AD672" s="97"/>
      <c r="AE672" s="97"/>
      <c r="AF672" s="93"/>
      <c r="AG672" s="93"/>
      <c r="AH672" s="93"/>
      <c r="AI672" s="30"/>
      <c r="AJ672" s="30"/>
      <c r="AK672" s="30"/>
      <c r="AL672" s="30"/>
      <c r="AM672" s="109"/>
      <c r="AN672" s="109"/>
      <c r="AO672" s="30"/>
      <c r="AP672" s="112" t="s">
        <v>1484</v>
      </c>
      <c r="AQ672"/>
      <c r="AR672"/>
      <c r="AS672"/>
      <c r="AT672"/>
      <c r="AU672"/>
      <c r="AV672"/>
    </row>
    <row r="673" spans="27:48" ht="23.45" customHeight="1" x14ac:dyDescent="0.2">
      <c r="AA673" s="97"/>
      <c r="AB673" s="97"/>
      <c r="AC673" s="97"/>
      <c r="AD673" s="97"/>
      <c r="AE673" s="97"/>
      <c r="AF673" s="93"/>
      <c r="AG673" s="93"/>
      <c r="AH673" s="93"/>
      <c r="AI673" s="30"/>
      <c r="AJ673" s="30"/>
      <c r="AK673" s="30"/>
      <c r="AL673" s="30"/>
      <c r="AM673" s="109"/>
      <c r="AN673" s="109"/>
      <c r="AO673" s="30"/>
      <c r="AP673" s="112" t="s">
        <v>1485</v>
      </c>
      <c r="AQ673"/>
      <c r="AR673"/>
      <c r="AS673"/>
      <c r="AT673"/>
      <c r="AU673"/>
      <c r="AV673"/>
    </row>
    <row r="674" spans="27:48" ht="23.45" customHeight="1" x14ac:dyDescent="0.2">
      <c r="AA674" s="97"/>
      <c r="AB674" s="97"/>
      <c r="AC674" s="97"/>
      <c r="AD674" s="97"/>
      <c r="AE674" s="97"/>
      <c r="AF674" s="93"/>
      <c r="AG674" s="93"/>
      <c r="AH674" s="93"/>
      <c r="AI674" s="30"/>
      <c r="AJ674" s="30"/>
      <c r="AK674" s="30"/>
      <c r="AL674" s="30"/>
      <c r="AM674" s="109"/>
      <c r="AN674" s="109"/>
      <c r="AO674" s="30"/>
      <c r="AP674" s="112" t="s">
        <v>1486</v>
      </c>
      <c r="AQ674"/>
      <c r="AR674"/>
      <c r="AS674"/>
      <c r="AT674"/>
      <c r="AU674"/>
      <c r="AV674"/>
    </row>
    <row r="675" spans="27:48" ht="23.45" customHeight="1" x14ac:dyDescent="0.2">
      <c r="AA675" s="97"/>
      <c r="AB675" s="97"/>
      <c r="AC675" s="97"/>
      <c r="AD675" s="97"/>
      <c r="AE675" s="97"/>
      <c r="AF675" s="93"/>
      <c r="AG675" s="93"/>
      <c r="AH675" s="93"/>
      <c r="AI675" s="30"/>
      <c r="AJ675" s="30"/>
      <c r="AK675" s="30"/>
      <c r="AL675" s="30"/>
      <c r="AM675" s="109"/>
      <c r="AN675" s="109"/>
      <c r="AO675" s="30"/>
      <c r="AP675" s="112" t="s">
        <v>1487</v>
      </c>
      <c r="AQ675"/>
      <c r="AR675"/>
      <c r="AS675"/>
      <c r="AT675"/>
      <c r="AU675"/>
      <c r="AV675"/>
    </row>
    <row r="676" spans="27:48" ht="23.45" customHeight="1" x14ac:dyDescent="0.2">
      <c r="AA676" s="97"/>
      <c r="AB676" s="97"/>
      <c r="AC676" s="97"/>
      <c r="AD676" s="97"/>
      <c r="AE676" s="97"/>
      <c r="AF676" s="93"/>
      <c r="AG676" s="93"/>
      <c r="AH676" s="93"/>
      <c r="AI676" s="30"/>
      <c r="AJ676" s="30"/>
      <c r="AK676" s="30"/>
      <c r="AL676" s="30"/>
      <c r="AM676" s="109"/>
      <c r="AN676" s="109"/>
      <c r="AO676" s="30"/>
      <c r="AP676" s="112" t="s">
        <v>1488</v>
      </c>
      <c r="AQ676"/>
      <c r="AR676"/>
      <c r="AS676"/>
      <c r="AT676"/>
      <c r="AU676"/>
      <c r="AV676"/>
    </row>
    <row r="677" spans="27:48" ht="23.45" customHeight="1" x14ac:dyDescent="0.2">
      <c r="AA677" s="97"/>
      <c r="AB677" s="97"/>
      <c r="AC677" s="97"/>
      <c r="AD677" s="97"/>
      <c r="AE677" s="97"/>
      <c r="AF677" s="93"/>
      <c r="AG677" s="93"/>
      <c r="AH677" s="93"/>
      <c r="AI677" s="30"/>
      <c r="AJ677" s="30"/>
      <c r="AK677" s="30"/>
      <c r="AL677" s="30"/>
      <c r="AM677" s="109"/>
      <c r="AN677" s="109"/>
      <c r="AO677" s="30"/>
      <c r="AP677" s="112" t="s">
        <v>1489</v>
      </c>
      <c r="AQ677"/>
      <c r="AR677"/>
      <c r="AS677"/>
      <c r="AT677"/>
      <c r="AU677"/>
      <c r="AV677"/>
    </row>
    <row r="678" spans="27:48" ht="23.45" customHeight="1" x14ac:dyDescent="0.2">
      <c r="AA678" s="97"/>
      <c r="AB678" s="97"/>
      <c r="AC678" s="97"/>
      <c r="AD678" s="97"/>
      <c r="AE678" s="97"/>
      <c r="AF678" s="93"/>
      <c r="AG678" s="93"/>
      <c r="AH678" s="93"/>
      <c r="AI678" s="30"/>
      <c r="AJ678" s="30"/>
      <c r="AK678" s="30"/>
      <c r="AL678" s="30"/>
      <c r="AM678" s="109"/>
      <c r="AN678" s="109"/>
      <c r="AO678" s="30"/>
      <c r="AP678" s="112" t="s">
        <v>1490</v>
      </c>
      <c r="AQ678"/>
      <c r="AR678"/>
      <c r="AS678"/>
      <c r="AT678"/>
      <c r="AU678"/>
      <c r="AV678"/>
    </row>
    <row r="679" spans="27:48" ht="23.45" customHeight="1" x14ac:dyDescent="0.2">
      <c r="AA679" s="97"/>
      <c r="AB679" s="97"/>
      <c r="AC679" s="97"/>
      <c r="AD679" s="97"/>
      <c r="AE679" s="97"/>
      <c r="AF679" s="93"/>
      <c r="AG679" s="93"/>
      <c r="AH679" s="93"/>
      <c r="AI679" s="30"/>
      <c r="AJ679" s="30"/>
      <c r="AK679" s="30"/>
      <c r="AL679" s="30"/>
      <c r="AM679" s="109"/>
      <c r="AN679" s="109"/>
      <c r="AO679" s="30"/>
      <c r="AP679" s="112" t="s">
        <v>1491</v>
      </c>
      <c r="AQ679"/>
      <c r="AR679"/>
      <c r="AS679"/>
      <c r="AT679"/>
      <c r="AU679"/>
      <c r="AV679"/>
    </row>
    <row r="680" spans="27:48" ht="23.45" customHeight="1" x14ac:dyDescent="0.2">
      <c r="AA680" s="97"/>
      <c r="AB680" s="97"/>
      <c r="AC680" s="97"/>
      <c r="AD680" s="97"/>
      <c r="AE680" s="97"/>
      <c r="AF680" s="93"/>
      <c r="AG680" s="93"/>
      <c r="AH680" s="93"/>
      <c r="AI680" s="30"/>
      <c r="AJ680" s="30"/>
      <c r="AK680" s="30"/>
      <c r="AL680" s="30"/>
      <c r="AM680" s="109"/>
      <c r="AN680" s="109"/>
      <c r="AO680" s="30"/>
      <c r="AP680" s="112" t="s">
        <v>1492</v>
      </c>
      <c r="AQ680"/>
      <c r="AR680"/>
      <c r="AS680"/>
      <c r="AT680"/>
      <c r="AU680"/>
      <c r="AV680"/>
    </row>
    <row r="681" spans="27:48" ht="23.45" customHeight="1" x14ac:dyDescent="0.2">
      <c r="AA681" s="97"/>
      <c r="AB681" s="97"/>
      <c r="AC681" s="97"/>
      <c r="AD681" s="97"/>
      <c r="AE681" s="97"/>
      <c r="AF681" s="93"/>
      <c r="AG681" s="93"/>
      <c r="AH681" s="93"/>
      <c r="AI681" s="30"/>
      <c r="AJ681" s="30"/>
      <c r="AK681" s="30"/>
      <c r="AL681" s="30"/>
      <c r="AM681" s="109"/>
      <c r="AN681" s="109"/>
      <c r="AO681" s="30"/>
      <c r="AP681" s="112" t="s">
        <v>1493</v>
      </c>
      <c r="AQ681"/>
      <c r="AR681"/>
      <c r="AS681"/>
      <c r="AT681"/>
      <c r="AU681"/>
      <c r="AV681"/>
    </row>
    <row r="682" spans="27:48" ht="23.45" customHeight="1" x14ac:dyDescent="0.2">
      <c r="AA682" s="97"/>
      <c r="AB682" s="97"/>
      <c r="AC682" s="97"/>
      <c r="AD682" s="97"/>
      <c r="AE682" s="97"/>
      <c r="AF682" s="93"/>
      <c r="AG682" s="93"/>
      <c r="AH682" s="93"/>
      <c r="AI682" s="30"/>
      <c r="AJ682" s="30"/>
      <c r="AK682" s="30"/>
      <c r="AL682" s="30"/>
      <c r="AM682" s="109"/>
      <c r="AN682" s="109"/>
      <c r="AO682" s="30"/>
      <c r="AP682" s="112" t="s">
        <v>1494</v>
      </c>
      <c r="AQ682"/>
      <c r="AR682"/>
      <c r="AS682"/>
      <c r="AT682"/>
      <c r="AU682"/>
      <c r="AV682"/>
    </row>
    <row r="683" spans="27:48" ht="23.45" customHeight="1" x14ac:dyDescent="0.2">
      <c r="AA683" s="97"/>
      <c r="AB683" s="97"/>
      <c r="AC683" s="97"/>
      <c r="AD683" s="97"/>
      <c r="AE683" s="97"/>
      <c r="AF683" s="93"/>
      <c r="AG683" s="93"/>
      <c r="AH683" s="93"/>
      <c r="AI683" s="30"/>
      <c r="AJ683" s="30"/>
      <c r="AK683" s="30"/>
      <c r="AL683" s="30"/>
      <c r="AM683" s="109"/>
      <c r="AN683" s="109"/>
      <c r="AO683" s="30"/>
      <c r="AP683" s="112" t="s">
        <v>1495</v>
      </c>
      <c r="AQ683"/>
      <c r="AR683"/>
      <c r="AS683"/>
      <c r="AT683"/>
      <c r="AU683"/>
      <c r="AV683"/>
    </row>
    <row r="684" spans="27:48" ht="23.45" customHeight="1" x14ac:dyDescent="0.2">
      <c r="AA684" s="97"/>
      <c r="AB684" s="97"/>
      <c r="AC684" s="97"/>
      <c r="AD684" s="97"/>
      <c r="AE684" s="97"/>
      <c r="AF684" s="93"/>
      <c r="AG684" s="93"/>
      <c r="AH684" s="93"/>
      <c r="AI684" s="30"/>
      <c r="AJ684" s="30"/>
      <c r="AK684" s="30"/>
      <c r="AL684" s="30"/>
      <c r="AM684" s="109"/>
      <c r="AN684" s="109"/>
      <c r="AO684" s="30"/>
      <c r="AP684" s="112" t="s">
        <v>1496</v>
      </c>
      <c r="AQ684"/>
      <c r="AR684"/>
      <c r="AS684"/>
      <c r="AT684"/>
      <c r="AU684"/>
      <c r="AV684"/>
    </row>
    <row r="685" spans="27:48" ht="23.45" customHeight="1" x14ac:dyDescent="0.2">
      <c r="AA685" s="97"/>
      <c r="AB685" s="97"/>
      <c r="AC685" s="97"/>
      <c r="AD685" s="97"/>
      <c r="AE685" s="97"/>
      <c r="AF685" s="93"/>
      <c r="AG685" s="93"/>
      <c r="AH685" s="93"/>
      <c r="AI685" s="30"/>
      <c r="AJ685" s="30"/>
      <c r="AK685" s="30"/>
      <c r="AL685" s="30"/>
      <c r="AM685" s="109"/>
      <c r="AN685" s="109"/>
      <c r="AO685" s="30"/>
      <c r="AP685" s="112" t="s">
        <v>1497</v>
      </c>
      <c r="AQ685"/>
      <c r="AR685"/>
      <c r="AS685"/>
      <c r="AT685"/>
      <c r="AU685"/>
      <c r="AV685"/>
    </row>
    <row r="686" spans="27:48" ht="23.45" customHeight="1" x14ac:dyDescent="0.2">
      <c r="AA686" s="97"/>
      <c r="AB686" s="97"/>
      <c r="AC686" s="97"/>
      <c r="AD686" s="97"/>
      <c r="AE686" s="97"/>
      <c r="AF686" s="93"/>
      <c r="AG686" s="93"/>
      <c r="AH686" s="93"/>
      <c r="AI686" s="30"/>
      <c r="AJ686" s="30"/>
      <c r="AK686" s="30"/>
      <c r="AL686" s="30"/>
      <c r="AM686" s="109"/>
      <c r="AN686" s="109"/>
      <c r="AO686" s="30"/>
      <c r="AP686" s="112" t="s">
        <v>1498</v>
      </c>
      <c r="AQ686"/>
      <c r="AR686"/>
      <c r="AS686"/>
      <c r="AT686"/>
      <c r="AU686"/>
      <c r="AV686"/>
    </row>
    <row r="687" spans="27:48" ht="23.45" customHeight="1" x14ac:dyDescent="0.2">
      <c r="AA687" s="97"/>
      <c r="AB687" s="97"/>
      <c r="AC687" s="97"/>
      <c r="AD687" s="97"/>
      <c r="AE687" s="97"/>
      <c r="AF687" s="93"/>
      <c r="AG687" s="93"/>
      <c r="AH687" s="93"/>
      <c r="AI687" s="30"/>
      <c r="AJ687" s="30"/>
      <c r="AK687" s="30"/>
      <c r="AL687" s="30"/>
      <c r="AM687" s="109"/>
      <c r="AN687" s="109"/>
      <c r="AO687" s="30"/>
      <c r="AP687" s="112" t="s">
        <v>1499</v>
      </c>
      <c r="AQ687"/>
      <c r="AR687"/>
      <c r="AS687"/>
      <c r="AT687"/>
      <c r="AU687"/>
      <c r="AV687"/>
    </row>
    <row r="688" spans="27:48" ht="23.45" customHeight="1" x14ac:dyDescent="0.2">
      <c r="AA688" s="97"/>
      <c r="AB688" s="97"/>
      <c r="AC688" s="97"/>
      <c r="AD688" s="97"/>
      <c r="AE688" s="97"/>
      <c r="AF688" s="93"/>
      <c r="AG688" s="93"/>
      <c r="AH688" s="93"/>
      <c r="AI688" s="30"/>
      <c r="AJ688" s="30"/>
      <c r="AK688" s="30"/>
      <c r="AL688" s="30"/>
      <c r="AM688" s="109"/>
      <c r="AN688" s="109"/>
      <c r="AO688" s="30"/>
      <c r="AP688" s="112" t="s">
        <v>1500</v>
      </c>
      <c r="AQ688"/>
      <c r="AR688"/>
      <c r="AS688"/>
      <c r="AT688"/>
      <c r="AU688"/>
      <c r="AV688"/>
    </row>
    <row r="689" spans="27:48" ht="23.45" customHeight="1" x14ac:dyDescent="0.2">
      <c r="AA689" s="97"/>
      <c r="AB689" s="97"/>
      <c r="AC689" s="97"/>
      <c r="AD689" s="97"/>
      <c r="AE689" s="97"/>
      <c r="AF689" s="93"/>
      <c r="AG689" s="93"/>
      <c r="AH689" s="93"/>
      <c r="AI689" s="30"/>
      <c r="AJ689" s="30"/>
      <c r="AK689" s="30"/>
      <c r="AL689" s="30"/>
      <c r="AM689" s="109"/>
      <c r="AN689" s="109"/>
      <c r="AO689" s="30"/>
      <c r="AP689" s="112" t="s">
        <v>1501</v>
      </c>
      <c r="AQ689"/>
      <c r="AR689"/>
      <c r="AS689"/>
      <c r="AT689"/>
      <c r="AU689"/>
      <c r="AV689"/>
    </row>
    <row r="690" spans="27:48" ht="23.45" customHeight="1" x14ac:dyDescent="0.2">
      <c r="AA690" s="97"/>
      <c r="AB690" s="97"/>
      <c r="AC690" s="97"/>
      <c r="AD690" s="97"/>
      <c r="AE690" s="97"/>
      <c r="AF690" s="93"/>
      <c r="AG690" s="93"/>
      <c r="AH690" s="93"/>
      <c r="AI690" s="30"/>
      <c r="AJ690" s="30"/>
      <c r="AK690" s="30"/>
      <c r="AL690" s="30"/>
      <c r="AM690" s="109"/>
      <c r="AN690" s="109"/>
      <c r="AO690" s="30"/>
      <c r="AP690" s="112" t="s">
        <v>1502</v>
      </c>
      <c r="AQ690"/>
      <c r="AR690"/>
      <c r="AS690"/>
      <c r="AT690"/>
      <c r="AU690"/>
      <c r="AV690"/>
    </row>
    <row r="691" spans="27:48" ht="23.45" customHeight="1" x14ac:dyDescent="0.2">
      <c r="AA691" s="97"/>
      <c r="AB691" s="97"/>
      <c r="AC691" s="97"/>
      <c r="AD691" s="97"/>
      <c r="AE691" s="97"/>
      <c r="AF691" s="93"/>
      <c r="AG691" s="93"/>
      <c r="AH691" s="93"/>
      <c r="AI691" s="30"/>
      <c r="AJ691" s="30"/>
      <c r="AK691" s="30"/>
      <c r="AL691" s="30"/>
      <c r="AM691" s="109"/>
      <c r="AN691" s="109"/>
      <c r="AO691" s="30"/>
      <c r="AP691" s="112" t="s">
        <v>1503</v>
      </c>
      <c r="AQ691"/>
      <c r="AR691"/>
      <c r="AS691"/>
      <c r="AT691"/>
      <c r="AU691"/>
      <c r="AV691"/>
    </row>
    <row r="692" spans="27:48" ht="23.45" customHeight="1" x14ac:dyDescent="0.2">
      <c r="AA692" s="97"/>
      <c r="AB692" s="97"/>
      <c r="AC692" s="97"/>
      <c r="AD692" s="97"/>
      <c r="AE692" s="97"/>
      <c r="AF692" s="93"/>
      <c r="AG692" s="93"/>
      <c r="AH692" s="93"/>
      <c r="AI692" s="30"/>
      <c r="AJ692" s="30"/>
      <c r="AK692" s="30"/>
      <c r="AL692" s="30"/>
      <c r="AM692" s="109"/>
      <c r="AN692" s="109"/>
      <c r="AO692" s="30"/>
      <c r="AP692" s="112" t="s">
        <v>1504</v>
      </c>
      <c r="AQ692"/>
      <c r="AR692"/>
      <c r="AS692"/>
      <c r="AT692"/>
      <c r="AU692"/>
      <c r="AV692"/>
    </row>
    <row r="693" spans="27:48" ht="23.45" customHeight="1" x14ac:dyDescent="0.2">
      <c r="AA693" s="97"/>
      <c r="AB693" s="97"/>
      <c r="AC693" s="97"/>
      <c r="AD693" s="97"/>
      <c r="AE693" s="97"/>
      <c r="AF693" s="93"/>
      <c r="AG693" s="93"/>
      <c r="AH693" s="93"/>
      <c r="AI693" s="30"/>
      <c r="AJ693" s="30"/>
      <c r="AK693" s="30"/>
      <c r="AL693" s="30"/>
      <c r="AM693" s="109"/>
      <c r="AN693" s="109"/>
      <c r="AO693" s="30"/>
      <c r="AP693" s="112" t="s">
        <v>1505</v>
      </c>
      <c r="AQ693"/>
      <c r="AR693"/>
      <c r="AS693"/>
      <c r="AT693"/>
      <c r="AU693"/>
      <c r="AV693"/>
    </row>
    <row r="694" spans="27:48" ht="23.45" customHeight="1" x14ac:dyDescent="0.2">
      <c r="AA694" s="97"/>
      <c r="AB694" s="97"/>
      <c r="AC694" s="97"/>
      <c r="AD694" s="97"/>
      <c r="AE694" s="97"/>
      <c r="AF694" s="93"/>
      <c r="AG694" s="93"/>
      <c r="AH694" s="93"/>
      <c r="AI694" s="30"/>
      <c r="AJ694" s="30"/>
      <c r="AK694" s="30"/>
      <c r="AL694" s="30"/>
      <c r="AM694" s="109"/>
      <c r="AN694" s="109"/>
      <c r="AO694" s="30"/>
      <c r="AP694" s="112" t="s">
        <v>1506</v>
      </c>
      <c r="AQ694"/>
      <c r="AR694"/>
      <c r="AS694"/>
      <c r="AT694"/>
      <c r="AU694"/>
      <c r="AV694"/>
    </row>
    <row r="695" spans="27:48" ht="23.45" customHeight="1" x14ac:dyDescent="0.2">
      <c r="AA695" s="97"/>
      <c r="AB695" s="97"/>
      <c r="AC695" s="97"/>
      <c r="AD695" s="97"/>
      <c r="AE695" s="97"/>
      <c r="AF695" s="93"/>
      <c r="AG695" s="93"/>
      <c r="AH695" s="93"/>
      <c r="AI695" s="30"/>
      <c r="AJ695" s="30"/>
      <c r="AK695" s="30"/>
      <c r="AL695" s="30"/>
      <c r="AM695" s="109"/>
      <c r="AN695" s="109"/>
      <c r="AO695" s="30"/>
      <c r="AP695" s="112" t="s">
        <v>1507</v>
      </c>
      <c r="AQ695"/>
      <c r="AR695"/>
      <c r="AS695"/>
      <c r="AT695"/>
      <c r="AU695"/>
      <c r="AV695"/>
    </row>
    <row r="696" spans="27:48" ht="23.45" customHeight="1" x14ac:dyDescent="0.2">
      <c r="AA696" s="97"/>
      <c r="AB696" s="97"/>
      <c r="AC696" s="97"/>
      <c r="AD696" s="97"/>
      <c r="AE696" s="97"/>
      <c r="AF696" s="93"/>
      <c r="AG696" s="93"/>
      <c r="AH696" s="93"/>
      <c r="AI696" s="30"/>
      <c r="AJ696" s="30"/>
      <c r="AK696" s="30"/>
      <c r="AL696" s="30"/>
      <c r="AM696" s="109"/>
      <c r="AN696" s="109"/>
      <c r="AO696" s="30"/>
      <c r="AP696" s="112" t="s">
        <v>1508</v>
      </c>
      <c r="AQ696"/>
      <c r="AR696"/>
      <c r="AS696"/>
      <c r="AT696"/>
      <c r="AU696"/>
      <c r="AV696"/>
    </row>
    <row r="697" spans="27:48" ht="23.45" customHeight="1" x14ac:dyDescent="0.2">
      <c r="AA697" s="97"/>
      <c r="AB697" s="97"/>
      <c r="AC697" s="97"/>
      <c r="AD697" s="97"/>
      <c r="AE697" s="97"/>
      <c r="AF697" s="93"/>
      <c r="AG697" s="93"/>
      <c r="AH697" s="93"/>
      <c r="AI697" s="30"/>
      <c r="AJ697" s="30"/>
      <c r="AK697" s="30"/>
      <c r="AL697" s="30"/>
      <c r="AM697" s="109"/>
      <c r="AN697" s="109"/>
      <c r="AO697" s="30"/>
      <c r="AP697" s="112" t="s">
        <v>1509</v>
      </c>
      <c r="AQ697"/>
      <c r="AR697"/>
      <c r="AS697"/>
      <c r="AT697"/>
      <c r="AU697"/>
      <c r="AV697"/>
    </row>
    <row r="698" spans="27:48" ht="23.45" customHeight="1" x14ac:dyDescent="0.2">
      <c r="AA698" s="97"/>
      <c r="AB698" s="97"/>
      <c r="AC698" s="97"/>
      <c r="AD698" s="97"/>
      <c r="AE698" s="97"/>
      <c r="AF698" s="93"/>
      <c r="AG698" s="93"/>
      <c r="AH698" s="93"/>
      <c r="AI698" s="30"/>
      <c r="AJ698" s="30"/>
      <c r="AK698" s="30"/>
      <c r="AL698" s="30"/>
      <c r="AM698" s="109"/>
      <c r="AN698" s="109"/>
      <c r="AO698" s="30"/>
      <c r="AP698" s="112" t="s">
        <v>1510</v>
      </c>
      <c r="AQ698"/>
      <c r="AR698"/>
      <c r="AS698"/>
      <c r="AT698"/>
      <c r="AU698"/>
      <c r="AV698"/>
    </row>
    <row r="699" spans="27:48" ht="23.45" customHeight="1" x14ac:dyDescent="0.2">
      <c r="AA699" s="97"/>
      <c r="AB699" s="97"/>
      <c r="AC699" s="97"/>
      <c r="AD699" s="97"/>
      <c r="AE699" s="97"/>
      <c r="AF699" s="93"/>
      <c r="AG699" s="93"/>
      <c r="AH699" s="93"/>
      <c r="AI699" s="30"/>
      <c r="AJ699" s="30"/>
      <c r="AK699" s="30"/>
      <c r="AL699" s="30"/>
      <c r="AM699" s="109"/>
      <c r="AN699" s="109"/>
      <c r="AO699" s="30"/>
      <c r="AP699" s="112" t="s">
        <v>1511</v>
      </c>
      <c r="AQ699"/>
      <c r="AR699"/>
      <c r="AS699"/>
      <c r="AT699"/>
      <c r="AU699"/>
      <c r="AV699"/>
    </row>
    <row r="700" spans="27:48" ht="23.45" customHeight="1" x14ac:dyDescent="0.2">
      <c r="AA700" s="97"/>
      <c r="AB700" s="97"/>
      <c r="AC700" s="97"/>
      <c r="AD700" s="97"/>
      <c r="AE700" s="97"/>
      <c r="AF700" s="93"/>
      <c r="AG700" s="93"/>
      <c r="AH700" s="93"/>
      <c r="AI700" s="30"/>
      <c r="AJ700" s="30"/>
      <c r="AK700" s="30"/>
      <c r="AL700" s="30"/>
      <c r="AM700" s="109"/>
      <c r="AN700" s="109"/>
      <c r="AO700" s="30"/>
      <c r="AP700" s="112" t="s">
        <v>1512</v>
      </c>
      <c r="AQ700"/>
      <c r="AR700"/>
      <c r="AS700"/>
      <c r="AT700"/>
      <c r="AU700"/>
      <c r="AV700"/>
    </row>
    <row r="701" spans="27:48" ht="23.45" customHeight="1" x14ac:dyDescent="0.2">
      <c r="AA701" s="97"/>
      <c r="AB701" s="97"/>
      <c r="AC701" s="97"/>
      <c r="AD701" s="97"/>
      <c r="AE701" s="97"/>
      <c r="AF701" s="93"/>
      <c r="AG701" s="93"/>
      <c r="AH701" s="93"/>
      <c r="AI701" s="30"/>
      <c r="AJ701" s="30"/>
      <c r="AK701" s="30"/>
      <c r="AL701" s="30"/>
      <c r="AM701" s="109"/>
      <c r="AN701" s="109"/>
      <c r="AO701" s="30"/>
      <c r="AP701" s="112" t="s">
        <v>1513</v>
      </c>
      <c r="AQ701"/>
      <c r="AR701"/>
      <c r="AS701"/>
      <c r="AT701"/>
      <c r="AU701"/>
      <c r="AV701"/>
    </row>
    <row r="702" spans="27:48" ht="23.45" customHeight="1" x14ac:dyDescent="0.2">
      <c r="AA702" s="97"/>
      <c r="AB702" s="97"/>
      <c r="AC702" s="97"/>
      <c r="AD702" s="97"/>
      <c r="AE702" s="97"/>
      <c r="AF702" s="93"/>
      <c r="AG702" s="93"/>
      <c r="AH702" s="93"/>
      <c r="AI702" s="30"/>
      <c r="AJ702" s="30"/>
      <c r="AK702" s="30"/>
      <c r="AL702" s="30"/>
      <c r="AM702" s="109"/>
      <c r="AN702" s="109"/>
      <c r="AO702" s="30"/>
      <c r="AP702" s="112" t="s">
        <v>1514</v>
      </c>
      <c r="AQ702"/>
      <c r="AR702"/>
      <c r="AS702"/>
      <c r="AT702"/>
      <c r="AU702"/>
      <c r="AV702"/>
    </row>
    <row r="703" spans="27:48" ht="23.45" customHeight="1" x14ac:dyDescent="0.2">
      <c r="AA703" s="97"/>
      <c r="AB703" s="97"/>
      <c r="AC703" s="97"/>
      <c r="AD703" s="97"/>
      <c r="AE703" s="97"/>
      <c r="AF703" s="93"/>
      <c r="AG703" s="93"/>
      <c r="AH703" s="93"/>
      <c r="AI703" s="30"/>
      <c r="AJ703" s="30"/>
      <c r="AK703" s="30"/>
      <c r="AL703" s="30"/>
      <c r="AM703" s="109"/>
      <c r="AN703" s="109"/>
      <c r="AO703" s="30"/>
      <c r="AP703" s="112" t="s">
        <v>1515</v>
      </c>
      <c r="AQ703"/>
      <c r="AR703"/>
      <c r="AS703"/>
      <c r="AT703"/>
      <c r="AU703"/>
      <c r="AV703"/>
    </row>
    <row r="704" spans="27:48" ht="23.45" customHeight="1" x14ac:dyDescent="0.2">
      <c r="AA704" s="97"/>
      <c r="AB704" s="97"/>
      <c r="AC704" s="97"/>
      <c r="AD704" s="97"/>
      <c r="AE704" s="97"/>
      <c r="AF704" s="93"/>
      <c r="AG704" s="93"/>
      <c r="AH704" s="93"/>
      <c r="AI704" s="30"/>
      <c r="AJ704" s="30"/>
      <c r="AK704" s="30"/>
      <c r="AL704" s="30"/>
      <c r="AM704" s="109"/>
      <c r="AN704" s="109"/>
      <c r="AO704" s="30"/>
      <c r="AP704" s="112" t="s">
        <v>1516</v>
      </c>
      <c r="AQ704"/>
      <c r="AR704"/>
      <c r="AS704"/>
      <c r="AT704"/>
      <c r="AU704"/>
      <c r="AV704"/>
    </row>
    <row r="705" spans="27:48" ht="23.45" customHeight="1" x14ac:dyDescent="0.2">
      <c r="AA705" s="97"/>
      <c r="AB705" s="97"/>
      <c r="AC705" s="97"/>
      <c r="AD705" s="97"/>
      <c r="AE705" s="97"/>
      <c r="AF705" s="93"/>
      <c r="AG705" s="93"/>
      <c r="AH705" s="93"/>
      <c r="AI705" s="30"/>
      <c r="AJ705" s="30"/>
      <c r="AK705" s="30"/>
      <c r="AL705" s="30"/>
      <c r="AM705" s="109"/>
      <c r="AN705" s="109"/>
      <c r="AO705" s="30"/>
      <c r="AP705" s="112" t="s">
        <v>1517</v>
      </c>
      <c r="AQ705"/>
      <c r="AR705"/>
      <c r="AS705"/>
      <c r="AT705"/>
      <c r="AU705"/>
      <c r="AV705"/>
    </row>
    <row r="706" spans="27:48" ht="23.45" customHeight="1" x14ac:dyDescent="0.2">
      <c r="AA706" s="97"/>
      <c r="AB706" s="97"/>
      <c r="AC706" s="97"/>
      <c r="AD706" s="97"/>
      <c r="AE706" s="97"/>
      <c r="AF706" s="93"/>
      <c r="AG706" s="93"/>
      <c r="AH706" s="93"/>
      <c r="AI706" s="30"/>
      <c r="AJ706" s="30"/>
      <c r="AK706" s="30"/>
      <c r="AL706" s="30"/>
      <c r="AM706" s="109"/>
      <c r="AN706" s="109"/>
      <c r="AO706" s="30"/>
      <c r="AP706" s="112" t="s">
        <v>1518</v>
      </c>
      <c r="AQ706"/>
      <c r="AR706"/>
      <c r="AS706"/>
      <c r="AT706"/>
      <c r="AU706"/>
      <c r="AV706"/>
    </row>
    <row r="707" spans="27:48" ht="23.45" customHeight="1" x14ac:dyDescent="0.2">
      <c r="AA707" s="97"/>
      <c r="AB707" s="97"/>
      <c r="AC707" s="97"/>
      <c r="AD707" s="97"/>
      <c r="AE707" s="97"/>
      <c r="AF707" s="93"/>
      <c r="AG707" s="93"/>
      <c r="AH707" s="93"/>
      <c r="AI707" s="30"/>
      <c r="AJ707" s="30"/>
      <c r="AK707" s="30"/>
      <c r="AL707" s="30"/>
      <c r="AM707" s="109"/>
      <c r="AN707" s="109"/>
      <c r="AO707" s="30"/>
      <c r="AP707" s="112" t="s">
        <v>1519</v>
      </c>
      <c r="AQ707"/>
      <c r="AR707"/>
      <c r="AS707"/>
      <c r="AT707"/>
      <c r="AU707"/>
      <c r="AV707"/>
    </row>
    <row r="708" spans="27:48" ht="23.45" customHeight="1" x14ac:dyDescent="0.2">
      <c r="AA708" s="97"/>
      <c r="AB708" s="97"/>
      <c r="AC708" s="97"/>
      <c r="AD708" s="97"/>
      <c r="AE708" s="97"/>
      <c r="AF708" s="93"/>
      <c r="AG708" s="93"/>
      <c r="AH708" s="93"/>
      <c r="AI708" s="30"/>
      <c r="AJ708" s="30"/>
      <c r="AK708" s="30"/>
      <c r="AL708" s="30"/>
      <c r="AM708" s="109"/>
      <c r="AN708" s="109"/>
      <c r="AO708" s="30"/>
      <c r="AP708" s="112" t="s">
        <v>1520</v>
      </c>
      <c r="AQ708"/>
      <c r="AR708"/>
      <c r="AS708"/>
      <c r="AT708"/>
      <c r="AU708"/>
      <c r="AV708"/>
    </row>
    <row r="709" spans="27:48" ht="23.45" customHeight="1" x14ac:dyDescent="0.2">
      <c r="AA709" s="97"/>
      <c r="AB709" s="97"/>
      <c r="AC709" s="97"/>
      <c r="AD709" s="97"/>
      <c r="AE709" s="97"/>
      <c r="AF709" s="93"/>
      <c r="AG709" s="93"/>
      <c r="AH709" s="93"/>
      <c r="AI709" s="30"/>
      <c r="AJ709" s="30"/>
      <c r="AK709" s="30"/>
      <c r="AL709" s="30"/>
      <c r="AM709" s="109"/>
      <c r="AN709" s="109"/>
      <c r="AO709" s="30"/>
      <c r="AP709" s="112" t="s">
        <v>1521</v>
      </c>
      <c r="AQ709"/>
      <c r="AR709"/>
      <c r="AS709"/>
      <c r="AT709"/>
      <c r="AU709"/>
      <c r="AV709"/>
    </row>
    <row r="710" spans="27:48" ht="23.45" customHeight="1" x14ac:dyDescent="0.2">
      <c r="AA710" s="97"/>
      <c r="AB710" s="97"/>
      <c r="AC710" s="97"/>
      <c r="AD710" s="97"/>
      <c r="AE710" s="97"/>
      <c r="AF710" s="93"/>
      <c r="AG710" s="93"/>
      <c r="AH710" s="93"/>
      <c r="AI710" s="30"/>
      <c r="AJ710" s="30"/>
      <c r="AK710" s="30"/>
      <c r="AL710" s="30"/>
      <c r="AM710" s="109"/>
      <c r="AN710" s="109"/>
      <c r="AO710" s="30"/>
      <c r="AP710" s="112" t="s">
        <v>1522</v>
      </c>
      <c r="AQ710"/>
      <c r="AR710"/>
      <c r="AS710"/>
      <c r="AT710"/>
      <c r="AU710"/>
      <c r="AV710"/>
    </row>
    <row r="711" spans="27:48" ht="23.45" customHeight="1" x14ac:dyDescent="0.2">
      <c r="AA711" s="97"/>
      <c r="AB711" s="97"/>
      <c r="AC711" s="97"/>
      <c r="AD711" s="97"/>
      <c r="AE711" s="97"/>
      <c r="AF711" s="93"/>
      <c r="AG711" s="93"/>
      <c r="AH711" s="93"/>
      <c r="AI711" s="30"/>
      <c r="AJ711" s="30"/>
      <c r="AK711" s="30"/>
      <c r="AL711" s="30"/>
      <c r="AM711" s="109"/>
      <c r="AN711" s="109"/>
      <c r="AO711" s="30"/>
      <c r="AP711" s="112" t="s">
        <v>1523</v>
      </c>
      <c r="AQ711"/>
      <c r="AR711"/>
      <c r="AS711"/>
      <c r="AT711"/>
      <c r="AU711"/>
      <c r="AV711"/>
    </row>
    <row r="712" spans="27:48" ht="23.45" customHeight="1" x14ac:dyDescent="0.2">
      <c r="AA712" s="97"/>
      <c r="AB712" s="97"/>
      <c r="AC712" s="97"/>
      <c r="AD712" s="97"/>
      <c r="AE712" s="97"/>
      <c r="AF712" s="93"/>
      <c r="AG712" s="93"/>
      <c r="AH712" s="93"/>
      <c r="AI712" s="30"/>
      <c r="AJ712" s="30"/>
      <c r="AK712" s="30"/>
      <c r="AL712" s="30"/>
      <c r="AM712" s="109"/>
      <c r="AN712" s="109"/>
      <c r="AO712" s="30"/>
      <c r="AP712" s="112" t="s">
        <v>1524</v>
      </c>
      <c r="AQ712"/>
      <c r="AR712"/>
      <c r="AS712"/>
      <c r="AT712"/>
      <c r="AU712"/>
      <c r="AV712"/>
    </row>
    <row r="713" spans="27:48" ht="23.45" customHeight="1" x14ac:dyDescent="0.2">
      <c r="AA713" s="97"/>
      <c r="AB713" s="97"/>
      <c r="AC713" s="97"/>
      <c r="AD713" s="97"/>
      <c r="AE713" s="97"/>
      <c r="AF713" s="93"/>
      <c r="AG713" s="93"/>
      <c r="AH713" s="93"/>
      <c r="AI713" s="30"/>
      <c r="AJ713" s="30"/>
      <c r="AK713" s="30"/>
      <c r="AL713" s="30"/>
      <c r="AM713" s="109"/>
      <c r="AN713" s="109"/>
      <c r="AO713" s="30"/>
      <c r="AP713" s="112" t="s">
        <v>1525</v>
      </c>
      <c r="AQ713"/>
      <c r="AR713"/>
      <c r="AS713"/>
      <c r="AT713"/>
      <c r="AU713"/>
      <c r="AV713"/>
    </row>
    <row r="714" spans="27:48" ht="23.45" customHeight="1" x14ac:dyDescent="0.2">
      <c r="AA714" s="97"/>
      <c r="AB714" s="97"/>
      <c r="AC714" s="97"/>
      <c r="AD714" s="97"/>
      <c r="AE714" s="97"/>
      <c r="AF714" s="93"/>
      <c r="AG714" s="93"/>
      <c r="AH714" s="93"/>
      <c r="AI714" s="30"/>
      <c r="AJ714" s="30"/>
      <c r="AK714" s="30"/>
      <c r="AL714" s="30"/>
      <c r="AM714" s="109"/>
      <c r="AN714" s="109"/>
      <c r="AO714" s="30"/>
      <c r="AP714" s="112" t="s">
        <v>1526</v>
      </c>
      <c r="AQ714"/>
      <c r="AR714"/>
      <c r="AS714"/>
      <c r="AT714"/>
      <c r="AU714"/>
      <c r="AV714"/>
    </row>
    <row r="715" spans="27:48" ht="23.45" customHeight="1" x14ac:dyDescent="0.2">
      <c r="AA715" s="97"/>
      <c r="AB715" s="97"/>
      <c r="AC715" s="97"/>
      <c r="AD715" s="97"/>
      <c r="AE715" s="97"/>
      <c r="AF715" s="93"/>
      <c r="AG715" s="93"/>
      <c r="AH715" s="93"/>
      <c r="AI715" s="30"/>
      <c r="AJ715" s="30"/>
      <c r="AK715" s="30"/>
      <c r="AL715" s="30"/>
      <c r="AM715" s="109"/>
      <c r="AN715" s="109"/>
      <c r="AO715" s="30"/>
      <c r="AP715" s="112" t="s">
        <v>1527</v>
      </c>
      <c r="AQ715"/>
      <c r="AR715"/>
      <c r="AS715"/>
      <c r="AT715"/>
      <c r="AU715"/>
      <c r="AV715"/>
    </row>
    <row r="716" spans="27:48" ht="23.45" customHeight="1" x14ac:dyDescent="0.2">
      <c r="AA716" s="97"/>
      <c r="AB716" s="97"/>
      <c r="AC716" s="97"/>
      <c r="AD716" s="97"/>
      <c r="AE716" s="97"/>
      <c r="AF716" s="93"/>
      <c r="AG716" s="93"/>
      <c r="AH716" s="93"/>
      <c r="AI716" s="30"/>
      <c r="AJ716" s="30"/>
      <c r="AK716" s="30"/>
      <c r="AL716" s="30"/>
      <c r="AM716" s="109"/>
      <c r="AN716" s="109"/>
      <c r="AO716" s="30"/>
      <c r="AP716" s="112" t="s">
        <v>1528</v>
      </c>
      <c r="AQ716"/>
      <c r="AR716"/>
      <c r="AS716"/>
      <c r="AT716"/>
      <c r="AU716"/>
      <c r="AV716"/>
    </row>
    <row r="717" spans="27:48" ht="23.45" customHeight="1" x14ac:dyDescent="0.2">
      <c r="AA717" s="97"/>
      <c r="AB717" s="97"/>
      <c r="AC717" s="97"/>
      <c r="AD717" s="97"/>
      <c r="AE717" s="97"/>
      <c r="AF717" s="93"/>
      <c r="AG717" s="93"/>
      <c r="AH717" s="93"/>
      <c r="AI717" s="30"/>
      <c r="AJ717" s="30"/>
      <c r="AK717" s="30"/>
      <c r="AL717" s="30"/>
      <c r="AM717" s="109"/>
      <c r="AN717" s="109"/>
      <c r="AO717" s="30"/>
      <c r="AP717" s="112" t="s">
        <v>1529</v>
      </c>
      <c r="AQ717"/>
      <c r="AR717"/>
      <c r="AS717"/>
      <c r="AT717"/>
      <c r="AU717"/>
      <c r="AV717"/>
    </row>
    <row r="718" spans="27:48" ht="23.45" customHeight="1" x14ac:dyDescent="0.2">
      <c r="AA718" s="97"/>
      <c r="AB718" s="97"/>
      <c r="AC718" s="97"/>
      <c r="AD718" s="97"/>
      <c r="AE718" s="97"/>
      <c r="AF718" s="93"/>
      <c r="AG718" s="93"/>
      <c r="AH718" s="93"/>
      <c r="AI718" s="30"/>
      <c r="AJ718" s="30"/>
      <c r="AK718" s="30"/>
      <c r="AL718" s="30"/>
      <c r="AM718" s="109"/>
      <c r="AN718" s="109"/>
      <c r="AO718" s="30"/>
      <c r="AP718" s="112" t="s">
        <v>1530</v>
      </c>
      <c r="AQ718"/>
      <c r="AR718"/>
      <c r="AS718"/>
      <c r="AT718"/>
      <c r="AU718"/>
      <c r="AV718"/>
    </row>
    <row r="719" spans="27:48" ht="23.45" customHeight="1" x14ac:dyDescent="0.2">
      <c r="AA719" s="97"/>
      <c r="AB719" s="97"/>
      <c r="AC719" s="97"/>
      <c r="AD719" s="97"/>
      <c r="AE719" s="97"/>
      <c r="AF719" s="93"/>
      <c r="AG719" s="93"/>
      <c r="AH719" s="93"/>
      <c r="AI719" s="30"/>
      <c r="AJ719" s="30"/>
      <c r="AK719" s="30"/>
      <c r="AL719" s="30"/>
      <c r="AM719" s="109"/>
      <c r="AN719" s="109"/>
      <c r="AO719" s="30"/>
      <c r="AP719" s="112" t="s">
        <v>1531</v>
      </c>
      <c r="AQ719"/>
      <c r="AR719"/>
      <c r="AS719"/>
      <c r="AT719"/>
      <c r="AU719"/>
      <c r="AV719"/>
    </row>
    <row r="720" spans="27:48" ht="23.45" customHeight="1" x14ac:dyDescent="0.2">
      <c r="AA720" s="97"/>
      <c r="AB720" s="97"/>
      <c r="AC720" s="97"/>
      <c r="AD720" s="97"/>
      <c r="AE720" s="97"/>
      <c r="AF720" s="93"/>
      <c r="AG720" s="93"/>
      <c r="AH720" s="93"/>
      <c r="AI720" s="30"/>
      <c r="AJ720" s="30"/>
      <c r="AK720" s="30"/>
      <c r="AL720" s="30"/>
      <c r="AM720" s="109"/>
      <c r="AN720" s="109"/>
      <c r="AO720" s="30"/>
      <c r="AP720" s="112" t="s">
        <v>1532</v>
      </c>
      <c r="AQ720"/>
      <c r="AR720"/>
      <c r="AS720"/>
      <c r="AT720"/>
      <c r="AU720"/>
      <c r="AV720"/>
    </row>
    <row r="721" spans="27:48" ht="23.45" customHeight="1" x14ac:dyDescent="0.2">
      <c r="AA721" s="97"/>
      <c r="AB721" s="97"/>
      <c r="AC721" s="97"/>
      <c r="AD721" s="97"/>
      <c r="AE721" s="97"/>
      <c r="AF721" s="93"/>
      <c r="AG721" s="93"/>
      <c r="AH721" s="93"/>
      <c r="AI721" s="30"/>
      <c r="AJ721" s="30"/>
      <c r="AK721" s="30"/>
      <c r="AL721" s="30"/>
      <c r="AM721" s="109"/>
      <c r="AN721" s="109"/>
      <c r="AO721" s="30"/>
      <c r="AP721" s="112" t="s">
        <v>1533</v>
      </c>
      <c r="AQ721"/>
      <c r="AR721"/>
      <c r="AS721"/>
      <c r="AT721"/>
      <c r="AU721"/>
      <c r="AV721"/>
    </row>
    <row r="722" spans="27:48" ht="23.45" customHeight="1" x14ac:dyDescent="0.2">
      <c r="AA722" s="97"/>
      <c r="AB722" s="97"/>
      <c r="AC722" s="97"/>
      <c r="AD722" s="97"/>
      <c r="AE722" s="97"/>
      <c r="AF722" s="93"/>
      <c r="AG722" s="93"/>
      <c r="AH722" s="93"/>
      <c r="AI722" s="30"/>
      <c r="AJ722" s="30"/>
      <c r="AK722" s="30"/>
      <c r="AL722" s="30"/>
      <c r="AM722" s="109"/>
      <c r="AN722" s="109"/>
      <c r="AO722" s="30"/>
      <c r="AP722" s="112" t="s">
        <v>1534</v>
      </c>
      <c r="AQ722"/>
      <c r="AR722"/>
      <c r="AS722"/>
      <c r="AT722"/>
      <c r="AU722"/>
      <c r="AV722"/>
    </row>
    <row r="723" spans="27:48" ht="23.45" customHeight="1" x14ac:dyDescent="0.2">
      <c r="AA723" s="97"/>
      <c r="AB723" s="97"/>
      <c r="AC723" s="97"/>
      <c r="AD723" s="97"/>
      <c r="AE723" s="97"/>
      <c r="AF723" s="93"/>
      <c r="AG723" s="93"/>
      <c r="AH723" s="93"/>
      <c r="AI723" s="30"/>
      <c r="AJ723" s="30"/>
      <c r="AK723" s="30"/>
      <c r="AL723" s="30"/>
      <c r="AM723" s="109"/>
      <c r="AN723" s="109"/>
      <c r="AO723" s="30"/>
      <c r="AP723" s="112" t="s">
        <v>1535</v>
      </c>
      <c r="AQ723"/>
      <c r="AR723"/>
      <c r="AS723"/>
      <c r="AT723"/>
      <c r="AU723"/>
      <c r="AV723"/>
    </row>
    <row r="724" spans="27:48" ht="23.45" customHeight="1" x14ac:dyDescent="0.2">
      <c r="AA724" s="97"/>
      <c r="AB724" s="97"/>
      <c r="AC724" s="97"/>
      <c r="AD724" s="97"/>
      <c r="AE724" s="97"/>
      <c r="AF724" s="93"/>
      <c r="AG724" s="93"/>
      <c r="AH724" s="93"/>
      <c r="AI724" s="30"/>
      <c r="AJ724" s="30"/>
      <c r="AK724" s="30"/>
      <c r="AL724" s="30"/>
      <c r="AM724" s="109"/>
      <c r="AN724" s="109"/>
      <c r="AO724" s="30"/>
      <c r="AP724" s="112" t="s">
        <v>1536</v>
      </c>
      <c r="AQ724"/>
      <c r="AR724"/>
      <c r="AS724"/>
      <c r="AT724"/>
      <c r="AU724"/>
      <c r="AV724"/>
    </row>
    <row r="725" spans="27:48" ht="23.45" customHeight="1" x14ac:dyDescent="0.2">
      <c r="AA725" s="97"/>
      <c r="AB725" s="97"/>
      <c r="AC725" s="97"/>
      <c r="AD725" s="97"/>
      <c r="AE725" s="97"/>
      <c r="AF725" s="93"/>
      <c r="AG725" s="93"/>
      <c r="AH725" s="93"/>
      <c r="AI725" s="30"/>
      <c r="AJ725" s="30"/>
      <c r="AK725" s="30"/>
      <c r="AL725" s="30"/>
      <c r="AM725" s="109"/>
      <c r="AN725" s="109"/>
      <c r="AO725" s="30"/>
      <c r="AP725" s="112" t="s">
        <v>1537</v>
      </c>
      <c r="AQ725"/>
      <c r="AR725"/>
      <c r="AS725"/>
      <c r="AT725"/>
      <c r="AU725"/>
      <c r="AV725"/>
    </row>
    <row r="726" spans="27:48" ht="23.45" customHeight="1" x14ac:dyDescent="0.2">
      <c r="AA726" s="97"/>
      <c r="AB726" s="97"/>
      <c r="AC726" s="97"/>
      <c r="AD726" s="97"/>
      <c r="AE726" s="97"/>
      <c r="AF726" s="93"/>
      <c r="AG726" s="93"/>
      <c r="AH726" s="93"/>
      <c r="AI726" s="30"/>
      <c r="AJ726" s="30"/>
      <c r="AK726" s="30"/>
      <c r="AL726" s="30"/>
      <c r="AM726" s="109"/>
      <c r="AN726" s="109"/>
      <c r="AO726" s="30"/>
      <c r="AP726" s="112" t="s">
        <v>1538</v>
      </c>
      <c r="AQ726"/>
      <c r="AR726"/>
      <c r="AS726"/>
      <c r="AT726"/>
      <c r="AU726"/>
      <c r="AV726"/>
    </row>
    <row r="727" spans="27:48" ht="23.45" customHeight="1" x14ac:dyDescent="0.2">
      <c r="AA727" s="97"/>
      <c r="AB727" s="97"/>
      <c r="AC727" s="97"/>
      <c r="AD727" s="97"/>
      <c r="AE727" s="97"/>
      <c r="AF727" s="93"/>
      <c r="AG727" s="93"/>
      <c r="AH727" s="93"/>
      <c r="AI727" s="30"/>
      <c r="AJ727" s="30"/>
      <c r="AK727" s="30"/>
      <c r="AL727" s="30"/>
      <c r="AM727" s="109"/>
      <c r="AN727" s="109"/>
      <c r="AO727" s="30"/>
      <c r="AP727" s="112" t="s">
        <v>1539</v>
      </c>
      <c r="AQ727"/>
      <c r="AR727"/>
      <c r="AS727"/>
      <c r="AT727"/>
      <c r="AU727"/>
      <c r="AV727"/>
    </row>
    <row r="728" spans="27:48" ht="23.45" customHeight="1" x14ac:dyDescent="0.2">
      <c r="AA728" s="97"/>
      <c r="AB728" s="97"/>
      <c r="AC728" s="97"/>
      <c r="AD728" s="97"/>
      <c r="AE728" s="97"/>
      <c r="AF728" s="93"/>
      <c r="AG728" s="93"/>
      <c r="AH728" s="93"/>
      <c r="AI728" s="30"/>
      <c r="AJ728" s="30"/>
      <c r="AK728" s="30"/>
      <c r="AL728" s="30"/>
      <c r="AM728" s="109"/>
      <c r="AN728" s="109"/>
      <c r="AO728" s="30"/>
      <c r="AP728" s="112" t="s">
        <v>1540</v>
      </c>
      <c r="AQ728"/>
      <c r="AR728"/>
      <c r="AS728"/>
      <c r="AT728"/>
      <c r="AU728"/>
      <c r="AV728"/>
    </row>
    <row r="729" spans="27:48" ht="23.45" customHeight="1" x14ac:dyDescent="0.2">
      <c r="AA729" s="97"/>
      <c r="AB729" s="97"/>
      <c r="AC729" s="97"/>
      <c r="AD729" s="97"/>
      <c r="AE729" s="97"/>
      <c r="AF729" s="93"/>
      <c r="AG729" s="93"/>
      <c r="AH729" s="93"/>
      <c r="AI729" s="30"/>
      <c r="AJ729" s="30"/>
      <c r="AK729" s="30"/>
      <c r="AL729" s="30"/>
      <c r="AM729" s="109"/>
      <c r="AN729" s="109"/>
      <c r="AO729" s="30"/>
      <c r="AP729" s="112" t="s">
        <v>1541</v>
      </c>
      <c r="AQ729"/>
      <c r="AR729"/>
      <c r="AS729"/>
      <c r="AT729"/>
      <c r="AU729"/>
      <c r="AV729"/>
    </row>
    <row r="730" spans="27:48" ht="23.45" customHeight="1" x14ac:dyDescent="0.2">
      <c r="AA730" s="97"/>
      <c r="AB730" s="97"/>
      <c r="AC730" s="97"/>
      <c r="AD730" s="97"/>
      <c r="AE730" s="97"/>
      <c r="AF730" s="93"/>
      <c r="AG730" s="93"/>
      <c r="AH730" s="93"/>
      <c r="AI730" s="30"/>
      <c r="AJ730" s="30"/>
      <c r="AK730" s="30"/>
      <c r="AL730" s="30"/>
      <c r="AM730" s="109"/>
      <c r="AN730" s="109"/>
      <c r="AO730" s="30"/>
      <c r="AP730" s="112" t="s">
        <v>1542</v>
      </c>
      <c r="AQ730"/>
      <c r="AR730"/>
      <c r="AS730"/>
      <c r="AT730"/>
      <c r="AU730"/>
      <c r="AV730"/>
    </row>
    <row r="731" spans="27:48" ht="23.45" customHeight="1" x14ac:dyDescent="0.2">
      <c r="AA731" s="97"/>
      <c r="AB731" s="97"/>
      <c r="AC731" s="97"/>
      <c r="AD731" s="97"/>
      <c r="AE731" s="97"/>
      <c r="AF731" s="93"/>
      <c r="AG731" s="93"/>
      <c r="AH731" s="93"/>
      <c r="AI731" s="30"/>
      <c r="AJ731" s="30"/>
      <c r="AK731" s="30"/>
      <c r="AL731" s="30"/>
      <c r="AM731" s="109"/>
      <c r="AN731" s="109"/>
      <c r="AO731" s="30"/>
      <c r="AP731" s="112" t="s">
        <v>1543</v>
      </c>
      <c r="AQ731"/>
      <c r="AR731"/>
      <c r="AS731"/>
      <c r="AT731"/>
      <c r="AU731"/>
      <c r="AV731"/>
    </row>
    <row r="732" spans="27:48" ht="23.45" customHeight="1" x14ac:dyDescent="0.2">
      <c r="AA732" s="97"/>
      <c r="AB732" s="97"/>
      <c r="AC732" s="97"/>
      <c r="AD732" s="97"/>
      <c r="AE732" s="97"/>
      <c r="AF732" s="93"/>
      <c r="AG732" s="93"/>
      <c r="AH732" s="93"/>
      <c r="AI732" s="30"/>
      <c r="AJ732" s="30"/>
      <c r="AK732" s="30"/>
      <c r="AL732" s="30"/>
      <c r="AM732" s="109"/>
      <c r="AN732" s="109"/>
      <c r="AO732" s="30"/>
      <c r="AP732" s="112" t="s">
        <v>1544</v>
      </c>
      <c r="AQ732"/>
      <c r="AR732"/>
      <c r="AS732"/>
      <c r="AT732"/>
      <c r="AU732"/>
      <c r="AV732"/>
    </row>
    <row r="733" spans="27:48" ht="23.45" customHeight="1" x14ac:dyDescent="0.2">
      <c r="AA733" s="97"/>
      <c r="AB733" s="97"/>
      <c r="AC733" s="97"/>
      <c r="AD733" s="97"/>
      <c r="AE733" s="97"/>
      <c r="AF733" s="93"/>
      <c r="AG733" s="93"/>
      <c r="AH733" s="93"/>
      <c r="AI733" s="30"/>
      <c r="AJ733" s="30"/>
      <c r="AK733" s="30"/>
      <c r="AL733" s="30"/>
      <c r="AM733" s="109"/>
      <c r="AN733" s="109"/>
      <c r="AO733" s="30"/>
      <c r="AP733" s="112" t="s">
        <v>1545</v>
      </c>
      <c r="AQ733"/>
      <c r="AR733"/>
      <c r="AS733"/>
      <c r="AT733"/>
      <c r="AU733"/>
      <c r="AV733"/>
    </row>
    <row r="734" spans="27:48" ht="23.45" customHeight="1" x14ac:dyDescent="0.2">
      <c r="AA734" s="97"/>
      <c r="AB734" s="97"/>
      <c r="AC734" s="97"/>
      <c r="AD734" s="97"/>
      <c r="AE734" s="97"/>
      <c r="AF734" s="93"/>
      <c r="AG734" s="93"/>
      <c r="AH734" s="93"/>
      <c r="AI734" s="30"/>
      <c r="AJ734" s="30"/>
      <c r="AK734" s="30"/>
      <c r="AL734" s="30"/>
      <c r="AM734" s="109"/>
      <c r="AN734" s="109"/>
      <c r="AO734" s="30"/>
      <c r="AP734" s="112" t="s">
        <v>1546</v>
      </c>
      <c r="AQ734"/>
      <c r="AR734"/>
      <c r="AS734"/>
      <c r="AT734"/>
      <c r="AU734"/>
      <c r="AV734"/>
    </row>
    <row r="735" spans="27:48" ht="23.45" customHeight="1" x14ac:dyDescent="0.2">
      <c r="AA735" s="97"/>
      <c r="AB735" s="97"/>
      <c r="AC735" s="97"/>
      <c r="AD735" s="97"/>
      <c r="AE735" s="97"/>
      <c r="AF735" s="93"/>
      <c r="AG735" s="93"/>
      <c r="AH735" s="93"/>
      <c r="AI735" s="30"/>
      <c r="AJ735" s="30"/>
      <c r="AK735" s="30"/>
      <c r="AL735" s="30"/>
      <c r="AM735" s="109"/>
      <c r="AN735" s="109"/>
      <c r="AO735" s="30"/>
      <c r="AP735" s="112" t="s">
        <v>1547</v>
      </c>
      <c r="AQ735"/>
      <c r="AR735"/>
      <c r="AS735"/>
      <c r="AT735"/>
      <c r="AU735"/>
      <c r="AV735"/>
    </row>
    <row r="736" spans="27:48" ht="23.45" customHeight="1" x14ac:dyDescent="0.2">
      <c r="AA736" s="97"/>
      <c r="AB736" s="97"/>
      <c r="AC736" s="97"/>
      <c r="AD736" s="97"/>
      <c r="AE736" s="97"/>
      <c r="AF736" s="93"/>
      <c r="AG736" s="93"/>
      <c r="AH736" s="93"/>
      <c r="AI736" s="30"/>
      <c r="AJ736" s="30"/>
      <c r="AK736" s="30"/>
      <c r="AL736" s="30"/>
      <c r="AM736" s="109"/>
      <c r="AN736" s="109"/>
      <c r="AO736" s="30"/>
      <c r="AP736" s="112" t="s">
        <v>1548</v>
      </c>
      <c r="AQ736"/>
      <c r="AR736"/>
      <c r="AS736"/>
      <c r="AT736"/>
      <c r="AU736"/>
      <c r="AV736"/>
    </row>
    <row r="737" spans="27:48" ht="23.45" customHeight="1" x14ac:dyDescent="0.2">
      <c r="AA737" s="97"/>
      <c r="AB737" s="97"/>
      <c r="AC737" s="97"/>
      <c r="AD737" s="97"/>
      <c r="AE737" s="97"/>
      <c r="AF737" s="93"/>
      <c r="AG737" s="93"/>
      <c r="AH737" s="93"/>
      <c r="AI737" s="30"/>
      <c r="AJ737" s="30"/>
      <c r="AK737" s="30"/>
      <c r="AL737" s="30"/>
      <c r="AM737" s="109"/>
      <c r="AN737" s="109"/>
      <c r="AO737" s="30"/>
      <c r="AP737" s="112" t="s">
        <v>1549</v>
      </c>
      <c r="AQ737"/>
      <c r="AR737"/>
      <c r="AS737"/>
      <c r="AT737"/>
      <c r="AU737"/>
      <c r="AV737"/>
    </row>
    <row r="738" spans="27:48" ht="23.45" customHeight="1" x14ac:dyDescent="0.2">
      <c r="AA738" s="97"/>
      <c r="AB738" s="97"/>
      <c r="AC738" s="97"/>
      <c r="AD738" s="97"/>
      <c r="AE738" s="97"/>
      <c r="AF738" s="93"/>
      <c r="AG738" s="93"/>
      <c r="AH738" s="93"/>
      <c r="AI738" s="30"/>
      <c r="AJ738" s="30"/>
      <c r="AK738" s="30"/>
      <c r="AL738" s="30"/>
      <c r="AM738" s="109"/>
      <c r="AN738" s="109"/>
      <c r="AO738" s="30"/>
      <c r="AP738" s="112" t="s">
        <v>1550</v>
      </c>
      <c r="AQ738"/>
      <c r="AR738"/>
      <c r="AS738"/>
      <c r="AT738"/>
      <c r="AU738"/>
      <c r="AV738"/>
    </row>
    <row r="739" spans="27:48" ht="23.45" customHeight="1" x14ac:dyDescent="0.2">
      <c r="AA739" s="97"/>
      <c r="AB739" s="97"/>
      <c r="AC739" s="97"/>
      <c r="AD739" s="97"/>
      <c r="AE739" s="97"/>
      <c r="AF739" s="93"/>
      <c r="AG739" s="93"/>
      <c r="AH739" s="93"/>
      <c r="AI739" s="30"/>
      <c r="AJ739" s="30"/>
      <c r="AK739" s="30"/>
      <c r="AL739" s="30"/>
      <c r="AM739" s="109"/>
      <c r="AN739" s="109"/>
      <c r="AO739" s="30"/>
      <c r="AP739" s="112" t="s">
        <v>1551</v>
      </c>
      <c r="AQ739"/>
      <c r="AR739"/>
      <c r="AS739"/>
      <c r="AT739"/>
      <c r="AU739"/>
      <c r="AV739"/>
    </row>
    <row r="740" spans="27:48" ht="23.45" customHeight="1" x14ac:dyDescent="0.2">
      <c r="AA740" s="97"/>
      <c r="AB740" s="97"/>
      <c r="AC740" s="97"/>
      <c r="AD740" s="97"/>
      <c r="AE740" s="97"/>
      <c r="AF740" s="93"/>
      <c r="AG740" s="93"/>
      <c r="AH740" s="93"/>
      <c r="AI740" s="30"/>
      <c r="AJ740" s="30"/>
      <c r="AK740" s="30"/>
      <c r="AL740" s="30"/>
      <c r="AM740" s="109"/>
      <c r="AN740" s="109"/>
      <c r="AO740" s="30"/>
      <c r="AP740" s="112" t="s">
        <v>1552</v>
      </c>
      <c r="AQ740"/>
      <c r="AR740"/>
      <c r="AS740"/>
      <c r="AT740"/>
      <c r="AU740"/>
      <c r="AV740"/>
    </row>
    <row r="741" spans="27:48" ht="23.45" customHeight="1" x14ac:dyDescent="0.2">
      <c r="AA741" s="97"/>
      <c r="AB741" s="97"/>
      <c r="AC741" s="97"/>
      <c r="AD741" s="97"/>
      <c r="AE741" s="97"/>
      <c r="AF741" s="93"/>
      <c r="AG741" s="93"/>
      <c r="AH741" s="93"/>
      <c r="AI741" s="30"/>
      <c r="AJ741" s="30"/>
      <c r="AK741" s="30"/>
      <c r="AL741" s="30"/>
      <c r="AM741" s="109"/>
      <c r="AN741" s="109"/>
      <c r="AO741" s="30"/>
      <c r="AP741" s="112" t="s">
        <v>1553</v>
      </c>
      <c r="AQ741"/>
      <c r="AR741"/>
      <c r="AS741"/>
      <c r="AT741"/>
      <c r="AU741"/>
      <c r="AV741"/>
    </row>
    <row r="742" spans="27:48" ht="23.45" customHeight="1" x14ac:dyDescent="0.2">
      <c r="AA742" s="97"/>
      <c r="AB742" s="97"/>
      <c r="AC742" s="97"/>
      <c r="AD742" s="97"/>
      <c r="AE742" s="97"/>
      <c r="AF742" s="93"/>
      <c r="AG742" s="93"/>
      <c r="AH742" s="93"/>
      <c r="AI742" s="30"/>
      <c r="AJ742" s="30"/>
      <c r="AK742" s="30"/>
      <c r="AL742" s="30"/>
      <c r="AM742" s="109"/>
      <c r="AN742" s="109"/>
      <c r="AO742" s="30"/>
      <c r="AP742" s="112" t="s">
        <v>1554</v>
      </c>
      <c r="AQ742"/>
      <c r="AR742"/>
      <c r="AS742"/>
      <c r="AT742"/>
      <c r="AU742"/>
      <c r="AV742"/>
    </row>
    <row r="743" spans="27:48" ht="23.45" customHeight="1" x14ac:dyDescent="0.2">
      <c r="AA743" s="97"/>
      <c r="AB743" s="97"/>
      <c r="AC743" s="97"/>
      <c r="AD743" s="97"/>
      <c r="AE743" s="97"/>
      <c r="AF743" s="93"/>
      <c r="AG743" s="93"/>
      <c r="AH743" s="93"/>
      <c r="AI743" s="30"/>
      <c r="AJ743" s="30"/>
      <c r="AK743" s="30"/>
      <c r="AL743" s="30"/>
      <c r="AM743" s="109"/>
      <c r="AN743" s="109"/>
      <c r="AO743" s="30"/>
      <c r="AP743" s="112" t="s">
        <v>1555</v>
      </c>
      <c r="AQ743"/>
      <c r="AR743"/>
      <c r="AS743"/>
      <c r="AT743"/>
      <c r="AU743"/>
      <c r="AV743"/>
    </row>
    <row r="744" spans="27:48" ht="23.45" customHeight="1" x14ac:dyDescent="0.2">
      <c r="AA744" s="97"/>
      <c r="AB744" s="97"/>
      <c r="AC744" s="97"/>
      <c r="AD744" s="97"/>
      <c r="AE744" s="97"/>
      <c r="AF744" s="93"/>
      <c r="AG744" s="93"/>
      <c r="AH744" s="93"/>
      <c r="AI744" s="30"/>
      <c r="AJ744" s="30"/>
      <c r="AK744" s="30"/>
      <c r="AL744" s="30"/>
      <c r="AM744" s="109"/>
      <c r="AN744" s="109"/>
      <c r="AO744" s="30"/>
      <c r="AP744" s="112" t="s">
        <v>1556</v>
      </c>
      <c r="AQ744"/>
      <c r="AR744"/>
      <c r="AS744"/>
      <c r="AT744"/>
      <c r="AU744"/>
      <c r="AV744"/>
    </row>
    <row r="745" spans="27:48" ht="23.45" customHeight="1" x14ac:dyDescent="0.2">
      <c r="AA745" s="97"/>
      <c r="AB745" s="97"/>
      <c r="AC745" s="97"/>
      <c r="AD745" s="97"/>
      <c r="AE745" s="97"/>
      <c r="AF745" s="93"/>
      <c r="AG745" s="93"/>
      <c r="AH745" s="93"/>
      <c r="AI745" s="30"/>
      <c r="AJ745" s="30"/>
      <c r="AK745" s="30"/>
      <c r="AL745" s="30"/>
      <c r="AM745" s="109"/>
      <c r="AN745" s="109"/>
      <c r="AO745" s="30"/>
      <c r="AP745" s="112" t="s">
        <v>1557</v>
      </c>
      <c r="AQ745"/>
      <c r="AR745"/>
      <c r="AS745"/>
      <c r="AT745"/>
      <c r="AU745"/>
      <c r="AV745"/>
    </row>
    <row r="746" spans="27:48" ht="23.45" customHeight="1" x14ac:dyDescent="0.2">
      <c r="AA746" s="97"/>
      <c r="AB746" s="97"/>
      <c r="AC746" s="97"/>
      <c r="AD746" s="97"/>
      <c r="AE746" s="97"/>
      <c r="AF746" s="93"/>
      <c r="AG746" s="93"/>
      <c r="AH746" s="93"/>
      <c r="AI746" s="30"/>
      <c r="AJ746" s="30"/>
      <c r="AK746" s="30"/>
      <c r="AL746" s="30"/>
      <c r="AM746" s="109"/>
      <c r="AN746" s="109"/>
      <c r="AO746" s="30"/>
      <c r="AP746" s="112" t="s">
        <v>1558</v>
      </c>
      <c r="AQ746"/>
      <c r="AR746"/>
      <c r="AS746"/>
      <c r="AT746"/>
      <c r="AU746"/>
      <c r="AV746"/>
    </row>
    <row r="747" spans="27:48" ht="23.45" customHeight="1" x14ac:dyDescent="0.2">
      <c r="AA747" s="97"/>
      <c r="AB747" s="97"/>
      <c r="AC747" s="97"/>
      <c r="AD747" s="97"/>
      <c r="AE747" s="97"/>
      <c r="AF747" s="93"/>
      <c r="AG747" s="93"/>
      <c r="AH747" s="93"/>
      <c r="AI747" s="30"/>
      <c r="AJ747" s="30"/>
      <c r="AK747" s="30"/>
      <c r="AL747" s="30"/>
      <c r="AM747" s="109"/>
      <c r="AN747" s="109"/>
      <c r="AO747" s="30"/>
      <c r="AP747" s="112" t="s">
        <v>1559</v>
      </c>
      <c r="AQ747"/>
      <c r="AR747"/>
      <c r="AS747"/>
      <c r="AT747"/>
      <c r="AU747"/>
      <c r="AV747"/>
    </row>
    <row r="748" spans="27:48" ht="23.45" customHeight="1" x14ac:dyDescent="0.2">
      <c r="AA748" s="97"/>
      <c r="AB748" s="97"/>
      <c r="AC748" s="97"/>
      <c r="AD748" s="97"/>
      <c r="AE748" s="97"/>
      <c r="AF748" s="93"/>
      <c r="AG748" s="93"/>
      <c r="AH748" s="93"/>
      <c r="AI748" s="30"/>
      <c r="AJ748" s="30"/>
      <c r="AK748" s="30"/>
      <c r="AL748" s="30"/>
      <c r="AM748" s="109"/>
      <c r="AN748" s="109"/>
      <c r="AO748" s="30"/>
      <c r="AP748" s="112" t="s">
        <v>1560</v>
      </c>
      <c r="AQ748"/>
      <c r="AR748"/>
      <c r="AS748"/>
      <c r="AT748"/>
      <c r="AU748"/>
      <c r="AV748"/>
    </row>
    <row r="749" spans="27:48" ht="23.45" customHeight="1" x14ac:dyDescent="0.2">
      <c r="AA749" s="97"/>
      <c r="AB749" s="97"/>
      <c r="AC749" s="97"/>
      <c r="AD749" s="97"/>
      <c r="AE749" s="97"/>
      <c r="AF749" s="93"/>
      <c r="AG749" s="93"/>
      <c r="AH749" s="93"/>
      <c r="AI749" s="30"/>
      <c r="AJ749" s="30"/>
      <c r="AK749" s="30"/>
      <c r="AL749" s="30"/>
      <c r="AM749" s="109"/>
      <c r="AN749" s="109"/>
      <c r="AO749" s="30"/>
      <c r="AP749" s="112" t="s">
        <v>1561</v>
      </c>
      <c r="AQ749"/>
      <c r="AR749"/>
      <c r="AS749"/>
      <c r="AT749"/>
      <c r="AU749"/>
      <c r="AV749"/>
    </row>
    <row r="750" spans="27:48" ht="23.45" customHeight="1" x14ac:dyDescent="0.2">
      <c r="AA750" s="97"/>
      <c r="AB750" s="97"/>
      <c r="AC750" s="97"/>
      <c r="AD750" s="97"/>
      <c r="AE750" s="97"/>
      <c r="AF750" s="93"/>
      <c r="AG750" s="93"/>
      <c r="AH750" s="93"/>
      <c r="AI750" s="30"/>
      <c r="AJ750" s="30"/>
      <c r="AK750" s="30"/>
      <c r="AL750" s="30"/>
      <c r="AM750" s="109"/>
      <c r="AN750" s="109"/>
      <c r="AO750" s="30"/>
      <c r="AP750" s="112" t="s">
        <v>1562</v>
      </c>
      <c r="AQ750"/>
      <c r="AR750"/>
      <c r="AS750"/>
      <c r="AT750"/>
      <c r="AU750"/>
      <c r="AV750"/>
    </row>
    <row r="751" spans="27:48" ht="23.45" customHeight="1" x14ac:dyDescent="0.2">
      <c r="AA751" s="97"/>
      <c r="AB751" s="97"/>
      <c r="AC751" s="97"/>
      <c r="AD751" s="97"/>
      <c r="AE751" s="97"/>
      <c r="AF751" s="93"/>
      <c r="AG751" s="93"/>
      <c r="AH751" s="93"/>
      <c r="AI751" s="30"/>
      <c r="AJ751" s="30"/>
      <c r="AK751" s="30"/>
      <c r="AL751" s="30"/>
      <c r="AM751" s="109"/>
      <c r="AN751" s="109"/>
      <c r="AO751" s="30"/>
      <c r="AP751" s="112" t="s">
        <v>1563</v>
      </c>
      <c r="AQ751"/>
      <c r="AR751"/>
      <c r="AS751"/>
      <c r="AT751"/>
      <c r="AU751"/>
      <c r="AV751"/>
    </row>
    <row r="752" spans="27:48" ht="23.45" customHeight="1" x14ac:dyDescent="0.2">
      <c r="AA752" s="97"/>
      <c r="AB752" s="97"/>
      <c r="AC752" s="97"/>
      <c r="AD752" s="97"/>
      <c r="AE752" s="97"/>
      <c r="AF752" s="93"/>
      <c r="AG752" s="93"/>
      <c r="AH752" s="93"/>
      <c r="AI752" s="30"/>
      <c r="AJ752" s="30"/>
      <c r="AK752" s="30"/>
      <c r="AL752" s="30"/>
      <c r="AM752" s="109"/>
      <c r="AN752" s="109"/>
      <c r="AO752" s="30"/>
      <c r="AP752" s="112" t="s">
        <v>1564</v>
      </c>
      <c r="AQ752"/>
      <c r="AR752"/>
      <c r="AS752"/>
      <c r="AT752"/>
      <c r="AU752"/>
      <c r="AV752"/>
    </row>
    <row r="753" spans="27:48" ht="23.45" customHeight="1" x14ac:dyDescent="0.2">
      <c r="AA753" s="97"/>
      <c r="AB753" s="97"/>
      <c r="AC753" s="97"/>
      <c r="AD753" s="97"/>
      <c r="AE753" s="97"/>
      <c r="AF753" s="93"/>
      <c r="AG753" s="93"/>
      <c r="AH753" s="93"/>
      <c r="AI753" s="30"/>
      <c r="AJ753" s="30"/>
      <c r="AK753" s="30"/>
      <c r="AL753" s="30"/>
      <c r="AM753" s="109"/>
      <c r="AN753" s="109"/>
      <c r="AO753" s="30"/>
      <c r="AP753" s="112" t="s">
        <v>1565</v>
      </c>
      <c r="AQ753"/>
      <c r="AR753"/>
      <c r="AS753"/>
      <c r="AT753"/>
      <c r="AU753"/>
      <c r="AV753"/>
    </row>
    <row r="754" spans="27:48" ht="23.45" customHeight="1" x14ac:dyDescent="0.2">
      <c r="AA754" s="97"/>
      <c r="AB754" s="97"/>
      <c r="AC754" s="97"/>
      <c r="AD754" s="97"/>
      <c r="AE754" s="97"/>
      <c r="AF754" s="93"/>
      <c r="AG754" s="93"/>
      <c r="AH754" s="93"/>
      <c r="AI754" s="30"/>
      <c r="AJ754" s="30"/>
      <c r="AK754" s="30"/>
      <c r="AL754" s="30"/>
      <c r="AM754" s="109"/>
      <c r="AN754" s="109"/>
      <c r="AO754" s="30"/>
      <c r="AP754" s="112" t="s">
        <v>1566</v>
      </c>
      <c r="AQ754"/>
      <c r="AR754"/>
      <c r="AS754"/>
      <c r="AT754"/>
      <c r="AU754"/>
      <c r="AV754"/>
    </row>
    <row r="755" spans="27:48" ht="23.45" customHeight="1" x14ac:dyDescent="0.2">
      <c r="AA755" s="97"/>
      <c r="AB755" s="97"/>
      <c r="AC755" s="97"/>
      <c r="AD755" s="97"/>
      <c r="AE755" s="97"/>
      <c r="AF755" s="93"/>
      <c r="AG755" s="93"/>
      <c r="AH755" s="93"/>
      <c r="AI755" s="30"/>
      <c r="AJ755" s="30"/>
      <c r="AK755" s="30"/>
      <c r="AL755" s="30"/>
      <c r="AM755" s="109"/>
      <c r="AN755" s="109"/>
      <c r="AO755" s="30"/>
      <c r="AP755" s="112" t="s">
        <v>1567</v>
      </c>
      <c r="AQ755"/>
      <c r="AR755"/>
      <c r="AS755"/>
      <c r="AT755"/>
      <c r="AU755"/>
      <c r="AV755"/>
    </row>
    <row r="756" spans="27:48" ht="23.45" customHeight="1" x14ac:dyDescent="0.2">
      <c r="AA756" s="97"/>
      <c r="AB756" s="97"/>
      <c r="AC756" s="97"/>
      <c r="AD756" s="97"/>
      <c r="AE756" s="97"/>
      <c r="AF756" s="93"/>
      <c r="AG756" s="93"/>
      <c r="AH756" s="93"/>
      <c r="AI756" s="30"/>
      <c r="AJ756" s="30"/>
      <c r="AK756" s="30"/>
      <c r="AL756" s="30"/>
      <c r="AM756" s="109"/>
      <c r="AN756" s="109"/>
      <c r="AO756" s="30"/>
      <c r="AP756" s="112" t="s">
        <v>1568</v>
      </c>
      <c r="AQ756"/>
      <c r="AR756"/>
      <c r="AS756"/>
      <c r="AT756"/>
      <c r="AU756"/>
      <c r="AV756"/>
    </row>
    <row r="757" spans="27:48" ht="23.45" customHeight="1" x14ac:dyDescent="0.2">
      <c r="AA757" s="97"/>
      <c r="AB757" s="97"/>
      <c r="AC757" s="97"/>
      <c r="AD757" s="97"/>
      <c r="AE757" s="97"/>
      <c r="AF757" s="93"/>
      <c r="AG757" s="93"/>
      <c r="AH757" s="93"/>
      <c r="AI757" s="30"/>
      <c r="AJ757" s="30"/>
      <c r="AK757" s="30"/>
      <c r="AL757" s="30"/>
      <c r="AM757" s="109"/>
      <c r="AN757" s="109"/>
      <c r="AO757" s="30"/>
      <c r="AP757" s="112" t="s">
        <v>1569</v>
      </c>
      <c r="AQ757"/>
      <c r="AR757"/>
      <c r="AS757"/>
      <c r="AT757"/>
      <c r="AU757"/>
      <c r="AV757"/>
    </row>
    <row r="758" spans="27:48" ht="23.45" customHeight="1" x14ac:dyDescent="0.2">
      <c r="AA758" s="97"/>
      <c r="AB758" s="97"/>
      <c r="AC758" s="97"/>
      <c r="AD758" s="97"/>
      <c r="AE758" s="97"/>
      <c r="AF758" s="93"/>
      <c r="AG758" s="93"/>
      <c r="AH758" s="93"/>
      <c r="AI758" s="30"/>
      <c r="AJ758" s="30"/>
      <c r="AK758" s="30"/>
      <c r="AL758" s="30"/>
      <c r="AM758" s="109"/>
      <c r="AN758" s="109"/>
      <c r="AO758" s="30"/>
      <c r="AP758" s="112" t="s">
        <v>1570</v>
      </c>
      <c r="AQ758"/>
      <c r="AR758"/>
      <c r="AS758"/>
      <c r="AT758"/>
      <c r="AU758"/>
      <c r="AV758"/>
    </row>
    <row r="759" spans="27:48" ht="23.45" customHeight="1" x14ac:dyDescent="0.2">
      <c r="AA759" s="97"/>
      <c r="AB759" s="97"/>
      <c r="AC759" s="97"/>
      <c r="AD759" s="97"/>
      <c r="AE759" s="97"/>
      <c r="AF759" s="93"/>
      <c r="AG759" s="93"/>
      <c r="AH759" s="93"/>
      <c r="AI759" s="30"/>
      <c r="AJ759" s="30"/>
      <c r="AK759" s="30"/>
      <c r="AL759" s="30"/>
      <c r="AM759" s="109"/>
      <c r="AN759" s="109"/>
      <c r="AO759" s="30"/>
      <c r="AP759" s="112" t="s">
        <v>1571</v>
      </c>
      <c r="AQ759"/>
      <c r="AR759"/>
      <c r="AS759"/>
      <c r="AT759"/>
      <c r="AU759"/>
      <c r="AV759"/>
    </row>
    <row r="760" spans="27:48" ht="23.45" customHeight="1" x14ac:dyDescent="0.2">
      <c r="AA760" s="97"/>
      <c r="AB760" s="97"/>
      <c r="AC760" s="97"/>
      <c r="AD760" s="97"/>
      <c r="AE760" s="97"/>
      <c r="AF760" s="93"/>
      <c r="AG760" s="93"/>
      <c r="AH760" s="93"/>
      <c r="AI760" s="30"/>
      <c r="AJ760" s="30"/>
      <c r="AK760" s="30"/>
      <c r="AL760" s="30"/>
      <c r="AM760" s="109"/>
      <c r="AN760" s="109"/>
      <c r="AO760" s="30"/>
      <c r="AP760" s="112" t="s">
        <v>1572</v>
      </c>
      <c r="AQ760"/>
      <c r="AR760"/>
      <c r="AS760"/>
      <c r="AT760"/>
      <c r="AU760"/>
      <c r="AV760"/>
    </row>
    <row r="761" spans="27:48" ht="23.45" customHeight="1" x14ac:dyDescent="0.2">
      <c r="AA761" s="97"/>
      <c r="AB761" s="97"/>
      <c r="AC761" s="97"/>
      <c r="AD761" s="97"/>
      <c r="AE761" s="97"/>
      <c r="AF761" s="93"/>
      <c r="AG761" s="93"/>
      <c r="AH761" s="93"/>
      <c r="AI761" s="30"/>
      <c r="AJ761" s="30"/>
      <c r="AK761" s="30"/>
      <c r="AL761" s="30"/>
      <c r="AM761" s="109"/>
      <c r="AN761" s="109"/>
      <c r="AO761" s="30"/>
      <c r="AP761" s="112" t="s">
        <v>1573</v>
      </c>
      <c r="AQ761"/>
      <c r="AR761"/>
      <c r="AS761"/>
      <c r="AT761"/>
      <c r="AU761"/>
      <c r="AV761"/>
    </row>
    <row r="762" spans="27:48" ht="23.45" customHeight="1" x14ac:dyDescent="0.2">
      <c r="AA762" s="97"/>
      <c r="AB762" s="97"/>
      <c r="AC762" s="97"/>
      <c r="AD762" s="97"/>
      <c r="AE762" s="97"/>
      <c r="AF762" s="93"/>
      <c r="AG762" s="93"/>
      <c r="AH762" s="93"/>
      <c r="AI762" s="30"/>
      <c r="AJ762" s="30"/>
      <c r="AK762" s="30"/>
      <c r="AL762" s="30"/>
      <c r="AM762" s="109"/>
      <c r="AN762" s="109"/>
      <c r="AO762" s="30"/>
      <c r="AP762" s="112" t="s">
        <v>1574</v>
      </c>
      <c r="AQ762"/>
      <c r="AR762"/>
      <c r="AS762"/>
      <c r="AT762"/>
      <c r="AU762"/>
      <c r="AV762"/>
    </row>
    <row r="763" spans="27:48" ht="23.45" customHeight="1" x14ac:dyDescent="0.2">
      <c r="AA763" s="97"/>
      <c r="AB763" s="97"/>
      <c r="AC763" s="97"/>
      <c r="AD763" s="97"/>
      <c r="AE763" s="97"/>
      <c r="AF763" s="93"/>
      <c r="AG763" s="93"/>
      <c r="AH763" s="93"/>
      <c r="AI763" s="30"/>
      <c r="AJ763" s="30"/>
      <c r="AK763" s="30"/>
      <c r="AL763" s="30"/>
      <c r="AM763" s="109"/>
      <c r="AN763" s="109"/>
      <c r="AO763" s="30"/>
      <c r="AP763" s="112" t="s">
        <v>1575</v>
      </c>
      <c r="AQ763"/>
      <c r="AR763"/>
      <c r="AS763"/>
      <c r="AT763"/>
      <c r="AU763"/>
      <c r="AV763"/>
    </row>
    <row r="764" spans="27:48" ht="23.45" customHeight="1" x14ac:dyDescent="0.2">
      <c r="AA764" s="97"/>
      <c r="AB764" s="97"/>
      <c r="AC764" s="97"/>
      <c r="AD764" s="97"/>
      <c r="AE764" s="97"/>
      <c r="AF764" s="93"/>
      <c r="AG764" s="93"/>
      <c r="AH764" s="93"/>
      <c r="AI764" s="30"/>
      <c r="AJ764" s="30"/>
      <c r="AK764" s="30"/>
      <c r="AL764" s="30"/>
      <c r="AM764" s="109"/>
      <c r="AN764" s="109"/>
      <c r="AO764" s="30"/>
      <c r="AP764" s="112" t="s">
        <v>1576</v>
      </c>
      <c r="AQ764"/>
      <c r="AR764"/>
      <c r="AS764"/>
      <c r="AT764"/>
      <c r="AU764"/>
      <c r="AV764"/>
    </row>
    <row r="765" spans="27:48" ht="23.45" customHeight="1" x14ac:dyDescent="0.2">
      <c r="AA765" s="97"/>
      <c r="AB765" s="97"/>
      <c r="AC765" s="97"/>
      <c r="AD765" s="97"/>
      <c r="AE765" s="97"/>
      <c r="AF765" s="93"/>
      <c r="AG765" s="93"/>
      <c r="AH765" s="93"/>
      <c r="AI765" s="30"/>
      <c r="AJ765" s="30"/>
      <c r="AK765" s="30"/>
      <c r="AL765" s="30"/>
      <c r="AM765" s="109"/>
      <c r="AN765" s="109"/>
      <c r="AO765" s="30"/>
      <c r="AP765" s="112" t="s">
        <v>1577</v>
      </c>
      <c r="AQ765"/>
      <c r="AR765"/>
      <c r="AS765"/>
      <c r="AT765"/>
      <c r="AU765"/>
      <c r="AV765"/>
    </row>
    <row r="766" spans="27:48" ht="23.45" customHeight="1" x14ac:dyDescent="0.2">
      <c r="AA766" s="97"/>
      <c r="AB766" s="97"/>
      <c r="AC766" s="97"/>
      <c r="AD766" s="97"/>
      <c r="AE766" s="97"/>
      <c r="AF766" s="93"/>
      <c r="AG766" s="93"/>
      <c r="AH766" s="93"/>
      <c r="AI766" s="30"/>
      <c r="AJ766" s="30"/>
      <c r="AK766" s="30"/>
      <c r="AL766" s="30"/>
      <c r="AM766" s="109"/>
      <c r="AN766" s="109"/>
      <c r="AO766" s="30"/>
      <c r="AP766" s="112" t="s">
        <v>1578</v>
      </c>
      <c r="AQ766"/>
      <c r="AR766"/>
      <c r="AS766"/>
      <c r="AT766"/>
      <c r="AU766"/>
      <c r="AV766"/>
    </row>
    <row r="767" spans="27:48" ht="23.45" customHeight="1" x14ac:dyDescent="0.2">
      <c r="AA767" s="97"/>
      <c r="AB767" s="97"/>
      <c r="AC767" s="97"/>
      <c r="AD767" s="97"/>
      <c r="AE767" s="97"/>
      <c r="AF767" s="93"/>
      <c r="AG767" s="93"/>
      <c r="AH767" s="93"/>
      <c r="AI767" s="30"/>
      <c r="AJ767" s="30"/>
      <c r="AK767" s="30"/>
      <c r="AL767" s="30"/>
      <c r="AM767" s="109"/>
      <c r="AN767" s="109"/>
      <c r="AO767" s="30"/>
      <c r="AP767" s="112" t="s">
        <v>1579</v>
      </c>
      <c r="AQ767"/>
      <c r="AR767"/>
      <c r="AS767"/>
      <c r="AT767"/>
      <c r="AU767"/>
      <c r="AV767"/>
    </row>
    <row r="768" spans="27:48" ht="23.45" customHeight="1" x14ac:dyDescent="0.2">
      <c r="AA768" s="97"/>
      <c r="AB768" s="97"/>
      <c r="AC768" s="97"/>
      <c r="AD768" s="97"/>
      <c r="AE768" s="97"/>
      <c r="AF768" s="93"/>
      <c r="AG768" s="93"/>
      <c r="AH768" s="93"/>
      <c r="AI768" s="30"/>
      <c r="AJ768" s="30"/>
      <c r="AK768" s="30"/>
      <c r="AL768" s="30"/>
      <c r="AM768" s="109"/>
      <c r="AN768" s="109"/>
      <c r="AO768" s="30"/>
      <c r="AP768" s="112" t="s">
        <v>1580</v>
      </c>
      <c r="AQ768"/>
      <c r="AR768"/>
      <c r="AS768"/>
      <c r="AT768"/>
      <c r="AU768"/>
      <c r="AV768"/>
    </row>
    <row r="769" spans="27:48" ht="23.45" customHeight="1" x14ac:dyDescent="0.2">
      <c r="AA769" s="97"/>
      <c r="AB769" s="97"/>
      <c r="AC769" s="97"/>
      <c r="AD769" s="97"/>
      <c r="AE769" s="97"/>
      <c r="AF769" s="93"/>
      <c r="AG769" s="93"/>
      <c r="AH769" s="93"/>
      <c r="AI769" s="30"/>
      <c r="AJ769" s="30"/>
      <c r="AK769" s="30"/>
      <c r="AL769" s="30"/>
      <c r="AM769" s="109"/>
      <c r="AN769" s="109"/>
      <c r="AO769" s="30"/>
      <c r="AP769" s="112" t="s">
        <v>1581</v>
      </c>
      <c r="AQ769"/>
      <c r="AR769"/>
      <c r="AS769"/>
      <c r="AT769"/>
      <c r="AU769"/>
      <c r="AV769"/>
    </row>
    <row r="770" spans="27:48" ht="23.45" customHeight="1" x14ac:dyDescent="0.2">
      <c r="AA770" s="97"/>
      <c r="AB770" s="97"/>
      <c r="AC770" s="97"/>
      <c r="AD770" s="97"/>
      <c r="AE770" s="97"/>
      <c r="AF770" s="93"/>
      <c r="AG770" s="93"/>
      <c r="AH770" s="93"/>
      <c r="AI770" s="30"/>
      <c r="AJ770" s="30"/>
      <c r="AK770" s="30"/>
      <c r="AL770" s="30"/>
      <c r="AM770" s="109"/>
      <c r="AN770" s="109"/>
      <c r="AO770" s="30"/>
      <c r="AP770" s="112" t="s">
        <v>1582</v>
      </c>
      <c r="AQ770"/>
      <c r="AR770"/>
      <c r="AS770"/>
      <c r="AT770"/>
      <c r="AU770"/>
      <c r="AV770"/>
    </row>
    <row r="771" spans="27:48" ht="23.45" customHeight="1" x14ac:dyDescent="0.2">
      <c r="AA771" s="97"/>
      <c r="AB771" s="97"/>
      <c r="AC771" s="97"/>
      <c r="AD771" s="97"/>
      <c r="AE771" s="97"/>
      <c r="AF771" s="93"/>
      <c r="AG771" s="93"/>
      <c r="AH771" s="93"/>
      <c r="AI771" s="30"/>
      <c r="AJ771" s="30"/>
      <c r="AK771" s="30"/>
      <c r="AL771" s="30"/>
      <c r="AM771" s="109"/>
      <c r="AN771" s="109"/>
      <c r="AO771" s="30"/>
      <c r="AP771" s="112" t="s">
        <v>1583</v>
      </c>
      <c r="AQ771"/>
      <c r="AR771"/>
      <c r="AS771"/>
      <c r="AT771"/>
      <c r="AU771"/>
      <c r="AV771"/>
    </row>
    <row r="772" spans="27:48" ht="23.45" customHeight="1" x14ac:dyDescent="0.2">
      <c r="AA772" s="97"/>
      <c r="AB772" s="97"/>
      <c r="AC772" s="97"/>
      <c r="AD772" s="97"/>
      <c r="AE772" s="97"/>
      <c r="AF772" s="93"/>
      <c r="AG772" s="93"/>
      <c r="AH772" s="93"/>
      <c r="AI772" s="30"/>
      <c r="AJ772" s="30"/>
      <c r="AK772" s="30"/>
      <c r="AL772" s="30"/>
      <c r="AM772" s="109"/>
      <c r="AN772" s="109"/>
      <c r="AO772" s="30"/>
      <c r="AP772" s="112" t="s">
        <v>1584</v>
      </c>
      <c r="AQ772"/>
      <c r="AR772"/>
      <c r="AS772"/>
      <c r="AT772"/>
      <c r="AU772"/>
      <c r="AV772"/>
    </row>
    <row r="773" spans="27:48" ht="23.45" customHeight="1" x14ac:dyDescent="0.2">
      <c r="AA773" s="97"/>
      <c r="AB773" s="97"/>
      <c r="AC773" s="97"/>
      <c r="AD773" s="97"/>
      <c r="AE773" s="97"/>
      <c r="AF773" s="93"/>
      <c r="AG773" s="93"/>
      <c r="AH773" s="93"/>
      <c r="AI773" s="30"/>
      <c r="AJ773" s="30"/>
      <c r="AK773" s="30"/>
      <c r="AL773" s="30"/>
      <c r="AM773" s="109"/>
      <c r="AN773" s="109"/>
      <c r="AO773" s="30"/>
      <c r="AP773" s="112" t="s">
        <v>1585</v>
      </c>
      <c r="AQ773"/>
      <c r="AR773"/>
      <c r="AS773"/>
      <c r="AT773"/>
      <c r="AU773"/>
      <c r="AV773"/>
    </row>
    <row r="774" spans="27:48" ht="23.45" customHeight="1" x14ac:dyDescent="0.2">
      <c r="AA774" s="97"/>
      <c r="AB774" s="97"/>
      <c r="AC774" s="97"/>
      <c r="AD774" s="97"/>
      <c r="AE774" s="97"/>
      <c r="AF774" s="93"/>
      <c r="AG774" s="93"/>
      <c r="AH774" s="93"/>
      <c r="AI774" s="30"/>
      <c r="AJ774" s="30"/>
      <c r="AK774" s="30"/>
      <c r="AL774" s="30"/>
      <c r="AM774" s="109"/>
      <c r="AN774" s="109"/>
      <c r="AO774" s="30"/>
      <c r="AP774" s="112" t="s">
        <v>1586</v>
      </c>
      <c r="AQ774"/>
      <c r="AR774"/>
      <c r="AS774"/>
      <c r="AT774"/>
      <c r="AU774"/>
      <c r="AV774"/>
    </row>
    <row r="775" spans="27:48" ht="23.45" customHeight="1" x14ac:dyDescent="0.2">
      <c r="AA775" s="97"/>
      <c r="AB775" s="97"/>
      <c r="AC775" s="97"/>
      <c r="AD775" s="97"/>
      <c r="AE775" s="97"/>
      <c r="AF775" s="93"/>
      <c r="AG775" s="93"/>
      <c r="AH775" s="93"/>
      <c r="AI775" s="30"/>
      <c r="AJ775" s="30"/>
      <c r="AK775" s="30"/>
      <c r="AL775" s="30"/>
      <c r="AM775" s="109"/>
      <c r="AN775" s="109"/>
      <c r="AO775" s="30"/>
      <c r="AP775" s="112" t="s">
        <v>1587</v>
      </c>
      <c r="AQ775"/>
      <c r="AR775"/>
      <c r="AS775"/>
      <c r="AT775"/>
      <c r="AU775"/>
      <c r="AV775"/>
    </row>
    <row r="776" spans="27:48" ht="23.45" customHeight="1" x14ac:dyDescent="0.2">
      <c r="AA776" s="97"/>
      <c r="AB776" s="97"/>
      <c r="AC776" s="97"/>
      <c r="AD776" s="97"/>
      <c r="AE776" s="97"/>
      <c r="AF776" s="93"/>
      <c r="AG776" s="93"/>
      <c r="AH776" s="93"/>
      <c r="AI776" s="30"/>
      <c r="AJ776" s="30"/>
      <c r="AK776" s="30"/>
      <c r="AL776" s="30"/>
      <c r="AM776" s="109"/>
      <c r="AN776" s="109"/>
      <c r="AO776" s="30"/>
      <c r="AP776" s="112" t="s">
        <v>1588</v>
      </c>
      <c r="AQ776"/>
      <c r="AR776"/>
      <c r="AS776"/>
      <c r="AT776"/>
      <c r="AU776"/>
      <c r="AV776"/>
    </row>
    <row r="777" spans="27:48" ht="23.45" customHeight="1" x14ac:dyDescent="0.2">
      <c r="AA777" s="97"/>
      <c r="AB777" s="97"/>
      <c r="AC777" s="97"/>
      <c r="AD777" s="97"/>
      <c r="AE777" s="97"/>
      <c r="AF777" s="93"/>
      <c r="AG777" s="93"/>
      <c r="AH777" s="93"/>
      <c r="AI777" s="30"/>
      <c r="AJ777" s="30"/>
      <c r="AK777" s="30"/>
      <c r="AL777" s="30"/>
      <c r="AM777" s="109"/>
      <c r="AN777" s="109"/>
      <c r="AO777" s="30"/>
      <c r="AP777" s="112" t="s">
        <v>1589</v>
      </c>
      <c r="AQ777"/>
      <c r="AR777"/>
      <c r="AS777"/>
      <c r="AT777"/>
      <c r="AU777"/>
      <c r="AV777"/>
    </row>
    <row r="778" spans="27:48" ht="23.45" customHeight="1" x14ac:dyDescent="0.2">
      <c r="AA778" s="97"/>
      <c r="AB778" s="97"/>
      <c r="AC778" s="97"/>
      <c r="AD778" s="97"/>
      <c r="AE778" s="97"/>
      <c r="AF778" s="93"/>
      <c r="AG778" s="93"/>
      <c r="AH778" s="93"/>
      <c r="AI778" s="30"/>
      <c r="AJ778" s="30"/>
      <c r="AK778" s="30"/>
      <c r="AL778" s="30"/>
      <c r="AM778" s="109"/>
      <c r="AN778" s="109"/>
      <c r="AO778" s="30"/>
      <c r="AP778" s="112" t="s">
        <v>1590</v>
      </c>
      <c r="AQ778"/>
      <c r="AR778"/>
      <c r="AS778"/>
      <c r="AT778"/>
      <c r="AU778"/>
      <c r="AV778"/>
    </row>
    <row r="779" spans="27:48" ht="23.45" customHeight="1" x14ac:dyDescent="0.2">
      <c r="AA779" s="97"/>
      <c r="AB779" s="97"/>
      <c r="AC779" s="97"/>
      <c r="AD779" s="97"/>
      <c r="AE779" s="97"/>
      <c r="AF779" s="93"/>
      <c r="AG779" s="93"/>
      <c r="AH779" s="93"/>
      <c r="AI779" s="30"/>
      <c r="AJ779" s="30"/>
      <c r="AK779" s="30"/>
      <c r="AL779" s="30"/>
      <c r="AM779" s="109"/>
      <c r="AN779" s="109"/>
      <c r="AO779" s="30"/>
      <c r="AP779" s="112" t="s">
        <v>1591</v>
      </c>
      <c r="AQ779"/>
      <c r="AR779"/>
      <c r="AS779"/>
      <c r="AT779"/>
      <c r="AU779"/>
      <c r="AV779"/>
    </row>
    <row r="780" spans="27:48" ht="23.45" customHeight="1" x14ac:dyDescent="0.2">
      <c r="AA780" s="97"/>
      <c r="AB780" s="97"/>
      <c r="AC780" s="97"/>
      <c r="AD780" s="97"/>
      <c r="AE780" s="97"/>
      <c r="AF780" s="93"/>
      <c r="AG780" s="93"/>
      <c r="AH780" s="93"/>
      <c r="AI780" s="30"/>
      <c r="AJ780" s="30"/>
      <c r="AK780" s="30"/>
      <c r="AL780" s="30"/>
      <c r="AM780" s="109"/>
      <c r="AN780" s="109"/>
      <c r="AO780" s="30"/>
      <c r="AP780" s="112" t="s">
        <v>1592</v>
      </c>
      <c r="AQ780"/>
      <c r="AR780"/>
      <c r="AS780"/>
      <c r="AT780"/>
      <c r="AU780"/>
      <c r="AV780"/>
    </row>
    <row r="781" spans="27:48" ht="23.45" customHeight="1" x14ac:dyDescent="0.2">
      <c r="AA781" s="97"/>
      <c r="AB781" s="97"/>
      <c r="AC781" s="97"/>
      <c r="AD781" s="97"/>
      <c r="AE781" s="97"/>
      <c r="AF781" s="93"/>
      <c r="AG781" s="93"/>
      <c r="AH781" s="93"/>
      <c r="AI781" s="30"/>
      <c r="AJ781" s="30"/>
      <c r="AK781" s="30"/>
      <c r="AL781" s="30"/>
      <c r="AM781" s="109"/>
      <c r="AN781" s="109"/>
      <c r="AO781" s="30"/>
      <c r="AP781" s="112" t="s">
        <v>1593</v>
      </c>
      <c r="AQ781"/>
      <c r="AR781"/>
      <c r="AS781"/>
      <c r="AT781"/>
      <c r="AU781"/>
      <c r="AV781"/>
    </row>
    <row r="782" spans="27:48" ht="23.45" customHeight="1" x14ac:dyDescent="0.2">
      <c r="AA782" s="97"/>
      <c r="AB782" s="97"/>
      <c r="AC782" s="97"/>
      <c r="AD782" s="97"/>
      <c r="AE782" s="97"/>
      <c r="AF782" s="93"/>
      <c r="AG782" s="93"/>
      <c r="AH782" s="93"/>
      <c r="AI782" s="30"/>
      <c r="AJ782" s="30"/>
      <c r="AK782" s="30"/>
      <c r="AL782" s="30"/>
      <c r="AM782" s="109"/>
      <c r="AN782" s="109"/>
      <c r="AO782" s="30"/>
      <c r="AP782" s="112" t="s">
        <v>1594</v>
      </c>
      <c r="AQ782"/>
      <c r="AR782"/>
      <c r="AS782"/>
      <c r="AT782"/>
      <c r="AU782"/>
      <c r="AV782"/>
    </row>
    <row r="783" spans="27:48" ht="23.45" customHeight="1" x14ac:dyDescent="0.2">
      <c r="AA783" s="97"/>
      <c r="AB783" s="97"/>
      <c r="AC783" s="97"/>
      <c r="AD783" s="97"/>
      <c r="AE783" s="97"/>
      <c r="AF783" s="93"/>
      <c r="AG783" s="93"/>
      <c r="AH783" s="93"/>
      <c r="AI783" s="30"/>
      <c r="AJ783" s="30"/>
      <c r="AK783" s="30"/>
      <c r="AL783" s="30"/>
      <c r="AM783" s="109"/>
      <c r="AN783" s="109"/>
      <c r="AO783" s="30"/>
      <c r="AP783" s="112" t="s">
        <v>1595</v>
      </c>
      <c r="AQ783"/>
      <c r="AR783"/>
      <c r="AS783"/>
      <c r="AT783"/>
      <c r="AU783"/>
      <c r="AV783"/>
    </row>
    <row r="784" spans="27:48" ht="23.45" customHeight="1" x14ac:dyDescent="0.2">
      <c r="AA784" s="97"/>
      <c r="AB784" s="97"/>
      <c r="AC784" s="97"/>
      <c r="AD784" s="97"/>
      <c r="AE784" s="97"/>
      <c r="AF784" s="93"/>
      <c r="AG784" s="93"/>
      <c r="AH784" s="93"/>
      <c r="AI784" s="30"/>
      <c r="AJ784" s="30"/>
      <c r="AK784" s="30"/>
      <c r="AL784" s="30"/>
      <c r="AM784" s="109"/>
      <c r="AN784" s="109"/>
      <c r="AO784" s="30"/>
      <c r="AP784" s="112" t="s">
        <v>1596</v>
      </c>
      <c r="AQ784"/>
      <c r="AR784"/>
      <c r="AS784"/>
      <c r="AT784"/>
      <c r="AU784"/>
      <c r="AV784"/>
    </row>
    <row r="785" spans="27:48" ht="23.45" customHeight="1" x14ac:dyDescent="0.2">
      <c r="AA785" s="97"/>
      <c r="AB785" s="97"/>
      <c r="AC785" s="97"/>
      <c r="AD785" s="97"/>
      <c r="AE785" s="97"/>
      <c r="AF785" s="93"/>
      <c r="AG785" s="93"/>
      <c r="AH785" s="93"/>
      <c r="AI785" s="30"/>
      <c r="AJ785" s="30"/>
      <c r="AK785" s="30"/>
      <c r="AL785" s="30"/>
      <c r="AM785" s="109"/>
      <c r="AN785" s="109"/>
      <c r="AO785" s="30"/>
      <c r="AP785" s="112" t="s">
        <v>1597</v>
      </c>
      <c r="AQ785"/>
      <c r="AR785"/>
      <c r="AS785"/>
      <c r="AT785"/>
      <c r="AU785"/>
      <c r="AV785"/>
    </row>
    <row r="786" spans="27:48" ht="23.45" customHeight="1" x14ac:dyDescent="0.2">
      <c r="AA786" s="97"/>
      <c r="AB786" s="97"/>
      <c r="AC786" s="97"/>
      <c r="AD786" s="97"/>
      <c r="AE786" s="97"/>
      <c r="AF786" s="93"/>
      <c r="AG786" s="93"/>
      <c r="AH786" s="93"/>
      <c r="AI786" s="30"/>
      <c r="AJ786" s="30"/>
      <c r="AK786" s="30"/>
      <c r="AL786" s="30"/>
      <c r="AM786" s="109"/>
      <c r="AN786" s="109"/>
      <c r="AO786" s="30"/>
      <c r="AP786" s="112" t="s">
        <v>1598</v>
      </c>
      <c r="AQ786"/>
      <c r="AR786"/>
      <c r="AS786"/>
      <c r="AT786"/>
      <c r="AU786"/>
      <c r="AV786"/>
    </row>
    <row r="787" spans="27:48" ht="23.45" customHeight="1" x14ac:dyDescent="0.2">
      <c r="AA787" s="97"/>
      <c r="AB787" s="97"/>
      <c r="AC787" s="97"/>
      <c r="AD787" s="97"/>
      <c r="AE787" s="97"/>
      <c r="AF787" s="93"/>
      <c r="AG787" s="93"/>
      <c r="AH787" s="93"/>
      <c r="AI787" s="30"/>
      <c r="AJ787" s="30"/>
      <c r="AK787" s="30"/>
      <c r="AL787" s="30"/>
      <c r="AM787" s="109"/>
      <c r="AN787" s="109"/>
      <c r="AO787" s="30"/>
      <c r="AP787" s="112" t="s">
        <v>1599</v>
      </c>
      <c r="AQ787"/>
      <c r="AR787"/>
      <c r="AS787"/>
      <c r="AT787"/>
      <c r="AU787"/>
      <c r="AV787"/>
    </row>
    <row r="788" spans="27:48" ht="23.45" customHeight="1" x14ac:dyDescent="0.2">
      <c r="AA788" s="97"/>
      <c r="AB788" s="97"/>
      <c r="AC788" s="97"/>
      <c r="AD788" s="97"/>
      <c r="AE788" s="97"/>
      <c r="AF788" s="93"/>
      <c r="AG788" s="93"/>
      <c r="AH788" s="93"/>
      <c r="AI788" s="30"/>
      <c r="AJ788" s="30"/>
      <c r="AK788" s="30"/>
      <c r="AL788" s="30"/>
      <c r="AM788" s="109"/>
      <c r="AN788" s="109"/>
      <c r="AO788" s="30"/>
      <c r="AP788" s="112" t="s">
        <v>1600</v>
      </c>
      <c r="AQ788"/>
      <c r="AR788"/>
      <c r="AS788"/>
      <c r="AT788"/>
      <c r="AU788"/>
      <c r="AV788"/>
    </row>
    <row r="789" spans="27:48" ht="23.45" customHeight="1" x14ac:dyDescent="0.2">
      <c r="AA789" s="97"/>
      <c r="AB789" s="97"/>
      <c r="AC789" s="97"/>
      <c r="AD789" s="97"/>
      <c r="AE789" s="97"/>
      <c r="AF789" s="93"/>
      <c r="AG789" s="93"/>
      <c r="AH789" s="93"/>
      <c r="AI789" s="30"/>
      <c r="AJ789" s="30"/>
      <c r="AK789" s="30"/>
      <c r="AL789" s="30"/>
      <c r="AM789" s="109"/>
      <c r="AN789" s="109"/>
      <c r="AO789" s="30"/>
      <c r="AP789" s="112" t="s">
        <v>1601</v>
      </c>
      <c r="AQ789"/>
      <c r="AR789"/>
      <c r="AS789"/>
      <c r="AT789"/>
      <c r="AU789"/>
      <c r="AV789"/>
    </row>
    <row r="790" spans="27:48" ht="23.45" customHeight="1" x14ac:dyDescent="0.2">
      <c r="AA790" s="97"/>
      <c r="AB790" s="97"/>
      <c r="AC790" s="97"/>
      <c r="AD790" s="97"/>
      <c r="AE790" s="97"/>
      <c r="AF790" s="93"/>
      <c r="AG790" s="93"/>
      <c r="AH790" s="93"/>
      <c r="AI790" s="30"/>
      <c r="AJ790" s="30"/>
      <c r="AK790" s="30"/>
      <c r="AL790" s="30"/>
      <c r="AM790" s="109"/>
      <c r="AN790" s="109"/>
      <c r="AO790" s="30"/>
      <c r="AP790" s="112" t="s">
        <v>1602</v>
      </c>
      <c r="AQ790"/>
      <c r="AR790"/>
      <c r="AS790"/>
      <c r="AT790"/>
      <c r="AU790"/>
      <c r="AV790"/>
    </row>
    <row r="791" spans="27:48" ht="23.45" customHeight="1" x14ac:dyDescent="0.2">
      <c r="AA791" s="97"/>
      <c r="AB791" s="97"/>
      <c r="AC791" s="97"/>
      <c r="AD791" s="97"/>
      <c r="AE791" s="97"/>
      <c r="AF791" s="93"/>
      <c r="AG791" s="93"/>
      <c r="AH791" s="93"/>
      <c r="AI791" s="30"/>
      <c r="AJ791" s="30"/>
      <c r="AK791" s="30"/>
      <c r="AL791" s="30"/>
      <c r="AM791" s="109"/>
      <c r="AN791" s="109"/>
      <c r="AO791" s="30"/>
      <c r="AP791" s="112" t="s">
        <v>1603</v>
      </c>
      <c r="AQ791"/>
      <c r="AR791"/>
      <c r="AS791"/>
      <c r="AT791"/>
      <c r="AU791"/>
      <c r="AV791"/>
    </row>
    <row r="792" spans="27:48" ht="23.45" customHeight="1" x14ac:dyDescent="0.2">
      <c r="AA792" s="97"/>
      <c r="AB792" s="97"/>
      <c r="AC792" s="97"/>
      <c r="AD792" s="97"/>
      <c r="AE792" s="97"/>
      <c r="AF792" s="93"/>
      <c r="AG792" s="93"/>
      <c r="AH792" s="93"/>
      <c r="AI792" s="30"/>
      <c r="AJ792" s="30"/>
      <c r="AK792" s="30"/>
      <c r="AL792" s="30"/>
      <c r="AM792" s="109"/>
      <c r="AN792" s="109"/>
      <c r="AO792" s="30"/>
      <c r="AP792" s="112" t="s">
        <v>1604</v>
      </c>
      <c r="AQ792"/>
      <c r="AR792"/>
      <c r="AS792"/>
      <c r="AT792"/>
      <c r="AU792"/>
      <c r="AV792"/>
    </row>
    <row r="793" spans="27:48" ht="23.45" customHeight="1" x14ac:dyDescent="0.2">
      <c r="AA793" s="97"/>
      <c r="AB793" s="97"/>
      <c r="AC793" s="97"/>
      <c r="AD793" s="97"/>
      <c r="AE793" s="97"/>
      <c r="AF793" s="93"/>
      <c r="AG793" s="93"/>
      <c r="AH793" s="93"/>
      <c r="AI793" s="30"/>
      <c r="AJ793" s="30"/>
      <c r="AK793" s="30"/>
      <c r="AL793" s="30"/>
      <c r="AM793" s="109"/>
      <c r="AN793" s="109"/>
      <c r="AO793" s="30"/>
      <c r="AP793" s="112" t="s">
        <v>1605</v>
      </c>
      <c r="AQ793"/>
      <c r="AR793"/>
      <c r="AS793"/>
      <c r="AT793"/>
      <c r="AU793"/>
      <c r="AV793"/>
    </row>
    <row r="794" spans="27:48" ht="23.45" customHeight="1" x14ac:dyDescent="0.2">
      <c r="AA794" s="97"/>
      <c r="AB794" s="97"/>
      <c r="AC794" s="97"/>
      <c r="AD794" s="97"/>
      <c r="AE794" s="97"/>
      <c r="AF794" s="93"/>
      <c r="AG794" s="93"/>
      <c r="AH794" s="93"/>
      <c r="AI794" s="30"/>
      <c r="AJ794" s="30"/>
      <c r="AK794" s="30"/>
      <c r="AL794" s="30"/>
      <c r="AM794" s="109"/>
      <c r="AN794" s="109"/>
      <c r="AO794" s="30"/>
      <c r="AP794" s="112" t="s">
        <v>1606</v>
      </c>
      <c r="AQ794"/>
      <c r="AR794"/>
      <c r="AS794"/>
      <c r="AT794"/>
      <c r="AU794"/>
      <c r="AV794"/>
    </row>
    <row r="795" spans="27:48" ht="23.45" customHeight="1" x14ac:dyDescent="0.2">
      <c r="AA795" s="97"/>
      <c r="AB795" s="97"/>
      <c r="AC795" s="97"/>
      <c r="AD795" s="97"/>
      <c r="AE795" s="97"/>
      <c r="AF795" s="93"/>
      <c r="AG795" s="93"/>
      <c r="AH795" s="93"/>
      <c r="AI795" s="30"/>
      <c r="AJ795" s="30"/>
      <c r="AK795" s="30"/>
      <c r="AL795" s="30"/>
      <c r="AM795" s="109"/>
      <c r="AN795" s="109"/>
      <c r="AO795" s="30"/>
      <c r="AP795" s="112" t="s">
        <v>1607</v>
      </c>
      <c r="AQ795"/>
      <c r="AR795"/>
      <c r="AS795"/>
      <c r="AT795"/>
      <c r="AU795"/>
      <c r="AV795"/>
    </row>
    <row r="796" spans="27:48" ht="23.45" customHeight="1" x14ac:dyDescent="0.2">
      <c r="AA796" s="97"/>
      <c r="AB796" s="97"/>
      <c r="AC796" s="97"/>
      <c r="AD796" s="97"/>
      <c r="AE796" s="97"/>
      <c r="AF796" s="93"/>
      <c r="AG796" s="93"/>
      <c r="AH796" s="93"/>
      <c r="AI796" s="30"/>
      <c r="AJ796" s="30"/>
      <c r="AK796" s="30"/>
      <c r="AL796" s="30"/>
      <c r="AM796" s="109"/>
      <c r="AN796" s="109"/>
      <c r="AO796" s="30"/>
      <c r="AP796" s="112" t="s">
        <v>1608</v>
      </c>
      <c r="AQ796"/>
      <c r="AR796"/>
      <c r="AS796"/>
      <c r="AT796"/>
      <c r="AU796"/>
      <c r="AV796"/>
    </row>
    <row r="797" spans="27:48" ht="23.45" customHeight="1" x14ac:dyDescent="0.2">
      <c r="AA797" s="97"/>
      <c r="AB797" s="97"/>
      <c r="AC797" s="97"/>
      <c r="AD797" s="97"/>
      <c r="AE797" s="97"/>
      <c r="AF797" s="93"/>
      <c r="AG797" s="93"/>
      <c r="AH797" s="93"/>
      <c r="AI797" s="30"/>
      <c r="AJ797" s="30"/>
      <c r="AK797" s="30"/>
      <c r="AL797" s="30"/>
      <c r="AM797" s="109"/>
      <c r="AN797" s="109"/>
      <c r="AO797" s="30"/>
      <c r="AP797" s="112" t="s">
        <v>1609</v>
      </c>
      <c r="AQ797"/>
      <c r="AR797"/>
      <c r="AS797"/>
      <c r="AT797"/>
      <c r="AU797"/>
      <c r="AV797"/>
    </row>
    <row r="798" spans="27:48" ht="23.45" customHeight="1" x14ac:dyDescent="0.2">
      <c r="AA798" s="97"/>
      <c r="AB798" s="97"/>
      <c r="AC798" s="97"/>
      <c r="AD798" s="97"/>
      <c r="AE798" s="97"/>
      <c r="AF798" s="93"/>
      <c r="AG798" s="93"/>
      <c r="AH798" s="93"/>
      <c r="AI798" s="30"/>
      <c r="AJ798" s="30"/>
      <c r="AK798" s="30"/>
      <c r="AL798" s="30"/>
      <c r="AM798" s="109"/>
      <c r="AN798" s="109"/>
      <c r="AO798" s="30"/>
      <c r="AP798" s="112" t="s">
        <v>1610</v>
      </c>
      <c r="AQ798"/>
      <c r="AR798"/>
      <c r="AS798"/>
      <c r="AT798"/>
      <c r="AU798"/>
      <c r="AV798"/>
    </row>
    <row r="799" spans="27:48" ht="23.45" customHeight="1" x14ac:dyDescent="0.2">
      <c r="AA799" s="97"/>
      <c r="AB799" s="97"/>
      <c r="AC799" s="97"/>
      <c r="AD799" s="97"/>
      <c r="AE799" s="97"/>
      <c r="AF799" s="93"/>
      <c r="AG799" s="93"/>
      <c r="AH799" s="93"/>
      <c r="AI799" s="30"/>
      <c r="AJ799" s="30"/>
      <c r="AK799" s="30"/>
      <c r="AL799" s="30"/>
      <c r="AM799" s="109"/>
      <c r="AN799" s="109"/>
      <c r="AO799" s="30"/>
      <c r="AP799" s="112" t="s">
        <v>1611</v>
      </c>
      <c r="AQ799"/>
      <c r="AR799"/>
      <c r="AS799"/>
      <c r="AT799"/>
      <c r="AU799"/>
      <c r="AV799"/>
    </row>
    <row r="800" spans="27:48" ht="23.45" customHeight="1" x14ac:dyDescent="0.2">
      <c r="AA800" s="97"/>
      <c r="AB800" s="97"/>
      <c r="AC800" s="97"/>
      <c r="AD800" s="97"/>
      <c r="AE800" s="97"/>
      <c r="AF800" s="93"/>
      <c r="AG800" s="93"/>
      <c r="AH800" s="93"/>
      <c r="AI800" s="30"/>
      <c r="AJ800" s="30"/>
      <c r="AK800" s="30"/>
      <c r="AL800" s="30"/>
      <c r="AM800" s="109"/>
      <c r="AN800" s="109"/>
      <c r="AO800" s="30"/>
      <c r="AP800" s="112" t="s">
        <v>1612</v>
      </c>
      <c r="AQ800"/>
      <c r="AR800"/>
      <c r="AS800"/>
      <c r="AT800"/>
      <c r="AU800"/>
      <c r="AV800"/>
    </row>
    <row r="801" spans="27:48" ht="23.45" customHeight="1" x14ac:dyDescent="0.2">
      <c r="AA801" s="97"/>
      <c r="AB801" s="97"/>
      <c r="AC801" s="97"/>
      <c r="AD801" s="97"/>
      <c r="AE801" s="97"/>
      <c r="AF801" s="93"/>
      <c r="AG801" s="93"/>
      <c r="AH801" s="93"/>
      <c r="AI801" s="30"/>
      <c r="AJ801" s="30"/>
      <c r="AK801" s="30"/>
      <c r="AL801" s="30"/>
      <c r="AM801" s="109"/>
      <c r="AN801" s="109"/>
      <c r="AO801" s="30"/>
      <c r="AP801" s="112" t="s">
        <v>1613</v>
      </c>
      <c r="AQ801"/>
      <c r="AR801"/>
      <c r="AS801"/>
      <c r="AT801"/>
      <c r="AU801"/>
      <c r="AV801"/>
    </row>
    <row r="802" spans="27:48" ht="23.45" customHeight="1" x14ac:dyDescent="0.2">
      <c r="AA802" s="97"/>
      <c r="AB802" s="97"/>
      <c r="AC802" s="97"/>
      <c r="AD802" s="97"/>
      <c r="AE802" s="97"/>
      <c r="AF802" s="93"/>
      <c r="AG802" s="93"/>
      <c r="AH802" s="93"/>
      <c r="AI802" s="30"/>
      <c r="AJ802" s="30"/>
      <c r="AK802" s="30"/>
      <c r="AL802" s="30"/>
      <c r="AM802" s="109"/>
      <c r="AN802" s="109"/>
      <c r="AO802" s="30"/>
      <c r="AP802" s="112" t="s">
        <v>1614</v>
      </c>
      <c r="AQ802"/>
      <c r="AR802"/>
      <c r="AS802"/>
      <c r="AT802"/>
      <c r="AU802"/>
      <c r="AV802"/>
    </row>
    <row r="803" spans="27:48" ht="23.45" customHeight="1" x14ac:dyDescent="0.2">
      <c r="AA803" s="97"/>
      <c r="AB803" s="97"/>
      <c r="AC803" s="97"/>
      <c r="AD803" s="97"/>
      <c r="AE803" s="97"/>
      <c r="AF803" s="93"/>
      <c r="AG803" s="93"/>
      <c r="AH803" s="93"/>
      <c r="AI803" s="30"/>
      <c r="AJ803" s="30"/>
      <c r="AK803" s="30"/>
      <c r="AL803" s="30"/>
      <c r="AM803" s="109"/>
      <c r="AN803" s="109"/>
      <c r="AO803" s="30"/>
      <c r="AP803" s="112" t="s">
        <v>1615</v>
      </c>
      <c r="AQ803"/>
      <c r="AR803"/>
      <c r="AS803"/>
      <c r="AT803"/>
      <c r="AU803"/>
      <c r="AV803"/>
    </row>
    <row r="804" spans="27:48" ht="23.45" customHeight="1" x14ac:dyDescent="0.2">
      <c r="AA804" s="97"/>
      <c r="AB804" s="97"/>
      <c r="AC804" s="97"/>
      <c r="AD804" s="97"/>
      <c r="AE804" s="97"/>
      <c r="AF804" s="93"/>
      <c r="AG804" s="93"/>
      <c r="AH804" s="93"/>
      <c r="AI804" s="30"/>
      <c r="AJ804" s="30"/>
      <c r="AK804" s="30"/>
      <c r="AL804" s="30"/>
      <c r="AM804" s="109"/>
      <c r="AN804" s="109"/>
      <c r="AO804" s="30"/>
      <c r="AP804" s="112" t="s">
        <v>1616</v>
      </c>
      <c r="AQ804"/>
      <c r="AR804"/>
      <c r="AS804"/>
      <c r="AT804"/>
      <c r="AU804"/>
      <c r="AV804"/>
    </row>
    <row r="805" spans="27:48" ht="23.45" customHeight="1" x14ac:dyDescent="0.2">
      <c r="AA805" s="97"/>
      <c r="AB805" s="97"/>
      <c r="AC805" s="97"/>
      <c r="AD805" s="97"/>
      <c r="AE805" s="97"/>
      <c r="AF805" s="93"/>
      <c r="AG805" s="93"/>
      <c r="AH805" s="93"/>
      <c r="AI805" s="30"/>
      <c r="AJ805" s="30"/>
      <c r="AK805" s="30"/>
      <c r="AL805" s="30"/>
      <c r="AM805" s="109"/>
      <c r="AN805" s="109"/>
      <c r="AO805" s="30"/>
      <c r="AP805" s="112" t="s">
        <v>1617</v>
      </c>
      <c r="AQ805"/>
      <c r="AR805"/>
      <c r="AS805"/>
      <c r="AT805"/>
      <c r="AU805"/>
      <c r="AV805"/>
    </row>
    <row r="806" spans="27:48" ht="23.45" customHeight="1" x14ac:dyDescent="0.2">
      <c r="AA806" s="97"/>
      <c r="AB806" s="97"/>
      <c r="AC806" s="97"/>
      <c r="AD806" s="97"/>
      <c r="AE806" s="97"/>
      <c r="AF806" s="93"/>
      <c r="AG806" s="93"/>
      <c r="AH806" s="93"/>
      <c r="AI806" s="30"/>
      <c r="AJ806" s="30"/>
      <c r="AK806" s="30"/>
      <c r="AL806" s="30"/>
      <c r="AM806" s="109"/>
      <c r="AN806" s="109"/>
      <c r="AO806" s="30"/>
      <c r="AP806" s="112" t="s">
        <v>1618</v>
      </c>
      <c r="AQ806"/>
      <c r="AR806"/>
      <c r="AS806"/>
      <c r="AT806"/>
      <c r="AU806"/>
      <c r="AV806"/>
    </row>
    <row r="807" spans="27:48" ht="23.45" customHeight="1" x14ac:dyDescent="0.2">
      <c r="AA807" s="97"/>
      <c r="AB807" s="97"/>
      <c r="AC807" s="97"/>
      <c r="AD807" s="97"/>
      <c r="AE807" s="97"/>
      <c r="AF807" s="93"/>
      <c r="AG807" s="93"/>
      <c r="AH807" s="93"/>
      <c r="AI807" s="30"/>
      <c r="AJ807" s="30"/>
      <c r="AK807" s="30"/>
      <c r="AL807" s="30"/>
      <c r="AM807" s="109"/>
      <c r="AN807" s="109"/>
      <c r="AO807" s="30"/>
      <c r="AP807" s="112" t="s">
        <v>1619</v>
      </c>
      <c r="AQ807"/>
      <c r="AR807"/>
      <c r="AS807"/>
      <c r="AT807"/>
      <c r="AU807"/>
      <c r="AV807"/>
    </row>
    <row r="808" spans="27:48" ht="23.45" customHeight="1" x14ac:dyDescent="0.2">
      <c r="AA808" s="97"/>
      <c r="AB808" s="97"/>
      <c r="AC808" s="97"/>
      <c r="AD808" s="97"/>
      <c r="AE808" s="97"/>
      <c r="AF808" s="93"/>
      <c r="AG808" s="93"/>
      <c r="AH808" s="93"/>
      <c r="AI808" s="30"/>
      <c r="AJ808" s="30"/>
      <c r="AK808" s="30"/>
      <c r="AL808" s="30"/>
      <c r="AM808" s="109"/>
      <c r="AN808" s="109"/>
      <c r="AO808" s="30"/>
      <c r="AP808" s="112" t="s">
        <v>1620</v>
      </c>
      <c r="AQ808"/>
      <c r="AR808"/>
      <c r="AS808"/>
      <c r="AT808"/>
      <c r="AU808"/>
      <c r="AV808"/>
    </row>
    <row r="809" spans="27:48" ht="23.45" customHeight="1" x14ac:dyDescent="0.2">
      <c r="AA809" s="97"/>
      <c r="AB809" s="97"/>
      <c r="AC809" s="97"/>
      <c r="AD809" s="97"/>
      <c r="AE809" s="97"/>
      <c r="AF809" s="93"/>
      <c r="AG809" s="93"/>
      <c r="AH809" s="93"/>
      <c r="AI809" s="30"/>
      <c r="AJ809" s="30"/>
      <c r="AK809" s="30"/>
      <c r="AL809" s="30"/>
      <c r="AM809" s="109"/>
      <c r="AN809" s="109"/>
      <c r="AO809" s="30"/>
      <c r="AP809" s="112" t="s">
        <v>1621</v>
      </c>
      <c r="AQ809"/>
      <c r="AR809"/>
      <c r="AS809"/>
      <c r="AT809"/>
      <c r="AU809"/>
      <c r="AV809"/>
    </row>
    <row r="810" spans="27:48" ht="23.45" customHeight="1" x14ac:dyDescent="0.2">
      <c r="AA810" s="97"/>
      <c r="AB810" s="97"/>
      <c r="AC810" s="97"/>
      <c r="AD810" s="97"/>
      <c r="AE810" s="97"/>
      <c r="AF810" s="93"/>
      <c r="AG810" s="93"/>
      <c r="AH810" s="93"/>
      <c r="AI810" s="30"/>
      <c r="AJ810" s="30"/>
      <c r="AK810" s="30"/>
      <c r="AL810" s="30"/>
      <c r="AM810" s="109"/>
      <c r="AN810" s="109"/>
      <c r="AO810" s="30"/>
      <c r="AP810" s="112" t="s">
        <v>1622</v>
      </c>
      <c r="AQ810"/>
      <c r="AR810"/>
      <c r="AS810"/>
      <c r="AT810"/>
      <c r="AU810"/>
      <c r="AV810"/>
    </row>
    <row r="811" spans="27:48" ht="23.45" customHeight="1" x14ac:dyDescent="0.2">
      <c r="AA811" s="97"/>
      <c r="AB811" s="97"/>
      <c r="AC811" s="97"/>
      <c r="AD811" s="97"/>
      <c r="AE811" s="97"/>
      <c r="AF811" s="93"/>
      <c r="AG811" s="93"/>
      <c r="AH811" s="93"/>
      <c r="AI811" s="30"/>
      <c r="AJ811" s="30"/>
      <c r="AK811" s="30"/>
      <c r="AL811" s="30"/>
      <c r="AM811" s="109"/>
      <c r="AN811" s="109"/>
      <c r="AO811" s="30"/>
      <c r="AP811" s="112" t="s">
        <v>1623</v>
      </c>
      <c r="AQ811"/>
      <c r="AR811"/>
      <c r="AS811"/>
      <c r="AT811"/>
      <c r="AU811"/>
      <c r="AV811"/>
    </row>
    <row r="812" spans="27:48" ht="23.45" customHeight="1" x14ac:dyDescent="0.2">
      <c r="AA812" s="97"/>
      <c r="AB812" s="97"/>
      <c r="AC812" s="97"/>
      <c r="AD812" s="97"/>
      <c r="AE812" s="97"/>
      <c r="AF812" s="93"/>
      <c r="AG812" s="93"/>
      <c r="AH812" s="93"/>
      <c r="AI812" s="30"/>
      <c r="AJ812" s="30"/>
      <c r="AK812" s="30"/>
      <c r="AL812" s="30"/>
      <c r="AM812" s="109"/>
      <c r="AN812" s="109"/>
      <c r="AO812" s="30"/>
      <c r="AP812" s="112" t="s">
        <v>1624</v>
      </c>
      <c r="AQ812"/>
      <c r="AR812"/>
      <c r="AS812"/>
      <c r="AT812"/>
      <c r="AU812"/>
      <c r="AV812"/>
    </row>
    <row r="813" spans="27:48" ht="23.45" customHeight="1" x14ac:dyDescent="0.2">
      <c r="AA813" s="97"/>
      <c r="AB813" s="97"/>
      <c r="AC813" s="97"/>
      <c r="AD813" s="97"/>
      <c r="AE813" s="97"/>
      <c r="AF813" s="93"/>
      <c r="AG813" s="93"/>
      <c r="AH813" s="93"/>
      <c r="AI813" s="30"/>
      <c r="AJ813" s="30"/>
      <c r="AK813" s="30"/>
      <c r="AL813" s="30"/>
      <c r="AM813" s="109"/>
      <c r="AN813" s="109"/>
      <c r="AO813" s="30"/>
      <c r="AP813" s="112" t="s">
        <v>1625</v>
      </c>
      <c r="AQ813"/>
      <c r="AR813"/>
      <c r="AS813"/>
      <c r="AT813"/>
      <c r="AU813"/>
      <c r="AV813"/>
    </row>
    <row r="814" spans="27:48" ht="23.45" customHeight="1" x14ac:dyDescent="0.2">
      <c r="AA814" s="97"/>
      <c r="AB814" s="97"/>
      <c r="AC814" s="97"/>
      <c r="AD814" s="97"/>
      <c r="AE814" s="97"/>
      <c r="AF814" s="93"/>
      <c r="AG814" s="93"/>
      <c r="AH814" s="93"/>
      <c r="AI814" s="30"/>
      <c r="AJ814" s="30"/>
      <c r="AK814" s="30"/>
      <c r="AL814" s="30"/>
      <c r="AM814" s="109"/>
      <c r="AN814" s="109"/>
      <c r="AO814" s="30"/>
      <c r="AP814" s="112" t="s">
        <v>1626</v>
      </c>
      <c r="AQ814"/>
      <c r="AR814"/>
      <c r="AS814"/>
      <c r="AT814"/>
      <c r="AU814"/>
      <c r="AV814"/>
    </row>
    <row r="815" spans="27:48" ht="23.45" customHeight="1" x14ac:dyDescent="0.2">
      <c r="AA815" s="97"/>
      <c r="AB815" s="97"/>
      <c r="AC815" s="97"/>
      <c r="AD815" s="97"/>
      <c r="AE815" s="97"/>
      <c r="AF815" s="93"/>
      <c r="AG815" s="93"/>
      <c r="AH815" s="93"/>
      <c r="AI815" s="30"/>
      <c r="AJ815" s="30"/>
      <c r="AK815" s="30"/>
      <c r="AL815" s="30"/>
      <c r="AM815" s="109"/>
      <c r="AN815" s="109"/>
      <c r="AO815" s="30"/>
      <c r="AP815" s="112" t="s">
        <v>1627</v>
      </c>
      <c r="AQ815"/>
      <c r="AR815"/>
      <c r="AS815"/>
      <c r="AT815"/>
      <c r="AU815"/>
      <c r="AV815"/>
    </row>
    <row r="816" spans="27:48" ht="23.45" customHeight="1" x14ac:dyDescent="0.2">
      <c r="AA816" s="97"/>
      <c r="AB816" s="97"/>
      <c r="AC816" s="97"/>
      <c r="AD816" s="97"/>
      <c r="AE816" s="97"/>
      <c r="AF816" s="93"/>
      <c r="AG816" s="93"/>
      <c r="AH816" s="93"/>
      <c r="AI816" s="30"/>
      <c r="AJ816" s="30"/>
      <c r="AK816" s="30"/>
      <c r="AL816" s="30"/>
      <c r="AM816" s="109"/>
      <c r="AN816" s="109"/>
      <c r="AO816" s="30"/>
      <c r="AP816" s="112" t="s">
        <v>1628</v>
      </c>
      <c r="AQ816"/>
      <c r="AR816"/>
      <c r="AS816"/>
      <c r="AT816"/>
      <c r="AU816"/>
      <c r="AV816"/>
    </row>
    <row r="817" spans="27:48" ht="23.45" customHeight="1" x14ac:dyDescent="0.2">
      <c r="AA817" s="97"/>
      <c r="AB817" s="97"/>
      <c r="AC817" s="97"/>
      <c r="AD817" s="97"/>
      <c r="AE817" s="97"/>
      <c r="AF817" s="93"/>
      <c r="AG817" s="93"/>
      <c r="AH817" s="93"/>
      <c r="AI817" s="30"/>
      <c r="AJ817" s="30"/>
      <c r="AK817" s="30"/>
      <c r="AL817" s="30"/>
      <c r="AM817" s="109"/>
      <c r="AN817" s="109"/>
      <c r="AO817" s="30"/>
      <c r="AP817" s="112" t="s">
        <v>1629</v>
      </c>
      <c r="AQ817"/>
      <c r="AR817"/>
      <c r="AS817"/>
      <c r="AT817"/>
      <c r="AU817"/>
      <c r="AV817"/>
    </row>
    <row r="818" spans="27:48" ht="23.45" customHeight="1" x14ac:dyDescent="0.2">
      <c r="AA818" s="97"/>
      <c r="AB818" s="97"/>
      <c r="AC818" s="97"/>
      <c r="AD818" s="97"/>
      <c r="AE818" s="97"/>
      <c r="AF818" s="93"/>
      <c r="AG818" s="93"/>
      <c r="AH818" s="93"/>
      <c r="AI818" s="30"/>
      <c r="AJ818" s="30"/>
      <c r="AK818" s="30"/>
      <c r="AL818" s="30"/>
      <c r="AM818" s="109"/>
      <c r="AN818" s="109"/>
      <c r="AO818" s="30"/>
      <c r="AP818" s="112" t="s">
        <v>1630</v>
      </c>
      <c r="AQ818"/>
      <c r="AR818"/>
      <c r="AS818"/>
      <c r="AT818"/>
      <c r="AU818"/>
      <c r="AV818"/>
    </row>
    <row r="819" spans="27:48" ht="23.45" customHeight="1" x14ac:dyDescent="0.2">
      <c r="AA819" s="97"/>
      <c r="AB819" s="97"/>
      <c r="AC819" s="97"/>
      <c r="AD819" s="97"/>
      <c r="AE819" s="97"/>
      <c r="AF819" s="93"/>
      <c r="AG819" s="93"/>
      <c r="AH819" s="93"/>
      <c r="AI819" s="30"/>
      <c r="AJ819" s="30"/>
      <c r="AK819" s="30"/>
      <c r="AL819" s="30"/>
      <c r="AM819" s="109"/>
      <c r="AN819" s="109"/>
      <c r="AO819" s="30"/>
      <c r="AP819" s="112" t="s">
        <v>1631</v>
      </c>
      <c r="AQ819"/>
      <c r="AR819"/>
      <c r="AS819"/>
      <c r="AT819"/>
      <c r="AU819"/>
      <c r="AV819"/>
    </row>
    <row r="820" spans="27:48" ht="23.45" customHeight="1" x14ac:dyDescent="0.2">
      <c r="AA820" s="97"/>
      <c r="AB820" s="97"/>
      <c r="AC820" s="97"/>
      <c r="AD820" s="97"/>
      <c r="AE820" s="97"/>
      <c r="AF820" s="93"/>
      <c r="AG820" s="93"/>
      <c r="AH820" s="93"/>
      <c r="AI820" s="30"/>
      <c r="AJ820" s="30"/>
      <c r="AK820" s="30"/>
      <c r="AL820" s="30"/>
      <c r="AM820" s="109"/>
      <c r="AN820" s="109"/>
      <c r="AO820" s="30"/>
      <c r="AP820" s="112" t="s">
        <v>1632</v>
      </c>
      <c r="AQ820"/>
      <c r="AR820"/>
      <c r="AS820"/>
      <c r="AT820"/>
      <c r="AU820"/>
      <c r="AV820"/>
    </row>
    <row r="821" spans="27:48" ht="23.45" customHeight="1" x14ac:dyDescent="0.2">
      <c r="AA821" s="97"/>
      <c r="AB821" s="97"/>
      <c r="AC821" s="97"/>
      <c r="AD821" s="97"/>
      <c r="AE821" s="97"/>
      <c r="AF821" s="93"/>
      <c r="AG821" s="93"/>
      <c r="AH821" s="93"/>
      <c r="AI821" s="30"/>
      <c r="AJ821" s="30"/>
      <c r="AK821" s="30"/>
      <c r="AL821" s="30"/>
      <c r="AM821" s="109"/>
      <c r="AN821" s="109"/>
      <c r="AO821" s="30"/>
      <c r="AP821" s="112" t="s">
        <v>1633</v>
      </c>
      <c r="AQ821"/>
      <c r="AR821"/>
      <c r="AS821"/>
      <c r="AT821"/>
      <c r="AU821"/>
      <c r="AV821"/>
    </row>
    <row r="822" spans="27:48" ht="23.45" customHeight="1" x14ac:dyDescent="0.2">
      <c r="AA822" s="97"/>
      <c r="AB822" s="97"/>
      <c r="AC822" s="97"/>
      <c r="AD822" s="97"/>
      <c r="AE822" s="97"/>
      <c r="AF822" s="93"/>
      <c r="AG822" s="93"/>
      <c r="AH822" s="93"/>
      <c r="AI822" s="30"/>
      <c r="AJ822" s="30"/>
      <c r="AK822" s="30"/>
      <c r="AL822" s="30"/>
      <c r="AM822" s="109"/>
      <c r="AN822" s="109"/>
      <c r="AO822" s="30"/>
      <c r="AP822" s="112" t="s">
        <v>1634</v>
      </c>
      <c r="AQ822"/>
      <c r="AR822"/>
      <c r="AS822"/>
      <c r="AT822"/>
      <c r="AU822"/>
      <c r="AV822"/>
    </row>
    <row r="823" spans="27:48" ht="23.45" customHeight="1" x14ac:dyDescent="0.2">
      <c r="AA823" s="97"/>
      <c r="AB823" s="97"/>
      <c r="AC823" s="97"/>
      <c r="AD823" s="97"/>
      <c r="AE823" s="97"/>
      <c r="AF823" s="93"/>
      <c r="AG823" s="93"/>
      <c r="AH823" s="93"/>
      <c r="AI823" s="30"/>
      <c r="AJ823" s="30"/>
      <c r="AK823" s="30"/>
      <c r="AL823" s="30"/>
      <c r="AM823" s="109"/>
      <c r="AN823" s="109"/>
      <c r="AO823" s="30"/>
      <c r="AP823" s="112" t="s">
        <v>1635</v>
      </c>
      <c r="AQ823"/>
      <c r="AR823"/>
      <c r="AS823"/>
      <c r="AT823"/>
      <c r="AU823"/>
      <c r="AV823"/>
    </row>
    <row r="824" spans="27:48" ht="23.45" customHeight="1" x14ac:dyDescent="0.2">
      <c r="AA824" s="97"/>
      <c r="AB824" s="97"/>
      <c r="AC824" s="97"/>
      <c r="AD824" s="97"/>
      <c r="AE824" s="97"/>
      <c r="AF824" s="93"/>
      <c r="AG824" s="93"/>
      <c r="AH824" s="93"/>
      <c r="AI824" s="30"/>
      <c r="AJ824" s="30"/>
      <c r="AK824" s="30"/>
      <c r="AL824" s="30"/>
      <c r="AM824" s="109"/>
      <c r="AN824" s="109"/>
      <c r="AO824" s="30"/>
      <c r="AP824" s="112" t="s">
        <v>1636</v>
      </c>
      <c r="AQ824"/>
      <c r="AR824"/>
      <c r="AS824"/>
      <c r="AT824"/>
      <c r="AU824"/>
      <c r="AV824"/>
    </row>
    <row r="825" spans="27:48" ht="23.45" customHeight="1" x14ac:dyDescent="0.2">
      <c r="AA825" s="97"/>
      <c r="AB825" s="97"/>
      <c r="AC825" s="97"/>
      <c r="AD825" s="97"/>
      <c r="AE825" s="97"/>
      <c r="AF825" s="93"/>
      <c r="AG825" s="93"/>
      <c r="AH825" s="93"/>
      <c r="AI825" s="30"/>
      <c r="AJ825" s="30"/>
      <c r="AK825" s="30"/>
      <c r="AL825" s="30"/>
      <c r="AM825" s="109"/>
      <c r="AN825" s="109"/>
      <c r="AO825" s="30"/>
      <c r="AP825" s="112" t="s">
        <v>1637</v>
      </c>
      <c r="AQ825"/>
      <c r="AR825"/>
      <c r="AS825"/>
      <c r="AT825"/>
      <c r="AU825"/>
      <c r="AV825"/>
    </row>
    <row r="826" spans="27:48" ht="23.45" customHeight="1" x14ac:dyDescent="0.2">
      <c r="AA826" s="97"/>
      <c r="AB826" s="97"/>
      <c r="AC826" s="97"/>
      <c r="AD826" s="97"/>
      <c r="AE826" s="97"/>
      <c r="AF826" s="93"/>
      <c r="AG826" s="93"/>
      <c r="AH826" s="93"/>
      <c r="AI826" s="30"/>
      <c r="AJ826" s="30"/>
      <c r="AK826" s="30"/>
      <c r="AL826" s="30"/>
      <c r="AM826" s="109"/>
      <c r="AN826" s="109"/>
      <c r="AO826" s="30"/>
      <c r="AP826" s="112" t="s">
        <v>1638</v>
      </c>
      <c r="AQ826"/>
      <c r="AR826"/>
      <c r="AS826"/>
      <c r="AT826"/>
      <c r="AU826"/>
      <c r="AV826"/>
    </row>
    <row r="827" spans="27:48" ht="23.45" customHeight="1" x14ac:dyDescent="0.2">
      <c r="AA827" s="97"/>
      <c r="AB827" s="97"/>
      <c r="AC827" s="97"/>
      <c r="AD827" s="97"/>
      <c r="AE827" s="97"/>
      <c r="AF827" s="93"/>
      <c r="AG827" s="93"/>
      <c r="AH827" s="93"/>
      <c r="AI827" s="30"/>
      <c r="AJ827" s="30"/>
      <c r="AK827" s="30"/>
      <c r="AL827" s="30"/>
      <c r="AM827" s="109"/>
      <c r="AN827" s="109"/>
      <c r="AO827" s="30"/>
      <c r="AP827" s="112" t="s">
        <v>1639</v>
      </c>
      <c r="AQ827"/>
      <c r="AR827"/>
      <c r="AS827"/>
      <c r="AT827"/>
      <c r="AU827"/>
      <c r="AV827"/>
    </row>
    <row r="828" spans="27:48" ht="23.45" customHeight="1" x14ac:dyDescent="0.2">
      <c r="AA828" s="97"/>
      <c r="AB828" s="97"/>
      <c r="AC828" s="97"/>
      <c r="AD828" s="97"/>
      <c r="AE828" s="97"/>
      <c r="AF828" s="93"/>
      <c r="AG828" s="93"/>
      <c r="AH828" s="93"/>
      <c r="AI828" s="30"/>
      <c r="AJ828" s="30"/>
      <c r="AK828" s="30"/>
      <c r="AL828" s="30"/>
      <c r="AM828" s="109"/>
      <c r="AN828" s="109"/>
      <c r="AO828" s="30"/>
      <c r="AP828" s="112" t="s">
        <v>1640</v>
      </c>
      <c r="AQ828"/>
      <c r="AR828"/>
      <c r="AS828"/>
      <c r="AT828"/>
      <c r="AU828"/>
      <c r="AV828"/>
    </row>
    <row r="829" spans="27:48" ht="23.45" customHeight="1" x14ac:dyDescent="0.2">
      <c r="AA829" s="97"/>
      <c r="AB829" s="97"/>
      <c r="AC829" s="97"/>
      <c r="AD829" s="97"/>
      <c r="AE829" s="97"/>
      <c r="AF829" s="93"/>
      <c r="AG829" s="93"/>
      <c r="AH829" s="93"/>
      <c r="AI829" s="30"/>
      <c r="AJ829" s="30"/>
      <c r="AK829" s="30"/>
      <c r="AL829" s="30"/>
      <c r="AM829" s="109"/>
      <c r="AN829" s="109"/>
      <c r="AO829" s="30"/>
      <c r="AP829" s="112" t="s">
        <v>1641</v>
      </c>
      <c r="AQ829"/>
      <c r="AR829"/>
      <c r="AS829"/>
      <c r="AT829"/>
      <c r="AU829"/>
      <c r="AV829"/>
    </row>
    <row r="830" spans="27:48" ht="23.45" customHeight="1" x14ac:dyDescent="0.2">
      <c r="AA830" s="97"/>
      <c r="AB830" s="97"/>
      <c r="AC830" s="97"/>
      <c r="AD830" s="97"/>
      <c r="AE830" s="97"/>
      <c r="AF830" s="93"/>
      <c r="AG830" s="93"/>
      <c r="AH830" s="93"/>
      <c r="AI830" s="30"/>
      <c r="AJ830" s="30"/>
      <c r="AK830" s="30"/>
      <c r="AL830" s="30"/>
      <c r="AM830" s="109"/>
      <c r="AN830" s="109"/>
      <c r="AO830" s="30"/>
      <c r="AP830" s="112" t="s">
        <v>1642</v>
      </c>
      <c r="AQ830"/>
      <c r="AR830"/>
      <c r="AS830"/>
      <c r="AT830"/>
      <c r="AU830"/>
      <c r="AV830"/>
    </row>
    <row r="831" spans="27:48" ht="23.45" customHeight="1" x14ac:dyDescent="0.2">
      <c r="AA831" s="97"/>
      <c r="AB831" s="97"/>
      <c r="AC831" s="97"/>
      <c r="AD831" s="97"/>
      <c r="AE831" s="97"/>
      <c r="AF831" s="93"/>
      <c r="AG831" s="93"/>
      <c r="AH831" s="93"/>
      <c r="AI831" s="30"/>
      <c r="AJ831" s="30"/>
      <c r="AK831" s="30"/>
      <c r="AL831" s="30"/>
      <c r="AM831" s="109"/>
      <c r="AN831" s="109"/>
      <c r="AO831" s="30"/>
      <c r="AP831" s="112" t="s">
        <v>1643</v>
      </c>
      <c r="AQ831"/>
      <c r="AR831"/>
      <c r="AS831"/>
      <c r="AT831"/>
      <c r="AU831"/>
      <c r="AV831"/>
    </row>
    <row r="832" spans="27:48" ht="23.45" customHeight="1" x14ac:dyDescent="0.2">
      <c r="AA832" s="97"/>
      <c r="AB832" s="97"/>
      <c r="AC832" s="97"/>
      <c r="AD832" s="97"/>
      <c r="AE832" s="97"/>
      <c r="AF832" s="93"/>
      <c r="AG832" s="93"/>
      <c r="AH832" s="93"/>
      <c r="AI832" s="30"/>
      <c r="AJ832" s="30"/>
      <c r="AK832" s="30"/>
      <c r="AL832" s="30"/>
      <c r="AM832" s="109"/>
      <c r="AN832" s="109"/>
      <c r="AO832" s="30"/>
      <c r="AP832" s="112" t="s">
        <v>1644</v>
      </c>
      <c r="AQ832"/>
      <c r="AR832"/>
      <c r="AS832"/>
      <c r="AT832"/>
      <c r="AU832"/>
      <c r="AV832"/>
    </row>
    <row r="833" spans="27:48" ht="23.45" customHeight="1" x14ac:dyDescent="0.2">
      <c r="AA833" s="97"/>
      <c r="AB833" s="97"/>
      <c r="AC833" s="97"/>
      <c r="AD833" s="97"/>
      <c r="AE833" s="97"/>
      <c r="AF833" s="93"/>
      <c r="AG833" s="93"/>
      <c r="AH833" s="93"/>
      <c r="AI833" s="30"/>
      <c r="AJ833" s="30"/>
      <c r="AK833" s="30"/>
      <c r="AL833" s="30"/>
      <c r="AM833" s="109"/>
      <c r="AN833" s="109"/>
      <c r="AO833" s="30"/>
      <c r="AP833" s="112" t="s">
        <v>1645</v>
      </c>
      <c r="AQ833"/>
      <c r="AR833"/>
      <c r="AS833"/>
      <c r="AT833"/>
      <c r="AU833"/>
      <c r="AV833"/>
    </row>
    <row r="834" spans="27:48" ht="23.45" customHeight="1" x14ac:dyDescent="0.2">
      <c r="AA834" s="97"/>
      <c r="AB834" s="97"/>
      <c r="AC834" s="97"/>
      <c r="AD834" s="97"/>
      <c r="AE834" s="97"/>
      <c r="AF834" s="93"/>
      <c r="AG834" s="93"/>
      <c r="AH834" s="93"/>
      <c r="AI834" s="30"/>
      <c r="AJ834" s="30"/>
      <c r="AK834" s="30"/>
      <c r="AL834" s="30"/>
      <c r="AM834" s="109"/>
      <c r="AN834" s="109"/>
      <c r="AO834" s="30"/>
      <c r="AP834" s="112" t="s">
        <v>1646</v>
      </c>
      <c r="AQ834"/>
      <c r="AR834"/>
      <c r="AS834"/>
      <c r="AT834"/>
      <c r="AU834"/>
      <c r="AV834"/>
    </row>
    <row r="835" spans="27:48" ht="23.45" customHeight="1" x14ac:dyDescent="0.2">
      <c r="AA835" s="97"/>
      <c r="AB835" s="97"/>
      <c r="AC835" s="97"/>
      <c r="AD835" s="97"/>
      <c r="AE835" s="97"/>
      <c r="AF835" s="93"/>
      <c r="AG835" s="93"/>
      <c r="AH835" s="93"/>
      <c r="AI835" s="30"/>
      <c r="AJ835" s="30"/>
      <c r="AK835" s="30"/>
      <c r="AL835" s="30"/>
      <c r="AM835" s="109"/>
      <c r="AN835" s="109"/>
      <c r="AO835" s="30"/>
      <c r="AP835" s="112" t="s">
        <v>1647</v>
      </c>
      <c r="AQ835"/>
      <c r="AR835"/>
      <c r="AS835"/>
      <c r="AT835"/>
      <c r="AU835"/>
      <c r="AV835"/>
    </row>
    <row r="836" spans="27:48" ht="23.45" customHeight="1" x14ac:dyDescent="0.2">
      <c r="AA836" s="97"/>
      <c r="AB836" s="97"/>
      <c r="AC836" s="97"/>
      <c r="AD836" s="97"/>
      <c r="AE836" s="97"/>
      <c r="AF836" s="93"/>
      <c r="AG836" s="93"/>
      <c r="AH836" s="93"/>
      <c r="AI836" s="30"/>
      <c r="AJ836" s="30"/>
      <c r="AK836" s="30"/>
      <c r="AL836" s="30"/>
      <c r="AM836" s="109"/>
      <c r="AN836" s="109"/>
      <c r="AO836" s="30"/>
      <c r="AP836" s="112" t="s">
        <v>1648</v>
      </c>
      <c r="AQ836"/>
      <c r="AR836"/>
      <c r="AS836"/>
      <c r="AT836"/>
      <c r="AU836"/>
      <c r="AV836"/>
    </row>
    <row r="837" spans="27:48" ht="23.45" customHeight="1" x14ac:dyDescent="0.2">
      <c r="AA837" s="97"/>
      <c r="AB837" s="97"/>
      <c r="AC837" s="97"/>
      <c r="AD837" s="97"/>
      <c r="AE837" s="97"/>
      <c r="AF837" s="93"/>
      <c r="AG837" s="93"/>
      <c r="AH837" s="93"/>
      <c r="AI837" s="30"/>
      <c r="AJ837" s="30"/>
      <c r="AK837" s="30"/>
      <c r="AL837" s="30"/>
      <c r="AM837" s="109"/>
      <c r="AN837" s="109"/>
      <c r="AO837" s="30"/>
      <c r="AP837" s="112" t="s">
        <v>1649</v>
      </c>
      <c r="AQ837"/>
      <c r="AR837"/>
      <c r="AS837"/>
      <c r="AT837"/>
      <c r="AU837"/>
      <c r="AV837"/>
    </row>
    <row r="838" spans="27:48" ht="23.45" customHeight="1" x14ac:dyDescent="0.2">
      <c r="AA838" s="97"/>
      <c r="AB838" s="97"/>
      <c r="AC838" s="97"/>
      <c r="AD838" s="97"/>
      <c r="AE838" s="97"/>
      <c r="AF838" s="93"/>
      <c r="AG838" s="93"/>
      <c r="AH838" s="93"/>
      <c r="AI838" s="30"/>
      <c r="AJ838" s="30"/>
      <c r="AK838" s="30"/>
      <c r="AL838" s="30"/>
      <c r="AM838" s="109"/>
      <c r="AN838" s="109"/>
      <c r="AO838" s="30"/>
      <c r="AP838" s="112" t="s">
        <v>1650</v>
      </c>
      <c r="AQ838"/>
      <c r="AR838"/>
      <c r="AS838"/>
      <c r="AT838"/>
      <c r="AU838"/>
      <c r="AV838"/>
    </row>
    <row r="839" spans="27:48" ht="23.45" customHeight="1" x14ac:dyDescent="0.2">
      <c r="AA839" s="97"/>
      <c r="AB839" s="97"/>
      <c r="AC839" s="97"/>
      <c r="AD839" s="97"/>
      <c r="AE839" s="97"/>
      <c r="AF839" s="93"/>
      <c r="AG839" s="93"/>
      <c r="AH839" s="93"/>
      <c r="AI839" s="30"/>
      <c r="AJ839" s="30"/>
      <c r="AK839" s="30"/>
      <c r="AL839" s="30"/>
      <c r="AM839" s="109"/>
      <c r="AN839" s="109"/>
      <c r="AO839" s="30"/>
      <c r="AP839" s="112" t="s">
        <v>1651</v>
      </c>
      <c r="AQ839"/>
      <c r="AR839"/>
      <c r="AS839"/>
      <c r="AT839"/>
      <c r="AU839"/>
      <c r="AV839"/>
    </row>
    <row r="840" spans="27:48" ht="23.45" customHeight="1" x14ac:dyDescent="0.2">
      <c r="AA840" s="97"/>
      <c r="AB840" s="97"/>
      <c r="AC840" s="97"/>
      <c r="AD840" s="97"/>
      <c r="AE840" s="97"/>
      <c r="AF840" s="93"/>
      <c r="AG840" s="93"/>
      <c r="AH840" s="93"/>
      <c r="AI840" s="30"/>
      <c r="AJ840" s="30"/>
      <c r="AK840" s="30"/>
      <c r="AL840" s="30"/>
      <c r="AM840" s="109"/>
      <c r="AN840" s="109"/>
      <c r="AO840" s="30"/>
      <c r="AP840" s="112" t="s">
        <v>1652</v>
      </c>
      <c r="AQ840"/>
      <c r="AR840"/>
      <c r="AS840"/>
      <c r="AT840"/>
      <c r="AU840"/>
      <c r="AV840"/>
    </row>
    <row r="841" spans="27:48" ht="23.45" customHeight="1" x14ac:dyDescent="0.2">
      <c r="AA841" s="97"/>
      <c r="AB841" s="97"/>
      <c r="AC841" s="97"/>
      <c r="AD841" s="97"/>
      <c r="AE841" s="97"/>
      <c r="AF841" s="93"/>
      <c r="AG841" s="93"/>
      <c r="AH841" s="93"/>
      <c r="AI841" s="30"/>
      <c r="AJ841" s="30"/>
      <c r="AK841" s="30"/>
      <c r="AL841" s="30"/>
      <c r="AM841" s="109"/>
      <c r="AN841" s="109"/>
      <c r="AO841" s="30"/>
      <c r="AP841" s="112" t="s">
        <v>1653</v>
      </c>
      <c r="AQ841"/>
      <c r="AR841"/>
      <c r="AS841"/>
      <c r="AT841"/>
      <c r="AU841"/>
      <c r="AV841"/>
    </row>
    <row r="842" spans="27:48" ht="23.45" customHeight="1" x14ac:dyDescent="0.2">
      <c r="AA842" s="97"/>
      <c r="AB842" s="97"/>
      <c r="AC842" s="97"/>
      <c r="AD842" s="97"/>
      <c r="AE842" s="97"/>
      <c r="AF842" s="93"/>
      <c r="AG842" s="93"/>
      <c r="AH842" s="93"/>
      <c r="AI842" s="30"/>
      <c r="AJ842" s="30"/>
      <c r="AK842" s="30"/>
      <c r="AL842" s="30"/>
      <c r="AM842" s="109"/>
      <c r="AN842" s="109"/>
      <c r="AO842" s="30"/>
      <c r="AP842" s="112" t="s">
        <v>1654</v>
      </c>
      <c r="AQ842"/>
      <c r="AR842"/>
      <c r="AS842"/>
      <c r="AT842"/>
      <c r="AU842"/>
      <c r="AV842"/>
    </row>
    <row r="843" spans="27:48" ht="23.45" customHeight="1" x14ac:dyDescent="0.2">
      <c r="AA843" s="97"/>
      <c r="AB843" s="97"/>
      <c r="AC843" s="97"/>
      <c r="AD843" s="97"/>
      <c r="AE843" s="97"/>
      <c r="AF843" s="93"/>
      <c r="AG843" s="93"/>
      <c r="AH843" s="93"/>
      <c r="AI843" s="30"/>
      <c r="AJ843" s="30"/>
      <c r="AK843" s="30"/>
      <c r="AL843" s="30"/>
      <c r="AM843" s="109"/>
      <c r="AN843" s="109"/>
      <c r="AO843" s="30"/>
      <c r="AP843" s="112" t="s">
        <v>1655</v>
      </c>
      <c r="AQ843"/>
      <c r="AR843"/>
      <c r="AS843"/>
      <c r="AT843"/>
      <c r="AU843"/>
      <c r="AV843"/>
    </row>
    <row r="844" spans="27:48" ht="23.45" customHeight="1" x14ac:dyDescent="0.2">
      <c r="AA844" s="97"/>
      <c r="AB844" s="97"/>
      <c r="AC844" s="97"/>
      <c r="AD844" s="97"/>
      <c r="AE844" s="97"/>
      <c r="AF844" s="93"/>
      <c r="AG844" s="93"/>
      <c r="AH844" s="93"/>
      <c r="AI844" s="30"/>
      <c r="AJ844" s="30"/>
      <c r="AK844" s="30"/>
      <c r="AL844" s="30"/>
      <c r="AM844" s="109"/>
      <c r="AN844" s="109"/>
      <c r="AO844" s="30"/>
      <c r="AP844" s="112" t="s">
        <v>1656</v>
      </c>
      <c r="AQ844"/>
      <c r="AR844"/>
      <c r="AS844"/>
      <c r="AT844"/>
      <c r="AU844"/>
      <c r="AV844"/>
    </row>
    <row r="845" spans="27:48" ht="23.45" customHeight="1" x14ac:dyDescent="0.2">
      <c r="AA845" s="97"/>
      <c r="AB845" s="97"/>
      <c r="AC845" s="97"/>
      <c r="AD845" s="97"/>
      <c r="AE845" s="97"/>
      <c r="AF845" s="93"/>
      <c r="AG845" s="93"/>
      <c r="AH845" s="93"/>
      <c r="AI845" s="30"/>
      <c r="AJ845" s="30"/>
      <c r="AK845" s="30"/>
      <c r="AL845" s="30"/>
      <c r="AM845" s="109"/>
      <c r="AN845" s="109"/>
      <c r="AO845" s="30"/>
      <c r="AP845" s="112" t="s">
        <v>1657</v>
      </c>
      <c r="AQ845"/>
      <c r="AR845"/>
      <c r="AS845"/>
      <c r="AT845"/>
      <c r="AU845"/>
      <c r="AV845"/>
    </row>
    <row r="846" spans="27:48" ht="23.45" customHeight="1" x14ac:dyDescent="0.2">
      <c r="AA846" s="97"/>
      <c r="AB846" s="97"/>
      <c r="AC846" s="97"/>
      <c r="AD846" s="97"/>
      <c r="AE846" s="97"/>
      <c r="AF846" s="93"/>
      <c r="AG846" s="93"/>
      <c r="AH846" s="93"/>
      <c r="AI846" s="30"/>
      <c r="AJ846" s="30"/>
      <c r="AK846" s="30"/>
      <c r="AL846" s="30"/>
      <c r="AM846" s="109"/>
      <c r="AN846" s="109"/>
      <c r="AO846" s="30"/>
      <c r="AP846" s="112" t="s">
        <v>1658</v>
      </c>
      <c r="AQ846"/>
      <c r="AR846"/>
      <c r="AS846"/>
      <c r="AT846"/>
      <c r="AU846"/>
      <c r="AV846"/>
    </row>
    <row r="847" spans="27:48" ht="23.45" customHeight="1" x14ac:dyDescent="0.2">
      <c r="AA847" s="97"/>
      <c r="AB847" s="97"/>
      <c r="AC847" s="97"/>
      <c r="AD847" s="97"/>
      <c r="AE847" s="97"/>
      <c r="AF847" s="93"/>
      <c r="AG847" s="93"/>
      <c r="AH847" s="93"/>
      <c r="AI847" s="30"/>
      <c r="AJ847" s="30"/>
      <c r="AK847" s="30"/>
      <c r="AL847" s="30"/>
      <c r="AM847" s="109"/>
      <c r="AN847" s="109"/>
      <c r="AO847" s="30"/>
      <c r="AP847" s="112" t="s">
        <v>1659</v>
      </c>
      <c r="AQ847"/>
      <c r="AR847"/>
      <c r="AS847"/>
      <c r="AT847"/>
      <c r="AU847"/>
      <c r="AV847"/>
    </row>
    <row r="848" spans="27:48" ht="23.45" customHeight="1" x14ac:dyDescent="0.2">
      <c r="AA848" s="97"/>
      <c r="AB848" s="97"/>
      <c r="AC848" s="97"/>
      <c r="AD848" s="97"/>
      <c r="AE848" s="97"/>
      <c r="AF848" s="93"/>
      <c r="AG848" s="93"/>
      <c r="AH848" s="93"/>
      <c r="AI848" s="30"/>
      <c r="AJ848" s="30"/>
      <c r="AK848" s="30"/>
      <c r="AL848" s="30"/>
      <c r="AM848" s="109"/>
      <c r="AN848" s="109"/>
      <c r="AO848" s="30"/>
      <c r="AP848" s="112" t="s">
        <v>1660</v>
      </c>
      <c r="AQ848"/>
      <c r="AR848"/>
      <c r="AS848"/>
      <c r="AT848"/>
      <c r="AU848"/>
      <c r="AV848"/>
    </row>
    <row r="849" spans="27:48" ht="23.45" customHeight="1" x14ac:dyDescent="0.2">
      <c r="AA849" s="97"/>
      <c r="AB849" s="97"/>
      <c r="AC849" s="97"/>
      <c r="AD849" s="97"/>
      <c r="AE849" s="97"/>
      <c r="AF849" s="93"/>
      <c r="AG849" s="93"/>
      <c r="AH849" s="93"/>
      <c r="AI849" s="30"/>
      <c r="AJ849" s="30"/>
      <c r="AK849" s="30"/>
      <c r="AL849" s="30"/>
      <c r="AM849" s="109"/>
      <c r="AN849" s="109"/>
      <c r="AO849" s="30"/>
      <c r="AP849" s="112" t="s">
        <v>1661</v>
      </c>
      <c r="AQ849"/>
      <c r="AR849"/>
      <c r="AS849"/>
      <c r="AT849"/>
      <c r="AU849"/>
      <c r="AV849"/>
    </row>
    <row r="850" spans="27:48" ht="23.45" customHeight="1" x14ac:dyDescent="0.2">
      <c r="AA850" s="97"/>
      <c r="AB850" s="97"/>
      <c r="AC850" s="97"/>
      <c r="AD850" s="97"/>
      <c r="AE850" s="97"/>
      <c r="AF850" s="93"/>
      <c r="AG850" s="93"/>
      <c r="AH850" s="93"/>
      <c r="AI850" s="30"/>
      <c r="AJ850" s="30"/>
      <c r="AK850" s="30"/>
      <c r="AL850" s="30"/>
      <c r="AM850" s="109"/>
      <c r="AN850" s="109"/>
      <c r="AO850" s="30"/>
      <c r="AP850" s="112" t="s">
        <v>1662</v>
      </c>
      <c r="AQ850"/>
      <c r="AR850"/>
      <c r="AS850"/>
      <c r="AT850"/>
      <c r="AU850"/>
      <c r="AV850"/>
    </row>
    <row r="851" spans="27:48" ht="23.45" customHeight="1" x14ac:dyDescent="0.2">
      <c r="AA851" s="97"/>
      <c r="AB851" s="97"/>
      <c r="AC851" s="97"/>
      <c r="AD851" s="97"/>
      <c r="AE851" s="97"/>
      <c r="AF851" s="93"/>
      <c r="AG851" s="93"/>
      <c r="AH851" s="93"/>
      <c r="AI851" s="30"/>
      <c r="AJ851" s="30"/>
      <c r="AK851" s="30"/>
      <c r="AL851" s="30"/>
      <c r="AM851" s="109"/>
      <c r="AN851" s="109"/>
      <c r="AO851" s="30"/>
      <c r="AP851" s="112" t="s">
        <v>1663</v>
      </c>
      <c r="AQ851"/>
      <c r="AR851"/>
      <c r="AS851"/>
      <c r="AT851"/>
      <c r="AU851"/>
      <c r="AV851"/>
    </row>
    <row r="852" spans="27:48" ht="23.45" customHeight="1" x14ac:dyDescent="0.2">
      <c r="AA852" s="97"/>
      <c r="AB852" s="97"/>
      <c r="AC852" s="97"/>
      <c r="AD852" s="97"/>
      <c r="AE852" s="97"/>
      <c r="AF852" s="93"/>
      <c r="AG852" s="93"/>
      <c r="AH852" s="93"/>
      <c r="AI852" s="30"/>
      <c r="AJ852" s="30"/>
      <c r="AK852" s="30"/>
      <c r="AL852" s="30"/>
      <c r="AM852" s="109"/>
      <c r="AN852" s="109"/>
      <c r="AO852" s="30"/>
      <c r="AP852" s="112" t="s">
        <v>1664</v>
      </c>
      <c r="AQ852"/>
      <c r="AR852"/>
      <c r="AS852"/>
      <c r="AT852"/>
      <c r="AU852"/>
      <c r="AV852"/>
    </row>
    <row r="853" spans="27:48" ht="23.45" customHeight="1" x14ac:dyDescent="0.2">
      <c r="AA853" s="97"/>
      <c r="AB853" s="97"/>
      <c r="AC853" s="97"/>
      <c r="AD853" s="97"/>
      <c r="AE853" s="97"/>
      <c r="AF853" s="93"/>
      <c r="AG853" s="93"/>
      <c r="AH853" s="93"/>
      <c r="AI853" s="30"/>
      <c r="AJ853" s="30"/>
      <c r="AK853" s="30"/>
      <c r="AL853" s="30"/>
      <c r="AM853" s="109"/>
      <c r="AN853" s="109"/>
      <c r="AO853" s="30"/>
      <c r="AP853" s="112" t="s">
        <v>1665</v>
      </c>
      <c r="AQ853"/>
      <c r="AR853"/>
      <c r="AS853"/>
      <c r="AT853"/>
      <c r="AU853"/>
      <c r="AV853"/>
    </row>
    <row r="854" spans="27:48" ht="23.45" customHeight="1" x14ac:dyDescent="0.2">
      <c r="AA854" s="97"/>
      <c r="AB854" s="97"/>
      <c r="AC854" s="97"/>
      <c r="AD854" s="97"/>
      <c r="AE854" s="97"/>
      <c r="AF854" s="93"/>
      <c r="AG854" s="93"/>
      <c r="AH854" s="93"/>
      <c r="AI854" s="30"/>
      <c r="AJ854" s="30"/>
      <c r="AK854" s="30"/>
      <c r="AL854" s="30"/>
      <c r="AM854" s="109"/>
      <c r="AN854" s="109"/>
      <c r="AO854" s="30"/>
      <c r="AP854" s="112" t="s">
        <v>1666</v>
      </c>
      <c r="AQ854"/>
      <c r="AR854"/>
      <c r="AS854"/>
      <c r="AT854"/>
      <c r="AU854"/>
      <c r="AV854"/>
    </row>
    <row r="855" spans="27:48" ht="23.45" customHeight="1" x14ac:dyDescent="0.2">
      <c r="AA855" s="97"/>
      <c r="AB855" s="97"/>
      <c r="AC855" s="97"/>
      <c r="AD855" s="97"/>
      <c r="AE855" s="97"/>
      <c r="AF855" s="93"/>
      <c r="AG855" s="93"/>
      <c r="AH855" s="93"/>
      <c r="AI855" s="30"/>
      <c r="AJ855" s="30"/>
      <c r="AK855" s="30"/>
      <c r="AL855" s="30"/>
      <c r="AM855" s="109"/>
      <c r="AN855" s="109"/>
      <c r="AO855" s="30"/>
      <c r="AP855" s="112" t="s">
        <v>1667</v>
      </c>
      <c r="AQ855"/>
      <c r="AR855"/>
      <c r="AS855"/>
      <c r="AT855"/>
      <c r="AU855"/>
      <c r="AV855"/>
    </row>
    <row r="856" spans="27:48" ht="23.45" customHeight="1" x14ac:dyDescent="0.2">
      <c r="AA856" s="97"/>
      <c r="AB856" s="97"/>
      <c r="AC856" s="97"/>
      <c r="AD856" s="97"/>
      <c r="AE856" s="97"/>
      <c r="AF856" s="93"/>
      <c r="AG856" s="93"/>
      <c r="AH856" s="93"/>
      <c r="AI856" s="30"/>
      <c r="AJ856" s="30"/>
      <c r="AK856" s="30"/>
      <c r="AL856" s="30"/>
      <c r="AM856" s="109"/>
      <c r="AN856" s="109"/>
      <c r="AO856" s="30"/>
      <c r="AP856" s="112" t="s">
        <v>1668</v>
      </c>
      <c r="AQ856"/>
      <c r="AR856"/>
      <c r="AS856"/>
      <c r="AT856"/>
      <c r="AU856"/>
      <c r="AV856"/>
    </row>
    <row r="857" spans="27:48" ht="23.45" customHeight="1" x14ac:dyDescent="0.2">
      <c r="AA857" s="97"/>
      <c r="AB857" s="97"/>
      <c r="AC857" s="97"/>
      <c r="AD857" s="97"/>
      <c r="AE857" s="97"/>
      <c r="AF857" s="93"/>
      <c r="AG857" s="93"/>
      <c r="AH857" s="93"/>
      <c r="AI857" s="30"/>
      <c r="AJ857" s="30"/>
      <c r="AK857" s="30"/>
      <c r="AL857" s="30"/>
      <c r="AM857" s="109"/>
      <c r="AN857" s="109"/>
      <c r="AO857" s="30"/>
      <c r="AP857" s="112" t="s">
        <v>1669</v>
      </c>
      <c r="AQ857"/>
      <c r="AR857"/>
      <c r="AS857"/>
      <c r="AT857"/>
      <c r="AU857"/>
      <c r="AV857"/>
    </row>
    <row r="858" spans="27:48" ht="23.45" customHeight="1" x14ac:dyDescent="0.2">
      <c r="AA858" s="97"/>
      <c r="AB858" s="97"/>
      <c r="AC858" s="97"/>
      <c r="AD858" s="97"/>
      <c r="AE858" s="97"/>
      <c r="AF858" s="93"/>
      <c r="AG858" s="93"/>
      <c r="AH858" s="93"/>
      <c r="AI858" s="30"/>
      <c r="AJ858" s="30"/>
      <c r="AK858" s="30"/>
      <c r="AL858" s="30"/>
      <c r="AM858" s="109"/>
      <c r="AN858" s="109"/>
      <c r="AO858" s="30"/>
      <c r="AP858" s="112" t="s">
        <v>1670</v>
      </c>
      <c r="AQ858"/>
      <c r="AR858"/>
      <c r="AS858"/>
      <c r="AT858"/>
      <c r="AU858"/>
      <c r="AV858"/>
    </row>
    <row r="859" spans="27:48" ht="23.45" customHeight="1" x14ac:dyDescent="0.2">
      <c r="AA859" s="97"/>
      <c r="AB859" s="97"/>
      <c r="AC859" s="97"/>
      <c r="AD859" s="97"/>
      <c r="AE859" s="97"/>
      <c r="AF859" s="93"/>
      <c r="AG859" s="93"/>
      <c r="AH859" s="93"/>
      <c r="AI859" s="30"/>
      <c r="AJ859" s="30"/>
      <c r="AK859" s="30"/>
      <c r="AL859" s="30"/>
      <c r="AM859" s="109"/>
      <c r="AN859" s="109"/>
      <c r="AO859" s="30"/>
      <c r="AP859" s="112" t="s">
        <v>1671</v>
      </c>
      <c r="AQ859"/>
      <c r="AR859"/>
      <c r="AS859"/>
      <c r="AT859"/>
      <c r="AU859"/>
      <c r="AV859"/>
    </row>
    <row r="860" spans="27:48" ht="23.45" customHeight="1" x14ac:dyDescent="0.2">
      <c r="AA860" s="97"/>
      <c r="AB860" s="97"/>
      <c r="AC860" s="97"/>
      <c r="AD860" s="97"/>
      <c r="AE860" s="97"/>
      <c r="AF860" s="93"/>
      <c r="AG860" s="93"/>
      <c r="AH860" s="93"/>
      <c r="AI860" s="30"/>
      <c r="AJ860" s="30"/>
      <c r="AK860" s="30"/>
      <c r="AL860" s="30"/>
      <c r="AM860" s="109"/>
      <c r="AN860" s="109"/>
      <c r="AO860" s="30"/>
      <c r="AP860" s="112" t="s">
        <v>1672</v>
      </c>
      <c r="AQ860"/>
      <c r="AR860"/>
      <c r="AS860"/>
      <c r="AT860"/>
      <c r="AU860"/>
      <c r="AV860"/>
    </row>
    <row r="861" spans="27:48" ht="23.45" customHeight="1" x14ac:dyDescent="0.2">
      <c r="AA861" s="97"/>
      <c r="AB861" s="97"/>
      <c r="AC861" s="97"/>
      <c r="AD861" s="97"/>
      <c r="AE861" s="97"/>
      <c r="AF861" s="93"/>
      <c r="AG861" s="93"/>
      <c r="AH861" s="93"/>
      <c r="AI861" s="30"/>
      <c r="AJ861" s="30"/>
      <c r="AK861" s="30"/>
      <c r="AL861" s="30"/>
      <c r="AM861" s="109"/>
      <c r="AN861" s="109"/>
      <c r="AO861" s="30"/>
      <c r="AP861" s="112" t="s">
        <v>1673</v>
      </c>
      <c r="AQ861"/>
      <c r="AR861"/>
      <c r="AS861"/>
      <c r="AT861"/>
      <c r="AU861"/>
      <c r="AV861"/>
    </row>
    <row r="862" spans="27:48" ht="23.45" customHeight="1" x14ac:dyDescent="0.2">
      <c r="AA862" s="97"/>
      <c r="AB862" s="97"/>
      <c r="AC862" s="97"/>
      <c r="AD862" s="97"/>
      <c r="AE862" s="97"/>
      <c r="AF862" s="93"/>
      <c r="AG862" s="93"/>
      <c r="AH862" s="93"/>
      <c r="AI862" s="30"/>
      <c r="AJ862" s="30"/>
      <c r="AK862" s="30"/>
      <c r="AL862" s="30"/>
      <c r="AM862" s="109"/>
      <c r="AN862" s="109"/>
      <c r="AO862" s="30"/>
      <c r="AP862" s="112" t="s">
        <v>1674</v>
      </c>
      <c r="AQ862"/>
      <c r="AR862"/>
      <c r="AS862"/>
      <c r="AT862"/>
      <c r="AU862"/>
      <c r="AV862"/>
    </row>
    <row r="863" spans="27:48" ht="23.45" customHeight="1" x14ac:dyDescent="0.2">
      <c r="AA863" s="97"/>
      <c r="AB863" s="97"/>
      <c r="AC863" s="97"/>
      <c r="AD863" s="97"/>
      <c r="AE863" s="97"/>
      <c r="AF863" s="93"/>
      <c r="AG863" s="93"/>
      <c r="AH863" s="93"/>
      <c r="AI863" s="30"/>
      <c r="AJ863" s="30"/>
      <c r="AK863" s="30"/>
      <c r="AL863" s="30"/>
      <c r="AM863" s="109"/>
      <c r="AN863" s="109"/>
      <c r="AO863" s="30"/>
      <c r="AP863" s="112" t="s">
        <v>1675</v>
      </c>
      <c r="AQ863"/>
      <c r="AR863"/>
      <c r="AS863"/>
      <c r="AT863"/>
      <c r="AU863"/>
      <c r="AV863"/>
    </row>
    <row r="864" spans="27:48" ht="23.45" customHeight="1" x14ac:dyDescent="0.2">
      <c r="AA864" s="97"/>
      <c r="AB864" s="97"/>
      <c r="AC864" s="97"/>
      <c r="AD864" s="97"/>
      <c r="AE864" s="97"/>
      <c r="AF864" s="93"/>
      <c r="AG864" s="93"/>
      <c r="AH864" s="93"/>
      <c r="AI864" s="30"/>
      <c r="AJ864" s="30"/>
      <c r="AK864" s="30"/>
      <c r="AL864" s="30"/>
      <c r="AM864" s="109"/>
      <c r="AN864" s="109"/>
      <c r="AO864" s="30"/>
      <c r="AP864" s="112" t="s">
        <v>1676</v>
      </c>
      <c r="AQ864"/>
      <c r="AR864"/>
      <c r="AS864"/>
      <c r="AT864"/>
      <c r="AU864"/>
      <c r="AV864"/>
    </row>
    <row r="865" spans="27:48" ht="23.45" customHeight="1" x14ac:dyDescent="0.2">
      <c r="AA865" s="97"/>
      <c r="AB865" s="97"/>
      <c r="AC865" s="97"/>
      <c r="AD865" s="97"/>
      <c r="AE865" s="97"/>
      <c r="AF865" s="93"/>
      <c r="AG865" s="93"/>
      <c r="AH865" s="93"/>
      <c r="AI865" s="30"/>
      <c r="AJ865" s="30"/>
      <c r="AK865" s="30"/>
      <c r="AL865" s="30"/>
      <c r="AM865" s="109"/>
      <c r="AN865" s="109"/>
      <c r="AO865" s="30"/>
      <c r="AP865" s="112" t="s">
        <v>1677</v>
      </c>
      <c r="AQ865"/>
      <c r="AR865"/>
      <c r="AS865"/>
      <c r="AT865"/>
      <c r="AU865"/>
      <c r="AV865"/>
    </row>
    <row r="866" spans="27:48" ht="23.45" customHeight="1" x14ac:dyDescent="0.2">
      <c r="AA866" s="97"/>
      <c r="AB866" s="97"/>
      <c r="AC866" s="97"/>
      <c r="AD866" s="97"/>
      <c r="AE866" s="97"/>
      <c r="AF866" s="93"/>
      <c r="AG866" s="93"/>
      <c r="AH866" s="93"/>
      <c r="AI866" s="30"/>
      <c r="AJ866" s="30"/>
      <c r="AK866" s="30"/>
      <c r="AL866" s="30"/>
      <c r="AM866" s="109"/>
      <c r="AN866" s="109"/>
      <c r="AO866" s="30"/>
      <c r="AP866" s="112" t="s">
        <v>1678</v>
      </c>
      <c r="AQ866"/>
      <c r="AR866"/>
      <c r="AS866"/>
      <c r="AT866"/>
      <c r="AU866"/>
      <c r="AV866"/>
    </row>
    <row r="867" spans="27:48" ht="23.45" customHeight="1" x14ac:dyDescent="0.2">
      <c r="AA867" s="97"/>
      <c r="AB867" s="97"/>
      <c r="AC867" s="97"/>
      <c r="AD867" s="97"/>
      <c r="AE867" s="97"/>
      <c r="AF867" s="93"/>
      <c r="AG867" s="93"/>
      <c r="AH867" s="93"/>
      <c r="AI867" s="30"/>
      <c r="AJ867" s="30"/>
      <c r="AK867" s="30"/>
      <c r="AL867" s="30"/>
      <c r="AM867" s="109"/>
      <c r="AN867" s="109"/>
      <c r="AO867" s="30"/>
      <c r="AP867" s="112" t="s">
        <v>1679</v>
      </c>
      <c r="AQ867"/>
      <c r="AR867"/>
      <c r="AS867"/>
      <c r="AT867"/>
      <c r="AU867"/>
      <c r="AV867"/>
    </row>
    <row r="868" spans="27:48" ht="23.45" customHeight="1" x14ac:dyDescent="0.2">
      <c r="AA868" s="97"/>
      <c r="AB868" s="97"/>
      <c r="AC868" s="97"/>
      <c r="AD868" s="97"/>
      <c r="AE868" s="97"/>
      <c r="AF868" s="93"/>
      <c r="AG868" s="93"/>
      <c r="AH868" s="93"/>
      <c r="AI868" s="30"/>
      <c r="AJ868" s="30"/>
      <c r="AK868" s="30"/>
      <c r="AL868" s="30"/>
      <c r="AM868" s="109"/>
      <c r="AN868" s="109"/>
      <c r="AO868" s="30"/>
      <c r="AP868" s="112" t="s">
        <v>1680</v>
      </c>
      <c r="AQ868"/>
      <c r="AR868"/>
      <c r="AS868"/>
      <c r="AT868"/>
      <c r="AU868"/>
      <c r="AV868"/>
    </row>
    <row r="869" spans="27:48" ht="23.45" customHeight="1" x14ac:dyDescent="0.2">
      <c r="AA869" s="97"/>
      <c r="AB869" s="97"/>
      <c r="AC869" s="97"/>
      <c r="AD869" s="97"/>
      <c r="AE869" s="97"/>
      <c r="AF869" s="93"/>
      <c r="AG869" s="93"/>
      <c r="AH869" s="93"/>
      <c r="AI869" s="30"/>
      <c r="AJ869" s="30"/>
      <c r="AK869" s="30"/>
      <c r="AL869" s="30"/>
      <c r="AM869" s="109"/>
      <c r="AN869" s="109"/>
      <c r="AO869" s="30"/>
      <c r="AP869" s="112" t="s">
        <v>1681</v>
      </c>
      <c r="AQ869"/>
      <c r="AR869"/>
      <c r="AS869"/>
      <c r="AT869"/>
      <c r="AU869"/>
      <c r="AV869"/>
    </row>
    <row r="870" spans="27:48" ht="23.45" customHeight="1" x14ac:dyDescent="0.2">
      <c r="AA870" s="97"/>
      <c r="AB870" s="97"/>
      <c r="AC870" s="97"/>
      <c r="AD870" s="97"/>
      <c r="AE870" s="97"/>
      <c r="AF870" s="93"/>
      <c r="AG870" s="93"/>
      <c r="AH870" s="93"/>
      <c r="AI870" s="30"/>
      <c r="AJ870" s="30"/>
      <c r="AK870" s="30"/>
      <c r="AL870" s="30"/>
      <c r="AM870" s="109"/>
      <c r="AN870" s="109"/>
      <c r="AO870" s="30"/>
      <c r="AP870" s="112" t="s">
        <v>1682</v>
      </c>
      <c r="AQ870"/>
      <c r="AR870"/>
      <c r="AS870"/>
      <c r="AT870"/>
      <c r="AU870"/>
      <c r="AV870"/>
    </row>
    <row r="871" spans="27:48" ht="23.45" customHeight="1" x14ac:dyDescent="0.2">
      <c r="AA871" s="97"/>
      <c r="AB871" s="97"/>
      <c r="AC871" s="97"/>
      <c r="AD871" s="97"/>
      <c r="AE871" s="97"/>
      <c r="AF871" s="93"/>
      <c r="AG871" s="93"/>
      <c r="AH871" s="93"/>
      <c r="AI871" s="30"/>
      <c r="AJ871" s="30"/>
      <c r="AK871" s="30"/>
      <c r="AL871" s="30"/>
      <c r="AM871" s="109"/>
      <c r="AN871" s="109"/>
      <c r="AO871" s="30"/>
      <c r="AP871" s="112" t="s">
        <v>1683</v>
      </c>
      <c r="AQ871"/>
      <c r="AR871"/>
      <c r="AS871"/>
      <c r="AT871"/>
      <c r="AU871"/>
      <c r="AV871"/>
    </row>
    <row r="872" spans="27:48" ht="23.45" customHeight="1" x14ac:dyDescent="0.2">
      <c r="AA872" s="97"/>
      <c r="AB872" s="97"/>
      <c r="AC872" s="97"/>
      <c r="AD872" s="97"/>
      <c r="AE872" s="97"/>
      <c r="AF872" s="93"/>
      <c r="AG872" s="93"/>
      <c r="AH872" s="93"/>
      <c r="AI872" s="30"/>
      <c r="AJ872" s="30"/>
      <c r="AK872" s="30"/>
      <c r="AL872" s="30"/>
      <c r="AM872" s="109"/>
      <c r="AN872" s="109"/>
      <c r="AO872" s="30"/>
      <c r="AP872" s="112" t="s">
        <v>1684</v>
      </c>
      <c r="AQ872"/>
      <c r="AR872"/>
      <c r="AS872"/>
      <c r="AT872"/>
      <c r="AU872"/>
      <c r="AV872"/>
    </row>
    <row r="873" spans="27:48" ht="23.45" customHeight="1" x14ac:dyDescent="0.2">
      <c r="AA873" s="97"/>
      <c r="AB873" s="97"/>
      <c r="AC873" s="97"/>
      <c r="AD873" s="97"/>
      <c r="AE873" s="97"/>
      <c r="AF873" s="93"/>
      <c r="AG873" s="93"/>
      <c r="AH873" s="93"/>
      <c r="AI873" s="30"/>
      <c r="AJ873" s="30"/>
      <c r="AK873" s="30"/>
      <c r="AL873" s="30"/>
      <c r="AM873" s="109"/>
      <c r="AN873" s="109"/>
      <c r="AO873" s="30"/>
      <c r="AP873" s="112" t="s">
        <v>1685</v>
      </c>
      <c r="AQ873"/>
      <c r="AR873"/>
      <c r="AS873"/>
      <c r="AT873"/>
      <c r="AU873"/>
      <c r="AV873"/>
    </row>
    <row r="874" spans="27:48" ht="23.45" customHeight="1" x14ac:dyDescent="0.2">
      <c r="AA874" s="97"/>
      <c r="AB874" s="97"/>
      <c r="AC874" s="97"/>
      <c r="AD874" s="97"/>
      <c r="AE874" s="97"/>
      <c r="AF874" s="93"/>
      <c r="AG874" s="93"/>
      <c r="AH874" s="93"/>
      <c r="AI874" s="30"/>
      <c r="AJ874" s="30"/>
      <c r="AK874" s="30"/>
      <c r="AL874" s="30"/>
      <c r="AM874" s="109"/>
      <c r="AN874" s="109"/>
      <c r="AO874" s="30"/>
      <c r="AP874" s="112" t="s">
        <v>1686</v>
      </c>
      <c r="AQ874"/>
      <c r="AR874"/>
      <c r="AS874"/>
      <c r="AT874"/>
      <c r="AU874"/>
      <c r="AV874"/>
    </row>
    <row r="875" spans="27:48" ht="23.45" customHeight="1" x14ac:dyDescent="0.2">
      <c r="AA875" s="97"/>
      <c r="AB875" s="97"/>
      <c r="AC875" s="97"/>
      <c r="AD875" s="97"/>
      <c r="AE875" s="97"/>
      <c r="AF875" s="93"/>
      <c r="AG875" s="93"/>
      <c r="AH875" s="93"/>
      <c r="AI875" s="30"/>
      <c r="AJ875" s="30"/>
      <c r="AK875" s="30"/>
      <c r="AL875" s="30"/>
      <c r="AM875" s="109"/>
      <c r="AN875" s="109"/>
      <c r="AO875" s="30"/>
      <c r="AP875" s="112" t="s">
        <v>1687</v>
      </c>
      <c r="AQ875"/>
      <c r="AR875"/>
      <c r="AS875"/>
      <c r="AT875"/>
      <c r="AU875"/>
      <c r="AV875"/>
    </row>
    <row r="876" spans="27:48" ht="23.45" customHeight="1" x14ac:dyDescent="0.2">
      <c r="AA876" s="97"/>
      <c r="AB876" s="97"/>
      <c r="AC876" s="97"/>
      <c r="AD876" s="97"/>
      <c r="AE876" s="97"/>
      <c r="AF876" s="93"/>
      <c r="AG876" s="93"/>
      <c r="AH876" s="93"/>
      <c r="AI876" s="30"/>
      <c r="AJ876" s="30"/>
      <c r="AK876" s="30"/>
      <c r="AL876" s="30"/>
      <c r="AM876" s="109"/>
      <c r="AN876" s="109"/>
      <c r="AO876" s="30"/>
      <c r="AP876" s="112" t="s">
        <v>1688</v>
      </c>
      <c r="AQ876"/>
      <c r="AR876"/>
      <c r="AS876"/>
      <c r="AT876"/>
      <c r="AU876"/>
      <c r="AV876"/>
    </row>
    <row r="877" spans="27:48" ht="23.45" customHeight="1" x14ac:dyDescent="0.2">
      <c r="AA877" s="97"/>
      <c r="AB877" s="97"/>
      <c r="AC877" s="97"/>
      <c r="AD877" s="97"/>
      <c r="AE877" s="97"/>
      <c r="AF877" s="93"/>
      <c r="AG877" s="93"/>
      <c r="AH877" s="93"/>
      <c r="AI877" s="30"/>
      <c r="AJ877" s="30"/>
      <c r="AK877" s="30"/>
      <c r="AL877" s="30"/>
      <c r="AM877" s="109"/>
      <c r="AN877" s="109"/>
      <c r="AO877" s="30"/>
      <c r="AP877" s="112" t="s">
        <v>1689</v>
      </c>
      <c r="AQ877"/>
      <c r="AR877"/>
      <c r="AS877"/>
      <c r="AT877"/>
      <c r="AU877"/>
      <c r="AV877"/>
    </row>
    <row r="878" spans="27:48" ht="23.45" customHeight="1" x14ac:dyDescent="0.2">
      <c r="AA878" s="97"/>
      <c r="AB878" s="97"/>
      <c r="AC878" s="97"/>
      <c r="AD878" s="97"/>
      <c r="AE878" s="97"/>
      <c r="AF878" s="93"/>
      <c r="AG878" s="93"/>
      <c r="AH878" s="93"/>
      <c r="AI878" s="30"/>
      <c r="AJ878" s="30"/>
      <c r="AK878" s="30"/>
      <c r="AL878" s="30"/>
      <c r="AM878" s="109"/>
      <c r="AN878" s="109"/>
      <c r="AO878" s="30"/>
      <c r="AP878" s="112" t="s">
        <v>1690</v>
      </c>
      <c r="AQ878"/>
      <c r="AR878"/>
      <c r="AS878"/>
      <c r="AT878"/>
      <c r="AU878"/>
      <c r="AV878"/>
    </row>
    <row r="879" spans="27:48" ht="23.45" customHeight="1" x14ac:dyDescent="0.2">
      <c r="AA879" s="97"/>
      <c r="AB879" s="97"/>
      <c r="AC879" s="97"/>
      <c r="AD879" s="97"/>
      <c r="AE879" s="97"/>
      <c r="AF879" s="93"/>
      <c r="AG879" s="93"/>
      <c r="AH879" s="93"/>
      <c r="AI879" s="30"/>
      <c r="AJ879" s="30"/>
      <c r="AK879" s="30"/>
      <c r="AL879" s="30"/>
      <c r="AM879" s="109"/>
      <c r="AN879" s="109"/>
      <c r="AO879" s="30"/>
      <c r="AP879" s="112" t="s">
        <v>1691</v>
      </c>
      <c r="AQ879"/>
      <c r="AR879"/>
      <c r="AS879"/>
      <c r="AT879"/>
      <c r="AU879"/>
      <c r="AV879"/>
    </row>
    <row r="880" spans="27:48" ht="23.45" customHeight="1" x14ac:dyDescent="0.2">
      <c r="AA880" s="97"/>
      <c r="AB880" s="97"/>
      <c r="AC880" s="97"/>
      <c r="AD880" s="97"/>
      <c r="AE880" s="97"/>
      <c r="AF880" s="93"/>
      <c r="AG880" s="93"/>
      <c r="AH880" s="93"/>
      <c r="AI880" s="30"/>
      <c r="AJ880" s="30"/>
      <c r="AK880" s="30"/>
      <c r="AL880" s="30"/>
      <c r="AM880" s="109"/>
      <c r="AN880" s="109"/>
      <c r="AO880" s="30"/>
      <c r="AP880" s="112" t="s">
        <v>1692</v>
      </c>
      <c r="AQ880"/>
      <c r="AR880"/>
      <c r="AS880"/>
      <c r="AT880"/>
      <c r="AU880"/>
      <c r="AV880"/>
    </row>
    <row r="881" spans="27:48" ht="23.45" customHeight="1" x14ac:dyDescent="0.2">
      <c r="AA881" s="97"/>
      <c r="AB881" s="97"/>
      <c r="AC881" s="97"/>
      <c r="AD881" s="97"/>
      <c r="AE881" s="97"/>
      <c r="AF881" s="93"/>
      <c r="AG881" s="93"/>
      <c r="AH881" s="93"/>
      <c r="AI881" s="30"/>
      <c r="AJ881" s="30"/>
      <c r="AK881" s="30"/>
      <c r="AL881" s="30"/>
      <c r="AM881" s="109"/>
      <c r="AN881" s="109"/>
      <c r="AO881" s="30"/>
      <c r="AP881" s="112" t="s">
        <v>1693</v>
      </c>
      <c r="AQ881"/>
      <c r="AR881"/>
      <c r="AS881"/>
      <c r="AT881"/>
      <c r="AU881"/>
      <c r="AV881"/>
    </row>
    <row r="882" spans="27:48" ht="23.45" customHeight="1" x14ac:dyDescent="0.2">
      <c r="AA882" s="97"/>
      <c r="AB882" s="97"/>
      <c r="AC882" s="97"/>
      <c r="AD882" s="97"/>
      <c r="AE882" s="97"/>
      <c r="AF882" s="93"/>
      <c r="AG882" s="93"/>
      <c r="AH882" s="93"/>
      <c r="AI882" s="30"/>
      <c r="AJ882" s="30"/>
      <c r="AK882" s="30"/>
      <c r="AL882" s="30"/>
      <c r="AM882" s="109"/>
      <c r="AN882" s="109"/>
      <c r="AO882" s="30"/>
      <c r="AP882" s="112" t="s">
        <v>1694</v>
      </c>
      <c r="AQ882"/>
      <c r="AR882"/>
      <c r="AS882"/>
      <c r="AT882"/>
      <c r="AU882"/>
      <c r="AV882"/>
    </row>
    <row r="883" spans="27:48" ht="23.45" customHeight="1" x14ac:dyDescent="0.2">
      <c r="AA883" s="97"/>
      <c r="AB883" s="97"/>
      <c r="AC883" s="97"/>
      <c r="AD883" s="97"/>
      <c r="AE883" s="97"/>
      <c r="AF883" s="93"/>
      <c r="AG883" s="93"/>
      <c r="AH883" s="93"/>
      <c r="AI883" s="30"/>
      <c r="AJ883" s="30"/>
      <c r="AK883" s="30"/>
      <c r="AL883" s="30"/>
      <c r="AM883" s="109"/>
      <c r="AN883" s="109"/>
      <c r="AO883" s="30"/>
      <c r="AP883" s="112" t="s">
        <v>1695</v>
      </c>
      <c r="AQ883"/>
      <c r="AR883"/>
      <c r="AS883"/>
      <c r="AT883"/>
      <c r="AU883"/>
      <c r="AV883"/>
    </row>
    <row r="884" spans="27:48" ht="23.45" customHeight="1" x14ac:dyDescent="0.2">
      <c r="AA884" s="97"/>
      <c r="AB884" s="97"/>
      <c r="AC884" s="97"/>
      <c r="AD884" s="97"/>
      <c r="AE884" s="97"/>
      <c r="AF884" s="93"/>
      <c r="AG884" s="93"/>
      <c r="AH884" s="93"/>
      <c r="AI884" s="30"/>
      <c r="AJ884" s="30"/>
      <c r="AK884" s="30"/>
      <c r="AL884" s="30"/>
      <c r="AM884" s="109"/>
      <c r="AN884" s="109"/>
      <c r="AO884" s="30"/>
      <c r="AP884" s="112" t="s">
        <v>1696</v>
      </c>
      <c r="AQ884"/>
      <c r="AR884"/>
      <c r="AS884"/>
      <c r="AT884"/>
      <c r="AU884"/>
      <c r="AV884"/>
    </row>
    <row r="885" spans="27:48" ht="23.45" customHeight="1" x14ac:dyDescent="0.2">
      <c r="AA885" s="97"/>
      <c r="AB885" s="97"/>
      <c r="AC885" s="97"/>
      <c r="AD885" s="97"/>
      <c r="AE885" s="97"/>
      <c r="AF885" s="93"/>
      <c r="AG885" s="93"/>
      <c r="AH885" s="93"/>
      <c r="AI885" s="30"/>
      <c r="AJ885" s="30"/>
      <c r="AK885" s="30"/>
      <c r="AL885" s="30"/>
      <c r="AM885" s="109"/>
      <c r="AN885" s="109"/>
      <c r="AO885" s="30"/>
      <c r="AP885" s="112" t="s">
        <v>1697</v>
      </c>
      <c r="AQ885"/>
      <c r="AR885"/>
      <c r="AS885"/>
      <c r="AT885"/>
      <c r="AU885"/>
      <c r="AV885"/>
    </row>
    <row r="886" spans="27:48" ht="23.45" customHeight="1" x14ac:dyDescent="0.2">
      <c r="AA886" s="97"/>
      <c r="AB886" s="97"/>
      <c r="AC886" s="97"/>
      <c r="AD886" s="97"/>
      <c r="AE886" s="97"/>
      <c r="AF886" s="93"/>
      <c r="AG886" s="93"/>
      <c r="AH886" s="93"/>
      <c r="AI886" s="30"/>
      <c r="AJ886" s="30"/>
      <c r="AK886" s="30"/>
      <c r="AL886" s="30"/>
      <c r="AM886" s="109"/>
      <c r="AN886" s="109"/>
      <c r="AO886" s="30"/>
      <c r="AP886" s="112" t="s">
        <v>1698</v>
      </c>
      <c r="AQ886"/>
      <c r="AR886"/>
      <c r="AS886"/>
      <c r="AT886"/>
      <c r="AU886"/>
      <c r="AV886"/>
    </row>
    <row r="887" spans="27:48" ht="23.45" customHeight="1" x14ac:dyDescent="0.2">
      <c r="AA887" s="97"/>
      <c r="AB887" s="97"/>
      <c r="AC887" s="97"/>
      <c r="AD887" s="97"/>
      <c r="AE887" s="97"/>
      <c r="AF887" s="93"/>
      <c r="AG887" s="93"/>
      <c r="AH887" s="93"/>
      <c r="AI887" s="30"/>
      <c r="AJ887" s="30"/>
      <c r="AK887" s="30"/>
      <c r="AL887" s="30"/>
      <c r="AM887" s="109"/>
      <c r="AN887" s="109"/>
      <c r="AO887" s="30"/>
      <c r="AP887" s="112" t="s">
        <v>1699</v>
      </c>
      <c r="AQ887"/>
      <c r="AR887"/>
      <c r="AS887"/>
      <c r="AT887"/>
      <c r="AU887"/>
      <c r="AV887"/>
    </row>
    <row r="888" spans="27:48" ht="23.45" customHeight="1" x14ac:dyDescent="0.2">
      <c r="AA888" s="97"/>
      <c r="AB888" s="97"/>
      <c r="AC888" s="97"/>
      <c r="AD888" s="97"/>
      <c r="AE888" s="97"/>
      <c r="AF888" s="93"/>
      <c r="AG888" s="93"/>
      <c r="AH888" s="93"/>
      <c r="AI888" s="30"/>
      <c r="AJ888" s="30"/>
      <c r="AK888" s="30"/>
      <c r="AL888" s="30"/>
      <c r="AM888" s="109"/>
      <c r="AN888" s="109"/>
      <c r="AO888" s="30"/>
      <c r="AP888" s="112" t="s">
        <v>1700</v>
      </c>
      <c r="AQ888"/>
      <c r="AR888"/>
      <c r="AS888"/>
      <c r="AT888"/>
      <c r="AU888"/>
      <c r="AV888"/>
    </row>
    <row r="889" spans="27:48" ht="23.45" customHeight="1" x14ac:dyDescent="0.2">
      <c r="AA889" s="97"/>
      <c r="AB889" s="97"/>
      <c r="AC889" s="97"/>
      <c r="AD889" s="97"/>
      <c r="AE889" s="97"/>
      <c r="AF889" s="93"/>
      <c r="AG889" s="93"/>
      <c r="AH889" s="93"/>
      <c r="AI889" s="30"/>
      <c r="AJ889" s="30"/>
      <c r="AK889" s="30"/>
      <c r="AL889" s="30"/>
      <c r="AM889" s="109"/>
      <c r="AN889" s="109"/>
      <c r="AO889" s="30"/>
      <c r="AP889" s="112" t="s">
        <v>1701</v>
      </c>
      <c r="AQ889"/>
      <c r="AR889"/>
      <c r="AS889"/>
      <c r="AT889"/>
      <c r="AU889"/>
      <c r="AV889"/>
    </row>
    <row r="890" spans="27:48" ht="23.45" customHeight="1" x14ac:dyDescent="0.2">
      <c r="AA890" s="97"/>
      <c r="AB890" s="97"/>
      <c r="AC890" s="97"/>
      <c r="AD890" s="97"/>
      <c r="AE890" s="97"/>
      <c r="AF890" s="93"/>
      <c r="AG890" s="93"/>
      <c r="AH890" s="93"/>
      <c r="AI890" s="30"/>
      <c r="AJ890" s="30"/>
      <c r="AK890" s="30"/>
      <c r="AL890" s="30"/>
      <c r="AM890" s="109"/>
      <c r="AN890" s="109"/>
      <c r="AO890" s="30"/>
      <c r="AP890" s="112" t="s">
        <v>1702</v>
      </c>
      <c r="AQ890"/>
      <c r="AR890"/>
      <c r="AS890"/>
      <c r="AT890"/>
      <c r="AU890"/>
      <c r="AV890"/>
    </row>
    <row r="891" spans="27:48" ht="23.45" customHeight="1" x14ac:dyDescent="0.2">
      <c r="AA891" s="97"/>
      <c r="AB891" s="97"/>
      <c r="AC891" s="97"/>
      <c r="AD891" s="97"/>
      <c r="AE891" s="97"/>
      <c r="AF891" s="93"/>
      <c r="AG891" s="93"/>
      <c r="AH891" s="93"/>
      <c r="AI891" s="30"/>
      <c r="AJ891" s="30"/>
      <c r="AK891" s="30"/>
      <c r="AL891" s="30"/>
      <c r="AM891" s="109"/>
      <c r="AN891" s="109"/>
      <c r="AO891" s="30"/>
      <c r="AP891" s="112" t="s">
        <v>1703</v>
      </c>
      <c r="AQ891"/>
      <c r="AR891"/>
      <c r="AS891"/>
      <c r="AT891"/>
      <c r="AU891"/>
      <c r="AV891"/>
    </row>
    <row r="892" spans="27:48" ht="23.45" customHeight="1" x14ac:dyDescent="0.2">
      <c r="AA892" s="97"/>
      <c r="AB892" s="97"/>
      <c r="AC892" s="97"/>
      <c r="AD892" s="97"/>
      <c r="AE892" s="97"/>
      <c r="AF892" s="93"/>
      <c r="AG892" s="93"/>
      <c r="AH892" s="93"/>
      <c r="AI892" s="30"/>
      <c r="AJ892" s="30"/>
      <c r="AK892" s="30"/>
      <c r="AL892" s="30"/>
      <c r="AM892" s="109"/>
      <c r="AN892" s="109"/>
      <c r="AO892" s="30"/>
      <c r="AP892" s="112" t="s">
        <v>1704</v>
      </c>
      <c r="AQ892"/>
      <c r="AR892"/>
      <c r="AS892"/>
      <c r="AT892"/>
      <c r="AU892"/>
      <c r="AV892"/>
    </row>
    <row r="893" spans="27:48" ht="23.45" customHeight="1" x14ac:dyDescent="0.2">
      <c r="AA893" s="97"/>
      <c r="AB893" s="97"/>
      <c r="AC893" s="97"/>
      <c r="AD893" s="97"/>
      <c r="AE893" s="97"/>
      <c r="AF893" s="93"/>
      <c r="AG893" s="93"/>
      <c r="AH893" s="93"/>
      <c r="AI893" s="30"/>
      <c r="AJ893" s="30"/>
      <c r="AK893" s="30"/>
      <c r="AL893" s="30"/>
      <c r="AM893" s="109"/>
      <c r="AN893" s="109"/>
      <c r="AO893" s="30"/>
      <c r="AP893" s="112" t="s">
        <v>1705</v>
      </c>
      <c r="AQ893"/>
      <c r="AR893"/>
      <c r="AS893"/>
      <c r="AT893"/>
      <c r="AU893"/>
      <c r="AV893"/>
    </row>
    <row r="894" spans="27:48" ht="23.45" customHeight="1" x14ac:dyDescent="0.2">
      <c r="AA894" s="97"/>
      <c r="AB894" s="97"/>
      <c r="AC894" s="97"/>
      <c r="AD894" s="97"/>
      <c r="AE894" s="97"/>
      <c r="AF894" s="93"/>
      <c r="AG894" s="93"/>
      <c r="AH894" s="93"/>
      <c r="AI894" s="30"/>
      <c r="AJ894" s="30"/>
      <c r="AK894" s="30"/>
      <c r="AL894" s="30"/>
      <c r="AM894" s="109"/>
      <c r="AN894" s="109"/>
      <c r="AO894" s="30"/>
      <c r="AP894" s="112" t="s">
        <v>1706</v>
      </c>
      <c r="AQ894"/>
      <c r="AR894"/>
      <c r="AS894"/>
      <c r="AT894"/>
      <c r="AU894"/>
      <c r="AV894"/>
    </row>
    <row r="895" spans="27:48" ht="23.45" customHeight="1" x14ac:dyDescent="0.2">
      <c r="AA895" s="97"/>
      <c r="AB895" s="97"/>
      <c r="AC895" s="97"/>
      <c r="AD895" s="97"/>
      <c r="AE895" s="97"/>
      <c r="AF895" s="93"/>
      <c r="AG895" s="93"/>
      <c r="AH895" s="93"/>
      <c r="AI895" s="30"/>
      <c r="AJ895" s="30"/>
      <c r="AK895" s="30"/>
      <c r="AL895" s="30"/>
      <c r="AM895" s="109"/>
      <c r="AN895" s="109"/>
      <c r="AO895" s="30"/>
      <c r="AP895" s="112" t="s">
        <v>1707</v>
      </c>
      <c r="AQ895"/>
      <c r="AR895"/>
      <c r="AS895"/>
      <c r="AT895"/>
      <c r="AU895"/>
      <c r="AV895"/>
    </row>
    <row r="896" spans="27:48" ht="23.45" customHeight="1" x14ac:dyDescent="0.2">
      <c r="AA896" s="97"/>
      <c r="AB896" s="97"/>
      <c r="AC896" s="97"/>
      <c r="AD896" s="97"/>
      <c r="AE896" s="97"/>
      <c r="AF896" s="93"/>
      <c r="AG896" s="93"/>
      <c r="AH896" s="93"/>
      <c r="AI896" s="30"/>
      <c r="AJ896" s="30"/>
      <c r="AK896" s="30"/>
      <c r="AL896" s="30"/>
      <c r="AM896" s="109"/>
      <c r="AN896" s="109"/>
      <c r="AO896" s="30"/>
      <c r="AP896" s="112" t="s">
        <v>1708</v>
      </c>
      <c r="AQ896"/>
      <c r="AR896"/>
      <c r="AS896"/>
      <c r="AT896"/>
      <c r="AU896"/>
      <c r="AV896"/>
    </row>
    <row r="897" spans="27:48" ht="23.45" customHeight="1" x14ac:dyDescent="0.2">
      <c r="AA897" s="97"/>
      <c r="AB897" s="97"/>
      <c r="AC897" s="97"/>
      <c r="AD897" s="97"/>
      <c r="AE897" s="97"/>
      <c r="AF897" s="93"/>
      <c r="AG897" s="93"/>
      <c r="AH897" s="93"/>
      <c r="AI897" s="30"/>
      <c r="AJ897" s="30"/>
      <c r="AK897" s="30"/>
      <c r="AL897" s="30"/>
      <c r="AM897" s="109"/>
      <c r="AN897" s="109"/>
      <c r="AO897" s="30"/>
      <c r="AP897" s="112" t="s">
        <v>1709</v>
      </c>
      <c r="AQ897"/>
      <c r="AR897"/>
      <c r="AS897"/>
      <c r="AT897"/>
      <c r="AU897"/>
      <c r="AV897"/>
    </row>
    <row r="898" spans="27:48" ht="23.45" customHeight="1" x14ac:dyDescent="0.2">
      <c r="AA898" s="97"/>
      <c r="AB898" s="97"/>
      <c r="AC898" s="97"/>
      <c r="AD898" s="97"/>
      <c r="AE898" s="97"/>
      <c r="AF898" s="93"/>
      <c r="AG898" s="93"/>
      <c r="AH898" s="93"/>
      <c r="AI898" s="30"/>
      <c r="AJ898" s="30"/>
      <c r="AK898" s="30"/>
      <c r="AL898" s="30"/>
      <c r="AM898" s="109"/>
      <c r="AN898" s="109"/>
      <c r="AO898" s="30"/>
      <c r="AP898" s="112" t="s">
        <v>1710</v>
      </c>
      <c r="AQ898"/>
      <c r="AR898"/>
      <c r="AS898"/>
      <c r="AT898"/>
      <c r="AU898"/>
      <c r="AV898"/>
    </row>
    <row r="899" spans="27:48" ht="23.45" customHeight="1" x14ac:dyDescent="0.2">
      <c r="AA899" s="97"/>
      <c r="AB899" s="97"/>
      <c r="AC899" s="97"/>
      <c r="AD899" s="97"/>
      <c r="AE899" s="97"/>
      <c r="AF899" s="93"/>
      <c r="AG899" s="93"/>
      <c r="AH899" s="93"/>
      <c r="AI899" s="30"/>
      <c r="AJ899" s="30"/>
      <c r="AK899" s="30"/>
      <c r="AL899" s="30"/>
      <c r="AM899" s="109"/>
      <c r="AN899" s="109"/>
      <c r="AO899" s="30"/>
      <c r="AP899" s="112" t="s">
        <v>1711</v>
      </c>
      <c r="AQ899"/>
      <c r="AR899"/>
      <c r="AS899"/>
      <c r="AT899"/>
      <c r="AU899"/>
      <c r="AV899"/>
    </row>
    <row r="900" spans="27:48" ht="23.45" customHeight="1" x14ac:dyDescent="0.2">
      <c r="AA900" s="97"/>
      <c r="AB900" s="97"/>
      <c r="AC900" s="97"/>
      <c r="AD900" s="97"/>
      <c r="AE900" s="97"/>
      <c r="AF900" s="93"/>
      <c r="AG900" s="93"/>
      <c r="AH900" s="93"/>
      <c r="AI900" s="30"/>
      <c r="AJ900" s="30"/>
      <c r="AK900" s="30"/>
      <c r="AL900" s="30"/>
      <c r="AM900" s="109"/>
      <c r="AN900" s="109"/>
      <c r="AO900" s="30"/>
      <c r="AP900" s="112" t="s">
        <v>1712</v>
      </c>
      <c r="AQ900"/>
      <c r="AR900"/>
      <c r="AS900"/>
      <c r="AT900"/>
      <c r="AU900"/>
      <c r="AV900"/>
    </row>
    <row r="901" spans="27:48" ht="23.45" customHeight="1" x14ac:dyDescent="0.2">
      <c r="AA901" s="97"/>
      <c r="AB901" s="97"/>
      <c r="AC901" s="97"/>
      <c r="AD901" s="97"/>
      <c r="AE901" s="97"/>
      <c r="AF901" s="93"/>
      <c r="AG901" s="93"/>
      <c r="AH901" s="93"/>
      <c r="AI901" s="30"/>
      <c r="AJ901" s="30"/>
      <c r="AK901" s="30"/>
      <c r="AL901" s="30"/>
      <c r="AM901" s="109"/>
      <c r="AN901" s="109"/>
      <c r="AO901" s="30"/>
      <c r="AP901" s="112" t="s">
        <v>1713</v>
      </c>
      <c r="AQ901"/>
      <c r="AR901"/>
      <c r="AS901"/>
      <c r="AT901"/>
      <c r="AU901"/>
      <c r="AV901"/>
    </row>
    <row r="902" spans="27:48" ht="23.45" customHeight="1" x14ac:dyDescent="0.2">
      <c r="AA902" s="97"/>
      <c r="AB902" s="97"/>
      <c r="AC902" s="97"/>
      <c r="AD902" s="97"/>
      <c r="AE902" s="97"/>
      <c r="AF902" s="93"/>
      <c r="AG902" s="93"/>
      <c r="AH902" s="93"/>
      <c r="AI902" s="30"/>
      <c r="AJ902" s="30"/>
      <c r="AK902" s="30"/>
      <c r="AL902" s="30"/>
      <c r="AM902" s="109"/>
      <c r="AN902" s="109"/>
      <c r="AO902" s="30"/>
      <c r="AP902" s="112" t="s">
        <v>1714</v>
      </c>
      <c r="AQ902"/>
      <c r="AR902"/>
      <c r="AS902"/>
      <c r="AT902"/>
      <c r="AU902"/>
      <c r="AV902"/>
    </row>
    <row r="903" spans="27:48" ht="23.45" customHeight="1" x14ac:dyDescent="0.2">
      <c r="AA903" s="97"/>
      <c r="AB903" s="97"/>
      <c r="AC903" s="97"/>
      <c r="AD903" s="97"/>
      <c r="AE903" s="97"/>
      <c r="AF903" s="93"/>
      <c r="AG903" s="93"/>
      <c r="AH903" s="93"/>
      <c r="AI903" s="30"/>
      <c r="AJ903" s="30"/>
      <c r="AK903" s="30"/>
      <c r="AL903" s="30"/>
      <c r="AM903" s="109"/>
      <c r="AN903" s="109"/>
      <c r="AO903" s="30"/>
      <c r="AP903" s="112" t="s">
        <v>1715</v>
      </c>
      <c r="AQ903"/>
      <c r="AR903"/>
      <c r="AS903"/>
      <c r="AT903"/>
      <c r="AU903"/>
      <c r="AV903"/>
    </row>
    <row r="904" spans="27:48" ht="23.45" customHeight="1" x14ac:dyDescent="0.2">
      <c r="AA904" s="97"/>
      <c r="AB904" s="97"/>
      <c r="AC904" s="97"/>
      <c r="AD904" s="97"/>
      <c r="AE904" s="97"/>
      <c r="AF904" s="93"/>
      <c r="AG904" s="93"/>
      <c r="AH904" s="93"/>
      <c r="AI904" s="30"/>
      <c r="AJ904" s="30"/>
      <c r="AK904" s="30"/>
      <c r="AL904" s="30"/>
      <c r="AM904" s="109"/>
      <c r="AN904" s="109"/>
      <c r="AO904" s="30"/>
      <c r="AP904" s="112" t="s">
        <v>1716</v>
      </c>
      <c r="AQ904"/>
      <c r="AR904"/>
      <c r="AS904"/>
      <c r="AT904"/>
      <c r="AU904"/>
      <c r="AV904"/>
    </row>
    <row r="905" spans="27:48" ht="23.45" customHeight="1" x14ac:dyDescent="0.2">
      <c r="AA905" s="97"/>
      <c r="AB905" s="97"/>
      <c r="AC905" s="97"/>
      <c r="AD905" s="97"/>
      <c r="AE905" s="97"/>
      <c r="AF905" s="93"/>
      <c r="AG905" s="93"/>
      <c r="AH905" s="93"/>
      <c r="AI905" s="30"/>
      <c r="AJ905" s="30"/>
      <c r="AK905" s="30"/>
      <c r="AL905" s="30"/>
      <c r="AM905" s="109"/>
      <c r="AN905" s="109"/>
      <c r="AO905" s="30"/>
      <c r="AP905" s="112" t="s">
        <v>1717</v>
      </c>
      <c r="AQ905"/>
      <c r="AR905"/>
      <c r="AS905"/>
      <c r="AT905"/>
      <c r="AU905"/>
      <c r="AV905"/>
    </row>
    <row r="906" spans="27:48" ht="23.45" customHeight="1" x14ac:dyDescent="0.2">
      <c r="AA906" s="97"/>
      <c r="AB906" s="97"/>
      <c r="AC906" s="97"/>
      <c r="AD906" s="97"/>
      <c r="AE906" s="97"/>
      <c r="AF906" s="93"/>
      <c r="AG906" s="93"/>
      <c r="AH906" s="93"/>
      <c r="AI906" s="30"/>
      <c r="AJ906" s="30"/>
      <c r="AK906" s="30"/>
      <c r="AL906" s="30"/>
      <c r="AM906" s="109"/>
      <c r="AN906" s="109"/>
      <c r="AO906" s="30"/>
      <c r="AP906" s="112" t="s">
        <v>1718</v>
      </c>
      <c r="AQ906"/>
      <c r="AR906"/>
      <c r="AS906"/>
      <c r="AT906"/>
      <c r="AU906"/>
      <c r="AV906"/>
    </row>
    <row r="907" spans="27:48" ht="23.45" customHeight="1" x14ac:dyDescent="0.2">
      <c r="AA907" s="97"/>
      <c r="AB907" s="97"/>
      <c r="AC907" s="97"/>
      <c r="AD907" s="97"/>
      <c r="AE907" s="97"/>
      <c r="AF907" s="93"/>
      <c r="AG907" s="93"/>
      <c r="AH907" s="93"/>
      <c r="AI907" s="30"/>
      <c r="AJ907" s="30"/>
      <c r="AK907" s="30"/>
      <c r="AL907" s="30"/>
      <c r="AM907" s="109"/>
      <c r="AN907" s="109"/>
      <c r="AO907" s="30"/>
      <c r="AP907" s="112" t="s">
        <v>1719</v>
      </c>
      <c r="AQ907"/>
      <c r="AR907"/>
      <c r="AS907"/>
      <c r="AT907"/>
      <c r="AU907"/>
      <c r="AV907"/>
    </row>
    <row r="908" spans="27:48" ht="23.45" customHeight="1" x14ac:dyDescent="0.2">
      <c r="AA908" s="97"/>
      <c r="AB908" s="97"/>
      <c r="AC908" s="97"/>
      <c r="AD908" s="97"/>
      <c r="AE908" s="97"/>
      <c r="AF908" s="93"/>
      <c r="AG908" s="93"/>
      <c r="AH908" s="93"/>
      <c r="AI908" s="30"/>
      <c r="AJ908" s="30"/>
      <c r="AK908" s="30"/>
      <c r="AL908" s="30"/>
      <c r="AM908" s="109"/>
      <c r="AN908" s="109"/>
      <c r="AO908" s="30"/>
      <c r="AP908" s="112" t="s">
        <v>1720</v>
      </c>
      <c r="AQ908"/>
      <c r="AR908"/>
      <c r="AS908"/>
      <c r="AT908"/>
      <c r="AU908"/>
      <c r="AV908"/>
    </row>
    <row r="909" spans="27:48" ht="23.45" customHeight="1" x14ac:dyDescent="0.2">
      <c r="AA909" s="97"/>
      <c r="AB909" s="97"/>
      <c r="AC909" s="97"/>
      <c r="AD909" s="97"/>
      <c r="AE909" s="97"/>
      <c r="AF909" s="93"/>
      <c r="AG909" s="93"/>
      <c r="AH909" s="93"/>
      <c r="AI909" s="30"/>
      <c r="AJ909" s="30"/>
      <c r="AK909" s="30"/>
      <c r="AL909" s="30"/>
      <c r="AM909" s="109"/>
      <c r="AN909" s="109"/>
      <c r="AO909" s="30"/>
      <c r="AP909" s="112" t="s">
        <v>1721</v>
      </c>
      <c r="AQ909"/>
      <c r="AR909"/>
      <c r="AS909"/>
      <c r="AT909"/>
      <c r="AU909"/>
      <c r="AV909"/>
    </row>
    <row r="910" spans="27:48" ht="23.45" customHeight="1" x14ac:dyDescent="0.2">
      <c r="AA910" s="97"/>
      <c r="AB910" s="97"/>
      <c r="AC910" s="97"/>
      <c r="AD910" s="97"/>
      <c r="AE910" s="97"/>
      <c r="AF910" s="93"/>
      <c r="AG910" s="93"/>
      <c r="AH910" s="93"/>
      <c r="AI910" s="30"/>
      <c r="AJ910" s="30"/>
      <c r="AK910" s="30"/>
      <c r="AL910" s="30"/>
      <c r="AM910" s="109"/>
      <c r="AN910" s="109"/>
      <c r="AO910" s="30"/>
      <c r="AP910" s="112" t="s">
        <v>1722</v>
      </c>
      <c r="AQ910"/>
      <c r="AR910"/>
      <c r="AS910"/>
      <c r="AT910"/>
      <c r="AU910"/>
      <c r="AV910"/>
    </row>
    <row r="911" spans="27:48" ht="23.45" customHeight="1" x14ac:dyDescent="0.2">
      <c r="AA911" s="97"/>
      <c r="AB911" s="97"/>
      <c r="AC911" s="97"/>
      <c r="AD911" s="97"/>
      <c r="AE911" s="97"/>
      <c r="AF911" s="93"/>
      <c r="AG911" s="93"/>
      <c r="AH911" s="93"/>
      <c r="AI911" s="30"/>
      <c r="AJ911" s="30"/>
      <c r="AK911" s="30"/>
      <c r="AL911" s="30"/>
      <c r="AM911" s="109"/>
      <c r="AN911" s="109"/>
      <c r="AO911" s="30"/>
      <c r="AP911" s="112" t="s">
        <v>1723</v>
      </c>
      <c r="AQ911"/>
      <c r="AR911"/>
      <c r="AS911"/>
      <c r="AT911"/>
      <c r="AU911"/>
      <c r="AV911"/>
    </row>
    <row r="912" spans="27:48" ht="23.45" customHeight="1" x14ac:dyDescent="0.2">
      <c r="AA912" s="97"/>
      <c r="AB912" s="97"/>
      <c r="AC912" s="97"/>
      <c r="AD912" s="97"/>
      <c r="AE912" s="97"/>
      <c r="AF912" s="93"/>
      <c r="AG912" s="93"/>
      <c r="AH912" s="93"/>
      <c r="AI912" s="30"/>
      <c r="AJ912" s="30"/>
      <c r="AK912" s="30"/>
      <c r="AL912" s="30"/>
      <c r="AM912" s="109"/>
      <c r="AN912" s="109"/>
      <c r="AO912" s="30"/>
      <c r="AP912" s="112" t="s">
        <v>1724</v>
      </c>
      <c r="AQ912"/>
      <c r="AR912"/>
      <c r="AS912"/>
      <c r="AT912"/>
      <c r="AU912"/>
      <c r="AV912"/>
    </row>
    <row r="913" spans="27:48" ht="23.45" customHeight="1" x14ac:dyDescent="0.2">
      <c r="AA913" s="97"/>
      <c r="AB913" s="97"/>
      <c r="AC913" s="97"/>
      <c r="AD913" s="97"/>
      <c r="AE913" s="97"/>
      <c r="AF913" s="93"/>
      <c r="AG913" s="93"/>
      <c r="AH913" s="93"/>
      <c r="AI913" s="30"/>
      <c r="AJ913" s="30"/>
      <c r="AK913" s="30"/>
      <c r="AL913" s="30"/>
      <c r="AM913" s="109"/>
      <c r="AN913" s="109"/>
      <c r="AO913" s="30"/>
      <c r="AP913" s="112" t="s">
        <v>1725</v>
      </c>
      <c r="AQ913"/>
      <c r="AR913"/>
      <c r="AS913"/>
      <c r="AT913"/>
      <c r="AU913"/>
      <c r="AV913"/>
    </row>
    <row r="914" spans="27:48" ht="23.45" customHeight="1" x14ac:dyDescent="0.2">
      <c r="AA914" s="97"/>
      <c r="AB914" s="97"/>
      <c r="AC914" s="97"/>
      <c r="AD914" s="97"/>
      <c r="AE914" s="97"/>
      <c r="AF914" s="93"/>
      <c r="AG914" s="93"/>
      <c r="AH914" s="93"/>
      <c r="AI914" s="30"/>
      <c r="AJ914" s="30"/>
      <c r="AK914" s="30"/>
      <c r="AL914" s="30"/>
      <c r="AM914" s="109"/>
      <c r="AN914" s="109"/>
      <c r="AO914" s="30"/>
      <c r="AP914" s="112" t="s">
        <v>1726</v>
      </c>
      <c r="AQ914"/>
      <c r="AR914"/>
      <c r="AS914"/>
      <c r="AT914"/>
      <c r="AU914"/>
      <c r="AV914"/>
    </row>
    <row r="915" spans="27:48" ht="23.45" customHeight="1" x14ac:dyDescent="0.2">
      <c r="AA915" s="97"/>
      <c r="AB915" s="97"/>
      <c r="AC915" s="97"/>
      <c r="AD915" s="97"/>
      <c r="AE915" s="97"/>
      <c r="AF915" s="93"/>
      <c r="AG915" s="93"/>
      <c r="AH915" s="93"/>
      <c r="AI915" s="30"/>
      <c r="AJ915" s="30"/>
      <c r="AK915" s="30"/>
      <c r="AL915" s="30"/>
      <c r="AM915" s="109"/>
      <c r="AN915" s="109"/>
      <c r="AO915" s="30"/>
      <c r="AP915" s="112" t="s">
        <v>1727</v>
      </c>
      <c r="AQ915"/>
      <c r="AR915"/>
      <c r="AS915"/>
      <c r="AT915"/>
      <c r="AU915"/>
      <c r="AV915"/>
    </row>
    <row r="916" spans="27:48" ht="23.45" customHeight="1" x14ac:dyDescent="0.2">
      <c r="AA916" s="97"/>
      <c r="AB916" s="97"/>
      <c r="AC916" s="97"/>
      <c r="AD916" s="97"/>
      <c r="AE916" s="97"/>
      <c r="AF916" s="93"/>
      <c r="AG916" s="93"/>
      <c r="AH916" s="93"/>
      <c r="AI916" s="30"/>
      <c r="AJ916" s="30"/>
      <c r="AK916" s="30"/>
      <c r="AL916" s="30"/>
      <c r="AM916" s="109"/>
      <c r="AN916" s="109"/>
      <c r="AO916" s="30"/>
      <c r="AP916" s="112" t="s">
        <v>1728</v>
      </c>
      <c r="AQ916"/>
      <c r="AR916"/>
      <c r="AS916"/>
      <c r="AT916"/>
      <c r="AU916"/>
      <c r="AV916"/>
    </row>
    <row r="917" spans="27:48" ht="23.45" customHeight="1" x14ac:dyDescent="0.2">
      <c r="AA917" s="97"/>
      <c r="AB917" s="97"/>
      <c r="AC917" s="97"/>
      <c r="AD917" s="97"/>
      <c r="AE917" s="97"/>
      <c r="AF917" s="93"/>
      <c r="AG917" s="93"/>
      <c r="AH917" s="93"/>
      <c r="AI917" s="30"/>
      <c r="AJ917" s="30"/>
      <c r="AK917" s="30"/>
      <c r="AL917" s="30"/>
      <c r="AM917" s="109"/>
      <c r="AN917" s="109"/>
      <c r="AO917" s="30"/>
      <c r="AP917" s="112" t="s">
        <v>1729</v>
      </c>
      <c r="AQ917"/>
      <c r="AR917"/>
      <c r="AS917"/>
      <c r="AT917"/>
      <c r="AU917"/>
      <c r="AV917"/>
    </row>
    <row r="918" spans="27:48" ht="23.45" customHeight="1" x14ac:dyDescent="0.2">
      <c r="AA918" s="97"/>
      <c r="AB918" s="97"/>
      <c r="AC918" s="97"/>
      <c r="AD918" s="97"/>
      <c r="AE918" s="97"/>
      <c r="AF918" s="93"/>
      <c r="AG918" s="93"/>
      <c r="AH918" s="93"/>
      <c r="AI918" s="30"/>
      <c r="AJ918" s="30"/>
      <c r="AK918" s="30"/>
      <c r="AL918" s="30"/>
      <c r="AM918" s="109"/>
      <c r="AN918" s="109"/>
      <c r="AO918" s="30"/>
      <c r="AP918" s="112" t="s">
        <v>1730</v>
      </c>
      <c r="AQ918"/>
      <c r="AR918"/>
      <c r="AS918"/>
      <c r="AT918"/>
      <c r="AU918"/>
      <c r="AV918"/>
    </row>
    <row r="919" spans="27:48" ht="23.45" customHeight="1" x14ac:dyDescent="0.2">
      <c r="AA919" s="97"/>
      <c r="AB919" s="97"/>
      <c r="AC919" s="97"/>
      <c r="AD919" s="97"/>
      <c r="AE919" s="97"/>
      <c r="AF919" s="93"/>
      <c r="AG919" s="93"/>
      <c r="AH919" s="93"/>
      <c r="AI919" s="30"/>
      <c r="AJ919" s="30"/>
      <c r="AK919" s="30"/>
      <c r="AL919" s="30"/>
      <c r="AM919" s="109"/>
      <c r="AN919" s="109"/>
      <c r="AO919" s="30"/>
      <c r="AP919" s="112" t="s">
        <v>1731</v>
      </c>
      <c r="AQ919"/>
      <c r="AR919"/>
      <c r="AS919"/>
      <c r="AT919"/>
      <c r="AU919"/>
      <c r="AV919"/>
    </row>
    <row r="920" spans="27:48" ht="23.45" customHeight="1" x14ac:dyDescent="0.2">
      <c r="AA920" s="97"/>
      <c r="AB920" s="97"/>
      <c r="AC920" s="97"/>
      <c r="AD920" s="97"/>
      <c r="AE920" s="97"/>
      <c r="AF920" s="93"/>
      <c r="AG920" s="93"/>
      <c r="AH920" s="93"/>
      <c r="AI920" s="30"/>
      <c r="AJ920" s="30"/>
      <c r="AK920" s="30"/>
      <c r="AL920" s="30"/>
      <c r="AM920" s="109"/>
      <c r="AN920" s="109"/>
      <c r="AO920" s="30"/>
      <c r="AP920" s="112" t="s">
        <v>1732</v>
      </c>
      <c r="AQ920"/>
      <c r="AR920"/>
      <c r="AS920"/>
      <c r="AT920"/>
      <c r="AU920"/>
      <c r="AV920"/>
    </row>
    <row r="921" spans="27:48" ht="23.45" customHeight="1" x14ac:dyDescent="0.2">
      <c r="AA921" s="97"/>
      <c r="AB921" s="97"/>
      <c r="AC921" s="97"/>
      <c r="AD921" s="97"/>
      <c r="AE921" s="97"/>
      <c r="AF921" s="93"/>
      <c r="AG921" s="93"/>
      <c r="AH921" s="93"/>
      <c r="AI921" s="30"/>
      <c r="AJ921" s="30"/>
      <c r="AK921" s="30"/>
      <c r="AL921" s="30"/>
      <c r="AM921" s="109"/>
      <c r="AN921" s="109"/>
      <c r="AO921" s="30"/>
      <c r="AP921" s="112" t="s">
        <v>1733</v>
      </c>
      <c r="AQ921"/>
      <c r="AR921"/>
      <c r="AS921"/>
      <c r="AT921"/>
      <c r="AU921"/>
      <c r="AV921"/>
    </row>
    <row r="922" spans="27:48" ht="23.45" customHeight="1" x14ac:dyDescent="0.2">
      <c r="AA922" s="97"/>
      <c r="AB922" s="97"/>
      <c r="AC922" s="97"/>
      <c r="AD922" s="97"/>
      <c r="AE922" s="97"/>
      <c r="AF922" s="93"/>
      <c r="AG922" s="93"/>
      <c r="AH922" s="93"/>
      <c r="AI922" s="30"/>
      <c r="AJ922" s="30"/>
      <c r="AK922" s="30"/>
      <c r="AL922" s="30"/>
      <c r="AM922" s="109"/>
      <c r="AN922" s="109"/>
      <c r="AO922" s="30"/>
      <c r="AP922" s="112" t="s">
        <v>1734</v>
      </c>
      <c r="AQ922"/>
      <c r="AR922"/>
      <c r="AS922"/>
      <c r="AT922"/>
      <c r="AU922"/>
      <c r="AV922"/>
    </row>
    <row r="923" spans="27:48" ht="23.45" customHeight="1" x14ac:dyDescent="0.2">
      <c r="AA923" s="97"/>
      <c r="AB923" s="97"/>
      <c r="AC923" s="97"/>
      <c r="AD923" s="97"/>
      <c r="AE923" s="97"/>
      <c r="AF923" s="93"/>
      <c r="AG923" s="93"/>
      <c r="AH923" s="93"/>
      <c r="AI923" s="30"/>
      <c r="AJ923" s="30"/>
      <c r="AK923" s="30"/>
      <c r="AL923" s="30"/>
      <c r="AM923" s="109"/>
      <c r="AN923" s="109"/>
      <c r="AO923" s="30"/>
      <c r="AP923" s="112" t="s">
        <v>1735</v>
      </c>
      <c r="AQ923"/>
      <c r="AR923"/>
      <c r="AS923"/>
      <c r="AT923"/>
      <c r="AU923"/>
      <c r="AV923"/>
    </row>
    <row r="924" spans="27:48" ht="23.45" customHeight="1" x14ac:dyDescent="0.2">
      <c r="AA924" s="97"/>
      <c r="AB924" s="97"/>
      <c r="AC924" s="97"/>
      <c r="AD924" s="97"/>
      <c r="AE924" s="97"/>
      <c r="AF924" s="93"/>
      <c r="AG924" s="93"/>
      <c r="AH924" s="93"/>
      <c r="AI924" s="30"/>
      <c r="AJ924" s="30"/>
      <c r="AK924" s="30"/>
      <c r="AL924" s="30"/>
      <c r="AM924" s="109"/>
      <c r="AN924" s="109"/>
      <c r="AO924" s="30"/>
      <c r="AP924" s="112" t="s">
        <v>1736</v>
      </c>
      <c r="AQ924"/>
      <c r="AR924"/>
      <c r="AS924"/>
      <c r="AT924"/>
      <c r="AU924"/>
      <c r="AV924"/>
    </row>
    <row r="925" spans="27:48" ht="23.45" customHeight="1" x14ac:dyDescent="0.2">
      <c r="AA925" s="97"/>
      <c r="AB925" s="97"/>
      <c r="AC925" s="97"/>
      <c r="AD925" s="97"/>
      <c r="AE925" s="97"/>
      <c r="AF925" s="93"/>
      <c r="AG925" s="93"/>
      <c r="AH925" s="93"/>
      <c r="AI925" s="30"/>
      <c r="AJ925" s="30"/>
      <c r="AK925" s="30"/>
      <c r="AL925" s="30"/>
      <c r="AM925" s="109"/>
      <c r="AN925" s="109"/>
      <c r="AO925" s="30"/>
      <c r="AP925" s="112" t="s">
        <v>1737</v>
      </c>
      <c r="AQ925"/>
      <c r="AR925"/>
      <c r="AS925"/>
      <c r="AT925"/>
      <c r="AU925"/>
      <c r="AV925"/>
    </row>
    <row r="926" spans="27:48" ht="23.45" customHeight="1" x14ac:dyDescent="0.2">
      <c r="AA926" s="97"/>
      <c r="AB926" s="97"/>
      <c r="AC926" s="97"/>
      <c r="AD926" s="97"/>
      <c r="AE926" s="97"/>
      <c r="AF926" s="93"/>
      <c r="AG926" s="93"/>
      <c r="AH926" s="93"/>
      <c r="AI926" s="30"/>
      <c r="AJ926" s="30"/>
      <c r="AK926" s="30"/>
      <c r="AL926" s="30"/>
      <c r="AM926" s="109"/>
      <c r="AN926" s="109"/>
      <c r="AO926" s="30"/>
      <c r="AP926" s="112" t="s">
        <v>1738</v>
      </c>
      <c r="AQ926"/>
      <c r="AR926"/>
      <c r="AS926"/>
      <c r="AT926"/>
      <c r="AU926"/>
      <c r="AV926"/>
    </row>
    <row r="927" spans="27:48" ht="23.45" customHeight="1" x14ac:dyDescent="0.2">
      <c r="AA927" s="97"/>
      <c r="AB927" s="97"/>
      <c r="AC927" s="97"/>
      <c r="AD927" s="97"/>
      <c r="AE927" s="97"/>
      <c r="AF927" s="93"/>
      <c r="AG927" s="93"/>
      <c r="AH927" s="93"/>
      <c r="AI927" s="30"/>
      <c r="AJ927" s="30"/>
      <c r="AK927" s="30"/>
      <c r="AL927" s="30"/>
      <c r="AM927" s="109"/>
      <c r="AN927" s="109"/>
      <c r="AO927" s="30"/>
      <c r="AP927" s="112" t="s">
        <v>1739</v>
      </c>
      <c r="AQ927"/>
      <c r="AR927"/>
      <c r="AS927"/>
      <c r="AT927"/>
      <c r="AU927"/>
      <c r="AV927"/>
    </row>
    <row r="928" spans="27:48" ht="23.45" customHeight="1" x14ac:dyDescent="0.2">
      <c r="AA928" s="97"/>
      <c r="AB928" s="97"/>
      <c r="AC928" s="97"/>
      <c r="AD928" s="97"/>
      <c r="AE928" s="97"/>
      <c r="AF928" s="93"/>
      <c r="AG928" s="93"/>
      <c r="AH928" s="93"/>
      <c r="AI928" s="30"/>
      <c r="AJ928" s="30"/>
      <c r="AK928" s="30"/>
      <c r="AL928" s="30"/>
      <c r="AM928" s="109"/>
      <c r="AN928" s="109"/>
      <c r="AO928" s="30"/>
      <c r="AP928" s="112" t="s">
        <v>1740</v>
      </c>
      <c r="AQ928"/>
      <c r="AR928"/>
      <c r="AS928"/>
      <c r="AT928"/>
      <c r="AU928"/>
      <c r="AV928"/>
    </row>
    <row r="929" spans="27:48" ht="23.45" customHeight="1" x14ac:dyDescent="0.2">
      <c r="AA929" s="97"/>
      <c r="AB929" s="97"/>
      <c r="AC929" s="97"/>
      <c r="AD929" s="97"/>
      <c r="AE929" s="97"/>
      <c r="AF929" s="93"/>
      <c r="AG929" s="93"/>
      <c r="AH929" s="93"/>
      <c r="AI929" s="30"/>
      <c r="AJ929" s="30"/>
      <c r="AK929" s="30"/>
      <c r="AL929" s="30"/>
      <c r="AM929" s="109"/>
      <c r="AN929" s="109"/>
      <c r="AO929" s="30"/>
      <c r="AP929" s="112" t="s">
        <v>1741</v>
      </c>
      <c r="AQ929"/>
      <c r="AR929"/>
      <c r="AS929"/>
      <c r="AT929"/>
      <c r="AU929"/>
      <c r="AV929"/>
    </row>
    <row r="930" spans="27:48" ht="23.45" customHeight="1" x14ac:dyDescent="0.2">
      <c r="AA930" s="97"/>
      <c r="AB930" s="97"/>
      <c r="AC930" s="97"/>
      <c r="AD930" s="97"/>
      <c r="AE930" s="97"/>
      <c r="AF930" s="93"/>
      <c r="AG930" s="93"/>
      <c r="AH930" s="93"/>
      <c r="AI930" s="30"/>
      <c r="AJ930" s="30"/>
      <c r="AK930" s="30"/>
      <c r="AL930" s="30"/>
      <c r="AM930" s="109"/>
      <c r="AN930" s="109"/>
      <c r="AO930" s="30"/>
      <c r="AP930" s="112" t="s">
        <v>1742</v>
      </c>
      <c r="AQ930"/>
      <c r="AR930"/>
      <c r="AS930"/>
      <c r="AT930"/>
      <c r="AU930"/>
      <c r="AV930"/>
    </row>
    <row r="931" spans="27:48" ht="23.45" customHeight="1" x14ac:dyDescent="0.2">
      <c r="AA931" s="97"/>
      <c r="AB931" s="97"/>
      <c r="AC931" s="97"/>
      <c r="AD931" s="97"/>
      <c r="AE931" s="97"/>
      <c r="AF931" s="93"/>
      <c r="AG931" s="93"/>
      <c r="AH931" s="93"/>
      <c r="AI931" s="30"/>
      <c r="AJ931" s="30"/>
      <c r="AK931" s="30"/>
      <c r="AL931" s="30"/>
      <c r="AM931" s="109"/>
      <c r="AN931" s="109"/>
      <c r="AO931" s="30"/>
      <c r="AP931" s="112" t="s">
        <v>1743</v>
      </c>
      <c r="AQ931"/>
      <c r="AR931"/>
      <c r="AS931"/>
      <c r="AT931"/>
      <c r="AU931"/>
      <c r="AV931"/>
    </row>
    <row r="932" spans="27:48" ht="23.45" customHeight="1" x14ac:dyDescent="0.2">
      <c r="AA932" s="97"/>
      <c r="AB932" s="97"/>
      <c r="AC932" s="97"/>
      <c r="AD932" s="97"/>
      <c r="AE932" s="97"/>
      <c r="AF932" s="93"/>
      <c r="AG932" s="93"/>
      <c r="AH932" s="93"/>
      <c r="AI932" s="30"/>
      <c r="AJ932" s="30"/>
      <c r="AK932" s="30"/>
      <c r="AL932" s="30"/>
      <c r="AM932" s="109"/>
      <c r="AN932" s="109"/>
      <c r="AO932" s="30"/>
      <c r="AP932" s="112" t="s">
        <v>1744</v>
      </c>
      <c r="AQ932"/>
      <c r="AR932"/>
      <c r="AS932"/>
      <c r="AT932"/>
      <c r="AU932"/>
      <c r="AV932"/>
    </row>
    <row r="933" spans="27:48" ht="23.45" customHeight="1" x14ac:dyDescent="0.2">
      <c r="AA933" s="97"/>
      <c r="AB933" s="97"/>
      <c r="AC933" s="97"/>
      <c r="AD933" s="97"/>
      <c r="AE933" s="97"/>
      <c r="AF933" s="93"/>
      <c r="AG933" s="93"/>
      <c r="AH933" s="93"/>
      <c r="AI933" s="30"/>
      <c r="AJ933" s="30"/>
      <c r="AK933" s="30"/>
      <c r="AL933" s="30"/>
      <c r="AM933" s="109"/>
      <c r="AN933" s="109"/>
      <c r="AO933" s="30"/>
      <c r="AP933" s="112" t="s">
        <v>1745</v>
      </c>
      <c r="AQ933"/>
      <c r="AR933"/>
      <c r="AS933"/>
      <c r="AT933"/>
      <c r="AU933"/>
      <c r="AV933"/>
    </row>
    <row r="934" spans="27:48" ht="23.45" customHeight="1" x14ac:dyDescent="0.2">
      <c r="AA934" s="97"/>
      <c r="AB934" s="97"/>
      <c r="AC934" s="97"/>
      <c r="AD934" s="97"/>
      <c r="AE934" s="97"/>
      <c r="AF934" s="93"/>
      <c r="AG934" s="93"/>
      <c r="AH934" s="93"/>
      <c r="AI934" s="30"/>
      <c r="AJ934" s="30"/>
      <c r="AK934" s="30"/>
      <c r="AL934" s="30"/>
      <c r="AM934" s="109"/>
      <c r="AN934" s="109"/>
      <c r="AO934" s="30"/>
      <c r="AP934" s="112" t="s">
        <v>1746</v>
      </c>
      <c r="AQ934"/>
      <c r="AR934"/>
      <c r="AS934"/>
      <c r="AT934"/>
      <c r="AU934"/>
      <c r="AV934"/>
    </row>
    <row r="935" spans="27:48" ht="23.45" customHeight="1" x14ac:dyDescent="0.2">
      <c r="AA935" s="97"/>
      <c r="AB935" s="97"/>
      <c r="AC935" s="97"/>
      <c r="AD935" s="97"/>
      <c r="AE935" s="97"/>
      <c r="AF935" s="93"/>
      <c r="AG935" s="93"/>
      <c r="AH935" s="93"/>
      <c r="AI935" s="30"/>
      <c r="AJ935" s="30"/>
      <c r="AK935" s="30"/>
      <c r="AL935" s="30"/>
      <c r="AM935" s="109"/>
      <c r="AN935" s="109"/>
      <c r="AO935" s="30"/>
      <c r="AP935" s="112" t="s">
        <v>1747</v>
      </c>
      <c r="AQ935"/>
      <c r="AR935"/>
      <c r="AS935"/>
      <c r="AT935"/>
      <c r="AU935"/>
      <c r="AV935"/>
    </row>
    <row r="936" spans="27:48" ht="23.45" customHeight="1" x14ac:dyDescent="0.2">
      <c r="AA936" s="97"/>
      <c r="AB936" s="97"/>
      <c r="AC936" s="97"/>
      <c r="AD936" s="97"/>
      <c r="AE936" s="97"/>
      <c r="AF936" s="93"/>
      <c r="AG936" s="93"/>
      <c r="AH936" s="93"/>
      <c r="AI936" s="30"/>
      <c r="AJ936" s="30"/>
      <c r="AK936" s="30"/>
      <c r="AL936" s="30"/>
      <c r="AM936" s="109"/>
      <c r="AN936" s="109"/>
      <c r="AO936" s="30"/>
      <c r="AP936" s="112" t="s">
        <v>1748</v>
      </c>
      <c r="AQ936"/>
      <c r="AR936"/>
      <c r="AS936"/>
      <c r="AT936"/>
      <c r="AU936"/>
      <c r="AV936"/>
    </row>
    <row r="937" spans="27:48" ht="23.45" customHeight="1" x14ac:dyDescent="0.2">
      <c r="AA937" s="97"/>
      <c r="AB937" s="97"/>
      <c r="AC937" s="97"/>
      <c r="AD937" s="97"/>
      <c r="AE937" s="97"/>
      <c r="AF937" s="93"/>
      <c r="AG937" s="93"/>
      <c r="AH937" s="93"/>
      <c r="AI937" s="30"/>
      <c r="AJ937" s="30"/>
      <c r="AK937" s="30"/>
      <c r="AL937" s="30"/>
      <c r="AM937" s="109"/>
      <c r="AN937" s="109"/>
      <c r="AO937" s="30"/>
      <c r="AP937" s="112" t="s">
        <v>1749</v>
      </c>
      <c r="AQ937"/>
      <c r="AR937"/>
      <c r="AS937"/>
      <c r="AT937"/>
      <c r="AU937"/>
      <c r="AV937"/>
    </row>
    <row r="938" spans="27:48" ht="23.45" customHeight="1" x14ac:dyDescent="0.2">
      <c r="AA938" s="97"/>
      <c r="AB938" s="97"/>
      <c r="AC938" s="97"/>
      <c r="AD938" s="97"/>
      <c r="AE938" s="97"/>
      <c r="AF938" s="93"/>
      <c r="AG938" s="93"/>
      <c r="AH938" s="93"/>
      <c r="AI938" s="30"/>
      <c r="AJ938" s="30"/>
      <c r="AK938" s="30"/>
      <c r="AL938" s="30"/>
      <c r="AM938" s="109"/>
      <c r="AN938" s="109"/>
      <c r="AO938" s="30"/>
      <c r="AP938" s="112" t="s">
        <v>1750</v>
      </c>
      <c r="AQ938"/>
      <c r="AR938"/>
      <c r="AS938"/>
      <c r="AT938"/>
      <c r="AU938"/>
      <c r="AV938"/>
    </row>
    <row r="939" spans="27:48" ht="23.45" customHeight="1" x14ac:dyDescent="0.2">
      <c r="AA939" s="97"/>
      <c r="AB939" s="97"/>
      <c r="AC939" s="97"/>
      <c r="AD939" s="97"/>
      <c r="AE939" s="97"/>
      <c r="AF939" s="93"/>
      <c r="AG939" s="93"/>
      <c r="AH939" s="93"/>
      <c r="AI939" s="30"/>
      <c r="AJ939" s="30"/>
      <c r="AK939" s="30"/>
      <c r="AL939" s="30"/>
      <c r="AM939" s="109"/>
      <c r="AN939" s="109"/>
      <c r="AO939" s="30"/>
      <c r="AP939" s="112" t="s">
        <v>1751</v>
      </c>
      <c r="AQ939"/>
      <c r="AR939"/>
      <c r="AS939"/>
      <c r="AT939"/>
      <c r="AU939"/>
      <c r="AV939"/>
    </row>
    <row r="940" spans="27:48" ht="23.45" customHeight="1" x14ac:dyDescent="0.2">
      <c r="AA940" s="97"/>
      <c r="AB940" s="97"/>
      <c r="AC940" s="97"/>
      <c r="AD940" s="97"/>
      <c r="AE940" s="97"/>
      <c r="AF940" s="93"/>
      <c r="AG940" s="93"/>
      <c r="AH940" s="93"/>
      <c r="AI940" s="30"/>
      <c r="AJ940" s="30"/>
      <c r="AK940" s="30"/>
      <c r="AL940" s="30"/>
      <c r="AM940" s="109"/>
      <c r="AN940" s="109"/>
      <c r="AO940" s="30"/>
      <c r="AP940" s="112" t="s">
        <v>1752</v>
      </c>
      <c r="AQ940"/>
      <c r="AR940"/>
      <c r="AS940"/>
      <c r="AT940"/>
      <c r="AU940"/>
      <c r="AV940"/>
    </row>
    <row r="941" spans="27:48" ht="23.45" customHeight="1" x14ac:dyDescent="0.2">
      <c r="AA941" s="97"/>
      <c r="AB941" s="97"/>
      <c r="AC941" s="97"/>
      <c r="AD941" s="97"/>
      <c r="AE941" s="97"/>
      <c r="AF941" s="93"/>
      <c r="AG941" s="93"/>
      <c r="AH941" s="93"/>
      <c r="AI941" s="30"/>
      <c r="AJ941" s="30"/>
      <c r="AK941" s="30"/>
      <c r="AL941" s="30"/>
      <c r="AM941" s="109"/>
      <c r="AN941" s="109"/>
      <c r="AO941" s="30"/>
      <c r="AP941" s="112" t="s">
        <v>1753</v>
      </c>
      <c r="AQ941"/>
      <c r="AR941"/>
      <c r="AS941"/>
      <c r="AT941"/>
      <c r="AU941"/>
      <c r="AV941"/>
    </row>
    <row r="942" spans="27:48" ht="23.45" customHeight="1" x14ac:dyDescent="0.2">
      <c r="AA942" s="97"/>
      <c r="AB942" s="97"/>
      <c r="AC942" s="97"/>
      <c r="AD942" s="97"/>
      <c r="AE942" s="97"/>
      <c r="AF942" s="93"/>
      <c r="AG942" s="93"/>
      <c r="AH942" s="93"/>
      <c r="AI942" s="30"/>
      <c r="AJ942" s="30"/>
      <c r="AK942" s="30"/>
      <c r="AL942" s="30"/>
      <c r="AM942" s="109"/>
      <c r="AN942" s="109"/>
      <c r="AO942" s="30"/>
      <c r="AP942" s="112" t="s">
        <v>1754</v>
      </c>
      <c r="AQ942"/>
      <c r="AR942"/>
      <c r="AS942"/>
      <c r="AT942"/>
      <c r="AU942"/>
      <c r="AV942"/>
    </row>
    <row r="943" spans="27:48" ht="23.45" customHeight="1" x14ac:dyDescent="0.2">
      <c r="AA943" s="97"/>
      <c r="AB943" s="97"/>
      <c r="AC943" s="97"/>
      <c r="AD943" s="97"/>
      <c r="AE943" s="97"/>
      <c r="AF943" s="93"/>
      <c r="AG943" s="93"/>
      <c r="AH943" s="93"/>
      <c r="AI943" s="30"/>
      <c r="AJ943" s="30"/>
      <c r="AK943" s="30"/>
      <c r="AL943" s="30"/>
      <c r="AM943" s="109"/>
      <c r="AN943" s="109"/>
      <c r="AO943" s="30"/>
      <c r="AP943" s="112" t="s">
        <v>1755</v>
      </c>
      <c r="AQ943"/>
      <c r="AR943"/>
      <c r="AS943"/>
      <c r="AT943"/>
      <c r="AU943"/>
      <c r="AV943"/>
    </row>
    <row r="944" spans="27:48" ht="23.45" customHeight="1" x14ac:dyDescent="0.2">
      <c r="AA944" s="97"/>
      <c r="AB944" s="97"/>
      <c r="AC944" s="97"/>
      <c r="AD944" s="97"/>
      <c r="AE944" s="97"/>
      <c r="AF944" s="93"/>
      <c r="AG944" s="93"/>
      <c r="AH944" s="93"/>
      <c r="AI944" s="30"/>
      <c r="AJ944" s="30"/>
      <c r="AK944" s="30"/>
      <c r="AL944" s="30"/>
      <c r="AM944" s="109"/>
      <c r="AN944" s="109"/>
      <c r="AO944" s="30"/>
      <c r="AP944" s="112" t="s">
        <v>1756</v>
      </c>
      <c r="AQ944"/>
      <c r="AR944"/>
      <c r="AS944"/>
      <c r="AT944"/>
      <c r="AU944"/>
      <c r="AV944"/>
    </row>
    <row r="945" spans="27:48" ht="23.45" customHeight="1" x14ac:dyDescent="0.2">
      <c r="AA945" s="97"/>
      <c r="AB945" s="97"/>
      <c r="AC945" s="97"/>
      <c r="AD945" s="97"/>
      <c r="AE945" s="97"/>
      <c r="AF945" s="93"/>
      <c r="AG945" s="93"/>
      <c r="AH945" s="93"/>
      <c r="AI945" s="30"/>
      <c r="AJ945" s="30"/>
      <c r="AK945" s="30"/>
      <c r="AL945" s="30"/>
      <c r="AM945" s="109"/>
      <c r="AN945" s="109"/>
      <c r="AO945" s="30"/>
      <c r="AP945" s="112" t="s">
        <v>1757</v>
      </c>
      <c r="AQ945"/>
      <c r="AR945"/>
      <c r="AS945"/>
      <c r="AT945"/>
      <c r="AU945"/>
      <c r="AV945"/>
    </row>
    <row r="946" spans="27:48" ht="23.45" customHeight="1" x14ac:dyDescent="0.2">
      <c r="AA946" s="97"/>
      <c r="AB946" s="97"/>
      <c r="AC946" s="97"/>
      <c r="AD946" s="97"/>
      <c r="AE946" s="97"/>
      <c r="AF946" s="93"/>
      <c r="AG946" s="93"/>
      <c r="AH946" s="93"/>
      <c r="AI946" s="30"/>
      <c r="AJ946" s="30"/>
      <c r="AK946" s="30"/>
      <c r="AL946" s="30"/>
      <c r="AM946" s="109"/>
      <c r="AN946" s="109"/>
      <c r="AO946" s="30"/>
      <c r="AP946" s="112" t="s">
        <v>1758</v>
      </c>
      <c r="AQ946"/>
      <c r="AR946"/>
      <c r="AS946"/>
      <c r="AT946"/>
      <c r="AU946"/>
      <c r="AV946"/>
    </row>
    <row r="947" spans="27:48" ht="23.45" customHeight="1" x14ac:dyDescent="0.2">
      <c r="AA947" s="97"/>
      <c r="AB947" s="97"/>
      <c r="AC947" s="97"/>
      <c r="AD947" s="97"/>
      <c r="AE947" s="97"/>
      <c r="AF947" s="93"/>
      <c r="AG947" s="93"/>
      <c r="AH947" s="93"/>
      <c r="AI947" s="30"/>
      <c r="AJ947" s="30"/>
      <c r="AK947" s="30"/>
      <c r="AL947" s="30"/>
      <c r="AM947" s="109"/>
      <c r="AN947" s="109"/>
      <c r="AO947" s="30"/>
      <c r="AP947" s="112" t="s">
        <v>1759</v>
      </c>
      <c r="AQ947"/>
      <c r="AR947"/>
      <c r="AS947"/>
      <c r="AT947"/>
      <c r="AU947"/>
      <c r="AV947"/>
    </row>
    <row r="948" spans="27:48" ht="23.45" customHeight="1" x14ac:dyDescent="0.2">
      <c r="AA948" s="97"/>
      <c r="AB948" s="97"/>
      <c r="AC948" s="97"/>
      <c r="AD948" s="97"/>
      <c r="AE948" s="97"/>
      <c r="AF948" s="93"/>
      <c r="AG948" s="93"/>
      <c r="AH948" s="93"/>
      <c r="AI948" s="30"/>
      <c r="AJ948" s="30"/>
      <c r="AK948" s="30"/>
      <c r="AL948" s="30"/>
      <c r="AM948" s="109"/>
      <c r="AN948" s="109"/>
      <c r="AO948" s="30"/>
      <c r="AP948" s="112" t="s">
        <v>1760</v>
      </c>
      <c r="AQ948"/>
      <c r="AR948"/>
      <c r="AS948"/>
      <c r="AT948"/>
      <c r="AU948"/>
      <c r="AV948"/>
    </row>
    <row r="949" spans="27:48" ht="23.45" customHeight="1" x14ac:dyDescent="0.2">
      <c r="AA949" s="97"/>
      <c r="AB949" s="97"/>
      <c r="AC949" s="97"/>
      <c r="AD949" s="97"/>
      <c r="AE949" s="97"/>
      <c r="AF949" s="93"/>
      <c r="AG949" s="93"/>
      <c r="AH949" s="93"/>
      <c r="AI949" s="30"/>
      <c r="AJ949" s="30"/>
      <c r="AK949" s="30"/>
      <c r="AL949" s="30"/>
      <c r="AM949" s="109"/>
      <c r="AN949" s="109"/>
      <c r="AO949" s="30"/>
      <c r="AP949" s="112" t="s">
        <v>1761</v>
      </c>
      <c r="AQ949"/>
      <c r="AR949"/>
      <c r="AS949"/>
      <c r="AT949"/>
      <c r="AU949"/>
      <c r="AV949"/>
    </row>
    <row r="950" spans="27:48" ht="23.45" customHeight="1" x14ac:dyDescent="0.2">
      <c r="AA950" s="97"/>
      <c r="AB950" s="97"/>
      <c r="AC950" s="97"/>
      <c r="AD950" s="97"/>
      <c r="AE950" s="97"/>
      <c r="AF950" s="93"/>
      <c r="AG950" s="93"/>
      <c r="AH950" s="93"/>
      <c r="AI950" s="30"/>
      <c r="AJ950" s="30"/>
      <c r="AK950" s="30"/>
      <c r="AL950" s="30"/>
      <c r="AM950" s="109"/>
      <c r="AN950" s="109"/>
      <c r="AO950" s="30"/>
      <c r="AP950" s="112" t="s">
        <v>1762</v>
      </c>
      <c r="AQ950"/>
      <c r="AR950"/>
      <c r="AS950"/>
      <c r="AT950"/>
      <c r="AU950"/>
      <c r="AV950"/>
    </row>
    <row r="951" spans="27:48" ht="23.45" customHeight="1" x14ac:dyDescent="0.2">
      <c r="AA951" s="97"/>
      <c r="AB951" s="97"/>
      <c r="AC951" s="97"/>
      <c r="AD951" s="97"/>
      <c r="AE951" s="97"/>
      <c r="AF951" s="93"/>
      <c r="AG951" s="93"/>
      <c r="AH951" s="93"/>
      <c r="AI951" s="30"/>
      <c r="AJ951" s="30"/>
      <c r="AK951" s="30"/>
      <c r="AL951" s="30"/>
      <c r="AM951" s="109"/>
      <c r="AN951" s="109"/>
      <c r="AO951" s="30"/>
      <c r="AP951" s="112" t="s">
        <v>1763</v>
      </c>
      <c r="AQ951"/>
      <c r="AR951"/>
      <c r="AS951"/>
      <c r="AT951"/>
      <c r="AU951"/>
      <c r="AV951"/>
    </row>
    <row r="952" spans="27:48" ht="23.45" customHeight="1" x14ac:dyDescent="0.2">
      <c r="AA952" s="97"/>
      <c r="AB952" s="97"/>
      <c r="AC952" s="97"/>
      <c r="AD952" s="97"/>
      <c r="AE952" s="97"/>
      <c r="AF952" s="93"/>
      <c r="AG952" s="93"/>
      <c r="AH952" s="93"/>
      <c r="AI952" s="30"/>
      <c r="AJ952" s="30"/>
      <c r="AK952" s="30"/>
      <c r="AL952" s="30"/>
      <c r="AM952" s="109"/>
      <c r="AN952" s="109"/>
      <c r="AO952" s="30"/>
      <c r="AP952" s="112" t="s">
        <v>1764</v>
      </c>
      <c r="AQ952"/>
      <c r="AR952"/>
      <c r="AS952"/>
      <c r="AT952"/>
      <c r="AU952"/>
      <c r="AV952"/>
    </row>
    <row r="953" spans="27:48" ht="23.45" customHeight="1" x14ac:dyDescent="0.2">
      <c r="AA953" s="97"/>
      <c r="AB953" s="97"/>
      <c r="AC953" s="97"/>
      <c r="AD953" s="97"/>
      <c r="AE953" s="97"/>
      <c r="AF953" s="93"/>
      <c r="AG953" s="93"/>
      <c r="AH953" s="93"/>
      <c r="AI953" s="30"/>
      <c r="AJ953" s="30"/>
      <c r="AK953" s="30"/>
      <c r="AL953" s="30"/>
      <c r="AM953" s="109"/>
      <c r="AN953" s="109"/>
      <c r="AO953" s="30"/>
      <c r="AP953" s="112" t="s">
        <v>1765</v>
      </c>
      <c r="AQ953"/>
      <c r="AR953"/>
      <c r="AS953"/>
      <c r="AT953"/>
      <c r="AU953"/>
      <c r="AV953"/>
    </row>
    <row r="954" spans="27:48" ht="23.45" customHeight="1" x14ac:dyDescent="0.2">
      <c r="AA954" s="97"/>
      <c r="AB954" s="97"/>
      <c r="AC954" s="97"/>
      <c r="AD954" s="97"/>
      <c r="AE954" s="97"/>
      <c r="AF954" s="93"/>
      <c r="AG954" s="93"/>
      <c r="AH954" s="93"/>
      <c r="AI954" s="30"/>
      <c r="AJ954" s="30"/>
      <c r="AK954" s="30"/>
      <c r="AL954" s="30"/>
      <c r="AM954" s="109"/>
      <c r="AN954" s="109"/>
      <c r="AO954" s="30"/>
      <c r="AP954" s="112" t="s">
        <v>1766</v>
      </c>
      <c r="AQ954"/>
      <c r="AR954"/>
      <c r="AS954"/>
      <c r="AT954"/>
      <c r="AU954"/>
      <c r="AV954"/>
    </row>
    <row r="955" spans="27:48" ht="23.45" customHeight="1" x14ac:dyDescent="0.2">
      <c r="AA955" s="97"/>
      <c r="AB955" s="97"/>
      <c r="AC955" s="97"/>
      <c r="AD955" s="97"/>
      <c r="AE955" s="97"/>
      <c r="AF955" s="93"/>
      <c r="AG955" s="93"/>
      <c r="AH955" s="93"/>
      <c r="AI955" s="30"/>
      <c r="AJ955" s="30"/>
      <c r="AK955" s="30"/>
      <c r="AL955" s="30"/>
      <c r="AM955" s="109"/>
      <c r="AN955" s="109"/>
      <c r="AO955" s="30"/>
      <c r="AP955" s="112" t="s">
        <v>1767</v>
      </c>
      <c r="AQ955"/>
      <c r="AR955"/>
      <c r="AS955"/>
      <c r="AT955"/>
      <c r="AU955"/>
      <c r="AV955"/>
    </row>
    <row r="956" spans="27:48" ht="23.45" customHeight="1" x14ac:dyDescent="0.2">
      <c r="AA956" s="97"/>
      <c r="AB956" s="97"/>
      <c r="AC956" s="97"/>
      <c r="AD956" s="97"/>
      <c r="AE956" s="97"/>
      <c r="AF956" s="93"/>
      <c r="AG956" s="93"/>
      <c r="AH956" s="93"/>
      <c r="AI956" s="30"/>
      <c r="AJ956" s="30"/>
      <c r="AK956" s="30"/>
      <c r="AL956" s="30"/>
      <c r="AM956" s="109"/>
      <c r="AN956" s="109"/>
      <c r="AO956" s="30"/>
      <c r="AP956" s="112" t="s">
        <v>1768</v>
      </c>
      <c r="AQ956"/>
      <c r="AR956"/>
      <c r="AS956"/>
      <c r="AT956"/>
      <c r="AU956"/>
      <c r="AV956"/>
    </row>
    <row r="957" spans="27:48" ht="23.45" customHeight="1" x14ac:dyDescent="0.2">
      <c r="AA957" s="97"/>
      <c r="AB957" s="97"/>
      <c r="AC957" s="97"/>
      <c r="AD957" s="97"/>
      <c r="AE957" s="97"/>
      <c r="AF957" s="93"/>
      <c r="AG957" s="93"/>
      <c r="AH957" s="93"/>
      <c r="AI957" s="30"/>
      <c r="AJ957" s="30"/>
      <c r="AK957" s="30"/>
      <c r="AL957" s="30"/>
      <c r="AM957" s="109"/>
      <c r="AN957" s="109"/>
      <c r="AO957" s="30"/>
      <c r="AP957" s="112" t="s">
        <v>1769</v>
      </c>
      <c r="AQ957"/>
      <c r="AR957"/>
      <c r="AS957"/>
      <c r="AT957"/>
      <c r="AU957"/>
      <c r="AV957"/>
    </row>
    <row r="958" spans="27:48" ht="23.45" customHeight="1" x14ac:dyDescent="0.2">
      <c r="AA958" s="97"/>
      <c r="AB958" s="97"/>
      <c r="AC958" s="97"/>
      <c r="AD958" s="97"/>
      <c r="AE958" s="97"/>
      <c r="AF958" s="93"/>
      <c r="AG958" s="93"/>
      <c r="AH958" s="93"/>
      <c r="AI958" s="30"/>
      <c r="AJ958" s="30"/>
      <c r="AK958" s="30"/>
      <c r="AL958" s="30"/>
      <c r="AM958" s="109"/>
      <c r="AN958" s="109"/>
      <c r="AO958" s="30"/>
      <c r="AP958" s="112" t="s">
        <v>1770</v>
      </c>
      <c r="AQ958"/>
      <c r="AR958"/>
      <c r="AS958"/>
      <c r="AT958"/>
      <c r="AU958"/>
      <c r="AV958"/>
    </row>
    <row r="959" spans="27:48" ht="23.45" customHeight="1" x14ac:dyDescent="0.2">
      <c r="AA959" s="97"/>
      <c r="AB959" s="97"/>
      <c r="AC959" s="97"/>
      <c r="AD959" s="97"/>
      <c r="AE959" s="97"/>
      <c r="AF959" s="93"/>
      <c r="AG959" s="93"/>
      <c r="AH959" s="93"/>
      <c r="AI959" s="30"/>
      <c r="AJ959" s="30"/>
      <c r="AK959" s="30"/>
      <c r="AL959" s="30"/>
      <c r="AM959" s="109"/>
      <c r="AN959" s="109"/>
      <c r="AO959" s="30"/>
      <c r="AP959" s="112" t="s">
        <v>1771</v>
      </c>
      <c r="AQ959"/>
      <c r="AR959"/>
      <c r="AS959"/>
      <c r="AT959"/>
      <c r="AU959"/>
      <c r="AV959"/>
    </row>
    <row r="960" spans="27:48" ht="23.45" customHeight="1" x14ac:dyDescent="0.2">
      <c r="AA960" s="97"/>
      <c r="AB960" s="97"/>
      <c r="AC960" s="97"/>
      <c r="AD960" s="97"/>
      <c r="AE960" s="97"/>
      <c r="AF960" s="93"/>
      <c r="AG960" s="93"/>
      <c r="AH960" s="93"/>
      <c r="AI960" s="30"/>
      <c r="AJ960" s="30"/>
      <c r="AK960" s="30"/>
      <c r="AL960" s="30"/>
      <c r="AM960" s="109"/>
      <c r="AN960" s="109"/>
      <c r="AO960" s="30"/>
      <c r="AP960" s="112" t="s">
        <v>1772</v>
      </c>
      <c r="AQ960"/>
      <c r="AR960"/>
      <c r="AS960"/>
      <c r="AT960"/>
      <c r="AU960"/>
      <c r="AV960"/>
    </row>
    <row r="961" spans="27:48" ht="23.45" customHeight="1" x14ac:dyDescent="0.2">
      <c r="AA961" s="97"/>
      <c r="AB961" s="97"/>
      <c r="AC961" s="97"/>
      <c r="AD961" s="97"/>
      <c r="AE961" s="97"/>
      <c r="AF961" s="93"/>
      <c r="AG961" s="93"/>
      <c r="AH961" s="93"/>
      <c r="AI961" s="30"/>
      <c r="AJ961" s="30"/>
      <c r="AK961" s="30"/>
      <c r="AL961" s="30"/>
      <c r="AM961" s="109"/>
      <c r="AN961" s="109"/>
      <c r="AO961" s="30"/>
      <c r="AP961" s="112" t="s">
        <v>1773</v>
      </c>
      <c r="AQ961"/>
      <c r="AR961"/>
      <c r="AS961"/>
      <c r="AT961"/>
      <c r="AU961"/>
      <c r="AV961"/>
    </row>
    <row r="962" spans="27:48" ht="23.45" customHeight="1" x14ac:dyDescent="0.2">
      <c r="AA962" s="97"/>
      <c r="AB962" s="97"/>
      <c r="AC962" s="97"/>
      <c r="AD962" s="97"/>
      <c r="AE962" s="97"/>
      <c r="AF962" s="93"/>
      <c r="AG962" s="93"/>
      <c r="AH962" s="93"/>
      <c r="AI962" s="30"/>
      <c r="AJ962" s="30"/>
      <c r="AK962" s="30"/>
      <c r="AL962" s="30"/>
      <c r="AM962" s="109"/>
      <c r="AN962" s="109"/>
      <c r="AO962" s="30"/>
      <c r="AP962" s="112" t="s">
        <v>1774</v>
      </c>
      <c r="AQ962"/>
      <c r="AR962"/>
      <c r="AS962"/>
      <c r="AT962"/>
      <c r="AU962"/>
      <c r="AV962"/>
    </row>
    <row r="963" spans="27:48" ht="23.45" customHeight="1" x14ac:dyDescent="0.2">
      <c r="AA963" s="97"/>
      <c r="AB963" s="97"/>
      <c r="AC963" s="97"/>
      <c r="AD963" s="97"/>
      <c r="AE963" s="97"/>
      <c r="AF963" s="93"/>
      <c r="AG963" s="93"/>
      <c r="AH963" s="93"/>
      <c r="AI963" s="30"/>
      <c r="AJ963" s="30"/>
      <c r="AK963" s="30"/>
      <c r="AL963" s="30"/>
      <c r="AM963" s="109"/>
      <c r="AN963" s="109"/>
      <c r="AO963" s="30"/>
      <c r="AP963" s="112" t="s">
        <v>1775</v>
      </c>
      <c r="AQ963"/>
      <c r="AR963"/>
      <c r="AS963"/>
      <c r="AT963"/>
      <c r="AU963"/>
      <c r="AV963"/>
    </row>
    <row r="964" spans="27:48" ht="23.45" customHeight="1" x14ac:dyDescent="0.2">
      <c r="AA964" s="97"/>
      <c r="AB964" s="97"/>
      <c r="AC964" s="97"/>
      <c r="AD964" s="97"/>
      <c r="AE964" s="97"/>
      <c r="AF964" s="93"/>
      <c r="AG964" s="93"/>
      <c r="AH964" s="93"/>
      <c r="AI964" s="30"/>
      <c r="AJ964" s="30"/>
      <c r="AK964" s="30"/>
      <c r="AL964" s="30"/>
      <c r="AM964" s="109"/>
      <c r="AN964" s="109"/>
      <c r="AO964" s="30"/>
      <c r="AP964" s="112" t="s">
        <v>1776</v>
      </c>
      <c r="AQ964"/>
      <c r="AR964"/>
      <c r="AS964"/>
      <c r="AT964"/>
      <c r="AU964"/>
      <c r="AV964"/>
    </row>
    <row r="965" spans="27:48" ht="23.45" customHeight="1" x14ac:dyDescent="0.2">
      <c r="AA965" s="97"/>
      <c r="AB965" s="97"/>
      <c r="AC965" s="97"/>
      <c r="AD965" s="97"/>
      <c r="AE965" s="97"/>
      <c r="AF965" s="93"/>
      <c r="AG965" s="93"/>
      <c r="AH965" s="93"/>
      <c r="AI965" s="30"/>
      <c r="AJ965" s="30"/>
      <c r="AK965" s="30"/>
      <c r="AL965" s="30"/>
      <c r="AM965" s="109"/>
      <c r="AN965" s="109"/>
      <c r="AO965" s="30"/>
      <c r="AP965" s="112" t="s">
        <v>1777</v>
      </c>
      <c r="AQ965"/>
      <c r="AR965"/>
      <c r="AS965"/>
      <c r="AT965"/>
      <c r="AU965"/>
      <c r="AV965"/>
    </row>
    <row r="966" spans="27:48" ht="23.45" customHeight="1" x14ac:dyDescent="0.2">
      <c r="AA966" s="97"/>
      <c r="AB966" s="97"/>
      <c r="AC966" s="97"/>
      <c r="AD966" s="97"/>
      <c r="AE966" s="97"/>
      <c r="AF966" s="93"/>
      <c r="AG966" s="93"/>
      <c r="AH966" s="93"/>
      <c r="AI966" s="30"/>
      <c r="AJ966" s="30"/>
      <c r="AK966" s="30"/>
      <c r="AL966" s="30"/>
      <c r="AM966" s="109"/>
      <c r="AN966" s="109"/>
      <c r="AO966" s="30"/>
      <c r="AP966" s="112" t="s">
        <v>1778</v>
      </c>
      <c r="AQ966"/>
      <c r="AR966"/>
      <c r="AS966"/>
      <c r="AT966"/>
      <c r="AU966"/>
      <c r="AV966"/>
    </row>
    <row r="967" spans="27:48" ht="23.45" customHeight="1" x14ac:dyDescent="0.2">
      <c r="AA967" s="97"/>
      <c r="AB967" s="97"/>
      <c r="AC967" s="97"/>
      <c r="AD967" s="97"/>
      <c r="AE967" s="97"/>
      <c r="AF967" s="93"/>
      <c r="AG967" s="93"/>
      <c r="AH967" s="93"/>
      <c r="AI967" s="30"/>
      <c r="AJ967" s="30"/>
      <c r="AK967" s="30"/>
      <c r="AL967" s="30"/>
      <c r="AM967" s="109"/>
      <c r="AN967" s="109"/>
      <c r="AO967" s="30"/>
      <c r="AP967" s="112" t="s">
        <v>1779</v>
      </c>
      <c r="AQ967"/>
      <c r="AR967"/>
      <c r="AS967"/>
      <c r="AT967"/>
      <c r="AU967"/>
      <c r="AV967"/>
    </row>
    <row r="968" spans="27:48" ht="23.45" customHeight="1" x14ac:dyDescent="0.2">
      <c r="AA968" s="97"/>
      <c r="AB968" s="97"/>
      <c r="AC968" s="97"/>
      <c r="AD968" s="97"/>
      <c r="AE968" s="97"/>
      <c r="AF968" s="93"/>
      <c r="AG968" s="93"/>
      <c r="AH968" s="93"/>
      <c r="AI968" s="30"/>
      <c r="AJ968" s="30"/>
      <c r="AK968" s="30"/>
      <c r="AL968" s="30"/>
      <c r="AM968" s="109"/>
      <c r="AN968" s="109"/>
      <c r="AO968" s="30"/>
      <c r="AP968" s="112" t="s">
        <v>1780</v>
      </c>
      <c r="AQ968"/>
      <c r="AR968"/>
      <c r="AS968"/>
      <c r="AT968"/>
      <c r="AU968"/>
      <c r="AV968"/>
    </row>
    <row r="969" spans="27:48" ht="23.45" customHeight="1" x14ac:dyDescent="0.2">
      <c r="AA969" s="97"/>
      <c r="AB969" s="97"/>
      <c r="AC969" s="97"/>
      <c r="AD969" s="97"/>
      <c r="AE969" s="97"/>
      <c r="AF969" s="93"/>
      <c r="AG969" s="93"/>
      <c r="AH969" s="93"/>
      <c r="AI969" s="30"/>
      <c r="AJ969" s="30"/>
      <c r="AK969" s="30"/>
      <c r="AL969" s="30"/>
      <c r="AM969" s="109"/>
      <c r="AN969" s="109"/>
      <c r="AO969" s="30"/>
      <c r="AP969" s="112" t="s">
        <v>1781</v>
      </c>
      <c r="AQ969"/>
      <c r="AR969"/>
      <c r="AS969"/>
      <c r="AT969"/>
      <c r="AU969"/>
      <c r="AV969"/>
    </row>
    <row r="970" spans="27:48" ht="23.45" customHeight="1" x14ac:dyDescent="0.2">
      <c r="AA970" s="97"/>
      <c r="AB970" s="97"/>
      <c r="AC970" s="97"/>
      <c r="AD970" s="97"/>
      <c r="AE970" s="97"/>
      <c r="AF970" s="93"/>
      <c r="AG970" s="93"/>
      <c r="AH970" s="93"/>
      <c r="AI970" s="30"/>
      <c r="AJ970" s="30"/>
      <c r="AK970" s="30"/>
      <c r="AL970" s="30"/>
      <c r="AM970" s="109"/>
      <c r="AN970" s="109"/>
      <c r="AO970" s="30"/>
      <c r="AP970" s="112" t="s">
        <v>1782</v>
      </c>
      <c r="AQ970"/>
      <c r="AR970"/>
      <c r="AS970"/>
      <c r="AT970"/>
      <c r="AU970"/>
      <c r="AV970"/>
    </row>
    <row r="971" spans="27:48" ht="23.45" customHeight="1" x14ac:dyDescent="0.2">
      <c r="AA971" s="97"/>
      <c r="AB971" s="97"/>
      <c r="AC971" s="97"/>
      <c r="AD971" s="97"/>
      <c r="AE971" s="97"/>
      <c r="AF971" s="93"/>
      <c r="AG971" s="93"/>
      <c r="AH971" s="93"/>
      <c r="AI971" s="30"/>
      <c r="AJ971" s="30"/>
      <c r="AK971" s="30"/>
      <c r="AL971" s="30"/>
      <c r="AM971" s="109"/>
      <c r="AN971" s="109"/>
      <c r="AO971" s="30"/>
      <c r="AP971" s="112" t="s">
        <v>1783</v>
      </c>
      <c r="AQ971"/>
      <c r="AR971"/>
      <c r="AS971"/>
      <c r="AT971"/>
      <c r="AU971"/>
      <c r="AV971"/>
    </row>
    <row r="972" spans="27:48" ht="23.45" customHeight="1" x14ac:dyDescent="0.2">
      <c r="AA972" s="97"/>
      <c r="AB972" s="97"/>
      <c r="AC972" s="97"/>
      <c r="AD972" s="97"/>
      <c r="AE972" s="97"/>
      <c r="AF972" s="93"/>
      <c r="AG972" s="93"/>
      <c r="AH972" s="93"/>
      <c r="AI972" s="30"/>
      <c r="AJ972" s="30"/>
      <c r="AK972" s="30"/>
      <c r="AL972" s="30"/>
      <c r="AM972" s="109"/>
      <c r="AN972" s="109"/>
      <c r="AO972" s="30"/>
      <c r="AP972" s="112" t="s">
        <v>1784</v>
      </c>
      <c r="AQ972"/>
      <c r="AR972"/>
      <c r="AS972"/>
      <c r="AT972"/>
      <c r="AU972"/>
      <c r="AV972"/>
    </row>
    <row r="973" spans="27:48" ht="23.45" customHeight="1" x14ac:dyDescent="0.2">
      <c r="AA973" s="97"/>
      <c r="AB973" s="97"/>
      <c r="AC973" s="97"/>
      <c r="AD973" s="97"/>
      <c r="AE973" s="97"/>
      <c r="AF973" s="93"/>
      <c r="AG973" s="93"/>
      <c r="AH973" s="93"/>
      <c r="AI973" s="30"/>
      <c r="AJ973" s="30"/>
      <c r="AK973" s="30"/>
      <c r="AL973" s="30"/>
      <c r="AM973" s="109"/>
      <c r="AN973" s="109"/>
      <c r="AO973" s="30"/>
      <c r="AP973" s="112" t="s">
        <v>1785</v>
      </c>
      <c r="AQ973"/>
      <c r="AR973"/>
      <c r="AS973"/>
      <c r="AT973"/>
      <c r="AU973"/>
      <c r="AV973"/>
    </row>
    <row r="974" spans="27:48" ht="23.45" customHeight="1" x14ac:dyDescent="0.2">
      <c r="AA974" s="97"/>
      <c r="AB974" s="97"/>
      <c r="AC974" s="97"/>
      <c r="AD974" s="97"/>
      <c r="AE974" s="97"/>
      <c r="AF974" s="93"/>
      <c r="AG974" s="93"/>
      <c r="AH974" s="93"/>
      <c r="AI974" s="30"/>
      <c r="AJ974" s="30"/>
      <c r="AK974" s="30"/>
      <c r="AL974" s="30"/>
      <c r="AM974" s="109"/>
      <c r="AN974" s="109"/>
      <c r="AO974" s="30"/>
      <c r="AP974" s="112" t="s">
        <v>1786</v>
      </c>
      <c r="AQ974"/>
      <c r="AR974"/>
      <c r="AS974"/>
      <c r="AT974"/>
      <c r="AU974"/>
      <c r="AV974"/>
    </row>
    <row r="975" spans="27:48" ht="23.45" customHeight="1" x14ac:dyDescent="0.2">
      <c r="AA975" s="97"/>
      <c r="AB975" s="97"/>
      <c r="AC975" s="97"/>
      <c r="AD975" s="97"/>
      <c r="AE975" s="97"/>
      <c r="AF975" s="93"/>
      <c r="AG975" s="93"/>
      <c r="AH975" s="93"/>
      <c r="AI975" s="30"/>
      <c r="AJ975" s="30"/>
      <c r="AK975" s="30"/>
      <c r="AL975" s="30"/>
      <c r="AM975" s="109"/>
      <c r="AN975" s="109"/>
      <c r="AO975" s="30"/>
      <c r="AP975" s="112" t="s">
        <v>1787</v>
      </c>
      <c r="AQ975"/>
      <c r="AR975"/>
      <c r="AS975"/>
      <c r="AT975"/>
      <c r="AU975"/>
      <c r="AV975"/>
    </row>
    <row r="976" spans="27:48" ht="23.45" customHeight="1" x14ac:dyDescent="0.2">
      <c r="AA976" s="97"/>
      <c r="AB976" s="97"/>
      <c r="AC976" s="97"/>
      <c r="AD976" s="97"/>
      <c r="AE976" s="97"/>
      <c r="AF976" s="93"/>
      <c r="AG976" s="93"/>
      <c r="AH976" s="93"/>
      <c r="AI976" s="30"/>
      <c r="AJ976" s="30"/>
      <c r="AK976" s="30"/>
      <c r="AL976" s="30"/>
      <c r="AM976" s="109"/>
      <c r="AN976" s="109"/>
      <c r="AO976" s="30"/>
      <c r="AP976" s="112" t="s">
        <v>1788</v>
      </c>
      <c r="AQ976"/>
      <c r="AR976"/>
      <c r="AS976"/>
      <c r="AT976"/>
      <c r="AU976"/>
      <c r="AV976"/>
    </row>
    <row r="977" spans="27:48" ht="23.45" customHeight="1" x14ac:dyDescent="0.2">
      <c r="AA977" s="97"/>
      <c r="AB977" s="97"/>
      <c r="AC977" s="97"/>
      <c r="AD977" s="97"/>
      <c r="AE977" s="97"/>
      <c r="AF977" s="93"/>
      <c r="AG977" s="93"/>
      <c r="AH977" s="93"/>
      <c r="AI977" s="30"/>
      <c r="AJ977" s="30"/>
      <c r="AK977" s="30"/>
      <c r="AL977" s="30"/>
      <c r="AM977" s="109"/>
      <c r="AN977" s="109"/>
      <c r="AO977" s="30"/>
      <c r="AP977" s="112" t="s">
        <v>1789</v>
      </c>
      <c r="AQ977"/>
      <c r="AR977"/>
      <c r="AS977"/>
      <c r="AT977"/>
      <c r="AU977"/>
      <c r="AV977"/>
    </row>
    <row r="978" spans="27:48" ht="23.45" customHeight="1" x14ac:dyDescent="0.2">
      <c r="AA978" s="97"/>
      <c r="AB978" s="97"/>
      <c r="AC978" s="97"/>
      <c r="AD978" s="97"/>
      <c r="AE978" s="97"/>
      <c r="AF978" s="93"/>
      <c r="AG978" s="93"/>
      <c r="AH978" s="93"/>
      <c r="AI978" s="30"/>
      <c r="AJ978" s="30"/>
      <c r="AK978" s="30"/>
      <c r="AL978" s="30"/>
      <c r="AM978" s="109"/>
      <c r="AN978" s="109"/>
      <c r="AO978" s="30"/>
      <c r="AP978" s="112" t="s">
        <v>1790</v>
      </c>
      <c r="AQ978"/>
      <c r="AR978"/>
      <c r="AS978"/>
      <c r="AT978"/>
      <c r="AU978"/>
      <c r="AV978"/>
    </row>
    <row r="979" spans="27:48" ht="23.45" customHeight="1" x14ac:dyDescent="0.2">
      <c r="AA979" s="97"/>
      <c r="AB979" s="97"/>
      <c r="AC979" s="97"/>
      <c r="AD979" s="97"/>
      <c r="AE979" s="97"/>
      <c r="AF979" s="93"/>
      <c r="AG979" s="93"/>
      <c r="AH979" s="93"/>
      <c r="AI979" s="30"/>
      <c r="AJ979" s="30"/>
      <c r="AK979" s="30"/>
      <c r="AL979" s="30"/>
      <c r="AM979" s="109"/>
      <c r="AN979" s="109"/>
      <c r="AO979" s="30"/>
      <c r="AP979" s="112" t="s">
        <v>1791</v>
      </c>
      <c r="AQ979"/>
      <c r="AR979"/>
      <c r="AS979"/>
      <c r="AT979"/>
      <c r="AU979"/>
      <c r="AV979"/>
    </row>
    <row r="980" spans="27:48" ht="23.45" customHeight="1" x14ac:dyDescent="0.2">
      <c r="AA980" s="97"/>
      <c r="AB980" s="97"/>
      <c r="AC980" s="97"/>
      <c r="AD980" s="97"/>
      <c r="AE980" s="97"/>
      <c r="AF980" s="93"/>
      <c r="AG980" s="93"/>
      <c r="AH980" s="93"/>
      <c r="AI980" s="30"/>
      <c r="AJ980" s="30"/>
      <c r="AK980" s="30"/>
      <c r="AL980" s="30"/>
      <c r="AM980" s="109"/>
      <c r="AN980" s="109"/>
      <c r="AO980" s="30"/>
      <c r="AP980" s="112" t="s">
        <v>1792</v>
      </c>
      <c r="AQ980"/>
      <c r="AR980"/>
      <c r="AS980"/>
      <c r="AT980"/>
      <c r="AU980"/>
      <c r="AV980"/>
    </row>
    <row r="981" spans="27:48" ht="23.45" customHeight="1" x14ac:dyDescent="0.2">
      <c r="AA981" s="97"/>
      <c r="AB981" s="97"/>
      <c r="AC981" s="97"/>
      <c r="AD981" s="97"/>
      <c r="AE981" s="97"/>
      <c r="AF981" s="93"/>
      <c r="AG981" s="93"/>
      <c r="AH981" s="93"/>
      <c r="AI981" s="30"/>
      <c r="AJ981" s="30"/>
      <c r="AK981" s="30"/>
      <c r="AL981" s="30"/>
      <c r="AM981" s="109"/>
      <c r="AN981" s="109"/>
      <c r="AO981" s="30"/>
      <c r="AP981" s="112" t="s">
        <v>1793</v>
      </c>
      <c r="AQ981"/>
      <c r="AR981"/>
      <c r="AS981"/>
      <c r="AT981"/>
      <c r="AU981"/>
      <c r="AV981"/>
    </row>
    <row r="982" spans="27:48" ht="23.45" customHeight="1" x14ac:dyDescent="0.2">
      <c r="AA982" s="97"/>
      <c r="AB982" s="97"/>
      <c r="AC982" s="97"/>
      <c r="AD982" s="97"/>
      <c r="AE982" s="97"/>
      <c r="AF982" s="93"/>
      <c r="AG982" s="93"/>
      <c r="AH982" s="93"/>
      <c r="AI982" s="30"/>
      <c r="AJ982" s="30"/>
      <c r="AK982" s="30"/>
      <c r="AL982" s="30"/>
      <c r="AM982" s="109"/>
      <c r="AN982" s="109"/>
      <c r="AO982" s="30"/>
      <c r="AP982" s="112" t="s">
        <v>1794</v>
      </c>
      <c r="AQ982"/>
      <c r="AR982"/>
      <c r="AS982"/>
      <c r="AT982"/>
      <c r="AU982"/>
      <c r="AV982"/>
    </row>
    <row r="983" spans="27:48" ht="23.45" customHeight="1" x14ac:dyDescent="0.2">
      <c r="AA983" s="97"/>
      <c r="AB983" s="97"/>
      <c r="AC983" s="97"/>
      <c r="AD983" s="97"/>
      <c r="AE983" s="97"/>
      <c r="AF983" s="93"/>
      <c r="AG983" s="93"/>
      <c r="AH983" s="93"/>
      <c r="AI983" s="30"/>
      <c r="AJ983" s="30"/>
      <c r="AK983" s="30"/>
      <c r="AL983" s="30"/>
      <c r="AM983" s="109"/>
      <c r="AN983" s="109"/>
      <c r="AO983" s="30"/>
      <c r="AP983" s="112" t="s">
        <v>1795</v>
      </c>
      <c r="AQ983"/>
      <c r="AR983"/>
      <c r="AS983"/>
      <c r="AT983"/>
      <c r="AU983"/>
      <c r="AV983"/>
    </row>
    <row r="984" spans="27:48" ht="23.45" customHeight="1" x14ac:dyDescent="0.2">
      <c r="AA984" s="97"/>
      <c r="AB984" s="97"/>
      <c r="AC984" s="97"/>
      <c r="AD984" s="97"/>
      <c r="AE984" s="97"/>
      <c r="AF984" s="93"/>
      <c r="AG984" s="93"/>
      <c r="AH984" s="93"/>
      <c r="AI984" s="30"/>
      <c r="AJ984" s="30"/>
      <c r="AK984" s="30"/>
      <c r="AL984" s="30"/>
      <c r="AM984" s="109"/>
      <c r="AN984" s="109"/>
      <c r="AO984" s="30"/>
      <c r="AP984" s="112" t="s">
        <v>1796</v>
      </c>
      <c r="AQ984"/>
      <c r="AR984"/>
      <c r="AS984"/>
      <c r="AT984"/>
      <c r="AU984"/>
      <c r="AV984"/>
    </row>
    <row r="985" spans="27:48" ht="23.45" customHeight="1" x14ac:dyDescent="0.2">
      <c r="AA985" s="97"/>
      <c r="AB985" s="97"/>
      <c r="AC985" s="97"/>
      <c r="AD985" s="97"/>
      <c r="AE985" s="97"/>
      <c r="AF985" s="93"/>
      <c r="AG985" s="93"/>
      <c r="AH985" s="93"/>
      <c r="AI985" s="30"/>
      <c r="AJ985" s="30"/>
      <c r="AK985" s="30"/>
      <c r="AL985" s="30"/>
      <c r="AM985" s="109"/>
      <c r="AN985" s="109"/>
      <c r="AO985" s="30"/>
      <c r="AP985" s="112" t="s">
        <v>1797</v>
      </c>
      <c r="AQ985"/>
      <c r="AR985"/>
      <c r="AS985"/>
      <c r="AT985"/>
      <c r="AU985"/>
      <c r="AV985"/>
    </row>
    <row r="986" spans="27:48" ht="23.45" customHeight="1" x14ac:dyDescent="0.2">
      <c r="AA986" s="97"/>
      <c r="AB986" s="97"/>
      <c r="AC986" s="97"/>
      <c r="AD986" s="97"/>
      <c r="AE986" s="97"/>
      <c r="AF986" s="93"/>
      <c r="AG986" s="93"/>
      <c r="AH986" s="93"/>
      <c r="AI986" s="30"/>
      <c r="AJ986" s="30"/>
      <c r="AK986" s="30"/>
      <c r="AL986" s="30"/>
      <c r="AM986" s="109"/>
      <c r="AN986" s="109"/>
      <c r="AO986" s="30"/>
      <c r="AP986" s="112" t="s">
        <v>1798</v>
      </c>
      <c r="AQ986"/>
      <c r="AR986"/>
      <c r="AS986"/>
      <c r="AT986"/>
      <c r="AU986"/>
      <c r="AV986"/>
    </row>
    <row r="987" spans="27:48" ht="23.45" customHeight="1" x14ac:dyDescent="0.2">
      <c r="AA987" s="97"/>
      <c r="AB987" s="97"/>
      <c r="AC987" s="97"/>
      <c r="AD987" s="97"/>
      <c r="AE987" s="97"/>
      <c r="AF987" s="93"/>
      <c r="AG987" s="93"/>
      <c r="AH987" s="93"/>
      <c r="AI987" s="30"/>
      <c r="AJ987" s="30"/>
      <c r="AK987" s="30"/>
      <c r="AL987" s="30"/>
      <c r="AM987" s="109"/>
      <c r="AN987" s="109"/>
      <c r="AO987" s="30"/>
      <c r="AP987" s="112" t="s">
        <v>1799</v>
      </c>
      <c r="AQ987"/>
      <c r="AR987"/>
      <c r="AS987"/>
      <c r="AT987"/>
      <c r="AU987"/>
      <c r="AV987"/>
    </row>
    <row r="988" spans="27:48" ht="23.45" customHeight="1" x14ac:dyDescent="0.2">
      <c r="AA988" s="97"/>
      <c r="AB988" s="97"/>
      <c r="AC988" s="97"/>
      <c r="AD988" s="97"/>
      <c r="AE988" s="97"/>
      <c r="AF988" s="93"/>
      <c r="AG988" s="93"/>
      <c r="AH988" s="93"/>
      <c r="AI988" s="30"/>
      <c r="AJ988" s="30"/>
      <c r="AK988" s="30"/>
      <c r="AL988" s="30"/>
      <c r="AM988" s="109"/>
      <c r="AN988" s="109"/>
      <c r="AO988" s="30"/>
      <c r="AP988" s="112" t="s">
        <v>1800</v>
      </c>
      <c r="AQ988"/>
      <c r="AR988"/>
      <c r="AS988"/>
      <c r="AT988"/>
      <c r="AU988"/>
      <c r="AV988"/>
    </row>
    <row r="989" spans="27:48" ht="23.45" customHeight="1" x14ac:dyDescent="0.2">
      <c r="AA989" s="97"/>
      <c r="AB989" s="97"/>
      <c r="AC989" s="97"/>
      <c r="AD989" s="97"/>
      <c r="AE989" s="97"/>
      <c r="AF989" s="93"/>
      <c r="AG989" s="93"/>
      <c r="AH989" s="93"/>
      <c r="AI989" s="30"/>
      <c r="AJ989" s="30"/>
      <c r="AK989" s="30"/>
      <c r="AL989" s="30"/>
      <c r="AM989" s="109"/>
      <c r="AN989" s="109"/>
      <c r="AO989" s="30"/>
      <c r="AP989" s="112" t="s">
        <v>1801</v>
      </c>
      <c r="AQ989"/>
      <c r="AR989"/>
      <c r="AS989"/>
      <c r="AT989"/>
      <c r="AU989"/>
      <c r="AV989"/>
    </row>
    <row r="990" spans="27:48" ht="23.45" customHeight="1" x14ac:dyDescent="0.2">
      <c r="AA990" s="97"/>
      <c r="AB990" s="97"/>
      <c r="AC990" s="97"/>
      <c r="AD990" s="97"/>
      <c r="AE990" s="97"/>
      <c r="AF990" s="93"/>
      <c r="AG990" s="93"/>
      <c r="AH990" s="93"/>
      <c r="AI990" s="30"/>
      <c r="AJ990" s="30"/>
      <c r="AK990" s="30"/>
      <c r="AL990" s="30"/>
      <c r="AM990" s="109"/>
      <c r="AN990" s="109"/>
      <c r="AO990" s="30"/>
      <c r="AP990" s="112" t="s">
        <v>1802</v>
      </c>
      <c r="AQ990"/>
      <c r="AR990"/>
      <c r="AS990"/>
      <c r="AT990"/>
      <c r="AU990"/>
      <c r="AV990"/>
    </row>
    <row r="991" spans="27:48" ht="23.45" customHeight="1" x14ac:dyDescent="0.2">
      <c r="AA991" s="97"/>
      <c r="AB991" s="97"/>
      <c r="AC991" s="97"/>
      <c r="AD991" s="97"/>
      <c r="AE991" s="97"/>
      <c r="AF991" s="93"/>
      <c r="AG991" s="93"/>
      <c r="AH991" s="93"/>
      <c r="AI991" s="30"/>
      <c r="AJ991" s="30"/>
      <c r="AK991" s="30"/>
      <c r="AL991" s="30"/>
      <c r="AM991" s="109"/>
      <c r="AN991" s="109"/>
      <c r="AO991" s="30"/>
      <c r="AP991" s="112" t="s">
        <v>1803</v>
      </c>
      <c r="AQ991"/>
      <c r="AR991"/>
      <c r="AS991"/>
      <c r="AT991"/>
      <c r="AU991"/>
      <c r="AV991"/>
    </row>
    <row r="992" spans="27:48" ht="23.45" customHeight="1" x14ac:dyDescent="0.2">
      <c r="AA992" s="97"/>
      <c r="AB992" s="97"/>
      <c r="AC992" s="97"/>
      <c r="AD992" s="97"/>
      <c r="AE992" s="97"/>
      <c r="AF992" s="93"/>
      <c r="AG992" s="93"/>
      <c r="AH992" s="93"/>
      <c r="AI992" s="30"/>
      <c r="AJ992" s="30"/>
      <c r="AK992" s="30"/>
      <c r="AL992" s="30"/>
      <c r="AM992" s="109"/>
      <c r="AN992" s="109"/>
      <c r="AO992" s="30"/>
      <c r="AP992" s="112" t="s">
        <v>1804</v>
      </c>
      <c r="AQ992"/>
      <c r="AR992"/>
      <c r="AS992"/>
      <c r="AT992"/>
      <c r="AU992"/>
      <c r="AV992"/>
    </row>
    <row r="993" spans="27:48" ht="23.45" customHeight="1" x14ac:dyDescent="0.2">
      <c r="AA993" s="97"/>
      <c r="AB993" s="97"/>
      <c r="AC993" s="97"/>
      <c r="AD993" s="97"/>
      <c r="AE993" s="97"/>
      <c r="AF993" s="93"/>
      <c r="AG993" s="93"/>
      <c r="AH993" s="93"/>
      <c r="AI993" s="30"/>
      <c r="AJ993" s="30"/>
      <c r="AK993" s="30"/>
      <c r="AL993" s="30"/>
      <c r="AM993" s="109"/>
      <c r="AN993" s="109"/>
      <c r="AO993" s="30"/>
      <c r="AP993" s="112" t="s">
        <v>1805</v>
      </c>
      <c r="AQ993"/>
      <c r="AR993"/>
      <c r="AS993"/>
      <c r="AT993"/>
      <c r="AU993"/>
      <c r="AV993"/>
    </row>
    <row r="994" spans="27:48" ht="23.45" customHeight="1" x14ac:dyDescent="0.2">
      <c r="AA994" s="97"/>
      <c r="AB994" s="97"/>
      <c r="AC994" s="97"/>
      <c r="AD994" s="97"/>
      <c r="AE994" s="97"/>
      <c r="AF994" s="93"/>
      <c r="AG994" s="93"/>
      <c r="AH994" s="93"/>
      <c r="AI994" s="30"/>
      <c r="AJ994" s="30"/>
      <c r="AK994" s="30"/>
      <c r="AL994" s="30"/>
      <c r="AM994" s="109"/>
      <c r="AN994" s="109"/>
      <c r="AO994" s="30"/>
      <c r="AP994" s="112" t="s">
        <v>1806</v>
      </c>
      <c r="AQ994"/>
      <c r="AR994"/>
      <c r="AS994"/>
      <c r="AT994"/>
      <c r="AU994"/>
      <c r="AV994"/>
    </row>
    <row r="995" spans="27:48" ht="23.45" customHeight="1" x14ac:dyDescent="0.2">
      <c r="AA995" s="97"/>
      <c r="AB995" s="97"/>
      <c r="AC995" s="97"/>
      <c r="AD995" s="97"/>
      <c r="AE995" s="97"/>
      <c r="AF995" s="93"/>
      <c r="AG995" s="93"/>
      <c r="AH995" s="93"/>
      <c r="AI995" s="30"/>
      <c r="AJ995" s="30"/>
      <c r="AK995" s="30"/>
      <c r="AL995" s="30"/>
      <c r="AM995" s="109"/>
      <c r="AN995" s="109"/>
      <c r="AO995" s="30"/>
      <c r="AP995" s="112" t="s">
        <v>1807</v>
      </c>
      <c r="AQ995"/>
      <c r="AR995"/>
      <c r="AS995"/>
      <c r="AT995"/>
      <c r="AU995"/>
      <c r="AV995"/>
    </row>
    <row r="996" spans="27:48" ht="23.45" customHeight="1" x14ac:dyDescent="0.2">
      <c r="AA996" s="97"/>
      <c r="AB996" s="97"/>
      <c r="AC996" s="97"/>
      <c r="AD996" s="97"/>
      <c r="AE996" s="97"/>
      <c r="AF996" s="93"/>
      <c r="AG996" s="93"/>
      <c r="AH996" s="93"/>
      <c r="AI996" s="30"/>
      <c r="AJ996" s="30"/>
      <c r="AK996" s="30"/>
      <c r="AL996" s="30"/>
      <c r="AM996" s="109"/>
      <c r="AN996" s="109"/>
      <c r="AO996" s="30"/>
      <c r="AP996" s="112" t="s">
        <v>1808</v>
      </c>
      <c r="AQ996"/>
      <c r="AR996"/>
      <c r="AS996"/>
      <c r="AT996"/>
      <c r="AU996"/>
      <c r="AV996"/>
    </row>
    <row r="997" spans="27:48" ht="23.45" customHeight="1" x14ac:dyDescent="0.2">
      <c r="AA997" s="97"/>
      <c r="AB997" s="97"/>
      <c r="AC997" s="97"/>
      <c r="AD997" s="97"/>
      <c r="AE997" s="97"/>
      <c r="AF997" s="93"/>
      <c r="AG997" s="93"/>
      <c r="AH997" s="93"/>
      <c r="AI997" s="30"/>
      <c r="AJ997" s="30"/>
      <c r="AK997" s="30"/>
      <c r="AL997" s="30"/>
      <c r="AM997" s="109"/>
      <c r="AN997" s="109"/>
      <c r="AO997" s="30"/>
      <c r="AP997" s="112" t="s">
        <v>1809</v>
      </c>
      <c r="AQ997"/>
      <c r="AR997"/>
      <c r="AS997"/>
      <c r="AT997"/>
      <c r="AU997"/>
      <c r="AV997"/>
    </row>
    <row r="998" spans="27:48" ht="23.45" customHeight="1" x14ac:dyDescent="0.2">
      <c r="AA998" s="97"/>
      <c r="AB998" s="97"/>
      <c r="AC998" s="97"/>
      <c r="AD998" s="97"/>
      <c r="AE998" s="97"/>
      <c r="AF998" s="93"/>
      <c r="AG998" s="93"/>
      <c r="AH998" s="93"/>
      <c r="AI998" s="30"/>
      <c r="AJ998" s="30"/>
      <c r="AK998" s="30"/>
      <c r="AL998" s="30"/>
      <c r="AM998" s="109"/>
      <c r="AN998" s="109"/>
      <c r="AO998" s="30"/>
      <c r="AP998" s="112" t="s">
        <v>1810</v>
      </c>
      <c r="AQ998"/>
      <c r="AR998"/>
      <c r="AS998"/>
      <c r="AT998"/>
      <c r="AU998"/>
      <c r="AV998"/>
    </row>
    <row r="999" spans="27:48" ht="23.45" customHeight="1" x14ac:dyDescent="0.2">
      <c r="AA999" s="97"/>
      <c r="AB999" s="97"/>
      <c r="AC999" s="97"/>
      <c r="AD999" s="97"/>
      <c r="AE999" s="97"/>
      <c r="AF999" s="93"/>
      <c r="AG999" s="93"/>
      <c r="AH999" s="93"/>
      <c r="AI999" s="30"/>
      <c r="AJ999" s="30"/>
      <c r="AK999" s="30"/>
      <c r="AL999" s="30"/>
      <c r="AM999" s="109"/>
      <c r="AN999" s="109"/>
      <c r="AO999" s="30"/>
      <c r="AP999" s="112" t="s">
        <v>1811</v>
      </c>
      <c r="AQ999"/>
      <c r="AR999"/>
      <c r="AS999"/>
      <c r="AT999"/>
      <c r="AU999"/>
      <c r="AV999"/>
    </row>
    <row r="1000" spans="27:48" ht="23.45" customHeight="1" x14ac:dyDescent="0.2">
      <c r="AA1000" s="97"/>
      <c r="AB1000" s="97"/>
      <c r="AC1000" s="97"/>
      <c r="AD1000" s="97"/>
      <c r="AE1000" s="97"/>
      <c r="AF1000" s="93"/>
      <c r="AG1000" s="93"/>
      <c r="AH1000" s="93"/>
      <c r="AI1000" s="30"/>
      <c r="AJ1000" s="30"/>
      <c r="AK1000" s="30"/>
      <c r="AL1000" s="30"/>
      <c r="AM1000" s="109"/>
      <c r="AN1000" s="109"/>
      <c r="AO1000" s="30"/>
      <c r="AP1000" s="112" t="s">
        <v>1812</v>
      </c>
      <c r="AQ1000"/>
      <c r="AR1000"/>
      <c r="AS1000"/>
      <c r="AT1000"/>
      <c r="AU1000"/>
      <c r="AV1000"/>
    </row>
    <row r="1001" spans="27:48" ht="23.45" customHeight="1" x14ac:dyDescent="0.2">
      <c r="AA1001" s="97"/>
      <c r="AB1001" s="97"/>
      <c r="AC1001" s="97"/>
      <c r="AD1001" s="97"/>
      <c r="AE1001" s="97"/>
      <c r="AF1001" s="93"/>
      <c r="AG1001" s="93"/>
      <c r="AH1001" s="93"/>
      <c r="AI1001" s="30"/>
      <c r="AJ1001" s="30"/>
      <c r="AK1001" s="30"/>
      <c r="AL1001" s="30"/>
      <c r="AM1001" s="109"/>
      <c r="AN1001" s="109"/>
      <c r="AO1001" s="30"/>
      <c r="AP1001" s="112" t="s">
        <v>1813</v>
      </c>
      <c r="AQ1001"/>
      <c r="AR1001"/>
      <c r="AS1001"/>
      <c r="AT1001"/>
      <c r="AU1001"/>
      <c r="AV1001"/>
    </row>
    <row r="1002" spans="27:48" ht="23.45" customHeight="1" x14ac:dyDescent="0.2">
      <c r="AA1002" s="97"/>
      <c r="AB1002" s="97"/>
      <c r="AC1002" s="97"/>
      <c r="AD1002" s="97"/>
      <c r="AE1002" s="97"/>
      <c r="AF1002" s="93"/>
      <c r="AG1002" s="93"/>
      <c r="AH1002" s="93"/>
      <c r="AI1002" s="30"/>
      <c r="AJ1002" s="30"/>
      <c r="AK1002" s="30"/>
      <c r="AL1002" s="30"/>
      <c r="AM1002" s="109"/>
      <c r="AN1002" s="109"/>
      <c r="AO1002" s="30"/>
      <c r="AP1002" s="112" t="s">
        <v>1814</v>
      </c>
      <c r="AQ1002"/>
      <c r="AR1002"/>
      <c r="AS1002"/>
      <c r="AT1002"/>
      <c r="AU1002"/>
      <c r="AV1002"/>
    </row>
    <row r="1003" spans="27:48" ht="23.45" customHeight="1" x14ac:dyDescent="0.2">
      <c r="AA1003" s="97"/>
      <c r="AB1003" s="97"/>
      <c r="AC1003" s="97"/>
      <c r="AD1003" s="97"/>
      <c r="AE1003" s="97"/>
      <c r="AF1003" s="93"/>
      <c r="AG1003" s="93"/>
      <c r="AH1003" s="93"/>
      <c r="AI1003" s="30"/>
      <c r="AJ1003" s="30"/>
      <c r="AK1003" s="30"/>
      <c r="AL1003" s="30"/>
      <c r="AM1003" s="109"/>
      <c r="AN1003" s="109"/>
      <c r="AO1003" s="30"/>
      <c r="AP1003" s="112" t="s">
        <v>1815</v>
      </c>
      <c r="AQ1003"/>
      <c r="AR1003"/>
      <c r="AS1003"/>
      <c r="AT1003"/>
      <c r="AU1003"/>
      <c r="AV1003"/>
    </row>
    <row r="1004" spans="27:48" ht="23.45" customHeight="1" x14ac:dyDescent="0.2">
      <c r="AA1004" s="97"/>
      <c r="AB1004" s="97"/>
      <c r="AC1004" s="97"/>
      <c r="AD1004" s="97"/>
      <c r="AE1004" s="97"/>
      <c r="AF1004" s="93"/>
      <c r="AG1004" s="93"/>
      <c r="AH1004" s="93"/>
      <c r="AI1004" s="30"/>
      <c r="AJ1004" s="30"/>
      <c r="AK1004" s="30"/>
      <c r="AL1004" s="30"/>
      <c r="AM1004" s="109"/>
      <c r="AN1004" s="109"/>
      <c r="AO1004" s="30"/>
      <c r="AP1004" s="112" t="s">
        <v>1816</v>
      </c>
      <c r="AQ1004"/>
      <c r="AR1004"/>
      <c r="AS1004"/>
      <c r="AT1004"/>
      <c r="AU1004"/>
      <c r="AV1004"/>
    </row>
    <row r="1005" spans="27:48" ht="23.45" customHeight="1" x14ac:dyDescent="0.2">
      <c r="AA1005" s="97"/>
      <c r="AB1005" s="97"/>
      <c r="AC1005" s="97"/>
      <c r="AD1005" s="97"/>
      <c r="AE1005" s="97"/>
      <c r="AF1005" s="93"/>
      <c r="AG1005" s="93"/>
      <c r="AH1005" s="93"/>
      <c r="AI1005" s="30"/>
      <c r="AJ1005" s="30"/>
      <c r="AK1005" s="30"/>
      <c r="AL1005" s="30"/>
      <c r="AM1005" s="109"/>
      <c r="AN1005" s="109"/>
      <c r="AO1005" s="30"/>
      <c r="AP1005" s="112" t="s">
        <v>1817</v>
      </c>
      <c r="AQ1005"/>
      <c r="AR1005"/>
      <c r="AS1005"/>
      <c r="AT1005"/>
      <c r="AU1005"/>
      <c r="AV1005"/>
    </row>
    <row r="1006" spans="27:48" ht="23.45" customHeight="1" x14ac:dyDescent="0.2">
      <c r="AA1006" s="97"/>
      <c r="AB1006" s="97"/>
      <c r="AC1006" s="97"/>
      <c r="AD1006" s="97"/>
      <c r="AE1006" s="97"/>
      <c r="AF1006" s="93"/>
      <c r="AG1006" s="93"/>
      <c r="AH1006" s="93"/>
      <c r="AI1006" s="30"/>
      <c r="AJ1006" s="30"/>
      <c r="AK1006" s="30"/>
      <c r="AL1006" s="30"/>
      <c r="AM1006" s="109"/>
      <c r="AN1006" s="109"/>
      <c r="AO1006" s="30"/>
      <c r="AP1006" s="112" t="s">
        <v>1818</v>
      </c>
      <c r="AQ1006"/>
      <c r="AR1006"/>
      <c r="AS1006"/>
      <c r="AT1006"/>
      <c r="AU1006"/>
      <c r="AV1006"/>
    </row>
    <row r="1007" spans="27:48" ht="23.45" customHeight="1" x14ac:dyDescent="0.2">
      <c r="AA1007" s="97"/>
      <c r="AB1007" s="97"/>
      <c r="AC1007" s="97"/>
      <c r="AD1007" s="97"/>
      <c r="AE1007" s="97"/>
      <c r="AF1007" s="93"/>
      <c r="AG1007" s="93"/>
      <c r="AH1007" s="93"/>
      <c r="AI1007" s="30"/>
      <c r="AJ1007" s="30"/>
      <c r="AK1007" s="30"/>
      <c r="AL1007" s="30"/>
      <c r="AM1007" s="109"/>
      <c r="AN1007" s="109"/>
      <c r="AO1007" s="30"/>
      <c r="AP1007" s="112" t="s">
        <v>1819</v>
      </c>
      <c r="AQ1007"/>
      <c r="AR1007"/>
      <c r="AS1007"/>
      <c r="AT1007"/>
      <c r="AU1007"/>
      <c r="AV1007"/>
    </row>
    <row r="1008" spans="27:48" ht="23.45" customHeight="1" x14ac:dyDescent="0.2">
      <c r="AA1008" s="97"/>
      <c r="AB1008" s="97"/>
      <c r="AC1008" s="97"/>
      <c r="AD1008" s="97"/>
      <c r="AE1008" s="97"/>
      <c r="AF1008" s="93"/>
      <c r="AG1008" s="93"/>
      <c r="AH1008" s="93"/>
      <c r="AI1008" s="30"/>
      <c r="AJ1008" s="30"/>
      <c r="AK1008" s="30"/>
      <c r="AL1008" s="30"/>
      <c r="AM1008" s="109"/>
      <c r="AN1008" s="109"/>
      <c r="AO1008" s="30"/>
      <c r="AP1008" s="112" t="s">
        <v>1820</v>
      </c>
      <c r="AQ1008"/>
      <c r="AR1008"/>
      <c r="AS1008"/>
      <c r="AT1008"/>
      <c r="AU1008"/>
      <c r="AV1008"/>
    </row>
    <row r="1009" spans="27:48" ht="23.45" customHeight="1" x14ac:dyDescent="0.2">
      <c r="AA1009" s="97"/>
      <c r="AB1009" s="97"/>
      <c r="AC1009" s="97"/>
      <c r="AD1009" s="97"/>
      <c r="AE1009" s="97"/>
      <c r="AF1009" s="93"/>
      <c r="AG1009" s="93"/>
      <c r="AH1009" s="93"/>
      <c r="AI1009" s="30"/>
      <c r="AJ1009" s="30"/>
      <c r="AK1009" s="30"/>
      <c r="AL1009" s="30"/>
      <c r="AM1009" s="109"/>
      <c r="AN1009" s="109"/>
      <c r="AO1009" s="30"/>
      <c r="AP1009" s="112" t="s">
        <v>1821</v>
      </c>
      <c r="AQ1009"/>
      <c r="AR1009"/>
      <c r="AS1009"/>
      <c r="AT1009"/>
      <c r="AU1009"/>
      <c r="AV1009"/>
    </row>
    <row r="1010" spans="27:48" ht="23.45" customHeight="1" x14ac:dyDescent="0.2">
      <c r="AA1010" s="97"/>
      <c r="AB1010" s="97"/>
      <c r="AC1010" s="97"/>
      <c r="AD1010" s="97"/>
      <c r="AE1010" s="97"/>
      <c r="AF1010" s="93"/>
      <c r="AG1010" s="93"/>
      <c r="AH1010" s="93"/>
      <c r="AI1010" s="30"/>
      <c r="AJ1010" s="30"/>
      <c r="AK1010" s="30"/>
      <c r="AL1010" s="30"/>
      <c r="AM1010" s="109"/>
      <c r="AN1010" s="109"/>
      <c r="AO1010" s="30"/>
      <c r="AP1010" s="112" t="s">
        <v>1822</v>
      </c>
      <c r="AQ1010"/>
      <c r="AR1010"/>
      <c r="AS1010"/>
      <c r="AT1010"/>
      <c r="AU1010"/>
      <c r="AV1010"/>
    </row>
    <row r="1011" spans="27:48" ht="23.45" customHeight="1" x14ac:dyDescent="0.2">
      <c r="AA1011" s="97"/>
      <c r="AB1011" s="97"/>
      <c r="AC1011" s="97"/>
      <c r="AD1011" s="97"/>
      <c r="AE1011" s="97"/>
      <c r="AF1011" s="93"/>
      <c r="AG1011" s="93"/>
      <c r="AH1011" s="93"/>
      <c r="AI1011" s="30"/>
      <c r="AJ1011" s="30"/>
      <c r="AK1011" s="30"/>
      <c r="AL1011" s="30"/>
      <c r="AM1011" s="109"/>
      <c r="AN1011" s="109"/>
      <c r="AO1011" s="30"/>
      <c r="AP1011" s="112" t="s">
        <v>1823</v>
      </c>
      <c r="AQ1011"/>
      <c r="AR1011"/>
      <c r="AS1011"/>
      <c r="AT1011"/>
      <c r="AU1011"/>
      <c r="AV1011"/>
    </row>
    <row r="1012" spans="27:48" ht="23.45" customHeight="1" x14ac:dyDescent="0.2">
      <c r="AA1012" s="97"/>
      <c r="AB1012" s="97"/>
      <c r="AC1012" s="97"/>
      <c r="AD1012" s="97"/>
      <c r="AE1012" s="97"/>
      <c r="AF1012" s="93"/>
      <c r="AG1012" s="93"/>
      <c r="AH1012" s="93"/>
      <c r="AI1012" s="30"/>
      <c r="AJ1012" s="30"/>
      <c r="AK1012" s="30"/>
      <c r="AL1012" s="30"/>
      <c r="AM1012" s="109"/>
      <c r="AN1012" s="109"/>
      <c r="AO1012" s="30"/>
      <c r="AP1012" s="112" t="s">
        <v>1824</v>
      </c>
      <c r="AQ1012"/>
      <c r="AR1012"/>
      <c r="AS1012"/>
      <c r="AT1012"/>
      <c r="AU1012"/>
      <c r="AV1012"/>
    </row>
    <row r="1013" spans="27:48" ht="23.45" customHeight="1" x14ac:dyDescent="0.2">
      <c r="AA1013" s="97"/>
      <c r="AB1013" s="97"/>
      <c r="AC1013" s="97"/>
      <c r="AD1013" s="97"/>
      <c r="AE1013" s="97"/>
      <c r="AF1013" s="93"/>
      <c r="AG1013" s="93"/>
      <c r="AH1013" s="93"/>
      <c r="AI1013" s="30"/>
      <c r="AJ1013" s="30"/>
      <c r="AK1013" s="30"/>
      <c r="AL1013" s="30"/>
      <c r="AM1013" s="109"/>
      <c r="AN1013" s="109"/>
      <c r="AO1013" s="30"/>
      <c r="AP1013" s="112" t="s">
        <v>1825</v>
      </c>
      <c r="AQ1013"/>
      <c r="AR1013"/>
      <c r="AS1013"/>
      <c r="AT1013"/>
      <c r="AU1013"/>
      <c r="AV1013"/>
    </row>
    <row r="1014" spans="27:48" ht="23.45" customHeight="1" x14ac:dyDescent="0.2">
      <c r="AA1014" s="97"/>
      <c r="AB1014" s="97"/>
      <c r="AC1014" s="97"/>
      <c r="AD1014" s="97"/>
      <c r="AE1014" s="97"/>
      <c r="AF1014" s="93"/>
      <c r="AG1014" s="93"/>
      <c r="AH1014" s="93"/>
      <c r="AI1014" s="30"/>
      <c r="AJ1014" s="30"/>
      <c r="AK1014" s="30"/>
      <c r="AL1014" s="30"/>
      <c r="AM1014" s="109"/>
      <c r="AN1014" s="109"/>
      <c r="AO1014" s="30"/>
      <c r="AP1014" s="112" t="s">
        <v>1826</v>
      </c>
      <c r="AQ1014"/>
      <c r="AR1014"/>
      <c r="AS1014"/>
      <c r="AT1014"/>
      <c r="AU1014"/>
      <c r="AV1014"/>
    </row>
    <row r="1015" spans="27:48" ht="23.45" customHeight="1" x14ac:dyDescent="0.2">
      <c r="AA1015" s="97"/>
      <c r="AB1015" s="97"/>
      <c r="AC1015" s="97"/>
      <c r="AD1015" s="97"/>
      <c r="AE1015" s="97"/>
      <c r="AF1015" s="93"/>
      <c r="AG1015" s="93"/>
      <c r="AH1015" s="93"/>
      <c r="AI1015" s="30"/>
      <c r="AJ1015" s="30"/>
      <c r="AK1015" s="30"/>
      <c r="AL1015" s="30"/>
      <c r="AM1015" s="109"/>
      <c r="AN1015" s="109"/>
      <c r="AO1015" s="30"/>
      <c r="AP1015" s="112" t="s">
        <v>1827</v>
      </c>
      <c r="AQ1015"/>
      <c r="AR1015"/>
      <c r="AS1015"/>
      <c r="AT1015"/>
      <c r="AU1015"/>
      <c r="AV1015"/>
    </row>
    <row r="1016" spans="27:48" ht="23.45" customHeight="1" x14ac:dyDescent="0.2">
      <c r="AA1016" s="97"/>
      <c r="AB1016" s="97"/>
      <c r="AC1016" s="97"/>
      <c r="AD1016" s="97"/>
      <c r="AE1016" s="97"/>
      <c r="AF1016" s="93"/>
      <c r="AG1016" s="93"/>
      <c r="AH1016" s="93"/>
      <c r="AI1016" s="30"/>
      <c r="AJ1016" s="30"/>
      <c r="AK1016" s="30"/>
      <c r="AL1016" s="30"/>
      <c r="AM1016" s="109"/>
      <c r="AN1016" s="109"/>
      <c r="AO1016" s="30"/>
      <c r="AP1016" s="112" t="s">
        <v>1828</v>
      </c>
      <c r="AQ1016"/>
      <c r="AR1016"/>
      <c r="AS1016"/>
      <c r="AT1016"/>
      <c r="AU1016"/>
      <c r="AV1016"/>
    </row>
    <row r="1017" spans="27:48" ht="23.45" customHeight="1" x14ac:dyDescent="0.2">
      <c r="AA1017" s="97"/>
      <c r="AB1017" s="97"/>
      <c r="AC1017" s="97"/>
      <c r="AD1017" s="97"/>
      <c r="AE1017" s="97"/>
      <c r="AF1017" s="93"/>
      <c r="AG1017" s="93"/>
      <c r="AH1017" s="93"/>
      <c r="AI1017" s="30"/>
      <c r="AJ1017" s="30"/>
      <c r="AK1017" s="30"/>
      <c r="AL1017" s="30"/>
      <c r="AM1017" s="109"/>
      <c r="AN1017" s="109"/>
      <c r="AO1017" s="30"/>
      <c r="AP1017" s="112" t="s">
        <v>1829</v>
      </c>
      <c r="AQ1017"/>
      <c r="AR1017"/>
      <c r="AS1017"/>
      <c r="AT1017"/>
      <c r="AU1017"/>
      <c r="AV1017"/>
    </row>
    <row r="1018" spans="27:48" ht="23.45" customHeight="1" x14ac:dyDescent="0.2">
      <c r="AA1018" s="97"/>
      <c r="AB1018" s="97"/>
      <c r="AC1018" s="97"/>
      <c r="AD1018" s="97"/>
      <c r="AE1018" s="97"/>
      <c r="AF1018" s="93"/>
      <c r="AG1018" s="93"/>
      <c r="AH1018" s="93"/>
      <c r="AI1018" s="30"/>
      <c r="AJ1018" s="30"/>
      <c r="AK1018" s="30"/>
      <c r="AL1018" s="30"/>
      <c r="AM1018" s="109"/>
      <c r="AN1018" s="109"/>
      <c r="AO1018" s="30"/>
      <c r="AP1018" s="112" t="s">
        <v>1830</v>
      </c>
      <c r="AQ1018"/>
      <c r="AR1018"/>
      <c r="AS1018"/>
      <c r="AT1018"/>
      <c r="AU1018"/>
      <c r="AV1018"/>
    </row>
    <row r="1019" spans="27:48" ht="23.45" customHeight="1" x14ac:dyDescent="0.2">
      <c r="AA1019" s="97"/>
      <c r="AB1019" s="97"/>
      <c r="AC1019" s="97"/>
      <c r="AD1019" s="97"/>
      <c r="AE1019" s="97"/>
      <c r="AF1019" s="93"/>
      <c r="AG1019" s="93"/>
      <c r="AH1019" s="93"/>
      <c r="AI1019" s="30"/>
      <c r="AJ1019" s="30"/>
      <c r="AK1019" s="30"/>
      <c r="AL1019" s="30"/>
      <c r="AM1019" s="109"/>
      <c r="AN1019" s="109"/>
      <c r="AO1019" s="30"/>
      <c r="AP1019" s="112" t="s">
        <v>1831</v>
      </c>
      <c r="AQ1019"/>
      <c r="AR1019"/>
      <c r="AS1019"/>
      <c r="AT1019"/>
      <c r="AU1019"/>
      <c r="AV1019"/>
    </row>
    <row r="1020" spans="27:48" ht="23.45" customHeight="1" x14ac:dyDescent="0.2">
      <c r="AA1020" s="97"/>
      <c r="AB1020" s="97"/>
      <c r="AC1020" s="97"/>
      <c r="AD1020" s="97"/>
      <c r="AE1020" s="97"/>
      <c r="AF1020" s="93"/>
      <c r="AG1020" s="93"/>
      <c r="AH1020" s="93"/>
      <c r="AI1020" s="30"/>
      <c r="AJ1020" s="30"/>
      <c r="AK1020" s="30"/>
      <c r="AL1020" s="30"/>
      <c r="AM1020" s="109"/>
      <c r="AN1020" s="109"/>
      <c r="AO1020" s="30"/>
      <c r="AP1020" s="112" t="s">
        <v>1832</v>
      </c>
      <c r="AQ1020"/>
      <c r="AR1020"/>
      <c r="AS1020"/>
      <c r="AT1020"/>
      <c r="AU1020"/>
      <c r="AV1020"/>
    </row>
    <row r="1021" spans="27:48" ht="23.45" customHeight="1" x14ac:dyDescent="0.2">
      <c r="AA1021" s="97"/>
      <c r="AB1021" s="97"/>
      <c r="AC1021" s="97"/>
      <c r="AD1021" s="97"/>
      <c r="AE1021" s="97"/>
      <c r="AF1021" s="93"/>
      <c r="AG1021" s="93"/>
      <c r="AH1021" s="93"/>
      <c r="AI1021" s="30"/>
      <c r="AJ1021" s="30"/>
      <c r="AK1021" s="30"/>
      <c r="AL1021" s="30"/>
      <c r="AM1021" s="109"/>
      <c r="AN1021" s="109"/>
      <c r="AO1021" s="30"/>
      <c r="AP1021" s="112" t="s">
        <v>1833</v>
      </c>
      <c r="AQ1021"/>
      <c r="AR1021"/>
      <c r="AS1021"/>
      <c r="AT1021"/>
      <c r="AU1021"/>
      <c r="AV1021"/>
    </row>
    <row r="1022" spans="27:48" ht="23.45" customHeight="1" x14ac:dyDescent="0.2">
      <c r="AA1022" s="97"/>
      <c r="AB1022" s="97"/>
      <c r="AC1022" s="97"/>
      <c r="AD1022" s="97"/>
      <c r="AE1022" s="97"/>
      <c r="AF1022" s="93"/>
      <c r="AG1022" s="93"/>
      <c r="AH1022" s="93"/>
      <c r="AI1022" s="30"/>
      <c r="AJ1022" s="30"/>
      <c r="AK1022" s="30"/>
      <c r="AL1022" s="30"/>
      <c r="AM1022" s="109"/>
      <c r="AN1022" s="109"/>
      <c r="AO1022" s="30"/>
      <c r="AP1022" s="112" t="s">
        <v>1834</v>
      </c>
      <c r="AQ1022"/>
      <c r="AR1022"/>
      <c r="AS1022"/>
      <c r="AT1022"/>
      <c r="AU1022"/>
      <c r="AV1022"/>
    </row>
    <row r="1023" spans="27:48" ht="23.45" customHeight="1" x14ac:dyDescent="0.2">
      <c r="AA1023" s="97"/>
      <c r="AB1023" s="97"/>
      <c r="AC1023" s="97"/>
      <c r="AD1023" s="97"/>
      <c r="AE1023" s="97"/>
      <c r="AF1023" s="93"/>
      <c r="AG1023" s="93"/>
      <c r="AH1023" s="93"/>
      <c r="AI1023" s="30"/>
      <c r="AJ1023" s="30"/>
      <c r="AK1023" s="30"/>
      <c r="AL1023" s="30"/>
      <c r="AM1023" s="109"/>
      <c r="AN1023" s="109"/>
      <c r="AO1023" s="30"/>
      <c r="AP1023" s="112" t="s">
        <v>1835</v>
      </c>
      <c r="AQ1023"/>
      <c r="AR1023"/>
      <c r="AS1023"/>
      <c r="AT1023"/>
      <c r="AU1023"/>
      <c r="AV1023"/>
    </row>
    <row r="1024" spans="27:48" ht="23.45" customHeight="1" x14ac:dyDescent="0.2">
      <c r="AA1024" s="97"/>
      <c r="AB1024" s="97"/>
      <c r="AC1024" s="97"/>
      <c r="AD1024" s="97"/>
      <c r="AE1024" s="97"/>
      <c r="AF1024" s="93"/>
      <c r="AG1024" s="93"/>
      <c r="AH1024" s="93"/>
      <c r="AI1024" s="30"/>
      <c r="AJ1024" s="30"/>
      <c r="AK1024" s="30"/>
      <c r="AL1024" s="30"/>
      <c r="AM1024" s="109"/>
      <c r="AN1024" s="109"/>
      <c r="AO1024" s="30"/>
      <c r="AP1024" s="112" t="s">
        <v>1836</v>
      </c>
      <c r="AQ1024"/>
      <c r="AR1024"/>
      <c r="AS1024"/>
      <c r="AT1024"/>
      <c r="AU1024"/>
      <c r="AV1024"/>
    </row>
    <row r="1025" spans="27:48" ht="23.45" customHeight="1" x14ac:dyDescent="0.2">
      <c r="AA1025" s="97"/>
      <c r="AB1025" s="97"/>
      <c r="AC1025" s="97"/>
      <c r="AD1025" s="97"/>
      <c r="AE1025" s="97"/>
      <c r="AF1025" s="93"/>
      <c r="AG1025" s="93"/>
      <c r="AH1025" s="93"/>
      <c r="AI1025" s="30"/>
      <c r="AJ1025" s="30"/>
      <c r="AK1025" s="30"/>
      <c r="AL1025" s="30"/>
      <c r="AM1025" s="109"/>
      <c r="AN1025" s="109"/>
      <c r="AO1025" s="30"/>
      <c r="AP1025" s="112" t="s">
        <v>1837</v>
      </c>
      <c r="AQ1025"/>
      <c r="AR1025"/>
      <c r="AS1025"/>
      <c r="AT1025"/>
      <c r="AU1025"/>
      <c r="AV1025"/>
    </row>
    <row r="1026" spans="27:48" ht="23.45" customHeight="1" x14ac:dyDescent="0.2">
      <c r="AA1026" s="97"/>
      <c r="AB1026" s="97"/>
      <c r="AC1026" s="97"/>
      <c r="AD1026" s="97"/>
      <c r="AE1026" s="97"/>
      <c r="AF1026" s="93"/>
      <c r="AG1026" s="93"/>
      <c r="AH1026" s="93"/>
      <c r="AI1026" s="30"/>
      <c r="AJ1026" s="30"/>
      <c r="AK1026" s="30"/>
      <c r="AL1026" s="30"/>
      <c r="AM1026" s="109"/>
      <c r="AN1026" s="109"/>
      <c r="AO1026" s="30"/>
      <c r="AP1026" s="112" t="s">
        <v>1838</v>
      </c>
      <c r="AQ1026"/>
      <c r="AR1026"/>
      <c r="AS1026"/>
      <c r="AT1026"/>
      <c r="AU1026"/>
      <c r="AV1026"/>
    </row>
    <row r="1027" spans="27:48" ht="23.45" customHeight="1" x14ac:dyDescent="0.2">
      <c r="AA1027" s="97"/>
      <c r="AB1027" s="97"/>
      <c r="AC1027" s="97"/>
      <c r="AD1027" s="97"/>
      <c r="AE1027" s="97"/>
      <c r="AF1027" s="93"/>
      <c r="AG1027" s="93"/>
      <c r="AH1027" s="93"/>
      <c r="AI1027" s="30"/>
      <c r="AJ1027" s="30"/>
      <c r="AK1027" s="30"/>
      <c r="AL1027" s="30"/>
      <c r="AM1027" s="109"/>
      <c r="AN1027" s="109"/>
      <c r="AO1027" s="30"/>
      <c r="AP1027" s="112" t="s">
        <v>1839</v>
      </c>
      <c r="AQ1027"/>
      <c r="AR1027"/>
      <c r="AS1027"/>
      <c r="AT1027"/>
      <c r="AU1027"/>
      <c r="AV1027"/>
    </row>
    <row r="1028" spans="27:48" ht="23.45" customHeight="1" x14ac:dyDescent="0.2">
      <c r="AA1028" s="97"/>
      <c r="AB1028" s="97"/>
      <c r="AC1028" s="97"/>
      <c r="AD1028" s="97"/>
      <c r="AE1028" s="97"/>
      <c r="AF1028" s="93"/>
      <c r="AG1028" s="93"/>
      <c r="AH1028" s="93"/>
      <c r="AI1028" s="30"/>
      <c r="AJ1028" s="30"/>
      <c r="AK1028" s="30"/>
      <c r="AL1028" s="30"/>
      <c r="AM1028" s="109"/>
      <c r="AN1028" s="109"/>
      <c r="AO1028" s="30"/>
      <c r="AP1028" s="112" t="s">
        <v>1840</v>
      </c>
      <c r="AQ1028"/>
      <c r="AR1028"/>
      <c r="AS1028"/>
      <c r="AT1028"/>
      <c r="AU1028"/>
      <c r="AV1028"/>
    </row>
    <row r="1029" spans="27:48" ht="23.45" customHeight="1" x14ac:dyDescent="0.2">
      <c r="AA1029" s="97"/>
      <c r="AB1029" s="97"/>
      <c r="AC1029" s="97"/>
      <c r="AD1029" s="97"/>
      <c r="AE1029" s="97"/>
      <c r="AF1029" s="93"/>
      <c r="AG1029" s="93"/>
      <c r="AH1029" s="93"/>
      <c r="AI1029" s="30"/>
      <c r="AJ1029" s="30"/>
      <c r="AK1029" s="30"/>
      <c r="AL1029" s="30"/>
      <c r="AM1029" s="109"/>
      <c r="AN1029" s="109"/>
      <c r="AO1029" s="30"/>
      <c r="AP1029" s="112" t="s">
        <v>1841</v>
      </c>
      <c r="AQ1029"/>
      <c r="AR1029"/>
      <c r="AS1029"/>
      <c r="AT1029"/>
      <c r="AU1029"/>
      <c r="AV1029"/>
    </row>
    <row r="1030" spans="27:48" ht="23.45" customHeight="1" x14ac:dyDescent="0.2">
      <c r="AA1030" s="97"/>
      <c r="AB1030" s="97"/>
      <c r="AC1030" s="97"/>
      <c r="AD1030" s="97"/>
      <c r="AE1030" s="97"/>
      <c r="AF1030" s="93"/>
      <c r="AG1030" s="93"/>
      <c r="AH1030" s="93"/>
      <c r="AI1030" s="30"/>
      <c r="AJ1030" s="30"/>
      <c r="AK1030" s="30"/>
      <c r="AL1030" s="30"/>
      <c r="AM1030" s="109"/>
      <c r="AN1030" s="109"/>
      <c r="AO1030" s="30"/>
      <c r="AP1030" s="112" t="s">
        <v>1842</v>
      </c>
      <c r="AQ1030"/>
      <c r="AR1030"/>
      <c r="AS1030"/>
      <c r="AT1030"/>
      <c r="AU1030"/>
      <c r="AV1030"/>
    </row>
    <row r="1031" spans="27:48" ht="23.45" customHeight="1" x14ac:dyDescent="0.2">
      <c r="AA1031" s="97"/>
      <c r="AB1031" s="97"/>
      <c r="AC1031" s="97"/>
      <c r="AD1031" s="97"/>
      <c r="AE1031" s="97"/>
      <c r="AF1031" s="93"/>
      <c r="AG1031" s="93"/>
      <c r="AH1031" s="93"/>
      <c r="AI1031" s="30"/>
      <c r="AJ1031" s="30"/>
      <c r="AK1031" s="30"/>
      <c r="AL1031" s="30"/>
      <c r="AM1031" s="109"/>
      <c r="AN1031" s="109"/>
      <c r="AO1031" s="30"/>
      <c r="AP1031" s="112" t="s">
        <v>1843</v>
      </c>
      <c r="AQ1031"/>
      <c r="AR1031"/>
      <c r="AS1031"/>
      <c r="AT1031"/>
      <c r="AU1031"/>
      <c r="AV1031"/>
    </row>
    <row r="1032" spans="27:48" ht="23.45" customHeight="1" x14ac:dyDescent="0.2">
      <c r="AA1032" s="97"/>
      <c r="AB1032" s="97"/>
      <c r="AC1032" s="97"/>
      <c r="AD1032" s="97"/>
      <c r="AE1032" s="97"/>
      <c r="AF1032" s="93"/>
      <c r="AG1032" s="93"/>
      <c r="AH1032" s="93"/>
      <c r="AI1032" s="30"/>
      <c r="AJ1032" s="30"/>
      <c r="AK1032" s="30"/>
      <c r="AL1032" s="30"/>
      <c r="AM1032" s="109"/>
      <c r="AN1032" s="109"/>
      <c r="AO1032" s="30"/>
      <c r="AP1032" s="112" t="s">
        <v>1844</v>
      </c>
      <c r="AQ1032"/>
      <c r="AR1032"/>
      <c r="AS1032"/>
      <c r="AT1032"/>
      <c r="AU1032"/>
      <c r="AV1032"/>
    </row>
    <row r="1033" spans="27:48" ht="23.45" customHeight="1" x14ac:dyDescent="0.2">
      <c r="AA1033" s="97"/>
      <c r="AB1033" s="97"/>
      <c r="AC1033" s="97"/>
      <c r="AD1033" s="97"/>
      <c r="AE1033" s="97"/>
      <c r="AF1033" s="93"/>
      <c r="AG1033" s="93"/>
      <c r="AH1033" s="93"/>
      <c r="AI1033" s="30"/>
      <c r="AJ1033" s="30"/>
      <c r="AK1033" s="30"/>
      <c r="AL1033" s="30"/>
      <c r="AM1033" s="109"/>
      <c r="AN1033" s="109"/>
      <c r="AO1033" s="30"/>
      <c r="AP1033" s="112" t="s">
        <v>1845</v>
      </c>
      <c r="AQ1033"/>
      <c r="AR1033"/>
      <c r="AS1033"/>
      <c r="AT1033"/>
      <c r="AU1033"/>
      <c r="AV1033"/>
    </row>
    <row r="1034" spans="27:48" ht="23.45" customHeight="1" x14ac:dyDescent="0.2">
      <c r="AA1034" s="97"/>
      <c r="AB1034" s="97"/>
      <c r="AC1034" s="97"/>
      <c r="AD1034" s="97"/>
      <c r="AE1034" s="97"/>
      <c r="AF1034" s="93"/>
      <c r="AG1034" s="93"/>
      <c r="AH1034" s="93"/>
      <c r="AI1034" s="30"/>
      <c r="AJ1034" s="30"/>
      <c r="AK1034" s="30"/>
      <c r="AL1034" s="30"/>
      <c r="AM1034" s="109"/>
      <c r="AN1034" s="109"/>
      <c r="AO1034" s="30"/>
      <c r="AP1034" s="112" t="s">
        <v>1846</v>
      </c>
      <c r="AQ1034"/>
      <c r="AR1034"/>
      <c r="AS1034"/>
      <c r="AT1034"/>
      <c r="AU1034"/>
      <c r="AV1034"/>
    </row>
    <row r="1035" spans="27:48" ht="23.45" customHeight="1" x14ac:dyDescent="0.2">
      <c r="AA1035" s="97"/>
      <c r="AB1035" s="97"/>
      <c r="AC1035" s="97"/>
      <c r="AD1035" s="97"/>
      <c r="AE1035" s="97"/>
      <c r="AF1035" s="93"/>
      <c r="AG1035" s="93"/>
      <c r="AH1035" s="93"/>
      <c r="AI1035" s="30"/>
      <c r="AJ1035" s="30"/>
      <c r="AK1035" s="30"/>
      <c r="AL1035" s="30"/>
      <c r="AM1035" s="109"/>
      <c r="AN1035" s="109"/>
      <c r="AO1035" s="30"/>
      <c r="AP1035" s="112" t="s">
        <v>1847</v>
      </c>
      <c r="AQ1035"/>
      <c r="AR1035"/>
      <c r="AS1035"/>
      <c r="AT1035"/>
      <c r="AU1035"/>
      <c r="AV1035"/>
    </row>
    <row r="1036" spans="27:48" ht="23.45" customHeight="1" x14ac:dyDescent="0.2">
      <c r="AA1036" s="97"/>
      <c r="AB1036" s="97"/>
      <c r="AC1036" s="97"/>
      <c r="AD1036" s="97"/>
      <c r="AE1036" s="97"/>
      <c r="AF1036" s="93"/>
      <c r="AG1036" s="93"/>
      <c r="AH1036" s="93"/>
      <c r="AI1036" s="30"/>
      <c r="AJ1036" s="30"/>
      <c r="AK1036" s="30"/>
      <c r="AL1036" s="30"/>
      <c r="AM1036" s="109"/>
      <c r="AN1036" s="109"/>
      <c r="AO1036" s="30"/>
      <c r="AP1036" s="112" t="s">
        <v>1848</v>
      </c>
      <c r="AQ1036"/>
      <c r="AR1036"/>
      <c r="AS1036"/>
      <c r="AT1036"/>
      <c r="AU1036"/>
      <c r="AV1036"/>
    </row>
    <row r="1037" spans="27:48" ht="23.45" customHeight="1" x14ac:dyDescent="0.2">
      <c r="AA1037" s="97"/>
      <c r="AB1037" s="97"/>
      <c r="AC1037" s="97"/>
      <c r="AD1037" s="97"/>
      <c r="AE1037" s="97"/>
      <c r="AF1037" s="93"/>
      <c r="AG1037" s="93"/>
      <c r="AH1037" s="93"/>
      <c r="AI1037" s="30"/>
      <c r="AJ1037" s="30"/>
      <c r="AK1037" s="30"/>
      <c r="AL1037" s="30"/>
      <c r="AM1037" s="109"/>
      <c r="AN1037" s="109"/>
      <c r="AO1037" s="30"/>
      <c r="AP1037" s="112" t="s">
        <v>1849</v>
      </c>
      <c r="AQ1037"/>
      <c r="AR1037"/>
      <c r="AS1037"/>
      <c r="AT1037"/>
      <c r="AU1037"/>
      <c r="AV1037"/>
    </row>
    <row r="1038" spans="27:48" ht="23.45" customHeight="1" x14ac:dyDescent="0.2">
      <c r="AA1038" s="97"/>
      <c r="AB1038" s="97"/>
      <c r="AC1038" s="97"/>
      <c r="AD1038" s="97"/>
      <c r="AE1038" s="97"/>
      <c r="AF1038" s="93"/>
      <c r="AG1038" s="93"/>
      <c r="AH1038" s="93"/>
      <c r="AI1038" s="30"/>
      <c r="AJ1038" s="30"/>
      <c r="AK1038" s="30"/>
      <c r="AL1038" s="30"/>
      <c r="AM1038" s="109"/>
      <c r="AN1038" s="109"/>
      <c r="AO1038" s="30"/>
      <c r="AP1038" s="112" t="s">
        <v>1850</v>
      </c>
      <c r="AQ1038"/>
      <c r="AR1038"/>
      <c r="AS1038"/>
      <c r="AT1038"/>
      <c r="AU1038"/>
      <c r="AV1038"/>
    </row>
    <row r="1039" spans="27:48" ht="23.45" customHeight="1" x14ac:dyDescent="0.2">
      <c r="AA1039" s="97"/>
      <c r="AB1039" s="97"/>
      <c r="AC1039" s="97"/>
      <c r="AD1039" s="97"/>
      <c r="AE1039" s="97"/>
      <c r="AF1039" s="93"/>
      <c r="AG1039" s="93"/>
      <c r="AH1039" s="93"/>
      <c r="AI1039" s="30"/>
      <c r="AJ1039" s="30"/>
      <c r="AK1039" s="30"/>
      <c r="AL1039" s="30"/>
      <c r="AM1039" s="109"/>
      <c r="AN1039" s="109"/>
      <c r="AO1039" s="30"/>
      <c r="AP1039" s="112" t="s">
        <v>1851</v>
      </c>
      <c r="AQ1039"/>
      <c r="AR1039"/>
      <c r="AS1039"/>
      <c r="AT1039"/>
      <c r="AU1039"/>
      <c r="AV1039"/>
    </row>
    <row r="1040" spans="27:48" ht="23.45" customHeight="1" x14ac:dyDescent="0.2">
      <c r="AA1040" s="97"/>
      <c r="AB1040" s="97"/>
      <c r="AC1040" s="97"/>
      <c r="AD1040" s="97"/>
      <c r="AE1040" s="97"/>
      <c r="AF1040" s="93"/>
      <c r="AG1040" s="93"/>
      <c r="AH1040" s="93"/>
      <c r="AI1040" s="30"/>
      <c r="AJ1040" s="30"/>
      <c r="AK1040" s="30"/>
      <c r="AL1040" s="30"/>
      <c r="AM1040" s="109"/>
      <c r="AN1040" s="109"/>
      <c r="AO1040" s="30"/>
      <c r="AP1040" s="112" t="s">
        <v>1852</v>
      </c>
      <c r="AQ1040"/>
      <c r="AR1040"/>
      <c r="AS1040"/>
      <c r="AT1040"/>
      <c r="AU1040"/>
      <c r="AV1040"/>
    </row>
    <row r="1041" spans="27:48" ht="23.45" customHeight="1" x14ac:dyDescent="0.2">
      <c r="AA1041" s="97"/>
      <c r="AB1041" s="97"/>
      <c r="AC1041" s="97"/>
      <c r="AD1041" s="97"/>
      <c r="AE1041" s="97"/>
      <c r="AF1041" s="93"/>
      <c r="AG1041" s="93"/>
      <c r="AH1041" s="93"/>
      <c r="AI1041" s="30"/>
      <c r="AJ1041" s="30"/>
      <c r="AK1041" s="30"/>
      <c r="AL1041" s="30"/>
      <c r="AM1041" s="109"/>
      <c r="AN1041" s="109"/>
      <c r="AO1041" s="30"/>
      <c r="AP1041" s="112" t="s">
        <v>1853</v>
      </c>
      <c r="AQ1041"/>
      <c r="AR1041"/>
      <c r="AS1041"/>
      <c r="AT1041"/>
      <c r="AU1041"/>
      <c r="AV1041"/>
    </row>
    <row r="1042" spans="27:48" ht="23.45" customHeight="1" x14ac:dyDescent="0.2">
      <c r="AA1042" s="97"/>
      <c r="AB1042" s="97"/>
      <c r="AC1042" s="97"/>
      <c r="AD1042" s="97"/>
      <c r="AE1042" s="97"/>
      <c r="AF1042" s="93"/>
      <c r="AG1042" s="93"/>
      <c r="AH1042" s="93"/>
      <c r="AI1042" s="30"/>
      <c r="AJ1042" s="30"/>
      <c r="AK1042" s="30"/>
      <c r="AL1042" s="30"/>
      <c r="AM1042" s="109"/>
      <c r="AN1042" s="109"/>
      <c r="AO1042" s="30"/>
      <c r="AP1042" s="112" t="s">
        <v>1854</v>
      </c>
      <c r="AQ1042"/>
      <c r="AR1042"/>
      <c r="AS1042"/>
      <c r="AT1042"/>
      <c r="AU1042"/>
      <c r="AV1042"/>
    </row>
    <row r="1043" spans="27:48" ht="23.45" customHeight="1" x14ac:dyDescent="0.2">
      <c r="AA1043" s="97"/>
      <c r="AB1043" s="97"/>
      <c r="AC1043" s="97"/>
      <c r="AD1043" s="97"/>
      <c r="AE1043" s="97"/>
      <c r="AF1043" s="93"/>
      <c r="AG1043" s="93"/>
      <c r="AH1043" s="93"/>
      <c r="AI1043" s="30"/>
      <c r="AJ1043" s="30"/>
      <c r="AK1043" s="30"/>
      <c r="AL1043" s="30"/>
      <c r="AM1043" s="109"/>
      <c r="AN1043" s="109"/>
      <c r="AO1043" s="30"/>
      <c r="AP1043" s="112" t="s">
        <v>1855</v>
      </c>
      <c r="AQ1043"/>
      <c r="AR1043"/>
      <c r="AS1043"/>
      <c r="AT1043"/>
      <c r="AU1043"/>
      <c r="AV1043"/>
    </row>
    <row r="1044" spans="27:48" ht="23.45" customHeight="1" x14ac:dyDescent="0.2">
      <c r="AA1044" s="97"/>
      <c r="AB1044" s="97"/>
      <c r="AC1044" s="97"/>
      <c r="AD1044" s="97"/>
      <c r="AE1044" s="97"/>
      <c r="AF1044" s="93"/>
      <c r="AG1044" s="93"/>
      <c r="AH1044" s="93"/>
      <c r="AI1044" s="30"/>
      <c r="AJ1044" s="30"/>
      <c r="AK1044" s="30"/>
      <c r="AL1044" s="30"/>
      <c r="AM1044" s="109"/>
      <c r="AN1044" s="109"/>
      <c r="AO1044" s="30"/>
      <c r="AP1044" s="112" t="s">
        <v>1856</v>
      </c>
      <c r="AQ1044"/>
      <c r="AR1044"/>
      <c r="AS1044"/>
      <c r="AT1044"/>
      <c r="AU1044"/>
      <c r="AV1044"/>
    </row>
    <row r="1045" spans="27:48" ht="23.45" customHeight="1" x14ac:dyDescent="0.2">
      <c r="AA1045" s="97"/>
      <c r="AB1045" s="97"/>
      <c r="AC1045" s="97"/>
      <c r="AD1045" s="97"/>
      <c r="AE1045" s="97"/>
      <c r="AF1045" s="93"/>
      <c r="AG1045" s="93"/>
      <c r="AH1045" s="93"/>
      <c r="AI1045" s="30"/>
      <c r="AJ1045" s="30"/>
      <c r="AK1045" s="30"/>
      <c r="AL1045" s="30"/>
      <c r="AM1045" s="109"/>
      <c r="AN1045" s="109"/>
      <c r="AO1045" s="30"/>
      <c r="AP1045" s="112" t="s">
        <v>1857</v>
      </c>
      <c r="AQ1045"/>
      <c r="AR1045"/>
      <c r="AS1045"/>
      <c r="AT1045"/>
      <c r="AU1045"/>
      <c r="AV1045"/>
    </row>
    <row r="1046" spans="27:48" ht="23.45" customHeight="1" x14ac:dyDescent="0.2">
      <c r="AA1046" s="97"/>
      <c r="AB1046" s="97"/>
      <c r="AC1046" s="97"/>
      <c r="AD1046" s="97"/>
      <c r="AE1046" s="97"/>
      <c r="AF1046" s="93"/>
      <c r="AG1046" s="93"/>
      <c r="AH1046" s="93"/>
      <c r="AI1046" s="30"/>
      <c r="AJ1046" s="30"/>
      <c r="AK1046" s="30"/>
      <c r="AL1046" s="30"/>
      <c r="AM1046" s="109"/>
      <c r="AN1046" s="109"/>
      <c r="AO1046" s="30"/>
      <c r="AP1046" s="112" t="s">
        <v>1858</v>
      </c>
      <c r="AQ1046"/>
      <c r="AR1046"/>
      <c r="AS1046"/>
      <c r="AT1046"/>
      <c r="AU1046"/>
      <c r="AV1046"/>
    </row>
    <row r="1047" spans="27:48" ht="23.45" customHeight="1" x14ac:dyDescent="0.2">
      <c r="AA1047" s="97"/>
      <c r="AB1047" s="97"/>
      <c r="AC1047" s="97"/>
      <c r="AD1047" s="97"/>
      <c r="AE1047" s="97"/>
      <c r="AF1047" s="93"/>
      <c r="AG1047" s="93"/>
      <c r="AH1047" s="93"/>
      <c r="AI1047" s="30"/>
      <c r="AJ1047" s="30"/>
      <c r="AK1047" s="30"/>
      <c r="AL1047" s="30"/>
      <c r="AM1047" s="109"/>
      <c r="AN1047" s="109"/>
      <c r="AO1047" s="30"/>
      <c r="AP1047" s="112" t="s">
        <v>1859</v>
      </c>
      <c r="AQ1047"/>
      <c r="AR1047"/>
      <c r="AS1047"/>
      <c r="AT1047"/>
      <c r="AU1047"/>
      <c r="AV1047"/>
    </row>
    <row r="1048" spans="27:48" ht="23.45" customHeight="1" x14ac:dyDescent="0.2">
      <c r="AA1048" s="97"/>
      <c r="AB1048" s="97"/>
      <c r="AC1048" s="97"/>
      <c r="AD1048" s="97"/>
      <c r="AE1048" s="97"/>
      <c r="AF1048" s="93"/>
      <c r="AG1048" s="93"/>
      <c r="AH1048" s="93"/>
      <c r="AI1048" s="30"/>
      <c r="AJ1048" s="30"/>
      <c r="AK1048" s="30"/>
      <c r="AL1048" s="30"/>
      <c r="AM1048" s="109"/>
      <c r="AN1048" s="109"/>
      <c r="AO1048" s="30"/>
      <c r="AP1048" s="112" t="s">
        <v>1860</v>
      </c>
      <c r="AQ1048"/>
      <c r="AR1048"/>
      <c r="AS1048"/>
      <c r="AT1048"/>
      <c r="AU1048"/>
      <c r="AV1048"/>
    </row>
    <row r="1049" spans="27:48" ht="23.45" customHeight="1" x14ac:dyDescent="0.2">
      <c r="AA1049" s="97"/>
      <c r="AB1049" s="97"/>
      <c r="AC1049" s="97"/>
      <c r="AD1049" s="97"/>
      <c r="AE1049" s="97"/>
      <c r="AF1049" s="93"/>
      <c r="AG1049" s="93"/>
      <c r="AH1049" s="93"/>
      <c r="AI1049" s="30"/>
      <c r="AJ1049" s="30"/>
      <c r="AK1049" s="30"/>
      <c r="AL1049" s="30"/>
      <c r="AM1049" s="109"/>
      <c r="AN1049" s="109"/>
      <c r="AO1049" s="30"/>
      <c r="AP1049" s="112" t="s">
        <v>1861</v>
      </c>
      <c r="AQ1049"/>
      <c r="AR1049"/>
      <c r="AS1049"/>
      <c r="AT1049"/>
      <c r="AU1049"/>
      <c r="AV1049"/>
    </row>
    <row r="1050" spans="27:48" ht="23.45" customHeight="1" x14ac:dyDescent="0.2">
      <c r="AA1050" s="97"/>
      <c r="AB1050" s="97"/>
      <c r="AC1050" s="97"/>
      <c r="AD1050" s="97"/>
      <c r="AE1050" s="97"/>
      <c r="AF1050" s="93"/>
      <c r="AG1050" s="93"/>
      <c r="AH1050" s="93"/>
      <c r="AI1050" s="30"/>
      <c r="AJ1050" s="30"/>
      <c r="AK1050" s="30"/>
      <c r="AL1050" s="30"/>
      <c r="AM1050" s="109"/>
      <c r="AN1050" s="109"/>
      <c r="AO1050" s="30"/>
      <c r="AP1050" s="112" t="s">
        <v>1862</v>
      </c>
      <c r="AQ1050"/>
      <c r="AR1050"/>
      <c r="AS1050"/>
      <c r="AT1050"/>
      <c r="AU1050"/>
      <c r="AV1050"/>
    </row>
    <row r="1051" spans="27:48" ht="23.45" customHeight="1" x14ac:dyDescent="0.2">
      <c r="AA1051" s="97"/>
      <c r="AB1051" s="97"/>
      <c r="AC1051" s="97"/>
      <c r="AD1051" s="97"/>
      <c r="AE1051" s="97"/>
      <c r="AF1051" s="93"/>
      <c r="AG1051" s="93"/>
      <c r="AH1051" s="93"/>
      <c r="AI1051" s="30"/>
      <c r="AJ1051" s="30"/>
      <c r="AK1051" s="30"/>
      <c r="AL1051" s="30"/>
      <c r="AM1051" s="109"/>
      <c r="AN1051" s="109"/>
      <c r="AO1051" s="30"/>
      <c r="AP1051" s="112" t="s">
        <v>1863</v>
      </c>
      <c r="AQ1051"/>
      <c r="AR1051"/>
      <c r="AS1051"/>
      <c r="AT1051"/>
      <c r="AU1051"/>
      <c r="AV1051"/>
    </row>
    <row r="1052" spans="27:48" ht="23.45" customHeight="1" x14ac:dyDescent="0.2">
      <c r="AA1052" s="97"/>
      <c r="AB1052" s="97"/>
      <c r="AC1052" s="97"/>
      <c r="AD1052" s="97"/>
      <c r="AE1052" s="97"/>
      <c r="AF1052" s="93"/>
      <c r="AG1052" s="93"/>
      <c r="AH1052" s="93"/>
      <c r="AI1052" s="30"/>
      <c r="AJ1052" s="30"/>
      <c r="AK1052" s="30"/>
      <c r="AL1052" s="30"/>
      <c r="AM1052" s="109"/>
      <c r="AN1052" s="109"/>
      <c r="AO1052" s="30"/>
      <c r="AP1052" s="112" t="s">
        <v>1864</v>
      </c>
      <c r="AQ1052"/>
      <c r="AR1052"/>
      <c r="AS1052"/>
      <c r="AT1052"/>
      <c r="AU1052"/>
      <c r="AV1052"/>
    </row>
    <row r="1053" spans="27:48" ht="23.45" customHeight="1" x14ac:dyDescent="0.2">
      <c r="AA1053" s="97"/>
      <c r="AB1053" s="97"/>
      <c r="AC1053" s="97"/>
      <c r="AD1053" s="97"/>
      <c r="AE1053" s="97"/>
      <c r="AF1053" s="93"/>
      <c r="AG1053" s="93"/>
      <c r="AH1053" s="93"/>
      <c r="AI1053" s="30"/>
      <c r="AJ1053" s="30"/>
      <c r="AK1053" s="30"/>
      <c r="AL1053" s="30"/>
      <c r="AM1053" s="109"/>
      <c r="AN1053" s="109"/>
      <c r="AO1053" s="30"/>
      <c r="AP1053" s="112" t="s">
        <v>1865</v>
      </c>
      <c r="AQ1053"/>
      <c r="AR1053"/>
      <c r="AS1053"/>
      <c r="AT1053"/>
      <c r="AU1053"/>
      <c r="AV1053"/>
    </row>
    <row r="1054" spans="27:48" ht="23.45" customHeight="1" x14ac:dyDescent="0.2">
      <c r="AA1054" s="97"/>
      <c r="AB1054" s="97"/>
      <c r="AC1054" s="97"/>
      <c r="AD1054" s="97"/>
      <c r="AE1054" s="97"/>
      <c r="AF1054" s="93"/>
      <c r="AG1054" s="93"/>
      <c r="AH1054" s="93"/>
      <c r="AI1054" s="30"/>
      <c r="AJ1054" s="30"/>
      <c r="AK1054" s="30"/>
      <c r="AL1054" s="30"/>
      <c r="AM1054" s="109"/>
      <c r="AN1054" s="109"/>
      <c r="AO1054" s="30"/>
      <c r="AP1054" s="112" t="s">
        <v>1866</v>
      </c>
      <c r="AQ1054"/>
      <c r="AR1054"/>
      <c r="AS1054"/>
      <c r="AT1054"/>
      <c r="AU1054"/>
      <c r="AV1054"/>
    </row>
    <row r="1055" spans="27:48" ht="23.45" customHeight="1" x14ac:dyDescent="0.2">
      <c r="AA1055" s="97"/>
      <c r="AB1055" s="97"/>
      <c r="AC1055" s="97"/>
      <c r="AD1055" s="97"/>
      <c r="AE1055" s="97"/>
      <c r="AF1055" s="93"/>
      <c r="AG1055" s="93"/>
      <c r="AH1055" s="93"/>
      <c r="AI1055" s="30"/>
      <c r="AJ1055" s="30"/>
      <c r="AK1055" s="30"/>
      <c r="AL1055" s="30"/>
      <c r="AM1055" s="109"/>
      <c r="AN1055" s="109"/>
      <c r="AO1055" s="30"/>
      <c r="AP1055" s="112" t="s">
        <v>1867</v>
      </c>
      <c r="AQ1055"/>
      <c r="AR1055"/>
      <c r="AS1055"/>
      <c r="AT1055"/>
      <c r="AU1055"/>
      <c r="AV1055"/>
    </row>
    <row r="1056" spans="27:48" ht="23.45" customHeight="1" x14ac:dyDescent="0.2">
      <c r="AA1056" s="97"/>
      <c r="AB1056" s="97"/>
      <c r="AC1056" s="97"/>
      <c r="AD1056" s="97"/>
      <c r="AE1056" s="97"/>
      <c r="AF1056" s="93"/>
      <c r="AG1056" s="93"/>
      <c r="AH1056" s="93"/>
      <c r="AI1056" s="30"/>
      <c r="AJ1056" s="30"/>
      <c r="AK1056" s="30"/>
      <c r="AL1056" s="30"/>
      <c r="AM1056" s="109"/>
      <c r="AN1056" s="109"/>
      <c r="AO1056" s="30"/>
      <c r="AP1056" s="112" t="s">
        <v>1868</v>
      </c>
      <c r="AQ1056"/>
      <c r="AR1056"/>
      <c r="AS1056"/>
      <c r="AT1056"/>
      <c r="AU1056"/>
      <c r="AV1056"/>
    </row>
    <row r="1057" spans="27:48" ht="23.45" customHeight="1" x14ac:dyDescent="0.2">
      <c r="AA1057" s="97"/>
      <c r="AB1057" s="97"/>
      <c r="AC1057" s="97"/>
      <c r="AD1057" s="97"/>
      <c r="AE1057" s="97"/>
      <c r="AF1057" s="93"/>
      <c r="AG1057" s="93"/>
      <c r="AH1057" s="93"/>
      <c r="AI1057" s="30"/>
      <c r="AJ1057" s="30"/>
      <c r="AK1057" s="30"/>
      <c r="AL1057" s="30"/>
      <c r="AM1057" s="109"/>
      <c r="AN1057" s="109"/>
      <c r="AO1057" s="30"/>
      <c r="AP1057" s="112" t="s">
        <v>1869</v>
      </c>
      <c r="AQ1057"/>
      <c r="AR1057"/>
      <c r="AS1057"/>
      <c r="AT1057"/>
      <c r="AU1057"/>
      <c r="AV1057"/>
    </row>
    <row r="1058" spans="27:48" ht="23.45" customHeight="1" x14ac:dyDescent="0.2">
      <c r="AA1058" s="97"/>
      <c r="AB1058" s="97"/>
      <c r="AC1058" s="97"/>
      <c r="AD1058" s="97"/>
      <c r="AE1058" s="97"/>
      <c r="AF1058" s="93"/>
      <c r="AG1058" s="93"/>
      <c r="AH1058" s="93"/>
      <c r="AI1058" s="30"/>
      <c r="AJ1058" s="30"/>
      <c r="AK1058" s="30"/>
      <c r="AL1058" s="30"/>
      <c r="AM1058" s="109"/>
      <c r="AN1058" s="109"/>
      <c r="AO1058" s="30"/>
      <c r="AP1058" s="112" t="s">
        <v>1870</v>
      </c>
      <c r="AQ1058"/>
      <c r="AR1058"/>
      <c r="AS1058"/>
      <c r="AT1058"/>
      <c r="AU1058"/>
      <c r="AV1058"/>
    </row>
    <row r="1059" spans="27:48" ht="23.45" customHeight="1" x14ac:dyDescent="0.2">
      <c r="AA1059" s="97"/>
      <c r="AB1059" s="97"/>
      <c r="AC1059" s="97"/>
      <c r="AD1059" s="97"/>
      <c r="AE1059" s="97"/>
      <c r="AF1059" s="93"/>
      <c r="AG1059" s="93"/>
      <c r="AH1059" s="93"/>
      <c r="AI1059" s="30"/>
      <c r="AJ1059" s="30"/>
      <c r="AK1059" s="30"/>
      <c r="AL1059" s="30"/>
      <c r="AM1059" s="109"/>
      <c r="AN1059" s="109"/>
      <c r="AO1059" s="30"/>
      <c r="AP1059" s="112" t="s">
        <v>1871</v>
      </c>
      <c r="AQ1059"/>
      <c r="AR1059"/>
      <c r="AS1059"/>
      <c r="AT1059"/>
      <c r="AU1059"/>
      <c r="AV1059"/>
    </row>
    <row r="1060" spans="27:48" ht="23.45" customHeight="1" x14ac:dyDescent="0.2">
      <c r="AA1060" s="97"/>
      <c r="AB1060" s="97"/>
      <c r="AC1060" s="97"/>
      <c r="AD1060" s="97"/>
      <c r="AE1060" s="97"/>
      <c r="AF1060" s="93"/>
      <c r="AG1060" s="93"/>
      <c r="AH1060" s="93"/>
      <c r="AI1060" s="30"/>
      <c r="AJ1060" s="30"/>
      <c r="AK1060" s="30"/>
      <c r="AL1060" s="30"/>
      <c r="AM1060" s="109"/>
      <c r="AN1060" s="109"/>
      <c r="AO1060" s="30"/>
      <c r="AP1060" s="112" t="s">
        <v>1872</v>
      </c>
      <c r="AQ1060"/>
      <c r="AR1060"/>
      <c r="AS1060"/>
      <c r="AT1060"/>
      <c r="AU1060"/>
      <c r="AV1060"/>
    </row>
    <row r="1061" spans="27:48" ht="23.45" customHeight="1" x14ac:dyDescent="0.2">
      <c r="AA1061" s="97"/>
      <c r="AB1061" s="97"/>
      <c r="AC1061" s="97"/>
      <c r="AD1061" s="97"/>
      <c r="AE1061" s="97"/>
      <c r="AF1061" s="93"/>
      <c r="AG1061" s="93"/>
      <c r="AH1061" s="93"/>
      <c r="AI1061" s="30"/>
      <c r="AJ1061" s="30"/>
      <c r="AK1061" s="30"/>
      <c r="AL1061" s="30"/>
      <c r="AM1061" s="109"/>
      <c r="AN1061" s="109"/>
      <c r="AO1061" s="30"/>
      <c r="AP1061" s="112" t="s">
        <v>1873</v>
      </c>
      <c r="AQ1061"/>
      <c r="AR1061"/>
      <c r="AS1061"/>
      <c r="AT1061"/>
      <c r="AU1061"/>
      <c r="AV1061"/>
    </row>
    <row r="1062" spans="27:48" ht="23.45" customHeight="1" x14ac:dyDescent="0.2">
      <c r="AA1062" s="97"/>
      <c r="AB1062" s="97"/>
      <c r="AC1062" s="97"/>
      <c r="AD1062" s="97"/>
      <c r="AE1062" s="97"/>
      <c r="AF1062" s="93"/>
      <c r="AG1062" s="93"/>
      <c r="AH1062" s="93"/>
      <c r="AI1062" s="30"/>
      <c r="AJ1062" s="30"/>
      <c r="AK1062" s="30"/>
      <c r="AL1062" s="30"/>
      <c r="AM1062" s="109"/>
      <c r="AN1062" s="109"/>
      <c r="AO1062" s="30"/>
      <c r="AP1062" s="112" t="s">
        <v>1874</v>
      </c>
      <c r="AQ1062"/>
      <c r="AR1062"/>
      <c r="AS1062"/>
      <c r="AT1062"/>
      <c r="AU1062"/>
      <c r="AV1062"/>
    </row>
    <row r="1063" spans="27:48" ht="23.45" customHeight="1" x14ac:dyDescent="0.2">
      <c r="AA1063" s="97"/>
      <c r="AB1063" s="97"/>
      <c r="AC1063" s="97"/>
      <c r="AD1063" s="97"/>
      <c r="AE1063" s="97"/>
      <c r="AF1063" s="93"/>
      <c r="AG1063" s="93"/>
      <c r="AH1063" s="93"/>
      <c r="AI1063" s="30"/>
      <c r="AJ1063" s="30"/>
      <c r="AK1063" s="30"/>
      <c r="AL1063" s="30"/>
      <c r="AM1063" s="109"/>
      <c r="AN1063" s="109"/>
      <c r="AO1063" s="30"/>
      <c r="AP1063" s="112" t="s">
        <v>1875</v>
      </c>
      <c r="AQ1063"/>
      <c r="AR1063"/>
      <c r="AS1063"/>
      <c r="AT1063"/>
      <c r="AU1063"/>
      <c r="AV1063"/>
    </row>
    <row r="1064" spans="27:48" ht="23.45" customHeight="1" x14ac:dyDescent="0.2">
      <c r="AA1064" s="97"/>
      <c r="AB1064" s="97"/>
      <c r="AC1064" s="97"/>
      <c r="AD1064" s="97"/>
      <c r="AE1064" s="97"/>
      <c r="AF1064" s="93"/>
      <c r="AG1064" s="93"/>
      <c r="AH1064" s="93"/>
      <c r="AI1064" s="30"/>
      <c r="AJ1064" s="30"/>
      <c r="AK1064" s="30"/>
      <c r="AL1064" s="30"/>
      <c r="AM1064" s="109"/>
      <c r="AN1064" s="109"/>
      <c r="AO1064" s="30"/>
      <c r="AP1064" s="112" t="s">
        <v>1876</v>
      </c>
      <c r="AQ1064"/>
      <c r="AR1064"/>
      <c r="AS1064"/>
      <c r="AT1064"/>
      <c r="AU1064"/>
      <c r="AV1064"/>
    </row>
    <row r="1065" spans="27:48" ht="23.45" customHeight="1" x14ac:dyDescent="0.2">
      <c r="AA1065" s="97"/>
      <c r="AB1065" s="97"/>
      <c r="AC1065" s="97"/>
      <c r="AD1065" s="97"/>
      <c r="AE1065" s="97"/>
      <c r="AF1065" s="93"/>
      <c r="AG1065" s="93"/>
      <c r="AH1065" s="93"/>
      <c r="AI1065" s="30"/>
      <c r="AJ1065" s="30"/>
      <c r="AK1065" s="30"/>
      <c r="AL1065" s="30"/>
      <c r="AM1065" s="109"/>
      <c r="AN1065" s="109"/>
      <c r="AO1065" s="30"/>
      <c r="AP1065" s="112" t="s">
        <v>1877</v>
      </c>
      <c r="AQ1065"/>
      <c r="AR1065"/>
      <c r="AS1065"/>
      <c r="AT1065"/>
      <c r="AU1065"/>
      <c r="AV1065"/>
    </row>
    <row r="1066" spans="27:48" ht="23.45" customHeight="1" x14ac:dyDescent="0.2">
      <c r="AA1066" s="97"/>
      <c r="AB1066" s="97"/>
      <c r="AC1066" s="97"/>
      <c r="AD1066" s="97"/>
      <c r="AE1066" s="97"/>
      <c r="AF1066" s="93"/>
      <c r="AG1066" s="93"/>
      <c r="AH1066" s="93"/>
      <c r="AI1066" s="30"/>
      <c r="AJ1066" s="30"/>
      <c r="AK1066" s="30"/>
      <c r="AL1066" s="30"/>
      <c r="AM1066" s="109"/>
      <c r="AN1066" s="109"/>
      <c r="AO1066" s="30"/>
      <c r="AP1066" s="112" t="s">
        <v>1878</v>
      </c>
      <c r="AQ1066"/>
      <c r="AR1066"/>
      <c r="AS1066"/>
      <c r="AT1066"/>
      <c r="AU1066"/>
      <c r="AV1066"/>
    </row>
    <row r="1067" spans="27:48" ht="23.45" customHeight="1" x14ac:dyDescent="0.2">
      <c r="AA1067" s="97"/>
      <c r="AB1067" s="97"/>
      <c r="AC1067" s="97"/>
      <c r="AD1067" s="97"/>
      <c r="AE1067" s="97"/>
      <c r="AF1067" s="93"/>
      <c r="AG1067" s="93"/>
      <c r="AH1067" s="93"/>
      <c r="AI1067" s="30"/>
      <c r="AJ1067" s="30"/>
      <c r="AK1067" s="30"/>
      <c r="AL1067" s="30"/>
      <c r="AM1067" s="109"/>
      <c r="AN1067" s="109"/>
      <c r="AO1067" s="30"/>
      <c r="AP1067" s="112" t="s">
        <v>1879</v>
      </c>
      <c r="AQ1067"/>
      <c r="AR1067"/>
      <c r="AS1067"/>
      <c r="AT1067"/>
      <c r="AU1067"/>
      <c r="AV1067"/>
    </row>
    <row r="1068" spans="27:48" ht="23.45" customHeight="1" x14ac:dyDescent="0.2">
      <c r="AA1068" s="97"/>
      <c r="AB1068" s="97"/>
      <c r="AC1068" s="97"/>
      <c r="AD1068" s="97"/>
      <c r="AE1068" s="97"/>
      <c r="AF1068" s="93"/>
      <c r="AG1068" s="93"/>
      <c r="AH1068" s="93"/>
      <c r="AI1068" s="30"/>
      <c r="AJ1068" s="30"/>
      <c r="AK1068" s="30"/>
      <c r="AL1068" s="30"/>
      <c r="AM1068" s="109"/>
      <c r="AN1068" s="109"/>
      <c r="AO1068" s="30"/>
      <c r="AP1068" s="112" t="s">
        <v>1880</v>
      </c>
      <c r="AQ1068"/>
      <c r="AR1068"/>
      <c r="AS1068"/>
      <c r="AT1068"/>
      <c r="AU1068"/>
      <c r="AV1068"/>
    </row>
    <row r="1069" spans="27:48" ht="23.45" customHeight="1" x14ac:dyDescent="0.2">
      <c r="AA1069" s="97"/>
      <c r="AB1069" s="97"/>
      <c r="AC1069" s="97"/>
      <c r="AD1069" s="97"/>
      <c r="AE1069" s="97"/>
      <c r="AF1069" s="93"/>
      <c r="AG1069" s="93"/>
      <c r="AH1069" s="93"/>
      <c r="AI1069" s="30"/>
      <c r="AJ1069" s="30"/>
      <c r="AK1069" s="30"/>
      <c r="AL1069" s="30"/>
      <c r="AM1069" s="109"/>
      <c r="AN1069" s="109"/>
      <c r="AO1069" s="30"/>
      <c r="AP1069" s="112" t="s">
        <v>1881</v>
      </c>
      <c r="AQ1069"/>
      <c r="AR1069"/>
      <c r="AS1069"/>
      <c r="AT1069"/>
      <c r="AU1069"/>
      <c r="AV1069"/>
    </row>
    <row r="1070" spans="27:48" ht="23.45" customHeight="1" x14ac:dyDescent="0.2">
      <c r="AA1070" s="97"/>
      <c r="AB1070" s="97"/>
      <c r="AC1070" s="97"/>
      <c r="AD1070" s="97"/>
      <c r="AE1070" s="97"/>
      <c r="AF1070" s="93"/>
      <c r="AG1070" s="93"/>
      <c r="AH1070" s="93"/>
      <c r="AI1070" s="30"/>
      <c r="AJ1070" s="30"/>
      <c r="AK1070" s="30"/>
      <c r="AL1070" s="30"/>
      <c r="AM1070" s="109"/>
      <c r="AN1070" s="109"/>
      <c r="AO1070" s="30"/>
      <c r="AP1070" s="112" t="s">
        <v>1882</v>
      </c>
      <c r="AQ1070"/>
      <c r="AR1070"/>
      <c r="AS1070"/>
      <c r="AT1070"/>
      <c r="AU1070"/>
      <c r="AV1070"/>
    </row>
    <row r="1071" spans="27:48" ht="23.45" customHeight="1" x14ac:dyDescent="0.2">
      <c r="AA1071" s="97"/>
      <c r="AB1071" s="97"/>
      <c r="AC1071" s="97"/>
      <c r="AD1071" s="97"/>
      <c r="AE1071" s="97"/>
      <c r="AF1071" s="93"/>
      <c r="AG1071" s="93"/>
      <c r="AH1071" s="93"/>
      <c r="AI1071" s="30"/>
      <c r="AJ1071" s="30"/>
      <c r="AK1071" s="30"/>
      <c r="AL1071" s="30"/>
      <c r="AM1071" s="109"/>
      <c r="AN1071" s="109"/>
      <c r="AO1071" s="30"/>
      <c r="AP1071" s="112" t="s">
        <v>1883</v>
      </c>
      <c r="AQ1071"/>
      <c r="AR1071"/>
      <c r="AS1071"/>
      <c r="AT1071"/>
      <c r="AU1071"/>
      <c r="AV1071"/>
    </row>
    <row r="1072" spans="27:48" ht="23.45" customHeight="1" x14ac:dyDescent="0.2">
      <c r="AA1072" s="97"/>
      <c r="AB1072" s="97"/>
      <c r="AC1072" s="97"/>
      <c r="AD1072" s="97"/>
      <c r="AE1072" s="97"/>
      <c r="AF1072" s="93"/>
      <c r="AG1072" s="93"/>
      <c r="AH1072" s="93"/>
      <c r="AI1072" s="30"/>
      <c r="AJ1072" s="30"/>
      <c r="AK1072" s="30"/>
      <c r="AL1072" s="30"/>
      <c r="AM1072" s="109"/>
      <c r="AN1072" s="109"/>
      <c r="AO1072" s="30"/>
      <c r="AP1072" s="112" t="s">
        <v>1884</v>
      </c>
      <c r="AQ1072"/>
      <c r="AR1072"/>
      <c r="AS1072"/>
      <c r="AT1072"/>
      <c r="AU1072"/>
      <c r="AV1072"/>
    </row>
    <row r="1073" spans="27:48" ht="23.45" customHeight="1" x14ac:dyDescent="0.2">
      <c r="AA1073" s="97"/>
      <c r="AB1073" s="97"/>
      <c r="AC1073" s="97"/>
      <c r="AD1073" s="97"/>
      <c r="AE1073" s="97"/>
      <c r="AF1073" s="93"/>
      <c r="AG1073" s="93"/>
      <c r="AH1073" s="93"/>
      <c r="AI1073" s="30"/>
      <c r="AJ1073" s="30"/>
      <c r="AK1073" s="30"/>
      <c r="AL1073" s="30"/>
      <c r="AM1073" s="109"/>
      <c r="AN1073" s="109"/>
      <c r="AO1073" s="30"/>
      <c r="AP1073" s="112" t="s">
        <v>1885</v>
      </c>
      <c r="AQ1073"/>
      <c r="AR1073"/>
      <c r="AS1073"/>
      <c r="AT1073"/>
      <c r="AU1073"/>
      <c r="AV1073"/>
    </row>
    <row r="1074" spans="27:48" ht="23.45" customHeight="1" x14ac:dyDescent="0.2">
      <c r="AA1074" s="97"/>
      <c r="AB1074" s="97"/>
      <c r="AC1074" s="97"/>
      <c r="AD1074" s="97"/>
      <c r="AE1074" s="97"/>
      <c r="AF1074" s="93"/>
      <c r="AG1074" s="93"/>
      <c r="AH1074" s="93"/>
      <c r="AI1074" s="30"/>
      <c r="AJ1074" s="30"/>
      <c r="AK1074" s="30"/>
      <c r="AL1074" s="30"/>
      <c r="AM1074" s="109"/>
      <c r="AN1074" s="109"/>
      <c r="AO1074" s="30"/>
      <c r="AP1074" s="112" t="s">
        <v>1886</v>
      </c>
      <c r="AQ1074"/>
      <c r="AR1074"/>
      <c r="AS1074"/>
      <c r="AT1074"/>
      <c r="AU1074"/>
      <c r="AV1074"/>
    </row>
    <row r="1075" spans="27:48" ht="23.45" customHeight="1" x14ac:dyDescent="0.2">
      <c r="AA1075" s="97"/>
      <c r="AB1075" s="97"/>
      <c r="AC1075" s="97"/>
      <c r="AD1075" s="97"/>
      <c r="AE1075" s="97"/>
      <c r="AF1075" s="93"/>
      <c r="AG1075" s="93"/>
      <c r="AH1075" s="93"/>
      <c r="AI1075" s="30"/>
      <c r="AJ1075" s="30"/>
      <c r="AK1075" s="30"/>
      <c r="AL1075" s="30"/>
      <c r="AM1075" s="109"/>
      <c r="AN1075" s="109"/>
      <c r="AO1075" s="30"/>
      <c r="AP1075" s="112" t="s">
        <v>1887</v>
      </c>
      <c r="AQ1075"/>
      <c r="AR1075"/>
      <c r="AS1075"/>
      <c r="AT1075"/>
      <c r="AU1075"/>
      <c r="AV1075"/>
    </row>
    <row r="1076" spans="27:48" ht="23.45" customHeight="1" x14ac:dyDescent="0.2">
      <c r="AA1076" s="97"/>
      <c r="AB1076" s="97"/>
      <c r="AC1076" s="97"/>
      <c r="AD1076" s="97"/>
      <c r="AE1076" s="97"/>
      <c r="AF1076" s="93"/>
      <c r="AG1076" s="93"/>
      <c r="AH1076" s="93"/>
      <c r="AI1076" s="30"/>
      <c r="AJ1076" s="30"/>
      <c r="AK1076" s="30"/>
      <c r="AL1076" s="30"/>
      <c r="AM1076" s="109"/>
      <c r="AN1076" s="109"/>
      <c r="AO1076" s="30"/>
      <c r="AP1076" s="112" t="s">
        <v>1888</v>
      </c>
      <c r="AQ1076"/>
      <c r="AR1076"/>
      <c r="AS1076"/>
      <c r="AT1076"/>
      <c r="AU1076"/>
      <c r="AV1076"/>
    </row>
    <row r="1077" spans="27:48" ht="23.45" customHeight="1" x14ac:dyDescent="0.2">
      <c r="AA1077" s="97"/>
      <c r="AB1077" s="97"/>
      <c r="AC1077" s="97"/>
      <c r="AD1077" s="97"/>
      <c r="AE1077" s="97"/>
      <c r="AF1077" s="93"/>
      <c r="AG1077" s="93"/>
      <c r="AH1077" s="93"/>
      <c r="AI1077" s="30"/>
      <c r="AJ1077" s="30"/>
      <c r="AK1077" s="30"/>
      <c r="AL1077" s="30"/>
      <c r="AM1077" s="109"/>
      <c r="AN1077" s="109"/>
      <c r="AO1077" s="30"/>
      <c r="AP1077" s="112" t="s">
        <v>1889</v>
      </c>
      <c r="AQ1077"/>
      <c r="AR1077"/>
      <c r="AS1077"/>
      <c r="AT1077"/>
      <c r="AU1077"/>
      <c r="AV1077"/>
    </row>
    <row r="1078" spans="27:48" ht="23.45" customHeight="1" x14ac:dyDescent="0.2">
      <c r="AA1078" s="97"/>
      <c r="AB1078" s="97"/>
      <c r="AC1078" s="97"/>
      <c r="AD1078" s="97"/>
      <c r="AE1078" s="97"/>
      <c r="AF1078" s="93"/>
      <c r="AG1078" s="93"/>
      <c r="AH1078" s="93"/>
      <c r="AI1078" s="30"/>
      <c r="AJ1078" s="30"/>
      <c r="AK1078" s="30"/>
      <c r="AL1078" s="30"/>
      <c r="AM1078" s="109"/>
      <c r="AN1078" s="109"/>
      <c r="AO1078" s="30"/>
      <c r="AP1078" s="112" t="s">
        <v>1890</v>
      </c>
      <c r="AQ1078"/>
      <c r="AR1078"/>
      <c r="AS1078"/>
      <c r="AT1078"/>
      <c r="AU1078"/>
      <c r="AV1078"/>
    </row>
    <row r="1079" spans="27:48" ht="23.45" customHeight="1" x14ac:dyDescent="0.2">
      <c r="AA1079" s="97"/>
      <c r="AB1079" s="97"/>
      <c r="AC1079" s="97"/>
      <c r="AD1079" s="97"/>
      <c r="AE1079" s="97"/>
      <c r="AF1079" s="93"/>
      <c r="AG1079" s="93"/>
      <c r="AH1079" s="93"/>
      <c r="AI1079" s="30"/>
      <c r="AJ1079" s="30"/>
      <c r="AK1079" s="30"/>
      <c r="AL1079" s="30"/>
      <c r="AM1079" s="109"/>
      <c r="AN1079" s="109"/>
      <c r="AO1079" s="30"/>
      <c r="AP1079" s="112" t="s">
        <v>1891</v>
      </c>
      <c r="AQ1079"/>
      <c r="AR1079"/>
      <c r="AS1079"/>
      <c r="AT1079"/>
      <c r="AU1079"/>
      <c r="AV1079"/>
    </row>
    <row r="1080" spans="27:48" ht="23.45" customHeight="1" x14ac:dyDescent="0.2">
      <c r="AA1080" s="97"/>
      <c r="AB1080" s="97"/>
      <c r="AC1080" s="97"/>
      <c r="AD1080" s="97"/>
      <c r="AE1080" s="97"/>
      <c r="AF1080" s="93"/>
      <c r="AG1080" s="93"/>
      <c r="AH1080" s="93"/>
      <c r="AI1080" s="30"/>
      <c r="AJ1080" s="30"/>
      <c r="AK1080" s="30"/>
      <c r="AL1080" s="30"/>
      <c r="AM1080" s="109"/>
      <c r="AN1080" s="109"/>
      <c r="AO1080" s="30"/>
      <c r="AP1080" s="112" t="s">
        <v>1892</v>
      </c>
      <c r="AQ1080"/>
      <c r="AR1080"/>
      <c r="AS1080"/>
      <c r="AT1080"/>
      <c r="AU1080"/>
      <c r="AV1080"/>
    </row>
    <row r="1081" spans="27:48" ht="23.45" customHeight="1" x14ac:dyDescent="0.2">
      <c r="AA1081" s="97"/>
      <c r="AB1081" s="97"/>
      <c r="AC1081" s="97"/>
      <c r="AD1081" s="97"/>
      <c r="AE1081" s="97"/>
      <c r="AF1081" s="93"/>
      <c r="AG1081" s="93"/>
      <c r="AH1081" s="93"/>
      <c r="AI1081" s="30"/>
      <c r="AJ1081" s="30"/>
      <c r="AK1081" s="30"/>
      <c r="AL1081" s="30"/>
      <c r="AM1081" s="109"/>
      <c r="AN1081" s="109"/>
      <c r="AO1081" s="30"/>
      <c r="AP1081" s="112" t="s">
        <v>1893</v>
      </c>
      <c r="AQ1081"/>
      <c r="AR1081"/>
      <c r="AS1081"/>
      <c r="AT1081"/>
      <c r="AU1081"/>
      <c r="AV1081"/>
    </row>
    <row r="1082" spans="27:48" ht="23.45" customHeight="1" x14ac:dyDescent="0.2">
      <c r="AA1082" s="97"/>
      <c r="AB1082" s="97"/>
      <c r="AC1082" s="97"/>
      <c r="AD1082" s="97"/>
      <c r="AE1082" s="97"/>
      <c r="AF1082" s="93"/>
      <c r="AG1082" s="93"/>
      <c r="AH1082" s="93"/>
      <c r="AI1082" s="30"/>
      <c r="AJ1082" s="30"/>
      <c r="AK1082" s="30"/>
      <c r="AL1082" s="30"/>
      <c r="AM1082" s="109"/>
      <c r="AN1082" s="109"/>
      <c r="AO1082" s="30"/>
      <c r="AP1082" s="112" t="s">
        <v>1894</v>
      </c>
      <c r="AQ1082"/>
      <c r="AR1082"/>
      <c r="AS1082"/>
      <c r="AT1082"/>
      <c r="AU1082"/>
      <c r="AV1082"/>
    </row>
    <row r="1083" spans="27:48" ht="23.45" customHeight="1" x14ac:dyDescent="0.2">
      <c r="AA1083" s="97"/>
      <c r="AB1083" s="97"/>
      <c r="AC1083" s="97"/>
      <c r="AD1083" s="97"/>
      <c r="AE1083" s="97"/>
      <c r="AF1083" s="93"/>
      <c r="AG1083" s="93"/>
      <c r="AH1083" s="93"/>
      <c r="AI1083" s="30"/>
      <c r="AJ1083" s="30"/>
      <c r="AK1083" s="30"/>
      <c r="AL1083" s="30"/>
      <c r="AM1083" s="109"/>
      <c r="AN1083" s="109"/>
      <c r="AO1083" s="30"/>
      <c r="AP1083" s="112" t="s">
        <v>1895</v>
      </c>
      <c r="AQ1083"/>
      <c r="AR1083"/>
      <c r="AS1083"/>
      <c r="AT1083"/>
      <c r="AU1083"/>
      <c r="AV1083"/>
    </row>
    <row r="1084" spans="27:48" ht="23.45" customHeight="1" x14ac:dyDescent="0.2">
      <c r="AA1084" s="97"/>
      <c r="AB1084" s="97"/>
      <c r="AC1084" s="97"/>
      <c r="AD1084" s="97"/>
      <c r="AE1084" s="97"/>
      <c r="AF1084" s="93"/>
      <c r="AG1084" s="93"/>
      <c r="AH1084" s="93"/>
      <c r="AI1084" s="30"/>
      <c r="AJ1084" s="30"/>
      <c r="AK1084" s="30"/>
      <c r="AL1084" s="30"/>
      <c r="AM1084" s="109"/>
      <c r="AN1084" s="109"/>
      <c r="AO1084" s="30"/>
      <c r="AP1084" s="112" t="s">
        <v>1896</v>
      </c>
      <c r="AQ1084"/>
      <c r="AR1084"/>
      <c r="AS1084"/>
      <c r="AT1084"/>
      <c r="AU1084"/>
      <c r="AV1084"/>
    </row>
    <row r="1085" spans="27:48" ht="23.45" customHeight="1" x14ac:dyDescent="0.2">
      <c r="AA1085" s="97"/>
      <c r="AB1085" s="97"/>
      <c r="AC1085" s="97"/>
      <c r="AD1085" s="97"/>
      <c r="AE1085" s="97"/>
      <c r="AF1085" s="93"/>
      <c r="AG1085" s="93"/>
      <c r="AH1085" s="93"/>
      <c r="AI1085" s="30"/>
      <c r="AJ1085" s="30"/>
      <c r="AK1085" s="30"/>
      <c r="AL1085" s="30"/>
      <c r="AM1085" s="109"/>
      <c r="AN1085" s="109"/>
      <c r="AO1085" s="30"/>
      <c r="AP1085" s="112" t="s">
        <v>1897</v>
      </c>
      <c r="AQ1085"/>
      <c r="AR1085"/>
      <c r="AS1085"/>
      <c r="AT1085"/>
      <c r="AU1085"/>
      <c r="AV1085"/>
    </row>
    <row r="1086" spans="27:48" ht="23.45" customHeight="1" x14ac:dyDescent="0.2">
      <c r="AA1086" s="97"/>
      <c r="AB1086" s="97"/>
      <c r="AC1086" s="97"/>
      <c r="AD1086" s="97"/>
      <c r="AE1086" s="97"/>
      <c r="AF1086" s="93"/>
      <c r="AG1086" s="93"/>
      <c r="AH1086" s="93"/>
      <c r="AI1086" s="30"/>
      <c r="AJ1086" s="30"/>
      <c r="AK1086" s="30"/>
      <c r="AL1086" s="30"/>
      <c r="AM1086" s="109"/>
      <c r="AN1086" s="109"/>
      <c r="AO1086" s="30"/>
      <c r="AP1086" s="112" t="s">
        <v>1898</v>
      </c>
      <c r="AQ1086"/>
      <c r="AR1086"/>
      <c r="AS1086"/>
      <c r="AT1086"/>
      <c r="AU1086"/>
      <c r="AV1086"/>
    </row>
    <row r="1087" spans="27:48" ht="23.45" customHeight="1" x14ac:dyDescent="0.2">
      <c r="AA1087" s="97"/>
      <c r="AB1087" s="97"/>
      <c r="AC1087" s="97"/>
      <c r="AD1087" s="97"/>
      <c r="AE1087" s="97"/>
      <c r="AF1087" s="93"/>
      <c r="AG1087" s="93"/>
      <c r="AH1087" s="93"/>
      <c r="AI1087" s="30"/>
      <c r="AJ1087" s="30"/>
      <c r="AK1087" s="30"/>
      <c r="AL1087" s="30"/>
      <c r="AM1087" s="109"/>
      <c r="AN1087" s="109"/>
      <c r="AO1087" s="30"/>
      <c r="AP1087" s="112" t="s">
        <v>1899</v>
      </c>
      <c r="AQ1087"/>
      <c r="AR1087"/>
      <c r="AS1087"/>
      <c r="AT1087"/>
      <c r="AU1087"/>
      <c r="AV1087"/>
    </row>
    <row r="1088" spans="27:48" ht="23.45" customHeight="1" x14ac:dyDescent="0.2">
      <c r="AA1088" s="97"/>
      <c r="AB1088" s="97"/>
      <c r="AC1088" s="97"/>
      <c r="AD1088" s="97"/>
      <c r="AE1088" s="97"/>
      <c r="AF1088" s="93"/>
      <c r="AG1088" s="93"/>
      <c r="AH1088" s="93"/>
      <c r="AI1088" s="30"/>
      <c r="AJ1088" s="30"/>
      <c r="AK1088" s="30"/>
      <c r="AL1088" s="30"/>
      <c r="AM1088" s="109"/>
      <c r="AN1088" s="109"/>
      <c r="AO1088" s="30"/>
      <c r="AP1088" s="112" t="s">
        <v>1900</v>
      </c>
      <c r="AQ1088"/>
      <c r="AR1088"/>
      <c r="AS1088"/>
      <c r="AT1088"/>
      <c r="AU1088"/>
      <c r="AV1088"/>
    </row>
    <row r="1089" spans="27:48" ht="23.45" customHeight="1" x14ac:dyDescent="0.2">
      <c r="AA1089" s="97"/>
      <c r="AB1089" s="97"/>
      <c r="AC1089" s="97"/>
      <c r="AD1089" s="97"/>
      <c r="AE1089" s="97"/>
      <c r="AF1089" s="93"/>
      <c r="AG1089" s="93"/>
      <c r="AH1089" s="93"/>
      <c r="AI1089" s="30"/>
      <c r="AJ1089" s="30"/>
      <c r="AK1089" s="30"/>
      <c r="AL1089" s="30"/>
      <c r="AM1089" s="109"/>
      <c r="AN1089" s="109"/>
      <c r="AO1089" s="30"/>
      <c r="AP1089" s="112" t="s">
        <v>1901</v>
      </c>
      <c r="AQ1089"/>
      <c r="AR1089"/>
      <c r="AS1089"/>
      <c r="AT1089"/>
      <c r="AU1089"/>
      <c r="AV1089"/>
    </row>
    <row r="1090" spans="27:48" ht="23.45" customHeight="1" x14ac:dyDescent="0.2">
      <c r="AA1090" s="97"/>
      <c r="AB1090" s="97"/>
      <c r="AC1090" s="97"/>
      <c r="AD1090" s="97"/>
      <c r="AE1090" s="97"/>
      <c r="AF1090" s="93"/>
      <c r="AG1090" s="93"/>
      <c r="AH1090" s="93"/>
      <c r="AI1090" s="30"/>
      <c r="AJ1090" s="30"/>
      <c r="AK1090" s="30"/>
      <c r="AL1090" s="30"/>
      <c r="AM1090" s="109"/>
      <c r="AN1090" s="109"/>
      <c r="AO1090" s="30"/>
      <c r="AP1090" s="112" t="s">
        <v>1902</v>
      </c>
      <c r="AQ1090"/>
      <c r="AR1090"/>
      <c r="AS1090"/>
      <c r="AT1090"/>
      <c r="AU1090"/>
      <c r="AV1090"/>
    </row>
    <row r="1091" spans="27:48" ht="23.45" customHeight="1" x14ac:dyDescent="0.2">
      <c r="AA1091" s="97"/>
      <c r="AB1091" s="97"/>
      <c r="AC1091" s="97"/>
      <c r="AD1091" s="97"/>
      <c r="AE1091" s="97"/>
      <c r="AF1091" s="93"/>
      <c r="AG1091" s="93"/>
      <c r="AH1091" s="93"/>
      <c r="AI1091" s="30"/>
      <c r="AJ1091" s="30"/>
      <c r="AK1091" s="30"/>
      <c r="AL1091" s="30"/>
      <c r="AM1091" s="109"/>
      <c r="AN1091" s="109"/>
      <c r="AO1091" s="30"/>
      <c r="AP1091" s="112" t="s">
        <v>1903</v>
      </c>
      <c r="AQ1091"/>
      <c r="AR1091"/>
      <c r="AS1091"/>
      <c r="AT1091"/>
      <c r="AU1091"/>
      <c r="AV1091"/>
    </row>
    <row r="1092" spans="27:48" ht="23.45" customHeight="1" x14ac:dyDescent="0.2">
      <c r="AA1092" s="97"/>
      <c r="AB1092" s="97"/>
      <c r="AC1092" s="97"/>
      <c r="AD1092" s="97"/>
      <c r="AE1092" s="97"/>
      <c r="AF1092" s="93"/>
      <c r="AG1092" s="93"/>
      <c r="AH1092" s="93"/>
      <c r="AI1092" s="30"/>
      <c r="AJ1092" s="30"/>
      <c r="AK1092" s="30"/>
      <c r="AL1092" s="30"/>
      <c r="AM1092" s="109"/>
      <c r="AN1092" s="109"/>
      <c r="AO1092" s="30"/>
      <c r="AP1092" s="112" t="s">
        <v>1904</v>
      </c>
      <c r="AQ1092"/>
      <c r="AR1092"/>
      <c r="AS1092"/>
      <c r="AT1092"/>
      <c r="AU1092"/>
      <c r="AV1092"/>
    </row>
    <row r="1093" spans="27:48" ht="23.45" customHeight="1" x14ac:dyDescent="0.2">
      <c r="AA1093" s="97"/>
      <c r="AB1093" s="97"/>
      <c r="AC1093" s="97"/>
      <c r="AD1093" s="97"/>
      <c r="AE1093" s="97"/>
      <c r="AF1093" s="93"/>
      <c r="AG1093" s="93"/>
      <c r="AH1093" s="93"/>
      <c r="AI1093" s="30"/>
      <c r="AJ1093" s="30"/>
      <c r="AK1093" s="30"/>
      <c r="AL1093" s="30"/>
      <c r="AM1093" s="109"/>
      <c r="AN1093" s="109"/>
      <c r="AO1093" s="30"/>
      <c r="AP1093" s="112" t="s">
        <v>1905</v>
      </c>
      <c r="AQ1093"/>
      <c r="AR1093"/>
      <c r="AS1093"/>
      <c r="AT1093"/>
      <c r="AU1093"/>
      <c r="AV1093"/>
    </row>
    <row r="1094" spans="27:48" ht="23.45" customHeight="1" x14ac:dyDescent="0.2">
      <c r="AA1094" s="97"/>
      <c r="AB1094" s="97"/>
      <c r="AC1094" s="97"/>
      <c r="AD1094" s="97"/>
      <c r="AE1094" s="97"/>
      <c r="AF1094" s="93"/>
      <c r="AG1094" s="93"/>
      <c r="AH1094" s="93"/>
      <c r="AI1094" s="30"/>
      <c r="AJ1094" s="30"/>
      <c r="AK1094" s="30"/>
      <c r="AL1094" s="30"/>
      <c r="AM1094" s="109"/>
      <c r="AN1094" s="109"/>
      <c r="AO1094" s="30"/>
      <c r="AP1094" s="112" t="s">
        <v>1906</v>
      </c>
      <c r="AQ1094"/>
      <c r="AR1094"/>
      <c r="AS1094"/>
      <c r="AT1094"/>
      <c r="AU1094"/>
      <c r="AV1094"/>
    </row>
    <row r="1095" spans="27:48" ht="23.45" customHeight="1" x14ac:dyDescent="0.2">
      <c r="AA1095" s="97"/>
      <c r="AB1095" s="97"/>
      <c r="AC1095" s="97"/>
      <c r="AD1095" s="97"/>
      <c r="AE1095" s="97"/>
      <c r="AF1095" s="93"/>
      <c r="AG1095" s="93"/>
      <c r="AH1095" s="93"/>
      <c r="AI1095" s="30"/>
      <c r="AJ1095" s="30"/>
      <c r="AK1095" s="30"/>
      <c r="AL1095" s="30"/>
      <c r="AM1095" s="109"/>
      <c r="AN1095" s="109"/>
      <c r="AO1095" s="30"/>
      <c r="AP1095" s="112" t="s">
        <v>1907</v>
      </c>
      <c r="AQ1095"/>
      <c r="AR1095"/>
      <c r="AS1095"/>
      <c r="AT1095"/>
      <c r="AU1095"/>
      <c r="AV1095"/>
    </row>
    <row r="1096" spans="27:48" ht="23.45" customHeight="1" x14ac:dyDescent="0.2">
      <c r="AA1096" s="97"/>
      <c r="AB1096" s="97"/>
      <c r="AC1096" s="97"/>
      <c r="AD1096" s="97"/>
      <c r="AE1096" s="97"/>
      <c r="AF1096" s="93"/>
      <c r="AG1096" s="93"/>
      <c r="AH1096" s="93"/>
      <c r="AI1096" s="30"/>
      <c r="AJ1096" s="30"/>
      <c r="AK1096" s="30"/>
      <c r="AL1096" s="30"/>
      <c r="AM1096" s="109"/>
      <c r="AN1096" s="109"/>
      <c r="AO1096" s="30"/>
      <c r="AP1096" s="112" t="s">
        <v>1908</v>
      </c>
      <c r="AQ1096"/>
      <c r="AR1096"/>
      <c r="AS1096"/>
      <c r="AT1096"/>
      <c r="AU1096"/>
      <c r="AV1096"/>
    </row>
    <row r="1097" spans="27:48" ht="23.45" customHeight="1" x14ac:dyDescent="0.2">
      <c r="AA1097" s="97"/>
      <c r="AB1097" s="97"/>
      <c r="AC1097" s="97"/>
      <c r="AD1097" s="97"/>
      <c r="AE1097" s="97"/>
      <c r="AF1097" s="93"/>
      <c r="AG1097" s="93"/>
      <c r="AH1097" s="93"/>
      <c r="AI1097" s="30"/>
      <c r="AJ1097" s="30"/>
      <c r="AK1097" s="30"/>
      <c r="AL1097" s="30"/>
      <c r="AM1097" s="109"/>
      <c r="AN1097" s="109"/>
      <c r="AO1097" s="30"/>
      <c r="AP1097" s="112" t="s">
        <v>1909</v>
      </c>
      <c r="AQ1097"/>
      <c r="AR1097"/>
      <c r="AS1097"/>
      <c r="AT1097"/>
      <c r="AU1097"/>
      <c r="AV1097"/>
    </row>
    <row r="1098" spans="27:48" ht="23.45" customHeight="1" x14ac:dyDescent="0.2">
      <c r="AA1098" s="97"/>
      <c r="AB1098" s="97"/>
      <c r="AC1098" s="97"/>
      <c r="AD1098" s="97"/>
      <c r="AE1098" s="97"/>
      <c r="AF1098" s="93"/>
      <c r="AG1098" s="93"/>
      <c r="AH1098" s="93"/>
      <c r="AI1098" s="30"/>
      <c r="AJ1098" s="30"/>
      <c r="AK1098" s="30"/>
      <c r="AL1098" s="30"/>
      <c r="AM1098" s="109"/>
      <c r="AN1098" s="109"/>
      <c r="AO1098" s="30"/>
      <c r="AP1098" s="112" t="s">
        <v>1910</v>
      </c>
      <c r="AQ1098"/>
      <c r="AR1098"/>
      <c r="AS1098"/>
      <c r="AT1098"/>
      <c r="AU1098"/>
      <c r="AV1098"/>
    </row>
    <row r="1099" spans="27:48" ht="23.45" customHeight="1" x14ac:dyDescent="0.2">
      <c r="AA1099" s="97"/>
      <c r="AB1099" s="97"/>
      <c r="AC1099" s="97"/>
      <c r="AD1099" s="97"/>
      <c r="AE1099" s="97"/>
      <c r="AF1099" s="93"/>
      <c r="AG1099" s="93"/>
      <c r="AH1099" s="93"/>
      <c r="AI1099" s="30"/>
      <c r="AJ1099" s="30"/>
      <c r="AK1099" s="30"/>
      <c r="AL1099" s="30"/>
      <c r="AM1099" s="109"/>
      <c r="AN1099" s="109"/>
      <c r="AO1099" s="30"/>
      <c r="AP1099" s="112" t="s">
        <v>1911</v>
      </c>
      <c r="AQ1099"/>
      <c r="AR1099"/>
      <c r="AS1099"/>
      <c r="AT1099"/>
      <c r="AU1099"/>
      <c r="AV1099"/>
    </row>
    <row r="1100" spans="27:48" ht="23.45" customHeight="1" x14ac:dyDescent="0.2">
      <c r="AA1100" s="97"/>
      <c r="AB1100" s="97"/>
      <c r="AC1100" s="97"/>
      <c r="AD1100" s="97"/>
      <c r="AE1100" s="97"/>
      <c r="AF1100" s="93"/>
      <c r="AG1100" s="93"/>
      <c r="AH1100" s="93"/>
      <c r="AI1100" s="30"/>
      <c r="AJ1100" s="30"/>
      <c r="AK1100" s="30"/>
      <c r="AL1100" s="30"/>
      <c r="AM1100" s="109"/>
      <c r="AN1100" s="109"/>
      <c r="AO1100" s="30"/>
      <c r="AP1100" s="112" t="s">
        <v>1912</v>
      </c>
      <c r="AQ1100"/>
      <c r="AR1100"/>
      <c r="AS1100"/>
      <c r="AT1100"/>
      <c r="AU1100"/>
      <c r="AV1100"/>
    </row>
    <row r="1101" spans="27:48" ht="23.45" customHeight="1" x14ac:dyDescent="0.2">
      <c r="AA1101" s="97"/>
      <c r="AB1101" s="97"/>
      <c r="AC1101" s="97"/>
      <c r="AD1101" s="97"/>
      <c r="AE1101" s="97"/>
      <c r="AF1101" s="93"/>
      <c r="AG1101" s="93"/>
      <c r="AH1101" s="93"/>
      <c r="AI1101" s="30"/>
      <c r="AJ1101" s="30"/>
      <c r="AK1101" s="30"/>
      <c r="AL1101" s="30"/>
      <c r="AM1101" s="109"/>
      <c r="AN1101" s="109"/>
      <c r="AO1101" s="30"/>
      <c r="AP1101" s="112" t="s">
        <v>1913</v>
      </c>
      <c r="AQ1101"/>
      <c r="AR1101"/>
      <c r="AS1101"/>
      <c r="AT1101"/>
      <c r="AU1101"/>
      <c r="AV1101"/>
    </row>
    <row r="1102" spans="27:48" ht="23.45" customHeight="1" x14ac:dyDescent="0.2">
      <c r="AA1102" s="97"/>
      <c r="AB1102" s="97"/>
      <c r="AC1102" s="97"/>
      <c r="AD1102" s="97"/>
      <c r="AE1102" s="97"/>
      <c r="AF1102" s="93"/>
      <c r="AG1102" s="93"/>
      <c r="AH1102" s="93"/>
      <c r="AI1102" s="30"/>
      <c r="AJ1102" s="30"/>
      <c r="AK1102" s="30"/>
      <c r="AL1102" s="30"/>
      <c r="AM1102" s="109"/>
      <c r="AN1102" s="109"/>
      <c r="AO1102" s="30"/>
      <c r="AP1102" s="112" t="s">
        <v>1914</v>
      </c>
      <c r="AQ1102"/>
      <c r="AR1102"/>
      <c r="AS1102"/>
      <c r="AT1102"/>
      <c r="AU1102"/>
      <c r="AV1102"/>
    </row>
    <row r="1103" spans="27:48" ht="23.45" customHeight="1" x14ac:dyDescent="0.2">
      <c r="AA1103" s="97"/>
      <c r="AB1103" s="97"/>
      <c r="AC1103" s="97"/>
      <c r="AD1103" s="97"/>
      <c r="AE1103" s="97"/>
      <c r="AF1103" s="93"/>
      <c r="AG1103" s="93"/>
      <c r="AH1103" s="93"/>
      <c r="AI1103" s="30"/>
      <c r="AJ1103" s="30"/>
      <c r="AK1103" s="30"/>
      <c r="AL1103" s="30"/>
      <c r="AM1103" s="109"/>
      <c r="AN1103" s="109"/>
      <c r="AO1103" s="30"/>
      <c r="AP1103" s="112" t="s">
        <v>1915</v>
      </c>
      <c r="AQ1103"/>
      <c r="AR1103"/>
      <c r="AS1103"/>
      <c r="AT1103"/>
      <c r="AU1103"/>
      <c r="AV1103"/>
    </row>
    <row r="1104" spans="27:48" ht="23.45" customHeight="1" x14ac:dyDescent="0.2">
      <c r="AA1104" s="97"/>
      <c r="AB1104" s="97"/>
      <c r="AC1104" s="97"/>
      <c r="AD1104" s="97"/>
      <c r="AE1104" s="97"/>
      <c r="AF1104" s="93"/>
      <c r="AG1104" s="93"/>
      <c r="AH1104" s="93"/>
      <c r="AI1104" s="30"/>
      <c r="AJ1104" s="30"/>
      <c r="AK1104" s="30"/>
      <c r="AL1104" s="30"/>
      <c r="AM1104" s="109"/>
      <c r="AN1104" s="109"/>
      <c r="AO1104" s="30"/>
      <c r="AP1104" s="112" t="s">
        <v>1916</v>
      </c>
      <c r="AQ1104"/>
      <c r="AR1104"/>
      <c r="AS1104"/>
      <c r="AT1104"/>
      <c r="AU1104"/>
      <c r="AV1104"/>
    </row>
    <row r="1105" spans="27:48" ht="23.45" customHeight="1" x14ac:dyDescent="0.2">
      <c r="AA1105" s="97"/>
      <c r="AB1105" s="97"/>
      <c r="AC1105" s="97"/>
      <c r="AD1105" s="97"/>
      <c r="AE1105" s="97"/>
      <c r="AF1105" s="93"/>
      <c r="AG1105" s="93"/>
      <c r="AH1105" s="93"/>
      <c r="AI1105" s="30"/>
      <c r="AJ1105" s="30"/>
      <c r="AK1105" s="30"/>
      <c r="AL1105" s="30"/>
      <c r="AM1105" s="109"/>
      <c r="AN1105" s="109"/>
      <c r="AO1105" s="30"/>
      <c r="AP1105" s="112" t="s">
        <v>1917</v>
      </c>
      <c r="AQ1105"/>
      <c r="AR1105"/>
      <c r="AS1105"/>
      <c r="AT1105"/>
      <c r="AU1105"/>
      <c r="AV1105"/>
    </row>
    <row r="1106" spans="27:48" ht="23.45" customHeight="1" x14ac:dyDescent="0.2">
      <c r="AA1106" s="97"/>
      <c r="AB1106" s="97"/>
      <c r="AC1106" s="97"/>
      <c r="AD1106" s="97"/>
      <c r="AE1106" s="97"/>
      <c r="AF1106" s="93"/>
      <c r="AG1106" s="93"/>
      <c r="AH1106" s="93"/>
      <c r="AI1106" s="30"/>
      <c r="AJ1106" s="30"/>
      <c r="AK1106" s="30"/>
      <c r="AL1106" s="30"/>
      <c r="AM1106" s="109"/>
      <c r="AN1106" s="109"/>
      <c r="AO1106" s="30"/>
      <c r="AP1106" s="112" t="s">
        <v>1918</v>
      </c>
      <c r="AQ1106"/>
      <c r="AR1106"/>
      <c r="AS1106"/>
      <c r="AT1106"/>
      <c r="AU1106"/>
      <c r="AV1106"/>
    </row>
    <row r="1107" spans="27:48" ht="23.45" customHeight="1" x14ac:dyDescent="0.2">
      <c r="AA1107" s="97"/>
      <c r="AB1107" s="97"/>
      <c r="AC1107" s="97"/>
      <c r="AD1107" s="97"/>
      <c r="AE1107" s="97"/>
      <c r="AF1107" s="93"/>
      <c r="AG1107" s="93"/>
      <c r="AH1107" s="93"/>
      <c r="AI1107" s="30"/>
      <c r="AJ1107" s="30"/>
      <c r="AK1107" s="30"/>
      <c r="AL1107" s="30"/>
      <c r="AM1107" s="109"/>
      <c r="AN1107" s="109"/>
      <c r="AO1107" s="30"/>
      <c r="AP1107" s="112" t="s">
        <v>1919</v>
      </c>
      <c r="AQ1107"/>
      <c r="AR1107"/>
      <c r="AS1107"/>
      <c r="AT1107"/>
      <c r="AU1107"/>
      <c r="AV1107"/>
    </row>
    <row r="1108" spans="27:48" ht="23.45" customHeight="1" x14ac:dyDescent="0.2">
      <c r="AA1108" s="97"/>
      <c r="AB1108" s="97"/>
      <c r="AC1108" s="97"/>
      <c r="AD1108" s="97"/>
      <c r="AE1108" s="97"/>
      <c r="AF1108" s="93"/>
      <c r="AG1108" s="93"/>
      <c r="AH1108" s="93"/>
      <c r="AI1108" s="30"/>
      <c r="AJ1108" s="30"/>
      <c r="AK1108" s="30"/>
      <c r="AL1108" s="30"/>
      <c r="AM1108" s="109"/>
      <c r="AN1108" s="109"/>
      <c r="AO1108" s="30"/>
      <c r="AP1108" s="112" t="s">
        <v>1920</v>
      </c>
      <c r="AQ1108"/>
      <c r="AR1108"/>
      <c r="AS1108"/>
      <c r="AT1108"/>
      <c r="AU1108"/>
      <c r="AV1108"/>
    </row>
    <row r="1109" spans="27:48" ht="23.45" customHeight="1" x14ac:dyDescent="0.2">
      <c r="AA1109" s="97"/>
      <c r="AB1109" s="97"/>
      <c r="AC1109" s="97"/>
      <c r="AD1109" s="97"/>
      <c r="AE1109" s="97"/>
      <c r="AF1109" s="93"/>
      <c r="AG1109" s="93"/>
      <c r="AH1109" s="93"/>
      <c r="AI1109" s="30"/>
      <c r="AJ1109" s="30"/>
      <c r="AK1109" s="30"/>
      <c r="AL1109" s="30"/>
      <c r="AM1109" s="109"/>
      <c r="AN1109" s="109"/>
      <c r="AO1109" s="30"/>
      <c r="AP1109" s="112" t="s">
        <v>1921</v>
      </c>
      <c r="AQ1109"/>
      <c r="AR1109"/>
      <c r="AS1109"/>
      <c r="AT1109"/>
      <c r="AU1109"/>
      <c r="AV1109"/>
    </row>
    <row r="1110" spans="27:48" ht="23.45" customHeight="1" x14ac:dyDescent="0.2">
      <c r="AA1110" s="97"/>
      <c r="AB1110" s="97"/>
      <c r="AC1110" s="97"/>
      <c r="AD1110" s="97"/>
      <c r="AE1110" s="97"/>
      <c r="AF1110" s="93"/>
      <c r="AG1110" s="93"/>
      <c r="AH1110" s="93"/>
      <c r="AI1110" s="30"/>
      <c r="AJ1110" s="30"/>
      <c r="AK1110" s="30"/>
      <c r="AL1110" s="30"/>
      <c r="AM1110" s="109"/>
      <c r="AN1110" s="109"/>
      <c r="AO1110" s="30"/>
      <c r="AP1110" s="112" t="s">
        <v>1922</v>
      </c>
      <c r="AQ1110"/>
      <c r="AR1110"/>
      <c r="AS1110"/>
      <c r="AT1110"/>
      <c r="AU1110"/>
      <c r="AV1110"/>
    </row>
    <row r="1111" spans="27:48" ht="23.45" customHeight="1" x14ac:dyDescent="0.2">
      <c r="AA1111" s="97"/>
      <c r="AB1111" s="97"/>
      <c r="AC1111" s="97"/>
      <c r="AD1111" s="97"/>
      <c r="AE1111" s="97"/>
      <c r="AF1111" s="93"/>
      <c r="AG1111" s="93"/>
      <c r="AH1111" s="93"/>
      <c r="AI1111" s="30"/>
      <c r="AJ1111" s="30"/>
      <c r="AK1111" s="30"/>
      <c r="AL1111" s="30"/>
      <c r="AM1111" s="109"/>
      <c r="AN1111" s="109"/>
      <c r="AO1111" s="30"/>
      <c r="AP1111" s="109" t="s">
        <v>1923</v>
      </c>
      <c r="AQ1111"/>
      <c r="AR1111"/>
      <c r="AS1111"/>
      <c r="AT1111"/>
      <c r="AU1111"/>
      <c r="AV1111"/>
    </row>
    <row r="1112" spans="27:48" ht="23.45" customHeight="1" x14ac:dyDescent="0.2">
      <c r="AA1112" s="97"/>
      <c r="AB1112" s="97"/>
      <c r="AC1112" s="97"/>
      <c r="AD1112" s="97"/>
      <c r="AE1112" s="97"/>
      <c r="AF1112" s="93"/>
      <c r="AG1112" s="93"/>
      <c r="AH1112" s="93"/>
      <c r="AI1112" s="30"/>
      <c r="AJ1112" s="30"/>
      <c r="AK1112" s="30"/>
      <c r="AL1112" s="30"/>
      <c r="AM1112" s="109"/>
      <c r="AN1112" s="109"/>
      <c r="AO1112" s="30"/>
      <c r="AP1112" s="109" t="s">
        <v>1924</v>
      </c>
      <c r="AQ1112"/>
      <c r="AR1112"/>
      <c r="AS1112"/>
      <c r="AT1112"/>
      <c r="AU1112"/>
      <c r="AV1112"/>
    </row>
    <row r="1113" spans="27:48" ht="23.45" customHeight="1" x14ac:dyDescent="0.2">
      <c r="AA1113" s="97"/>
      <c r="AB1113" s="97"/>
      <c r="AC1113" s="97"/>
      <c r="AD1113" s="97"/>
      <c r="AE1113" s="97"/>
      <c r="AF1113" s="93"/>
      <c r="AG1113" s="93"/>
      <c r="AH1113" s="93"/>
      <c r="AI1113" s="30"/>
      <c r="AJ1113" s="30"/>
      <c r="AK1113" s="30"/>
      <c r="AL1113" s="30"/>
      <c r="AM1113" s="109"/>
      <c r="AN1113" s="109"/>
      <c r="AO1113" s="30"/>
      <c r="AP1113" s="109" t="s">
        <v>1925</v>
      </c>
      <c r="AQ1113"/>
      <c r="AR1113"/>
      <c r="AS1113"/>
      <c r="AT1113"/>
      <c r="AU1113"/>
      <c r="AV1113"/>
    </row>
    <row r="1114" spans="27:48" ht="23.45" customHeight="1" x14ac:dyDescent="0.2">
      <c r="AA1114" s="97"/>
      <c r="AB1114" s="97"/>
      <c r="AC1114" s="97"/>
      <c r="AD1114" s="97"/>
      <c r="AE1114" s="97"/>
      <c r="AF1114" s="93"/>
      <c r="AG1114" s="93"/>
      <c r="AH1114" s="93"/>
      <c r="AI1114" s="30"/>
      <c r="AJ1114" s="30"/>
      <c r="AK1114" s="30"/>
      <c r="AL1114" s="30"/>
      <c r="AM1114" s="109"/>
      <c r="AN1114" s="109"/>
      <c r="AO1114" s="30"/>
      <c r="AP1114" s="109" t="s">
        <v>1926</v>
      </c>
      <c r="AQ1114"/>
      <c r="AR1114"/>
      <c r="AS1114"/>
      <c r="AT1114"/>
      <c r="AU1114"/>
      <c r="AV1114"/>
    </row>
    <row r="1115" spans="27:48" ht="23.45" customHeight="1" x14ac:dyDescent="0.2">
      <c r="AA1115" s="97"/>
      <c r="AB1115" s="97"/>
      <c r="AC1115" s="97"/>
      <c r="AD1115" s="97"/>
      <c r="AE1115" s="97"/>
      <c r="AF1115" s="93"/>
      <c r="AG1115" s="93"/>
      <c r="AH1115" s="93"/>
      <c r="AI1115" s="30"/>
      <c r="AJ1115" s="30"/>
      <c r="AK1115" s="30"/>
      <c r="AL1115" s="30"/>
      <c r="AM1115" s="109"/>
      <c r="AN1115" s="109"/>
      <c r="AO1115" s="30"/>
      <c r="AP1115" s="109" t="s">
        <v>1927</v>
      </c>
      <c r="AQ1115"/>
      <c r="AR1115"/>
      <c r="AS1115"/>
      <c r="AT1115"/>
      <c r="AU1115"/>
      <c r="AV1115"/>
    </row>
    <row r="1116" spans="27:48" ht="23.45" customHeight="1" x14ac:dyDescent="0.2">
      <c r="AA1116" s="97"/>
      <c r="AB1116" s="97"/>
      <c r="AC1116" s="97"/>
      <c r="AD1116" s="97"/>
      <c r="AE1116" s="97"/>
      <c r="AF1116" s="93"/>
      <c r="AG1116" s="93"/>
      <c r="AH1116" s="93"/>
      <c r="AI1116" s="30"/>
      <c r="AJ1116" s="30"/>
      <c r="AK1116" s="30"/>
      <c r="AL1116" s="30"/>
      <c r="AM1116" s="109"/>
      <c r="AN1116" s="109"/>
      <c r="AO1116" s="30"/>
      <c r="AP1116" s="109" t="s">
        <v>1928</v>
      </c>
      <c r="AQ1116"/>
      <c r="AR1116"/>
      <c r="AS1116"/>
      <c r="AT1116"/>
      <c r="AU1116"/>
      <c r="AV1116"/>
    </row>
    <row r="1117" spans="27:48" ht="23.45" customHeight="1" x14ac:dyDescent="0.2">
      <c r="AA1117" s="97"/>
      <c r="AB1117" s="97"/>
      <c r="AC1117" s="97"/>
      <c r="AD1117" s="97"/>
      <c r="AE1117" s="97"/>
      <c r="AF1117" s="93"/>
      <c r="AG1117" s="93"/>
      <c r="AH1117" s="93"/>
      <c r="AI1117" s="30"/>
      <c r="AJ1117" s="30"/>
      <c r="AK1117" s="30"/>
      <c r="AL1117" s="30"/>
      <c r="AM1117" s="109"/>
      <c r="AN1117" s="109"/>
      <c r="AO1117" s="30"/>
      <c r="AP1117" s="109" t="s">
        <v>1929</v>
      </c>
      <c r="AQ1117"/>
      <c r="AR1117"/>
      <c r="AS1117"/>
      <c r="AT1117"/>
      <c r="AU1117"/>
      <c r="AV1117"/>
    </row>
    <row r="1118" spans="27:48" ht="23.45" customHeight="1" x14ac:dyDescent="0.2">
      <c r="AA1118" s="97"/>
      <c r="AB1118" s="97"/>
      <c r="AC1118" s="97"/>
      <c r="AD1118" s="97"/>
      <c r="AE1118" s="97"/>
      <c r="AF1118" s="93"/>
      <c r="AG1118" s="93"/>
      <c r="AH1118" s="93"/>
      <c r="AI1118" s="30"/>
      <c r="AJ1118" s="30"/>
      <c r="AK1118" s="30"/>
      <c r="AL1118" s="30"/>
      <c r="AM1118" s="109"/>
      <c r="AN1118" s="109"/>
      <c r="AO1118" s="30"/>
      <c r="AP1118" s="109" t="s">
        <v>1930</v>
      </c>
      <c r="AQ1118"/>
      <c r="AR1118"/>
      <c r="AS1118"/>
      <c r="AT1118"/>
      <c r="AU1118"/>
      <c r="AV1118"/>
    </row>
    <row r="1119" spans="27:48" ht="23.45" customHeight="1" x14ac:dyDescent="0.2">
      <c r="AA1119" s="97"/>
      <c r="AB1119" s="97"/>
      <c r="AC1119" s="97"/>
      <c r="AD1119" s="97"/>
      <c r="AE1119" s="97"/>
      <c r="AF1119" s="93"/>
      <c r="AG1119" s="93"/>
      <c r="AH1119" s="93"/>
      <c r="AI1119" s="30"/>
      <c r="AJ1119" s="30"/>
      <c r="AK1119" s="30"/>
      <c r="AL1119" s="30"/>
      <c r="AM1119" s="109"/>
      <c r="AN1119" s="109"/>
      <c r="AO1119" s="30"/>
      <c r="AP1119" s="109" t="s">
        <v>1931</v>
      </c>
      <c r="AQ1119"/>
      <c r="AR1119"/>
      <c r="AS1119"/>
      <c r="AT1119"/>
      <c r="AU1119"/>
      <c r="AV1119"/>
    </row>
    <row r="1120" spans="27:48" ht="23.45" customHeight="1" x14ac:dyDescent="0.2">
      <c r="AA1120" s="97"/>
      <c r="AB1120" s="97"/>
      <c r="AC1120" s="97"/>
      <c r="AD1120" s="97"/>
      <c r="AE1120" s="97"/>
      <c r="AF1120" s="93"/>
      <c r="AG1120" s="93"/>
      <c r="AH1120" s="93"/>
      <c r="AI1120" s="30"/>
      <c r="AJ1120" s="30"/>
      <c r="AK1120" s="30"/>
      <c r="AL1120" s="30"/>
      <c r="AM1120" s="109"/>
      <c r="AN1120" s="109"/>
      <c r="AO1120" s="30"/>
      <c r="AP1120" s="109" t="s">
        <v>1932</v>
      </c>
      <c r="AQ1120"/>
      <c r="AR1120"/>
      <c r="AS1120"/>
      <c r="AT1120"/>
      <c r="AU1120"/>
      <c r="AV1120"/>
    </row>
    <row r="1121" spans="27:48" ht="23.45" customHeight="1" x14ac:dyDescent="0.2">
      <c r="AA1121" s="97"/>
      <c r="AB1121" s="97"/>
      <c r="AC1121" s="97"/>
      <c r="AD1121" s="97"/>
      <c r="AE1121" s="97"/>
      <c r="AF1121" s="93"/>
      <c r="AG1121" s="93"/>
      <c r="AH1121" s="93"/>
      <c r="AI1121" s="30"/>
      <c r="AJ1121" s="30"/>
      <c r="AK1121" s="30"/>
      <c r="AL1121" s="30"/>
      <c r="AM1121" s="109"/>
      <c r="AN1121" s="109"/>
      <c r="AO1121" s="30"/>
      <c r="AP1121" s="109" t="s">
        <v>1933</v>
      </c>
      <c r="AQ1121"/>
      <c r="AR1121"/>
      <c r="AS1121"/>
      <c r="AT1121"/>
      <c r="AU1121"/>
      <c r="AV1121"/>
    </row>
    <row r="1122" spans="27:48" ht="23.45" customHeight="1" x14ac:dyDescent="0.2">
      <c r="AA1122" s="97"/>
      <c r="AB1122" s="97"/>
      <c r="AC1122" s="97"/>
      <c r="AD1122" s="97"/>
      <c r="AE1122" s="97"/>
      <c r="AF1122" s="93"/>
      <c r="AG1122" s="93"/>
      <c r="AH1122" s="93"/>
      <c r="AI1122" s="30"/>
      <c r="AJ1122" s="30"/>
      <c r="AK1122" s="30"/>
      <c r="AL1122" s="30"/>
      <c r="AM1122" s="109"/>
      <c r="AN1122" s="109"/>
      <c r="AO1122" s="30"/>
      <c r="AP1122" s="109" t="s">
        <v>1934</v>
      </c>
      <c r="AQ1122"/>
      <c r="AR1122"/>
      <c r="AS1122"/>
      <c r="AT1122"/>
      <c r="AU1122"/>
      <c r="AV1122"/>
    </row>
    <row r="1123" spans="27:48" ht="23.45" customHeight="1" x14ac:dyDescent="0.2">
      <c r="AA1123" s="97"/>
      <c r="AB1123" s="97"/>
      <c r="AC1123" s="97"/>
      <c r="AD1123" s="97"/>
      <c r="AE1123" s="97"/>
      <c r="AF1123" s="93"/>
      <c r="AG1123" s="93"/>
      <c r="AH1123" s="93"/>
      <c r="AI1123" s="30"/>
      <c r="AJ1123" s="30"/>
      <c r="AK1123" s="30"/>
      <c r="AL1123" s="30"/>
      <c r="AM1123" s="109"/>
      <c r="AN1123" s="109"/>
      <c r="AO1123" s="30"/>
      <c r="AP1123" s="109" t="s">
        <v>1935</v>
      </c>
      <c r="AQ1123"/>
      <c r="AR1123"/>
      <c r="AS1123"/>
      <c r="AT1123"/>
      <c r="AU1123"/>
      <c r="AV1123"/>
    </row>
    <row r="1124" spans="27:48" ht="23.45" customHeight="1" x14ac:dyDescent="0.2">
      <c r="AA1124" s="97"/>
      <c r="AB1124" s="97"/>
      <c r="AC1124" s="97"/>
      <c r="AD1124" s="97"/>
      <c r="AE1124" s="97"/>
      <c r="AF1124" s="93"/>
      <c r="AG1124" s="93"/>
      <c r="AH1124" s="93"/>
      <c r="AI1124" s="30"/>
      <c r="AJ1124" s="30"/>
      <c r="AK1124" s="30"/>
      <c r="AL1124" s="30"/>
      <c r="AM1124" s="109"/>
      <c r="AN1124" s="109"/>
      <c r="AO1124" s="30"/>
      <c r="AP1124" s="109" t="s">
        <v>1936</v>
      </c>
      <c r="AQ1124"/>
      <c r="AR1124"/>
      <c r="AS1124"/>
      <c r="AT1124"/>
      <c r="AU1124"/>
      <c r="AV1124"/>
    </row>
    <row r="1125" spans="27:48" ht="23.45" customHeight="1" x14ac:dyDescent="0.2">
      <c r="AA1125" s="97"/>
      <c r="AB1125" s="97"/>
      <c r="AC1125" s="97"/>
      <c r="AD1125" s="97"/>
      <c r="AE1125" s="97"/>
      <c r="AF1125" s="93"/>
      <c r="AG1125" s="93"/>
      <c r="AH1125" s="93"/>
      <c r="AI1125" s="30"/>
      <c r="AJ1125" s="30"/>
      <c r="AK1125" s="30"/>
      <c r="AL1125" s="30"/>
      <c r="AM1125" s="109"/>
      <c r="AN1125" s="109"/>
      <c r="AO1125" s="30"/>
      <c r="AP1125" s="109" t="s">
        <v>1937</v>
      </c>
      <c r="AQ1125"/>
      <c r="AR1125"/>
      <c r="AS1125"/>
      <c r="AT1125"/>
      <c r="AU1125"/>
      <c r="AV1125"/>
    </row>
    <row r="1126" spans="27:48" ht="23.45" customHeight="1" x14ac:dyDescent="0.2">
      <c r="AA1126" s="97"/>
      <c r="AB1126" s="97"/>
      <c r="AC1126" s="97"/>
      <c r="AD1126" s="97"/>
      <c r="AE1126" s="97"/>
      <c r="AF1126" s="93"/>
      <c r="AG1126" s="93"/>
      <c r="AH1126" s="93"/>
      <c r="AI1126" s="30"/>
      <c r="AJ1126" s="30"/>
      <c r="AK1126" s="30"/>
      <c r="AL1126" s="30"/>
      <c r="AM1126" s="109"/>
      <c r="AN1126" s="109"/>
      <c r="AO1126" s="30"/>
      <c r="AP1126" s="109" t="s">
        <v>1938</v>
      </c>
      <c r="AQ1126"/>
      <c r="AR1126"/>
      <c r="AS1126"/>
      <c r="AT1126"/>
      <c r="AU1126"/>
      <c r="AV1126"/>
    </row>
    <row r="1127" spans="27:48" ht="23.45" customHeight="1" x14ac:dyDescent="0.2">
      <c r="AA1127" s="97"/>
      <c r="AB1127" s="97"/>
      <c r="AC1127" s="97"/>
      <c r="AD1127" s="97"/>
      <c r="AE1127" s="97"/>
      <c r="AF1127" s="93"/>
      <c r="AG1127" s="93"/>
      <c r="AH1127" s="93"/>
      <c r="AI1127" s="30"/>
      <c r="AJ1127" s="30"/>
      <c r="AK1127" s="30"/>
      <c r="AL1127" s="30"/>
      <c r="AM1127" s="109"/>
      <c r="AN1127" s="109"/>
      <c r="AO1127" s="30"/>
      <c r="AP1127" s="109" t="s">
        <v>1939</v>
      </c>
      <c r="AQ1127"/>
      <c r="AR1127"/>
      <c r="AS1127"/>
      <c r="AT1127"/>
      <c r="AU1127"/>
      <c r="AV1127"/>
    </row>
    <row r="1128" spans="27:48" ht="23.45" customHeight="1" x14ac:dyDescent="0.2">
      <c r="AA1128" s="97"/>
      <c r="AB1128" s="97"/>
      <c r="AC1128" s="97"/>
      <c r="AD1128" s="97"/>
      <c r="AE1128" s="97"/>
      <c r="AF1128" s="93"/>
      <c r="AG1128" s="93"/>
      <c r="AH1128" s="93"/>
      <c r="AI1128" s="30"/>
      <c r="AJ1128" s="30"/>
      <c r="AK1128" s="30"/>
      <c r="AL1128" s="30"/>
      <c r="AM1128" s="109"/>
      <c r="AN1128" s="109"/>
      <c r="AO1128" s="30"/>
      <c r="AP1128" s="109" t="s">
        <v>1940</v>
      </c>
      <c r="AQ1128"/>
      <c r="AR1128"/>
      <c r="AS1128"/>
      <c r="AT1128"/>
      <c r="AU1128"/>
      <c r="AV1128"/>
    </row>
    <row r="1129" spans="27:48" ht="23.45" customHeight="1" x14ac:dyDescent="0.2">
      <c r="AA1129" s="97"/>
      <c r="AB1129" s="97"/>
      <c r="AC1129" s="97"/>
      <c r="AD1129" s="97"/>
      <c r="AE1129" s="97"/>
      <c r="AF1129" s="93"/>
      <c r="AG1129" s="93"/>
      <c r="AH1129" s="93"/>
      <c r="AI1129" s="30"/>
      <c r="AJ1129" s="30"/>
      <c r="AK1129" s="30"/>
      <c r="AL1129" s="30"/>
      <c r="AM1129" s="109"/>
      <c r="AN1129" s="109"/>
      <c r="AO1129" s="30"/>
      <c r="AP1129" s="109" t="s">
        <v>1941</v>
      </c>
      <c r="AQ1129"/>
      <c r="AR1129"/>
      <c r="AS1129"/>
      <c r="AT1129"/>
      <c r="AU1129"/>
      <c r="AV1129"/>
    </row>
    <row r="1130" spans="27:48" ht="23.45" customHeight="1" x14ac:dyDescent="0.2">
      <c r="AA1130" s="97"/>
      <c r="AB1130" s="97"/>
      <c r="AC1130" s="97"/>
      <c r="AD1130" s="97"/>
      <c r="AE1130" s="97"/>
      <c r="AF1130" s="93"/>
      <c r="AG1130" s="93"/>
      <c r="AH1130" s="93"/>
      <c r="AI1130" s="30"/>
      <c r="AJ1130" s="30"/>
      <c r="AK1130" s="30"/>
      <c r="AL1130" s="30"/>
      <c r="AM1130" s="109"/>
      <c r="AN1130" s="109"/>
      <c r="AO1130" s="30"/>
      <c r="AP1130" s="109" t="s">
        <v>1942</v>
      </c>
      <c r="AQ1130"/>
      <c r="AR1130"/>
      <c r="AS1130"/>
      <c r="AT1130"/>
      <c r="AU1130"/>
      <c r="AV1130"/>
    </row>
    <row r="1131" spans="27:48" ht="23.45" customHeight="1" x14ac:dyDescent="0.2">
      <c r="AA1131" s="97"/>
      <c r="AB1131" s="97"/>
      <c r="AC1131" s="97"/>
      <c r="AD1131" s="97"/>
      <c r="AE1131" s="97"/>
      <c r="AF1131" s="93"/>
      <c r="AG1131" s="93"/>
      <c r="AH1131" s="93"/>
      <c r="AI1131" s="30"/>
      <c r="AJ1131" s="30"/>
      <c r="AK1131" s="30"/>
      <c r="AL1131" s="30"/>
      <c r="AM1131" s="109"/>
      <c r="AN1131" s="109"/>
      <c r="AO1131" s="30"/>
      <c r="AP1131" s="109" t="s">
        <v>1943</v>
      </c>
      <c r="AQ1131"/>
      <c r="AR1131"/>
      <c r="AS1131"/>
      <c r="AT1131"/>
      <c r="AU1131"/>
      <c r="AV1131"/>
    </row>
    <row r="1132" spans="27:48" ht="23.45" customHeight="1" x14ac:dyDescent="0.2">
      <c r="AA1132" s="97"/>
      <c r="AB1132" s="97"/>
      <c r="AC1132" s="97"/>
      <c r="AD1132" s="97"/>
      <c r="AE1132" s="97"/>
      <c r="AF1132" s="93"/>
      <c r="AG1132" s="93"/>
      <c r="AH1132" s="93"/>
      <c r="AI1132" s="30"/>
      <c r="AJ1132" s="30"/>
      <c r="AK1132" s="30"/>
      <c r="AL1132" s="30"/>
      <c r="AM1132" s="109"/>
      <c r="AN1132" s="109"/>
      <c r="AO1132" s="30"/>
      <c r="AP1132" s="109" t="s">
        <v>1944</v>
      </c>
      <c r="AQ1132"/>
      <c r="AR1132"/>
      <c r="AS1132"/>
      <c r="AT1132"/>
      <c r="AU1132"/>
      <c r="AV1132"/>
    </row>
    <row r="1133" spans="27:48" ht="23.45" customHeight="1" x14ac:dyDescent="0.2">
      <c r="AA1133" s="97"/>
      <c r="AB1133" s="97"/>
      <c r="AC1133" s="97"/>
      <c r="AD1133" s="97"/>
      <c r="AE1133" s="97"/>
      <c r="AF1133" s="93"/>
      <c r="AG1133" s="93"/>
      <c r="AH1133" s="93"/>
      <c r="AI1133" s="30"/>
      <c r="AJ1133" s="30"/>
      <c r="AK1133" s="30"/>
      <c r="AL1133" s="30"/>
      <c r="AM1133" s="109"/>
      <c r="AN1133" s="109"/>
      <c r="AO1133" s="30"/>
      <c r="AP1133" s="109" t="s">
        <v>1945</v>
      </c>
      <c r="AQ1133"/>
      <c r="AR1133"/>
      <c r="AS1133"/>
      <c r="AT1133"/>
      <c r="AU1133"/>
      <c r="AV1133"/>
    </row>
    <row r="1134" spans="27:48" ht="23.45" customHeight="1" x14ac:dyDescent="0.2">
      <c r="AA1134" s="97"/>
      <c r="AB1134" s="97"/>
      <c r="AC1134" s="97"/>
      <c r="AD1134" s="97"/>
      <c r="AE1134" s="97"/>
      <c r="AF1134" s="93"/>
      <c r="AG1134" s="93"/>
      <c r="AH1134" s="93"/>
      <c r="AI1134" s="30"/>
      <c r="AJ1134" s="30"/>
      <c r="AK1134" s="30"/>
      <c r="AL1134" s="30"/>
      <c r="AM1134" s="109"/>
      <c r="AN1134" s="109"/>
      <c r="AO1134" s="30"/>
      <c r="AP1134" s="109" t="s">
        <v>1946</v>
      </c>
      <c r="AQ1134"/>
      <c r="AR1134"/>
      <c r="AS1134"/>
      <c r="AT1134"/>
      <c r="AU1134"/>
      <c r="AV1134"/>
    </row>
    <row r="1135" spans="27:48" ht="23.45" customHeight="1" x14ac:dyDescent="0.2">
      <c r="AA1135" s="97"/>
      <c r="AB1135" s="97"/>
      <c r="AC1135" s="97"/>
      <c r="AD1135" s="97"/>
      <c r="AE1135" s="97"/>
      <c r="AF1135" s="93"/>
      <c r="AG1135" s="93"/>
      <c r="AH1135" s="93"/>
      <c r="AI1135" s="30"/>
      <c r="AJ1135" s="30"/>
      <c r="AK1135" s="30"/>
      <c r="AL1135" s="30"/>
      <c r="AM1135" s="109"/>
      <c r="AN1135" s="109"/>
      <c r="AO1135" s="30"/>
      <c r="AP1135" s="109" t="s">
        <v>1947</v>
      </c>
      <c r="AQ1135"/>
      <c r="AR1135"/>
      <c r="AS1135"/>
      <c r="AT1135"/>
      <c r="AU1135"/>
      <c r="AV1135"/>
    </row>
    <row r="1136" spans="27:48" ht="23.45" customHeight="1" x14ac:dyDescent="0.2">
      <c r="AA1136" s="97"/>
      <c r="AB1136" s="97"/>
      <c r="AC1136" s="97"/>
      <c r="AD1136" s="97"/>
      <c r="AE1136" s="97"/>
      <c r="AF1136" s="93"/>
      <c r="AG1136" s="93"/>
      <c r="AH1136" s="93"/>
      <c r="AI1136" s="30"/>
      <c r="AJ1136" s="30"/>
      <c r="AK1136" s="30"/>
      <c r="AL1136" s="30"/>
      <c r="AM1136" s="109"/>
      <c r="AN1136" s="109"/>
      <c r="AO1136" s="30"/>
      <c r="AP1136" s="109" t="s">
        <v>1948</v>
      </c>
      <c r="AQ1136"/>
      <c r="AR1136"/>
      <c r="AS1136"/>
      <c r="AT1136"/>
      <c r="AU1136"/>
      <c r="AV1136"/>
    </row>
    <row r="1137" spans="27:48" ht="23.45" customHeight="1" x14ac:dyDescent="0.2">
      <c r="AA1137" s="97"/>
      <c r="AB1137" s="97"/>
      <c r="AC1137" s="97"/>
      <c r="AD1137" s="97"/>
      <c r="AE1137" s="97"/>
      <c r="AF1137" s="93"/>
      <c r="AG1137" s="93"/>
      <c r="AH1137" s="93"/>
      <c r="AI1137" s="30"/>
      <c r="AJ1137" s="30"/>
      <c r="AK1137" s="30"/>
      <c r="AL1137" s="30"/>
      <c r="AM1137" s="109"/>
      <c r="AN1137" s="109"/>
      <c r="AO1137" s="30"/>
      <c r="AP1137" s="109" t="s">
        <v>1949</v>
      </c>
      <c r="AQ1137"/>
      <c r="AR1137"/>
      <c r="AS1137"/>
      <c r="AT1137"/>
      <c r="AU1137"/>
      <c r="AV1137"/>
    </row>
    <row r="1138" spans="27:48" ht="23.45" customHeight="1" x14ac:dyDescent="0.2">
      <c r="AA1138" s="97"/>
      <c r="AB1138" s="97"/>
      <c r="AC1138" s="97"/>
      <c r="AD1138" s="97"/>
      <c r="AE1138" s="97"/>
      <c r="AF1138" s="93"/>
      <c r="AG1138" s="93"/>
      <c r="AH1138" s="93"/>
      <c r="AI1138" s="30"/>
      <c r="AJ1138" s="30"/>
      <c r="AK1138" s="30"/>
      <c r="AL1138" s="30"/>
      <c r="AM1138" s="109"/>
      <c r="AN1138" s="109"/>
      <c r="AO1138" s="30"/>
      <c r="AP1138" s="109" t="s">
        <v>1950</v>
      </c>
      <c r="AQ1138"/>
      <c r="AR1138"/>
      <c r="AS1138"/>
      <c r="AT1138"/>
      <c r="AU1138"/>
      <c r="AV1138"/>
    </row>
    <row r="1139" spans="27:48" ht="23.45" customHeight="1" x14ac:dyDescent="0.2">
      <c r="AA1139" s="97"/>
      <c r="AB1139" s="97"/>
      <c r="AC1139" s="97"/>
      <c r="AD1139" s="97"/>
      <c r="AE1139" s="97"/>
      <c r="AF1139" s="93"/>
      <c r="AG1139" s="93"/>
      <c r="AH1139" s="93"/>
      <c r="AI1139" s="30"/>
      <c r="AJ1139" s="30"/>
      <c r="AK1139" s="30"/>
      <c r="AL1139" s="30"/>
      <c r="AM1139" s="109"/>
      <c r="AN1139" s="109"/>
      <c r="AO1139" s="30"/>
      <c r="AP1139" s="109" t="s">
        <v>1951</v>
      </c>
      <c r="AQ1139"/>
      <c r="AR1139"/>
      <c r="AS1139"/>
      <c r="AT1139"/>
      <c r="AU1139"/>
      <c r="AV1139"/>
    </row>
    <row r="1140" spans="27:48" ht="23.45" customHeight="1" x14ac:dyDescent="0.2">
      <c r="AA1140" s="97"/>
      <c r="AB1140" s="97"/>
      <c r="AC1140" s="97"/>
      <c r="AD1140" s="97"/>
      <c r="AE1140" s="97"/>
      <c r="AF1140" s="93"/>
      <c r="AG1140" s="93"/>
      <c r="AH1140" s="93"/>
      <c r="AI1140" s="30"/>
      <c r="AJ1140" s="30"/>
      <c r="AK1140" s="30"/>
      <c r="AL1140" s="30"/>
      <c r="AM1140" s="109"/>
      <c r="AN1140" s="109"/>
      <c r="AO1140" s="30"/>
      <c r="AP1140" s="109" t="s">
        <v>1952</v>
      </c>
      <c r="AQ1140"/>
      <c r="AR1140"/>
      <c r="AS1140"/>
      <c r="AT1140"/>
      <c r="AU1140"/>
      <c r="AV1140"/>
    </row>
    <row r="1141" spans="27:48" ht="23.45" customHeight="1" x14ac:dyDescent="0.2">
      <c r="AA1141" s="97"/>
      <c r="AB1141" s="97"/>
      <c r="AC1141" s="97"/>
      <c r="AD1141" s="97"/>
      <c r="AE1141" s="97"/>
      <c r="AF1141" s="93"/>
      <c r="AG1141" s="93"/>
      <c r="AH1141" s="93"/>
      <c r="AI1141" s="30"/>
      <c r="AJ1141" s="30"/>
      <c r="AK1141" s="30"/>
      <c r="AL1141" s="30"/>
      <c r="AM1141" s="109"/>
      <c r="AN1141" s="109"/>
      <c r="AO1141" s="30"/>
      <c r="AP1141" s="109" t="s">
        <v>1953</v>
      </c>
      <c r="AQ1141"/>
      <c r="AR1141"/>
      <c r="AS1141"/>
      <c r="AT1141"/>
      <c r="AU1141"/>
      <c r="AV1141"/>
    </row>
    <row r="1142" spans="27:48" ht="23.45" customHeight="1" x14ac:dyDescent="0.2">
      <c r="AA1142" s="97"/>
      <c r="AB1142" s="97"/>
      <c r="AC1142" s="97"/>
      <c r="AD1142" s="97"/>
      <c r="AE1142" s="97"/>
      <c r="AF1142" s="93"/>
      <c r="AG1142" s="93"/>
      <c r="AH1142" s="93"/>
      <c r="AI1142" s="30"/>
      <c r="AJ1142" s="30"/>
      <c r="AK1142" s="30"/>
      <c r="AL1142" s="30"/>
      <c r="AM1142" s="109"/>
      <c r="AN1142" s="109"/>
      <c r="AO1142" s="30"/>
      <c r="AP1142" s="109" t="s">
        <v>1954</v>
      </c>
      <c r="AQ1142"/>
      <c r="AR1142"/>
      <c r="AS1142"/>
      <c r="AT1142"/>
      <c r="AU1142"/>
      <c r="AV1142"/>
    </row>
    <row r="1143" spans="27:48" ht="23.45" customHeight="1" x14ac:dyDescent="0.2">
      <c r="AA1143" s="97"/>
      <c r="AB1143" s="97"/>
      <c r="AC1143" s="97"/>
      <c r="AD1143" s="97"/>
      <c r="AE1143" s="97"/>
      <c r="AF1143" s="93"/>
      <c r="AG1143" s="93"/>
      <c r="AH1143" s="93"/>
      <c r="AI1143" s="30"/>
      <c r="AJ1143" s="30"/>
      <c r="AK1143" s="30"/>
      <c r="AL1143" s="30"/>
      <c r="AM1143" s="109"/>
      <c r="AN1143" s="109"/>
      <c r="AO1143" s="30"/>
      <c r="AP1143" s="109" t="s">
        <v>1955</v>
      </c>
      <c r="AQ1143"/>
      <c r="AR1143"/>
      <c r="AS1143"/>
      <c r="AT1143"/>
      <c r="AU1143"/>
      <c r="AV1143"/>
    </row>
    <row r="1144" spans="27:48" ht="23.45" customHeight="1" x14ac:dyDescent="0.2">
      <c r="AA1144" s="97"/>
      <c r="AB1144" s="97"/>
      <c r="AC1144" s="97"/>
      <c r="AD1144" s="97"/>
      <c r="AE1144" s="97"/>
      <c r="AF1144" s="93"/>
      <c r="AG1144" s="93"/>
      <c r="AH1144" s="93"/>
      <c r="AI1144" s="30"/>
      <c r="AJ1144" s="30"/>
      <c r="AK1144" s="30"/>
      <c r="AL1144" s="30"/>
      <c r="AM1144" s="109"/>
      <c r="AN1144" s="109"/>
      <c r="AO1144" s="30"/>
      <c r="AP1144" s="109" t="s">
        <v>1956</v>
      </c>
      <c r="AQ1144"/>
      <c r="AR1144"/>
      <c r="AS1144"/>
      <c r="AT1144"/>
      <c r="AU1144"/>
      <c r="AV1144"/>
    </row>
    <row r="1145" spans="27:48" ht="23.45" customHeight="1" x14ac:dyDescent="0.2">
      <c r="AA1145" s="97"/>
      <c r="AB1145" s="97"/>
      <c r="AC1145" s="97"/>
      <c r="AD1145" s="97"/>
      <c r="AE1145" s="97"/>
      <c r="AF1145" s="93"/>
      <c r="AG1145" s="93"/>
      <c r="AH1145" s="93"/>
      <c r="AI1145" s="30"/>
      <c r="AJ1145" s="30"/>
      <c r="AK1145" s="30"/>
      <c r="AL1145" s="30"/>
      <c r="AM1145" s="109"/>
      <c r="AN1145" s="109"/>
      <c r="AO1145" s="30"/>
      <c r="AP1145" s="109" t="s">
        <v>1957</v>
      </c>
      <c r="AQ1145"/>
      <c r="AR1145"/>
      <c r="AS1145"/>
      <c r="AT1145"/>
      <c r="AU1145"/>
      <c r="AV1145"/>
    </row>
    <row r="1146" spans="27:48" ht="23.45" customHeight="1" x14ac:dyDescent="0.2">
      <c r="AA1146" s="97"/>
      <c r="AB1146" s="97"/>
      <c r="AC1146" s="97"/>
      <c r="AD1146" s="97"/>
      <c r="AE1146" s="97"/>
      <c r="AF1146" s="93"/>
      <c r="AG1146" s="93"/>
      <c r="AH1146" s="93"/>
      <c r="AI1146" s="30"/>
      <c r="AJ1146" s="30"/>
      <c r="AK1146" s="30"/>
      <c r="AL1146" s="30"/>
      <c r="AM1146" s="109"/>
      <c r="AN1146" s="109"/>
      <c r="AO1146" s="30"/>
      <c r="AP1146" s="109" t="s">
        <v>1958</v>
      </c>
      <c r="AQ1146"/>
      <c r="AR1146"/>
      <c r="AS1146"/>
      <c r="AT1146"/>
      <c r="AU1146"/>
      <c r="AV1146"/>
    </row>
    <row r="1147" spans="27:48" ht="23.45" customHeight="1" x14ac:dyDescent="0.2">
      <c r="AA1147" s="97"/>
      <c r="AB1147" s="97"/>
      <c r="AC1147" s="97"/>
      <c r="AD1147" s="97"/>
      <c r="AE1147" s="97"/>
      <c r="AF1147" s="93"/>
      <c r="AG1147" s="93"/>
      <c r="AH1147" s="93"/>
      <c r="AI1147" s="30"/>
      <c r="AJ1147" s="30"/>
      <c r="AK1147" s="30"/>
      <c r="AL1147" s="30"/>
      <c r="AM1147" s="109"/>
      <c r="AN1147" s="109"/>
      <c r="AO1147" s="30"/>
      <c r="AP1147" s="109" t="s">
        <v>1959</v>
      </c>
      <c r="AQ1147"/>
      <c r="AR1147"/>
      <c r="AS1147"/>
      <c r="AT1147"/>
      <c r="AU1147"/>
      <c r="AV1147"/>
    </row>
    <row r="1148" spans="27:48" ht="23.45" customHeight="1" x14ac:dyDescent="0.2">
      <c r="AA1148" s="97"/>
      <c r="AB1148" s="97"/>
      <c r="AC1148" s="97"/>
      <c r="AD1148" s="97"/>
      <c r="AE1148" s="97"/>
      <c r="AF1148" s="93"/>
      <c r="AG1148" s="93"/>
      <c r="AH1148" s="93"/>
      <c r="AI1148" s="30"/>
      <c r="AJ1148" s="30"/>
      <c r="AK1148" s="30"/>
      <c r="AL1148" s="30"/>
      <c r="AM1148" s="109"/>
      <c r="AN1148" s="109"/>
      <c r="AO1148" s="30"/>
      <c r="AP1148" s="109" t="s">
        <v>1960</v>
      </c>
      <c r="AQ1148"/>
      <c r="AR1148"/>
      <c r="AS1148"/>
      <c r="AT1148"/>
      <c r="AU1148"/>
      <c r="AV1148"/>
    </row>
    <row r="1149" spans="27:48" ht="23.45" customHeight="1" x14ac:dyDescent="0.2">
      <c r="AA1149" s="97"/>
      <c r="AB1149" s="97"/>
      <c r="AC1149" s="97"/>
      <c r="AD1149" s="97"/>
      <c r="AE1149" s="97"/>
      <c r="AF1149" s="93"/>
      <c r="AG1149" s="93"/>
      <c r="AH1149" s="93"/>
      <c r="AI1149" s="30"/>
      <c r="AJ1149" s="30"/>
      <c r="AK1149" s="30"/>
      <c r="AL1149" s="30"/>
      <c r="AM1149" s="109"/>
      <c r="AN1149" s="109"/>
      <c r="AO1149" s="30"/>
      <c r="AP1149" s="109" t="s">
        <v>1961</v>
      </c>
      <c r="AQ1149"/>
      <c r="AR1149"/>
      <c r="AS1149"/>
      <c r="AT1149"/>
      <c r="AU1149"/>
      <c r="AV1149"/>
    </row>
    <row r="1150" spans="27:48" ht="23.45" customHeight="1" x14ac:dyDescent="0.2">
      <c r="AA1150" s="97"/>
      <c r="AB1150" s="97"/>
      <c r="AC1150" s="97"/>
      <c r="AD1150" s="97"/>
      <c r="AE1150" s="97"/>
      <c r="AF1150" s="93"/>
      <c r="AG1150" s="93"/>
      <c r="AH1150" s="93"/>
      <c r="AI1150" s="30"/>
      <c r="AJ1150" s="30"/>
      <c r="AK1150" s="30"/>
      <c r="AL1150" s="30"/>
      <c r="AM1150" s="109"/>
      <c r="AN1150" s="109"/>
      <c r="AO1150" s="30"/>
      <c r="AP1150" s="109" t="s">
        <v>1962</v>
      </c>
      <c r="AQ1150"/>
      <c r="AR1150"/>
      <c r="AS1150"/>
      <c r="AT1150"/>
      <c r="AU1150"/>
      <c r="AV1150"/>
    </row>
    <row r="1151" spans="27:48" ht="23.45" customHeight="1" x14ac:dyDescent="0.2">
      <c r="AA1151" s="97"/>
      <c r="AB1151" s="97"/>
      <c r="AC1151" s="97"/>
      <c r="AD1151" s="97"/>
      <c r="AE1151" s="97"/>
      <c r="AF1151" s="93"/>
      <c r="AG1151" s="93"/>
      <c r="AH1151" s="93"/>
      <c r="AI1151" s="30"/>
      <c r="AJ1151" s="30"/>
      <c r="AK1151" s="30"/>
      <c r="AL1151" s="30"/>
      <c r="AM1151" s="109"/>
      <c r="AN1151" s="109"/>
      <c r="AO1151" s="30"/>
      <c r="AP1151" s="109" t="s">
        <v>1963</v>
      </c>
      <c r="AQ1151"/>
      <c r="AR1151"/>
      <c r="AS1151"/>
      <c r="AT1151"/>
      <c r="AU1151"/>
      <c r="AV1151"/>
    </row>
    <row r="1152" spans="27:48" ht="23.45" customHeight="1" x14ac:dyDescent="0.2">
      <c r="AA1152" s="97"/>
      <c r="AB1152" s="97"/>
      <c r="AC1152" s="97"/>
      <c r="AD1152" s="97"/>
      <c r="AE1152" s="97"/>
      <c r="AF1152" s="93"/>
      <c r="AG1152" s="93"/>
      <c r="AH1152" s="93"/>
      <c r="AI1152" s="30"/>
      <c r="AJ1152" s="30"/>
      <c r="AK1152" s="30"/>
      <c r="AL1152" s="30"/>
      <c r="AM1152" s="109"/>
      <c r="AN1152" s="109"/>
      <c r="AO1152" s="30"/>
      <c r="AP1152" s="109" t="s">
        <v>1964</v>
      </c>
      <c r="AQ1152"/>
      <c r="AR1152"/>
      <c r="AS1152"/>
      <c r="AT1152"/>
      <c r="AU1152"/>
      <c r="AV1152"/>
    </row>
    <row r="1153" spans="27:48" ht="23.45" customHeight="1" x14ac:dyDescent="0.2">
      <c r="AA1153" s="97"/>
      <c r="AB1153" s="97"/>
      <c r="AC1153" s="97"/>
      <c r="AD1153" s="97"/>
      <c r="AE1153" s="97"/>
      <c r="AF1153" s="93"/>
      <c r="AG1153" s="93"/>
      <c r="AH1153" s="93"/>
      <c r="AI1153" s="30"/>
      <c r="AJ1153" s="30"/>
      <c r="AK1153" s="30"/>
      <c r="AL1153" s="30"/>
      <c r="AM1153" s="109"/>
      <c r="AN1153" s="109"/>
      <c r="AO1153" s="30"/>
      <c r="AP1153" s="109" t="s">
        <v>1965</v>
      </c>
      <c r="AQ1153"/>
      <c r="AR1153"/>
      <c r="AS1153"/>
      <c r="AT1153"/>
      <c r="AU1153"/>
      <c r="AV1153"/>
    </row>
    <row r="1154" spans="27:48" ht="23.45" customHeight="1" x14ac:dyDescent="0.2">
      <c r="AA1154" s="97"/>
      <c r="AB1154" s="97"/>
      <c r="AC1154" s="97"/>
      <c r="AD1154" s="97"/>
      <c r="AE1154" s="97"/>
      <c r="AF1154" s="93"/>
      <c r="AG1154" s="93"/>
      <c r="AH1154" s="93"/>
      <c r="AI1154" s="30"/>
      <c r="AJ1154" s="30"/>
      <c r="AK1154" s="30"/>
      <c r="AL1154" s="30"/>
      <c r="AM1154" s="109"/>
      <c r="AN1154" s="109"/>
      <c r="AO1154" s="30"/>
      <c r="AP1154" s="109" t="s">
        <v>1966</v>
      </c>
      <c r="AQ1154"/>
      <c r="AR1154"/>
      <c r="AS1154"/>
      <c r="AT1154"/>
      <c r="AU1154"/>
      <c r="AV1154"/>
    </row>
    <row r="1155" spans="27:48" ht="23.45" customHeight="1" x14ac:dyDescent="0.2">
      <c r="AA1155" s="97"/>
      <c r="AB1155" s="97"/>
      <c r="AC1155" s="97"/>
      <c r="AD1155" s="97"/>
      <c r="AE1155" s="97"/>
      <c r="AF1155" s="93"/>
      <c r="AG1155" s="93"/>
      <c r="AH1155" s="93"/>
      <c r="AI1155" s="30"/>
      <c r="AJ1155" s="30"/>
      <c r="AK1155" s="30"/>
      <c r="AL1155" s="30"/>
      <c r="AM1155" s="109"/>
      <c r="AN1155" s="109"/>
      <c r="AO1155" s="30"/>
      <c r="AP1155" s="109" t="s">
        <v>1967</v>
      </c>
      <c r="AQ1155"/>
      <c r="AR1155"/>
      <c r="AS1155"/>
      <c r="AT1155"/>
      <c r="AU1155"/>
      <c r="AV1155"/>
    </row>
    <row r="1156" spans="27:48" ht="23.45" customHeight="1" x14ac:dyDescent="0.2">
      <c r="AA1156" s="97"/>
      <c r="AB1156" s="97"/>
      <c r="AC1156" s="97"/>
      <c r="AD1156" s="97"/>
      <c r="AE1156" s="97"/>
      <c r="AF1156" s="93"/>
      <c r="AG1156" s="93"/>
      <c r="AH1156" s="93"/>
      <c r="AI1156" s="30"/>
      <c r="AJ1156" s="30"/>
      <c r="AK1156" s="30"/>
      <c r="AL1156" s="30"/>
      <c r="AM1156" s="109"/>
      <c r="AN1156" s="109"/>
      <c r="AO1156" s="30"/>
      <c r="AP1156" s="109" t="s">
        <v>1968</v>
      </c>
      <c r="AQ1156"/>
      <c r="AR1156"/>
      <c r="AS1156"/>
      <c r="AT1156"/>
      <c r="AU1156"/>
      <c r="AV1156"/>
    </row>
    <row r="1157" spans="27:48" ht="23.45" customHeight="1" x14ac:dyDescent="0.2">
      <c r="AA1157" s="97"/>
      <c r="AB1157" s="97"/>
      <c r="AC1157" s="97"/>
      <c r="AD1157" s="97"/>
      <c r="AE1157" s="97"/>
      <c r="AF1157" s="93"/>
      <c r="AG1157" s="93"/>
      <c r="AH1157" s="93"/>
      <c r="AI1157" s="30"/>
      <c r="AJ1157" s="30"/>
      <c r="AK1157" s="30"/>
      <c r="AL1157" s="30"/>
      <c r="AM1157" s="109"/>
      <c r="AN1157" s="109"/>
      <c r="AO1157" s="30"/>
      <c r="AP1157" s="109" t="s">
        <v>1969</v>
      </c>
      <c r="AQ1157"/>
      <c r="AR1157"/>
      <c r="AS1157"/>
      <c r="AT1157"/>
      <c r="AU1157"/>
      <c r="AV1157"/>
    </row>
    <row r="1158" spans="27:48" ht="23.45" customHeight="1" x14ac:dyDescent="0.2">
      <c r="AA1158" s="97"/>
      <c r="AB1158" s="97"/>
      <c r="AC1158" s="97"/>
      <c r="AD1158" s="97"/>
      <c r="AE1158" s="97"/>
      <c r="AF1158" s="93"/>
      <c r="AG1158" s="93"/>
      <c r="AH1158" s="93"/>
      <c r="AI1158" s="30"/>
      <c r="AJ1158" s="30"/>
      <c r="AK1158" s="30"/>
      <c r="AL1158" s="30"/>
      <c r="AM1158" s="109"/>
      <c r="AN1158" s="109"/>
      <c r="AO1158" s="30"/>
      <c r="AP1158" s="109" t="s">
        <v>1970</v>
      </c>
      <c r="AQ1158"/>
      <c r="AR1158"/>
      <c r="AS1158"/>
      <c r="AT1158"/>
      <c r="AU1158"/>
      <c r="AV1158"/>
    </row>
    <row r="1159" spans="27:48" ht="23.45" customHeight="1" x14ac:dyDescent="0.2">
      <c r="AA1159" s="97"/>
      <c r="AB1159" s="97"/>
      <c r="AC1159" s="97"/>
      <c r="AD1159" s="97"/>
      <c r="AE1159" s="97"/>
      <c r="AF1159" s="93"/>
      <c r="AG1159" s="93"/>
      <c r="AH1159" s="93"/>
      <c r="AI1159" s="30"/>
      <c r="AJ1159" s="30"/>
      <c r="AK1159" s="30"/>
      <c r="AL1159" s="30"/>
      <c r="AM1159" s="109"/>
      <c r="AN1159" s="109"/>
      <c r="AO1159" s="30"/>
      <c r="AP1159" s="109" t="s">
        <v>1971</v>
      </c>
      <c r="AQ1159"/>
      <c r="AR1159"/>
      <c r="AS1159"/>
      <c r="AT1159"/>
      <c r="AU1159"/>
      <c r="AV1159"/>
    </row>
    <row r="1160" spans="27:48" ht="23.45" customHeight="1" x14ac:dyDescent="0.2">
      <c r="AA1160" s="97"/>
      <c r="AB1160" s="97"/>
      <c r="AC1160" s="97"/>
      <c r="AD1160" s="97"/>
      <c r="AE1160" s="97"/>
      <c r="AF1160" s="93"/>
      <c r="AG1160" s="93"/>
      <c r="AH1160" s="93"/>
      <c r="AI1160" s="30"/>
      <c r="AJ1160" s="30"/>
      <c r="AK1160" s="30"/>
      <c r="AL1160" s="30"/>
      <c r="AM1160" s="109"/>
      <c r="AN1160" s="109"/>
      <c r="AO1160" s="30"/>
      <c r="AP1160" s="109" t="s">
        <v>1972</v>
      </c>
      <c r="AQ1160"/>
      <c r="AR1160"/>
      <c r="AS1160"/>
      <c r="AT1160"/>
      <c r="AU1160"/>
      <c r="AV1160"/>
    </row>
    <row r="1161" spans="27:48" ht="23.45" customHeight="1" x14ac:dyDescent="0.2">
      <c r="AA1161" s="97"/>
      <c r="AB1161" s="97"/>
      <c r="AC1161" s="97"/>
      <c r="AD1161" s="97"/>
      <c r="AE1161" s="97"/>
      <c r="AF1161" s="93"/>
      <c r="AG1161" s="93"/>
      <c r="AH1161" s="93"/>
      <c r="AI1161" s="30"/>
      <c r="AJ1161" s="30"/>
      <c r="AK1161" s="30"/>
      <c r="AL1161" s="30"/>
      <c r="AM1161" s="109"/>
      <c r="AN1161" s="109"/>
      <c r="AO1161" s="30"/>
      <c r="AP1161" s="109" t="s">
        <v>1973</v>
      </c>
      <c r="AQ1161"/>
      <c r="AR1161"/>
      <c r="AS1161"/>
      <c r="AT1161"/>
      <c r="AU1161"/>
      <c r="AV1161"/>
    </row>
    <row r="1162" spans="27:48" ht="23.45" customHeight="1" x14ac:dyDescent="0.2">
      <c r="AA1162" s="97"/>
      <c r="AB1162" s="97"/>
      <c r="AC1162" s="97"/>
      <c r="AD1162" s="97"/>
      <c r="AE1162" s="97"/>
      <c r="AF1162" s="93"/>
      <c r="AG1162" s="93"/>
      <c r="AH1162" s="93"/>
      <c r="AI1162" s="30"/>
      <c r="AJ1162" s="30"/>
      <c r="AK1162" s="30"/>
      <c r="AL1162" s="30"/>
      <c r="AM1162" s="109"/>
      <c r="AN1162" s="109"/>
      <c r="AO1162" s="30"/>
      <c r="AP1162" s="109" t="s">
        <v>1974</v>
      </c>
      <c r="AQ1162"/>
      <c r="AR1162"/>
      <c r="AS1162"/>
      <c r="AT1162"/>
      <c r="AU1162"/>
      <c r="AV1162"/>
    </row>
    <row r="1163" spans="27:48" ht="23.45" customHeight="1" x14ac:dyDescent="0.2">
      <c r="AA1163" s="97"/>
      <c r="AB1163" s="97"/>
      <c r="AC1163" s="97"/>
      <c r="AD1163" s="97"/>
      <c r="AE1163" s="97"/>
      <c r="AF1163" s="93"/>
      <c r="AG1163" s="93"/>
      <c r="AH1163" s="93"/>
      <c r="AI1163" s="30"/>
      <c r="AJ1163" s="30"/>
      <c r="AK1163" s="30"/>
      <c r="AL1163" s="30"/>
      <c r="AM1163" s="109"/>
      <c r="AN1163" s="109"/>
      <c r="AO1163" s="30"/>
      <c r="AP1163" s="109" t="s">
        <v>1975</v>
      </c>
      <c r="AQ1163"/>
      <c r="AR1163"/>
      <c r="AS1163"/>
      <c r="AT1163"/>
      <c r="AU1163"/>
      <c r="AV1163"/>
    </row>
    <row r="1164" spans="27:48" ht="23.45" customHeight="1" x14ac:dyDescent="0.2">
      <c r="AA1164" s="97"/>
      <c r="AB1164" s="97"/>
      <c r="AC1164" s="97"/>
      <c r="AD1164" s="97"/>
      <c r="AE1164" s="97"/>
      <c r="AF1164" s="93"/>
      <c r="AG1164" s="93"/>
      <c r="AH1164" s="93"/>
      <c r="AI1164" s="30"/>
      <c r="AJ1164" s="30"/>
      <c r="AK1164" s="30"/>
      <c r="AL1164" s="30"/>
      <c r="AM1164" s="109"/>
      <c r="AN1164" s="109"/>
      <c r="AO1164" s="30"/>
      <c r="AP1164" s="109" t="s">
        <v>1976</v>
      </c>
      <c r="AQ1164"/>
      <c r="AR1164"/>
      <c r="AS1164"/>
      <c r="AT1164"/>
      <c r="AU1164"/>
      <c r="AV1164"/>
    </row>
    <row r="1165" spans="27:48" ht="23.45" customHeight="1" x14ac:dyDescent="0.2">
      <c r="AA1165" s="97"/>
      <c r="AB1165" s="97"/>
      <c r="AC1165" s="97"/>
      <c r="AD1165" s="97"/>
      <c r="AE1165" s="97"/>
      <c r="AF1165" s="93"/>
      <c r="AG1165" s="93"/>
      <c r="AH1165" s="93"/>
      <c r="AI1165" s="30"/>
      <c r="AJ1165" s="30"/>
      <c r="AK1165" s="30"/>
      <c r="AL1165" s="30"/>
      <c r="AM1165" s="109"/>
      <c r="AN1165" s="109"/>
      <c r="AO1165" s="30"/>
      <c r="AP1165" s="109" t="s">
        <v>1977</v>
      </c>
      <c r="AQ1165"/>
      <c r="AR1165"/>
      <c r="AS1165"/>
      <c r="AT1165"/>
      <c r="AU1165"/>
      <c r="AV1165"/>
    </row>
    <row r="1166" spans="27:48" ht="23.45" customHeight="1" x14ac:dyDescent="0.2">
      <c r="AA1166" s="97"/>
      <c r="AB1166" s="97"/>
      <c r="AC1166" s="97"/>
      <c r="AD1166" s="97"/>
      <c r="AE1166" s="97"/>
      <c r="AF1166" s="93"/>
      <c r="AG1166" s="93"/>
      <c r="AH1166" s="93"/>
      <c r="AI1166" s="30"/>
      <c r="AJ1166" s="30"/>
      <c r="AK1166" s="30"/>
      <c r="AL1166" s="30"/>
      <c r="AM1166" s="109"/>
      <c r="AN1166" s="109"/>
      <c r="AO1166" s="30"/>
      <c r="AP1166" s="109" t="s">
        <v>1978</v>
      </c>
      <c r="AQ1166"/>
      <c r="AR1166"/>
      <c r="AS1166"/>
      <c r="AT1166"/>
      <c r="AU1166"/>
      <c r="AV1166"/>
    </row>
    <row r="1167" spans="27:48" ht="23.45" customHeight="1" x14ac:dyDescent="0.2">
      <c r="AA1167" s="97"/>
      <c r="AB1167" s="97"/>
      <c r="AC1167" s="97"/>
      <c r="AD1167" s="97"/>
      <c r="AE1167" s="97"/>
      <c r="AF1167" s="93"/>
      <c r="AG1167" s="93"/>
      <c r="AH1167" s="93"/>
      <c r="AI1167" s="30"/>
      <c r="AJ1167" s="30"/>
      <c r="AK1167" s="30"/>
      <c r="AL1167" s="30"/>
      <c r="AM1167" s="109"/>
      <c r="AN1167" s="109"/>
      <c r="AO1167" s="30"/>
      <c r="AP1167" s="109" t="s">
        <v>1979</v>
      </c>
      <c r="AQ1167"/>
      <c r="AR1167"/>
      <c r="AS1167"/>
      <c r="AT1167"/>
      <c r="AU1167"/>
      <c r="AV1167"/>
    </row>
    <row r="1168" spans="27:48" ht="23.45" customHeight="1" x14ac:dyDescent="0.2">
      <c r="AA1168" s="97"/>
      <c r="AB1168" s="97"/>
      <c r="AC1168" s="97"/>
      <c r="AD1168" s="97"/>
      <c r="AE1168" s="97"/>
      <c r="AF1168" s="93"/>
      <c r="AG1168" s="93"/>
      <c r="AH1168" s="93"/>
      <c r="AI1168" s="30"/>
      <c r="AJ1168" s="30"/>
      <c r="AK1168" s="30"/>
      <c r="AL1168" s="30"/>
      <c r="AM1168" s="109"/>
      <c r="AN1168" s="109"/>
      <c r="AO1168" s="30"/>
      <c r="AP1168" s="109" t="s">
        <v>1980</v>
      </c>
      <c r="AQ1168"/>
      <c r="AR1168"/>
      <c r="AS1168"/>
      <c r="AT1168"/>
      <c r="AU1168"/>
      <c r="AV1168"/>
    </row>
    <row r="1169" spans="27:48" ht="23.45" customHeight="1" x14ac:dyDescent="0.2">
      <c r="AA1169" s="97"/>
      <c r="AB1169" s="97"/>
      <c r="AC1169" s="97"/>
      <c r="AD1169" s="97"/>
      <c r="AE1169" s="97"/>
      <c r="AF1169" s="93"/>
      <c r="AG1169" s="93"/>
      <c r="AH1169" s="93"/>
      <c r="AI1169" s="30"/>
      <c r="AJ1169" s="30"/>
      <c r="AK1169" s="30"/>
      <c r="AL1169" s="30"/>
      <c r="AM1169" s="109"/>
      <c r="AN1169" s="109"/>
      <c r="AO1169" s="30"/>
      <c r="AP1169" s="109" t="s">
        <v>1981</v>
      </c>
      <c r="AQ1169"/>
      <c r="AR1169"/>
      <c r="AS1169"/>
      <c r="AT1169"/>
      <c r="AU1169"/>
      <c r="AV1169"/>
    </row>
    <row r="1170" spans="27:48" ht="23.45" customHeight="1" x14ac:dyDescent="0.2">
      <c r="AA1170" s="97"/>
      <c r="AB1170" s="97"/>
      <c r="AC1170" s="97"/>
      <c r="AD1170" s="97"/>
      <c r="AE1170" s="97"/>
      <c r="AF1170" s="93"/>
      <c r="AG1170" s="93"/>
      <c r="AH1170" s="93"/>
      <c r="AI1170" s="30"/>
      <c r="AJ1170" s="30"/>
      <c r="AK1170" s="30"/>
      <c r="AL1170" s="30"/>
      <c r="AM1170" s="109"/>
      <c r="AN1170" s="109"/>
      <c r="AO1170" s="30"/>
      <c r="AP1170" s="109" t="s">
        <v>1982</v>
      </c>
      <c r="AQ1170"/>
      <c r="AR1170"/>
      <c r="AS1170"/>
      <c r="AT1170"/>
      <c r="AU1170"/>
      <c r="AV1170"/>
    </row>
    <row r="1171" spans="27:48" ht="23.45" customHeight="1" x14ac:dyDescent="0.2">
      <c r="AA1171" s="97"/>
      <c r="AB1171" s="97"/>
      <c r="AC1171" s="97"/>
      <c r="AD1171" s="97"/>
      <c r="AE1171" s="97"/>
      <c r="AF1171" s="93"/>
      <c r="AG1171" s="93"/>
      <c r="AH1171" s="93"/>
      <c r="AI1171" s="30"/>
      <c r="AJ1171" s="30"/>
      <c r="AK1171" s="30"/>
      <c r="AL1171" s="30"/>
      <c r="AM1171" s="109"/>
      <c r="AN1171" s="109"/>
      <c r="AO1171" s="30"/>
      <c r="AP1171" s="109" t="s">
        <v>1983</v>
      </c>
      <c r="AQ1171"/>
      <c r="AR1171"/>
      <c r="AS1171"/>
      <c r="AT1171"/>
      <c r="AU1171"/>
      <c r="AV1171"/>
    </row>
    <row r="1172" spans="27:48" ht="23.45" customHeight="1" x14ac:dyDescent="0.2">
      <c r="AA1172" s="97"/>
      <c r="AB1172" s="97"/>
      <c r="AC1172" s="97"/>
      <c r="AD1172" s="97"/>
      <c r="AE1172" s="97"/>
      <c r="AF1172" s="93"/>
      <c r="AG1172" s="93"/>
      <c r="AH1172" s="93"/>
      <c r="AI1172" s="30"/>
      <c r="AJ1172" s="30"/>
      <c r="AK1172" s="30"/>
      <c r="AL1172" s="30"/>
      <c r="AM1172" s="109"/>
      <c r="AN1172" s="109"/>
      <c r="AO1172" s="30"/>
      <c r="AP1172" s="109" t="s">
        <v>1984</v>
      </c>
      <c r="AQ1172"/>
      <c r="AR1172"/>
      <c r="AS1172"/>
      <c r="AT1172"/>
      <c r="AU1172"/>
      <c r="AV1172"/>
    </row>
    <row r="1173" spans="27:48" ht="23.45" customHeight="1" x14ac:dyDescent="0.2">
      <c r="AA1173" s="97"/>
      <c r="AB1173" s="97"/>
      <c r="AC1173" s="97"/>
      <c r="AD1173" s="97"/>
      <c r="AE1173" s="97"/>
      <c r="AF1173" s="93"/>
      <c r="AG1173" s="93"/>
      <c r="AH1173" s="93"/>
      <c r="AI1173" s="30"/>
      <c r="AJ1173" s="30"/>
      <c r="AK1173" s="30"/>
      <c r="AL1173" s="30"/>
      <c r="AM1173" s="109"/>
      <c r="AN1173" s="109"/>
      <c r="AO1173" s="30"/>
      <c r="AP1173" s="109" t="s">
        <v>1985</v>
      </c>
      <c r="AQ1173"/>
      <c r="AR1173"/>
      <c r="AS1173"/>
      <c r="AT1173"/>
      <c r="AU1173"/>
      <c r="AV1173"/>
    </row>
    <row r="1174" spans="27:48" ht="23.45" customHeight="1" x14ac:dyDescent="0.2">
      <c r="AA1174" s="97"/>
      <c r="AB1174" s="97"/>
      <c r="AC1174" s="97"/>
      <c r="AD1174" s="97"/>
      <c r="AE1174" s="97"/>
      <c r="AF1174" s="93"/>
      <c r="AG1174" s="93"/>
      <c r="AH1174" s="93"/>
      <c r="AI1174" s="30"/>
      <c r="AJ1174" s="30"/>
      <c r="AK1174" s="30"/>
      <c r="AL1174" s="30"/>
      <c r="AM1174" s="109"/>
      <c r="AN1174" s="109"/>
      <c r="AO1174" s="30"/>
      <c r="AP1174" s="109" t="s">
        <v>1986</v>
      </c>
      <c r="AQ1174"/>
      <c r="AR1174"/>
      <c r="AS1174"/>
      <c r="AT1174"/>
      <c r="AU1174"/>
      <c r="AV1174"/>
    </row>
    <row r="1175" spans="27:48" ht="23.45" customHeight="1" x14ac:dyDescent="0.2">
      <c r="AA1175" s="97"/>
      <c r="AB1175" s="97"/>
      <c r="AC1175" s="97"/>
      <c r="AD1175" s="97"/>
      <c r="AE1175" s="97"/>
      <c r="AF1175" s="93"/>
      <c r="AG1175" s="93"/>
      <c r="AH1175" s="93"/>
      <c r="AI1175" s="30"/>
      <c r="AJ1175" s="30"/>
      <c r="AK1175" s="30"/>
      <c r="AL1175" s="30"/>
      <c r="AM1175" s="109"/>
      <c r="AN1175" s="109"/>
      <c r="AO1175" s="30"/>
      <c r="AP1175" s="109" t="s">
        <v>1987</v>
      </c>
      <c r="AQ1175"/>
      <c r="AR1175"/>
      <c r="AS1175"/>
      <c r="AT1175"/>
      <c r="AU1175"/>
      <c r="AV1175"/>
    </row>
    <row r="1176" spans="27:48" ht="23.45" customHeight="1" x14ac:dyDescent="0.2">
      <c r="AA1176" s="97"/>
      <c r="AB1176" s="97"/>
      <c r="AC1176" s="97"/>
      <c r="AD1176" s="97"/>
      <c r="AE1176" s="97"/>
      <c r="AF1176" s="93"/>
      <c r="AG1176" s="93"/>
      <c r="AH1176" s="93"/>
      <c r="AI1176" s="30"/>
      <c r="AJ1176" s="30"/>
      <c r="AK1176" s="30"/>
      <c r="AL1176" s="30"/>
      <c r="AM1176" s="109"/>
      <c r="AN1176" s="109"/>
      <c r="AO1176" s="30"/>
      <c r="AP1176" s="109" t="s">
        <v>1988</v>
      </c>
      <c r="AQ1176"/>
      <c r="AR1176"/>
      <c r="AS1176"/>
      <c r="AT1176"/>
      <c r="AU1176"/>
      <c r="AV1176"/>
    </row>
    <row r="1177" spans="27:48" ht="23.45" customHeight="1" x14ac:dyDescent="0.2">
      <c r="AA1177" s="97"/>
      <c r="AB1177" s="97"/>
      <c r="AC1177" s="97"/>
      <c r="AD1177" s="97"/>
      <c r="AE1177" s="97"/>
      <c r="AF1177" s="93"/>
      <c r="AG1177" s="93"/>
      <c r="AH1177" s="93"/>
      <c r="AI1177" s="30"/>
      <c r="AJ1177" s="30"/>
      <c r="AK1177" s="30"/>
      <c r="AL1177" s="30"/>
      <c r="AM1177" s="109"/>
      <c r="AN1177" s="109"/>
      <c r="AO1177" s="30"/>
      <c r="AP1177" s="109" t="s">
        <v>1989</v>
      </c>
      <c r="AQ1177"/>
      <c r="AR1177"/>
      <c r="AS1177"/>
      <c r="AT1177"/>
      <c r="AU1177"/>
      <c r="AV1177"/>
    </row>
    <row r="1178" spans="27:48" ht="23.45" customHeight="1" x14ac:dyDescent="0.2">
      <c r="AA1178" s="97"/>
      <c r="AB1178" s="97"/>
      <c r="AC1178" s="97"/>
      <c r="AD1178" s="97"/>
      <c r="AE1178" s="97"/>
      <c r="AF1178" s="93"/>
      <c r="AG1178" s="93"/>
      <c r="AH1178" s="93"/>
      <c r="AI1178" s="30"/>
      <c r="AJ1178" s="30"/>
      <c r="AK1178" s="30"/>
      <c r="AL1178" s="30"/>
      <c r="AM1178" s="109"/>
      <c r="AN1178" s="109"/>
      <c r="AO1178" s="30"/>
      <c r="AP1178" s="109" t="s">
        <v>1990</v>
      </c>
      <c r="AQ1178"/>
      <c r="AR1178"/>
      <c r="AS1178"/>
      <c r="AT1178"/>
      <c r="AU1178"/>
      <c r="AV1178"/>
    </row>
    <row r="1179" spans="27:48" ht="23.45" customHeight="1" x14ac:dyDescent="0.2">
      <c r="AA1179" s="97"/>
      <c r="AB1179" s="97"/>
      <c r="AC1179" s="97"/>
      <c r="AD1179" s="97"/>
      <c r="AE1179" s="97"/>
      <c r="AF1179" s="93"/>
      <c r="AG1179" s="93"/>
      <c r="AH1179" s="93"/>
      <c r="AI1179" s="30"/>
      <c r="AJ1179" s="30"/>
      <c r="AK1179" s="30"/>
      <c r="AL1179" s="30"/>
      <c r="AM1179" s="109"/>
      <c r="AN1179" s="109"/>
      <c r="AO1179" s="30"/>
      <c r="AP1179" s="109" t="s">
        <v>1991</v>
      </c>
      <c r="AQ1179"/>
      <c r="AR1179"/>
      <c r="AS1179"/>
      <c r="AT1179"/>
      <c r="AU1179"/>
      <c r="AV1179"/>
    </row>
    <row r="1180" spans="27:48" ht="23.45" customHeight="1" x14ac:dyDescent="0.2">
      <c r="AA1180" s="97"/>
      <c r="AB1180" s="97"/>
      <c r="AC1180" s="97"/>
      <c r="AD1180" s="97"/>
      <c r="AE1180" s="97"/>
      <c r="AF1180" s="93"/>
      <c r="AG1180" s="93"/>
      <c r="AH1180" s="93"/>
      <c r="AI1180" s="30"/>
      <c r="AJ1180" s="30"/>
      <c r="AK1180" s="30"/>
      <c r="AL1180" s="30"/>
      <c r="AM1180" s="109"/>
      <c r="AN1180" s="109"/>
      <c r="AO1180" s="30"/>
      <c r="AP1180" s="109" t="s">
        <v>1992</v>
      </c>
      <c r="AQ1180"/>
      <c r="AR1180"/>
      <c r="AS1180"/>
      <c r="AT1180"/>
      <c r="AU1180"/>
      <c r="AV1180"/>
    </row>
    <row r="1181" spans="27:48" ht="23.45" customHeight="1" x14ac:dyDescent="0.2">
      <c r="AA1181" s="97"/>
      <c r="AB1181" s="97"/>
      <c r="AC1181" s="97"/>
      <c r="AD1181" s="97"/>
      <c r="AE1181" s="97"/>
      <c r="AF1181" s="93"/>
      <c r="AG1181" s="93"/>
      <c r="AH1181" s="93"/>
      <c r="AI1181" s="30"/>
      <c r="AJ1181" s="30"/>
      <c r="AK1181" s="30"/>
      <c r="AL1181" s="30"/>
      <c r="AM1181" s="109"/>
      <c r="AN1181" s="109"/>
      <c r="AO1181" s="30"/>
      <c r="AP1181" s="109" t="s">
        <v>1993</v>
      </c>
      <c r="AQ1181"/>
      <c r="AR1181"/>
      <c r="AS1181"/>
      <c r="AT1181"/>
      <c r="AU1181"/>
      <c r="AV1181"/>
    </row>
    <row r="1182" spans="27:48" ht="23.45" customHeight="1" x14ac:dyDescent="0.2">
      <c r="AA1182" s="97"/>
      <c r="AB1182" s="97"/>
      <c r="AC1182" s="97"/>
      <c r="AD1182" s="97"/>
      <c r="AE1182" s="97"/>
      <c r="AF1182" s="93"/>
      <c r="AG1182" s="93"/>
      <c r="AH1182" s="93"/>
      <c r="AI1182" s="30"/>
      <c r="AJ1182" s="30"/>
      <c r="AK1182" s="30"/>
      <c r="AL1182" s="30"/>
      <c r="AM1182" s="109"/>
      <c r="AN1182" s="109"/>
      <c r="AO1182" s="30"/>
      <c r="AP1182" s="109" t="s">
        <v>1994</v>
      </c>
      <c r="AQ1182"/>
      <c r="AR1182"/>
      <c r="AS1182"/>
      <c r="AT1182"/>
      <c r="AU1182"/>
      <c r="AV1182"/>
    </row>
    <row r="1183" spans="27:48" ht="23.45" customHeight="1" x14ac:dyDescent="0.2">
      <c r="AA1183" s="97"/>
      <c r="AB1183" s="97"/>
      <c r="AC1183" s="97"/>
      <c r="AD1183" s="97"/>
      <c r="AE1183" s="97"/>
      <c r="AF1183" s="93"/>
      <c r="AG1183" s="93"/>
      <c r="AH1183" s="93"/>
      <c r="AI1183" s="30"/>
      <c r="AJ1183" s="30"/>
      <c r="AK1183" s="30"/>
      <c r="AL1183" s="30"/>
      <c r="AM1183" s="109"/>
      <c r="AN1183" s="109"/>
      <c r="AO1183" s="30"/>
      <c r="AP1183" s="109" t="s">
        <v>1995</v>
      </c>
      <c r="AQ1183"/>
      <c r="AR1183"/>
      <c r="AS1183"/>
      <c r="AT1183"/>
      <c r="AU1183"/>
      <c r="AV1183"/>
    </row>
    <row r="1184" spans="27:48" ht="23.45" customHeight="1" x14ac:dyDescent="0.2">
      <c r="AA1184" s="97"/>
      <c r="AB1184" s="97"/>
      <c r="AC1184" s="97"/>
      <c r="AD1184" s="97"/>
      <c r="AE1184" s="97"/>
      <c r="AF1184" s="93"/>
      <c r="AG1184" s="93"/>
      <c r="AH1184" s="93"/>
      <c r="AI1184" s="30"/>
      <c r="AJ1184" s="30"/>
      <c r="AK1184" s="30"/>
      <c r="AL1184" s="30"/>
      <c r="AM1184" s="109"/>
      <c r="AN1184" s="109"/>
      <c r="AO1184" s="30"/>
      <c r="AP1184" s="109" t="s">
        <v>1996</v>
      </c>
      <c r="AQ1184"/>
      <c r="AR1184"/>
      <c r="AS1184"/>
      <c r="AT1184"/>
      <c r="AU1184"/>
      <c r="AV1184"/>
    </row>
    <row r="1185" spans="27:48" ht="23.45" customHeight="1" x14ac:dyDescent="0.2">
      <c r="AA1185" s="97"/>
      <c r="AB1185" s="97"/>
      <c r="AC1185" s="97"/>
      <c r="AD1185" s="97"/>
      <c r="AE1185" s="97"/>
      <c r="AF1185" s="93"/>
      <c r="AG1185" s="93"/>
      <c r="AH1185" s="93"/>
      <c r="AI1185" s="30"/>
      <c r="AJ1185" s="30"/>
      <c r="AK1185" s="30"/>
      <c r="AL1185" s="30"/>
      <c r="AM1185" s="109"/>
      <c r="AN1185" s="109"/>
      <c r="AO1185" s="30"/>
      <c r="AP1185" s="109" t="s">
        <v>1997</v>
      </c>
      <c r="AQ1185"/>
      <c r="AR1185"/>
      <c r="AS1185"/>
      <c r="AT1185"/>
      <c r="AU1185"/>
      <c r="AV1185"/>
    </row>
    <row r="1186" spans="27:48" ht="23.45" customHeight="1" x14ac:dyDescent="0.2">
      <c r="AA1186" s="97"/>
      <c r="AB1186" s="97"/>
      <c r="AC1186" s="97"/>
      <c r="AD1186" s="97"/>
      <c r="AE1186" s="97"/>
      <c r="AF1186" s="93"/>
      <c r="AG1186" s="93"/>
      <c r="AH1186" s="93"/>
      <c r="AI1186" s="30"/>
      <c r="AJ1186" s="30"/>
      <c r="AK1186" s="30"/>
      <c r="AL1186" s="30"/>
      <c r="AM1186" s="109"/>
      <c r="AN1186" s="109"/>
      <c r="AO1186" s="30"/>
      <c r="AP1186" s="109" t="s">
        <v>1998</v>
      </c>
      <c r="AQ1186"/>
      <c r="AR1186"/>
      <c r="AS1186"/>
      <c r="AT1186"/>
      <c r="AU1186"/>
      <c r="AV1186"/>
    </row>
    <row r="1187" spans="27:48" ht="23.45" customHeight="1" x14ac:dyDescent="0.2">
      <c r="AA1187" s="97"/>
      <c r="AB1187" s="97"/>
      <c r="AC1187" s="97"/>
      <c r="AD1187" s="97"/>
      <c r="AE1187" s="97"/>
      <c r="AF1187" s="93"/>
      <c r="AG1187" s="93"/>
      <c r="AH1187" s="93"/>
      <c r="AI1187" s="30"/>
      <c r="AJ1187" s="30"/>
      <c r="AK1187" s="30"/>
      <c r="AL1187" s="30"/>
      <c r="AM1187" s="109"/>
      <c r="AN1187" s="109"/>
      <c r="AO1187" s="30"/>
      <c r="AP1187" s="109" t="s">
        <v>1999</v>
      </c>
      <c r="AQ1187"/>
      <c r="AR1187"/>
      <c r="AS1187"/>
      <c r="AT1187"/>
      <c r="AU1187"/>
      <c r="AV1187"/>
    </row>
    <row r="1188" spans="27:48" ht="23.45" customHeight="1" x14ac:dyDescent="0.2">
      <c r="AA1188" s="97"/>
      <c r="AB1188" s="97"/>
      <c r="AC1188" s="97"/>
      <c r="AD1188" s="97"/>
      <c r="AE1188" s="97"/>
      <c r="AF1188" s="93"/>
      <c r="AG1188" s="93"/>
      <c r="AH1188" s="93"/>
      <c r="AI1188" s="30"/>
      <c r="AJ1188" s="30"/>
      <c r="AK1188" s="30"/>
      <c r="AL1188" s="30"/>
      <c r="AM1188" s="109"/>
      <c r="AN1188" s="109"/>
      <c r="AO1188" s="30"/>
      <c r="AP1188" s="109" t="s">
        <v>2000</v>
      </c>
      <c r="AQ1188"/>
      <c r="AR1188"/>
      <c r="AS1188"/>
      <c r="AT1188"/>
      <c r="AU1188"/>
      <c r="AV1188"/>
    </row>
    <row r="1189" spans="27:48" ht="23.45" customHeight="1" x14ac:dyDescent="0.2">
      <c r="AA1189" s="97"/>
      <c r="AB1189" s="97"/>
      <c r="AC1189" s="97"/>
      <c r="AD1189" s="97"/>
      <c r="AE1189" s="97"/>
      <c r="AF1189" s="93"/>
      <c r="AG1189" s="93"/>
      <c r="AH1189" s="93"/>
      <c r="AI1189" s="30"/>
      <c r="AJ1189" s="30"/>
      <c r="AK1189" s="30"/>
      <c r="AL1189" s="30"/>
      <c r="AM1189" s="109"/>
      <c r="AN1189" s="109"/>
      <c r="AO1189" s="30"/>
      <c r="AP1189" s="109" t="s">
        <v>2001</v>
      </c>
      <c r="AQ1189"/>
      <c r="AR1189"/>
      <c r="AS1189"/>
      <c r="AT1189"/>
      <c r="AU1189"/>
      <c r="AV1189"/>
    </row>
    <row r="1190" spans="27:48" ht="23.45" customHeight="1" x14ac:dyDescent="0.2">
      <c r="AA1190" s="97"/>
      <c r="AB1190" s="97"/>
      <c r="AC1190" s="97"/>
      <c r="AD1190" s="97"/>
      <c r="AE1190" s="97"/>
      <c r="AF1190" s="93"/>
      <c r="AG1190" s="93"/>
      <c r="AH1190" s="93"/>
      <c r="AI1190" s="30"/>
      <c r="AJ1190" s="30"/>
      <c r="AK1190" s="30"/>
      <c r="AL1190" s="30"/>
      <c r="AM1190" s="109"/>
      <c r="AN1190" s="109"/>
      <c r="AO1190" s="30"/>
      <c r="AP1190" s="109" t="s">
        <v>2002</v>
      </c>
      <c r="AQ1190"/>
      <c r="AR1190"/>
      <c r="AS1190"/>
      <c r="AT1190"/>
      <c r="AU1190"/>
      <c r="AV1190"/>
    </row>
    <row r="1191" spans="27:48" ht="23.45" customHeight="1" x14ac:dyDescent="0.2">
      <c r="AA1191" s="97"/>
      <c r="AB1191" s="97"/>
      <c r="AC1191" s="97"/>
      <c r="AD1191" s="97"/>
      <c r="AE1191" s="97"/>
      <c r="AF1191" s="93"/>
      <c r="AG1191" s="93"/>
      <c r="AH1191" s="93"/>
      <c r="AI1191" s="30"/>
      <c r="AJ1191" s="30"/>
      <c r="AK1191" s="30"/>
      <c r="AL1191" s="30"/>
      <c r="AM1191" s="109"/>
      <c r="AN1191" s="109"/>
      <c r="AO1191" s="30"/>
      <c r="AP1191" s="109" t="s">
        <v>2003</v>
      </c>
      <c r="AQ1191"/>
      <c r="AR1191"/>
      <c r="AS1191"/>
      <c r="AT1191"/>
      <c r="AU1191"/>
      <c r="AV1191"/>
    </row>
    <row r="1192" spans="27:48" ht="23.45" customHeight="1" x14ac:dyDescent="0.2">
      <c r="AA1192" s="97"/>
      <c r="AB1192" s="97"/>
      <c r="AC1192" s="97"/>
      <c r="AD1192" s="97"/>
      <c r="AE1192" s="97"/>
      <c r="AF1192" s="93"/>
      <c r="AG1192" s="93"/>
      <c r="AH1192" s="93"/>
      <c r="AI1192" s="30"/>
      <c r="AJ1192" s="30"/>
      <c r="AK1192" s="30"/>
      <c r="AL1192" s="30"/>
      <c r="AM1192" s="109"/>
      <c r="AN1192" s="109"/>
      <c r="AO1192" s="30"/>
      <c r="AP1192" s="109" t="s">
        <v>2004</v>
      </c>
      <c r="AQ1192"/>
      <c r="AR1192"/>
      <c r="AS1192"/>
      <c r="AT1192"/>
      <c r="AU1192"/>
      <c r="AV1192"/>
    </row>
    <row r="1193" spans="27:48" ht="23.45" customHeight="1" x14ac:dyDescent="0.2">
      <c r="AA1193" s="97"/>
      <c r="AB1193" s="97"/>
      <c r="AC1193" s="97"/>
      <c r="AD1193" s="97"/>
      <c r="AE1193" s="97"/>
      <c r="AF1193" s="93"/>
      <c r="AG1193" s="93"/>
      <c r="AH1193" s="93"/>
      <c r="AI1193" s="30"/>
      <c r="AJ1193" s="30"/>
      <c r="AK1193" s="30"/>
      <c r="AL1193" s="30"/>
      <c r="AM1193" s="109"/>
      <c r="AN1193" s="109"/>
      <c r="AO1193" s="30"/>
      <c r="AP1193" s="109" t="s">
        <v>2005</v>
      </c>
      <c r="AQ1193"/>
      <c r="AR1193"/>
      <c r="AS1193"/>
      <c r="AT1193"/>
      <c r="AU1193"/>
      <c r="AV1193"/>
    </row>
    <row r="1194" spans="27:48" ht="23.45" customHeight="1" x14ac:dyDescent="0.2">
      <c r="AA1194" s="97"/>
      <c r="AB1194" s="97"/>
      <c r="AC1194" s="97"/>
      <c r="AD1194" s="97"/>
      <c r="AE1194" s="97"/>
      <c r="AF1194" s="93"/>
      <c r="AG1194" s="93"/>
      <c r="AH1194" s="93"/>
      <c r="AI1194" s="30"/>
      <c r="AJ1194" s="30"/>
      <c r="AK1194" s="30"/>
      <c r="AL1194" s="30"/>
      <c r="AM1194" s="109"/>
      <c r="AN1194" s="109"/>
      <c r="AO1194" s="30"/>
      <c r="AP1194" s="109" t="s">
        <v>2006</v>
      </c>
      <c r="AQ1194"/>
      <c r="AR1194"/>
      <c r="AS1194"/>
      <c r="AT1194"/>
      <c r="AU1194"/>
      <c r="AV1194"/>
    </row>
    <row r="1195" spans="27:48" ht="23.45" customHeight="1" x14ac:dyDescent="0.2">
      <c r="AA1195" s="97"/>
      <c r="AB1195" s="97"/>
      <c r="AC1195" s="97"/>
      <c r="AD1195" s="97"/>
      <c r="AE1195" s="97"/>
      <c r="AF1195" s="93"/>
      <c r="AG1195" s="93"/>
      <c r="AH1195" s="93"/>
      <c r="AI1195" s="30"/>
      <c r="AJ1195" s="30"/>
      <c r="AK1195" s="30"/>
      <c r="AL1195" s="30"/>
      <c r="AM1195" s="109"/>
      <c r="AN1195" s="109"/>
      <c r="AO1195" s="30"/>
      <c r="AP1195" s="109" t="s">
        <v>2007</v>
      </c>
      <c r="AQ1195"/>
      <c r="AR1195"/>
      <c r="AS1195"/>
      <c r="AT1195"/>
      <c r="AU1195"/>
      <c r="AV1195"/>
    </row>
    <row r="1196" spans="27:48" ht="23.45" customHeight="1" x14ac:dyDescent="0.2">
      <c r="AA1196" s="97"/>
      <c r="AB1196" s="97"/>
      <c r="AC1196" s="97"/>
      <c r="AD1196" s="97"/>
      <c r="AE1196" s="97"/>
      <c r="AF1196" s="93"/>
      <c r="AG1196" s="93"/>
      <c r="AH1196" s="93"/>
      <c r="AI1196" s="30"/>
      <c r="AJ1196" s="30"/>
      <c r="AK1196" s="30"/>
      <c r="AL1196" s="30"/>
      <c r="AM1196" s="109"/>
      <c r="AN1196" s="109"/>
      <c r="AO1196" s="30"/>
      <c r="AP1196" s="109" t="s">
        <v>2008</v>
      </c>
      <c r="AQ1196"/>
      <c r="AR1196"/>
      <c r="AS1196"/>
      <c r="AT1196"/>
      <c r="AU1196"/>
      <c r="AV1196"/>
    </row>
    <row r="1197" spans="27:48" ht="23.45" customHeight="1" x14ac:dyDescent="0.2">
      <c r="AA1197" s="97"/>
      <c r="AB1197" s="97"/>
      <c r="AC1197" s="97"/>
      <c r="AD1197" s="97"/>
      <c r="AE1197" s="97"/>
      <c r="AF1197" s="93"/>
      <c r="AG1197" s="93"/>
      <c r="AH1197" s="93"/>
      <c r="AI1197" s="30"/>
      <c r="AJ1197" s="30"/>
      <c r="AK1197" s="30"/>
      <c r="AL1197" s="30"/>
      <c r="AM1197" s="109"/>
      <c r="AN1197" s="109"/>
      <c r="AO1197" s="30"/>
      <c r="AP1197" s="109" t="s">
        <v>2009</v>
      </c>
      <c r="AQ1197"/>
      <c r="AR1197"/>
      <c r="AS1197"/>
      <c r="AT1197"/>
      <c r="AU1197"/>
      <c r="AV1197"/>
    </row>
    <row r="1198" spans="27:48" ht="23.45" customHeight="1" x14ac:dyDescent="0.2">
      <c r="AA1198" s="97"/>
      <c r="AB1198" s="97"/>
      <c r="AC1198" s="97"/>
      <c r="AD1198" s="97"/>
      <c r="AE1198" s="97"/>
      <c r="AF1198" s="93"/>
      <c r="AG1198" s="93"/>
      <c r="AH1198" s="93"/>
      <c r="AI1198" s="30"/>
      <c r="AJ1198" s="30"/>
      <c r="AK1198" s="30"/>
      <c r="AL1198" s="30"/>
      <c r="AM1198" s="109"/>
      <c r="AN1198" s="109"/>
      <c r="AO1198" s="30"/>
      <c r="AP1198" s="109" t="s">
        <v>2010</v>
      </c>
      <c r="AQ1198"/>
      <c r="AR1198"/>
      <c r="AS1198"/>
      <c r="AT1198"/>
      <c r="AU1198"/>
      <c r="AV1198"/>
    </row>
    <row r="1199" spans="27:48" ht="23.45" customHeight="1" x14ac:dyDescent="0.2">
      <c r="AA1199" s="97"/>
      <c r="AB1199" s="97"/>
      <c r="AC1199" s="97"/>
      <c r="AD1199" s="97"/>
      <c r="AE1199" s="97"/>
      <c r="AF1199" s="93"/>
      <c r="AG1199" s="93"/>
      <c r="AH1199" s="93"/>
      <c r="AI1199" s="30"/>
      <c r="AJ1199" s="30"/>
      <c r="AK1199" s="30"/>
      <c r="AL1199" s="30"/>
      <c r="AM1199" s="109"/>
      <c r="AN1199" s="109"/>
      <c r="AO1199" s="30"/>
      <c r="AP1199" s="109" t="s">
        <v>2011</v>
      </c>
      <c r="AQ1199"/>
      <c r="AR1199"/>
      <c r="AS1199"/>
      <c r="AT1199"/>
      <c r="AU1199"/>
      <c r="AV1199"/>
    </row>
    <row r="1200" spans="27:48" ht="23.45" customHeight="1" x14ac:dyDescent="0.2">
      <c r="AA1200" s="97"/>
      <c r="AB1200" s="97"/>
      <c r="AC1200" s="97"/>
      <c r="AD1200" s="97"/>
      <c r="AE1200" s="97"/>
      <c r="AF1200" s="93"/>
      <c r="AG1200" s="93"/>
      <c r="AH1200" s="93"/>
      <c r="AI1200" s="30"/>
      <c r="AJ1200" s="30"/>
      <c r="AK1200" s="30"/>
      <c r="AL1200" s="30"/>
      <c r="AM1200" s="109"/>
      <c r="AN1200" s="109"/>
      <c r="AO1200" s="30"/>
      <c r="AP1200" s="109" t="s">
        <v>2012</v>
      </c>
      <c r="AQ1200"/>
      <c r="AR1200"/>
      <c r="AS1200"/>
      <c r="AT1200"/>
      <c r="AU1200"/>
      <c r="AV1200"/>
    </row>
    <row r="1201" spans="27:48" ht="23.45" customHeight="1" x14ac:dyDescent="0.2">
      <c r="AA1201" s="97"/>
      <c r="AB1201" s="97"/>
      <c r="AC1201" s="97"/>
      <c r="AD1201" s="97"/>
      <c r="AE1201" s="97"/>
      <c r="AF1201" s="93"/>
      <c r="AG1201" s="93"/>
      <c r="AH1201" s="93"/>
      <c r="AI1201" s="30"/>
      <c r="AJ1201" s="30"/>
      <c r="AK1201" s="30"/>
      <c r="AL1201" s="30"/>
      <c r="AM1201" s="109"/>
      <c r="AN1201" s="109"/>
      <c r="AO1201" s="30"/>
      <c r="AP1201" s="109" t="s">
        <v>2013</v>
      </c>
      <c r="AQ1201"/>
      <c r="AR1201"/>
      <c r="AS1201"/>
      <c r="AT1201"/>
      <c r="AU1201"/>
      <c r="AV1201"/>
    </row>
    <row r="1202" spans="27:48" ht="23.45" customHeight="1" x14ac:dyDescent="0.2">
      <c r="AA1202" s="97"/>
      <c r="AB1202" s="97"/>
      <c r="AC1202" s="97"/>
      <c r="AD1202" s="97"/>
      <c r="AE1202" s="97"/>
      <c r="AF1202" s="93"/>
      <c r="AG1202" s="93"/>
      <c r="AH1202" s="93"/>
      <c r="AI1202" s="30"/>
      <c r="AJ1202" s="30"/>
      <c r="AK1202" s="30"/>
      <c r="AL1202" s="30"/>
      <c r="AM1202" s="109"/>
      <c r="AN1202" s="109"/>
      <c r="AO1202" s="30"/>
      <c r="AP1202" s="109" t="s">
        <v>2014</v>
      </c>
      <c r="AQ1202"/>
      <c r="AR1202"/>
      <c r="AS1202"/>
      <c r="AT1202"/>
      <c r="AU1202"/>
      <c r="AV1202"/>
    </row>
    <row r="1203" spans="27:48" ht="23.45" customHeight="1" x14ac:dyDescent="0.2">
      <c r="AA1203" s="97"/>
      <c r="AB1203" s="97"/>
      <c r="AC1203" s="97"/>
      <c r="AD1203" s="97"/>
      <c r="AE1203" s="97"/>
      <c r="AF1203" s="93"/>
      <c r="AG1203" s="93"/>
      <c r="AH1203" s="93"/>
      <c r="AI1203" s="30"/>
      <c r="AJ1203" s="30"/>
      <c r="AK1203" s="30"/>
      <c r="AL1203" s="30"/>
      <c r="AM1203" s="109"/>
      <c r="AN1203" s="109"/>
      <c r="AO1203" s="30"/>
      <c r="AP1203" s="109" t="s">
        <v>2015</v>
      </c>
      <c r="AQ1203"/>
      <c r="AR1203"/>
      <c r="AS1203"/>
      <c r="AT1203"/>
      <c r="AU1203"/>
      <c r="AV1203"/>
    </row>
    <row r="1204" spans="27:48" ht="23.45" customHeight="1" x14ac:dyDescent="0.2">
      <c r="AA1204" s="97"/>
      <c r="AB1204" s="97"/>
      <c r="AC1204" s="97"/>
      <c r="AD1204" s="97"/>
      <c r="AE1204" s="97"/>
      <c r="AF1204" s="93"/>
      <c r="AG1204" s="93"/>
      <c r="AH1204" s="93"/>
      <c r="AI1204" s="30"/>
      <c r="AJ1204" s="30"/>
      <c r="AK1204" s="30"/>
      <c r="AL1204" s="30"/>
      <c r="AM1204" s="109"/>
      <c r="AN1204" s="109"/>
      <c r="AO1204" s="30"/>
      <c r="AP1204" s="109" t="s">
        <v>2016</v>
      </c>
      <c r="AQ1204"/>
      <c r="AR1204"/>
      <c r="AS1204"/>
      <c r="AT1204"/>
      <c r="AU1204"/>
      <c r="AV1204"/>
    </row>
    <row r="1205" spans="27:48" ht="23.45" customHeight="1" x14ac:dyDescent="0.2">
      <c r="AA1205" s="97"/>
      <c r="AB1205" s="97"/>
      <c r="AC1205" s="97"/>
      <c r="AD1205" s="97"/>
      <c r="AE1205" s="97"/>
      <c r="AF1205" s="93"/>
      <c r="AG1205" s="93"/>
      <c r="AH1205" s="93"/>
      <c r="AI1205" s="30"/>
      <c r="AJ1205" s="30"/>
      <c r="AK1205" s="30"/>
      <c r="AL1205" s="30"/>
      <c r="AM1205" s="109"/>
      <c r="AN1205" s="109"/>
      <c r="AO1205" s="30"/>
      <c r="AP1205" s="109" t="s">
        <v>2017</v>
      </c>
      <c r="AQ1205"/>
      <c r="AR1205"/>
      <c r="AS1205"/>
      <c r="AT1205"/>
      <c r="AU1205"/>
      <c r="AV1205"/>
    </row>
    <row r="1206" spans="27:48" ht="23.45" customHeight="1" x14ac:dyDescent="0.2">
      <c r="AA1206" s="97"/>
      <c r="AB1206" s="97"/>
      <c r="AC1206" s="97"/>
      <c r="AD1206" s="97"/>
      <c r="AE1206" s="97"/>
      <c r="AF1206" s="93"/>
      <c r="AG1206" s="93"/>
      <c r="AH1206" s="93"/>
      <c r="AI1206" s="30"/>
      <c r="AJ1206" s="30"/>
      <c r="AK1206" s="30"/>
      <c r="AL1206" s="30"/>
      <c r="AM1206" s="109"/>
      <c r="AN1206" s="109"/>
      <c r="AO1206" s="30"/>
      <c r="AP1206" s="109" t="s">
        <v>2018</v>
      </c>
      <c r="AQ1206"/>
      <c r="AR1206"/>
      <c r="AS1206"/>
      <c r="AT1206"/>
      <c r="AU1206"/>
      <c r="AV1206"/>
    </row>
    <row r="1207" spans="27:48" ht="23.45" customHeight="1" x14ac:dyDescent="0.2">
      <c r="AA1207" s="97"/>
      <c r="AB1207" s="97"/>
      <c r="AC1207" s="97"/>
      <c r="AD1207" s="97"/>
      <c r="AE1207" s="97"/>
      <c r="AF1207" s="93"/>
      <c r="AG1207" s="93"/>
      <c r="AH1207" s="93"/>
      <c r="AI1207" s="30"/>
      <c r="AJ1207" s="30"/>
      <c r="AK1207" s="30"/>
      <c r="AL1207" s="30"/>
      <c r="AM1207" s="109"/>
      <c r="AN1207" s="109"/>
      <c r="AO1207" s="30"/>
      <c r="AP1207" s="109">
        <v>820005</v>
      </c>
      <c r="AQ1207"/>
      <c r="AR1207"/>
      <c r="AS1207"/>
      <c r="AT1207"/>
      <c r="AU1207"/>
      <c r="AV1207"/>
    </row>
    <row r="1208" spans="27:48" ht="23.45" customHeight="1" x14ac:dyDescent="0.2">
      <c r="AA1208" s="97"/>
      <c r="AB1208" s="97"/>
      <c r="AC1208" s="97"/>
      <c r="AD1208" s="97"/>
      <c r="AE1208" s="97"/>
      <c r="AF1208" s="93"/>
      <c r="AG1208" s="93"/>
      <c r="AH1208" s="93"/>
      <c r="AI1208" s="30"/>
      <c r="AJ1208" s="30"/>
      <c r="AK1208" s="30"/>
      <c r="AL1208" s="30"/>
      <c r="AM1208" s="109"/>
      <c r="AN1208" s="109"/>
      <c r="AO1208" s="30"/>
      <c r="AP1208" s="109">
        <v>820105</v>
      </c>
      <c r="AQ1208"/>
      <c r="AR1208"/>
      <c r="AS1208"/>
      <c r="AT1208"/>
      <c r="AU1208"/>
      <c r="AV1208"/>
    </row>
    <row r="1209" spans="27:48" ht="23.45" customHeight="1" x14ac:dyDescent="0.2">
      <c r="AA1209" s="97"/>
      <c r="AB1209" s="97"/>
      <c r="AC1209" s="97"/>
      <c r="AD1209" s="97"/>
      <c r="AE1209" s="97"/>
      <c r="AF1209" s="93"/>
      <c r="AG1209" s="93"/>
      <c r="AH1209" s="93"/>
      <c r="AI1209" s="30"/>
      <c r="AJ1209" s="30"/>
      <c r="AK1209" s="30"/>
      <c r="AL1209" s="30"/>
      <c r="AM1209" s="109"/>
      <c r="AN1209" s="109"/>
      <c r="AO1209" s="30"/>
      <c r="AP1209" s="109">
        <v>820205</v>
      </c>
      <c r="AQ1209"/>
      <c r="AR1209"/>
      <c r="AS1209"/>
      <c r="AT1209"/>
      <c r="AU1209"/>
      <c r="AV1209"/>
    </row>
    <row r="1210" spans="27:48" ht="23.45" customHeight="1" x14ac:dyDescent="0.2">
      <c r="AA1210" s="97"/>
      <c r="AB1210" s="97"/>
      <c r="AC1210" s="97"/>
      <c r="AD1210" s="97"/>
      <c r="AE1210" s="97"/>
      <c r="AF1210" s="93"/>
      <c r="AG1210" s="93"/>
      <c r="AH1210" s="93"/>
      <c r="AI1210" s="30"/>
      <c r="AJ1210" s="30"/>
      <c r="AK1210" s="30"/>
      <c r="AL1210" s="30"/>
      <c r="AM1210" s="109"/>
      <c r="AN1210" s="109"/>
      <c r="AO1210" s="30"/>
      <c r="AP1210" s="109">
        <v>820305</v>
      </c>
      <c r="AQ1210"/>
      <c r="AR1210"/>
      <c r="AS1210"/>
      <c r="AT1210"/>
      <c r="AU1210"/>
      <c r="AV1210"/>
    </row>
    <row r="1211" spans="27:48" ht="23.45" customHeight="1" x14ac:dyDescent="0.2">
      <c r="AA1211" s="97"/>
      <c r="AB1211" s="97"/>
      <c r="AC1211" s="97"/>
      <c r="AD1211" s="97"/>
      <c r="AE1211" s="97"/>
      <c r="AF1211" s="93"/>
      <c r="AG1211" s="93"/>
      <c r="AH1211" s="93"/>
      <c r="AI1211" s="30"/>
      <c r="AJ1211" s="30"/>
      <c r="AK1211" s="30"/>
      <c r="AL1211" s="30"/>
      <c r="AM1211" s="109"/>
      <c r="AN1211" s="109"/>
      <c r="AO1211" s="30"/>
      <c r="AP1211" s="109">
        <v>820505</v>
      </c>
      <c r="AQ1211"/>
      <c r="AR1211"/>
      <c r="AS1211"/>
      <c r="AT1211"/>
      <c r="AU1211"/>
      <c r="AV1211"/>
    </row>
    <row r="1212" spans="27:48" ht="23.45" customHeight="1" x14ac:dyDescent="0.2">
      <c r="AA1212" s="97"/>
      <c r="AB1212" s="97"/>
      <c r="AC1212" s="97"/>
      <c r="AD1212" s="97"/>
      <c r="AE1212" s="97"/>
      <c r="AF1212" s="93"/>
      <c r="AG1212" s="93"/>
      <c r="AH1212" s="93"/>
      <c r="AI1212" s="30"/>
      <c r="AJ1212" s="30"/>
      <c r="AK1212" s="30"/>
      <c r="AL1212" s="30"/>
      <c r="AM1212" s="109"/>
      <c r="AN1212" s="109"/>
      <c r="AO1212" s="30"/>
      <c r="AP1212" s="109">
        <v>820605</v>
      </c>
      <c r="AQ1212"/>
      <c r="AR1212"/>
      <c r="AS1212"/>
      <c r="AT1212"/>
      <c r="AU1212"/>
      <c r="AV1212"/>
    </row>
    <row r="1213" spans="27:48" ht="23.45" customHeight="1" x14ac:dyDescent="0.2">
      <c r="AA1213" s="97"/>
      <c r="AB1213" s="97"/>
      <c r="AC1213" s="97"/>
      <c r="AD1213" s="97"/>
      <c r="AE1213" s="97"/>
      <c r="AF1213" s="93"/>
      <c r="AG1213" s="93"/>
      <c r="AH1213" s="93"/>
      <c r="AI1213" s="30"/>
      <c r="AJ1213" s="30"/>
      <c r="AK1213" s="30"/>
      <c r="AL1213" s="30"/>
      <c r="AM1213" s="109"/>
      <c r="AN1213" s="109"/>
      <c r="AO1213" s="30"/>
      <c r="AP1213" s="109">
        <v>820705</v>
      </c>
      <c r="AQ1213"/>
      <c r="AR1213"/>
      <c r="AS1213"/>
      <c r="AT1213"/>
      <c r="AU1213"/>
      <c r="AV1213"/>
    </row>
    <row r="1214" spans="27:48" ht="23.45" customHeight="1" x14ac:dyDescent="0.2">
      <c r="AA1214" s="97"/>
      <c r="AB1214" s="97"/>
      <c r="AC1214" s="97"/>
      <c r="AD1214" s="97"/>
      <c r="AE1214" s="97"/>
      <c r="AF1214" s="93"/>
      <c r="AG1214" s="93"/>
      <c r="AH1214" s="93"/>
      <c r="AI1214" s="30"/>
      <c r="AJ1214" s="30"/>
      <c r="AK1214" s="30"/>
      <c r="AL1214" s="30"/>
      <c r="AM1214" s="109"/>
      <c r="AN1214" s="109"/>
      <c r="AO1214" s="30"/>
      <c r="AP1214" s="109">
        <v>820905</v>
      </c>
      <c r="AQ1214"/>
      <c r="AR1214"/>
      <c r="AS1214"/>
      <c r="AT1214"/>
      <c r="AU1214"/>
      <c r="AV1214"/>
    </row>
    <row r="1215" spans="27:48" ht="23.45" customHeight="1" x14ac:dyDescent="0.2">
      <c r="AA1215" s="97"/>
      <c r="AB1215" s="97"/>
      <c r="AC1215" s="97"/>
      <c r="AD1215" s="97"/>
      <c r="AE1215" s="97"/>
      <c r="AF1215" s="93"/>
      <c r="AG1215" s="93"/>
      <c r="AH1215" s="93"/>
      <c r="AI1215" s="30"/>
      <c r="AJ1215" s="30"/>
      <c r="AK1215" s="30"/>
      <c r="AL1215" s="30"/>
      <c r="AM1215" s="109"/>
      <c r="AN1215" s="109"/>
      <c r="AO1215" s="30"/>
      <c r="AP1215" s="109">
        <v>821105</v>
      </c>
      <c r="AQ1215"/>
      <c r="AR1215"/>
      <c r="AS1215"/>
      <c r="AT1215"/>
      <c r="AU1215"/>
      <c r="AV1215"/>
    </row>
    <row r="1216" spans="27:48" ht="23.45" customHeight="1" x14ac:dyDescent="0.2">
      <c r="AA1216" s="97"/>
      <c r="AB1216" s="97"/>
      <c r="AC1216" s="97"/>
      <c r="AD1216" s="97"/>
      <c r="AE1216" s="97"/>
      <c r="AF1216" s="93"/>
      <c r="AG1216" s="93"/>
      <c r="AH1216" s="93"/>
      <c r="AI1216" s="30"/>
      <c r="AJ1216" s="30"/>
      <c r="AK1216" s="30"/>
      <c r="AL1216" s="30"/>
      <c r="AM1216" s="109"/>
      <c r="AN1216" s="109"/>
      <c r="AO1216" s="30"/>
      <c r="AP1216" s="109">
        <v>821205</v>
      </c>
      <c r="AQ1216"/>
      <c r="AR1216"/>
      <c r="AS1216"/>
      <c r="AT1216"/>
      <c r="AU1216"/>
      <c r="AV1216"/>
    </row>
    <row r="1217" spans="27:48" ht="23.45" customHeight="1" x14ac:dyDescent="0.2">
      <c r="AA1217" s="97"/>
      <c r="AB1217" s="97"/>
      <c r="AC1217" s="97"/>
      <c r="AD1217" s="97"/>
      <c r="AE1217" s="97"/>
      <c r="AF1217" s="93"/>
      <c r="AG1217" s="93"/>
      <c r="AH1217" s="93"/>
      <c r="AI1217" s="30"/>
      <c r="AJ1217" s="30"/>
      <c r="AK1217" s="30"/>
      <c r="AL1217" s="30"/>
      <c r="AM1217" s="109"/>
      <c r="AN1217" s="109"/>
      <c r="AO1217" s="30"/>
      <c r="AP1217" s="109">
        <v>821305</v>
      </c>
      <c r="AQ1217"/>
      <c r="AR1217"/>
      <c r="AS1217"/>
      <c r="AT1217"/>
      <c r="AU1217"/>
      <c r="AV1217"/>
    </row>
    <row r="1218" spans="27:48" ht="23.45" customHeight="1" x14ac:dyDescent="0.2">
      <c r="AA1218" s="97"/>
      <c r="AB1218" s="97"/>
      <c r="AC1218" s="97"/>
      <c r="AD1218" s="97"/>
      <c r="AE1218" s="97"/>
      <c r="AF1218" s="93"/>
      <c r="AG1218" s="93"/>
      <c r="AH1218" s="93"/>
      <c r="AI1218" s="30"/>
      <c r="AJ1218" s="30"/>
      <c r="AK1218" s="30"/>
      <c r="AL1218" s="30"/>
      <c r="AM1218" s="109"/>
      <c r="AN1218" s="109"/>
      <c r="AO1218" s="30"/>
      <c r="AP1218" s="109">
        <v>821805</v>
      </c>
      <c r="AQ1218"/>
      <c r="AR1218"/>
      <c r="AS1218"/>
      <c r="AT1218"/>
      <c r="AU1218"/>
      <c r="AV1218"/>
    </row>
    <row r="1219" spans="27:48" ht="23.45" customHeight="1" x14ac:dyDescent="0.2">
      <c r="AA1219" s="97"/>
      <c r="AB1219" s="97"/>
      <c r="AC1219" s="97"/>
      <c r="AD1219" s="97"/>
      <c r="AE1219" s="97"/>
      <c r="AF1219" s="93"/>
      <c r="AG1219" s="93"/>
      <c r="AH1219" s="93"/>
      <c r="AI1219" s="30"/>
      <c r="AJ1219" s="30"/>
      <c r="AK1219" s="30"/>
      <c r="AL1219" s="30"/>
      <c r="AM1219" s="109"/>
      <c r="AN1219" s="109"/>
      <c r="AO1219" s="30"/>
      <c r="AP1219" s="109">
        <v>821905</v>
      </c>
      <c r="AQ1219"/>
      <c r="AR1219"/>
      <c r="AS1219"/>
      <c r="AT1219"/>
      <c r="AU1219"/>
      <c r="AV1219"/>
    </row>
    <row r="1220" spans="27:48" ht="23.45" customHeight="1" x14ac:dyDescent="0.2">
      <c r="AA1220" s="97"/>
      <c r="AB1220" s="97"/>
      <c r="AC1220" s="97"/>
      <c r="AD1220" s="97"/>
      <c r="AE1220" s="97"/>
      <c r="AF1220" s="93"/>
      <c r="AG1220" s="93"/>
      <c r="AH1220" s="93"/>
      <c r="AI1220" s="30"/>
      <c r="AJ1220" s="30"/>
      <c r="AK1220" s="30"/>
      <c r="AL1220" s="30"/>
      <c r="AM1220" s="109"/>
      <c r="AN1220" s="109"/>
      <c r="AO1220" s="30"/>
      <c r="AP1220" s="109">
        <v>822005</v>
      </c>
      <c r="AQ1220"/>
      <c r="AR1220"/>
      <c r="AS1220"/>
      <c r="AT1220"/>
      <c r="AU1220"/>
      <c r="AV1220"/>
    </row>
    <row r="1221" spans="27:48" ht="23.45" customHeight="1" x14ac:dyDescent="0.2">
      <c r="AA1221" s="97"/>
      <c r="AB1221" s="97"/>
      <c r="AC1221" s="97"/>
      <c r="AD1221" s="97"/>
      <c r="AE1221" s="97"/>
      <c r="AF1221" s="93"/>
      <c r="AG1221" s="93"/>
      <c r="AH1221" s="93"/>
      <c r="AI1221" s="30"/>
      <c r="AJ1221" s="30"/>
      <c r="AK1221" s="30"/>
      <c r="AL1221" s="30"/>
      <c r="AM1221" s="109"/>
      <c r="AN1221" s="109"/>
      <c r="AO1221" s="30"/>
      <c r="AP1221" s="109">
        <v>822105</v>
      </c>
      <c r="AQ1221"/>
      <c r="AR1221"/>
      <c r="AS1221"/>
      <c r="AT1221"/>
      <c r="AU1221"/>
      <c r="AV1221"/>
    </row>
    <row r="1222" spans="27:48" ht="23.45" customHeight="1" x14ac:dyDescent="0.2">
      <c r="AA1222" s="97"/>
      <c r="AB1222" s="97"/>
      <c r="AC1222" s="97"/>
      <c r="AD1222" s="97"/>
      <c r="AE1222" s="97"/>
      <c r="AF1222" s="93"/>
      <c r="AG1222" s="93"/>
      <c r="AH1222" s="93"/>
      <c r="AI1222" s="30"/>
      <c r="AJ1222" s="30"/>
      <c r="AK1222" s="30"/>
      <c r="AL1222" s="30"/>
      <c r="AM1222" s="109"/>
      <c r="AN1222" s="109"/>
      <c r="AO1222" s="30"/>
      <c r="AP1222" s="109">
        <v>822205</v>
      </c>
      <c r="AQ1222"/>
      <c r="AR1222"/>
      <c r="AS1222"/>
      <c r="AT1222"/>
      <c r="AU1222"/>
      <c r="AV1222"/>
    </row>
    <row r="1223" spans="27:48" ht="23.45" customHeight="1" x14ac:dyDescent="0.2">
      <c r="AA1223" s="97"/>
      <c r="AB1223" s="97"/>
      <c r="AC1223" s="97"/>
      <c r="AD1223" s="97"/>
      <c r="AE1223" s="97"/>
      <c r="AF1223" s="93"/>
      <c r="AG1223" s="93"/>
      <c r="AH1223" s="93"/>
      <c r="AI1223" s="30"/>
      <c r="AJ1223" s="30"/>
      <c r="AK1223" s="30"/>
      <c r="AL1223" s="30"/>
      <c r="AM1223" s="109"/>
      <c r="AN1223" s="109"/>
      <c r="AO1223" s="30"/>
      <c r="AP1223" s="109">
        <v>822305</v>
      </c>
      <c r="AQ1223"/>
      <c r="AR1223"/>
      <c r="AS1223"/>
      <c r="AT1223"/>
      <c r="AU1223"/>
      <c r="AV1223"/>
    </row>
    <row r="1224" spans="27:48" ht="23.45" customHeight="1" x14ac:dyDescent="0.2">
      <c r="AA1224" s="97"/>
      <c r="AB1224" s="97"/>
      <c r="AC1224" s="97"/>
      <c r="AD1224" s="97"/>
      <c r="AE1224" s="97"/>
      <c r="AF1224" s="93"/>
      <c r="AG1224" s="93"/>
      <c r="AH1224" s="93"/>
      <c r="AI1224" s="30"/>
      <c r="AJ1224" s="30"/>
      <c r="AK1224" s="30"/>
      <c r="AL1224" s="30"/>
      <c r="AM1224" s="109"/>
      <c r="AN1224" s="109"/>
      <c r="AO1224" s="30"/>
      <c r="AP1224" s="109">
        <v>822405</v>
      </c>
      <c r="AQ1224"/>
      <c r="AR1224"/>
      <c r="AS1224"/>
      <c r="AT1224"/>
      <c r="AU1224"/>
      <c r="AV1224"/>
    </row>
    <row r="1225" spans="27:48" ht="23.45" customHeight="1" x14ac:dyDescent="0.2">
      <c r="AA1225" s="97"/>
      <c r="AB1225" s="97"/>
      <c r="AC1225" s="97"/>
      <c r="AD1225" s="97"/>
      <c r="AE1225" s="97"/>
      <c r="AF1225" s="93"/>
      <c r="AG1225" s="93"/>
      <c r="AH1225" s="93"/>
      <c r="AI1225" s="30"/>
      <c r="AJ1225" s="30"/>
      <c r="AK1225" s="30"/>
      <c r="AL1225" s="30"/>
      <c r="AM1225" s="109"/>
      <c r="AN1225" s="109"/>
      <c r="AO1225" s="30"/>
      <c r="AP1225" s="109">
        <v>822505</v>
      </c>
      <c r="AQ1225"/>
      <c r="AR1225"/>
      <c r="AS1225"/>
      <c r="AT1225"/>
      <c r="AU1225"/>
      <c r="AV1225"/>
    </row>
    <row r="1226" spans="27:48" ht="23.45" customHeight="1" x14ac:dyDescent="0.2">
      <c r="AA1226" s="97"/>
      <c r="AB1226" s="97"/>
      <c r="AC1226" s="97"/>
      <c r="AD1226" s="97"/>
      <c r="AE1226" s="97"/>
      <c r="AF1226" s="93"/>
      <c r="AG1226" s="93"/>
      <c r="AH1226" s="93"/>
      <c r="AI1226" s="30"/>
      <c r="AJ1226" s="30"/>
      <c r="AK1226" s="30"/>
      <c r="AL1226" s="30"/>
      <c r="AM1226" s="109"/>
      <c r="AN1226" s="109"/>
      <c r="AO1226" s="30"/>
      <c r="AP1226" s="109" t="s">
        <v>2019</v>
      </c>
      <c r="AQ1226"/>
      <c r="AR1226"/>
      <c r="AS1226"/>
      <c r="AT1226"/>
      <c r="AU1226"/>
      <c r="AV1226"/>
    </row>
    <row r="1227" spans="27:48" ht="23.45" customHeight="1" x14ac:dyDescent="0.2">
      <c r="AA1227" s="97"/>
      <c r="AB1227" s="97"/>
      <c r="AC1227" s="97"/>
      <c r="AD1227" s="97"/>
      <c r="AE1227" s="97"/>
      <c r="AF1227" s="93"/>
      <c r="AG1227" s="93"/>
      <c r="AH1227" s="93"/>
      <c r="AI1227" s="30"/>
      <c r="AJ1227" s="30"/>
      <c r="AK1227" s="30"/>
      <c r="AL1227" s="30"/>
      <c r="AM1227" s="109"/>
      <c r="AN1227" s="109"/>
      <c r="AO1227" s="30"/>
      <c r="AP1227" s="109" t="s">
        <v>2020</v>
      </c>
      <c r="AQ1227"/>
      <c r="AR1227"/>
      <c r="AS1227"/>
      <c r="AT1227"/>
      <c r="AU1227"/>
      <c r="AV1227"/>
    </row>
    <row r="1228" spans="27:48" ht="23.45" customHeight="1" x14ac:dyDescent="0.2">
      <c r="AA1228" s="97"/>
      <c r="AB1228" s="97"/>
      <c r="AC1228" s="97"/>
      <c r="AD1228" s="97"/>
      <c r="AE1228" s="97"/>
      <c r="AF1228" s="93"/>
      <c r="AG1228" s="93"/>
      <c r="AH1228" s="93"/>
      <c r="AI1228" s="30"/>
      <c r="AJ1228" s="30"/>
      <c r="AK1228" s="30"/>
      <c r="AL1228" s="30"/>
      <c r="AM1228" s="109"/>
      <c r="AN1228" s="109"/>
      <c r="AO1228" s="30"/>
      <c r="AP1228" s="109" t="s">
        <v>2021</v>
      </c>
      <c r="AQ1228"/>
      <c r="AR1228"/>
      <c r="AS1228"/>
      <c r="AT1228"/>
      <c r="AU1228"/>
      <c r="AV1228"/>
    </row>
    <row r="1229" spans="27:48" ht="23.45" customHeight="1" x14ac:dyDescent="0.2">
      <c r="AA1229" s="97"/>
      <c r="AB1229" s="97"/>
      <c r="AC1229" s="97"/>
      <c r="AD1229" s="97"/>
      <c r="AE1229" s="97"/>
      <c r="AF1229" s="93"/>
      <c r="AG1229" s="93"/>
      <c r="AH1229" s="93"/>
      <c r="AI1229" s="30"/>
      <c r="AJ1229" s="30"/>
      <c r="AK1229" s="30"/>
      <c r="AL1229" s="30"/>
      <c r="AM1229" s="109"/>
      <c r="AN1229" s="109"/>
      <c r="AO1229" s="30"/>
      <c r="AP1229" s="109" t="s">
        <v>2022</v>
      </c>
      <c r="AQ1229"/>
      <c r="AR1229"/>
      <c r="AS1229"/>
      <c r="AT1229"/>
      <c r="AU1229"/>
      <c r="AV1229"/>
    </row>
    <row r="1230" spans="27:48" ht="23.45" customHeight="1" x14ac:dyDescent="0.2">
      <c r="AA1230" s="97"/>
      <c r="AB1230" s="97"/>
      <c r="AC1230" s="97"/>
      <c r="AD1230" s="97"/>
      <c r="AE1230" s="97"/>
      <c r="AF1230" s="93"/>
      <c r="AG1230" s="93"/>
      <c r="AH1230" s="93"/>
      <c r="AI1230" s="30"/>
      <c r="AJ1230" s="30"/>
      <c r="AK1230" s="30"/>
      <c r="AL1230" s="30"/>
      <c r="AM1230" s="109"/>
      <c r="AN1230" s="109"/>
      <c r="AO1230" s="30"/>
      <c r="AP1230" s="109" t="s">
        <v>2023</v>
      </c>
      <c r="AQ1230"/>
      <c r="AR1230"/>
      <c r="AS1230"/>
      <c r="AT1230"/>
      <c r="AU1230"/>
      <c r="AV1230"/>
    </row>
    <row r="1231" spans="27:48" ht="23.45" customHeight="1" x14ac:dyDescent="0.2">
      <c r="AA1231" s="97"/>
      <c r="AB1231" s="97"/>
      <c r="AC1231" s="97"/>
      <c r="AD1231" s="97"/>
      <c r="AE1231" s="97"/>
      <c r="AF1231" s="93"/>
      <c r="AG1231" s="93"/>
      <c r="AH1231" s="93"/>
      <c r="AI1231" s="30"/>
      <c r="AJ1231" s="30"/>
      <c r="AK1231" s="30"/>
      <c r="AL1231" s="30"/>
      <c r="AM1231" s="109"/>
      <c r="AN1231" s="109"/>
      <c r="AO1231" s="30"/>
      <c r="AP1231" s="109" t="s">
        <v>2024</v>
      </c>
      <c r="AQ1231"/>
      <c r="AR1231"/>
      <c r="AS1231"/>
      <c r="AT1231"/>
      <c r="AU1231"/>
      <c r="AV1231"/>
    </row>
    <row r="1232" spans="27:48" ht="23.45" customHeight="1" x14ac:dyDescent="0.2">
      <c r="AA1232" s="97"/>
      <c r="AB1232" s="97"/>
      <c r="AC1232" s="97"/>
      <c r="AD1232" s="97"/>
      <c r="AE1232" s="97"/>
      <c r="AF1232" s="93"/>
      <c r="AG1232" s="93"/>
      <c r="AH1232" s="93"/>
      <c r="AI1232" s="30"/>
      <c r="AJ1232" s="30"/>
      <c r="AK1232" s="30"/>
      <c r="AL1232" s="30"/>
      <c r="AM1232" s="109"/>
      <c r="AN1232" s="109"/>
      <c r="AO1232" s="30"/>
      <c r="AP1232" s="109" t="s">
        <v>2025</v>
      </c>
      <c r="AQ1232"/>
      <c r="AR1232"/>
      <c r="AS1232"/>
      <c r="AT1232"/>
      <c r="AU1232"/>
      <c r="AV1232"/>
    </row>
    <row r="1233" spans="27:48" ht="23.45" customHeight="1" x14ac:dyDescent="0.2">
      <c r="AA1233" s="97"/>
      <c r="AB1233" s="97"/>
      <c r="AC1233" s="97"/>
      <c r="AD1233" s="97"/>
      <c r="AE1233" s="97"/>
      <c r="AF1233" s="93"/>
      <c r="AG1233" s="93"/>
      <c r="AH1233" s="93"/>
      <c r="AI1233" s="30"/>
      <c r="AJ1233" s="30"/>
      <c r="AK1233" s="30"/>
      <c r="AL1233" s="30"/>
      <c r="AM1233" s="109"/>
      <c r="AN1233" s="109"/>
      <c r="AO1233" s="30"/>
      <c r="AP1233" s="109" t="s">
        <v>2026</v>
      </c>
      <c r="AQ1233"/>
      <c r="AR1233"/>
      <c r="AS1233"/>
      <c r="AT1233"/>
      <c r="AU1233"/>
      <c r="AV1233"/>
    </row>
    <row r="1234" spans="27:48" ht="23.45" customHeight="1" x14ac:dyDescent="0.2">
      <c r="AA1234" s="97"/>
      <c r="AB1234" s="97"/>
      <c r="AC1234" s="97"/>
      <c r="AD1234" s="97"/>
      <c r="AE1234" s="97"/>
      <c r="AF1234" s="93"/>
      <c r="AG1234" s="93"/>
      <c r="AH1234" s="93"/>
      <c r="AI1234" s="30"/>
      <c r="AJ1234" s="30"/>
      <c r="AK1234" s="30"/>
      <c r="AL1234" s="30"/>
      <c r="AM1234" s="109"/>
      <c r="AN1234" s="109"/>
      <c r="AO1234" s="30"/>
      <c r="AP1234" s="109" t="s">
        <v>2027</v>
      </c>
      <c r="AQ1234"/>
      <c r="AR1234"/>
      <c r="AS1234"/>
      <c r="AT1234"/>
      <c r="AU1234"/>
      <c r="AV1234"/>
    </row>
    <row r="1235" spans="27:48" ht="23.45" customHeight="1" x14ac:dyDescent="0.2">
      <c r="AA1235" s="97"/>
      <c r="AB1235" s="97"/>
      <c r="AC1235" s="97"/>
      <c r="AD1235" s="97"/>
      <c r="AE1235" s="97"/>
      <c r="AF1235" s="93"/>
      <c r="AG1235" s="93"/>
      <c r="AH1235" s="93"/>
      <c r="AI1235" s="30"/>
      <c r="AJ1235" s="30"/>
      <c r="AK1235" s="30"/>
      <c r="AL1235" s="30"/>
      <c r="AM1235" s="109"/>
      <c r="AN1235" s="109"/>
      <c r="AO1235" s="30"/>
      <c r="AP1235" s="109" t="s">
        <v>2028</v>
      </c>
      <c r="AQ1235"/>
      <c r="AR1235"/>
      <c r="AS1235"/>
      <c r="AT1235"/>
      <c r="AU1235"/>
      <c r="AV1235"/>
    </row>
    <row r="1236" spans="27:48" ht="23.45" customHeight="1" x14ac:dyDescent="0.2">
      <c r="AA1236" s="97"/>
      <c r="AB1236" s="97"/>
      <c r="AC1236" s="97"/>
      <c r="AD1236" s="97"/>
      <c r="AE1236" s="97"/>
      <c r="AF1236" s="93"/>
      <c r="AG1236" s="93"/>
      <c r="AH1236" s="93"/>
      <c r="AI1236" s="30"/>
      <c r="AJ1236" s="30"/>
      <c r="AK1236" s="30"/>
      <c r="AL1236" s="30"/>
      <c r="AM1236" s="109"/>
      <c r="AN1236" s="109"/>
      <c r="AO1236" s="30"/>
      <c r="AP1236" s="109" t="s">
        <v>2029</v>
      </c>
      <c r="AQ1236"/>
      <c r="AR1236"/>
      <c r="AS1236"/>
      <c r="AT1236"/>
      <c r="AU1236"/>
      <c r="AV1236"/>
    </row>
    <row r="1237" spans="27:48" ht="23.45" customHeight="1" x14ac:dyDescent="0.2">
      <c r="AA1237" s="97"/>
      <c r="AB1237" s="97"/>
      <c r="AC1237" s="97"/>
      <c r="AD1237" s="97"/>
      <c r="AE1237" s="97"/>
      <c r="AF1237" s="93"/>
      <c r="AG1237" s="93"/>
      <c r="AH1237" s="93"/>
      <c r="AI1237" s="30"/>
      <c r="AJ1237" s="30"/>
      <c r="AK1237" s="30"/>
      <c r="AL1237" s="30"/>
      <c r="AM1237" s="109"/>
      <c r="AN1237" s="109"/>
      <c r="AO1237" s="30"/>
      <c r="AP1237" s="109" t="s">
        <v>2030</v>
      </c>
      <c r="AQ1237"/>
      <c r="AR1237"/>
      <c r="AS1237"/>
      <c r="AT1237"/>
      <c r="AU1237"/>
      <c r="AV1237"/>
    </row>
    <row r="1238" spans="27:48" ht="23.45" customHeight="1" x14ac:dyDescent="0.2">
      <c r="AA1238" s="97"/>
      <c r="AB1238" s="97"/>
      <c r="AC1238" s="97"/>
      <c r="AD1238" s="97"/>
      <c r="AE1238" s="97"/>
      <c r="AF1238" s="93"/>
      <c r="AG1238" s="93"/>
      <c r="AH1238" s="93"/>
      <c r="AI1238" s="30"/>
      <c r="AJ1238" s="30"/>
      <c r="AK1238" s="30"/>
      <c r="AL1238" s="30"/>
      <c r="AM1238" s="109"/>
      <c r="AN1238" s="109"/>
      <c r="AO1238" s="30"/>
      <c r="AP1238" s="109" t="s">
        <v>2031</v>
      </c>
      <c r="AQ1238"/>
      <c r="AR1238"/>
      <c r="AS1238"/>
      <c r="AT1238"/>
      <c r="AU1238"/>
      <c r="AV1238"/>
    </row>
    <row r="1239" spans="27:48" ht="23.45" customHeight="1" x14ac:dyDescent="0.2">
      <c r="AA1239" s="97"/>
      <c r="AB1239" s="97"/>
      <c r="AC1239" s="97"/>
      <c r="AD1239" s="97"/>
      <c r="AE1239" s="97"/>
      <c r="AF1239" s="93"/>
      <c r="AG1239" s="93"/>
      <c r="AH1239" s="93"/>
      <c r="AI1239" s="30"/>
      <c r="AJ1239" s="30"/>
      <c r="AK1239" s="30"/>
      <c r="AL1239" s="30"/>
      <c r="AM1239" s="109"/>
      <c r="AN1239" s="109"/>
      <c r="AO1239" s="30"/>
      <c r="AP1239" s="109">
        <v>822605</v>
      </c>
      <c r="AQ1239"/>
      <c r="AR1239"/>
      <c r="AS1239"/>
      <c r="AT1239"/>
      <c r="AU1239"/>
      <c r="AV1239"/>
    </row>
    <row r="1240" spans="27:48" ht="23.45" customHeight="1" x14ac:dyDescent="0.2">
      <c r="AA1240" s="97"/>
      <c r="AB1240" s="97"/>
      <c r="AC1240" s="97"/>
      <c r="AD1240" s="97"/>
      <c r="AE1240" s="97"/>
      <c r="AF1240" s="93"/>
      <c r="AG1240" s="93"/>
      <c r="AH1240" s="93"/>
      <c r="AI1240" s="30"/>
      <c r="AJ1240" s="30"/>
      <c r="AK1240" s="30"/>
      <c r="AL1240" s="30"/>
      <c r="AM1240" s="109"/>
      <c r="AN1240" s="109"/>
      <c r="AO1240" s="30"/>
      <c r="AP1240" s="109">
        <v>822705</v>
      </c>
      <c r="AQ1240"/>
      <c r="AR1240"/>
      <c r="AS1240"/>
      <c r="AT1240"/>
      <c r="AU1240"/>
      <c r="AV1240"/>
    </row>
    <row r="1241" spans="27:48" ht="23.45" customHeight="1" x14ac:dyDescent="0.2">
      <c r="AA1241" s="97"/>
      <c r="AB1241" s="97"/>
      <c r="AC1241" s="97"/>
      <c r="AD1241" s="97"/>
      <c r="AE1241" s="97"/>
      <c r="AF1241" s="93"/>
      <c r="AG1241" s="93"/>
      <c r="AH1241" s="93"/>
      <c r="AI1241" s="30"/>
      <c r="AJ1241" s="30"/>
      <c r="AK1241" s="30"/>
      <c r="AL1241" s="30"/>
      <c r="AM1241" s="109"/>
      <c r="AN1241" s="109"/>
      <c r="AO1241" s="30"/>
      <c r="AP1241" s="109">
        <v>822805</v>
      </c>
      <c r="AQ1241"/>
      <c r="AR1241"/>
      <c r="AS1241"/>
      <c r="AT1241"/>
      <c r="AU1241"/>
      <c r="AV1241"/>
    </row>
    <row r="1242" spans="27:48" ht="23.45" customHeight="1" x14ac:dyDescent="0.2">
      <c r="AA1242" s="97"/>
      <c r="AB1242" s="97"/>
      <c r="AC1242" s="97"/>
      <c r="AD1242" s="97"/>
      <c r="AE1242" s="97"/>
      <c r="AF1242" s="93"/>
      <c r="AG1242" s="93"/>
      <c r="AH1242" s="93"/>
      <c r="AI1242" s="30"/>
      <c r="AJ1242" s="30"/>
      <c r="AK1242" s="30"/>
      <c r="AL1242" s="30"/>
      <c r="AM1242" s="109"/>
      <c r="AN1242" s="109"/>
      <c r="AO1242" s="30"/>
      <c r="AP1242" s="109">
        <v>823005</v>
      </c>
      <c r="AQ1242"/>
      <c r="AR1242"/>
      <c r="AS1242"/>
      <c r="AT1242"/>
      <c r="AU1242"/>
      <c r="AV1242"/>
    </row>
    <row r="1243" spans="27:48" ht="23.45" customHeight="1" x14ac:dyDescent="0.2">
      <c r="AA1243" s="97"/>
      <c r="AB1243" s="97"/>
      <c r="AC1243" s="97"/>
      <c r="AD1243" s="97"/>
      <c r="AE1243" s="97"/>
      <c r="AF1243" s="93"/>
      <c r="AG1243" s="93"/>
      <c r="AH1243" s="93"/>
      <c r="AI1243" s="30"/>
      <c r="AJ1243" s="30"/>
      <c r="AK1243" s="30"/>
      <c r="AL1243" s="30"/>
      <c r="AM1243" s="109"/>
      <c r="AN1243" s="109"/>
      <c r="AO1243" s="30"/>
      <c r="AP1243" s="109">
        <v>823105</v>
      </c>
      <c r="AQ1243"/>
      <c r="AR1243"/>
      <c r="AS1243"/>
      <c r="AT1243"/>
      <c r="AU1243"/>
      <c r="AV1243"/>
    </row>
    <row r="1244" spans="27:48" ht="23.45" customHeight="1" x14ac:dyDescent="0.2">
      <c r="AA1244" s="97"/>
      <c r="AB1244" s="97"/>
      <c r="AC1244" s="97"/>
      <c r="AD1244" s="97"/>
      <c r="AE1244" s="97"/>
      <c r="AF1244" s="93"/>
      <c r="AG1244" s="93"/>
      <c r="AH1244" s="93"/>
      <c r="AI1244" s="30"/>
      <c r="AJ1244" s="30"/>
      <c r="AK1244" s="30"/>
      <c r="AL1244" s="30"/>
      <c r="AM1244" s="109"/>
      <c r="AN1244" s="109"/>
      <c r="AO1244" s="30"/>
      <c r="AP1244" s="109">
        <v>823205</v>
      </c>
      <c r="AQ1244"/>
      <c r="AR1244"/>
      <c r="AS1244"/>
      <c r="AT1244"/>
      <c r="AU1244"/>
      <c r="AV1244"/>
    </row>
    <row r="1245" spans="27:48" ht="23.45" customHeight="1" x14ac:dyDescent="0.2">
      <c r="AA1245" s="97"/>
      <c r="AB1245" s="97"/>
      <c r="AC1245" s="97"/>
      <c r="AD1245" s="97"/>
      <c r="AE1245" s="97"/>
      <c r="AF1245" s="93"/>
      <c r="AG1245" s="93"/>
      <c r="AH1245" s="93"/>
      <c r="AI1245" s="30"/>
      <c r="AJ1245" s="30"/>
      <c r="AK1245" s="30"/>
      <c r="AL1245" s="30"/>
      <c r="AM1245" s="109"/>
      <c r="AN1245" s="109"/>
      <c r="AO1245" s="30"/>
      <c r="AP1245" s="109">
        <v>823305</v>
      </c>
      <c r="AQ1245"/>
      <c r="AR1245"/>
      <c r="AS1245"/>
      <c r="AT1245"/>
      <c r="AU1245"/>
      <c r="AV1245"/>
    </row>
    <row r="1246" spans="27:48" ht="23.45" customHeight="1" x14ac:dyDescent="0.2">
      <c r="AA1246" s="97"/>
      <c r="AB1246" s="97"/>
      <c r="AC1246" s="97"/>
      <c r="AD1246" s="97"/>
      <c r="AE1246" s="97"/>
      <c r="AF1246" s="93"/>
      <c r="AG1246" s="93"/>
      <c r="AH1246" s="93"/>
      <c r="AI1246" s="30"/>
      <c r="AJ1246" s="30"/>
      <c r="AK1246" s="30"/>
      <c r="AL1246" s="30"/>
      <c r="AM1246" s="109"/>
      <c r="AN1246" s="109"/>
      <c r="AO1246" s="30"/>
      <c r="AP1246" s="109">
        <v>823405</v>
      </c>
      <c r="AQ1246"/>
      <c r="AR1246"/>
      <c r="AS1246"/>
      <c r="AT1246"/>
      <c r="AU1246"/>
      <c r="AV1246"/>
    </row>
    <row r="1247" spans="27:48" ht="23.45" customHeight="1" x14ac:dyDescent="0.2">
      <c r="AA1247" s="97"/>
      <c r="AB1247" s="97"/>
      <c r="AC1247" s="97"/>
      <c r="AD1247" s="97"/>
      <c r="AE1247" s="97"/>
      <c r="AF1247" s="93"/>
      <c r="AG1247" s="93"/>
      <c r="AH1247" s="93"/>
      <c r="AI1247" s="30"/>
      <c r="AJ1247" s="30"/>
      <c r="AK1247" s="30"/>
      <c r="AL1247" s="30"/>
      <c r="AM1247" s="109"/>
      <c r="AN1247" s="109"/>
      <c r="AO1247" s="30"/>
      <c r="AP1247" s="109">
        <v>823505</v>
      </c>
      <c r="AQ1247"/>
      <c r="AR1247"/>
      <c r="AS1247"/>
      <c r="AT1247"/>
      <c r="AU1247"/>
      <c r="AV1247"/>
    </row>
    <row r="1248" spans="27:48" ht="23.45" customHeight="1" x14ac:dyDescent="0.2">
      <c r="AA1248" s="97"/>
      <c r="AB1248" s="97"/>
      <c r="AC1248" s="97"/>
      <c r="AD1248" s="97"/>
      <c r="AE1248" s="97"/>
      <c r="AF1248" s="93"/>
      <c r="AG1248" s="93"/>
      <c r="AH1248" s="93"/>
      <c r="AI1248" s="30"/>
      <c r="AJ1248" s="30"/>
      <c r="AK1248" s="30"/>
      <c r="AL1248" s="30"/>
      <c r="AM1248" s="109"/>
      <c r="AN1248" s="109"/>
      <c r="AO1248" s="30"/>
      <c r="AP1248" s="109">
        <v>823605</v>
      </c>
      <c r="AQ1248"/>
      <c r="AR1248"/>
      <c r="AS1248"/>
      <c r="AT1248"/>
      <c r="AU1248"/>
      <c r="AV1248"/>
    </row>
    <row r="1249" spans="27:48" ht="23.45" customHeight="1" x14ac:dyDescent="0.2">
      <c r="AA1249" s="97"/>
      <c r="AB1249" s="97"/>
      <c r="AC1249" s="97"/>
      <c r="AD1249" s="97"/>
      <c r="AE1249" s="97"/>
      <c r="AF1249" s="93"/>
      <c r="AG1249" s="93"/>
      <c r="AH1249" s="93"/>
      <c r="AI1249" s="30"/>
      <c r="AJ1249" s="30"/>
      <c r="AK1249" s="30"/>
      <c r="AL1249" s="30"/>
      <c r="AM1249" s="109"/>
      <c r="AN1249" s="109"/>
      <c r="AO1249" s="30"/>
      <c r="AP1249" s="109">
        <v>823705</v>
      </c>
      <c r="AQ1249"/>
      <c r="AR1249"/>
      <c r="AS1249"/>
      <c r="AT1249"/>
      <c r="AU1249"/>
      <c r="AV1249"/>
    </row>
    <row r="1250" spans="27:48" ht="23.45" customHeight="1" x14ac:dyDescent="0.2">
      <c r="AA1250" s="97"/>
      <c r="AB1250" s="97"/>
      <c r="AC1250" s="97"/>
      <c r="AD1250" s="97"/>
      <c r="AE1250" s="97"/>
      <c r="AF1250" s="93"/>
      <c r="AG1250" s="93"/>
      <c r="AH1250" s="93"/>
      <c r="AI1250" s="30"/>
      <c r="AJ1250" s="30"/>
      <c r="AK1250" s="30"/>
      <c r="AL1250" s="30"/>
      <c r="AM1250" s="109"/>
      <c r="AN1250" s="109"/>
      <c r="AO1250" s="30"/>
      <c r="AP1250" s="109">
        <v>823905</v>
      </c>
      <c r="AQ1250"/>
      <c r="AR1250"/>
      <c r="AS1250"/>
      <c r="AT1250"/>
      <c r="AU1250"/>
      <c r="AV1250"/>
    </row>
    <row r="1251" spans="27:48" ht="23.45" customHeight="1" x14ac:dyDescent="0.2">
      <c r="AA1251" s="97"/>
      <c r="AB1251" s="97"/>
      <c r="AC1251" s="97"/>
      <c r="AD1251" s="97"/>
      <c r="AE1251" s="97"/>
      <c r="AF1251" s="93"/>
      <c r="AG1251" s="93"/>
      <c r="AH1251" s="93"/>
      <c r="AI1251" s="30"/>
      <c r="AJ1251" s="30"/>
      <c r="AK1251" s="30"/>
      <c r="AL1251" s="30"/>
      <c r="AM1251" s="109"/>
      <c r="AN1251" s="109"/>
      <c r="AO1251" s="30"/>
      <c r="AP1251" s="109">
        <v>824005</v>
      </c>
      <c r="AQ1251"/>
      <c r="AR1251"/>
      <c r="AS1251"/>
      <c r="AT1251"/>
      <c r="AU1251"/>
      <c r="AV1251"/>
    </row>
    <row r="1252" spans="27:48" ht="23.45" customHeight="1" x14ac:dyDescent="0.2">
      <c r="AA1252" s="97"/>
      <c r="AB1252" s="97"/>
      <c r="AC1252" s="97"/>
      <c r="AD1252" s="97"/>
      <c r="AE1252" s="97"/>
      <c r="AF1252" s="93"/>
      <c r="AG1252" s="93"/>
      <c r="AH1252" s="93"/>
      <c r="AI1252" s="30"/>
      <c r="AJ1252" s="30"/>
      <c r="AK1252" s="30"/>
      <c r="AL1252" s="30"/>
      <c r="AM1252" s="109"/>
      <c r="AN1252" s="109"/>
      <c r="AO1252" s="30"/>
      <c r="AP1252" s="109">
        <v>824105</v>
      </c>
      <c r="AQ1252"/>
      <c r="AR1252"/>
      <c r="AS1252"/>
      <c r="AT1252"/>
      <c r="AU1252"/>
      <c r="AV1252"/>
    </row>
    <row r="1253" spans="27:48" ht="23.45" customHeight="1" x14ac:dyDescent="0.2">
      <c r="AA1253" s="97"/>
      <c r="AB1253" s="97"/>
      <c r="AC1253" s="97"/>
      <c r="AD1253" s="97"/>
      <c r="AE1253" s="97"/>
      <c r="AF1253" s="93"/>
      <c r="AG1253" s="93"/>
      <c r="AH1253" s="93"/>
      <c r="AI1253" s="30"/>
      <c r="AJ1253" s="30"/>
      <c r="AK1253" s="30"/>
      <c r="AL1253" s="30"/>
      <c r="AM1253" s="109"/>
      <c r="AN1253" s="109"/>
      <c r="AO1253" s="30"/>
      <c r="AP1253" s="109">
        <v>824205</v>
      </c>
      <c r="AQ1253"/>
      <c r="AR1253"/>
      <c r="AS1253"/>
      <c r="AT1253"/>
      <c r="AU1253"/>
      <c r="AV1253"/>
    </row>
    <row r="1254" spans="27:48" ht="23.45" customHeight="1" x14ac:dyDescent="0.2">
      <c r="AA1254" s="97"/>
      <c r="AB1254" s="97"/>
      <c r="AC1254" s="97"/>
      <c r="AD1254" s="97"/>
      <c r="AE1254" s="97"/>
      <c r="AF1254" s="93"/>
      <c r="AG1254" s="93"/>
      <c r="AH1254" s="93"/>
      <c r="AI1254" s="30"/>
      <c r="AJ1254" s="30"/>
      <c r="AK1254" s="30"/>
      <c r="AL1254" s="30"/>
      <c r="AM1254" s="109"/>
      <c r="AN1254" s="109"/>
      <c r="AO1254" s="30"/>
      <c r="AP1254" s="109">
        <v>824405</v>
      </c>
      <c r="AQ1254"/>
      <c r="AR1254"/>
      <c r="AS1254"/>
      <c r="AT1254"/>
      <c r="AU1254"/>
      <c r="AV1254"/>
    </row>
    <row r="1255" spans="27:48" ht="23.45" customHeight="1" x14ac:dyDescent="0.2">
      <c r="AA1255" s="97"/>
      <c r="AB1255" s="97"/>
      <c r="AC1255" s="97"/>
      <c r="AD1255" s="97"/>
      <c r="AE1255" s="97"/>
      <c r="AF1255" s="93"/>
      <c r="AG1255" s="93"/>
      <c r="AH1255" s="93"/>
      <c r="AI1255" s="30"/>
      <c r="AJ1255" s="30"/>
      <c r="AK1255" s="30"/>
      <c r="AL1255" s="30"/>
      <c r="AM1255" s="109"/>
      <c r="AN1255" s="109"/>
      <c r="AO1255" s="30"/>
      <c r="AP1255" s="109">
        <v>824505</v>
      </c>
      <c r="AQ1255"/>
      <c r="AR1255"/>
      <c r="AS1255"/>
      <c r="AT1255"/>
      <c r="AU1255"/>
      <c r="AV1255"/>
    </row>
    <row r="1256" spans="27:48" ht="23.45" customHeight="1" x14ac:dyDescent="0.2">
      <c r="AA1256" s="97"/>
      <c r="AB1256" s="97"/>
      <c r="AC1256" s="97"/>
      <c r="AD1256" s="97"/>
      <c r="AE1256" s="97"/>
      <c r="AF1256" s="93"/>
      <c r="AG1256" s="93"/>
      <c r="AH1256" s="93"/>
      <c r="AI1256" s="30"/>
      <c r="AJ1256" s="30"/>
      <c r="AK1256" s="30"/>
      <c r="AL1256" s="30"/>
      <c r="AM1256" s="109"/>
      <c r="AN1256" s="109"/>
      <c r="AO1256" s="30"/>
      <c r="AP1256" s="109">
        <v>824605</v>
      </c>
      <c r="AQ1256"/>
      <c r="AR1256"/>
      <c r="AS1256"/>
      <c r="AT1256"/>
      <c r="AU1256"/>
      <c r="AV1256"/>
    </row>
    <row r="1257" spans="27:48" ht="23.45" customHeight="1" x14ac:dyDescent="0.2">
      <c r="AA1257" s="97"/>
      <c r="AB1257" s="97"/>
      <c r="AC1257" s="97"/>
      <c r="AD1257" s="97"/>
      <c r="AE1257" s="97"/>
      <c r="AF1257" s="93"/>
      <c r="AG1257" s="93"/>
      <c r="AH1257" s="93"/>
      <c r="AI1257" s="30"/>
      <c r="AJ1257" s="30"/>
      <c r="AK1257" s="30"/>
      <c r="AL1257" s="30"/>
      <c r="AM1257" s="109"/>
      <c r="AN1257" s="109"/>
      <c r="AO1257" s="30"/>
      <c r="AP1257" s="109">
        <v>824705</v>
      </c>
      <c r="AQ1257"/>
      <c r="AR1257"/>
      <c r="AS1257"/>
      <c r="AT1257"/>
      <c r="AU1257"/>
      <c r="AV1257"/>
    </row>
    <row r="1258" spans="27:48" ht="23.45" customHeight="1" x14ac:dyDescent="0.2">
      <c r="AA1258" s="97"/>
      <c r="AB1258" s="97"/>
      <c r="AC1258" s="97"/>
      <c r="AD1258" s="97"/>
      <c r="AE1258" s="97"/>
      <c r="AF1258" s="93"/>
      <c r="AG1258" s="93"/>
      <c r="AH1258" s="93"/>
      <c r="AI1258" s="30"/>
      <c r="AJ1258" s="30"/>
      <c r="AK1258" s="30"/>
      <c r="AL1258" s="30"/>
      <c r="AM1258" s="109"/>
      <c r="AN1258" s="109"/>
      <c r="AO1258" s="30"/>
      <c r="AP1258" s="109">
        <v>824805</v>
      </c>
      <c r="AQ1258"/>
      <c r="AR1258"/>
      <c r="AS1258"/>
      <c r="AT1258"/>
      <c r="AU1258"/>
      <c r="AV1258"/>
    </row>
    <row r="1259" spans="27:48" ht="23.45" customHeight="1" x14ac:dyDescent="0.2">
      <c r="AA1259" s="97"/>
      <c r="AB1259" s="97"/>
      <c r="AC1259" s="97"/>
      <c r="AD1259" s="97"/>
      <c r="AE1259" s="97"/>
      <c r="AF1259" s="93"/>
      <c r="AG1259" s="93"/>
      <c r="AH1259" s="93"/>
      <c r="AI1259" s="30"/>
      <c r="AJ1259" s="30"/>
      <c r="AK1259" s="30"/>
      <c r="AL1259" s="30"/>
      <c r="AM1259" s="109"/>
      <c r="AN1259" s="109"/>
      <c r="AO1259" s="30"/>
      <c r="AP1259" s="109">
        <v>824905</v>
      </c>
      <c r="AQ1259"/>
      <c r="AR1259"/>
      <c r="AS1259"/>
      <c r="AT1259"/>
      <c r="AU1259"/>
      <c r="AV1259"/>
    </row>
    <row r="1260" spans="27:48" ht="23.45" customHeight="1" x14ac:dyDescent="0.2">
      <c r="AA1260" s="97"/>
      <c r="AB1260" s="97"/>
      <c r="AC1260" s="97"/>
      <c r="AD1260" s="97"/>
      <c r="AE1260" s="97"/>
      <c r="AF1260" s="93"/>
      <c r="AG1260" s="93"/>
      <c r="AH1260" s="93"/>
      <c r="AI1260" s="30"/>
      <c r="AJ1260" s="30"/>
      <c r="AK1260" s="30"/>
      <c r="AL1260" s="30"/>
      <c r="AM1260" s="109"/>
      <c r="AN1260" s="109"/>
      <c r="AO1260" s="30"/>
      <c r="AP1260" s="109">
        <v>825005</v>
      </c>
      <c r="AQ1260"/>
      <c r="AR1260"/>
      <c r="AS1260"/>
      <c r="AT1260"/>
      <c r="AU1260"/>
      <c r="AV1260"/>
    </row>
    <row r="1261" spans="27:48" ht="23.45" customHeight="1" x14ac:dyDescent="0.2">
      <c r="AA1261" s="97"/>
      <c r="AB1261" s="97"/>
      <c r="AC1261" s="97"/>
      <c r="AD1261" s="97"/>
      <c r="AE1261" s="97"/>
      <c r="AF1261" s="93"/>
      <c r="AG1261" s="93"/>
      <c r="AH1261" s="93"/>
      <c r="AI1261" s="30"/>
      <c r="AJ1261" s="30"/>
      <c r="AK1261" s="30"/>
      <c r="AL1261" s="30"/>
      <c r="AM1261" s="109"/>
      <c r="AN1261" s="109"/>
      <c r="AO1261" s="30"/>
      <c r="AP1261" s="109">
        <v>825105</v>
      </c>
      <c r="AQ1261"/>
      <c r="AR1261"/>
      <c r="AS1261"/>
      <c r="AT1261"/>
      <c r="AU1261"/>
      <c r="AV1261"/>
    </row>
    <row r="1262" spans="27:48" ht="23.45" customHeight="1" x14ac:dyDescent="0.2">
      <c r="AA1262" s="97"/>
      <c r="AB1262" s="97"/>
      <c r="AC1262" s="97"/>
      <c r="AD1262" s="97"/>
      <c r="AE1262" s="97"/>
      <c r="AF1262" s="93"/>
      <c r="AG1262" s="93"/>
      <c r="AH1262" s="93"/>
      <c r="AI1262" s="30"/>
      <c r="AJ1262" s="30"/>
      <c r="AK1262" s="30"/>
      <c r="AL1262" s="30"/>
      <c r="AM1262" s="109"/>
      <c r="AN1262" s="109"/>
      <c r="AO1262" s="30"/>
      <c r="AP1262" s="109">
        <v>825205</v>
      </c>
      <c r="AQ1262"/>
      <c r="AR1262"/>
      <c r="AS1262"/>
      <c r="AT1262"/>
      <c r="AU1262"/>
      <c r="AV1262"/>
    </row>
    <row r="1263" spans="27:48" ht="23.45" customHeight="1" x14ac:dyDescent="0.2">
      <c r="AA1263" s="97"/>
      <c r="AB1263" s="97"/>
      <c r="AC1263" s="97"/>
      <c r="AD1263" s="97"/>
      <c r="AE1263" s="97"/>
      <c r="AF1263" s="93"/>
      <c r="AG1263" s="93"/>
      <c r="AH1263" s="93"/>
      <c r="AI1263" s="30"/>
      <c r="AJ1263" s="30"/>
      <c r="AK1263" s="30"/>
      <c r="AL1263" s="30"/>
      <c r="AM1263" s="109"/>
      <c r="AN1263" s="109"/>
      <c r="AO1263" s="30"/>
      <c r="AP1263" s="109">
        <v>825305</v>
      </c>
      <c r="AQ1263"/>
      <c r="AR1263"/>
      <c r="AS1263"/>
      <c r="AT1263"/>
      <c r="AU1263"/>
      <c r="AV1263"/>
    </row>
    <row r="1264" spans="27:48" ht="23.45" customHeight="1" x14ac:dyDescent="0.2">
      <c r="AA1264" s="97"/>
      <c r="AB1264" s="97"/>
      <c r="AC1264" s="97"/>
      <c r="AD1264" s="97"/>
      <c r="AE1264" s="97"/>
      <c r="AF1264" s="93"/>
      <c r="AG1264" s="93"/>
      <c r="AH1264" s="93"/>
      <c r="AI1264" s="30"/>
      <c r="AJ1264" s="30"/>
      <c r="AK1264" s="30"/>
      <c r="AL1264" s="30"/>
      <c r="AM1264" s="109"/>
      <c r="AN1264" s="109"/>
      <c r="AO1264" s="30"/>
      <c r="AP1264" s="109">
        <v>825405</v>
      </c>
      <c r="AQ1264"/>
      <c r="AR1264"/>
      <c r="AS1264"/>
      <c r="AT1264"/>
      <c r="AU1264"/>
      <c r="AV1264"/>
    </row>
    <row r="1265" spans="27:48" ht="23.45" customHeight="1" x14ac:dyDescent="0.2">
      <c r="AA1265" s="97"/>
      <c r="AB1265" s="97"/>
      <c r="AC1265" s="97"/>
      <c r="AD1265" s="97"/>
      <c r="AE1265" s="97"/>
      <c r="AF1265" s="93"/>
      <c r="AG1265" s="93"/>
      <c r="AH1265" s="93"/>
      <c r="AI1265" s="30"/>
      <c r="AJ1265" s="30"/>
      <c r="AK1265" s="30"/>
      <c r="AL1265" s="30"/>
      <c r="AM1265" s="109"/>
      <c r="AN1265" s="109"/>
      <c r="AO1265" s="30"/>
      <c r="AP1265" s="109">
        <v>825605</v>
      </c>
      <c r="AQ1265"/>
      <c r="AR1265"/>
      <c r="AS1265"/>
      <c r="AT1265"/>
      <c r="AU1265"/>
      <c r="AV1265"/>
    </row>
    <row r="1266" spans="27:48" ht="23.45" customHeight="1" x14ac:dyDescent="0.2">
      <c r="AA1266" s="97"/>
      <c r="AB1266" s="97"/>
      <c r="AC1266" s="97"/>
      <c r="AD1266" s="97"/>
      <c r="AE1266" s="97"/>
      <c r="AF1266" s="93"/>
      <c r="AG1266" s="93"/>
      <c r="AH1266" s="93"/>
      <c r="AI1266" s="30"/>
      <c r="AJ1266" s="30"/>
      <c r="AK1266" s="30"/>
      <c r="AL1266" s="30"/>
      <c r="AM1266" s="109"/>
      <c r="AN1266" s="109"/>
      <c r="AO1266" s="30"/>
      <c r="AP1266" s="109" t="s">
        <v>2032</v>
      </c>
      <c r="AQ1266"/>
      <c r="AR1266"/>
      <c r="AS1266"/>
      <c r="AT1266"/>
      <c r="AU1266"/>
      <c r="AV1266"/>
    </row>
    <row r="1267" spans="27:48" ht="23.45" customHeight="1" x14ac:dyDescent="0.2">
      <c r="AA1267" s="97"/>
      <c r="AB1267" s="97"/>
      <c r="AC1267" s="97"/>
      <c r="AD1267" s="97"/>
      <c r="AE1267" s="97"/>
      <c r="AF1267" s="93"/>
      <c r="AG1267" s="93"/>
      <c r="AH1267" s="93"/>
      <c r="AI1267" s="30"/>
      <c r="AJ1267" s="30"/>
      <c r="AK1267" s="30"/>
      <c r="AL1267" s="30"/>
      <c r="AM1267" s="109"/>
      <c r="AN1267" s="109"/>
      <c r="AO1267" s="30"/>
      <c r="AP1267" s="109" t="s">
        <v>2033</v>
      </c>
      <c r="AQ1267"/>
      <c r="AR1267"/>
      <c r="AS1267"/>
      <c r="AT1267"/>
      <c r="AU1267"/>
      <c r="AV1267"/>
    </row>
    <row r="1268" spans="27:48" ht="23.45" customHeight="1" x14ac:dyDescent="0.2">
      <c r="AA1268" s="97"/>
      <c r="AB1268" s="97"/>
      <c r="AC1268" s="97"/>
      <c r="AD1268" s="97"/>
      <c r="AE1268" s="97"/>
      <c r="AF1268" s="93"/>
      <c r="AG1268" s="93"/>
      <c r="AH1268" s="93"/>
      <c r="AI1268" s="30"/>
      <c r="AJ1268" s="30"/>
      <c r="AK1268" s="30"/>
      <c r="AL1268" s="30"/>
      <c r="AM1268" s="109"/>
      <c r="AN1268" s="109"/>
      <c r="AO1268" s="30"/>
      <c r="AP1268" s="109" t="s">
        <v>2034</v>
      </c>
      <c r="AQ1268"/>
      <c r="AR1268"/>
      <c r="AS1268"/>
      <c r="AT1268"/>
      <c r="AU1268"/>
      <c r="AV1268"/>
    </row>
    <row r="1269" spans="27:48" ht="23.45" customHeight="1" x14ac:dyDescent="0.2">
      <c r="AA1269" s="97"/>
      <c r="AB1269" s="97"/>
      <c r="AC1269" s="97"/>
      <c r="AD1269" s="97"/>
      <c r="AE1269" s="97"/>
      <c r="AF1269" s="93"/>
      <c r="AG1269" s="93"/>
      <c r="AH1269" s="93"/>
      <c r="AI1269" s="30"/>
      <c r="AJ1269" s="30"/>
      <c r="AK1269" s="30"/>
      <c r="AL1269" s="30"/>
      <c r="AM1269" s="109"/>
      <c r="AN1269" s="109"/>
      <c r="AO1269" s="30"/>
      <c r="AP1269" s="109" t="s">
        <v>2035</v>
      </c>
      <c r="AQ1269"/>
      <c r="AR1269"/>
      <c r="AS1269"/>
      <c r="AT1269"/>
      <c r="AU1269"/>
      <c r="AV1269"/>
    </row>
    <row r="1270" spans="27:48" ht="23.45" customHeight="1" x14ac:dyDescent="0.2">
      <c r="AA1270" s="97"/>
      <c r="AB1270" s="97"/>
      <c r="AC1270" s="97"/>
      <c r="AD1270" s="97"/>
      <c r="AE1270" s="97"/>
      <c r="AF1270" s="93"/>
      <c r="AG1270" s="93"/>
      <c r="AH1270" s="93"/>
      <c r="AI1270" s="30"/>
      <c r="AJ1270" s="30"/>
      <c r="AK1270" s="30"/>
      <c r="AL1270" s="30"/>
      <c r="AM1270" s="109"/>
      <c r="AN1270" s="109"/>
      <c r="AO1270" s="30"/>
      <c r="AP1270" s="109" t="s">
        <v>2036</v>
      </c>
      <c r="AQ1270"/>
      <c r="AR1270"/>
      <c r="AS1270"/>
      <c r="AT1270"/>
      <c r="AU1270"/>
      <c r="AV1270"/>
    </row>
    <row r="1271" spans="27:48" ht="23.45" customHeight="1" x14ac:dyDescent="0.2">
      <c r="AA1271" s="97"/>
      <c r="AB1271" s="97"/>
      <c r="AC1271" s="97"/>
      <c r="AD1271" s="97"/>
      <c r="AE1271" s="97"/>
      <c r="AF1271" s="93"/>
      <c r="AG1271" s="93"/>
      <c r="AH1271" s="93"/>
      <c r="AI1271" s="30"/>
      <c r="AJ1271" s="30"/>
      <c r="AK1271" s="30"/>
      <c r="AL1271" s="30"/>
      <c r="AM1271" s="109"/>
      <c r="AN1271" s="109"/>
      <c r="AO1271" s="30"/>
      <c r="AP1271" s="109" t="s">
        <v>2037</v>
      </c>
      <c r="AQ1271"/>
      <c r="AR1271"/>
      <c r="AS1271"/>
      <c r="AT1271"/>
      <c r="AU1271"/>
      <c r="AV1271"/>
    </row>
    <row r="1272" spans="27:48" ht="23.45" customHeight="1" x14ac:dyDescent="0.2">
      <c r="AA1272" s="97"/>
      <c r="AB1272" s="97"/>
      <c r="AC1272" s="97"/>
      <c r="AD1272" s="97"/>
      <c r="AE1272" s="97"/>
      <c r="AF1272" s="93"/>
      <c r="AG1272" s="93"/>
      <c r="AH1272" s="93"/>
      <c r="AI1272" s="30"/>
      <c r="AJ1272" s="30"/>
      <c r="AK1272" s="30"/>
      <c r="AL1272" s="30"/>
      <c r="AM1272" s="109"/>
      <c r="AN1272" s="109"/>
      <c r="AO1272" s="30"/>
      <c r="AP1272" s="109" t="s">
        <v>2038</v>
      </c>
      <c r="AQ1272"/>
      <c r="AR1272"/>
      <c r="AS1272"/>
      <c r="AT1272"/>
      <c r="AU1272"/>
      <c r="AV1272"/>
    </row>
    <row r="1273" spans="27:48" ht="23.45" customHeight="1" x14ac:dyDescent="0.2">
      <c r="AA1273" s="97"/>
      <c r="AB1273" s="97"/>
      <c r="AC1273" s="97"/>
      <c r="AD1273" s="97"/>
      <c r="AE1273" s="97"/>
      <c r="AF1273" s="93"/>
      <c r="AG1273" s="93"/>
      <c r="AH1273" s="93"/>
      <c r="AI1273" s="30"/>
      <c r="AJ1273" s="30"/>
      <c r="AK1273" s="30"/>
      <c r="AL1273" s="30"/>
      <c r="AM1273" s="109"/>
      <c r="AN1273" s="109"/>
      <c r="AO1273" s="30"/>
      <c r="AP1273" s="109" t="s">
        <v>2039</v>
      </c>
      <c r="AQ1273"/>
      <c r="AR1273"/>
      <c r="AS1273"/>
      <c r="AT1273"/>
      <c r="AU1273"/>
      <c r="AV1273"/>
    </row>
    <row r="1274" spans="27:48" ht="23.45" customHeight="1" x14ac:dyDescent="0.2">
      <c r="AA1274" s="97"/>
      <c r="AB1274" s="97"/>
      <c r="AC1274" s="97"/>
      <c r="AD1274" s="97"/>
      <c r="AE1274" s="97"/>
      <c r="AF1274" s="93"/>
      <c r="AG1274" s="93"/>
      <c r="AH1274" s="93"/>
      <c r="AI1274" s="30"/>
      <c r="AJ1274" s="30"/>
      <c r="AK1274" s="30"/>
      <c r="AL1274" s="30"/>
      <c r="AM1274" s="109"/>
      <c r="AN1274" s="109"/>
      <c r="AO1274" s="30"/>
      <c r="AP1274" s="109" t="s">
        <v>2040</v>
      </c>
      <c r="AQ1274"/>
      <c r="AR1274"/>
      <c r="AS1274"/>
      <c r="AT1274"/>
      <c r="AU1274"/>
      <c r="AV1274"/>
    </row>
    <row r="1275" spans="27:48" ht="23.45" customHeight="1" x14ac:dyDescent="0.2">
      <c r="AA1275" s="97"/>
      <c r="AB1275" s="97"/>
      <c r="AC1275" s="97"/>
      <c r="AD1275" s="97"/>
      <c r="AE1275" s="97"/>
      <c r="AF1275" s="93"/>
      <c r="AG1275" s="93"/>
      <c r="AH1275" s="93"/>
      <c r="AI1275" s="30"/>
      <c r="AJ1275" s="30"/>
      <c r="AK1275" s="30"/>
      <c r="AL1275" s="30"/>
      <c r="AM1275" s="109"/>
      <c r="AN1275" s="109"/>
      <c r="AO1275" s="30"/>
      <c r="AP1275" s="109" t="s">
        <v>2041</v>
      </c>
      <c r="AQ1275"/>
      <c r="AR1275"/>
      <c r="AS1275"/>
      <c r="AT1275"/>
      <c r="AU1275"/>
      <c r="AV1275"/>
    </row>
    <row r="1276" spans="27:48" ht="23.45" customHeight="1" x14ac:dyDescent="0.2">
      <c r="AA1276" s="97"/>
      <c r="AB1276" s="97"/>
      <c r="AC1276" s="97"/>
      <c r="AD1276" s="97"/>
      <c r="AE1276" s="97"/>
      <c r="AF1276" s="93"/>
      <c r="AG1276" s="93"/>
      <c r="AH1276" s="93"/>
      <c r="AI1276" s="30"/>
      <c r="AJ1276" s="30"/>
      <c r="AK1276" s="30"/>
      <c r="AL1276" s="30"/>
      <c r="AM1276" s="109"/>
      <c r="AN1276" s="109"/>
      <c r="AO1276" s="30"/>
      <c r="AP1276" s="109" t="s">
        <v>2042</v>
      </c>
      <c r="AQ1276"/>
      <c r="AR1276"/>
      <c r="AS1276"/>
      <c r="AT1276"/>
      <c r="AU1276"/>
      <c r="AV1276"/>
    </row>
    <row r="1277" spans="27:48" ht="23.45" customHeight="1" x14ac:dyDescent="0.2">
      <c r="AA1277" s="97"/>
      <c r="AB1277" s="97"/>
      <c r="AC1277" s="97"/>
      <c r="AD1277" s="97"/>
      <c r="AE1277" s="97"/>
      <c r="AF1277" s="93"/>
      <c r="AG1277" s="93"/>
      <c r="AH1277" s="93"/>
      <c r="AI1277" s="30"/>
      <c r="AJ1277" s="30"/>
      <c r="AK1277" s="30"/>
      <c r="AL1277" s="30"/>
      <c r="AM1277" s="109"/>
      <c r="AN1277" s="109"/>
      <c r="AO1277" s="30"/>
      <c r="AP1277" s="109" t="s">
        <v>2043</v>
      </c>
      <c r="AQ1277"/>
      <c r="AR1277"/>
      <c r="AS1277"/>
      <c r="AT1277"/>
      <c r="AU1277"/>
      <c r="AV1277"/>
    </row>
    <row r="1278" spans="27:48" ht="23.45" customHeight="1" x14ac:dyDescent="0.2">
      <c r="AA1278" s="97"/>
      <c r="AB1278" s="97"/>
      <c r="AC1278" s="97"/>
      <c r="AD1278" s="97"/>
      <c r="AE1278" s="97"/>
      <c r="AF1278" s="93"/>
      <c r="AG1278" s="93"/>
      <c r="AH1278" s="93"/>
      <c r="AI1278" s="30"/>
      <c r="AJ1278" s="30"/>
      <c r="AK1278" s="30"/>
      <c r="AL1278" s="30"/>
      <c r="AM1278" s="109"/>
      <c r="AN1278" s="109"/>
      <c r="AO1278" s="30"/>
      <c r="AP1278" s="109" t="s">
        <v>2044</v>
      </c>
      <c r="AQ1278"/>
      <c r="AR1278"/>
      <c r="AS1278"/>
      <c r="AT1278"/>
      <c r="AU1278"/>
      <c r="AV1278"/>
    </row>
    <row r="1279" spans="27:48" ht="23.45" customHeight="1" x14ac:dyDescent="0.2">
      <c r="AA1279" s="97"/>
      <c r="AB1279" s="97"/>
      <c r="AC1279" s="97"/>
      <c r="AD1279" s="97"/>
      <c r="AE1279" s="97"/>
      <c r="AF1279" s="93"/>
      <c r="AG1279" s="93"/>
      <c r="AH1279" s="93"/>
      <c r="AI1279" s="30"/>
      <c r="AJ1279" s="30"/>
      <c r="AK1279" s="30"/>
      <c r="AL1279" s="30"/>
      <c r="AM1279" s="109"/>
      <c r="AN1279" s="109"/>
      <c r="AO1279" s="30"/>
      <c r="AP1279" s="109" t="s">
        <v>2045</v>
      </c>
      <c r="AQ1279"/>
      <c r="AR1279"/>
      <c r="AS1279"/>
      <c r="AT1279"/>
      <c r="AU1279"/>
      <c r="AV1279"/>
    </row>
    <row r="1280" spans="27:48" ht="23.45" customHeight="1" x14ac:dyDescent="0.2">
      <c r="AA1280" s="97"/>
      <c r="AB1280" s="97"/>
      <c r="AC1280" s="97"/>
      <c r="AD1280" s="97"/>
      <c r="AE1280" s="97"/>
      <c r="AF1280" s="93"/>
      <c r="AG1280" s="93"/>
      <c r="AH1280" s="93"/>
      <c r="AI1280" s="30"/>
      <c r="AJ1280" s="30"/>
      <c r="AK1280" s="30"/>
      <c r="AL1280" s="30"/>
      <c r="AM1280" s="109"/>
      <c r="AN1280" s="109"/>
      <c r="AO1280" s="30"/>
      <c r="AP1280" s="109" t="s">
        <v>2046</v>
      </c>
      <c r="AQ1280"/>
      <c r="AR1280"/>
      <c r="AS1280"/>
      <c r="AT1280"/>
      <c r="AU1280"/>
      <c r="AV1280"/>
    </row>
    <row r="1281" spans="27:48" ht="23.45" customHeight="1" x14ac:dyDescent="0.2">
      <c r="AA1281" s="97"/>
      <c r="AB1281" s="97"/>
      <c r="AC1281" s="97"/>
      <c r="AD1281" s="97"/>
      <c r="AE1281" s="97"/>
      <c r="AF1281" s="93"/>
      <c r="AG1281" s="93"/>
      <c r="AH1281" s="93"/>
      <c r="AI1281" s="30"/>
      <c r="AJ1281" s="30"/>
      <c r="AK1281" s="30"/>
      <c r="AL1281" s="30"/>
      <c r="AM1281" s="109"/>
      <c r="AN1281" s="109"/>
      <c r="AO1281" s="30"/>
      <c r="AP1281" s="109" t="s">
        <v>2047</v>
      </c>
      <c r="AQ1281"/>
      <c r="AR1281"/>
      <c r="AS1281"/>
      <c r="AT1281"/>
      <c r="AU1281"/>
      <c r="AV1281"/>
    </row>
    <row r="1282" spans="27:48" ht="23.45" customHeight="1" x14ac:dyDescent="0.2">
      <c r="AA1282" s="97"/>
      <c r="AB1282" s="97"/>
      <c r="AC1282" s="97"/>
      <c r="AD1282" s="97"/>
      <c r="AE1282" s="97"/>
      <c r="AF1282" s="93"/>
      <c r="AG1282" s="93"/>
      <c r="AH1282" s="93"/>
      <c r="AI1282" s="30"/>
      <c r="AJ1282" s="30"/>
      <c r="AK1282" s="30"/>
      <c r="AL1282" s="30"/>
      <c r="AM1282" s="109"/>
      <c r="AN1282" s="109"/>
      <c r="AO1282" s="30"/>
      <c r="AP1282" s="109" t="s">
        <v>2048</v>
      </c>
      <c r="AQ1282"/>
      <c r="AR1282"/>
      <c r="AS1282"/>
      <c r="AT1282"/>
      <c r="AU1282"/>
      <c r="AV1282"/>
    </row>
    <row r="1283" spans="27:48" ht="23.45" customHeight="1" x14ac:dyDescent="0.2">
      <c r="AA1283" s="97"/>
      <c r="AB1283" s="97"/>
      <c r="AC1283" s="97"/>
      <c r="AD1283" s="97"/>
      <c r="AE1283" s="97"/>
      <c r="AF1283" s="93"/>
      <c r="AG1283" s="93"/>
      <c r="AH1283" s="93"/>
      <c r="AI1283" s="30"/>
      <c r="AJ1283" s="30"/>
      <c r="AK1283" s="30"/>
      <c r="AL1283" s="30"/>
      <c r="AM1283" s="109"/>
      <c r="AN1283" s="109"/>
      <c r="AO1283" s="30"/>
      <c r="AP1283" s="109" t="s">
        <v>2049</v>
      </c>
      <c r="AQ1283"/>
      <c r="AR1283"/>
      <c r="AS1283"/>
      <c r="AT1283"/>
      <c r="AU1283"/>
      <c r="AV1283"/>
    </row>
    <row r="1284" spans="27:48" ht="23.45" customHeight="1" x14ac:dyDescent="0.2">
      <c r="AA1284" s="97"/>
      <c r="AB1284" s="97"/>
      <c r="AC1284" s="97"/>
      <c r="AD1284" s="97"/>
      <c r="AE1284" s="97"/>
      <c r="AF1284" s="93"/>
      <c r="AG1284" s="93"/>
      <c r="AH1284" s="93"/>
      <c r="AI1284" s="30"/>
      <c r="AJ1284" s="30"/>
      <c r="AK1284" s="30"/>
      <c r="AL1284" s="30"/>
      <c r="AM1284" s="109"/>
      <c r="AN1284" s="109"/>
      <c r="AO1284" s="30"/>
      <c r="AP1284" s="109" t="s">
        <v>2050</v>
      </c>
      <c r="AQ1284"/>
      <c r="AR1284"/>
      <c r="AS1284"/>
      <c r="AT1284"/>
      <c r="AU1284"/>
      <c r="AV1284"/>
    </row>
    <row r="1285" spans="27:48" ht="23.45" customHeight="1" x14ac:dyDescent="0.2">
      <c r="AA1285" s="97"/>
      <c r="AB1285" s="97"/>
      <c r="AC1285" s="97"/>
      <c r="AD1285" s="97"/>
      <c r="AE1285" s="97"/>
      <c r="AF1285" s="93"/>
      <c r="AG1285" s="93"/>
      <c r="AH1285" s="93"/>
      <c r="AI1285" s="30"/>
      <c r="AJ1285" s="30"/>
      <c r="AK1285" s="30"/>
      <c r="AL1285" s="30"/>
      <c r="AM1285" s="109"/>
      <c r="AN1285" s="109"/>
      <c r="AO1285" s="30"/>
      <c r="AP1285" s="109" t="s">
        <v>2051</v>
      </c>
      <c r="AQ1285"/>
      <c r="AR1285"/>
      <c r="AS1285"/>
      <c r="AT1285"/>
      <c r="AU1285"/>
      <c r="AV1285"/>
    </row>
    <row r="1286" spans="27:48" ht="23.45" customHeight="1" x14ac:dyDescent="0.2">
      <c r="AA1286" s="97"/>
      <c r="AB1286" s="97"/>
      <c r="AC1286" s="97"/>
      <c r="AD1286" s="97"/>
      <c r="AE1286" s="97"/>
      <c r="AF1286" s="93"/>
      <c r="AG1286" s="93"/>
      <c r="AH1286" s="93"/>
      <c r="AI1286" s="30"/>
      <c r="AJ1286" s="30"/>
      <c r="AK1286" s="30"/>
      <c r="AL1286" s="30"/>
      <c r="AM1286" s="109"/>
      <c r="AN1286" s="109"/>
      <c r="AO1286" s="30"/>
      <c r="AP1286" s="109" t="s">
        <v>2052</v>
      </c>
      <c r="AQ1286"/>
      <c r="AR1286"/>
      <c r="AS1286"/>
      <c r="AT1286"/>
      <c r="AU1286"/>
      <c r="AV1286"/>
    </row>
    <row r="1287" spans="27:48" ht="23.45" customHeight="1" x14ac:dyDescent="0.2">
      <c r="AA1287" s="97"/>
      <c r="AB1287" s="97"/>
      <c r="AC1287" s="97"/>
      <c r="AD1287" s="97"/>
      <c r="AE1287" s="97"/>
      <c r="AF1287" s="93"/>
      <c r="AG1287" s="93"/>
      <c r="AH1287" s="93"/>
      <c r="AI1287" s="30"/>
      <c r="AJ1287" s="30"/>
      <c r="AK1287" s="30"/>
      <c r="AL1287" s="30"/>
      <c r="AM1287" s="109"/>
      <c r="AN1287" s="109"/>
      <c r="AO1287" s="30"/>
      <c r="AP1287" s="109" t="s">
        <v>2053</v>
      </c>
      <c r="AQ1287"/>
      <c r="AR1287"/>
      <c r="AS1287"/>
      <c r="AT1287"/>
      <c r="AU1287"/>
      <c r="AV1287"/>
    </row>
    <row r="1288" spans="27:48" ht="23.45" customHeight="1" x14ac:dyDescent="0.2">
      <c r="AA1288" s="97"/>
      <c r="AB1288" s="97"/>
      <c r="AC1288" s="97"/>
      <c r="AD1288" s="97"/>
      <c r="AE1288" s="97"/>
      <c r="AF1288" s="93"/>
      <c r="AG1288" s="93"/>
      <c r="AH1288" s="93"/>
      <c r="AI1288" s="30"/>
      <c r="AJ1288" s="30"/>
      <c r="AK1288" s="30"/>
      <c r="AL1288" s="30"/>
      <c r="AM1288" s="109"/>
      <c r="AN1288" s="109"/>
      <c r="AO1288" s="30"/>
      <c r="AP1288" s="109" t="s">
        <v>2054</v>
      </c>
      <c r="AQ1288"/>
      <c r="AR1288"/>
      <c r="AS1288"/>
      <c r="AT1288"/>
      <c r="AU1288"/>
      <c r="AV1288"/>
    </row>
    <row r="1289" spans="27:48" ht="23.45" customHeight="1" x14ac:dyDescent="0.2">
      <c r="AA1289" s="97"/>
      <c r="AB1289" s="97"/>
      <c r="AC1289" s="97"/>
      <c r="AD1289" s="97"/>
      <c r="AE1289" s="97"/>
      <c r="AF1289" s="93"/>
      <c r="AG1289" s="93"/>
      <c r="AH1289" s="93"/>
      <c r="AI1289" s="30"/>
      <c r="AJ1289" s="30"/>
      <c r="AK1289" s="30"/>
      <c r="AL1289" s="30"/>
      <c r="AM1289" s="109"/>
      <c r="AN1289" s="109"/>
      <c r="AO1289" s="30"/>
      <c r="AP1289" s="109" t="s">
        <v>2055</v>
      </c>
      <c r="AQ1289"/>
      <c r="AR1289"/>
      <c r="AS1289"/>
      <c r="AT1289"/>
      <c r="AU1289"/>
      <c r="AV1289"/>
    </row>
    <row r="1290" spans="27:48" ht="23.45" customHeight="1" x14ac:dyDescent="0.2">
      <c r="AA1290" s="97"/>
      <c r="AB1290" s="97"/>
      <c r="AC1290" s="97"/>
      <c r="AD1290" s="97"/>
      <c r="AE1290" s="97"/>
      <c r="AF1290" s="93"/>
      <c r="AG1290" s="93"/>
      <c r="AH1290" s="93"/>
      <c r="AI1290" s="30"/>
      <c r="AJ1290" s="30"/>
      <c r="AK1290" s="30"/>
      <c r="AL1290" s="30"/>
      <c r="AM1290" s="109"/>
      <c r="AN1290" s="109"/>
      <c r="AO1290" s="30"/>
      <c r="AP1290" s="109" t="s">
        <v>2056</v>
      </c>
      <c r="AQ1290"/>
      <c r="AR1290"/>
      <c r="AS1290"/>
      <c r="AT1290"/>
      <c r="AU1290"/>
      <c r="AV1290"/>
    </row>
    <row r="1291" spans="27:48" ht="23.45" customHeight="1" x14ac:dyDescent="0.2">
      <c r="AA1291" s="97"/>
      <c r="AB1291" s="97"/>
      <c r="AC1291" s="97"/>
      <c r="AD1291" s="97"/>
      <c r="AE1291" s="97"/>
      <c r="AF1291" s="93"/>
      <c r="AG1291" s="93"/>
      <c r="AH1291" s="93"/>
      <c r="AI1291" s="30"/>
      <c r="AJ1291" s="30"/>
      <c r="AK1291" s="30"/>
      <c r="AL1291" s="30"/>
      <c r="AM1291" s="109"/>
      <c r="AN1291" s="109"/>
      <c r="AO1291" s="30"/>
      <c r="AP1291" s="109" t="s">
        <v>2057</v>
      </c>
      <c r="AQ1291"/>
      <c r="AR1291"/>
      <c r="AS1291"/>
      <c r="AT1291"/>
      <c r="AU1291"/>
      <c r="AV1291"/>
    </row>
    <row r="1292" spans="27:48" ht="23.45" customHeight="1" x14ac:dyDescent="0.2">
      <c r="AA1292" s="97"/>
      <c r="AB1292" s="97"/>
      <c r="AC1292" s="97"/>
      <c r="AD1292" s="97"/>
      <c r="AE1292" s="97"/>
      <c r="AF1292" s="93"/>
      <c r="AG1292" s="93"/>
      <c r="AH1292" s="93"/>
      <c r="AI1292" s="30"/>
      <c r="AJ1292" s="30"/>
      <c r="AK1292" s="30"/>
      <c r="AL1292" s="30"/>
      <c r="AM1292" s="109"/>
      <c r="AN1292" s="109"/>
      <c r="AO1292" s="30"/>
      <c r="AP1292" s="109" t="s">
        <v>2058</v>
      </c>
      <c r="AQ1292"/>
      <c r="AR1292"/>
      <c r="AS1292"/>
      <c r="AT1292"/>
      <c r="AU1292"/>
      <c r="AV1292"/>
    </row>
    <row r="1293" spans="27:48" ht="23.45" customHeight="1" x14ac:dyDescent="0.2">
      <c r="AA1293" s="97"/>
      <c r="AB1293" s="97"/>
      <c r="AC1293" s="97"/>
      <c r="AD1293" s="97"/>
      <c r="AE1293" s="97"/>
      <c r="AF1293" s="93"/>
      <c r="AG1293" s="93"/>
      <c r="AH1293" s="93"/>
      <c r="AI1293" s="30"/>
      <c r="AJ1293" s="30"/>
      <c r="AK1293" s="30"/>
      <c r="AL1293" s="30"/>
      <c r="AM1293" s="109"/>
      <c r="AN1293" s="109"/>
      <c r="AO1293" s="30"/>
      <c r="AP1293" s="109" t="s">
        <v>2059</v>
      </c>
      <c r="AQ1293"/>
      <c r="AR1293"/>
      <c r="AS1293"/>
      <c r="AT1293"/>
      <c r="AU1293"/>
      <c r="AV1293"/>
    </row>
    <row r="1294" spans="27:48" ht="23.45" customHeight="1" x14ac:dyDescent="0.2">
      <c r="AA1294" s="97"/>
      <c r="AB1294" s="97"/>
      <c r="AC1294" s="97"/>
      <c r="AD1294" s="97"/>
      <c r="AE1294" s="97"/>
      <c r="AF1294" s="93"/>
      <c r="AG1294" s="93"/>
      <c r="AH1294" s="93"/>
      <c r="AI1294" s="30"/>
      <c r="AJ1294" s="30"/>
      <c r="AK1294" s="30"/>
      <c r="AL1294" s="30"/>
      <c r="AM1294" s="109"/>
      <c r="AN1294" s="109"/>
      <c r="AO1294" s="30"/>
      <c r="AP1294" s="109">
        <v>825805</v>
      </c>
      <c r="AQ1294"/>
      <c r="AR1294"/>
      <c r="AS1294"/>
      <c r="AT1294"/>
      <c r="AU1294"/>
      <c r="AV1294"/>
    </row>
    <row r="1295" spans="27:48" ht="23.45" customHeight="1" x14ac:dyDescent="0.2">
      <c r="AA1295" s="97"/>
      <c r="AB1295" s="97"/>
      <c r="AC1295" s="97"/>
      <c r="AD1295" s="97"/>
      <c r="AE1295" s="97"/>
      <c r="AF1295" s="93"/>
      <c r="AG1295" s="93"/>
      <c r="AH1295" s="93"/>
      <c r="AI1295" s="30"/>
      <c r="AJ1295" s="30"/>
      <c r="AK1295" s="30"/>
      <c r="AL1295" s="30"/>
      <c r="AM1295" s="109"/>
      <c r="AN1295" s="109"/>
      <c r="AO1295" s="30"/>
      <c r="AP1295" s="109">
        <v>825905</v>
      </c>
      <c r="AQ1295"/>
      <c r="AR1295"/>
      <c r="AS1295"/>
      <c r="AT1295"/>
      <c r="AU1295"/>
      <c r="AV1295"/>
    </row>
    <row r="1296" spans="27:48" ht="23.45" customHeight="1" x14ac:dyDescent="0.2">
      <c r="AA1296" s="97"/>
      <c r="AB1296" s="97"/>
      <c r="AC1296" s="97"/>
      <c r="AD1296" s="97"/>
      <c r="AE1296" s="97"/>
      <c r="AF1296" s="93"/>
      <c r="AG1296" s="93"/>
      <c r="AH1296" s="93"/>
      <c r="AI1296" s="30"/>
      <c r="AJ1296" s="30"/>
      <c r="AK1296" s="30"/>
      <c r="AL1296" s="30"/>
      <c r="AM1296" s="109"/>
      <c r="AN1296" s="109"/>
      <c r="AO1296" s="30"/>
      <c r="AP1296" s="109">
        <v>826005</v>
      </c>
      <c r="AQ1296"/>
      <c r="AR1296"/>
      <c r="AS1296"/>
      <c r="AT1296"/>
      <c r="AU1296"/>
      <c r="AV1296"/>
    </row>
    <row r="1297" spans="27:48" ht="23.45" customHeight="1" x14ac:dyDescent="0.2">
      <c r="AA1297" s="97"/>
      <c r="AB1297" s="97"/>
      <c r="AC1297" s="97"/>
      <c r="AD1297" s="97"/>
      <c r="AE1297" s="97"/>
      <c r="AF1297" s="93"/>
      <c r="AG1297" s="93"/>
      <c r="AH1297" s="93"/>
      <c r="AI1297" s="30"/>
      <c r="AJ1297" s="30"/>
      <c r="AK1297" s="30"/>
      <c r="AL1297" s="30"/>
      <c r="AM1297" s="109"/>
      <c r="AN1297" s="109"/>
      <c r="AO1297" s="30"/>
      <c r="AP1297" s="109">
        <v>826105</v>
      </c>
      <c r="AQ1297"/>
      <c r="AR1297"/>
      <c r="AS1297"/>
      <c r="AT1297"/>
      <c r="AU1297"/>
      <c r="AV1297"/>
    </row>
    <row r="1298" spans="27:48" ht="23.45" customHeight="1" x14ac:dyDescent="0.2">
      <c r="AA1298" s="97"/>
      <c r="AB1298" s="97"/>
      <c r="AC1298" s="97"/>
      <c r="AD1298" s="97"/>
      <c r="AE1298" s="97"/>
      <c r="AF1298" s="93"/>
      <c r="AG1298" s="93"/>
      <c r="AH1298" s="93"/>
      <c r="AI1298" s="30"/>
      <c r="AJ1298" s="30"/>
      <c r="AK1298" s="30"/>
      <c r="AL1298" s="30"/>
      <c r="AM1298" s="109"/>
      <c r="AN1298" s="109"/>
      <c r="AO1298" s="30"/>
      <c r="AP1298" s="109">
        <v>826205</v>
      </c>
      <c r="AQ1298"/>
      <c r="AR1298"/>
      <c r="AS1298"/>
      <c r="AT1298"/>
      <c r="AU1298"/>
      <c r="AV1298"/>
    </row>
    <row r="1299" spans="27:48" ht="23.45" customHeight="1" x14ac:dyDescent="0.2">
      <c r="AA1299" s="97"/>
      <c r="AB1299" s="97"/>
      <c r="AC1299" s="97"/>
      <c r="AD1299" s="97"/>
      <c r="AE1299" s="97"/>
      <c r="AF1299" s="93"/>
      <c r="AG1299" s="93"/>
      <c r="AH1299" s="93"/>
      <c r="AI1299" s="30"/>
      <c r="AJ1299" s="30"/>
      <c r="AK1299" s="30"/>
      <c r="AL1299" s="30"/>
      <c r="AM1299" s="109"/>
      <c r="AN1299" s="109"/>
      <c r="AO1299" s="30"/>
      <c r="AP1299" s="109">
        <v>826305</v>
      </c>
      <c r="AQ1299"/>
      <c r="AR1299"/>
      <c r="AS1299"/>
      <c r="AT1299"/>
      <c r="AU1299"/>
      <c r="AV1299"/>
    </row>
    <row r="1300" spans="27:48" ht="23.45" customHeight="1" x14ac:dyDescent="0.2">
      <c r="AA1300" s="97"/>
      <c r="AB1300" s="97"/>
      <c r="AC1300" s="97"/>
      <c r="AD1300" s="97"/>
      <c r="AE1300" s="97"/>
      <c r="AF1300" s="93"/>
      <c r="AG1300" s="93"/>
      <c r="AH1300" s="93"/>
      <c r="AI1300" s="30"/>
      <c r="AJ1300" s="30"/>
      <c r="AK1300" s="30"/>
      <c r="AL1300" s="30"/>
      <c r="AM1300" s="109"/>
      <c r="AN1300" s="109"/>
      <c r="AO1300" s="30"/>
      <c r="AP1300" s="109">
        <v>826405</v>
      </c>
      <c r="AQ1300"/>
      <c r="AR1300"/>
      <c r="AS1300"/>
      <c r="AT1300"/>
      <c r="AU1300"/>
      <c r="AV1300"/>
    </row>
    <row r="1301" spans="27:48" ht="23.45" customHeight="1" x14ac:dyDescent="0.2">
      <c r="AA1301" s="97"/>
      <c r="AB1301" s="97"/>
      <c r="AC1301" s="97"/>
      <c r="AD1301" s="97"/>
      <c r="AE1301" s="97"/>
      <c r="AF1301" s="93"/>
      <c r="AG1301" s="93"/>
      <c r="AH1301" s="93"/>
      <c r="AI1301" s="30"/>
      <c r="AJ1301" s="30"/>
      <c r="AK1301" s="30"/>
      <c r="AL1301" s="30"/>
      <c r="AM1301" s="109"/>
      <c r="AN1301" s="109"/>
      <c r="AO1301" s="30"/>
      <c r="AP1301" s="109">
        <v>826605</v>
      </c>
      <c r="AQ1301"/>
      <c r="AR1301"/>
      <c r="AS1301"/>
      <c r="AT1301"/>
      <c r="AU1301"/>
      <c r="AV1301"/>
    </row>
    <row r="1302" spans="27:48" ht="23.45" customHeight="1" x14ac:dyDescent="0.2">
      <c r="AA1302" s="97"/>
      <c r="AB1302" s="97"/>
      <c r="AC1302" s="97"/>
      <c r="AD1302" s="97"/>
      <c r="AE1302" s="97"/>
      <c r="AF1302" s="93"/>
      <c r="AG1302" s="93"/>
      <c r="AH1302" s="93"/>
      <c r="AI1302" s="30"/>
      <c r="AJ1302" s="30"/>
      <c r="AK1302" s="30"/>
      <c r="AL1302" s="30"/>
      <c r="AM1302" s="109"/>
      <c r="AN1302" s="109"/>
      <c r="AO1302" s="30"/>
      <c r="AP1302" s="109" t="s">
        <v>2060</v>
      </c>
      <c r="AQ1302"/>
      <c r="AR1302"/>
      <c r="AS1302"/>
      <c r="AT1302"/>
      <c r="AU1302"/>
      <c r="AV1302"/>
    </row>
    <row r="1303" spans="27:48" ht="23.45" customHeight="1" x14ac:dyDescent="0.2">
      <c r="AA1303" s="97"/>
      <c r="AB1303" s="97"/>
      <c r="AC1303" s="97"/>
      <c r="AD1303" s="97"/>
      <c r="AE1303" s="97"/>
      <c r="AF1303" s="93"/>
      <c r="AG1303" s="93"/>
      <c r="AH1303" s="93"/>
      <c r="AI1303" s="30"/>
      <c r="AJ1303" s="30"/>
      <c r="AK1303" s="30"/>
      <c r="AL1303" s="30"/>
      <c r="AM1303" s="109"/>
      <c r="AN1303" s="109"/>
      <c r="AO1303" s="30"/>
      <c r="AP1303" s="109" t="s">
        <v>2061</v>
      </c>
      <c r="AQ1303"/>
      <c r="AR1303"/>
      <c r="AS1303"/>
      <c r="AT1303"/>
      <c r="AU1303"/>
      <c r="AV1303"/>
    </row>
    <row r="1304" spans="27:48" ht="23.45" customHeight="1" x14ac:dyDescent="0.2">
      <c r="AA1304" s="97"/>
      <c r="AB1304" s="97"/>
      <c r="AC1304" s="97"/>
      <c r="AD1304" s="97"/>
      <c r="AE1304" s="97"/>
      <c r="AF1304" s="93"/>
      <c r="AG1304" s="93"/>
      <c r="AH1304" s="93"/>
      <c r="AI1304" s="30"/>
      <c r="AJ1304" s="30"/>
      <c r="AK1304" s="30"/>
      <c r="AL1304" s="30"/>
      <c r="AM1304" s="109"/>
      <c r="AN1304" s="109"/>
      <c r="AO1304" s="30"/>
      <c r="AP1304" s="109" t="s">
        <v>2062</v>
      </c>
      <c r="AQ1304"/>
      <c r="AR1304"/>
      <c r="AS1304"/>
      <c r="AT1304"/>
      <c r="AU1304"/>
      <c r="AV1304"/>
    </row>
    <row r="1305" spans="27:48" ht="23.45" customHeight="1" x14ac:dyDescent="0.2">
      <c r="AA1305" s="97"/>
      <c r="AB1305" s="97"/>
      <c r="AC1305" s="97"/>
      <c r="AD1305" s="97"/>
      <c r="AE1305" s="97"/>
      <c r="AF1305" s="93"/>
      <c r="AG1305" s="93"/>
      <c r="AH1305" s="93"/>
      <c r="AI1305" s="30"/>
      <c r="AJ1305" s="30"/>
      <c r="AK1305" s="30"/>
      <c r="AL1305" s="30"/>
      <c r="AM1305" s="109"/>
      <c r="AN1305" s="109"/>
      <c r="AO1305" s="30"/>
      <c r="AP1305" s="109" t="s">
        <v>2063</v>
      </c>
      <c r="AQ1305"/>
      <c r="AR1305"/>
      <c r="AS1305"/>
      <c r="AT1305"/>
      <c r="AU1305"/>
      <c r="AV1305"/>
    </row>
    <row r="1306" spans="27:48" ht="23.45" customHeight="1" x14ac:dyDescent="0.2">
      <c r="AA1306" s="97"/>
      <c r="AB1306" s="97"/>
      <c r="AC1306" s="97"/>
      <c r="AD1306" s="97"/>
      <c r="AE1306" s="97"/>
      <c r="AF1306" s="93"/>
      <c r="AG1306" s="93"/>
      <c r="AH1306" s="93"/>
      <c r="AI1306" s="30"/>
      <c r="AJ1306" s="30"/>
      <c r="AK1306" s="30"/>
      <c r="AL1306" s="30"/>
      <c r="AM1306" s="109"/>
      <c r="AN1306" s="109"/>
      <c r="AO1306" s="30"/>
      <c r="AP1306" s="109" t="s">
        <v>2064</v>
      </c>
      <c r="AQ1306"/>
      <c r="AR1306"/>
      <c r="AS1306"/>
      <c r="AT1306"/>
      <c r="AU1306"/>
      <c r="AV1306"/>
    </row>
    <row r="1307" spans="27:48" ht="23.45" customHeight="1" x14ac:dyDescent="0.2">
      <c r="AA1307" s="97"/>
      <c r="AB1307" s="97"/>
      <c r="AC1307" s="97"/>
      <c r="AD1307" s="97"/>
      <c r="AE1307" s="97"/>
      <c r="AF1307" s="93"/>
      <c r="AG1307" s="93"/>
      <c r="AH1307" s="93"/>
      <c r="AI1307" s="30"/>
      <c r="AJ1307" s="30"/>
      <c r="AK1307" s="30"/>
      <c r="AL1307" s="30"/>
      <c r="AM1307" s="109"/>
      <c r="AN1307" s="109"/>
      <c r="AO1307" s="30"/>
      <c r="AP1307" s="109" t="s">
        <v>2065</v>
      </c>
      <c r="AQ1307"/>
      <c r="AR1307"/>
      <c r="AS1307"/>
      <c r="AT1307"/>
      <c r="AU1307"/>
      <c r="AV1307"/>
    </row>
    <row r="1308" spans="27:48" ht="23.45" customHeight="1" x14ac:dyDescent="0.2">
      <c r="AA1308" s="97"/>
      <c r="AB1308" s="97"/>
      <c r="AC1308" s="97"/>
      <c r="AD1308" s="97"/>
      <c r="AE1308" s="97"/>
      <c r="AF1308" s="93"/>
      <c r="AG1308" s="93"/>
      <c r="AH1308" s="93"/>
      <c r="AI1308" s="30"/>
      <c r="AJ1308" s="30"/>
      <c r="AK1308" s="30"/>
      <c r="AL1308" s="30"/>
      <c r="AM1308" s="109"/>
      <c r="AN1308" s="109"/>
      <c r="AO1308" s="30"/>
      <c r="AP1308" s="109" t="s">
        <v>2066</v>
      </c>
      <c r="AQ1308"/>
      <c r="AR1308"/>
      <c r="AS1308"/>
      <c r="AT1308"/>
      <c r="AU1308"/>
      <c r="AV1308"/>
    </row>
    <row r="1309" spans="27:48" ht="23.45" customHeight="1" x14ac:dyDescent="0.2">
      <c r="AA1309" s="97"/>
      <c r="AB1309" s="97"/>
      <c r="AC1309" s="97"/>
      <c r="AD1309" s="97"/>
      <c r="AE1309" s="97"/>
      <c r="AF1309" s="93"/>
      <c r="AG1309" s="93"/>
      <c r="AH1309" s="93"/>
      <c r="AI1309" s="30"/>
      <c r="AJ1309" s="30"/>
      <c r="AK1309" s="30"/>
      <c r="AL1309" s="30"/>
      <c r="AM1309" s="109"/>
      <c r="AN1309" s="109"/>
      <c r="AO1309" s="30"/>
      <c r="AP1309" s="109" t="s">
        <v>2067</v>
      </c>
      <c r="AQ1309"/>
      <c r="AR1309"/>
      <c r="AS1309"/>
      <c r="AT1309"/>
      <c r="AU1309"/>
      <c r="AV1309"/>
    </row>
    <row r="1310" spans="27:48" ht="23.45" customHeight="1" x14ac:dyDescent="0.2">
      <c r="AA1310" s="97"/>
      <c r="AB1310" s="97"/>
      <c r="AC1310" s="97"/>
      <c r="AD1310" s="97"/>
      <c r="AE1310" s="97"/>
      <c r="AF1310" s="93"/>
      <c r="AG1310" s="93"/>
      <c r="AH1310" s="93"/>
      <c r="AI1310" s="30"/>
      <c r="AJ1310" s="30"/>
      <c r="AK1310" s="30"/>
      <c r="AL1310" s="30"/>
      <c r="AM1310" s="109"/>
      <c r="AN1310" s="109"/>
      <c r="AO1310" s="30"/>
      <c r="AP1310" s="109" t="s">
        <v>2068</v>
      </c>
      <c r="AQ1310"/>
      <c r="AR1310"/>
      <c r="AS1310"/>
      <c r="AT1310"/>
      <c r="AU1310"/>
      <c r="AV1310"/>
    </row>
    <row r="1311" spans="27:48" ht="23.45" customHeight="1" x14ac:dyDescent="0.2">
      <c r="AA1311" s="97"/>
      <c r="AB1311" s="97"/>
      <c r="AC1311" s="97"/>
      <c r="AD1311" s="97"/>
      <c r="AE1311" s="97"/>
      <c r="AF1311" s="93"/>
      <c r="AG1311" s="93"/>
      <c r="AH1311" s="93"/>
      <c r="AI1311" s="30"/>
      <c r="AJ1311" s="30"/>
      <c r="AK1311" s="30"/>
      <c r="AL1311" s="30"/>
      <c r="AM1311" s="109"/>
      <c r="AN1311" s="109"/>
      <c r="AO1311" s="30"/>
      <c r="AP1311" s="109" t="s">
        <v>2069</v>
      </c>
      <c r="AQ1311"/>
      <c r="AR1311"/>
      <c r="AS1311"/>
      <c r="AT1311"/>
      <c r="AU1311"/>
      <c r="AV1311"/>
    </row>
    <row r="1312" spans="27:48" ht="23.45" customHeight="1" x14ac:dyDescent="0.2">
      <c r="AA1312" s="97"/>
      <c r="AB1312" s="97"/>
      <c r="AC1312" s="97"/>
      <c r="AD1312" s="97"/>
      <c r="AE1312" s="97"/>
      <c r="AF1312" s="93"/>
      <c r="AG1312" s="93"/>
      <c r="AH1312" s="93"/>
      <c r="AI1312" s="30"/>
      <c r="AJ1312" s="30"/>
      <c r="AK1312" s="30"/>
      <c r="AL1312" s="30"/>
      <c r="AM1312" s="109"/>
      <c r="AN1312" s="109"/>
      <c r="AO1312" s="30"/>
      <c r="AP1312" s="109" t="s">
        <v>2070</v>
      </c>
      <c r="AQ1312"/>
      <c r="AR1312"/>
      <c r="AS1312"/>
      <c r="AT1312"/>
      <c r="AU1312"/>
      <c r="AV1312"/>
    </row>
    <row r="1313" spans="27:48" ht="23.45" customHeight="1" x14ac:dyDescent="0.2">
      <c r="AA1313" s="97"/>
      <c r="AB1313" s="97"/>
      <c r="AC1313" s="97"/>
      <c r="AD1313" s="97"/>
      <c r="AE1313" s="97"/>
      <c r="AF1313" s="93"/>
      <c r="AG1313" s="93"/>
      <c r="AH1313" s="93"/>
      <c r="AI1313" s="30"/>
      <c r="AJ1313" s="30"/>
      <c r="AK1313" s="30"/>
      <c r="AL1313" s="30"/>
      <c r="AM1313" s="109"/>
      <c r="AN1313" s="109"/>
      <c r="AO1313" s="30"/>
      <c r="AP1313" s="109" t="s">
        <v>2071</v>
      </c>
      <c r="AQ1313"/>
      <c r="AR1313"/>
      <c r="AS1313"/>
      <c r="AT1313"/>
      <c r="AU1313"/>
      <c r="AV1313"/>
    </row>
    <row r="1314" spans="27:48" ht="23.45" customHeight="1" x14ac:dyDescent="0.2">
      <c r="AA1314" s="97"/>
      <c r="AB1314" s="97"/>
      <c r="AC1314" s="97"/>
      <c r="AD1314" s="97"/>
      <c r="AE1314" s="97"/>
      <c r="AF1314" s="93"/>
      <c r="AG1314" s="93"/>
      <c r="AH1314" s="93"/>
      <c r="AI1314" s="30"/>
      <c r="AJ1314" s="30"/>
      <c r="AK1314" s="30"/>
      <c r="AL1314" s="30"/>
      <c r="AM1314" s="109"/>
      <c r="AN1314" s="109"/>
      <c r="AO1314" s="30"/>
      <c r="AP1314" s="109" t="s">
        <v>2072</v>
      </c>
      <c r="AQ1314"/>
      <c r="AR1314"/>
      <c r="AS1314"/>
      <c r="AT1314"/>
      <c r="AU1314"/>
      <c r="AV1314"/>
    </row>
    <row r="1315" spans="27:48" ht="23.45" customHeight="1" x14ac:dyDescent="0.2">
      <c r="AA1315" s="97"/>
      <c r="AB1315" s="97"/>
      <c r="AC1315" s="97"/>
      <c r="AD1315" s="97"/>
      <c r="AE1315" s="97"/>
      <c r="AF1315" s="93"/>
      <c r="AG1315" s="93"/>
      <c r="AH1315" s="93"/>
      <c r="AI1315" s="30"/>
      <c r="AJ1315" s="30"/>
      <c r="AK1315" s="30"/>
      <c r="AL1315" s="30"/>
      <c r="AM1315" s="109"/>
      <c r="AN1315" s="109"/>
      <c r="AO1315" s="30"/>
      <c r="AP1315" s="109" t="s">
        <v>2073</v>
      </c>
      <c r="AQ1315"/>
      <c r="AR1315"/>
      <c r="AS1315"/>
      <c r="AT1315"/>
      <c r="AU1315"/>
      <c r="AV1315"/>
    </row>
    <row r="1316" spans="27:48" ht="23.45" customHeight="1" x14ac:dyDescent="0.2">
      <c r="AA1316" s="97"/>
      <c r="AB1316" s="97"/>
      <c r="AC1316" s="97"/>
      <c r="AD1316" s="97"/>
      <c r="AE1316" s="97"/>
      <c r="AF1316" s="93"/>
      <c r="AG1316" s="93"/>
      <c r="AH1316" s="93"/>
      <c r="AI1316" s="30"/>
      <c r="AJ1316" s="30"/>
      <c r="AK1316" s="30"/>
      <c r="AL1316" s="30"/>
      <c r="AM1316" s="109"/>
      <c r="AN1316" s="109"/>
      <c r="AO1316" s="30"/>
      <c r="AP1316" s="109">
        <v>896605</v>
      </c>
      <c r="AQ1316"/>
      <c r="AR1316"/>
      <c r="AS1316"/>
      <c r="AT1316"/>
      <c r="AU1316"/>
      <c r="AV1316"/>
    </row>
    <row r="1317" spans="27:48" ht="23.45" customHeight="1" x14ac:dyDescent="0.2">
      <c r="AA1317" s="97"/>
      <c r="AB1317" s="97"/>
      <c r="AC1317" s="97"/>
      <c r="AD1317" s="97"/>
      <c r="AE1317" s="97"/>
      <c r="AF1317" s="93"/>
      <c r="AG1317" s="93"/>
      <c r="AH1317" s="93"/>
      <c r="AI1317" s="30"/>
      <c r="AJ1317" s="30"/>
      <c r="AK1317" s="30"/>
      <c r="AL1317" s="30"/>
      <c r="AM1317" s="109"/>
      <c r="AN1317" s="109"/>
      <c r="AO1317" s="30"/>
      <c r="AP1317" s="109" t="s">
        <v>2074</v>
      </c>
      <c r="AQ1317"/>
      <c r="AR1317"/>
      <c r="AS1317"/>
      <c r="AT1317"/>
      <c r="AU1317"/>
      <c r="AV1317"/>
    </row>
    <row r="1318" spans="27:48" ht="23.45" customHeight="1" x14ac:dyDescent="0.2">
      <c r="AA1318" s="97"/>
      <c r="AB1318" s="97"/>
      <c r="AC1318" s="97"/>
      <c r="AD1318" s="97"/>
      <c r="AE1318" s="97"/>
      <c r="AF1318" s="93"/>
      <c r="AG1318" s="93"/>
      <c r="AH1318" s="93"/>
      <c r="AI1318" s="30"/>
      <c r="AJ1318" s="30"/>
      <c r="AK1318" s="30"/>
      <c r="AL1318" s="30"/>
      <c r="AM1318" s="109"/>
      <c r="AN1318" s="109"/>
      <c r="AO1318" s="30"/>
      <c r="AP1318" s="109" t="s">
        <v>2075</v>
      </c>
      <c r="AQ1318"/>
      <c r="AR1318"/>
      <c r="AS1318"/>
      <c r="AT1318"/>
      <c r="AU1318"/>
      <c r="AV1318"/>
    </row>
    <row r="1319" spans="27:48" ht="23.45" customHeight="1" x14ac:dyDescent="0.2">
      <c r="AA1319" s="97"/>
      <c r="AB1319" s="97"/>
      <c r="AC1319" s="97"/>
      <c r="AD1319" s="97"/>
      <c r="AE1319" s="97"/>
      <c r="AF1319" s="93"/>
      <c r="AG1319" s="93"/>
      <c r="AH1319" s="93"/>
      <c r="AI1319" s="30"/>
      <c r="AJ1319" s="30"/>
      <c r="AK1319" s="30"/>
      <c r="AL1319" s="30"/>
      <c r="AM1319" s="109"/>
      <c r="AN1319" s="109"/>
      <c r="AO1319" s="30"/>
      <c r="AP1319" s="109" t="s">
        <v>2076</v>
      </c>
      <c r="AQ1319"/>
      <c r="AR1319"/>
      <c r="AS1319"/>
      <c r="AT1319"/>
      <c r="AU1319"/>
      <c r="AV1319"/>
    </row>
    <row r="1320" spans="27:48" ht="23.45" customHeight="1" x14ac:dyDescent="0.2">
      <c r="AA1320" s="97"/>
      <c r="AB1320" s="97"/>
      <c r="AC1320" s="97"/>
      <c r="AD1320" s="97"/>
      <c r="AE1320" s="97"/>
      <c r="AF1320" s="93"/>
      <c r="AG1320" s="93"/>
      <c r="AH1320" s="93"/>
      <c r="AI1320" s="30"/>
      <c r="AJ1320" s="30"/>
      <c r="AK1320" s="30"/>
      <c r="AL1320" s="30"/>
      <c r="AM1320" s="109"/>
      <c r="AN1320" s="109"/>
      <c r="AO1320" s="30"/>
      <c r="AP1320" s="109" t="s">
        <v>2077</v>
      </c>
      <c r="AQ1320"/>
      <c r="AR1320"/>
      <c r="AS1320"/>
      <c r="AT1320"/>
      <c r="AU1320"/>
      <c r="AV1320"/>
    </row>
    <row r="1321" spans="27:48" ht="23.45" customHeight="1" x14ac:dyDescent="0.2">
      <c r="AA1321" s="97"/>
      <c r="AB1321" s="97"/>
      <c r="AC1321" s="97"/>
      <c r="AD1321" s="97"/>
      <c r="AE1321" s="97"/>
      <c r="AF1321" s="93"/>
      <c r="AG1321" s="93"/>
      <c r="AH1321" s="93"/>
      <c r="AI1321" s="30"/>
      <c r="AJ1321" s="30"/>
      <c r="AK1321" s="30"/>
      <c r="AL1321" s="30"/>
      <c r="AM1321" s="109"/>
      <c r="AN1321" s="109"/>
      <c r="AO1321" s="30"/>
      <c r="AP1321" s="109" t="s">
        <v>2078</v>
      </c>
      <c r="AQ1321"/>
      <c r="AR1321"/>
      <c r="AS1321"/>
      <c r="AT1321"/>
      <c r="AU1321"/>
      <c r="AV1321"/>
    </row>
    <row r="1322" spans="27:48" ht="23.45" customHeight="1" x14ac:dyDescent="0.2">
      <c r="AA1322" s="97"/>
      <c r="AB1322" s="97"/>
      <c r="AC1322" s="97"/>
      <c r="AD1322" s="97"/>
      <c r="AE1322" s="97"/>
      <c r="AF1322" s="93"/>
      <c r="AG1322" s="93"/>
      <c r="AH1322" s="93"/>
      <c r="AI1322" s="30"/>
      <c r="AJ1322" s="30"/>
      <c r="AK1322" s="30"/>
      <c r="AL1322" s="30"/>
      <c r="AM1322" s="109"/>
      <c r="AN1322" s="109"/>
      <c r="AO1322" s="30"/>
      <c r="AP1322" s="109" t="s">
        <v>2079</v>
      </c>
      <c r="AQ1322"/>
      <c r="AR1322"/>
      <c r="AS1322"/>
      <c r="AT1322"/>
      <c r="AU1322"/>
      <c r="AV1322"/>
    </row>
    <row r="1323" spans="27:48" ht="23.45" customHeight="1" x14ac:dyDescent="0.2">
      <c r="AA1323" s="97"/>
      <c r="AB1323" s="97"/>
      <c r="AC1323" s="97"/>
      <c r="AD1323" s="97"/>
      <c r="AE1323" s="97"/>
      <c r="AF1323" s="93"/>
      <c r="AG1323" s="93"/>
      <c r="AH1323" s="93"/>
      <c r="AI1323" s="30"/>
      <c r="AJ1323" s="30"/>
      <c r="AK1323" s="30"/>
      <c r="AL1323" s="30"/>
      <c r="AM1323" s="109"/>
      <c r="AN1323" s="109"/>
      <c r="AO1323" s="30"/>
      <c r="AP1323" s="109" t="s">
        <v>2080</v>
      </c>
      <c r="AQ1323"/>
      <c r="AR1323"/>
      <c r="AS1323"/>
      <c r="AT1323"/>
      <c r="AU1323"/>
      <c r="AV1323"/>
    </row>
    <row r="1324" spans="27:48" ht="23.45" customHeight="1" x14ac:dyDescent="0.2">
      <c r="AA1324" s="97"/>
      <c r="AB1324" s="97"/>
      <c r="AC1324" s="97"/>
      <c r="AD1324" s="97"/>
      <c r="AE1324" s="97"/>
      <c r="AF1324" s="93"/>
      <c r="AG1324" s="93"/>
      <c r="AH1324" s="93"/>
      <c r="AI1324" s="30"/>
      <c r="AJ1324" s="30"/>
      <c r="AK1324" s="30"/>
      <c r="AL1324" s="30"/>
      <c r="AM1324" s="109"/>
      <c r="AN1324" s="109"/>
      <c r="AO1324" s="30"/>
      <c r="AP1324" s="109" t="s">
        <v>2081</v>
      </c>
      <c r="AQ1324"/>
      <c r="AR1324"/>
      <c r="AS1324"/>
      <c r="AT1324"/>
      <c r="AU1324"/>
      <c r="AV1324"/>
    </row>
    <row r="1325" spans="27:48" ht="23.45" customHeight="1" x14ac:dyDescent="0.2">
      <c r="AA1325" s="97"/>
      <c r="AB1325" s="97"/>
      <c r="AC1325" s="97"/>
      <c r="AD1325" s="97"/>
      <c r="AE1325" s="97"/>
      <c r="AF1325" s="93"/>
      <c r="AG1325" s="93"/>
      <c r="AH1325" s="93"/>
      <c r="AI1325" s="30"/>
      <c r="AJ1325" s="30"/>
      <c r="AK1325" s="30"/>
      <c r="AL1325" s="30"/>
      <c r="AM1325" s="109"/>
      <c r="AN1325" s="109"/>
      <c r="AO1325" s="30"/>
      <c r="AP1325" s="109" t="s">
        <v>2082</v>
      </c>
      <c r="AQ1325"/>
      <c r="AR1325"/>
      <c r="AS1325"/>
      <c r="AT1325"/>
      <c r="AU1325"/>
      <c r="AV1325"/>
    </row>
    <row r="1326" spans="27:48" ht="23.45" customHeight="1" x14ac:dyDescent="0.2">
      <c r="AA1326" s="97"/>
      <c r="AB1326" s="97"/>
      <c r="AC1326" s="97"/>
      <c r="AD1326" s="97"/>
      <c r="AE1326" s="97"/>
      <c r="AF1326" s="93"/>
      <c r="AG1326" s="93"/>
      <c r="AH1326" s="93"/>
      <c r="AI1326" s="30"/>
      <c r="AJ1326" s="30"/>
      <c r="AK1326" s="30"/>
      <c r="AL1326" s="30"/>
      <c r="AM1326" s="109"/>
      <c r="AN1326" s="109"/>
      <c r="AO1326" s="30"/>
      <c r="AP1326" s="109" t="s">
        <v>2083</v>
      </c>
      <c r="AQ1326"/>
      <c r="AR1326"/>
      <c r="AS1326"/>
      <c r="AT1326"/>
      <c r="AU1326"/>
      <c r="AV1326"/>
    </row>
    <row r="1327" spans="27:48" ht="23.45" customHeight="1" x14ac:dyDescent="0.2">
      <c r="AA1327" s="97"/>
      <c r="AB1327" s="97"/>
      <c r="AC1327" s="97"/>
      <c r="AD1327" s="97"/>
      <c r="AE1327" s="97"/>
      <c r="AF1327" s="93"/>
      <c r="AG1327" s="93"/>
      <c r="AH1327" s="93"/>
      <c r="AI1327" s="30"/>
      <c r="AJ1327" s="30"/>
      <c r="AK1327" s="30"/>
      <c r="AL1327" s="30"/>
      <c r="AM1327" s="109"/>
      <c r="AN1327" s="109"/>
      <c r="AO1327" s="30"/>
      <c r="AP1327" s="109" t="s">
        <v>2084</v>
      </c>
      <c r="AQ1327"/>
      <c r="AR1327"/>
      <c r="AS1327"/>
      <c r="AT1327"/>
      <c r="AU1327"/>
      <c r="AV1327"/>
    </row>
    <row r="1328" spans="27:48" ht="23.45" customHeight="1" x14ac:dyDescent="0.2">
      <c r="AA1328" s="97"/>
      <c r="AB1328" s="97"/>
      <c r="AC1328" s="97"/>
      <c r="AD1328" s="97"/>
      <c r="AE1328" s="97"/>
      <c r="AF1328" s="93"/>
      <c r="AG1328" s="93"/>
      <c r="AH1328" s="93"/>
      <c r="AI1328" s="30"/>
      <c r="AJ1328" s="30"/>
      <c r="AK1328" s="30"/>
      <c r="AL1328" s="30"/>
      <c r="AM1328" s="109"/>
      <c r="AN1328" s="109"/>
      <c r="AO1328" s="30"/>
      <c r="AP1328" s="109" t="s">
        <v>2085</v>
      </c>
      <c r="AQ1328"/>
      <c r="AR1328"/>
      <c r="AS1328"/>
      <c r="AT1328"/>
      <c r="AU1328"/>
      <c r="AV1328"/>
    </row>
    <row r="1329" spans="27:48" ht="23.45" customHeight="1" x14ac:dyDescent="0.2">
      <c r="AA1329" s="97"/>
      <c r="AB1329" s="97"/>
      <c r="AC1329" s="97"/>
      <c r="AD1329" s="97"/>
      <c r="AE1329" s="97"/>
      <c r="AF1329" s="93"/>
      <c r="AG1329" s="93"/>
      <c r="AH1329" s="93"/>
      <c r="AI1329" s="30"/>
      <c r="AJ1329" s="30"/>
      <c r="AK1329" s="30"/>
      <c r="AL1329" s="30"/>
      <c r="AM1329" s="109"/>
      <c r="AN1329" s="109"/>
      <c r="AO1329" s="30"/>
      <c r="AP1329" s="109" t="s">
        <v>2086</v>
      </c>
      <c r="AQ1329"/>
      <c r="AR1329"/>
      <c r="AS1329"/>
      <c r="AT1329"/>
      <c r="AU1329"/>
      <c r="AV1329"/>
    </row>
    <row r="1330" spans="27:48" ht="23.45" customHeight="1" x14ac:dyDescent="0.2">
      <c r="AA1330" s="97"/>
      <c r="AB1330" s="97"/>
      <c r="AC1330" s="97"/>
      <c r="AD1330" s="97"/>
      <c r="AE1330" s="97"/>
      <c r="AF1330" s="93"/>
      <c r="AG1330" s="93"/>
      <c r="AH1330" s="93"/>
      <c r="AI1330" s="30"/>
      <c r="AJ1330" s="30"/>
      <c r="AK1330" s="30"/>
      <c r="AL1330" s="30"/>
      <c r="AM1330" s="109"/>
      <c r="AN1330" s="109"/>
      <c r="AO1330" s="30"/>
      <c r="AP1330" s="109" t="s">
        <v>2087</v>
      </c>
      <c r="AQ1330"/>
      <c r="AR1330"/>
      <c r="AS1330"/>
      <c r="AT1330"/>
      <c r="AU1330"/>
      <c r="AV1330"/>
    </row>
    <row r="1331" spans="27:48" ht="23.45" customHeight="1" x14ac:dyDescent="0.2">
      <c r="AA1331" s="97"/>
      <c r="AB1331" s="97"/>
      <c r="AC1331" s="97"/>
      <c r="AD1331" s="97"/>
      <c r="AE1331" s="97"/>
      <c r="AF1331" s="93"/>
      <c r="AG1331" s="93"/>
      <c r="AH1331" s="93"/>
      <c r="AI1331" s="30"/>
      <c r="AJ1331" s="30"/>
      <c r="AK1331" s="30"/>
      <c r="AL1331" s="30"/>
      <c r="AM1331" s="109"/>
      <c r="AN1331" s="109"/>
      <c r="AO1331" s="30"/>
      <c r="AP1331" s="109" t="s">
        <v>2088</v>
      </c>
      <c r="AQ1331"/>
      <c r="AR1331"/>
      <c r="AS1331"/>
      <c r="AT1331"/>
      <c r="AU1331"/>
      <c r="AV1331"/>
    </row>
    <row r="1332" spans="27:48" ht="23.45" customHeight="1" x14ac:dyDescent="0.2">
      <c r="AA1332" s="97"/>
      <c r="AB1332" s="97"/>
      <c r="AC1332" s="97"/>
      <c r="AD1332" s="97"/>
      <c r="AE1332" s="97"/>
      <c r="AF1332" s="93"/>
      <c r="AG1332" s="93"/>
      <c r="AH1332" s="93"/>
      <c r="AI1332" s="30"/>
      <c r="AJ1332" s="30"/>
      <c r="AK1332" s="30"/>
      <c r="AL1332" s="30"/>
      <c r="AM1332" s="109"/>
      <c r="AN1332" s="109"/>
      <c r="AO1332" s="30"/>
      <c r="AP1332" s="109" t="s">
        <v>2089</v>
      </c>
      <c r="AQ1332"/>
      <c r="AR1332"/>
      <c r="AS1332"/>
      <c r="AT1332"/>
      <c r="AU1332"/>
      <c r="AV1332"/>
    </row>
    <row r="1333" spans="27:48" ht="23.45" customHeight="1" x14ac:dyDescent="0.2">
      <c r="AA1333" s="97"/>
      <c r="AB1333" s="97"/>
      <c r="AC1333" s="97"/>
      <c r="AD1333" s="97"/>
      <c r="AE1333" s="97"/>
      <c r="AF1333" s="93"/>
      <c r="AG1333" s="93"/>
      <c r="AH1333" s="93"/>
      <c r="AI1333" s="30"/>
      <c r="AJ1333" s="30"/>
      <c r="AK1333" s="30"/>
      <c r="AL1333" s="30"/>
      <c r="AM1333" s="109"/>
      <c r="AN1333" s="109"/>
      <c r="AO1333" s="30"/>
      <c r="AP1333" s="109" t="s">
        <v>2090</v>
      </c>
      <c r="AQ1333"/>
      <c r="AR1333"/>
      <c r="AS1333"/>
      <c r="AT1333"/>
      <c r="AU1333"/>
      <c r="AV1333"/>
    </row>
    <row r="1334" spans="27:48" ht="23.45" customHeight="1" x14ac:dyDescent="0.2">
      <c r="AA1334" s="97"/>
      <c r="AB1334" s="97"/>
      <c r="AC1334" s="97"/>
      <c r="AD1334" s="97"/>
      <c r="AE1334" s="97"/>
      <c r="AF1334" s="93"/>
      <c r="AG1334" s="93"/>
      <c r="AH1334" s="93"/>
      <c r="AI1334" s="30"/>
      <c r="AJ1334" s="30"/>
      <c r="AK1334" s="30"/>
      <c r="AL1334" s="30"/>
      <c r="AM1334" s="109"/>
      <c r="AN1334" s="109"/>
      <c r="AO1334" s="30"/>
      <c r="AP1334" s="109" t="s">
        <v>2091</v>
      </c>
      <c r="AQ1334"/>
      <c r="AR1334"/>
      <c r="AS1334"/>
      <c r="AT1334"/>
      <c r="AU1334"/>
      <c r="AV1334"/>
    </row>
    <row r="1335" spans="27:48" ht="23.45" customHeight="1" x14ac:dyDescent="0.2">
      <c r="AA1335" s="97"/>
      <c r="AB1335" s="97"/>
      <c r="AC1335" s="97"/>
      <c r="AD1335" s="97"/>
      <c r="AE1335" s="97"/>
      <c r="AF1335" s="93"/>
      <c r="AG1335" s="93"/>
      <c r="AH1335" s="93"/>
      <c r="AI1335" s="30"/>
      <c r="AJ1335" s="30"/>
      <c r="AK1335" s="30"/>
      <c r="AL1335" s="30"/>
      <c r="AM1335" s="109"/>
      <c r="AN1335" s="109"/>
      <c r="AO1335" s="30"/>
      <c r="AP1335" s="109" t="s">
        <v>2092</v>
      </c>
      <c r="AQ1335"/>
      <c r="AR1335"/>
      <c r="AS1335"/>
      <c r="AT1335"/>
      <c r="AU1335"/>
      <c r="AV1335"/>
    </row>
    <row r="1336" spans="27:48" ht="23.45" customHeight="1" x14ac:dyDescent="0.2">
      <c r="AA1336" s="97"/>
      <c r="AB1336" s="97"/>
      <c r="AC1336" s="97"/>
      <c r="AD1336" s="97"/>
      <c r="AE1336" s="97"/>
      <c r="AF1336" s="93"/>
      <c r="AG1336" s="93"/>
      <c r="AH1336" s="93"/>
      <c r="AI1336" s="30"/>
      <c r="AJ1336" s="30"/>
      <c r="AK1336" s="30"/>
      <c r="AL1336" s="30"/>
      <c r="AM1336" s="109"/>
      <c r="AN1336" s="109"/>
      <c r="AO1336" s="30"/>
      <c r="AP1336" s="109" t="s">
        <v>2093</v>
      </c>
      <c r="AQ1336"/>
      <c r="AR1336"/>
      <c r="AS1336"/>
      <c r="AT1336"/>
      <c r="AU1336"/>
      <c r="AV1336"/>
    </row>
    <row r="1337" spans="27:48" ht="23.45" customHeight="1" x14ac:dyDescent="0.2">
      <c r="AA1337" s="97"/>
      <c r="AB1337" s="97"/>
      <c r="AC1337" s="97"/>
      <c r="AD1337" s="97"/>
      <c r="AE1337" s="97"/>
      <c r="AF1337" s="93"/>
      <c r="AG1337" s="93"/>
      <c r="AH1337" s="93"/>
      <c r="AI1337" s="30"/>
      <c r="AJ1337" s="30"/>
      <c r="AK1337" s="30"/>
      <c r="AL1337" s="30"/>
      <c r="AM1337" s="109"/>
      <c r="AN1337" s="109"/>
      <c r="AO1337" s="30"/>
      <c r="AP1337" s="109" t="s">
        <v>2094</v>
      </c>
      <c r="AQ1337"/>
      <c r="AR1337"/>
      <c r="AS1337"/>
      <c r="AT1337"/>
      <c r="AU1337"/>
      <c r="AV1337"/>
    </row>
    <row r="1338" spans="27:48" ht="23.45" customHeight="1" x14ac:dyDescent="0.2">
      <c r="AA1338" s="97"/>
      <c r="AB1338" s="97"/>
      <c r="AC1338" s="97"/>
      <c r="AD1338" s="97"/>
      <c r="AE1338" s="97"/>
      <c r="AF1338" s="93"/>
      <c r="AG1338" s="93"/>
      <c r="AH1338" s="93"/>
      <c r="AI1338" s="30"/>
      <c r="AJ1338" s="30"/>
      <c r="AK1338" s="30"/>
      <c r="AL1338" s="30"/>
      <c r="AM1338" s="109"/>
      <c r="AN1338" s="109"/>
      <c r="AO1338" s="30"/>
      <c r="AP1338" s="109" t="s">
        <v>2095</v>
      </c>
      <c r="AQ1338"/>
      <c r="AR1338"/>
      <c r="AS1338"/>
      <c r="AT1338"/>
      <c r="AU1338"/>
      <c r="AV1338"/>
    </row>
    <row r="1339" spans="27:48" ht="23.45" customHeight="1" x14ac:dyDescent="0.2">
      <c r="AA1339" s="97"/>
      <c r="AB1339" s="97"/>
      <c r="AC1339" s="97"/>
      <c r="AD1339" s="97"/>
      <c r="AE1339" s="97"/>
      <c r="AF1339" s="93"/>
      <c r="AG1339" s="93"/>
      <c r="AH1339" s="93"/>
      <c r="AI1339" s="30"/>
      <c r="AJ1339" s="30"/>
      <c r="AK1339" s="30"/>
      <c r="AL1339" s="30"/>
      <c r="AM1339" s="109"/>
      <c r="AN1339" s="109"/>
      <c r="AO1339" s="30"/>
      <c r="AP1339" s="109" t="s">
        <v>2096</v>
      </c>
      <c r="AQ1339"/>
      <c r="AR1339"/>
      <c r="AS1339"/>
      <c r="AT1339"/>
      <c r="AU1339"/>
      <c r="AV1339"/>
    </row>
    <row r="1340" spans="27:48" ht="23.45" customHeight="1" x14ac:dyDescent="0.2">
      <c r="AA1340" s="97"/>
      <c r="AB1340" s="97"/>
      <c r="AC1340" s="97"/>
      <c r="AD1340" s="97"/>
      <c r="AE1340" s="97"/>
      <c r="AF1340" s="93"/>
      <c r="AG1340" s="93"/>
      <c r="AH1340" s="93"/>
      <c r="AI1340" s="30"/>
      <c r="AJ1340" s="30"/>
      <c r="AK1340" s="30"/>
      <c r="AL1340" s="30"/>
      <c r="AM1340" s="109"/>
      <c r="AN1340" s="109"/>
      <c r="AO1340" s="30"/>
      <c r="AP1340" s="109" t="s">
        <v>2097</v>
      </c>
      <c r="AQ1340"/>
      <c r="AR1340"/>
      <c r="AS1340"/>
      <c r="AT1340"/>
      <c r="AU1340"/>
      <c r="AV1340"/>
    </row>
    <row r="1341" spans="27:48" ht="23.45" customHeight="1" x14ac:dyDescent="0.2">
      <c r="AA1341" s="97"/>
      <c r="AB1341" s="97"/>
      <c r="AC1341" s="97"/>
      <c r="AD1341" s="97"/>
      <c r="AE1341" s="97"/>
      <c r="AF1341" s="93"/>
      <c r="AG1341" s="93"/>
      <c r="AH1341" s="93"/>
      <c r="AI1341" s="30"/>
      <c r="AJ1341" s="30"/>
      <c r="AK1341" s="30"/>
      <c r="AL1341" s="30"/>
      <c r="AM1341" s="109"/>
      <c r="AN1341" s="109"/>
      <c r="AO1341" s="30"/>
      <c r="AP1341" s="109" t="s">
        <v>2098</v>
      </c>
      <c r="AQ1341"/>
      <c r="AR1341"/>
      <c r="AS1341"/>
      <c r="AT1341"/>
      <c r="AU1341"/>
      <c r="AV1341"/>
    </row>
    <row r="1342" spans="27:48" ht="23.45" customHeight="1" x14ac:dyDescent="0.2">
      <c r="AA1342" s="97"/>
      <c r="AB1342" s="97"/>
      <c r="AC1342" s="97"/>
      <c r="AD1342" s="97"/>
      <c r="AE1342" s="97"/>
      <c r="AF1342" s="93"/>
      <c r="AG1342" s="93"/>
      <c r="AH1342" s="93"/>
      <c r="AI1342" s="30"/>
      <c r="AJ1342" s="30"/>
      <c r="AK1342" s="30"/>
      <c r="AL1342" s="30"/>
      <c r="AM1342" s="109"/>
      <c r="AN1342" s="109"/>
      <c r="AO1342" s="30"/>
      <c r="AP1342" s="109" t="s">
        <v>2099</v>
      </c>
      <c r="AQ1342"/>
      <c r="AR1342"/>
      <c r="AS1342"/>
      <c r="AT1342"/>
      <c r="AU1342"/>
      <c r="AV1342"/>
    </row>
    <row r="1343" spans="27:48" ht="23.45" customHeight="1" x14ac:dyDescent="0.2">
      <c r="AA1343" s="97"/>
      <c r="AB1343" s="97"/>
      <c r="AC1343" s="97"/>
      <c r="AD1343" s="97"/>
      <c r="AE1343" s="97"/>
      <c r="AF1343" s="93"/>
      <c r="AG1343" s="93"/>
      <c r="AH1343" s="93"/>
      <c r="AI1343" s="30"/>
      <c r="AJ1343" s="30"/>
      <c r="AK1343" s="30"/>
      <c r="AL1343" s="30"/>
      <c r="AM1343" s="109"/>
      <c r="AN1343" s="109"/>
      <c r="AO1343" s="30"/>
      <c r="AP1343" s="109" t="s">
        <v>2100</v>
      </c>
      <c r="AQ1343"/>
      <c r="AR1343"/>
      <c r="AS1343"/>
      <c r="AT1343"/>
      <c r="AU1343"/>
      <c r="AV1343"/>
    </row>
    <row r="1344" spans="27:48" ht="23.45" customHeight="1" x14ac:dyDescent="0.2">
      <c r="AA1344" s="97"/>
      <c r="AB1344" s="97"/>
      <c r="AC1344" s="97"/>
      <c r="AD1344" s="97"/>
      <c r="AE1344" s="97"/>
      <c r="AF1344" s="93"/>
      <c r="AG1344" s="93"/>
      <c r="AH1344" s="93"/>
      <c r="AI1344" s="30"/>
      <c r="AJ1344" s="30"/>
      <c r="AK1344" s="30"/>
      <c r="AL1344" s="30"/>
      <c r="AM1344" s="109"/>
      <c r="AN1344" s="109"/>
      <c r="AO1344" s="30"/>
      <c r="AP1344" s="109" t="s">
        <v>2101</v>
      </c>
      <c r="AQ1344"/>
      <c r="AR1344"/>
      <c r="AS1344"/>
      <c r="AT1344"/>
      <c r="AU1344"/>
      <c r="AV1344"/>
    </row>
    <row r="1345" spans="27:48" ht="23.45" customHeight="1" x14ac:dyDescent="0.2">
      <c r="AA1345" s="97"/>
      <c r="AB1345" s="97"/>
      <c r="AC1345" s="97"/>
      <c r="AD1345" s="97"/>
      <c r="AE1345" s="97"/>
      <c r="AF1345" s="93"/>
      <c r="AG1345" s="93"/>
      <c r="AH1345" s="93"/>
      <c r="AI1345" s="30"/>
      <c r="AJ1345" s="30"/>
      <c r="AK1345" s="30"/>
      <c r="AL1345" s="30"/>
      <c r="AM1345" s="109"/>
      <c r="AN1345" s="109"/>
      <c r="AO1345" s="30"/>
      <c r="AP1345" s="109" t="s">
        <v>2102</v>
      </c>
      <c r="AQ1345"/>
      <c r="AR1345"/>
      <c r="AS1345"/>
      <c r="AT1345"/>
      <c r="AU1345"/>
      <c r="AV1345"/>
    </row>
    <row r="1346" spans="27:48" ht="23.45" customHeight="1" x14ac:dyDescent="0.2">
      <c r="AA1346" s="97"/>
      <c r="AB1346" s="97"/>
      <c r="AC1346" s="97"/>
      <c r="AD1346" s="97"/>
      <c r="AE1346" s="97"/>
      <c r="AF1346" s="93"/>
      <c r="AG1346" s="93"/>
      <c r="AH1346" s="93"/>
      <c r="AI1346" s="30"/>
      <c r="AJ1346" s="30"/>
      <c r="AK1346" s="30"/>
      <c r="AL1346" s="30"/>
      <c r="AM1346" s="109"/>
      <c r="AN1346" s="109"/>
      <c r="AO1346" s="30"/>
      <c r="AP1346" s="109" t="s">
        <v>2103</v>
      </c>
      <c r="AQ1346"/>
      <c r="AR1346"/>
      <c r="AS1346"/>
      <c r="AT1346"/>
      <c r="AU1346"/>
      <c r="AV1346"/>
    </row>
    <row r="1347" spans="27:48" ht="23.45" customHeight="1" x14ac:dyDescent="0.2">
      <c r="AA1347" s="97"/>
      <c r="AB1347" s="97"/>
      <c r="AC1347" s="97"/>
      <c r="AD1347" s="97"/>
      <c r="AE1347" s="97"/>
      <c r="AF1347" s="93"/>
      <c r="AG1347" s="93"/>
      <c r="AH1347" s="93"/>
      <c r="AI1347" s="30"/>
      <c r="AJ1347" s="30"/>
      <c r="AK1347" s="30"/>
      <c r="AL1347" s="30"/>
      <c r="AM1347" s="109"/>
      <c r="AN1347" s="109"/>
      <c r="AO1347" s="30"/>
      <c r="AP1347" s="109" t="s">
        <v>2104</v>
      </c>
      <c r="AQ1347"/>
      <c r="AR1347"/>
      <c r="AS1347"/>
      <c r="AT1347"/>
      <c r="AU1347"/>
      <c r="AV1347"/>
    </row>
    <row r="1348" spans="27:48" ht="23.45" customHeight="1" x14ac:dyDescent="0.2">
      <c r="AA1348" s="97"/>
      <c r="AB1348" s="97"/>
      <c r="AC1348" s="97"/>
      <c r="AD1348" s="97"/>
      <c r="AE1348" s="97"/>
      <c r="AF1348" s="93"/>
      <c r="AG1348" s="93"/>
      <c r="AH1348" s="93"/>
      <c r="AI1348" s="30"/>
      <c r="AJ1348" s="30"/>
      <c r="AK1348" s="30"/>
      <c r="AL1348" s="30"/>
      <c r="AM1348" s="109"/>
      <c r="AN1348" s="109"/>
      <c r="AO1348" s="30"/>
      <c r="AP1348" s="109" t="s">
        <v>2105</v>
      </c>
      <c r="AQ1348"/>
      <c r="AR1348"/>
      <c r="AS1348"/>
      <c r="AT1348"/>
      <c r="AU1348"/>
      <c r="AV1348"/>
    </row>
    <row r="1349" spans="27:48" ht="23.45" customHeight="1" x14ac:dyDescent="0.2">
      <c r="AA1349" s="97"/>
      <c r="AB1349" s="97"/>
      <c r="AC1349" s="97"/>
      <c r="AD1349" s="97"/>
      <c r="AE1349" s="97"/>
      <c r="AF1349" s="93"/>
      <c r="AG1349" s="93"/>
      <c r="AH1349" s="93"/>
      <c r="AI1349" s="30"/>
      <c r="AJ1349" s="30"/>
      <c r="AK1349" s="30"/>
      <c r="AL1349" s="30"/>
      <c r="AM1349" s="109"/>
      <c r="AN1349" s="109"/>
      <c r="AO1349" s="30"/>
      <c r="AP1349" s="109" t="s">
        <v>2106</v>
      </c>
      <c r="AQ1349"/>
      <c r="AR1349"/>
      <c r="AS1349"/>
      <c r="AT1349"/>
      <c r="AU1349"/>
      <c r="AV1349"/>
    </row>
    <row r="1350" spans="27:48" ht="23.45" customHeight="1" x14ac:dyDescent="0.2">
      <c r="AA1350" s="97"/>
      <c r="AB1350" s="97"/>
      <c r="AC1350" s="97"/>
      <c r="AD1350" s="97"/>
      <c r="AE1350" s="97"/>
      <c r="AF1350" s="93"/>
      <c r="AG1350" s="93"/>
      <c r="AH1350" s="93"/>
      <c r="AI1350" s="30"/>
      <c r="AJ1350" s="30"/>
      <c r="AK1350" s="30"/>
      <c r="AL1350" s="30"/>
      <c r="AM1350" s="109"/>
      <c r="AN1350" s="109"/>
      <c r="AO1350" s="30"/>
      <c r="AP1350" s="109" t="s">
        <v>2107</v>
      </c>
      <c r="AQ1350"/>
      <c r="AR1350"/>
      <c r="AS1350"/>
      <c r="AT1350"/>
      <c r="AU1350"/>
      <c r="AV1350"/>
    </row>
    <row r="1351" spans="27:48" ht="23.45" customHeight="1" x14ac:dyDescent="0.2">
      <c r="AA1351" s="97"/>
      <c r="AB1351" s="97"/>
      <c r="AC1351" s="97"/>
      <c r="AD1351" s="97"/>
      <c r="AE1351" s="97"/>
      <c r="AF1351" s="93"/>
      <c r="AG1351" s="93"/>
      <c r="AH1351" s="93"/>
      <c r="AI1351" s="30"/>
      <c r="AJ1351" s="30"/>
      <c r="AK1351" s="30"/>
      <c r="AL1351" s="30"/>
      <c r="AM1351" s="109"/>
      <c r="AN1351" s="109"/>
      <c r="AO1351" s="30"/>
      <c r="AP1351" s="109" t="s">
        <v>2108</v>
      </c>
      <c r="AQ1351"/>
      <c r="AR1351"/>
      <c r="AS1351"/>
      <c r="AT1351"/>
      <c r="AU1351"/>
      <c r="AV1351"/>
    </row>
    <row r="1352" spans="27:48" ht="23.45" customHeight="1" x14ac:dyDescent="0.2">
      <c r="AA1352" s="97"/>
      <c r="AB1352" s="97"/>
      <c r="AC1352" s="97"/>
      <c r="AD1352" s="97"/>
      <c r="AE1352" s="97"/>
      <c r="AF1352" s="93"/>
      <c r="AG1352" s="93"/>
      <c r="AH1352" s="93"/>
      <c r="AI1352" s="30"/>
      <c r="AJ1352" s="30"/>
      <c r="AK1352" s="30"/>
      <c r="AL1352" s="30"/>
      <c r="AM1352" s="109"/>
      <c r="AN1352" s="109"/>
      <c r="AO1352" s="30"/>
      <c r="AP1352" s="109" t="s">
        <v>2109</v>
      </c>
      <c r="AQ1352"/>
      <c r="AR1352"/>
      <c r="AS1352"/>
      <c r="AT1352"/>
      <c r="AU1352"/>
      <c r="AV1352"/>
    </row>
    <row r="1353" spans="27:48" ht="23.45" customHeight="1" x14ac:dyDescent="0.2">
      <c r="AA1353" s="97"/>
      <c r="AB1353" s="97"/>
      <c r="AC1353" s="97"/>
      <c r="AD1353" s="97"/>
      <c r="AE1353" s="97"/>
      <c r="AF1353" s="93"/>
      <c r="AG1353" s="93"/>
      <c r="AH1353" s="93"/>
      <c r="AI1353" s="30"/>
      <c r="AJ1353" s="30"/>
      <c r="AK1353" s="30"/>
      <c r="AL1353" s="30"/>
      <c r="AM1353" s="109"/>
      <c r="AN1353" s="109"/>
      <c r="AO1353" s="30"/>
      <c r="AP1353" s="109" t="s">
        <v>2110</v>
      </c>
      <c r="AQ1353"/>
      <c r="AR1353"/>
      <c r="AS1353"/>
      <c r="AT1353"/>
      <c r="AU1353"/>
      <c r="AV1353"/>
    </row>
    <row r="1354" spans="27:48" ht="23.45" customHeight="1" x14ac:dyDescent="0.2">
      <c r="AA1354" s="97"/>
      <c r="AB1354" s="97"/>
      <c r="AC1354" s="97"/>
      <c r="AD1354" s="97"/>
      <c r="AE1354" s="97"/>
      <c r="AF1354" s="93"/>
      <c r="AG1354" s="93"/>
      <c r="AH1354" s="93"/>
      <c r="AI1354" s="30"/>
      <c r="AJ1354" s="30"/>
      <c r="AK1354" s="30"/>
      <c r="AL1354" s="30"/>
      <c r="AM1354" s="109"/>
      <c r="AN1354" s="109"/>
      <c r="AO1354" s="30"/>
      <c r="AP1354" s="109" t="s">
        <v>2111</v>
      </c>
      <c r="AQ1354"/>
      <c r="AR1354"/>
      <c r="AS1354"/>
      <c r="AT1354"/>
      <c r="AU1354"/>
      <c r="AV1354"/>
    </row>
    <row r="1355" spans="27:48" ht="23.45" customHeight="1" x14ac:dyDescent="0.2">
      <c r="AA1355" s="97"/>
      <c r="AB1355" s="97"/>
      <c r="AC1355" s="97"/>
      <c r="AD1355" s="97"/>
      <c r="AE1355" s="97"/>
      <c r="AF1355" s="93"/>
      <c r="AG1355" s="93"/>
      <c r="AH1355" s="93"/>
      <c r="AI1355" s="30"/>
      <c r="AJ1355" s="30"/>
      <c r="AK1355" s="30"/>
      <c r="AL1355" s="30"/>
      <c r="AM1355" s="109"/>
      <c r="AN1355" s="109"/>
      <c r="AO1355" s="30"/>
      <c r="AP1355" s="109" t="s">
        <v>2112</v>
      </c>
      <c r="AQ1355"/>
      <c r="AR1355"/>
      <c r="AS1355"/>
      <c r="AT1355"/>
      <c r="AU1355"/>
      <c r="AV1355"/>
    </row>
    <row r="1356" spans="27:48" ht="23.45" customHeight="1" x14ac:dyDescent="0.2">
      <c r="AA1356" s="97"/>
      <c r="AB1356" s="97"/>
      <c r="AC1356" s="97"/>
      <c r="AD1356" s="97"/>
      <c r="AE1356" s="97"/>
      <c r="AF1356" s="93"/>
      <c r="AG1356" s="93"/>
      <c r="AH1356" s="93"/>
      <c r="AI1356" s="30"/>
      <c r="AJ1356" s="30"/>
      <c r="AK1356" s="30"/>
      <c r="AL1356" s="30"/>
      <c r="AM1356" s="109"/>
      <c r="AN1356" s="109"/>
      <c r="AO1356" s="30"/>
      <c r="AP1356" s="109" t="s">
        <v>2113</v>
      </c>
      <c r="AQ1356"/>
      <c r="AR1356"/>
      <c r="AS1356"/>
      <c r="AT1356"/>
      <c r="AU1356"/>
      <c r="AV1356"/>
    </row>
    <row r="1357" spans="27:48" ht="23.45" customHeight="1" x14ac:dyDescent="0.2">
      <c r="AA1357" s="97"/>
      <c r="AB1357" s="97"/>
      <c r="AC1357" s="97"/>
      <c r="AD1357" s="97"/>
      <c r="AE1357" s="97"/>
      <c r="AF1357" s="93"/>
      <c r="AG1357" s="93"/>
      <c r="AH1357" s="93"/>
      <c r="AI1357" s="30"/>
      <c r="AJ1357" s="30"/>
      <c r="AK1357" s="30"/>
      <c r="AL1357" s="30"/>
      <c r="AM1357" s="109"/>
      <c r="AN1357" s="109"/>
      <c r="AO1357" s="30"/>
      <c r="AP1357" s="109" t="s">
        <v>2114</v>
      </c>
      <c r="AQ1357"/>
      <c r="AR1357"/>
      <c r="AS1357"/>
      <c r="AT1357"/>
      <c r="AU1357"/>
      <c r="AV1357"/>
    </row>
    <row r="1358" spans="27:48" ht="23.45" customHeight="1" x14ac:dyDescent="0.2">
      <c r="AA1358" s="97"/>
      <c r="AB1358" s="97"/>
      <c r="AC1358" s="97"/>
      <c r="AD1358" s="97"/>
      <c r="AE1358" s="97"/>
      <c r="AF1358" s="93"/>
      <c r="AG1358" s="93"/>
      <c r="AH1358" s="93"/>
      <c r="AI1358" s="30"/>
      <c r="AJ1358" s="30"/>
      <c r="AK1358" s="30"/>
      <c r="AL1358" s="30"/>
      <c r="AM1358" s="109"/>
      <c r="AN1358" s="109"/>
      <c r="AO1358" s="30"/>
      <c r="AP1358" s="109" t="s">
        <v>2115</v>
      </c>
      <c r="AQ1358"/>
      <c r="AR1358"/>
      <c r="AS1358"/>
      <c r="AT1358"/>
      <c r="AU1358"/>
      <c r="AV1358"/>
    </row>
    <row r="1359" spans="27:48" ht="23.45" customHeight="1" x14ac:dyDescent="0.2">
      <c r="AA1359" s="97"/>
      <c r="AB1359" s="97"/>
      <c r="AC1359" s="97"/>
      <c r="AD1359" s="97"/>
      <c r="AE1359" s="97"/>
      <c r="AF1359" s="93"/>
      <c r="AG1359" s="93"/>
      <c r="AH1359" s="93"/>
      <c r="AI1359" s="30"/>
      <c r="AJ1359" s="30"/>
      <c r="AK1359" s="30"/>
      <c r="AL1359" s="30"/>
      <c r="AM1359" s="109"/>
      <c r="AN1359" s="109"/>
      <c r="AO1359" s="30"/>
      <c r="AP1359" s="109" t="s">
        <v>2116</v>
      </c>
      <c r="AQ1359"/>
      <c r="AR1359"/>
      <c r="AS1359"/>
      <c r="AT1359"/>
      <c r="AU1359"/>
      <c r="AV1359"/>
    </row>
    <row r="1360" spans="27:48" ht="23.45" customHeight="1" x14ac:dyDescent="0.2">
      <c r="AA1360" s="97"/>
      <c r="AB1360" s="97"/>
      <c r="AC1360" s="97"/>
      <c r="AD1360" s="97"/>
      <c r="AE1360" s="97"/>
      <c r="AF1360" s="93"/>
      <c r="AG1360" s="93"/>
      <c r="AH1360" s="93"/>
      <c r="AI1360" s="30"/>
      <c r="AJ1360" s="30"/>
      <c r="AK1360" s="30"/>
      <c r="AL1360" s="30"/>
      <c r="AM1360" s="109"/>
      <c r="AN1360" s="109"/>
      <c r="AO1360" s="30"/>
      <c r="AP1360" s="109" t="s">
        <v>2117</v>
      </c>
      <c r="AQ1360"/>
      <c r="AR1360"/>
      <c r="AS1360"/>
      <c r="AT1360"/>
      <c r="AU1360"/>
      <c r="AV1360"/>
    </row>
    <row r="1361" spans="27:48" ht="23.45" customHeight="1" x14ac:dyDescent="0.2">
      <c r="AA1361" s="97"/>
      <c r="AB1361" s="97"/>
      <c r="AC1361" s="97"/>
      <c r="AD1361" s="97"/>
      <c r="AE1361" s="97"/>
      <c r="AF1361" s="93"/>
      <c r="AG1361" s="93"/>
      <c r="AH1361" s="93"/>
      <c r="AI1361" s="30"/>
      <c r="AJ1361" s="30"/>
      <c r="AK1361" s="30"/>
      <c r="AL1361" s="30"/>
      <c r="AM1361" s="109"/>
      <c r="AN1361" s="109"/>
      <c r="AO1361" s="30"/>
      <c r="AP1361" s="109" t="s">
        <v>2118</v>
      </c>
      <c r="AQ1361"/>
      <c r="AR1361"/>
      <c r="AS1361"/>
      <c r="AT1361"/>
      <c r="AU1361"/>
      <c r="AV1361"/>
    </row>
    <row r="1362" spans="27:48" ht="23.45" customHeight="1" x14ac:dyDescent="0.2">
      <c r="AA1362" s="97"/>
      <c r="AB1362" s="97"/>
      <c r="AC1362" s="97"/>
      <c r="AD1362" s="97"/>
      <c r="AE1362" s="97"/>
      <c r="AF1362" s="93"/>
      <c r="AG1362" s="93"/>
      <c r="AH1362" s="93"/>
      <c r="AI1362" s="30"/>
      <c r="AJ1362" s="30"/>
      <c r="AK1362" s="30"/>
      <c r="AL1362" s="30"/>
      <c r="AM1362" s="109"/>
      <c r="AN1362" s="109"/>
      <c r="AO1362" s="30"/>
      <c r="AP1362" s="109" t="s">
        <v>2119</v>
      </c>
      <c r="AQ1362"/>
      <c r="AR1362"/>
      <c r="AS1362"/>
      <c r="AT1362"/>
      <c r="AU1362"/>
      <c r="AV1362"/>
    </row>
    <row r="1363" spans="27:48" ht="23.45" customHeight="1" x14ac:dyDescent="0.2">
      <c r="AA1363" s="97"/>
      <c r="AB1363" s="97"/>
      <c r="AC1363" s="97"/>
      <c r="AD1363" s="97"/>
      <c r="AE1363" s="97"/>
      <c r="AF1363" s="93"/>
      <c r="AG1363" s="93"/>
      <c r="AH1363" s="93"/>
      <c r="AI1363" s="30"/>
      <c r="AJ1363" s="30"/>
      <c r="AK1363" s="30"/>
      <c r="AL1363" s="30"/>
      <c r="AM1363" s="109"/>
      <c r="AN1363" s="109"/>
      <c r="AO1363" s="30"/>
      <c r="AP1363" s="109" t="s">
        <v>2120</v>
      </c>
      <c r="AQ1363"/>
      <c r="AR1363"/>
      <c r="AS1363"/>
      <c r="AT1363"/>
      <c r="AU1363"/>
      <c r="AV1363"/>
    </row>
    <row r="1364" spans="27:48" ht="23.45" customHeight="1" x14ac:dyDescent="0.2">
      <c r="AA1364" s="97"/>
      <c r="AB1364" s="97"/>
      <c r="AC1364" s="97"/>
      <c r="AD1364" s="97"/>
      <c r="AE1364" s="97"/>
      <c r="AF1364" s="93"/>
      <c r="AG1364" s="93"/>
      <c r="AH1364" s="93"/>
      <c r="AI1364" s="30"/>
      <c r="AJ1364" s="30"/>
      <c r="AK1364" s="30"/>
      <c r="AL1364" s="30"/>
      <c r="AM1364" s="109"/>
      <c r="AN1364" s="109"/>
      <c r="AO1364" s="30"/>
      <c r="AP1364" s="109" t="s">
        <v>2121</v>
      </c>
      <c r="AQ1364"/>
      <c r="AR1364"/>
      <c r="AS1364"/>
      <c r="AT1364"/>
      <c r="AU1364"/>
      <c r="AV1364"/>
    </row>
    <row r="1365" spans="27:48" ht="23.45" customHeight="1" x14ac:dyDescent="0.2">
      <c r="AA1365" s="97"/>
      <c r="AB1365" s="97"/>
      <c r="AC1365" s="97"/>
      <c r="AD1365" s="97"/>
      <c r="AE1365" s="97"/>
      <c r="AF1365" s="93"/>
      <c r="AG1365" s="93"/>
      <c r="AH1365" s="93"/>
      <c r="AI1365" s="30"/>
      <c r="AJ1365" s="30"/>
      <c r="AK1365" s="30"/>
      <c r="AL1365" s="30"/>
      <c r="AM1365" s="109"/>
      <c r="AN1365" s="109"/>
      <c r="AO1365" s="30"/>
      <c r="AP1365" s="109" t="s">
        <v>2122</v>
      </c>
      <c r="AQ1365"/>
      <c r="AR1365"/>
      <c r="AS1365"/>
      <c r="AT1365"/>
      <c r="AU1365"/>
      <c r="AV1365"/>
    </row>
    <row r="1366" spans="27:48" ht="23.45" customHeight="1" x14ac:dyDescent="0.2">
      <c r="AA1366" s="97"/>
      <c r="AB1366" s="97"/>
      <c r="AC1366" s="97"/>
      <c r="AD1366" s="97"/>
      <c r="AE1366" s="97"/>
      <c r="AF1366" s="93"/>
      <c r="AG1366" s="93"/>
      <c r="AH1366" s="93"/>
      <c r="AI1366" s="30"/>
      <c r="AJ1366" s="30"/>
      <c r="AK1366" s="30"/>
      <c r="AL1366" s="30"/>
      <c r="AM1366" s="109"/>
      <c r="AN1366" s="109"/>
      <c r="AO1366" s="30"/>
      <c r="AP1366" s="109" t="s">
        <v>2123</v>
      </c>
      <c r="AQ1366"/>
      <c r="AR1366"/>
      <c r="AS1366"/>
      <c r="AT1366"/>
      <c r="AU1366"/>
      <c r="AV1366"/>
    </row>
    <row r="1367" spans="27:48" ht="23.45" customHeight="1" x14ac:dyDescent="0.2">
      <c r="AA1367" s="97"/>
      <c r="AB1367" s="97"/>
      <c r="AC1367" s="97"/>
      <c r="AD1367" s="97"/>
      <c r="AE1367" s="97"/>
      <c r="AF1367" s="93"/>
      <c r="AG1367" s="93"/>
      <c r="AH1367" s="93"/>
      <c r="AI1367" s="30"/>
      <c r="AJ1367" s="30"/>
      <c r="AK1367" s="30"/>
      <c r="AL1367" s="30"/>
      <c r="AM1367" s="109"/>
      <c r="AN1367" s="109"/>
      <c r="AO1367" s="30"/>
      <c r="AP1367" s="109" t="s">
        <v>2124</v>
      </c>
      <c r="AQ1367"/>
      <c r="AR1367"/>
      <c r="AS1367"/>
      <c r="AT1367"/>
      <c r="AU1367"/>
      <c r="AV1367"/>
    </row>
    <row r="1368" spans="27:48" ht="23.45" customHeight="1" x14ac:dyDescent="0.2">
      <c r="AA1368" s="97"/>
      <c r="AB1368" s="97"/>
      <c r="AC1368" s="97"/>
      <c r="AD1368" s="97"/>
      <c r="AE1368" s="97"/>
      <c r="AF1368" s="93"/>
      <c r="AG1368" s="93"/>
      <c r="AH1368" s="93"/>
      <c r="AI1368" s="30"/>
      <c r="AJ1368" s="30"/>
      <c r="AK1368" s="30"/>
      <c r="AL1368" s="30"/>
      <c r="AM1368" s="109"/>
      <c r="AN1368" s="109"/>
      <c r="AO1368" s="30"/>
      <c r="AP1368" s="109" t="s">
        <v>2125</v>
      </c>
      <c r="AQ1368"/>
      <c r="AR1368"/>
      <c r="AS1368"/>
      <c r="AT1368"/>
      <c r="AU1368"/>
      <c r="AV1368"/>
    </row>
    <row r="1369" spans="27:48" ht="23.45" customHeight="1" x14ac:dyDescent="0.2">
      <c r="AA1369" s="97"/>
      <c r="AB1369" s="97"/>
      <c r="AC1369" s="97"/>
      <c r="AD1369" s="97"/>
      <c r="AE1369" s="97"/>
      <c r="AF1369" s="93"/>
      <c r="AG1369" s="93"/>
      <c r="AH1369" s="93"/>
      <c r="AI1369" s="30"/>
      <c r="AJ1369" s="30"/>
      <c r="AK1369" s="30"/>
      <c r="AL1369" s="30"/>
      <c r="AM1369" s="109"/>
      <c r="AN1369" s="109"/>
      <c r="AO1369" s="30"/>
      <c r="AP1369" s="109" t="s">
        <v>2126</v>
      </c>
      <c r="AQ1369"/>
      <c r="AR1369"/>
      <c r="AS1369"/>
      <c r="AT1369"/>
      <c r="AU1369"/>
      <c r="AV1369"/>
    </row>
    <row r="1370" spans="27:48" ht="23.45" customHeight="1" x14ac:dyDescent="0.2">
      <c r="AA1370" s="97"/>
      <c r="AB1370" s="97"/>
      <c r="AC1370" s="97"/>
      <c r="AD1370" s="97"/>
      <c r="AE1370" s="97"/>
      <c r="AF1370" s="93"/>
      <c r="AG1370" s="93"/>
      <c r="AH1370" s="93"/>
      <c r="AI1370" s="30"/>
      <c r="AJ1370" s="30"/>
      <c r="AK1370" s="30"/>
      <c r="AL1370" s="30"/>
      <c r="AM1370" s="109"/>
      <c r="AN1370" s="109"/>
      <c r="AO1370" s="30"/>
      <c r="AP1370" s="109" t="s">
        <v>2127</v>
      </c>
      <c r="AQ1370"/>
      <c r="AR1370"/>
      <c r="AS1370"/>
      <c r="AT1370"/>
      <c r="AU1370"/>
      <c r="AV1370"/>
    </row>
    <row r="1371" spans="27:48" ht="23.45" customHeight="1" x14ac:dyDescent="0.2">
      <c r="AA1371" s="97"/>
      <c r="AB1371" s="97"/>
      <c r="AC1371" s="97"/>
      <c r="AD1371" s="97"/>
      <c r="AE1371" s="97"/>
      <c r="AF1371" s="93"/>
      <c r="AG1371" s="93"/>
      <c r="AH1371" s="93"/>
      <c r="AI1371" s="30"/>
      <c r="AJ1371" s="30"/>
      <c r="AK1371" s="30"/>
      <c r="AL1371" s="30"/>
      <c r="AM1371" s="109"/>
      <c r="AN1371" s="109"/>
      <c r="AO1371" s="30"/>
      <c r="AP1371" s="109" t="s">
        <v>2128</v>
      </c>
      <c r="AQ1371"/>
      <c r="AR1371"/>
      <c r="AS1371"/>
      <c r="AT1371"/>
      <c r="AU1371"/>
      <c r="AV1371"/>
    </row>
    <row r="1372" spans="27:48" ht="23.45" customHeight="1" x14ac:dyDescent="0.2">
      <c r="AA1372" s="97"/>
      <c r="AB1372" s="97"/>
      <c r="AC1372" s="97"/>
      <c r="AD1372" s="97"/>
      <c r="AE1372" s="97"/>
      <c r="AF1372" s="93"/>
      <c r="AG1372" s="93"/>
      <c r="AH1372" s="93"/>
      <c r="AI1372" s="30"/>
      <c r="AJ1372" s="30"/>
      <c r="AK1372" s="30"/>
      <c r="AL1372" s="30"/>
      <c r="AM1372" s="109"/>
      <c r="AN1372" s="109"/>
      <c r="AO1372" s="30"/>
      <c r="AP1372" s="109" t="s">
        <v>2129</v>
      </c>
      <c r="AQ1372"/>
      <c r="AR1372"/>
      <c r="AS1372"/>
      <c r="AT1372"/>
      <c r="AU1372"/>
      <c r="AV1372"/>
    </row>
    <row r="1373" spans="27:48" ht="23.45" customHeight="1" x14ac:dyDescent="0.2">
      <c r="AA1373" s="97"/>
      <c r="AB1373" s="97"/>
      <c r="AC1373" s="97"/>
      <c r="AD1373" s="97"/>
      <c r="AE1373" s="97"/>
      <c r="AF1373" s="93"/>
      <c r="AG1373" s="93"/>
      <c r="AH1373" s="93"/>
      <c r="AI1373" s="30"/>
      <c r="AJ1373" s="30"/>
      <c r="AK1373" s="30"/>
      <c r="AL1373" s="30"/>
      <c r="AM1373" s="109"/>
      <c r="AN1373" s="109"/>
      <c r="AO1373" s="30"/>
      <c r="AP1373" s="109" t="s">
        <v>2130</v>
      </c>
      <c r="AQ1373"/>
      <c r="AR1373"/>
      <c r="AS1373"/>
      <c r="AT1373"/>
      <c r="AU1373"/>
      <c r="AV1373"/>
    </row>
    <row r="1374" spans="27:48" ht="23.45" customHeight="1" x14ac:dyDescent="0.2">
      <c r="AA1374" s="97"/>
      <c r="AB1374" s="97"/>
      <c r="AC1374" s="97"/>
      <c r="AD1374" s="97"/>
      <c r="AE1374" s="97"/>
      <c r="AF1374" s="93"/>
      <c r="AG1374" s="93"/>
      <c r="AH1374" s="93"/>
      <c r="AI1374" s="30"/>
      <c r="AJ1374" s="30"/>
      <c r="AK1374" s="30"/>
      <c r="AL1374" s="30"/>
      <c r="AM1374" s="109"/>
      <c r="AN1374" s="109"/>
      <c r="AO1374" s="30"/>
      <c r="AP1374" s="109" t="s">
        <v>2131</v>
      </c>
      <c r="AQ1374"/>
      <c r="AR1374"/>
      <c r="AS1374"/>
      <c r="AT1374"/>
      <c r="AU1374"/>
      <c r="AV1374"/>
    </row>
    <row r="1375" spans="27:48" ht="23.45" customHeight="1" x14ac:dyDescent="0.2">
      <c r="AA1375" s="97"/>
      <c r="AB1375" s="97"/>
      <c r="AC1375" s="97"/>
      <c r="AD1375" s="97"/>
      <c r="AE1375" s="97"/>
      <c r="AF1375" s="93"/>
      <c r="AG1375" s="93"/>
      <c r="AH1375" s="93"/>
      <c r="AI1375" s="30"/>
      <c r="AJ1375" s="30"/>
      <c r="AK1375" s="30"/>
      <c r="AL1375" s="30"/>
      <c r="AM1375" s="109"/>
      <c r="AN1375" s="109"/>
      <c r="AO1375" s="30"/>
      <c r="AP1375" s="109" t="s">
        <v>2132</v>
      </c>
      <c r="AQ1375"/>
      <c r="AR1375"/>
      <c r="AS1375"/>
      <c r="AT1375"/>
      <c r="AU1375"/>
      <c r="AV1375"/>
    </row>
    <row r="1376" spans="27:48" ht="23.45" customHeight="1" x14ac:dyDescent="0.2">
      <c r="AA1376" s="97"/>
      <c r="AB1376" s="97"/>
      <c r="AC1376" s="97"/>
      <c r="AD1376" s="97"/>
      <c r="AE1376" s="97"/>
      <c r="AF1376" s="93"/>
      <c r="AG1376" s="93"/>
      <c r="AH1376" s="93"/>
      <c r="AI1376" s="30"/>
      <c r="AJ1376" s="30"/>
      <c r="AK1376" s="30"/>
      <c r="AL1376" s="30"/>
      <c r="AM1376" s="109"/>
      <c r="AN1376" s="109"/>
      <c r="AO1376" s="30"/>
      <c r="AP1376" s="109" t="s">
        <v>2133</v>
      </c>
      <c r="AQ1376"/>
      <c r="AR1376"/>
      <c r="AS1376"/>
      <c r="AT1376"/>
      <c r="AU1376"/>
      <c r="AV1376"/>
    </row>
    <row r="1377" spans="27:48" ht="23.45" customHeight="1" x14ac:dyDescent="0.2">
      <c r="AA1377" s="97"/>
      <c r="AB1377" s="97"/>
      <c r="AC1377" s="97"/>
      <c r="AD1377" s="97"/>
      <c r="AE1377" s="97"/>
      <c r="AF1377" s="93"/>
      <c r="AG1377" s="93"/>
      <c r="AH1377" s="93"/>
      <c r="AI1377" s="30"/>
      <c r="AJ1377" s="30"/>
      <c r="AK1377" s="30"/>
      <c r="AL1377" s="30"/>
      <c r="AM1377" s="109"/>
      <c r="AN1377" s="109"/>
      <c r="AO1377" s="30"/>
      <c r="AP1377" s="109" t="s">
        <v>2134</v>
      </c>
      <c r="AQ1377"/>
      <c r="AR1377"/>
      <c r="AS1377"/>
      <c r="AT1377"/>
      <c r="AU1377"/>
      <c r="AV1377"/>
    </row>
    <row r="1378" spans="27:48" ht="23.45" customHeight="1" x14ac:dyDescent="0.2">
      <c r="AA1378" s="97"/>
      <c r="AB1378" s="97"/>
      <c r="AC1378" s="97"/>
      <c r="AD1378" s="97"/>
      <c r="AE1378" s="97"/>
      <c r="AF1378" s="93"/>
      <c r="AG1378" s="93"/>
      <c r="AH1378" s="93"/>
      <c r="AI1378" s="30"/>
      <c r="AJ1378" s="30"/>
      <c r="AK1378" s="30"/>
      <c r="AL1378" s="30"/>
      <c r="AM1378" s="109"/>
      <c r="AN1378" s="109"/>
      <c r="AO1378" s="30"/>
      <c r="AP1378" s="109" t="s">
        <v>2135</v>
      </c>
      <c r="AQ1378"/>
      <c r="AR1378"/>
      <c r="AS1378"/>
      <c r="AT1378"/>
      <c r="AU1378"/>
      <c r="AV1378"/>
    </row>
    <row r="1379" spans="27:48" ht="23.45" customHeight="1" x14ac:dyDescent="0.2">
      <c r="AA1379" s="97"/>
      <c r="AB1379" s="97"/>
      <c r="AC1379" s="97"/>
      <c r="AD1379" s="97"/>
      <c r="AE1379" s="97"/>
      <c r="AF1379" s="93"/>
      <c r="AG1379" s="93"/>
      <c r="AH1379" s="93"/>
      <c r="AI1379" s="30"/>
      <c r="AJ1379" s="30"/>
      <c r="AK1379" s="30"/>
      <c r="AL1379" s="30"/>
      <c r="AM1379" s="109"/>
      <c r="AN1379" s="109"/>
      <c r="AO1379" s="30"/>
      <c r="AP1379" s="109" t="s">
        <v>2136</v>
      </c>
      <c r="AQ1379"/>
      <c r="AR1379"/>
      <c r="AS1379"/>
      <c r="AT1379"/>
      <c r="AU1379"/>
      <c r="AV1379"/>
    </row>
    <row r="1380" spans="27:48" ht="23.45" customHeight="1" x14ac:dyDescent="0.2">
      <c r="AA1380" s="97"/>
      <c r="AB1380" s="97"/>
      <c r="AC1380" s="97"/>
      <c r="AD1380" s="97"/>
      <c r="AE1380" s="97"/>
      <c r="AF1380" s="93"/>
      <c r="AG1380" s="93"/>
      <c r="AH1380" s="93"/>
      <c r="AI1380" s="30"/>
      <c r="AJ1380" s="30"/>
      <c r="AK1380" s="30"/>
      <c r="AL1380" s="30"/>
      <c r="AM1380" s="109"/>
      <c r="AN1380" s="109"/>
      <c r="AO1380" s="30"/>
      <c r="AP1380" s="109" t="s">
        <v>2137</v>
      </c>
      <c r="AQ1380"/>
      <c r="AR1380"/>
      <c r="AS1380"/>
      <c r="AT1380"/>
      <c r="AU1380"/>
      <c r="AV1380"/>
    </row>
    <row r="1381" spans="27:48" ht="23.45" customHeight="1" x14ac:dyDescent="0.2">
      <c r="AA1381" s="97"/>
      <c r="AB1381" s="97"/>
      <c r="AC1381" s="97"/>
      <c r="AD1381" s="97"/>
      <c r="AE1381" s="97"/>
      <c r="AF1381" s="93"/>
      <c r="AG1381" s="93"/>
      <c r="AH1381" s="93"/>
      <c r="AI1381" s="30"/>
      <c r="AJ1381" s="30"/>
      <c r="AK1381" s="30"/>
      <c r="AL1381" s="30"/>
      <c r="AM1381" s="109"/>
      <c r="AN1381" s="109"/>
      <c r="AO1381" s="30"/>
      <c r="AP1381" s="109" t="s">
        <v>2138</v>
      </c>
      <c r="AQ1381"/>
      <c r="AR1381"/>
      <c r="AS1381"/>
      <c r="AT1381"/>
      <c r="AU1381"/>
      <c r="AV1381"/>
    </row>
    <row r="1382" spans="27:48" ht="23.45" customHeight="1" x14ac:dyDescent="0.2">
      <c r="AA1382" s="97"/>
      <c r="AB1382" s="97"/>
      <c r="AC1382" s="97"/>
      <c r="AD1382" s="97"/>
      <c r="AE1382" s="97"/>
      <c r="AF1382" s="93"/>
      <c r="AG1382" s="93"/>
      <c r="AH1382" s="93"/>
      <c r="AI1382" s="30"/>
      <c r="AJ1382" s="30"/>
      <c r="AK1382" s="30"/>
      <c r="AL1382" s="30"/>
      <c r="AM1382" s="109"/>
      <c r="AN1382" s="109"/>
      <c r="AO1382" s="30"/>
      <c r="AP1382" s="109" t="s">
        <v>2139</v>
      </c>
      <c r="AQ1382"/>
      <c r="AR1382"/>
      <c r="AS1382"/>
      <c r="AT1382"/>
      <c r="AU1382"/>
      <c r="AV1382"/>
    </row>
    <row r="1383" spans="27:48" ht="23.45" customHeight="1" x14ac:dyDescent="0.2">
      <c r="AA1383" s="97"/>
      <c r="AB1383" s="97"/>
      <c r="AC1383" s="97"/>
      <c r="AD1383" s="97"/>
      <c r="AE1383" s="97"/>
      <c r="AF1383" s="93"/>
      <c r="AG1383" s="93"/>
      <c r="AH1383" s="93"/>
      <c r="AI1383" s="30"/>
      <c r="AJ1383" s="30"/>
      <c r="AK1383" s="30"/>
      <c r="AL1383" s="30"/>
      <c r="AM1383" s="109"/>
      <c r="AN1383" s="109"/>
      <c r="AO1383" s="30"/>
      <c r="AP1383" s="109" t="s">
        <v>2140</v>
      </c>
      <c r="AQ1383"/>
      <c r="AR1383"/>
      <c r="AS1383"/>
      <c r="AT1383"/>
      <c r="AU1383"/>
      <c r="AV1383"/>
    </row>
    <row r="1384" spans="27:48" ht="23.45" customHeight="1" x14ac:dyDescent="0.2">
      <c r="AA1384" s="97"/>
      <c r="AB1384" s="97"/>
      <c r="AC1384" s="97"/>
      <c r="AD1384" s="97"/>
      <c r="AE1384" s="97"/>
      <c r="AF1384" s="93"/>
      <c r="AG1384" s="93"/>
      <c r="AH1384" s="93"/>
      <c r="AI1384" s="30"/>
      <c r="AJ1384" s="30"/>
      <c r="AK1384" s="30"/>
      <c r="AL1384" s="30"/>
      <c r="AM1384" s="109"/>
      <c r="AN1384" s="109"/>
      <c r="AO1384" s="30"/>
      <c r="AP1384" s="109" t="s">
        <v>2141</v>
      </c>
      <c r="AQ1384"/>
      <c r="AR1384"/>
      <c r="AS1384"/>
      <c r="AT1384"/>
      <c r="AU1384"/>
      <c r="AV1384"/>
    </row>
    <row r="1385" spans="27:48" ht="23.45" customHeight="1" x14ac:dyDescent="0.2">
      <c r="AA1385" s="97"/>
      <c r="AB1385" s="97"/>
      <c r="AC1385" s="97"/>
      <c r="AD1385" s="97"/>
      <c r="AE1385" s="97"/>
      <c r="AF1385" s="93"/>
      <c r="AG1385" s="93"/>
      <c r="AH1385" s="93"/>
      <c r="AI1385" s="30"/>
      <c r="AJ1385" s="30"/>
      <c r="AK1385" s="30"/>
      <c r="AL1385" s="30"/>
      <c r="AM1385" s="109"/>
      <c r="AN1385" s="109"/>
      <c r="AO1385" s="30"/>
      <c r="AP1385" s="109" t="s">
        <v>2142</v>
      </c>
      <c r="AQ1385"/>
      <c r="AR1385"/>
      <c r="AS1385"/>
      <c r="AT1385"/>
      <c r="AU1385"/>
      <c r="AV1385"/>
    </row>
    <row r="1386" spans="27:48" ht="23.45" customHeight="1" x14ac:dyDescent="0.2">
      <c r="AA1386" s="97"/>
      <c r="AB1386" s="97"/>
      <c r="AC1386" s="97"/>
      <c r="AD1386" s="97"/>
      <c r="AE1386" s="97"/>
      <c r="AF1386" s="93"/>
      <c r="AG1386" s="93"/>
      <c r="AH1386" s="93"/>
      <c r="AI1386" s="30"/>
      <c r="AJ1386" s="30"/>
      <c r="AK1386" s="30"/>
      <c r="AL1386" s="30"/>
      <c r="AM1386" s="109"/>
      <c r="AN1386" s="109"/>
      <c r="AO1386" s="30"/>
      <c r="AP1386" s="109" t="s">
        <v>2143</v>
      </c>
      <c r="AQ1386"/>
      <c r="AR1386"/>
      <c r="AS1386"/>
      <c r="AT1386"/>
      <c r="AU1386"/>
      <c r="AV1386"/>
    </row>
    <row r="1387" spans="27:48" ht="23.45" customHeight="1" x14ac:dyDescent="0.2">
      <c r="AA1387" s="97"/>
      <c r="AB1387" s="97"/>
      <c r="AC1387" s="97"/>
      <c r="AD1387" s="97"/>
      <c r="AE1387" s="97"/>
      <c r="AF1387" s="93"/>
      <c r="AG1387" s="93"/>
      <c r="AH1387" s="93"/>
      <c r="AI1387" s="30"/>
      <c r="AJ1387" s="30"/>
      <c r="AK1387" s="30"/>
      <c r="AL1387" s="30"/>
      <c r="AM1387" s="109"/>
      <c r="AN1387" s="109"/>
      <c r="AO1387" s="30"/>
      <c r="AP1387" s="109" t="s">
        <v>2144</v>
      </c>
      <c r="AQ1387"/>
      <c r="AR1387"/>
      <c r="AS1387"/>
      <c r="AT1387"/>
      <c r="AU1387"/>
      <c r="AV1387"/>
    </row>
    <row r="1388" spans="27:48" ht="23.45" customHeight="1" x14ac:dyDescent="0.2">
      <c r="AA1388" s="97"/>
      <c r="AB1388" s="97"/>
      <c r="AC1388" s="97"/>
      <c r="AD1388" s="97"/>
      <c r="AE1388" s="97"/>
      <c r="AF1388" s="93"/>
      <c r="AG1388" s="93"/>
      <c r="AH1388" s="93"/>
      <c r="AI1388" s="30"/>
      <c r="AJ1388" s="30"/>
      <c r="AK1388" s="30"/>
      <c r="AL1388" s="30"/>
      <c r="AM1388" s="109"/>
      <c r="AN1388" s="109"/>
      <c r="AO1388" s="30"/>
      <c r="AP1388" s="109" t="s">
        <v>2145</v>
      </c>
      <c r="AQ1388"/>
      <c r="AR1388"/>
      <c r="AS1388"/>
      <c r="AT1388"/>
      <c r="AU1388"/>
      <c r="AV1388"/>
    </row>
    <row r="1389" spans="27:48" ht="23.45" customHeight="1" x14ac:dyDescent="0.2">
      <c r="AA1389" s="97"/>
      <c r="AB1389" s="97"/>
      <c r="AC1389" s="97"/>
      <c r="AD1389" s="97"/>
      <c r="AE1389" s="97"/>
      <c r="AF1389" s="93"/>
      <c r="AG1389" s="93"/>
      <c r="AH1389" s="93"/>
      <c r="AI1389" s="30"/>
      <c r="AJ1389" s="30"/>
      <c r="AK1389" s="30"/>
      <c r="AL1389" s="30"/>
      <c r="AM1389" s="109"/>
      <c r="AN1389" s="109"/>
      <c r="AO1389" s="30"/>
      <c r="AP1389" s="109" t="s">
        <v>2146</v>
      </c>
      <c r="AQ1389"/>
      <c r="AR1389"/>
      <c r="AS1389"/>
      <c r="AT1389"/>
      <c r="AU1389"/>
      <c r="AV1389"/>
    </row>
    <row r="1390" spans="27:48" ht="23.45" customHeight="1" x14ac:dyDescent="0.2">
      <c r="AA1390" s="97"/>
      <c r="AB1390" s="97"/>
      <c r="AC1390" s="97"/>
      <c r="AD1390" s="97"/>
      <c r="AE1390" s="97"/>
      <c r="AF1390" s="93"/>
      <c r="AG1390" s="93"/>
      <c r="AH1390" s="93"/>
      <c r="AI1390" s="30"/>
      <c r="AJ1390" s="30"/>
      <c r="AK1390" s="30"/>
      <c r="AL1390" s="30"/>
      <c r="AM1390" s="109"/>
      <c r="AN1390" s="109"/>
      <c r="AO1390" s="30"/>
      <c r="AP1390" s="109" t="s">
        <v>2147</v>
      </c>
      <c r="AQ1390"/>
      <c r="AR1390"/>
      <c r="AS1390"/>
      <c r="AT1390"/>
      <c r="AU1390"/>
      <c r="AV1390"/>
    </row>
    <row r="1391" spans="27:48" ht="23.45" customHeight="1" x14ac:dyDescent="0.2">
      <c r="AA1391" s="97"/>
      <c r="AB1391" s="97"/>
      <c r="AC1391" s="97"/>
      <c r="AD1391" s="97"/>
      <c r="AE1391" s="97"/>
      <c r="AF1391" s="93"/>
      <c r="AG1391" s="93"/>
      <c r="AH1391" s="93"/>
      <c r="AI1391" s="30"/>
      <c r="AJ1391" s="30"/>
      <c r="AK1391" s="30"/>
      <c r="AL1391" s="30"/>
      <c r="AM1391" s="109"/>
      <c r="AN1391" s="109"/>
      <c r="AO1391" s="30"/>
      <c r="AP1391" s="109" t="s">
        <v>2148</v>
      </c>
      <c r="AQ1391"/>
      <c r="AR1391"/>
      <c r="AS1391"/>
      <c r="AT1391"/>
      <c r="AU1391"/>
      <c r="AV1391"/>
    </row>
    <row r="1392" spans="27:48" ht="23.45" customHeight="1" x14ac:dyDescent="0.2">
      <c r="AA1392" s="97"/>
      <c r="AB1392" s="97"/>
      <c r="AC1392" s="97"/>
      <c r="AD1392" s="97"/>
      <c r="AE1392" s="97"/>
      <c r="AF1392" s="93"/>
      <c r="AG1392" s="93"/>
      <c r="AH1392" s="93"/>
      <c r="AI1392" s="30"/>
      <c r="AJ1392" s="30"/>
      <c r="AK1392" s="30"/>
      <c r="AL1392" s="30"/>
      <c r="AM1392" s="109"/>
      <c r="AN1392" s="109"/>
      <c r="AO1392" s="30"/>
      <c r="AP1392" s="109" t="s">
        <v>2149</v>
      </c>
      <c r="AQ1392"/>
      <c r="AR1392"/>
      <c r="AS1392"/>
      <c r="AT1392"/>
      <c r="AU1392"/>
      <c r="AV1392"/>
    </row>
    <row r="1393" spans="27:48" ht="23.45" customHeight="1" x14ac:dyDescent="0.2">
      <c r="AA1393" s="97"/>
      <c r="AB1393" s="97"/>
      <c r="AC1393" s="97"/>
      <c r="AD1393" s="97"/>
      <c r="AE1393" s="97"/>
      <c r="AF1393" s="93"/>
      <c r="AG1393" s="93"/>
      <c r="AH1393" s="93"/>
      <c r="AI1393" s="30"/>
      <c r="AJ1393" s="30"/>
      <c r="AK1393" s="30"/>
      <c r="AL1393" s="30"/>
      <c r="AM1393" s="109"/>
      <c r="AN1393" s="109"/>
      <c r="AO1393" s="30"/>
      <c r="AP1393" s="109" t="s">
        <v>2150</v>
      </c>
      <c r="AQ1393"/>
      <c r="AR1393"/>
      <c r="AS1393"/>
      <c r="AT1393"/>
      <c r="AU1393"/>
      <c r="AV1393"/>
    </row>
    <row r="1394" spans="27:48" ht="23.45" customHeight="1" x14ac:dyDescent="0.2">
      <c r="AA1394" s="97"/>
      <c r="AB1394" s="97"/>
      <c r="AC1394" s="97"/>
      <c r="AD1394" s="97"/>
      <c r="AE1394" s="97"/>
      <c r="AF1394" s="93"/>
      <c r="AG1394" s="93"/>
      <c r="AH1394" s="93"/>
      <c r="AI1394" s="30"/>
      <c r="AJ1394" s="30"/>
      <c r="AK1394" s="30"/>
      <c r="AL1394" s="30"/>
      <c r="AM1394" s="109"/>
      <c r="AN1394" s="109"/>
      <c r="AO1394" s="30"/>
      <c r="AP1394" s="109" t="s">
        <v>2151</v>
      </c>
      <c r="AQ1394"/>
      <c r="AR1394"/>
      <c r="AS1394"/>
      <c r="AT1394"/>
      <c r="AU1394"/>
      <c r="AV1394"/>
    </row>
    <row r="1395" spans="27:48" ht="23.45" customHeight="1" x14ac:dyDescent="0.2">
      <c r="AA1395" s="97"/>
      <c r="AB1395" s="97"/>
      <c r="AC1395" s="97"/>
      <c r="AD1395" s="97"/>
      <c r="AE1395" s="97"/>
      <c r="AF1395" s="93"/>
      <c r="AG1395" s="93"/>
      <c r="AH1395" s="93"/>
      <c r="AI1395" s="30"/>
      <c r="AJ1395" s="30"/>
      <c r="AK1395" s="30"/>
      <c r="AL1395" s="30"/>
      <c r="AM1395" s="109"/>
      <c r="AN1395" s="109"/>
      <c r="AO1395" s="30"/>
      <c r="AP1395" s="109" t="s">
        <v>2152</v>
      </c>
      <c r="AQ1395"/>
      <c r="AR1395"/>
      <c r="AS1395"/>
      <c r="AT1395"/>
      <c r="AU1395"/>
      <c r="AV1395"/>
    </row>
    <row r="1396" spans="27:48" ht="23.45" customHeight="1" x14ac:dyDescent="0.2">
      <c r="AA1396" s="97"/>
      <c r="AB1396" s="97"/>
      <c r="AC1396" s="97"/>
      <c r="AD1396" s="97"/>
      <c r="AE1396" s="97"/>
      <c r="AF1396" s="93"/>
      <c r="AG1396" s="93"/>
      <c r="AH1396" s="93"/>
      <c r="AI1396" s="30"/>
      <c r="AJ1396" s="30"/>
      <c r="AK1396" s="30"/>
      <c r="AL1396" s="30"/>
      <c r="AM1396" s="109"/>
      <c r="AN1396" s="109"/>
      <c r="AO1396" s="30"/>
      <c r="AP1396" s="109" t="s">
        <v>2153</v>
      </c>
      <c r="AQ1396"/>
      <c r="AR1396"/>
      <c r="AS1396"/>
      <c r="AT1396"/>
      <c r="AU1396"/>
      <c r="AV1396"/>
    </row>
    <row r="1397" spans="27:48" ht="23.45" customHeight="1" x14ac:dyDescent="0.2">
      <c r="AA1397" s="97"/>
      <c r="AB1397" s="97"/>
      <c r="AC1397" s="97"/>
      <c r="AD1397" s="97"/>
      <c r="AE1397" s="97"/>
      <c r="AF1397" s="93"/>
      <c r="AG1397" s="93"/>
      <c r="AH1397" s="93"/>
      <c r="AI1397" s="30"/>
      <c r="AJ1397" s="30"/>
      <c r="AK1397" s="30"/>
      <c r="AL1397" s="30"/>
      <c r="AM1397" s="109"/>
      <c r="AN1397" s="109"/>
      <c r="AO1397" s="30"/>
      <c r="AP1397" s="109" t="s">
        <v>2154</v>
      </c>
      <c r="AQ1397"/>
      <c r="AR1397"/>
      <c r="AS1397"/>
      <c r="AT1397"/>
      <c r="AU1397"/>
      <c r="AV1397"/>
    </row>
    <row r="1398" spans="27:48" ht="23.45" customHeight="1" x14ac:dyDescent="0.2">
      <c r="AA1398" s="97"/>
      <c r="AB1398" s="97"/>
      <c r="AC1398" s="97"/>
      <c r="AD1398" s="97"/>
      <c r="AE1398" s="97"/>
      <c r="AF1398" s="93"/>
      <c r="AG1398" s="93"/>
      <c r="AH1398" s="93"/>
      <c r="AI1398" s="30"/>
      <c r="AJ1398" s="30"/>
      <c r="AK1398" s="30"/>
      <c r="AL1398" s="30"/>
      <c r="AM1398" s="109"/>
      <c r="AN1398" s="109"/>
      <c r="AO1398" s="30"/>
      <c r="AP1398" s="109" t="s">
        <v>2155</v>
      </c>
      <c r="AQ1398"/>
      <c r="AR1398"/>
      <c r="AS1398"/>
      <c r="AT1398"/>
      <c r="AU1398"/>
      <c r="AV1398"/>
    </row>
    <row r="1399" spans="27:48" ht="23.45" customHeight="1" x14ac:dyDescent="0.2">
      <c r="AA1399" s="97"/>
      <c r="AB1399" s="97"/>
      <c r="AC1399" s="97"/>
      <c r="AD1399" s="97"/>
      <c r="AE1399" s="97"/>
      <c r="AF1399" s="93"/>
      <c r="AG1399" s="93"/>
      <c r="AH1399" s="93"/>
      <c r="AI1399" s="30"/>
      <c r="AJ1399" s="30"/>
      <c r="AK1399" s="30"/>
      <c r="AL1399" s="30"/>
      <c r="AM1399" s="109"/>
      <c r="AN1399" s="109"/>
      <c r="AO1399" s="30"/>
      <c r="AP1399" s="109" t="s">
        <v>2156</v>
      </c>
      <c r="AQ1399"/>
      <c r="AR1399"/>
      <c r="AS1399"/>
      <c r="AT1399"/>
      <c r="AU1399"/>
      <c r="AV1399"/>
    </row>
    <row r="1400" spans="27:48" ht="23.45" customHeight="1" x14ac:dyDescent="0.2">
      <c r="AA1400" s="97"/>
      <c r="AB1400" s="97"/>
      <c r="AC1400" s="97"/>
      <c r="AD1400" s="97"/>
      <c r="AE1400" s="97"/>
      <c r="AF1400" s="93"/>
      <c r="AG1400" s="93"/>
      <c r="AH1400" s="93"/>
      <c r="AI1400" s="30"/>
      <c r="AJ1400" s="30"/>
      <c r="AK1400" s="30"/>
      <c r="AL1400" s="30"/>
      <c r="AM1400" s="109"/>
      <c r="AN1400" s="109"/>
      <c r="AO1400" s="30"/>
      <c r="AP1400" s="109" t="s">
        <v>2157</v>
      </c>
      <c r="AQ1400"/>
      <c r="AR1400"/>
      <c r="AS1400"/>
      <c r="AT1400"/>
      <c r="AU1400"/>
      <c r="AV1400"/>
    </row>
    <row r="1401" spans="27:48" ht="23.45" customHeight="1" x14ac:dyDescent="0.2">
      <c r="AA1401" s="97"/>
      <c r="AB1401" s="97"/>
      <c r="AC1401" s="97"/>
      <c r="AD1401" s="97"/>
      <c r="AE1401" s="97"/>
      <c r="AF1401" s="93"/>
      <c r="AG1401" s="93"/>
      <c r="AH1401" s="93"/>
      <c r="AI1401" s="30"/>
      <c r="AJ1401" s="30"/>
      <c r="AK1401" s="30"/>
      <c r="AL1401" s="30"/>
      <c r="AM1401" s="109"/>
      <c r="AN1401" s="109"/>
      <c r="AO1401" s="30"/>
      <c r="AP1401" s="109" t="s">
        <v>2158</v>
      </c>
      <c r="AQ1401"/>
      <c r="AR1401"/>
      <c r="AS1401"/>
      <c r="AT1401"/>
      <c r="AU1401"/>
      <c r="AV1401"/>
    </row>
    <row r="1402" spans="27:48" ht="23.45" customHeight="1" x14ac:dyDescent="0.2">
      <c r="AA1402" s="97"/>
      <c r="AB1402" s="97"/>
      <c r="AC1402" s="97"/>
      <c r="AD1402" s="97"/>
      <c r="AE1402" s="97"/>
      <c r="AF1402" s="93"/>
      <c r="AG1402" s="93"/>
      <c r="AH1402" s="93"/>
      <c r="AI1402" s="30"/>
      <c r="AJ1402" s="30"/>
      <c r="AK1402" s="30"/>
      <c r="AL1402" s="30"/>
      <c r="AM1402" s="109"/>
      <c r="AN1402" s="109"/>
      <c r="AO1402" s="30"/>
      <c r="AP1402" s="109" t="s">
        <v>2159</v>
      </c>
      <c r="AQ1402"/>
      <c r="AR1402"/>
      <c r="AS1402"/>
      <c r="AT1402"/>
      <c r="AU1402"/>
      <c r="AV1402"/>
    </row>
    <row r="1403" spans="27:48" ht="23.45" customHeight="1" x14ac:dyDescent="0.2">
      <c r="AA1403" s="97"/>
      <c r="AB1403" s="97"/>
      <c r="AC1403" s="97"/>
      <c r="AD1403" s="97"/>
      <c r="AE1403" s="97"/>
      <c r="AF1403" s="93"/>
      <c r="AG1403" s="93"/>
      <c r="AH1403" s="93"/>
      <c r="AI1403" s="30"/>
      <c r="AJ1403" s="30"/>
      <c r="AK1403" s="30"/>
      <c r="AL1403" s="30"/>
      <c r="AM1403" s="109"/>
      <c r="AN1403" s="109"/>
      <c r="AO1403" s="30"/>
      <c r="AP1403" s="109" t="s">
        <v>2160</v>
      </c>
      <c r="AQ1403"/>
      <c r="AR1403"/>
      <c r="AS1403"/>
      <c r="AT1403"/>
      <c r="AU1403"/>
      <c r="AV1403"/>
    </row>
    <row r="1404" spans="27:48" ht="23.45" customHeight="1" x14ac:dyDescent="0.2">
      <c r="AA1404" s="97"/>
      <c r="AB1404" s="97"/>
      <c r="AC1404" s="97"/>
      <c r="AD1404" s="97"/>
      <c r="AE1404" s="97"/>
      <c r="AF1404" s="93"/>
      <c r="AG1404" s="93"/>
      <c r="AH1404" s="93"/>
      <c r="AI1404" s="30"/>
      <c r="AJ1404" s="30"/>
      <c r="AK1404" s="30"/>
      <c r="AL1404" s="30"/>
      <c r="AM1404" s="109"/>
      <c r="AN1404" s="109"/>
      <c r="AO1404" s="30"/>
      <c r="AP1404" s="109" t="s">
        <v>2161</v>
      </c>
      <c r="AQ1404"/>
      <c r="AR1404"/>
      <c r="AS1404"/>
      <c r="AT1404"/>
      <c r="AU1404"/>
      <c r="AV1404"/>
    </row>
    <row r="1405" spans="27:48" ht="23.45" customHeight="1" x14ac:dyDescent="0.2">
      <c r="AA1405" s="97"/>
      <c r="AB1405" s="97"/>
      <c r="AC1405" s="97"/>
      <c r="AD1405" s="97"/>
      <c r="AE1405" s="97"/>
      <c r="AF1405" s="93"/>
      <c r="AG1405" s="93"/>
      <c r="AH1405" s="93"/>
      <c r="AI1405" s="30"/>
      <c r="AJ1405" s="30"/>
      <c r="AK1405" s="30"/>
      <c r="AL1405" s="30"/>
      <c r="AM1405" s="109"/>
      <c r="AN1405" s="109"/>
      <c r="AO1405" s="30"/>
      <c r="AP1405" s="109" t="s">
        <v>2162</v>
      </c>
      <c r="AQ1405"/>
      <c r="AR1405"/>
      <c r="AS1405"/>
      <c r="AT1405"/>
      <c r="AU1405"/>
      <c r="AV1405"/>
    </row>
    <row r="1406" spans="27:48" ht="23.45" customHeight="1" x14ac:dyDescent="0.2">
      <c r="AA1406" s="97"/>
      <c r="AB1406" s="97"/>
      <c r="AC1406" s="97"/>
      <c r="AD1406" s="97"/>
      <c r="AE1406" s="97"/>
      <c r="AF1406" s="93"/>
      <c r="AG1406" s="93"/>
      <c r="AH1406" s="93"/>
      <c r="AI1406" s="30"/>
      <c r="AJ1406" s="30"/>
      <c r="AK1406" s="30"/>
      <c r="AL1406" s="30"/>
      <c r="AM1406" s="109"/>
      <c r="AN1406" s="109"/>
      <c r="AO1406" s="30"/>
      <c r="AP1406" s="109" t="s">
        <v>2163</v>
      </c>
      <c r="AQ1406"/>
      <c r="AR1406"/>
      <c r="AS1406"/>
      <c r="AT1406"/>
      <c r="AU1406"/>
      <c r="AV1406"/>
    </row>
    <row r="1407" spans="27:48" ht="23.45" customHeight="1" x14ac:dyDescent="0.2">
      <c r="AA1407" s="97"/>
      <c r="AB1407" s="97"/>
      <c r="AC1407" s="97"/>
      <c r="AD1407" s="97"/>
      <c r="AE1407" s="97"/>
      <c r="AF1407" s="93"/>
      <c r="AG1407" s="93"/>
      <c r="AH1407" s="93"/>
      <c r="AI1407" s="30"/>
      <c r="AJ1407" s="30"/>
      <c r="AK1407" s="30"/>
      <c r="AL1407" s="30"/>
      <c r="AM1407" s="109"/>
      <c r="AN1407" s="109"/>
      <c r="AO1407" s="30"/>
      <c r="AP1407" s="109" t="s">
        <v>2164</v>
      </c>
      <c r="AQ1407"/>
      <c r="AR1407"/>
      <c r="AS1407"/>
      <c r="AT1407"/>
      <c r="AU1407"/>
      <c r="AV1407"/>
    </row>
    <row r="1408" spans="27:48" ht="23.45" customHeight="1" x14ac:dyDescent="0.2">
      <c r="AA1408" s="97"/>
      <c r="AB1408" s="97"/>
      <c r="AC1408" s="97"/>
      <c r="AD1408" s="97"/>
      <c r="AE1408" s="97"/>
      <c r="AF1408" s="93"/>
      <c r="AG1408" s="93"/>
      <c r="AH1408" s="93"/>
      <c r="AI1408" s="30"/>
      <c r="AJ1408" s="30"/>
      <c r="AK1408" s="30"/>
      <c r="AL1408" s="30"/>
      <c r="AM1408" s="109"/>
      <c r="AN1408" s="109"/>
      <c r="AO1408" s="30"/>
      <c r="AP1408" s="109" t="s">
        <v>2165</v>
      </c>
      <c r="AQ1408"/>
      <c r="AR1408"/>
      <c r="AS1408"/>
      <c r="AT1408"/>
      <c r="AU1408"/>
      <c r="AV1408"/>
    </row>
    <row r="1409" spans="27:48" ht="23.45" customHeight="1" x14ac:dyDescent="0.2">
      <c r="AA1409" s="97"/>
      <c r="AB1409" s="97"/>
      <c r="AC1409" s="97"/>
      <c r="AD1409" s="97"/>
      <c r="AE1409" s="97"/>
      <c r="AF1409" s="93"/>
      <c r="AG1409" s="93"/>
      <c r="AH1409" s="93"/>
      <c r="AI1409" s="30"/>
      <c r="AJ1409" s="30"/>
      <c r="AK1409" s="30"/>
      <c r="AL1409" s="30"/>
      <c r="AM1409" s="109"/>
      <c r="AN1409" s="109"/>
      <c r="AO1409" s="30"/>
      <c r="AP1409" s="109" t="s">
        <v>2166</v>
      </c>
      <c r="AQ1409"/>
      <c r="AR1409"/>
      <c r="AS1409"/>
      <c r="AT1409"/>
      <c r="AU1409"/>
      <c r="AV1409"/>
    </row>
    <row r="1410" spans="27:48" ht="23.45" customHeight="1" x14ac:dyDescent="0.2">
      <c r="AA1410" s="97"/>
      <c r="AB1410" s="97"/>
      <c r="AC1410" s="97"/>
      <c r="AD1410" s="97"/>
      <c r="AE1410" s="97"/>
      <c r="AF1410" s="93"/>
      <c r="AG1410" s="93"/>
      <c r="AH1410" s="93"/>
      <c r="AI1410" s="30"/>
      <c r="AJ1410" s="30"/>
      <c r="AK1410" s="30"/>
      <c r="AL1410" s="30"/>
      <c r="AM1410" s="109"/>
      <c r="AN1410" s="109"/>
      <c r="AO1410" s="30"/>
      <c r="AP1410" s="109" t="s">
        <v>2167</v>
      </c>
      <c r="AQ1410"/>
      <c r="AR1410"/>
      <c r="AS1410"/>
      <c r="AT1410"/>
      <c r="AU1410"/>
      <c r="AV1410"/>
    </row>
    <row r="1411" spans="27:48" ht="23.45" customHeight="1" x14ac:dyDescent="0.2">
      <c r="AA1411" s="97"/>
      <c r="AB1411" s="97"/>
      <c r="AC1411" s="97"/>
      <c r="AD1411" s="97"/>
      <c r="AE1411" s="97"/>
      <c r="AF1411" s="93"/>
      <c r="AG1411" s="93"/>
      <c r="AH1411" s="93"/>
      <c r="AI1411" s="30"/>
      <c r="AJ1411" s="30"/>
      <c r="AK1411" s="30"/>
      <c r="AL1411" s="30"/>
      <c r="AM1411" s="109"/>
      <c r="AN1411" s="109"/>
      <c r="AO1411" s="30"/>
      <c r="AP1411" s="109" t="s">
        <v>2168</v>
      </c>
      <c r="AQ1411"/>
      <c r="AR1411"/>
      <c r="AS1411"/>
      <c r="AT1411"/>
      <c r="AU1411"/>
      <c r="AV1411"/>
    </row>
    <row r="1412" spans="27:48" ht="23.45" customHeight="1" x14ac:dyDescent="0.2">
      <c r="AA1412" s="97"/>
      <c r="AB1412" s="97"/>
      <c r="AC1412" s="97"/>
      <c r="AD1412" s="97"/>
      <c r="AE1412" s="97"/>
      <c r="AF1412" s="93"/>
      <c r="AG1412" s="93"/>
      <c r="AH1412" s="93"/>
      <c r="AI1412" s="30"/>
      <c r="AJ1412" s="30"/>
      <c r="AK1412" s="30"/>
      <c r="AL1412" s="30"/>
      <c r="AM1412" s="109"/>
      <c r="AN1412" s="109"/>
      <c r="AO1412" s="30"/>
      <c r="AP1412" s="109" t="s">
        <v>2169</v>
      </c>
      <c r="AQ1412"/>
      <c r="AR1412"/>
      <c r="AS1412"/>
      <c r="AT1412"/>
      <c r="AU1412"/>
      <c r="AV1412"/>
    </row>
    <row r="1413" spans="27:48" ht="23.45" customHeight="1" x14ac:dyDescent="0.2">
      <c r="AA1413" s="97"/>
      <c r="AB1413" s="97"/>
      <c r="AC1413" s="97"/>
      <c r="AD1413" s="97"/>
      <c r="AE1413" s="97"/>
      <c r="AF1413" s="93"/>
      <c r="AG1413" s="93"/>
      <c r="AH1413" s="93"/>
      <c r="AI1413" s="30"/>
      <c r="AJ1413" s="30"/>
      <c r="AK1413" s="30"/>
      <c r="AL1413" s="30"/>
      <c r="AM1413" s="109"/>
      <c r="AN1413" s="109"/>
      <c r="AO1413" s="30"/>
      <c r="AP1413" s="109" t="s">
        <v>2170</v>
      </c>
      <c r="AQ1413"/>
      <c r="AR1413"/>
      <c r="AS1413"/>
      <c r="AT1413"/>
      <c r="AU1413"/>
      <c r="AV1413"/>
    </row>
    <row r="1414" spans="27:48" ht="23.45" customHeight="1" x14ac:dyDescent="0.2">
      <c r="AA1414" s="97"/>
      <c r="AB1414" s="97"/>
      <c r="AC1414" s="97"/>
      <c r="AD1414" s="97"/>
      <c r="AE1414" s="97"/>
      <c r="AF1414" s="93"/>
      <c r="AG1414" s="93"/>
      <c r="AH1414" s="93"/>
      <c r="AI1414" s="30"/>
      <c r="AJ1414" s="30"/>
      <c r="AK1414" s="30"/>
      <c r="AL1414" s="30"/>
      <c r="AM1414" s="109"/>
      <c r="AN1414" s="109"/>
      <c r="AO1414" s="30"/>
      <c r="AP1414" s="109" t="s">
        <v>2171</v>
      </c>
      <c r="AQ1414"/>
      <c r="AR1414"/>
      <c r="AS1414"/>
      <c r="AT1414"/>
      <c r="AU1414"/>
      <c r="AV1414"/>
    </row>
    <row r="1415" spans="27:48" ht="23.45" customHeight="1" x14ac:dyDescent="0.2">
      <c r="AA1415" s="97"/>
      <c r="AB1415" s="97"/>
      <c r="AC1415" s="97"/>
      <c r="AD1415" s="97"/>
      <c r="AE1415" s="97"/>
      <c r="AF1415" s="93"/>
      <c r="AG1415" s="93"/>
      <c r="AH1415" s="93"/>
      <c r="AI1415" s="30"/>
      <c r="AJ1415" s="30"/>
      <c r="AK1415" s="30"/>
      <c r="AL1415" s="30"/>
      <c r="AM1415" s="109"/>
      <c r="AN1415" s="109"/>
      <c r="AO1415" s="30"/>
      <c r="AP1415" s="109" t="s">
        <v>2172</v>
      </c>
      <c r="AQ1415"/>
      <c r="AR1415"/>
      <c r="AS1415"/>
      <c r="AT1415"/>
      <c r="AU1415"/>
      <c r="AV1415"/>
    </row>
    <row r="1416" spans="27:48" ht="23.45" customHeight="1" x14ac:dyDescent="0.2">
      <c r="AA1416" s="97"/>
      <c r="AB1416" s="97"/>
      <c r="AC1416" s="97"/>
      <c r="AD1416" s="97"/>
      <c r="AE1416" s="97"/>
      <c r="AF1416" s="93"/>
      <c r="AG1416" s="93"/>
      <c r="AH1416" s="93"/>
      <c r="AI1416" s="30"/>
      <c r="AJ1416" s="30"/>
      <c r="AK1416" s="30"/>
      <c r="AL1416" s="30"/>
      <c r="AM1416" s="109"/>
      <c r="AN1416" s="109"/>
      <c r="AO1416" s="30"/>
      <c r="AP1416" s="109" t="s">
        <v>2173</v>
      </c>
      <c r="AQ1416"/>
      <c r="AR1416"/>
      <c r="AS1416"/>
      <c r="AT1416"/>
      <c r="AU1416"/>
      <c r="AV1416"/>
    </row>
    <row r="1417" spans="27:48" ht="23.45" customHeight="1" x14ac:dyDescent="0.2">
      <c r="AA1417" s="97"/>
      <c r="AB1417" s="97"/>
      <c r="AC1417" s="97"/>
      <c r="AD1417" s="97"/>
      <c r="AE1417" s="97"/>
      <c r="AF1417" s="93"/>
      <c r="AG1417" s="93"/>
      <c r="AH1417" s="93"/>
      <c r="AI1417" s="30"/>
      <c r="AJ1417" s="30"/>
      <c r="AK1417" s="30"/>
      <c r="AL1417" s="30"/>
      <c r="AM1417" s="109"/>
      <c r="AN1417" s="109"/>
      <c r="AO1417" s="30"/>
      <c r="AP1417" s="109" t="s">
        <v>2174</v>
      </c>
      <c r="AQ1417"/>
      <c r="AR1417"/>
      <c r="AS1417"/>
      <c r="AT1417"/>
      <c r="AU1417"/>
      <c r="AV1417"/>
    </row>
    <row r="1418" spans="27:48" ht="23.45" customHeight="1" x14ac:dyDescent="0.2">
      <c r="AA1418" s="97"/>
      <c r="AB1418" s="97"/>
      <c r="AC1418" s="97"/>
      <c r="AD1418" s="97"/>
      <c r="AE1418" s="97"/>
      <c r="AF1418" s="93"/>
      <c r="AG1418" s="93"/>
      <c r="AH1418" s="93"/>
      <c r="AI1418" s="30"/>
      <c r="AJ1418" s="30"/>
      <c r="AK1418" s="30"/>
      <c r="AL1418" s="30"/>
      <c r="AM1418" s="109"/>
      <c r="AN1418" s="109"/>
      <c r="AO1418" s="30"/>
      <c r="AP1418" s="109" t="s">
        <v>2175</v>
      </c>
      <c r="AQ1418"/>
      <c r="AR1418"/>
      <c r="AS1418"/>
      <c r="AT1418"/>
      <c r="AU1418"/>
      <c r="AV1418"/>
    </row>
    <row r="1419" spans="27:48" ht="23.45" customHeight="1" x14ac:dyDescent="0.2">
      <c r="AA1419" s="97"/>
      <c r="AB1419" s="97"/>
      <c r="AC1419" s="97"/>
      <c r="AD1419" s="97"/>
      <c r="AE1419" s="97"/>
      <c r="AF1419" s="93"/>
      <c r="AG1419" s="93"/>
      <c r="AH1419" s="93"/>
      <c r="AI1419" s="30"/>
      <c r="AJ1419" s="30"/>
      <c r="AK1419" s="30"/>
      <c r="AL1419" s="30"/>
      <c r="AM1419" s="109"/>
      <c r="AN1419" s="109"/>
      <c r="AO1419" s="30"/>
      <c r="AP1419" s="109" t="s">
        <v>2176</v>
      </c>
      <c r="AQ1419"/>
      <c r="AR1419"/>
      <c r="AS1419"/>
      <c r="AT1419"/>
      <c r="AU1419"/>
      <c r="AV1419"/>
    </row>
    <row r="1420" spans="27:48" ht="23.45" customHeight="1" x14ac:dyDescent="0.2">
      <c r="AA1420" s="97"/>
      <c r="AB1420" s="97"/>
      <c r="AC1420" s="97"/>
      <c r="AD1420" s="97"/>
      <c r="AE1420" s="97"/>
      <c r="AF1420" s="93"/>
      <c r="AG1420" s="93"/>
      <c r="AH1420" s="93"/>
      <c r="AI1420" s="30"/>
      <c r="AJ1420" s="30"/>
      <c r="AK1420" s="30"/>
      <c r="AL1420" s="30"/>
      <c r="AM1420" s="109"/>
      <c r="AN1420" s="109"/>
      <c r="AO1420" s="30"/>
      <c r="AP1420" s="109" t="s">
        <v>2177</v>
      </c>
      <c r="AQ1420"/>
      <c r="AR1420"/>
      <c r="AS1420"/>
      <c r="AT1420"/>
      <c r="AU1420"/>
      <c r="AV1420"/>
    </row>
    <row r="1421" spans="27:48" ht="23.45" customHeight="1" x14ac:dyDescent="0.2">
      <c r="AA1421" s="97"/>
      <c r="AB1421" s="97"/>
      <c r="AC1421" s="97"/>
      <c r="AD1421" s="97"/>
      <c r="AE1421" s="97"/>
      <c r="AF1421" s="93"/>
      <c r="AG1421" s="93"/>
      <c r="AH1421" s="93"/>
      <c r="AI1421" s="30"/>
      <c r="AJ1421" s="30"/>
      <c r="AK1421" s="30"/>
      <c r="AL1421" s="30"/>
      <c r="AM1421" s="109"/>
      <c r="AN1421" s="109"/>
      <c r="AO1421" s="30"/>
      <c r="AP1421" s="109" t="s">
        <v>2178</v>
      </c>
      <c r="AQ1421"/>
      <c r="AR1421"/>
      <c r="AS1421"/>
      <c r="AT1421"/>
      <c r="AU1421"/>
      <c r="AV1421"/>
    </row>
    <row r="1422" spans="27:48" ht="23.45" customHeight="1" x14ac:dyDescent="0.2">
      <c r="AA1422" s="97"/>
      <c r="AB1422" s="97"/>
      <c r="AC1422" s="97"/>
      <c r="AD1422" s="97"/>
      <c r="AE1422" s="97"/>
      <c r="AF1422" s="93"/>
      <c r="AG1422" s="93"/>
      <c r="AH1422" s="93"/>
      <c r="AI1422" s="30"/>
      <c r="AJ1422" s="30"/>
      <c r="AK1422" s="30"/>
      <c r="AL1422" s="30"/>
      <c r="AM1422" s="109"/>
      <c r="AN1422" s="109"/>
      <c r="AO1422" s="30"/>
      <c r="AP1422" s="109" t="s">
        <v>2179</v>
      </c>
      <c r="AQ1422"/>
      <c r="AR1422"/>
      <c r="AS1422"/>
      <c r="AT1422"/>
      <c r="AU1422"/>
      <c r="AV1422"/>
    </row>
    <row r="1423" spans="27:48" ht="23.45" customHeight="1" x14ac:dyDescent="0.2">
      <c r="AA1423" s="97"/>
      <c r="AB1423" s="97"/>
      <c r="AC1423" s="97"/>
      <c r="AD1423" s="97"/>
      <c r="AE1423" s="97"/>
      <c r="AF1423" s="93"/>
      <c r="AG1423" s="93"/>
      <c r="AH1423" s="93"/>
      <c r="AI1423" s="30"/>
      <c r="AJ1423" s="30"/>
      <c r="AK1423" s="30"/>
      <c r="AL1423" s="30"/>
      <c r="AM1423" s="109"/>
      <c r="AN1423" s="109"/>
      <c r="AO1423" s="30"/>
      <c r="AP1423" s="109" t="s">
        <v>2180</v>
      </c>
      <c r="AQ1423"/>
      <c r="AR1423"/>
      <c r="AS1423"/>
      <c r="AT1423"/>
      <c r="AU1423"/>
      <c r="AV1423"/>
    </row>
    <row r="1424" spans="27:48" ht="23.45" customHeight="1" x14ac:dyDescent="0.2">
      <c r="AA1424" s="97"/>
      <c r="AB1424" s="97"/>
      <c r="AC1424" s="97"/>
      <c r="AD1424" s="97"/>
      <c r="AE1424" s="97"/>
      <c r="AF1424" s="93"/>
      <c r="AG1424" s="93"/>
      <c r="AH1424" s="93"/>
      <c r="AI1424" s="30"/>
      <c r="AJ1424" s="30"/>
      <c r="AK1424" s="30"/>
      <c r="AL1424" s="30"/>
      <c r="AM1424" s="109"/>
      <c r="AN1424" s="109"/>
      <c r="AO1424" s="30"/>
      <c r="AP1424" s="109" t="s">
        <v>2181</v>
      </c>
      <c r="AQ1424"/>
      <c r="AR1424"/>
      <c r="AS1424"/>
      <c r="AT1424"/>
      <c r="AU1424"/>
      <c r="AV1424"/>
    </row>
    <row r="1425" spans="27:48" ht="23.45" customHeight="1" x14ac:dyDescent="0.2">
      <c r="AA1425" s="97"/>
      <c r="AB1425" s="97"/>
      <c r="AC1425" s="97"/>
      <c r="AD1425" s="97"/>
      <c r="AE1425" s="97"/>
      <c r="AF1425" s="93"/>
      <c r="AG1425" s="93"/>
      <c r="AH1425" s="93"/>
      <c r="AI1425" s="30"/>
      <c r="AJ1425" s="30"/>
      <c r="AK1425" s="30"/>
      <c r="AL1425" s="30"/>
      <c r="AM1425" s="109"/>
      <c r="AN1425" s="109"/>
      <c r="AO1425" s="30"/>
      <c r="AP1425" s="109" t="s">
        <v>2182</v>
      </c>
      <c r="AQ1425"/>
      <c r="AR1425"/>
      <c r="AS1425"/>
      <c r="AT1425"/>
      <c r="AU1425"/>
      <c r="AV1425"/>
    </row>
    <row r="1426" spans="27:48" ht="23.45" customHeight="1" x14ac:dyDescent="0.2">
      <c r="AA1426" s="97"/>
      <c r="AB1426" s="97"/>
      <c r="AC1426" s="97"/>
      <c r="AD1426" s="97"/>
      <c r="AE1426" s="97"/>
      <c r="AF1426" s="93"/>
      <c r="AG1426" s="93"/>
      <c r="AH1426" s="93"/>
      <c r="AI1426" s="30"/>
      <c r="AJ1426" s="30"/>
      <c r="AK1426" s="30"/>
      <c r="AL1426" s="30"/>
      <c r="AM1426" s="109"/>
      <c r="AN1426" s="109"/>
      <c r="AO1426" s="30"/>
      <c r="AP1426" s="109" t="s">
        <v>2183</v>
      </c>
      <c r="AQ1426"/>
      <c r="AR1426"/>
      <c r="AS1426"/>
      <c r="AT1426"/>
      <c r="AU1426"/>
      <c r="AV1426"/>
    </row>
    <row r="1427" spans="27:48" ht="23.45" customHeight="1" x14ac:dyDescent="0.2">
      <c r="AA1427" s="97"/>
      <c r="AB1427" s="97"/>
      <c r="AC1427" s="97"/>
      <c r="AD1427" s="97"/>
      <c r="AE1427" s="97"/>
      <c r="AF1427" s="93"/>
      <c r="AG1427" s="93"/>
      <c r="AH1427" s="93"/>
      <c r="AI1427" s="30"/>
      <c r="AJ1427" s="30"/>
      <c r="AK1427" s="30"/>
      <c r="AL1427" s="30"/>
      <c r="AM1427" s="109"/>
      <c r="AN1427" s="109"/>
      <c r="AO1427" s="30"/>
      <c r="AP1427" s="109" t="s">
        <v>2184</v>
      </c>
      <c r="AQ1427"/>
      <c r="AR1427"/>
      <c r="AS1427"/>
      <c r="AT1427"/>
      <c r="AU1427"/>
      <c r="AV1427"/>
    </row>
    <row r="1428" spans="27:48" ht="23.45" customHeight="1" x14ac:dyDescent="0.2">
      <c r="AA1428" s="97"/>
      <c r="AB1428" s="97"/>
      <c r="AC1428" s="97"/>
      <c r="AD1428" s="97"/>
      <c r="AE1428" s="97"/>
      <c r="AF1428" s="93"/>
      <c r="AG1428" s="93"/>
      <c r="AH1428" s="93"/>
      <c r="AI1428" s="30"/>
      <c r="AJ1428" s="30"/>
      <c r="AK1428" s="30"/>
      <c r="AL1428" s="30"/>
      <c r="AM1428" s="109"/>
      <c r="AN1428" s="109"/>
      <c r="AO1428" s="30"/>
      <c r="AP1428" s="109" t="s">
        <v>2185</v>
      </c>
      <c r="AQ1428"/>
      <c r="AR1428"/>
      <c r="AS1428"/>
      <c r="AT1428"/>
      <c r="AU1428"/>
      <c r="AV1428"/>
    </row>
    <row r="1429" spans="27:48" ht="23.45" customHeight="1" x14ac:dyDescent="0.2">
      <c r="AA1429" s="97"/>
      <c r="AB1429" s="97"/>
      <c r="AC1429" s="97"/>
      <c r="AD1429" s="97"/>
      <c r="AE1429" s="97"/>
      <c r="AF1429" s="93"/>
      <c r="AG1429" s="93"/>
      <c r="AH1429" s="93"/>
      <c r="AI1429" s="30"/>
      <c r="AJ1429" s="30"/>
      <c r="AK1429" s="30"/>
      <c r="AL1429" s="30"/>
      <c r="AM1429" s="109"/>
      <c r="AN1429" s="109"/>
      <c r="AO1429" s="30"/>
      <c r="AP1429" s="109" t="s">
        <v>2186</v>
      </c>
      <c r="AQ1429"/>
      <c r="AR1429"/>
      <c r="AS1429"/>
      <c r="AT1429"/>
      <c r="AU1429"/>
      <c r="AV1429"/>
    </row>
    <row r="1430" spans="27:48" ht="23.45" customHeight="1" x14ac:dyDescent="0.2">
      <c r="AA1430" s="97"/>
      <c r="AB1430" s="97"/>
      <c r="AC1430" s="97"/>
      <c r="AD1430" s="97"/>
      <c r="AE1430" s="97"/>
      <c r="AF1430" s="93"/>
      <c r="AG1430" s="93"/>
      <c r="AH1430" s="93"/>
      <c r="AI1430" s="30"/>
      <c r="AJ1430" s="30"/>
      <c r="AK1430" s="30"/>
      <c r="AL1430" s="30"/>
      <c r="AM1430" s="109"/>
      <c r="AN1430" s="109"/>
      <c r="AO1430" s="30"/>
      <c r="AP1430" s="109" t="s">
        <v>2187</v>
      </c>
      <c r="AQ1430"/>
      <c r="AR1430"/>
      <c r="AS1430"/>
      <c r="AT1430"/>
      <c r="AU1430"/>
      <c r="AV1430"/>
    </row>
    <row r="1431" spans="27:48" ht="23.45" customHeight="1" x14ac:dyDescent="0.2">
      <c r="AA1431" s="97"/>
      <c r="AB1431" s="97"/>
      <c r="AC1431" s="97"/>
      <c r="AD1431" s="97"/>
      <c r="AE1431" s="97"/>
      <c r="AF1431" s="93"/>
      <c r="AG1431" s="93"/>
      <c r="AH1431" s="93"/>
      <c r="AI1431" s="30"/>
      <c r="AJ1431" s="30"/>
      <c r="AK1431" s="30"/>
      <c r="AL1431" s="30"/>
      <c r="AM1431" s="109"/>
      <c r="AN1431" s="109"/>
      <c r="AO1431" s="30"/>
      <c r="AP1431" s="109" t="s">
        <v>2188</v>
      </c>
      <c r="AQ1431"/>
      <c r="AR1431"/>
      <c r="AS1431"/>
      <c r="AT1431"/>
      <c r="AU1431"/>
      <c r="AV1431"/>
    </row>
    <row r="1432" spans="27:48" ht="23.45" customHeight="1" x14ac:dyDescent="0.2">
      <c r="AA1432" s="97"/>
      <c r="AB1432" s="97"/>
      <c r="AC1432" s="97"/>
      <c r="AD1432" s="97"/>
      <c r="AE1432" s="97"/>
      <c r="AF1432" s="93"/>
      <c r="AG1432" s="93"/>
      <c r="AH1432" s="93"/>
      <c r="AI1432" s="30"/>
      <c r="AJ1432" s="30"/>
      <c r="AK1432" s="30"/>
      <c r="AL1432" s="30"/>
      <c r="AM1432" s="109"/>
      <c r="AN1432" s="109"/>
      <c r="AO1432" s="30"/>
      <c r="AP1432" s="109" t="s">
        <v>2189</v>
      </c>
      <c r="AQ1432"/>
      <c r="AR1432"/>
      <c r="AS1432"/>
      <c r="AT1432"/>
      <c r="AU1432"/>
      <c r="AV1432"/>
    </row>
    <row r="1433" spans="27:48" ht="23.45" customHeight="1" x14ac:dyDescent="0.2">
      <c r="AA1433" s="97"/>
      <c r="AB1433" s="97"/>
      <c r="AC1433" s="97"/>
      <c r="AD1433" s="97"/>
      <c r="AE1433" s="97"/>
      <c r="AF1433" s="93"/>
      <c r="AG1433" s="93"/>
      <c r="AH1433" s="93"/>
      <c r="AI1433" s="30"/>
      <c r="AJ1433" s="30"/>
      <c r="AK1433" s="30"/>
      <c r="AL1433" s="30"/>
      <c r="AM1433" s="109"/>
      <c r="AN1433" s="109"/>
      <c r="AO1433" s="30"/>
      <c r="AP1433" s="109" t="s">
        <v>2190</v>
      </c>
      <c r="AQ1433"/>
      <c r="AR1433"/>
      <c r="AS1433"/>
      <c r="AT1433"/>
      <c r="AU1433"/>
      <c r="AV1433"/>
    </row>
    <row r="1434" spans="27:48" ht="23.45" customHeight="1" x14ac:dyDescent="0.2">
      <c r="AA1434" s="97"/>
      <c r="AB1434" s="97"/>
      <c r="AC1434" s="97"/>
      <c r="AD1434" s="97"/>
      <c r="AE1434" s="97"/>
      <c r="AF1434" s="93"/>
      <c r="AG1434" s="93"/>
      <c r="AH1434" s="93"/>
      <c r="AI1434" s="30"/>
      <c r="AJ1434" s="30"/>
      <c r="AK1434" s="30"/>
      <c r="AL1434" s="30"/>
      <c r="AM1434" s="109"/>
      <c r="AN1434" s="109"/>
      <c r="AO1434" s="30"/>
      <c r="AP1434" s="109" t="s">
        <v>2191</v>
      </c>
      <c r="AQ1434"/>
      <c r="AR1434"/>
      <c r="AS1434"/>
      <c r="AT1434"/>
      <c r="AU1434"/>
      <c r="AV1434"/>
    </row>
    <row r="1435" spans="27:48" ht="23.45" customHeight="1" x14ac:dyDescent="0.2">
      <c r="AA1435" s="97"/>
      <c r="AB1435" s="97"/>
      <c r="AC1435" s="97"/>
      <c r="AD1435" s="97"/>
      <c r="AE1435" s="97"/>
      <c r="AF1435" s="93"/>
      <c r="AG1435" s="93"/>
      <c r="AH1435" s="93"/>
      <c r="AI1435" s="30"/>
      <c r="AJ1435" s="30"/>
      <c r="AK1435" s="30"/>
      <c r="AL1435" s="30"/>
      <c r="AM1435" s="109"/>
      <c r="AN1435" s="109"/>
      <c r="AO1435" s="30"/>
      <c r="AP1435" s="109" t="s">
        <v>2192</v>
      </c>
      <c r="AQ1435"/>
      <c r="AR1435"/>
      <c r="AS1435"/>
      <c r="AT1435"/>
      <c r="AU1435"/>
      <c r="AV1435"/>
    </row>
    <row r="1436" spans="27:48" ht="23.45" customHeight="1" x14ac:dyDescent="0.2">
      <c r="AA1436" s="97"/>
      <c r="AB1436" s="97"/>
      <c r="AC1436" s="97"/>
      <c r="AD1436" s="97"/>
      <c r="AE1436" s="97"/>
      <c r="AF1436" s="93"/>
      <c r="AG1436" s="93"/>
      <c r="AH1436" s="93"/>
      <c r="AI1436" s="30"/>
      <c r="AJ1436" s="30"/>
      <c r="AK1436" s="30"/>
      <c r="AL1436" s="30"/>
      <c r="AM1436" s="109"/>
      <c r="AN1436" s="109"/>
      <c r="AO1436" s="30"/>
      <c r="AP1436" s="109" t="s">
        <v>2193</v>
      </c>
      <c r="AQ1436"/>
      <c r="AR1436"/>
      <c r="AS1436"/>
      <c r="AT1436"/>
      <c r="AU1436"/>
      <c r="AV1436"/>
    </row>
    <row r="1437" spans="27:48" ht="23.45" customHeight="1" x14ac:dyDescent="0.2">
      <c r="AA1437" s="97"/>
      <c r="AB1437" s="97"/>
      <c r="AC1437" s="97"/>
      <c r="AD1437" s="97"/>
      <c r="AE1437" s="97"/>
      <c r="AF1437" s="93"/>
      <c r="AG1437" s="93"/>
      <c r="AH1437" s="93"/>
      <c r="AI1437" s="30"/>
      <c r="AJ1437" s="30"/>
      <c r="AK1437" s="30"/>
      <c r="AL1437" s="30"/>
      <c r="AM1437" s="109"/>
      <c r="AN1437" s="109"/>
      <c r="AO1437" s="30"/>
      <c r="AP1437" s="109" t="s">
        <v>2194</v>
      </c>
      <c r="AQ1437"/>
      <c r="AR1437"/>
      <c r="AS1437"/>
      <c r="AT1437"/>
      <c r="AU1437"/>
      <c r="AV1437"/>
    </row>
    <row r="1438" spans="27:48" ht="23.45" customHeight="1" x14ac:dyDescent="0.2">
      <c r="AA1438" s="97"/>
      <c r="AB1438" s="97"/>
      <c r="AC1438" s="97"/>
      <c r="AD1438" s="97"/>
      <c r="AE1438" s="97"/>
      <c r="AF1438" s="93"/>
      <c r="AG1438" s="93"/>
      <c r="AH1438" s="93"/>
      <c r="AI1438" s="30"/>
      <c r="AJ1438" s="30"/>
      <c r="AK1438" s="30"/>
      <c r="AL1438" s="30"/>
      <c r="AM1438" s="109"/>
      <c r="AN1438" s="109"/>
      <c r="AO1438" s="30"/>
      <c r="AP1438" s="109" t="s">
        <v>2195</v>
      </c>
      <c r="AQ1438"/>
      <c r="AR1438"/>
      <c r="AS1438"/>
      <c r="AT1438"/>
      <c r="AU1438"/>
      <c r="AV1438"/>
    </row>
    <row r="1439" spans="27:48" ht="23.45" customHeight="1" x14ac:dyDescent="0.2">
      <c r="AA1439" s="97"/>
      <c r="AB1439" s="97"/>
      <c r="AC1439" s="97"/>
      <c r="AD1439" s="97"/>
      <c r="AE1439" s="97"/>
      <c r="AF1439" s="93"/>
      <c r="AG1439" s="93"/>
      <c r="AH1439" s="93"/>
      <c r="AI1439" s="30"/>
      <c r="AJ1439" s="30"/>
      <c r="AK1439" s="30"/>
      <c r="AL1439" s="30"/>
      <c r="AM1439" s="109"/>
      <c r="AN1439" s="109"/>
      <c r="AO1439" s="30"/>
      <c r="AP1439" s="109" t="s">
        <v>2196</v>
      </c>
      <c r="AQ1439"/>
      <c r="AR1439"/>
      <c r="AS1439"/>
      <c r="AT1439"/>
      <c r="AU1439"/>
      <c r="AV1439"/>
    </row>
    <row r="1440" spans="27:48" ht="23.45" customHeight="1" x14ac:dyDescent="0.2">
      <c r="AA1440" s="97"/>
      <c r="AB1440" s="97"/>
      <c r="AC1440" s="97"/>
      <c r="AD1440" s="97"/>
      <c r="AE1440" s="97"/>
      <c r="AF1440" s="93"/>
      <c r="AG1440" s="93"/>
      <c r="AH1440" s="93"/>
      <c r="AI1440" s="30"/>
      <c r="AJ1440" s="30"/>
      <c r="AK1440" s="30"/>
      <c r="AL1440" s="30"/>
      <c r="AM1440" s="109"/>
      <c r="AN1440" s="109"/>
      <c r="AO1440" s="30"/>
      <c r="AP1440" s="109" t="s">
        <v>2197</v>
      </c>
      <c r="AQ1440"/>
      <c r="AR1440"/>
      <c r="AS1440"/>
      <c r="AT1440"/>
      <c r="AU1440"/>
      <c r="AV1440"/>
    </row>
    <row r="1441" spans="27:48" ht="23.45" customHeight="1" x14ac:dyDescent="0.2">
      <c r="AA1441" s="97"/>
      <c r="AB1441" s="97"/>
      <c r="AC1441" s="97"/>
      <c r="AD1441" s="97"/>
      <c r="AE1441" s="97"/>
      <c r="AF1441" s="93"/>
      <c r="AG1441" s="93"/>
      <c r="AH1441" s="93"/>
      <c r="AI1441" s="30"/>
      <c r="AJ1441" s="30"/>
      <c r="AK1441" s="30"/>
      <c r="AL1441" s="30"/>
      <c r="AM1441" s="109"/>
      <c r="AN1441" s="109"/>
      <c r="AO1441" s="30"/>
      <c r="AP1441" s="109" t="s">
        <v>2198</v>
      </c>
      <c r="AQ1441"/>
      <c r="AR1441"/>
      <c r="AS1441"/>
      <c r="AT1441"/>
      <c r="AU1441"/>
      <c r="AV1441"/>
    </row>
    <row r="1442" spans="27:48" ht="23.45" customHeight="1" x14ac:dyDescent="0.2">
      <c r="AA1442" s="97"/>
      <c r="AB1442" s="97"/>
      <c r="AC1442" s="97"/>
      <c r="AD1442" s="97"/>
      <c r="AE1442" s="97"/>
      <c r="AF1442" s="93"/>
      <c r="AG1442" s="93"/>
      <c r="AH1442" s="93"/>
      <c r="AI1442" s="30"/>
      <c r="AJ1442" s="30"/>
      <c r="AK1442" s="30"/>
      <c r="AL1442" s="30"/>
      <c r="AM1442" s="109"/>
      <c r="AN1442" s="109"/>
      <c r="AO1442" s="30"/>
      <c r="AP1442" s="109" t="s">
        <v>2199</v>
      </c>
      <c r="AQ1442"/>
      <c r="AR1442"/>
      <c r="AS1442"/>
      <c r="AT1442"/>
      <c r="AU1442"/>
      <c r="AV1442"/>
    </row>
    <row r="1443" spans="27:48" ht="23.45" customHeight="1" x14ac:dyDescent="0.2">
      <c r="AA1443" s="97"/>
      <c r="AB1443" s="97"/>
      <c r="AC1443" s="97"/>
      <c r="AD1443" s="97"/>
      <c r="AE1443" s="97"/>
      <c r="AF1443" s="93"/>
      <c r="AG1443" s="93"/>
      <c r="AH1443" s="93"/>
      <c r="AI1443" s="30"/>
      <c r="AJ1443" s="30"/>
      <c r="AK1443" s="30"/>
      <c r="AL1443" s="30"/>
      <c r="AM1443" s="109"/>
      <c r="AN1443" s="109"/>
      <c r="AO1443" s="30"/>
      <c r="AP1443" s="109" t="s">
        <v>2200</v>
      </c>
      <c r="AQ1443"/>
      <c r="AR1443"/>
      <c r="AS1443"/>
      <c r="AT1443"/>
      <c r="AU1443"/>
      <c r="AV1443"/>
    </row>
    <row r="1444" spans="27:48" ht="23.45" customHeight="1" x14ac:dyDescent="0.2">
      <c r="AA1444" s="97"/>
      <c r="AB1444" s="97"/>
      <c r="AC1444" s="97"/>
      <c r="AD1444" s="97"/>
      <c r="AE1444" s="97"/>
      <c r="AF1444" s="93"/>
      <c r="AG1444" s="93"/>
      <c r="AH1444" s="93"/>
      <c r="AI1444" s="30"/>
      <c r="AJ1444" s="30"/>
      <c r="AK1444" s="30"/>
      <c r="AL1444" s="30"/>
      <c r="AM1444" s="109"/>
      <c r="AN1444" s="109"/>
      <c r="AO1444" s="30"/>
      <c r="AP1444" s="109" t="s">
        <v>2201</v>
      </c>
      <c r="AQ1444"/>
      <c r="AR1444"/>
      <c r="AS1444"/>
      <c r="AT1444"/>
      <c r="AU1444"/>
      <c r="AV1444"/>
    </row>
    <row r="1445" spans="27:48" ht="23.45" customHeight="1" x14ac:dyDescent="0.2">
      <c r="AA1445" s="97"/>
      <c r="AB1445" s="97"/>
      <c r="AC1445" s="97"/>
      <c r="AD1445" s="97"/>
      <c r="AE1445" s="97"/>
      <c r="AF1445" s="93"/>
      <c r="AG1445" s="93"/>
      <c r="AH1445" s="93"/>
      <c r="AI1445" s="30"/>
      <c r="AJ1445" s="30"/>
      <c r="AK1445" s="30"/>
      <c r="AL1445" s="30"/>
      <c r="AM1445" s="109"/>
      <c r="AN1445" s="109"/>
      <c r="AO1445" s="30"/>
      <c r="AP1445" s="109" t="s">
        <v>2202</v>
      </c>
      <c r="AQ1445"/>
      <c r="AR1445"/>
      <c r="AS1445"/>
      <c r="AT1445"/>
      <c r="AU1445"/>
      <c r="AV1445"/>
    </row>
    <row r="1446" spans="27:48" ht="23.45" customHeight="1" x14ac:dyDescent="0.2">
      <c r="AA1446" s="97"/>
      <c r="AB1446" s="97"/>
      <c r="AC1446" s="97"/>
      <c r="AD1446" s="97"/>
      <c r="AE1446" s="97"/>
      <c r="AF1446" s="93"/>
      <c r="AG1446" s="93"/>
      <c r="AH1446" s="93"/>
      <c r="AI1446" s="30"/>
      <c r="AJ1446" s="30"/>
      <c r="AK1446" s="30"/>
      <c r="AL1446" s="30"/>
      <c r="AM1446" s="109"/>
      <c r="AN1446" s="109"/>
      <c r="AO1446" s="30"/>
      <c r="AP1446" s="109" t="s">
        <v>2203</v>
      </c>
      <c r="AQ1446"/>
      <c r="AR1446"/>
      <c r="AS1446"/>
      <c r="AT1446"/>
      <c r="AU1446"/>
      <c r="AV1446"/>
    </row>
    <row r="1447" spans="27:48" ht="23.45" customHeight="1" x14ac:dyDescent="0.2">
      <c r="AA1447" s="97"/>
      <c r="AB1447" s="97"/>
      <c r="AC1447" s="97"/>
      <c r="AD1447" s="97"/>
      <c r="AE1447" s="97"/>
      <c r="AF1447" s="93"/>
      <c r="AG1447" s="93"/>
      <c r="AH1447" s="93"/>
      <c r="AI1447" s="30"/>
      <c r="AJ1447" s="30"/>
      <c r="AK1447" s="30"/>
      <c r="AL1447" s="30"/>
      <c r="AM1447" s="109"/>
      <c r="AN1447" s="109"/>
      <c r="AO1447" s="30"/>
      <c r="AP1447" s="109" t="s">
        <v>2204</v>
      </c>
      <c r="AQ1447"/>
      <c r="AR1447"/>
      <c r="AS1447"/>
      <c r="AT1447"/>
      <c r="AU1447"/>
      <c r="AV1447"/>
    </row>
    <row r="1448" spans="27:48" ht="23.45" customHeight="1" x14ac:dyDescent="0.2">
      <c r="AA1448" s="97"/>
      <c r="AB1448" s="97"/>
      <c r="AC1448" s="97"/>
      <c r="AD1448" s="97"/>
      <c r="AE1448" s="97"/>
      <c r="AF1448" s="93"/>
      <c r="AG1448" s="93"/>
      <c r="AH1448" s="93"/>
      <c r="AI1448" s="30"/>
      <c r="AJ1448" s="30"/>
      <c r="AK1448" s="30"/>
      <c r="AL1448" s="30"/>
      <c r="AM1448" s="109"/>
      <c r="AN1448" s="109"/>
      <c r="AO1448" s="30"/>
      <c r="AP1448" s="109" t="s">
        <v>2205</v>
      </c>
      <c r="AQ1448"/>
      <c r="AR1448"/>
      <c r="AS1448"/>
      <c r="AT1448"/>
      <c r="AU1448"/>
      <c r="AV1448"/>
    </row>
    <row r="1449" spans="27:48" ht="23.45" customHeight="1" x14ac:dyDescent="0.2">
      <c r="AA1449" s="97"/>
      <c r="AB1449" s="97"/>
      <c r="AC1449" s="97"/>
      <c r="AD1449" s="97"/>
      <c r="AE1449" s="97"/>
      <c r="AF1449" s="93"/>
      <c r="AG1449" s="93"/>
      <c r="AH1449" s="93"/>
      <c r="AI1449" s="30"/>
      <c r="AJ1449" s="30"/>
      <c r="AK1449" s="30"/>
      <c r="AL1449" s="30"/>
      <c r="AM1449" s="109"/>
      <c r="AN1449" s="109"/>
      <c r="AO1449" s="30"/>
      <c r="AP1449" s="109" t="s">
        <v>2206</v>
      </c>
      <c r="AQ1449"/>
      <c r="AR1449"/>
      <c r="AS1449"/>
      <c r="AT1449"/>
      <c r="AU1449"/>
      <c r="AV1449"/>
    </row>
    <row r="1450" spans="27:48" ht="23.45" customHeight="1" x14ac:dyDescent="0.2">
      <c r="AA1450" s="97"/>
      <c r="AB1450" s="97"/>
      <c r="AC1450" s="97"/>
      <c r="AD1450" s="97"/>
      <c r="AE1450" s="97"/>
      <c r="AF1450" s="93"/>
      <c r="AG1450" s="93"/>
      <c r="AH1450" s="93"/>
      <c r="AI1450" s="30"/>
      <c r="AJ1450" s="30"/>
      <c r="AK1450" s="30"/>
      <c r="AL1450" s="30"/>
      <c r="AM1450" s="109"/>
      <c r="AN1450" s="109"/>
      <c r="AO1450" s="30"/>
      <c r="AP1450" s="109" t="s">
        <v>2207</v>
      </c>
      <c r="AQ1450"/>
      <c r="AR1450"/>
      <c r="AS1450"/>
      <c r="AT1450"/>
      <c r="AU1450"/>
      <c r="AV1450"/>
    </row>
    <row r="1451" spans="27:48" ht="23.45" customHeight="1" x14ac:dyDescent="0.2">
      <c r="AA1451" s="97"/>
      <c r="AB1451" s="97"/>
      <c r="AC1451" s="97"/>
      <c r="AD1451" s="97"/>
      <c r="AE1451" s="97"/>
      <c r="AF1451" s="93"/>
      <c r="AG1451" s="93"/>
      <c r="AH1451" s="93"/>
      <c r="AI1451" s="30"/>
      <c r="AJ1451" s="30"/>
      <c r="AK1451" s="30"/>
      <c r="AL1451" s="30"/>
      <c r="AM1451" s="109"/>
      <c r="AN1451" s="109"/>
      <c r="AO1451" s="30"/>
      <c r="AP1451" s="109" t="s">
        <v>2208</v>
      </c>
      <c r="AQ1451"/>
      <c r="AR1451"/>
      <c r="AS1451"/>
      <c r="AT1451"/>
      <c r="AU1451"/>
      <c r="AV1451"/>
    </row>
    <row r="1452" spans="27:48" ht="23.45" customHeight="1" x14ac:dyDescent="0.2">
      <c r="AA1452" s="97"/>
      <c r="AB1452" s="97"/>
      <c r="AC1452" s="97"/>
      <c r="AD1452" s="97"/>
      <c r="AE1452" s="97"/>
      <c r="AF1452" s="93"/>
      <c r="AG1452" s="93"/>
      <c r="AH1452" s="93"/>
      <c r="AI1452" s="30"/>
      <c r="AJ1452" s="30"/>
      <c r="AK1452" s="30"/>
      <c r="AL1452" s="30"/>
      <c r="AM1452" s="109"/>
      <c r="AN1452" s="109"/>
      <c r="AO1452" s="30"/>
      <c r="AP1452" s="109" t="s">
        <v>2209</v>
      </c>
      <c r="AQ1452"/>
      <c r="AR1452"/>
      <c r="AS1452"/>
      <c r="AT1452"/>
      <c r="AU1452"/>
      <c r="AV1452"/>
    </row>
    <row r="1453" spans="27:48" ht="23.45" customHeight="1" x14ac:dyDescent="0.2">
      <c r="AA1453" s="97"/>
      <c r="AB1453" s="97"/>
      <c r="AC1453" s="97"/>
      <c r="AD1453" s="97"/>
      <c r="AE1453" s="97"/>
      <c r="AF1453" s="93"/>
      <c r="AG1453" s="93"/>
      <c r="AH1453" s="93"/>
      <c r="AI1453" s="30"/>
      <c r="AJ1453" s="30"/>
      <c r="AK1453" s="30"/>
      <c r="AL1453" s="30"/>
      <c r="AM1453" s="109"/>
      <c r="AN1453" s="109"/>
      <c r="AO1453" s="30"/>
      <c r="AP1453" s="109" t="s">
        <v>2210</v>
      </c>
      <c r="AQ1453"/>
      <c r="AR1453"/>
      <c r="AS1453"/>
      <c r="AT1453"/>
      <c r="AU1453"/>
      <c r="AV1453"/>
    </row>
    <row r="1454" spans="27:48" ht="23.45" customHeight="1" x14ac:dyDescent="0.2">
      <c r="AA1454" s="97"/>
      <c r="AB1454" s="97"/>
      <c r="AC1454" s="97"/>
      <c r="AD1454" s="97"/>
      <c r="AE1454" s="97"/>
      <c r="AF1454" s="93"/>
      <c r="AG1454" s="93"/>
      <c r="AH1454" s="93"/>
      <c r="AI1454" s="30"/>
      <c r="AJ1454" s="30"/>
      <c r="AK1454" s="30"/>
      <c r="AL1454" s="30"/>
      <c r="AM1454" s="109"/>
      <c r="AN1454" s="109"/>
      <c r="AO1454" s="30"/>
      <c r="AP1454" s="109" t="s">
        <v>2211</v>
      </c>
      <c r="AQ1454"/>
      <c r="AR1454"/>
      <c r="AS1454"/>
      <c r="AT1454"/>
      <c r="AU1454"/>
      <c r="AV1454"/>
    </row>
    <row r="1455" spans="27:48" ht="23.45" customHeight="1" x14ac:dyDescent="0.2">
      <c r="AA1455" s="97"/>
      <c r="AB1455" s="97"/>
      <c r="AC1455" s="97"/>
      <c r="AD1455" s="97"/>
      <c r="AE1455" s="97"/>
      <c r="AF1455" s="93"/>
      <c r="AG1455" s="93"/>
      <c r="AH1455" s="93"/>
      <c r="AI1455" s="30"/>
      <c r="AJ1455" s="30"/>
      <c r="AK1455" s="30"/>
      <c r="AL1455" s="30"/>
      <c r="AM1455" s="109"/>
      <c r="AN1455" s="109"/>
      <c r="AO1455" s="30"/>
      <c r="AP1455" s="109" t="s">
        <v>2212</v>
      </c>
      <c r="AQ1455"/>
      <c r="AR1455"/>
      <c r="AS1455"/>
      <c r="AT1455"/>
      <c r="AU1455"/>
      <c r="AV1455"/>
    </row>
    <row r="1456" spans="27:48" ht="23.45" customHeight="1" x14ac:dyDescent="0.2">
      <c r="AA1456" s="97"/>
      <c r="AB1456" s="97"/>
      <c r="AC1456" s="97"/>
      <c r="AD1456" s="97"/>
      <c r="AE1456" s="97"/>
      <c r="AF1456" s="93"/>
      <c r="AG1456" s="93"/>
      <c r="AH1456" s="93"/>
      <c r="AI1456" s="30"/>
      <c r="AJ1456" s="30"/>
      <c r="AK1456" s="30"/>
      <c r="AL1456" s="30"/>
      <c r="AM1456" s="109"/>
      <c r="AN1456" s="109"/>
      <c r="AO1456" s="30"/>
      <c r="AP1456" s="109" t="s">
        <v>2213</v>
      </c>
      <c r="AQ1456"/>
      <c r="AR1456"/>
      <c r="AS1456"/>
      <c r="AT1456"/>
      <c r="AU1456"/>
      <c r="AV1456"/>
    </row>
    <row r="1457" spans="27:48" ht="23.45" customHeight="1" x14ac:dyDescent="0.2">
      <c r="AA1457" s="97"/>
      <c r="AB1457" s="97"/>
      <c r="AC1457" s="97"/>
      <c r="AD1457" s="97"/>
      <c r="AE1457" s="97"/>
      <c r="AF1457" s="93"/>
      <c r="AG1457" s="93"/>
      <c r="AH1457" s="93"/>
      <c r="AI1457" s="30"/>
      <c r="AJ1457" s="30"/>
      <c r="AK1457" s="30"/>
      <c r="AL1457" s="30"/>
      <c r="AM1457" s="109"/>
      <c r="AN1457" s="109"/>
      <c r="AO1457" s="30"/>
      <c r="AP1457" s="109" t="s">
        <v>2214</v>
      </c>
      <c r="AQ1457"/>
      <c r="AR1457"/>
      <c r="AS1457"/>
      <c r="AT1457"/>
      <c r="AU1457"/>
      <c r="AV1457"/>
    </row>
    <row r="1458" spans="27:48" ht="23.45" customHeight="1" x14ac:dyDescent="0.2">
      <c r="AA1458" s="97"/>
      <c r="AB1458" s="97"/>
      <c r="AC1458" s="97"/>
      <c r="AD1458" s="97"/>
      <c r="AE1458" s="97"/>
      <c r="AF1458" s="93"/>
      <c r="AG1458" s="93"/>
      <c r="AH1458" s="93"/>
      <c r="AI1458" s="30"/>
      <c r="AJ1458" s="30"/>
      <c r="AK1458" s="30"/>
      <c r="AL1458" s="30"/>
      <c r="AM1458" s="109"/>
      <c r="AN1458" s="109"/>
      <c r="AO1458" s="30"/>
      <c r="AP1458" s="109" t="s">
        <v>2215</v>
      </c>
      <c r="AQ1458"/>
      <c r="AR1458"/>
      <c r="AS1458"/>
      <c r="AT1458"/>
      <c r="AU1458"/>
      <c r="AV1458"/>
    </row>
    <row r="1459" spans="27:48" ht="23.45" customHeight="1" x14ac:dyDescent="0.2">
      <c r="AA1459" s="97"/>
      <c r="AB1459" s="97"/>
      <c r="AC1459" s="97"/>
      <c r="AD1459" s="97"/>
      <c r="AE1459" s="97"/>
      <c r="AF1459" s="93"/>
      <c r="AG1459" s="93"/>
      <c r="AH1459" s="93"/>
      <c r="AI1459" s="30"/>
      <c r="AJ1459" s="30"/>
      <c r="AK1459" s="30"/>
      <c r="AL1459" s="30"/>
      <c r="AM1459" s="109"/>
      <c r="AN1459" s="109"/>
      <c r="AO1459" s="30"/>
      <c r="AP1459" s="109" t="s">
        <v>2216</v>
      </c>
      <c r="AQ1459"/>
      <c r="AR1459"/>
      <c r="AS1459"/>
      <c r="AT1459"/>
      <c r="AU1459"/>
      <c r="AV1459"/>
    </row>
    <row r="1460" spans="27:48" ht="23.45" customHeight="1" x14ac:dyDescent="0.2">
      <c r="AA1460" s="97"/>
      <c r="AB1460" s="97"/>
      <c r="AC1460" s="97"/>
      <c r="AD1460" s="97"/>
      <c r="AE1460" s="97"/>
      <c r="AF1460" s="93"/>
      <c r="AG1460" s="93"/>
      <c r="AH1460" s="93"/>
      <c r="AI1460" s="30"/>
      <c r="AJ1460" s="30"/>
      <c r="AK1460" s="30"/>
      <c r="AL1460" s="30"/>
      <c r="AM1460" s="109"/>
      <c r="AN1460" s="109"/>
      <c r="AO1460" s="30"/>
      <c r="AP1460" s="109" t="s">
        <v>2217</v>
      </c>
      <c r="AQ1460"/>
      <c r="AR1460"/>
      <c r="AS1460"/>
      <c r="AT1460"/>
      <c r="AU1460"/>
      <c r="AV1460"/>
    </row>
    <row r="1461" spans="27:48" ht="23.45" customHeight="1" x14ac:dyDescent="0.2">
      <c r="AA1461" s="97"/>
      <c r="AB1461" s="97"/>
      <c r="AC1461" s="97"/>
      <c r="AD1461" s="97"/>
      <c r="AE1461" s="97"/>
      <c r="AF1461" s="93"/>
      <c r="AG1461" s="93"/>
      <c r="AH1461" s="93"/>
      <c r="AI1461" s="30"/>
      <c r="AJ1461" s="30"/>
      <c r="AK1461" s="30"/>
      <c r="AL1461" s="30"/>
      <c r="AM1461" s="109"/>
      <c r="AN1461" s="109"/>
      <c r="AO1461" s="30"/>
      <c r="AP1461" s="109" t="s">
        <v>2218</v>
      </c>
      <c r="AQ1461"/>
      <c r="AR1461"/>
      <c r="AS1461"/>
      <c r="AT1461"/>
      <c r="AU1461"/>
      <c r="AV1461"/>
    </row>
    <row r="1462" spans="27:48" ht="23.45" customHeight="1" x14ac:dyDescent="0.2">
      <c r="AA1462" s="97"/>
      <c r="AB1462" s="97"/>
      <c r="AC1462" s="97"/>
      <c r="AD1462" s="97"/>
      <c r="AE1462" s="97"/>
      <c r="AF1462" s="93"/>
      <c r="AG1462" s="93"/>
      <c r="AH1462" s="93"/>
      <c r="AI1462" s="30"/>
      <c r="AJ1462" s="30"/>
      <c r="AK1462" s="30"/>
      <c r="AL1462" s="30"/>
      <c r="AM1462" s="109"/>
      <c r="AN1462" s="109"/>
      <c r="AO1462" s="30"/>
      <c r="AP1462" s="109" t="s">
        <v>2219</v>
      </c>
      <c r="AQ1462"/>
      <c r="AR1462"/>
      <c r="AS1462"/>
      <c r="AT1462"/>
      <c r="AU1462"/>
      <c r="AV1462"/>
    </row>
    <row r="1463" spans="27:48" ht="23.45" customHeight="1" x14ac:dyDescent="0.2">
      <c r="AA1463" s="97"/>
      <c r="AB1463" s="97"/>
      <c r="AC1463" s="97"/>
      <c r="AD1463" s="97"/>
      <c r="AE1463" s="97"/>
      <c r="AF1463" s="93"/>
      <c r="AG1463" s="93"/>
      <c r="AH1463" s="93"/>
      <c r="AI1463" s="30"/>
      <c r="AJ1463" s="30"/>
      <c r="AK1463" s="30"/>
      <c r="AL1463" s="30"/>
      <c r="AM1463" s="109"/>
      <c r="AN1463" s="109"/>
      <c r="AO1463" s="30"/>
      <c r="AP1463" s="109" t="s">
        <v>2220</v>
      </c>
      <c r="AQ1463"/>
      <c r="AR1463"/>
      <c r="AS1463"/>
      <c r="AT1463"/>
      <c r="AU1463"/>
      <c r="AV1463"/>
    </row>
    <row r="1464" spans="27:48" ht="23.45" customHeight="1" x14ac:dyDescent="0.2">
      <c r="AA1464" s="97"/>
      <c r="AB1464" s="97"/>
      <c r="AC1464" s="97"/>
      <c r="AD1464" s="97"/>
      <c r="AE1464" s="97"/>
      <c r="AF1464" s="93"/>
      <c r="AG1464" s="93"/>
      <c r="AH1464" s="93"/>
      <c r="AI1464" s="30"/>
      <c r="AJ1464" s="30"/>
      <c r="AK1464" s="30"/>
      <c r="AL1464" s="30"/>
      <c r="AM1464" s="109"/>
      <c r="AN1464" s="109"/>
      <c r="AO1464" s="30"/>
      <c r="AP1464" s="109" t="s">
        <v>2221</v>
      </c>
      <c r="AQ1464"/>
      <c r="AR1464"/>
      <c r="AS1464"/>
      <c r="AT1464"/>
      <c r="AU1464"/>
      <c r="AV1464"/>
    </row>
    <row r="1465" spans="27:48" ht="23.45" customHeight="1" x14ac:dyDescent="0.2">
      <c r="AA1465" s="97"/>
      <c r="AB1465" s="97"/>
      <c r="AC1465" s="97"/>
      <c r="AD1465" s="97"/>
      <c r="AE1465" s="97"/>
      <c r="AF1465" s="93"/>
      <c r="AG1465" s="93"/>
      <c r="AH1465" s="93"/>
      <c r="AI1465" s="30"/>
      <c r="AJ1465" s="30"/>
      <c r="AK1465" s="30"/>
      <c r="AL1465" s="30"/>
      <c r="AM1465" s="109"/>
      <c r="AN1465" s="109"/>
      <c r="AO1465" s="30"/>
      <c r="AP1465" s="109" t="s">
        <v>2222</v>
      </c>
      <c r="AQ1465"/>
      <c r="AR1465"/>
      <c r="AS1465"/>
      <c r="AT1465"/>
      <c r="AU1465"/>
      <c r="AV1465"/>
    </row>
    <row r="1466" spans="27:48" ht="23.45" customHeight="1" x14ac:dyDescent="0.2">
      <c r="AA1466" s="97"/>
      <c r="AB1466" s="97"/>
      <c r="AC1466" s="97"/>
      <c r="AD1466" s="97"/>
      <c r="AE1466" s="97"/>
      <c r="AF1466" s="93"/>
      <c r="AG1466" s="93"/>
      <c r="AH1466" s="93"/>
      <c r="AI1466" s="30"/>
      <c r="AJ1466" s="30"/>
      <c r="AK1466" s="30"/>
      <c r="AL1466" s="30"/>
      <c r="AM1466" s="109"/>
      <c r="AN1466" s="109"/>
      <c r="AO1466" s="30"/>
      <c r="AP1466" s="109" t="s">
        <v>2223</v>
      </c>
      <c r="AQ1466"/>
      <c r="AR1466"/>
      <c r="AS1466"/>
      <c r="AT1466"/>
      <c r="AU1466"/>
      <c r="AV1466"/>
    </row>
    <row r="1467" spans="27:48" ht="23.45" customHeight="1" x14ac:dyDescent="0.2">
      <c r="AA1467" s="97"/>
      <c r="AB1467" s="97"/>
      <c r="AC1467" s="97"/>
      <c r="AD1467" s="97"/>
      <c r="AE1467" s="97"/>
      <c r="AF1467" s="93"/>
      <c r="AG1467" s="93"/>
      <c r="AH1467" s="93"/>
      <c r="AI1467" s="30"/>
      <c r="AJ1467" s="30"/>
      <c r="AK1467" s="30"/>
      <c r="AL1467" s="30"/>
      <c r="AM1467" s="109"/>
      <c r="AN1467" s="109"/>
      <c r="AO1467" s="30"/>
      <c r="AP1467" s="109" t="s">
        <v>2224</v>
      </c>
      <c r="AQ1467"/>
      <c r="AR1467"/>
      <c r="AS1467"/>
      <c r="AT1467"/>
      <c r="AU1467"/>
      <c r="AV1467"/>
    </row>
    <row r="1468" spans="27:48" ht="23.45" customHeight="1" x14ac:dyDescent="0.2">
      <c r="AA1468" s="97"/>
      <c r="AB1468" s="97"/>
      <c r="AC1468" s="97"/>
      <c r="AD1468" s="97"/>
      <c r="AE1468" s="97"/>
      <c r="AF1468" s="93"/>
      <c r="AG1468" s="93"/>
      <c r="AH1468" s="93"/>
      <c r="AI1468" s="30"/>
      <c r="AJ1468" s="30"/>
      <c r="AK1468" s="30"/>
      <c r="AL1468" s="30"/>
      <c r="AM1468" s="109"/>
      <c r="AN1468" s="109"/>
      <c r="AO1468" s="30"/>
      <c r="AP1468" s="109" t="s">
        <v>2225</v>
      </c>
      <c r="AQ1468"/>
      <c r="AR1468"/>
      <c r="AS1468"/>
      <c r="AT1468"/>
      <c r="AU1468"/>
      <c r="AV1468"/>
    </row>
    <row r="1469" spans="27:48" ht="23.45" customHeight="1" x14ac:dyDescent="0.2">
      <c r="AA1469" s="97"/>
      <c r="AB1469" s="97"/>
      <c r="AC1469" s="97"/>
      <c r="AD1469" s="97"/>
      <c r="AE1469" s="97"/>
      <c r="AF1469" s="93"/>
      <c r="AG1469" s="93"/>
      <c r="AH1469" s="93"/>
      <c r="AI1469" s="30"/>
      <c r="AJ1469" s="30"/>
      <c r="AK1469" s="30"/>
      <c r="AL1469" s="30"/>
      <c r="AM1469" s="109"/>
      <c r="AN1469" s="109"/>
      <c r="AO1469" s="30"/>
      <c r="AP1469" s="109" t="s">
        <v>2226</v>
      </c>
      <c r="AQ1469"/>
      <c r="AR1469"/>
      <c r="AS1469"/>
      <c r="AT1469"/>
      <c r="AU1469"/>
      <c r="AV1469"/>
    </row>
    <row r="1470" spans="27:48" ht="23.45" customHeight="1" x14ac:dyDescent="0.2">
      <c r="AA1470" s="97"/>
      <c r="AB1470" s="97"/>
      <c r="AC1470" s="97"/>
      <c r="AD1470" s="97"/>
      <c r="AE1470" s="97"/>
      <c r="AF1470" s="93"/>
      <c r="AG1470" s="93"/>
      <c r="AH1470" s="93"/>
      <c r="AI1470" s="30"/>
      <c r="AJ1470" s="30"/>
      <c r="AK1470" s="30"/>
      <c r="AL1470" s="30"/>
      <c r="AM1470" s="109"/>
      <c r="AN1470" s="109"/>
      <c r="AO1470" s="30"/>
      <c r="AP1470" s="109" t="s">
        <v>2227</v>
      </c>
      <c r="AQ1470"/>
      <c r="AR1470"/>
      <c r="AS1470"/>
      <c r="AT1470"/>
      <c r="AU1470"/>
      <c r="AV1470"/>
    </row>
    <row r="1471" spans="27:48" ht="23.45" customHeight="1" x14ac:dyDescent="0.2">
      <c r="AA1471" s="97"/>
      <c r="AB1471" s="97"/>
      <c r="AC1471" s="97"/>
      <c r="AD1471" s="97"/>
      <c r="AE1471" s="97"/>
      <c r="AF1471" s="93"/>
      <c r="AG1471" s="93"/>
      <c r="AH1471" s="93"/>
      <c r="AI1471" s="30"/>
      <c r="AJ1471" s="30"/>
      <c r="AK1471" s="30"/>
      <c r="AL1471" s="30"/>
      <c r="AM1471" s="109"/>
      <c r="AN1471" s="109"/>
      <c r="AO1471" s="30"/>
      <c r="AP1471" s="109" t="s">
        <v>2228</v>
      </c>
      <c r="AQ1471"/>
      <c r="AR1471"/>
      <c r="AS1471"/>
      <c r="AT1471"/>
      <c r="AU1471"/>
      <c r="AV1471"/>
    </row>
    <row r="1472" spans="27:48" ht="23.45" customHeight="1" x14ac:dyDescent="0.2">
      <c r="AA1472" s="97"/>
      <c r="AB1472" s="97"/>
      <c r="AC1472" s="97"/>
      <c r="AD1472" s="97"/>
      <c r="AE1472" s="97"/>
      <c r="AF1472" s="93"/>
      <c r="AG1472" s="93"/>
      <c r="AH1472" s="93"/>
      <c r="AI1472" s="30"/>
      <c r="AJ1472" s="30"/>
      <c r="AK1472" s="30"/>
      <c r="AL1472" s="30"/>
      <c r="AM1472" s="109"/>
      <c r="AN1472" s="109"/>
      <c r="AO1472" s="30"/>
      <c r="AP1472" s="109" t="s">
        <v>2229</v>
      </c>
      <c r="AQ1472"/>
      <c r="AR1472"/>
      <c r="AS1472"/>
      <c r="AT1472"/>
      <c r="AU1472"/>
      <c r="AV1472"/>
    </row>
    <row r="1473" spans="27:48" ht="23.45" customHeight="1" x14ac:dyDescent="0.2">
      <c r="AA1473" s="97"/>
      <c r="AB1473" s="97"/>
      <c r="AC1473" s="97"/>
      <c r="AD1473" s="97"/>
      <c r="AE1473" s="97"/>
      <c r="AF1473" s="93"/>
      <c r="AG1473" s="93"/>
      <c r="AH1473" s="93"/>
      <c r="AI1473" s="30"/>
      <c r="AJ1473" s="30"/>
      <c r="AK1473" s="30"/>
      <c r="AL1473" s="30"/>
      <c r="AM1473" s="109"/>
      <c r="AN1473" s="109"/>
      <c r="AO1473" s="30"/>
      <c r="AP1473" s="109" t="s">
        <v>2230</v>
      </c>
      <c r="AQ1473"/>
      <c r="AR1473"/>
      <c r="AS1473"/>
      <c r="AT1473"/>
      <c r="AU1473"/>
      <c r="AV1473"/>
    </row>
    <row r="1474" spans="27:48" ht="23.45" customHeight="1" x14ac:dyDescent="0.2">
      <c r="AA1474" s="97"/>
      <c r="AB1474" s="97"/>
      <c r="AC1474" s="97"/>
      <c r="AD1474" s="97"/>
      <c r="AE1474" s="97"/>
      <c r="AF1474" s="93"/>
      <c r="AG1474" s="93"/>
      <c r="AH1474" s="93"/>
      <c r="AI1474" s="30"/>
      <c r="AJ1474" s="30"/>
      <c r="AK1474" s="30"/>
      <c r="AL1474" s="30"/>
      <c r="AM1474" s="109"/>
      <c r="AN1474" s="109"/>
      <c r="AO1474" s="30"/>
      <c r="AP1474" s="109">
        <v>145</v>
      </c>
      <c r="AQ1474"/>
      <c r="AR1474"/>
      <c r="AS1474"/>
      <c r="AT1474"/>
      <c r="AU1474"/>
      <c r="AV1474"/>
    </row>
    <row r="1475" spans="27:48" ht="23.45" customHeight="1" x14ac:dyDescent="0.2">
      <c r="AA1475" s="97"/>
      <c r="AB1475" s="97"/>
      <c r="AC1475" s="97"/>
      <c r="AD1475" s="97"/>
      <c r="AE1475" s="97"/>
      <c r="AF1475" s="93"/>
      <c r="AG1475" s="93"/>
      <c r="AH1475" s="93"/>
      <c r="AI1475" s="30"/>
      <c r="AJ1475" s="30"/>
      <c r="AK1475" s="30"/>
      <c r="AL1475" s="30"/>
      <c r="AM1475" s="109"/>
      <c r="AN1475" s="109"/>
      <c r="AO1475" s="30"/>
      <c r="AP1475" s="109">
        <v>146</v>
      </c>
      <c r="AQ1475"/>
      <c r="AR1475"/>
      <c r="AS1475"/>
      <c r="AT1475"/>
      <c r="AU1475"/>
      <c r="AV1475"/>
    </row>
    <row r="1476" spans="27:48" ht="23.45" customHeight="1" x14ac:dyDescent="0.2">
      <c r="AA1476" s="97"/>
      <c r="AB1476" s="97"/>
      <c r="AC1476" s="97"/>
      <c r="AD1476" s="97"/>
      <c r="AE1476" s="97"/>
      <c r="AF1476" s="93"/>
      <c r="AG1476" s="93"/>
      <c r="AH1476" s="93"/>
      <c r="AI1476" s="30"/>
      <c r="AJ1476" s="30"/>
      <c r="AK1476" s="30"/>
      <c r="AL1476" s="30"/>
      <c r="AM1476" s="109"/>
      <c r="AN1476" s="109"/>
      <c r="AO1476" s="30"/>
      <c r="AP1476" s="109">
        <v>148</v>
      </c>
      <c r="AQ1476"/>
      <c r="AR1476"/>
      <c r="AS1476"/>
      <c r="AT1476"/>
      <c r="AU1476"/>
      <c r="AV1476"/>
    </row>
    <row r="1477" spans="27:48" ht="23.45" customHeight="1" x14ac:dyDescent="0.2">
      <c r="AA1477" s="97"/>
      <c r="AB1477" s="97"/>
      <c r="AC1477" s="97"/>
      <c r="AD1477" s="97"/>
      <c r="AE1477" s="97"/>
      <c r="AF1477" s="93"/>
      <c r="AG1477" s="93"/>
      <c r="AH1477" s="93"/>
      <c r="AI1477" s="30"/>
      <c r="AJ1477" s="30"/>
      <c r="AK1477" s="30"/>
      <c r="AL1477" s="30"/>
      <c r="AM1477" s="109"/>
      <c r="AN1477" s="109"/>
      <c r="AO1477" s="30"/>
      <c r="AP1477" s="109">
        <v>102</v>
      </c>
      <c r="AQ1477"/>
      <c r="AR1477"/>
      <c r="AS1477"/>
      <c r="AT1477"/>
      <c r="AU1477"/>
      <c r="AV1477"/>
    </row>
    <row r="1478" spans="27:48" ht="23.45" customHeight="1" x14ac:dyDescent="0.2">
      <c r="AA1478" s="97"/>
      <c r="AB1478" s="97"/>
      <c r="AC1478" s="97"/>
      <c r="AD1478" s="97"/>
      <c r="AE1478" s="97"/>
      <c r="AF1478" s="93"/>
      <c r="AG1478" s="93"/>
      <c r="AH1478" s="93"/>
      <c r="AI1478" s="30"/>
      <c r="AJ1478" s="30"/>
      <c r="AK1478" s="30"/>
      <c r="AL1478" s="30"/>
      <c r="AM1478" s="109"/>
      <c r="AN1478" s="109"/>
      <c r="AO1478" s="30"/>
      <c r="AP1478" s="109" t="s">
        <v>2231</v>
      </c>
      <c r="AQ1478"/>
      <c r="AR1478"/>
      <c r="AS1478"/>
      <c r="AT1478"/>
      <c r="AU1478"/>
      <c r="AV1478"/>
    </row>
    <row r="1479" spans="27:48" ht="23.45" customHeight="1" x14ac:dyDescent="0.2">
      <c r="AA1479" s="97"/>
      <c r="AB1479" s="97"/>
      <c r="AC1479" s="97"/>
      <c r="AD1479" s="97"/>
      <c r="AE1479" s="97"/>
      <c r="AF1479" s="93"/>
      <c r="AG1479" s="93"/>
      <c r="AH1479" s="93"/>
      <c r="AI1479" s="30"/>
      <c r="AJ1479" s="30"/>
      <c r="AK1479" s="30"/>
      <c r="AL1479" s="30"/>
      <c r="AM1479" s="109"/>
      <c r="AN1479" s="109"/>
      <c r="AO1479" s="30"/>
      <c r="AP1479" s="109" t="s">
        <v>2232</v>
      </c>
      <c r="AQ1479"/>
      <c r="AR1479"/>
      <c r="AS1479"/>
      <c r="AT1479"/>
      <c r="AU1479"/>
      <c r="AV1479"/>
    </row>
    <row r="1480" spans="27:48" ht="23.45" customHeight="1" x14ac:dyDescent="0.2">
      <c r="AA1480" s="97"/>
      <c r="AB1480" s="97"/>
      <c r="AC1480" s="97"/>
      <c r="AD1480" s="97"/>
      <c r="AE1480" s="97"/>
      <c r="AF1480" s="93"/>
      <c r="AG1480" s="93"/>
      <c r="AH1480" s="93"/>
      <c r="AI1480" s="30"/>
      <c r="AJ1480" s="30"/>
      <c r="AK1480" s="30"/>
      <c r="AL1480" s="30"/>
      <c r="AM1480" s="109"/>
      <c r="AN1480" s="109"/>
      <c r="AO1480" s="30"/>
      <c r="AP1480" s="109" t="s">
        <v>2233</v>
      </c>
      <c r="AQ1480"/>
      <c r="AR1480"/>
      <c r="AS1480"/>
      <c r="AT1480"/>
      <c r="AU1480"/>
      <c r="AV1480"/>
    </row>
    <row r="1481" spans="27:48" ht="23.45" customHeight="1" x14ac:dyDescent="0.2">
      <c r="AA1481" s="97"/>
      <c r="AB1481" s="97"/>
      <c r="AC1481" s="97"/>
      <c r="AD1481" s="97"/>
      <c r="AE1481" s="97"/>
      <c r="AF1481" s="93"/>
      <c r="AG1481" s="93"/>
      <c r="AH1481" s="93"/>
      <c r="AI1481" s="30"/>
      <c r="AJ1481" s="30"/>
      <c r="AK1481" s="30"/>
      <c r="AL1481" s="30"/>
      <c r="AM1481" s="109"/>
      <c r="AN1481" s="109"/>
      <c r="AO1481" s="30"/>
      <c r="AP1481" s="109" t="s">
        <v>2234</v>
      </c>
      <c r="AQ1481"/>
      <c r="AR1481"/>
      <c r="AS1481"/>
      <c r="AT1481"/>
      <c r="AU1481"/>
      <c r="AV1481"/>
    </row>
    <row r="1482" spans="27:48" ht="23.45" customHeight="1" x14ac:dyDescent="0.2">
      <c r="AA1482" s="97"/>
      <c r="AB1482" s="97"/>
      <c r="AC1482" s="97"/>
      <c r="AD1482" s="97"/>
      <c r="AE1482" s="97"/>
      <c r="AF1482" s="93"/>
      <c r="AG1482" s="93"/>
      <c r="AH1482" s="93"/>
      <c r="AI1482" s="30"/>
      <c r="AJ1482" s="30"/>
      <c r="AK1482" s="30"/>
      <c r="AL1482" s="30"/>
      <c r="AM1482" s="109"/>
      <c r="AN1482" s="109"/>
      <c r="AO1482" s="30"/>
      <c r="AP1482" s="109" t="s">
        <v>2235</v>
      </c>
      <c r="AQ1482"/>
      <c r="AR1482"/>
      <c r="AS1482"/>
      <c r="AT1482"/>
      <c r="AU1482"/>
      <c r="AV1482"/>
    </row>
    <row r="1483" spans="27:48" ht="23.45" customHeight="1" x14ac:dyDescent="0.2">
      <c r="AA1483" s="97"/>
      <c r="AB1483" s="97"/>
      <c r="AC1483" s="97"/>
      <c r="AD1483" s="97"/>
      <c r="AE1483" s="97"/>
      <c r="AF1483" s="93"/>
      <c r="AG1483" s="93"/>
      <c r="AH1483" s="93"/>
      <c r="AI1483" s="30"/>
      <c r="AJ1483" s="30"/>
      <c r="AK1483" s="30"/>
      <c r="AL1483" s="30"/>
      <c r="AM1483" s="109"/>
      <c r="AN1483" s="109"/>
      <c r="AO1483" s="30"/>
      <c r="AP1483" s="109" t="s">
        <v>2236</v>
      </c>
      <c r="AQ1483"/>
      <c r="AR1483"/>
      <c r="AS1483"/>
      <c r="AT1483"/>
      <c r="AU1483"/>
      <c r="AV1483"/>
    </row>
    <row r="1484" spans="27:48" ht="23.45" customHeight="1" x14ac:dyDescent="0.2">
      <c r="AA1484" s="97"/>
      <c r="AB1484" s="97"/>
      <c r="AC1484" s="97"/>
      <c r="AD1484" s="97"/>
      <c r="AE1484" s="97"/>
      <c r="AF1484" s="93"/>
      <c r="AG1484" s="93"/>
      <c r="AH1484" s="93"/>
      <c r="AI1484" s="30"/>
      <c r="AJ1484" s="30"/>
      <c r="AK1484" s="30"/>
      <c r="AL1484" s="30"/>
      <c r="AM1484" s="109"/>
      <c r="AN1484" s="109"/>
      <c r="AO1484" s="30"/>
      <c r="AP1484" s="109" t="s">
        <v>2237</v>
      </c>
      <c r="AQ1484"/>
      <c r="AR1484"/>
      <c r="AS1484"/>
      <c r="AT1484"/>
      <c r="AU1484"/>
      <c r="AV1484"/>
    </row>
    <row r="1485" spans="27:48" ht="23.45" customHeight="1" x14ac:dyDescent="0.2">
      <c r="AA1485" s="97"/>
      <c r="AB1485" s="97"/>
      <c r="AC1485" s="97"/>
      <c r="AD1485" s="97"/>
      <c r="AE1485" s="97"/>
      <c r="AF1485" s="93"/>
      <c r="AG1485" s="93"/>
      <c r="AH1485" s="93"/>
      <c r="AI1485" s="30"/>
      <c r="AJ1485" s="30"/>
      <c r="AK1485" s="30"/>
      <c r="AL1485" s="30"/>
      <c r="AM1485" s="109"/>
      <c r="AN1485" s="109"/>
      <c r="AO1485" s="30"/>
      <c r="AP1485" s="109" t="s">
        <v>2238</v>
      </c>
      <c r="AQ1485"/>
      <c r="AR1485"/>
      <c r="AS1485"/>
      <c r="AT1485"/>
      <c r="AU1485"/>
      <c r="AV1485"/>
    </row>
    <row r="1486" spans="27:48" ht="23.45" customHeight="1" x14ac:dyDescent="0.2">
      <c r="AA1486" s="97"/>
      <c r="AB1486" s="97"/>
      <c r="AC1486" s="97"/>
      <c r="AD1486" s="97"/>
      <c r="AE1486" s="97"/>
      <c r="AF1486" s="93"/>
      <c r="AG1486" s="93"/>
      <c r="AH1486" s="93"/>
      <c r="AI1486" s="30"/>
      <c r="AJ1486" s="30"/>
      <c r="AK1486" s="30"/>
      <c r="AL1486" s="30"/>
      <c r="AM1486" s="109"/>
      <c r="AN1486" s="109"/>
      <c r="AO1486" s="30"/>
      <c r="AP1486" s="109" t="s">
        <v>2239</v>
      </c>
      <c r="AQ1486"/>
      <c r="AR1486"/>
      <c r="AS1486"/>
      <c r="AT1486"/>
      <c r="AU1486"/>
      <c r="AV1486"/>
    </row>
    <row r="1487" spans="27:48" ht="23.45" customHeight="1" x14ac:dyDescent="0.2">
      <c r="AA1487" s="97"/>
      <c r="AB1487" s="97"/>
      <c r="AC1487" s="97"/>
      <c r="AD1487" s="97"/>
      <c r="AE1487" s="97"/>
      <c r="AF1487" s="93"/>
      <c r="AG1487" s="93"/>
      <c r="AH1487" s="93"/>
      <c r="AI1487" s="30"/>
      <c r="AJ1487" s="30"/>
      <c r="AK1487" s="30"/>
      <c r="AL1487" s="30"/>
      <c r="AM1487" s="109"/>
      <c r="AN1487" s="109"/>
      <c r="AO1487" s="30"/>
      <c r="AP1487" s="109" t="s">
        <v>2240</v>
      </c>
      <c r="AQ1487"/>
      <c r="AR1487"/>
      <c r="AS1487"/>
      <c r="AT1487"/>
      <c r="AU1487"/>
      <c r="AV1487"/>
    </row>
    <row r="1488" spans="27:48" ht="23.45" customHeight="1" x14ac:dyDescent="0.2">
      <c r="AA1488" s="97"/>
      <c r="AB1488" s="97"/>
      <c r="AC1488" s="97"/>
      <c r="AD1488" s="97"/>
      <c r="AE1488" s="97"/>
      <c r="AF1488" s="93"/>
      <c r="AG1488" s="93"/>
      <c r="AH1488" s="93"/>
      <c r="AI1488" s="30"/>
      <c r="AJ1488" s="30"/>
      <c r="AK1488" s="30"/>
      <c r="AL1488" s="30"/>
      <c r="AM1488" s="109"/>
      <c r="AN1488" s="109"/>
      <c r="AO1488" s="30"/>
      <c r="AP1488" s="109" t="s">
        <v>2241</v>
      </c>
      <c r="AQ1488"/>
      <c r="AR1488"/>
      <c r="AS1488"/>
      <c r="AT1488"/>
      <c r="AU1488"/>
      <c r="AV1488"/>
    </row>
    <row r="1489" spans="27:48" ht="23.45" customHeight="1" x14ac:dyDescent="0.2">
      <c r="AA1489" s="97"/>
      <c r="AB1489" s="97"/>
      <c r="AC1489" s="97"/>
      <c r="AD1489" s="97"/>
      <c r="AE1489" s="97"/>
      <c r="AF1489" s="93"/>
      <c r="AG1489" s="93"/>
      <c r="AH1489" s="93"/>
      <c r="AI1489" s="30"/>
      <c r="AJ1489" s="30"/>
      <c r="AK1489" s="30"/>
      <c r="AL1489" s="30"/>
      <c r="AM1489" s="109"/>
      <c r="AN1489" s="109"/>
      <c r="AO1489" s="30"/>
      <c r="AP1489" s="109" t="s">
        <v>2242</v>
      </c>
      <c r="AQ1489"/>
      <c r="AR1489"/>
      <c r="AS1489"/>
      <c r="AT1489"/>
      <c r="AU1489"/>
      <c r="AV1489"/>
    </row>
    <row r="1490" spans="27:48" ht="23.45" customHeight="1" x14ac:dyDescent="0.2">
      <c r="AA1490" s="97"/>
      <c r="AB1490" s="97"/>
      <c r="AC1490" s="97"/>
      <c r="AD1490" s="97"/>
      <c r="AE1490" s="97"/>
      <c r="AF1490" s="93"/>
      <c r="AG1490" s="93"/>
      <c r="AH1490" s="93"/>
      <c r="AI1490" s="30"/>
      <c r="AJ1490" s="30"/>
      <c r="AK1490" s="30"/>
      <c r="AL1490" s="30"/>
      <c r="AM1490" s="109"/>
      <c r="AN1490" s="109"/>
      <c r="AO1490" s="30"/>
      <c r="AP1490" s="109" t="s">
        <v>2243</v>
      </c>
      <c r="AQ1490"/>
      <c r="AR1490"/>
      <c r="AS1490"/>
      <c r="AT1490"/>
      <c r="AU1490"/>
      <c r="AV1490"/>
    </row>
    <row r="1491" spans="27:48" ht="23.45" customHeight="1" x14ac:dyDescent="0.2">
      <c r="AA1491" s="97"/>
      <c r="AB1491" s="97"/>
      <c r="AC1491" s="97"/>
      <c r="AD1491" s="97"/>
      <c r="AE1491" s="97"/>
      <c r="AF1491" s="93"/>
      <c r="AG1491" s="93"/>
      <c r="AH1491" s="93"/>
      <c r="AI1491" s="30"/>
      <c r="AJ1491" s="30"/>
      <c r="AK1491" s="30"/>
      <c r="AL1491" s="30"/>
      <c r="AM1491" s="109"/>
      <c r="AN1491" s="109"/>
      <c r="AO1491" s="30"/>
      <c r="AP1491" s="109" t="s">
        <v>2244</v>
      </c>
      <c r="AQ1491"/>
      <c r="AR1491"/>
      <c r="AS1491"/>
      <c r="AT1491"/>
      <c r="AU1491"/>
      <c r="AV1491"/>
    </row>
    <row r="1492" spans="27:48" ht="23.45" customHeight="1" x14ac:dyDescent="0.2">
      <c r="AA1492" s="97"/>
      <c r="AB1492" s="97"/>
      <c r="AC1492" s="97"/>
      <c r="AD1492" s="97"/>
      <c r="AE1492" s="97"/>
      <c r="AF1492" s="93"/>
      <c r="AG1492" s="93"/>
      <c r="AH1492" s="93"/>
      <c r="AI1492" s="30"/>
      <c r="AJ1492" s="30"/>
      <c r="AK1492" s="30"/>
      <c r="AL1492" s="30"/>
      <c r="AM1492" s="109"/>
      <c r="AN1492" s="109"/>
      <c r="AO1492" s="30"/>
      <c r="AP1492" s="109" t="s">
        <v>2245</v>
      </c>
      <c r="AQ1492"/>
      <c r="AR1492"/>
      <c r="AS1492"/>
      <c r="AT1492"/>
      <c r="AU1492"/>
      <c r="AV1492"/>
    </row>
    <row r="1493" spans="27:48" ht="23.45" customHeight="1" x14ac:dyDescent="0.2">
      <c r="AA1493" s="97"/>
      <c r="AB1493" s="97"/>
      <c r="AC1493" s="97"/>
      <c r="AD1493" s="97"/>
      <c r="AE1493" s="97"/>
      <c r="AF1493" s="93"/>
      <c r="AG1493" s="93"/>
      <c r="AH1493" s="93"/>
      <c r="AI1493" s="30"/>
      <c r="AJ1493" s="30"/>
      <c r="AK1493" s="30"/>
      <c r="AL1493" s="30"/>
      <c r="AM1493" s="109"/>
      <c r="AN1493" s="109"/>
      <c r="AO1493" s="30"/>
      <c r="AP1493" s="109" t="s">
        <v>2246</v>
      </c>
      <c r="AQ1493"/>
      <c r="AR1493"/>
      <c r="AS1493"/>
      <c r="AT1493"/>
      <c r="AU1493"/>
      <c r="AV1493"/>
    </row>
    <row r="1494" spans="27:48" ht="23.45" customHeight="1" x14ac:dyDescent="0.2">
      <c r="AA1494" s="97"/>
      <c r="AB1494" s="97"/>
      <c r="AC1494" s="97"/>
      <c r="AD1494" s="97"/>
      <c r="AE1494" s="97"/>
      <c r="AF1494" s="93"/>
      <c r="AG1494" s="93"/>
      <c r="AH1494" s="93"/>
      <c r="AI1494" s="30"/>
      <c r="AJ1494" s="30"/>
      <c r="AK1494" s="30"/>
      <c r="AL1494" s="30"/>
      <c r="AM1494" s="109"/>
      <c r="AN1494" s="109"/>
      <c r="AO1494" s="30"/>
      <c r="AP1494" s="109" t="s">
        <v>2247</v>
      </c>
      <c r="AQ1494"/>
      <c r="AR1494"/>
      <c r="AS1494"/>
      <c r="AT1494"/>
      <c r="AU1494"/>
      <c r="AV1494"/>
    </row>
    <row r="1495" spans="27:48" ht="23.45" customHeight="1" x14ac:dyDescent="0.2">
      <c r="AA1495" s="97"/>
      <c r="AB1495" s="97"/>
      <c r="AC1495" s="97"/>
      <c r="AD1495" s="97"/>
      <c r="AE1495" s="97"/>
      <c r="AF1495" s="93"/>
      <c r="AG1495" s="93"/>
      <c r="AH1495" s="93"/>
      <c r="AI1495" s="30"/>
      <c r="AJ1495" s="30"/>
      <c r="AK1495" s="30"/>
      <c r="AL1495" s="30"/>
      <c r="AM1495" s="109"/>
      <c r="AN1495" s="109"/>
      <c r="AO1495" s="30"/>
      <c r="AP1495" s="109" t="s">
        <v>2248</v>
      </c>
      <c r="AQ1495"/>
      <c r="AR1495"/>
      <c r="AS1495"/>
      <c r="AT1495"/>
      <c r="AU1495"/>
      <c r="AV1495"/>
    </row>
    <row r="1496" spans="27:48" ht="23.45" customHeight="1" x14ac:dyDescent="0.2">
      <c r="AA1496" s="97"/>
      <c r="AB1496" s="97"/>
      <c r="AC1496" s="97"/>
      <c r="AD1496" s="97"/>
      <c r="AE1496" s="97"/>
      <c r="AF1496" s="93"/>
      <c r="AG1496" s="93"/>
      <c r="AH1496" s="93"/>
      <c r="AI1496" s="30"/>
      <c r="AJ1496" s="30"/>
      <c r="AK1496" s="30"/>
      <c r="AL1496" s="30"/>
      <c r="AM1496" s="109"/>
      <c r="AN1496" s="109"/>
      <c r="AO1496" s="30"/>
      <c r="AP1496" s="109" t="s">
        <v>2249</v>
      </c>
      <c r="AQ1496"/>
      <c r="AR1496"/>
      <c r="AS1496"/>
      <c r="AT1496"/>
      <c r="AU1496"/>
      <c r="AV1496"/>
    </row>
    <row r="1497" spans="27:48" ht="23.45" customHeight="1" x14ac:dyDescent="0.2">
      <c r="AA1497" s="97"/>
      <c r="AB1497" s="97"/>
      <c r="AC1497" s="97"/>
      <c r="AD1497" s="97"/>
      <c r="AE1497" s="97"/>
      <c r="AF1497" s="93"/>
      <c r="AG1497" s="93"/>
      <c r="AH1497" s="93"/>
      <c r="AI1497" s="30"/>
      <c r="AJ1497" s="30"/>
      <c r="AK1497" s="30"/>
      <c r="AL1497" s="30"/>
      <c r="AM1497" s="109"/>
      <c r="AN1497" s="109"/>
      <c r="AO1497" s="30"/>
      <c r="AP1497" s="109" t="s">
        <v>2250</v>
      </c>
      <c r="AQ1497"/>
      <c r="AR1497"/>
      <c r="AS1497"/>
      <c r="AT1497"/>
      <c r="AU1497"/>
      <c r="AV1497"/>
    </row>
    <row r="1498" spans="27:48" ht="23.45" customHeight="1" x14ac:dyDescent="0.2">
      <c r="AA1498" s="97"/>
      <c r="AB1498" s="97"/>
      <c r="AC1498" s="97"/>
      <c r="AD1498" s="97"/>
      <c r="AE1498" s="97"/>
      <c r="AF1498" s="93"/>
      <c r="AG1498" s="93"/>
      <c r="AH1498" s="93"/>
      <c r="AI1498" s="30"/>
      <c r="AJ1498" s="30"/>
      <c r="AK1498" s="30"/>
      <c r="AL1498" s="30"/>
      <c r="AM1498" s="109"/>
      <c r="AN1498" s="109"/>
      <c r="AO1498" s="30"/>
      <c r="AP1498" s="109" t="s">
        <v>2251</v>
      </c>
      <c r="AQ1498"/>
      <c r="AR1498"/>
      <c r="AS1498"/>
      <c r="AT1498"/>
      <c r="AU1498"/>
      <c r="AV1498"/>
    </row>
    <row r="1499" spans="27:48" ht="23.45" customHeight="1" x14ac:dyDescent="0.2">
      <c r="AA1499" s="97"/>
      <c r="AB1499" s="97"/>
      <c r="AC1499" s="97"/>
      <c r="AD1499" s="97"/>
      <c r="AE1499" s="97"/>
      <c r="AF1499" s="93"/>
      <c r="AG1499" s="93"/>
      <c r="AH1499" s="93"/>
      <c r="AI1499" s="30"/>
      <c r="AJ1499" s="30"/>
      <c r="AK1499" s="30"/>
      <c r="AL1499" s="30"/>
      <c r="AM1499" s="109"/>
      <c r="AN1499" s="109"/>
      <c r="AO1499" s="30"/>
      <c r="AP1499" s="109" t="s">
        <v>2252</v>
      </c>
      <c r="AQ1499"/>
      <c r="AR1499"/>
      <c r="AS1499"/>
      <c r="AT1499"/>
      <c r="AU1499"/>
      <c r="AV1499"/>
    </row>
    <row r="1500" spans="27:48" ht="23.45" customHeight="1" x14ac:dyDescent="0.2">
      <c r="AA1500" s="97"/>
      <c r="AB1500" s="97"/>
      <c r="AC1500" s="97"/>
      <c r="AD1500" s="97"/>
      <c r="AE1500" s="97"/>
      <c r="AF1500" s="93"/>
      <c r="AG1500" s="93"/>
      <c r="AH1500" s="93"/>
      <c r="AI1500" s="30"/>
      <c r="AJ1500" s="30"/>
      <c r="AK1500" s="30"/>
      <c r="AL1500" s="30"/>
      <c r="AM1500" s="109"/>
      <c r="AN1500" s="109"/>
      <c r="AO1500" s="30"/>
      <c r="AP1500" s="109" t="s">
        <v>2253</v>
      </c>
      <c r="AQ1500"/>
      <c r="AR1500"/>
      <c r="AS1500"/>
      <c r="AT1500"/>
      <c r="AU1500"/>
      <c r="AV1500"/>
    </row>
    <row r="1501" spans="27:48" ht="23.45" customHeight="1" x14ac:dyDescent="0.2">
      <c r="AA1501" s="97"/>
      <c r="AB1501" s="97"/>
      <c r="AC1501" s="97"/>
      <c r="AD1501" s="97"/>
      <c r="AE1501" s="97"/>
      <c r="AF1501" s="93"/>
      <c r="AG1501" s="93"/>
      <c r="AH1501" s="93"/>
      <c r="AI1501" s="30"/>
      <c r="AJ1501" s="30"/>
      <c r="AK1501" s="30"/>
      <c r="AL1501" s="30"/>
      <c r="AM1501" s="109"/>
      <c r="AN1501" s="109"/>
      <c r="AO1501" s="30"/>
      <c r="AP1501" s="109" t="s">
        <v>2254</v>
      </c>
      <c r="AQ1501"/>
      <c r="AR1501"/>
      <c r="AS1501"/>
      <c r="AT1501"/>
      <c r="AU1501"/>
      <c r="AV1501"/>
    </row>
    <row r="1502" spans="27:48" ht="23.45" customHeight="1" x14ac:dyDescent="0.2">
      <c r="AA1502" s="97"/>
      <c r="AB1502" s="97"/>
      <c r="AC1502" s="97"/>
      <c r="AD1502" s="97"/>
      <c r="AE1502" s="97"/>
      <c r="AF1502" s="93"/>
      <c r="AG1502" s="93"/>
      <c r="AH1502" s="93"/>
      <c r="AI1502" s="30"/>
      <c r="AJ1502" s="30"/>
      <c r="AK1502" s="30"/>
      <c r="AL1502" s="30"/>
      <c r="AM1502" s="109"/>
      <c r="AN1502" s="109"/>
      <c r="AO1502" s="30"/>
      <c r="AP1502" s="109" t="s">
        <v>2255</v>
      </c>
      <c r="AQ1502"/>
      <c r="AR1502"/>
      <c r="AS1502"/>
      <c r="AT1502"/>
      <c r="AU1502"/>
      <c r="AV1502"/>
    </row>
    <row r="1503" spans="27:48" ht="23.45" customHeight="1" x14ac:dyDescent="0.2">
      <c r="AA1503" s="97"/>
      <c r="AB1503" s="97"/>
      <c r="AC1503" s="97"/>
      <c r="AD1503" s="97"/>
      <c r="AE1503" s="97"/>
      <c r="AF1503" s="93"/>
      <c r="AG1503" s="93"/>
      <c r="AH1503" s="93"/>
      <c r="AI1503" s="30"/>
      <c r="AJ1503" s="30"/>
      <c r="AK1503" s="30"/>
      <c r="AL1503" s="30"/>
      <c r="AM1503" s="109"/>
      <c r="AN1503" s="109"/>
      <c r="AO1503" s="30"/>
      <c r="AP1503" s="109" t="s">
        <v>2256</v>
      </c>
      <c r="AQ1503"/>
      <c r="AR1503"/>
      <c r="AS1503"/>
      <c r="AT1503"/>
      <c r="AU1503"/>
      <c r="AV1503"/>
    </row>
    <row r="1504" spans="27:48" ht="23.45" customHeight="1" x14ac:dyDescent="0.2">
      <c r="AA1504" s="97"/>
      <c r="AB1504" s="97"/>
      <c r="AC1504" s="97"/>
      <c r="AD1504" s="97"/>
      <c r="AE1504" s="97"/>
      <c r="AF1504" s="93"/>
      <c r="AG1504" s="93"/>
      <c r="AH1504" s="93"/>
      <c r="AI1504" s="30"/>
      <c r="AJ1504" s="30"/>
      <c r="AK1504" s="30"/>
      <c r="AL1504" s="30"/>
      <c r="AM1504" s="109"/>
      <c r="AN1504" s="109"/>
      <c r="AO1504" s="30"/>
      <c r="AP1504" s="109" t="s">
        <v>2257</v>
      </c>
      <c r="AQ1504"/>
      <c r="AR1504"/>
      <c r="AS1504"/>
      <c r="AT1504"/>
      <c r="AU1504"/>
      <c r="AV1504"/>
    </row>
    <row r="1505" spans="27:48" ht="23.45" customHeight="1" x14ac:dyDescent="0.2">
      <c r="AA1505" s="97"/>
      <c r="AB1505" s="97"/>
      <c r="AC1505" s="97"/>
      <c r="AD1505" s="97"/>
      <c r="AE1505" s="97"/>
      <c r="AF1505" s="93"/>
      <c r="AG1505" s="93"/>
      <c r="AH1505" s="93"/>
      <c r="AI1505" s="30"/>
      <c r="AJ1505" s="30"/>
      <c r="AK1505" s="30"/>
      <c r="AL1505" s="30"/>
      <c r="AM1505" s="109"/>
      <c r="AN1505" s="109"/>
      <c r="AO1505" s="30"/>
      <c r="AP1505" s="109" t="s">
        <v>2258</v>
      </c>
      <c r="AQ1505"/>
      <c r="AR1505"/>
      <c r="AS1505"/>
      <c r="AT1505"/>
      <c r="AU1505"/>
      <c r="AV1505"/>
    </row>
    <row r="1506" spans="27:48" ht="23.45" customHeight="1" x14ac:dyDescent="0.2">
      <c r="AA1506" s="97"/>
      <c r="AB1506" s="97"/>
      <c r="AC1506" s="97"/>
      <c r="AD1506" s="97"/>
      <c r="AE1506" s="97"/>
      <c r="AF1506" s="93"/>
      <c r="AG1506" s="93"/>
      <c r="AH1506" s="93"/>
      <c r="AI1506" s="30"/>
      <c r="AJ1506" s="30"/>
      <c r="AK1506" s="30"/>
      <c r="AL1506" s="30"/>
      <c r="AM1506" s="109"/>
      <c r="AN1506" s="109"/>
      <c r="AO1506" s="30"/>
      <c r="AP1506" s="109" t="s">
        <v>2259</v>
      </c>
      <c r="AQ1506"/>
      <c r="AR1506"/>
      <c r="AS1506"/>
      <c r="AT1506"/>
      <c r="AU1506"/>
      <c r="AV1506"/>
    </row>
    <row r="1507" spans="27:48" ht="23.45" customHeight="1" x14ac:dyDescent="0.2">
      <c r="AA1507" s="97"/>
      <c r="AB1507" s="97"/>
      <c r="AC1507" s="97"/>
      <c r="AD1507" s="97"/>
      <c r="AE1507" s="97"/>
      <c r="AF1507" s="93"/>
      <c r="AG1507" s="93"/>
      <c r="AH1507" s="93"/>
      <c r="AI1507" s="30"/>
      <c r="AJ1507" s="30"/>
      <c r="AK1507" s="30"/>
      <c r="AL1507" s="30"/>
      <c r="AM1507" s="109"/>
      <c r="AN1507" s="109"/>
      <c r="AO1507" s="30"/>
      <c r="AP1507" s="109" t="s">
        <v>2260</v>
      </c>
      <c r="AQ1507"/>
      <c r="AR1507"/>
      <c r="AS1507"/>
      <c r="AT1507"/>
      <c r="AU1507"/>
      <c r="AV1507"/>
    </row>
    <row r="1508" spans="27:48" ht="23.45" customHeight="1" x14ac:dyDescent="0.2">
      <c r="AA1508" s="97"/>
      <c r="AB1508" s="97"/>
      <c r="AC1508" s="97"/>
      <c r="AD1508" s="97"/>
      <c r="AE1508" s="97"/>
      <c r="AF1508" s="93"/>
      <c r="AG1508" s="93"/>
      <c r="AH1508" s="93"/>
      <c r="AI1508" s="30"/>
      <c r="AJ1508" s="30"/>
      <c r="AK1508" s="30"/>
      <c r="AL1508" s="30"/>
      <c r="AM1508" s="109"/>
      <c r="AN1508" s="109"/>
      <c r="AO1508" s="30"/>
      <c r="AP1508" s="109" t="s">
        <v>2261</v>
      </c>
      <c r="AQ1508"/>
      <c r="AR1508"/>
      <c r="AS1508"/>
      <c r="AT1508"/>
      <c r="AU1508"/>
      <c r="AV1508"/>
    </row>
    <row r="1509" spans="27:48" ht="23.45" customHeight="1" x14ac:dyDescent="0.2">
      <c r="AA1509" s="97"/>
      <c r="AB1509" s="97"/>
      <c r="AC1509" s="97"/>
      <c r="AD1509" s="97"/>
      <c r="AE1509" s="97"/>
      <c r="AF1509" s="93"/>
      <c r="AG1509" s="93"/>
      <c r="AH1509" s="93"/>
      <c r="AI1509" s="30"/>
      <c r="AJ1509" s="30"/>
      <c r="AK1509" s="30"/>
      <c r="AL1509" s="30"/>
      <c r="AM1509" s="109"/>
      <c r="AN1509" s="109"/>
      <c r="AO1509" s="30"/>
      <c r="AP1509" s="109" t="s">
        <v>2262</v>
      </c>
      <c r="AQ1509"/>
      <c r="AR1509"/>
      <c r="AS1509"/>
      <c r="AT1509"/>
      <c r="AU1509"/>
      <c r="AV1509"/>
    </row>
    <row r="1510" spans="27:48" ht="23.45" customHeight="1" x14ac:dyDescent="0.2">
      <c r="AA1510" s="97"/>
      <c r="AB1510" s="97"/>
      <c r="AC1510" s="97"/>
      <c r="AD1510" s="97"/>
      <c r="AE1510" s="97"/>
      <c r="AF1510" s="93"/>
      <c r="AG1510" s="93"/>
      <c r="AH1510" s="93"/>
      <c r="AI1510" s="30"/>
      <c r="AJ1510" s="30"/>
      <c r="AK1510" s="30"/>
      <c r="AL1510" s="30"/>
      <c r="AM1510" s="109"/>
      <c r="AN1510" s="109"/>
      <c r="AO1510" s="30"/>
      <c r="AP1510" s="109" t="s">
        <v>2263</v>
      </c>
      <c r="AQ1510"/>
      <c r="AR1510"/>
      <c r="AS1510"/>
      <c r="AT1510"/>
      <c r="AU1510"/>
      <c r="AV1510"/>
    </row>
    <row r="1511" spans="27:48" ht="23.45" customHeight="1" x14ac:dyDescent="0.2">
      <c r="AA1511" s="97"/>
      <c r="AB1511" s="97"/>
      <c r="AC1511" s="97"/>
      <c r="AD1511" s="97"/>
      <c r="AE1511" s="97"/>
      <c r="AF1511" s="93"/>
      <c r="AG1511" s="93"/>
      <c r="AH1511" s="93"/>
      <c r="AI1511" s="30"/>
      <c r="AJ1511" s="30"/>
      <c r="AK1511" s="30"/>
      <c r="AL1511" s="30"/>
      <c r="AM1511" s="109"/>
      <c r="AN1511" s="109"/>
      <c r="AO1511" s="30"/>
      <c r="AP1511" s="109" t="s">
        <v>2264</v>
      </c>
      <c r="AQ1511"/>
      <c r="AR1511"/>
      <c r="AS1511"/>
      <c r="AT1511"/>
      <c r="AU1511"/>
      <c r="AV1511"/>
    </row>
    <row r="1512" spans="27:48" ht="23.45" customHeight="1" x14ac:dyDescent="0.2">
      <c r="AA1512" s="97"/>
      <c r="AB1512" s="97"/>
      <c r="AC1512" s="97"/>
      <c r="AD1512" s="97"/>
      <c r="AE1512" s="97"/>
      <c r="AF1512" s="93"/>
      <c r="AG1512" s="93"/>
      <c r="AH1512" s="93"/>
      <c r="AI1512" s="30"/>
      <c r="AJ1512" s="30"/>
      <c r="AK1512" s="30"/>
      <c r="AL1512" s="30"/>
      <c r="AM1512" s="109"/>
      <c r="AN1512" s="109"/>
      <c r="AO1512" s="30"/>
      <c r="AP1512" s="109" t="s">
        <v>2265</v>
      </c>
      <c r="AQ1512"/>
      <c r="AR1512"/>
      <c r="AS1512"/>
      <c r="AT1512"/>
      <c r="AU1512"/>
      <c r="AV1512"/>
    </row>
    <row r="1513" spans="27:48" ht="23.45" customHeight="1" x14ac:dyDescent="0.2">
      <c r="AA1513" s="97"/>
      <c r="AB1513" s="97"/>
      <c r="AC1513" s="97"/>
      <c r="AD1513" s="97"/>
      <c r="AE1513" s="97"/>
      <c r="AF1513" s="93"/>
      <c r="AG1513" s="93"/>
      <c r="AH1513" s="93"/>
      <c r="AI1513" s="30"/>
      <c r="AJ1513" s="30"/>
      <c r="AK1513" s="30"/>
      <c r="AL1513" s="30"/>
      <c r="AM1513" s="109"/>
      <c r="AN1513" s="109"/>
      <c r="AO1513" s="30"/>
      <c r="AP1513" s="109" t="s">
        <v>2266</v>
      </c>
      <c r="AQ1513"/>
      <c r="AR1513"/>
      <c r="AS1513"/>
      <c r="AT1513"/>
      <c r="AU1513"/>
      <c r="AV1513"/>
    </row>
    <row r="1514" spans="27:48" ht="23.45" customHeight="1" x14ac:dyDescent="0.2">
      <c r="AA1514" s="97"/>
      <c r="AB1514" s="97"/>
      <c r="AC1514" s="97"/>
      <c r="AD1514" s="97"/>
      <c r="AE1514" s="97"/>
      <c r="AF1514" s="93"/>
      <c r="AG1514" s="93"/>
      <c r="AH1514" s="93"/>
      <c r="AI1514" s="30"/>
      <c r="AJ1514" s="30"/>
      <c r="AK1514" s="30"/>
      <c r="AL1514" s="30"/>
      <c r="AM1514" s="109"/>
      <c r="AN1514" s="109"/>
      <c r="AO1514" s="30"/>
      <c r="AP1514" s="109" t="s">
        <v>2267</v>
      </c>
      <c r="AQ1514"/>
      <c r="AR1514"/>
      <c r="AS1514"/>
      <c r="AT1514"/>
      <c r="AU1514"/>
      <c r="AV1514"/>
    </row>
    <row r="1515" spans="27:48" ht="23.45" customHeight="1" x14ac:dyDescent="0.2">
      <c r="AA1515" s="97"/>
      <c r="AB1515" s="97"/>
      <c r="AC1515" s="97"/>
      <c r="AD1515" s="97"/>
      <c r="AE1515" s="97"/>
      <c r="AF1515" s="93"/>
      <c r="AG1515" s="93"/>
      <c r="AH1515" s="93"/>
      <c r="AI1515" s="30"/>
      <c r="AJ1515" s="30"/>
      <c r="AK1515" s="30"/>
      <c r="AL1515" s="30"/>
      <c r="AM1515" s="109"/>
      <c r="AN1515" s="109"/>
      <c r="AO1515" s="30"/>
      <c r="AP1515" s="109" t="s">
        <v>2268</v>
      </c>
      <c r="AQ1515"/>
      <c r="AR1515"/>
      <c r="AS1515"/>
      <c r="AT1515"/>
      <c r="AU1515"/>
      <c r="AV1515"/>
    </row>
    <row r="1516" spans="27:48" ht="23.45" customHeight="1" x14ac:dyDescent="0.2">
      <c r="AA1516" s="97"/>
      <c r="AB1516" s="97"/>
      <c r="AC1516" s="97"/>
      <c r="AD1516" s="97"/>
      <c r="AE1516" s="97"/>
      <c r="AF1516" s="93"/>
      <c r="AG1516" s="93"/>
      <c r="AH1516" s="93"/>
      <c r="AI1516" s="30"/>
      <c r="AJ1516" s="30"/>
      <c r="AK1516" s="30"/>
      <c r="AL1516" s="30"/>
      <c r="AM1516" s="109"/>
      <c r="AN1516" s="109"/>
      <c r="AO1516" s="30"/>
      <c r="AP1516" s="109" t="s">
        <v>2269</v>
      </c>
      <c r="AQ1516"/>
      <c r="AR1516"/>
      <c r="AS1516"/>
      <c r="AT1516"/>
      <c r="AU1516"/>
      <c r="AV1516"/>
    </row>
    <row r="1517" spans="27:48" ht="23.45" customHeight="1" x14ac:dyDescent="0.2">
      <c r="AA1517" s="97"/>
      <c r="AB1517" s="97"/>
      <c r="AC1517" s="97"/>
      <c r="AD1517" s="97"/>
      <c r="AE1517" s="97"/>
      <c r="AF1517" s="93"/>
      <c r="AG1517" s="93"/>
      <c r="AH1517" s="93"/>
      <c r="AI1517" s="30"/>
      <c r="AJ1517" s="30"/>
      <c r="AK1517" s="30"/>
      <c r="AL1517" s="30"/>
      <c r="AM1517" s="109"/>
      <c r="AN1517" s="109"/>
      <c r="AO1517" s="30"/>
      <c r="AP1517" s="109" t="s">
        <v>2270</v>
      </c>
      <c r="AQ1517"/>
      <c r="AR1517"/>
      <c r="AS1517"/>
      <c r="AT1517"/>
      <c r="AU1517"/>
      <c r="AV1517"/>
    </row>
    <row r="1518" spans="27:48" ht="23.45" customHeight="1" x14ac:dyDescent="0.2">
      <c r="AA1518" s="97"/>
      <c r="AB1518" s="97"/>
      <c r="AC1518" s="97"/>
      <c r="AD1518" s="97"/>
      <c r="AE1518" s="97"/>
      <c r="AF1518" s="93"/>
      <c r="AG1518" s="93"/>
      <c r="AH1518" s="93"/>
      <c r="AI1518" s="30"/>
      <c r="AJ1518" s="30"/>
      <c r="AK1518" s="30"/>
      <c r="AL1518" s="30"/>
      <c r="AM1518" s="109"/>
      <c r="AN1518" s="109"/>
      <c r="AO1518" s="30"/>
      <c r="AP1518" s="109" t="s">
        <v>2271</v>
      </c>
      <c r="AQ1518"/>
      <c r="AR1518"/>
      <c r="AS1518"/>
      <c r="AT1518"/>
      <c r="AU1518"/>
      <c r="AV1518"/>
    </row>
    <row r="1519" spans="27:48" ht="23.45" customHeight="1" x14ac:dyDescent="0.2">
      <c r="AA1519" s="97"/>
      <c r="AB1519" s="97"/>
      <c r="AC1519" s="97"/>
      <c r="AD1519" s="97"/>
      <c r="AE1519" s="97"/>
      <c r="AF1519" s="93"/>
      <c r="AG1519" s="93"/>
      <c r="AH1519" s="93"/>
      <c r="AI1519" s="30"/>
      <c r="AJ1519" s="30"/>
      <c r="AK1519" s="30"/>
      <c r="AL1519" s="30"/>
      <c r="AM1519" s="109"/>
      <c r="AN1519" s="109"/>
      <c r="AO1519" s="30"/>
      <c r="AP1519" s="109" t="s">
        <v>2272</v>
      </c>
      <c r="AQ1519"/>
      <c r="AR1519"/>
      <c r="AS1519"/>
      <c r="AT1519"/>
      <c r="AU1519"/>
      <c r="AV1519"/>
    </row>
    <row r="1520" spans="27:48" ht="23.45" customHeight="1" x14ac:dyDescent="0.2">
      <c r="AA1520" s="97"/>
      <c r="AB1520" s="97"/>
      <c r="AC1520" s="97"/>
      <c r="AD1520" s="97"/>
      <c r="AE1520" s="97"/>
      <c r="AF1520" s="93"/>
      <c r="AG1520" s="93"/>
      <c r="AH1520" s="93"/>
      <c r="AI1520" s="30"/>
      <c r="AJ1520" s="30"/>
      <c r="AK1520" s="30"/>
      <c r="AL1520" s="30"/>
      <c r="AM1520" s="109"/>
      <c r="AN1520" s="109"/>
      <c r="AO1520" s="30"/>
      <c r="AP1520" s="109" t="s">
        <v>2273</v>
      </c>
      <c r="AQ1520"/>
      <c r="AR1520"/>
      <c r="AS1520"/>
      <c r="AT1520"/>
      <c r="AU1520"/>
      <c r="AV1520"/>
    </row>
    <row r="1521" spans="27:48" ht="23.45" customHeight="1" x14ac:dyDescent="0.2">
      <c r="AA1521" s="97"/>
      <c r="AB1521" s="97"/>
      <c r="AC1521" s="97"/>
      <c r="AD1521" s="97"/>
      <c r="AE1521" s="97"/>
      <c r="AF1521" s="93"/>
      <c r="AG1521" s="93"/>
      <c r="AH1521" s="93"/>
      <c r="AI1521" s="30"/>
      <c r="AJ1521" s="30"/>
      <c r="AK1521" s="30"/>
      <c r="AL1521" s="30"/>
      <c r="AM1521" s="109"/>
      <c r="AN1521" s="109"/>
      <c r="AO1521" s="30"/>
      <c r="AP1521" s="109" t="s">
        <v>2274</v>
      </c>
      <c r="AQ1521"/>
      <c r="AR1521"/>
      <c r="AS1521"/>
      <c r="AT1521"/>
      <c r="AU1521"/>
      <c r="AV1521"/>
    </row>
    <row r="1522" spans="27:48" ht="23.45" customHeight="1" x14ac:dyDescent="0.2">
      <c r="AA1522" s="97"/>
      <c r="AB1522" s="97"/>
      <c r="AC1522" s="97"/>
      <c r="AD1522" s="97"/>
      <c r="AE1522" s="97"/>
      <c r="AF1522" s="93"/>
      <c r="AG1522" s="93"/>
      <c r="AH1522" s="93"/>
      <c r="AI1522" s="30"/>
      <c r="AJ1522" s="30"/>
      <c r="AK1522" s="30"/>
      <c r="AL1522" s="30"/>
      <c r="AM1522" s="109"/>
      <c r="AN1522" s="109"/>
      <c r="AO1522" s="30"/>
      <c r="AP1522" s="109" t="s">
        <v>2275</v>
      </c>
      <c r="AQ1522"/>
      <c r="AR1522"/>
      <c r="AS1522"/>
      <c r="AT1522"/>
      <c r="AU1522"/>
      <c r="AV1522"/>
    </row>
    <row r="1523" spans="27:48" ht="23.45" customHeight="1" x14ac:dyDescent="0.2">
      <c r="AA1523" s="97"/>
      <c r="AB1523" s="97"/>
      <c r="AC1523" s="97"/>
      <c r="AD1523" s="97"/>
      <c r="AE1523" s="97"/>
      <c r="AF1523" s="93"/>
      <c r="AG1523" s="93"/>
      <c r="AH1523" s="93"/>
      <c r="AI1523" s="30"/>
      <c r="AJ1523" s="30"/>
      <c r="AK1523" s="30"/>
      <c r="AL1523" s="30"/>
      <c r="AM1523" s="109"/>
      <c r="AN1523" s="109"/>
      <c r="AO1523" s="30"/>
      <c r="AP1523" s="109" t="s">
        <v>2276</v>
      </c>
      <c r="AQ1523"/>
      <c r="AR1523"/>
      <c r="AS1523"/>
      <c r="AT1523"/>
      <c r="AU1523"/>
      <c r="AV1523"/>
    </row>
    <row r="1524" spans="27:48" ht="23.45" customHeight="1" x14ac:dyDescent="0.2">
      <c r="AA1524" s="97"/>
      <c r="AB1524" s="97"/>
      <c r="AC1524" s="97"/>
      <c r="AD1524" s="97"/>
      <c r="AE1524" s="97"/>
      <c r="AF1524" s="93"/>
      <c r="AG1524" s="93"/>
      <c r="AH1524" s="93"/>
      <c r="AI1524" s="30"/>
      <c r="AJ1524" s="30"/>
      <c r="AK1524" s="30"/>
      <c r="AL1524" s="30"/>
      <c r="AM1524" s="109"/>
      <c r="AN1524" s="109"/>
      <c r="AO1524" s="30"/>
      <c r="AP1524" s="109" t="s">
        <v>2277</v>
      </c>
      <c r="AQ1524"/>
      <c r="AR1524"/>
      <c r="AS1524"/>
      <c r="AT1524"/>
      <c r="AU1524"/>
      <c r="AV1524"/>
    </row>
    <row r="1525" spans="27:48" ht="23.45" customHeight="1" x14ac:dyDescent="0.2">
      <c r="AA1525" s="97"/>
      <c r="AB1525" s="97"/>
      <c r="AC1525" s="97"/>
      <c r="AD1525" s="97"/>
      <c r="AE1525" s="97"/>
      <c r="AF1525" s="93"/>
      <c r="AG1525" s="93"/>
      <c r="AH1525" s="93"/>
      <c r="AI1525" s="30"/>
      <c r="AJ1525" s="30"/>
      <c r="AK1525" s="30"/>
      <c r="AL1525" s="30"/>
      <c r="AM1525" s="109"/>
      <c r="AN1525" s="109"/>
      <c r="AO1525" s="30"/>
      <c r="AP1525" s="109" t="s">
        <v>2278</v>
      </c>
      <c r="AQ1525"/>
      <c r="AR1525"/>
      <c r="AS1525"/>
      <c r="AT1525"/>
      <c r="AU1525"/>
      <c r="AV1525"/>
    </row>
    <row r="1526" spans="27:48" ht="23.45" customHeight="1" x14ac:dyDescent="0.2">
      <c r="AA1526" s="97"/>
      <c r="AB1526" s="97"/>
      <c r="AC1526" s="97"/>
      <c r="AD1526" s="97"/>
      <c r="AE1526" s="97"/>
      <c r="AF1526" s="93"/>
      <c r="AG1526" s="93"/>
      <c r="AH1526" s="93"/>
      <c r="AI1526" s="30"/>
      <c r="AJ1526" s="30"/>
      <c r="AK1526" s="30"/>
      <c r="AL1526" s="30"/>
      <c r="AM1526" s="109"/>
      <c r="AN1526" s="109"/>
      <c r="AO1526" s="30"/>
      <c r="AP1526" s="109" t="s">
        <v>2279</v>
      </c>
      <c r="AQ1526"/>
      <c r="AR1526"/>
      <c r="AS1526"/>
      <c r="AT1526"/>
      <c r="AU1526"/>
      <c r="AV1526"/>
    </row>
    <row r="1527" spans="27:48" ht="23.45" customHeight="1" x14ac:dyDescent="0.2">
      <c r="AA1527" s="97"/>
      <c r="AB1527" s="97"/>
      <c r="AC1527" s="97"/>
      <c r="AD1527" s="97"/>
      <c r="AE1527" s="97"/>
      <c r="AF1527" s="93"/>
      <c r="AG1527" s="93"/>
      <c r="AH1527" s="93"/>
      <c r="AI1527" s="30"/>
      <c r="AJ1527" s="30"/>
      <c r="AK1527" s="30"/>
      <c r="AL1527" s="30"/>
      <c r="AM1527" s="109"/>
      <c r="AN1527" s="109"/>
      <c r="AO1527" s="30"/>
      <c r="AP1527" s="109" t="s">
        <v>2280</v>
      </c>
      <c r="AQ1527"/>
      <c r="AR1527"/>
      <c r="AS1527"/>
      <c r="AT1527"/>
      <c r="AU1527"/>
      <c r="AV1527"/>
    </row>
    <row r="1528" spans="27:48" ht="23.45" customHeight="1" x14ac:dyDescent="0.2">
      <c r="AA1528" s="97"/>
      <c r="AB1528" s="97"/>
      <c r="AC1528" s="97"/>
      <c r="AD1528" s="97"/>
      <c r="AE1528" s="97"/>
      <c r="AF1528" s="93"/>
      <c r="AG1528" s="93"/>
      <c r="AH1528" s="93"/>
      <c r="AI1528" s="30"/>
      <c r="AJ1528" s="30"/>
      <c r="AK1528" s="30"/>
      <c r="AL1528" s="30"/>
      <c r="AM1528" s="109"/>
      <c r="AN1528" s="109"/>
      <c r="AO1528" s="30"/>
      <c r="AP1528" s="109" t="s">
        <v>2281</v>
      </c>
      <c r="AQ1528"/>
      <c r="AR1528"/>
      <c r="AS1528"/>
      <c r="AT1528"/>
      <c r="AU1528"/>
      <c r="AV1528"/>
    </row>
    <row r="1529" spans="27:48" ht="23.45" customHeight="1" x14ac:dyDescent="0.2">
      <c r="AA1529" s="97"/>
      <c r="AB1529" s="97"/>
      <c r="AC1529" s="97"/>
      <c r="AD1529" s="97"/>
      <c r="AE1529" s="97"/>
      <c r="AF1529" s="93"/>
      <c r="AG1529" s="93"/>
      <c r="AH1529" s="93"/>
      <c r="AI1529" s="30"/>
      <c r="AJ1529" s="30"/>
      <c r="AK1529" s="30"/>
      <c r="AL1529" s="30"/>
      <c r="AM1529" s="109"/>
      <c r="AN1529" s="109"/>
      <c r="AO1529" s="30"/>
      <c r="AP1529" s="109" t="s">
        <v>2282</v>
      </c>
      <c r="AQ1529"/>
      <c r="AR1529"/>
      <c r="AS1529"/>
      <c r="AT1529"/>
      <c r="AU1529"/>
      <c r="AV1529"/>
    </row>
    <row r="1530" spans="27:48" ht="23.45" customHeight="1" x14ac:dyDescent="0.2">
      <c r="AA1530" s="97"/>
      <c r="AB1530" s="97"/>
      <c r="AC1530" s="97"/>
      <c r="AD1530" s="97"/>
      <c r="AE1530" s="97"/>
      <c r="AF1530" s="93"/>
      <c r="AG1530" s="93"/>
      <c r="AH1530" s="93"/>
      <c r="AI1530" s="30"/>
      <c r="AJ1530" s="30"/>
      <c r="AK1530" s="30"/>
      <c r="AL1530" s="30"/>
      <c r="AM1530" s="109"/>
      <c r="AN1530" s="109"/>
      <c r="AO1530" s="30"/>
      <c r="AP1530" s="109" t="s">
        <v>2283</v>
      </c>
      <c r="AQ1530"/>
      <c r="AR1530"/>
      <c r="AS1530"/>
      <c r="AT1530"/>
      <c r="AU1530"/>
      <c r="AV1530"/>
    </row>
    <row r="1531" spans="27:48" ht="23.45" customHeight="1" x14ac:dyDescent="0.2">
      <c r="AA1531" s="97"/>
      <c r="AB1531" s="97"/>
      <c r="AC1531" s="97"/>
      <c r="AD1531" s="97"/>
      <c r="AE1531" s="97"/>
      <c r="AF1531" s="93"/>
      <c r="AG1531" s="93"/>
      <c r="AH1531" s="93"/>
      <c r="AI1531" s="30"/>
      <c r="AJ1531" s="30"/>
      <c r="AK1531" s="30"/>
      <c r="AL1531" s="30"/>
      <c r="AM1531" s="109"/>
      <c r="AN1531" s="109"/>
      <c r="AO1531" s="30"/>
      <c r="AP1531" s="109" t="s">
        <v>2284</v>
      </c>
      <c r="AQ1531"/>
      <c r="AR1531"/>
      <c r="AS1531"/>
      <c r="AT1531"/>
      <c r="AU1531"/>
      <c r="AV1531"/>
    </row>
    <row r="1532" spans="27:48" ht="23.45" customHeight="1" x14ac:dyDescent="0.2">
      <c r="AA1532" s="97"/>
      <c r="AB1532" s="97"/>
      <c r="AC1532" s="97"/>
      <c r="AD1532" s="97"/>
      <c r="AE1532" s="97"/>
      <c r="AF1532" s="93"/>
      <c r="AG1532" s="93"/>
      <c r="AH1532" s="93"/>
      <c r="AI1532" s="30"/>
      <c r="AJ1532" s="30"/>
      <c r="AK1532" s="30"/>
      <c r="AL1532" s="30"/>
      <c r="AM1532" s="109"/>
      <c r="AN1532" s="109"/>
      <c r="AO1532" s="30"/>
      <c r="AP1532" s="109" t="s">
        <v>2285</v>
      </c>
      <c r="AQ1532"/>
      <c r="AR1532"/>
      <c r="AS1532"/>
      <c r="AT1532"/>
      <c r="AU1532"/>
      <c r="AV1532"/>
    </row>
    <row r="1533" spans="27:48" ht="23.45" customHeight="1" x14ac:dyDescent="0.2">
      <c r="AA1533" s="97"/>
      <c r="AB1533" s="97"/>
      <c r="AC1533" s="97"/>
      <c r="AD1533" s="97"/>
      <c r="AE1533" s="97"/>
      <c r="AF1533" s="93"/>
      <c r="AG1533" s="93"/>
      <c r="AH1533" s="93"/>
      <c r="AI1533" s="30"/>
      <c r="AJ1533" s="30"/>
      <c r="AK1533" s="30"/>
      <c r="AL1533" s="30"/>
      <c r="AM1533" s="109"/>
      <c r="AN1533" s="109"/>
      <c r="AO1533" s="30"/>
      <c r="AP1533" s="109" t="s">
        <v>2286</v>
      </c>
      <c r="AQ1533"/>
      <c r="AR1533"/>
      <c r="AS1533"/>
      <c r="AT1533"/>
      <c r="AU1533"/>
      <c r="AV1533"/>
    </row>
    <row r="1534" spans="27:48" ht="23.45" customHeight="1" x14ac:dyDescent="0.2">
      <c r="AA1534" s="97"/>
      <c r="AB1534" s="97"/>
      <c r="AC1534" s="97"/>
      <c r="AD1534" s="97"/>
      <c r="AE1534" s="97"/>
      <c r="AF1534" s="93"/>
      <c r="AG1534" s="93"/>
      <c r="AH1534" s="93"/>
      <c r="AI1534" s="30"/>
      <c r="AJ1534" s="30"/>
      <c r="AK1534" s="30"/>
      <c r="AL1534" s="30"/>
      <c r="AM1534" s="109"/>
      <c r="AN1534" s="109"/>
      <c r="AO1534" s="30"/>
      <c r="AP1534" s="109" t="s">
        <v>2287</v>
      </c>
      <c r="AQ1534"/>
      <c r="AR1534"/>
      <c r="AS1534"/>
      <c r="AT1534"/>
      <c r="AU1534"/>
      <c r="AV1534"/>
    </row>
    <row r="1535" spans="27:48" ht="23.45" customHeight="1" x14ac:dyDescent="0.2">
      <c r="AA1535" s="97"/>
      <c r="AB1535" s="97"/>
      <c r="AC1535" s="97"/>
      <c r="AD1535" s="97"/>
      <c r="AE1535" s="97"/>
      <c r="AF1535" s="93"/>
      <c r="AG1535" s="93"/>
      <c r="AH1535" s="93"/>
      <c r="AI1535" s="30"/>
      <c r="AJ1535" s="30"/>
      <c r="AK1535" s="30"/>
      <c r="AL1535" s="30"/>
      <c r="AM1535" s="109"/>
      <c r="AN1535" s="109"/>
      <c r="AO1535" s="30"/>
      <c r="AP1535" s="109" t="s">
        <v>2288</v>
      </c>
      <c r="AQ1535"/>
      <c r="AR1535"/>
      <c r="AS1535"/>
      <c r="AT1535"/>
      <c r="AU1535"/>
      <c r="AV1535"/>
    </row>
    <row r="1536" spans="27:48" ht="23.45" customHeight="1" x14ac:dyDescent="0.2">
      <c r="AA1536" s="97"/>
      <c r="AB1536" s="97"/>
      <c r="AC1536" s="97"/>
      <c r="AD1536" s="97"/>
      <c r="AE1536" s="97"/>
      <c r="AF1536" s="93"/>
      <c r="AG1536" s="93"/>
      <c r="AH1536" s="93"/>
      <c r="AI1536" s="30"/>
      <c r="AJ1536" s="30"/>
      <c r="AK1536" s="30"/>
      <c r="AL1536" s="30"/>
      <c r="AM1536" s="109"/>
      <c r="AN1536" s="109"/>
      <c r="AO1536" s="30"/>
      <c r="AP1536" s="109" t="s">
        <v>2289</v>
      </c>
      <c r="AQ1536"/>
      <c r="AR1536"/>
      <c r="AS1536"/>
      <c r="AT1536"/>
      <c r="AU1536"/>
      <c r="AV1536"/>
    </row>
    <row r="1537" spans="27:48" ht="23.45" customHeight="1" x14ac:dyDescent="0.2">
      <c r="AA1537" s="97"/>
      <c r="AB1537" s="97"/>
      <c r="AC1537" s="97"/>
      <c r="AD1537" s="97"/>
      <c r="AE1537" s="97"/>
      <c r="AF1537" s="93"/>
      <c r="AG1537" s="93"/>
      <c r="AH1537" s="93"/>
      <c r="AI1537" s="30"/>
      <c r="AJ1537" s="30"/>
      <c r="AK1537" s="30"/>
      <c r="AL1537" s="30"/>
      <c r="AM1537" s="109"/>
      <c r="AN1537" s="109"/>
      <c r="AO1537" s="30"/>
      <c r="AP1537" s="109" t="s">
        <v>2290</v>
      </c>
      <c r="AQ1537"/>
      <c r="AR1537"/>
      <c r="AS1537"/>
      <c r="AT1537"/>
      <c r="AU1537"/>
      <c r="AV1537"/>
    </row>
    <row r="1538" spans="27:48" ht="23.45" customHeight="1" x14ac:dyDescent="0.2">
      <c r="AA1538" s="97"/>
      <c r="AB1538" s="97"/>
      <c r="AC1538" s="97"/>
      <c r="AD1538" s="97"/>
      <c r="AE1538" s="97"/>
      <c r="AF1538" s="93"/>
      <c r="AG1538" s="93"/>
      <c r="AH1538" s="93"/>
      <c r="AI1538" s="30"/>
      <c r="AJ1538" s="30"/>
      <c r="AK1538" s="30"/>
      <c r="AL1538" s="30"/>
      <c r="AM1538" s="109"/>
      <c r="AN1538" s="109"/>
      <c r="AO1538" s="30"/>
      <c r="AP1538" s="109" t="s">
        <v>2291</v>
      </c>
      <c r="AQ1538"/>
      <c r="AR1538"/>
      <c r="AS1538"/>
      <c r="AT1538"/>
      <c r="AU1538"/>
      <c r="AV1538"/>
    </row>
    <row r="1539" spans="27:48" ht="23.45" customHeight="1" x14ac:dyDescent="0.2">
      <c r="AA1539" s="97"/>
      <c r="AB1539" s="97"/>
      <c r="AC1539" s="97"/>
      <c r="AD1539" s="97"/>
      <c r="AE1539" s="97"/>
      <c r="AF1539" s="93"/>
      <c r="AG1539" s="93"/>
      <c r="AH1539" s="93"/>
      <c r="AI1539" s="30"/>
      <c r="AJ1539" s="30"/>
      <c r="AK1539" s="30"/>
      <c r="AL1539" s="30"/>
      <c r="AM1539" s="109"/>
      <c r="AN1539" s="109"/>
      <c r="AO1539" s="30"/>
      <c r="AP1539" s="109" t="s">
        <v>2292</v>
      </c>
      <c r="AQ1539"/>
      <c r="AR1539"/>
      <c r="AS1539"/>
      <c r="AT1539"/>
      <c r="AU1539"/>
      <c r="AV1539"/>
    </row>
    <row r="1540" spans="27:48" ht="23.45" customHeight="1" x14ac:dyDescent="0.2">
      <c r="AA1540" s="97"/>
      <c r="AB1540" s="97"/>
      <c r="AC1540" s="97"/>
      <c r="AD1540" s="97"/>
      <c r="AE1540" s="97"/>
      <c r="AF1540" s="93"/>
      <c r="AG1540" s="93"/>
      <c r="AH1540" s="93"/>
      <c r="AI1540" s="30"/>
      <c r="AJ1540" s="30"/>
      <c r="AK1540" s="30"/>
      <c r="AL1540" s="30"/>
      <c r="AM1540" s="109"/>
      <c r="AN1540" s="109"/>
      <c r="AO1540" s="30"/>
      <c r="AP1540" s="109" t="s">
        <v>2293</v>
      </c>
      <c r="AQ1540"/>
      <c r="AR1540"/>
      <c r="AS1540"/>
      <c r="AT1540"/>
      <c r="AU1540"/>
      <c r="AV1540"/>
    </row>
    <row r="1541" spans="27:48" ht="23.45" customHeight="1" x14ac:dyDescent="0.2">
      <c r="AA1541" s="97"/>
      <c r="AB1541" s="97"/>
      <c r="AC1541" s="97"/>
      <c r="AD1541" s="97"/>
      <c r="AE1541" s="97"/>
      <c r="AF1541" s="93"/>
      <c r="AG1541" s="93"/>
      <c r="AH1541" s="93"/>
      <c r="AI1541" s="30"/>
      <c r="AJ1541" s="30"/>
      <c r="AK1541" s="30"/>
      <c r="AL1541" s="30"/>
      <c r="AM1541" s="109"/>
      <c r="AN1541" s="109"/>
      <c r="AO1541" s="30"/>
      <c r="AP1541" s="109" t="s">
        <v>2294</v>
      </c>
      <c r="AQ1541"/>
      <c r="AR1541"/>
      <c r="AS1541"/>
      <c r="AT1541"/>
      <c r="AU1541"/>
      <c r="AV1541"/>
    </row>
    <row r="1542" spans="27:48" ht="23.45" customHeight="1" x14ac:dyDescent="0.2">
      <c r="AA1542" s="97"/>
      <c r="AB1542" s="97"/>
      <c r="AC1542" s="97"/>
      <c r="AD1542" s="97"/>
      <c r="AE1542" s="97"/>
      <c r="AF1542" s="93"/>
      <c r="AG1542" s="93"/>
      <c r="AH1542" s="93"/>
      <c r="AI1542" s="30"/>
      <c r="AJ1542" s="30"/>
      <c r="AK1542" s="30"/>
      <c r="AL1542" s="30"/>
      <c r="AM1542" s="109"/>
      <c r="AN1542" s="109"/>
      <c r="AO1542" s="30"/>
      <c r="AP1542" s="109" t="s">
        <v>2295</v>
      </c>
      <c r="AQ1542"/>
      <c r="AR1542"/>
      <c r="AS1542"/>
      <c r="AT1542"/>
      <c r="AU1542"/>
      <c r="AV1542"/>
    </row>
    <row r="1543" spans="27:48" ht="23.45" customHeight="1" x14ac:dyDescent="0.2">
      <c r="AA1543" s="97"/>
      <c r="AB1543" s="97"/>
      <c r="AC1543" s="97"/>
      <c r="AD1543" s="97"/>
      <c r="AE1543" s="97"/>
      <c r="AF1543" s="93"/>
      <c r="AG1543" s="93"/>
      <c r="AH1543" s="93"/>
      <c r="AI1543" s="30"/>
      <c r="AJ1543" s="30"/>
      <c r="AK1543" s="30"/>
      <c r="AL1543" s="30"/>
      <c r="AM1543" s="109"/>
      <c r="AN1543" s="109"/>
      <c r="AO1543" s="30"/>
      <c r="AP1543" s="109" t="s">
        <v>2296</v>
      </c>
      <c r="AQ1543"/>
      <c r="AR1543"/>
      <c r="AS1543"/>
      <c r="AT1543"/>
      <c r="AU1543"/>
      <c r="AV1543"/>
    </row>
    <row r="1544" spans="27:48" ht="23.45" customHeight="1" x14ac:dyDescent="0.2">
      <c r="AA1544" s="97"/>
      <c r="AB1544" s="97"/>
      <c r="AC1544" s="97"/>
      <c r="AD1544" s="97"/>
      <c r="AE1544" s="97"/>
      <c r="AF1544" s="93"/>
      <c r="AG1544" s="93"/>
      <c r="AH1544" s="93"/>
      <c r="AI1544" s="30"/>
      <c r="AJ1544" s="30"/>
      <c r="AK1544" s="30"/>
      <c r="AL1544" s="30"/>
      <c r="AM1544" s="109"/>
      <c r="AN1544" s="109"/>
      <c r="AO1544" s="30"/>
      <c r="AP1544" s="109" t="s">
        <v>2297</v>
      </c>
      <c r="AQ1544"/>
      <c r="AR1544"/>
      <c r="AS1544"/>
      <c r="AT1544"/>
      <c r="AU1544"/>
      <c r="AV1544"/>
    </row>
    <row r="1545" spans="27:48" ht="23.45" customHeight="1" x14ac:dyDescent="0.2">
      <c r="AA1545" s="97"/>
      <c r="AB1545" s="97"/>
      <c r="AC1545" s="97"/>
      <c r="AD1545" s="97"/>
      <c r="AE1545" s="97"/>
      <c r="AF1545" s="93"/>
      <c r="AG1545" s="93"/>
      <c r="AH1545" s="93"/>
      <c r="AI1545" s="30"/>
      <c r="AJ1545" s="30"/>
      <c r="AK1545" s="30"/>
      <c r="AL1545" s="30"/>
      <c r="AM1545" s="109"/>
      <c r="AN1545" s="109"/>
      <c r="AO1545" s="30"/>
      <c r="AP1545" s="109" t="s">
        <v>2298</v>
      </c>
      <c r="AQ1545"/>
      <c r="AR1545"/>
      <c r="AS1545"/>
      <c r="AT1545"/>
      <c r="AU1545"/>
      <c r="AV1545"/>
    </row>
    <row r="1546" spans="27:48" ht="23.45" customHeight="1" x14ac:dyDescent="0.2">
      <c r="AA1546" s="97"/>
      <c r="AB1546" s="97"/>
      <c r="AC1546" s="97"/>
      <c r="AD1546" s="97"/>
      <c r="AE1546" s="97"/>
      <c r="AF1546" s="93"/>
      <c r="AG1546" s="93"/>
      <c r="AH1546" s="93"/>
      <c r="AI1546" s="30"/>
      <c r="AJ1546" s="30"/>
      <c r="AK1546" s="30"/>
      <c r="AL1546" s="30"/>
      <c r="AM1546" s="109"/>
      <c r="AN1546" s="109"/>
      <c r="AO1546" s="30"/>
      <c r="AP1546" s="109" t="s">
        <v>2299</v>
      </c>
      <c r="AQ1546"/>
      <c r="AR1546"/>
      <c r="AS1546"/>
      <c r="AT1546"/>
      <c r="AU1546"/>
      <c r="AV1546"/>
    </row>
    <row r="1547" spans="27:48" ht="23.45" customHeight="1" x14ac:dyDescent="0.2">
      <c r="AA1547" s="97"/>
      <c r="AB1547" s="97"/>
      <c r="AC1547" s="97"/>
      <c r="AD1547" s="97"/>
      <c r="AE1547" s="97"/>
      <c r="AF1547" s="93"/>
      <c r="AG1547" s="93"/>
      <c r="AH1547" s="93"/>
      <c r="AI1547" s="30"/>
      <c r="AJ1547" s="30"/>
      <c r="AK1547" s="30"/>
      <c r="AL1547" s="30"/>
      <c r="AM1547" s="109"/>
      <c r="AN1547" s="109"/>
      <c r="AO1547" s="30"/>
      <c r="AP1547" s="109" t="s">
        <v>2300</v>
      </c>
      <c r="AQ1547"/>
      <c r="AR1547"/>
      <c r="AS1547"/>
      <c r="AT1547"/>
      <c r="AU1547"/>
      <c r="AV1547"/>
    </row>
    <row r="1548" spans="27:48" ht="23.45" customHeight="1" x14ac:dyDescent="0.2">
      <c r="AA1548" s="97"/>
      <c r="AB1548" s="97"/>
      <c r="AC1548" s="97"/>
      <c r="AD1548" s="97"/>
      <c r="AE1548" s="97"/>
      <c r="AF1548" s="93"/>
      <c r="AG1548" s="93"/>
      <c r="AH1548" s="93"/>
      <c r="AI1548" s="30"/>
      <c r="AJ1548" s="30"/>
      <c r="AK1548" s="30"/>
      <c r="AL1548" s="30"/>
      <c r="AM1548" s="109"/>
      <c r="AN1548" s="109"/>
      <c r="AO1548" s="30"/>
      <c r="AP1548" s="109" t="s">
        <v>2301</v>
      </c>
      <c r="AQ1548"/>
      <c r="AR1548"/>
      <c r="AS1548"/>
      <c r="AT1548"/>
      <c r="AU1548"/>
      <c r="AV1548"/>
    </row>
    <row r="1549" spans="27:48" ht="23.45" customHeight="1" x14ac:dyDescent="0.2">
      <c r="AA1549" s="97"/>
      <c r="AB1549" s="97"/>
      <c r="AC1549" s="97"/>
      <c r="AD1549" s="97"/>
      <c r="AE1549" s="97"/>
      <c r="AF1549" s="93"/>
      <c r="AG1549" s="93"/>
      <c r="AH1549" s="93"/>
      <c r="AI1549" s="30"/>
      <c r="AJ1549" s="30"/>
      <c r="AK1549" s="30"/>
      <c r="AL1549" s="30"/>
      <c r="AM1549" s="109"/>
      <c r="AN1549" s="109"/>
      <c r="AO1549" s="30"/>
      <c r="AP1549" s="109" t="s">
        <v>2302</v>
      </c>
      <c r="AQ1549"/>
      <c r="AR1549"/>
      <c r="AS1549"/>
      <c r="AT1549"/>
      <c r="AU1549"/>
      <c r="AV1549"/>
    </row>
    <row r="1550" spans="27:48" ht="23.45" customHeight="1" x14ac:dyDescent="0.2">
      <c r="AA1550" s="97"/>
      <c r="AB1550" s="97"/>
      <c r="AC1550" s="97"/>
      <c r="AD1550" s="97"/>
      <c r="AE1550" s="97"/>
      <c r="AF1550" s="93"/>
      <c r="AG1550" s="93"/>
      <c r="AH1550" s="93"/>
      <c r="AI1550" s="30"/>
      <c r="AJ1550" s="30"/>
      <c r="AK1550" s="30"/>
      <c r="AL1550" s="30"/>
      <c r="AM1550" s="109"/>
      <c r="AN1550" s="109"/>
      <c r="AO1550" s="30"/>
      <c r="AP1550" s="109" t="s">
        <v>2303</v>
      </c>
      <c r="AQ1550"/>
      <c r="AR1550"/>
      <c r="AS1550"/>
      <c r="AT1550"/>
      <c r="AU1550"/>
      <c r="AV1550"/>
    </row>
    <row r="1551" spans="27:48" ht="23.45" customHeight="1" x14ac:dyDescent="0.2">
      <c r="AA1551" s="97"/>
      <c r="AB1551" s="97"/>
      <c r="AC1551" s="97"/>
      <c r="AD1551" s="97"/>
      <c r="AE1551" s="97"/>
      <c r="AF1551" s="93"/>
      <c r="AG1551" s="93"/>
      <c r="AH1551" s="93"/>
      <c r="AI1551" s="30"/>
      <c r="AJ1551" s="30"/>
      <c r="AK1551" s="30"/>
      <c r="AL1551" s="30"/>
      <c r="AM1551" s="109"/>
      <c r="AN1551" s="109"/>
      <c r="AO1551" s="30"/>
      <c r="AP1551" s="109" t="s">
        <v>2304</v>
      </c>
      <c r="AQ1551"/>
      <c r="AR1551"/>
      <c r="AS1551"/>
      <c r="AT1551"/>
      <c r="AU1551"/>
      <c r="AV1551"/>
    </row>
    <row r="1552" spans="27:48" ht="23.45" customHeight="1" x14ac:dyDescent="0.2">
      <c r="AA1552" s="97"/>
      <c r="AB1552" s="97"/>
      <c r="AC1552" s="97"/>
      <c r="AD1552" s="97"/>
      <c r="AE1552" s="97"/>
      <c r="AF1552" s="93"/>
      <c r="AG1552" s="93"/>
      <c r="AH1552" s="93"/>
      <c r="AI1552" s="30"/>
      <c r="AJ1552" s="30"/>
      <c r="AK1552" s="30"/>
      <c r="AL1552" s="30"/>
      <c r="AM1552" s="109"/>
      <c r="AN1552" s="109"/>
      <c r="AO1552" s="30"/>
      <c r="AP1552" s="109" t="s">
        <v>2305</v>
      </c>
      <c r="AQ1552"/>
      <c r="AR1552"/>
      <c r="AS1552"/>
      <c r="AT1552"/>
      <c r="AU1552"/>
      <c r="AV1552"/>
    </row>
    <row r="1553" spans="27:48" ht="23.45" customHeight="1" x14ac:dyDescent="0.2">
      <c r="AA1553" s="97"/>
      <c r="AB1553" s="97"/>
      <c r="AC1553" s="97"/>
      <c r="AD1553" s="97"/>
      <c r="AE1553" s="97"/>
      <c r="AF1553" s="93"/>
      <c r="AG1553" s="93"/>
      <c r="AH1553" s="93"/>
      <c r="AI1553" s="30"/>
      <c r="AJ1553" s="30"/>
      <c r="AK1553" s="30"/>
      <c r="AL1553" s="30"/>
      <c r="AM1553" s="109"/>
      <c r="AN1553" s="109"/>
      <c r="AO1553" s="30"/>
      <c r="AP1553" s="109" t="s">
        <v>2306</v>
      </c>
      <c r="AQ1553"/>
      <c r="AR1553"/>
      <c r="AS1553"/>
      <c r="AT1553"/>
      <c r="AU1553"/>
      <c r="AV1553"/>
    </row>
    <row r="1554" spans="27:48" ht="23.45" customHeight="1" x14ac:dyDescent="0.2">
      <c r="AA1554" s="97"/>
      <c r="AB1554" s="97"/>
      <c r="AC1554" s="97"/>
      <c r="AD1554" s="97"/>
      <c r="AE1554" s="97"/>
      <c r="AF1554" s="93"/>
      <c r="AG1554" s="93"/>
      <c r="AH1554" s="93"/>
      <c r="AI1554" s="30"/>
      <c r="AJ1554" s="30"/>
      <c r="AK1554" s="30"/>
      <c r="AL1554" s="30"/>
      <c r="AM1554" s="109"/>
      <c r="AN1554" s="109"/>
      <c r="AO1554" s="30"/>
      <c r="AP1554" s="109" t="s">
        <v>2307</v>
      </c>
      <c r="AQ1554"/>
      <c r="AR1554"/>
      <c r="AS1554"/>
      <c r="AT1554"/>
      <c r="AU1554"/>
      <c r="AV1554"/>
    </row>
    <row r="1555" spans="27:48" ht="23.45" customHeight="1" x14ac:dyDescent="0.2">
      <c r="AA1555" s="97"/>
      <c r="AB1555" s="97"/>
      <c r="AC1555" s="97"/>
      <c r="AD1555" s="97"/>
      <c r="AE1555" s="97"/>
      <c r="AF1555" s="93"/>
      <c r="AG1555" s="93"/>
      <c r="AH1555" s="93"/>
      <c r="AI1555" s="30"/>
      <c r="AJ1555" s="30"/>
      <c r="AK1555" s="30"/>
      <c r="AL1555" s="30"/>
      <c r="AM1555" s="109"/>
      <c r="AN1555" s="109"/>
      <c r="AO1555" s="30"/>
      <c r="AP1555" s="109" t="s">
        <v>2308</v>
      </c>
      <c r="AQ1555"/>
      <c r="AR1555"/>
      <c r="AS1555"/>
      <c r="AT1555"/>
      <c r="AU1555"/>
      <c r="AV1555"/>
    </row>
    <row r="1556" spans="27:48" ht="23.45" customHeight="1" x14ac:dyDescent="0.2">
      <c r="AA1556" s="97"/>
      <c r="AB1556" s="97"/>
      <c r="AC1556" s="97"/>
      <c r="AD1556" s="97"/>
      <c r="AE1556" s="97"/>
      <c r="AF1556" s="93"/>
      <c r="AG1556" s="93"/>
      <c r="AH1556" s="93"/>
      <c r="AI1556" s="30"/>
      <c r="AJ1556" s="30"/>
      <c r="AK1556" s="30"/>
      <c r="AL1556" s="30"/>
      <c r="AM1556" s="109"/>
      <c r="AN1556" s="109"/>
      <c r="AO1556" s="30"/>
      <c r="AP1556" s="109" t="s">
        <v>2309</v>
      </c>
      <c r="AQ1556"/>
      <c r="AR1556"/>
      <c r="AS1556"/>
      <c r="AT1556"/>
      <c r="AU1556"/>
      <c r="AV1556"/>
    </row>
    <row r="1557" spans="27:48" ht="23.45" customHeight="1" x14ac:dyDescent="0.2">
      <c r="AA1557" s="97"/>
      <c r="AB1557" s="97"/>
      <c r="AC1557" s="97"/>
      <c r="AD1557" s="97"/>
      <c r="AE1557" s="97"/>
      <c r="AF1557" s="93"/>
      <c r="AG1557" s="93"/>
      <c r="AH1557" s="93"/>
      <c r="AI1557" s="30"/>
      <c r="AJ1557" s="30"/>
      <c r="AK1557" s="30"/>
      <c r="AL1557" s="30"/>
      <c r="AM1557" s="109"/>
      <c r="AN1557" s="109"/>
      <c r="AO1557" s="30"/>
      <c r="AP1557" s="109" t="s">
        <v>2310</v>
      </c>
      <c r="AQ1557"/>
      <c r="AR1557"/>
      <c r="AS1557"/>
      <c r="AT1557"/>
      <c r="AU1557"/>
      <c r="AV1557"/>
    </row>
    <row r="1558" spans="27:48" ht="23.45" customHeight="1" x14ac:dyDescent="0.2">
      <c r="AA1558" s="97"/>
      <c r="AB1558" s="97"/>
      <c r="AC1558" s="97"/>
      <c r="AD1558" s="97"/>
      <c r="AE1558" s="97"/>
      <c r="AF1558" s="93"/>
      <c r="AG1558" s="93"/>
      <c r="AH1558" s="93"/>
      <c r="AI1558" s="30"/>
      <c r="AJ1558" s="30"/>
      <c r="AK1558" s="30"/>
      <c r="AL1558" s="30"/>
      <c r="AM1558" s="109"/>
      <c r="AN1558" s="109"/>
      <c r="AO1558" s="30"/>
      <c r="AP1558" s="109" t="s">
        <v>2311</v>
      </c>
      <c r="AQ1558"/>
      <c r="AR1558"/>
      <c r="AS1558"/>
      <c r="AT1558"/>
      <c r="AU1558"/>
      <c r="AV1558"/>
    </row>
    <row r="1559" spans="27:48" ht="23.45" customHeight="1" x14ac:dyDescent="0.2">
      <c r="AA1559" s="97"/>
      <c r="AB1559" s="97"/>
      <c r="AC1559" s="97"/>
      <c r="AD1559" s="97"/>
      <c r="AE1559" s="97"/>
      <c r="AF1559" s="93"/>
      <c r="AG1559" s="93"/>
      <c r="AH1559" s="93"/>
      <c r="AI1559" s="30"/>
      <c r="AJ1559" s="30"/>
      <c r="AK1559" s="30"/>
      <c r="AL1559" s="30"/>
      <c r="AM1559" s="109"/>
      <c r="AN1559" s="109"/>
      <c r="AO1559" s="30"/>
      <c r="AP1559" s="109" t="s">
        <v>2312</v>
      </c>
      <c r="AQ1559"/>
      <c r="AR1559"/>
      <c r="AS1559"/>
      <c r="AT1559"/>
      <c r="AU1559"/>
      <c r="AV1559"/>
    </row>
    <row r="1560" spans="27:48" ht="23.45" customHeight="1" x14ac:dyDescent="0.2">
      <c r="AA1560" s="97"/>
      <c r="AB1560" s="97"/>
      <c r="AC1560" s="97"/>
      <c r="AD1560" s="97"/>
      <c r="AE1560" s="97"/>
      <c r="AF1560" s="93"/>
      <c r="AG1560" s="93"/>
      <c r="AH1560" s="93"/>
      <c r="AI1560" s="30"/>
      <c r="AJ1560" s="30"/>
      <c r="AK1560" s="30"/>
      <c r="AL1560" s="30"/>
      <c r="AM1560" s="109"/>
      <c r="AN1560" s="109"/>
      <c r="AO1560" s="30"/>
      <c r="AP1560" s="109" t="s">
        <v>2313</v>
      </c>
      <c r="AQ1560"/>
      <c r="AR1560"/>
      <c r="AS1560"/>
      <c r="AT1560"/>
      <c r="AU1560"/>
      <c r="AV1560"/>
    </row>
    <row r="1561" spans="27:48" ht="23.45" customHeight="1" x14ac:dyDescent="0.2">
      <c r="AA1561" s="97"/>
      <c r="AB1561" s="97"/>
      <c r="AC1561" s="97"/>
      <c r="AD1561" s="97"/>
      <c r="AE1561" s="97"/>
      <c r="AF1561" s="93"/>
      <c r="AG1561" s="93"/>
      <c r="AH1561" s="93"/>
      <c r="AI1561" s="30"/>
      <c r="AJ1561" s="30"/>
      <c r="AK1561" s="30"/>
      <c r="AL1561" s="30"/>
      <c r="AM1561" s="109"/>
      <c r="AN1561" s="109"/>
      <c r="AO1561" s="30"/>
      <c r="AP1561" s="109" t="s">
        <v>2314</v>
      </c>
      <c r="AQ1561"/>
      <c r="AR1561"/>
      <c r="AS1561"/>
      <c r="AT1561"/>
      <c r="AU1561"/>
      <c r="AV1561"/>
    </row>
    <row r="1562" spans="27:48" ht="23.45" customHeight="1" x14ac:dyDescent="0.2">
      <c r="AA1562" s="97"/>
      <c r="AB1562" s="97"/>
      <c r="AC1562" s="97"/>
      <c r="AD1562" s="97"/>
      <c r="AE1562" s="97"/>
      <c r="AF1562" s="93"/>
      <c r="AG1562" s="93"/>
      <c r="AH1562" s="93"/>
      <c r="AI1562" s="30"/>
      <c r="AJ1562" s="30"/>
      <c r="AK1562" s="30"/>
      <c r="AL1562" s="30"/>
      <c r="AM1562" s="109"/>
      <c r="AN1562" s="109"/>
      <c r="AO1562" s="30"/>
      <c r="AP1562" s="109" t="s">
        <v>2315</v>
      </c>
      <c r="AQ1562"/>
      <c r="AR1562"/>
      <c r="AS1562"/>
      <c r="AT1562"/>
      <c r="AU1562"/>
      <c r="AV1562"/>
    </row>
    <row r="1563" spans="27:48" ht="23.45" customHeight="1" x14ac:dyDescent="0.2">
      <c r="AA1563" s="97"/>
      <c r="AB1563" s="97"/>
      <c r="AC1563" s="97"/>
      <c r="AD1563" s="97"/>
      <c r="AE1563" s="97"/>
      <c r="AF1563" s="93"/>
      <c r="AG1563" s="93"/>
      <c r="AH1563" s="93"/>
      <c r="AI1563" s="30"/>
      <c r="AJ1563" s="30"/>
      <c r="AK1563" s="30"/>
      <c r="AL1563" s="30"/>
      <c r="AM1563" s="109"/>
      <c r="AN1563" s="109"/>
      <c r="AO1563" s="30"/>
      <c r="AP1563" s="109" t="s">
        <v>2316</v>
      </c>
      <c r="AQ1563"/>
      <c r="AR1563"/>
      <c r="AS1563"/>
      <c r="AT1563"/>
      <c r="AU1563"/>
      <c r="AV1563"/>
    </row>
    <row r="1564" spans="27:48" ht="23.45" customHeight="1" x14ac:dyDescent="0.2">
      <c r="AA1564" s="97"/>
      <c r="AB1564" s="97"/>
      <c r="AC1564" s="97"/>
      <c r="AD1564" s="97"/>
      <c r="AE1564" s="97"/>
      <c r="AF1564" s="93"/>
      <c r="AG1564" s="93"/>
      <c r="AH1564" s="93"/>
      <c r="AI1564" s="30"/>
      <c r="AJ1564" s="30"/>
      <c r="AK1564" s="30"/>
      <c r="AL1564" s="30"/>
      <c r="AM1564" s="109"/>
      <c r="AN1564" s="109"/>
      <c r="AO1564" s="30"/>
      <c r="AP1564" s="109" t="s">
        <v>2317</v>
      </c>
      <c r="AQ1564"/>
      <c r="AR1564"/>
      <c r="AS1564"/>
      <c r="AT1564"/>
      <c r="AU1564"/>
      <c r="AV1564"/>
    </row>
    <row r="1565" spans="27:48" ht="23.45" customHeight="1" x14ac:dyDescent="0.2">
      <c r="AA1565" s="97"/>
      <c r="AB1565" s="97"/>
      <c r="AC1565" s="97"/>
      <c r="AD1565" s="97"/>
      <c r="AE1565" s="97"/>
      <c r="AF1565" s="93"/>
      <c r="AG1565" s="93"/>
      <c r="AH1565" s="93"/>
      <c r="AI1565" s="30"/>
      <c r="AJ1565" s="30"/>
      <c r="AK1565" s="30"/>
      <c r="AL1565" s="30"/>
      <c r="AM1565" s="109"/>
      <c r="AN1565" s="109"/>
      <c r="AO1565" s="30"/>
      <c r="AP1565" s="109" t="s">
        <v>2318</v>
      </c>
      <c r="AQ1565"/>
      <c r="AR1565"/>
      <c r="AS1565"/>
      <c r="AT1565"/>
      <c r="AU1565"/>
      <c r="AV1565"/>
    </row>
    <row r="1566" spans="27:48" ht="23.45" customHeight="1" x14ac:dyDescent="0.2">
      <c r="AA1566" s="97"/>
      <c r="AB1566" s="97"/>
      <c r="AC1566" s="97"/>
      <c r="AD1566" s="97"/>
      <c r="AE1566" s="97"/>
      <c r="AF1566" s="93"/>
      <c r="AG1566" s="93"/>
      <c r="AH1566" s="93"/>
      <c r="AI1566" s="30"/>
      <c r="AJ1566" s="30"/>
      <c r="AK1566" s="30"/>
      <c r="AL1566" s="30"/>
      <c r="AM1566" s="109"/>
      <c r="AN1566" s="109"/>
      <c r="AO1566" s="30"/>
      <c r="AP1566" s="109" t="s">
        <v>2319</v>
      </c>
      <c r="AQ1566"/>
      <c r="AR1566"/>
      <c r="AS1566"/>
      <c r="AT1566"/>
      <c r="AU1566"/>
      <c r="AV1566"/>
    </row>
    <row r="1567" spans="27:48" ht="23.45" customHeight="1" x14ac:dyDescent="0.2">
      <c r="AA1567" s="97"/>
      <c r="AB1567" s="97"/>
      <c r="AC1567" s="97"/>
      <c r="AD1567" s="97"/>
      <c r="AE1567" s="97"/>
      <c r="AF1567" s="93"/>
      <c r="AG1567" s="93"/>
      <c r="AH1567" s="93"/>
      <c r="AI1567" s="30"/>
      <c r="AJ1567" s="30"/>
      <c r="AK1567" s="30"/>
      <c r="AL1567" s="30"/>
      <c r="AM1567" s="109"/>
      <c r="AN1567" s="109"/>
      <c r="AO1567" s="30"/>
      <c r="AP1567" s="109" t="s">
        <v>2320</v>
      </c>
      <c r="AQ1567"/>
      <c r="AR1567"/>
      <c r="AS1567"/>
      <c r="AT1567"/>
      <c r="AU1567"/>
      <c r="AV1567"/>
    </row>
    <row r="1568" spans="27:48" ht="23.45" customHeight="1" x14ac:dyDescent="0.2">
      <c r="AA1568" s="97"/>
      <c r="AB1568" s="97"/>
      <c r="AC1568" s="97"/>
      <c r="AD1568" s="97"/>
      <c r="AE1568" s="97"/>
      <c r="AF1568" s="93"/>
      <c r="AG1568" s="93"/>
      <c r="AH1568" s="93"/>
      <c r="AI1568" s="30"/>
      <c r="AJ1568" s="30"/>
      <c r="AK1568" s="30"/>
      <c r="AL1568" s="30"/>
      <c r="AM1568" s="109"/>
      <c r="AN1568" s="109"/>
      <c r="AO1568" s="30"/>
      <c r="AP1568" s="109" t="s">
        <v>2321</v>
      </c>
      <c r="AQ1568"/>
      <c r="AR1568"/>
      <c r="AS1568"/>
      <c r="AT1568"/>
      <c r="AU1568"/>
      <c r="AV1568"/>
    </row>
    <row r="1569" spans="27:48" ht="23.45" customHeight="1" x14ac:dyDescent="0.2">
      <c r="AA1569" s="97"/>
      <c r="AB1569" s="97"/>
      <c r="AC1569" s="97"/>
      <c r="AD1569" s="97"/>
      <c r="AE1569" s="97"/>
      <c r="AF1569" s="93"/>
      <c r="AG1569" s="93"/>
      <c r="AH1569" s="93"/>
      <c r="AI1569" s="30"/>
      <c r="AJ1569" s="30"/>
      <c r="AK1569" s="30"/>
      <c r="AL1569" s="30"/>
      <c r="AM1569" s="109"/>
      <c r="AN1569" s="109"/>
      <c r="AO1569" s="30"/>
      <c r="AP1569" s="109" t="s">
        <v>2322</v>
      </c>
      <c r="AQ1569"/>
      <c r="AR1569"/>
      <c r="AS1569"/>
      <c r="AT1569"/>
      <c r="AU1569"/>
      <c r="AV1569"/>
    </row>
    <row r="1570" spans="27:48" ht="23.45" customHeight="1" x14ac:dyDescent="0.2">
      <c r="AA1570" s="97"/>
      <c r="AB1570" s="97"/>
      <c r="AC1570" s="97"/>
      <c r="AD1570" s="97"/>
      <c r="AE1570" s="97"/>
      <c r="AF1570" s="93"/>
      <c r="AG1570" s="93"/>
      <c r="AH1570" s="93"/>
      <c r="AI1570" s="30"/>
      <c r="AJ1570" s="30"/>
      <c r="AK1570" s="30"/>
      <c r="AL1570" s="30"/>
      <c r="AM1570" s="109"/>
      <c r="AN1570" s="109"/>
      <c r="AO1570" s="30"/>
      <c r="AP1570" s="109" t="s">
        <v>2323</v>
      </c>
      <c r="AQ1570"/>
      <c r="AR1570"/>
      <c r="AS1570"/>
      <c r="AT1570"/>
      <c r="AU1570"/>
      <c r="AV1570"/>
    </row>
    <row r="1571" spans="27:48" ht="23.45" customHeight="1" x14ac:dyDescent="0.2">
      <c r="AA1571" s="97"/>
      <c r="AB1571" s="97"/>
      <c r="AC1571" s="97"/>
      <c r="AD1571" s="97"/>
      <c r="AE1571" s="97"/>
      <c r="AF1571" s="93"/>
      <c r="AG1571" s="93"/>
      <c r="AH1571" s="93"/>
      <c r="AI1571" s="30"/>
      <c r="AJ1571" s="30"/>
      <c r="AK1571" s="30"/>
      <c r="AL1571" s="30"/>
      <c r="AM1571" s="109"/>
      <c r="AN1571" s="109"/>
      <c r="AO1571" s="30"/>
      <c r="AP1571" s="109" t="s">
        <v>2324</v>
      </c>
      <c r="AQ1571"/>
      <c r="AR1571"/>
      <c r="AS1571"/>
      <c r="AT1571"/>
      <c r="AU1571"/>
      <c r="AV1571"/>
    </row>
    <row r="1572" spans="27:48" ht="23.45" customHeight="1" x14ac:dyDescent="0.2">
      <c r="AA1572" s="97"/>
      <c r="AB1572" s="97"/>
      <c r="AC1572" s="97"/>
      <c r="AD1572" s="97"/>
      <c r="AE1572" s="97"/>
      <c r="AF1572" s="93"/>
      <c r="AG1572" s="93"/>
      <c r="AH1572" s="93"/>
      <c r="AI1572" s="30"/>
      <c r="AJ1572" s="30"/>
      <c r="AK1572" s="30"/>
      <c r="AL1572" s="30"/>
      <c r="AM1572" s="109"/>
      <c r="AN1572" s="109"/>
      <c r="AO1572" s="30"/>
      <c r="AP1572" s="109" t="s">
        <v>2325</v>
      </c>
      <c r="AQ1572"/>
      <c r="AR1572"/>
      <c r="AS1572"/>
      <c r="AT1572"/>
      <c r="AU1572"/>
      <c r="AV1572"/>
    </row>
    <row r="1573" spans="27:48" ht="23.45" customHeight="1" x14ac:dyDescent="0.2">
      <c r="AA1573" s="97"/>
      <c r="AB1573" s="97"/>
      <c r="AC1573" s="97"/>
      <c r="AD1573" s="97"/>
      <c r="AE1573" s="97"/>
      <c r="AF1573" s="93"/>
      <c r="AG1573" s="93"/>
      <c r="AH1573" s="93"/>
      <c r="AI1573" s="30"/>
      <c r="AJ1573" s="30"/>
      <c r="AK1573" s="30"/>
      <c r="AL1573" s="30"/>
      <c r="AM1573" s="109"/>
      <c r="AN1573" s="109"/>
      <c r="AO1573" s="30"/>
      <c r="AP1573" s="109" t="s">
        <v>2326</v>
      </c>
      <c r="AQ1573"/>
      <c r="AR1573"/>
      <c r="AS1573"/>
      <c r="AT1573"/>
      <c r="AU1573"/>
      <c r="AV1573"/>
    </row>
    <row r="1574" spans="27:48" ht="23.45" customHeight="1" x14ac:dyDescent="0.2">
      <c r="AA1574" s="97"/>
      <c r="AB1574" s="97"/>
      <c r="AC1574" s="97"/>
      <c r="AD1574" s="97"/>
      <c r="AE1574" s="97"/>
      <c r="AF1574" s="93"/>
      <c r="AG1574" s="93"/>
      <c r="AH1574" s="93"/>
      <c r="AI1574" s="30"/>
      <c r="AJ1574" s="30"/>
      <c r="AK1574" s="30"/>
      <c r="AL1574" s="30"/>
      <c r="AM1574" s="109"/>
      <c r="AN1574" s="109"/>
      <c r="AO1574" s="30"/>
      <c r="AP1574" s="109" t="s">
        <v>2327</v>
      </c>
      <c r="AQ1574"/>
      <c r="AR1574"/>
      <c r="AS1574"/>
      <c r="AT1574"/>
      <c r="AU1574"/>
      <c r="AV1574"/>
    </row>
    <row r="1575" spans="27:48" ht="23.45" customHeight="1" x14ac:dyDescent="0.2">
      <c r="AA1575" s="97"/>
      <c r="AB1575" s="97"/>
      <c r="AC1575" s="97"/>
      <c r="AD1575" s="97"/>
      <c r="AE1575" s="97"/>
      <c r="AF1575" s="93"/>
      <c r="AG1575" s="93"/>
      <c r="AH1575" s="93"/>
      <c r="AI1575" s="30"/>
      <c r="AJ1575" s="30"/>
      <c r="AK1575" s="30"/>
      <c r="AL1575" s="30"/>
      <c r="AM1575" s="109"/>
      <c r="AN1575" s="109"/>
      <c r="AO1575" s="30"/>
      <c r="AP1575" s="109" t="s">
        <v>2328</v>
      </c>
      <c r="AQ1575"/>
      <c r="AR1575"/>
      <c r="AS1575"/>
      <c r="AT1575"/>
      <c r="AU1575"/>
      <c r="AV1575"/>
    </row>
    <row r="1576" spans="27:48" ht="23.45" customHeight="1" x14ac:dyDescent="0.2">
      <c r="AA1576" s="97"/>
      <c r="AB1576" s="97"/>
      <c r="AC1576" s="97"/>
      <c r="AD1576" s="97"/>
      <c r="AE1576" s="97"/>
      <c r="AF1576" s="93"/>
      <c r="AG1576" s="93"/>
      <c r="AH1576" s="93"/>
      <c r="AI1576" s="30"/>
      <c r="AJ1576" s="30"/>
      <c r="AK1576" s="30"/>
      <c r="AL1576" s="30"/>
      <c r="AM1576" s="109"/>
      <c r="AN1576" s="109"/>
      <c r="AO1576" s="30"/>
      <c r="AP1576" s="109" t="s">
        <v>2329</v>
      </c>
      <c r="AQ1576"/>
      <c r="AR1576"/>
      <c r="AS1576"/>
      <c r="AT1576"/>
      <c r="AU1576"/>
      <c r="AV1576"/>
    </row>
    <row r="1577" spans="27:48" ht="23.45" customHeight="1" x14ac:dyDescent="0.2">
      <c r="AA1577" s="97"/>
      <c r="AB1577" s="97"/>
      <c r="AC1577" s="97"/>
      <c r="AD1577" s="97"/>
      <c r="AE1577" s="97"/>
      <c r="AF1577" s="93"/>
      <c r="AG1577" s="93"/>
      <c r="AH1577" s="93"/>
      <c r="AI1577" s="30"/>
      <c r="AJ1577" s="30"/>
      <c r="AK1577" s="30"/>
      <c r="AL1577" s="30"/>
      <c r="AM1577" s="109"/>
      <c r="AN1577" s="109"/>
      <c r="AO1577" s="30"/>
      <c r="AP1577" s="109" t="s">
        <v>2330</v>
      </c>
      <c r="AQ1577"/>
      <c r="AR1577"/>
      <c r="AS1577"/>
      <c r="AT1577"/>
      <c r="AU1577"/>
      <c r="AV1577"/>
    </row>
    <row r="1578" spans="27:48" ht="23.45" customHeight="1" x14ac:dyDescent="0.2">
      <c r="AA1578" s="97"/>
      <c r="AB1578" s="97"/>
      <c r="AC1578" s="97"/>
      <c r="AD1578" s="97"/>
      <c r="AE1578" s="97"/>
      <c r="AF1578" s="93"/>
      <c r="AG1578" s="93"/>
      <c r="AH1578" s="93"/>
      <c r="AI1578" s="30"/>
      <c r="AJ1578" s="30"/>
      <c r="AK1578" s="30"/>
      <c r="AL1578" s="30"/>
      <c r="AM1578" s="109"/>
      <c r="AN1578" s="109"/>
      <c r="AO1578" s="30"/>
      <c r="AP1578" s="109" t="s">
        <v>2331</v>
      </c>
      <c r="AQ1578"/>
      <c r="AR1578"/>
      <c r="AS1578"/>
      <c r="AT1578"/>
      <c r="AU1578"/>
      <c r="AV1578"/>
    </row>
    <row r="1579" spans="27:48" ht="23.45" customHeight="1" x14ac:dyDescent="0.2">
      <c r="AA1579" s="97"/>
      <c r="AB1579" s="97"/>
      <c r="AC1579" s="97"/>
      <c r="AD1579" s="97"/>
      <c r="AE1579" s="97"/>
      <c r="AF1579" s="93"/>
      <c r="AG1579" s="93"/>
      <c r="AH1579" s="93"/>
      <c r="AI1579" s="30"/>
      <c r="AJ1579" s="30"/>
      <c r="AK1579" s="30"/>
      <c r="AL1579" s="30"/>
      <c r="AM1579" s="109"/>
      <c r="AN1579" s="109"/>
      <c r="AO1579" s="30"/>
      <c r="AP1579" s="109" t="s">
        <v>2332</v>
      </c>
      <c r="AQ1579"/>
      <c r="AR1579"/>
      <c r="AS1579"/>
      <c r="AT1579"/>
      <c r="AU1579"/>
      <c r="AV1579"/>
    </row>
    <row r="1580" spans="27:48" ht="23.45" customHeight="1" x14ac:dyDescent="0.2">
      <c r="AA1580" s="97"/>
      <c r="AB1580" s="97"/>
      <c r="AC1580" s="97"/>
      <c r="AD1580" s="97"/>
      <c r="AE1580" s="97"/>
      <c r="AF1580" s="93"/>
      <c r="AG1580" s="93"/>
      <c r="AH1580" s="93"/>
      <c r="AI1580" s="30"/>
      <c r="AJ1580" s="30"/>
      <c r="AK1580" s="30"/>
      <c r="AL1580" s="30"/>
      <c r="AM1580" s="109"/>
      <c r="AN1580" s="109"/>
      <c r="AO1580" s="30"/>
      <c r="AP1580" s="109" t="s">
        <v>2333</v>
      </c>
      <c r="AQ1580"/>
      <c r="AR1580"/>
      <c r="AS1580"/>
      <c r="AT1580"/>
      <c r="AU1580"/>
      <c r="AV1580"/>
    </row>
    <row r="1581" spans="27:48" ht="23.45" customHeight="1" x14ac:dyDescent="0.2">
      <c r="AA1581" s="97"/>
      <c r="AB1581" s="97"/>
      <c r="AC1581" s="97"/>
      <c r="AD1581" s="97"/>
      <c r="AE1581" s="97"/>
      <c r="AF1581" s="93"/>
      <c r="AG1581" s="93"/>
      <c r="AH1581" s="93"/>
      <c r="AI1581" s="30"/>
      <c r="AJ1581" s="30"/>
      <c r="AK1581" s="30"/>
      <c r="AL1581" s="30"/>
      <c r="AM1581" s="109"/>
      <c r="AN1581" s="109"/>
      <c r="AO1581" s="30"/>
      <c r="AP1581" s="109" t="s">
        <v>2334</v>
      </c>
      <c r="AQ1581"/>
      <c r="AR1581"/>
      <c r="AS1581"/>
      <c r="AT1581"/>
      <c r="AU1581"/>
      <c r="AV1581"/>
    </row>
    <row r="1582" spans="27:48" ht="23.45" customHeight="1" x14ac:dyDescent="0.2">
      <c r="AA1582" s="97"/>
      <c r="AB1582" s="97"/>
      <c r="AC1582" s="97"/>
      <c r="AD1582" s="97"/>
      <c r="AE1582" s="97"/>
      <c r="AF1582" s="93"/>
      <c r="AG1582" s="93"/>
      <c r="AH1582" s="93"/>
      <c r="AI1582" s="30"/>
      <c r="AJ1582" s="30"/>
      <c r="AK1582" s="30"/>
      <c r="AL1582" s="30"/>
      <c r="AM1582" s="109"/>
      <c r="AN1582" s="109"/>
      <c r="AO1582" s="30"/>
      <c r="AP1582" s="109" t="s">
        <v>2335</v>
      </c>
      <c r="AQ1582"/>
      <c r="AR1582"/>
      <c r="AS1582"/>
      <c r="AT1582"/>
      <c r="AU1582"/>
      <c r="AV1582"/>
    </row>
    <row r="1583" spans="27:48" ht="23.45" customHeight="1" x14ac:dyDescent="0.2">
      <c r="AA1583" s="97"/>
      <c r="AB1583" s="97"/>
      <c r="AC1583" s="97"/>
      <c r="AD1583" s="97"/>
      <c r="AE1583" s="97"/>
      <c r="AF1583" s="93"/>
      <c r="AG1583" s="93"/>
      <c r="AH1583" s="93"/>
      <c r="AI1583" s="30"/>
      <c r="AJ1583" s="30"/>
      <c r="AK1583" s="30"/>
      <c r="AL1583" s="30"/>
      <c r="AM1583" s="109"/>
      <c r="AN1583" s="109"/>
      <c r="AO1583" s="30"/>
      <c r="AP1583" s="109" t="s">
        <v>2336</v>
      </c>
      <c r="AQ1583"/>
      <c r="AR1583"/>
      <c r="AS1583"/>
      <c r="AT1583"/>
      <c r="AU1583"/>
      <c r="AV1583"/>
    </row>
    <row r="1584" spans="27:48" ht="23.45" customHeight="1" x14ac:dyDescent="0.2">
      <c r="AA1584" s="97"/>
      <c r="AB1584" s="97"/>
      <c r="AC1584" s="97"/>
      <c r="AD1584" s="97"/>
      <c r="AE1584" s="97"/>
      <c r="AF1584" s="93"/>
      <c r="AG1584" s="93"/>
      <c r="AH1584" s="93"/>
      <c r="AI1584" s="30"/>
      <c r="AJ1584" s="30"/>
      <c r="AK1584" s="30"/>
      <c r="AL1584" s="30"/>
      <c r="AM1584" s="109"/>
      <c r="AN1584" s="109"/>
      <c r="AO1584" s="30"/>
      <c r="AP1584" s="109" t="s">
        <v>2337</v>
      </c>
      <c r="AQ1584"/>
      <c r="AR1584"/>
      <c r="AS1584"/>
      <c r="AT1584"/>
      <c r="AU1584"/>
      <c r="AV1584"/>
    </row>
    <row r="1585" spans="27:48" ht="23.45" customHeight="1" x14ac:dyDescent="0.2">
      <c r="AA1585" s="97"/>
      <c r="AB1585" s="97"/>
      <c r="AC1585" s="97"/>
      <c r="AD1585" s="97"/>
      <c r="AE1585" s="97"/>
      <c r="AF1585" s="93"/>
      <c r="AG1585" s="93"/>
      <c r="AH1585" s="93"/>
      <c r="AI1585" s="30"/>
      <c r="AJ1585" s="30"/>
      <c r="AK1585" s="30"/>
      <c r="AL1585" s="30"/>
      <c r="AM1585" s="109"/>
      <c r="AN1585" s="109"/>
      <c r="AO1585" s="30"/>
      <c r="AP1585" s="109" t="s">
        <v>2338</v>
      </c>
      <c r="AQ1585"/>
      <c r="AR1585"/>
      <c r="AS1585"/>
      <c r="AT1585"/>
      <c r="AU1585"/>
      <c r="AV1585"/>
    </row>
    <row r="1586" spans="27:48" ht="23.45" customHeight="1" x14ac:dyDescent="0.2">
      <c r="AA1586" s="97"/>
      <c r="AB1586" s="97"/>
      <c r="AC1586" s="97"/>
      <c r="AD1586" s="97"/>
      <c r="AE1586" s="97"/>
      <c r="AF1586" s="93"/>
      <c r="AG1586" s="93"/>
      <c r="AH1586" s="93"/>
      <c r="AI1586" s="30"/>
      <c r="AJ1586" s="30"/>
      <c r="AK1586" s="30"/>
      <c r="AL1586" s="30"/>
      <c r="AM1586" s="109"/>
      <c r="AN1586" s="109"/>
      <c r="AO1586" s="30"/>
      <c r="AP1586" s="109" t="s">
        <v>2339</v>
      </c>
      <c r="AQ1586"/>
      <c r="AR1586"/>
      <c r="AS1586"/>
      <c r="AT1586"/>
      <c r="AU1586"/>
      <c r="AV1586"/>
    </row>
    <row r="1587" spans="27:48" ht="23.45" customHeight="1" x14ac:dyDescent="0.2">
      <c r="AA1587" s="97"/>
      <c r="AB1587" s="97"/>
      <c r="AC1587" s="97"/>
      <c r="AD1587" s="97"/>
      <c r="AE1587" s="97"/>
      <c r="AF1587" s="93"/>
      <c r="AG1587" s="93"/>
      <c r="AH1587" s="93"/>
      <c r="AI1587" s="30"/>
      <c r="AJ1587" s="30"/>
      <c r="AK1587" s="30"/>
      <c r="AL1587" s="30"/>
      <c r="AM1587" s="109"/>
      <c r="AN1587" s="109"/>
      <c r="AO1587" s="30"/>
      <c r="AP1587" s="109" t="s">
        <v>2340</v>
      </c>
      <c r="AQ1587"/>
      <c r="AR1587"/>
      <c r="AS1587"/>
      <c r="AT1587"/>
      <c r="AU1587"/>
      <c r="AV1587"/>
    </row>
    <row r="1588" spans="27:48" ht="23.45" customHeight="1" x14ac:dyDescent="0.2">
      <c r="AA1588" s="97"/>
      <c r="AB1588" s="97"/>
      <c r="AC1588" s="97"/>
      <c r="AD1588" s="97"/>
      <c r="AE1588" s="97"/>
      <c r="AF1588" s="93"/>
      <c r="AG1588" s="93"/>
      <c r="AH1588" s="93"/>
      <c r="AI1588" s="30"/>
      <c r="AJ1588" s="30"/>
      <c r="AK1588" s="30"/>
      <c r="AL1588" s="30"/>
      <c r="AM1588" s="109"/>
      <c r="AN1588" s="109"/>
      <c r="AO1588" s="30"/>
      <c r="AP1588" s="109" t="s">
        <v>2341</v>
      </c>
      <c r="AQ1588"/>
      <c r="AR1588"/>
      <c r="AS1588"/>
      <c r="AT1588"/>
      <c r="AU1588"/>
      <c r="AV1588"/>
    </row>
    <row r="1589" spans="27:48" ht="23.45" customHeight="1" x14ac:dyDescent="0.2">
      <c r="AA1589" s="97"/>
      <c r="AB1589" s="97"/>
      <c r="AC1589" s="97"/>
      <c r="AD1589" s="97"/>
      <c r="AE1589" s="97"/>
      <c r="AF1589" s="93"/>
      <c r="AG1589" s="93"/>
      <c r="AH1589" s="93"/>
      <c r="AI1589" s="30"/>
      <c r="AJ1589" s="30"/>
      <c r="AK1589" s="30"/>
      <c r="AL1589" s="30"/>
      <c r="AM1589" s="109"/>
      <c r="AN1589" s="109"/>
      <c r="AO1589" s="30"/>
      <c r="AP1589" s="109" t="s">
        <v>2342</v>
      </c>
      <c r="AQ1589"/>
      <c r="AR1589"/>
      <c r="AS1589"/>
      <c r="AT1589"/>
      <c r="AU1589"/>
      <c r="AV1589"/>
    </row>
    <row r="1590" spans="27:48" ht="23.45" customHeight="1" x14ac:dyDescent="0.2">
      <c r="AA1590" s="97"/>
      <c r="AB1590" s="97"/>
      <c r="AC1590" s="97"/>
      <c r="AD1590" s="97"/>
      <c r="AE1590" s="97"/>
      <c r="AF1590" s="93"/>
      <c r="AG1590" s="93"/>
      <c r="AH1590" s="93"/>
      <c r="AI1590" s="30"/>
      <c r="AJ1590" s="30"/>
      <c r="AK1590" s="30"/>
      <c r="AL1590" s="30"/>
      <c r="AM1590" s="109"/>
      <c r="AN1590" s="109"/>
      <c r="AO1590" s="30"/>
      <c r="AP1590" s="109" t="s">
        <v>2343</v>
      </c>
      <c r="AQ1590"/>
      <c r="AR1590"/>
      <c r="AS1590"/>
      <c r="AT1590"/>
      <c r="AU1590"/>
      <c r="AV1590"/>
    </row>
    <row r="1591" spans="27:48" ht="23.45" customHeight="1" x14ac:dyDescent="0.2">
      <c r="AA1591" s="97"/>
      <c r="AB1591" s="97"/>
      <c r="AC1591" s="97"/>
      <c r="AD1591" s="97"/>
      <c r="AE1591" s="97"/>
      <c r="AF1591" s="93"/>
      <c r="AG1591" s="93"/>
      <c r="AH1591" s="93"/>
      <c r="AI1591" s="30"/>
      <c r="AJ1591" s="30"/>
      <c r="AK1591" s="30"/>
      <c r="AL1591" s="30"/>
      <c r="AM1591" s="109"/>
      <c r="AN1591" s="109"/>
      <c r="AO1591" s="30"/>
      <c r="AP1591" s="109" t="s">
        <v>2344</v>
      </c>
      <c r="AQ1591"/>
      <c r="AR1591"/>
      <c r="AS1591"/>
      <c r="AT1591"/>
      <c r="AU1591"/>
      <c r="AV1591"/>
    </row>
    <row r="1592" spans="27:48" ht="23.45" customHeight="1" x14ac:dyDescent="0.2">
      <c r="AA1592" s="97"/>
      <c r="AB1592" s="97"/>
      <c r="AC1592" s="97"/>
      <c r="AD1592" s="97"/>
      <c r="AE1592" s="97"/>
      <c r="AF1592" s="93"/>
      <c r="AG1592" s="93"/>
      <c r="AH1592" s="93"/>
      <c r="AI1592" s="30"/>
      <c r="AJ1592" s="30"/>
      <c r="AK1592" s="30"/>
      <c r="AL1592" s="30"/>
      <c r="AM1592" s="109"/>
      <c r="AN1592" s="109"/>
      <c r="AO1592" s="30"/>
      <c r="AP1592" s="109" t="s">
        <v>2345</v>
      </c>
      <c r="AQ1592"/>
      <c r="AR1592"/>
      <c r="AS1592"/>
      <c r="AT1592"/>
      <c r="AU1592"/>
      <c r="AV1592"/>
    </row>
    <row r="1593" spans="27:48" ht="23.45" customHeight="1" x14ac:dyDescent="0.2">
      <c r="AA1593" s="97"/>
      <c r="AB1593" s="97"/>
      <c r="AC1593" s="97"/>
      <c r="AD1593" s="97"/>
      <c r="AE1593" s="97"/>
      <c r="AF1593" s="93"/>
      <c r="AG1593" s="93"/>
      <c r="AH1593" s="93"/>
      <c r="AI1593" s="30"/>
      <c r="AJ1593" s="30"/>
      <c r="AK1593" s="30"/>
      <c r="AL1593" s="30"/>
      <c r="AM1593" s="109"/>
      <c r="AN1593" s="109"/>
      <c r="AO1593" s="30"/>
      <c r="AP1593" s="109" t="s">
        <v>2346</v>
      </c>
      <c r="AQ1593"/>
      <c r="AR1593"/>
      <c r="AS1593"/>
      <c r="AT1593"/>
      <c r="AU1593"/>
      <c r="AV1593"/>
    </row>
    <row r="1594" spans="27:48" ht="23.45" customHeight="1" x14ac:dyDescent="0.2">
      <c r="AA1594" s="97"/>
      <c r="AB1594" s="97"/>
      <c r="AC1594" s="97"/>
      <c r="AD1594" s="97"/>
      <c r="AE1594" s="97"/>
      <c r="AF1594" s="93"/>
      <c r="AG1594" s="93"/>
      <c r="AH1594" s="93"/>
      <c r="AI1594" s="30"/>
      <c r="AJ1594" s="30"/>
      <c r="AK1594" s="30"/>
      <c r="AL1594" s="30"/>
      <c r="AM1594" s="109"/>
      <c r="AN1594" s="109"/>
      <c r="AO1594" s="30"/>
      <c r="AP1594" s="109" t="s">
        <v>2347</v>
      </c>
      <c r="AQ1594"/>
      <c r="AR1594"/>
      <c r="AS1594"/>
      <c r="AT1594"/>
      <c r="AU1594"/>
      <c r="AV1594"/>
    </row>
    <row r="1595" spans="27:48" ht="23.45" customHeight="1" x14ac:dyDescent="0.2">
      <c r="AA1595" s="97"/>
      <c r="AB1595" s="97"/>
      <c r="AC1595" s="97"/>
      <c r="AD1595" s="97"/>
      <c r="AE1595" s="97"/>
      <c r="AF1595" s="93"/>
      <c r="AG1595" s="93"/>
      <c r="AH1595" s="93"/>
      <c r="AI1595" s="30"/>
      <c r="AJ1595" s="30"/>
      <c r="AK1595" s="30"/>
      <c r="AL1595" s="30"/>
      <c r="AM1595" s="109"/>
      <c r="AN1595" s="109"/>
      <c r="AO1595" s="30"/>
      <c r="AP1595" s="109" t="s">
        <v>2348</v>
      </c>
      <c r="AQ1595"/>
      <c r="AR1595"/>
      <c r="AS1595"/>
      <c r="AT1595"/>
      <c r="AU1595"/>
      <c r="AV1595"/>
    </row>
    <row r="1596" spans="27:48" ht="23.45" customHeight="1" x14ac:dyDescent="0.2">
      <c r="AA1596" s="97"/>
      <c r="AB1596" s="97"/>
      <c r="AC1596" s="97"/>
      <c r="AD1596" s="97"/>
      <c r="AE1596" s="97"/>
      <c r="AF1596" s="93"/>
      <c r="AG1596" s="93"/>
      <c r="AH1596" s="93"/>
      <c r="AI1596" s="30"/>
      <c r="AJ1596" s="30"/>
      <c r="AK1596" s="30"/>
      <c r="AL1596" s="30"/>
      <c r="AM1596" s="109"/>
      <c r="AN1596" s="109"/>
      <c r="AO1596" s="30"/>
      <c r="AP1596" s="109" t="s">
        <v>2349</v>
      </c>
      <c r="AQ1596"/>
      <c r="AR1596"/>
      <c r="AS1596"/>
      <c r="AT1596"/>
      <c r="AU1596"/>
      <c r="AV1596"/>
    </row>
    <row r="1597" spans="27:48" ht="23.45" customHeight="1" x14ac:dyDescent="0.2">
      <c r="AA1597" s="97"/>
      <c r="AB1597" s="97"/>
      <c r="AC1597" s="97"/>
      <c r="AD1597" s="97"/>
      <c r="AE1597" s="97"/>
      <c r="AF1597" s="93"/>
      <c r="AG1597" s="93"/>
      <c r="AH1597" s="93"/>
      <c r="AI1597" s="30"/>
      <c r="AJ1597" s="30"/>
      <c r="AK1597" s="30"/>
      <c r="AL1597" s="30"/>
      <c r="AM1597" s="109"/>
      <c r="AN1597" s="109"/>
      <c r="AO1597" s="30"/>
      <c r="AP1597" s="109" t="s">
        <v>2350</v>
      </c>
      <c r="AQ1597"/>
      <c r="AR1597"/>
      <c r="AS1597"/>
      <c r="AT1597"/>
      <c r="AU1597"/>
      <c r="AV1597"/>
    </row>
    <row r="1598" spans="27:48" ht="23.45" customHeight="1" x14ac:dyDescent="0.2">
      <c r="AA1598" s="97"/>
      <c r="AB1598" s="97"/>
      <c r="AC1598" s="97"/>
      <c r="AD1598" s="97"/>
      <c r="AE1598" s="97"/>
      <c r="AF1598" s="93"/>
      <c r="AG1598" s="93"/>
      <c r="AH1598" s="93"/>
      <c r="AI1598" s="30"/>
      <c r="AJ1598" s="30"/>
      <c r="AK1598" s="30"/>
      <c r="AL1598" s="30"/>
      <c r="AM1598" s="109"/>
      <c r="AN1598" s="109"/>
      <c r="AO1598" s="30"/>
      <c r="AP1598" s="109" t="s">
        <v>2351</v>
      </c>
      <c r="AQ1598"/>
      <c r="AR1598"/>
      <c r="AS1598"/>
      <c r="AT1598"/>
      <c r="AU1598"/>
      <c r="AV1598"/>
    </row>
    <row r="1599" spans="27:48" ht="23.45" customHeight="1" x14ac:dyDescent="0.2">
      <c r="AA1599" s="97"/>
      <c r="AB1599" s="97"/>
      <c r="AC1599" s="97"/>
      <c r="AD1599" s="97"/>
      <c r="AE1599" s="97"/>
      <c r="AF1599" s="93"/>
      <c r="AG1599" s="93"/>
      <c r="AH1599" s="93"/>
      <c r="AI1599" s="30"/>
      <c r="AJ1599" s="30"/>
      <c r="AK1599" s="30"/>
      <c r="AL1599" s="30"/>
      <c r="AM1599" s="109"/>
      <c r="AN1599" s="109"/>
      <c r="AO1599" s="30"/>
      <c r="AP1599" s="109" t="s">
        <v>2352</v>
      </c>
      <c r="AQ1599"/>
      <c r="AR1599"/>
      <c r="AS1599"/>
      <c r="AT1599"/>
      <c r="AU1599"/>
      <c r="AV1599"/>
    </row>
    <row r="1600" spans="27:48" ht="23.45" customHeight="1" x14ac:dyDescent="0.2">
      <c r="AA1600" s="97"/>
      <c r="AB1600" s="97"/>
      <c r="AC1600" s="97"/>
      <c r="AD1600" s="97"/>
      <c r="AE1600" s="97"/>
      <c r="AF1600" s="93"/>
      <c r="AG1600" s="93"/>
      <c r="AH1600" s="93"/>
      <c r="AI1600" s="30"/>
      <c r="AJ1600" s="30"/>
      <c r="AK1600" s="30"/>
      <c r="AL1600" s="30"/>
      <c r="AM1600" s="109"/>
      <c r="AN1600" s="109"/>
      <c r="AO1600" s="30"/>
      <c r="AP1600" s="109" t="s">
        <v>2353</v>
      </c>
      <c r="AQ1600"/>
      <c r="AR1600"/>
      <c r="AS1600"/>
      <c r="AT1600"/>
      <c r="AU1600"/>
      <c r="AV1600"/>
    </row>
    <row r="1601" spans="27:48" ht="23.45" customHeight="1" x14ac:dyDescent="0.2">
      <c r="AA1601" s="97"/>
      <c r="AB1601" s="97"/>
      <c r="AC1601" s="97"/>
      <c r="AD1601" s="97"/>
      <c r="AE1601" s="97"/>
      <c r="AF1601" s="93"/>
      <c r="AG1601" s="93"/>
      <c r="AH1601" s="93"/>
      <c r="AI1601" s="30"/>
      <c r="AJ1601" s="30"/>
      <c r="AK1601" s="30"/>
      <c r="AL1601" s="30"/>
      <c r="AM1601" s="109"/>
      <c r="AN1601" s="109"/>
      <c r="AO1601" s="30"/>
      <c r="AP1601" s="109" t="s">
        <v>2354</v>
      </c>
      <c r="AQ1601"/>
      <c r="AR1601"/>
      <c r="AS1601"/>
      <c r="AT1601"/>
      <c r="AU1601"/>
      <c r="AV1601"/>
    </row>
    <row r="1602" spans="27:48" ht="23.45" customHeight="1" x14ac:dyDescent="0.2">
      <c r="AA1602" s="97"/>
      <c r="AB1602" s="97"/>
      <c r="AC1602" s="97"/>
      <c r="AD1602" s="97"/>
      <c r="AE1602" s="97"/>
      <c r="AF1602" s="93"/>
      <c r="AG1602" s="93"/>
      <c r="AH1602" s="93"/>
      <c r="AI1602" s="30"/>
      <c r="AJ1602" s="30"/>
      <c r="AK1602" s="30"/>
      <c r="AL1602" s="30"/>
      <c r="AM1602" s="109"/>
      <c r="AN1602" s="109"/>
      <c r="AO1602" s="30"/>
      <c r="AP1602" s="109" t="s">
        <v>2355</v>
      </c>
      <c r="AQ1602"/>
      <c r="AR1602"/>
      <c r="AS1602"/>
      <c r="AT1602"/>
      <c r="AU1602"/>
      <c r="AV1602"/>
    </row>
    <row r="1603" spans="27:48" ht="23.45" customHeight="1" x14ac:dyDescent="0.2">
      <c r="AA1603" s="97"/>
      <c r="AB1603" s="97"/>
      <c r="AC1603" s="97"/>
      <c r="AD1603" s="97"/>
      <c r="AE1603" s="97"/>
      <c r="AF1603" s="93"/>
      <c r="AG1603" s="93"/>
      <c r="AH1603" s="93"/>
      <c r="AI1603" s="30"/>
      <c r="AJ1603" s="30"/>
      <c r="AK1603" s="30"/>
      <c r="AL1603" s="30"/>
      <c r="AM1603" s="109"/>
      <c r="AN1603" s="109"/>
      <c r="AO1603" s="30"/>
      <c r="AP1603" s="109" t="s">
        <v>2356</v>
      </c>
      <c r="AQ1603"/>
      <c r="AR1603"/>
      <c r="AS1603"/>
      <c r="AT1603"/>
      <c r="AU1603"/>
      <c r="AV1603"/>
    </row>
    <row r="1604" spans="27:48" ht="23.45" customHeight="1" x14ac:dyDescent="0.2">
      <c r="AA1604" s="97"/>
      <c r="AB1604" s="97"/>
      <c r="AC1604" s="97"/>
      <c r="AD1604" s="97"/>
      <c r="AE1604" s="97"/>
      <c r="AF1604" s="93"/>
      <c r="AG1604" s="93"/>
      <c r="AH1604" s="93"/>
      <c r="AI1604" s="30"/>
      <c r="AJ1604" s="30"/>
      <c r="AK1604" s="30"/>
      <c r="AL1604" s="30"/>
      <c r="AM1604" s="109"/>
      <c r="AN1604" s="109"/>
      <c r="AO1604" s="30"/>
      <c r="AP1604" s="109" t="s">
        <v>2357</v>
      </c>
      <c r="AQ1604"/>
      <c r="AR1604"/>
      <c r="AS1604"/>
      <c r="AT1604"/>
      <c r="AU1604"/>
      <c r="AV1604"/>
    </row>
    <row r="1605" spans="27:48" ht="23.45" customHeight="1" x14ac:dyDescent="0.2">
      <c r="AA1605" s="97"/>
      <c r="AB1605" s="97"/>
      <c r="AC1605" s="97"/>
      <c r="AD1605" s="97"/>
      <c r="AE1605" s="97"/>
      <c r="AF1605" s="93"/>
      <c r="AG1605" s="93"/>
      <c r="AH1605" s="93"/>
      <c r="AI1605" s="30"/>
      <c r="AJ1605" s="30"/>
      <c r="AK1605" s="30"/>
      <c r="AL1605" s="30"/>
      <c r="AM1605" s="109"/>
      <c r="AN1605" s="109"/>
      <c r="AO1605" s="30"/>
      <c r="AP1605" s="109" t="s">
        <v>2358</v>
      </c>
      <c r="AQ1605"/>
      <c r="AR1605"/>
      <c r="AS1605"/>
      <c r="AT1605"/>
      <c r="AU1605"/>
      <c r="AV1605"/>
    </row>
    <row r="1606" spans="27:48" ht="23.45" customHeight="1" x14ac:dyDescent="0.2">
      <c r="AA1606" s="97"/>
      <c r="AB1606" s="97"/>
      <c r="AC1606" s="97"/>
      <c r="AD1606" s="97"/>
      <c r="AE1606" s="97"/>
      <c r="AF1606" s="93"/>
      <c r="AG1606" s="93"/>
      <c r="AH1606" s="93"/>
      <c r="AI1606" s="30"/>
      <c r="AJ1606" s="30"/>
      <c r="AK1606" s="30"/>
      <c r="AL1606" s="30"/>
      <c r="AM1606" s="109"/>
      <c r="AN1606" s="109"/>
      <c r="AO1606" s="30"/>
      <c r="AP1606" s="109" t="s">
        <v>2359</v>
      </c>
      <c r="AQ1606"/>
      <c r="AR1606"/>
      <c r="AS1606"/>
      <c r="AT1606"/>
      <c r="AU1606"/>
      <c r="AV1606"/>
    </row>
    <row r="1607" spans="27:48" ht="23.45" customHeight="1" x14ac:dyDescent="0.2">
      <c r="AA1607" s="97"/>
      <c r="AB1607" s="97"/>
      <c r="AC1607" s="97"/>
      <c r="AD1607" s="97"/>
      <c r="AE1607" s="97"/>
      <c r="AF1607" s="93"/>
      <c r="AG1607" s="93"/>
      <c r="AH1607" s="93"/>
      <c r="AI1607" s="30"/>
      <c r="AJ1607" s="30"/>
      <c r="AK1607" s="30"/>
      <c r="AL1607" s="30"/>
      <c r="AM1607" s="109"/>
      <c r="AN1607" s="109"/>
      <c r="AO1607" s="30"/>
      <c r="AP1607" s="109" t="s">
        <v>2360</v>
      </c>
      <c r="AQ1607"/>
      <c r="AR1607"/>
      <c r="AS1607"/>
      <c r="AT1607"/>
      <c r="AU1607"/>
      <c r="AV1607"/>
    </row>
    <row r="1608" spans="27:48" ht="23.45" customHeight="1" x14ac:dyDescent="0.2">
      <c r="AA1608" s="97"/>
      <c r="AB1608" s="97"/>
      <c r="AC1608" s="97"/>
      <c r="AD1608" s="97"/>
      <c r="AE1608" s="97"/>
      <c r="AF1608" s="93"/>
      <c r="AG1608" s="93"/>
      <c r="AH1608" s="93"/>
      <c r="AI1608" s="30"/>
      <c r="AJ1608" s="30"/>
      <c r="AK1608" s="30"/>
      <c r="AL1608" s="30"/>
      <c r="AM1608" s="109"/>
      <c r="AN1608" s="109"/>
      <c r="AO1608" s="30"/>
      <c r="AP1608" s="109" t="s">
        <v>2361</v>
      </c>
      <c r="AQ1608"/>
      <c r="AR1608"/>
      <c r="AS1608"/>
      <c r="AT1608"/>
      <c r="AU1608"/>
      <c r="AV1608"/>
    </row>
    <row r="1609" spans="27:48" ht="23.45" customHeight="1" x14ac:dyDescent="0.2">
      <c r="AA1609" s="97"/>
      <c r="AB1609" s="97"/>
      <c r="AC1609" s="97"/>
      <c r="AD1609" s="97"/>
      <c r="AE1609" s="97"/>
      <c r="AF1609" s="93"/>
      <c r="AG1609" s="93"/>
      <c r="AH1609" s="93"/>
      <c r="AI1609" s="30"/>
      <c r="AJ1609" s="30"/>
      <c r="AK1609" s="30"/>
      <c r="AL1609" s="30"/>
      <c r="AM1609" s="109"/>
      <c r="AN1609" s="109"/>
      <c r="AO1609" s="30"/>
      <c r="AP1609" s="109" t="s">
        <v>2362</v>
      </c>
      <c r="AQ1609"/>
      <c r="AR1609"/>
      <c r="AS1609"/>
      <c r="AT1609"/>
      <c r="AU1609"/>
      <c r="AV1609"/>
    </row>
    <row r="1610" spans="27:48" ht="23.45" customHeight="1" x14ac:dyDescent="0.2">
      <c r="AA1610" s="97"/>
      <c r="AB1610" s="97"/>
      <c r="AC1610" s="97"/>
      <c r="AD1610" s="97"/>
      <c r="AE1610" s="97"/>
      <c r="AF1610" s="93"/>
      <c r="AG1610" s="93"/>
      <c r="AH1610" s="93"/>
      <c r="AI1610" s="30"/>
      <c r="AJ1610" s="30"/>
      <c r="AK1610" s="30"/>
      <c r="AL1610" s="30"/>
      <c r="AM1610" s="109"/>
      <c r="AN1610" s="109"/>
      <c r="AO1610" s="30"/>
      <c r="AP1610" s="109" t="s">
        <v>2363</v>
      </c>
      <c r="AQ1610"/>
      <c r="AR1610"/>
      <c r="AS1610"/>
      <c r="AT1610"/>
      <c r="AU1610"/>
      <c r="AV1610"/>
    </row>
    <row r="1611" spans="27:48" ht="23.45" customHeight="1" x14ac:dyDescent="0.2">
      <c r="AA1611" s="97"/>
      <c r="AB1611" s="97"/>
      <c r="AC1611" s="97"/>
      <c r="AD1611" s="97"/>
      <c r="AE1611" s="97"/>
      <c r="AF1611" s="93"/>
      <c r="AG1611" s="93"/>
      <c r="AH1611" s="93"/>
      <c r="AI1611" s="30"/>
      <c r="AJ1611" s="30"/>
      <c r="AK1611" s="30"/>
      <c r="AL1611" s="30"/>
      <c r="AM1611" s="109"/>
      <c r="AN1611" s="109"/>
      <c r="AO1611" s="30"/>
      <c r="AP1611" s="109" t="s">
        <v>2364</v>
      </c>
      <c r="AQ1611"/>
      <c r="AR1611"/>
      <c r="AS1611"/>
      <c r="AT1611"/>
      <c r="AU1611"/>
      <c r="AV1611"/>
    </row>
    <row r="1612" spans="27:48" ht="23.45" customHeight="1" x14ac:dyDescent="0.2">
      <c r="AA1612" s="97"/>
      <c r="AB1612" s="97"/>
      <c r="AC1612" s="97"/>
      <c r="AD1612" s="97"/>
      <c r="AE1612" s="97"/>
      <c r="AF1612" s="93"/>
      <c r="AG1612" s="93"/>
      <c r="AH1612" s="93"/>
      <c r="AI1612" s="30"/>
      <c r="AJ1612" s="30"/>
      <c r="AK1612" s="30"/>
      <c r="AL1612" s="30"/>
      <c r="AM1612" s="109"/>
      <c r="AN1612" s="109"/>
      <c r="AO1612" s="30"/>
      <c r="AP1612" s="109" t="s">
        <v>2365</v>
      </c>
      <c r="AQ1612"/>
      <c r="AR1612"/>
      <c r="AS1612"/>
      <c r="AT1612"/>
      <c r="AU1612"/>
      <c r="AV1612"/>
    </row>
    <row r="1613" spans="27:48" ht="23.45" customHeight="1" x14ac:dyDescent="0.2">
      <c r="AA1613" s="97"/>
      <c r="AB1613" s="97"/>
      <c r="AC1613" s="97"/>
      <c r="AD1613" s="97"/>
      <c r="AE1613" s="97"/>
      <c r="AF1613" s="93"/>
      <c r="AG1613" s="93"/>
      <c r="AH1613" s="93"/>
      <c r="AI1613" s="30"/>
      <c r="AJ1613" s="30"/>
      <c r="AK1613" s="30"/>
      <c r="AL1613" s="30"/>
      <c r="AM1613" s="109"/>
      <c r="AN1613" s="109"/>
      <c r="AO1613" s="30"/>
      <c r="AP1613" s="109" t="s">
        <v>2366</v>
      </c>
      <c r="AQ1613"/>
      <c r="AR1613"/>
      <c r="AS1613"/>
      <c r="AT1613"/>
      <c r="AU1613"/>
      <c r="AV1613"/>
    </row>
    <row r="1614" spans="27:48" ht="23.45" customHeight="1" x14ac:dyDescent="0.2">
      <c r="AA1614" s="97"/>
      <c r="AB1614" s="97"/>
      <c r="AC1614" s="97"/>
      <c r="AD1614" s="97"/>
      <c r="AE1614" s="97"/>
      <c r="AF1614" s="93"/>
      <c r="AG1614" s="93"/>
      <c r="AH1614" s="93"/>
      <c r="AI1614" s="30"/>
      <c r="AJ1614" s="30"/>
      <c r="AK1614" s="30"/>
      <c r="AL1614" s="30"/>
      <c r="AM1614" s="109"/>
      <c r="AN1614" s="109"/>
      <c r="AO1614" s="30"/>
      <c r="AP1614" s="109" t="s">
        <v>2367</v>
      </c>
      <c r="AQ1614"/>
      <c r="AR1614"/>
      <c r="AS1614"/>
      <c r="AT1614"/>
      <c r="AU1614"/>
      <c r="AV1614"/>
    </row>
    <row r="1615" spans="27:48" ht="23.45" customHeight="1" x14ac:dyDescent="0.2">
      <c r="AA1615" s="97"/>
      <c r="AB1615" s="97"/>
      <c r="AC1615" s="97"/>
      <c r="AD1615" s="97"/>
      <c r="AE1615" s="97"/>
      <c r="AF1615" s="93"/>
      <c r="AG1615" s="93"/>
      <c r="AH1615" s="93"/>
      <c r="AI1615" s="30"/>
      <c r="AJ1615" s="30"/>
      <c r="AK1615" s="30"/>
      <c r="AL1615" s="30"/>
      <c r="AM1615" s="109"/>
      <c r="AN1615" s="109"/>
      <c r="AO1615" s="30"/>
      <c r="AP1615" s="109" t="s">
        <v>2368</v>
      </c>
      <c r="AQ1615"/>
      <c r="AR1615"/>
      <c r="AS1615"/>
      <c r="AT1615"/>
      <c r="AU1615"/>
      <c r="AV1615"/>
    </row>
    <row r="1616" spans="27:48" ht="23.45" customHeight="1" x14ac:dyDescent="0.2">
      <c r="AA1616" s="97"/>
      <c r="AB1616" s="97"/>
      <c r="AC1616" s="97"/>
      <c r="AD1616" s="97"/>
      <c r="AE1616" s="97"/>
      <c r="AF1616" s="93"/>
      <c r="AG1616" s="93"/>
      <c r="AH1616" s="93"/>
      <c r="AI1616" s="30"/>
      <c r="AJ1616" s="30"/>
      <c r="AK1616" s="30"/>
      <c r="AL1616" s="30"/>
      <c r="AM1616" s="109"/>
      <c r="AN1616" s="109"/>
      <c r="AO1616" s="30"/>
      <c r="AP1616" s="109" t="s">
        <v>2369</v>
      </c>
      <c r="AQ1616"/>
      <c r="AR1616"/>
      <c r="AS1616"/>
      <c r="AT1616"/>
      <c r="AU1616"/>
      <c r="AV1616"/>
    </row>
    <row r="1617" spans="27:48" ht="23.45" customHeight="1" x14ac:dyDescent="0.2">
      <c r="AA1617" s="97"/>
      <c r="AB1617" s="97"/>
      <c r="AC1617" s="97"/>
      <c r="AD1617" s="97"/>
      <c r="AE1617" s="97"/>
      <c r="AF1617" s="93"/>
      <c r="AG1617" s="93"/>
      <c r="AH1617" s="93"/>
      <c r="AI1617" s="30"/>
      <c r="AJ1617" s="30"/>
      <c r="AK1617" s="30"/>
      <c r="AL1617" s="30"/>
      <c r="AM1617" s="109"/>
      <c r="AN1617" s="109"/>
      <c r="AO1617" s="30"/>
      <c r="AP1617" s="109" t="s">
        <v>2370</v>
      </c>
      <c r="AQ1617"/>
      <c r="AR1617"/>
      <c r="AS1617"/>
      <c r="AT1617"/>
      <c r="AU1617"/>
      <c r="AV1617"/>
    </row>
    <row r="1618" spans="27:48" ht="23.45" customHeight="1" x14ac:dyDescent="0.2">
      <c r="AA1618" s="97"/>
      <c r="AB1618" s="97"/>
      <c r="AC1618" s="97"/>
      <c r="AD1618" s="97"/>
      <c r="AE1618" s="97"/>
      <c r="AF1618" s="93"/>
      <c r="AG1618" s="93"/>
      <c r="AH1618" s="93"/>
      <c r="AI1618" s="30"/>
      <c r="AJ1618" s="30"/>
      <c r="AK1618" s="30"/>
      <c r="AL1618" s="30"/>
      <c r="AM1618" s="109"/>
      <c r="AN1618" s="109"/>
      <c r="AO1618" s="30"/>
      <c r="AP1618" s="109" t="s">
        <v>2371</v>
      </c>
      <c r="AQ1618"/>
      <c r="AR1618"/>
      <c r="AS1618"/>
      <c r="AT1618"/>
      <c r="AU1618"/>
      <c r="AV1618"/>
    </row>
    <row r="1619" spans="27:48" ht="23.45" customHeight="1" x14ac:dyDescent="0.2">
      <c r="AA1619" s="97"/>
      <c r="AB1619" s="97"/>
      <c r="AC1619" s="97"/>
      <c r="AD1619" s="97"/>
      <c r="AE1619" s="97"/>
      <c r="AF1619" s="93"/>
      <c r="AG1619" s="93"/>
      <c r="AH1619" s="93"/>
      <c r="AI1619" s="30"/>
      <c r="AJ1619" s="30"/>
      <c r="AK1619" s="30"/>
      <c r="AL1619" s="30"/>
      <c r="AM1619" s="109"/>
      <c r="AN1619" s="109"/>
      <c r="AO1619" s="30"/>
      <c r="AP1619" s="109" t="s">
        <v>2372</v>
      </c>
      <c r="AQ1619"/>
      <c r="AR1619"/>
      <c r="AS1619"/>
      <c r="AT1619"/>
      <c r="AU1619"/>
      <c r="AV1619"/>
    </row>
    <row r="1620" spans="27:48" ht="23.45" customHeight="1" x14ac:dyDescent="0.2">
      <c r="AA1620" s="97"/>
      <c r="AB1620" s="97"/>
      <c r="AC1620" s="97"/>
      <c r="AD1620" s="97"/>
      <c r="AE1620" s="97"/>
      <c r="AF1620" s="93"/>
      <c r="AG1620" s="93"/>
      <c r="AH1620" s="93"/>
      <c r="AI1620" s="30"/>
      <c r="AJ1620" s="30"/>
      <c r="AK1620" s="30"/>
      <c r="AL1620" s="30"/>
      <c r="AM1620" s="109"/>
      <c r="AN1620" s="109"/>
      <c r="AO1620" s="30"/>
      <c r="AP1620" s="109" t="s">
        <v>2373</v>
      </c>
      <c r="AQ1620"/>
      <c r="AR1620"/>
      <c r="AS1620"/>
      <c r="AT1620"/>
      <c r="AU1620"/>
      <c r="AV1620"/>
    </row>
    <row r="1621" spans="27:48" ht="23.45" customHeight="1" x14ac:dyDescent="0.2">
      <c r="AA1621" s="97"/>
      <c r="AB1621" s="97"/>
      <c r="AC1621" s="97"/>
      <c r="AD1621" s="97"/>
      <c r="AE1621" s="97"/>
      <c r="AF1621" s="93"/>
      <c r="AG1621" s="93"/>
      <c r="AH1621" s="93"/>
      <c r="AI1621" s="30"/>
      <c r="AJ1621" s="30"/>
      <c r="AK1621" s="30"/>
      <c r="AL1621" s="30"/>
      <c r="AM1621" s="109"/>
      <c r="AN1621" s="109"/>
      <c r="AO1621" s="30"/>
      <c r="AP1621" s="109" t="s">
        <v>2374</v>
      </c>
      <c r="AQ1621"/>
      <c r="AR1621"/>
      <c r="AS1621"/>
      <c r="AT1621"/>
      <c r="AU1621"/>
      <c r="AV1621"/>
    </row>
    <row r="1622" spans="27:48" ht="23.45" customHeight="1" x14ac:dyDescent="0.2">
      <c r="AA1622" s="97"/>
      <c r="AB1622" s="97"/>
      <c r="AC1622" s="97"/>
      <c r="AD1622" s="97"/>
      <c r="AE1622" s="97"/>
      <c r="AF1622" s="93"/>
      <c r="AG1622" s="93"/>
      <c r="AH1622" s="93"/>
      <c r="AI1622" s="30"/>
      <c r="AJ1622" s="30"/>
      <c r="AK1622" s="30"/>
      <c r="AL1622" s="30"/>
      <c r="AM1622" s="109"/>
      <c r="AN1622" s="109"/>
      <c r="AO1622" s="30"/>
      <c r="AP1622" s="109" t="s">
        <v>2375</v>
      </c>
      <c r="AQ1622"/>
      <c r="AR1622"/>
      <c r="AS1622"/>
      <c r="AT1622"/>
      <c r="AU1622"/>
      <c r="AV1622"/>
    </row>
    <row r="1623" spans="27:48" ht="23.45" customHeight="1" x14ac:dyDescent="0.2">
      <c r="AA1623" s="97"/>
      <c r="AB1623" s="97"/>
      <c r="AC1623" s="97"/>
      <c r="AD1623" s="97"/>
      <c r="AE1623" s="97"/>
      <c r="AF1623" s="93"/>
      <c r="AG1623" s="93"/>
      <c r="AH1623" s="93"/>
      <c r="AI1623" s="30"/>
      <c r="AJ1623" s="30"/>
      <c r="AK1623" s="30"/>
      <c r="AL1623" s="30"/>
      <c r="AM1623" s="109"/>
      <c r="AN1623" s="109"/>
      <c r="AO1623" s="30"/>
      <c r="AP1623" s="109" t="s">
        <v>2376</v>
      </c>
      <c r="AQ1623"/>
      <c r="AR1623"/>
      <c r="AS1623"/>
      <c r="AT1623"/>
      <c r="AU1623"/>
      <c r="AV1623"/>
    </row>
    <row r="1624" spans="27:48" ht="23.45" customHeight="1" x14ac:dyDescent="0.2">
      <c r="AA1624" s="97"/>
      <c r="AB1624" s="97"/>
      <c r="AC1624" s="97"/>
      <c r="AD1624" s="97"/>
      <c r="AE1624" s="97"/>
      <c r="AF1624" s="93"/>
      <c r="AG1624" s="93"/>
      <c r="AH1624" s="93"/>
      <c r="AI1624" s="30"/>
      <c r="AJ1624" s="30"/>
      <c r="AK1624" s="30"/>
      <c r="AL1624" s="30"/>
      <c r="AM1624" s="109"/>
      <c r="AN1624" s="109"/>
      <c r="AO1624" s="30"/>
      <c r="AP1624" s="109" t="s">
        <v>2377</v>
      </c>
      <c r="AQ1624"/>
      <c r="AR1624"/>
      <c r="AS1624"/>
      <c r="AT1624"/>
      <c r="AU1624"/>
      <c r="AV1624"/>
    </row>
    <row r="1625" spans="27:48" ht="23.45" customHeight="1" x14ac:dyDescent="0.2">
      <c r="AA1625" s="97"/>
      <c r="AB1625" s="97"/>
      <c r="AC1625" s="97"/>
      <c r="AD1625" s="97"/>
      <c r="AE1625" s="97"/>
      <c r="AF1625" s="93"/>
      <c r="AG1625" s="93"/>
      <c r="AH1625" s="93"/>
      <c r="AI1625" s="30"/>
      <c r="AJ1625" s="30"/>
      <c r="AK1625" s="30"/>
      <c r="AL1625" s="30"/>
      <c r="AM1625" s="109"/>
      <c r="AN1625" s="109"/>
      <c r="AO1625" s="30"/>
      <c r="AP1625" s="109" t="s">
        <v>2378</v>
      </c>
      <c r="AQ1625"/>
      <c r="AR1625"/>
      <c r="AS1625"/>
      <c r="AT1625"/>
      <c r="AU1625"/>
      <c r="AV1625"/>
    </row>
    <row r="1626" spans="27:48" ht="23.45" customHeight="1" x14ac:dyDescent="0.2">
      <c r="AA1626" s="97"/>
      <c r="AB1626" s="97"/>
      <c r="AC1626" s="97"/>
      <c r="AD1626" s="97"/>
      <c r="AE1626" s="97"/>
      <c r="AF1626" s="93"/>
      <c r="AG1626" s="93"/>
      <c r="AH1626" s="93"/>
      <c r="AI1626" s="30"/>
      <c r="AJ1626" s="30"/>
      <c r="AK1626" s="30"/>
      <c r="AL1626" s="30"/>
      <c r="AM1626" s="109"/>
      <c r="AN1626" s="109"/>
      <c r="AO1626" s="30"/>
      <c r="AP1626" s="109" t="s">
        <v>2379</v>
      </c>
      <c r="AQ1626"/>
      <c r="AR1626"/>
      <c r="AS1626"/>
      <c r="AT1626"/>
      <c r="AU1626"/>
      <c r="AV1626"/>
    </row>
    <row r="1627" spans="27:48" ht="23.45" customHeight="1" x14ac:dyDescent="0.2">
      <c r="AA1627" s="97"/>
      <c r="AB1627" s="97"/>
      <c r="AC1627" s="97"/>
      <c r="AD1627" s="97"/>
      <c r="AE1627" s="97"/>
      <c r="AF1627" s="93"/>
      <c r="AG1627" s="93"/>
      <c r="AH1627" s="93"/>
      <c r="AI1627" s="30"/>
      <c r="AJ1627" s="30"/>
      <c r="AK1627" s="30"/>
      <c r="AL1627" s="30"/>
      <c r="AM1627" s="109"/>
      <c r="AN1627" s="109"/>
      <c r="AO1627" s="30"/>
      <c r="AP1627" s="109" t="s">
        <v>2380</v>
      </c>
      <c r="AQ1627"/>
      <c r="AR1627"/>
      <c r="AS1627"/>
      <c r="AT1627"/>
      <c r="AU1627"/>
      <c r="AV1627"/>
    </row>
    <row r="1628" spans="27:48" ht="23.45" customHeight="1" x14ac:dyDescent="0.2">
      <c r="AA1628" s="97"/>
      <c r="AB1628" s="97"/>
      <c r="AC1628" s="97"/>
      <c r="AD1628" s="97"/>
      <c r="AE1628" s="97"/>
      <c r="AF1628" s="93"/>
      <c r="AG1628" s="93"/>
      <c r="AH1628" s="93"/>
      <c r="AI1628" s="30"/>
      <c r="AJ1628" s="30"/>
      <c r="AK1628" s="30"/>
      <c r="AL1628" s="30"/>
      <c r="AM1628" s="109"/>
      <c r="AN1628" s="109"/>
      <c r="AO1628" s="30"/>
      <c r="AP1628" s="109" t="s">
        <v>2381</v>
      </c>
      <c r="AQ1628"/>
      <c r="AR1628"/>
      <c r="AS1628"/>
      <c r="AT1628"/>
      <c r="AU1628"/>
      <c r="AV1628"/>
    </row>
    <row r="1629" spans="27:48" ht="23.45" customHeight="1" x14ac:dyDescent="0.2">
      <c r="AA1629" s="97"/>
      <c r="AB1629" s="97"/>
      <c r="AC1629" s="97"/>
      <c r="AD1629" s="97"/>
      <c r="AE1629" s="97"/>
      <c r="AF1629" s="93"/>
      <c r="AG1629" s="93"/>
      <c r="AH1629" s="93"/>
      <c r="AI1629" s="30"/>
      <c r="AJ1629" s="30"/>
      <c r="AK1629" s="30"/>
      <c r="AL1629" s="30"/>
      <c r="AM1629" s="109"/>
      <c r="AN1629" s="109"/>
      <c r="AO1629" s="30"/>
      <c r="AP1629" s="109" t="s">
        <v>2382</v>
      </c>
      <c r="AQ1629"/>
      <c r="AR1629"/>
      <c r="AS1629"/>
      <c r="AT1629"/>
      <c r="AU1629"/>
      <c r="AV1629"/>
    </row>
    <row r="1630" spans="27:48" ht="23.45" customHeight="1" x14ac:dyDescent="0.2">
      <c r="AA1630" s="97"/>
      <c r="AB1630" s="97"/>
      <c r="AC1630" s="97"/>
      <c r="AD1630" s="97"/>
      <c r="AE1630" s="97"/>
      <c r="AF1630" s="93"/>
      <c r="AG1630" s="93"/>
      <c r="AH1630" s="93"/>
      <c r="AI1630" s="30"/>
      <c r="AJ1630" s="30"/>
      <c r="AK1630" s="30"/>
      <c r="AL1630" s="30"/>
      <c r="AM1630" s="109"/>
      <c r="AN1630" s="109"/>
      <c r="AO1630" s="30"/>
      <c r="AP1630" s="109" t="s">
        <v>2383</v>
      </c>
      <c r="AQ1630"/>
      <c r="AR1630"/>
      <c r="AS1630"/>
      <c r="AT1630"/>
      <c r="AU1630"/>
      <c r="AV1630"/>
    </row>
    <row r="1631" spans="27:48" ht="23.45" customHeight="1" x14ac:dyDescent="0.2">
      <c r="AA1631" s="97"/>
      <c r="AB1631" s="97"/>
      <c r="AC1631" s="97"/>
      <c r="AD1631" s="97"/>
      <c r="AE1631" s="97"/>
      <c r="AF1631" s="93"/>
      <c r="AG1631" s="93"/>
      <c r="AH1631" s="93"/>
      <c r="AI1631" s="30"/>
      <c r="AJ1631" s="30"/>
      <c r="AK1631" s="30"/>
      <c r="AL1631" s="30"/>
      <c r="AM1631" s="109"/>
      <c r="AN1631" s="109"/>
      <c r="AO1631" s="30"/>
      <c r="AP1631" s="109" t="s">
        <v>2384</v>
      </c>
      <c r="AQ1631"/>
      <c r="AR1631"/>
      <c r="AS1631"/>
      <c r="AT1631"/>
      <c r="AU1631"/>
      <c r="AV1631"/>
    </row>
    <row r="1632" spans="27:48" ht="23.45" customHeight="1" x14ac:dyDescent="0.2">
      <c r="AA1632" s="97"/>
      <c r="AB1632" s="97"/>
      <c r="AC1632" s="97"/>
      <c r="AD1632" s="97"/>
      <c r="AE1632" s="97"/>
      <c r="AF1632" s="93"/>
      <c r="AG1632" s="93"/>
      <c r="AH1632" s="93"/>
      <c r="AI1632" s="30"/>
      <c r="AJ1632" s="30"/>
      <c r="AK1632" s="30"/>
      <c r="AL1632" s="30"/>
      <c r="AM1632" s="109"/>
      <c r="AN1632" s="109"/>
      <c r="AO1632" s="30"/>
      <c r="AP1632" s="109" t="s">
        <v>2385</v>
      </c>
      <c r="AQ1632"/>
      <c r="AR1632"/>
      <c r="AS1632"/>
      <c r="AT1632"/>
      <c r="AU1632"/>
      <c r="AV1632"/>
    </row>
    <row r="1633" spans="27:48" ht="23.45" customHeight="1" x14ac:dyDescent="0.2">
      <c r="AA1633" s="97"/>
      <c r="AB1633" s="97"/>
      <c r="AC1633" s="97"/>
      <c r="AD1633" s="97"/>
      <c r="AE1633" s="97"/>
      <c r="AF1633" s="93"/>
      <c r="AG1633" s="93"/>
      <c r="AH1633" s="93"/>
      <c r="AI1633" s="30"/>
      <c r="AJ1633" s="30"/>
      <c r="AK1633" s="30"/>
      <c r="AL1633" s="30"/>
      <c r="AM1633" s="109"/>
      <c r="AN1633" s="109"/>
      <c r="AO1633" s="30"/>
      <c r="AP1633" s="109" t="s">
        <v>2386</v>
      </c>
      <c r="AQ1633"/>
      <c r="AR1633"/>
      <c r="AS1633"/>
      <c r="AT1633"/>
      <c r="AU1633"/>
      <c r="AV1633"/>
    </row>
    <row r="1634" spans="27:48" ht="23.45" customHeight="1" x14ac:dyDescent="0.2">
      <c r="AA1634" s="97"/>
      <c r="AB1634" s="97"/>
      <c r="AC1634" s="97"/>
      <c r="AD1634" s="97"/>
      <c r="AE1634" s="97"/>
      <c r="AF1634" s="93"/>
      <c r="AG1634" s="93"/>
      <c r="AH1634" s="93"/>
      <c r="AI1634" s="30"/>
      <c r="AJ1634" s="30"/>
      <c r="AK1634" s="30"/>
      <c r="AL1634" s="30"/>
      <c r="AM1634" s="109"/>
      <c r="AN1634" s="109"/>
      <c r="AO1634" s="30"/>
      <c r="AP1634" s="109" t="s">
        <v>2387</v>
      </c>
      <c r="AQ1634"/>
      <c r="AR1634"/>
      <c r="AS1634"/>
      <c r="AT1634"/>
      <c r="AU1634"/>
      <c r="AV1634"/>
    </row>
    <row r="1635" spans="27:48" ht="23.45" customHeight="1" x14ac:dyDescent="0.2">
      <c r="AA1635" s="97"/>
      <c r="AB1635" s="97"/>
      <c r="AC1635" s="97"/>
      <c r="AD1635" s="97"/>
      <c r="AE1635" s="97"/>
      <c r="AF1635" s="93"/>
      <c r="AG1635" s="93"/>
      <c r="AH1635" s="93"/>
      <c r="AI1635" s="30"/>
      <c r="AJ1635" s="30"/>
      <c r="AK1635" s="30"/>
      <c r="AL1635" s="30"/>
      <c r="AM1635" s="109"/>
      <c r="AN1635" s="109"/>
      <c r="AO1635" s="30"/>
      <c r="AP1635" s="109" t="s">
        <v>2388</v>
      </c>
      <c r="AQ1635"/>
      <c r="AR1635"/>
      <c r="AS1635"/>
      <c r="AT1635"/>
      <c r="AU1635"/>
      <c r="AV1635"/>
    </row>
    <row r="1636" spans="27:48" ht="23.45" customHeight="1" x14ac:dyDescent="0.2">
      <c r="AA1636" s="97"/>
      <c r="AB1636" s="97"/>
      <c r="AC1636" s="97"/>
      <c r="AD1636" s="97"/>
      <c r="AE1636" s="97"/>
      <c r="AF1636" s="93"/>
      <c r="AG1636" s="93"/>
      <c r="AH1636" s="93"/>
      <c r="AI1636" s="30"/>
      <c r="AJ1636" s="30"/>
      <c r="AK1636" s="30"/>
      <c r="AL1636" s="30"/>
      <c r="AM1636" s="109"/>
      <c r="AN1636" s="109"/>
      <c r="AO1636" s="30"/>
      <c r="AP1636" s="109" t="s">
        <v>2389</v>
      </c>
      <c r="AQ1636"/>
      <c r="AR1636"/>
      <c r="AS1636"/>
      <c r="AT1636"/>
      <c r="AU1636"/>
      <c r="AV1636"/>
    </row>
    <row r="1637" spans="27:48" ht="23.45" customHeight="1" x14ac:dyDescent="0.2">
      <c r="AA1637" s="97"/>
      <c r="AB1637" s="97"/>
      <c r="AC1637" s="97"/>
      <c r="AD1637" s="97"/>
      <c r="AE1637" s="97"/>
      <c r="AF1637" s="93"/>
      <c r="AG1637" s="93"/>
      <c r="AH1637" s="93"/>
      <c r="AI1637" s="30"/>
      <c r="AJ1637" s="30"/>
      <c r="AK1637" s="30"/>
      <c r="AL1637" s="30"/>
      <c r="AM1637" s="109"/>
      <c r="AN1637" s="109"/>
      <c r="AO1637" s="30"/>
      <c r="AP1637" s="109" t="s">
        <v>2390</v>
      </c>
      <c r="AQ1637"/>
      <c r="AR1637"/>
      <c r="AS1637"/>
      <c r="AT1637"/>
      <c r="AU1637"/>
      <c r="AV1637"/>
    </row>
    <row r="1638" spans="27:48" ht="23.45" customHeight="1" x14ac:dyDescent="0.2">
      <c r="AA1638" s="97"/>
      <c r="AB1638" s="97"/>
      <c r="AC1638" s="97"/>
      <c r="AD1638" s="97"/>
      <c r="AE1638" s="97"/>
      <c r="AF1638" s="93"/>
      <c r="AG1638" s="93"/>
      <c r="AH1638" s="93"/>
      <c r="AI1638" s="30"/>
      <c r="AJ1638" s="30"/>
      <c r="AK1638" s="30"/>
      <c r="AL1638" s="30"/>
      <c r="AM1638" s="109"/>
      <c r="AN1638" s="109"/>
      <c r="AO1638" s="30"/>
      <c r="AP1638" s="109" t="s">
        <v>2391</v>
      </c>
      <c r="AQ1638"/>
      <c r="AR1638"/>
      <c r="AS1638"/>
      <c r="AT1638"/>
      <c r="AU1638"/>
      <c r="AV1638"/>
    </row>
    <row r="1639" spans="27:48" ht="23.45" customHeight="1" x14ac:dyDescent="0.2">
      <c r="AA1639" s="97"/>
      <c r="AB1639" s="97"/>
      <c r="AC1639" s="97"/>
      <c r="AD1639" s="97"/>
      <c r="AE1639" s="97"/>
      <c r="AF1639" s="93"/>
      <c r="AG1639" s="93"/>
      <c r="AH1639" s="93"/>
      <c r="AI1639" s="30"/>
      <c r="AJ1639" s="30"/>
      <c r="AK1639" s="30"/>
      <c r="AL1639" s="30"/>
      <c r="AM1639" s="109"/>
      <c r="AN1639" s="109"/>
      <c r="AO1639" s="30"/>
      <c r="AP1639" s="109" t="s">
        <v>2392</v>
      </c>
      <c r="AQ1639"/>
      <c r="AR1639"/>
      <c r="AS1639"/>
      <c r="AT1639"/>
      <c r="AU1639"/>
      <c r="AV1639"/>
    </row>
    <row r="1640" spans="27:48" ht="23.45" customHeight="1" x14ac:dyDescent="0.2">
      <c r="AA1640" s="97"/>
      <c r="AB1640" s="97"/>
      <c r="AC1640" s="97"/>
      <c r="AD1640" s="97"/>
      <c r="AE1640" s="97"/>
      <c r="AF1640" s="93"/>
      <c r="AG1640" s="93"/>
      <c r="AH1640" s="93"/>
      <c r="AI1640" s="30"/>
      <c r="AJ1640" s="30"/>
      <c r="AK1640" s="30"/>
      <c r="AL1640" s="30"/>
      <c r="AM1640" s="109"/>
      <c r="AN1640" s="109"/>
      <c r="AO1640" s="30"/>
      <c r="AP1640" s="109" t="s">
        <v>2393</v>
      </c>
      <c r="AQ1640"/>
      <c r="AR1640"/>
      <c r="AS1640"/>
      <c r="AT1640"/>
      <c r="AU1640"/>
      <c r="AV1640"/>
    </row>
    <row r="1641" spans="27:48" ht="23.45" customHeight="1" x14ac:dyDescent="0.2">
      <c r="AA1641" s="97"/>
      <c r="AB1641" s="97"/>
      <c r="AC1641" s="97"/>
      <c r="AD1641" s="97"/>
      <c r="AE1641" s="97"/>
      <c r="AF1641" s="93"/>
      <c r="AG1641" s="93"/>
      <c r="AH1641" s="93"/>
      <c r="AI1641" s="30"/>
      <c r="AJ1641" s="30"/>
      <c r="AK1641" s="30"/>
      <c r="AL1641" s="30"/>
      <c r="AM1641" s="109"/>
      <c r="AN1641" s="109"/>
      <c r="AO1641" s="30"/>
      <c r="AP1641" s="109" t="s">
        <v>2394</v>
      </c>
      <c r="AQ1641"/>
      <c r="AR1641"/>
      <c r="AS1641"/>
      <c r="AT1641"/>
      <c r="AU1641"/>
      <c r="AV1641"/>
    </row>
    <row r="1642" spans="27:48" ht="23.45" customHeight="1" x14ac:dyDescent="0.2">
      <c r="AA1642" s="97"/>
      <c r="AB1642" s="97"/>
      <c r="AC1642" s="97"/>
      <c r="AD1642" s="97"/>
      <c r="AE1642" s="97"/>
      <c r="AF1642" s="93"/>
      <c r="AG1642" s="93"/>
      <c r="AH1642" s="93"/>
      <c r="AI1642" s="30"/>
      <c r="AJ1642" s="30"/>
      <c r="AK1642" s="30"/>
      <c r="AL1642" s="30"/>
      <c r="AM1642" s="109"/>
      <c r="AN1642" s="109"/>
      <c r="AO1642" s="30"/>
      <c r="AP1642" s="109" t="s">
        <v>2395</v>
      </c>
      <c r="AQ1642"/>
      <c r="AR1642"/>
      <c r="AS1642"/>
      <c r="AT1642"/>
      <c r="AU1642"/>
      <c r="AV1642"/>
    </row>
    <row r="1643" spans="27:48" ht="23.45" customHeight="1" x14ac:dyDescent="0.2">
      <c r="AA1643" s="97"/>
      <c r="AB1643" s="97"/>
      <c r="AC1643" s="97"/>
      <c r="AD1643" s="97"/>
      <c r="AE1643" s="97"/>
      <c r="AF1643" s="93"/>
      <c r="AG1643" s="93"/>
      <c r="AH1643" s="93"/>
      <c r="AI1643" s="30"/>
      <c r="AJ1643" s="30"/>
      <c r="AK1643" s="30"/>
      <c r="AL1643" s="30"/>
      <c r="AM1643" s="109"/>
      <c r="AN1643" s="109"/>
      <c r="AO1643" s="30"/>
      <c r="AP1643" s="109" t="s">
        <v>2396</v>
      </c>
      <c r="AQ1643"/>
      <c r="AR1643"/>
      <c r="AS1643"/>
      <c r="AT1643"/>
      <c r="AU1643"/>
      <c r="AV1643"/>
    </row>
    <row r="1644" spans="27:48" ht="23.45" customHeight="1" x14ac:dyDescent="0.2">
      <c r="AA1644" s="97"/>
      <c r="AB1644" s="97"/>
      <c r="AC1644" s="97"/>
      <c r="AD1644" s="97"/>
      <c r="AE1644" s="97"/>
      <c r="AF1644" s="93"/>
      <c r="AG1644" s="93"/>
      <c r="AH1644" s="93"/>
      <c r="AI1644" s="30"/>
      <c r="AJ1644" s="30"/>
      <c r="AK1644" s="30"/>
      <c r="AL1644" s="30"/>
      <c r="AM1644" s="109"/>
      <c r="AN1644" s="109"/>
      <c r="AO1644" s="30"/>
      <c r="AP1644" s="109" t="s">
        <v>2397</v>
      </c>
      <c r="AQ1644"/>
      <c r="AR1644"/>
      <c r="AS1644"/>
      <c r="AT1644"/>
      <c r="AU1644"/>
      <c r="AV1644"/>
    </row>
    <row r="1645" spans="27:48" ht="23.45" customHeight="1" x14ac:dyDescent="0.2">
      <c r="AA1645" s="97"/>
      <c r="AB1645" s="97"/>
      <c r="AC1645" s="97"/>
      <c r="AD1645" s="97"/>
      <c r="AE1645" s="97"/>
      <c r="AF1645" s="93"/>
      <c r="AG1645" s="93"/>
      <c r="AH1645" s="93"/>
      <c r="AI1645" s="30"/>
      <c r="AJ1645" s="30"/>
      <c r="AK1645" s="30"/>
      <c r="AL1645" s="30"/>
      <c r="AM1645" s="109"/>
      <c r="AN1645" s="109"/>
      <c r="AO1645" s="30"/>
      <c r="AP1645" s="109" t="s">
        <v>2398</v>
      </c>
      <c r="AQ1645"/>
      <c r="AR1645"/>
      <c r="AS1645"/>
      <c r="AT1645"/>
      <c r="AU1645"/>
      <c r="AV1645"/>
    </row>
    <row r="1646" spans="27:48" ht="23.45" customHeight="1" x14ac:dyDescent="0.2">
      <c r="AA1646" s="97"/>
      <c r="AB1646" s="97"/>
      <c r="AC1646" s="97"/>
      <c r="AD1646" s="97"/>
      <c r="AE1646" s="97"/>
      <c r="AF1646" s="93"/>
      <c r="AG1646" s="93"/>
      <c r="AH1646" s="93"/>
      <c r="AI1646" s="30"/>
      <c r="AJ1646" s="30"/>
      <c r="AK1646" s="30"/>
      <c r="AL1646" s="30"/>
      <c r="AM1646" s="109"/>
      <c r="AN1646" s="109"/>
      <c r="AO1646" s="30"/>
      <c r="AP1646" s="109" t="s">
        <v>2399</v>
      </c>
      <c r="AQ1646"/>
      <c r="AR1646"/>
      <c r="AS1646"/>
      <c r="AT1646"/>
      <c r="AU1646"/>
      <c r="AV1646"/>
    </row>
    <row r="1647" spans="27:48" ht="23.45" customHeight="1" x14ac:dyDescent="0.2">
      <c r="AA1647" s="97"/>
      <c r="AB1647" s="97"/>
      <c r="AC1647" s="97"/>
      <c r="AD1647" s="97"/>
      <c r="AE1647" s="97"/>
      <c r="AF1647" s="93"/>
      <c r="AG1647" s="93"/>
      <c r="AH1647" s="93"/>
      <c r="AI1647" s="30"/>
      <c r="AJ1647" s="30"/>
      <c r="AK1647" s="30"/>
      <c r="AL1647" s="30"/>
      <c r="AM1647" s="109"/>
      <c r="AN1647" s="109"/>
      <c r="AO1647" s="30"/>
      <c r="AP1647" s="109" t="s">
        <v>2400</v>
      </c>
      <c r="AQ1647"/>
      <c r="AR1647"/>
      <c r="AS1647"/>
      <c r="AT1647"/>
      <c r="AU1647"/>
      <c r="AV1647"/>
    </row>
    <row r="1648" spans="27:48" ht="23.45" customHeight="1" x14ac:dyDescent="0.2">
      <c r="AA1648" s="97"/>
      <c r="AB1648" s="97"/>
      <c r="AC1648" s="97"/>
      <c r="AD1648" s="97"/>
      <c r="AE1648" s="97"/>
      <c r="AF1648" s="93"/>
      <c r="AG1648" s="93"/>
      <c r="AH1648" s="93"/>
      <c r="AI1648" s="30"/>
      <c r="AJ1648" s="30"/>
      <c r="AK1648" s="30"/>
      <c r="AL1648" s="30"/>
      <c r="AM1648" s="109"/>
      <c r="AN1648" s="109"/>
      <c r="AO1648" s="30"/>
      <c r="AP1648" s="109" t="s">
        <v>2401</v>
      </c>
      <c r="AQ1648"/>
      <c r="AR1648"/>
      <c r="AS1648"/>
      <c r="AT1648"/>
      <c r="AU1648"/>
      <c r="AV1648"/>
    </row>
    <row r="1649" spans="27:48" ht="23.45" customHeight="1" x14ac:dyDescent="0.2">
      <c r="AA1649" s="97"/>
      <c r="AB1649" s="97"/>
      <c r="AC1649" s="97"/>
      <c r="AD1649" s="97"/>
      <c r="AE1649" s="97"/>
      <c r="AF1649" s="93"/>
      <c r="AG1649" s="93"/>
      <c r="AH1649" s="93"/>
      <c r="AI1649" s="30"/>
      <c r="AJ1649" s="30"/>
      <c r="AK1649" s="30"/>
      <c r="AL1649" s="30"/>
      <c r="AM1649" s="109"/>
      <c r="AN1649" s="109"/>
      <c r="AO1649" s="30"/>
      <c r="AP1649" s="109" t="s">
        <v>2402</v>
      </c>
      <c r="AQ1649"/>
      <c r="AR1649"/>
      <c r="AS1649"/>
      <c r="AT1649"/>
      <c r="AU1649"/>
      <c r="AV1649"/>
    </row>
    <row r="1650" spans="27:48" ht="23.45" customHeight="1" x14ac:dyDescent="0.2">
      <c r="AA1650" s="97"/>
      <c r="AB1650" s="97"/>
      <c r="AC1650" s="97"/>
      <c r="AD1650" s="97"/>
      <c r="AE1650" s="97"/>
      <c r="AF1650" s="93"/>
      <c r="AG1650" s="93"/>
      <c r="AH1650" s="93"/>
      <c r="AI1650" s="30"/>
      <c r="AJ1650" s="30"/>
      <c r="AK1650" s="30"/>
      <c r="AL1650" s="30"/>
      <c r="AM1650" s="109"/>
      <c r="AN1650" s="109"/>
      <c r="AO1650" s="30"/>
      <c r="AP1650" s="109" t="s">
        <v>2403</v>
      </c>
      <c r="AQ1650"/>
      <c r="AR1650"/>
      <c r="AS1650"/>
      <c r="AT1650"/>
      <c r="AU1650"/>
      <c r="AV1650"/>
    </row>
    <row r="1651" spans="27:48" ht="23.45" customHeight="1" x14ac:dyDescent="0.2">
      <c r="AA1651" s="97"/>
      <c r="AB1651" s="97"/>
      <c r="AC1651" s="97"/>
      <c r="AD1651" s="97"/>
      <c r="AE1651" s="97"/>
      <c r="AF1651" s="93"/>
      <c r="AG1651" s="93"/>
      <c r="AH1651" s="93"/>
      <c r="AI1651" s="30"/>
      <c r="AJ1651" s="30"/>
      <c r="AK1651" s="30"/>
      <c r="AL1651" s="30"/>
      <c r="AM1651" s="109"/>
      <c r="AN1651" s="109"/>
      <c r="AO1651" s="30"/>
      <c r="AP1651" s="109" t="s">
        <v>2404</v>
      </c>
      <c r="AQ1651"/>
      <c r="AR1651"/>
      <c r="AS1651"/>
      <c r="AT1651"/>
      <c r="AU1651"/>
      <c r="AV1651"/>
    </row>
    <row r="1652" spans="27:48" ht="23.45" customHeight="1" x14ac:dyDescent="0.2">
      <c r="AA1652" s="97"/>
      <c r="AB1652" s="97"/>
      <c r="AC1652" s="97"/>
      <c r="AD1652" s="97"/>
      <c r="AE1652" s="97"/>
      <c r="AF1652" s="93"/>
      <c r="AG1652" s="93"/>
      <c r="AH1652" s="93"/>
      <c r="AI1652" s="30"/>
      <c r="AJ1652" s="30"/>
      <c r="AK1652" s="30"/>
      <c r="AL1652" s="30"/>
      <c r="AM1652" s="109"/>
      <c r="AN1652" s="109"/>
      <c r="AO1652" s="30"/>
      <c r="AP1652" s="109" t="s">
        <v>2405</v>
      </c>
      <c r="AQ1652"/>
      <c r="AR1652"/>
      <c r="AS1652"/>
      <c r="AT1652"/>
      <c r="AU1652"/>
      <c r="AV1652"/>
    </row>
    <row r="1653" spans="27:48" ht="23.45" customHeight="1" x14ac:dyDescent="0.2">
      <c r="AA1653" s="97"/>
      <c r="AB1653" s="97"/>
      <c r="AC1653" s="97"/>
      <c r="AD1653" s="97"/>
      <c r="AE1653" s="97"/>
      <c r="AF1653" s="93"/>
      <c r="AG1653" s="93"/>
      <c r="AH1653" s="93"/>
      <c r="AI1653" s="30"/>
      <c r="AJ1653" s="30"/>
      <c r="AK1653" s="30"/>
      <c r="AL1653" s="30"/>
      <c r="AM1653" s="109"/>
      <c r="AN1653" s="109"/>
      <c r="AO1653" s="30"/>
      <c r="AP1653" s="109" t="s">
        <v>2406</v>
      </c>
      <c r="AQ1653"/>
      <c r="AR1653"/>
      <c r="AS1653"/>
      <c r="AT1653"/>
      <c r="AU1653"/>
      <c r="AV1653"/>
    </row>
    <row r="1654" spans="27:48" ht="23.45" customHeight="1" x14ac:dyDescent="0.2">
      <c r="AA1654" s="97"/>
      <c r="AB1654" s="97"/>
      <c r="AC1654" s="97"/>
      <c r="AD1654" s="97"/>
      <c r="AE1654" s="97"/>
      <c r="AF1654" s="93"/>
      <c r="AG1654" s="93"/>
      <c r="AH1654" s="93"/>
      <c r="AI1654" s="30"/>
      <c r="AJ1654" s="30"/>
      <c r="AK1654" s="30"/>
      <c r="AL1654" s="30"/>
      <c r="AM1654" s="109"/>
      <c r="AN1654" s="109"/>
      <c r="AO1654" s="30"/>
      <c r="AP1654" s="109" t="s">
        <v>2407</v>
      </c>
      <c r="AQ1654"/>
      <c r="AR1654"/>
      <c r="AS1654"/>
      <c r="AT1654"/>
      <c r="AU1654"/>
      <c r="AV1654"/>
    </row>
    <row r="1655" spans="27:48" ht="23.45" customHeight="1" x14ac:dyDescent="0.2">
      <c r="AA1655" s="97"/>
      <c r="AB1655" s="97"/>
      <c r="AC1655" s="97"/>
      <c r="AD1655" s="97"/>
      <c r="AE1655" s="97"/>
      <c r="AF1655" s="93"/>
      <c r="AG1655" s="93"/>
      <c r="AH1655" s="93"/>
      <c r="AI1655" s="30"/>
      <c r="AJ1655" s="30"/>
      <c r="AK1655" s="30"/>
      <c r="AL1655" s="30"/>
      <c r="AM1655" s="109"/>
      <c r="AN1655" s="109"/>
      <c r="AO1655" s="30"/>
      <c r="AP1655" s="109" t="s">
        <v>2408</v>
      </c>
      <c r="AQ1655"/>
      <c r="AR1655"/>
      <c r="AS1655"/>
      <c r="AT1655"/>
      <c r="AU1655"/>
      <c r="AV1655"/>
    </row>
    <row r="1656" spans="27:48" ht="23.45" customHeight="1" x14ac:dyDescent="0.2">
      <c r="AA1656" s="97"/>
      <c r="AB1656" s="97"/>
      <c r="AC1656" s="97"/>
      <c r="AD1656" s="97"/>
      <c r="AE1656" s="97"/>
      <c r="AF1656" s="93"/>
      <c r="AG1656" s="93"/>
      <c r="AH1656" s="93"/>
      <c r="AI1656" s="30"/>
      <c r="AJ1656" s="30"/>
      <c r="AK1656" s="30"/>
      <c r="AL1656" s="30"/>
      <c r="AM1656" s="109"/>
      <c r="AN1656" s="109"/>
      <c r="AO1656" s="30"/>
      <c r="AP1656" s="109" t="s">
        <v>2409</v>
      </c>
      <c r="AQ1656"/>
      <c r="AR1656"/>
      <c r="AS1656"/>
      <c r="AT1656"/>
      <c r="AU1656"/>
      <c r="AV1656"/>
    </row>
    <row r="1657" spans="27:48" ht="23.45" customHeight="1" x14ac:dyDescent="0.2">
      <c r="AA1657" s="97"/>
      <c r="AB1657" s="97"/>
      <c r="AC1657" s="97"/>
      <c r="AD1657" s="97"/>
      <c r="AE1657" s="97"/>
      <c r="AF1657" s="93"/>
      <c r="AG1657" s="93"/>
      <c r="AH1657" s="93"/>
      <c r="AI1657" s="30"/>
      <c r="AJ1657" s="30"/>
      <c r="AK1657" s="30"/>
      <c r="AL1657" s="30"/>
      <c r="AM1657" s="109"/>
      <c r="AN1657" s="109"/>
      <c r="AO1657" s="30"/>
      <c r="AP1657" s="109" t="s">
        <v>2410</v>
      </c>
      <c r="AQ1657"/>
      <c r="AR1657"/>
      <c r="AS1657"/>
      <c r="AT1657"/>
      <c r="AU1657"/>
      <c r="AV1657"/>
    </row>
    <row r="1658" spans="27:48" ht="23.45" customHeight="1" x14ac:dyDescent="0.2">
      <c r="AA1658" s="97"/>
      <c r="AB1658" s="97"/>
      <c r="AC1658" s="97"/>
      <c r="AD1658" s="97"/>
      <c r="AE1658" s="97"/>
      <c r="AF1658" s="93"/>
      <c r="AG1658" s="93"/>
      <c r="AH1658" s="93"/>
      <c r="AI1658" s="30"/>
      <c r="AJ1658" s="30"/>
      <c r="AK1658" s="30"/>
      <c r="AL1658" s="30"/>
      <c r="AM1658" s="109"/>
      <c r="AN1658" s="109"/>
      <c r="AO1658" s="30"/>
      <c r="AP1658" s="109" t="s">
        <v>2411</v>
      </c>
      <c r="AQ1658"/>
      <c r="AR1658"/>
      <c r="AS1658"/>
      <c r="AT1658"/>
      <c r="AU1658"/>
      <c r="AV1658"/>
    </row>
    <row r="1659" spans="27:48" ht="23.45" customHeight="1" x14ac:dyDescent="0.2">
      <c r="AA1659" s="97"/>
      <c r="AB1659" s="97"/>
      <c r="AC1659" s="97"/>
      <c r="AD1659" s="97"/>
      <c r="AE1659" s="97"/>
      <c r="AF1659" s="93"/>
      <c r="AG1659" s="93"/>
      <c r="AH1659" s="93"/>
      <c r="AI1659" s="30"/>
      <c r="AJ1659" s="30"/>
      <c r="AK1659" s="30"/>
      <c r="AL1659" s="30"/>
      <c r="AM1659" s="109"/>
      <c r="AN1659" s="109"/>
      <c r="AO1659" s="30"/>
      <c r="AP1659" s="109" t="s">
        <v>2412</v>
      </c>
      <c r="AQ1659"/>
      <c r="AR1659"/>
      <c r="AS1659"/>
      <c r="AT1659"/>
      <c r="AU1659"/>
      <c r="AV1659"/>
    </row>
    <row r="1660" spans="27:48" ht="23.45" customHeight="1" x14ac:dyDescent="0.2">
      <c r="AA1660" s="97"/>
      <c r="AB1660" s="97"/>
      <c r="AC1660" s="97"/>
      <c r="AD1660" s="97"/>
      <c r="AE1660" s="97"/>
      <c r="AF1660" s="93"/>
      <c r="AG1660" s="93"/>
      <c r="AH1660" s="93"/>
      <c r="AI1660" s="30"/>
      <c r="AJ1660" s="30"/>
      <c r="AK1660" s="30"/>
      <c r="AL1660" s="30"/>
      <c r="AM1660" s="109"/>
      <c r="AN1660" s="109"/>
      <c r="AO1660" s="30"/>
      <c r="AP1660" s="109" t="s">
        <v>2413</v>
      </c>
      <c r="AQ1660"/>
      <c r="AR1660"/>
      <c r="AS1660"/>
      <c r="AT1660"/>
      <c r="AU1660"/>
      <c r="AV1660"/>
    </row>
    <row r="1661" spans="27:48" ht="23.45" customHeight="1" x14ac:dyDescent="0.2">
      <c r="AA1661" s="97"/>
      <c r="AB1661" s="97"/>
      <c r="AC1661" s="97"/>
      <c r="AD1661" s="97"/>
      <c r="AE1661" s="97"/>
      <c r="AF1661" s="93"/>
      <c r="AG1661" s="93"/>
      <c r="AH1661" s="93"/>
      <c r="AI1661" s="30"/>
      <c r="AJ1661" s="30"/>
      <c r="AK1661" s="30"/>
      <c r="AL1661" s="30"/>
      <c r="AM1661" s="109"/>
      <c r="AN1661" s="109"/>
      <c r="AO1661" s="30"/>
      <c r="AP1661" s="109" t="s">
        <v>2414</v>
      </c>
      <c r="AQ1661"/>
      <c r="AR1661"/>
      <c r="AS1661"/>
      <c r="AT1661"/>
      <c r="AU1661"/>
      <c r="AV1661"/>
    </row>
    <row r="1662" spans="27:48" ht="23.45" customHeight="1" x14ac:dyDescent="0.2">
      <c r="AA1662" s="97"/>
      <c r="AB1662" s="97"/>
      <c r="AC1662" s="97"/>
      <c r="AD1662" s="97"/>
      <c r="AE1662" s="97"/>
      <c r="AF1662" s="93"/>
      <c r="AG1662" s="93"/>
      <c r="AH1662" s="93"/>
      <c r="AI1662" s="30"/>
      <c r="AJ1662" s="30"/>
      <c r="AK1662" s="30"/>
      <c r="AL1662" s="30"/>
      <c r="AM1662" s="109"/>
      <c r="AN1662" s="109"/>
      <c r="AO1662" s="30"/>
      <c r="AP1662" s="109" t="s">
        <v>2415</v>
      </c>
      <c r="AQ1662"/>
      <c r="AR1662"/>
      <c r="AS1662"/>
      <c r="AT1662"/>
      <c r="AU1662"/>
      <c r="AV1662"/>
    </row>
    <row r="1663" spans="27:48" ht="23.45" customHeight="1" x14ac:dyDescent="0.2">
      <c r="AA1663" s="97"/>
      <c r="AB1663" s="97"/>
      <c r="AC1663" s="97"/>
      <c r="AD1663" s="97"/>
      <c r="AE1663" s="97"/>
      <c r="AF1663" s="93"/>
      <c r="AG1663" s="93"/>
      <c r="AH1663" s="93"/>
      <c r="AI1663" s="30"/>
      <c r="AJ1663" s="30"/>
      <c r="AK1663" s="30"/>
      <c r="AL1663" s="30"/>
      <c r="AM1663" s="109"/>
      <c r="AN1663" s="109"/>
      <c r="AO1663" s="30"/>
      <c r="AP1663" s="109" t="s">
        <v>2416</v>
      </c>
      <c r="AQ1663"/>
      <c r="AR1663"/>
      <c r="AS1663"/>
      <c r="AT1663"/>
      <c r="AU1663"/>
      <c r="AV1663"/>
    </row>
    <row r="1664" spans="27:48" ht="23.45" customHeight="1" x14ac:dyDescent="0.2">
      <c r="AA1664" s="97"/>
      <c r="AB1664" s="97"/>
      <c r="AC1664" s="97"/>
      <c r="AD1664" s="97"/>
      <c r="AE1664" s="97"/>
      <c r="AF1664" s="93"/>
      <c r="AG1664" s="93"/>
      <c r="AH1664" s="93"/>
      <c r="AI1664" s="30"/>
      <c r="AJ1664" s="30"/>
      <c r="AK1664" s="30"/>
      <c r="AL1664" s="30"/>
      <c r="AM1664" s="109"/>
      <c r="AN1664" s="109"/>
      <c r="AO1664" s="30"/>
      <c r="AP1664" s="109" t="s">
        <v>2417</v>
      </c>
      <c r="AQ1664"/>
      <c r="AR1664"/>
      <c r="AS1664"/>
      <c r="AT1664"/>
      <c r="AU1664"/>
      <c r="AV1664"/>
    </row>
    <row r="1665" spans="27:48" ht="23.45" customHeight="1" x14ac:dyDescent="0.2">
      <c r="AA1665" s="97"/>
      <c r="AB1665" s="97"/>
      <c r="AC1665" s="97"/>
      <c r="AD1665" s="97"/>
      <c r="AE1665" s="97"/>
      <c r="AF1665" s="93"/>
      <c r="AG1665" s="93"/>
      <c r="AH1665" s="93"/>
      <c r="AI1665" s="30"/>
      <c r="AJ1665" s="30"/>
      <c r="AK1665" s="30"/>
      <c r="AL1665" s="30"/>
      <c r="AM1665" s="109"/>
      <c r="AN1665" s="109"/>
      <c r="AO1665" s="30"/>
      <c r="AP1665" s="109" t="s">
        <v>2418</v>
      </c>
      <c r="AQ1665"/>
      <c r="AR1665"/>
      <c r="AS1665"/>
      <c r="AT1665"/>
      <c r="AU1665"/>
      <c r="AV1665"/>
    </row>
    <row r="1666" spans="27:48" ht="23.45" customHeight="1" x14ac:dyDescent="0.2">
      <c r="AA1666" s="97"/>
      <c r="AB1666" s="97"/>
      <c r="AC1666" s="97"/>
      <c r="AD1666" s="97"/>
      <c r="AE1666" s="97"/>
      <c r="AF1666" s="93"/>
      <c r="AG1666" s="93"/>
      <c r="AH1666" s="93"/>
      <c r="AI1666" s="30"/>
      <c r="AJ1666" s="30"/>
      <c r="AK1666" s="30"/>
      <c r="AL1666" s="30"/>
      <c r="AM1666" s="109"/>
      <c r="AN1666" s="109"/>
      <c r="AO1666" s="30"/>
      <c r="AP1666" s="109" t="s">
        <v>2419</v>
      </c>
      <c r="AQ1666"/>
      <c r="AR1666"/>
      <c r="AS1666"/>
      <c r="AT1666"/>
      <c r="AU1666"/>
      <c r="AV1666"/>
    </row>
    <row r="1667" spans="27:48" ht="23.45" customHeight="1" x14ac:dyDescent="0.2">
      <c r="AA1667" s="97"/>
      <c r="AB1667" s="97"/>
      <c r="AC1667" s="97"/>
      <c r="AD1667" s="97"/>
      <c r="AE1667" s="97"/>
      <c r="AF1667" s="93"/>
      <c r="AG1667" s="93"/>
      <c r="AH1667" s="93"/>
      <c r="AI1667" s="30"/>
      <c r="AJ1667" s="30"/>
      <c r="AK1667" s="30"/>
      <c r="AL1667" s="30"/>
      <c r="AM1667" s="109"/>
      <c r="AN1667" s="109"/>
      <c r="AO1667" s="30"/>
      <c r="AP1667" s="109" t="s">
        <v>2420</v>
      </c>
      <c r="AQ1667"/>
      <c r="AR1667"/>
      <c r="AS1667"/>
      <c r="AT1667"/>
      <c r="AU1667"/>
      <c r="AV1667"/>
    </row>
    <row r="1668" spans="27:48" ht="23.45" customHeight="1" x14ac:dyDescent="0.2">
      <c r="AA1668" s="97"/>
      <c r="AB1668" s="97"/>
      <c r="AC1668" s="97"/>
      <c r="AD1668" s="97"/>
      <c r="AE1668" s="97"/>
      <c r="AF1668" s="93"/>
      <c r="AG1668" s="93"/>
      <c r="AH1668" s="93"/>
      <c r="AI1668" s="30"/>
      <c r="AJ1668" s="30"/>
      <c r="AK1668" s="30"/>
      <c r="AL1668" s="30"/>
      <c r="AM1668" s="109"/>
      <c r="AN1668" s="109"/>
      <c r="AO1668" s="30"/>
      <c r="AP1668" s="109" t="s">
        <v>2421</v>
      </c>
      <c r="AQ1668"/>
      <c r="AR1668"/>
      <c r="AS1668"/>
      <c r="AT1668"/>
      <c r="AU1668"/>
      <c r="AV1668"/>
    </row>
    <row r="1669" spans="27:48" ht="23.45" customHeight="1" x14ac:dyDescent="0.2">
      <c r="AA1669" s="97"/>
      <c r="AB1669" s="97"/>
      <c r="AC1669" s="97"/>
      <c r="AD1669" s="97"/>
      <c r="AE1669" s="97"/>
      <c r="AF1669" s="93"/>
      <c r="AG1669" s="93"/>
      <c r="AH1669" s="93"/>
      <c r="AI1669" s="30"/>
      <c r="AJ1669" s="30"/>
      <c r="AK1669" s="30"/>
      <c r="AL1669" s="30"/>
      <c r="AM1669" s="109"/>
      <c r="AN1669" s="109"/>
      <c r="AO1669" s="30"/>
      <c r="AP1669" s="109" t="s">
        <v>2422</v>
      </c>
      <c r="AQ1669"/>
      <c r="AR1669"/>
      <c r="AS1669"/>
      <c r="AT1669"/>
      <c r="AU1669"/>
      <c r="AV1669"/>
    </row>
    <row r="1670" spans="27:48" ht="23.45" customHeight="1" x14ac:dyDescent="0.2">
      <c r="AA1670" s="97"/>
      <c r="AB1670" s="97"/>
      <c r="AC1670" s="97"/>
      <c r="AD1670" s="97"/>
      <c r="AE1670" s="97"/>
      <c r="AF1670" s="93"/>
      <c r="AG1670" s="93"/>
      <c r="AH1670" s="93"/>
      <c r="AI1670" s="30"/>
      <c r="AJ1670" s="30"/>
      <c r="AK1670" s="30"/>
      <c r="AL1670" s="30"/>
      <c r="AM1670" s="109"/>
      <c r="AN1670" s="109"/>
      <c r="AO1670" s="30"/>
      <c r="AP1670" s="109" t="s">
        <v>2423</v>
      </c>
      <c r="AQ1670"/>
      <c r="AR1670"/>
      <c r="AS1670"/>
      <c r="AT1670"/>
      <c r="AU1670"/>
      <c r="AV1670"/>
    </row>
    <row r="1671" spans="27:48" ht="23.45" customHeight="1" x14ac:dyDescent="0.2">
      <c r="AA1671" s="97"/>
      <c r="AB1671" s="97"/>
      <c r="AC1671" s="97"/>
      <c r="AD1671" s="97"/>
      <c r="AE1671" s="97"/>
      <c r="AF1671" s="93"/>
      <c r="AG1671" s="93"/>
      <c r="AH1671" s="93"/>
      <c r="AI1671" s="30"/>
      <c r="AJ1671" s="30"/>
      <c r="AK1671" s="30"/>
      <c r="AL1671" s="30"/>
      <c r="AM1671" s="109"/>
      <c r="AN1671" s="109"/>
      <c r="AO1671" s="30"/>
      <c r="AP1671" s="109" t="s">
        <v>2424</v>
      </c>
      <c r="AQ1671"/>
      <c r="AR1671"/>
      <c r="AS1671"/>
      <c r="AT1671"/>
      <c r="AU1671"/>
      <c r="AV1671"/>
    </row>
    <row r="1672" spans="27:48" ht="23.45" customHeight="1" x14ac:dyDescent="0.2">
      <c r="AA1672" s="97"/>
      <c r="AB1672" s="97"/>
      <c r="AC1672" s="97"/>
      <c r="AD1672" s="97"/>
      <c r="AE1672" s="97"/>
      <c r="AF1672" s="93"/>
      <c r="AG1672" s="93"/>
      <c r="AH1672" s="93"/>
      <c r="AI1672" s="30"/>
      <c r="AJ1672" s="30"/>
      <c r="AK1672" s="30"/>
      <c r="AL1672" s="30"/>
      <c r="AM1672" s="109"/>
      <c r="AN1672" s="109"/>
      <c r="AO1672" s="30"/>
      <c r="AP1672" s="109" t="s">
        <v>2425</v>
      </c>
      <c r="AQ1672"/>
      <c r="AR1672"/>
      <c r="AS1672"/>
      <c r="AT1672"/>
      <c r="AU1672"/>
      <c r="AV1672"/>
    </row>
    <row r="1673" spans="27:48" ht="23.45" customHeight="1" x14ac:dyDescent="0.2">
      <c r="AA1673" s="97"/>
      <c r="AB1673" s="97"/>
      <c r="AC1673" s="97"/>
      <c r="AD1673" s="97"/>
      <c r="AE1673" s="97"/>
      <c r="AF1673" s="93"/>
      <c r="AG1673" s="93"/>
      <c r="AH1673" s="93"/>
      <c r="AI1673" s="30"/>
      <c r="AJ1673" s="30"/>
      <c r="AK1673" s="30"/>
      <c r="AL1673" s="30"/>
      <c r="AM1673" s="109"/>
      <c r="AN1673" s="109"/>
      <c r="AO1673" s="30"/>
      <c r="AP1673" s="109" t="s">
        <v>2426</v>
      </c>
      <c r="AQ1673"/>
      <c r="AR1673"/>
      <c r="AS1673"/>
      <c r="AT1673"/>
      <c r="AU1673"/>
      <c r="AV1673"/>
    </row>
    <row r="1674" spans="27:48" ht="23.45" customHeight="1" x14ac:dyDescent="0.2">
      <c r="AA1674" s="97"/>
      <c r="AB1674" s="97"/>
      <c r="AC1674" s="97"/>
      <c r="AD1674" s="97"/>
      <c r="AE1674" s="97"/>
      <c r="AF1674" s="93"/>
      <c r="AG1674" s="93"/>
      <c r="AH1674" s="93"/>
      <c r="AI1674" s="30"/>
      <c r="AJ1674" s="30"/>
      <c r="AK1674" s="30"/>
      <c r="AL1674" s="30"/>
      <c r="AM1674" s="109"/>
      <c r="AN1674" s="109"/>
      <c r="AO1674" s="30"/>
      <c r="AP1674" s="109" t="s">
        <v>2427</v>
      </c>
      <c r="AQ1674"/>
      <c r="AR1674"/>
      <c r="AS1674"/>
      <c r="AT1674"/>
      <c r="AU1674"/>
      <c r="AV1674"/>
    </row>
    <row r="1675" spans="27:48" ht="23.45" customHeight="1" x14ac:dyDescent="0.2">
      <c r="AA1675" s="97"/>
      <c r="AB1675" s="97"/>
      <c r="AC1675" s="97"/>
      <c r="AD1675" s="97"/>
      <c r="AE1675" s="97"/>
      <c r="AF1675" s="93"/>
      <c r="AG1675" s="93"/>
      <c r="AH1675" s="93"/>
      <c r="AI1675" s="30"/>
      <c r="AJ1675" s="30"/>
      <c r="AK1675" s="30"/>
      <c r="AL1675" s="30"/>
      <c r="AM1675" s="109"/>
      <c r="AN1675" s="109"/>
      <c r="AO1675" s="30"/>
      <c r="AP1675" s="109" t="s">
        <v>2428</v>
      </c>
      <c r="AQ1675"/>
      <c r="AR1675"/>
      <c r="AS1675"/>
      <c r="AT1675"/>
      <c r="AU1675"/>
      <c r="AV1675"/>
    </row>
    <row r="1676" spans="27:48" ht="23.45" customHeight="1" x14ac:dyDescent="0.2">
      <c r="AA1676" s="97"/>
      <c r="AB1676" s="97"/>
      <c r="AC1676" s="97"/>
      <c r="AD1676" s="97"/>
      <c r="AE1676" s="97"/>
      <c r="AF1676" s="93"/>
      <c r="AG1676" s="93"/>
      <c r="AH1676" s="93"/>
      <c r="AI1676" s="30"/>
      <c r="AJ1676" s="30"/>
      <c r="AK1676" s="30"/>
      <c r="AL1676" s="30"/>
      <c r="AM1676" s="109"/>
      <c r="AN1676" s="109"/>
      <c r="AO1676" s="30"/>
      <c r="AP1676" s="109" t="s">
        <v>2429</v>
      </c>
      <c r="AQ1676"/>
      <c r="AR1676"/>
      <c r="AS1676"/>
      <c r="AT1676"/>
      <c r="AU1676"/>
      <c r="AV1676"/>
    </row>
    <row r="1677" spans="27:48" ht="23.45" customHeight="1" x14ac:dyDescent="0.2">
      <c r="AA1677" s="97"/>
      <c r="AB1677" s="97"/>
      <c r="AC1677" s="97"/>
      <c r="AD1677" s="97"/>
      <c r="AE1677" s="97"/>
      <c r="AF1677" s="93"/>
      <c r="AG1677" s="93"/>
      <c r="AH1677" s="93"/>
      <c r="AI1677" s="30"/>
      <c r="AJ1677" s="30"/>
      <c r="AK1677" s="30"/>
      <c r="AL1677" s="30"/>
      <c r="AM1677" s="109"/>
      <c r="AN1677" s="109"/>
      <c r="AO1677" s="30"/>
      <c r="AP1677" s="109" t="s">
        <v>2430</v>
      </c>
      <c r="AQ1677"/>
      <c r="AR1677"/>
      <c r="AS1677"/>
      <c r="AT1677"/>
      <c r="AU1677"/>
      <c r="AV1677"/>
    </row>
    <row r="1678" spans="27:48" ht="23.45" customHeight="1" x14ac:dyDescent="0.2">
      <c r="AA1678" s="97"/>
      <c r="AB1678" s="97"/>
      <c r="AC1678" s="97"/>
      <c r="AD1678" s="97"/>
      <c r="AE1678" s="97"/>
      <c r="AF1678" s="93"/>
      <c r="AG1678" s="93"/>
      <c r="AH1678" s="93"/>
      <c r="AI1678" s="30"/>
      <c r="AJ1678" s="30"/>
      <c r="AK1678" s="30"/>
      <c r="AL1678" s="30"/>
      <c r="AM1678" s="109"/>
      <c r="AN1678" s="109"/>
      <c r="AO1678" s="30"/>
      <c r="AP1678" s="109" t="s">
        <v>2431</v>
      </c>
      <c r="AQ1678"/>
      <c r="AR1678"/>
      <c r="AS1678"/>
      <c r="AT1678"/>
      <c r="AU1678"/>
      <c r="AV1678"/>
    </row>
    <row r="1679" spans="27:48" ht="23.45" customHeight="1" x14ac:dyDescent="0.2">
      <c r="AA1679" s="97"/>
      <c r="AB1679" s="97"/>
      <c r="AC1679" s="97"/>
      <c r="AD1679" s="97"/>
      <c r="AE1679" s="97"/>
      <c r="AF1679" s="93"/>
      <c r="AG1679" s="93"/>
      <c r="AH1679" s="93"/>
      <c r="AI1679" s="30"/>
      <c r="AJ1679" s="30"/>
      <c r="AK1679" s="30"/>
      <c r="AL1679" s="30"/>
      <c r="AM1679" s="109"/>
      <c r="AN1679" s="109"/>
      <c r="AO1679" s="30"/>
      <c r="AP1679" s="109" t="s">
        <v>2432</v>
      </c>
      <c r="AQ1679"/>
      <c r="AR1679"/>
      <c r="AS1679"/>
      <c r="AT1679"/>
      <c r="AU1679"/>
      <c r="AV1679"/>
    </row>
    <row r="1680" spans="27:48" ht="23.45" customHeight="1" x14ac:dyDescent="0.2">
      <c r="AA1680" s="97"/>
      <c r="AB1680" s="97"/>
      <c r="AC1680" s="97"/>
      <c r="AD1680" s="97"/>
      <c r="AE1680" s="97"/>
      <c r="AF1680" s="93"/>
      <c r="AG1680" s="93"/>
      <c r="AH1680" s="93"/>
      <c r="AI1680" s="30"/>
      <c r="AJ1680" s="30"/>
      <c r="AK1680" s="30"/>
      <c r="AL1680" s="30"/>
      <c r="AM1680" s="109"/>
      <c r="AN1680" s="109"/>
      <c r="AO1680" s="30"/>
      <c r="AP1680" s="109" t="s">
        <v>2433</v>
      </c>
      <c r="AQ1680"/>
      <c r="AR1680"/>
      <c r="AS1680"/>
      <c r="AT1680"/>
      <c r="AU1680"/>
      <c r="AV1680"/>
    </row>
    <row r="1681" spans="27:48" ht="23.45" customHeight="1" x14ac:dyDescent="0.2">
      <c r="AA1681" s="97"/>
      <c r="AB1681" s="97"/>
      <c r="AC1681" s="97"/>
      <c r="AD1681" s="97"/>
      <c r="AE1681" s="97"/>
      <c r="AF1681" s="93"/>
      <c r="AG1681" s="93"/>
      <c r="AH1681" s="93"/>
      <c r="AI1681" s="30"/>
      <c r="AJ1681" s="30"/>
      <c r="AK1681" s="30"/>
      <c r="AL1681" s="30"/>
      <c r="AM1681" s="109"/>
      <c r="AN1681" s="109"/>
      <c r="AO1681" s="30"/>
      <c r="AP1681" s="109" t="s">
        <v>2434</v>
      </c>
      <c r="AQ1681"/>
      <c r="AR1681"/>
      <c r="AS1681"/>
      <c r="AT1681"/>
      <c r="AU1681"/>
      <c r="AV1681"/>
    </row>
    <row r="1682" spans="27:48" ht="23.45" customHeight="1" x14ac:dyDescent="0.2">
      <c r="AA1682" s="97"/>
      <c r="AB1682" s="97"/>
      <c r="AC1682" s="97"/>
      <c r="AD1682" s="97"/>
      <c r="AE1682" s="97"/>
      <c r="AF1682" s="93"/>
      <c r="AG1682" s="93"/>
      <c r="AH1682" s="93"/>
      <c r="AI1682" s="30"/>
      <c r="AJ1682" s="30"/>
      <c r="AK1682" s="30"/>
      <c r="AL1682" s="30"/>
      <c r="AM1682" s="109"/>
      <c r="AN1682" s="109"/>
      <c r="AO1682" s="30"/>
      <c r="AP1682" s="109" t="s">
        <v>2435</v>
      </c>
      <c r="AQ1682"/>
      <c r="AR1682"/>
      <c r="AS1682"/>
      <c r="AT1682"/>
      <c r="AU1682"/>
      <c r="AV1682"/>
    </row>
    <row r="1683" spans="27:48" ht="23.45" customHeight="1" x14ac:dyDescent="0.2">
      <c r="AA1683" s="97"/>
      <c r="AB1683" s="97"/>
      <c r="AC1683" s="97"/>
      <c r="AD1683" s="97"/>
      <c r="AE1683" s="97"/>
      <c r="AF1683" s="93"/>
      <c r="AG1683" s="93"/>
      <c r="AH1683" s="93"/>
      <c r="AI1683" s="30"/>
      <c r="AJ1683" s="30"/>
      <c r="AK1683" s="30"/>
      <c r="AL1683" s="30"/>
      <c r="AM1683" s="109"/>
      <c r="AN1683" s="109"/>
      <c r="AO1683" s="30"/>
      <c r="AP1683" s="109" t="s">
        <v>2436</v>
      </c>
      <c r="AQ1683"/>
      <c r="AR1683"/>
      <c r="AS1683"/>
      <c r="AT1683"/>
      <c r="AU1683"/>
      <c r="AV1683"/>
    </row>
    <row r="1684" spans="27:48" ht="23.45" customHeight="1" x14ac:dyDescent="0.2">
      <c r="AA1684" s="97"/>
      <c r="AB1684" s="97"/>
      <c r="AC1684" s="97"/>
      <c r="AD1684" s="97"/>
      <c r="AE1684" s="97"/>
      <c r="AF1684" s="93"/>
      <c r="AG1684" s="93"/>
      <c r="AH1684" s="93"/>
      <c r="AI1684" s="30"/>
      <c r="AJ1684" s="30"/>
      <c r="AK1684" s="30"/>
      <c r="AL1684" s="30"/>
      <c r="AM1684" s="109"/>
      <c r="AN1684" s="109"/>
      <c r="AO1684" s="30"/>
      <c r="AP1684" s="109" t="s">
        <v>2437</v>
      </c>
      <c r="AQ1684"/>
      <c r="AR1684"/>
      <c r="AS1684"/>
      <c r="AT1684"/>
      <c r="AU1684"/>
      <c r="AV1684"/>
    </row>
    <row r="1685" spans="27:48" ht="23.45" customHeight="1" x14ac:dyDescent="0.2">
      <c r="AA1685" s="97"/>
      <c r="AB1685" s="97"/>
      <c r="AC1685" s="97"/>
      <c r="AD1685" s="97"/>
      <c r="AE1685" s="97"/>
      <c r="AF1685" s="93"/>
      <c r="AG1685" s="93"/>
      <c r="AH1685" s="93"/>
      <c r="AI1685" s="30"/>
      <c r="AJ1685" s="30"/>
      <c r="AK1685" s="30"/>
      <c r="AL1685" s="30"/>
      <c r="AM1685" s="109"/>
      <c r="AN1685" s="109"/>
      <c r="AO1685" s="30"/>
      <c r="AP1685" s="109" t="s">
        <v>2438</v>
      </c>
      <c r="AQ1685"/>
      <c r="AR1685"/>
      <c r="AS1685"/>
      <c r="AT1685"/>
      <c r="AU1685"/>
      <c r="AV1685"/>
    </row>
    <row r="1686" spans="27:48" ht="23.45" customHeight="1" x14ac:dyDescent="0.2">
      <c r="AA1686" s="97"/>
      <c r="AB1686" s="97"/>
      <c r="AC1686" s="97"/>
      <c r="AD1686" s="97"/>
      <c r="AE1686" s="97"/>
      <c r="AF1686" s="93"/>
      <c r="AG1686" s="93"/>
      <c r="AH1686" s="93"/>
      <c r="AI1686" s="30"/>
      <c r="AJ1686" s="30"/>
      <c r="AK1686" s="30"/>
      <c r="AL1686" s="30"/>
      <c r="AM1686" s="109"/>
      <c r="AN1686" s="109"/>
      <c r="AO1686" s="30"/>
      <c r="AP1686" s="109" t="s">
        <v>2439</v>
      </c>
      <c r="AQ1686"/>
      <c r="AR1686"/>
      <c r="AS1686"/>
      <c r="AT1686"/>
      <c r="AU1686"/>
      <c r="AV1686"/>
    </row>
    <row r="1687" spans="27:48" ht="23.45" customHeight="1" x14ac:dyDescent="0.2">
      <c r="AA1687" s="97"/>
      <c r="AB1687" s="97"/>
      <c r="AC1687" s="97"/>
      <c r="AD1687" s="97"/>
      <c r="AE1687" s="97"/>
      <c r="AF1687" s="93"/>
      <c r="AG1687" s="93"/>
      <c r="AH1687" s="93"/>
      <c r="AI1687" s="30"/>
      <c r="AJ1687" s="30"/>
      <c r="AK1687" s="30"/>
      <c r="AL1687" s="30"/>
      <c r="AM1687" s="109"/>
      <c r="AN1687" s="109"/>
      <c r="AO1687" s="30"/>
      <c r="AP1687" s="109" t="s">
        <v>2440</v>
      </c>
      <c r="AQ1687"/>
      <c r="AR1687"/>
      <c r="AS1687"/>
      <c r="AT1687"/>
      <c r="AU1687"/>
      <c r="AV1687"/>
    </row>
    <row r="1688" spans="27:48" ht="23.45" customHeight="1" x14ac:dyDescent="0.2">
      <c r="AA1688" s="97"/>
      <c r="AB1688" s="97"/>
      <c r="AC1688" s="97"/>
      <c r="AD1688" s="97"/>
      <c r="AE1688" s="97"/>
      <c r="AF1688" s="93"/>
      <c r="AG1688" s="93"/>
      <c r="AH1688" s="93"/>
      <c r="AI1688" s="30"/>
      <c r="AJ1688" s="30"/>
      <c r="AK1688" s="30"/>
      <c r="AL1688" s="30"/>
      <c r="AM1688" s="109"/>
      <c r="AN1688" s="109"/>
      <c r="AO1688" s="30"/>
      <c r="AP1688" s="109" t="s">
        <v>2441</v>
      </c>
      <c r="AQ1688"/>
      <c r="AR1688"/>
      <c r="AS1688"/>
      <c r="AT1688"/>
      <c r="AU1688"/>
      <c r="AV1688"/>
    </row>
    <row r="1689" spans="27:48" ht="23.45" customHeight="1" x14ac:dyDescent="0.2">
      <c r="AA1689" s="97"/>
      <c r="AB1689" s="97"/>
      <c r="AC1689" s="97"/>
      <c r="AD1689" s="97"/>
      <c r="AE1689" s="97"/>
      <c r="AF1689" s="93"/>
      <c r="AG1689" s="93"/>
      <c r="AH1689" s="93"/>
      <c r="AI1689" s="30"/>
      <c r="AJ1689" s="30"/>
      <c r="AK1689" s="30"/>
      <c r="AL1689" s="30"/>
      <c r="AM1689" s="109"/>
      <c r="AN1689" s="109"/>
      <c r="AO1689" s="30"/>
      <c r="AP1689" s="109" t="s">
        <v>2442</v>
      </c>
      <c r="AQ1689"/>
      <c r="AR1689"/>
      <c r="AS1689"/>
      <c r="AT1689"/>
      <c r="AU1689"/>
      <c r="AV1689"/>
    </row>
    <row r="1690" spans="27:48" ht="23.45" customHeight="1" x14ac:dyDescent="0.2">
      <c r="AA1690" s="97"/>
      <c r="AB1690" s="97"/>
      <c r="AC1690" s="97"/>
      <c r="AD1690" s="97"/>
      <c r="AE1690" s="97"/>
      <c r="AF1690" s="93"/>
      <c r="AG1690" s="93"/>
      <c r="AH1690" s="93"/>
      <c r="AI1690" s="30"/>
      <c r="AJ1690" s="30"/>
      <c r="AK1690" s="30"/>
      <c r="AL1690" s="30"/>
      <c r="AM1690" s="109"/>
      <c r="AN1690" s="109"/>
      <c r="AO1690" s="30"/>
      <c r="AP1690" s="109" t="s">
        <v>2443</v>
      </c>
      <c r="AQ1690"/>
      <c r="AR1690"/>
      <c r="AS1690"/>
      <c r="AT1690"/>
      <c r="AU1690"/>
      <c r="AV1690"/>
    </row>
    <row r="1691" spans="27:48" ht="23.45" customHeight="1" x14ac:dyDescent="0.2">
      <c r="AA1691" s="97"/>
      <c r="AB1691" s="97"/>
      <c r="AC1691" s="97"/>
      <c r="AD1691" s="97"/>
      <c r="AE1691" s="97"/>
      <c r="AF1691" s="93"/>
      <c r="AG1691" s="93"/>
      <c r="AH1691" s="93"/>
      <c r="AI1691" s="30"/>
      <c r="AJ1691" s="30"/>
      <c r="AK1691" s="30"/>
      <c r="AL1691" s="30"/>
      <c r="AM1691" s="109"/>
      <c r="AN1691" s="109"/>
      <c r="AO1691" s="30"/>
      <c r="AP1691" s="109" t="s">
        <v>2444</v>
      </c>
      <c r="AQ1691"/>
      <c r="AR1691"/>
      <c r="AS1691"/>
      <c r="AT1691"/>
      <c r="AU1691"/>
      <c r="AV1691"/>
    </row>
    <row r="1692" spans="27:48" ht="23.45" customHeight="1" x14ac:dyDescent="0.2">
      <c r="AA1692" s="97"/>
      <c r="AB1692" s="97"/>
      <c r="AC1692" s="97"/>
      <c r="AD1692" s="97"/>
      <c r="AE1692" s="97"/>
      <c r="AF1692" s="93"/>
      <c r="AG1692" s="93"/>
      <c r="AH1692" s="93"/>
      <c r="AI1692" s="30"/>
      <c r="AJ1692" s="30"/>
      <c r="AK1692" s="30"/>
      <c r="AL1692" s="30"/>
      <c r="AM1692" s="109"/>
      <c r="AN1692" s="109"/>
      <c r="AO1692" s="30"/>
      <c r="AP1692" s="109" t="s">
        <v>2445</v>
      </c>
      <c r="AQ1692"/>
      <c r="AR1692"/>
      <c r="AS1692"/>
      <c r="AT1692"/>
      <c r="AU1692"/>
      <c r="AV1692"/>
    </row>
    <row r="1693" spans="27:48" ht="23.45" customHeight="1" x14ac:dyDescent="0.2">
      <c r="AA1693" s="97"/>
      <c r="AB1693" s="97"/>
      <c r="AC1693" s="97"/>
      <c r="AD1693" s="97"/>
      <c r="AE1693" s="97"/>
      <c r="AF1693" s="93"/>
      <c r="AG1693" s="93"/>
      <c r="AH1693" s="93"/>
      <c r="AI1693" s="30"/>
      <c r="AJ1693" s="30"/>
      <c r="AK1693" s="30"/>
      <c r="AL1693" s="30"/>
      <c r="AM1693" s="109"/>
      <c r="AN1693" s="109"/>
      <c r="AO1693" s="30"/>
      <c r="AP1693" s="109" t="s">
        <v>2446</v>
      </c>
      <c r="AQ1693"/>
      <c r="AR1693"/>
      <c r="AS1693"/>
      <c r="AT1693"/>
      <c r="AU1693"/>
      <c r="AV1693"/>
    </row>
    <row r="1694" spans="27:48" ht="23.45" customHeight="1" x14ac:dyDescent="0.2">
      <c r="AA1694" s="97"/>
      <c r="AB1694" s="97"/>
      <c r="AC1694" s="97"/>
      <c r="AD1694" s="97"/>
      <c r="AE1694" s="97"/>
      <c r="AF1694" s="93"/>
      <c r="AG1694" s="93"/>
      <c r="AH1694" s="93"/>
      <c r="AI1694" s="30"/>
      <c r="AJ1694" s="30"/>
      <c r="AK1694" s="30"/>
      <c r="AL1694" s="30"/>
      <c r="AM1694" s="109"/>
      <c r="AN1694" s="109"/>
      <c r="AO1694" s="30"/>
      <c r="AP1694" s="109" t="s">
        <v>2447</v>
      </c>
      <c r="AQ1694"/>
      <c r="AR1694"/>
      <c r="AS1694"/>
      <c r="AT1694"/>
      <c r="AU1694"/>
      <c r="AV1694"/>
    </row>
    <row r="1695" spans="27:48" ht="23.45" customHeight="1" x14ac:dyDescent="0.2">
      <c r="AA1695" s="97"/>
      <c r="AB1695" s="97"/>
      <c r="AC1695" s="97"/>
      <c r="AD1695" s="97"/>
      <c r="AE1695" s="97"/>
      <c r="AF1695" s="93"/>
      <c r="AG1695" s="93"/>
      <c r="AH1695" s="93"/>
      <c r="AI1695" s="30"/>
      <c r="AJ1695" s="30"/>
      <c r="AK1695" s="30"/>
      <c r="AL1695" s="30"/>
      <c r="AM1695" s="109"/>
      <c r="AN1695" s="109"/>
      <c r="AO1695" s="30"/>
      <c r="AP1695" s="109" t="s">
        <v>2448</v>
      </c>
      <c r="AQ1695"/>
      <c r="AR1695"/>
      <c r="AS1695"/>
      <c r="AT1695"/>
      <c r="AU1695"/>
      <c r="AV1695"/>
    </row>
    <row r="1696" spans="27:48" ht="23.45" customHeight="1" x14ac:dyDescent="0.2">
      <c r="AA1696" s="97"/>
      <c r="AB1696" s="97"/>
      <c r="AC1696" s="97"/>
      <c r="AD1696" s="97"/>
      <c r="AE1696" s="97"/>
      <c r="AF1696" s="93"/>
      <c r="AG1696" s="93"/>
      <c r="AH1696" s="93"/>
      <c r="AI1696" s="30"/>
      <c r="AJ1696" s="30"/>
      <c r="AK1696" s="30"/>
      <c r="AL1696" s="30"/>
      <c r="AM1696" s="109"/>
      <c r="AN1696" s="109"/>
      <c r="AO1696" s="30"/>
      <c r="AP1696" s="109" t="s">
        <v>2449</v>
      </c>
      <c r="AQ1696"/>
      <c r="AR1696"/>
      <c r="AS1696"/>
      <c r="AT1696"/>
      <c r="AU1696"/>
      <c r="AV1696"/>
    </row>
    <row r="1697" spans="27:48" ht="23.45" customHeight="1" x14ac:dyDescent="0.2">
      <c r="AA1697" s="97"/>
      <c r="AB1697" s="97"/>
      <c r="AC1697" s="97"/>
      <c r="AD1697" s="97"/>
      <c r="AE1697" s="97"/>
      <c r="AF1697" s="93"/>
      <c r="AG1697" s="93"/>
      <c r="AH1697" s="93"/>
      <c r="AI1697" s="30"/>
      <c r="AJ1697" s="30"/>
      <c r="AK1697" s="30"/>
      <c r="AL1697" s="30"/>
      <c r="AM1697" s="109"/>
      <c r="AN1697" s="109"/>
      <c r="AO1697" s="30"/>
      <c r="AP1697" s="109" t="s">
        <v>2450</v>
      </c>
      <c r="AQ1697"/>
      <c r="AR1697"/>
      <c r="AS1697"/>
      <c r="AT1697"/>
      <c r="AU1697"/>
      <c r="AV1697"/>
    </row>
    <row r="1698" spans="27:48" ht="23.45" customHeight="1" x14ac:dyDescent="0.2">
      <c r="AA1698" s="97"/>
      <c r="AB1698" s="97"/>
      <c r="AC1698" s="97"/>
      <c r="AD1698" s="97"/>
      <c r="AE1698" s="97"/>
      <c r="AF1698" s="93"/>
      <c r="AG1698" s="93"/>
      <c r="AH1698" s="93"/>
      <c r="AI1698" s="30"/>
      <c r="AJ1698" s="30"/>
      <c r="AK1698" s="30"/>
      <c r="AL1698" s="30"/>
      <c r="AM1698" s="109"/>
      <c r="AN1698" s="109"/>
      <c r="AO1698" s="30"/>
      <c r="AP1698" s="109" t="s">
        <v>2451</v>
      </c>
      <c r="AQ1698"/>
      <c r="AR1698"/>
      <c r="AS1698"/>
      <c r="AT1698"/>
      <c r="AU1698"/>
      <c r="AV1698"/>
    </row>
    <row r="1699" spans="27:48" ht="23.45" customHeight="1" x14ac:dyDescent="0.2">
      <c r="AA1699" s="97"/>
      <c r="AB1699" s="97"/>
      <c r="AC1699" s="97"/>
      <c r="AD1699" s="97"/>
      <c r="AE1699" s="97"/>
      <c r="AF1699" s="93"/>
      <c r="AG1699" s="93"/>
      <c r="AH1699" s="93"/>
      <c r="AI1699" s="30"/>
      <c r="AJ1699" s="30"/>
      <c r="AK1699" s="30"/>
      <c r="AL1699" s="30"/>
      <c r="AM1699" s="109"/>
      <c r="AN1699" s="109"/>
      <c r="AO1699" s="30"/>
      <c r="AP1699" s="109" t="s">
        <v>2452</v>
      </c>
      <c r="AQ1699"/>
      <c r="AR1699"/>
      <c r="AS1699"/>
      <c r="AT1699"/>
      <c r="AU1699"/>
      <c r="AV1699"/>
    </row>
    <row r="1700" spans="27:48" ht="23.45" customHeight="1" x14ac:dyDescent="0.2">
      <c r="AA1700" s="97"/>
      <c r="AB1700" s="97"/>
      <c r="AC1700" s="97"/>
      <c r="AD1700" s="97"/>
      <c r="AE1700" s="97"/>
      <c r="AF1700" s="93"/>
      <c r="AG1700" s="93"/>
      <c r="AH1700" s="93"/>
      <c r="AI1700" s="30"/>
      <c r="AJ1700" s="30"/>
      <c r="AK1700" s="30"/>
      <c r="AL1700" s="30"/>
      <c r="AM1700" s="109"/>
      <c r="AN1700" s="109"/>
      <c r="AO1700" s="30"/>
      <c r="AP1700" s="109" t="s">
        <v>2453</v>
      </c>
      <c r="AQ1700"/>
      <c r="AR1700"/>
      <c r="AS1700"/>
      <c r="AT1700"/>
      <c r="AU1700"/>
      <c r="AV1700"/>
    </row>
    <row r="1701" spans="27:48" ht="23.45" customHeight="1" x14ac:dyDescent="0.2">
      <c r="AA1701" s="97"/>
      <c r="AB1701" s="97"/>
      <c r="AC1701" s="97"/>
      <c r="AD1701" s="97"/>
      <c r="AE1701" s="97"/>
      <c r="AF1701" s="93"/>
      <c r="AG1701" s="93"/>
      <c r="AH1701" s="93"/>
      <c r="AI1701" s="30"/>
      <c r="AJ1701" s="30"/>
      <c r="AK1701" s="30"/>
      <c r="AL1701" s="30"/>
      <c r="AM1701" s="109"/>
      <c r="AN1701" s="109"/>
      <c r="AO1701" s="30"/>
      <c r="AP1701" s="109" t="s">
        <v>2454</v>
      </c>
      <c r="AQ1701"/>
      <c r="AR1701"/>
      <c r="AS1701"/>
      <c r="AT1701"/>
      <c r="AU1701"/>
      <c r="AV1701"/>
    </row>
    <row r="1702" spans="27:48" ht="23.45" customHeight="1" x14ac:dyDescent="0.2">
      <c r="AA1702" s="97"/>
      <c r="AB1702" s="97"/>
      <c r="AC1702" s="97"/>
      <c r="AD1702" s="97"/>
      <c r="AE1702" s="97"/>
      <c r="AF1702" s="93"/>
      <c r="AG1702" s="93"/>
      <c r="AH1702" s="93"/>
      <c r="AI1702" s="30"/>
      <c r="AJ1702" s="30"/>
      <c r="AK1702" s="30"/>
      <c r="AL1702" s="30"/>
      <c r="AM1702" s="109"/>
      <c r="AN1702" s="109"/>
      <c r="AO1702" s="30"/>
      <c r="AP1702" s="109" t="s">
        <v>2455</v>
      </c>
      <c r="AQ1702"/>
      <c r="AR1702"/>
      <c r="AS1702"/>
      <c r="AT1702"/>
      <c r="AU1702"/>
      <c r="AV1702"/>
    </row>
    <row r="1703" spans="27:48" ht="23.45" customHeight="1" x14ac:dyDescent="0.2">
      <c r="AA1703" s="97"/>
      <c r="AB1703" s="97"/>
      <c r="AC1703" s="97"/>
      <c r="AD1703" s="97"/>
      <c r="AE1703" s="97"/>
      <c r="AF1703" s="93"/>
      <c r="AG1703" s="93"/>
      <c r="AH1703" s="93"/>
      <c r="AI1703" s="30"/>
      <c r="AJ1703" s="30"/>
      <c r="AK1703" s="30"/>
      <c r="AL1703" s="30"/>
      <c r="AM1703" s="109"/>
      <c r="AN1703" s="109"/>
      <c r="AO1703" s="30"/>
      <c r="AP1703" s="109" t="s">
        <v>2456</v>
      </c>
      <c r="AQ1703"/>
      <c r="AR1703"/>
      <c r="AS1703"/>
      <c r="AT1703"/>
      <c r="AU1703"/>
      <c r="AV1703"/>
    </row>
    <row r="1704" spans="27:48" ht="23.45" customHeight="1" x14ac:dyDescent="0.2">
      <c r="AA1704" s="97"/>
      <c r="AB1704" s="97"/>
      <c r="AC1704" s="97"/>
      <c r="AD1704" s="97"/>
      <c r="AE1704" s="97"/>
      <c r="AF1704" s="93"/>
      <c r="AG1704" s="93"/>
      <c r="AH1704" s="93"/>
      <c r="AI1704" s="30"/>
      <c r="AJ1704" s="30"/>
      <c r="AK1704" s="30"/>
      <c r="AL1704" s="30"/>
      <c r="AM1704" s="109"/>
      <c r="AN1704" s="109"/>
      <c r="AO1704" s="30"/>
      <c r="AP1704" s="109" t="s">
        <v>2457</v>
      </c>
      <c r="AQ1704"/>
      <c r="AR1704"/>
      <c r="AS1704"/>
      <c r="AT1704"/>
      <c r="AU1704"/>
      <c r="AV1704"/>
    </row>
    <row r="1705" spans="27:48" ht="23.45" customHeight="1" x14ac:dyDescent="0.2">
      <c r="AA1705" s="97"/>
      <c r="AB1705" s="97"/>
      <c r="AC1705" s="97"/>
      <c r="AD1705" s="97"/>
      <c r="AE1705" s="97"/>
      <c r="AF1705" s="93"/>
      <c r="AG1705" s="93"/>
      <c r="AH1705" s="93"/>
      <c r="AI1705" s="30"/>
      <c r="AJ1705" s="30"/>
      <c r="AK1705" s="30"/>
      <c r="AL1705" s="30"/>
      <c r="AM1705" s="109"/>
      <c r="AN1705" s="109"/>
      <c r="AO1705" s="30"/>
      <c r="AP1705" s="109" t="s">
        <v>2458</v>
      </c>
      <c r="AQ1705"/>
      <c r="AR1705"/>
      <c r="AS1705"/>
      <c r="AT1705"/>
      <c r="AU1705"/>
      <c r="AV1705"/>
    </row>
    <row r="1706" spans="27:48" ht="23.45" customHeight="1" x14ac:dyDescent="0.2">
      <c r="AA1706" s="97"/>
      <c r="AB1706" s="97"/>
      <c r="AC1706" s="97"/>
      <c r="AD1706" s="97"/>
      <c r="AE1706" s="97"/>
      <c r="AF1706" s="93"/>
      <c r="AG1706" s="93"/>
      <c r="AH1706" s="93"/>
      <c r="AI1706" s="30"/>
      <c r="AJ1706" s="30"/>
      <c r="AK1706" s="30"/>
      <c r="AL1706" s="30"/>
      <c r="AM1706" s="109"/>
      <c r="AN1706" s="109"/>
      <c r="AO1706" s="30"/>
      <c r="AP1706" s="109" t="s">
        <v>2459</v>
      </c>
      <c r="AQ1706"/>
      <c r="AR1706"/>
      <c r="AS1706"/>
      <c r="AT1706"/>
      <c r="AU1706"/>
      <c r="AV1706"/>
    </row>
    <row r="1707" spans="27:48" ht="23.45" customHeight="1" x14ac:dyDescent="0.2">
      <c r="AA1707" s="97"/>
      <c r="AB1707" s="97"/>
      <c r="AC1707" s="97"/>
      <c r="AD1707" s="97"/>
      <c r="AE1707" s="97"/>
      <c r="AF1707" s="93"/>
      <c r="AG1707" s="93"/>
      <c r="AH1707" s="93"/>
      <c r="AI1707" s="30"/>
      <c r="AJ1707" s="30"/>
      <c r="AK1707" s="30"/>
      <c r="AL1707" s="30"/>
      <c r="AM1707" s="109"/>
      <c r="AN1707" s="109"/>
      <c r="AO1707" s="30"/>
      <c r="AP1707" s="109" t="s">
        <v>2460</v>
      </c>
      <c r="AQ1707"/>
      <c r="AR1707"/>
      <c r="AS1707"/>
      <c r="AT1707"/>
      <c r="AU1707"/>
      <c r="AV1707"/>
    </row>
    <row r="1708" spans="27:48" ht="23.45" customHeight="1" x14ac:dyDescent="0.2">
      <c r="AA1708" s="97"/>
      <c r="AB1708" s="97"/>
      <c r="AC1708" s="97"/>
      <c r="AD1708" s="97"/>
      <c r="AE1708" s="97"/>
      <c r="AF1708" s="93"/>
      <c r="AG1708" s="93"/>
      <c r="AH1708" s="93"/>
      <c r="AI1708" s="30"/>
      <c r="AJ1708" s="30"/>
      <c r="AK1708" s="30"/>
      <c r="AL1708" s="30"/>
      <c r="AM1708" s="109"/>
      <c r="AN1708" s="109"/>
      <c r="AO1708" s="30"/>
      <c r="AP1708" s="109" t="s">
        <v>2461</v>
      </c>
      <c r="AQ1708"/>
      <c r="AR1708"/>
      <c r="AS1708"/>
      <c r="AT1708"/>
      <c r="AU1708"/>
      <c r="AV1708"/>
    </row>
    <row r="1709" spans="27:48" ht="23.45" customHeight="1" x14ac:dyDescent="0.2">
      <c r="AA1709" s="97"/>
      <c r="AB1709" s="97"/>
      <c r="AC1709" s="97"/>
      <c r="AD1709" s="97"/>
      <c r="AE1709" s="97"/>
      <c r="AF1709" s="93"/>
      <c r="AG1709" s="93"/>
      <c r="AH1709" s="93"/>
      <c r="AI1709" s="30"/>
      <c r="AJ1709" s="30"/>
      <c r="AK1709" s="30"/>
      <c r="AL1709" s="30"/>
      <c r="AM1709" s="109"/>
      <c r="AN1709" s="109"/>
      <c r="AO1709" s="30"/>
      <c r="AP1709" s="109" t="s">
        <v>2462</v>
      </c>
      <c r="AQ1709"/>
      <c r="AR1709"/>
      <c r="AS1709"/>
      <c r="AT1709"/>
      <c r="AU1709"/>
      <c r="AV1709"/>
    </row>
    <row r="1710" spans="27:48" ht="23.45" customHeight="1" x14ac:dyDescent="0.2">
      <c r="AA1710" s="97"/>
      <c r="AB1710" s="97"/>
      <c r="AC1710" s="97"/>
      <c r="AD1710" s="97"/>
      <c r="AE1710" s="97"/>
      <c r="AF1710" s="93"/>
      <c r="AG1710" s="93"/>
      <c r="AH1710" s="93"/>
      <c r="AI1710" s="30"/>
      <c r="AJ1710" s="30"/>
      <c r="AK1710" s="30"/>
      <c r="AL1710" s="30"/>
      <c r="AM1710" s="109"/>
      <c r="AN1710" s="109"/>
      <c r="AO1710" s="30"/>
      <c r="AP1710" s="109" t="s">
        <v>2463</v>
      </c>
      <c r="AQ1710"/>
      <c r="AR1710"/>
      <c r="AS1710"/>
      <c r="AT1710"/>
      <c r="AU1710"/>
      <c r="AV1710"/>
    </row>
    <row r="1711" spans="27:48" ht="23.45" customHeight="1" x14ac:dyDescent="0.2">
      <c r="AA1711" s="97"/>
      <c r="AB1711" s="97"/>
      <c r="AC1711" s="97"/>
      <c r="AD1711" s="97"/>
      <c r="AE1711" s="97"/>
      <c r="AF1711" s="93"/>
      <c r="AG1711" s="93"/>
      <c r="AH1711" s="93"/>
      <c r="AI1711" s="30"/>
      <c r="AJ1711" s="30"/>
      <c r="AK1711" s="30"/>
      <c r="AL1711" s="30"/>
      <c r="AM1711" s="109"/>
      <c r="AN1711" s="109"/>
      <c r="AO1711" s="30"/>
      <c r="AP1711" s="109" t="s">
        <v>2464</v>
      </c>
      <c r="AQ1711"/>
      <c r="AR1711"/>
      <c r="AS1711"/>
      <c r="AT1711"/>
      <c r="AU1711"/>
      <c r="AV1711"/>
    </row>
    <row r="1712" spans="27:48" ht="23.45" customHeight="1" x14ac:dyDescent="0.2">
      <c r="AA1712" s="97"/>
      <c r="AB1712" s="97"/>
      <c r="AC1712" s="97"/>
      <c r="AD1712" s="97"/>
      <c r="AE1712" s="97"/>
      <c r="AF1712" s="93"/>
      <c r="AG1712" s="93"/>
      <c r="AH1712" s="93"/>
      <c r="AI1712" s="30"/>
      <c r="AJ1712" s="30"/>
      <c r="AK1712" s="30"/>
      <c r="AL1712" s="30"/>
      <c r="AM1712" s="109"/>
      <c r="AN1712" s="109"/>
      <c r="AO1712" s="30"/>
      <c r="AP1712" s="109" t="s">
        <v>2465</v>
      </c>
      <c r="AQ1712"/>
      <c r="AR1712"/>
      <c r="AS1712"/>
      <c r="AT1712"/>
      <c r="AU1712"/>
      <c r="AV1712"/>
    </row>
    <row r="1713" spans="27:48" ht="23.45" customHeight="1" x14ac:dyDescent="0.2">
      <c r="AA1713" s="97"/>
      <c r="AB1713" s="97"/>
      <c r="AC1713" s="97"/>
      <c r="AD1713" s="97"/>
      <c r="AE1713" s="97"/>
      <c r="AF1713" s="93"/>
      <c r="AG1713" s="93"/>
      <c r="AH1713" s="93"/>
      <c r="AI1713" s="30"/>
      <c r="AJ1713" s="30"/>
      <c r="AK1713" s="30"/>
      <c r="AL1713" s="30"/>
      <c r="AM1713" s="109"/>
      <c r="AN1713" s="109"/>
      <c r="AO1713" s="30"/>
      <c r="AP1713" s="109" t="s">
        <v>2466</v>
      </c>
      <c r="AQ1713"/>
      <c r="AR1713"/>
      <c r="AS1713"/>
      <c r="AT1713"/>
      <c r="AU1713"/>
      <c r="AV1713"/>
    </row>
    <row r="1714" spans="27:48" ht="23.45" customHeight="1" x14ac:dyDescent="0.2">
      <c r="AA1714" s="97"/>
      <c r="AB1714" s="97"/>
      <c r="AC1714" s="97"/>
      <c r="AD1714" s="97"/>
      <c r="AE1714" s="97"/>
      <c r="AF1714" s="93"/>
      <c r="AG1714" s="93"/>
      <c r="AH1714" s="93"/>
      <c r="AI1714" s="30"/>
      <c r="AJ1714" s="30"/>
      <c r="AK1714" s="30"/>
      <c r="AL1714" s="30"/>
      <c r="AM1714" s="109"/>
      <c r="AN1714" s="109"/>
      <c r="AO1714" s="30"/>
      <c r="AP1714" s="109" t="s">
        <v>2467</v>
      </c>
      <c r="AQ1714"/>
      <c r="AR1714"/>
      <c r="AS1714"/>
      <c r="AT1714"/>
      <c r="AU1714"/>
      <c r="AV1714"/>
    </row>
    <row r="1715" spans="27:48" ht="23.45" customHeight="1" x14ac:dyDescent="0.2">
      <c r="AA1715" s="97"/>
      <c r="AB1715" s="97"/>
      <c r="AC1715" s="97"/>
      <c r="AD1715" s="97"/>
      <c r="AE1715" s="97"/>
      <c r="AF1715" s="93"/>
      <c r="AG1715" s="93"/>
      <c r="AH1715" s="93"/>
      <c r="AI1715" s="30"/>
      <c r="AJ1715" s="30"/>
      <c r="AK1715" s="30"/>
      <c r="AL1715" s="30"/>
      <c r="AM1715" s="109"/>
      <c r="AN1715" s="109"/>
      <c r="AO1715" s="30"/>
      <c r="AP1715" s="109" t="s">
        <v>2468</v>
      </c>
      <c r="AQ1715"/>
      <c r="AR1715"/>
      <c r="AS1715"/>
      <c r="AT1715"/>
      <c r="AU1715"/>
      <c r="AV1715"/>
    </row>
    <row r="1716" spans="27:48" ht="23.45" customHeight="1" x14ac:dyDescent="0.2">
      <c r="AA1716" s="97"/>
      <c r="AB1716" s="97"/>
      <c r="AC1716" s="97"/>
      <c r="AD1716" s="97"/>
      <c r="AE1716" s="97"/>
      <c r="AF1716" s="93"/>
      <c r="AG1716" s="93"/>
      <c r="AH1716" s="93"/>
      <c r="AI1716" s="30"/>
      <c r="AJ1716" s="30"/>
      <c r="AK1716" s="30"/>
      <c r="AL1716" s="30"/>
      <c r="AM1716" s="109"/>
      <c r="AN1716" s="109"/>
      <c r="AO1716" s="30"/>
      <c r="AP1716" s="109" t="s">
        <v>2469</v>
      </c>
      <c r="AQ1716"/>
      <c r="AR1716"/>
      <c r="AS1716"/>
      <c r="AT1716"/>
      <c r="AU1716"/>
      <c r="AV1716"/>
    </row>
    <row r="1717" spans="27:48" ht="23.45" customHeight="1" x14ac:dyDescent="0.2">
      <c r="AA1717" s="97"/>
      <c r="AB1717" s="97"/>
      <c r="AC1717" s="97"/>
      <c r="AD1717" s="97"/>
      <c r="AE1717" s="97"/>
      <c r="AF1717" s="93"/>
      <c r="AG1717" s="93"/>
      <c r="AH1717" s="93"/>
      <c r="AI1717" s="30"/>
      <c r="AJ1717" s="30"/>
      <c r="AK1717" s="30"/>
      <c r="AL1717" s="30"/>
      <c r="AM1717" s="109"/>
      <c r="AN1717" s="109"/>
      <c r="AO1717" s="30"/>
      <c r="AP1717" s="109" t="s">
        <v>2470</v>
      </c>
      <c r="AQ1717"/>
      <c r="AR1717"/>
      <c r="AS1717"/>
      <c r="AT1717"/>
      <c r="AU1717"/>
      <c r="AV1717"/>
    </row>
    <row r="1718" spans="27:48" ht="23.45" customHeight="1" x14ac:dyDescent="0.2">
      <c r="AA1718" s="97"/>
      <c r="AB1718" s="97"/>
      <c r="AC1718" s="97"/>
      <c r="AD1718" s="97"/>
      <c r="AE1718" s="97"/>
      <c r="AF1718" s="93"/>
      <c r="AG1718" s="93"/>
      <c r="AH1718" s="93"/>
      <c r="AI1718" s="30"/>
      <c r="AJ1718" s="30"/>
      <c r="AK1718" s="30"/>
      <c r="AL1718" s="30"/>
      <c r="AM1718" s="109"/>
      <c r="AN1718" s="109"/>
      <c r="AO1718" s="30"/>
      <c r="AP1718" s="109" t="s">
        <v>2471</v>
      </c>
      <c r="AQ1718"/>
      <c r="AR1718"/>
      <c r="AS1718"/>
      <c r="AT1718"/>
      <c r="AU1718"/>
      <c r="AV1718"/>
    </row>
    <row r="1719" spans="27:48" ht="23.45" customHeight="1" x14ac:dyDescent="0.2">
      <c r="AA1719" s="97"/>
      <c r="AB1719" s="97"/>
      <c r="AC1719" s="97"/>
      <c r="AD1719" s="97"/>
      <c r="AE1719" s="97"/>
      <c r="AF1719" s="93"/>
      <c r="AG1719" s="93"/>
      <c r="AH1719" s="93"/>
      <c r="AI1719" s="30"/>
      <c r="AJ1719" s="30"/>
      <c r="AK1719" s="30"/>
      <c r="AL1719" s="30"/>
      <c r="AM1719" s="109"/>
      <c r="AN1719" s="109"/>
      <c r="AO1719" s="30"/>
      <c r="AP1719" s="109" t="s">
        <v>2472</v>
      </c>
      <c r="AQ1719"/>
      <c r="AR1719"/>
      <c r="AS1719"/>
      <c r="AT1719"/>
      <c r="AU1719"/>
      <c r="AV1719"/>
    </row>
    <row r="1720" spans="27:48" ht="23.45" customHeight="1" x14ac:dyDescent="0.2">
      <c r="AA1720" s="97"/>
      <c r="AB1720" s="97"/>
      <c r="AC1720" s="97"/>
      <c r="AD1720" s="97"/>
      <c r="AE1720" s="97"/>
      <c r="AF1720" s="93"/>
      <c r="AG1720" s="93"/>
      <c r="AH1720" s="93"/>
      <c r="AI1720" s="30"/>
      <c r="AJ1720" s="30"/>
      <c r="AK1720" s="30"/>
      <c r="AL1720" s="30"/>
      <c r="AM1720" s="109"/>
      <c r="AN1720" s="109"/>
      <c r="AO1720" s="30"/>
      <c r="AP1720" s="109" t="s">
        <v>2473</v>
      </c>
      <c r="AQ1720"/>
      <c r="AR1720"/>
      <c r="AS1720"/>
      <c r="AT1720"/>
      <c r="AU1720"/>
      <c r="AV1720"/>
    </row>
    <row r="1721" spans="27:48" ht="23.45" customHeight="1" x14ac:dyDescent="0.2">
      <c r="AA1721" s="97"/>
      <c r="AB1721" s="97"/>
      <c r="AC1721" s="97"/>
      <c r="AD1721" s="97"/>
      <c r="AE1721" s="97"/>
      <c r="AF1721" s="93"/>
      <c r="AG1721" s="93"/>
      <c r="AH1721" s="93"/>
      <c r="AI1721" s="30"/>
      <c r="AJ1721" s="30"/>
      <c r="AK1721" s="30"/>
      <c r="AL1721" s="30"/>
      <c r="AM1721" s="109"/>
      <c r="AN1721" s="109"/>
      <c r="AO1721" s="30"/>
      <c r="AP1721" s="109" t="s">
        <v>2474</v>
      </c>
      <c r="AQ1721"/>
      <c r="AR1721"/>
      <c r="AS1721"/>
      <c r="AT1721"/>
      <c r="AU1721"/>
      <c r="AV1721"/>
    </row>
    <row r="1722" spans="27:48" ht="23.45" customHeight="1" x14ac:dyDescent="0.2">
      <c r="AA1722" s="97"/>
      <c r="AB1722" s="97"/>
      <c r="AC1722" s="97"/>
      <c r="AD1722" s="97"/>
      <c r="AE1722" s="97"/>
      <c r="AF1722" s="93"/>
      <c r="AG1722" s="93"/>
      <c r="AH1722" s="93"/>
      <c r="AI1722" s="30"/>
      <c r="AJ1722" s="30"/>
      <c r="AK1722" s="30"/>
      <c r="AL1722" s="30"/>
      <c r="AM1722" s="109"/>
      <c r="AN1722" s="109"/>
      <c r="AO1722" s="30"/>
      <c r="AP1722" s="109" t="s">
        <v>2475</v>
      </c>
      <c r="AQ1722"/>
      <c r="AR1722"/>
      <c r="AS1722"/>
      <c r="AT1722"/>
      <c r="AU1722"/>
      <c r="AV1722"/>
    </row>
    <row r="1723" spans="27:48" ht="23.45" customHeight="1" x14ac:dyDescent="0.2">
      <c r="AA1723" s="97"/>
      <c r="AB1723" s="97"/>
      <c r="AC1723" s="97"/>
      <c r="AD1723" s="97"/>
      <c r="AE1723" s="97"/>
      <c r="AF1723" s="93"/>
      <c r="AG1723" s="93"/>
      <c r="AH1723" s="93"/>
      <c r="AI1723" s="30"/>
      <c r="AJ1723" s="30"/>
      <c r="AK1723" s="30"/>
      <c r="AL1723" s="30"/>
      <c r="AM1723" s="109"/>
      <c r="AN1723" s="109"/>
      <c r="AO1723" s="30"/>
      <c r="AP1723" s="109" t="s">
        <v>2476</v>
      </c>
      <c r="AQ1723"/>
      <c r="AR1723"/>
      <c r="AS1723"/>
      <c r="AT1723"/>
      <c r="AU1723"/>
      <c r="AV1723"/>
    </row>
    <row r="1724" spans="27:48" ht="23.45" customHeight="1" x14ac:dyDescent="0.2">
      <c r="AA1724" s="97"/>
      <c r="AB1724" s="97"/>
      <c r="AC1724" s="97"/>
      <c r="AD1724" s="97"/>
      <c r="AE1724" s="97"/>
      <c r="AF1724" s="93"/>
      <c r="AG1724" s="93"/>
      <c r="AH1724" s="93"/>
      <c r="AI1724" s="30"/>
      <c r="AJ1724" s="30"/>
      <c r="AK1724" s="30"/>
      <c r="AL1724" s="30"/>
      <c r="AM1724" s="109"/>
      <c r="AN1724" s="109"/>
      <c r="AO1724" s="30"/>
      <c r="AP1724" s="109" t="s">
        <v>2477</v>
      </c>
      <c r="AQ1724"/>
      <c r="AR1724"/>
      <c r="AS1724"/>
      <c r="AT1724"/>
      <c r="AU1724"/>
      <c r="AV1724"/>
    </row>
    <row r="1725" spans="27:48" ht="23.45" customHeight="1" x14ac:dyDescent="0.2">
      <c r="AA1725" s="97"/>
      <c r="AB1725" s="97"/>
      <c r="AC1725" s="97"/>
      <c r="AD1725" s="97"/>
      <c r="AE1725" s="97"/>
      <c r="AF1725" s="93"/>
      <c r="AG1725" s="93"/>
      <c r="AH1725" s="93"/>
      <c r="AI1725" s="30"/>
      <c r="AJ1725" s="30"/>
      <c r="AK1725" s="30"/>
      <c r="AL1725" s="30"/>
      <c r="AM1725" s="109"/>
      <c r="AN1725" s="109"/>
      <c r="AO1725" s="30"/>
      <c r="AP1725" s="109" t="s">
        <v>2478</v>
      </c>
      <c r="AQ1725"/>
      <c r="AR1725"/>
      <c r="AS1725"/>
      <c r="AT1725"/>
      <c r="AU1725"/>
      <c r="AV1725"/>
    </row>
    <row r="1726" spans="27:48" ht="23.45" customHeight="1" x14ac:dyDescent="0.2">
      <c r="AA1726" s="97"/>
      <c r="AB1726" s="97"/>
      <c r="AC1726" s="97"/>
      <c r="AD1726" s="97"/>
      <c r="AE1726" s="97"/>
      <c r="AF1726" s="93"/>
      <c r="AG1726" s="93"/>
      <c r="AH1726" s="93"/>
      <c r="AI1726" s="30"/>
      <c r="AJ1726" s="30"/>
      <c r="AK1726" s="30"/>
      <c r="AL1726" s="30"/>
      <c r="AM1726" s="109"/>
      <c r="AN1726" s="109"/>
      <c r="AO1726" s="30"/>
      <c r="AP1726" s="109" t="s">
        <v>2479</v>
      </c>
      <c r="AQ1726"/>
      <c r="AR1726"/>
      <c r="AS1726"/>
      <c r="AT1726"/>
      <c r="AU1726"/>
      <c r="AV1726"/>
    </row>
    <row r="1727" spans="27:48" ht="23.45" customHeight="1" x14ac:dyDescent="0.2">
      <c r="AA1727" s="97"/>
      <c r="AB1727" s="97"/>
      <c r="AC1727" s="97"/>
      <c r="AD1727" s="97"/>
      <c r="AE1727" s="97"/>
      <c r="AF1727" s="93"/>
      <c r="AG1727" s="93"/>
      <c r="AH1727" s="93"/>
      <c r="AI1727" s="30"/>
      <c r="AJ1727" s="30"/>
      <c r="AK1727" s="30"/>
      <c r="AL1727" s="30"/>
      <c r="AM1727" s="109"/>
      <c r="AN1727" s="109"/>
      <c r="AO1727" s="30"/>
      <c r="AP1727" s="109" t="s">
        <v>2480</v>
      </c>
      <c r="AQ1727"/>
      <c r="AR1727"/>
      <c r="AS1727"/>
      <c r="AT1727"/>
      <c r="AU1727"/>
      <c r="AV1727"/>
    </row>
    <row r="1728" spans="27:48" ht="23.45" customHeight="1" x14ac:dyDescent="0.2">
      <c r="AA1728" s="97"/>
      <c r="AB1728" s="97"/>
      <c r="AC1728" s="97"/>
      <c r="AD1728" s="97"/>
      <c r="AE1728" s="97"/>
      <c r="AF1728" s="93"/>
      <c r="AG1728" s="93"/>
      <c r="AH1728" s="93"/>
      <c r="AI1728" s="30"/>
      <c r="AJ1728" s="30"/>
      <c r="AK1728" s="30"/>
      <c r="AL1728" s="30"/>
      <c r="AM1728" s="109"/>
      <c r="AN1728" s="109"/>
      <c r="AO1728" s="30"/>
      <c r="AP1728" s="109" t="s">
        <v>2481</v>
      </c>
      <c r="AQ1728"/>
      <c r="AR1728"/>
      <c r="AS1728"/>
      <c r="AT1728"/>
      <c r="AU1728"/>
      <c r="AV1728"/>
    </row>
    <row r="1729" spans="27:48" ht="23.45" customHeight="1" x14ac:dyDescent="0.2">
      <c r="AA1729" s="97"/>
      <c r="AB1729" s="97"/>
      <c r="AC1729" s="97"/>
      <c r="AD1729" s="97"/>
      <c r="AE1729" s="97"/>
      <c r="AF1729" s="93"/>
      <c r="AG1729" s="93"/>
      <c r="AH1729" s="93"/>
      <c r="AI1729" s="30"/>
      <c r="AJ1729" s="30"/>
      <c r="AK1729" s="30"/>
      <c r="AL1729" s="30"/>
      <c r="AM1729" s="109"/>
      <c r="AN1729" s="109"/>
      <c r="AO1729" s="30"/>
      <c r="AP1729" s="109" t="s">
        <v>2482</v>
      </c>
      <c r="AQ1729"/>
      <c r="AR1729"/>
      <c r="AS1729"/>
      <c r="AT1729"/>
      <c r="AU1729"/>
      <c r="AV1729"/>
    </row>
    <row r="1730" spans="27:48" ht="23.45" customHeight="1" x14ac:dyDescent="0.2">
      <c r="AA1730" s="97"/>
      <c r="AB1730" s="97"/>
      <c r="AC1730" s="97"/>
      <c r="AD1730" s="97"/>
      <c r="AE1730" s="97"/>
      <c r="AF1730" s="93"/>
      <c r="AG1730" s="93"/>
      <c r="AH1730" s="93"/>
      <c r="AI1730" s="30"/>
      <c r="AJ1730" s="30"/>
      <c r="AK1730" s="30"/>
      <c r="AL1730" s="30"/>
      <c r="AM1730" s="109"/>
      <c r="AN1730" s="109"/>
      <c r="AO1730" s="30"/>
      <c r="AP1730" s="109" t="s">
        <v>2483</v>
      </c>
      <c r="AQ1730"/>
      <c r="AR1730"/>
      <c r="AS1730"/>
      <c r="AT1730"/>
      <c r="AU1730"/>
      <c r="AV1730"/>
    </row>
    <row r="1731" spans="27:48" ht="23.45" customHeight="1" x14ac:dyDescent="0.2">
      <c r="AA1731" s="97"/>
      <c r="AB1731" s="97"/>
      <c r="AC1731" s="97"/>
      <c r="AD1731" s="97"/>
      <c r="AE1731" s="97"/>
      <c r="AF1731" s="93"/>
      <c r="AG1731" s="93"/>
      <c r="AH1731" s="93"/>
      <c r="AI1731" s="30"/>
      <c r="AJ1731" s="30"/>
      <c r="AK1731" s="30"/>
      <c r="AL1731" s="30"/>
      <c r="AM1731" s="109"/>
      <c r="AN1731" s="109"/>
      <c r="AO1731" s="30"/>
      <c r="AP1731" s="109" t="s">
        <v>2484</v>
      </c>
      <c r="AQ1731"/>
      <c r="AR1731"/>
      <c r="AS1731"/>
      <c r="AT1731"/>
      <c r="AU1731"/>
      <c r="AV1731"/>
    </row>
    <row r="1732" spans="27:48" ht="23.45" customHeight="1" x14ac:dyDescent="0.2">
      <c r="AA1732" s="97"/>
      <c r="AB1732" s="97"/>
      <c r="AC1732" s="97"/>
      <c r="AD1732" s="97"/>
      <c r="AE1732" s="97"/>
      <c r="AF1732" s="93"/>
      <c r="AG1732" s="93"/>
      <c r="AH1732" s="93"/>
      <c r="AI1732" s="30"/>
      <c r="AJ1732" s="30"/>
      <c r="AK1732" s="30"/>
      <c r="AL1732" s="30"/>
      <c r="AM1732" s="109"/>
      <c r="AN1732" s="109"/>
      <c r="AO1732" s="30"/>
      <c r="AP1732" s="109" t="s">
        <v>2485</v>
      </c>
      <c r="AQ1732"/>
      <c r="AR1732"/>
      <c r="AS1732"/>
      <c r="AT1732"/>
      <c r="AU1732"/>
      <c r="AV1732"/>
    </row>
    <row r="1733" spans="27:48" ht="23.45" customHeight="1" x14ac:dyDescent="0.2">
      <c r="AA1733" s="97"/>
      <c r="AB1733" s="97"/>
      <c r="AC1733" s="97"/>
      <c r="AD1733" s="97"/>
      <c r="AE1733" s="97"/>
      <c r="AF1733" s="93"/>
      <c r="AG1733" s="93"/>
      <c r="AH1733" s="93"/>
      <c r="AI1733" s="30"/>
      <c r="AJ1733" s="30"/>
      <c r="AK1733" s="30"/>
      <c r="AL1733" s="30"/>
      <c r="AM1733" s="109"/>
      <c r="AN1733" s="109"/>
      <c r="AO1733" s="30"/>
      <c r="AP1733" s="109" t="s">
        <v>2486</v>
      </c>
      <c r="AQ1733"/>
      <c r="AR1733"/>
      <c r="AS1733"/>
      <c r="AT1733"/>
      <c r="AU1733"/>
      <c r="AV1733"/>
    </row>
    <row r="1734" spans="27:48" ht="23.45" customHeight="1" x14ac:dyDescent="0.2">
      <c r="AA1734" s="97"/>
      <c r="AB1734" s="97"/>
      <c r="AC1734" s="97"/>
      <c r="AD1734" s="97"/>
      <c r="AE1734" s="97"/>
      <c r="AF1734" s="93"/>
      <c r="AG1734" s="93"/>
      <c r="AH1734" s="93"/>
      <c r="AI1734" s="30"/>
      <c r="AJ1734" s="30"/>
      <c r="AK1734" s="30"/>
      <c r="AL1734" s="30"/>
      <c r="AM1734" s="109"/>
      <c r="AN1734" s="109"/>
      <c r="AO1734" s="30"/>
      <c r="AP1734" s="109" t="s">
        <v>2487</v>
      </c>
      <c r="AQ1734"/>
      <c r="AR1734"/>
      <c r="AS1734"/>
      <c r="AT1734"/>
      <c r="AU1734"/>
      <c r="AV1734"/>
    </row>
    <row r="1735" spans="27:48" ht="23.45" customHeight="1" x14ac:dyDescent="0.2">
      <c r="AA1735" s="97"/>
      <c r="AB1735" s="97"/>
      <c r="AC1735" s="97"/>
      <c r="AD1735" s="97"/>
      <c r="AE1735" s="97"/>
      <c r="AF1735" s="93"/>
      <c r="AG1735" s="93"/>
      <c r="AH1735" s="93"/>
      <c r="AI1735" s="30"/>
      <c r="AJ1735" s="30"/>
      <c r="AK1735" s="30"/>
      <c r="AL1735" s="30"/>
      <c r="AM1735" s="109"/>
      <c r="AN1735" s="109"/>
      <c r="AO1735" s="30"/>
      <c r="AP1735" s="109" t="s">
        <v>2488</v>
      </c>
      <c r="AQ1735"/>
      <c r="AR1735"/>
      <c r="AS1735"/>
      <c r="AT1735"/>
      <c r="AU1735"/>
      <c r="AV1735"/>
    </row>
    <row r="1736" spans="27:48" ht="23.45" customHeight="1" x14ac:dyDescent="0.2">
      <c r="AA1736" s="97"/>
      <c r="AB1736" s="97"/>
      <c r="AC1736" s="97"/>
      <c r="AD1736" s="97"/>
      <c r="AE1736" s="97"/>
      <c r="AF1736" s="93"/>
      <c r="AG1736" s="93"/>
      <c r="AH1736" s="93"/>
      <c r="AI1736" s="30"/>
      <c r="AJ1736" s="30"/>
      <c r="AK1736" s="30"/>
      <c r="AL1736" s="30"/>
      <c r="AM1736" s="109"/>
      <c r="AN1736" s="109"/>
      <c r="AO1736" s="30"/>
      <c r="AP1736" s="109" t="s">
        <v>2489</v>
      </c>
      <c r="AQ1736"/>
      <c r="AR1736"/>
      <c r="AS1736"/>
      <c r="AT1736"/>
      <c r="AU1736"/>
      <c r="AV1736"/>
    </row>
    <row r="1737" spans="27:48" ht="23.45" customHeight="1" x14ac:dyDescent="0.2">
      <c r="AA1737" s="97"/>
      <c r="AB1737" s="97"/>
      <c r="AC1737" s="97"/>
      <c r="AD1737" s="97"/>
      <c r="AE1737" s="97"/>
      <c r="AF1737" s="93"/>
      <c r="AG1737" s="93"/>
      <c r="AH1737" s="93"/>
      <c r="AI1737" s="30"/>
      <c r="AJ1737" s="30"/>
      <c r="AK1737" s="30"/>
      <c r="AL1737" s="30"/>
      <c r="AM1737" s="109"/>
      <c r="AN1737" s="109"/>
      <c r="AO1737" s="30"/>
      <c r="AP1737" s="109" t="s">
        <v>2490</v>
      </c>
      <c r="AQ1737"/>
      <c r="AR1737"/>
      <c r="AS1737"/>
      <c r="AT1737"/>
      <c r="AU1737"/>
      <c r="AV1737"/>
    </row>
    <row r="1738" spans="27:48" ht="23.45" customHeight="1" x14ac:dyDescent="0.2">
      <c r="AA1738" s="97"/>
      <c r="AB1738" s="97"/>
      <c r="AC1738" s="97"/>
      <c r="AD1738" s="97"/>
      <c r="AE1738" s="97"/>
      <c r="AF1738" s="93"/>
      <c r="AG1738" s="93"/>
      <c r="AH1738" s="93"/>
      <c r="AI1738" s="30"/>
      <c r="AJ1738" s="30"/>
      <c r="AK1738" s="30"/>
      <c r="AL1738" s="30"/>
      <c r="AM1738" s="109"/>
      <c r="AN1738" s="109"/>
      <c r="AO1738" s="30"/>
      <c r="AP1738" s="109" t="s">
        <v>2491</v>
      </c>
      <c r="AQ1738"/>
      <c r="AR1738"/>
      <c r="AS1738"/>
      <c r="AT1738"/>
      <c r="AU1738"/>
      <c r="AV1738"/>
    </row>
    <row r="1739" spans="27:48" ht="23.45" customHeight="1" x14ac:dyDescent="0.2">
      <c r="AA1739" s="97"/>
      <c r="AB1739" s="97"/>
      <c r="AC1739" s="97"/>
      <c r="AD1739" s="97"/>
      <c r="AE1739" s="97"/>
      <c r="AF1739" s="93"/>
      <c r="AG1739" s="93"/>
      <c r="AH1739" s="93"/>
      <c r="AI1739" s="30"/>
      <c r="AJ1739" s="30"/>
      <c r="AK1739" s="30"/>
      <c r="AL1739" s="30"/>
      <c r="AM1739" s="109"/>
      <c r="AN1739" s="109"/>
      <c r="AO1739" s="30"/>
      <c r="AP1739" s="109" t="s">
        <v>2492</v>
      </c>
      <c r="AQ1739"/>
      <c r="AR1739"/>
      <c r="AS1739"/>
      <c r="AT1739"/>
      <c r="AU1739"/>
      <c r="AV1739"/>
    </row>
    <row r="1740" spans="27:48" ht="23.45" customHeight="1" x14ac:dyDescent="0.2">
      <c r="AA1740" s="97"/>
      <c r="AB1740" s="97"/>
      <c r="AC1740" s="97"/>
      <c r="AD1740" s="97"/>
      <c r="AE1740" s="97"/>
      <c r="AF1740" s="93"/>
      <c r="AG1740" s="93"/>
      <c r="AH1740" s="93"/>
      <c r="AI1740" s="30"/>
      <c r="AJ1740" s="30"/>
      <c r="AK1740" s="30"/>
      <c r="AL1740" s="30"/>
      <c r="AM1740" s="109"/>
      <c r="AN1740" s="109"/>
      <c r="AO1740" s="30"/>
      <c r="AP1740" s="109" t="s">
        <v>2493</v>
      </c>
      <c r="AQ1740"/>
      <c r="AR1740"/>
      <c r="AS1740"/>
      <c r="AT1740"/>
      <c r="AU1740"/>
      <c r="AV1740"/>
    </row>
    <row r="1741" spans="27:48" ht="23.45" customHeight="1" x14ac:dyDescent="0.2">
      <c r="AA1741" s="97"/>
      <c r="AB1741" s="97"/>
      <c r="AC1741" s="97"/>
      <c r="AD1741" s="97"/>
      <c r="AE1741" s="97"/>
      <c r="AF1741" s="93"/>
      <c r="AG1741" s="93"/>
      <c r="AH1741" s="93"/>
      <c r="AI1741" s="30"/>
      <c r="AJ1741" s="30"/>
      <c r="AK1741" s="30"/>
      <c r="AL1741" s="30"/>
      <c r="AM1741" s="109"/>
      <c r="AN1741" s="109"/>
      <c r="AO1741" s="30"/>
      <c r="AP1741" s="109" t="s">
        <v>2494</v>
      </c>
      <c r="AQ1741"/>
      <c r="AR1741"/>
      <c r="AS1741"/>
      <c r="AT1741"/>
      <c r="AU1741"/>
      <c r="AV1741"/>
    </row>
    <row r="1742" spans="27:48" ht="23.45" customHeight="1" x14ac:dyDescent="0.2">
      <c r="AA1742" s="97"/>
      <c r="AB1742" s="97"/>
      <c r="AC1742" s="97"/>
      <c r="AD1742" s="97"/>
      <c r="AE1742" s="97"/>
      <c r="AF1742" s="93"/>
      <c r="AG1742" s="93"/>
      <c r="AH1742" s="93"/>
      <c r="AI1742" s="30"/>
      <c r="AJ1742" s="30"/>
      <c r="AK1742" s="30"/>
      <c r="AL1742" s="30"/>
      <c r="AM1742" s="109"/>
      <c r="AN1742" s="109"/>
      <c r="AO1742" s="30"/>
      <c r="AP1742" s="109" t="s">
        <v>2495</v>
      </c>
      <c r="AQ1742"/>
      <c r="AR1742"/>
      <c r="AS1742"/>
      <c r="AT1742"/>
      <c r="AU1742"/>
      <c r="AV1742"/>
    </row>
    <row r="1743" spans="27:48" ht="23.45" customHeight="1" x14ac:dyDescent="0.2">
      <c r="AA1743" s="97"/>
      <c r="AB1743" s="97"/>
      <c r="AC1743" s="97"/>
      <c r="AD1743" s="97"/>
      <c r="AE1743" s="97"/>
      <c r="AF1743" s="93"/>
      <c r="AG1743" s="93"/>
      <c r="AH1743" s="93"/>
      <c r="AI1743" s="30"/>
      <c r="AJ1743" s="30"/>
      <c r="AK1743" s="30"/>
      <c r="AL1743" s="30"/>
      <c r="AM1743" s="109"/>
      <c r="AN1743" s="109"/>
      <c r="AO1743" s="30"/>
      <c r="AP1743" s="109" t="s">
        <v>2496</v>
      </c>
      <c r="AQ1743"/>
      <c r="AR1743"/>
      <c r="AS1743"/>
      <c r="AT1743"/>
      <c r="AU1743"/>
      <c r="AV1743"/>
    </row>
    <row r="1744" spans="27:48" ht="23.45" customHeight="1" x14ac:dyDescent="0.2">
      <c r="AA1744" s="97"/>
      <c r="AB1744" s="97"/>
      <c r="AC1744" s="97"/>
      <c r="AD1744" s="97"/>
      <c r="AE1744" s="97"/>
      <c r="AF1744" s="93"/>
      <c r="AG1744" s="93"/>
      <c r="AH1744" s="93"/>
      <c r="AI1744" s="30"/>
      <c r="AJ1744" s="30"/>
      <c r="AK1744" s="30"/>
      <c r="AL1744" s="30"/>
      <c r="AM1744" s="109"/>
      <c r="AN1744" s="109"/>
      <c r="AO1744" s="30"/>
      <c r="AP1744" s="109" t="s">
        <v>2497</v>
      </c>
      <c r="AQ1744"/>
      <c r="AR1744"/>
      <c r="AS1744"/>
      <c r="AT1744"/>
      <c r="AU1744"/>
      <c r="AV1744"/>
    </row>
    <row r="1745" spans="27:48" ht="23.45" customHeight="1" x14ac:dyDescent="0.2">
      <c r="AA1745" s="97"/>
      <c r="AB1745" s="97"/>
      <c r="AC1745" s="97"/>
      <c r="AD1745" s="97"/>
      <c r="AE1745" s="97"/>
      <c r="AF1745" s="93"/>
      <c r="AG1745" s="93"/>
      <c r="AH1745" s="93"/>
      <c r="AI1745" s="30"/>
      <c r="AJ1745" s="30"/>
      <c r="AK1745" s="30"/>
      <c r="AL1745" s="30"/>
      <c r="AM1745" s="109"/>
      <c r="AN1745" s="109"/>
      <c r="AO1745" s="30"/>
      <c r="AP1745" s="109" t="s">
        <v>2498</v>
      </c>
      <c r="AQ1745"/>
      <c r="AR1745"/>
      <c r="AS1745"/>
      <c r="AT1745"/>
      <c r="AU1745"/>
      <c r="AV1745"/>
    </row>
    <row r="1746" spans="27:48" ht="23.45" customHeight="1" x14ac:dyDescent="0.2">
      <c r="AA1746" s="97"/>
      <c r="AB1746" s="97"/>
      <c r="AC1746" s="97"/>
      <c r="AD1746" s="97"/>
      <c r="AE1746" s="97"/>
      <c r="AF1746" s="93"/>
      <c r="AG1746" s="93"/>
      <c r="AH1746" s="93"/>
      <c r="AI1746" s="30"/>
      <c r="AJ1746" s="30"/>
      <c r="AK1746" s="30"/>
      <c r="AL1746" s="30"/>
      <c r="AM1746" s="109"/>
      <c r="AN1746" s="109"/>
      <c r="AO1746" s="30"/>
      <c r="AP1746" s="109" t="s">
        <v>2499</v>
      </c>
      <c r="AQ1746"/>
      <c r="AR1746"/>
      <c r="AS1746"/>
      <c r="AT1746"/>
      <c r="AU1746"/>
      <c r="AV1746"/>
    </row>
    <row r="1747" spans="27:48" ht="23.45" customHeight="1" x14ac:dyDescent="0.2">
      <c r="AA1747" s="97"/>
      <c r="AB1747" s="97"/>
      <c r="AC1747" s="97"/>
      <c r="AD1747" s="97"/>
      <c r="AE1747" s="97"/>
      <c r="AF1747" s="93"/>
      <c r="AG1747" s="93"/>
      <c r="AH1747" s="93"/>
      <c r="AI1747" s="30"/>
      <c r="AJ1747" s="30"/>
      <c r="AK1747" s="30"/>
      <c r="AL1747" s="30"/>
      <c r="AM1747" s="109"/>
      <c r="AN1747" s="109"/>
      <c r="AO1747" s="30"/>
      <c r="AP1747" s="109" t="s">
        <v>2500</v>
      </c>
      <c r="AQ1747"/>
      <c r="AR1747"/>
      <c r="AS1747"/>
      <c r="AT1747"/>
      <c r="AU1747"/>
      <c r="AV1747"/>
    </row>
    <row r="1748" spans="27:48" ht="23.45" customHeight="1" x14ac:dyDescent="0.2">
      <c r="AA1748" s="97"/>
      <c r="AB1748" s="97"/>
      <c r="AC1748" s="97"/>
      <c r="AD1748" s="97"/>
      <c r="AE1748" s="97"/>
      <c r="AF1748" s="93"/>
      <c r="AG1748" s="93"/>
      <c r="AH1748" s="93"/>
      <c r="AI1748" s="30"/>
      <c r="AJ1748" s="30"/>
      <c r="AK1748" s="30"/>
      <c r="AL1748" s="30"/>
      <c r="AM1748" s="109"/>
      <c r="AN1748" s="109"/>
      <c r="AO1748" s="30"/>
      <c r="AP1748" s="109" t="s">
        <v>2501</v>
      </c>
      <c r="AQ1748"/>
      <c r="AR1748"/>
      <c r="AS1748"/>
      <c r="AT1748"/>
      <c r="AU1748"/>
      <c r="AV1748"/>
    </row>
    <row r="1749" spans="27:48" ht="23.45" customHeight="1" x14ac:dyDescent="0.2">
      <c r="AA1749" s="97"/>
      <c r="AB1749" s="97"/>
      <c r="AC1749" s="97"/>
      <c r="AD1749" s="97"/>
      <c r="AE1749" s="97"/>
      <c r="AF1749" s="93"/>
      <c r="AG1749" s="93"/>
      <c r="AH1749" s="93"/>
      <c r="AI1749" s="30"/>
      <c r="AJ1749" s="30"/>
      <c r="AK1749" s="30"/>
      <c r="AL1749" s="30"/>
      <c r="AM1749" s="109"/>
      <c r="AN1749" s="109"/>
      <c r="AO1749" s="30"/>
      <c r="AP1749" s="109" t="s">
        <v>2502</v>
      </c>
      <c r="AQ1749"/>
      <c r="AR1749"/>
      <c r="AS1749"/>
      <c r="AT1749"/>
      <c r="AU1749"/>
      <c r="AV1749"/>
    </row>
    <row r="1750" spans="27:48" ht="23.45" customHeight="1" x14ac:dyDescent="0.2">
      <c r="AA1750" s="97"/>
      <c r="AB1750" s="97"/>
      <c r="AC1750" s="97"/>
      <c r="AD1750" s="97"/>
      <c r="AE1750" s="97"/>
      <c r="AF1750" s="93"/>
      <c r="AG1750" s="93"/>
      <c r="AH1750" s="93"/>
      <c r="AI1750" s="30"/>
      <c r="AJ1750" s="30"/>
      <c r="AK1750" s="30"/>
      <c r="AL1750" s="30"/>
      <c r="AM1750" s="109"/>
      <c r="AN1750" s="109"/>
      <c r="AO1750" s="30"/>
      <c r="AP1750" s="109" t="s">
        <v>2503</v>
      </c>
      <c r="AQ1750"/>
      <c r="AR1750"/>
      <c r="AS1750"/>
      <c r="AT1750"/>
      <c r="AU1750"/>
      <c r="AV1750"/>
    </row>
    <row r="1751" spans="27:48" ht="23.45" customHeight="1" x14ac:dyDescent="0.2">
      <c r="AA1751" s="97"/>
      <c r="AB1751" s="97"/>
      <c r="AC1751" s="97"/>
      <c r="AD1751" s="97"/>
      <c r="AE1751" s="97"/>
      <c r="AF1751" s="93"/>
      <c r="AG1751" s="93"/>
      <c r="AH1751" s="93"/>
      <c r="AI1751" s="30"/>
      <c r="AJ1751" s="30"/>
      <c r="AK1751" s="30"/>
      <c r="AL1751" s="30"/>
      <c r="AM1751" s="109"/>
      <c r="AN1751" s="109"/>
      <c r="AO1751" s="30"/>
      <c r="AP1751" s="109" t="s">
        <v>2504</v>
      </c>
      <c r="AQ1751"/>
      <c r="AR1751"/>
      <c r="AS1751"/>
      <c r="AT1751"/>
      <c r="AU1751"/>
      <c r="AV1751"/>
    </row>
    <row r="1752" spans="27:48" ht="23.45" customHeight="1" x14ac:dyDescent="0.2">
      <c r="AA1752" s="97"/>
      <c r="AB1752" s="97"/>
      <c r="AC1752" s="97"/>
      <c r="AD1752" s="97"/>
      <c r="AE1752" s="97"/>
      <c r="AF1752" s="93"/>
      <c r="AG1752" s="93"/>
      <c r="AH1752" s="93"/>
      <c r="AI1752" s="30"/>
      <c r="AJ1752" s="30"/>
      <c r="AK1752" s="30"/>
      <c r="AL1752" s="30"/>
      <c r="AM1752" s="109"/>
      <c r="AN1752" s="109"/>
      <c r="AO1752" s="30"/>
      <c r="AP1752" s="109" t="s">
        <v>2505</v>
      </c>
      <c r="AQ1752"/>
      <c r="AR1752"/>
      <c r="AS1752"/>
      <c r="AT1752"/>
      <c r="AU1752"/>
      <c r="AV1752"/>
    </row>
    <row r="1753" spans="27:48" ht="23.45" customHeight="1" x14ac:dyDescent="0.2">
      <c r="AA1753" s="97"/>
      <c r="AB1753" s="97"/>
      <c r="AC1753" s="97"/>
      <c r="AD1753" s="97"/>
      <c r="AE1753" s="97"/>
      <c r="AF1753" s="93"/>
      <c r="AG1753" s="93"/>
      <c r="AH1753" s="93"/>
      <c r="AI1753" s="30"/>
      <c r="AJ1753" s="30"/>
      <c r="AK1753" s="30"/>
      <c r="AL1753" s="30"/>
      <c r="AM1753" s="109"/>
      <c r="AN1753" s="109"/>
      <c r="AO1753" s="30"/>
      <c r="AP1753" s="109" t="s">
        <v>2506</v>
      </c>
      <c r="AQ1753"/>
      <c r="AR1753"/>
      <c r="AS1753"/>
      <c r="AT1753"/>
      <c r="AU1753"/>
      <c r="AV1753"/>
    </row>
    <row r="1754" spans="27:48" ht="23.45" customHeight="1" x14ac:dyDescent="0.2">
      <c r="AA1754" s="97"/>
      <c r="AB1754" s="97"/>
      <c r="AC1754" s="97"/>
      <c r="AD1754" s="97"/>
      <c r="AE1754" s="97"/>
      <c r="AF1754" s="93"/>
      <c r="AG1754" s="93"/>
      <c r="AH1754" s="93"/>
      <c r="AI1754" s="30"/>
      <c r="AJ1754" s="30"/>
      <c r="AK1754" s="30"/>
      <c r="AL1754" s="30"/>
      <c r="AM1754" s="109"/>
      <c r="AN1754" s="109"/>
      <c r="AO1754" s="30"/>
      <c r="AP1754" s="109" t="s">
        <v>2507</v>
      </c>
      <c r="AQ1754"/>
      <c r="AR1754"/>
      <c r="AS1754"/>
      <c r="AT1754"/>
      <c r="AU1754"/>
      <c r="AV1754"/>
    </row>
    <row r="1755" spans="27:48" ht="23.45" customHeight="1" x14ac:dyDescent="0.2">
      <c r="AA1755" s="97"/>
      <c r="AB1755" s="97"/>
      <c r="AC1755" s="97"/>
      <c r="AD1755" s="97"/>
      <c r="AE1755" s="97"/>
      <c r="AF1755" s="93"/>
      <c r="AG1755" s="93"/>
      <c r="AH1755" s="93"/>
      <c r="AI1755" s="30"/>
      <c r="AJ1755" s="30"/>
      <c r="AK1755" s="30"/>
      <c r="AL1755" s="30"/>
      <c r="AM1755" s="109"/>
      <c r="AN1755" s="109"/>
      <c r="AO1755" s="30"/>
      <c r="AP1755" s="109" t="s">
        <v>2508</v>
      </c>
      <c r="AQ1755"/>
      <c r="AR1755"/>
      <c r="AS1755"/>
      <c r="AT1755"/>
      <c r="AU1755"/>
      <c r="AV1755"/>
    </row>
    <row r="1756" spans="27:48" ht="23.45" customHeight="1" x14ac:dyDescent="0.2">
      <c r="AA1756" s="97"/>
      <c r="AB1756" s="97"/>
      <c r="AC1756" s="97"/>
      <c r="AD1756" s="97"/>
      <c r="AE1756" s="97"/>
      <c r="AF1756" s="93"/>
      <c r="AG1756" s="93"/>
      <c r="AH1756" s="93"/>
      <c r="AI1756" s="30"/>
      <c r="AJ1756" s="30"/>
      <c r="AK1756" s="30"/>
      <c r="AL1756" s="30"/>
      <c r="AM1756" s="109"/>
      <c r="AN1756" s="109"/>
      <c r="AO1756" s="30"/>
      <c r="AP1756" s="109">
        <v>825705</v>
      </c>
      <c r="AQ1756"/>
      <c r="AR1756"/>
      <c r="AS1756"/>
      <c r="AT1756"/>
      <c r="AU1756"/>
      <c r="AV1756"/>
    </row>
    <row r="1757" spans="27:48" ht="23.45" customHeight="1" x14ac:dyDescent="0.2">
      <c r="AA1757" s="97"/>
      <c r="AB1757" s="97"/>
      <c r="AC1757" s="97"/>
      <c r="AD1757" s="97"/>
      <c r="AE1757" s="97"/>
      <c r="AF1757" s="93"/>
      <c r="AG1757" s="93"/>
      <c r="AH1757" s="93"/>
      <c r="AI1757" s="30"/>
      <c r="AJ1757" s="30"/>
      <c r="AK1757" s="30"/>
      <c r="AL1757" s="30"/>
      <c r="AM1757" s="109"/>
      <c r="AN1757" s="109"/>
      <c r="AO1757" s="30"/>
      <c r="AP1757" s="109" t="s">
        <v>2509</v>
      </c>
      <c r="AQ1757"/>
      <c r="AR1757"/>
      <c r="AS1757"/>
      <c r="AT1757"/>
      <c r="AU1757"/>
      <c r="AV1757"/>
    </row>
    <row r="1758" spans="27:48" ht="23.45" customHeight="1" x14ac:dyDescent="0.2">
      <c r="AA1758" s="97"/>
      <c r="AB1758" s="97"/>
      <c r="AC1758" s="97"/>
      <c r="AD1758" s="97"/>
      <c r="AE1758" s="97"/>
      <c r="AF1758" s="93"/>
      <c r="AG1758" s="93"/>
      <c r="AH1758" s="93"/>
      <c r="AI1758" s="30"/>
      <c r="AJ1758" s="30"/>
      <c r="AK1758" s="30"/>
      <c r="AL1758" s="30"/>
      <c r="AM1758" s="109"/>
      <c r="AN1758" s="109"/>
      <c r="AO1758" s="30"/>
      <c r="AP1758" s="109" t="s">
        <v>2510</v>
      </c>
      <c r="AQ1758"/>
      <c r="AR1758"/>
      <c r="AS1758"/>
      <c r="AT1758"/>
      <c r="AU1758"/>
      <c r="AV1758"/>
    </row>
    <row r="1759" spans="27:48" ht="23.45" customHeight="1" x14ac:dyDescent="0.2">
      <c r="AA1759" s="97"/>
      <c r="AB1759" s="97"/>
      <c r="AC1759" s="97"/>
      <c r="AD1759" s="97"/>
      <c r="AE1759" s="97"/>
      <c r="AF1759" s="93"/>
      <c r="AG1759" s="93"/>
      <c r="AH1759" s="93"/>
      <c r="AI1759" s="30"/>
      <c r="AJ1759" s="30"/>
      <c r="AK1759" s="30"/>
      <c r="AL1759" s="30"/>
      <c r="AM1759" s="109"/>
      <c r="AN1759" s="109"/>
      <c r="AO1759" s="30"/>
      <c r="AP1759" s="109" t="s">
        <v>2511</v>
      </c>
      <c r="AQ1759"/>
      <c r="AR1759"/>
      <c r="AS1759"/>
      <c r="AT1759"/>
      <c r="AU1759"/>
      <c r="AV1759"/>
    </row>
    <row r="1760" spans="27:48" ht="23.45" customHeight="1" x14ac:dyDescent="0.2">
      <c r="AA1760" s="97"/>
      <c r="AB1760" s="97"/>
      <c r="AC1760" s="97"/>
      <c r="AD1760" s="97"/>
      <c r="AE1760" s="97"/>
      <c r="AF1760" s="93"/>
      <c r="AG1760" s="93"/>
      <c r="AH1760" s="93"/>
      <c r="AI1760" s="30"/>
      <c r="AJ1760" s="30"/>
      <c r="AK1760" s="30"/>
      <c r="AL1760" s="30"/>
      <c r="AM1760" s="109"/>
      <c r="AN1760" s="109"/>
      <c r="AO1760" s="30"/>
      <c r="AP1760" s="109" t="s">
        <v>2512</v>
      </c>
      <c r="AQ1760"/>
      <c r="AR1760"/>
      <c r="AS1760"/>
      <c r="AT1760"/>
      <c r="AU1760"/>
      <c r="AV1760"/>
    </row>
    <row r="1761" spans="27:48" ht="23.45" customHeight="1" x14ac:dyDescent="0.2">
      <c r="AA1761" s="97"/>
      <c r="AB1761" s="97"/>
      <c r="AC1761" s="97"/>
      <c r="AD1761" s="97"/>
      <c r="AE1761" s="97"/>
      <c r="AF1761" s="93"/>
      <c r="AG1761" s="93"/>
      <c r="AH1761" s="93"/>
      <c r="AI1761" s="30"/>
      <c r="AJ1761" s="30"/>
      <c r="AK1761" s="30"/>
      <c r="AL1761" s="30"/>
      <c r="AM1761" s="109"/>
      <c r="AN1761" s="109"/>
      <c r="AO1761" s="30"/>
      <c r="AP1761" s="109" t="s">
        <v>2513</v>
      </c>
      <c r="AQ1761"/>
      <c r="AR1761"/>
      <c r="AS1761"/>
      <c r="AT1761"/>
      <c r="AU1761"/>
      <c r="AV1761"/>
    </row>
    <row r="1762" spans="27:48" ht="23.45" customHeight="1" x14ac:dyDescent="0.2">
      <c r="AA1762" s="97"/>
      <c r="AB1762" s="97"/>
      <c r="AC1762" s="97"/>
      <c r="AD1762" s="97"/>
      <c r="AE1762" s="97"/>
      <c r="AF1762" s="93"/>
      <c r="AG1762" s="93"/>
      <c r="AH1762" s="93"/>
      <c r="AI1762" s="30"/>
      <c r="AJ1762" s="30"/>
      <c r="AK1762" s="30"/>
      <c r="AL1762" s="30"/>
      <c r="AM1762" s="109"/>
      <c r="AN1762" s="109"/>
      <c r="AO1762" s="30"/>
      <c r="AP1762" s="109" t="s">
        <v>2514</v>
      </c>
      <c r="AQ1762"/>
      <c r="AR1762"/>
      <c r="AS1762"/>
      <c r="AT1762"/>
      <c r="AU1762"/>
      <c r="AV1762"/>
    </row>
    <row r="1763" spans="27:48" ht="23.45" customHeight="1" x14ac:dyDescent="0.2">
      <c r="AA1763" s="97"/>
      <c r="AB1763" s="97"/>
      <c r="AC1763" s="97"/>
      <c r="AD1763" s="97"/>
      <c r="AE1763" s="97"/>
      <c r="AF1763" s="93"/>
      <c r="AG1763" s="93"/>
      <c r="AH1763" s="93"/>
      <c r="AI1763" s="30"/>
      <c r="AJ1763" s="30"/>
      <c r="AK1763" s="30"/>
      <c r="AL1763" s="30"/>
      <c r="AM1763" s="109"/>
      <c r="AN1763" s="109"/>
      <c r="AO1763" s="30"/>
      <c r="AP1763" s="109" t="s">
        <v>2515</v>
      </c>
      <c r="AQ1763"/>
      <c r="AR1763"/>
      <c r="AS1763"/>
      <c r="AT1763"/>
      <c r="AU1763"/>
      <c r="AV1763"/>
    </row>
    <row r="1764" spans="27:48" ht="23.45" customHeight="1" x14ac:dyDescent="0.2">
      <c r="AA1764" s="97"/>
      <c r="AB1764" s="97"/>
      <c r="AC1764" s="97"/>
      <c r="AD1764" s="97"/>
      <c r="AE1764" s="97"/>
      <c r="AF1764" s="93"/>
      <c r="AG1764" s="93"/>
      <c r="AH1764" s="93"/>
      <c r="AI1764" s="30"/>
      <c r="AJ1764" s="30"/>
      <c r="AK1764" s="30"/>
      <c r="AL1764" s="30"/>
      <c r="AM1764" s="109"/>
      <c r="AN1764" s="109"/>
      <c r="AO1764" s="30"/>
      <c r="AP1764" s="109" t="s">
        <v>2516</v>
      </c>
      <c r="AQ1764"/>
      <c r="AR1764"/>
      <c r="AS1764"/>
      <c r="AT1764"/>
      <c r="AU1764"/>
      <c r="AV1764"/>
    </row>
    <row r="1765" spans="27:48" ht="23.45" customHeight="1" x14ac:dyDescent="0.2">
      <c r="AA1765" s="97"/>
      <c r="AB1765" s="97"/>
      <c r="AC1765" s="97"/>
      <c r="AD1765" s="97"/>
      <c r="AE1765" s="97"/>
      <c r="AF1765" s="93"/>
      <c r="AG1765" s="93"/>
      <c r="AH1765" s="93"/>
      <c r="AI1765" s="30"/>
      <c r="AJ1765" s="30"/>
      <c r="AK1765" s="30"/>
      <c r="AL1765" s="30"/>
      <c r="AM1765" s="109"/>
      <c r="AN1765" s="109"/>
      <c r="AO1765" s="30"/>
      <c r="AP1765" s="109" t="s">
        <v>2517</v>
      </c>
      <c r="AQ1765"/>
      <c r="AR1765"/>
      <c r="AS1765"/>
      <c r="AT1765"/>
      <c r="AU1765"/>
      <c r="AV1765"/>
    </row>
    <row r="1766" spans="27:48" ht="23.45" customHeight="1" x14ac:dyDescent="0.2">
      <c r="AA1766" s="97"/>
      <c r="AB1766" s="97"/>
      <c r="AC1766" s="97"/>
      <c r="AD1766" s="97"/>
      <c r="AE1766" s="97"/>
      <c r="AF1766" s="93"/>
      <c r="AG1766" s="93"/>
      <c r="AH1766" s="93"/>
      <c r="AI1766" s="30"/>
      <c r="AJ1766" s="30"/>
      <c r="AK1766" s="30"/>
      <c r="AL1766" s="30"/>
      <c r="AM1766" s="109"/>
      <c r="AN1766" s="109"/>
      <c r="AO1766" s="30"/>
      <c r="AP1766" s="109" t="s">
        <v>2518</v>
      </c>
      <c r="AQ1766"/>
      <c r="AR1766"/>
      <c r="AS1766"/>
      <c r="AT1766"/>
      <c r="AU1766"/>
      <c r="AV1766"/>
    </row>
    <row r="1767" spans="27:48" ht="23.45" customHeight="1" x14ac:dyDescent="0.2">
      <c r="AA1767" s="97"/>
      <c r="AB1767" s="97"/>
      <c r="AC1767" s="97"/>
      <c r="AD1767" s="97"/>
      <c r="AE1767" s="97"/>
      <c r="AF1767" s="93"/>
      <c r="AG1767" s="93"/>
      <c r="AH1767" s="93"/>
      <c r="AI1767" s="30"/>
      <c r="AJ1767" s="30"/>
      <c r="AK1767" s="30"/>
      <c r="AL1767" s="30"/>
      <c r="AM1767" s="109"/>
      <c r="AN1767" s="109"/>
      <c r="AO1767" s="30"/>
      <c r="AP1767" s="109" t="s">
        <v>2519</v>
      </c>
      <c r="AQ1767"/>
      <c r="AR1767"/>
      <c r="AS1767"/>
      <c r="AT1767"/>
      <c r="AU1767"/>
      <c r="AV1767"/>
    </row>
    <row r="1768" spans="27:48" ht="23.45" customHeight="1" x14ac:dyDescent="0.2">
      <c r="AA1768" s="97"/>
      <c r="AB1768" s="97"/>
      <c r="AC1768" s="97"/>
      <c r="AD1768" s="97"/>
      <c r="AE1768" s="97"/>
      <c r="AF1768" s="93"/>
      <c r="AG1768" s="93"/>
      <c r="AH1768" s="93"/>
      <c r="AI1768" s="30"/>
      <c r="AJ1768" s="30"/>
      <c r="AK1768" s="30"/>
      <c r="AL1768" s="30"/>
      <c r="AM1768" s="109"/>
      <c r="AN1768" s="109"/>
      <c r="AO1768" s="30"/>
      <c r="AP1768" s="109" t="s">
        <v>2520</v>
      </c>
      <c r="AQ1768"/>
      <c r="AR1768"/>
      <c r="AS1768"/>
      <c r="AT1768"/>
      <c r="AU1768"/>
      <c r="AV1768"/>
    </row>
    <row r="1769" spans="27:48" ht="23.45" customHeight="1" x14ac:dyDescent="0.2">
      <c r="AA1769" s="97"/>
      <c r="AB1769" s="97"/>
      <c r="AC1769" s="97"/>
      <c r="AD1769" s="97"/>
      <c r="AE1769" s="97"/>
      <c r="AF1769" s="93"/>
      <c r="AG1769" s="93"/>
      <c r="AH1769" s="93"/>
      <c r="AI1769" s="30"/>
      <c r="AJ1769" s="30"/>
      <c r="AK1769" s="30"/>
      <c r="AL1769" s="30"/>
      <c r="AM1769" s="109"/>
      <c r="AN1769" s="109"/>
      <c r="AO1769" s="30"/>
      <c r="AP1769" s="109" t="s">
        <v>2521</v>
      </c>
      <c r="AQ1769"/>
      <c r="AR1769"/>
      <c r="AS1769"/>
      <c r="AT1769"/>
      <c r="AU1769"/>
      <c r="AV1769"/>
    </row>
    <row r="1770" spans="27:48" ht="23.45" customHeight="1" x14ac:dyDescent="0.2">
      <c r="AA1770" s="97"/>
      <c r="AB1770" s="97"/>
      <c r="AC1770" s="97"/>
      <c r="AD1770" s="97"/>
      <c r="AE1770" s="97"/>
      <c r="AF1770" s="93"/>
      <c r="AG1770" s="93"/>
      <c r="AH1770" s="93"/>
      <c r="AI1770" s="30"/>
      <c r="AJ1770" s="30"/>
      <c r="AK1770" s="30"/>
      <c r="AL1770" s="30"/>
      <c r="AM1770" s="109"/>
      <c r="AN1770" s="109"/>
      <c r="AO1770" s="30"/>
      <c r="AP1770" s="109" t="s">
        <v>2522</v>
      </c>
      <c r="AQ1770"/>
      <c r="AR1770"/>
      <c r="AS1770"/>
      <c r="AT1770"/>
      <c r="AU1770"/>
      <c r="AV1770"/>
    </row>
    <row r="1771" spans="27:48" ht="23.45" customHeight="1" x14ac:dyDescent="0.2">
      <c r="AA1771" s="97"/>
      <c r="AB1771" s="97"/>
      <c r="AC1771" s="97"/>
      <c r="AD1771" s="97"/>
      <c r="AE1771" s="97"/>
      <c r="AF1771" s="93"/>
      <c r="AG1771" s="93"/>
      <c r="AH1771" s="93"/>
      <c r="AI1771" s="30"/>
      <c r="AJ1771" s="30"/>
      <c r="AK1771" s="30"/>
      <c r="AL1771" s="30"/>
      <c r="AM1771" s="109"/>
      <c r="AN1771" s="109"/>
      <c r="AO1771" s="30"/>
      <c r="AP1771" s="109" t="s">
        <v>2523</v>
      </c>
      <c r="AQ1771"/>
      <c r="AR1771"/>
      <c r="AS1771"/>
      <c r="AT1771"/>
      <c r="AU1771"/>
      <c r="AV1771"/>
    </row>
    <row r="1772" spans="27:48" ht="23.45" customHeight="1" x14ac:dyDescent="0.2">
      <c r="AA1772" s="97"/>
      <c r="AB1772" s="97"/>
      <c r="AC1772" s="97"/>
      <c r="AD1772" s="97"/>
      <c r="AE1772" s="97"/>
      <c r="AF1772" s="93"/>
      <c r="AG1772" s="93"/>
      <c r="AH1772" s="93"/>
      <c r="AI1772" s="30"/>
      <c r="AJ1772" s="30"/>
      <c r="AK1772" s="30"/>
      <c r="AL1772" s="30"/>
      <c r="AM1772" s="109"/>
      <c r="AN1772" s="109"/>
      <c r="AO1772" s="30"/>
      <c r="AP1772" s="109" t="s">
        <v>2524</v>
      </c>
      <c r="AQ1772"/>
      <c r="AR1772"/>
      <c r="AS1772"/>
      <c r="AT1772"/>
      <c r="AU1772"/>
      <c r="AV1772"/>
    </row>
    <row r="1773" spans="27:48" ht="23.45" customHeight="1" x14ac:dyDescent="0.2">
      <c r="AA1773" s="97"/>
      <c r="AB1773" s="97"/>
      <c r="AC1773" s="97"/>
      <c r="AD1773" s="97"/>
      <c r="AE1773" s="97"/>
      <c r="AF1773" s="93"/>
      <c r="AG1773" s="93"/>
      <c r="AH1773" s="93"/>
      <c r="AI1773" s="30"/>
      <c r="AJ1773" s="30"/>
      <c r="AK1773" s="30"/>
      <c r="AL1773" s="30"/>
      <c r="AM1773" s="109"/>
      <c r="AN1773" s="109"/>
      <c r="AO1773" s="30"/>
      <c r="AP1773" s="109" t="s">
        <v>2525</v>
      </c>
      <c r="AQ1773"/>
      <c r="AR1773"/>
      <c r="AS1773"/>
      <c r="AT1773"/>
      <c r="AU1773"/>
      <c r="AV1773"/>
    </row>
    <row r="1774" spans="27:48" ht="23.45" customHeight="1" x14ac:dyDescent="0.2">
      <c r="AA1774" s="97"/>
      <c r="AB1774" s="97"/>
      <c r="AC1774" s="97"/>
      <c r="AD1774" s="97"/>
      <c r="AE1774" s="97"/>
      <c r="AF1774" s="93"/>
      <c r="AG1774" s="93"/>
      <c r="AH1774" s="93"/>
      <c r="AI1774" s="30"/>
      <c r="AJ1774" s="30"/>
      <c r="AK1774" s="30"/>
      <c r="AL1774" s="30"/>
      <c r="AM1774" s="109"/>
      <c r="AN1774" s="109"/>
      <c r="AO1774" s="30"/>
      <c r="AP1774" s="109" t="s">
        <v>2526</v>
      </c>
      <c r="AQ1774"/>
      <c r="AR1774"/>
      <c r="AS1774"/>
      <c r="AT1774"/>
      <c r="AU1774"/>
      <c r="AV1774"/>
    </row>
    <row r="1775" spans="27:48" ht="23.45" customHeight="1" x14ac:dyDescent="0.2">
      <c r="AA1775" s="97"/>
      <c r="AB1775" s="97"/>
      <c r="AC1775" s="97"/>
      <c r="AD1775" s="97"/>
      <c r="AE1775" s="97"/>
      <c r="AF1775" s="93"/>
      <c r="AG1775" s="93"/>
      <c r="AH1775" s="93"/>
      <c r="AI1775" s="30"/>
      <c r="AJ1775" s="30"/>
      <c r="AK1775" s="30"/>
      <c r="AL1775" s="30"/>
      <c r="AM1775" s="109"/>
      <c r="AN1775" s="109"/>
      <c r="AO1775" s="30"/>
      <c r="AP1775" s="109" t="s">
        <v>2527</v>
      </c>
      <c r="AQ1775"/>
      <c r="AR1775"/>
      <c r="AS1775"/>
      <c r="AT1775"/>
      <c r="AU1775"/>
      <c r="AV1775"/>
    </row>
    <row r="1776" spans="27:48" ht="23.45" customHeight="1" x14ac:dyDescent="0.2">
      <c r="AA1776" s="97"/>
      <c r="AB1776" s="97"/>
      <c r="AC1776" s="97"/>
      <c r="AD1776" s="97"/>
      <c r="AE1776" s="97"/>
      <c r="AF1776" s="93"/>
      <c r="AG1776" s="93"/>
      <c r="AH1776" s="93"/>
      <c r="AI1776" s="30"/>
      <c r="AJ1776" s="30"/>
      <c r="AK1776" s="30"/>
      <c r="AL1776" s="30"/>
      <c r="AM1776" s="109"/>
      <c r="AN1776" s="109"/>
      <c r="AO1776" s="30"/>
      <c r="AP1776" s="109" t="s">
        <v>2528</v>
      </c>
      <c r="AQ1776"/>
      <c r="AR1776"/>
      <c r="AS1776"/>
      <c r="AT1776"/>
      <c r="AU1776"/>
      <c r="AV1776"/>
    </row>
    <row r="1777" spans="27:48" ht="23.45" customHeight="1" x14ac:dyDescent="0.2">
      <c r="AA1777" s="97"/>
      <c r="AB1777" s="97"/>
      <c r="AC1777" s="97"/>
      <c r="AD1777" s="97"/>
      <c r="AE1777" s="97"/>
      <c r="AF1777" s="93"/>
      <c r="AG1777" s="93"/>
      <c r="AH1777" s="93"/>
      <c r="AI1777" s="30"/>
      <c r="AJ1777" s="30"/>
      <c r="AK1777" s="30"/>
      <c r="AL1777" s="30"/>
      <c r="AM1777" s="109"/>
      <c r="AN1777" s="109"/>
      <c r="AO1777" s="30"/>
      <c r="AP1777" s="109" t="s">
        <v>2529</v>
      </c>
      <c r="AQ1777"/>
      <c r="AR1777"/>
      <c r="AS1777"/>
      <c r="AT1777"/>
      <c r="AU1777"/>
      <c r="AV1777"/>
    </row>
    <row r="1778" spans="27:48" ht="23.45" customHeight="1" x14ac:dyDescent="0.2">
      <c r="AA1778" s="97"/>
      <c r="AB1778" s="97"/>
      <c r="AC1778" s="97"/>
      <c r="AD1778" s="97"/>
      <c r="AE1778" s="97"/>
      <c r="AF1778" s="93"/>
      <c r="AG1778" s="93"/>
      <c r="AH1778" s="93"/>
      <c r="AI1778" s="30"/>
      <c r="AJ1778" s="30"/>
      <c r="AK1778" s="30"/>
      <c r="AL1778" s="30"/>
      <c r="AM1778" s="109"/>
      <c r="AN1778" s="109"/>
      <c r="AO1778" s="30"/>
      <c r="AP1778" s="109" t="s">
        <v>2530</v>
      </c>
      <c r="AQ1778"/>
      <c r="AR1778"/>
      <c r="AS1778"/>
      <c r="AT1778"/>
      <c r="AU1778"/>
      <c r="AV1778"/>
    </row>
    <row r="1779" spans="27:48" ht="23.45" customHeight="1" x14ac:dyDescent="0.2">
      <c r="AA1779" s="97"/>
      <c r="AB1779" s="97"/>
      <c r="AC1779" s="97"/>
      <c r="AD1779" s="97"/>
      <c r="AE1779" s="97"/>
      <c r="AF1779" s="93"/>
      <c r="AG1779" s="93"/>
      <c r="AH1779" s="93"/>
      <c r="AI1779" s="30"/>
      <c r="AJ1779" s="30"/>
      <c r="AK1779" s="30"/>
      <c r="AL1779" s="30"/>
      <c r="AM1779" s="109"/>
      <c r="AN1779" s="109"/>
      <c r="AO1779" s="30"/>
      <c r="AP1779" s="109" t="s">
        <v>2531</v>
      </c>
      <c r="AQ1779"/>
      <c r="AR1779"/>
      <c r="AS1779"/>
      <c r="AT1779"/>
      <c r="AU1779"/>
      <c r="AV1779"/>
    </row>
    <row r="1780" spans="27:48" ht="23.45" customHeight="1" x14ac:dyDescent="0.2">
      <c r="AA1780" s="97"/>
      <c r="AB1780" s="97"/>
      <c r="AC1780" s="97"/>
      <c r="AD1780" s="97"/>
      <c r="AE1780" s="97"/>
      <c r="AF1780" s="93"/>
      <c r="AG1780" s="93"/>
      <c r="AH1780" s="93"/>
      <c r="AI1780" s="30"/>
      <c r="AJ1780" s="30"/>
      <c r="AK1780" s="30"/>
      <c r="AL1780" s="30"/>
      <c r="AM1780" s="109"/>
      <c r="AN1780" s="109"/>
      <c r="AO1780" s="30"/>
      <c r="AP1780" s="109" t="s">
        <v>2532</v>
      </c>
      <c r="AQ1780"/>
      <c r="AR1780"/>
      <c r="AS1780"/>
      <c r="AT1780"/>
      <c r="AU1780"/>
      <c r="AV1780"/>
    </row>
    <row r="1781" spans="27:48" ht="23.45" customHeight="1" x14ac:dyDescent="0.2">
      <c r="AA1781" s="97"/>
      <c r="AB1781" s="97"/>
      <c r="AC1781" s="97"/>
      <c r="AD1781" s="97"/>
      <c r="AE1781" s="97"/>
      <c r="AF1781" s="93"/>
      <c r="AG1781" s="93"/>
      <c r="AH1781" s="93"/>
      <c r="AI1781" s="30"/>
      <c r="AJ1781" s="30"/>
      <c r="AK1781" s="30"/>
      <c r="AL1781" s="30"/>
      <c r="AM1781" s="109"/>
      <c r="AN1781" s="109"/>
      <c r="AO1781" s="30"/>
      <c r="AP1781" s="109" t="s">
        <v>2533</v>
      </c>
      <c r="AQ1781"/>
      <c r="AR1781"/>
      <c r="AS1781"/>
      <c r="AT1781"/>
      <c r="AU1781"/>
      <c r="AV1781"/>
    </row>
    <row r="1782" spans="27:48" ht="23.45" customHeight="1" x14ac:dyDescent="0.2">
      <c r="AA1782" s="97"/>
      <c r="AB1782" s="97"/>
      <c r="AC1782" s="97"/>
      <c r="AD1782" s="97"/>
      <c r="AE1782" s="97"/>
      <c r="AF1782" s="93"/>
      <c r="AG1782" s="93"/>
      <c r="AH1782" s="93"/>
      <c r="AI1782" s="30"/>
      <c r="AJ1782" s="30"/>
      <c r="AK1782" s="30"/>
      <c r="AL1782" s="30"/>
      <c r="AM1782" s="109"/>
      <c r="AN1782" s="109"/>
      <c r="AO1782" s="30"/>
      <c r="AP1782" s="109" t="s">
        <v>2534</v>
      </c>
      <c r="AQ1782"/>
      <c r="AR1782"/>
      <c r="AS1782"/>
      <c r="AT1782"/>
      <c r="AU1782"/>
      <c r="AV1782"/>
    </row>
    <row r="1783" spans="27:48" ht="23.45" customHeight="1" x14ac:dyDescent="0.2">
      <c r="AA1783" s="97"/>
      <c r="AB1783" s="97"/>
      <c r="AC1783" s="97"/>
      <c r="AD1783" s="97"/>
      <c r="AE1783" s="97"/>
      <c r="AF1783" s="93"/>
      <c r="AG1783" s="93"/>
      <c r="AH1783" s="93"/>
      <c r="AI1783" s="30"/>
      <c r="AJ1783" s="30"/>
      <c r="AK1783" s="30"/>
      <c r="AL1783" s="30"/>
      <c r="AM1783" s="109"/>
      <c r="AN1783" s="109"/>
      <c r="AO1783" s="30"/>
      <c r="AP1783" s="109" t="s">
        <v>2535</v>
      </c>
      <c r="AQ1783"/>
      <c r="AR1783"/>
      <c r="AS1783"/>
      <c r="AT1783"/>
      <c r="AU1783"/>
      <c r="AV1783"/>
    </row>
    <row r="1784" spans="27:48" ht="23.45" customHeight="1" x14ac:dyDescent="0.2">
      <c r="AA1784" s="97"/>
      <c r="AB1784" s="97"/>
      <c r="AC1784" s="97"/>
      <c r="AD1784" s="97"/>
      <c r="AE1784" s="97"/>
      <c r="AF1784" s="93"/>
      <c r="AG1784" s="93"/>
      <c r="AH1784" s="93"/>
      <c r="AI1784" s="30"/>
      <c r="AJ1784" s="30"/>
      <c r="AK1784" s="30"/>
      <c r="AL1784" s="30"/>
      <c r="AM1784" s="109"/>
      <c r="AN1784" s="109"/>
      <c r="AO1784" s="30"/>
      <c r="AP1784" s="109" t="s">
        <v>2536</v>
      </c>
      <c r="AQ1784"/>
      <c r="AR1784"/>
      <c r="AS1784"/>
      <c r="AT1784"/>
      <c r="AU1784"/>
      <c r="AV1784"/>
    </row>
    <row r="1785" spans="27:48" ht="23.45" customHeight="1" x14ac:dyDescent="0.2">
      <c r="AA1785" s="97"/>
      <c r="AB1785" s="97"/>
      <c r="AC1785" s="97"/>
      <c r="AD1785" s="97"/>
      <c r="AE1785" s="97"/>
      <c r="AF1785" s="93"/>
      <c r="AG1785" s="93"/>
      <c r="AH1785" s="93"/>
      <c r="AI1785" s="30"/>
      <c r="AJ1785" s="30"/>
      <c r="AK1785" s="30"/>
      <c r="AL1785" s="30"/>
      <c r="AM1785" s="109"/>
      <c r="AN1785" s="109"/>
      <c r="AO1785" s="30"/>
      <c r="AP1785" s="109" t="s">
        <v>2537</v>
      </c>
      <c r="AQ1785"/>
      <c r="AR1785"/>
      <c r="AS1785"/>
      <c r="AT1785"/>
      <c r="AU1785"/>
      <c r="AV1785"/>
    </row>
    <row r="1786" spans="27:48" ht="23.45" customHeight="1" x14ac:dyDescent="0.2">
      <c r="AA1786" s="97"/>
      <c r="AB1786" s="97"/>
      <c r="AC1786" s="97"/>
      <c r="AD1786" s="97"/>
      <c r="AE1786" s="97"/>
      <c r="AF1786" s="93"/>
      <c r="AG1786" s="93"/>
      <c r="AH1786" s="93"/>
      <c r="AI1786" s="30"/>
      <c r="AJ1786" s="30"/>
      <c r="AK1786" s="30"/>
      <c r="AL1786" s="30"/>
      <c r="AM1786" s="109"/>
      <c r="AN1786" s="109"/>
      <c r="AO1786" s="30"/>
      <c r="AP1786" s="109" t="s">
        <v>2538</v>
      </c>
      <c r="AQ1786"/>
      <c r="AR1786"/>
      <c r="AS1786"/>
      <c r="AT1786"/>
      <c r="AU1786"/>
      <c r="AV1786"/>
    </row>
    <row r="1787" spans="27:48" ht="23.45" customHeight="1" x14ac:dyDescent="0.2">
      <c r="AA1787" s="97"/>
      <c r="AB1787" s="97"/>
      <c r="AC1787" s="97"/>
      <c r="AD1787" s="97"/>
      <c r="AE1787" s="97"/>
      <c r="AF1787" s="93"/>
      <c r="AG1787" s="93"/>
      <c r="AH1787" s="93"/>
      <c r="AI1787" s="30"/>
      <c r="AJ1787" s="30"/>
      <c r="AK1787" s="30"/>
      <c r="AL1787" s="30"/>
      <c r="AM1787" s="109"/>
      <c r="AN1787" s="109"/>
      <c r="AO1787" s="30"/>
      <c r="AP1787" s="109" t="s">
        <v>2539</v>
      </c>
      <c r="AQ1787"/>
      <c r="AR1787"/>
      <c r="AS1787"/>
      <c r="AT1787"/>
      <c r="AU1787"/>
      <c r="AV1787"/>
    </row>
    <row r="1788" spans="27:48" ht="23.45" customHeight="1" x14ac:dyDescent="0.2">
      <c r="AA1788" s="97"/>
      <c r="AB1788" s="97"/>
      <c r="AC1788" s="97"/>
      <c r="AD1788" s="97"/>
      <c r="AE1788" s="97"/>
      <c r="AF1788" s="93"/>
      <c r="AG1788" s="93"/>
      <c r="AH1788" s="93"/>
      <c r="AI1788" s="30"/>
      <c r="AJ1788" s="30"/>
      <c r="AK1788" s="30"/>
      <c r="AL1788" s="30"/>
      <c r="AM1788" s="109"/>
      <c r="AN1788" s="109"/>
      <c r="AO1788" s="30"/>
      <c r="AP1788" s="109" t="s">
        <v>2540</v>
      </c>
      <c r="AQ1788"/>
      <c r="AR1788"/>
      <c r="AS1788"/>
      <c r="AT1788"/>
      <c r="AU1788"/>
      <c r="AV1788"/>
    </row>
    <row r="1789" spans="27:48" ht="23.45" customHeight="1" x14ac:dyDescent="0.2">
      <c r="AA1789" s="97"/>
      <c r="AB1789" s="97"/>
      <c r="AC1789" s="97"/>
      <c r="AD1789" s="97"/>
      <c r="AE1789" s="97"/>
      <c r="AF1789" s="93"/>
      <c r="AG1789" s="93"/>
      <c r="AH1789" s="93"/>
      <c r="AI1789" s="30"/>
      <c r="AJ1789" s="30"/>
      <c r="AK1789" s="30"/>
      <c r="AL1789" s="30"/>
      <c r="AM1789" s="109"/>
      <c r="AN1789" s="109"/>
      <c r="AO1789" s="30"/>
      <c r="AP1789" s="109" t="s">
        <v>2541</v>
      </c>
      <c r="AQ1789"/>
      <c r="AR1789"/>
      <c r="AS1789"/>
      <c r="AT1789"/>
      <c r="AU1789"/>
      <c r="AV1789"/>
    </row>
    <row r="1790" spans="27:48" ht="23.45" customHeight="1" x14ac:dyDescent="0.2">
      <c r="AA1790" s="97"/>
      <c r="AB1790" s="97"/>
      <c r="AC1790" s="97"/>
      <c r="AD1790" s="97"/>
      <c r="AE1790" s="97"/>
      <c r="AF1790" s="93"/>
      <c r="AG1790" s="93"/>
      <c r="AH1790" s="93"/>
      <c r="AI1790" s="30"/>
      <c r="AJ1790" s="30"/>
      <c r="AK1790" s="30"/>
      <c r="AL1790" s="30"/>
      <c r="AM1790" s="109"/>
      <c r="AN1790" s="109"/>
      <c r="AO1790" s="30"/>
      <c r="AP1790" s="109" t="s">
        <v>2542</v>
      </c>
      <c r="AQ1790"/>
      <c r="AR1790"/>
      <c r="AS1790"/>
      <c r="AT1790"/>
      <c r="AU1790"/>
      <c r="AV1790"/>
    </row>
    <row r="1791" spans="27:48" ht="23.45" customHeight="1" x14ac:dyDescent="0.2">
      <c r="AA1791" s="97"/>
      <c r="AB1791" s="97"/>
      <c r="AC1791" s="97"/>
      <c r="AD1791" s="97"/>
      <c r="AE1791" s="97"/>
      <c r="AF1791" s="93"/>
      <c r="AG1791" s="93"/>
      <c r="AH1791" s="93"/>
      <c r="AI1791" s="30"/>
      <c r="AJ1791" s="30"/>
      <c r="AK1791" s="30"/>
      <c r="AL1791" s="30"/>
      <c r="AM1791" s="109"/>
      <c r="AN1791" s="109"/>
      <c r="AO1791" s="30"/>
      <c r="AP1791" s="109" t="s">
        <v>2543</v>
      </c>
      <c r="AQ1791"/>
      <c r="AR1791"/>
      <c r="AS1791"/>
      <c r="AT1791"/>
      <c r="AU1791"/>
      <c r="AV1791"/>
    </row>
    <row r="1792" spans="27:48" ht="23.45" customHeight="1" x14ac:dyDescent="0.2">
      <c r="AA1792" s="97"/>
      <c r="AB1792" s="97"/>
      <c r="AC1792" s="97"/>
      <c r="AD1792" s="97"/>
      <c r="AE1792" s="97"/>
      <c r="AF1792" s="93"/>
      <c r="AG1792" s="93"/>
      <c r="AH1792" s="93"/>
      <c r="AI1792" s="30"/>
      <c r="AJ1792" s="30"/>
      <c r="AK1792" s="30"/>
      <c r="AL1792" s="30"/>
      <c r="AM1792" s="109"/>
      <c r="AN1792" s="109"/>
      <c r="AO1792" s="30"/>
      <c r="AP1792" s="109">
        <v>4</v>
      </c>
      <c r="AQ1792"/>
      <c r="AR1792"/>
      <c r="AS1792"/>
      <c r="AT1792"/>
      <c r="AU1792"/>
      <c r="AV1792"/>
    </row>
    <row r="1793" spans="27:48" ht="23.45" customHeight="1" x14ac:dyDescent="0.2">
      <c r="AA1793" s="97"/>
      <c r="AB1793" s="97"/>
      <c r="AC1793" s="97"/>
      <c r="AD1793" s="97"/>
      <c r="AE1793" s="97"/>
      <c r="AF1793" s="93"/>
      <c r="AG1793" s="93"/>
      <c r="AH1793" s="93"/>
      <c r="AI1793" s="30"/>
      <c r="AJ1793" s="30"/>
      <c r="AK1793" s="30"/>
      <c r="AL1793" s="30"/>
      <c r="AM1793" s="109"/>
      <c r="AN1793" s="109"/>
      <c r="AO1793" s="30"/>
      <c r="AP1793" s="109" t="s">
        <v>2544</v>
      </c>
      <c r="AQ1793"/>
      <c r="AR1793"/>
      <c r="AS1793"/>
      <c r="AT1793"/>
      <c r="AU1793"/>
      <c r="AV1793"/>
    </row>
    <row r="1794" spans="27:48" ht="23.45" customHeight="1" x14ac:dyDescent="0.2">
      <c r="AA1794" s="97"/>
      <c r="AB1794" s="97"/>
      <c r="AC1794" s="97"/>
      <c r="AD1794" s="97"/>
      <c r="AE1794" s="97"/>
      <c r="AF1794" s="93"/>
      <c r="AG1794" s="93"/>
      <c r="AH1794" s="93"/>
      <c r="AI1794" s="30"/>
      <c r="AJ1794" s="30"/>
      <c r="AK1794" s="30"/>
      <c r="AL1794" s="30"/>
      <c r="AM1794" s="109"/>
      <c r="AN1794" s="109"/>
      <c r="AO1794" s="30"/>
      <c r="AP1794" s="109">
        <v>34</v>
      </c>
      <c r="AQ1794"/>
      <c r="AR1794"/>
      <c r="AS1794"/>
      <c r="AT1794"/>
      <c r="AU1794"/>
      <c r="AV1794"/>
    </row>
    <row r="1795" spans="27:48" ht="23.45" customHeight="1" x14ac:dyDescent="0.2">
      <c r="AA1795" s="97"/>
      <c r="AB1795" s="97"/>
      <c r="AC1795" s="97"/>
      <c r="AD1795" s="97"/>
      <c r="AE1795" s="97"/>
      <c r="AF1795" s="93"/>
      <c r="AG1795" s="93"/>
      <c r="AH1795" s="93"/>
      <c r="AI1795" s="30"/>
      <c r="AJ1795" s="30"/>
      <c r="AK1795" s="30"/>
      <c r="AL1795" s="30"/>
      <c r="AM1795" s="109"/>
      <c r="AN1795" s="109"/>
      <c r="AO1795" s="30"/>
      <c r="AP1795" s="109">
        <v>205</v>
      </c>
      <c r="AQ1795"/>
      <c r="AR1795"/>
      <c r="AS1795"/>
      <c r="AT1795"/>
      <c r="AU1795"/>
      <c r="AV1795"/>
    </row>
    <row r="1796" spans="27:48" ht="23.45" customHeight="1" x14ac:dyDescent="0.2">
      <c r="AA1796" s="97"/>
      <c r="AB1796" s="97"/>
      <c r="AC1796" s="97"/>
      <c r="AD1796" s="97"/>
      <c r="AE1796" s="97"/>
      <c r="AF1796" s="93"/>
      <c r="AG1796" s="93"/>
      <c r="AH1796" s="93"/>
      <c r="AI1796" s="30"/>
      <c r="AJ1796" s="30"/>
      <c r="AK1796" s="30"/>
      <c r="AL1796" s="30"/>
      <c r="AM1796" s="109"/>
      <c r="AN1796" s="109"/>
      <c r="AO1796" s="30"/>
      <c r="AP1796" s="109">
        <v>361</v>
      </c>
      <c r="AQ1796"/>
      <c r="AR1796"/>
      <c r="AS1796"/>
      <c r="AT1796"/>
      <c r="AU1796"/>
      <c r="AV1796"/>
    </row>
    <row r="1797" spans="27:48" ht="23.45" customHeight="1" x14ac:dyDescent="0.2">
      <c r="AA1797" s="97"/>
      <c r="AB1797" s="97"/>
      <c r="AC1797" s="97"/>
      <c r="AD1797" s="97"/>
      <c r="AE1797" s="97"/>
      <c r="AF1797" s="93"/>
      <c r="AG1797" s="93"/>
      <c r="AH1797" s="93"/>
      <c r="AI1797" s="30"/>
      <c r="AJ1797" s="30"/>
      <c r="AK1797" s="30"/>
      <c r="AL1797" s="30"/>
      <c r="AM1797" s="109"/>
      <c r="AN1797" s="109"/>
      <c r="AO1797" s="30"/>
      <c r="AP1797" s="109">
        <v>364</v>
      </c>
      <c r="AQ1797"/>
      <c r="AR1797"/>
      <c r="AS1797"/>
      <c r="AT1797"/>
      <c r="AU1797"/>
      <c r="AV1797"/>
    </row>
    <row r="1798" spans="27:48" ht="23.45" customHeight="1" x14ac:dyDescent="0.2">
      <c r="AA1798" s="97"/>
      <c r="AB1798" s="97"/>
      <c r="AC1798" s="97"/>
      <c r="AD1798" s="97"/>
      <c r="AE1798" s="97"/>
      <c r="AF1798" s="93"/>
      <c r="AG1798" s="93"/>
      <c r="AH1798" s="93"/>
      <c r="AI1798" s="30"/>
      <c r="AJ1798" s="30"/>
      <c r="AK1798" s="30"/>
      <c r="AL1798" s="30"/>
      <c r="AM1798" s="109"/>
      <c r="AN1798" s="109"/>
      <c r="AO1798" s="30"/>
      <c r="AP1798" s="109" t="s">
        <v>2545</v>
      </c>
      <c r="AQ1798"/>
      <c r="AR1798"/>
      <c r="AS1798"/>
      <c r="AT1798"/>
      <c r="AU1798"/>
      <c r="AV1798"/>
    </row>
    <row r="1799" spans="27:48" ht="23.45" customHeight="1" x14ac:dyDescent="0.2">
      <c r="AA1799" s="97"/>
      <c r="AB1799" s="97"/>
      <c r="AC1799" s="97"/>
      <c r="AD1799" s="97"/>
      <c r="AE1799" s="97"/>
      <c r="AF1799" s="93"/>
      <c r="AG1799" s="93"/>
      <c r="AH1799" s="93"/>
      <c r="AI1799" s="30"/>
      <c r="AJ1799" s="30"/>
      <c r="AK1799" s="30"/>
      <c r="AL1799" s="30"/>
      <c r="AM1799" s="109"/>
      <c r="AN1799" s="109"/>
      <c r="AO1799" s="30"/>
      <c r="AP1799" s="109" t="s">
        <v>2546</v>
      </c>
      <c r="AQ1799"/>
      <c r="AR1799"/>
      <c r="AS1799"/>
      <c r="AT1799"/>
      <c r="AU1799"/>
      <c r="AV1799"/>
    </row>
    <row r="1800" spans="27:48" ht="23.45" customHeight="1" x14ac:dyDescent="0.2">
      <c r="AA1800" s="97"/>
      <c r="AB1800" s="97"/>
      <c r="AC1800" s="97"/>
      <c r="AD1800" s="97"/>
      <c r="AE1800" s="97"/>
      <c r="AF1800" s="93"/>
      <c r="AG1800" s="93"/>
      <c r="AH1800" s="93"/>
      <c r="AI1800" s="30"/>
      <c r="AJ1800" s="30"/>
      <c r="AK1800" s="30"/>
      <c r="AL1800" s="30"/>
      <c r="AM1800" s="109"/>
      <c r="AN1800" s="109"/>
      <c r="AO1800" s="30"/>
      <c r="AP1800" s="109" t="s">
        <v>2547</v>
      </c>
      <c r="AQ1800"/>
      <c r="AR1800"/>
      <c r="AS1800"/>
      <c r="AT1800"/>
      <c r="AU1800"/>
      <c r="AV1800"/>
    </row>
    <row r="1801" spans="27:48" ht="23.45" customHeight="1" x14ac:dyDescent="0.2">
      <c r="AA1801" s="97"/>
      <c r="AB1801" s="97"/>
      <c r="AC1801" s="97"/>
      <c r="AD1801" s="97"/>
      <c r="AE1801" s="97"/>
      <c r="AF1801" s="93"/>
      <c r="AG1801" s="93"/>
      <c r="AH1801" s="93"/>
      <c r="AI1801" s="30"/>
      <c r="AJ1801" s="30"/>
      <c r="AK1801" s="30"/>
      <c r="AL1801" s="30"/>
      <c r="AM1801" s="109"/>
      <c r="AN1801" s="109"/>
      <c r="AO1801" s="30"/>
      <c r="AP1801" s="109" t="s">
        <v>2548</v>
      </c>
      <c r="AQ1801"/>
      <c r="AR1801"/>
      <c r="AS1801"/>
      <c r="AT1801"/>
      <c r="AU1801"/>
      <c r="AV1801"/>
    </row>
    <row r="1802" spans="27:48" ht="23.45" customHeight="1" x14ac:dyDescent="0.2">
      <c r="AA1802" s="97"/>
      <c r="AB1802" s="97"/>
      <c r="AC1802" s="97"/>
      <c r="AD1802" s="97"/>
      <c r="AE1802" s="97"/>
      <c r="AF1802" s="93"/>
      <c r="AG1802" s="93"/>
      <c r="AH1802" s="93"/>
      <c r="AI1802" s="30"/>
      <c r="AJ1802" s="30"/>
      <c r="AK1802" s="30"/>
      <c r="AL1802" s="30"/>
      <c r="AM1802" s="109"/>
      <c r="AN1802" s="109"/>
      <c r="AO1802" s="30"/>
      <c r="AP1802" s="109" t="s">
        <v>2549</v>
      </c>
      <c r="AQ1802"/>
      <c r="AR1802"/>
      <c r="AS1802"/>
      <c r="AT1802"/>
      <c r="AU1802"/>
      <c r="AV1802"/>
    </row>
    <row r="1803" spans="27:48" ht="23.45" customHeight="1" x14ac:dyDescent="0.2">
      <c r="AA1803" s="97"/>
      <c r="AB1803" s="97"/>
      <c r="AC1803" s="97"/>
      <c r="AD1803" s="97"/>
      <c r="AE1803" s="97"/>
      <c r="AF1803" s="93"/>
      <c r="AG1803" s="93"/>
      <c r="AH1803" s="93"/>
      <c r="AI1803" s="30"/>
      <c r="AJ1803" s="30"/>
      <c r="AK1803" s="30"/>
      <c r="AL1803" s="30"/>
      <c r="AM1803" s="109"/>
      <c r="AN1803" s="109"/>
      <c r="AO1803" s="30"/>
      <c r="AP1803" s="109" t="s">
        <v>2550</v>
      </c>
      <c r="AQ1803"/>
      <c r="AR1803"/>
      <c r="AS1803"/>
      <c r="AT1803"/>
      <c r="AU1803"/>
      <c r="AV1803"/>
    </row>
    <row r="1804" spans="27:48" ht="23.45" customHeight="1" x14ac:dyDescent="0.2">
      <c r="AA1804" s="97"/>
      <c r="AB1804" s="97"/>
      <c r="AC1804" s="97"/>
      <c r="AD1804" s="97"/>
      <c r="AE1804" s="97"/>
      <c r="AF1804" s="93"/>
      <c r="AG1804" s="93"/>
      <c r="AH1804" s="93"/>
      <c r="AI1804" s="30"/>
      <c r="AJ1804" s="30"/>
      <c r="AK1804" s="30"/>
      <c r="AL1804" s="30"/>
      <c r="AM1804" s="109"/>
      <c r="AN1804" s="109"/>
      <c r="AO1804" s="30"/>
      <c r="AP1804" s="109" t="s">
        <v>2551</v>
      </c>
      <c r="AQ1804"/>
      <c r="AR1804"/>
      <c r="AS1804"/>
      <c r="AT1804"/>
      <c r="AU1804"/>
      <c r="AV1804"/>
    </row>
    <row r="1805" spans="27:48" ht="23.45" customHeight="1" x14ac:dyDescent="0.2">
      <c r="AA1805" s="97"/>
      <c r="AB1805" s="97"/>
      <c r="AC1805" s="97"/>
      <c r="AD1805" s="97"/>
      <c r="AE1805" s="97"/>
      <c r="AF1805" s="93"/>
      <c r="AG1805" s="93"/>
      <c r="AH1805" s="93"/>
      <c r="AI1805" s="30"/>
      <c r="AJ1805" s="30"/>
      <c r="AK1805" s="30"/>
      <c r="AL1805" s="30"/>
      <c r="AM1805" s="109"/>
      <c r="AN1805" s="109"/>
      <c r="AO1805" s="30"/>
      <c r="AP1805" s="109" t="s">
        <v>2552</v>
      </c>
      <c r="AQ1805"/>
      <c r="AR1805"/>
      <c r="AS1805"/>
      <c r="AT1805"/>
      <c r="AU1805"/>
      <c r="AV1805"/>
    </row>
    <row r="1806" spans="27:48" ht="23.45" customHeight="1" x14ac:dyDescent="0.2">
      <c r="AA1806" s="97"/>
      <c r="AB1806" s="97"/>
      <c r="AC1806" s="97"/>
      <c r="AD1806" s="97"/>
      <c r="AE1806" s="97"/>
      <c r="AF1806" s="93"/>
      <c r="AG1806" s="93"/>
      <c r="AH1806" s="93"/>
      <c r="AI1806" s="30"/>
      <c r="AJ1806" s="30"/>
      <c r="AK1806" s="30"/>
      <c r="AL1806" s="30"/>
      <c r="AM1806" s="109"/>
      <c r="AN1806" s="109"/>
      <c r="AO1806" s="30"/>
      <c r="AP1806" s="109" t="s">
        <v>2553</v>
      </c>
      <c r="AQ1806"/>
      <c r="AR1806"/>
      <c r="AS1806"/>
      <c r="AT1806"/>
      <c r="AU1806"/>
      <c r="AV1806"/>
    </row>
    <row r="1807" spans="27:48" ht="23.45" customHeight="1" x14ac:dyDescent="0.2">
      <c r="AA1807" s="97"/>
      <c r="AB1807" s="97"/>
      <c r="AC1807" s="97"/>
      <c r="AD1807" s="97"/>
      <c r="AE1807" s="97"/>
      <c r="AF1807" s="93"/>
      <c r="AG1807" s="93"/>
      <c r="AH1807" s="93"/>
      <c r="AI1807" s="30"/>
      <c r="AJ1807" s="30"/>
      <c r="AK1807" s="30"/>
      <c r="AL1807" s="30"/>
      <c r="AM1807" s="109"/>
      <c r="AN1807" s="109"/>
      <c r="AO1807" s="30"/>
      <c r="AP1807" s="109" t="s">
        <v>2554</v>
      </c>
      <c r="AQ1807"/>
      <c r="AR1807"/>
      <c r="AS1807"/>
      <c r="AT1807"/>
      <c r="AU1807"/>
      <c r="AV1807"/>
    </row>
    <row r="1808" spans="27:48" ht="23.45" customHeight="1" x14ac:dyDescent="0.2">
      <c r="AA1808" s="97"/>
      <c r="AB1808" s="97"/>
      <c r="AC1808" s="97"/>
      <c r="AD1808" s="97"/>
      <c r="AE1808" s="97"/>
      <c r="AF1808" s="93"/>
      <c r="AG1808" s="93"/>
      <c r="AH1808" s="93"/>
      <c r="AI1808" s="30"/>
      <c r="AJ1808" s="30"/>
      <c r="AK1808" s="30"/>
      <c r="AL1808" s="30"/>
      <c r="AM1808" s="109"/>
      <c r="AN1808" s="109"/>
      <c r="AO1808" s="30"/>
      <c r="AP1808" s="109" t="s">
        <v>2555</v>
      </c>
      <c r="AQ1808"/>
      <c r="AR1808"/>
      <c r="AS1808"/>
      <c r="AT1808"/>
      <c r="AU1808"/>
      <c r="AV1808"/>
    </row>
    <row r="1809" spans="27:48" ht="23.45" customHeight="1" x14ac:dyDescent="0.2">
      <c r="AA1809" s="97"/>
      <c r="AB1809" s="97"/>
      <c r="AC1809" s="97"/>
      <c r="AD1809" s="97"/>
      <c r="AE1809" s="97"/>
      <c r="AF1809" s="93"/>
      <c r="AG1809" s="93"/>
      <c r="AH1809" s="93"/>
      <c r="AI1809" s="30"/>
      <c r="AJ1809" s="30"/>
      <c r="AK1809" s="30"/>
      <c r="AL1809" s="30"/>
      <c r="AM1809" s="109"/>
      <c r="AN1809" s="109"/>
      <c r="AO1809" s="30"/>
      <c r="AP1809" s="109" t="s">
        <v>2556</v>
      </c>
      <c r="AQ1809"/>
      <c r="AR1809"/>
      <c r="AS1809"/>
      <c r="AT1809"/>
      <c r="AU1809"/>
      <c r="AV1809"/>
    </row>
    <row r="1810" spans="27:48" ht="23.45" customHeight="1" x14ac:dyDescent="0.2">
      <c r="AA1810" s="97"/>
      <c r="AB1810" s="97"/>
      <c r="AC1810" s="97"/>
      <c r="AD1810" s="97"/>
      <c r="AE1810" s="97"/>
      <c r="AF1810" s="93"/>
      <c r="AG1810" s="93"/>
      <c r="AH1810" s="93"/>
      <c r="AI1810" s="30"/>
      <c r="AJ1810" s="30"/>
      <c r="AK1810" s="30"/>
      <c r="AL1810" s="30"/>
      <c r="AM1810" s="109"/>
      <c r="AN1810" s="109"/>
      <c r="AO1810" s="30"/>
      <c r="AP1810" s="109" t="s">
        <v>2557</v>
      </c>
      <c r="AQ1810"/>
      <c r="AR1810"/>
      <c r="AS1810"/>
      <c r="AT1810"/>
      <c r="AU1810"/>
      <c r="AV1810"/>
    </row>
    <row r="1811" spans="27:48" ht="23.45" customHeight="1" x14ac:dyDescent="0.2">
      <c r="AA1811" s="97"/>
      <c r="AB1811" s="97"/>
      <c r="AC1811" s="97"/>
      <c r="AD1811" s="97"/>
      <c r="AE1811" s="97"/>
      <c r="AF1811" s="93"/>
      <c r="AG1811" s="93"/>
      <c r="AH1811" s="93"/>
      <c r="AI1811" s="30"/>
      <c r="AJ1811" s="30"/>
      <c r="AK1811" s="30"/>
      <c r="AL1811" s="30"/>
      <c r="AM1811" s="109"/>
      <c r="AN1811" s="109"/>
      <c r="AO1811" s="30"/>
      <c r="AP1811" s="109" t="s">
        <v>2558</v>
      </c>
      <c r="AQ1811"/>
      <c r="AR1811"/>
      <c r="AS1811"/>
      <c r="AT1811"/>
      <c r="AU1811"/>
      <c r="AV1811"/>
    </row>
    <row r="1812" spans="27:48" ht="23.45" customHeight="1" x14ac:dyDescent="0.2">
      <c r="AA1812" s="97"/>
      <c r="AB1812" s="97"/>
      <c r="AC1812" s="97"/>
      <c r="AD1812" s="97"/>
      <c r="AE1812" s="97"/>
      <c r="AF1812" s="93"/>
      <c r="AG1812" s="93"/>
      <c r="AH1812" s="93"/>
      <c r="AI1812" s="30"/>
      <c r="AJ1812" s="30"/>
      <c r="AK1812" s="30"/>
      <c r="AL1812" s="30"/>
      <c r="AM1812" s="109"/>
      <c r="AN1812" s="109"/>
      <c r="AO1812" s="30"/>
      <c r="AP1812" s="109" t="s">
        <v>2559</v>
      </c>
      <c r="AQ1812"/>
      <c r="AR1812"/>
      <c r="AS1812"/>
      <c r="AT1812"/>
      <c r="AU1812"/>
      <c r="AV1812"/>
    </row>
    <row r="1813" spans="27:48" ht="23.45" customHeight="1" x14ac:dyDescent="0.2">
      <c r="AA1813" s="97"/>
      <c r="AB1813" s="97"/>
      <c r="AC1813" s="97"/>
      <c r="AD1813" s="97"/>
      <c r="AE1813" s="97"/>
      <c r="AF1813" s="93"/>
      <c r="AG1813" s="93"/>
      <c r="AH1813" s="93"/>
      <c r="AI1813" s="30"/>
      <c r="AJ1813" s="30"/>
      <c r="AK1813" s="30"/>
      <c r="AL1813" s="30"/>
      <c r="AM1813" s="109"/>
      <c r="AN1813" s="109"/>
      <c r="AO1813" s="30"/>
      <c r="AP1813" s="109" t="s">
        <v>2560</v>
      </c>
      <c r="AQ1813"/>
      <c r="AR1813"/>
      <c r="AS1813"/>
      <c r="AT1813"/>
      <c r="AU1813"/>
      <c r="AV1813"/>
    </row>
    <row r="1814" spans="27:48" ht="23.45" customHeight="1" x14ac:dyDescent="0.2">
      <c r="AA1814" s="97"/>
      <c r="AB1814" s="97"/>
      <c r="AC1814" s="97"/>
      <c r="AD1814" s="97"/>
      <c r="AE1814" s="97"/>
      <c r="AF1814" s="93"/>
      <c r="AG1814" s="93"/>
      <c r="AH1814" s="93"/>
      <c r="AI1814" s="30"/>
      <c r="AJ1814" s="30"/>
      <c r="AK1814" s="30"/>
      <c r="AL1814" s="30"/>
      <c r="AM1814" s="109"/>
      <c r="AN1814" s="109"/>
      <c r="AO1814" s="30"/>
      <c r="AP1814" s="109" t="s">
        <v>2561</v>
      </c>
      <c r="AQ1814"/>
      <c r="AR1814"/>
      <c r="AS1814"/>
      <c r="AT1814"/>
      <c r="AU1814"/>
      <c r="AV1814"/>
    </row>
    <row r="1815" spans="27:48" ht="23.45" customHeight="1" x14ac:dyDescent="0.2">
      <c r="AA1815" s="97"/>
      <c r="AB1815" s="97"/>
      <c r="AC1815" s="97"/>
      <c r="AD1815" s="97"/>
      <c r="AE1815" s="97"/>
      <c r="AF1815" s="93"/>
      <c r="AG1815" s="93"/>
      <c r="AH1815" s="93"/>
      <c r="AI1815" s="30"/>
      <c r="AJ1815" s="30"/>
      <c r="AK1815" s="30"/>
      <c r="AL1815" s="30"/>
      <c r="AM1815" s="109"/>
      <c r="AN1815" s="109"/>
      <c r="AO1815" s="30"/>
      <c r="AP1815" s="109">
        <v>423</v>
      </c>
      <c r="AQ1815"/>
      <c r="AR1815"/>
      <c r="AS1815"/>
      <c r="AT1815"/>
      <c r="AU1815"/>
      <c r="AV1815"/>
    </row>
    <row r="1816" spans="27:48" ht="23.45" customHeight="1" x14ac:dyDescent="0.2">
      <c r="AA1816" s="97"/>
      <c r="AB1816" s="97"/>
      <c r="AC1816" s="97"/>
      <c r="AD1816" s="97"/>
      <c r="AE1816" s="97"/>
      <c r="AF1816" s="93"/>
      <c r="AG1816" s="93"/>
      <c r="AH1816" s="93"/>
      <c r="AI1816" s="30"/>
      <c r="AJ1816" s="30"/>
      <c r="AK1816" s="30"/>
      <c r="AL1816" s="30"/>
      <c r="AM1816" s="109"/>
      <c r="AN1816" s="109"/>
      <c r="AO1816" s="30"/>
      <c r="AP1816" s="109">
        <v>581</v>
      </c>
      <c r="AQ1816"/>
      <c r="AR1816"/>
      <c r="AS1816"/>
      <c r="AT1816"/>
      <c r="AU1816"/>
      <c r="AV1816"/>
    </row>
    <row r="1817" spans="27:48" ht="23.45" customHeight="1" x14ac:dyDescent="0.2">
      <c r="AA1817" s="97"/>
      <c r="AB1817" s="97"/>
      <c r="AC1817" s="97"/>
      <c r="AD1817" s="97"/>
      <c r="AE1817" s="97"/>
      <c r="AF1817" s="93"/>
      <c r="AG1817" s="93"/>
      <c r="AH1817" s="93"/>
      <c r="AI1817" s="30"/>
      <c r="AJ1817" s="30"/>
      <c r="AK1817" s="30"/>
      <c r="AL1817" s="30"/>
      <c r="AM1817" s="109"/>
      <c r="AN1817" s="109"/>
      <c r="AO1817" s="30"/>
      <c r="AP1817" s="109" t="s">
        <v>2562</v>
      </c>
      <c r="AQ1817"/>
      <c r="AR1817"/>
      <c r="AS1817"/>
      <c r="AT1817"/>
      <c r="AU1817"/>
      <c r="AV1817"/>
    </row>
    <row r="1818" spans="27:48" ht="23.45" customHeight="1" x14ac:dyDescent="0.2">
      <c r="AA1818" s="97"/>
      <c r="AB1818" s="97"/>
      <c r="AC1818" s="97"/>
      <c r="AD1818" s="97"/>
      <c r="AE1818" s="97"/>
      <c r="AF1818" s="93"/>
      <c r="AG1818" s="93"/>
      <c r="AH1818" s="93"/>
      <c r="AI1818" s="30"/>
      <c r="AJ1818" s="30"/>
      <c r="AK1818" s="30"/>
      <c r="AL1818" s="30"/>
      <c r="AM1818" s="109"/>
      <c r="AN1818" s="109"/>
      <c r="AO1818" s="30"/>
      <c r="AP1818" s="109" t="s">
        <v>2563</v>
      </c>
      <c r="AQ1818"/>
      <c r="AR1818"/>
      <c r="AS1818"/>
      <c r="AT1818"/>
      <c r="AU1818"/>
      <c r="AV1818"/>
    </row>
    <row r="1819" spans="27:48" ht="23.45" customHeight="1" x14ac:dyDescent="0.2">
      <c r="AA1819" s="97"/>
      <c r="AB1819" s="97"/>
      <c r="AC1819" s="97"/>
      <c r="AD1819" s="97"/>
      <c r="AE1819" s="97"/>
      <c r="AF1819" s="93"/>
      <c r="AG1819" s="93"/>
      <c r="AH1819" s="93"/>
      <c r="AI1819" s="30"/>
      <c r="AJ1819" s="30"/>
      <c r="AK1819" s="30"/>
      <c r="AL1819" s="30"/>
      <c r="AM1819" s="109"/>
      <c r="AN1819" s="109"/>
      <c r="AO1819" s="30"/>
      <c r="AP1819" s="109" t="s">
        <v>2564</v>
      </c>
      <c r="AQ1819"/>
      <c r="AR1819"/>
      <c r="AS1819"/>
      <c r="AT1819"/>
      <c r="AU1819"/>
      <c r="AV1819"/>
    </row>
    <row r="1820" spans="27:48" ht="23.45" customHeight="1" x14ac:dyDescent="0.2">
      <c r="AA1820" s="97"/>
      <c r="AB1820" s="97"/>
      <c r="AC1820" s="97"/>
      <c r="AD1820" s="97"/>
      <c r="AE1820" s="97"/>
      <c r="AF1820" s="93"/>
      <c r="AG1820" s="93"/>
      <c r="AH1820" s="93"/>
      <c r="AI1820" s="30"/>
      <c r="AJ1820" s="30"/>
      <c r="AK1820" s="30"/>
      <c r="AL1820" s="30"/>
      <c r="AM1820" s="109"/>
      <c r="AN1820" s="109"/>
      <c r="AO1820" s="30"/>
      <c r="AP1820" s="109" t="s">
        <v>2565</v>
      </c>
      <c r="AQ1820"/>
      <c r="AR1820"/>
      <c r="AS1820"/>
      <c r="AT1820"/>
      <c r="AU1820"/>
      <c r="AV1820"/>
    </row>
    <row r="1821" spans="27:48" ht="23.45" customHeight="1" x14ac:dyDescent="0.2">
      <c r="AA1821" s="97"/>
      <c r="AB1821" s="97"/>
      <c r="AC1821" s="97"/>
      <c r="AD1821" s="97"/>
      <c r="AE1821" s="97"/>
      <c r="AF1821" s="93"/>
      <c r="AG1821" s="93"/>
      <c r="AH1821" s="93"/>
      <c r="AI1821" s="30"/>
      <c r="AJ1821" s="30"/>
      <c r="AK1821" s="30"/>
      <c r="AL1821" s="30"/>
      <c r="AM1821" s="109"/>
      <c r="AN1821" s="109"/>
      <c r="AO1821" s="30"/>
      <c r="AP1821" s="109" t="s">
        <v>2566</v>
      </c>
      <c r="AQ1821"/>
      <c r="AR1821"/>
      <c r="AS1821"/>
      <c r="AT1821"/>
      <c r="AU1821"/>
      <c r="AV1821"/>
    </row>
    <row r="1822" spans="27:48" ht="23.45" customHeight="1" x14ac:dyDescent="0.2">
      <c r="AA1822" s="97"/>
      <c r="AB1822" s="97"/>
      <c r="AC1822" s="97"/>
      <c r="AD1822" s="97"/>
      <c r="AE1822" s="97"/>
      <c r="AF1822" s="93"/>
      <c r="AG1822" s="93"/>
      <c r="AH1822" s="93"/>
      <c r="AI1822" s="30"/>
      <c r="AJ1822" s="30"/>
      <c r="AK1822" s="30"/>
      <c r="AL1822" s="30"/>
      <c r="AM1822" s="109"/>
      <c r="AN1822" s="109"/>
      <c r="AO1822" s="30"/>
      <c r="AP1822" s="109" t="s">
        <v>2567</v>
      </c>
      <c r="AQ1822"/>
      <c r="AR1822"/>
      <c r="AS1822"/>
      <c r="AT1822"/>
      <c r="AU1822"/>
      <c r="AV1822"/>
    </row>
    <row r="1823" spans="27:48" ht="23.45" customHeight="1" x14ac:dyDescent="0.2">
      <c r="AA1823" s="97"/>
      <c r="AB1823" s="97"/>
      <c r="AC1823" s="97"/>
      <c r="AD1823" s="97"/>
      <c r="AE1823" s="97"/>
      <c r="AF1823" s="93"/>
      <c r="AG1823" s="93"/>
      <c r="AH1823" s="93"/>
      <c r="AI1823" s="30"/>
      <c r="AJ1823" s="30"/>
      <c r="AK1823" s="30"/>
      <c r="AL1823" s="30"/>
      <c r="AM1823" s="109"/>
      <c r="AN1823" s="109"/>
      <c r="AO1823" s="30"/>
      <c r="AP1823" s="109" t="s">
        <v>2568</v>
      </c>
      <c r="AQ1823"/>
      <c r="AR1823"/>
      <c r="AS1823"/>
      <c r="AT1823"/>
      <c r="AU1823"/>
      <c r="AV1823"/>
    </row>
    <row r="1824" spans="27:48" ht="23.45" customHeight="1" x14ac:dyDescent="0.2">
      <c r="AA1824" s="97"/>
      <c r="AB1824" s="97"/>
      <c r="AC1824" s="97"/>
      <c r="AD1824" s="97"/>
      <c r="AE1824" s="97"/>
      <c r="AF1824" s="93"/>
      <c r="AG1824" s="93"/>
      <c r="AH1824" s="93"/>
      <c r="AI1824" s="30"/>
      <c r="AJ1824" s="30"/>
      <c r="AK1824" s="30"/>
      <c r="AL1824" s="30"/>
      <c r="AM1824" s="109"/>
      <c r="AN1824" s="109"/>
      <c r="AO1824" s="30"/>
      <c r="AP1824" s="109" t="s">
        <v>2569</v>
      </c>
      <c r="AQ1824"/>
      <c r="AR1824"/>
      <c r="AS1824"/>
      <c r="AT1824"/>
      <c r="AU1824"/>
      <c r="AV1824"/>
    </row>
    <row r="1825" spans="27:48" ht="23.45" customHeight="1" x14ac:dyDescent="0.2">
      <c r="AA1825" s="97"/>
      <c r="AB1825" s="97"/>
      <c r="AC1825" s="97"/>
      <c r="AD1825" s="97"/>
      <c r="AE1825" s="97"/>
      <c r="AF1825" s="93"/>
      <c r="AG1825" s="93"/>
      <c r="AH1825" s="93"/>
      <c r="AI1825" s="30"/>
      <c r="AJ1825" s="30"/>
      <c r="AK1825" s="30"/>
      <c r="AL1825" s="30"/>
      <c r="AM1825" s="109"/>
      <c r="AN1825" s="109"/>
      <c r="AO1825" s="30"/>
      <c r="AP1825" s="109" t="s">
        <v>2570</v>
      </c>
      <c r="AQ1825"/>
      <c r="AR1825"/>
      <c r="AS1825"/>
      <c r="AT1825"/>
      <c r="AU1825"/>
      <c r="AV1825"/>
    </row>
    <row r="1826" spans="27:48" ht="23.45" customHeight="1" x14ac:dyDescent="0.2">
      <c r="AA1826" s="97"/>
      <c r="AB1826" s="97"/>
      <c r="AC1826" s="97"/>
      <c r="AD1826" s="97"/>
      <c r="AE1826" s="97"/>
      <c r="AF1826" s="93"/>
      <c r="AG1826" s="93"/>
      <c r="AH1826" s="93"/>
      <c r="AI1826" s="30"/>
      <c r="AJ1826" s="30"/>
      <c r="AK1826" s="30"/>
      <c r="AL1826" s="30"/>
      <c r="AM1826" s="109"/>
      <c r="AN1826" s="109"/>
      <c r="AO1826" s="30"/>
      <c r="AP1826" s="109" t="s">
        <v>2571</v>
      </c>
      <c r="AQ1826"/>
      <c r="AR1826"/>
      <c r="AS1826"/>
      <c r="AT1826"/>
      <c r="AU1826"/>
      <c r="AV1826"/>
    </row>
    <row r="1827" spans="27:48" ht="23.45" customHeight="1" x14ac:dyDescent="0.2">
      <c r="AA1827" s="97"/>
      <c r="AB1827" s="97"/>
      <c r="AC1827" s="97"/>
      <c r="AD1827" s="97"/>
      <c r="AE1827" s="97"/>
      <c r="AF1827" s="93"/>
      <c r="AG1827" s="93"/>
      <c r="AH1827" s="93"/>
      <c r="AI1827" s="30"/>
      <c r="AJ1827" s="30"/>
      <c r="AK1827" s="30"/>
      <c r="AL1827" s="30"/>
      <c r="AM1827" s="109"/>
      <c r="AN1827" s="109"/>
      <c r="AO1827" s="30"/>
      <c r="AP1827" s="109" t="s">
        <v>2572</v>
      </c>
      <c r="AQ1827"/>
      <c r="AR1827"/>
      <c r="AS1827"/>
      <c r="AT1827"/>
      <c r="AU1827"/>
      <c r="AV1827"/>
    </row>
    <row r="1828" spans="27:48" ht="23.45" customHeight="1" x14ac:dyDescent="0.2">
      <c r="AA1828" s="97"/>
      <c r="AB1828" s="97"/>
      <c r="AC1828" s="97"/>
      <c r="AD1828" s="97"/>
      <c r="AE1828" s="97"/>
      <c r="AF1828" s="93"/>
      <c r="AG1828" s="93"/>
      <c r="AH1828" s="93"/>
      <c r="AI1828" s="30"/>
      <c r="AJ1828" s="30"/>
      <c r="AK1828" s="30"/>
      <c r="AL1828" s="30"/>
      <c r="AM1828" s="109"/>
      <c r="AN1828" s="109"/>
      <c r="AO1828" s="30"/>
      <c r="AP1828" s="109" t="s">
        <v>2573</v>
      </c>
      <c r="AQ1828"/>
      <c r="AR1828"/>
      <c r="AS1828"/>
      <c r="AT1828"/>
      <c r="AU1828"/>
      <c r="AV1828"/>
    </row>
    <row r="1829" spans="27:48" ht="23.45" customHeight="1" x14ac:dyDescent="0.2">
      <c r="AA1829" s="97"/>
      <c r="AB1829" s="97"/>
      <c r="AC1829" s="97"/>
      <c r="AD1829" s="97"/>
      <c r="AE1829" s="97"/>
      <c r="AF1829" s="93"/>
      <c r="AG1829" s="93"/>
      <c r="AH1829" s="93"/>
      <c r="AI1829" s="30"/>
      <c r="AJ1829" s="30"/>
      <c r="AK1829" s="30"/>
      <c r="AL1829" s="30"/>
      <c r="AM1829" s="109"/>
      <c r="AN1829" s="109"/>
      <c r="AO1829" s="30"/>
      <c r="AP1829" s="109" t="s">
        <v>2574</v>
      </c>
      <c r="AQ1829"/>
      <c r="AR1829"/>
      <c r="AS1829"/>
      <c r="AT1829"/>
      <c r="AU1829"/>
      <c r="AV1829"/>
    </row>
    <row r="1830" spans="27:48" ht="23.45" customHeight="1" x14ac:dyDescent="0.2">
      <c r="AA1830" s="97"/>
      <c r="AB1830" s="97"/>
      <c r="AC1830" s="97"/>
      <c r="AD1830" s="97"/>
      <c r="AE1830" s="97"/>
      <c r="AF1830" s="93"/>
      <c r="AG1830" s="93"/>
      <c r="AH1830" s="93"/>
      <c r="AI1830" s="30"/>
      <c r="AJ1830" s="30"/>
      <c r="AK1830" s="30"/>
      <c r="AL1830" s="30"/>
      <c r="AM1830" s="109"/>
      <c r="AN1830" s="109"/>
      <c r="AO1830" s="30"/>
      <c r="AP1830" s="109" t="s">
        <v>2575</v>
      </c>
      <c r="AQ1830"/>
      <c r="AR1830"/>
      <c r="AS1830"/>
      <c r="AT1830"/>
      <c r="AU1830"/>
      <c r="AV1830"/>
    </row>
    <row r="1831" spans="27:48" ht="23.45" customHeight="1" x14ac:dyDescent="0.2">
      <c r="AA1831" s="97"/>
      <c r="AB1831" s="97"/>
      <c r="AC1831" s="97"/>
      <c r="AD1831" s="97"/>
      <c r="AE1831" s="97"/>
      <c r="AF1831" s="93"/>
      <c r="AG1831" s="93"/>
      <c r="AH1831" s="93"/>
      <c r="AI1831" s="30"/>
      <c r="AJ1831" s="30"/>
      <c r="AK1831" s="30"/>
      <c r="AL1831" s="30"/>
      <c r="AM1831" s="109"/>
      <c r="AN1831" s="109"/>
      <c r="AO1831" s="30"/>
      <c r="AP1831" s="109" t="s">
        <v>2576</v>
      </c>
      <c r="AQ1831"/>
      <c r="AR1831"/>
      <c r="AS1831"/>
      <c r="AT1831"/>
      <c r="AU1831"/>
      <c r="AV1831"/>
    </row>
    <row r="1832" spans="27:48" ht="23.45" customHeight="1" x14ac:dyDescent="0.2">
      <c r="AA1832" s="97"/>
      <c r="AB1832" s="97"/>
      <c r="AC1832" s="97"/>
      <c r="AD1832" s="97"/>
      <c r="AE1832" s="97"/>
      <c r="AF1832" s="93"/>
      <c r="AG1832" s="93"/>
      <c r="AH1832" s="93"/>
      <c r="AI1832" s="30"/>
      <c r="AJ1832" s="30"/>
      <c r="AK1832" s="30"/>
      <c r="AL1832" s="30"/>
      <c r="AM1832" s="109"/>
      <c r="AN1832" s="109"/>
      <c r="AO1832" s="30"/>
      <c r="AP1832" s="109" t="s">
        <v>2577</v>
      </c>
      <c r="AQ1832"/>
      <c r="AR1832"/>
      <c r="AS1832"/>
      <c r="AT1832"/>
      <c r="AU1832"/>
      <c r="AV1832"/>
    </row>
    <row r="1833" spans="27:48" ht="23.45" customHeight="1" x14ac:dyDescent="0.2">
      <c r="AA1833" s="97"/>
      <c r="AB1833" s="97"/>
      <c r="AC1833" s="97"/>
      <c r="AD1833" s="97"/>
      <c r="AE1833" s="97"/>
      <c r="AF1833" s="93"/>
      <c r="AG1833" s="93"/>
      <c r="AH1833" s="93"/>
      <c r="AI1833" s="30"/>
      <c r="AJ1833" s="30"/>
      <c r="AK1833" s="30"/>
      <c r="AL1833" s="30"/>
      <c r="AM1833" s="109"/>
      <c r="AN1833" s="109"/>
      <c r="AO1833" s="30"/>
      <c r="AP1833" s="109" t="s">
        <v>2578</v>
      </c>
      <c r="AQ1833"/>
      <c r="AR1833"/>
      <c r="AS1833"/>
      <c r="AT1833"/>
      <c r="AU1833"/>
      <c r="AV1833"/>
    </row>
    <row r="1834" spans="27:48" ht="23.45" customHeight="1" x14ac:dyDescent="0.2">
      <c r="AA1834" s="97"/>
      <c r="AB1834" s="97"/>
      <c r="AC1834" s="97"/>
      <c r="AD1834" s="97"/>
      <c r="AE1834" s="97"/>
      <c r="AF1834" s="93"/>
      <c r="AG1834" s="93"/>
      <c r="AH1834" s="93"/>
      <c r="AI1834" s="30"/>
      <c r="AJ1834" s="30"/>
      <c r="AK1834" s="30"/>
      <c r="AL1834" s="30"/>
      <c r="AM1834" s="109"/>
      <c r="AN1834" s="109"/>
      <c r="AO1834" s="30"/>
      <c r="AP1834" s="109" t="s">
        <v>2579</v>
      </c>
      <c r="AQ1834"/>
      <c r="AR1834"/>
      <c r="AS1834"/>
      <c r="AT1834"/>
      <c r="AU1834"/>
      <c r="AV1834"/>
    </row>
    <row r="1835" spans="27:48" ht="23.45" customHeight="1" x14ac:dyDescent="0.2">
      <c r="AA1835" s="97"/>
      <c r="AB1835" s="97"/>
      <c r="AC1835" s="97"/>
      <c r="AD1835" s="97"/>
      <c r="AE1835" s="97"/>
      <c r="AF1835" s="93"/>
      <c r="AG1835" s="93"/>
      <c r="AH1835" s="93"/>
      <c r="AI1835" s="30"/>
      <c r="AJ1835" s="30"/>
      <c r="AK1835" s="30"/>
      <c r="AL1835" s="30"/>
      <c r="AM1835" s="109"/>
      <c r="AN1835" s="109"/>
      <c r="AO1835" s="30"/>
      <c r="AP1835" s="109" t="s">
        <v>2580</v>
      </c>
      <c r="AQ1835"/>
      <c r="AR1835"/>
      <c r="AS1835"/>
      <c r="AT1835"/>
      <c r="AU1835"/>
      <c r="AV1835"/>
    </row>
    <row r="1836" spans="27:48" ht="23.45" customHeight="1" x14ac:dyDescent="0.2">
      <c r="AA1836" s="97"/>
      <c r="AB1836" s="97"/>
      <c r="AC1836" s="97"/>
      <c r="AD1836" s="97"/>
      <c r="AE1836" s="97"/>
      <c r="AF1836" s="93"/>
      <c r="AG1836" s="93"/>
      <c r="AH1836" s="93"/>
      <c r="AI1836" s="30"/>
      <c r="AJ1836" s="30"/>
      <c r="AK1836" s="30"/>
      <c r="AL1836" s="30"/>
      <c r="AM1836" s="109"/>
      <c r="AN1836" s="109"/>
      <c r="AO1836" s="30"/>
      <c r="AP1836" s="109" t="s">
        <v>2581</v>
      </c>
      <c r="AQ1836"/>
      <c r="AR1836"/>
      <c r="AS1836"/>
      <c r="AT1836"/>
      <c r="AU1836"/>
      <c r="AV1836"/>
    </row>
    <row r="1837" spans="27:48" ht="23.45" customHeight="1" x14ac:dyDescent="0.2">
      <c r="AA1837" s="97"/>
      <c r="AB1837" s="97"/>
      <c r="AC1837" s="97"/>
      <c r="AD1837" s="97"/>
      <c r="AE1837" s="97"/>
      <c r="AF1837" s="93"/>
      <c r="AG1837" s="93"/>
      <c r="AH1837" s="93"/>
      <c r="AI1837" s="30"/>
      <c r="AJ1837" s="30"/>
      <c r="AK1837" s="30"/>
      <c r="AL1837" s="30"/>
      <c r="AM1837" s="109"/>
      <c r="AN1837" s="109"/>
      <c r="AO1837" s="30"/>
      <c r="AP1837" s="109" t="s">
        <v>2582</v>
      </c>
      <c r="AQ1837"/>
      <c r="AR1837"/>
      <c r="AS1837"/>
      <c r="AT1837"/>
      <c r="AU1837"/>
      <c r="AV1837"/>
    </row>
    <row r="1838" spans="27:48" ht="23.45" customHeight="1" x14ac:dyDescent="0.2">
      <c r="AA1838" s="97"/>
      <c r="AB1838" s="97"/>
      <c r="AC1838" s="97"/>
      <c r="AD1838" s="97"/>
      <c r="AE1838" s="97"/>
      <c r="AF1838" s="93"/>
      <c r="AG1838" s="93"/>
      <c r="AH1838" s="93"/>
      <c r="AI1838" s="30"/>
      <c r="AJ1838" s="30"/>
      <c r="AK1838" s="30"/>
      <c r="AL1838" s="30"/>
      <c r="AM1838" s="109"/>
      <c r="AN1838" s="109"/>
      <c r="AO1838" s="30"/>
      <c r="AP1838" s="109" t="s">
        <v>2583</v>
      </c>
      <c r="AQ1838"/>
      <c r="AR1838"/>
      <c r="AS1838"/>
      <c r="AT1838"/>
      <c r="AU1838"/>
      <c r="AV1838"/>
    </row>
    <row r="1839" spans="27:48" ht="23.45" customHeight="1" x14ac:dyDescent="0.2">
      <c r="AA1839" s="97"/>
      <c r="AB1839" s="97"/>
      <c r="AC1839" s="97"/>
      <c r="AD1839" s="97"/>
      <c r="AE1839" s="97"/>
      <c r="AF1839" s="93"/>
      <c r="AG1839" s="93"/>
      <c r="AH1839" s="93"/>
      <c r="AI1839" s="30"/>
      <c r="AJ1839" s="30"/>
      <c r="AK1839" s="30"/>
      <c r="AL1839" s="30"/>
      <c r="AM1839" s="109"/>
      <c r="AN1839" s="109"/>
      <c r="AO1839" s="30"/>
      <c r="AP1839" s="109" t="s">
        <v>2584</v>
      </c>
      <c r="AQ1839"/>
      <c r="AR1839"/>
      <c r="AS1839"/>
      <c r="AT1839"/>
      <c r="AU1839"/>
      <c r="AV1839"/>
    </row>
    <row r="1840" spans="27:48" ht="23.45" customHeight="1" x14ac:dyDescent="0.2">
      <c r="AA1840" s="97"/>
      <c r="AB1840" s="97"/>
      <c r="AC1840" s="97"/>
      <c r="AD1840" s="97"/>
      <c r="AE1840" s="97"/>
      <c r="AF1840" s="93"/>
      <c r="AG1840" s="93"/>
      <c r="AH1840" s="93"/>
      <c r="AI1840" s="30"/>
      <c r="AJ1840" s="30"/>
      <c r="AK1840" s="30"/>
      <c r="AL1840" s="30"/>
      <c r="AM1840" s="109"/>
      <c r="AN1840" s="109"/>
      <c r="AO1840" s="30"/>
      <c r="AP1840" s="109" t="s">
        <v>2585</v>
      </c>
      <c r="AQ1840"/>
      <c r="AR1840"/>
      <c r="AS1840"/>
      <c r="AT1840"/>
      <c r="AU1840"/>
      <c r="AV1840"/>
    </row>
    <row r="1841" spans="27:48" ht="23.45" customHeight="1" x14ac:dyDescent="0.2">
      <c r="AA1841" s="97"/>
      <c r="AB1841" s="97"/>
      <c r="AC1841" s="97"/>
      <c r="AD1841" s="97"/>
      <c r="AE1841" s="97"/>
      <c r="AF1841" s="93"/>
      <c r="AG1841" s="93"/>
      <c r="AH1841" s="93"/>
      <c r="AI1841" s="30"/>
      <c r="AJ1841" s="30"/>
      <c r="AK1841" s="30"/>
      <c r="AL1841" s="30"/>
      <c r="AM1841" s="109"/>
      <c r="AN1841" s="109"/>
      <c r="AO1841" s="30"/>
      <c r="AP1841" s="109" t="s">
        <v>2586</v>
      </c>
      <c r="AQ1841"/>
      <c r="AR1841"/>
      <c r="AS1841"/>
      <c r="AT1841"/>
      <c r="AU1841"/>
      <c r="AV1841"/>
    </row>
    <row r="1842" spans="27:48" ht="23.45" customHeight="1" x14ac:dyDescent="0.2">
      <c r="AA1842" s="97"/>
      <c r="AB1842" s="97"/>
      <c r="AC1842" s="97"/>
      <c r="AD1842" s="97"/>
      <c r="AE1842" s="97"/>
      <c r="AF1842" s="93"/>
      <c r="AG1842" s="93"/>
      <c r="AH1842" s="93"/>
      <c r="AI1842" s="30"/>
      <c r="AJ1842" s="30"/>
      <c r="AK1842" s="30"/>
      <c r="AL1842" s="30"/>
      <c r="AM1842" s="109"/>
      <c r="AN1842" s="109"/>
      <c r="AO1842" s="30"/>
      <c r="AP1842" s="109">
        <v>260</v>
      </c>
      <c r="AQ1842"/>
      <c r="AR1842"/>
      <c r="AS1842"/>
      <c r="AT1842"/>
      <c r="AU1842"/>
      <c r="AV1842"/>
    </row>
    <row r="1843" spans="27:48" ht="23.45" customHeight="1" x14ac:dyDescent="0.2">
      <c r="AA1843" s="97"/>
      <c r="AB1843" s="97"/>
      <c r="AC1843" s="97"/>
      <c r="AD1843" s="97"/>
      <c r="AE1843" s="97"/>
      <c r="AF1843" s="93"/>
      <c r="AG1843" s="93"/>
      <c r="AH1843" s="93"/>
      <c r="AI1843" s="30"/>
      <c r="AJ1843" s="30"/>
      <c r="AK1843" s="30"/>
      <c r="AL1843" s="30"/>
      <c r="AM1843" s="109"/>
      <c r="AN1843" s="109"/>
      <c r="AO1843" s="30"/>
      <c r="AP1843" s="109" t="s">
        <v>2587</v>
      </c>
      <c r="AQ1843"/>
      <c r="AR1843"/>
      <c r="AS1843"/>
      <c r="AT1843"/>
      <c r="AU1843"/>
      <c r="AV1843"/>
    </row>
    <row r="1844" spans="27:48" ht="23.45" customHeight="1" x14ac:dyDescent="0.2">
      <c r="AA1844" s="97"/>
      <c r="AB1844" s="97"/>
      <c r="AC1844" s="97"/>
      <c r="AD1844" s="97"/>
      <c r="AE1844" s="97"/>
      <c r="AF1844" s="93"/>
      <c r="AG1844" s="93"/>
      <c r="AH1844" s="93"/>
      <c r="AI1844" s="30"/>
      <c r="AJ1844" s="30"/>
      <c r="AK1844" s="30"/>
      <c r="AL1844" s="30"/>
      <c r="AM1844" s="109"/>
      <c r="AN1844" s="109"/>
      <c r="AO1844" s="30"/>
      <c r="AP1844" s="109">
        <v>821405</v>
      </c>
      <c r="AQ1844"/>
      <c r="AR1844"/>
      <c r="AS1844"/>
      <c r="AT1844"/>
      <c r="AU1844"/>
      <c r="AV1844"/>
    </row>
    <row r="1845" spans="27:48" ht="23.45" customHeight="1" x14ac:dyDescent="0.2">
      <c r="AA1845" s="97"/>
      <c r="AB1845" s="97"/>
      <c r="AC1845" s="97"/>
      <c r="AD1845" s="97"/>
      <c r="AE1845" s="97"/>
      <c r="AF1845" s="93"/>
      <c r="AG1845" s="93"/>
      <c r="AH1845" s="93"/>
      <c r="AI1845" s="30"/>
      <c r="AJ1845" s="30"/>
      <c r="AK1845" s="30"/>
      <c r="AL1845" s="30"/>
      <c r="AM1845" s="109"/>
      <c r="AN1845" s="109"/>
      <c r="AO1845" s="30"/>
      <c r="AP1845" s="109" t="s">
        <v>2588</v>
      </c>
      <c r="AQ1845"/>
      <c r="AR1845"/>
      <c r="AS1845"/>
      <c r="AT1845"/>
      <c r="AU1845"/>
      <c r="AV1845"/>
    </row>
    <row r="1846" spans="27:48" ht="23.45" customHeight="1" x14ac:dyDescent="0.2">
      <c r="AA1846" s="97"/>
      <c r="AB1846" s="97"/>
      <c r="AC1846" s="97"/>
      <c r="AD1846" s="97"/>
      <c r="AE1846" s="97"/>
      <c r="AF1846" s="93"/>
      <c r="AG1846" s="93"/>
      <c r="AH1846" s="93"/>
      <c r="AI1846" s="30"/>
      <c r="AJ1846" s="30"/>
      <c r="AK1846" s="30"/>
      <c r="AL1846" s="30"/>
      <c r="AM1846" s="109"/>
      <c r="AN1846" s="109"/>
      <c r="AO1846" s="30"/>
      <c r="AP1846" s="109">
        <v>823805</v>
      </c>
      <c r="AQ1846"/>
      <c r="AR1846"/>
      <c r="AS1846"/>
      <c r="AT1846"/>
      <c r="AU1846"/>
      <c r="AV1846"/>
    </row>
    <row r="1847" spans="27:48" ht="23.45" customHeight="1" x14ac:dyDescent="0.2">
      <c r="AA1847" s="97"/>
      <c r="AB1847" s="97"/>
      <c r="AC1847" s="97"/>
      <c r="AD1847" s="97"/>
      <c r="AE1847" s="97"/>
      <c r="AF1847" s="93"/>
      <c r="AG1847" s="93"/>
      <c r="AH1847" s="93"/>
      <c r="AI1847" s="30"/>
      <c r="AJ1847" s="30"/>
      <c r="AK1847" s="30"/>
      <c r="AL1847" s="30"/>
      <c r="AM1847" s="109"/>
      <c r="AN1847" s="109"/>
      <c r="AO1847" s="30"/>
      <c r="AP1847" s="109">
        <v>824305</v>
      </c>
      <c r="AQ1847"/>
      <c r="AR1847"/>
      <c r="AS1847"/>
      <c r="AT1847"/>
      <c r="AU1847"/>
      <c r="AV1847"/>
    </row>
    <row r="1848" spans="27:48" ht="23.45" customHeight="1" x14ac:dyDescent="0.2">
      <c r="AA1848" s="97"/>
      <c r="AB1848" s="97"/>
      <c r="AC1848" s="97"/>
      <c r="AD1848" s="97"/>
      <c r="AE1848" s="97"/>
      <c r="AF1848" s="93"/>
      <c r="AG1848" s="93"/>
      <c r="AH1848" s="93"/>
      <c r="AI1848" s="30"/>
      <c r="AJ1848" s="30"/>
      <c r="AK1848" s="30"/>
      <c r="AL1848" s="30"/>
      <c r="AM1848" s="109"/>
      <c r="AN1848" s="109"/>
      <c r="AO1848" s="30"/>
      <c r="AP1848" s="109" t="s">
        <v>2589</v>
      </c>
      <c r="AQ1848"/>
      <c r="AR1848"/>
      <c r="AS1848"/>
      <c r="AT1848"/>
      <c r="AU1848"/>
      <c r="AV1848"/>
    </row>
    <row r="1849" spans="27:48" ht="23.45" customHeight="1" x14ac:dyDescent="0.2">
      <c r="AA1849" s="97"/>
      <c r="AB1849" s="97"/>
      <c r="AC1849" s="97"/>
      <c r="AD1849" s="97"/>
      <c r="AE1849" s="97"/>
      <c r="AF1849" s="93"/>
      <c r="AG1849" s="93"/>
      <c r="AH1849" s="93"/>
      <c r="AI1849" s="30"/>
      <c r="AJ1849" s="30"/>
      <c r="AK1849" s="30"/>
      <c r="AL1849" s="30"/>
      <c r="AM1849" s="109"/>
      <c r="AN1849" s="109"/>
      <c r="AO1849" s="30"/>
      <c r="AP1849" s="109" t="s">
        <v>2590</v>
      </c>
      <c r="AQ1849"/>
      <c r="AR1849"/>
      <c r="AS1849"/>
      <c r="AT1849"/>
      <c r="AU1849"/>
      <c r="AV1849"/>
    </row>
    <row r="1850" spans="27:48" ht="23.45" customHeight="1" x14ac:dyDescent="0.2">
      <c r="AA1850" s="97"/>
      <c r="AB1850" s="97"/>
      <c r="AC1850" s="97"/>
      <c r="AD1850" s="97"/>
      <c r="AE1850" s="97"/>
      <c r="AF1850" s="93"/>
      <c r="AG1850" s="93"/>
      <c r="AH1850" s="93"/>
      <c r="AI1850" s="30"/>
      <c r="AJ1850" s="30"/>
      <c r="AK1850" s="30"/>
      <c r="AL1850" s="30"/>
      <c r="AM1850" s="109"/>
      <c r="AN1850" s="109"/>
      <c r="AO1850" s="30"/>
      <c r="AP1850" s="109" t="s">
        <v>2591</v>
      </c>
      <c r="AQ1850"/>
      <c r="AR1850"/>
      <c r="AS1850"/>
      <c r="AT1850"/>
      <c r="AU1850"/>
      <c r="AV1850"/>
    </row>
    <row r="1851" spans="27:48" ht="23.45" customHeight="1" x14ac:dyDescent="0.2">
      <c r="AA1851" s="97"/>
      <c r="AB1851" s="97"/>
      <c r="AC1851" s="97"/>
      <c r="AD1851" s="97"/>
      <c r="AE1851" s="97"/>
      <c r="AF1851" s="93"/>
      <c r="AG1851" s="93"/>
      <c r="AH1851" s="93"/>
      <c r="AI1851" s="30"/>
      <c r="AJ1851" s="30"/>
      <c r="AK1851" s="30"/>
      <c r="AL1851" s="30"/>
      <c r="AM1851" s="109"/>
      <c r="AN1851" s="109"/>
      <c r="AO1851" s="30"/>
      <c r="AP1851" s="109" t="s">
        <v>2592</v>
      </c>
      <c r="AQ1851"/>
      <c r="AR1851"/>
      <c r="AS1851"/>
      <c r="AT1851"/>
      <c r="AU1851"/>
      <c r="AV1851"/>
    </row>
    <row r="1852" spans="27:48" ht="23.45" customHeight="1" x14ac:dyDescent="0.2">
      <c r="AA1852" s="97"/>
      <c r="AB1852" s="97"/>
      <c r="AC1852" s="97"/>
      <c r="AD1852" s="97"/>
      <c r="AE1852" s="97"/>
      <c r="AF1852" s="93"/>
      <c r="AG1852" s="93"/>
      <c r="AH1852" s="93"/>
      <c r="AI1852" s="30"/>
      <c r="AJ1852" s="30"/>
      <c r="AK1852" s="30"/>
      <c r="AL1852" s="30"/>
      <c r="AM1852" s="109"/>
      <c r="AN1852" s="109"/>
      <c r="AO1852" s="30"/>
      <c r="AP1852" s="109" t="s">
        <v>2593</v>
      </c>
      <c r="AQ1852"/>
      <c r="AR1852"/>
      <c r="AS1852"/>
      <c r="AT1852"/>
      <c r="AU1852"/>
      <c r="AV1852"/>
    </row>
    <row r="1853" spans="27:48" ht="23.45" customHeight="1" x14ac:dyDescent="0.2">
      <c r="AA1853" s="97"/>
      <c r="AB1853" s="97"/>
      <c r="AC1853" s="97"/>
      <c r="AD1853" s="97"/>
      <c r="AE1853" s="97"/>
      <c r="AF1853" s="93"/>
      <c r="AG1853" s="93"/>
      <c r="AH1853" s="93"/>
      <c r="AI1853" s="30"/>
      <c r="AJ1853" s="30"/>
      <c r="AK1853" s="30"/>
      <c r="AL1853" s="30"/>
      <c r="AM1853" s="109"/>
      <c r="AN1853" s="109"/>
      <c r="AO1853" s="30"/>
      <c r="AP1853" s="109" t="s">
        <v>2594</v>
      </c>
      <c r="AQ1853"/>
      <c r="AR1853"/>
      <c r="AS1853"/>
      <c r="AT1853"/>
      <c r="AU1853"/>
      <c r="AV1853"/>
    </row>
    <row r="1854" spans="27:48" ht="23.45" customHeight="1" x14ac:dyDescent="0.2">
      <c r="AA1854" s="97"/>
      <c r="AB1854" s="97"/>
      <c r="AC1854" s="97"/>
      <c r="AD1854" s="97"/>
      <c r="AE1854" s="97"/>
      <c r="AF1854" s="93"/>
      <c r="AG1854" s="93"/>
      <c r="AH1854" s="93"/>
      <c r="AI1854" s="30"/>
      <c r="AJ1854" s="30"/>
      <c r="AK1854" s="30"/>
      <c r="AL1854" s="30"/>
      <c r="AM1854" s="109"/>
      <c r="AN1854" s="109"/>
      <c r="AO1854" s="30"/>
      <c r="AP1854" s="109" t="s">
        <v>2595</v>
      </c>
      <c r="AQ1854"/>
      <c r="AR1854"/>
      <c r="AS1854"/>
      <c r="AT1854"/>
      <c r="AU1854"/>
      <c r="AV1854"/>
    </row>
    <row r="1855" spans="27:48" ht="23.45" customHeight="1" x14ac:dyDescent="0.2">
      <c r="AA1855" s="97"/>
      <c r="AB1855" s="97"/>
      <c r="AC1855" s="97"/>
      <c r="AD1855" s="97"/>
      <c r="AE1855" s="97"/>
      <c r="AF1855" s="93"/>
      <c r="AG1855" s="93"/>
      <c r="AH1855" s="93"/>
      <c r="AI1855" s="30"/>
      <c r="AJ1855" s="30"/>
      <c r="AK1855" s="30"/>
      <c r="AL1855" s="30"/>
      <c r="AM1855" s="109"/>
      <c r="AN1855" s="109"/>
      <c r="AO1855" s="30"/>
      <c r="AP1855" s="109">
        <v>422</v>
      </c>
      <c r="AQ1855"/>
      <c r="AR1855"/>
      <c r="AS1855"/>
      <c r="AT1855"/>
      <c r="AU1855"/>
      <c r="AV1855"/>
    </row>
    <row r="1856" spans="27:48" ht="23.45" customHeight="1" x14ac:dyDescent="0.2">
      <c r="AA1856" s="97"/>
      <c r="AB1856" s="97"/>
      <c r="AC1856" s="97"/>
      <c r="AD1856" s="97"/>
      <c r="AE1856" s="97"/>
      <c r="AF1856" s="93"/>
      <c r="AG1856" s="93"/>
      <c r="AH1856" s="93"/>
      <c r="AI1856" s="30"/>
      <c r="AJ1856" s="30"/>
      <c r="AK1856" s="30"/>
      <c r="AL1856" s="30"/>
      <c r="AM1856" s="109"/>
      <c r="AN1856" s="109"/>
      <c r="AO1856" s="30"/>
      <c r="AP1856" s="109">
        <v>551</v>
      </c>
      <c r="AQ1856"/>
      <c r="AR1856"/>
      <c r="AS1856"/>
      <c r="AT1856"/>
      <c r="AU1856"/>
      <c r="AV1856"/>
    </row>
    <row r="1857" spans="27:48" ht="23.45" customHeight="1" x14ac:dyDescent="0.2">
      <c r="AA1857" s="97"/>
      <c r="AB1857" s="97"/>
      <c r="AC1857" s="97"/>
      <c r="AD1857" s="97"/>
      <c r="AE1857" s="97"/>
      <c r="AF1857" s="93"/>
      <c r="AG1857" s="93"/>
      <c r="AH1857" s="93"/>
      <c r="AI1857" s="30"/>
      <c r="AJ1857" s="30"/>
      <c r="AK1857" s="30"/>
      <c r="AL1857" s="30"/>
      <c r="AM1857" s="109"/>
      <c r="AN1857" s="109"/>
      <c r="AO1857" s="30"/>
      <c r="AP1857" s="109">
        <v>568</v>
      </c>
      <c r="AQ1857"/>
      <c r="AR1857"/>
      <c r="AS1857"/>
      <c r="AT1857"/>
      <c r="AU1857"/>
      <c r="AV1857"/>
    </row>
    <row r="1858" spans="27:48" ht="23.45" customHeight="1" x14ac:dyDescent="0.2">
      <c r="AA1858" s="97"/>
      <c r="AB1858" s="97"/>
      <c r="AC1858" s="97"/>
      <c r="AD1858" s="97"/>
      <c r="AE1858" s="97"/>
      <c r="AF1858" s="93"/>
      <c r="AG1858" s="93"/>
      <c r="AH1858" s="93"/>
      <c r="AI1858" s="30"/>
      <c r="AJ1858" s="30"/>
      <c r="AK1858" s="30"/>
      <c r="AL1858" s="30"/>
      <c r="AM1858" s="109"/>
      <c r="AN1858" s="109"/>
      <c r="AO1858" s="30"/>
      <c r="AP1858" s="109">
        <v>60</v>
      </c>
      <c r="AQ1858"/>
      <c r="AR1858"/>
      <c r="AS1858"/>
      <c r="AT1858"/>
      <c r="AU1858"/>
      <c r="AV1858"/>
    </row>
    <row r="1859" spans="27:48" ht="23.45" customHeight="1" x14ac:dyDescent="0.2">
      <c r="AA1859" s="97"/>
      <c r="AB1859" s="97"/>
      <c r="AC1859" s="97"/>
      <c r="AD1859" s="97"/>
      <c r="AE1859" s="97"/>
      <c r="AF1859" s="93"/>
      <c r="AG1859" s="93"/>
      <c r="AH1859" s="93"/>
      <c r="AI1859" s="30"/>
      <c r="AJ1859" s="30"/>
      <c r="AK1859" s="30"/>
      <c r="AL1859" s="30"/>
      <c r="AM1859" s="109"/>
      <c r="AN1859" s="109"/>
      <c r="AO1859" s="30"/>
      <c r="AP1859" s="109" t="s">
        <v>2596</v>
      </c>
      <c r="AQ1859"/>
      <c r="AR1859"/>
      <c r="AS1859"/>
      <c r="AT1859"/>
      <c r="AU1859"/>
      <c r="AV1859"/>
    </row>
    <row r="1860" spans="27:48" ht="23.45" customHeight="1" x14ac:dyDescent="0.2">
      <c r="AA1860" s="97"/>
      <c r="AB1860" s="97"/>
      <c r="AC1860" s="97"/>
      <c r="AD1860" s="97"/>
      <c r="AE1860" s="97"/>
      <c r="AF1860" s="93"/>
      <c r="AG1860" s="93"/>
      <c r="AH1860" s="93"/>
      <c r="AI1860" s="30"/>
      <c r="AJ1860" s="30"/>
      <c r="AK1860" s="30"/>
      <c r="AL1860" s="30"/>
      <c r="AM1860" s="109"/>
      <c r="AN1860" s="109"/>
      <c r="AO1860" s="30"/>
      <c r="AP1860" s="109" t="s">
        <v>2597</v>
      </c>
      <c r="AQ1860"/>
      <c r="AR1860"/>
      <c r="AS1860"/>
      <c r="AT1860"/>
      <c r="AU1860"/>
      <c r="AV1860"/>
    </row>
    <row r="1861" spans="27:48" ht="23.45" customHeight="1" x14ac:dyDescent="0.2">
      <c r="AA1861" s="97"/>
      <c r="AB1861" s="97"/>
      <c r="AC1861" s="97"/>
      <c r="AD1861" s="97"/>
      <c r="AE1861" s="97"/>
      <c r="AF1861" s="93"/>
      <c r="AG1861" s="93"/>
      <c r="AH1861" s="93"/>
      <c r="AI1861" s="30"/>
      <c r="AJ1861" s="30"/>
      <c r="AK1861" s="30"/>
      <c r="AL1861" s="30"/>
      <c r="AM1861" s="109"/>
      <c r="AN1861" s="109"/>
      <c r="AO1861" s="30"/>
      <c r="AP1861" s="109" t="s">
        <v>2598</v>
      </c>
      <c r="AQ1861"/>
      <c r="AR1861"/>
      <c r="AS1861"/>
      <c r="AT1861"/>
      <c r="AU1861"/>
      <c r="AV1861"/>
    </row>
    <row r="1862" spans="27:48" ht="23.45" customHeight="1" x14ac:dyDescent="0.2">
      <c r="AA1862" s="97"/>
      <c r="AB1862" s="97"/>
      <c r="AC1862" s="97"/>
      <c r="AD1862" s="97"/>
      <c r="AE1862" s="97"/>
      <c r="AF1862" s="93"/>
      <c r="AG1862" s="93"/>
      <c r="AH1862" s="93"/>
      <c r="AI1862" s="30"/>
      <c r="AJ1862" s="30"/>
      <c r="AK1862" s="30"/>
      <c r="AL1862" s="30"/>
      <c r="AM1862" s="109"/>
      <c r="AN1862" s="109"/>
      <c r="AO1862" s="30"/>
      <c r="AP1862" s="109" t="s">
        <v>2599</v>
      </c>
      <c r="AQ1862"/>
      <c r="AR1862"/>
      <c r="AS1862"/>
      <c r="AT1862"/>
      <c r="AU1862"/>
      <c r="AV1862"/>
    </row>
    <row r="1863" spans="27:48" ht="23.45" customHeight="1" x14ac:dyDescent="0.2">
      <c r="AA1863" s="97"/>
      <c r="AB1863" s="97"/>
      <c r="AC1863" s="97"/>
      <c r="AD1863" s="97"/>
      <c r="AE1863" s="97"/>
      <c r="AF1863" s="93"/>
      <c r="AG1863" s="93"/>
      <c r="AH1863" s="93"/>
      <c r="AI1863" s="30"/>
      <c r="AJ1863" s="30"/>
      <c r="AK1863" s="30"/>
      <c r="AL1863" s="30"/>
      <c r="AM1863" s="109"/>
      <c r="AN1863" s="109"/>
      <c r="AO1863" s="30"/>
      <c r="AP1863" s="109" t="s">
        <v>2600</v>
      </c>
      <c r="AQ1863"/>
      <c r="AR1863"/>
      <c r="AS1863"/>
      <c r="AT1863"/>
      <c r="AU1863"/>
      <c r="AV1863"/>
    </row>
    <row r="1864" spans="27:48" ht="23.45" customHeight="1" x14ac:dyDescent="0.2">
      <c r="AA1864" s="97"/>
      <c r="AB1864" s="97"/>
      <c r="AC1864" s="97"/>
      <c r="AD1864" s="97"/>
      <c r="AE1864" s="97"/>
      <c r="AF1864" s="93"/>
      <c r="AG1864" s="93"/>
      <c r="AH1864" s="93"/>
      <c r="AI1864" s="30"/>
      <c r="AJ1864" s="30"/>
      <c r="AK1864" s="30"/>
      <c r="AL1864" s="30"/>
      <c r="AM1864" s="109"/>
      <c r="AN1864" s="109"/>
      <c r="AO1864" s="30"/>
      <c r="AP1864" s="109" t="s">
        <v>2601</v>
      </c>
      <c r="AQ1864"/>
      <c r="AR1864"/>
      <c r="AS1864"/>
      <c r="AT1864"/>
      <c r="AU1864"/>
      <c r="AV1864"/>
    </row>
    <row r="1865" spans="27:48" ht="23.45" customHeight="1" x14ac:dyDescent="0.2">
      <c r="AA1865" s="97"/>
      <c r="AB1865" s="97"/>
      <c r="AC1865" s="97"/>
      <c r="AD1865" s="97"/>
      <c r="AE1865" s="97"/>
      <c r="AF1865" s="93"/>
      <c r="AG1865" s="93"/>
      <c r="AH1865" s="93"/>
      <c r="AI1865" s="30"/>
      <c r="AJ1865" s="30"/>
      <c r="AK1865" s="30"/>
      <c r="AL1865" s="30"/>
      <c r="AM1865" s="109"/>
      <c r="AN1865" s="109"/>
      <c r="AO1865" s="30"/>
      <c r="AP1865" s="109" t="s">
        <v>2602</v>
      </c>
      <c r="AQ1865"/>
      <c r="AR1865"/>
      <c r="AS1865"/>
      <c r="AT1865"/>
      <c r="AU1865"/>
      <c r="AV1865"/>
    </row>
    <row r="1866" spans="27:48" ht="23.45" customHeight="1" x14ac:dyDescent="0.2">
      <c r="AA1866" s="97"/>
      <c r="AB1866" s="97"/>
      <c r="AC1866" s="97"/>
      <c r="AD1866" s="97"/>
      <c r="AE1866" s="97"/>
      <c r="AF1866" s="93"/>
      <c r="AG1866" s="93"/>
      <c r="AH1866" s="93"/>
      <c r="AI1866" s="30"/>
      <c r="AJ1866" s="30"/>
      <c r="AK1866" s="30"/>
      <c r="AL1866" s="30"/>
      <c r="AM1866" s="109"/>
      <c r="AN1866" s="109"/>
      <c r="AO1866" s="30"/>
      <c r="AP1866" s="109" t="s">
        <v>2603</v>
      </c>
      <c r="AQ1866"/>
      <c r="AR1866"/>
      <c r="AS1866"/>
      <c r="AT1866"/>
      <c r="AU1866"/>
      <c r="AV1866"/>
    </row>
    <row r="1867" spans="27:48" ht="23.45" customHeight="1" x14ac:dyDescent="0.2">
      <c r="AA1867" s="97"/>
      <c r="AB1867" s="97"/>
      <c r="AC1867" s="97"/>
      <c r="AD1867" s="97"/>
      <c r="AE1867" s="97"/>
      <c r="AF1867" s="93"/>
      <c r="AG1867" s="93"/>
      <c r="AH1867" s="93"/>
      <c r="AI1867" s="30"/>
      <c r="AJ1867" s="30"/>
      <c r="AK1867" s="30"/>
      <c r="AL1867" s="30"/>
      <c r="AM1867" s="109"/>
      <c r="AN1867" s="109"/>
      <c r="AO1867" s="30"/>
      <c r="AP1867" s="109" t="s">
        <v>2604</v>
      </c>
      <c r="AQ1867"/>
      <c r="AR1867"/>
      <c r="AS1867"/>
      <c r="AT1867"/>
      <c r="AU1867"/>
      <c r="AV1867"/>
    </row>
    <row r="1868" spans="27:48" ht="23.45" customHeight="1" x14ac:dyDescent="0.2">
      <c r="AA1868" s="97"/>
      <c r="AB1868" s="97"/>
      <c r="AC1868" s="97"/>
      <c r="AD1868" s="97"/>
      <c r="AE1868" s="97"/>
      <c r="AF1868" s="93"/>
      <c r="AG1868" s="93"/>
      <c r="AH1868" s="93"/>
      <c r="AI1868" s="30"/>
      <c r="AJ1868" s="30"/>
      <c r="AK1868" s="30"/>
      <c r="AL1868" s="30"/>
      <c r="AM1868" s="109"/>
      <c r="AN1868" s="109"/>
      <c r="AO1868" s="30"/>
      <c r="AP1868" s="109" t="s">
        <v>2605</v>
      </c>
      <c r="AQ1868"/>
      <c r="AR1868"/>
      <c r="AS1868"/>
      <c r="AT1868"/>
      <c r="AU1868"/>
      <c r="AV1868"/>
    </row>
    <row r="1869" spans="27:48" ht="23.45" customHeight="1" x14ac:dyDescent="0.2">
      <c r="AA1869" s="97"/>
      <c r="AB1869" s="97"/>
      <c r="AC1869" s="97"/>
      <c r="AD1869" s="97"/>
      <c r="AE1869" s="97"/>
      <c r="AF1869" s="93"/>
      <c r="AG1869" s="93"/>
      <c r="AH1869" s="93"/>
      <c r="AI1869" s="30"/>
      <c r="AJ1869" s="30"/>
      <c r="AK1869" s="30"/>
      <c r="AL1869" s="30"/>
      <c r="AM1869" s="109"/>
      <c r="AN1869" s="109"/>
      <c r="AO1869" s="30"/>
      <c r="AP1869" s="109" t="s">
        <v>2606</v>
      </c>
      <c r="AQ1869"/>
      <c r="AR1869"/>
      <c r="AS1869"/>
      <c r="AT1869"/>
      <c r="AU1869"/>
      <c r="AV1869"/>
    </row>
    <row r="1870" spans="27:48" ht="23.45" customHeight="1" x14ac:dyDescent="0.2">
      <c r="AA1870" s="97"/>
      <c r="AB1870" s="97"/>
      <c r="AC1870" s="97"/>
      <c r="AD1870" s="97"/>
      <c r="AE1870" s="97"/>
      <c r="AF1870" s="93"/>
      <c r="AG1870" s="93"/>
      <c r="AH1870" s="93"/>
      <c r="AI1870" s="30"/>
      <c r="AJ1870" s="30"/>
      <c r="AK1870" s="30"/>
      <c r="AL1870" s="30"/>
      <c r="AM1870" s="109"/>
      <c r="AN1870" s="109"/>
      <c r="AO1870" s="30"/>
      <c r="AP1870" s="109" t="s">
        <v>2607</v>
      </c>
      <c r="AQ1870"/>
      <c r="AR1870"/>
      <c r="AS1870"/>
      <c r="AT1870"/>
      <c r="AU1870"/>
      <c r="AV1870"/>
    </row>
    <row r="1871" spans="27:48" ht="23.45" customHeight="1" x14ac:dyDescent="0.2">
      <c r="AA1871" s="97"/>
      <c r="AB1871" s="97"/>
      <c r="AC1871" s="97"/>
      <c r="AD1871" s="97"/>
      <c r="AE1871" s="97"/>
      <c r="AF1871" s="93"/>
      <c r="AG1871" s="93"/>
      <c r="AH1871" s="93"/>
      <c r="AI1871" s="30"/>
      <c r="AJ1871" s="30"/>
      <c r="AK1871" s="30"/>
      <c r="AL1871" s="30"/>
      <c r="AM1871" s="109"/>
      <c r="AN1871" s="109"/>
      <c r="AO1871" s="30"/>
      <c r="AP1871" s="109" t="s">
        <v>2608</v>
      </c>
      <c r="AQ1871"/>
      <c r="AR1871"/>
      <c r="AS1871"/>
      <c r="AT1871"/>
      <c r="AU1871"/>
      <c r="AV1871"/>
    </row>
    <row r="1872" spans="27:48" ht="23.45" customHeight="1" x14ac:dyDescent="0.2">
      <c r="AA1872" s="97"/>
      <c r="AB1872" s="97"/>
      <c r="AC1872" s="97"/>
      <c r="AD1872" s="97"/>
      <c r="AE1872" s="97"/>
      <c r="AF1872" s="93"/>
      <c r="AG1872" s="93"/>
      <c r="AH1872" s="93"/>
      <c r="AI1872" s="30"/>
      <c r="AJ1872" s="30"/>
      <c r="AK1872" s="30"/>
      <c r="AL1872" s="30"/>
      <c r="AM1872" s="109"/>
      <c r="AN1872" s="109"/>
      <c r="AO1872" s="30"/>
      <c r="AP1872" s="109" t="s">
        <v>2609</v>
      </c>
      <c r="AQ1872"/>
      <c r="AR1872"/>
      <c r="AS1872"/>
      <c r="AT1872"/>
      <c r="AU1872"/>
      <c r="AV1872"/>
    </row>
    <row r="1873" spans="27:48" ht="23.45" customHeight="1" x14ac:dyDescent="0.2">
      <c r="AA1873" s="97"/>
      <c r="AB1873" s="97"/>
      <c r="AC1873" s="97"/>
      <c r="AD1873" s="97"/>
      <c r="AE1873" s="97"/>
      <c r="AF1873" s="93"/>
      <c r="AG1873" s="93"/>
      <c r="AH1873" s="93"/>
      <c r="AI1873" s="30"/>
      <c r="AJ1873" s="30"/>
      <c r="AK1873" s="30"/>
      <c r="AL1873" s="30"/>
      <c r="AM1873" s="109"/>
      <c r="AN1873" s="109"/>
      <c r="AO1873" s="30"/>
      <c r="AP1873" s="109" t="s">
        <v>2610</v>
      </c>
      <c r="AQ1873"/>
      <c r="AR1873"/>
      <c r="AS1873"/>
      <c r="AT1873"/>
      <c r="AU1873"/>
      <c r="AV1873"/>
    </row>
    <row r="1874" spans="27:48" ht="23.45" customHeight="1" x14ac:dyDescent="0.2">
      <c r="AA1874" s="97"/>
      <c r="AB1874" s="97"/>
      <c r="AC1874" s="97"/>
      <c r="AD1874" s="97"/>
      <c r="AE1874" s="97"/>
      <c r="AF1874" s="93"/>
      <c r="AG1874" s="93"/>
      <c r="AH1874" s="93"/>
      <c r="AI1874" s="30"/>
      <c r="AJ1874" s="30"/>
      <c r="AK1874" s="30"/>
      <c r="AL1874" s="30"/>
      <c r="AM1874" s="109"/>
      <c r="AN1874" s="109"/>
      <c r="AO1874" s="30"/>
      <c r="AP1874" s="109" t="s">
        <v>2611</v>
      </c>
      <c r="AQ1874"/>
      <c r="AR1874"/>
      <c r="AS1874"/>
      <c r="AT1874"/>
      <c r="AU1874"/>
      <c r="AV1874"/>
    </row>
    <row r="1875" spans="27:48" ht="23.45" customHeight="1" x14ac:dyDescent="0.2">
      <c r="AA1875" s="97"/>
      <c r="AB1875" s="97"/>
      <c r="AC1875" s="97"/>
      <c r="AD1875" s="97"/>
      <c r="AE1875" s="97"/>
      <c r="AF1875" s="93"/>
      <c r="AG1875" s="93"/>
      <c r="AH1875" s="93"/>
      <c r="AI1875" s="30"/>
      <c r="AJ1875" s="30"/>
      <c r="AK1875" s="30"/>
      <c r="AL1875" s="30"/>
      <c r="AM1875" s="109"/>
      <c r="AN1875" s="109"/>
      <c r="AO1875" s="30"/>
      <c r="AP1875" s="109" t="s">
        <v>2612</v>
      </c>
      <c r="AQ1875"/>
      <c r="AR1875"/>
      <c r="AS1875"/>
      <c r="AT1875"/>
      <c r="AU1875"/>
      <c r="AV1875"/>
    </row>
    <row r="1876" spans="27:48" ht="23.45" customHeight="1" x14ac:dyDescent="0.2">
      <c r="AA1876" s="97"/>
      <c r="AB1876" s="97"/>
      <c r="AC1876" s="97"/>
      <c r="AD1876" s="97"/>
      <c r="AE1876" s="97"/>
      <c r="AF1876" s="93"/>
      <c r="AG1876" s="93"/>
      <c r="AH1876" s="93"/>
      <c r="AI1876" s="30"/>
      <c r="AJ1876" s="30"/>
      <c r="AK1876" s="30"/>
      <c r="AL1876" s="30"/>
      <c r="AM1876" s="109"/>
      <c r="AN1876" s="109"/>
      <c r="AO1876" s="30"/>
      <c r="AP1876" s="109" t="s">
        <v>2613</v>
      </c>
      <c r="AQ1876"/>
      <c r="AR1876"/>
      <c r="AS1876"/>
      <c r="AT1876"/>
      <c r="AU1876"/>
      <c r="AV1876"/>
    </row>
    <row r="1877" spans="27:48" ht="23.45" customHeight="1" x14ac:dyDescent="0.2">
      <c r="AA1877" s="97"/>
      <c r="AB1877" s="97"/>
      <c r="AC1877" s="97"/>
      <c r="AD1877" s="97"/>
      <c r="AE1877" s="97"/>
      <c r="AF1877" s="93"/>
      <c r="AG1877" s="93"/>
      <c r="AH1877" s="93"/>
      <c r="AI1877" s="30"/>
      <c r="AJ1877" s="30"/>
      <c r="AK1877" s="30"/>
      <c r="AL1877" s="30"/>
      <c r="AM1877" s="109"/>
      <c r="AN1877" s="109"/>
      <c r="AO1877" s="30"/>
      <c r="AP1877" s="109" t="s">
        <v>2614</v>
      </c>
      <c r="AQ1877"/>
      <c r="AR1877"/>
      <c r="AS1877"/>
      <c r="AT1877"/>
      <c r="AU1877"/>
      <c r="AV1877"/>
    </row>
    <row r="1878" spans="27:48" ht="23.45" customHeight="1" x14ac:dyDescent="0.2">
      <c r="AA1878" s="97"/>
      <c r="AB1878" s="97"/>
      <c r="AC1878" s="97"/>
      <c r="AD1878" s="97"/>
      <c r="AE1878" s="97"/>
      <c r="AF1878" s="93"/>
      <c r="AG1878" s="93"/>
      <c r="AH1878" s="93"/>
      <c r="AI1878" s="30"/>
      <c r="AJ1878" s="30"/>
      <c r="AK1878" s="30"/>
      <c r="AL1878" s="30"/>
      <c r="AM1878" s="109"/>
      <c r="AN1878" s="109"/>
      <c r="AO1878" s="30"/>
      <c r="AP1878" s="109" t="s">
        <v>2615</v>
      </c>
      <c r="AQ1878"/>
      <c r="AR1878"/>
      <c r="AS1878"/>
      <c r="AT1878"/>
      <c r="AU1878"/>
      <c r="AV1878"/>
    </row>
    <row r="1879" spans="27:48" ht="23.45" customHeight="1" x14ac:dyDescent="0.2">
      <c r="AA1879" s="97"/>
      <c r="AB1879" s="97"/>
      <c r="AC1879" s="97"/>
      <c r="AD1879" s="97"/>
      <c r="AE1879" s="97"/>
      <c r="AF1879" s="93"/>
      <c r="AG1879" s="93"/>
      <c r="AH1879" s="93"/>
      <c r="AI1879" s="30"/>
      <c r="AJ1879" s="30"/>
      <c r="AK1879" s="30"/>
      <c r="AL1879" s="30"/>
      <c r="AM1879" s="109"/>
      <c r="AN1879" s="109"/>
      <c r="AO1879" s="30"/>
      <c r="AP1879" s="109" t="s">
        <v>2616</v>
      </c>
      <c r="AQ1879"/>
      <c r="AR1879"/>
      <c r="AS1879"/>
      <c r="AT1879"/>
      <c r="AU1879"/>
      <c r="AV1879"/>
    </row>
    <row r="1880" spans="27:48" ht="23.45" customHeight="1" x14ac:dyDescent="0.2">
      <c r="AA1880" s="97"/>
      <c r="AB1880" s="97"/>
      <c r="AC1880" s="97"/>
      <c r="AD1880" s="97"/>
      <c r="AE1880" s="97"/>
      <c r="AF1880" s="93"/>
      <c r="AG1880" s="93"/>
      <c r="AH1880" s="93"/>
      <c r="AI1880" s="30"/>
      <c r="AJ1880" s="30"/>
      <c r="AK1880" s="30"/>
      <c r="AL1880" s="30"/>
      <c r="AM1880" s="109"/>
      <c r="AN1880" s="109"/>
      <c r="AO1880" s="30"/>
      <c r="AP1880" s="109" t="s">
        <v>2617</v>
      </c>
      <c r="AQ1880"/>
      <c r="AR1880"/>
      <c r="AS1880"/>
      <c r="AT1880"/>
      <c r="AU1880"/>
      <c r="AV1880"/>
    </row>
    <row r="1881" spans="27:48" ht="23.45" customHeight="1" x14ac:dyDescent="0.2">
      <c r="AA1881" s="97"/>
      <c r="AB1881" s="97"/>
      <c r="AC1881" s="97"/>
      <c r="AD1881" s="97"/>
      <c r="AE1881" s="97"/>
      <c r="AF1881" s="93"/>
      <c r="AG1881" s="93"/>
      <c r="AH1881" s="93"/>
      <c r="AI1881" s="30"/>
      <c r="AJ1881" s="30"/>
      <c r="AK1881" s="30"/>
      <c r="AL1881" s="30"/>
      <c r="AM1881" s="109"/>
      <c r="AN1881" s="109"/>
      <c r="AO1881" s="30"/>
      <c r="AP1881" s="109" t="s">
        <v>2618</v>
      </c>
      <c r="AQ1881"/>
      <c r="AR1881"/>
      <c r="AS1881"/>
      <c r="AT1881"/>
      <c r="AU1881"/>
      <c r="AV1881"/>
    </row>
    <row r="1882" spans="27:48" ht="23.45" customHeight="1" x14ac:dyDescent="0.2">
      <c r="AA1882" s="97"/>
      <c r="AB1882" s="97"/>
      <c r="AC1882" s="97"/>
      <c r="AD1882" s="97"/>
      <c r="AE1882" s="97"/>
      <c r="AF1882" s="93"/>
      <c r="AG1882" s="93"/>
      <c r="AH1882" s="93"/>
      <c r="AI1882" s="30"/>
      <c r="AJ1882" s="30"/>
      <c r="AK1882" s="30"/>
      <c r="AL1882" s="30"/>
      <c r="AM1882" s="109"/>
      <c r="AN1882" s="109"/>
      <c r="AO1882" s="30"/>
      <c r="AP1882" s="109" t="s">
        <v>2619</v>
      </c>
      <c r="AQ1882"/>
      <c r="AR1882"/>
      <c r="AS1882"/>
      <c r="AT1882"/>
      <c r="AU1882"/>
      <c r="AV1882"/>
    </row>
    <row r="1883" spans="27:48" ht="23.45" customHeight="1" x14ac:dyDescent="0.2">
      <c r="AA1883" s="97"/>
      <c r="AB1883" s="97"/>
      <c r="AC1883" s="97"/>
      <c r="AD1883" s="97"/>
      <c r="AE1883" s="97"/>
      <c r="AF1883" s="93"/>
      <c r="AG1883" s="93"/>
      <c r="AH1883" s="93"/>
      <c r="AI1883" s="30"/>
      <c r="AJ1883" s="30"/>
      <c r="AK1883" s="30"/>
      <c r="AL1883" s="30"/>
      <c r="AM1883" s="109"/>
      <c r="AN1883" s="109"/>
      <c r="AO1883" s="30"/>
      <c r="AP1883" s="109" t="s">
        <v>2620</v>
      </c>
      <c r="AQ1883"/>
      <c r="AR1883"/>
      <c r="AS1883"/>
      <c r="AT1883"/>
      <c r="AU1883"/>
      <c r="AV1883"/>
    </row>
    <row r="1884" spans="27:48" ht="23.45" customHeight="1" x14ac:dyDescent="0.2">
      <c r="AA1884" s="97"/>
      <c r="AB1884" s="97"/>
      <c r="AC1884" s="97"/>
      <c r="AD1884" s="97"/>
      <c r="AE1884" s="97"/>
      <c r="AF1884" s="93"/>
      <c r="AG1884" s="93"/>
      <c r="AH1884" s="93"/>
      <c r="AI1884" s="30"/>
      <c r="AJ1884" s="30"/>
      <c r="AK1884" s="30"/>
      <c r="AL1884" s="30"/>
      <c r="AM1884" s="109"/>
      <c r="AN1884" s="109"/>
      <c r="AO1884" s="30"/>
      <c r="AP1884" s="109" t="s">
        <v>2621</v>
      </c>
      <c r="AQ1884"/>
      <c r="AR1884"/>
      <c r="AS1884"/>
      <c r="AT1884"/>
      <c r="AU1884"/>
      <c r="AV1884"/>
    </row>
    <row r="1885" spans="27:48" ht="23.45" customHeight="1" x14ac:dyDescent="0.2">
      <c r="AA1885" s="97"/>
      <c r="AB1885" s="97"/>
      <c r="AC1885" s="97"/>
      <c r="AD1885" s="97"/>
      <c r="AE1885" s="97"/>
      <c r="AF1885" s="93"/>
      <c r="AG1885" s="93"/>
      <c r="AH1885" s="93"/>
      <c r="AI1885" s="30"/>
      <c r="AJ1885" s="30"/>
      <c r="AK1885" s="30"/>
      <c r="AL1885" s="30"/>
      <c r="AM1885" s="109"/>
      <c r="AN1885" s="109"/>
      <c r="AO1885" s="30"/>
      <c r="AP1885" s="109" t="s">
        <v>2622</v>
      </c>
      <c r="AQ1885"/>
      <c r="AR1885"/>
      <c r="AS1885"/>
      <c r="AT1885"/>
      <c r="AU1885"/>
      <c r="AV1885"/>
    </row>
    <row r="1886" spans="27:48" ht="23.45" customHeight="1" x14ac:dyDescent="0.2">
      <c r="AA1886" s="97"/>
      <c r="AB1886" s="97"/>
      <c r="AC1886" s="97"/>
      <c r="AD1886" s="97"/>
      <c r="AE1886" s="97"/>
      <c r="AF1886" s="93"/>
      <c r="AG1886" s="93"/>
      <c r="AH1886" s="93"/>
      <c r="AI1886" s="30"/>
      <c r="AJ1886" s="30"/>
      <c r="AK1886" s="30"/>
      <c r="AL1886" s="30"/>
      <c r="AM1886" s="109"/>
      <c r="AN1886" s="109"/>
      <c r="AO1886" s="30"/>
      <c r="AP1886" s="109" t="s">
        <v>2623</v>
      </c>
      <c r="AQ1886"/>
      <c r="AR1886"/>
      <c r="AS1886"/>
      <c r="AT1886"/>
      <c r="AU1886"/>
      <c r="AV1886"/>
    </row>
    <row r="1887" spans="27:48" ht="23.45" customHeight="1" x14ac:dyDescent="0.2">
      <c r="AA1887" s="97"/>
      <c r="AB1887" s="97"/>
      <c r="AC1887" s="97"/>
      <c r="AD1887" s="97"/>
      <c r="AE1887" s="97"/>
      <c r="AF1887" s="93"/>
      <c r="AG1887" s="93"/>
      <c r="AH1887" s="93"/>
      <c r="AI1887" s="30"/>
      <c r="AJ1887" s="30"/>
      <c r="AK1887" s="30"/>
      <c r="AL1887" s="30"/>
      <c r="AM1887" s="109"/>
      <c r="AN1887" s="109"/>
      <c r="AO1887" s="30"/>
      <c r="AP1887" s="109" t="s">
        <v>2624</v>
      </c>
      <c r="AQ1887"/>
      <c r="AR1887"/>
      <c r="AS1887"/>
      <c r="AT1887"/>
      <c r="AU1887"/>
      <c r="AV1887"/>
    </row>
    <row r="1888" spans="27:48" ht="23.45" customHeight="1" x14ac:dyDescent="0.2">
      <c r="AA1888" s="97"/>
      <c r="AB1888" s="97"/>
      <c r="AC1888" s="97"/>
      <c r="AD1888" s="97"/>
      <c r="AE1888" s="97"/>
      <c r="AF1888" s="93"/>
      <c r="AG1888" s="93"/>
      <c r="AH1888" s="93"/>
      <c r="AI1888" s="30"/>
      <c r="AJ1888" s="30"/>
      <c r="AK1888" s="30"/>
      <c r="AL1888" s="30"/>
      <c r="AM1888" s="109"/>
      <c r="AN1888" s="109"/>
      <c r="AO1888" s="30"/>
      <c r="AP1888" s="109" t="s">
        <v>2625</v>
      </c>
      <c r="AQ1888"/>
      <c r="AR1888"/>
      <c r="AS1888"/>
      <c r="AT1888"/>
      <c r="AU1888"/>
      <c r="AV1888"/>
    </row>
    <row r="1889" spans="27:48" ht="23.45" customHeight="1" x14ac:dyDescent="0.2">
      <c r="AA1889" s="97"/>
      <c r="AB1889" s="97"/>
      <c r="AC1889" s="97"/>
      <c r="AD1889" s="97"/>
      <c r="AE1889" s="97"/>
      <c r="AF1889" s="93"/>
      <c r="AG1889" s="93"/>
      <c r="AH1889" s="93"/>
      <c r="AI1889" s="30"/>
      <c r="AJ1889" s="30"/>
      <c r="AK1889" s="30"/>
      <c r="AL1889" s="30"/>
      <c r="AM1889" s="109"/>
      <c r="AN1889" s="109"/>
      <c r="AO1889" s="30"/>
      <c r="AP1889" s="109" t="s">
        <v>2626</v>
      </c>
      <c r="AQ1889"/>
      <c r="AR1889"/>
      <c r="AS1889"/>
      <c r="AT1889"/>
      <c r="AU1889"/>
      <c r="AV1889"/>
    </row>
    <row r="1890" spans="27:48" ht="23.45" customHeight="1" x14ac:dyDescent="0.2">
      <c r="AA1890" s="97"/>
      <c r="AB1890" s="97"/>
      <c r="AC1890" s="97"/>
      <c r="AD1890" s="97"/>
      <c r="AE1890" s="97"/>
      <c r="AF1890" s="93"/>
      <c r="AG1890" s="93"/>
      <c r="AH1890" s="93"/>
      <c r="AI1890" s="30"/>
      <c r="AJ1890" s="30"/>
      <c r="AK1890" s="30"/>
      <c r="AL1890" s="30"/>
      <c r="AM1890" s="109"/>
      <c r="AN1890" s="109"/>
      <c r="AO1890" s="30"/>
      <c r="AP1890" s="109" t="s">
        <v>2627</v>
      </c>
      <c r="AQ1890"/>
      <c r="AR1890"/>
      <c r="AS1890"/>
      <c r="AT1890"/>
      <c r="AU1890"/>
      <c r="AV1890"/>
    </row>
    <row r="1891" spans="27:48" ht="23.45" customHeight="1" x14ac:dyDescent="0.2">
      <c r="AA1891" s="97"/>
      <c r="AB1891" s="97"/>
      <c r="AC1891" s="97"/>
      <c r="AD1891" s="97"/>
      <c r="AE1891" s="97"/>
      <c r="AF1891" s="93"/>
      <c r="AG1891" s="93"/>
      <c r="AH1891" s="93"/>
      <c r="AI1891" s="30"/>
      <c r="AJ1891" s="30"/>
      <c r="AK1891" s="30"/>
      <c r="AL1891" s="30"/>
      <c r="AM1891" s="109"/>
      <c r="AN1891" s="109"/>
      <c r="AO1891" s="30"/>
      <c r="AP1891" s="109" t="s">
        <v>2628</v>
      </c>
      <c r="AQ1891"/>
      <c r="AR1891"/>
      <c r="AS1891"/>
      <c r="AT1891"/>
      <c r="AU1891"/>
      <c r="AV1891"/>
    </row>
    <row r="1892" spans="27:48" ht="23.45" customHeight="1" x14ac:dyDescent="0.2">
      <c r="AA1892" s="97"/>
      <c r="AB1892" s="97"/>
      <c r="AC1892" s="97"/>
      <c r="AD1892" s="97"/>
      <c r="AE1892" s="97"/>
      <c r="AF1892" s="93"/>
      <c r="AG1892" s="93"/>
      <c r="AH1892" s="93"/>
      <c r="AI1892" s="30"/>
      <c r="AJ1892" s="30"/>
      <c r="AK1892" s="30"/>
      <c r="AL1892" s="30"/>
      <c r="AM1892" s="109"/>
      <c r="AN1892" s="109"/>
      <c r="AO1892" s="30"/>
      <c r="AP1892" s="109" t="s">
        <v>2629</v>
      </c>
      <c r="AQ1892"/>
      <c r="AR1892"/>
      <c r="AS1892"/>
      <c r="AT1892"/>
      <c r="AU1892"/>
      <c r="AV1892"/>
    </row>
    <row r="1893" spans="27:48" ht="23.45" customHeight="1" x14ac:dyDescent="0.2">
      <c r="AA1893" s="97"/>
      <c r="AB1893" s="97"/>
      <c r="AC1893" s="97"/>
      <c r="AD1893" s="97"/>
      <c r="AE1893" s="97"/>
      <c r="AF1893" s="93"/>
      <c r="AG1893" s="93"/>
      <c r="AH1893" s="93"/>
      <c r="AI1893" s="30"/>
      <c r="AJ1893" s="30"/>
      <c r="AK1893" s="30"/>
      <c r="AL1893" s="30"/>
      <c r="AM1893" s="109"/>
      <c r="AN1893" s="109"/>
      <c r="AO1893" s="30"/>
      <c r="AP1893" s="109" t="s">
        <v>2630</v>
      </c>
      <c r="AQ1893"/>
      <c r="AR1893"/>
      <c r="AS1893"/>
      <c r="AT1893"/>
      <c r="AU1893"/>
      <c r="AV1893"/>
    </row>
    <row r="1894" spans="27:48" ht="23.45" customHeight="1" x14ac:dyDescent="0.2">
      <c r="AA1894" s="97"/>
      <c r="AB1894" s="97"/>
      <c r="AC1894" s="97"/>
      <c r="AD1894" s="97"/>
      <c r="AE1894" s="97"/>
      <c r="AF1894" s="93"/>
      <c r="AG1894" s="93"/>
      <c r="AH1894" s="93"/>
      <c r="AI1894" s="30"/>
      <c r="AJ1894" s="30"/>
      <c r="AK1894" s="30"/>
      <c r="AL1894" s="30"/>
      <c r="AM1894" s="109"/>
      <c r="AN1894" s="109"/>
      <c r="AO1894" s="30"/>
      <c r="AP1894" s="109" t="s">
        <v>2631</v>
      </c>
      <c r="AQ1894"/>
      <c r="AR1894"/>
      <c r="AS1894"/>
      <c r="AT1894"/>
      <c r="AU1894"/>
      <c r="AV1894"/>
    </row>
    <row r="1895" spans="27:48" ht="23.45" customHeight="1" x14ac:dyDescent="0.2">
      <c r="AA1895" s="97"/>
      <c r="AB1895" s="97"/>
      <c r="AC1895" s="97"/>
      <c r="AD1895" s="97"/>
      <c r="AE1895" s="97"/>
      <c r="AF1895" s="93"/>
      <c r="AG1895" s="93"/>
      <c r="AH1895" s="93"/>
      <c r="AI1895" s="30"/>
      <c r="AJ1895" s="30"/>
      <c r="AK1895" s="30"/>
      <c r="AL1895" s="30"/>
      <c r="AM1895" s="109"/>
      <c r="AN1895" s="109"/>
      <c r="AO1895" s="30"/>
      <c r="AP1895" s="109" t="s">
        <v>2632</v>
      </c>
      <c r="AQ1895"/>
      <c r="AR1895"/>
      <c r="AS1895"/>
      <c r="AT1895"/>
      <c r="AU1895"/>
      <c r="AV1895"/>
    </row>
    <row r="1896" spans="27:48" ht="23.45" customHeight="1" x14ac:dyDescent="0.2">
      <c r="AA1896" s="97"/>
      <c r="AB1896" s="97"/>
      <c r="AC1896" s="97"/>
      <c r="AD1896" s="97"/>
      <c r="AE1896" s="97"/>
      <c r="AF1896" s="93"/>
      <c r="AG1896" s="93"/>
      <c r="AH1896" s="93"/>
      <c r="AI1896" s="30"/>
      <c r="AJ1896" s="30"/>
      <c r="AK1896" s="30"/>
      <c r="AL1896" s="30"/>
      <c r="AM1896" s="109"/>
      <c r="AN1896" s="109"/>
      <c r="AO1896" s="30"/>
      <c r="AP1896" s="109" t="s">
        <v>2633</v>
      </c>
      <c r="AQ1896"/>
      <c r="AR1896"/>
      <c r="AS1896"/>
      <c r="AT1896"/>
      <c r="AU1896"/>
      <c r="AV1896"/>
    </row>
    <row r="1897" spans="27:48" ht="23.45" customHeight="1" x14ac:dyDescent="0.2">
      <c r="AA1897" s="97"/>
      <c r="AB1897" s="97"/>
      <c r="AC1897" s="97"/>
      <c r="AD1897" s="97"/>
      <c r="AE1897" s="97"/>
      <c r="AF1897" s="93"/>
      <c r="AG1897" s="93"/>
      <c r="AH1897" s="93"/>
      <c r="AI1897" s="30"/>
      <c r="AJ1897" s="30"/>
      <c r="AK1897" s="30"/>
      <c r="AL1897" s="30"/>
      <c r="AM1897" s="109"/>
      <c r="AN1897" s="109"/>
      <c r="AO1897" s="30"/>
      <c r="AP1897" s="109" t="s">
        <v>2634</v>
      </c>
      <c r="AQ1897"/>
      <c r="AR1897"/>
      <c r="AS1897"/>
      <c r="AT1897"/>
      <c r="AU1897"/>
      <c r="AV1897"/>
    </row>
    <row r="1898" spans="27:48" ht="23.45" customHeight="1" x14ac:dyDescent="0.2">
      <c r="AA1898" s="97"/>
      <c r="AB1898" s="97"/>
      <c r="AC1898" s="97"/>
      <c r="AD1898" s="97"/>
      <c r="AE1898" s="97"/>
      <c r="AF1898" s="93"/>
      <c r="AG1898" s="93"/>
      <c r="AH1898" s="93"/>
      <c r="AI1898" s="30"/>
      <c r="AJ1898" s="30"/>
      <c r="AK1898" s="30"/>
      <c r="AL1898" s="30"/>
      <c r="AM1898" s="109"/>
      <c r="AN1898" s="109"/>
      <c r="AO1898" s="30"/>
      <c r="AP1898" s="109" t="s">
        <v>2635</v>
      </c>
      <c r="AQ1898"/>
      <c r="AR1898"/>
      <c r="AS1898"/>
      <c r="AT1898"/>
      <c r="AU1898"/>
      <c r="AV1898"/>
    </row>
    <row r="1899" spans="27:48" ht="23.45" customHeight="1" x14ac:dyDescent="0.2">
      <c r="AA1899" s="97"/>
      <c r="AB1899" s="97"/>
      <c r="AC1899" s="97"/>
      <c r="AD1899" s="97"/>
      <c r="AE1899" s="97"/>
      <c r="AF1899" s="93"/>
      <c r="AG1899" s="93"/>
      <c r="AH1899" s="93"/>
      <c r="AI1899" s="30"/>
      <c r="AJ1899" s="30"/>
      <c r="AK1899" s="30"/>
      <c r="AL1899" s="30"/>
      <c r="AM1899" s="109"/>
      <c r="AN1899" s="109"/>
      <c r="AO1899" s="30"/>
      <c r="AP1899" s="109" t="s">
        <v>2636</v>
      </c>
      <c r="AQ1899"/>
      <c r="AR1899"/>
      <c r="AS1899"/>
      <c r="AT1899"/>
      <c r="AU1899"/>
      <c r="AV1899"/>
    </row>
    <row r="1900" spans="27:48" ht="23.45" customHeight="1" x14ac:dyDescent="0.2">
      <c r="AA1900" s="97"/>
      <c r="AB1900" s="97"/>
      <c r="AC1900" s="97"/>
      <c r="AD1900" s="97"/>
      <c r="AE1900" s="97"/>
      <c r="AF1900" s="93"/>
      <c r="AG1900" s="93"/>
      <c r="AH1900" s="93"/>
      <c r="AI1900" s="30"/>
      <c r="AJ1900" s="30"/>
      <c r="AK1900" s="30"/>
      <c r="AL1900" s="30"/>
      <c r="AM1900" s="109"/>
      <c r="AN1900" s="109"/>
      <c r="AO1900" s="30"/>
      <c r="AP1900" s="109" t="s">
        <v>2637</v>
      </c>
      <c r="AQ1900"/>
      <c r="AR1900"/>
      <c r="AS1900"/>
      <c r="AT1900"/>
      <c r="AU1900"/>
      <c r="AV1900"/>
    </row>
    <row r="1901" spans="27:48" ht="23.45" customHeight="1" x14ac:dyDescent="0.2">
      <c r="AA1901" s="97"/>
      <c r="AB1901" s="97"/>
      <c r="AC1901" s="97"/>
      <c r="AD1901" s="97"/>
      <c r="AE1901" s="97"/>
      <c r="AF1901" s="93"/>
      <c r="AG1901" s="93"/>
      <c r="AH1901" s="93"/>
      <c r="AI1901" s="30"/>
      <c r="AJ1901" s="30"/>
      <c r="AK1901" s="30"/>
      <c r="AL1901" s="30"/>
      <c r="AM1901" s="109"/>
      <c r="AN1901" s="109"/>
      <c r="AO1901" s="30"/>
      <c r="AP1901" s="109" t="s">
        <v>2638</v>
      </c>
      <c r="AQ1901"/>
      <c r="AR1901"/>
      <c r="AS1901"/>
      <c r="AT1901"/>
      <c r="AU1901"/>
      <c r="AV1901"/>
    </row>
    <row r="1902" spans="27:48" ht="23.45" customHeight="1" x14ac:dyDescent="0.2">
      <c r="AA1902" s="97"/>
      <c r="AB1902" s="97"/>
      <c r="AC1902" s="97"/>
      <c r="AD1902" s="97"/>
      <c r="AE1902" s="97"/>
      <c r="AF1902" s="93"/>
      <c r="AG1902" s="93"/>
      <c r="AH1902" s="93"/>
      <c r="AI1902" s="30"/>
      <c r="AJ1902" s="30"/>
      <c r="AK1902" s="30"/>
      <c r="AL1902" s="30"/>
      <c r="AM1902" s="109"/>
      <c r="AN1902" s="109"/>
      <c r="AO1902" s="30"/>
      <c r="AP1902" s="109">
        <v>961</v>
      </c>
      <c r="AQ1902"/>
      <c r="AR1902"/>
      <c r="AS1902"/>
      <c r="AT1902"/>
      <c r="AU1902"/>
      <c r="AV1902"/>
    </row>
    <row r="1903" spans="27:48" ht="23.45" customHeight="1" x14ac:dyDescent="0.2">
      <c r="AA1903" s="97"/>
      <c r="AB1903" s="97"/>
      <c r="AC1903" s="97"/>
      <c r="AD1903" s="97"/>
      <c r="AE1903" s="97"/>
      <c r="AF1903" s="93"/>
      <c r="AG1903" s="93"/>
      <c r="AH1903" s="93"/>
      <c r="AI1903" s="30"/>
      <c r="AJ1903" s="30"/>
      <c r="AK1903" s="30"/>
      <c r="AL1903" s="30"/>
      <c r="AM1903" s="109"/>
      <c r="AN1903" s="109"/>
      <c r="AO1903" s="30"/>
      <c r="AP1903" s="109">
        <v>118</v>
      </c>
      <c r="AQ1903"/>
      <c r="AR1903"/>
      <c r="AS1903"/>
      <c r="AT1903"/>
      <c r="AU1903"/>
      <c r="AV1903"/>
    </row>
    <row r="1904" spans="27:48" ht="23.45" customHeight="1" x14ac:dyDescent="0.2">
      <c r="AA1904" s="97"/>
      <c r="AB1904" s="97"/>
      <c r="AC1904" s="97"/>
      <c r="AD1904" s="97"/>
      <c r="AE1904" s="97"/>
      <c r="AF1904" s="93"/>
      <c r="AG1904" s="93"/>
      <c r="AH1904" s="93"/>
      <c r="AI1904" s="30"/>
      <c r="AJ1904" s="30"/>
      <c r="AK1904" s="30"/>
      <c r="AL1904" s="30"/>
      <c r="AM1904" s="109"/>
      <c r="AN1904" s="109"/>
      <c r="AO1904" s="30"/>
      <c r="AP1904" s="109">
        <v>149</v>
      </c>
      <c r="AQ1904"/>
      <c r="AR1904"/>
      <c r="AS1904"/>
      <c r="AT1904"/>
      <c r="AU1904"/>
      <c r="AV1904"/>
    </row>
    <row r="1905" spans="27:48" ht="23.45" customHeight="1" x14ac:dyDescent="0.2">
      <c r="AA1905" s="97"/>
      <c r="AB1905" s="97"/>
      <c r="AC1905" s="97"/>
      <c r="AD1905" s="97"/>
      <c r="AE1905" s="97"/>
      <c r="AF1905" s="93"/>
      <c r="AG1905" s="93"/>
      <c r="AH1905" s="93"/>
      <c r="AI1905" s="30"/>
      <c r="AJ1905" s="30"/>
      <c r="AK1905" s="30"/>
      <c r="AL1905" s="30"/>
      <c r="AM1905" s="109"/>
      <c r="AN1905" s="109"/>
      <c r="AO1905" s="30"/>
      <c r="AP1905" s="109">
        <v>147</v>
      </c>
      <c r="AQ1905"/>
      <c r="AR1905"/>
      <c r="AS1905"/>
      <c r="AT1905"/>
      <c r="AU1905"/>
      <c r="AV1905"/>
    </row>
    <row r="1906" spans="27:48" ht="23.45" customHeight="1" x14ac:dyDescent="0.2">
      <c r="AA1906" s="97"/>
      <c r="AB1906" s="97"/>
      <c r="AC1906" s="97"/>
      <c r="AD1906" s="97"/>
      <c r="AE1906" s="97"/>
      <c r="AF1906" s="93"/>
      <c r="AG1906" s="93"/>
      <c r="AH1906" s="93"/>
      <c r="AI1906" s="30"/>
      <c r="AJ1906" s="30"/>
      <c r="AK1906" s="30"/>
      <c r="AL1906" s="30"/>
      <c r="AM1906" s="109"/>
      <c r="AN1906" s="109"/>
      <c r="AO1906" s="30"/>
      <c r="AP1906" s="109" t="s">
        <v>2639</v>
      </c>
      <c r="AQ1906"/>
      <c r="AR1906"/>
      <c r="AS1906"/>
      <c r="AT1906"/>
      <c r="AU1906"/>
      <c r="AV1906"/>
    </row>
    <row r="1907" spans="27:48" ht="23.45" customHeight="1" x14ac:dyDescent="0.2">
      <c r="AA1907" s="97"/>
      <c r="AB1907" s="97"/>
      <c r="AC1907" s="97"/>
      <c r="AD1907" s="97"/>
      <c r="AE1907" s="97"/>
      <c r="AF1907" s="93"/>
      <c r="AG1907" s="93"/>
      <c r="AH1907" s="93"/>
      <c r="AI1907" s="30"/>
      <c r="AJ1907" s="30"/>
      <c r="AK1907" s="30"/>
      <c r="AL1907" s="30"/>
      <c r="AM1907" s="109"/>
      <c r="AN1907" s="109"/>
      <c r="AO1907" s="30"/>
      <c r="AP1907" s="109" t="s">
        <v>2640</v>
      </c>
      <c r="AQ1907"/>
      <c r="AR1907"/>
      <c r="AS1907"/>
      <c r="AT1907"/>
      <c r="AU1907"/>
      <c r="AV1907"/>
    </row>
    <row r="1908" spans="27:48" ht="23.45" customHeight="1" x14ac:dyDescent="0.2">
      <c r="AA1908" s="97"/>
      <c r="AB1908" s="97"/>
      <c r="AC1908" s="97"/>
      <c r="AD1908" s="97"/>
      <c r="AE1908" s="97"/>
      <c r="AF1908" s="93"/>
      <c r="AG1908" s="93"/>
      <c r="AH1908" s="93"/>
      <c r="AI1908" s="30"/>
      <c r="AJ1908" s="30"/>
      <c r="AK1908" s="30"/>
      <c r="AL1908" s="30"/>
      <c r="AM1908" s="109"/>
      <c r="AN1908" s="109"/>
      <c r="AO1908" s="30"/>
      <c r="AP1908" s="109" t="s">
        <v>2641</v>
      </c>
      <c r="AQ1908"/>
      <c r="AR1908"/>
      <c r="AS1908"/>
      <c r="AT1908"/>
      <c r="AU1908"/>
      <c r="AV1908"/>
    </row>
    <row r="1909" spans="27:48" ht="23.45" customHeight="1" x14ac:dyDescent="0.2">
      <c r="AA1909" s="97"/>
      <c r="AB1909" s="97"/>
      <c r="AC1909" s="97"/>
      <c r="AD1909" s="97"/>
      <c r="AE1909" s="97"/>
      <c r="AF1909" s="93"/>
      <c r="AG1909" s="93"/>
      <c r="AH1909" s="93"/>
      <c r="AI1909" s="30"/>
      <c r="AJ1909" s="30"/>
      <c r="AK1909" s="30"/>
      <c r="AL1909" s="30"/>
      <c r="AM1909" s="109"/>
      <c r="AN1909" s="109"/>
      <c r="AO1909" s="30"/>
      <c r="AP1909" s="109" t="s">
        <v>2642</v>
      </c>
      <c r="AQ1909"/>
      <c r="AR1909"/>
      <c r="AS1909"/>
      <c r="AT1909"/>
      <c r="AU1909"/>
      <c r="AV1909"/>
    </row>
    <row r="1910" spans="27:48" ht="23.45" customHeight="1" x14ac:dyDescent="0.2">
      <c r="AA1910" s="97"/>
      <c r="AB1910" s="97"/>
      <c r="AC1910" s="97"/>
      <c r="AD1910" s="97"/>
      <c r="AE1910" s="97"/>
      <c r="AF1910" s="93"/>
      <c r="AG1910" s="93"/>
      <c r="AH1910" s="93"/>
      <c r="AI1910" s="30"/>
      <c r="AJ1910" s="30"/>
      <c r="AK1910" s="30"/>
      <c r="AL1910" s="30"/>
      <c r="AM1910" s="109"/>
      <c r="AN1910" s="109"/>
      <c r="AO1910" s="30"/>
      <c r="AP1910" s="109" t="s">
        <v>2643</v>
      </c>
      <c r="AQ1910"/>
      <c r="AR1910"/>
      <c r="AS1910"/>
      <c r="AT1910"/>
      <c r="AU1910"/>
      <c r="AV1910"/>
    </row>
    <row r="1911" spans="27:48" ht="23.45" customHeight="1" x14ac:dyDescent="0.2">
      <c r="AA1911" s="97"/>
      <c r="AB1911" s="97"/>
      <c r="AC1911" s="97"/>
      <c r="AD1911" s="97"/>
      <c r="AE1911" s="97"/>
      <c r="AF1911" s="93"/>
      <c r="AG1911" s="93"/>
      <c r="AH1911" s="93"/>
      <c r="AI1911" s="30"/>
      <c r="AJ1911" s="30"/>
      <c r="AK1911" s="30"/>
      <c r="AL1911" s="30"/>
      <c r="AM1911" s="109"/>
      <c r="AN1911" s="109"/>
      <c r="AO1911" s="30"/>
      <c r="AP1911" s="109" t="s">
        <v>2644</v>
      </c>
      <c r="AQ1911"/>
      <c r="AR1911"/>
      <c r="AS1911"/>
      <c r="AT1911"/>
      <c r="AU1911"/>
      <c r="AV1911"/>
    </row>
    <row r="1912" spans="27:48" ht="23.45" customHeight="1" x14ac:dyDescent="0.2">
      <c r="AA1912" s="97"/>
      <c r="AB1912" s="97"/>
      <c r="AC1912" s="97"/>
      <c r="AD1912" s="97"/>
      <c r="AE1912" s="97"/>
      <c r="AF1912" s="93"/>
      <c r="AG1912" s="93"/>
      <c r="AH1912" s="93"/>
      <c r="AI1912" s="30"/>
      <c r="AJ1912" s="30"/>
      <c r="AK1912" s="30"/>
      <c r="AL1912" s="30"/>
      <c r="AM1912" s="109"/>
      <c r="AN1912" s="109"/>
      <c r="AO1912" s="30"/>
      <c r="AP1912" s="109" t="s">
        <v>2645</v>
      </c>
      <c r="AQ1912"/>
      <c r="AR1912"/>
      <c r="AS1912"/>
      <c r="AT1912"/>
      <c r="AU1912"/>
      <c r="AV1912"/>
    </row>
    <row r="1913" spans="27:48" ht="23.45" customHeight="1" x14ac:dyDescent="0.2">
      <c r="AA1913" s="97"/>
      <c r="AB1913" s="97"/>
      <c r="AC1913" s="97"/>
      <c r="AD1913" s="97"/>
      <c r="AE1913" s="97"/>
      <c r="AF1913" s="93"/>
      <c r="AG1913" s="93"/>
      <c r="AH1913" s="93"/>
      <c r="AI1913" s="30"/>
      <c r="AJ1913" s="30"/>
      <c r="AK1913" s="30"/>
      <c r="AL1913" s="30"/>
      <c r="AM1913" s="109"/>
      <c r="AN1913" s="109"/>
      <c r="AO1913" s="30"/>
      <c r="AP1913" s="109" t="s">
        <v>2646</v>
      </c>
      <c r="AQ1913"/>
      <c r="AR1913"/>
      <c r="AS1913"/>
      <c r="AT1913"/>
      <c r="AU1913"/>
      <c r="AV1913"/>
    </row>
    <row r="1914" spans="27:48" ht="23.45" customHeight="1" x14ac:dyDescent="0.2">
      <c r="AA1914" s="97"/>
      <c r="AB1914" s="97"/>
      <c r="AC1914" s="97"/>
      <c r="AD1914" s="97"/>
      <c r="AE1914" s="97"/>
      <c r="AF1914" s="93"/>
      <c r="AG1914" s="93"/>
      <c r="AH1914" s="93"/>
      <c r="AI1914" s="30"/>
      <c r="AJ1914" s="30"/>
      <c r="AK1914" s="30"/>
      <c r="AL1914" s="30"/>
      <c r="AM1914" s="109"/>
      <c r="AN1914" s="109"/>
      <c r="AO1914" s="30"/>
      <c r="AP1914" s="109" t="s">
        <v>2647</v>
      </c>
      <c r="AQ1914"/>
      <c r="AR1914"/>
      <c r="AS1914"/>
      <c r="AT1914"/>
      <c r="AU1914"/>
      <c r="AV1914"/>
    </row>
    <row r="1915" spans="27:48" ht="23.45" customHeight="1" x14ac:dyDescent="0.2">
      <c r="AA1915" s="97"/>
      <c r="AB1915" s="97"/>
      <c r="AC1915" s="97"/>
      <c r="AD1915" s="97"/>
      <c r="AE1915" s="97"/>
      <c r="AF1915" s="93"/>
      <c r="AG1915" s="93"/>
      <c r="AH1915" s="93"/>
      <c r="AI1915" s="30"/>
      <c r="AJ1915" s="30"/>
      <c r="AK1915" s="30"/>
      <c r="AL1915" s="30"/>
      <c r="AM1915" s="109"/>
      <c r="AN1915" s="109"/>
      <c r="AO1915" s="30"/>
      <c r="AP1915" s="109" t="s">
        <v>2648</v>
      </c>
      <c r="AQ1915"/>
      <c r="AR1915"/>
      <c r="AS1915"/>
      <c r="AT1915"/>
      <c r="AU1915"/>
      <c r="AV1915"/>
    </row>
    <row r="1916" spans="27:48" ht="23.45" customHeight="1" x14ac:dyDescent="0.2">
      <c r="AA1916" s="97"/>
      <c r="AB1916" s="97"/>
      <c r="AC1916" s="97"/>
      <c r="AD1916" s="97"/>
      <c r="AE1916" s="97"/>
      <c r="AF1916" s="93"/>
      <c r="AG1916" s="93"/>
      <c r="AH1916" s="93"/>
      <c r="AI1916" s="30"/>
      <c r="AJ1916" s="30"/>
      <c r="AK1916" s="30"/>
      <c r="AL1916" s="30"/>
      <c r="AM1916" s="109"/>
      <c r="AN1916" s="109"/>
      <c r="AO1916" s="30"/>
      <c r="AP1916" s="109" t="s">
        <v>2649</v>
      </c>
      <c r="AQ1916"/>
      <c r="AR1916"/>
      <c r="AS1916"/>
      <c r="AT1916"/>
      <c r="AU1916"/>
      <c r="AV1916"/>
    </row>
    <row r="1917" spans="27:48" ht="23.45" customHeight="1" x14ac:dyDescent="0.2">
      <c r="AA1917" s="97"/>
      <c r="AB1917" s="97"/>
      <c r="AC1917" s="97"/>
      <c r="AD1917" s="97"/>
      <c r="AE1917" s="97"/>
      <c r="AF1917" s="93"/>
      <c r="AG1917" s="93"/>
      <c r="AH1917" s="93"/>
      <c r="AI1917" s="30"/>
      <c r="AJ1917" s="30"/>
      <c r="AK1917" s="30"/>
      <c r="AL1917" s="30"/>
      <c r="AM1917" s="109"/>
      <c r="AN1917" s="109"/>
      <c r="AO1917" s="30"/>
      <c r="AP1917" s="109" t="s">
        <v>2650</v>
      </c>
      <c r="AQ1917"/>
      <c r="AR1917"/>
      <c r="AS1917"/>
      <c r="AT1917"/>
      <c r="AU1917"/>
      <c r="AV1917"/>
    </row>
    <row r="1918" spans="27:48" ht="23.45" customHeight="1" x14ac:dyDescent="0.2">
      <c r="AA1918" s="97"/>
      <c r="AB1918" s="97"/>
      <c r="AC1918" s="97"/>
      <c r="AD1918" s="97"/>
      <c r="AE1918" s="97"/>
      <c r="AF1918" s="93"/>
      <c r="AG1918" s="93"/>
      <c r="AH1918" s="93"/>
      <c r="AI1918" s="30"/>
      <c r="AJ1918" s="30"/>
      <c r="AK1918" s="30"/>
      <c r="AL1918" s="30"/>
      <c r="AM1918" s="109"/>
      <c r="AN1918" s="109"/>
      <c r="AO1918" s="30"/>
      <c r="AP1918" s="109" t="s">
        <v>2651</v>
      </c>
      <c r="AQ1918"/>
      <c r="AR1918"/>
      <c r="AS1918"/>
      <c r="AT1918"/>
      <c r="AU1918"/>
      <c r="AV1918"/>
    </row>
    <row r="1919" spans="27:48" ht="23.45" customHeight="1" x14ac:dyDescent="0.2">
      <c r="AA1919" s="97"/>
      <c r="AB1919" s="97"/>
      <c r="AC1919" s="97"/>
      <c r="AD1919" s="97"/>
      <c r="AE1919" s="97"/>
      <c r="AF1919" s="93"/>
      <c r="AG1919" s="93"/>
      <c r="AH1919" s="93"/>
      <c r="AI1919" s="30"/>
      <c r="AJ1919" s="30"/>
      <c r="AK1919" s="30"/>
      <c r="AL1919" s="30"/>
      <c r="AM1919" s="109"/>
      <c r="AN1919" s="109"/>
      <c r="AO1919" s="30"/>
      <c r="AP1919" s="109" t="s">
        <v>2652</v>
      </c>
      <c r="AQ1919"/>
      <c r="AR1919"/>
      <c r="AS1919"/>
      <c r="AT1919"/>
      <c r="AU1919"/>
      <c r="AV1919"/>
    </row>
    <row r="1920" spans="27:48" ht="23.45" customHeight="1" x14ac:dyDescent="0.2">
      <c r="AA1920" s="97"/>
      <c r="AB1920" s="97"/>
      <c r="AC1920" s="97"/>
      <c r="AD1920" s="97"/>
      <c r="AE1920" s="97"/>
      <c r="AF1920" s="93"/>
      <c r="AG1920" s="93"/>
      <c r="AH1920" s="93"/>
      <c r="AI1920" s="30"/>
      <c r="AJ1920" s="30"/>
      <c r="AK1920" s="30"/>
      <c r="AL1920" s="30"/>
      <c r="AM1920" s="109"/>
      <c r="AN1920" s="109"/>
      <c r="AO1920" s="30"/>
      <c r="AP1920" s="109" t="s">
        <v>2653</v>
      </c>
      <c r="AQ1920"/>
      <c r="AR1920"/>
      <c r="AS1920"/>
      <c r="AT1920"/>
      <c r="AU1920"/>
      <c r="AV1920"/>
    </row>
    <row r="1921" spans="27:48" ht="23.45" customHeight="1" x14ac:dyDescent="0.2">
      <c r="AA1921" s="97"/>
      <c r="AB1921" s="97"/>
      <c r="AC1921" s="97"/>
      <c r="AD1921" s="97"/>
      <c r="AE1921" s="97"/>
      <c r="AF1921" s="93"/>
      <c r="AG1921" s="93"/>
      <c r="AH1921" s="93"/>
      <c r="AI1921" s="30"/>
      <c r="AJ1921" s="30"/>
      <c r="AK1921" s="30"/>
      <c r="AL1921" s="30"/>
      <c r="AM1921" s="109"/>
      <c r="AN1921" s="109"/>
      <c r="AO1921" s="30"/>
      <c r="AP1921" s="109" t="s">
        <v>2654</v>
      </c>
      <c r="AQ1921"/>
      <c r="AR1921"/>
      <c r="AS1921"/>
      <c r="AT1921"/>
      <c r="AU1921"/>
      <c r="AV1921"/>
    </row>
    <row r="1922" spans="27:48" ht="23.45" customHeight="1" x14ac:dyDescent="0.2">
      <c r="AA1922" s="97"/>
      <c r="AB1922" s="97"/>
      <c r="AC1922" s="97"/>
      <c r="AD1922" s="97"/>
      <c r="AE1922" s="97"/>
      <c r="AF1922" s="93"/>
      <c r="AG1922" s="93"/>
      <c r="AH1922" s="93"/>
      <c r="AI1922" s="30"/>
      <c r="AJ1922" s="30"/>
      <c r="AK1922" s="30"/>
      <c r="AL1922" s="30"/>
      <c r="AM1922" s="109"/>
      <c r="AN1922" s="109"/>
      <c r="AO1922" s="30"/>
      <c r="AP1922" s="109" t="s">
        <v>2655</v>
      </c>
      <c r="AQ1922"/>
      <c r="AR1922"/>
      <c r="AS1922"/>
      <c r="AT1922"/>
      <c r="AU1922"/>
      <c r="AV1922"/>
    </row>
    <row r="1923" spans="27:48" ht="23.45" customHeight="1" x14ac:dyDescent="0.2">
      <c r="AA1923" s="97"/>
      <c r="AB1923" s="97"/>
      <c r="AC1923" s="97"/>
      <c r="AD1923" s="97"/>
      <c r="AE1923" s="97"/>
      <c r="AF1923" s="93"/>
      <c r="AG1923" s="93"/>
      <c r="AH1923" s="93"/>
      <c r="AI1923" s="30"/>
      <c r="AJ1923" s="30"/>
      <c r="AK1923" s="30"/>
      <c r="AL1923" s="30"/>
      <c r="AM1923" s="109"/>
      <c r="AN1923" s="109"/>
      <c r="AO1923" s="30"/>
      <c r="AP1923" s="109" t="s">
        <v>2656</v>
      </c>
      <c r="AQ1923"/>
      <c r="AR1923"/>
      <c r="AS1923"/>
      <c r="AT1923"/>
      <c r="AU1923"/>
      <c r="AV1923"/>
    </row>
    <row r="1924" spans="27:48" ht="23.45" customHeight="1" x14ac:dyDescent="0.2">
      <c r="AA1924" s="97"/>
      <c r="AB1924" s="97"/>
      <c r="AC1924" s="97"/>
      <c r="AD1924" s="97"/>
      <c r="AE1924" s="97"/>
      <c r="AF1924" s="93"/>
      <c r="AG1924" s="93"/>
      <c r="AH1924" s="93"/>
      <c r="AI1924" s="30"/>
      <c r="AJ1924" s="30"/>
      <c r="AK1924" s="30"/>
      <c r="AL1924" s="30"/>
      <c r="AM1924" s="109"/>
      <c r="AN1924" s="109"/>
      <c r="AO1924" s="30"/>
      <c r="AP1924" s="109" t="s">
        <v>2657</v>
      </c>
      <c r="AQ1924"/>
      <c r="AR1924"/>
      <c r="AS1924"/>
      <c r="AT1924"/>
      <c r="AU1924"/>
      <c r="AV1924"/>
    </row>
    <row r="1925" spans="27:48" ht="23.45" customHeight="1" x14ac:dyDescent="0.2">
      <c r="AA1925" s="97"/>
      <c r="AB1925" s="97"/>
      <c r="AC1925" s="97"/>
      <c r="AD1925" s="97"/>
      <c r="AE1925" s="97"/>
      <c r="AF1925" s="93"/>
      <c r="AG1925" s="93"/>
      <c r="AH1925" s="93"/>
      <c r="AI1925" s="30"/>
      <c r="AJ1925" s="30"/>
      <c r="AK1925" s="30"/>
      <c r="AL1925" s="30"/>
      <c r="AM1925" s="109"/>
      <c r="AN1925" s="109"/>
      <c r="AO1925" s="30"/>
      <c r="AP1925" s="109" t="s">
        <v>2658</v>
      </c>
      <c r="AQ1925"/>
      <c r="AR1925"/>
      <c r="AS1925"/>
      <c r="AT1925"/>
      <c r="AU1925"/>
      <c r="AV1925"/>
    </row>
    <row r="1926" spans="27:48" ht="23.45" customHeight="1" x14ac:dyDescent="0.2">
      <c r="AA1926" s="97"/>
      <c r="AB1926" s="97"/>
      <c r="AC1926" s="97"/>
      <c r="AD1926" s="97"/>
      <c r="AE1926" s="97"/>
      <c r="AF1926" s="93"/>
      <c r="AG1926" s="93"/>
      <c r="AH1926" s="93"/>
      <c r="AI1926" s="30"/>
      <c r="AJ1926" s="30"/>
      <c r="AK1926" s="30"/>
      <c r="AL1926" s="30"/>
      <c r="AM1926" s="109"/>
      <c r="AN1926" s="109"/>
      <c r="AO1926" s="30"/>
      <c r="AP1926" s="109" t="s">
        <v>2659</v>
      </c>
      <c r="AQ1926"/>
      <c r="AR1926"/>
      <c r="AS1926"/>
      <c r="AT1926"/>
      <c r="AU1926"/>
      <c r="AV1926"/>
    </row>
    <row r="1927" spans="27:48" ht="23.45" customHeight="1" x14ac:dyDescent="0.2">
      <c r="AA1927" s="97"/>
      <c r="AB1927" s="97"/>
      <c r="AC1927" s="97"/>
      <c r="AD1927" s="97"/>
      <c r="AE1927" s="97"/>
      <c r="AF1927" s="93"/>
      <c r="AG1927" s="93"/>
      <c r="AH1927" s="93"/>
      <c r="AI1927" s="30"/>
      <c r="AJ1927" s="30"/>
      <c r="AK1927" s="30"/>
      <c r="AL1927" s="30"/>
      <c r="AM1927" s="109"/>
      <c r="AN1927" s="109"/>
      <c r="AO1927" s="30"/>
      <c r="AP1927" s="109" t="s">
        <v>2660</v>
      </c>
      <c r="AQ1927"/>
      <c r="AR1927"/>
      <c r="AS1927"/>
      <c r="AT1927"/>
      <c r="AU1927"/>
      <c r="AV1927"/>
    </row>
    <row r="1928" spans="27:48" ht="23.45" customHeight="1" x14ac:dyDescent="0.2">
      <c r="AA1928" s="97"/>
      <c r="AB1928" s="97"/>
      <c r="AC1928" s="97"/>
      <c r="AD1928" s="97"/>
      <c r="AE1928" s="97"/>
      <c r="AF1928" s="93"/>
      <c r="AG1928" s="93"/>
      <c r="AH1928" s="93"/>
      <c r="AI1928" s="30"/>
      <c r="AJ1928" s="30"/>
      <c r="AK1928" s="30"/>
      <c r="AL1928" s="30"/>
      <c r="AM1928" s="109"/>
      <c r="AN1928" s="109"/>
      <c r="AO1928" s="30"/>
      <c r="AP1928" s="109" t="s">
        <v>2661</v>
      </c>
      <c r="AQ1928"/>
      <c r="AR1928"/>
      <c r="AS1928"/>
      <c r="AT1928"/>
      <c r="AU1928"/>
      <c r="AV1928"/>
    </row>
    <row r="1929" spans="27:48" ht="23.45" customHeight="1" x14ac:dyDescent="0.2">
      <c r="AA1929" s="97"/>
      <c r="AB1929" s="97"/>
      <c r="AC1929" s="97"/>
      <c r="AD1929" s="97"/>
      <c r="AE1929" s="97"/>
      <c r="AF1929" s="93"/>
      <c r="AG1929" s="93"/>
      <c r="AH1929" s="93"/>
      <c r="AI1929" s="30"/>
      <c r="AJ1929" s="30"/>
      <c r="AK1929" s="30"/>
      <c r="AL1929" s="30"/>
      <c r="AM1929" s="109"/>
      <c r="AN1929" s="109"/>
      <c r="AO1929" s="30"/>
      <c r="AP1929" s="109" t="s">
        <v>2662</v>
      </c>
      <c r="AQ1929"/>
      <c r="AR1929"/>
      <c r="AS1929"/>
      <c r="AT1929"/>
      <c r="AU1929"/>
      <c r="AV1929"/>
    </row>
    <row r="1930" spans="27:48" ht="23.45" customHeight="1" x14ac:dyDescent="0.2">
      <c r="AA1930" s="97"/>
      <c r="AB1930" s="97"/>
      <c r="AC1930" s="97"/>
      <c r="AD1930" s="97"/>
      <c r="AE1930" s="97"/>
      <c r="AF1930" s="93"/>
      <c r="AG1930" s="93"/>
      <c r="AH1930" s="93"/>
      <c r="AI1930" s="30"/>
      <c r="AJ1930" s="30"/>
      <c r="AK1930" s="30"/>
      <c r="AL1930" s="30"/>
      <c r="AM1930" s="109"/>
      <c r="AN1930" s="109"/>
      <c r="AO1930" s="30"/>
      <c r="AP1930" s="109" t="s">
        <v>2663</v>
      </c>
      <c r="AQ1930"/>
      <c r="AR1930"/>
      <c r="AS1930"/>
      <c r="AT1930"/>
      <c r="AU1930"/>
      <c r="AV1930"/>
    </row>
    <row r="1931" spans="27:48" ht="23.45" customHeight="1" x14ac:dyDescent="0.2">
      <c r="AA1931" s="97"/>
      <c r="AB1931" s="97"/>
      <c r="AC1931" s="97"/>
      <c r="AD1931" s="97"/>
      <c r="AE1931" s="97"/>
      <c r="AF1931" s="93"/>
      <c r="AG1931" s="93"/>
      <c r="AH1931" s="93"/>
      <c r="AI1931" s="30"/>
      <c r="AJ1931" s="30"/>
      <c r="AK1931" s="30"/>
      <c r="AL1931" s="30"/>
      <c r="AM1931" s="109"/>
      <c r="AN1931" s="109"/>
      <c r="AO1931" s="30"/>
      <c r="AP1931" s="109" t="s">
        <v>2664</v>
      </c>
      <c r="AQ1931"/>
      <c r="AR1931"/>
      <c r="AS1931"/>
      <c r="AT1931"/>
      <c r="AU1931"/>
      <c r="AV1931"/>
    </row>
    <row r="1932" spans="27:48" ht="23.45" customHeight="1" x14ac:dyDescent="0.2">
      <c r="AA1932" s="97"/>
      <c r="AB1932" s="97"/>
      <c r="AC1932" s="97"/>
      <c r="AD1932" s="97"/>
      <c r="AE1932" s="97"/>
      <c r="AF1932" s="93"/>
      <c r="AG1932" s="93"/>
      <c r="AH1932" s="93"/>
      <c r="AI1932" s="30"/>
      <c r="AJ1932" s="30"/>
      <c r="AK1932" s="30"/>
      <c r="AL1932" s="30"/>
      <c r="AM1932" s="109"/>
      <c r="AN1932" s="109"/>
      <c r="AO1932" s="30"/>
      <c r="AP1932" s="109" t="s">
        <v>2665</v>
      </c>
      <c r="AQ1932"/>
      <c r="AR1932"/>
      <c r="AS1932"/>
      <c r="AT1932"/>
      <c r="AU1932"/>
      <c r="AV1932"/>
    </row>
    <row r="1933" spans="27:48" ht="23.45" customHeight="1" x14ac:dyDescent="0.2">
      <c r="AA1933" s="97"/>
      <c r="AB1933" s="97"/>
      <c r="AC1933" s="97"/>
      <c r="AD1933" s="97"/>
      <c r="AE1933" s="97"/>
      <c r="AF1933" s="93"/>
      <c r="AG1933" s="93"/>
      <c r="AH1933" s="93"/>
      <c r="AI1933" s="30"/>
      <c r="AJ1933" s="30"/>
      <c r="AK1933" s="30"/>
      <c r="AL1933" s="30"/>
      <c r="AM1933" s="109"/>
      <c r="AN1933" s="109"/>
      <c r="AO1933" s="30"/>
      <c r="AP1933" s="109" t="s">
        <v>2666</v>
      </c>
      <c r="AQ1933"/>
      <c r="AR1933"/>
      <c r="AS1933"/>
      <c r="AT1933"/>
      <c r="AU1933"/>
      <c r="AV1933"/>
    </row>
    <row r="1934" spans="27:48" ht="23.45" customHeight="1" x14ac:dyDescent="0.2">
      <c r="AA1934" s="97"/>
      <c r="AB1934" s="97"/>
      <c r="AC1934" s="97"/>
      <c r="AD1934" s="97"/>
      <c r="AE1934" s="97"/>
      <c r="AF1934" s="93"/>
      <c r="AG1934" s="93"/>
      <c r="AH1934" s="93"/>
      <c r="AI1934" s="30"/>
      <c r="AJ1934" s="30"/>
      <c r="AK1934" s="30"/>
      <c r="AL1934" s="30"/>
      <c r="AM1934" s="109"/>
      <c r="AN1934" s="109"/>
      <c r="AO1934" s="30"/>
      <c r="AP1934" s="109" t="s">
        <v>2667</v>
      </c>
      <c r="AQ1934"/>
      <c r="AR1934"/>
      <c r="AS1934"/>
      <c r="AT1934"/>
      <c r="AU1934"/>
      <c r="AV1934"/>
    </row>
    <row r="1935" spans="27:48" ht="23.45" customHeight="1" x14ac:dyDescent="0.2">
      <c r="AA1935" s="97"/>
      <c r="AB1935" s="97"/>
      <c r="AC1935" s="97"/>
      <c r="AD1935" s="97"/>
      <c r="AE1935" s="97"/>
      <c r="AF1935" s="93"/>
      <c r="AG1935" s="93"/>
      <c r="AH1935" s="93"/>
      <c r="AI1935" s="30"/>
      <c r="AJ1935" s="30"/>
      <c r="AK1935" s="30"/>
      <c r="AL1935" s="30"/>
      <c r="AM1935" s="109"/>
      <c r="AN1935" s="109"/>
      <c r="AO1935" s="30"/>
      <c r="AP1935" s="109" t="s">
        <v>2668</v>
      </c>
      <c r="AQ1935"/>
      <c r="AR1935"/>
      <c r="AS1935"/>
      <c r="AT1935"/>
      <c r="AU1935"/>
      <c r="AV1935"/>
    </row>
    <row r="1936" spans="27:48" ht="23.45" customHeight="1" x14ac:dyDescent="0.2">
      <c r="AA1936" s="97"/>
      <c r="AB1936" s="97"/>
      <c r="AC1936" s="97"/>
      <c r="AD1936" s="97"/>
      <c r="AE1936" s="97"/>
      <c r="AF1936" s="93"/>
      <c r="AG1936" s="93"/>
      <c r="AH1936" s="93"/>
      <c r="AI1936" s="30"/>
      <c r="AJ1936" s="30"/>
      <c r="AK1936" s="30"/>
      <c r="AL1936" s="30"/>
      <c r="AM1936" s="109"/>
      <c r="AN1936" s="109"/>
      <c r="AO1936" s="30"/>
      <c r="AP1936" s="109" t="s">
        <v>2669</v>
      </c>
      <c r="AQ1936"/>
      <c r="AR1936"/>
      <c r="AS1936"/>
      <c r="AT1936"/>
      <c r="AU1936"/>
      <c r="AV1936"/>
    </row>
    <row r="1937" spans="27:48" ht="23.45" customHeight="1" x14ac:dyDescent="0.2">
      <c r="AA1937" s="97"/>
      <c r="AB1937" s="97"/>
      <c r="AC1937" s="97"/>
      <c r="AD1937" s="97"/>
      <c r="AE1937" s="97"/>
      <c r="AF1937" s="93"/>
      <c r="AG1937" s="93"/>
      <c r="AH1937" s="93"/>
      <c r="AI1937" s="30"/>
      <c r="AJ1937" s="30"/>
      <c r="AK1937" s="30"/>
      <c r="AL1937" s="30"/>
      <c r="AM1937" s="109"/>
      <c r="AN1937" s="109"/>
      <c r="AO1937" s="30"/>
      <c r="AP1937" s="109" t="s">
        <v>2670</v>
      </c>
      <c r="AQ1937"/>
      <c r="AR1937"/>
      <c r="AS1937"/>
      <c r="AT1937"/>
      <c r="AU1937"/>
      <c r="AV1937"/>
    </row>
    <row r="1938" spans="27:48" ht="23.45" customHeight="1" x14ac:dyDescent="0.2">
      <c r="AA1938" s="97"/>
      <c r="AB1938" s="97"/>
      <c r="AC1938" s="97"/>
      <c r="AD1938" s="97"/>
      <c r="AE1938" s="97"/>
      <c r="AF1938" s="93"/>
      <c r="AG1938" s="93"/>
      <c r="AH1938" s="93"/>
      <c r="AI1938" s="30"/>
      <c r="AJ1938" s="30"/>
      <c r="AK1938" s="30"/>
      <c r="AL1938" s="30"/>
      <c r="AM1938" s="109"/>
      <c r="AN1938" s="109"/>
      <c r="AO1938" s="30"/>
      <c r="AP1938" s="109" t="s">
        <v>2671</v>
      </c>
      <c r="AQ1938"/>
      <c r="AR1938"/>
      <c r="AS1938"/>
      <c r="AT1938"/>
      <c r="AU1938"/>
      <c r="AV1938"/>
    </row>
    <row r="1939" spans="27:48" ht="23.45" customHeight="1" x14ac:dyDescent="0.2">
      <c r="AA1939" s="97"/>
      <c r="AB1939" s="97"/>
      <c r="AC1939" s="97"/>
      <c r="AD1939" s="97"/>
      <c r="AE1939" s="97"/>
      <c r="AF1939" s="93"/>
      <c r="AG1939" s="93"/>
      <c r="AH1939" s="93"/>
      <c r="AI1939" s="30"/>
      <c r="AJ1939" s="30"/>
      <c r="AK1939" s="30"/>
      <c r="AL1939" s="30"/>
      <c r="AM1939" s="109"/>
      <c r="AN1939" s="109"/>
      <c r="AO1939" s="30"/>
      <c r="AP1939" s="109" t="s">
        <v>2672</v>
      </c>
      <c r="AQ1939"/>
      <c r="AR1939"/>
      <c r="AS1939"/>
      <c r="AT1939"/>
      <c r="AU1939"/>
      <c r="AV1939"/>
    </row>
    <row r="1940" spans="27:48" ht="23.45" customHeight="1" x14ac:dyDescent="0.2">
      <c r="AA1940" s="97"/>
      <c r="AB1940" s="97"/>
      <c r="AC1940" s="97"/>
      <c r="AD1940" s="97"/>
      <c r="AE1940" s="97"/>
      <c r="AF1940" s="93"/>
      <c r="AG1940" s="93"/>
      <c r="AH1940" s="93"/>
      <c r="AI1940" s="30"/>
      <c r="AJ1940" s="30"/>
      <c r="AK1940" s="30"/>
      <c r="AL1940" s="30"/>
      <c r="AM1940" s="109"/>
      <c r="AN1940" s="109"/>
      <c r="AO1940" s="30"/>
      <c r="AP1940" s="109" t="s">
        <v>2673</v>
      </c>
      <c r="AQ1940"/>
      <c r="AR1940"/>
      <c r="AS1940"/>
      <c r="AT1940"/>
      <c r="AU1940"/>
      <c r="AV1940"/>
    </row>
    <row r="1941" spans="27:48" ht="23.45" customHeight="1" x14ac:dyDescent="0.2">
      <c r="AA1941" s="97"/>
      <c r="AB1941" s="97"/>
      <c r="AC1941" s="97"/>
      <c r="AD1941" s="97"/>
      <c r="AE1941" s="97"/>
      <c r="AF1941" s="93"/>
      <c r="AG1941" s="93"/>
      <c r="AH1941" s="93"/>
      <c r="AI1941" s="30"/>
      <c r="AJ1941" s="30"/>
      <c r="AK1941" s="30"/>
      <c r="AL1941" s="30"/>
      <c r="AM1941" s="109"/>
      <c r="AN1941" s="109"/>
      <c r="AO1941" s="30"/>
      <c r="AP1941" s="109" t="s">
        <v>2674</v>
      </c>
      <c r="AQ1941"/>
      <c r="AR1941"/>
      <c r="AS1941"/>
      <c r="AT1941"/>
      <c r="AU1941"/>
      <c r="AV1941"/>
    </row>
    <row r="1942" spans="27:48" ht="23.45" customHeight="1" x14ac:dyDescent="0.2">
      <c r="AA1942" s="97"/>
      <c r="AB1942" s="97"/>
      <c r="AC1942" s="97"/>
      <c r="AD1942" s="97"/>
      <c r="AE1942" s="97"/>
      <c r="AF1942" s="93"/>
      <c r="AG1942" s="93"/>
      <c r="AH1942" s="93"/>
      <c r="AI1942" s="30"/>
      <c r="AJ1942" s="30"/>
      <c r="AK1942" s="30"/>
      <c r="AL1942" s="30"/>
      <c r="AM1942" s="109"/>
      <c r="AN1942" s="109"/>
      <c r="AO1942" s="30"/>
      <c r="AP1942" s="109" t="s">
        <v>2675</v>
      </c>
      <c r="AQ1942"/>
      <c r="AR1942"/>
      <c r="AS1942"/>
      <c r="AT1942"/>
      <c r="AU1942"/>
      <c r="AV1942"/>
    </row>
    <row r="1943" spans="27:48" ht="23.45" customHeight="1" x14ac:dyDescent="0.2">
      <c r="AA1943" s="97"/>
      <c r="AB1943" s="97"/>
      <c r="AC1943" s="97"/>
      <c r="AD1943" s="97"/>
      <c r="AE1943" s="97"/>
      <c r="AF1943" s="93"/>
      <c r="AG1943" s="93"/>
      <c r="AH1943" s="93"/>
      <c r="AI1943" s="30"/>
      <c r="AJ1943" s="30"/>
      <c r="AK1943" s="30"/>
      <c r="AL1943" s="30"/>
      <c r="AM1943" s="109"/>
      <c r="AN1943" s="109"/>
      <c r="AO1943" s="30"/>
      <c r="AP1943" s="109" t="s">
        <v>2676</v>
      </c>
      <c r="AQ1943"/>
      <c r="AR1943"/>
      <c r="AS1943"/>
      <c r="AT1943"/>
      <c r="AU1943"/>
      <c r="AV1943"/>
    </row>
    <row r="1944" spans="27:48" ht="23.45" customHeight="1" x14ac:dyDescent="0.2">
      <c r="AA1944" s="97"/>
      <c r="AB1944" s="97"/>
      <c r="AC1944" s="97"/>
      <c r="AD1944" s="97"/>
      <c r="AE1944" s="97"/>
      <c r="AF1944" s="93"/>
      <c r="AG1944" s="93"/>
      <c r="AH1944" s="93"/>
      <c r="AI1944" s="30"/>
      <c r="AJ1944" s="30"/>
      <c r="AK1944" s="30"/>
      <c r="AL1944" s="30"/>
      <c r="AM1944" s="109"/>
      <c r="AN1944" s="109"/>
      <c r="AO1944" s="30"/>
      <c r="AP1944" s="109" t="s">
        <v>2677</v>
      </c>
      <c r="AQ1944"/>
      <c r="AR1944"/>
      <c r="AS1944"/>
      <c r="AT1944"/>
      <c r="AU1944"/>
      <c r="AV1944"/>
    </row>
    <row r="1945" spans="27:48" ht="23.45" customHeight="1" x14ac:dyDescent="0.2">
      <c r="AA1945" s="97"/>
      <c r="AB1945" s="97"/>
      <c r="AC1945" s="97"/>
      <c r="AD1945" s="97"/>
      <c r="AE1945" s="97"/>
      <c r="AF1945" s="93"/>
      <c r="AG1945" s="93"/>
      <c r="AH1945" s="93"/>
      <c r="AI1945" s="30"/>
      <c r="AJ1945" s="30"/>
      <c r="AK1945" s="30"/>
      <c r="AL1945" s="30"/>
      <c r="AM1945" s="109"/>
      <c r="AN1945" s="109"/>
      <c r="AO1945" s="30"/>
      <c r="AP1945" s="109" t="s">
        <v>2678</v>
      </c>
      <c r="AQ1945"/>
      <c r="AR1945"/>
      <c r="AS1945"/>
      <c r="AT1945"/>
      <c r="AU1945"/>
      <c r="AV1945"/>
    </row>
    <row r="1946" spans="27:48" ht="23.45" customHeight="1" x14ac:dyDescent="0.2">
      <c r="AA1946" s="97"/>
      <c r="AB1946" s="97"/>
      <c r="AC1946" s="97"/>
      <c r="AD1946" s="97"/>
      <c r="AE1946" s="97"/>
      <c r="AF1946" s="93"/>
      <c r="AG1946" s="93"/>
      <c r="AH1946" s="93"/>
      <c r="AI1946" s="30"/>
      <c r="AJ1946" s="30"/>
      <c r="AK1946" s="30"/>
      <c r="AL1946" s="30"/>
      <c r="AM1946" s="109"/>
      <c r="AN1946" s="109"/>
      <c r="AO1946" s="30"/>
      <c r="AP1946" s="109" t="s">
        <v>2679</v>
      </c>
      <c r="AQ1946"/>
      <c r="AR1946"/>
      <c r="AS1946"/>
      <c r="AT1946"/>
      <c r="AU1946"/>
      <c r="AV1946"/>
    </row>
    <row r="1947" spans="27:48" ht="23.45" customHeight="1" x14ac:dyDescent="0.2">
      <c r="AA1947" s="97"/>
      <c r="AB1947" s="97"/>
      <c r="AC1947" s="97"/>
      <c r="AD1947" s="97"/>
      <c r="AE1947" s="97"/>
      <c r="AF1947" s="93"/>
      <c r="AG1947" s="93"/>
      <c r="AH1947" s="93"/>
      <c r="AI1947" s="30"/>
      <c r="AJ1947" s="30"/>
      <c r="AK1947" s="30"/>
      <c r="AL1947" s="30"/>
      <c r="AM1947" s="109"/>
      <c r="AN1947" s="109"/>
      <c r="AO1947" s="30"/>
      <c r="AP1947" s="109" t="s">
        <v>2680</v>
      </c>
      <c r="AQ1947"/>
      <c r="AR1947"/>
      <c r="AS1947"/>
      <c r="AT1947"/>
      <c r="AU1947"/>
      <c r="AV1947"/>
    </row>
    <row r="1948" spans="27:48" ht="23.45" customHeight="1" x14ac:dyDescent="0.2">
      <c r="AA1948" s="97"/>
      <c r="AB1948" s="97"/>
      <c r="AC1948" s="97"/>
      <c r="AD1948" s="97"/>
      <c r="AE1948" s="97"/>
      <c r="AF1948" s="93"/>
      <c r="AG1948" s="93"/>
      <c r="AH1948" s="93"/>
      <c r="AI1948" s="30"/>
      <c r="AJ1948" s="30"/>
      <c r="AK1948" s="30"/>
      <c r="AL1948" s="30"/>
      <c r="AM1948" s="109"/>
      <c r="AN1948" s="109"/>
      <c r="AO1948" s="30"/>
      <c r="AP1948" s="109" t="s">
        <v>2681</v>
      </c>
      <c r="AQ1948"/>
      <c r="AR1948"/>
      <c r="AS1948"/>
      <c r="AT1948"/>
      <c r="AU1948"/>
      <c r="AV1948"/>
    </row>
    <row r="1949" spans="27:48" ht="23.45" customHeight="1" x14ac:dyDescent="0.2">
      <c r="AA1949" s="97"/>
      <c r="AB1949" s="97"/>
      <c r="AC1949" s="97"/>
      <c r="AD1949" s="97"/>
      <c r="AE1949" s="97"/>
      <c r="AF1949" s="93"/>
      <c r="AG1949" s="93"/>
      <c r="AH1949" s="93"/>
      <c r="AI1949" s="30"/>
      <c r="AJ1949" s="30"/>
      <c r="AK1949" s="30"/>
      <c r="AL1949" s="30"/>
      <c r="AM1949" s="109"/>
      <c r="AN1949" s="109"/>
      <c r="AO1949" s="30"/>
      <c r="AP1949" s="109" t="s">
        <v>2682</v>
      </c>
      <c r="AQ1949"/>
      <c r="AR1949"/>
      <c r="AS1949"/>
      <c r="AT1949"/>
      <c r="AU1949"/>
      <c r="AV1949"/>
    </row>
    <row r="1950" spans="27:48" ht="23.45" customHeight="1" x14ac:dyDescent="0.2">
      <c r="AA1950" s="97"/>
      <c r="AB1950" s="97"/>
      <c r="AC1950" s="97"/>
      <c r="AD1950" s="97"/>
      <c r="AE1950" s="97"/>
      <c r="AF1950" s="93"/>
      <c r="AG1950" s="93"/>
      <c r="AH1950" s="93"/>
      <c r="AI1950" s="30"/>
      <c r="AJ1950" s="30"/>
      <c r="AK1950" s="30"/>
      <c r="AL1950" s="30"/>
      <c r="AM1950" s="109"/>
      <c r="AN1950" s="109"/>
      <c r="AO1950" s="30"/>
      <c r="AP1950" s="109" t="s">
        <v>2683</v>
      </c>
      <c r="AQ1950"/>
      <c r="AR1950"/>
      <c r="AS1950"/>
      <c r="AT1950"/>
      <c r="AU1950"/>
      <c r="AV1950"/>
    </row>
    <row r="1951" spans="27:48" ht="23.45" customHeight="1" x14ac:dyDescent="0.2">
      <c r="AA1951" s="97"/>
      <c r="AB1951" s="97"/>
      <c r="AC1951" s="97"/>
      <c r="AD1951" s="97"/>
      <c r="AE1951" s="97"/>
      <c r="AF1951" s="93"/>
      <c r="AG1951" s="93"/>
      <c r="AH1951" s="93"/>
      <c r="AI1951" s="30"/>
      <c r="AJ1951" s="30"/>
      <c r="AK1951" s="30"/>
      <c r="AL1951" s="30"/>
      <c r="AM1951" s="109"/>
      <c r="AN1951" s="109"/>
      <c r="AO1951" s="30"/>
      <c r="AP1951" s="109" t="s">
        <v>2684</v>
      </c>
      <c r="AQ1951"/>
      <c r="AR1951"/>
      <c r="AS1951"/>
      <c r="AT1951"/>
      <c r="AU1951"/>
      <c r="AV1951"/>
    </row>
    <row r="1952" spans="27:48" ht="23.45" customHeight="1" x14ac:dyDescent="0.2">
      <c r="AA1952" s="97"/>
      <c r="AB1952" s="97"/>
      <c r="AC1952" s="97"/>
      <c r="AD1952" s="97"/>
      <c r="AE1952" s="97"/>
      <c r="AF1952" s="93"/>
      <c r="AG1952" s="93"/>
      <c r="AH1952" s="93"/>
      <c r="AI1952" s="30"/>
      <c r="AJ1952" s="30"/>
      <c r="AK1952" s="30"/>
      <c r="AL1952" s="30"/>
      <c r="AM1952" s="109"/>
      <c r="AN1952" s="109"/>
      <c r="AO1952" s="30"/>
      <c r="AP1952" s="109" t="s">
        <v>2685</v>
      </c>
      <c r="AQ1952"/>
      <c r="AR1952"/>
      <c r="AS1952"/>
      <c r="AT1952"/>
      <c r="AU1952"/>
      <c r="AV1952"/>
    </row>
    <row r="1953" spans="27:48" ht="23.45" customHeight="1" x14ac:dyDescent="0.2">
      <c r="AA1953" s="97"/>
      <c r="AB1953" s="97"/>
      <c r="AC1953" s="97"/>
      <c r="AD1953" s="97"/>
      <c r="AE1953" s="97"/>
      <c r="AF1953" s="93"/>
      <c r="AG1953" s="93"/>
      <c r="AH1953" s="93"/>
      <c r="AI1953" s="30"/>
      <c r="AJ1953" s="30"/>
      <c r="AK1953" s="30"/>
      <c r="AL1953" s="30"/>
      <c r="AM1953" s="109"/>
      <c r="AN1953" s="109"/>
      <c r="AO1953" s="30"/>
      <c r="AP1953" s="109" t="s">
        <v>2686</v>
      </c>
      <c r="AQ1953"/>
      <c r="AR1953"/>
      <c r="AS1953"/>
      <c r="AT1953"/>
      <c r="AU1953"/>
      <c r="AV1953"/>
    </row>
    <row r="1954" spans="27:48" ht="23.45" customHeight="1" x14ac:dyDescent="0.2">
      <c r="AA1954" s="97"/>
      <c r="AB1954" s="97"/>
      <c r="AC1954" s="97"/>
      <c r="AD1954" s="97"/>
      <c r="AE1954" s="97"/>
      <c r="AF1954" s="93"/>
      <c r="AG1954" s="93"/>
      <c r="AH1954" s="93"/>
      <c r="AI1954" s="30"/>
      <c r="AJ1954" s="30"/>
      <c r="AK1954" s="30"/>
      <c r="AL1954" s="30"/>
      <c r="AM1954" s="109"/>
      <c r="AN1954" s="109"/>
      <c r="AO1954" s="30"/>
      <c r="AP1954" s="109" t="s">
        <v>2687</v>
      </c>
      <c r="AQ1954"/>
      <c r="AR1954"/>
      <c r="AS1954"/>
      <c r="AT1954"/>
      <c r="AU1954"/>
      <c r="AV1954"/>
    </row>
    <row r="1955" spans="27:48" ht="23.45" customHeight="1" x14ac:dyDescent="0.2">
      <c r="AA1955" s="97"/>
      <c r="AB1955" s="97"/>
      <c r="AC1955" s="97"/>
      <c r="AD1955" s="97"/>
      <c r="AE1955" s="97"/>
      <c r="AF1955" s="93"/>
      <c r="AG1955" s="93"/>
      <c r="AH1955" s="93"/>
      <c r="AI1955" s="30"/>
      <c r="AJ1955" s="30"/>
      <c r="AK1955" s="30"/>
      <c r="AL1955" s="30"/>
      <c r="AM1955" s="109"/>
      <c r="AN1955" s="109"/>
      <c r="AO1955" s="30"/>
      <c r="AP1955" s="109" t="s">
        <v>2688</v>
      </c>
      <c r="AQ1955"/>
      <c r="AR1955"/>
      <c r="AS1955"/>
      <c r="AT1955"/>
      <c r="AU1955"/>
      <c r="AV1955"/>
    </row>
    <row r="1956" spans="27:48" ht="23.45" customHeight="1" x14ac:dyDescent="0.2">
      <c r="AA1956" s="97"/>
      <c r="AB1956" s="97"/>
      <c r="AC1956" s="97"/>
      <c r="AD1956" s="97"/>
      <c r="AE1956" s="97"/>
      <c r="AF1956" s="93"/>
      <c r="AG1956" s="93"/>
      <c r="AH1956" s="93"/>
      <c r="AI1956" s="30"/>
      <c r="AJ1956" s="30"/>
      <c r="AK1956" s="30"/>
      <c r="AL1956" s="30"/>
      <c r="AM1956" s="109"/>
      <c r="AN1956" s="109"/>
      <c r="AO1956" s="30"/>
      <c r="AP1956" s="109" t="s">
        <v>2689</v>
      </c>
      <c r="AQ1956"/>
      <c r="AR1956"/>
      <c r="AS1956"/>
      <c r="AT1956"/>
      <c r="AU1956"/>
      <c r="AV1956"/>
    </row>
    <row r="1957" spans="27:48" ht="23.45" customHeight="1" x14ac:dyDescent="0.2">
      <c r="AA1957" s="97"/>
      <c r="AB1957" s="97"/>
      <c r="AC1957" s="97"/>
      <c r="AD1957" s="97"/>
      <c r="AE1957" s="97"/>
      <c r="AF1957" s="93"/>
      <c r="AG1957" s="93"/>
      <c r="AH1957" s="93"/>
      <c r="AI1957" s="30"/>
      <c r="AJ1957" s="30"/>
      <c r="AK1957" s="30"/>
      <c r="AL1957" s="30"/>
      <c r="AM1957" s="109"/>
      <c r="AN1957" s="109"/>
      <c r="AO1957" s="30"/>
      <c r="AP1957" s="109" t="s">
        <v>2690</v>
      </c>
      <c r="AQ1957"/>
      <c r="AR1957"/>
      <c r="AS1957"/>
      <c r="AT1957"/>
      <c r="AU1957"/>
      <c r="AV1957"/>
    </row>
    <row r="1958" spans="27:48" ht="23.45" customHeight="1" x14ac:dyDescent="0.2">
      <c r="AA1958" s="97"/>
      <c r="AB1958" s="97"/>
      <c r="AC1958" s="97"/>
      <c r="AD1958" s="97"/>
      <c r="AE1958" s="97"/>
      <c r="AF1958" s="93"/>
      <c r="AG1958" s="93"/>
      <c r="AH1958" s="93"/>
      <c r="AI1958" s="30"/>
      <c r="AJ1958" s="30"/>
      <c r="AK1958" s="30"/>
      <c r="AL1958" s="30"/>
      <c r="AM1958" s="109"/>
      <c r="AN1958" s="109"/>
      <c r="AO1958" s="30"/>
      <c r="AP1958" s="109" t="s">
        <v>2691</v>
      </c>
      <c r="AQ1958"/>
      <c r="AR1958"/>
      <c r="AS1958"/>
      <c r="AT1958"/>
      <c r="AU1958"/>
      <c r="AV1958"/>
    </row>
    <row r="1959" spans="27:48" ht="23.45" customHeight="1" x14ac:dyDescent="0.2">
      <c r="AA1959" s="97"/>
      <c r="AB1959" s="97"/>
      <c r="AC1959" s="97"/>
      <c r="AD1959" s="97"/>
      <c r="AE1959" s="97"/>
      <c r="AF1959" s="93"/>
      <c r="AG1959" s="93"/>
      <c r="AH1959" s="93"/>
      <c r="AI1959" s="30"/>
      <c r="AJ1959" s="30"/>
      <c r="AK1959" s="30"/>
      <c r="AL1959" s="30"/>
      <c r="AM1959" s="109"/>
      <c r="AN1959" s="109"/>
      <c r="AO1959" s="30"/>
      <c r="AP1959" s="109" t="s">
        <v>2692</v>
      </c>
      <c r="AQ1959"/>
      <c r="AR1959"/>
      <c r="AS1959"/>
      <c r="AT1959"/>
      <c r="AU1959"/>
      <c r="AV1959"/>
    </row>
    <row r="1960" spans="27:48" ht="23.45" customHeight="1" x14ac:dyDescent="0.2">
      <c r="AA1960" s="97"/>
      <c r="AB1960" s="97"/>
      <c r="AC1960" s="97"/>
      <c r="AD1960" s="97"/>
      <c r="AE1960" s="97"/>
      <c r="AF1960" s="93"/>
      <c r="AG1960" s="93"/>
      <c r="AH1960" s="93"/>
      <c r="AI1960" s="30"/>
      <c r="AJ1960" s="30"/>
      <c r="AK1960" s="30"/>
      <c r="AL1960" s="30"/>
      <c r="AM1960" s="109"/>
      <c r="AN1960" s="109"/>
      <c r="AO1960" s="30"/>
      <c r="AP1960" s="109" t="s">
        <v>2693</v>
      </c>
      <c r="AQ1960"/>
      <c r="AR1960"/>
      <c r="AS1960"/>
      <c r="AT1960"/>
      <c r="AU1960"/>
      <c r="AV1960"/>
    </row>
    <row r="1961" spans="27:48" ht="23.45" customHeight="1" x14ac:dyDescent="0.2">
      <c r="AA1961" s="97"/>
      <c r="AB1961" s="97"/>
      <c r="AC1961" s="97"/>
      <c r="AD1961" s="97"/>
      <c r="AE1961" s="97"/>
      <c r="AF1961" s="93"/>
      <c r="AG1961" s="93"/>
      <c r="AH1961" s="93"/>
      <c r="AI1961" s="30"/>
      <c r="AJ1961" s="30"/>
      <c r="AK1961" s="30"/>
      <c r="AL1961" s="30"/>
      <c r="AM1961" s="109"/>
      <c r="AN1961" s="109"/>
      <c r="AO1961" s="30"/>
      <c r="AP1961" s="109" t="s">
        <v>2694</v>
      </c>
      <c r="AQ1961"/>
      <c r="AR1961"/>
      <c r="AS1961"/>
      <c r="AT1961"/>
      <c r="AU1961"/>
      <c r="AV1961"/>
    </row>
    <row r="1962" spans="27:48" ht="23.45" customHeight="1" x14ac:dyDescent="0.2">
      <c r="AA1962" s="97"/>
      <c r="AB1962" s="97"/>
      <c r="AC1962" s="97"/>
      <c r="AD1962" s="97"/>
      <c r="AE1962" s="97"/>
      <c r="AF1962" s="93"/>
      <c r="AG1962" s="93"/>
      <c r="AH1962" s="93"/>
      <c r="AI1962" s="30"/>
      <c r="AJ1962" s="30"/>
      <c r="AK1962" s="30"/>
      <c r="AL1962" s="30"/>
      <c r="AM1962" s="109"/>
      <c r="AN1962" s="109"/>
      <c r="AO1962" s="30"/>
      <c r="AP1962" s="109" t="s">
        <v>2695</v>
      </c>
      <c r="AQ1962"/>
      <c r="AR1962"/>
      <c r="AS1962"/>
      <c r="AT1962"/>
      <c r="AU1962"/>
      <c r="AV1962"/>
    </row>
    <row r="1963" spans="27:48" ht="23.45" customHeight="1" x14ac:dyDescent="0.2">
      <c r="AA1963" s="97"/>
      <c r="AB1963" s="97"/>
      <c r="AC1963" s="97"/>
      <c r="AD1963" s="97"/>
      <c r="AE1963" s="97"/>
      <c r="AF1963" s="93"/>
      <c r="AG1963" s="93"/>
      <c r="AH1963" s="93"/>
      <c r="AI1963" s="30"/>
      <c r="AJ1963" s="30"/>
      <c r="AK1963" s="30"/>
      <c r="AL1963" s="30"/>
      <c r="AM1963" s="109"/>
      <c r="AN1963" s="109"/>
      <c r="AO1963" s="30"/>
      <c r="AP1963" s="109" t="s">
        <v>2696</v>
      </c>
      <c r="AQ1963"/>
      <c r="AR1963"/>
      <c r="AS1963"/>
      <c r="AT1963"/>
      <c r="AU1963"/>
      <c r="AV1963"/>
    </row>
    <row r="1964" spans="27:48" ht="23.45" customHeight="1" x14ac:dyDescent="0.2">
      <c r="AA1964" s="97"/>
      <c r="AB1964" s="97"/>
      <c r="AC1964" s="97"/>
      <c r="AD1964" s="97"/>
      <c r="AE1964" s="97"/>
      <c r="AF1964" s="93"/>
      <c r="AG1964" s="93"/>
      <c r="AH1964" s="93"/>
      <c r="AI1964" s="30"/>
      <c r="AJ1964" s="30"/>
      <c r="AK1964" s="30"/>
      <c r="AL1964" s="30"/>
      <c r="AM1964" s="109"/>
      <c r="AN1964" s="109"/>
      <c r="AO1964" s="30"/>
      <c r="AP1964" s="109" t="s">
        <v>2697</v>
      </c>
      <c r="AQ1964"/>
      <c r="AR1964"/>
      <c r="AS1964"/>
      <c r="AT1964"/>
      <c r="AU1964"/>
      <c r="AV1964"/>
    </row>
    <row r="1965" spans="27:48" ht="23.45" customHeight="1" x14ac:dyDescent="0.2">
      <c r="AA1965" s="97"/>
      <c r="AB1965" s="97"/>
      <c r="AC1965" s="97"/>
      <c r="AD1965" s="97"/>
      <c r="AE1965" s="97"/>
      <c r="AF1965" s="93"/>
      <c r="AG1965" s="93"/>
      <c r="AH1965" s="93"/>
      <c r="AI1965" s="30"/>
      <c r="AJ1965" s="30"/>
      <c r="AK1965" s="30"/>
      <c r="AL1965" s="30"/>
      <c r="AM1965" s="109"/>
      <c r="AN1965" s="109"/>
      <c r="AO1965" s="30"/>
      <c r="AP1965" s="109" t="s">
        <v>2698</v>
      </c>
      <c r="AQ1965"/>
      <c r="AR1965"/>
      <c r="AS1965"/>
      <c r="AT1965"/>
      <c r="AU1965"/>
      <c r="AV1965"/>
    </row>
    <row r="1966" spans="27:48" ht="23.45" customHeight="1" x14ac:dyDescent="0.2">
      <c r="AA1966" s="97"/>
      <c r="AB1966" s="97"/>
      <c r="AC1966" s="97"/>
      <c r="AD1966" s="97"/>
      <c r="AE1966" s="97"/>
      <c r="AF1966" s="93"/>
      <c r="AG1966" s="93"/>
      <c r="AH1966" s="93"/>
      <c r="AI1966" s="30"/>
      <c r="AJ1966" s="30"/>
      <c r="AK1966" s="30"/>
      <c r="AL1966" s="30"/>
      <c r="AM1966" s="109"/>
      <c r="AN1966" s="109"/>
      <c r="AO1966" s="30"/>
      <c r="AP1966" s="109" t="s">
        <v>2699</v>
      </c>
      <c r="AQ1966"/>
      <c r="AR1966"/>
      <c r="AS1966"/>
      <c r="AT1966"/>
      <c r="AU1966"/>
      <c r="AV1966"/>
    </row>
    <row r="1967" spans="27:48" ht="23.45" customHeight="1" x14ac:dyDescent="0.2">
      <c r="AA1967" s="97"/>
      <c r="AB1967" s="97"/>
      <c r="AC1967" s="97"/>
      <c r="AD1967" s="97"/>
      <c r="AE1967" s="97"/>
      <c r="AF1967" s="93"/>
      <c r="AG1967" s="93"/>
      <c r="AH1967" s="93"/>
      <c r="AI1967" s="30"/>
      <c r="AJ1967" s="30"/>
      <c r="AK1967" s="30"/>
      <c r="AL1967" s="30"/>
      <c r="AM1967" s="109"/>
      <c r="AN1967" s="109"/>
      <c r="AO1967" s="30"/>
      <c r="AP1967" s="109" t="s">
        <v>2700</v>
      </c>
      <c r="AQ1967"/>
      <c r="AR1967"/>
      <c r="AS1967"/>
      <c r="AT1967"/>
      <c r="AU1967"/>
      <c r="AV1967"/>
    </row>
    <row r="1968" spans="27:48" ht="23.45" customHeight="1" x14ac:dyDescent="0.2">
      <c r="AA1968" s="97"/>
      <c r="AB1968" s="97"/>
      <c r="AC1968" s="97"/>
      <c r="AD1968" s="97"/>
      <c r="AE1968" s="97"/>
      <c r="AF1968" s="93"/>
      <c r="AG1968" s="93"/>
      <c r="AH1968" s="93"/>
      <c r="AI1968" s="30"/>
      <c r="AJ1968" s="30"/>
      <c r="AK1968" s="30"/>
      <c r="AL1968" s="30"/>
      <c r="AM1968" s="109"/>
      <c r="AN1968" s="109"/>
      <c r="AO1968" s="30"/>
      <c r="AP1968" s="109" t="s">
        <v>2701</v>
      </c>
      <c r="AQ1968"/>
      <c r="AR1968"/>
      <c r="AS1968"/>
      <c r="AT1968"/>
      <c r="AU1968"/>
      <c r="AV1968"/>
    </row>
    <row r="1969" spans="27:48" ht="23.45" customHeight="1" x14ac:dyDescent="0.2">
      <c r="AA1969" s="97"/>
      <c r="AB1969" s="97"/>
      <c r="AC1969" s="97"/>
      <c r="AD1969" s="97"/>
      <c r="AE1969" s="97"/>
      <c r="AF1969" s="93"/>
      <c r="AG1969" s="93"/>
      <c r="AH1969" s="93"/>
      <c r="AI1969" s="30"/>
      <c r="AJ1969" s="30"/>
      <c r="AK1969" s="30"/>
      <c r="AL1969" s="30"/>
      <c r="AM1969" s="109"/>
      <c r="AN1969" s="109"/>
      <c r="AO1969" s="30"/>
      <c r="AP1969" s="109" t="s">
        <v>2702</v>
      </c>
      <c r="AQ1969"/>
      <c r="AR1969"/>
      <c r="AS1969"/>
      <c r="AT1969"/>
      <c r="AU1969"/>
      <c r="AV1969"/>
    </row>
    <row r="1970" spans="27:48" ht="23.45" customHeight="1" x14ac:dyDescent="0.2">
      <c r="AA1970" s="97"/>
      <c r="AB1970" s="97"/>
      <c r="AC1970" s="97"/>
      <c r="AD1970" s="97"/>
      <c r="AE1970" s="97"/>
      <c r="AF1970" s="93"/>
      <c r="AG1970" s="93"/>
      <c r="AH1970" s="93"/>
      <c r="AI1970" s="30"/>
      <c r="AJ1970" s="30"/>
      <c r="AK1970" s="30"/>
      <c r="AL1970" s="30"/>
      <c r="AM1970" s="109"/>
      <c r="AN1970" s="109"/>
      <c r="AO1970" s="30"/>
      <c r="AP1970" s="109" t="s">
        <v>2703</v>
      </c>
      <c r="AQ1970"/>
      <c r="AR1970"/>
      <c r="AS1970"/>
      <c r="AT1970"/>
      <c r="AU1970"/>
      <c r="AV1970"/>
    </row>
    <row r="1971" spans="27:48" ht="23.45" customHeight="1" x14ac:dyDescent="0.2">
      <c r="AA1971" s="97"/>
      <c r="AB1971" s="97"/>
      <c r="AC1971" s="97"/>
      <c r="AD1971" s="97"/>
      <c r="AE1971" s="97"/>
      <c r="AF1971" s="93"/>
      <c r="AG1971" s="93"/>
      <c r="AH1971" s="93"/>
      <c r="AI1971" s="30"/>
      <c r="AJ1971" s="30"/>
      <c r="AK1971" s="30"/>
      <c r="AL1971" s="30"/>
      <c r="AM1971" s="109"/>
      <c r="AN1971" s="109"/>
      <c r="AO1971" s="30"/>
      <c r="AP1971" s="109" t="s">
        <v>2704</v>
      </c>
      <c r="AQ1971"/>
      <c r="AR1971"/>
      <c r="AS1971"/>
      <c r="AT1971"/>
      <c r="AU1971"/>
      <c r="AV1971"/>
    </row>
    <row r="1972" spans="27:48" ht="23.45" customHeight="1" x14ac:dyDescent="0.2">
      <c r="AA1972" s="97"/>
      <c r="AB1972" s="97"/>
      <c r="AC1972" s="97"/>
      <c r="AD1972" s="97"/>
      <c r="AE1972" s="97"/>
      <c r="AF1972" s="93"/>
      <c r="AG1972" s="93"/>
      <c r="AH1972" s="93"/>
      <c r="AI1972" s="30"/>
      <c r="AJ1972" s="30"/>
      <c r="AK1972" s="30"/>
      <c r="AL1972" s="30"/>
      <c r="AM1972" s="109"/>
      <c r="AN1972" s="109"/>
      <c r="AO1972" s="30"/>
      <c r="AP1972" s="109" t="s">
        <v>2705</v>
      </c>
      <c r="AQ1972"/>
      <c r="AR1972"/>
      <c r="AS1972"/>
      <c r="AT1972"/>
      <c r="AU1972"/>
      <c r="AV1972"/>
    </row>
    <row r="1973" spans="27:48" ht="23.45" customHeight="1" x14ac:dyDescent="0.2">
      <c r="AA1973" s="97"/>
      <c r="AB1973" s="97"/>
      <c r="AC1973" s="97"/>
      <c r="AD1973" s="97"/>
      <c r="AE1973" s="97"/>
      <c r="AF1973" s="93"/>
      <c r="AG1973" s="93"/>
      <c r="AH1973" s="93"/>
      <c r="AI1973" s="30"/>
      <c r="AJ1973" s="30"/>
      <c r="AK1973" s="30"/>
      <c r="AL1973" s="30"/>
      <c r="AM1973" s="109"/>
      <c r="AN1973" s="109"/>
      <c r="AO1973" s="30"/>
      <c r="AP1973" s="109" t="s">
        <v>2706</v>
      </c>
      <c r="AQ1973"/>
      <c r="AR1973"/>
      <c r="AS1973"/>
      <c r="AT1973"/>
      <c r="AU1973"/>
      <c r="AV1973"/>
    </row>
    <row r="1974" spans="27:48" ht="23.45" customHeight="1" x14ac:dyDescent="0.2">
      <c r="AA1974" s="97"/>
      <c r="AB1974" s="97"/>
      <c r="AC1974" s="97"/>
      <c r="AD1974" s="97"/>
      <c r="AE1974" s="97"/>
      <c r="AF1974" s="93"/>
      <c r="AG1974" s="93"/>
      <c r="AH1974" s="93"/>
      <c r="AI1974" s="30"/>
      <c r="AJ1974" s="30"/>
      <c r="AK1974" s="30"/>
      <c r="AL1974" s="30"/>
      <c r="AM1974" s="109"/>
      <c r="AN1974" s="109"/>
      <c r="AO1974" s="30"/>
      <c r="AP1974" s="109" t="s">
        <v>2707</v>
      </c>
      <c r="AQ1974"/>
      <c r="AR1974"/>
      <c r="AS1974"/>
      <c r="AT1974"/>
      <c r="AU1974"/>
      <c r="AV1974"/>
    </row>
    <row r="1975" spans="27:48" ht="23.45" customHeight="1" x14ac:dyDescent="0.2">
      <c r="AA1975" s="97"/>
      <c r="AB1975" s="97"/>
      <c r="AC1975" s="97"/>
      <c r="AD1975" s="97"/>
      <c r="AE1975" s="97"/>
      <c r="AF1975" s="93"/>
      <c r="AG1975" s="93"/>
      <c r="AH1975" s="93"/>
      <c r="AI1975" s="30"/>
      <c r="AJ1975" s="30"/>
      <c r="AK1975" s="30"/>
      <c r="AL1975" s="30"/>
      <c r="AM1975" s="109"/>
      <c r="AN1975" s="109"/>
      <c r="AO1975" s="30"/>
      <c r="AP1975" s="109" t="s">
        <v>2708</v>
      </c>
      <c r="AQ1975"/>
      <c r="AR1975"/>
      <c r="AS1975"/>
      <c r="AT1975"/>
      <c r="AU1975"/>
      <c r="AV1975"/>
    </row>
    <row r="1976" spans="27:48" ht="23.45" customHeight="1" x14ac:dyDescent="0.2">
      <c r="AA1976" s="97"/>
      <c r="AB1976" s="97"/>
      <c r="AC1976" s="97"/>
      <c r="AD1976" s="97"/>
      <c r="AE1976" s="97"/>
      <c r="AF1976" s="93"/>
      <c r="AG1976" s="93"/>
      <c r="AH1976" s="93"/>
      <c r="AI1976" s="30"/>
      <c r="AJ1976" s="30"/>
      <c r="AK1976" s="30"/>
      <c r="AL1976" s="30"/>
      <c r="AM1976" s="109"/>
      <c r="AN1976" s="109"/>
      <c r="AO1976" s="30"/>
      <c r="AP1976" s="109" t="s">
        <v>2709</v>
      </c>
      <c r="AQ1976"/>
      <c r="AR1976"/>
      <c r="AS1976"/>
      <c r="AT1976"/>
      <c r="AU1976"/>
      <c r="AV1976"/>
    </row>
    <row r="1977" spans="27:48" ht="23.45" customHeight="1" x14ac:dyDescent="0.2">
      <c r="AA1977" s="97"/>
      <c r="AB1977" s="97"/>
      <c r="AC1977" s="97"/>
      <c r="AD1977" s="97"/>
      <c r="AE1977" s="97"/>
      <c r="AF1977" s="93"/>
      <c r="AG1977" s="93"/>
      <c r="AH1977" s="93"/>
      <c r="AI1977" s="30"/>
      <c r="AJ1977" s="30"/>
      <c r="AK1977" s="30"/>
      <c r="AL1977" s="30"/>
      <c r="AM1977" s="109"/>
      <c r="AN1977" s="109"/>
      <c r="AO1977" s="30"/>
      <c r="AP1977" s="109" t="s">
        <v>2710</v>
      </c>
      <c r="AQ1977"/>
      <c r="AR1977"/>
      <c r="AS1977"/>
      <c r="AT1977"/>
      <c r="AU1977"/>
      <c r="AV1977"/>
    </row>
    <row r="1978" spans="27:48" ht="23.45" customHeight="1" x14ac:dyDescent="0.2">
      <c r="AA1978" s="97"/>
      <c r="AB1978" s="97"/>
      <c r="AC1978" s="97"/>
      <c r="AD1978" s="97"/>
      <c r="AE1978" s="97"/>
      <c r="AF1978" s="93"/>
      <c r="AG1978" s="93"/>
      <c r="AH1978" s="93"/>
      <c r="AI1978" s="30"/>
      <c r="AJ1978" s="30"/>
      <c r="AK1978" s="30"/>
      <c r="AL1978" s="30"/>
      <c r="AM1978" s="109"/>
      <c r="AN1978" s="109"/>
      <c r="AO1978" s="30"/>
      <c r="AP1978" s="109" t="s">
        <v>2711</v>
      </c>
      <c r="AQ1978"/>
      <c r="AR1978"/>
      <c r="AS1978"/>
      <c r="AT1978"/>
      <c r="AU1978"/>
      <c r="AV1978"/>
    </row>
    <row r="1979" spans="27:48" ht="23.45" customHeight="1" x14ac:dyDescent="0.2">
      <c r="AA1979" s="97"/>
      <c r="AB1979" s="97"/>
      <c r="AC1979" s="97"/>
      <c r="AD1979" s="97"/>
      <c r="AE1979" s="97"/>
      <c r="AF1979" s="93"/>
      <c r="AG1979" s="93"/>
      <c r="AH1979" s="93"/>
      <c r="AI1979" s="30"/>
      <c r="AJ1979" s="30"/>
      <c r="AK1979" s="30"/>
      <c r="AL1979" s="30"/>
      <c r="AM1979" s="109"/>
      <c r="AN1979" s="109"/>
      <c r="AO1979" s="30"/>
      <c r="AP1979" s="109" t="s">
        <v>2712</v>
      </c>
      <c r="AQ1979"/>
      <c r="AR1979"/>
      <c r="AS1979"/>
      <c r="AT1979"/>
      <c r="AU1979"/>
      <c r="AV1979"/>
    </row>
    <row r="1980" spans="27:48" ht="23.45" customHeight="1" x14ac:dyDescent="0.2">
      <c r="AA1980" s="97"/>
      <c r="AB1980" s="97"/>
      <c r="AC1980" s="97"/>
      <c r="AD1980" s="97"/>
      <c r="AE1980" s="97"/>
      <c r="AF1980" s="93"/>
      <c r="AG1980" s="93"/>
      <c r="AH1980" s="93"/>
      <c r="AI1980" s="30"/>
      <c r="AJ1980" s="30"/>
      <c r="AK1980" s="30"/>
      <c r="AL1980" s="30"/>
      <c r="AM1980" s="109"/>
      <c r="AN1980" s="109"/>
      <c r="AO1980" s="30"/>
      <c r="AP1980" s="109" t="s">
        <v>2713</v>
      </c>
      <c r="AQ1980"/>
      <c r="AR1980"/>
      <c r="AS1980"/>
      <c r="AT1980"/>
      <c r="AU1980"/>
      <c r="AV1980"/>
    </row>
    <row r="1981" spans="27:48" ht="23.45" customHeight="1" x14ac:dyDescent="0.2">
      <c r="AA1981" s="97"/>
      <c r="AB1981" s="97"/>
      <c r="AC1981" s="97"/>
      <c r="AD1981" s="97"/>
      <c r="AE1981" s="97"/>
      <c r="AF1981" s="93"/>
      <c r="AG1981" s="93"/>
      <c r="AH1981" s="93"/>
      <c r="AI1981" s="30"/>
      <c r="AJ1981" s="30"/>
      <c r="AK1981" s="30"/>
      <c r="AL1981" s="30"/>
      <c r="AM1981" s="109"/>
      <c r="AN1981" s="109"/>
      <c r="AO1981" s="30"/>
      <c r="AP1981" s="109" t="s">
        <v>2714</v>
      </c>
      <c r="AQ1981"/>
      <c r="AR1981"/>
      <c r="AS1981"/>
      <c r="AT1981"/>
      <c r="AU1981"/>
      <c r="AV1981"/>
    </row>
    <row r="1982" spans="27:48" ht="23.45" customHeight="1" x14ac:dyDescent="0.2">
      <c r="AA1982" s="97"/>
      <c r="AB1982" s="97"/>
      <c r="AC1982" s="97"/>
      <c r="AD1982" s="97"/>
      <c r="AE1982" s="97"/>
      <c r="AF1982" s="93"/>
      <c r="AG1982" s="93"/>
      <c r="AH1982" s="93"/>
      <c r="AI1982" s="30"/>
      <c r="AJ1982" s="30"/>
      <c r="AK1982" s="30"/>
      <c r="AL1982" s="30"/>
      <c r="AM1982" s="109"/>
      <c r="AN1982" s="109"/>
      <c r="AO1982" s="30"/>
      <c r="AP1982" s="109" t="s">
        <v>2715</v>
      </c>
      <c r="AQ1982"/>
      <c r="AR1982"/>
      <c r="AS1982"/>
      <c r="AT1982"/>
      <c r="AU1982"/>
      <c r="AV1982"/>
    </row>
    <row r="1983" spans="27:48" ht="23.45" customHeight="1" x14ac:dyDescent="0.2">
      <c r="AA1983" s="97"/>
      <c r="AB1983" s="97"/>
      <c r="AC1983" s="97"/>
      <c r="AD1983" s="97"/>
      <c r="AE1983" s="97"/>
      <c r="AF1983" s="93"/>
      <c r="AG1983" s="93"/>
      <c r="AH1983" s="93"/>
      <c r="AI1983" s="30"/>
      <c r="AJ1983" s="30"/>
      <c r="AK1983" s="30"/>
      <c r="AL1983" s="30"/>
      <c r="AM1983" s="109"/>
      <c r="AN1983" s="109"/>
      <c r="AO1983" s="30"/>
      <c r="AP1983" s="109" t="s">
        <v>2716</v>
      </c>
      <c r="AQ1983"/>
      <c r="AR1983"/>
      <c r="AS1983"/>
      <c r="AT1983"/>
      <c r="AU1983"/>
      <c r="AV1983"/>
    </row>
    <row r="1984" spans="27:48" ht="23.45" customHeight="1" x14ac:dyDescent="0.2">
      <c r="AA1984" s="97"/>
      <c r="AB1984" s="97"/>
      <c r="AC1984" s="97"/>
      <c r="AD1984" s="97"/>
      <c r="AE1984" s="97"/>
      <c r="AF1984" s="93"/>
      <c r="AG1984" s="93"/>
      <c r="AH1984" s="93"/>
      <c r="AI1984" s="30"/>
      <c r="AJ1984" s="30"/>
      <c r="AK1984" s="30"/>
      <c r="AL1984" s="30"/>
      <c r="AM1984" s="109"/>
      <c r="AN1984" s="109"/>
      <c r="AO1984" s="30"/>
      <c r="AP1984" s="109" t="s">
        <v>2717</v>
      </c>
      <c r="AQ1984"/>
      <c r="AR1984"/>
      <c r="AS1984"/>
      <c r="AT1984"/>
      <c r="AU1984"/>
      <c r="AV1984"/>
    </row>
    <row r="1985" spans="27:48" ht="23.45" customHeight="1" x14ac:dyDescent="0.2">
      <c r="AA1985" s="97"/>
      <c r="AB1985" s="97"/>
      <c r="AC1985" s="97"/>
      <c r="AD1985" s="97"/>
      <c r="AE1985" s="97"/>
      <c r="AF1985" s="93"/>
      <c r="AG1985" s="93"/>
      <c r="AH1985" s="93"/>
      <c r="AI1985" s="30"/>
      <c r="AJ1985" s="30"/>
      <c r="AK1985" s="30"/>
      <c r="AL1985" s="30"/>
      <c r="AM1985" s="109"/>
      <c r="AN1985" s="109"/>
      <c r="AO1985" s="30"/>
      <c r="AP1985" s="109" t="s">
        <v>2718</v>
      </c>
      <c r="AQ1985"/>
      <c r="AR1985"/>
      <c r="AS1985"/>
      <c r="AT1985"/>
      <c r="AU1985"/>
      <c r="AV1985"/>
    </row>
    <row r="1986" spans="27:48" ht="23.45" customHeight="1" x14ac:dyDescent="0.2">
      <c r="AA1986" s="97"/>
      <c r="AB1986" s="97"/>
      <c r="AC1986" s="97"/>
      <c r="AD1986" s="97"/>
      <c r="AE1986" s="97"/>
      <c r="AF1986" s="93"/>
      <c r="AG1986" s="93"/>
      <c r="AH1986" s="93"/>
      <c r="AI1986" s="30"/>
      <c r="AJ1986" s="30"/>
      <c r="AK1986" s="30"/>
      <c r="AL1986" s="30"/>
      <c r="AM1986" s="109"/>
      <c r="AN1986" s="109"/>
      <c r="AO1986" s="30"/>
      <c r="AP1986" s="109" t="s">
        <v>2719</v>
      </c>
      <c r="AQ1986"/>
      <c r="AR1986"/>
      <c r="AS1986"/>
      <c r="AT1986"/>
      <c r="AU1986"/>
      <c r="AV1986"/>
    </row>
    <row r="1987" spans="27:48" ht="23.45" customHeight="1" x14ac:dyDescent="0.2">
      <c r="AA1987" s="97"/>
      <c r="AB1987" s="97"/>
      <c r="AC1987" s="97"/>
      <c r="AD1987" s="97"/>
      <c r="AE1987" s="97"/>
      <c r="AF1987" s="93"/>
      <c r="AG1987" s="93"/>
      <c r="AH1987" s="93"/>
      <c r="AI1987" s="30"/>
      <c r="AJ1987" s="30"/>
      <c r="AK1987" s="30"/>
      <c r="AL1987" s="30"/>
      <c r="AM1987" s="109"/>
      <c r="AN1987" s="109"/>
      <c r="AO1987" s="30"/>
      <c r="AP1987" s="109" t="s">
        <v>2720</v>
      </c>
      <c r="AQ1987"/>
      <c r="AR1987"/>
      <c r="AS1987"/>
      <c r="AT1987"/>
      <c r="AU1987"/>
      <c r="AV1987"/>
    </row>
    <row r="1988" spans="27:48" ht="23.45" customHeight="1" x14ac:dyDescent="0.2">
      <c r="AA1988" s="97"/>
      <c r="AB1988" s="97"/>
      <c r="AC1988" s="97"/>
      <c r="AD1988" s="97"/>
      <c r="AE1988" s="97"/>
      <c r="AF1988" s="93"/>
      <c r="AG1988" s="93"/>
      <c r="AH1988" s="93"/>
      <c r="AI1988" s="30"/>
      <c r="AJ1988" s="30"/>
      <c r="AK1988" s="30"/>
      <c r="AL1988" s="30"/>
      <c r="AM1988" s="109"/>
      <c r="AN1988" s="109"/>
      <c r="AO1988" s="30"/>
      <c r="AP1988" s="109" t="s">
        <v>2721</v>
      </c>
      <c r="AQ1988"/>
      <c r="AR1988"/>
      <c r="AS1988"/>
      <c r="AT1988"/>
      <c r="AU1988"/>
      <c r="AV1988"/>
    </row>
    <row r="1989" spans="27:48" ht="23.45" customHeight="1" x14ac:dyDescent="0.2">
      <c r="AA1989" s="97"/>
      <c r="AB1989" s="97"/>
      <c r="AC1989" s="97"/>
      <c r="AD1989" s="97"/>
      <c r="AE1989" s="97"/>
      <c r="AF1989" s="93"/>
      <c r="AG1989" s="93"/>
      <c r="AH1989" s="93"/>
      <c r="AI1989" s="30"/>
      <c r="AJ1989" s="30"/>
      <c r="AK1989" s="30"/>
      <c r="AL1989" s="30"/>
      <c r="AM1989" s="109"/>
      <c r="AN1989" s="109"/>
      <c r="AO1989" s="30"/>
      <c r="AP1989" s="109" t="s">
        <v>2722</v>
      </c>
      <c r="AQ1989"/>
      <c r="AR1989"/>
      <c r="AS1989"/>
      <c r="AT1989"/>
      <c r="AU1989"/>
      <c r="AV1989"/>
    </row>
    <row r="1990" spans="27:48" ht="23.45" customHeight="1" x14ac:dyDescent="0.2">
      <c r="AA1990" s="97"/>
      <c r="AB1990" s="97"/>
      <c r="AC1990" s="97"/>
      <c r="AD1990" s="97"/>
      <c r="AE1990" s="97"/>
      <c r="AF1990" s="93"/>
      <c r="AG1990" s="93"/>
      <c r="AH1990" s="93"/>
      <c r="AI1990" s="30"/>
      <c r="AJ1990" s="30"/>
      <c r="AK1990" s="30"/>
      <c r="AL1990" s="30"/>
      <c r="AM1990" s="109"/>
      <c r="AN1990" s="109"/>
      <c r="AO1990" s="30"/>
      <c r="AP1990" s="109" t="s">
        <v>2723</v>
      </c>
      <c r="AQ1990"/>
      <c r="AR1990"/>
      <c r="AS1990"/>
      <c r="AT1990"/>
      <c r="AU1990"/>
      <c r="AV1990"/>
    </row>
    <row r="1991" spans="27:48" ht="23.45" customHeight="1" x14ac:dyDescent="0.2">
      <c r="AA1991" s="97"/>
      <c r="AB1991" s="97"/>
      <c r="AC1991" s="97"/>
      <c r="AD1991" s="97"/>
      <c r="AE1991" s="97"/>
      <c r="AF1991" s="93"/>
      <c r="AG1991" s="93"/>
      <c r="AH1991" s="93"/>
      <c r="AI1991" s="30"/>
      <c r="AJ1991" s="30"/>
      <c r="AK1991" s="30"/>
      <c r="AL1991" s="30"/>
      <c r="AM1991" s="109"/>
      <c r="AN1991" s="109"/>
      <c r="AO1991" s="30"/>
      <c r="AP1991" s="109" t="s">
        <v>2724</v>
      </c>
      <c r="AQ1991"/>
      <c r="AR1991"/>
      <c r="AS1991"/>
      <c r="AT1991"/>
      <c r="AU1991"/>
      <c r="AV1991"/>
    </row>
    <row r="1992" spans="27:48" ht="23.45" customHeight="1" x14ac:dyDescent="0.2">
      <c r="AA1992" s="97"/>
      <c r="AB1992" s="97"/>
      <c r="AC1992" s="97"/>
      <c r="AD1992" s="97"/>
      <c r="AE1992" s="97"/>
      <c r="AF1992" s="93"/>
      <c r="AG1992" s="93"/>
      <c r="AH1992" s="93"/>
      <c r="AI1992" s="30"/>
      <c r="AJ1992" s="30"/>
      <c r="AK1992" s="30"/>
      <c r="AL1992" s="30"/>
      <c r="AM1992" s="109"/>
      <c r="AN1992" s="109"/>
      <c r="AO1992" s="30"/>
      <c r="AP1992" s="109" t="s">
        <v>2725</v>
      </c>
      <c r="AQ1992"/>
      <c r="AR1992"/>
      <c r="AS1992"/>
      <c r="AT1992"/>
      <c r="AU1992"/>
      <c r="AV1992"/>
    </row>
    <row r="1993" spans="27:48" ht="23.45" customHeight="1" x14ac:dyDescent="0.2">
      <c r="AA1993" s="97"/>
      <c r="AB1993" s="97"/>
      <c r="AC1993" s="97"/>
      <c r="AD1993" s="97"/>
      <c r="AE1993" s="97"/>
      <c r="AF1993" s="93"/>
      <c r="AG1993" s="93"/>
      <c r="AH1993" s="93"/>
      <c r="AI1993" s="30"/>
      <c r="AJ1993" s="30"/>
      <c r="AK1993" s="30"/>
      <c r="AL1993" s="30"/>
      <c r="AM1993" s="109"/>
      <c r="AN1993" s="109"/>
      <c r="AO1993" s="30"/>
      <c r="AP1993" s="109" t="s">
        <v>2726</v>
      </c>
      <c r="AQ1993"/>
      <c r="AR1993"/>
      <c r="AS1993"/>
      <c r="AT1993"/>
      <c r="AU1993"/>
      <c r="AV1993"/>
    </row>
    <row r="1994" spans="27:48" ht="23.45" customHeight="1" x14ac:dyDescent="0.2">
      <c r="AA1994" s="97"/>
      <c r="AB1994" s="97"/>
      <c r="AC1994" s="97"/>
      <c r="AD1994" s="97"/>
      <c r="AE1994" s="97"/>
      <c r="AF1994" s="93"/>
      <c r="AG1994" s="93"/>
      <c r="AH1994" s="93"/>
      <c r="AI1994" s="30"/>
      <c r="AJ1994" s="30"/>
      <c r="AK1994" s="30"/>
      <c r="AL1994" s="30"/>
      <c r="AM1994" s="109"/>
      <c r="AN1994" s="109"/>
      <c r="AO1994" s="30"/>
      <c r="AP1994" s="109" t="s">
        <v>2727</v>
      </c>
      <c r="AQ1994"/>
      <c r="AR1994"/>
      <c r="AS1994"/>
      <c r="AT1994"/>
      <c r="AU1994"/>
      <c r="AV1994"/>
    </row>
    <row r="1995" spans="27:48" ht="23.45" customHeight="1" x14ac:dyDescent="0.2">
      <c r="AA1995" s="97"/>
      <c r="AB1995" s="97"/>
      <c r="AC1995" s="97"/>
      <c r="AD1995" s="97"/>
      <c r="AE1995" s="97"/>
      <c r="AF1995" s="93"/>
      <c r="AG1995" s="93"/>
      <c r="AH1995" s="93"/>
      <c r="AI1995" s="30"/>
      <c r="AJ1995" s="30"/>
      <c r="AK1995" s="30"/>
      <c r="AL1995" s="30"/>
      <c r="AM1995" s="109"/>
      <c r="AN1995" s="109"/>
      <c r="AO1995" s="30"/>
      <c r="AP1995" s="109" t="s">
        <v>2728</v>
      </c>
      <c r="AQ1995"/>
      <c r="AR1995"/>
      <c r="AS1995"/>
      <c r="AT1995"/>
      <c r="AU1995"/>
      <c r="AV1995"/>
    </row>
    <row r="1996" spans="27:48" ht="23.45" customHeight="1" x14ac:dyDescent="0.2">
      <c r="AA1996" s="97"/>
      <c r="AB1996" s="97"/>
      <c r="AC1996" s="97"/>
      <c r="AD1996" s="97"/>
      <c r="AE1996" s="97"/>
      <c r="AF1996" s="93"/>
      <c r="AG1996" s="93"/>
      <c r="AH1996" s="93"/>
      <c r="AI1996" s="30"/>
      <c r="AJ1996" s="30"/>
      <c r="AK1996" s="30"/>
      <c r="AL1996" s="30"/>
      <c r="AM1996" s="109"/>
      <c r="AN1996" s="109"/>
      <c r="AO1996" s="30"/>
      <c r="AP1996" s="109" t="s">
        <v>2729</v>
      </c>
      <c r="AQ1996"/>
      <c r="AR1996"/>
      <c r="AS1996"/>
      <c r="AT1996"/>
      <c r="AU1996"/>
      <c r="AV1996"/>
    </row>
    <row r="1997" spans="27:48" ht="23.45" customHeight="1" x14ac:dyDescent="0.2">
      <c r="AA1997" s="97"/>
      <c r="AB1997" s="97"/>
      <c r="AC1997" s="97"/>
      <c r="AD1997" s="97"/>
      <c r="AE1997" s="97"/>
      <c r="AF1997" s="93"/>
      <c r="AG1997" s="93"/>
      <c r="AH1997" s="93"/>
      <c r="AI1997" s="30"/>
      <c r="AJ1997" s="30"/>
      <c r="AK1997" s="30"/>
      <c r="AL1997" s="30"/>
      <c r="AM1997" s="109"/>
      <c r="AN1997" s="109"/>
      <c r="AO1997" s="30"/>
      <c r="AP1997" s="109" t="s">
        <v>2730</v>
      </c>
      <c r="AQ1997"/>
      <c r="AR1997"/>
      <c r="AS1997"/>
      <c r="AT1997"/>
      <c r="AU1997"/>
      <c r="AV1997"/>
    </row>
    <row r="1998" spans="27:48" ht="23.45" customHeight="1" x14ac:dyDescent="0.2">
      <c r="AA1998" s="97"/>
      <c r="AB1998" s="97"/>
      <c r="AC1998" s="97"/>
      <c r="AD1998" s="97"/>
      <c r="AE1998" s="97"/>
      <c r="AF1998" s="93"/>
      <c r="AG1998" s="93"/>
      <c r="AH1998" s="93"/>
      <c r="AI1998" s="30"/>
      <c r="AJ1998" s="30"/>
      <c r="AK1998" s="30"/>
      <c r="AL1998" s="30"/>
      <c r="AM1998" s="109"/>
      <c r="AN1998" s="109"/>
      <c r="AO1998" s="30"/>
      <c r="AP1998" s="109" t="s">
        <v>2731</v>
      </c>
      <c r="AQ1998"/>
      <c r="AR1998"/>
      <c r="AS1998"/>
      <c r="AT1998"/>
      <c r="AU1998"/>
      <c r="AV1998"/>
    </row>
    <row r="1999" spans="27:48" ht="23.45" customHeight="1" x14ac:dyDescent="0.2">
      <c r="AA1999" s="97"/>
      <c r="AB1999" s="97"/>
      <c r="AC1999" s="97"/>
      <c r="AD1999" s="97"/>
      <c r="AE1999" s="97"/>
      <c r="AF1999" s="93"/>
      <c r="AG1999" s="93"/>
      <c r="AH1999" s="93"/>
      <c r="AI1999" s="30"/>
      <c r="AJ1999" s="30"/>
      <c r="AK1999" s="30"/>
      <c r="AL1999" s="30"/>
      <c r="AM1999" s="109"/>
      <c r="AN1999" s="109"/>
      <c r="AO1999" s="30"/>
      <c r="AP1999" s="109" t="s">
        <v>2732</v>
      </c>
      <c r="AQ1999"/>
      <c r="AR1999"/>
      <c r="AS1999"/>
      <c r="AT1999"/>
      <c r="AU1999"/>
      <c r="AV1999"/>
    </row>
    <row r="2000" spans="27:48" ht="23.45" customHeight="1" x14ac:dyDescent="0.2">
      <c r="AA2000" s="97"/>
      <c r="AB2000" s="97"/>
      <c r="AC2000" s="97"/>
      <c r="AD2000" s="97"/>
      <c r="AE2000" s="97"/>
      <c r="AF2000" s="93"/>
      <c r="AG2000" s="93"/>
      <c r="AH2000" s="93"/>
      <c r="AI2000" s="30"/>
      <c r="AJ2000" s="30"/>
      <c r="AK2000" s="30"/>
      <c r="AL2000" s="30"/>
      <c r="AM2000" s="109"/>
      <c r="AN2000" s="109"/>
      <c r="AO2000" s="30"/>
      <c r="AP2000" s="109" t="s">
        <v>2733</v>
      </c>
      <c r="AQ2000"/>
      <c r="AR2000"/>
      <c r="AS2000"/>
      <c r="AT2000"/>
      <c r="AU2000"/>
      <c r="AV2000"/>
    </row>
    <row r="2001" spans="27:48" ht="23.45" customHeight="1" x14ac:dyDescent="0.2">
      <c r="AA2001" s="97"/>
      <c r="AB2001" s="97"/>
      <c r="AC2001" s="97"/>
      <c r="AD2001" s="97"/>
      <c r="AE2001" s="97"/>
      <c r="AF2001" s="93"/>
      <c r="AG2001" s="93"/>
      <c r="AH2001" s="93"/>
      <c r="AI2001" s="30"/>
      <c r="AJ2001" s="30"/>
      <c r="AK2001" s="30"/>
      <c r="AL2001" s="30"/>
      <c r="AM2001" s="109"/>
      <c r="AN2001" s="109"/>
      <c r="AO2001" s="30"/>
      <c r="AP2001" s="109" t="s">
        <v>2734</v>
      </c>
      <c r="AQ2001"/>
      <c r="AR2001"/>
      <c r="AS2001"/>
      <c r="AT2001"/>
      <c r="AU2001"/>
      <c r="AV2001"/>
    </row>
    <row r="2002" spans="27:48" ht="23.45" customHeight="1" x14ac:dyDescent="0.2">
      <c r="AA2002" s="97"/>
      <c r="AB2002" s="97"/>
      <c r="AC2002" s="97"/>
      <c r="AD2002" s="97"/>
      <c r="AE2002" s="97"/>
      <c r="AF2002" s="93"/>
      <c r="AG2002" s="93"/>
      <c r="AH2002" s="93"/>
      <c r="AI2002" s="30"/>
      <c r="AJ2002" s="30"/>
      <c r="AK2002" s="30"/>
      <c r="AL2002" s="30"/>
      <c r="AM2002" s="109"/>
      <c r="AN2002" s="109"/>
      <c r="AO2002" s="30"/>
      <c r="AP2002" s="109" t="s">
        <v>2735</v>
      </c>
      <c r="AQ2002"/>
      <c r="AR2002"/>
      <c r="AS2002"/>
      <c r="AT2002"/>
      <c r="AU2002"/>
      <c r="AV2002"/>
    </row>
    <row r="2003" spans="27:48" ht="23.45" customHeight="1" x14ac:dyDescent="0.2">
      <c r="AA2003" s="97"/>
      <c r="AB2003" s="97"/>
      <c r="AC2003" s="97"/>
      <c r="AD2003" s="97"/>
      <c r="AE2003" s="97"/>
      <c r="AF2003" s="93"/>
      <c r="AG2003" s="93"/>
      <c r="AH2003" s="93"/>
      <c r="AI2003" s="30"/>
      <c r="AJ2003" s="30"/>
      <c r="AK2003" s="30"/>
      <c r="AL2003" s="30"/>
      <c r="AM2003" s="109"/>
      <c r="AN2003" s="109"/>
      <c r="AO2003" s="30"/>
      <c r="AP2003" s="109" t="s">
        <v>2736</v>
      </c>
      <c r="AQ2003"/>
      <c r="AR2003"/>
      <c r="AS2003"/>
      <c r="AT2003"/>
      <c r="AU2003"/>
      <c r="AV2003"/>
    </row>
    <row r="2004" spans="27:48" ht="23.45" customHeight="1" x14ac:dyDescent="0.2">
      <c r="AA2004" s="97"/>
      <c r="AB2004" s="97"/>
      <c r="AC2004" s="97"/>
      <c r="AD2004" s="97"/>
      <c r="AE2004" s="97"/>
      <c r="AF2004" s="93"/>
      <c r="AG2004" s="93"/>
      <c r="AH2004" s="93"/>
      <c r="AI2004" s="30"/>
      <c r="AJ2004" s="30"/>
      <c r="AK2004" s="30"/>
      <c r="AL2004" s="30"/>
      <c r="AM2004" s="109"/>
      <c r="AN2004" s="109"/>
      <c r="AO2004" s="30"/>
      <c r="AP2004" s="109" t="s">
        <v>2737</v>
      </c>
      <c r="AQ2004"/>
      <c r="AR2004"/>
      <c r="AS2004"/>
      <c r="AT2004"/>
      <c r="AU2004"/>
      <c r="AV2004"/>
    </row>
    <row r="2005" spans="27:48" ht="23.45" customHeight="1" x14ac:dyDescent="0.2">
      <c r="AA2005" s="97"/>
      <c r="AB2005" s="97"/>
      <c r="AC2005" s="97"/>
      <c r="AD2005" s="97"/>
      <c r="AE2005" s="97"/>
      <c r="AF2005" s="93"/>
      <c r="AG2005" s="93"/>
      <c r="AH2005" s="93"/>
      <c r="AI2005" s="30"/>
      <c r="AJ2005" s="30"/>
      <c r="AK2005" s="30"/>
      <c r="AL2005" s="30"/>
      <c r="AM2005" s="109"/>
      <c r="AN2005" s="109"/>
      <c r="AO2005" s="30"/>
      <c r="AP2005" s="109" t="s">
        <v>2738</v>
      </c>
      <c r="AQ2005"/>
      <c r="AR2005"/>
      <c r="AS2005"/>
      <c r="AT2005"/>
      <c r="AU2005"/>
      <c r="AV2005"/>
    </row>
    <row r="2006" spans="27:48" ht="23.45" customHeight="1" x14ac:dyDescent="0.2">
      <c r="AA2006" s="97"/>
      <c r="AB2006" s="97"/>
      <c r="AC2006" s="97"/>
      <c r="AD2006" s="97"/>
      <c r="AE2006" s="97"/>
      <c r="AF2006" s="93"/>
      <c r="AG2006" s="93"/>
      <c r="AH2006" s="93"/>
      <c r="AI2006" s="30"/>
      <c r="AJ2006" s="30"/>
      <c r="AK2006" s="30"/>
      <c r="AL2006" s="30"/>
      <c r="AM2006" s="109"/>
      <c r="AN2006" s="109"/>
      <c r="AO2006" s="30"/>
      <c r="AP2006" s="109" t="s">
        <v>2739</v>
      </c>
      <c r="AQ2006"/>
      <c r="AR2006"/>
      <c r="AS2006"/>
      <c r="AT2006"/>
      <c r="AU2006"/>
      <c r="AV2006"/>
    </row>
    <row r="2007" spans="27:48" ht="23.45" customHeight="1" x14ac:dyDescent="0.2">
      <c r="AA2007" s="97"/>
      <c r="AB2007" s="97"/>
      <c r="AC2007" s="97"/>
      <c r="AD2007" s="97"/>
      <c r="AE2007" s="97"/>
      <c r="AF2007" s="93"/>
      <c r="AG2007" s="93"/>
      <c r="AH2007" s="93"/>
      <c r="AI2007" s="30"/>
      <c r="AJ2007" s="30"/>
      <c r="AK2007" s="30"/>
      <c r="AL2007" s="30"/>
      <c r="AM2007" s="109"/>
      <c r="AN2007" s="109"/>
      <c r="AO2007" s="30"/>
      <c r="AP2007" s="109" t="s">
        <v>2740</v>
      </c>
      <c r="AQ2007"/>
      <c r="AR2007"/>
      <c r="AS2007"/>
      <c r="AT2007"/>
      <c r="AU2007"/>
      <c r="AV2007"/>
    </row>
    <row r="2008" spans="27:48" ht="23.45" customHeight="1" x14ac:dyDescent="0.2">
      <c r="AA2008" s="97"/>
      <c r="AB2008" s="97"/>
      <c r="AC2008" s="97"/>
      <c r="AD2008" s="97"/>
      <c r="AE2008" s="97"/>
      <c r="AF2008" s="93"/>
      <c r="AG2008" s="93"/>
      <c r="AH2008" s="93"/>
      <c r="AI2008" s="30"/>
      <c r="AJ2008" s="30"/>
      <c r="AK2008" s="30"/>
      <c r="AL2008" s="30"/>
      <c r="AM2008" s="109"/>
      <c r="AN2008" s="109"/>
      <c r="AO2008" s="30"/>
      <c r="AP2008" s="109" t="s">
        <v>2741</v>
      </c>
      <c r="AQ2008"/>
      <c r="AR2008"/>
      <c r="AS2008"/>
      <c r="AT2008"/>
      <c r="AU2008"/>
      <c r="AV2008"/>
    </row>
    <row r="2009" spans="27:48" ht="23.45" customHeight="1" x14ac:dyDescent="0.2">
      <c r="AA2009" s="97"/>
      <c r="AB2009" s="97"/>
      <c r="AC2009" s="97"/>
      <c r="AD2009" s="97"/>
      <c r="AE2009" s="97"/>
      <c r="AF2009" s="93"/>
      <c r="AG2009" s="93"/>
      <c r="AH2009" s="93"/>
      <c r="AI2009" s="30"/>
      <c r="AJ2009" s="30"/>
      <c r="AK2009" s="30"/>
      <c r="AL2009" s="30"/>
      <c r="AM2009" s="109"/>
      <c r="AN2009" s="109"/>
      <c r="AO2009" s="30"/>
      <c r="AP2009" s="109" t="s">
        <v>2742</v>
      </c>
      <c r="AQ2009"/>
      <c r="AR2009"/>
      <c r="AS2009"/>
      <c r="AT2009"/>
      <c r="AU2009"/>
      <c r="AV2009"/>
    </row>
    <row r="2010" spans="27:48" ht="23.45" customHeight="1" x14ac:dyDescent="0.2">
      <c r="AA2010" s="97"/>
      <c r="AB2010" s="97"/>
      <c r="AC2010" s="97"/>
      <c r="AD2010" s="97"/>
      <c r="AE2010" s="97"/>
      <c r="AF2010" s="93"/>
      <c r="AG2010" s="93"/>
      <c r="AH2010" s="93"/>
      <c r="AI2010" s="30"/>
      <c r="AJ2010" s="30"/>
      <c r="AK2010" s="30"/>
      <c r="AL2010" s="30"/>
      <c r="AM2010" s="109"/>
      <c r="AN2010" s="109"/>
      <c r="AO2010" s="30"/>
      <c r="AP2010" s="109" t="s">
        <v>2743</v>
      </c>
      <c r="AQ2010"/>
      <c r="AR2010"/>
      <c r="AS2010"/>
      <c r="AT2010"/>
      <c r="AU2010"/>
      <c r="AV2010"/>
    </row>
    <row r="2011" spans="27:48" ht="23.45" customHeight="1" x14ac:dyDescent="0.2">
      <c r="AA2011" s="97"/>
      <c r="AB2011" s="97"/>
      <c r="AC2011" s="97"/>
      <c r="AD2011" s="97"/>
      <c r="AE2011" s="97"/>
      <c r="AF2011" s="93"/>
      <c r="AG2011" s="93"/>
      <c r="AH2011" s="93"/>
      <c r="AI2011" s="30"/>
      <c r="AJ2011" s="30"/>
      <c r="AK2011" s="30"/>
      <c r="AL2011" s="30"/>
      <c r="AM2011" s="109"/>
      <c r="AN2011" s="109"/>
      <c r="AO2011" s="30"/>
      <c r="AP2011" s="109" t="s">
        <v>2744</v>
      </c>
      <c r="AQ2011"/>
      <c r="AR2011"/>
      <c r="AS2011"/>
      <c r="AT2011"/>
      <c r="AU2011"/>
      <c r="AV2011"/>
    </row>
    <row r="2012" spans="27:48" ht="23.45" customHeight="1" x14ac:dyDescent="0.2">
      <c r="AA2012" s="97"/>
      <c r="AB2012" s="97"/>
      <c r="AC2012" s="97"/>
      <c r="AD2012" s="97"/>
      <c r="AE2012" s="97"/>
      <c r="AF2012" s="93"/>
      <c r="AG2012" s="93"/>
      <c r="AH2012" s="93"/>
      <c r="AI2012" s="30"/>
      <c r="AJ2012" s="30"/>
      <c r="AK2012" s="30"/>
      <c r="AL2012" s="30"/>
      <c r="AM2012" s="109"/>
      <c r="AN2012" s="109"/>
      <c r="AO2012" s="30"/>
      <c r="AP2012" s="109" t="s">
        <v>2745</v>
      </c>
      <c r="AQ2012"/>
      <c r="AR2012"/>
      <c r="AS2012"/>
      <c r="AT2012"/>
      <c r="AU2012"/>
      <c r="AV2012"/>
    </row>
    <row r="2013" spans="27:48" ht="23.45" customHeight="1" x14ac:dyDescent="0.2">
      <c r="AA2013" s="97"/>
      <c r="AB2013" s="97"/>
      <c r="AC2013" s="97"/>
      <c r="AD2013" s="97"/>
      <c r="AE2013" s="97"/>
      <c r="AF2013" s="93"/>
      <c r="AG2013" s="93"/>
      <c r="AH2013" s="93"/>
      <c r="AI2013" s="30"/>
      <c r="AJ2013" s="30"/>
      <c r="AK2013" s="30"/>
      <c r="AL2013" s="30"/>
      <c r="AM2013" s="109"/>
      <c r="AN2013" s="109"/>
      <c r="AO2013" s="30"/>
      <c r="AP2013" s="109" t="s">
        <v>2746</v>
      </c>
      <c r="AQ2013"/>
      <c r="AR2013"/>
      <c r="AS2013"/>
      <c r="AT2013"/>
      <c r="AU2013"/>
      <c r="AV2013"/>
    </row>
    <row r="2014" spans="27:48" ht="23.45" customHeight="1" x14ac:dyDescent="0.2">
      <c r="AA2014" s="97"/>
      <c r="AB2014" s="97"/>
      <c r="AC2014" s="97"/>
      <c r="AD2014" s="97"/>
      <c r="AE2014" s="97"/>
      <c r="AF2014" s="93"/>
      <c r="AG2014" s="93"/>
      <c r="AH2014" s="93"/>
      <c r="AI2014" s="30"/>
      <c r="AJ2014" s="30"/>
      <c r="AK2014" s="30"/>
      <c r="AL2014" s="30"/>
      <c r="AM2014" s="109"/>
      <c r="AN2014" s="109"/>
      <c r="AO2014" s="30"/>
      <c r="AP2014" s="109" t="s">
        <v>2747</v>
      </c>
      <c r="AQ2014"/>
      <c r="AR2014"/>
      <c r="AS2014"/>
      <c r="AT2014"/>
      <c r="AU2014"/>
      <c r="AV2014"/>
    </row>
    <row r="2015" spans="27:48" ht="23.45" customHeight="1" x14ac:dyDescent="0.2">
      <c r="AA2015" s="97"/>
      <c r="AB2015" s="97"/>
      <c r="AC2015" s="97"/>
      <c r="AD2015" s="97"/>
      <c r="AE2015" s="97"/>
      <c r="AF2015" s="93"/>
      <c r="AG2015" s="93"/>
      <c r="AH2015" s="93"/>
      <c r="AI2015" s="30"/>
      <c r="AJ2015" s="30"/>
      <c r="AK2015" s="30"/>
      <c r="AL2015" s="30"/>
      <c r="AM2015" s="109"/>
      <c r="AN2015" s="109"/>
      <c r="AO2015" s="30"/>
      <c r="AP2015" s="109" t="s">
        <v>2748</v>
      </c>
      <c r="AQ2015"/>
      <c r="AR2015"/>
      <c r="AS2015"/>
      <c r="AT2015"/>
      <c r="AU2015"/>
      <c r="AV2015"/>
    </row>
    <row r="2016" spans="27:48" ht="23.45" customHeight="1" x14ac:dyDescent="0.2">
      <c r="AA2016" s="97"/>
      <c r="AB2016" s="97"/>
      <c r="AC2016" s="97"/>
      <c r="AD2016" s="97"/>
      <c r="AE2016" s="97"/>
      <c r="AF2016" s="93"/>
      <c r="AG2016" s="93"/>
      <c r="AH2016" s="93"/>
      <c r="AI2016" s="30"/>
      <c r="AJ2016" s="30"/>
      <c r="AK2016" s="30"/>
      <c r="AL2016" s="30"/>
      <c r="AM2016" s="109"/>
      <c r="AN2016" s="109"/>
      <c r="AO2016" s="30"/>
      <c r="AP2016" s="109" t="s">
        <v>2749</v>
      </c>
      <c r="AQ2016"/>
      <c r="AR2016"/>
      <c r="AS2016"/>
      <c r="AT2016"/>
      <c r="AU2016"/>
      <c r="AV2016"/>
    </row>
    <row r="2017" spans="27:48" ht="23.45" customHeight="1" x14ac:dyDescent="0.2">
      <c r="AA2017" s="97"/>
      <c r="AB2017" s="97"/>
      <c r="AC2017" s="97"/>
      <c r="AD2017" s="97"/>
      <c r="AE2017" s="97"/>
      <c r="AF2017" s="93"/>
      <c r="AG2017" s="93"/>
      <c r="AH2017" s="93"/>
      <c r="AI2017" s="30"/>
      <c r="AJ2017" s="30"/>
      <c r="AK2017" s="30"/>
      <c r="AL2017" s="30"/>
      <c r="AM2017" s="109"/>
      <c r="AN2017" s="109"/>
      <c r="AO2017" s="30"/>
      <c r="AP2017" s="109" t="s">
        <v>2750</v>
      </c>
      <c r="AQ2017"/>
      <c r="AR2017"/>
      <c r="AS2017"/>
      <c r="AT2017"/>
      <c r="AU2017"/>
      <c r="AV2017"/>
    </row>
    <row r="2018" spans="27:48" ht="23.45" customHeight="1" x14ac:dyDescent="0.2">
      <c r="AA2018" s="97"/>
      <c r="AB2018" s="97"/>
      <c r="AC2018" s="97"/>
      <c r="AD2018" s="97"/>
      <c r="AE2018" s="97"/>
      <c r="AF2018" s="93"/>
      <c r="AG2018" s="93"/>
      <c r="AH2018" s="93"/>
      <c r="AI2018" s="30"/>
      <c r="AJ2018" s="30"/>
      <c r="AK2018" s="30"/>
      <c r="AL2018" s="30"/>
      <c r="AM2018" s="109"/>
      <c r="AN2018" s="109"/>
      <c r="AO2018" s="30"/>
      <c r="AP2018" s="109" t="s">
        <v>2751</v>
      </c>
      <c r="AQ2018"/>
      <c r="AR2018"/>
      <c r="AS2018"/>
      <c r="AT2018"/>
      <c r="AU2018"/>
      <c r="AV2018"/>
    </row>
    <row r="2019" spans="27:48" ht="23.45" customHeight="1" x14ac:dyDescent="0.2">
      <c r="AA2019" s="97"/>
      <c r="AB2019" s="97"/>
      <c r="AC2019" s="97"/>
      <c r="AD2019" s="97"/>
      <c r="AE2019" s="97"/>
      <c r="AF2019" s="93"/>
      <c r="AG2019" s="93"/>
      <c r="AH2019" s="93"/>
      <c r="AI2019" s="30"/>
      <c r="AJ2019" s="30"/>
      <c r="AK2019" s="30"/>
      <c r="AL2019" s="30"/>
      <c r="AM2019" s="109"/>
      <c r="AN2019" s="109"/>
      <c r="AO2019" s="30"/>
      <c r="AP2019" s="109" t="s">
        <v>2752</v>
      </c>
      <c r="AQ2019"/>
      <c r="AR2019"/>
      <c r="AS2019"/>
      <c r="AT2019"/>
      <c r="AU2019"/>
      <c r="AV2019"/>
    </row>
    <row r="2020" spans="27:48" ht="23.45" customHeight="1" x14ac:dyDescent="0.2">
      <c r="AA2020" s="97"/>
      <c r="AB2020" s="97"/>
      <c r="AC2020" s="97"/>
      <c r="AD2020" s="97"/>
      <c r="AE2020" s="97"/>
      <c r="AF2020" s="93"/>
      <c r="AG2020" s="93"/>
      <c r="AH2020" s="93"/>
      <c r="AI2020" s="30"/>
      <c r="AJ2020" s="30"/>
      <c r="AK2020" s="30"/>
      <c r="AL2020" s="30"/>
      <c r="AM2020" s="109"/>
      <c r="AN2020" s="109"/>
      <c r="AO2020" s="30"/>
      <c r="AP2020" s="109" t="s">
        <v>2753</v>
      </c>
      <c r="AQ2020"/>
      <c r="AR2020"/>
      <c r="AS2020"/>
      <c r="AT2020"/>
      <c r="AU2020"/>
      <c r="AV2020"/>
    </row>
    <row r="2021" spans="27:48" ht="23.45" customHeight="1" x14ac:dyDescent="0.2">
      <c r="AA2021" s="97"/>
      <c r="AB2021" s="97"/>
      <c r="AC2021" s="97"/>
      <c r="AD2021" s="97"/>
      <c r="AE2021" s="97"/>
      <c r="AF2021" s="93"/>
      <c r="AG2021" s="93"/>
      <c r="AH2021" s="93"/>
      <c r="AI2021" s="30"/>
      <c r="AJ2021" s="30"/>
      <c r="AK2021" s="30"/>
      <c r="AL2021" s="30"/>
      <c r="AM2021" s="109"/>
      <c r="AN2021" s="109"/>
      <c r="AO2021" s="30"/>
      <c r="AP2021" s="109" t="s">
        <v>2754</v>
      </c>
      <c r="AQ2021"/>
      <c r="AR2021"/>
      <c r="AS2021"/>
      <c r="AT2021"/>
      <c r="AU2021"/>
      <c r="AV2021"/>
    </row>
    <row r="2022" spans="27:48" ht="23.45" customHeight="1" x14ac:dyDescent="0.2">
      <c r="AA2022" s="97"/>
      <c r="AB2022" s="97"/>
      <c r="AC2022" s="97"/>
      <c r="AD2022" s="97"/>
      <c r="AE2022" s="97"/>
      <c r="AF2022" s="93"/>
      <c r="AG2022" s="93"/>
      <c r="AH2022" s="93"/>
      <c r="AI2022" s="30"/>
      <c r="AJ2022" s="30"/>
      <c r="AK2022" s="30"/>
      <c r="AL2022" s="30"/>
      <c r="AM2022" s="109"/>
      <c r="AN2022" s="109"/>
      <c r="AO2022" s="30"/>
      <c r="AP2022" s="109" t="s">
        <v>2755</v>
      </c>
      <c r="AQ2022"/>
      <c r="AR2022"/>
      <c r="AS2022"/>
      <c r="AT2022"/>
      <c r="AU2022"/>
      <c r="AV2022"/>
    </row>
    <row r="2023" spans="27:48" ht="23.45" customHeight="1" x14ac:dyDescent="0.2">
      <c r="AA2023" s="97"/>
      <c r="AB2023" s="97"/>
      <c r="AC2023" s="97"/>
      <c r="AD2023" s="97"/>
      <c r="AE2023" s="97"/>
      <c r="AF2023" s="93"/>
      <c r="AG2023" s="93"/>
      <c r="AH2023" s="93"/>
      <c r="AI2023" s="30"/>
      <c r="AJ2023" s="30"/>
      <c r="AK2023" s="30"/>
      <c r="AL2023" s="30"/>
      <c r="AM2023" s="109"/>
      <c r="AN2023" s="109"/>
      <c r="AO2023" s="30"/>
      <c r="AP2023" s="109" t="s">
        <v>2756</v>
      </c>
      <c r="AQ2023"/>
      <c r="AR2023"/>
      <c r="AS2023"/>
      <c r="AT2023"/>
      <c r="AU2023"/>
      <c r="AV2023"/>
    </row>
    <row r="2024" spans="27:48" ht="23.45" customHeight="1" x14ac:dyDescent="0.2">
      <c r="AA2024" s="97"/>
      <c r="AB2024" s="97"/>
      <c r="AC2024" s="97"/>
      <c r="AD2024" s="97"/>
      <c r="AE2024" s="97"/>
      <c r="AF2024" s="93"/>
      <c r="AG2024" s="93"/>
      <c r="AH2024" s="93"/>
      <c r="AI2024" s="30"/>
      <c r="AJ2024" s="30"/>
      <c r="AK2024" s="30"/>
      <c r="AL2024" s="30"/>
      <c r="AM2024" s="109"/>
      <c r="AN2024" s="109"/>
      <c r="AO2024" s="30"/>
      <c r="AP2024" s="109" t="s">
        <v>2757</v>
      </c>
      <c r="AQ2024"/>
      <c r="AR2024"/>
      <c r="AS2024"/>
      <c r="AT2024"/>
      <c r="AU2024"/>
      <c r="AV2024"/>
    </row>
    <row r="2025" spans="27:48" ht="23.45" customHeight="1" x14ac:dyDescent="0.2">
      <c r="AA2025" s="97"/>
      <c r="AB2025" s="97"/>
      <c r="AC2025" s="97"/>
      <c r="AD2025" s="97"/>
      <c r="AE2025" s="97"/>
      <c r="AF2025" s="93"/>
      <c r="AG2025" s="93"/>
      <c r="AH2025" s="93"/>
      <c r="AI2025" s="30"/>
      <c r="AJ2025" s="30"/>
      <c r="AK2025" s="30"/>
      <c r="AL2025" s="30"/>
      <c r="AM2025" s="109"/>
      <c r="AN2025" s="109"/>
      <c r="AO2025" s="30"/>
      <c r="AP2025" s="109" t="s">
        <v>2758</v>
      </c>
      <c r="AQ2025"/>
      <c r="AR2025"/>
      <c r="AS2025"/>
      <c r="AT2025"/>
      <c r="AU2025"/>
      <c r="AV2025"/>
    </row>
    <row r="2026" spans="27:48" ht="23.45" customHeight="1" x14ac:dyDescent="0.2">
      <c r="AA2026" s="97"/>
      <c r="AB2026" s="97"/>
      <c r="AC2026" s="97"/>
      <c r="AD2026" s="97"/>
      <c r="AE2026" s="97"/>
      <c r="AF2026" s="93"/>
      <c r="AG2026" s="93"/>
      <c r="AH2026" s="93"/>
      <c r="AI2026" s="30"/>
      <c r="AJ2026" s="30"/>
      <c r="AK2026" s="30"/>
      <c r="AL2026" s="30"/>
      <c r="AM2026" s="109"/>
      <c r="AN2026" s="109"/>
      <c r="AO2026" s="30"/>
      <c r="AP2026" s="109" t="s">
        <v>2759</v>
      </c>
      <c r="AQ2026"/>
      <c r="AR2026"/>
      <c r="AS2026"/>
      <c r="AT2026"/>
      <c r="AU2026"/>
      <c r="AV2026"/>
    </row>
    <row r="2027" spans="27:48" ht="23.45" customHeight="1" x14ac:dyDescent="0.2">
      <c r="AA2027" s="97"/>
      <c r="AB2027" s="97"/>
      <c r="AC2027" s="97"/>
      <c r="AD2027" s="97"/>
      <c r="AE2027" s="97"/>
      <c r="AF2027" s="93"/>
      <c r="AG2027" s="93"/>
      <c r="AH2027" s="93"/>
      <c r="AI2027" s="30"/>
      <c r="AJ2027" s="30"/>
      <c r="AK2027" s="30"/>
      <c r="AL2027" s="30"/>
      <c r="AM2027" s="109"/>
      <c r="AN2027" s="109"/>
      <c r="AO2027" s="30"/>
      <c r="AP2027" s="109" t="s">
        <v>2760</v>
      </c>
      <c r="AQ2027"/>
      <c r="AR2027"/>
      <c r="AS2027"/>
      <c r="AT2027"/>
      <c r="AU2027"/>
      <c r="AV2027"/>
    </row>
    <row r="2028" spans="27:48" ht="23.45" customHeight="1" x14ac:dyDescent="0.2">
      <c r="AA2028" s="97"/>
      <c r="AB2028" s="97"/>
      <c r="AC2028" s="97"/>
      <c r="AD2028" s="97"/>
      <c r="AE2028" s="97"/>
      <c r="AF2028" s="93"/>
      <c r="AG2028" s="93"/>
      <c r="AH2028" s="93"/>
      <c r="AI2028" s="30"/>
      <c r="AJ2028" s="30"/>
      <c r="AK2028" s="30"/>
      <c r="AL2028" s="30"/>
      <c r="AM2028" s="109"/>
      <c r="AN2028" s="109"/>
      <c r="AO2028" s="30"/>
      <c r="AP2028" s="109" t="s">
        <v>2761</v>
      </c>
      <c r="AQ2028"/>
      <c r="AR2028"/>
      <c r="AS2028"/>
      <c r="AT2028"/>
      <c r="AU2028"/>
      <c r="AV2028"/>
    </row>
    <row r="2029" spans="27:48" ht="23.45" customHeight="1" x14ac:dyDescent="0.2">
      <c r="AA2029" s="97"/>
      <c r="AB2029" s="97"/>
      <c r="AC2029" s="97"/>
      <c r="AD2029" s="97"/>
      <c r="AE2029" s="97"/>
      <c r="AF2029" s="93"/>
      <c r="AG2029" s="93"/>
      <c r="AH2029" s="93"/>
      <c r="AI2029" s="30"/>
      <c r="AJ2029" s="30"/>
      <c r="AK2029" s="30"/>
      <c r="AL2029" s="30"/>
      <c r="AM2029" s="109"/>
      <c r="AN2029" s="109"/>
      <c r="AO2029" s="30"/>
      <c r="AP2029" s="109" t="s">
        <v>2762</v>
      </c>
      <c r="AQ2029"/>
      <c r="AR2029"/>
      <c r="AS2029"/>
      <c r="AT2029"/>
      <c r="AU2029"/>
      <c r="AV2029"/>
    </row>
    <row r="2030" spans="27:48" ht="23.45" customHeight="1" x14ac:dyDescent="0.2">
      <c r="AA2030" s="97"/>
      <c r="AB2030" s="97"/>
      <c r="AC2030" s="97"/>
      <c r="AD2030" s="97"/>
      <c r="AE2030" s="97"/>
      <c r="AF2030" s="93"/>
      <c r="AG2030" s="93"/>
      <c r="AH2030" s="93"/>
      <c r="AI2030" s="30"/>
      <c r="AJ2030" s="30"/>
      <c r="AK2030" s="30"/>
      <c r="AL2030" s="30"/>
      <c r="AM2030" s="109"/>
      <c r="AN2030" s="109"/>
      <c r="AO2030" s="30"/>
      <c r="AP2030" s="109" t="s">
        <v>2763</v>
      </c>
      <c r="AQ2030"/>
      <c r="AR2030"/>
      <c r="AS2030"/>
      <c r="AT2030"/>
      <c r="AU2030"/>
      <c r="AV2030"/>
    </row>
    <row r="2031" spans="27:48" ht="23.45" customHeight="1" x14ac:dyDescent="0.2">
      <c r="AA2031" s="97"/>
      <c r="AB2031" s="97"/>
      <c r="AC2031" s="97"/>
      <c r="AD2031" s="97"/>
      <c r="AE2031" s="97"/>
      <c r="AF2031" s="93"/>
      <c r="AG2031" s="93"/>
      <c r="AH2031" s="93"/>
      <c r="AI2031" s="30"/>
      <c r="AJ2031" s="30"/>
      <c r="AK2031" s="30"/>
      <c r="AL2031" s="30"/>
      <c r="AM2031" s="109"/>
      <c r="AN2031" s="109"/>
      <c r="AO2031" s="30"/>
      <c r="AP2031" s="109" t="s">
        <v>2764</v>
      </c>
      <c r="AQ2031"/>
      <c r="AR2031"/>
      <c r="AS2031"/>
      <c r="AT2031"/>
      <c r="AU2031"/>
      <c r="AV2031"/>
    </row>
    <row r="2032" spans="27:48" ht="23.45" customHeight="1" x14ac:dyDescent="0.2">
      <c r="AA2032" s="97"/>
      <c r="AB2032" s="97"/>
      <c r="AC2032" s="97"/>
      <c r="AD2032" s="97"/>
      <c r="AE2032" s="97"/>
      <c r="AF2032" s="93"/>
      <c r="AG2032" s="93"/>
      <c r="AH2032" s="93"/>
      <c r="AI2032" s="30"/>
      <c r="AJ2032" s="30"/>
      <c r="AK2032" s="30"/>
      <c r="AL2032" s="30"/>
      <c r="AM2032" s="109"/>
      <c r="AN2032" s="109"/>
      <c r="AO2032" s="30"/>
      <c r="AP2032" s="109" t="s">
        <v>2765</v>
      </c>
      <c r="AQ2032"/>
      <c r="AR2032"/>
      <c r="AS2032"/>
      <c r="AT2032"/>
      <c r="AU2032"/>
      <c r="AV2032"/>
    </row>
    <row r="2033" spans="27:48" ht="23.45" customHeight="1" x14ac:dyDescent="0.2">
      <c r="AA2033" s="97"/>
      <c r="AB2033" s="97"/>
      <c r="AC2033" s="97"/>
      <c r="AD2033" s="97"/>
      <c r="AE2033" s="97"/>
      <c r="AF2033" s="93"/>
      <c r="AG2033" s="93"/>
      <c r="AH2033" s="93"/>
      <c r="AI2033" s="30"/>
      <c r="AJ2033" s="30"/>
      <c r="AK2033" s="30"/>
      <c r="AL2033" s="30"/>
      <c r="AM2033" s="109"/>
      <c r="AN2033" s="109"/>
      <c r="AO2033" s="30"/>
      <c r="AP2033" s="109" t="s">
        <v>2766</v>
      </c>
      <c r="AQ2033"/>
      <c r="AR2033"/>
      <c r="AS2033"/>
      <c r="AT2033"/>
      <c r="AU2033"/>
      <c r="AV2033"/>
    </row>
    <row r="2034" spans="27:48" ht="23.45" customHeight="1" x14ac:dyDescent="0.2">
      <c r="AA2034" s="97"/>
      <c r="AB2034" s="97"/>
      <c r="AC2034" s="97"/>
      <c r="AD2034" s="97"/>
      <c r="AE2034" s="97"/>
      <c r="AF2034" s="93"/>
      <c r="AG2034" s="93"/>
      <c r="AH2034" s="93"/>
      <c r="AI2034" s="30"/>
      <c r="AJ2034" s="30"/>
      <c r="AK2034" s="30"/>
      <c r="AL2034" s="30"/>
      <c r="AM2034" s="109"/>
      <c r="AN2034" s="109"/>
      <c r="AO2034" s="30"/>
      <c r="AP2034" s="109" t="s">
        <v>2767</v>
      </c>
      <c r="AQ2034"/>
      <c r="AR2034"/>
      <c r="AS2034"/>
      <c r="AT2034"/>
      <c r="AU2034"/>
      <c r="AV2034"/>
    </row>
    <row r="2035" spans="27:48" ht="23.45" customHeight="1" x14ac:dyDescent="0.2">
      <c r="AA2035" s="97"/>
      <c r="AB2035" s="97"/>
      <c r="AC2035" s="97"/>
      <c r="AD2035" s="97"/>
      <c r="AE2035" s="97"/>
      <c r="AF2035" s="93"/>
      <c r="AG2035" s="93"/>
      <c r="AH2035" s="93"/>
      <c r="AI2035" s="30"/>
      <c r="AJ2035" s="30"/>
      <c r="AK2035" s="30"/>
      <c r="AL2035" s="30"/>
      <c r="AM2035" s="109"/>
      <c r="AN2035" s="109"/>
      <c r="AO2035" s="30"/>
      <c r="AP2035" s="109" t="s">
        <v>2768</v>
      </c>
      <c r="AQ2035"/>
      <c r="AR2035"/>
      <c r="AS2035"/>
      <c r="AT2035"/>
      <c r="AU2035"/>
      <c r="AV2035"/>
    </row>
    <row r="2036" spans="27:48" ht="23.45" customHeight="1" x14ac:dyDescent="0.2">
      <c r="AA2036" s="97"/>
      <c r="AB2036" s="97"/>
      <c r="AC2036" s="97"/>
      <c r="AD2036" s="97"/>
      <c r="AE2036" s="97"/>
      <c r="AF2036" s="93"/>
      <c r="AG2036" s="93"/>
      <c r="AH2036" s="93"/>
      <c r="AI2036" s="30"/>
      <c r="AJ2036" s="30"/>
      <c r="AK2036" s="30"/>
      <c r="AL2036" s="30"/>
      <c r="AM2036" s="109"/>
      <c r="AN2036" s="109"/>
      <c r="AO2036" s="30"/>
      <c r="AP2036" s="109" t="s">
        <v>2769</v>
      </c>
      <c r="AQ2036"/>
      <c r="AR2036"/>
      <c r="AS2036"/>
      <c r="AT2036"/>
      <c r="AU2036"/>
      <c r="AV2036"/>
    </row>
    <row r="2037" spans="27:48" ht="23.45" customHeight="1" x14ac:dyDescent="0.2">
      <c r="AA2037" s="97"/>
      <c r="AB2037" s="97"/>
      <c r="AC2037" s="97"/>
      <c r="AD2037" s="97"/>
      <c r="AE2037" s="97"/>
      <c r="AF2037" s="93"/>
      <c r="AG2037" s="93"/>
      <c r="AH2037" s="93"/>
      <c r="AI2037" s="30"/>
      <c r="AJ2037" s="30"/>
      <c r="AK2037" s="30"/>
      <c r="AL2037" s="30"/>
      <c r="AM2037" s="109"/>
      <c r="AN2037" s="109"/>
      <c r="AO2037" s="30"/>
      <c r="AP2037" s="109" t="s">
        <v>2770</v>
      </c>
      <c r="AQ2037"/>
      <c r="AR2037"/>
      <c r="AS2037"/>
      <c r="AT2037"/>
      <c r="AU2037"/>
      <c r="AV2037"/>
    </row>
    <row r="2038" spans="27:48" ht="23.45" customHeight="1" x14ac:dyDescent="0.2">
      <c r="AA2038" s="97"/>
      <c r="AB2038" s="97"/>
      <c r="AC2038" s="97"/>
      <c r="AD2038" s="97"/>
      <c r="AE2038" s="97"/>
      <c r="AF2038" s="93"/>
      <c r="AG2038" s="93"/>
      <c r="AH2038" s="93"/>
      <c r="AI2038" s="30"/>
      <c r="AJ2038" s="30"/>
      <c r="AK2038" s="30"/>
      <c r="AL2038" s="30"/>
      <c r="AM2038" s="109"/>
      <c r="AN2038" s="109"/>
      <c r="AO2038" s="30"/>
      <c r="AP2038" s="109" t="s">
        <v>2771</v>
      </c>
      <c r="AQ2038"/>
      <c r="AR2038"/>
      <c r="AS2038"/>
      <c r="AT2038"/>
      <c r="AU2038"/>
      <c r="AV2038"/>
    </row>
    <row r="2039" spans="27:48" ht="23.45" customHeight="1" x14ac:dyDescent="0.2">
      <c r="AA2039" s="97"/>
      <c r="AB2039" s="97"/>
      <c r="AC2039" s="97"/>
      <c r="AD2039" s="97"/>
      <c r="AE2039" s="97"/>
      <c r="AF2039" s="93"/>
      <c r="AG2039" s="93"/>
      <c r="AH2039" s="93"/>
      <c r="AI2039" s="30"/>
      <c r="AJ2039" s="30"/>
      <c r="AK2039" s="30"/>
      <c r="AL2039" s="30"/>
      <c r="AM2039" s="109"/>
      <c r="AN2039" s="109"/>
      <c r="AO2039" s="30"/>
      <c r="AP2039" s="109" t="s">
        <v>2772</v>
      </c>
      <c r="AQ2039"/>
      <c r="AR2039"/>
      <c r="AS2039"/>
      <c r="AT2039"/>
      <c r="AU2039"/>
      <c r="AV2039"/>
    </row>
    <row r="2040" spans="27:48" ht="23.45" customHeight="1" x14ac:dyDescent="0.2">
      <c r="AA2040" s="97"/>
      <c r="AB2040" s="97"/>
      <c r="AC2040" s="97"/>
      <c r="AD2040" s="97"/>
      <c r="AE2040" s="97"/>
      <c r="AF2040" s="93"/>
      <c r="AG2040" s="93"/>
      <c r="AH2040" s="93"/>
      <c r="AI2040" s="30"/>
      <c r="AJ2040" s="30"/>
      <c r="AK2040" s="30"/>
      <c r="AL2040" s="30"/>
      <c r="AM2040" s="109"/>
      <c r="AN2040" s="109"/>
      <c r="AO2040" s="30"/>
      <c r="AP2040" s="109" t="s">
        <v>2773</v>
      </c>
      <c r="AQ2040"/>
      <c r="AR2040"/>
      <c r="AS2040"/>
      <c r="AT2040"/>
      <c r="AU2040"/>
      <c r="AV2040"/>
    </row>
    <row r="2041" spans="27:48" ht="23.45" customHeight="1" x14ac:dyDescent="0.2">
      <c r="AA2041" s="97"/>
      <c r="AB2041" s="97"/>
      <c r="AC2041" s="97"/>
      <c r="AD2041" s="97"/>
      <c r="AE2041" s="97"/>
      <c r="AF2041" s="93"/>
      <c r="AG2041" s="93"/>
      <c r="AH2041" s="93"/>
      <c r="AI2041" s="30"/>
      <c r="AJ2041" s="30"/>
      <c r="AK2041" s="30"/>
      <c r="AL2041" s="30"/>
      <c r="AM2041" s="109"/>
      <c r="AN2041" s="109"/>
      <c r="AO2041" s="30"/>
      <c r="AP2041" s="109" t="s">
        <v>2774</v>
      </c>
      <c r="AQ2041"/>
      <c r="AR2041"/>
      <c r="AS2041"/>
      <c r="AT2041"/>
      <c r="AU2041"/>
      <c r="AV2041"/>
    </row>
    <row r="2042" spans="27:48" ht="23.45" customHeight="1" x14ac:dyDescent="0.2">
      <c r="AA2042" s="97"/>
      <c r="AB2042" s="97"/>
      <c r="AC2042" s="97"/>
      <c r="AD2042" s="97"/>
      <c r="AE2042" s="97"/>
      <c r="AF2042" s="93"/>
      <c r="AG2042" s="93"/>
      <c r="AH2042" s="93"/>
      <c r="AI2042" s="30"/>
      <c r="AJ2042" s="30"/>
      <c r="AK2042" s="30"/>
      <c r="AL2042" s="30"/>
      <c r="AM2042" s="109"/>
      <c r="AN2042" s="109"/>
      <c r="AO2042" s="30"/>
      <c r="AP2042" s="109" t="s">
        <v>2775</v>
      </c>
      <c r="AQ2042"/>
      <c r="AR2042"/>
      <c r="AS2042"/>
      <c r="AT2042"/>
      <c r="AU2042"/>
      <c r="AV2042"/>
    </row>
    <row r="2043" spans="27:48" ht="23.45" customHeight="1" x14ac:dyDescent="0.2">
      <c r="AA2043" s="97"/>
      <c r="AB2043" s="97"/>
      <c r="AC2043" s="97"/>
      <c r="AD2043" s="97"/>
      <c r="AE2043" s="97"/>
      <c r="AF2043" s="93"/>
      <c r="AG2043" s="93"/>
      <c r="AH2043" s="93"/>
      <c r="AI2043" s="30"/>
      <c r="AJ2043" s="30"/>
      <c r="AK2043" s="30"/>
      <c r="AL2043" s="30"/>
      <c r="AM2043" s="109"/>
      <c r="AN2043" s="109"/>
      <c r="AO2043" s="30"/>
      <c r="AP2043" s="109" t="s">
        <v>2776</v>
      </c>
      <c r="AQ2043"/>
      <c r="AR2043"/>
      <c r="AS2043"/>
      <c r="AT2043"/>
      <c r="AU2043"/>
      <c r="AV2043"/>
    </row>
    <row r="2044" spans="27:48" ht="23.45" customHeight="1" x14ac:dyDescent="0.2">
      <c r="AA2044" s="97"/>
      <c r="AB2044" s="97"/>
      <c r="AC2044" s="97"/>
      <c r="AD2044" s="97"/>
      <c r="AE2044" s="97"/>
      <c r="AF2044" s="93"/>
      <c r="AG2044" s="93"/>
      <c r="AH2044" s="93"/>
      <c r="AI2044" s="30"/>
      <c r="AJ2044" s="30"/>
      <c r="AK2044" s="30"/>
      <c r="AL2044" s="30"/>
      <c r="AM2044" s="109"/>
      <c r="AN2044" s="109"/>
      <c r="AO2044" s="30"/>
      <c r="AP2044" s="109" t="s">
        <v>2777</v>
      </c>
      <c r="AQ2044"/>
      <c r="AR2044"/>
      <c r="AS2044"/>
      <c r="AT2044"/>
      <c r="AU2044"/>
      <c r="AV2044"/>
    </row>
    <row r="2045" spans="27:48" ht="23.45" customHeight="1" x14ac:dyDescent="0.2">
      <c r="AA2045" s="97"/>
      <c r="AB2045" s="97"/>
      <c r="AC2045" s="97"/>
      <c r="AD2045" s="97"/>
      <c r="AE2045" s="97"/>
      <c r="AF2045" s="93"/>
      <c r="AG2045" s="93"/>
      <c r="AH2045" s="93"/>
      <c r="AI2045" s="30"/>
      <c r="AJ2045" s="30"/>
      <c r="AK2045" s="30"/>
      <c r="AL2045" s="30"/>
      <c r="AM2045" s="109"/>
      <c r="AN2045" s="109"/>
      <c r="AO2045" s="30"/>
      <c r="AP2045" s="109" t="s">
        <v>2778</v>
      </c>
      <c r="AQ2045"/>
      <c r="AR2045"/>
      <c r="AS2045"/>
      <c r="AT2045"/>
      <c r="AU2045"/>
      <c r="AV2045"/>
    </row>
    <row r="2046" spans="27:48" ht="23.45" customHeight="1" x14ac:dyDescent="0.2">
      <c r="AA2046" s="97"/>
      <c r="AB2046" s="97"/>
      <c r="AC2046" s="97"/>
      <c r="AD2046" s="97"/>
      <c r="AE2046" s="97"/>
      <c r="AF2046" s="93"/>
      <c r="AG2046" s="93"/>
      <c r="AH2046" s="93"/>
      <c r="AI2046" s="30"/>
      <c r="AJ2046" s="30"/>
      <c r="AK2046" s="30"/>
      <c r="AL2046" s="30"/>
      <c r="AM2046" s="109"/>
      <c r="AN2046" s="109"/>
      <c r="AO2046" s="30"/>
      <c r="AP2046" s="109" t="s">
        <v>2779</v>
      </c>
      <c r="AQ2046"/>
      <c r="AR2046"/>
      <c r="AS2046"/>
      <c r="AT2046"/>
      <c r="AU2046"/>
      <c r="AV2046"/>
    </row>
    <row r="2047" spans="27:48" ht="23.45" customHeight="1" x14ac:dyDescent="0.2">
      <c r="AA2047" s="97"/>
      <c r="AB2047" s="97"/>
      <c r="AC2047" s="97"/>
      <c r="AD2047" s="97"/>
      <c r="AE2047" s="97"/>
      <c r="AF2047" s="93"/>
      <c r="AG2047" s="93"/>
      <c r="AH2047" s="93"/>
      <c r="AI2047" s="30"/>
      <c r="AJ2047" s="30"/>
      <c r="AK2047" s="30"/>
      <c r="AL2047" s="30"/>
      <c r="AM2047" s="109"/>
      <c r="AN2047" s="109"/>
      <c r="AO2047" s="30"/>
      <c r="AP2047" s="109" t="s">
        <v>2780</v>
      </c>
      <c r="AQ2047"/>
      <c r="AR2047"/>
      <c r="AS2047"/>
      <c r="AT2047"/>
      <c r="AU2047"/>
      <c r="AV2047"/>
    </row>
    <row r="2048" spans="27:48" ht="23.45" customHeight="1" x14ac:dyDescent="0.2">
      <c r="AA2048" s="97"/>
      <c r="AB2048" s="97"/>
      <c r="AC2048" s="97"/>
      <c r="AD2048" s="97"/>
      <c r="AE2048" s="97"/>
      <c r="AF2048" s="93"/>
      <c r="AG2048" s="93"/>
      <c r="AH2048" s="93"/>
      <c r="AI2048" s="30"/>
      <c r="AJ2048" s="30"/>
      <c r="AK2048" s="30"/>
      <c r="AL2048" s="30"/>
      <c r="AM2048" s="109"/>
      <c r="AN2048" s="109"/>
      <c r="AO2048" s="30"/>
      <c r="AP2048" s="109" t="s">
        <v>2781</v>
      </c>
      <c r="AQ2048"/>
      <c r="AR2048"/>
      <c r="AS2048"/>
      <c r="AT2048"/>
      <c r="AU2048"/>
      <c r="AV2048"/>
    </row>
    <row r="2049" spans="27:48" ht="23.45" customHeight="1" x14ac:dyDescent="0.2">
      <c r="AA2049" s="97"/>
      <c r="AB2049" s="97"/>
      <c r="AC2049" s="97"/>
      <c r="AD2049" s="97"/>
      <c r="AE2049" s="97"/>
      <c r="AF2049" s="93"/>
      <c r="AG2049" s="93"/>
      <c r="AH2049" s="93"/>
      <c r="AI2049" s="30"/>
      <c r="AJ2049" s="30"/>
      <c r="AK2049" s="30"/>
      <c r="AL2049" s="30"/>
      <c r="AM2049" s="109"/>
      <c r="AN2049" s="109"/>
      <c r="AO2049" s="30"/>
      <c r="AP2049" s="109" t="s">
        <v>2782</v>
      </c>
      <c r="AQ2049"/>
      <c r="AR2049"/>
      <c r="AS2049"/>
      <c r="AT2049"/>
      <c r="AU2049"/>
      <c r="AV2049"/>
    </row>
    <row r="2050" spans="27:48" ht="23.45" customHeight="1" x14ac:dyDescent="0.2">
      <c r="AA2050" s="97"/>
      <c r="AB2050" s="97"/>
      <c r="AC2050" s="97"/>
      <c r="AD2050" s="97"/>
      <c r="AE2050" s="97"/>
      <c r="AF2050" s="93"/>
      <c r="AG2050" s="93"/>
      <c r="AH2050" s="93"/>
      <c r="AI2050" s="30"/>
      <c r="AJ2050" s="30"/>
      <c r="AK2050" s="30"/>
      <c r="AL2050" s="30"/>
      <c r="AM2050" s="109"/>
      <c r="AN2050" s="109"/>
      <c r="AO2050" s="30"/>
      <c r="AP2050" s="109" t="s">
        <v>2783</v>
      </c>
      <c r="AQ2050"/>
      <c r="AR2050"/>
      <c r="AS2050"/>
      <c r="AT2050"/>
      <c r="AU2050"/>
      <c r="AV2050"/>
    </row>
    <row r="2051" spans="27:48" ht="23.45" customHeight="1" x14ac:dyDescent="0.2">
      <c r="AA2051" s="97"/>
      <c r="AB2051" s="97"/>
      <c r="AC2051" s="97"/>
      <c r="AD2051" s="97"/>
      <c r="AE2051" s="97"/>
      <c r="AF2051" s="93"/>
      <c r="AG2051" s="93"/>
      <c r="AH2051" s="93"/>
      <c r="AI2051" s="30"/>
      <c r="AJ2051" s="30"/>
      <c r="AK2051" s="30"/>
      <c r="AL2051" s="30"/>
      <c r="AM2051" s="109"/>
      <c r="AN2051" s="109"/>
      <c r="AO2051" s="30"/>
      <c r="AP2051" s="109" t="s">
        <v>2784</v>
      </c>
      <c r="AQ2051"/>
      <c r="AR2051"/>
      <c r="AS2051"/>
      <c r="AT2051"/>
      <c r="AU2051"/>
      <c r="AV2051"/>
    </row>
    <row r="2052" spans="27:48" ht="23.45" customHeight="1" x14ac:dyDescent="0.2">
      <c r="AA2052" s="97"/>
      <c r="AB2052" s="97"/>
      <c r="AC2052" s="97"/>
      <c r="AD2052" s="97"/>
      <c r="AE2052" s="97"/>
      <c r="AF2052" s="93"/>
      <c r="AG2052" s="93"/>
      <c r="AH2052" s="93"/>
      <c r="AI2052" s="30"/>
      <c r="AJ2052" s="30"/>
      <c r="AK2052" s="30"/>
      <c r="AL2052" s="30"/>
      <c r="AM2052" s="109"/>
      <c r="AN2052" s="109"/>
      <c r="AO2052" s="30"/>
      <c r="AP2052" s="109" t="s">
        <v>2785</v>
      </c>
      <c r="AQ2052"/>
      <c r="AR2052"/>
      <c r="AS2052"/>
      <c r="AT2052"/>
      <c r="AU2052"/>
      <c r="AV2052"/>
    </row>
    <row r="2053" spans="27:48" ht="23.45" customHeight="1" x14ac:dyDescent="0.2">
      <c r="AA2053" s="97"/>
      <c r="AB2053" s="97"/>
      <c r="AC2053" s="97"/>
      <c r="AD2053" s="97"/>
      <c r="AE2053" s="97"/>
      <c r="AF2053" s="93"/>
      <c r="AG2053" s="93"/>
      <c r="AH2053" s="93"/>
      <c r="AI2053" s="30"/>
      <c r="AJ2053" s="30"/>
      <c r="AK2053" s="30"/>
      <c r="AL2053" s="30"/>
      <c r="AM2053" s="109"/>
      <c r="AN2053" s="109"/>
      <c r="AO2053" s="30"/>
      <c r="AP2053" s="109" t="s">
        <v>2786</v>
      </c>
      <c r="AQ2053"/>
      <c r="AR2053"/>
      <c r="AS2053"/>
      <c r="AT2053"/>
      <c r="AU2053"/>
      <c r="AV2053"/>
    </row>
    <row r="2054" spans="27:48" ht="23.45" customHeight="1" x14ac:dyDescent="0.2">
      <c r="AA2054" s="97"/>
      <c r="AB2054" s="97"/>
      <c r="AC2054" s="97"/>
      <c r="AD2054" s="97"/>
      <c r="AE2054" s="97"/>
      <c r="AF2054" s="93"/>
      <c r="AG2054" s="93"/>
      <c r="AH2054" s="93"/>
      <c r="AI2054" s="30"/>
      <c r="AJ2054" s="30"/>
      <c r="AK2054" s="30"/>
      <c r="AL2054" s="30"/>
      <c r="AM2054" s="109"/>
      <c r="AN2054" s="109"/>
      <c r="AO2054" s="30"/>
      <c r="AP2054" s="109" t="s">
        <v>2787</v>
      </c>
      <c r="AQ2054"/>
      <c r="AR2054"/>
      <c r="AS2054"/>
      <c r="AT2054"/>
      <c r="AU2054"/>
      <c r="AV2054"/>
    </row>
    <row r="2055" spans="27:48" ht="23.45" customHeight="1" x14ac:dyDescent="0.2">
      <c r="AA2055" s="97"/>
      <c r="AB2055" s="97"/>
      <c r="AC2055" s="97"/>
      <c r="AD2055" s="97"/>
      <c r="AE2055" s="97"/>
      <c r="AF2055" s="93"/>
      <c r="AG2055" s="93"/>
      <c r="AH2055" s="93"/>
      <c r="AI2055" s="30"/>
      <c r="AJ2055" s="30"/>
      <c r="AK2055" s="30"/>
      <c r="AL2055" s="30"/>
      <c r="AM2055" s="109"/>
      <c r="AN2055" s="109"/>
      <c r="AO2055" s="30"/>
      <c r="AP2055" s="109" t="s">
        <v>2788</v>
      </c>
      <c r="AQ2055"/>
      <c r="AR2055"/>
      <c r="AS2055"/>
      <c r="AT2055"/>
      <c r="AU2055"/>
      <c r="AV2055"/>
    </row>
    <row r="2056" spans="27:48" ht="23.45" customHeight="1" x14ac:dyDescent="0.2">
      <c r="AA2056" s="97"/>
      <c r="AB2056" s="97"/>
      <c r="AC2056" s="97"/>
      <c r="AD2056" s="97"/>
      <c r="AE2056" s="97"/>
      <c r="AF2056" s="93"/>
      <c r="AG2056" s="93"/>
      <c r="AH2056" s="93"/>
      <c r="AI2056" s="30"/>
      <c r="AJ2056" s="30"/>
      <c r="AK2056" s="30"/>
      <c r="AL2056" s="30"/>
      <c r="AM2056" s="109"/>
      <c r="AN2056" s="109"/>
      <c r="AO2056" s="30"/>
      <c r="AP2056" s="109" t="s">
        <v>2789</v>
      </c>
      <c r="AQ2056"/>
      <c r="AR2056"/>
      <c r="AS2056"/>
      <c r="AT2056"/>
      <c r="AU2056"/>
      <c r="AV2056"/>
    </row>
    <row r="2057" spans="27:48" ht="23.45" customHeight="1" x14ac:dyDescent="0.2">
      <c r="AA2057" s="97"/>
      <c r="AB2057" s="97"/>
      <c r="AC2057" s="97"/>
      <c r="AD2057" s="97"/>
      <c r="AE2057" s="97"/>
      <c r="AF2057" s="93"/>
      <c r="AG2057" s="93"/>
      <c r="AH2057" s="93"/>
      <c r="AI2057" s="30"/>
      <c r="AJ2057" s="30"/>
      <c r="AK2057" s="30"/>
      <c r="AL2057" s="30"/>
      <c r="AM2057" s="109"/>
      <c r="AN2057" s="109"/>
      <c r="AO2057" s="30"/>
      <c r="AP2057" s="109" t="s">
        <v>2790</v>
      </c>
      <c r="AQ2057"/>
      <c r="AR2057"/>
      <c r="AS2057"/>
      <c r="AT2057"/>
      <c r="AU2057"/>
      <c r="AV2057"/>
    </row>
    <row r="2058" spans="27:48" ht="23.45" customHeight="1" x14ac:dyDescent="0.2">
      <c r="AA2058" s="97"/>
      <c r="AB2058" s="97"/>
      <c r="AC2058" s="97"/>
      <c r="AD2058" s="97"/>
      <c r="AE2058" s="97"/>
      <c r="AF2058" s="93"/>
      <c r="AG2058" s="93"/>
      <c r="AH2058" s="93"/>
      <c r="AI2058" s="30"/>
      <c r="AJ2058" s="30"/>
      <c r="AK2058" s="30"/>
      <c r="AL2058" s="30"/>
      <c r="AM2058" s="109"/>
      <c r="AN2058" s="109"/>
      <c r="AO2058" s="30"/>
      <c r="AP2058" s="109" t="s">
        <v>2791</v>
      </c>
      <c r="AQ2058"/>
      <c r="AR2058"/>
      <c r="AS2058"/>
      <c r="AT2058"/>
      <c r="AU2058"/>
      <c r="AV2058"/>
    </row>
    <row r="2059" spans="27:48" ht="23.45" customHeight="1" x14ac:dyDescent="0.2">
      <c r="AA2059" s="97"/>
      <c r="AB2059" s="97"/>
      <c r="AC2059" s="97"/>
      <c r="AD2059" s="97"/>
      <c r="AE2059" s="97"/>
      <c r="AF2059" s="93"/>
      <c r="AG2059" s="93"/>
      <c r="AH2059" s="93"/>
      <c r="AI2059" s="30"/>
      <c r="AJ2059" s="30"/>
      <c r="AK2059" s="30"/>
      <c r="AL2059" s="30"/>
      <c r="AM2059" s="109"/>
      <c r="AN2059" s="109"/>
      <c r="AO2059" s="30"/>
      <c r="AP2059" s="109" t="s">
        <v>2792</v>
      </c>
      <c r="AQ2059"/>
      <c r="AR2059"/>
      <c r="AS2059"/>
      <c r="AT2059"/>
      <c r="AU2059"/>
      <c r="AV2059"/>
    </row>
    <row r="2060" spans="27:48" ht="23.45" customHeight="1" x14ac:dyDescent="0.2">
      <c r="AA2060" s="97"/>
      <c r="AB2060" s="97"/>
      <c r="AC2060" s="97"/>
      <c r="AD2060" s="97"/>
      <c r="AE2060" s="97"/>
      <c r="AF2060" s="93"/>
      <c r="AG2060" s="93"/>
      <c r="AH2060" s="93"/>
      <c r="AI2060" s="30"/>
      <c r="AJ2060" s="30"/>
      <c r="AK2060" s="30"/>
      <c r="AL2060" s="30"/>
      <c r="AM2060" s="109"/>
      <c r="AN2060" s="109"/>
      <c r="AO2060" s="30"/>
      <c r="AP2060" s="109" t="s">
        <v>2793</v>
      </c>
      <c r="AQ2060"/>
      <c r="AR2060"/>
      <c r="AS2060"/>
      <c r="AT2060"/>
      <c r="AU2060"/>
      <c r="AV2060"/>
    </row>
    <row r="2061" spans="27:48" ht="23.45" customHeight="1" x14ac:dyDescent="0.2">
      <c r="AA2061" s="97"/>
      <c r="AB2061" s="97"/>
      <c r="AC2061" s="97"/>
      <c r="AD2061" s="97"/>
      <c r="AE2061" s="97"/>
      <c r="AF2061" s="93"/>
      <c r="AG2061" s="93"/>
      <c r="AH2061" s="93"/>
      <c r="AI2061" s="30"/>
      <c r="AJ2061" s="30"/>
      <c r="AK2061" s="30"/>
      <c r="AL2061" s="30"/>
      <c r="AM2061" s="109"/>
      <c r="AN2061" s="109"/>
      <c r="AO2061" s="30"/>
      <c r="AP2061" s="109" t="s">
        <v>2794</v>
      </c>
      <c r="AQ2061"/>
      <c r="AR2061"/>
      <c r="AS2061"/>
      <c r="AT2061"/>
      <c r="AU2061"/>
      <c r="AV2061"/>
    </row>
    <row r="2062" spans="27:48" ht="23.45" customHeight="1" x14ac:dyDescent="0.2">
      <c r="AA2062" s="97"/>
      <c r="AB2062" s="97"/>
      <c r="AC2062" s="97"/>
      <c r="AD2062" s="97"/>
      <c r="AE2062" s="97"/>
      <c r="AF2062" s="93"/>
      <c r="AG2062" s="93"/>
      <c r="AH2062" s="93"/>
      <c r="AI2062" s="30"/>
      <c r="AJ2062" s="30"/>
      <c r="AK2062" s="30"/>
      <c r="AL2062" s="30"/>
      <c r="AM2062" s="109"/>
      <c r="AN2062" s="109"/>
      <c r="AO2062" s="30"/>
      <c r="AP2062" s="109" t="s">
        <v>2795</v>
      </c>
      <c r="AQ2062"/>
      <c r="AR2062"/>
      <c r="AS2062"/>
      <c r="AT2062"/>
      <c r="AU2062"/>
      <c r="AV2062"/>
    </row>
    <row r="2063" spans="27:48" ht="23.45" customHeight="1" x14ac:dyDescent="0.2">
      <c r="AA2063" s="97"/>
      <c r="AB2063" s="97"/>
      <c r="AC2063" s="97"/>
      <c r="AD2063" s="97"/>
      <c r="AE2063" s="97"/>
      <c r="AF2063" s="93"/>
      <c r="AG2063" s="93"/>
      <c r="AH2063" s="93"/>
      <c r="AI2063" s="30"/>
      <c r="AJ2063" s="30"/>
      <c r="AK2063" s="30"/>
      <c r="AL2063" s="30"/>
      <c r="AM2063" s="109"/>
      <c r="AN2063" s="109"/>
      <c r="AO2063" s="30"/>
      <c r="AP2063" s="109" t="s">
        <v>2796</v>
      </c>
      <c r="AQ2063"/>
      <c r="AR2063"/>
      <c r="AS2063"/>
      <c r="AT2063"/>
      <c r="AU2063"/>
      <c r="AV2063"/>
    </row>
    <row r="2064" spans="27:48" ht="23.45" customHeight="1" x14ac:dyDescent="0.2">
      <c r="AA2064" s="97"/>
      <c r="AB2064" s="97"/>
      <c r="AC2064" s="97"/>
      <c r="AD2064" s="97"/>
      <c r="AE2064" s="97"/>
      <c r="AF2064" s="93"/>
      <c r="AG2064" s="93"/>
      <c r="AH2064" s="93"/>
      <c r="AI2064" s="30"/>
      <c r="AJ2064" s="30"/>
      <c r="AK2064" s="30"/>
      <c r="AL2064" s="30"/>
      <c r="AM2064" s="109"/>
      <c r="AN2064" s="109"/>
      <c r="AO2064" s="30"/>
      <c r="AP2064" s="109" t="s">
        <v>2797</v>
      </c>
      <c r="AQ2064"/>
      <c r="AR2064"/>
      <c r="AS2064"/>
      <c r="AT2064"/>
      <c r="AU2064"/>
      <c r="AV2064"/>
    </row>
    <row r="2065" spans="27:48" ht="23.45" customHeight="1" x14ac:dyDescent="0.2">
      <c r="AA2065" s="97"/>
      <c r="AB2065" s="97"/>
      <c r="AC2065" s="97"/>
      <c r="AD2065" s="97"/>
      <c r="AE2065" s="97"/>
      <c r="AF2065" s="93"/>
      <c r="AG2065" s="93"/>
      <c r="AH2065" s="93"/>
      <c r="AI2065" s="30"/>
      <c r="AJ2065" s="30"/>
      <c r="AK2065" s="30"/>
      <c r="AL2065" s="30"/>
      <c r="AM2065" s="109"/>
      <c r="AN2065" s="109"/>
      <c r="AO2065" s="30"/>
      <c r="AP2065" s="109" t="s">
        <v>2798</v>
      </c>
      <c r="AQ2065"/>
      <c r="AR2065"/>
      <c r="AS2065"/>
      <c r="AT2065"/>
      <c r="AU2065"/>
      <c r="AV2065"/>
    </row>
    <row r="2066" spans="27:48" ht="23.45" customHeight="1" x14ac:dyDescent="0.2">
      <c r="AA2066" s="97"/>
      <c r="AB2066" s="97"/>
      <c r="AC2066" s="97"/>
      <c r="AD2066" s="97"/>
      <c r="AE2066" s="97"/>
      <c r="AF2066" s="93"/>
      <c r="AG2066" s="93"/>
      <c r="AH2066" s="93"/>
      <c r="AI2066" s="30"/>
      <c r="AJ2066" s="30"/>
      <c r="AK2066" s="30"/>
      <c r="AL2066" s="30"/>
      <c r="AM2066" s="109"/>
      <c r="AN2066" s="109"/>
      <c r="AO2066" s="30"/>
      <c r="AP2066" s="109" t="s">
        <v>2799</v>
      </c>
      <c r="AQ2066"/>
      <c r="AR2066"/>
      <c r="AS2066"/>
      <c r="AT2066"/>
      <c r="AU2066"/>
      <c r="AV2066"/>
    </row>
    <row r="2067" spans="27:48" ht="23.45" customHeight="1" x14ac:dyDescent="0.2">
      <c r="AA2067" s="97"/>
      <c r="AB2067" s="97"/>
      <c r="AC2067" s="97"/>
      <c r="AD2067" s="97"/>
      <c r="AE2067" s="97"/>
      <c r="AF2067" s="93"/>
      <c r="AG2067" s="93"/>
      <c r="AH2067" s="93"/>
      <c r="AI2067" s="30"/>
      <c r="AJ2067" s="30"/>
      <c r="AK2067" s="30"/>
      <c r="AL2067" s="30"/>
      <c r="AM2067" s="109"/>
      <c r="AN2067" s="109"/>
      <c r="AO2067" s="30"/>
      <c r="AP2067" s="109" t="s">
        <v>2800</v>
      </c>
      <c r="AQ2067"/>
      <c r="AR2067"/>
      <c r="AS2067"/>
      <c r="AT2067"/>
      <c r="AU2067"/>
      <c r="AV2067"/>
    </row>
    <row r="2068" spans="27:48" ht="23.45" customHeight="1" x14ac:dyDescent="0.2">
      <c r="AA2068" s="97"/>
      <c r="AB2068" s="97"/>
      <c r="AC2068" s="97"/>
      <c r="AD2068" s="97"/>
      <c r="AE2068" s="97"/>
      <c r="AF2068" s="93"/>
      <c r="AG2068" s="93"/>
      <c r="AH2068" s="93"/>
      <c r="AI2068" s="30"/>
      <c r="AJ2068" s="30"/>
      <c r="AK2068" s="30"/>
      <c r="AL2068" s="30"/>
      <c r="AM2068" s="109"/>
      <c r="AN2068" s="109"/>
      <c r="AO2068" s="30"/>
      <c r="AP2068" s="109" t="s">
        <v>2801</v>
      </c>
      <c r="AQ2068"/>
      <c r="AR2068"/>
      <c r="AS2068"/>
      <c r="AT2068"/>
      <c r="AU2068"/>
      <c r="AV2068"/>
    </row>
    <row r="2069" spans="27:48" ht="23.45" customHeight="1" x14ac:dyDescent="0.2">
      <c r="AA2069" s="97"/>
      <c r="AB2069" s="97"/>
      <c r="AC2069" s="97"/>
      <c r="AD2069" s="97"/>
      <c r="AE2069" s="97"/>
      <c r="AF2069" s="93"/>
      <c r="AG2069" s="93"/>
      <c r="AH2069" s="93"/>
      <c r="AI2069" s="30"/>
      <c r="AJ2069" s="30"/>
      <c r="AK2069" s="30"/>
      <c r="AL2069" s="30"/>
      <c r="AM2069" s="109"/>
      <c r="AN2069" s="109"/>
      <c r="AO2069" s="30"/>
      <c r="AP2069" s="109" t="s">
        <v>2802</v>
      </c>
      <c r="AQ2069"/>
      <c r="AR2069"/>
      <c r="AS2069"/>
      <c r="AT2069"/>
      <c r="AU2069"/>
      <c r="AV2069"/>
    </row>
    <row r="2070" spans="27:48" ht="23.45" customHeight="1" x14ac:dyDescent="0.2">
      <c r="AA2070" s="97"/>
      <c r="AB2070" s="97"/>
      <c r="AC2070" s="97"/>
      <c r="AD2070" s="97"/>
      <c r="AE2070" s="97"/>
      <c r="AF2070" s="93"/>
      <c r="AG2070" s="93"/>
      <c r="AH2070" s="93"/>
      <c r="AI2070" s="30"/>
      <c r="AJ2070" s="30"/>
      <c r="AK2070" s="30"/>
      <c r="AL2070" s="30"/>
      <c r="AM2070" s="109"/>
      <c r="AN2070" s="109"/>
      <c r="AO2070" s="30"/>
      <c r="AP2070" s="109" t="s">
        <v>2803</v>
      </c>
      <c r="AQ2070"/>
      <c r="AR2070"/>
      <c r="AS2070"/>
      <c r="AT2070"/>
      <c r="AU2070"/>
      <c r="AV2070"/>
    </row>
    <row r="2071" spans="27:48" ht="23.45" customHeight="1" x14ac:dyDescent="0.2">
      <c r="AA2071" s="97"/>
      <c r="AB2071" s="97"/>
      <c r="AC2071" s="97"/>
      <c r="AD2071" s="97"/>
      <c r="AE2071" s="97"/>
      <c r="AF2071" s="93"/>
      <c r="AG2071" s="93"/>
      <c r="AH2071" s="93"/>
      <c r="AI2071" s="30"/>
      <c r="AJ2071" s="30"/>
      <c r="AK2071" s="30"/>
      <c r="AL2071" s="30"/>
      <c r="AM2071" s="109"/>
      <c r="AN2071" s="109"/>
      <c r="AO2071" s="30"/>
      <c r="AP2071" s="109" t="s">
        <v>2804</v>
      </c>
      <c r="AQ2071"/>
      <c r="AR2071"/>
      <c r="AS2071"/>
      <c r="AT2071"/>
      <c r="AU2071"/>
      <c r="AV2071"/>
    </row>
    <row r="2072" spans="27:48" ht="23.45" customHeight="1" x14ac:dyDescent="0.2">
      <c r="AA2072" s="97"/>
      <c r="AB2072" s="97"/>
      <c r="AC2072" s="97"/>
      <c r="AD2072" s="97"/>
      <c r="AE2072" s="97"/>
      <c r="AF2072" s="93"/>
      <c r="AG2072" s="93"/>
      <c r="AH2072" s="93"/>
      <c r="AI2072" s="30"/>
      <c r="AJ2072" s="30"/>
      <c r="AK2072" s="30"/>
      <c r="AL2072" s="30"/>
      <c r="AM2072" s="109"/>
      <c r="AN2072" s="109"/>
      <c r="AO2072" s="30"/>
      <c r="AP2072" s="109" t="s">
        <v>2805</v>
      </c>
      <c r="AQ2072"/>
      <c r="AR2072"/>
      <c r="AS2072"/>
      <c r="AT2072"/>
      <c r="AU2072"/>
      <c r="AV2072"/>
    </row>
    <row r="2073" spans="27:48" ht="23.45" customHeight="1" x14ac:dyDescent="0.2">
      <c r="AA2073" s="97"/>
      <c r="AB2073" s="97"/>
      <c r="AC2073" s="97"/>
      <c r="AD2073" s="97"/>
      <c r="AE2073" s="97"/>
      <c r="AF2073" s="93"/>
      <c r="AG2073" s="93"/>
      <c r="AH2073" s="93"/>
      <c r="AI2073" s="30"/>
      <c r="AJ2073" s="30"/>
      <c r="AK2073" s="30"/>
      <c r="AL2073" s="30"/>
      <c r="AM2073" s="109"/>
      <c r="AN2073" s="109"/>
      <c r="AO2073" s="30"/>
      <c r="AP2073" s="109" t="s">
        <v>2806</v>
      </c>
      <c r="AQ2073"/>
      <c r="AR2073"/>
      <c r="AS2073"/>
      <c r="AT2073"/>
      <c r="AU2073"/>
      <c r="AV2073"/>
    </row>
    <row r="2074" spans="27:48" ht="23.45" customHeight="1" x14ac:dyDescent="0.2">
      <c r="AA2074" s="97"/>
      <c r="AB2074" s="97"/>
      <c r="AC2074" s="97"/>
      <c r="AD2074" s="97"/>
      <c r="AE2074" s="97"/>
      <c r="AF2074" s="93"/>
      <c r="AG2074" s="93"/>
      <c r="AH2074" s="93"/>
      <c r="AI2074" s="30"/>
      <c r="AJ2074" s="30"/>
      <c r="AK2074" s="30"/>
      <c r="AL2074" s="30"/>
      <c r="AM2074" s="109"/>
      <c r="AN2074" s="109"/>
      <c r="AO2074" s="30"/>
      <c r="AP2074" s="109" t="s">
        <v>2807</v>
      </c>
      <c r="AQ2074"/>
      <c r="AR2074"/>
      <c r="AS2074"/>
      <c r="AT2074"/>
      <c r="AU2074"/>
      <c r="AV2074"/>
    </row>
    <row r="2075" spans="27:48" ht="23.45" customHeight="1" x14ac:dyDescent="0.2">
      <c r="AA2075" s="97"/>
      <c r="AB2075" s="97"/>
      <c r="AC2075" s="97"/>
      <c r="AD2075" s="97"/>
      <c r="AE2075" s="97"/>
      <c r="AF2075" s="93"/>
      <c r="AG2075" s="93"/>
      <c r="AH2075" s="93"/>
      <c r="AI2075" s="30"/>
      <c r="AJ2075" s="30"/>
      <c r="AK2075" s="30"/>
      <c r="AL2075" s="30"/>
      <c r="AM2075" s="109"/>
      <c r="AN2075" s="109"/>
      <c r="AO2075" s="30"/>
      <c r="AP2075" s="109" t="s">
        <v>2808</v>
      </c>
      <c r="AQ2075"/>
      <c r="AR2075"/>
      <c r="AS2075"/>
      <c r="AT2075"/>
      <c r="AU2075"/>
      <c r="AV2075"/>
    </row>
    <row r="2076" spans="27:48" ht="23.45" customHeight="1" x14ac:dyDescent="0.2">
      <c r="AA2076" s="97"/>
      <c r="AB2076" s="97"/>
      <c r="AC2076" s="97"/>
      <c r="AD2076" s="97"/>
      <c r="AE2076" s="97"/>
      <c r="AF2076" s="93"/>
      <c r="AG2076" s="93"/>
      <c r="AH2076" s="93"/>
      <c r="AI2076" s="30"/>
      <c r="AJ2076" s="30"/>
      <c r="AK2076" s="30"/>
      <c r="AL2076" s="30"/>
      <c r="AM2076" s="109"/>
      <c r="AN2076" s="109"/>
      <c r="AO2076" s="30"/>
      <c r="AP2076" s="109" t="s">
        <v>2809</v>
      </c>
      <c r="AQ2076"/>
      <c r="AR2076"/>
      <c r="AS2076"/>
      <c r="AT2076"/>
      <c r="AU2076"/>
      <c r="AV2076"/>
    </row>
    <row r="2077" spans="27:48" ht="23.45" customHeight="1" x14ac:dyDescent="0.2">
      <c r="AA2077" s="97"/>
      <c r="AB2077" s="97"/>
      <c r="AC2077" s="97"/>
      <c r="AD2077" s="97"/>
      <c r="AE2077" s="97"/>
      <c r="AF2077" s="93"/>
      <c r="AG2077" s="93"/>
      <c r="AH2077" s="93"/>
      <c r="AI2077" s="30"/>
      <c r="AJ2077" s="30"/>
      <c r="AK2077" s="30"/>
      <c r="AL2077" s="30"/>
      <c r="AM2077" s="109"/>
      <c r="AN2077" s="109"/>
      <c r="AO2077" s="30"/>
      <c r="AP2077" s="109" t="s">
        <v>2810</v>
      </c>
      <c r="AQ2077"/>
      <c r="AR2077"/>
      <c r="AS2077"/>
      <c r="AT2077"/>
      <c r="AU2077"/>
      <c r="AV2077"/>
    </row>
    <row r="2078" spans="27:48" ht="23.45" customHeight="1" x14ac:dyDescent="0.2">
      <c r="AA2078" s="97"/>
      <c r="AB2078" s="97"/>
      <c r="AC2078" s="97"/>
      <c r="AD2078" s="97"/>
      <c r="AE2078" s="97"/>
      <c r="AF2078" s="93"/>
      <c r="AG2078" s="93"/>
      <c r="AH2078" s="93"/>
      <c r="AI2078" s="30"/>
      <c r="AJ2078" s="30"/>
      <c r="AK2078" s="30"/>
      <c r="AL2078" s="30"/>
      <c r="AM2078" s="109"/>
      <c r="AN2078" s="109"/>
      <c r="AO2078" s="30"/>
      <c r="AP2078" s="109" t="s">
        <v>2811</v>
      </c>
      <c r="AQ2078"/>
      <c r="AR2078"/>
      <c r="AS2078"/>
      <c r="AT2078"/>
      <c r="AU2078"/>
      <c r="AV2078"/>
    </row>
    <row r="2079" spans="27:48" ht="23.45" customHeight="1" x14ac:dyDescent="0.2">
      <c r="AA2079" s="97"/>
      <c r="AB2079" s="97"/>
      <c r="AC2079" s="97"/>
      <c r="AD2079" s="97"/>
      <c r="AE2079" s="97"/>
      <c r="AF2079" s="93"/>
      <c r="AG2079" s="93"/>
      <c r="AH2079" s="93"/>
      <c r="AI2079" s="30"/>
      <c r="AJ2079" s="30"/>
      <c r="AK2079" s="30"/>
      <c r="AL2079" s="30"/>
      <c r="AM2079" s="109"/>
      <c r="AN2079" s="109"/>
      <c r="AO2079" s="30"/>
      <c r="AP2079" s="109" t="s">
        <v>2812</v>
      </c>
      <c r="AQ2079"/>
      <c r="AR2079"/>
      <c r="AS2079"/>
      <c r="AT2079"/>
      <c r="AU2079"/>
      <c r="AV2079"/>
    </row>
    <row r="2080" spans="27:48" ht="23.45" customHeight="1" x14ac:dyDescent="0.2">
      <c r="AA2080" s="97"/>
      <c r="AB2080" s="97"/>
      <c r="AC2080" s="97"/>
      <c r="AD2080" s="97"/>
      <c r="AE2080" s="97"/>
      <c r="AF2080" s="93"/>
      <c r="AG2080" s="93"/>
      <c r="AH2080" s="93"/>
      <c r="AI2080" s="30"/>
      <c r="AJ2080" s="30"/>
      <c r="AK2080" s="30"/>
      <c r="AL2080" s="30"/>
      <c r="AM2080" s="109"/>
      <c r="AN2080" s="109"/>
      <c r="AO2080" s="30"/>
      <c r="AP2080" s="109" t="s">
        <v>2813</v>
      </c>
      <c r="AQ2080"/>
      <c r="AR2080"/>
      <c r="AS2080"/>
      <c r="AT2080"/>
      <c r="AU2080"/>
      <c r="AV2080"/>
    </row>
    <row r="2081" spans="27:48" ht="23.45" customHeight="1" x14ac:dyDescent="0.2">
      <c r="AA2081" s="97"/>
      <c r="AB2081" s="97"/>
      <c r="AC2081" s="97"/>
      <c r="AD2081" s="97"/>
      <c r="AE2081" s="97"/>
      <c r="AF2081" s="93"/>
      <c r="AG2081" s="93"/>
      <c r="AH2081" s="93"/>
      <c r="AI2081" s="30"/>
      <c r="AJ2081" s="30"/>
      <c r="AK2081" s="30"/>
      <c r="AL2081" s="30"/>
      <c r="AM2081" s="109"/>
      <c r="AN2081" s="109"/>
      <c r="AO2081" s="30"/>
      <c r="AP2081" s="109" t="s">
        <v>2814</v>
      </c>
      <c r="AQ2081"/>
      <c r="AR2081"/>
      <c r="AS2081"/>
      <c r="AT2081"/>
      <c r="AU2081"/>
      <c r="AV2081"/>
    </row>
    <row r="2082" spans="27:48" ht="23.45" customHeight="1" x14ac:dyDescent="0.2">
      <c r="AA2082" s="97"/>
      <c r="AB2082" s="97"/>
      <c r="AC2082" s="97"/>
      <c r="AD2082" s="97"/>
      <c r="AE2082" s="97"/>
      <c r="AF2082" s="93"/>
      <c r="AG2082" s="93"/>
      <c r="AH2082" s="93"/>
      <c r="AI2082" s="30"/>
      <c r="AJ2082" s="30"/>
      <c r="AK2082" s="30"/>
      <c r="AL2082" s="30"/>
      <c r="AM2082" s="109"/>
      <c r="AN2082" s="109"/>
      <c r="AO2082" s="30"/>
      <c r="AP2082" s="109" t="s">
        <v>2815</v>
      </c>
      <c r="AQ2082"/>
      <c r="AR2082"/>
      <c r="AS2082"/>
      <c r="AT2082"/>
      <c r="AU2082"/>
      <c r="AV2082"/>
    </row>
    <row r="2083" spans="27:48" ht="23.45" customHeight="1" x14ac:dyDescent="0.2">
      <c r="AA2083" s="97"/>
      <c r="AB2083" s="97"/>
      <c r="AC2083" s="97"/>
      <c r="AD2083" s="97"/>
      <c r="AE2083" s="97"/>
      <c r="AF2083" s="93"/>
      <c r="AG2083" s="93"/>
      <c r="AH2083" s="93"/>
      <c r="AI2083" s="30"/>
      <c r="AJ2083" s="30"/>
      <c r="AK2083" s="30"/>
      <c r="AL2083" s="30"/>
      <c r="AM2083" s="109"/>
      <c r="AN2083" s="109"/>
      <c r="AO2083" s="30"/>
      <c r="AP2083" s="109" t="s">
        <v>2816</v>
      </c>
      <c r="AQ2083"/>
      <c r="AR2083"/>
      <c r="AS2083"/>
      <c r="AT2083"/>
      <c r="AU2083"/>
      <c r="AV2083"/>
    </row>
    <row r="2084" spans="27:48" ht="23.45" customHeight="1" x14ac:dyDescent="0.2">
      <c r="AA2084" s="97"/>
      <c r="AB2084" s="97"/>
      <c r="AC2084" s="97"/>
      <c r="AD2084" s="97"/>
      <c r="AE2084" s="97"/>
      <c r="AF2084" s="93"/>
      <c r="AG2084" s="93"/>
      <c r="AH2084" s="93"/>
      <c r="AI2084" s="30"/>
      <c r="AJ2084" s="30"/>
      <c r="AK2084" s="30"/>
      <c r="AL2084" s="30"/>
      <c r="AM2084" s="109"/>
      <c r="AN2084" s="109"/>
      <c r="AO2084" s="30"/>
      <c r="AP2084" s="109" t="s">
        <v>2817</v>
      </c>
      <c r="AQ2084"/>
      <c r="AR2084"/>
      <c r="AS2084"/>
      <c r="AT2084"/>
      <c r="AU2084"/>
      <c r="AV2084"/>
    </row>
    <row r="2085" spans="27:48" ht="23.45" customHeight="1" x14ac:dyDescent="0.2">
      <c r="AA2085" s="97"/>
      <c r="AB2085" s="97"/>
      <c r="AC2085" s="97"/>
      <c r="AD2085" s="97"/>
      <c r="AE2085" s="97"/>
      <c r="AF2085" s="93"/>
      <c r="AG2085" s="93"/>
      <c r="AH2085" s="93"/>
      <c r="AI2085" s="30"/>
      <c r="AJ2085" s="30"/>
      <c r="AK2085" s="30"/>
      <c r="AL2085" s="30"/>
      <c r="AM2085" s="109"/>
      <c r="AN2085" s="109"/>
      <c r="AO2085" s="30"/>
      <c r="AP2085" s="109" t="s">
        <v>2818</v>
      </c>
      <c r="AQ2085"/>
      <c r="AR2085"/>
      <c r="AS2085"/>
      <c r="AT2085"/>
      <c r="AU2085"/>
      <c r="AV2085"/>
    </row>
    <row r="2086" spans="27:48" ht="23.45" customHeight="1" x14ac:dyDescent="0.2">
      <c r="AA2086" s="97"/>
      <c r="AB2086" s="97"/>
      <c r="AC2086" s="97"/>
      <c r="AD2086" s="97"/>
      <c r="AE2086" s="97"/>
      <c r="AF2086" s="93"/>
      <c r="AG2086" s="93"/>
      <c r="AH2086" s="93"/>
      <c r="AI2086" s="30"/>
      <c r="AJ2086" s="30"/>
      <c r="AK2086" s="30"/>
      <c r="AL2086" s="30"/>
      <c r="AM2086" s="109"/>
      <c r="AN2086" s="109"/>
      <c r="AO2086" s="30"/>
      <c r="AP2086" s="109" t="s">
        <v>2819</v>
      </c>
      <c r="AQ2086"/>
      <c r="AR2086"/>
      <c r="AS2086"/>
      <c r="AT2086"/>
      <c r="AU2086"/>
      <c r="AV2086"/>
    </row>
    <row r="2087" spans="27:48" ht="23.45" customHeight="1" x14ac:dyDescent="0.2">
      <c r="AA2087" s="97"/>
      <c r="AB2087" s="97"/>
      <c r="AC2087" s="97"/>
      <c r="AD2087" s="97"/>
      <c r="AE2087" s="97"/>
      <c r="AF2087" s="93"/>
      <c r="AG2087" s="93"/>
      <c r="AH2087" s="93"/>
      <c r="AI2087" s="30"/>
      <c r="AJ2087" s="30"/>
      <c r="AK2087" s="30"/>
      <c r="AL2087" s="30"/>
      <c r="AM2087" s="109"/>
      <c r="AN2087" s="109"/>
      <c r="AO2087" s="30"/>
      <c r="AP2087" s="109" t="s">
        <v>2820</v>
      </c>
      <c r="AQ2087"/>
      <c r="AR2087"/>
      <c r="AS2087"/>
      <c r="AT2087"/>
      <c r="AU2087"/>
      <c r="AV2087"/>
    </row>
    <row r="2088" spans="27:48" ht="23.45" customHeight="1" x14ac:dyDescent="0.2">
      <c r="AA2088" s="97"/>
      <c r="AB2088" s="97"/>
      <c r="AC2088" s="97"/>
      <c r="AD2088" s="97"/>
      <c r="AE2088" s="97"/>
      <c r="AF2088" s="93"/>
      <c r="AG2088" s="93"/>
      <c r="AH2088" s="93"/>
      <c r="AI2088" s="30"/>
      <c r="AJ2088" s="30"/>
      <c r="AK2088" s="30"/>
      <c r="AL2088" s="30"/>
      <c r="AM2088" s="109"/>
      <c r="AN2088" s="109"/>
      <c r="AO2088" s="30"/>
      <c r="AP2088" s="109" t="s">
        <v>2821</v>
      </c>
      <c r="AQ2088"/>
      <c r="AR2088"/>
      <c r="AS2088"/>
      <c r="AT2088"/>
      <c r="AU2088"/>
      <c r="AV2088"/>
    </row>
    <row r="2089" spans="27:48" ht="23.45" customHeight="1" x14ac:dyDescent="0.2">
      <c r="AA2089" s="97"/>
      <c r="AB2089" s="97"/>
      <c r="AC2089" s="97"/>
      <c r="AD2089" s="97"/>
      <c r="AE2089" s="97"/>
      <c r="AF2089" s="93"/>
      <c r="AG2089" s="93"/>
      <c r="AH2089" s="93"/>
      <c r="AI2089" s="30"/>
      <c r="AJ2089" s="30"/>
      <c r="AK2089" s="30"/>
      <c r="AL2089" s="30"/>
      <c r="AM2089" s="109"/>
      <c r="AN2089" s="109"/>
      <c r="AO2089" s="30"/>
      <c r="AP2089" s="109" t="s">
        <v>2822</v>
      </c>
      <c r="AQ2089"/>
      <c r="AR2089"/>
      <c r="AS2089"/>
      <c r="AT2089"/>
      <c r="AU2089"/>
      <c r="AV2089"/>
    </row>
    <row r="2090" spans="27:48" ht="23.45" customHeight="1" x14ac:dyDescent="0.2">
      <c r="AA2090" s="97"/>
      <c r="AB2090" s="97"/>
      <c r="AC2090" s="97"/>
      <c r="AD2090" s="97"/>
      <c r="AE2090" s="97"/>
      <c r="AF2090" s="93"/>
      <c r="AG2090" s="93"/>
      <c r="AH2090" s="93"/>
      <c r="AI2090" s="30"/>
      <c r="AJ2090" s="30"/>
      <c r="AK2090" s="30"/>
      <c r="AL2090" s="30"/>
      <c r="AM2090" s="109"/>
      <c r="AN2090" s="109"/>
      <c r="AO2090" s="30"/>
      <c r="AP2090" s="109" t="s">
        <v>2823</v>
      </c>
      <c r="AQ2090"/>
      <c r="AR2090"/>
      <c r="AS2090"/>
      <c r="AT2090"/>
      <c r="AU2090"/>
      <c r="AV2090"/>
    </row>
    <row r="2091" spans="27:48" ht="23.45" customHeight="1" x14ac:dyDescent="0.2">
      <c r="AA2091" s="97"/>
      <c r="AB2091" s="97"/>
      <c r="AC2091" s="97"/>
      <c r="AD2091" s="97"/>
      <c r="AE2091" s="97"/>
      <c r="AF2091" s="93"/>
      <c r="AG2091" s="93"/>
      <c r="AH2091" s="93"/>
      <c r="AI2091" s="30"/>
      <c r="AJ2091" s="30"/>
      <c r="AK2091" s="30"/>
      <c r="AL2091" s="30"/>
      <c r="AM2091" s="109"/>
      <c r="AN2091" s="109"/>
      <c r="AO2091" s="30"/>
      <c r="AP2091" s="109" t="s">
        <v>2824</v>
      </c>
      <c r="AQ2091"/>
      <c r="AR2091"/>
      <c r="AS2091"/>
      <c r="AT2091"/>
      <c r="AU2091"/>
      <c r="AV2091"/>
    </row>
    <row r="2092" spans="27:48" ht="23.45" customHeight="1" x14ac:dyDescent="0.2">
      <c r="AA2092" s="97"/>
      <c r="AB2092" s="97"/>
      <c r="AC2092" s="97"/>
      <c r="AD2092" s="97"/>
      <c r="AE2092" s="97"/>
      <c r="AF2092" s="93"/>
      <c r="AG2092" s="93"/>
      <c r="AH2092" s="93"/>
      <c r="AI2092" s="30"/>
      <c r="AJ2092" s="30"/>
      <c r="AK2092" s="30"/>
      <c r="AL2092" s="30"/>
      <c r="AM2092" s="109"/>
      <c r="AN2092" s="109"/>
      <c r="AO2092" s="30"/>
      <c r="AP2092" s="109" t="s">
        <v>2825</v>
      </c>
      <c r="AQ2092"/>
      <c r="AR2092"/>
      <c r="AS2092"/>
      <c r="AT2092"/>
      <c r="AU2092"/>
      <c r="AV2092"/>
    </row>
    <row r="2093" spans="27:48" ht="23.45" customHeight="1" x14ac:dyDescent="0.2">
      <c r="AA2093" s="97"/>
      <c r="AB2093" s="97"/>
      <c r="AC2093" s="97"/>
      <c r="AD2093" s="97"/>
      <c r="AE2093" s="97"/>
      <c r="AF2093" s="93"/>
      <c r="AG2093" s="93"/>
      <c r="AH2093" s="93"/>
      <c r="AI2093" s="30"/>
      <c r="AJ2093" s="30"/>
      <c r="AK2093" s="30"/>
      <c r="AL2093" s="30"/>
      <c r="AM2093" s="109"/>
      <c r="AN2093" s="109"/>
      <c r="AO2093" s="30"/>
      <c r="AP2093" s="109" t="s">
        <v>2826</v>
      </c>
      <c r="AQ2093"/>
      <c r="AR2093"/>
      <c r="AS2093"/>
      <c r="AT2093"/>
      <c r="AU2093"/>
      <c r="AV2093"/>
    </row>
    <row r="2094" spans="27:48" ht="23.45" customHeight="1" x14ac:dyDescent="0.2">
      <c r="AA2094" s="97"/>
      <c r="AB2094" s="97"/>
      <c r="AC2094" s="97"/>
      <c r="AD2094" s="97"/>
      <c r="AE2094" s="97"/>
      <c r="AF2094" s="93"/>
      <c r="AG2094" s="93"/>
      <c r="AH2094" s="93"/>
      <c r="AI2094" s="30"/>
      <c r="AJ2094" s="30"/>
      <c r="AK2094" s="30"/>
      <c r="AL2094" s="30"/>
      <c r="AM2094" s="109"/>
      <c r="AN2094" s="109"/>
      <c r="AO2094" s="30"/>
      <c r="AP2094" s="109" t="s">
        <v>2827</v>
      </c>
      <c r="AQ2094"/>
      <c r="AR2094"/>
      <c r="AS2094"/>
      <c r="AT2094"/>
      <c r="AU2094"/>
      <c r="AV2094"/>
    </row>
    <row r="2095" spans="27:48" ht="23.45" customHeight="1" x14ac:dyDescent="0.2">
      <c r="AA2095" s="97"/>
      <c r="AB2095" s="97"/>
      <c r="AC2095" s="97"/>
      <c r="AD2095" s="97"/>
      <c r="AE2095" s="97"/>
      <c r="AF2095" s="93"/>
      <c r="AG2095" s="93"/>
      <c r="AH2095" s="93"/>
      <c r="AI2095" s="30"/>
      <c r="AJ2095" s="30"/>
      <c r="AK2095" s="30"/>
      <c r="AL2095" s="30"/>
      <c r="AM2095" s="109"/>
      <c r="AN2095" s="109"/>
      <c r="AO2095" s="30"/>
      <c r="AP2095" s="109" t="s">
        <v>2828</v>
      </c>
      <c r="AQ2095"/>
      <c r="AR2095"/>
      <c r="AS2095"/>
      <c r="AT2095"/>
      <c r="AU2095"/>
      <c r="AV2095"/>
    </row>
    <row r="2096" spans="27:48" ht="23.45" customHeight="1" x14ac:dyDescent="0.2">
      <c r="AA2096" s="97"/>
      <c r="AB2096" s="97"/>
      <c r="AC2096" s="97"/>
      <c r="AD2096" s="97"/>
      <c r="AE2096" s="97"/>
      <c r="AF2096" s="93"/>
      <c r="AG2096" s="93"/>
      <c r="AH2096" s="93"/>
      <c r="AI2096" s="30"/>
      <c r="AJ2096" s="30"/>
      <c r="AK2096" s="30"/>
      <c r="AL2096" s="30"/>
      <c r="AM2096" s="109"/>
      <c r="AN2096" s="109"/>
      <c r="AO2096" s="30"/>
      <c r="AP2096" s="109" t="s">
        <v>2829</v>
      </c>
      <c r="AQ2096"/>
      <c r="AR2096"/>
      <c r="AS2096"/>
      <c r="AT2096"/>
      <c r="AU2096"/>
      <c r="AV2096"/>
    </row>
    <row r="2097" spans="27:48" ht="23.45" customHeight="1" x14ac:dyDescent="0.2">
      <c r="AA2097" s="97"/>
      <c r="AB2097" s="97"/>
      <c r="AC2097" s="97"/>
      <c r="AD2097" s="97"/>
      <c r="AE2097" s="97"/>
      <c r="AF2097" s="93"/>
      <c r="AG2097" s="93"/>
      <c r="AH2097" s="93"/>
      <c r="AI2097" s="30"/>
      <c r="AJ2097" s="30"/>
      <c r="AK2097" s="30"/>
      <c r="AL2097" s="30"/>
      <c r="AM2097" s="109"/>
      <c r="AN2097" s="109"/>
      <c r="AO2097" s="30"/>
      <c r="AP2097" s="109" t="s">
        <v>2830</v>
      </c>
      <c r="AQ2097"/>
      <c r="AR2097"/>
      <c r="AS2097"/>
      <c r="AT2097"/>
      <c r="AU2097"/>
      <c r="AV2097"/>
    </row>
    <row r="2098" spans="27:48" ht="23.45" customHeight="1" x14ac:dyDescent="0.2">
      <c r="AA2098" s="97"/>
      <c r="AB2098" s="97"/>
      <c r="AC2098" s="97"/>
      <c r="AD2098" s="97"/>
      <c r="AE2098" s="97"/>
      <c r="AF2098" s="93"/>
      <c r="AG2098" s="93"/>
      <c r="AH2098" s="93"/>
      <c r="AI2098" s="30"/>
      <c r="AJ2098" s="30"/>
      <c r="AK2098" s="30"/>
      <c r="AL2098" s="30"/>
      <c r="AM2098" s="109"/>
      <c r="AN2098" s="109"/>
      <c r="AO2098" s="30"/>
      <c r="AP2098" s="109" t="s">
        <v>2831</v>
      </c>
      <c r="AQ2098"/>
      <c r="AR2098"/>
      <c r="AS2098"/>
      <c r="AT2098"/>
      <c r="AU2098"/>
      <c r="AV2098"/>
    </row>
    <row r="2099" spans="27:48" ht="23.45" customHeight="1" x14ac:dyDescent="0.2">
      <c r="AA2099" s="97"/>
      <c r="AB2099" s="97"/>
      <c r="AC2099" s="97"/>
      <c r="AD2099" s="97"/>
      <c r="AE2099" s="97"/>
      <c r="AF2099" s="93"/>
      <c r="AG2099" s="93"/>
      <c r="AH2099" s="93"/>
      <c r="AI2099" s="30"/>
      <c r="AJ2099" s="30"/>
      <c r="AK2099" s="30"/>
      <c r="AL2099" s="30"/>
      <c r="AM2099" s="109"/>
      <c r="AN2099" s="109"/>
      <c r="AO2099" s="30"/>
      <c r="AP2099" s="109" t="s">
        <v>2832</v>
      </c>
      <c r="AQ2099"/>
      <c r="AR2099"/>
      <c r="AS2099"/>
      <c r="AT2099"/>
      <c r="AU2099"/>
      <c r="AV2099"/>
    </row>
    <row r="2100" spans="27:48" ht="23.45" customHeight="1" x14ac:dyDescent="0.2">
      <c r="AA2100" s="97"/>
      <c r="AB2100" s="97"/>
      <c r="AC2100" s="97"/>
      <c r="AD2100" s="97"/>
      <c r="AE2100" s="97"/>
      <c r="AF2100" s="93"/>
      <c r="AG2100" s="93"/>
      <c r="AH2100" s="93"/>
      <c r="AI2100" s="30"/>
      <c r="AJ2100" s="30"/>
      <c r="AK2100" s="30"/>
      <c r="AL2100" s="30"/>
      <c r="AM2100" s="109"/>
      <c r="AN2100" s="109"/>
      <c r="AO2100" s="30"/>
      <c r="AP2100" s="109" t="s">
        <v>2833</v>
      </c>
      <c r="AQ2100"/>
      <c r="AR2100"/>
      <c r="AS2100"/>
      <c r="AT2100"/>
      <c r="AU2100"/>
      <c r="AV2100"/>
    </row>
    <row r="2101" spans="27:48" ht="23.45" customHeight="1" x14ac:dyDescent="0.2">
      <c r="AA2101" s="97"/>
      <c r="AB2101" s="97"/>
      <c r="AC2101" s="97"/>
      <c r="AD2101" s="97"/>
      <c r="AE2101" s="97"/>
      <c r="AF2101" s="93"/>
      <c r="AG2101" s="93"/>
      <c r="AH2101" s="93"/>
      <c r="AI2101" s="30"/>
      <c r="AJ2101" s="30"/>
      <c r="AK2101" s="30"/>
      <c r="AL2101" s="30"/>
      <c r="AM2101" s="109"/>
      <c r="AN2101" s="109"/>
      <c r="AO2101" s="30"/>
      <c r="AP2101" s="109" t="s">
        <v>2834</v>
      </c>
      <c r="AQ2101"/>
      <c r="AR2101"/>
      <c r="AS2101"/>
      <c r="AT2101"/>
      <c r="AU2101"/>
      <c r="AV2101"/>
    </row>
    <row r="2102" spans="27:48" ht="23.45" customHeight="1" x14ac:dyDescent="0.2">
      <c r="AA2102" s="97"/>
      <c r="AB2102" s="97"/>
      <c r="AC2102" s="97"/>
      <c r="AD2102" s="97"/>
      <c r="AE2102" s="97"/>
      <c r="AF2102" s="93"/>
      <c r="AG2102" s="93"/>
      <c r="AH2102" s="93"/>
      <c r="AI2102" s="30"/>
      <c r="AJ2102" s="30"/>
      <c r="AK2102" s="30"/>
      <c r="AL2102" s="30"/>
      <c r="AM2102" s="109"/>
      <c r="AN2102" s="109"/>
      <c r="AO2102" s="30"/>
      <c r="AP2102" s="109" t="s">
        <v>2835</v>
      </c>
      <c r="AQ2102"/>
      <c r="AR2102"/>
      <c r="AS2102"/>
      <c r="AT2102"/>
      <c r="AU2102"/>
      <c r="AV2102"/>
    </row>
    <row r="2103" spans="27:48" ht="23.45" customHeight="1" x14ac:dyDescent="0.2">
      <c r="AA2103" s="97"/>
      <c r="AB2103" s="97"/>
      <c r="AC2103" s="97"/>
      <c r="AD2103" s="97"/>
      <c r="AE2103" s="97"/>
      <c r="AF2103" s="93"/>
      <c r="AG2103" s="93"/>
      <c r="AH2103" s="93"/>
      <c r="AI2103" s="30"/>
      <c r="AJ2103" s="30"/>
      <c r="AK2103" s="30"/>
      <c r="AL2103" s="30"/>
      <c r="AM2103" s="109"/>
      <c r="AN2103" s="109"/>
      <c r="AO2103" s="30"/>
      <c r="AP2103" s="109" t="s">
        <v>2836</v>
      </c>
      <c r="AQ2103"/>
      <c r="AR2103"/>
      <c r="AS2103"/>
      <c r="AT2103"/>
      <c r="AU2103"/>
      <c r="AV2103"/>
    </row>
    <row r="2104" spans="27:48" ht="23.45" customHeight="1" x14ac:dyDescent="0.2">
      <c r="AA2104" s="97"/>
      <c r="AB2104" s="97"/>
      <c r="AC2104" s="97"/>
      <c r="AD2104" s="97"/>
      <c r="AE2104" s="97"/>
      <c r="AF2104" s="93"/>
      <c r="AG2104" s="93"/>
      <c r="AH2104" s="93"/>
      <c r="AI2104" s="30"/>
      <c r="AJ2104" s="30"/>
      <c r="AK2104" s="30"/>
      <c r="AL2104" s="30"/>
      <c r="AM2104" s="109"/>
      <c r="AN2104" s="109"/>
      <c r="AO2104" s="30"/>
      <c r="AP2104" s="109" t="s">
        <v>2837</v>
      </c>
      <c r="AQ2104"/>
      <c r="AR2104"/>
      <c r="AS2104"/>
      <c r="AT2104"/>
      <c r="AU2104"/>
      <c r="AV2104"/>
    </row>
    <row r="2105" spans="27:48" ht="23.45" customHeight="1" x14ac:dyDescent="0.2">
      <c r="AA2105" s="97"/>
      <c r="AB2105" s="97"/>
      <c r="AC2105" s="97"/>
      <c r="AD2105" s="97"/>
      <c r="AE2105" s="97"/>
      <c r="AF2105" s="93"/>
      <c r="AG2105" s="93"/>
      <c r="AH2105" s="93"/>
      <c r="AI2105" s="30"/>
      <c r="AJ2105" s="30"/>
      <c r="AK2105" s="30"/>
      <c r="AL2105" s="30"/>
      <c r="AM2105" s="109"/>
      <c r="AN2105" s="109"/>
      <c r="AO2105" s="30"/>
      <c r="AP2105" s="109" t="s">
        <v>2838</v>
      </c>
      <c r="AQ2105"/>
      <c r="AR2105"/>
      <c r="AS2105"/>
      <c r="AT2105"/>
      <c r="AU2105"/>
      <c r="AV2105"/>
    </row>
    <row r="2106" spans="27:48" ht="23.45" customHeight="1" x14ac:dyDescent="0.2">
      <c r="AA2106" s="97"/>
      <c r="AB2106" s="97"/>
      <c r="AC2106" s="97"/>
      <c r="AD2106" s="97"/>
      <c r="AE2106" s="97"/>
      <c r="AF2106" s="93"/>
      <c r="AG2106" s="93"/>
      <c r="AH2106" s="93"/>
      <c r="AI2106" s="30"/>
      <c r="AJ2106" s="30"/>
      <c r="AK2106" s="30"/>
      <c r="AL2106" s="30"/>
      <c r="AM2106" s="109"/>
      <c r="AN2106" s="109"/>
      <c r="AO2106" s="30"/>
      <c r="AP2106" s="109" t="s">
        <v>2839</v>
      </c>
      <c r="AQ2106"/>
      <c r="AR2106"/>
      <c r="AS2106"/>
      <c r="AT2106"/>
      <c r="AU2106"/>
      <c r="AV2106"/>
    </row>
    <row r="2107" spans="27:48" ht="23.45" customHeight="1" x14ac:dyDescent="0.2">
      <c r="AA2107" s="97"/>
      <c r="AB2107" s="97"/>
      <c r="AC2107" s="97"/>
      <c r="AD2107" s="97"/>
      <c r="AE2107" s="97"/>
      <c r="AF2107" s="93"/>
      <c r="AG2107" s="93"/>
      <c r="AH2107" s="93"/>
      <c r="AI2107" s="30"/>
      <c r="AJ2107" s="30"/>
      <c r="AK2107" s="30"/>
      <c r="AL2107" s="30"/>
      <c r="AM2107" s="109"/>
      <c r="AN2107" s="109"/>
      <c r="AO2107" s="30"/>
      <c r="AP2107" s="109" t="s">
        <v>2840</v>
      </c>
      <c r="AQ2107"/>
      <c r="AR2107"/>
      <c r="AS2107"/>
      <c r="AT2107"/>
      <c r="AU2107"/>
      <c r="AV2107"/>
    </row>
    <row r="2108" spans="27:48" ht="23.45" customHeight="1" x14ac:dyDescent="0.2">
      <c r="AA2108" s="97"/>
      <c r="AB2108" s="97"/>
      <c r="AC2108" s="97"/>
      <c r="AD2108" s="97"/>
      <c r="AE2108" s="97"/>
      <c r="AF2108" s="93"/>
      <c r="AG2108" s="93"/>
      <c r="AH2108" s="93"/>
      <c r="AI2108" s="30"/>
      <c r="AJ2108" s="30"/>
      <c r="AK2108" s="30"/>
      <c r="AL2108" s="30"/>
      <c r="AM2108" s="109"/>
      <c r="AN2108" s="109"/>
      <c r="AO2108" s="30"/>
      <c r="AP2108" s="109" t="s">
        <v>2841</v>
      </c>
      <c r="AQ2108"/>
      <c r="AR2108"/>
      <c r="AS2108"/>
      <c r="AT2108"/>
      <c r="AU2108"/>
      <c r="AV2108"/>
    </row>
    <row r="2109" spans="27:48" ht="23.45" customHeight="1" x14ac:dyDescent="0.2">
      <c r="AA2109" s="97"/>
      <c r="AB2109" s="97"/>
      <c r="AC2109" s="97"/>
      <c r="AD2109" s="97"/>
      <c r="AE2109" s="97"/>
      <c r="AF2109" s="93"/>
      <c r="AG2109" s="93"/>
      <c r="AH2109" s="93"/>
      <c r="AI2109" s="30"/>
      <c r="AJ2109" s="30"/>
      <c r="AK2109" s="30"/>
      <c r="AL2109" s="30"/>
      <c r="AM2109" s="109"/>
      <c r="AN2109" s="109"/>
      <c r="AO2109" s="30"/>
      <c r="AP2109" s="109" t="s">
        <v>2842</v>
      </c>
      <c r="AQ2109"/>
      <c r="AR2109"/>
      <c r="AS2109"/>
      <c r="AT2109"/>
      <c r="AU2109"/>
      <c r="AV2109"/>
    </row>
    <row r="2110" spans="27:48" ht="23.45" customHeight="1" x14ac:dyDescent="0.2">
      <c r="AA2110" s="97"/>
      <c r="AB2110" s="97"/>
      <c r="AC2110" s="97"/>
      <c r="AD2110" s="97"/>
      <c r="AE2110" s="97"/>
      <c r="AF2110" s="93"/>
      <c r="AG2110" s="93"/>
      <c r="AH2110" s="93"/>
      <c r="AI2110" s="30"/>
      <c r="AJ2110" s="30"/>
      <c r="AK2110" s="30"/>
      <c r="AL2110" s="30"/>
      <c r="AM2110" s="109"/>
      <c r="AN2110" s="109"/>
      <c r="AO2110" s="30"/>
      <c r="AP2110" s="109" t="s">
        <v>2843</v>
      </c>
      <c r="AQ2110"/>
      <c r="AR2110"/>
      <c r="AS2110"/>
      <c r="AT2110"/>
      <c r="AU2110"/>
      <c r="AV2110"/>
    </row>
    <row r="2111" spans="27:48" ht="23.45" customHeight="1" x14ac:dyDescent="0.2">
      <c r="AA2111" s="97"/>
      <c r="AB2111" s="97"/>
      <c r="AC2111" s="97"/>
      <c r="AD2111" s="97"/>
      <c r="AE2111" s="97"/>
      <c r="AF2111" s="93"/>
      <c r="AG2111" s="93"/>
      <c r="AH2111" s="93"/>
      <c r="AI2111" s="30"/>
      <c r="AJ2111" s="30"/>
      <c r="AK2111" s="30"/>
      <c r="AL2111" s="30"/>
      <c r="AM2111" s="109"/>
      <c r="AN2111" s="109"/>
      <c r="AO2111" s="30"/>
      <c r="AP2111" s="109" t="s">
        <v>2844</v>
      </c>
      <c r="AQ2111"/>
      <c r="AR2111"/>
      <c r="AS2111"/>
      <c r="AT2111"/>
      <c r="AU2111"/>
      <c r="AV2111"/>
    </row>
    <row r="2112" spans="27:48" ht="23.45" customHeight="1" x14ac:dyDescent="0.2">
      <c r="AA2112" s="97"/>
      <c r="AB2112" s="97"/>
      <c r="AC2112" s="97"/>
      <c r="AD2112" s="97"/>
      <c r="AE2112" s="97"/>
      <c r="AF2112" s="93"/>
      <c r="AG2112" s="93"/>
      <c r="AH2112" s="93"/>
      <c r="AI2112" s="30"/>
      <c r="AJ2112" s="30"/>
      <c r="AK2112" s="30"/>
      <c r="AL2112" s="30"/>
      <c r="AM2112" s="109"/>
      <c r="AN2112" s="109"/>
      <c r="AO2112" s="30"/>
      <c r="AP2112" s="109" t="s">
        <v>2845</v>
      </c>
      <c r="AQ2112"/>
      <c r="AR2112"/>
      <c r="AS2112"/>
      <c r="AT2112"/>
      <c r="AU2112"/>
      <c r="AV2112"/>
    </row>
    <row r="2113" spans="27:48" ht="23.45" customHeight="1" x14ac:dyDescent="0.2">
      <c r="AA2113" s="97"/>
      <c r="AB2113" s="97"/>
      <c r="AC2113" s="97"/>
      <c r="AD2113" s="97"/>
      <c r="AE2113" s="97"/>
      <c r="AF2113" s="93"/>
      <c r="AG2113" s="93"/>
      <c r="AH2113" s="93"/>
      <c r="AI2113" s="30"/>
      <c r="AJ2113" s="30"/>
      <c r="AK2113" s="30"/>
      <c r="AL2113" s="30"/>
      <c r="AM2113" s="109"/>
      <c r="AN2113" s="109"/>
      <c r="AO2113" s="30"/>
      <c r="AP2113" s="109" t="s">
        <v>2846</v>
      </c>
      <c r="AQ2113"/>
      <c r="AR2113"/>
      <c r="AS2113"/>
      <c r="AT2113"/>
      <c r="AU2113"/>
      <c r="AV2113"/>
    </row>
    <row r="2114" spans="27:48" ht="23.45" customHeight="1" x14ac:dyDescent="0.2">
      <c r="AA2114" s="97"/>
      <c r="AB2114" s="97"/>
      <c r="AC2114" s="97"/>
      <c r="AD2114" s="97"/>
      <c r="AE2114" s="97"/>
      <c r="AF2114" s="93"/>
      <c r="AG2114" s="93"/>
      <c r="AH2114" s="93"/>
      <c r="AI2114" s="30"/>
      <c r="AJ2114" s="30"/>
      <c r="AK2114" s="30"/>
      <c r="AL2114" s="30"/>
      <c r="AM2114" s="109"/>
      <c r="AN2114" s="109"/>
      <c r="AO2114" s="30"/>
      <c r="AP2114" s="109" t="s">
        <v>2847</v>
      </c>
      <c r="AQ2114"/>
      <c r="AR2114"/>
      <c r="AS2114"/>
      <c r="AT2114"/>
      <c r="AU2114"/>
      <c r="AV2114"/>
    </row>
    <row r="2115" spans="27:48" ht="23.45" customHeight="1" x14ac:dyDescent="0.2">
      <c r="AA2115" s="97"/>
      <c r="AB2115" s="97"/>
      <c r="AC2115" s="97"/>
      <c r="AD2115" s="97"/>
      <c r="AE2115" s="97"/>
      <c r="AF2115" s="93"/>
      <c r="AG2115" s="93"/>
      <c r="AH2115" s="93"/>
      <c r="AI2115" s="30"/>
      <c r="AJ2115" s="30"/>
      <c r="AK2115" s="30"/>
      <c r="AL2115" s="30"/>
      <c r="AM2115" s="109"/>
      <c r="AN2115" s="109"/>
      <c r="AO2115" s="30"/>
      <c r="AP2115" s="109" t="s">
        <v>2848</v>
      </c>
      <c r="AQ2115"/>
      <c r="AR2115"/>
      <c r="AS2115"/>
      <c r="AT2115"/>
      <c r="AU2115"/>
      <c r="AV2115"/>
    </row>
    <row r="2116" spans="27:48" ht="23.45" customHeight="1" x14ac:dyDescent="0.2">
      <c r="AA2116" s="97"/>
      <c r="AB2116" s="97"/>
      <c r="AC2116" s="97"/>
      <c r="AD2116" s="97"/>
      <c r="AE2116" s="97"/>
      <c r="AF2116" s="93"/>
      <c r="AG2116" s="93"/>
      <c r="AH2116" s="93"/>
      <c r="AI2116" s="30"/>
      <c r="AJ2116" s="30"/>
      <c r="AK2116" s="30"/>
      <c r="AL2116" s="30"/>
      <c r="AM2116" s="109"/>
      <c r="AN2116" s="109"/>
      <c r="AO2116" s="30"/>
      <c r="AP2116" s="109" t="s">
        <v>2849</v>
      </c>
      <c r="AQ2116"/>
      <c r="AR2116"/>
      <c r="AS2116"/>
      <c r="AT2116"/>
      <c r="AU2116"/>
      <c r="AV2116"/>
    </row>
    <row r="2117" spans="27:48" ht="23.45" customHeight="1" x14ac:dyDescent="0.2">
      <c r="AA2117" s="97"/>
      <c r="AB2117" s="97"/>
      <c r="AC2117" s="97"/>
      <c r="AD2117" s="97"/>
      <c r="AE2117" s="97"/>
      <c r="AF2117" s="93"/>
      <c r="AG2117" s="93"/>
      <c r="AH2117" s="93"/>
      <c r="AI2117" s="30"/>
      <c r="AJ2117" s="30"/>
      <c r="AK2117" s="30"/>
      <c r="AL2117" s="30"/>
      <c r="AM2117" s="109"/>
      <c r="AN2117" s="109"/>
      <c r="AO2117" s="30"/>
      <c r="AP2117" s="109" t="s">
        <v>2850</v>
      </c>
      <c r="AQ2117"/>
      <c r="AR2117"/>
      <c r="AS2117"/>
      <c r="AT2117"/>
      <c r="AU2117"/>
      <c r="AV2117"/>
    </row>
    <row r="2118" spans="27:48" ht="23.45" customHeight="1" x14ac:dyDescent="0.2">
      <c r="AA2118" s="97"/>
      <c r="AB2118" s="97"/>
      <c r="AC2118" s="97"/>
      <c r="AD2118" s="97"/>
      <c r="AE2118" s="97"/>
      <c r="AF2118" s="93"/>
      <c r="AG2118" s="93"/>
      <c r="AH2118" s="93"/>
      <c r="AI2118" s="30"/>
      <c r="AJ2118" s="30"/>
      <c r="AK2118" s="30"/>
      <c r="AL2118" s="30"/>
      <c r="AM2118" s="109"/>
      <c r="AN2118" s="109"/>
      <c r="AO2118" s="30"/>
      <c r="AP2118" s="109" t="s">
        <v>2851</v>
      </c>
      <c r="AQ2118"/>
      <c r="AR2118"/>
      <c r="AS2118"/>
      <c r="AT2118"/>
      <c r="AU2118"/>
      <c r="AV2118"/>
    </row>
    <row r="2119" spans="27:48" ht="23.45" customHeight="1" x14ac:dyDescent="0.2">
      <c r="AA2119" s="97"/>
      <c r="AB2119" s="97"/>
      <c r="AC2119" s="97"/>
      <c r="AD2119" s="97"/>
      <c r="AE2119" s="97"/>
      <c r="AF2119" s="93"/>
      <c r="AG2119" s="93"/>
      <c r="AH2119" s="93"/>
      <c r="AI2119" s="30"/>
      <c r="AJ2119" s="30"/>
      <c r="AK2119" s="30"/>
      <c r="AL2119" s="30"/>
      <c r="AM2119" s="109"/>
      <c r="AN2119" s="109"/>
      <c r="AO2119" s="30"/>
      <c r="AP2119" s="109" t="s">
        <v>2852</v>
      </c>
      <c r="AQ2119"/>
      <c r="AR2119"/>
      <c r="AS2119"/>
      <c r="AT2119"/>
      <c r="AU2119"/>
      <c r="AV2119"/>
    </row>
    <row r="2120" spans="27:48" ht="23.45" customHeight="1" x14ac:dyDescent="0.2">
      <c r="AA2120" s="97"/>
      <c r="AB2120" s="97"/>
      <c r="AC2120" s="97"/>
      <c r="AD2120" s="97"/>
      <c r="AE2120" s="97"/>
      <c r="AF2120" s="93"/>
      <c r="AG2120" s="93"/>
      <c r="AH2120" s="93"/>
      <c r="AI2120" s="30"/>
      <c r="AJ2120" s="30"/>
      <c r="AK2120" s="30"/>
      <c r="AL2120" s="30"/>
      <c r="AM2120" s="109"/>
      <c r="AN2120" s="109"/>
      <c r="AO2120" s="30"/>
      <c r="AP2120" s="109" t="s">
        <v>2853</v>
      </c>
      <c r="AQ2120"/>
      <c r="AR2120"/>
      <c r="AS2120"/>
      <c r="AT2120"/>
      <c r="AU2120"/>
      <c r="AV2120"/>
    </row>
    <row r="2121" spans="27:48" ht="23.45" customHeight="1" x14ac:dyDescent="0.2">
      <c r="AA2121" s="97"/>
      <c r="AB2121" s="97"/>
      <c r="AC2121" s="97"/>
      <c r="AD2121" s="97"/>
      <c r="AE2121" s="97"/>
      <c r="AF2121" s="93"/>
      <c r="AG2121" s="93"/>
      <c r="AH2121" s="93"/>
      <c r="AI2121" s="30"/>
      <c r="AJ2121" s="30"/>
      <c r="AK2121" s="30"/>
      <c r="AL2121" s="30"/>
      <c r="AM2121" s="109"/>
      <c r="AN2121" s="109"/>
      <c r="AO2121" s="30"/>
      <c r="AP2121" s="109" t="s">
        <v>2854</v>
      </c>
      <c r="AQ2121"/>
      <c r="AR2121"/>
      <c r="AS2121"/>
      <c r="AT2121"/>
      <c r="AU2121"/>
      <c r="AV2121"/>
    </row>
    <row r="2122" spans="27:48" ht="23.45" customHeight="1" x14ac:dyDescent="0.2">
      <c r="AA2122" s="97"/>
      <c r="AB2122" s="97"/>
      <c r="AC2122" s="97"/>
      <c r="AD2122" s="97"/>
      <c r="AE2122" s="97"/>
      <c r="AF2122" s="93"/>
      <c r="AG2122" s="93"/>
      <c r="AH2122" s="93"/>
      <c r="AI2122" s="30"/>
      <c r="AJ2122" s="30"/>
      <c r="AK2122" s="30"/>
      <c r="AL2122" s="30"/>
      <c r="AM2122" s="109"/>
      <c r="AN2122" s="109"/>
      <c r="AO2122" s="30"/>
      <c r="AP2122" s="109" t="s">
        <v>2855</v>
      </c>
      <c r="AQ2122"/>
      <c r="AR2122"/>
      <c r="AS2122"/>
      <c r="AT2122"/>
      <c r="AU2122"/>
      <c r="AV2122"/>
    </row>
    <row r="2123" spans="27:48" ht="23.45" customHeight="1" x14ac:dyDescent="0.2">
      <c r="AA2123" s="97"/>
      <c r="AB2123" s="97"/>
      <c r="AC2123" s="97"/>
      <c r="AD2123" s="97"/>
      <c r="AE2123" s="97"/>
      <c r="AF2123" s="93"/>
      <c r="AG2123" s="93"/>
      <c r="AH2123" s="93"/>
      <c r="AI2123" s="30"/>
      <c r="AJ2123" s="30"/>
      <c r="AK2123" s="30"/>
      <c r="AL2123" s="30"/>
      <c r="AM2123" s="109"/>
      <c r="AN2123" s="109"/>
      <c r="AO2123" s="30"/>
      <c r="AP2123" s="109" t="s">
        <v>2856</v>
      </c>
      <c r="AQ2123"/>
      <c r="AR2123"/>
      <c r="AS2123"/>
      <c r="AT2123"/>
      <c r="AU2123"/>
      <c r="AV2123"/>
    </row>
    <row r="2124" spans="27:48" ht="23.45" customHeight="1" x14ac:dyDescent="0.2">
      <c r="AA2124" s="97"/>
      <c r="AB2124" s="97"/>
      <c r="AC2124" s="97"/>
      <c r="AD2124" s="97"/>
      <c r="AE2124" s="97"/>
      <c r="AF2124" s="93"/>
      <c r="AG2124" s="93"/>
      <c r="AH2124" s="93"/>
      <c r="AI2124" s="30"/>
      <c r="AJ2124" s="30"/>
      <c r="AK2124" s="30"/>
      <c r="AL2124" s="30"/>
      <c r="AM2124" s="109"/>
      <c r="AN2124" s="109"/>
      <c r="AO2124" s="30"/>
      <c r="AP2124" s="109" t="s">
        <v>2857</v>
      </c>
      <c r="AQ2124"/>
      <c r="AR2124"/>
      <c r="AS2124"/>
      <c r="AT2124"/>
      <c r="AU2124"/>
      <c r="AV2124"/>
    </row>
    <row r="2125" spans="27:48" ht="23.45" customHeight="1" x14ac:dyDescent="0.2">
      <c r="AA2125" s="97"/>
      <c r="AB2125" s="97"/>
      <c r="AC2125" s="97"/>
      <c r="AD2125" s="97"/>
      <c r="AE2125" s="97"/>
      <c r="AF2125" s="93"/>
      <c r="AG2125" s="93"/>
      <c r="AH2125" s="93"/>
      <c r="AI2125" s="30"/>
      <c r="AJ2125" s="30"/>
      <c r="AK2125" s="30"/>
      <c r="AL2125" s="30"/>
      <c r="AM2125" s="109"/>
      <c r="AN2125" s="109"/>
      <c r="AO2125" s="30"/>
      <c r="AP2125" s="109" t="s">
        <v>2858</v>
      </c>
      <c r="AQ2125"/>
      <c r="AR2125"/>
      <c r="AS2125"/>
      <c r="AT2125"/>
      <c r="AU2125"/>
      <c r="AV2125"/>
    </row>
    <row r="2126" spans="27:48" ht="23.45" customHeight="1" x14ac:dyDescent="0.2">
      <c r="AA2126" s="97"/>
      <c r="AB2126" s="97"/>
      <c r="AC2126" s="97"/>
      <c r="AD2126" s="97"/>
      <c r="AE2126" s="97"/>
      <c r="AF2126" s="93"/>
      <c r="AG2126" s="93"/>
      <c r="AH2126" s="93"/>
      <c r="AI2126" s="30"/>
      <c r="AJ2126" s="30"/>
      <c r="AK2126" s="30"/>
      <c r="AL2126" s="30"/>
      <c r="AM2126" s="109"/>
      <c r="AN2126" s="109"/>
      <c r="AO2126" s="30"/>
      <c r="AP2126" s="109" t="s">
        <v>2859</v>
      </c>
      <c r="AQ2126"/>
      <c r="AR2126"/>
      <c r="AS2126"/>
      <c r="AT2126"/>
      <c r="AU2126"/>
      <c r="AV2126"/>
    </row>
    <row r="2127" spans="27:48" ht="23.45" customHeight="1" x14ac:dyDescent="0.2">
      <c r="AA2127" s="97"/>
      <c r="AB2127" s="97"/>
      <c r="AC2127" s="97"/>
      <c r="AD2127" s="97"/>
      <c r="AE2127" s="97"/>
      <c r="AF2127" s="93"/>
      <c r="AG2127" s="93"/>
      <c r="AH2127" s="93"/>
      <c r="AI2127" s="30"/>
      <c r="AJ2127" s="30"/>
      <c r="AK2127" s="30"/>
      <c r="AL2127" s="30"/>
      <c r="AM2127" s="109"/>
      <c r="AN2127" s="109"/>
      <c r="AO2127" s="30"/>
      <c r="AP2127" s="109" t="s">
        <v>2860</v>
      </c>
      <c r="AQ2127"/>
      <c r="AR2127"/>
      <c r="AS2127"/>
      <c r="AT2127"/>
      <c r="AU2127"/>
      <c r="AV2127"/>
    </row>
    <row r="2128" spans="27:48" ht="23.45" customHeight="1" x14ac:dyDescent="0.2">
      <c r="AA2128" s="97"/>
      <c r="AB2128" s="97"/>
      <c r="AC2128" s="97"/>
      <c r="AD2128" s="97"/>
      <c r="AE2128" s="97"/>
      <c r="AF2128" s="93"/>
      <c r="AG2128" s="93"/>
      <c r="AH2128" s="93"/>
      <c r="AI2128" s="30"/>
      <c r="AJ2128" s="30"/>
      <c r="AK2128" s="30"/>
      <c r="AL2128" s="30"/>
      <c r="AM2128" s="109"/>
      <c r="AN2128" s="109"/>
      <c r="AO2128" s="30"/>
      <c r="AP2128" s="109" t="s">
        <v>2861</v>
      </c>
      <c r="AQ2128"/>
      <c r="AR2128"/>
      <c r="AS2128"/>
      <c r="AT2128"/>
      <c r="AU2128"/>
      <c r="AV2128"/>
    </row>
    <row r="2129" spans="27:48" ht="23.45" customHeight="1" x14ac:dyDescent="0.2">
      <c r="AA2129" s="97"/>
      <c r="AB2129" s="97"/>
      <c r="AC2129" s="97"/>
      <c r="AD2129" s="97"/>
      <c r="AE2129" s="97"/>
      <c r="AF2129" s="93"/>
      <c r="AG2129" s="93"/>
      <c r="AH2129" s="93"/>
      <c r="AI2129" s="30"/>
      <c r="AJ2129" s="30"/>
      <c r="AK2129" s="30"/>
      <c r="AL2129" s="30"/>
      <c r="AM2129" s="109"/>
      <c r="AN2129" s="109"/>
      <c r="AO2129" s="30"/>
      <c r="AP2129" s="109" t="s">
        <v>2862</v>
      </c>
      <c r="AQ2129"/>
      <c r="AR2129"/>
      <c r="AS2129"/>
      <c r="AT2129"/>
      <c r="AU2129"/>
      <c r="AV2129"/>
    </row>
    <row r="2130" spans="27:48" ht="23.45" customHeight="1" x14ac:dyDescent="0.2">
      <c r="AA2130" s="97"/>
      <c r="AB2130" s="97"/>
      <c r="AC2130" s="97"/>
      <c r="AD2130" s="97"/>
      <c r="AE2130" s="97"/>
      <c r="AF2130" s="93"/>
      <c r="AG2130" s="93"/>
      <c r="AH2130" s="93"/>
      <c r="AI2130" s="30"/>
      <c r="AJ2130" s="30"/>
      <c r="AK2130" s="30"/>
      <c r="AL2130" s="30"/>
      <c r="AM2130" s="109"/>
      <c r="AN2130" s="109"/>
      <c r="AO2130" s="30"/>
      <c r="AP2130" s="109" t="s">
        <v>2863</v>
      </c>
      <c r="AQ2130"/>
      <c r="AR2130"/>
      <c r="AS2130"/>
      <c r="AT2130"/>
      <c r="AU2130"/>
      <c r="AV2130"/>
    </row>
    <row r="2131" spans="27:48" ht="23.45" customHeight="1" x14ac:dyDescent="0.2">
      <c r="AA2131" s="97"/>
      <c r="AB2131" s="97"/>
      <c r="AC2131" s="97"/>
      <c r="AD2131" s="97"/>
      <c r="AE2131" s="97"/>
      <c r="AF2131" s="93"/>
      <c r="AG2131" s="93"/>
      <c r="AH2131" s="93"/>
      <c r="AI2131" s="30"/>
      <c r="AJ2131" s="30"/>
      <c r="AK2131" s="30"/>
      <c r="AL2131" s="30"/>
      <c r="AM2131" s="109"/>
      <c r="AN2131" s="109"/>
      <c r="AO2131" s="30"/>
      <c r="AP2131" s="109" t="s">
        <v>2864</v>
      </c>
      <c r="AQ2131"/>
      <c r="AR2131"/>
      <c r="AS2131"/>
      <c r="AT2131"/>
      <c r="AU2131"/>
      <c r="AV2131"/>
    </row>
    <row r="2132" spans="27:48" ht="23.45" customHeight="1" x14ac:dyDescent="0.2">
      <c r="AA2132" s="97"/>
      <c r="AB2132" s="97"/>
      <c r="AC2132" s="97"/>
      <c r="AD2132" s="97"/>
      <c r="AE2132" s="97"/>
      <c r="AF2132" s="93"/>
      <c r="AG2132" s="93"/>
      <c r="AH2132" s="93"/>
      <c r="AI2132" s="30"/>
      <c r="AJ2132" s="30"/>
      <c r="AK2132" s="30"/>
      <c r="AL2132" s="30"/>
      <c r="AM2132" s="109"/>
      <c r="AN2132" s="109"/>
      <c r="AO2132" s="30"/>
      <c r="AP2132" s="109" t="s">
        <v>2865</v>
      </c>
      <c r="AQ2132"/>
      <c r="AR2132"/>
      <c r="AS2132"/>
      <c r="AT2132"/>
      <c r="AU2132"/>
      <c r="AV2132"/>
    </row>
    <row r="2133" spans="27:48" ht="23.45" customHeight="1" x14ac:dyDescent="0.2">
      <c r="AA2133" s="97"/>
      <c r="AB2133" s="97"/>
      <c r="AC2133" s="97"/>
      <c r="AD2133" s="97"/>
      <c r="AE2133" s="97"/>
      <c r="AF2133" s="93"/>
      <c r="AG2133" s="93"/>
      <c r="AH2133" s="93"/>
      <c r="AI2133" s="30"/>
      <c r="AJ2133" s="30"/>
      <c r="AK2133" s="30"/>
      <c r="AL2133" s="30"/>
      <c r="AM2133" s="109"/>
      <c r="AN2133" s="109"/>
      <c r="AO2133" s="30"/>
      <c r="AP2133" s="109" t="s">
        <v>2866</v>
      </c>
      <c r="AQ2133"/>
      <c r="AR2133"/>
      <c r="AS2133"/>
      <c r="AT2133"/>
      <c r="AU2133"/>
      <c r="AV2133"/>
    </row>
    <row r="2134" spans="27:48" ht="23.45" customHeight="1" x14ac:dyDescent="0.2">
      <c r="AA2134" s="97"/>
      <c r="AB2134" s="97"/>
      <c r="AC2134" s="97"/>
      <c r="AD2134" s="97"/>
      <c r="AE2134" s="97"/>
      <c r="AF2134" s="93"/>
      <c r="AG2134" s="93"/>
      <c r="AH2134" s="93"/>
      <c r="AI2134" s="30"/>
      <c r="AJ2134" s="30"/>
      <c r="AK2134" s="30"/>
      <c r="AL2134" s="30"/>
      <c r="AM2134" s="109"/>
      <c r="AN2134" s="109"/>
      <c r="AO2134" s="30"/>
      <c r="AP2134" s="109" t="s">
        <v>2867</v>
      </c>
      <c r="AQ2134"/>
      <c r="AR2134"/>
      <c r="AS2134"/>
      <c r="AT2134"/>
      <c r="AU2134"/>
      <c r="AV2134"/>
    </row>
    <row r="2135" spans="27:48" ht="23.45" customHeight="1" x14ac:dyDescent="0.2">
      <c r="AA2135" s="97"/>
      <c r="AB2135" s="97"/>
      <c r="AC2135" s="97"/>
      <c r="AD2135" s="97"/>
      <c r="AE2135" s="97"/>
      <c r="AF2135" s="93"/>
      <c r="AG2135" s="93"/>
      <c r="AH2135" s="93"/>
      <c r="AI2135" s="30"/>
      <c r="AJ2135" s="30"/>
      <c r="AK2135" s="30"/>
      <c r="AL2135" s="30"/>
      <c r="AM2135" s="109"/>
      <c r="AN2135" s="109"/>
      <c r="AO2135" s="30"/>
      <c r="AP2135" s="109" t="s">
        <v>2868</v>
      </c>
      <c r="AQ2135"/>
      <c r="AR2135"/>
      <c r="AS2135"/>
      <c r="AT2135"/>
      <c r="AU2135"/>
      <c r="AV2135"/>
    </row>
    <row r="2136" spans="27:48" ht="23.45" customHeight="1" x14ac:dyDescent="0.2">
      <c r="AA2136" s="97"/>
      <c r="AB2136" s="97"/>
      <c r="AC2136" s="97"/>
      <c r="AD2136" s="97"/>
      <c r="AE2136" s="97"/>
      <c r="AF2136" s="93"/>
      <c r="AG2136" s="93"/>
      <c r="AH2136" s="93"/>
      <c r="AI2136" s="30"/>
      <c r="AJ2136" s="30"/>
      <c r="AK2136" s="30"/>
      <c r="AL2136" s="30"/>
      <c r="AM2136" s="109"/>
      <c r="AN2136" s="109"/>
      <c r="AO2136" s="30"/>
      <c r="AP2136" s="109" t="s">
        <v>2869</v>
      </c>
      <c r="AQ2136"/>
      <c r="AR2136"/>
      <c r="AS2136"/>
      <c r="AT2136"/>
      <c r="AU2136"/>
      <c r="AV2136"/>
    </row>
    <row r="2137" spans="27:48" ht="23.45" customHeight="1" x14ac:dyDescent="0.2">
      <c r="AA2137" s="97"/>
      <c r="AB2137" s="97"/>
      <c r="AC2137" s="97"/>
      <c r="AD2137" s="97"/>
      <c r="AE2137" s="97"/>
      <c r="AF2137" s="93"/>
      <c r="AG2137" s="93"/>
      <c r="AH2137" s="93"/>
      <c r="AI2137" s="30"/>
      <c r="AJ2137" s="30"/>
      <c r="AK2137" s="30"/>
      <c r="AL2137" s="30"/>
      <c r="AM2137" s="109"/>
      <c r="AN2137" s="109"/>
      <c r="AO2137" s="30"/>
      <c r="AP2137" s="109" t="s">
        <v>2870</v>
      </c>
      <c r="AQ2137"/>
      <c r="AR2137"/>
      <c r="AS2137"/>
      <c r="AT2137"/>
      <c r="AU2137"/>
      <c r="AV2137"/>
    </row>
    <row r="2138" spans="27:48" ht="23.45" customHeight="1" x14ac:dyDescent="0.2">
      <c r="AA2138" s="97"/>
      <c r="AB2138" s="97"/>
      <c r="AC2138" s="97"/>
      <c r="AD2138" s="97"/>
      <c r="AE2138" s="97"/>
      <c r="AF2138" s="93"/>
      <c r="AG2138" s="93"/>
      <c r="AH2138" s="93"/>
      <c r="AI2138" s="30"/>
      <c r="AJ2138" s="30"/>
      <c r="AK2138" s="30"/>
      <c r="AL2138" s="30"/>
      <c r="AM2138" s="109"/>
      <c r="AN2138" s="109"/>
      <c r="AO2138" s="30"/>
      <c r="AP2138" s="109" t="s">
        <v>2871</v>
      </c>
      <c r="AQ2138"/>
      <c r="AR2138"/>
      <c r="AS2138"/>
      <c r="AT2138"/>
      <c r="AU2138"/>
      <c r="AV2138"/>
    </row>
    <row r="2139" spans="27:48" ht="23.45" customHeight="1" x14ac:dyDescent="0.2">
      <c r="AA2139" s="97"/>
      <c r="AB2139" s="97"/>
      <c r="AC2139" s="97"/>
      <c r="AD2139" s="97"/>
      <c r="AE2139" s="97"/>
      <c r="AF2139" s="93"/>
      <c r="AG2139" s="93"/>
      <c r="AH2139" s="93"/>
      <c r="AI2139" s="30"/>
      <c r="AJ2139" s="30"/>
      <c r="AK2139" s="30"/>
      <c r="AL2139" s="30"/>
      <c r="AM2139" s="109"/>
      <c r="AN2139" s="109"/>
      <c r="AO2139" s="30"/>
      <c r="AP2139" s="109" t="s">
        <v>2872</v>
      </c>
      <c r="AQ2139"/>
      <c r="AR2139"/>
      <c r="AS2139"/>
      <c r="AT2139"/>
      <c r="AU2139"/>
      <c r="AV2139"/>
    </row>
    <row r="2140" spans="27:48" ht="23.45" customHeight="1" x14ac:dyDescent="0.2">
      <c r="AA2140" s="97"/>
      <c r="AB2140" s="97"/>
      <c r="AC2140" s="97"/>
      <c r="AD2140" s="97"/>
      <c r="AE2140" s="97"/>
      <c r="AF2140" s="93"/>
      <c r="AG2140" s="93"/>
      <c r="AH2140" s="93"/>
      <c r="AI2140" s="30"/>
      <c r="AJ2140" s="30"/>
      <c r="AK2140" s="30"/>
      <c r="AL2140" s="30"/>
      <c r="AM2140" s="109"/>
      <c r="AN2140" s="109"/>
      <c r="AO2140" s="30"/>
      <c r="AP2140" s="109" t="s">
        <v>2873</v>
      </c>
      <c r="AQ2140"/>
      <c r="AR2140"/>
      <c r="AS2140"/>
      <c r="AT2140"/>
      <c r="AU2140"/>
      <c r="AV2140"/>
    </row>
    <row r="2141" spans="27:48" ht="23.45" customHeight="1" x14ac:dyDescent="0.2">
      <c r="AA2141" s="97"/>
      <c r="AB2141" s="97"/>
      <c r="AC2141" s="97"/>
      <c r="AD2141" s="97"/>
      <c r="AE2141" s="97"/>
      <c r="AF2141" s="93"/>
      <c r="AG2141" s="93"/>
      <c r="AH2141" s="93"/>
      <c r="AI2141" s="30"/>
      <c r="AJ2141" s="30"/>
      <c r="AK2141" s="30"/>
      <c r="AL2141" s="30"/>
      <c r="AM2141" s="109"/>
      <c r="AN2141" s="109"/>
      <c r="AO2141" s="30"/>
      <c r="AP2141" s="109" t="s">
        <v>2874</v>
      </c>
      <c r="AQ2141"/>
      <c r="AR2141"/>
      <c r="AS2141"/>
      <c r="AT2141"/>
      <c r="AU2141"/>
      <c r="AV2141"/>
    </row>
    <row r="2142" spans="27:48" ht="23.45" customHeight="1" x14ac:dyDescent="0.2">
      <c r="AA2142" s="97"/>
      <c r="AB2142" s="97"/>
      <c r="AC2142" s="97"/>
      <c r="AD2142" s="97"/>
      <c r="AE2142" s="97"/>
      <c r="AF2142" s="93"/>
      <c r="AG2142" s="93"/>
      <c r="AH2142" s="93"/>
      <c r="AI2142" s="30"/>
      <c r="AJ2142" s="30"/>
      <c r="AK2142" s="30"/>
      <c r="AL2142" s="30"/>
      <c r="AM2142" s="109"/>
      <c r="AN2142" s="109"/>
      <c r="AO2142" s="30"/>
      <c r="AP2142" s="109" t="s">
        <v>2875</v>
      </c>
      <c r="AQ2142"/>
      <c r="AR2142"/>
      <c r="AS2142"/>
      <c r="AT2142"/>
      <c r="AU2142"/>
      <c r="AV2142"/>
    </row>
    <row r="2143" spans="27:48" ht="23.45" customHeight="1" x14ac:dyDescent="0.2">
      <c r="AA2143" s="97"/>
      <c r="AB2143" s="97"/>
      <c r="AC2143" s="97"/>
      <c r="AD2143" s="97"/>
      <c r="AE2143" s="97"/>
      <c r="AF2143" s="93"/>
      <c r="AG2143" s="93"/>
      <c r="AH2143" s="93"/>
      <c r="AI2143" s="30"/>
      <c r="AJ2143" s="30"/>
      <c r="AK2143" s="30"/>
      <c r="AL2143" s="30"/>
      <c r="AM2143" s="109"/>
      <c r="AN2143" s="109"/>
      <c r="AO2143" s="30"/>
      <c r="AP2143" s="109" t="s">
        <v>2876</v>
      </c>
      <c r="AQ2143"/>
      <c r="AR2143"/>
      <c r="AS2143"/>
      <c r="AT2143"/>
      <c r="AU2143"/>
      <c r="AV2143"/>
    </row>
    <row r="2144" spans="27:48" ht="23.45" customHeight="1" x14ac:dyDescent="0.2">
      <c r="AA2144" s="97"/>
      <c r="AB2144" s="97"/>
      <c r="AC2144" s="97"/>
      <c r="AD2144" s="97"/>
      <c r="AE2144" s="97"/>
      <c r="AF2144" s="93"/>
      <c r="AG2144" s="93"/>
      <c r="AH2144" s="93"/>
      <c r="AI2144" s="30"/>
      <c r="AJ2144" s="30"/>
      <c r="AK2144" s="30"/>
      <c r="AL2144" s="30"/>
      <c r="AM2144" s="109"/>
      <c r="AN2144" s="109"/>
      <c r="AO2144" s="30"/>
      <c r="AP2144" s="109" t="s">
        <v>2877</v>
      </c>
      <c r="AQ2144"/>
      <c r="AR2144"/>
      <c r="AS2144"/>
      <c r="AT2144"/>
      <c r="AU2144"/>
      <c r="AV2144"/>
    </row>
    <row r="2145" spans="27:48" ht="23.45" customHeight="1" x14ac:dyDescent="0.2">
      <c r="AA2145" s="97"/>
      <c r="AB2145" s="97"/>
      <c r="AC2145" s="97"/>
      <c r="AD2145" s="97"/>
      <c r="AE2145" s="97"/>
      <c r="AF2145" s="93"/>
      <c r="AG2145" s="93"/>
      <c r="AH2145" s="93"/>
      <c r="AI2145" s="30"/>
      <c r="AJ2145" s="30"/>
      <c r="AK2145" s="30"/>
      <c r="AL2145" s="30"/>
      <c r="AM2145" s="109"/>
      <c r="AN2145" s="109"/>
      <c r="AO2145" s="30"/>
      <c r="AP2145" s="109" t="s">
        <v>2878</v>
      </c>
      <c r="AQ2145"/>
      <c r="AR2145"/>
      <c r="AS2145"/>
      <c r="AT2145"/>
      <c r="AU2145"/>
      <c r="AV2145"/>
    </row>
  </sheetData>
  <sheetProtection algorithmName="SHA-512" hashValue="1IyuBrrqY2iHE8mdnxJzLxduz8Ez94Ta94ABKnqpA1YtsK0sVENnjEvtqGW2OvMVbCcTfTn/PlOZLrDRX/oUZg==" saltValue="bP8AJvTCOQzF1KKFPo6neg==" spinCount="100000" sheet="1" formatColumns="0" formatRows="0" selectLockedCells="1"/>
  <mergeCells count="87">
    <mergeCell ref="C7:D7"/>
    <mergeCell ref="C8:D8"/>
    <mergeCell ref="C14:K14"/>
    <mergeCell ref="C9:D9"/>
    <mergeCell ref="I15:K15"/>
    <mergeCell ref="G7:J7"/>
    <mergeCell ref="I40:K40"/>
    <mergeCell ref="C15:E15"/>
    <mergeCell ref="I18:K18"/>
    <mergeCell ref="D36:H36"/>
    <mergeCell ref="B38:N38"/>
    <mergeCell ref="L39:N39"/>
    <mergeCell ref="L40:N40"/>
    <mergeCell ref="C40:E40"/>
    <mergeCell ref="F39:K39"/>
    <mergeCell ref="B151:E151"/>
    <mergeCell ref="B90:H90"/>
    <mergeCell ref="C123:E123"/>
    <mergeCell ref="B124:E124"/>
    <mergeCell ref="B116:H116"/>
    <mergeCell ref="B138:E138"/>
    <mergeCell ref="B137:E137"/>
    <mergeCell ref="C139:E139"/>
    <mergeCell ref="J3:M3"/>
    <mergeCell ref="L194:N194"/>
    <mergeCell ref="F18:H18"/>
    <mergeCell ref="L193:N193"/>
    <mergeCell ref="B18:E18"/>
    <mergeCell ref="A193:B193"/>
    <mergeCell ref="I194:K194"/>
    <mergeCell ref="A192:N192"/>
    <mergeCell ref="C140:E140"/>
    <mergeCell ref="F194:H194"/>
    <mergeCell ref="I4:K4"/>
    <mergeCell ref="I5:K5"/>
    <mergeCell ref="G6:H6"/>
    <mergeCell ref="I6:J6"/>
    <mergeCell ref="A3:A37"/>
    <mergeCell ref="B15:B16"/>
    <mergeCell ref="A195:B195"/>
    <mergeCell ref="F15:H15"/>
    <mergeCell ref="G5:H5"/>
    <mergeCell ref="D3:E3"/>
    <mergeCell ref="F3:I3"/>
    <mergeCell ref="F58:H58"/>
    <mergeCell ref="C39:E39"/>
    <mergeCell ref="A194:B194"/>
    <mergeCell ref="C193:K193"/>
    <mergeCell ref="C194:E194"/>
    <mergeCell ref="A38:A89"/>
    <mergeCell ref="A90:A115"/>
    <mergeCell ref="F40:H40"/>
    <mergeCell ref="C169:E169"/>
    <mergeCell ref="A116:A191"/>
    <mergeCell ref="C58:E58"/>
    <mergeCell ref="L219:N219"/>
    <mergeCell ref="C218:K218"/>
    <mergeCell ref="C219:E219"/>
    <mergeCell ref="F219:H219"/>
    <mergeCell ref="I219:K219"/>
    <mergeCell ref="A199:B199"/>
    <mergeCell ref="L218:N218"/>
    <mergeCell ref="A276:B276"/>
    <mergeCell ref="A231:B231"/>
    <mergeCell ref="A1:K1"/>
    <mergeCell ref="C6:D6"/>
    <mergeCell ref="C5:E5"/>
    <mergeCell ref="G4:H4"/>
    <mergeCell ref="A2:K2"/>
    <mergeCell ref="A196:B196"/>
    <mergeCell ref="A205:B205"/>
    <mergeCell ref="A211:B211"/>
    <mergeCell ref="A217:B217"/>
    <mergeCell ref="A218:B218"/>
    <mergeCell ref="A247:B247"/>
    <mergeCell ref="A200:B200"/>
    <mergeCell ref="A206:B206"/>
    <mergeCell ref="A212:B212"/>
    <mergeCell ref="A290:B290"/>
    <mergeCell ref="A219:B219"/>
    <mergeCell ref="A246:B246"/>
    <mergeCell ref="A261:B261"/>
    <mergeCell ref="A221:B221"/>
    <mergeCell ref="A232:B232"/>
    <mergeCell ref="A262:B262"/>
    <mergeCell ref="A277:B277"/>
    <mergeCell ref="A220:B220"/>
  </mergeCells>
  <phoneticPr fontId="0" type="noConversion"/>
  <dataValidations count="19">
    <dataValidation type="whole" operator="lessThan" allowBlank="1" showErrorMessage="1" error="Please enter a valid whole number" sqref="C20:D20 C60:D63 F60:G63 C81:D88 F81:G88 C93:D106 F93:G106 C109:D115 F109:G115 F118:G121 F124:G124 F127:G135 F138:G138 F141:G150 F154:G167 F170:G172 F176:G190 F42:G56 I42:J56 L42:M56 C42:D56 F66:G78 C66:D78" xr:uid="{00000000-0002-0000-0600-000000000000}">
      <formula1>100</formula1>
    </dataValidation>
    <dataValidation type="whole" operator="lessThan" allowBlank="1" showErrorMessage="1" error="Please enter a valid number" sqref="C17:D17 F17:G17" xr:uid="{00000000-0002-0000-0600-000001000000}">
      <formula1>100</formula1>
    </dataValidation>
    <dataValidation type="whole" operator="lessThan" allowBlank="1" showInputMessage="1" showErrorMessage="1" promptTitle="Attention" prompt="Please Enter a Zero (0) or 1 in the space provided. Please select only One Training Area" sqref="C22:C37" xr:uid="{00000000-0002-0000-0600-000002000000}">
      <formula1>2</formula1>
    </dataValidation>
    <dataValidation type="list" allowBlank="1" showInputMessage="1" showErrorMessage="1" sqref="A223:A230" xr:uid="{00000000-0002-0000-0600-000003000000}">
      <formula1>$AJ$3:$AJ$28</formula1>
    </dataValidation>
    <dataValidation type="list" allowBlank="1" showInputMessage="1" showErrorMessage="1" sqref="A198" xr:uid="{00000000-0002-0000-0600-000004000000}">
      <formula1>$AI$3</formula1>
    </dataValidation>
    <dataValidation type="list" allowBlank="1" showInputMessage="1" showErrorMessage="1" sqref="C12" xr:uid="{00000000-0002-0000-0600-000005000000}">
      <formula1>$AC$3:$AC$4</formula1>
    </dataValidation>
    <dataValidation type="list" allowBlank="1" showInputMessage="1" showErrorMessage="1" sqref="I5:K5" xr:uid="{00000000-0002-0000-0600-000006000000}">
      <formula1>$AE$3:$AE$6</formula1>
    </dataValidation>
    <dataValidation type="list" allowBlank="1" showInputMessage="1" showErrorMessage="1" sqref="I4:K4" xr:uid="{00000000-0002-0000-0600-000007000000}">
      <formula1>$AD$3:$AD$4</formula1>
    </dataValidation>
    <dataValidation type="list" allowBlank="1" showInputMessage="1" showErrorMessage="1" sqref="D4" xr:uid="{00000000-0002-0000-0600-000008000000}">
      <formula1>$AB$2:$AB$25</formula1>
    </dataValidation>
    <dataValidation type="list" allowBlank="1" showInputMessage="1" showErrorMessage="1" sqref="C4" xr:uid="{00000000-0002-0000-0600-000009000000}">
      <formula1>$Z$2:$Z$5</formula1>
    </dataValidation>
    <dataValidation type="list" allowBlank="1" showInputMessage="1" showErrorMessage="1" sqref="A264:A275" xr:uid="{00000000-0002-0000-0600-00000A000000}">
      <formula1>$AP$3:$AP$2145</formula1>
    </dataValidation>
    <dataValidation type="list" allowBlank="1" showInputMessage="1" showErrorMessage="1" sqref="A249:A260" xr:uid="{00000000-0002-0000-0600-00000B000000}">
      <formula1>$AN$3:$AN$437</formula1>
    </dataValidation>
    <dataValidation type="list" allowBlank="1" showInputMessage="1" showErrorMessage="1" sqref="A234:A245" xr:uid="{00000000-0002-0000-0600-00000C000000}">
      <formula1>$AL$3:$AL$136</formula1>
    </dataValidation>
    <dataValidation type="list" allowBlank="1" showInputMessage="1" showErrorMessage="1" sqref="A215:A216" xr:uid="{00000000-0002-0000-0600-00000D000000}">
      <formula1>$AO$3:$AO$212</formula1>
    </dataValidation>
    <dataValidation type="list" allowBlank="1" showInputMessage="1" showErrorMessage="1" sqref="A214" xr:uid="{00000000-0002-0000-0600-00000E000000}">
      <formula1>$AO$3:$AO$211</formula1>
    </dataValidation>
    <dataValidation type="list" allowBlank="1" showInputMessage="1" showErrorMessage="1" sqref="A208:A210" xr:uid="{00000000-0002-0000-0600-00000F000000}">
      <formula1>$AM$3:$AM$46</formula1>
    </dataValidation>
    <dataValidation type="list" allowBlank="1" showInputMessage="1" showErrorMessage="1" sqref="A202:A204" xr:uid="{00000000-0002-0000-0600-000010000000}">
      <formula1>$AK$3:$AK$7</formula1>
    </dataValidation>
    <dataValidation type="list" allowBlank="1" showInputMessage="1" showErrorMessage="1" sqref="C5:E5" xr:uid="{00000000-0002-0000-0600-000011000000}">
      <formula1>MajorAwardsTitle</formula1>
    </dataValidation>
    <dataValidation type="list" allowBlank="1" showInputMessage="1" showErrorMessage="1" sqref="C3" xr:uid="{00000000-0002-0000-0600-000012000000}">
      <formula1>Programme_Code</formula1>
    </dataValidation>
  </dataValidations>
  <pageMargins left="0.70866141732283472" right="0.70866141732283472" top="0.74803149606299213" bottom="0.74803149606299213" header="0.31496062992125984" footer="0.31496062992125984"/>
  <pageSetup paperSize="9" scale="10" fitToHeight="0" orientation="portrait" r:id="rId1"/>
  <headerFooter alignWithMargins="0">
    <oddHeader>&amp;L&amp;"Calibri,Bold"&amp;12Transition Quality Assurance System</oddHeader>
    <oddFooter>&amp;C&amp;G&amp;R&amp;"Calibri,Bold"
&amp;11TQAS-8d-F26/STP Statistical Returns/MSLETB/V1.2</oddFooter>
  </headerFooter>
  <rowBreaks count="4" manualBreakCount="4">
    <brk id="89" max="16383" man="1"/>
    <brk id="115" max="16383" man="1"/>
    <brk id="191" max="16383" man="1"/>
    <brk id="217" max="16383" man="1"/>
  </rowBreaks>
  <legacyDrawing r:id="rId2"/>
  <legacyDrawingHF r:id="rId3"/>
  <tableParts count="2">
    <tablePart r:id="rId4"/>
    <tablePart r:id="rId5"/>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C00000"/>
    <pageSetUpPr fitToPage="1"/>
  </sheetPr>
  <dimension ref="A1:FG2145"/>
  <sheetViews>
    <sheetView view="pageLayout" topLeftCell="B2" zoomScaleNormal="70" zoomScaleSheetLayoutView="50" workbookViewId="0">
      <selection activeCell="C4" sqref="C4"/>
    </sheetView>
  </sheetViews>
  <sheetFormatPr defaultColWidth="14.140625" defaultRowHeight="23.45" customHeight="1" x14ac:dyDescent="0.2"/>
  <cols>
    <col min="1" max="1" width="15.7109375" style="358" customWidth="1"/>
    <col min="2" max="2" width="70.7109375" style="156" customWidth="1"/>
    <col min="3" max="3" width="14.7109375" style="156" customWidth="1"/>
    <col min="4" max="4" width="14.85546875" style="156" customWidth="1"/>
    <col min="5" max="7" width="14.7109375" style="156" customWidth="1"/>
    <col min="8" max="8" width="14.42578125" style="156" customWidth="1"/>
    <col min="9" max="12" width="14.7109375" style="156" customWidth="1"/>
    <col min="13" max="13" width="14.7109375" style="359" customWidth="1"/>
    <col min="14" max="14" width="14.7109375" style="156" customWidth="1"/>
    <col min="15" max="29" width="14.140625" style="156"/>
    <col min="30" max="30" width="22" style="156" customWidth="1"/>
    <col min="31" max="31" width="40.28515625" style="156" customWidth="1"/>
    <col min="32" max="46" width="14.140625" style="156"/>
    <col min="47" max="47" width="33.28515625" style="156" customWidth="1"/>
    <col min="48" max="48" width="14.140625" style="156"/>
    <col min="49" max="49" width="65.28515625" style="156" customWidth="1"/>
    <col min="50" max="50" width="18.42578125" style="156" customWidth="1"/>
    <col min="51" max="51" width="17.140625" style="156" customWidth="1"/>
    <col min="52" max="16384" width="14.140625" style="156"/>
  </cols>
  <sheetData>
    <row r="1" spans="1:51" ht="23.45" customHeight="1" x14ac:dyDescent="0.4">
      <c r="A1" s="922" t="s">
        <v>2879</v>
      </c>
      <c r="B1" s="923"/>
      <c r="C1" s="923"/>
      <c r="D1" s="923"/>
      <c r="E1" s="923"/>
      <c r="F1" s="923"/>
      <c r="G1" s="923"/>
      <c r="H1" s="923"/>
      <c r="I1" s="923"/>
      <c r="J1" s="923"/>
      <c r="K1" s="923"/>
      <c r="L1" s="153"/>
      <c r="M1" s="154"/>
      <c r="N1" s="153"/>
      <c r="O1" s="153"/>
      <c r="P1" s="155"/>
      <c r="Q1" s="155"/>
      <c r="X1" s="550" t="s">
        <v>6128</v>
      </c>
      <c r="Y1" s="550" t="s">
        <v>3183</v>
      </c>
      <c r="Z1" s="550" t="s">
        <v>71</v>
      </c>
      <c r="AA1" s="101" t="s">
        <v>31</v>
      </c>
      <c r="AB1" s="102" t="s">
        <v>32</v>
      </c>
      <c r="AC1" s="103" t="s">
        <v>33</v>
      </c>
      <c r="AD1" s="104" t="s">
        <v>34</v>
      </c>
      <c r="AE1" s="499" t="s">
        <v>35</v>
      </c>
      <c r="AF1" s="604" t="s">
        <v>36</v>
      </c>
      <c r="AG1" s="104" t="s">
        <v>37</v>
      </c>
      <c r="AH1" s="107" t="s">
        <v>38</v>
      </c>
      <c r="AI1" s="113" t="s">
        <v>39</v>
      </c>
      <c r="AJ1" s="113" t="s">
        <v>40</v>
      </c>
      <c r="AK1" s="113" t="s">
        <v>41</v>
      </c>
      <c r="AL1" s="113" t="s">
        <v>42</v>
      </c>
      <c r="AM1" s="113" t="s">
        <v>43</v>
      </c>
      <c r="AN1" s="113" t="s">
        <v>44</v>
      </c>
      <c r="AO1" s="113" t="s">
        <v>45</v>
      </c>
      <c r="AP1" s="113" t="s">
        <v>46</v>
      </c>
      <c r="AQ1" s="148"/>
      <c r="AR1" s="461" t="s">
        <v>2880</v>
      </c>
      <c r="AS1" s="461" t="s">
        <v>48</v>
      </c>
      <c r="AT1" s="92"/>
      <c r="AU1" s="461" t="s">
        <v>49</v>
      </c>
      <c r="AV1" s="461" t="s">
        <v>48</v>
      </c>
      <c r="AW1" s="630" t="s">
        <v>2883</v>
      </c>
    </row>
    <row r="2" spans="1:51" ht="23.45" customHeight="1" x14ac:dyDescent="0.4">
      <c r="A2" s="932" t="s">
        <v>52</v>
      </c>
      <c r="B2" s="932"/>
      <c r="C2" s="932"/>
      <c r="D2" s="932"/>
      <c r="E2" s="932"/>
      <c r="F2" s="932"/>
      <c r="G2" s="932"/>
      <c r="H2" s="932"/>
      <c r="I2" s="932"/>
      <c r="J2" s="932"/>
      <c r="K2" s="932"/>
      <c r="L2" s="153"/>
      <c r="M2" s="154"/>
      <c r="N2" s="153"/>
      <c r="O2" s="153"/>
      <c r="P2" s="155"/>
      <c r="Q2" s="155"/>
      <c r="X2" s="550"/>
      <c r="Y2" s="550"/>
      <c r="Z2" s="590" t="s">
        <v>2882</v>
      </c>
      <c r="AA2" s="560"/>
      <c r="AB2" s="561"/>
      <c r="AC2" s="562"/>
      <c r="AD2" s="107"/>
      <c r="AE2" s="499"/>
      <c r="AF2" s="604"/>
      <c r="AG2" s="104"/>
      <c r="AH2" s="107"/>
      <c r="AI2" s="113"/>
      <c r="AJ2" s="113"/>
      <c r="AK2" s="113"/>
      <c r="AL2" s="113"/>
      <c r="AM2" s="113"/>
      <c r="AN2" s="113"/>
      <c r="AO2" s="113"/>
      <c r="AP2" s="113"/>
      <c r="AQ2" s="148"/>
      <c r="AR2" s="461"/>
      <c r="AS2" s="461"/>
      <c r="AT2" s="92"/>
      <c r="AU2" s="461"/>
      <c r="AV2" s="461"/>
      <c r="AW2" t="s">
        <v>2883</v>
      </c>
      <c r="AX2" s="464" t="s">
        <v>3184</v>
      </c>
      <c r="AY2" s="464" t="s">
        <v>6128</v>
      </c>
    </row>
    <row r="3" spans="1:51" ht="54" customHeight="1" x14ac:dyDescent="0.25">
      <c r="A3" s="1028" t="s">
        <v>2886</v>
      </c>
      <c r="B3" s="809" t="s">
        <v>2887</v>
      </c>
      <c r="C3" s="805"/>
      <c r="D3" s="966" t="s">
        <v>2888</v>
      </c>
      <c r="E3" s="966"/>
      <c r="F3" s="966" t="e">
        <f>VLOOKUP(C3,ProgrammeName,2,FALSE)</f>
        <v>#N/A</v>
      </c>
      <c r="G3" s="966"/>
      <c r="H3" s="966"/>
      <c r="I3" s="966"/>
      <c r="J3" s="967"/>
      <c r="K3" s="968"/>
      <c r="L3" s="968"/>
      <c r="M3" s="969"/>
      <c r="N3" s="153"/>
      <c r="O3" s="153"/>
      <c r="P3" s="155"/>
      <c r="Q3" s="155"/>
      <c r="X3" s="440" t="s">
        <v>2889</v>
      </c>
      <c r="Y3" s="440" t="s">
        <v>2890</v>
      </c>
      <c r="Z3" s="590" t="s">
        <v>2891</v>
      </c>
      <c r="AA3" s="20" t="s">
        <v>53</v>
      </c>
      <c r="AB3" s="19">
        <v>2012</v>
      </c>
      <c r="AC3" s="20" t="s">
        <v>54</v>
      </c>
      <c r="AD3" s="149" t="s">
        <v>55</v>
      </c>
      <c r="AE3" s="500" t="s">
        <v>56</v>
      </c>
      <c r="AF3" s="605" t="s">
        <v>57</v>
      </c>
      <c r="AG3" s="96" t="s">
        <v>58</v>
      </c>
      <c r="AH3" s="108" t="s">
        <v>59</v>
      </c>
      <c r="AI3" s="111" t="s">
        <v>60</v>
      </c>
      <c r="AJ3" s="111" t="s">
        <v>61</v>
      </c>
      <c r="AK3" s="112" t="s">
        <v>62</v>
      </c>
      <c r="AL3" s="112" t="s">
        <v>63</v>
      </c>
      <c r="AM3" s="112">
        <v>910004</v>
      </c>
      <c r="AN3" s="112">
        <v>153</v>
      </c>
      <c r="AO3" s="609">
        <v>920005</v>
      </c>
      <c r="AP3" s="112">
        <v>47</v>
      </c>
      <c r="AQ3"/>
      <c r="AR3" s="462" t="s">
        <v>2892</v>
      </c>
      <c r="AS3" s="462" t="s">
        <v>65</v>
      </c>
      <c r="AT3"/>
      <c r="AU3" s="464" t="s">
        <v>66</v>
      </c>
      <c r="AV3" s="466" t="s">
        <v>67</v>
      </c>
      <c r="AW3" t="s">
        <v>2893</v>
      </c>
      <c r="AX3" s="464" t="s">
        <v>422</v>
      </c>
      <c r="AY3" t="s">
        <v>2889</v>
      </c>
    </row>
    <row r="4" spans="1:51" s="159" customFormat="1" ht="39" customHeight="1" x14ac:dyDescent="0.3">
      <c r="A4" s="1029"/>
      <c r="B4" s="809" t="s">
        <v>2894</v>
      </c>
      <c r="C4" s="649" t="s">
        <v>2882</v>
      </c>
      <c r="D4" s="650">
        <v>2024</v>
      </c>
      <c r="E4" s="814"/>
      <c r="F4" s="549" t="s">
        <v>6127</v>
      </c>
      <c r="G4" s="942" t="s">
        <v>34</v>
      </c>
      <c r="H4" s="942"/>
      <c r="I4" s="1021"/>
      <c r="J4" s="1021"/>
      <c r="K4" s="1021"/>
      <c r="L4" s="157"/>
      <c r="M4" s="157"/>
      <c r="N4" s="157"/>
      <c r="O4" s="157"/>
      <c r="P4" s="158"/>
      <c r="Q4" s="158"/>
      <c r="X4" s="440" t="s">
        <v>2896</v>
      </c>
      <c r="Y4" s="440" t="s">
        <v>2897</v>
      </c>
      <c r="Z4" s="590" t="s">
        <v>2898</v>
      </c>
      <c r="AA4" s="20" t="s">
        <v>73</v>
      </c>
      <c r="AB4" s="19">
        <v>2013</v>
      </c>
      <c r="AC4" s="20" t="s">
        <v>74</v>
      </c>
      <c r="AD4" s="149" t="s">
        <v>75</v>
      </c>
      <c r="AE4" s="500" t="s">
        <v>76</v>
      </c>
      <c r="AF4" s="605" t="s">
        <v>77</v>
      </c>
      <c r="AG4" s="96" t="s">
        <v>78</v>
      </c>
      <c r="AH4" s="108" t="s">
        <v>79</v>
      </c>
      <c r="AI4" s="30"/>
      <c r="AJ4" s="111" t="s">
        <v>80</v>
      </c>
      <c r="AK4" s="112" t="s">
        <v>81</v>
      </c>
      <c r="AL4" s="112" t="s">
        <v>82</v>
      </c>
      <c r="AM4" s="112">
        <v>910104</v>
      </c>
      <c r="AN4" s="112">
        <v>159</v>
      </c>
      <c r="AO4" s="112">
        <v>920105</v>
      </c>
      <c r="AP4" s="112">
        <v>48</v>
      </c>
      <c r="AQ4"/>
      <c r="AR4" s="462" t="s">
        <v>2899</v>
      </c>
      <c r="AS4" s="462" t="s">
        <v>84</v>
      </c>
      <c r="AT4"/>
      <c r="AU4" s="464" t="s">
        <v>105</v>
      </c>
      <c r="AV4" s="466" t="s">
        <v>105</v>
      </c>
      <c r="AW4" t="s">
        <v>2900</v>
      </c>
      <c r="AX4" s="464" t="s">
        <v>116</v>
      </c>
      <c r="AY4" t="s">
        <v>2889</v>
      </c>
    </row>
    <row r="5" spans="1:51" ht="33.75" customHeight="1" x14ac:dyDescent="0.25">
      <c r="A5" s="1029"/>
      <c r="B5" s="810" t="s">
        <v>2901</v>
      </c>
      <c r="C5" s="940"/>
      <c r="D5" s="940"/>
      <c r="E5" s="941"/>
      <c r="F5" s="633" t="e">
        <f>VLOOKUP(C5,MajorAwards,2,FALSE)</f>
        <v>#N/A</v>
      </c>
      <c r="G5" s="942" t="s">
        <v>35</v>
      </c>
      <c r="H5" s="942"/>
      <c r="I5" s="893"/>
      <c r="J5" s="893"/>
      <c r="K5" s="893"/>
      <c r="L5" s="162" t="s">
        <v>2902</v>
      </c>
      <c r="M5" s="163" t="s">
        <v>2902</v>
      </c>
      <c r="N5" s="161"/>
      <c r="O5" s="161"/>
      <c r="P5" s="155"/>
      <c r="Q5" s="155"/>
      <c r="X5" s="440" t="s">
        <v>2903</v>
      </c>
      <c r="Y5" s="440" t="s">
        <v>2904</v>
      </c>
      <c r="Z5" s="590" t="s">
        <v>2895</v>
      </c>
      <c r="AA5" s="20" t="s">
        <v>93</v>
      </c>
      <c r="AB5" s="19">
        <v>2014</v>
      </c>
      <c r="AC5" s="100"/>
      <c r="AD5" s="97"/>
      <c r="AE5" s="500" t="s">
        <v>94</v>
      </c>
      <c r="AF5" s="605" t="s">
        <v>95</v>
      </c>
      <c r="AG5" s="96" t="s">
        <v>96</v>
      </c>
      <c r="AH5" s="108" t="s">
        <v>97</v>
      </c>
      <c r="AI5" s="30"/>
      <c r="AJ5" s="111" t="s">
        <v>98</v>
      </c>
      <c r="AK5" s="112" t="s">
        <v>99</v>
      </c>
      <c r="AL5" s="112" t="s">
        <v>100</v>
      </c>
      <c r="AM5" s="112">
        <v>910304</v>
      </c>
      <c r="AN5" s="112" t="s">
        <v>101</v>
      </c>
      <c r="AO5" s="112">
        <v>920205</v>
      </c>
      <c r="AP5" s="112">
        <v>49</v>
      </c>
      <c r="AQ5"/>
      <c r="AR5" s="462" t="s">
        <v>2905</v>
      </c>
      <c r="AS5" s="462" t="s">
        <v>103</v>
      </c>
      <c r="AT5"/>
      <c r="AU5" s="464" t="s">
        <v>137</v>
      </c>
      <c r="AV5" s="466" t="s">
        <v>138</v>
      </c>
      <c r="AW5" t="s">
        <v>2906</v>
      </c>
      <c r="AX5" t="s">
        <v>62</v>
      </c>
      <c r="AY5" t="s">
        <v>2889</v>
      </c>
    </row>
    <row r="6" spans="1:51" ht="23.45" customHeight="1" x14ac:dyDescent="0.2">
      <c r="A6" s="1029"/>
      <c r="B6" s="809" t="s">
        <v>2907</v>
      </c>
      <c r="C6" s="1081">
        <f>'Cover Sheet'!B7</f>
        <v>0</v>
      </c>
      <c r="D6" s="1082"/>
      <c r="E6" s="786"/>
      <c r="F6" s="633" t="e">
        <f>VLOOKUP(C5,MajorAwards,3,FALSE)</f>
        <v>#N/A</v>
      </c>
      <c r="G6" s="1050" t="s">
        <v>2908</v>
      </c>
      <c r="H6" s="1050"/>
      <c r="I6" s="1051" t="e">
        <f>$F$8&amp;""&amp;$F$9&amp;""&amp;$F$10&amp;" "&amp;$F$11</f>
        <v>#N/A</v>
      </c>
      <c r="J6" s="1051"/>
      <c r="K6" s="165" t="s">
        <v>2902</v>
      </c>
      <c r="L6" s="165"/>
      <c r="M6" s="166"/>
      <c r="N6" s="165"/>
      <c r="O6" s="165"/>
      <c r="P6" s="155"/>
      <c r="Q6" s="155"/>
      <c r="X6" s="440" t="s">
        <v>2909</v>
      </c>
      <c r="Y6" s="440" t="s">
        <v>2910</v>
      </c>
      <c r="AA6" s="20" t="s">
        <v>110</v>
      </c>
      <c r="AB6" s="19">
        <v>2015</v>
      </c>
      <c r="AC6" s="98"/>
      <c r="AD6" s="97"/>
      <c r="AE6" s="501" t="s">
        <v>111</v>
      </c>
      <c r="AF6" s="605" t="s">
        <v>112</v>
      </c>
      <c r="AG6" s="96" t="s">
        <v>113</v>
      </c>
      <c r="AH6" s="108" t="s">
        <v>114</v>
      </c>
      <c r="AI6" s="30"/>
      <c r="AJ6" s="111" t="s">
        <v>115</v>
      </c>
      <c r="AK6" s="112" t="s">
        <v>116</v>
      </c>
      <c r="AL6" s="112" t="s">
        <v>117</v>
      </c>
      <c r="AM6" s="112">
        <v>910404</v>
      </c>
      <c r="AN6" s="112">
        <v>165</v>
      </c>
      <c r="AO6" s="110">
        <v>920305</v>
      </c>
      <c r="AP6" s="112" t="s">
        <v>118</v>
      </c>
      <c r="AQ6"/>
      <c r="AR6" s="462" t="s">
        <v>57</v>
      </c>
      <c r="AS6" s="462" t="s">
        <v>120</v>
      </c>
      <c r="AT6"/>
      <c r="AU6" s="465" t="s">
        <v>152</v>
      </c>
      <c r="AV6" s="466" t="s">
        <v>153</v>
      </c>
      <c r="AW6" t="s">
        <v>2911</v>
      </c>
      <c r="AX6" t="s">
        <v>99</v>
      </c>
      <c r="AY6" t="s">
        <v>2889</v>
      </c>
    </row>
    <row r="7" spans="1:51" ht="23.45" customHeight="1" x14ac:dyDescent="0.2">
      <c r="A7" s="1029"/>
      <c r="B7" s="809" t="s">
        <v>156</v>
      </c>
      <c r="C7" s="1083">
        <f>'Cover Sheet'!B8</f>
        <v>0</v>
      </c>
      <c r="D7" s="1084"/>
      <c r="E7" s="160"/>
      <c r="F7" s="548"/>
      <c r="G7" s="1062" t="s">
        <v>2912</v>
      </c>
      <c r="H7" s="1063"/>
      <c r="I7" s="1063"/>
      <c r="J7" s="1064"/>
      <c r="K7" s="165"/>
      <c r="L7" s="165"/>
      <c r="M7" s="166"/>
      <c r="N7" s="165"/>
      <c r="O7" s="165"/>
      <c r="P7" s="155"/>
      <c r="Q7" s="155"/>
      <c r="AA7" s="20" t="s">
        <v>127</v>
      </c>
      <c r="AB7" s="19">
        <v>2016</v>
      </c>
      <c r="AC7" s="98"/>
      <c r="AD7" s="97"/>
      <c r="AE7" s="97"/>
      <c r="AF7" s="605" t="s">
        <v>128</v>
      </c>
      <c r="AG7" s="96" t="s">
        <v>129</v>
      </c>
      <c r="AH7" s="108" t="s">
        <v>130</v>
      </c>
      <c r="AI7" s="30"/>
      <c r="AJ7" s="111" t="s">
        <v>131</v>
      </c>
      <c r="AK7" s="112" t="s">
        <v>422</v>
      </c>
      <c r="AL7" s="112" t="s">
        <v>132</v>
      </c>
      <c r="AM7" s="112">
        <v>910504</v>
      </c>
      <c r="AN7" s="112" t="s">
        <v>133</v>
      </c>
      <c r="AO7" s="112">
        <v>920405</v>
      </c>
      <c r="AP7" s="112" t="s">
        <v>134</v>
      </c>
      <c r="AQ7"/>
      <c r="AR7" s="462" t="s">
        <v>2913</v>
      </c>
      <c r="AS7" s="462" t="s">
        <v>136</v>
      </c>
      <c r="AT7"/>
      <c r="AU7" s="465" t="s">
        <v>167</v>
      </c>
      <c r="AV7" s="466" t="s">
        <v>168</v>
      </c>
      <c r="AW7" t="s">
        <v>2914</v>
      </c>
      <c r="AX7" t="s">
        <v>81</v>
      </c>
      <c r="AY7" t="s">
        <v>2889</v>
      </c>
    </row>
    <row r="8" spans="1:51" ht="23.45" customHeight="1" x14ac:dyDescent="0.25">
      <c r="A8" s="1029"/>
      <c r="B8" s="809" t="s">
        <v>2915</v>
      </c>
      <c r="C8" s="1083">
        <f>'Cover Sheet'!B9</f>
        <v>0</v>
      </c>
      <c r="D8" s="1084"/>
      <c r="E8" s="467"/>
      <c r="F8" s="468" t="e">
        <f>VLOOKUP('Cover Sheet'!B6,'Drop List'!$U$2:$V$19,2)</f>
        <v>#N/A</v>
      </c>
      <c r="G8" s="468"/>
      <c r="H8" s="164"/>
      <c r="I8" s="164"/>
      <c r="J8" s="165"/>
      <c r="K8" s="167"/>
      <c r="L8" s="165"/>
      <c r="M8" s="166"/>
      <c r="N8" s="165"/>
      <c r="O8" s="165"/>
      <c r="P8" s="155"/>
      <c r="Q8" s="155"/>
      <c r="AA8" s="20" t="s">
        <v>143</v>
      </c>
      <c r="AB8" s="19">
        <v>2017</v>
      </c>
      <c r="AC8" s="98"/>
      <c r="AD8" s="97"/>
      <c r="AE8" s="97"/>
      <c r="AF8" s="605" t="s">
        <v>144</v>
      </c>
      <c r="AG8" s="96" t="s">
        <v>145</v>
      </c>
      <c r="AH8" s="108" t="s">
        <v>146</v>
      </c>
      <c r="AI8" s="30"/>
      <c r="AJ8" s="111" t="s">
        <v>147</v>
      </c>
      <c r="AK8" s="30"/>
      <c r="AL8" s="112" t="s">
        <v>148</v>
      </c>
      <c r="AM8" s="112">
        <v>910604</v>
      </c>
      <c r="AN8" s="112" t="s">
        <v>149</v>
      </c>
      <c r="AO8" s="112">
        <v>920505</v>
      </c>
      <c r="AP8" s="112">
        <v>50</v>
      </c>
      <c r="AQ8"/>
      <c r="AR8" s="462" t="s">
        <v>2916</v>
      </c>
      <c r="AS8" s="462" t="s">
        <v>151</v>
      </c>
      <c r="AT8"/>
      <c r="AU8" s="464" t="s">
        <v>181</v>
      </c>
      <c r="AV8" s="466" t="s">
        <v>182</v>
      </c>
      <c r="AW8" t="s">
        <v>2917</v>
      </c>
      <c r="AX8" t="s">
        <v>430</v>
      </c>
      <c r="AY8" t="s">
        <v>2896</v>
      </c>
    </row>
    <row r="9" spans="1:51" ht="23.45" customHeight="1" x14ac:dyDescent="0.2">
      <c r="A9" s="1029"/>
      <c r="B9" s="809" t="s">
        <v>185</v>
      </c>
      <c r="C9" s="1083">
        <f>'Cover Sheet'!B10</f>
        <v>0</v>
      </c>
      <c r="D9" s="1084"/>
      <c r="E9" s="467"/>
      <c r="F9" s="468" t="e">
        <f>VLOOKUP('Cover Sheet'!$B$5,'Drop List'!R2:S15,2)</f>
        <v>#N/A</v>
      </c>
      <c r="G9" s="468"/>
      <c r="H9" s="471" t="s">
        <v>2918</v>
      </c>
      <c r="I9" s="471" t="s">
        <v>2919</v>
      </c>
      <c r="J9" s="472" t="s">
        <v>2920</v>
      </c>
      <c r="K9" s="472" t="s">
        <v>2921</v>
      </c>
      <c r="L9" s="165"/>
      <c r="M9" s="166"/>
      <c r="N9" s="165"/>
      <c r="O9" s="165"/>
      <c r="P9" s="155"/>
      <c r="Q9" s="155"/>
      <c r="AA9" s="20" t="s">
        <v>158</v>
      </c>
      <c r="AB9" s="19">
        <v>2018</v>
      </c>
      <c r="AC9" s="98"/>
      <c r="AD9" s="97"/>
      <c r="AE9" s="97"/>
      <c r="AF9" s="605" t="s">
        <v>159</v>
      </c>
      <c r="AG9" s="96" t="s">
        <v>160</v>
      </c>
      <c r="AH9" s="108" t="s">
        <v>161</v>
      </c>
      <c r="AI9" s="30"/>
      <c r="AJ9" s="111" t="s">
        <v>162</v>
      </c>
      <c r="AK9" s="30"/>
      <c r="AL9" s="112" t="s">
        <v>163</v>
      </c>
      <c r="AM9" s="112">
        <v>910704</v>
      </c>
      <c r="AN9" s="112" t="s">
        <v>164</v>
      </c>
      <c r="AO9" s="112">
        <v>920605</v>
      </c>
      <c r="AP9" s="112">
        <v>51</v>
      </c>
      <c r="AQ9"/>
      <c r="AR9" s="462" t="s">
        <v>159</v>
      </c>
      <c r="AS9" s="462" t="s">
        <v>166</v>
      </c>
      <c r="AT9"/>
      <c r="AU9" s="464" t="s">
        <v>2922</v>
      </c>
      <c r="AV9" s="466" t="s">
        <v>2923</v>
      </c>
      <c r="AW9" t="s">
        <v>2924</v>
      </c>
      <c r="AX9" t="s">
        <v>400</v>
      </c>
      <c r="AY9" t="s">
        <v>2896</v>
      </c>
    </row>
    <row r="10" spans="1:51" ht="23.45" customHeight="1" x14ac:dyDescent="0.2">
      <c r="A10" s="1029"/>
      <c r="B10" s="811" t="s">
        <v>36</v>
      </c>
      <c r="C10" s="822">
        <f>'Cover Sheet'!B11</f>
        <v>0</v>
      </c>
      <c r="D10" s="470"/>
      <c r="E10" s="467"/>
      <c r="F10" s="468" t="e">
        <f>'Course Titles'!M7</f>
        <v>#N/A</v>
      </c>
      <c r="G10" s="469"/>
      <c r="H10" s="473">
        <f>IF($I$5="Centre Based Learning (CBL)",1,0)</f>
        <v>0</v>
      </c>
      <c r="I10" s="473">
        <f>IF($I$5="Blended Learning (BL)",1,0)</f>
        <v>0</v>
      </c>
      <c r="J10" s="473">
        <f>IF($I$5="Employer Based Training (EBT)",1,0)</f>
        <v>0</v>
      </c>
      <c r="K10" s="473">
        <f>IF($I$5="Mixed Learning (CBL+EBT)",1,0)</f>
        <v>0</v>
      </c>
      <c r="L10" s="165"/>
      <c r="M10" s="166"/>
      <c r="N10" s="165"/>
      <c r="O10" s="165"/>
      <c r="P10" s="155"/>
      <c r="Q10" s="155"/>
      <c r="AA10" s="20" t="s">
        <v>173</v>
      </c>
      <c r="AB10" s="19">
        <v>2019</v>
      </c>
      <c r="AC10" s="98"/>
      <c r="AD10" s="97"/>
      <c r="AE10" s="97"/>
      <c r="AF10" s="605" t="s">
        <v>174</v>
      </c>
      <c r="AG10" s="96" t="s">
        <v>175</v>
      </c>
      <c r="AH10" s="108" t="s">
        <v>176</v>
      </c>
      <c r="AI10" s="30"/>
      <c r="AJ10" s="111" t="s">
        <v>177</v>
      </c>
      <c r="AK10" s="30"/>
      <c r="AL10" s="112" t="s">
        <v>178</v>
      </c>
      <c r="AM10" s="112">
        <v>910804</v>
      </c>
      <c r="AN10" s="112">
        <v>171</v>
      </c>
      <c r="AO10" s="112">
        <v>920705</v>
      </c>
      <c r="AP10" s="112">
        <v>54</v>
      </c>
      <c r="AQ10"/>
      <c r="AR10" s="462" t="s">
        <v>2925</v>
      </c>
      <c r="AS10" s="462" t="s">
        <v>180</v>
      </c>
      <c r="AT10"/>
      <c r="AU10" s="464" t="s">
        <v>209</v>
      </c>
      <c r="AV10" s="466" t="s">
        <v>210</v>
      </c>
      <c r="AW10" t="s">
        <v>2926</v>
      </c>
      <c r="AX10" t="s">
        <v>387</v>
      </c>
      <c r="AY10" t="s">
        <v>2896</v>
      </c>
    </row>
    <row r="11" spans="1:51" ht="23.45" customHeight="1" x14ac:dyDescent="0.25">
      <c r="A11" s="1029"/>
      <c r="B11" s="812" t="s">
        <v>2927</v>
      </c>
      <c r="C11" s="168"/>
      <c r="D11" s="470"/>
      <c r="E11" s="467"/>
      <c r="F11" s="468" t="e">
        <f>VLOOKUP(F6,X3:Y6,2)</f>
        <v>#N/A</v>
      </c>
      <c r="G11" s="467"/>
      <c r="H11" s="474" t="s">
        <v>2928</v>
      </c>
      <c r="I11" s="473" t="s">
        <v>2929</v>
      </c>
      <c r="J11" s="475"/>
      <c r="K11" s="475"/>
      <c r="L11" s="165"/>
      <c r="M11" s="166"/>
      <c r="N11" s="165"/>
      <c r="O11" s="165"/>
      <c r="P11" s="155"/>
      <c r="Q11" s="155"/>
      <c r="AA11" s="20" t="s">
        <v>187</v>
      </c>
      <c r="AB11" s="19">
        <v>2020</v>
      </c>
      <c r="AC11" s="98"/>
      <c r="AD11" s="97"/>
      <c r="AE11" s="97"/>
      <c r="AF11" s="605" t="s">
        <v>188</v>
      </c>
      <c r="AG11" s="96" t="s">
        <v>189</v>
      </c>
      <c r="AH11" s="108" t="s">
        <v>190</v>
      </c>
      <c r="AI11" s="30"/>
      <c r="AJ11" s="111" t="s">
        <v>191</v>
      </c>
      <c r="AK11" s="30"/>
      <c r="AL11" s="112" t="s">
        <v>192</v>
      </c>
      <c r="AM11" s="112">
        <v>911004</v>
      </c>
      <c r="AN11" s="112" t="s">
        <v>193</v>
      </c>
      <c r="AO11" s="110">
        <v>920805</v>
      </c>
      <c r="AP11" s="112">
        <v>55</v>
      </c>
      <c r="AQ11"/>
      <c r="AR11" s="462" t="s">
        <v>2930</v>
      </c>
      <c r="AS11" s="462" t="s">
        <v>195</v>
      </c>
      <c r="AT11"/>
      <c r="AU11" s="465" t="s">
        <v>224</v>
      </c>
      <c r="AV11" s="466" t="s">
        <v>225</v>
      </c>
      <c r="AW11" t="s">
        <v>2931</v>
      </c>
      <c r="AX11" t="s">
        <v>434</v>
      </c>
      <c r="AY11" t="s">
        <v>2896</v>
      </c>
    </row>
    <row r="12" spans="1:51" ht="23.45" customHeight="1" x14ac:dyDescent="0.25">
      <c r="A12" s="1029"/>
      <c r="B12" s="812" t="s">
        <v>2932</v>
      </c>
      <c r="C12" s="169"/>
      <c r="D12" s="470">
        <f>IF(C12="fixed",1,0)</f>
        <v>0</v>
      </c>
      <c r="E12" s="467">
        <f>IF(C12="Continuous",1,0)</f>
        <v>0</v>
      </c>
      <c r="F12" s="468"/>
      <c r="G12" s="467"/>
      <c r="H12" s="474">
        <f>IF(I4="Introductory Skills Training",1,0)</f>
        <v>0</v>
      </c>
      <c r="I12" s="474">
        <f>IF(I4="Specific Skills Training",1,0)</f>
        <v>0</v>
      </c>
      <c r="J12" s="475"/>
      <c r="K12" s="475"/>
      <c r="L12" s="165"/>
      <c r="M12" s="166"/>
      <c r="N12" s="165"/>
      <c r="O12" s="165"/>
      <c r="P12" s="155"/>
      <c r="Q12" s="155"/>
      <c r="AA12" s="20" t="s">
        <v>200</v>
      </c>
      <c r="AB12" s="19">
        <v>2021</v>
      </c>
      <c r="AC12" s="98"/>
      <c r="AD12" s="97"/>
      <c r="AE12" s="97"/>
      <c r="AF12" s="605" t="s">
        <v>201</v>
      </c>
      <c r="AG12" s="96" t="s">
        <v>202</v>
      </c>
      <c r="AH12" s="108" t="s">
        <v>203</v>
      </c>
      <c r="AI12" s="30"/>
      <c r="AJ12" s="111" t="s">
        <v>204</v>
      </c>
      <c r="AK12" s="30"/>
      <c r="AL12" s="112" t="s">
        <v>205</v>
      </c>
      <c r="AM12" s="112">
        <v>911104</v>
      </c>
      <c r="AN12" s="112" t="s">
        <v>206</v>
      </c>
      <c r="AO12" s="112">
        <v>921005</v>
      </c>
      <c r="AP12" s="112">
        <v>56</v>
      </c>
      <c r="AQ12"/>
      <c r="AR12" s="462" t="s">
        <v>2933</v>
      </c>
      <c r="AS12" s="463" t="s">
        <v>208</v>
      </c>
      <c r="AT12"/>
      <c r="AU12" s="464" t="s">
        <v>237</v>
      </c>
      <c r="AV12" s="466" t="s">
        <v>238</v>
      </c>
      <c r="AW12" t="s">
        <v>2934</v>
      </c>
      <c r="AX12" t="s">
        <v>419</v>
      </c>
      <c r="AY12" t="s">
        <v>2896</v>
      </c>
    </row>
    <row r="13" spans="1:51" ht="25.5" customHeight="1" x14ac:dyDescent="0.25">
      <c r="A13" s="1029"/>
      <c r="B13" s="813" t="s">
        <v>2935</v>
      </c>
      <c r="C13" s="534"/>
      <c r="D13" s="502" t="s">
        <v>2936</v>
      </c>
      <c r="E13" s="534"/>
      <c r="F13" s="164"/>
      <c r="G13" s="503"/>
      <c r="H13" s="503"/>
      <c r="I13" s="165"/>
      <c r="J13" s="165"/>
      <c r="K13" s="165"/>
      <c r="L13" s="165"/>
      <c r="M13" s="166"/>
      <c r="N13" s="165"/>
      <c r="O13" s="165"/>
      <c r="P13" s="155"/>
      <c r="Q13" s="155"/>
      <c r="AA13" s="504" t="s">
        <v>215</v>
      </c>
      <c r="AB13" s="505">
        <v>2022</v>
      </c>
      <c r="AC13" s="506"/>
      <c r="AD13" s="507"/>
      <c r="AE13" s="507"/>
      <c r="AF13" s="606" t="s">
        <v>216</v>
      </c>
      <c r="AG13" s="508" t="s">
        <v>217</v>
      </c>
      <c r="AH13" s="509" t="s">
        <v>218</v>
      </c>
      <c r="AI13" s="510"/>
      <c r="AJ13" s="511" t="s">
        <v>219</v>
      </c>
      <c r="AK13" s="510"/>
      <c r="AL13" s="112" t="s">
        <v>220</v>
      </c>
      <c r="AM13" s="112">
        <v>911204</v>
      </c>
      <c r="AN13" s="512" t="s">
        <v>221</v>
      </c>
      <c r="AO13" s="112">
        <v>921105</v>
      </c>
      <c r="AP13" s="512">
        <v>58</v>
      </c>
      <c r="AQ13" s="513"/>
      <c r="AR13" s="514" t="s">
        <v>341</v>
      </c>
      <c r="AS13" s="514" t="s">
        <v>223</v>
      </c>
      <c r="AT13" s="513"/>
      <c r="AU13" s="515" t="s">
        <v>273</v>
      </c>
      <c r="AV13" s="516" t="s">
        <v>274</v>
      </c>
      <c r="AW13" t="s">
        <v>2937</v>
      </c>
      <c r="AX13" t="s">
        <v>410</v>
      </c>
      <c r="AY13" t="s">
        <v>2896</v>
      </c>
    </row>
    <row r="14" spans="1:51" ht="23.45" customHeight="1" x14ac:dyDescent="0.2">
      <c r="A14" s="1029"/>
      <c r="B14" s="579" t="s">
        <v>2938</v>
      </c>
      <c r="C14" s="924">
        <f>I4</f>
        <v>0</v>
      </c>
      <c r="D14" s="925"/>
      <c r="E14" s="925"/>
      <c r="F14" s="925"/>
      <c r="G14" s="925"/>
      <c r="H14" s="925"/>
      <c r="I14" s="925"/>
      <c r="J14" s="925"/>
      <c r="K14" s="926"/>
      <c r="L14" s="165"/>
      <c r="M14" s="166"/>
      <c r="N14" s="165"/>
      <c r="O14" s="165"/>
      <c r="P14" s="155"/>
      <c r="Q14" s="155"/>
      <c r="AA14" s="20" t="s">
        <v>229</v>
      </c>
      <c r="AB14" s="19">
        <v>2023</v>
      </c>
      <c r="AC14" s="99"/>
      <c r="AD14" s="97"/>
      <c r="AE14" s="97"/>
      <c r="AF14" s="605" t="s">
        <v>230</v>
      </c>
      <c r="AG14" s="96" t="s">
        <v>231</v>
      </c>
      <c r="AH14" s="108" t="s">
        <v>232</v>
      </c>
      <c r="AI14" s="30"/>
      <c r="AJ14" s="111" t="s">
        <v>233</v>
      </c>
      <c r="AK14" s="30"/>
      <c r="AL14" s="112" t="s">
        <v>234</v>
      </c>
      <c r="AM14" s="112">
        <v>911304</v>
      </c>
      <c r="AN14" s="112">
        <v>206</v>
      </c>
      <c r="AO14" s="112">
        <v>921205</v>
      </c>
      <c r="AP14" s="112">
        <v>59</v>
      </c>
      <c r="AQ14"/>
      <c r="AR14" s="462" t="s">
        <v>2939</v>
      </c>
      <c r="AS14" s="462" t="s">
        <v>236</v>
      </c>
      <c r="AT14"/>
      <c r="AU14" s="464" t="s">
        <v>283</v>
      </c>
      <c r="AV14" s="466" t="s">
        <v>284</v>
      </c>
      <c r="AW14" t="s">
        <v>2940</v>
      </c>
      <c r="AX14" t="s">
        <v>382</v>
      </c>
      <c r="AY14" t="s">
        <v>2896</v>
      </c>
    </row>
    <row r="15" spans="1:51" ht="45.75" customHeight="1" x14ac:dyDescent="0.2">
      <c r="A15" s="1029"/>
      <c r="B15" s="927" t="s">
        <v>35</v>
      </c>
      <c r="C15" s="929" t="s">
        <v>2941</v>
      </c>
      <c r="D15" s="930"/>
      <c r="E15" s="931"/>
      <c r="F15" s="963" t="s">
        <v>2942</v>
      </c>
      <c r="G15" s="964"/>
      <c r="H15" s="965"/>
      <c r="I15" s="960" t="s">
        <v>2943</v>
      </c>
      <c r="J15" s="961"/>
      <c r="K15" s="962"/>
      <c r="L15" s="170"/>
      <c r="M15" s="170"/>
      <c r="N15" s="170"/>
      <c r="O15" s="170"/>
      <c r="P15" s="171"/>
      <c r="Q15" s="172"/>
      <c r="AA15" s="20"/>
      <c r="AB15" s="19">
        <v>2024</v>
      </c>
      <c r="AC15" s="98"/>
      <c r="AD15" s="97"/>
      <c r="AE15" s="97"/>
      <c r="AF15" s="43" t="s">
        <v>242</v>
      </c>
      <c r="AG15" s="96" t="s">
        <v>243</v>
      </c>
      <c r="AH15" s="108" t="s">
        <v>244</v>
      </c>
      <c r="AI15" s="30"/>
      <c r="AJ15" s="111" t="s">
        <v>245</v>
      </c>
      <c r="AK15" s="30"/>
      <c r="AL15" s="112" t="s">
        <v>246</v>
      </c>
      <c r="AM15" s="112">
        <v>911404</v>
      </c>
      <c r="AN15" s="112">
        <v>209</v>
      </c>
      <c r="AO15" s="112">
        <v>921305</v>
      </c>
      <c r="AP15" s="112" t="s">
        <v>247</v>
      </c>
      <c r="AQ15"/>
      <c r="AR15" s="462" t="s">
        <v>2944</v>
      </c>
      <c r="AS15" s="462" t="s">
        <v>249</v>
      </c>
      <c r="AT15"/>
      <c r="AU15" s="464" t="s">
        <v>299</v>
      </c>
      <c r="AV15" s="466" t="s">
        <v>300</v>
      </c>
      <c r="AW15" t="s">
        <v>2945</v>
      </c>
      <c r="AX15" t="s">
        <v>392</v>
      </c>
      <c r="AY15" t="s">
        <v>2896</v>
      </c>
    </row>
    <row r="16" spans="1:51" ht="23.45" customHeight="1" thickBot="1" x14ac:dyDescent="0.25">
      <c r="A16" s="1029"/>
      <c r="B16" s="928"/>
      <c r="C16" s="173" t="s">
        <v>2946</v>
      </c>
      <c r="D16" s="174" t="s">
        <v>2947</v>
      </c>
      <c r="E16" s="175" t="s">
        <v>2948</v>
      </c>
      <c r="F16" s="176" t="s">
        <v>2946</v>
      </c>
      <c r="G16" s="177" t="s">
        <v>2947</v>
      </c>
      <c r="H16" s="178" t="s">
        <v>2948</v>
      </c>
      <c r="I16" s="179" t="s">
        <v>2946</v>
      </c>
      <c r="J16" s="177" t="s">
        <v>2947</v>
      </c>
      <c r="K16" s="177" t="s">
        <v>2948</v>
      </c>
      <c r="L16" s="180"/>
      <c r="M16" s="181"/>
      <c r="N16" s="180"/>
      <c r="O16" s="180"/>
      <c r="P16" s="172"/>
      <c r="Q16" s="172"/>
      <c r="AA16" s="20"/>
      <c r="AB16" s="19">
        <v>2025</v>
      </c>
      <c r="AC16" s="98"/>
      <c r="AD16" s="97"/>
      <c r="AE16" s="97"/>
      <c r="AF16" s="43" t="s">
        <v>254</v>
      </c>
      <c r="AG16" s="96" t="s">
        <v>255</v>
      </c>
      <c r="AH16" s="108" t="s">
        <v>256</v>
      </c>
      <c r="AI16" s="30"/>
      <c r="AJ16" s="111" t="s">
        <v>257</v>
      </c>
      <c r="AK16" s="30"/>
      <c r="AL16" s="112" t="s">
        <v>258</v>
      </c>
      <c r="AM16" s="112">
        <v>911504</v>
      </c>
      <c r="AN16" s="112">
        <v>210</v>
      </c>
      <c r="AO16" s="110">
        <v>921405</v>
      </c>
      <c r="AP16" s="112" t="s">
        <v>259</v>
      </c>
      <c r="AQ16"/>
      <c r="AR16" s="462" t="s">
        <v>2949</v>
      </c>
      <c r="AS16" s="462" t="s">
        <v>261</v>
      </c>
      <c r="AT16"/>
      <c r="AU16" s="464" t="s">
        <v>310</v>
      </c>
      <c r="AV16" s="466" t="s">
        <v>311</v>
      </c>
      <c r="AW16" t="s">
        <v>2950</v>
      </c>
      <c r="AX16" t="s">
        <v>396</v>
      </c>
      <c r="AY16" t="s">
        <v>2896</v>
      </c>
    </row>
    <row r="17" spans="1:51" ht="23.45" customHeight="1" thickBot="1" x14ac:dyDescent="0.25">
      <c r="A17" s="1029"/>
      <c r="B17" s="182" t="s">
        <v>2951</v>
      </c>
      <c r="C17" s="183"/>
      <c r="D17" s="183"/>
      <c r="E17" s="184">
        <f>SUM(C17:D17)</f>
        <v>0</v>
      </c>
      <c r="F17" s="185"/>
      <c r="G17" s="185"/>
      <c r="H17" s="186">
        <f>SUM(F17:G17)</f>
        <v>0</v>
      </c>
      <c r="I17" s="187">
        <f>SUM(C17+F17)</f>
        <v>0</v>
      </c>
      <c r="J17" s="187">
        <f>SUM(D17+G17)</f>
        <v>0</v>
      </c>
      <c r="K17" s="188">
        <f>SUM(I17:J17)</f>
        <v>0</v>
      </c>
      <c r="L17" s="21"/>
      <c r="M17" s="21"/>
      <c r="N17" s="21"/>
      <c r="O17" s="21"/>
      <c r="P17" s="31"/>
      <c r="Q17" s="172"/>
      <c r="AA17" s="20"/>
      <c r="AB17" s="505">
        <v>2026</v>
      </c>
      <c r="AC17" s="98"/>
      <c r="AD17" s="97"/>
      <c r="AE17" s="97"/>
      <c r="AF17" s="43" t="s">
        <v>266</v>
      </c>
      <c r="AG17" s="96" t="s">
        <v>267</v>
      </c>
      <c r="AH17" s="108" t="s">
        <v>268</v>
      </c>
      <c r="AI17" s="30"/>
      <c r="AJ17" s="111" t="s">
        <v>269</v>
      </c>
      <c r="AK17" s="30"/>
      <c r="AL17" s="112" t="s">
        <v>270</v>
      </c>
      <c r="AM17" s="112" t="s">
        <v>271</v>
      </c>
      <c r="AN17" s="112">
        <v>211</v>
      </c>
      <c r="AO17" s="112">
        <v>921505</v>
      </c>
      <c r="AP17" s="112" t="s">
        <v>272</v>
      </c>
      <c r="AQ17"/>
      <c r="AR17"/>
      <c r="AS17"/>
      <c r="AT17"/>
      <c r="AU17" s="464" t="s">
        <v>2952</v>
      </c>
      <c r="AV17" s="466" t="s">
        <v>321</v>
      </c>
      <c r="AW17" t="s">
        <v>2953</v>
      </c>
      <c r="AX17" t="s">
        <v>413</v>
      </c>
      <c r="AY17" t="s">
        <v>2896</v>
      </c>
    </row>
    <row r="18" spans="1:51" s="155" customFormat="1" ht="23.45" customHeight="1" x14ac:dyDescent="0.2">
      <c r="A18" s="1029"/>
      <c r="B18" s="957" t="s">
        <v>3185</v>
      </c>
      <c r="C18" s="957"/>
      <c r="D18" s="957"/>
      <c r="E18" s="958"/>
      <c r="F18" s="959"/>
      <c r="G18" s="959"/>
      <c r="H18" s="959"/>
      <c r="I18" s="959"/>
      <c r="J18" s="959"/>
      <c r="K18" s="959"/>
      <c r="L18" s="170"/>
      <c r="M18" s="181"/>
      <c r="N18" s="180"/>
      <c r="O18" s="180"/>
      <c r="P18" s="31"/>
      <c r="Q18" s="172"/>
      <c r="AA18" s="20"/>
      <c r="AB18" s="19">
        <v>2027</v>
      </c>
      <c r="AC18" s="98"/>
      <c r="AD18" s="97"/>
      <c r="AE18" s="97"/>
      <c r="AF18" s="43" t="s">
        <v>277</v>
      </c>
      <c r="AG18" s="96" t="s">
        <v>277</v>
      </c>
      <c r="AH18" s="108" t="s">
        <v>278</v>
      </c>
      <c r="AI18" s="30"/>
      <c r="AJ18" s="111" t="s">
        <v>279</v>
      </c>
      <c r="AK18" s="30"/>
      <c r="AL18" s="112" t="s">
        <v>280</v>
      </c>
      <c r="AM18" s="112" t="s">
        <v>281</v>
      </c>
      <c r="AN18" s="112">
        <v>212</v>
      </c>
      <c r="AO18" s="112">
        <v>921605</v>
      </c>
      <c r="AP18" s="112" t="s">
        <v>282</v>
      </c>
      <c r="AQ18"/>
      <c r="AR18"/>
      <c r="AS18"/>
      <c r="AT18"/>
      <c r="AU18" s="464" t="s">
        <v>330</v>
      </c>
      <c r="AV18" s="466" t="s">
        <v>330</v>
      </c>
      <c r="AW18" t="s">
        <v>2955</v>
      </c>
      <c r="AX18" t="s">
        <v>438</v>
      </c>
      <c r="AY18" t="s">
        <v>2896</v>
      </c>
    </row>
    <row r="19" spans="1:51" ht="41.25" customHeight="1" thickBot="1" x14ac:dyDescent="0.3">
      <c r="A19" s="1029"/>
      <c r="B19" s="571" t="s">
        <v>2956</v>
      </c>
      <c r="C19" s="824" t="s">
        <v>2957</v>
      </c>
      <c r="D19" s="824" t="s">
        <v>2947</v>
      </c>
      <c r="E19" s="194" t="s">
        <v>2948</v>
      </c>
      <c r="F19" s="195"/>
      <c r="G19" s="195"/>
      <c r="H19" s="195"/>
      <c r="I19" s="195"/>
      <c r="J19" s="195"/>
      <c r="K19" s="195"/>
      <c r="L19" s="21"/>
      <c r="M19" s="21"/>
      <c r="N19" s="21"/>
      <c r="O19" s="21"/>
      <c r="P19" s="172"/>
      <c r="Q19" s="172"/>
      <c r="AA19" s="20"/>
      <c r="AB19" s="19">
        <v>2028</v>
      </c>
      <c r="AC19" s="98"/>
      <c r="AD19" s="97"/>
      <c r="AE19" s="97"/>
      <c r="AF19" s="43" t="s">
        <v>291</v>
      </c>
      <c r="AG19" s="96" t="s">
        <v>292</v>
      </c>
      <c r="AH19" s="108" t="s">
        <v>293</v>
      </c>
      <c r="AI19" s="30"/>
      <c r="AJ19" s="111" t="s">
        <v>294</v>
      </c>
      <c r="AK19" s="30"/>
      <c r="AL19" s="112" t="s">
        <v>295</v>
      </c>
      <c r="AM19" s="112" t="s">
        <v>296</v>
      </c>
      <c r="AN19" s="112" t="s">
        <v>297</v>
      </c>
      <c r="AO19" s="112">
        <v>921705</v>
      </c>
      <c r="AP19" s="112" t="s">
        <v>298</v>
      </c>
      <c r="AQ19"/>
      <c r="AR19"/>
      <c r="AS19"/>
      <c r="AT19"/>
      <c r="AU19" s="464" t="s">
        <v>338</v>
      </c>
      <c r="AV19" s="466" t="s">
        <v>339</v>
      </c>
      <c r="AW19" t="s">
        <v>2958</v>
      </c>
      <c r="AX19" t="s">
        <v>2959</v>
      </c>
      <c r="AY19" t="s">
        <v>2896</v>
      </c>
    </row>
    <row r="20" spans="1:51" ht="27" customHeight="1" x14ac:dyDescent="0.2">
      <c r="A20" s="1029"/>
      <c r="B20" s="196" t="s">
        <v>2960</v>
      </c>
      <c r="C20" s="197"/>
      <c r="D20" s="197"/>
      <c r="E20" s="188">
        <f>SUM(C20:D20)</f>
        <v>0</v>
      </c>
      <c r="F20" s="192"/>
      <c r="G20" s="192"/>
      <c r="H20" s="193"/>
      <c r="I20" s="192"/>
      <c r="J20" s="192"/>
      <c r="K20" s="193"/>
      <c r="L20" s="21"/>
      <c r="M20" s="21"/>
      <c r="N20" s="21"/>
      <c r="O20" s="21"/>
      <c r="P20" s="31"/>
      <c r="Q20" s="155"/>
      <c r="AA20" s="20"/>
      <c r="AB20" s="19">
        <v>2029</v>
      </c>
      <c r="AC20" s="98"/>
      <c r="AD20" s="97"/>
      <c r="AE20" s="97"/>
      <c r="AF20" s="43" t="s">
        <v>302</v>
      </c>
      <c r="AG20" s="96" t="s">
        <v>303</v>
      </c>
      <c r="AH20" s="108" t="s">
        <v>304</v>
      </c>
      <c r="AI20" s="30"/>
      <c r="AJ20" s="111" t="s">
        <v>305</v>
      </c>
      <c r="AK20" s="30"/>
      <c r="AL20" s="112" t="s">
        <v>306</v>
      </c>
      <c r="AM20" s="112" t="s">
        <v>307</v>
      </c>
      <c r="AN20" s="112" t="s">
        <v>308</v>
      </c>
      <c r="AO20" s="112">
        <v>921905</v>
      </c>
      <c r="AP20" s="112" t="s">
        <v>309</v>
      </c>
      <c r="AQ20"/>
      <c r="AR20"/>
      <c r="AS20"/>
      <c r="AT20"/>
      <c r="AU20"/>
      <c r="AV20"/>
      <c r="AW20" t="s">
        <v>2961</v>
      </c>
      <c r="AX20" t="s">
        <v>1148</v>
      </c>
      <c r="AY20" t="s">
        <v>2896</v>
      </c>
    </row>
    <row r="21" spans="1:51" ht="23.45" customHeight="1" x14ac:dyDescent="0.25">
      <c r="A21" s="1029"/>
      <c r="B21" s="18" t="s">
        <v>2962</v>
      </c>
      <c r="C21" s="198"/>
      <c r="D21" s="190"/>
      <c r="E21" s="199"/>
      <c r="F21" s="199"/>
      <c r="G21" s="199"/>
      <c r="H21" s="199"/>
      <c r="I21" s="180"/>
      <c r="J21" s="180"/>
      <c r="K21" s="180"/>
      <c r="L21" s="170"/>
      <c r="M21" s="181"/>
      <c r="N21" s="180"/>
      <c r="O21" s="180"/>
      <c r="P21" s="31"/>
      <c r="Q21" s="155"/>
      <c r="AA21" s="20"/>
      <c r="AB21" s="505">
        <v>2030</v>
      </c>
      <c r="AC21" s="98"/>
      <c r="AD21" s="97"/>
      <c r="AE21" s="97"/>
      <c r="AF21" s="43" t="s">
        <v>313</v>
      </c>
      <c r="AG21" s="96" t="s">
        <v>314</v>
      </c>
      <c r="AH21" s="108" t="s">
        <v>315</v>
      </c>
      <c r="AI21" s="30"/>
      <c r="AJ21" s="111" t="s">
        <v>316</v>
      </c>
      <c r="AK21" s="30"/>
      <c r="AL21" s="112" t="s">
        <v>317</v>
      </c>
      <c r="AM21" s="112" t="s">
        <v>318</v>
      </c>
      <c r="AN21" s="112">
        <v>124</v>
      </c>
      <c r="AO21" s="112">
        <v>922005</v>
      </c>
      <c r="AP21" s="112" t="s">
        <v>319</v>
      </c>
      <c r="AQ21"/>
      <c r="AR21"/>
      <c r="AS21"/>
      <c r="AT21"/>
      <c r="AU21"/>
      <c r="AV21"/>
      <c r="AW21" t="s">
        <v>2963</v>
      </c>
      <c r="AX21" t="s">
        <v>770</v>
      </c>
      <c r="AY21" t="s">
        <v>2903</v>
      </c>
    </row>
    <row r="22" spans="1:51" ht="23.45" customHeight="1" x14ac:dyDescent="0.2">
      <c r="A22" s="1029"/>
      <c r="B22" s="641" t="s">
        <v>2964</v>
      </c>
      <c r="C22" s="585"/>
      <c r="D22" s="192"/>
      <c r="E22" s="199"/>
      <c r="F22" s="199"/>
      <c r="G22" s="199"/>
      <c r="H22" s="199"/>
      <c r="I22" s="180"/>
      <c r="J22" s="180"/>
      <c r="K22" s="180"/>
      <c r="L22" s="21"/>
      <c r="M22" s="21"/>
      <c r="N22" s="21"/>
      <c r="O22" s="21"/>
      <c r="P22" s="172"/>
      <c r="Q22" s="155"/>
      <c r="AA22" s="20"/>
      <c r="AB22" s="19">
        <v>2031</v>
      </c>
      <c r="AC22" s="98"/>
      <c r="AD22" s="97"/>
      <c r="AE22" s="97"/>
      <c r="AF22" s="43" t="s">
        <v>323</v>
      </c>
      <c r="AG22" s="96" t="s">
        <v>324</v>
      </c>
      <c r="AH22" s="108" t="s">
        <v>325</v>
      </c>
      <c r="AI22" s="30"/>
      <c r="AJ22" s="111" t="s">
        <v>326</v>
      </c>
      <c r="AK22" s="30"/>
      <c r="AL22" s="112" t="s">
        <v>327</v>
      </c>
      <c r="AM22" s="112" t="s">
        <v>328</v>
      </c>
      <c r="AN22" s="112">
        <v>126</v>
      </c>
      <c r="AO22" s="112">
        <v>922105</v>
      </c>
      <c r="AP22" s="112" t="s">
        <v>329</v>
      </c>
      <c r="AQ22"/>
      <c r="AR22"/>
      <c r="AS22"/>
      <c r="AT22"/>
      <c r="AU22"/>
      <c r="AV22"/>
      <c r="AW22" t="s">
        <v>2965</v>
      </c>
      <c r="AX22" t="s">
        <v>735</v>
      </c>
      <c r="AY22" t="s">
        <v>2903</v>
      </c>
    </row>
    <row r="23" spans="1:51" ht="23.45" customHeight="1" x14ac:dyDescent="0.2">
      <c r="A23" s="1029"/>
      <c r="B23" s="641" t="s">
        <v>2966</v>
      </c>
      <c r="C23" s="585"/>
      <c r="D23" s="192"/>
      <c r="E23" s="199"/>
      <c r="F23" s="199"/>
      <c r="G23" s="199"/>
      <c r="H23" s="199"/>
      <c r="I23" s="180"/>
      <c r="J23" s="180"/>
      <c r="K23" s="180"/>
      <c r="L23" s="21"/>
      <c r="M23" s="21"/>
      <c r="N23" s="21"/>
      <c r="O23" s="21"/>
      <c r="P23" s="31"/>
      <c r="Q23" s="155"/>
      <c r="AA23" s="20"/>
      <c r="AB23" s="19">
        <v>2032</v>
      </c>
      <c r="AC23" s="98"/>
      <c r="AD23" s="97"/>
      <c r="AE23" s="97"/>
      <c r="AF23" s="43" t="s">
        <v>332</v>
      </c>
      <c r="AG23" s="96" t="s">
        <v>333</v>
      </c>
      <c r="AH23" s="108" t="s">
        <v>334</v>
      </c>
      <c r="AI23" s="30"/>
      <c r="AJ23" s="111" t="s">
        <v>335</v>
      </c>
      <c r="AK23" s="30"/>
      <c r="AL23" s="112" t="s">
        <v>336</v>
      </c>
      <c r="AM23" s="112" t="s">
        <v>337</v>
      </c>
      <c r="AN23" s="112">
        <v>127</v>
      </c>
      <c r="AO23" s="112">
        <v>922205</v>
      </c>
      <c r="AP23" s="112">
        <v>1</v>
      </c>
      <c r="AQ23"/>
      <c r="AR23"/>
      <c r="AS23"/>
      <c r="AT23"/>
      <c r="AU23"/>
      <c r="AV23"/>
      <c r="AW23" t="s">
        <v>2967</v>
      </c>
      <c r="AX23" t="s">
        <v>751</v>
      </c>
      <c r="AY23" t="s">
        <v>2903</v>
      </c>
    </row>
    <row r="24" spans="1:51" ht="23.45" customHeight="1" x14ac:dyDescent="0.2">
      <c r="A24" s="1029"/>
      <c r="B24" s="641" t="s">
        <v>2968</v>
      </c>
      <c r="C24" s="585"/>
      <c r="D24" s="192"/>
      <c r="E24" s="199"/>
      <c r="F24" s="199"/>
      <c r="G24" s="199"/>
      <c r="H24" s="199"/>
      <c r="I24" s="180"/>
      <c r="J24" s="180"/>
      <c r="K24" s="180"/>
      <c r="L24" s="21"/>
      <c r="M24" s="21"/>
      <c r="N24" s="21"/>
      <c r="O24" s="21"/>
      <c r="P24" s="31"/>
      <c r="Q24" s="155"/>
      <c r="AA24" s="20"/>
      <c r="AB24" s="19">
        <v>2033</v>
      </c>
      <c r="AC24" s="98"/>
      <c r="AD24" s="97"/>
      <c r="AE24" s="97"/>
      <c r="AF24" s="43" t="s">
        <v>341</v>
      </c>
      <c r="AG24" s="96" t="s">
        <v>342</v>
      </c>
      <c r="AH24" s="108" t="s">
        <v>343</v>
      </c>
      <c r="AI24" s="30"/>
      <c r="AJ24" s="111" t="s">
        <v>344</v>
      </c>
      <c r="AK24" s="30"/>
      <c r="AL24" s="112" t="s">
        <v>345</v>
      </c>
      <c r="AM24" s="112" t="s">
        <v>346</v>
      </c>
      <c r="AN24" s="112">
        <v>128</v>
      </c>
      <c r="AO24" s="112">
        <v>922305</v>
      </c>
      <c r="AP24" s="112">
        <v>2</v>
      </c>
      <c r="AQ24"/>
      <c r="AR24"/>
      <c r="AS24"/>
      <c r="AT24"/>
      <c r="AU24"/>
      <c r="AV24"/>
      <c r="AW24" t="s">
        <v>2969</v>
      </c>
      <c r="AX24" t="s">
        <v>741</v>
      </c>
      <c r="AY24" t="s">
        <v>2903</v>
      </c>
    </row>
    <row r="25" spans="1:51" ht="23.45" customHeight="1" x14ac:dyDescent="0.2">
      <c r="A25" s="1029"/>
      <c r="B25" s="641" t="s">
        <v>2970</v>
      </c>
      <c r="C25" s="585"/>
      <c r="D25" s="192"/>
      <c r="E25" s="199"/>
      <c r="F25" s="199"/>
      <c r="G25" s="199"/>
      <c r="H25" s="199"/>
      <c r="I25" s="180"/>
      <c r="J25" s="180"/>
      <c r="K25" s="180"/>
      <c r="L25" s="21"/>
      <c r="M25" s="21"/>
      <c r="N25" s="21"/>
      <c r="O25" s="21"/>
      <c r="P25" s="31"/>
      <c r="Q25" s="155"/>
      <c r="AA25" s="20"/>
      <c r="AB25" s="505">
        <v>2034</v>
      </c>
      <c r="AC25" s="98"/>
      <c r="AD25" s="97"/>
      <c r="AE25" s="97"/>
      <c r="AF25" s="43" t="s">
        <v>348</v>
      </c>
      <c r="AG25" s="96" t="s">
        <v>349</v>
      </c>
      <c r="AH25" s="108" t="s">
        <v>350</v>
      </c>
      <c r="AI25" s="30"/>
      <c r="AJ25" s="111" t="s">
        <v>351</v>
      </c>
      <c r="AK25" s="30"/>
      <c r="AL25" s="112" t="s">
        <v>352</v>
      </c>
      <c r="AM25" s="112" t="s">
        <v>353</v>
      </c>
      <c r="AN25" s="112">
        <v>132</v>
      </c>
      <c r="AO25" s="112">
        <v>922405</v>
      </c>
      <c r="AP25" s="112">
        <v>3</v>
      </c>
      <c r="AQ25"/>
      <c r="AR25"/>
      <c r="AS25"/>
      <c r="AT25"/>
      <c r="AU25"/>
      <c r="AV25"/>
      <c r="AW25" t="s">
        <v>2971</v>
      </c>
      <c r="AX25" t="s">
        <v>839</v>
      </c>
      <c r="AY25" t="s">
        <v>2903</v>
      </c>
    </row>
    <row r="26" spans="1:51" ht="23.45" customHeight="1" x14ac:dyDescent="0.2">
      <c r="A26" s="1029"/>
      <c r="B26" s="641" t="s">
        <v>2972</v>
      </c>
      <c r="C26" s="585"/>
      <c r="D26" s="192"/>
      <c r="E26" s="199"/>
      <c r="F26" s="199"/>
      <c r="G26" s="199"/>
      <c r="H26" s="199"/>
      <c r="I26" s="180"/>
      <c r="J26" s="180"/>
      <c r="K26" s="180"/>
      <c r="L26" s="21"/>
      <c r="M26" s="21"/>
      <c r="N26" s="21"/>
      <c r="O26" s="21"/>
      <c r="P26" s="31"/>
      <c r="Q26" s="155"/>
      <c r="AA26" s="97"/>
      <c r="AB26" s="97"/>
      <c r="AC26" s="97"/>
      <c r="AD26" s="97"/>
      <c r="AE26" s="97"/>
      <c r="AF26" s="43" t="s">
        <v>355</v>
      </c>
      <c r="AG26" s="96" t="s">
        <v>356</v>
      </c>
      <c r="AH26" s="108" t="s">
        <v>357</v>
      </c>
      <c r="AI26" s="30"/>
      <c r="AJ26" s="111" t="s">
        <v>358</v>
      </c>
      <c r="AK26" s="30"/>
      <c r="AL26" s="112" t="s">
        <v>359</v>
      </c>
      <c r="AM26" s="112" t="s">
        <v>360</v>
      </c>
      <c r="AN26" s="112">
        <v>133</v>
      </c>
      <c r="AO26" s="112">
        <v>922505</v>
      </c>
      <c r="AP26" s="112">
        <v>5</v>
      </c>
      <c r="AQ26"/>
      <c r="AR26"/>
      <c r="AS26"/>
      <c r="AT26"/>
      <c r="AU26"/>
      <c r="AV26"/>
      <c r="AW26" t="s">
        <v>2973</v>
      </c>
      <c r="AX26" t="s">
        <v>754</v>
      </c>
      <c r="AY26" t="s">
        <v>2903</v>
      </c>
    </row>
    <row r="27" spans="1:51" ht="23.45" customHeight="1" x14ac:dyDescent="0.2">
      <c r="A27" s="1029"/>
      <c r="B27" s="641" t="s">
        <v>2974</v>
      </c>
      <c r="C27" s="585"/>
      <c r="D27" s="192"/>
      <c r="E27" s="192"/>
      <c r="F27" s="192"/>
      <c r="G27" s="192"/>
      <c r="H27" s="192"/>
      <c r="I27" s="180"/>
      <c r="J27" s="180"/>
      <c r="K27" s="180"/>
      <c r="L27" s="21"/>
      <c r="M27" s="21"/>
      <c r="N27" s="21"/>
      <c r="O27" s="21"/>
      <c r="P27" s="31"/>
      <c r="Q27" s="155"/>
      <c r="AA27" s="97"/>
      <c r="AB27" s="97"/>
      <c r="AC27" s="97"/>
      <c r="AD27" s="97"/>
      <c r="AE27" s="97"/>
      <c r="AF27" s="43" t="s">
        <v>362</v>
      </c>
      <c r="AG27" s="96" t="s">
        <v>363</v>
      </c>
      <c r="AH27" s="108" t="s">
        <v>364</v>
      </c>
      <c r="AI27" s="30"/>
      <c r="AJ27" s="111" t="s">
        <v>365</v>
      </c>
      <c r="AK27" s="30"/>
      <c r="AL27" s="112" t="s">
        <v>366</v>
      </c>
      <c r="AM27" s="112" t="s">
        <v>367</v>
      </c>
      <c r="AN27" s="112" t="s">
        <v>368</v>
      </c>
      <c r="AO27" s="112">
        <v>922605</v>
      </c>
      <c r="AP27" s="112">
        <v>6</v>
      </c>
      <c r="AQ27"/>
      <c r="AR27"/>
      <c r="AS27"/>
      <c r="AT27"/>
      <c r="AU27"/>
      <c r="AV27"/>
      <c r="AW27" t="s">
        <v>2975</v>
      </c>
      <c r="AX27" t="s">
        <v>868</v>
      </c>
      <c r="AY27" t="s">
        <v>2903</v>
      </c>
    </row>
    <row r="28" spans="1:51" ht="23.45" customHeight="1" x14ac:dyDescent="0.2">
      <c r="A28" s="1029"/>
      <c r="B28" s="641" t="s">
        <v>2976</v>
      </c>
      <c r="C28" s="585"/>
      <c r="D28" s="192"/>
      <c r="E28" s="192"/>
      <c r="F28" s="192"/>
      <c r="G28" s="192"/>
      <c r="H28" s="192"/>
      <c r="I28" s="180"/>
      <c r="J28" s="180"/>
      <c r="K28" s="180"/>
      <c r="L28" s="21"/>
      <c r="M28" s="21"/>
      <c r="N28" s="21"/>
      <c r="O28" s="21"/>
      <c r="P28" s="31"/>
      <c r="Q28" s="155"/>
      <c r="AA28" s="97"/>
      <c r="AB28" s="97"/>
      <c r="AC28" s="97"/>
      <c r="AD28" s="97"/>
      <c r="AE28" s="97"/>
      <c r="AF28" s="43" t="s">
        <v>370</v>
      </c>
      <c r="AG28" s="96" t="s">
        <v>371</v>
      </c>
      <c r="AH28" s="108" t="s">
        <v>372</v>
      </c>
      <c r="AI28" s="30"/>
      <c r="AJ28" s="111" t="s">
        <v>373</v>
      </c>
      <c r="AK28" s="30"/>
      <c r="AL28" s="112" t="s">
        <v>374</v>
      </c>
      <c r="AM28" s="112" t="s">
        <v>375</v>
      </c>
      <c r="AN28" s="112" t="s">
        <v>376</v>
      </c>
      <c r="AO28" s="112">
        <v>922705</v>
      </c>
      <c r="AP28" s="112">
        <v>7</v>
      </c>
      <c r="AQ28"/>
      <c r="AR28"/>
      <c r="AS28"/>
      <c r="AT28"/>
      <c r="AU28"/>
      <c r="AV28"/>
      <c r="AW28" t="s">
        <v>2977</v>
      </c>
      <c r="AX28" t="s">
        <v>878</v>
      </c>
      <c r="AY28" t="s">
        <v>2903</v>
      </c>
    </row>
    <row r="29" spans="1:51" ht="23.45" customHeight="1" x14ac:dyDescent="0.2">
      <c r="A29" s="1029"/>
      <c r="B29" s="641" t="s">
        <v>2978</v>
      </c>
      <c r="C29" s="585"/>
      <c r="D29" s="192"/>
      <c r="E29" s="192"/>
      <c r="F29" s="192"/>
      <c r="G29" s="192"/>
      <c r="H29" s="192"/>
      <c r="I29" s="180"/>
      <c r="J29" s="180"/>
      <c r="K29" s="180"/>
      <c r="L29" s="21"/>
      <c r="M29" s="21"/>
      <c r="N29" s="21"/>
      <c r="O29" s="21"/>
      <c r="P29" s="31"/>
      <c r="Q29" s="155"/>
      <c r="AA29" s="97"/>
      <c r="AB29" s="97"/>
      <c r="AC29" s="97"/>
      <c r="AD29" s="97"/>
      <c r="AE29" s="97"/>
      <c r="AF29" s="43" t="s">
        <v>378</v>
      </c>
      <c r="AG29" s="96" t="s">
        <v>379</v>
      </c>
      <c r="AH29" s="108" t="s">
        <v>380</v>
      </c>
      <c r="AI29" s="30"/>
      <c r="AJ29" s="30"/>
      <c r="AK29" s="30"/>
      <c r="AL29" s="112" t="s">
        <v>381</v>
      </c>
      <c r="AM29" s="109" t="s">
        <v>382</v>
      </c>
      <c r="AN29" s="112">
        <v>320</v>
      </c>
      <c r="AO29" s="112">
        <v>922805</v>
      </c>
      <c r="AP29" s="112">
        <v>8</v>
      </c>
      <c r="AQ29"/>
      <c r="AR29"/>
      <c r="AS29"/>
      <c r="AT29"/>
      <c r="AU29"/>
      <c r="AV29"/>
      <c r="AW29" t="s">
        <v>2979</v>
      </c>
      <c r="AX29" t="s">
        <v>731</v>
      </c>
      <c r="AY29" t="s">
        <v>2903</v>
      </c>
    </row>
    <row r="30" spans="1:51" ht="23.45" customHeight="1" x14ac:dyDescent="0.2">
      <c r="A30" s="1029"/>
      <c r="B30" s="641" t="s">
        <v>2980</v>
      </c>
      <c r="C30" s="585"/>
      <c r="D30" s="192"/>
      <c r="E30" s="192"/>
      <c r="F30" s="192"/>
      <c r="G30" s="192"/>
      <c r="H30" s="192"/>
      <c r="I30" s="180"/>
      <c r="J30" s="180"/>
      <c r="K30" s="180"/>
      <c r="L30" s="21"/>
      <c r="M30" s="21"/>
      <c r="N30" s="21"/>
      <c r="O30" s="21"/>
      <c r="P30" s="31"/>
      <c r="Q30" s="155"/>
      <c r="AA30" s="97"/>
      <c r="AB30" s="97"/>
      <c r="AC30" s="97"/>
      <c r="AD30" s="97"/>
      <c r="AE30" s="97"/>
      <c r="AF30" s="43" t="s">
        <v>383</v>
      </c>
      <c r="AG30" s="96" t="s">
        <v>384</v>
      </c>
      <c r="AH30" s="108" t="s">
        <v>385</v>
      </c>
      <c r="AI30" s="30"/>
      <c r="AJ30" s="30"/>
      <c r="AK30" s="30"/>
      <c r="AL30" s="112" t="s">
        <v>386</v>
      </c>
      <c r="AM30" s="109" t="s">
        <v>387</v>
      </c>
      <c r="AN30" s="112">
        <v>324</v>
      </c>
      <c r="AO30" s="112">
        <v>922905</v>
      </c>
      <c r="AP30" s="112">
        <v>9</v>
      </c>
      <c r="AQ30"/>
      <c r="AR30"/>
      <c r="AS30"/>
      <c r="AT30"/>
      <c r="AU30"/>
      <c r="AV30"/>
      <c r="AW30" t="s">
        <v>2981</v>
      </c>
      <c r="AX30" t="s">
        <v>737</v>
      </c>
      <c r="AY30" t="s">
        <v>2903</v>
      </c>
    </row>
    <row r="31" spans="1:51" ht="23.45" customHeight="1" x14ac:dyDescent="0.2">
      <c r="A31" s="1029"/>
      <c r="B31" s="641" t="s">
        <v>2982</v>
      </c>
      <c r="C31" s="585"/>
      <c r="D31" s="192"/>
      <c r="E31" s="192"/>
      <c r="F31" s="192"/>
      <c r="G31" s="192"/>
      <c r="H31" s="192"/>
      <c r="I31" s="180"/>
      <c r="J31" s="180"/>
      <c r="K31" s="180"/>
      <c r="L31" s="21"/>
      <c r="M31" s="21"/>
      <c r="N31" s="21"/>
      <c r="O31" s="21"/>
      <c r="P31" s="31"/>
      <c r="Q31" s="155"/>
      <c r="AA31" s="97"/>
      <c r="AB31" s="97"/>
      <c r="AC31" s="97"/>
      <c r="AD31" s="97"/>
      <c r="AE31" s="97"/>
      <c r="AF31" s="43" t="s">
        <v>388</v>
      </c>
      <c r="AG31" s="96" t="s">
        <v>389</v>
      </c>
      <c r="AH31" s="108" t="s">
        <v>390</v>
      </c>
      <c r="AI31" s="30"/>
      <c r="AJ31" s="30"/>
      <c r="AK31" s="30"/>
      <c r="AL31" s="112" t="s">
        <v>391</v>
      </c>
      <c r="AM31" s="109" t="s">
        <v>392</v>
      </c>
      <c r="AN31" s="112" t="s">
        <v>393</v>
      </c>
      <c r="AO31" s="112">
        <v>923005</v>
      </c>
      <c r="AP31" s="112">
        <v>10</v>
      </c>
      <c r="AQ31"/>
      <c r="AR31"/>
      <c r="AS31"/>
      <c r="AT31"/>
      <c r="AU31"/>
      <c r="AV31"/>
      <c r="AW31" t="s">
        <v>2983</v>
      </c>
      <c r="AX31" t="s">
        <v>824</v>
      </c>
      <c r="AY31" t="s">
        <v>2903</v>
      </c>
    </row>
    <row r="32" spans="1:51" ht="23.45" customHeight="1" x14ac:dyDescent="0.2">
      <c r="A32" s="1029"/>
      <c r="B32" s="641" t="s">
        <v>2984</v>
      </c>
      <c r="C32" s="585"/>
      <c r="D32" s="192"/>
      <c r="E32" s="192"/>
      <c r="F32" s="192"/>
      <c r="G32" s="192"/>
      <c r="H32" s="192"/>
      <c r="I32" s="180"/>
      <c r="J32" s="180"/>
      <c r="K32" s="180"/>
      <c r="L32" s="21"/>
      <c r="M32" s="21"/>
      <c r="N32" s="21"/>
      <c r="O32" s="21"/>
      <c r="P32" s="31"/>
      <c r="Q32" s="155"/>
      <c r="AA32" s="97"/>
      <c r="AB32" s="97"/>
      <c r="AC32" s="97"/>
      <c r="AD32" s="97"/>
      <c r="AE32" s="97"/>
      <c r="AF32" s="93"/>
      <c r="AG32" s="93"/>
      <c r="AH32" s="94"/>
      <c r="AI32" s="30"/>
      <c r="AJ32" s="30"/>
      <c r="AK32" s="30"/>
      <c r="AL32" s="112" t="s">
        <v>395</v>
      </c>
      <c r="AM32" s="109" t="s">
        <v>396</v>
      </c>
      <c r="AN32" s="112" t="s">
        <v>397</v>
      </c>
      <c r="AO32" s="112">
        <v>923105</v>
      </c>
      <c r="AP32" s="112">
        <v>11</v>
      </c>
      <c r="AQ32"/>
      <c r="AR32"/>
      <c r="AS32"/>
      <c r="AT32"/>
      <c r="AU32"/>
      <c r="AV32"/>
      <c r="AW32" t="s">
        <v>2985</v>
      </c>
      <c r="AX32" t="s">
        <v>798</v>
      </c>
      <c r="AY32" t="s">
        <v>2903</v>
      </c>
    </row>
    <row r="33" spans="1:51" ht="23.45" customHeight="1" x14ac:dyDescent="0.2">
      <c r="A33" s="1029"/>
      <c r="B33" s="641" t="s">
        <v>2986</v>
      </c>
      <c r="C33" s="585"/>
      <c r="D33" s="192"/>
      <c r="E33" s="192"/>
      <c r="F33" s="192"/>
      <c r="G33" s="192"/>
      <c r="H33" s="192"/>
      <c r="I33" s="180"/>
      <c r="J33" s="180"/>
      <c r="K33" s="180"/>
      <c r="L33" s="21"/>
      <c r="M33" s="21"/>
      <c r="N33" s="21"/>
      <c r="O33" s="21"/>
      <c r="P33" s="31"/>
      <c r="Q33" s="155"/>
      <c r="AA33" s="97"/>
      <c r="AB33" s="97"/>
      <c r="AC33" s="97"/>
      <c r="AD33" s="97"/>
      <c r="AE33" s="97"/>
      <c r="AF33" s="93"/>
      <c r="AG33" s="93"/>
      <c r="AH33" s="94"/>
      <c r="AI33" s="30"/>
      <c r="AJ33" s="30"/>
      <c r="AK33" s="30"/>
      <c r="AL33" s="112" t="s">
        <v>399</v>
      </c>
      <c r="AM33" s="109" t="s">
        <v>400</v>
      </c>
      <c r="AN33" s="112" t="s">
        <v>401</v>
      </c>
      <c r="AO33" s="112">
        <v>923205</v>
      </c>
      <c r="AP33" s="112">
        <v>12</v>
      </c>
      <c r="AQ33"/>
      <c r="AR33"/>
      <c r="AS33"/>
      <c r="AT33"/>
      <c r="AU33"/>
      <c r="AV33"/>
      <c r="AW33" t="s">
        <v>2987</v>
      </c>
      <c r="AX33" t="s">
        <v>733</v>
      </c>
      <c r="AY33" t="s">
        <v>2903</v>
      </c>
    </row>
    <row r="34" spans="1:51" ht="23.45" customHeight="1" x14ac:dyDescent="0.2">
      <c r="A34" s="1029"/>
      <c r="B34" s="641" t="s">
        <v>2988</v>
      </c>
      <c r="C34" s="585"/>
      <c r="D34" s="192"/>
      <c r="E34" s="192"/>
      <c r="F34" s="192"/>
      <c r="G34" s="192"/>
      <c r="H34" s="192"/>
      <c r="I34" s="180"/>
      <c r="J34" s="180"/>
      <c r="K34" s="180"/>
      <c r="L34" s="21"/>
      <c r="M34" s="21"/>
      <c r="N34" s="21"/>
      <c r="O34" s="21"/>
      <c r="P34" s="31"/>
      <c r="Q34" s="155"/>
      <c r="AA34" s="97"/>
      <c r="AB34" s="97"/>
      <c r="AC34" s="97"/>
      <c r="AD34" s="97"/>
      <c r="AE34" s="97"/>
      <c r="AF34" s="97"/>
      <c r="AG34"/>
      <c r="AH34"/>
      <c r="AI34" s="30"/>
      <c r="AJ34" s="30"/>
      <c r="AK34" s="30"/>
      <c r="AL34" s="112" t="s">
        <v>403</v>
      </c>
      <c r="AM34" s="109" t="s">
        <v>404</v>
      </c>
      <c r="AN34" s="112">
        <v>350</v>
      </c>
      <c r="AO34" s="112">
        <v>923305</v>
      </c>
      <c r="AP34" s="112">
        <v>13</v>
      </c>
      <c r="AQ34"/>
      <c r="AR34"/>
      <c r="AS34"/>
      <c r="AT34"/>
      <c r="AU34"/>
      <c r="AV34"/>
      <c r="AW34" t="s">
        <v>2989</v>
      </c>
      <c r="AX34" t="s">
        <v>604</v>
      </c>
      <c r="AY34" t="s">
        <v>2903</v>
      </c>
    </row>
    <row r="35" spans="1:51" ht="23.45" customHeight="1" x14ac:dyDescent="0.25">
      <c r="A35" s="1029"/>
      <c r="B35" s="641" t="s">
        <v>2990</v>
      </c>
      <c r="C35" s="585"/>
      <c r="D35" s="193"/>
      <c r="E35" s="200"/>
      <c r="F35" s="201"/>
      <c r="G35" s="201"/>
      <c r="H35" s="200"/>
      <c r="I35" s="180"/>
      <c r="J35" s="180"/>
      <c r="K35" s="180"/>
      <c r="L35" s="22"/>
      <c r="M35" s="22"/>
      <c r="N35" s="22"/>
      <c r="O35" s="22"/>
      <c r="P35" s="31"/>
      <c r="Q35" s="155"/>
      <c r="AA35" s="97"/>
      <c r="AB35" s="97"/>
      <c r="AC35" s="97"/>
      <c r="AD35" s="97"/>
      <c r="AE35" s="97"/>
      <c r="AF35"/>
      <c r="AG35"/>
      <c r="AH35"/>
      <c r="AI35" s="30"/>
      <c r="AJ35" s="30"/>
      <c r="AK35" s="30"/>
      <c r="AL35" s="112" t="s">
        <v>406</v>
      </c>
      <c r="AM35" s="109" t="s">
        <v>407</v>
      </c>
      <c r="AN35" s="112">
        <v>351</v>
      </c>
      <c r="AO35" s="112">
        <v>923405</v>
      </c>
      <c r="AP35" s="112">
        <v>14</v>
      </c>
      <c r="AQ35"/>
      <c r="AR35"/>
      <c r="AS35"/>
      <c r="AT35"/>
      <c r="AU35"/>
      <c r="AV35"/>
      <c r="AW35" t="s">
        <v>2991</v>
      </c>
      <c r="AX35" t="s">
        <v>743</v>
      </c>
      <c r="AY35" t="s">
        <v>2903</v>
      </c>
    </row>
    <row r="36" spans="1:51" ht="23.45" customHeight="1" x14ac:dyDescent="0.2">
      <c r="A36" s="1029"/>
      <c r="B36" s="634" t="s">
        <v>2992</v>
      </c>
      <c r="C36" s="585"/>
      <c r="D36" s="1001" t="str">
        <f>IF(C36&gt;1,"Please Select Only 1 Programme Category","")</f>
        <v/>
      </c>
      <c r="E36" s="1002"/>
      <c r="F36" s="1002"/>
      <c r="G36" s="1002"/>
      <c r="H36" s="1002"/>
      <c r="I36" s="180"/>
      <c r="J36" s="180"/>
      <c r="K36" s="180"/>
      <c r="L36" s="22"/>
      <c r="M36" s="22"/>
      <c r="N36" s="22"/>
      <c r="O36" s="22"/>
      <c r="P36" s="32"/>
      <c r="Q36" s="155"/>
      <c r="AA36" s="97"/>
      <c r="AB36" s="97"/>
      <c r="AC36" s="97"/>
      <c r="AD36" s="97"/>
      <c r="AE36" s="97"/>
      <c r="AF36" s="93"/>
      <c r="AG36" s="93"/>
      <c r="AH36" s="93"/>
      <c r="AI36" s="30"/>
      <c r="AJ36" s="30"/>
      <c r="AK36" s="30"/>
      <c r="AL36" s="112" t="s">
        <v>409</v>
      </c>
      <c r="AM36" s="109" t="s">
        <v>410</v>
      </c>
      <c r="AN36" s="112">
        <v>352</v>
      </c>
      <c r="AO36" s="112">
        <v>923505</v>
      </c>
      <c r="AP36" s="112">
        <v>15</v>
      </c>
      <c r="AQ36"/>
      <c r="AR36"/>
      <c r="AS36"/>
      <c r="AT36"/>
      <c r="AU36"/>
      <c r="AV36"/>
      <c r="AW36" t="s">
        <v>2993</v>
      </c>
      <c r="AX36" t="s">
        <v>829</v>
      </c>
      <c r="AY36" t="s">
        <v>2903</v>
      </c>
    </row>
    <row r="37" spans="1:51" ht="21" customHeight="1" x14ac:dyDescent="0.2">
      <c r="A37" s="1030"/>
      <c r="B37" s="642" t="s">
        <v>3190</v>
      </c>
      <c r="C37" s="585"/>
      <c r="D37" s="818"/>
      <c r="E37" s="818"/>
      <c r="F37" s="818"/>
      <c r="G37" s="818"/>
      <c r="H37" s="818"/>
      <c r="I37" s="180"/>
      <c r="J37" s="180"/>
      <c r="K37" s="180"/>
      <c r="L37" s="22"/>
      <c r="M37" s="22"/>
      <c r="N37" s="22"/>
      <c r="O37" s="22"/>
      <c r="P37" s="32"/>
      <c r="Q37" s="155"/>
      <c r="AA37" s="97"/>
      <c r="AB37" s="97"/>
      <c r="AC37" s="97"/>
      <c r="AD37" s="97"/>
      <c r="AE37" s="97"/>
      <c r="AF37" s="93"/>
      <c r="AG37" s="93"/>
      <c r="AH37" s="93"/>
      <c r="AI37" s="30"/>
      <c r="AJ37" s="30"/>
      <c r="AK37" s="30"/>
      <c r="AL37" s="112" t="s">
        <v>412</v>
      </c>
      <c r="AM37" s="109" t="s">
        <v>413</v>
      </c>
      <c r="AN37" s="112">
        <v>375</v>
      </c>
      <c r="AO37" s="112">
        <v>923605</v>
      </c>
      <c r="AP37" s="112">
        <v>16</v>
      </c>
      <c r="AQ37"/>
      <c r="AR37"/>
      <c r="AS37"/>
      <c r="AT37"/>
      <c r="AU37"/>
      <c r="AV37"/>
      <c r="AW37" t="s">
        <v>2995</v>
      </c>
      <c r="AX37" t="s">
        <v>760</v>
      </c>
      <c r="AY37" t="s">
        <v>2903</v>
      </c>
    </row>
    <row r="38" spans="1:51" ht="23.45" customHeight="1" thickBot="1" x14ac:dyDescent="0.25">
      <c r="A38" s="1028" t="s">
        <v>2996</v>
      </c>
      <c r="B38" s="1024" t="s">
        <v>2997</v>
      </c>
      <c r="C38" s="1000"/>
      <c r="D38" s="1000"/>
      <c r="E38" s="1000"/>
      <c r="F38" s="1000"/>
      <c r="G38" s="1000"/>
      <c r="H38" s="1000"/>
      <c r="I38" s="1000"/>
      <c r="J38" s="1000"/>
      <c r="K38" s="1000"/>
      <c r="L38" s="1000"/>
      <c r="M38" s="1000"/>
      <c r="N38" s="1000"/>
      <c r="O38" s="22"/>
      <c r="P38" s="32"/>
      <c r="Q38" s="155"/>
      <c r="AA38" s="97"/>
      <c r="AB38" s="97"/>
      <c r="AC38" s="97"/>
      <c r="AD38" s="97"/>
      <c r="AE38" s="97"/>
      <c r="AF38" s="93"/>
      <c r="AG38" s="93"/>
      <c r="AH38" s="93"/>
      <c r="AI38" s="30"/>
      <c r="AJ38" s="30"/>
      <c r="AK38" s="30"/>
      <c r="AL38" s="112" t="s">
        <v>415</v>
      </c>
      <c r="AM38" s="109" t="s">
        <v>416</v>
      </c>
      <c r="AN38" s="112">
        <v>401</v>
      </c>
      <c r="AO38" s="112">
        <v>923705</v>
      </c>
      <c r="AP38" s="112">
        <v>17</v>
      </c>
      <c r="AQ38"/>
      <c r="AR38"/>
      <c r="AS38"/>
      <c r="AT38"/>
      <c r="AU38"/>
      <c r="AV38"/>
      <c r="AW38" t="s">
        <v>3001</v>
      </c>
      <c r="AX38" t="s">
        <v>875</v>
      </c>
      <c r="AY38" t="s">
        <v>2903</v>
      </c>
    </row>
    <row r="39" spans="1:51" ht="35.25" customHeight="1" thickBot="1" x14ac:dyDescent="0.25">
      <c r="A39" s="1029"/>
      <c r="B39" s="603"/>
      <c r="C39" s="950" t="s">
        <v>2998</v>
      </c>
      <c r="D39" s="951"/>
      <c r="E39" s="952"/>
      <c r="F39" s="950" t="s">
        <v>2999</v>
      </c>
      <c r="G39" s="951"/>
      <c r="H39" s="951"/>
      <c r="I39" s="951"/>
      <c r="J39" s="951"/>
      <c r="K39" s="952"/>
      <c r="L39" s="953" t="s">
        <v>3000</v>
      </c>
      <c r="M39" s="954"/>
      <c r="N39" s="955"/>
      <c r="O39" s="180"/>
      <c r="P39" s="172"/>
      <c r="Q39" s="155"/>
      <c r="AA39" s="97"/>
      <c r="AB39" s="97"/>
      <c r="AC39" s="97"/>
      <c r="AD39" s="97"/>
      <c r="AE39" s="97"/>
      <c r="AF39" s="93"/>
      <c r="AG39" s="93"/>
      <c r="AH39" s="93"/>
      <c r="AI39" s="30"/>
      <c r="AJ39" s="30"/>
      <c r="AK39" s="30"/>
      <c r="AL39" s="112" t="s">
        <v>418</v>
      </c>
      <c r="AM39" s="109" t="s">
        <v>419</v>
      </c>
      <c r="AN39" s="112">
        <v>402</v>
      </c>
      <c r="AO39" s="112">
        <v>923805</v>
      </c>
      <c r="AP39" s="112">
        <v>18</v>
      </c>
      <c r="AQ39"/>
      <c r="AR39"/>
      <c r="AS39"/>
      <c r="AT39"/>
      <c r="AU39"/>
      <c r="AV39"/>
      <c r="AW39" t="s">
        <v>3005</v>
      </c>
      <c r="AX39" t="s">
        <v>789</v>
      </c>
      <c r="AY39" t="s">
        <v>2903</v>
      </c>
    </row>
    <row r="40" spans="1:51" ht="51" customHeight="1" thickBot="1" x14ac:dyDescent="0.25">
      <c r="A40" s="1029"/>
      <c r="B40" s="572" t="s">
        <v>3002</v>
      </c>
      <c r="C40" s="994" t="s">
        <v>2941</v>
      </c>
      <c r="D40" s="995"/>
      <c r="E40" s="996"/>
      <c r="F40" s="909" t="s">
        <v>3003</v>
      </c>
      <c r="G40" s="910"/>
      <c r="H40" s="956"/>
      <c r="I40" s="993" t="s">
        <v>3004</v>
      </c>
      <c r="J40" s="910"/>
      <c r="K40" s="911"/>
      <c r="L40" s="975" t="s">
        <v>2942</v>
      </c>
      <c r="M40" s="976"/>
      <c r="N40" s="977"/>
      <c r="O40" s="202"/>
      <c r="P40" s="155"/>
      <c r="Q40" s="155"/>
      <c r="AA40" s="97"/>
      <c r="AB40" s="97"/>
      <c r="AC40" s="97"/>
      <c r="AD40" s="97"/>
      <c r="AE40" s="97"/>
      <c r="AF40" s="93"/>
      <c r="AG40" s="93"/>
      <c r="AH40" s="93"/>
      <c r="AI40" s="30"/>
      <c r="AJ40" s="30"/>
      <c r="AK40" s="30"/>
      <c r="AL40" s="112" t="s">
        <v>422</v>
      </c>
      <c r="AM40" s="109">
        <v>910904</v>
      </c>
      <c r="AN40" s="112">
        <v>406</v>
      </c>
      <c r="AO40" s="112">
        <v>934105</v>
      </c>
      <c r="AP40" s="112">
        <v>19</v>
      </c>
      <c r="AQ40"/>
      <c r="AR40"/>
      <c r="AS40"/>
      <c r="AT40"/>
      <c r="AU40"/>
      <c r="AV40"/>
      <c r="AW40" t="s">
        <v>3006</v>
      </c>
      <c r="AX40" t="s">
        <v>727</v>
      </c>
      <c r="AY40" t="s">
        <v>2903</v>
      </c>
    </row>
    <row r="41" spans="1:51" ht="23.45" customHeight="1" x14ac:dyDescent="0.25">
      <c r="A41" s="1029"/>
      <c r="B41" s="35"/>
      <c r="C41" s="203" t="s">
        <v>2946</v>
      </c>
      <c r="D41" s="204" t="s">
        <v>2947</v>
      </c>
      <c r="E41" s="205" t="s">
        <v>2948</v>
      </c>
      <c r="F41" s="636" t="s">
        <v>2946</v>
      </c>
      <c r="G41" s="637" t="s">
        <v>2947</v>
      </c>
      <c r="H41" s="638" t="s">
        <v>2948</v>
      </c>
      <c r="I41" s="639" t="s">
        <v>2946</v>
      </c>
      <c r="J41" s="636" t="s">
        <v>2947</v>
      </c>
      <c r="K41" s="636" t="s">
        <v>2948</v>
      </c>
      <c r="L41" s="206" t="s">
        <v>2946</v>
      </c>
      <c r="M41" s="207" t="s">
        <v>2947</v>
      </c>
      <c r="N41" s="208" t="s">
        <v>2948</v>
      </c>
      <c r="O41" s="180"/>
      <c r="P41" s="209"/>
      <c r="Q41" s="155"/>
      <c r="AA41" s="97"/>
      <c r="AB41" s="97"/>
      <c r="AC41" s="97"/>
      <c r="AD41" s="97"/>
      <c r="AE41" s="97"/>
      <c r="AF41" s="93"/>
      <c r="AG41" s="93"/>
      <c r="AH41" s="93"/>
      <c r="AI41" s="30"/>
      <c r="AJ41" s="30"/>
      <c r="AK41" s="30"/>
      <c r="AL41" s="112" t="s">
        <v>425</v>
      </c>
      <c r="AM41" s="109">
        <v>911604</v>
      </c>
      <c r="AN41" s="112">
        <v>407</v>
      </c>
      <c r="AO41" s="110">
        <v>934205</v>
      </c>
      <c r="AP41" s="112" t="s">
        <v>427</v>
      </c>
      <c r="AQ41"/>
      <c r="AR41"/>
      <c r="AS41"/>
      <c r="AT41"/>
      <c r="AU41"/>
      <c r="AV41"/>
      <c r="AW41" t="s">
        <v>3008</v>
      </c>
      <c r="AX41" t="s">
        <v>766</v>
      </c>
      <c r="AY41" t="s">
        <v>2903</v>
      </c>
    </row>
    <row r="42" spans="1:51" ht="15.75" x14ac:dyDescent="0.2">
      <c r="A42" s="1029"/>
      <c r="B42" s="684" t="s">
        <v>3007</v>
      </c>
      <c r="C42" s="327"/>
      <c r="D42" s="327"/>
      <c r="E42" s="211">
        <f t="shared" ref="E42:E55" si="0">C42+D42</f>
        <v>0</v>
      </c>
      <c r="F42" s="327"/>
      <c r="G42" s="327"/>
      <c r="H42" s="210">
        <f>SUM(F42:G42)</f>
        <v>0</v>
      </c>
      <c r="I42" s="327"/>
      <c r="J42" s="327"/>
      <c r="K42" s="210">
        <f>SUM(I42:J42)</f>
        <v>0</v>
      </c>
      <c r="L42" s="327"/>
      <c r="M42" s="327"/>
      <c r="N42" s="211">
        <f t="shared" ref="N42:N55" si="1">L42+M42</f>
        <v>0</v>
      </c>
      <c r="O42" s="180"/>
      <c r="P42" s="209"/>
      <c r="Q42" s="155"/>
      <c r="AA42" s="97"/>
      <c r="AB42" s="97"/>
      <c r="AC42" s="97"/>
      <c r="AD42" s="97"/>
      <c r="AE42" s="97"/>
      <c r="AF42" s="93"/>
      <c r="AG42" s="93"/>
      <c r="AH42" s="93"/>
      <c r="AI42" s="30"/>
      <c r="AJ42" s="30"/>
      <c r="AK42" s="30"/>
      <c r="AL42" s="112" t="s">
        <v>429</v>
      </c>
      <c r="AM42" s="109" t="s">
        <v>430</v>
      </c>
      <c r="AN42" s="112">
        <v>515</v>
      </c>
      <c r="AO42" s="112">
        <v>934206</v>
      </c>
      <c r="AP42" s="112">
        <v>20</v>
      </c>
      <c r="AQ42"/>
      <c r="AR42"/>
      <c r="AS42"/>
      <c r="AT42"/>
      <c r="AU42"/>
      <c r="AV42"/>
      <c r="AW42" t="s">
        <v>3010</v>
      </c>
      <c r="AX42"/>
      <c r="AY42" t="s">
        <v>2903</v>
      </c>
    </row>
    <row r="43" spans="1:51" ht="15.75" x14ac:dyDescent="0.2">
      <c r="A43" s="1029"/>
      <c r="B43" s="684" t="s">
        <v>3009</v>
      </c>
      <c r="C43" s="327"/>
      <c r="D43" s="327"/>
      <c r="E43" s="211">
        <f t="shared" si="0"/>
        <v>0</v>
      </c>
      <c r="F43" s="327"/>
      <c r="G43" s="327"/>
      <c r="H43" s="210">
        <f t="shared" ref="H43:H55" si="2">SUM(F43:G43)</f>
        <v>0</v>
      </c>
      <c r="I43" s="327"/>
      <c r="J43" s="327"/>
      <c r="K43" s="210">
        <f t="shared" ref="K43:K55" si="3">SUM(I43:J43)</f>
        <v>0</v>
      </c>
      <c r="L43" s="327"/>
      <c r="M43" s="327"/>
      <c r="N43" s="211">
        <f t="shared" si="1"/>
        <v>0</v>
      </c>
      <c r="O43" s="180"/>
      <c r="P43" s="209"/>
      <c r="Q43" s="155"/>
      <c r="AA43" s="97"/>
      <c r="AB43" s="97"/>
      <c r="AC43" s="97"/>
      <c r="AD43" s="97"/>
      <c r="AE43" s="97"/>
      <c r="AF43" s="93"/>
      <c r="AG43" s="93"/>
      <c r="AH43" s="93"/>
      <c r="AI43" s="30"/>
      <c r="AJ43" s="30"/>
      <c r="AK43" s="30"/>
      <c r="AL43" s="112" t="s">
        <v>433</v>
      </c>
      <c r="AM43" s="109" t="s">
        <v>434</v>
      </c>
      <c r="AN43" s="112">
        <v>516</v>
      </c>
      <c r="AO43" s="110" t="s">
        <v>604</v>
      </c>
      <c r="AP43" s="112">
        <v>21</v>
      </c>
      <c r="AQ43"/>
      <c r="AR43"/>
      <c r="AS43"/>
      <c r="AT43"/>
      <c r="AU43"/>
      <c r="AV43"/>
      <c r="AW43" t="s">
        <v>3012</v>
      </c>
      <c r="AX43" t="s">
        <v>763</v>
      </c>
      <c r="AY43" t="s">
        <v>2903</v>
      </c>
    </row>
    <row r="44" spans="1:51" ht="15.75" x14ac:dyDescent="0.2">
      <c r="A44" s="1029"/>
      <c r="B44" s="684" t="s">
        <v>3011</v>
      </c>
      <c r="C44" s="327"/>
      <c r="D44" s="327"/>
      <c r="E44" s="211">
        <f t="shared" si="0"/>
        <v>0</v>
      </c>
      <c r="F44" s="327"/>
      <c r="G44" s="327"/>
      <c r="H44" s="210">
        <f t="shared" si="2"/>
        <v>0</v>
      </c>
      <c r="I44" s="327"/>
      <c r="J44" s="327"/>
      <c r="K44" s="210">
        <f t="shared" si="3"/>
        <v>0</v>
      </c>
      <c r="L44" s="327"/>
      <c r="M44" s="327"/>
      <c r="N44" s="211">
        <f t="shared" si="1"/>
        <v>0</v>
      </c>
      <c r="O44" s="180"/>
      <c r="P44" s="209"/>
      <c r="Q44" s="155"/>
      <c r="AA44" s="97"/>
      <c r="AB44" s="97"/>
      <c r="AC44" s="97"/>
      <c r="AD44" s="97"/>
      <c r="AE44" s="97"/>
      <c r="AF44" s="93"/>
      <c r="AG44" s="93"/>
      <c r="AH44" s="93"/>
      <c r="AI44" s="30"/>
      <c r="AJ44" s="30"/>
      <c r="AK44" s="30"/>
      <c r="AL44" s="112" t="s">
        <v>437</v>
      </c>
      <c r="AM44" s="109" t="s">
        <v>438</v>
      </c>
      <c r="AN44" s="112">
        <v>517</v>
      </c>
      <c r="AO44" s="110" t="s">
        <v>770</v>
      </c>
      <c r="AP44" s="112">
        <v>24</v>
      </c>
      <c r="AQ44"/>
      <c r="AR44"/>
      <c r="AS44"/>
      <c r="AT44"/>
      <c r="AU44"/>
      <c r="AV44"/>
      <c r="AW44" t="s">
        <v>3014</v>
      </c>
      <c r="AX44" t="s">
        <v>795</v>
      </c>
      <c r="AY44" t="s">
        <v>2903</v>
      </c>
    </row>
    <row r="45" spans="1:51" ht="15.75" x14ac:dyDescent="0.2">
      <c r="A45" s="1029"/>
      <c r="B45" s="684" t="s">
        <v>3013</v>
      </c>
      <c r="C45" s="327"/>
      <c r="D45" s="327"/>
      <c r="E45" s="211">
        <f t="shared" si="0"/>
        <v>0</v>
      </c>
      <c r="F45" s="327"/>
      <c r="G45" s="327"/>
      <c r="H45" s="210">
        <f t="shared" si="2"/>
        <v>0</v>
      </c>
      <c r="I45" s="327"/>
      <c r="J45" s="327"/>
      <c r="K45" s="210">
        <f t="shared" si="3"/>
        <v>0</v>
      </c>
      <c r="L45" s="327"/>
      <c r="M45" s="327"/>
      <c r="N45" s="211">
        <f t="shared" si="1"/>
        <v>0</v>
      </c>
      <c r="O45" s="180"/>
      <c r="P45" s="209"/>
      <c r="Q45" s="155"/>
      <c r="AA45" s="97"/>
      <c r="AB45" s="97"/>
      <c r="AC45" s="97"/>
      <c r="AD45" s="97"/>
      <c r="AE45" s="97"/>
      <c r="AF45" s="93"/>
      <c r="AG45" s="93"/>
      <c r="AH45" s="93"/>
      <c r="AI45" s="30"/>
      <c r="AJ45" s="30"/>
      <c r="AK45" s="30"/>
      <c r="AL45" s="112" t="s">
        <v>441</v>
      </c>
      <c r="AM45" s="109" t="s">
        <v>2959</v>
      </c>
      <c r="AN45" s="112">
        <v>518</v>
      </c>
      <c r="AO45" s="110" t="s">
        <v>772</v>
      </c>
      <c r="AP45" s="112">
        <v>25</v>
      </c>
      <c r="AQ45"/>
      <c r="AR45"/>
      <c r="AS45"/>
      <c r="AT45"/>
      <c r="AU45"/>
      <c r="AV45"/>
      <c r="AW45" t="s">
        <v>3016</v>
      </c>
      <c r="AX45" t="s">
        <v>757</v>
      </c>
      <c r="AY45" t="s">
        <v>2903</v>
      </c>
    </row>
    <row r="46" spans="1:51" ht="15.75" x14ac:dyDescent="0.2">
      <c r="A46" s="1029"/>
      <c r="B46" s="684" t="s">
        <v>3015</v>
      </c>
      <c r="C46" s="327"/>
      <c r="D46" s="327"/>
      <c r="E46" s="211">
        <f t="shared" si="0"/>
        <v>0</v>
      </c>
      <c r="F46" s="327"/>
      <c r="G46" s="327"/>
      <c r="H46" s="210">
        <f t="shared" si="2"/>
        <v>0</v>
      </c>
      <c r="I46" s="327"/>
      <c r="J46" s="327"/>
      <c r="K46" s="210">
        <f t="shared" si="3"/>
        <v>0</v>
      </c>
      <c r="L46" s="327"/>
      <c r="M46" s="327"/>
      <c r="N46" s="211">
        <f t="shared" si="1"/>
        <v>0</v>
      </c>
      <c r="O46" s="180"/>
      <c r="P46" s="209"/>
      <c r="Q46" s="155"/>
      <c r="AA46" s="97"/>
      <c r="AB46" s="97"/>
      <c r="AC46" s="97"/>
      <c r="AD46" s="97"/>
      <c r="AE46" s="97"/>
      <c r="AF46" s="93"/>
      <c r="AG46" s="93"/>
      <c r="AH46" s="93"/>
      <c r="AI46" s="30"/>
      <c r="AJ46" s="30"/>
      <c r="AK46" s="30"/>
      <c r="AL46" s="112" t="s">
        <v>444</v>
      </c>
      <c r="AM46" s="109" t="s">
        <v>1148</v>
      </c>
      <c r="AN46" s="112">
        <v>519</v>
      </c>
      <c r="AO46" s="110" t="s">
        <v>731</v>
      </c>
      <c r="AP46" s="112">
        <v>26</v>
      </c>
      <c r="AQ46"/>
      <c r="AR46"/>
      <c r="AS46"/>
      <c r="AT46"/>
      <c r="AU46"/>
      <c r="AV46"/>
      <c r="AW46" t="s">
        <v>3018</v>
      </c>
      <c r="AX46" t="s">
        <v>3019</v>
      </c>
      <c r="AY46" t="s">
        <v>2903</v>
      </c>
    </row>
    <row r="47" spans="1:51" ht="15.75" x14ac:dyDescent="0.2">
      <c r="A47" s="1029"/>
      <c r="B47" s="684" t="s">
        <v>3017</v>
      </c>
      <c r="C47" s="327"/>
      <c r="D47" s="327"/>
      <c r="E47" s="211">
        <f t="shared" si="0"/>
        <v>0</v>
      </c>
      <c r="F47" s="327"/>
      <c r="G47" s="327"/>
      <c r="H47" s="210">
        <f t="shared" si="2"/>
        <v>0</v>
      </c>
      <c r="I47" s="327"/>
      <c r="J47" s="327"/>
      <c r="K47" s="210">
        <f t="shared" si="3"/>
        <v>0</v>
      </c>
      <c r="L47" s="327"/>
      <c r="M47" s="327"/>
      <c r="N47" s="211">
        <f t="shared" si="1"/>
        <v>0</v>
      </c>
      <c r="O47" s="180"/>
      <c r="P47" s="209"/>
      <c r="Q47" s="155"/>
      <c r="AA47" s="97"/>
      <c r="AB47" s="97"/>
      <c r="AC47" s="97"/>
      <c r="AD47" s="97"/>
      <c r="AE47" s="97"/>
      <c r="AF47" s="93"/>
      <c r="AG47" s="93"/>
      <c r="AH47" s="93"/>
      <c r="AI47" s="30"/>
      <c r="AJ47" s="30"/>
      <c r="AK47" s="30"/>
      <c r="AL47" s="112" t="s">
        <v>447</v>
      </c>
      <c r="AM47" s="109"/>
      <c r="AN47" s="112">
        <v>550</v>
      </c>
      <c r="AO47" s="110" t="s">
        <v>739</v>
      </c>
      <c r="AP47" s="112" t="s">
        <v>449</v>
      </c>
      <c r="AQ47"/>
      <c r="AR47"/>
      <c r="AS47"/>
      <c r="AT47"/>
      <c r="AU47"/>
      <c r="AV47"/>
      <c r="AW47" s="489"/>
    </row>
    <row r="48" spans="1:51" ht="15.75" x14ac:dyDescent="0.2">
      <c r="A48" s="1029"/>
      <c r="B48" s="684" t="s">
        <v>3020</v>
      </c>
      <c r="C48" s="327"/>
      <c r="D48" s="327"/>
      <c r="E48" s="211">
        <f t="shared" si="0"/>
        <v>0</v>
      </c>
      <c r="F48" s="327"/>
      <c r="G48" s="327"/>
      <c r="H48" s="210">
        <f t="shared" si="2"/>
        <v>0</v>
      </c>
      <c r="I48" s="327"/>
      <c r="J48" s="327"/>
      <c r="K48" s="210">
        <f t="shared" si="3"/>
        <v>0</v>
      </c>
      <c r="L48" s="327"/>
      <c r="M48" s="327"/>
      <c r="N48" s="211">
        <f t="shared" si="1"/>
        <v>0</v>
      </c>
      <c r="O48" s="180"/>
      <c r="P48" s="209"/>
      <c r="Q48" s="155"/>
      <c r="AA48" s="97"/>
      <c r="AB48" s="97"/>
      <c r="AC48" s="97"/>
      <c r="AD48" s="97"/>
      <c r="AE48" s="97"/>
      <c r="AF48" s="93"/>
      <c r="AG48" s="93"/>
      <c r="AH48" s="93"/>
      <c r="AI48" s="30"/>
      <c r="AJ48" s="30"/>
      <c r="AK48" s="30"/>
      <c r="AL48" s="112" t="s">
        <v>451</v>
      </c>
      <c r="AM48" s="109"/>
      <c r="AN48" s="112">
        <v>557</v>
      </c>
      <c r="AO48" s="110" t="s">
        <v>741</v>
      </c>
      <c r="AP48" s="112" t="s">
        <v>453</v>
      </c>
      <c r="AQ48"/>
      <c r="AR48"/>
      <c r="AS48"/>
      <c r="AT48"/>
      <c r="AU48"/>
      <c r="AV48"/>
      <c r="AW48" s="487"/>
    </row>
    <row r="49" spans="1:48" ht="15.75" x14ac:dyDescent="0.2">
      <c r="A49" s="1029"/>
      <c r="B49" s="684" t="s">
        <v>3021</v>
      </c>
      <c r="C49" s="327"/>
      <c r="D49" s="327"/>
      <c r="E49" s="211">
        <f t="shared" si="0"/>
        <v>0</v>
      </c>
      <c r="F49" s="327"/>
      <c r="G49" s="327"/>
      <c r="H49" s="210">
        <f t="shared" si="2"/>
        <v>0</v>
      </c>
      <c r="I49" s="327"/>
      <c r="J49" s="327"/>
      <c r="K49" s="210">
        <f t="shared" si="3"/>
        <v>0</v>
      </c>
      <c r="L49" s="327"/>
      <c r="M49" s="327"/>
      <c r="N49" s="211">
        <f t="shared" si="1"/>
        <v>0</v>
      </c>
      <c r="O49" s="180"/>
      <c r="P49" s="209"/>
      <c r="Q49" s="155"/>
      <c r="AA49" s="97"/>
      <c r="AB49" s="97"/>
      <c r="AC49" s="97"/>
      <c r="AD49" s="97"/>
      <c r="AE49" s="97"/>
      <c r="AF49" s="93"/>
      <c r="AG49" s="93"/>
      <c r="AH49" s="93"/>
      <c r="AI49" s="30"/>
      <c r="AJ49" s="30"/>
      <c r="AK49" s="30"/>
      <c r="AL49" s="112" t="s">
        <v>455</v>
      </c>
      <c r="AM49" s="109"/>
      <c r="AN49" s="112">
        <v>558</v>
      </c>
      <c r="AO49" s="110" t="s">
        <v>751</v>
      </c>
      <c r="AP49" s="112">
        <v>31</v>
      </c>
      <c r="AQ49"/>
      <c r="AR49"/>
      <c r="AS49"/>
      <c r="AT49"/>
      <c r="AU49"/>
      <c r="AV49"/>
    </row>
    <row r="50" spans="1:48" ht="15.75" x14ac:dyDescent="0.2">
      <c r="A50" s="1029"/>
      <c r="B50" s="684" t="s">
        <v>3022</v>
      </c>
      <c r="C50" s="327"/>
      <c r="D50" s="327"/>
      <c r="E50" s="211">
        <f t="shared" si="0"/>
        <v>0</v>
      </c>
      <c r="F50" s="327"/>
      <c r="G50" s="327"/>
      <c r="H50" s="210">
        <f t="shared" si="2"/>
        <v>0</v>
      </c>
      <c r="I50" s="327"/>
      <c r="J50" s="327"/>
      <c r="K50" s="210">
        <f t="shared" si="3"/>
        <v>0</v>
      </c>
      <c r="L50" s="327"/>
      <c r="M50" s="327"/>
      <c r="N50" s="211">
        <f t="shared" si="1"/>
        <v>0</v>
      </c>
      <c r="O50" s="180"/>
      <c r="P50" s="209"/>
      <c r="Q50" s="155"/>
      <c r="AA50" s="97"/>
      <c r="AB50" s="97"/>
      <c r="AC50" s="97"/>
      <c r="AD50" s="97"/>
      <c r="AE50" s="97"/>
      <c r="AF50" s="93"/>
      <c r="AG50" s="93"/>
      <c r="AH50" s="93"/>
      <c r="AI50" s="30"/>
      <c r="AJ50" s="30"/>
      <c r="AK50" s="30"/>
      <c r="AL50" s="112" t="s">
        <v>458</v>
      </c>
      <c r="AM50" s="109"/>
      <c r="AN50" s="112">
        <v>559</v>
      </c>
      <c r="AO50" s="110" t="s">
        <v>760</v>
      </c>
      <c r="AP50" s="112">
        <v>35</v>
      </c>
      <c r="AQ50"/>
      <c r="AR50"/>
      <c r="AS50"/>
      <c r="AT50"/>
      <c r="AU50"/>
      <c r="AV50"/>
    </row>
    <row r="51" spans="1:48" ht="15.75" x14ac:dyDescent="0.2">
      <c r="A51" s="1029"/>
      <c r="B51" s="684" t="s">
        <v>3023</v>
      </c>
      <c r="C51" s="327"/>
      <c r="D51" s="327"/>
      <c r="E51" s="211">
        <f t="shared" si="0"/>
        <v>0</v>
      </c>
      <c r="F51" s="327"/>
      <c r="G51" s="327"/>
      <c r="H51" s="210">
        <f t="shared" si="2"/>
        <v>0</v>
      </c>
      <c r="I51" s="327"/>
      <c r="J51" s="327"/>
      <c r="K51" s="210">
        <f t="shared" si="3"/>
        <v>0</v>
      </c>
      <c r="L51" s="327"/>
      <c r="M51" s="327"/>
      <c r="N51" s="211">
        <f t="shared" si="1"/>
        <v>0</v>
      </c>
      <c r="O51" s="180"/>
      <c r="P51" s="209"/>
      <c r="Q51" s="155"/>
      <c r="AA51" s="97"/>
      <c r="AB51" s="97"/>
      <c r="AC51" s="97"/>
      <c r="AD51" s="97"/>
      <c r="AE51" s="97"/>
      <c r="AF51" s="93"/>
      <c r="AG51" s="93"/>
      <c r="AH51" s="93"/>
      <c r="AI51" s="30"/>
      <c r="AJ51" s="30"/>
      <c r="AK51" s="30"/>
      <c r="AL51" s="112" t="s">
        <v>461</v>
      </c>
      <c r="AM51" s="109"/>
      <c r="AN51" s="112">
        <v>560</v>
      </c>
      <c r="AO51" s="110" t="s">
        <v>763</v>
      </c>
      <c r="AP51" s="112">
        <v>36</v>
      </c>
      <c r="AQ51"/>
      <c r="AR51"/>
      <c r="AS51"/>
      <c r="AT51"/>
      <c r="AU51"/>
      <c r="AV51"/>
    </row>
    <row r="52" spans="1:48" ht="15.75" x14ac:dyDescent="0.2">
      <c r="A52" s="1029"/>
      <c r="B52" s="684" t="s">
        <v>3024</v>
      </c>
      <c r="C52" s="327"/>
      <c r="D52" s="327"/>
      <c r="E52" s="211">
        <f t="shared" si="0"/>
        <v>0</v>
      </c>
      <c r="F52" s="327"/>
      <c r="G52" s="327"/>
      <c r="H52" s="210">
        <f t="shared" si="2"/>
        <v>0</v>
      </c>
      <c r="I52" s="327"/>
      <c r="J52" s="327"/>
      <c r="K52" s="210">
        <f t="shared" si="3"/>
        <v>0</v>
      </c>
      <c r="L52" s="327"/>
      <c r="M52" s="327"/>
      <c r="N52" s="211">
        <f t="shared" si="1"/>
        <v>0</v>
      </c>
      <c r="O52" s="180"/>
      <c r="P52" s="209"/>
      <c r="Q52" s="155"/>
      <c r="AA52" s="97"/>
      <c r="AB52" s="97"/>
      <c r="AC52" s="97"/>
      <c r="AD52" s="97"/>
      <c r="AE52" s="97"/>
      <c r="AF52" s="93"/>
      <c r="AG52" s="93"/>
      <c r="AH52" s="93"/>
      <c r="AI52" s="30"/>
      <c r="AJ52" s="30"/>
      <c r="AK52" s="30"/>
      <c r="AL52" s="112" t="s">
        <v>464</v>
      </c>
      <c r="AM52" s="109"/>
      <c r="AN52" s="112">
        <v>561</v>
      </c>
      <c r="AO52" s="110" t="s">
        <v>733</v>
      </c>
      <c r="AP52" s="112">
        <v>37</v>
      </c>
      <c r="AQ52"/>
      <c r="AR52"/>
      <c r="AS52"/>
      <c r="AT52"/>
      <c r="AU52"/>
      <c r="AV52"/>
    </row>
    <row r="53" spans="1:48" ht="15.75" x14ac:dyDescent="0.2">
      <c r="A53" s="1029"/>
      <c r="B53" s="684" t="s">
        <v>3025</v>
      </c>
      <c r="C53" s="327"/>
      <c r="D53" s="327"/>
      <c r="E53" s="211">
        <f t="shared" si="0"/>
        <v>0</v>
      </c>
      <c r="F53" s="327"/>
      <c r="G53" s="327"/>
      <c r="H53" s="210">
        <f t="shared" si="2"/>
        <v>0</v>
      </c>
      <c r="I53" s="327"/>
      <c r="J53" s="327"/>
      <c r="K53" s="210">
        <f t="shared" si="3"/>
        <v>0</v>
      </c>
      <c r="L53" s="327"/>
      <c r="M53" s="327"/>
      <c r="N53" s="211">
        <f t="shared" si="1"/>
        <v>0</v>
      </c>
      <c r="O53" s="180"/>
      <c r="P53" s="209"/>
      <c r="Q53" s="155"/>
      <c r="AA53" s="97"/>
      <c r="AB53" s="97"/>
      <c r="AC53" s="97"/>
      <c r="AD53" s="97"/>
      <c r="AE53" s="97"/>
      <c r="AF53" s="93"/>
      <c r="AG53" s="93"/>
      <c r="AH53" s="93"/>
      <c r="AI53" s="30"/>
      <c r="AJ53" s="30"/>
      <c r="AK53" s="30"/>
      <c r="AL53" s="112" t="s">
        <v>466</v>
      </c>
      <c r="AM53" s="109"/>
      <c r="AN53" s="112">
        <v>562</v>
      </c>
      <c r="AO53" s="110" t="s">
        <v>735</v>
      </c>
      <c r="AP53" s="112">
        <v>38</v>
      </c>
      <c r="AQ53"/>
      <c r="AR53"/>
      <c r="AS53"/>
      <c r="AT53"/>
      <c r="AU53"/>
      <c r="AV53"/>
    </row>
    <row r="54" spans="1:48" ht="15.75" x14ac:dyDescent="0.2">
      <c r="A54" s="1029"/>
      <c r="B54" s="684" t="s">
        <v>3026</v>
      </c>
      <c r="C54" s="327"/>
      <c r="D54" s="327"/>
      <c r="E54" s="211">
        <f t="shared" si="0"/>
        <v>0</v>
      </c>
      <c r="F54" s="327"/>
      <c r="G54" s="327"/>
      <c r="H54" s="210">
        <f t="shared" si="2"/>
        <v>0</v>
      </c>
      <c r="I54" s="327"/>
      <c r="J54" s="327"/>
      <c r="K54" s="210">
        <f t="shared" si="3"/>
        <v>0</v>
      </c>
      <c r="L54" s="327"/>
      <c r="M54" s="327"/>
      <c r="N54" s="211">
        <f t="shared" si="1"/>
        <v>0</v>
      </c>
      <c r="O54" s="180"/>
      <c r="P54" s="209"/>
      <c r="Q54" s="155"/>
      <c r="AA54" s="97"/>
      <c r="AB54" s="97"/>
      <c r="AC54" s="97"/>
      <c r="AD54" s="97"/>
      <c r="AE54" s="97"/>
      <c r="AF54" s="93"/>
      <c r="AG54" s="93"/>
      <c r="AH54" s="93"/>
      <c r="AI54" s="30"/>
      <c r="AJ54" s="30"/>
      <c r="AK54" s="30"/>
      <c r="AL54" s="112" t="s">
        <v>468</v>
      </c>
      <c r="AM54" s="109"/>
      <c r="AN54" s="112">
        <v>563</v>
      </c>
      <c r="AO54" s="110" t="s">
        <v>743</v>
      </c>
      <c r="AP54" s="112">
        <v>39</v>
      </c>
      <c r="AQ54"/>
      <c r="AR54"/>
      <c r="AS54"/>
      <c r="AT54"/>
      <c r="AU54"/>
      <c r="AV54"/>
    </row>
    <row r="55" spans="1:48" ht="15.75" x14ac:dyDescent="0.2">
      <c r="A55" s="1029"/>
      <c r="B55" s="685" t="s">
        <v>3027</v>
      </c>
      <c r="C55" s="327"/>
      <c r="D55" s="327"/>
      <c r="E55" s="211">
        <f t="shared" si="0"/>
        <v>0</v>
      </c>
      <c r="F55" s="327"/>
      <c r="G55" s="327"/>
      <c r="H55" s="210">
        <f t="shared" si="2"/>
        <v>0</v>
      </c>
      <c r="I55" s="327"/>
      <c r="J55" s="327"/>
      <c r="K55" s="210">
        <f t="shared" si="3"/>
        <v>0</v>
      </c>
      <c r="L55" s="327"/>
      <c r="M55" s="327"/>
      <c r="N55" s="211">
        <f t="shared" si="1"/>
        <v>0</v>
      </c>
      <c r="O55" s="180"/>
      <c r="P55" s="209"/>
      <c r="Q55" s="155"/>
      <c r="AA55" s="97"/>
      <c r="AB55" s="97"/>
      <c r="AC55" s="97"/>
      <c r="AD55" s="97"/>
      <c r="AE55" s="97"/>
      <c r="AF55" s="93"/>
      <c r="AG55" s="93"/>
      <c r="AH55" s="93"/>
      <c r="AI55" s="30"/>
      <c r="AJ55" s="30"/>
      <c r="AK55" s="30"/>
      <c r="AL55" s="112" t="s">
        <v>470</v>
      </c>
      <c r="AM55" s="109"/>
      <c r="AN55" s="112">
        <v>564</v>
      </c>
      <c r="AO55" s="110" t="s">
        <v>723</v>
      </c>
      <c r="AP55" s="112" t="s">
        <v>472</v>
      </c>
      <c r="AQ55"/>
      <c r="AR55"/>
      <c r="AS55"/>
      <c r="AT55"/>
      <c r="AU55"/>
      <c r="AV55"/>
    </row>
    <row r="56" spans="1:48" ht="20.25" customHeight="1" x14ac:dyDescent="0.2">
      <c r="A56" s="1029"/>
      <c r="B56" s="685" t="s">
        <v>3027</v>
      </c>
      <c r="C56" s="327"/>
      <c r="D56" s="327"/>
      <c r="E56" s="211">
        <f>C56+D56</f>
        <v>0</v>
      </c>
      <c r="F56" s="327"/>
      <c r="G56" s="327"/>
      <c r="H56" s="210">
        <f>SUM(F56:G56)</f>
        <v>0</v>
      </c>
      <c r="I56" s="327"/>
      <c r="J56" s="327"/>
      <c r="K56" s="210">
        <f>SUM(I56:J56)</f>
        <v>0</v>
      </c>
      <c r="L56" s="327"/>
      <c r="M56" s="327"/>
      <c r="N56" s="211">
        <f>L56+M56</f>
        <v>0</v>
      </c>
      <c r="O56" s="180"/>
      <c r="P56" s="209"/>
      <c r="Q56" s="155"/>
      <c r="AA56" s="97"/>
      <c r="AB56" s="97"/>
      <c r="AC56" s="97"/>
      <c r="AD56" s="97"/>
      <c r="AE56" s="97"/>
      <c r="AF56" s="93"/>
      <c r="AG56" s="93"/>
      <c r="AH56" s="93"/>
      <c r="AI56" s="30"/>
      <c r="AJ56" s="30"/>
      <c r="AK56" s="30"/>
      <c r="AL56" s="112" t="s">
        <v>473</v>
      </c>
      <c r="AM56" s="109"/>
      <c r="AN56" s="112">
        <v>62</v>
      </c>
      <c r="AO56" s="110" t="s">
        <v>766</v>
      </c>
      <c r="AP56" s="112" t="s">
        <v>475</v>
      </c>
      <c r="AQ56"/>
      <c r="AR56"/>
      <c r="AS56"/>
      <c r="AT56"/>
      <c r="AU56"/>
      <c r="AV56"/>
    </row>
    <row r="57" spans="1:48" ht="50.25" customHeight="1" thickBot="1" x14ac:dyDescent="0.3">
      <c r="A57" s="1029"/>
      <c r="B57" s="825" t="s">
        <v>2948</v>
      </c>
      <c r="C57" s="211">
        <f>SUM(C42:C56)</f>
        <v>0</v>
      </c>
      <c r="D57" s="211">
        <f t="shared" ref="D57:N57" si="4">SUM(D42:D56)</f>
        <v>0</v>
      </c>
      <c r="E57" s="211">
        <f t="shared" si="4"/>
        <v>0</v>
      </c>
      <c r="F57" s="211">
        <f t="shared" si="4"/>
        <v>0</v>
      </c>
      <c r="G57" s="211">
        <f t="shared" si="4"/>
        <v>0</v>
      </c>
      <c r="H57" s="211">
        <f t="shared" si="4"/>
        <v>0</v>
      </c>
      <c r="I57" s="211">
        <f t="shared" si="4"/>
        <v>0</v>
      </c>
      <c r="J57" s="211">
        <f t="shared" si="4"/>
        <v>0</v>
      </c>
      <c r="K57" s="211">
        <f t="shared" si="4"/>
        <v>0</v>
      </c>
      <c r="L57" s="211">
        <f t="shared" si="4"/>
        <v>0</v>
      </c>
      <c r="M57" s="211">
        <f t="shared" si="4"/>
        <v>0</v>
      </c>
      <c r="N57" s="211">
        <f t="shared" si="4"/>
        <v>0</v>
      </c>
      <c r="O57" s="180"/>
      <c r="P57" s="209"/>
      <c r="Q57" s="155"/>
      <c r="AA57" s="97"/>
      <c r="AB57" s="97"/>
      <c r="AC57" s="97"/>
      <c r="AD57" s="97"/>
      <c r="AE57" s="97"/>
      <c r="AF57" s="93"/>
      <c r="AG57" s="93"/>
      <c r="AH57" s="93"/>
      <c r="AI57" s="30"/>
      <c r="AJ57" s="30"/>
      <c r="AK57" s="30"/>
      <c r="AL57" s="112"/>
      <c r="AM57" s="109"/>
      <c r="AN57" s="112"/>
      <c r="AO57" s="110" t="s">
        <v>725</v>
      </c>
      <c r="AP57" s="112"/>
      <c r="AQ57"/>
      <c r="AR57"/>
      <c r="AS57"/>
      <c r="AT57"/>
      <c r="AU57"/>
      <c r="AV57"/>
    </row>
    <row r="58" spans="1:48" ht="56.25" customHeight="1" thickBot="1" x14ac:dyDescent="0.25">
      <c r="A58" s="1029"/>
      <c r="B58" s="573" t="s">
        <v>3028</v>
      </c>
      <c r="C58" s="995" t="s">
        <v>2941</v>
      </c>
      <c r="D58" s="995"/>
      <c r="E58" s="995"/>
      <c r="F58" s="976" t="s">
        <v>2942</v>
      </c>
      <c r="G58" s="976"/>
      <c r="H58" s="977"/>
      <c r="I58" s="530"/>
      <c r="J58" s="530"/>
      <c r="K58" s="530"/>
      <c r="L58" s="531"/>
      <c r="M58" s="531"/>
      <c r="N58" s="531"/>
      <c r="O58" s="180"/>
      <c r="P58" s="209"/>
      <c r="Q58" s="155"/>
      <c r="AA58" s="97"/>
      <c r="AB58" s="97"/>
      <c r="AC58" s="97"/>
      <c r="AD58" s="97"/>
      <c r="AE58" s="97"/>
      <c r="AF58" s="93"/>
      <c r="AG58" s="93"/>
      <c r="AH58" s="93"/>
      <c r="AI58" s="30"/>
      <c r="AJ58" s="30"/>
      <c r="AK58" s="30"/>
      <c r="AL58" s="112" t="s">
        <v>476</v>
      </c>
      <c r="AM58" s="109"/>
      <c r="AN58" s="112">
        <v>63</v>
      </c>
      <c r="AO58" s="110" t="s">
        <v>737</v>
      </c>
      <c r="AP58" s="112">
        <v>40</v>
      </c>
      <c r="AQ58"/>
      <c r="AR58"/>
      <c r="AS58"/>
      <c r="AT58"/>
      <c r="AU58"/>
      <c r="AV58"/>
    </row>
    <row r="59" spans="1:48" ht="23.45" customHeight="1" thickBot="1" x14ac:dyDescent="0.25">
      <c r="A59" s="1029"/>
      <c r="B59" s="105"/>
      <c r="C59" s="736" t="s">
        <v>2946</v>
      </c>
      <c r="D59" s="737" t="s">
        <v>2947</v>
      </c>
      <c r="E59" s="738" t="s">
        <v>2948</v>
      </c>
      <c r="F59" s="739" t="s">
        <v>2946</v>
      </c>
      <c r="G59" s="740" t="s">
        <v>2947</v>
      </c>
      <c r="H59" s="218" t="s">
        <v>2948</v>
      </c>
      <c r="I59" s="180"/>
      <c r="J59" s="180"/>
      <c r="K59" s="180"/>
      <c r="L59" s="180"/>
      <c r="M59" s="180"/>
      <c r="N59" s="180"/>
      <c r="O59" s="180"/>
      <c r="P59" s="209"/>
      <c r="Q59" s="155"/>
      <c r="AA59" s="97"/>
      <c r="AB59" s="97"/>
      <c r="AC59" s="97"/>
      <c r="AD59" s="97"/>
      <c r="AE59" s="97"/>
      <c r="AF59" s="93"/>
      <c r="AG59" s="93"/>
      <c r="AH59" s="93"/>
      <c r="AI59" s="30"/>
      <c r="AJ59" s="30"/>
      <c r="AK59" s="30"/>
      <c r="AL59" s="112" t="s">
        <v>478</v>
      </c>
      <c r="AM59" s="109"/>
      <c r="AN59" s="112">
        <v>64</v>
      </c>
      <c r="AO59" s="110" t="s">
        <v>719</v>
      </c>
      <c r="AP59" s="112">
        <v>41</v>
      </c>
      <c r="AQ59"/>
      <c r="AR59"/>
      <c r="AS59"/>
      <c r="AT59"/>
      <c r="AU59"/>
      <c r="AV59"/>
    </row>
    <row r="60" spans="1:48" ht="23.45" customHeight="1" x14ac:dyDescent="0.2">
      <c r="A60" s="1029"/>
      <c r="B60" s="819" t="s">
        <v>3029</v>
      </c>
      <c r="C60" s="585"/>
      <c r="D60" s="585"/>
      <c r="E60" s="223">
        <f>C60+D60</f>
        <v>0</v>
      </c>
      <c r="F60" s="585"/>
      <c r="G60" s="585"/>
      <c r="H60" s="220">
        <f>F60+G60</f>
        <v>0</v>
      </c>
      <c r="I60" s="180"/>
      <c r="J60" s="180"/>
      <c r="K60" s="180"/>
      <c r="L60" s="180"/>
      <c r="M60" s="180"/>
      <c r="N60" s="180"/>
      <c r="O60" s="180"/>
      <c r="P60" s="209"/>
      <c r="Q60" s="155"/>
      <c r="AA60" s="97"/>
      <c r="AB60" s="97"/>
      <c r="AC60" s="97"/>
      <c r="AD60" s="97"/>
      <c r="AE60" s="97"/>
      <c r="AF60" s="93"/>
      <c r="AG60" s="93"/>
      <c r="AH60" s="93"/>
      <c r="AI60" s="30"/>
      <c r="AJ60" s="30"/>
      <c r="AK60" s="30"/>
      <c r="AL60" s="112" t="s">
        <v>480</v>
      </c>
      <c r="AM60" s="109"/>
      <c r="AN60" s="112">
        <v>65</v>
      </c>
      <c r="AO60" s="110" t="s">
        <v>721</v>
      </c>
      <c r="AP60" s="112">
        <v>42</v>
      </c>
      <c r="AQ60"/>
      <c r="AR60"/>
      <c r="AS60"/>
      <c r="AT60"/>
      <c r="AU60"/>
      <c r="AV60"/>
    </row>
    <row r="61" spans="1:48" ht="23.45" customHeight="1" x14ac:dyDescent="0.2">
      <c r="A61" s="1029"/>
      <c r="B61" s="819" t="s">
        <v>3030</v>
      </c>
      <c r="C61" s="585"/>
      <c r="D61" s="585"/>
      <c r="E61" s="223">
        <f>C61+D61</f>
        <v>0</v>
      </c>
      <c r="F61" s="585"/>
      <c r="G61" s="585"/>
      <c r="H61" s="223">
        <f>F61+G61</f>
        <v>0</v>
      </c>
      <c r="I61" s="180"/>
      <c r="J61" s="180"/>
      <c r="K61" s="180"/>
      <c r="L61" s="180"/>
      <c r="M61" s="180"/>
      <c r="N61" s="180"/>
      <c r="O61" s="180"/>
      <c r="P61" s="209"/>
      <c r="Q61" s="155"/>
      <c r="AA61" s="97"/>
      <c r="AB61" s="97"/>
      <c r="AC61" s="97"/>
      <c r="AD61" s="97"/>
      <c r="AE61" s="97"/>
      <c r="AF61" s="93"/>
      <c r="AG61" s="93"/>
      <c r="AH61" s="93"/>
      <c r="AI61" s="30"/>
      <c r="AJ61" s="30"/>
      <c r="AK61" s="30"/>
      <c r="AL61" s="112" t="s">
        <v>482</v>
      </c>
      <c r="AM61" s="109"/>
      <c r="AN61" s="112">
        <v>693</v>
      </c>
      <c r="AO61" s="110" t="s">
        <v>727</v>
      </c>
      <c r="AP61" s="112">
        <v>43</v>
      </c>
      <c r="AQ61"/>
      <c r="AR61"/>
      <c r="AS61"/>
      <c r="AT61"/>
      <c r="AU61"/>
      <c r="AV61"/>
    </row>
    <row r="62" spans="1:48" ht="23.45" customHeight="1" x14ac:dyDescent="0.2">
      <c r="A62" s="1029"/>
      <c r="B62" s="819" t="s">
        <v>3031</v>
      </c>
      <c r="C62" s="585"/>
      <c r="D62" s="585"/>
      <c r="E62" s="223">
        <f>C62+D62</f>
        <v>0</v>
      </c>
      <c r="F62" s="585"/>
      <c r="G62" s="585"/>
      <c r="H62" s="223">
        <f>F62+G62</f>
        <v>0</v>
      </c>
      <c r="I62" s="180"/>
      <c r="J62" s="180"/>
      <c r="K62" s="180"/>
      <c r="L62" s="180"/>
      <c r="M62" s="180"/>
      <c r="N62" s="180"/>
      <c r="O62" s="180"/>
      <c r="P62" s="209"/>
      <c r="Q62" s="155"/>
      <c r="AA62" s="97"/>
      <c r="AB62" s="97"/>
      <c r="AC62" s="97"/>
      <c r="AD62" s="97"/>
      <c r="AE62" s="97"/>
      <c r="AF62" s="93"/>
      <c r="AG62" s="93"/>
      <c r="AH62" s="93"/>
      <c r="AI62" s="30"/>
      <c r="AJ62" s="30"/>
      <c r="AK62" s="30"/>
      <c r="AL62" s="112" t="s">
        <v>484</v>
      </c>
      <c r="AM62" s="109"/>
      <c r="AN62" s="112">
        <v>694</v>
      </c>
      <c r="AO62" s="110" t="s">
        <v>795</v>
      </c>
      <c r="AP62" s="112">
        <v>44</v>
      </c>
      <c r="AQ62"/>
      <c r="AR62"/>
      <c r="AS62"/>
      <c r="AT62"/>
      <c r="AU62"/>
      <c r="AV62"/>
    </row>
    <row r="63" spans="1:48" ht="19.5" customHeight="1" x14ac:dyDescent="0.2">
      <c r="A63" s="1029"/>
      <c r="B63" s="691" t="s">
        <v>3032</v>
      </c>
      <c r="C63" s="585"/>
      <c r="D63" s="585"/>
      <c r="E63" s="223">
        <f>C63+D63</f>
        <v>0</v>
      </c>
      <c r="F63" s="585"/>
      <c r="G63" s="585"/>
      <c r="H63" s="223">
        <f>F63+G63</f>
        <v>0</v>
      </c>
      <c r="I63" s="180"/>
      <c r="J63" s="180"/>
      <c r="K63" s="180"/>
      <c r="L63" s="180"/>
      <c r="M63" s="180"/>
      <c r="N63" s="180"/>
      <c r="O63" s="180"/>
      <c r="P63" s="209"/>
      <c r="Q63" s="155"/>
      <c r="AA63" s="97"/>
      <c r="AB63" s="97"/>
      <c r="AC63" s="97"/>
      <c r="AD63" s="97"/>
      <c r="AE63" s="97"/>
      <c r="AF63" s="93"/>
      <c r="AG63" s="93"/>
      <c r="AH63" s="93"/>
      <c r="AI63" s="30"/>
      <c r="AJ63" s="30"/>
      <c r="AK63" s="30"/>
      <c r="AL63" s="112" t="s">
        <v>486</v>
      </c>
      <c r="AM63" s="109"/>
      <c r="AN63" s="112">
        <v>696</v>
      </c>
      <c r="AO63" s="110" t="s">
        <v>729</v>
      </c>
      <c r="AP63" s="112">
        <v>45</v>
      </c>
      <c r="AQ63"/>
      <c r="AR63"/>
      <c r="AS63"/>
      <c r="AT63"/>
      <c r="AU63"/>
      <c r="AV63"/>
    </row>
    <row r="64" spans="1:48" ht="17.25" customHeight="1" thickBot="1" x14ac:dyDescent="0.3">
      <c r="A64" s="1029"/>
      <c r="B64" s="225" t="s">
        <v>2948</v>
      </c>
      <c r="C64" s="226">
        <f>SUM(C60:C63)</f>
        <v>0</v>
      </c>
      <c r="D64" s="227">
        <f>SUM(D60:D63)</f>
        <v>0</v>
      </c>
      <c r="E64" s="228">
        <f>C64+D64</f>
        <v>0</v>
      </c>
      <c r="F64" s="229">
        <f>SUM(F60:F63)</f>
        <v>0</v>
      </c>
      <c r="G64" s="230">
        <f>SUM(G60:G63)</f>
        <v>0</v>
      </c>
      <c r="H64" s="223">
        <f>F64+G64</f>
        <v>0</v>
      </c>
      <c r="I64" s="180"/>
      <c r="J64" s="180"/>
      <c r="K64" s="180"/>
      <c r="L64" s="180"/>
      <c r="M64" s="180"/>
      <c r="N64" s="180"/>
      <c r="O64" s="180"/>
      <c r="P64" s="209"/>
      <c r="Q64" s="155"/>
      <c r="AA64" s="97"/>
      <c r="AB64" s="97"/>
      <c r="AC64" s="97"/>
      <c r="AD64" s="97"/>
      <c r="AE64" s="97"/>
      <c r="AF64" s="93"/>
      <c r="AG64" s="93"/>
      <c r="AH64" s="93"/>
      <c r="AI64" s="30"/>
      <c r="AJ64" s="30"/>
      <c r="AK64" s="30"/>
      <c r="AL64" s="112" t="s">
        <v>488</v>
      </c>
      <c r="AM64" s="109"/>
      <c r="AN64" s="112" t="s">
        <v>489</v>
      </c>
      <c r="AO64" s="110" t="s">
        <v>745</v>
      </c>
      <c r="AP64" s="112">
        <v>46</v>
      </c>
      <c r="AQ64"/>
      <c r="AR64"/>
      <c r="AS64"/>
      <c r="AT64"/>
      <c r="AU64"/>
      <c r="AV64"/>
    </row>
    <row r="65" spans="1:48" ht="22.5" customHeight="1" x14ac:dyDescent="0.25">
      <c r="A65" s="1029"/>
      <c r="B65" s="635" t="s">
        <v>3033</v>
      </c>
      <c r="C65" s="231" t="s">
        <v>2946</v>
      </c>
      <c r="D65" s="713" t="s">
        <v>2947</v>
      </c>
      <c r="E65" s="714" t="s">
        <v>2948</v>
      </c>
      <c r="F65" s="232" t="s">
        <v>2946</v>
      </c>
      <c r="G65" s="233" t="s">
        <v>2947</v>
      </c>
      <c r="H65" s="234" t="s">
        <v>2948</v>
      </c>
      <c r="I65" s="180"/>
      <c r="J65" s="180"/>
      <c r="K65" s="180"/>
      <c r="L65" s="180"/>
      <c r="M65" s="180"/>
      <c r="N65" s="180"/>
      <c r="O65" s="180"/>
      <c r="P65" s="209"/>
      <c r="Q65" s="155"/>
      <c r="AA65" s="97"/>
      <c r="AB65" s="97"/>
      <c r="AC65" s="97"/>
      <c r="AD65" s="97"/>
      <c r="AE65" s="97"/>
      <c r="AF65" s="93"/>
      <c r="AG65" s="93"/>
      <c r="AH65" s="93"/>
      <c r="AI65" s="30"/>
      <c r="AJ65" s="30"/>
      <c r="AK65" s="30"/>
      <c r="AL65" s="112" t="s">
        <v>491</v>
      </c>
      <c r="AM65" s="109"/>
      <c r="AN65" s="112">
        <v>470</v>
      </c>
      <c r="AO65" s="110" t="s">
        <v>754</v>
      </c>
      <c r="AP65" s="112">
        <v>152</v>
      </c>
      <c r="AQ65"/>
      <c r="AR65"/>
      <c r="AS65"/>
      <c r="AT65"/>
      <c r="AU65"/>
      <c r="AV65"/>
    </row>
    <row r="66" spans="1:48" ht="15" x14ac:dyDescent="0.2">
      <c r="A66" s="1029"/>
      <c r="B66" s="694" t="s">
        <v>3034</v>
      </c>
      <c r="C66" s="585"/>
      <c r="D66" s="585"/>
      <c r="E66" s="223">
        <f t="shared" ref="E66:E77" si="5">C66+D66</f>
        <v>0</v>
      </c>
      <c r="F66" s="585"/>
      <c r="G66" s="585"/>
      <c r="H66" s="223">
        <f t="shared" ref="H66:H77" si="6">F66+G66</f>
        <v>0</v>
      </c>
      <c r="I66" s="21"/>
      <c r="J66" s="21"/>
      <c r="K66" s="180"/>
      <c r="L66" s="180"/>
      <c r="M66" s="180"/>
      <c r="N66" s="180"/>
      <c r="O66" s="180"/>
      <c r="P66" s="209"/>
      <c r="Q66" s="155"/>
      <c r="AA66" s="97"/>
      <c r="AB66" s="97"/>
      <c r="AC66" s="97"/>
      <c r="AD66" s="97"/>
      <c r="AE66" s="97"/>
      <c r="AF66" s="93"/>
      <c r="AG66" s="93"/>
      <c r="AH66" s="93"/>
      <c r="AI66" s="30"/>
      <c r="AJ66" s="30"/>
      <c r="AK66" s="30"/>
      <c r="AL66" s="112" t="s">
        <v>493</v>
      </c>
      <c r="AM66" s="109"/>
      <c r="AN66" s="112">
        <v>471</v>
      </c>
      <c r="AO66" s="110" t="s">
        <v>757</v>
      </c>
      <c r="AP66" s="112">
        <v>154</v>
      </c>
      <c r="AQ66"/>
      <c r="AR66"/>
      <c r="AS66"/>
      <c r="AT66"/>
      <c r="AU66"/>
      <c r="AV66"/>
    </row>
    <row r="67" spans="1:48" ht="15" x14ac:dyDescent="0.2">
      <c r="A67" s="1029"/>
      <c r="B67" s="694" t="s">
        <v>3035</v>
      </c>
      <c r="C67" s="585"/>
      <c r="D67" s="585"/>
      <c r="E67" s="223">
        <f t="shared" si="5"/>
        <v>0</v>
      </c>
      <c r="F67" s="585"/>
      <c r="G67" s="585"/>
      <c r="H67" s="223">
        <f t="shared" si="6"/>
        <v>0</v>
      </c>
      <c r="I67" s="21"/>
      <c r="J67" s="21"/>
      <c r="K67" s="180"/>
      <c r="L67" s="180"/>
      <c r="M67" s="180"/>
      <c r="N67" s="180"/>
      <c r="O67" s="180"/>
      <c r="P67" s="209"/>
      <c r="Q67" s="155"/>
      <c r="AA67" s="97"/>
      <c r="AB67" s="97"/>
      <c r="AC67" s="97"/>
      <c r="AD67" s="97"/>
      <c r="AE67" s="97"/>
      <c r="AF67" s="93"/>
      <c r="AG67" s="93"/>
      <c r="AH67" s="93"/>
      <c r="AI67" s="30"/>
      <c r="AJ67" s="30"/>
      <c r="AK67" s="30"/>
      <c r="AL67" s="112" t="s">
        <v>495</v>
      </c>
      <c r="AM67" s="109"/>
      <c r="AN67" s="112">
        <v>472</v>
      </c>
      <c r="AO67" s="110" t="s">
        <v>792</v>
      </c>
      <c r="AP67" s="112" t="s">
        <v>497</v>
      </c>
      <c r="AQ67"/>
      <c r="AR67"/>
      <c r="AS67"/>
      <c r="AT67"/>
      <c r="AU67"/>
      <c r="AV67"/>
    </row>
    <row r="68" spans="1:48" ht="30" x14ac:dyDescent="0.2">
      <c r="A68" s="1029"/>
      <c r="B68" s="694" t="s">
        <v>3036</v>
      </c>
      <c r="C68" s="585"/>
      <c r="D68" s="585"/>
      <c r="E68" s="223">
        <f t="shared" si="5"/>
        <v>0</v>
      </c>
      <c r="F68" s="585"/>
      <c r="G68" s="585"/>
      <c r="H68" s="223">
        <f t="shared" si="6"/>
        <v>0</v>
      </c>
      <c r="I68" s="21"/>
      <c r="J68" s="21"/>
      <c r="K68" s="180"/>
      <c r="L68" s="180"/>
      <c r="M68" s="180"/>
      <c r="N68" s="180"/>
      <c r="O68" s="180"/>
      <c r="P68" s="209"/>
      <c r="Q68" s="155"/>
      <c r="AA68" s="97"/>
      <c r="AB68" s="97"/>
      <c r="AC68" s="97"/>
      <c r="AD68" s="97"/>
      <c r="AE68" s="97"/>
      <c r="AF68" s="93"/>
      <c r="AG68" s="93"/>
      <c r="AH68" s="93"/>
      <c r="AI68" s="30"/>
      <c r="AJ68" s="30"/>
      <c r="AK68" s="30"/>
      <c r="AL68" s="112" t="s">
        <v>498</v>
      </c>
      <c r="AM68" s="109"/>
      <c r="AN68" s="112">
        <v>473</v>
      </c>
      <c r="AO68" s="110" t="s">
        <v>748</v>
      </c>
      <c r="AP68" s="112">
        <v>160</v>
      </c>
      <c r="AQ68"/>
      <c r="AR68"/>
      <c r="AS68"/>
      <c r="AT68"/>
      <c r="AU68"/>
      <c r="AV68"/>
    </row>
    <row r="69" spans="1:48" ht="15" x14ac:dyDescent="0.2">
      <c r="A69" s="1029"/>
      <c r="B69" s="694" t="s">
        <v>3037</v>
      </c>
      <c r="C69" s="585"/>
      <c r="D69" s="585"/>
      <c r="E69" s="223">
        <f t="shared" si="5"/>
        <v>0</v>
      </c>
      <c r="F69" s="585"/>
      <c r="G69" s="585"/>
      <c r="H69" s="223">
        <f t="shared" si="6"/>
        <v>0</v>
      </c>
      <c r="I69" s="180"/>
      <c r="J69" s="180"/>
      <c r="K69" s="180"/>
      <c r="L69" s="180"/>
      <c r="M69" s="180"/>
      <c r="N69" s="180"/>
      <c r="O69" s="180"/>
      <c r="P69" s="209"/>
      <c r="Q69" s="155"/>
      <c r="AA69" s="97"/>
      <c r="AB69" s="97"/>
      <c r="AC69" s="97"/>
      <c r="AD69" s="97"/>
      <c r="AE69" s="97"/>
      <c r="AF69" s="93"/>
      <c r="AG69" s="93"/>
      <c r="AH69" s="93"/>
      <c r="AI69" s="30"/>
      <c r="AJ69" s="30"/>
      <c r="AK69" s="30"/>
      <c r="AL69" s="112" t="s">
        <v>500</v>
      </c>
      <c r="AM69" s="109"/>
      <c r="AN69" s="112">
        <v>474</v>
      </c>
      <c r="AO69" s="110" t="s">
        <v>768</v>
      </c>
      <c r="AP69" s="112">
        <v>161</v>
      </c>
      <c r="AQ69"/>
      <c r="AR69"/>
      <c r="AS69"/>
      <c r="AT69"/>
      <c r="AU69"/>
      <c r="AV69"/>
    </row>
    <row r="70" spans="1:48" ht="15" x14ac:dyDescent="0.2">
      <c r="A70" s="1029"/>
      <c r="B70" s="694" t="s">
        <v>3038</v>
      </c>
      <c r="C70" s="585"/>
      <c r="D70" s="585"/>
      <c r="E70" s="223">
        <f t="shared" si="5"/>
        <v>0</v>
      </c>
      <c r="F70" s="585"/>
      <c r="G70" s="585"/>
      <c r="H70" s="223">
        <f t="shared" si="6"/>
        <v>0</v>
      </c>
      <c r="I70" s="180"/>
      <c r="J70" s="180"/>
      <c r="K70" s="180"/>
      <c r="L70" s="180"/>
      <c r="M70" s="180"/>
      <c r="N70" s="180"/>
      <c r="O70" s="180"/>
      <c r="P70" s="209"/>
      <c r="Q70" s="155"/>
      <c r="AA70" s="97"/>
      <c r="AB70" s="97"/>
      <c r="AC70" s="97"/>
      <c r="AD70" s="97"/>
      <c r="AE70" s="97"/>
      <c r="AF70" s="93"/>
      <c r="AG70" s="93"/>
      <c r="AH70" s="93"/>
      <c r="AI70" s="30"/>
      <c r="AJ70" s="30"/>
      <c r="AK70" s="30"/>
      <c r="AL70" s="112" t="s">
        <v>502</v>
      </c>
      <c r="AM70" s="109"/>
      <c r="AN70" s="112">
        <v>475</v>
      </c>
      <c r="AO70" s="110" t="s">
        <v>835</v>
      </c>
      <c r="AP70" s="112">
        <v>162</v>
      </c>
      <c r="AQ70"/>
      <c r="AR70"/>
      <c r="AS70"/>
      <c r="AT70"/>
      <c r="AU70"/>
      <c r="AV70"/>
    </row>
    <row r="71" spans="1:48" ht="30" x14ac:dyDescent="0.2">
      <c r="A71" s="1029"/>
      <c r="B71" s="694" t="s">
        <v>3039</v>
      </c>
      <c r="C71" s="585"/>
      <c r="D71" s="585"/>
      <c r="E71" s="223">
        <f t="shared" si="5"/>
        <v>0</v>
      </c>
      <c r="F71" s="585"/>
      <c r="G71" s="585"/>
      <c r="H71" s="223">
        <f t="shared" si="6"/>
        <v>0</v>
      </c>
      <c r="I71" s="180"/>
      <c r="J71" s="180"/>
      <c r="K71" s="180"/>
      <c r="L71" s="180"/>
      <c r="M71" s="180"/>
      <c r="N71" s="180"/>
      <c r="O71" s="180"/>
      <c r="P71" s="209"/>
      <c r="Q71" s="155"/>
      <c r="AA71" s="97"/>
      <c r="AB71" s="97"/>
      <c r="AC71" s="97"/>
      <c r="AD71" s="97"/>
      <c r="AE71" s="97"/>
      <c r="AF71" s="93"/>
      <c r="AG71" s="93"/>
      <c r="AH71" s="93"/>
      <c r="AI71" s="30"/>
      <c r="AJ71" s="30"/>
      <c r="AK71" s="30"/>
      <c r="AL71" s="112" t="s">
        <v>504</v>
      </c>
      <c r="AM71" s="109"/>
      <c r="AN71" s="112">
        <v>476</v>
      </c>
      <c r="AO71" s="110" t="s">
        <v>831</v>
      </c>
      <c r="AP71" s="112">
        <v>164</v>
      </c>
      <c r="AQ71"/>
      <c r="AR71"/>
      <c r="AS71"/>
      <c r="AT71"/>
      <c r="AU71"/>
      <c r="AV71"/>
    </row>
    <row r="72" spans="1:48" ht="15" x14ac:dyDescent="0.2">
      <c r="A72" s="1029"/>
      <c r="B72" s="694" t="s">
        <v>3040</v>
      </c>
      <c r="C72" s="585"/>
      <c r="D72" s="585"/>
      <c r="E72" s="223">
        <f t="shared" si="5"/>
        <v>0</v>
      </c>
      <c r="F72" s="585"/>
      <c r="G72" s="585"/>
      <c r="H72" s="223">
        <f t="shared" si="6"/>
        <v>0</v>
      </c>
      <c r="I72" s="180"/>
      <c r="J72" s="180"/>
      <c r="K72" s="180"/>
      <c r="L72" s="180"/>
      <c r="M72" s="180"/>
      <c r="N72" s="180"/>
      <c r="O72" s="180"/>
      <c r="P72" s="209"/>
      <c r="Q72" s="155"/>
      <c r="AA72" s="97"/>
      <c r="AB72" s="97"/>
      <c r="AC72" s="97"/>
      <c r="AD72" s="97"/>
      <c r="AE72" s="97"/>
      <c r="AF72" s="93"/>
      <c r="AG72" s="93"/>
      <c r="AH72" s="93"/>
      <c r="AI72" s="30"/>
      <c r="AJ72" s="30"/>
      <c r="AK72" s="30"/>
      <c r="AL72" s="112" t="s">
        <v>506</v>
      </c>
      <c r="AM72" s="109"/>
      <c r="AN72" s="112">
        <v>477</v>
      </c>
      <c r="AO72" s="110" t="s">
        <v>837</v>
      </c>
      <c r="AP72" s="112">
        <v>166</v>
      </c>
      <c r="AQ72"/>
      <c r="AR72"/>
      <c r="AS72"/>
      <c r="AT72"/>
      <c r="AU72"/>
      <c r="AV72"/>
    </row>
    <row r="73" spans="1:48" ht="15" x14ac:dyDescent="0.2">
      <c r="A73" s="1029"/>
      <c r="B73" s="694" t="s">
        <v>3041</v>
      </c>
      <c r="C73" s="585"/>
      <c r="D73" s="585"/>
      <c r="E73" s="223">
        <f t="shared" si="5"/>
        <v>0</v>
      </c>
      <c r="F73" s="585"/>
      <c r="G73" s="585"/>
      <c r="H73" s="223">
        <f t="shared" si="6"/>
        <v>0</v>
      </c>
      <c r="I73" s="180"/>
      <c r="J73" s="180"/>
      <c r="K73" s="180"/>
      <c r="L73" s="180"/>
      <c r="M73" s="180"/>
      <c r="N73" s="180"/>
      <c r="O73" s="180"/>
      <c r="P73" s="209"/>
      <c r="Q73" s="155"/>
      <c r="AA73" s="97"/>
      <c r="AB73" s="97"/>
      <c r="AC73" s="97"/>
      <c r="AD73" s="97"/>
      <c r="AE73" s="97"/>
      <c r="AF73" s="93"/>
      <c r="AG73" s="93"/>
      <c r="AH73" s="93"/>
      <c r="AI73" s="30"/>
      <c r="AJ73" s="30"/>
      <c r="AK73" s="30"/>
      <c r="AL73" s="112" t="s">
        <v>508</v>
      </c>
      <c r="AM73" s="109"/>
      <c r="AN73" s="112">
        <v>478</v>
      </c>
      <c r="AO73" s="110" t="s">
        <v>824</v>
      </c>
      <c r="AP73" s="112" t="s">
        <v>510</v>
      </c>
      <c r="AQ73"/>
      <c r="AR73"/>
      <c r="AS73"/>
      <c r="AT73"/>
      <c r="AU73"/>
      <c r="AV73"/>
    </row>
    <row r="74" spans="1:48" ht="15" x14ac:dyDescent="0.2">
      <c r="A74" s="1029"/>
      <c r="B74" s="694" t="s">
        <v>3042</v>
      </c>
      <c r="C74" s="585"/>
      <c r="D74" s="585"/>
      <c r="E74" s="223">
        <f t="shared" si="5"/>
        <v>0</v>
      </c>
      <c r="F74" s="585"/>
      <c r="G74" s="585"/>
      <c r="H74" s="223">
        <f t="shared" si="6"/>
        <v>0</v>
      </c>
      <c r="I74" s="180"/>
      <c r="J74" s="180"/>
      <c r="K74" s="180"/>
      <c r="L74" s="180"/>
      <c r="M74" s="180"/>
      <c r="N74" s="180"/>
      <c r="O74" s="180"/>
      <c r="P74" s="209"/>
      <c r="Q74" s="155"/>
      <c r="AA74" s="97"/>
      <c r="AB74" s="97"/>
      <c r="AC74" s="97"/>
      <c r="AD74" s="97"/>
      <c r="AE74" s="97"/>
      <c r="AF74" s="93"/>
      <c r="AG74" s="93"/>
      <c r="AH74" s="93"/>
      <c r="AI74" s="30"/>
      <c r="AJ74" s="30"/>
      <c r="AK74" s="30"/>
      <c r="AL74" s="112" t="s">
        <v>511</v>
      </c>
      <c r="AM74" s="109"/>
      <c r="AN74" s="112">
        <v>479</v>
      </c>
      <c r="AO74" s="110" t="s">
        <v>833</v>
      </c>
      <c r="AP74" s="112" t="s">
        <v>513</v>
      </c>
      <c r="AQ74"/>
      <c r="AR74"/>
      <c r="AS74"/>
      <c r="AT74"/>
      <c r="AU74"/>
      <c r="AV74"/>
    </row>
    <row r="75" spans="1:48" ht="15" x14ac:dyDescent="0.2">
      <c r="A75" s="1029"/>
      <c r="B75" s="694" t="s">
        <v>3043</v>
      </c>
      <c r="C75" s="585"/>
      <c r="D75" s="585"/>
      <c r="E75" s="223">
        <f t="shared" si="5"/>
        <v>0</v>
      </c>
      <c r="F75" s="585"/>
      <c r="G75" s="585"/>
      <c r="H75" s="223">
        <f t="shared" si="6"/>
        <v>0</v>
      </c>
      <c r="I75" s="180"/>
      <c r="J75" s="180"/>
      <c r="K75" s="180"/>
      <c r="L75" s="180"/>
      <c r="M75" s="180"/>
      <c r="N75" s="180"/>
      <c r="O75" s="180"/>
      <c r="P75" s="209"/>
      <c r="Q75" s="155"/>
      <c r="AA75" s="97"/>
      <c r="AB75" s="97"/>
      <c r="AC75" s="97"/>
      <c r="AD75" s="97"/>
      <c r="AE75" s="97"/>
      <c r="AF75" s="93"/>
      <c r="AG75" s="93"/>
      <c r="AH75" s="93"/>
      <c r="AI75" s="30"/>
      <c r="AJ75" s="30"/>
      <c r="AK75" s="30"/>
      <c r="AL75" s="112" t="s">
        <v>514</v>
      </c>
      <c r="AM75" s="109"/>
      <c r="AN75" s="112">
        <v>772</v>
      </c>
      <c r="AO75" s="110" t="s">
        <v>845</v>
      </c>
      <c r="AP75" s="112">
        <v>262</v>
      </c>
      <c r="AQ75"/>
      <c r="AR75"/>
      <c r="AS75"/>
      <c r="AT75"/>
      <c r="AU75"/>
      <c r="AV75"/>
    </row>
    <row r="76" spans="1:48" ht="15" x14ac:dyDescent="0.2">
      <c r="A76" s="1029"/>
      <c r="B76" s="694" t="s">
        <v>3044</v>
      </c>
      <c r="C76" s="585"/>
      <c r="D76" s="585"/>
      <c r="E76" s="223">
        <f t="shared" si="5"/>
        <v>0</v>
      </c>
      <c r="F76" s="585"/>
      <c r="G76" s="585"/>
      <c r="H76" s="223">
        <f t="shared" si="6"/>
        <v>0</v>
      </c>
      <c r="I76" s="180"/>
      <c r="J76" s="180"/>
      <c r="K76" s="180"/>
      <c r="L76" s="180"/>
      <c r="M76" s="180"/>
      <c r="N76" s="180"/>
      <c r="O76" s="180"/>
      <c r="P76" s="209"/>
      <c r="Q76" s="155"/>
      <c r="AA76" s="97"/>
      <c r="AB76" s="97"/>
      <c r="AC76" s="97"/>
      <c r="AD76" s="97"/>
      <c r="AE76" s="97"/>
      <c r="AF76" s="93"/>
      <c r="AG76" s="93"/>
      <c r="AH76" s="93"/>
      <c r="AI76" s="30"/>
      <c r="AJ76" s="30"/>
      <c r="AK76" s="30"/>
      <c r="AL76" s="112"/>
      <c r="AM76" s="109"/>
      <c r="AN76" s="112"/>
      <c r="AO76" s="110" t="s">
        <v>798</v>
      </c>
      <c r="AP76" s="112"/>
      <c r="AQ76"/>
      <c r="AR76"/>
      <c r="AS76"/>
      <c r="AT76"/>
      <c r="AU76"/>
      <c r="AV76"/>
    </row>
    <row r="77" spans="1:48" ht="17.25" customHeight="1" x14ac:dyDescent="0.2">
      <c r="A77" s="1029"/>
      <c r="B77" s="695" t="s">
        <v>3045</v>
      </c>
      <c r="C77" s="585"/>
      <c r="D77" s="585"/>
      <c r="E77" s="223">
        <f t="shared" si="5"/>
        <v>0</v>
      </c>
      <c r="F77" s="585"/>
      <c r="G77" s="585"/>
      <c r="H77" s="223">
        <f t="shared" si="6"/>
        <v>0</v>
      </c>
      <c r="I77" s="180"/>
      <c r="J77" s="180"/>
      <c r="K77" s="180"/>
      <c r="L77" s="180"/>
      <c r="M77" s="180"/>
      <c r="N77" s="180"/>
      <c r="O77" s="180"/>
      <c r="P77" s="209"/>
      <c r="Q77" s="155"/>
      <c r="AA77" s="97"/>
      <c r="AB77" s="97"/>
      <c r="AC77" s="97"/>
      <c r="AD77" s="97"/>
      <c r="AE77" s="97"/>
      <c r="AF77" s="93"/>
      <c r="AG77" s="93"/>
      <c r="AH77" s="93"/>
      <c r="AI77" s="30"/>
      <c r="AJ77" s="30"/>
      <c r="AK77" s="30"/>
      <c r="AL77" s="112" t="s">
        <v>516</v>
      </c>
      <c r="AM77" s="109"/>
      <c r="AN77" s="112">
        <v>911</v>
      </c>
      <c r="AO77" s="110" t="s">
        <v>810</v>
      </c>
      <c r="AP77" s="112" t="s">
        <v>518</v>
      </c>
      <c r="AQ77"/>
      <c r="AR77"/>
      <c r="AS77"/>
      <c r="AT77"/>
      <c r="AU77"/>
      <c r="AV77"/>
    </row>
    <row r="78" spans="1:48" ht="23.45" customHeight="1" x14ac:dyDescent="0.2">
      <c r="A78" s="1029"/>
      <c r="B78" s="695" t="s">
        <v>3045</v>
      </c>
      <c r="C78" s="585"/>
      <c r="D78" s="585"/>
      <c r="E78" s="223">
        <f>C78+D78</f>
        <v>0</v>
      </c>
      <c r="F78" s="585"/>
      <c r="G78" s="585"/>
      <c r="H78" s="223">
        <f>F78+G78</f>
        <v>0</v>
      </c>
      <c r="I78" s="180"/>
      <c r="J78" s="180"/>
      <c r="K78" s="180"/>
      <c r="L78" s="180"/>
      <c r="M78" s="180"/>
      <c r="N78" s="180"/>
      <c r="O78" s="180"/>
      <c r="P78" s="209"/>
      <c r="Q78" s="155"/>
      <c r="AA78" s="97"/>
      <c r="AB78" s="97"/>
      <c r="AC78" s="97"/>
      <c r="AD78" s="97"/>
      <c r="AE78" s="97"/>
      <c r="AF78" s="93"/>
      <c r="AG78" s="93"/>
      <c r="AH78" s="93"/>
      <c r="AI78" s="30"/>
      <c r="AJ78" s="30"/>
      <c r="AK78" s="30"/>
      <c r="AL78" s="112" t="s">
        <v>519</v>
      </c>
      <c r="AM78" s="109"/>
      <c r="AN78" s="112">
        <v>916</v>
      </c>
      <c r="AO78" s="110" t="s">
        <v>847</v>
      </c>
      <c r="AP78" s="112" t="s">
        <v>521</v>
      </c>
      <c r="AQ78"/>
      <c r="AR78"/>
      <c r="AS78"/>
      <c r="AT78"/>
      <c r="AU78"/>
      <c r="AV78"/>
    </row>
    <row r="79" spans="1:48" ht="23.45" customHeight="1" thickBot="1" x14ac:dyDescent="0.3">
      <c r="A79" s="1029"/>
      <c r="B79" s="602" t="s">
        <v>2948</v>
      </c>
      <c r="C79" s="770">
        <f t="shared" ref="C79:H79" si="7">SUM(C66:C78)</f>
        <v>0</v>
      </c>
      <c r="D79" s="770">
        <f t="shared" si="7"/>
        <v>0</v>
      </c>
      <c r="E79" s="770">
        <f t="shared" si="7"/>
        <v>0</v>
      </c>
      <c r="F79" s="770">
        <f t="shared" si="7"/>
        <v>0</v>
      </c>
      <c r="G79" s="770">
        <f t="shared" si="7"/>
        <v>0</v>
      </c>
      <c r="H79" s="229">
        <f t="shared" si="7"/>
        <v>0</v>
      </c>
      <c r="I79" s="180"/>
      <c r="J79" s="180"/>
      <c r="K79" s="180"/>
      <c r="L79" s="180"/>
      <c r="M79" s="180"/>
      <c r="N79" s="180"/>
      <c r="O79" s="180"/>
      <c r="P79" s="209"/>
      <c r="Q79" s="155"/>
      <c r="AA79" s="97"/>
      <c r="AB79" s="97"/>
      <c r="AC79" s="97"/>
      <c r="AD79" s="97"/>
      <c r="AE79" s="97"/>
      <c r="AF79" s="93"/>
      <c r="AG79" s="93"/>
      <c r="AH79" s="93"/>
      <c r="AI79" s="30"/>
      <c r="AJ79" s="30"/>
      <c r="AK79" s="30"/>
      <c r="AL79" s="112" t="s">
        <v>522</v>
      </c>
      <c r="AM79" s="109"/>
      <c r="AN79" s="112">
        <v>917</v>
      </c>
      <c r="AO79" s="110" t="s">
        <v>839</v>
      </c>
      <c r="AP79" s="112" t="s">
        <v>524</v>
      </c>
      <c r="AQ79"/>
      <c r="AR79"/>
      <c r="AS79"/>
      <c r="AT79"/>
      <c r="AU79"/>
      <c r="AV79"/>
    </row>
    <row r="80" spans="1:48" ht="23.45" customHeight="1" thickBot="1" x14ac:dyDescent="0.3">
      <c r="A80" s="1029"/>
      <c r="B80" s="635" t="s">
        <v>3046</v>
      </c>
      <c r="C80" s="203" t="s">
        <v>2946</v>
      </c>
      <c r="D80" s="204" t="s">
        <v>2947</v>
      </c>
      <c r="E80" s="742" t="s">
        <v>2948</v>
      </c>
      <c r="F80" s="743" t="s">
        <v>2946</v>
      </c>
      <c r="G80" s="744" t="s">
        <v>2947</v>
      </c>
      <c r="H80" s="241" t="s">
        <v>2948</v>
      </c>
      <c r="I80" s="180"/>
      <c r="J80" s="180"/>
      <c r="K80" s="180"/>
      <c r="L80" s="180"/>
      <c r="M80" s="180"/>
      <c r="N80" s="180"/>
      <c r="O80" s="180"/>
      <c r="P80" s="209"/>
      <c r="Q80" s="155"/>
      <c r="AA80" s="97"/>
      <c r="AB80" s="97"/>
      <c r="AC80" s="97"/>
      <c r="AD80" s="97"/>
      <c r="AE80" s="97"/>
      <c r="AF80" s="93"/>
      <c r="AG80" s="93"/>
      <c r="AH80" s="93"/>
      <c r="AI80" s="30"/>
      <c r="AJ80" s="30"/>
      <c r="AK80" s="30"/>
      <c r="AL80" s="112" t="s">
        <v>525</v>
      </c>
      <c r="AM80" s="109"/>
      <c r="AN80" s="112">
        <v>977</v>
      </c>
      <c r="AO80" s="110" t="s">
        <v>789</v>
      </c>
      <c r="AP80" s="112">
        <v>172</v>
      </c>
      <c r="AQ80"/>
      <c r="AR80"/>
      <c r="AS80"/>
      <c r="AT80"/>
      <c r="AU80"/>
      <c r="AV80"/>
    </row>
    <row r="81" spans="1:48" ht="23.45" customHeight="1" x14ac:dyDescent="0.2">
      <c r="A81" s="1029"/>
      <c r="B81" s="684" t="s">
        <v>3047</v>
      </c>
      <c r="C81" s="585"/>
      <c r="D81" s="585"/>
      <c r="E81" s="223">
        <f t="shared" ref="E81:E89" si="8">C81+D81</f>
        <v>0</v>
      </c>
      <c r="F81" s="585"/>
      <c r="G81" s="585"/>
      <c r="H81" s="220">
        <f t="shared" ref="H81:H89" si="9">F81+G81</f>
        <v>0</v>
      </c>
      <c r="I81" s="180"/>
      <c r="J81" s="180"/>
      <c r="K81" s="180"/>
      <c r="L81" s="180"/>
      <c r="M81" s="180"/>
      <c r="N81" s="180"/>
      <c r="O81" s="180"/>
      <c r="P81" s="209"/>
      <c r="Q81" s="155"/>
      <c r="AA81" s="97"/>
      <c r="AB81" s="97"/>
      <c r="AC81" s="97"/>
      <c r="AD81" s="97"/>
      <c r="AE81" s="97"/>
      <c r="AF81" s="93"/>
      <c r="AG81" s="93"/>
      <c r="AH81" s="93"/>
      <c r="AI81" s="30"/>
      <c r="AJ81" s="30"/>
      <c r="AK81" s="30"/>
      <c r="AL81" s="112" t="s">
        <v>527</v>
      </c>
      <c r="AM81" s="109"/>
      <c r="AN81" s="112">
        <v>980</v>
      </c>
      <c r="AO81" s="110" t="s">
        <v>821</v>
      </c>
      <c r="AP81" s="112">
        <v>174</v>
      </c>
      <c r="AQ81"/>
      <c r="AR81"/>
      <c r="AS81"/>
      <c r="AT81"/>
      <c r="AU81"/>
      <c r="AV81"/>
    </row>
    <row r="82" spans="1:48" ht="23.45" customHeight="1" x14ac:dyDescent="0.2">
      <c r="A82" s="1029"/>
      <c r="B82" s="684" t="s">
        <v>3048</v>
      </c>
      <c r="C82" s="585"/>
      <c r="D82" s="585"/>
      <c r="E82" s="223">
        <f t="shared" si="8"/>
        <v>0</v>
      </c>
      <c r="F82" s="585"/>
      <c r="G82" s="585"/>
      <c r="H82" s="223">
        <f t="shared" si="9"/>
        <v>0</v>
      </c>
      <c r="I82" s="180"/>
      <c r="J82" s="180"/>
      <c r="K82" s="180"/>
      <c r="L82" s="180"/>
      <c r="M82" s="180"/>
      <c r="N82" s="180"/>
      <c r="O82" s="180"/>
      <c r="P82" s="209"/>
      <c r="Q82" s="155"/>
      <c r="AA82" s="97"/>
      <c r="AB82" s="97"/>
      <c r="AC82" s="97"/>
      <c r="AD82" s="97"/>
      <c r="AE82" s="97"/>
      <c r="AF82" s="93"/>
      <c r="AG82" s="93"/>
      <c r="AH82" s="93"/>
      <c r="AI82" s="30"/>
      <c r="AJ82" s="30"/>
      <c r="AK82" s="30"/>
      <c r="AL82" s="112" t="s">
        <v>529</v>
      </c>
      <c r="AM82" s="109"/>
      <c r="AN82" s="112">
        <v>987</v>
      </c>
      <c r="AO82" s="110" t="s">
        <v>801</v>
      </c>
      <c r="AP82" s="112">
        <v>175</v>
      </c>
      <c r="AQ82"/>
      <c r="AR82"/>
      <c r="AS82"/>
      <c r="AT82"/>
      <c r="AU82"/>
      <c r="AV82"/>
    </row>
    <row r="83" spans="1:48" ht="23.45" customHeight="1" x14ac:dyDescent="0.2">
      <c r="A83" s="1029"/>
      <c r="B83" s="684" t="s">
        <v>3049</v>
      </c>
      <c r="C83" s="585"/>
      <c r="D83" s="585"/>
      <c r="E83" s="223">
        <f t="shared" si="8"/>
        <v>0</v>
      </c>
      <c r="F83" s="585"/>
      <c r="G83" s="585"/>
      <c r="H83" s="223">
        <f t="shared" si="9"/>
        <v>0</v>
      </c>
      <c r="I83" s="180"/>
      <c r="J83" s="180"/>
      <c r="K83" s="180"/>
      <c r="L83" s="180"/>
      <c r="M83" s="180"/>
      <c r="N83" s="180"/>
      <c r="O83" s="180"/>
      <c r="P83" s="209"/>
      <c r="Q83" s="155"/>
      <c r="AA83" s="97"/>
      <c r="AB83" s="97"/>
      <c r="AC83" s="97"/>
      <c r="AD83" s="97"/>
      <c r="AE83" s="97"/>
      <c r="AF83" s="93"/>
      <c r="AG83" s="93"/>
      <c r="AH83" s="93"/>
      <c r="AI83" s="30"/>
      <c r="AJ83" s="30"/>
      <c r="AK83" s="30"/>
      <c r="AL83" s="112" t="s">
        <v>531</v>
      </c>
      <c r="AM83" s="109"/>
      <c r="AN83" s="112">
        <v>989</v>
      </c>
      <c r="AO83" s="110" t="s">
        <v>827</v>
      </c>
      <c r="AP83" s="112">
        <v>176</v>
      </c>
      <c r="AQ83"/>
      <c r="AR83"/>
      <c r="AS83"/>
      <c r="AT83"/>
      <c r="AU83"/>
      <c r="AV83"/>
    </row>
    <row r="84" spans="1:48" ht="23.45" customHeight="1" x14ac:dyDescent="0.2">
      <c r="A84" s="1029"/>
      <c r="B84" s="684" t="s">
        <v>3050</v>
      </c>
      <c r="C84" s="585"/>
      <c r="D84" s="585"/>
      <c r="E84" s="223">
        <f t="shared" si="8"/>
        <v>0</v>
      </c>
      <c r="F84" s="585"/>
      <c r="G84" s="585"/>
      <c r="H84" s="223">
        <f t="shared" si="9"/>
        <v>0</v>
      </c>
      <c r="I84" s="180"/>
      <c r="J84" s="180"/>
      <c r="K84" s="180"/>
      <c r="L84" s="180"/>
      <c r="M84" s="180"/>
      <c r="N84" s="180"/>
      <c r="O84" s="180"/>
      <c r="P84" s="209"/>
      <c r="Q84" s="155"/>
      <c r="AA84" s="97"/>
      <c r="AB84" s="97"/>
      <c r="AC84" s="97"/>
      <c r="AD84" s="97"/>
      <c r="AE84" s="97"/>
      <c r="AF84" s="93"/>
      <c r="AG84" s="93"/>
      <c r="AH84" s="93"/>
      <c r="AI84" s="30"/>
      <c r="AJ84" s="30"/>
      <c r="AK84" s="30"/>
      <c r="AL84" s="112" t="s">
        <v>533</v>
      </c>
      <c r="AM84" s="109"/>
      <c r="AN84" s="112">
        <v>994</v>
      </c>
      <c r="AO84" s="110" t="s">
        <v>807</v>
      </c>
      <c r="AP84" s="112" t="s">
        <v>535</v>
      </c>
      <c r="AQ84"/>
      <c r="AR84"/>
      <c r="AS84"/>
      <c r="AT84"/>
      <c r="AU84"/>
      <c r="AV84"/>
    </row>
    <row r="85" spans="1:48" ht="23.45" customHeight="1" x14ac:dyDescent="0.2">
      <c r="A85" s="1029"/>
      <c r="B85" s="684" t="s">
        <v>3051</v>
      </c>
      <c r="C85" s="585"/>
      <c r="D85" s="585"/>
      <c r="E85" s="223">
        <f t="shared" si="8"/>
        <v>0</v>
      </c>
      <c r="F85" s="585"/>
      <c r="G85" s="585"/>
      <c r="H85" s="223">
        <f t="shared" si="9"/>
        <v>0</v>
      </c>
      <c r="I85" s="180"/>
      <c r="J85" s="180"/>
      <c r="K85" s="180"/>
      <c r="L85" s="180"/>
      <c r="M85" s="180"/>
      <c r="N85" s="180"/>
      <c r="O85" s="180"/>
      <c r="P85" s="209"/>
      <c r="Q85" s="155"/>
      <c r="AA85" s="97"/>
      <c r="AB85" s="97"/>
      <c r="AC85" s="97"/>
      <c r="AD85" s="97"/>
      <c r="AE85" s="97"/>
      <c r="AF85" s="93"/>
      <c r="AG85" s="93"/>
      <c r="AH85" s="93"/>
      <c r="AI85" s="30"/>
      <c r="AJ85" s="30"/>
      <c r="AK85" s="30"/>
      <c r="AL85" s="112" t="s">
        <v>536</v>
      </c>
      <c r="AM85" s="109"/>
      <c r="AN85" s="112">
        <v>995</v>
      </c>
      <c r="AO85" s="110" t="s">
        <v>868</v>
      </c>
      <c r="AP85" s="112" t="s">
        <v>538</v>
      </c>
      <c r="AQ85"/>
      <c r="AR85"/>
      <c r="AS85"/>
      <c r="AT85"/>
      <c r="AU85"/>
      <c r="AV85"/>
    </row>
    <row r="86" spans="1:48" ht="23.45" customHeight="1" x14ac:dyDescent="0.2">
      <c r="A86" s="1029"/>
      <c r="B86" s="684" t="s">
        <v>3052</v>
      </c>
      <c r="C86" s="585"/>
      <c r="D86" s="585"/>
      <c r="E86" s="223">
        <f t="shared" si="8"/>
        <v>0</v>
      </c>
      <c r="F86" s="585"/>
      <c r="G86" s="585"/>
      <c r="H86" s="223">
        <f t="shared" si="9"/>
        <v>0</v>
      </c>
      <c r="I86" s="180"/>
      <c r="J86" s="180"/>
      <c r="K86" s="180"/>
      <c r="L86" s="180"/>
      <c r="M86" s="180"/>
      <c r="N86" s="180"/>
      <c r="O86" s="180"/>
      <c r="P86" s="209"/>
      <c r="Q86" s="155"/>
      <c r="AA86" s="97"/>
      <c r="AB86" s="97"/>
      <c r="AC86" s="97"/>
      <c r="AD86" s="97"/>
      <c r="AE86" s="97"/>
      <c r="AF86" s="93"/>
      <c r="AG86" s="93"/>
      <c r="AH86" s="93"/>
      <c r="AI86" s="30"/>
      <c r="AJ86" s="30"/>
      <c r="AK86" s="30"/>
      <c r="AL86" s="112" t="s">
        <v>539</v>
      </c>
      <c r="AM86" s="109"/>
      <c r="AN86" s="112">
        <v>996</v>
      </c>
      <c r="AO86" s="110" t="s">
        <v>841</v>
      </c>
      <c r="AP86" s="112">
        <v>181</v>
      </c>
      <c r="AQ86"/>
      <c r="AR86"/>
      <c r="AS86"/>
      <c r="AT86"/>
      <c r="AU86"/>
      <c r="AV86"/>
    </row>
    <row r="87" spans="1:48" ht="18.75" customHeight="1" x14ac:dyDescent="0.2">
      <c r="A87" s="1029"/>
      <c r="B87" s="684" t="s">
        <v>3053</v>
      </c>
      <c r="C87" s="585"/>
      <c r="D87" s="585"/>
      <c r="E87" s="223">
        <f t="shared" si="8"/>
        <v>0</v>
      </c>
      <c r="F87" s="585"/>
      <c r="G87" s="585"/>
      <c r="H87" s="223">
        <f t="shared" si="9"/>
        <v>0</v>
      </c>
      <c r="I87" s="180"/>
      <c r="J87" s="180"/>
      <c r="K87" s="180"/>
      <c r="L87" s="180"/>
      <c r="M87" s="180"/>
      <c r="N87" s="180"/>
      <c r="O87" s="180"/>
      <c r="P87" s="209"/>
      <c r="Q87" s="155"/>
      <c r="AA87" s="97"/>
      <c r="AB87" s="97"/>
      <c r="AC87" s="97"/>
      <c r="AD87" s="97"/>
      <c r="AE87" s="97"/>
      <c r="AF87" s="93"/>
      <c r="AG87" s="93"/>
      <c r="AH87" s="93"/>
      <c r="AI87" s="30"/>
      <c r="AJ87" s="30"/>
      <c r="AK87" s="30"/>
      <c r="AL87" s="112" t="s">
        <v>541</v>
      </c>
      <c r="AM87" s="109"/>
      <c r="AN87" s="112">
        <v>999</v>
      </c>
      <c r="AO87" s="110" t="s">
        <v>843</v>
      </c>
      <c r="AP87" s="112">
        <v>182</v>
      </c>
      <c r="AQ87"/>
      <c r="AR87"/>
      <c r="AS87"/>
      <c r="AT87"/>
      <c r="AU87"/>
      <c r="AV87"/>
    </row>
    <row r="88" spans="1:48" ht="23.45" customHeight="1" x14ac:dyDescent="0.2">
      <c r="A88" s="1029"/>
      <c r="B88" s="684" t="s">
        <v>3054</v>
      </c>
      <c r="C88" s="585"/>
      <c r="D88" s="585"/>
      <c r="E88" s="223">
        <f t="shared" si="8"/>
        <v>0</v>
      </c>
      <c r="F88" s="585"/>
      <c r="G88" s="585"/>
      <c r="H88" s="223">
        <f t="shared" si="9"/>
        <v>0</v>
      </c>
      <c r="I88" s="180"/>
      <c r="J88" s="180"/>
      <c r="K88" s="180"/>
      <c r="L88" s="180"/>
      <c r="M88" s="180"/>
      <c r="N88" s="180"/>
      <c r="O88" s="180"/>
      <c r="P88" s="209"/>
      <c r="Q88" s="155"/>
      <c r="AA88" s="97"/>
      <c r="AB88" s="97"/>
      <c r="AC88" s="97"/>
      <c r="AD88" s="97"/>
      <c r="AE88" s="97"/>
      <c r="AF88" s="93"/>
      <c r="AG88" s="93"/>
      <c r="AH88" s="93"/>
      <c r="AI88" s="30"/>
      <c r="AJ88" s="30"/>
      <c r="AK88" s="30"/>
      <c r="AL88" s="112" t="s">
        <v>543</v>
      </c>
      <c r="AM88" s="109"/>
      <c r="AN88" s="112" t="s">
        <v>544</v>
      </c>
      <c r="AO88" s="110" t="s">
        <v>774</v>
      </c>
      <c r="AP88" s="112">
        <v>183</v>
      </c>
      <c r="AQ88"/>
      <c r="AR88"/>
      <c r="AS88"/>
      <c r="AT88"/>
      <c r="AU88"/>
      <c r="AV88"/>
    </row>
    <row r="89" spans="1:48" ht="23.45" customHeight="1" thickBot="1" x14ac:dyDescent="0.3">
      <c r="A89" s="1030"/>
      <c r="B89" s="817" t="s">
        <v>2948</v>
      </c>
      <c r="C89" s="226">
        <f>SUM(C81:C88)</f>
        <v>0</v>
      </c>
      <c r="D89" s="227">
        <f>SUM(D81:D88)</f>
        <v>0</v>
      </c>
      <c r="E89" s="228">
        <f t="shared" si="8"/>
        <v>0</v>
      </c>
      <c r="F89" s="242">
        <f>SUM(F81:F88)</f>
        <v>0</v>
      </c>
      <c r="G89" s="227">
        <f>SUM(G81:G88)</f>
        <v>0</v>
      </c>
      <c r="H89" s="243">
        <f t="shared" si="9"/>
        <v>0</v>
      </c>
      <c r="I89" s="180"/>
      <c r="J89" s="180"/>
      <c r="K89" s="180"/>
      <c r="L89" s="180"/>
      <c r="M89" s="180"/>
      <c r="N89" s="180"/>
      <c r="O89" s="180"/>
      <c r="P89" s="209"/>
      <c r="Q89" s="155"/>
      <c r="AA89" s="97"/>
      <c r="AB89" s="97"/>
      <c r="AC89" s="97"/>
      <c r="AD89" s="97"/>
      <c r="AE89" s="97"/>
      <c r="AF89" s="93"/>
      <c r="AG89" s="93"/>
      <c r="AH89" s="93"/>
      <c r="AI89" s="30"/>
      <c r="AJ89" s="30"/>
      <c r="AK89" s="30"/>
      <c r="AL89" s="112" t="s">
        <v>546</v>
      </c>
      <c r="AM89" s="109"/>
      <c r="AN89" s="112" t="s">
        <v>547</v>
      </c>
      <c r="AO89" s="110" t="s">
        <v>829</v>
      </c>
      <c r="AP89" s="112">
        <v>184</v>
      </c>
      <c r="AQ89"/>
      <c r="AR89"/>
      <c r="AS89"/>
      <c r="AT89"/>
      <c r="AU89"/>
      <c r="AV89"/>
    </row>
    <row r="90" spans="1:48" ht="23.45" customHeight="1" thickBot="1" x14ac:dyDescent="0.25">
      <c r="A90" s="1008" t="s">
        <v>3055</v>
      </c>
      <c r="B90" s="1060" t="s">
        <v>3056</v>
      </c>
      <c r="C90" s="1060"/>
      <c r="D90" s="1060"/>
      <c r="E90" s="1060"/>
      <c r="F90" s="1060"/>
      <c r="G90" s="1060"/>
      <c r="H90" s="1061"/>
      <c r="I90" s="180"/>
      <c r="J90" s="180"/>
      <c r="K90" s="180"/>
      <c r="L90" s="180"/>
      <c r="M90" s="180"/>
      <c r="N90" s="180"/>
      <c r="O90" s="180"/>
      <c r="P90" s="209"/>
      <c r="Q90" s="155"/>
      <c r="AA90" s="97"/>
      <c r="AB90" s="97"/>
      <c r="AC90" s="97"/>
      <c r="AD90" s="97"/>
      <c r="AE90" s="97"/>
      <c r="AF90" s="93"/>
      <c r="AG90" s="93"/>
      <c r="AH90" s="93"/>
      <c r="AI90" s="30"/>
      <c r="AJ90" s="30"/>
      <c r="AK90" s="30"/>
      <c r="AL90" s="112" t="s">
        <v>549</v>
      </c>
      <c r="AM90" s="109"/>
      <c r="AN90" s="112" t="s">
        <v>550</v>
      </c>
      <c r="AO90" s="110" t="s">
        <v>813</v>
      </c>
      <c r="AP90" s="112">
        <v>185</v>
      </c>
      <c r="AQ90"/>
      <c r="AR90"/>
      <c r="AS90"/>
      <c r="AT90"/>
      <c r="AU90"/>
      <c r="AV90"/>
    </row>
    <row r="91" spans="1:48" ht="23.45" customHeight="1" x14ac:dyDescent="0.25">
      <c r="A91" s="1009"/>
      <c r="B91" s="244" t="s">
        <v>3057</v>
      </c>
      <c r="C91" s="232" t="s">
        <v>2946</v>
      </c>
      <c r="D91" s="233" t="s">
        <v>2947</v>
      </c>
      <c r="E91" s="234" t="s">
        <v>2948</v>
      </c>
      <c r="F91" s="232" t="s">
        <v>2946</v>
      </c>
      <c r="G91" s="233" t="s">
        <v>2947</v>
      </c>
      <c r="H91" s="234" t="s">
        <v>2948</v>
      </c>
      <c r="I91" s="180"/>
      <c r="J91" s="180"/>
      <c r="K91" s="180"/>
      <c r="L91" s="180"/>
      <c r="M91" s="180"/>
      <c r="N91" s="180"/>
      <c r="O91" s="180"/>
      <c r="P91" s="209"/>
      <c r="Q91" s="155"/>
      <c r="AA91" s="97"/>
      <c r="AB91" s="97"/>
      <c r="AC91" s="97"/>
      <c r="AD91" s="97"/>
      <c r="AE91" s="97"/>
      <c r="AF91" s="93"/>
      <c r="AG91" s="93"/>
      <c r="AH91" s="93"/>
      <c r="AI91" s="30"/>
      <c r="AJ91" s="30"/>
      <c r="AK91" s="30"/>
      <c r="AL91" s="112" t="s">
        <v>552</v>
      </c>
      <c r="AM91" s="109"/>
      <c r="AN91" s="112" t="s">
        <v>553</v>
      </c>
      <c r="AO91" s="110" t="s">
        <v>816</v>
      </c>
      <c r="AP91" s="112">
        <v>186</v>
      </c>
      <c r="AQ91"/>
      <c r="AR91"/>
      <c r="AS91"/>
      <c r="AT91"/>
      <c r="AU91"/>
      <c r="AV91"/>
    </row>
    <row r="92" spans="1:48" ht="23.45" customHeight="1" x14ac:dyDescent="0.25">
      <c r="A92" s="1009"/>
      <c r="B92" s="745" t="s">
        <v>3058</v>
      </c>
      <c r="C92" s="746"/>
      <c r="D92" s="746"/>
      <c r="E92" s="747"/>
      <c r="F92" s="746"/>
      <c r="G92" s="746"/>
      <c r="H92" s="2"/>
      <c r="I92" s="180"/>
      <c r="J92" s="180"/>
      <c r="K92" s="180"/>
      <c r="L92" s="180"/>
      <c r="M92" s="180"/>
      <c r="N92" s="180"/>
      <c r="O92" s="180"/>
      <c r="P92" s="209"/>
      <c r="Q92" s="155"/>
      <c r="AA92" s="97"/>
      <c r="AB92" s="97"/>
      <c r="AC92" s="97"/>
      <c r="AD92" s="97"/>
      <c r="AE92" s="97"/>
      <c r="AF92" s="93"/>
      <c r="AG92" s="93"/>
      <c r="AH92" s="93"/>
      <c r="AI92" s="30"/>
      <c r="AJ92" s="30"/>
      <c r="AK92" s="30"/>
      <c r="AL92" s="112" t="s">
        <v>555</v>
      </c>
      <c r="AM92" s="109"/>
      <c r="AN92" s="112" t="s">
        <v>556</v>
      </c>
      <c r="AO92" s="110" t="s">
        <v>819</v>
      </c>
      <c r="AP92" s="112">
        <v>187</v>
      </c>
      <c r="AQ92"/>
      <c r="AR92"/>
      <c r="AS92"/>
      <c r="AT92"/>
      <c r="AU92"/>
      <c r="AV92"/>
    </row>
    <row r="93" spans="1:48" ht="23.45" customHeight="1" x14ac:dyDescent="0.2">
      <c r="A93" s="1009"/>
      <c r="B93" s="819" t="s">
        <v>3059</v>
      </c>
      <c r="C93" s="585"/>
      <c r="D93" s="585"/>
      <c r="E93" s="223">
        <f t="shared" ref="E93:E107" si="10">C93+D93</f>
        <v>0</v>
      </c>
      <c r="F93" s="585"/>
      <c r="G93" s="585"/>
      <c r="H93" s="249">
        <f t="shared" ref="H93:H107" si="11">F93+G93</f>
        <v>0</v>
      </c>
      <c r="I93" s="21"/>
      <c r="J93" s="21"/>
      <c r="K93" s="180"/>
      <c r="L93" s="180"/>
      <c r="M93" s="180"/>
      <c r="N93" s="180"/>
      <c r="O93" s="180"/>
      <c r="P93" s="209"/>
      <c r="Q93" s="155"/>
      <c r="AA93" s="97"/>
      <c r="AB93" s="97"/>
      <c r="AC93" s="97"/>
      <c r="AD93" s="97"/>
      <c r="AE93" s="97"/>
      <c r="AF93" s="93"/>
      <c r="AG93" s="93"/>
      <c r="AH93" s="93"/>
      <c r="AI93" s="30"/>
      <c r="AJ93" s="30"/>
      <c r="AK93" s="30"/>
      <c r="AL93" s="112" t="s">
        <v>558</v>
      </c>
      <c r="AM93" s="109"/>
      <c r="AN93" s="112" t="s">
        <v>559</v>
      </c>
      <c r="AO93" s="110" t="s">
        <v>852</v>
      </c>
      <c r="AP93" s="112">
        <v>188</v>
      </c>
      <c r="AQ93"/>
      <c r="AR93"/>
      <c r="AS93"/>
      <c r="AT93"/>
      <c r="AU93"/>
      <c r="AV93"/>
    </row>
    <row r="94" spans="1:48" ht="23.45" customHeight="1" x14ac:dyDescent="0.2">
      <c r="A94" s="1009"/>
      <c r="B94" s="819" t="s">
        <v>3060</v>
      </c>
      <c r="C94" s="585"/>
      <c r="D94" s="585"/>
      <c r="E94" s="223">
        <f t="shared" si="10"/>
        <v>0</v>
      </c>
      <c r="F94" s="585"/>
      <c r="G94" s="585"/>
      <c r="H94" s="223">
        <f t="shared" si="11"/>
        <v>0</v>
      </c>
      <c r="I94" s="21"/>
      <c r="J94" s="21"/>
      <c r="K94" s="180"/>
      <c r="L94" s="180"/>
      <c r="M94" s="180"/>
      <c r="N94" s="180"/>
      <c r="O94" s="180"/>
      <c r="P94" s="209"/>
      <c r="Q94" s="155"/>
      <c r="AA94" s="97"/>
      <c r="AB94" s="97"/>
      <c r="AC94" s="97"/>
      <c r="AD94" s="97"/>
      <c r="AE94" s="97"/>
      <c r="AF94" s="93"/>
      <c r="AG94" s="93"/>
      <c r="AH94" s="93"/>
      <c r="AI94" s="30"/>
      <c r="AJ94" s="30"/>
      <c r="AK94" s="30"/>
      <c r="AL94" s="112" t="s">
        <v>561</v>
      </c>
      <c r="AM94" s="109"/>
      <c r="AN94" s="112" t="s">
        <v>562</v>
      </c>
      <c r="AO94" s="110" t="s">
        <v>870</v>
      </c>
      <c r="AP94" s="112">
        <v>189</v>
      </c>
      <c r="AQ94"/>
      <c r="AR94"/>
      <c r="AS94"/>
      <c r="AT94"/>
      <c r="AU94"/>
      <c r="AV94"/>
    </row>
    <row r="95" spans="1:48" ht="23.45" customHeight="1" x14ac:dyDescent="0.2">
      <c r="A95" s="1009"/>
      <c r="B95" s="819" t="s">
        <v>3061</v>
      </c>
      <c r="C95" s="585"/>
      <c r="D95" s="585"/>
      <c r="E95" s="223">
        <f t="shared" si="10"/>
        <v>0</v>
      </c>
      <c r="F95" s="585"/>
      <c r="G95" s="585"/>
      <c r="H95" s="223">
        <f t="shared" si="11"/>
        <v>0</v>
      </c>
      <c r="I95" s="21"/>
      <c r="J95" s="21"/>
      <c r="K95" s="180"/>
      <c r="L95" s="180"/>
      <c r="M95" s="180"/>
      <c r="N95" s="180"/>
      <c r="O95" s="180"/>
      <c r="P95" s="209"/>
      <c r="Q95" s="155"/>
      <c r="AA95" s="97"/>
      <c r="AB95" s="97"/>
      <c r="AC95" s="97"/>
      <c r="AD95" s="97"/>
      <c r="AE95" s="97"/>
      <c r="AF95" s="93"/>
      <c r="AG95" s="93"/>
      <c r="AH95" s="93"/>
      <c r="AI95" s="30"/>
      <c r="AJ95" s="30"/>
      <c r="AK95" s="30"/>
      <c r="AL95" s="112" t="s">
        <v>564</v>
      </c>
      <c r="AM95" s="109"/>
      <c r="AN95" s="112" t="s">
        <v>565</v>
      </c>
      <c r="AO95" s="110" t="s">
        <v>854</v>
      </c>
      <c r="AP95" s="112" t="s">
        <v>567</v>
      </c>
      <c r="AQ95"/>
      <c r="AR95"/>
      <c r="AS95"/>
      <c r="AT95"/>
      <c r="AU95"/>
      <c r="AV95"/>
    </row>
    <row r="96" spans="1:48" ht="23.45" customHeight="1" x14ac:dyDescent="0.2">
      <c r="A96" s="1009"/>
      <c r="B96" s="819" t="s">
        <v>3062</v>
      </c>
      <c r="C96" s="585"/>
      <c r="D96" s="585"/>
      <c r="E96" s="223">
        <f t="shared" si="10"/>
        <v>0</v>
      </c>
      <c r="F96" s="585"/>
      <c r="G96" s="585"/>
      <c r="H96" s="223">
        <f t="shared" si="11"/>
        <v>0</v>
      </c>
      <c r="I96" s="21"/>
      <c r="J96" s="21"/>
      <c r="K96" s="180"/>
      <c r="L96" s="180"/>
      <c r="M96" s="180"/>
      <c r="N96" s="180"/>
      <c r="O96" s="180"/>
      <c r="P96" s="209"/>
      <c r="Q96" s="155"/>
      <c r="AA96" s="97"/>
      <c r="AB96" s="97"/>
      <c r="AC96" s="97"/>
      <c r="AD96" s="97"/>
      <c r="AE96" s="97"/>
      <c r="AF96" s="93"/>
      <c r="AG96" s="93"/>
      <c r="AH96" s="93"/>
      <c r="AI96" s="30"/>
      <c r="AJ96" s="30"/>
      <c r="AK96" s="30"/>
      <c r="AL96" s="112" t="s">
        <v>568</v>
      </c>
      <c r="AM96" s="109"/>
      <c r="AN96" s="112" t="s">
        <v>569</v>
      </c>
      <c r="AO96" s="110" t="s">
        <v>850</v>
      </c>
      <c r="AP96" s="112" t="s">
        <v>571</v>
      </c>
      <c r="AQ96"/>
      <c r="AR96"/>
      <c r="AS96"/>
      <c r="AT96"/>
      <c r="AU96"/>
      <c r="AV96"/>
    </row>
    <row r="97" spans="1:48" ht="23.45" customHeight="1" x14ac:dyDescent="0.2">
      <c r="A97" s="1009"/>
      <c r="B97" s="819" t="s">
        <v>3063</v>
      </c>
      <c r="C97" s="585"/>
      <c r="D97" s="585"/>
      <c r="E97" s="223">
        <f t="shared" si="10"/>
        <v>0</v>
      </c>
      <c r="F97" s="585"/>
      <c r="G97" s="585"/>
      <c r="H97" s="223">
        <f t="shared" si="11"/>
        <v>0</v>
      </c>
      <c r="I97" s="21"/>
      <c r="J97" s="21"/>
      <c r="K97" s="180"/>
      <c r="L97" s="180"/>
      <c r="M97" s="180"/>
      <c r="N97" s="180"/>
      <c r="O97" s="180"/>
      <c r="P97" s="209"/>
      <c r="Q97" s="155"/>
      <c r="AA97" s="97"/>
      <c r="AB97" s="97"/>
      <c r="AC97" s="97"/>
      <c r="AD97" s="97"/>
      <c r="AE97" s="97"/>
      <c r="AF97" s="93"/>
      <c r="AG97" s="93"/>
      <c r="AH97" s="93"/>
      <c r="AI97" s="30"/>
      <c r="AJ97" s="30"/>
      <c r="AK97" s="30"/>
      <c r="AL97" s="112" t="s">
        <v>572</v>
      </c>
      <c r="AM97" s="109"/>
      <c r="AN97" s="112" t="s">
        <v>573</v>
      </c>
      <c r="AO97" s="110" t="s">
        <v>858</v>
      </c>
      <c r="AP97" s="112">
        <v>190</v>
      </c>
      <c r="AQ97"/>
      <c r="AR97"/>
      <c r="AS97"/>
      <c r="AT97"/>
      <c r="AU97"/>
      <c r="AV97"/>
    </row>
    <row r="98" spans="1:48" ht="23.45" customHeight="1" x14ac:dyDescent="0.2">
      <c r="A98" s="1009"/>
      <c r="B98" s="819" t="s">
        <v>3064</v>
      </c>
      <c r="C98" s="585"/>
      <c r="D98" s="585"/>
      <c r="E98" s="223">
        <f t="shared" si="10"/>
        <v>0</v>
      </c>
      <c r="F98" s="585"/>
      <c r="G98" s="585"/>
      <c r="H98" s="223">
        <f t="shared" si="11"/>
        <v>0</v>
      </c>
      <c r="I98" s="21"/>
      <c r="J98" s="21"/>
      <c r="K98" s="180"/>
      <c r="L98" s="180"/>
      <c r="M98" s="180"/>
      <c r="N98" s="180"/>
      <c r="O98" s="180"/>
      <c r="P98" s="209"/>
      <c r="Q98" s="155"/>
      <c r="AA98" s="97"/>
      <c r="AB98" s="97"/>
      <c r="AC98" s="97"/>
      <c r="AD98" s="97"/>
      <c r="AE98" s="97"/>
      <c r="AF98" s="93"/>
      <c r="AG98" s="93"/>
      <c r="AH98" s="93"/>
      <c r="AI98" s="30"/>
      <c r="AJ98" s="30"/>
      <c r="AK98" s="30"/>
      <c r="AL98" s="112" t="s">
        <v>575</v>
      </c>
      <c r="AM98" s="109"/>
      <c r="AN98" s="112" t="s">
        <v>576</v>
      </c>
      <c r="AO98" s="110" t="s">
        <v>860</v>
      </c>
      <c r="AP98" s="112">
        <v>191</v>
      </c>
      <c r="AQ98"/>
      <c r="AR98"/>
      <c r="AS98"/>
      <c r="AT98"/>
      <c r="AU98"/>
      <c r="AV98"/>
    </row>
    <row r="99" spans="1:48" ht="23.45" customHeight="1" x14ac:dyDescent="0.2">
      <c r="A99" s="1009"/>
      <c r="B99" s="819" t="s">
        <v>3065</v>
      </c>
      <c r="C99" s="585"/>
      <c r="D99" s="585"/>
      <c r="E99" s="223">
        <f t="shared" si="10"/>
        <v>0</v>
      </c>
      <c r="F99" s="585"/>
      <c r="G99" s="585"/>
      <c r="H99" s="223">
        <f t="shared" si="11"/>
        <v>0</v>
      </c>
      <c r="I99" s="21"/>
      <c r="J99" s="21"/>
      <c r="K99" s="180"/>
      <c r="L99" s="180"/>
      <c r="M99" s="180"/>
      <c r="N99" s="180"/>
      <c r="O99" s="180"/>
      <c r="P99" s="209"/>
      <c r="Q99" s="155"/>
      <c r="AA99" s="97"/>
      <c r="AB99" s="97"/>
      <c r="AC99" s="97"/>
      <c r="AD99" s="97"/>
      <c r="AE99" s="97"/>
      <c r="AF99" s="93"/>
      <c r="AG99" s="93"/>
      <c r="AH99" s="93"/>
      <c r="AI99" s="30"/>
      <c r="AJ99" s="30"/>
      <c r="AK99" s="30"/>
      <c r="AL99" s="112" t="s">
        <v>578</v>
      </c>
      <c r="AM99" s="109"/>
      <c r="AN99" s="112" t="s">
        <v>579</v>
      </c>
      <c r="AO99" s="110" t="s">
        <v>864</v>
      </c>
      <c r="AP99" s="112">
        <v>192</v>
      </c>
      <c r="AQ99"/>
      <c r="AR99"/>
      <c r="AS99"/>
      <c r="AT99"/>
      <c r="AU99"/>
      <c r="AV99"/>
    </row>
    <row r="100" spans="1:48" ht="23.45" customHeight="1" x14ac:dyDescent="0.2">
      <c r="A100" s="1009"/>
      <c r="B100" s="819" t="s">
        <v>3066</v>
      </c>
      <c r="C100" s="585"/>
      <c r="D100" s="585"/>
      <c r="E100" s="223">
        <f t="shared" si="10"/>
        <v>0</v>
      </c>
      <c r="F100" s="585"/>
      <c r="G100" s="585"/>
      <c r="H100" s="223">
        <f t="shared" si="11"/>
        <v>0</v>
      </c>
      <c r="I100" s="21"/>
      <c r="J100" s="21"/>
      <c r="K100" s="180"/>
      <c r="L100" s="180"/>
      <c r="M100" s="180"/>
      <c r="N100" s="180"/>
      <c r="O100" s="180"/>
      <c r="P100" s="209"/>
      <c r="Q100" s="155"/>
      <c r="AA100" s="97"/>
      <c r="AB100" s="97"/>
      <c r="AC100" s="97"/>
      <c r="AD100" s="97"/>
      <c r="AE100" s="97"/>
      <c r="AF100" s="93"/>
      <c r="AG100" s="93"/>
      <c r="AH100" s="93"/>
      <c r="AI100" s="30"/>
      <c r="AJ100" s="30"/>
      <c r="AK100" s="30"/>
      <c r="AL100" s="112" t="s">
        <v>581</v>
      </c>
      <c r="AM100" s="109"/>
      <c r="AN100" s="112" t="s">
        <v>582</v>
      </c>
      <c r="AO100" s="110" t="s">
        <v>872</v>
      </c>
      <c r="AP100" s="112">
        <v>193</v>
      </c>
      <c r="AQ100"/>
      <c r="AR100"/>
      <c r="AS100"/>
      <c r="AT100"/>
      <c r="AU100"/>
      <c r="AV100"/>
    </row>
    <row r="101" spans="1:48" ht="23.45" customHeight="1" x14ac:dyDescent="0.2">
      <c r="A101" s="1009"/>
      <c r="B101" s="819" t="s">
        <v>3067</v>
      </c>
      <c r="C101" s="585"/>
      <c r="D101" s="585"/>
      <c r="E101" s="223">
        <f t="shared" si="10"/>
        <v>0</v>
      </c>
      <c r="F101" s="585"/>
      <c r="G101" s="585"/>
      <c r="H101" s="223">
        <f t="shared" si="11"/>
        <v>0</v>
      </c>
      <c r="I101" s="21"/>
      <c r="J101" s="21"/>
      <c r="K101" s="180"/>
      <c r="L101" s="180"/>
      <c r="M101" s="180"/>
      <c r="N101" s="180"/>
      <c r="O101" s="180"/>
      <c r="P101" s="209"/>
      <c r="Q101" s="155"/>
      <c r="AA101" s="97"/>
      <c r="AB101" s="97"/>
      <c r="AC101" s="97"/>
      <c r="AD101" s="97"/>
      <c r="AE101" s="97"/>
      <c r="AF101" s="93"/>
      <c r="AG101" s="93"/>
      <c r="AH101" s="93"/>
      <c r="AI101" s="30"/>
      <c r="AJ101" s="30"/>
      <c r="AK101" s="30"/>
      <c r="AL101" s="112" t="s">
        <v>584</v>
      </c>
      <c r="AM101" s="109"/>
      <c r="AN101" s="112" t="s">
        <v>585</v>
      </c>
      <c r="AO101" s="110" t="s">
        <v>875</v>
      </c>
      <c r="AP101" s="112" t="s">
        <v>587</v>
      </c>
      <c r="AQ101"/>
      <c r="AR101"/>
      <c r="AS101"/>
      <c r="AT101"/>
      <c r="AU101"/>
      <c r="AV101"/>
    </row>
    <row r="102" spans="1:48" ht="23.45" customHeight="1" x14ac:dyDescent="0.2">
      <c r="A102" s="1009"/>
      <c r="B102" s="819" t="s">
        <v>3068</v>
      </c>
      <c r="C102" s="585"/>
      <c r="D102" s="585"/>
      <c r="E102" s="223">
        <f t="shared" si="10"/>
        <v>0</v>
      </c>
      <c r="F102" s="585"/>
      <c r="G102" s="585"/>
      <c r="H102" s="223">
        <f t="shared" si="11"/>
        <v>0</v>
      </c>
      <c r="I102" s="21"/>
      <c r="J102" s="21"/>
      <c r="K102" s="180"/>
      <c r="L102" s="180"/>
      <c r="M102" s="180"/>
      <c r="N102" s="180"/>
      <c r="O102" s="180"/>
      <c r="P102" s="209"/>
      <c r="Q102" s="155"/>
      <c r="AA102" s="97"/>
      <c r="AB102" s="97"/>
      <c r="AC102" s="97"/>
      <c r="AD102" s="97"/>
      <c r="AE102" s="97"/>
      <c r="AF102" s="93"/>
      <c r="AG102" s="93"/>
      <c r="AH102" s="93"/>
      <c r="AI102" s="30"/>
      <c r="AJ102" s="30"/>
      <c r="AK102" s="30"/>
      <c r="AL102" s="112" t="s">
        <v>588</v>
      </c>
      <c r="AM102" s="109"/>
      <c r="AN102" s="112" t="s">
        <v>589</v>
      </c>
      <c r="AO102" s="110" t="s">
        <v>856</v>
      </c>
      <c r="AP102" s="112">
        <v>201</v>
      </c>
      <c r="AQ102"/>
      <c r="AR102"/>
      <c r="AS102"/>
      <c r="AT102"/>
      <c r="AU102"/>
      <c r="AV102"/>
    </row>
    <row r="103" spans="1:48" ht="23.45" customHeight="1" x14ac:dyDescent="0.2">
      <c r="A103" s="1009"/>
      <c r="B103" s="819" t="s">
        <v>3069</v>
      </c>
      <c r="C103" s="585"/>
      <c r="D103" s="585"/>
      <c r="E103" s="223">
        <f t="shared" si="10"/>
        <v>0</v>
      </c>
      <c r="F103" s="585"/>
      <c r="G103" s="585"/>
      <c r="H103" s="223">
        <f t="shared" si="11"/>
        <v>0</v>
      </c>
      <c r="I103" s="21"/>
      <c r="J103" s="21"/>
      <c r="K103" s="180"/>
      <c r="L103" s="180"/>
      <c r="M103" s="180"/>
      <c r="N103" s="180"/>
      <c r="O103" s="180"/>
      <c r="P103" s="209"/>
      <c r="Q103" s="155"/>
      <c r="AA103" s="97"/>
      <c r="AB103" s="97"/>
      <c r="AC103" s="97"/>
      <c r="AD103" s="97"/>
      <c r="AE103" s="97"/>
      <c r="AF103" s="93"/>
      <c r="AG103" s="93"/>
      <c r="AH103" s="93"/>
      <c r="AI103" s="30"/>
      <c r="AJ103" s="30"/>
      <c r="AK103" s="30"/>
      <c r="AL103" s="112" t="s">
        <v>591</v>
      </c>
      <c r="AM103" s="109"/>
      <c r="AN103" s="112" t="s">
        <v>592</v>
      </c>
      <c r="AO103" s="110" t="s">
        <v>862</v>
      </c>
      <c r="AP103" s="112">
        <v>207</v>
      </c>
      <c r="AQ103"/>
      <c r="AR103"/>
      <c r="AS103"/>
      <c r="AT103"/>
      <c r="AU103"/>
      <c r="AV103"/>
    </row>
    <row r="104" spans="1:48" ht="23.45" customHeight="1" x14ac:dyDescent="0.2">
      <c r="A104" s="1009"/>
      <c r="B104" s="819" t="s">
        <v>3070</v>
      </c>
      <c r="C104" s="585"/>
      <c r="D104" s="585"/>
      <c r="E104" s="223">
        <f t="shared" si="10"/>
        <v>0</v>
      </c>
      <c r="F104" s="585"/>
      <c r="G104" s="585"/>
      <c r="H104" s="223">
        <f t="shared" si="11"/>
        <v>0</v>
      </c>
      <c r="I104" s="180"/>
      <c r="J104" s="180"/>
      <c r="K104" s="180"/>
      <c r="L104" s="180"/>
      <c r="M104" s="180"/>
      <c r="N104" s="180"/>
      <c r="O104" s="180"/>
      <c r="P104" s="209"/>
      <c r="Q104" s="155"/>
      <c r="AA104" s="97"/>
      <c r="AB104" s="97"/>
      <c r="AC104" s="97"/>
      <c r="AD104" s="97"/>
      <c r="AE104" s="97"/>
      <c r="AF104" s="93"/>
      <c r="AG104" s="93"/>
      <c r="AH104" s="93"/>
      <c r="AI104" s="30"/>
      <c r="AJ104" s="30"/>
      <c r="AK104" s="30"/>
      <c r="AL104" s="112" t="s">
        <v>594</v>
      </c>
      <c r="AM104" s="109"/>
      <c r="AN104" s="112" t="s">
        <v>595</v>
      </c>
      <c r="AO104" s="110" t="s">
        <v>878</v>
      </c>
      <c r="AP104" s="112" t="s">
        <v>597</v>
      </c>
      <c r="AQ104"/>
      <c r="AR104"/>
      <c r="AS104"/>
      <c r="AT104"/>
      <c r="AU104"/>
      <c r="AV104"/>
    </row>
    <row r="105" spans="1:48" ht="23.45" customHeight="1" x14ac:dyDescent="0.2">
      <c r="A105" s="1009"/>
      <c r="B105" s="697" t="s">
        <v>3071</v>
      </c>
      <c r="C105" s="585"/>
      <c r="D105" s="585"/>
      <c r="E105" s="223">
        <f t="shared" si="10"/>
        <v>0</v>
      </c>
      <c r="F105" s="585"/>
      <c r="G105" s="585"/>
      <c r="H105" s="223">
        <f t="shared" si="11"/>
        <v>0</v>
      </c>
      <c r="I105" s="180"/>
      <c r="J105" s="180"/>
      <c r="K105" s="180"/>
      <c r="L105" s="180"/>
      <c r="M105" s="180"/>
      <c r="N105" s="180"/>
      <c r="O105" s="180"/>
      <c r="P105" s="209"/>
      <c r="Q105" s="155"/>
      <c r="AA105" s="97"/>
      <c r="AB105" s="97"/>
      <c r="AC105" s="97"/>
      <c r="AD105" s="97"/>
      <c r="AE105" s="97"/>
      <c r="AF105" s="93"/>
      <c r="AG105" s="93"/>
      <c r="AH105" s="93"/>
      <c r="AI105" s="30"/>
      <c r="AJ105" s="30"/>
      <c r="AK105" s="30"/>
      <c r="AL105" s="112" t="s">
        <v>598</v>
      </c>
      <c r="AM105" s="109"/>
      <c r="AN105" s="112" t="s">
        <v>599</v>
      </c>
      <c r="AO105" s="110" t="s">
        <v>881</v>
      </c>
      <c r="AP105" s="112" t="s">
        <v>601</v>
      </c>
      <c r="AQ105"/>
      <c r="AR105"/>
      <c r="AS105"/>
      <c r="AT105"/>
      <c r="AU105"/>
      <c r="AV105"/>
    </row>
    <row r="106" spans="1:48" ht="30.75" customHeight="1" x14ac:dyDescent="0.2">
      <c r="A106" s="1009"/>
      <c r="B106" s="697" t="s">
        <v>3071</v>
      </c>
      <c r="C106" s="585"/>
      <c r="D106" s="585"/>
      <c r="E106" s="223">
        <f t="shared" si="10"/>
        <v>0</v>
      </c>
      <c r="F106" s="585"/>
      <c r="G106" s="585"/>
      <c r="H106" s="223">
        <f t="shared" si="11"/>
        <v>0</v>
      </c>
      <c r="I106" s="180"/>
      <c r="J106" s="180"/>
      <c r="K106" s="180"/>
      <c r="L106" s="180"/>
      <c r="M106" s="180"/>
      <c r="N106" s="180"/>
      <c r="O106" s="180"/>
      <c r="P106" s="209"/>
      <c r="Q106" s="155"/>
      <c r="AA106" s="97"/>
      <c r="AB106" s="97"/>
      <c r="AC106" s="97"/>
      <c r="AD106" s="97"/>
      <c r="AE106" s="97"/>
      <c r="AF106" s="93"/>
      <c r="AG106" s="93"/>
      <c r="AH106" s="93"/>
      <c r="AI106" s="30"/>
      <c r="AJ106" s="30"/>
      <c r="AK106" s="30"/>
      <c r="AL106" s="112" t="s">
        <v>602</v>
      </c>
      <c r="AM106" s="109"/>
      <c r="AN106" s="112" t="s">
        <v>603</v>
      </c>
      <c r="AO106" s="110" t="s">
        <v>866</v>
      </c>
      <c r="AP106" s="112">
        <v>213</v>
      </c>
      <c r="AQ106"/>
      <c r="AR106"/>
      <c r="AS106"/>
      <c r="AT106"/>
      <c r="AU106"/>
      <c r="AV106"/>
    </row>
    <row r="107" spans="1:48" ht="23.45" customHeight="1" thickBot="1" x14ac:dyDescent="0.3">
      <c r="A107" s="1009"/>
      <c r="B107" s="817" t="s">
        <v>2948</v>
      </c>
      <c r="C107" s="250">
        <f>SUM(C93:C106)</f>
        <v>0</v>
      </c>
      <c r="D107" s="250">
        <f>SUM(D93:D106)</f>
        <v>0</v>
      </c>
      <c r="E107" s="251">
        <f t="shared" si="10"/>
        <v>0</v>
      </c>
      <c r="F107" s="226">
        <f>SUM(F93:F106)</f>
        <v>0</v>
      </c>
      <c r="G107" s="226">
        <f>SUM(G93:G106)</f>
        <v>0</v>
      </c>
      <c r="H107" s="243">
        <f t="shared" si="11"/>
        <v>0</v>
      </c>
      <c r="I107" s="180"/>
      <c r="J107" s="180"/>
      <c r="K107" s="180"/>
      <c r="L107" s="180"/>
      <c r="M107" s="180"/>
      <c r="N107" s="180"/>
      <c r="O107" s="180"/>
      <c r="P107" s="209"/>
      <c r="Q107" s="155"/>
      <c r="AA107" s="97"/>
      <c r="AB107" s="97"/>
      <c r="AC107" s="97"/>
      <c r="AD107" s="97"/>
      <c r="AE107" s="97"/>
      <c r="AF107" s="93"/>
      <c r="AG107" s="93"/>
      <c r="AH107" s="93"/>
      <c r="AI107" s="30"/>
      <c r="AJ107" s="30"/>
      <c r="AK107" s="30"/>
      <c r="AL107" s="112" t="s">
        <v>605</v>
      </c>
      <c r="AM107" s="109"/>
      <c r="AN107" s="112" t="s">
        <v>606</v>
      </c>
      <c r="AO107" s="110" t="s">
        <v>884</v>
      </c>
      <c r="AP107" s="112" t="s">
        <v>608</v>
      </c>
      <c r="AQ107"/>
      <c r="AR107"/>
      <c r="AS107"/>
      <c r="AT107"/>
      <c r="AU107"/>
      <c r="AV107"/>
    </row>
    <row r="108" spans="1:48" ht="35.25" customHeight="1" x14ac:dyDescent="0.25">
      <c r="A108" s="1009"/>
      <c r="B108" s="635" t="s">
        <v>3072</v>
      </c>
      <c r="C108" s="232" t="s">
        <v>2946</v>
      </c>
      <c r="D108" s="233" t="s">
        <v>2947</v>
      </c>
      <c r="E108" s="577" t="s">
        <v>3073</v>
      </c>
      <c r="F108" s="206" t="s">
        <v>2946</v>
      </c>
      <c r="G108" s="207" t="s">
        <v>2947</v>
      </c>
      <c r="H108" s="577" t="s">
        <v>3073</v>
      </c>
      <c r="I108" s="180"/>
      <c r="J108" s="180"/>
      <c r="K108" s="180"/>
      <c r="L108" s="180"/>
      <c r="M108" s="180"/>
      <c r="N108" s="180"/>
      <c r="O108" s="180"/>
      <c r="P108" s="209"/>
      <c r="Q108" s="155"/>
      <c r="AA108" s="97"/>
      <c r="AB108" s="97"/>
      <c r="AC108" s="97"/>
      <c r="AD108" s="97"/>
      <c r="AE108" s="97"/>
      <c r="AF108" s="93"/>
      <c r="AG108" s="93"/>
      <c r="AH108" s="93"/>
      <c r="AI108" s="30"/>
      <c r="AJ108" s="30"/>
      <c r="AK108" s="30"/>
      <c r="AL108" s="112" t="s">
        <v>609</v>
      </c>
      <c r="AM108" s="109"/>
      <c r="AN108" s="112" t="s">
        <v>610</v>
      </c>
      <c r="AO108" s="610" t="s">
        <v>3019</v>
      </c>
      <c r="AP108" s="112" t="s">
        <v>612</v>
      </c>
      <c r="AQ108"/>
      <c r="AR108"/>
      <c r="AS108"/>
      <c r="AT108"/>
      <c r="AU108"/>
      <c r="AV108"/>
    </row>
    <row r="109" spans="1:48" ht="23.45" customHeight="1" x14ac:dyDescent="0.2">
      <c r="A109" s="1009"/>
      <c r="B109" s="819" t="s">
        <v>3074</v>
      </c>
      <c r="C109" s="585"/>
      <c r="D109" s="585"/>
      <c r="E109" s="702"/>
      <c r="F109" s="585"/>
      <c r="G109" s="585"/>
      <c r="H109" s="702"/>
      <c r="I109" s="180"/>
      <c r="J109" s="180"/>
      <c r="K109" s="180"/>
      <c r="L109" s="180"/>
      <c r="M109" s="180"/>
      <c r="N109" s="180"/>
      <c r="O109" s="180"/>
      <c r="P109" s="209"/>
      <c r="Q109" s="155"/>
      <c r="AA109" s="97"/>
      <c r="AB109" s="97"/>
      <c r="AC109" s="97"/>
      <c r="AD109" s="97"/>
      <c r="AE109" s="97"/>
      <c r="AF109" s="93"/>
      <c r="AG109" s="93"/>
      <c r="AH109" s="93"/>
      <c r="AI109" s="30"/>
      <c r="AJ109" s="30"/>
      <c r="AK109" s="30"/>
      <c r="AL109" s="112" t="s">
        <v>613</v>
      </c>
      <c r="AM109" s="109"/>
      <c r="AN109" s="112" t="s">
        <v>614</v>
      </c>
      <c r="AO109" s="110" t="s">
        <v>540</v>
      </c>
      <c r="AP109" s="112" t="s">
        <v>616</v>
      </c>
      <c r="AQ109"/>
      <c r="AR109"/>
      <c r="AS109"/>
      <c r="AT109"/>
      <c r="AU109"/>
      <c r="AV109"/>
    </row>
    <row r="110" spans="1:48" ht="23.45" customHeight="1" x14ac:dyDescent="0.2">
      <c r="A110" s="1009"/>
      <c r="B110" s="819" t="s">
        <v>3075</v>
      </c>
      <c r="C110" s="585"/>
      <c r="D110" s="585"/>
      <c r="E110" s="702"/>
      <c r="F110" s="585"/>
      <c r="G110" s="585"/>
      <c r="H110" s="702"/>
      <c r="I110" s="180"/>
      <c r="J110" s="180"/>
      <c r="K110" s="180"/>
      <c r="L110" s="180"/>
      <c r="M110" s="180"/>
      <c r="N110" s="180"/>
      <c r="O110" s="180"/>
      <c r="P110" s="209"/>
      <c r="Q110" s="155"/>
      <c r="AA110" s="97"/>
      <c r="AB110" s="97"/>
      <c r="AC110" s="97"/>
      <c r="AD110" s="97"/>
      <c r="AE110" s="97"/>
      <c r="AF110" s="93"/>
      <c r="AG110" s="93"/>
      <c r="AH110" s="93"/>
      <c r="AI110" s="30"/>
      <c r="AJ110" s="30"/>
      <c r="AK110" s="30"/>
      <c r="AL110" s="112" t="s">
        <v>617</v>
      </c>
      <c r="AM110" s="109"/>
      <c r="AN110" s="112" t="s">
        <v>618</v>
      </c>
      <c r="AO110" s="110" t="s">
        <v>542</v>
      </c>
      <c r="AP110" s="112" t="s">
        <v>620</v>
      </c>
      <c r="AQ110"/>
      <c r="AR110"/>
      <c r="AS110"/>
      <c r="AT110"/>
      <c r="AU110"/>
      <c r="AV110"/>
    </row>
    <row r="111" spans="1:48" ht="23.45" customHeight="1" x14ac:dyDescent="0.2">
      <c r="A111" s="1009"/>
      <c r="B111" s="819" t="s">
        <v>3076</v>
      </c>
      <c r="C111" s="585"/>
      <c r="D111" s="585"/>
      <c r="E111" s="702"/>
      <c r="F111" s="585"/>
      <c r="G111" s="585"/>
      <c r="H111" s="702"/>
      <c r="I111" s="180"/>
      <c r="J111" s="180"/>
      <c r="K111" s="180"/>
      <c r="L111" s="180"/>
      <c r="M111" s="180"/>
      <c r="N111" s="180"/>
      <c r="O111" s="180"/>
      <c r="P111" s="209"/>
      <c r="Q111" s="155"/>
      <c r="AA111" s="97"/>
      <c r="AB111" s="97"/>
      <c r="AC111" s="97"/>
      <c r="AD111" s="97"/>
      <c r="AE111" s="97"/>
      <c r="AF111" s="93"/>
      <c r="AG111" s="93"/>
      <c r="AH111" s="93"/>
      <c r="AI111" s="30"/>
      <c r="AJ111" s="30"/>
      <c r="AK111" s="30"/>
      <c r="AL111" s="112" t="s">
        <v>621</v>
      </c>
      <c r="AM111" s="109"/>
      <c r="AN111" s="112" t="s">
        <v>622</v>
      </c>
      <c r="AO111" s="110" t="s">
        <v>545</v>
      </c>
      <c r="AP111" s="112" t="s">
        <v>624</v>
      </c>
      <c r="AQ111"/>
      <c r="AR111"/>
      <c r="AS111"/>
      <c r="AT111"/>
      <c r="AU111"/>
      <c r="AV111"/>
    </row>
    <row r="112" spans="1:48" ht="23.45" customHeight="1" x14ac:dyDescent="0.2">
      <c r="A112" s="1009"/>
      <c r="B112" s="819" t="s">
        <v>3077</v>
      </c>
      <c r="C112" s="585"/>
      <c r="D112" s="585"/>
      <c r="E112" s="702"/>
      <c r="F112" s="585"/>
      <c r="G112" s="585"/>
      <c r="H112" s="702"/>
      <c r="I112" s="180"/>
      <c r="J112" s="180"/>
      <c r="K112" s="180"/>
      <c r="L112" s="180"/>
      <c r="M112" s="180"/>
      <c r="N112" s="180"/>
      <c r="O112" s="180"/>
      <c r="P112" s="209"/>
      <c r="Q112" s="155"/>
      <c r="AA112" s="97"/>
      <c r="AB112" s="97"/>
      <c r="AC112" s="97"/>
      <c r="AD112" s="97"/>
      <c r="AE112" s="97"/>
      <c r="AF112" s="93"/>
      <c r="AG112" s="93"/>
      <c r="AH112" s="93"/>
      <c r="AI112" s="30"/>
      <c r="AJ112" s="30"/>
      <c r="AK112" s="30"/>
      <c r="AL112" s="112" t="s">
        <v>625</v>
      </c>
      <c r="AM112" s="109"/>
      <c r="AN112" s="112" t="s">
        <v>626</v>
      </c>
      <c r="AO112" s="110" t="s">
        <v>548</v>
      </c>
      <c r="AP112" s="112" t="s">
        <v>628</v>
      </c>
      <c r="AQ112"/>
      <c r="AR112"/>
      <c r="AS112"/>
      <c r="AT112"/>
      <c r="AU112"/>
      <c r="AV112"/>
    </row>
    <row r="113" spans="1:48" ht="23.45" customHeight="1" x14ac:dyDescent="0.2">
      <c r="A113" s="1009"/>
      <c r="B113" s="819" t="s">
        <v>3078</v>
      </c>
      <c r="C113" s="585"/>
      <c r="D113" s="585"/>
      <c r="E113" s="702"/>
      <c r="F113" s="585"/>
      <c r="G113" s="585"/>
      <c r="H113" s="702"/>
      <c r="I113" s="180"/>
      <c r="J113" s="180"/>
      <c r="K113" s="180"/>
      <c r="L113" s="180"/>
      <c r="M113" s="180"/>
      <c r="N113" s="180"/>
      <c r="O113" s="180"/>
      <c r="P113" s="209"/>
      <c r="Q113" s="155"/>
      <c r="AA113" s="97"/>
      <c r="AB113" s="97"/>
      <c r="AC113" s="97"/>
      <c r="AD113" s="97"/>
      <c r="AE113" s="97"/>
      <c r="AF113" s="93"/>
      <c r="AG113" s="93"/>
      <c r="AH113" s="93"/>
      <c r="AI113" s="30"/>
      <c r="AJ113" s="30"/>
      <c r="AK113" s="30"/>
      <c r="AL113" s="112" t="s">
        <v>629</v>
      </c>
      <c r="AM113" s="109"/>
      <c r="AN113" s="112" t="s">
        <v>630</v>
      </c>
      <c r="AO113" s="110" t="s">
        <v>551</v>
      </c>
      <c r="AP113" s="112" t="s">
        <v>632</v>
      </c>
      <c r="AQ113"/>
      <c r="AR113"/>
      <c r="AS113"/>
      <c r="AT113"/>
      <c r="AU113"/>
      <c r="AV113"/>
    </row>
    <row r="114" spans="1:48" ht="23.45" customHeight="1" x14ac:dyDescent="0.2">
      <c r="A114" s="1009"/>
      <c r="B114" s="703" t="s">
        <v>3079</v>
      </c>
      <c r="C114" s="585"/>
      <c r="D114" s="585"/>
      <c r="E114" s="702"/>
      <c r="F114" s="585"/>
      <c r="G114" s="585"/>
      <c r="H114" s="702"/>
      <c r="I114" s="180"/>
      <c r="J114" s="180"/>
      <c r="K114" s="180"/>
      <c r="L114" s="180"/>
      <c r="M114" s="180"/>
      <c r="N114" s="180"/>
      <c r="O114" s="180"/>
      <c r="P114" s="209"/>
      <c r="Q114" s="155"/>
      <c r="AA114" s="97"/>
      <c r="AB114" s="97"/>
      <c r="AC114" s="97"/>
      <c r="AD114" s="97"/>
      <c r="AE114" s="97"/>
      <c r="AF114" s="93"/>
      <c r="AG114" s="93"/>
      <c r="AH114" s="93"/>
      <c r="AI114" s="30"/>
      <c r="AJ114" s="30"/>
      <c r="AK114" s="30"/>
      <c r="AL114" s="112" t="s">
        <v>633</v>
      </c>
      <c r="AM114" s="109"/>
      <c r="AN114" s="112" t="s">
        <v>634</v>
      </c>
      <c r="AO114" s="112" t="s">
        <v>523</v>
      </c>
      <c r="AP114" s="112">
        <v>251</v>
      </c>
      <c r="AQ114"/>
      <c r="AR114"/>
      <c r="AS114"/>
      <c r="AT114"/>
      <c r="AU114"/>
      <c r="AV114"/>
    </row>
    <row r="115" spans="1:48" ht="23.45" customHeight="1" x14ac:dyDescent="0.2">
      <c r="A115" s="1010"/>
      <c r="B115" s="703" t="s">
        <v>3079</v>
      </c>
      <c r="C115" s="585"/>
      <c r="D115" s="585"/>
      <c r="E115" s="702"/>
      <c r="F115" s="585"/>
      <c r="G115" s="585"/>
      <c r="H115" s="702"/>
      <c r="I115" s="180"/>
      <c r="J115" s="180"/>
      <c r="K115" s="180"/>
      <c r="L115" s="180"/>
      <c r="M115" s="180"/>
      <c r="N115" s="180"/>
      <c r="O115" s="180"/>
      <c r="P115" s="209"/>
      <c r="Q115" s="155"/>
      <c r="AA115" s="97"/>
      <c r="AB115" s="97"/>
      <c r="AC115" s="97"/>
      <c r="AD115" s="97"/>
      <c r="AE115" s="97"/>
      <c r="AF115" s="93"/>
      <c r="AG115" s="93"/>
      <c r="AH115" s="93"/>
      <c r="AI115" s="30"/>
      <c r="AJ115" s="30"/>
      <c r="AK115" s="30"/>
      <c r="AL115" s="112" t="s">
        <v>636</v>
      </c>
      <c r="AM115" s="109"/>
      <c r="AN115" s="112" t="s">
        <v>637</v>
      </c>
      <c r="AO115" s="112" t="s">
        <v>526</v>
      </c>
      <c r="AP115" s="112">
        <v>253</v>
      </c>
      <c r="AQ115"/>
      <c r="AR115"/>
      <c r="AS115"/>
      <c r="AT115"/>
      <c r="AU115"/>
      <c r="AV115"/>
    </row>
    <row r="116" spans="1:48" ht="23.45" customHeight="1" thickBot="1" x14ac:dyDescent="0.25">
      <c r="A116" s="1014" t="s">
        <v>3080</v>
      </c>
      <c r="B116" s="1018" t="s">
        <v>3081</v>
      </c>
      <c r="C116" s="1019"/>
      <c r="D116" s="1019"/>
      <c r="E116" s="1019"/>
      <c r="F116" s="1019"/>
      <c r="G116" s="1019"/>
      <c r="H116" s="1020"/>
      <c r="I116" s="180"/>
      <c r="J116" s="180"/>
      <c r="K116" s="180"/>
      <c r="L116" s="180"/>
      <c r="M116" s="180"/>
      <c r="N116" s="180"/>
      <c r="O116" s="180"/>
      <c r="P116" s="209"/>
      <c r="Q116" s="155"/>
      <c r="AA116" s="97"/>
      <c r="AB116" s="97"/>
      <c r="AC116" s="97"/>
      <c r="AD116" s="97"/>
      <c r="AE116" s="97"/>
      <c r="AF116" s="93"/>
      <c r="AG116" s="93"/>
      <c r="AH116" s="93"/>
      <c r="AI116" s="30"/>
      <c r="AJ116" s="30"/>
      <c r="AK116" s="30"/>
      <c r="AL116" s="112" t="s">
        <v>639</v>
      </c>
      <c r="AM116" s="109"/>
      <c r="AN116" s="112" t="s">
        <v>640</v>
      </c>
      <c r="AO116" s="110" t="s">
        <v>554</v>
      </c>
      <c r="AP116" s="112">
        <v>256</v>
      </c>
      <c r="AQ116"/>
      <c r="AR116"/>
      <c r="AS116"/>
      <c r="AT116"/>
      <c r="AU116"/>
      <c r="AV116"/>
    </row>
    <row r="117" spans="1:48" ht="23.45" customHeight="1" thickBot="1" x14ac:dyDescent="0.3">
      <c r="A117" s="1015"/>
      <c r="B117" s="33" t="s">
        <v>3082</v>
      </c>
      <c r="C117" s="255"/>
      <c r="D117" s="255"/>
      <c r="E117" s="1"/>
      <c r="F117" s="232" t="s">
        <v>2946</v>
      </c>
      <c r="G117" s="233" t="s">
        <v>2947</v>
      </c>
      <c r="H117" s="234" t="s">
        <v>2948</v>
      </c>
      <c r="I117" s="180"/>
      <c r="J117" s="180"/>
      <c r="K117" s="180"/>
      <c r="L117" s="180"/>
      <c r="M117" s="180"/>
      <c r="N117" s="180"/>
      <c r="O117" s="180"/>
      <c r="P117" s="209"/>
      <c r="Q117" s="155"/>
      <c r="AA117" s="97"/>
      <c r="AB117" s="97"/>
      <c r="AC117" s="97"/>
      <c r="AD117" s="97"/>
      <c r="AE117" s="97"/>
      <c r="AF117" s="93"/>
      <c r="AG117" s="93"/>
      <c r="AH117" s="93"/>
      <c r="AI117" s="30"/>
      <c r="AJ117" s="30"/>
      <c r="AK117" s="30"/>
      <c r="AL117" s="112" t="s">
        <v>642</v>
      </c>
      <c r="AM117" s="109"/>
      <c r="AN117" s="112" t="s">
        <v>643</v>
      </c>
      <c r="AO117" s="110" t="s">
        <v>557</v>
      </c>
      <c r="AP117" s="112">
        <v>257</v>
      </c>
      <c r="AQ117"/>
      <c r="AR117"/>
      <c r="AS117"/>
      <c r="AT117"/>
      <c r="AU117"/>
      <c r="AV117"/>
    </row>
    <row r="118" spans="1:48" ht="23.45" customHeight="1" thickBot="1" x14ac:dyDescent="0.3">
      <c r="A118" s="1015"/>
      <c r="B118" s="256" t="s">
        <v>3083</v>
      </c>
      <c r="C118" s="257"/>
      <c r="D118" s="257"/>
      <c r="E118" s="258"/>
      <c r="F118" s="259"/>
      <c r="G118" s="259"/>
      <c r="H118" s="220">
        <f>F118+G118</f>
        <v>0</v>
      </c>
      <c r="I118" s="180"/>
      <c r="J118" s="180"/>
      <c r="K118" s="180"/>
      <c r="L118" s="180"/>
      <c r="M118" s="180"/>
      <c r="N118" s="180"/>
      <c r="O118" s="180"/>
      <c r="P118" s="209"/>
      <c r="Q118" s="155"/>
      <c r="AA118" s="97"/>
      <c r="AB118" s="97"/>
      <c r="AC118" s="97"/>
      <c r="AD118" s="97"/>
      <c r="AE118" s="97"/>
      <c r="AF118" s="93"/>
      <c r="AG118" s="93"/>
      <c r="AH118" s="93"/>
      <c r="AI118" s="30"/>
      <c r="AJ118" s="30"/>
      <c r="AK118" s="30"/>
      <c r="AL118" s="112" t="s">
        <v>645</v>
      </c>
      <c r="AM118" s="109"/>
      <c r="AN118" s="112" t="s">
        <v>646</v>
      </c>
      <c r="AO118" s="110" t="s">
        <v>560</v>
      </c>
      <c r="AP118" s="112">
        <v>258</v>
      </c>
      <c r="AQ118"/>
      <c r="AR118"/>
      <c r="AS118"/>
      <c r="AT118"/>
      <c r="AU118"/>
      <c r="AV118"/>
    </row>
    <row r="119" spans="1:48" ht="23.45" customHeight="1" thickBot="1" x14ac:dyDescent="0.3">
      <c r="A119" s="1015"/>
      <c r="B119" s="189" t="s">
        <v>3084</v>
      </c>
      <c r="C119" s="257"/>
      <c r="D119" s="257"/>
      <c r="E119" s="258"/>
      <c r="F119" s="259"/>
      <c r="G119" s="259"/>
      <c r="H119" s="223">
        <f>F119+G119</f>
        <v>0</v>
      </c>
      <c r="I119" s="180"/>
      <c r="J119" s="180"/>
      <c r="K119" s="180"/>
      <c r="L119" s="180"/>
      <c r="M119" s="180"/>
      <c r="N119" s="180"/>
      <c r="O119" s="180"/>
      <c r="P119" s="209"/>
      <c r="Q119" s="155"/>
      <c r="AA119" s="97"/>
      <c r="AB119" s="97"/>
      <c r="AC119" s="97"/>
      <c r="AD119" s="97"/>
      <c r="AE119" s="97"/>
      <c r="AF119" s="93"/>
      <c r="AG119" s="93"/>
      <c r="AH119" s="93"/>
      <c r="AI119" s="30"/>
      <c r="AJ119" s="30"/>
      <c r="AK119" s="30"/>
      <c r="AL119" s="112" t="s">
        <v>648</v>
      </c>
      <c r="AM119" s="109"/>
      <c r="AN119" s="112" t="s">
        <v>649</v>
      </c>
      <c r="AO119" s="112" t="s">
        <v>528</v>
      </c>
      <c r="AP119" s="112" t="s">
        <v>651</v>
      </c>
      <c r="AQ119"/>
      <c r="AR119"/>
      <c r="AS119"/>
      <c r="AT119"/>
      <c r="AU119"/>
      <c r="AV119"/>
    </row>
    <row r="120" spans="1:48" ht="23.45" customHeight="1" thickBot="1" x14ac:dyDescent="0.3">
      <c r="A120" s="1015"/>
      <c r="B120" s="189" t="s">
        <v>3085</v>
      </c>
      <c r="C120" s="257"/>
      <c r="D120" s="257"/>
      <c r="E120" s="258"/>
      <c r="F120" s="259"/>
      <c r="G120" s="259"/>
      <c r="H120" s="223">
        <f>F120+G120</f>
        <v>0</v>
      </c>
      <c r="I120" s="180"/>
      <c r="J120" s="180"/>
      <c r="K120" s="180"/>
      <c r="L120" s="180"/>
      <c r="M120" s="180"/>
      <c r="N120" s="180"/>
      <c r="O120" s="180"/>
      <c r="P120" s="209"/>
      <c r="Q120" s="155"/>
      <c r="AA120" s="97"/>
      <c r="AB120" s="97"/>
      <c r="AC120" s="97"/>
      <c r="AD120" s="97"/>
      <c r="AE120" s="97"/>
      <c r="AF120" s="93"/>
      <c r="AG120" s="93"/>
      <c r="AH120" s="93"/>
      <c r="AI120" s="30"/>
      <c r="AJ120" s="30"/>
      <c r="AK120" s="30"/>
      <c r="AL120" s="112" t="s">
        <v>652</v>
      </c>
      <c r="AM120" s="109"/>
      <c r="AN120" s="112" t="s">
        <v>653</v>
      </c>
      <c r="AO120" s="110" t="s">
        <v>534</v>
      </c>
      <c r="AP120" s="112">
        <v>261</v>
      </c>
      <c r="AQ120"/>
      <c r="AR120"/>
      <c r="AS120"/>
      <c r="AT120"/>
      <c r="AU120"/>
      <c r="AV120"/>
    </row>
    <row r="121" spans="1:48" s="267" customFormat="1" ht="24" customHeight="1" thickBot="1" x14ac:dyDescent="0.3">
      <c r="A121" s="1015"/>
      <c r="B121" s="260" t="s">
        <v>3086</v>
      </c>
      <c r="C121" s="261"/>
      <c r="D121" s="261"/>
      <c r="E121" s="262"/>
      <c r="F121" s="259"/>
      <c r="G121" s="259"/>
      <c r="H121" s="263">
        <f>F121+G121</f>
        <v>0</v>
      </c>
      <c r="I121" s="180"/>
      <c r="J121" s="180"/>
      <c r="K121" s="180"/>
      <c r="L121" s="180"/>
      <c r="M121" s="180"/>
      <c r="N121" s="180"/>
      <c r="O121" s="180"/>
      <c r="P121" s="209"/>
      <c r="Q121" s="155"/>
      <c r="R121" s="156"/>
      <c r="S121" s="156"/>
      <c r="T121" s="156"/>
      <c r="U121" s="156"/>
      <c r="V121" s="156"/>
      <c r="W121" s="156"/>
      <c r="X121" s="156"/>
      <c r="Y121" s="156"/>
      <c r="Z121" s="156"/>
      <c r="AA121" s="97"/>
      <c r="AB121" s="97"/>
      <c r="AC121" s="97"/>
      <c r="AD121" s="97"/>
      <c r="AE121" s="97"/>
      <c r="AF121" s="93"/>
      <c r="AG121" s="93"/>
      <c r="AH121" s="93"/>
      <c r="AI121" s="30"/>
      <c r="AJ121" s="30"/>
      <c r="AK121" s="30"/>
      <c r="AL121" s="112" t="s">
        <v>655</v>
      </c>
      <c r="AM121" s="109"/>
      <c r="AN121" s="112" t="s">
        <v>656</v>
      </c>
      <c r="AO121" s="110" t="s">
        <v>537</v>
      </c>
      <c r="AP121" s="112" t="s">
        <v>658</v>
      </c>
      <c r="AQ121"/>
      <c r="AR121"/>
      <c r="AS121"/>
      <c r="AT121"/>
      <c r="AU121"/>
      <c r="AV121"/>
    </row>
    <row r="122" spans="1:48" s="267" customFormat="1" ht="23.45" customHeight="1" thickBot="1" x14ac:dyDescent="0.3">
      <c r="A122" s="1015"/>
      <c r="B122" s="225" t="s">
        <v>2948</v>
      </c>
      <c r="C122" s="264"/>
      <c r="D122" s="264"/>
      <c r="E122" s="265"/>
      <c r="F122" s="223">
        <f>SUM(F118:F121)</f>
        <v>0</v>
      </c>
      <c r="G122" s="575">
        <f>SUM(G118:G121)</f>
        <v>0</v>
      </c>
      <c r="H122" s="263">
        <f>SUM(H118:H121)</f>
        <v>0</v>
      </c>
      <c r="I122" s="180"/>
      <c r="J122" s="180"/>
      <c r="K122" s="180"/>
      <c r="L122" s="180"/>
      <c r="M122" s="180"/>
      <c r="N122" s="180"/>
      <c r="O122" s="180"/>
      <c r="P122" s="209"/>
      <c r="Q122" s="155"/>
      <c r="R122" s="156"/>
      <c r="S122" s="156"/>
      <c r="T122" s="156"/>
      <c r="U122" s="156"/>
      <c r="V122" s="156"/>
      <c r="W122" s="156"/>
      <c r="X122" s="156"/>
      <c r="Y122" s="156"/>
      <c r="Z122" s="156"/>
      <c r="AA122" s="97"/>
      <c r="AB122" s="97"/>
      <c r="AC122" s="97"/>
      <c r="AD122" s="97"/>
      <c r="AE122" s="97"/>
      <c r="AF122" s="93"/>
      <c r="AG122" s="93"/>
      <c r="AH122" s="93"/>
      <c r="AI122" s="30"/>
      <c r="AJ122" s="30"/>
      <c r="AK122" s="30"/>
      <c r="AL122" s="112" t="s">
        <v>659</v>
      </c>
      <c r="AM122" s="109"/>
      <c r="AN122" s="112" t="s">
        <v>660</v>
      </c>
      <c r="AO122" s="110" t="s">
        <v>785</v>
      </c>
      <c r="AP122" s="112" t="s">
        <v>662</v>
      </c>
      <c r="AQ122"/>
      <c r="AR122"/>
      <c r="AS122"/>
      <c r="AT122"/>
      <c r="AU122"/>
      <c r="AV122"/>
    </row>
    <row r="123" spans="1:48" ht="46.5" customHeight="1" thickBot="1" x14ac:dyDescent="0.25">
      <c r="A123" s="1015"/>
      <c r="B123" s="105" t="s">
        <v>3087</v>
      </c>
      <c r="C123" s="957" t="s">
        <v>3088</v>
      </c>
      <c r="D123" s="957"/>
      <c r="E123" s="958"/>
      <c r="F123" s="672" t="s">
        <v>2946</v>
      </c>
      <c r="G123" s="577" t="s">
        <v>2947</v>
      </c>
      <c r="H123" s="577" t="s">
        <v>2948</v>
      </c>
      <c r="I123" s="180"/>
      <c r="J123" s="180"/>
      <c r="K123" s="180"/>
      <c r="L123" s="180"/>
      <c r="M123" s="180"/>
      <c r="N123" s="180"/>
      <c r="O123" s="180"/>
      <c r="P123" s="209"/>
      <c r="Q123" s="155"/>
      <c r="AA123" s="97"/>
      <c r="AB123" s="97"/>
      <c r="AC123" s="97"/>
      <c r="AD123" s="97"/>
      <c r="AE123" s="97"/>
      <c r="AF123" s="93"/>
      <c r="AG123" s="93"/>
      <c r="AH123" s="93"/>
      <c r="AI123" s="30"/>
      <c r="AJ123" s="30"/>
      <c r="AK123" s="30"/>
      <c r="AL123" s="112" t="s">
        <v>663</v>
      </c>
      <c r="AM123" s="109"/>
      <c r="AN123" s="112" t="s">
        <v>664</v>
      </c>
      <c r="AO123" s="110" t="s">
        <v>563</v>
      </c>
      <c r="AP123" s="112">
        <v>100</v>
      </c>
      <c r="AQ123"/>
      <c r="AR123"/>
      <c r="AS123"/>
      <c r="AT123"/>
      <c r="AU123"/>
      <c r="AV123"/>
    </row>
    <row r="124" spans="1:48" ht="23.45" customHeight="1" thickBot="1" x14ac:dyDescent="0.3">
      <c r="A124" s="1015"/>
      <c r="B124" s="1023" t="s">
        <v>3089</v>
      </c>
      <c r="C124" s="1023"/>
      <c r="D124" s="1023"/>
      <c r="E124" s="1023"/>
      <c r="F124" s="268"/>
      <c r="G124" s="268"/>
      <c r="H124" s="269">
        <f>SUM(F124:G124)</f>
        <v>0</v>
      </c>
      <c r="I124" s="180"/>
      <c r="J124" s="180"/>
      <c r="K124" s="180"/>
      <c r="L124" s="180"/>
      <c r="M124" s="180"/>
      <c r="N124" s="180"/>
      <c r="O124" s="180"/>
      <c r="P124" s="209"/>
      <c r="Q124" s="155"/>
      <c r="AA124" s="97"/>
      <c r="AB124" s="97"/>
      <c r="AC124" s="97"/>
      <c r="AD124" s="97"/>
      <c r="AE124" s="97"/>
      <c r="AF124" s="93"/>
      <c r="AG124" s="93"/>
      <c r="AH124" s="93"/>
      <c r="AI124" s="30"/>
      <c r="AJ124" s="30"/>
      <c r="AK124" s="30"/>
      <c r="AL124" s="112" t="s">
        <v>666</v>
      </c>
      <c r="AM124" s="109"/>
      <c r="AN124" s="112" t="s">
        <v>667</v>
      </c>
      <c r="AO124" s="110" t="s">
        <v>566</v>
      </c>
      <c r="AP124" s="112">
        <v>101</v>
      </c>
      <c r="AQ124"/>
      <c r="AR124"/>
      <c r="AS124"/>
      <c r="AT124"/>
      <c r="AU124"/>
      <c r="AV124"/>
    </row>
    <row r="125" spans="1:48" ht="30" customHeight="1" thickBot="1" x14ac:dyDescent="0.3">
      <c r="A125" s="1015"/>
      <c r="B125" s="270" t="s">
        <v>3090</v>
      </c>
      <c r="C125" s="271"/>
      <c r="D125" s="271"/>
      <c r="E125" s="272"/>
      <c r="F125" s="678" t="s">
        <v>2946</v>
      </c>
      <c r="G125" s="578" t="s">
        <v>2947</v>
      </c>
      <c r="H125" s="578" t="s">
        <v>2948</v>
      </c>
      <c r="I125" s="180"/>
      <c r="J125" s="180"/>
      <c r="K125" s="180"/>
      <c r="L125" s="180"/>
      <c r="M125" s="180"/>
      <c r="N125" s="180"/>
      <c r="O125" s="180"/>
      <c r="P125" s="209"/>
      <c r="Q125" s="155"/>
      <c r="AA125" s="97"/>
      <c r="AB125" s="97"/>
      <c r="AC125" s="97"/>
      <c r="AD125" s="97"/>
      <c r="AE125" s="97"/>
      <c r="AF125" s="93"/>
      <c r="AG125" s="93"/>
      <c r="AH125" s="93"/>
      <c r="AI125" s="30"/>
      <c r="AJ125" s="30"/>
      <c r="AK125" s="30"/>
      <c r="AL125" s="112" t="s">
        <v>669</v>
      </c>
      <c r="AM125" s="109"/>
      <c r="AN125" s="112" t="s">
        <v>670</v>
      </c>
      <c r="AO125" s="110" t="s">
        <v>570</v>
      </c>
      <c r="AP125" s="112">
        <v>103</v>
      </c>
      <c r="AQ125"/>
      <c r="AR125"/>
      <c r="AS125"/>
      <c r="AT125"/>
      <c r="AU125"/>
      <c r="AV125"/>
    </row>
    <row r="126" spans="1:48" ht="23.45" customHeight="1" thickBot="1" x14ac:dyDescent="0.25">
      <c r="A126" s="1015"/>
      <c r="B126" s="274" t="s">
        <v>3091</v>
      </c>
      <c r="C126" s="275"/>
      <c r="D126" s="275"/>
      <c r="E126" s="276"/>
      <c r="F126" s="277"/>
      <c r="G126" s="277"/>
      <c r="H126" s="278"/>
      <c r="I126" s="180"/>
      <c r="J126" s="180"/>
      <c r="K126" s="180"/>
      <c r="L126" s="180"/>
      <c r="M126" s="180"/>
      <c r="N126" s="180"/>
      <c r="O126" s="180"/>
      <c r="P126" s="209"/>
      <c r="Q126" s="155"/>
      <c r="AA126" s="97"/>
      <c r="AB126" s="97"/>
      <c r="AC126" s="97"/>
      <c r="AD126" s="97"/>
      <c r="AE126" s="97"/>
      <c r="AF126" s="93"/>
      <c r="AG126" s="93"/>
      <c r="AH126" s="93"/>
      <c r="AI126" s="30"/>
      <c r="AJ126" s="30"/>
      <c r="AK126" s="30"/>
      <c r="AL126" s="112" t="s">
        <v>672</v>
      </c>
      <c r="AM126" s="109"/>
      <c r="AN126" s="112" t="s">
        <v>673</v>
      </c>
      <c r="AO126" s="110" t="s">
        <v>574</v>
      </c>
      <c r="AP126" s="112" t="s">
        <v>675</v>
      </c>
      <c r="AQ126"/>
      <c r="AR126"/>
      <c r="AS126"/>
      <c r="AT126"/>
      <c r="AU126"/>
      <c r="AV126"/>
    </row>
    <row r="127" spans="1:48" ht="23.45" customHeight="1" thickBot="1" x14ac:dyDescent="0.25">
      <c r="A127" s="1015"/>
      <c r="B127" s="189" t="s">
        <v>3189</v>
      </c>
      <c r="C127" s="279"/>
      <c r="D127" s="279"/>
      <c r="E127" s="280"/>
      <c r="F127" s="235"/>
      <c r="G127" s="235"/>
      <c r="H127" s="223">
        <f t="shared" ref="H127:H136" si="12">F127+G127</f>
        <v>0</v>
      </c>
      <c r="I127" s="180"/>
      <c r="J127" s="180"/>
      <c r="K127" s="180"/>
      <c r="L127" s="180"/>
      <c r="M127" s="180"/>
      <c r="N127" s="180"/>
      <c r="O127" s="180"/>
      <c r="P127" s="209"/>
      <c r="Q127" s="155"/>
      <c r="AA127" s="97"/>
      <c r="AB127" s="97"/>
      <c r="AC127" s="97"/>
      <c r="AD127" s="97"/>
      <c r="AE127" s="97"/>
      <c r="AF127" s="93"/>
      <c r="AG127" s="93"/>
      <c r="AH127" s="93"/>
      <c r="AI127" s="30"/>
      <c r="AJ127" s="30"/>
      <c r="AK127" s="30"/>
      <c r="AL127" s="112" t="s">
        <v>676</v>
      </c>
      <c r="AM127" s="109"/>
      <c r="AN127" s="112" t="s">
        <v>677</v>
      </c>
      <c r="AO127" s="110" t="s">
        <v>577</v>
      </c>
      <c r="AP127" s="112" t="s">
        <v>679</v>
      </c>
      <c r="AQ127"/>
      <c r="AR127"/>
      <c r="AS127"/>
      <c r="AT127"/>
      <c r="AU127"/>
      <c r="AV127"/>
    </row>
    <row r="128" spans="1:48" ht="23.45" customHeight="1" thickBot="1" x14ac:dyDescent="0.25">
      <c r="A128" s="1015"/>
      <c r="B128" s="189" t="s">
        <v>3093</v>
      </c>
      <c r="C128" s="279"/>
      <c r="D128" s="279"/>
      <c r="E128" s="280"/>
      <c r="F128" s="235"/>
      <c r="G128" s="235"/>
      <c r="H128" s="223">
        <f t="shared" si="12"/>
        <v>0</v>
      </c>
      <c r="I128" s="23"/>
      <c r="J128" s="23"/>
      <c r="K128" s="180"/>
      <c r="L128" s="180"/>
      <c r="M128" s="180"/>
      <c r="N128" s="180"/>
      <c r="O128" s="180"/>
      <c r="P128" s="209"/>
      <c r="Q128" s="155"/>
      <c r="AA128" s="97"/>
      <c r="AB128" s="97"/>
      <c r="AC128" s="97"/>
      <c r="AD128" s="97"/>
      <c r="AE128" s="97"/>
      <c r="AF128" s="93"/>
      <c r="AG128" s="93"/>
      <c r="AH128" s="93"/>
      <c r="AI128" s="30"/>
      <c r="AJ128" s="30"/>
      <c r="AK128" s="30"/>
      <c r="AL128" s="112" t="s">
        <v>680</v>
      </c>
      <c r="AM128" s="109"/>
      <c r="AN128" s="112" t="s">
        <v>681</v>
      </c>
      <c r="AO128" s="110" t="s">
        <v>580</v>
      </c>
      <c r="AP128" s="112" t="s">
        <v>683</v>
      </c>
      <c r="AQ128"/>
      <c r="AR128"/>
      <c r="AS128"/>
      <c r="AT128"/>
      <c r="AU128"/>
      <c r="AV128"/>
    </row>
    <row r="129" spans="1:77" ht="23.45" customHeight="1" thickBot="1" x14ac:dyDescent="0.25">
      <c r="A129" s="1015"/>
      <c r="B129" s="189" t="s">
        <v>3094</v>
      </c>
      <c r="C129" s="279"/>
      <c r="D129" s="279"/>
      <c r="E129" s="280"/>
      <c r="F129" s="235"/>
      <c r="G129" s="235"/>
      <c r="H129" s="223">
        <f t="shared" si="12"/>
        <v>0</v>
      </c>
      <c r="I129" s="23"/>
      <c r="J129" s="23"/>
      <c r="K129" s="180"/>
      <c r="L129" s="180"/>
      <c r="M129" s="180"/>
      <c r="N129" s="180"/>
      <c r="O129" s="180"/>
      <c r="P129" s="209"/>
      <c r="Q129" s="155"/>
      <c r="AA129" s="97"/>
      <c r="AB129" s="97"/>
      <c r="AC129" s="97"/>
      <c r="AD129" s="97"/>
      <c r="AE129" s="97"/>
      <c r="AF129" s="93"/>
      <c r="AG129" s="93"/>
      <c r="AH129" s="93"/>
      <c r="AI129" s="30"/>
      <c r="AJ129" s="30"/>
      <c r="AK129" s="30"/>
      <c r="AL129" s="112" t="s">
        <v>684</v>
      </c>
      <c r="AM129" s="109"/>
      <c r="AN129" s="112" t="s">
        <v>685</v>
      </c>
      <c r="AO129" s="110" t="s">
        <v>583</v>
      </c>
      <c r="AP129" s="112" t="s">
        <v>687</v>
      </c>
      <c r="AQ129"/>
      <c r="AR129"/>
      <c r="AS129"/>
      <c r="AT129"/>
      <c r="AU129"/>
      <c r="AV129"/>
    </row>
    <row r="130" spans="1:77" ht="23.45" customHeight="1" thickBot="1" x14ac:dyDescent="0.25">
      <c r="A130" s="1015"/>
      <c r="B130" s="189" t="s">
        <v>3095</v>
      </c>
      <c r="C130" s="279"/>
      <c r="D130" s="279"/>
      <c r="E130" s="280"/>
      <c r="F130" s="235"/>
      <c r="G130" s="235"/>
      <c r="H130" s="223">
        <f t="shared" si="12"/>
        <v>0</v>
      </c>
      <c r="I130" s="23"/>
      <c r="J130" s="23"/>
      <c r="K130" s="180"/>
      <c r="L130" s="180"/>
      <c r="M130" s="180"/>
      <c r="N130" s="180"/>
      <c r="O130" s="180"/>
      <c r="P130" s="209"/>
      <c r="Q130" s="155"/>
      <c r="AA130" s="97"/>
      <c r="AB130" s="97"/>
      <c r="AC130" s="97"/>
      <c r="AD130" s="97"/>
      <c r="AE130" s="97"/>
      <c r="AF130" s="93"/>
      <c r="AG130" s="93"/>
      <c r="AH130" s="93"/>
      <c r="AI130" s="30"/>
      <c r="AJ130" s="30"/>
      <c r="AK130" s="30"/>
      <c r="AL130" s="112" t="s">
        <v>688</v>
      </c>
      <c r="AM130" s="109"/>
      <c r="AN130" s="112" t="s">
        <v>689</v>
      </c>
      <c r="AO130" s="110" t="s">
        <v>586</v>
      </c>
      <c r="AP130" s="112" t="s">
        <v>691</v>
      </c>
      <c r="AQ130"/>
      <c r="AR130"/>
      <c r="AS130"/>
      <c r="AT130"/>
      <c r="AU130"/>
      <c r="AV130"/>
    </row>
    <row r="131" spans="1:77" ht="23.45" customHeight="1" thickBot="1" x14ac:dyDescent="0.25">
      <c r="A131" s="1015"/>
      <c r="B131" s="189" t="s">
        <v>3096</v>
      </c>
      <c r="C131" s="279"/>
      <c r="D131" s="279"/>
      <c r="E131" s="280"/>
      <c r="F131" s="235"/>
      <c r="G131" s="235"/>
      <c r="H131" s="223">
        <f t="shared" si="12"/>
        <v>0</v>
      </c>
      <c r="I131" s="23"/>
      <c r="J131" s="23"/>
      <c r="K131" s="180"/>
      <c r="L131" s="180"/>
      <c r="M131" s="180"/>
      <c r="N131" s="180"/>
      <c r="O131" s="180"/>
      <c r="P131" s="209"/>
      <c r="Q131" s="155"/>
      <c r="AA131" s="97"/>
      <c r="AB131" s="97"/>
      <c r="AC131" s="97"/>
      <c r="AD131" s="97"/>
      <c r="AE131" s="97"/>
      <c r="AF131" s="93"/>
      <c r="AG131" s="93"/>
      <c r="AH131" s="93"/>
      <c r="AI131" s="30"/>
      <c r="AJ131" s="30"/>
      <c r="AK131" s="30"/>
      <c r="AL131" s="112" t="s">
        <v>692</v>
      </c>
      <c r="AM131" s="109"/>
      <c r="AN131" s="112" t="s">
        <v>693</v>
      </c>
      <c r="AO131" s="110" t="s">
        <v>590</v>
      </c>
      <c r="AP131" s="112">
        <v>130</v>
      </c>
      <c r="AQ131"/>
      <c r="AR131"/>
      <c r="AS131"/>
      <c r="AT131"/>
      <c r="AU131"/>
      <c r="AV131"/>
    </row>
    <row r="132" spans="1:77" ht="23.45" customHeight="1" thickBot="1" x14ac:dyDescent="0.25">
      <c r="A132" s="1015"/>
      <c r="B132" s="189" t="s">
        <v>3097</v>
      </c>
      <c r="C132" s="279"/>
      <c r="D132" s="279"/>
      <c r="E132" s="280"/>
      <c r="F132" s="235"/>
      <c r="G132" s="235"/>
      <c r="H132" s="223">
        <f t="shared" si="12"/>
        <v>0</v>
      </c>
      <c r="I132" s="23"/>
      <c r="J132" s="23"/>
      <c r="K132" s="180"/>
      <c r="L132" s="180"/>
      <c r="M132" s="180"/>
      <c r="N132" s="180"/>
      <c r="O132" s="180"/>
      <c r="P132" s="209"/>
      <c r="Q132" s="155"/>
      <c r="AA132" s="97"/>
      <c r="AB132" s="97"/>
      <c r="AC132" s="97"/>
      <c r="AD132" s="97"/>
      <c r="AE132" s="97"/>
      <c r="AF132" s="93"/>
      <c r="AG132" s="93"/>
      <c r="AH132" s="93"/>
      <c r="AI132" s="30"/>
      <c r="AJ132" s="30"/>
      <c r="AK132" s="30"/>
      <c r="AL132" s="112" t="s">
        <v>695</v>
      </c>
      <c r="AM132" s="109"/>
      <c r="AN132" s="112" t="s">
        <v>696</v>
      </c>
      <c r="AO132" s="110" t="s">
        <v>593</v>
      </c>
      <c r="AP132" s="112">
        <v>131</v>
      </c>
      <c r="AQ132"/>
      <c r="AR132"/>
      <c r="AS132"/>
      <c r="AT132"/>
      <c r="AU132"/>
      <c r="AV132"/>
    </row>
    <row r="133" spans="1:77" ht="23.45" customHeight="1" thickBot="1" x14ac:dyDescent="0.25">
      <c r="A133" s="1015"/>
      <c r="B133" s="189" t="s">
        <v>3098</v>
      </c>
      <c r="C133" s="566"/>
      <c r="D133" s="566"/>
      <c r="E133" s="567"/>
      <c r="F133" s="235"/>
      <c r="G133" s="235"/>
      <c r="H133" s="223">
        <f t="shared" si="12"/>
        <v>0</v>
      </c>
      <c r="I133" s="23"/>
      <c r="J133" s="23"/>
      <c r="K133" s="180"/>
      <c r="L133" s="180"/>
      <c r="M133" s="180"/>
      <c r="N133" s="180"/>
      <c r="O133" s="180"/>
      <c r="P133" s="209"/>
      <c r="Q133" s="155"/>
      <c r="AA133" s="97"/>
      <c r="AB133" s="97"/>
      <c r="AC133" s="97"/>
      <c r="AD133" s="97"/>
      <c r="AE133" s="97"/>
      <c r="AF133" s="93"/>
      <c r="AG133" s="93"/>
      <c r="AH133" s="93"/>
      <c r="AI133" s="30"/>
      <c r="AJ133" s="30"/>
      <c r="AK133" s="30"/>
      <c r="AL133" s="112" t="s">
        <v>698</v>
      </c>
      <c r="AM133" s="109"/>
      <c r="AN133" s="112" t="s">
        <v>699</v>
      </c>
      <c r="AO133" s="110" t="s">
        <v>596</v>
      </c>
      <c r="AP133" s="112">
        <v>134</v>
      </c>
      <c r="AQ133"/>
      <c r="AR133"/>
      <c r="AS133"/>
      <c r="AT133"/>
      <c r="AU133"/>
      <c r="AV133"/>
    </row>
    <row r="134" spans="1:77" ht="23.45" customHeight="1" thickBot="1" x14ac:dyDescent="0.25">
      <c r="A134" s="1015"/>
      <c r="B134" s="563" t="s">
        <v>3099</v>
      </c>
      <c r="C134" s="566"/>
      <c r="D134" s="566"/>
      <c r="E134" s="567"/>
      <c r="F134" s="235"/>
      <c r="G134" s="235"/>
      <c r="H134" s="223">
        <f t="shared" si="12"/>
        <v>0</v>
      </c>
      <c r="I134" s="23"/>
      <c r="J134" s="23"/>
      <c r="K134" s="180"/>
      <c r="L134" s="180"/>
      <c r="M134" s="180"/>
      <c r="N134" s="180"/>
      <c r="O134" s="180"/>
      <c r="P134" s="209"/>
      <c r="Q134" s="155"/>
      <c r="AA134" s="97"/>
      <c r="AB134" s="97"/>
      <c r="AC134" s="97"/>
      <c r="AD134" s="97"/>
      <c r="AE134" s="97"/>
      <c r="AF134" s="93"/>
      <c r="AG134" s="93"/>
      <c r="AH134" s="93"/>
      <c r="AI134" s="30"/>
      <c r="AJ134" s="30"/>
      <c r="AK134" s="30"/>
      <c r="AL134" s="112" t="s">
        <v>701</v>
      </c>
      <c r="AM134" s="109"/>
      <c r="AN134" s="112" t="s">
        <v>702</v>
      </c>
      <c r="AO134" s="110" t="s">
        <v>600</v>
      </c>
      <c r="AP134" s="112" t="s">
        <v>704</v>
      </c>
      <c r="AQ134"/>
      <c r="AR134"/>
      <c r="AS134"/>
      <c r="AT134"/>
      <c r="AU134"/>
      <c r="AV134"/>
    </row>
    <row r="135" spans="1:77" s="267" customFormat="1" ht="23.45" customHeight="1" x14ac:dyDescent="0.2">
      <c r="A135" s="1015"/>
      <c r="B135" s="563" t="s">
        <v>3099</v>
      </c>
      <c r="C135" s="566"/>
      <c r="D135" s="566"/>
      <c r="E135" s="567"/>
      <c r="F135" s="235"/>
      <c r="G135" s="235"/>
      <c r="H135" s="223">
        <f t="shared" si="12"/>
        <v>0</v>
      </c>
      <c r="I135" s="23"/>
      <c r="J135" s="23"/>
      <c r="K135" s="180"/>
      <c r="L135" s="180"/>
      <c r="M135" s="180"/>
      <c r="N135" s="180"/>
      <c r="O135" s="180"/>
      <c r="P135" s="209"/>
      <c r="Q135" s="155"/>
      <c r="R135" s="156"/>
      <c r="S135" s="156"/>
      <c r="T135" s="156"/>
      <c r="U135" s="156"/>
      <c r="V135" s="156"/>
      <c r="W135" s="156"/>
      <c r="X135" s="156"/>
      <c r="Y135" s="156"/>
      <c r="Z135" s="156"/>
      <c r="AA135" s="97"/>
      <c r="AB135" s="97"/>
      <c r="AC135" s="97"/>
      <c r="AD135" s="97"/>
      <c r="AE135" s="97"/>
      <c r="AF135" s="93"/>
      <c r="AG135" s="93"/>
      <c r="AH135" s="93"/>
      <c r="AI135" s="30"/>
      <c r="AJ135" s="30"/>
      <c r="AK135" s="30"/>
      <c r="AL135" s="112" t="s">
        <v>705</v>
      </c>
      <c r="AM135" s="109"/>
      <c r="AN135" s="112" t="s">
        <v>706</v>
      </c>
      <c r="AO135" s="110" t="s">
        <v>787</v>
      </c>
      <c r="AP135" s="112" t="s">
        <v>708</v>
      </c>
      <c r="AQ135"/>
      <c r="AR135"/>
      <c r="AS135"/>
      <c r="AT135"/>
      <c r="AU135"/>
      <c r="AV135"/>
      <c r="AW135" s="156"/>
      <c r="AX135" s="156"/>
      <c r="AY135" s="156"/>
      <c r="AZ135" s="156"/>
      <c r="BA135" s="156"/>
      <c r="BB135" s="156"/>
      <c r="BC135" s="156"/>
      <c r="BD135" s="156"/>
      <c r="BE135" s="156"/>
    </row>
    <row r="136" spans="1:77" s="267" customFormat="1" ht="23.45" customHeight="1" thickBot="1" x14ac:dyDescent="0.3">
      <c r="A136" s="1015"/>
      <c r="B136" s="817" t="s">
        <v>2948</v>
      </c>
      <c r="C136" s="281"/>
      <c r="D136" s="281"/>
      <c r="E136" s="282"/>
      <c r="F136" s="283">
        <f>SUM(F127:F135)</f>
        <v>0</v>
      </c>
      <c r="G136" s="283">
        <f>SUM(G127:G135)</f>
        <v>0</v>
      </c>
      <c r="H136" s="263">
        <f t="shared" si="12"/>
        <v>0</v>
      </c>
      <c r="I136" s="202"/>
      <c r="J136" s="23"/>
      <c r="K136" s="180"/>
      <c r="L136" s="180"/>
      <c r="M136" s="180"/>
      <c r="N136" s="180"/>
      <c r="O136" s="180"/>
      <c r="P136" s="209"/>
      <c r="Q136" s="155"/>
      <c r="R136" s="156"/>
      <c r="S136" s="156"/>
      <c r="T136" s="156"/>
      <c r="U136" s="156"/>
      <c r="V136" s="156"/>
      <c r="W136" s="156"/>
      <c r="X136" s="156"/>
      <c r="Y136" s="156"/>
      <c r="Z136" s="156"/>
      <c r="AA136" s="97"/>
      <c r="AB136" s="97"/>
      <c r="AC136" s="97"/>
      <c r="AD136" s="97"/>
      <c r="AE136" s="97"/>
      <c r="AF136" s="93"/>
      <c r="AG136" s="93"/>
      <c r="AH136" s="93"/>
      <c r="AI136" s="30"/>
      <c r="AJ136" s="30"/>
      <c r="AK136" s="30"/>
      <c r="AL136" s="112" t="s">
        <v>709</v>
      </c>
      <c r="AM136" s="109"/>
      <c r="AN136" s="112" t="s">
        <v>710</v>
      </c>
      <c r="AO136" s="110" t="s">
        <v>607</v>
      </c>
      <c r="AP136" s="112">
        <v>428</v>
      </c>
      <c r="AQ136"/>
      <c r="AR136"/>
      <c r="AS136"/>
      <c r="AT136"/>
      <c r="AU136"/>
      <c r="AV136"/>
      <c r="AW136" s="156"/>
      <c r="AX136" s="156"/>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c r="BX136" s="156"/>
      <c r="BY136" s="156"/>
    </row>
    <row r="137" spans="1:77" ht="23.45" customHeight="1" x14ac:dyDescent="0.25">
      <c r="A137" s="1015"/>
      <c r="B137" s="1025" t="s">
        <v>3100</v>
      </c>
      <c r="C137" s="1025"/>
      <c r="D137" s="1025"/>
      <c r="E137" s="1025"/>
      <c r="F137" s="284" t="s">
        <v>2946</v>
      </c>
      <c r="G137" s="233" t="s">
        <v>2947</v>
      </c>
      <c r="H137" s="234" t="s">
        <v>2948</v>
      </c>
      <c r="I137" s="202"/>
      <c r="J137" s="23"/>
      <c r="K137" s="180"/>
      <c r="L137" s="180"/>
      <c r="M137" s="180"/>
      <c r="N137" s="180"/>
      <c r="O137" s="180"/>
      <c r="P137" s="209"/>
      <c r="Q137" s="155"/>
      <c r="AA137" s="97"/>
      <c r="AB137" s="97"/>
      <c r="AC137" s="97"/>
      <c r="AD137" s="97"/>
      <c r="AE137" s="97"/>
      <c r="AF137" s="93"/>
      <c r="AG137" s="93"/>
      <c r="AH137" s="93"/>
      <c r="AI137" s="30"/>
      <c r="AJ137" s="30"/>
      <c r="AK137" s="30"/>
      <c r="AL137" s="30"/>
      <c r="AM137" s="109"/>
      <c r="AN137" s="112" t="s">
        <v>712</v>
      </c>
      <c r="AO137" s="110" t="s">
        <v>611</v>
      </c>
      <c r="AP137" s="112">
        <v>429</v>
      </c>
      <c r="AQ137"/>
      <c r="AR137"/>
      <c r="AS137"/>
      <c r="AT137"/>
      <c r="AU137"/>
      <c r="AV137"/>
      <c r="BF137" s="267"/>
      <c r="BG137" s="267"/>
      <c r="BH137" s="267"/>
      <c r="BI137" s="267"/>
      <c r="BJ137" s="267"/>
      <c r="BK137" s="267"/>
      <c r="BL137" s="267"/>
      <c r="BM137" s="267"/>
      <c r="BN137" s="267"/>
      <c r="BO137" s="267"/>
      <c r="BP137" s="267"/>
      <c r="BQ137" s="267"/>
      <c r="BR137" s="267"/>
      <c r="BS137" s="267"/>
      <c r="BT137" s="267"/>
      <c r="BU137" s="267"/>
      <c r="BV137" s="267"/>
      <c r="BW137" s="267"/>
      <c r="BX137" s="267"/>
      <c r="BY137" s="267"/>
    </row>
    <row r="138" spans="1:77" ht="23.45" customHeight="1" thickBot="1" x14ac:dyDescent="0.3">
      <c r="A138" s="1015"/>
      <c r="B138" s="1022" t="s">
        <v>3101</v>
      </c>
      <c r="C138" s="1022"/>
      <c r="D138" s="1022"/>
      <c r="E138" s="1022"/>
      <c r="F138" s="285"/>
      <c r="G138" s="285"/>
      <c r="H138" s="286">
        <f>SUM(F138:G138)</f>
        <v>0</v>
      </c>
      <c r="I138" s="202"/>
      <c r="J138" s="202"/>
      <c r="K138" s="180"/>
      <c r="L138" s="180"/>
      <c r="M138" s="180"/>
      <c r="N138" s="180"/>
      <c r="O138" s="180"/>
      <c r="P138" s="209"/>
      <c r="Q138" s="155"/>
      <c r="AA138" s="97"/>
      <c r="AB138" s="97"/>
      <c r="AC138" s="97"/>
      <c r="AD138" s="97"/>
      <c r="AE138" s="97"/>
      <c r="AF138" s="93"/>
      <c r="AG138" s="93"/>
      <c r="AH138" s="93"/>
      <c r="AI138" s="30"/>
      <c r="AJ138" s="30"/>
      <c r="AK138" s="30"/>
      <c r="AL138" s="30"/>
      <c r="AM138" s="109"/>
      <c r="AN138" s="112" t="s">
        <v>714</v>
      </c>
      <c r="AO138" s="110" t="s">
        <v>615</v>
      </c>
      <c r="AP138" s="112" t="s">
        <v>716</v>
      </c>
      <c r="AQ138"/>
      <c r="AR138"/>
      <c r="AS138"/>
      <c r="AT138"/>
      <c r="AU138"/>
      <c r="AV138"/>
    </row>
    <row r="139" spans="1:77" ht="23.45" customHeight="1" thickBot="1" x14ac:dyDescent="0.25">
      <c r="A139" s="1015"/>
      <c r="B139" s="270" t="s">
        <v>3102</v>
      </c>
      <c r="C139" s="1016"/>
      <c r="D139" s="1016"/>
      <c r="E139" s="1017"/>
      <c r="F139" s="287" t="s">
        <v>2946</v>
      </c>
      <c r="G139" s="218" t="s">
        <v>2947</v>
      </c>
      <c r="H139" s="218" t="s">
        <v>2948</v>
      </c>
      <c r="I139" s="202"/>
      <c r="J139" s="202"/>
      <c r="K139" s="180"/>
      <c r="L139" s="180"/>
      <c r="M139" s="180"/>
      <c r="N139" s="180"/>
      <c r="O139" s="180"/>
      <c r="P139" s="209"/>
      <c r="Q139" s="155"/>
      <c r="AA139" s="97"/>
      <c r="AB139" s="97"/>
      <c r="AC139" s="97"/>
      <c r="AD139" s="97"/>
      <c r="AE139" s="97"/>
      <c r="AF139" s="93"/>
      <c r="AG139" s="93"/>
      <c r="AH139" s="93"/>
      <c r="AI139" s="30"/>
      <c r="AJ139" s="30"/>
      <c r="AK139" s="30"/>
      <c r="AL139" s="30"/>
      <c r="AM139" s="109"/>
      <c r="AN139" s="112" t="s">
        <v>717</v>
      </c>
      <c r="AO139" s="110" t="s">
        <v>803</v>
      </c>
      <c r="AP139" s="112" t="s">
        <v>716</v>
      </c>
      <c r="AQ139"/>
      <c r="AR139"/>
      <c r="AS139"/>
      <c r="AT139"/>
      <c r="AU139"/>
      <c r="AV139"/>
    </row>
    <row r="140" spans="1:77" ht="23.45" customHeight="1" thickBot="1" x14ac:dyDescent="0.25">
      <c r="A140" s="1015"/>
      <c r="B140" s="288" t="s">
        <v>3103</v>
      </c>
      <c r="C140" s="901"/>
      <c r="D140" s="901"/>
      <c r="E140" s="902"/>
      <c r="F140" s="289"/>
      <c r="G140" s="277"/>
      <c r="H140" s="278"/>
      <c r="I140" s="202"/>
      <c r="J140" s="202"/>
      <c r="K140" s="180"/>
      <c r="L140" s="180"/>
      <c r="M140" s="180"/>
      <c r="N140" s="180"/>
      <c r="O140" s="180"/>
      <c r="P140" s="209"/>
      <c r="Q140" s="155"/>
      <c r="AA140" s="97"/>
      <c r="AB140" s="97"/>
      <c r="AC140" s="97"/>
      <c r="AD140" s="97"/>
      <c r="AE140" s="97"/>
      <c r="AF140" s="93"/>
      <c r="AG140" s="93"/>
      <c r="AH140" s="93"/>
      <c r="AI140" s="30"/>
      <c r="AJ140" s="30"/>
      <c r="AK140" s="30"/>
      <c r="AL140" s="30"/>
      <c r="AM140" s="109"/>
      <c r="AN140" s="112" t="s">
        <v>718</v>
      </c>
      <c r="AO140" s="110" t="s">
        <v>619</v>
      </c>
      <c r="AP140" s="112">
        <v>431</v>
      </c>
      <c r="AQ140"/>
      <c r="AR140"/>
      <c r="AS140"/>
      <c r="AT140"/>
      <c r="AU140"/>
      <c r="AV140"/>
    </row>
    <row r="141" spans="1:77" ht="23.45" customHeight="1" thickBot="1" x14ac:dyDescent="0.25">
      <c r="A141" s="1015"/>
      <c r="B141" s="189" t="s">
        <v>3104</v>
      </c>
      <c r="C141" s="290"/>
      <c r="D141" s="290"/>
      <c r="E141" s="291"/>
      <c r="F141" s="259"/>
      <c r="G141" s="259"/>
      <c r="H141" s="223">
        <f t="shared" ref="H141:H151" si="13">F141+G141</f>
        <v>0</v>
      </c>
      <c r="I141" s="23"/>
      <c r="J141" s="23"/>
      <c r="K141" s="180"/>
      <c r="L141" s="180"/>
      <c r="M141" s="180"/>
      <c r="N141" s="180"/>
      <c r="O141" s="180"/>
      <c r="P141" s="209"/>
      <c r="Q141" s="155"/>
      <c r="AA141" s="97"/>
      <c r="AB141" s="97"/>
      <c r="AC141" s="97"/>
      <c r="AD141" s="97"/>
      <c r="AE141" s="97"/>
      <c r="AF141" s="93"/>
      <c r="AG141" s="93"/>
      <c r="AH141" s="93"/>
      <c r="AI141" s="30"/>
      <c r="AJ141" s="30"/>
      <c r="AK141" s="30"/>
      <c r="AL141" s="30"/>
      <c r="AM141" s="109"/>
      <c r="AN141" s="112" t="s">
        <v>720</v>
      </c>
      <c r="AO141" s="110" t="s">
        <v>623</v>
      </c>
      <c r="AP141" s="112">
        <v>432</v>
      </c>
      <c r="AQ141"/>
      <c r="AR141"/>
      <c r="AS141"/>
      <c r="AT141"/>
      <c r="AU141"/>
      <c r="AV141"/>
    </row>
    <row r="142" spans="1:77" ht="23.45" customHeight="1" thickBot="1" x14ac:dyDescent="0.25">
      <c r="A142" s="1015"/>
      <c r="B142" s="189" t="s">
        <v>3105</v>
      </c>
      <c r="C142" s="290"/>
      <c r="D142" s="290"/>
      <c r="E142" s="291"/>
      <c r="F142" s="259"/>
      <c r="G142" s="259"/>
      <c r="H142" s="223">
        <f t="shared" si="13"/>
        <v>0</v>
      </c>
      <c r="I142" s="23"/>
      <c r="J142" s="23"/>
      <c r="K142" s="180"/>
      <c r="L142" s="180"/>
      <c r="M142" s="180"/>
      <c r="N142" s="180"/>
      <c r="O142" s="180"/>
      <c r="P142" s="209"/>
      <c r="Q142" s="155"/>
      <c r="AA142" s="97"/>
      <c r="AB142" s="97"/>
      <c r="AC142" s="97"/>
      <c r="AD142" s="97"/>
      <c r="AE142" s="97"/>
      <c r="AF142" s="93"/>
      <c r="AG142" s="93"/>
      <c r="AH142" s="93"/>
      <c r="AI142" s="30"/>
      <c r="AJ142" s="30"/>
      <c r="AK142" s="30"/>
      <c r="AL142" s="30"/>
      <c r="AM142" s="109"/>
      <c r="AN142" s="112" t="s">
        <v>722</v>
      </c>
      <c r="AO142" s="110" t="s">
        <v>627</v>
      </c>
      <c r="AP142" s="112">
        <v>433</v>
      </c>
      <c r="AQ142"/>
      <c r="AR142"/>
      <c r="AS142"/>
      <c r="AT142"/>
      <c r="AU142"/>
      <c r="AV142"/>
    </row>
    <row r="143" spans="1:77" ht="23.45" customHeight="1" thickBot="1" x14ac:dyDescent="0.25">
      <c r="A143" s="1015"/>
      <c r="B143" s="189" t="s">
        <v>3106</v>
      </c>
      <c r="C143" s="290"/>
      <c r="D143" s="290"/>
      <c r="E143" s="291"/>
      <c r="F143" s="259"/>
      <c r="G143" s="259"/>
      <c r="H143" s="223">
        <f t="shared" si="13"/>
        <v>0</v>
      </c>
      <c r="I143" s="23"/>
      <c r="J143" s="23"/>
      <c r="K143" s="180"/>
      <c r="L143" s="180"/>
      <c r="M143" s="180"/>
      <c r="N143" s="180"/>
      <c r="O143" s="180"/>
      <c r="P143" s="209"/>
      <c r="Q143" s="155"/>
      <c r="AA143" s="97"/>
      <c r="AB143" s="97"/>
      <c r="AC143" s="97"/>
      <c r="AD143" s="97"/>
      <c r="AE143" s="97"/>
      <c r="AF143" s="93"/>
      <c r="AG143" s="93"/>
      <c r="AH143" s="93"/>
      <c r="AI143" s="30"/>
      <c r="AJ143" s="30"/>
      <c r="AK143" s="30"/>
      <c r="AL143" s="30"/>
      <c r="AM143" s="109"/>
      <c r="AN143" s="112" t="s">
        <v>724</v>
      </c>
      <c r="AO143" s="110" t="s">
        <v>631</v>
      </c>
      <c r="AP143" s="112">
        <v>434</v>
      </c>
      <c r="AQ143"/>
      <c r="AR143"/>
      <c r="AS143"/>
      <c r="AT143"/>
      <c r="AU143"/>
      <c r="AV143"/>
    </row>
    <row r="144" spans="1:77" ht="23.45" customHeight="1" thickBot="1" x14ac:dyDescent="0.25">
      <c r="A144" s="1015"/>
      <c r="B144" s="189" t="s">
        <v>3107</v>
      </c>
      <c r="C144" s="290"/>
      <c r="D144" s="290"/>
      <c r="E144" s="291"/>
      <c r="F144" s="259"/>
      <c r="G144" s="259"/>
      <c r="H144" s="223">
        <f t="shared" si="13"/>
        <v>0</v>
      </c>
      <c r="I144" s="23"/>
      <c r="J144" s="23"/>
      <c r="K144" s="180"/>
      <c r="L144" s="180"/>
      <c r="M144" s="180"/>
      <c r="N144" s="180"/>
      <c r="O144" s="180"/>
      <c r="P144" s="209"/>
      <c r="Q144" s="155"/>
      <c r="AA144" s="97"/>
      <c r="AB144" s="97"/>
      <c r="AC144" s="97"/>
      <c r="AD144" s="97"/>
      <c r="AE144" s="97"/>
      <c r="AF144" s="93"/>
      <c r="AG144" s="93"/>
      <c r="AH144" s="93"/>
      <c r="AI144" s="30"/>
      <c r="AJ144" s="30"/>
      <c r="AK144" s="30"/>
      <c r="AL144" s="30"/>
      <c r="AM144" s="109"/>
      <c r="AN144" s="112" t="s">
        <v>726</v>
      </c>
      <c r="AO144" s="110" t="s">
        <v>635</v>
      </c>
      <c r="AP144" s="112">
        <v>435</v>
      </c>
      <c r="AQ144"/>
      <c r="AR144"/>
      <c r="AS144"/>
      <c r="AT144"/>
      <c r="AU144"/>
      <c r="AV144"/>
    </row>
    <row r="145" spans="1:48" ht="23.45" customHeight="1" thickBot="1" x14ac:dyDescent="0.25">
      <c r="A145" s="1015"/>
      <c r="B145" s="189" t="s">
        <v>3108</v>
      </c>
      <c r="C145" s="290"/>
      <c r="D145" s="290"/>
      <c r="E145" s="291"/>
      <c r="F145" s="259"/>
      <c r="G145" s="259"/>
      <c r="H145" s="223">
        <f t="shared" si="13"/>
        <v>0</v>
      </c>
      <c r="I145" s="23"/>
      <c r="J145" s="23"/>
      <c r="K145" s="180"/>
      <c r="L145" s="180"/>
      <c r="M145" s="180"/>
      <c r="N145" s="180"/>
      <c r="O145" s="180"/>
      <c r="P145" s="209"/>
      <c r="Q145" s="155"/>
      <c r="AA145" s="97"/>
      <c r="AB145" s="97"/>
      <c r="AC145" s="97"/>
      <c r="AD145" s="97"/>
      <c r="AE145" s="97"/>
      <c r="AF145" s="93"/>
      <c r="AG145" s="93"/>
      <c r="AH145" s="93"/>
      <c r="AI145" s="30"/>
      <c r="AJ145" s="30"/>
      <c r="AK145" s="30"/>
      <c r="AL145" s="30"/>
      <c r="AM145" s="109"/>
      <c r="AN145" s="112" t="s">
        <v>728</v>
      </c>
      <c r="AO145" s="110" t="s">
        <v>638</v>
      </c>
      <c r="AP145" s="112">
        <v>436</v>
      </c>
      <c r="AQ145"/>
      <c r="AR145"/>
      <c r="AS145"/>
      <c r="AT145"/>
      <c r="AU145"/>
      <c r="AV145"/>
    </row>
    <row r="146" spans="1:48" ht="23.45" customHeight="1" thickBot="1" x14ac:dyDescent="0.25">
      <c r="A146" s="1015"/>
      <c r="B146" s="189" t="s">
        <v>3109</v>
      </c>
      <c r="C146" s="290"/>
      <c r="D146" s="290"/>
      <c r="E146" s="291"/>
      <c r="F146" s="259"/>
      <c r="G146" s="259"/>
      <c r="H146" s="223">
        <f t="shared" si="13"/>
        <v>0</v>
      </c>
      <c r="I146" s="23"/>
      <c r="J146" s="23"/>
      <c r="K146" s="180"/>
      <c r="L146" s="180"/>
      <c r="M146" s="180"/>
      <c r="N146" s="180"/>
      <c r="O146" s="180"/>
      <c r="P146" s="209"/>
      <c r="Q146" s="155"/>
      <c r="AA146" s="97"/>
      <c r="AB146" s="97"/>
      <c r="AC146" s="97"/>
      <c r="AD146" s="97"/>
      <c r="AE146" s="97"/>
      <c r="AF146" s="93"/>
      <c r="AG146" s="93"/>
      <c r="AH146" s="93"/>
      <c r="AI146" s="30"/>
      <c r="AJ146" s="30"/>
      <c r="AK146" s="30"/>
      <c r="AL146" s="30"/>
      <c r="AM146" s="109"/>
      <c r="AN146" s="112" t="s">
        <v>730</v>
      </c>
      <c r="AO146" s="110" t="s">
        <v>641</v>
      </c>
      <c r="AP146" s="112">
        <v>437</v>
      </c>
      <c r="AQ146"/>
      <c r="AR146"/>
      <c r="AS146"/>
      <c r="AT146"/>
      <c r="AU146"/>
      <c r="AV146"/>
    </row>
    <row r="147" spans="1:48" ht="23.45" customHeight="1" thickBot="1" x14ac:dyDescent="0.25">
      <c r="A147" s="1015"/>
      <c r="B147" s="189" t="s">
        <v>3110</v>
      </c>
      <c r="C147" s="290"/>
      <c r="D147" s="290"/>
      <c r="E147" s="291"/>
      <c r="F147" s="259"/>
      <c r="G147" s="259"/>
      <c r="H147" s="223">
        <f t="shared" si="13"/>
        <v>0</v>
      </c>
      <c r="I147" s="23"/>
      <c r="J147" s="23"/>
      <c r="K147" s="180"/>
      <c r="L147" s="180"/>
      <c r="M147" s="180"/>
      <c r="N147" s="180"/>
      <c r="O147" s="180"/>
      <c r="P147" s="209"/>
      <c r="Q147" s="155"/>
      <c r="AA147" s="97"/>
      <c r="AB147" s="97"/>
      <c r="AC147" s="97"/>
      <c r="AD147" s="97"/>
      <c r="AE147" s="97"/>
      <c r="AF147" s="93"/>
      <c r="AG147" s="93"/>
      <c r="AH147" s="93"/>
      <c r="AI147" s="30"/>
      <c r="AJ147" s="30"/>
      <c r="AK147" s="30"/>
      <c r="AL147" s="30"/>
      <c r="AM147" s="109"/>
      <c r="AN147" s="112" t="s">
        <v>732</v>
      </c>
      <c r="AO147" s="110" t="s">
        <v>644</v>
      </c>
      <c r="AP147" s="112">
        <v>438</v>
      </c>
      <c r="AQ147"/>
      <c r="AR147"/>
      <c r="AS147"/>
      <c r="AT147"/>
      <c r="AU147"/>
      <c r="AV147"/>
    </row>
    <row r="148" spans="1:48" ht="23.45" customHeight="1" thickBot="1" x14ac:dyDescent="0.25">
      <c r="A148" s="1015"/>
      <c r="B148" s="189" t="s">
        <v>3111</v>
      </c>
      <c r="C148" s="290"/>
      <c r="D148" s="290"/>
      <c r="E148" s="291"/>
      <c r="F148" s="259"/>
      <c r="G148" s="259"/>
      <c r="H148" s="223">
        <f t="shared" si="13"/>
        <v>0</v>
      </c>
      <c r="I148" s="23"/>
      <c r="J148" s="23"/>
      <c r="K148" s="180"/>
      <c r="L148" s="180"/>
      <c r="M148" s="180"/>
      <c r="N148" s="180"/>
      <c r="O148" s="180"/>
      <c r="P148" s="209"/>
      <c r="Q148" s="155"/>
      <c r="AA148" s="97"/>
      <c r="AB148" s="97"/>
      <c r="AC148" s="97"/>
      <c r="AD148" s="97"/>
      <c r="AE148" s="97"/>
      <c r="AF148" s="93"/>
      <c r="AG148" s="93"/>
      <c r="AH148" s="93"/>
      <c r="AI148" s="30"/>
      <c r="AJ148" s="30"/>
      <c r="AK148" s="30"/>
      <c r="AL148" s="30"/>
      <c r="AM148" s="109"/>
      <c r="AN148" s="112" t="s">
        <v>734</v>
      </c>
      <c r="AO148" s="110" t="s">
        <v>647</v>
      </c>
      <c r="AP148" s="112">
        <v>439</v>
      </c>
      <c r="AQ148"/>
      <c r="AR148"/>
      <c r="AS148"/>
      <c r="AT148"/>
      <c r="AU148"/>
      <c r="AV148"/>
    </row>
    <row r="149" spans="1:48" ht="23.45" customHeight="1" thickBot="1" x14ac:dyDescent="0.25">
      <c r="A149" s="1015"/>
      <c r="B149" s="189" t="s">
        <v>3112</v>
      </c>
      <c r="C149" s="290"/>
      <c r="D149" s="290"/>
      <c r="E149" s="291"/>
      <c r="F149" s="259"/>
      <c r="G149" s="259"/>
      <c r="H149" s="223">
        <f t="shared" si="13"/>
        <v>0</v>
      </c>
      <c r="I149" s="23"/>
      <c r="J149" s="23"/>
      <c r="K149" s="180"/>
      <c r="L149" s="180"/>
      <c r="M149" s="180"/>
      <c r="N149" s="180"/>
      <c r="O149" s="180"/>
      <c r="P149" s="209"/>
      <c r="Q149" s="155"/>
      <c r="AA149" s="97"/>
      <c r="AB149" s="97"/>
      <c r="AC149" s="97"/>
      <c r="AD149" s="97"/>
      <c r="AE149" s="97"/>
      <c r="AF149" s="93"/>
      <c r="AG149" s="93"/>
      <c r="AH149" s="93"/>
      <c r="AI149" s="30"/>
      <c r="AJ149" s="30"/>
      <c r="AK149" s="30"/>
      <c r="AL149" s="30"/>
      <c r="AM149" s="109"/>
      <c r="AN149" s="112" t="s">
        <v>736</v>
      </c>
      <c r="AO149" s="110" t="s">
        <v>650</v>
      </c>
      <c r="AP149" s="112">
        <v>440</v>
      </c>
      <c r="AQ149"/>
      <c r="AR149"/>
      <c r="AS149"/>
      <c r="AT149"/>
      <c r="AU149"/>
      <c r="AV149"/>
    </row>
    <row r="150" spans="1:48" ht="23.45" customHeight="1" x14ac:dyDescent="0.2">
      <c r="A150" s="1015"/>
      <c r="B150" s="189" t="s">
        <v>3113</v>
      </c>
      <c r="C150" s="191"/>
      <c r="D150" s="191"/>
      <c r="E150" s="200"/>
      <c r="F150" s="259"/>
      <c r="G150" s="259"/>
      <c r="H150" s="223">
        <f t="shared" si="13"/>
        <v>0</v>
      </c>
      <c r="I150" s="23"/>
      <c r="J150" s="23"/>
      <c r="K150" s="180"/>
      <c r="L150" s="180"/>
      <c r="M150" s="180"/>
      <c r="N150" s="180"/>
      <c r="O150" s="180"/>
      <c r="P150" s="209"/>
      <c r="Q150" s="155"/>
      <c r="AA150" s="97"/>
      <c r="AB150" s="97"/>
      <c r="AC150" s="97"/>
      <c r="AD150" s="97"/>
      <c r="AE150" s="97"/>
      <c r="AF150" s="93"/>
      <c r="AG150" s="93"/>
      <c r="AH150" s="93"/>
      <c r="AI150" s="30"/>
      <c r="AJ150" s="30"/>
      <c r="AK150" s="30"/>
      <c r="AL150" s="30"/>
      <c r="AM150" s="109"/>
      <c r="AN150" s="112" t="s">
        <v>738</v>
      </c>
      <c r="AO150" s="110" t="s">
        <v>654</v>
      </c>
      <c r="AP150" s="112">
        <v>441</v>
      </c>
      <c r="AQ150"/>
      <c r="AR150"/>
      <c r="AS150"/>
      <c r="AT150"/>
      <c r="AU150"/>
      <c r="AV150"/>
    </row>
    <row r="151" spans="1:48" ht="23.45" customHeight="1" thickBot="1" x14ac:dyDescent="0.3">
      <c r="A151" s="1015"/>
      <c r="B151" s="912" t="s">
        <v>2948</v>
      </c>
      <c r="C151" s="913"/>
      <c r="D151" s="913"/>
      <c r="E151" s="914"/>
      <c r="F151" s="292">
        <f>SUM(F141:F150)</f>
        <v>0</v>
      </c>
      <c r="G151" s="292">
        <f>SUM(G141:G150)</f>
        <v>0</v>
      </c>
      <c r="H151" s="263">
        <f t="shared" si="13"/>
        <v>0</v>
      </c>
      <c r="I151" s="23"/>
      <c r="J151" s="23"/>
      <c r="K151" s="180"/>
      <c r="L151" s="180"/>
      <c r="M151" s="180"/>
      <c r="N151" s="180"/>
      <c r="O151" s="180"/>
      <c r="P151" s="209"/>
      <c r="Q151" s="155"/>
      <c r="AA151" s="97"/>
      <c r="AB151" s="97"/>
      <c r="AC151" s="97"/>
      <c r="AD151" s="97"/>
      <c r="AE151" s="97"/>
      <c r="AF151" s="93"/>
      <c r="AG151" s="93"/>
      <c r="AH151" s="93"/>
      <c r="AI151" s="30"/>
      <c r="AJ151" s="30"/>
      <c r="AK151" s="30"/>
      <c r="AL151" s="30"/>
      <c r="AM151" s="109"/>
      <c r="AN151" s="112" t="s">
        <v>740</v>
      </c>
      <c r="AO151" s="110" t="s">
        <v>657</v>
      </c>
      <c r="AP151" s="112">
        <v>442</v>
      </c>
      <c r="AQ151"/>
      <c r="AR151"/>
      <c r="AS151"/>
      <c r="AT151"/>
      <c r="AU151"/>
      <c r="AV151"/>
    </row>
    <row r="152" spans="1:48" ht="23.45" customHeight="1" thickBot="1" x14ac:dyDescent="0.3">
      <c r="A152" s="1015"/>
      <c r="B152" s="33" t="s">
        <v>3114</v>
      </c>
      <c r="C152" s="271"/>
      <c r="D152" s="271"/>
      <c r="E152" s="272"/>
      <c r="F152" s="293" t="s">
        <v>2946</v>
      </c>
      <c r="G152" s="241" t="s">
        <v>2947</v>
      </c>
      <c r="H152" s="241" t="s">
        <v>2948</v>
      </c>
      <c r="I152" s="23"/>
      <c r="J152" s="23"/>
      <c r="K152" s="180"/>
      <c r="L152" s="180"/>
      <c r="M152" s="180"/>
      <c r="N152" s="180"/>
      <c r="O152" s="180"/>
      <c r="P152" s="209"/>
      <c r="Q152" s="155"/>
      <c r="AA152" s="97"/>
      <c r="AB152" s="97"/>
      <c r="AC152" s="97"/>
      <c r="AD152" s="97"/>
      <c r="AE152" s="97"/>
      <c r="AF152" s="93"/>
      <c r="AG152" s="93"/>
      <c r="AH152" s="93"/>
      <c r="AI152" s="30"/>
      <c r="AJ152" s="30"/>
      <c r="AK152" s="30"/>
      <c r="AL152" s="30"/>
      <c r="AM152" s="109"/>
      <c r="AN152" s="112" t="s">
        <v>742</v>
      </c>
      <c r="AO152" s="110" t="s">
        <v>661</v>
      </c>
      <c r="AP152" s="112">
        <v>443</v>
      </c>
      <c r="AQ152"/>
      <c r="AR152"/>
      <c r="AS152"/>
      <c r="AT152"/>
      <c r="AU152"/>
      <c r="AV152"/>
    </row>
    <row r="153" spans="1:48" ht="23.45" customHeight="1" thickBot="1" x14ac:dyDescent="0.25">
      <c r="A153" s="1015"/>
      <c r="B153" s="294" t="s">
        <v>3115</v>
      </c>
      <c r="C153" s="295"/>
      <c r="D153" s="295"/>
      <c r="E153" s="296"/>
      <c r="F153" s="289"/>
      <c r="G153" s="277"/>
      <c r="H153" s="278"/>
      <c r="I153" s="23"/>
      <c r="J153" s="23"/>
      <c r="K153" s="180"/>
      <c r="L153" s="180"/>
      <c r="M153" s="180"/>
      <c r="N153" s="180"/>
      <c r="O153" s="180"/>
      <c r="P153" s="209"/>
      <c r="Q153" s="155"/>
      <c r="AA153" s="97"/>
      <c r="AB153" s="97"/>
      <c r="AC153" s="97"/>
      <c r="AD153" s="97"/>
      <c r="AE153" s="97"/>
      <c r="AF153" s="93"/>
      <c r="AG153" s="93"/>
      <c r="AH153" s="93"/>
      <c r="AI153" s="30"/>
      <c r="AJ153" s="30"/>
      <c r="AK153" s="30"/>
      <c r="AL153" s="30"/>
      <c r="AM153" s="109"/>
      <c r="AN153" s="112" t="s">
        <v>744</v>
      </c>
      <c r="AO153" s="110" t="s">
        <v>665</v>
      </c>
      <c r="AP153" s="112" t="s">
        <v>746</v>
      </c>
      <c r="AQ153"/>
      <c r="AR153"/>
      <c r="AS153"/>
      <c r="AT153"/>
      <c r="AU153"/>
      <c r="AV153"/>
    </row>
    <row r="154" spans="1:48" ht="23.45" customHeight="1" thickBot="1" x14ac:dyDescent="0.25">
      <c r="A154" s="1015"/>
      <c r="B154" s="221" t="s">
        <v>3116</v>
      </c>
      <c r="C154" s="279"/>
      <c r="D154" s="279"/>
      <c r="E154" s="280"/>
      <c r="F154" s="235"/>
      <c r="G154" s="235"/>
      <c r="H154" s="223">
        <f t="shared" ref="H154:H168" si="14">F154+G154</f>
        <v>0</v>
      </c>
      <c r="I154" s="23"/>
      <c r="J154" s="23"/>
      <c r="K154" s="180"/>
      <c r="L154" s="180"/>
      <c r="M154" s="180"/>
      <c r="N154" s="180"/>
      <c r="O154" s="180"/>
      <c r="P154" s="209"/>
      <c r="Q154" s="155"/>
      <c r="AA154" s="97"/>
      <c r="AB154" s="97"/>
      <c r="AC154" s="97"/>
      <c r="AD154" s="97"/>
      <c r="AE154" s="97"/>
      <c r="AF154" s="93"/>
      <c r="AG154" s="93"/>
      <c r="AH154" s="93"/>
      <c r="AI154" s="30"/>
      <c r="AJ154" s="30"/>
      <c r="AK154" s="30"/>
      <c r="AL154" s="30"/>
      <c r="AM154" s="109"/>
      <c r="AN154" s="112" t="s">
        <v>747</v>
      </c>
      <c r="AO154" s="110" t="s">
        <v>805</v>
      </c>
      <c r="AP154" s="112" t="s">
        <v>749</v>
      </c>
      <c r="AQ154"/>
      <c r="AR154"/>
      <c r="AS154"/>
      <c r="AT154"/>
      <c r="AU154"/>
      <c r="AV154"/>
    </row>
    <row r="155" spans="1:48" ht="23.45" customHeight="1" thickBot="1" x14ac:dyDescent="0.25">
      <c r="A155" s="1015"/>
      <c r="B155" s="221" t="s">
        <v>3117</v>
      </c>
      <c r="C155" s="279"/>
      <c r="D155" s="279"/>
      <c r="E155" s="280"/>
      <c r="F155" s="235"/>
      <c r="G155" s="235"/>
      <c r="H155" s="223">
        <f t="shared" si="14"/>
        <v>0</v>
      </c>
      <c r="I155" s="23"/>
      <c r="J155" s="23"/>
      <c r="K155" s="180"/>
      <c r="L155" s="180"/>
      <c r="M155" s="180"/>
      <c r="N155" s="180"/>
      <c r="O155" s="180"/>
      <c r="P155" s="209"/>
      <c r="Q155" s="155"/>
      <c r="AA155" s="97"/>
      <c r="AB155" s="97"/>
      <c r="AC155" s="97"/>
      <c r="AD155" s="97"/>
      <c r="AE155" s="97"/>
      <c r="AF155" s="93"/>
      <c r="AG155" s="93"/>
      <c r="AH155" s="93"/>
      <c r="AI155" s="30"/>
      <c r="AJ155" s="30"/>
      <c r="AK155" s="30"/>
      <c r="AL155" s="30"/>
      <c r="AM155" s="109"/>
      <c r="AN155" s="112" t="s">
        <v>750</v>
      </c>
      <c r="AO155" s="110" t="s">
        <v>668</v>
      </c>
      <c r="AP155" s="112" t="s">
        <v>752</v>
      </c>
      <c r="AQ155"/>
      <c r="AR155"/>
      <c r="AS155"/>
      <c r="AT155"/>
      <c r="AU155"/>
      <c r="AV155"/>
    </row>
    <row r="156" spans="1:48" ht="23.45" customHeight="1" thickBot="1" x14ac:dyDescent="0.25">
      <c r="A156" s="1015"/>
      <c r="B156" s="221" t="s">
        <v>3118</v>
      </c>
      <c r="C156" s="279"/>
      <c r="D156" s="279"/>
      <c r="E156" s="280"/>
      <c r="F156" s="235"/>
      <c r="G156" s="235"/>
      <c r="H156" s="223">
        <f t="shared" si="14"/>
        <v>0</v>
      </c>
      <c r="I156" s="23"/>
      <c r="J156" s="23"/>
      <c r="K156" s="180"/>
      <c r="L156" s="180"/>
      <c r="M156" s="180"/>
      <c r="N156" s="180"/>
      <c r="O156" s="180"/>
      <c r="P156" s="209"/>
      <c r="Q156" s="155"/>
      <c r="AA156" s="97"/>
      <c r="AB156" s="97"/>
      <c r="AC156" s="97"/>
      <c r="AD156" s="97"/>
      <c r="AE156" s="97"/>
      <c r="AF156" s="93"/>
      <c r="AG156" s="93"/>
      <c r="AH156" s="93"/>
      <c r="AI156" s="30"/>
      <c r="AJ156" s="30"/>
      <c r="AK156" s="30"/>
      <c r="AL156" s="30"/>
      <c r="AM156" s="109"/>
      <c r="AN156" s="112" t="s">
        <v>753</v>
      </c>
      <c r="AO156" s="110" t="s">
        <v>671</v>
      </c>
      <c r="AP156" s="112" t="s">
        <v>755</v>
      </c>
      <c r="AQ156"/>
      <c r="AR156"/>
      <c r="AS156"/>
      <c r="AT156"/>
      <c r="AU156"/>
      <c r="AV156"/>
    </row>
    <row r="157" spans="1:48" ht="23.45" customHeight="1" thickBot="1" x14ac:dyDescent="0.25">
      <c r="A157" s="1015"/>
      <c r="B157" s="221" t="s">
        <v>3119</v>
      </c>
      <c r="C157" s="279"/>
      <c r="D157" s="279"/>
      <c r="E157" s="280"/>
      <c r="F157" s="235"/>
      <c r="G157" s="235"/>
      <c r="H157" s="223">
        <f t="shared" si="14"/>
        <v>0</v>
      </c>
      <c r="I157" s="23"/>
      <c r="J157" s="23"/>
      <c r="K157" s="180"/>
      <c r="L157" s="180"/>
      <c r="M157" s="180"/>
      <c r="N157" s="180"/>
      <c r="O157" s="180"/>
      <c r="P157" s="209"/>
      <c r="Q157" s="155"/>
      <c r="AA157" s="97"/>
      <c r="AB157" s="97"/>
      <c r="AC157" s="97"/>
      <c r="AD157" s="97"/>
      <c r="AE157" s="97"/>
      <c r="AF157" s="93"/>
      <c r="AG157" s="93"/>
      <c r="AH157" s="93"/>
      <c r="AI157" s="30"/>
      <c r="AJ157" s="30"/>
      <c r="AK157" s="30"/>
      <c r="AL157" s="30"/>
      <c r="AM157" s="109"/>
      <c r="AN157" s="112" t="s">
        <v>756</v>
      </c>
      <c r="AO157" s="110" t="s">
        <v>674</v>
      </c>
      <c r="AP157" s="112" t="s">
        <v>758</v>
      </c>
      <c r="AQ157"/>
      <c r="AR157"/>
      <c r="AS157"/>
      <c r="AT157"/>
      <c r="AU157"/>
      <c r="AV157"/>
    </row>
    <row r="158" spans="1:48" ht="23.45" customHeight="1" thickBot="1" x14ac:dyDescent="0.25">
      <c r="A158" s="1015"/>
      <c r="B158" s="221" t="s">
        <v>3120</v>
      </c>
      <c r="C158" s="279"/>
      <c r="D158" s="279"/>
      <c r="E158" s="280"/>
      <c r="F158" s="235"/>
      <c r="G158" s="235"/>
      <c r="H158" s="223">
        <f t="shared" si="14"/>
        <v>0</v>
      </c>
      <c r="I158" s="23"/>
      <c r="J158" s="23"/>
      <c r="K158" s="180"/>
      <c r="L158" s="180"/>
      <c r="M158" s="180"/>
      <c r="N158" s="180"/>
      <c r="O158" s="180"/>
      <c r="P158" s="209"/>
      <c r="Q158" s="155"/>
      <c r="AA158" s="97"/>
      <c r="AB158" s="97"/>
      <c r="AC158" s="97"/>
      <c r="AD158" s="97"/>
      <c r="AE158" s="97"/>
      <c r="AF158" s="93"/>
      <c r="AG158" s="93"/>
      <c r="AH158" s="93"/>
      <c r="AI158" s="30"/>
      <c r="AJ158" s="30"/>
      <c r="AK158" s="30"/>
      <c r="AL158" s="30"/>
      <c r="AM158" s="109"/>
      <c r="AN158" s="112" t="s">
        <v>759</v>
      </c>
      <c r="AO158" s="110" t="s">
        <v>678</v>
      </c>
      <c r="AP158" s="112" t="s">
        <v>761</v>
      </c>
      <c r="AQ158"/>
      <c r="AR158"/>
      <c r="AS158"/>
      <c r="AT158"/>
      <c r="AU158"/>
      <c r="AV158"/>
    </row>
    <row r="159" spans="1:48" ht="23.45" customHeight="1" thickBot="1" x14ac:dyDescent="0.25">
      <c r="A159" s="1015"/>
      <c r="B159" s="221" t="s">
        <v>3121</v>
      </c>
      <c r="C159" s="279"/>
      <c r="D159" s="279"/>
      <c r="E159" s="280"/>
      <c r="F159" s="235"/>
      <c r="G159" s="235"/>
      <c r="H159" s="223">
        <f t="shared" si="14"/>
        <v>0</v>
      </c>
      <c r="I159" s="23"/>
      <c r="J159" s="23"/>
      <c r="K159" s="180"/>
      <c r="L159" s="180"/>
      <c r="M159" s="180"/>
      <c r="N159" s="180"/>
      <c r="O159" s="180"/>
      <c r="P159" s="209"/>
      <c r="Q159" s="155"/>
      <c r="AA159" s="97"/>
      <c r="AB159" s="97"/>
      <c r="AC159" s="97"/>
      <c r="AD159" s="97"/>
      <c r="AE159" s="97"/>
      <c r="AF159" s="93"/>
      <c r="AG159" s="93"/>
      <c r="AH159" s="93"/>
      <c r="AI159" s="30"/>
      <c r="AJ159" s="30"/>
      <c r="AK159" s="30"/>
      <c r="AL159" s="30"/>
      <c r="AM159" s="109"/>
      <c r="AN159" s="112" t="s">
        <v>762</v>
      </c>
      <c r="AO159" s="110" t="s">
        <v>682</v>
      </c>
      <c r="AP159" s="112" t="s">
        <v>764</v>
      </c>
      <c r="AQ159"/>
      <c r="AR159"/>
      <c r="AS159"/>
      <c r="AT159"/>
      <c r="AU159"/>
      <c r="AV159"/>
    </row>
    <row r="160" spans="1:48" ht="23.45" customHeight="1" thickBot="1" x14ac:dyDescent="0.25">
      <c r="A160" s="1015"/>
      <c r="B160" s="221" t="s">
        <v>3122</v>
      </c>
      <c r="C160" s="279"/>
      <c r="D160" s="279"/>
      <c r="E160" s="280"/>
      <c r="F160" s="235"/>
      <c r="G160" s="235"/>
      <c r="H160" s="223">
        <f t="shared" si="14"/>
        <v>0</v>
      </c>
      <c r="I160" s="23"/>
      <c r="J160" s="23"/>
      <c r="K160" s="180"/>
      <c r="L160" s="180"/>
      <c r="M160" s="180"/>
      <c r="N160" s="180"/>
      <c r="O160" s="180"/>
      <c r="P160" s="209"/>
      <c r="Q160" s="155"/>
      <c r="AA160" s="97"/>
      <c r="AB160" s="97"/>
      <c r="AC160" s="97"/>
      <c r="AD160" s="97"/>
      <c r="AE160" s="97"/>
      <c r="AF160" s="93"/>
      <c r="AG160" s="93"/>
      <c r="AH160" s="93"/>
      <c r="AI160" s="30"/>
      <c r="AJ160" s="30"/>
      <c r="AK160" s="30"/>
      <c r="AL160" s="30"/>
      <c r="AM160" s="109"/>
      <c r="AN160" s="112" t="s">
        <v>765</v>
      </c>
      <c r="AO160" s="110" t="s">
        <v>686</v>
      </c>
      <c r="AP160" s="112">
        <v>353</v>
      </c>
      <c r="AQ160"/>
      <c r="AR160"/>
      <c r="AS160"/>
      <c r="AT160"/>
      <c r="AU160"/>
      <c r="AV160"/>
    </row>
    <row r="161" spans="1:163" ht="23.45" customHeight="1" thickBot="1" x14ac:dyDescent="0.25">
      <c r="A161" s="1015"/>
      <c r="B161" s="221" t="s">
        <v>3123</v>
      </c>
      <c r="C161" s="279"/>
      <c r="D161" s="279"/>
      <c r="E161" s="280"/>
      <c r="F161" s="235"/>
      <c r="G161" s="235"/>
      <c r="H161" s="223">
        <f t="shared" si="14"/>
        <v>0</v>
      </c>
      <c r="I161" s="23"/>
      <c r="J161" s="23"/>
      <c r="K161" s="180"/>
      <c r="L161" s="180"/>
      <c r="M161" s="180"/>
      <c r="N161" s="180"/>
      <c r="O161" s="180"/>
      <c r="P161" s="209"/>
      <c r="Q161" s="155"/>
      <c r="AA161" s="97"/>
      <c r="AB161" s="97"/>
      <c r="AC161" s="97"/>
      <c r="AD161" s="97"/>
      <c r="AE161" s="97"/>
      <c r="AF161" s="93"/>
      <c r="AG161" s="93"/>
      <c r="AH161" s="93"/>
      <c r="AI161" s="30"/>
      <c r="AJ161" s="30"/>
      <c r="AK161" s="30"/>
      <c r="AL161" s="30"/>
      <c r="AM161" s="109"/>
      <c r="AN161" s="112" t="s">
        <v>767</v>
      </c>
      <c r="AO161" s="110" t="s">
        <v>690</v>
      </c>
      <c r="AP161" s="112">
        <v>354</v>
      </c>
      <c r="AQ161"/>
      <c r="AR161"/>
      <c r="AS161"/>
      <c r="AT161"/>
      <c r="AU161"/>
      <c r="AV161"/>
    </row>
    <row r="162" spans="1:163" ht="23.45" customHeight="1" thickBot="1" x14ac:dyDescent="0.25">
      <c r="A162" s="1015"/>
      <c r="B162" s="221" t="s">
        <v>3124</v>
      </c>
      <c r="C162" s="279"/>
      <c r="D162" s="279"/>
      <c r="E162" s="280"/>
      <c r="F162" s="235"/>
      <c r="G162" s="235"/>
      <c r="H162" s="223">
        <f t="shared" si="14"/>
        <v>0</v>
      </c>
      <c r="I162" s="23"/>
      <c r="J162" s="23"/>
      <c r="K162" s="180"/>
      <c r="L162" s="180"/>
      <c r="M162" s="180"/>
      <c r="N162" s="180"/>
      <c r="O162" s="180"/>
      <c r="P162" s="209"/>
      <c r="Q162" s="155"/>
      <c r="AA162" s="97"/>
      <c r="AB162" s="97"/>
      <c r="AC162" s="97"/>
      <c r="AD162" s="97"/>
      <c r="AE162" s="97"/>
      <c r="AF162" s="93"/>
      <c r="AG162" s="93"/>
      <c r="AH162" s="93"/>
      <c r="AI162" s="30"/>
      <c r="AJ162" s="30"/>
      <c r="AK162" s="30"/>
      <c r="AL162" s="30"/>
      <c r="AM162" s="109"/>
      <c r="AN162" s="112" t="s">
        <v>769</v>
      </c>
      <c r="AO162" s="110" t="s">
        <v>694</v>
      </c>
      <c r="AP162" s="112">
        <v>355</v>
      </c>
      <c r="AQ162"/>
      <c r="AR162"/>
      <c r="AS162"/>
      <c r="AT162"/>
      <c r="AU162"/>
      <c r="AV162"/>
    </row>
    <row r="163" spans="1:163" ht="23.45" customHeight="1" thickBot="1" x14ac:dyDescent="0.25">
      <c r="A163" s="1015"/>
      <c r="B163" s="221" t="s">
        <v>3125</v>
      </c>
      <c r="C163" s="279"/>
      <c r="D163" s="279"/>
      <c r="E163" s="280"/>
      <c r="F163" s="235"/>
      <c r="G163" s="235"/>
      <c r="H163" s="223">
        <f t="shared" si="14"/>
        <v>0</v>
      </c>
      <c r="I163" s="23"/>
      <c r="J163" s="23"/>
      <c r="K163" s="180"/>
      <c r="L163" s="180"/>
      <c r="M163" s="180"/>
      <c r="N163" s="180"/>
      <c r="O163" s="180"/>
      <c r="P163" s="209"/>
      <c r="Q163" s="155"/>
      <c r="AA163" s="97"/>
      <c r="AB163" s="97"/>
      <c r="AC163" s="97"/>
      <c r="AD163" s="97"/>
      <c r="AE163" s="97"/>
      <c r="AF163" s="93"/>
      <c r="AG163" s="93"/>
      <c r="AH163" s="93"/>
      <c r="AI163" s="30"/>
      <c r="AJ163" s="30"/>
      <c r="AK163" s="30"/>
      <c r="AL163" s="30"/>
      <c r="AM163" s="109"/>
      <c r="AN163" s="112" t="s">
        <v>771</v>
      </c>
      <c r="AO163" s="110" t="s">
        <v>697</v>
      </c>
      <c r="AP163" s="112">
        <v>356</v>
      </c>
      <c r="AQ163"/>
      <c r="AR163"/>
      <c r="AS163"/>
      <c r="AT163"/>
      <c r="AU163"/>
      <c r="AV163"/>
    </row>
    <row r="164" spans="1:163" ht="23.45" customHeight="1" thickBot="1" x14ac:dyDescent="0.25">
      <c r="A164" s="1015"/>
      <c r="B164" s="221" t="s">
        <v>3126</v>
      </c>
      <c r="C164" s="279"/>
      <c r="D164" s="279"/>
      <c r="E164" s="280"/>
      <c r="F164" s="235"/>
      <c r="G164" s="235"/>
      <c r="H164" s="223">
        <f t="shared" si="14"/>
        <v>0</v>
      </c>
      <c r="I164" s="23"/>
      <c r="J164" s="23"/>
      <c r="K164" s="180"/>
      <c r="L164" s="180"/>
      <c r="M164" s="180"/>
      <c r="N164" s="180"/>
      <c r="O164" s="180"/>
      <c r="P164" s="209"/>
      <c r="Q164" s="155"/>
      <c r="AA164" s="97"/>
      <c r="AB164" s="97"/>
      <c r="AC164" s="97"/>
      <c r="AD164" s="97"/>
      <c r="AE164" s="97"/>
      <c r="AF164" s="93"/>
      <c r="AG164" s="93"/>
      <c r="AH164" s="93"/>
      <c r="AI164" s="30"/>
      <c r="AJ164" s="30"/>
      <c r="AK164" s="30"/>
      <c r="AL164" s="30"/>
      <c r="AM164" s="109"/>
      <c r="AN164" s="112" t="s">
        <v>773</v>
      </c>
      <c r="AO164" s="110" t="s">
        <v>700</v>
      </c>
      <c r="AP164" s="112">
        <v>357</v>
      </c>
      <c r="AQ164"/>
      <c r="AR164"/>
      <c r="AS164"/>
      <c r="AT164"/>
      <c r="AU164"/>
      <c r="AV164"/>
    </row>
    <row r="165" spans="1:163" ht="23.45" customHeight="1" thickBot="1" x14ac:dyDescent="0.25">
      <c r="A165" s="1015"/>
      <c r="B165" s="221" t="s">
        <v>3127</v>
      </c>
      <c r="C165" s="279"/>
      <c r="D165" s="279"/>
      <c r="E165" s="280"/>
      <c r="F165" s="235"/>
      <c r="G165" s="235"/>
      <c r="H165" s="223">
        <f t="shared" si="14"/>
        <v>0</v>
      </c>
      <c r="I165" s="23"/>
      <c r="J165" s="23"/>
      <c r="K165" s="180"/>
      <c r="L165" s="180"/>
      <c r="M165" s="180"/>
      <c r="N165" s="180"/>
      <c r="O165" s="180"/>
      <c r="P165" s="209"/>
      <c r="Q165" s="155"/>
      <c r="AA165" s="97"/>
      <c r="AB165" s="97"/>
      <c r="AC165" s="97"/>
      <c r="AD165" s="97"/>
      <c r="AE165" s="97"/>
      <c r="AF165" s="93"/>
      <c r="AG165" s="93"/>
      <c r="AH165" s="93"/>
      <c r="AI165" s="30"/>
      <c r="AJ165" s="30"/>
      <c r="AK165" s="30"/>
      <c r="AL165" s="30"/>
      <c r="AM165" s="109"/>
      <c r="AN165" s="112" t="s">
        <v>775</v>
      </c>
      <c r="AO165" s="110" t="s">
        <v>703</v>
      </c>
      <c r="AP165" s="112">
        <v>358</v>
      </c>
      <c r="AQ165"/>
      <c r="AR165"/>
      <c r="AS165"/>
      <c r="AT165"/>
      <c r="AU165"/>
      <c r="AV165"/>
    </row>
    <row r="166" spans="1:163" ht="23.45" customHeight="1" thickBot="1" x14ac:dyDescent="0.25">
      <c r="A166" s="1015"/>
      <c r="B166" s="221" t="s">
        <v>3128</v>
      </c>
      <c r="C166" s="279"/>
      <c r="D166" s="279"/>
      <c r="E166" s="280"/>
      <c r="F166" s="235"/>
      <c r="G166" s="235"/>
      <c r="H166" s="223">
        <f t="shared" si="14"/>
        <v>0</v>
      </c>
      <c r="I166" s="23"/>
      <c r="J166" s="23"/>
      <c r="K166" s="180"/>
      <c r="L166" s="180"/>
      <c r="M166" s="180"/>
      <c r="N166" s="180"/>
      <c r="O166" s="180"/>
      <c r="P166" s="209"/>
      <c r="Q166" s="155"/>
      <c r="AA166" s="97"/>
      <c r="AB166" s="97"/>
      <c r="AC166" s="97"/>
      <c r="AD166" s="97"/>
      <c r="AE166" s="97"/>
      <c r="AF166" s="93"/>
      <c r="AG166" s="93"/>
      <c r="AH166" s="93"/>
      <c r="AI166" s="30"/>
      <c r="AJ166" s="30"/>
      <c r="AK166" s="30"/>
      <c r="AL166" s="30"/>
      <c r="AM166" s="109"/>
      <c r="AN166" s="112" t="s">
        <v>776</v>
      </c>
      <c r="AO166" s="110" t="s">
        <v>707</v>
      </c>
      <c r="AP166" s="112">
        <v>359</v>
      </c>
      <c r="AQ166"/>
      <c r="AR166"/>
      <c r="AS166"/>
      <c r="AT166"/>
      <c r="AU166"/>
      <c r="AV166"/>
    </row>
    <row r="167" spans="1:163" s="267" customFormat="1" ht="23.45" customHeight="1" x14ac:dyDescent="0.2">
      <c r="A167" s="1015"/>
      <c r="B167" s="221" t="s">
        <v>3129</v>
      </c>
      <c r="C167" s="279"/>
      <c r="D167" s="279"/>
      <c r="E167" s="280"/>
      <c r="F167" s="235"/>
      <c r="G167" s="235"/>
      <c r="H167" s="223">
        <f t="shared" si="14"/>
        <v>0</v>
      </c>
      <c r="I167" s="23"/>
      <c r="J167" s="23"/>
      <c r="K167" s="180"/>
      <c r="L167" s="180"/>
      <c r="M167" s="180"/>
      <c r="N167" s="180"/>
      <c r="O167" s="180"/>
      <c r="P167" s="209"/>
      <c r="Q167" s="155"/>
      <c r="R167" s="156"/>
      <c r="S167" s="156"/>
      <c r="T167" s="156"/>
      <c r="U167" s="156"/>
      <c r="V167" s="156"/>
      <c r="W167" s="156"/>
      <c r="X167" s="156"/>
      <c r="Y167" s="156"/>
      <c r="Z167" s="156"/>
      <c r="AA167" s="97"/>
      <c r="AB167" s="97"/>
      <c r="AC167" s="97"/>
      <c r="AD167" s="97"/>
      <c r="AE167" s="97"/>
      <c r="AF167" s="93"/>
      <c r="AG167" s="93"/>
      <c r="AH167" s="93"/>
      <c r="AI167" s="30"/>
      <c r="AJ167" s="30"/>
      <c r="AK167" s="30"/>
      <c r="AL167" s="30"/>
      <c r="AM167" s="109"/>
      <c r="AN167" s="112" t="s">
        <v>777</v>
      </c>
      <c r="AO167" s="110" t="s">
        <v>711</v>
      </c>
      <c r="AP167" s="112" t="s">
        <v>778</v>
      </c>
      <c r="AQ167"/>
      <c r="AR167"/>
      <c r="AS167"/>
      <c r="AT167"/>
      <c r="AU167"/>
      <c r="AV167"/>
      <c r="AW167" s="156"/>
      <c r="AX167" s="156"/>
      <c r="AY167" s="156"/>
      <c r="AZ167" s="156"/>
      <c r="BA167" s="156"/>
      <c r="BB167" s="156"/>
      <c r="BC167" s="156"/>
      <c r="BD167" s="156"/>
      <c r="BE167" s="156"/>
      <c r="BF167" s="156"/>
      <c r="BG167" s="156"/>
      <c r="BH167" s="156"/>
      <c r="BI167" s="156"/>
      <c r="BJ167" s="156"/>
      <c r="BK167" s="156"/>
      <c r="BL167" s="156"/>
      <c r="BM167" s="156"/>
      <c r="BN167" s="156"/>
      <c r="BO167" s="156"/>
      <c r="BP167" s="156"/>
      <c r="BQ167" s="156"/>
      <c r="BR167" s="156"/>
      <c r="BS167" s="156"/>
      <c r="BT167" s="156"/>
      <c r="BU167" s="156"/>
      <c r="BV167" s="156"/>
      <c r="BW167" s="156"/>
      <c r="BX167" s="156"/>
      <c r="BY167" s="156"/>
      <c r="BZ167" s="156"/>
      <c r="CA167" s="156"/>
      <c r="CB167" s="156"/>
      <c r="CC167" s="156"/>
      <c r="CD167" s="156"/>
      <c r="CE167" s="156"/>
      <c r="CF167" s="156"/>
      <c r="CG167" s="156"/>
      <c r="CH167" s="156"/>
      <c r="CI167" s="156"/>
      <c r="CJ167" s="156"/>
      <c r="CK167" s="156"/>
      <c r="CL167" s="156"/>
      <c r="CM167" s="156"/>
      <c r="CN167" s="156"/>
      <c r="CO167" s="156"/>
      <c r="CP167" s="156"/>
      <c r="CQ167" s="156"/>
      <c r="CR167" s="156"/>
      <c r="CS167" s="156"/>
      <c r="CT167" s="156"/>
      <c r="CU167" s="156"/>
      <c r="CV167" s="156"/>
      <c r="CW167" s="156"/>
      <c r="CX167" s="156"/>
      <c r="CY167" s="156"/>
      <c r="CZ167" s="156"/>
      <c r="DA167" s="156"/>
      <c r="DB167" s="156"/>
      <c r="DC167" s="156"/>
      <c r="DD167" s="156"/>
      <c r="DE167" s="156"/>
      <c r="DF167" s="156"/>
      <c r="DG167" s="156"/>
      <c r="DH167" s="156"/>
      <c r="DI167" s="156"/>
      <c r="DJ167" s="156"/>
      <c r="DK167" s="156"/>
      <c r="DL167" s="156"/>
      <c r="DM167" s="156"/>
      <c r="DN167" s="156"/>
      <c r="DO167" s="156"/>
      <c r="DP167" s="156"/>
      <c r="DQ167" s="156"/>
      <c r="DR167" s="156"/>
      <c r="DS167" s="156"/>
      <c r="DT167" s="156"/>
      <c r="DU167" s="156"/>
      <c r="DV167" s="156"/>
      <c r="DW167" s="156"/>
      <c r="DX167" s="156"/>
      <c r="DY167" s="156"/>
      <c r="DZ167" s="156"/>
      <c r="EA167" s="156"/>
      <c r="EB167" s="156"/>
      <c r="EC167" s="156"/>
      <c r="ED167" s="156"/>
      <c r="EE167" s="156"/>
      <c r="EF167" s="156"/>
      <c r="EG167" s="156"/>
      <c r="EH167" s="156"/>
      <c r="EI167" s="156"/>
      <c r="EJ167" s="156"/>
      <c r="EK167" s="156"/>
      <c r="EL167" s="156"/>
      <c r="EM167" s="156"/>
      <c r="EN167" s="156"/>
      <c r="EO167" s="156"/>
      <c r="EP167" s="156"/>
      <c r="EQ167" s="156"/>
      <c r="ER167" s="156"/>
      <c r="ES167" s="156"/>
      <c r="ET167" s="156"/>
      <c r="EU167" s="156"/>
      <c r="EV167" s="156"/>
      <c r="EW167" s="156"/>
      <c r="EX167" s="156"/>
      <c r="EY167" s="156"/>
      <c r="EZ167" s="156"/>
      <c r="FA167" s="156"/>
      <c r="FB167" s="156"/>
      <c r="FC167" s="156"/>
      <c r="FD167" s="156"/>
      <c r="FE167" s="156"/>
      <c r="FF167" s="156"/>
      <c r="FG167" s="156"/>
    </row>
    <row r="168" spans="1:163" ht="23.45" customHeight="1" thickBot="1" x14ac:dyDescent="0.3">
      <c r="A168" s="1015"/>
      <c r="B168" s="825" t="s">
        <v>2948</v>
      </c>
      <c r="C168" s="297"/>
      <c r="D168" s="297"/>
      <c r="E168" s="298"/>
      <c r="F168" s="283">
        <f>SUM(F154:F167)</f>
        <v>0</v>
      </c>
      <c r="G168" s="283">
        <f>SUM(G154:G167)</f>
        <v>0</v>
      </c>
      <c r="H168" s="263">
        <f t="shared" si="14"/>
        <v>0</v>
      </c>
      <c r="I168" s="23"/>
      <c r="J168" s="23"/>
      <c r="K168" s="180"/>
      <c r="L168" s="180"/>
      <c r="M168" s="180"/>
      <c r="N168" s="180"/>
      <c r="O168" s="180"/>
      <c r="P168" s="209"/>
      <c r="Q168" s="155"/>
      <c r="AA168" s="97"/>
      <c r="AB168" s="97"/>
      <c r="AC168" s="97"/>
      <c r="AD168" s="97"/>
      <c r="AE168" s="97"/>
      <c r="AF168" s="93"/>
      <c r="AG168" s="93"/>
      <c r="AH168" s="93"/>
      <c r="AI168" s="30"/>
      <c r="AJ168" s="30"/>
      <c r="AK168" s="30"/>
      <c r="AL168" s="30"/>
      <c r="AM168" s="109"/>
      <c r="AN168" s="112" t="s">
        <v>779</v>
      </c>
      <c r="AO168" s="110" t="s">
        <v>713</v>
      </c>
      <c r="AP168" s="112" t="s">
        <v>781</v>
      </c>
      <c r="AQ168"/>
      <c r="AR168"/>
      <c r="AS168"/>
      <c r="AT168"/>
      <c r="AU168"/>
      <c r="AV168"/>
    </row>
    <row r="169" spans="1:163" ht="23.45" customHeight="1" thickBot="1" x14ac:dyDescent="0.3">
      <c r="A169" s="1015"/>
      <c r="B169" s="106" t="s">
        <v>3130</v>
      </c>
      <c r="C169" s="899"/>
      <c r="D169" s="899"/>
      <c r="E169" s="900"/>
      <c r="F169" s="284" t="s">
        <v>2946</v>
      </c>
      <c r="G169" s="233" t="s">
        <v>2947</v>
      </c>
      <c r="H169" s="234" t="s">
        <v>2948</v>
      </c>
      <c r="I169" s="23"/>
      <c r="J169" s="23"/>
      <c r="K169" s="180"/>
      <c r="L169" s="180"/>
      <c r="M169" s="180"/>
      <c r="N169" s="180"/>
      <c r="O169" s="180"/>
      <c r="P169" s="209"/>
      <c r="Q169" s="155"/>
      <c r="AA169" s="97"/>
      <c r="AB169" s="97"/>
      <c r="AC169" s="97"/>
      <c r="AD169" s="97"/>
      <c r="AE169" s="97"/>
      <c r="AF169" s="93"/>
      <c r="AG169" s="93"/>
      <c r="AH169" s="93"/>
      <c r="AI169" s="30"/>
      <c r="AJ169" s="30"/>
      <c r="AK169" s="30"/>
      <c r="AL169" s="30"/>
      <c r="AM169" s="109"/>
      <c r="AN169" s="112" t="s">
        <v>782</v>
      </c>
      <c r="AO169" s="110" t="s">
        <v>715</v>
      </c>
      <c r="AP169" s="112">
        <v>360</v>
      </c>
      <c r="AQ169"/>
      <c r="AR169"/>
      <c r="AS169"/>
      <c r="AT169"/>
      <c r="AU169"/>
      <c r="AV169"/>
    </row>
    <row r="170" spans="1:163" ht="23.45" customHeight="1" thickBot="1" x14ac:dyDescent="0.25">
      <c r="A170" s="1015"/>
      <c r="B170" s="221" t="s">
        <v>3131</v>
      </c>
      <c r="C170" s="279"/>
      <c r="D170" s="279"/>
      <c r="E170" s="280"/>
      <c r="F170" s="235"/>
      <c r="G170" s="235"/>
      <c r="H170" s="223">
        <f>F170+G170</f>
        <v>0</v>
      </c>
      <c r="I170" s="23"/>
      <c r="J170" s="23"/>
      <c r="K170" s="180"/>
      <c r="L170" s="180"/>
      <c r="M170" s="180"/>
      <c r="N170" s="180"/>
      <c r="O170" s="180"/>
      <c r="P170" s="209"/>
      <c r="Q170" s="155"/>
      <c r="AA170" s="97"/>
      <c r="AB170" s="97"/>
      <c r="AC170" s="97"/>
      <c r="AD170" s="97"/>
      <c r="AE170" s="97"/>
      <c r="AF170" s="93"/>
      <c r="AG170" s="93"/>
      <c r="AH170" s="93"/>
      <c r="AI170" s="30"/>
      <c r="AJ170" s="30"/>
      <c r="AK170" s="30"/>
      <c r="AL170" s="30"/>
      <c r="AM170" s="109"/>
      <c r="AN170" s="112" t="s">
        <v>784</v>
      </c>
      <c r="AO170" s="112" t="s">
        <v>420</v>
      </c>
      <c r="AP170" s="112">
        <v>362</v>
      </c>
      <c r="AQ170"/>
      <c r="AR170"/>
      <c r="AS170"/>
      <c r="AT170"/>
      <c r="AU170"/>
      <c r="AV170"/>
    </row>
    <row r="171" spans="1:163" ht="23.45" customHeight="1" thickBot="1" x14ac:dyDescent="0.25">
      <c r="A171" s="1015"/>
      <c r="B171" s="221" t="s">
        <v>3132</v>
      </c>
      <c r="C171" s="279"/>
      <c r="D171" s="279"/>
      <c r="E171" s="280"/>
      <c r="F171" s="235"/>
      <c r="G171" s="235"/>
      <c r="H171" s="223">
        <f>F171+G171</f>
        <v>0</v>
      </c>
      <c r="I171" s="23"/>
      <c r="J171" s="23"/>
      <c r="K171" s="180"/>
      <c r="L171" s="180"/>
      <c r="M171" s="180"/>
      <c r="N171" s="180"/>
      <c r="O171" s="180"/>
      <c r="P171" s="209"/>
      <c r="Q171" s="155"/>
      <c r="AA171" s="97"/>
      <c r="AB171" s="97"/>
      <c r="AC171" s="97"/>
      <c r="AD171" s="97"/>
      <c r="AE171" s="97"/>
      <c r="AF171" s="93"/>
      <c r="AG171" s="93"/>
      <c r="AH171" s="93"/>
      <c r="AI171" s="30"/>
      <c r="AJ171" s="30"/>
      <c r="AK171" s="30"/>
      <c r="AL171" s="30"/>
      <c r="AM171" s="109"/>
      <c r="AN171" s="112" t="s">
        <v>786</v>
      </c>
      <c r="AO171" s="112" t="s">
        <v>423</v>
      </c>
      <c r="AP171" s="112">
        <v>363</v>
      </c>
      <c r="AQ171"/>
      <c r="AR171"/>
      <c r="AS171"/>
      <c r="AT171"/>
      <c r="AU171"/>
      <c r="AV171"/>
    </row>
    <row r="172" spans="1:163" ht="23.45" customHeight="1" x14ac:dyDescent="0.2">
      <c r="A172" s="1015"/>
      <c r="B172" s="221" t="s">
        <v>3133</v>
      </c>
      <c r="C172" s="279"/>
      <c r="D172" s="279"/>
      <c r="E172" s="280"/>
      <c r="F172" s="235"/>
      <c r="G172" s="235"/>
      <c r="H172" s="223">
        <f>F172+G172</f>
        <v>0</v>
      </c>
      <c r="I172" s="23"/>
      <c r="J172" s="23"/>
      <c r="K172" s="180"/>
      <c r="L172" s="180"/>
      <c r="M172" s="180"/>
      <c r="N172" s="180"/>
      <c r="O172" s="180"/>
      <c r="P172" s="209"/>
      <c r="Q172" s="155"/>
      <c r="AA172" s="97"/>
      <c r="AB172" s="97"/>
      <c r="AC172" s="97"/>
      <c r="AD172" s="97"/>
      <c r="AE172" s="97"/>
      <c r="AF172" s="93"/>
      <c r="AG172" s="93"/>
      <c r="AH172" s="93"/>
      <c r="AI172" s="30"/>
      <c r="AJ172" s="30"/>
      <c r="AK172" s="30"/>
      <c r="AL172" s="30"/>
      <c r="AM172" s="109"/>
      <c r="AN172" s="112" t="s">
        <v>788</v>
      </c>
      <c r="AO172" s="112" t="s">
        <v>426</v>
      </c>
      <c r="AP172" s="112" t="s">
        <v>790</v>
      </c>
      <c r="AQ172"/>
      <c r="AR172"/>
      <c r="AS172"/>
      <c r="AT172"/>
      <c r="AU172"/>
      <c r="AV172"/>
    </row>
    <row r="173" spans="1:163" ht="23.45" customHeight="1" thickBot="1" x14ac:dyDescent="0.3">
      <c r="A173" s="1015"/>
      <c r="B173" s="817" t="s">
        <v>2948</v>
      </c>
      <c r="C173" s="281"/>
      <c r="D173" s="281"/>
      <c r="E173" s="282"/>
      <c r="F173" s="283">
        <f>SUM(F170:F172)</f>
        <v>0</v>
      </c>
      <c r="G173" s="283">
        <f>SUM(G170:G172)</f>
        <v>0</v>
      </c>
      <c r="H173" s="263">
        <f>F173+G173</f>
        <v>0</v>
      </c>
      <c r="I173" s="202"/>
      <c r="J173" s="202"/>
      <c r="K173" s="180"/>
      <c r="L173" s="180"/>
      <c r="M173" s="180"/>
      <c r="N173" s="180"/>
      <c r="O173" s="180"/>
      <c r="P173" s="209"/>
      <c r="Q173" s="155"/>
      <c r="AA173" s="97"/>
      <c r="AB173" s="97"/>
      <c r="AC173" s="97"/>
      <c r="AD173" s="97"/>
      <c r="AE173" s="97"/>
      <c r="AF173" s="93"/>
      <c r="AG173" s="93"/>
      <c r="AH173" s="93"/>
      <c r="AI173" s="30"/>
      <c r="AJ173" s="30"/>
      <c r="AK173" s="30"/>
      <c r="AL173" s="30"/>
      <c r="AM173" s="109"/>
      <c r="AN173" s="112" t="s">
        <v>791</v>
      </c>
      <c r="AO173" s="112" t="s">
        <v>431</v>
      </c>
      <c r="AP173" s="112" t="s">
        <v>793</v>
      </c>
      <c r="AQ173"/>
      <c r="AR173"/>
      <c r="AS173"/>
      <c r="AT173"/>
      <c r="AU173"/>
      <c r="AV173"/>
    </row>
    <row r="174" spans="1:163" ht="23.45" customHeight="1" thickBot="1" x14ac:dyDescent="0.3">
      <c r="A174" s="1015"/>
      <c r="B174" s="33" t="s">
        <v>3134</v>
      </c>
      <c r="C174" s="299"/>
      <c r="D174" s="299"/>
      <c r="E174" s="299"/>
      <c r="F174" s="17" t="s">
        <v>2946</v>
      </c>
      <c r="G174" s="17" t="s">
        <v>2947</v>
      </c>
      <c r="H174" s="17" t="s">
        <v>2948</v>
      </c>
      <c r="I174" s="24"/>
      <c r="J174" s="24"/>
      <c r="K174" s="180"/>
      <c r="L174" s="180"/>
      <c r="M174" s="180"/>
      <c r="N174" s="180"/>
      <c r="O174" s="180"/>
      <c r="P174" s="209"/>
      <c r="Q174" s="155"/>
      <c r="AA174" s="97"/>
      <c r="AB174" s="97"/>
      <c r="AC174" s="97"/>
      <c r="AD174" s="97"/>
      <c r="AE174" s="97"/>
      <c r="AF174" s="93"/>
      <c r="AG174" s="93"/>
      <c r="AH174" s="93"/>
      <c r="AI174" s="30"/>
      <c r="AJ174" s="30"/>
      <c r="AK174" s="30"/>
      <c r="AL174" s="30"/>
      <c r="AM174" s="109"/>
      <c r="AN174" s="112" t="s">
        <v>794</v>
      </c>
      <c r="AO174" s="112" t="s">
        <v>435</v>
      </c>
      <c r="AP174" s="112" t="s">
        <v>796</v>
      </c>
      <c r="AQ174"/>
      <c r="AR174"/>
      <c r="AS174"/>
      <c r="AT174"/>
      <c r="AU174"/>
      <c r="AV174"/>
    </row>
    <row r="175" spans="1:163" ht="23.45" customHeight="1" thickBot="1" x14ac:dyDescent="0.25">
      <c r="A175" s="1015"/>
      <c r="B175" s="300" t="s">
        <v>3135</v>
      </c>
      <c r="C175" s="301"/>
      <c r="D175" s="301"/>
      <c r="E175" s="302"/>
      <c r="F175" s="303"/>
      <c r="G175" s="303"/>
      <c r="H175" s="278"/>
      <c r="I175" s="25"/>
      <c r="J175" s="25"/>
      <c r="K175" s="180"/>
      <c r="L175" s="180"/>
      <c r="M175" s="180"/>
      <c r="N175" s="180"/>
      <c r="O175" s="180"/>
      <c r="P175" s="209"/>
      <c r="Q175" s="155"/>
      <c r="AA175" s="97"/>
      <c r="AB175" s="97"/>
      <c r="AC175" s="97"/>
      <c r="AD175" s="97"/>
      <c r="AE175" s="97"/>
      <c r="AF175" s="93"/>
      <c r="AG175" s="93"/>
      <c r="AH175" s="93"/>
      <c r="AI175" s="30"/>
      <c r="AJ175" s="30"/>
      <c r="AK175" s="30"/>
      <c r="AL175" s="30"/>
      <c r="AM175" s="109"/>
      <c r="AN175" s="112" t="s">
        <v>797</v>
      </c>
      <c r="AO175" s="112" t="s">
        <v>439</v>
      </c>
      <c r="AP175" s="112" t="s">
        <v>799</v>
      </c>
      <c r="AQ175"/>
      <c r="AR175"/>
      <c r="AS175"/>
      <c r="AT175"/>
      <c r="AU175"/>
      <c r="AV175"/>
    </row>
    <row r="176" spans="1:163" ht="23.45" customHeight="1" thickBot="1" x14ac:dyDescent="0.25">
      <c r="A176" s="1015"/>
      <c r="B176" s="189" t="s">
        <v>3136</v>
      </c>
      <c r="C176" s="304"/>
      <c r="D176" s="304"/>
      <c r="E176" s="280"/>
      <c r="F176" s="235"/>
      <c r="G176" s="183"/>
      <c r="H176" s="223">
        <f t="shared" ref="H176:H191" si="15">F176+G176</f>
        <v>0</v>
      </c>
      <c r="I176" s="25"/>
      <c r="J176" s="25"/>
      <c r="K176" s="180"/>
      <c r="L176" s="180"/>
      <c r="M176" s="180"/>
      <c r="N176" s="180"/>
      <c r="O176" s="180"/>
      <c r="P176" s="209"/>
      <c r="Q176" s="155"/>
      <c r="AA176" s="97"/>
      <c r="AB176" s="97"/>
      <c r="AC176" s="97"/>
      <c r="AD176" s="97"/>
      <c r="AE176" s="97"/>
      <c r="AF176" s="93"/>
      <c r="AG176" s="93"/>
      <c r="AH176" s="93"/>
      <c r="AI176" s="30"/>
      <c r="AJ176" s="30"/>
      <c r="AK176" s="30"/>
      <c r="AL176" s="30"/>
      <c r="AM176" s="109"/>
      <c r="AN176" s="112" t="s">
        <v>800</v>
      </c>
      <c r="AO176" s="112" t="s">
        <v>442</v>
      </c>
      <c r="AP176" s="112">
        <v>373</v>
      </c>
      <c r="AQ176"/>
      <c r="AR176"/>
      <c r="AS176"/>
      <c r="AT176"/>
      <c r="AU176"/>
      <c r="AV176"/>
    </row>
    <row r="177" spans="1:48" ht="23.45" customHeight="1" thickBot="1" x14ac:dyDescent="0.25">
      <c r="A177" s="1015"/>
      <c r="B177" s="189" t="s">
        <v>3137</v>
      </c>
      <c r="C177" s="304"/>
      <c r="D177" s="304"/>
      <c r="E177" s="280"/>
      <c r="F177" s="235"/>
      <c r="G177" s="183"/>
      <c r="H177" s="223">
        <f t="shared" si="15"/>
        <v>0</v>
      </c>
      <c r="I177" s="25"/>
      <c r="J177" s="25"/>
      <c r="K177" s="180"/>
      <c r="L177" s="180"/>
      <c r="M177" s="180"/>
      <c r="N177" s="180"/>
      <c r="O177" s="180"/>
      <c r="P177" s="209"/>
      <c r="Q177" s="155"/>
      <c r="AA177" s="97"/>
      <c r="AB177" s="97"/>
      <c r="AC177" s="97"/>
      <c r="AD177" s="97"/>
      <c r="AE177" s="97"/>
      <c r="AF177" s="93"/>
      <c r="AG177" s="93"/>
      <c r="AH177" s="93"/>
      <c r="AI177" s="30"/>
      <c r="AJ177" s="30"/>
      <c r="AK177" s="30"/>
      <c r="AL177" s="30"/>
      <c r="AM177" s="109"/>
      <c r="AN177" s="112" t="s">
        <v>802</v>
      </c>
      <c r="AO177" s="112" t="s">
        <v>445</v>
      </c>
      <c r="AP177" s="112">
        <v>374</v>
      </c>
      <c r="AQ177"/>
      <c r="AR177"/>
      <c r="AS177"/>
      <c r="AT177"/>
      <c r="AU177"/>
      <c r="AV177"/>
    </row>
    <row r="178" spans="1:48" ht="23.45" customHeight="1" thickBot="1" x14ac:dyDescent="0.25">
      <c r="A178" s="1015"/>
      <c r="B178" s="189" t="s">
        <v>3138</v>
      </c>
      <c r="C178" s="304"/>
      <c r="D178" s="304"/>
      <c r="E178" s="280"/>
      <c r="F178" s="235"/>
      <c r="G178" s="183"/>
      <c r="H178" s="223">
        <f t="shared" si="15"/>
        <v>0</v>
      </c>
      <c r="I178" s="25"/>
      <c r="J178" s="25"/>
      <c r="K178" s="180"/>
      <c r="L178" s="180"/>
      <c r="M178" s="180"/>
      <c r="N178" s="180"/>
      <c r="O178" s="180"/>
      <c r="P178" s="209"/>
      <c r="Q178" s="155"/>
      <c r="AA178" s="97"/>
      <c r="AB178" s="97"/>
      <c r="AC178" s="97"/>
      <c r="AD178" s="97"/>
      <c r="AE178" s="97"/>
      <c r="AF178" s="93"/>
      <c r="AG178" s="93"/>
      <c r="AH178" s="93"/>
      <c r="AI178" s="30"/>
      <c r="AJ178" s="30"/>
      <c r="AK178" s="30"/>
      <c r="AL178" s="30"/>
      <c r="AM178" s="109"/>
      <c r="AN178" s="112" t="s">
        <v>804</v>
      </c>
      <c r="AO178" s="112" t="s">
        <v>448</v>
      </c>
      <c r="AP178" s="112">
        <v>376</v>
      </c>
      <c r="AQ178"/>
      <c r="AR178"/>
      <c r="AS178"/>
      <c r="AT178"/>
      <c r="AU178"/>
      <c r="AV178"/>
    </row>
    <row r="179" spans="1:48" ht="23.45" customHeight="1" thickBot="1" x14ac:dyDescent="0.25">
      <c r="A179" s="1015"/>
      <c r="B179" s="189" t="s">
        <v>3139</v>
      </c>
      <c r="C179" s="304"/>
      <c r="D179" s="304"/>
      <c r="E179" s="280"/>
      <c r="F179" s="235"/>
      <c r="G179" s="183"/>
      <c r="H179" s="223">
        <f t="shared" si="15"/>
        <v>0</v>
      </c>
      <c r="I179" s="25"/>
      <c r="J179" s="25"/>
      <c r="K179" s="180"/>
      <c r="L179" s="180"/>
      <c r="M179" s="180"/>
      <c r="N179" s="180"/>
      <c r="O179" s="180"/>
      <c r="P179" s="209"/>
      <c r="Q179" s="155"/>
      <c r="AA179" s="97"/>
      <c r="AB179" s="97"/>
      <c r="AC179" s="97"/>
      <c r="AD179" s="97"/>
      <c r="AE179" s="97"/>
      <c r="AF179" s="93"/>
      <c r="AG179" s="93"/>
      <c r="AH179" s="93"/>
      <c r="AI179" s="30"/>
      <c r="AJ179" s="30"/>
      <c r="AK179" s="30"/>
      <c r="AL179" s="30"/>
      <c r="AM179" s="109"/>
      <c r="AN179" s="112" t="s">
        <v>806</v>
      </c>
      <c r="AO179" s="112" t="s">
        <v>452</v>
      </c>
      <c r="AP179" s="112" t="s">
        <v>808</v>
      </c>
      <c r="AQ179"/>
      <c r="AR179"/>
      <c r="AS179"/>
      <c r="AT179"/>
      <c r="AU179"/>
      <c r="AV179"/>
    </row>
    <row r="180" spans="1:48" ht="23.45" customHeight="1" thickBot="1" x14ac:dyDescent="0.25">
      <c r="A180" s="1015"/>
      <c r="B180" s="189" t="s">
        <v>3140</v>
      </c>
      <c r="C180" s="304"/>
      <c r="D180" s="304"/>
      <c r="E180" s="280"/>
      <c r="F180" s="235"/>
      <c r="G180" s="183"/>
      <c r="H180" s="223">
        <f t="shared" si="15"/>
        <v>0</v>
      </c>
      <c r="I180" s="25"/>
      <c r="J180" s="25"/>
      <c r="K180" s="180"/>
      <c r="L180" s="180"/>
      <c r="M180" s="180"/>
      <c r="N180" s="180"/>
      <c r="O180" s="180"/>
      <c r="P180" s="209"/>
      <c r="Q180" s="155"/>
      <c r="AA180" s="97"/>
      <c r="AB180" s="97"/>
      <c r="AC180" s="97"/>
      <c r="AD180" s="97"/>
      <c r="AE180" s="97"/>
      <c r="AF180" s="93"/>
      <c r="AG180" s="93"/>
      <c r="AH180" s="93"/>
      <c r="AI180" s="30"/>
      <c r="AJ180" s="30"/>
      <c r="AK180" s="30"/>
      <c r="AL180" s="30"/>
      <c r="AM180" s="109"/>
      <c r="AN180" s="112" t="s">
        <v>809</v>
      </c>
      <c r="AO180" s="112" t="s">
        <v>456</v>
      </c>
      <c r="AP180" s="112" t="s">
        <v>811</v>
      </c>
      <c r="AQ180"/>
      <c r="AR180"/>
      <c r="AS180"/>
      <c r="AT180"/>
      <c r="AU180"/>
      <c r="AV180"/>
    </row>
    <row r="181" spans="1:48" ht="23.45" customHeight="1" thickBot="1" x14ac:dyDescent="0.25">
      <c r="A181" s="1015"/>
      <c r="B181" s="189" t="s">
        <v>3141</v>
      </c>
      <c r="C181" s="304"/>
      <c r="D181" s="304"/>
      <c r="E181" s="280"/>
      <c r="F181" s="235"/>
      <c r="G181" s="183"/>
      <c r="H181" s="223">
        <f t="shared" si="15"/>
        <v>0</v>
      </c>
      <c r="I181" s="25"/>
      <c r="J181" s="25"/>
      <c r="K181" s="180"/>
      <c r="L181" s="180"/>
      <c r="M181" s="180"/>
      <c r="N181" s="180"/>
      <c r="O181" s="180"/>
      <c r="P181" s="209"/>
      <c r="Q181" s="155"/>
      <c r="AA181" s="97"/>
      <c r="AB181" s="97"/>
      <c r="AC181" s="97"/>
      <c r="AD181" s="97"/>
      <c r="AE181" s="97"/>
      <c r="AF181" s="93"/>
      <c r="AG181" s="93"/>
      <c r="AH181" s="93"/>
      <c r="AI181" s="30"/>
      <c r="AJ181" s="30"/>
      <c r="AK181" s="30"/>
      <c r="AL181" s="30"/>
      <c r="AM181" s="109"/>
      <c r="AN181" s="112" t="s">
        <v>812</v>
      </c>
      <c r="AO181" s="112" t="s">
        <v>459</v>
      </c>
      <c r="AP181" s="112" t="s">
        <v>814</v>
      </c>
      <c r="AQ181"/>
      <c r="AR181"/>
      <c r="AS181"/>
      <c r="AT181"/>
      <c r="AU181"/>
      <c r="AV181"/>
    </row>
    <row r="182" spans="1:48" ht="23.45" customHeight="1" thickBot="1" x14ac:dyDescent="0.25">
      <c r="A182" s="1015"/>
      <c r="B182" s="189" t="s">
        <v>3142</v>
      </c>
      <c r="C182" s="304"/>
      <c r="D182" s="304"/>
      <c r="E182" s="280"/>
      <c r="F182" s="235"/>
      <c r="G182" s="183"/>
      <c r="H182" s="223">
        <f t="shared" si="15"/>
        <v>0</v>
      </c>
      <c r="I182" s="25"/>
      <c r="J182" s="25"/>
      <c r="K182" s="180"/>
      <c r="L182" s="180"/>
      <c r="M182" s="180"/>
      <c r="N182" s="180"/>
      <c r="O182" s="180"/>
      <c r="P182" s="209"/>
      <c r="Q182" s="155"/>
      <c r="AA182" s="97"/>
      <c r="AB182" s="97"/>
      <c r="AC182" s="97"/>
      <c r="AD182" s="97"/>
      <c r="AE182" s="97"/>
      <c r="AF182" s="93"/>
      <c r="AG182" s="93"/>
      <c r="AH182" s="93"/>
      <c r="AI182" s="30"/>
      <c r="AJ182" s="30"/>
      <c r="AK182" s="30"/>
      <c r="AL182" s="30"/>
      <c r="AM182" s="109"/>
      <c r="AN182" s="112" t="s">
        <v>815</v>
      </c>
      <c r="AO182" s="112" t="s">
        <v>462</v>
      </c>
      <c r="AP182" s="112" t="s">
        <v>817</v>
      </c>
      <c r="AQ182"/>
      <c r="AR182"/>
      <c r="AS182"/>
      <c r="AT182"/>
      <c r="AU182"/>
      <c r="AV182"/>
    </row>
    <row r="183" spans="1:48" ht="23.45" customHeight="1" thickBot="1" x14ac:dyDescent="0.25">
      <c r="A183" s="1015"/>
      <c r="B183" s="189" t="s">
        <v>3143</v>
      </c>
      <c r="C183" s="304"/>
      <c r="D183" s="304"/>
      <c r="E183" s="280"/>
      <c r="F183" s="235"/>
      <c r="G183" s="183"/>
      <c r="H183" s="223">
        <f t="shared" si="15"/>
        <v>0</v>
      </c>
      <c r="I183" s="25"/>
      <c r="J183" s="25"/>
      <c r="K183" s="180"/>
      <c r="L183" s="180"/>
      <c r="M183" s="180"/>
      <c r="N183" s="180"/>
      <c r="O183" s="180"/>
      <c r="P183" s="209"/>
      <c r="Q183" s="155"/>
      <c r="AA183" s="97"/>
      <c r="AB183" s="97"/>
      <c r="AC183" s="97"/>
      <c r="AD183" s="97"/>
      <c r="AE183" s="97"/>
      <c r="AF183" s="93"/>
      <c r="AG183" s="93"/>
      <c r="AH183" s="93"/>
      <c r="AI183" s="30"/>
      <c r="AJ183" s="30"/>
      <c r="AK183" s="30"/>
      <c r="AL183" s="30"/>
      <c r="AM183" s="109"/>
      <c r="AN183" s="112" t="s">
        <v>818</v>
      </c>
      <c r="AO183" s="112" t="s">
        <v>465</v>
      </c>
      <c r="AP183" s="112">
        <v>404</v>
      </c>
      <c r="AQ183"/>
      <c r="AR183"/>
      <c r="AS183"/>
      <c r="AT183"/>
      <c r="AU183"/>
      <c r="AV183"/>
    </row>
    <row r="184" spans="1:48" ht="23.45" customHeight="1" thickBot="1" x14ac:dyDescent="0.25">
      <c r="A184" s="1015"/>
      <c r="B184" s="189" t="s">
        <v>3144</v>
      </c>
      <c r="C184" s="304"/>
      <c r="D184" s="304"/>
      <c r="E184" s="280"/>
      <c r="F184" s="235"/>
      <c r="G184" s="183"/>
      <c r="H184" s="223">
        <f t="shared" si="15"/>
        <v>0</v>
      </c>
      <c r="I184" s="25"/>
      <c r="J184" s="25"/>
      <c r="K184" s="180"/>
      <c r="L184" s="180"/>
      <c r="M184" s="180"/>
      <c r="N184" s="180"/>
      <c r="O184" s="180"/>
      <c r="P184" s="209"/>
      <c r="Q184" s="155"/>
      <c r="AA184" s="97"/>
      <c r="AB184" s="97"/>
      <c r="AC184" s="97"/>
      <c r="AD184" s="97"/>
      <c r="AE184" s="97"/>
      <c r="AF184" s="93"/>
      <c r="AG184" s="93"/>
      <c r="AH184" s="93"/>
      <c r="AI184" s="30"/>
      <c r="AJ184" s="30"/>
      <c r="AK184" s="30"/>
      <c r="AL184" s="30"/>
      <c r="AM184" s="109"/>
      <c r="AN184" s="112" t="s">
        <v>820</v>
      </c>
      <c r="AO184" s="112" t="s">
        <v>467</v>
      </c>
      <c r="AP184" s="112" t="s">
        <v>822</v>
      </c>
      <c r="AQ184"/>
      <c r="AR184"/>
      <c r="AS184"/>
      <c r="AT184"/>
      <c r="AU184"/>
      <c r="AV184"/>
    </row>
    <row r="185" spans="1:48" ht="23.45" customHeight="1" thickBot="1" x14ac:dyDescent="0.25">
      <c r="A185" s="1015"/>
      <c r="B185" s="189" t="s">
        <v>3145</v>
      </c>
      <c r="C185" s="304"/>
      <c r="D185" s="304"/>
      <c r="E185" s="280"/>
      <c r="F185" s="235"/>
      <c r="G185" s="183"/>
      <c r="H185" s="223">
        <f t="shared" si="15"/>
        <v>0</v>
      </c>
      <c r="I185" s="25"/>
      <c r="J185" s="25"/>
      <c r="K185" s="180"/>
      <c r="L185" s="180"/>
      <c r="M185" s="180"/>
      <c r="N185" s="180"/>
      <c r="O185" s="180"/>
      <c r="P185" s="209"/>
      <c r="Q185" s="155"/>
      <c r="AA185" s="97"/>
      <c r="AB185" s="97"/>
      <c r="AC185" s="97"/>
      <c r="AD185" s="97"/>
      <c r="AE185" s="97"/>
      <c r="AF185" s="93"/>
      <c r="AG185" s="93"/>
      <c r="AH185" s="93"/>
      <c r="AI185" s="30"/>
      <c r="AJ185" s="30"/>
      <c r="AK185" s="30"/>
      <c r="AL185" s="30"/>
      <c r="AM185" s="109"/>
      <c r="AN185" s="112" t="s">
        <v>823</v>
      </c>
      <c r="AO185" s="112" t="s">
        <v>469</v>
      </c>
      <c r="AP185" s="112" t="s">
        <v>825</v>
      </c>
      <c r="AQ185"/>
      <c r="AR185"/>
      <c r="AS185"/>
      <c r="AT185"/>
      <c r="AU185"/>
      <c r="AV185"/>
    </row>
    <row r="186" spans="1:48" ht="23.45" customHeight="1" thickBot="1" x14ac:dyDescent="0.25">
      <c r="A186" s="1015"/>
      <c r="B186" s="189" t="s">
        <v>3146</v>
      </c>
      <c r="C186" s="304"/>
      <c r="D186" s="304"/>
      <c r="E186" s="280"/>
      <c r="F186" s="235"/>
      <c r="G186" s="183"/>
      <c r="H186" s="223">
        <f t="shared" si="15"/>
        <v>0</v>
      </c>
      <c r="I186" s="25"/>
      <c r="J186" s="25"/>
      <c r="K186" s="180"/>
      <c r="L186" s="180"/>
      <c r="M186" s="180"/>
      <c r="N186" s="180"/>
      <c r="O186" s="180"/>
      <c r="P186" s="209"/>
      <c r="Q186" s="155"/>
      <c r="AA186" s="97"/>
      <c r="AB186" s="97"/>
      <c r="AC186" s="97"/>
      <c r="AD186" s="97"/>
      <c r="AE186" s="97"/>
      <c r="AF186" s="93"/>
      <c r="AG186" s="93"/>
      <c r="AH186" s="93"/>
      <c r="AI186" s="30"/>
      <c r="AJ186" s="30"/>
      <c r="AK186" s="30"/>
      <c r="AL186" s="30"/>
      <c r="AM186" s="109"/>
      <c r="AN186" s="112" t="s">
        <v>826</v>
      </c>
      <c r="AO186" s="112" t="s">
        <v>471</v>
      </c>
      <c r="AP186" s="112">
        <v>410</v>
      </c>
      <c r="AQ186"/>
      <c r="AR186"/>
      <c r="AS186"/>
      <c r="AT186"/>
      <c r="AU186"/>
      <c r="AV186"/>
    </row>
    <row r="187" spans="1:48" ht="23.45" customHeight="1" thickBot="1" x14ac:dyDescent="0.25">
      <c r="A187" s="1015"/>
      <c r="B187" s="189" t="s">
        <v>3147</v>
      </c>
      <c r="C187" s="304"/>
      <c r="D187" s="304"/>
      <c r="E187" s="280"/>
      <c r="F187" s="235"/>
      <c r="G187" s="183"/>
      <c r="H187" s="223">
        <f t="shared" si="15"/>
        <v>0</v>
      </c>
      <c r="I187" s="25"/>
      <c r="J187" s="25"/>
      <c r="K187" s="180"/>
      <c r="L187" s="180"/>
      <c r="M187" s="180"/>
      <c r="N187" s="180"/>
      <c r="O187" s="180"/>
      <c r="P187" s="209"/>
      <c r="Q187" s="155"/>
      <c r="AA187" s="97"/>
      <c r="AB187" s="97"/>
      <c r="AC187" s="97"/>
      <c r="AD187" s="97"/>
      <c r="AE187" s="97"/>
      <c r="AF187" s="93"/>
      <c r="AG187" s="93"/>
      <c r="AH187" s="93"/>
      <c r="AI187" s="30"/>
      <c r="AJ187" s="30"/>
      <c r="AK187" s="30"/>
      <c r="AL187" s="30"/>
      <c r="AM187" s="109"/>
      <c r="AN187" s="112" t="s">
        <v>828</v>
      </c>
      <c r="AO187" s="112" t="s">
        <v>474</v>
      </c>
      <c r="AP187" s="112">
        <v>411</v>
      </c>
      <c r="AQ187"/>
      <c r="AR187"/>
      <c r="AS187"/>
      <c r="AT187"/>
      <c r="AU187"/>
      <c r="AV187"/>
    </row>
    <row r="188" spans="1:48" ht="23.45" customHeight="1" thickBot="1" x14ac:dyDescent="0.25">
      <c r="A188" s="1015"/>
      <c r="B188" s="189" t="s">
        <v>3148</v>
      </c>
      <c r="C188" s="304"/>
      <c r="D188" s="304"/>
      <c r="E188" s="280"/>
      <c r="F188" s="235"/>
      <c r="G188" s="183"/>
      <c r="H188" s="223">
        <f t="shared" si="15"/>
        <v>0</v>
      </c>
      <c r="I188" s="25"/>
      <c r="J188" s="25"/>
      <c r="K188" s="180"/>
      <c r="L188" s="180"/>
      <c r="M188" s="180"/>
      <c r="N188" s="180"/>
      <c r="O188" s="180"/>
      <c r="P188" s="209"/>
      <c r="Q188" s="155"/>
      <c r="AA188" s="97"/>
      <c r="AB188" s="97"/>
      <c r="AC188" s="97"/>
      <c r="AD188" s="97"/>
      <c r="AE188" s="97"/>
      <c r="AF188" s="93"/>
      <c r="AG188" s="93"/>
      <c r="AH188" s="93"/>
      <c r="AI188" s="30"/>
      <c r="AJ188" s="30"/>
      <c r="AK188" s="30"/>
      <c r="AL188" s="30"/>
      <c r="AM188" s="109"/>
      <c r="AN188" s="112" t="s">
        <v>830</v>
      </c>
      <c r="AO188" s="112" t="s">
        <v>477</v>
      </c>
      <c r="AP188" s="112">
        <v>412</v>
      </c>
      <c r="AQ188"/>
      <c r="AR188"/>
      <c r="AS188"/>
      <c r="AT188"/>
      <c r="AU188"/>
      <c r="AV188"/>
    </row>
    <row r="189" spans="1:48" ht="23.45" customHeight="1" thickBot="1" x14ac:dyDescent="0.25">
      <c r="A189" s="1015"/>
      <c r="B189" s="563" t="s">
        <v>3149</v>
      </c>
      <c r="C189" s="568"/>
      <c r="D189" s="568"/>
      <c r="E189" s="567"/>
      <c r="F189" s="235"/>
      <c r="G189" s="183"/>
      <c r="H189" s="223">
        <f t="shared" si="15"/>
        <v>0</v>
      </c>
      <c r="I189" s="25"/>
      <c r="J189" s="25"/>
      <c r="K189" s="180"/>
      <c r="L189" s="180"/>
      <c r="M189" s="180"/>
      <c r="N189" s="180"/>
      <c r="O189" s="180"/>
      <c r="P189" s="209"/>
      <c r="Q189" s="155"/>
      <c r="AA189" s="97"/>
      <c r="AB189" s="97"/>
      <c r="AC189" s="97"/>
      <c r="AD189" s="97"/>
      <c r="AE189" s="97"/>
      <c r="AF189" s="93"/>
      <c r="AG189" s="93"/>
      <c r="AH189" s="93"/>
      <c r="AI189" s="30"/>
      <c r="AJ189" s="30"/>
      <c r="AK189" s="30"/>
      <c r="AL189" s="30"/>
      <c r="AM189" s="109"/>
      <c r="AN189" s="112" t="s">
        <v>832</v>
      </c>
      <c r="AO189" s="112" t="s">
        <v>479</v>
      </c>
      <c r="AP189" s="112">
        <v>413</v>
      </c>
      <c r="AQ189"/>
      <c r="AR189"/>
      <c r="AS189"/>
      <c r="AT189"/>
      <c r="AU189"/>
      <c r="AV189"/>
    </row>
    <row r="190" spans="1:48" ht="23.45" customHeight="1" x14ac:dyDescent="0.2">
      <c r="A190" s="1015"/>
      <c r="B190" s="563" t="s">
        <v>3149</v>
      </c>
      <c r="C190" s="568"/>
      <c r="D190" s="568"/>
      <c r="E190" s="567"/>
      <c r="F190" s="235"/>
      <c r="G190" s="183"/>
      <c r="H190" s="223">
        <f t="shared" si="15"/>
        <v>0</v>
      </c>
      <c r="I190" s="25"/>
      <c r="J190" s="25"/>
      <c r="K190" s="180"/>
      <c r="L190" s="180"/>
      <c r="M190" s="180"/>
      <c r="N190" s="180"/>
      <c r="O190" s="180"/>
      <c r="P190" s="209"/>
      <c r="Q190" s="155"/>
      <c r="AA190" s="97"/>
      <c r="AB190" s="97"/>
      <c r="AC190" s="97"/>
      <c r="AD190" s="97"/>
      <c r="AE190" s="97"/>
      <c r="AF190" s="93"/>
      <c r="AG190" s="93"/>
      <c r="AH190" s="93"/>
      <c r="AI190" s="30"/>
      <c r="AJ190" s="30"/>
      <c r="AK190" s="30"/>
      <c r="AL190" s="30"/>
      <c r="AM190" s="109"/>
      <c r="AN190" s="112" t="s">
        <v>834</v>
      </c>
      <c r="AO190" s="611" t="s">
        <v>481</v>
      </c>
      <c r="AP190" s="112">
        <v>414</v>
      </c>
      <c r="AQ190"/>
      <c r="AR190"/>
      <c r="AS190"/>
      <c r="AT190"/>
      <c r="AU190"/>
      <c r="AV190"/>
    </row>
    <row r="191" spans="1:48" ht="38.25" customHeight="1" x14ac:dyDescent="0.25">
      <c r="A191" s="1015"/>
      <c r="B191" s="225" t="s">
        <v>2948</v>
      </c>
      <c r="C191" s="305"/>
      <c r="D191" s="305"/>
      <c r="E191" s="306"/>
      <c r="F191" s="230">
        <f>SUM(F176:F190)</f>
        <v>0</v>
      </c>
      <c r="G191" s="307">
        <f>SUM(G176:G190)</f>
        <v>0</v>
      </c>
      <c r="H191" s="249">
        <f t="shared" si="15"/>
        <v>0</v>
      </c>
      <c r="I191" s="202"/>
      <c r="J191" s="202"/>
      <c r="K191" s="180"/>
      <c r="L191" s="180"/>
      <c r="M191" s="180"/>
      <c r="N191" s="180"/>
      <c r="O191" s="180"/>
      <c r="P191" s="309"/>
      <c r="Q191" s="155"/>
      <c r="AA191" s="97"/>
      <c r="AB191" s="97"/>
      <c r="AC191" s="97"/>
      <c r="AD191" s="97"/>
      <c r="AE191" s="97"/>
      <c r="AF191" s="93"/>
      <c r="AG191" s="93"/>
      <c r="AH191" s="93"/>
      <c r="AI191" s="30"/>
      <c r="AJ191" s="30"/>
      <c r="AK191" s="30"/>
      <c r="AL191" s="30"/>
      <c r="AM191" s="109"/>
      <c r="AN191" s="112" t="s">
        <v>836</v>
      </c>
      <c r="AO191" s="611" t="s">
        <v>483</v>
      </c>
      <c r="AP191" s="112">
        <v>415</v>
      </c>
      <c r="AQ191"/>
      <c r="AR191"/>
      <c r="AS191"/>
      <c r="AT191"/>
      <c r="AU191"/>
      <c r="AV191"/>
    </row>
    <row r="192" spans="1:48" ht="49.5" customHeight="1" thickBot="1" x14ac:dyDescent="0.25">
      <c r="A192" s="991" t="s">
        <v>3150</v>
      </c>
      <c r="B192" s="992"/>
      <c r="C192" s="992"/>
      <c r="D192" s="992"/>
      <c r="E192" s="992"/>
      <c r="F192" s="992"/>
      <c r="G192" s="992"/>
      <c r="H192" s="992"/>
      <c r="I192" s="992"/>
      <c r="J192" s="992"/>
      <c r="K192" s="992"/>
      <c r="L192" s="992"/>
      <c r="M192" s="992"/>
      <c r="N192" s="992"/>
      <c r="O192" s="308"/>
      <c r="P192" s="155"/>
      <c r="Q192" s="155"/>
      <c r="AA192" s="97"/>
      <c r="AB192" s="97"/>
      <c r="AC192" s="97"/>
      <c r="AD192" s="97"/>
      <c r="AE192" s="97"/>
      <c r="AF192" s="93"/>
      <c r="AG192" s="93"/>
      <c r="AH192" s="93"/>
      <c r="AI192" s="30"/>
      <c r="AJ192" s="30"/>
      <c r="AK192" s="30"/>
      <c r="AL192" s="30"/>
      <c r="AM192" s="109"/>
      <c r="AN192" s="112" t="s">
        <v>838</v>
      </c>
      <c r="AO192" s="611" t="s">
        <v>485</v>
      </c>
      <c r="AP192" s="112">
        <v>416</v>
      </c>
      <c r="AQ192"/>
      <c r="AR192"/>
      <c r="AS192"/>
      <c r="AT192"/>
      <c r="AU192"/>
      <c r="AV192"/>
    </row>
    <row r="193" spans="1:48" ht="44.25" customHeight="1" thickBot="1" x14ac:dyDescent="0.25">
      <c r="A193" s="903" t="s">
        <v>3151</v>
      </c>
      <c r="B193" s="904"/>
      <c r="C193" s="909" t="s">
        <v>3152</v>
      </c>
      <c r="D193" s="910"/>
      <c r="E193" s="910"/>
      <c r="F193" s="910"/>
      <c r="G193" s="910"/>
      <c r="H193" s="910"/>
      <c r="I193" s="910"/>
      <c r="J193" s="910"/>
      <c r="K193" s="911"/>
      <c r="L193" s="978" t="s">
        <v>3153</v>
      </c>
      <c r="M193" s="979"/>
      <c r="N193" s="980"/>
      <c r="O193" s="153"/>
      <c r="P193" s="155"/>
      <c r="Q193" s="155"/>
      <c r="AA193" s="97"/>
      <c r="AB193" s="97"/>
      <c r="AC193" s="97"/>
      <c r="AD193" s="97"/>
      <c r="AE193" s="97"/>
      <c r="AF193" s="93"/>
      <c r="AG193" s="93"/>
      <c r="AH193" s="93"/>
      <c r="AI193" s="30"/>
      <c r="AJ193" s="30"/>
      <c r="AK193" s="30"/>
      <c r="AL193" s="30"/>
      <c r="AM193" s="109"/>
      <c r="AN193" s="112" t="s">
        <v>840</v>
      </c>
      <c r="AO193" s="612" t="s">
        <v>780</v>
      </c>
      <c r="AP193" s="112">
        <v>417</v>
      </c>
      <c r="AQ193"/>
      <c r="AR193"/>
      <c r="AS193"/>
      <c r="AT193"/>
      <c r="AU193"/>
      <c r="AV193"/>
    </row>
    <row r="194" spans="1:48" ht="60" customHeight="1" x14ac:dyDescent="0.2">
      <c r="A194" s="983" t="s">
        <v>3154</v>
      </c>
      <c r="B194" s="984"/>
      <c r="C194" s="988" t="s">
        <v>3155</v>
      </c>
      <c r="D194" s="989"/>
      <c r="E194" s="990"/>
      <c r="F194" s="988" t="s">
        <v>3156</v>
      </c>
      <c r="G194" s="989"/>
      <c r="H194" s="990"/>
      <c r="I194" s="985" t="s">
        <v>3157</v>
      </c>
      <c r="J194" s="986"/>
      <c r="K194" s="987"/>
      <c r="L194" s="943" t="s">
        <v>3158</v>
      </c>
      <c r="M194" s="944"/>
      <c r="N194" s="945"/>
      <c r="O194" s="153"/>
      <c r="P194" s="155"/>
      <c r="Q194" s="155"/>
      <c r="AA194" s="97"/>
      <c r="AB194" s="97"/>
      <c r="AC194" s="97"/>
      <c r="AD194" s="97"/>
      <c r="AE194" s="97"/>
      <c r="AF194" s="93"/>
      <c r="AG194" s="93"/>
      <c r="AH194" s="93"/>
      <c r="AI194" s="30"/>
      <c r="AJ194" s="30"/>
      <c r="AK194" s="30"/>
      <c r="AL194" s="30"/>
      <c r="AM194" s="109"/>
      <c r="AN194" s="112" t="s">
        <v>842</v>
      </c>
      <c r="AO194" s="611" t="s">
        <v>487</v>
      </c>
      <c r="AP194" s="112">
        <v>418</v>
      </c>
      <c r="AQ194"/>
      <c r="AR194"/>
      <c r="AS194"/>
      <c r="AT194"/>
      <c r="AU194"/>
      <c r="AV194"/>
    </row>
    <row r="195" spans="1:48" ht="33" customHeight="1" thickBot="1" x14ac:dyDescent="0.3">
      <c r="A195" s="1012" t="s">
        <v>3159</v>
      </c>
      <c r="B195" s="1013"/>
      <c r="C195" s="310" t="s">
        <v>2946</v>
      </c>
      <c r="D195" s="311" t="s">
        <v>2947</v>
      </c>
      <c r="E195" s="312" t="s">
        <v>2948</v>
      </c>
      <c r="F195" s="313" t="s">
        <v>2946</v>
      </c>
      <c r="G195" s="311" t="s">
        <v>2947</v>
      </c>
      <c r="H195" s="312" t="s">
        <v>2948</v>
      </c>
      <c r="I195" s="313" t="s">
        <v>2946</v>
      </c>
      <c r="J195" s="311" t="s">
        <v>2947</v>
      </c>
      <c r="K195" s="312" t="s">
        <v>2948</v>
      </c>
      <c r="L195" s="314" t="s">
        <v>2946</v>
      </c>
      <c r="M195" s="315" t="s">
        <v>2947</v>
      </c>
      <c r="N195" s="316" t="s">
        <v>2948</v>
      </c>
      <c r="O195" s="153"/>
      <c r="P195" s="155"/>
      <c r="Q195" s="155"/>
      <c r="AA195" s="97"/>
      <c r="AB195" s="97"/>
      <c r="AC195" s="97"/>
      <c r="AD195" s="97"/>
      <c r="AE195" s="97"/>
      <c r="AF195" s="93"/>
      <c r="AG195" s="93"/>
      <c r="AH195" s="93"/>
      <c r="AI195" s="30"/>
      <c r="AJ195" s="30"/>
      <c r="AK195" s="30"/>
      <c r="AL195" s="30"/>
      <c r="AM195" s="109"/>
      <c r="AN195" s="112" t="s">
        <v>844</v>
      </c>
      <c r="AO195" s="611" t="s">
        <v>490</v>
      </c>
      <c r="AP195" s="112">
        <v>419</v>
      </c>
      <c r="AQ195"/>
      <c r="AR195"/>
      <c r="AS195"/>
      <c r="AT195"/>
      <c r="AU195"/>
      <c r="AV195"/>
    </row>
    <row r="196" spans="1:48" ht="23.45" customHeight="1" x14ac:dyDescent="0.2">
      <c r="A196" s="883" t="s">
        <v>6129</v>
      </c>
      <c r="B196" s="884"/>
      <c r="C196" s="317"/>
      <c r="D196" s="318"/>
      <c r="E196" s="319"/>
      <c r="F196" s="317"/>
      <c r="G196" s="318"/>
      <c r="H196" s="320"/>
      <c r="I196" s="3"/>
      <c r="J196" s="4"/>
      <c r="K196" s="5"/>
      <c r="L196" s="3"/>
      <c r="M196" s="4"/>
      <c r="N196" s="5"/>
      <c r="O196" s="153"/>
      <c r="P196" s="155"/>
      <c r="Q196" s="155"/>
      <c r="AA196" s="97"/>
      <c r="AB196" s="97"/>
      <c r="AC196" s="97"/>
      <c r="AD196" s="97"/>
      <c r="AE196" s="97"/>
      <c r="AF196" s="93"/>
      <c r="AG196" s="93"/>
      <c r="AH196" s="93"/>
      <c r="AI196" s="30"/>
      <c r="AJ196" s="30"/>
      <c r="AK196" s="30"/>
      <c r="AL196" s="30"/>
      <c r="AM196" s="109"/>
      <c r="AN196" s="112" t="s">
        <v>846</v>
      </c>
      <c r="AO196" s="611" t="s">
        <v>492</v>
      </c>
      <c r="AP196" s="112" t="s">
        <v>848</v>
      </c>
      <c r="AQ196"/>
      <c r="AR196"/>
      <c r="AS196"/>
      <c r="AT196"/>
      <c r="AU196"/>
      <c r="AV196"/>
    </row>
    <row r="197" spans="1:48" ht="24.95" customHeight="1" x14ac:dyDescent="0.2">
      <c r="A197" s="580" t="s">
        <v>3160</v>
      </c>
      <c r="B197" s="580" t="s">
        <v>3161</v>
      </c>
      <c r="C197" s="779"/>
      <c r="D197" s="780"/>
      <c r="E197" s="583"/>
      <c r="F197" s="781"/>
      <c r="G197" s="780"/>
      <c r="H197" s="782"/>
      <c r="I197" s="783"/>
      <c r="J197" s="784"/>
      <c r="K197" s="785"/>
      <c r="L197" s="783"/>
      <c r="M197" s="784"/>
      <c r="N197" s="785"/>
      <c r="O197" s="153"/>
      <c r="P197" s="155"/>
      <c r="Q197" s="155"/>
      <c r="AA197" s="97"/>
      <c r="AB197" s="97"/>
      <c r="AC197" s="97"/>
      <c r="AD197" s="97"/>
      <c r="AE197" s="97"/>
      <c r="AF197" s="93"/>
      <c r="AG197" s="93"/>
      <c r="AH197" s="93"/>
      <c r="AI197" s="30"/>
      <c r="AJ197" s="30"/>
      <c r="AK197" s="30"/>
      <c r="AL197" s="30"/>
      <c r="AM197" s="109"/>
      <c r="AN197" s="112" t="s">
        <v>849</v>
      </c>
      <c r="AO197" s="611" t="s">
        <v>494</v>
      </c>
      <c r="AP197" s="112">
        <v>420</v>
      </c>
      <c r="AQ197"/>
      <c r="AR197"/>
      <c r="AS197"/>
      <c r="AT197"/>
      <c r="AU197"/>
      <c r="AV197"/>
    </row>
    <row r="198" spans="1:48" ht="24.95" customHeight="1" x14ac:dyDescent="0.2">
      <c r="A198" s="327"/>
      <c r="B198" s="584" t="e">
        <f>VLOOKUP(A198,'FETAC Awards'!C2:D2990,2,FALSE)</f>
        <v>#N/A</v>
      </c>
      <c r="C198" s="585"/>
      <c r="D198" s="585"/>
      <c r="E198" s="223">
        <f>C198+D198</f>
        <v>0</v>
      </c>
      <c r="F198" s="585"/>
      <c r="G198" s="585"/>
      <c r="H198" s="223">
        <f>F198+G198</f>
        <v>0</v>
      </c>
      <c r="I198" s="585"/>
      <c r="J198" s="585"/>
      <c r="K198" s="223">
        <f>I198+J198</f>
        <v>0</v>
      </c>
      <c r="L198" s="585"/>
      <c r="M198" s="585"/>
      <c r="N198" s="223">
        <f>L198+M198</f>
        <v>0</v>
      </c>
      <c r="O198" s="153"/>
      <c r="P198" s="155"/>
      <c r="Q198" s="155"/>
      <c r="AA198" s="97"/>
      <c r="AB198" s="97"/>
      <c r="AC198" s="97"/>
      <c r="AD198" s="97"/>
      <c r="AE198" s="97"/>
      <c r="AF198" s="93"/>
      <c r="AG198" s="93"/>
      <c r="AH198" s="93"/>
      <c r="AI198" s="30"/>
      <c r="AJ198" s="30"/>
      <c r="AK198" s="30"/>
      <c r="AL198" s="30"/>
      <c r="AM198" s="109"/>
      <c r="AN198" s="112" t="s">
        <v>851</v>
      </c>
      <c r="AO198" s="611" t="s">
        <v>496</v>
      </c>
      <c r="AP198" s="112">
        <v>421</v>
      </c>
      <c r="AQ198"/>
      <c r="AR198"/>
      <c r="AS198"/>
      <c r="AT198"/>
      <c r="AU198"/>
      <c r="AV198"/>
    </row>
    <row r="199" spans="1:48" ht="24.95" customHeight="1" x14ac:dyDescent="0.25">
      <c r="A199" s="1056" t="s">
        <v>3162</v>
      </c>
      <c r="B199" s="1056"/>
      <c r="C199" s="223">
        <f>SUM(C198:C198)</f>
        <v>0</v>
      </c>
      <c r="D199" s="223">
        <f>SUM(D198:D198)</f>
        <v>0</v>
      </c>
      <c r="E199" s="223">
        <f>C199+D199</f>
        <v>0</v>
      </c>
      <c r="F199" s="223">
        <f>SUM(F198:F198)</f>
        <v>0</v>
      </c>
      <c r="G199" s="223">
        <f>SUM(G198:G198)</f>
        <v>0</v>
      </c>
      <c r="H199" s="223">
        <f>F199+G199</f>
        <v>0</v>
      </c>
      <c r="I199" s="223">
        <f>SUM(I198:I198)</f>
        <v>0</v>
      </c>
      <c r="J199" s="223">
        <f>SUM(J198:J198)</f>
        <v>0</v>
      </c>
      <c r="K199" s="223">
        <f>I199+J199</f>
        <v>0</v>
      </c>
      <c r="L199" s="223">
        <f>SUM(L198:L198)</f>
        <v>0</v>
      </c>
      <c r="M199" s="223">
        <f>SUM(M198:M198)</f>
        <v>0</v>
      </c>
      <c r="N199" s="223">
        <f>L199+M199</f>
        <v>0</v>
      </c>
      <c r="O199" s="153"/>
      <c r="P199" s="155"/>
      <c r="Q199" s="155"/>
      <c r="AA199" s="97"/>
      <c r="AB199" s="97"/>
      <c r="AC199" s="97"/>
      <c r="AD199" s="97"/>
      <c r="AE199" s="97"/>
      <c r="AF199" s="93"/>
      <c r="AG199" s="93"/>
      <c r="AH199" s="93"/>
      <c r="AI199" s="30"/>
      <c r="AJ199" s="30"/>
      <c r="AK199" s="30"/>
      <c r="AL199" s="30"/>
      <c r="AM199" s="109"/>
      <c r="AN199" s="112" t="s">
        <v>853</v>
      </c>
      <c r="AO199" s="611" t="s">
        <v>499</v>
      </c>
      <c r="AP199" s="112">
        <v>424</v>
      </c>
      <c r="AQ199"/>
      <c r="AR199"/>
      <c r="AS199"/>
      <c r="AT199"/>
      <c r="AU199"/>
      <c r="AV199"/>
    </row>
    <row r="200" spans="1:48" ht="24.95" customHeight="1" x14ac:dyDescent="0.2">
      <c r="A200" s="1053" t="s">
        <v>6130</v>
      </c>
      <c r="B200" s="1053"/>
      <c r="C200" s="725"/>
      <c r="D200" s="725"/>
      <c r="E200" s="588"/>
      <c r="F200" s="725"/>
      <c r="G200" s="725"/>
      <c r="H200" s="588"/>
      <c r="I200" s="726"/>
      <c r="J200" s="726"/>
      <c r="K200" s="726"/>
      <c r="L200" s="726"/>
      <c r="M200" s="726"/>
      <c r="N200" s="726"/>
      <c r="O200" s="153"/>
      <c r="P200" s="155"/>
      <c r="Q200" s="155"/>
      <c r="AA200" s="97"/>
      <c r="AB200" s="97"/>
      <c r="AC200" s="97"/>
      <c r="AD200" s="97"/>
      <c r="AE200" s="97"/>
      <c r="AF200" s="93"/>
      <c r="AG200" s="93"/>
      <c r="AH200" s="93"/>
      <c r="AI200" s="30"/>
      <c r="AJ200" s="30"/>
      <c r="AK200" s="30"/>
      <c r="AL200" s="30"/>
      <c r="AM200" s="109"/>
      <c r="AN200" s="112" t="s">
        <v>855</v>
      </c>
      <c r="AO200" s="611" t="s">
        <v>501</v>
      </c>
      <c r="AP200" s="112">
        <v>425</v>
      </c>
      <c r="AQ200"/>
      <c r="AR200"/>
      <c r="AS200"/>
      <c r="AT200"/>
      <c r="AU200"/>
      <c r="AV200"/>
    </row>
    <row r="201" spans="1:48" ht="24.95" customHeight="1" x14ac:dyDescent="0.2">
      <c r="A201" s="321" t="s">
        <v>3160</v>
      </c>
      <c r="B201" s="321" t="s">
        <v>3161</v>
      </c>
      <c r="C201" s="725"/>
      <c r="D201" s="725"/>
      <c r="E201" s="588"/>
      <c r="F201" s="725"/>
      <c r="G201" s="725"/>
      <c r="H201" s="588"/>
      <c r="I201" s="726"/>
      <c r="J201" s="727"/>
      <c r="K201" s="727"/>
      <c r="L201" s="726"/>
      <c r="M201" s="727"/>
      <c r="N201" s="727"/>
      <c r="O201" s="153"/>
      <c r="P201" s="155"/>
      <c r="Q201" s="155"/>
      <c r="AA201" s="97"/>
      <c r="AB201" s="97"/>
      <c r="AC201" s="97"/>
      <c r="AD201" s="97"/>
      <c r="AE201" s="97"/>
      <c r="AF201" s="93"/>
      <c r="AG201" s="93"/>
      <c r="AH201" s="93"/>
      <c r="AI201" s="30"/>
      <c r="AJ201" s="30"/>
      <c r="AK201" s="30"/>
      <c r="AL201" s="30"/>
      <c r="AM201" s="109"/>
      <c r="AN201" s="112" t="s">
        <v>857</v>
      </c>
      <c r="AO201" s="611" t="s">
        <v>503</v>
      </c>
      <c r="AP201" s="112">
        <v>426</v>
      </c>
      <c r="AQ201"/>
      <c r="AR201"/>
      <c r="AS201"/>
      <c r="AT201"/>
      <c r="AU201"/>
      <c r="AV201"/>
    </row>
    <row r="202" spans="1:48" ht="24.95" customHeight="1" x14ac:dyDescent="0.2">
      <c r="A202" s="327"/>
      <c r="B202" s="584" t="e">
        <f>VLOOKUP(A202,'FETAC Awards'!$C$2:$D$2990,2,FALSE)</f>
        <v>#N/A</v>
      </c>
      <c r="C202" s="585"/>
      <c r="D202" s="585"/>
      <c r="E202" s="223">
        <f>C202+D202</f>
        <v>0</v>
      </c>
      <c r="F202" s="585"/>
      <c r="G202" s="585"/>
      <c r="H202" s="223">
        <f>F202+G202</f>
        <v>0</v>
      </c>
      <c r="I202" s="585"/>
      <c r="J202" s="585"/>
      <c r="K202" s="223">
        <f>I202+J202</f>
        <v>0</v>
      </c>
      <c r="L202" s="585"/>
      <c r="M202" s="585"/>
      <c r="N202" s="223">
        <f>L202+M202</f>
        <v>0</v>
      </c>
      <c r="O202" s="153"/>
      <c r="P202" s="155"/>
      <c r="Q202" s="155"/>
      <c r="AA202" s="97"/>
      <c r="AB202" s="97"/>
      <c r="AC202" s="97"/>
      <c r="AD202" s="97"/>
      <c r="AE202" s="97"/>
      <c r="AF202" s="93"/>
      <c r="AG202" s="93"/>
      <c r="AH202" s="93"/>
      <c r="AI202" s="30"/>
      <c r="AJ202" s="30"/>
      <c r="AK202" s="30"/>
      <c r="AL202" s="30"/>
      <c r="AM202" s="109"/>
      <c r="AN202" s="112" t="s">
        <v>859</v>
      </c>
      <c r="AO202" s="611" t="s">
        <v>505</v>
      </c>
      <c r="AP202" s="112">
        <v>427</v>
      </c>
      <c r="AQ202"/>
      <c r="AR202"/>
      <c r="AS202"/>
      <c r="AT202"/>
      <c r="AU202"/>
      <c r="AV202"/>
    </row>
    <row r="203" spans="1:48" ht="24.95" customHeight="1" x14ac:dyDescent="0.2">
      <c r="A203" s="327"/>
      <c r="B203" s="584" t="e">
        <f>VLOOKUP(A203,'FETAC Awards'!$C$2:$D$2990,2,FALSE)</f>
        <v>#N/A</v>
      </c>
      <c r="C203" s="585"/>
      <c r="D203" s="585"/>
      <c r="E203" s="223">
        <f>C203+D203</f>
        <v>0</v>
      </c>
      <c r="F203" s="585"/>
      <c r="G203" s="585"/>
      <c r="H203" s="223">
        <f>F203+G203</f>
        <v>0</v>
      </c>
      <c r="I203" s="585"/>
      <c r="J203" s="585"/>
      <c r="K203" s="223">
        <f>I203+J203</f>
        <v>0</v>
      </c>
      <c r="L203" s="585"/>
      <c r="M203" s="585"/>
      <c r="N203" s="223">
        <f>L203+M203</f>
        <v>0</v>
      </c>
      <c r="O203" s="153"/>
      <c r="P203" s="155"/>
      <c r="Q203" s="155"/>
      <c r="AA203" s="97"/>
      <c r="AB203" s="97"/>
      <c r="AC203" s="97"/>
      <c r="AD203" s="97"/>
      <c r="AE203" s="97"/>
      <c r="AF203" s="93"/>
      <c r="AG203" s="93"/>
      <c r="AH203" s="93"/>
      <c r="AI203" s="30"/>
      <c r="AJ203" s="30"/>
      <c r="AK203" s="30"/>
      <c r="AL203" s="30"/>
      <c r="AM203" s="109"/>
      <c r="AN203" s="112" t="s">
        <v>861</v>
      </c>
      <c r="AO203" s="611" t="s">
        <v>507</v>
      </c>
      <c r="AP203" s="112">
        <v>503</v>
      </c>
      <c r="AQ203"/>
      <c r="AR203"/>
      <c r="AS203"/>
      <c r="AT203"/>
      <c r="AU203"/>
      <c r="AV203"/>
    </row>
    <row r="204" spans="1:48" ht="24.95" customHeight="1" x14ac:dyDescent="0.2">
      <c r="A204" s="327"/>
      <c r="B204" s="584" t="e">
        <f>VLOOKUP(A204,'FETAC Awards'!$C$2:$D$2990,2,FALSE)</f>
        <v>#N/A</v>
      </c>
      <c r="C204" s="585"/>
      <c r="D204" s="585"/>
      <c r="E204" s="223">
        <f>C204+D204</f>
        <v>0</v>
      </c>
      <c r="F204" s="585"/>
      <c r="G204" s="585"/>
      <c r="H204" s="223">
        <f>F204+G204</f>
        <v>0</v>
      </c>
      <c r="I204" s="585"/>
      <c r="J204" s="585"/>
      <c r="K204" s="223">
        <f>I204+J204</f>
        <v>0</v>
      </c>
      <c r="L204" s="585"/>
      <c r="M204" s="585"/>
      <c r="N204" s="223">
        <f>L204+M204</f>
        <v>0</v>
      </c>
      <c r="O204" s="153"/>
      <c r="P204" s="155"/>
      <c r="Q204" s="155"/>
      <c r="AA204" s="97"/>
      <c r="AB204" s="97"/>
      <c r="AC204" s="97"/>
      <c r="AD204" s="97"/>
      <c r="AE204" s="97"/>
      <c r="AF204" s="93"/>
      <c r="AG204" s="93"/>
      <c r="AH204" s="93"/>
      <c r="AI204" s="30"/>
      <c r="AJ204" s="30"/>
      <c r="AK204" s="30"/>
      <c r="AL204" s="30"/>
      <c r="AM204" s="109"/>
      <c r="AN204" s="112" t="s">
        <v>863</v>
      </c>
      <c r="AO204" s="611" t="s">
        <v>509</v>
      </c>
      <c r="AP204" s="112">
        <v>504</v>
      </c>
      <c r="AQ204"/>
      <c r="AR204"/>
      <c r="AS204"/>
      <c r="AT204"/>
      <c r="AU204"/>
      <c r="AV204"/>
    </row>
    <row r="205" spans="1:48" ht="24.95" customHeight="1" x14ac:dyDescent="0.25">
      <c r="A205" s="1056" t="s">
        <v>3163</v>
      </c>
      <c r="B205" s="1056"/>
      <c r="C205" s="223">
        <f>SUM(C202:C204)</f>
        <v>0</v>
      </c>
      <c r="D205" s="223">
        <f>SUM(D202:D204)</f>
        <v>0</v>
      </c>
      <c r="E205" s="223">
        <f>C205+D205</f>
        <v>0</v>
      </c>
      <c r="F205" s="223">
        <f>SUM(F202:F204)</f>
        <v>0</v>
      </c>
      <c r="G205" s="223">
        <f>SUM(G202:G204)</f>
        <v>0</v>
      </c>
      <c r="H205" s="223">
        <f>F205+G205</f>
        <v>0</v>
      </c>
      <c r="I205" s="223">
        <f>SUM(I202:I204)</f>
        <v>0</v>
      </c>
      <c r="J205" s="223">
        <f>SUM(J202:J204)</f>
        <v>0</v>
      </c>
      <c r="K205" s="223">
        <f>I205+J205</f>
        <v>0</v>
      </c>
      <c r="L205" s="223">
        <f>SUM(L202:L204)</f>
        <v>0</v>
      </c>
      <c r="M205" s="223">
        <f>SUM(M202:M204)</f>
        <v>0</v>
      </c>
      <c r="N205" s="223">
        <f>L205+M205</f>
        <v>0</v>
      </c>
      <c r="O205" s="153"/>
      <c r="P205" s="155"/>
      <c r="Q205" s="155"/>
      <c r="AA205" s="97"/>
      <c r="AB205" s="97"/>
      <c r="AC205" s="97"/>
      <c r="AD205" s="97"/>
      <c r="AE205" s="97"/>
      <c r="AF205" s="93"/>
      <c r="AG205" s="93"/>
      <c r="AH205" s="93"/>
      <c r="AI205" s="30"/>
      <c r="AJ205" s="30"/>
      <c r="AK205" s="30"/>
      <c r="AL205" s="30"/>
      <c r="AM205" s="109"/>
      <c r="AN205" s="112" t="s">
        <v>865</v>
      </c>
      <c r="AO205" s="611" t="s">
        <v>512</v>
      </c>
      <c r="AP205" s="112">
        <v>505</v>
      </c>
      <c r="AQ205"/>
      <c r="AR205"/>
      <c r="AS205"/>
      <c r="AT205"/>
      <c r="AU205"/>
      <c r="AV205"/>
    </row>
    <row r="206" spans="1:48" ht="24.95" customHeight="1" x14ac:dyDescent="0.2">
      <c r="A206" s="1053" t="s">
        <v>6131</v>
      </c>
      <c r="B206" s="1053"/>
      <c r="C206" s="728"/>
      <c r="D206" s="728"/>
      <c r="E206" s="729"/>
      <c r="F206" s="728"/>
      <c r="G206" s="728"/>
      <c r="H206" s="729"/>
      <c r="I206" s="730"/>
      <c r="J206" s="730"/>
      <c r="K206" s="730"/>
      <c r="L206" s="730"/>
      <c r="M206" s="730"/>
      <c r="N206" s="730"/>
      <c r="O206" s="153"/>
      <c r="P206" s="155"/>
      <c r="Q206" s="155"/>
      <c r="AA206" s="97"/>
      <c r="AB206" s="97"/>
      <c r="AC206" s="97"/>
      <c r="AD206" s="97"/>
      <c r="AE206" s="97"/>
      <c r="AF206" s="93"/>
      <c r="AG206" s="93"/>
      <c r="AH206" s="93"/>
      <c r="AI206" s="30"/>
      <c r="AJ206" s="30"/>
      <c r="AK206" s="30"/>
      <c r="AL206" s="30"/>
      <c r="AM206" s="109"/>
      <c r="AN206" s="112" t="s">
        <v>867</v>
      </c>
      <c r="AO206" s="611" t="s">
        <v>515</v>
      </c>
      <c r="AP206" s="112">
        <v>506</v>
      </c>
      <c r="AQ206"/>
      <c r="AR206"/>
      <c r="AS206"/>
      <c r="AT206"/>
      <c r="AU206"/>
      <c r="AV206"/>
    </row>
    <row r="207" spans="1:48" ht="24.95" customHeight="1" x14ac:dyDescent="0.2">
      <c r="A207" s="321" t="s">
        <v>3160</v>
      </c>
      <c r="B207" s="321" t="s">
        <v>3161</v>
      </c>
      <c r="C207" s="728"/>
      <c r="D207" s="728"/>
      <c r="E207" s="729"/>
      <c r="F207" s="728"/>
      <c r="G207" s="728"/>
      <c r="H207" s="729"/>
      <c r="I207" s="730"/>
      <c r="J207" s="730"/>
      <c r="K207" s="730"/>
      <c r="L207" s="730"/>
      <c r="M207" s="730"/>
      <c r="N207" s="730"/>
      <c r="O207" s="153"/>
      <c r="P207" s="155"/>
      <c r="Q207" s="155"/>
      <c r="AA207" s="97"/>
      <c r="AB207" s="97"/>
      <c r="AC207" s="97"/>
      <c r="AD207" s="97"/>
      <c r="AE207" s="97"/>
      <c r="AF207" s="93"/>
      <c r="AG207" s="93"/>
      <c r="AH207" s="93"/>
      <c r="AI207" s="30"/>
      <c r="AJ207" s="30"/>
      <c r="AK207" s="30"/>
      <c r="AL207" s="30"/>
      <c r="AM207" s="109"/>
      <c r="AN207" s="112" t="s">
        <v>869</v>
      </c>
      <c r="AO207" s="612" t="s">
        <v>783</v>
      </c>
      <c r="AP207" s="112">
        <v>508</v>
      </c>
      <c r="AQ207"/>
      <c r="AR207"/>
      <c r="AS207"/>
      <c r="AT207"/>
      <c r="AU207"/>
      <c r="AV207"/>
    </row>
    <row r="208" spans="1:48" ht="24.95" customHeight="1" x14ac:dyDescent="0.2">
      <c r="A208" s="327"/>
      <c r="B208" s="584" t="e">
        <f>VLOOKUP(A208,'FETAC Awards'!$C$2:$D$2990,2,FALSE)</f>
        <v>#N/A</v>
      </c>
      <c r="C208" s="585"/>
      <c r="D208" s="585"/>
      <c r="E208" s="223">
        <f>C208+D208</f>
        <v>0</v>
      </c>
      <c r="F208" s="585"/>
      <c r="G208" s="585"/>
      <c r="H208" s="223">
        <f>F208+G208</f>
        <v>0</v>
      </c>
      <c r="I208" s="585"/>
      <c r="J208" s="585"/>
      <c r="K208" s="223">
        <f>I208+J208</f>
        <v>0</v>
      </c>
      <c r="L208" s="585"/>
      <c r="M208" s="585"/>
      <c r="N208" s="223">
        <f>L208+M208</f>
        <v>0</v>
      </c>
      <c r="O208" s="153"/>
      <c r="P208" s="155"/>
      <c r="Q208" s="155"/>
      <c r="AA208" s="97"/>
      <c r="AB208" s="97"/>
      <c r="AC208" s="97"/>
      <c r="AD208" s="97"/>
      <c r="AE208" s="97"/>
      <c r="AF208" s="93"/>
      <c r="AG208" s="93"/>
      <c r="AH208" s="93"/>
      <c r="AI208" s="30"/>
      <c r="AJ208" s="30"/>
      <c r="AK208" s="30"/>
      <c r="AL208" s="30"/>
      <c r="AM208" s="109"/>
      <c r="AN208" s="112" t="s">
        <v>871</v>
      </c>
      <c r="AO208" s="611" t="s">
        <v>517</v>
      </c>
      <c r="AP208" s="112" t="s">
        <v>873</v>
      </c>
      <c r="AQ208"/>
      <c r="AR208"/>
      <c r="AS208"/>
      <c r="AT208"/>
      <c r="AU208"/>
      <c r="AV208"/>
    </row>
    <row r="209" spans="1:48" ht="24.95" customHeight="1" x14ac:dyDescent="0.2">
      <c r="A209" s="327"/>
      <c r="B209" s="584" t="e">
        <f>VLOOKUP(A209,'FETAC Awards'!$C$2:$D$2990,2,FALSE)</f>
        <v>#N/A</v>
      </c>
      <c r="C209" s="585"/>
      <c r="D209" s="585"/>
      <c r="E209" s="223">
        <f>C209+D209</f>
        <v>0</v>
      </c>
      <c r="F209" s="585"/>
      <c r="G209" s="585"/>
      <c r="H209" s="223">
        <f>F209+G209</f>
        <v>0</v>
      </c>
      <c r="I209" s="585"/>
      <c r="J209" s="585"/>
      <c r="K209" s="223">
        <f>I209+J209</f>
        <v>0</v>
      </c>
      <c r="L209" s="585"/>
      <c r="M209" s="585"/>
      <c r="N209" s="223">
        <f>L209+M209</f>
        <v>0</v>
      </c>
      <c r="O209" s="153"/>
      <c r="P209" s="155"/>
      <c r="Q209" s="155"/>
      <c r="AA209" s="97"/>
      <c r="AB209" s="97"/>
      <c r="AC209" s="97"/>
      <c r="AD209" s="97"/>
      <c r="AE209" s="97"/>
      <c r="AF209" s="93"/>
      <c r="AG209" s="93"/>
      <c r="AH209" s="93"/>
      <c r="AI209" s="30"/>
      <c r="AJ209" s="30"/>
      <c r="AK209" s="30"/>
      <c r="AL209" s="30"/>
      <c r="AM209" s="109"/>
      <c r="AN209" s="112" t="s">
        <v>874</v>
      </c>
      <c r="AO209" s="611" t="s">
        <v>520</v>
      </c>
      <c r="AP209" s="112" t="s">
        <v>876</v>
      </c>
      <c r="AQ209"/>
      <c r="AR209"/>
      <c r="AS209"/>
      <c r="AT209"/>
      <c r="AU209"/>
      <c r="AV209"/>
    </row>
    <row r="210" spans="1:48" ht="24.95" customHeight="1" x14ac:dyDescent="0.2">
      <c r="A210" s="327"/>
      <c r="B210" s="584" t="e">
        <f>VLOOKUP(A210,'FETAC Awards'!$C$2:$D$2990,2,FALSE)</f>
        <v>#N/A</v>
      </c>
      <c r="C210" s="585"/>
      <c r="D210" s="585"/>
      <c r="E210" s="223">
        <f>C210+D210</f>
        <v>0</v>
      </c>
      <c r="F210" s="585"/>
      <c r="G210" s="585"/>
      <c r="H210" s="223">
        <f>F210+G210</f>
        <v>0</v>
      </c>
      <c r="I210" s="585"/>
      <c r="J210" s="585"/>
      <c r="K210" s="223">
        <f>I210+J210</f>
        <v>0</v>
      </c>
      <c r="L210" s="585"/>
      <c r="M210" s="585"/>
      <c r="N210" s="223">
        <f>L210+M210</f>
        <v>0</v>
      </c>
      <c r="O210" s="153"/>
      <c r="P210" s="155"/>
      <c r="Q210" s="155"/>
      <c r="AA210" s="97"/>
      <c r="AB210" s="97"/>
      <c r="AC210" s="97"/>
      <c r="AD210" s="97"/>
      <c r="AE210" s="97"/>
      <c r="AF210" s="93"/>
      <c r="AG210" s="93"/>
      <c r="AH210" s="93"/>
      <c r="AI210" s="30"/>
      <c r="AJ210" s="30"/>
      <c r="AK210" s="30"/>
      <c r="AL210" s="30"/>
      <c r="AM210" s="109"/>
      <c r="AN210" s="112" t="s">
        <v>877</v>
      </c>
      <c r="AO210" s="612" t="s">
        <v>530</v>
      </c>
      <c r="AP210" s="112" t="s">
        <v>879</v>
      </c>
      <c r="AQ210"/>
      <c r="AR210"/>
      <c r="AS210"/>
      <c r="AT210"/>
      <c r="AU210"/>
      <c r="AV210"/>
    </row>
    <row r="211" spans="1:48" ht="24.95" customHeight="1" x14ac:dyDescent="0.2">
      <c r="A211" s="1052" t="s">
        <v>3165</v>
      </c>
      <c r="B211" s="1052"/>
      <c r="C211" s="223">
        <f>SUM(C208:C210)</f>
        <v>0</v>
      </c>
      <c r="D211" s="223">
        <f>SUM(D208:D210)</f>
        <v>0</v>
      </c>
      <c r="E211" s="223">
        <f>C211+D211</f>
        <v>0</v>
      </c>
      <c r="F211" s="223">
        <f>SUM(F208:F210)</f>
        <v>0</v>
      </c>
      <c r="G211" s="223">
        <f>SUM(G208:G210)</f>
        <v>0</v>
      </c>
      <c r="H211" s="223">
        <f>F211+G211</f>
        <v>0</v>
      </c>
      <c r="I211" s="223">
        <f>SUM(I208:I210)</f>
        <v>0</v>
      </c>
      <c r="J211" s="223">
        <f>SUM(J208:J210)</f>
        <v>0</v>
      </c>
      <c r="K211" s="223">
        <f>I211+J211</f>
        <v>0</v>
      </c>
      <c r="L211" s="223">
        <f>SUM(L208:L210)</f>
        <v>0</v>
      </c>
      <c r="M211" s="223">
        <f>SUM(M208:M210)</f>
        <v>0</v>
      </c>
      <c r="N211" s="223">
        <f>L211+M211</f>
        <v>0</v>
      </c>
      <c r="O211" s="153"/>
      <c r="P211" s="155"/>
      <c r="Q211" s="155"/>
      <c r="AA211" s="97"/>
      <c r="AB211" s="97"/>
      <c r="AC211" s="97"/>
      <c r="AD211" s="97"/>
      <c r="AE211" s="97"/>
      <c r="AF211" s="93"/>
      <c r="AG211" s="93"/>
      <c r="AH211" s="93"/>
      <c r="AI211" s="30"/>
      <c r="AJ211" s="30"/>
      <c r="AK211" s="30"/>
      <c r="AL211" s="30"/>
      <c r="AM211" s="109"/>
      <c r="AN211" s="112" t="s">
        <v>880</v>
      </c>
      <c r="AO211" s="612" t="s">
        <v>532</v>
      </c>
      <c r="AP211" s="112" t="s">
        <v>882</v>
      </c>
      <c r="AQ211"/>
      <c r="AR211"/>
      <c r="AS211"/>
      <c r="AT211"/>
      <c r="AU211"/>
      <c r="AV211"/>
    </row>
    <row r="212" spans="1:48" ht="24.95" customHeight="1" x14ac:dyDescent="0.2">
      <c r="A212" s="1053" t="s">
        <v>6132</v>
      </c>
      <c r="B212" s="1053"/>
      <c r="C212" s="728"/>
      <c r="D212" s="728"/>
      <c r="E212" s="729"/>
      <c r="F212" s="728"/>
      <c r="G212" s="728"/>
      <c r="H212" s="729"/>
      <c r="I212" s="731"/>
      <c r="J212" s="731"/>
      <c r="K212" s="731"/>
      <c r="L212" s="731"/>
      <c r="M212" s="731"/>
      <c r="N212" s="731"/>
      <c r="O212" s="153"/>
      <c r="P212" s="155"/>
      <c r="Q212" s="155"/>
      <c r="AA212" s="97"/>
      <c r="AB212" s="97"/>
      <c r="AC212" s="97"/>
      <c r="AD212" s="97"/>
      <c r="AE212" s="97"/>
      <c r="AF212" s="93"/>
      <c r="AG212" s="93"/>
      <c r="AH212" s="93"/>
      <c r="AI212" s="30"/>
      <c r="AJ212" s="30"/>
      <c r="AK212" s="30"/>
      <c r="AL212" s="30"/>
      <c r="AM212" s="109"/>
      <c r="AN212" s="112" t="s">
        <v>883</v>
      </c>
      <c r="AO212" s="110"/>
      <c r="AP212" s="112" t="s">
        <v>885</v>
      </c>
      <c r="AQ212"/>
      <c r="AR212"/>
      <c r="AS212"/>
      <c r="AT212"/>
      <c r="AU212"/>
      <c r="AV212"/>
    </row>
    <row r="213" spans="1:48" ht="24.95" customHeight="1" x14ac:dyDescent="0.2">
      <c r="A213" s="321" t="s">
        <v>3160</v>
      </c>
      <c r="B213" s="321" t="s">
        <v>3161</v>
      </c>
      <c r="C213" s="728"/>
      <c r="D213" s="728"/>
      <c r="E213" s="729"/>
      <c r="F213" s="728"/>
      <c r="G213" s="728"/>
      <c r="H213" s="729"/>
      <c r="I213" s="731"/>
      <c r="J213" s="731"/>
      <c r="K213" s="731"/>
      <c r="L213" s="731"/>
      <c r="M213" s="731"/>
      <c r="N213" s="731"/>
      <c r="O213" s="153"/>
      <c r="P213" s="155"/>
      <c r="Q213" s="155"/>
      <c r="AA213" s="97"/>
      <c r="AB213" s="97"/>
      <c r="AC213" s="97"/>
      <c r="AD213" s="97"/>
      <c r="AE213" s="97"/>
      <c r="AF213" s="93"/>
      <c r="AG213" s="93"/>
      <c r="AH213" s="93"/>
      <c r="AI213" s="30"/>
      <c r="AJ213" s="30"/>
      <c r="AK213" s="30"/>
      <c r="AL213" s="30"/>
      <c r="AM213" s="109"/>
      <c r="AN213" s="112" t="s">
        <v>886</v>
      </c>
      <c r="AO213" s="607"/>
      <c r="AP213" s="112" t="s">
        <v>887</v>
      </c>
      <c r="AQ213"/>
      <c r="AR213"/>
      <c r="AS213"/>
      <c r="AT213"/>
      <c r="AU213"/>
      <c r="AV213"/>
    </row>
    <row r="214" spans="1:48" ht="24.95" customHeight="1" x14ac:dyDescent="0.2">
      <c r="A214" s="327"/>
      <c r="B214" s="584" t="e">
        <f>VLOOKUP(A214,'FETAC Awards'!$C$2:$D$2990,2,FALSE)</f>
        <v>#N/A</v>
      </c>
      <c r="C214" s="585"/>
      <c r="D214" s="585"/>
      <c r="E214" s="223">
        <f>C214+D214</f>
        <v>0</v>
      </c>
      <c r="F214" s="585"/>
      <c r="G214" s="585"/>
      <c r="H214" s="223">
        <f>F214+G214</f>
        <v>0</v>
      </c>
      <c r="I214" s="585"/>
      <c r="J214" s="585"/>
      <c r="K214" s="223">
        <f>I214+J214</f>
        <v>0</v>
      </c>
      <c r="L214" s="585"/>
      <c r="M214" s="585"/>
      <c r="N214" s="223">
        <f>L214+M214</f>
        <v>0</v>
      </c>
      <c r="O214" s="153"/>
      <c r="P214" s="155"/>
      <c r="Q214" s="155"/>
      <c r="AA214" s="97"/>
      <c r="AB214" s="97"/>
      <c r="AC214" s="97"/>
      <c r="AD214" s="97"/>
      <c r="AE214" s="97"/>
      <c r="AF214" s="93"/>
      <c r="AG214" s="93"/>
      <c r="AH214" s="93"/>
      <c r="AI214" s="30"/>
      <c r="AJ214" s="30"/>
      <c r="AK214" s="30"/>
      <c r="AL214" s="30"/>
      <c r="AM214" s="109"/>
      <c r="AN214" s="112" t="s">
        <v>888</v>
      </c>
      <c r="AO214" s="608"/>
      <c r="AP214" s="112" t="s">
        <v>889</v>
      </c>
      <c r="AQ214"/>
      <c r="AR214"/>
      <c r="AS214"/>
      <c r="AT214"/>
      <c r="AU214"/>
      <c r="AV214"/>
    </row>
    <row r="215" spans="1:48" ht="24.95" customHeight="1" x14ac:dyDescent="0.2">
      <c r="A215" s="327"/>
      <c r="B215" s="584" t="e">
        <f>VLOOKUP(A215,'FETAC Awards'!$C$2:$D$2990,2,FALSE)</f>
        <v>#N/A</v>
      </c>
      <c r="C215" s="585"/>
      <c r="D215" s="585"/>
      <c r="E215" s="223">
        <f>C215+D215</f>
        <v>0</v>
      </c>
      <c r="F215" s="585"/>
      <c r="G215" s="585"/>
      <c r="H215" s="223">
        <f>F215+G215</f>
        <v>0</v>
      </c>
      <c r="I215" s="585"/>
      <c r="J215" s="585"/>
      <c r="K215" s="223">
        <f>I215+J215</f>
        <v>0</v>
      </c>
      <c r="L215" s="585"/>
      <c r="M215" s="585"/>
      <c r="N215" s="223">
        <f>L215+M215</f>
        <v>0</v>
      </c>
      <c r="O215" s="153"/>
      <c r="P215" s="155"/>
      <c r="Q215" s="155"/>
      <c r="AA215" s="97"/>
      <c r="AB215" s="97"/>
      <c r="AC215" s="97"/>
      <c r="AD215" s="97"/>
      <c r="AE215" s="97"/>
      <c r="AF215" s="93"/>
      <c r="AG215" s="93"/>
      <c r="AH215" s="93"/>
      <c r="AI215" s="30"/>
      <c r="AJ215" s="30"/>
      <c r="AK215" s="30"/>
      <c r="AL215" s="30"/>
      <c r="AM215" s="109"/>
      <c r="AN215" s="112" t="s">
        <v>890</v>
      </c>
      <c r="AO215" s="607"/>
      <c r="AP215" s="112">
        <v>722</v>
      </c>
      <c r="AQ215"/>
      <c r="AR215"/>
      <c r="AS215"/>
      <c r="AT215"/>
      <c r="AU215"/>
      <c r="AV215"/>
    </row>
    <row r="216" spans="1:48" ht="24.95" customHeight="1" x14ac:dyDescent="0.2">
      <c r="A216" s="327"/>
      <c r="B216" s="584" t="e">
        <f>VLOOKUP(A216,'FETAC Awards'!$C$2:$D$2990,2,FALSE)</f>
        <v>#N/A</v>
      </c>
      <c r="C216" s="585"/>
      <c r="D216" s="585"/>
      <c r="E216" s="223">
        <f>C216+D216</f>
        <v>0</v>
      </c>
      <c r="F216" s="585"/>
      <c r="G216" s="585"/>
      <c r="H216" s="223">
        <f>F216+G216</f>
        <v>0</v>
      </c>
      <c r="I216" s="585"/>
      <c r="J216" s="585"/>
      <c r="K216" s="223">
        <f>I216+J216</f>
        <v>0</v>
      </c>
      <c r="L216" s="585"/>
      <c r="M216" s="585"/>
      <c r="N216" s="223">
        <f>L216+M216</f>
        <v>0</v>
      </c>
      <c r="O216" s="153"/>
      <c r="P216" s="155"/>
      <c r="Q216" s="155"/>
      <c r="AA216" s="97"/>
      <c r="AB216" s="97"/>
      <c r="AC216" s="97"/>
      <c r="AD216" s="97"/>
      <c r="AE216" s="97"/>
      <c r="AF216" s="93"/>
      <c r="AG216" s="93"/>
      <c r="AH216" s="93"/>
      <c r="AI216" s="30"/>
      <c r="AJ216" s="30"/>
      <c r="AK216" s="30"/>
      <c r="AL216" s="30"/>
      <c r="AM216" s="109"/>
      <c r="AN216" s="112" t="s">
        <v>891</v>
      </c>
      <c r="AO216" s="608"/>
      <c r="AP216" s="112" t="s">
        <v>892</v>
      </c>
      <c r="AQ216"/>
      <c r="AR216"/>
      <c r="AS216"/>
      <c r="AT216"/>
      <c r="AU216"/>
      <c r="AV216"/>
    </row>
    <row r="217" spans="1:48" ht="48" customHeight="1" x14ac:dyDescent="0.2">
      <c r="A217" s="1052" t="s">
        <v>3167</v>
      </c>
      <c r="B217" s="1052"/>
      <c r="C217" s="223">
        <f>SUM(C214:C216)</f>
        <v>0</v>
      </c>
      <c r="D217" s="223">
        <f>SUM(D214:D216)</f>
        <v>0</v>
      </c>
      <c r="E217" s="223">
        <f>C217+D217</f>
        <v>0</v>
      </c>
      <c r="F217" s="223">
        <f>SUM(F214:F216)</f>
        <v>0</v>
      </c>
      <c r="G217" s="223">
        <f>SUM(G214:G216)</f>
        <v>0</v>
      </c>
      <c r="H217" s="223">
        <f>F217+G217</f>
        <v>0</v>
      </c>
      <c r="I217" s="223">
        <f>SUM(I214:I216)</f>
        <v>0</v>
      </c>
      <c r="J217" s="223">
        <f>SUM(J214:J216)</f>
        <v>0</v>
      </c>
      <c r="K217" s="223">
        <f>I217+J217</f>
        <v>0</v>
      </c>
      <c r="L217" s="223">
        <f>SUM(L214:L216)</f>
        <v>0</v>
      </c>
      <c r="M217" s="223">
        <f>SUM(M214:M216)</f>
        <v>0</v>
      </c>
      <c r="N217" s="223">
        <f>L217+M217</f>
        <v>0</v>
      </c>
      <c r="O217" s="153"/>
      <c r="P217" s="155"/>
      <c r="Q217" s="155"/>
      <c r="AA217" s="97"/>
      <c r="AB217" s="97"/>
      <c r="AC217" s="97"/>
      <c r="AD217" s="97"/>
      <c r="AE217" s="97"/>
      <c r="AF217" s="93"/>
      <c r="AG217" s="93"/>
      <c r="AH217" s="93"/>
      <c r="AI217" s="30"/>
      <c r="AJ217" s="30"/>
      <c r="AK217" s="30"/>
      <c r="AL217" s="30"/>
      <c r="AM217" s="109"/>
      <c r="AN217" s="112" t="s">
        <v>893</v>
      </c>
      <c r="AO217" s="607"/>
      <c r="AP217" s="112" t="s">
        <v>894</v>
      </c>
      <c r="AQ217"/>
      <c r="AR217"/>
      <c r="AS217"/>
      <c r="AT217"/>
      <c r="AU217"/>
      <c r="AV217"/>
    </row>
    <row r="218" spans="1:48" ht="46.5" customHeight="1" x14ac:dyDescent="0.2">
      <c r="A218" s="1075" t="s">
        <v>3168</v>
      </c>
      <c r="B218" s="1075"/>
      <c r="C218" s="1079" t="s">
        <v>3169</v>
      </c>
      <c r="D218" s="1079"/>
      <c r="E218" s="1079"/>
      <c r="F218" s="1079"/>
      <c r="G218" s="1079"/>
      <c r="H218" s="1079"/>
      <c r="I218" s="1079"/>
      <c r="J218" s="1079"/>
      <c r="K218" s="1079"/>
      <c r="L218" s="1077" t="s">
        <v>3170</v>
      </c>
      <c r="M218" s="1077"/>
      <c r="N218" s="1077"/>
      <c r="O218" s="153"/>
      <c r="P218" s="155"/>
      <c r="Q218" s="155"/>
      <c r="AA218" s="97"/>
      <c r="AB218" s="97"/>
      <c r="AC218" s="97"/>
      <c r="AD218" s="97"/>
      <c r="AE218" s="97"/>
      <c r="AF218" s="93"/>
      <c r="AG218" s="93"/>
      <c r="AH218" s="93"/>
      <c r="AI218" s="30"/>
      <c r="AJ218" s="30"/>
      <c r="AK218" s="30"/>
      <c r="AL218" s="30"/>
      <c r="AM218" s="109"/>
      <c r="AN218" s="112" t="s">
        <v>895</v>
      </c>
      <c r="AO218" s="608"/>
      <c r="AP218" s="112">
        <v>734</v>
      </c>
      <c r="AQ218"/>
      <c r="AR218"/>
      <c r="AS218"/>
      <c r="AT218"/>
      <c r="AU218"/>
      <c r="AV218"/>
    </row>
    <row r="219" spans="1:48" ht="45.75" customHeight="1" x14ac:dyDescent="0.2">
      <c r="A219" s="1075" t="s">
        <v>3171</v>
      </c>
      <c r="B219" s="1075"/>
      <c r="C219" s="1080" t="s">
        <v>3172</v>
      </c>
      <c r="D219" s="1080"/>
      <c r="E219" s="1080"/>
      <c r="F219" s="1080" t="s">
        <v>3173</v>
      </c>
      <c r="G219" s="1080"/>
      <c r="H219" s="1080"/>
      <c r="I219" s="1080" t="s">
        <v>3174</v>
      </c>
      <c r="J219" s="1080"/>
      <c r="K219" s="1080"/>
      <c r="L219" s="1078" t="s">
        <v>3158</v>
      </c>
      <c r="M219" s="1078"/>
      <c r="N219" s="1078"/>
      <c r="O219" s="153"/>
      <c r="P219" s="155"/>
      <c r="Q219" s="155"/>
      <c r="AA219" s="97"/>
      <c r="AB219" s="97"/>
      <c r="AC219" s="97"/>
      <c r="AD219" s="97"/>
      <c r="AE219" s="97"/>
      <c r="AF219" s="93"/>
      <c r="AG219" s="93"/>
      <c r="AH219" s="93"/>
      <c r="AI219" s="30"/>
      <c r="AJ219" s="30"/>
      <c r="AK219" s="30"/>
      <c r="AL219" s="30"/>
      <c r="AM219" s="109"/>
      <c r="AN219" s="112" t="s">
        <v>896</v>
      </c>
      <c r="AO219" s="607"/>
      <c r="AP219" s="112" t="s">
        <v>897</v>
      </c>
      <c r="AQ219"/>
      <c r="AR219"/>
      <c r="AS219"/>
      <c r="AT219"/>
      <c r="AU219"/>
      <c r="AV219"/>
    </row>
    <row r="220" spans="1:48" ht="23.45" customHeight="1" x14ac:dyDescent="0.25">
      <c r="A220" s="1076" t="s">
        <v>3159</v>
      </c>
      <c r="B220" s="1076"/>
      <c r="C220" s="586"/>
      <c r="D220" s="586"/>
      <c r="E220" s="586"/>
      <c r="F220" s="586"/>
      <c r="G220" s="586"/>
      <c r="H220" s="586"/>
      <c r="I220" s="586"/>
      <c r="J220" s="586"/>
      <c r="K220" s="586"/>
      <c r="L220" s="587"/>
      <c r="M220" s="587"/>
      <c r="N220" s="587"/>
      <c r="O220" s="153"/>
      <c r="P220" s="155"/>
      <c r="Q220" s="155"/>
      <c r="AA220" s="97"/>
      <c r="AB220" s="97"/>
      <c r="AC220" s="97"/>
      <c r="AD220" s="97"/>
      <c r="AE220" s="97"/>
      <c r="AF220" s="93"/>
      <c r="AG220" s="93"/>
      <c r="AH220" s="93"/>
      <c r="AI220" s="30"/>
      <c r="AJ220" s="30"/>
      <c r="AK220" s="30"/>
      <c r="AL220" s="30"/>
      <c r="AM220" s="109"/>
      <c r="AN220" s="112" t="s">
        <v>898</v>
      </c>
      <c r="AO220" s="608"/>
      <c r="AP220" s="112" t="s">
        <v>899</v>
      </c>
      <c r="AQ220"/>
      <c r="AR220"/>
      <c r="AS220"/>
      <c r="AT220"/>
      <c r="AU220"/>
      <c r="AV220"/>
    </row>
    <row r="221" spans="1:48" ht="23.45" customHeight="1" x14ac:dyDescent="0.25">
      <c r="A221" s="1053" t="s">
        <v>6129</v>
      </c>
      <c r="B221" s="1053"/>
      <c r="C221" s="586"/>
      <c r="D221" s="586"/>
      <c r="E221" s="586"/>
      <c r="F221" s="586"/>
      <c r="G221" s="586"/>
      <c r="H221" s="586"/>
      <c r="I221" s="586"/>
      <c r="J221" s="586"/>
      <c r="K221" s="586"/>
      <c r="L221" s="587"/>
      <c r="M221" s="587"/>
      <c r="N221" s="587"/>
      <c r="O221" s="153"/>
      <c r="P221" s="155"/>
      <c r="Q221" s="155"/>
      <c r="AA221" s="97"/>
      <c r="AB221" s="97"/>
      <c r="AC221" s="97"/>
      <c r="AD221" s="97"/>
      <c r="AE221" s="97"/>
      <c r="AF221" s="93"/>
      <c r="AG221" s="93"/>
      <c r="AH221" s="93"/>
      <c r="AI221" s="30"/>
      <c r="AJ221" s="30"/>
      <c r="AK221" s="30"/>
      <c r="AL221" s="30"/>
      <c r="AM221" s="109"/>
      <c r="AN221" s="112" t="s">
        <v>900</v>
      </c>
      <c r="AO221" s="607"/>
      <c r="AP221" s="112">
        <v>552</v>
      </c>
      <c r="AQ221"/>
      <c r="AR221"/>
      <c r="AS221"/>
      <c r="AT221"/>
      <c r="AU221"/>
      <c r="AV221"/>
    </row>
    <row r="222" spans="1:48" ht="24.95" customHeight="1" x14ac:dyDescent="0.25">
      <c r="A222" s="321" t="s">
        <v>3160</v>
      </c>
      <c r="B222" s="321" t="s">
        <v>3161</v>
      </c>
      <c r="C222" s="586" t="s">
        <v>2946</v>
      </c>
      <c r="D222" s="586" t="s">
        <v>2947</v>
      </c>
      <c r="E222" s="586" t="s">
        <v>2948</v>
      </c>
      <c r="F222" s="586" t="s">
        <v>2946</v>
      </c>
      <c r="G222" s="586" t="s">
        <v>2947</v>
      </c>
      <c r="H222" s="586" t="s">
        <v>2948</v>
      </c>
      <c r="I222" s="586" t="s">
        <v>2946</v>
      </c>
      <c r="J222" s="586" t="s">
        <v>2947</v>
      </c>
      <c r="K222" s="586" t="s">
        <v>2948</v>
      </c>
      <c r="L222" s="587" t="s">
        <v>2946</v>
      </c>
      <c r="M222" s="587" t="s">
        <v>2947</v>
      </c>
      <c r="N222" s="587" t="s">
        <v>2948</v>
      </c>
      <c r="O222" s="153"/>
      <c r="P222" s="155"/>
      <c r="Q222" s="155"/>
      <c r="AA222" s="97"/>
      <c r="AB222" s="97"/>
      <c r="AC222" s="97"/>
      <c r="AD222" s="97"/>
      <c r="AE222" s="97"/>
      <c r="AF222" s="93"/>
      <c r="AG222" s="93"/>
      <c r="AH222" s="93"/>
      <c r="AI222" s="30"/>
      <c r="AJ222" s="30"/>
      <c r="AK222" s="30"/>
      <c r="AL222" s="30"/>
      <c r="AM222" s="109"/>
      <c r="AN222" s="112" t="s">
        <v>901</v>
      </c>
      <c r="AO222" s="608"/>
      <c r="AP222" s="112">
        <v>553</v>
      </c>
      <c r="AQ222"/>
      <c r="AR222"/>
      <c r="AS222"/>
      <c r="AT222"/>
      <c r="AU222"/>
      <c r="AV222"/>
    </row>
    <row r="223" spans="1:48" ht="24.95" customHeight="1" x14ac:dyDescent="0.2">
      <c r="A223" s="495"/>
      <c r="B223" s="584" t="e">
        <f>VLOOKUP(A223,'FETAC Awards'!$C$2:$D$4500,2,FALSE)</f>
        <v>#N/A</v>
      </c>
      <c r="C223" s="585"/>
      <c r="D223" s="585"/>
      <c r="E223" s="223">
        <f t="shared" ref="E223:E231" si="16">C223+D223</f>
        <v>0</v>
      </c>
      <c r="F223" s="585"/>
      <c r="G223" s="585"/>
      <c r="H223" s="223">
        <f t="shared" ref="H223:H231" si="17">F223+G223</f>
        <v>0</v>
      </c>
      <c r="I223" s="585"/>
      <c r="J223" s="585"/>
      <c r="K223" s="223">
        <f t="shared" ref="K223:K231" si="18">I223+J223</f>
        <v>0</v>
      </c>
      <c r="L223" s="585"/>
      <c r="M223" s="585"/>
      <c r="N223" s="223">
        <f t="shared" ref="N223:N231" si="19">L223+M223</f>
        <v>0</v>
      </c>
      <c r="O223" s="153"/>
      <c r="P223" s="155"/>
      <c r="Q223" s="155"/>
      <c r="AA223" s="97"/>
      <c r="AB223" s="97"/>
      <c r="AC223" s="97"/>
      <c r="AD223" s="97"/>
      <c r="AE223" s="97"/>
      <c r="AF223" s="93"/>
      <c r="AG223" s="93"/>
      <c r="AH223" s="93"/>
      <c r="AI223" s="30"/>
      <c r="AJ223" s="30"/>
      <c r="AK223" s="30"/>
      <c r="AL223" s="30"/>
      <c r="AM223" s="109"/>
      <c r="AN223" s="112" t="s">
        <v>902</v>
      </c>
      <c r="AO223" s="607"/>
      <c r="AP223" s="112">
        <v>554</v>
      </c>
      <c r="AQ223"/>
      <c r="AR223"/>
      <c r="AS223"/>
      <c r="AT223"/>
      <c r="AU223"/>
      <c r="AV223"/>
    </row>
    <row r="224" spans="1:48" ht="24.95" customHeight="1" x14ac:dyDescent="0.2">
      <c r="A224" s="495"/>
      <c r="B224" s="584" t="e">
        <f>VLOOKUP(A224,'FETAC Awards'!$C$2:$D$4500,2,FALSE)</f>
        <v>#N/A</v>
      </c>
      <c r="C224" s="585"/>
      <c r="D224" s="585"/>
      <c r="E224" s="223">
        <f t="shared" si="16"/>
        <v>0</v>
      </c>
      <c r="F224" s="585"/>
      <c r="G224" s="585"/>
      <c r="H224" s="223">
        <f t="shared" si="17"/>
        <v>0</v>
      </c>
      <c r="I224" s="585"/>
      <c r="J224" s="585"/>
      <c r="K224" s="223">
        <f t="shared" si="18"/>
        <v>0</v>
      </c>
      <c r="L224" s="585"/>
      <c r="M224" s="585"/>
      <c r="N224" s="223">
        <f t="shared" si="19"/>
        <v>0</v>
      </c>
      <c r="O224" s="153"/>
      <c r="P224" s="155"/>
      <c r="Q224" s="155"/>
      <c r="AA224" s="97"/>
      <c r="AB224" s="97"/>
      <c r="AC224" s="97"/>
      <c r="AD224" s="97"/>
      <c r="AE224" s="97"/>
      <c r="AF224" s="93"/>
      <c r="AG224" s="93"/>
      <c r="AH224" s="93"/>
      <c r="AI224" s="30"/>
      <c r="AJ224" s="30"/>
      <c r="AK224" s="30"/>
      <c r="AL224" s="30"/>
      <c r="AM224" s="109"/>
      <c r="AN224" s="112" t="s">
        <v>903</v>
      </c>
      <c r="AO224" s="608"/>
      <c r="AP224" s="112">
        <v>555</v>
      </c>
      <c r="AQ224"/>
      <c r="AR224"/>
      <c r="AS224"/>
      <c r="AT224"/>
      <c r="AU224"/>
      <c r="AV224"/>
    </row>
    <row r="225" spans="1:48" ht="24.95" customHeight="1" x14ac:dyDescent="0.2">
      <c r="A225" s="495"/>
      <c r="B225" s="584" t="e">
        <f>VLOOKUP(A225,'FETAC Awards'!$C$2:$D$4500,2,FALSE)</f>
        <v>#N/A</v>
      </c>
      <c r="C225" s="585"/>
      <c r="D225" s="585"/>
      <c r="E225" s="223">
        <f t="shared" si="16"/>
        <v>0</v>
      </c>
      <c r="F225" s="585"/>
      <c r="G225" s="585"/>
      <c r="H225" s="223">
        <f t="shared" si="17"/>
        <v>0</v>
      </c>
      <c r="I225" s="585"/>
      <c r="J225" s="585"/>
      <c r="K225" s="223">
        <f t="shared" si="18"/>
        <v>0</v>
      </c>
      <c r="L225" s="585"/>
      <c r="M225" s="585"/>
      <c r="N225" s="223">
        <f t="shared" si="19"/>
        <v>0</v>
      </c>
      <c r="O225" s="153"/>
      <c r="P225" s="155"/>
      <c r="Q225" s="155"/>
      <c r="AA225" s="97"/>
      <c r="AB225" s="97"/>
      <c r="AC225" s="97"/>
      <c r="AD225" s="97"/>
      <c r="AE225" s="97"/>
      <c r="AF225" s="93"/>
      <c r="AG225" s="93"/>
      <c r="AH225" s="93"/>
      <c r="AI225" s="30"/>
      <c r="AJ225" s="30"/>
      <c r="AK225" s="30"/>
      <c r="AL225" s="30"/>
      <c r="AM225" s="109"/>
      <c r="AN225" s="112" t="s">
        <v>904</v>
      </c>
      <c r="AO225" s="607"/>
      <c r="AP225" s="112">
        <v>556</v>
      </c>
      <c r="AQ225"/>
      <c r="AR225"/>
      <c r="AS225"/>
      <c r="AT225"/>
      <c r="AU225"/>
      <c r="AV225"/>
    </row>
    <row r="226" spans="1:48" ht="24.95" customHeight="1" x14ac:dyDescent="0.2">
      <c r="A226" s="495"/>
      <c r="B226" s="584" t="e">
        <f>VLOOKUP(A226,'FETAC Awards'!$C$2:$D$4500,2,FALSE)</f>
        <v>#N/A</v>
      </c>
      <c r="C226" s="585"/>
      <c r="D226" s="585"/>
      <c r="E226" s="223">
        <f t="shared" si="16"/>
        <v>0</v>
      </c>
      <c r="F226" s="585"/>
      <c r="G226" s="585"/>
      <c r="H226" s="223">
        <f t="shared" si="17"/>
        <v>0</v>
      </c>
      <c r="I226" s="585"/>
      <c r="J226" s="585"/>
      <c r="K226" s="223">
        <f t="shared" si="18"/>
        <v>0</v>
      </c>
      <c r="L226" s="585"/>
      <c r="M226" s="585"/>
      <c r="N226" s="223">
        <f t="shared" si="19"/>
        <v>0</v>
      </c>
      <c r="O226" s="153"/>
      <c r="P226" s="155"/>
      <c r="Q226" s="155"/>
      <c r="AA226" s="97"/>
      <c r="AB226" s="97"/>
      <c r="AC226" s="97"/>
      <c r="AD226" s="97"/>
      <c r="AE226" s="97"/>
      <c r="AF226" s="93"/>
      <c r="AG226" s="93"/>
      <c r="AH226" s="93"/>
      <c r="AI226" s="30"/>
      <c r="AJ226" s="30"/>
      <c r="AK226" s="30"/>
      <c r="AL226" s="30"/>
      <c r="AM226" s="109"/>
      <c r="AN226" s="112" t="s">
        <v>905</v>
      </c>
      <c r="AO226" s="608"/>
      <c r="AP226" s="112" t="s">
        <v>906</v>
      </c>
      <c r="AQ226"/>
      <c r="AR226"/>
      <c r="AS226"/>
      <c r="AT226"/>
      <c r="AU226"/>
      <c r="AV226"/>
    </row>
    <row r="227" spans="1:48" ht="24.95" customHeight="1" x14ac:dyDescent="0.2">
      <c r="A227" s="495"/>
      <c r="B227" s="584" t="e">
        <f>VLOOKUP(A227,'FETAC Awards'!$C$2:$D$4500,2,FALSE)</f>
        <v>#N/A</v>
      </c>
      <c r="C227" s="585"/>
      <c r="D227" s="585"/>
      <c r="E227" s="223">
        <f t="shared" si="16"/>
        <v>0</v>
      </c>
      <c r="F227" s="585"/>
      <c r="G227" s="585"/>
      <c r="H227" s="223">
        <f t="shared" si="17"/>
        <v>0</v>
      </c>
      <c r="I227" s="585"/>
      <c r="J227" s="585"/>
      <c r="K227" s="223">
        <f t="shared" si="18"/>
        <v>0</v>
      </c>
      <c r="L227" s="585"/>
      <c r="M227" s="585"/>
      <c r="N227" s="223">
        <f t="shared" si="19"/>
        <v>0</v>
      </c>
      <c r="O227" s="153"/>
      <c r="P227" s="155"/>
      <c r="Q227" s="155"/>
      <c r="AA227" s="97"/>
      <c r="AB227" s="97"/>
      <c r="AC227" s="97"/>
      <c r="AD227" s="97"/>
      <c r="AE227" s="97"/>
      <c r="AF227" s="93"/>
      <c r="AG227" s="93"/>
      <c r="AH227" s="93"/>
      <c r="AI227" s="30"/>
      <c r="AJ227" s="30"/>
      <c r="AK227" s="30"/>
      <c r="AL227" s="30"/>
      <c r="AM227" s="109"/>
      <c r="AN227" s="112" t="s">
        <v>907</v>
      </c>
      <c r="AO227" s="607"/>
      <c r="AP227" s="112">
        <v>565</v>
      </c>
      <c r="AQ227"/>
      <c r="AR227"/>
      <c r="AS227"/>
      <c r="AT227"/>
      <c r="AU227"/>
      <c r="AV227"/>
    </row>
    <row r="228" spans="1:48" ht="24.95" customHeight="1" x14ac:dyDescent="0.2">
      <c r="A228" s="495"/>
      <c r="B228" s="584" t="e">
        <f>VLOOKUP(A228,'FETAC Awards'!$C$2:$D$4500,2,FALSE)</f>
        <v>#N/A</v>
      </c>
      <c r="C228" s="585"/>
      <c r="D228" s="585"/>
      <c r="E228" s="223">
        <f t="shared" si="16"/>
        <v>0</v>
      </c>
      <c r="F228" s="585"/>
      <c r="G228" s="585"/>
      <c r="H228" s="223">
        <f t="shared" si="17"/>
        <v>0</v>
      </c>
      <c r="I228" s="585"/>
      <c r="J228" s="585"/>
      <c r="K228" s="223">
        <f t="shared" si="18"/>
        <v>0</v>
      </c>
      <c r="L228" s="585"/>
      <c r="M228" s="585"/>
      <c r="N228" s="223">
        <f t="shared" si="19"/>
        <v>0</v>
      </c>
      <c r="O228" s="153"/>
      <c r="P228" s="155"/>
      <c r="Q228" s="155"/>
      <c r="AA228" s="97"/>
      <c r="AB228" s="97"/>
      <c r="AC228" s="97"/>
      <c r="AD228" s="97"/>
      <c r="AE228" s="97"/>
      <c r="AF228" s="93"/>
      <c r="AG228" s="93"/>
      <c r="AH228" s="93"/>
      <c r="AI228" s="30"/>
      <c r="AJ228" s="30"/>
      <c r="AK228" s="30"/>
      <c r="AL228" s="30"/>
      <c r="AM228" s="109"/>
      <c r="AN228" s="112" t="s">
        <v>908</v>
      </c>
      <c r="AO228" s="608"/>
      <c r="AP228" s="112">
        <v>566</v>
      </c>
      <c r="AQ228"/>
      <c r="AR228"/>
      <c r="AS228"/>
      <c r="AT228"/>
      <c r="AU228"/>
      <c r="AV228"/>
    </row>
    <row r="229" spans="1:48" ht="24.95" customHeight="1" x14ac:dyDescent="0.2">
      <c r="A229" s="495"/>
      <c r="B229" s="584" t="e">
        <f>VLOOKUP(A229,'FETAC Awards'!$C$2:$D$4500,2,FALSE)</f>
        <v>#N/A</v>
      </c>
      <c r="C229" s="585"/>
      <c r="D229" s="585"/>
      <c r="E229" s="223">
        <f t="shared" si="16"/>
        <v>0</v>
      </c>
      <c r="F229" s="585"/>
      <c r="G229" s="585"/>
      <c r="H229" s="223">
        <f t="shared" si="17"/>
        <v>0</v>
      </c>
      <c r="I229" s="585"/>
      <c r="J229" s="585"/>
      <c r="K229" s="223">
        <f t="shared" si="18"/>
        <v>0</v>
      </c>
      <c r="L229" s="585"/>
      <c r="M229" s="585"/>
      <c r="N229" s="223">
        <f t="shared" si="19"/>
        <v>0</v>
      </c>
      <c r="O229" s="153"/>
      <c r="P229" s="155"/>
      <c r="Q229" s="155"/>
      <c r="AA229" s="97"/>
      <c r="AB229" s="97"/>
      <c r="AC229" s="97"/>
      <c r="AD229" s="97"/>
      <c r="AE229" s="97"/>
      <c r="AF229" s="93"/>
      <c r="AG229" s="93"/>
      <c r="AH229" s="93"/>
      <c r="AI229" s="30"/>
      <c r="AJ229" s="30"/>
      <c r="AK229" s="30"/>
      <c r="AL229" s="30"/>
      <c r="AM229" s="109"/>
      <c r="AN229" s="112" t="s">
        <v>909</v>
      </c>
      <c r="AO229" s="607"/>
      <c r="AP229" s="112">
        <v>567</v>
      </c>
      <c r="AQ229"/>
      <c r="AR229"/>
      <c r="AS229"/>
      <c r="AT229"/>
      <c r="AU229"/>
      <c r="AV229"/>
    </row>
    <row r="230" spans="1:48" ht="24.95" customHeight="1" x14ac:dyDescent="0.2">
      <c r="A230" s="495"/>
      <c r="B230" s="584" t="e">
        <f>VLOOKUP(A230,'FETAC Awards'!$C$2:$D$4500,2,FALSE)</f>
        <v>#N/A</v>
      </c>
      <c r="C230" s="585"/>
      <c r="D230" s="585"/>
      <c r="E230" s="223">
        <f t="shared" si="16"/>
        <v>0</v>
      </c>
      <c r="F230" s="585"/>
      <c r="G230" s="585"/>
      <c r="H230" s="223">
        <f t="shared" si="17"/>
        <v>0</v>
      </c>
      <c r="I230" s="585"/>
      <c r="J230" s="585"/>
      <c r="K230" s="223">
        <f t="shared" si="18"/>
        <v>0</v>
      </c>
      <c r="L230" s="585"/>
      <c r="M230" s="585"/>
      <c r="N230" s="223">
        <f t="shared" si="19"/>
        <v>0</v>
      </c>
      <c r="O230" s="153"/>
      <c r="P230" s="155"/>
      <c r="Q230" s="155"/>
      <c r="AA230" s="97"/>
      <c r="AB230" s="97"/>
      <c r="AC230" s="97"/>
      <c r="AD230" s="97"/>
      <c r="AE230" s="97"/>
      <c r="AF230" s="93"/>
      <c r="AG230" s="93"/>
      <c r="AH230" s="93"/>
      <c r="AI230" s="30"/>
      <c r="AJ230" s="30"/>
      <c r="AK230" s="30"/>
      <c r="AL230" s="30"/>
      <c r="AM230" s="109"/>
      <c r="AN230" s="112" t="s">
        <v>910</v>
      </c>
      <c r="AO230" s="608"/>
      <c r="AP230" s="112">
        <v>569</v>
      </c>
      <c r="AQ230"/>
      <c r="AR230"/>
      <c r="AS230"/>
      <c r="AT230"/>
      <c r="AU230"/>
      <c r="AV230"/>
    </row>
    <row r="231" spans="1:48" ht="24.95" customHeight="1" x14ac:dyDescent="0.2">
      <c r="A231" s="1052" t="s">
        <v>3175</v>
      </c>
      <c r="B231" s="1052"/>
      <c r="C231" s="223">
        <f>SUM(C223:C230)</f>
        <v>0</v>
      </c>
      <c r="D231" s="223">
        <f>SUM(D223:D230)</f>
        <v>0</v>
      </c>
      <c r="E231" s="223">
        <f t="shared" si="16"/>
        <v>0</v>
      </c>
      <c r="F231" s="223">
        <f>SUM(F223:F230)</f>
        <v>0</v>
      </c>
      <c r="G231" s="223">
        <f>SUM(G223:G230)</f>
        <v>0</v>
      </c>
      <c r="H231" s="223">
        <f t="shared" si="17"/>
        <v>0</v>
      </c>
      <c r="I231" s="223">
        <f>SUM(I223:I230)</f>
        <v>0</v>
      </c>
      <c r="J231" s="223">
        <f>SUM(J223:J230)</f>
        <v>0</v>
      </c>
      <c r="K231" s="223">
        <f t="shared" si="18"/>
        <v>0</v>
      </c>
      <c r="L231" s="223">
        <f>SUM(L223:L230)</f>
        <v>0</v>
      </c>
      <c r="M231" s="223">
        <f>SUM(M223:M230)</f>
        <v>0</v>
      </c>
      <c r="N231" s="223">
        <f t="shared" si="19"/>
        <v>0</v>
      </c>
      <c r="O231" s="153"/>
      <c r="P231" s="155"/>
      <c r="Q231" s="155"/>
      <c r="AA231" s="97"/>
      <c r="AB231" s="97"/>
      <c r="AC231" s="97"/>
      <c r="AD231" s="97"/>
      <c r="AE231" s="97"/>
      <c r="AF231" s="93"/>
      <c r="AG231" s="93"/>
      <c r="AH231" s="93"/>
      <c r="AI231" s="30"/>
      <c r="AJ231" s="30"/>
      <c r="AK231" s="30"/>
      <c r="AL231" s="30"/>
      <c r="AM231" s="109"/>
      <c r="AN231" s="112" t="s">
        <v>911</v>
      </c>
      <c r="AO231" s="607"/>
      <c r="AP231" s="112" t="s">
        <v>912</v>
      </c>
      <c r="AQ231"/>
      <c r="AR231"/>
      <c r="AS231"/>
      <c r="AT231"/>
      <c r="AU231"/>
      <c r="AV231"/>
    </row>
    <row r="232" spans="1:48" ht="24.95" customHeight="1" x14ac:dyDescent="0.25">
      <c r="A232" s="1053" t="s">
        <v>6133</v>
      </c>
      <c r="B232" s="1053"/>
      <c r="C232" s="586" t="s">
        <v>2946</v>
      </c>
      <c r="D232" s="586" t="s">
        <v>2947</v>
      </c>
      <c r="E232" s="586" t="s">
        <v>2948</v>
      </c>
      <c r="F232" s="586" t="s">
        <v>2946</v>
      </c>
      <c r="G232" s="586" t="s">
        <v>2947</v>
      </c>
      <c r="H232" s="586" t="s">
        <v>2948</v>
      </c>
      <c r="I232" s="586" t="s">
        <v>2946</v>
      </c>
      <c r="J232" s="586" t="s">
        <v>2947</v>
      </c>
      <c r="K232" s="586" t="s">
        <v>2948</v>
      </c>
      <c r="L232" s="587" t="s">
        <v>2946</v>
      </c>
      <c r="M232" s="587" t="s">
        <v>2947</v>
      </c>
      <c r="N232" s="587" t="s">
        <v>2948</v>
      </c>
      <c r="O232" s="153"/>
      <c r="P232" s="155"/>
      <c r="Q232" s="155"/>
      <c r="AA232" s="97"/>
      <c r="AB232" s="97"/>
      <c r="AC232" s="97"/>
      <c r="AD232" s="97"/>
      <c r="AE232" s="97"/>
      <c r="AF232" s="93"/>
      <c r="AG232" s="93"/>
      <c r="AH232" s="93"/>
      <c r="AI232" s="30"/>
      <c r="AJ232" s="30"/>
      <c r="AK232" s="30"/>
      <c r="AL232" s="30"/>
      <c r="AM232" s="109"/>
      <c r="AN232" s="112" t="s">
        <v>913</v>
      </c>
      <c r="AO232" s="608"/>
      <c r="AP232" s="112">
        <v>570</v>
      </c>
      <c r="AQ232"/>
      <c r="AR232"/>
      <c r="AS232"/>
      <c r="AT232"/>
      <c r="AU232"/>
      <c r="AV232"/>
    </row>
    <row r="233" spans="1:48" ht="24.95" customHeight="1" x14ac:dyDescent="0.2">
      <c r="A233" s="321" t="s">
        <v>3160</v>
      </c>
      <c r="B233" s="321" t="s">
        <v>3161</v>
      </c>
      <c r="C233" s="588"/>
      <c r="D233" s="588"/>
      <c r="E233" s="588"/>
      <c r="F233" s="588"/>
      <c r="G233" s="588"/>
      <c r="H233" s="588"/>
      <c r="I233" s="588"/>
      <c r="J233" s="588"/>
      <c r="K233" s="588"/>
      <c r="L233" s="588"/>
      <c r="M233" s="588"/>
      <c r="N233" s="588"/>
      <c r="O233" s="153"/>
      <c r="P233" s="155"/>
      <c r="Q233" s="155"/>
      <c r="AA233" s="97"/>
      <c r="AB233" s="97"/>
      <c r="AC233" s="97"/>
      <c r="AD233" s="97"/>
      <c r="AE233" s="97"/>
      <c r="AF233" s="93"/>
      <c r="AG233" s="93"/>
      <c r="AH233" s="93"/>
      <c r="AI233" s="30"/>
      <c r="AJ233" s="30"/>
      <c r="AK233" s="30"/>
      <c r="AL233" s="30"/>
      <c r="AM233" s="109"/>
      <c r="AN233" s="112" t="s">
        <v>914</v>
      </c>
      <c r="AO233" s="607"/>
      <c r="AP233" s="112">
        <v>571</v>
      </c>
      <c r="AQ233"/>
      <c r="AR233"/>
      <c r="AS233"/>
      <c r="AT233"/>
      <c r="AU233"/>
      <c r="AV233"/>
    </row>
    <row r="234" spans="1:48" ht="24.95" customHeight="1" x14ac:dyDescent="0.2">
      <c r="A234" s="495"/>
      <c r="B234" s="584" t="e">
        <f>VLOOKUP(A234,'FETAC Awards'!$C$2:$D$2990,2,FALSE)</f>
        <v>#N/A</v>
      </c>
      <c r="C234" s="585"/>
      <c r="D234" s="585"/>
      <c r="E234" s="223">
        <f t="shared" ref="E234:E244" si="20">C234+D234</f>
        <v>0</v>
      </c>
      <c r="F234" s="585"/>
      <c r="G234" s="585"/>
      <c r="H234" s="223">
        <f t="shared" ref="H234:H244" si="21">F234+G234</f>
        <v>0</v>
      </c>
      <c r="I234" s="585"/>
      <c r="J234" s="585"/>
      <c r="K234" s="223">
        <f t="shared" ref="K234:K244" si="22">I234+J234</f>
        <v>0</v>
      </c>
      <c r="L234" s="585"/>
      <c r="M234" s="585"/>
      <c r="N234" s="223">
        <f t="shared" ref="N234:N244" si="23">L234+M234</f>
        <v>0</v>
      </c>
      <c r="O234" s="153"/>
      <c r="P234" s="155"/>
      <c r="Q234" s="155"/>
      <c r="AA234" s="97"/>
      <c r="AB234" s="97"/>
      <c r="AC234" s="97"/>
      <c r="AD234" s="97"/>
      <c r="AE234" s="97"/>
      <c r="AF234" s="93"/>
      <c r="AG234" s="93"/>
      <c r="AH234" s="93"/>
      <c r="AI234" s="30"/>
      <c r="AJ234" s="30"/>
      <c r="AK234" s="30"/>
      <c r="AL234" s="30"/>
      <c r="AM234" s="109"/>
      <c r="AN234" s="112" t="s">
        <v>915</v>
      </c>
      <c r="AO234" s="608"/>
      <c r="AP234" s="112" t="s">
        <v>916</v>
      </c>
      <c r="AQ234"/>
      <c r="AR234"/>
      <c r="AS234"/>
      <c r="AT234"/>
      <c r="AU234"/>
      <c r="AV234"/>
    </row>
    <row r="235" spans="1:48" ht="24.95" customHeight="1" x14ac:dyDescent="0.2">
      <c r="A235" s="495"/>
      <c r="B235" s="584" t="e">
        <f>VLOOKUP(A235,'FETAC Awards'!$C$2:$D$2990,2,FALSE)</f>
        <v>#N/A</v>
      </c>
      <c r="C235" s="585"/>
      <c r="D235" s="585"/>
      <c r="E235" s="223">
        <f t="shared" si="20"/>
        <v>0</v>
      </c>
      <c r="F235" s="585"/>
      <c r="G235" s="585"/>
      <c r="H235" s="223">
        <f t="shared" si="21"/>
        <v>0</v>
      </c>
      <c r="I235" s="585"/>
      <c r="J235" s="585"/>
      <c r="K235" s="223">
        <f t="shared" si="22"/>
        <v>0</v>
      </c>
      <c r="L235" s="585"/>
      <c r="M235" s="585"/>
      <c r="N235" s="223">
        <f t="shared" si="23"/>
        <v>0</v>
      </c>
      <c r="O235" s="153"/>
      <c r="P235" s="155"/>
      <c r="Q235" s="155"/>
      <c r="AA235" s="97"/>
      <c r="AB235" s="97"/>
      <c r="AC235" s="97"/>
      <c r="AD235" s="97"/>
      <c r="AE235" s="97"/>
      <c r="AF235" s="93"/>
      <c r="AG235" s="93"/>
      <c r="AH235" s="93"/>
      <c r="AI235" s="30"/>
      <c r="AJ235" s="30"/>
      <c r="AK235" s="30"/>
      <c r="AL235" s="30"/>
      <c r="AM235" s="109"/>
      <c r="AN235" s="112" t="s">
        <v>917</v>
      </c>
      <c r="AO235" s="607"/>
      <c r="AP235" s="112">
        <v>582</v>
      </c>
      <c r="AQ235"/>
      <c r="AR235"/>
      <c r="AS235"/>
      <c r="AT235"/>
      <c r="AU235"/>
      <c r="AV235"/>
    </row>
    <row r="236" spans="1:48" ht="24.95" customHeight="1" x14ac:dyDescent="0.2">
      <c r="A236" s="495"/>
      <c r="B236" s="584" t="e">
        <f>VLOOKUP(A236,'FETAC Awards'!$C$2:$D$2990,2,FALSE)</f>
        <v>#N/A</v>
      </c>
      <c r="C236" s="585"/>
      <c r="D236" s="585"/>
      <c r="E236" s="223">
        <f t="shared" si="20"/>
        <v>0</v>
      </c>
      <c r="F236" s="585"/>
      <c r="G236" s="585"/>
      <c r="H236" s="223">
        <f t="shared" si="21"/>
        <v>0</v>
      </c>
      <c r="I236" s="585"/>
      <c r="J236" s="585"/>
      <c r="K236" s="223">
        <f t="shared" si="22"/>
        <v>0</v>
      </c>
      <c r="L236" s="585"/>
      <c r="M236" s="585"/>
      <c r="N236" s="223">
        <f t="shared" si="23"/>
        <v>0</v>
      </c>
      <c r="O236" s="153"/>
      <c r="P236" s="155"/>
      <c r="Q236" s="155"/>
      <c r="AA236" s="97"/>
      <c r="AB236" s="97"/>
      <c r="AC236" s="97"/>
      <c r="AD236" s="97"/>
      <c r="AE236" s="97"/>
      <c r="AF236" s="93"/>
      <c r="AG236" s="93"/>
      <c r="AH236" s="93"/>
      <c r="AI236" s="30"/>
      <c r="AJ236" s="30"/>
      <c r="AK236" s="30"/>
      <c r="AL236" s="30"/>
      <c r="AM236" s="109"/>
      <c r="AN236" s="112">
        <v>810004</v>
      </c>
      <c r="AO236" s="608"/>
      <c r="AP236" s="112">
        <v>583</v>
      </c>
      <c r="AQ236"/>
      <c r="AR236"/>
      <c r="AS236"/>
      <c r="AT236"/>
      <c r="AU236"/>
      <c r="AV236"/>
    </row>
    <row r="237" spans="1:48" ht="24.95" customHeight="1" x14ac:dyDescent="0.2">
      <c r="A237" s="495"/>
      <c r="B237" s="584" t="e">
        <f>VLOOKUP(A237,'FETAC Awards'!$C$2:$D$2990,2,FALSE)</f>
        <v>#N/A</v>
      </c>
      <c r="C237" s="585"/>
      <c r="D237" s="585"/>
      <c r="E237" s="223">
        <f t="shared" si="20"/>
        <v>0</v>
      </c>
      <c r="F237" s="585"/>
      <c r="G237" s="585"/>
      <c r="H237" s="223">
        <f t="shared" si="21"/>
        <v>0</v>
      </c>
      <c r="I237" s="585"/>
      <c r="J237" s="585"/>
      <c r="K237" s="223">
        <f t="shared" si="22"/>
        <v>0</v>
      </c>
      <c r="L237" s="585"/>
      <c r="M237" s="585"/>
      <c r="N237" s="223">
        <f t="shared" si="23"/>
        <v>0</v>
      </c>
      <c r="O237" s="153"/>
      <c r="P237" s="155"/>
      <c r="Q237" s="155"/>
      <c r="AA237" s="97"/>
      <c r="AB237" s="97"/>
      <c r="AC237" s="97"/>
      <c r="AD237" s="97"/>
      <c r="AE237" s="97"/>
      <c r="AF237" s="93"/>
      <c r="AG237" s="93"/>
      <c r="AH237" s="93"/>
      <c r="AI237" s="30"/>
      <c r="AJ237" s="30"/>
      <c r="AK237" s="30"/>
      <c r="AL237" s="30"/>
      <c r="AM237" s="109"/>
      <c r="AN237" s="112">
        <v>810104</v>
      </c>
      <c r="AO237" s="607"/>
      <c r="AP237" s="112" t="s">
        <v>918</v>
      </c>
      <c r="AQ237"/>
      <c r="AR237"/>
      <c r="AS237"/>
      <c r="AT237"/>
      <c r="AU237"/>
      <c r="AV237"/>
    </row>
    <row r="238" spans="1:48" ht="24.95" customHeight="1" x14ac:dyDescent="0.2">
      <c r="A238" s="495"/>
      <c r="B238" s="584" t="e">
        <f>VLOOKUP(A238,'FETAC Awards'!$C$2:$D$2990,2,FALSE)</f>
        <v>#N/A</v>
      </c>
      <c r="C238" s="585"/>
      <c r="D238" s="585"/>
      <c r="E238" s="223">
        <f t="shared" si="20"/>
        <v>0</v>
      </c>
      <c r="F238" s="585"/>
      <c r="G238" s="585"/>
      <c r="H238" s="223">
        <f t="shared" si="21"/>
        <v>0</v>
      </c>
      <c r="I238" s="585"/>
      <c r="J238" s="585"/>
      <c r="K238" s="223">
        <f t="shared" si="22"/>
        <v>0</v>
      </c>
      <c r="L238" s="585"/>
      <c r="M238" s="585"/>
      <c r="N238" s="223">
        <f t="shared" si="23"/>
        <v>0</v>
      </c>
      <c r="O238" s="153"/>
      <c r="P238" s="155"/>
      <c r="Q238" s="155"/>
      <c r="AA238" s="97"/>
      <c r="AB238" s="97"/>
      <c r="AC238" s="97"/>
      <c r="AD238" s="97"/>
      <c r="AE238" s="97"/>
      <c r="AF238" s="93"/>
      <c r="AG238" s="93"/>
      <c r="AH238" s="93"/>
      <c r="AI238" s="30"/>
      <c r="AJ238" s="30"/>
      <c r="AK238" s="30"/>
      <c r="AL238" s="30"/>
      <c r="AM238" s="109"/>
      <c r="AN238" s="112">
        <v>810204</v>
      </c>
      <c r="AO238" s="608"/>
      <c r="AP238" s="112" t="s">
        <v>919</v>
      </c>
      <c r="AQ238"/>
      <c r="AR238"/>
      <c r="AS238"/>
      <c r="AT238"/>
      <c r="AU238"/>
      <c r="AV238"/>
    </row>
    <row r="239" spans="1:48" ht="24.95" customHeight="1" x14ac:dyDescent="0.2">
      <c r="A239" s="495"/>
      <c r="B239" s="584" t="e">
        <f>VLOOKUP(A239,'FETAC Awards'!$C$2:$D$2990,2,FALSE)</f>
        <v>#N/A</v>
      </c>
      <c r="C239" s="585"/>
      <c r="D239" s="585"/>
      <c r="E239" s="223">
        <f t="shared" si="20"/>
        <v>0</v>
      </c>
      <c r="F239" s="585"/>
      <c r="G239" s="585"/>
      <c r="H239" s="223">
        <f t="shared" si="21"/>
        <v>0</v>
      </c>
      <c r="I239" s="585"/>
      <c r="J239" s="585"/>
      <c r="K239" s="223">
        <f t="shared" si="22"/>
        <v>0</v>
      </c>
      <c r="L239" s="585"/>
      <c r="M239" s="585"/>
      <c r="N239" s="223">
        <f t="shared" si="23"/>
        <v>0</v>
      </c>
      <c r="O239" s="153"/>
      <c r="P239" s="155"/>
      <c r="Q239" s="155"/>
      <c r="AA239" s="97"/>
      <c r="AB239" s="97"/>
      <c r="AC239" s="97"/>
      <c r="AD239" s="97"/>
      <c r="AE239" s="97"/>
      <c r="AF239" s="93"/>
      <c r="AG239" s="93"/>
      <c r="AH239" s="93"/>
      <c r="AI239" s="30"/>
      <c r="AJ239" s="30"/>
      <c r="AK239" s="30"/>
      <c r="AL239" s="30"/>
      <c r="AM239" s="109"/>
      <c r="AN239" s="112">
        <v>810304</v>
      </c>
      <c r="AO239" s="30"/>
      <c r="AP239" s="112" t="s">
        <v>920</v>
      </c>
      <c r="AQ239"/>
      <c r="AR239"/>
      <c r="AS239"/>
      <c r="AT239"/>
      <c r="AU239"/>
      <c r="AV239"/>
    </row>
    <row r="240" spans="1:48" ht="24.95" customHeight="1" x14ac:dyDescent="0.2">
      <c r="A240" s="495"/>
      <c r="B240" s="584" t="e">
        <f>VLOOKUP(A240,'FETAC Awards'!$C$2:$D$2990,2,FALSE)</f>
        <v>#N/A</v>
      </c>
      <c r="C240" s="585"/>
      <c r="D240" s="585"/>
      <c r="E240" s="223">
        <f t="shared" si="20"/>
        <v>0</v>
      </c>
      <c r="F240" s="585"/>
      <c r="G240" s="585"/>
      <c r="H240" s="223">
        <f t="shared" si="21"/>
        <v>0</v>
      </c>
      <c r="I240" s="585"/>
      <c r="J240" s="585"/>
      <c r="K240" s="223">
        <f t="shared" si="22"/>
        <v>0</v>
      </c>
      <c r="L240" s="585"/>
      <c r="M240" s="585"/>
      <c r="N240" s="223">
        <f t="shared" si="23"/>
        <v>0</v>
      </c>
      <c r="O240" s="153"/>
      <c r="P240" s="155"/>
      <c r="Q240" s="155"/>
      <c r="AA240" s="97"/>
      <c r="AB240" s="97"/>
      <c r="AC240" s="97"/>
      <c r="AD240" s="97"/>
      <c r="AE240" s="97"/>
      <c r="AF240" s="93"/>
      <c r="AG240" s="93"/>
      <c r="AH240" s="93"/>
      <c r="AI240" s="30"/>
      <c r="AJ240" s="30"/>
      <c r="AK240" s="30"/>
      <c r="AL240" s="30"/>
      <c r="AM240" s="109"/>
      <c r="AN240" s="112">
        <v>810404</v>
      </c>
      <c r="AO240" s="30"/>
      <c r="AP240" s="112" t="s">
        <v>921</v>
      </c>
      <c r="AQ240"/>
      <c r="AR240"/>
      <c r="AS240"/>
      <c r="AT240"/>
      <c r="AU240"/>
      <c r="AV240"/>
    </row>
    <row r="241" spans="1:48" ht="24.95" customHeight="1" x14ac:dyDescent="0.2">
      <c r="A241" s="495"/>
      <c r="B241" s="584" t="e">
        <f>VLOOKUP(A241,'FETAC Awards'!$C$2:$D$2990,2,FALSE)</f>
        <v>#N/A</v>
      </c>
      <c r="C241" s="585"/>
      <c r="D241" s="585"/>
      <c r="E241" s="223">
        <f t="shared" si="20"/>
        <v>0</v>
      </c>
      <c r="F241" s="585"/>
      <c r="G241" s="585"/>
      <c r="H241" s="223">
        <f t="shared" si="21"/>
        <v>0</v>
      </c>
      <c r="I241" s="585"/>
      <c r="J241" s="585"/>
      <c r="K241" s="223">
        <f t="shared" si="22"/>
        <v>0</v>
      </c>
      <c r="L241" s="585"/>
      <c r="M241" s="585"/>
      <c r="N241" s="223">
        <f t="shared" si="23"/>
        <v>0</v>
      </c>
      <c r="O241" s="153"/>
      <c r="P241" s="155"/>
      <c r="Q241" s="155"/>
      <c r="AA241" s="97"/>
      <c r="AB241" s="97"/>
      <c r="AC241" s="97"/>
      <c r="AD241" s="97"/>
      <c r="AE241" s="97"/>
      <c r="AF241" s="93"/>
      <c r="AG241" s="93"/>
      <c r="AH241" s="93"/>
      <c r="AI241" s="30"/>
      <c r="AJ241" s="30"/>
      <c r="AK241" s="30"/>
      <c r="AL241" s="30"/>
      <c r="AM241" s="109"/>
      <c r="AN241" s="112">
        <v>810604</v>
      </c>
      <c r="AO241" s="30"/>
      <c r="AP241" s="112" t="s">
        <v>922</v>
      </c>
      <c r="AQ241"/>
      <c r="AR241"/>
      <c r="AS241"/>
      <c r="AT241"/>
      <c r="AU241"/>
      <c r="AV241"/>
    </row>
    <row r="242" spans="1:48" ht="24.95" customHeight="1" x14ac:dyDescent="0.2">
      <c r="A242" s="495"/>
      <c r="B242" s="584" t="e">
        <f>VLOOKUP(A242,'FETAC Awards'!$C$2:$D$2990,2,FALSE)</f>
        <v>#N/A</v>
      </c>
      <c r="C242" s="585"/>
      <c r="D242" s="585"/>
      <c r="E242" s="223">
        <f t="shared" si="20"/>
        <v>0</v>
      </c>
      <c r="F242" s="585"/>
      <c r="G242" s="585"/>
      <c r="H242" s="223">
        <f t="shared" si="21"/>
        <v>0</v>
      </c>
      <c r="I242" s="585"/>
      <c r="J242" s="585"/>
      <c r="K242" s="223">
        <f t="shared" si="22"/>
        <v>0</v>
      </c>
      <c r="L242" s="585"/>
      <c r="M242" s="585"/>
      <c r="N242" s="223">
        <f t="shared" si="23"/>
        <v>0</v>
      </c>
      <c r="O242" s="153"/>
      <c r="P242" s="155"/>
      <c r="Q242" s="155"/>
      <c r="AA242" s="97"/>
      <c r="AB242" s="97"/>
      <c r="AC242" s="97"/>
      <c r="AD242" s="97"/>
      <c r="AE242" s="97"/>
      <c r="AF242" s="93"/>
      <c r="AG242" s="93"/>
      <c r="AH242" s="93"/>
      <c r="AI242" s="30"/>
      <c r="AJ242" s="30"/>
      <c r="AK242" s="30"/>
      <c r="AL242" s="30"/>
      <c r="AM242" s="109"/>
      <c r="AN242" s="112">
        <v>810804</v>
      </c>
      <c r="AO242" s="30"/>
      <c r="AP242" s="112" t="s">
        <v>923</v>
      </c>
      <c r="AQ242"/>
      <c r="AR242"/>
      <c r="AS242"/>
      <c r="AT242"/>
      <c r="AU242"/>
      <c r="AV242"/>
    </row>
    <row r="243" spans="1:48" ht="24.95" customHeight="1" x14ac:dyDescent="0.2">
      <c r="A243" s="495"/>
      <c r="B243" s="584" t="e">
        <f>VLOOKUP(A243,'FETAC Awards'!$C$2:$D$2990,2,FALSE)</f>
        <v>#N/A</v>
      </c>
      <c r="C243" s="585"/>
      <c r="D243" s="585"/>
      <c r="E243" s="223">
        <f t="shared" si="20"/>
        <v>0</v>
      </c>
      <c r="F243" s="585"/>
      <c r="G243" s="585"/>
      <c r="H243" s="223">
        <f t="shared" si="21"/>
        <v>0</v>
      </c>
      <c r="I243" s="585"/>
      <c r="J243" s="585"/>
      <c r="K243" s="223">
        <f t="shared" si="22"/>
        <v>0</v>
      </c>
      <c r="L243" s="585"/>
      <c r="M243" s="585"/>
      <c r="N243" s="223">
        <f t="shared" si="23"/>
        <v>0</v>
      </c>
      <c r="O243" s="153"/>
      <c r="P243" s="155"/>
      <c r="Q243" s="155"/>
      <c r="AA243" s="97"/>
      <c r="AB243" s="97"/>
      <c r="AC243" s="97"/>
      <c r="AD243" s="97"/>
      <c r="AE243" s="97"/>
      <c r="AF243" s="93"/>
      <c r="AG243" s="93"/>
      <c r="AH243" s="93"/>
      <c r="AI243" s="30"/>
      <c r="AJ243" s="30"/>
      <c r="AK243" s="30"/>
      <c r="AL243" s="30"/>
      <c r="AM243" s="109"/>
      <c r="AN243" s="112">
        <v>811104</v>
      </c>
      <c r="AO243" s="30"/>
      <c r="AP243" s="112" t="s">
        <v>924</v>
      </c>
      <c r="AQ243"/>
      <c r="AR243"/>
      <c r="AS243"/>
      <c r="AT243"/>
      <c r="AU243"/>
      <c r="AV243"/>
    </row>
    <row r="244" spans="1:48" ht="24.95" customHeight="1" x14ac:dyDescent="0.2">
      <c r="A244" s="495"/>
      <c r="B244" s="584" t="e">
        <f>VLOOKUP(A244,'FETAC Awards'!$C$2:$D$2990,2,FALSE)</f>
        <v>#N/A</v>
      </c>
      <c r="C244" s="585"/>
      <c r="D244" s="585"/>
      <c r="E244" s="223">
        <f t="shared" si="20"/>
        <v>0</v>
      </c>
      <c r="F244" s="585"/>
      <c r="G244" s="585"/>
      <c r="H244" s="223">
        <f t="shared" si="21"/>
        <v>0</v>
      </c>
      <c r="I244" s="585"/>
      <c r="J244" s="585"/>
      <c r="K244" s="223">
        <f t="shared" si="22"/>
        <v>0</v>
      </c>
      <c r="L244" s="585"/>
      <c r="M244" s="585"/>
      <c r="N244" s="223">
        <f t="shared" si="23"/>
        <v>0</v>
      </c>
      <c r="O244" s="153"/>
      <c r="P244" s="155"/>
      <c r="Q244" s="155"/>
      <c r="AA244" s="97"/>
      <c r="AB244" s="97"/>
      <c r="AC244" s="97"/>
      <c r="AD244" s="97"/>
      <c r="AE244" s="97"/>
      <c r="AF244" s="93"/>
      <c r="AG244" s="93"/>
      <c r="AH244" s="93"/>
      <c r="AI244" s="30"/>
      <c r="AJ244" s="30"/>
      <c r="AK244" s="30"/>
      <c r="AL244" s="30"/>
      <c r="AM244" s="109"/>
      <c r="AN244" s="112">
        <v>811204</v>
      </c>
      <c r="AO244" s="30"/>
      <c r="AP244" s="112" t="s">
        <v>925</v>
      </c>
      <c r="AQ244"/>
      <c r="AR244"/>
      <c r="AS244"/>
      <c r="AT244"/>
      <c r="AU244"/>
      <c r="AV244"/>
    </row>
    <row r="245" spans="1:48" ht="24.95" customHeight="1" x14ac:dyDescent="0.2">
      <c r="A245" s="495"/>
      <c r="B245" s="584" t="e">
        <f>VLOOKUP(A245,'FETAC Awards'!$C$2:$D$2990,2,FALSE)</f>
        <v>#N/A</v>
      </c>
      <c r="C245" s="585"/>
      <c r="D245" s="585"/>
      <c r="E245" s="223">
        <f>C245+D245</f>
        <v>0</v>
      </c>
      <c r="F245" s="585"/>
      <c r="G245" s="585"/>
      <c r="H245" s="223">
        <f>F245+G245</f>
        <v>0</v>
      </c>
      <c r="I245" s="585"/>
      <c r="J245" s="585"/>
      <c r="K245" s="223">
        <f>I245+J245</f>
        <v>0</v>
      </c>
      <c r="L245" s="585"/>
      <c r="M245" s="585"/>
      <c r="N245" s="223">
        <f>L245+M245</f>
        <v>0</v>
      </c>
      <c r="O245" s="153"/>
      <c r="P245" s="155"/>
      <c r="Q245" s="155"/>
      <c r="AA245" s="97"/>
      <c r="AB245" s="97"/>
      <c r="AC245" s="97"/>
      <c r="AD245" s="97"/>
      <c r="AE245" s="97"/>
      <c r="AF245" s="93"/>
      <c r="AG245" s="93"/>
      <c r="AH245" s="93"/>
      <c r="AI245" s="30"/>
      <c r="AJ245" s="30"/>
      <c r="AK245" s="30"/>
      <c r="AL245" s="30"/>
      <c r="AM245" s="109"/>
      <c r="AN245" s="112">
        <v>811404</v>
      </c>
      <c r="AO245" s="30"/>
      <c r="AP245" s="112" t="s">
        <v>926</v>
      </c>
      <c r="AQ245"/>
      <c r="AR245"/>
      <c r="AS245"/>
      <c r="AT245"/>
      <c r="AU245"/>
      <c r="AV245"/>
    </row>
    <row r="246" spans="1:48" ht="24.95" customHeight="1" x14ac:dyDescent="0.2">
      <c r="A246" s="1052" t="s">
        <v>3177</v>
      </c>
      <c r="B246" s="1052"/>
      <c r="C246" s="223">
        <f>SUM(C234:C245)</f>
        <v>0</v>
      </c>
      <c r="D246" s="223">
        <f t="shared" ref="D246:N246" si="24">SUM(D234:D245)</f>
        <v>0</v>
      </c>
      <c r="E246" s="223">
        <f t="shared" si="24"/>
        <v>0</v>
      </c>
      <c r="F246" s="223">
        <f t="shared" si="24"/>
        <v>0</v>
      </c>
      <c r="G246" s="223">
        <f t="shared" si="24"/>
        <v>0</v>
      </c>
      <c r="H246" s="223">
        <f t="shared" si="24"/>
        <v>0</v>
      </c>
      <c r="I246" s="223">
        <f t="shared" si="24"/>
        <v>0</v>
      </c>
      <c r="J246" s="223">
        <f t="shared" si="24"/>
        <v>0</v>
      </c>
      <c r="K246" s="223">
        <f t="shared" si="24"/>
        <v>0</v>
      </c>
      <c r="L246" s="223">
        <f t="shared" si="24"/>
        <v>0</v>
      </c>
      <c r="M246" s="223">
        <f t="shared" si="24"/>
        <v>0</v>
      </c>
      <c r="N246" s="223">
        <f t="shared" si="24"/>
        <v>0</v>
      </c>
      <c r="O246" s="153"/>
      <c r="P246" s="155"/>
      <c r="Q246" s="155"/>
      <c r="AA246" s="97"/>
      <c r="AB246" s="97"/>
      <c r="AC246" s="97"/>
      <c r="AD246" s="97"/>
      <c r="AE246" s="97"/>
      <c r="AF246" s="93"/>
      <c r="AG246" s="93"/>
      <c r="AH246" s="93"/>
      <c r="AI246" s="30"/>
      <c r="AJ246" s="30"/>
      <c r="AK246" s="30"/>
      <c r="AL246" s="30"/>
      <c r="AM246" s="109"/>
      <c r="AN246" s="112">
        <v>811504</v>
      </c>
      <c r="AO246" s="30"/>
      <c r="AP246" s="112" t="s">
        <v>927</v>
      </c>
      <c r="AQ246"/>
      <c r="AR246"/>
      <c r="AS246"/>
      <c r="AT246"/>
      <c r="AU246"/>
      <c r="AV246"/>
    </row>
    <row r="247" spans="1:48" ht="24.95" customHeight="1" x14ac:dyDescent="0.25">
      <c r="A247" s="1053" t="s">
        <v>6131</v>
      </c>
      <c r="B247" s="1053"/>
      <c r="C247" s="586" t="s">
        <v>2946</v>
      </c>
      <c r="D247" s="586" t="s">
        <v>2947</v>
      </c>
      <c r="E247" s="586" t="s">
        <v>2948</v>
      </c>
      <c r="F247" s="586" t="s">
        <v>2946</v>
      </c>
      <c r="G247" s="586" t="s">
        <v>2947</v>
      </c>
      <c r="H247" s="586" t="s">
        <v>2948</v>
      </c>
      <c r="I247" s="586" t="s">
        <v>2946</v>
      </c>
      <c r="J247" s="586" t="s">
        <v>2947</v>
      </c>
      <c r="K247" s="586" t="s">
        <v>2948</v>
      </c>
      <c r="L247" s="587" t="s">
        <v>2946</v>
      </c>
      <c r="M247" s="587" t="s">
        <v>2947</v>
      </c>
      <c r="N247" s="587" t="s">
        <v>2948</v>
      </c>
      <c r="O247" s="153"/>
      <c r="P247" s="155"/>
      <c r="Q247" s="155"/>
      <c r="AA247" s="97"/>
      <c r="AB247" s="97"/>
      <c r="AC247" s="97"/>
      <c r="AD247" s="97"/>
      <c r="AE247" s="97"/>
      <c r="AF247" s="93"/>
      <c r="AG247" s="93"/>
      <c r="AH247" s="93"/>
      <c r="AI247" s="30"/>
      <c r="AJ247" s="30"/>
      <c r="AK247" s="30"/>
      <c r="AL247" s="30"/>
      <c r="AM247" s="109"/>
      <c r="AN247" s="112">
        <v>811704</v>
      </c>
      <c r="AO247" s="30"/>
      <c r="AP247" s="112" t="s">
        <v>928</v>
      </c>
      <c r="AQ247"/>
      <c r="AR247"/>
      <c r="AS247"/>
      <c r="AT247"/>
      <c r="AU247"/>
      <c r="AV247"/>
    </row>
    <row r="248" spans="1:48" ht="24.95" customHeight="1" x14ac:dyDescent="0.2">
      <c r="A248" s="321" t="s">
        <v>3160</v>
      </c>
      <c r="B248" s="321" t="s">
        <v>3161</v>
      </c>
      <c r="C248" s="588"/>
      <c r="D248" s="588"/>
      <c r="E248" s="588"/>
      <c r="F248" s="588"/>
      <c r="G248" s="588"/>
      <c r="H248" s="588"/>
      <c r="I248" s="588"/>
      <c r="J248" s="588"/>
      <c r="K248" s="588"/>
      <c r="L248" s="588"/>
      <c r="M248" s="588"/>
      <c r="N248" s="588"/>
      <c r="O248" s="153"/>
      <c r="P248" s="155"/>
      <c r="Q248" s="155"/>
      <c r="AA248" s="97"/>
      <c r="AB248" s="97"/>
      <c r="AC248" s="97"/>
      <c r="AD248" s="97"/>
      <c r="AE248" s="97"/>
      <c r="AF248" s="93"/>
      <c r="AG248" s="93"/>
      <c r="AH248" s="93"/>
      <c r="AI248" s="30"/>
      <c r="AJ248" s="30"/>
      <c r="AK248" s="30"/>
      <c r="AL248" s="30"/>
      <c r="AM248" s="109"/>
      <c r="AN248" s="112">
        <v>811804</v>
      </c>
      <c r="AO248" s="30"/>
      <c r="AP248" s="112" t="s">
        <v>929</v>
      </c>
      <c r="AQ248"/>
      <c r="AR248"/>
      <c r="AS248"/>
      <c r="AT248"/>
      <c r="AU248"/>
      <c r="AV248"/>
    </row>
    <row r="249" spans="1:48" ht="24.95" customHeight="1" x14ac:dyDescent="0.2">
      <c r="A249" s="495"/>
      <c r="B249" s="584" t="e">
        <f>VLOOKUP(A249,'FETAC Awards'!$C$2:$D$2990,2,FALSE)</f>
        <v>#N/A</v>
      </c>
      <c r="C249" s="585"/>
      <c r="D249" s="585"/>
      <c r="E249" s="223">
        <f t="shared" ref="E249:E259" si="25">C249+D249</f>
        <v>0</v>
      </c>
      <c r="F249" s="585"/>
      <c r="G249" s="585"/>
      <c r="H249" s="223">
        <f t="shared" ref="H249:H259" si="26">F249+G249</f>
        <v>0</v>
      </c>
      <c r="I249" s="585"/>
      <c r="J249" s="585"/>
      <c r="K249" s="223">
        <f t="shared" ref="K249:K259" si="27">I249+J249</f>
        <v>0</v>
      </c>
      <c r="L249" s="585"/>
      <c r="M249" s="585"/>
      <c r="N249" s="223">
        <f t="shared" ref="N249:N259" si="28">L249+M249</f>
        <v>0</v>
      </c>
      <c r="O249" s="153"/>
      <c r="P249" s="155"/>
      <c r="Q249" s="155"/>
      <c r="AA249" s="97"/>
      <c r="AB249" s="97"/>
      <c r="AC249" s="97"/>
      <c r="AD249" s="97"/>
      <c r="AE249" s="97"/>
      <c r="AF249" s="93"/>
      <c r="AG249" s="93"/>
      <c r="AH249" s="93"/>
      <c r="AI249" s="30"/>
      <c r="AJ249" s="30"/>
      <c r="AK249" s="30"/>
      <c r="AL249" s="30"/>
      <c r="AM249" s="109"/>
      <c r="AN249" s="109" t="s">
        <v>930</v>
      </c>
      <c r="AO249" s="30"/>
      <c r="AP249" s="112" t="s">
        <v>931</v>
      </c>
      <c r="AQ249"/>
      <c r="AR249"/>
      <c r="AS249"/>
      <c r="AT249"/>
      <c r="AU249"/>
      <c r="AV249"/>
    </row>
    <row r="250" spans="1:48" ht="24.95" customHeight="1" x14ac:dyDescent="0.2">
      <c r="A250" s="495"/>
      <c r="B250" s="584" t="e">
        <f>VLOOKUP(A250,'FETAC Awards'!$C$2:$D$2990,2,FALSE)</f>
        <v>#N/A</v>
      </c>
      <c r="C250" s="585"/>
      <c r="D250" s="585"/>
      <c r="E250" s="223">
        <f t="shared" si="25"/>
        <v>0</v>
      </c>
      <c r="F250" s="585"/>
      <c r="G250" s="585"/>
      <c r="H250" s="223">
        <f t="shared" si="26"/>
        <v>0</v>
      </c>
      <c r="I250" s="585"/>
      <c r="J250" s="585"/>
      <c r="K250" s="223">
        <f t="shared" si="27"/>
        <v>0</v>
      </c>
      <c r="L250" s="585"/>
      <c r="M250" s="585"/>
      <c r="N250" s="223">
        <f t="shared" si="28"/>
        <v>0</v>
      </c>
      <c r="O250" s="153"/>
      <c r="P250" s="155"/>
      <c r="Q250" s="155"/>
      <c r="AA250" s="97"/>
      <c r="AB250" s="97"/>
      <c r="AC250" s="97"/>
      <c r="AD250" s="97"/>
      <c r="AE250" s="97"/>
      <c r="AF250" s="93"/>
      <c r="AG250" s="93"/>
      <c r="AH250" s="93"/>
      <c r="AI250" s="30"/>
      <c r="AJ250" s="30"/>
      <c r="AK250" s="30"/>
      <c r="AL250" s="30"/>
      <c r="AM250" s="109"/>
      <c r="AN250" s="109" t="s">
        <v>932</v>
      </c>
      <c r="AO250" s="30"/>
      <c r="AP250" s="112" t="s">
        <v>933</v>
      </c>
      <c r="AQ250"/>
      <c r="AR250"/>
      <c r="AS250"/>
      <c r="AT250"/>
      <c r="AU250"/>
      <c r="AV250"/>
    </row>
    <row r="251" spans="1:48" ht="24.95" customHeight="1" x14ac:dyDescent="0.2">
      <c r="A251" s="495"/>
      <c r="B251" s="584" t="e">
        <f>VLOOKUP(A251,'FETAC Awards'!$C$2:$D$2990,2,FALSE)</f>
        <v>#N/A</v>
      </c>
      <c r="C251" s="585"/>
      <c r="D251" s="585"/>
      <c r="E251" s="223">
        <f t="shared" si="25"/>
        <v>0</v>
      </c>
      <c r="F251" s="585"/>
      <c r="G251" s="585"/>
      <c r="H251" s="223">
        <f t="shared" si="26"/>
        <v>0</v>
      </c>
      <c r="I251" s="585"/>
      <c r="J251" s="585"/>
      <c r="K251" s="223">
        <f t="shared" si="27"/>
        <v>0</v>
      </c>
      <c r="L251" s="585"/>
      <c r="M251" s="585"/>
      <c r="N251" s="223">
        <f t="shared" si="28"/>
        <v>0</v>
      </c>
      <c r="O251" s="153"/>
      <c r="P251" s="155"/>
      <c r="Q251" s="155"/>
      <c r="AA251" s="97"/>
      <c r="AB251" s="97"/>
      <c r="AC251" s="97"/>
      <c r="AD251" s="97"/>
      <c r="AE251" s="97"/>
      <c r="AF251" s="93"/>
      <c r="AG251" s="93"/>
      <c r="AH251" s="93"/>
      <c r="AI251" s="30"/>
      <c r="AJ251" s="30"/>
      <c r="AK251" s="30"/>
      <c r="AL251" s="30"/>
      <c r="AM251" s="109"/>
      <c r="AN251" s="109" t="s">
        <v>934</v>
      </c>
      <c r="AO251" s="30"/>
      <c r="AP251" s="112" t="s">
        <v>935</v>
      </c>
      <c r="AQ251"/>
      <c r="AR251"/>
      <c r="AS251"/>
      <c r="AT251"/>
      <c r="AU251"/>
      <c r="AV251"/>
    </row>
    <row r="252" spans="1:48" ht="24.95" customHeight="1" x14ac:dyDescent="0.2">
      <c r="A252" s="495"/>
      <c r="B252" s="584" t="e">
        <f>VLOOKUP(A252,'FETAC Awards'!$C$2:$D$2990,2,FALSE)</f>
        <v>#N/A</v>
      </c>
      <c r="C252" s="585"/>
      <c r="D252" s="585"/>
      <c r="E252" s="223">
        <f t="shared" si="25"/>
        <v>0</v>
      </c>
      <c r="F252" s="585"/>
      <c r="G252" s="585"/>
      <c r="H252" s="223">
        <f t="shared" si="26"/>
        <v>0</v>
      </c>
      <c r="I252" s="585"/>
      <c r="J252" s="585"/>
      <c r="K252" s="223">
        <f t="shared" si="27"/>
        <v>0</v>
      </c>
      <c r="L252" s="585"/>
      <c r="M252" s="585"/>
      <c r="N252" s="223">
        <f t="shared" si="28"/>
        <v>0</v>
      </c>
      <c r="O252" s="153"/>
      <c r="P252" s="155"/>
      <c r="Q252" s="155"/>
      <c r="AA252" s="97"/>
      <c r="AB252" s="97"/>
      <c r="AC252" s="97"/>
      <c r="AD252" s="97"/>
      <c r="AE252" s="97"/>
      <c r="AF252" s="93"/>
      <c r="AG252" s="93"/>
      <c r="AH252" s="93"/>
      <c r="AI252" s="30"/>
      <c r="AJ252" s="30"/>
      <c r="AK252" s="30"/>
      <c r="AL252" s="30"/>
      <c r="AM252" s="109"/>
      <c r="AN252" s="109" t="s">
        <v>936</v>
      </c>
      <c r="AO252" s="30"/>
      <c r="AP252" s="112" t="s">
        <v>937</v>
      </c>
      <c r="AQ252"/>
      <c r="AR252"/>
      <c r="AS252"/>
      <c r="AT252"/>
      <c r="AU252"/>
      <c r="AV252"/>
    </row>
    <row r="253" spans="1:48" ht="24.95" customHeight="1" x14ac:dyDescent="0.2">
      <c r="A253" s="495"/>
      <c r="B253" s="584" t="e">
        <f>VLOOKUP(A253,'FETAC Awards'!$C$2:$D$2990,2,FALSE)</f>
        <v>#N/A</v>
      </c>
      <c r="C253" s="585"/>
      <c r="D253" s="585"/>
      <c r="E253" s="223">
        <f t="shared" si="25"/>
        <v>0</v>
      </c>
      <c r="F253" s="585"/>
      <c r="G253" s="585"/>
      <c r="H253" s="223">
        <f t="shared" si="26"/>
        <v>0</v>
      </c>
      <c r="I253" s="585"/>
      <c r="J253" s="585"/>
      <c r="K253" s="223">
        <f t="shared" si="27"/>
        <v>0</v>
      </c>
      <c r="L253" s="585"/>
      <c r="M253" s="585"/>
      <c r="N253" s="223">
        <f t="shared" si="28"/>
        <v>0</v>
      </c>
      <c r="O253" s="153"/>
      <c r="P253" s="155"/>
      <c r="Q253" s="155"/>
      <c r="AA253" s="97"/>
      <c r="AB253" s="97"/>
      <c r="AC253" s="97"/>
      <c r="AD253" s="97"/>
      <c r="AE253" s="97"/>
      <c r="AF253" s="93"/>
      <c r="AG253" s="93"/>
      <c r="AH253" s="93"/>
      <c r="AI253" s="30"/>
      <c r="AJ253" s="30"/>
      <c r="AK253" s="30"/>
      <c r="AL253" s="30"/>
      <c r="AM253" s="109"/>
      <c r="AN253" s="109" t="s">
        <v>938</v>
      </c>
      <c r="AO253" s="30"/>
      <c r="AP253" s="112" t="s">
        <v>939</v>
      </c>
      <c r="AQ253"/>
      <c r="AR253"/>
      <c r="AS253"/>
      <c r="AT253"/>
      <c r="AU253"/>
      <c r="AV253"/>
    </row>
    <row r="254" spans="1:48" ht="24.95" customHeight="1" x14ac:dyDescent="0.2">
      <c r="A254" s="495"/>
      <c r="B254" s="584" t="e">
        <f>VLOOKUP(A254,'FETAC Awards'!$C$2:$D$2990,2,FALSE)</f>
        <v>#N/A</v>
      </c>
      <c r="C254" s="585"/>
      <c r="D254" s="585"/>
      <c r="E254" s="223">
        <f t="shared" si="25"/>
        <v>0</v>
      </c>
      <c r="F254" s="585"/>
      <c r="G254" s="585"/>
      <c r="H254" s="223">
        <f t="shared" si="26"/>
        <v>0</v>
      </c>
      <c r="I254" s="585"/>
      <c r="J254" s="585"/>
      <c r="K254" s="223">
        <f t="shared" si="27"/>
        <v>0</v>
      </c>
      <c r="L254" s="585"/>
      <c r="M254" s="585"/>
      <c r="N254" s="223">
        <f t="shared" si="28"/>
        <v>0</v>
      </c>
      <c r="O254" s="153"/>
      <c r="P254" s="155"/>
      <c r="Q254" s="155"/>
      <c r="AA254" s="97"/>
      <c r="AB254" s="97"/>
      <c r="AC254" s="97"/>
      <c r="AD254" s="97"/>
      <c r="AE254" s="97"/>
      <c r="AF254" s="93"/>
      <c r="AG254" s="93"/>
      <c r="AH254" s="93"/>
      <c r="AI254" s="30"/>
      <c r="AJ254" s="30"/>
      <c r="AK254" s="30"/>
      <c r="AL254" s="30"/>
      <c r="AM254" s="109"/>
      <c r="AN254" s="109" t="s">
        <v>940</v>
      </c>
      <c r="AO254" s="30"/>
      <c r="AP254" s="112">
        <v>61</v>
      </c>
      <c r="AQ254"/>
      <c r="AR254"/>
      <c r="AS254"/>
      <c r="AT254"/>
      <c r="AU254"/>
      <c r="AV254"/>
    </row>
    <row r="255" spans="1:48" ht="24.95" customHeight="1" x14ac:dyDescent="0.2">
      <c r="A255" s="495"/>
      <c r="B255" s="584" t="e">
        <f>VLOOKUP(A255,'FETAC Awards'!$C$2:$D$2990,2,FALSE)</f>
        <v>#N/A</v>
      </c>
      <c r="C255" s="585"/>
      <c r="D255" s="585"/>
      <c r="E255" s="223">
        <f t="shared" si="25"/>
        <v>0</v>
      </c>
      <c r="F255" s="585"/>
      <c r="G255" s="585"/>
      <c r="H255" s="223">
        <f t="shared" si="26"/>
        <v>0</v>
      </c>
      <c r="I255" s="585"/>
      <c r="J255" s="585"/>
      <c r="K255" s="223">
        <f t="shared" si="27"/>
        <v>0</v>
      </c>
      <c r="L255" s="585"/>
      <c r="M255" s="585"/>
      <c r="N255" s="223">
        <f t="shared" si="28"/>
        <v>0</v>
      </c>
      <c r="O255" s="153"/>
      <c r="P255" s="155"/>
      <c r="Q255" s="155"/>
      <c r="AA255" s="97"/>
      <c r="AB255" s="97"/>
      <c r="AC255" s="97"/>
      <c r="AD255" s="97"/>
      <c r="AE255" s="97"/>
      <c r="AF255" s="93"/>
      <c r="AG255" s="93"/>
      <c r="AH255" s="93"/>
      <c r="AI255" s="30"/>
      <c r="AJ255" s="30"/>
      <c r="AK255" s="30"/>
      <c r="AL255" s="30"/>
      <c r="AM255" s="109"/>
      <c r="AN255" s="109" t="s">
        <v>941</v>
      </c>
      <c r="AO255" s="30"/>
      <c r="AP255" s="112" t="s">
        <v>942</v>
      </c>
      <c r="AQ255"/>
      <c r="AR255"/>
      <c r="AS255"/>
      <c r="AT255"/>
      <c r="AU255"/>
      <c r="AV255"/>
    </row>
    <row r="256" spans="1:48" ht="24.95" customHeight="1" x14ac:dyDescent="0.2">
      <c r="A256" s="495"/>
      <c r="B256" s="584" t="e">
        <f>VLOOKUP(A256,'FETAC Awards'!$C$2:$D$2990,2,FALSE)</f>
        <v>#N/A</v>
      </c>
      <c r="C256" s="585"/>
      <c r="D256" s="585"/>
      <c r="E256" s="223">
        <f t="shared" si="25"/>
        <v>0</v>
      </c>
      <c r="F256" s="585"/>
      <c r="G256" s="585"/>
      <c r="H256" s="223">
        <f t="shared" si="26"/>
        <v>0</v>
      </c>
      <c r="I256" s="585"/>
      <c r="J256" s="585"/>
      <c r="K256" s="223">
        <f t="shared" si="27"/>
        <v>0</v>
      </c>
      <c r="L256" s="585"/>
      <c r="M256" s="585"/>
      <c r="N256" s="223">
        <f t="shared" si="28"/>
        <v>0</v>
      </c>
      <c r="O256" s="153"/>
      <c r="P256" s="155"/>
      <c r="Q256" s="155"/>
      <c r="AA256" s="97"/>
      <c r="AB256" s="97"/>
      <c r="AC256" s="97"/>
      <c r="AD256" s="97"/>
      <c r="AE256" s="97"/>
      <c r="AF256" s="93"/>
      <c r="AG256" s="93"/>
      <c r="AH256" s="93"/>
      <c r="AI256" s="30"/>
      <c r="AJ256" s="30"/>
      <c r="AK256" s="30"/>
      <c r="AL256" s="30"/>
      <c r="AM256" s="109"/>
      <c r="AN256" s="109" t="s">
        <v>943</v>
      </c>
      <c r="AO256" s="30"/>
      <c r="AP256" s="112" t="s">
        <v>944</v>
      </c>
      <c r="AQ256"/>
      <c r="AR256"/>
      <c r="AS256"/>
      <c r="AT256"/>
      <c r="AU256"/>
      <c r="AV256"/>
    </row>
    <row r="257" spans="1:48" ht="24.95" customHeight="1" x14ac:dyDescent="0.2">
      <c r="A257" s="495"/>
      <c r="B257" s="584" t="e">
        <f>VLOOKUP(A257,'FETAC Awards'!$C$2:$D$2990,2,FALSE)</f>
        <v>#N/A</v>
      </c>
      <c r="C257" s="585"/>
      <c r="D257" s="585"/>
      <c r="E257" s="223">
        <f t="shared" si="25"/>
        <v>0</v>
      </c>
      <c r="F257" s="585"/>
      <c r="G257" s="585"/>
      <c r="H257" s="223">
        <f t="shared" si="26"/>
        <v>0</v>
      </c>
      <c r="I257" s="585"/>
      <c r="J257" s="585"/>
      <c r="K257" s="223">
        <f t="shared" si="27"/>
        <v>0</v>
      </c>
      <c r="L257" s="585"/>
      <c r="M257" s="585"/>
      <c r="N257" s="223">
        <f t="shared" si="28"/>
        <v>0</v>
      </c>
      <c r="O257" s="153"/>
      <c r="P257" s="155"/>
      <c r="Q257" s="155"/>
      <c r="AA257" s="97"/>
      <c r="AB257" s="97"/>
      <c r="AC257" s="97"/>
      <c r="AD257" s="97"/>
      <c r="AE257" s="97"/>
      <c r="AF257" s="93"/>
      <c r="AG257" s="93"/>
      <c r="AH257" s="93"/>
      <c r="AI257" s="30"/>
      <c r="AJ257" s="30"/>
      <c r="AK257" s="30"/>
      <c r="AL257" s="30"/>
      <c r="AM257" s="109"/>
      <c r="AN257" s="109" t="s">
        <v>945</v>
      </c>
      <c r="AO257" s="30"/>
      <c r="AP257" s="112" t="s">
        <v>946</v>
      </c>
      <c r="AQ257"/>
      <c r="AR257"/>
      <c r="AS257"/>
      <c r="AT257"/>
      <c r="AU257"/>
      <c r="AV257"/>
    </row>
    <row r="258" spans="1:48" ht="24.95" customHeight="1" x14ac:dyDescent="0.2">
      <c r="A258" s="495"/>
      <c r="B258" s="584" t="e">
        <f>VLOOKUP(A258,'FETAC Awards'!$C$2:$D$2990,2,FALSE)</f>
        <v>#N/A</v>
      </c>
      <c r="C258" s="585"/>
      <c r="D258" s="585"/>
      <c r="E258" s="223">
        <f t="shared" si="25"/>
        <v>0</v>
      </c>
      <c r="F258" s="585"/>
      <c r="G258" s="585"/>
      <c r="H258" s="223">
        <f t="shared" si="26"/>
        <v>0</v>
      </c>
      <c r="I258" s="585"/>
      <c r="J258" s="585"/>
      <c r="K258" s="223">
        <f t="shared" si="27"/>
        <v>0</v>
      </c>
      <c r="L258" s="585"/>
      <c r="M258" s="585"/>
      <c r="N258" s="223">
        <f t="shared" si="28"/>
        <v>0</v>
      </c>
      <c r="O258" s="153"/>
      <c r="P258" s="155"/>
      <c r="Q258" s="155"/>
      <c r="AA258" s="97"/>
      <c r="AB258" s="97"/>
      <c r="AC258" s="97"/>
      <c r="AD258" s="97"/>
      <c r="AE258" s="97"/>
      <c r="AF258" s="93"/>
      <c r="AG258" s="93"/>
      <c r="AH258" s="93"/>
      <c r="AI258" s="30"/>
      <c r="AJ258" s="30"/>
      <c r="AK258" s="30"/>
      <c r="AL258" s="30"/>
      <c r="AM258" s="109"/>
      <c r="AN258" s="109" t="s">
        <v>947</v>
      </c>
      <c r="AO258" s="30"/>
      <c r="AP258" s="112" t="s">
        <v>948</v>
      </c>
      <c r="AQ258"/>
      <c r="AR258"/>
      <c r="AS258"/>
      <c r="AT258"/>
      <c r="AU258"/>
      <c r="AV258"/>
    </row>
    <row r="259" spans="1:48" ht="24.95" customHeight="1" x14ac:dyDescent="0.2">
      <c r="A259" s="495"/>
      <c r="B259" s="584" t="e">
        <f>VLOOKUP(A259,'FETAC Awards'!$C$2:$D$2990,2,FALSE)</f>
        <v>#N/A</v>
      </c>
      <c r="C259" s="585"/>
      <c r="D259" s="585"/>
      <c r="E259" s="223">
        <f t="shared" si="25"/>
        <v>0</v>
      </c>
      <c r="F259" s="585"/>
      <c r="G259" s="585"/>
      <c r="H259" s="223">
        <f t="shared" si="26"/>
        <v>0</v>
      </c>
      <c r="I259" s="585"/>
      <c r="J259" s="585"/>
      <c r="K259" s="223">
        <f t="shared" si="27"/>
        <v>0</v>
      </c>
      <c r="L259" s="585"/>
      <c r="M259" s="585"/>
      <c r="N259" s="223">
        <f t="shared" si="28"/>
        <v>0</v>
      </c>
      <c r="O259" s="153"/>
      <c r="P259" s="155"/>
      <c r="Q259" s="155"/>
      <c r="AA259" s="97"/>
      <c r="AB259" s="97"/>
      <c r="AC259" s="97"/>
      <c r="AD259" s="97"/>
      <c r="AE259" s="97"/>
      <c r="AF259" s="93"/>
      <c r="AG259" s="93"/>
      <c r="AH259" s="93"/>
      <c r="AI259" s="30"/>
      <c r="AJ259" s="30"/>
      <c r="AK259" s="30"/>
      <c r="AL259" s="30"/>
      <c r="AM259" s="109"/>
      <c r="AN259" s="109" t="s">
        <v>949</v>
      </c>
      <c r="AO259" s="30"/>
      <c r="AP259" s="112">
        <v>674</v>
      </c>
      <c r="AQ259"/>
      <c r="AR259"/>
      <c r="AS259"/>
      <c r="AT259"/>
      <c r="AU259"/>
      <c r="AV259"/>
    </row>
    <row r="260" spans="1:48" ht="24.95" customHeight="1" x14ac:dyDescent="0.2">
      <c r="A260" s="495"/>
      <c r="B260" s="584" t="e">
        <f>VLOOKUP(A260,'FETAC Awards'!$C$2:$D$2990,2,FALSE)</f>
        <v>#N/A</v>
      </c>
      <c r="C260" s="585"/>
      <c r="D260" s="585"/>
      <c r="E260" s="223">
        <f>C260+D260</f>
        <v>0</v>
      </c>
      <c r="F260" s="585"/>
      <c r="G260" s="585"/>
      <c r="H260" s="223">
        <f>F260+G260</f>
        <v>0</v>
      </c>
      <c r="I260" s="585"/>
      <c r="J260" s="585"/>
      <c r="K260" s="223">
        <f>I260+J260</f>
        <v>0</v>
      </c>
      <c r="L260" s="585"/>
      <c r="M260" s="585"/>
      <c r="N260" s="223">
        <f>L260+M260</f>
        <v>0</v>
      </c>
      <c r="O260" s="153"/>
      <c r="P260" s="155"/>
      <c r="Q260" s="155"/>
      <c r="AA260" s="97"/>
      <c r="AB260" s="97"/>
      <c r="AC260" s="97"/>
      <c r="AD260" s="97"/>
      <c r="AE260" s="97"/>
      <c r="AF260" s="93"/>
      <c r="AG260" s="93"/>
      <c r="AH260" s="93"/>
      <c r="AI260" s="30"/>
      <c r="AJ260" s="30"/>
      <c r="AK260" s="30"/>
      <c r="AL260" s="30"/>
      <c r="AM260" s="109"/>
      <c r="AN260" s="109" t="s">
        <v>950</v>
      </c>
      <c r="AO260" s="30"/>
      <c r="AP260" s="112">
        <v>675</v>
      </c>
      <c r="AQ260"/>
      <c r="AR260"/>
      <c r="AS260"/>
      <c r="AT260"/>
      <c r="AU260"/>
      <c r="AV260"/>
    </row>
    <row r="261" spans="1:48" ht="24.95" customHeight="1" x14ac:dyDescent="0.2">
      <c r="A261" s="1052" t="s">
        <v>3178</v>
      </c>
      <c r="B261" s="1052"/>
      <c r="C261" s="223">
        <f>SUM(C249:C260)</f>
        <v>0</v>
      </c>
      <c r="D261" s="223">
        <f t="shared" ref="D261:N261" si="29">SUM(D249:D260)</f>
        <v>0</v>
      </c>
      <c r="E261" s="223">
        <f t="shared" si="29"/>
        <v>0</v>
      </c>
      <c r="F261" s="223">
        <f t="shared" si="29"/>
        <v>0</v>
      </c>
      <c r="G261" s="223">
        <f t="shared" si="29"/>
        <v>0</v>
      </c>
      <c r="H261" s="223">
        <f t="shared" si="29"/>
        <v>0</v>
      </c>
      <c r="I261" s="223">
        <f t="shared" si="29"/>
        <v>0</v>
      </c>
      <c r="J261" s="223">
        <f t="shared" si="29"/>
        <v>0</v>
      </c>
      <c r="K261" s="223">
        <f t="shared" si="29"/>
        <v>0</v>
      </c>
      <c r="L261" s="223">
        <f t="shared" si="29"/>
        <v>0</v>
      </c>
      <c r="M261" s="223">
        <f t="shared" si="29"/>
        <v>0</v>
      </c>
      <c r="N261" s="223">
        <f t="shared" si="29"/>
        <v>0</v>
      </c>
      <c r="O261" s="153"/>
      <c r="P261" s="155"/>
      <c r="Q261" s="155"/>
      <c r="AA261" s="97"/>
      <c r="AB261" s="97"/>
      <c r="AC261" s="97"/>
      <c r="AD261" s="97"/>
      <c r="AE261" s="97"/>
      <c r="AF261" s="93"/>
      <c r="AG261" s="93"/>
      <c r="AH261" s="93"/>
      <c r="AI261" s="30"/>
      <c r="AJ261" s="30"/>
      <c r="AK261" s="30"/>
      <c r="AL261" s="30"/>
      <c r="AM261" s="109"/>
      <c r="AN261" s="109" t="s">
        <v>951</v>
      </c>
      <c r="AO261" s="30"/>
      <c r="AP261" s="112" t="s">
        <v>952</v>
      </c>
      <c r="AQ261"/>
      <c r="AR261"/>
      <c r="AS261"/>
      <c r="AT261"/>
      <c r="AU261"/>
      <c r="AV261"/>
    </row>
    <row r="262" spans="1:48" ht="24.95" customHeight="1" x14ac:dyDescent="0.25">
      <c r="A262" s="1053" t="s">
        <v>6132</v>
      </c>
      <c r="B262" s="1053"/>
      <c r="C262" s="586" t="s">
        <v>2946</v>
      </c>
      <c r="D262" s="586" t="s">
        <v>2947</v>
      </c>
      <c r="E262" s="586" t="s">
        <v>2948</v>
      </c>
      <c r="F262" s="586" t="s">
        <v>2946</v>
      </c>
      <c r="G262" s="586" t="s">
        <v>2947</v>
      </c>
      <c r="H262" s="586" t="s">
        <v>2948</v>
      </c>
      <c r="I262" s="586" t="s">
        <v>2946</v>
      </c>
      <c r="J262" s="586" t="s">
        <v>2947</v>
      </c>
      <c r="K262" s="586" t="s">
        <v>2948</v>
      </c>
      <c r="L262" s="587" t="s">
        <v>2946</v>
      </c>
      <c r="M262" s="587" t="s">
        <v>2947</v>
      </c>
      <c r="N262" s="587" t="s">
        <v>2948</v>
      </c>
      <c r="O262" s="153"/>
      <c r="P262" s="155"/>
      <c r="Q262" s="155"/>
      <c r="AA262" s="97"/>
      <c r="AB262" s="97"/>
      <c r="AC262" s="97"/>
      <c r="AD262" s="97"/>
      <c r="AE262" s="97"/>
      <c r="AF262" s="93"/>
      <c r="AG262" s="93"/>
      <c r="AH262" s="93"/>
      <c r="AI262" s="30"/>
      <c r="AJ262" s="30"/>
      <c r="AK262" s="30"/>
      <c r="AL262" s="30"/>
      <c r="AM262" s="109"/>
      <c r="AN262" s="109" t="s">
        <v>953</v>
      </c>
      <c r="AO262" s="30"/>
      <c r="AP262" s="112">
        <v>68</v>
      </c>
      <c r="AQ262"/>
      <c r="AR262"/>
      <c r="AS262"/>
      <c r="AT262"/>
      <c r="AU262"/>
      <c r="AV262"/>
    </row>
    <row r="263" spans="1:48" ht="24.95" customHeight="1" x14ac:dyDescent="0.2">
      <c r="A263" s="321" t="s">
        <v>3160</v>
      </c>
      <c r="B263" s="321" t="s">
        <v>3161</v>
      </c>
      <c r="C263" s="588"/>
      <c r="D263" s="588"/>
      <c r="E263" s="588"/>
      <c r="F263" s="588"/>
      <c r="G263" s="588"/>
      <c r="H263" s="588"/>
      <c r="I263" s="588"/>
      <c r="J263" s="588"/>
      <c r="K263" s="588"/>
      <c r="L263" s="588"/>
      <c r="M263" s="588"/>
      <c r="N263" s="588"/>
      <c r="O263" s="153"/>
      <c r="P263" s="155"/>
      <c r="Q263" s="155"/>
      <c r="AA263" s="97"/>
      <c r="AB263" s="97"/>
      <c r="AC263" s="97"/>
      <c r="AD263" s="97"/>
      <c r="AE263" s="97"/>
      <c r="AF263" s="93"/>
      <c r="AG263" s="93"/>
      <c r="AH263" s="93"/>
      <c r="AI263" s="30"/>
      <c r="AJ263" s="30"/>
      <c r="AK263" s="30"/>
      <c r="AL263" s="30"/>
      <c r="AM263" s="109"/>
      <c r="AN263" s="109" t="s">
        <v>954</v>
      </c>
      <c r="AO263" s="30"/>
      <c r="AP263" s="112" t="s">
        <v>955</v>
      </c>
      <c r="AQ263"/>
      <c r="AR263"/>
      <c r="AS263"/>
      <c r="AT263"/>
      <c r="AU263"/>
      <c r="AV263"/>
    </row>
    <row r="264" spans="1:48" ht="24.95" customHeight="1" x14ac:dyDescent="0.2">
      <c r="A264" s="495"/>
      <c r="B264" s="584" t="e">
        <f>VLOOKUP(A264,'FETAC Awards'!$C$2:$D$2990,2,FALSE)</f>
        <v>#N/A</v>
      </c>
      <c r="C264" s="585"/>
      <c r="D264" s="585"/>
      <c r="E264" s="223">
        <f t="shared" ref="E264:E273" si="30">C264+D264</f>
        <v>0</v>
      </c>
      <c r="F264" s="585"/>
      <c r="G264" s="585"/>
      <c r="H264" s="223">
        <f t="shared" ref="H264:H273" si="31">F264+G264</f>
        <v>0</v>
      </c>
      <c r="I264" s="585"/>
      <c r="J264" s="585"/>
      <c r="K264" s="223">
        <f t="shared" ref="K264:K273" si="32">I264+J264</f>
        <v>0</v>
      </c>
      <c r="L264" s="585"/>
      <c r="M264" s="585"/>
      <c r="N264" s="223">
        <f t="shared" ref="N264:N273" si="33">L264+M264</f>
        <v>0</v>
      </c>
      <c r="O264" s="153"/>
      <c r="P264" s="155"/>
      <c r="Q264" s="155"/>
      <c r="AA264" s="97"/>
      <c r="AB264" s="97"/>
      <c r="AC264" s="97"/>
      <c r="AD264" s="97"/>
      <c r="AE264" s="97"/>
      <c r="AF264" s="93"/>
      <c r="AG264" s="93"/>
      <c r="AH264" s="93"/>
      <c r="AI264" s="30"/>
      <c r="AJ264" s="30"/>
      <c r="AK264" s="30"/>
      <c r="AL264" s="30"/>
      <c r="AM264" s="109"/>
      <c r="AN264" s="109" t="s">
        <v>956</v>
      </c>
      <c r="AO264" s="30"/>
      <c r="AP264" s="112" t="s">
        <v>957</v>
      </c>
      <c r="AQ264"/>
      <c r="AR264"/>
      <c r="AS264"/>
      <c r="AT264"/>
      <c r="AU264"/>
      <c r="AV264"/>
    </row>
    <row r="265" spans="1:48" ht="24.95" customHeight="1" x14ac:dyDescent="0.2">
      <c r="A265" s="495"/>
      <c r="B265" s="584" t="e">
        <f>VLOOKUP(A265,'FETAC Awards'!$C$2:$D$2990,2,FALSE)</f>
        <v>#N/A</v>
      </c>
      <c r="C265" s="585"/>
      <c r="D265" s="585"/>
      <c r="E265" s="223">
        <f t="shared" si="30"/>
        <v>0</v>
      </c>
      <c r="F265" s="585"/>
      <c r="G265" s="585"/>
      <c r="H265" s="223">
        <f t="shared" si="31"/>
        <v>0</v>
      </c>
      <c r="I265" s="585"/>
      <c r="J265" s="585"/>
      <c r="K265" s="223">
        <f t="shared" si="32"/>
        <v>0</v>
      </c>
      <c r="L265" s="585"/>
      <c r="M265" s="585"/>
      <c r="N265" s="223">
        <f t="shared" si="33"/>
        <v>0</v>
      </c>
      <c r="O265" s="153"/>
      <c r="P265" s="155"/>
      <c r="Q265" s="155"/>
      <c r="AA265" s="97"/>
      <c r="AB265" s="97"/>
      <c r="AC265" s="97"/>
      <c r="AD265" s="97"/>
      <c r="AE265" s="97"/>
      <c r="AF265" s="93"/>
      <c r="AG265" s="93"/>
      <c r="AH265" s="93"/>
      <c r="AI265" s="30"/>
      <c r="AJ265" s="30"/>
      <c r="AK265" s="30"/>
      <c r="AL265" s="30"/>
      <c r="AM265" s="109"/>
      <c r="AN265" s="109">
        <v>62</v>
      </c>
      <c r="AO265" s="30"/>
      <c r="AP265" s="112">
        <v>444</v>
      </c>
      <c r="AQ265"/>
      <c r="AR265"/>
      <c r="AS265"/>
      <c r="AT265"/>
      <c r="AU265"/>
      <c r="AV265"/>
    </row>
    <row r="266" spans="1:48" ht="24.95" customHeight="1" x14ac:dyDescent="0.2">
      <c r="A266" s="495"/>
      <c r="B266" s="584" t="e">
        <f>VLOOKUP(A266,'FETAC Awards'!$C$2:$D$2990,2,FALSE)</f>
        <v>#N/A</v>
      </c>
      <c r="C266" s="585"/>
      <c r="D266" s="585"/>
      <c r="E266" s="223">
        <f t="shared" si="30"/>
        <v>0</v>
      </c>
      <c r="F266" s="585"/>
      <c r="G266" s="585"/>
      <c r="H266" s="223">
        <f t="shared" si="31"/>
        <v>0</v>
      </c>
      <c r="I266" s="585"/>
      <c r="J266" s="585"/>
      <c r="K266" s="223">
        <f t="shared" si="32"/>
        <v>0</v>
      </c>
      <c r="L266" s="585"/>
      <c r="M266" s="585"/>
      <c r="N266" s="223">
        <f t="shared" si="33"/>
        <v>0</v>
      </c>
      <c r="O266" s="153"/>
      <c r="P266" s="155"/>
      <c r="Q266" s="155"/>
      <c r="AA266" s="97"/>
      <c r="AB266" s="97"/>
      <c r="AC266" s="97"/>
      <c r="AD266" s="97"/>
      <c r="AE266" s="97"/>
      <c r="AF266" s="93"/>
      <c r="AG266" s="93"/>
      <c r="AH266" s="93"/>
      <c r="AI266" s="30"/>
      <c r="AJ266" s="30"/>
      <c r="AK266" s="30"/>
      <c r="AL266" s="30"/>
      <c r="AM266" s="109"/>
      <c r="AN266" s="109">
        <v>63</v>
      </c>
      <c r="AO266" s="30"/>
      <c r="AP266" s="112">
        <v>445</v>
      </c>
      <c r="AQ266"/>
      <c r="AR266"/>
      <c r="AS266"/>
      <c r="AT266"/>
      <c r="AU266"/>
      <c r="AV266"/>
    </row>
    <row r="267" spans="1:48" ht="24.95" customHeight="1" x14ac:dyDescent="0.2">
      <c r="A267" s="495"/>
      <c r="B267" s="584" t="e">
        <f>VLOOKUP(A267,'FETAC Awards'!$C$2:$D$2990,2,FALSE)</f>
        <v>#N/A</v>
      </c>
      <c r="C267" s="585"/>
      <c r="D267" s="585"/>
      <c r="E267" s="223">
        <f t="shared" si="30"/>
        <v>0</v>
      </c>
      <c r="F267" s="585"/>
      <c r="G267" s="585"/>
      <c r="H267" s="223">
        <f t="shared" si="31"/>
        <v>0</v>
      </c>
      <c r="I267" s="585"/>
      <c r="J267" s="585"/>
      <c r="K267" s="223">
        <f t="shared" si="32"/>
        <v>0</v>
      </c>
      <c r="L267" s="585"/>
      <c r="M267" s="585"/>
      <c r="N267" s="223">
        <f t="shared" si="33"/>
        <v>0</v>
      </c>
      <c r="O267" s="153"/>
      <c r="P267" s="155"/>
      <c r="Q267" s="155"/>
      <c r="AA267" s="97"/>
      <c r="AB267" s="97"/>
      <c r="AC267" s="97"/>
      <c r="AD267" s="97"/>
      <c r="AE267" s="97"/>
      <c r="AF267" s="93"/>
      <c r="AG267" s="93"/>
      <c r="AH267" s="93"/>
      <c r="AI267" s="30"/>
      <c r="AJ267" s="30"/>
      <c r="AK267" s="30"/>
      <c r="AL267" s="30"/>
      <c r="AM267" s="109"/>
      <c r="AN267" s="109">
        <v>121</v>
      </c>
      <c r="AO267" s="30"/>
      <c r="AP267" s="112">
        <v>446</v>
      </c>
      <c r="AQ267"/>
      <c r="AR267"/>
      <c r="AS267"/>
      <c r="AT267"/>
      <c r="AU267"/>
      <c r="AV267"/>
    </row>
    <row r="268" spans="1:48" ht="24.95" customHeight="1" x14ac:dyDescent="0.2">
      <c r="A268" s="495"/>
      <c r="B268" s="584" t="e">
        <f>VLOOKUP(A268,'FETAC Awards'!$C$2:$D$2990,2,FALSE)</f>
        <v>#N/A</v>
      </c>
      <c r="C268" s="585"/>
      <c r="D268" s="585"/>
      <c r="E268" s="223">
        <f t="shared" si="30"/>
        <v>0</v>
      </c>
      <c r="F268" s="585"/>
      <c r="G268" s="585"/>
      <c r="H268" s="223">
        <f t="shared" si="31"/>
        <v>0</v>
      </c>
      <c r="I268" s="585"/>
      <c r="J268" s="585"/>
      <c r="K268" s="223">
        <f t="shared" si="32"/>
        <v>0</v>
      </c>
      <c r="L268" s="585"/>
      <c r="M268" s="585"/>
      <c r="N268" s="223">
        <f t="shared" si="33"/>
        <v>0</v>
      </c>
      <c r="O268" s="153"/>
      <c r="P268" s="155"/>
      <c r="Q268" s="155"/>
      <c r="AA268" s="97"/>
      <c r="AB268" s="97"/>
      <c r="AC268" s="97"/>
      <c r="AD268" s="97"/>
      <c r="AE268" s="97"/>
      <c r="AF268" s="93"/>
      <c r="AG268" s="93"/>
      <c r="AH268" s="93"/>
      <c r="AI268" s="30"/>
      <c r="AJ268" s="30"/>
      <c r="AK268" s="30"/>
      <c r="AL268" s="30"/>
      <c r="AM268" s="109"/>
      <c r="AN268" s="109">
        <v>122</v>
      </c>
      <c r="AO268" s="30"/>
      <c r="AP268" s="112">
        <v>447</v>
      </c>
      <c r="AQ268"/>
      <c r="AR268"/>
      <c r="AS268"/>
      <c r="AT268"/>
      <c r="AU268"/>
      <c r="AV268"/>
    </row>
    <row r="269" spans="1:48" ht="24.95" customHeight="1" x14ac:dyDescent="0.2">
      <c r="A269" s="495"/>
      <c r="B269" s="584" t="e">
        <f>VLOOKUP(A269,'FETAC Awards'!$C$2:$D$2990,2,FALSE)</f>
        <v>#N/A</v>
      </c>
      <c r="C269" s="585"/>
      <c r="D269" s="585"/>
      <c r="E269" s="223">
        <f t="shared" si="30"/>
        <v>0</v>
      </c>
      <c r="F269" s="585"/>
      <c r="G269" s="585"/>
      <c r="H269" s="223">
        <f t="shared" si="31"/>
        <v>0</v>
      </c>
      <c r="I269" s="585"/>
      <c r="J269" s="585"/>
      <c r="K269" s="223">
        <f t="shared" si="32"/>
        <v>0</v>
      </c>
      <c r="L269" s="585"/>
      <c r="M269" s="585"/>
      <c r="N269" s="223">
        <f t="shared" si="33"/>
        <v>0</v>
      </c>
      <c r="O269" s="153"/>
      <c r="P269" s="155"/>
      <c r="Q269" s="155"/>
      <c r="AA269" s="97"/>
      <c r="AB269" s="97"/>
      <c r="AC269" s="97"/>
      <c r="AD269" s="97"/>
      <c r="AE269" s="97"/>
      <c r="AF269" s="93"/>
      <c r="AG269" s="93"/>
      <c r="AH269" s="93"/>
      <c r="AI269" s="30"/>
      <c r="AJ269" s="30"/>
      <c r="AK269" s="30"/>
      <c r="AL269" s="30"/>
      <c r="AM269" s="109"/>
      <c r="AN269" s="109">
        <v>123</v>
      </c>
      <c r="AO269" s="30"/>
      <c r="AP269" s="112">
        <v>448</v>
      </c>
      <c r="AQ269"/>
      <c r="AR269"/>
      <c r="AS269"/>
      <c r="AT269"/>
      <c r="AU269"/>
      <c r="AV269"/>
    </row>
    <row r="270" spans="1:48" ht="24.95" customHeight="1" x14ac:dyDescent="0.2">
      <c r="A270" s="495"/>
      <c r="B270" s="584" t="e">
        <f>VLOOKUP(A270,'FETAC Awards'!$C$2:$D$2990,2,FALSE)</f>
        <v>#N/A</v>
      </c>
      <c r="C270" s="585"/>
      <c r="D270" s="585"/>
      <c r="E270" s="223">
        <f t="shared" si="30"/>
        <v>0</v>
      </c>
      <c r="F270" s="585"/>
      <c r="G270" s="585"/>
      <c r="H270" s="223">
        <f t="shared" si="31"/>
        <v>0</v>
      </c>
      <c r="I270" s="585"/>
      <c r="J270" s="585"/>
      <c r="K270" s="223">
        <f t="shared" si="32"/>
        <v>0</v>
      </c>
      <c r="L270" s="585"/>
      <c r="M270" s="585"/>
      <c r="N270" s="223">
        <f t="shared" si="33"/>
        <v>0</v>
      </c>
      <c r="O270" s="153"/>
      <c r="P270" s="155"/>
      <c r="Q270" s="155"/>
      <c r="AA270" s="97"/>
      <c r="AB270" s="97"/>
      <c r="AC270" s="97"/>
      <c r="AD270" s="97"/>
      <c r="AE270" s="97"/>
      <c r="AF270" s="93"/>
      <c r="AG270" s="93"/>
      <c r="AH270" s="93"/>
      <c r="AI270" s="30"/>
      <c r="AJ270" s="30"/>
      <c r="AK270" s="30"/>
      <c r="AL270" s="30"/>
      <c r="AM270" s="109"/>
      <c r="AN270" s="109" t="s">
        <v>958</v>
      </c>
      <c r="AO270" s="30"/>
      <c r="AP270" s="112">
        <v>449</v>
      </c>
      <c r="AQ270"/>
      <c r="AR270"/>
      <c r="AS270"/>
      <c r="AT270"/>
      <c r="AU270"/>
      <c r="AV270"/>
    </row>
    <row r="271" spans="1:48" ht="24.95" customHeight="1" x14ac:dyDescent="0.2">
      <c r="A271" s="495"/>
      <c r="B271" s="584" t="e">
        <f>VLOOKUP(A271,'FETAC Awards'!$C$2:$D$2990,2,FALSE)</f>
        <v>#N/A</v>
      </c>
      <c r="C271" s="585"/>
      <c r="D271" s="585"/>
      <c r="E271" s="223">
        <f t="shared" si="30"/>
        <v>0</v>
      </c>
      <c r="F271" s="585"/>
      <c r="G271" s="585"/>
      <c r="H271" s="223">
        <f t="shared" si="31"/>
        <v>0</v>
      </c>
      <c r="I271" s="585"/>
      <c r="J271" s="585"/>
      <c r="K271" s="223">
        <f t="shared" si="32"/>
        <v>0</v>
      </c>
      <c r="L271" s="585"/>
      <c r="M271" s="585"/>
      <c r="N271" s="223">
        <f t="shared" si="33"/>
        <v>0</v>
      </c>
      <c r="O271" s="153"/>
      <c r="P271" s="155"/>
      <c r="Q271" s="155"/>
      <c r="AA271" s="97"/>
      <c r="AB271" s="97"/>
      <c r="AC271" s="97"/>
      <c r="AD271" s="97"/>
      <c r="AE271" s="97"/>
      <c r="AF271" s="93"/>
      <c r="AG271" s="93"/>
      <c r="AH271" s="93"/>
      <c r="AI271" s="30"/>
      <c r="AJ271" s="30"/>
      <c r="AK271" s="30"/>
      <c r="AL271" s="30"/>
      <c r="AM271" s="109"/>
      <c r="AN271" s="109" t="s">
        <v>959</v>
      </c>
      <c r="AO271" s="30"/>
      <c r="AP271" s="112" t="s">
        <v>960</v>
      </c>
      <c r="AQ271"/>
      <c r="AR271"/>
      <c r="AS271"/>
      <c r="AT271"/>
      <c r="AU271"/>
      <c r="AV271"/>
    </row>
    <row r="272" spans="1:48" ht="24.95" customHeight="1" x14ac:dyDescent="0.2">
      <c r="A272" s="495"/>
      <c r="B272" s="584" t="e">
        <f>VLOOKUP(A272,'FETAC Awards'!$C$2:$D$2990,2,FALSE)</f>
        <v>#N/A</v>
      </c>
      <c r="C272" s="585"/>
      <c r="D272" s="585"/>
      <c r="E272" s="223">
        <f t="shared" si="30"/>
        <v>0</v>
      </c>
      <c r="F272" s="585"/>
      <c r="G272" s="585"/>
      <c r="H272" s="223">
        <f t="shared" si="31"/>
        <v>0</v>
      </c>
      <c r="I272" s="585"/>
      <c r="J272" s="585"/>
      <c r="K272" s="223">
        <f t="shared" si="32"/>
        <v>0</v>
      </c>
      <c r="L272" s="585"/>
      <c r="M272" s="585"/>
      <c r="N272" s="223">
        <f t="shared" si="33"/>
        <v>0</v>
      </c>
      <c r="O272" s="153"/>
      <c r="P272" s="155"/>
      <c r="Q272" s="155"/>
      <c r="AA272" s="97"/>
      <c r="AB272" s="97"/>
      <c r="AC272" s="97"/>
      <c r="AD272" s="97"/>
      <c r="AE272" s="97"/>
      <c r="AF272" s="93"/>
      <c r="AG272" s="93"/>
      <c r="AH272" s="93"/>
      <c r="AI272" s="30"/>
      <c r="AJ272" s="30"/>
      <c r="AK272" s="30"/>
      <c r="AL272" s="30"/>
      <c r="AM272" s="109"/>
      <c r="AN272" s="109" t="s">
        <v>961</v>
      </c>
      <c r="AO272" s="30"/>
      <c r="AP272" s="112">
        <v>450</v>
      </c>
      <c r="AQ272"/>
      <c r="AR272"/>
      <c r="AS272"/>
      <c r="AT272"/>
      <c r="AU272"/>
      <c r="AV272"/>
    </row>
    <row r="273" spans="1:48" ht="24.95" customHeight="1" x14ac:dyDescent="0.2">
      <c r="A273" s="495"/>
      <c r="B273" s="584" t="e">
        <f>VLOOKUP(A273,'FETAC Awards'!$C$2:$D$2990,2,FALSE)</f>
        <v>#N/A</v>
      </c>
      <c r="C273" s="585"/>
      <c r="D273" s="585"/>
      <c r="E273" s="223">
        <f t="shared" si="30"/>
        <v>0</v>
      </c>
      <c r="F273" s="585"/>
      <c r="G273" s="585"/>
      <c r="H273" s="223">
        <f t="shared" si="31"/>
        <v>0</v>
      </c>
      <c r="I273" s="585"/>
      <c r="J273" s="585"/>
      <c r="K273" s="223">
        <f t="shared" si="32"/>
        <v>0</v>
      </c>
      <c r="L273" s="585"/>
      <c r="M273" s="585"/>
      <c r="N273" s="223">
        <f t="shared" si="33"/>
        <v>0</v>
      </c>
      <c r="O273" s="153"/>
      <c r="P273" s="155"/>
      <c r="Q273" s="155"/>
      <c r="AA273" s="97"/>
      <c r="AB273" s="97"/>
      <c r="AC273" s="97"/>
      <c r="AD273" s="97"/>
      <c r="AE273" s="97"/>
      <c r="AF273" s="93"/>
      <c r="AG273" s="93"/>
      <c r="AH273" s="93"/>
      <c r="AI273" s="30"/>
      <c r="AJ273" s="30"/>
      <c r="AK273" s="30"/>
      <c r="AL273" s="30"/>
      <c r="AM273" s="109"/>
      <c r="AN273" s="109" t="s">
        <v>962</v>
      </c>
      <c r="AO273" s="30"/>
      <c r="AP273" s="112">
        <v>451</v>
      </c>
      <c r="AQ273"/>
      <c r="AR273"/>
      <c r="AS273"/>
      <c r="AT273"/>
      <c r="AU273"/>
      <c r="AV273"/>
    </row>
    <row r="274" spans="1:48" ht="24.95" customHeight="1" x14ac:dyDescent="0.2">
      <c r="A274" s="717"/>
      <c r="B274" s="584" t="e">
        <f>VLOOKUP(A274,'FETAC Awards'!$C$2:$D$2990,2,FALSE)</f>
        <v>#N/A</v>
      </c>
      <c r="C274" s="585"/>
      <c r="D274" s="585"/>
      <c r="E274" s="223">
        <f>C274+D274</f>
        <v>0</v>
      </c>
      <c r="F274" s="585"/>
      <c r="G274" s="585"/>
      <c r="H274" s="223">
        <f>F274+G274</f>
        <v>0</v>
      </c>
      <c r="I274" s="585"/>
      <c r="J274" s="585"/>
      <c r="K274" s="223">
        <f>I274+J274</f>
        <v>0</v>
      </c>
      <c r="L274" s="585"/>
      <c r="M274" s="585"/>
      <c r="N274" s="223">
        <f>L274+M274</f>
        <v>0</v>
      </c>
      <c r="O274" s="153"/>
      <c r="P274" s="155"/>
      <c r="Q274" s="155"/>
      <c r="AA274" s="97"/>
      <c r="AB274" s="97"/>
      <c r="AC274" s="97"/>
      <c r="AD274" s="97"/>
      <c r="AE274" s="97"/>
      <c r="AF274" s="93"/>
      <c r="AG274" s="93"/>
      <c r="AH274" s="93"/>
      <c r="AI274" s="30"/>
      <c r="AJ274" s="30"/>
      <c r="AK274" s="30"/>
      <c r="AL274" s="30"/>
      <c r="AM274" s="109"/>
      <c r="AN274" s="109" t="s">
        <v>963</v>
      </c>
      <c r="AO274" s="30"/>
      <c r="AP274" s="112" t="s">
        <v>964</v>
      </c>
      <c r="AQ274"/>
      <c r="AR274"/>
      <c r="AS274"/>
      <c r="AT274"/>
      <c r="AU274"/>
      <c r="AV274"/>
    </row>
    <row r="275" spans="1:48" ht="24.95" customHeight="1" x14ac:dyDescent="0.2">
      <c r="A275" s="717"/>
      <c r="B275" s="584" t="e">
        <f>VLOOKUP(A275,'FETAC Awards'!$C$2:$D$2990,2,FALSE)</f>
        <v>#N/A</v>
      </c>
      <c r="C275" s="585"/>
      <c r="D275" s="585"/>
      <c r="E275" s="223">
        <f>C275+D275</f>
        <v>0</v>
      </c>
      <c r="F275" s="585"/>
      <c r="G275" s="585"/>
      <c r="H275" s="223">
        <f>F275+G275</f>
        <v>0</v>
      </c>
      <c r="I275" s="585"/>
      <c r="J275" s="585"/>
      <c r="K275" s="223">
        <f>I275+J275</f>
        <v>0</v>
      </c>
      <c r="L275" s="585"/>
      <c r="M275" s="585"/>
      <c r="N275" s="223">
        <f>L275+M275</f>
        <v>0</v>
      </c>
      <c r="O275" s="153"/>
      <c r="P275" s="155"/>
      <c r="Q275" s="155"/>
      <c r="AA275" s="97"/>
      <c r="AB275" s="97"/>
      <c r="AC275" s="97"/>
      <c r="AD275" s="97"/>
      <c r="AE275" s="97"/>
      <c r="AF275" s="93"/>
      <c r="AG275" s="93"/>
      <c r="AH275" s="93"/>
      <c r="AI275" s="30"/>
      <c r="AJ275" s="30"/>
      <c r="AK275" s="30"/>
      <c r="AL275" s="30"/>
      <c r="AM275" s="109"/>
      <c r="AN275" s="109" t="s">
        <v>965</v>
      </c>
      <c r="AO275" s="30"/>
      <c r="AP275" s="112" t="s">
        <v>966</v>
      </c>
      <c r="AQ275"/>
      <c r="AR275"/>
      <c r="AS275"/>
      <c r="AT275"/>
      <c r="AU275"/>
      <c r="AV275"/>
    </row>
    <row r="276" spans="1:48" ht="24.95" customHeight="1" x14ac:dyDescent="0.2">
      <c r="A276" s="885" t="s">
        <v>3179</v>
      </c>
      <c r="B276" s="886"/>
      <c r="C276" s="223">
        <f>SUM(C264:C275)</f>
        <v>0</v>
      </c>
      <c r="D276" s="223">
        <f t="shared" ref="D276:N276" si="34">SUM(D264:D275)</f>
        <v>0</v>
      </c>
      <c r="E276" s="223">
        <f t="shared" si="34"/>
        <v>0</v>
      </c>
      <c r="F276" s="223">
        <f t="shared" si="34"/>
        <v>0</v>
      </c>
      <c r="G276" s="223">
        <f t="shared" si="34"/>
        <v>0</v>
      </c>
      <c r="H276" s="223">
        <f t="shared" si="34"/>
        <v>0</v>
      </c>
      <c r="I276" s="223">
        <f t="shared" si="34"/>
        <v>0</v>
      </c>
      <c r="J276" s="223">
        <f t="shared" si="34"/>
        <v>0</v>
      </c>
      <c r="K276" s="223">
        <f t="shared" si="34"/>
        <v>0</v>
      </c>
      <c r="L276" s="223">
        <f t="shared" si="34"/>
        <v>0</v>
      </c>
      <c r="M276" s="223">
        <f t="shared" si="34"/>
        <v>0</v>
      </c>
      <c r="N276" s="223">
        <f t="shared" si="34"/>
        <v>0</v>
      </c>
      <c r="O276" s="153"/>
      <c r="P276" s="155"/>
      <c r="Q276" s="155"/>
      <c r="AA276" s="97"/>
      <c r="AB276" s="97"/>
      <c r="AC276" s="97"/>
      <c r="AD276" s="97"/>
      <c r="AE276" s="97"/>
      <c r="AF276" s="93"/>
      <c r="AG276" s="93"/>
      <c r="AH276" s="93"/>
      <c r="AI276" s="30"/>
      <c r="AJ276" s="30"/>
      <c r="AK276" s="30"/>
      <c r="AL276" s="30"/>
      <c r="AM276" s="109"/>
      <c r="AN276" s="109" t="s">
        <v>967</v>
      </c>
      <c r="AO276" s="30"/>
      <c r="AP276" s="112" t="s">
        <v>968</v>
      </c>
      <c r="AQ276"/>
      <c r="AR276"/>
      <c r="AS276"/>
      <c r="AT276"/>
      <c r="AU276"/>
      <c r="AV276"/>
    </row>
    <row r="277" spans="1:48" ht="24.95" customHeight="1" x14ac:dyDescent="0.25">
      <c r="A277" s="887" t="s">
        <v>3180</v>
      </c>
      <c r="B277" s="888"/>
      <c r="C277" s="586" t="s">
        <v>2946</v>
      </c>
      <c r="D277" s="586" t="s">
        <v>2947</v>
      </c>
      <c r="E277" s="586" t="s">
        <v>2948</v>
      </c>
      <c r="F277" s="586" t="s">
        <v>2946</v>
      </c>
      <c r="G277" s="586" t="s">
        <v>2947</v>
      </c>
      <c r="H277" s="586" t="s">
        <v>2948</v>
      </c>
      <c r="I277" s="586" t="s">
        <v>2946</v>
      </c>
      <c r="J277" s="586" t="s">
        <v>2947</v>
      </c>
      <c r="K277" s="586" t="s">
        <v>2948</v>
      </c>
      <c r="L277" s="587" t="s">
        <v>2946</v>
      </c>
      <c r="M277" s="587" t="s">
        <v>2947</v>
      </c>
      <c r="N277" s="587" t="s">
        <v>2948</v>
      </c>
      <c r="O277" s="153"/>
      <c r="P277" s="155"/>
      <c r="Q277" s="155"/>
      <c r="AA277" s="97"/>
      <c r="AB277" s="97"/>
      <c r="AC277" s="97"/>
      <c r="AD277" s="97"/>
      <c r="AE277" s="97"/>
      <c r="AF277" s="93"/>
      <c r="AG277" s="93"/>
      <c r="AH277" s="93"/>
      <c r="AI277" s="30"/>
      <c r="AJ277" s="30"/>
      <c r="AK277" s="30"/>
      <c r="AL277" s="30"/>
      <c r="AM277" s="109"/>
      <c r="AN277" s="109" t="s">
        <v>969</v>
      </c>
      <c r="AO277" s="30"/>
      <c r="AP277" s="112" t="s">
        <v>970</v>
      </c>
      <c r="AQ277"/>
      <c r="AR277"/>
      <c r="AS277"/>
      <c r="AT277"/>
      <c r="AU277"/>
      <c r="AV277"/>
    </row>
    <row r="278" spans="1:48" ht="24.95" customHeight="1" x14ac:dyDescent="0.2">
      <c r="A278" s="321" t="s">
        <v>3181</v>
      </c>
      <c r="B278" s="321" t="s">
        <v>3161</v>
      </c>
      <c r="C278" s="588"/>
      <c r="D278" s="588"/>
      <c r="E278" s="588"/>
      <c r="F278" s="588"/>
      <c r="G278" s="588"/>
      <c r="H278" s="588"/>
      <c r="I278" s="588"/>
      <c r="J278" s="588"/>
      <c r="K278" s="588"/>
      <c r="L278" s="588"/>
      <c r="M278" s="588"/>
      <c r="N278" s="588"/>
      <c r="O278" s="153"/>
      <c r="P278" s="155"/>
      <c r="Q278" s="155"/>
      <c r="AA278" s="97"/>
      <c r="AB278" s="97"/>
      <c r="AC278" s="97"/>
      <c r="AD278" s="97"/>
      <c r="AE278" s="97"/>
      <c r="AF278" s="93"/>
      <c r="AG278" s="93"/>
      <c r="AH278" s="93"/>
      <c r="AI278" s="30"/>
      <c r="AJ278" s="30"/>
      <c r="AK278" s="30"/>
      <c r="AL278" s="30"/>
      <c r="AM278" s="109"/>
      <c r="AN278" s="109" t="s">
        <v>971</v>
      </c>
      <c r="AO278" s="30"/>
      <c r="AP278" s="112" t="s">
        <v>972</v>
      </c>
      <c r="AQ278"/>
      <c r="AR278"/>
      <c r="AS278"/>
      <c r="AT278"/>
      <c r="AU278"/>
      <c r="AV278"/>
    </row>
    <row r="279" spans="1:48" ht="24.95" customHeight="1" x14ac:dyDescent="0.2">
      <c r="A279" s="529"/>
      <c r="B279" s="589"/>
      <c r="C279" s="585"/>
      <c r="D279" s="585"/>
      <c r="E279" s="223">
        <f t="shared" ref="E279:E290" si="35">C279+D279</f>
        <v>0</v>
      </c>
      <c r="F279" s="585"/>
      <c r="G279" s="585"/>
      <c r="H279" s="223">
        <f t="shared" ref="H279:H290" si="36">F279+G279</f>
        <v>0</v>
      </c>
      <c r="I279" s="585"/>
      <c r="J279" s="585"/>
      <c r="K279" s="223">
        <f t="shared" ref="K279:K290" si="37">I279+J279</f>
        <v>0</v>
      </c>
      <c r="L279" s="585"/>
      <c r="M279" s="585"/>
      <c r="N279" s="223">
        <f t="shared" ref="N279:N290" si="38">L279+M279</f>
        <v>0</v>
      </c>
      <c r="O279" s="153"/>
      <c r="P279" s="155"/>
      <c r="Q279" s="155"/>
      <c r="AA279" s="97"/>
      <c r="AB279" s="97"/>
      <c r="AC279" s="97"/>
      <c r="AD279" s="97"/>
      <c r="AE279" s="97"/>
      <c r="AF279" s="93"/>
      <c r="AG279" s="93"/>
      <c r="AH279" s="93"/>
      <c r="AI279" s="30"/>
      <c r="AJ279" s="30"/>
      <c r="AK279" s="30"/>
      <c r="AL279" s="30"/>
      <c r="AM279" s="109"/>
      <c r="AN279" s="109" t="s">
        <v>973</v>
      </c>
      <c r="AO279" s="30"/>
      <c r="AP279" s="112">
        <v>502</v>
      </c>
      <c r="AQ279"/>
      <c r="AR279"/>
      <c r="AS279"/>
      <c r="AT279"/>
      <c r="AU279"/>
      <c r="AV279"/>
    </row>
    <row r="280" spans="1:48" ht="24.95" customHeight="1" x14ac:dyDescent="0.2">
      <c r="A280" s="529"/>
      <c r="B280" s="589"/>
      <c r="C280" s="585"/>
      <c r="D280" s="585"/>
      <c r="E280" s="223">
        <f t="shared" si="35"/>
        <v>0</v>
      </c>
      <c r="F280" s="585"/>
      <c r="G280" s="585"/>
      <c r="H280" s="223">
        <f t="shared" si="36"/>
        <v>0</v>
      </c>
      <c r="I280" s="585"/>
      <c r="J280" s="585"/>
      <c r="K280" s="223">
        <f t="shared" si="37"/>
        <v>0</v>
      </c>
      <c r="L280" s="585"/>
      <c r="M280" s="585"/>
      <c r="N280" s="223">
        <f t="shared" si="38"/>
        <v>0</v>
      </c>
      <c r="O280" s="153"/>
      <c r="P280" s="155"/>
      <c r="Q280" s="155"/>
      <c r="AA280" s="97"/>
      <c r="AB280" s="97"/>
      <c r="AC280" s="97"/>
      <c r="AD280" s="97"/>
      <c r="AE280" s="97"/>
      <c r="AF280" s="93"/>
      <c r="AG280" s="93"/>
      <c r="AH280" s="93"/>
      <c r="AI280" s="30"/>
      <c r="AJ280" s="30"/>
      <c r="AK280" s="30"/>
      <c r="AL280" s="30"/>
      <c r="AM280" s="109"/>
      <c r="AN280" s="109" t="s">
        <v>974</v>
      </c>
      <c r="AO280" s="30"/>
      <c r="AP280" s="112" t="s">
        <v>975</v>
      </c>
      <c r="AQ280"/>
      <c r="AR280"/>
      <c r="AS280"/>
      <c r="AT280"/>
      <c r="AU280"/>
      <c r="AV280"/>
    </row>
    <row r="281" spans="1:48" ht="24.95" customHeight="1" x14ac:dyDescent="0.2">
      <c r="A281" s="529"/>
      <c r="B281" s="589"/>
      <c r="C281" s="585"/>
      <c r="D281" s="585"/>
      <c r="E281" s="223">
        <f t="shared" si="35"/>
        <v>0</v>
      </c>
      <c r="F281" s="585"/>
      <c r="G281" s="585"/>
      <c r="H281" s="223">
        <f t="shared" si="36"/>
        <v>0</v>
      </c>
      <c r="I281" s="585"/>
      <c r="J281" s="585"/>
      <c r="K281" s="223">
        <f t="shared" si="37"/>
        <v>0</v>
      </c>
      <c r="L281" s="585"/>
      <c r="M281" s="585"/>
      <c r="N281" s="223">
        <f t="shared" si="38"/>
        <v>0</v>
      </c>
      <c r="O281" s="153"/>
      <c r="P281" s="155"/>
      <c r="Q281" s="155"/>
      <c r="AA281" s="97"/>
      <c r="AB281" s="97"/>
      <c r="AC281" s="97"/>
      <c r="AD281" s="97"/>
      <c r="AE281" s="97"/>
      <c r="AF281" s="93"/>
      <c r="AG281" s="93"/>
      <c r="AH281" s="93"/>
      <c r="AI281" s="30"/>
      <c r="AJ281" s="30"/>
      <c r="AK281" s="30"/>
      <c r="AL281" s="30"/>
      <c r="AM281" s="109"/>
      <c r="AN281" s="109" t="s">
        <v>976</v>
      </c>
      <c r="AO281" s="30"/>
      <c r="AP281" s="112" t="s">
        <v>977</v>
      </c>
      <c r="AQ281"/>
      <c r="AR281"/>
      <c r="AS281"/>
      <c r="AT281"/>
      <c r="AU281"/>
      <c r="AV281"/>
    </row>
    <row r="282" spans="1:48" ht="24.95" customHeight="1" x14ac:dyDescent="0.2">
      <c r="A282" s="529"/>
      <c r="B282" s="589"/>
      <c r="C282" s="585"/>
      <c r="D282" s="585"/>
      <c r="E282" s="223">
        <f t="shared" si="35"/>
        <v>0</v>
      </c>
      <c r="F282" s="585"/>
      <c r="G282" s="585"/>
      <c r="H282" s="223">
        <f t="shared" si="36"/>
        <v>0</v>
      </c>
      <c r="I282" s="585"/>
      <c r="J282" s="585"/>
      <c r="K282" s="223">
        <f t="shared" si="37"/>
        <v>0</v>
      </c>
      <c r="L282" s="585"/>
      <c r="M282" s="585"/>
      <c r="N282" s="223">
        <f t="shared" si="38"/>
        <v>0</v>
      </c>
      <c r="O282" s="153"/>
      <c r="P282" s="155"/>
      <c r="Q282" s="155"/>
      <c r="AA282" s="97"/>
      <c r="AB282" s="97"/>
      <c r="AC282" s="97"/>
      <c r="AD282" s="97"/>
      <c r="AE282" s="97"/>
      <c r="AF282" s="93"/>
      <c r="AG282" s="93"/>
      <c r="AH282" s="93"/>
      <c r="AI282" s="30"/>
      <c r="AJ282" s="30"/>
      <c r="AK282" s="30"/>
      <c r="AL282" s="30"/>
      <c r="AM282" s="109"/>
      <c r="AN282" s="109" t="s">
        <v>978</v>
      </c>
      <c r="AO282" s="30"/>
      <c r="AP282" s="112" t="s">
        <v>979</v>
      </c>
      <c r="AQ282"/>
      <c r="AR282"/>
      <c r="AS282"/>
      <c r="AT282"/>
      <c r="AU282"/>
      <c r="AV282"/>
    </row>
    <row r="283" spans="1:48" ht="24.95" customHeight="1" x14ac:dyDescent="0.2">
      <c r="A283" s="529"/>
      <c r="B283" s="589"/>
      <c r="C283" s="585"/>
      <c r="D283" s="585"/>
      <c r="E283" s="223">
        <f t="shared" si="35"/>
        <v>0</v>
      </c>
      <c r="F283" s="585"/>
      <c r="G283" s="585"/>
      <c r="H283" s="223">
        <f t="shared" si="36"/>
        <v>0</v>
      </c>
      <c r="I283" s="585"/>
      <c r="J283" s="585"/>
      <c r="K283" s="223">
        <f t="shared" si="37"/>
        <v>0</v>
      </c>
      <c r="L283" s="585"/>
      <c r="M283" s="585"/>
      <c r="N283" s="223">
        <f t="shared" si="38"/>
        <v>0</v>
      </c>
      <c r="O283" s="153"/>
      <c r="P283" s="155"/>
      <c r="Q283" s="155"/>
      <c r="AA283" s="97"/>
      <c r="AB283" s="97"/>
      <c r="AC283" s="97"/>
      <c r="AD283" s="97"/>
      <c r="AE283" s="97"/>
      <c r="AF283" s="93"/>
      <c r="AG283" s="93"/>
      <c r="AH283" s="93"/>
      <c r="AI283" s="30"/>
      <c r="AJ283" s="30"/>
      <c r="AK283" s="30"/>
      <c r="AL283" s="30"/>
      <c r="AM283" s="109"/>
      <c r="AN283" s="109" t="s">
        <v>980</v>
      </c>
      <c r="AO283" s="30"/>
      <c r="AP283" s="112" t="s">
        <v>981</v>
      </c>
      <c r="AQ283"/>
      <c r="AR283"/>
      <c r="AS283"/>
      <c r="AT283"/>
      <c r="AU283"/>
      <c r="AV283"/>
    </row>
    <row r="284" spans="1:48" ht="24.95" customHeight="1" x14ac:dyDescent="0.2">
      <c r="A284" s="529"/>
      <c r="B284" s="589"/>
      <c r="C284" s="585"/>
      <c r="D284" s="585"/>
      <c r="E284" s="223">
        <f t="shared" si="35"/>
        <v>0</v>
      </c>
      <c r="F284" s="585"/>
      <c r="G284" s="585"/>
      <c r="H284" s="223">
        <f t="shared" si="36"/>
        <v>0</v>
      </c>
      <c r="I284" s="585"/>
      <c r="J284" s="585"/>
      <c r="K284" s="223">
        <f t="shared" si="37"/>
        <v>0</v>
      </c>
      <c r="L284" s="585"/>
      <c r="M284" s="585"/>
      <c r="N284" s="223">
        <f t="shared" si="38"/>
        <v>0</v>
      </c>
      <c r="O284" s="153"/>
      <c r="P284" s="155"/>
      <c r="Q284" s="155"/>
      <c r="AA284" s="97"/>
      <c r="AB284" s="97"/>
      <c r="AC284" s="97"/>
      <c r="AD284" s="97"/>
      <c r="AE284" s="97"/>
      <c r="AF284" s="93"/>
      <c r="AG284" s="93"/>
      <c r="AH284" s="93"/>
      <c r="AI284" s="30"/>
      <c r="AJ284" s="30"/>
      <c r="AK284" s="30"/>
      <c r="AL284" s="30"/>
      <c r="AM284" s="109"/>
      <c r="AN284" s="109" t="s">
        <v>982</v>
      </c>
      <c r="AO284" s="30"/>
      <c r="AP284" s="112" t="s">
        <v>983</v>
      </c>
      <c r="AQ284"/>
      <c r="AR284"/>
      <c r="AS284"/>
      <c r="AT284"/>
      <c r="AU284"/>
      <c r="AV284"/>
    </row>
    <row r="285" spans="1:48" ht="24.95" customHeight="1" x14ac:dyDescent="0.2">
      <c r="A285" s="529"/>
      <c r="B285" s="589"/>
      <c r="C285" s="585"/>
      <c r="D285" s="585"/>
      <c r="E285" s="223">
        <f t="shared" si="35"/>
        <v>0</v>
      </c>
      <c r="F285" s="585"/>
      <c r="G285" s="585"/>
      <c r="H285" s="223">
        <f t="shared" si="36"/>
        <v>0</v>
      </c>
      <c r="I285" s="585"/>
      <c r="J285" s="585"/>
      <c r="K285" s="223">
        <f t="shared" si="37"/>
        <v>0</v>
      </c>
      <c r="L285" s="585"/>
      <c r="M285" s="585"/>
      <c r="N285" s="223">
        <f t="shared" si="38"/>
        <v>0</v>
      </c>
      <c r="O285" s="153"/>
      <c r="P285" s="155"/>
      <c r="Q285" s="155"/>
      <c r="AA285" s="97"/>
      <c r="AB285" s="97"/>
      <c r="AC285" s="97"/>
      <c r="AD285" s="97"/>
      <c r="AE285" s="97"/>
      <c r="AF285" s="93"/>
      <c r="AG285" s="93"/>
      <c r="AH285" s="93"/>
      <c r="AI285" s="30"/>
      <c r="AJ285" s="30"/>
      <c r="AK285" s="30"/>
      <c r="AL285" s="30"/>
      <c r="AM285" s="109"/>
      <c r="AN285" s="109" t="s">
        <v>984</v>
      </c>
      <c r="AO285" s="30"/>
      <c r="AP285" s="112" t="s">
        <v>985</v>
      </c>
      <c r="AQ285"/>
      <c r="AR285"/>
      <c r="AS285"/>
      <c r="AT285"/>
      <c r="AU285"/>
      <c r="AV285"/>
    </row>
    <row r="286" spans="1:48" ht="23.45" customHeight="1" x14ac:dyDescent="0.2">
      <c r="A286" s="529"/>
      <c r="B286" s="589"/>
      <c r="C286" s="585"/>
      <c r="D286" s="585"/>
      <c r="E286" s="223">
        <f t="shared" si="35"/>
        <v>0</v>
      </c>
      <c r="F286" s="585"/>
      <c r="G286" s="585"/>
      <c r="H286" s="223">
        <f t="shared" si="36"/>
        <v>0</v>
      </c>
      <c r="I286" s="585"/>
      <c r="J286" s="585"/>
      <c r="K286" s="223">
        <f t="shared" si="37"/>
        <v>0</v>
      </c>
      <c r="L286" s="585"/>
      <c r="M286" s="585"/>
      <c r="N286" s="223">
        <f t="shared" si="38"/>
        <v>0</v>
      </c>
      <c r="O286" s="153"/>
      <c r="P286" s="155"/>
      <c r="Q286" s="155"/>
      <c r="AA286" s="97"/>
      <c r="AB286" s="97"/>
      <c r="AC286" s="97"/>
      <c r="AD286" s="97"/>
      <c r="AE286" s="97"/>
      <c r="AF286" s="93"/>
      <c r="AG286" s="93"/>
      <c r="AH286" s="93"/>
      <c r="AI286" s="30"/>
      <c r="AJ286" s="30"/>
      <c r="AK286" s="30"/>
      <c r="AL286" s="30"/>
      <c r="AM286" s="109"/>
      <c r="AN286" s="109" t="s">
        <v>986</v>
      </c>
      <c r="AO286" s="30"/>
      <c r="AP286" s="112" t="s">
        <v>987</v>
      </c>
      <c r="AQ286"/>
      <c r="AR286"/>
      <c r="AS286"/>
      <c r="AT286"/>
      <c r="AU286"/>
      <c r="AV286"/>
    </row>
    <row r="287" spans="1:48" ht="23.45" customHeight="1" x14ac:dyDescent="0.2">
      <c r="A287" s="529"/>
      <c r="B287" s="589"/>
      <c r="C287" s="585"/>
      <c r="D287" s="585"/>
      <c r="E287" s="223">
        <f t="shared" si="35"/>
        <v>0</v>
      </c>
      <c r="F287" s="585"/>
      <c r="G287" s="585"/>
      <c r="H287" s="223">
        <f t="shared" si="36"/>
        <v>0</v>
      </c>
      <c r="I287" s="585"/>
      <c r="J287" s="585"/>
      <c r="K287" s="223">
        <f t="shared" si="37"/>
        <v>0</v>
      </c>
      <c r="L287" s="585"/>
      <c r="M287" s="585"/>
      <c r="N287" s="223">
        <f t="shared" si="38"/>
        <v>0</v>
      </c>
      <c r="O287" s="153"/>
      <c r="P287" s="155"/>
      <c r="Q287" s="155"/>
      <c r="R287" s="155"/>
      <c r="AA287" s="97"/>
      <c r="AB287" s="97"/>
      <c r="AC287" s="97"/>
      <c r="AD287" s="97"/>
      <c r="AE287" s="97"/>
      <c r="AF287" s="93"/>
      <c r="AG287" s="93"/>
      <c r="AH287" s="93"/>
      <c r="AI287" s="30"/>
      <c r="AJ287" s="30"/>
      <c r="AK287" s="30"/>
      <c r="AL287" s="30"/>
      <c r="AM287" s="109"/>
      <c r="AN287" s="109" t="s">
        <v>988</v>
      </c>
      <c r="AO287" s="30"/>
      <c r="AP287" s="112" t="s">
        <v>989</v>
      </c>
      <c r="AQ287"/>
      <c r="AR287"/>
      <c r="AS287"/>
      <c r="AT287"/>
      <c r="AU287"/>
      <c r="AV287"/>
    </row>
    <row r="288" spans="1:48" ht="23.45" customHeight="1" x14ac:dyDescent="0.2">
      <c r="A288" s="529"/>
      <c r="B288" s="589"/>
      <c r="C288" s="585"/>
      <c r="D288" s="585"/>
      <c r="E288" s="223">
        <f t="shared" si="35"/>
        <v>0</v>
      </c>
      <c r="F288" s="585"/>
      <c r="G288" s="585"/>
      <c r="H288" s="223">
        <f t="shared" si="36"/>
        <v>0</v>
      </c>
      <c r="I288" s="585"/>
      <c r="J288" s="585"/>
      <c r="K288" s="223">
        <f t="shared" si="37"/>
        <v>0</v>
      </c>
      <c r="L288" s="585"/>
      <c r="M288" s="585"/>
      <c r="N288" s="223">
        <f t="shared" si="38"/>
        <v>0</v>
      </c>
      <c r="O288" s="155"/>
      <c r="P288" s="155"/>
      <c r="Q288" s="155"/>
      <c r="R288" s="155"/>
      <c r="AA288" s="97"/>
      <c r="AB288" s="97"/>
      <c r="AC288" s="97"/>
      <c r="AD288" s="97"/>
      <c r="AE288" s="97"/>
      <c r="AF288" s="93"/>
      <c r="AG288" s="93"/>
      <c r="AH288" s="93"/>
      <c r="AI288" s="30"/>
      <c r="AJ288" s="30"/>
      <c r="AK288" s="30"/>
      <c r="AL288" s="30"/>
      <c r="AM288" s="109"/>
      <c r="AN288" s="109" t="s">
        <v>990</v>
      </c>
      <c r="AO288" s="30"/>
      <c r="AP288" s="112" t="s">
        <v>991</v>
      </c>
      <c r="AQ288"/>
      <c r="AR288"/>
      <c r="AS288"/>
      <c r="AT288"/>
      <c r="AU288"/>
      <c r="AV288"/>
    </row>
    <row r="289" spans="1:48" ht="23.45" customHeight="1" x14ac:dyDescent="0.2">
      <c r="A289" s="529"/>
      <c r="B289" s="589"/>
      <c r="C289" s="585"/>
      <c r="D289" s="585"/>
      <c r="E289" s="223">
        <f t="shared" si="35"/>
        <v>0</v>
      </c>
      <c r="F289" s="585"/>
      <c r="G289" s="585"/>
      <c r="H289" s="223">
        <f t="shared" si="36"/>
        <v>0</v>
      </c>
      <c r="I289" s="585"/>
      <c r="J289" s="585"/>
      <c r="K289" s="223">
        <f t="shared" si="37"/>
        <v>0</v>
      </c>
      <c r="L289" s="585"/>
      <c r="M289" s="585"/>
      <c r="N289" s="223">
        <f t="shared" si="38"/>
        <v>0</v>
      </c>
      <c r="O289" s="155"/>
      <c r="P289" s="155"/>
      <c r="Q289" s="155"/>
      <c r="R289" s="155"/>
      <c r="AA289" s="97"/>
      <c r="AB289" s="97"/>
      <c r="AC289" s="97"/>
      <c r="AD289" s="97"/>
      <c r="AE289" s="97"/>
      <c r="AF289" s="93"/>
      <c r="AG289" s="93"/>
      <c r="AH289" s="93"/>
      <c r="AI289" s="30"/>
      <c r="AJ289" s="30"/>
      <c r="AK289" s="30"/>
      <c r="AL289" s="30"/>
      <c r="AM289" s="109"/>
      <c r="AN289" s="109" t="s">
        <v>992</v>
      </c>
      <c r="AO289" s="30"/>
      <c r="AP289" s="112" t="s">
        <v>993</v>
      </c>
      <c r="AQ289"/>
      <c r="AR289"/>
      <c r="AS289"/>
      <c r="AT289"/>
      <c r="AU289"/>
      <c r="AV289"/>
    </row>
    <row r="290" spans="1:48" ht="23.45" customHeight="1" x14ac:dyDescent="0.2">
      <c r="A290" s="885" t="s">
        <v>3182</v>
      </c>
      <c r="B290" s="886"/>
      <c r="C290" s="223">
        <f>SUM(C279:C289)</f>
        <v>0</v>
      </c>
      <c r="D290" s="223">
        <f>SUM(D279:D289)</f>
        <v>0</v>
      </c>
      <c r="E290" s="223">
        <f t="shared" si="35"/>
        <v>0</v>
      </c>
      <c r="F290" s="223">
        <f>SUM(F279:F289)</f>
        <v>0</v>
      </c>
      <c r="G290" s="223">
        <f>SUM(G279:G289)</f>
        <v>0</v>
      </c>
      <c r="H290" s="223">
        <f t="shared" si="36"/>
        <v>0</v>
      </c>
      <c r="I290" s="223">
        <f>SUM(I279:I289)</f>
        <v>0</v>
      </c>
      <c r="J290" s="223">
        <f>SUM(J279:J289)</f>
        <v>0</v>
      </c>
      <c r="K290" s="223">
        <f t="shared" si="37"/>
        <v>0</v>
      </c>
      <c r="L290" s="223">
        <f>SUM(L279:L289)</f>
        <v>0</v>
      </c>
      <c r="M290" s="223">
        <f>SUM(M279:M289)</f>
        <v>0</v>
      </c>
      <c r="N290" s="223">
        <f t="shared" si="38"/>
        <v>0</v>
      </c>
      <c r="O290" s="155"/>
      <c r="P290" s="155"/>
      <c r="Q290" s="155"/>
      <c r="R290" s="155"/>
      <c r="AA290" s="97"/>
      <c r="AB290" s="97"/>
      <c r="AC290" s="97"/>
      <c r="AD290" s="97"/>
      <c r="AE290" s="97"/>
      <c r="AF290" s="93"/>
      <c r="AG290" s="93"/>
      <c r="AH290" s="93"/>
      <c r="AI290" s="30"/>
      <c r="AJ290" s="30"/>
      <c r="AK290" s="30"/>
      <c r="AL290" s="30"/>
      <c r="AM290" s="109"/>
      <c r="AN290" s="109" t="s">
        <v>994</v>
      </c>
      <c r="AO290" s="30"/>
      <c r="AP290" s="112">
        <v>796</v>
      </c>
      <c r="AQ290"/>
      <c r="AR290"/>
      <c r="AS290"/>
      <c r="AT290"/>
      <c r="AU290"/>
      <c r="AV290"/>
    </row>
    <row r="291" spans="1:48" ht="23.45" customHeight="1" x14ac:dyDescent="0.2">
      <c r="A291" s="355"/>
      <c r="B291" s="153"/>
      <c r="C291" s="153"/>
      <c r="D291" s="153"/>
      <c r="E291" s="153"/>
      <c r="F291" s="153"/>
      <c r="G291" s="153"/>
      <c r="H291" s="153"/>
      <c r="I291" s="153"/>
      <c r="J291" s="153"/>
      <c r="K291" s="153"/>
      <c r="L291" s="153"/>
      <c r="M291" s="153"/>
      <c r="N291" s="153"/>
      <c r="O291" s="155"/>
      <c r="P291" s="155"/>
      <c r="Q291" s="155"/>
      <c r="R291" s="155"/>
      <c r="AA291" s="97"/>
      <c r="AB291" s="97"/>
      <c r="AC291" s="97"/>
      <c r="AD291" s="97"/>
      <c r="AE291" s="97"/>
      <c r="AF291" s="93"/>
      <c r="AG291" s="93"/>
      <c r="AH291" s="93"/>
      <c r="AI291" s="30"/>
      <c r="AJ291" s="30"/>
      <c r="AK291" s="30"/>
      <c r="AL291" s="30"/>
      <c r="AM291" s="109"/>
      <c r="AN291" s="109" t="s">
        <v>995</v>
      </c>
      <c r="AO291" s="30"/>
      <c r="AP291" s="112" t="s">
        <v>996</v>
      </c>
      <c r="AQ291"/>
      <c r="AR291"/>
      <c r="AS291"/>
      <c r="AT291"/>
      <c r="AU291"/>
      <c r="AV291"/>
    </row>
    <row r="292" spans="1:48" ht="23.45" customHeight="1" x14ac:dyDescent="0.2">
      <c r="A292" s="356"/>
      <c r="B292" s="155"/>
      <c r="C292" s="155"/>
      <c r="D292" s="155"/>
      <c r="E292" s="155"/>
      <c r="F292" s="155"/>
      <c r="G292" s="155"/>
      <c r="H292" s="155"/>
      <c r="I292" s="155"/>
      <c r="J292" s="155"/>
      <c r="K292" s="155"/>
      <c r="L292" s="155"/>
      <c r="M292" s="155"/>
      <c r="N292" s="155"/>
      <c r="O292" s="155"/>
      <c r="P292" s="155"/>
      <c r="Q292" s="155"/>
      <c r="R292" s="155"/>
      <c r="AA292" s="97"/>
      <c r="AB292" s="97"/>
      <c r="AC292" s="97"/>
      <c r="AD292" s="97"/>
      <c r="AE292" s="97"/>
      <c r="AF292" s="93"/>
      <c r="AG292" s="93"/>
      <c r="AH292" s="93"/>
      <c r="AI292" s="30"/>
      <c r="AJ292" s="30"/>
      <c r="AK292" s="30"/>
      <c r="AL292" s="30"/>
      <c r="AM292" s="109"/>
      <c r="AN292" s="109" t="s">
        <v>997</v>
      </c>
      <c r="AO292" s="30"/>
      <c r="AP292" s="112" t="s">
        <v>998</v>
      </c>
      <c r="AQ292"/>
      <c r="AR292"/>
      <c r="AS292"/>
      <c r="AT292"/>
      <c r="AU292"/>
      <c r="AV292"/>
    </row>
    <row r="293" spans="1:48" ht="23.45" customHeight="1" x14ac:dyDescent="0.2">
      <c r="A293" s="356"/>
      <c r="B293" s="155"/>
      <c r="C293" s="155"/>
      <c r="D293" s="155"/>
      <c r="E293" s="155"/>
      <c r="F293" s="155"/>
      <c r="G293" s="155"/>
      <c r="H293" s="155"/>
      <c r="I293" s="155"/>
      <c r="J293" s="155"/>
      <c r="K293" s="155"/>
      <c r="L293" s="155"/>
      <c r="M293" s="155"/>
      <c r="N293" s="155"/>
      <c r="O293" s="155"/>
      <c r="P293" s="155"/>
      <c r="Q293" s="155"/>
      <c r="R293" s="155"/>
      <c r="AA293" s="97"/>
      <c r="AB293" s="97"/>
      <c r="AC293" s="97"/>
      <c r="AD293" s="97"/>
      <c r="AE293" s="97"/>
      <c r="AF293" s="93"/>
      <c r="AG293" s="93"/>
      <c r="AH293" s="93"/>
      <c r="AI293" s="30"/>
      <c r="AJ293" s="30"/>
      <c r="AK293" s="30"/>
      <c r="AL293" s="30"/>
      <c r="AM293" s="109"/>
      <c r="AN293" s="109" t="s">
        <v>999</v>
      </c>
      <c r="AO293" s="30"/>
      <c r="AP293" s="112">
        <v>804</v>
      </c>
      <c r="AQ293"/>
      <c r="AR293"/>
      <c r="AS293"/>
      <c r="AT293"/>
      <c r="AU293"/>
      <c r="AV293"/>
    </row>
    <row r="294" spans="1:48" ht="23.45" customHeight="1" x14ac:dyDescent="0.2">
      <c r="A294" s="356"/>
      <c r="B294" s="155"/>
      <c r="C294" s="155"/>
      <c r="D294" s="155"/>
      <c r="E294" s="155"/>
      <c r="F294" s="155"/>
      <c r="G294" s="155"/>
      <c r="H294" s="155"/>
      <c r="I294" s="155"/>
      <c r="J294" s="155"/>
      <c r="K294" s="155"/>
      <c r="L294" s="155"/>
      <c r="M294" s="357"/>
      <c r="N294" s="155"/>
      <c r="O294" s="155"/>
      <c r="P294" s="155"/>
      <c r="Q294" s="155"/>
      <c r="R294" s="155"/>
      <c r="AA294" s="97"/>
      <c r="AB294" s="97"/>
      <c r="AC294" s="97"/>
      <c r="AD294" s="97"/>
      <c r="AE294" s="97"/>
      <c r="AF294" s="93"/>
      <c r="AG294" s="93"/>
      <c r="AH294" s="93"/>
      <c r="AI294" s="30"/>
      <c r="AJ294" s="30"/>
      <c r="AK294" s="30"/>
      <c r="AL294" s="30"/>
      <c r="AM294" s="109"/>
      <c r="AN294" s="109" t="s">
        <v>1000</v>
      </c>
      <c r="AO294" s="30"/>
      <c r="AP294" s="112" t="s">
        <v>1001</v>
      </c>
      <c r="AQ294"/>
      <c r="AR294"/>
      <c r="AS294"/>
      <c r="AT294"/>
      <c r="AU294"/>
      <c r="AV294"/>
    </row>
    <row r="295" spans="1:48" ht="23.45" customHeight="1" x14ac:dyDescent="0.2">
      <c r="A295" s="356"/>
      <c r="B295" s="155"/>
      <c r="C295" s="155"/>
      <c r="D295" s="155"/>
      <c r="E295" s="155"/>
      <c r="F295" s="155"/>
      <c r="G295" s="155"/>
      <c r="H295" s="155"/>
      <c r="I295" s="155"/>
      <c r="J295" s="155"/>
      <c r="K295" s="155"/>
      <c r="L295" s="155"/>
      <c r="M295" s="357"/>
      <c r="N295" s="155"/>
      <c r="O295" s="155"/>
      <c r="P295" s="155"/>
      <c r="Q295" s="155"/>
      <c r="R295" s="155"/>
      <c r="AA295" s="97"/>
      <c r="AB295" s="97"/>
      <c r="AC295" s="97"/>
      <c r="AD295" s="97"/>
      <c r="AE295" s="97"/>
      <c r="AF295" s="93"/>
      <c r="AG295" s="93"/>
      <c r="AH295" s="93"/>
      <c r="AI295" s="30"/>
      <c r="AJ295" s="30"/>
      <c r="AK295" s="30"/>
      <c r="AL295" s="30"/>
      <c r="AM295" s="109"/>
      <c r="AN295" s="109" t="s">
        <v>1002</v>
      </c>
      <c r="AO295" s="30"/>
      <c r="AP295" s="112" t="s">
        <v>1003</v>
      </c>
      <c r="AQ295"/>
      <c r="AR295"/>
      <c r="AS295"/>
      <c r="AT295"/>
      <c r="AU295"/>
      <c r="AV295"/>
    </row>
    <row r="296" spans="1:48" ht="23.45" customHeight="1" x14ac:dyDescent="0.2">
      <c r="A296" s="356"/>
      <c r="B296" s="155"/>
      <c r="C296" s="155"/>
      <c r="D296" s="155"/>
      <c r="E296" s="155"/>
      <c r="F296" s="155"/>
      <c r="G296" s="155"/>
      <c r="H296" s="155"/>
      <c r="I296" s="155"/>
      <c r="J296" s="155"/>
      <c r="K296" s="155"/>
      <c r="L296" s="155"/>
      <c r="M296" s="357"/>
      <c r="N296" s="155"/>
      <c r="O296" s="155"/>
      <c r="P296" s="155"/>
      <c r="Q296" s="155"/>
      <c r="R296" s="155"/>
      <c r="AA296" s="97"/>
      <c r="AB296" s="97"/>
      <c r="AC296" s="97"/>
      <c r="AD296" s="97"/>
      <c r="AE296" s="97"/>
      <c r="AF296" s="93"/>
      <c r="AG296" s="93"/>
      <c r="AH296" s="93"/>
      <c r="AI296" s="30"/>
      <c r="AJ296" s="30"/>
      <c r="AK296" s="30"/>
      <c r="AL296" s="30"/>
      <c r="AM296" s="109"/>
      <c r="AN296" s="109" t="s">
        <v>1004</v>
      </c>
      <c r="AO296" s="30"/>
      <c r="AP296" s="112">
        <v>880</v>
      </c>
      <c r="AQ296"/>
      <c r="AR296"/>
      <c r="AS296"/>
      <c r="AT296"/>
      <c r="AU296"/>
      <c r="AV296"/>
    </row>
    <row r="297" spans="1:48" ht="23.45" customHeight="1" x14ac:dyDescent="0.2">
      <c r="A297" s="356"/>
      <c r="B297" s="155"/>
      <c r="C297" s="155"/>
      <c r="D297" s="155"/>
      <c r="E297" s="155"/>
      <c r="F297" s="155"/>
      <c r="G297" s="155"/>
      <c r="H297" s="155"/>
      <c r="I297" s="155"/>
      <c r="J297" s="155"/>
      <c r="K297" s="155"/>
      <c r="L297" s="155"/>
      <c r="M297" s="357"/>
      <c r="N297" s="155"/>
      <c r="O297" s="155"/>
      <c r="P297" s="155"/>
      <c r="Q297" s="155"/>
      <c r="R297" s="155"/>
      <c r="AA297" s="97"/>
      <c r="AB297" s="97"/>
      <c r="AC297" s="97"/>
      <c r="AD297" s="97"/>
      <c r="AE297" s="97"/>
      <c r="AF297" s="93"/>
      <c r="AG297" s="93"/>
      <c r="AH297" s="93"/>
      <c r="AI297" s="30"/>
      <c r="AJ297" s="30"/>
      <c r="AK297" s="30"/>
      <c r="AL297" s="30"/>
      <c r="AM297" s="109"/>
      <c r="AN297" s="109" t="s">
        <v>1005</v>
      </c>
      <c r="AO297" s="30"/>
      <c r="AP297" s="112">
        <v>881</v>
      </c>
      <c r="AQ297"/>
      <c r="AR297"/>
      <c r="AS297"/>
      <c r="AT297"/>
      <c r="AU297"/>
      <c r="AV297"/>
    </row>
    <row r="298" spans="1:48" ht="23.45" customHeight="1" x14ac:dyDescent="0.2">
      <c r="A298" s="356"/>
      <c r="B298" s="155"/>
      <c r="C298" s="155"/>
      <c r="D298" s="155"/>
      <c r="E298" s="155"/>
      <c r="F298" s="155"/>
      <c r="G298" s="155"/>
      <c r="H298" s="155"/>
      <c r="I298" s="155"/>
      <c r="J298" s="155"/>
      <c r="K298" s="155"/>
      <c r="L298" s="155"/>
      <c r="M298" s="357"/>
      <c r="N298" s="155"/>
      <c r="O298" s="155"/>
      <c r="P298" s="155"/>
      <c r="Q298" s="155"/>
      <c r="R298" s="155"/>
      <c r="AA298" s="97"/>
      <c r="AB298" s="97"/>
      <c r="AC298" s="97"/>
      <c r="AD298" s="97"/>
      <c r="AE298" s="97"/>
      <c r="AF298" s="93"/>
      <c r="AG298" s="93"/>
      <c r="AH298" s="93"/>
      <c r="AI298" s="30"/>
      <c r="AJ298" s="30"/>
      <c r="AK298" s="30"/>
      <c r="AL298" s="30"/>
      <c r="AM298" s="109"/>
      <c r="AN298" s="109" t="s">
        <v>1006</v>
      </c>
      <c r="AO298" s="30"/>
      <c r="AP298" s="112">
        <v>882</v>
      </c>
      <c r="AQ298"/>
      <c r="AR298"/>
      <c r="AS298"/>
      <c r="AT298"/>
      <c r="AU298"/>
      <c r="AV298"/>
    </row>
    <row r="299" spans="1:48" ht="23.45" customHeight="1" x14ac:dyDescent="0.2">
      <c r="A299" s="356"/>
      <c r="B299" s="155"/>
      <c r="C299" s="155"/>
      <c r="D299" s="155"/>
      <c r="E299" s="155"/>
      <c r="F299" s="155"/>
      <c r="G299" s="155"/>
      <c r="H299" s="155"/>
      <c r="I299" s="155"/>
      <c r="J299" s="155"/>
      <c r="K299" s="155"/>
      <c r="L299" s="155"/>
      <c r="M299" s="357"/>
      <c r="N299" s="155"/>
      <c r="O299" s="155"/>
      <c r="P299" s="155"/>
      <c r="Q299" s="155"/>
      <c r="R299" s="155"/>
      <c r="AA299" s="97"/>
      <c r="AB299" s="97"/>
      <c r="AC299" s="97"/>
      <c r="AD299" s="97"/>
      <c r="AE299" s="97"/>
      <c r="AF299" s="93"/>
      <c r="AG299" s="93"/>
      <c r="AH299" s="93"/>
      <c r="AI299" s="30"/>
      <c r="AJ299" s="30"/>
      <c r="AK299" s="30"/>
      <c r="AL299" s="30"/>
      <c r="AM299" s="109"/>
      <c r="AN299" s="109" t="s">
        <v>1007</v>
      </c>
      <c r="AO299" s="30"/>
      <c r="AP299" s="112">
        <v>883</v>
      </c>
      <c r="AQ299"/>
      <c r="AR299"/>
      <c r="AS299"/>
      <c r="AT299"/>
      <c r="AU299"/>
      <c r="AV299"/>
    </row>
    <row r="300" spans="1:48" ht="23.45" customHeight="1" x14ac:dyDescent="0.2">
      <c r="A300" s="356"/>
      <c r="B300" s="155"/>
      <c r="C300" s="155"/>
      <c r="D300" s="155"/>
      <c r="E300" s="155"/>
      <c r="F300" s="155"/>
      <c r="G300" s="155"/>
      <c r="H300" s="155"/>
      <c r="I300" s="155"/>
      <c r="J300" s="155"/>
      <c r="K300" s="155"/>
      <c r="L300" s="155"/>
      <c r="M300" s="357"/>
      <c r="N300" s="155"/>
      <c r="O300" s="155"/>
      <c r="P300" s="155"/>
      <c r="Q300" s="155"/>
      <c r="R300" s="155"/>
      <c r="AA300" s="97"/>
      <c r="AB300" s="97"/>
      <c r="AC300" s="97"/>
      <c r="AD300" s="97"/>
      <c r="AE300" s="97"/>
      <c r="AF300" s="93"/>
      <c r="AG300" s="93"/>
      <c r="AH300" s="93"/>
      <c r="AI300" s="30"/>
      <c r="AJ300" s="30"/>
      <c r="AK300" s="30"/>
      <c r="AL300" s="30"/>
      <c r="AM300" s="109"/>
      <c r="AN300" s="109" t="s">
        <v>1008</v>
      </c>
      <c r="AO300" s="30"/>
      <c r="AP300" s="112">
        <v>884</v>
      </c>
      <c r="AQ300"/>
      <c r="AR300"/>
      <c r="AS300"/>
      <c r="AT300"/>
      <c r="AU300"/>
      <c r="AV300"/>
    </row>
    <row r="301" spans="1:48" ht="23.45" customHeight="1" x14ac:dyDescent="0.2">
      <c r="A301" s="356"/>
      <c r="B301" s="155"/>
      <c r="C301" s="155"/>
      <c r="D301" s="155"/>
      <c r="E301" s="155"/>
      <c r="F301" s="155"/>
      <c r="G301" s="155"/>
      <c r="H301" s="155"/>
      <c r="I301" s="155"/>
      <c r="J301" s="155"/>
      <c r="K301" s="155"/>
      <c r="L301" s="155"/>
      <c r="M301" s="357"/>
      <c r="N301" s="155"/>
      <c r="O301" s="155"/>
      <c r="P301" s="155"/>
      <c r="Q301" s="155"/>
      <c r="R301" s="155"/>
      <c r="AA301" s="97"/>
      <c r="AB301" s="97"/>
      <c r="AC301" s="97"/>
      <c r="AD301" s="97"/>
      <c r="AE301" s="97"/>
      <c r="AF301" s="93"/>
      <c r="AG301" s="93"/>
      <c r="AH301" s="93"/>
      <c r="AI301" s="30"/>
      <c r="AJ301" s="30"/>
      <c r="AK301" s="30"/>
      <c r="AL301" s="30"/>
      <c r="AM301" s="109"/>
      <c r="AN301" s="109" t="s">
        <v>1009</v>
      </c>
      <c r="AO301" s="30"/>
      <c r="AP301" s="112">
        <v>885</v>
      </c>
      <c r="AQ301"/>
      <c r="AR301"/>
      <c r="AS301"/>
      <c r="AT301"/>
      <c r="AU301"/>
      <c r="AV301"/>
    </row>
    <row r="302" spans="1:48" ht="23.45" customHeight="1" x14ac:dyDescent="0.2">
      <c r="A302" s="356"/>
      <c r="B302" s="155"/>
      <c r="C302" s="155"/>
      <c r="D302" s="155"/>
      <c r="E302" s="155"/>
      <c r="F302" s="155"/>
      <c r="G302" s="155"/>
      <c r="H302" s="155"/>
      <c r="I302" s="155"/>
      <c r="J302" s="155"/>
      <c r="K302" s="155"/>
      <c r="L302" s="155"/>
      <c r="M302" s="357"/>
      <c r="N302" s="155"/>
      <c r="O302" s="155"/>
      <c r="P302" s="155"/>
      <c r="Q302" s="155"/>
      <c r="R302" s="155"/>
      <c r="AA302" s="97"/>
      <c r="AB302" s="97"/>
      <c r="AC302" s="97"/>
      <c r="AD302" s="97"/>
      <c r="AE302" s="97"/>
      <c r="AF302" s="93"/>
      <c r="AG302" s="93"/>
      <c r="AH302" s="93"/>
      <c r="AI302" s="30"/>
      <c r="AJ302" s="30"/>
      <c r="AK302" s="30"/>
      <c r="AL302" s="30"/>
      <c r="AM302" s="109"/>
      <c r="AN302" s="109" t="s">
        <v>1010</v>
      </c>
      <c r="AO302" s="30"/>
      <c r="AP302" s="112">
        <v>886</v>
      </c>
      <c r="AQ302"/>
      <c r="AR302"/>
      <c r="AS302"/>
      <c r="AT302"/>
      <c r="AU302"/>
      <c r="AV302"/>
    </row>
    <row r="303" spans="1:48" ht="23.45" customHeight="1" x14ac:dyDescent="0.2">
      <c r="A303" s="356"/>
      <c r="B303" s="155"/>
      <c r="C303" s="155"/>
      <c r="D303" s="155"/>
      <c r="E303" s="155"/>
      <c r="F303" s="155"/>
      <c r="G303" s="155"/>
      <c r="H303" s="155"/>
      <c r="I303" s="155"/>
      <c r="J303" s="155"/>
      <c r="K303" s="155"/>
      <c r="L303" s="155"/>
      <c r="M303" s="357"/>
      <c r="N303" s="155"/>
      <c r="O303" s="155"/>
      <c r="P303" s="155"/>
      <c r="Q303" s="155"/>
      <c r="R303" s="155"/>
      <c r="AA303" s="97"/>
      <c r="AB303" s="97"/>
      <c r="AC303" s="97"/>
      <c r="AD303" s="97"/>
      <c r="AE303" s="97"/>
      <c r="AF303" s="93"/>
      <c r="AG303" s="93"/>
      <c r="AH303" s="93"/>
      <c r="AI303" s="30"/>
      <c r="AJ303" s="30"/>
      <c r="AK303" s="30"/>
      <c r="AL303" s="30"/>
      <c r="AM303" s="109"/>
      <c r="AN303" s="109" t="s">
        <v>1011</v>
      </c>
      <c r="AO303" s="30"/>
      <c r="AP303" s="112">
        <v>887</v>
      </c>
      <c r="AQ303"/>
      <c r="AR303"/>
      <c r="AS303"/>
      <c r="AT303"/>
      <c r="AU303"/>
      <c r="AV303"/>
    </row>
    <row r="304" spans="1:48" ht="23.45" customHeight="1" x14ac:dyDescent="0.2">
      <c r="A304" s="356"/>
      <c r="B304" s="155"/>
      <c r="C304" s="155"/>
      <c r="D304" s="155"/>
      <c r="E304" s="155"/>
      <c r="F304" s="155"/>
      <c r="G304" s="155"/>
      <c r="H304" s="155"/>
      <c r="I304" s="155"/>
      <c r="J304" s="155"/>
      <c r="K304" s="155"/>
      <c r="L304" s="155"/>
      <c r="M304" s="357"/>
      <c r="N304" s="155"/>
      <c r="O304" s="155"/>
      <c r="P304" s="155"/>
      <c r="Q304" s="155"/>
      <c r="R304" s="155"/>
      <c r="AA304" s="97"/>
      <c r="AB304" s="97"/>
      <c r="AC304" s="97"/>
      <c r="AD304" s="97"/>
      <c r="AE304" s="97"/>
      <c r="AF304" s="93"/>
      <c r="AG304" s="93"/>
      <c r="AH304" s="93"/>
      <c r="AI304" s="30"/>
      <c r="AJ304" s="30"/>
      <c r="AK304" s="30"/>
      <c r="AL304" s="30"/>
      <c r="AM304" s="109"/>
      <c r="AN304" s="109" t="s">
        <v>1012</v>
      </c>
      <c r="AO304" s="30"/>
      <c r="AP304" s="112">
        <v>904</v>
      </c>
      <c r="AQ304"/>
      <c r="AR304"/>
      <c r="AS304"/>
      <c r="AT304"/>
      <c r="AU304"/>
      <c r="AV304"/>
    </row>
    <row r="305" spans="1:48" ht="23.45" customHeight="1" x14ac:dyDescent="0.2">
      <c r="A305" s="356"/>
      <c r="B305" s="155"/>
      <c r="C305" s="155"/>
      <c r="D305" s="155"/>
      <c r="E305" s="155"/>
      <c r="F305" s="155"/>
      <c r="G305" s="155"/>
      <c r="H305" s="155"/>
      <c r="I305" s="155"/>
      <c r="J305" s="155"/>
      <c r="K305" s="155"/>
      <c r="L305" s="155"/>
      <c r="M305" s="357"/>
      <c r="N305" s="155"/>
      <c r="O305" s="155"/>
      <c r="P305" s="155"/>
      <c r="Q305" s="155"/>
      <c r="R305" s="155"/>
      <c r="AA305" s="97"/>
      <c r="AB305" s="97"/>
      <c r="AC305" s="97"/>
      <c r="AD305" s="97"/>
      <c r="AE305" s="97"/>
      <c r="AF305" s="93"/>
      <c r="AG305" s="93"/>
      <c r="AH305" s="93"/>
      <c r="AI305" s="30"/>
      <c r="AJ305" s="30"/>
      <c r="AK305" s="30"/>
      <c r="AL305" s="30"/>
      <c r="AM305" s="109"/>
      <c r="AN305" s="109" t="s">
        <v>1013</v>
      </c>
      <c r="AO305" s="30"/>
      <c r="AP305" s="112">
        <v>910</v>
      </c>
      <c r="AQ305"/>
      <c r="AR305"/>
      <c r="AS305"/>
      <c r="AT305"/>
      <c r="AU305"/>
      <c r="AV305"/>
    </row>
    <row r="306" spans="1:48" ht="23.45" customHeight="1" x14ac:dyDescent="0.2">
      <c r="A306" s="356"/>
      <c r="B306" s="155"/>
      <c r="C306" s="155"/>
      <c r="D306" s="155"/>
      <c r="E306" s="155"/>
      <c r="F306" s="155"/>
      <c r="G306" s="155"/>
      <c r="H306" s="155"/>
      <c r="I306" s="155"/>
      <c r="J306" s="155"/>
      <c r="K306" s="155"/>
      <c r="L306" s="155"/>
      <c r="M306" s="357"/>
      <c r="N306" s="155"/>
      <c r="O306" s="155"/>
      <c r="P306" s="155"/>
      <c r="Q306" s="155"/>
      <c r="R306" s="155"/>
      <c r="AA306" s="97"/>
      <c r="AB306" s="97"/>
      <c r="AC306" s="97"/>
      <c r="AD306" s="97"/>
      <c r="AE306" s="97"/>
      <c r="AF306" s="93"/>
      <c r="AG306" s="93"/>
      <c r="AH306" s="93"/>
      <c r="AI306" s="30"/>
      <c r="AJ306" s="30"/>
      <c r="AK306" s="30"/>
      <c r="AL306" s="30"/>
      <c r="AM306" s="109"/>
      <c r="AN306" s="109" t="s">
        <v>1014</v>
      </c>
      <c r="AO306" s="30"/>
      <c r="AP306" s="112">
        <v>913</v>
      </c>
      <c r="AQ306"/>
      <c r="AR306"/>
      <c r="AS306"/>
      <c r="AT306"/>
      <c r="AU306"/>
      <c r="AV306"/>
    </row>
    <row r="307" spans="1:48" ht="23.45" customHeight="1" x14ac:dyDescent="0.2">
      <c r="A307" s="356"/>
      <c r="B307" s="155"/>
      <c r="C307" s="155"/>
      <c r="D307" s="155"/>
      <c r="E307" s="155"/>
      <c r="F307" s="155"/>
      <c r="G307" s="155"/>
      <c r="H307" s="155"/>
      <c r="I307" s="155"/>
      <c r="J307" s="155"/>
      <c r="K307" s="155"/>
      <c r="L307" s="155"/>
      <c r="M307" s="357"/>
      <c r="N307" s="155"/>
      <c r="O307" s="155"/>
      <c r="P307" s="155"/>
      <c r="Q307" s="155"/>
      <c r="R307" s="155"/>
      <c r="AA307" s="97"/>
      <c r="AB307" s="97"/>
      <c r="AC307" s="97"/>
      <c r="AD307" s="97"/>
      <c r="AE307" s="97"/>
      <c r="AF307" s="93"/>
      <c r="AG307" s="93"/>
      <c r="AH307" s="93"/>
      <c r="AI307" s="30"/>
      <c r="AJ307" s="30"/>
      <c r="AK307" s="30"/>
      <c r="AL307" s="30"/>
      <c r="AM307" s="109"/>
      <c r="AN307" s="109" t="s">
        <v>1015</v>
      </c>
      <c r="AO307" s="30"/>
      <c r="AP307" s="112">
        <v>914</v>
      </c>
      <c r="AQ307"/>
      <c r="AR307"/>
      <c r="AS307"/>
      <c r="AT307"/>
      <c r="AU307"/>
      <c r="AV307"/>
    </row>
    <row r="308" spans="1:48" ht="23.45" customHeight="1" x14ac:dyDescent="0.2">
      <c r="A308" s="356"/>
      <c r="B308" s="155"/>
      <c r="C308" s="155"/>
      <c r="D308" s="155"/>
      <c r="E308" s="155"/>
      <c r="F308" s="155"/>
      <c r="G308" s="155"/>
      <c r="H308" s="155"/>
      <c r="I308" s="155"/>
      <c r="J308" s="155"/>
      <c r="K308" s="155"/>
      <c r="L308" s="155"/>
      <c r="M308" s="357"/>
      <c r="N308" s="155"/>
      <c r="O308" s="155"/>
      <c r="P308" s="155"/>
      <c r="Q308" s="155"/>
      <c r="R308" s="155"/>
      <c r="AA308" s="97"/>
      <c r="AB308" s="97"/>
      <c r="AC308" s="97"/>
      <c r="AD308" s="97"/>
      <c r="AE308" s="97"/>
      <c r="AF308" s="93"/>
      <c r="AG308" s="93"/>
      <c r="AH308" s="93"/>
      <c r="AI308" s="30"/>
      <c r="AJ308" s="30"/>
      <c r="AK308" s="30"/>
      <c r="AL308" s="30"/>
      <c r="AM308" s="109"/>
      <c r="AN308" s="109" t="s">
        <v>1016</v>
      </c>
      <c r="AO308" s="30"/>
      <c r="AP308" s="112">
        <v>915</v>
      </c>
      <c r="AQ308"/>
      <c r="AR308"/>
      <c r="AS308"/>
      <c r="AT308"/>
      <c r="AU308"/>
      <c r="AV308"/>
    </row>
    <row r="309" spans="1:48" ht="23.45" customHeight="1" x14ac:dyDescent="0.2">
      <c r="A309" s="356"/>
      <c r="B309" s="155"/>
      <c r="C309" s="155"/>
      <c r="D309" s="155"/>
      <c r="E309" s="155"/>
      <c r="F309" s="155"/>
      <c r="G309" s="155"/>
      <c r="H309" s="155"/>
      <c r="I309" s="155"/>
      <c r="J309" s="155"/>
      <c r="K309" s="155"/>
      <c r="L309" s="155"/>
      <c r="M309" s="357"/>
      <c r="N309" s="155"/>
      <c r="O309" s="155"/>
      <c r="P309" s="155"/>
      <c r="Q309" s="155"/>
      <c r="R309" s="155"/>
      <c r="AA309" s="97"/>
      <c r="AB309" s="97"/>
      <c r="AC309" s="97"/>
      <c r="AD309" s="97"/>
      <c r="AE309" s="97"/>
      <c r="AF309" s="93"/>
      <c r="AG309" s="93"/>
      <c r="AH309" s="93"/>
      <c r="AI309" s="30"/>
      <c r="AJ309" s="30"/>
      <c r="AK309" s="30"/>
      <c r="AL309" s="30"/>
      <c r="AM309" s="109"/>
      <c r="AN309" s="109" t="s">
        <v>1017</v>
      </c>
      <c r="AO309" s="30"/>
      <c r="AP309" s="112" t="s">
        <v>1018</v>
      </c>
      <c r="AQ309"/>
      <c r="AR309"/>
      <c r="AS309"/>
      <c r="AT309"/>
      <c r="AU309"/>
      <c r="AV309"/>
    </row>
    <row r="310" spans="1:48" ht="23.45" customHeight="1" x14ac:dyDescent="0.2">
      <c r="A310" s="356"/>
      <c r="B310" s="155"/>
      <c r="C310" s="155"/>
      <c r="D310" s="155"/>
      <c r="E310" s="155"/>
      <c r="F310" s="155"/>
      <c r="G310" s="155"/>
      <c r="H310" s="155"/>
      <c r="I310" s="155"/>
      <c r="J310" s="155"/>
      <c r="K310" s="155"/>
      <c r="L310" s="155"/>
      <c r="M310" s="357"/>
      <c r="N310" s="155"/>
      <c r="O310" s="155"/>
      <c r="P310" s="155"/>
      <c r="Q310" s="155"/>
      <c r="R310" s="155"/>
      <c r="AA310" s="97"/>
      <c r="AB310" s="97"/>
      <c r="AC310" s="97"/>
      <c r="AD310" s="97"/>
      <c r="AE310" s="97"/>
      <c r="AF310" s="93"/>
      <c r="AG310" s="93"/>
      <c r="AH310" s="93"/>
      <c r="AI310" s="30"/>
      <c r="AJ310" s="30"/>
      <c r="AK310" s="30"/>
      <c r="AL310" s="30"/>
      <c r="AM310" s="109"/>
      <c r="AN310" s="109" t="s">
        <v>1019</v>
      </c>
      <c r="AO310" s="30"/>
      <c r="AP310" s="112">
        <v>937</v>
      </c>
      <c r="AQ310"/>
      <c r="AR310"/>
      <c r="AS310"/>
      <c r="AT310"/>
      <c r="AU310"/>
      <c r="AV310"/>
    </row>
    <row r="311" spans="1:48" ht="23.45" customHeight="1" x14ac:dyDescent="0.2">
      <c r="A311" s="356"/>
      <c r="B311" s="155"/>
      <c r="C311" s="155"/>
      <c r="D311" s="155"/>
      <c r="E311" s="155"/>
      <c r="F311" s="155"/>
      <c r="G311" s="155"/>
      <c r="H311" s="155"/>
      <c r="I311" s="155"/>
      <c r="J311" s="155"/>
      <c r="K311" s="155"/>
      <c r="L311" s="155"/>
      <c r="M311" s="357"/>
      <c r="N311" s="155"/>
      <c r="O311" s="155"/>
      <c r="P311" s="155"/>
      <c r="Q311" s="155"/>
      <c r="R311" s="155"/>
      <c r="AA311" s="97"/>
      <c r="AB311" s="97"/>
      <c r="AC311" s="97"/>
      <c r="AD311" s="97"/>
      <c r="AE311" s="97"/>
      <c r="AF311" s="93"/>
      <c r="AG311" s="93"/>
      <c r="AH311" s="93"/>
      <c r="AI311" s="30"/>
      <c r="AJ311" s="30"/>
      <c r="AK311" s="30"/>
      <c r="AL311" s="30"/>
      <c r="AM311" s="109"/>
      <c r="AN311" s="109" t="s">
        <v>1020</v>
      </c>
      <c r="AO311" s="30"/>
      <c r="AP311" s="112">
        <v>938</v>
      </c>
      <c r="AQ311"/>
      <c r="AR311"/>
      <c r="AS311"/>
      <c r="AT311"/>
      <c r="AU311"/>
      <c r="AV311"/>
    </row>
    <row r="312" spans="1:48" ht="23.45" customHeight="1" x14ac:dyDescent="0.2">
      <c r="A312" s="356"/>
      <c r="B312" s="155"/>
      <c r="C312" s="155"/>
      <c r="D312" s="155"/>
      <c r="E312" s="155"/>
      <c r="F312" s="155"/>
      <c r="G312" s="155"/>
      <c r="H312" s="155"/>
      <c r="I312" s="155"/>
      <c r="J312" s="155"/>
      <c r="K312" s="155"/>
      <c r="L312" s="155"/>
      <c r="M312" s="357"/>
      <c r="N312" s="155"/>
      <c r="O312" s="155"/>
      <c r="P312" s="155"/>
      <c r="Q312" s="155"/>
      <c r="R312" s="155"/>
      <c r="AA312" s="97"/>
      <c r="AB312" s="97"/>
      <c r="AC312" s="97"/>
      <c r="AD312" s="97"/>
      <c r="AE312" s="97"/>
      <c r="AF312" s="93"/>
      <c r="AG312" s="93"/>
      <c r="AH312" s="93"/>
      <c r="AI312" s="30"/>
      <c r="AJ312" s="30"/>
      <c r="AK312" s="30"/>
      <c r="AL312" s="30"/>
      <c r="AM312" s="109"/>
      <c r="AN312" s="109" t="s">
        <v>1021</v>
      </c>
      <c r="AO312" s="30"/>
      <c r="AP312" s="112">
        <v>939</v>
      </c>
      <c r="AQ312"/>
      <c r="AR312"/>
      <c r="AS312"/>
      <c r="AT312"/>
      <c r="AU312"/>
      <c r="AV312"/>
    </row>
    <row r="313" spans="1:48" ht="23.45" customHeight="1" x14ac:dyDescent="0.2">
      <c r="A313" s="356"/>
      <c r="B313" s="155"/>
      <c r="C313" s="155"/>
      <c r="D313" s="155"/>
      <c r="E313" s="155"/>
      <c r="F313" s="155"/>
      <c r="G313" s="155"/>
      <c r="H313" s="155"/>
      <c r="I313" s="155"/>
      <c r="J313" s="155"/>
      <c r="K313" s="155"/>
      <c r="L313" s="155"/>
      <c r="M313" s="357"/>
      <c r="N313" s="155"/>
      <c r="O313" s="155"/>
      <c r="P313" s="155"/>
      <c r="Q313" s="155"/>
      <c r="R313" s="155"/>
      <c r="AA313" s="97"/>
      <c r="AB313" s="97"/>
      <c r="AC313" s="97"/>
      <c r="AD313" s="97"/>
      <c r="AE313" s="97"/>
      <c r="AF313" s="93"/>
      <c r="AG313" s="93"/>
      <c r="AH313" s="93"/>
      <c r="AI313" s="30"/>
      <c r="AJ313" s="30"/>
      <c r="AK313" s="30"/>
      <c r="AL313" s="30"/>
      <c r="AM313" s="109"/>
      <c r="AN313" s="109" t="s">
        <v>1022</v>
      </c>
      <c r="AO313" s="30"/>
      <c r="AP313" s="112">
        <v>940</v>
      </c>
      <c r="AQ313"/>
      <c r="AR313"/>
      <c r="AS313"/>
      <c r="AT313"/>
      <c r="AU313"/>
      <c r="AV313"/>
    </row>
    <row r="314" spans="1:48" ht="23.45" customHeight="1" x14ac:dyDescent="0.2">
      <c r="A314" s="356"/>
      <c r="B314" s="155"/>
      <c r="C314" s="155"/>
      <c r="D314" s="155"/>
      <c r="E314" s="155"/>
      <c r="F314" s="155"/>
      <c r="G314" s="155"/>
      <c r="H314" s="155"/>
      <c r="I314" s="155"/>
      <c r="J314" s="155"/>
      <c r="K314" s="155"/>
      <c r="L314" s="155"/>
      <c r="M314" s="357"/>
      <c r="N314" s="155"/>
      <c r="O314" s="155"/>
      <c r="P314" s="155"/>
      <c r="Q314" s="155"/>
      <c r="R314" s="155"/>
      <c r="AA314" s="97"/>
      <c r="AB314" s="97"/>
      <c r="AC314" s="97"/>
      <c r="AD314" s="97"/>
      <c r="AE314" s="97"/>
      <c r="AF314" s="93"/>
      <c r="AG314" s="93"/>
      <c r="AH314" s="93"/>
      <c r="AI314" s="30"/>
      <c r="AJ314" s="30"/>
      <c r="AK314" s="30"/>
      <c r="AL314" s="30"/>
      <c r="AM314" s="109"/>
      <c r="AN314" s="109" t="s">
        <v>1023</v>
      </c>
      <c r="AO314" s="30"/>
      <c r="AP314" s="112" t="s">
        <v>1024</v>
      </c>
      <c r="AQ314"/>
      <c r="AR314"/>
      <c r="AS314"/>
      <c r="AT314"/>
      <c r="AU314"/>
      <c r="AV314"/>
    </row>
    <row r="315" spans="1:48" ht="23.45" customHeight="1" x14ac:dyDescent="0.2">
      <c r="A315" s="356"/>
      <c r="B315" s="155"/>
      <c r="C315" s="155"/>
      <c r="D315" s="155"/>
      <c r="E315" s="155"/>
      <c r="F315" s="155"/>
      <c r="G315" s="155"/>
      <c r="H315" s="155"/>
      <c r="I315" s="155"/>
      <c r="J315" s="155"/>
      <c r="K315" s="155"/>
      <c r="L315" s="155"/>
      <c r="M315" s="357"/>
      <c r="N315" s="155"/>
      <c r="O315" s="155"/>
      <c r="P315" s="155"/>
      <c r="Q315" s="155"/>
      <c r="R315" s="155"/>
      <c r="AA315" s="97"/>
      <c r="AB315" s="97"/>
      <c r="AC315" s="97"/>
      <c r="AD315" s="97"/>
      <c r="AE315" s="97"/>
      <c r="AF315" s="93"/>
      <c r="AG315" s="93"/>
      <c r="AH315" s="93"/>
      <c r="AI315" s="30"/>
      <c r="AJ315" s="30"/>
      <c r="AK315" s="30"/>
      <c r="AL315" s="30"/>
      <c r="AM315" s="109"/>
      <c r="AN315" s="109" t="s">
        <v>1025</v>
      </c>
      <c r="AO315" s="30"/>
      <c r="AP315" s="112">
        <v>960</v>
      </c>
      <c r="AQ315"/>
      <c r="AR315"/>
      <c r="AS315"/>
      <c r="AT315"/>
      <c r="AU315"/>
      <c r="AV315"/>
    </row>
    <row r="316" spans="1:48" ht="23.45" customHeight="1" x14ac:dyDescent="0.2">
      <c r="A316" s="356"/>
      <c r="B316" s="155"/>
      <c r="C316" s="155"/>
      <c r="D316" s="155"/>
      <c r="E316" s="155"/>
      <c r="F316" s="155"/>
      <c r="G316" s="155"/>
      <c r="H316" s="155"/>
      <c r="I316" s="155"/>
      <c r="J316" s="155"/>
      <c r="K316" s="155"/>
      <c r="L316" s="155"/>
      <c r="M316" s="357"/>
      <c r="N316" s="155"/>
      <c r="O316" s="155"/>
      <c r="P316" s="155"/>
      <c r="Q316" s="155"/>
      <c r="R316" s="155"/>
      <c r="AA316" s="97"/>
      <c r="AB316" s="97"/>
      <c r="AC316" s="97"/>
      <c r="AD316" s="97"/>
      <c r="AE316" s="97"/>
      <c r="AF316" s="93"/>
      <c r="AG316" s="93"/>
      <c r="AH316" s="93"/>
      <c r="AI316" s="30"/>
      <c r="AJ316" s="30"/>
      <c r="AK316" s="30"/>
      <c r="AL316" s="30"/>
      <c r="AM316" s="109"/>
      <c r="AN316" s="109" t="s">
        <v>1026</v>
      </c>
      <c r="AO316" s="30"/>
      <c r="AP316" s="112">
        <v>962</v>
      </c>
      <c r="AQ316"/>
      <c r="AR316"/>
      <c r="AS316"/>
      <c r="AT316"/>
      <c r="AU316"/>
      <c r="AV316"/>
    </row>
    <row r="317" spans="1:48" ht="23.45" customHeight="1" x14ac:dyDescent="0.2">
      <c r="A317" s="356"/>
      <c r="B317" s="155"/>
      <c r="C317" s="155"/>
      <c r="D317" s="155"/>
      <c r="E317" s="155"/>
      <c r="F317" s="155"/>
      <c r="G317" s="155"/>
      <c r="H317" s="155"/>
      <c r="I317" s="155"/>
      <c r="J317" s="155"/>
      <c r="K317" s="155"/>
      <c r="L317" s="155"/>
      <c r="M317" s="357"/>
      <c r="N317" s="155"/>
      <c r="O317" s="155"/>
      <c r="P317" s="155"/>
      <c r="Q317" s="155"/>
      <c r="R317" s="155"/>
      <c r="AA317" s="97"/>
      <c r="AB317" s="97"/>
      <c r="AC317" s="97"/>
      <c r="AD317" s="97"/>
      <c r="AE317" s="97"/>
      <c r="AF317" s="93"/>
      <c r="AG317" s="93"/>
      <c r="AH317" s="93"/>
      <c r="AI317" s="30"/>
      <c r="AJ317" s="30"/>
      <c r="AK317" s="30"/>
      <c r="AL317" s="30"/>
      <c r="AM317" s="109"/>
      <c r="AN317" s="109" t="s">
        <v>1027</v>
      </c>
      <c r="AO317" s="30"/>
      <c r="AP317" s="112">
        <v>963</v>
      </c>
      <c r="AQ317"/>
      <c r="AR317"/>
      <c r="AS317"/>
      <c r="AT317"/>
      <c r="AU317"/>
      <c r="AV317"/>
    </row>
    <row r="318" spans="1:48" ht="23.45" customHeight="1" x14ac:dyDescent="0.2">
      <c r="A318" s="356"/>
      <c r="B318" s="155"/>
      <c r="C318" s="155"/>
      <c r="D318" s="155"/>
      <c r="E318" s="155"/>
      <c r="F318" s="155"/>
      <c r="G318" s="155"/>
      <c r="H318" s="155"/>
      <c r="I318" s="155"/>
      <c r="J318" s="155"/>
      <c r="K318" s="155"/>
      <c r="L318" s="155"/>
      <c r="M318" s="357"/>
      <c r="N318" s="155"/>
      <c r="O318" s="155"/>
      <c r="P318" s="155"/>
      <c r="Q318" s="155"/>
      <c r="R318" s="155"/>
      <c r="AA318" s="97"/>
      <c r="AB318" s="97"/>
      <c r="AC318" s="97"/>
      <c r="AD318" s="97"/>
      <c r="AE318" s="97"/>
      <c r="AF318" s="93"/>
      <c r="AG318" s="93"/>
      <c r="AH318" s="93"/>
      <c r="AI318" s="30"/>
      <c r="AJ318" s="30"/>
      <c r="AK318" s="30"/>
      <c r="AL318" s="30"/>
      <c r="AM318" s="109"/>
      <c r="AN318" s="109" t="s">
        <v>1028</v>
      </c>
      <c r="AO318" s="30"/>
      <c r="AP318" s="112">
        <v>964</v>
      </c>
      <c r="AQ318"/>
      <c r="AR318"/>
      <c r="AS318"/>
      <c r="AT318"/>
      <c r="AU318"/>
      <c r="AV318"/>
    </row>
    <row r="319" spans="1:48" ht="23.45" customHeight="1" x14ac:dyDescent="0.2">
      <c r="A319" s="356"/>
      <c r="B319" s="155"/>
      <c r="C319" s="155"/>
      <c r="D319" s="155"/>
      <c r="E319" s="155"/>
      <c r="F319" s="155"/>
      <c r="G319" s="155"/>
      <c r="H319" s="155"/>
      <c r="I319" s="155"/>
      <c r="J319" s="155"/>
      <c r="K319" s="155"/>
      <c r="L319" s="155"/>
      <c r="M319" s="357"/>
      <c r="N319" s="155"/>
      <c r="O319" s="155"/>
      <c r="P319" s="155"/>
      <c r="Q319" s="155"/>
      <c r="R319" s="155"/>
      <c r="AA319" s="97"/>
      <c r="AB319" s="97"/>
      <c r="AC319" s="97"/>
      <c r="AD319" s="97"/>
      <c r="AE319" s="97"/>
      <c r="AF319" s="93"/>
      <c r="AG319" s="93"/>
      <c r="AH319" s="93"/>
      <c r="AI319" s="30"/>
      <c r="AJ319" s="30"/>
      <c r="AK319" s="30"/>
      <c r="AL319" s="30"/>
      <c r="AM319" s="109"/>
      <c r="AN319" s="109" t="s">
        <v>1029</v>
      </c>
      <c r="AO319" s="30"/>
      <c r="AP319" s="112">
        <v>968</v>
      </c>
      <c r="AQ319"/>
      <c r="AR319"/>
      <c r="AS319"/>
      <c r="AT319"/>
      <c r="AU319"/>
      <c r="AV319"/>
    </row>
    <row r="320" spans="1:48" ht="23.45" customHeight="1" x14ac:dyDescent="0.2">
      <c r="A320" s="356"/>
      <c r="B320" s="155"/>
      <c r="C320" s="155"/>
      <c r="D320" s="155"/>
      <c r="E320" s="155"/>
      <c r="F320" s="155"/>
      <c r="G320" s="155"/>
      <c r="H320" s="155"/>
      <c r="I320" s="155"/>
      <c r="J320" s="155"/>
      <c r="K320" s="155"/>
      <c r="L320" s="155"/>
      <c r="M320" s="357"/>
      <c r="N320" s="155"/>
      <c r="O320" s="155"/>
      <c r="P320" s="155"/>
      <c r="Q320" s="155"/>
      <c r="R320" s="155"/>
      <c r="AA320" s="97"/>
      <c r="AB320" s="97"/>
      <c r="AC320" s="97"/>
      <c r="AD320" s="97"/>
      <c r="AE320" s="97"/>
      <c r="AF320" s="93"/>
      <c r="AG320" s="93"/>
      <c r="AH320" s="93"/>
      <c r="AI320" s="30"/>
      <c r="AJ320" s="30"/>
      <c r="AK320" s="30"/>
      <c r="AL320" s="30"/>
      <c r="AM320" s="109"/>
      <c r="AN320" s="109" t="s">
        <v>1030</v>
      </c>
      <c r="AO320" s="30"/>
      <c r="AP320" s="112">
        <v>969</v>
      </c>
      <c r="AQ320"/>
      <c r="AR320"/>
      <c r="AS320"/>
      <c r="AT320"/>
      <c r="AU320"/>
      <c r="AV320"/>
    </row>
    <row r="321" spans="1:48" ht="23.45" customHeight="1" x14ac:dyDescent="0.2">
      <c r="A321" s="356"/>
      <c r="B321" s="155"/>
      <c r="C321" s="155"/>
      <c r="D321" s="155"/>
      <c r="E321" s="155"/>
      <c r="F321" s="155"/>
      <c r="G321" s="155"/>
      <c r="H321" s="155"/>
      <c r="I321" s="155"/>
      <c r="J321" s="155"/>
      <c r="K321" s="155"/>
      <c r="L321" s="155"/>
      <c r="M321" s="357"/>
      <c r="N321" s="155"/>
      <c r="O321" s="155"/>
      <c r="P321" s="155"/>
      <c r="Q321" s="155"/>
      <c r="R321" s="155"/>
      <c r="AA321" s="97"/>
      <c r="AB321" s="97"/>
      <c r="AC321" s="97"/>
      <c r="AD321" s="97"/>
      <c r="AE321" s="97"/>
      <c r="AF321" s="93"/>
      <c r="AG321" s="93"/>
      <c r="AH321" s="93"/>
      <c r="AI321" s="30"/>
      <c r="AJ321" s="30"/>
      <c r="AK321" s="30"/>
      <c r="AL321" s="30"/>
      <c r="AM321" s="109"/>
      <c r="AN321" s="109" t="s">
        <v>1031</v>
      </c>
      <c r="AO321" s="30"/>
      <c r="AP321" s="112" t="s">
        <v>1032</v>
      </c>
      <c r="AQ321"/>
      <c r="AR321"/>
      <c r="AS321"/>
      <c r="AT321"/>
      <c r="AU321"/>
      <c r="AV321"/>
    </row>
    <row r="322" spans="1:48" ht="23.45" customHeight="1" x14ac:dyDescent="0.2">
      <c r="A322" s="356"/>
      <c r="B322" s="155"/>
      <c r="C322" s="155"/>
      <c r="D322" s="155"/>
      <c r="E322" s="155"/>
      <c r="F322" s="155"/>
      <c r="G322" s="155"/>
      <c r="H322" s="155"/>
      <c r="I322" s="155"/>
      <c r="J322" s="155"/>
      <c r="K322" s="155"/>
      <c r="L322" s="155"/>
      <c r="M322" s="357"/>
      <c r="N322" s="155"/>
      <c r="O322" s="155"/>
      <c r="P322" s="155"/>
      <c r="Q322" s="155"/>
      <c r="R322" s="155"/>
      <c r="AA322" s="97"/>
      <c r="AB322" s="97"/>
      <c r="AC322" s="97"/>
      <c r="AD322" s="97"/>
      <c r="AE322" s="97"/>
      <c r="AF322" s="93"/>
      <c r="AG322" s="93"/>
      <c r="AH322" s="93"/>
      <c r="AI322" s="30"/>
      <c r="AJ322" s="30"/>
      <c r="AK322" s="30"/>
      <c r="AL322" s="30"/>
      <c r="AM322" s="109"/>
      <c r="AN322" s="109" t="s">
        <v>1033</v>
      </c>
      <c r="AO322" s="30"/>
      <c r="AP322" s="112">
        <v>970</v>
      </c>
      <c r="AQ322"/>
      <c r="AR322"/>
      <c r="AS322"/>
      <c r="AT322"/>
      <c r="AU322"/>
      <c r="AV322"/>
    </row>
    <row r="323" spans="1:48" ht="23.45" customHeight="1" x14ac:dyDescent="0.2">
      <c r="A323" s="356"/>
      <c r="B323" s="155"/>
      <c r="C323" s="155"/>
      <c r="D323" s="155"/>
      <c r="E323" s="155"/>
      <c r="F323" s="155"/>
      <c r="G323" s="155"/>
      <c r="H323" s="155"/>
      <c r="I323" s="155"/>
      <c r="J323" s="155"/>
      <c r="K323" s="155"/>
      <c r="L323" s="155"/>
      <c r="M323" s="357"/>
      <c r="N323" s="155"/>
      <c r="O323" s="155"/>
      <c r="P323" s="155"/>
      <c r="Q323" s="155"/>
      <c r="R323" s="155"/>
      <c r="AA323" s="97"/>
      <c r="AB323" s="97"/>
      <c r="AC323" s="97"/>
      <c r="AD323" s="97"/>
      <c r="AE323" s="97"/>
      <c r="AF323" s="93"/>
      <c r="AG323" s="93"/>
      <c r="AH323" s="93"/>
      <c r="AI323" s="30"/>
      <c r="AJ323" s="30"/>
      <c r="AK323" s="30"/>
      <c r="AL323" s="30"/>
      <c r="AM323" s="109"/>
      <c r="AN323" s="109" t="s">
        <v>1034</v>
      </c>
      <c r="AO323" s="30"/>
      <c r="AP323" s="112">
        <v>971</v>
      </c>
      <c r="AQ323"/>
      <c r="AR323"/>
      <c r="AS323"/>
      <c r="AT323"/>
      <c r="AU323"/>
      <c r="AV323"/>
    </row>
    <row r="324" spans="1:48" ht="23.45" customHeight="1" x14ac:dyDescent="0.2">
      <c r="A324" s="356"/>
      <c r="B324" s="155"/>
      <c r="C324" s="155"/>
      <c r="D324" s="155"/>
      <c r="E324" s="155"/>
      <c r="F324" s="155"/>
      <c r="G324" s="155"/>
      <c r="H324" s="155"/>
      <c r="I324" s="155"/>
      <c r="J324" s="155"/>
      <c r="K324" s="155"/>
      <c r="L324" s="155"/>
      <c r="M324" s="357"/>
      <c r="N324" s="155"/>
      <c r="O324" s="155"/>
      <c r="P324" s="155"/>
      <c r="Q324" s="155"/>
      <c r="R324" s="155"/>
      <c r="AA324" s="97"/>
      <c r="AB324" s="97"/>
      <c r="AC324" s="97"/>
      <c r="AD324" s="97"/>
      <c r="AE324" s="97"/>
      <c r="AF324" s="93"/>
      <c r="AG324" s="93"/>
      <c r="AH324" s="93"/>
      <c r="AI324" s="30"/>
      <c r="AJ324" s="30"/>
      <c r="AK324" s="30"/>
      <c r="AL324" s="30"/>
      <c r="AM324" s="109"/>
      <c r="AN324" s="109" t="s">
        <v>1035</v>
      </c>
      <c r="AO324" s="30"/>
      <c r="AP324" s="112">
        <v>972</v>
      </c>
      <c r="AQ324"/>
      <c r="AR324"/>
      <c r="AS324"/>
      <c r="AT324"/>
      <c r="AU324"/>
      <c r="AV324"/>
    </row>
    <row r="325" spans="1:48" ht="23.45" customHeight="1" x14ac:dyDescent="0.2">
      <c r="A325" s="356"/>
      <c r="B325" s="155"/>
      <c r="C325" s="155"/>
      <c r="D325" s="155"/>
      <c r="E325" s="155"/>
      <c r="F325" s="155"/>
      <c r="G325" s="155"/>
      <c r="H325" s="155"/>
      <c r="I325" s="155"/>
      <c r="J325" s="155"/>
      <c r="K325" s="155"/>
      <c r="L325" s="155"/>
      <c r="M325" s="357"/>
      <c r="N325" s="155"/>
      <c r="O325" s="155"/>
      <c r="P325" s="155"/>
      <c r="Q325" s="155"/>
      <c r="R325" s="155"/>
      <c r="AA325" s="97"/>
      <c r="AB325" s="97"/>
      <c r="AC325" s="97"/>
      <c r="AD325" s="97"/>
      <c r="AE325" s="97"/>
      <c r="AF325" s="93"/>
      <c r="AG325" s="93"/>
      <c r="AH325" s="93"/>
      <c r="AI325" s="30"/>
      <c r="AJ325" s="30"/>
      <c r="AK325" s="30"/>
      <c r="AL325" s="30"/>
      <c r="AM325" s="109"/>
      <c r="AN325" s="109" t="s">
        <v>1036</v>
      </c>
      <c r="AO325" s="30"/>
      <c r="AP325" s="112">
        <v>973</v>
      </c>
      <c r="AQ325"/>
      <c r="AR325"/>
      <c r="AS325"/>
      <c r="AT325"/>
      <c r="AU325"/>
      <c r="AV325"/>
    </row>
    <row r="326" spans="1:48" ht="23.45" customHeight="1" x14ac:dyDescent="0.2">
      <c r="A326" s="356"/>
      <c r="B326" s="155"/>
      <c r="C326" s="155"/>
      <c r="D326" s="155"/>
      <c r="E326" s="155"/>
      <c r="F326" s="155"/>
      <c r="G326" s="155"/>
      <c r="H326" s="155"/>
      <c r="I326" s="155"/>
      <c r="J326" s="155"/>
      <c r="K326" s="155"/>
      <c r="L326" s="155"/>
      <c r="M326" s="357"/>
      <c r="N326" s="155"/>
      <c r="O326" s="155"/>
      <c r="P326" s="155"/>
      <c r="Q326" s="155"/>
      <c r="R326" s="155"/>
      <c r="AA326" s="97"/>
      <c r="AB326" s="97"/>
      <c r="AC326" s="97"/>
      <c r="AD326" s="97"/>
      <c r="AE326" s="97"/>
      <c r="AF326" s="93"/>
      <c r="AG326" s="93"/>
      <c r="AH326" s="93"/>
      <c r="AI326" s="30"/>
      <c r="AJ326" s="30"/>
      <c r="AK326" s="30"/>
      <c r="AL326" s="30"/>
      <c r="AM326" s="109"/>
      <c r="AN326" s="109" t="s">
        <v>1037</v>
      </c>
      <c r="AO326" s="30"/>
      <c r="AP326" s="112">
        <v>974</v>
      </c>
      <c r="AQ326"/>
      <c r="AR326"/>
      <c r="AS326"/>
      <c r="AT326"/>
      <c r="AU326"/>
      <c r="AV326"/>
    </row>
    <row r="327" spans="1:48" ht="23.45" customHeight="1" x14ac:dyDescent="0.2">
      <c r="A327" s="356"/>
      <c r="B327" s="155"/>
      <c r="C327" s="155"/>
      <c r="D327" s="155"/>
      <c r="E327" s="155"/>
      <c r="F327" s="155"/>
      <c r="G327" s="155"/>
      <c r="H327" s="155"/>
      <c r="I327" s="155"/>
      <c r="J327" s="155"/>
      <c r="K327" s="155"/>
      <c r="L327" s="155"/>
      <c r="M327" s="357"/>
      <c r="N327" s="155"/>
      <c r="O327" s="155"/>
      <c r="P327" s="155"/>
      <c r="Q327" s="155"/>
      <c r="R327" s="155"/>
      <c r="AA327" s="97"/>
      <c r="AB327" s="97"/>
      <c r="AC327" s="97"/>
      <c r="AD327" s="97"/>
      <c r="AE327" s="97"/>
      <c r="AF327" s="93"/>
      <c r="AG327" s="93"/>
      <c r="AH327" s="93"/>
      <c r="AI327" s="30"/>
      <c r="AJ327" s="30"/>
      <c r="AK327" s="30"/>
      <c r="AL327" s="30"/>
      <c r="AM327" s="109"/>
      <c r="AN327" s="109" t="s">
        <v>1038</v>
      </c>
      <c r="AO327" s="30"/>
      <c r="AP327" s="112">
        <v>975</v>
      </c>
      <c r="AQ327"/>
      <c r="AR327"/>
      <c r="AS327"/>
      <c r="AT327"/>
      <c r="AU327"/>
      <c r="AV327"/>
    </row>
    <row r="328" spans="1:48" ht="23.45" customHeight="1" x14ac:dyDescent="0.2">
      <c r="A328" s="356"/>
      <c r="B328" s="155"/>
      <c r="C328" s="155"/>
      <c r="D328" s="155"/>
      <c r="E328" s="155"/>
      <c r="F328" s="155"/>
      <c r="G328" s="155"/>
      <c r="H328" s="155"/>
      <c r="I328" s="155"/>
      <c r="J328" s="155"/>
      <c r="K328" s="155"/>
      <c r="L328" s="155"/>
      <c r="M328" s="357"/>
      <c r="N328" s="155"/>
      <c r="O328" s="155"/>
      <c r="P328" s="155"/>
      <c r="Q328" s="155"/>
      <c r="R328" s="155"/>
      <c r="AA328" s="97"/>
      <c r="AB328" s="97"/>
      <c r="AC328" s="97"/>
      <c r="AD328" s="97"/>
      <c r="AE328" s="97"/>
      <c r="AF328" s="93"/>
      <c r="AG328" s="93"/>
      <c r="AH328" s="93"/>
      <c r="AI328" s="30"/>
      <c r="AJ328" s="30"/>
      <c r="AK328" s="30"/>
      <c r="AL328" s="30"/>
      <c r="AM328" s="109"/>
      <c r="AN328" s="109" t="s">
        <v>1039</v>
      </c>
      <c r="AO328" s="30"/>
      <c r="AP328" s="112">
        <v>976</v>
      </c>
      <c r="AQ328"/>
      <c r="AR328"/>
      <c r="AS328"/>
      <c r="AT328"/>
      <c r="AU328"/>
      <c r="AV328"/>
    </row>
    <row r="329" spans="1:48" ht="23.45" customHeight="1" x14ac:dyDescent="0.2">
      <c r="A329" s="356"/>
      <c r="B329" s="155"/>
      <c r="C329" s="155"/>
      <c r="D329" s="155"/>
      <c r="E329" s="155"/>
      <c r="F329" s="155"/>
      <c r="G329" s="155"/>
      <c r="H329" s="155"/>
      <c r="I329" s="155"/>
      <c r="J329" s="155"/>
      <c r="K329" s="155"/>
      <c r="L329" s="155"/>
      <c r="M329" s="357"/>
      <c r="N329" s="155"/>
      <c r="O329" s="155"/>
      <c r="P329" s="155"/>
      <c r="Q329" s="155"/>
      <c r="R329" s="155"/>
      <c r="AA329" s="97"/>
      <c r="AB329" s="97"/>
      <c r="AC329" s="97"/>
      <c r="AD329" s="97"/>
      <c r="AE329" s="97"/>
      <c r="AF329" s="93"/>
      <c r="AG329" s="93"/>
      <c r="AH329" s="93"/>
      <c r="AI329" s="30"/>
      <c r="AJ329" s="30"/>
      <c r="AK329" s="30"/>
      <c r="AL329" s="30"/>
      <c r="AM329" s="109"/>
      <c r="AN329" s="109" t="s">
        <v>1040</v>
      </c>
      <c r="AO329" s="30"/>
      <c r="AP329" s="112" t="s">
        <v>1041</v>
      </c>
      <c r="AQ329"/>
      <c r="AR329"/>
      <c r="AS329"/>
      <c r="AT329"/>
      <c r="AU329"/>
      <c r="AV329"/>
    </row>
    <row r="330" spans="1:48" ht="23.45" customHeight="1" x14ac:dyDescent="0.2">
      <c r="A330" s="356"/>
      <c r="B330" s="155"/>
      <c r="C330" s="155"/>
      <c r="D330" s="155"/>
      <c r="E330" s="155"/>
      <c r="F330" s="155"/>
      <c r="G330" s="155"/>
      <c r="H330" s="155"/>
      <c r="I330" s="155"/>
      <c r="J330" s="155"/>
      <c r="K330" s="155"/>
      <c r="L330" s="155"/>
      <c r="M330" s="357"/>
      <c r="N330" s="155"/>
      <c r="O330" s="155"/>
      <c r="P330" s="155"/>
      <c r="Q330" s="155"/>
      <c r="R330" s="155"/>
      <c r="AA330" s="97"/>
      <c r="AB330" s="97"/>
      <c r="AC330" s="97"/>
      <c r="AD330" s="97"/>
      <c r="AE330" s="97"/>
      <c r="AF330" s="93"/>
      <c r="AG330" s="93"/>
      <c r="AH330" s="93"/>
      <c r="AI330" s="30"/>
      <c r="AJ330" s="30"/>
      <c r="AK330" s="30"/>
      <c r="AL330" s="30"/>
      <c r="AM330" s="109"/>
      <c r="AN330" s="109" t="s">
        <v>1042</v>
      </c>
      <c r="AO330" s="30"/>
      <c r="AP330" s="112" t="s">
        <v>1043</v>
      </c>
      <c r="AQ330"/>
      <c r="AR330"/>
      <c r="AS330"/>
      <c r="AT330"/>
      <c r="AU330"/>
      <c r="AV330"/>
    </row>
    <row r="331" spans="1:48" ht="23.45" customHeight="1" x14ac:dyDescent="0.2">
      <c r="A331" s="356"/>
      <c r="B331" s="155"/>
      <c r="C331" s="155"/>
      <c r="D331" s="155"/>
      <c r="E331" s="155"/>
      <c r="F331" s="155"/>
      <c r="G331" s="155"/>
      <c r="H331" s="155"/>
      <c r="I331" s="155"/>
      <c r="J331" s="155"/>
      <c r="K331" s="155"/>
      <c r="L331" s="155"/>
      <c r="M331" s="357"/>
      <c r="N331" s="155"/>
      <c r="O331" s="155"/>
      <c r="P331" s="155"/>
      <c r="Q331" s="155"/>
      <c r="R331" s="155"/>
      <c r="AA331" s="97"/>
      <c r="AB331" s="97"/>
      <c r="AC331" s="97"/>
      <c r="AD331" s="97"/>
      <c r="AE331" s="97"/>
      <c r="AF331" s="93"/>
      <c r="AG331" s="93"/>
      <c r="AH331" s="93"/>
      <c r="AI331" s="30"/>
      <c r="AJ331" s="30"/>
      <c r="AK331" s="30"/>
      <c r="AL331" s="30"/>
      <c r="AM331" s="109"/>
      <c r="AN331" s="109" t="s">
        <v>1044</v>
      </c>
      <c r="AO331" s="30"/>
      <c r="AP331" s="112">
        <v>992</v>
      </c>
      <c r="AQ331"/>
      <c r="AR331"/>
      <c r="AS331"/>
      <c r="AT331"/>
      <c r="AU331"/>
      <c r="AV331"/>
    </row>
    <row r="332" spans="1:48" ht="23.45" customHeight="1" x14ac:dyDescent="0.2">
      <c r="A332" s="356"/>
      <c r="B332" s="155"/>
      <c r="C332" s="155"/>
      <c r="D332" s="155"/>
      <c r="E332" s="155"/>
      <c r="F332" s="155"/>
      <c r="G332" s="155"/>
      <c r="H332" s="155"/>
      <c r="I332" s="155"/>
      <c r="J332" s="155"/>
      <c r="K332" s="155"/>
      <c r="L332" s="155"/>
      <c r="M332" s="357"/>
      <c r="N332" s="155"/>
      <c r="O332" s="155"/>
      <c r="P332" s="155"/>
      <c r="Q332" s="155"/>
      <c r="R332" s="155"/>
      <c r="AA332" s="97"/>
      <c r="AB332" s="97"/>
      <c r="AC332" s="97"/>
      <c r="AD332" s="97"/>
      <c r="AE332" s="97"/>
      <c r="AF332" s="93"/>
      <c r="AG332" s="93"/>
      <c r="AH332" s="93"/>
      <c r="AI332" s="30"/>
      <c r="AJ332" s="30"/>
      <c r="AK332" s="30"/>
      <c r="AL332" s="30"/>
      <c r="AM332" s="109"/>
      <c r="AN332" s="109" t="s">
        <v>1045</v>
      </c>
      <c r="AO332" s="30"/>
      <c r="AP332" s="112">
        <v>993</v>
      </c>
      <c r="AQ332"/>
      <c r="AR332"/>
      <c r="AS332"/>
      <c r="AT332"/>
      <c r="AU332"/>
      <c r="AV332"/>
    </row>
    <row r="333" spans="1:48" ht="23.45" customHeight="1" x14ac:dyDescent="0.2">
      <c r="A333" s="356"/>
      <c r="B333" s="155"/>
      <c r="C333" s="155"/>
      <c r="D333" s="155"/>
      <c r="E333" s="155"/>
      <c r="F333" s="155"/>
      <c r="G333" s="155"/>
      <c r="H333" s="155"/>
      <c r="I333" s="155"/>
      <c r="J333" s="155"/>
      <c r="K333" s="155"/>
      <c r="L333" s="155"/>
      <c r="M333" s="357"/>
      <c r="N333" s="155"/>
      <c r="O333" s="155"/>
      <c r="P333" s="155"/>
      <c r="Q333" s="155"/>
      <c r="R333" s="155"/>
      <c r="AA333" s="97"/>
      <c r="AB333" s="97"/>
      <c r="AC333" s="97"/>
      <c r="AD333" s="97"/>
      <c r="AE333" s="97"/>
      <c r="AF333" s="93"/>
      <c r="AG333" s="93"/>
      <c r="AH333" s="93"/>
      <c r="AI333" s="30"/>
      <c r="AJ333" s="30"/>
      <c r="AK333" s="30"/>
      <c r="AL333" s="30"/>
      <c r="AM333" s="109"/>
      <c r="AN333" s="109" t="s">
        <v>1046</v>
      </c>
      <c r="AO333" s="30"/>
      <c r="AP333" s="112" t="s">
        <v>1047</v>
      </c>
      <c r="AQ333"/>
      <c r="AR333"/>
      <c r="AS333"/>
      <c r="AT333"/>
      <c r="AU333"/>
      <c r="AV333"/>
    </row>
    <row r="334" spans="1:48" ht="23.45" customHeight="1" x14ac:dyDescent="0.2">
      <c r="A334" s="356"/>
      <c r="B334" s="155"/>
      <c r="C334" s="155"/>
      <c r="D334" s="155"/>
      <c r="E334" s="155"/>
      <c r="F334" s="155"/>
      <c r="G334" s="155"/>
      <c r="H334" s="155"/>
      <c r="I334" s="155"/>
      <c r="J334" s="155"/>
      <c r="K334" s="155"/>
      <c r="L334" s="155"/>
      <c r="M334" s="357"/>
      <c r="N334" s="155"/>
      <c r="O334" s="155"/>
      <c r="P334" s="155"/>
      <c r="Q334" s="155"/>
      <c r="R334" s="155"/>
      <c r="AA334" s="97"/>
      <c r="AB334" s="97"/>
      <c r="AC334" s="97"/>
      <c r="AD334" s="97"/>
      <c r="AE334" s="97"/>
      <c r="AF334" s="93"/>
      <c r="AG334" s="93"/>
      <c r="AH334" s="93"/>
      <c r="AI334" s="30"/>
      <c r="AJ334" s="30"/>
      <c r="AK334" s="30"/>
      <c r="AL334" s="30"/>
      <c r="AM334" s="109"/>
      <c r="AN334" s="109" t="s">
        <v>1048</v>
      </c>
      <c r="AO334" s="30"/>
      <c r="AP334" s="112" t="s">
        <v>1049</v>
      </c>
      <c r="AQ334"/>
      <c r="AR334"/>
      <c r="AS334"/>
      <c r="AT334"/>
      <c r="AU334"/>
      <c r="AV334"/>
    </row>
    <row r="335" spans="1:48" ht="23.45" customHeight="1" x14ac:dyDescent="0.2">
      <c r="A335" s="356"/>
      <c r="B335" s="155"/>
      <c r="C335" s="155"/>
      <c r="D335" s="155"/>
      <c r="E335" s="155"/>
      <c r="F335" s="155"/>
      <c r="G335" s="155"/>
      <c r="H335" s="155"/>
      <c r="I335" s="155"/>
      <c r="J335" s="155"/>
      <c r="K335" s="155"/>
      <c r="L335" s="155"/>
      <c r="M335" s="357"/>
      <c r="N335" s="155"/>
      <c r="O335" s="155"/>
      <c r="P335" s="155"/>
      <c r="Q335" s="155"/>
      <c r="R335" s="155"/>
      <c r="AA335" s="97"/>
      <c r="AB335" s="97"/>
      <c r="AC335" s="97"/>
      <c r="AD335" s="97"/>
      <c r="AE335" s="97"/>
      <c r="AF335" s="93"/>
      <c r="AG335" s="93"/>
      <c r="AH335" s="93"/>
      <c r="AI335" s="30"/>
      <c r="AJ335" s="30"/>
      <c r="AK335" s="30"/>
      <c r="AL335" s="30"/>
      <c r="AM335" s="109"/>
      <c r="AN335" s="109" t="s">
        <v>1050</v>
      </c>
      <c r="AO335" s="30"/>
      <c r="AP335" s="112" t="s">
        <v>1051</v>
      </c>
      <c r="AQ335"/>
      <c r="AR335"/>
      <c r="AS335"/>
      <c r="AT335"/>
      <c r="AU335"/>
      <c r="AV335"/>
    </row>
    <row r="336" spans="1:48" ht="23.45" customHeight="1" x14ac:dyDescent="0.2">
      <c r="A336" s="356"/>
      <c r="B336" s="155"/>
      <c r="C336" s="155"/>
      <c r="D336" s="155"/>
      <c r="E336" s="155"/>
      <c r="F336" s="155"/>
      <c r="G336" s="155"/>
      <c r="H336" s="155"/>
      <c r="I336" s="155"/>
      <c r="J336" s="155"/>
      <c r="K336" s="155"/>
      <c r="L336" s="155"/>
      <c r="M336" s="357"/>
      <c r="N336" s="155"/>
      <c r="O336" s="155"/>
      <c r="P336" s="155"/>
      <c r="Q336" s="155"/>
      <c r="R336" s="155"/>
      <c r="AA336" s="97"/>
      <c r="AB336" s="97"/>
      <c r="AC336" s="97"/>
      <c r="AD336" s="97"/>
      <c r="AE336" s="97"/>
      <c r="AF336" s="93"/>
      <c r="AG336" s="93"/>
      <c r="AH336" s="93"/>
      <c r="AI336" s="30"/>
      <c r="AJ336" s="30"/>
      <c r="AK336" s="30"/>
      <c r="AL336" s="30"/>
      <c r="AM336" s="109"/>
      <c r="AN336" s="109" t="s">
        <v>1052</v>
      </c>
      <c r="AO336" s="30"/>
      <c r="AP336" s="112" t="s">
        <v>1053</v>
      </c>
      <c r="AQ336"/>
      <c r="AR336"/>
      <c r="AS336"/>
      <c r="AT336"/>
      <c r="AU336"/>
      <c r="AV336"/>
    </row>
    <row r="337" spans="1:48" ht="23.45" customHeight="1" x14ac:dyDescent="0.2">
      <c r="A337" s="356"/>
      <c r="B337" s="155"/>
      <c r="C337" s="155"/>
      <c r="D337" s="155"/>
      <c r="E337" s="155"/>
      <c r="F337" s="155"/>
      <c r="G337" s="155"/>
      <c r="H337" s="155"/>
      <c r="I337" s="155"/>
      <c r="J337" s="155"/>
      <c r="K337" s="155"/>
      <c r="L337" s="155"/>
      <c r="M337" s="357"/>
      <c r="N337" s="155"/>
      <c r="O337" s="155"/>
      <c r="P337" s="155"/>
      <c r="Q337" s="155"/>
      <c r="R337" s="155"/>
      <c r="AA337" s="97"/>
      <c r="AB337" s="97"/>
      <c r="AC337" s="97"/>
      <c r="AD337" s="97"/>
      <c r="AE337" s="97"/>
      <c r="AF337" s="93"/>
      <c r="AG337" s="93"/>
      <c r="AH337" s="93"/>
      <c r="AI337" s="30"/>
      <c r="AJ337" s="30"/>
      <c r="AK337" s="30"/>
      <c r="AL337" s="30"/>
      <c r="AM337" s="109"/>
      <c r="AN337" s="109" t="s">
        <v>1054</v>
      </c>
      <c r="AO337" s="30"/>
      <c r="AP337" s="112" t="s">
        <v>1055</v>
      </c>
      <c r="AQ337"/>
      <c r="AR337"/>
      <c r="AS337"/>
      <c r="AT337"/>
      <c r="AU337"/>
      <c r="AV337"/>
    </row>
    <row r="338" spans="1:48" ht="23.45" customHeight="1" x14ac:dyDescent="0.2">
      <c r="A338" s="356"/>
      <c r="B338" s="155"/>
      <c r="C338" s="155"/>
      <c r="D338" s="155"/>
      <c r="E338" s="155"/>
      <c r="F338" s="155"/>
      <c r="G338" s="155"/>
      <c r="H338" s="155"/>
      <c r="I338" s="155"/>
      <c r="J338" s="155"/>
      <c r="K338" s="155"/>
      <c r="L338" s="155"/>
      <c r="M338" s="357"/>
      <c r="N338" s="155"/>
      <c r="O338" s="155"/>
      <c r="P338" s="155"/>
      <c r="Q338" s="155"/>
      <c r="R338" s="155"/>
      <c r="AA338" s="97"/>
      <c r="AB338" s="97"/>
      <c r="AC338" s="97"/>
      <c r="AD338" s="97"/>
      <c r="AE338" s="97"/>
      <c r="AF338" s="93"/>
      <c r="AG338" s="93"/>
      <c r="AH338" s="93"/>
      <c r="AI338" s="30"/>
      <c r="AJ338" s="30"/>
      <c r="AK338" s="30"/>
      <c r="AL338" s="30"/>
      <c r="AM338" s="109"/>
      <c r="AN338" s="109" t="s">
        <v>1056</v>
      </c>
      <c r="AO338" s="30"/>
      <c r="AP338" s="112" t="s">
        <v>1057</v>
      </c>
      <c r="AQ338"/>
      <c r="AR338"/>
      <c r="AS338"/>
      <c r="AT338"/>
      <c r="AU338"/>
      <c r="AV338"/>
    </row>
    <row r="339" spans="1:48" ht="23.45" customHeight="1" x14ac:dyDescent="0.2">
      <c r="A339" s="356"/>
      <c r="B339" s="155"/>
      <c r="C339" s="155"/>
      <c r="D339" s="155"/>
      <c r="E339" s="155"/>
      <c r="F339" s="155"/>
      <c r="G339" s="155"/>
      <c r="H339" s="155"/>
      <c r="I339" s="155"/>
      <c r="J339" s="155"/>
      <c r="K339" s="155"/>
      <c r="L339" s="155"/>
      <c r="M339" s="357"/>
      <c r="N339" s="155"/>
      <c r="O339" s="155"/>
      <c r="P339" s="155"/>
      <c r="Q339" s="155"/>
      <c r="R339" s="155"/>
      <c r="AA339" s="97"/>
      <c r="AB339" s="97"/>
      <c r="AC339" s="97"/>
      <c r="AD339" s="97"/>
      <c r="AE339" s="97"/>
      <c r="AF339" s="93"/>
      <c r="AG339" s="93"/>
      <c r="AH339" s="93"/>
      <c r="AI339" s="30"/>
      <c r="AJ339" s="30"/>
      <c r="AK339" s="30"/>
      <c r="AL339" s="30"/>
      <c r="AM339" s="109"/>
      <c r="AN339" s="109" t="s">
        <v>1058</v>
      </c>
      <c r="AO339" s="30"/>
      <c r="AP339" s="112" t="s">
        <v>1059</v>
      </c>
      <c r="AQ339"/>
      <c r="AR339"/>
      <c r="AS339"/>
      <c r="AT339"/>
      <c r="AU339"/>
      <c r="AV339"/>
    </row>
    <row r="340" spans="1:48" ht="23.45" customHeight="1" x14ac:dyDescent="0.2">
      <c r="A340" s="356"/>
      <c r="B340" s="155"/>
      <c r="C340" s="155"/>
      <c r="D340" s="155"/>
      <c r="E340" s="155"/>
      <c r="F340" s="155"/>
      <c r="G340" s="155"/>
      <c r="H340" s="155"/>
      <c r="I340" s="155"/>
      <c r="J340" s="155"/>
      <c r="K340" s="155"/>
      <c r="L340" s="155"/>
      <c r="M340" s="357"/>
      <c r="N340" s="155"/>
      <c r="O340" s="155"/>
      <c r="P340" s="155"/>
      <c r="Q340" s="155"/>
      <c r="R340" s="155"/>
      <c r="AA340" s="97"/>
      <c r="AB340" s="97"/>
      <c r="AC340" s="97"/>
      <c r="AD340" s="97"/>
      <c r="AE340" s="97"/>
      <c r="AF340" s="93"/>
      <c r="AG340" s="93"/>
      <c r="AH340" s="93"/>
      <c r="AI340" s="30"/>
      <c r="AJ340" s="30"/>
      <c r="AK340" s="30"/>
      <c r="AL340" s="30"/>
      <c r="AM340" s="109"/>
      <c r="AN340" s="109" t="s">
        <v>1060</v>
      </c>
      <c r="AO340" s="30"/>
      <c r="AP340" s="112" t="s">
        <v>1061</v>
      </c>
      <c r="AQ340"/>
      <c r="AR340"/>
      <c r="AS340"/>
      <c r="AT340"/>
      <c r="AU340"/>
      <c r="AV340"/>
    </row>
    <row r="341" spans="1:48" ht="23.45" customHeight="1" x14ac:dyDescent="0.2">
      <c r="A341" s="356"/>
      <c r="B341" s="155"/>
      <c r="C341" s="155"/>
      <c r="D341" s="155"/>
      <c r="E341" s="155"/>
      <c r="F341" s="155"/>
      <c r="G341" s="155"/>
      <c r="H341" s="155"/>
      <c r="I341" s="155"/>
      <c r="J341" s="155"/>
      <c r="K341" s="155"/>
      <c r="L341" s="155"/>
      <c r="M341" s="357"/>
      <c r="N341" s="155"/>
      <c r="O341" s="155"/>
      <c r="P341" s="155"/>
      <c r="Q341" s="155"/>
      <c r="R341" s="155"/>
      <c r="AA341" s="97"/>
      <c r="AB341" s="97"/>
      <c r="AC341" s="97"/>
      <c r="AD341" s="97"/>
      <c r="AE341" s="97"/>
      <c r="AF341" s="93"/>
      <c r="AG341" s="93"/>
      <c r="AH341" s="93"/>
      <c r="AI341" s="30"/>
      <c r="AJ341" s="30"/>
      <c r="AK341" s="30"/>
      <c r="AL341" s="30"/>
      <c r="AM341" s="109"/>
      <c r="AN341" s="109" t="s">
        <v>1062</v>
      </c>
      <c r="AO341" s="30"/>
      <c r="AP341" s="112" t="s">
        <v>1063</v>
      </c>
      <c r="AQ341"/>
      <c r="AR341"/>
      <c r="AS341"/>
      <c r="AT341"/>
      <c r="AU341"/>
      <c r="AV341"/>
    </row>
    <row r="342" spans="1:48" ht="23.45" customHeight="1" x14ac:dyDescent="0.2">
      <c r="A342" s="356"/>
      <c r="B342" s="155"/>
      <c r="C342" s="155"/>
      <c r="D342" s="155"/>
      <c r="E342" s="155"/>
      <c r="F342" s="155"/>
      <c r="G342" s="155"/>
      <c r="H342" s="155"/>
      <c r="I342" s="155"/>
      <c r="J342" s="155"/>
      <c r="K342" s="155"/>
      <c r="L342" s="155"/>
      <c r="M342" s="357"/>
      <c r="N342" s="155"/>
      <c r="O342" s="155"/>
      <c r="P342" s="155"/>
      <c r="Q342" s="155"/>
      <c r="R342" s="155"/>
      <c r="AA342" s="97"/>
      <c r="AB342" s="97"/>
      <c r="AC342" s="97"/>
      <c r="AD342" s="97"/>
      <c r="AE342" s="97"/>
      <c r="AF342" s="93"/>
      <c r="AG342" s="93"/>
      <c r="AH342" s="93"/>
      <c r="AI342" s="30"/>
      <c r="AJ342" s="30"/>
      <c r="AK342" s="30"/>
      <c r="AL342" s="30"/>
      <c r="AM342" s="109"/>
      <c r="AN342" s="109" t="s">
        <v>1064</v>
      </c>
      <c r="AO342" s="30"/>
      <c r="AP342" s="112" t="s">
        <v>1065</v>
      </c>
      <c r="AQ342"/>
      <c r="AR342"/>
      <c r="AS342"/>
      <c r="AT342"/>
      <c r="AU342"/>
      <c r="AV342"/>
    </row>
    <row r="343" spans="1:48" ht="23.45" customHeight="1" x14ac:dyDescent="0.2">
      <c r="A343" s="356"/>
      <c r="B343" s="155"/>
      <c r="C343" s="155"/>
      <c r="D343" s="155"/>
      <c r="E343" s="155"/>
      <c r="F343" s="155"/>
      <c r="G343" s="155"/>
      <c r="H343" s="155"/>
      <c r="I343" s="155"/>
      <c r="J343" s="155"/>
      <c r="K343" s="155"/>
      <c r="L343" s="155"/>
      <c r="M343" s="357"/>
      <c r="N343" s="155"/>
      <c r="O343" s="155"/>
      <c r="P343" s="155"/>
      <c r="Q343" s="155"/>
      <c r="R343" s="155"/>
      <c r="AA343" s="97"/>
      <c r="AB343" s="97"/>
      <c r="AC343" s="97"/>
      <c r="AD343" s="97"/>
      <c r="AE343" s="97"/>
      <c r="AF343" s="93"/>
      <c r="AG343" s="93"/>
      <c r="AH343" s="93"/>
      <c r="AI343" s="30"/>
      <c r="AJ343" s="30"/>
      <c r="AK343" s="30"/>
      <c r="AL343" s="30"/>
      <c r="AM343" s="109"/>
      <c r="AN343" s="109" t="s">
        <v>1066</v>
      </c>
      <c r="AO343" s="30"/>
      <c r="AP343" s="112" t="s">
        <v>1067</v>
      </c>
      <c r="AQ343"/>
      <c r="AR343"/>
      <c r="AS343"/>
      <c r="AT343"/>
      <c r="AU343"/>
      <c r="AV343"/>
    </row>
    <row r="344" spans="1:48" ht="23.45" customHeight="1" x14ac:dyDescent="0.2">
      <c r="A344" s="356"/>
      <c r="B344" s="155"/>
      <c r="C344" s="155"/>
      <c r="D344" s="155"/>
      <c r="E344" s="155"/>
      <c r="F344" s="155"/>
      <c r="G344" s="155"/>
      <c r="H344" s="155"/>
      <c r="I344" s="155"/>
      <c r="J344" s="155"/>
      <c r="K344" s="155"/>
      <c r="L344" s="155"/>
      <c r="M344" s="357"/>
      <c r="N344" s="155"/>
      <c r="O344" s="155"/>
      <c r="P344" s="155"/>
      <c r="Q344" s="155"/>
      <c r="R344" s="155"/>
      <c r="AA344" s="97"/>
      <c r="AB344" s="97"/>
      <c r="AC344" s="97"/>
      <c r="AD344" s="97"/>
      <c r="AE344" s="97"/>
      <c r="AF344" s="93"/>
      <c r="AG344" s="93"/>
      <c r="AH344" s="93"/>
      <c r="AI344" s="30"/>
      <c r="AJ344" s="30"/>
      <c r="AK344" s="30"/>
      <c r="AL344" s="30"/>
      <c r="AM344" s="109"/>
      <c r="AN344" s="109">
        <v>811904</v>
      </c>
      <c r="AO344" s="30"/>
      <c r="AP344" s="112" t="s">
        <v>1068</v>
      </c>
      <c r="AQ344"/>
      <c r="AR344"/>
      <c r="AS344"/>
      <c r="AT344"/>
      <c r="AU344"/>
      <c r="AV344"/>
    </row>
    <row r="345" spans="1:48" ht="23.45" customHeight="1" x14ac:dyDescent="0.2">
      <c r="A345" s="356"/>
      <c r="B345" s="155"/>
      <c r="C345" s="155"/>
      <c r="D345" s="155"/>
      <c r="E345" s="155"/>
      <c r="F345" s="155"/>
      <c r="G345" s="155"/>
      <c r="H345" s="155"/>
      <c r="I345" s="155"/>
      <c r="J345" s="155"/>
      <c r="K345" s="155"/>
      <c r="L345" s="155"/>
      <c r="M345" s="357"/>
      <c r="N345" s="155"/>
      <c r="O345" s="155"/>
      <c r="P345" s="155"/>
      <c r="Q345" s="155"/>
      <c r="R345" s="155"/>
      <c r="AA345" s="97"/>
      <c r="AB345" s="97"/>
      <c r="AC345" s="97"/>
      <c r="AD345" s="97"/>
      <c r="AE345" s="97"/>
      <c r="AF345" s="93"/>
      <c r="AG345" s="93"/>
      <c r="AH345" s="93"/>
      <c r="AI345" s="30"/>
      <c r="AJ345" s="30"/>
      <c r="AK345" s="30"/>
      <c r="AL345" s="30"/>
      <c r="AM345" s="109"/>
      <c r="AN345" s="109" t="s">
        <v>1069</v>
      </c>
      <c r="AO345" s="30"/>
      <c r="AP345" s="112" t="s">
        <v>1070</v>
      </c>
      <c r="AQ345"/>
      <c r="AR345"/>
      <c r="AS345"/>
      <c r="AT345"/>
      <c r="AU345"/>
      <c r="AV345"/>
    </row>
    <row r="346" spans="1:48" ht="23.45" customHeight="1" x14ac:dyDescent="0.2">
      <c r="A346" s="356"/>
      <c r="B346" s="155"/>
      <c r="C346" s="155"/>
      <c r="D346" s="155"/>
      <c r="E346" s="155"/>
      <c r="F346" s="155"/>
      <c r="G346" s="155"/>
      <c r="H346" s="155"/>
      <c r="I346" s="155"/>
      <c r="J346" s="155"/>
      <c r="K346" s="155"/>
      <c r="L346" s="155"/>
      <c r="M346" s="357"/>
      <c r="N346" s="155"/>
      <c r="O346" s="155"/>
      <c r="P346" s="155"/>
      <c r="Q346" s="155"/>
      <c r="R346" s="155"/>
      <c r="AA346" s="97"/>
      <c r="AB346" s="97"/>
      <c r="AC346" s="97"/>
      <c r="AD346" s="97"/>
      <c r="AE346" s="97"/>
      <c r="AF346" s="93"/>
      <c r="AG346" s="93"/>
      <c r="AH346" s="93"/>
      <c r="AI346" s="30"/>
      <c r="AJ346" s="30"/>
      <c r="AK346" s="30"/>
      <c r="AL346" s="30"/>
      <c r="AM346" s="109"/>
      <c r="AN346" s="109" t="s">
        <v>1071</v>
      </c>
      <c r="AO346" s="30"/>
      <c r="AP346" s="112" t="s">
        <v>1072</v>
      </c>
      <c r="AQ346"/>
      <c r="AR346"/>
      <c r="AS346"/>
      <c r="AT346"/>
      <c r="AU346"/>
      <c r="AV346"/>
    </row>
    <row r="347" spans="1:48" ht="23.45" customHeight="1" x14ac:dyDescent="0.2">
      <c r="A347" s="356"/>
      <c r="B347" s="155"/>
      <c r="C347" s="155"/>
      <c r="D347" s="155"/>
      <c r="E347" s="155"/>
      <c r="F347" s="155"/>
      <c r="G347" s="155"/>
      <c r="H347" s="155"/>
      <c r="I347" s="155"/>
      <c r="J347" s="155"/>
      <c r="K347" s="155"/>
      <c r="L347" s="155"/>
      <c r="M347" s="357"/>
      <c r="N347" s="155"/>
      <c r="O347" s="155"/>
      <c r="P347" s="155"/>
      <c r="Q347" s="155"/>
      <c r="R347" s="155"/>
      <c r="AA347" s="97"/>
      <c r="AB347" s="97"/>
      <c r="AC347" s="97"/>
      <c r="AD347" s="97"/>
      <c r="AE347" s="97"/>
      <c r="AF347" s="93"/>
      <c r="AG347" s="93"/>
      <c r="AH347" s="93"/>
      <c r="AI347" s="30"/>
      <c r="AJ347" s="30"/>
      <c r="AK347" s="30"/>
      <c r="AL347" s="30"/>
      <c r="AM347" s="109"/>
      <c r="AN347" s="109" t="s">
        <v>1073</v>
      </c>
      <c r="AO347" s="30"/>
      <c r="AP347" s="112" t="s">
        <v>1074</v>
      </c>
      <c r="AQ347"/>
      <c r="AR347"/>
      <c r="AS347"/>
      <c r="AT347"/>
      <c r="AU347"/>
      <c r="AV347"/>
    </row>
    <row r="348" spans="1:48" ht="23.45" customHeight="1" x14ac:dyDescent="0.2">
      <c r="A348" s="356"/>
      <c r="B348" s="155"/>
      <c r="C348" s="155"/>
      <c r="D348" s="155"/>
      <c r="E348" s="155"/>
      <c r="F348" s="155"/>
      <c r="G348" s="155"/>
      <c r="H348" s="155"/>
      <c r="I348" s="155"/>
      <c r="J348" s="155"/>
      <c r="K348" s="155"/>
      <c r="L348" s="155"/>
      <c r="M348" s="357"/>
      <c r="N348" s="155"/>
      <c r="O348" s="155"/>
      <c r="P348" s="155"/>
      <c r="Q348" s="155"/>
      <c r="R348" s="155"/>
      <c r="AA348" s="97"/>
      <c r="AB348" s="97"/>
      <c r="AC348" s="97"/>
      <c r="AD348" s="97"/>
      <c r="AE348" s="97"/>
      <c r="AF348" s="93"/>
      <c r="AG348" s="93"/>
      <c r="AH348" s="93"/>
      <c r="AI348" s="30"/>
      <c r="AJ348" s="30"/>
      <c r="AK348" s="30"/>
      <c r="AL348" s="30"/>
      <c r="AM348" s="109"/>
      <c r="AN348" s="109" t="s">
        <v>1075</v>
      </c>
      <c r="AO348" s="30"/>
      <c r="AP348" s="112" t="s">
        <v>1076</v>
      </c>
      <c r="AQ348"/>
      <c r="AR348"/>
      <c r="AS348"/>
      <c r="AT348"/>
      <c r="AU348"/>
      <c r="AV348"/>
    </row>
    <row r="349" spans="1:48" ht="23.45" customHeight="1" x14ac:dyDescent="0.2">
      <c r="A349" s="356"/>
      <c r="B349" s="155"/>
      <c r="C349" s="155"/>
      <c r="D349" s="155"/>
      <c r="E349" s="155"/>
      <c r="F349" s="155"/>
      <c r="G349" s="155"/>
      <c r="H349" s="155"/>
      <c r="I349" s="155"/>
      <c r="J349" s="155"/>
      <c r="K349" s="155"/>
      <c r="L349" s="155"/>
      <c r="M349" s="357"/>
      <c r="N349" s="155"/>
      <c r="O349" s="155"/>
      <c r="P349" s="155"/>
      <c r="Q349" s="155"/>
      <c r="R349" s="155"/>
      <c r="AA349" s="97"/>
      <c r="AB349" s="97"/>
      <c r="AC349" s="97"/>
      <c r="AD349" s="97"/>
      <c r="AE349" s="97"/>
      <c r="AF349" s="93"/>
      <c r="AG349" s="93"/>
      <c r="AH349" s="93"/>
      <c r="AI349" s="30"/>
      <c r="AJ349" s="30"/>
      <c r="AK349" s="30"/>
      <c r="AL349" s="30"/>
      <c r="AM349" s="109"/>
      <c r="AN349" s="109" t="s">
        <v>1077</v>
      </c>
      <c r="AO349" s="30"/>
      <c r="AP349" s="112" t="s">
        <v>1078</v>
      </c>
      <c r="AQ349"/>
      <c r="AR349"/>
      <c r="AS349"/>
      <c r="AT349"/>
      <c r="AU349"/>
      <c r="AV349"/>
    </row>
    <row r="350" spans="1:48" ht="23.45" customHeight="1" x14ac:dyDescent="0.2">
      <c r="A350" s="356"/>
      <c r="B350" s="155"/>
      <c r="C350" s="155"/>
      <c r="D350" s="155"/>
      <c r="E350" s="155"/>
      <c r="F350" s="155"/>
      <c r="G350" s="155"/>
      <c r="H350" s="155"/>
      <c r="I350" s="155"/>
      <c r="J350" s="155"/>
      <c r="K350" s="155"/>
      <c r="L350" s="155"/>
      <c r="M350" s="357"/>
      <c r="N350" s="155"/>
      <c r="O350" s="155"/>
      <c r="P350" s="155"/>
      <c r="Q350" s="155"/>
      <c r="R350" s="155"/>
      <c r="AA350" s="97"/>
      <c r="AB350" s="97"/>
      <c r="AC350" s="97"/>
      <c r="AD350" s="97"/>
      <c r="AE350" s="97"/>
      <c r="AF350" s="93"/>
      <c r="AG350" s="93"/>
      <c r="AH350" s="93"/>
      <c r="AI350" s="30"/>
      <c r="AJ350" s="30"/>
      <c r="AK350" s="30"/>
      <c r="AL350" s="30"/>
      <c r="AM350" s="109"/>
      <c r="AN350" s="109" t="s">
        <v>1079</v>
      </c>
      <c r="AO350" s="30"/>
      <c r="AP350" s="112" t="s">
        <v>1080</v>
      </c>
      <c r="AQ350"/>
      <c r="AR350"/>
      <c r="AS350"/>
      <c r="AT350"/>
      <c r="AU350"/>
      <c r="AV350"/>
    </row>
    <row r="351" spans="1:48" ht="23.45" customHeight="1" x14ac:dyDescent="0.2">
      <c r="A351" s="356"/>
      <c r="B351" s="155"/>
      <c r="C351" s="155"/>
      <c r="D351" s="155"/>
      <c r="E351" s="155"/>
      <c r="F351" s="155"/>
      <c r="G351" s="155"/>
      <c r="H351" s="155"/>
      <c r="I351" s="155"/>
      <c r="J351" s="155"/>
      <c r="K351" s="155"/>
      <c r="L351" s="155"/>
      <c r="M351" s="357"/>
      <c r="N351" s="155"/>
      <c r="O351" s="155"/>
      <c r="P351" s="155"/>
      <c r="Q351" s="155"/>
      <c r="R351" s="155"/>
      <c r="AA351" s="97"/>
      <c r="AB351" s="97"/>
      <c r="AC351" s="97"/>
      <c r="AD351" s="97"/>
      <c r="AE351" s="97"/>
      <c r="AF351" s="93"/>
      <c r="AG351" s="93"/>
      <c r="AH351" s="93"/>
      <c r="AI351" s="30"/>
      <c r="AJ351" s="30"/>
      <c r="AK351" s="30"/>
      <c r="AL351" s="30"/>
      <c r="AM351" s="109"/>
      <c r="AN351" s="109" t="s">
        <v>1081</v>
      </c>
      <c r="AO351" s="30"/>
      <c r="AP351" s="112" t="s">
        <v>1082</v>
      </c>
      <c r="AQ351"/>
      <c r="AR351"/>
      <c r="AS351"/>
      <c r="AT351"/>
      <c r="AU351"/>
      <c r="AV351"/>
    </row>
    <row r="352" spans="1:48" ht="23.45" customHeight="1" x14ac:dyDescent="0.2">
      <c r="A352" s="356"/>
      <c r="B352" s="155"/>
      <c r="C352" s="155"/>
      <c r="D352" s="155"/>
      <c r="E352" s="155"/>
      <c r="F352" s="155"/>
      <c r="G352" s="155"/>
      <c r="H352" s="155"/>
      <c r="I352" s="155"/>
      <c r="J352" s="155"/>
      <c r="K352" s="155"/>
      <c r="L352" s="155"/>
      <c r="M352" s="357"/>
      <c r="N352" s="155"/>
      <c r="O352" s="155"/>
      <c r="P352" s="155"/>
      <c r="Q352" s="155"/>
      <c r="R352" s="155"/>
      <c r="AA352" s="97"/>
      <c r="AB352" s="97"/>
      <c r="AC352" s="97"/>
      <c r="AD352" s="97"/>
      <c r="AE352" s="97"/>
      <c r="AF352" s="93"/>
      <c r="AG352" s="93"/>
      <c r="AH352" s="93"/>
      <c r="AI352" s="30"/>
      <c r="AJ352" s="30"/>
      <c r="AK352" s="30"/>
      <c r="AL352" s="30"/>
      <c r="AM352" s="109"/>
      <c r="AN352" s="109" t="s">
        <v>1083</v>
      </c>
      <c r="AO352" s="30"/>
      <c r="AP352" s="112" t="s">
        <v>1084</v>
      </c>
      <c r="AQ352"/>
      <c r="AR352"/>
      <c r="AS352"/>
      <c r="AT352"/>
      <c r="AU352"/>
      <c r="AV352"/>
    </row>
    <row r="353" spans="1:48" ht="23.45" customHeight="1" x14ac:dyDescent="0.2">
      <c r="A353" s="356"/>
      <c r="B353" s="155"/>
      <c r="C353" s="155"/>
      <c r="D353" s="155"/>
      <c r="E353" s="155"/>
      <c r="F353" s="155"/>
      <c r="G353" s="155"/>
      <c r="H353" s="155"/>
      <c r="I353" s="155"/>
      <c r="J353" s="155"/>
      <c r="K353" s="155"/>
      <c r="L353" s="155"/>
      <c r="M353" s="357"/>
      <c r="N353" s="155"/>
      <c r="O353" s="155"/>
      <c r="P353" s="155"/>
      <c r="Q353" s="155"/>
      <c r="R353" s="155"/>
      <c r="AA353" s="97"/>
      <c r="AB353" s="97"/>
      <c r="AC353" s="97"/>
      <c r="AD353" s="97"/>
      <c r="AE353" s="97"/>
      <c r="AF353" s="93"/>
      <c r="AG353" s="93"/>
      <c r="AH353" s="93"/>
      <c r="AI353" s="30"/>
      <c r="AJ353" s="30"/>
      <c r="AK353" s="30"/>
      <c r="AL353" s="30"/>
      <c r="AM353" s="109"/>
      <c r="AN353" s="109">
        <v>151</v>
      </c>
      <c r="AO353" s="30"/>
      <c r="AP353" s="112" t="s">
        <v>1085</v>
      </c>
      <c r="AQ353"/>
      <c r="AR353"/>
      <c r="AS353"/>
      <c r="AT353"/>
      <c r="AU353"/>
      <c r="AV353"/>
    </row>
    <row r="354" spans="1:48" ht="23.45" customHeight="1" x14ac:dyDescent="0.2">
      <c r="A354" s="356"/>
      <c r="B354" s="155"/>
      <c r="C354" s="155"/>
      <c r="D354" s="155"/>
      <c r="E354" s="155"/>
      <c r="F354" s="155"/>
      <c r="G354" s="155"/>
      <c r="H354" s="155"/>
      <c r="I354" s="155"/>
      <c r="J354" s="155"/>
      <c r="K354" s="155"/>
      <c r="L354" s="155"/>
      <c r="M354" s="357"/>
      <c r="N354" s="155"/>
      <c r="O354" s="155"/>
      <c r="P354" s="155"/>
      <c r="Q354" s="155"/>
      <c r="R354" s="155"/>
      <c r="AA354" s="97"/>
      <c r="AB354" s="97"/>
      <c r="AC354" s="97"/>
      <c r="AD354" s="97"/>
      <c r="AE354" s="97"/>
      <c r="AF354" s="93"/>
      <c r="AG354" s="93"/>
      <c r="AH354" s="93"/>
      <c r="AI354" s="30"/>
      <c r="AJ354" s="30"/>
      <c r="AK354" s="30"/>
      <c r="AL354" s="30"/>
      <c r="AM354" s="109"/>
      <c r="AN354" s="109">
        <v>65</v>
      </c>
      <c r="AO354" s="30"/>
      <c r="AP354" s="112" t="s">
        <v>1086</v>
      </c>
      <c r="AQ354"/>
      <c r="AR354"/>
      <c r="AS354"/>
      <c r="AT354"/>
      <c r="AU354"/>
      <c r="AV354"/>
    </row>
    <row r="355" spans="1:48" ht="23.45" customHeight="1" x14ac:dyDescent="0.2">
      <c r="A355" s="356"/>
      <c r="B355" s="155"/>
      <c r="C355" s="155"/>
      <c r="D355" s="155"/>
      <c r="E355" s="155"/>
      <c r="F355" s="155"/>
      <c r="G355" s="155"/>
      <c r="H355" s="155"/>
      <c r="I355" s="155"/>
      <c r="J355" s="155"/>
      <c r="K355" s="155"/>
      <c r="L355" s="155"/>
      <c r="M355" s="357"/>
      <c r="N355" s="155"/>
      <c r="O355" s="155"/>
      <c r="P355" s="155"/>
      <c r="Q355" s="155"/>
      <c r="R355" s="155"/>
      <c r="AA355" s="97"/>
      <c r="AB355" s="97"/>
      <c r="AC355" s="97"/>
      <c r="AD355" s="97"/>
      <c r="AE355" s="97"/>
      <c r="AF355" s="93"/>
      <c r="AG355" s="93"/>
      <c r="AH355" s="93"/>
      <c r="AI355" s="30"/>
      <c r="AJ355" s="30"/>
      <c r="AK355" s="30"/>
      <c r="AL355" s="30"/>
      <c r="AM355" s="109"/>
      <c r="AN355" s="109" t="s">
        <v>1087</v>
      </c>
      <c r="AO355" s="30"/>
      <c r="AP355" s="112" t="s">
        <v>1088</v>
      </c>
      <c r="AQ355"/>
      <c r="AR355"/>
      <c r="AS355"/>
      <c r="AT355"/>
      <c r="AU355"/>
      <c r="AV355"/>
    </row>
    <row r="356" spans="1:48" ht="23.45" customHeight="1" x14ac:dyDescent="0.2">
      <c r="A356" s="356"/>
      <c r="B356" s="155"/>
      <c r="C356" s="155"/>
      <c r="D356" s="155"/>
      <c r="E356" s="155"/>
      <c r="F356" s="155"/>
      <c r="G356" s="155"/>
      <c r="H356" s="155"/>
      <c r="I356" s="155"/>
      <c r="J356" s="155"/>
      <c r="K356" s="155"/>
      <c r="L356" s="155"/>
      <c r="M356" s="357"/>
      <c r="N356" s="155"/>
      <c r="O356" s="155"/>
      <c r="P356" s="155"/>
      <c r="Q356" s="155"/>
      <c r="R356" s="155"/>
      <c r="AA356" s="97"/>
      <c r="AB356" s="97"/>
      <c r="AC356" s="97"/>
      <c r="AD356" s="97"/>
      <c r="AE356" s="97"/>
      <c r="AF356" s="93"/>
      <c r="AG356" s="93"/>
      <c r="AH356" s="93"/>
      <c r="AI356" s="30"/>
      <c r="AJ356" s="30"/>
      <c r="AK356" s="30"/>
      <c r="AL356" s="30"/>
      <c r="AM356" s="109"/>
      <c r="AN356" s="109" t="s">
        <v>1089</v>
      </c>
      <c r="AO356" s="30"/>
      <c r="AP356" s="112" t="s">
        <v>1090</v>
      </c>
      <c r="AQ356"/>
      <c r="AR356"/>
      <c r="AS356"/>
      <c r="AT356"/>
      <c r="AU356"/>
      <c r="AV356"/>
    </row>
    <row r="357" spans="1:48" ht="23.45" customHeight="1" x14ac:dyDescent="0.2">
      <c r="A357" s="356"/>
      <c r="B357" s="155"/>
      <c r="C357" s="155"/>
      <c r="D357" s="155"/>
      <c r="E357" s="155"/>
      <c r="F357" s="155"/>
      <c r="G357" s="155"/>
      <c r="H357" s="155"/>
      <c r="I357" s="155"/>
      <c r="J357" s="155"/>
      <c r="K357" s="155"/>
      <c r="L357" s="155"/>
      <c r="M357" s="357"/>
      <c r="N357" s="155"/>
      <c r="O357" s="155"/>
      <c r="P357" s="155"/>
      <c r="Q357" s="155"/>
      <c r="R357" s="155"/>
      <c r="AA357" s="97"/>
      <c r="AB357" s="97"/>
      <c r="AC357" s="97"/>
      <c r="AD357" s="97"/>
      <c r="AE357" s="97"/>
      <c r="AF357" s="93"/>
      <c r="AG357" s="93"/>
      <c r="AH357" s="93"/>
      <c r="AI357" s="30"/>
      <c r="AJ357" s="30"/>
      <c r="AK357" s="30"/>
      <c r="AL357" s="30"/>
      <c r="AM357" s="109"/>
      <c r="AN357" s="109" t="s">
        <v>1091</v>
      </c>
      <c r="AO357" s="30"/>
      <c r="AP357" s="112" t="s">
        <v>1092</v>
      </c>
      <c r="AQ357"/>
      <c r="AR357"/>
      <c r="AS357"/>
      <c r="AT357"/>
      <c r="AU357"/>
      <c r="AV357"/>
    </row>
    <row r="358" spans="1:48" ht="23.45" customHeight="1" x14ac:dyDescent="0.2">
      <c r="A358" s="356"/>
      <c r="B358" s="155"/>
      <c r="C358" s="155"/>
      <c r="D358" s="155"/>
      <c r="E358" s="155"/>
      <c r="F358" s="155"/>
      <c r="G358" s="155"/>
      <c r="H358" s="155"/>
      <c r="I358" s="155"/>
      <c r="J358" s="155"/>
      <c r="K358" s="155"/>
      <c r="L358" s="155"/>
      <c r="M358" s="357"/>
      <c r="N358" s="155"/>
      <c r="O358" s="155"/>
      <c r="P358" s="155"/>
      <c r="Q358" s="155"/>
      <c r="R358" s="155"/>
      <c r="AA358" s="97"/>
      <c r="AB358" s="97"/>
      <c r="AC358" s="97"/>
      <c r="AD358" s="97"/>
      <c r="AE358" s="97"/>
      <c r="AF358" s="93"/>
      <c r="AG358" s="93"/>
      <c r="AH358" s="93"/>
      <c r="AI358" s="30"/>
      <c r="AJ358" s="30"/>
      <c r="AK358" s="30"/>
      <c r="AL358" s="30"/>
      <c r="AM358" s="109"/>
      <c r="AN358" s="109" t="s">
        <v>1093</v>
      </c>
      <c r="AO358" s="30"/>
      <c r="AP358" s="112" t="s">
        <v>1094</v>
      </c>
      <c r="AQ358"/>
      <c r="AR358"/>
      <c r="AS358"/>
      <c r="AT358"/>
      <c r="AU358"/>
      <c r="AV358"/>
    </row>
    <row r="359" spans="1:48" ht="23.45" customHeight="1" x14ac:dyDescent="0.2">
      <c r="A359" s="356"/>
      <c r="B359" s="155"/>
      <c r="C359" s="155"/>
      <c r="D359" s="155"/>
      <c r="E359" s="155"/>
      <c r="F359" s="155"/>
      <c r="G359" s="155"/>
      <c r="H359" s="155"/>
      <c r="I359" s="155"/>
      <c r="J359" s="155"/>
      <c r="K359" s="155"/>
      <c r="L359" s="155"/>
      <c r="M359" s="357"/>
      <c r="N359" s="155"/>
      <c r="O359" s="155"/>
      <c r="P359" s="155"/>
      <c r="Q359" s="155"/>
      <c r="R359" s="155"/>
      <c r="AA359" s="97"/>
      <c r="AB359" s="97"/>
      <c r="AC359" s="97"/>
      <c r="AD359" s="97"/>
      <c r="AE359" s="97"/>
      <c r="AF359" s="93"/>
      <c r="AG359" s="93"/>
      <c r="AH359" s="93"/>
      <c r="AI359" s="30"/>
      <c r="AJ359" s="30"/>
      <c r="AK359" s="30"/>
      <c r="AL359" s="30"/>
      <c r="AM359" s="109"/>
      <c r="AN359" s="109" t="s">
        <v>1095</v>
      </c>
      <c r="AO359" s="30"/>
      <c r="AP359" s="112" t="s">
        <v>1096</v>
      </c>
      <c r="AQ359"/>
      <c r="AR359"/>
      <c r="AS359"/>
      <c r="AT359"/>
      <c r="AU359"/>
      <c r="AV359"/>
    </row>
    <row r="360" spans="1:48" ht="23.45" customHeight="1" x14ac:dyDescent="0.2">
      <c r="A360" s="356"/>
      <c r="B360" s="155"/>
      <c r="C360" s="155"/>
      <c r="D360" s="155"/>
      <c r="E360" s="155"/>
      <c r="F360" s="155"/>
      <c r="G360" s="155"/>
      <c r="H360" s="155"/>
      <c r="I360" s="155"/>
      <c r="J360" s="155"/>
      <c r="K360" s="155"/>
      <c r="L360" s="155"/>
      <c r="M360" s="357"/>
      <c r="N360" s="155"/>
      <c r="O360" s="155"/>
      <c r="P360" s="155"/>
      <c r="Q360" s="155"/>
      <c r="R360" s="155"/>
      <c r="AA360" s="97"/>
      <c r="AB360" s="97"/>
      <c r="AC360" s="97"/>
      <c r="AD360" s="97"/>
      <c r="AE360" s="97"/>
      <c r="AF360" s="93"/>
      <c r="AG360" s="93"/>
      <c r="AH360" s="93"/>
      <c r="AI360" s="30"/>
      <c r="AJ360" s="30"/>
      <c r="AK360" s="30"/>
      <c r="AL360" s="30"/>
      <c r="AM360" s="109"/>
      <c r="AN360" s="109" t="s">
        <v>1097</v>
      </c>
      <c r="AO360" s="30"/>
      <c r="AP360" s="112" t="s">
        <v>1098</v>
      </c>
      <c r="AQ360"/>
      <c r="AR360"/>
      <c r="AS360"/>
      <c r="AT360"/>
      <c r="AU360"/>
      <c r="AV360"/>
    </row>
    <row r="361" spans="1:48" ht="23.45" customHeight="1" x14ac:dyDescent="0.2">
      <c r="A361" s="356"/>
      <c r="B361" s="155"/>
      <c r="C361" s="155"/>
      <c r="D361" s="155"/>
      <c r="E361" s="155"/>
      <c r="F361" s="155"/>
      <c r="G361" s="155"/>
      <c r="H361" s="155"/>
      <c r="I361" s="155"/>
      <c r="J361" s="155"/>
      <c r="K361" s="155"/>
      <c r="L361" s="155"/>
      <c r="M361" s="357"/>
      <c r="N361" s="155"/>
      <c r="O361" s="155"/>
      <c r="P361" s="155"/>
      <c r="Q361" s="155"/>
      <c r="R361" s="155"/>
      <c r="AA361" s="97"/>
      <c r="AB361" s="97"/>
      <c r="AC361" s="97"/>
      <c r="AD361" s="97"/>
      <c r="AE361" s="97"/>
      <c r="AF361" s="93"/>
      <c r="AG361" s="93"/>
      <c r="AH361" s="93"/>
      <c r="AI361" s="30"/>
      <c r="AJ361" s="30"/>
      <c r="AK361" s="30"/>
      <c r="AL361" s="30"/>
      <c r="AM361" s="109"/>
      <c r="AN361" s="109" t="s">
        <v>1099</v>
      </c>
      <c r="AO361" s="30"/>
      <c r="AP361" s="112" t="s">
        <v>1100</v>
      </c>
      <c r="AQ361"/>
      <c r="AR361"/>
      <c r="AS361"/>
      <c r="AT361"/>
      <c r="AU361"/>
      <c r="AV361"/>
    </row>
    <row r="362" spans="1:48" ht="23.45" customHeight="1" x14ac:dyDescent="0.2">
      <c r="A362" s="356"/>
      <c r="B362" s="155"/>
      <c r="C362" s="155"/>
      <c r="D362" s="155"/>
      <c r="E362" s="155"/>
      <c r="F362" s="155"/>
      <c r="G362" s="155"/>
      <c r="H362" s="155"/>
      <c r="I362" s="155"/>
      <c r="J362" s="155"/>
      <c r="K362" s="155"/>
      <c r="L362" s="155"/>
      <c r="M362" s="357"/>
      <c r="N362" s="155"/>
      <c r="O362" s="155"/>
      <c r="P362" s="155"/>
      <c r="Q362" s="155"/>
      <c r="R362" s="155"/>
      <c r="AA362" s="97"/>
      <c r="AB362" s="97"/>
      <c r="AC362" s="97"/>
      <c r="AD362" s="97"/>
      <c r="AE362" s="97"/>
      <c r="AF362" s="93"/>
      <c r="AG362" s="93"/>
      <c r="AH362" s="93"/>
      <c r="AI362" s="30"/>
      <c r="AJ362" s="30"/>
      <c r="AK362" s="30"/>
      <c r="AL362" s="30"/>
      <c r="AM362" s="109"/>
      <c r="AN362" s="109" t="s">
        <v>1101</v>
      </c>
      <c r="AO362" s="30"/>
      <c r="AP362" s="112" t="s">
        <v>1102</v>
      </c>
      <c r="AQ362"/>
      <c r="AR362"/>
      <c r="AS362"/>
      <c r="AT362"/>
      <c r="AU362"/>
      <c r="AV362"/>
    </row>
    <row r="363" spans="1:48" ht="23.45" customHeight="1" x14ac:dyDescent="0.2">
      <c r="A363" s="356"/>
      <c r="B363" s="155"/>
      <c r="C363" s="155"/>
      <c r="D363" s="155"/>
      <c r="E363" s="155"/>
      <c r="F363" s="155"/>
      <c r="G363" s="155"/>
      <c r="H363" s="155"/>
      <c r="I363" s="155"/>
      <c r="J363" s="155"/>
      <c r="K363" s="155"/>
      <c r="L363" s="155"/>
      <c r="M363" s="357"/>
      <c r="N363" s="155"/>
      <c r="O363" s="155"/>
      <c r="P363" s="155"/>
      <c r="Q363" s="155"/>
      <c r="R363" s="155"/>
      <c r="AA363" s="97"/>
      <c r="AB363" s="97"/>
      <c r="AC363" s="97"/>
      <c r="AD363" s="97"/>
      <c r="AE363" s="97"/>
      <c r="AF363" s="93"/>
      <c r="AG363" s="93"/>
      <c r="AH363" s="93"/>
      <c r="AI363" s="30"/>
      <c r="AJ363" s="30"/>
      <c r="AK363" s="30"/>
      <c r="AL363" s="30"/>
      <c r="AM363" s="109"/>
      <c r="AN363" s="109" t="s">
        <v>1103</v>
      </c>
      <c r="AO363" s="30"/>
      <c r="AP363" s="112" t="s">
        <v>1104</v>
      </c>
      <c r="AQ363"/>
      <c r="AR363"/>
      <c r="AS363"/>
      <c r="AT363"/>
      <c r="AU363"/>
      <c r="AV363"/>
    </row>
    <row r="364" spans="1:48" ht="23.45" customHeight="1" x14ac:dyDescent="0.2">
      <c r="A364" s="356"/>
      <c r="B364" s="155"/>
      <c r="C364" s="155"/>
      <c r="D364" s="155"/>
      <c r="E364" s="155"/>
      <c r="F364" s="155"/>
      <c r="G364" s="155"/>
      <c r="H364" s="155"/>
      <c r="I364" s="155"/>
      <c r="J364" s="155"/>
      <c r="K364" s="155"/>
      <c r="L364" s="155"/>
      <c r="M364" s="357"/>
      <c r="N364" s="155"/>
      <c r="O364" s="155"/>
      <c r="P364" s="155"/>
      <c r="Q364" s="155"/>
      <c r="R364" s="155"/>
      <c r="AA364" s="97"/>
      <c r="AB364" s="97"/>
      <c r="AC364" s="97"/>
      <c r="AD364" s="97"/>
      <c r="AE364" s="97"/>
      <c r="AF364" s="93"/>
      <c r="AG364" s="93"/>
      <c r="AH364" s="93"/>
      <c r="AI364" s="30"/>
      <c r="AJ364" s="30"/>
      <c r="AK364" s="30"/>
      <c r="AL364" s="30"/>
      <c r="AM364" s="109"/>
      <c r="AN364" s="109" t="s">
        <v>1105</v>
      </c>
      <c r="AO364" s="30"/>
      <c r="AP364" s="112" t="s">
        <v>1106</v>
      </c>
      <c r="AQ364"/>
      <c r="AR364"/>
      <c r="AS364"/>
      <c r="AT364"/>
      <c r="AU364"/>
      <c r="AV364"/>
    </row>
    <row r="365" spans="1:48" ht="23.45" customHeight="1" x14ac:dyDescent="0.2">
      <c r="A365" s="356"/>
      <c r="B365" s="155"/>
      <c r="C365" s="155"/>
      <c r="D365" s="155"/>
      <c r="E365" s="155"/>
      <c r="F365" s="155"/>
      <c r="G365" s="155"/>
      <c r="H365" s="155"/>
      <c r="I365" s="155"/>
      <c r="J365" s="155"/>
      <c r="K365" s="155"/>
      <c r="L365" s="155"/>
      <c r="M365" s="357"/>
      <c r="N365" s="155"/>
      <c r="O365" s="155"/>
      <c r="P365" s="155"/>
      <c r="Q365" s="155"/>
      <c r="R365" s="155"/>
      <c r="AA365" s="97"/>
      <c r="AB365" s="97"/>
      <c r="AC365" s="97"/>
      <c r="AD365" s="97"/>
      <c r="AE365" s="97"/>
      <c r="AF365" s="93"/>
      <c r="AG365" s="93"/>
      <c r="AH365" s="93"/>
      <c r="AI365" s="30"/>
      <c r="AJ365" s="30"/>
      <c r="AK365" s="30"/>
      <c r="AL365" s="30"/>
      <c r="AM365" s="109"/>
      <c r="AN365" s="109">
        <v>204</v>
      </c>
      <c r="AO365" s="30"/>
      <c r="AP365" s="112" t="s">
        <v>1107</v>
      </c>
      <c r="AQ365"/>
      <c r="AR365"/>
      <c r="AS365"/>
      <c r="AT365"/>
      <c r="AU365"/>
      <c r="AV365"/>
    </row>
    <row r="366" spans="1:48" ht="23.45" customHeight="1" x14ac:dyDescent="0.2">
      <c r="A366" s="356"/>
      <c r="B366" s="155"/>
      <c r="C366" s="155"/>
      <c r="D366" s="155"/>
      <c r="E366" s="155"/>
      <c r="F366" s="155"/>
      <c r="G366" s="155"/>
      <c r="H366" s="155"/>
      <c r="I366" s="155"/>
      <c r="J366" s="155"/>
      <c r="K366" s="155"/>
      <c r="L366" s="155"/>
      <c r="M366" s="357"/>
      <c r="N366" s="155"/>
      <c r="O366" s="155"/>
      <c r="P366" s="155"/>
      <c r="Q366" s="155"/>
      <c r="R366" s="155"/>
      <c r="AA366" s="97"/>
      <c r="AB366" s="97"/>
      <c r="AC366" s="97"/>
      <c r="AD366" s="97"/>
      <c r="AE366" s="97"/>
      <c r="AF366" s="93"/>
      <c r="AG366" s="93"/>
      <c r="AH366" s="93"/>
      <c r="AI366" s="30"/>
      <c r="AJ366" s="30"/>
      <c r="AK366" s="30"/>
      <c r="AL366" s="30"/>
      <c r="AM366" s="109"/>
      <c r="AN366" s="109" t="s">
        <v>1108</v>
      </c>
      <c r="AO366" s="30"/>
      <c r="AP366" s="112" t="s">
        <v>1109</v>
      </c>
      <c r="AQ366"/>
      <c r="AR366"/>
      <c r="AS366"/>
      <c r="AT366"/>
      <c r="AU366"/>
      <c r="AV366"/>
    </row>
    <row r="367" spans="1:48" ht="23.45" customHeight="1" x14ac:dyDescent="0.2">
      <c r="A367" s="356"/>
      <c r="B367" s="155"/>
      <c r="C367" s="155"/>
      <c r="D367" s="155"/>
      <c r="E367" s="155"/>
      <c r="F367" s="155"/>
      <c r="G367" s="155"/>
      <c r="H367" s="155"/>
      <c r="I367" s="155"/>
      <c r="J367" s="155"/>
      <c r="K367" s="155"/>
      <c r="L367" s="155"/>
      <c r="M367" s="357"/>
      <c r="N367" s="155"/>
      <c r="O367" s="155"/>
      <c r="P367" s="155"/>
      <c r="Q367" s="155"/>
      <c r="R367" s="155"/>
      <c r="AA367" s="97"/>
      <c r="AB367" s="97"/>
      <c r="AC367" s="97"/>
      <c r="AD367" s="97"/>
      <c r="AE367" s="97"/>
      <c r="AF367" s="93"/>
      <c r="AG367" s="93"/>
      <c r="AH367" s="93"/>
      <c r="AI367" s="30"/>
      <c r="AJ367" s="30"/>
      <c r="AK367" s="30"/>
      <c r="AL367" s="30"/>
      <c r="AM367" s="109"/>
      <c r="AN367" s="109" t="s">
        <v>1110</v>
      </c>
      <c r="AO367" s="30"/>
      <c r="AP367" s="112" t="s">
        <v>1111</v>
      </c>
      <c r="AQ367"/>
      <c r="AR367"/>
      <c r="AS367"/>
      <c r="AT367"/>
      <c r="AU367"/>
      <c r="AV367"/>
    </row>
    <row r="368" spans="1:48" ht="23.45" customHeight="1" x14ac:dyDescent="0.2">
      <c r="A368" s="356"/>
      <c r="B368" s="155"/>
      <c r="C368" s="155"/>
      <c r="D368" s="155"/>
      <c r="E368" s="155"/>
      <c r="F368" s="155"/>
      <c r="G368" s="155"/>
      <c r="H368" s="155"/>
      <c r="I368" s="155"/>
      <c r="J368" s="155"/>
      <c r="K368" s="155"/>
      <c r="L368" s="155"/>
      <c r="M368" s="357"/>
      <c r="N368" s="155"/>
      <c r="O368" s="155"/>
      <c r="P368" s="155"/>
      <c r="Q368" s="155"/>
      <c r="R368" s="155"/>
      <c r="AA368" s="97"/>
      <c r="AB368" s="97"/>
      <c r="AC368" s="97"/>
      <c r="AD368" s="97"/>
      <c r="AE368" s="97"/>
      <c r="AF368" s="93"/>
      <c r="AG368" s="93"/>
      <c r="AH368" s="93"/>
      <c r="AI368" s="30"/>
      <c r="AJ368" s="30"/>
      <c r="AK368" s="30"/>
      <c r="AL368" s="30"/>
      <c r="AM368" s="109"/>
      <c r="AN368" s="109" t="s">
        <v>1112</v>
      </c>
      <c r="AO368" s="30"/>
      <c r="AP368" s="112" t="s">
        <v>1113</v>
      </c>
      <c r="AQ368"/>
      <c r="AR368"/>
      <c r="AS368"/>
      <c r="AT368"/>
      <c r="AU368"/>
      <c r="AV368"/>
    </row>
    <row r="369" spans="1:48" ht="23.45" customHeight="1" x14ac:dyDescent="0.2">
      <c r="A369" s="356"/>
      <c r="B369" s="155"/>
      <c r="C369" s="155"/>
      <c r="D369" s="155"/>
      <c r="E369" s="155"/>
      <c r="F369" s="155"/>
      <c r="G369" s="155"/>
      <c r="H369" s="155"/>
      <c r="I369" s="155"/>
      <c r="J369" s="155"/>
      <c r="K369" s="155"/>
      <c r="L369" s="155"/>
      <c r="M369" s="357"/>
      <c r="N369" s="155"/>
      <c r="O369" s="155"/>
      <c r="P369" s="155"/>
      <c r="Q369" s="155"/>
      <c r="R369" s="155"/>
      <c r="AA369" s="97"/>
      <c r="AB369" s="97"/>
      <c r="AC369" s="97"/>
      <c r="AD369" s="97"/>
      <c r="AE369" s="97"/>
      <c r="AF369" s="93"/>
      <c r="AG369" s="93"/>
      <c r="AH369" s="93"/>
      <c r="AI369" s="30"/>
      <c r="AJ369" s="30"/>
      <c r="AK369" s="30"/>
      <c r="AL369" s="30"/>
      <c r="AM369" s="109"/>
      <c r="AN369" s="109" t="s">
        <v>1114</v>
      </c>
      <c r="AO369" s="30"/>
      <c r="AP369" s="112" t="s">
        <v>1115</v>
      </c>
      <c r="AQ369"/>
      <c r="AR369"/>
      <c r="AS369"/>
      <c r="AT369"/>
      <c r="AU369"/>
      <c r="AV369"/>
    </row>
    <row r="370" spans="1:48" ht="23.45" customHeight="1" x14ac:dyDescent="0.2">
      <c r="A370" s="356"/>
      <c r="B370" s="155"/>
      <c r="C370" s="155"/>
      <c r="D370" s="155"/>
      <c r="E370" s="155"/>
      <c r="F370" s="155"/>
      <c r="G370" s="155"/>
      <c r="H370" s="155"/>
      <c r="I370" s="155"/>
      <c r="J370" s="155"/>
      <c r="K370" s="155"/>
      <c r="L370" s="155"/>
      <c r="M370" s="357"/>
      <c r="N370" s="155"/>
      <c r="O370" s="155"/>
      <c r="P370" s="155"/>
      <c r="Q370" s="155"/>
      <c r="R370" s="155"/>
      <c r="AA370" s="97"/>
      <c r="AB370" s="97"/>
      <c r="AC370" s="97"/>
      <c r="AD370" s="97"/>
      <c r="AE370" s="97"/>
      <c r="AF370" s="93"/>
      <c r="AG370" s="93"/>
      <c r="AH370" s="93"/>
      <c r="AI370" s="30"/>
      <c r="AJ370" s="30"/>
      <c r="AK370" s="30"/>
      <c r="AL370" s="30"/>
      <c r="AM370" s="109"/>
      <c r="AN370" s="109" t="s">
        <v>1116</v>
      </c>
      <c r="AO370" s="30"/>
      <c r="AP370" s="112" t="s">
        <v>1117</v>
      </c>
      <c r="AQ370"/>
      <c r="AR370"/>
      <c r="AS370"/>
      <c r="AT370"/>
      <c r="AU370"/>
      <c r="AV370"/>
    </row>
    <row r="371" spans="1:48" ht="23.45" customHeight="1" x14ac:dyDescent="0.2">
      <c r="A371" s="356"/>
      <c r="B371" s="155"/>
      <c r="C371" s="155"/>
      <c r="D371" s="155"/>
      <c r="E371" s="155"/>
      <c r="F371" s="155"/>
      <c r="G371" s="155"/>
      <c r="H371" s="155"/>
      <c r="I371" s="155"/>
      <c r="J371" s="155"/>
      <c r="K371" s="155"/>
      <c r="L371" s="155"/>
      <c r="M371" s="357"/>
      <c r="N371" s="155"/>
      <c r="O371" s="155"/>
      <c r="P371" s="155"/>
      <c r="Q371" s="155"/>
      <c r="R371" s="155"/>
      <c r="AA371" s="97"/>
      <c r="AB371" s="97"/>
      <c r="AC371" s="97"/>
      <c r="AD371" s="97"/>
      <c r="AE371" s="97"/>
      <c r="AF371" s="93"/>
      <c r="AG371" s="93"/>
      <c r="AH371" s="93"/>
      <c r="AI371" s="30"/>
      <c r="AJ371" s="30"/>
      <c r="AK371" s="30"/>
      <c r="AL371" s="30"/>
      <c r="AM371" s="109"/>
      <c r="AN371" s="109">
        <v>691</v>
      </c>
      <c r="AO371" s="30"/>
      <c r="AP371" s="112" t="s">
        <v>1118</v>
      </c>
      <c r="AQ371"/>
      <c r="AR371"/>
      <c r="AS371"/>
      <c r="AT371"/>
      <c r="AU371"/>
      <c r="AV371"/>
    </row>
    <row r="372" spans="1:48" ht="23.45" customHeight="1" x14ac:dyDescent="0.2">
      <c r="A372" s="356"/>
      <c r="B372" s="155"/>
      <c r="C372" s="155"/>
      <c r="D372" s="155"/>
      <c r="E372" s="155"/>
      <c r="F372" s="155"/>
      <c r="G372" s="155"/>
      <c r="H372" s="155"/>
      <c r="I372" s="155"/>
      <c r="J372" s="155"/>
      <c r="K372" s="155"/>
      <c r="L372" s="155"/>
      <c r="M372" s="357"/>
      <c r="N372" s="155"/>
      <c r="O372" s="155"/>
      <c r="P372" s="155"/>
      <c r="Q372" s="155"/>
      <c r="R372" s="155"/>
      <c r="AA372" s="97"/>
      <c r="AB372" s="97"/>
      <c r="AC372" s="97"/>
      <c r="AD372" s="97"/>
      <c r="AE372" s="97"/>
      <c r="AF372" s="93"/>
      <c r="AG372" s="93"/>
      <c r="AH372" s="93"/>
      <c r="AI372" s="30"/>
      <c r="AJ372" s="30"/>
      <c r="AK372" s="30"/>
      <c r="AL372" s="30"/>
      <c r="AM372" s="109"/>
      <c r="AN372" s="109">
        <v>64</v>
      </c>
      <c r="AO372" s="30"/>
      <c r="AP372" s="112" t="s">
        <v>1119</v>
      </c>
      <c r="AQ372"/>
      <c r="AR372"/>
      <c r="AS372"/>
      <c r="AT372"/>
      <c r="AU372"/>
      <c r="AV372"/>
    </row>
    <row r="373" spans="1:48" ht="23.45" customHeight="1" x14ac:dyDescent="0.2">
      <c r="A373" s="356"/>
      <c r="B373" s="155"/>
      <c r="C373" s="155"/>
      <c r="D373" s="155"/>
      <c r="E373" s="155"/>
      <c r="F373" s="155"/>
      <c r="G373" s="155"/>
      <c r="H373" s="155"/>
      <c r="I373" s="155"/>
      <c r="J373" s="155"/>
      <c r="K373" s="155"/>
      <c r="L373" s="155"/>
      <c r="M373" s="357"/>
      <c r="N373" s="155"/>
      <c r="O373" s="155"/>
      <c r="P373" s="155"/>
      <c r="Q373" s="155"/>
      <c r="R373" s="155"/>
      <c r="AA373" s="97"/>
      <c r="AB373" s="97"/>
      <c r="AC373" s="97"/>
      <c r="AD373" s="97"/>
      <c r="AE373" s="97"/>
      <c r="AF373" s="93"/>
      <c r="AG373" s="93"/>
      <c r="AH373" s="93"/>
      <c r="AI373" s="30"/>
      <c r="AJ373" s="30"/>
      <c r="AK373" s="30"/>
      <c r="AL373" s="30"/>
      <c r="AM373" s="109"/>
      <c r="AN373" s="109" t="s">
        <v>1120</v>
      </c>
      <c r="AO373" s="30"/>
      <c r="AP373" s="112" t="s">
        <v>1121</v>
      </c>
      <c r="AQ373"/>
      <c r="AR373"/>
      <c r="AS373"/>
      <c r="AT373"/>
      <c r="AU373"/>
      <c r="AV373"/>
    </row>
    <row r="374" spans="1:48" ht="23.45" customHeight="1" x14ac:dyDescent="0.2">
      <c r="A374" s="356"/>
      <c r="B374" s="155"/>
      <c r="C374" s="155"/>
      <c r="D374" s="155"/>
      <c r="E374" s="155"/>
      <c r="F374" s="155"/>
      <c r="G374" s="155"/>
      <c r="H374" s="155"/>
      <c r="I374" s="155"/>
      <c r="J374" s="155"/>
      <c r="K374" s="155"/>
      <c r="L374" s="155"/>
      <c r="M374" s="357"/>
      <c r="N374" s="155"/>
      <c r="O374" s="155"/>
      <c r="P374" s="155"/>
      <c r="Q374" s="155"/>
      <c r="R374" s="155"/>
      <c r="AA374" s="97"/>
      <c r="AB374" s="97"/>
      <c r="AC374" s="97"/>
      <c r="AD374" s="97"/>
      <c r="AE374" s="97"/>
      <c r="AF374" s="93"/>
      <c r="AG374" s="93"/>
      <c r="AH374" s="93"/>
      <c r="AI374" s="30"/>
      <c r="AJ374" s="30"/>
      <c r="AK374" s="30"/>
      <c r="AL374" s="30"/>
      <c r="AM374" s="109"/>
      <c r="AN374" s="109" t="s">
        <v>1122</v>
      </c>
      <c r="AO374" s="30"/>
      <c r="AP374" s="112" t="s">
        <v>1123</v>
      </c>
      <c r="AQ374"/>
      <c r="AR374"/>
      <c r="AS374"/>
      <c r="AT374"/>
      <c r="AU374"/>
      <c r="AV374"/>
    </row>
    <row r="375" spans="1:48" ht="23.45" customHeight="1" x14ac:dyDescent="0.2">
      <c r="A375" s="356"/>
      <c r="B375" s="155"/>
      <c r="C375" s="155"/>
      <c r="D375" s="155"/>
      <c r="E375" s="155"/>
      <c r="F375" s="155"/>
      <c r="G375" s="155"/>
      <c r="H375" s="155"/>
      <c r="I375" s="155"/>
      <c r="J375" s="155"/>
      <c r="K375" s="155"/>
      <c r="L375" s="155"/>
      <c r="M375" s="357"/>
      <c r="N375" s="155"/>
      <c r="O375" s="155"/>
      <c r="P375" s="155"/>
      <c r="Q375" s="155"/>
      <c r="R375" s="155"/>
      <c r="AA375" s="97"/>
      <c r="AB375" s="97"/>
      <c r="AC375" s="97"/>
      <c r="AD375" s="97"/>
      <c r="AE375" s="97"/>
      <c r="AF375" s="93"/>
      <c r="AG375" s="93"/>
      <c r="AH375" s="93"/>
      <c r="AI375" s="30"/>
      <c r="AJ375" s="30"/>
      <c r="AK375" s="30"/>
      <c r="AL375" s="30"/>
      <c r="AM375" s="109"/>
      <c r="AN375" s="109" t="s">
        <v>1124</v>
      </c>
      <c r="AO375" s="30"/>
      <c r="AP375" s="112" t="s">
        <v>1125</v>
      </c>
      <c r="AQ375"/>
      <c r="AR375"/>
      <c r="AS375"/>
      <c r="AT375"/>
      <c r="AU375"/>
      <c r="AV375"/>
    </row>
    <row r="376" spans="1:48" ht="23.45" customHeight="1" x14ac:dyDescent="0.2">
      <c r="A376" s="356"/>
      <c r="B376" s="155"/>
      <c r="C376" s="155"/>
      <c r="D376" s="155"/>
      <c r="E376" s="155"/>
      <c r="F376" s="155"/>
      <c r="G376" s="155"/>
      <c r="H376" s="155"/>
      <c r="I376" s="155"/>
      <c r="J376" s="155"/>
      <c r="K376" s="155"/>
      <c r="L376" s="155"/>
      <c r="M376" s="357"/>
      <c r="N376" s="155"/>
      <c r="O376" s="155"/>
      <c r="P376" s="155"/>
      <c r="Q376" s="155"/>
      <c r="R376" s="155"/>
      <c r="AA376" s="97"/>
      <c r="AB376" s="97"/>
      <c r="AC376" s="97"/>
      <c r="AD376" s="97"/>
      <c r="AE376" s="97"/>
      <c r="AF376" s="93"/>
      <c r="AG376" s="93"/>
      <c r="AH376" s="93"/>
      <c r="AI376" s="30"/>
      <c r="AJ376" s="30"/>
      <c r="AK376" s="30"/>
      <c r="AL376" s="30"/>
      <c r="AM376" s="109"/>
      <c r="AN376" s="109" t="s">
        <v>1126</v>
      </c>
      <c r="AO376" s="30"/>
      <c r="AP376" s="112" t="s">
        <v>1127</v>
      </c>
      <c r="AQ376"/>
      <c r="AR376"/>
      <c r="AS376"/>
      <c r="AT376"/>
      <c r="AU376"/>
      <c r="AV376"/>
    </row>
    <row r="377" spans="1:48" ht="23.45" customHeight="1" x14ac:dyDescent="0.2">
      <c r="A377" s="356"/>
      <c r="B377" s="155"/>
      <c r="C377" s="155"/>
      <c r="D377" s="155"/>
      <c r="E377" s="155"/>
      <c r="F377" s="155"/>
      <c r="G377" s="155"/>
      <c r="H377" s="155"/>
      <c r="I377" s="155"/>
      <c r="J377" s="155"/>
      <c r="K377" s="155"/>
      <c r="L377" s="155"/>
      <c r="M377" s="357"/>
      <c r="N377" s="155"/>
      <c r="O377" s="155"/>
      <c r="P377" s="155"/>
      <c r="Q377" s="155"/>
      <c r="R377" s="155"/>
      <c r="AA377" s="97"/>
      <c r="AB377" s="97"/>
      <c r="AC377" s="97"/>
      <c r="AD377" s="97"/>
      <c r="AE377" s="97"/>
      <c r="AF377" s="93"/>
      <c r="AG377" s="93"/>
      <c r="AH377" s="93"/>
      <c r="AI377" s="30"/>
      <c r="AJ377" s="30"/>
      <c r="AK377" s="30"/>
      <c r="AL377" s="30"/>
      <c r="AM377" s="109"/>
      <c r="AN377" s="109" t="s">
        <v>1128</v>
      </c>
      <c r="AO377" s="30"/>
      <c r="AP377" s="112" t="s">
        <v>1129</v>
      </c>
      <c r="AQ377"/>
      <c r="AR377"/>
      <c r="AS377"/>
      <c r="AT377"/>
      <c r="AU377"/>
      <c r="AV377"/>
    </row>
    <row r="378" spans="1:48" ht="23.45" customHeight="1" x14ac:dyDescent="0.2">
      <c r="A378" s="356"/>
      <c r="B378" s="155"/>
      <c r="C378" s="155"/>
      <c r="D378" s="155"/>
      <c r="E378" s="155"/>
      <c r="F378" s="155"/>
      <c r="G378" s="155"/>
      <c r="H378" s="155"/>
      <c r="I378" s="155"/>
      <c r="J378" s="155"/>
      <c r="K378" s="155"/>
      <c r="L378" s="155"/>
      <c r="M378" s="357"/>
      <c r="N378" s="155"/>
      <c r="O378" s="155"/>
      <c r="P378" s="155"/>
      <c r="Q378" s="155"/>
      <c r="R378" s="155"/>
      <c r="AA378" s="97"/>
      <c r="AB378" s="97"/>
      <c r="AC378" s="97"/>
      <c r="AD378" s="97"/>
      <c r="AE378" s="97"/>
      <c r="AF378" s="93"/>
      <c r="AG378" s="93"/>
      <c r="AH378" s="93"/>
      <c r="AI378" s="30"/>
      <c r="AJ378" s="30"/>
      <c r="AK378" s="30"/>
      <c r="AL378" s="30"/>
      <c r="AM378" s="109"/>
      <c r="AN378" s="109" t="s">
        <v>1130</v>
      </c>
      <c r="AO378" s="30"/>
      <c r="AP378" s="112" t="s">
        <v>1131</v>
      </c>
      <c r="AQ378"/>
      <c r="AR378"/>
      <c r="AS378"/>
      <c r="AT378"/>
      <c r="AU378"/>
      <c r="AV378"/>
    </row>
    <row r="379" spans="1:48" ht="23.45" customHeight="1" x14ac:dyDescent="0.2">
      <c r="A379" s="356"/>
      <c r="B379" s="155"/>
      <c r="C379" s="155"/>
      <c r="D379" s="155"/>
      <c r="E379" s="155"/>
      <c r="F379" s="155"/>
      <c r="G379" s="155"/>
      <c r="H379" s="155"/>
      <c r="I379" s="155"/>
      <c r="J379" s="155"/>
      <c r="K379" s="155"/>
      <c r="L379" s="155"/>
      <c r="M379" s="357"/>
      <c r="N379" s="155"/>
      <c r="O379" s="155"/>
      <c r="P379" s="155"/>
      <c r="Q379" s="155"/>
      <c r="R379" s="155"/>
      <c r="AA379" s="97"/>
      <c r="AB379" s="97"/>
      <c r="AC379" s="97"/>
      <c r="AD379" s="97"/>
      <c r="AE379" s="97"/>
      <c r="AF379" s="93"/>
      <c r="AG379" s="93"/>
      <c r="AH379" s="93"/>
      <c r="AI379" s="30"/>
      <c r="AJ379" s="30"/>
      <c r="AK379" s="30"/>
      <c r="AL379" s="30"/>
      <c r="AM379" s="109"/>
      <c r="AN379" s="109" t="s">
        <v>1132</v>
      </c>
      <c r="AO379" s="30"/>
      <c r="AP379" s="112" t="s">
        <v>1133</v>
      </c>
      <c r="AQ379"/>
      <c r="AR379"/>
      <c r="AS379"/>
      <c r="AT379"/>
      <c r="AU379"/>
      <c r="AV379"/>
    </row>
    <row r="380" spans="1:48" ht="23.45" customHeight="1" x14ac:dyDescent="0.2">
      <c r="A380" s="356"/>
      <c r="B380" s="155"/>
      <c r="C380" s="155"/>
      <c r="D380" s="155"/>
      <c r="E380" s="155"/>
      <c r="F380" s="155"/>
      <c r="G380" s="155"/>
      <c r="H380" s="155"/>
      <c r="I380" s="155"/>
      <c r="J380" s="155"/>
      <c r="K380" s="155"/>
      <c r="L380" s="155"/>
      <c r="M380" s="357"/>
      <c r="N380" s="155"/>
      <c r="O380" s="155"/>
      <c r="P380" s="155"/>
      <c r="Q380" s="155"/>
      <c r="R380" s="155"/>
      <c r="AA380" s="97"/>
      <c r="AB380" s="97"/>
      <c r="AC380" s="97"/>
      <c r="AD380" s="97"/>
      <c r="AE380" s="97"/>
      <c r="AF380" s="93"/>
      <c r="AG380" s="93"/>
      <c r="AH380" s="93"/>
      <c r="AI380" s="30"/>
      <c r="AJ380" s="30"/>
      <c r="AK380" s="30"/>
      <c r="AL380" s="30"/>
      <c r="AM380" s="109"/>
      <c r="AN380" s="109" t="s">
        <v>1134</v>
      </c>
      <c r="AO380" s="30"/>
      <c r="AP380" s="112" t="s">
        <v>1135</v>
      </c>
      <c r="AQ380"/>
      <c r="AR380"/>
      <c r="AS380"/>
      <c r="AT380"/>
      <c r="AU380"/>
      <c r="AV380"/>
    </row>
    <row r="381" spans="1:48" ht="23.45" customHeight="1" x14ac:dyDescent="0.2">
      <c r="A381" s="356"/>
      <c r="B381" s="155"/>
      <c r="C381" s="155"/>
      <c r="D381" s="155"/>
      <c r="E381" s="155"/>
      <c r="F381" s="155"/>
      <c r="G381" s="155"/>
      <c r="H381" s="155"/>
      <c r="I381" s="155"/>
      <c r="J381" s="155"/>
      <c r="K381" s="155"/>
      <c r="L381" s="155"/>
      <c r="M381" s="357"/>
      <c r="N381" s="155"/>
      <c r="O381" s="155"/>
      <c r="P381" s="155"/>
      <c r="Q381" s="155"/>
      <c r="R381" s="155"/>
      <c r="AA381" s="97"/>
      <c r="AB381" s="97"/>
      <c r="AC381" s="97"/>
      <c r="AD381" s="97"/>
      <c r="AE381" s="97"/>
      <c r="AF381" s="93"/>
      <c r="AG381" s="93"/>
      <c r="AH381" s="93"/>
      <c r="AI381" s="30"/>
      <c r="AJ381" s="30"/>
      <c r="AK381" s="30"/>
      <c r="AL381" s="30"/>
      <c r="AM381" s="109"/>
      <c r="AN381" s="109" t="s">
        <v>1136</v>
      </c>
      <c r="AO381" s="30"/>
      <c r="AP381" s="112" t="s">
        <v>1137</v>
      </c>
      <c r="AQ381"/>
      <c r="AR381"/>
      <c r="AS381"/>
      <c r="AT381"/>
      <c r="AU381"/>
      <c r="AV381"/>
    </row>
    <row r="382" spans="1:48" ht="23.45" customHeight="1" x14ac:dyDescent="0.2">
      <c r="A382" s="356"/>
      <c r="B382" s="155"/>
      <c r="C382" s="155"/>
      <c r="D382" s="155"/>
      <c r="E382" s="155"/>
      <c r="F382" s="155"/>
      <c r="G382" s="155"/>
      <c r="H382" s="155"/>
      <c r="I382" s="155"/>
      <c r="J382" s="155"/>
      <c r="K382" s="155"/>
      <c r="L382" s="155"/>
      <c r="M382" s="357"/>
      <c r="N382" s="155"/>
      <c r="O382" s="155"/>
      <c r="P382" s="155"/>
      <c r="Q382" s="155"/>
      <c r="R382" s="155"/>
      <c r="AA382" s="97"/>
      <c r="AB382" s="97"/>
      <c r="AC382" s="97"/>
      <c r="AD382" s="97"/>
      <c r="AE382" s="97"/>
      <c r="AF382" s="93"/>
      <c r="AG382" s="93"/>
      <c r="AH382" s="93"/>
      <c r="AI382" s="30"/>
      <c r="AJ382" s="30"/>
      <c r="AK382" s="30"/>
      <c r="AL382" s="30"/>
      <c r="AM382" s="109"/>
      <c r="AN382" s="109" t="s">
        <v>1138</v>
      </c>
      <c r="AO382" s="30"/>
      <c r="AP382" s="112" t="s">
        <v>1139</v>
      </c>
      <c r="AQ382"/>
      <c r="AR382"/>
      <c r="AS382"/>
      <c r="AT382"/>
      <c r="AU382"/>
      <c r="AV382"/>
    </row>
    <row r="383" spans="1:48" ht="23.45" customHeight="1" x14ac:dyDescent="0.2">
      <c r="A383" s="356"/>
      <c r="B383" s="155"/>
      <c r="C383" s="155"/>
      <c r="D383" s="155"/>
      <c r="E383" s="155"/>
      <c r="F383" s="155"/>
      <c r="G383" s="155"/>
      <c r="H383" s="155"/>
      <c r="I383" s="155"/>
      <c r="J383" s="155"/>
      <c r="K383" s="155"/>
      <c r="L383" s="155"/>
      <c r="M383" s="357"/>
      <c r="N383" s="155"/>
      <c r="O383" s="155"/>
      <c r="P383" s="155"/>
      <c r="Q383" s="155"/>
      <c r="R383" s="155"/>
      <c r="AA383" s="97"/>
      <c r="AB383" s="97"/>
      <c r="AC383" s="97"/>
      <c r="AD383" s="97"/>
      <c r="AE383" s="97"/>
      <c r="AF383" s="93"/>
      <c r="AG383" s="93"/>
      <c r="AH383" s="93"/>
      <c r="AI383" s="30"/>
      <c r="AJ383" s="30"/>
      <c r="AK383" s="30"/>
      <c r="AL383" s="30"/>
      <c r="AM383" s="109"/>
      <c r="AN383" s="109" t="s">
        <v>1140</v>
      </c>
      <c r="AO383" s="30"/>
      <c r="AP383" s="112" t="s">
        <v>1141</v>
      </c>
      <c r="AQ383"/>
      <c r="AR383"/>
      <c r="AS383"/>
      <c r="AT383"/>
      <c r="AU383"/>
      <c r="AV383"/>
    </row>
    <row r="384" spans="1:48" ht="23.45" customHeight="1" x14ac:dyDescent="0.2">
      <c r="A384" s="356"/>
      <c r="B384" s="155"/>
      <c r="C384" s="155"/>
      <c r="D384" s="155"/>
      <c r="E384" s="155"/>
      <c r="F384" s="155"/>
      <c r="G384" s="155"/>
      <c r="H384" s="155"/>
      <c r="I384" s="155"/>
      <c r="J384" s="155"/>
      <c r="K384" s="155"/>
      <c r="L384" s="155"/>
      <c r="M384" s="357"/>
      <c r="N384" s="155"/>
      <c r="O384" s="155"/>
      <c r="P384" s="155"/>
      <c r="Q384" s="155"/>
      <c r="R384" s="155"/>
      <c r="AA384" s="97"/>
      <c r="AB384" s="97"/>
      <c r="AC384" s="97"/>
      <c r="AD384" s="97"/>
      <c r="AE384" s="97"/>
      <c r="AF384" s="93"/>
      <c r="AG384" s="93"/>
      <c r="AH384" s="93"/>
      <c r="AI384" s="30"/>
      <c r="AJ384" s="30"/>
      <c r="AK384" s="30"/>
      <c r="AL384" s="30"/>
      <c r="AM384" s="109"/>
      <c r="AN384" s="109" t="s">
        <v>1142</v>
      </c>
      <c r="AO384" s="30"/>
      <c r="AP384" s="112" t="s">
        <v>1143</v>
      </c>
      <c r="AQ384"/>
      <c r="AR384"/>
      <c r="AS384"/>
      <c r="AT384"/>
      <c r="AU384"/>
      <c r="AV384"/>
    </row>
    <row r="385" spans="1:48" ht="23.45" customHeight="1" x14ac:dyDescent="0.2">
      <c r="A385" s="356"/>
      <c r="B385" s="155"/>
      <c r="C385" s="155"/>
      <c r="D385" s="155"/>
      <c r="E385" s="155"/>
      <c r="F385" s="155"/>
      <c r="G385" s="155"/>
      <c r="H385" s="155"/>
      <c r="I385" s="155"/>
      <c r="J385" s="155"/>
      <c r="K385" s="155"/>
      <c r="L385" s="155"/>
      <c r="M385" s="357"/>
      <c r="N385" s="155"/>
      <c r="O385" s="155"/>
      <c r="P385" s="155"/>
      <c r="Q385" s="155"/>
      <c r="R385" s="155"/>
      <c r="AA385" s="97"/>
      <c r="AB385" s="97"/>
      <c r="AC385" s="97"/>
      <c r="AD385" s="97"/>
      <c r="AE385" s="97"/>
      <c r="AF385" s="93"/>
      <c r="AG385" s="93"/>
      <c r="AH385" s="93"/>
      <c r="AI385" s="30"/>
      <c r="AJ385" s="30"/>
      <c r="AK385" s="30"/>
      <c r="AL385" s="30"/>
      <c r="AM385" s="109"/>
      <c r="AN385" s="109" t="s">
        <v>1144</v>
      </c>
      <c r="AO385" s="30"/>
      <c r="AP385" s="112" t="s">
        <v>1145</v>
      </c>
      <c r="AQ385"/>
      <c r="AR385"/>
      <c r="AS385"/>
      <c r="AT385"/>
      <c r="AU385"/>
      <c r="AV385"/>
    </row>
    <row r="386" spans="1:48" ht="23.45" customHeight="1" x14ac:dyDescent="0.2">
      <c r="A386" s="356"/>
      <c r="B386" s="155"/>
      <c r="C386" s="155"/>
      <c r="D386" s="155"/>
      <c r="E386" s="155"/>
      <c r="F386" s="155"/>
      <c r="G386" s="155"/>
      <c r="H386" s="155"/>
      <c r="I386" s="155"/>
      <c r="J386" s="155"/>
      <c r="K386" s="155"/>
      <c r="L386" s="155"/>
      <c r="M386" s="357"/>
      <c r="N386" s="155"/>
      <c r="O386" s="155"/>
      <c r="P386" s="155"/>
      <c r="Q386" s="155"/>
      <c r="R386" s="155"/>
      <c r="AA386" s="97"/>
      <c r="AB386" s="97"/>
      <c r="AC386" s="97"/>
      <c r="AD386" s="97"/>
      <c r="AE386" s="97"/>
      <c r="AF386" s="93"/>
      <c r="AG386" s="93"/>
      <c r="AH386" s="93"/>
      <c r="AI386" s="30"/>
      <c r="AJ386" s="30"/>
      <c r="AK386" s="30"/>
      <c r="AL386" s="30"/>
      <c r="AM386" s="109"/>
      <c r="AN386" s="109" t="s">
        <v>1146</v>
      </c>
      <c r="AO386" s="30"/>
      <c r="AP386" s="112" t="s">
        <v>1147</v>
      </c>
      <c r="AQ386"/>
      <c r="AR386"/>
      <c r="AS386"/>
      <c r="AT386"/>
      <c r="AU386"/>
      <c r="AV386"/>
    </row>
    <row r="387" spans="1:48" ht="23.45" customHeight="1" x14ac:dyDescent="0.2">
      <c r="A387" s="356"/>
      <c r="B387" s="155"/>
      <c r="C387" s="155"/>
      <c r="D387" s="155"/>
      <c r="E387" s="155"/>
      <c r="F387" s="155"/>
      <c r="G387" s="155"/>
      <c r="H387" s="155"/>
      <c r="I387" s="155"/>
      <c r="J387" s="155"/>
      <c r="K387" s="155"/>
      <c r="L387" s="155"/>
      <c r="M387" s="357"/>
      <c r="N387" s="155"/>
      <c r="O387" s="155"/>
      <c r="P387" s="155"/>
      <c r="Q387" s="155"/>
      <c r="R387" s="155"/>
      <c r="AA387" s="97"/>
      <c r="AB387" s="97"/>
      <c r="AC387" s="97"/>
      <c r="AD387" s="97"/>
      <c r="AE387" s="97"/>
      <c r="AF387" s="93"/>
      <c r="AG387" s="93"/>
      <c r="AH387" s="93"/>
      <c r="AI387" s="30"/>
      <c r="AJ387" s="30"/>
      <c r="AK387" s="30"/>
      <c r="AL387" s="30"/>
      <c r="AM387" s="109"/>
      <c r="AN387" s="109" t="s">
        <v>1148</v>
      </c>
      <c r="AO387" s="30"/>
      <c r="AP387" s="112" t="s">
        <v>1149</v>
      </c>
      <c r="AQ387"/>
      <c r="AR387"/>
      <c r="AS387"/>
      <c r="AT387"/>
      <c r="AU387"/>
      <c r="AV387"/>
    </row>
    <row r="388" spans="1:48" ht="23.45" customHeight="1" x14ac:dyDescent="0.2">
      <c r="A388" s="356"/>
      <c r="B388" s="155"/>
      <c r="C388" s="155"/>
      <c r="D388" s="155"/>
      <c r="E388" s="155"/>
      <c r="F388" s="155"/>
      <c r="G388" s="155"/>
      <c r="H388" s="155"/>
      <c r="I388" s="155"/>
      <c r="J388" s="155"/>
      <c r="K388" s="155"/>
      <c r="L388" s="155"/>
      <c r="M388" s="357"/>
      <c r="N388" s="155"/>
      <c r="O388" s="155"/>
      <c r="P388" s="155"/>
      <c r="Q388" s="155"/>
      <c r="R388" s="155"/>
      <c r="AA388" s="97"/>
      <c r="AB388" s="97"/>
      <c r="AC388" s="97"/>
      <c r="AD388" s="97"/>
      <c r="AE388" s="97"/>
      <c r="AF388" s="93"/>
      <c r="AG388" s="93"/>
      <c r="AH388" s="93"/>
      <c r="AI388" s="30"/>
      <c r="AJ388" s="30"/>
      <c r="AK388" s="30"/>
      <c r="AL388" s="30"/>
      <c r="AM388" s="109"/>
      <c r="AN388" s="109" t="s">
        <v>1150</v>
      </c>
      <c r="AO388" s="30"/>
      <c r="AP388" s="112" t="s">
        <v>1151</v>
      </c>
      <c r="AQ388"/>
      <c r="AR388"/>
      <c r="AS388"/>
      <c r="AT388"/>
      <c r="AU388"/>
      <c r="AV388"/>
    </row>
    <row r="389" spans="1:48" ht="23.45" customHeight="1" x14ac:dyDescent="0.2">
      <c r="A389" s="356"/>
      <c r="B389" s="155"/>
      <c r="C389" s="155"/>
      <c r="D389" s="155"/>
      <c r="E389" s="155"/>
      <c r="F389" s="155"/>
      <c r="G389" s="155"/>
      <c r="H389" s="155"/>
      <c r="I389" s="155"/>
      <c r="J389" s="155"/>
      <c r="K389" s="155"/>
      <c r="L389" s="155"/>
      <c r="M389" s="357"/>
      <c r="N389" s="155"/>
      <c r="O389" s="155"/>
      <c r="P389" s="155"/>
      <c r="Q389" s="155"/>
      <c r="R389" s="155"/>
      <c r="AA389" s="97"/>
      <c r="AB389" s="97"/>
      <c r="AC389" s="97"/>
      <c r="AD389" s="97"/>
      <c r="AE389" s="97"/>
      <c r="AF389" s="93"/>
      <c r="AG389" s="93"/>
      <c r="AH389" s="93"/>
      <c r="AI389" s="30"/>
      <c r="AJ389" s="30"/>
      <c r="AK389" s="30"/>
      <c r="AL389" s="30"/>
      <c r="AM389" s="109"/>
      <c r="AN389" s="109" t="s">
        <v>1152</v>
      </c>
      <c r="AO389" s="30"/>
      <c r="AP389" s="112" t="s">
        <v>1153</v>
      </c>
      <c r="AQ389"/>
      <c r="AR389"/>
      <c r="AS389"/>
      <c r="AT389"/>
      <c r="AU389"/>
      <c r="AV389"/>
    </row>
    <row r="390" spans="1:48" ht="23.45" customHeight="1" x14ac:dyDescent="0.2">
      <c r="A390" s="356"/>
      <c r="B390" s="155"/>
      <c r="C390" s="155"/>
      <c r="D390" s="155"/>
      <c r="E390" s="155"/>
      <c r="F390" s="155"/>
      <c r="G390" s="155"/>
      <c r="H390" s="155"/>
      <c r="I390" s="155"/>
      <c r="J390" s="155"/>
      <c r="K390" s="155"/>
      <c r="L390" s="155"/>
      <c r="M390" s="357"/>
      <c r="N390" s="155"/>
      <c r="O390" s="155"/>
      <c r="P390" s="155"/>
      <c r="Q390" s="155"/>
      <c r="R390" s="155"/>
      <c r="AA390" s="97"/>
      <c r="AB390" s="97"/>
      <c r="AC390" s="97"/>
      <c r="AD390" s="97"/>
      <c r="AE390" s="97"/>
      <c r="AF390" s="93"/>
      <c r="AG390" s="93"/>
      <c r="AH390" s="93"/>
      <c r="AI390" s="30"/>
      <c r="AJ390" s="30"/>
      <c r="AK390" s="30"/>
      <c r="AL390" s="30"/>
      <c r="AM390" s="109"/>
      <c r="AN390" s="109" t="s">
        <v>1154</v>
      </c>
      <c r="AO390" s="30"/>
      <c r="AP390" s="112" t="s">
        <v>1155</v>
      </c>
      <c r="AQ390"/>
      <c r="AR390"/>
      <c r="AS390"/>
      <c r="AT390"/>
      <c r="AU390"/>
      <c r="AV390"/>
    </row>
    <row r="391" spans="1:48" ht="23.45" customHeight="1" x14ac:dyDescent="0.2">
      <c r="A391" s="356"/>
      <c r="B391" s="155"/>
      <c r="C391" s="155"/>
      <c r="D391" s="155"/>
      <c r="E391" s="155"/>
      <c r="F391" s="155"/>
      <c r="G391" s="155"/>
      <c r="H391" s="155"/>
      <c r="I391" s="155"/>
      <c r="J391" s="155"/>
      <c r="K391" s="155"/>
      <c r="L391" s="155"/>
      <c r="M391" s="357"/>
      <c r="N391" s="155"/>
      <c r="O391" s="155"/>
      <c r="P391" s="155"/>
      <c r="Q391" s="155"/>
      <c r="R391" s="155"/>
      <c r="AA391" s="97"/>
      <c r="AB391" s="97"/>
      <c r="AC391" s="97"/>
      <c r="AD391" s="97"/>
      <c r="AE391" s="97"/>
      <c r="AF391" s="93"/>
      <c r="AG391" s="93"/>
      <c r="AH391" s="93"/>
      <c r="AI391" s="30"/>
      <c r="AJ391" s="30"/>
      <c r="AK391" s="30"/>
      <c r="AL391" s="30"/>
      <c r="AM391" s="109"/>
      <c r="AN391" s="109" t="s">
        <v>1156</v>
      </c>
      <c r="AO391" s="30"/>
      <c r="AP391" s="112" t="s">
        <v>1157</v>
      </c>
      <c r="AQ391"/>
      <c r="AR391"/>
      <c r="AS391"/>
      <c r="AT391"/>
      <c r="AU391"/>
      <c r="AV391"/>
    </row>
    <row r="392" spans="1:48" ht="23.45" customHeight="1" x14ac:dyDescent="0.2">
      <c r="A392" s="356"/>
      <c r="B392" s="155"/>
      <c r="C392" s="155"/>
      <c r="D392" s="155"/>
      <c r="E392" s="155"/>
      <c r="F392" s="155"/>
      <c r="G392" s="155"/>
      <c r="H392" s="155"/>
      <c r="I392" s="155"/>
      <c r="J392" s="155"/>
      <c r="K392" s="155"/>
      <c r="L392" s="155"/>
      <c r="M392" s="357"/>
      <c r="N392" s="155"/>
      <c r="O392" s="155"/>
      <c r="P392" s="155"/>
      <c r="Q392" s="155"/>
      <c r="R392" s="155"/>
      <c r="AA392" s="97"/>
      <c r="AB392" s="97"/>
      <c r="AC392" s="97"/>
      <c r="AD392" s="97"/>
      <c r="AE392" s="97"/>
      <c r="AF392" s="93"/>
      <c r="AG392" s="93"/>
      <c r="AH392" s="93"/>
      <c r="AI392" s="30"/>
      <c r="AJ392" s="30"/>
      <c r="AK392" s="30"/>
      <c r="AL392" s="30"/>
      <c r="AM392" s="109"/>
      <c r="AN392" s="109" t="s">
        <v>1158</v>
      </c>
      <c r="AO392" s="30"/>
      <c r="AP392" s="112" t="s">
        <v>1159</v>
      </c>
      <c r="AQ392"/>
      <c r="AR392"/>
      <c r="AS392"/>
      <c r="AT392"/>
      <c r="AU392"/>
      <c r="AV392"/>
    </row>
    <row r="393" spans="1:48" ht="23.45" customHeight="1" x14ac:dyDescent="0.2">
      <c r="A393" s="356"/>
      <c r="B393" s="155"/>
      <c r="C393" s="155"/>
      <c r="D393" s="155"/>
      <c r="E393" s="155"/>
      <c r="F393" s="155"/>
      <c r="G393" s="155"/>
      <c r="H393" s="155"/>
      <c r="I393" s="155"/>
      <c r="J393" s="155"/>
      <c r="K393" s="155"/>
      <c r="L393" s="155"/>
      <c r="M393" s="357"/>
      <c r="N393" s="155"/>
      <c r="O393" s="155"/>
      <c r="P393" s="155"/>
      <c r="Q393" s="155"/>
      <c r="R393" s="155"/>
      <c r="AA393" s="97"/>
      <c r="AB393" s="97"/>
      <c r="AC393" s="97"/>
      <c r="AD393" s="97"/>
      <c r="AE393" s="97"/>
      <c r="AF393" s="93"/>
      <c r="AG393" s="93"/>
      <c r="AH393" s="93"/>
      <c r="AI393" s="30"/>
      <c r="AJ393" s="30"/>
      <c r="AK393" s="30"/>
      <c r="AL393" s="30"/>
      <c r="AM393" s="109"/>
      <c r="AN393" s="109" t="s">
        <v>1160</v>
      </c>
      <c r="AO393" s="30"/>
      <c r="AP393" s="112" t="s">
        <v>1161</v>
      </c>
      <c r="AQ393"/>
      <c r="AR393"/>
      <c r="AS393"/>
      <c r="AT393"/>
      <c r="AU393"/>
      <c r="AV393"/>
    </row>
    <row r="394" spans="1:48" ht="23.45" customHeight="1" x14ac:dyDescent="0.2">
      <c r="A394" s="356"/>
      <c r="B394" s="155"/>
      <c r="C394" s="155"/>
      <c r="D394" s="155"/>
      <c r="E394" s="155"/>
      <c r="F394" s="155"/>
      <c r="G394" s="155"/>
      <c r="H394" s="155"/>
      <c r="I394" s="155"/>
      <c r="J394" s="155"/>
      <c r="K394" s="155"/>
      <c r="L394" s="155"/>
      <c r="M394" s="357"/>
      <c r="N394" s="155"/>
      <c r="O394" s="155"/>
      <c r="P394" s="155"/>
      <c r="Q394" s="155"/>
      <c r="R394" s="155"/>
      <c r="AA394" s="97"/>
      <c r="AB394" s="97"/>
      <c r="AC394" s="97"/>
      <c r="AD394" s="97"/>
      <c r="AE394" s="97"/>
      <c r="AF394" s="93"/>
      <c r="AG394" s="93"/>
      <c r="AH394" s="93"/>
      <c r="AI394" s="30"/>
      <c r="AJ394" s="30"/>
      <c r="AK394" s="30"/>
      <c r="AL394" s="30"/>
      <c r="AM394" s="109"/>
      <c r="AN394" s="109" t="s">
        <v>1162</v>
      </c>
      <c r="AO394" s="30"/>
      <c r="AP394" s="112" t="s">
        <v>1163</v>
      </c>
      <c r="AQ394"/>
      <c r="AR394"/>
      <c r="AS394"/>
      <c r="AT394"/>
      <c r="AU394"/>
      <c r="AV394"/>
    </row>
    <row r="395" spans="1:48" ht="23.45" customHeight="1" x14ac:dyDescent="0.2">
      <c r="A395" s="356"/>
      <c r="B395" s="155"/>
      <c r="C395" s="155"/>
      <c r="D395" s="155"/>
      <c r="E395" s="155"/>
      <c r="F395" s="155"/>
      <c r="G395" s="155"/>
      <c r="H395" s="155"/>
      <c r="I395" s="155"/>
      <c r="J395" s="155"/>
      <c r="K395" s="155"/>
      <c r="L395" s="155"/>
      <c r="M395" s="357"/>
      <c r="N395" s="155"/>
      <c r="O395" s="155"/>
      <c r="P395" s="155"/>
      <c r="Q395" s="155"/>
      <c r="R395" s="155"/>
      <c r="AA395" s="97"/>
      <c r="AB395" s="97"/>
      <c r="AC395" s="97"/>
      <c r="AD395" s="97"/>
      <c r="AE395" s="97"/>
      <c r="AF395" s="93"/>
      <c r="AG395" s="93"/>
      <c r="AH395" s="93"/>
      <c r="AI395" s="30"/>
      <c r="AJ395" s="30"/>
      <c r="AK395" s="30"/>
      <c r="AL395" s="30"/>
      <c r="AM395" s="109"/>
      <c r="AN395" s="109" t="s">
        <v>1164</v>
      </c>
      <c r="AO395" s="30"/>
      <c r="AP395" s="112" t="s">
        <v>1165</v>
      </c>
      <c r="AQ395"/>
      <c r="AR395"/>
      <c r="AS395"/>
      <c r="AT395"/>
      <c r="AU395"/>
      <c r="AV395"/>
    </row>
    <row r="396" spans="1:48" ht="23.45" customHeight="1" x14ac:dyDescent="0.2">
      <c r="A396" s="356"/>
      <c r="B396" s="155"/>
      <c r="C396" s="155"/>
      <c r="D396" s="155"/>
      <c r="E396" s="155"/>
      <c r="F396" s="155"/>
      <c r="G396" s="155"/>
      <c r="H396" s="155"/>
      <c r="I396" s="155"/>
      <c r="J396" s="155"/>
      <c r="K396" s="155"/>
      <c r="L396" s="155"/>
      <c r="M396" s="357"/>
      <c r="N396" s="155"/>
      <c r="O396" s="155"/>
      <c r="P396" s="155"/>
      <c r="Q396" s="155"/>
      <c r="R396" s="155"/>
      <c r="AA396" s="97"/>
      <c r="AB396" s="97"/>
      <c r="AC396" s="97"/>
      <c r="AD396" s="97"/>
      <c r="AE396" s="97"/>
      <c r="AF396" s="93"/>
      <c r="AG396" s="93"/>
      <c r="AH396" s="93"/>
      <c r="AI396" s="30"/>
      <c r="AJ396" s="30"/>
      <c r="AK396" s="30"/>
      <c r="AL396" s="30"/>
      <c r="AM396" s="109"/>
      <c r="AN396" s="109" t="s">
        <v>1166</v>
      </c>
      <c r="AO396" s="30"/>
      <c r="AP396" s="112" t="s">
        <v>1167</v>
      </c>
      <c r="AQ396"/>
      <c r="AR396"/>
      <c r="AS396"/>
      <c r="AT396"/>
      <c r="AU396"/>
      <c r="AV396"/>
    </row>
    <row r="397" spans="1:48" ht="23.45" customHeight="1" x14ac:dyDescent="0.2">
      <c r="A397" s="356"/>
      <c r="B397" s="155"/>
      <c r="C397" s="155"/>
      <c r="D397" s="155"/>
      <c r="E397" s="155"/>
      <c r="F397" s="155"/>
      <c r="G397" s="155"/>
      <c r="H397" s="155"/>
      <c r="I397" s="155"/>
      <c r="J397" s="155"/>
      <c r="K397" s="155"/>
      <c r="L397" s="155"/>
      <c r="M397" s="357"/>
      <c r="N397" s="155"/>
      <c r="O397" s="155"/>
      <c r="P397" s="155"/>
      <c r="Q397" s="155"/>
      <c r="R397" s="155"/>
      <c r="AA397" s="97"/>
      <c r="AB397" s="97"/>
      <c r="AC397" s="97"/>
      <c r="AD397" s="97"/>
      <c r="AE397" s="97"/>
      <c r="AF397" s="93"/>
      <c r="AG397" s="93"/>
      <c r="AH397" s="93"/>
      <c r="AI397" s="30"/>
      <c r="AJ397" s="30"/>
      <c r="AK397" s="30"/>
      <c r="AL397" s="30"/>
      <c r="AM397" s="109"/>
      <c r="AN397" s="109" t="s">
        <v>1168</v>
      </c>
      <c r="AO397" s="30"/>
      <c r="AP397" s="112" t="s">
        <v>1169</v>
      </c>
      <c r="AQ397"/>
      <c r="AR397"/>
      <c r="AS397"/>
      <c r="AT397"/>
      <c r="AU397"/>
      <c r="AV397"/>
    </row>
    <row r="398" spans="1:48" ht="23.45" customHeight="1" x14ac:dyDescent="0.2">
      <c r="A398" s="356"/>
      <c r="B398" s="155"/>
      <c r="C398" s="155"/>
      <c r="D398" s="155"/>
      <c r="E398" s="155"/>
      <c r="F398" s="155"/>
      <c r="G398" s="155"/>
      <c r="H398" s="155"/>
      <c r="I398" s="155"/>
      <c r="J398" s="155"/>
      <c r="K398" s="155"/>
      <c r="L398" s="155"/>
      <c r="M398" s="357"/>
      <c r="N398" s="155"/>
      <c r="O398" s="155"/>
      <c r="P398" s="155"/>
      <c r="Q398" s="155"/>
      <c r="R398" s="155"/>
      <c r="AA398" s="97"/>
      <c r="AB398" s="97"/>
      <c r="AC398" s="97"/>
      <c r="AD398" s="97"/>
      <c r="AE398" s="97"/>
      <c r="AF398" s="93"/>
      <c r="AG398" s="93"/>
      <c r="AH398" s="93"/>
      <c r="AI398" s="30"/>
      <c r="AJ398" s="30"/>
      <c r="AK398" s="30"/>
      <c r="AL398" s="30"/>
      <c r="AM398" s="109"/>
      <c r="AN398" s="109" t="s">
        <v>1170</v>
      </c>
      <c r="AO398" s="30"/>
      <c r="AP398" s="112" t="s">
        <v>1171</v>
      </c>
      <c r="AQ398"/>
      <c r="AR398"/>
      <c r="AS398"/>
      <c r="AT398"/>
      <c r="AU398"/>
      <c r="AV398"/>
    </row>
    <row r="399" spans="1:48" ht="23.45" customHeight="1" x14ac:dyDescent="0.2">
      <c r="A399" s="356"/>
      <c r="B399" s="155"/>
      <c r="C399" s="155"/>
      <c r="D399" s="155"/>
      <c r="E399" s="155"/>
      <c r="F399" s="155"/>
      <c r="G399" s="155"/>
      <c r="H399" s="155"/>
      <c r="I399" s="155"/>
      <c r="J399" s="155"/>
      <c r="K399" s="155"/>
      <c r="L399" s="155"/>
      <c r="M399" s="357"/>
      <c r="N399" s="155"/>
      <c r="O399" s="155"/>
      <c r="P399" s="155"/>
      <c r="Q399" s="155"/>
      <c r="R399" s="155"/>
      <c r="AA399" s="97"/>
      <c r="AB399" s="97"/>
      <c r="AC399" s="97"/>
      <c r="AD399" s="97"/>
      <c r="AE399" s="97"/>
      <c r="AF399" s="93"/>
      <c r="AG399" s="93"/>
      <c r="AH399" s="93"/>
      <c r="AI399" s="30"/>
      <c r="AJ399" s="30"/>
      <c r="AK399" s="30"/>
      <c r="AL399" s="30"/>
      <c r="AM399" s="109"/>
      <c r="AN399" s="109" t="s">
        <v>1172</v>
      </c>
      <c r="AO399" s="30"/>
      <c r="AP399" s="112" t="s">
        <v>1173</v>
      </c>
      <c r="AQ399"/>
      <c r="AR399"/>
      <c r="AS399"/>
      <c r="AT399"/>
      <c r="AU399"/>
      <c r="AV399"/>
    </row>
    <row r="400" spans="1:48" ht="23.45" customHeight="1" x14ac:dyDescent="0.2">
      <c r="A400" s="356"/>
      <c r="B400" s="155"/>
      <c r="C400" s="155"/>
      <c r="D400" s="155"/>
      <c r="E400" s="155"/>
      <c r="F400" s="155"/>
      <c r="G400" s="155"/>
      <c r="H400" s="155"/>
      <c r="I400" s="155"/>
      <c r="J400" s="155"/>
      <c r="K400" s="155"/>
      <c r="L400" s="155"/>
      <c r="M400" s="357"/>
      <c r="N400" s="155"/>
      <c r="O400" s="155"/>
      <c r="P400" s="155"/>
      <c r="Q400" s="155"/>
      <c r="R400" s="155"/>
      <c r="AA400" s="97"/>
      <c r="AB400" s="97"/>
      <c r="AC400" s="97"/>
      <c r="AD400" s="97"/>
      <c r="AE400" s="97"/>
      <c r="AF400" s="93"/>
      <c r="AG400" s="93"/>
      <c r="AH400" s="93"/>
      <c r="AI400" s="30"/>
      <c r="AJ400" s="30"/>
      <c r="AK400" s="30"/>
      <c r="AL400" s="30"/>
      <c r="AM400" s="109"/>
      <c r="AN400" s="109" t="s">
        <v>1174</v>
      </c>
      <c r="AO400" s="30"/>
      <c r="AP400" s="112" t="s">
        <v>1175</v>
      </c>
      <c r="AQ400"/>
      <c r="AR400"/>
      <c r="AS400"/>
      <c r="AT400"/>
      <c r="AU400"/>
      <c r="AV400"/>
    </row>
    <row r="401" spans="1:48" ht="23.45" customHeight="1" x14ac:dyDescent="0.2">
      <c r="A401" s="356"/>
      <c r="B401" s="155"/>
      <c r="C401" s="155"/>
      <c r="D401" s="155"/>
      <c r="E401" s="155"/>
      <c r="F401" s="155"/>
      <c r="G401" s="155"/>
      <c r="H401" s="155"/>
      <c r="I401" s="155"/>
      <c r="J401" s="155"/>
      <c r="K401" s="155"/>
      <c r="L401" s="155"/>
      <c r="M401" s="357"/>
      <c r="N401" s="155"/>
      <c r="O401" s="155"/>
      <c r="P401" s="155"/>
      <c r="Q401" s="155"/>
      <c r="R401" s="155"/>
      <c r="AA401" s="97"/>
      <c r="AB401" s="97"/>
      <c r="AC401" s="97"/>
      <c r="AD401" s="97"/>
      <c r="AE401" s="97"/>
      <c r="AF401" s="93"/>
      <c r="AG401" s="93"/>
      <c r="AH401" s="93"/>
      <c r="AI401" s="30"/>
      <c r="AJ401" s="30"/>
      <c r="AK401" s="30"/>
      <c r="AL401" s="30"/>
      <c r="AM401" s="109"/>
      <c r="AN401" s="109" t="s">
        <v>1176</v>
      </c>
      <c r="AO401" s="30"/>
      <c r="AP401" s="112" t="s">
        <v>1177</v>
      </c>
      <c r="AQ401"/>
      <c r="AR401"/>
      <c r="AS401"/>
      <c r="AT401"/>
      <c r="AU401"/>
      <c r="AV401"/>
    </row>
    <row r="402" spans="1:48" ht="23.45" customHeight="1" x14ac:dyDescent="0.2">
      <c r="A402" s="356"/>
      <c r="B402" s="155"/>
      <c r="C402" s="155"/>
      <c r="D402" s="155"/>
      <c r="E402" s="155"/>
      <c r="F402" s="155"/>
      <c r="G402" s="155"/>
      <c r="H402" s="155"/>
      <c r="I402" s="155"/>
      <c r="J402" s="155"/>
      <c r="K402" s="155"/>
      <c r="L402" s="155"/>
      <c r="M402" s="357"/>
      <c r="N402" s="155"/>
      <c r="O402" s="155"/>
      <c r="P402" s="155"/>
      <c r="Q402" s="155"/>
      <c r="R402" s="155"/>
      <c r="AA402" s="97"/>
      <c r="AB402" s="97"/>
      <c r="AC402" s="97"/>
      <c r="AD402" s="97"/>
      <c r="AE402" s="97"/>
      <c r="AF402" s="93"/>
      <c r="AG402" s="93"/>
      <c r="AH402" s="93"/>
      <c r="AI402" s="30"/>
      <c r="AJ402" s="30"/>
      <c r="AK402" s="30"/>
      <c r="AL402" s="30"/>
      <c r="AM402" s="109"/>
      <c r="AN402" s="109" t="s">
        <v>1178</v>
      </c>
      <c r="AO402" s="30"/>
      <c r="AP402" s="112" t="s">
        <v>1179</v>
      </c>
      <c r="AQ402"/>
      <c r="AR402"/>
      <c r="AS402"/>
      <c r="AT402"/>
      <c r="AU402"/>
      <c r="AV402"/>
    </row>
    <row r="403" spans="1:48" ht="23.45" customHeight="1" x14ac:dyDescent="0.2">
      <c r="A403" s="356"/>
      <c r="B403" s="155"/>
      <c r="C403" s="155"/>
      <c r="D403" s="155"/>
      <c r="E403" s="155"/>
      <c r="F403" s="155"/>
      <c r="G403" s="155"/>
      <c r="H403" s="155"/>
      <c r="I403" s="155"/>
      <c r="J403" s="155"/>
      <c r="K403" s="155"/>
      <c r="L403" s="155"/>
      <c r="M403" s="357"/>
      <c r="N403" s="155"/>
      <c r="O403" s="155"/>
      <c r="P403" s="155"/>
      <c r="Q403" s="155"/>
      <c r="R403" s="155"/>
      <c r="AA403" s="97"/>
      <c r="AB403" s="97"/>
      <c r="AC403" s="97"/>
      <c r="AD403" s="97"/>
      <c r="AE403" s="97"/>
      <c r="AF403" s="93"/>
      <c r="AG403" s="93"/>
      <c r="AH403" s="93"/>
      <c r="AI403" s="30"/>
      <c r="AJ403" s="30"/>
      <c r="AK403" s="30"/>
      <c r="AL403" s="30"/>
      <c r="AM403" s="109"/>
      <c r="AN403" s="109" t="s">
        <v>1180</v>
      </c>
      <c r="AO403" s="30"/>
      <c r="AP403" s="112" t="s">
        <v>1181</v>
      </c>
      <c r="AQ403"/>
      <c r="AR403"/>
      <c r="AS403"/>
      <c r="AT403"/>
      <c r="AU403"/>
      <c r="AV403"/>
    </row>
    <row r="404" spans="1:48" ht="23.45" customHeight="1" x14ac:dyDescent="0.2">
      <c r="A404" s="356"/>
      <c r="B404" s="155"/>
      <c r="C404" s="155"/>
      <c r="D404" s="155"/>
      <c r="E404" s="155"/>
      <c r="F404" s="155"/>
      <c r="G404" s="155"/>
      <c r="H404" s="155"/>
      <c r="I404" s="155"/>
      <c r="J404" s="155"/>
      <c r="K404" s="155"/>
      <c r="L404" s="155"/>
      <c r="M404" s="357"/>
      <c r="N404" s="155"/>
      <c r="O404" s="155"/>
      <c r="P404" s="155"/>
      <c r="Q404" s="155"/>
      <c r="R404" s="155"/>
      <c r="AA404" s="97"/>
      <c r="AB404" s="97"/>
      <c r="AC404" s="97"/>
      <c r="AD404" s="97"/>
      <c r="AE404" s="97"/>
      <c r="AF404" s="93"/>
      <c r="AG404" s="93"/>
      <c r="AH404" s="93"/>
      <c r="AI404" s="30"/>
      <c r="AJ404" s="30"/>
      <c r="AK404" s="30"/>
      <c r="AL404" s="30"/>
      <c r="AM404" s="109"/>
      <c r="AN404" s="109" t="s">
        <v>1182</v>
      </c>
      <c r="AO404" s="30"/>
      <c r="AP404" s="112" t="s">
        <v>1183</v>
      </c>
      <c r="AQ404"/>
      <c r="AR404"/>
      <c r="AS404"/>
      <c r="AT404"/>
      <c r="AU404"/>
      <c r="AV404"/>
    </row>
    <row r="405" spans="1:48" ht="23.45" customHeight="1" x14ac:dyDescent="0.2">
      <c r="A405" s="356"/>
      <c r="B405" s="155"/>
      <c r="C405" s="155"/>
      <c r="D405" s="155"/>
      <c r="E405" s="155"/>
      <c r="F405" s="155"/>
      <c r="G405" s="155"/>
      <c r="H405" s="155"/>
      <c r="I405" s="155"/>
      <c r="J405" s="155"/>
      <c r="K405" s="155"/>
      <c r="L405" s="155"/>
      <c r="M405" s="357"/>
      <c r="N405" s="155"/>
      <c r="O405" s="155"/>
      <c r="P405" s="155"/>
      <c r="Q405" s="155"/>
      <c r="R405" s="155"/>
      <c r="AA405" s="97"/>
      <c r="AB405" s="97"/>
      <c r="AC405" s="97"/>
      <c r="AD405" s="97"/>
      <c r="AE405" s="97"/>
      <c r="AF405" s="93"/>
      <c r="AG405" s="93"/>
      <c r="AH405" s="93"/>
      <c r="AI405" s="30"/>
      <c r="AJ405" s="30"/>
      <c r="AK405" s="30"/>
      <c r="AL405" s="30"/>
      <c r="AM405" s="109"/>
      <c r="AN405" s="109" t="s">
        <v>1184</v>
      </c>
      <c r="AO405" s="30"/>
      <c r="AP405" s="112" t="s">
        <v>1185</v>
      </c>
      <c r="AQ405"/>
      <c r="AR405"/>
      <c r="AS405"/>
      <c r="AT405"/>
      <c r="AU405"/>
      <c r="AV405"/>
    </row>
    <row r="406" spans="1:48" ht="23.45" customHeight="1" x14ac:dyDescent="0.2">
      <c r="A406" s="356"/>
      <c r="B406" s="155"/>
      <c r="C406" s="155"/>
      <c r="D406" s="155"/>
      <c r="E406" s="155"/>
      <c r="F406" s="155"/>
      <c r="G406" s="155"/>
      <c r="H406" s="155"/>
      <c r="I406" s="155"/>
      <c r="J406" s="155"/>
      <c r="K406" s="155"/>
      <c r="L406" s="155"/>
      <c r="M406" s="357"/>
      <c r="N406" s="155"/>
      <c r="O406" s="155"/>
      <c r="P406" s="155"/>
      <c r="Q406" s="155"/>
      <c r="R406" s="155"/>
      <c r="AA406" s="97"/>
      <c r="AB406" s="97"/>
      <c r="AC406" s="97"/>
      <c r="AD406" s="97"/>
      <c r="AE406" s="97"/>
      <c r="AF406" s="93"/>
      <c r="AG406" s="93"/>
      <c r="AH406" s="93"/>
      <c r="AI406" s="30"/>
      <c r="AJ406" s="30"/>
      <c r="AK406" s="30"/>
      <c r="AL406" s="30"/>
      <c r="AM406" s="109"/>
      <c r="AN406" s="109" t="s">
        <v>1186</v>
      </c>
      <c r="AO406" s="30"/>
      <c r="AP406" s="112" t="s">
        <v>1187</v>
      </c>
      <c r="AQ406"/>
      <c r="AR406"/>
      <c r="AS406"/>
      <c r="AT406"/>
      <c r="AU406"/>
      <c r="AV406"/>
    </row>
    <row r="407" spans="1:48" ht="23.45" customHeight="1" x14ac:dyDescent="0.2">
      <c r="A407" s="356"/>
      <c r="B407" s="155"/>
      <c r="C407" s="155"/>
      <c r="D407" s="155"/>
      <c r="E407" s="155"/>
      <c r="F407" s="155"/>
      <c r="G407" s="155"/>
      <c r="H407" s="155"/>
      <c r="I407" s="155"/>
      <c r="J407" s="155"/>
      <c r="K407" s="155"/>
      <c r="L407" s="155"/>
      <c r="M407" s="357"/>
      <c r="N407" s="155"/>
      <c r="O407" s="155"/>
      <c r="P407" s="155"/>
      <c r="Q407" s="155"/>
      <c r="R407" s="155"/>
      <c r="AA407" s="97"/>
      <c r="AB407" s="97"/>
      <c r="AC407" s="97"/>
      <c r="AD407" s="97"/>
      <c r="AE407" s="97"/>
      <c r="AF407" s="93"/>
      <c r="AG407" s="93"/>
      <c r="AH407" s="93"/>
      <c r="AI407" s="30"/>
      <c r="AJ407" s="30"/>
      <c r="AK407" s="30"/>
      <c r="AL407" s="30"/>
      <c r="AM407" s="109"/>
      <c r="AN407" s="109" t="s">
        <v>1188</v>
      </c>
      <c r="AO407" s="30"/>
      <c r="AP407" s="112" t="s">
        <v>1189</v>
      </c>
      <c r="AQ407"/>
      <c r="AR407"/>
      <c r="AS407"/>
      <c r="AT407"/>
      <c r="AU407"/>
      <c r="AV407"/>
    </row>
    <row r="408" spans="1:48" ht="23.45" customHeight="1" x14ac:dyDescent="0.2">
      <c r="A408" s="356"/>
      <c r="B408" s="155"/>
      <c r="C408" s="155"/>
      <c r="D408" s="155"/>
      <c r="E408" s="155"/>
      <c r="F408" s="155"/>
      <c r="G408" s="155"/>
      <c r="H408" s="155"/>
      <c r="I408" s="155"/>
      <c r="J408" s="155"/>
      <c r="K408" s="155"/>
      <c r="L408" s="155"/>
      <c r="M408" s="357"/>
      <c r="N408" s="155"/>
      <c r="O408" s="155"/>
      <c r="P408" s="155"/>
      <c r="Q408" s="155"/>
      <c r="R408" s="155"/>
      <c r="AA408" s="97"/>
      <c r="AB408" s="97"/>
      <c r="AC408" s="97"/>
      <c r="AD408" s="97"/>
      <c r="AE408" s="97"/>
      <c r="AF408" s="93"/>
      <c r="AG408" s="93"/>
      <c r="AH408" s="93"/>
      <c r="AI408" s="30"/>
      <c r="AJ408" s="30"/>
      <c r="AK408" s="30"/>
      <c r="AL408" s="30"/>
      <c r="AM408" s="109"/>
      <c r="AN408" s="109" t="s">
        <v>1190</v>
      </c>
      <c r="AO408" s="30"/>
      <c r="AP408" s="112" t="s">
        <v>1191</v>
      </c>
      <c r="AQ408"/>
      <c r="AR408"/>
      <c r="AS408"/>
      <c r="AT408"/>
      <c r="AU408"/>
      <c r="AV408"/>
    </row>
    <row r="409" spans="1:48" ht="23.45" customHeight="1" x14ac:dyDescent="0.2">
      <c r="A409" s="356"/>
      <c r="B409" s="155"/>
      <c r="C409" s="155"/>
      <c r="D409" s="155"/>
      <c r="E409" s="155"/>
      <c r="F409" s="155"/>
      <c r="G409" s="155"/>
      <c r="H409" s="155"/>
      <c r="I409" s="155"/>
      <c r="J409" s="155"/>
      <c r="K409" s="155"/>
      <c r="L409" s="155"/>
      <c r="M409" s="357"/>
      <c r="N409" s="155"/>
      <c r="O409" s="155"/>
      <c r="P409" s="155"/>
      <c r="Q409" s="155"/>
      <c r="R409" s="155"/>
      <c r="AA409" s="97"/>
      <c r="AB409" s="97"/>
      <c r="AC409" s="97"/>
      <c r="AD409" s="97"/>
      <c r="AE409" s="97"/>
      <c r="AF409" s="93"/>
      <c r="AG409" s="93"/>
      <c r="AH409" s="93"/>
      <c r="AI409" s="30"/>
      <c r="AJ409" s="30"/>
      <c r="AK409" s="30"/>
      <c r="AL409" s="30"/>
      <c r="AM409" s="109"/>
      <c r="AN409" s="109" t="s">
        <v>1192</v>
      </c>
      <c r="AO409" s="30"/>
      <c r="AP409" s="112" t="s">
        <v>1193</v>
      </c>
      <c r="AQ409"/>
      <c r="AR409"/>
      <c r="AS409"/>
      <c r="AT409"/>
      <c r="AU409"/>
      <c r="AV409"/>
    </row>
    <row r="410" spans="1:48" ht="23.45" customHeight="1" x14ac:dyDescent="0.2">
      <c r="A410" s="356"/>
      <c r="B410" s="155"/>
      <c r="C410" s="155"/>
      <c r="D410" s="155"/>
      <c r="E410" s="155"/>
      <c r="F410" s="155"/>
      <c r="G410" s="155"/>
      <c r="H410" s="155"/>
      <c r="I410" s="155"/>
      <c r="J410" s="155"/>
      <c r="K410" s="155"/>
      <c r="L410" s="155"/>
      <c r="M410" s="357"/>
      <c r="N410" s="155"/>
      <c r="O410" s="155"/>
      <c r="P410" s="155"/>
      <c r="Q410" s="155"/>
      <c r="R410" s="155"/>
      <c r="AA410" s="97"/>
      <c r="AB410" s="97"/>
      <c r="AC410" s="97"/>
      <c r="AD410" s="97"/>
      <c r="AE410" s="97"/>
      <c r="AF410" s="93"/>
      <c r="AG410" s="93"/>
      <c r="AH410" s="93"/>
      <c r="AI410" s="30"/>
      <c r="AJ410" s="30"/>
      <c r="AK410" s="30"/>
      <c r="AL410" s="30"/>
      <c r="AM410" s="109"/>
      <c r="AN410" s="109" t="s">
        <v>1194</v>
      </c>
      <c r="AO410" s="30"/>
      <c r="AP410" s="112" t="s">
        <v>1195</v>
      </c>
      <c r="AQ410"/>
      <c r="AR410"/>
      <c r="AS410"/>
      <c r="AT410"/>
      <c r="AU410"/>
      <c r="AV410"/>
    </row>
    <row r="411" spans="1:48" ht="23.45" customHeight="1" x14ac:dyDescent="0.2">
      <c r="A411" s="356"/>
      <c r="B411" s="155"/>
      <c r="C411" s="155"/>
      <c r="D411" s="155"/>
      <c r="E411" s="155"/>
      <c r="F411" s="155"/>
      <c r="G411" s="155"/>
      <c r="H411" s="155"/>
      <c r="I411" s="155"/>
      <c r="J411" s="155"/>
      <c r="K411" s="155"/>
      <c r="L411" s="155"/>
      <c r="M411" s="357"/>
      <c r="N411" s="155"/>
      <c r="O411" s="155"/>
      <c r="P411" s="155"/>
      <c r="Q411" s="155"/>
      <c r="R411" s="155"/>
      <c r="AA411" s="97"/>
      <c r="AB411" s="97"/>
      <c r="AC411" s="97"/>
      <c r="AD411" s="97"/>
      <c r="AE411" s="97"/>
      <c r="AF411" s="93"/>
      <c r="AG411" s="93"/>
      <c r="AH411" s="93"/>
      <c r="AI411" s="30"/>
      <c r="AJ411" s="30"/>
      <c r="AK411" s="30"/>
      <c r="AL411" s="30"/>
      <c r="AM411" s="109"/>
      <c r="AN411" s="109" t="s">
        <v>1196</v>
      </c>
      <c r="AO411" s="30"/>
      <c r="AP411" s="112" t="s">
        <v>1197</v>
      </c>
      <c r="AQ411"/>
      <c r="AR411"/>
      <c r="AS411"/>
      <c r="AT411"/>
      <c r="AU411"/>
      <c r="AV411"/>
    </row>
    <row r="412" spans="1:48" ht="23.45" customHeight="1" x14ac:dyDescent="0.2">
      <c r="A412" s="356"/>
      <c r="B412" s="155"/>
      <c r="C412" s="155"/>
      <c r="D412" s="155"/>
      <c r="E412" s="155"/>
      <c r="F412" s="155"/>
      <c r="G412" s="155"/>
      <c r="H412" s="155"/>
      <c r="I412" s="155"/>
      <c r="J412" s="155"/>
      <c r="K412" s="155"/>
      <c r="L412" s="155"/>
      <c r="M412" s="357"/>
      <c r="N412" s="155"/>
      <c r="O412" s="155"/>
      <c r="P412" s="155"/>
      <c r="Q412" s="155"/>
      <c r="R412" s="155"/>
      <c r="AA412" s="97"/>
      <c r="AB412" s="97"/>
      <c r="AC412" s="97"/>
      <c r="AD412" s="97"/>
      <c r="AE412" s="97"/>
      <c r="AF412" s="93"/>
      <c r="AG412" s="93"/>
      <c r="AH412" s="93"/>
      <c r="AI412" s="30"/>
      <c r="AJ412" s="30"/>
      <c r="AK412" s="30"/>
      <c r="AL412" s="30"/>
      <c r="AM412" s="109"/>
      <c r="AN412" s="109" t="s">
        <v>1198</v>
      </c>
      <c r="AO412" s="30"/>
      <c r="AP412" s="112" t="s">
        <v>1199</v>
      </c>
      <c r="AQ412"/>
      <c r="AR412"/>
      <c r="AS412"/>
      <c r="AT412"/>
      <c r="AU412"/>
      <c r="AV412"/>
    </row>
    <row r="413" spans="1:48" ht="23.45" customHeight="1" x14ac:dyDescent="0.2">
      <c r="A413" s="356"/>
      <c r="B413" s="155"/>
      <c r="C413" s="155"/>
      <c r="D413" s="155"/>
      <c r="E413" s="155"/>
      <c r="F413" s="155"/>
      <c r="G413" s="155"/>
      <c r="H413" s="155"/>
      <c r="I413" s="155"/>
      <c r="J413" s="155"/>
      <c r="K413" s="155"/>
      <c r="L413" s="155"/>
      <c r="M413" s="357"/>
      <c r="N413" s="155"/>
      <c r="O413" s="155"/>
      <c r="P413" s="155"/>
      <c r="Q413" s="155"/>
      <c r="R413" s="155"/>
      <c r="AA413" s="97"/>
      <c r="AB413" s="97"/>
      <c r="AC413" s="97"/>
      <c r="AD413" s="97"/>
      <c r="AE413" s="97"/>
      <c r="AF413" s="93"/>
      <c r="AG413" s="93"/>
      <c r="AH413" s="93"/>
      <c r="AI413" s="30"/>
      <c r="AJ413" s="30"/>
      <c r="AK413" s="30"/>
      <c r="AL413" s="30"/>
      <c r="AM413" s="109"/>
      <c r="AN413" s="109" t="s">
        <v>1200</v>
      </c>
      <c r="AO413" s="30"/>
      <c r="AP413" s="112" t="s">
        <v>1201</v>
      </c>
      <c r="AQ413"/>
      <c r="AR413"/>
      <c r="AS413"/>
      <c r="AT413"/>
      <c r="AU413"/>
      <c r="AV413"/>
    </row>
    <row r="414" spans="1:48" ht="23.45" customHeight="1" x14ac:dyDescent="0.2">
      <c r="A414" s="356"/>
      <c r="B414" s="155"/>
      <c r="C414" s="155"/>
      <c r="D414" s="155"/>
      <c r="E414" s="155"/>
      <c r="F414" s="155"/>
      <c r="G414" s="155"/>
      <c r="H414" s="155"/>
      <c r="I414" s="155"/>
      <c r="J414" s="155"/>
      <c r="K414" s="155"/>
      <c r="L414" s="155"/>
      <c r="M414" s="357"/>
      <c r="N414" s="155"/>
      <c r="O414" s="155"/>
      <c r="P414" s="155"/>
      <c r="Q414" s="155"/>
      <c r="R414" s="155"/>
      <c r="AA414" s="97"/>
      <c r="AB414" s="97"/>
      <c r="AC414" s="97"/>
      <c r="AD414" s="97"/>
      <c r="AE414" s="97"/>
      <c r="AF414" s="93"/>
      <c r="AG414" s="93"/>
      <c r="AH414" s="93"/>
      <c r="AI414" s="30"/>
      <c r="AJ414" s="30"/>
      <c r="AK414" s="30"/>
      <c r="AL414" s="30"/>
      <c r="AM414" s="109"/>
      <c r="AN414" s="109" t="s">
        <v>1202</v>
      </c>
      <c r="AO414" s="30"/>
      <c r="AP414" s="112" t="s">
        <v>1203</v>
      </c>
      <c r="AQ414"/>
      <c r="AR414"/>
      <c r="AS414"/>
      <c r="AT414"/>
      <c r="AU414"/>
      <c r="AV414"/>
    </row>
    <row r="415" spans="1:48" ht="23.45" customHeight="1" x14ac:dyDescent="0.2">
      <c r="A415" s="356"/>
      <c r="B415" s="155"/>
      <c r="C415" s="155"/>
      <c r="D415" s="155"/>
      <c r="E415" s="155"/>
      <c r="F415" s="155"/>
      <c r="G415" s="155"/>
      <c r="H415" s="155"/>
      <c r="I415" s="155"/>
      <c r="J415" s="155"/>
      <c r="K415" s="155"/>
      <c r="L415" s="155"/>
      <c r="M415" s="357"/>
      <c r="N415" s="155"/>
      <c r="O415" s="155"/>
      <c r="P415" s="155"/>
      <c r="Q415" s="155"/>
      <c r="R415" s="155"/>
      <c r="AA415" s="97"/>
      <c r="AB415" s="97"/>
      <c r="AC415" s="97"/>
      <c r="AD415" s="97"/>
      <c r="AE415" s="97"/>
      <c r="AF415" s="93"/>
      <c r="AG415" s="93"/>
      <c r="AH415" s="93"/>
      <c r="AI415" s="30"/>
      <c r="AJ415" s="30"/>
      <c r="AK415" s="30"/>
      <c r="AL415" s="30"/>
      <c r="AM415" s="109"/>
      <c r="AN415" s="109" t="s">
        <v>1204</v>
      </c>
      <c r="AO415" s="30"/>
      <c r="AP415" s="112" t="s">
        <v>1205</v>
      </c>
      <c r="AQ415"/>
      <c r="AR415"/>
      <c r="AS415"/>
      <c r="AT415"/>
      <c r="AU415"/>
      <c r="AV415"/>
    </row>
    <row r="416" spans="1:48" ht="23.45" customHeight="1" x14ac:dyDescent="0.2">
      <c r="A416" s="356"/>
      <c r="B416" s="155"/>
      <c r="C416" s="155"/>
      <c r="D416" s="155"/>
      <c r="E416" s="155"/>
      <c r="F416" s="155"/>
      <c r="G416" s="155"/>
      <c r="H416" s="155"/>
      <c r="I416" s="155"/>
      <c r="J416" s="155"/>
      <c r="K416" s="155"/>
      <c r="L416" s="155"/>
      <c r="M416" s="357"/>
      <c r="N416" s="155"/>
      <c r="O416" s="155"/>
      <c r="P416" s="155"/>
      <c r="Q416" s="155"/>
      <c r="R416" s="155"/>
      <c r="AA416" s="97"/>
      <c r="AB416" s="97"/>
      <c r="AC416" s="97"/>
      <c r="AD416" s="97"/>
      <c r="AE416" s="97"/>
      <c r="AF416" s="93"/>
      <c r="AG416" s="93"/>
      <c r="AH416" s="93"/>
      <c r="AI416" s="30"/>
      <c r="AJ416" s="30"/>
      <c r="AK416" s="30"/>
      <c r="AL416" s="30"/>
      <c r="AM416" s="109"/>
      <c r="AN416" s="109" t="s">
        <v>1206</v>
      </c>
      <c r="AO416" s="30"/>
      <c r="AP416" s="112" t="s">
        <v>1207</v>
      </c>
      <c r="AQ416"/>
      <c r="AR416"/>
      <c r="AS416"/>
      <c r="AT416"/>
      <c r="AU416"/>
      <c r="AV416"/>
    </row>
    <row r="417" spans="1:48" ht="23.45" customHeight="1" x14ac:dyDescent="0.2">
      <c r="A417" s="356"/>
      <c r="B417" s="155"/>
      <c r="C417" s="155"/>
      <c r="D417" s="155"/>
      <c r="E417" s="155"/>
      <c r="F417" s="155"/>
      <c r="G417" s="155"/>
      <c r="H417" s="155"/>
      <c r="I417" s="155"/>
      <c r="J417" s="155"/>
      <c r="K417" s="155"/>
      <c r="L417" s="155"/>
      <c r="M417" s="357"/>
      <c r="N417" s="155"/>
      <c r="O417" s="155"/>
      <c r="P417" s="155"/>
      <c r="Q417" s="155"/>
      <c r="R417" s="155"/>
      <c r="AA417" s="97"/>
      <c r="AB417" s="97"/>
      <c r="AC417" s="97"/>
      <c r="AD417" s="97"/>
      <c r="AE417" s="97"/>
      <c r="AF417" s="93"/>
      <c r="AG417" s="93"/>
      <c r="AH417" s="93"/>
      <c r="AI417" s="30"/>
      <c r="AJ417" s="30"/>
      <c r="AK417" s="30"/>
      <c r="AL417" s="30"/>
      <c r="AM417" s="109"/>
      <c r="AN417" s="109" t="s">
        <v>1208</v>
      </c>
      <c r="AO417" s="30"/>
      <c r="AP417" s="112" t="s">
        <v>1209</v>
      </c>
      <c r="AQ417"/>
      <c r="AR417"/>
      <c r="AS417"/>
      <c r="AT417"/>
      <c r="AU417"/>
      <c r="AV417"/>
    </row>
    <row r="418" spans="1:48" ht="23.45" customHeight="1" x14ac:dyDescent="0.2">
      <c r="A418" s="356"/>
      <c r="B418" s="155"/>
      <c r="C418" s="155"/>
      <c r="D418" s="155"/>
      <c r="E418" s="155"/>
      <c r="F418" s="155"/>
      <c r="G418" s="155"/>
      <c r="H418" s="155"/>
      <c r="I418" s="155"/>
      <c r="J418" s="155"/>
      <c r="K418" s="155"/>
      <c r="L418" s="155"/>
      <c r="M418" s="357"/>
      <c r="N418" s="155"/>
      <c r="O418" s="155"/>
      <c r="P418" s="155"/>
      <c r="Q418" s="155"/>
      <c r="R418" s="155"/>
      <c r="AA418" s="97"/>
      <c r="AB418" s="97"/>
      <c r="AC418" s="97"/>
      <c r="AD418" s="97"/>
      <c r="AE418" s="97"/>
      <c r="AF418" s="93"/>
      <c r="AG418" s="93"/>
      <c r="AH418" s="93"/>
      <c r="AI418" s="30"/>
      <c r="AJ418" s="30"/>
      <c r="AK418" s="30"/>
      <c r="AL418" s="30"/>
      <c r="AM418" s="109"/>
      <c r="AN418" s="109" t="s">
        <v>1210</v>
      </c>
      <c r="AO418" s="30"/>
      <c r="AP418" s="112" t="s">
        <v>1211</v>
      </c>
      <c r="AQ418"/>
      <c r="AR418"/>
      <c r="AS418"/>
      <c r="AT418"/>
      <c r="AU418"/>
      <c r="AV418"/>
    </row>
    <row r="419" spans="1:48" ht="23.45" customHeight="1" x14ac:dyDescent="0.2">
      <c r="A419" s="356"/>
      <c r="B419" s="155"/>
      <c r="C419" s="155"/>
      <c r="D419" s="155"/>
      <c r="E419" s="155"/>
      <c r="F419" s="155"/>
      <c r="G419" s="155"/>
      <c r="H419" s="155"/>
      <c r="I419" s="155"/>
      <c r="J419" s="155"/>
      <c r="K419" s="155"/>
      <c r="L419" s="155"/>
      <c r="M419" s="357"/>
      <c r="N419" s="155"/>
      <c r="O419" s="155"/>
      <c r="P419" s="155"/>
      <c r="Q419" s="155"/>
      <c r="R419" s="155"/>
      <c r="AA419" s="97"/>
      <c r="AB419" s="97"/>
      <c r="AC419" s="97"/>
      <c r="AD419" s="97"/>
      <c r="AE419" s="97"/>
      <c r="AF419" s="93"/>
      <c r="AG419" s="93"/>
      <c r="AH419" s="93"/>
      <c r="AI419" s="30"/>
      <c r="AJ419" s="30"/>
      <c r="AK419" s="30"/>
      <c r="AL419" s="30"/>
      <c r="AM419" s="109"/>
      <c r="AN419" s="109" t="s">
        <v>1212</v>
      </c>
      <c r="AO419" s="30"/>
      <c r="AP419" s="112" t="s">
        <v>1213</v>
      </c>
      <c r="AQ419"/>
      <c r="AR419"/>
      <c r="AS419"/>
      <c r="AT419"/>
      <c r="AU419"/>
      <c r="AV419"/>
    </row>
    <row r="420" spans="1:48" ht="23.45" customHeight="1" x14ac:dyDescent="0.2">
      <c r="A420" s="356"/>
      <c r="B420" s="155"/>
      <c r="C420" s="155"/>
      <c r="D420" s="155"/>
      <c r="E420" s="155"/>
      <c r="F420" s="155"/>
      <c r="G420" s="155"/>
      <c r="H420" s="155"/>
      <c r="I420" s="155"/>
      <c r="J420" s="155"/>
      <c r="K420" s="155"/>
      <c r="L420" s="155"/>
      <c r="M420" s="357"/>
      <c r="N420" s="155"/>
      <c r="O420" s="155"/>
      <c r="P420" s="155"/>
      <c r="Q420" s="155"/>
      <c r="R420" s="155"/>
      <c r="AA420" s="97"/>
      <c r="AB420" s="97"/>
      <c r="AC420" s="97"/>
      <c r="AD420" s="97"/>
      <c r="AE420" s="97"/>
      <c r="AF420" s="93"/>
      <c r="AG420" s="93"/>
      <c r="AH420" s="93"/>
      <c r="AI420" s="30"/>
      <c r="AJ420" s="30"/>
      <c r="AK420" s="30"/>
      <c r="AL420" s="30"/>
      <c r="AM420" s="109"/>
      <c r="AN420" s="109" t="s">
        <v>1214</v>
      </c>
      <c r="AO420" s="30"/>
      <c r="AP420" s="112" t="s">
        <v>1215</v>
      </c>
      <c r="AQ420"/>
      <c r="AR420"/>
      <c r="AS420"/>
      <c r="AT420"/>
      <c r="AU420"/>
      <c r="AV420"/>
    </row>
    <row r="421" spans="1:48" ht="23.45" customHeight="1" x14ac:dyDescent="0.2">
      <c r="A421" s="356"/>
      <c r="B421" s="155"/>
      <c r="C421" s="155"/>
      <c r="D421" s="155"/>
      <c r="E421" s="155"/>
      <c r="F421" s="155"/>
      <c r="G421" s="155"/>
      <c r="H421" s="155"/>
      <c r="I421" s="155"/>
      <c r="J421" s="155"/>
      <c r="K421" s="155"/>
      <c r="L421" s="155"/>
      <c r="M421" s="357"/>
      <c r="N421" s="155"/>
      <c r="O421" s="155"/>
      <c r="P421" s="155"/>
      <c r="Q421" s="155"/>
      <c r="R421" s="155"/>
      <c r="AA421" s="97"/>
      <c r="AB421" s="97"/>
      <c r="AC421" s="97"/>
      <c r="AD421" s="97"/>
      <c r="AE421" s="97"/>
      <c r="AF421" s="93"/>
      <c r="AG421" s="93"/>
      <c r="AH421" s="93"/>
      <c r="AI421" s="30"/>
      <c r="AJ421" s="30"/>
      <c r="AK421" s="30"/>
      <c r="AL421" s="30"/>
      <c r="AM421" s="109"/>
      <c r="AN421" s="109" t="s">
        <v>1216</v>
      </c>
      <c r="AO421" s="30"/>
      <c r="AP421" s="112" t="s">
        <v>1217</v>
      </c>
      <c r="AQ421"/>
      <c r="AR421"/>
      <c r="AS421"/>
      <c r="AT421"/>
      <c r="AU421"/>
      <c r="AV421"/>
    </row>
    <row r="422" spans="1:48" ht="23.45" customHeight="1" x14ac:dyDescent="0.2">
      <c r="A422" s="356"/>
      <c r="B422" s="155"/>
      <c r="C422" s="155"/>
      <c r="D422" s="155"/>
      <c r="E422" s="155"/>
      <c r="F422" s="155"/>
      <c r="G422" s="155"/>
      <c r="H422" s="155"/>
      <c r="I422" s="155"/>
      <c r="J422" s="155"/>
      <c r="K422" s="155"/>
      <c r="L422" s="155"/>
      <c r="M422" s="357"/>
      <c r="N422" s="155"/>
      <c r="O422" s="155"/>
      <c r="P422" s="155"/>
      <c r="Q422" s="155"/>
      <c r="R422" s="155"/>
      <c r="AA422" s="97"/>
      <c r="AB422" s="97"/>
      <c r="AC422" s="97"/>
      <c r="AD422" s="97"/>
      <c r="AE422" s="97"/>
      <c r="AF422" s="93"/>
      <c r="AG422" s="93"/>
      <c r="AH422" s="93"/>
      <c r="AI422" s="30"/>
      <c r="AJ422" s="30"/>
      <c r="AK422" s="30"/>
      <c r="AL422" s="30"/>
      <c r="AM422" s="109"/>
      <c r="AN422" s="109" t="s">
        <v>1218</v>
      </c>
      <c r="AO422" s="30"/>
      <c r="AP422" s="112" t="s">
        <v>1219</v>
      </c>
      <c r="AQ422"/>
      <c r="AR422"/>
      <c r="AS422"/>
      <c r="AT422"/>
      <c r="AU422"/>
      <c r="AV422"/>
    </row>
    <row r="423" spans="1:48" ht="23.45" customHeight="1" x14ac:dyDescent="0.2">
      <c r="A423" s="356"/>
      <c r="B423" s="155"/>
      <c r="C423" s="155"/>
      <c r="D423" s="155"/>
      <c r="E423" s="155"/>
      <c r="F423" s="155"/>
      <c r="G423" s="155"/>
      <c r="H423" s="155"/>
      <c r="I423" s="155"/>
      <c r="J423" s="155"/>
      <c r="K423" s="155"/>
      <c r="L423" s="155"/>
      <c r="M423" s="357"/>
      <c r="N423" s="155"/>
      <c r="O423" s="155"/>
      <c r="P423" s="155"/>
      <c r="Q423" s="155"/>
      <c r="R423" s="155"/>
      <c r="AA423" s="97"/>
      <c r="AB423" s="97"/>
      <c r="AC423" s="97"/>
      <c r="AD423" s="97"/>
      <c r="AE423" s="97"/>
      <c r="AF423" s="93"/>
      <c r="AG423" s="93"/>
      <c r="AH423" s="93"/>
      <c r="AI423" s="30"/>
      <c r="AJ423" s="30"/>
      <c r="AK423" s="30"/>
      <c r="AL423" s="30"/>
      <c r="AM423" s="109"/>
      <c r="AN423" s="109" t="s">
        <v>1220</v>
      </c>
      <c r="AO423" s="30"/>
      <c r="AP423" s="112" t="s">
        <v>1221</v>
      </c>
      <c r="AQ423"/>
      <c r="AR423"/>
      <c r="AS423"/>
      <c r="AT423"/>
      <c r="AU423"/>
      <c r="AV423"/>
    </row>
    <row r="424" spans="1:48" ht="23.45" customHeight="1" x14ac:dyDescent="0.2">
      <c r="A424" s="356"/>
      <c r="B424" s="155"/>
      <c r="C424" s="155"/>
      <c r="D424" s="155"/>
      <c r="E424" s="155"/>
      <c r="F424" s="155"/>
      <c r="G424" s="155"/>
      <c r="H424" s="155"/>
      <c r="I424" s="155"/>
      <c r="J424" s="155"/>
      <c r="K424" s="155"/>
      <c r="L424" s="155"/>
      <c r="M424" s="357"/>
      <c r="N424" s="155"/>
      <c r="O424" s="155"/>
      <c r="P424" s="155"/>
      <c r="Q424" s="155"/>
      <c r="R424" s="155"/>
      <c r="AA424" s="97"/>
      <c r="AB424" s="97"/>
      <c r="AC424" s="97"/>
      <c r="AD424" s="97"/>
      <c r="AE424" s="97"/>
      <c r="AF424" s="93"/>
      <c r="AG424" s="93"/>
      <c r="AH424" s="93"/>
      <c r="AI424" s="30"/>
      <c r="AJ424" s="30"/>
      <c r="AK424" s="30"/>
      <c r="AL424" s="30"/>
      <c r="AM424" s="109"/>
      <c r="AN424" s="109" t="s">
        <v>1222</v>
      </c>
      <c r="AO424" s="30"/>
      <c r="AP424" s="112" t="s">
        <v>1223</v>
      </c>
      <c r="AQ424"/>
      <c r="AR424"/>
      <c r="AS424"/>
      <c r="AT424"/>
      <c r="AU424"/>
      <c r="AV424"/>
    </row>
    <row r="425" spans="1:48" ht="23.45" customHeight="1" x14ac:dyDescent="0.2">
      <c r="A425" s="356"/>
      <c r="B425" s="155"/>
      <c r="C425" s="155"/>
      <c r="D425" s="155"/>
      <c r="E425" s="155"/>
      <c r="F425" s="155"/>
      <c r="G425" s="155"/>
      <c r="H425" s="155"/>
      <c r="I425" s="155"/>
      <c r="J425" s="155"/>
      <c r="K425" s="155"/>
      <c r="L425" s="155"/>
      <c r="M425" s="357"/>
      <c r="N425" s="155"/>
      <c r="O425" s="155"/>
      <c r="P425" s="155"/>
      <c r="Q425" s="155"/>
      <c r="R425" s="155"/>
      <c r="AA425" s="97"/>
      <c r="AB425" s="97"/>
      <c r="AC425" s="97"/>
      <c r="AD425" s="97"/>
      <c r="AE425" s="97"/>
      <c r="AF425" s="93"/>
      <c r="AG425" s="93"/>
      <c r="AH425" s="93"/>
      <c r="AI425" s="30"/>
      <c r="AJ425" s="30"/>
      <c r="AK425" s="30"/>
      <c r="AL425" s="30"/>
      <c r="AM425" s="109"/>
      <c r="AN425" s="109" t="s">
        <v>1224</v>
      </c>
      <c r="AO425" s="30"/>
      <c r="AP425" s="112" t="s">
        <v>1225</v>
      </c>
      <c r="AQ425"/>
      <c r="AR425"/>
      <c r="AS425"/>
      <c r="AT425"/>
      <c r="AU425"/>
      <c r="AV425"/>
    </row>
    <row r="426" spans="1:48" ht="23.45" customHeight="1" x14ac:dyDescent="0.2">
      <c r="A426" s="356"/>
      <c r="B426" s="155"/>
      <c r="C426" s="155"/>
      <c r="D426" s="155"/>
      <c r="E426" s="155"/>
      <c r="F426" s="155"/>
      <c r="G426" s="155"/>
      <c r="H426" s="155"/>
      <c r="I426" s="155"/>
      <c r="J426" s="155"/>
      <c r="K426" s="155"/>
      <c r="L426" s="155"/>
      <c r="M426" s="357"/>
      <c r="N426" s="155"/>
      <c r="O426" s="155"/>
      <c r="P426" s="155"/>
      <c r="Q426" s="155"/>
      <c r="R426" s="155"/>
      <c r="AA426" s="97"/>
      <c r="AB426" s="97"/>
      <c r="AC426" s="97"/>
      <c r="AD426" s="97"/>
      <c r="AE426" s="97"/>
      <c r="AF426" s="93"/>
      <c r="AG426" s="93"/>
      <c r="AH426" s="93"/>
      <c r="AI426" s="30"/>
      <c r="AJ426" s="30"/>
      <c r="AK426" s="30"/>
      <c r="AL426" s="30"/>
      <c r="AM426" s="109"/>
      <c r="AN426" s="109" t="s">
        <v>1226</v>
      </c>
      <c r="AO426" s="30"/>
      <c r="AP426" s="112" t="s">
        <v>1227</v>
      </c>
      <c r="AQ426"/>
      <c r="AR426"/>
      <c r="AS426"/>
      <c r="AT426"/>
      <c r="AU426"/>
      <c r="AV426"/>
    </row>
    <row r="427" spans="1:48" ht="23.45" customHeight="1" x14ac:dyDescent="0.2">
      <c r="A427" s="356"/>
      <c r="B427" s="155"/>
      <c r="C427" s="155"/>
      <c r="D427" s="155"/>
      <c r="E427" s="155"/>
      <c r="F427" s="155"/>
      <c r="G427" s="155"/>
      <c r="H427" s="155"/>
      <c r="I427" s="155"/>
      <c r="J427" s="155"/>
      <c r="K427" s="155"/>
      <c r="L427" s="155"/>
      <c r="M427" s="357"/>
      <c r="N427" s="155"/>
      <c r="O427" s="155"/>
      <c r="P427" s="155"/>
      <c r="Q427" s="155"/>
      <c r="R427" s="155"/>
      <c r="AA427" s="97"/>
      <c r="AB427" s="97"/>
      <c r="AC427" s="97"/>
      <c r="AD427" s="97"/>
      <c r="AE427" s="97"/>
      <c r="AF427" s="93"/>
      <c r="AG427" s="93"/>
      <c r="AH427" s="93"/>
      <c r="AI427" s="30"/>
      <c r="AJ427" s="30"/>
      <c r="AK427" s="30"/>
      <c r="AL427" s="30"/>
      <c r="AM427" s="109"/>
      <c r="AN427" s="109" t="s">
        <v>1228</v>
      </c>
      <c r="AO427" s="30"/>
      <c r="AP427" s="112" t="s">
        <v>1229</v>
      </c>
      <c r="AQ427"/>
      <c r="AR427"/>
      <c r="AS427"/>
      <c r="AT427"/>
      <c r="AU427"/>
      <c r="AV427"/>
    </row>
    <row r="428" spans="1:48" ht="23.45" customHeight="1" x14ac:dyDescent="0.2">
      <c r="A428" s="356"/>
      <c r="B428" s="155"/>
      <c r="C428" s="155"/>
      <c r="D428" s="155"/>
      <c r="E428" s="155"/>
      <c r="F428" s="155"/>
      <c r="G428" s="155"/>
      <c r="H428" s="155"/>
      <c r="I428" s="155"/>
      <c r="J428" s="155"/>
      <c r="K428" s="155"/>
      <c r="L428" s="155"/>
      <c r="M428" s="357"/>
      <c r="N428" s="155"/>
      <c r="O428" s="155"/>
      <c r="P428" s="155"/>
      <c r="Q428" s="155"/>
      <c r="R428" s="155"/>
      <c r="AA428" s="97"/>
      <c r="AB428" s="97"/>
      <c r="AC428" s="97"/>
      <c r="AD428" s="97"/>
      <c r="AE428" s="97"/>
      <c r="AF428" s="93"/>
      <c r="AG428" s="93"/>
      <c r="AH428" s="93"/>
      <c r="AI428" s="30"/>
      <c r="AJ428" s="30"/>
      <c r="AK428" s="30"/>
      <c r="AL428" s="30"/>
      <c r="AM428" s="109"/>
      <c r="AN428" s="109" t="s">
        <v>1230</v>
      </c>
      <c r="AO428" s="30"/>
      <c r="AP428" s="112" t="s">
        <v>1231</v>
      </c>
      <c r="AQ428"/>
      <c r="AR428"/>
      <c r="AS428"/>
      <c r="AT428"/>
      <c r="AU428"/>
      <c r="AV428"/>
    </row>
    <row r="429" spans="1:48" ht="23.45" customHeight="1" x14ac:dyDescent="0.2">
      <c r="A429" s="356"/>
      <c r="B429" s="155"/>
      <c r="C429" s="155"/>
      <c r="D429" s="155"/>
      <c r="E429" s="155"/>
      <c r="F429" s="155"/>
      <c r="G429" s="155"/>
      <c r="H429" s="155"/>
      <c r="I429" s="155"/>
      <c r="J429" s="155"/>
      <c r="K429" s="155"/>
      <c r="L429" s="155"/>
      <c r="M429" s="357"/>
      <c r="N429" s="155"/>
      <c r="O429" s="155"/>
      <c r="P429" s="155"/>
      <c r="Q429" s="155"/>
      <c r="R429" s="155"/>
      <c r="AA429" s="97"/>
      <c r="AB429" s="97"/>
      <c r="AC429" s="97"/>
      <c r="AD429" s="97"/>
      <c r="AE429" s="97"/>
      <c r="AF429" s="93"/>
      <c r="AG429" s="93"/>
      <c r="AH429" s="93"/>
      <c r="AI429" s="30"/>
      <c r="AJ429" s="30"/>
      <c r="AK429" s="30"/>
      <c r="AL429" s="30"/>
      <c r="AM429" s="109"/>
      <c r="AN429" s="109" t="s">
        <v>1232</v>
      </c>
      <c r="AO429" s="30"/>
      <c r="AP429" s="112" t="s">
        <v>1233</v>
      </c>
      <c r="AQ429"/>
      <c r="AR429"/>
      <c r="AS429"/>
      <c r="AT429"/>
      <c r="AU429"/>
      <c r="AV429"/>
    </row>
    <row r="430" spans="1:48" ht="23.45" customHeight="1" x14ac:dyDescent="0.2">
      <c r="A430" s="356"/>
      <c r="B430" s="155"/>
      <c r="C430" s="155"/>
      <c r="D430" s="155"/>
      <c r="E430" s="155"/>
      <c r="F430" s="155"/>
      <c r="G430" s="155"/>
      <c r="H430" s="155"/>
      <c r="I430" s="155"/>
      <c r="J430" s="155"/>
      <c r="K430" s="155"/>
      <c r="L430" s="155"/>
      <c r="M430" s="357"/>
      <c r="N430" s="155"/>
      <c r="O430" s="155"/>
      <c r="P430" s="155"/>
      <c r="Q430" s="155"/>
      <c r="R430" s="155"/>
      <c r="AA430" s="97"/>
      <c r="AB430" s="97"/>
      <c r="AC430" s="97"/>
      <c r="AD430" s="97"/>
      <c r="AE430" s="97"/>
      <c r="AF430" s="93"/>
      <c r="AG430" s="93"/>
      <c r="AH430" s="93"/>
      <c r="AI430" s="30"/>
      <c r="AJ430" s="30"/>
      <c r="AK430" s="30"/>
      <c r="AL430" s="30"/>
      <c r="AM430" s="109"/>
      <c r="AN430" s="109" t="s">
        <v>1234</v>
      </c>
      <c r="AO430" s="30"/>
      <c r="AP430" s="112" t="s">
        <v>1235</v>
      </c>
      <c r="AQ430"/>
      <c r="AR430"/>
      <c r="AS430"/>
      <c r="AT430"/>
      <c r="AU430"/>
      <c r="AV430"/>
    </row>
    <row r="431" spans="1:48" ht="23.45" customHeight="1" x14ac:dyDescent="0.2">
      <c r="A431" s="356"/>
      <c r="B431" s="155"/>
      <c r="C431" s="155"/>
      <c r="D431" s="155"/>
      <c r="E431" s="155"/>
      <c r="F431" s="155"/>
      <c r="G431" s="155"/>
      <c r="H431" s="155"/>
      <c r="I431" s="155"/>
      <c r="J431" s="155"/>
      <c r="K431" s="155"/>
      <c r="L431" s="155"/>
      <c r="M431" s="357"/>
      <c r="N431" s="155"/>
      <c r="O431" s="155"/>
      <c r="P431" s="155"/>
      <c r="Q431" s="155"/>
      <c r="R431" s="155"/>
      <c r="AA431" s="97"/>
      <c r="AB431" s="97"/>
      <c r="AC431" s="97"/>
      <c r="AD431" s="97"/>
      <c r="AE431" s="97"/>
      <c r="AF431" s="93"/>
      <c r="AG431" s="93"/>
      <c r="AH431" s="93"/>
      <c r="AI431" s="30"/>
      <c r="AJ431" s="30"/>
      <c r="AK431" s="30"/>
      <c r="AL431" s="30"/>
      <c r="AM431" s="109"/>
      <c r="AN431" s="109" t="s">
        <v>1236</v>
      </c>
      <c r="AO431" s="30"/>
      <c r="AP431" s="112" t="s">
        <v>1237</v>
      </c>
      <c r="AQ431"/>
      <c r="AR431"/>
      <c r="AS431"/>
      <c r="AT431"/>
      <c r="AU431"/>
      <c r="AV431"/>
    </row>
    <row r="432" spans="1:48" ht="23.45" customHeight="1" x14ac:dyDescent="0.2">
      <c r="A432" s="356"/>
      <c r="B432" s="155"/>
      <c r="C432" s="155"/>
      <c r="D432" s="155"/>
      <c r="E432" s="155"/>
      <c r="F432" s="155"/>
      <c r="G432" s="155"/>
      <c r="H432" s="155"/>
      <c r="I432" s="155"/>
      <c r="J432" s="155"/>
      <c r="K432" s="155"/>
      <c r="L432" s="155"/>
      <c r="M432" s="357"/>
      <c r="N432" s="155"/>
      <c r="O432" s="155"/>
      <c r="P432" s="155"/>
      <c r="Q432" s="155"/>
      <c r="R432" s="155"/>
      <c r="AA432" s="97"/>
      <c r="AB432" s="97"/>
      <c r="AC432" s="97"/>
      <c r="AD432" s="97"/>
      <c r="AE432" s="97"/>
      <c r="AF432" s="93"/>
      <c r="AG432" s="93"/>
      <c r="AH432" s="93"/>
      <c r="AI432" s="30"/>
      <c r="AJ432" s="30"/>
      <c r="AK432" s="30"/>
      <c r="AL432" s="30"/>
      <c r="AM432" s="109"/>
      <c r="AN432" s="109" t="s">
        <v>1238</v>
      </c>
      <c r="AO432" s="30"/>
      <c r="AP432" s="112" t="s">
        <v>1239</v>
      </c>
      <c r="AQ432"/>
      <c r="AR432"/>
      <c r="AS432"/>
      <c r="AT432"/>
      <c r="AU432"/>
      <c r="AV432"/>
    </row>
    <row r="433" spans="1:48" ht="23.45" customHeight="1" x14ac:dyDescent="0.2">
      <c r="A433" s="356"/>
      <c r="B433" s="155"/>
      <c r="C433" s="155"/>
      <c r="D433" s="155"/>
      <c r="E433" s="155"/>
      <c r="F433" s="155"/>
      <c r="G433" s="155"/>
      <c r="H433" s="155"/>
      <c r="I433" s="155"/>
      <c r="J433" s="155"/>
      <c r="K433" s="155"/>
      <c r="L433" s="155"/>
      <c r="M433" s="357"/>
      <c r="N433" s="155"/>
      <c r="O433" s="155"/>
      <c r="P433" s="155"/>
      <c r="Q433" s="155"/>
      <c r="R433" s="155"/>
      <c r="AA433" s="97"/>
      <c r="AB433" s="97"/>
      <c r="AC433" s="97"/>
      <c r="AD433" s="97"/>
      <c r="AE433" s="97"/>
      <c r="AF433" s="93"/>
      <c r="AG433" s="93"/>
      <c r="AH433" s="93"/>
      <c r="AI433" s="30"/>
      <c r="AJ433" s="30"/>
      <c r="AK433" s="30"/>
      <c r="AL433" s="30"/>
      <c r="AM433" s="109"/>
      <c r="AN433" s="109" t="s">
        <v>1240</v>
      </c>
      <c r="AO433" s="30"/>
      <c r="AP433" s="112" t="s">
        <v>1241</v>
      </c>
      <c r="AQ433"/>
      <c r="AR433"/>
      <c r="AS433"/>
      <c r="AT433"/>
      <c r="AU433"/>
      <c r="AV433"/>
    </row>
    <row r="434" spans="1:48" ht="23.45" customHeight="1" x14ac:dyDescent="0.2">
      <c r="A434" s="356"/>
      <c r="B434" s="155"/>
      <c r="C434" s="155"/>
      <c r="D434" s="155"/>
      <c r="E434" s="155"/>
      <c r="F434" s="155"/>
      <c r="G434" s="155"/>
      <c r="H434" s="155"/>
      <c r="I434" s="155"/>
      <c r="J434" s="155"/>
      <c r="K434" s="155"/>
      <c r="L434" s="155"/>
      <c r="M434" s="357"/>
      <c r="N434" s="155"/>
      <c r="O434" s="155"/>
      <c r="P434" s="155"/>
      <c r="Q434" s="155"/>
      <c r="R434" s="155"/>
      <c r="AA434" s="97"/>
      <c r="AB434" s="97"/>
      <c r="AC434" s="97"/>
      <c r="AD434" s="97"/>
      <c r="AE434" s="97"/>
      <c r="AF434" s="93"/>
      <c r="AG434" s="93"/>
      <c r="AH434" s="93"/>
      <c r="AI434" s="30"/>
      <c r="AJ434" s="30"/>
      <c r="AK434" s="30"/>
      <c r="AL434" s="30"/>
      <c r="AM434" s="109"/>
      <c r="AN434" s="109" t="s">
        <v>1242</v>
      </c>
      <c r="AO434" s="30"/>
      <c r="AP434" s="112" t="s">
        <v>1243</v>
      </c>
      <c r="AQ434"/>
      <c r="AR434"/>
      <c r="AS434"/>
      <c r="AT434"/>
      <c r="AU434"/>
      <c r="AV434"/>
    </row>
    <row r="435" spans="1:48" ht="23.45" customHeight="1" x14ac:dyDescent="0.2">
      <c r="A435" s="356"/>
      <c r="B435" s="155"/>
      <c r="C435" s="155"/>
      <c r="D435" s="155"/>
      <c r="E435" s="155"/>
      <c r="F435" s="155"/>
      <c r="G435" s="155"/>
      <c r="H435" s="155"/>
      <c r="I435" s="155"/>
      <c r="J435" s="155"/>
      <c r="K435" s="155"/>
      <c r="L435" s="155"/>
      <c r="M435" s="357"/>
      <c r="N435" s="155"/>
      <c r="O435" s="155"/>
      <c r="P435" s="155"/>
      <c r="Q435" s="155"/>
      <c r="R435" s="155"/>
      <c r="AA435" s="97"/>
      <c r="AB435" s="97"/>
      <c r="AC435" s="97"/>
      <c r="AD435" s="97"/>
      <c r="AE435" s="97"/>
      <c r="AF435" s="93"/>
      <c r="AG435" s="93"/>
      <c r="AH435" s="93"/>
      <c r="AI435" s="30"/>
      <c r="AJ435" s="30"/>
      <c r="AK435" s="30"/>
      <c r="AL435" s="30"/>
      <c r="AM435" s="109"/>
      <c r="AN435" s="109" t="s">
        <v>1244</v>
      </c>
      <c r="AO435" s="30"/>
      <c r="AP435" s="112" t="s">
        <v>1245</v>
      </c>
      <c r="AQ435"/>
      <c r="AR435"/>
      <c r="AS435"/>
      <c r="AT435"/>
      <c r="AU435"/>
      <c r="AV435"/>
    </row>
    <row r="436" spans="1:48" ht="23.45" customHeight="1" x14ac:dyDescent="0.2">
      <c r="A436" s="356"/>
      <c r="B436" s="155"/>
      <c r="C436" s="155"/>
      <c r="D436" s="155"/>
      <c r="E436" s="155"/>
      <c r="F436" s="155"/>
      <c r="G436" s="155"/>
      <c r="H436" s="155"/>
      <c r="I436" s="155"/>
      <c r="J436" s="155"/>
      <c r="K436" s="155"/>
      <c r="L436" s="155"/>
      <c r="M436" s="357"/>
      <c r="N436" s="155"/>
      <c r="O436" s="155"/>
      <c r="P436" s="155"/>
      <c r="Q436" s="155"/>
      <c r="R436" s="155"/>
      <c r="AA436" s="97"/>
      <c r="AB436" s="97"/>
      <c r="AC436" s="97"/>
      <c r="AD436" s="97"/>
      <c r="AE436" s="97"/>
      <c r="AF436" s="93"/>
      <c r="AG436" s="93"/>
      <c r="AH436" s="93"/>
      <c r="AI436" s="30"/>
      <c r="AJ436" s="30"/>
      <c r="AK436" s="30"/>
      <c r="AL436" s="30"/>
      <c r="AM436" s="109"/>
      <c r="AN436" s="109" t="s">
        <v>1246</v>
      </c>
      <c r="AO436" s="30"/>
      <c r="AP436" s="112" t="s">
        <v>1247</v>
      </c>
      <c r="AQ436"/>
      <c r="AR436"/>
      <c r="AS436"/>
      <c r="AT436"/>
      <c r="AU436"/>
      <c r="AV436"/>
    </row>
    <row r="437" spans="1:48" ht="23.45" customHeight="1" x14ac:dyDescent="0.2">
      <c r="A437" s="356"/>
      <c r="B437" s="155"/>
      <c r="C437" s="155"/>
      <c r="D437" s="155"/>
      <c r="E437" s="155"/>
      <c r="F437" s="155"/>
      <c r="G437" s="155"/>
      <c r="H437" s="155"/>
      <c r="I437" s="155"/>
      <c r="J437" s="155"/>
      <c r="K437" s="155"/>
      <c r="L437" s="155"/>
      <c r="M437" s="357"/>
      <c r="N437" s="155"/>
      <c r="O437" s="155"/>
      <c r="P437" s="155"/>
      <c r="Q437" s="155"/>
      <c r="R437" s="155"/>
      <c r="AA437" s="97"/>
      <c r="AB437" s="97"/>
      <c r="AC437" s="97"/>
      <c r="AD437" s="97"/>
      <c r="AE437" s="97"/>
      <c r="AF437" s="93"/>
      <c r="AG437" s="93"/>
      <c r="AH437" s="93"/>
      <c r="AI437" s="30"/>
      <c r="AJ437" s="30"/>
      <c r="AK437" s="30"/>
      <c r="AL437" s="30"/>
      <c r="AM437" s="109"/>
      <c r="AN437" s="109" t="s">
        <v>1248</v>
      </c>
      <c r="AO437" s="30"/>
      <c r="AP437" s="112" t="s">
        <v>1249</v>
      </c>
      <c r="AQ437"/>
      <c r="AR437"/>
      <c r="AS437"/>
      <c r="AT437"/>
      <c r="AU437"/>
      <c r="AV437"/>
    </row>
    <row r="438" spans="1:48" ht="23.45" customHeight="1" x14ac:dyDescent="0.2">
      <c r="A438" s="356"/>
      <c r="B438" s="155"/>
      <c r="C438" s="155"/>
      <c r="D438" s="155"/>
      <c r="E438" s="155"/>
      <c r="F438" s="155"/>
      <c r="G438" s="155"/>
      <c r="H438" s="155"/>
      <c r="I438" s="155"/>
      <c r="J438" s="155"/>
      <c r="K438" s="155"/>
      <c r="L438" s="155"/>
      <c r="M438" s="357"/>
      <c r="N438" s="155"/>
      <c r="O438" s="155"/>
      <c r="P438" s="155"/>
      <c r="Q438" s="155"/>
      <c r="R438" s="155"/>
      <c r="AA438" s="97"/>
      <c r="AB438" s="97"/>
      <c r="AC438" s="97"/>
      <c r="AD438" s="97"/>
      <c r="AE438" s="97"/>
      <c r="AF438" s="93"/>
      <c r="AG438" s="93"/>
      <c r="AH438" s="93"/>
      <c r="AI438" s="30"/>
      <c r="AJ438" s="30"/>
      <c r="AK438" s="30"/>
      <c r="AL438" s="30"/>
      <c r="AM438" s="109"/>
      <c r="AN438" s="109"/>
      <c r="AO438" s="30"/>
      <c r="AP438" s="112" t="s">
        <v>1250</v>
      </c>
      <c r="AQ438"/>
      <c r="AR438"/>
      <c r="AS438"/>
      <c r="AT438"/>
      <c r="AU438"/>
      <c r="AV438"/>
    </row>
    <row r="439" spans="1:48" ht="23.45" customHeight="1" x14ac:dyDescent="0.2">
      <c r="A439" s="356"/>
      <c r="B439" s="155"/>
      <c r="C439" s="155"/>
      <c r="D439" s="155"/>
      <c r="E439" s="155"/>
      <c r="F439" s="155"/>
      <c r="G439" s="155"/>
      <c r="H439" s="155"/>
      <c r="I439" s="155"/>
      <c r="J439" s="155"/>
      <c r="K439" s="155"/>
      <c r="L439" s="155"/>
      <c r="M439" s="357"/>
      <c r="N439" s="155"/>
      <c r="O439" s="155"/>
      <c r="P439" s="155"/>
      <c r="Q439" s="155"/>
      <c r="R439" s="155"/>
      <c r="AA439" s="97"/>
      <c r="AB439" s="97"/>
      <c r="AC439" s="97"/>
      <c r="AD439" s="97"/>
      <c r="AE439" s="97"/>
      <c r="AF439" s="93"/>
      <c r="AG439" s="93"/>
      <c r="AH439" s="93"/>
      <c r="AI439" s="30"/>
      <c r="AJ439" s="30"/>
      <c r="AK439" s="30"/>
      <c r="AL439" s="30"/>
      <c r="AM439" s="109"/>
      <c r="AN439" s="109"/>
      <c r="AO439" s="30"/>
      <c r="AP439" s="112" t="s">
        <v>1251</v>
      </c>
      <c r="AQ439"/>
      <c r="AR439"/>
      <c r="AS439"/>
      <c r="AT439"/>
      <c r="AU439"/>
      <c r="AV439"/>
    </row>
    <row r="440" spans="1:48" ht="23.45" customHeight="1" x14ac:dyDescent="0.2">
      <c r="A440" s="356"/>
      <c r="B440" s="155"/>
      <c r="C440" s="155"/>
      <c r="D440" s="155"/>
      <c r="E440" s="155"/>
      <c r="F440" s="155"/>
      <c r="G440" s="155"/>
      <c r="H440" s="155"/>
      <c r="I440" s="155"/>
      <c r="J440" s="155"/>
      <c r="K440" s="155"/>
      <c r="L440" s="155"/>
      <c r="M440" s="357"/>
      <c r="N440" s="155"/>
      <c r="O440" s="155"/>
      <c r="P440" s="155"/>
      <c r="Q440" s="155"/>
      <c r="R440" s="155"/>
      <c r="AA440" s="97"/>
      <c r="AB440" s="97"/>
      <c r="AC440" s="97"/>
      <c r="AD440" s="97"/>
      <c r="AE440" s="97"/>
      <c r="AF440" s="93"/>
      <c r="AG440" s="93"/>
      <c r="AH440" s="93"/>
      <c r="AI440" s="30"/>
      <c r="AJ440" s="30"/>
      <c r="AK440" s="30"/>
      <c r="AL440" s="30"/>
      <c r="AM440" s="109"/>
      <c r="AN440" s="109"/>
      <c r="AO440" s="30"/>
      <c r="AP440" s="112" t="s">
        <v>1252</v>
      </c>
      <c r="AQ440"/>
      <c r="AR440"/>
      <c r="AS440"/>
      <c r="AT440"/>
      <c r="AU440"/>
      <c r="AV440"/>
    </row>
    <row r="441" spans="1:48" ht="23.45" customHeight="1" x14ac:dyDescent="0.2">
      <c r="A441" s="356"/>
      <c r="B441" s="155"/>
      <c r="C441" s="155"/>
      <c r="D441" s="155"/>
      <c r="E441" s="155"/>
      <c r="F441" s="155"/>
      <c r="G441" s="155"/>
      <c r="H441" s="155"/>
      <c r="I441" s="155"/>
      <c r="J441" s="155"/>
      <c r="K441" s="155"/>
      <c r="L441" s="155"/>
      <c r="M441" s="357"/>
      <c r="N441" s="155"/>
      <c r="O441" s="155"/>
      <c r="P441" s="155"/>
      <c r="Q441" s="155"/>
      <c r="R441" s="155"/>
      <c r="AA441" s="97"/>
      <c r="AB441" s="97"/>
      <c r="AC441" s="97"/>
      <c r="AD441" s="97"/>
      <c r="AE441" s="97"/>
      <c r="AF441" s="93"/>
      <c r="AG441" s="93"/>
      <c r="AH441" s="93"/>
      <c r="AI441" s="30"/>
      <c r="AJ441" s="30"/>
      <c r="AK441" s="30"/>
      <c r="AL441" s="30"/>
      <c r="AM441" s="109"/>
      <c r="AN441" s="109"/>
      <c r="AO441" s="30"/>
      <c r="AP441" s="112" t="s">
        <v>1253</v>
      </c>
      <c r="AQ441"/>
      <c r="AR441"/>
      <c r="AS441"/>
      <c r="AT441"/>
      <c r="AU441"/>
      <c r="AV441"/>
    </row>
    <row r="442" spans="1:48" ht="23.45" customHeight="1" x14ac:dyDescent="0.2">
      <c r="A442" s="356"/>
      <c r="B442" s="155"/>
      <c r="C442" s="155"/>
      <c r="D442" s="155"/>
      <c r="E442" s="155"/>
      <c r="F442" s="155"/>
      <c r="G442" s="155"/>
      <c r="H442" s="155"/>
      <c r="I442" s="155"/>
      <c r="J442" s="155"/>
      <c r="K442" s="155"/>
      <c r="L442" s="155"/>
      <c r="M442" s="357"/>
      <c r="N442" s="155"/>
      <c r="O442" s="155"/>
      <c r="P442" s="155"/>
      <c r="Q442" s="155"/>
      <c r="R442" s="155"/>
      <c r="AA442" s="97"/>
      <c r="AB442" s="97"/>
      <c r="AC442" s="97"/>
      <c r="AD442" s="97"/>
      <c r="AE442" s="97"/>
      <c r="AF442" s="93"/>
      <c r="AG442" s="93"/>
      <c r="AH442" s="93"/>
      <c r="AI442" s="30"/>
      <c r="AJ442" s="30"/>
      <c r="AK442" s="30"/>
      <c r="AL442" s="30"/>
      <c r="AM442" s="109"/>
      <c r="AN442" s="109"/>
      <c r="AO442" s="30"/>
      <c r="AP442" s="112" t="s">
        <v>1254</v>
      </c>
      <c r="AQ442"/>
      <c r="AR442"/>
      <c r="AS442"/>
      <c r="AT442"/>
      <c r="AU442"/>
      <c r="AV442"/>
    </row>
    <row r="443" spans="1:48" ht="23.45" customHeight="1" x14ac:dyDescent="0.2">
      <c r="A443" s="356"/>
      <c r="B443" s="155"/>
      <c r="C443" s="155"/>
      <c r="D443" s="155"/>
      <c r="E443" s="155"/>
      <c r="F443" s="155"/>
      <c r="G443" s="155"/>
      <c r="H443" s="155"/>
      <c r="I443" s="155"/>
      <c r="J443" s="155"/>
      <c r="K443" s="155"/>
      <c r="L443" s="155"/>
      <c r="M443" s="357"/>
      <c r="N443" s="155"/>
      <c r="O443" s="155"/>
      <c r="P443" s="155"/>
      <c r="Q443" s="155"/>
      <c r="R443" s="155"/>
      <c r="AA443" s="97"/>
      <c r="AB443" s="97"/>
      <c r="AC443" s="97"/>
      <c r="AD443" s="97"/>
      <c r="AE443" s="97"/>
      <c r="AF443" s="93"/>
      <c r="AG443" s="93"/>
      <c r="AH443" s="93"/>
      <c r="AI443" s="30"/>
      <c r="AJ443" s="30"/>
      <c r="AK443" s="30"/>
      <c r="AL443" s="30"/>
      <c r="AM443" s="109"/>
      <c r="AN443" s="109"/>
      <c r="AO443" s="30"/>
      <c r="AP443" s="112" t="s">
        <v>1255</v>
      </c>
      <c r="AQ443"/>
      <c r="AR443"/>
      <c r="AS443"/>
      <c r="AT443"/>
      <c r="AU443"/>
      <c r="AV443"/>
    </row>
    <row r="444" spans="1:48" ht="23.45" customHeight="1" x14ac:dyDescent="0.2">
      <c r="A444" s="356"/>
      <c r="B444" s="155"/>
      <c r="C444" s="155"/>
      <c r="D444" s="155"/>
      <c r="E444" s="155"/>
      <c r="F444" s="155"/>
      <c r="G444" s="155"/>
      <c r="H444" s="155"/>
      <c r="I444" s="155"/>
      <c r="J444" s="155"/>
      <c r="K444" s="155"/>
      <c r="L444" s="155"/>
      <c r="M444" s="357"/>
      <c r="N444" s="155"/>
      <c r="O444" s="155"/>
      <c r="P444" s="155"/>
      <c r="Q444" s="155"/>
      <c r="R444" s="155"/>
      <c r="AA444" s="97"/>
      <c r="AB444" s="97"/>
      <c r="AC444" s="97"/>
      <c r="AD444" s="97"/>
      <c r="AE444" s="97"/>
      <c r="AF444" s="93"/>
      <c r="AG444" s="93"/>
      <c r="AH444" s="93"/>
      <c r="AI444" s="30"/>
      <c r="AJ444" s="30"/>
      <c r="AK444" s="30"/>
      <c r="AL444" s="30"/>
      <c r="AM444" s="109"/>
      <c r="AN444" s="109"/>
      <c r="AO444" s="30"/>
      <c r="AP444" s="112" t="s">
        <v>1256</v>
      </c>
      <c r="AQ444"/>
      <c r="AR444"/>
      <c r="AS444"/>
      <c r="AT444"/>
      <c r="AU444"/>
      <c r="AV444"/>
    </row>
    <row r="445" spans="1:48" ht="23.45" customHeight="1" x14ac:dyDescent="0.2">
      <c r="A445" s="356"/>
      <c r="B445" s="155"/>
      <c r="C445" s="155"/>
      <c r="D445" s="155"/>
      <c r="E445" s="155"/>
      <c r="F445" s="155"/>
      <c r="G445" s="155"/>
      <c r="H445" s="155"/>
      <c r="I445" s="155"/>
      <c r="J445" s="155"/>
      <c r="K445" s="155"/>
      <c r="L445" s="155"/>
      <c r="M445" s="357"/>
      <c r="N445" s="155"/>
      <c r="O445" s="155"/>
      <c r="P445" s="155"/>
      <c r="Q445" s="155"/>
      <c r="R445" s="155"/>
      <c r="AA445" s="97"/>
      <c r="AB445" s="97"/>
      <c r="AC445" s="97"/>
      <c r="AD445" s="97"/>
      <c r="AE445" s="97"/>
      <c r="AF445" s="93"/>
      <c r="AG445" s="93"/>
      <c r="AH445" s="93"/>
      <c r="AI445" s="30"/>
      <c r="AJ445" s="30"/>
      <c r="AK445" s="30"/>
      <c r="AL445" s="30"/>
      <c r="AM445" s="109"/>
      <c r="AN445" s="109"/>
      <c r="AO445" s="30"/>
      <c r="AP445" s="112" t="s">
        <v>1257</v>
      </c>
      <c r="AQ445"/>
      <c r="AR445"/>
      <c r="AS445"/>
      <c r="AT445"/>
      <c r="AU445"/>
      <c r="AV445"/>
    </row>
    <row r="446" spans="1:48" ht="23.45" customHeight="1" x14ac:dyDescent="0.2">
      <c r="A446" s="356"/>
      <c r="B446" s="155"/>
      <c r="C446" s="155"/>
      <c r="D446" s="155"/>
      <c r="E446" s="155"/>
      <c r="F446" s="155"/>
      <c r="G446" s="155"/>
      <c r="H446" s="155"/>
      <c r="I446" s="155"/>
      <c r="J446" s="155"/>
      <c r="K446" s="155"/>
      <c r="L446" s="155"/>
      <c r="M446" s="357"/>
      <c r="N446" s="155"/>
      <c r="O446" s="155"/>
      <c r="P446" s="155"/>
      <c r="Q446" s="155"/>
      <c r="R446" s="155"/>
      <c r="AA446" s="97"/>
      <c r="AB446" s="97"/>
      <c r="AC446" s="97"/>
      <c r="AD446" s="97"/>
      <c r="AE446" s="97"/>
      <c r="AF446" s="93"/>
      <c r="AG446" s="93"/>
      <c r="AH446" s="93"/>
      <c r="AI446" s="30"/>
      <c r="AJ446" s="30"/>
      <c r="AK446" s="30"/>
      <c r="AL446" s="30"/>
      <c r="AM446" s="109"/>
      <c r="AN446" s="109"/>
      <c r="AO446" s="30"/>
      <c r="AP446" s="112" t="s">
        <v>1258</v>
      </c>
      <c r="AQ446"/>
      <c r="AR446"/>
      <c r="AS446"/>
      <c r="AT446"/>
      <c r="AU446"/>
      <c r="AV446"/>
    </row>
    <row r="447" spans="1:48" ht="23.45" customHeight="1" x14ac:dyDescent="0.2">
      <c r="A447" s="356"/>
      <c r="B447" s="155"/>
      <c r="C447" s="155"/>
      <c r="D447" s="155"/>
      <c r="E447" s="155"/>
      <c r="F447" s="155"/>
      <c r="G447" s="155"/>
      <c r="H447" s="155"/>
      <c r="I447" s="155"/>
      <c r="J447" s="155"/>
      <c r="K447" s="155"/>
      <c r="L447" s="155"/>
      <c r="M447" s="357"/>
      <c r="N447" s="155"/>
      <c r="O447" s="155"/>
      <c r="P447" s="155"/>
      <c r="Q447" s="155"/>
      <c r="R447" s="155"/>
      <c r="AA447" s="97"/>
      <c r="AB447" s="97"/>
      <c r="AC447" s="97"/>
      <c r="AD447" s="97"/>
      <c r="AE447" s="97"/>
      <c r="AF447" s="93"/>
      <c r="AG447" s="93"/>
      <c r="AH447" s="93"/>
      <c r="AI447" s="30"/>
      <c r="AJ447" s="30"/>
      <c r="AK447" s="30"/>
      <c r="AL447" s="30"/>
      <c r="AM447" s="109"/>
      <c r="AN447" s="109"/>
      <c r="AO447" s="30"/>
      <c r="AP447" s="112" t="s">
        <v>1259</v>
      </c>
      <c r="AQ447"/>
      <c r="AR447"/>
      <c r="AS447"/>
      <c r="AT447"/>
      <c r="AU447"/>
      <c r="AV447"/>
    </row>
    <row r="448" spans="1:48" ht="23.45" customHeight="1" x14ac:dyDescent="0.2">
      <c r="A448" s="356"/>
      <c r="B448" s="155"/>
      <c r="C448" s="155"/>
      <c r="D448" s="155"/>
      <c r="E448" s="155"/>
      <c r="F448" s="155"/>
      <c r="G448" s="155"/>
      <c r="H448" s="155"/>
      <c r="I448" s="155"/>
      <c r="J448" s="155"/>
      <c r="K448" s="155"/>
      <c r="L448" s="155"/>
      <c r="M448" s="357"/>
      <c r="N448" s="155"/>
      <c r="O448" s="155"/>
      <c r="P448" s="155"/>
      <c r="Q448" s="155"/>
      <c r="R448" s="155"/>
      <c r="AA448" s="97"/>
      <c r="AB448" s="97"/>
      <c r="AC448" s="97"/>
      <c r="AD448" s="97"/>
      <c r="AE448" s="97"/>
      <c r="AF448" s="93"/>
      <c r="AG448" s="93"/>
      <c r="AH448" s="93"/>
      <c r="AI448" s="30"/>
      <c r="AJ448" s="30"/>
      <c r="AK448" s="30"/>
      <c r="AL448" s="30"/>
      <c r="AM448" s="109"/>
      <c r="AN448" s="109"/>
      <c r="AO448" s="30"/>
      <c r="AP448" s="112" t="s">
        <v>1260</v>
      </c>
      <c r="AQ448"/>
      <c r="AR448"/>
      <c r="AS448"/>
      <c r="AT448"/>
      <c r="AU448"/>
      <c r="AV448"/>
    </row>
    <row r="449" spans="1:48" ht="23.45" customHeight="1" x14ac:dyDescent="0.2">
      <c r="A449" s="356"/>
      <c r="B449" s="155"/>
      <c r="C449" s="155"/>
      <c r="D449" s="155"/>
      <c r="E449" s="155"/>
      <c r="F449" s="155"/>
      <c r="G449" s="155"/>
      <c r="H449" s="155"/>
      <c r="I449" s="155"/>
      <c r="J449" s="155"/>
      <c r="K449" s="155"/>
      <c r="L449" s="155"/>
      <c r="M449" s="357"/>
      <c r="N449" s="155"/>
      <c r="O449" s="155"/>
      <c r="P449" s="155"/>
      <c r="Q449" s="155"/>
      <c r="R449" s="155"/>
      <c r="AA449" s="97"/>
      <c r="AB449" s="97"/>
      <c r="AC449" s="97"/>
      <c r="AD449" s="97"/>
      <c r="AE449" s="97"/>
      <c r="AF449" s="93"/>
      <c r="AG449" s="93"/>
      <c r="AH449" s="93"/>
      <c r="AI449" s="30"/>
      <c r="AJ449" s="30"/>
      <c r="AK449" s="30"/>
      <c r="AL449" s="30"/>
      <c r="AM449" s="109"/>
      <c r="AN449" s="109"/>
      <c r="AO449" s="30"/>
      <c r="AP449" s="112" t="s">
        <v>1261</v>
      </c>
      <c r="AQ449"/>
      <c r="AR449"/>
      <c r="AS449"/>
      <c r="AT449"/>
      <c r="AU449"/>
      <c r="AV449"/>
    </row>
    <row r="450" spans="1:48" ht="23.45" customHeight="1" x14ac:dyDescent="0.2">
      <c r="A450" s="356"/>
      <c r="B450" s="155"/>
      <c r="C450" s="155"/>
      <c r="D450" s="155"/>
      <c r="E450" s="155"/>
      <c r="F450" s="155"/>
      <c r="G450" s="155"/>
      <c r="H450" s="155"/>
      <c r="I450" s="155"/>
      <c r="J450" s="155"/>
      <c r="K450" s="155"/>
      <c r="L450" s="155"/>
      <c r="M450" s="357"/>
      <c r="N450" s="155"/>
      <c r="O450" s="155"/>
      <c r="P450" s="155"/>
      <c r="Q450" s="155"/>
      <c r="R450" s="155"/>
      <c r="AA450" s="97"/>
      <c r="AB450" s="97"/>
      <c r="AC450" s="97"/>
      <c r="AD450" s="97"/>
      <c r="AE450" s="97"/>
      <c r="AF450" s="93"/>
      <c r="AG450" s="93"/>
      <c r="AH450" s="93"/>
      <c r="AI450" s="30"/>
      <c r="AJ450" s="30"/>
      <c r="AK450" s="30"/>
      <c r="AL450" s="30"/>
      <c r="AM450" s="109"/>
      <c r="AN450" s="109"/>
      <c r="AO450" s="30"/>
      <c r="AP450" s="112" t="s">
        <v>1262</v>
      </c>
      <c r="AQ450"/>
      <c r="AR450"/>
      <c r="AS450"/>
      <c r="AT450"/>
      <c r="AU450"/>
      <c r="AV450"/>
    </row>
    <row r="451" spans="1:48" ht="23.45" customHeight="1" x14ac:dyDescent="0.2">
      <c r="A451" s="356"/>
      <c r="B451" s="155"/>
      <c r="C451" s="155"/>
      <c r="D451" s="155"/>
      <c r="E451" s="155"/>
      <c r="F451" s="155"/>
      <c r="G451" s="155"/>
      <c r="H451" s="155"/>
      <c r="I451" s="155"/>
      <c r="J451" s="155"/>
      <c r="K451" s="155"/>
      <c r="L451" s="155"/>
      <c r="M451" s="357"/>
      <c r="N451" s="155"/>
      <c r="O451" s="155"/>
      <c r="P451" s="155"/>
      <c r="Q451" s="155"/>
      <c r="R451" s="155"/>
      <c r="AA451" s="97"/>
      <c r="AB451" s="97"/>
      <c r="AC451" s="97"/>
      <c r="AD451" s="97"/>
      <c r="AE451" s="97"/>
      <c r="AF451" s="93"/>
      <c r="AG451" s="93"/>
      <c r="AH451" s="93"/>
      <c r="AI451" s="30"/>
      <c r="AJ451" s="30"/>
      <c r="AK451" s="30"/>
      <c r="AL451" s="30"/>
      <c r="AM451" s="109"/>
      <c r="AN451" s="109"/>
      <c r="AO451" s="30"/>
      <c r="AP451" s="112" t="s">
        <v>1263</v>
      </c>
      <c r="AQ451"/>
      <c r="AR451"/>
      <c r="AS451"/>
      <c r="AT451"/>
      <c r="AU451"/>
      <c r="AV451"/>
    </row>
    <row r="452" spans="1:48" ht="23.45" customHeight="1" x14ac:dyDescent="0.2">
      <c r="A452" s="356"/>
      <c r="B452" s="155"/>
      <c r="C452" s="155"/>
      <c r="D452" s="155"/>
      <c r="E452" s="155"/>
      <c r="F452" s="155"/>
      <c r="G452" s="155"/>
      <c r="H452" s="155"/>
      <c r="I452" s="155"/>
      <c r="J452" s="155"/>
      <c r="K452" s="155"/>
      <c r="L452" s="155"/>
      <c r="M452" s="357"/>
      <c r="N452" s="155"/>
      <c r="O452" s="155"/>
      <c r="P452" s="155"/>
      <c r="Q452" s="155"/>
      <c r="R452" s="155"/>
      <c r="AA452" s="97"/>
      <c r="AB452" s="97"/>
      <c r="AC452" s="97"/>
      <c r="AD452" s="97"/>
      <c r="AE452" s="97"/>
      <c r="AF452" s="93"/>
      <c r="AG452" s="93"/>
      <c r="AH452" s="93"/>
      <c r="AI452" s="30"/>
      <c r="AJ452" s="30"/>
      <c r="AK452" s="30"/>
      <c r="AL452" s="30"/>
      <c r="AM452" s="109"/>
      <c r="AN452" s="109"/>
      <c r="AO452" s="30"/>
      <c r="AP452" s="112" t="s">
        <v>1264</v>
      </c>
      <c r="AQ452"/>
      <c r="AR452"/>
      <c r="AS452"/>
      <c r="AT452"/>
      <c r="AU452"/>
      <c r="AV452"/>
    </row>
    <row r="453" spans="1:48" ht="23.45" customHeight="1" x14ac:dyDescent="0.2">
      <c r="A453" s="356"/>
      <c r="B453" s="155"/>
      <c r="C453" s="155"/>
      <c r="D453" s="155"/>
      <c r="E453" s="155"/>
      <c r="F453" s="155"/>
      <c r="G453" s="155"/>
      <c r="H453" s="155"/>
      <c r="I453" s="155"/>
      <c r="J453" s="155"/>
      <c r="K453" s="155"/>
      <c r="L453" s="155"/>
      <c r="M453" s="357"/>
      <c r="N453" s="155"/>
      <c r="O453" s="155"/>
      <c r="P453" s="155"/>
      <c r="Q453" s="155"/>
      <c r="R453" s="155"/>
      <c r="AA453" s="97"/>
      <c r="AB453" s="97"/>
      <c r="AC453" s="97"/>
      <c r="AD453" s="97"/>
      <c r="AE453" s="97"/>
      <c r="AF453" s="93"/>
      <c r="AG453" s="93"/>
      <c r="AH453" s="93"/>
      <c r="AI453" s="30"/>
      <c r="AJ453" s="30"/>
      <c r="AK453" s="30"/>
      <c r="AL453" s="30"/>
      <c r="AM453" s="109"/>
      <c r="AN453" s="109"/>
      <c r="AO453" s="30"/>
      <c r="AP453" s="112" t="s">
        <v>1265</v>
      </c>
      <c r="AQ453"/>
      <c r="AR453"/>
      <c r="AS453"/>
      <c r="AT453"/>
      <c r="AU453"/>
      <c r="AV453"/>
    </row>
    <row r="454" spans="1:48" ht="23.45" customHeight="1" x14ac:dyDescent="0.2">
      <c r="A454" s="356"/>
      <c r="B454" s="155"/>
      <c r="C454" s="155"/>
      <c r="D454" s="155"/>
      <c r="E454" s="155"/>
      <c r="F454" s="155"/>
      <c r="G454" s="155"/>
      <c r="H454" s="155"/>
      <c r="I454" s="155"/>
      <c r="J454" s="155"/>
      <c r="K454" s="155"/>
      <c r="L454" s="155"/>
      <c r="M454" s="357"/>
      <c r="N454" s="155"/>
      <c r="O454" s="155"/>
      <c r="P454" s="155"/>
      <c r="Q454" s="155"/>
      <c r="R454" s="155"/>
      <c r="AA454" s="97"/>
      <c r="AB454" s="97"/>
      <c r="AC454" s="97"/>
      <c r="AD454" s="97"/>
      <c r="AE454" s="97"/>
      <c r="AF454" s="93"/>
      <c r="AG454" s="93"/>
      <c r="AH454" s="93"/>
      <c r="AI454" s="30"/>
      <c r="AJ454" s="30"/>
      <c r="AK454" s="30"/>
      <c r="AL454" s="30"/>
      <c r="AM454" s="109"/>
      <c r="AN454" s="109"/>
      <c r="AO454" s="30"/>
      <c r="AP454" s="112" t="s">
        <v>1266</v>
      </c>
      <c r="AQ454"/>
      <c r="AR454"/>
      <c r="AS454"/>
      <c r="AT454"/>
      <c r="AU454"/>
      <c r="AV454"/>
    </row>
    <row r="455" spans="1:48" ht="23.45" customHeight="1" x14ac:dyDescent="0.2">
      <c r="A455" s="356"/>
      <c r="B455" s="155"/>
      <c r="C455" s="155"/>
      <c r="D455" s="155"/>
      <c r="E455" s="155"/>
      <c r="F455" s="155"/>
      <c r="G455" s="155"/>
      <c r="H455" s="155"/>
      <c r="I455" s="155"/>
      <c r="J455" s="155"/>
      <c r="K455" s="155"/>
      <c r="L455" s="155"/>
      <c r="M455" s="357"/>
      <c r="N455" s="155"/>
      <c r="O455" s="155"/>
      <c r="P455" s="155"/>
      <c r="Q455" s="155"/>
      <c r="R455" s="155"/>
      <c r="AA455" s="97"/>
      <c r="AB455" s="97"/>
      <c r="AC455" s="97"/>
      <c r="AD455" s="97"/>
      <c r="AE455" s="97"/>
      <c r="AF455" s="93"/>
      <c r="AG455" s="93"/>
      <c r="AH455" s="93"/>
      <c r="AI455" s="30"/>
      <c r="AJ455" s="30"/>
      <c r="AK455" s="30"/>
      <c r="AL455" s="30"/>
      <c r="AM455" s="109"/>
      <c r="AN455" s="109"/>
      <c r="AO455" s="30"/>
      <c r="AP455" s="112" t="s">
        <v>1267</v>
      </c>
      <c r="AQ455"/>
      <c r="AR455"/>
      <c r="AS455"/>
      <c r="AT455"/>
      <c r="AU455"/>
      <c r="AV455"/>
    </row>
    <row r="456" spans="1:48" ht="23.45" customHeight="1" x14ac:dyDescent="0.2">
      <c r="A456" s="356"/>
      <c r="B456" s="155"/>
      <c r="C456" s="155"/>
      <c r="D456" s="155"/>
      <c r="E456" s="155"/>
      <c r="F456" s="155"/>
      <c r="G456" s="155"/>
      <c r="H456" s="155"/>
      <c r="I456" s="155"/>
      <c r="J456" s="155"/>
      <c r="K456" s="155"/>
      <c r="L456" s="155"/>
      <c r="M456" s="357"/>
      <c r="N456" s="155"/>
      <c r="O456" s="155"/>
      <c r="P456" s="155"/>
      <c r="Q456" s="155"/>
      <c r="R456" s="155"/>
      <c r="AA456" s="97"/>
      <c r="AB456" s="97"/>
      <c r="AC456" s="97"/>
      <c r="AD456" s="97"/>
      <c r="AE456" s="97"/>
      <c r="AF456" s="93"/>
      <c r="AG456" s="93"/>
      <c r="AH456" s="93"/>
      <c r="AI456" s="30"/>
      <c r="AJ456" s="30"/>
      <c r="AK456" s="30"/>
      <c r="AL456" s="30"/>
      <c r="AM456" s="109"/>
      <c r="AN456" s="109"/>
      <c r="AO456" s="30"/>
      <c r="AP456" s="112" t="s">
        <v>1268</v>
      </c>
      <c r="AQ456"/>
      <c r="AR456"/>
      <c r="AS456"/>
      <c r="AT456"/>
      <c r="AU456"/>
      <c r="AV456"/>
    </row>
    <row r="457" spans="1:48" ht="23.45" customHeight="1" x14ac:dyDescent="0.2">
      <c r="A457" s="356"/>
      <c r="B457" s="155"/>
      <c r="C457" s="155"/>
      <c r="D457" s="155"/>
      <c r="E457" s="155"/>
      <c r="F457" s="155"/>
      <c r="G457" s="155"/>
      <c r="H457" s="155"/>
      <c r="I457" s="155"/>
      <c r="J457" s="155"/>
      <c r="K457" s="155"/>
      <c r="L457" s="155"/>
      <c r="M457" s="357"/>
      <c r="N457" s="155"/>
      <c r="O457" s="155"/>
      <c r="P457" s="155"/>
      <c r="Q457" s="155"/>
      <c r="R457" s="155"/>
      <c r="AA457" s="97"/>
      <c r="AB457" s="97"/>
      <c r="AC457" s="97"/>
      <c r="AD457" s="97"/>
      <c r="AE457" s="97"/>
      <c r="AF457" s="93"/>
      <c r="AG457" s="93"/>
      <c r="AH457" s="93"/>
      <c r="AI457" s="30"/>
      <c r="AJ457" s="30"/>
      <c r="AK457" s="30"/>
      <c r="AL457" s="30"/>
      <c r="AM457" s="109"/>
      <c r="AN457" s="109"/>
      <c r="AO457" s="30"/>
      <c r="AP457" s="112" t="s">
        <v>1269</v>
      </c>
      <c r="AQ457"/>
      <c r="AR457"/>
      <c r="AS457"/>
      <c r="AT457"/>
      <c r="AU457"/>
      <c r="AV457"/>
    </row>
    <row r="458" spans="1:48" ht="23.45" customHeight="1" x14ac:dyDescent="0.2">
      <c r="A458" s="356"/>
      <c r="B458" s="155"/>
      <c r="C458" s="155"/>
      <c r="D458" s="155"/>
      <c r="E458" s="155"/>
      <c r="F458" s="155"/>
      <c r="G458" s="155"/>
      <c r="H458" s="155"/>
      <c r="I458" s="155"/>
      <c r="J458" s="155"/>
      <c r="K458" s="155"/>
      <c r="L458" s="155"/>
      <c r="M458" s="357"/>
      <c r="N458" s="155"/>
      <c r="O458" s="155"/>
      <c r="P458" s="155"/>
      <c r="Q458" s="155"/>
      <c r="R458" s="155"/>
      <c r="AA458" s="97"/>
      <c r="AB458" s="97"/>
      <c r="AC458" s="97"/>
      <c r="AD458" s="97"/>
      <c r="AE458" s="97"/>
      <c r="AF458" s="93"/>
      <c r="AG458" s="93"/>
      <c r="AH458" s="93"/>
      <c r="AI458" s="30"/>
      <c r="AJ458" s="30"/>
      <c r="AK458" s="30"/>
      <c r="AL458" s="30"/>
      <c r="AM458" s="109"/>
      <c r="AN458" s="109"/>
      <c r="AO458" s="30"/>
      <c r="AP458" s="112" t="s">
        <v>1270</v>
      </c>
      <c r="AQ458"/>
      <c r="AR458"/>
      <c r="AS458"/>
      <c r="AT458"/>
      <c r="AU458"/>
      <c r="AV458"/>
    </row>
    <row r="459" spans="1:48" ht="23.45" customHeight="1" x14ac:dyDescent="0.2">
      <c r="A459" s="356"/>
      <c r="B459" s="155"/>
      <c r="C459" s="155"/>
      <c r="D459" s="155"/>
      <c r="E459" s="155"/>
      <c r="F459" s="155"/>
      <c r="G459" s="155"/>
      <c r="H459" s="155"/>
      <c r="I459" s="155"/>
      <c r="J459" s="155"/>
      <c r="K459" s="155"/>
      <c r="L459" s="155"/>
      <c r="M459" s="357"/>
      <c r="N459" s="155"/>
      <c r="O459" s="155"/>
      <c r="P459" s="155"/>
      <c r="Q459" s="155"/>
      <c r="R459" s="155"/>
      <c r="AA459" s="97"/>
      <c r="AB459" s="97"/>
      <c r="AC459" s="97"/>
      <c r="AD459" s="97"/>
      <c r="AE459" s="97"/>
      <c r="AF459" s="93"/>
      <c r="AG459" s="93"/>
      <c r="AH459" s="93"/>
      <c r="AI459" s="30"/>
      <c r="AJ459" s="30"/>
      <c r="AK459" s="30"/>
      <c r="AL459" s="30"/>
      <c r="AM459" s="109"/>
      <c r="AN459" s="109"/>
      <c r="AO459" s="30"/>
      <c r="AP459" s="112" t="s">
        <v>1271</v>
      </c>
      <c r="AQ459"/>
      <c r="AR459"/>
      <c r="AS459"/>
      <c r="AT459"/>
      <c r="AU459"/>
      <c r="AV459"/>
    </row>
    <row r="460" spans="1:48" ht="23.45" customHeight="1" x14ac:dyDescent="0.2">
      <c r="A460" s="356"/>
      <c r="B460" s="155"/>
      <c r="C460" s="155"/>
      <c r="D460" s="155"/>
      <c r="E460" s="155"/>
      <c r="F460" s="155"/>
      <c r="G460" s="155"/>
      <c r="H460" s="155"/>
      <c r="I460" s="155"/>
      <c r="J460" s="155"/>
      <c r="K460" s="155"/>
      <c r="L460" s="155"/>
      <c r="M460" s="357"/>
      <c r="N460" s="155"/>
      <c r="O460" s="155"/>
      <c r="P460" s="155"/>
      <c r="Q460" s="155"/>
      <c r="R460" s="155"/>
      <c r="AA460" s="97"/>
      <c r="AB460" s="97"/>
      <c r="AC460" s="97"/>
      <c r="AD460" s="97"/>
      <c r="AE460" s="97"/>
      <c r="AF460" s="93"/>
      <c r="AG460" s="93"/>
      <c r="AH460" s="93"/>
      <c r="AI460" s="30"/>
      <c r="AJ460" s="30"/>
      <c r="AK460" s="30"/>
      <c r="AL460" s="30"/>
      <c r="AM460" s="109"/>
      <c r="AN460" s="109"/>
      <c r="AO460" s="30"/>
      <c r="AP460" s="112" t="s">
        <v>1272</v>
      </c>
      <c r="AQ460"/>
      <c r="AR460"/>
      <c r="AS460"/>
      <c r="AT460"/>
      <c r="AU460"/>
      <c r="AV460"/>
    </row>
    <row r="461" spans="1:48" ht="23.45" customHeight="1" x14ac:dyDescent="0.2">
      <c r="A461" s="356"/>
      <c r="B461" s="155"/>
      <c r="C461" s="155"/>
      <c r="D461" s="155"/>
      <c r="E461" s="155"/>
      <c r="F461" s="155"/>
      <c r="G461" s="155"/>
      <c r="H461" s="155"/>
      <c r="I461" s="155"/>
      <c r="J461" s="155"/>
      <c r="K461" s="155"/>
      <c r="L461" s="155"/>
      <c r="M461" s="357"/>
      <c r="N461" s="155"/>
      <c r="O461" s="155"/>
      <c r="P461" s="155"/>
      <c r="Q461" s="155"/>
      <c r="R461" s="155"/>
      <c r="AA461" s="97"/>
      <c r="AB461" s="97"/>
      <c r="AC461" s="97"/>
      <c r="AD461" s="97"/>
      <c r="AE461" s="97"/>
      <c r="AF461" s="93"/>
      <c r="AG461" s="93"/>
      <c r="AH461" s="93"/>
      <c r="AI461" s="30"/>
      <c r="AJ461" s="30"/>
      <c r="AK461" s="30"/>
      <c r="AL461" s="30"/>
      <c r="AM461" s="109"/>
      <c r="AN461" s="109"/>
      <c r="AO461" s="30"/>
      <c r="AP461" s="112" t="s">
        <v>1273</v>
      </c>
      <c r="AQ461"/>
      <c r="AR461"/>
      <c r="AS461"/>
      <c r="AT461"/>
      <c r="AU461"/>
      <c r="AV461"/>
    </row>
    <row r="462" spans="1:48" ht="23.45" customHeight="1" x14ac:dyDescent="0.2">
      <c r="A462" s="356"/>
      <c r="B462" s="155"/>
      <c r="C462" s="155"/>
      <c r="D462" s="155"/>
      <c r="E462" s="155"/>
      <c r="F462" s="155"/>
      <c r="G462" s="155"/>
      <c r="H462" s="155"/>
      <c r="I462" s="155"/>
      <c r="J462" s="155"/>
      <c r="K462" s="155"/>
      <c r="L462" s="155"/>
      <c r="M462" s="357"/>
      <c r="N462" s="155"/>
      <c r="O462" s="155"/>
      <c r="P462" s="155"/>
      <c r="Q462" s="155"/>
      <c r="R462" s="155"/>
      <c r="AA462" s="97"/>
      <c r="AB462" s="97"/>
      <c r="AC462" s="97"/>
      <c r="AD462" s="97"/>
      <c r="AE462" s="97"/>
      <c r="AF462" s="93"/>
      <c r="AG462" s="93"/>
      <c r="AH462" s="93"/>
      <c r="AI462" s="30"/>
      <c r="AJ462" s="30"/>
      <c r="AK462" s="30"/>
      <c r="AL462" s="30"/>
      <c r="AM462" s="109"/>
      <c r="AN462" s="109"/>
      <c r="AO462" s="30"/>
      <c r="AP462" s="112" t="s">
        <v>1274</v>
      </c>
      <c r="AQ462"/>
      <c r="AR462"/>
      <c r="AS462"/>
      <c r="AT462"/>
      <c r="AU462"/>
      <c r="AV462"/>
    </row>
    <row r="463" spans="1:48" ht="23.45" customHeight="1" x14ac:dyDescent="0.2">
      <c r="A463" s="356"/>
      <c r="B463" s="155"/>
      <c r="C463" s="155"/>
      <c r="D463" s="155"/>
      <c r="E463" s="155"/>
      <c r="F463" s="155"/>
      <c r="G463" s="155"/>
      <c r="H463" s="155"/>
      <c r="I463" s="155"/>
      <c r="J463" s="155"/>
      <c r="K463" s="155"/>
      <c r="L463" s="155"/>
      <c r="M463" s="357"/>
      <c r="N463" s="155"/>
      <c r="O463" s="155"/>
      <c r="P463" s="155"/>
      <c r="Q463" s="155"/>
      <c r="R463" s="155"/>
      <c r="AA463" s="97"/>
      <c r="AB463" s="97"/>
      <c r="AC463" s="97"/>
      <c r="AD463" s="97"/>
      <c r="AE463" s="97"/>
      <c r="AF463" s="93"/>
      <c r="AG463" s="93"/>
      <c r="AH463" s="93"/>
      <c r="AI463" s="30"/>
      <c r="AJ463" s="30"/>
      <c r="AK463" s="30"/>
      <c r="AL463" s="30"/>
      <c r="AM463" s="109"/>
      <c r="AN463" s="109"/>
      <c r="AO463" s="30"/>
      <c r="AP463" s="112" t="s">
        <v>1275</v>
      </c>
      <c r="AQ463"/>
      <c r="AR463"/>
      <c r="AS463"/>
      <c r="AT463"/>
      <c r="AU463"/>
      <c r="AV463"/>
    </row>
    <row r="464" spans="1:48" ht="23.45" customHeight="1" x14ac:dyDescent="0.2">
      <c r="A464" s="356"/>
      <c r="B464" s="155"/>
      <c r="C464" s="155"/>
      <c r="D464" s="155"/>
      <c r="E464" s="155"/>
      <c r="F464" s="155"/>
      <c r="G464" s="155"/>
      <c r="H464" s="155"/>
      <c r="I464" s="155"/>
      <c r="J464" s="155"/>
      <c r="K464" s="155"/>
      <c r="L464" s="155"/>
      <c r="M464" s="357"/>
      <c r="N464" s="155"/>
      <c r="O464" s="155"/>
      <c r="P464" s="155"/>
      <c r="Q464" s="155"/>
      <c r="R464" s="155"/>
      <c r="AA464" s="97"/>
      <c r="AB464" s="97"/>
      <c r="AC464" s="97"/>
      <c r="AD464" s="97"/>
      <c r="AE464" s="97"/>
      <c r="AF464" s="93"/>
      <c r="AG464" s="93"/>
      <c r="AH464" s="93"/>
      <c r="AI464" s="30"/>
      <c r="AJ464" s="30"/>
      <c r="AK464" s="30"/>
      <c r="AL464" s="30"/>
      <c r="AM464" s="109"/>
      <c r="AN464" s="109"/>
      <c r="AO464" s="30"/>
      <c r="AP464" s="112" t="s">
        <v>1276</v>
      </c>
      <c r="AQ464"/>
      <c r="AR464"/>
      <c r="AS464"/>
      <c r="AT464"/>
      <c r="AU464"/>
      <c r="AV464"/>
    </row>
    <row r="465" spans="1:48" ht="23.45" customHeight="1" x14ac:dyDescent="0.2">
      <c r="A465" s="356"/>
      <c r="B465" s="155"/>
      <c r="C465" s="155"/>
      <c r="D465" s="155"/>
      <c r="E465" s="155"/>
      <c r="F465" s="155"/>
      <c r="G465" s="155"/>
      <c r="H465" s="155"/>
      <c r="I465" s="155"/>
      <c r="J465" s="155"/>
      <c r="K465" s="155"/>
      <c r="L465" s="155"/>
      <c r="M465" s="357"/>
      <c r="N465" s="155"/>
      <c r="O465" s="155"/>
      <c r="P465" s="155"/>
      <c r="Q465" s="155"/>
      <c r="R465" s="155"/>
      <c r="AA465" s="97"/>
      <c r="AB465" s="97"/>
      <c r="AC465" s="97"/>
      <c r="AD465" s="97"/>
      <c r="AE465" s="97"/>
      <c r="AF465" s="93"/>
      <c r="AG465" s="93"/>
      <c r="AH465" s="93"/>
      <c r="AI465" s="30"/>
      <c r="AJ465" s="30"/>
      <c r="AK465" s="30"/>
      <c r="AL465" s="30"/>
      <c r="AM465" s="109"/>
      <c r="AN465" s="109"/>
      <c r="AO465" s="30"/>
      <c r="AP465" s="112" t="s">
        <v>1277</v>
      </c>
      <c r="AQ465"/>
      <c r="AR465"/>
      <c r="AS465"/>
      <c r="AT465"/>
      <c r="AU465"/>
      <c r="AV465"/>
    </row>
    <row r="466" spans="1:48" ht="23.45" customHeight="1" x14ac:dyDescent="0.2">
      <c r="A466" s="356"/>
      <c r="B466" s="155"/>
      <c r="C466" s="155"/>
      <c r="D466" s="155"/>
      <c r="E466" s="155"/>
      <c r="F466" s="155"/>
      <c r="G466" s="155"/>
      <c r="H466" s="155"/>
      <c r="I466" s="155"/>
      <c r="J466" s="155"/>
      <c r="K466" s="155"/>
      <c r="L466" s="155"/>
      <c r="M466" s="357"/>
      <c r="N466" s="155"/>
      <c r="O466" s="155"/>
      <c r="P466" s="155"/>
      <c r="Q466" s="155"/>
      <c r="R466" s="155"/>
      <c r="AA466" s="97"/>
      <c r="AB466" s="97"/>
      <c r="AC466" s="97"/>
      <c r="AD466" s="97"/>
      <c r="AE466" s="97"/>
      <c r="AF466" s="93"/>
      <c r="AG466" s="93"/>
      <c r="AH466" s="93"/>
      <c r="AI466" s="30"/>
      <c r="AJ466" s="30"/>
      <c r="AK466" s="30"/>
      <c r="AL466" s="30"/>
      <c r="AM466" s="109"/>
      <c r="AN466" s="109"/>
      <c r="AO466" s="30"/>
      <c r="AP466" s="112" t="s">
        <v>1278</v>
      </c>
      <c r="AQ466"/>
      <c r="AR466"/>
      <c r="AS466"/>
      <c r="AT466"/>
      <c r="AU466"/>
      <c r="AV466"/>
    </row>
    <row r="467" spans="1:48" ht="23.45" customHeight="1" x14ac:dyDescent="0.2">
      <c r="A467" s="356"/>
      <c r="B467" s="155"/>
      <c r="C467" s="155"/>
      <c r="D467" s="155"/>
      <c r="E467" s="155"/>
      <c r="F467" s="155"/>
      <c r="G467" s="155"/>
      <c r="H467" s="155"/>
      <c r="I467" s="155"/>
      <c r="J467" s="155"/>
      <c r="K467" s="155"/>
      <c r="L467" s="155"/>
      <c r="M467" s="357"/>
      <c r="N467" s="155"/>
      <c r="O467" s="155"/>
      <c r="P467" s="155"/>
      <c r="Q467" s="155"/>
      <c r="R467" s="155"/>
      <c r="AA467" s="97"/>
      <c r="AB467" s="97"/>
      <c r="AC467" s="97"/>
      <c r="AD467" s="97"/>
      <c r="AE467" s="97"/>
      <c r="AF467" s="93"/>
      <c r="AG467" s="93"/>
      <c r="AH467" s="93"/>
      <c r="AI467" s="30"/>
      <c r="AJ467" s="30"/>
      <c r="AK467" s="30"/>
      <c r="AL467" s="30"/>
      <c r="AM467" s="109"/>
      <c r="AN467" s="109"/>
      <c r="AO467" s="30"/>
      <c r="AP467" s="112" t="s">
        <v>1279</v>
      </c>
      <c r="AQ467"/>
      <c r="AR467"/>
      <c r="AS467"/>
      <c r="AT467"/>
      <c r="AU467"/>
      <c r="AV467"/>
    </row>
    <row r="468" spans="1:48" ht="23.45" customHeight="1" x14ac:dyDescent="0.2">
      <c r="A468" s="356"/>
      <c r="B468" s="155"/>
      <c r="C468" s="155"/>
      <c r="D468" s="155"/>
      <c r="E468" s="155"/>
      <c r="F468" s="155"/>
      <c r="G468" s="155"/>
      <c r="H468" s="155"/>
      <c r="I468" s="155"/>
      <c r="J468" s="155"/>
      <c r="K468" s="155"/>
      <c r="L468" s="155"/>
      <c r="M468" s="357"/>
      <c r="N468" s="155"/>
      <c r="O468" s="155"/>
      <c r="P468" s="155"/>
      <c r="Q468" s="155"/>
      <c r="R468" s="155"/>
      <c r="AA468" s="97"/>
      <c r="AB468" s="97"/>
      <c r="AC468" s="97"/>
      <c r="AD468" s="97"/>
      <c r="AE468" s="97"/>
      <c r="AF468" s="93"/>
      <c r="AG468" s="93"/>
      <c r="AH468" s="93"/>
      <c r="AI468" s="30"/>
      <c r="AJ468" s="30"/>
      <c r="AK468" s="30"/>
      <c r="AL468" s="30"/>
      <c r="AM468" s="109"/>
      <c r="AN468" s="109"/>
      <c r="AO468" s="30"/>
      <c r="AP468" s="112" t="s">
        <v>1280</v>
      </c>
      <c r="AQ468"/>
      <c r="AR468"/>
      <c r="AS468"/>
      <c r="AT468"/>
      <c r="AU468"/>
      <c r="AV468"/>
    </row>
    <row r="469" spans="1:48" ht="23.45" customHeight="1" x14ac:dyDescent="0.2">
      <c r="A469" s="356"/>
      <c r="B469" s="155"/>
      <c r="C469" s="155"/>
      <c r="D469" s="155"/>
      <c r="E469" s="155"/>
      <c r="F469" s="155"/>
      <c r="G469" s="155"/>
      <c r="H469" s="155"/>
      <c r="I469" s="155"/>
      <c r="J469" s="155"/>
      <c r="K469" s="155"/>
      <c r="L469" s="155"/>
      <c r="M469" s="357"/>
      <c r="N469" s="155"/>
      <c r="O469" s="155"/>
      <c r="P469" s="155"/>
      <c r="Q469" s="155"/>
      <c r="R469" s="155"/>
      <c r="AA469" s="97"/>
      <c r="AB469" s="97"/>
      <c r="AC469" s="97"/>
      <c r="AD469" s="97"/>
      <c r="AE469" s="97"/>
      <c r="AF469" s="93"/>
      <c r="AG469" s="93"/>
      <c r="AH469" s="93"/>
      <c r="AI469" s="30"/>
      <c r="AJ469" s="30"/>
      <c r="AK469" s="30"/>
      <c r="AL469" s="30"/>
      <c r="AM469" s="109"/>
      <c r="AN469" s="109"/>
      <c r="AO469" s="30"/>
      <c r="AP469" s="112" t="s">
        <v>1281</v>
      </c>
      <c r="AQ469"/>
      <c r="AR469"/>
      <c r="AS469"/>
      <c r="AT469"/>
      <c r="AU469"/>
      <c r="AV469"/>
    </row>
    <row r="470" spans="1:48" ht="23.45" customHeight="1" x14ac:dyDescent="0.2">
      <c r="A470" s="356"/>
      <c r="B470" s="155"/>
      <c r="C470" s="155"/>
      <c r="D470" s="155"/>
      <c r="E470" s="155"/>
      <c r="F470" s="155"/>
      <c r="G470" s="155"/>
      <c r="H470" s="155"/>
      <c r="I470" s="155"/>
      <c r="J470" s="155"/>
      <c r="K470" s="155"/>
      <c r="L470" s="155"/>
      <c r="M470" s="357"/>
      <c r="N470" s="155"/>
      <c r="O470" s="155"/>
      <c r="P470" s="155"/>
      <c r="Q470" s="155"/>
      <c r="R470" s="155"/>
      <c r="AA470" s="97"/>
      <c r="AB470" s="97"/>
      <c r="AC470" s="97"/>
      <c r="AD470" s="97"/>
      <c r="AE470" s="97"/>
      <c r="AF470" s="93"/>
      <c r="AG470" s="93"/>
      <c r="AH470" s="93"/>
      <c r="AI470" s="30"/>
      <c r="AJ470" s="30"/>
      <c r="AK470" s="30"/>
      <c r="AL470" s="30"/>
      <c r="AM470" s="109"/>
      <c r="AN470" s="109"/>
      <c r="AO470" s="30"/>
      <c r="AP470" s="112" t="s">
        <v>1282</v>
      </c>
      <c r="AQ470"/>
      <c r="AR470"/>
      <c r="AS470"/>
      <c r="AT470"/>
      <c r="AU470"/>
      <c r="AV470"/>
    </row>
    <row r="471" spans="1:48" ht="23.45" customHeight="1" x14ac:dyDescent="0.2">
      <c r="A471" s="356"/>
      <c r="B471" s="155"/>
      <c r="C471" s="155"/>
      <c r="D471" s="155"/>
      <c r="E471" s="155"/>
      <c r="F471" s="155"/>
      <c r="G471" s="155"/>
      <c r="H471" s="155"/>
      <c r="I471" s="155"/>
      <c r="J471" s="155"/>
      <c r="K471" s="155"/>
      <c r="L471" s="155"/>
      <c r="M471" s="357"/>
      <c r="N471" s="155"/>
      <c r="O471" s="155"/>
      <c r="P471" s="155"/>
      <c r="Q471" s="155"/>
      <c r="R471" s="155"/>
      <c r="AA471" s="97"/>
      <c r="AB471" s="97"/>
      <c r="AC471" s="97"/>
      <c r="AD471" s="97"/>
      <c r="AE471" s="97"/>
      <c r="AF471" s="93"/>
      <c r="AG471" s="93"/>
      <c r="AH471" s="93"/>
      <c r="AI471" s="30"/>
      <c r="AJ471" s="30"/>
      <c r="AK471" s="30"/>
      <c r="AL471" s="30"/>
      <c r="AM471" s="109"/>
      <c r="AN471" s="109"/>
      <c r="AO471" s="30"/>
      <c r="AP471" s="112" t="s">
        <v>1283</v>
      </c>
      <c r="AQ471"/>
      <c r="AR471"/>
      <c r="AS471"/>
      <c r="AT471"/>
      <c r="AU471"/>
      <c r="AV471"/>
    </row>
    <row r="472" spans="1:48" ht="23.45" customHeight="1" x14ac:dyDescent="0.2">
      <c r="A472" s="356"/>
      <c r="B472" s="155"/>
      <c r="C472" s="155"/>
      <c r="D472" s="155"/>
      <c r="E472" s="155"/>
      <c r="F472" s="155"/>
      <c r="G472" s="155"/>
      <c r="H472" s="155"/>
      <c r="I472" s="155"/>
      <c r="J472" s="155"/>
      <c r="K472" s="155"/>
      <c r="L472" s="155"/>
      <c r="M472" s="357"/>
      <c r="N472" s="155"/>
      <c r="O472" s="155"/>
      <c r="P472" s="155"/>
      <c r="Q472" s="155"/>
      <c r="R472" s="155"/>
      <c r="AA472" s="97"/>
      <c r="AB472" s="97"/>
      <c r="AC472" s="97"/>
      <c r="AD472" s="97"/>
      <c r="AE472" s="97"/>
      <c r="AF472" s="93"/>
      <c r="AG472" s="93"/>
      <c r="AH472" s="93"/>
      <c r="AI472" s="30"/>
      <c r="AJ472" s="30"/>
      <c r="AK472" s="30"/>
      <c r="AL472" s="30"/>
      <c r="AM472" s="109"/>
      <c r="AN472" s="109"/>
      <c r="AO472" s="30"/>
      <c r="AP472" s="112" t="s">
        <v>1284</v>
      </c>
      <c r="AQ472"/>
      <c r="AR472"/>
      <c r="AS472"/>
      <c r="AT472"/>
      <c r="AU472"/>
      <c r="AV472"/>
    </row>
    <row r="473" spans="1:48" ht="23.45" customHeight="1" x14ac:dyDescent="0.2">
      <c r="A473" s="356"/>
      <c r="B473" s="155"/>
      <c r="C473" s="155"/>
      <c r="D473" s="155"/>
      <c r="E473" s="155"/>
      <c r="F473" s="155"/>
      <c r="G473" s="155"/>
      <c r="H473" s="155"/>
      <c r="I473" s="155"/>
      <c r="J473" s="155"/>
      <c r="K473" s="155"/>
      <c r="L473" s="155"/>
      <c r="M473" s="357"/>
      <c r="N473" s="155"/>
      <c r="O473" s="155"/>
      <c r="P473" s="155"/>
      <c r="Q473" s="155"/>
      <c r="R473" s="155"/>
      <c r="AA473" s="97"/>
      <c r="AB473" s="97"/>
      <c r="AC473" s="97"/>
      <c r="AD473" s="97"/>
      <c r="AE473" s="97"/>
      <c r="AF473" s="93"/>
      <c r="AG473" s="93"/>
      <c r="AH473" s="93"/>
      <c r="AI473" s="30"/>
      <c r="AJ473" s="30"/>
      <c r="AK473" s="30"/>
      <c r="AL473" s="30"/>
      <c r="AM473" s="109"/>
      <c r="AN473" s="109"/>
      <c r="AO473" s="30"/>
      <c r="AP473" s="112" t="s">
        <v>1285</v>
      </c>
      <c r="AQ473"/>
      <c r="AR473"/>
      <c r="AS473"/>
      <c r="AT473"/>
      <c r="AU473"/>
      <c r="AV473"/>
    </row>
    <row r="474" spans="1:48" ht="23.45" customHeight="1" x14ac:dyDescent="0.2">
      <c r="A474" s="356"/>
      <c r="B474" s="155"/>
      <c r="C474" s="155"/>
      <c r="D474" s="155"/>
      <c r="E474" s="155"/>
      <c r="F474" s="155"/>
      <c r="G474" s="155"/>
      <c r="H474" s="155"/>
      <c r="I474" s="155"/>
      <c r="J474" s="155"/>
      <c r="K474" s="155"/>
      <c r="L474" s="155"/>
      <c r="M474" s="357"/>
      <c r="N474" s="155"/>
      <c r="O474" s="155"/>
      <c r="P474" s="155"/>
      <c r="Q474" s="155"/>
      <c r="R474" s="155"/>
      <c r="AA474" s="97"/>
      <c r="AB474" s="97"/>
      <c r="AC474" s="97"/>
      <c r="AD474" s="97"/>
      <c r="AE474" s="97"/>
      <c r="AF474" s="93"/>
      <c r="AG474" s="93"/>
      <c r="AH474" s="93"/>
      <c r="AI474" s="30"/>
      <c r="AJ474" s="30"/>
      <c r="AK474" s="30"/>
      <c r="AL474" s="30"/>
      <c r="AM474" s="109"/>
      <c r="AN474" s="109"/>
      <c r="AO474" s="30"/>
      <c r="AP474" s="112" t="s">
        <v>1286</v>
      </c>
      <c r="AQ474"/>
      <c r="AR474"/>
      <c r="AS474"/>
      <c r="AT474"/>
      <c r="AU474"/>
      <c r="AV474"/>
    </row>
    <row r="475" spans="1:48" ht="23.45" customHeight="1" x14ac:dyDescent="0.2">
      <c r="A475" s="356"/>
      <c r="B475" s="155"/>
      <c r="C475" s="155"/>
      <c r="D475" s="155"/>
      <c r="E475" s="155"/>
      <c r="F475" s="155"/>
      <c r="G475" s="155"/>
      <c r="H475" s="155"/>
      <c r="I475" s="155"/>
      <c r="J475" s="155"/>
      <c r="K475" s="155"/>
      <c r="L475" s="155"/>
      <c r="M475" s="357"/>
      <c r="N475" s="155"/>
      <c r="O475" s="155"/>
      <c r="P475" s="155"/>
      <c r="Q475" s="155"/>
      <c r="R475" s="155"/>
      <c r="AA475" s="97"/>
      <c r="AB475" s="97"/>
      <c r="AC475" s="97"/>
      <c r="AD475" s="97"/>
      <c r="AE475" s="97"/>
      <c r="AF475" s="93"/>
      <c r="AG475" s="93"/>
      <c r="AH475" s="93"/>
      <c r="AI475" s="30"/>
      <c r="AJ475" s="30"/>
      <c r="AK475" s="30"/>
      <c r="AL475" s="30"/>
      <c r="AM475" s="109"/>
      <c r="AN475" s="109"/>
      <c r="AO475" s="30"/>
      <c r="AP475" s="112" t="s">
        <v>1287</v>
      </c>
      <c r="AQ475"/>
      <c r="AR475"/>
      <c r="AS475"/>
      <c r="AT475"/>
      <c r="AU475"/>
      <c r="AV475"/>
    </row>
    <row r="476" spans="1:48" ht="23.45" customHeight="1" x14ac:dyDescent="0.2">
      <c r="A476" s="356"/>
      <c r="B476" s="155"/>
      <c r="C476" s="155"/>
      <c r="D476" s="155"/>
      <c r="E476" s="155"/>
      <c r="F476" s="155"/>
      <c r="G476" s="155"/>
      <c r="H476" s="155"/>
      <c r="I476" s="155"/>
      <c r="J476" s="155"/>
      <c r="K476" s="155"/>
      <c r="L476" s="155"/>
      <c r="M476" s="357"/>
      <c r="N476" s="155"/>
      <c r="O476" s="155"/>
      <c r="P476" s="155"/>
      <c r="Q476" s="155"/>
      <c r="R476" s="155"/>
      <c r="AA476" s="97"/>
      <c r="AB476" s="97"/>
      <c r="AC476" s="97"/>
      <c r="AD476" s="97"/>
      <c r="AE476" s="97"/>
      <c r="AF476" s="93"/>
      <c r="AG476" s="93"/>
      <c r="AH476" s="93"/>
      <c r="AI476" s="30"/>
      <c r="AJ476" s="30"/>
      <c r="AK476" s="30"/>
      <c r="AL476" s="30"/>
      <c r="AM476" s="109"/>
      <c r="AN476" s="109"/>
      <c r="AO476" s="30"/>
      <c r="AP476" s="112" t="s">
        <v>1288</v>
      </c>
      <c r="AQ476"/>
      <c r="AR476"/>
      <c r="AS476"/>
      <c r="AT476"/>
      <c r="AU476"/>
      <c r="AV476"/>
    </row>
    <row r="477" spans="1:48" ht="23.45" customHeight="1" x14ac:dyDescent="0.2">
      <c r="A477" s="356"/>
      <c r="B477" s="155"/>
      <c r="C477" s="155"/>
      <c r="D477" s="155"/>
      <c r="E477" s="155"/>
      <c r="F477" s="155"/>
      <c r="G477" s="155"/>
      <c r="H477" s="155"/>
      <c r="I477" s="155"/>
      <c r="J477" s="155"/>
      <c r="K477" s="155"/>
      <c r="L477" s="155"/>
      <c r="M477" s="357"/>
      <c r="N477" s="155"/>
      <c r="O477" s="155"/>
      <c r="P477" s="155"/>
      <c r="Q477" s="155"/>
      <c r="R477" s="155"/>
      <c r="AA477" s="97"/>
      <c r="AB477" s="97"/>
      <c r="AC477" s="97"/>
      <c r="AD477" s="97"/>
      <c r="AE477" s="97"/>
      <c r="AF477" s="93"/>
      <c r="AG477" s="93"/>
      <c r="AH477" s="93"/>
      <c r="AI477" s="30"/>
      <c r="AJ477" s="30"/>
      <c r="AK477" s="30"/>
      <c r="AL477" s="30"/>
      <c r="AM477" s="109"/>
      <c r="AN477" s="109"/>
      <c r="AO477" s="30"/>
      <c r="AP477" s="112" t="s">
        <v>1289</v>
      </c>
      <c r="AQ477"/>
      <c r="AR477"/>
      <c r="AS477"/>
      <c r="AT477"/>
      <c r="AU477"/>
      <c r="AV477"/>
    </row>
    <row r="478" spans="1:48" ht="23.45" customHeight="1" x14ac:dyDescent="0.2">
      <c r="A478" s="356"/>
      <c r="B478" s="155"/>
      <c r="C478" s="155"/>
      <c r="D478" s="155"/>
      <c r="E478" s="155"/>
      <c r="F478" s="155"/>
      <c r="G478" s="155"/>
      <c r="H478" s="155"/>
      <c r="I478" s="155"/>
      <c r="J478" s="155"/>
      <c r="K478" s="155"/>
      <c r="L478" s="155"/>
      <c r="M478" s="357"/>
      <c r="N478" s="155"/>
      <c r="O478" s="155"/>
      <c r="P478" s="155"/>
      <c r="Q478" s="155"/>
      <c r="R478" s="155"/>
      <c r="AA478" s="97"/>
      <c r="AB478" s="97"/>
      <c r="AC478" s="97"/>
      <c r="AD478" s="97"/>
      <c r="AE478" s="97"/>
      <c r="AF478" s="93"/>
      <c r="AG478" s="93"/>
      <c r="AH478" s="93"/>
      <c r="AI478" s="30"/>
      <c r="AJ478" s="30"/>
      <c r="AK478" s="30"/>
      <c r="AL478" s="30"/>
      <c r="AM478" s="109"/>
      <c r="AN478" s="109"/>
      <c r="AO478" s="30"/>
      <c r="AP478" s="112" t="s">
        <v>1290</v>
      </c>
      <c r="AQ478"/>
      <c r="AR478"/>
      <c r="AS478"/>
      <c r="AT478"/>
      <c r="AU478"/>
      <c r="AV478"/>
    </row>
    <row r="479" spans="1:48" ht="23.45" customHeight="1" x14ac:dyDescent="0.2">
      <c r="A479" s="356"/>
      <c r="B479" s="155"/>
      <c r="C479" s="155"/>
      <c r="D479" s="155"/>
      <c r="E479" s="155"/>
      <c r="F479" s="155"/>
      <c r="G479" s="155"/>
      <c r="H479" s="155"/>
      <c r="I479" s="155"/>
      <c r="J479" s="155"/>
      <c r="K479" s="155"/>
      <c r="L479" s="155"/>
      <c r="M479" s="357"/>
      <c r="N479" s="155"/>
      <c r="O479" s="155"/>
      <c r="P479" s="155"/>
      <c r="Q479" s="155"/>
      <c r="R479" s="155"/>
      <c r="AA479" s="97"/>
      <c r="AB479" s="97"/>
      <c r="AC479" s="97"/>
      <c r="AD479" s="97"/>
      <c r="AE479" s="97"/>
      <c r="AF479" s="93"/>
      <c r="AG479" s="93"/>
      <c r="AH479" s="93"/>
      <c r="AI479" s="30"/>
      <c r="AJ479" s="30"/>
      <c r="AK479" s="30"/>
      <c r="AL479" s="30"/>
      <c r="AM479" s="109"/>
      <c r="AN479" s="109"/>
      <c r="AO479" s="30"/>
      <c r="AP479" s="112" t="s">
        <v>1291</v>
      </c>
      <c r="AQ479"/>
      <c r="AR479"/>
      <c r="AS479"/>
      <c r="AT479"/>
      <c r="AU479"/>
      <c r="AV479"/>
    </row>
    <row r="480" spans="1:48" ht="23.45" customHeight="1" x14ac:dyDescent="0.2">
      <c r="A480" s="356"/>
      <c r="B480" s="155"/>
      <c r="C480" s="155"/>
      <c r="D480" s="155"/>
      <c r="E480" s="155"/>
      <c r="F480" s="155"/>
      <c r="G480" s="155"/>
      <c r="H480" s="155"/>
      <c r="I480" s="155"/>
      <c r="J480" s="155"/>
      <c r="K480" s="155"/>
      <c r="L480" s="155"/>
      <c r="M480" s="357"/>
      <c r="N480" s="155"/>
      <c r="O480" s="155"/>
      <c r="P480" s="155"/>
      <c r="Q480" s="155"/>
      <c r="R480" s="155"/>
      <c r="AA480" s="97"/>
      <c r="AB480" s="97"/>
      <c r="AC480" s="97"/>
      <c r="AD480" s="97"/>
      <c r="AE480" s="97"/>
      <c r="AF480" s="93"/>
      <c r="AG480" s="93"/>
      <c r="AH480" s="93"/>
      <c r="AI480" s="30"/>
      <c r="AJ480" s="30"/>
      <c r="AK480" s="30"/>
      <c r="AL480" s="30"/>
      <c r="AM480" s="109"/>
      <c r="AN480" s="109"/>
      <c r="AO480" s="30"/>
      <c r="AP480" s="112" t="s">
        <v>1292</v>
      </c>
      <c r="AQ480"/>
      <c r="AR480"/>
      <c r="AS480"/>
      <c r="AT480"/>
      <c r="AU480"/>
      <c r="AV480"/>
    </row>
    <row r="481" spans="1:48" ht="23.45" customHeight="1" x14ac:dyDescent="0.2">
      <c r="A481" s="356"/>
      <c r="B481" s="155"/>
      <c r="C481" s="155"/>
      <c r="D481" s="155"/>
      <c r="E481" s="155"/>
      <c r="F481" s="155"/>
      <c r="G481" s="155"/>
      <c r="H481" s="155"/>
      <c r="I481" s="155"/>
      <c r="J481" s="155"/>
      <c r="K481" s="155"/>
      <c r="L481" s="155"/>
      <c r="M481" s="357"/>
      <c r="N481" s="155"/>
      <c r="O481" s="155"/>
      <c r="P481" s="155"/>
      <c r="Q481" s="155"/>
      <c r="R481" s="155"/>
      <c r="AA481" s="97"/>
      <c r="AB481" s="97"/>
      <c r="AC481" s="97"/>
      <c r="AD481" s="97"/>
      <c r="AE481" s="97"/>
      <c r="AF481" s="93"/>
      <c r="AG481" s="93"/>
      <c r="AH481" s="93"/>
      <c r="AI481" s="30"/>
      <c r="AJ481" s="30"/>
      <c r="AK481" s="30"/>
      <c r="AL481" s="30"/>
      <c r="AM481" s="109"/>
      <c r="AN481" s="109"/>
      <c r="AO481" s="30"/>
      <c r="AP481" s="112" t="s">
        <v>1293</v>
      </c>
      <c r="AQ481"/>
      <c r="AR481"/>
      <c r="AS481"/>
      <c r="AT481"/>
      <c r="AU481"/>
      <c r="AV481"/>
    </row>
    <row r="482" spans="1:48" ht="23.45" customHeight="1" x14ac:dyDescent="0.2">
      <c r="A482" s="356"/>
      <c r="B482" s="155"/>
      <c r="C482" s="155"/>
      <c r="D482" s="155"/>
      <c r="E482" s="155"/>
      <c r="F482" s="155"/>
      <c r="G482" s="155"/>
      <c r="H482" s="155"/>
      <c r="I482" s="155"/>
      <c r="J482" s="155"/>
      <c r="K482" s="155"/>
      <c r="L482" s="155"/>
      <c r="M482" s="357"/>
      <c r="N482" s="155"/>
      <c r="O482" s="155"/>
      <c r="P482" s="155"/>
      <c r="Q482" s="155"/>
      <c r="R482" s="155"/>
      <c r="AA482" s="97"/>
      <c r="AB482" s="97"/>
      <c r="AC482" s="97"/>
      <c r="AD482" s="97"/>
      <c r="AE482" s="97"/>
      <c r="AF482" s="93"/>
      <c r="AG482" s="93"/>
      <c r="AH482" s="93"/>
      <c r="AI482" s="30"/>
      <c r="AJ482" s="30"/>
      <c r="AK482" s="30"/>
      <c r="AL482" s="30"/>
      <c r="AM482" s="109"/>
      <c r="AN482" s="109"/>
      <c r="AO482" s="30"/>
      <c r="AP482" s="112" t="s">
        <v>1294</v>
      </c>
      <c r="AQ482"/>
      <c r="AR482"/>
      <c r="AS482"/>
      <c r="AT482"/>
      <c r="AU482"/>
      <c r="AV482"/>
    </row>
    <row r="483" spans="1:48" ht="23.45" customHeight="1" x14ac:dyDescent="0.2">
      <c r="A483" s="356"/>
      <c r="B483" s="155"/>
      <c r="C483" s="155"/>
      <c r="D483" s="155"/>
      <c r="E483" s="155"/>
      <c r="F483" s="155"/>
      <c r="G483" s="155"/>
      <c r="H483" s="155"/>
      <c r="I483" s="155"/>
      <c r="J483" s="155"/>
      <c r="K483" s="155"/>
      <c r="L483" s="155"/>
      <c r="M483" s="357"/>
      <c r="N483" s="155"/>
      <c r="O483" s="155"/>
      <c r="P483" s="155"/>
      <c r="Q483" s="155"/>
      <c r="R483" s="155"/>
      <c r="AA483" s="97"/>
      <c r="AB483" s="97"/>
      <c r="AC483" s="97"/>
      <c r="AD483" s="97"/>
      <c r="AE483" s="97"/>
      <c r="AF483" s="93"/>
      <c r="AG483" s="93"/>
      <c r="AH483" s="93"/>
      <c r="AI483" s="30"/>
      <c r="AJ483" s="30"/>
      <c r="AK483" s="30"/>
      <c r="AL483" s="30"/>
      <c r="AM483" s="109"/>
      <c r="AN483" s="109"/>
      <c r="AO483" s="30"/>
      <c r="AP483" s="112" t="s">
        <v>1295</v>
      </c>
      <c r="AQ483"/>
      <c r="AR483"/>
      <c r="AS483"/>
      <c r="AT483"/>
      <c r="AU483"/>
      <c r="AV483"/>
    </row>
    <row r="484" spans="1:48" ht="23.45" customHeight="1" x14ac:dyDescent="0.2">
      <c r="A484" s="356"/>
      <c r="B484" s="155"/>
      <c r="C484" s="155"/>
      <c r="D484" s="155"/>
      <c r="E484" s="155"/>
      <c r="F484" s="155"/>
      <c r="G484" s="155"/>
      <c r="H484" s="155"/>
      <c r="I484" s="155"/>
      <c r="J484" s="155"/>
      <c r="K484" s="155"/>
      <c r="L484" s="155"/>
      <c r="M484" s="357"/>
      <c r="N484" s="155"/>
      <c r="O484" s="155"/>
      <c r="P484" s="155"/>
      <c r="Q484" s="155"/>
      <c r="R484" s="155"/>
      <c r="AA484" s="97"/>
      <c r="AB484" s="97"/>
      <c r="AC484" s="97"/>
      <c r="AD484" s="97"/>
      <c r="AE484" s="97"/>
      <c r="AF484" s="93"/>
      <c r="AG484" s="93"/>
      <c r="AH484" s="93"/>
      <c r="AI484" s="30"/>
      <c r="AJ484" s="30"/>
      <c r="AK484" s="30"/>
      <c r="AL484" s="30"/>
      <c r="AM484" s="109"/>
      <c r="AN484" s="109"/>
      <c r="AO484" s="30"/>
      <c r="AP484" s="112" t="s">
        <v>1296</v>
      </c>
      <c r="AQ484"/>
      <c r="AR484"/>
      <c r="AS484"/>
      <c r="AT484"/>
      <c r="AU484"/>
      <c r="AV484"/>
    </row>
    <row r="485" spans="1:48" ht="23.45" customHeight="1" x14ac:dyDescent="0.2">
      <c r="A485" s="356"/>
      <c r="B485" s="155"/>
      <c r="C485" s="155"/>
      <c r="D485" s="155"/>
      <c r="E485" s="155"/>
      <c r="F485" s="155"/>
      <c r="G485" s="155"/>
      <c r="H485" s="155"/>
      <c r="I485" s="155"/>
      <c r="J485" s="155"/>
      <c r="K485" s="155"/>
      <c r="L485" s="155"/>
      <c r="M485" s="357"/>
      <c r="N485" s="155"/>
      <c r="O485" s="155"/>
      <c r="P485" s="155"/>
      <c r="Q485" s="155"/>
      <c r="R485" s="155"/>
      <c r="AA485" s="97"/>
      <c r="AB485" s="97"/>
      <c r="AC485" s="97"/>
      <c r="AD485" s="97"/>
      <c r="AE485" s="97"/>
      <c r="AF485" s="93"/>
      <c r="AG485" s="93"/>
      <c r="AH485" s="93"/>
      <c r="AI485" s="30"/>
      <c r="AJ485" s="30"/>
      <c r="AK485" s="30"/>
      <c r="AL485" s="30"/>
      <c r="AM485" s="109"/>
      <c r="AN485" s="109"/>
      <c r="AO485" s="30"/>
      <c r="AP485" s="112" t="s">
        <v>1297</v>
      </c>
      <c r="AQ485"/>
      <c r="AR485"/>
      <c r="AS485"/>
      <c r="AT485"/>
      <c r="AU485"/>
      <c r="AV485"/>
    </row>
    <row r="486" spans="1:48" ht="23.45" customHeight="1" x14ac:dyDescent="0.2">
      <c r="A486" s="356"/>
      <c r="B486" s="155"/>
      <c r="C486" s="155"/>
      <c r="D486" s="155"/>
      <c r="E486" s="155"/>
      <c r="F486" s="155"/>
      <c r="G486" s="155"/>
      <c r="H486" s="155"/>
      <c r="I486" s="155"/>
      <c r="J486" s="155"/>
      <c r="K486" s="155"/>
      <c r="L486" s="155"/>
      <c r="M486" s="357"/>
      <c r="N486" s="155"/>
      <c r="O486" s="155"/>
      <c r="AA486" s="97"/>
      <c r="AB486" s="97"/>
      <c r="AC486" s="97"/>
      <c r="AD486" s="97"/>
      <c r="AE486" s="97"/>
      <c r="AF486" s="93"/>
      <c r="AG486" s="93"/>
      <c r="AH486" s="93"/>
      <c r="AI486" s="30"/>
      <c r="AJ486" s="30"/>
      <c r="AK486" s="30"/>
      <c r="AL486" s="30"/>
      <c r="AM486" s="109"/>
      <c r="AN486" s="109"/>
      <c r="AO486" s="30"/>
      <c r="AP486" s="112" t="s">
        <v>1298</v>
      </c>
      <c r="AQ486"/>
      <c r="AR486"/>
      <c r="AS486"/>
      <c r="AT486"/>
      <c r="AU486"/>
      <c r="AV486"/>
    </row>
    <row r="487" spans="1:48" ht="23.45" customHeight="1" x14ac:dyDescent="0.2">
      <c r="A487" s="356"/>
      <c r="B487" s="155"/>
      <c r="C487" s="155"/>
      <c r="D487" s="155"/>
      <c r="E487" s="155"/>
      <c r="F487" s="155"/>
      <c r="G487" s="155"/>
      <c r="H487" s="155"/>
      <c r="I487" s="155"/>
      <c r="J487" s="155"/>
      <c r="K487" s="155"/>
      <c r="L487" s="155"/>
      <c r="M487" s="357"/>
      <c r="N487" s="155"/>
      <c r="AA487" s="97"/>
      <c r="AB487" s="97"/>
      <c r="AC487" s="97"/>
      <c r="AD487" s="97"/>
      <c r="AE487" s="97"/>
      <c r="AF487" s="93"/>
      <c r="AG487" s="93"/>
      <c r="AH487" s="93"/>
      <c r="AI487" s="30"/>
      <c r="AJ487" s="30"/>
      <c r="AK487" s="30"/>
      <c r="AL487" s="30"/>
      <c r="AM487" s="109"/>
      <c r="AN487" s="109"/>
      <c r="AO487" s="30"/>
      <c r="AP487" s="112" t="s">
        <v>1299</v>
      </c>
      <c r="AQ487"/>
      <c r="AR487"/>
      <c r="AS487"/>
      <c r="AT487"/>
      <c r="AU487"/>
      <c r="AV487"/>
    </row>
    <row r="488" spans="1:48" ht="23.45" customHeight="1" x14ac:dyDescent="0.2">
      <c r="A488" s="356"/>
      <c r="B488" s="155"/>
      <c r="C488" s="155"/>
      <c r="D488" s="155"/>
      <c r="E488" s="155"/>
      <c r="F488" s="155"/>
      <c r="G488" s="155"/>
      <c r="H488" s="155"/>
      <c r="I488" s="155"/>
      <c r="J488" s="155"/>
      <c r="K488" s="155"/>
      <c r="L488" s="155"/>
      <c r="M488" s="357"/>
      <c r="N488" s="155"/>
      <c r="AA488" s="97"/>
      <c r="AB488" s="97"/>
      <c r="AC488" s="97"/>
      <c r="AD488" s="97"/>
      <c r="AE488" s="97"/>
      <c r="AF488" s="93"/>
      <c r="AG488" s="93"/>
      <c r="AH488" s="93"/>
      <c r="AI488" s="30"/>
      <c r="AJ488" s="30"/>
      <c r="AK488" s="30"/>
      <c r="AL488" s="30"/>
      <c r="AM488" s="109"/>
      <c r="AN488" s="109"/>
      <c r="AO488" s="30"/>
      <c r="AP488" s="112" t="s">
        <v>1300</v>
      </c>
      <c r="AQ488"/>
      <c r="AR488"/>
      <c r="AS488"/>
      <c r="AT488"/>
      <c r="AU488"/>
      <c r="AV488"/>
    </row>
    <row r="489" spans="1:48" ht="23.45" customHeight="1" x14ac:dyDescent="0.2">
      <c r="A489" s="356"/>
      <c r="B489" s="155"/>
      <c r="C489" s="155"/>
      <c r="D489" s="155"/>
      <c r="E489" s="155"/>
      <c r="F489" s="155"/>
      <c r="G489" s="155"/>
      <c r="H489" s="155"/>
      <c r="I489" s="155"/>
      <c r="J489" s="155"/>
      <c r="K489" s="155"/>
      <c r="L489" s="155"/>
      <c r="M489" s="357"/>
      <c r="N489" s="155"/>
      <c r="AA489" s="97"/>
      <c r="AB489" s="97"/>
      <c r="AC489" s="97"/>
      <c r="AD489" s="97"/>
      <c r="AE489" s="97"/>
      <c r="AF489" s="93"/>
      <c r="AG489" s="93"/>
      <c r="AH489" s="93"/>
      <c r="AI489" s="30"/>
      <c r="AJ489" s="30"/>
      <c r="AK489" s="30"/>
      <c r="AL489" s="30"/>
      <c r="AM489" s="109"/>
      <c r="AN489" s="109"/>
      <c r="AO489" s="30"/>
      <c r="AP489" s="112" t="s">
        <v>1301</v>
      </c>
      <c r="AQ489"/>
      <c r="AR489"/>
      <c r="AS489"/>
      <c r="AT489"/>
      <c r="AU489"/>
      <c r="AV489"/>
    </row>
    <row r="490" spans="1:48" ht="23.45" customHeight="1" x14ac:dyDescent="0.2">
      <c r="A490" s="356"/>
      <c r="B490" s="155"/>
      <c r="C490" s="155"/>
      <c r="D490" s="155"/>
      <c r="E490" s="155"/>
      <c r="F490" s="155"/>
      <c r="G490" s="155"/>
      <c r="H490" s="155"/>
      <c r="I490" s="155"/>
      <c r="J490" s="155"/>
      <c r="K490" s="155"/>
      <c r="L490" s="155"/>
      <c r="M490" s="357"/>
      <c r="N490" s="155"/>
      <c r="AA490" s="97"/>
      <c r="AB490" s="97"/>
      <c r="AC490" s="97"/>
      <c r="AD490" s="97"/>
      <c r="AE490" s="97"/>
      <c r="AF490" s="93"/>
      <c r="AG490" s="93"/>
      <c r="AH490" s="93"/>
      <c r="AI490" s="30"/>
      <c r="AJ490" s="30"/>
      <c r="AK490" s="30"/>
      <c r="AL490" s="30"/>
      <c r="AM490" s="109"/>
      <c r="AN490" s="109"/>
      <c r="AO490" s="30"/>
      <c r="AP490" s="112" t="s">
        <v>1302</v>
      </c>
      <c r="AQ490"/>
      <c r="AR490"/>
      <c r="AS490"/>
      <c r="AT490"/>
      <c r="AU490"/>
      <c r="AV490"/>
    </row>
    <row r="491" spans="1:48" ht="23.45" customHeight="1" x14ac:dyDescent="0.2">
      <c r="AA491" s="97"/>
      <c r="AB491" s="97"/>
      <c r="AC491" s="97"/>
      <c r="AD491" s="97"/>
      <c r="AE491" s="97"/>
      <c r="AF491" s="93"/>
      <c r="AG491" s="93"/>
      <c r="AH491" s="93"/>
      <c r="AI491" s="30"/>
      <c r="AJ491" s="30"/>
      <c r="AK491" s="30"/>
      <c r="AL491" s="30"/>
      <c r="AM491" s="109"/>
      <c r="AN491" s="109"/>
      <c r="AO491" s="30"/>
      <c r="AP491" s="112" t="s">
        <v>1303</v>
      </c>
      <c r="AQ491"/>
      <c r="AR491"/>
      <c r="AS491"/>
      <c r="AT491"/>
      <c r="AU491"/>
      <c r="AV491"/>
    </row>
    <row r="492" spans="1:48" ht="23.45" customHeight="1" x14ac:dyDescent="0.2">
      <c r="AA492" s="97"/>
      <c r="AB492" s="97"/>
      <c r="AC492" s="97"/>
      <c r="AD492" s="97"/>
      <c r="AE492" s="97"/>
      <c r="AF492" s="93"/>
      <c r="AG492" s="93"/>
      <c r="AH492" s="93"/>
      <c r="AI492" s="30"/>
      <c r="AJ492" s="30"/>
      <c r="AK492" s="30"/>
      <c r="AL492" s="30"/>
      <c r="AM492" s="109"/>
      <c r="AN492" s="109"/>
      <c r="AO492" s="30"/>
      <c r="AP492" s="112" t="s">
        <v>1304</v>
      </c>
      <c r="AQ492"/>
      <c r="AR492"/>
      <c r="AS492"/>
      <c r="AT492"/>
      <c r="AU492"/>
      <c r="AV492"/>
    </row>
    <row r="493" spans="1:48" ht="23.45" customHeight="1" x14ac:dyDescent="0.2">
      <c r="AA493" s="97"/>
      <c r="AB493" s="97"/>
      <c r="AC493" s="97"/>
      <c r="AD493" s="97"/>
      <c r="AE493" s="97"/>
      <c r="AF493" s="93"/>
      <c r="AG493" s="93"/>
      <c r="AH493" s="93"/>
      <c r="AI493" s="30"/>
      <c r="AJ493" s="30"/>
      <c r="AK493" s="30"/>
      <c r="AL493" s="30"/>
      <c r="AM493" s="109"/>
      <c r="AN493" s="109"/>
      <c r="AO493" s="30"/>
      <c r="AP493" s="112" t="s">
        <v>1305</v>
      </c>
      <c r="AQ493"/>
      <c r="AR493"/>
      <c r="AS493"/>
      <c r="AT493"/>
      <c r="AU493"/>
      <c r="AV493"/>
    </row>
    <row r="494" spans="1:48" ht="23.45" customHeight="1" x14ac:dyDescent="0.2">
      <c r="AA494" s="97"/>
      <c r="AB494" s="97"/>
      <c r="AC494" s="97"/>
      <c r="AD494" s="97"/>
      <c r="AE494" s="97"/>
      <c r="AF494" s="93"/>
      <c r="AG494" s="93"/>
      <c r="AH494" s="93"/>
      <c r="AI494" s="30"/>
      <c r="AJ494" s="30"/>
      <c r="AK494" s="30"/>
      <c r="AL494" s="30"/>
      <c r="AM494" s="109"/>
      <c r="AN494" s="109"/>
      <c r="AO494" s="30"/>
      <c r="AP494" s="112" t="s">
        <v>1306</v>
      </c>
      <c r="AQ494"/>
      <c r="AR494"/>
      <c r="AS494"/>
      <c r="AT494"/>
      <c r="AU494"/>
      <c r="AV494"/>
    </row>
    <row r="495" spans="1:48" ht="23.45" customHeight="1" x14ac:dyDescent="0.2">
      <c r="AA495" s="97"/>
      <c r="AB495" s="97"/>
      <c r="AC495" s="97"/>
      <c r="AD495" s="97"/>
      <c r="AE495" s="97"/>
      <c r="AF495" s="93"/>
      <c r="AG495" s="93"/>
      <c r="AH495" s="93"/>
      <c r="AI495" s="30"/>
      <c r="AJ495" s="30"/>
      <c r="AK495" s="30"/>
      <c r="AL495" s="30"/>
      <c r="AM495" s="109"/>
      <c r="AN495" s="109"/>
      <c r="AO495" s="30"/>
      <c r="AP495" s="112" t="s">
        <v>1307</v>
      </c>
      <c r="AQ495"/>
      <c r="AR495"/>
      <c r="AS495"/>
      <c r="AT495"/>
      <c r="AU495"/>
      <c r="AV495"/>
    </row>
    <row r="496" spans="1:48" ht="23.45" customHeight="1" x14ac:dyDescent="0.2">
      <c r="AA496" s="97"/>
      <c r="AB496" s="97"/>
      <c r="AC496" s="97"/>
      <c r="AD496" s="97"/>
      <c r="AE496" s="97"/>
      <c r="AF496" s="93"/>
      <c r="AG496" s="93"/>
      <c r="AH496" s="93"/>
      <c r="AI496" s="30"/>
      <c r="AJ496" s="30"/>
      <c r="AK496" s="30"/>
      <c r="AL496" s="30"/>
      <c r="AM496" s="109"/>
      <c r="AN496" s="109"/>
      <c r="AO496" s="30"/>
      <c r="AP496" s="112" t="s">
        <v>1308</v>
      </c>
      <c r="AQ496"/>
      <c r="AR496"/>
      <c r="AS496"/>
      <c r="AT496"/>
      <c r="AU496"/>
      <c r="AV496"/>
    </row>
    <row r="497" spans="27:48" ht="23.45" customHeight="1" x14ac:dyDescent="0.2">
      <c r="AA497" s="97"/>
      <c r="AB497" s="97"/>
      <c r="AC497" s="97"/>
      <c r="AD497" s="97"/>
      <c r="AE497" s="97"/>
      <c r="AF497" s="93"/>
      <c r="AG497" s="93"/>
      <c r="AH497" s="93"/>
      <c r="AI497" s="30"/>
      <c r="AJ497" s="30"/>
      <c r="AK497" s="30"/>
      <c r="AL497" s="30"/>
      <c r="AM497" s="109"/>
      <c r="AN497" s="109"/>
      <c r="AO497" s="30"/>
      <c r="AP497" s="112" t="s">
        <v>1309</v>
      </c>
      <c r="AQ497"/>
      <c r="AR497"/>
      <c r="AS497"/>
      <c r="AT497"/>
      <c r="AU497"/>
      <c r="AV497"/>
    </row>
    <row r="498" spans="27:48" ht="23.45" customHeight="1" x14ac:dyDescent="0.2">
      <c r="AA498" s="97"/>
      <c r="AB498" s="97"/>
      <c r="AC498" s="97"/>
      <c r="AD498" s="97"/>
      <c r="AE498" s="97"/>
      <c r="AF498" s="93"/>
      <c r="AG498" s="93"/>
      <c r="AH498" s="93"/>
      <c r="AI498" s="30"/>
      <c r="AJ498" s="30"/>
      <c r="AK498" s="30"/>
      <c r="AL498" s="30"/>
      <c r="AM498" s="109"/>
      <c r="AN498" s="109"/>
      <c r="AO498" s="30"/>
      <c r="AP498" s="112" t="s">
        <v>1310</v>
      </c>
      <c r="AQ498"/>
      <c r="AR498"/>
      <c r="AS498"/>
      <c r="AT498"/>
      <c r="AU498"/>
      <c r="AV498"/>
    </row>
    <row r="499" spans="27:48" ht="23.45" customHeight="1" x14ac:dyDescent="0.2">
      <c r="AA499" s="97"/>
      <c r="AB499" s="97"/>
      <c r="AC499" s="97"/>
      <c r="AD499" s="97"/>
      <c r="AE499" s="97"/>
      <c r="AF499" s="93"/>
      <c r="AG499" s="93"/>
      <c r="AH499" s="93"/>
      <c r="AI499" s="30"/>
      <c r="AJ499" s="30"/>
      <c r="AK499" s="30"/>
      <c r="AL499" s="30"/>
      <c r="AM499" s="109"/>
      <c r="AN499" s="109"/>
      <c r="AO499" s="30"/>
      <c r="AP499" s="112" t="s">
        <v>1311</v>
      </c>
      <c r="AQ499"/>
      <c r="AR499"/>
      <c r="AS499"/>
      <c r="AT499"/>
      <c r="AU499"/>
      <c r="AV499"/>
    </row>
    <row r="500" spans="27:48" ht="23.45" customHeight="1" x14ac:dyDescent="0.2">
      <c r="AA500" s="97"/>
      <c r="AB500" s="97"/>
      <c r="AC500" s="97"/>
      <c r="AD500" s="97"/>
      <c r="AE500" s="97"/>
      <c r="AF500" s="93"/>
      <c r="AG500" s="93"/>
      <c r="AH500" s="93"/>
      <c r="AI500" s="30"/>
      <c r="AJ500" s="30"/>
      <c r="AK500" s="30"/>
      <c r="AL500" s="30"/>
      <c r="AM500" s="109"/>
      <c r="AN500" s="109"/>
      <c r="AO500" s="30"/>
      <c r="AP500" s="112" t="s">
        <v>1312</v>
      </c>
      <c r="AQ500"/>
      <c r="AR500"/>
      <c r="AS500"/>
      <c r="AT500"/>
      <c r="AU500"/>
      <c r="AV500"/>
    </row>
    <row r="501" spans="27:48" ht="23.45" customHeight="1" x14ac:dyDescent="0.2">
      <c r="AA501" s="97"/>
      <c r="AB501" s="97"/>
      <c r="AC501" s="97"/>
      <c r="AD501" s="97"/>
      <c r="AE501" s="97"/>
      <c r="AF501" s="93"/>
      <c r="AG501" s="93"/>
      <c r="AH501" s="93"/>
      <c r="AI501" s="30"/>
      <c r="AJ501" s="30"/>
      <c r="AK501" s="30"/>
      <c r="AL501" s="30"/>
      <c r="AM501" s="109"/>
      <c r="AN501" s="109"/>
      <c r="AO501" s="30"/>
      <c r="AP501" s="112" t="s">
        <v>1313</v>
      </c>
      <c r="AQ501"/>
      <c r="AR501"/>
      <c r="AS501"/>
      <c r="AT501"/>
      <c r="AU501"/>
      <c r="AV501"/>
    </row>
    <row r="502" spans="27:48" ht="23.45" customHeight="1" x14ac:dyDescent="0.2">
      <c r="AA502" s="97"/>
      <c r="AB502" s="97"/>
      <c r="AC502" s="97"/>
      <c r="AD502" s="97"/>
      <c r="AE502" s="97"/>
      <c r="AF502" s="93"/>
      <c r="AG502" s="93"/>
      <c r="AH502" s="93"/>
      <c r="AI502" s="30"/>
      <c r="AJ502" s="30"/>
      <c r="AK502" s="30"/>
      <c r="AL502" s="30"/>
      <c r="AM502" s="109"/>
      <c r="AN502" s="109"/>
      <c r="AO502" s="30"/>
      <c r="AP502" s="112" t="s">
        <v>1314</v>
      </c>
      <c r="AQ502"/>
      <c r="AR502"/>
      <c r="AS502"/>
      <c r="AT502"/>
      <c r="AU502"/>
      <c r="AV502"/>
    </row>
    <row r="503" spans="27:48" ht="23.45" customHeight="1" x14ac:dyDescent="0.2">
      <c r="AA503" s="97"/>
      <c r="AB503" s="97"/>
      <c r="AC503" s="97"/>
      <c r="AD503" s="97"/>
      <c r="AE503" s="97"/>
      <c r="AF503" s="93"/>
      <c r="AG503" s="93"/>
      <c r="AH503" s="93"/>
      <c r="AI503" s="30"/>
      <c r="AJ503" s="30"/>
      <c r="AK503" s="30"/>
      <c r="AL503" s="30"/>
      <c r="AM503" s="109"/>
      <c r="AN503" s="109"/>
      <c r="AO503" s="30"/>
      <c r="AP503" s="112" t="s">
        <v>1315</v>
      </c>
      <c r="AQ503"/>
      <c r="AR503"/>
      <c r="AS503"/>
      <c r="AT503"/>
      <c r="AU503"/>
      <c r="AV503"/>
    </row>
    <row r="504" spans="27:48" ht="23.45" customHeight="1" x14ac:dyDescent="0.2">
      <c r="AA504" s="97"/>
      <c r="AB504" s="97"/>
      <c r="AC504" s="97"/>
      <c r="AD504" s="97"/>
      <c r="AE504" s="97"/>
      <c r="AF504" s="93"/>
      <c r="AG504" s="93"/>
      <c r="AH504" s="93"/>
      <c r="AI504" s="30"/>
      <c r="AJ504" s="30"/>
      <c r="AK504" s="30"/>
      <c r="AL504" s="30"/>
      <c r="AM504" s="109"/>
      <c r="AN504" s="109"/>
      <c r="AO504" s="30"/>
      <c r="AP504" s="112" t="s">
        <v>1316</v>
      </c>
      <c r="AQ504"/>
      <c r="AR504"/>
      <c r="AS504"/>
      <c r="AT504"/>
      <c r="AU504"/>
      <c r="AV504"/>
    </row>
    <row r="505" spans="27:48" ht="23.45" customHeight="1" x14ac:dyDescent="0.2">
      <c r="AA505" s="97"/>
      <c r="AB505" s="97"/>
      <c r="AC505" s="97"/>
      <c r="AD505" s="97"/>
      <c r="AE505" s="97"/>
      <c r="AF505" s="93"/>
      <c r="AG505" s="93"/>
      <c r="AH505" s="93"/>
      <c r="AI505" s="30"/>
      <c r="AJ505" s="30"/>
      <c r="AK505" s="30"/>
      <c r="AL505" s="30"/>
      <c r="AM505" s="109"/>
      <c r="AN505" s="109"/>
      <c r="AO505" s="30"/>
      <c r="AP505" s="112" t="s">
        <v>1317</v>
      </c>
      <c r="AQ505"/>
      <c r="AR505"/>
      <c r="AS505"/>
      <c r="AT505"/>
      <c r="AU505"/>
      <c r="AV505"/>
    </row>
    <row r="506" spans="27:48" ht="23.45" customHeight="1" x14ac:dyDescent="0.2">
      <c r="AA506" s="97"/>
      <c r="AB506" s="97"/>
      <c r="AC506" s="97"/>
      <c r="AD506" s="97"/>
      <c r="AE506" s="97"/>
      <c r="AF506" s="93"/>
      <c r="AG506" s="93"/>
      <c r="AH506" s="93"/>
      <c r="AI506" s="30"/>
      <c r="AJ506" s="30"/>
      <c r="AK506" s="30"/>
      <c r="AL506" s="30"/>
      <c r="AM506" s="109"/>
      <c r="AN506" s="109"/>
      <c r="AO506" s="30"/>
      <c r="AP506" s="112" t="s">
        <v>1318</v>
      </c>
      <c r="AQ506"/>
      <c r="AR506"/>
      <c r="AS506"/>
      <c r="AT506"/>
      <c r="AU506"/>
      <c r="AV506"/>
    </row>
    <row r="507" spans="27:48" ht="23.45" customHeight="1" x14ac:dyDescent="0.2">
      <c r="AA507" s="97"/>
      <c r="AB507" s="97"/>
      <c r="AC507" s="97"/>
      <c r="AD507" s="97"/>
      <c r="AE507" s="97"/>
      <c r="AF507" s="93"/>
      <c r="AG507" s="93"/>
      <c r="AH507" s="93"/>
      <c r="AI507" s="30"/>
      <c r="AJ507" s="30"/>
      <c r="AK507" s="30"/>
      <c r="AL507" s="30"/>
      <c r="AM507" s="109"/>
      <c r="AN507" s="109"/>
      <c r="AO507" s="30"/>
      <c r="AP507" s="112" t="s">
        <v>1319</v>
      </c>
      <c r="AQ507"/>
      <c r="AR507"/>
      <c r="AS507"/>
      <c r="AT507"/>
      <c r="AU507"/>
      <c r="AV507"/>
    </row>
    <row r="508" spans="27:48" ht="23.45" customHeight="1" x14ac:dyDescent="0.2">
      <c r="AA508" s="97"/>
      <c r="AB508" s="97"/>
      <c r="AC508" s="97"/>
      <c r="AD508" s="97"/>
      <c r="AE508" s="97"/>
      <c r="AF508" s="93"/>
      <c r="AG508" s="93"/>
      <c r="AH508" s="93"/>
      <c r="AI508" s="30"/>
      <c r="AJ508" s="30"/>
      <c r="AK508" s="30"/>
      <c r="AL508" s="30"/>
      <c r="AM508" s="109"/>
      <c r="AN508" s="109"/>
      <c r="AO508" s="30"/>
      <c r="AP508" s="112" t="s">
        <v>1320</v>
      </c>
      <c r="AQ508"/>
      <c r="AR508"/>
      <c r="AS508"/>
      <c r="AT508"/>
      <c r="AU508"/>
      <c r="AV508"/>
    </row>
    <row r="509" spans="27:48" ht="23.45" customHeight="1" x14ac:dyDescent="0.2">
      <c r="AA509" s="97"/>
      <c r="AB509" s="97"/>
      <c r="AC509" s="97"/>
      <c r="AD509" s="97"/>
      <c r="AE509" s="97"/>
      <c r="AF509" s="93"/>
      <c r="AG509" s="93"/>
      <c r="AH509" s="93"/>
      <c r="AI509" s="30"/>
      <c r="AJ509" s="30"/>
      <c r="AK509" s="30"/>
      <c r="AL509" s="30"/>
      <c r="AM509" s="109"/>
      <c r="AN509" s="109"/>
      <c r="AO509" s="30"/>
      <c r="AP509" s="112" t="s">
        <v>1321</v>
      </c>
      <c r="AQ509"/>
      <c r="AR509"/>
      <c r="AS509"/>
      <c r="AT509"/>
      <c r="AU509"/>
      <c r="AV509"/>
    </row>
    <row r="510" spans="27:48" ht="23.45" customHeight="1" x14ac:dyDescent="0.2">
      <c r="AA510" s="97"/>
      <c r="AB510" s="97"/>
      <c r="AC510" s="97"/>
      <c r="AD510" s="97"/>
      <c r="AE510" s="97"/>
      <c r="AF510" s="93"/>
      <c r="AG510" s="93"/>
      <c r="AH510" s="93"/>
      <c r="AI510" s="30"/>
      <c r="AJ510" s="30"/>
      <c r="AK510" s="30"/>
      <c r="AL510" s="30"/>
      <c r="AM510" s="109"/>
      <c r="AN510" s="109"/>
      <c r="AO510" s="30"/>
      <c r="AP510" s="112" t="s">
        <v>1322</v>
      </c>
      <c r="AQ510"/>
      <c r="AR510"/>
      <c r="AS510"/>
      <c r="AT510"/>
      <c r="AU510"/>
      <c r="AV510"/>
    </row>
    <row r="511" spans="27:48" ht="23.45" customHeight="1" x14ac:dyDescent="0.2">
      <c r="AA511" s="97"/>
      <c r="AB511" s="97"/>
      <c r="AC511" s="97"/>
      <c r="AD511" s="97"/>
      <c r="AE511" s="97"/>
      <c r="AF511" s="93"/>
      <c r="AG511" s="93"/>
      <c r="AH511" s="93"/>
      <c r="AI511" s="30"/>
      <c r="AJ511" s="30"/>
      <c r="AK511" s="30"/>
      <c r="AL511" s="30"/>
      <c r="AM511" s="109"/>
      <c r="AN511" s="109"/>
      <c r="AO511" s="30"/>
      <c r="AP511" s="112" t="s">
        <v>1323</v>
      </c>
      <c r="AQ511"/>
      <c r="AR511"/>
      <c r="AS511"/>
      <c r="AT511"/>
      <c r="AU511"/>
      <c r="AV511"/>
    </row>
    <row r="512" spans="27:48" ht="23.45" customHeight="1" x14ac:dyDescent="0.2">
      <c r="AA512" s="97"/>
      <c r="AB512" s="97"/>
      <c r="AC512" s="97"/>
      <c r="AD512" s="97"/>
      <c r="AE512" s="97"/>
      <c r="AF512" s="93"/>
      <c r="AG512" s="93"/>
      <c r="AH512" s="93"/>
      <c r="AI512" s="30"/>
      <c r="AJ512" s="30"/>
      <c r="AK512" s="30"/>
      <c r="AL512" s="30"/>
      <c r="AM512" s="109"/>
      <c r="AN512" s="109"/>
      <c r="AO512" s="30"/>
      <c r="AP512" s="112" t="s">
        <v>1324</v>
      </c>
      <c r="AQ512"/>
      <c r="AR512"/>
      <c r="AS512"/>
      <c r="AT512"/>
      <c r="AU512"/>
      <c r="AV512"/>
    </row>
    <row r="513" spans="27:48" ht="23.45" customHeight="1" x14ac:dyDescent="0.2">
      <c r="AA513" s="97"/>
      <c r="AB513" s="97"/>
      <c r="AC513" s="97"/>
      <c r="AD513" s="97"/>
      <c r="AE513" s="97"/>
      <c r="AF513" s="93"/>
      <c r="AG513" s="93"/>
      <c r="AH513" s="93"/>
      <c r="AI513" s="30"/>
      <c r="AJ513" s="30"/>
      <c r="AK513" s="30"/>
      <c r="AL513" s="30"/>
      <c r="AM513" s="109"/>
      <c r="AN513" s="109"/>
      <c r="AO513" s="30"/>
      <c r="AP513" s="112" t="s">
        <v>1325</v>
      </c>
      <c r="AQ513"/>
      <c r="AR513"/>
      <c r="AS513"/>
      <c r="AT513"/>
      <c r="AU513"/>
      <c r="AV513"/>
    </row>
    <row r="514" spans="27:48" ht="23.45" customHeight="1" x14ac:dyDescent="0.2">
      <c r="AA514" s="97"/>
      <c r="AB514" s="97"/>
      <c r="AC514" s="97"/>
      <c r="AD514" s="97"/>
      <c r="AE514" s="97"/>
      <c r="AF514" s="93"/>
      <c r="AG514" s="93"/>
      <c r="AH514" s="93"/>
      <c r="AI514" s="30"/>
      <c r="AJ514" s="30"/>
      <c r="AK514" s="30"/>
      <c r="AL514" s="30"/>
      <c r="AM514" s="109"/>
      <c r="AN514" s="109"/>
      <c r="AO514" s="30"/>
      <c r="AP514" s="112" t="s">
        <v>1326</v>
      </c>
      <c r="AQ514"/>
      <c r="AR514"/>
      <c r="AS514"/>
      <c r="AT514"/>
      <c r="AU514"/>
      <c r="AV514"/>
    </row>
    <row r="515" spans="27:48" ht="23.45" customHeight="1" x14ac:dyDescent="0.2">
      <c r="AA515" s="97"/>
      <c r="AB515" s="97"/>
      <c r="AC515" s="97"/>
      <c r="AD515" s="97"/>
      <c r="AE515" s="97"/>
      <c r="AF515" s="93"/>
      <c r="AG515" s="93"/>
      <c r="AH515" s="93"/>
      <c r="AI515" s="30"/>
      <c r="AJ515" s="30"/>
      <c r="AK515" s="30"/>
      <c r="AL515" s="30"/>
      <c r="AM515" s="109"/>
      <c r="AN515" s="109"/>
      <c r="AO515" s="30"/>
      <c r="AP515" s="112" t="s">
        <v>1327</v>
      </c>
      <c r="AQ515"/>
      <c r="AR515"/>
      <c r="AS515"/>
      <c r="AT515"/>
      <c r="AU515"/>
      <c r="AV515"/>
    </row>
    <row r="516" spans="27:48" ht="23.45" customHeight="1" x14ac:dyDescent="0.2">
      <c r="AA516" s="97"/>
      <c r="AB516" s="97"/>
      <c r="AC516" s="97"/>
      <c r="AD516" s="97"/>
      <c r="AE516" s="97"/>
      <c r="AF516" s="93"/>
      <c r="AG516" s="93"/>
      <c r="AH516" s="93"/>
      <c r="AI516" s="30"/>
      <c r="AJ516" s="30"/>
      <c r="AK516" s="30"/>
      <c r="AL516" s="30"/>
      <c r="AM516" s="109"/>
      <c r="AN516" s="109"/>
      <c r="AO516" s="30"/>
      <c r="AP516" s="112" t="s">
        <v>1328</v>
      </c>
      <c r="AQ516"/>
      <c r="AR516"/>
      <c r="AS516"/>
      <c r="AT516"/>
      <c r="AU516"/>
      <c r="AV516"/>
    </row>
    <row r="517" spans="27:48" ht="23.45" customHeight="1" x14ac:dyDescent="0.2">
      <c r="AA517" s="97"/>
      <c r="AB517" s="97"/>
      <c r="AC517" s="97"/>
      <c r="AD517" s="97"/>
      <c r="AE517" s="97"/>
      <c r="AF517" s="93"/>
      <c r="AG517" s="93"/>
      <c r="AH517" s="93"/>
      <c r="AI517" s="30"/>
      <c r="AJ517" s="30"/>
      <c r="AK517" s="30"/>
      <c r="AL517" s="30"/>
      <c r="AM517" s="109"/>
      <c r="AN517" s="109"/>
      <c r="AO517" s="30"/>
      <c r="AP517" s="112" t="s">
        <v>1329</v>
      </c>
      <c r="AQ517"/>
      <c r="AR517"/>
      <c r="AS517"/>
      <c r="AT517"/>
      <c r="AU517"/>
      <c r="AV517"/>
    </row>
    <row r="518" spans="27:48" ht="23.45" customHeight="1" x14ac:dyDescent="0.2">
      <c r="AA518" s="97"/>
      <c r="AB518" s="97"/>
      <c r="AC518" s="97"/>
      <c r="AD518" s="97"/>
      <c r="AE518" s="97"/>
      <c r="AF518" s="93"/>
      <c r="AG518" s="93"/>
      <c r="AH518" s="93"/>
      <c r="AI518" s="30"/>
      <c r="AJ518" s="30"/>
      <c r="AK518" s="30"/>
      <c r="AL518" s="30"/>
      <c r="AM518" s="109"/>
      <c r="AN518" s="109"/>
      <c r="AO518" s="30"/>
      <c r="AP518" s="112" t="s">
        <v>1330</v>
      </c>
      <c r="AQ518"/>
      <c r="AR518"/>
      <c r="AS518"/>
      <c r="AT518"/>
      <c r="AU518"/>
      <c r="AV518"/>
    </row>
    <row r="519" spans="27:48" ht="23.45" customHeight="1" x14ac:dyDescent="0.2">
      <c r="AA519" s="97"/>
      <c r="AB519" s="97"/>
      <c r="AC519" s="97"/>
      <c r="AD519" s="97"/>
      <c r="AE519" s="97"/>
      <c r="AF519" s="93"/>
      <c r="AG519" s="93"/>
      <c r="AH519" s="93"/>
      <c r="AI519" s="30"/>
      <c r="AJ519" s="30"/>
      <c r="AK519" s="30"/>
      <c r="AL519" s="30"/>
      <c r="AM519" s="109"/>
      <c r="AN519" s="109"/>
      <c r="AO519" s="30"/>
      <c r="AP519" s="112" t="s">
        <v>1331</v>
      </c>
      <c r="AQ519"/>
      <c r="AR519"/>
      <c r="AS519"/>
      <c r="AT519"/>
      <c r="AU519"/>
      <c r="AV519"/>
    </row>
    <row r="520" spans="27:48" ht="23.45" customHeight="1" x14ac:dyDescent="0.2">
      <c r="AA520" s="97"/>
      <c r="AB520" s="97"/>
      <c r="AC520" s="97"/>
      <c r="AD520" s="97"/>
      <c r="AE520" s="97"/>
      <c r="AF520" s="93"/>
      <c r="AG520" s="93"/>
      <c r="AH520" s="93"/>
      <c r="AI520" s="30"/>
      <c r="AJ520" s="30"/>
      <c r="AK520" s="30"/>
      <c r="AL520" s="30"/>
      <c r="AM520" s="109"/>
      <c r="AN520" s="109"/>
      <c r="AO520" s="30"/>
      <c r="AP520" s="112" t="s">
        <v>1332</v>
      </c>
      <c r="AQ520"/>
      <c r="AR520"/>
      <c r="AS520"/>
      <c r="AT520"/>
      <c r="AU520"/>
      <c r="AV520"/>
    </row>
    <row r="521" spans="27:48" ht="23.45" customHeight="1" x14ac:dyDescent="0.2">
      <c r="AA521" s="97"/>
      <c r="AB521" s="97"/>
      <c r="AC521" s="97"/>
      <c r="AD521" s="97"/>
      <c r="AE521" s="97"/>
      <c r="AF521" s="93"/>
      <c r="AG521" s="93"/>
      <c r="AH521" s="93"/>
      <c r="AI521" s="30"/>
      <c r="AJ521" s="30"/>
      <c r="AK521" s="30"/>
      <c r="AL521" s="30"/>
      <c r="AM521" s="109"/>
      <c r="AN521" s="109"/>
      <c r="AO521" s="30"/>
      <c r="AP521" s="112" t="s">
        <v>1333</v>
      </c>
      <c r="AQ521"/>
      <c r="AR521"/>
      <c r="AS521"/>
      <c r="AT521"/>
      <c r="AU521"/>
      <c r="AV521"/>
    </row>
    <row r="522" spans="27:48" ht="23.45" customHeight="1" x14ac:dyDescent="0.2">
      <c r="AA522" s="97"/>
      <c r="AB522" s="97"/>
      <c r="AC522" s="97"/>
      <c r="AD522" s="97"/>
      <c r="AE522" s="97"/>
      <c r="AF522" s="93"/>
      <c r="AG522" s="93"/>
      <c r="AH522" s="93"/>
      <c r="AI522" s="30"/>
      <c r="AJ522" s="30"/>
      <c r="AK522" s="30"/>
      <c r="AL522" s="30"/>
      <c r="AM522" s="109"/>
      <c r="AN522" s="109"/>
      <c r="AO522" s="30"/>
      <c r="AP522" s="112" t="s">
        <v>1334</v>
      </c>
      <c r="AQ522"/>
      <c r="AR522"/>
      <c r="AS522"/>
      <c r="AT522"/>
      <c r="AU522"/>
      <c r="AV522"/>
    </row>
    <row r="523" spans="27:48" ht="23.45" customHeight="1" x14ac:dyDescent="0.2">
      <c r="AA523" s="97"/>
      <c r="AB523" s="97"/>
      <c r="AC523" s="97"/>
      <c r="AD523" s="97"/>
      <c r="AE523" s="97"/>
      <c r="AF523" s="93"/>
      <c r="AG523" s="93"/>
      <c r="AH523" s="93"/>
      <c r="AI523" s="30"/>
      <c r="AJ523" s="30"/>
      <c r="AK523" s="30"/>
      <c r="AL523" s="30"/>
      <c r="AM523" s="109"/>
      <c r="AN523" s="109"/>
      <c r="AO523" s="30"/>
      <c r="AP523" s="112" t="s">
        <v>1335</v>
      </c>
      <c r="AQ523"/>
      <c r="AR523"/>
      <c r="AS523"/>
      <c r="AT523"/>
      <c r="AU523"/>
      <c r="AV523"/>
    </row>
    <row r="524" spans="27:48" ht="23.45" customHeight="1" x14ac:dyDescent="0.2">
      <c r="AA524" s="97"/>
      <c r="AB524" s="97"/>
      <c r="AC524" s="97"/>
      <c r="AD524" s="97"/>
      <c r="AE524" s="97"/>
      <c r="AF524" s="93"/>
      <c r="AG524" s="93"/>
      <c r="AH524" s="93"/>
      <c r="AI524" s="30"/>
      <c r="AJ524" s="30"/>
      <c r="AK524" s="30"/>
      <c r="AL524" s="30"/>
      <c r="AM524" s="109"/>
      <c r="AN524" s="109"/>
      <c r="AO524" s="30"/>
      <c r="AP524" s="112" t="s">
        <v>1336</v>
      </c>
      <c r="AQ524"/>
      <c r="AR524"/>
      <c r="AS524"/>
      <c r="AT524"/>
      <c r="AU524"/>
      <c r="AV524"/>
    </row>
    <row r="525" spans="27:48" ht="23.45" customHeight="1" x14ac:dyDescent="0.2">
      <c r="AA525" s="97"/>
      <c r="AB525" s="97"/>
      <c r="AC525" s="97"/>
      <c r="AD525" s="97"/>
      <c r="AE525" s="97"/>
      <c r="AF525" s="93"/>
      <c r="AG525" s="93"/>
      <c r="AH525" s="93"/>
      <c r="AI525" s="30"/>
      <c r="AJ525" s="30"/>
      <c r="AK525" s="30"/>
      <c r="AL525" s="30"/>
      <c r="AM525" s="109"/>
      <c r="AN525" s="109"/>
      <c r="AO525" s="30"/>
      <c r="AP525" s="112" t="s">
        <v>1337</v>
      </c>
      <c r="AQ525"/>
      <c r="AR525"/>
      <c r="AS525"/>
      <c r="AT525"/>
      <c r="AU525"/>
      <c r="AV525"/>
    </row>
    <row r="526" spans="27:48" ht="23.45" customHeight="1" x14ac:dyDescent="0.2">
      <c r="AA526" s="97"/>
      <c r="AB526" s="97"/>
      <c r="AC526" s="97"/>
      <c r="AD526" s="97"/>
      <c r="AE526" s="97"/>
      <c r="AF526" s="93"/>
      <c r="AG526" s="93"/>
      <c r="AH526" s="93"/>
      <c r="AI526" s="30"/>
      <c r="AJ526" s="30"/>
      <c r="AK526" s="30"/>
      <c r="AL526" s="30"/>
      <c r="AM526" s="109"/>
      <c r="AN526" s="109"/>
      <c r="AO526" s="30"/>
      <c r="AP526" s="112" t="s">
        <v>1338</v>
      </c>
      <c r="AQ526"/>
      <c r="AR526"/>
      <c r="AS526"/>
      <c r="AT526"/>
      <c r="AU526"/>
      <c r="AV526"/>
    </row>
    <row r="527" spans="27:48" ht="23.45" customHeight="1" x14ac:dyDescent="0.2">
      <c r="AA527" s="97"/>
      <c r="AB527" s="97"/>
      <c r="AC527" s="97"/>
      <c r="AD527" s="97"/>
      <c r="AE527" s="97"/>
      <c r="AF527" s="93"/>
      <c r="AG527" s="93"/>
      <c r="AH527" s="93"/>
      <c r="AI527" s="30"/>
      <c r="AJ527" s="30"/>
      <c r="AK527" s="30"/>
      <c r="AL527" s="30"/>
      <c r="AM527" s="109"/>
      <c r="AN527" s="109"/>
      <c r="AO527" s="30"/>
      <c r="AP527" s="112" t="s">
        <v>1339</v>
      </c>
      <c r="AQ527"/>
      <c r="AR527"/>
      <c r="AS527"/>
      <c r="AT527"/>
      <c r="AU527"/>
      <c r="AV527"/>
    </row>
    <row r="528" spans="27:48" ht="23.45" customHeight="1" x14ac:dyDescent="0.2">
      <c r="AA528" s="97"/>
      <c r="AB528" s="97"/>
      <c r="AC528" s="97"/>
      <c r="AD528" s="97"/>
      <c r="AE528" s="97"/>
      <c r="AF528" s="93"/>
      <c r="AG528" s="93"/>
      <c r="AH528" s="93"/>
      <c r="AI528" s="30"/>
      <c r="AJ528" s="30"/>
      <c r="AK528" s="30"/>
      <c r="AL528" s="30"/>
      <c r="AM528" s="109"/>
      <c r="AN528" s="109"/>
      <c r="AO528" s="30"/>
      <c r="AP528" s="112" t="s">
        <v>1340</v>
      </c>
      <c r="AQ528"/>
      <c r="AR528"/>
      <c r="AS528"/>
      <c r="AT528"/>
      <c r="AU528"/>
      <c r="AV528"/>
    </row>
    <row r="529" spans="27:48" ht="23.45" customHeight="1" x14ac:dyDescent="0.2">
      <c r="AA529" s="97"/>
      <c r="AB529" s="97"/>
      <c r="AC529" s="97"/>
      <c r="AD529" s="97"/>
      <c r="AE529" s="97"/>
      <c r="AF529" s="93"/>
      <c r="AG529" s="93"/>
      <c r="AH529" s="93"/>
      <c r="AI529" s="30"/>
      <c r="AJ529" s="30"/>
      <c r="AK529" s="30"/>
      <c r="AL529" s="30"/>
      <c r="AM529" s="109"/>
      <c r="AN529" s="109"/>
      <c r="AO529" s="30"/>
      <c r="AP529" s="112" t="s">
        <v>1341</v>
      </c>
      <c r="AQ529"/>
      <c r="AR529"/>
      <c r="AS529"/>
      <c r="AT529"/>
      <c r="AU529"/>
      <c r="AV529"/>
    </row>
    <row r="530" spans="27:48" ht="23.45" customHeight="1" x14ac:dyDescent="0.2">
      <c r="AA530" s="97"/>
      <c r="AB530" s="97"/>
      <c r="AC530" s="97"/>
      <c r="AD530" s="97"/>
      <c r="AE530" s="97"/>
      <c r="AF530" s="93"/>
      <c r="AG530" s="93"/>
      <c r="AH530" s="93"/>
      <c r="AI530" s="30"/>
      <c r="AJ530" s="30"/>
      <c r="AK530" s="30"/>
      <c r="AL530" s="30"/>
      <c r="AM530" s="109"/>
      <c r="AN530" s="109"/>
      <c r="AO530" s="30"/>
      <c r="AP530" s="112" t="s">
        <v>1342</v>
      </c>
      <c r="AQ530"/>
      <c r="AR530"/>
      <c r="AS530"/>
      <c r="AT530"/>
      <c r="AU530"/>
      <c r="AV530"/>
    </row>
    <row r="531" spans="27:48" ht="23.45" customHeight="1" x14ac:dyDescent="0.2">
      <c r="AA531" s="97"/>
      <c r="AB531" s="97"/>
      <c r="AC531" s="97"/>
      <c r="AD531" s="97"/>
      <c r="AE531" s="97"/>
      <c r="AF531" s="93"/>
      <c r="AG531" s="93"/>
      <c r="AH531" s="93"/>
      <c r="AI531" s="30"/>
      <c r="AJ531" s="30"/>
      <c r="AK531" s="30"/>
      <c r="AL531" s="30"/>
      <c r="AM531" s="109"/>
      <c r="AN531" s="109"/>
      <c r="AO531" s="30"/>
      <c r="AP531" s="112" t="s">
        <v>1343</v>
      </c>
      <c r="AQ531"/>
      <c r="AR531"/>
      <c r="AS531"/>
      <c r="AT531"/>
      <c r="AU531"/>
      <c r="AV531"/>
    </row>
    <row r="532" spans="27:48" ht="23.45" customHeight="1" x14ac:dyDescent="0.2">
      <c r="AA532" s="97"/>
      <c r="AB532" s="97"/>
      <c r="AC532" s="97"/>
      <c r="AD532" s="97"/>
      <c r="AE532" s="97"/>
      <c r="AF532" s="93"/>
      <c r="AG532" s="93"/>
      <c r="AH532" s="93"/>
      <c r="AI532" s="30"/>
      <c r="AJ532" s="30"/>
      <c r="AK532" s="30"/>
      <c r="AL532" s="30"/>
      <c r="AM532" s="109"/>
      <c r="AN532" s="109"/>
      <c r="AO532" s="30"/>
      <c r="AP532" s="112" t="s">
        <v>1344</v>
      </c>
      <c r="AQ532"/>
      <c r="AR532"/>
      <c r="AS532"/>
      <c r="AT532"/>
      <c r="AU532"/>
      <c r="AV532"/>
    </row>
    <row r="533" spans="27:48" ht="23.45" customHeight="1" x14ac:dyDescent="0.2">
      <c r="AA533" s="97"/>
      <c r="AB533" s="97"/>
      <c r="AC533" s="97"/>
      <c r="AD533" s="97"/>
      <c r="AE533" s="97"/>
      <c r="AF533" s="93"/>
      <c r="AG533" s="93"/>
      <c r="AH533" s="93"/>
      <c r="AI533" s="30"/>
      <c r="AJ533" s="30"/>
      <c r="AK533" s="30"/>
      <c r="AL533" s="30"/>
      <c r="AM533" s="109"/>
      <c r="AN533" s="109"/>
      <c r="AO533" s="30"/>
      <c r="AP533" s="112" t="s">
        <v>1345</v>
      </c>
      <c r="AQ533"/>
      <c r="AR533"/>
      <c r="AS533"/>
      <c r="AT533"/>
      <c r="AU533"/>
      <c r="AV533"/>
    </row>
    <row r="534" spans="27:48" ht="23.45" customHeight="1" x14ac:dyDescent="0.2">
      <c r="AA534" s="97"/>
      <c r="AB534" s="97"/>
      <c r="AC534" s="97"/>
      <c r="AD534" s="97"/>
      <c r="AE534" s="97"/>
      <c r="AF534" s="93"/>
      <c r="AG534" s="93"/>
      <c r="AH534" s="93"/>
      <c r="AI534" s="30"/>
      <c r="AJ534" s="30"/>
      <c r="AK534" s="30"/>
      <c r="AL534" s="30"/>
      <c r="AM534" s="109"/>
      <c r="AN534" s="109"/>
      <c r="AO534" s="30"/>
      <c r="AP534" s="112" t="s">
        <v>1346</v>
      </c>
      <c r="AQ534"/>
      <c r="AR534"/>
      <c r="AS534"/>
      <c r="AT534"/>
      <c r="AU534"/>
      <c r="AV534"/>
    </row>
    <row r="535" spans="27:48" ht="23.45" customHeight="1" x14ac:dyDescent="0.2">
      <c r="AA535" s="97"/>
      <c r="AB535" s="97"/>
      <c r="AC535" s="97"/>
      <c r="AD535" s="97"/>
      <c r="AE535" s="97"/>
      <c r="AF535" s="93"/>
      <c r="AG535" s="93"/>
      <c r="AH535" s="93"/>
      <c r="AI535" s="30"/>
      <c r="AJ535" s="30"/>
      <c r="AK535" s="30"/>
      <c r="AL535" s="30"/>
      <c r="AM535" s="109"/>
      <c r="AN535" s="109"/>
      <c r="AO535" s="30"/>
      <c r="AP535" s="112" t="s">
        <v>1347</v>
      </c>
      <c r="AQ535"/>
      <c r="AR535"/>
      <c r="AS535"/>
      <c r="AT535"/>
      <c r="AU535"/>
      <c r="AV535"/>
    </row>
    <row r="536" spans="27:48" ht="23.45" customHeight="1" x14ac:dyDescent="0.2">
      <c r="AA536" s="97"/>
      <c r="AB536" s="97"/>
      <c r="AC536" s="97"/>
      <c r="AD536" s="97"/>
      <c r="AE536" s="97"/>
      <c r="AF536" s="93"/>
      <c r="AG536" s="93"/>
      <c r="AH536" s="93"/>
      <c r="AI536" s="30"/>
      <c r="AJ536" s="30"/>
      <c r="AK536" s="30"/>
      <c r="AL536" s="30"/>
      <c r="AM536" s="109"/>
      <c r="AN536" s="109"/>
      <c r="AO536" s="30"/>
      <c r="AP536" s="112" t="s">
        <v>1348</v>
      </c>
      <c r="AQ536"/>
      <c r="AR536"/>
      <c r="AS536"/>
      <c r="AT536"/>
      <c r="AU536"/>
      <c r="AV536"/>
    </row>
    <row r="537" spans="27:48" ht="23.45" customHeight="1" x14ac:dyDescent="0.2">
      <c r="AA537" s="97"/>
      <c r="AB537" s="97"/>
      <c r="AC537" s="97"/>
      <c r="AD537" s="97"/>
      <c r="AE537" s="97"/>
      <c r="AF537" s="93"/>
      <c r="AG537" s="93"/>
      <c r="AH537" s="93"/>
      <c r="AI537" s="30"/>
      <c r="AJ537" s="30"/>
      <c r="AK537" s="30"/>
      <c r="AL537" s="30"/>
      <c r="AM537" s="109"/>
      <c r="AN537" s="109"/>
      <c r="AO537" s="30"/>
      <c r="AP537" s="112" t="s">
        <v>1349</v>
      </c>
      <c r="AQ537"/>
      <c r="AR537"/>
      <c r="AS537"/>
      <c r="AT537"/>
      <c r="AU537"/>
      <c r="AV537"/>
    </row>
    <row r="538" spans="27:48" ht="23.45" customHeight="1" x14ac:dyDescent="0.2">
      <c r="AA538" s="97"/>
      <c r="AB538" s="97"/>
      <c r="AC538" s="97"/>
      <c r="AD538" s="97"/>
      <c r="AE538" s="97"/>
      <c r="AF538" s="93"/>
      <c r="AG538" s="93"/>
      <c r="AH538" s="93"/>
      <c r="AI538" s="30"/>
      <c r="AJ538" s="30"/>
      <c r="AK538" s="30"/>
      <c r="AL538" s="30"/>
      <c r="AM538" s="109"/>
      <c r="AN538" s="109"/>
      <c r="AO538" s="30"/>
      <c r="AP538" s="112" t="s">
        <v>1350</v>
      </c>
      <c r="AQ538"/>
      <c r="AR538"/>
      <c r="AS538"/>
      <c r="AT538"/>
      <c r="AU538"/>
      <c r="AV538"/>
    </row>
    <row r="539" spans="27:48" ht="23.45" customHeight="1" x14ac:dyDescent="0.2">
      <c r="AA539" s="97"/>
      <c r="AB539" s="97"/>
      <c r="AC539" s="97"/>
      <c r="AD539" s="97"/>
      <c r="AE539" s="97"/>
      <c r="AF539" s="93"/>
      <c r="AG539" s="93"/>
      <c r="AH539" s="93"/>
      <c r="AI539" s="30"/>
      <c r="AJ539" s="30"/>
      <c r="AK539" s="30"/>
      <c r="AL539" s="30"/>
      <c r="AM539" s="109"/>
      <c r="AN539" s="109"/>
      <c r="AO539" s="30"/>
      <c r="AP539" s="112" t="s">
        <v>1351</v>
      </c>
      <c r="AQ539"/>
      <c r="AR539"/>
      <c r="AS539"/>
      <c r="AT539"/>
      <c r="AU539"/>
      <c r="AV539"/>
    </row>
    <row r="540" spans="27:48" ht="23.45" customHeight="1" x14ac:dyDescent="0.2">
      <c r="AA540" s="97"/>
      <c r="AB540" s="97"/>
      <c r="AC540" s="97"/>
      <c r="AD540" s="97"/>
      <c r="AE540" s="97"/>
      <c r="AF540" s="93"/>
      <c r="AG540" s="93"/>
      <c r="AH540" s="93"/>
      <c r="AI540" s="30"/>
      <c r="AJ540" s="30"/>
      <c r="AK540" s="30"/>
      <c r="AL540" s="30"/>
      <c r="AM540" s="109"/>
      <c r="AN540" s="109"/>
      <c r="AO540" s="30"/>
      <c r="AP540" s="112" t="s">
        <v>1352</v>
      </c>
      <c r="AQ540"/>
      <c r="AR540"/>
      <c r="AS540"/>
      <c r="AT540"/>
      <c r="AU540"/>
      <c r="AV540"/>
    </row>
    <row r="541" spans="27:48" ht="23.45" customHeight="1" x14ac:dyDescent="0.2">
      <c r="AA541" s="97"/>
      <c r="AB541" s="97"/>
      <c r="AC541" s="97"/>
      <c r="AD541" s="97"/>
      <c r="AE541" s="97"/>
      <c r="AF541" s="93"/>
      <c r="AG541" s="93"/>
      <c r="AH541" s="93"/>
      <c r="AI541" s="30"/>
      <c r="AJ541" s="30"/>
      <c r="AK541" s="30"/>
      <c r="AL541" s="30"/>
      <c r="AM541" s="109"/>
      <c r="AN541" s="109"/>
      <c r="AO541" s="30"/>
      <c r="AP541" s="112" t="s">
        <v>1353</v>
      </c>
      <c r="AQ541"/>
      <c r="AR541"/>
      <c r="AS541"/>
      <c r="AT541"/>
      <c r="AU541"/>
      <c r="AV541"/>
    </row>
    <row r="542" spans="27:48" ht="23.45" customHeight="1" x14ac:dyDescent="0.2">
      <c r="AA542" s="97"/>
      <c r="AB542" s="97"/>
      <c r="AC542" s="97"/>
      <c r="AD542" s="97"/>
      <c r="AE542" s="97"/>
      <c r="AF542" s="93"/>
      <c r="AG542" s="93"/>
      <c r="AH542" s="93"/>
      <c r="AI542" s="30"/>
      <c r="AJ542" s="30"/>
      <c r="AK542" s="30"/>
      <c r="AL542" s="30"/>
      <c r="AM542" s="109"/>
      <c r="AN542" s="109"/>
      <c r="AO542" s="30"/>
      <c r="AP542" s="112" t="s">
        <v>1354</v>
      </c>
      <c r="AQ542"/>
      <c r="AR542"/>
      <c r="AS542"/>
      <c r="AT542"/>
      <c r="AU542"/>
      <c r="AV542"/>
    </row>
    <row r="543" spans="27:48" ht="23.45" customHeight="1" x14ac:dyDescent="0.2">
      <c r="AA543" s="97"/>
      <c r="AB543" s="97"/>
      <c r="AC543" s="97"/>
      <c r="AD543" s="97"/>
      <c r="AE543" s="97"/>
      <c r="AF543" s="93"/>
      <c r="AG543" s="93"/>
      <c r="AH543" s="93"/>
      <c r="AI543" s="30"/>
      <c r="AJ543" s="30"/>
      <c r="AK543" s="30"/>
      <c r="AL543" s="30"/>
      <c r="AM543" s="109"/>
      <c r="AN543" s="109"/>
      <c r="AO543" s="30"/>
      <c r="AP543" s="112" t="s">
        <v>1355</v>
      </c>
      <c r="AQ543"/>
      <c r="AR543"/>
      <c r="AS543"/>
      <c r="AT543"/>
      <c r="AU543"/>
      <c r="AV543"/>
    </row>
    <row r="544" spans="27:48" ht="23.45" customHeight="1" x14ac:dyDescent="0.2">
      <c r="AA544" s="97"/>
      <c r="AB544" s="97"/>
      <c r="AC544" s="97"/>
      <c r="AD544" s="97"/>
      <c r="AE544" s="97"/>
      <c r="AF544" s="93"/>
      <c r="AG544" s="93"/>
      <c r="AH544" s="93"/>
      <c r="AI544" s="30"/>
      <c r="AJ544" s="30"/>
      <c r="AK544" s="30"/>
      <c r="AL544" s="30"/>
      <c r="AM544" s="109"/>
      <c r="AN544" s="109"/>
      <c r="AO544" s="30"/>
      <c r="AP544" s="112" t="s">
        <v>1356</v>
      </c>
      <c r="AQ544"/>
      <c r="AR544"/>
      <c r="AS544"/>
      <c r="AT544"/>
      <c r="AU544"/>
      <c r="AV544"/>
    </row>
    <row r="545" spans="27:48" ht="23.45" customHeight="1" x14ac:dyDescent="0.2">
      <c r="AA545" s="97"/>
      <c r="AB545" s="97"/>
      <c r="AC545" s="97"/>
      <c r="AD545" s="97"/>
      <c r="AE545" s="97"/>
      <c r="AF545" s="93"/>
      <c r="AG545" s="93"/>
      <c r="AH545" s="93"/>
      <c r="AI545" s="30"/>
      <c r="AJ545" s="30"/>
      <c r="AK545" s="30"/>
      <c r="AL545" s="30"/>
      <c r="AM545" s="109"/>
      <c r="AN545" s="109"/>
      <c r="AO545" s="30"/>
      <c r="AP545" s="112" t="s">
        <v>1357</v>
      </c>
      <c r="AQ545"/>
      <c r="AR545"/>
      <c r="AS545"/>
      <c r="AT545"/>
      <c r="AU545"/>
      <c r="AV545"/>
    </row>
    <row r="546" spans="27:48" ht="23.45" customHeight="1" x14ac:dyDescent="0.2">
      <c r="AA546" s="97"/>
      <c r="AB546" s="97"/>
      <c r="AC546" s="97"/>
      <c r="AD546" s="97"/>
      <c r="AE546" s="97"/>
      <c r="AF546" s="93"/>
      <c r="AG546" s="93"/>
      <c r="AH546" s="93"/>
      <c r="AI546" s="30"/>
      <c r="AJ546" s="30"/>
      <c r="AK546" s="30"/>
      <c r="AL546" s="30"/>
      <c r="AM546" s="109"/>
      <c r="AN546" s="109"/>
      <c r="AO546" s="30"/>
      <c r="AP546" s="112" t="s">
        <v>1358</v>
      </c>
      <c r="AQ546"/>
      <c r="AR546"/>
      <c r="AS546"/>
      <c r="AT546"/>
      <c r="AU546"/>
      <c r="AV546"/>
    </row>
    <row r="547" spans="27:48" ht="23.45" customHeight="1" x14ac:dyDescent="0.2">
      <c r="AA547" s="97"/>
      <c r="AB547" s="97"/>
      <c r="AC547" s="97"/>
      <c r="AD547" s="97"/>
      <c r="AE547" s="97"/>
      <c r="AF547" s="93"/>
      <c r="AG547" s="93"/>
      <c r="AH547" s="93"/>
      <c r="AI547" s="30"/>
      <c r="AJ547" s="30"/>
      <c r="AK547" s="30"/>
      <c r="AL547" s="30"/>
      <c r="AM547" s="109"/>
      <c r="AN547" s="109"/>
      <c r="AO547" s="30"/>
      <c r="AP547" s="112" t="s">
        <v>1359</v>
      </c>
      <c r="AQ547"/>
      <c r="AR547"/>
      <c r="AS547"/>
      <c r="AT547"/>
      <c r="AU547"/>
      <c r="AV547"/>
    </row>
    <row r="548" spans="27:48" ht="23.45" customHeight="1" x14ac:dyDescent="0.2">
      <c r="AA548" s="97"/>
      <c r="AB548" s="97"/>
      <c r="AC548" s="97"/>
      <c r="AD548" s="97"/>
      <c r="AE548" s="97"/>
      <c r="AF548" s="93"/>
      <c r="AG548" s="93"/>
      <c r="AH548" s="93"/>
      <c r="AI548" s="30"/>
      <c r="AJ548" s="30"/>
      <c r="AK548" s="30"/>
      <c r="AL548" s="30"/>
      <c r="AM548" s="109"/>
      <c r="AN548" s="109"/>
      <c r="AO548" s="30"/>
      <c r="AP548" s="112" t="s">
        <v>1360</v>
      </c>
      <c r="AQ548"/>
      <c r="AR548"/>
      <c r="AS548"/>
      <c r="AT548"/>
      <c r="AU548"/>
      <c r="AV548"/>
    </row>
    <row r="549" spans="27:48" ht="23.45" customHeight="1" x14ac:dyDescent="0.2">
      <c r="AA549" s="97"/>
      <c r="AB549" s="97"/>
      <c r="AC549" s="97"/>
      <c r="AD549" s="97"/>
      <c r="AE549" s="97"/>
      <c r="AF549" s="93"/>
      <c r="AG549" s="93"/>
      <c r="AH549" s="93"/>
      <c r="AI549" s="30"/>
      <c r="AJ549" s="30"/>
      <c r="AK549" s="30"/>
      <c r="AL549" s="30"/>
      <c r="AM549" s="109"/>
      <c r="AN549" s="109"/>
      <c r="AO549" s="30"/>
      <c r="AP549" s="112" t="s">
        <v>1361</v>
      </c>
      <c r="AQ549"/>
      <c r="AR549"/>
      <c r="AS549"/>
      <c r="AT549"/>
      <c r="AU549"/>
      <c r="AV549"/>
    </row>
    <row r="550" spans="27:48" ht="23.45" customHeight="1" x14ac:dyDescent="0.2">
      <c r="AA550" s="97"/>
      <c r="AB550" s="97"/>
      <c r="AC550" s="97"/>
      <c r="AD550" s="97"/>
      <c r="AE550" s="97"/>
      <c r="AF550" s="93"/>
      <c r="AG550" s="93"/>
      <c r="AH550" s="93"/>
      <c r="AI550" s="30"/>
      <c r="AJ550" s="30"/>
      <c r="AK550" s="30"/>
      <c r="AL550" s="30"/>
      <c r="AM550" s="109"/>
      <c r="AN550" s="109"/>
      <c r="AO550" s="30"/>
      <c r="AP550" s="112" t="s">
        <v>1362</v>
      </c>
      <c r="AQ550"/>
      <c r="AR550"/>
      <c r="AS550"/>
      <c r="AT550"/>
      <c r="AU550"/>
      <c r="AV550"/>
    </row>
    <row r="551" spans="27:48" ht="23.45" customHeight="1" x14ac:dyDescent="0.2">
      <c r="AA551" s="97"/>
      <c r="AB551" s="97"/>
      <c r="AC551" s="97"/>
      <c r="AD551" s="97"/>
      <c r="AE551" s="97"/>
      <c r="AF551" s="93"/>
      <c r="AG551" s="93"/>
      <c r="AH551" s="93"/>
      <c r="AI551" s="30"/>
      <c r="AJ551" s="30"/>
      <c r="AK551" s="30"/>
      <c r="AL551" s="30"/>
      <c r="AM551" s="109"/>
      <c r="AN551" s="109"/>
      <c r="AO551" s="30"/>
      <c r="AP551" s="112" t="s">
        <v>1363</v>
      </c>
      <c r="AQ551"/>
      <c r="AR551"/>
      <c r="AS551"/>
      <c r="AT551"/>
      <c r="AU551"/>
      <c r="AV551"/>
    </row>
    <row r="552" spans="27:48" ht="23.45" customHeight="1" x14ac:dyDescent="0.2">
      <c r="AA552" s="97"/>
      <c r="AB552" s="97"/>
      <c r="AC552" s="97"/>
      <c r="AD552" s="97"/>
      <c r="AE552" s="97"/>
      <c r="AF552" s="93"/>
      <c r="AG552" s="93"/>
      <c r="AH552" s="93"/>
      <c r="AI552" s="30"/>
      <c r="AJ552" s="30"/>
      <c r="AK552" s="30"/>
      <c r="AL552" s="30"/>
      <c r="AM552" s="109"/>
      <c r="AN552" s="109"/>
      <c r="AO552" s="30"/>
      <c r="AP552" s="112" t="s">
        <v>1364</v>
      </c>
      <c r="AQ552"/>
      <c r="AR552"/>
      <c r="AS552"/>
      <c r="AT552"/>
      <c r="AU552"/>
      <c r="AV552"/>
    </row>
    <row r="553" spans="27:48" ht="23.45" customHeight="1" x14ac:dyDescent="0.2">
      <c r="AA553" s="97"/>
      <c r="AB553" s="97"/>
      <c r="AC553" s="97"/>
      <c r="AD553" s="97"/>
      <c r="AE553" s="97"/>
      <c r="AF553" s="93"/>
      <c r="AG553" s="93"/>
      <c r="AH553" s="93"/>
      <c r="AI553" s="30"/>
      <c r="AJ553" s="30"/>
      <c r="AK553" s="30"/>
      <c r="AL553" s="30"/>
      <c r="AM553" s="109"/>
      <c r="AN553" s="109"/>
      <c r="AO553" s="30"/>
      <c r="AP553" s="112" t="s">
        <v>1365</v>
      </c>
      <c r="AQ553"/>
      <c r="AR553"/>
      <c r="AS553"/>
      <c r="AT553"/>
      <c r="AU553"/>
      <c r="AV553"/>
    </row>
    <row r="554" spans="27:48" ht="23.45" customHeight="1" x14ac:dyDescent="0.2">
      <c r="AA554" s="97"/>
      <c r="AB554" s="97"/>
      <c r="AC554" s="97"/>
      <c r="AD554" s="97"/>
      <c r="AE554" s="97"/>
      <c r="AF554" s="93"/>
      <c r="AG554" s="93"/>
      <c r="AH554" s="93"/>
      <c r="AI554" s="30"/>
      <c r="AJ554" s="30"/>
      <c r="AK554" s="30"/>
      <c r="AL554" s="30"/>
      <c r="AM554" s="109"/>
      <c r="AN554" s="109"/>
      <c r="AO554" s="30"/>
      <c r="AP554" s="112" t="s">
        <v>1366</v>
      </c>
      <c r="AQ554"/>
      <c r="AR554"/>
      <c r="AS554"/>
      <c r="AT554"/>
      <c r="AU554"/>
      <c r="AV554"/>
    </row>
    <row r="555" spans="27:48" ht="23.45" customHeight="1" x14ac:dyDescent="0.2">
      <c r="AA555" s="97"/>
      <c r="AB555" s="97"/>
      <c r="AC555" s="97"/>
      <c r="AD555" s="97"/>
      <c r="AE555" s="97"/>
      <c r="AF555" s="93"/>
      <c r="AG555" s="93"/>
      <c r="AH555" s="93"/>
      <c r="AI555" s="30"/>
      <c r="AJ555" s="30"/>
      <c r="AK555" s="30"/>
      <c r="AL555" s="30"/>
      <c r="AM555" s="109"/>
      <c r="AN555" s="109"/>
      <c r="AO555" s="30"/>
      <c r="AP555" s="112" t="s">
        <v>1367</v>
      </c>
      <c r="AQ555"/>
      <c r="AR555"/>
      <c r="AS555"/>
      <c r="AT555"/>
      <c r="AU555"/>
      <c r="AV555"/>
    </row>
    <row r="556" spans="27:48" ht="23.45" customHeight="1" x14ac:dyDescent="0.2">
      <c r="AA556" s="97"/>
      <c r="AB556" s="97"/>
      <c r="AC556" s="97"/>
      <c r="AD556" s="97"/>
      <c r="AE556" s="97"/>
      <c r="AF556" s="93"/>
      <c r="AG556" s="93"/>
      <c r="AH556" s="93"/>
      <c r="AI556" s="30"/>
      <c r="AJ556" s="30"/>
      <c r="AK556" s="30"/>
      <c r="AL556" s="30"/>
      <c r="AM556" s="109"/>
      <c r="AN556" s="109"/>
      <c r="AO556" s="30"/>
      <c r="AP556" s="112" t="s">
        <v>1368</v>
      </c>
      <c r="AQ556"/>
      <c r="AR556"/>
      <c r="AS556"/>
      <c r="AT556"/>
      <c r="AU556"/>
      <c r="AV556"/>
    </row>
    <row r="557" spans="27:48" ht="23.45" customHeight="1" x14ac:dyDescent="0.2">
      <c r="AA557" s="97"/>
      <c r="AB557" s="97"/>
      <c r="AC557" s="97"/>
      <c r="AD557" s="97"/>
      <c r="AE557" s="97"/>
      <c r="AF557" s="93"/>
      <c r="AG557" s="93"/>
      <c r="AH557" s="93"/>
      <c r="AI557" s="30"/>
      <c r="AJ557" s="30"/>
      <c r="AK557" s="30"/>
      <c r="AL557" s="30"/>
      <c r="AM557" s="109"/>
      <c r="AN557" s="109"/>
      <c r="AO557" s="30"/>
      <c r="AP557" s="112" t="s">
        <v>1369</v>
      </c>
      <c r="AQ557"/>
      <c r="AR557"/>
      <c r="AS557"/>
      <c r="AT557"/>
      <c r="AU557"/>
      <c r="AV557"/>
    </row>
    <row r="558" spans="27:48" ht="23.45" customHeight="1" x14ac:dyDescent="0.2">
      <c r="AA558" s="97"/>
      <c r="AB558" s="97"/>
      <c r="AC558" s="97"/>
      <c r="AD558" s="97"/>
      <c r="AE558" s="97"/>
      <c r="AF558" s="93"/>
      <c r="AG558" s="93"/>
      <c r="AH558" s="93"/>
      <c r="AI558" s="30"/>
      <c r="AJ558" s="30"/>
      <c r="AK558" s="30"/>
      <c r="AL558" s="30"/>
      <c r="AM558" s="109"/>
      <c r="AN558" s="109"/>
      <c r="AO558" s="30"/>
      <c r="AP558" s="112" t="s">
        <v>1370</v>
      </c>
      <c r="AQ558"/>
      <c r="AR558"/>
      <c r="AS558"/>
      <c r="AT558"/>
      <c r="AU558"/>
      <c r="AV558"/>
    </row>
    <row r="559" spans="27:48" ht="23.45" customHeight="1" x14ac:dyDescent="0.2">
      <c r="AA559" s="97"/>
      <c r="AB559" s="97"/>
      <c r="AC559" s="97"/>
      <c r="AD559" s="97"/>
      <c r="AE559" s="97"/>
      <c r="AF559" s="93"/>
      <c r="AG559" s="93"/>
      <c r="AH559" s="93"/>
      <c r="AI559" s="30"/>
      <c r="AJ559" s="30"/>
      <c r="AK559" s="30"/>
      <c r="AL559" s="30"/>
      <c r="AM559" s="109"/>
      <c r="AN559" s="109"/>
      <c r="AO559" s="30"/>
      <c r="AP559" s="112" t="s">
        <v>1371</v>
      </c>
      <c r="AQ559"/>
      <c r="AR559"/>
      <c r="AS559"/>
      <c r="AT559"/>
      <c r="AU559"/>
      <c r="AV559"/>
    </row>
    <row r="560" spans="27:48" ht="23.45" customHeight="1" x14ac:dyDescent="0.2">
      <c r="AA560" s="97"/>
      <c r="AB560" s="97"/>
      <c r="AC560" s="97"/>
      <c r="AD560" s="97"/>
      <c r="AE560" s="97"/>
      <c r="AF560" s="93"/>
      <c r="AG560" s="93"/>
      <c r="AH560" s="93"/>
      <c r="AI560" s="30"/>
      <c r="AJ560" s="30"/>
      <c r="AK560" s="30"/>
      <c r="AL560" s="30"/>
      <c r="AM560" s="109"/>
      <c r="AN560" s="109"/>
      <c r="AO560" s="30"/>
      <c r="AP560" s="112" t="s">
        <v>1372</v>
      </c>
      <c r="AQ560"/>
      <c r="AR560"/>
      <c r="AS560"/>
      <c r="AT560"/>
      <c r="AU560"/>
      <c r="AV560"/>
    </row>
    <row r="561" spans="27:48" ht="23.45" customHeight="1" x14ac:dyDescent="0.2">
      <c r="AA561" s="97"/>
      <c r="AB561" s="97"/>
      <c r="AC561" s="97"/>
      <c r="AD561" s="97"/>
      <c r="AE561" s="97"/>
      <c r="AF561" s="93"/>
      <c r="AG561" s="93"/>
      <c r="AH561" s="93"/>
      <c r="AI561" s="30"/>
      <c r="AJ561" s="30"/>
      <c r="AK561" s="30"/>
      <c r="AL561" s="30"/>
      <c r="AM561" s="109"/>
      <c r="AN561" s="109"/>
      <c r="AO561" s="30"/>
      <c r="AP561" s="112" t="s">
        <v>1373</v>
      </c>
      <c r="AQ561"/>
      <c r="AR561"/>
      <c r="AS561"/>
      <c r="AT561"/>
      <c r="AU561"/>
      <c r="AV561"/>
    </row>
    <row r="562" spans="27:48" ht="23.45" customHeight="1" x14ac:dyDescent="0.2">
      <c r="AA562" s="97"/>
      <c r="AB562" s="97"/>
      <c r="AC562" s="97"/>
      <c r="AD562" s="97"/>
      <c r="AE562" s="97"/>
      <c r="AF562" s="93"/>
      <c r="AG562" s="93"/>
      <c r="AH562" s="93"/>
      <c r="AI562" s="30"/>
      <c r="AJ562" s="30"/>
      <c r="AK562" s="30"/>
      <c r="AL562" s="30"/>
      <c r="AM562" s="109"/>
      <c r="AN562" s="109"/>
      <c r="AO562" s="30"/>
      <c r="AP562" s="112" t="s">
        <v>1374</v>
      </c>
      <c r="AQ562"/>
      <c r="AR562"/>
      <c r="AS562"/>
      <c r="AT562"/>
      <c r="AU562"/>
      <c r="AV562"/>
    </row>
    <row r="563" spans="27:48" ht="23.45" customHeight="1" x14ac:dyDescent="0.2">
      <c r="AA563" s="97"/>
      <c r="AB563" s="97"/>
      <c r="AC563" s="97"/>
      <c r="AD563" s="97"/>
      <c r="AE563" s="97"/>
      <c r="AF563" s="93"/>
      <c r="AG563" s="93"/>
      <c r="AH563" s="93"/>
      <c r="AI563" s="30"/>
      <c r="AJ563" s="30"/>
      <c r="AK563" s="30"/>
      <c r="AL563" s="30"/>
      <c r="AM563" s="109"/>
      <c r="AN563" s="109"/>
      <c r="AO563" s="30"/>
      <c r="AP563" s="112" t="s">
        <v>1375</v>
      </c>
      <c r="AQ563"/>
      <c r="AR563"/>
      <c r="AS563"/>
      <c r="AT563"/>
      <c r="AU563"/>
      <c r="AV563"/>
    </row>
    <row r="564" spans="27:48" ht="23.45" customHeight="1" x14ac:dyDescent="0.2">
      <c r="AA564" s="97"/>
      <c r="AB564" s="97"/>
      <c r="AC564" s="97"/>
      <c r="AD564" s="97"/>
      <c r="AE564" s="97"/>
      <c r="AF564" s="93"/>
      <c r="AG564" s="93"/>
      <c r="AH564" s="93"/>
      <c r="AI564" s="30"/>
      <c r="AJ564" s="30"/>
      <c r="AK564" s="30"/>
      <c r="AL564" s="30"/>
      <c r="AM564" s="109"/>
      <c r="AN564" s="109"/>
      <c r="AO564" s="30"/>
      <c r="AP564" s="112" t="s">
        <v>1376</v>
      </c>
      <c r="AQ564"/>
      <c r="AR564"/>
      <c r="AS564"/>
      <c r="AT564"/>
      <c r="AU564"/>
      <c r="AV564"/>
    </row>
    <row r="565" spans="27:48" ht="23.45" customHeight="1" x14ac:dyDescent="0.2">
      <c r="AA565" s="97"/>
      <c r="AB565" s="97"/>
      <c r="AC565" s="97"/>
      <c r="AD565" s="97"/>
      <c r="AE565" s="97"/>
      <c r="AF565" s="93"/>
      <c r="AG565" s="93"/>
      <c r="AH565" s="93"/>
      <c r="AI565" s="30"/>
      <c r="AJ565" s="30"/>
      <c r="AK565" s="30"/>
      <c r="AL565" s="30"/>
      <c r="AM565" s="109"/>
      <c r="AN565" s="109"/>
      <c r="AO565" s="30"/>
      <c r="AP565" s="112" t="s">
        <v>1377</v>
      </c>
      <c r="AQ565"/>
      <c r="AR565"/>
      <c r="AS565"/>
      <c r="AT565"/>
      <c r="AU565"/>
      <c r="AV565"/>
    </row>
    <row r="566" spans="27:48" ht="23.45" customHeight="1" x14ac:dyDescent="0.2">
      <c r="AA566" s="97"/>
      <c r="AB566" s="97"/>
      <c r="AC566" s="97"/>
      <c r="AD566" s="97"/>
      <c r="AE566" s="97"/>
      <c r="AF566" s="93"/>
      <c r="AG566" s="93"/>
      <c r="AH566" s="93"/>
      <c r="AI566" s="30"/>
      <c r="AJ566" s="30"/>
      <c r="AK566" s="30"/>
      <c r="AL566" s="30"/>
      <c r="AM566" s="109"/>
      <c r="AN566" s="109"/>
      <c r="AO566" s="30"/>
      <c r="AP566" s="112" t="s">
        <v>1378</v>
      </c>
      <c r="AQ566"/>
      <c r="AR566"/>
      <c r="AS566"/>
      <c r="AT566"/>
      <c r="AU566"/>
      <c r="AV566"/>
    </row>
    <row r="567" spans="27:48" ht="23.45" customHeight="1" x14ac:dyDescent="0.2">
      <c r="AA567" s="97"/>
      <c r="AB567" s="97"/>
      <c r="AC567" s="97"/>
      <c r="AD567" s="97"/>
      <c r="AE567" s="97"/>
      <c r="AF567" s="93"/>
      <c r="AG567" s="93"/>
      <c r="AH567" s="93"/>
      <c r="AI567" s="30"/>
      <c r="AJ567" s="30"/>
      <c r="AK567" s="30"/>
      <c r="AL567" s="30"/>
      <c r="AM567" s="109"/>
      <c r="AN567" s="109"/>
      <c r="AO567" s="30"/>
      <c r="AP567" s="112" t="s">
        <v>1379</v>
      </c>
      <c r="AQ567"/>
      <c r="AR567"/>
      <c r="AS567"/>
      <c r="AT567"/>
      <c r="AU567"/>
      <c r="AV567"/>
    </row>
    <row r="568" spans="27:48" ht="23.45" customHeight="1" x14ac:dyDescent="0.2">
      <c r="AA568" s="97"/>
      <c r="AB568" s="97"/>
      <c r="AC568" s="97"/>
      <c r="AD568" s="97"/>
      <c r="AE568" s="97"/>
      <c r="AF568" s="93"/>
      <c r="AG568" s="93"/>
      <c r="AH568" s="93"/>
      <c r="AI568" s="30"/>
      <c r="AJ568" s="30"/>
      <c r="AK568" s="30"/>
      <c r="AL568" s="30"/>
      <c r="AM568" s="109"/>
      <c r="AN568" s="109"/>
      <c r="AO568" s="30"/>
      <c r="AP568" s="112" t="s">
        <v>1380</v>
      </c>
      <c r="AQ568"/>
      <c r="AR568"/>
      <c r="AS568"/>
      <c r="AT568"/>
      <c r="AU568"/>
      <c r="AV568"/>
    </row>
    <row r="569" spans="27:48" ht="23.45" customHeight="1" x14ac:dyDescent="0.2">
      <c r="AA569" s="97"/>
      <c r="AB569" s="97"/>
      <c r="AC569" s="97"/>
      <c r="AD569" s="97"/>
      <c r="AE569" s="97"/>
      <c r="AF569" s="93"/>
      <c r="AG569" s="93"/>
      <c r="AH569" s="93"/>
      <c r="AI569" s="30"/>
      <c r="AJ569" s="30"/>
      <c r="AK569" s="30"/>
      <c r="AL569" s="30"/>
      <c r="AM569" s="109"/>
      <c r="AN569" s="109"/>
      <c r="AO569" s="30"/>
      <c r="AP569" s="112" t="s">
        <v>1381</v>
      </c>
      <c r="AQ569"/>
      <c r="AR569"/>
      <c r="AS569"/>
      <c r="AT569"/>
      <c r="AU569"/>
      <c r="AV569"/>
    </row>
    <row r="570" spans="27:48" ht="23.45" customHeight="1" x14ac:dyDescent="0.2">
      <c r="AA570" s="97"/>
      <c r="AB570" s="97"/>
      <c r="AC570" s="97"/>
      <c r="AD570" s="97"/>
      <c r="AE570" s="97"/>
      <c r="AF570" s="93"/>
      <c r="AG570" s="93"/>
      <c r="AH570" s="93"/>
      <c r="AI570" s="30"/>
      <c r="AJ570" s="30"/>
      <c r="AK570" s="30"/>
      <c r="AL570" s="30"/>
      <c r="AM570" s="109"/>
      <c r="AN570" s="109"/>
      <c r="AO570" s="30"/>
      <c r="AP570" s="112" t="s">
        <v>1382</v>
      </c>
      <c r="AQ570"/>
      <c r="AR570"/>
      <c r="AS570"/>
      <c r="AT570"/>
      <c r="AU570"/>
      <c r="AV570"/>
    </row>
    <row r="571" spans="27:48" ht="23.45" customHeight="1" x14ac:dyDescent="0.2">
      <c r="AA571" s="97"/>
      <c r="AB571" s="97"/>
      <c r="AC571" s="97"/>
      <c r="AD571" s="97"/>
      <c r="AE571" s="97"/>
      <c r="AF571" s="93"/>
      <c r="AG571" s="93"/>
      <c r="AH571" s="93"/>
      <c r="AI571" s="30"/>
      <c r="AJ571" s="30"/>
      <c r="AK571" s="30"/>
      <c r="AL571" s="30"/>
      <c r="AM571" s="109"/>
      <c r="AN571" s="109"/>
      <c r="AO571" s="30"/>
      <c r="AP571" s="112" t="s">
        <v>1383</v>
      </c>
      <c r="AQ571"/>
      <c r="AR571"/>
      <c r="AS571"/>
      <c r="AT571"/>
      <c r="AU571"/>
      <c r="AV571"/>
    </row>
    <row r="572" spans="27:48" ht="23.45" customHeight="1" x14ac:dyDescent="0.2">
      <c r="AA572" s="97"/>
      <c r="AB572" s="97"/>
      <c r="AC572" s="97"/>
      <c r="AD572" s="97"/>
      <c r="AE572" s="97"/>
      <c r="AF572" s="93"/>
      <c r="AG572" s="93"/>
      <c r="AH572" s="93"/>
      <c r="AI572" s="30"/>
      <c r="AJ572" s="30"/>
      <c r="AK572" s="30"/>
      <c r="AL572" s="30"/>
      <c r="AM572" s="109"/>
      <c r="AN572" s="109"/>
      <c r="AO572" s="30"/>
      <c r="AP572" s="112" t="s">
        <v>1384</v>
      </c>
      <c r="AQ572"/>
      <c r="AR572"/>
      <c r="AS572"/>
      <c r="AT572"/>
      <c r="AU572"/>
      <c r="AV572"/>
    </row>
    <row r="573" spans="27:48" ht="23.45" customHeight="1" x14ac:dyDescent="0.2">
      <c r="AA573" s="97"/>
      <c r="AB573" s="97"/>
      <c r="AC573" s="97"/>
      <c r="AD573" s="97"/>
      <c r="AE573" s="97"/>
      <c r="AF573" s="93"/>
      <c r="AG573" s="93"/>
      <c r="AH573" s="93"/>
      <c r="AI573" s="30"/>
      <c r="AJ573" s="30"/>
      <c r="AK573" s="30"/>
      <c r="AL573" s="30"/>
      <c r="AM573" s="109"/>
      <c r="AN573" s="109"/>
      <c r="AO573" s="30"/>
      <c r="AP573" s="112" t="s">
        <v>1385</v>
      </c>
      <c r="AQ573"/>
      <c r="AR573"/>
      <c r="AS573"/>
      <c r="AT573"/>
      <c r="AU573"/>
      <c r="AV573"/>
    </row>
    <row r="574" spans="27:48" ht="23.45" customHeight="1" x14ac:dyDescent="0.2">
      <c r="AA574" s="97"/>
      <c r="AB574" s="97"/>
      <c r="AC574" s="97"/>
      <c r="AD574" s="97"/>
      <c r="AE574" s="97"/>
      <c r="AF574" s="93"/>
      <c r="AG574" s="93"/>
      <c r="AH574" s="93"/>
      <c r="AI574" s="30"/>
      <c r="AJ574" s="30"/>
      <c r="AK574" s="30"/>
      <c r="AL574" s="30"/>
      <c r="AM574" s="109"/>
      <c r="AN574" s="109"/>
      <c r="AO574" s="30"/>
      <c r="AP574" s="112" t="s">
        <v>1386</v>
      </c>
      <c r="AQ574"/>
      <c r="AR574"/>
      <c r="AS574"/>
      <c r="AT574"/>
      <c r="AU574"/>
      <c r="AV574"/>
    </row>
    <row r="575" spans="27:48" ht="23.45" customHeight="1" x14ac:dyDescent="0.2">
      <c r="AA575" s="97"/>
      <c r="AB575" s="97"/>
      <c r="AC575" s="97"/>
      <c r="AD575" s="97"/>
      <c r="AE575" s="97"/>
      <c r="AF575" s="93"/>
      <c r="AG575" s="93"/>
      <c r="AH575" s="93"/>
      <c r="AI575" s="30"/>
      <c r="AJ575" s="30"/>
      <c r="AK575" s="30"/>
      <c r="AL575" s="30"/>
      <c r="AM575" s="109"/>
      <c r="AN575" s="109"/>
      <c r="AO575" s="30"/>
      <c r="AP575" s="112" t="s">
        <v>1387</v>
      </c>
      <c r="AQ575"/>
      <c r="AR575"/>
      <c r="AS575"/>
      <c r="AT575"/>
      <c r="AU575"/>
      <c r="AV575"/>
    </row>
    <row r="576" spans="27:48" ht="23.45" customHeight="1" x14ac:dyDescent="0.2">
      <c r="AA576" s="97"/>
      <c r="AB576" s="97"/>
      <c r="AC576" s="97"/>
      <c r="AD576" s="97"/>
      <c r="AE576" s="97"/>
      <c r="AF576" s="93"/>
      <c r="AG576" s="93"/>
      <c r="AH576" s="93"/>
      <c r="AI576" s="30"/>
      <c r="AJ576" s="30"/>
      <c r="AK576" s="30"/>
      <c r="AL576" s="30"/>
      <c r="AM576" s="109"/>
      <c r="AN576" s="109"/>
      <c r="AO576" s="30"/>
      <c r="AP576" s="112" t="s">
        <v>1388</v>
      </c>
      <c r="AQ576"/>
      <c r="AR576"/>
      <c r="AS576"/>
      <c r="AT576"/>
      <c r="AU576"/>
      <c r="AV576"/>
    </row>
    <row r="577" spans="27:48" ht="23.45" customHeight="1" x14ac:dyDescent="0.2">
      <c r="AA577" s="97"/>
      <c r="AB577" s="97"/>
      <c r="AC577" s="97"/>
      <c r="AD577" s="97"/>
      <c r="AE577" s="97"/>
      <c r="AF577" s="93"/>
      <c r="AG577" s="93"/>
      <c r="AH577" s="93"/>
      <c r="AI577" s="30"/>
      <c r="AJ577" s="30"/>
      <c r="AK577" s="30"/>
      <c r="AL577" s="30"/>
      <c r="AM577" s="109"/>
      <c r="AN577" s="109"/>
      <c r="AO577" s="30"/>
      <c r="AP577" s="112" t="s">
        <v>1389</v>
      </c>
      <c r="AQ577"/>
      <c r="AR577"/>
      <c r="AS577"/>
      <c r="AT577"/>
      <c r="AU577"/>
      <c r="AV577"/>
    </row>
    <row r="578" spans="27:48" ht="23.45" customHeight="1" x14ac:dyDescent="0.2">
      <c r="AA578" s="97"/>
      <c r="AB578" s="97"/>
      <c r="AC578" s="97"/>
      <c r="AD578" s="97"/>
      <c r="AE578" s="97"/>
      <c r="AF578" s="93"/>
      <c r="AG578" s="93"/>
      <c r="AH578" s="93"/>
      <c r="AI578" s="30"/>
      <c r="AJ578" s="30"/>
      <c r="AK578" s="30"/>
      <c r="AL578" s="30"/>
      <c r="AM578" s="109"/>
      <c r="AN578" s="109"/>
      <c r="AO578" s="30"/>
      <c r="AP578" s="112" t="s">
        <v>1390</v>
      </c>
      <c r="AQ578"/>
      <c r="AR578"/>
      <c r="AS578"/>
      <c r="AT578"/>
      <c r="AU578"/>
      <c r="AV578"/>
    </row>
    <row r="579" spans="27:48" ht="23.45" customHeight="1" x14ac:dyDescent="0.2">
      <c r="AA579" s="97"/>
      <c r="AB579" s="97"/>
      <c r="AC579" s="97"/>
      <c r="AD579" s="97"/>
      <c r="AE579" s="97"/>
      <c r="AF579" s="93"/>
      <c r="AG579" s="93"/>
      <c r="AH579" s="93"/>
      <c r="AI579" s="30"/>
      <c r="AJ579" s="30"/>
      <c r="AK579" s="30"/>
      <c r="AL579" s="30"/>
      <c r="AM579" s="109"/>
      <c r="AN579" s="109"/>
      <c r="AO579" s="30"/>
      <c r="AP579" s="112" t="s">
        <v>1391</v>
      </c>
      <c r="AQ579"/>
      <c r="AR579"/>
      <c r="AS579"/>
      <c r="AT579"/>
      <c r="AU579"/>
      <c r="AV579"/>
    </row>
    <row r="580" spans="27:48" ht="23.45" customHeight="1" x14ac:dyDescent="0.2">
      <c r="AA580" s="97"/>
      <c r="AB580" s="97"/>
      <c r="AC580" s="97"/>
      <c r="AD580" s="97"/>
      <c r="AE580" s="97"/>
      <c r="AF580" s="93"/>
      <c r="AG580" s="93"/>
      <c r="AH580" s="93"/>
      <c r="AI580" s="30"/>
      <c r="AJ580" s="30"/>
      <c r="AK580" s="30"/>
      <c r="AL580" s="30"/>
      <c r="AM580" s="109"/>
      <c r="AN580" s="109"/>
      <c r="AO580" s="30"/>
      <c r="AP580" s="112" t="s">
        <v>1392</v>
      </c>
      <c r="AQ580"/>
      <c r="AR580"/>
      <c r="AS580"/>
      <c r="AT580"/>
      <c r="AU580"/>
      <c r="AV580"/>
    </row>
    <row r="581" spans="27:48" ht="23.45" customHeight="1" x14ac:dyDescent="0.2">
      <c r="AA581" s="97"/>
      <c r="AB581" s="97"/>
      <c r="AC581" s="97"/>
      <c r="AD581" s="97"/>
      <c r="AE581" s="97"/>
      <c r="AF581" s="93"/>
      <c r="AG581" s="93"/>
      <c r="AH581" s="93"/>
      <c r="AI581" s="30"/>
      <c r="AJ581" s="30"/>
      <c r="AK581" s="30"/>
      <c r="AL581" s="30"/>
      <c r="AM581" s="109"/>
      <c r="AN581" s="109"/>
      <c r="AO581" s="30"/>
      <c r="AP581" s="112" t="s">
        <v>1393</v>
      </c>
      <c r="AQ581"/>
      <c r="AR581"/>
      <c r="AS581"/>
      <c r="AT581"/>
      <c r="AU581"/>
      <c r="AV581"/>
    </row>
    <row r="582" spans="27:48" ht="23.45" customHeight="1" x14ac:dyDescent="0.2">
      <c r="AA582" s="97"/>
      <c r="AB582" s="97"/>
      <c r="AC582" s="97"/>
      <c r="AD582" s="97"/>
      <c r="AE582" s="97"/>
      <c r="AF582" s="93"/>
      <c r="AG582" s="93"/>
      <c r="AH582" s="93"/>
      <c r="AI582" s="30"/>
      <c r="AJ582" s="30"/>
      <c r="AK582" s="30"/>
      <c r="AL582" s="30"/>
      <c r="AM582" s="109"/>
      <c r="AN582" s="109"/>
      <c r="AO582" s="30"/>
      <c r="AP582" s="112" t="s">
        <v>1394</v>
      </c>
      <c r="AQ582"/>
      <c r="AR582"/>
      <c r="AS582"/>
      <c r="AT582"/>
      <c r="AU582"/>
      <c r="AV582"/>
    </row>
    <row r="583" spans="27:48" ht="23.45" customHeight="1" x14ac:dyDescent="0.2">
      <c r="AA583" s="97"/>
      <c r="AB583" s="97"/>
      <c r="AC583" s="97"/>
      <c r="AD583" s="97"/>
      <c r="AE583" s="97"/>
      <c r="AF583" s="93"/>
      <c r="AG583" s="93"/>
      <c r="AH583" s="93"/>
      <c r="AI583" s="30"/>
      <c r="AJ583" s="30"/>
      <c r="AK583" s="30"/>
      <c r="AL583" s="30"/>
      <c r="AM583" s="109"/>
      <c r="AN583" s="109"/>
      <c r="AO583" s="30"/>
      <c r="AP583" s="112" t="s">
        <v>1395</v>
      </c>
      <c r="AQ583"/>
      <c r="AR583"/>
      <c r="AS583"/>
      <c r="AT583"/>
      <c r="AU583"/>
      <c r="AV583"/>
    </row>
    <row r="584" spans="27:48" ht="23.45" customHeight="1" x14ac:dyDescent="0.2">
      <c r="AA584" s="97"/>
      <c r="AB584" s="97"/>
      <c r="AC584" s="97"/>
      <c r="AD584" s="97"/>
      <c r="AE584" s="97"/>
      <c r="AF584" s="93"/>
      <c r="AG584" s="93"/>
      <c r="AH584" s="93"/>
      <c r="AI584" s="30"/>
      <c r="AJ584" s="30"/>
      <c r="AK584" s="30"/>
      <c r="AL584" s="30"/>
      <c r="AM584" s="109"/>
      <c r="AN584" s="109"/>
      <c r="AO584" s="30"/>
      <c r="AP584" s="112" t="s">
        <v>1396</v>
      </c>
      <c r="AQ584"/>
      <c r="AR584"/>
      <c r="AS584"/>
      <c r="AT584"/>
      <c r="AU584"/>
      <c r="AV584"/>
    </row>
    <row r="585" spans="27:48" ht="23.45" customHeight="1" x14ac:dyDescent="0.2">
      <c r="AA585" s="97"/>
      <c r="AB585" s="97"/>
      <c r="AC585" s="97"/>
      <c r="AD585" s="97"/>
      <c r="AE585" s="97"/>
      <c r="AF585" s="93"/>
      <c r="AG585" s="93"/>
      <c r="AH585" s="93"/>
      <c r="AI585" s="30"/>
      <c r="AJ585" s="30"/>
      <c r="AK585" s="30"/>
      <c r="AL585" s="30"/>
      <c r="AM585" s="109"/>
      <c r="AN585" s="109"/>
      <c r="AO585" s="30"/>
      <c r="AP585" s="112" t="s">
        <v>1397</v>
      </c>
      <c r="AQ585"/>
      <c r="AR585"/>
      <c r="AS585"/>
      <c r="AT585"/>
      <c r="AU585"/>
      <c r="AV585"/>
    </row>
    <row r="586" spans="27:48" ht="23.45" customHeight="1" x14ac:dyDescent="0.2">
      <c r="AA586" s="97"/>
      <c r="AB586" s="97"/>
      <c r="AC586" s="97"/>
      <c r="AD586" s="97"/>
      <c r="AE586" s="97"/>
      <c r="AF586" s="93"/>
      <c r="AG586" s="93"/>
      <c r="AH586" s="93"/>
      <c r="AI586" s="30"/>
      <c r="AJ586" s="30"/>
      <c r="AK586" s="30"/>
      <c r="AL586" s="30"/>
      <c r="AM586" s="109"/>
      <c r="AN586" s="109"/>
      <c r="AO586" s="30"/>
      <c r="AP586" s="112" t="s">
        <v>1398</v>
      </c>
      <c r="AQ586"/>
      <c r="AR586"/>
      <c r="AS586"/>
      <c r="AT586"/>
      <c r="AU586"/>
      <c r="AV586"/>
    </row>
    <row r="587" spans="27:48" ht="23.45" customHeight="1" x14ac:dyDescent="0.2">
      <c r="AA587" s="97"/>
      <c r="AB587" s="97"/>
      <c r="AC587" s="97"/>
      <c r="AD587" s="97"/>
      <c r="AE587" s="97"/>
      <c r="AF587" s="93"/>
      <c r="AG587" s="93"/>
      <c r="AH587" s="93"/>
      <c r="AI587" s="30"/>
      <c r="AJ587" s="30"/>
      <c r="AK587" s="30"/>
      <c r="AL587" s="30"/>
      <c r="AM587" s="109"/>
      <c r="AN587" s="109"/>
      <c r="AO587" s="30"/>
      <c r="AP587" s="112" t="s">
        <v>1399</v>
      </c>
      <c r="AQ587"/>
      <c r="AR587"/>
      <c r="AS587"/>
      <c r="AT587"/>
      <c r="AU587"/>
      <c r="AV587"/>
    </row>
    <row r="588" spans="27:48" ht="23.45" customHeight="1" x14ac:dyDescent="0.2">
      <c r="AA588" s="97"/>
      <c r="AB588" s="97"/>
      <c r="AC588" s="97"/>
      <c r="AD588" s="97"/>
      <c r="AE588" s="97"/>
      <c r="AF588" s="93"/>
      <c r="AG588" s="93"/>
      <c r="AH588" s="93"/>
      <c r="AI588" s="30"/>
      <c r="AJ588" s="30"/>
      <c r="AK588" s="30"/>
      <c r="AL588" s="30"/>
      <c r="AM588" s="109"/>
      <c r="AN588" s="109"/>
      <c r="AO588" s="30"/>
      <c r="AP588" s="112" t="s">
        <v>1400</v>
      </c>
      <c r="AQ588"/>
      <c r="AR588"/>
      <c r="AS588"/>
      <c r="AT588"/>
      <c r="AU588"/>
      <c r="AV588"/>
    </row>
    <row r="589" spans="27:48" ht="23.45" customHeight="1" x14ac:dyDescent="0.2">
      <c r="AA589" s="97"/>
      <c r="AB589" s="97"/>
      <c r="AC589" s="97"/>
      <c r="AD589" s="97"/>
      <c r="AE589" s="97"/>
      <c r="AF589" s="93"/>
      <c r="AG589" s="93"/>
      <c r="AH589" s="93"/>
      <c r="AI589" s="30"/>
      <c r="AJ589" s="30"/>
      <c r="AK589" s="30"/>
      <c r="AL589" s="30"/>
      <c r="AM589" s="109"/>
      <c r="AN589" s="109"/>
      <c r="AO589" s="30"/>
      <c r="AP589" s="112" t="s">
        <v>1401</v>
      </c>
      <c r="AQ589"/>
      <c r="AR589"/>
      <c r="AS589"/>
      <c r="AT589"/>
      <c r="AU589"/>
      <c r="AV589"/>
    </row>
    <row r="590" spans="27:48" ht="23.45" customHeight="1" x14ac:dyDescent="0.2">
      <c r="AA590" s="97"/>
      <c r="AB590" s="97"/>
      <c r="AC590" s="97"/>
      <c r="AD590" s="97"/>
      <c r="AE590" s="97"/>
      <c r="AF590" s="93"/>
      <c r="AG590" s="93"/>
      <c r="AH590" s="93"/>
      <c r="AI590" s="30"/>
      <c r="AJ590" s="30"/>
      <c r="AK590" s="30"/>
      <c r="AL590" s="30"/>
      <c r="AM590" s="109"/>
      <c r="AN590" s="109"/>
      <c r="AO590" s="30"/>
      <c r="AP590" s="112" t="s">
        <v>1402</v>
      </c>
      <c r="AQ590"/>
      <c r="AR590"/>
      <c r="AS590"/>
      <c r="AT590"/>
      <c r="AU590"/>
      <c r="AV590"/>
    </row>
    <row r="591" spans="27:48" ht="23.45" customHeight="1" x14ac:dyDescent="0.2">
      <c r="AA591" s="97"/>
      <c r="AB591" s="97"/>
      <c r="AC591" s="97"/>
      <c r="AD591" s="97"/>
      <c r="AE591" s="97"/>
      <c r="AF591" s="93"/>
      <c r="AG591" s="93"/>
      <c r="AH591" s="93"/>
      <c r="AI591" s="30"/>
      <c r="AJ591" s="30"/>
      <c r="AK591" s="30"/>
      <c r="AL591" s="30"/>
      <c r="AM591" s="109"/>
      <c r="AN591" s="109"/>
      <c r="AO591" s="30"/>
      <c r="AP591" s="112" t="s">
        <v>1403</v>
      </c>
      <c r="AQ591"/>
      <c r="AR591"/>
      <c r="AS591"/>
      <c r="AT591"/>
      <c r="AU591"/>
      <c r="AV591"/>
    </row>
    <row r="592" spans="27:48" ht="23.45" customHeight="1" x14ac:dyDescent="0.2">
      <c r="AA592" s="97"/>
      <c r="AB592" s="97"/>
      <c r="AC592" s="97"/>
      <c r="AD592" s="97"/>
      <c r="AE592" s="97"/>
      <c r="AF592" s="93"/>
      <c r="AG592" s="93"/>
      <c r="AH592" s="93"/>
      <c r="AI592" s="30"/>
      <c r="AJ592" s="30"/>
      <c r="AK592" s="30"/>
      <c r="AL592" s="30"/>
      <c r="AM592" s="109"/>
      <c r="AN592" s="109"/>
      <c r="AO592" s="30"/>
      <c r="AP592" s="112" t="s">
        <v>1404</v>
      </c>
      <c r="AQ592"/>
      <c r="AR592"/>
      <c r="AS592"/>
      <c r="AT592"/>
      <c r="AU592"/>
      <c r="AV592"/>
    </row>
    <row r="593" spans="27:48" ht="23.45" customHeight="1" x14ac:dyDescent="0.2">
      <c r="AA593" s="97"/>
      <c r="AB593" s="97"/>
      <c r="AC593" s="97"/>
      <c r="AD593" s="97"/>
      <c r="AE593" s="97"/>
      <c r="AF593" s="93"/>
      <c r="AG593" s="93"/>
      <c r="AH593" s="93"/>
      <c r="AI593" s="30"/>
      <c r="AJ593" s="30"/>
      <c r="AK593" s="30"/>
      <c r="AL593" s="30"/>
      <c r="AM593" s="109"/>
      <c r="AN593" s="109"/>
      <c r="AO593" s="30"/>
      <c r="AP593" s="112" t="s">
        <v>1405</v>
      </c>
      <c r="AQ593"/>
      <c r="AR593"/>
      <c r="AS593"/>
      <c r="AT593"/>
      <c r="AU593"/>
      <c r="AV593"/>
    </row>
    <row r="594" spans="27:48" ht="23.45" customHeight="1" x14ac:dyDescent="0.2">
      <c r="AA594" s="97"/>
      <c r="AB594" s="97"/>
      <c r="AC594" s="97"/>
      <c r="AD594" s="97"/>
      <c r="AE594" s="97"/>
      <c r="AF594" s="93"/>
      <c r="AG594" s="93"/>
      <c r="AH594" s="93"/>
      <c r="AI594" s="30"/>
      <c r="AJ594" s="30"/>
      <c r="AK594" s="30"/>
      <c r="AL594" s="30"/>
      <c r="AM594" s="109"/>
      <c r="AN594" s="109"/>
      <c r="AO594" s="30"/>
      <c r="AP594" s="112" t="s">
        <v>1406</v>
      </c>
      <c r="AQ594"/>
      <c r="AR594"/>
      <c r="AS594"/>
      <c r="AT594"/>
      <c r="AU594"/>
      <c r="AV594"/>
    </row>
    <row r="595" spans="27:48" ht="23.45" customHeight="1" x14ac:dyDescent="0.2">
      <c r="AA595" s="97"/>
      <c r="AB595" s="97"/>
      <c r="AC595" s="97"/>
      <c r="AD595" s="97"/>
      <c r="AE595" s="97"/>
      <c r="AF595" s="93"/>
      <c r="AG595" s="93"/>
      <c r="AH595" s="93"/>
      <c r="AI595" s="30"/>
      <c r="AJ595" s="30"/>
      <c r="AK595" s="30"/>
      <c r="AL595" s="30"/>
      <c r="AM595" s="109"/>
      <c r="AN595" s="109"/>
      <c r="AO595" s="30"/>
      <c r="AP595" s="112" t="s">
        <v>1407</v>
      </c>
      <c r="AQ595"/>
      <c r="AR595"/>
      <c r="AS595"/>
      <c r="AT595"/>
      <c r="AU595"/>
      <c r="AV595"/>
    </row>
    <row r="596" spans="27:48" ht="23.45" customHeight="1" x14ac:dyDescent="0.2">
      <c r="AA596" s="97"/>
      <c r="AB596" s="97"/>
      <c r="AC596" s="97"/>
      <c r="AD596" s="97"/>
      <c r="AE596" s="97"/>
      <c r="AF596" s="93"/>
      <c r="AG596" s="93"/>
      <c r="AH596" s="93"/>
      <c r="AI596" s="30"/>
      <c r="AJ596" s="30"/>
      <c r="AK596" s="30"/>
      <c r="AL596" s="30"/>
      <c r="AM596" s="109"/>
      <c r="AN596" s="109"/>
      <c r="AO596" s="30"/>
      <c r="AP596" s="112" t="s">
        <v>1408</v>
      </c>
      <c r="AQ596"/>
      <c r="AR596"/>
      <c r="AS596"/>
      <c r="AT596"/>
      <c r="AU596"/>
      <c r="AV596"/>
    </row>
    <row r="597" spans="27:48" ht="23.45" customHeight="1" x14ac:dyDescent="0.2">
      <c r="AA597" s="97"/>
      <c r="AB597" s="97"/>
      <c r="AC597" s="97"/>
      <c r="AD597" s="97"/>
      <c r="AE597" s="97"/>
      <c r="AF597" s="93"/>
      <c r="AG597" s="93"/>
      <c r="AH597" s="93"/>
      <c r="AI597" s="30"/>
      <c r="AJ597" s="30"/>
      <c r="AK597" s="30"/>
      <c r="AL597" s="30"/>
      <c r="AM597" s="109"/>
      <c r="AN597" s="109"/>
      <c r="AO597" s="30"/>
      <c r="AP597" s="112" t="s">
        <v>1409</v>
      </c>
      <c r="AQ597"/>
      <c r="AR597"/>
      <c r="AS597"/>
      <c r="AT597"/>
      <c r="AU597"/>
      <c r="AV597"/>
    </row>
    <row r="598" spans="27:48" ht="23.45" customHeight="1" x14ac:dyDescent="0.2">
      <c r="AA598" s="97"/>
      <c r="AB598" s="97"/>
      <c r="AC598" s="97"/>
      <c r="AD598" s="97"/>
      <c r="AE598" s="97"/>
      <c r="AF598" s="93"/>
      <c r="AG598" s="93"/>
      <c r="AH598" s="93"/>
      <c r="AI598" s="30"/>
      <c r="AJ598" s="30"/>
      <c r="AK598" s="30"/>
      <c r="AL598" s="30"/>
      <c r="AM598" s="109"/>
      <c r="AN598" s="109"/>
      <c r="AO598" s="30"/>
      <c r="AP598" s="112" t="s">
        <v>1410</v>
      </c>
      <c r="AQ598"/>
      <c r="AR598"/>
      <c r="AS598"/>
      <c r="AT598"/>
      <c r="AU598"/>
      <c r="AV598"/>
    </row>
    <row r="599" spans="27:48" ht="23.45" customHeight="1" x14ac:dyDescent="0.2">
      <c r="AA599" s="97"/>
      <c r="AB599" s="97"/>
      <c r="AC599" s="97"/>
      <c r="AD599" s="97"/>
      <c r="AE599" s="97"/>
      <c r="AF599" s="93"/>
      <c r="AG599" s="93"/>
      <c r="AH599" s="93"/>
      <c r="AI599" s="30"/>
      <c r="AJ599" s="30"/>
      <c r="AK599" s="30"/>
      <c r="AL599" s="30"/>
      <c r="AM599" s="109"/>
      <c r="AN599" s="109"/>
      <c r="AO599" s="30"/>
      <c r="AP599" s="112" t="s">
        <v>1411</v>
      </c>
      <c r="AQ599"/>
      <c r="AR599"/>
      <c r="AS599"/>
      <c r="AT599"/>
      <c r="AU599"/>
      <c r="AV599"/>
    </row>
    <row r="600" spans="27:48" ht="23.45" customHeight="1" x14ac:dyDescent="0.2">
      <c r="AA600" s="97"/>
      <c r="AB600" s="97"/>
      <c r="AC600" s="97"/>
      <c r="AD600" s="97"/>
      <c r="AE600" s="97"/>
      <c r="AF600" s="93"/>
      <c r="AG600" s="93"/>
      <c r="AH600" s="93"/>
      <c r="AI600" s="30"/>
      <c r="AJ600" s="30"/>
      <c r="AK600" s="30"/>
      <c r="AL600" s="30"/>
      <c r="AM600" s="109"/>
      <c r="AN600" s="109"/>
      <c r="AO600" s="30"/>
      <c r="AP600" s="112" t="s">
        <v>1412</v>
      </c>
      <c r="AQ600"/>
      <c r="AR600"/>
      <c r="AS600"/>
      <c r="AT600"/>
      <c r="AU600"/>
      <c r="AV600"/>
    </row>
    <row r="601" spans="27:48" ht="23.45" customHeight="1" x14ac:dyDescent="0.2">
      <c r="AA601" s="97"/>
      <c r="AB601" s="97"/>
      <c r="AC601" s="97"/>
      <c r="AD601" s="97"/>
      <c r="AE601" s="97"/>
      <c r="AF601" s="93"/>
      <c r="AG601" s="93"/>
      <c r="AH601" s="93"/>
      <c r="AI601" s="30"/>
      <c r="AJ601" s="30"/>
      <c r="AK601" s="30"/>
      <c r="AL601" s="30"/>
      <c r="AM601" s="109"/>
      <c r="AN601" s="109"/>
      <c r="AO601" s="30"/>
      <c r="AP601" s="112" t="s">
        <v>1413</v>
      </c>
      <c r="AQ601"/>
      <c r="AR601"/>
      <c r="AS601"/>
      <c r="AT601"/>
      <c r="AU601"/>
      <c r="AV601"/>
    </row>
    <row r="602" spans="27:48" ht="23.45" customHeight="1" x14ac:dyDescent="0.2">
      <c r="AA602" s="97"/>
      <c r="AB602" s="97"/>
      <c r="AC602" s="97"/>
      <c r="AD602" s="97"/>
      <c r="AE602" s="97"/>
      <c r="AF602" s="93"/>
      <c r="AG602" s="93"/>
      <c r="AH602" s="93"/>
      <c r="AI602" s="30"/>
      <c r="AJ602" s="30"/>
      <c r="AK602" s="30"/>
      <c r="AL602" s="30"/>
      <c r="AM602" s="109"/>
      <c r="AN602" s="109"/>
      <c r="AO602" s="30"/>
      <c r="AP602" s="112" t="s">
        <v>1414</v>
      </c>
      <c r="AQ602"/>
      <c r="AR602"/>
      <c r="AS602"/>
      <c r="AT602"/>
      <c r="AU602"/>
      <c r="AV602"/>
    </row>
    <row r="603" spans="27:48" ht="23.45" customHeight="1" x14ac:dyDescent="0.2">
      <c r="AA603" s="97"/>
      <c r="AB603" s="97"/>
      <c r="AC603" s="97"/>
      <c r="AD603" s="97"/>
      <c r="AE603" s="97"/>
      <c r="AF603" s="93"/>
      <c r="AG603" s="93"/>
      <c r="AH603" s="93"/>
      <c r="AI603" s="30"/>
      <c r="AJ603" s="30"/>
      <c r="AK603" s="30"/>
      <c r="AL603" s="30"/>
      <c r="AM603" s="109"/>
      <c r="AN603" s="109"/>
      <c r="AO603" s="30"/>
      <c r="AP603" s="112" t="s">
        <v>1415</v>
      </c>
      <c r="AQ603"/>
      <c r="AR603"/>
      <c r="AS603"/>
      <c r="AT603"/>
      <c r="AU603"/>
      <c r="AV603"/>
    </row>
    <row r="604" spans="27:48" ht="23.45" customHeight="1" x14ac:dyDescent="0.2">
      <c r="AA604" s="97"/>
      <c r="AB604" s="97"/>
      <c r="AC604" s="97"/>
      <c r="AD604" s="97"/>
      <c r="AE604" s="97"/>
      <c r="AF604" s="93"/>
      <c r="AG604" s="93"/>
      <c r="AH604" s="93"/>
      <c r="AI604" s="30"/>
      <c r="AJ604" s="30"/>
      <c r="AK604" s="30"/>
      <c r="AL604" s="30"/>
      <c r="AM604" s="109"/>
      <c r="AN604" s="109"/>
      <c r="AO604" s="30"/>
      <c r="AP604" s="112" t="s">
        <v>1416</v>
      </c>
      <c r="AQ604"/>
      <c r="AR604"/>
      <c r="AS604"/>
      <c r="AT604"/>
      <c r="AU604"/>
      <c r="AV604"/>
    </row>
    <row r="605" spans="27:48" ht="23.45" customHeight="1" x14ac:dyDescent="0.2">
      <c r="AA605" s="97"/>
      <c r="AB605" s="97"/>
      <c r="AC605" s="97"/>
      <c r="AD605" s="97"/>
      <c r="AE605" s="97"/>
      <c r="AF605" s="93"/>
      <c r="AG605" s="93"/>
      <c r="AH605" s="93"/>
      <c r="AI605" s="30"/>
      <c r="AJ605" s="30"/>
      <c r="AK605" s="30"/>
      <c r="AL605" s="30"/>
      <c r="AM605" s="109"/>
      <c r="AN605" s="109"/>
      <c r="AO605" s="30"/>
      <c r="AP605" s="112" t="s">
        <v>1417</v>
      </c>
      <c r="AQ605"/>
      <c r="AR605"/>
      <c r="AS605"/>
      <c r="AT605"/>
      <c r="AU605"/>
      <c r="AV605"/>
    </row>
    <row r="606" spans="27:48" ht="23.45" customHeight="1" x14ac:dyDescent="0.2">
      <c r="AA606" s="97"/>
      <c r="AB606" s="97"/>
      <c r="AC606" s="97"/>
      <c r="AD606" s="97"/>
      <c r="AE606" s="97"/>
      <c r="AF606" s="93"/>
      <c r="AG606" s="93"/>
      <c r="AH606" s="93"/>
      <c r="AI606" s="30"/>
      <c r="AJ606" s="30"/>
      <c r="AK606" s="30"/>
      <c r="AL606" s="30"/>
      <c r="AM606" s="109"/>
      <c r="AN606" s="109"/>
      <c r="AO606" s="30"/>
      <c r="AP606" s="112" t="s">
        <v>1418</v>
      </c>
      <c r="AQ606"/>
      <c r="AR606"/>
      <c r="AS606"/>
      <c r="AT606"/>
      <c r="AU606"/>
      <c r="AV606"/>
    </row>
    <row r="607" spans="27:48" ht="23.45" customHeight="1" x14ac:dyDescent="0.2">
      <c r="AA607" s="97"/>
      <c r="AB607" s="97"/>
      <c r="AC607" s="97"/>
      <c r="AD607" s="97"/>
      <c r="AE607" s="97"/>
      <c r="AF607" s="93"/>
      <c r="AG607" s="93"/>
      <c r="AH607" s="93"/>
      <c r="AI607" s="30"/>
      <c r="AJ607" s="30"/>
      <c r="AK607" s="30"/>
      <c r="AL607" s="30"/>
      <c r="AM607" s="109"/>
      <c r="AN607" s="109"/>
      <c r="AO607" s="30"/>
      <c r="AP607" s="112" t="s">
        <v>1419</v>
      </c>
      <c r="AQ607"/>
      <c r="AR607"/>
      <c r="AS607"/>
      <c r="AT607"/>
      <c r="AU607"/>
      <c r="AV607"/>
    </row>
    <row r="608" spans="27:48" ht="23.45" customHeight="1" x14ac:dyDescent="0.2">
      <c r="AA608" s="97"/>
      <c r="AB608" s="97"/>
      <c r="AC608" s="97"/>
      <c r="AD608" s="97"/>
      <c r="AE608" s="97"/>
      <c r="AF608" s="93"/>
      <c r="AG608" s="93"/>
      <c r="AH608" s="93"/>
      <c r="AI608" s="30"/>
      <c r="AJ608" s="30"/>
      <c r="AK608" s="30"/>
      <c r="AL608" s="30"/>
      <c r="AM608" s="109"/>
      <c r="AN608" s="109"/>
      <c r="AO608" s="30"/>
      <c r="AP608" s="112" t="s">
        <v>1420</v>
      </c>
      <c r="AQ608"/>
      <c r="AR608"/>
      <c r="AS608"/>
      <c r="AT608"/>
      <c r="AU608"/>
      <c r="AV608"/>
    </row>
    <row r="609" spans="27:48" ht="23.45" customHeight="1" x14ac:dyDescent="0.2">
      <c r="AA609" s="97"/>
      <c r="AB609" s="97"/>
      <c r="AC609" s="97"/>
      <c r="AD609" s="97"/>
      <c r="AE609" s="97"/>
      <c r="AF609" s="93"/>
      <c r="AG609" s="93"/>
      <c r="AH609" s="93"/>
      <c r="AI609" s="30"/>
      <c r="AJ609" s="30"/>
      <c r="AK609" s="30"/>
      <c r="AL609" s="30"/>
      <c r="AM609" s="109"/>
      <c r="AN609" s="109"/>
      <c r="AO609" s="30"/>
      <c r="AP609" s="112" t="s">
        <v>1421</v>
      </c>
      <c r="AQ609"/>
      <c r="AR609"/>
      <c r="AS609"/>
      <c r="AT609"/>
      <c r="AU609"/>
      <c r="AV609"/>
    </row>
    <row r="610" spans="27:48" ht="23.45" customHeight="1" x14ac:dyDescent="0.2">
      <c r="AA610" s="97"/>
      <c r="AB610" s="97"/>
      <c r="AC610" s="97"/>
      <c r="AD610" s="97"/>
      <c r="AE610" s="97"/>
      <c r="AF610" s="93"/>
      <c r="AG610" s="93"/>
      <c r="AH610" s="93"/>
      <c r="AI610" s="30"/>
      <c r="AJ610" s="30"/>
      <c r="AK610" s="30"/>
      <c r="AL610" s="30"/>
      <c r="AM610" s="109"/>
      <c r="AN610" s="109"/>
      <c r="AO610" s="30"/>
      <c r="AP610" s="112" t="s">
        <v>1422</v>
      </c>
      <c r="AQ610"/>
      <c r="AR610"/>
      <c r="AS610"/>
      <c r="AT610"/>
      <c r="AU610"/>
      <c r="AV610"/>
    </row>
    <row r="611" spans="27:48" ht="23.45" customHeight="1" x14ac:dyDescent="0.2">
      <c r="AA611" s="97"/>
      <c r="AB611" s="97"/>
      <c r="AC611" s="97"/>
      <c r="AD611" s="97"/>
      <c r="AE611" s="97"/>
      <c r="AF611" s="93"/>
      <c r="AG611" s="93"/>
      <c r="AH611" s="93"/>
      <c r="AI611" s="30"/>
      <c r="AJ611" s="30"/>
      <c r="AK611" s="30"/>
      <c r="AL611" s="30"/>
      <c r="AM611" s="109"/>
      <c r="AN611" s="109"/>
      <c r="AO611" s="30"/>
      <c r="AP611" s="112" t="s">
        <v>1423</v>
      </c>
      <c r="AQ611"/>
      <c r="AR611"/>
      <c r="AS611"/>
      <c r="AT611"/>
      <c r="AU611"/>
      <c r="AV611"/>
    </row>
    <row r="612" spans="27:48" ht="23.45" customHeight="1" x14ac:dyDescent="0.2">
      <c r="AA612" s="97"/>
      <c r="AB612" s="97"/>
      <c r="AC612" s="97"/>
      <c r="AD612" s="97"/>
      <c r="AE612" s="97"/>
      <c r="AF612" s="93"/>
      <c r="AG612" s="93"/>
      <c r="AH612" s="93"/>
      <c r="AI612" s="30"/>
      <c r="AJ612" s="30"/>
      <c r="AK612" s="30"/>
      <c r="AL612" s="30"/>
      <c r="AM612" s="109"/>
      <c r="AN612" s="109"/>
      <c r="AO612" s="30"/>
      <c r="AP612" s="112" t="s">
        <v>1424</v>
      </c>
      <c r="AQ612"/>
      <c r="AR612"/>
      <c r="AS612"/>
      <c r="AT612"/>
      <c r="AU612"/>
      <c r="AV612"/>
    </row>
    <row r="613" spans="27:48" ht="23.45" customHeight="1" x14ac:dyDescent="0.2">
      <c r="AA613" s="97"/>
      <c r="AB613" s="97"/>
      <c r="AC613" s="97"/>
      <c r="AD613" s="97"/>
      <c r="AE613" s="97"/>
      <c r="AF613" s="93"/>
      <c r="AG613" s="93"/>
      <c r="AH613" s="93"/>
      <c r="AI613" s="30"/>
      <c r="AJ613" s="30"/>
      <c r="AK613" s="30"/>
      <c r="AL613" s="30"/>
      <c r="AM613" s="109"/>
      <c r="AN613" s="109"/>
      <c r="AO613" s="30"/>
      <c r="AP613" s="112" t="s">
        <v>1425</v>
      </c>
      <c r="AQ613"/>
      <c r="AR613"/>
      <c r="AS613"/>
      <c r="AT613"/>
      <c r="AU613"/>
      <c r="AV613"/>
    </row>
    <row r="614" spans="27:48" ht="23.45" customHeight="1" x14ac:dyDescent="0.2">
      <c r="AA614" s="97"/>
      <c r="AB614" s="97"/>
      <c r="AC614" s="97"/>
      <c r="AD614" s="97"/>
      <c r="AE614" s="97"/>
      <c r="AF614" s="93"/>
      <c r="AG614" s="93"/>
      <c r="AH614" s="93"/>
      <c r="AI614" s="30"/>
      <c r="AJ614" s="30"/>
      <c r="AK614" s="30"/>
      <c r="AL614" s="30"/>
      <c r="AM614" s="109"/>
      <c r="AN614" s="109"/>
      <c r="AO614" s="30"/>
      <c r="AP614" s="112" t="s">
        <v>1426</v>
      </c>
      <c r="AQ614"/>
      <c r="AR614"/>
      <c r="AS614"/>
      <c r="AT614"/>
      <c r="AU614"/>
      <c r="AV614"/>
    </row>
    <row r="615" spans="27:48" ht="23.45" customHeight="1" x14ac:dyDescent="0.2">
      <c r="AA615" s="97"/>
      <c r="AB615" s="97"/>
      <c r="AC615" s="97"/>
      <c r="AD615" s="97"/>
      <c r="AE615" s="97"/>
      <c r="AF615" s="93"/>
      <c r="AG615" s="93"/>
      <c r="AH615" s="93"/>
      <c r="AI615" s="30"/>
      <c r="AJ615" s="30"/>
      <c r="AK615" s="30"/>
      <c r="AL615" s="30"/>
      <c r="AM615" s="109"/>
      <c r="AN615" s="109"/>
      <c r="AO615" s="30"/>
      <c r="AP615" s="112" t="s">
        <v>1427</v>
      </c>
      <c r="AQ615"/>
      <c r="AR615"/>
      <c r="AS615"/>
      <c r="AT615"/>
      <c r="AU615"/>
      <c r="AV615"/>
    </row>
    <row r="616" spans="27:48" ht="23.45" customHeight="1" x14ac:dyDescent="0.2">
      <c r="AA616" s="97"/>
      <c r="AB616" s="97"/>
      <c r="AC616" s="97"/>
      <c r="AD616" s="97"/>
      <c r="AE616" s="97"/>
      <c r="AF616" s="93"/>
      <c r="AG616" s="93"/>
      <c r="AH616" s="93"/>
      <c r="AI616" s="30"/>
      <c r="AJ616" s="30"/>
      <c r="AK616" s="30"/>
      <c r="AL616" s="30"/>
      <c r="AM616" s="109"/>
      <c r="AN616" s="109"/>
      <c r="AO616" s="30"/>
      <c r="AP616" s="112" t="s">
        <v>1428</v>
      </c>
      <c r="AQ616"/>
      <c r="AR616"/>
      <c r="AS616"/>
      <c r="AT616"/>
      <c r="AU616"/>
      <c r="AV616"/>
    </row>
    <row r="617" spans="27:48" ht="23.45" customHeight="1" x14ac:dyDescent="0.2">
      <c r="AA617" s="97"/>
      <c r="AB617" s="97"/>
      <c r="AC617" s="97"/>
      <c r="AD617" s="97"/>
      <c r="AE617" s="97"/>
      <c r="AF617" s="93"/>
      <c r="AG617" s="93"/>
      <c r="AH617" s="93"/>
      <c r="AI617" s="30"/>
      <c r="AJ617" s="30"/>
      <c r="AK617" s="30"/>
      <c r="AL617" s="30"/>
      <c r="AM617" s="109"/>
      <c r="AN617" s="109"/>
      <c r="AO617" s="30"/>
      <c r="AP617" s="112" t="s">
        <v>1429</v>
      </c>
      <c r="AQ617"/>
      <c r="AR617"/>
      <c r="AS617"/>
      <c r="AT617"/>
      <c r="AU617"/>
      <c r="AV617"/>
    </row>
    <row r="618" spans="27:48" ht="23.45" customHeight="1" x14ac:dyDescent="0.2">
      <c r="AA618" s="97"/>
      <c r="AB618" s="97"/>
      <c r="AC618" s="97"/>
      <c r="AD618" s="97"/>
      <c r="AE618" s="97"/>
      <c r="AF618" s="93"/>
      <c r="AG618" s="93"/>
      <c r="AH618" s="93"/>
      <c r="AI618" s="30"/>
      <c r="AJ618" s="30"/>
      <c r="AK618" s="30"/>
      <c r="AL618" s="30"/>
      <c r="AM618" s="109"/>
      <c r="AN618" s="109"/>
      <c r="AO618" s="30"/>
      <c r="AP618" s="112" t="s">
        <v>1430</v>
      </c>
      <c r="AQ618"/>
      <c r="AR618"/>
      <c r="AS618"/>
      <c r="AT618"/>
      <c r="AU618"/>
      <c r="AV618"/>
    </row>
    <row r="619" spans="27:48" ht="23.45" customHeight="1" x14ac:dyDescent="0.2">
      <c r="AA619" s="97"/>
      <c r="AB619" s="97"/>
      <c r="AC619" s="97"/>
      <c r="AD619" s="97"/>
      <c r="AE619" s="97"/>
      <c r="AF619" s="93"/>
      <c r="AG619" s="93"/>
      <c r="AH619" s="93"/>
      <c r="AI619" s="30"/>
      <c r="AJ619" s="30"/>
      <c r="AK619" s="30"/>
      <c r="AL619" s="30"/>
      <c r="AM619" s="109"/>
      <c r="AN619" s="109"/>
      <c r="AO619" s="30"/>
      <c r="AP619" s="112" t="s">
        <v>1431</v>
      </c>
      <c r="AQ619"/>
      <c r="AR619"/>
      <c r="AS619"/>
      <c r="AT619"/>
      <c r="AU619"/>
      <c r="AV619"/>
    </row>
    <row r="620" spans="27:48" ht="23.45" customHeight="1" x14ac:dyDescent="0.2">
      <c r="AA620" s="97"/>
      <c r="AB620" s="97"/>
      <c r="AC620" s="97"/>
      <c r="AD620" s="97"/>
      <c r="AE620" s="97"/>
      <c r="AF620" s="93"/>
      <c r="AG620" s="93"/>
      <c r="AH620" s="93"/>
      <c r="AI620" s="30"/>
      <c r="AJ620" s="30"/>
      <c r="AK620" s="30"/>
      <c r="AL620" s="30"/>
      <c r="AM620" s="109"/>
      <c r="AN620" s="109"/>
      <c r="AO620" s="30"/>
      <c r="AP620" s="112" t="s">
        <v>1432</v>
      </c>
      <c r="AQ620"/>
      <c r="AR620"/>
      <c r="AS620"/>
      <c r="AT620"/>
      <c r="AU620"/>
      <c r="AV620"/>
    </row>
    <row r="621" spans="27:48" ht="23.45" customHeight="1" x14ac:dyDescent="0.2">
      <c r="AA621" s="97"/>
      <c r="AB621" s="97"/>
      <c r="AC621" s="97"/>
      <c r="AD621" s="97"/>
      <c r="AE621" s="97"/>
      <c r="AF621" s="93"/>
      <c r="AG621" s="93"/>
      <c r="AH621" s="93"/>
      <c r="AI621" s="30"/>
      <c r="AJ621" s="30"/>
      <c r="AK621" s="30"/>
      <c r="AL621" s="30"/>
      <c r="AM621" s="109"/>
      <c r="AN621" s="109"/>
      <c r="AO621" s="30"/>
      <c r="AP621" s="112" t="s">
        <v>1433</v>
      </c>
      <c r="AQ621"/>
      <c r="AR621"/>
      <c r="AS621"/>
      <c r="AT621"/>
      <c r="AU621"/>
      <c r="AV621"/>
    </row>
    <row r="622" spans="27:48" ht="23.45" customHeight="1" x14ac:dyDescent="0.2">
      <c r="AA622" s="97"/>
      <c r="AB622" s="97"/>
      <c r="AC622" s="97"/>
      <c r="AD622" s="97"/>
      <c r="AE622" s="97"/>
      <c r="AF622" s="93"/>
      <c r="AG622" s="93"/>
      <c r="AH622" s="93"/>
      <c r="AI622" s="30"/>
      <c r="AJ622" s="30"/>
      <c r="AK622" s="30"/>
      <c r="AL622" s="30"/>
      <c r="AM622" s="109"/>
      <c r="AN622" s="109"/>
      <c r="AO622" s="30"/>
      <c r="AP622" s="112" t="s">
        <v>1434</v>
      </c>
      <c r="AQ622"/>
      <c r="AR622"/>
      <c r="AS622"/>
      <c r="AT622"/>
      <c r="AU622"/>
      <c r="AV622"/>
    </row>
    <row r="623" spans="27:48" ht="23.45" customHeight="1" x14ac:dyDescent="0.2">
      <c r="AA623" s="97"/>
      <c r="AB623" s="97"/>
      <c r="AC623" s="97"/>
      <c r="AD623" s="97"/>
      <c r="AE623" s="97"/>
      <c r="AF623" s="93"/>
      <c r="AG623" s="93"/>
      <c r="AH623" s="93"/>
      <c r="AI623" s="30"/>
      <c r="AJ623" s="30"/>
      <c r="AK623" s="30"/>
      <c r="AL623" s="30"/>
      <c r="AM623" s="109"/>
      <c r="AN623" s="109"/>
      <c r="AO623" s="30"/>
      <c r="AP623" s="112" t="s">
        <v>1435</v>
      </c>
      <c r="AQ623"/>
      <c r="AR623"/>
      <c r="AS623"/>
      <c r="AT623"/>
      <c r="AU623"/>
      <c r="AV623"/>
    </row>
    <row r="624" spans="27:48" ht="23.45" customHeight="1" x14ac:dyDescent="0.2">
      <c r="AA624" s="97"/>
      <c r="AB624" s="97"/>
      <c r="AC624" s="97"/>
      <c r="AD624" s="97"/>
      <c r="AE624" s="97"/>
      <c r="AF624" s="93"/>
      <c r="AG624" s="93"/>
      <c r="AH624" s="93"/>
      <c r="AI624" s="30"/>
      <c r="AJ624" s="30"/>
      <c r="AK624" s="30"/>
      <c r="AL624" s="30"/>
      <c r="AM624" s="109"/>
      <c r="AN624" s="109"/>
      <c r="AO624" s="30"/>
      <c r="AP624" s="112" t="s">
        <v>1436</v>
      </c>
      <c r="AQ624"/>
      <c r="AR624"/>
      <c r="AS624"/>
      <c r="AT624"/>
      <c r="AU624"/>
      <c r="AV624"/>
    </row>
    <row r="625" spans="27:48" ht="23.45" customHeight="1" x14ac:dyDescent="0.2">
      <c r="AA625" s="97"/>
      <c r="AB625" s="97"/>
      <c r="AC625" s="97"/>
      <c r="AD625" s="97"/>
      <c r="AE625" s="97"/>
      <c r="AF625" s="93"/>
      <c r="AG625" s="93"/>
      <c r="AH625" s="93"/>
      <c r="AI625" s="30"/>
      <c r="AJ625" s="30"/>
      <c r="AK625" s="30"/>
      <c r="AL625" s="30"/>
      <c r="AM625" s="109"/>
      <c r="AN625" s="109"/>
      <c r="AO625" s="30"/>
      <c r="AP625" s="112" t="s">
        <v>1437</v>
      </c>
      <c r="AQ625"/>
      <c r="AR625"/>
      <c r="AS625"/>
      <c r="AT625"/>
      <c r="AU625"/>
      <c r="AV625"/>
    </row>
    <row r="626" spans="27:48" ht="23.45" customHeight="1" x14ac:dyDescent="0.2">
      <c r="AA626" s="97"/>
      <c r="AB626" s="97"/>
      <c r="AC626" s="97"/>
      <c r="AD626" s="97"/>
      <c r="AE626" s="97"/>
      <c r="AF626" s="93"/>
      <c r="AG626" s="93"/>
      <c r="AH626" s="93"/>
      <c r="AI626" s="30"/>
      <c r="AJ626" s="30"/>
      <c r="AK626" s="30"/>
      <c r="AL626" s="30"/>
      <c r="AM626" s="109"/>
      <c r="AN626" s="109"/>
      <c r="AO626" s="30"/>
      <c r="AP626" s="112" t="s">
        <v>1438</v>
      </c>
      <c r="AQ626"/>
      <c r="AR626"/>
      <c r="AS626"/>
      <c r="AT626"/>
      <c r="AU626"/>
      <c r="AV626"/>
    </row>
    <row r="627" spans="27:48" ht="23.45" customHeight="1" x14ac:dyDescent="0.2">
      <c r="AA627" s="97"/>
      <c r="AB627" s="97"/>
      <c r="AC627" s="97"/>
      <c r="AD627" s="97"/>
      <c r="AE627" s="97"/>
      <c r="AF627" s="93"/>
      <c r="AG627" s="93"/>
      <c r="AH627" s="93"/>
      <c r="AI627" s="30"/>
      <c r="AJ627" s="30"/>
      <c r="AK627" s="30"/>
      <c r="AL627" s="30"/>
      <c r="AM627" s="109"/>
      <c r="AN627" s="109"/>
      <c r="AO627" s="30"/>
      <c r="AP627" s="112" t="s">
        <v>1439</v>
      </c>
      <c r="AQ627"/>
      <c r="AR627"/>
      <c r="AS627"/>
      <c r="AT627"/>
      <c r="AU627"/>
      <c r="AV627"/>
    </row>
    <row r="628" spans="27:48" ht="23.45" customHeight="1" x14ac:dyDescent="0.2">
      <c r="AA628" s="97"/>
      <c r="AB628" s="97"/>
      <c r="AC628" s="97"/>
      <c r="AD628" s="97"/>
      <c r="AE628" s="97"/>
      <c r="AF628" s="93"/>
      <c r="AG628" s="93"/>
      <c r="AH628" s="93"/>
      <c r="AI628" s="30"/>
      <c r="AJ628" s="30"/>
      <c r="AK628" s="30"/>
      <c r="AL628" s="30"/>
      <c r="AM628" s="109"/>
      <c r="AN628" s="109"/>
      <c r="AO628" s="30"/>
      <c r="AP628" s="112" t="s">
        <v>1440</v>
      </c>
      <c r="AQ628"/>
      <c r="AR628"/>
      <c r="AS628"/>
      <c r="AT628"/>
      <c r="AU628"/>
      <c r="AV628"/>
    </row>
    <row r="629" spans="27:48" ht="23.45" customHeight="1" x14ac:dyDescent="0.2">
      <c r="AA629" s="97"/>
      <c r="AB629" s="97"/>
      <c r="AC629" s="97"/>
      <c r="AD629" s="97"/>
      <c r="AE629" s="97"/>
      <c r="AF629" s="93"/>
      <c r="AG629" s="93"/>
      <c r="AH629" s="93"/>
      <c r="AI629" s="30"/>
      <c r="AJ629" s="30"/>
      <c r="AK629" s="30"/>
      <c r="AL629" s="30"/>
      <c r="AM629" s="109"/>
      <c r="AN629" s="109"/>
      <c r="AO629" s="30"/>
      <c r="AP629" s="112" t="s">
        <v>1441</v>
      </c>
      <c r="AQ629"/>
      <c r="AR629"/>
      <c r="AS629"/>
      <c r="AT629"/>
      <c r="AU629"/>
      <c r="AV629"/>
    </row>
    <row r="630" spans="27:48" ht="23.45" customHeight="1" x14ac:dyDescent="0.2">
      <c r="AA630" s="97"/>
      <c r="AB630" s="97"/>
      <c r="AC630" s="97"/>
      <c r="AD630" s="97"/>
      <c r="AE630" s="97"/>
      <c r="AF630" s="93"/>
      <c r="AG630" s="93"/>
      <c r="AH630" s="93"/>
      <c r="AI630" s="30"/>
      <c r="AJ630" s="30"/>
      <c r="AK630" s="30"/>
      <c r="AL630" s="30"/>
      <c r="AM630" s="109"/>
      <c r="AN630" s="109"/>
      <c r="AO630" s="30"/>
      <c r="AP630" s="112" t="s">
        <v>1442</v>
      </c>
      <c r="AQ630"/>
      <c r="AR630"/>
      <c r="AS630"/>
      <c r="AT630"/>
      <c r="AU630"/>
      <c r="AV630"/>
    </row>
    <row r="631" spans="27:48" ht="23.45" customHeight="1" x14ac:dyDescent="0.2">
      <c r="AA631" s="97"/>
      <c r="AB631" s="97"/>
      <c r="AC631" s="97"/>
      <c r="AD631" s="97"/>
      <c r="AE631" s="97"/>
      <c r="AF631" s="93"/>
      <c r="AG631" s="93"/>
      <c r="AH631" s="93"/>
      <c r="AI631" s="30"/>
      <c r="AJ631" s="30"/>
      <c r="AK631" s="30"/>
      <c r="AL631" s="30"/>
      <c r="AM631" s="109"/>
      <c r="AN631" s="109"/>
      <c r="AO631" s="30"/>
      <c r="AP631" s="112" t="s">
        <v>1443</v>
      </c>
      <c r="AQ631"/>
      <c r="AR631"/>
      <c r="AS631"/>
      <c r="AT631"/>
      <c r="AU631"/>
      <c r="AV631"/>
    </row>
    <row r="632" spans="27:48" ht="23.45" customHeight="1" x14ac:dyDescent="0.2">
      <c r="AA632" s="97"/>
      <c r="AB632" s="97"/>
      <c r="AC632" s="97"/>
      <c r="AD632" s="97"/>
      <c r="AE632" s="97"/>
      <c r="AF632" s="93"/>
      <c r="AG632" s="93"/>
      <c r="AH632" s="93"/>
      <c r="AI632" s="30"/>
      <c r="AJ632" s="30"/>
      <c r="AK632" s="30"/>
      <c r="AL632" s="30"/>
      <c r="AM632" s="109"/>
      <c r="AN632" s="109"/>
      <c r="AO632" s="30"/>
      <c r="AP632" s="112" t="s">
        <v>1444</v>
      </c>
      <c r="AQ632"/>
      <c r="AR632"/>
      <c r="AS632"/>
      <c r="AT632"/>
      <c r="AU632"/>
      <c r="AV632"/>
    </row>
    <row r="633" spans="27:48" ht="23.45" customHeight="1" x14ac:dyDescent="0.2">
      <c r="AA633" s="97"/>
      <c r="AB633" s="97"/>
      <c r="AC633" s="97"/>
      <c r="AD633" s="97"/>
      <c r="AE633" s="97"/>
      <c r="AF633" s="93"/>
      <c r="AG633" s="93"/>
      <c r="AH633" s="93"/>
      <c r="AI633" s="30"/>
      <c r="AJ633" s="30"/>
      <c r="AK633" s="30"/>
      <c r="AL633" s="30"/>
      <c r="AM633" s="109"/>
      <c r="AN633" s="109"/>
      <c r="AO633" s="30"/>
      <c r="AP633" s="112" t="s">
        <v>1445</v>
      </c>
      <c r="AQ633"/>
      <c r="AR633"/>
      <c r="AS633"/>
      <c r="AT633"/>
      <c r="AU633"/>
      <c r="AV633"/>
    </row>
    <row r="634" spans="27:48" ht="23.45" customHeight="1" x14ac:dyDescent="0.2">
      <c r="AA634" s="97"/>
      <c r="AB634" s="97"/>
      <c r="AC634" s="97"/>
      <c r="AD634" s="97"/>
      <c r="AE634" s="97"/>
      <c r="AF634" s="93"/>
      <c r="AG634" s="93"/>
      <c r="AH634" s="93"/>
      <c r="AI634" s="30"/>
      <c r="AJ634" s="30"/>
      <c r="AK634" s="30"/>
      <c r="AL634" s="30"/>
      <c r="AM634" s="109"/>
      <c r="AN634" s="109"/>
      <c r="AO634" s="30"/>
      <c r="AP634" s="112" t="s">
        <v>1446</v>
      </c>
      <c r="AQ634"/>
      <c r="AR634"/>
      <c r="AS634"/>
      <c r="AT634"/>
      <c r="AU634"/>
      <c r="AV634"/>
    </row>
    <row r="635" spans="27:48" ht="23.45" customHeight="1" x14ac:dyDescent="0.2">
      <c r="AA635" s="97"/>
      <c r="AB635" s="97"/>
      <c r="AC635" s="97"/>
      <c r="AD635" s="97"/>
      <c r="AE635" s="97"/>
      <c r="AF635" s="93"/>
      <c r="AG635" s="93"/>
      <c r="AH635" s="93"/>
      <c r="AI635" s="30"/>
      <c r="AJ635" s="30"/>
      <c r="AK635" s="30"/>
      <c r="AL635" s="30"/>
      <c r="AM635" s="109"/>
      <c r="AN635" s="109"/>
      <c r="AO635" s="30"/>
      <c r="AP635" s="112" t="s">
        <v>1447</v>
      </c>
      <c r="AQ635"/>
      <c r="AR635"/>
      <c r="AS635"/>
      <c r="AT635"/>
      <c r="AU635"/>
      <c r="AV635"/>
    </row>
    <row r="636" spans="27:48" ht="23.45" customHeight="1" x14ac:dyDescent="0.2">
      <c r="AA636" s="97"/>
      <c r="AB636" s="97"/>
      <c r="AC636" s="97"/>
      <c r="AD636" s="97"/>
      <c r="AE636" s="97"/>
      <c r="AF636" s="93"/>
      <c r="AG636" s="93"/>
      <c r="AH636" s="93"/>
      <c r="AI636" s="30"/>
      <c r="AJ636" s="30"/>
      <c r="AK636" s="30"/>
      <c r="AL636" s="30"/>
      <c r="AM636" s="109"/>
      <c r="AN636" s="109"/>
      <c r="AO636" s="30"/>
      <c r="AP636" s="112" t="s">
        <v>1448</v>
      </c>
      <c r="AQ636"/>
      <c r="AR636"/>
      <c r="AS636"/>
      <c r="AT636"/>
      <c r="AU636"/>
      <c r="AV636"/>
    </row>
    <row r="637" spans="27:48" ht="23.45" customHeight="1" x14ac:dyDescent="0.2">
      <c r="AA637" s="97"/>
      <c r="AB637" s="97"/>
      <c r="AC637" s="97"/>
      <c r="AD637" s="97"/>
      <c r="AE637" s="97"/>
      <c r="AF637" s="93"/>
      <c r="AG637" s="93"/>
      <c r="AH637" s="93"/>
      <c r="AI637" s="30"/>
      <c r="AJ637" s="30"/>
      <c r="AK637" s="30"/>
      <c r="AL637" s="30"/>
      <c r="AM637" s="109"/>
      <c r="AN637" s="109"/>
      <c r="AO637" s="30"/>
      <c r="AP637" s="112" t="s">
        <v>1449</v>
      </c>
      <c r="AQ637"/>
      <c r="AR637"/>
      <c r="AS637"/>
      <c r="AT637"/>
      <c r="AU637"/>
      <c r="AV637"/>
    </row>
    <row r="638" spans="27:48" ht="23.45" customHeight="1" x14ac:dyDescent="0.2">
      <c r="AA638" s="97"/>
      <c r="AB638" s="97"/>
      <c r="AC638" s="97"/>
      <c r="AD638" s="97"/>
      <c r="AE638" s="97"/>
      <c r="AF638" s="93"/>
      <c r="AG638" s="93"/>
      <c r="AH638" s="93"/>
      <c r="AI638" s="30"/>
      <c r="AJ638" s="30"/>
      <c r="AK638" s="30"/>
      <c r="AL638" s="30"/>
      <c r="AM638" s="109"/>
      <c r="AN638" s="109"/>
      <c r="AO638" s="30"/>
      <c r="AP638" s="112" t="s">
        <v>1450</v>
      </c>
      <c r="AQ638"/>
      <c r="AR638"/>
      <c r="AS638"/>
      <c r="AT638"/>
      <c r="AU638"/>
      <c r="AV638"/>
    </row>
    <row r="639" spans="27:48" ht="23.45" customHeight="1" x14ac:dyDescent="0.2">
      <c r="AA639" s="97"/>
      <c r="AB639" s="97"/>
      <c r="AC639" s="97"/>
      <c r="AD639" s="97"/>
      <c r="AE639" s="97"/>
      <c r="AF639" s="93"/>
      <c r="AG639" s="93"/>
      <c r="AH639" s="93"/>
      <c r="AI639" s="30"/>
      <c r="AJ639" s="30"/>
      <c r="AK639" s="30"/>
      <c r="AL639" s="30"/>
      <c r="AM639" s="109"/>
      <c r="AN639" s="109"/>
      <c r="AO639" s="30"/>
      <c r="AP639" s="112" t="s">
        <v>1451</v>
      </c>
      <c r="AQ639"/>
      <c r="AR639"/>
      <c r="AS639"/>
      <c r="AT639"/>
      <c r="AU639"/>
      <c r="AV639"/>
    </row>
    <row r="640" spans="27:48" ht="23.45" customHeight="1" x14ac:dyDescent="0.2">
      <c r="AA640" s="97"/>
      <c r="AB640" s="97"/>
      <c r="AC640" s="97"/>
      <c r="AD640" s="97"/>
      <c r="AE640" s="97"/>
      <c r="AF640" s="93"/>
      <c r="AG640" s="93"/>
      <c r="AH640" s="93"/>
      <c r="AI640" s="30"/>
      <c r="AJ640" s="30"/>
      <c r="AK640" s="30"/>
      <c r="AL640" s="30"/>
      <c r="AM640" s="109"/>
      <c r="AN640" s="109"/>
      <c r="AO640" s="30"/>
      <c r="AP640" s="112" t="s">
        <v>1452</v>
      </c>
      <c r="AQ640"/>
      <c r="AR640"/>
      <c r="AS640"/>
      <c r="AT640"/>
      <c r="AU640"/>
      <c r="AV640"/>
    </row>
    <row r="641" spans="27:48" ht="23.45" customHeight="1" x14ac:dyDescent="0.2">
      <c r="AA641" s="97"/>
      <c r="AB641" s="97"/>
      <c r="AC641" s="97"/>
      <c r="AD641" s="97"/>
      <c r="AE641" s="97"/>
      <c r="AF641" s="93"/>
      <c r="AG641" s="93"/>
      <c r="AH641" s="93"/>
      <c r="AI641" s="30"/>
      <c r="AJ641" s="30"/>
      <c r="AK641" s="30"/>
      <c r="AL641" s="30"/>
      <c r="AM641" s="109"/>
      <c r="AN641" s="109"/>
      <c r="AO641" s="30"/>
      <c r="AP641" s="112" t="s">
        <v>1453</v>
      </c>
      <c r="AQ641"/>
      <c r="AR641"/>
      <c r="AS641"/>
      <c r="AT641"/>
      <c r="AU641"/>
      <c r="AV641"/>
    </row>
    <row r="642" spans="27:48" ht="23.45" customHeight="1" x14ac:dyDescent="0.2">
      <c r="AA642" s="97"/>
      <c r="AB642" s="97"/>
      <c r="AC642" s="97"/>
      <c r="AD642" s="97"/>
      <c r="AE642" s="97"/>
      <c r="AF642" s="93"/>
      <c r="AG642" s="93"/>
      <c r="AH642" s="93"/>
      <c r="AI642" s="30"/>
      <c r="AJ642" s="30"/>
      <c r="AK642" s="30"/>
      <c r="AL642" s="30"/>
      <c r="AM642" s="109"/>
      <c r="AN642" s="109"/>
      <c r="AO642" s="30"/>
      <c r="AP642" s="112" t="s">
        <v>1454</v>
      </c>
      <c r="AQ642"/>
      <c r="AR642"/>
      <c r="AS642"/>
      <c r="AT642"/>
      <c r="AU642"/>
      <c r="AV642"/>
    </row>
    <row r="643" spans="27:48" ht="23.45" customHeight="1" x14ac:dyDescent="0.2">
      <c r="AA643" s="97"/>
      <c r="AB643" s="97"/>
      <c r="AC643" s="97"/>
      <c r="AD643" s="97"/>
      <c r="AE643" s="97"/>
      <c r="AF643" s="93"/>
      <c r="AG643" s="93"/>
      <c r="AH643" s="93"/>
      <c r="AI643" s="30"/>
      <c r="AJ643" s="30"/>
      <c r="AK643" s="30"/>
      <c r="AL643" s="30"/>
      <c r="AM643" s="109"/>
      <c r="AN643" s="109"/>
      <c r="AO643" s="30"/>
      <c r="AP643" s="112" t="s">
        <v>1455</v>
      </c>
      <c r="AQ643"/>
      <c r="AR643"/>
      <c r="AS643"/>
      <c r="AT643"/>
      <c r="AU643"/>
      <c r="AV643"/>
    </row>
    <row r="644" spans="27:48" ht="23.45" customHeight="1" x14ac:dyDescent="0.2">
      <c r="AA644" s="97"/>
      <c r="AB644" s="97"/>
      <c r="AC644" s="97"/>
      <c r="AD644" s="97"/>
      <c r="AE644" s="97"/>
      <c r="AF644" s="93"/>
      <c r="AG644" s="93"/>
      <c r="AH644" s="93"/>
      <c r="AI644" s="30"/>
      <c r="AJ644" s="30"/>
      <c r="AK644" s="30"/>
      <c r="AL644" s="30"/>
      <c r="AM644" s="109"/>
      <c r="AN644" s="109"/>
      <c r="AO644" s="30"/>
      <c r="AP644" s="112" t="s">
        <v>1456</v>
      </c>
      <c r="AQ644"/>
      <c r="AR644"/>
      <c r="AS644"/>
      <c r="AT644"/>
      <c r="AU644"/>
      <c r="AV644"/>
    </row>
    <row r="645" spans="27:48" ht="23.45" customHeight="1" x14ac:dyDescent="0.2">
      <c r="AA645" s="97"/>
      <c r="AB645" s="97"/>
      <c r="AC645" s="97"/>
      <c r="AD645" s="97"/>
      <c r="AE645" s="97"/>
      <c r="AF645" s="93"/>
      <c r="AG645" s="93"/>
      <c r="AH645" s="93"/>
      <c r="AI645" s="30"/>
      <c r="AJ645" s="30"/>
      <c r="AK645" s="30"/>
      <c r="AL645" s="30"/>
      <c r="AM645" s="109"/>
      <c r="AN645" s="109"/>
      <c r="AO645" s="30"/>
      <c r="AP645" s="112" t="s">
        <v>1457</v>
      </c>
      <c r="AQ645"/>
      <c r="AR645"/>
      <c r="AS645"/>
      <c r="AT645"/>
      <c r="AU645"/>
      <c r="AV645"/>
    </row>
    <row r="646" spans="27:48" ht="23.45" customHeight="1" x14ac:dyDescent="0.2">
      <c r="AA646" s="97"/>
      <c r="AB646" s="97"/>
      <c r="AC646" s="97"/>
      <c r="AD646" s="97"/>
      <c r="AE646" s="97"/>
      <c r="AF646" s="93"/>
      <c r="AG646" s="93"/>
      <c r="AH646" s="93"/>
      <c r="AI646" s="30"/>
      <c r="AJ646" s="30"/>
      <c r="AK646" s="30"/>
      <c r="AL646" s="30"/>
      <c r="AM646" s="109"/>
      <c r="AN646" s="109"/>
      <c r="AO646" s="30"/>
      <c r="AP646" s="112" t="s">
        <v>1458</v>
      </c>
      <c r="AQ646"/>
      <c r="AR646"/>
      <c r="AS646"/>
      <c r="AT646"/>
      <c r="AU646"/>
      <c r="AV646"/>
    </row>
    <row r="647" spans="27:48" ht="23.45" customHeight="1" x14ac:dyDescent="0.2">
      <c r="AA647" s="97"/>
      <c r="AB647" s="97"/>
      <c r="AC647" s="97"/>
      <c r="AD647" s="97"/>
      <c r="AE647" s="97"/>
      <c r="AF647" s="93"/>
      <c r="AG647" s="93"/>
      <c r="AH647" s="93"/>
      <c r="AI647" s="30"/>
      <c r="AJ647" s="30"/>
      <c r="AK647" s="30"/>
      <c r="AL647" s="30"/>
      <c r="AM647" s="109"/>
      <c r="AN647" s="109"/>
      <c r="AO647" s="30"/>
      <c r="AP647" s="112" t="s">
        <v>1459</v>
      </c>
      <c r="AQ647"/>
      <c r="AR647"/>
      <c r="AS647"/>
      <c r="AT647"/>
      <c r="AU647"/>
      <c r="AV647"/>
    </row>
    <row r="648" spans="27:48" ht="23.45" customHeight="1" x14ac:dyDescent="0.2">
      <c r="AA648" s="97"/>
      <c r="AB648" s="97"/>
      <c r="AC648" s="97"/>
      <c r="AD648" s="97"/>
      <c r="AE648" s="97"/>
      <c r="AF648" s="93"/>
      <c r="AG648" s="93"/>
      <c r="AH648" s="93"/>
      <c r="AI648" s="30"/>
      <c r="AJ648" s="30"/>
      <c r="AK648" s="30"/>
      <c r="AL648" s="30"/>
      <c r="AM648" s="109"/>
      <c r="AN648" s="109"/>
      <c r="AO648" s="30"/>
      <c r="AP648" s="112" t="s">
        <v>1460</v>
      </c>
      <c r="AQ648"/>
      <c r="AR648"/>
      <c r="AS648"/>
      <c r="AT648"/>
      <c r="AU648"/>
      <c r="AV648"/>
    </row>
    <row r="649" spans="27:48" ht="23.45" customHeight="1" x14ac:dyDescent="0.2">
      <c r="AA649" s="97"/>
      <c r="AB649" s="97"/>
      <c r="AC649" s="97"/>
      <c r="AD649" s="97"/>
      <c r="AE649" s="97"/>
      <c r="AF649" s="93"/>
      <c r="AG649" s="93"/>
      <c r="AH649" s="93"/>
      <c r="AI649" s="30"/>
      <c r="AJ649" s="30"/>
      <c r="AK649" s="30"/>
      <c r="AL649" s="30"/>
      <c r="AM649" s="109"/>
      <c r="AN649" s="109"/>
      <c r="AO649" s="30"/>
      <c r="AP649" s="112" t="s">
        <v>1461</v>
      </c>
      <c r="AQ649"/>
      <c r="AR649"/>
      <c r="AS649"/>
      <c r="AT649"/>
      <c r="AU649"/>
      <c r="AV649"/>
    </row>
    <row r="650" spans="27:48" ht="23.45" customHeight="1" x14ac:dyDescent="0.2">
      <c r="AA650" s="97"/>
      <c r="AB650" s="97"/>
      <c r="AC650" s="97"/>
      <c r="AD650" s="97"/>
      <c r="AE650" s="97"/>
      <c r="AF650" s="93"/>
      <c r="AG650" s="93"/>
      <c r="AH650" s="93"/>
      <c r="AI650" s="30"/>
      <c r="AJ650" s="30"/>
      <c r="AK650" s="30"/>
      <c r="AL650" s="30"/>
      <c r="AM650" s="109"/>
      <c r="AN650" s="109"/>
      <c r="AO650" s="30"/>
      <c r="AP650" s="112" t="s">
        <v>1462</v>
      </c>
      <c r="AQ650"/>
      <c r="AR650"/>
      <c r="AS650"/>
      <c r="AT650"/>
      <c r="AU650"/>
      <c r="AV650"/>
    </row>
    <row r="651" spans="27:48" ht="23.45" customHeight="1" x14ac:dyDescent="0.2">
      <c r="AA651" s="97"/>
      <c r="AB651" s="97"/>
      <c r="AC651" s="97"/>
      <c r="AD651" s="97"/>
      <c r="AE651" s="97"/>
      <c r="AF651" s="93"/>
      <c r="AG651" s="93"/>
      <c r="AH651" s="93"/>
      <c r="AI651" s="30"/>
      <c r="AJ651" s="30"/>
      <c r="AK651" s="30"/>
      <c r="AL651" s="30"/>
      <c r="AM651" s="109"/>
      <c r="AN651" s="109"/>
      <c r="AO651" s="30"/>
      <c r="AP651" s="112" t="s">
        <v>1463</v>
      </c>
      <c r="AQ651"/>
      <c r="AR651"/>
      <c r="AS651"/>
      <c r="AT651"/>
      <c r="AU651"/>
      <c r="AV651"/>
    </row>
    <row r="652" spans="27:48" ht="23.45" customHeight="1" x14ac:dyDescent="0.2">
      <c r="AA652" s="97"/>
      <c r="AB652" s="97"/>
      <c r="AC652" s="97"/>
      <c r="AD652" s="97"/>
      <c r="AE652" s="97"/>
      <c r="AF652" s="93"/>
      <c r="AG652" s="93"/>
      <c r="AH652" s="93"/>
      <c r="AI652" s="30"/>
      <c r="AJ652" s="30"/>
      <c r="AK652" s="30"/>
      <c r="AL652" s="30"/>
      <c r="AM652" s="109"/>
      <c r="AN652" s="109"/>
      <c r="AO652" s="30"/>
      <c r="AP652" s="112" t="s">
        <v>1464</v>
      </c>
      <c r="AQ652"/>
      <c r="AR652"/>
      <c r="AS652"/>
      <c r="AT652"/>
      <c r="AU652"/>
      <c r="AV652"/>
    </row>
    <row r="653" spans="27:48" ht="23.45" customHeight="1" x14ac:dyDescent="0.2">
      <c r="AA653" s="97"/>
      <c r="AB653" s="97"/>
      <c r="AC653" s="97"/>
      <c r="AD653" s="97"/>
      <c r="AE653" s="97"/>
      <c r="AF653" s="93"/>
      <c r="AG653" s="93"/>
      <c r="AH653" s="93"/>
      <c r="AI653" s="30"/>
      <c r="AJ653" s="30"/>
      <c r="AK653" s="30"/>
      <c r="AL653" s="30"/>
      <c r="AM653" s="109"/>
      <c r="AN653" s="109"/>
      <c r="AO653" s="30"/>
      <c r="AP653" s="112" t="s">
        <v>1465</v>
      </c>
      <c r="AQ653"/>
      <c r="AR653"/>
      <c r="AS653"/>
      <c r="AT653"/>
      <c r="AU653"/>
      <c r="AV653"/>
    </row>
    <row r="654" spans="27:48" ht="23.45" customHeight="1" x14ac:dyDescent="0.2">
      <c r="AA654" s="97"/>
      <c r="AB654" s="97"/>
      <c r="AC654" s="97"/>
      <c r="AD654" s="97"/>
      <c r="AE654" s="97"/>
      <c r="AF654" s="93"/>
      <c r="AG654" s="93"/>
      <c r="AH654" s="93"/>
      <c r="AI654" s="30"/>
      <c r="AJ654" s="30"/>
      <c r="AK654" s="30"/>
      <c r="AL654" s="30"/>
      <c r="AM654" s="109"/>
      <c r="AN654" s="109"/>
      <c r="AO654" s="30"/>
      <c r="AP654" s="112" t="s">
        <v>1466</v>
      </c>
      <c r="AQ654"/>
      <c r="AR654"/>
      <c r="AS654"/>
      <c r="AT654"/>
      <c r="AU654"/>
      <c r="AV654"/>
    </row>
    <row r="655" spans="27:48" ht="23.45" customHeight="1" x14ac:dyDescent="0.2">
      <c r="AA655" s="97"/>
      <c r="AB655" s="97"/>
      <c r="AC655" s="97"/>
      <c r="AD655" s="97"/>
      <c r="AE655" s="97"/>
      <c r="AF655" s="93"/>
      <c r="AG655" s="93"/>
      <c r="AH655" s="93"/>
      <c r="AI655" s="30"/>
      <c r="AJ655" s="30"/>
      <c r="AK655" s="30"/>
      <c r="AL655" s="30"/>
      <c r="AM655" s="109"/>
      <c r="AN655" s="109"/>
      <c r="AO655" s="30"/>
      <c r="AP655" s="112" t="s">
        <v>1467</v>
      </c>
      <c r="AQ655"/>
      <c r="AR655"/>
      <c r="AS655"/>
      <c r="AT655"/>
      <c r="AU655"/>
      <c r="AV655"/>
    </row>
    <row r="656" spans="27:48" ht="23.45" customHeight="1" x14ac:dyDescent="0.2">
      <c r="AA656" s="97"/>
      <c r="AB656" s="97"/>
      <c r="AC656" s="97"/>
      <c r="AD656" s="97"/>
      <c r="AE656" s="97"/>
      <c r="AF656" s="93"/>
      <c r="AG656" s="93"/>
      <c r="AH656" s="93"/>
      <c r="AI656" s="30"/>
      <c r="AJ656" s="30"/>
      <c r="AK656" s="30"/>
      <c r="AL656" s="30"/>
      <c r="AM656" s="109"/>
      <c r="AN656" s="109"/>
      <c r="AO656" s="30"/>
      <c r="AP656" s="112" t="s">
        <v>1468</v>
      </c>
      <c r="AQ656"/>
      <c r="AR656"/>
      <c r="AS656"/>
      <c r="AT656"/>
      <c r="AU656"/>
      <c r="AV656"/>
    </row>
    <row r="657" spans="27:48" ht="23.45" customHeight="1" x14ac:dyDescent="0.2">
      <c r="AA657" s="97"/>
      <c r="AB657" s="97"/>
      <c r="AC657" s="97"/>
      <c r="AD657" s="97"/>
      <c r="AE657" s="97"/>
      <c r="AF657" s="93"/>
      <c r="AG657" s="93"/>
      <c r="AH657" s="93"/>
      <c r="AI657" s="30"/>
      <c r="AJ657" s="30"/>
      <c r="AK657" s="30"/>
      <c r="AL657" s="30"/>
      <c r="AM657" s="109"/>
      <c r="AN657" s="109"/>
      <c r="AO657" s="30"/>
      <c r="AP657" s="112" t="s">
        <v>1469</v>
      </c>
      <c r="AQ657"/>
      <c r="AR657"/>
      <c r="AS657"/>
      <c r="AT657"/>
      <c r="AU657"/>
      <c r="AV657"/>
    </row>
    <row r="658" spans="27:48" ht="23.45" customHeight="1" x14ac:dyDescent="0.2">
      <c r="AA658" s="97"/>
      <c r="AB658" s="97"/>
      <c r="AC658" s="97"/>
      <c r="AD658" s="97"/>
      <c r="AE658" s="97"/>
      <c r="AF658" s="93"/>
      <c r="AG658" s="93"/>
      <c r="AH658" s="93"/>
      <c r="AI658" s="30"/>
      <c r="AJ658" s="30"/>
      <c r="AK658" s="30"/>
      <c r="AL658" s="30"/>
      <c r="AM658" s="109"/>
      <c r="AN658" s="109"/>
      <c r="AO658" s="30"/>
      <c r="AP658" s="112" t="s">
        <v>1470</v>
      </c>
      <c r="AQ658"/>
      <c r="AR658"/>
      <c r="AS658"/>
      <c r="AT658"/>
      <c r="AU658"/>
      <c r="AV658"/>
    </row>
    <row r="659" spans="27:48" ht="23.45" customHeight="1" x14ac:dyDescent="0.2">
      <c r="AA659" s="97"/>
      <c r="AB659" s="97"/>
      <c r="AC659" s="97"/>
      <c r="AD659" s="97"/>
      <c r="AE659" s="97"/>
      <c r="AF659" s="93"/>
      <c r="AG659" s="93"/>
      <c r="AH659" s="93"/>
      <c r="AI659" s="30"/>
      <c r="AJ659" s="30"/>
      <c r="AK659" s="30"/>
      <c r="AL659" s="30"/>
      <c r="AM659" s="109"/>
      <c r="AN659" s="109"/>
      <c r="AO659" s="30"/>
      <c r="AP659" s="112" t="s">
        <v>1471</v>
      </c>
      <c r="AQ659"/>
      <c r="AR659"/>
      <c r="AS659"/>
      <c r="AT659"/>
      <c r="AU659"/>
      <c r="AV659"/>
    </row>
    <row r="660" spans="27:48" ht="23.45" customHeight="1" x14ac:dyDescent="0.2">
      <c r="AA660" s="97"/>
      <c r="AB660" s="97"/>
      <c r="AC660" s="97"/>
      <c r="AD660" s="97"/>
      <c r="AE660" s="97"/>
      <c r="AF660" s="93"/>
      <c r="AG660" s="93"/>
      <c r="AH660" s="93"/>
      <c r="AI660" s="30"/>
      <c r="AJ660" s="30"/>
      <c r="AK660" s="30"/>
      <c r="AL660" s="30"/>
      <c r="AM660" s="109"/>
      <c r="AN660" s="109"/>
      <c r="AO660" s="30"/>
      <c r="AP660" s="112" t="s">
        <v>1472</v>
      </c>
      <c r="AQ660"/>
      <c r="AR660"/>
      <c r="AS660"/>
      <c r="AT660"/>
      <c r="AU660"/>
      <c r="AV660"/>
    </row>
    <row r="661" spans="27:48" ht="23.45" customHeight="1" x14ac:dyDescent="0.2">
      <c r="AA661" s="97"/>
      <c r="AB661" s="97"/>
      <c r="AC661" s="97"/>
      <c r="AD661" s="97"/>
      <c r="AE661" s="97"/>
      <c r="AF661" s="93"/>
      <c r="AG661" s="93"/>
      <c r="AH661" s="93"/>
      <c r="AI661" s="30"/>
      <c r="AJ661" s="30"/>
      <c r="AK661" s="30"/>
      <c r="AL661" s="30"/>
      <c r="AM661" s="109"/>
      <c r="AN661" s="109"/>
      <c r="AO661" s="30"/>
      <c r="AP661" s="112" t="s">
        <v>1473</v>
      </c>
      <c r="AQ661"/>
      <c r="AR661"/>
      <c r="AS661"/>
      <c r="AT661"/>
      <c r="AU661"/>
      <c r="AV661"/>
    </row>
    <row r="662" spans="27:48" ht="23.45" customHeight="1" x14ac:dyDescent="0.2">
      <c r="AA662" s="97"/>
      <c r="AB662" s="97"/>
      <c r="AC662" s="97"/>
      <c r="AD662" s="97"/>
      <c r="AE662" s="97"/>
      <c r="AF662" s="93"/>
      <c r="AG662" s="93"/>
      <c r="AH662" s="93"/>
      <c r="AI662" s="30"/>
      <c r="AJ662" s="30"/>
      <c r="AK662" s="30"/>
      <c r="AL662" s="30"/>
      <c r="AM662" s="109"/>
      <c r="AN662" s="109"/>
      <c r="AO662" s="30"/>
      <c r="AP662" s="112" t="s">
        <v>1474</v>
      </c>
      <c r="AQ662"/>
      <c r="AR662"/>
      <c r="AS662"/>
      <c r="AT662"/>
      <c r="AU662"/>
      <c r="AV662"/>
    </row>
    <row r="663" spans="27:48" ht="23.45" customHeight="1" x14ac:dyDescent="0.2">
      <c r="AA663" s="97"/>
      <c r="AB663" s="97"/>
      <c r="AC663" s="97"/>
      <c r="AD663" s="97"/>
      <c r="AE663" s="97"/>
      <c r="AF663" s="93"/>
      <c r="AG663" s="93"/>
      <c r="AH663" s="93"/>
      <c r="AI663" s="30"/>
      <c r="AJ663" s="30"/>
      <c r="AK663" s="30"/>
      <c r="AL663" s="30"/>
      <c r="AM663" s="109"/>
      <c r="AN663" s="109"/>
      <c r="AO663" s="30"/>
      <c r="AP663" s="112" t="s">
        <v>1475</v>
      </c>
      <c r="AQ663"/>
      <c r="AR663"/>
      <c r="AS663"/>
      <c r="AT663"/>
      <c r="AU663"/>
      <c r="AV663"/>
    </row>
    <row r="664" spans="27:48" ht="23.45" customHeight="1" x14ac:dyDescent="0.2">
      <c r="AA664" s="97"/>
      <c r="AB664" s="97"/>
      <c r="AC664" s="97"/>
      <c r="AD664" s="97"/>
      <c r="AE664" s="97"/>
      <c r="AF664" s="93"/>
      <c r="AG664" s="93"/>
      <c r="AH664" s="93"/>
      <c r="AI664" s="30"/>
      <c r="AJ664" s="30"/>
      <c r="AK664" s="30"/>
      <c r="AL664" s="30"/>
      <c r="AM664" s="109"/>
      <c r="AN664" s="109"/>
      <c r="AO664" s="30"/>
      <c r="AP664" s="112" t="s">
        <v>1476</v>
      </c>
      <c r="AQ664"/>
      <c r="AR664"/>
      <c r="AS664"/>
      <c r="AT664"/>
      <c r="AU664"/>
      <c r="AV664"/>
    </row>
    <row r="665" spans="27:48" ht="23.45" customHeight="1" x14ac:dyDescent="0.2">
      <c r="AA665" s="97"/>
      <c r="AB665" s="97"/>
      <c r="AC665" s="97"/>
      <c r="AD665" s="97"/>
      <c r="AE665" s="97"/>
      <c r="AF665" s="93"/>
      <c r="AG665" s="93"/>
      <c r="AH665" s="93"/>
      <c r="AI665" s="30"/>
      <c r="AJ665" s="30"/>
      <c r="AK665" s="30"/>
      <c r="AL665" s="30"/>
      <c r="AM665" s="109"/>
      <c r="AN665" s="109"/>
      <c r="AO665" s="30"/>
      <c r="AP665" s="112" t="s">
        <v>1477</v>
      </c>
      <c r="AQ665"/>
      <c r="AR665"/>
      <c r="AS665"/>
      <c r="AT665"/>
      <c r="AU665"/>
      <c r="AV665"/>
    </row>
    <row r="666" spans="27:48" ht="23.45" customHeight="1" x14ac:dyDescent="0.2">
      <c r="AA666" s="97"/>
      <c r="AB666" s="97"/>
      <c r="AC666" s="97"/>
      <c r="AD666" s="97"/>
      <c r="AE666" s="97"/>
      <c r="AF666" s="93"/>
      <c r="AG666" s="93"/>
      <c r="AH666" s="93"/>
      <c r="AI666" s="30"/>
      <c r="AJ666" s="30"/>
      <c r="AK666" s="30"/>
      <c r="AL666" s="30"/>
      <c r="AM666" s="109"/>
      <c r="AN666" s="109"/>
      <c r="AO666" s="30"/>
      <c r="AP666" s="112" t="s">
        <v>1478</v>
      </c>
      <c r="AQ666"/>
      <c r="AR666"/>
      <c r="AS666"/>
      <c r="AT666"/>
      <c r="AU666"/>
      <c r="AV666"/>
    </row>
    <row r="667" spans="27:48" ht="23.45" customHeight="1" x14ac:dyDescent="0.2">
      <c r="AA667" s="97"/>
      <c r="AB667" s="97"/>
      <c r="AC667" s="97"/>
      <c r="AD667" s="97"/>
      <c r="AE667" s="97"/>
      <c r="AF667" s="93"/>
      <c r="AG667" s="93"/>
      <c r="AH667" s="93"/>
      <c r="AI667" s="30"/>
      <c r="AJ667" s="30"/>
      <c r="AK667" s="30"/>
      <c r="AL667" s="30"/>
      <c r="AM667" s="109"/>
      <c r="AN667" s="109"/>
      <c r="AO667" s="30"/>
      <c r="AP667" s="112" t="s">
        <v>1479</v>
      </c>
      <c r="AQ667"/>
      <c r="AR667"/>
      <c r="AS667"/>
      <c r="AT667"/>
      <c r="AU667"/>
      <c r="AV667"/>
    </row>
    <row r="668" spans="27:48" ht="23.45" customHeight="1" x14ac:dyDescent="0.2">
      <c r="AA668" s="97"/>
      <c r="AB668" s="97"/>
      <c r="AC668" s="97"/>
      <c r="AD668" s="97"/>
      <c r="AE668" s="97"/>
      <c r="AF668" s="93"/>
      <c r="AG668" s="93"/>
      <c r="AH668" s="93"/>
      <c r="AI668" s="30"/>
      <c r="AJ668" s="30"/>
      <c r="AK668" s="30"/>
      <c r="AL668" s="30"/>
      <c r="AM668" s="109"/>
      <c r="AN668" s="109"/>
      <c r="AO668" s="30"/>
      <c r="AP668" s="112" t="s">
        <v>1480</v>
      </c>
      <c r="AQ668"/>
      <c r="AR668"/>
      <c r="AS668"/>
      <c r="AT668"/>
      <c r="AU668"/>
      <c r="AV668"/>
    </row>
    <row r="669" spans="27:48" ht="23.45" customHeight="1" x14ac:dyDescent="0.2">
      <c r="AA669" s="97"/>
      <c r="AB669" s="97"/>
      <c r="AC669" s="97"/>
      <c r="AD669" s="97"/>
      <c r="AE669" s="97"/>
      <c r="AF669" s="93"/>
      <c r="AG669" s="93"/>
      <c r="AH669" s="93"/>
      <c r="AI669" s="30"/>
      <c r="AJ669" s="30"/>
      <c r="AK669" s="30"/>
      <c r="AL669" s="30"/>
      <c r="AM669" s="109"/>
      <c r="AN669" s="109"/>
      <c r="AO669" s="30"/>
      <c r="AP669" s="112" t="s">
        <v>1481</v>
      </c>
      <c r="AQ669"/>
      <c r="AR669"/>
      <c r="AS669"/>
      <c r="AT669"/>
      <c r="AU669"/>
      <c r="AV669"/>
    </row>
    <row r="670" spans="27:48" ht="23.45" customHeight="1" x14ac:dyDescent="0.2">
      <c r="AA670" s="97"/>
      <c r="AB670" s="97"/>
      <c r="AC670" s="97"/>
      <c r="AD670" s="97"/>
      <c r="AE670" s="97"/>
      <c r="AF670" s="93"/>
      <c r="AG670" s="93"/>
      <c r="AH670" s="93"/>
      <c r="AI670" s="30"/>
      <c r="AJ670" s="30"/>
      <c r="AK670" s="30"/>
      <c r="AL670" s="30"/>
      <c r="AM670" s="109"/>
      <c r="AN670" s="109"/>
      <c r="AO670" s="30"/>
      <c r="AP670" s="112" t="s">
        <v>1482</v>
      </c>
      <c r="AQ670"/>
      <c r="AR670"/>
      <c r="AS670"/>
      <c r="AT670"/>
      <c r="AU670"/>
      <c r="AV670"/>
    </row>
    <row r="671" spans="27:48" ht="23.45" customHeight="1" x14ac:dyDescent="0.2">
      <c r="AA671" s="97"/>
      <c r="AB671" s="97"/>
      <c r="AC671" s="97"/>
      <c r="AD671" s="97"/>
      <c r="AE671" s="97"/>
      <c r="AF671" s="93"/>
      <c r="AG671" s="93"/>
      <c r="AH671" s="93"/>
      <c r="AI671" s="30"/>
      <c r="AJ671" s="30"/>
      <c r="AK671" s="30"/>
      <c r="AL671" s="30"/>
      <c r="AM671" s="109"/>
      <c r="AN671" s="109"/>
      <c r="AO671" s="30"/>
      <c r="AP671" s="112" t="s">
        <v>1483</v>
      </c>
      <c r="AQ671"/>
      <c r="AR671"/>
      <c r="AS671"/>
      <c r="AT671"/>
      <c r="AU671"/>
      <c r="AV671"/>
    </row>
    <row r="672" spans="27:48" ht="23.45" customHeight="1" x14ac:dyDescent="0.2">
      <c r="AA672" s="97"/>
      <c r="AB672" s="97"/>
      <c r="AC672" s="97"/>
      <c r="AD672" s="97"/>
      <c r="AE672" s="97"/>
      <c r="AF672" s="93"/>
      <c r="AG672" s="93"/>
      <c r="AH672" s="93"/>
      <c r="AI672" s="30"/>
      <c r="AJ672" s="30"/>
      <c r="AK672" s="30"/>
      <c r="AL672" s="30"/>
      <c r="AM672" s="109"/>
      <c r="AN672" s="109"/>
      <c r="AO672" s="30"/>
      <c r="AP672" s="112" t="s">
        <v>1484</v>
      </c>
      <c r="AQ672"/>
      <c r="AR672"/>
      <c r="AS672"/>
      <c r="AT672"/>
      <c r="AU672"/>
      <c r="AV672"/>
    </row>
    <row r="673" spans="27:48" ht="23.45" customHeight="1" x14ac:dyDescent="0.2">
      <c r="AA673" s="97"/>
      <c r="AB673" s="97"/>
      <c r="AC673" s="97"/>
      <c r="AD673" s="97"/>
      <c r="AE673" s="97"/>
      <c r="AF673" s="93"/>
      <c r="AG673" s="93"/>
      <c r="AH673" s="93"/>
      <c r="AI673" s="30"/>
      <c r="AJ673" s="30"/>
      <c r="AK673" s="30"/>
      <c r="AL673" s="30"/>
      <c r="AM673" s="109"/>
      <c r="AN673" s="109"/>
      <c r="AO673" s="30"/>
      <c r="AP673" s="112" t="s">
        <v>1485</v>
      </c>
      <c r="AQ673"/>
      <c r="AR673"/>
      <c r="AS673"/>
      <c r="AT673"/>
      <c r="AU673"/>
      <c r="AV673"/>
    </row>
    <row r="674" spans="27:48" ht="23.45" customHeight="1" x14ac:dyDescent="0.2">
      <c r="AA674" s="97"/>
      <c r="AB674" s="97"/>
      <c r="AC674" s="97"/>
      <c r="AD674" s="97"/>
      <c r="AE674" s="97"/>
      <c r="AF674" s="93"/>
      <c r="AG674" s="93"/>
      <c r="AH674" s="93"/>
      <c r="AI674" s="30"/>
      <c r="AJ674" s="30"/>
      <c r="AK674" s="30"/>
      <c r="AL674" s="30"/>
      <c r="AM674" s="109"/>
      <c r="AN674" s="109"/>
      <c r="AO674" s="30"/>
      <c r="AP674" s="112" t="s">
        <v>1486</v>
      </c>
      <c r="AQ674"/>
      <c r="AR674"/>
      <c r="AS674"/>
      <c r="AT674"/>
      <c r="AU674"/>
      <c r="AV674"/>
    </row>
    <row r="675" spans="27:48" ht="23.45" customHeight="1" x14ac:dyDescent="0.2">
      <c r="AA675" s="97"/>
      <c r="AB675" s="97"/>
      <c r="AC675" s="97"/>
      <c r="AD675" s="97"/>
      <c r="AE675" s="97"/>
      <c r="AF675" s="93"/>
      <c r="AG675" s="93"/>
      <c r="AH675" s="93"/>
      <c r="AI675" s="30"/>
      <c r="AJ675" s="30"/>
      <c r="AK675" s="30"/>
      <c r="AL675" s="30"/>
      <c r="AM675" s="109"/>
      <c r="AN675" s="109"/>
      <c r="AO675" s="30"/>
      <c r="AP675" s="112" t="s">
        <v>1487</v>
      </c>
      <c r="AQ675"/>
      <c r="AR675"/>
      <c r="AS675"/>
      <c r="AT675"/>
      <c r="AU675"/>
      <c r="AV675"/>
    </row>
    <row r="676" spans="27:48" ht="23.45" customHeight="1" x14ac:dyDescent="0.2">
      <c r="AA676" s="97"/>
      <c r="AB676" s="97"/>
      <c r="AC676" s="97"/>
      <c r="AD676" s="97"/>
      <c r="AE676" s="97"/>
      <c r="AF676" s="93"/>
      <c r="AG676" s="93"/>
      <c r="AH676" s="93"/>
      <c r="AI676" s="30"/>
      <c r="AJ676" s="30"/>
      <c r="AK676" s="30"/>
      <c r="AL676" s="30"/>
      <c r="AM676" s="109"/>
      <c r="AN676" s="109"/>
      <c r="AO676" s="30"/>
      <c r="AP676" s="112" t="s">
        <v>1488</v>
      </c>
      <c r="AQ676"/>
      <c r="AR676"/>
      <c r="AS676"/>
      <c r="AT676"/>
      <c r="AU676"/>
      <c r="AV676"/>
    </row>
    <row r="677" spans="27:48" ht="23.45" customHeight="1" x14ac:dyDescent="0.2">
      <c r="AA677" s="97"/>
      <c r="AB677" s="97"/>
      <c r="AC677" s="97"/>
      <c r="AD677" s="97"/>
      <c r="AE677" s="97"/>
      <c r="AF677" s="93"/>
      <c r="AG677" s="93"/>
      <c r="AH677" s="93"/>
      <c r="AI677" s="30"/>
      <c r="AJ677" s="30"/>
      <c r="AK677" s="30"/>
      <c r="AL677" s="30"/>
      <c r="AM677" s="109"/>
      <c r="AN677" s="109"/>
      <c r="AO677" s="30"/>
      <c r="AP677" s="112" t="s">
        <v>1489</v>
      </c>
      <c r="AQ677"/>
      <c r="AR677"/>
      <c r="AS677"/>
      <c r="AT677"/>
      <c r="AU677"/>
      <c r="AV677"/>
    </row>
    <row r="678" spans="27:48" ht="23.45" customHeight="1" x14ac:dyDescent="0.2">
      <c r="AA678" s="97"/>
      <c r="AB678" s="97"/>
      <c r="AC678" s="97"/>
      <c r="AD678" s="97"/>
      <c r="AE678" s="97"/>
      <c r="AF678" s="93"/>
      <c r="AG678" s="93"/>
      <c r="AH678" s="93"/>
      <c r="AI678" s="30"/>
      <c r="AJ678" s="30"/>
      <c r="AK678" s="30"/>
      <c r="AL678" s="30"/>
      <c r="AM678" s="109"/>
      <c r="AN678" s="109"/>
      <c r="AO678" s="30"/>
      <c r="AP678" s="112" t="s">
        <v>1490</v>
      </c>
      <c r="AQ678"/>
      <c r="AR678"/>
      <c r="AS678"/>
      <c r="AT678"/>
      <c r="AU678"/>
      <c r="AV678"/>
    </row>
    <row r="679" spans="27:48" ht="23.45" customHeight="1" x14ac:dyDescent="0.2">
      <c r="AA679" s="97"/>
      <c r="AB679" s="97"/>
      <c r="AC679" s="97"/>
      <c r="AD679" s="97"/>
      <c r="AE679" s="97"/>
      <c r="AF679" s="93"/>
      <c r="AG679" s="93"/>
      <c r="AH679" s="93"/>
      <c r="AI679" s="30"/>
      <c r="AJ679" s="30"/>
      <c r="AK679" s="30"/>
      <c r="AL679" s="30"/>
      <c r="AM679" s="109"/>
      <c r="AN679" s="109"/>
      <c r="AO679" s="30"/>
      <c r="AP679" s="112" t="s">
        <v>1491</v>
      </c>
      <c r="AQ679"/>
      <c r="AR679"/>
      <c r="AS679"/>
      <c r="AT679"/>
      <c r="AU679"/>
      <c r="AV679"/>
    </row>
    <row r="680" spans="27:48" ht="23.45" customHeight="1" x14ac:dyDescent="0.2">
      <c r="AA680" s="97"/>
      <c r="AB680" s="97"/>
      <c r="AC680" s="97"/>
      <c r="AD680" s="97"/>
      <c r="AE680" s="97"/>
      <c r="AF680" s="93"/>
      <c r="AG680" s="93"/>
      <c r="AH680" s="93"/>
      <c r="AI680" s="30"/>
      <c r="AJ680" s="30"/>
      <c r="AK680" s="30"/>
      <c r="AL680" s="30"/>
      <c r="AM680" s="109"/>
      <c r="AN680" s="109"/>
      <c r="AO680" s="30"/>
      <c r="AP680" s="112" t="s">
        <v>1492</v>
      </c>
      <c r="AQ680"/>
      <c r="AR680"/>
      <c r="AS680"/>
      <c r="AT680"/>
      <c r="AU680"/>
      <c r="AV680"/>
    </row>
    <row r="681" spans="27:48" ht="23.45" customHeight="1" x14ac:dyDescent="0.2">
      <c r="AA681" s="97"/>
      <c r="AB681" s="97"/>
      <c r="AC681" s="97"/>
      <c r="AD681" s="97"/>
      <c r="AE681" s="97"/>
      <c r="AF681" s="93"/>
      <c r="AG681" s="93"/>
      <c r="AH681" s="93"/>
      <c r="AI681" s="30"/>
      <c r="AJ681" s="30"/>
      <c r="AK681" s="30"/>
      <c r="AL681" s="30"/>
      <c r="AM681" s="109"/>
      <c r="AN681" s="109"/>
      <c r="AO681" s="30"/>
      <c r="AP681" s="112" t="s">
        <v>1493</v>
      </c>
      <c r="AQ681"/>
      <c r="AR681"/>
      <c r="AS681"/>
      <c r="AT681"/>
      <c r="AU681"/>
      <c r="AV681"/>
    </row>
    <row r="682" spans="27:48" ht="23.45" customHeight="1" x14ac:dyDescent="0.2">
      <c r="AA682" s="97"/>
      <c r="AB682" s="97"/>
      <c r="AC682" s="97"/>
      <c r="AD682" s="97"/>
      <c r="AE682" s="97"/>
      <c r="AF682" s="93"/>
      <c r="AG682" s="93"/>
      <c r="AH682" s="93"/>
      <c r="AI682" s="30"/>
      <c r="AJ682" s="30"/>
      <c r="AK682" s="30"/>
      <c r="AL682" s="30"/>
      <c r="AM682" s="109"/>
      <c r="AN682" s="109"/>
      <c r="AO682" s="30"/>
      <c r="AP682" s="112" t="s">
        <v>1494</v>
      </c>
      <c r="AQ682"/>
      <c r="AR682"/>
      <c r="AS682"/>
      <c r="AT682"/>
      <c r="AU682"/>
      <c r="AV682"/>
    </row>
    <row r="683" spans="27:48" ht="23.45" customHeight="1" x14ac:dyDescent="0.2">
      <c r="AA683" s="97"/>
      <c r="AB683" s="97"/>
      <c r="AC683" s="97"/>
      <c r="AD683" s="97"/>
      <c r="AE683" s="97"/>
      <c r="AF683" s="93"/>
      <c r="AG683" s="93"/>
      <c r="AH683" s="93"/>
      <c r="AI683" s="30"/>
      <c r="AJ683" s="30"/>
      <c r="AK683" s="30"/>
      <c r="AL683" s="30"/>
      <c r="AM683" s="109"/>
      <c r="AN683" s="109"/>
      <c r="AO683" s="30"/>
      <c r="AP683" s="112" t="s">
        <v>1495</v>
      </c>
      <c r="AQ683"/>
      <c r="AR683"/>
      <c r="AS683"/>
      <c r="AT683"/>
      <c r="AU683"/>
      <c r="AV683"/>
    </row>
    <row r="684" spans="27:48" ht="23.45" customHeight="1" x14ac:dyDescent="0.2">
      <c r="AA684" s="97"/>
      <c r="AB684" s="97"/>
      <c r="AC684" s="97"/>
      <c r="AD684" s="97"/>
      <c r="AE684" s="97"/>
      <c r="AF684" s="93"/>
      <c r="AG684" s="93"/>
      <c r="AH684" s="93"/>
      <c r="AI684" s="30"/>
      <c r="AJ684" s="30"/>
      <c r="AK684" s="30"/>
      <c r="AL684" s="30"/>
      <c r="AM684" s="109"/>
      <c r="AN684" s="109"/>
      <c r="AO684" s="30"/>
      <c r="AP684" s="112" t="s">
        <v>1496</v>
      </c>
      <c r="AQ684"/>
      <c r="AR684"/>
      <c r="AS684"/>
      <c r="AT684"/>
      <c r="AU684"/>
      <c r="AV684"/>
    </row>
    <row r="685" spans="27:48" ht="23.45" customHeight="1" x14ac:dyDescent="0.2">
      <c r="AA685" s="97"/>
      <c r="AB685" s="97"/>
      <c r="AC685" s="97"/>
      <c r="AD685" s="97"/>
      <c r="AE685" s="97"/>
      <c r="AF685" s="93"/>
      <c r="AG685" s="93"/>
      <c r="AH685" s="93"/>
      <c r="AI685" s="30"/>
      <c r="AJ685" s="30"/>
      <c r="AK685" s="30"/>
      <c r="AL685" s="30"/>
      <c r="AM685" s="109"/>
      <c r="AN685" s="109"/>
      <c r="AO685" s="30"/>
      <c r="AP685" s="112" t="s">
        <v>1497</v>
      </c>
      <c r="AQ685"/>
      <c r="AR685"/>
      <c r="AS685"/>
      <c r="AT685"/>
      <c r="AU685"/>
      <c r="AV685"/>
    </row>
    <row r="686" spans="27:48" ht="23.45" customHeight="1" x14ac:dyDescent="0.2">
      <c r="AA686" s="97"/>
      <c r="AB686" s="97"/>
      <c r="AC686" s="97"/>
      <c r="AD686" s="97"/>
      <c r="AE686" s="97"/>
      <c r="AF686" s="93"/>
      <c r="AG686" s="93"/>
      <c r="AH686" s="93"/>
      <c r="AI686" s="30"/>
      <c r="AJ686" s="30"/>
      <c r="AK686" s="30"/>
      <c r="AL686" s="30"/>
      <c r="AM686" s="109"/>
      <c r="AN686" s="109"/>
      <c r="AO686" s="30"/>
      <c r="AP686" s="112" t="s">
        <v>1498</v>
      </c>
      <c r="AQ686"/>
      <c r="AR686"/>
      <c r="AS686"/>
      <c r="AT686"/>
      <c r="AU686"/>
      <c r="AV686"/>
    </row>
    <row r="687" spans="27:48" ht="23.45" customHeight="1" x14ac:dyDescent="0.2">
      <c r="AA687" s="97"/>
      <c r="AB687" s="97"/>
      <c r="AC687" s="97"/>
      <c r="AD687" s="97"/>
      <c r="AE687" s="97"/>
      <c r="AF687" s="93"/>
      <c r="AG687" s="93"/>
      <c r="AH687" s="93"/>
      <c r="AI687" s="30"/>
      <c r="AJ687" s="30"/>
      <c r="AK687" s="30"/>
      <c r="AL687" s="30"/>
      <c r="AM687" s="109"/>
      <c r="AN687" s="109"/>
      <c r="AO687" s="30"/>
      <c r="AP687" s="112" t="s">
        <v>1499</v>
      </c>
      <c r="AQ687"/>
      <c r="AR687"/>
      <c r="AS687"/>
      <c r="AT687"/>
      <c r="AU687"/>
      <c r="AV687"/>
    </row>
    <row r="688" spans="27:48" ht="23.45" customHeight="1" x14ac:dyDescent="0.2">
      <c r="AA688" s="97"/>
      <c r="AB688" s="97"/>
      <c r="AC688" s="97"/>
      <c r="AD688" s="97"/>
      <c r="AE688" s="97"/>
      <c r="AF688" s="93"/>
      <c r="AG688" s="93"/>
      <c r="AH688" s="93"/>
      <c r="AI688" s="30"/>
      <c r="AJ688" s="30"/>
      <c r="AK688" s="30"/>
      <c r="AL688" s="30"/>
      <c r="AM688" s="109"/>
      <c r="AN688" s="109"/>
      <c r="AO688" s="30"/>
      <c r="AP688" s="112" t="s">
        <v>1500</v>
      </c>
      <c r="AQ688"/>
      <c r="AR688"/>
      <c r="AS688"/>
      <c r="AT688"/>
      <c r="AU688"/>
      <c r="AV688"/>
    </row>
    <row r="689" spans="27:48" ht="23.45" customHeight="1" x14ac:dyDescent="0.2">
      <c r="AA689" s="97"/>
      <c r="AB689" s="97"/>
      <c r="AC689" s="97"/>
      <c r="AD689" s="97"/>
      <c r="AE689" s="97"/>
      <c r="AF689" s="93"/>
      <c r="AG689" s="93"/>
      <c r="AH689" s="93"/>
      <c r="AI689" s="30"/>
      <c r="AJ689" s="30"/>
      <c r="AK689" s="30"/>
      <c r="AL689" s="30"/>
      <c r="AM689" s="109"/>
      <c r="AN689" s="109"/>
      <c r="AO689" s="30"/>
      <c r="AP689" s="112" t="s">
        <v>1501</v>
      </c>
      <c r="AQ689"/>
      <c r="AR689"/>
      <c r="AS689"/>
      <c r="AT689"/>
      <c r="AU689"/>
      <c r="AV689"/>
    </row>
    <row r="690" spans="27:48" ht="23.45" customHeight="1" x14ac:dyDescent="0.2">
      <c r="AA690" s="97"/>
      <c r="AB690" s="97"/>
      <c r="AC690" s="97"/>
      <c r="AD690" s="97"/>
      <c r="AE690" s="97"/>
      <c r="AF690" s="93"/>
      <c r="AG690" s="93"/>
      <c r="AH690" s="93"/>
      <c r="AI690" s="30"/>
      <c r="AJ690" s="30"/>
      <c r="AK690" s="30"/>
      <c r="AL690" s="30"/>
      <c r="AM690" s="109"/>
      <c r="AN690" s="109"/>
      <c r="AO690" s="30"/>
      <c r="AP690" s="112" t="s">
        <v>1502</v>
      </c>
      <c r="AQ690"/>
      <c r="AR690"/>
      <c r="AS690"/>
      <c r="AT690"/>
      <c r="AU690"/>
      <c r="AV690"/>
    </row>
    <row r="691" spans="27:48" ht="23.45" customHeight="1" x14ac:dyDescent="0.2">
      <c r="AA691" s="97"/>
      <c r="AB691" s="97"/>
      <c r="AC691" s="97"/>
      <c r="AD691" s="97"/>
      <c r="AE691" s="97"/>
      <c r="AF691" s="93"/>
      <c r="AG691" s="93"/>
      <c r="AH691" s="93"/>
      <c r="AI691" s="30"/>
      <c r="AJ691" s="30"/>
      <c r="AK691" s="30"/>
      <c r="AL691" s="30"/>
      <c r="AM691" s="109"/>
      <c r="AN691" s="109"/>
      <c r="AO691" s="30"/>
      <c r="AP691" s="112" t="s">
        <v>1503</v>
      </c>
      <c r="AQ691"/>
      <c r="AR691"/>
      <c r="AS691"/>
      <c r="AT691"/>
      <c r="AU691"/>
      <c r="AV691"/>
    </row>
    <row r="692" spans="27:48" ht="23.45" customHeight="1" x14ac:dyDescent="0.2">
      <c r="AA692" s="97"/>
      <c r="AB692" s="97"/>
      <c r="AC692" s="97"/>
      <c r="AD692" s="97"/>
      <c r="AE692" s="97"/>
      <c r="AF692" s="93"/>
      <c r="AG692" s="93"/>
      <c r="AH692" s="93"/>
      <c r="AI692" s="30"/>
      <c r="AJ692" s="30"/>
      <c r="AK692" s="30"/>
      <c r="AL692" s="30"/>
      <c r="AM692" s="109"/>
      <c r="AN692" s="109"/>
      <c r="AO692" s="30"/>
      <c r="AP692" s="112" t="s">
        <v>1504</v>
      </c>
      <c r="AQ692"/>
      <c r="AR692"/>
      <c r="AS692"/>
      <c r="AT692"/>
      <c r="AU692"/>
      <c r="AV692"/>
    </row>
    <row r="693" spans="27:48" ht="23.45" customHeight="1" x14ac:dyDescent="0.2">
      <c r="AA693" s="97"/>
      <c r="AB693" s="97"/>
      <c r="AC693" s="97"/>
      <c r="AD693" s="97"/>
      <c r="AE693" s="97"/>
      <c r="AF693" s="93"/>
      <c r="AG693" s="93"/>
      <c r="AH693" s="93"/>
      <c r="AI693" s="30"/>
      <c r="AJ693" s="30"/>
      <c r="AK693" s="30"/>
      <c r="AL693" s="30"/>
      <c r="AM693" s="109"/>
      <c r="AN693" s="109"/>
      <c r="AO693" s="30"/>
      <c r="AP693" s="112" t="s">
        <v>1505</v>
      </c>
      <c r="AQ693"/>
      <c r="AR693"/>
      <c r="AS693"/>
      <c r="AT693"/>
      <c r="AU693"/>
      <c r="AV693"/>
    </row>
    <row r="694" spans="27:48" ht="23.45" customHeight="1" x14ac:dyDescent="0.2">
      <c r="AA694" s="97"/>
      <c r="AB694" s="97"/>
      <c r="AC694" s="97"/>
      <c r="AD694" s="97"/>
      <c r="AE694" s="97"/>
      <c r="AF694" s="93"/>
      <c r="AG694" s="93"/>
      <c r="AH694" s="93"/>
      <c r="AI694" s="30"/>
      <c r="AJ694" s="30"/>
      <c r="AK694" s="30"/>
      <c r="AL694" s="30"/>
      <c r="AM694" s="109"/>
      <c r="AN694" s="109"/>
      <c r="AO694" s="30"/>
      <c r="AP694" s="112" t="s">
        <v>1506</v>
      </c>
      <c r="AQ694"/>
      <c r="AR694"/>
      <c r="AS694"/>
      <c r="AT694"/>
      <c r="AU694"/>
      <c r="AV694"/>
    </row>
    <row r="695" spans="27:48" ht="23.45" customHeight="1" x14ac:dyDescent="0.2">
      <c r="AA695" s="97"/>
      <c r="AB695" s="97"/>
      <c r="AC695" s="97"/>
      <c r="AD695" s="97"/>
      <c r="AE695" s="97"/>
      <c r="AF695" s="93"/>
      <c r="AG695" s="93"/>
      <c r="AH695" s="93"/>
      <c r="AI695" s="30"/>
      <c r="AJ695" s="30"/>
      <c r="AK695" s="30"/>
      <c r="AL695" s="30"/>
      <c r="AM695" s="109"/>
      <c r="AN695" s="109"/>
      <c r="AO695" s="30"/>
      <c r="AP695" s="112" t="s">
        <v>1507</v>
      </c>
      <c r="AQ695"/>
      <c r="AR695"/>
      <c r="AS695"/>
      <c r="AT695"/>
      <c r="AU695"/>
      <c r="AV695"/>
    </row>
    <row r="696" spans="27:48" ht="23.45" customHeight="1" x14ac:dyDescent="0.2">
      <c r="AA696" s="97"/>
      <c r="AB696" s="97"/>
      <c r="AC696" s="97"/>
      <c r="AD696" s="97"/>
      <c r="AE696" s="97"/>
      <c r="AF696" s="93"/>
      <c r="AG696" s="93"/>
      <c r="AH696" s="93"/>
      <c r="AI696" s="30"/>
      <c r="AJ696" s="30"/>
      <c r="AK696" s="30"/>
      <c r="AL696" s="30"/>
      <c r="AM696" s="109"/>
      <c r="AN696" s="109"/>
      <c r="AO696" s="30"/>
      <c r="AP696" s="112" t="s">
        <v>1508</v>
      </c>
      <c r="AQ696"/>
      <c r="AR696"/>
      <c r="AS696"/>
      <c r="AT696"/>
      <c r="AU696"/>
      <c r="AV696"/>
    </row>
    <row r="697" spans="27:48" ht="23.45" customHeight="1" x14ac:dyDescent="0.2">
      <c r="AA697" s="97"/>
      <c r="AB697" s="97"/>
      <c r="AC697" s="97"/>
      <c r="AD697" s="97"/>
      <c r="AE697" s="97"/>
      <c r="AF697" s="93"/>
      <c r="AG697" s="93"/>
      <c r="AH697" s="93"/>
      <c r="AI697" s="30"/>
      <c r="AJ697" s="30"/>
      <c r="AK697" s="30"/>
      <c r="AL697" s="30"/>
      <c r="AM697" s="109"/>
      <c r="AN697" s="109"/>
      <c r="AO697" s="30"/>
      <c r="AP697" s="112" t="s">
        <v>1509</v>
      </c>
      <c r="AQ697"/>
      <c r="AR697"/>
      <c r="AS697"/>
      <c r="AT697"/>
      <c r="AU697"/>
      <c r="AV697"/>
    </row>
    <row r="698" spans="27:48" ht="23.45" customHeight="1" x14ac:dyDescent="0.2">
      <c r="AA698" s="97"/>
      <c r="AB698" s="97"/>
      <c r="AC698" s="97"/>
      <c r="AD698" s="97"/>
      <c r="AE698" s="97"/>
      <c r="AF698" s="93"/>
      <c r="AG698" s="93"/>
      <c r="AH698" s="93"/>
      <c r="AI698" s="30"/>
      <c r="AJ698" s="30"/>
      <c r="AK698" s="30"/>
      <c r="AL698" s="30"/>
      <c r="AM698" s="109"/>
      <c r="AN698" s="109"/>
      <c r="AO698" s="30"/>
      <c r="AP698" s="112" t="s">
        <v>1510</v>
      </c>
      <c r="AQ698"/>
      <c r="AR698"/>
      <c r="AS698"/>
      <c r="AT698"/>
      <c r="AU698"/>
      <c r="AV698"/>
    </row>
    <row r="699" spans="27:48" ht="23.45" customHeight="1" x14ac:dyDescent="0.2">
      <c r="AA699" s="97"/>
      <c r="AB699" s="97"/>
      <c r="AC699" s="97"/>
      <c r="AD699" s="97"/>
      <c r="AE699" s="97"/>
      <c r="AF699" s="93"/>
      <c r="AG699" s="93"/>
      <c r="AH699" s="93"/>
      <c r="AI699" s="30"/>
      <c r="AJ699" s="30"/>
      <c r="AK699" s="30"/>
      <c r="AL699" s="30"/>
      <c r="AM699" s="109"/>
      <c r="AN699" s="109"/>
      <c r="AO699" s="30"/>
      <c r="AP699" s="112" t="s">
        <v>1511</v>
      </c>
      <c r="AQ699"/>
      <c r="AR699"/>
      <c r="AS699"/>
      <c r="AT699"/>
      <c r="AU699"/>
      <c r="AV699"/>
    </row>
    <row r="700" spans="27:48" ht="23.45" customHeight="1" x14ac:dyDescent="0.2">
      <c r="AA700" s="97"/>
      <c r="AB700" s="97"/>
      <c r="AC700" s="97"/>
      <c r="AD700" s="97"/>
      <c r="AE700" s="97"/>
      <c r="AF700" s="93"/>
      <c r="AG700" s="93"/>
      <c r="AH700" s="93"/>
      <c r="AI700" s="30"/>
      <c r="AJ700" s="30"/>
      <c r="AK700" s="30"/>
      <c r="AL700" s="30"/>
      <c r="AM700" s="109"/>
      <c r="AN700" s="109"/>
      <c r="AO700" s="30"/>
      <c r="AP700" s="112" t="s">
        <v>1512</v>
      </c>
      <c r="AQ700"/>
      <c r="AR700"/>
      <c r="AS700"/>
      <c r="AT700"/>
      <c r="AU700"/>
      <c r="AV700"/>
    </row>
    <row r="701" spans="27:48" ht="23.45" customHeight="1" x14ac:dyDescent="0.2">
      <c r="AA701" s="97"/>
      <c r="AB701" s="97"/>
      <c r="AC701" s="97"/>
      <c r="AD701" s="97"/>
      <c r="AE701" s="97"/>
      <c r="AF701" s="93"/>
      <c r="AG701" s="93"/>
      <c r="AH701" s="93"/>
      <c r="AI701" s="30"/>
      <c r="AJ701" s="30"/>
      <c r="AK701" s="30"/>
      <c r="AL701" s="30"/>
      <c r="AM701" s="109"/>
      <c r="AN701" s="109"/>
      <c r="AO701" s="30"/>
      <c r="AP701" s="112" t="s">
        <v>1513</v>
      </c>
      <c r="AQ701"/>
      <c r="AR701"/>
      <c r="AS701"/>
      <c r="AT701"/>
      <c r="AU701"/>
      <c r="AV701"/>
    </row>
    <row r="702" spans="27:48" ht="23.45" customHeight="1" x14ac:dyDescent="0.2">
      <c r="AA702" s="97"/>
      <c r="AB702" s="97"/>
      <c r="AC702" s="97"/>
      <c r="AD702" s="97"/>
      <c r="AE702" s="97"/>
      <c r="AF702" s="93"/>
      <c r="AG702" s="93"/>
      <c r="AH702" s="93"/>
      <c r="AI702" s="30"/>
      <c r="AJ702" s="30"/>
      <c r="AK702" s="30"/>
      <c r="AL702" s="30"/>
      <c r="AM702" s="109"/>
      <c r="AN702" s="109"/>
      <c r="AO702" s="30"/>
      <c r="AP702" s="112" t="s">
        <v>1514</v>
      </c>
      <c r="AQ702"/>
      <c r="AR702"/>
      <c r="AS702"/>
      <c r="AT702"/>
      <c r="AU702"/>
      <c r="AV702"/>
    </row>
    <row r="703" spans="27:48" ht="23.45" customHeight="1" x14ac:dyDescent="0.2">
      <c r="AA703" s="97"/>
      <c r="AB703" s="97"/>
      <c r="AC703" s="97"/>
      <c r="AD703" s="97"/>
      <c r="AE703" s="97"/>
      <c r="AF703" s="93"/>
      <c r="AG703" s="93"/>
      <c r="AH703" s="93"/>
      <c r="AI703" s="30"/>
      <c r="AJ703" s="30"/>
      <c r="AK703" s="30"/>
      <c r="AL703" s="30"/>
      <c r="AM703" s="109"/>
      <c r="AN703" s="109"/>
      <c r="AO703" s="30"/>
      <c r="AP703" s="112" t="s">
        <v>1515</v>
      </c>
      <c r="AQ703"/>
      <c r="AR703"/>
      <c r="AS703"/>
      <c r="AT703"/>
      <c r="AU703"/>
      <c r="AV703"/>
    </row>
    <row r="704" spans="27:48" ht="23.45" customHeight="1" x14ac:dyDescent="0.2">
      <c r="AA704" s="97"/>
      <c r="AB704" s="97"/>
      <c r="AC704" s="97"/>
      <c r="AD704" s="97"/>
      <c r="AE704" s="97"/>
      <c r="AF704" s="93"/>
      <c r="AG704" s="93"/>
      <c r="AH704" s="93"/>
      <c r="AI704" s="30"/>
      <c r="AJ704" s="30"/>
      <c r="AK704" s="30"/>
      <c r="AL704" s="30"/>
      <c r="AM704" s="109"/>
      <c r="AN704" s="109"/>
      <c r="AO704" s="30"/>
      <c r="AP704" s="112" t="s">
        <v>1516</v>
      </c>
      <c r="AQ704"/>
      <c r="AR704"/>
      <c r="AS704"/>
      <c r="AT704"/>
      <c r="AU704"/>
      <c r="AV704"/>
    </row>
    <row r="705" spans="27:48" ht="23.45" customHeight="1" x14ac:dyDescent="0.2">
      <c r="AA705" s="97"/>
      <c r="AB705" s="97"/>
      <c r="AC705" s="97"/>
      <c r="AD705" s="97"/>
      <c r="AE705" s="97"/>
      <c r="AF705" s="93"/>
      <c r="AG705" s="93"/>
      <c r="AH705" s="93"/>
      <c r="AI705" s="30"/>
      <c r="AJ705" s="30"/>
      <c r="AK705" s="30"/>
      <c r="AL705" s="30"/>
      <c r="AM705" s="109"/>
      <c r="AN705" s="109"/>
      <c r="AO705" s="30"/>
      <c r="AP705" s="112" t="s">
        <v>1517</v>
      </c>
      <c r="AQ705"/>
      <c r="AR705"/>
      <c r="AS705"/>
      <c r="AT705"/>
      <c r="AU705"/>
      <c r="AV705"/>
    </row>
    <row r="706" spans="27:48" ht="23.45" customHeight="1" x14ac:dyDescent="0.2">
      <c r="AA706" s="97"/>
      <c r="AB706" s="97"/>
      <c r="AC706" s="97"/>
      <c r="AD706" s="97"/>
      <c r="AE706" s="97"/>
      <c r="AF706" s="93"/>
      <c r="AG706" s="93"/>
      <c r="AH706" s="93"/>
      <c r="AI706" s="30"/>
      <c r="AJ706" s="30"/>
      <c r="AK706" s="30"/>
      <c r="AL706" s="30"/>
      <c r="AM706" s="109"/>
      <c r="AN706" s="109"/>
      <c r="AO706" s="30"/>
      <c r="AP706" s="112" t="s">
        <v>1518</v>
      </c>
      <c r="AQ706"/>
      <c r="AR706"/>
      <c r="AS706"/>
      <c r="AT706"/>
      <c r="AU706"/>
      <c r="AV706"/>
    </row>
    <row r="707" spans="27:48" ht="23.45" customHeight="1" x14ac:dyDescent="0.2">
      <c r="AA707" s="97"/>
      <c r="AB707" s="97"/>
      <c r="AC707" s="97"/>
      <c r="AD707" s="97"/>
      <c r="AE707" s="97"/>
      <c r="AF707" s="93"/>
      <c r="AG707" s="93"/>
      <c r="AH707" s="93"/>
      <c r="AI707" s="30"/>
      <c r="AJ707" s="30"/>
      <c r="AK707" s="30"/>
      <c r="AL707" s="30"/>
      <c r="AM707" s="109"/>
      <c r="AN707" s="109"/>
      <c r="AO707" s="30"/>
      <c r="AP707" s="112" t="s">
        <v>1519</v>
      </c>
      <c r="AQ707"/>
      <c r="AR707"/>
      <c r="AS707"/>
      <c r="AT707"/>
      <c r="AU707"/>
      <c r="AV707"/>
    </row>
    <row r="708" spans="27:48" ht="23.45" customHeight="1" x14ac:dyDescent="0.2">
      <c r="AA708" s="97"/>
      <c r="AB708" s="97"/>
      <c r="AC708" s="97"/>
      <c r="AD708" s="97"/>
      <c r="AE708" s="97"/>
      <c r="AF708" s="93"/>
      <c r="AG708" s="93"/>
      <c r="AH708" s="93"/>
      <c r="AI708" s="30"/>
      <c r="AJ708" s="30"/>
      <c r="AK708" s="30"/>
      <c r="AL708" s="30"/>
      <c r="AM708" s="109"/>
      <c r="AN708" s="109"/>
      <c r="AO708" s="30"/>
      <c r="AP708" s="112" t="s">
        <v>1520</v>
      </c>
      <c r="AQ708"/>
      <c r="AR708"/>
      <c r="AS708"/>
      <c r="AT708"/>
      <c r="AU708"/>
      <c r="AV708"/>
    </row>
    <row r="709" spans="27:48" ht="23.45" customHeight="1" x14ac:dyDescent="0.2">
      <c r="AA709" s="97"/>
      <c r="AB709" s="97"/>
      <c r="AC709" s="97"/>
      <c r="AD709" s="97"/>
      <c r="AE709" s="97"/>
      <c r="AF709" s="93"/>
      <c r="AG709" s="93"/>
      <c r="AH709" s="93"/>
      <c r="AI709" s="30"/>
      <c r="AJ709" s="30"/>
      <c r="AK709" s="30"/>
      <c r="AL709" s="30"/>
      <c r="AM709" s="109"/>
      <c r="AN709" s="109"/>
      <c r="AO709" s="30"/>
      <c r="AP709" s="112" t="s">
        <v>1521</v>
      </c>
      <c r="AQ709"/>
      <c r="AR709"/>
      <c r="AS709"/>
      <c r="AT709"/>
      <c r="AU709"/>
      <c r="AV709"/>
    </row>
    <row r="710" spans="27:48" ht="23.45" customHeight="1" x14ac:dyDescent="0.2">
      <c r="AA710" s="97"/>
      <c r="AB710" s="97"/>
      <c r="AC710" s="97"/>
      <c r="AD710" s="97"/>
      <c r="AE710" s="97"/>
      <c r="AF710" s="93"/>
      <c r="AG710" s="93"/>
      <c r="AH710" s="93"/>
      <c r="AI710" s="30"/>
      <c r="AJ710" s="30"/>
      <c r="AK710" s="30"/>
      <c r="AL710" s="30"/>
      <c r="AM710" s="109"/>
      <c r="AN710" s="109"/>
      <c r="AO710" s="30"/>
      <c r="AP710" s="112" t="s">
        <v>1522</v>
      </c>
      <c r="AQ710"/>
      <c r="AR710"/>
      <c r="AS710"/>
      <c r="AT710"/>
      <c r="AU710"/>
      <c r="AV710"/>
    </row>
    <row r="711" spans="27:48" ht="23.45" customHeight="1" x14ac:dyDescent="0.2">
      <c r="AA711" s="97"/>
      <c r="AB711" s="97"/>
      <c r="AC711" s="97"/>
      <c r="AD711" s="97"/>
      <c r="AE711" s="97"/>
      <c r="AF711" s="93"/>
      <c r="AG711" s="93"/>
      <c r="AH711" s="93"/>
      <c r="AI711" s="30"/>
      <c r="AJ711" s="30"/>
      <c r="AK711" s="30"/>
      <c r="AL711" s="30"/>
      <c r="AM711" s="109"/>
      <c r="AN711" s="109"/>
      <c r="AO711" s="30"/>
      <c r="AP711" s="112" t="s">
        <v>1523</v>
      </c>
      <c r="AQ711"/>
      <c r="AR711"/>
      <c r="AS711"/>
      <c r="AT711"/>
      <c r="AU711"/>
      <c r="AV711"/>
    </row>
    <row r="712" spans="27:48" ht="23.45" customHeight="1" x14ac:dyDescent="0.2">
      <c r="AA712" s="97"/>
      <c r="AB712" s="97"/>
      <c r="AC712" s="97"/>
      <c r="AD712" s="97"/>
      <c r="AE712" s="97"/>
      <c r="AF712" s="93"/>
      <c r="AG712" s="93"/>
      <c r="AH712" s="93"/>
      <c r="AI712" s="30"/>
      <c r="AJ712" s="30"/>
      <c r="AK712" s="30"/>
      <c r="AL712" s="30"/>
      <c r="AM712" s="109"/>
      <c r="AN712" s="109"/>
      <c r="AO712" s="30"/>
      <c r="AP712" s="112" t="s">
        <v>1524</v>
      </c>
      <c r="AQ712"/>
      <c r="AR712"/>
      <c r="AS712"/>
      <c r="AT712"/>
      <c r="AU712"/>
      <c r="AV712"/>
    </row>
    <row r="713" spans="27:48" ht="23.45" customHeight="1" x14ac:dyDescent="0.2">
      <c r="AA713" s="97"/>
      <c r="AB713" s="97"/>
      <c r="AC713" s="97"/>
      <c r="AD713" s="97"/>
      <c r="AE713" s="97"/>
      <c r="AF713" s="93"/>
      <c r="AG713" s="93"/>
      <c r="AH713" s="93"/>
      <c r="AI713" s="30"/>
      <c r="AJ713" s="30"/>
      <c r="AK713" s="30"/>
      <c r="AL713" s="30"/>
      <c r="AM713" s="109"/>
      <c r="AN713" s="109"/>
      <c r="AO713" s="30"/>
      <c r="AP713" s="112" t="s">
        <v>1525</v>
      </c>
      <c r="AQ713"/>
      <c r="AR713"/>
      <c r="AS713"/>
      <c r="AT713"/>
      <c r="AU713"/>
      <c r="AV713"/>
    </row>
    <row r="714" spans="27:48" ht="23.45" customHeight="1" x14ac:dyDescent="0.2">
      <c r="AA714" s="97"/>
      <c r="AB714" s="97"/>
      <c r="AC714" s="97"/>
      <c r="AD714" s="97"/>
      <c r="AE714" s="97"/>
      <c r="AF714" s="93"/>
      <c r="AG714" s="93"/>
      <c r="AH714" s="93"/>
      <c r="AI714" s="30"/>
      <c r="AJ714" s="30"/>
      <c r="AK714" s="30"/>
      <c r="AL714" s="30"/>
      <c r="AM714" s="109"/>
      <c r="AN714" s="109"/>
      <c r="AO714" s="30"/>
      <c r="AP714" s="112" t="s">
        <v>1526</v>
      </c>
      <c r="AQ714"/>
      <c r="AR714"/>
      <c r="AS714"/>
      <c r="AT714"/>
      <c r="AU714"/>
      <c r="AV714"/>
    </row>
    <row r="715" spans="27:48" ht="23.45" customHeight="1" x14ac:dyDescent="0.2">
      <c r="AA715" s="97"/>
      <c r="AB715" s="97"/>
      <c r="AC715" s="97"/>
      <c r="AD715" s="97"/>
      <c r="AE715" s="97"/>
      <c r="AF715" s="93"/>
      <c r="AG715" s="93"/>
      <c r="AH715" s="93"/>
      <c r="AI715" s="30"/>
      <c r="AJ715" s="30"/>
      <c r="AK715" s="30"/>
      <c r="AL715" s="30"/>
      <c r="AM715" s="109"/>
      <c r="AN715" s="109"/>
      <c r="AO715" s="30"/>
      <c r="AP715" s="112" t="s">
        <v>1527</v>
      </c>
      <c r="AQ715"/>
      <c r="AR715"/>
      <c r="AS715"/>
      <c r="AT715"/>
      <c r="AU715"/>
      <c r="AV715"/>
    </row>
    <row r="716" spans="27:48" ht="23.45" customHeight="1" x14ac:dyDescent="0.2">
      <c r="AA716" s="97"/>
      <c r="AB716" s="97"/>
      <c r="AC716" s="97"/>
      <c r="AD716" s="97"/>
      <c r="AE716" s="97"/>
      <c r="AF716" s="93"/>
      <c r="AG716" s="93"/>
      <c r="AH716" s="93"/>
      <c r="AI716" s="30"/>
      <c r="AJ716" s="30"/>
      <c r="AK716" s="30"/>
      <c r="AL716" s="30"/>
      <c r="AM716" s="109"/>
      <c r="AN716" s="109"/>
      <c r="AO716" s="30"/>
      <c r="AP716" s="112" t="s">
        <v>1528</v>
      </c>
      <c r="AQ716"/>
      <c r="AR716"/>
      <c r="AS716"/>
      <c r="AT716"/>
      <c r="AU716"/>
      <c r="AV716"/>
    </row>
    <row r="717" spans="27:48" ht="23.45" customHeight="1" x14ac:dyDescent="0.2">
      <c r="AA717" s="97"/>
      <c r="AB717" s="97"/>
      <c r="AC717" s="97"/>
      <c r="AD717" s="97"/>
      <c r="AE717" s="97"/>
      <c r="AF717" s="93"/>
      <c r="AG717" s="93"/>
      <c r="AH717" s="93"/>
      <c r="AI717" s="30"/>
      <c r="AJ717" s="30"/>
      <c r="AK717" s="30"/>
      <c r="AL717" s="30"/>
      <c r="AM717" s="109"/>
      <c r="AN717" s="109"/>
      <c r="AO717" s="30"/>
      <c r="AP717" s="112" t="s">
        <v>1529</v>
      </c>
      <c r="AQ717"/>
      <c r="AR717"/>
      <c r="AS717"/>
      <c r="AT717"/>
      <c r="AU717"/>
      <c r="AV717"/>
    </row>
    <row r="718" spans="27:48" ht="23.45" customHeight="1" x14ac:dyDescent="0.2">
      <c r="AA718" s="97"/>
      <c r="AB718" s="97"/>
      <c r="AC718" s="97"/>
      <c r="AD718" s="97"/>
      <c r="AE718" s="97"/>
      <c r="AF718" s="93"/>
      <c r="AG718" s="93"/>
      <c r="AH718" s="93"/>
      <c r="AI718" s="30"/>
      <c r="AJ718" s="30"/>
      <c r="AK718" s="30"/>
      <c r="AL718" s="30"/>
      <c r="AM718" s="109"/>
      <c r="AN718" s="109"/>
      <c r="AO718" s="30"/>
      <c r="AP718" s="112" t="s">
        <v>1530</v>
      </c>
      <c r="AQ718"/>
      <c r="AR718"/>
      <c r="AS718"/>
      <c r="AT718"/>
      <c r="AU718"/>
      <c r="AV718"/>
    </row>
    <row r="719" spans="27:48" ht="23.45" customHeight="1" x14ac:dyDescent="0.2">
      <c r="AA719" s="97"/>
      <c r="AB719" s="97"/>
      <c r="AC719" s="97"/>
      <c r="AD719" s="97"/>
      <c r="AE719" s="97"/>
      <c r="AF719" s="93"/>
      <c r="AG719" s="93"/>
      <c r="AH719" s="93"/>
      <c r="AI719" s="30"/>
      <c r="AJ719" s="30"/>
      <c r="AK719" s="30"/>
      <c r="AL719" s="30"/>
      <c r="AM719" s="109"/>
      <c r="AN719" s="109"/>
      <c r="AO719" s="30"/>
      <c r="AP719" s="112" t="s">
        <v>1531</v>
      </c>
      <c r="AQ719"/>
      <c r="AR719"/>
      <c r="AS719"/>
      <c r="AT719"/>
      <c r="AU719"/>
      <c r="AV719"/>
    </row>
    <row r="720" spans="27:48" ht="23.45" customHeight="1" x14ac:dyDescent="0.2">
      <c r="AA720" s="97"/>
      <c r="AB720" s="97"/>
      <c r="AC720" s="97"/>
      <c r="AD720" s="97"/>
      <c r="AE720" s="97"/>
      <c r="AF720" s="93"/>
      <c r="AG720" s="93"/>
      <c r="AH720" s="93"/>
      <c r="AI720" s="30"/>
      <c r="AJ720" s="30"/>
      <c r="AK720" s="30"/>
      <c r="AL720" s="30"/>
      <c r="AM720" s="109"/>
      <c r="AN720" s="109"/>
      <c r="AO720" s="30"/>
      <c r="AP720" s="112" t="s">
        <v>1532</v>
      </c>
      <c r="AQ720"/>
      <c r="AR720"/>
      <c r="AS720"/>
      <c r="AT720"/>
      <c r="AU720"/>
      <c r="AV720"/>
    </row>
    <row r="721" spans="27:48" ht="23.45" customHeight="1" x14ac:dyDescent="0.2">
      <c r="AA721" s="97"/>
      <c r="AB721" s="97"/>
      <c r="AC721" s="97"/>
      <c r="AD721" s="97"/>
      <c r="AE721" s="97"/>
      <c r="AF721" s="93"/>
      <c r="AG721" s="93"/>
      <c r="AH721" s="93"/>
      <c r="AI721" s="30"/>
      <c r="AJ721" s="30"/>
      <c r="AK721" s="30"/>
      <c r="AL721" s="30"/>
      <c r="AM721" s="109"/>
      <c r="AN721" s="109"/>
      <c r="AO721" s="30"/>
      <c r="AP721" s="112" t="s">
        <v>1533</v>
      </c>
      <c r="AQ721"/>
      <c r="AR721"/>
      <c r="AS721"/>
      <c r="AT721"/>
      <c r="AU721"/>
      <c r="AV721"/>
    </row>
    <row r="722" spans="27:48" ht="23.45" customHeight="1" x14ac:dyDescent="0.2">
      <c r="AA722" s="97"/>
      <c r="AB722" s="97"/>
      <c r="AC722" s="97"/>
      <c r="AD722" s="97"/>
      <c r="AE722" s="97"/>
      <c r="AF722" s="93"/>
      <c r="AG722" s="93"/>
      <c r="AH722" s="93"/>
      <c r="AI722" s="30"/>
      <c r="AJ722" s="30"/>
      <c r="AK722" s="30"/>
      <c r="AL722" s="30"/>
      <c r="AM722" s="109"/>
      <c r="AN722" s="109"/>
      <c r="AO722" s="30"/>
      <c r="AP722" s="112" t="s">
        <v>1534</v>
      </c>
      <c r="AQ722"/>
      <c r="AR722"/>
      <c r="AS722"/>
      <c r="AT722"/>
      <c r="AU722"/>
      <c r="AV722"/>
    </row>
    <row r="723" spans="27:48" ht="23.45" customHeight="1" x14ac:dyDescent="0.2">
      <c r="AA723" s="97"/>
      <c r="AB723" s="97"/>
      <c r="AC723" s="97"/>
      <c r="AD723" s="97"/>
      <c r="AE723" s="97"/>
      <c r="AF723" s="93"/>
      <c r="AG723" s="93"/>
      <c r="AH723" s="93"/>
      <c r="AI723" s="30"/>
      <c r="AJ723" s="30"/>
      <c r="AK723" s="30"/>
      <c r="AL723" s="30"/>
      <c r="AM723" s="109"/>
      <c r="AN723" s="109"/>
      <c r="AO723" s="30"/>
      <c r="AP723" s="112" t="s">
        <v>1535</v>
      </c>
      <c r="AQ723"/>
      <c r="AR723"/>
      <c r="AS723"/>
      <c r="AT723"/>
      <c r="AU723"/>
      <c r="AV723"/>
    </row>
    <row r="724" spans="27:48" ht="23.45" customHeight="1" x14ac:dyDescent="0.2">
      <c r="AA724" s="97"/>
      <c r="AB724" s="97"/>
      <c r="AC724" s="97"/>
      <c r="AD724" s="97"/>
      <c r="AE724" s="97"/>
      <c r="AF724" s="93"/>
      <c r="AG724" s="93"/>
      <c r="AH724" s="93"/>
      <c r="AI724" s="30"/>
      <c r="AJ724" s="30"/>
      <c r="AK724" s="30"/>
      <c r="AL724" s="30"/>
      <c r="AM724" s="109"/>
      <c r="AN724" s="109"/>
      <c r="AO724" s="30"/>
      <c r="AP724" s="112" t="s">
        <v>1536</v>
      </c>
      <c r="AQ724"/>
      <c r="AR724"/>
      <c r="AS724"/>
      <c r="AT724"/>
      <c r="AU724"/>
      <c r="AV724"/>
    </row>
    <row r="725" spans="27:48" ht="23.45" customHeight="1" x14ac:dyDescent="0.2">
      <c r="AA725" s="97"/>
      <c r="AB725" s="97"/>
      <c r="AC725" s="97"/>
      <c r="AD725" s="97"/>
      <c r="AE725" s="97"/>
      <c r="AF725" s="93"/>
      <c r="AG725" s="93"/>
      <c r="AH725" s="93"/>
      <c r="AI725" s="30"/>
      <c r="AJ725" s="30"/>
      <c r="AK725" s="30"/>
      <c r="AL725" s="30"/>
      <c r="AM725" s="109"/>
      <c r="AN725" s="109"/>
      <c r="AO725" s="30"/>
      <c r="AP725" s="112" t="s">
        <v>1537</v>
      </c>
      <c r="AQ725"/>
      <c r="AR725"/>
      <c r="AS725"/>
      <c r="AT725"/>
      <c r="AU725"/>
      <c r="AV725"/>
    </row>
    <row r="726" spans="27:48" ht="23.45" customHeight="1" x14ac:dyDescent="0.2">
      <c r="AA726" s="97"/>
      <c r="AB726" s="97"/>
      <c r="AC726" s="97"/>
      <c r="AD726" s="97"/>
      <c r="AE726" s="97"/>
      <c r="AF726" s="93"/>
      <c r="AG726" s="93"/>
      <c r="AH726" s="93"/>
      <c r="AI726" s="30"/>
      <c r="AJ726" s="30"/>
      <c r="AK726" s="30"/>
      <c r="AL726" s="30"/>
      <c r="AM726" s="109"/>
      <c r="AN726" s="109"/>
      <c r="AO726" s="30"/>
      <c r="AP726" s="112" t="s">
        <v>1538</v>
      </c>
      <c r="AQ726"/>
      <c r="AR726"/>
      <c r="AS726"/>
      <c r="AT726"/>
      <c r="AU726"/>
      <c r="AV726"/>
    </row>
    <row r="727" spans="27:48" ht="23.45" customHeight="1" x14ac:dyDescent="0.2">
      <c r="AA727" s="97"/>
      <c r="AB727" s="97"/>
      <c r="AC727" s="97"/>
      <c r="AD727" s="97"/>
      <c r="AE727" s="97"/>
      <c r="AF727" s="93"/>
      <c r="AG727" s="93"/>
      <c r="AH727" s="93"/>
      <c r="AI727" s="30"/>
      <c r="AJ727" s="30"/>
      <c r="AK727" s="30"/>
      <c r="AL727" s="30"/>
      <c r="AM727" s="109"/>
      <c r="AN727" s="109"/>
      <c r="AO727" s="30"/>
      <c r="AP727" s="112" t="s">
        <v>1539</v>
      </c>
      <c r="AQ727"/>
      <c r="AR727"/>
      <c r="AS727"/>
      <c r="AT727"/>
      <c r="AU727"/>
      <c r="AV727"/>
    </row>
    <row r="728" spans="27:48" ht="23.45" customHeight="1" x14ac:dyDescent="0.2">
      <c r="AA728" s="97"/>
      <c r="AB728" s="97"/>
      <c r="AC728" s="97"/>
      <c r="AD728" s="97"/>
      <c r="AE728" s="97"/>
      <c r="AF728" s="93"/>
      <c r="AG728" s="93"/>
      <c r="AH728" s="93"/>
      <c r="AI728" s="30"/>
      <c r="AJ728" s="30"/>
      <c r="AK728" s="30"/>
      <c r="AL728" s="30"/>
      <c r="AM728" s="109"/>
      <c r="AN728" s="109"/>
      <c r="AO728" s="30"/>
      <c r="AP728" s="112" t="s">
        <v>1540</v>
      </c>
      <c r="AQ728"/>
      <c r="AR728"/>
      <c r="AS728"/>
      <c r="AT728"/>
      <c r="AU728"/>
      <c r="AV728"/>
    </row>
    <row r="729" spans="27:48" ht="23.45" customHeight="1" x14ac:dyDescent="0.2">
      <c r="AA729" s="97"/>
      <c r="AB729" s="97"/>
      <c r="AC729" s="97"/>
      <c r="AD729" s="97"/>
      <c r="AE729" s="97"/>
      <c r="AF729" s="93"/>
      <c r="AG729" s="93"/>
      <c r="AH729" s="93"/>
      <c r="AI729" s="30"/>
      <c r="AJ729" s="30"/>
      <c r="AK729" s="30"/>
      <c r="AL729" s="30"/>
      <c r="AM729" s="109"/>
      <c r="AN729" s="109"/>
      <c r="AO729" s="30"/>
      <c r="AP729" s="112" t="s">
        <v>1541</v>
      </c>
      <c r="AQ729"/>
      <c r="AR729"/>
      <c r="AS729"/>
      <c r="AT729"/>
      <c r="AU729"/>
      <c r="AV729"/>
    </row>
    <row r="730" spans="27:48" ht="23.45" customHeight="1" x14ac:dyDescent="0.2">
      <c r="AA730" s="97"/>
      <c r="AB730" s="97"/>
      <c r="AC730" s="97"/>
      <c r="AD730" s="97"/>
      <c r="AE730" s="97"/>
      <c r="AF730" s="93"/>
      <c r="AG730" s="93"/>
      <c r="AH730" s="93"/>
      <c r="AI730" s="30"/>
      <c r="AJ730" s="30"/>
      <c r="AK730" s="30"/>
      <c r="AL730" s="30"/>
      <c r="AM730" s="109"/>
      <c r="AN730" s="109"/>
      <c r="AO730" s="30"/>
      <c r="AP730" s="112" t="s">
        <v>1542</v>
      </c>
      <c r="AQ730"/>
      <c r="AR730"/>
      <c r="AS730"/>
      <c r="AT730"/>
      <c r="AU730"/>
      <c r="AV730"/>
    </row>
    <row r="731" spans="27:48" ht="23.45" customHeight="1" x14ac:dyDescent="0.2">
      <c r="AA731" s="97"/>
      <c r="AB731" s="97"/>
      <c r="AC731" s="97"/>
      <c r="AD731" s="97"/>
      <c r="AE731" s="97"/>
      <c r="AF731" s="93"/>
      <c r="AG731" s="93"/>
      <c r="AH731" s="93"/>
      <c r="AI731" s="30"/>
      <c r="AJ731" s="30"/>
      <c r="AK731" s="30"/>
      <c r="AL731" s="30"/>
      <c r="AM731" s="109"/>
      <c r="AN731" s="109"/>
      <c r="AO731" s="30"/>
      <c r="AP731" s="112" t="s">
        <v>1543</v>
      </c>
      <c r="AQ731"/>
      <c r="AR731"/>
      <c r="AS731"/>
      <c r="AT731"/>
      <c r="AU731"/>
      <c r="AV731"/>
    </row>
    <row r="732" spans="27:48" ht="23.45" customHeight="1" x14ac:dyDescent="0.2">
      <c r="AA732" s="97"/>
      <c r="AB732" s="97"/>
      <c r="AC732" s="97"/>
      <c r="AD732" s="97"/>
      <c r="AE732" s="97"/>
      <c r="AF732" s="93"/>
      <c r="AG732" s="93"/>
      <c r="AH732" s="93"/>
      <c r="AI732" s="30"/>
      <c r="AJ732" s="30"/>
      <c r="AK732" s="30"/>
      <c r="AL732" s="30"/>
      <c r="AM732" s="109"/>
      <c r="AN732" s="109"/>
      <c r="AO732" s="30"/>
      <c r="AP732" s="112" t="s">
        <v>1544</v>
      </c>
      <c r="AQ732"/>
      <c r="AR732"/>
      <c r="AS732"/>
      <c r="AT732"/>
      <c r="AU732"/>
      <c r="AV732"/>
    </row>
    <row r="733" spans="27:48" ht="23.45" customHeight="1" x14ac:dyDescent="0.2">
      <c r="AA733" s="97"/>
      <c r="AB733" s="97"/>
      <c r="AC733" s="97"/>
      <c r="AD733" s="97"/>
      <c r="AE733" s="97"/>
      <c r="AF733" s="93"/>
      <c r="AG733" s="93"/>
      <c r="AH733" s="93"/>
      <c r="AI733" s="30"/>
      <c r="AJ733" s="30"/>
      <c r="AK733" s="30"/>
      <c r="AL733" s="30"/>
      <c r="AM733" s="109"/>
      <c r="AN733" s="109"/>
      <c r="AO733" s="30"/>
      <c r="AP733" s="112" t="s">
        <v>1545</v>
      </c>
      <c r="AQ733"/>
      <c r="AR733"/>
      <c r="AS733"/>
      <c r="AT733"/>
      <c r="AU733"/>
      <c r="AV733"/>
    </row>
    <row r="734" spans="27:48" ht="23.45" customHeight="1" x14ac:dyDescent="0.2">
      <c r="AA734" s="97"/>
      <c r="AB734" s="97"/>
      <c r="AC734" s="97"/>
      <c r="AD734" s="97"/>
      <c r="AE734" s="97"/>
      <c r="AF734" s="93"/>
      <c r="AG734" s="93"/>
      <c r="AH734" s="93"/>
      <c r="AI734" s="30"/>
      <c r="AJ734" s="30"/>
      <c r="AK734" s="30"/>
      <c r="AL734" s="30"/>
      <c r="AM734" s="109"/>
      <c r="AN734" s="109"/>
      <c r="AO734" s="30"/>
      <c r="AP734" s="112" t="s">
        <v>1546</v>
      </c>
      <c r="AQ734"/>
      <c r="AR734"/>
      <c r="AS734"/>
      <c r="AT734"/>
      <c r="AU734"/>
      <c r="AV734"/>
    </row>
    <row r="735" spans="27:48" ht="23.45" customHeight="1" x14ac:dyDescent="0.2">
      <c r="AA735" s="97"/>
      <c r="AB735" s="97"/>
      <c r="AC735" s="97"/>
      <c r="AD735" s="97"/>
      <c r="AE735" s="97"/>
      <c r="AF735" s="93"/>
      <c r="AG735" s="93"/>
      <c r="AH735" s="93"/>
      <c r="AI735" s="30"/>
      <c r="AJ735" s="30"/>
      <c r="AK735" s="30"/>
      <c r="AL735" s="30"/>
      <c r="AM735" s="109"/>
      <c r="AN735" s="109"/>
      <c r="AO735" s="30"/>
      <c r="AP735" s="112" t="s">
        <v>1547</v>
      </c>
      <c r="AQ735"/>
      <c r="AR735"/>
      <c r="AS735"/>
      <c r="AT735"/>
      <c r="AU735"/>
      <c r="AV735"/>
    </row>
    <row r="736" spans="27:48" ht="23.45" customHeight="1" x14ac:dyDescent="0.2">
      <c r="AA736" s="97"/>
      <c r="AB736" s="97"/>
      <c r="AC736" s="97"/>
      <c r="AD736" s="97"/>
      <c r="AE736" s="97"/>
      <c r="AF736" s="93"/>
      <c r="AG736" s="93"/>
      <c r="AH736" s="93"/>
      <c r="AI736" s="30"/>
      <c r="AJ736" s="30"/>
      <c r="AK736" s="30"/>
      <c r="AL736" s="30"/>
      <c r="AM736" s="109"/>
      <c r="AN736" s="109"/>
      <c r="AO736" s="30"/>
      <c r="AP736" s="112" t="s">
        <v>1548</v>
      </c>
      <c r="AQ736"/>
      <c r="AR736"/>
      <c r="AS736"/>
      <c r="AT736"/>
      <c r="AU736"/>
      <c r="AV736"/>
    </row>
    <row r="737" spans="27:48" ht="23.45" customHeight="1" x14ac:dyDescent="0.2">
      <c r="AA737" s="97"/>
      <c r="AB737" s="97"/>
      <c r="AC737" s="97"/>
      <c r="AD737" s="97"/>
      <c r="AE737" s="97"/>
      <c r="AF737" s="93"/>
      <c r="AG737" s="93"/>
      <c r="AH737" s="93"/>
      <c r="AI737" s="30"/>
      <c r="AJ737" s="30"/>
      <c r="AK737" s="30"/>
      <c r="AL737" s="30"/>
      <c r="AM737" s="109"/>
      <c r="AN737" s="109"/>
      <c r="AO737" s="30"/>
      <c r="AP737" s="112" t="s">
        <v>1549</v>
      </c>
      <c r="AQ737"/>
      <c r="AR737"/>
      <c r="AS737"/>
      <c r="AT737"/>
      <c r="AU737"/>
      <c r="AV737"/>
    </row>
    <row r="738" spans="27:48" ht="23.45" customHeight="1" x14ac:dyDescent="0.2">
      <c r="AA738" s="97"/>
      <c r="AB738" s="97"/>
      <c r="AC738" s="97"/>
      <c r="AD738" s="97"/>
      <c r="AE738" s="97"/>
      <c r="AF738" s="93"/>
      <c r="AG738" s="93"/>
      <c r="AH738" s="93"/>
      <c r="AI738" s="30"/>
      <c r="AJ738" s="30"/>
      <c r="AK738" s="30"/>
      <c r="AL738" s="30"/>
      <c r="AM738" s="109"/>
      <c r="AN738" s="109"/>
      <c r="AO738" s="30"/>
      <c r="AP738" s="112" t="s">
        <v>1550</v>
      </c>
      <c r="AQ738"/>
      <c r="AR738"/>
      <c r="AS738"/>
      <c r="AT738"/>
      <c r="AU738"/>
      <c r="AV738"/>
    </row>
    <row r="739" spans="27:48" ht="23.45" customHeight="1" x14ac:dyDescent="0.2">
      <c r="AA739" s="97"/>
      <c r="AB739" s="97"/>
      <c r="AC739" s="97"/>
      <c r="AD739" s="97"/>
      <c r="AE739" s="97"/>
      <c r="AF739" s="93"/>
      <c r="AG739" s="93"/>
      <c r="AH739" s="93"/>
      <c r="AI739" s="30"/>
      <c r="AJ739" s="30"/>
      <c r="AK739" s="30"/>
      <c r="AL739" s="30"/>
      <c r="AM739" s="109"/>
      <c r="AN739" s="109"/>
      <c r="AO739" s="30"/>
      <c r="AP739" s="112" t="s">
        <v>1551</v>
      </c>
      <c r="AQ739"/>
      <c r="AR739"/>
      <c r="AS739"/>
      <c r="AT739"/>
      <c r="AU739"/>
      <c r="AV739"/>
    </row>
    <row r="740" spans="27:48" ht="23.45" customHeight="1" x14ac:dyDescent="0.2">
      <c r="AA740" s="97"/>
      <c r="AB740" s="97"/>
      <c r="AC740" s="97"/>
      <c r="AD740" s="97"/>
      <c r="AE740" s="97"/>
      <c r="AF740" s="93"/>
      <c r="AG740" s="93"/>
      <c r="AH740" s="93"/>
      <c r="AI740" s="30"/>
      <c r="AJ740" s="30"/>
      <c r="AK740" s="30"/>
      <c r="AL740" s="30"/>
      <c r="AM740" s="109"/>
      <c r="AN740" s="109"/>
      <c r="AO740" s="30"/>
      <c r="AP740" s="112" t="s">
        <v>1552</v>
      </c>
      <c r="AQ740"/>
      <c r="AR740"/>
      <c r="AS740"/>
      <c r="AT740"/>
      <c r="AU740"/>
      <c r="AV740"/>
    </row>
    <row r="741" spans="27:48" ht="23.45" customHeight="1" x14ac:dyDescent="0.2">
      <c r="AA741" s="97"/>
      <c r="AB741" s="97"/>
      <c r="AC741" s="97"/>
      <c r="AD741" s="97"/>
      <c r="AE741" s="97"/>
      <c r="AF741" s="93"/>
      <c r="AG741" s="93"/>
      <c r="AH741" s="93"/>
      <c r="AI741" s="30"/>
      <c r="AJ741" s="30"/>
      <c r="AK741" s="30"/>
      <c r="AL741" s="30"/>
      <c r="AM741" s="109"/>
      <c r="AN741" s="109"/>
      <c r="AO741" s="30"/>
      <c r="AP741" s="112" t="s">
        <v>1553</v>
      </c>
      <c r="AQ741"/>
      <c r="AR741"/>
      <c r="AS741"/>
      <c r="AT741"/>
      <c r="AU741"/>
      <c r="AV741"/>
    </row>
    <row r="742" spans="27:48" ht="23.45" customHeight="1" x14ac:dyDescent="0.2">
      <c r="AA742" s="97"/>
      <c r="AB742" s="97"/>
      <c r="AC742" s="97"/>
      <c r="AD742" s="97"/>
      <c r="AE742" s="97"/>
      <c r="AF742" s="93"/>
      <c r="AG742" s="93"/>
      <c r="AH742" s="93"/>
      <c r="AI742" s="30"/>
      <c r="AJ742" s="30"/>
      <c r="AK742" s="30"/>
      <c r="AL742" s="30"/>
      <c r="AM742" s="109"/>
      <c r="AN742" s="109"/>
      <c r="AO742" s="30"/>
      <c r="AP742" s="112" t="s">
        <v>1554</v>
      </c>
      <c r="AQ742"/>
      <c r="AR742"/>
      <c r="AS742"/>
      <c r="AT742"/>
      <c r="AU742"/>
      <c r="AV742"/>
    </row>
    <row r="743" spans="27:48" ht="23.45" customHeight="1" x14ac:dyDescent="0.2">
      <c r="AA743" s="97"/>
      <c r="AB743" s="97"/>
      <c r="AC743" s="97"/>
      <c r="AD743" s="97"/>
      <c r="AE743" s="97"/>
      <c r="AF743" s="93"/>
      <c r="AG743" s="93"/>
      <c r="AH743" s="93"/>
      <c r="AI743" s="30"/>
      <c r="AJ743" s="30"/>
      <c r="AK743" s="30"/>
      <c r="AL743" s="30"/>
      <c r="AM743" s="109"/>
      <c r="AN743" s="109"/>
      <c r="AO743" s="30"/>
      <c r="AP743" s="112" t="s">
        <v>1555</v>
      </c>
      <c r="AQ743"/>
      <c r="AR743"/>
      <c r="AS743"/>
      <c r="AT743"/>
      <c r="AU743"/>
      <c r="AV743"/>
    </row>
    <row r="744" spans="27:48" ht="23.45" customHeight="1" x14ac:dyDescent="0.2">
      <c r="AA744" s="97"/>
      <c r="AB744" s="97"/>
      <c r="AC744" s="97"/>
      <c r="AD744" s="97"/>
      <c r="AE744" s="97"/>
      <c r="AF744" s="93"/>
      <c r="AG744" s="93"/>
      <c r="AH744" s="93"/>
      <c r="AI744" s="30"/>
      <c r="AJ744" s="30"/>
      <c r="AK744" s="30"/>
      <c r="AL744" s="30"/>
      <c r="AM744" s="109"/>
      <c r="AN744" s="109"/>
      <c r="AO744" s="30"/>
      <c r="AP744" s="112" t="s">
        <v>1556</v>
      </c>
      <c r="AQ744"/>
      <c r="AR744"/>
      <c r="AS744"/>
      <c r="AT744"/>
      <c r="AU744"/>
      <c r="AV744"/>
    </row>
    <row r="745" spans="27:48" ht="23.45" customHeight="1" x14ac:dyDescent="0.2">
      <c r="AA745" s="97"/>
      <c r="AB745" s="97"/>
      <c r="AC745" s="97"/>
      <c r="AD745" s="97"/>
      <c r="AE745" s="97"/>
      <c r="AF745" s="93"/>
      <c r="AG745" s="93"/>
      <c r="AH745" s="93"/>
      <c r="AI745" s="30"/>
      <c r="AJ745" s="30"/>
      <c r="AK745" s="30"/>
      <c r="AL745" s="30"/>
      <c r="AM745" s="109"/>
      <c r="AN745" s="109"/>
      <c r="AO745" s="30"/>
      <c r="AP745" s="112" t="s">
        <v>1557</v>
      </c>
      <c r="AQ745"/>
      <c r="AR745"/>
      <c r="AS745"/>
      <c r="AT745"/>
      <c r="AU745"/>
      <c r="AV745"/>
    </row>
    <row r="746" spans="27:48" ht="23.45" customHeight="1" x14ac:dyDescent="0.2">
      <c r="AA746" s="97"/>
      <c r="AB746" s="97"/>
      <c r="AC746" s="97"/>
      <c r="AD746" s="97"/>
      <c r="AE746" s="97"/>
      <c r="AF746" s="93"/>
      <c r="AG746" s="93"/>
      <c r="AH746" s="93"/>
      <c r="AI746" s="30"/>
      <c r="AJ746" s="30"/>
      <c r="AK746" s="30"/>
      <c r="AL746" s="30"/>
      <c r="AM746" s="109"/>
      <c r="AN746" s="109"/>
      <c r="AO746" s="30"/>
      <c r="AP746" s="112" t="s">
        <v>1558</v>
      </c>
      <c r="AQ746"/>
      <c r="AR746"/>
      <c r="AS746"/>
      <c r="AT746"/>
      <c r="AU746"/>
      <c r="AV746"/>
    </row>
    <row r="747" spans="27:48" ht="23.45" customHeight="1" x14ac:dyDescent="0.2">
      <c r="AA747" s="97"/>
      <c r="AB747" s="97"/>
      <c r="AC747" s="97"/>
      <c r="AD747" s="97"/>
      <c r="AE747" s="97"/>
      <c r="AF747" s="93"/>
      <c r="AG747" s="93"/>
      <c r="AH747" s="93"/>
      <c r="AI747" s="30"/>
      <c r="AJ747" s="30"/>
      <c r="AK747" s="30"/>
      <c r="AL747" s="30"/>
      <c r="AM747" s="109"/>
      <c r="AN747" s="109"/>
      <c r="AO747" s="30"/>
      <c r="AP747" s="112" t="s">
        <v>1559</v>
      </c>
      <c r="AQ747"/>
      <c r="AR747"/>
      <c r="AS747"/>
      <c r="AT747"/>
      <c r="AU747"/>
      <c r="AV747"/>
    </row>
    <row r="748" spans="27:48" ht="23.45" customHeight="1" x14ac:dyDescent="0.2">
      <c r="AA748" s="97"/>
      <c r="AB748" s="97"/>
      <c r="AC748" s="97"/>
      <c r="AD748" s="97"/>
      <c r="AE748" s="97"/>
      <c r="AF748" s="93"/>
      <c r="AG748" s="93"/>
      <c r="AH748" s="93"/>
      <c r="AI748" s="30"/>
      <c r="AJ748" s="30"/>
      <c r="AK748" s="30"/>
      <c r="AL748" s="30"/>
      <c r="AM748" s="109"/>
      <c r="AN748" s="109"/>
      <c r="AO748" s="30"/>
      <c r="AP748" s="112" t="s">
        <v>1560</v>
      </c>
      <c r="AQ748"/>
      <c r="AR748"/>
      <c r="AS748"/>
      <c r="AT748"/>
      <c r="AU748"/>
      <c r="AV748"/>
    </row>
    <row r="749" spans="27:48" ht="23.45" customHeight="1" x14ac:dyDescent="0.2">
      <c r="AA749" s="97"/>
      <c r="AB749" s="97"/>
      <c r="AC749" s="97"/>
      <c r="AD749" s="97"/>
      <c r="AE749" s="97"/>
      <c r="AF749" s="93"/>
      <c r="AG749" s="93"/>
      <c r="AH749" s="93"/>
      <c r="AI749" s="30"/>
      <c r="AJ749" s="30"/>
      <c r="AK749" s="30"/>
      <c r="AL749" s="30"/>
      <c r="AM749" s="109"/>
      <c r="AN749" s="109"/>
      <c r="AO749" s="30"/>
      <c r="AP749" s="112" t="s">
        <v>1561</v>
      </c>
      <c r="AQ749"/>
      <c r="AR749"/>
      <c r="AS749"/>
      <c r="AT749"/>
      <c r="AU749"/>
      <c r="AV749"/>
    </row>
    <row r="750" spans="27:48" ht="23.45" customHeight="1" x14ac:dyDescent="0.2">
      <c r="AA750" s="97"/>
      <c r="AB750" s="97"/>
      <c r="AC750" s="97"/>
      <c r="AD750" s="97"/>
      <c r="AE750" s="97"/>
      <c r="AF750" s="93"/>
      <c r="AG750" s="93"/>
      <c r="AH750" s="93"/>
      <c r="AI750" s="30"/>
      <c r="AJ750" s="30"/>
      <c r="AK750" s="30"/>
      <c r="AL750" s="30"/>
      <c r="AM750" s="109"/>
      <c r="AN750" s="109"/>
      <c r="AO750" s="30"/>
      <c r="AP750" s="112" t="s">
        <v>1562</v>
      </c>
      <c r="AQ750"/>
      <c r="AR750"/>
      <c r="AS750"/>
      <c r="AT750"/>
      <c r="AU750"/>
      <c r="AV750"/>
    </row>
    <row r="751" spans="27:48" ht="23.45" customHeight="1" x14ac:dyDescent="0.2">
      <c r="AA751" s="97"/>
      <c r="AB751" s="97"/>
      <c r="AC751" s="97"/>
      <c r="AD751" s="97"/>
      <c r="AE751" s="97"/>
      <c r="AF751" s="93"/>
      <c r="AG751" s="93"/>
      <c r="AH751" s="93"/>
      <c r="AI751" s="30"/>
      <c r="AJ751" s="30"/>
      <c r="AK751" s="30"/>
      <c r="AL751" s="30"/>
      <c r="AM751" s="109"/>
      <c r="AN751" s="109"/>
      <c r="AO751" s="30"/>
      <c r="AP751" s="112" t="s">
        <v>1563</v>
      </c>
      <c r="AQ751"/>
      <c r="AR751"/>
      <c r="AS751"/>
      <c r="AT751"/>
      <c r="AU751"/>
      <c r="AV751"/>
    </row>
    <row r="752" spans="27:48" ht="23.45" customHeight="1" x14ac:dyDescent="0.2">
      <c r="AA752" s="97"/>
      <c r="AB752" s="97"/>
      <c r="AC752" s="97"/>
      <c r="AD752" s="97"/>
      <c r="AE752" s="97"/>
      <c r="AF752" s="93"/>
      <c r="AG752" s="93"/>
      <c r="AH752" s="93"/>
      <c r="AI752" s="30"/>
      <c r="AJ752" s="30"/>
      <c r="AK752" s="30"/>
      <c r="AL752" s="30"/>
      <c r="AM752" s="109"/>
      <c r="AN752" s="109"/>
      <c r="AO752" s="30"/>
      <c r="AP752" s="112" t="s">
        <v>1564</v>
      </c>
      <c r="AQ752"/>
      <c r="AR752"/>
      <c r="AS752"/>
      <c r="AT752"/>
      <c r="AU752"/>
      <c r="AV752"/>
    </row>
    <row r="753" spans="27:48" ht="23.45" customHeight="1" x14ac:dyDescent="0.2">
      <c r="AA753" s="97"/>
      <c r="AB753" s="97"/>
      <c r="AC753" s="97"/>
      <c r="AD753" s="97"/>
      <c r="AE753" s="97"/>
      <c r="AF753" s="93"/>
      <c r="AG753" s="93"/>
      <c r="AH753" s="93"/>
      <c r="AI753" s="30"/>
      <c r="AJ753" s="30"/>
      <c r="AK753" s="30"/>
      <c r="AL753" s="30"/>
      <c r="AM753" s="109"/>
      <c r="AN753" s="109"/>
      <c r="AO753" s="30"/>
      <c r="AP753" s="112" t="s">
        <v>1565</v>
      </c>
      <c r="AQ753"/>
      <c r="AR753"/>
      <c r="AS753"/>
      <c r="AT753"/>
      <c r="AU753"/>
      <c r="AV753"/>
    </row>
    <row r="754" spans="27:48" ht="23.45" customHeight="1" x14ac:dyDescent="0.2">
      <c r="AA754" s="97"/>
      <c r="AB754" s="97"/>
      <c r="AC754" s="97"/>
      <c r="AD754" s="97"/>
      <c r="AE754" s="97"/>
      <c r="AF754" s="93"/>
      <c r="AG754" s="93"/>
      <c r="AH754" s="93"/>
      <c r="AI754" s="30"/>
      <c r="AJ754" s="30"/>
      <c r="AK754" s="30"/>
      <c r="AL754" s="30"/>
      <c r="AM754" s="109"/>
      <c r="AN754" s="109"/>
      <c r="AO754" s="30"/>
      <c r="AP754" s="112" t="s">
        <v>1566</v>
      </c>
      <c r="AQ754"/>
      <c r="AR754"/>
      <c r="AS754"/>
      <c r="AT754"/>
      <c r="AU754"/>
      <c r="AV754"/>
    </row>
    <row r="755" spans="27:48" ht="23.45" customHeight="1" x14ac:dyDescent="0.2">
      <c r="AA755" s="97"/>
      <c r="AB755" s="97"/>
      <c r="AC755" s="97"/>
      <c r="AD755" s="97"/>
      <c r="AE755" s="97"/>
      <c r="AF755" s="93"/>
      <c r="AG755" s="93"/>
      <c r="AH755" s="93"/>
      <c r="AI755" s="30"/>
      <c r="AJ755" s="30"/>
      <c r="AK755" s="30"/>
      <c r="AL755" s="30"/>
      <c r="AM755" s="109"/>
      <c r="AN755" s="109"/>
      <c r="AO755" s="30"/>
      <c r="AP755" s="112" t="s">
        <v>1567</v>
      </c>
      <c r="AQ755"/>
      <c r="AR755"/>
      <c r="AS755"/>
      <c r="AT755"/>
      <c r="AU755"/>
      <c r="AV755"/>
    </row>
    <row r="756" spans="27:48" ht="23.45" customHeight="1" x14ac:dyDescent="0.2">
      <c r="AA756" s="97"/>
      <c r="AB756" s="97"/>
      <c r="AC756" s="97"/>
      <c r="AD756" s="97"/>
      <c r="AE756" s="97"/>
      <c r="AF756" s="93"/>
      <c r="AG756" s="93"/>
      <c r="AH756" s="93"/>
      <c r="AI756" s="30"/>
      <c r="AJ756" s="30"/>
      <c r="AK756" s="30"/>
      <c r="AL756" s="30"/>
      <c r="AM756" s="109"/>
      <c r="AN756" s="109"/>
      <c r="AO756" s="30"/>
      <c r="AP756" s="112" t="s">
        <v>1568</v>
      </c>
      <c r="AQ756"/>
      <c r="AR756"/>
      <c r="AS756"/>
      <c r="AT756"/>
      <c r="AU756"/>
      <c r="AV756"/>
    </row>
    <row r="757" spans="27:48" ht="23.45" customHeight="1" x14ac:dyDescent="0.2">
      <c r="AA757" s="97"/>
      <c r="AB757" s="97"/>
      <c r="AC757" s="97"/>
      <c r="AD757" s="97"/>
      <c r="AE757" s="97"/>
      <c r="AF757" s="93"/>
      <c r="AG757" s="93"/>
      <c r="AH757" s="93"/>
      <c r="AI757" s="30"/>
      <c r="AJ757" s="30"/>
      <c r="AK757" s="30"/>
      <c r="AL757" s="30"/>
      <c r="AM757" s="109"/>
      <c r="AN757" s="109"/>
      <c r="AO757" s="30"/>
      <c r="AP757" s="112" t="s">
        <v>1569</v>
      </c>
      <c r="AQ757"/>
      <c r="AR757"/>
      <c r="AS757"/>
      <c r="AT757"/>
      <c r="AU757"/>
      <c r="AV757"/>
    </row>
    <row r="758" spans="27:48" ht="23.45" customHeight="1" x14ac:dyDescent="0.2">
      <c r="AA758" s="97"/>
      <c r="AB758" s="97"/>
      <c r="AC758" s="97"/>
      <c r="AD758" s="97"/>
      <c r="AE758" s="97"/>
      <c r="AF758" s="93"/>
      <c r="AG758" s="93"/>
      <c r="AH758" s="93"/>
      <c r="AI758" s="30"/>
      <c r="AJ758" s="30"/>
      <c r="AK758" s="30"/>
      <c r="AL758" s="30"/>
      <c r="AM758" s="109"/>
      <c r="AN758" s="109"/>
      <c r="AO758" s="30"/>
      <c r="AP758" s="112" t="s">
        <v>1570</v>
      </c>
      <c r="AQ758"/>
      <c r="AR758"/>
      <c r="AS758"/>
      <c r="AT758"/>
      <c r="AU758"/>
      <c r="AV758"/>
    </row>
    <row r="759" spans="27:48" ht="23.45" customHeight="1" x14ac:dyDescent="0.2">
      <c r="AA759" s="97"/>
      <c r="AB759" s="97"/>
      <c r="AC759" s="97"/>
      <c r="AD759" s="97"/>
      <c r="AE759" s="97"/>
      <c r="AF759" s="93"/>
      <c r="AG759" s="93"/>
      <c r="AH759" s="93"/>
      <c r="AI759" s="30"/>
      <c r="AJ759" s="30"/>
      <c r="AK759" s="30"/>
      <c r="AL759" s="30"/>
      <c r="AM759" s="109"/>
      <c r="AN759" s="109"/>
      <c r="AO759" s="30"/>
      <c r="AP759" s="112" t="s">
        <v>1571</v>
      </c>
      <c r="AQ759"/>
      <c r="AR759"/>
      <c r="AS759"/>
      <c r="AT759"/>
      <c r="AU759"/>
      <c r="AV759"/>
    </row>
    <row r="760" spans="27:48" ht="23.45" customHeight="1" x14ac:dyDescent="0.2">
      <c r="AA760" s="97"/>
      <c r="AB760" s="97"/>
      <c r="AC760" s="97"/>
      <c r="AD760" s="97"/>
      <c r="AE760" s="97"/>
      <c r="AF760" s="93"/>
      <c r="AG760" s="93"/>
      <c r="AH760" s="93"/>
      <c r="AI760" s="30"/>
      <c r="AJ760" s="30"/>
      <c r="AK760" s="30"/>
      <c r="AL760" s="30"/>
      <c r="AM760" s="109"/>
      <c r="AN760" s="109"/>
      <c r="AO760" s="30"/>
      <c r="AP760" s="112" t="s">
        <v>1572</v>
      </c>
      <c r="AQ760"/>
      <c r="AR760"/>
      <c r="AS760"/>
      <c r="AT760"/>
      <c r="AU760"/>
      <c r="AV760"/>
    </row>
    <row r="761" spans="27:48" ht="23.45" customHeight="1" x14ac:dyDescent="0.2">
      <c r="AA761" s="97"/>
      <c r="AB761" s="97"/>
      <c r="AC761" s="97"/>
      <c r="AD761" s="97"/>
      <c r="AE761" s="97"/>
      <c r="AF761" s="93"/>
      <c r="AG761" s="93"/>
      <c r="AH761" s="93"/>
      <c r="AI761" s="30"/>
      <c r="AJ761" s="30"/>
      <c r="AK761" s="30"/>
      <c r="AL761" s="30"/>
      <c r="AM761" s="109"/>
      <c r="AN761" s="109"/>
      <c r="AO761" s="30"/>
      <c r="AP761" s="112" t="s">
        <v>1573</v>
      </c>
      <c r="AQ761"/>
      <c r="AR761"/>
      <c r="AS761"/>
      <c r="AT761"/>
      <c r="AU761"/>
      <c r="AV761"/>
    </row>
    <row r="762" spans="27:48" ht="23.45" customHeight="1" x14ac:dyDescent="0.2">
      <c r="AA762" s="97"/>
      <c r="AB762" s="97"/>
      <c r="AC762" s="97"/>
      <c r="AD762" s="97"/>
      <c r="AE762" s="97"/>
      <c r="AF762" s="93"/>
      <c r="AG762" s="93"/>
      <c r="AH762" s="93"/>
      <c r="AI762" s="30"/>
      <c r="AJ762" s="30"/>
      <c r="AK762" s="30"/>
      <c r="AL762" s="30"/>
      <c r="AM762" s="109"/>
      <c r="AN762" s="109"/>
      <c r="AO762" s="30"/>
      <c r="AP762" s="112" t="s">
        <v>1574</v>
      </c>
      <c r="AQ762"/>
      <c r="AR762"/>
      <c r="AS762"/>
      <c r="AT762"/>
      <c r="AU762"/>
      <c r="AV762"/>
    </row>
    <row r="763" spans="27:48" ht="23.45" customHeight="1" x14ac:dyDescent="0.2">
      <c r="AA763" s="97"/>
      <c r="AB763" s="97"/>
      <c r="AC763" s="97"/>
      <c r="AD763" s="97"/>
      <c r="AE763" s="97"/>
      <c r="AF763" s="93"/>
      <c r="AG763" s="93"/>
      <c r="AH763" s="93"/>
      <c r="AI763" s="30"/>
      <c r="AJ763" s="30"/>
      <c r="AK763" s="30"/>
      <c r="AL763" s="30"/>
      <c r="AM763" s="109"/>
      <c r="AN763" s="109"/>
      <c r="AO763" s="30"/>
      <c r="AP763" s="112" t="s">
        <v>1575</v>
      </c>
      <c r="AQ763"/>
      <c r="AR763"/>
      <c r="AS763"/>
      <c r="AT763"/>
      <c r="AU763"/>
      <c r="AV763"/>
    </row>
    <row r="764" spans="27:48" ht="23.45" customHeight="1" x14ac:dyDescent="0.2">
      <c r="AA764" s="97"/>
      <c r="AB764" s="97"/>
      <c r="AC764" s="97"/>
      <c r="AD764" s="97"/>
      <c r="AE764" s="97"/>
      <c r="AF764" s="93"/>
      <c r="AG764" s="93"/>
      <c r="AH764" s="93"/>
      <c r="AI764" s="30"/>
      <c r="AJ764" s="30"/>
      <c r="AK764" s="30"/>
      <c r="AL764" s="30"/>
      <c r="AM764" s="109"/>
      <c r="AN764" s="109"/>
      <c r="AO764" s="30"/>
      <c r="AP764" s="112" t="s">
        <v>1576</v>
      </c>
      <c r="AQ764"/>
      <c r="AR764"/>
      <c r="AS764"/>
      <c r="AT764"/>
      <c r="AU764"/>
      <c r="AV764"/>
    </row>
    <row r="765" spans="27:48" ht="23.45" customHeight="1" x14ac:dyDescent="0.2">
      <c r="AA765" s="97"/>
      <c r="AB765" s="97"/>
      <c r="AC765" s="97"/>
      <c r="AD765" s="97"/>
      <c r="AE765" s="97"/>
      <c r="AF765" s="93"/>
      <c r="AG765" s="93"/>
      <c r="AH765" s="93"/>
      <c r="AI765" s="30"/>
      <c r="AJ765" s="30"/>
      <c r="AK765" s="30"/>
      <c r="AL765" s="30"/>
      <c r="AM765" s="109"/>
      <c r="AN765" s="109"/>
      <c r="AO765" s="30"/>
      <c r="AP765" s="112" t="s">
        <v>1577</v>
      </c>
      <c r="AQ765"/>
      <c r="AR765"/>
      <c r="AS765"/>
      <c r="AT765"/>
      <c r="AU765"/>
      <c r="AV765"/>
    </row>
    <row r="766" spans="27:48" ht="23.45" customHeight="1" x14ac:dyDescent="0.2">
      <c r="AA766" s="97"/>
      <c r="AB766" s="97"/>
      <c r="AC766" s="97"/>
      <c r="AD766" s="97"/>
      <c r="AE766" s="97"/>
      <c r="AF766" s="93"/>
      <c r="AG766" s="93"/>
      <c r="AH766" s="93"/>
      <c r="AI766" s="30"/>
      <c r="AJ766" s="30"/>
      <c r="AK766" s="30"/>
      <c r="AL766" s="30"/>
      <c r="AM766" s="109"/>
      <c r="AN766" s="109"/>
      <c r="AO766" s="30"/>
      <c r="AP766" s="112" t="s">
        <v>1578</v>
      </c>
      <c r="AQ766"/>
      <c r="AR766"/>
      <c r="AS766"/>
      <c r="AT766"/>
      <c r="AU766"/>
      <c r="AV766"/>
    </row>
    <row r="767" spans="27:48" ht="23.45" customHeight="1" x14ac:dyDescent="0.2">
      <c r="AA767" s="97"/>
      <c r="AB767" s="97"/>
      <c r="AC767" s="97"/>
      <c r="AD767" s="97"/>
      <c r="AE767" s="97"/>
      <c r="AF767" s="93"/>
      <c r="AG767" s="93"/>
      <c r="AH767" s="93"/>
      <c r="AI767" s="30"/>
      <c r="AJ767" s="30"/>
      <c r="AK767" s="30"/>
      <c r="AL767" s="30"/>
      <c r="AM767" s="109"/>
      <c r="AN767" s="109"/>
      <c r="AO767" s="30"/>
      <c r="AP767" s="112" t="s">
        <v>1579</v>
      </c>
      <c r="AQ767"/>
      <c r="AR767"/>
      <c r="AS767"/>
      <c r="AT767"/>
      <c r="AU767"/>
      <c r="AV767"/>
    </row>
    <row r="768" spans="27:48" ht="23.45" customHeight="1" x14ac:dyDescent="0.2">
      <c r="AA768" s="97"/>
      <c r="AB768" s="97"/>
      <c r="AC768" s="97"/>
      <c r="AD768" s="97"/>
      <c r="AE768" s="97"/>
      <c r="AF768" s="93"/>
      <c r="AG768" s="93"/>
      <c r="AH768" s="93"/>
      <c r="AI768" s="30"/>
      <c r="AJ768" s="30"/>
      <c r="AK768" s="30"/>
      <c r="AL768" s="30"/>
      <c r="AM768" s="109"/>
      <c r="AN768" s="109"/>
      <c r="AO768" s="30"/>
      <c r="AP768" s="112" t="s">
        <v>1580</v>
      </c>
      <c r="AQ768"/>
      <c r="AR768"/>
      <c r="AS768"/>
      <c r="AT768"/>
      <c r="AU768"/>
      <c r="AV768"/>
    </row>
    <row r="769" spans="27:48" ht="23.45" customHeight="1" x14ac:dyDescent="0.2">
      <c r="AA769" s="97"/>
      <c r="AB769" s="97"/>
      <c r="AC769" s="97"/>
      <c r="AD769" s="97"/>
      <c r="AE769" s="97"/>
      <c r="AF769" s="93"/>
      <c r="AG769" s="93"/>
      <c r="AH769" s="93"/>
      <c r="AI769" s="30"/>
      <c r="AJ769" s="30"/>
      <c r="AK769" s="30"/>
      <c r="AL769" s="30"/>
      <c r="AM769" s="109"/>
      <c r="AN769" s="109"/>
      <c r="AO769" s="30"/>
      <c r="AP769" s="112" t="s">
        <v>1581</v>
      </c>
      <c r="AQ769"/>
      <c r="AR769"/>
      <c r="AS769"/>
      <c r="AT769"/>
      <c r="AU769"/>
      <c r="AV769"/>
    </row>
    <row r="770" spans="27:48" ht="23.45" customHeight="1" x14ac:dyDescent="0.2">
      <c r="AA770" s="97"/>
      <c r="AB770" s="97"/>
      <c r="AC770" s="97"/>
      <c r="AD770" s="97"/>
      <c r="AE770" s="97"/>
      <c r="AF770" s="93"/>
      <c r="AG770" s="93"/>
      <c r="AH770" s="93"/>
      <c r="AI770" s="30"/>
      <c r="AJ770" s="30"/>
      <c r="AK770" s="30"/>
      <c r="AL770" s="30"/>
      <c r="AM770" s="109"/>
      <c r="AN770" s="109"/>
      <c r="AO770" s="30"/>
      <c r="AP770" s="112" t="s">
        <v>1582</v>
      </c>
      <c r="AQ770"/>
      <c r="AR770"/>
      <c r="AS770"/>
      <c r="AT770"/>
      <c r="AU770"/>
      <c r="AV770"/>
    </row>
    <row r="771" spans="27:48" ht="23.45" customHeight="1" x14ac:dyDescent="0.2">
      <c r="AA771" s="97"/>
      <c r="AB771" s="97"/>
      <c r="AC771" s="97"/>
      <c r="AD771" s="97"/>
      <c r="AE771" s="97"/>
      <c r="AF771" s="93"/>
      <c r="AG771" s="93"/>
      <c r="AH771" s="93"/>
      <c r="AI771" s="30"/>
      <c r="AJ771" s="30"/>
      <c r="AK771" s="30"/>
      <c r="AL771" s="30"/>
      <c r="AM771" s="109"/>
      <c r="AN771" s="109"/>
      <c r="AO771" s="30"/>
      <c r="AP771" s="112" t="s">
        <v>1583</v>
      </c>
      <c r="AQ771"/>
      <c r="AR771"/>
      <c r="AS771"/>
      <c r="AT771"/>
      <c r="AU771"/>
      <c r="AV771"/>
    </row>
    <row r="772" spans="27:48" ht="23.45" customHeight="1" x14ac:dyDescent="0.2">
      <c r="AA772" s="97"/>
      <c r="AB772" s="97"/>
      <c r="AC772" s="97"/>
      <c r="AD772" s="97"/>
      <c r="AE772" s="97"/>
      <c r="AF772" s="93"/>
      <c r="AG772" s="93"/>
      <c r="AH772" s="93"/>
      <c r="AI772" s="30"/>
      <c r="AJ772" s="30"/>
      <c r="AK772" s="30"/>
      <c r="AL772" s="30"/>
      <c r="AM772" s="109"/>
      <c r="AN772" s="109"/>
      <c r="AO772" s="30"/>
      <c r="AP772" s="112" t="s">
        <v>1584</v>
      </c>
      <c r="AQ772"/>
      <c r="AR772"/>
      <c r="AS772"/>
      <c r="AT772"/>
      <c r="AU772"/>
      <c r="AV772"/>
    </row>
    <row r="773" spans="27:48" ht="23.45" customHeight="1" x14ac:dyDescent="0.2">
      <c r="AA773" s="97"/>
      <c r="AB773" s="97"/>
      <c r="AC773" s="97"/>
      <c r="AD773" s="97"/>
      <c r="AE773" s="97"/>
      <c r="AF773" s="93"/>
      <c r="AG773" s="93"/>
      <c r="AH773" s="93"/>
      <c r="AI773" s="30"/>
      <c r="AJ773" s="30"/>
      <c r="AK773" s="30"/>
      <c r="AL773" s="30"/>
      <c r="AM773" s="109"/>
      <c r="AN773" s="109"/>
      <c r="AO773" s="30"/>
      <c r="AP773" s="112" t="s">
        <v>1585</v>
      </c>
      <c r="AQ773"/>
      <c r="AR773"/>
      <c r="AS773"/>
      <c r="AT773"/>
      <c r="AU773"/>
      <c r="AV773"/>
    </row>
    <row r="774" spans="27:48" ht="23.45" customHeight="1" x14ac:dyDescent="0.2">
      <c r="AA774" s="97"/>
      <c r="AB774" s="97"/>
      <c r="AC774" s="97"/>
      <c r="AD774" s="97"/>
      <c r="AE774" s="97"/>
      <c r="AF774" s="93"/>
      <c r="AG774" s="93"/>
      <c r="AH774" s="93"/>
      <c r="AI774" s="30"/>
      <c r="AJ774" s="30"/>
      <c r="AK774" s="30"/>
      <c r="AL774" s="30"/>
      <c r="AM774" s="109"/>
      <c r="AN774" s="109"/>
      <c r="AO774" s="30"/>
      <c r="AP774" s="112" t="s">
        <v>1586</v>
      </c>
      <c r="AQ774"/>
      <c r="AR774"/>
      <c r="AS774"/>
      <c r="AT774"/>
      <c r="AU774"/>
      <c r="AV774"/>
    </row>
    <row r="775" spans="27:48" ht="23.45" customHeight="1" x14ac:dyDescent="0.2">
      <c r="AA775" s="97"/>
      <c r="AB775" s="97"/>
      <c r="AC775" s="97"/>
      <c r="AD775" s="97"/>
      <c r="AE775" s="97"/>
      <c r="AF775" s="93"/>
      <c r="AG775" s="93"/>
      <c r="AH775" s="93"/>
      <c r="AI775" s="30"/>
      <c r="AJ775" s="30"/>
      <c r="AK775" s="30"/>
      <c r="AL775" s="30"/>
      <c r="AM775" s="109"/>
      <c r="AN775" s="109"/>
      <c r="AO775" s="30"/>
      <c r="AP775" s="112" t="s">
        <v>1587</v>
      </c>
      <c r="AQ775"/>
      <c r="AR775"/>
      <c r="AS775"/>
      <c r="AT775"/>
      <c r="AU775"/>
      <c r="AV775"/>
    </row>
    <row r="776" spans="27:48" ht="23.45" customHeight="1" x14ac:dyDescent="0.2">
      <c r="AA776" s="97"/>
      <c r="AB776" s="97"/>
      <c r="AC776" s="97"/>
      <c r="AD776" s="97"/>
      <c r="AE776" s="97"/>
      <c r="AF776" s="93"/>
      <c r="AG776" s="93"/>
      <c r="AH776" s="93"/>
      <c r="AI776" s="30"/>
      <c r="AJ776" s="30"/>
      <c r="AK776" s="30"/>
      <c r="AL776" s="30"/>
      <c r="AM776" s="109"/>
      <c r="AN776" s="109"/>
      <c r="AO776" s="30"/>
      <c r="AP776" s="112" t="s">
        <v>1588</v>
      </c>
      <c r="AQ776"/>
      <c r="AR776"/>
      <c r="AS776"/>
      <c r="AT776"/>
      <c r="AU776"/>
      <c r="AV776"/>
    </row>
    <row r="777" spans="27:48" ht="23.45" customHeight="1" x14ac:dyDescent="0.2">
      <c r="AA777" s="97"/>
      <c r="AB777" s="97"/>
      <c r="AC777" s="97"/>
      <c r="AD777" s="97"/>
      <c r="AE777" s="97"/>
      <c r="AF777" s="93"/>
      <c r="AG777" s="93"/>
      <c r="AH777" s="93"/>
      <c r="AI777" s="30"/>
      <c r="AJ777" s="30"/>
      <c r="AK777" s="30"/>
      <c r="AL777" s="30"/>
      <c r="AM777" s="109"/>
      <c r="AN777" s="109"/>
      <c r="AO777" s="30"/>
      <c r="AP777" s="112" t="s">
        <v>1589</v>
      </c>
      <c r="AQ777"/>
      <c r="AR777"/>
      <c r="AS777"/>
      <c r="AT777"/>
      <c r="AU777"/>
      <c r="AV777"/>
    </row>
    <row r="778" spans="27:48" ht="23.45" customHeight="1" x14ac:dyDescent="0.2">
      <c r="AA778" s="97"/>
      <c r="AB778" s="97"/>
      <c r="AC778" s="97"/>
      <c r="AD778" s="97"/>
      <c r="AE778" s="97"/>
      <c r="AF778" s="93"/>
      <c r="AG778" s="93"/>
      <c r="AH778" s="93"/>
      <c r="AI778" s="30"/>
      <c r="AJ778" s="30"/>
      <c r="AK778" s="30"/>
      <c r="AL778" s="30"/>
      <c r="AM778" s="109"/>
      <c r="AN778" s="109"/>
      <c r="AO778" s="30"/>
      <c r="AP778" s="112" t="s">
        <v>1590</v>
      </c>
      <c r="AQ778"/>
      <c r="AR778"/>
      <c r="AS778"/>
      <c r="AT778"/>
      <c r="AU778"/>
      <c r="AV778"/>
    </row>
    <row r="779" spans="27:48" ht="23.45" customHeight="1" x14ac:dyDescent="0.2">
      <c r="AA779" s="97"/>
      <c r="AB779" s="97"/>
      <c r="AC779" s="97"/>
      <c r="AD779" s="97"/>
      <c r="AE779" s="97"/>
      <c r="AF779" s="93"/>
      <c r="AG779" s="93"/>
      <c r="AH779" s="93"/>
      <c r="AI779" s="30"/>
      <c r="AJ779" s="30"/>
      <c r="AK779" s="30"/>
      <c r="AL779" s="30"/>
      <c r="AM779" s="109"/>
      <c r="AN779" s="109"/>
      <c r="AO779" s="30"/>
      <c r="AP779" s="112" t="s">
        <v>1591</v>
      </c>
      <c r="AQ779"/>
      <c r="AR779"/>
      <c r="AS779"/>
      <c r="AT779"/>
      <c r="AU779"/>
      <c r="AV779"/>
    </row>
    <row r="780" spans="27:48" ht="23.45" customHeight="1" x14ac:dyDescent="0.2">
      <c r="AA780" s="97"/>
      <c r="AB780" s="97"/>
      <c r="AC780" s="97"/>
      <c r="AD780" s="97"/>
      <c r="AE780" s="97"/>
      <c r="AF780" s="93"/>
      <c r="AG780" s="93"/>
      <c r="AH780" s="93"/>
      <c r="AI780" s="30"/>
      <c r="AJ780" s="30"/>
      <c r="AK780" s="30"/>
      <c r="AL780" s="30"/>
      <c r="AM780" s="109"/>
      <c r="AN780" s="109"/>
      <c r="AO780" s="30"/>
      <c r="AP780" s="112" t="s">
        <v>1592</v>
      </c>
      <c r="AQ780"/>
      <c r="AR780"/>
      <c r="AS780"/>
      <c r="AT780"/>
      <c r="AU780"/>
      <c r="AV780"/>
    </row>
    <row r="781" spans="27:48" ht="23.45" customHeight="1" x14ac:dyDescent="0.2">
      <c r="AA781" s="97"/>
      <c r="AB781" s="97"/>
      <c r="AC781" s="97"/>
      <c r="AD781" s="97"/>
      <c r="AE781" s="97"/>
      <c r="AF781" s="93"/>
      <c r="AG781" s="93"/>
      <c r="AH781" s="93"/>
      <c r="AI781" s="30"/>
      <c r="AJ781" s="30"/>
      <c r="AK781" s="30"/>
      <c r="AL781" s="30"/>
      <c r="AM781" s="109"/>
      <c r="AN781" s="109"/>
      <c r="AO781" s="30"/>
      <c r="AP781" s="112" t="s">
        <v>1593</v>
      </c>
      <c r="AQ781"/>
      <c r="AR781"/>
      <c r="AS781"/>
      <c r="AT781"/>
      <c r="AU781"/>
      <c r="AV781"/>
    </row>
    <row r="782" spans="27:48" ht="23.45" customHeight="1" x14ac:dyDescent="0.2">
      <c r="AA782" s="97"/>
      <c r="AB782" s="97"/>
      <c r="AC782" s="97"/>
      <c r="AD782" s="97"/>
      <c r="AE782" s="97"/>
      <c r="AF782" s="93"/>
      <c r="AG782" s="93"/>
      <c r="AH782" s="93"/>
      <c r="AI782" s="30"/>
      <c r="AJ782" s="30"/>
      <c r="AK782" s="30"/>
      <c r="AL782" s="30"/>
      <c r="AM782" s="109"/>
      <c r="AN782" s="109"/>
      <c r="AO782" s="30"/>
      <c r="AP782" s="112" t="s">
        <v>1594</v>
      </c>
      <c r="AQ782"/>
      <c r="AR782"/>
      <c r="AS782"/>
      <c r="AT782"/>
      <c r="AU782"/>
      <c r="AV782"/>
    </row>
    <row r="783" spans="27:48" ht="23.45" customHeight="1" x14ac:dyDescent="0.2">
      <c r="AA783" s="97"/>
      <c r="AB783" s="97"/>
      <c r="AC783" s="97"/>
      <c r="AD783" s="97"/>
      <c r="AE783" s="97"/>
      <c r="AF783" s="93"/>
      <c r="AG783" s="93"/>
      <c r="AH783" s="93"/>
      <c r="AI783" s="30"/>
      <c r="AJ783" s="30"/>
      <c r="AK783" s="30"/>
      <c r="AL783" s="30"/>
      <c r="AM783" s="109"/>
      <c r="AN783" s="109"/>
      <c r="AO783" s="30"/>
      <c r="AP783" s="112" t="s">
        <v>1595</v>
      </c>
      <c r="AQ783"/>
      <c r="AR783"/>
      <c r="AS783"/>
      <c r="AT783"/>
      <c r="AU783"/>
      <c r="AV783"/>
    </row>
    <row r="784" spans="27:48" ht="23.45" customHeight="1" x14ac:dyDescent="0.2">
      <c r="AA784" s="97"/>
      <c r="AB784" s="97"/>
      <c r="AC784" s="97"/>
      <c r="AD784" s="97"/>
      <c r="AE784" s="97"/>
      <c r="AF784" s="93"/>
      <c r="AG784" s="93"/>
      <c r="AH784" s="93"/>
      <c r="AI784" s="30"/>
      <c r="AJ784" s="30"/>
      <c r="AK784" s="30"/>
      <c r="AL784" s="30"/>
      <c r="AM784" s="109"/>
      <c r="AN784" s="109"/>
      <c r="AO784" s="30"/>
      <c r="AP784" s="112" t="s">
        <v>1596</v>
      </c>
      <c r="AQ784"/>
      <c r="AR784"/>
      <c r="AS784"/>
      <c r="AT784"/>
      <c r="AU784"/>
      <c r="AV784"/>
    </row>
    <row r="785" spans="27:48" ht="23.45" customHeight="1" x14ac:dyDescent="0.2">
      <c r="AA785" s="97"/>
      <c r="AB785" s="97"/>
      <c r="AC785" s="97"/>
      <c r="AD785" s="97"/>
      <c r="AE785" s="97"/>
      <c r="AF785" s="93"/>
      <c r="AG785" s="93"/>
      <c r="AH785" s="93"/>
      <c r="AI785" s="30"/>
      <c r="AJ785" s="30"/>
      <c r="AK785" s="30"/>
      <c r="AL785" s="30"/>
      <c r="AM785" s="109"/>
      <c r="AN785" s="109"/>
      <c r="AO785" s="30"/>
      <c r="AP785" s="112" t="s">
        <v>1597</v>
      </c>
      <c r="AQ785"/>
      <c r="AR785"/>
      <c r="AS785"/>
      <c r="AT785"/>
      <c r="AU785"/>
      <c r="AV785"/>
    </row>
    <row r="786" spans="27:48" ht="23.45" customHeight="1" x14ac:dyDescent="0.2">
      <c r="AA786" s="97"/>
      <c r="AB786" s="97"/>
      <c r="AC786" s="97"/>
      <c r="AD786" s="97"/>
      <c r="AE786" s="97"/>
      <c r="AF786" s="93"/>
      <c r="AG786" s="93"/>
      <c r="AH786" s="93"/>
      <c r="AI786" s="30"/>
      <c r="AJ786" s="30"/>
      <c r="AK786" s="30"/>
      <c r="AL786" s="30"/>
      <c r="AM786" s="109"/>
      <c r="AN786" s="109"/>
      <c r="AO786" s="30"/>
      <c r="AP786" s="112" t="s">
        <v>1598</v>
      </c>
      <c r="AQ786"/>
      <c r="AR786"/>
      <c r="AS786"/>
      <c r="AT786"/>
      <c r="AU786"/>
      <c r="AV786"/>
    </row>
    <row r="787" spans="27:48" ht="23.45" customHeight="1" x14ac:dyDescent="0.2">
      <c r="AA787" s="97"/>
      <c r="AB787" s="97"/>
      <c r="AC787" s="97"/>
      <c r="AD787" s="97"/>
      <c r="AE787" s="97"/>
      <c r="AF787" s="93"/>
      <c r="AG787" s="93"/>
      <c r="AH787" s="93"/>
      <c r="AI787" s="30"/>
      <c r="AJ787" s="30"/>
      <c r="AK787" s="30"/>
      <c r="AL787" s="30"/>
      <c r="AM787" s="109"/>
      <c r="AN787" s="109"/>
      <c r="AO787" s="30"/>
      <c r="AP787" s="112" t="s">
        <v>1599</v>
      </c>
      <c r="AQ787"/>
      <c r="AR787"/>
      <c r="AS787"/>
      <c r="AT787"/>
      <c r="AU787"/>
      <c r="AV787"/>
    </row>
    <row r="788" spans="27:48" ht="23.45" customHeight="1" x14ac:dyDescent="0.2">
      <c r="AA788" s="97"/>
      <c r="AB788" s="97"/>
      <c r="AC788" s="97"/>
      <c r="AD788" s="97"/>
      <c r="AE788" s="97"/>
      <c r="AF788" s="93"/>
      <c r="AG788" s="93"/>
      <c r="AH788" s="93"/>
      <c r="AI788" s="30"/>
      <c r="AJ788" s="30"/>
      <c r="AK788" s="30"/>
      <c r="AL788" s="30"/>
      <c r="AM788" s="109"/>
      <c r="AN788" s="109"/>
      <c r="AO788" s="30"/>
      <c r="AP788" s="112" t="s">
        <v>1600</v>
      </c>
      <c r="AQ788"/>
      <c r="AR788"/>
      <c r="AS788"/>
      <c r="AT788"/>
      <c r="AU788"/>
      <c r="AV788"/>
    </row>
    <row r="789" spans="27:48" ht="23.45" customHeight="1" x14ac:dyDescent="0.2">
      <c r="AA789" s="97"/>
      <c r="AB789" s="97"/>
      <c r="AC789" s="97"/>
      <c r="AD789" s="97"/>
      <c r="AE789" s="97"/>
      <c r="AF789" s="93"/>
      <c r="AG789" s="93"/>
      <c r="AH789" s="93"/>
      <c r="AI789" s="30"/>
      <c r="AJ789" s="30"/>
      <c r="AK789" s="30"/>
      <c r="AL789" s="30"/>
      <c r="AM789" s="109"/>
      <c r="AN789" s="109"/>
      <c r="AO789" s="30"/>
      <c r="AP789" s="112" t="s">
        <v>1601</v>
      </c>
      <c r="AQ789"/>
      <c r="AR789"/>
      <c r="AS789"/>
      <c r="AT789"/>
      <c r="AU789"/>
      <c r="AV789"/>
    </row>
    <row r="790" spans="27:48" ht="23.45" customHeight="1" x14ac:dyDescent="0.2">
      <c r="AA790" s="97"/>
      <c r="AB790" s="97"/>
      <c r="AC790" s="97"/>
      <c r="AD790" s="97"/>
      <c r="AE790" s="97"/>
      <c r="AF790" s="93"/>
      <c r="AG790" s="93"/>
      <c r="AH790" s="93"/>
      <c r="AI790" s="30"/>
      <c r="AJ790" s="30"/>
      <c r="AK790" s="30"/>
      <c r="AL790" s="30"/>
      <c r="AM790" s="109"/>
      <c r="AN790" s="109"/>
      <c r="AO790" s="30"/>
      <c r="AP790" s="112" t="s">
        <v>1602</v>
      </c>
      <c r="AQ790"/>
      <c r="AR790"/>
      <c r="AS790"/>
      <c r="AT790"/>
      <c r="AU790"/>
      <c r="AV790"/>
    </row>
    <row r="791" spans="27:48" ht="23.45" customHeight="1" x14ac:dyDescent="0.2">
      <c r="AA791" s="97"/>
      <c r="AB791" s="97"/>
      <c r="AC791" s="97"/>
      <c r="AD791" s="97"/>
      <c r="AE791" s="97"/>
      <c r="AF791" s="93"/>
      <c r="AG791" s="93"/>
      <c r="AH791" s="93"/>
      <c r="AI791" s="30"/>
      <c r="AJ791" s="30"/>
      <c r="AK791" s="30"/>
      <c r="AL791" s="30"/>
      <c r="AM791" s="109"/>
      <c r="AN791" s="109"/>
      <c r="AO791" s="30"/>
      <c r="AP791" s="112" t="s">
        <v>1603</v>
      </c>
      <c r="AQ791"/>
      <c r="AR791"/>
      <c r="AS791"/>
      <c r="AT791"/>
      <c r="AU791"/>
      <c r="AV791"/>
    </row>
    <row r="792" spans="27:48" ht="23.45" customHeight="1" x14ac:dyDescent="0.2">
      <c r="AA792" s="97"/>
      <c r="AB792" s="97"/>
      <c r="AC792" s="97"/>
      <c r="AD792" s="97"/>
      <c r="AE792" s="97"/>
      <c r="AF792" s="93"/>
      <c r="AG792" s="93"/>
      <c r="AH792" s="93"/>
      <c r="AI792" s="30"/>
      <c r="AJ792" s="30"/>
      <c r="AK792" s="30"/>
      <c r="AL792" s="30"/>
      <c r="AM792" s="109"/>
      <c r="AN792" s="109"/>
      <c r="AO792" s="30"/>
      <c r="AP792" s="112" t="s">
        <v>1604</v>
      </c>
      <c r="AQ792"/>
      <c r="AR792"/>
      <c r="AS792"/>
      <c r="AT792"/>
      <c r="AU792"/>
      <c r="AV792"/>
    </row>
    <row r="793" spans="27:48" ht="23.45" customHeight="1" x14ac:dyDescent="0.2">
      <c r="AA793" s="97"/>
      <c r="AB793" s="97"/>
      <c r="AC793" s="97"/>
      <c r="AD793" s="97"/>
      <c r="AE793" s="97"/>
      <c r="AF793" s="93"/>
      <c r="AG793" s="93"/>
      <c r="AH793" s="93"/>
      <c r="AI793" s="30"/>
      <c r="AJ793" s="30"/>
      <c r="AK793" s="30"/>
      <c r="AL793" s="30"/>
      <c r="AM793" s="109"/>
      <c r="AN793" s="109"/>
      <c r="AO793" s="30"/>
      <c r="AP793" s="112" t="s">
        <v>1605</v>
      </c>
      <c r="AQ793"/>
      <c r="AR793"/>
      <c r="AS793"/>
      <c r="AT793"/>
      <c r="AU793"/>
      <c r="AV793"/>
    </row>
    <row r="794" spans="27:48" ht="23.45" customHeight="1" x14ac:dyDescent="0.2">
      <c r="AA794" s="97"/>
      <c r="AB794" s="97"/>
      <c r="AC794" s="97"/>
      <c r="AD794" s="97"/>
      <c r="AE794" s="97"/>
      <c r="AF794" s="93"/>
      <c r="AG794" s="93"/>
      <c r="AH794" s="93"/>
      <c r="AI794" s="30"/>
      <c r="AJ794" s="30"/>
      <c r="AK794" s="30"/>
      <c r="AL794" s="30"/>
      <c r="AM794" s="109"/>
      <c r="AN794" s="109"/>
      <c r="AO794" s="30"/>
      <c r="AP794" s="112" t="s">
        <v>1606</v>
      </c>
      <c r="AQ794"/>
      <c r="AR794"/>
      <c r="AS794"/>
      <c r="AT794"/>
      <c r="AU794"/>
      <c r="AV794"/>
    </row>
    <row r="795" spans="27:48" ht="23.45" customHeight="1" x14ac:dyDescent="0.2">
      <c r="AA795" s="97"/>
      <c r="AB795" s="97"/>
      <c r="AC795" s="97"/>
      <c r="AD795" s="97"/>
      <c r="AE795" s="97"/>
      <c r="AF795" s="93"/>
      <c r="AG795" s="93"/>
      <c r="AH795" s="93"/>
      <c r="AI795" s="30"/>
      <c r="AJ795" s="30"/>
      <c r="AK795" s="30"/>
      <c r="AL795" s="30"/>
      <c r="AM795" s="109"/>
      <c r="AN795" s="109"/>
      <c r="AO795" s="30"/>
      <c r="AP795" s="112" t="s">
        <v>1607</v>
      </c>
      <c r="AQ795"/>
      <c r="AR795"/>
      <c r="AS795"/>
      <c r="AT795"/>
      <c r="AU795"/>
      <c r="AV795"/>
    </row>
    <row r="796" spans="27:48" ht="23.45" customHeight="1" x14ac:dyDescent="0.2">
      <c r="AA796" s="97"/>
      <c r="AB796" s="97"/>
      <c r="AC796" s="97"/>
      <c r="AD796" s="97"/>
      <c r="AE796" s="97"/>
      <c r="AF796" s="93"/>
      <c r="AG796" s="93"/>
      <c r="AH796" s="93"/>
      <c r="AI796" s="30"/>
      <c r="AJ796" s="30"/>
      <c r="AK796" s="30"/>
      <c r="AL796" s="30"/>
      <c r="AM796" s="109"/>
      <c r="AN796" s="109"/>
      <c r="AO796" s="30"/>
      <c r="AP796" s="112" t="s">
        <v>1608</v>
      </c>
      <c r="AQ796"/>
      <c r="AR796"/>
      <c r="AS796"/>
      <c r="AT796"/>
      <c r="AU796"/>
      <c r="AV796"/>
    </row>
    <row r="797" spans="27:48" ht="23.45" customHeight="1" x14ac:dyDescent="0.2">
      <c r="AA797" s="97"/>
      <c r="AB797" s="97"/>
      <c r="AC797" s="97"/>
      <c r="AD797" s="97"/>
      <c r="AE797" s="97"/>
      <c r="AF797" s="93"/>
      <c r="AG797" s="93"/>
      <c r="AH797" s="93"/>
      <c r="AI797" s="30"/>
      <c r="AJ797" s="30"/>
      <c r="AK797" s="30"/>
      <c r="AL797" s="30"/>
      <c r="AM797" s="109"/>
      <c r="AN797" s="109"/>
      <c r="AO797" s="30"/>
      <c r="AP797" s="112" t="s">
        <v>1609</v>
      </c>
      <c r="AQ797"/>
      <c r="AR797"/>
      <c r="AS797"/>
      <c r="AT797"/>
      <c r="AU797"/>
      <c r="AV797"/>
    </row>
    <row r="798" spans="27:48" ht="23.45" customHeight="1" x14ac:dyDescent="0.2">
      <c r="AA798" s="97"/>
      <c r="AB798" s="97"/>
      <c r="AC798" s="97"/>
      <c r="AD798" s="97"/>
      <c r="AE798" s="97"/>
      <c r="AF798" s="93"/>
      <c r="AG798" s="93"/>
      <c r="AH798" s="93"/>
      <c r="AI798" s="30"/>
      <c r="AJ798" s="30"/>
      <c r="AK798" s="30"/>
      <c r="AL798" s="30"/>
      <c r="AM798" s="109"/>
      <c r="AN798" s="109"/>
      <c r="AO798" s="30"/>
      <c r="AP798" s="112" t="s">
        <v>1610</v>
      </c>
      <c r="AQ798"/>
      <c r="AR798"/>
      <c r="AS798"/>
      <c r="AT798"/>
      <c r="AU798"/>
      <c r="AV798"/>
    </row>
    <row r="799" spans="27:48" ht="23.45" customHeight="1" x14ac:dyDescent="0.2">
      <c r="AA799" s="97"/>
      <c r="AB799" s="97"/>
      <c r="AC799" s="97"/>
      <c r="AD799" s="97"/>
      <c r="AE799" s="97"/>
      <c r="AF799" s="93"/>
      <c r="AG799" s="93"/>
      <c r="AH799" s="93"/>
      <c r="AI799" s="30"/>
      <c r="AJ799" s="30"/>
      <c r="AK799" s="30"/>
      <c r="AL799" s="30"/>
      <c r="AM799" s="109"/>
      <c r="AN799" s="109"/>
      <c r="AO799" s="30"/>
      <c r="AP799" s="112" t="s">
        <v>1611</v>
      </c>
      <c r="AQ799"/>
      <c r="AR799"/>
      <c r="AS799"/>
      <c r="AT799"/>
      <c r="AU799"/>
      <c r="AV799"/>
    </row>
    <row r="800" spans="27:48" ht="23.45" customHeight="1" x14ac:dyDescent="0.2">
      <c r="AA800" s="97"/>
      <c r="AB800" s="97"/>
      <c r="AC800" s="97"/>
      <c r="AD800" s="97"/>
      <c r="AE800" s="97"/>
      <c r="AF800" s="93"/>
      <c r="AG800" s="93"/>
      <c r="AH800" s="93"/>
      <c r="AI800" s="30"/>
      <c r="AJ800" s="30"/>
      <c r="AK800" s="30"/>
      <c r="AL800" s="30"/>
      <c r="AM800" s="109"/>
      <c r="AN800" s="109"/>
      <c r="AO800" s="30"/>
      <c r="AP800" s="112" t="s">
        <v>1612</v>
      </c>
      <c r="AQ800"/>
      <c r="AR800"/>
      <c r="AS800"/>
      <c r="AT800"/>
      <c r="AU800"/>
      <c r="AV800"/>
    </row>
    <row r="801" spans="27:48" ht="23.45" customHeight="1" x14ac:dyDescent="0.2">
      <c r="AA801" s="97"/>
      <c r="AB801" s="97"/>
      <c r="AC801" s="97"/>
      <c r="AD801" s="97"/>
      <c r="AE801" s="97"/>
      <c r="AF801" s="93"/>
      <c r="AG801" s="93"/>
      <c r="AH801" s="93"/>
      <c r="AI801" s="30"/>
      <c r="AJ801" s="30"/>
      <c r="AK801" s="30"/>
      <c r="AL801" s="30"/>
      <c r="AM801" s="109"/>
      <c r="AN801" s="109"/>
      <c r="AO801" s="30"/>
      <c r="AP801" s="112" t="s">
        <v>1613</v>
      </c>
      <c r="AQ801"/>
      <c r="AR801"/>
      <c r="AS801"/>
      <c r="AT801"/>
      <c r="AU801"/>
      <c r="AV801"/>
    </row>
    <row r="802" spans="27:48" ht="23.45" customHeight="1" x14ac:dyDescent="0.2">
      <c r="AA802" s="97"/>
      <c r="AB802" s="97"/>
      <c r="AC802" s="97"/>
      <c r="AD802" s="97"/>
      <c r="AE802" s="97"/>
      <c r="AF802" s="93"/>
      <c r="AG802" s="93"/>
      <c r="AH802" s="93"/>
      <c r="AI802" s="30"/>
      <c r="AJ802" s="30"/>
      <c r="AK802" s="30"/>
      <c r="AL802" s="30"/>
      <c r="AM802" s="109"/>
      <c r="AN802" s="109"/>
      <c r="AO802" s="30"/>
      <c r="AP802" s="112" t="s">
        <v>1614</v>
      </c>
      <c r="AQ802"/>
      <c r="AR802"/>
      <c r="AS802"/>
      <c r="AT802"/>
      <c r="AU802"/>
      <c r="AV802"/>
    </row>
    <row r="803" spans="27:48" ht="23.45" customHeight="1" x14ac:dyDescent="0.2">
      <c r="AA803" s="97"/>
      <c r="AB803" s="97"/>
      <c r="AC803" s="97"/>
      <c r="AD803" s="97"/>
      <c r="AE803" s="97"/>
      <c r="AF803" s="93"/>
      <c r="AG803" s="93"/>
      <c r="AH803" s="93"/>
      <c r="AI803" s="30"/>
      <c r="AJ803" s="30"/>
      <c r="AK803" s="30"/>
      <c r="AL803" s="30"/>
      <c r="AM803" s="109"/>
      <c r="AN803" s="109"/>
      <c r="AO803" s="30"/>
      <c r="AP803" s="112" t="s">
        <v>1615</v>
      </c>
      <c r="AQ803"/>
      <c r="AR803"/>
      <c r="AS803"/>
      <c r="AT803"/>
      <c r="AU803"/>
      <c r="AV803"/>
    </row>
    <row r="804" spans="27:48" ht="23.45" customHeight="1" x14ac:dyDescent="0.2">
      <c r="AA804" s="97"/>
      <c r="AB804" s="97"/>
      <c r="AC804" s="97"/>
      <c r="AD804" s="97"/>
      <c r="AE804" s="97"/>
      <c r="AF804" s="93"/>
      <c r="AG804" s="93"/>
      <c r="AH804" s="93"/>
      <c r="AI804" s="30"/>
      <c r="AJ804" s="30"/>
      <c r="AK804" s="30"/>
      <c r="AL804" s="30"/>
      <c r="AM804" s="109"/>
      <c r="AN804" s="109"/>
      <c r="AO804" s="30"/>
      <c r="AP804" s="112" t="s">
        <v>1616</v>
      </c>
      <c r="AQ804"/>
      <c r="AR804"/>
      <c r="AS804"/>
      <c r="AT804"/>
      <c r="AU804"/>
      <c r="AV804"/>
    </row>
    <row r="805" spans="27:48" ht="23.45" customHeight="1" x14ac:dyDescent="0.2">
      <c r="AA805" s="97"/>
      <c r="AB805" s="97"/>
      <c r="AC805" s="97"/>
      <c r="AD805" s="97"/>
      <c r="AE805" s="97"/>
      <c r="AF805" s="93"/>
      <c r="AG805" s="93"/>
      <c r="AH805" s="93"/>
      <c r="AI805" s="30"/>
      <c r="AJ805" s="30"/>
      <c r="AK805" s="30"/>
      <c r="AL805" s="30"/>
      <c r="AM805" s="109"/>
      <c r="AN805" s="109"/>
      <c r="AO805" s="30"/>
      <c r="AP805" s="112" t="s">
        <v>1617</v>
      </c>
      <c r="AQ805"/>
      <c r="AR805"/>
      <c r="AS805"/>
      <c r="AT805"/>
      <c r="AU805"/>
      <c r="AV805"/>
    </row>
    <row r="806" spans="27:48" ht="23.45" customHeight="1" x14ac:dyDescent="0.2">
      <c r="AA806" s="97"/>
      <c r="AB806" s="97"/>
      <c r="AC806" s="97"/>
      <c r="AD806" s="97"/>
      <c r="AE806" s="97"/>
      <c r="AF806" s="93"/>
      <c r="AG806" s="93"/>
      <c r="AH806" s="93"/>
      <c r="AI806" s="30"/>
      <c r="AJ806" s="30"/>
      <c r="AK806" s="30"/>
      <c r="AL806" s="30"/>
      <c r="AM806" s="109"/>
      <c r="AN806" s="109"/>
      <c r="AO806" s="30"/>
      <c r="AP806" s="112" t="s">
        <v>1618</v>
      </c>
      <c r="AQ806"/>
      <c r="AR806"/>
      <c r="AS806"/>
      <c r="AT806"/>
      <c r="AU806"/>
      <c r="AV806"/>
    </row>
    <row r="807" spans="27:48" ht="23.45" customHeight="1" x14ac:dyDescent="0.2">
      <c r="AA807" s="97"/>
      <c r="AB807" s="97"/>
      <c r="AC807" s="97"/>
      <c r="AD807" s="97"/>
      <c r="AE807" s="97"/>
      <c r="AF807" s="93"/>
      <c r="AG807" s="93"/>
      <c r="AH807" s="93"/>
      <c r="AI807" s="30"/>
      <c r="AJ807" s="30"/>
      <c r="AK807" s="30"/>
      <c r="AL807" s="30"/>
      <c r="AM807" s="109"/>
      <c r="AN807" s="109"/>
      <c r="AO807" s="30"/>
      <c r="AP807" s="112" t="s">
        <v>1619</v>
      </c>
      <c r="AQ807"/>
      <c r="AR807"/>
      <c r="AS807"/>
      <c r="AT807"/>
      <c r="AU807"/>
      <c r="AV807"/>
    </row>
    <row r="808" spans="27:48" ht="23.45" customHeight="1" x14ac:dyDescent="0.2">
      <c r="AA808" s="97"/>
      <c r="AB808" s="97"/>
      <c r="AC808" s="97"/>
      <c r="AD808" s="97"/>
      <c r="AE808" s="97"/>
      <c r="AF808" s="93"/>
      <c r="AG808" s="93"/>
      <c r="AH808" s="93"/>
      <c r="AI808" s="30"/>
      <c r="AJ808" s="30"/>
      <c r="AK808" s="30"/>
      <c r="AL808" s="30"/>
      <c r="AM808" s="109"/>
      <c r="AN808" s="109"/>
      <c r="AO808" s="30"/>
      <c r="AP808" s="112" t="s">
        <v>1620</v>
      </c>
      <c r="AQ808"/>
      <c r="AR808"/>
      <c r="AS808"/>
      <c r="AT808"/>
      <c r="AU808"/>
      <c r="AV808"/>
    </row>
    <row r="809" spans="27:48" ht="23.45" customHeight="1" x14ac:dyDescent="0.2">
      <c r="AA809" s="97"/>
      <c r="AB809" s="97"/>
      <c r="AC809" s="97"/>
      <c r="AD809" s="97"/>
      <c r="AE809" s="97"/>
      <c r="AF809" s="93"/>
      <c r="AG809" s="93"/>
      <c r="AH809" s="93"/>
      <c r="AI809" s="30"/>
      <c r="AJ809" s="30"/>
      <c r="AK809" s="30"/>
      <c r="AL809" s="30"/>
      <c r="AM809" s="109"/>
      <c r="AN809" s="109"/>
      <c r="AO809" s="30"/>
      <c r="AP809" s="112" t="s">
        <v>1621</v>
      </c>
      <c r="AQ809"/>
      <c r="AR809"/>
      <c r="AS809"/>
      <c r="AT809"/>
      <c r="AU809"/>
      <c r="AV809"/>
    </row>
    <row r="810" spans="27:48" ht="23.45" customHeight="1" x14ac:dyDescent="0.2">
      <c r="AA810" s="97"/>
      <c r="AB810" s="97"/>
      <c r="AC810" s="97"/>
      <c r="AD810" s="97"/>
      <c r="AE810" s="97"/>
      <c r="AF810" s="93"/>
      <c r="AG810" s="93"/>
      <c r="AH810" s="93"/>
      <c r="AI810" s="30"/>
      <c r="AJ810" s="30"/>
      <c r="AK810" s="30"/>
      <c r="AL810" s="30"/>
      <c r="AM810" s="109"/>
      <c r="AN810" s="109"/>
      <c r="AO810" s="30"/>
      <c r="AP810" s="112" t="s">
        <v>1622</v>
      </c>
      <c r="AQ810"/>
      <c r="AR810"/>
      <c r="AS810"/>
      <c r="AT810"/>
      <c r="AU810"/>
      <c r="AV810"/>
    </row>
    <row r="811" spans="27:48" ht="23.45" customHeight="1" x14ac:dyDescent="0.2">
      <c r="AA811" s="97"/>
      <c r="AB811" s="97"/>
      <c r="AC811" s="97"/>
      <c r="AD811" s="97"/>
      <c r="AE811" s="97"/>
      <c r="AF811" s="93"/>
      <c r="AG811" s="93"/>
      <c r="AH811" s="93"/>
      <c r="AI811" s="30"/>
      <c r="AJ811" s="30"/>
      <c r="AK811" s="30"/>
      <c r="AL811" s="30"/>
      <c r="AM811" s="109"/>
      <c r="AN811" s="109"/>
      <c r="AO811" s="30"/>
      <c r="AP811" s="112" t="s">
        <v>1623</v>
      </c>
      <c r="AQ811"/>
      <c r="AR811"/>
      <c r="AS811"/>
      <c r="AT811"/>
      <c r="AU811"/>
      <c r="AV811"/>
    </row>
    <row r="812" spans="27:48" ht="23.45" customHeight="1" x14ac:dyDescent="0.2">
      <c r="AA812" s="97"/>
      <c r="AB812" s="97"/>
      <c r="AC812" s="97"/>
      <c r="AD812" s="97"/>
      <c r="AE812" s="97"/>
      <c r="AF812" s="93"/>
      <c r="AG812" s="93"/>
      <c r="AH812" s="93"/>
      <c r="AI812" s="30"/>
      <c r="AJ812" s="30"/>
      <c r="AK812" s="30"/>
      <c r="AL812" s="30"/>
      <c r="AM812" s="109"/>
      <c r="AN812" s="109"/>
      <c r="AO812" s="30"/>
      <c r="AP812" s="112" t="s">
        <v>1624</v>
      </c>
      <c r="AQ812"/>
      <c r="AR812"/>
      <c r="AS812"/>
      <c r="AT812"/>
      <c r="AU812"/>
      <c r="AV812"/>
    </row>
    <row r="813" spans="27:48" ht="23.45" customHeight="1" x14ac:dyDescent="0.2">
      <c r="AA813" s="97"/>
      <c r="AB813" s="97"/>
      <c r="AC813" s="97"/>
      <c r="AD813" s="97"/>
      <c r="AE813" s="97"/>
      <c r="AF813" s="93"/>
      <c r="AG813" s="93"/>
      <c r="AH813" s="93"/>
      <c r="AI813" s="30"/>
      <c r="AJ813" s="30"/>
      <c r="AK813" s="30"/>
      <c r="AL813" s="30"/>
      <c r="AM813" s="109"/>
      <c r="AN813" s="109"/>
      <c r="AO813" s="30"/>
      <c r="AP813" s="112" t="s">
        <v>1625</v>
      </c>
      <c r="AQ813"/>
      <c r="AR813"/>
      <c r="AS813"/>
      <c r="AT813"/>
      <c r="AU813"/>
      <c r="AV813"/>
    </row>
    <row r="814" spans="27:48" ht="23.45" customHeight="1" x14ac:dyDescent="0.2">
      <c r="AA814" s="97"/>
      <c r="AB814" s="97"/>
      <c r="AC814" s="97"/>
      <c r="AD814" s="97"/>
      <c r="AE814" s="97"/>
      <c r="AF814" s="93"/>
      <c r="AG814" s="93"/>
      <c r="AH814" s="93"/>
      <c r="AI814" s="30"/>
      <c r="AJ814" s="30"/>
      <c r="AK814" s="30"/>
      <c r="AL814" s="30"/>
      <c r="AM814" s="109"/>
      <c r="AN814" s="109"/>
      <c r="AO814" s="30"/>
      <c r="AP814" s="112" t="s">
        <v>1626</v>
      </c>
      <c r="AQ814"/>
      <c r="AR814"/>
      <c r="AS814"/>
      <c r="AT814"/>
      <c r="AU814"/>
      <c r="AV814"/>
    </row>
    <row r="815" spans="27:48" ht="23.45" customHeight="1" x14ac:dyDescent="0.2">
      <c r="AA815" s="97"/>
      <c r="AB815" s="97"/>
      <c r="AC815" s="97"/>
      <c r="AD815" s="97"/>
      <c r="AE815" s="97"/>
      <c r="AF815" s="93"/>
      <c r="AG815" s="93"/>
      <c r="AH815" s="93"/>
      <c r="AI815" s="30"/>
      <c r="AJ815" s="30"/>
      <c r="AK815" s="30"/>
      <c r="AL815" s="30"/>
      <c r="AM815" s="109"/>
      <c r="AN815" s="109"/>
      <c r="AO815" s="30"/>
      <c r="AP815" s="112" t="s">
        <v>1627</v>
      </c>
      <c r="AQ815"/>
      <c r="AR815"/>
      <c r="AS815"/>
      <c r="AT815"/>
      <c r="AU815"/>
      <c r="AV815"/>
    </row>
    <row r="816" spans="27:48" ht="23.45" customHeight="1" x14ac:dyDescent="0.2">
      <c r="AA816" s="97"/>
      <c r="AB816" s="97"/>
      <c r="AC816" s="97"/>
      <c r="AD816" s="97"/>
      <c r="AE816" s="97"/>
      <c r="AF816" s="93"/>
      <c r="AG816" s="93"/>
      <c r="AH816" s="93"/>
      <c r="AI816" s="30"/>
      <c r="AJ816" s="30"/>
      <c r="AK816" s="30"/>
      <c r="AL816" s="30"/>
      <c r="AM816" s="109"/>
      <c r="AN816" s="109"/>
      <c r="AO816" s="30"/>
      <c r="AP816" s="112" t="s">
        <v>1628</v>
      </c>
      <c r="AQ816"/>
      <c r="AR816"/>
      <c r="AS816"/>
      <c r="AT816"/>
      <c r="AU816"/>
      <c r="AV816"/>
    </row>
    <row r="817" spans="27:48" ht="23.45" customHeight="1" x14ac:dyDescent="0.2">
      <c r="AA817" s="97"/>
      <c r="AB817" s="97"/>
      <c r="AC817" s="97"/>
      <c r="AD817" s="97"/>
      <c r="AE817" s="97"/>
      <c r="AF817" s="93"/>
      <c r="AG817" s="93"/>
      <c r="AH817" s="93"/>
      <c r="AI817" s="30"/>
      <c r="AJ817" s="30"/>
      <c r="AK817" s="30"/>
      <c r="AL817" s="30"/>
      <c r="AM817" s="109"/>
      <c r="AN817" s="109"/>
      <c r="AO817" s="30"/>
      <c r="AP817" s="112" t="s">
        <v>1629</v>
      </c>
      <c r="AQ817"/>
      <c r="AR817"/>
      <c r="AS817"/>
      <c r="AT817"/>
      <c r="AU817"/>
      <c r="AV817"/>
    </row>
    <row r="818" spans="27:48" ht="23.45" customHeight="1" x14ac:dyDescent="0.2">
      <c r="AA818" s="97"/>
      <c r="AB818" s="97"/>
      <c r="AC818" s="97"/>
      <c r="AD818" s="97"/>
      <c r="AE818" s="97"/>
      <c r="AF818" s="93"/>
      <c r="AG818" s="93"/>
      <c r="AH818" s="93"/>
      <c r="AI818" s="30"/>
      <c r="AJ818" s="30"/>
      <c r="AK818" s="30"/>
      <c r="AL818" s="30"/>
      <c r="AM818" s="109"/>
      <c r="AN818" s="109"/>
      <c r="AO818" s="30"/>
      <c r="AP818" s="112" t="s">
        <v>1630</v>
      </c>
      <c r="AQ818"/>
      <c r="AR818"/>
      <c r="AS818"/>
      <c r="AT818"/>
      <c r="AU818"/>
      <c r="AV818"/>
    </row>
    <row r="819" spans="27:48" ht="23.45" customHeight="1" x14ac:dyDescent="0.2">
      <c r="AA819" s="97"/>
      <c r="AB819" s="97"/>
      <c r="AC819" s="97"/>
      <c r="AD819" s="97"/>
      <c r="AE819" s="97"/>
      <c r="AF819" s="93"/>
      <c r="AG819" s="93"/>
      <c r="AH819" s="93"/>
      <c r="AI819" s="30"/>
      <c r="AJ819" s="30"/>
      <c r="AK819" s="30"/>
      <c r="AL819" s="30"/>
      <c r="AM819" s="109"/>
      <c r="AN819" s="109"/>
      <c r="AO819" s="30"/>
      <c r="AP819" s="112" t="s">
        <v>1631</v>
      </c>
      <c r="AQ819"/>
      <c r="AR819"/>
      <c r="AS819"/>
      <c r="AT819"/>
      <c r="AU819"/>
      <c r="AV819"/>
    </row>
    <row r="820" spans="27:48" ht="23.45" customHeight="1" x14ac:dyDescent="0.2">
      <c r="AA820" s="97"/>
      <c r="AB820" s="97"/>
      <c r="AC820" s="97"/>
      <c r="AD820" s="97"/>
      <c r="AE820" s="97"/>
      <c r="AF820" s="93"/>
      <c r="AG820" s="93"/>
      <c r="AH820" s="93"/>
      <c r="AI820" s="30"/>
      <c r="AJ820" s="30"/>
      <c r="AK820" s="30"/>
      <c r="AL820" s="30"/>
      <c r="AM820" s="109"/>
      <c r="AN820" s="109"/>
      <c r="AO820" s="30"/>
      <c r="AP820" s="112" t="s">
        <v>1632</v>
      </c>
      <c r="AQ820"/>
      <c r="AR820"/>
      <c r="AS820"/>
      <c r="AT820"/>
      <c r="AU820"/>
      <c r="AV820"/>
    </row>
    <row r="821" spans="27:48" ht="23.45" customHeight="1" x14ac:dyDescent="0.2">
      <c r="AA821" s="97"/>
      <c r="AB821" s="97"/>
      <c r="AC821" s="97"/>
      <c r="AD821" s="97"/>
      <c r="AE821" s="97"/>
      <c r="AF821" s="93"/>
      <c r="AG821" s="93"/>
      <c r="AH821" s="93"/>
      <c r="AI821" s="30"/>
      <c r="AJ821" s="30"/>
      <c r="AK821" s="30"/>
      <c r="AL821" s="30"/>
      <c r="AM821" s="109"/>
      <c r="AN821" s="109"/>
      <c r="AO821" s="30"/>
      <c r="AP821" s="112" t="s">
        <v>1633</v>
      </c>
      <c r="AQ821"/>
      <c r="AR821"/>
      <c r="AS821"/>
      <c r="AT821"/>
      <c r="AU821"/>
      <c r="AV821"/>
    </row>
    <row r="822" spans="27:48" ht="23.45" customHeight="1" x14ac:dyDescent="0.2">
      <c r="AA822" s="97"/>
      <c r="AB822" s="97"/>
      <c r="AC822" s="97"/>
      <c r="AD822" s="97"/>
      <c r="AE822" s="97"/>
      <c r="AF822" s="93"/>
      <c r="AG822" s="93"/>
      <c r="AH822" s="93"/>
      <c r="AI822" s="30"/>
      <c r="AJ822" s="30"/>
      <c r="AK822" s="30"/>
      <c r="AL822" s="30"/>
      <c r="AM822" s="109"/>
      <c r="AN822" s="109"/>
      <c r="AO822" s="30"/>
      <c r="AP822" s="112" t="s">
        <v>1634</v>
      </c>
      <c r="AQ822"/>
      <c r="AR822"/>
      <c r="AS822"/>
      <c r="AT822"/>
      <c r="AU822"/>
      <c r="AV822"/>
    </row>
    <row r="823" spans="27:48" ht="23.45" customHeight="1" x14ac:dyDescent="0.2">
      <c r="AA823" s="97"/>
      <c r="AB823" s="97"/>
      <c r="AC823" s="97"/>
      <c r="AD823" s="97"/>
      <c r="AE823" s="97"/>
      <c r="AF823" s="93"/>
      <c r="AG823" s="93"/>
      <c r="AH823" s="93"/>
      <c r="AI823" s="30"/>
      <c r="AJ823" s="30"/>
      <c r="AK823" s="30"/>
      <c r="AL823" s="30"/>
      <c r="AM823" s="109"/>
      <c r="AN823" s="109"/>
      <c r="AO823" s="30"/>
      <c r="AP823" s="112" t="s">
        <v>1635</v>
      </c>
      <c r="AQ823"/>
      <c r="AR823"/>
      <c r="AS823"/>
      <c r="AT823"/>
      <c r="AU823"/>
      <c r="AV823"/>
    </row>
    <row r="824" spans="27:48" ht="23.45" customHeight="1" x14ac:dyDescent="0.2">
      <c r="AA824" s="97"/>
      <c r="AB824" s="97"/>
      <c r="AC824" s="97"/>
      <c r="AD824" s="97"/>
      <c r="AE824" s="97"/>
      <c r="AF824" s="93"/>
      <c r="AG824" s="93"/>
      <c r="AH824" s="93"/>
      <c r="AI824" s="30"/>
      <c r="AJ824" s="30"/>
      <c r="AK824" s="30"/>
      <c r="AL824" s="30"/>
      <c r="AM824" s="109"/>
      <c r="AN824" s="109"/>
      <c r="AO824" s="30"/>
      <c r="AP824" s="112" t="s">
        <v>1636</v>
      </c>
      <c r="AQ824"/>
      <c r="AR824"/>
      <c r="AS824"/>
      <c r="AT824"/>
      <c r="AU824"/>
      <c r="AV824"/>
    </row>
    <row r="825" spans="27:48" ht="23.45" customHeight="1" x14ac:dyDescent="0.2">
      <c r="AA825" s="97"/>
      <c r="AB825" s="97"/>
      <c r="AC825" s="97"/>
      <c r="AD825" s="97"/>
      <c r="AE825" s="97"/>
      <c r="AF825" s="93"/>
      <c r="AG825" s="93"/>
      <c r="AH825" s="93"/>
      <c r="AI825" s="30"/>
      <c r="AJ825" s="30"/>
      <c r="AK825" s="30"/>
      <c r="AL825" s="30"/>
      <c r="AM825" s="109"/>
      <c r="AN825" s="109"/>
      <c r="AO825" s="30"/>
      <c r="AP825" s="112" t="s">
        <v>1637</v>
      </c>
      <c r="AQ825"/>
      <c r="AR825"/>
      <c r="AS825"/>
      <c r="AT825"/>
      <c r="AU825"/>
      <c r="AV825"/>
    </row>
    <row r="826" spans="27:48" ht="23.45" customHeight="1" x14ac:dyDescent="0.2">
      <c r="AA826" s="97"/>
      <c r="AB826" s="97"/>
      <c r="AC826" s="97"/>
      <c r="AD826" s="97"/>
      <c r="AE826" s="97"/>
      <c r="AF826" s="93"/>
      <c r="AG826" s="93"/>
      <c r="AH826" s="93"/>
      <c r="AI826" s="30"/>
      <c r="AJ826" s="30"/>
      <c r="AK826" s="30"/>
      <c r="AL826" s="30"/>
      <c r="AM826" s="109"/>
      <c r="AN826" s="109"/>
      <c r="AO826" s="30"/>
      <c r="AP826" s="112" t="s">
        <v>1638</v>
      </c>
      <c r="AQ826"/>
      <c r="AR826"/>
      <c r="AS826"/>
      <c r="AT826"/>
      <c r="AU826"/>
      <c r="AV826"/>
    </row>
    <row r="827" spans="27:48" ht="23.45" customHeight="1" x14ac:dyDescent="0.2">
      <c r="AA827" s="97"/>
      <c r="AB827" s="97"/>
      <c r="AC827" s="97"/>
      <c r="AD827" s="97"/>
      <c r="AE827" s="97"/>
      <c r="AF827" s="93"/>
      <c r="AG827" s="93"/>
      <c r="AH827" s="93"/>
      <c r="AI827" s="30"/>
      <c r="AJ827" s="30"/>
      <c r="AK827" s="30"/>
      <c r="AL827" s="30"/>
      <c r="AM827" s="109"/>
      <c r="AN827" s="109"/>
      <c r="AO827" s="30"/>
      <c r="AP827" s="112" t="s">
        <v>1639</v>
      </c>
      <c r="AQ827"/>
      <c r="AR827"/>
      <c r="AS827"/>
      <c r="AT827"/>
      <c r="AU827"/>
      <c r="AV827"/>
    </row>
    <row r="828" spans="27:48" ht="23.45" customHeight="1" x14ac:dyDescent="0.2">
      <c r="AA828" s="97"/>
      <c r="AB828" s="97"/>
      <c r="AC828" s="97"/>
      <c r="AD828" s="97"/>
      <c r="AE828" s="97"/>
      <c r="AF828" s="93"/>
      <c r="AG828" s="93"/>
      <c r="AH828" s="93"/>
      <c r="AI828" s="30"/>
      <c r="AJ828" s="30"/>
      <c r="AK828" s="30"/>
      <c r="AL828" s="30"/>
      <c r="AM828" s="109"/>
      <c r="AN828" s="109"/>
      <c r="AO828" s="30"/>
      <c r="AP828" s="112" t="s">
        <v>1640</v>
      </c>
      <c r="AQ828"/>
      <c r="AR828"/>
      <c r="AS828"/>
      <c r="AT828"/>
      <c r="AU828"/>
      <c r="AV828"/>
    </row>
    <row r="829" spans="27:48" ht="23.45" customHeight="1" x14ac:dyDescent="0.2">
      <c r="AA829" s="97"/>
      <c r="AB829" s="97"/>
      <c r="AC829" s="97"/>
      <c r="AD829" s="97"/>
      <c r="AE829" s="97"/>
      <c r="AF829" s="93"/>
      <c r="AG829" s="93"/>
      <c r="AH829" s="93"/>
      <c r="AI829" s="30"/>
      <c r="AJ829" s="30"/>
      <c r="AK829" s="30"/>
      <c r="AL829" s="30"/>
      <c r="AM829" s="109"/>
      <c r="AN829" s="109"/>
      <c r="AO829" s="30"/>
      <c r="AP829" s="112" t="s">
        <v>1641</v>
      </c>
      <c r="AQ829"/>
      <c r="AR829"/>
      <c r="AS829"/>
      <c r="AT829"/>
      <c r="AU829"/>
      <c r="AV829"/>
    </row>
    <row r="830" spans="27:48" ht="23.45" customHeight="1" x14ac:dyDescent="0.2">
      <c r="AA830" s="97"/>
      <c r="AB830" s="97"/>
      <c r="AC830" s="97"/>
      <c r="AD830" s="97"/>
      <c r="AE830" s="97"/>
      <c r="AF830" s="93"/>
      <c r="AG830" s="93"/>
      <c r="AH830" s="93"/>
      <c r="AI830" s="30"/>
      <c r="AJ830" s="30"/>
      <c r="AK830" s="30"/>
      <c r="AL830" s="30"/>
      <c r="AM830" s="109"/>
      <c r="AN830" s="109"/>
      <c r="AO830" s="30"/>
      <c r="AP830" s="112" t="s">
        <v>1642</v>
      </c>
      <c r="AQ830"/>
      <c r="AR830"/>
      <c r="AS830"/>
      <c r="AT830"/>
      <c r="AU830"/>
      <c r="AV830"/>
    </row>
    <row r="831" spans="27:48" ht="23.45" customHeight="1" x14ac:dyDescent="0.2">
      <c r="AA831" s="97"/>
      <c r="AB831" s="97"/>
      <c r="AC831" s="97"/>
      <c r="AD831" s="97"/>
      <c r="AE831" s="97"/>
      <c r="AF831" s="93"/>
      <c r="AG831" s="93"/>
      <c r="AH831" s="93"/>
      <c r="AI831" s="30"/>
      <c r="AJ831" s="30"/>
      <c r="AK831" s="30"/>
      <c r="AL831" s="30"/>
      <c r="AM831" s="109"/>
      <c r="AN831" s="109"/>
      <c r="AO831" s="30"/>
      <c r="AP831" s="112" t="s">
        <v>1643</v>
      </c>
      <c r="AQ831"/>
      <c r="AR831"/>
      <c r="AS831"/>
      <c r="AT831"/>
      <c r="AU831"/>
      <c r="AV831"/>
    </row>
    <row r="832" spans="27:48" ht="23.45" customHeight="1" x14ac:dyDescent="0.2">
      <c r="AA832" s="97"/>
      <c r="AB832" s="97"/>
      <c r="AC832" s="97"/>
      <c r="AD832" s="97"/>
      <c r="AE832" s="97"/>
      <c r="AF832" s="93"/>
      <c r="AG832" s="93"/>
      <c r="AH832" s="93"/>
      <c r="AI832" s="30"/>
      <c r="AJ832" s="30"/>
      <c r="AK832" s="30"/>
      <c r="AL832" s="30"/>
      <c r="AM832" s="109"/>
      <c r="AN832" s="109"/>
      <c r="AO832" s="30"/>
      <c r="AP832" s="112" t="s">
        <v>1644</v>
      </c>
      <c r="AQ832"/>
      <c r="AR832"/>
      <c r="AS832"/>
      <c r="AT832"/>
      <c r="AU832"/>
      <c r="AV832"/>
    </row>
    <row r="833" spans="27:48" ht="23.45" customHeight="1" x14ac:dyDescent="0.2">
      <c r="AA833" s="97"/>
      <c r="AB833" s="97"/>
      <c r="AC833" s="97"/>
      <c r="AD833" s="97"/>
      <c r="AE833" s="97"/>
      <c r="AF833" s="93"/>
      <c r="AG833" s="93"/>
      <c r="AH833" s="93"/>
      <c r="AI833" s="30"/>
      <c r="AJ833" s="30"/>
      <c r="AK833" s="30"/>
      <c r="AL833" s="30"/>
      <c r="AM833" s="109"/>
      <c r="AN833" s="109"/>
      <c r="AO833" s="30"/>
      <c r="AP833" s="112" t="s">
        <v>1645</v>
      </c>
      <c r="AQ833"/>
      <c r="AR833"/>
      <c r="AS833"/>
      <c r="AT833"/>
      <c r="AU833"/>
      <c r="AV833"/>
    </row>
    <row r="834" spans="27:48" ht="23.45" customHeight="1" x14ac:dyDescent="0.2">
      <c r="AA834" s="97"/>
      <c r="AB834" s="97"/>
      <c r="AC834" s="97"/>
      <c r="AD834" s="97"/>
      <c r="AE834" s="97"/>
      <c r="AF834" s="93"/>
      <c r="AG834" s="93"/>
      <c r="AH834" s="93"/>
      <c r="AI834" s="30"/>
      <c r="AJ834" s="30"/>
      <c r="AK834" s="30"/>
      <c r="AL834" s="30"/>
      <c r="AM834" s="109"/>
      <c r="AN834" s="109"/>
      <c r="AO834" s="30"/>
      <c r="AP834" s="112" t="s">
        <v>1646</v>
      </c>
      <c r="AQ834"/>
      <c r="AR834"/>
      <c r="AS834"/>
      <c r="AT834"/>
      <c r="AU834"/>
      <c r="AV834"/>
    </row>
    <row r="835" spans="27:48" ht="23.45" customHeight="1" x14ac:dyDescent="0.2">
      <c r="AA835" s="97"/>
      <c r="AB835" s="97"/>
      <c r="AC835" s="97"/>
      <c r="AD835" s="97"/>
      <c r="AE835" s="97"/>
      <c r="AF835" s="93"/>
      <c r="AG835" s="93"/>
      <c r="AH835" s="93"/>
      <c r="AI835" s="30"/>
      <c r="AJ835" s="30"/>
      <c r="AK835" s="30"/>
      <c r="AL835" s="30"/>
      <c r="AM835" s="109"/>
      <c r="AN835" s="109"/>
      <c r="AO835" s="30"/>
      <c r="AP835" s="112" t="s">
        <v>1647</v>
      </c>
      <c r="AQ835"/>
      <c r="AR835"/>
      <c r="AS835"/>
      <c r="AT835"/>
      <c r="AU835"/>
      <c r="AV835"/>
    </row>
    <row r="836" spans="27:48" ht="23.45" customHeight="1" x14ac:dyDescent="0.2">
      <c r="AA836" s="97"/>
      <c r="AB836" s="97"/>
      <c r="AC836" s="97"/>
      <c r="AD836" s="97"/>
      <c r="AE836" s="97"/>
      <c r="AF836" s="93"/>
      <c r="AG836" s="93"/>
      <c r="AH836" s="93"/>
      <c r="AI836" s="30"/>
      <c r="AJ836" s="30"/>
      <c r="AK836" s="30"/>
      <c r="AL836" s="30"/>
      <c r="AM836" s="109"/>
      <c r="AN836" s="109"/>
      <c r="AO836" s="30"/>
      <c r="AP836" s="112" t="s">
        <v>1648</v>
      </c>
      <c r="AQ836"/>
      <c r="AR836"/>
      <c r="AS836"/>
      <c r="AT836"/>
      <c r="AU836"/>
      <c r="AV836"/>
    </row>
    <row r="837" spans="27:48" ht="23.45" customHeight="1" x14ac:dyDescent="0.2">
      <c r="AA837" s="97"/>
      <c r="AB837" s="97"/>
      <c r="AC837" s="97"/>
      <c r="AD837" s="97"/>
      <c r="AE837" s="97"/>
      <c r="AF837" s="93"/>
      <c r="AG837" s="93"/>
      <c r="AH837" s="93"/>
      <c r="AI837" s="30"/>
      <c r="AJ837" s="30"/>
      <c r="AK837" s="30"/>
      <c r="AL837" s="30"/>
      <c r="AM837" s="109"/>
      <c r="AN837" s="109"/>
      <c r="AO837" s="30"/>
      <c r="AP837" s="112" t="s">
        <v>1649</v>
      </c>
      <c r="AQ837"/>
      <c r="AR837"/>
      <c r="AS837"/>
      <c r="AT837"/>
      <c r="AU837"/>
      <c r="AV837"/>
    </row>
    <row r="838" spans="27:48" ht="23.45" customHeight="1" x14ac:dyDescent="0.2">
      <c r="AA838" s="97"/>
      <c r="AB838" s="97"/>
      <c r="AC838" s="97"/>
      <c r="AD838" s="97"/>
      <c r="AE838" s="97"/>
      <c r="AF838" s="93"/>
      <c r="AG838" s="93"/>
      <c r="AH838" s="93"/>
      <c r="AI838" s="30"/>
      <c r="AJ838" s="30"/>
      <c r="AK838" s="30"/>
      <c r="AL838" s="30"/>
      <c r="AM838" s="109"/>
      <c r="AN838" s="109"/>
      <c r="AO838" s="30"/>
      <c r="AP838" s="112" t="s">
        <v>1650</v>
      </c>
      <c r="AQ838"/>
      <c r="AR838"/>
      <c r="AS838"/>
      <c r="AT838"/>
      <c r="AU838"/>
      <c r="AV838"/>
    </row>
    <row r="839" spans="27:48" ht="23.45" customHeight="1" x14ac:dyDescent="0.2">
      <c r="AA839" s="97"/>
      <c r="AB839" s="97"/>
      <c r="AC839" s="97"/>
      <c r="AD839" s="97"/>
      <c r="AE839" s="97"/>
      <c r="AF839" s="93"/>
      <c r="AG839" s="93"/>
      <c r="AH839" s="93"/>
      <c r="AI839" s="30"/>
      <c r="AJ839" s="30"/>
      <c r="AK839" s="30"/>
      <c r="AL839" s="30"/>
      <c r="AM839" s="109"/>
      <c r="AN839" s="109"/>
      <c r="AO839" s="30"/>
      <c r="AP839" s="112" t="s">
        <v>1651</v>
      </c>
      <c r="AQ839"/>
      <c r="AR839"/>
      <c r="AS839"/>
      <c r="AT839"/>
      <c r="AU839"/>
      <c r="AV839"/>
    </row>
    <row r="840" spans="27:48" ht="23.45" customHeight="1" x14ac:dyDescent="0.2">
      <c r="AA840" s="97"/>
      <c r="AB840" s="97"/>
      <c r="AC840" s="97"/>
      <c r="AD840" s="97"/>
      <c r="AE840" s="97"/>
      <c r="AF840" s="93"/>
      <c r="AG840" s="93"/>
      <c r="AH840" s="93"/>
      <c r="AI840" s="30"/>
      <c r="AJ840" s="30"/>
      <c r="AK840" s="30"/>
      <c r="AL840" s="30"/>
      <c r="AM840" s="109"/>
      <c r="AN840" s="109"/>
      <c r="AO840" s="30"/>
      <c r="AP840" s="112" t="s">
        <v>1652</v>
      </c>
      <c r="AQ840"/>
      <c r="AR840"/>
      <c r="AS840"/>
      <c r="AT840"/>
      <c r="AU840"/>
      <c r="AV840"/>
    </row>
    <row r="841" spans="27:48" ht="23.45" customHeight="1" x14ac:dyDescent="0.2">
      <c r="AA841" s="97"/>
      <c r="AB841" s="97"/>
      <c r="AC841" s="97"/>
      <c r="AD841" s="97"/>
      <c r="AE841" s="97"/>
      <c r="AF841" s="93"/>
      <c r="AG841" s="93"/>
      <c r="AH841" s="93"/>
      <c r="AI841" s="30"/>
      <c r="AJ841" s="30"/>
      <c r="AK841" s="30"/>
      <c r="AL841" s="30"/>
      <c r="AM841" s="109"/>
      <c r="AN841" s="109"/>
      <c r="AO841" s="30"/>
      <c r="AP841" s="112" t="s">
        <v>1653</v>
      </c>
      <c r="AQ841"/>
      <c r="AR841"/>
      <c r="AS841"/>
      <c r="AT841"/>
      <c r="AU841"/>
      <c r="AV841"/>
    </row>
    <row r="842" spans="27:48" ht="23.45" customHeight="1" x14ac:dyDescent="0.2">
      <c r="AA842" s="97"/>
      <c r="AB842" s="97"/>
      <c r="AC842" s="97"/>
      <c r="AD842" s="97"/>
      <c r="AE842" s="97"/>
      <c r="AF842" s="93"/>
      <c r="AG842" s="93"/>
      <c r="AH842" s="93"/>
      <c r="AI842" s="30"/>
      <c r="AJ842" s="30"/>
      <c r="AK842" s="30"/>
      <c r="AL842" s="30"/>
      <c r="AM842" s="109"/>
      <c r="AN842" s="109"/>
      <c r="AO842" s="30"/>
      <c r="AP842" s="112" t="s">
        <v>1654</v>
      </c>
      <c r="AQ842"/>
      <c r="AR842"/>
      <c r="AS842"/>
      <c r="AT842"/>
      <c r="AU842"/>
      <c r="AV842"/>
    </row>
    <row r="843" spans="27:48" ht="23.45" customHeight="1" x14ac:dyDescent="0.2">
      <c r="AA843" s="97"/>
      <c r="AB843" s="97"/>
      <c r="AC843" s="97"/>
      <c r="AD843" s="97"/>
      <c r="AE843" s="97"/>
      <c r="AF843" s="93"/>
      <c r="AG843" s="93"/>
      <c r="AH843" s="93"/>
      <c r="AI843" s="30"/>
      <c r="AJ843" s="30"/>
      <c r="AK843" s="30"/>
      <c r="AL843" s="30"/>
      <c r="AM843" s="109"/>
      <c r="AN843" s="109"/>
      <c r="AO843" s="30"/>
      <c r="AP843" s="112" t="s">
        <v>1655</v>
      </c>
      <c r="AQ843"/>
      <c r="AR843"/>
      <c r="AS843"/>
      <c r="AT843"/>
      <c r="AU843"/>
      <c r="AV843"/>
    </row>
    <row r="844" spans="27:48" ht="23.45" customHeight="1" x14ac:dyDescent="0.2">
      <c r="AA844" s="97"/>
      <c r="AB844" s="97"/>
      <c r="AC844" s="97"/>
      <c r="AD844" s="97"/>
      <c r="AE844" s="97"/>
      <c r="AF844" s="93"/>
      <c r="AG844" s="93"/>
      <c r="AH844" s="93"/>
      <c r="AI844" s="30"/>
      <c r="AJ844" s="30"/>
      <c r="AK844" s="30"/>
      <c r="AL844" s="30"/>
      <c r="AM844" s="109"/>
      <c r="AN844" s="109"/>
      <c r="AO844" s="30"/>
      <c r="AP844" s="112" t="s">
        <v>1656</v>
      </c>
      <c r="AQ844"/>
      <c r="AR844"/>
      <c r="AS844"/>
      <c r="AT844"/>
      <c r="AU844"/>
      <c r="AV844"/>
    </row>
    <row r="845" spans="27:48" ht="23.45" customHeight="1" x14ac:dyDescent="0.2">
      <c r="AA845" s="97"/>
      <c r="AB845" s="97"/>
      <c r="AC845" s="97"/>
      <c r="AD845" s="97"/>
      <c r="AE845" s="97"/>
      <c r="AF845" s="93"/>
      <c r="AG845" s="93"/>
      <c r="AH845" s="93"/>
      <c r="AI845" s="30"/>
      <c r="AJ845" s="30"/>
      <c r="AK845" s="30"/>
      <c r="AL845" s="30"/>
      <c r="AM845" s="109"/>
      <c r="AN845" s="109"/>
      <c r="AO845" s="30"/>
      <c r="AP845" s="112" t="s">
        <v>1657</v>
      </c>
      <c r="AQ845"/>
      <c r="AR845"/>
      <c r="AS845"/>
      <c r="AT845"/>
      <c r="AU845"/>
      <c r="AV845"/>
    </row>
    <row r="846" spans="27:48" ht="23.45" customHeight="1" x14ac:dyDescent="0.2">
      <c r="AA846" s="97"/>
      <c r="AB846" s="97"/>
      <c r="AC846" s="97"/>
      <c r="AD846" s="97"/>
      <c r="AE846" s="97"/>
      <c r="AF846" s="93"/>
      <c r="AG846" s="93"/>
      <c r="AH846" s="93"/>
      <c r="AI846" s="30"/>
      <c r="AJ846" s="30"/>
      <c r="AK846" s="30"/>
      <c r="AL846" s="30"/>
      <c r="AM846" s="109"/>
      <c r="AN846" s="109"/>
      <c r="AO846" s="30"/>
      <c r="AP846" s="112" t="s">
        <v>1658</v>
      </c>
      <c r="AQ846"/>
      <c r="AR846"/>
      <c r="AS846"/>
      <c r="AT846"/>
      <c r="AU846"/>
      <c r="AV846"/>
    </row>
    <row r="847" spans="27:48" ht="23.45" customHeight="1" x14ac:dyDescent="0.2">
      <c r="AA847" s="97"/>
      <c r="AB847" s="97"/>
      <c r="AC847" s="97"/>
      <c r="AD847" s="97"/>
      <c r="AE847" s="97"/>
      <c r="AF847" s="93"/>
      <c r="AG847" s="93"/>
      <c r="AH847" s="93"/>
      <c r="AI847" s="30"/>
      <c r="AJ847" s="30"/>
      <c r="AK847" s="30"/>
      <c r="AL847" s="30"/>
      <c r="AM847" s="109"/>
      <c r="AN847" s="109"/>
      <c r="AO847" s="30"/>
      <c r="AP847" s="112" t="s">
        <v>1659</v>
      </c>
      <c r="AQ847"/>
      <c r="AR847"/>
      <c r="AS847"/>
      <c r="AT847"/>
      <c r="AU847"/>
      <c r="AV847"/>
    </row>
    <row r="848" spans="27:48" ht="23.45" customHeight="1" x14ac:dyDescent="0.2">
      <c r="AA848" s="97"/>
      <c r="AB848" s="97"/>
      <c r="AC848" s="97"/>
      <c r="AD848" s="97"/>
      <c r="AE848" s="97"/>
      <c r="AF848" s="93"/>
      <c r="AG848" s="93"/>
      <c r="AH848" s="93"/>
      <c r="AI848" s="30"/>
      <c r="AJ848" s="30"/>
      <c r="AK848" s="30"/>
      <c r="AL848" s="30"/>
      <c r="AM848" s="109"/>
      <c r="AN848" s="109"/>
      <c r="AO848" s="30"/>
      <c r="AP848" s="112" t="s">
        <v>1660</v>
      </c>
      <c r="AQ848"/>
      <c r="AR848"/>
      <c r="AS848"/>
      <c r="AT848"/>
      <c r="AU848"/>
      <c r="AV848"/>
    </row>
    <row r="849" spans="27:48" ht="23.45" customHeight="1" x14ac:dyDescent="0.2">
      <c r="AA849" s="97"/>
      <c r="AB849" s="97"/>
      <c r="AC849" s="97"/>
      <c r="AD849" s="97"/>
      <c r="AE849" s="97"/>
      <c r="AF849" s="93"/>
      <c r="AG849" s="93"/>
      <c r="AH849" s="93"/>
      <c r="AI849" s="30"/>
      <c r="AJ849" s="30"/>
      <c r="AK849" s="30"/>
      <c r="AL849" s="30"/>
      <c r="AM849" s="109"/>
      <c r="AN849" s="109"/>
      <c r="AO849" s="30"/>
      <c r="AP849" s="112" t="s">
        <v>1661</v>
      </c>
      <c r="AQ849"/>
      <c r="AR849"/>
      <c r="AS849"/>
      <c r="AT849"/>
      <c r="AU849"/>
      <c r="AV849"/>
    </row>
    <row r="850" spans="27:48" ht="23.45" customHeight="1" x14ac:dyDescent="0.2">
      <c r="AA850" s="97"/>
      <c r="AB850" s="97"/>
      <c r="AC850" s="97"/>
      <c r="AD850" s="97"/>
      <c r="AE850" s="97"/>
      <c r="AF850" s="93"/>
      <c r="AG850" s="93"/>
      <c r="AH850" s="93"/>
      <c r="AI850" s="30"/>
      <c r="AJ850" s="30"/>
      <c r="AK850" s="30"/>
      <c r="AL850" s="30"/>
      <c r="AM850" s="109"/>
      <c r="AN850" s="109"/>
      <c r="AO850" s="30"/>
      <c r="AP850" s="112" t="s">
        <v>1662</v>
      </c>
      <c r="AQ850"/>
      <c r="AR850"/>
      <c r="AS850"/>
      <c r="AT850"/>
      <c r="AU850"/>
      <c r="AV850"/>
    </row>
    <row r="851" spans="27:48" ht="23.45" customHeight="1" x14ac:dyDescent="0.2">
      <c r="AA851" s="97"/>
      <c r="AB851" s="97"/>
      <c r="AC851" s="97"/>
      <c r="AD851" s="97"/>
      <c r="AE851" s="97"/>
      <c r="AF851" s="93"/>
      <c r="AG851" s="93"/>
      <c r="AH851" s="93"/>
      <c r="AI851" s="30"/>
      <c r="AJ851" s="30"/>
      <c r="AK851" s="30"/>
      <c r="AL851" s="30"/>
      <c r="AM851" s="109"/>
      <c r="AN851" s="109"/>
      <c r="AO851" s="30"/>
      <c r="AP851" s="112" t="s">
        <v>1663</v>
      </c>
      <c r="AQ851"/>
      <c r="AR851"/>
      <c r="AS851"/>
      <c r="AT851"/>
      <c r="AU851"/>
      <c r="AV851"/>
    </row>
    <row r="852" spans="27:48" ht="23.45" customHeight="1" x14ac:dyDescent="0.2">
      <c r="AA852" s="97"/>
      <c r="AB852" s="97"/>
      <c r="AC852" s="97"/>
      <c r="AD852" s="97"/>
      <c r="AE852" s="97"/>
      <c r="AF852" s="93"/>
      <c r="AG852" s="93"/>
      <c r="AH852" s="93"/>
      <c r="AI852" s="30"/>
      <c r="AJ852" s="30"/>
      <c r="AK852" s="30"/>
      <c r="AL852" s="30"/>
      <c r="AM852" s="109"/>
      <c r="AN852" s="109"/>
      <c r="AO852" s="30"/>
      <c r="AP852" s="112" t="s">
        <v>1664</v>
      </c>
      <c r="AQ852"/>
      <c r="AR852"/>
      <c r="AS852"/>
      <c r="AT852"/>
      <c r="AU852"/>
      <c r="AV852"/>
    </row>
    <row r="853" spans="27:48" ht="23.45" customHeight="1" x14ac:dyDescent="0.2">
      <c r="AA853" s="97"/>
      <c r="AB853" s="97"/>
      <c r="AC853" s="97"/>
      <c r="AD853" s="97"/>
      <c r="AE853" s="97"/>
      <c r="AF853" s="93"/>
      <c r="AG853" s="93"/>
      <c r="AH853" s="93"/>
      <c r="AI853" s="30"/>
      <c r="AJ853" s="30"/>
      <c r="AK853" s="30"/>
      <c r="AL853" s="30"/>
      <c r="AM853" s="109"/>
      <c r="AN853" s="109"/>
      <c r="AO853" s="30"/>
      <c r="AP853" s="112" t="s">
        <v>1665</v>
      </c>
      <c r="AQ853"/>
      <c r="AR853"/>
      <c r="AS853"/>
      <c r="AT853"/>
      <c r="AU853"/>
      <c r="AV853"/>
    </row>
    <row r="854" spans="27:48" ht="23.45" customHeight="1" x14ac:dyDescent="0.2">
      <c r="AA854" s="97"/>
      <c r="AB854" s="97"/>
      <c r="AC854" s="97"/>
      <c r="AD854" s="97"/>
      <c r="AE854" s="97"/>
      <c r="AF854" s="93"/>
      <c r="AG854" s="93"/>
      <c r="AH854" s="93"/>
      <c r="AI854" s="30"/>
      <c r="AJ854" s="30"/>
      <c r="AK854" s="30"/>
      <c r="AL854" s="30"/>
      <c r="AM854" s="109"/>
      <c r="AN854" s="109"/>
      <c r="AO854" s="30"/>
      <c r="AP854" s="112" t="s">
        <v>1666</v>
      </c>
      <c r="AQ854"/>
      <c r="AR854"/>
      <c r="AS854"/>
      <c r="AT854"/>
      <c r="AU854"/>
      <c r="AV854"/>
    </row>
    <row r="855" spans="27:48" ht="23.45" customHeight="1" x14ac:dyDescent="0.2">
      <c r="AA855" s="97"/>
      <c r="AB855" s="97"/>
      <c r="AC855" s="97"/>
      <c r="AD855" s="97"/>
      <c r="AE855" s="97"/>
      <c r="AF855" s="93"/>
      <c r="AG855" s="93"/>
      <c r="AH855" s="93"/>
      <c r="AI855" s="30"/>
      <c r="AJ855" s="30"/>
      <c r="AK855" s="30"/>
      <c r="AL855" s="30"/>
      <c r="AM855" s="109"/>
      <c r="AN855" s="109"/>
      <c r="AO855" s="30"/>
      <c r="AP855" s="112" t="s">
        <v>1667</v>
      </c>
      <c r="AQ855"/>
      <c r="AR855"/>
      <c r="AS855"/>
      <c r="AT855"/>
      <c r="AU855"/>
      <c r="AV855"/>
    </row>
    <row r="856" spans="27:48" ht="23.45" customHeight="1" x14ac:dyDescent="0.2">
      <c r="AA856" s="97"/>
      <c r="AB856" s="97"/>
      <c r="AC856" s="97"/>
      <c r="AD856" s="97"/>
      <c r="AE856" s="97"/>
      <c r="AF856" s="93"/>
      <c r="AG856" s="93"/>
      <c r="AH856" s="93"/>
      <c r="AI856" s="30"/>
      <c r="AJ856" s="30"/>
      <c r="AK856" s="30"/>
      <c r="AL856" s="30"/>
      <c r="AM856" s="109"/>
      <c r="AN856" s="109"/>
      <c r="AO856" s="30"/>
      <c r="AP856" s="112" t="s">
        <v>1668</v>
      </c>
      <c r="AQ856"/>
      <c r="AR856"/>
      <c r="AS856"/>
      <c r="AT856"/>
      <c r="AU856"/>
      <c r="AV856"/>
    </row>
    <row r="857" spans="27:48" ht="23.45" customHeight="1" x14ac:dyDescent="0.2">
      <c r="AA857" s="97"/>
      <c r="AB857" s="97"/>
      <c r="AC857" s="97"/>
      <c r="AD857" s="97"/>
      <c r="AE857" s="97"/>
      <c r="AF857" s="93"/>
      <c r="AG857" s="93"/>
      <c r="AH857" s="93"/>
      <c r="AI857" s="30"/>
      <c r="AJ857" s="30"/>
      <c r="AK857" s="30"/>
      <c r="AL857" s="30"/>
      <c r="AM857" s="109"/>
      <c r="AN857" s="109"/>
      <c r="AO857" s="30"/>
      <c r="AP857" s="112" t="s">
        <v>1669</v>
      </c>
      <c r="AQ857"/>
      <c r="AR857"/>
      <c r="AS857"/>
      <c r="AT857"/>
      <c r="AU857"/>
      <c r="AV857"/>
    </row>
    <row r="858" spans="27:48" ht="23.45" customHeight="1" x14ac:dyDescent="0.2">
      <c r="AA858" s="97"/>
      <c r="AB858" s="97"/>
      <c r="AC858" s="97"/>
      <c r="AD858" s="97"/>
      <c r="AE858" s="97"/>
      <c r="AF858" s="93"/>
      <c r="AG858" s="93"/>
      <c r="AH858" s="93"/>
      <c r="AI858" s="30"/>
      <c r="AJ858" s="30"/>
      <c r="AK858" s="30"/>
      <c r="AL858" s="30"/>
      <c r="AM858" s="109"/>
      <c r="AN858" s="109"/>
      <c r="AO858" s="30"/>
      <c r="AP858" s="112" t="s">
        <v>1670</v>
      </c>
      <c r="AQ858"/>
      <c r="AR858"/>
      <c r="AS858"/>
      <c r="AT858"/>
      <c r="AU858"/>
      <c r="AV858"/>
    </row>
    <row r="859" spans="27:48" ht="23.45" customHeight="1" x14ac:dyDescent="0.2">
      <c r="AA859" s="97"/>
      <c r="AB859" s="97"/>
      <c r="AC859" s="97"/>
      <c r="AD859" s="97"/>
      <c r="AE859" s="97"/>
      <c r="AF859" s="93"/>
      <c r="AG859" s="93"/>
      <c r="AH859" s="93"/>
      <c r="AI859" s="30"/>
      <c r="AJ859" s="30"/>
      <c r="AK859" s="30"/>
      <c r="AL859" s="30"/>
      <c r="AM859" s="109"/>
      <c r="AN859" s="109"/>
      <c r="AO859" s="30"/>
      <c r="AP859" s="112" t="s">
        <v>1671</v>
      </c>
      <c r="AQ859"/>
      <c r="AR859"/>
      <c r="AS859"/>
      <c r="AT859"/>
      <c r="AU859"/>
      <c r="AV859"/>
    </row>
    <row r="860" spans="27:48" ht="23.45" customHeight="1" x14ac:dyDescent="0.2">
      <c r="AA860" s="97"/>
      <c r="AB860" s="97"/>
      <c r="AC860" s="97"/>
      <c r="AD860" s="97"/>
      <c r="AE860" s="97"/>
      <c r="AF860" s="93"/>
      <c r="AG860" s="93"/>
      <c r="AH860" s="93"/>
      <c r="AI860" s="30"/>
      <c r="AJ860" s="30"/>
      <c r="AK860" s="30"/>
      <c r="AL860" s="30"/>
      <c r="AM860" s="109"/>
      <c r="AN860" s="109"/>
      <c r="AO860" s="30"/>
      <c r="AP860" s="112" t="s">
        <v>1672</v>
      </c>
      <c r="AQ860"/>
      <c r="AR860"/>
      <c r="AS860"/>
      <c r="AT860"/>
      <c r="AU860"/>
      <c r="AV860"/>
    </row>
    <row r="861" spans="27:48" ht="23.45" customHeight="1" x14ac:dyDescent="0.2">
      <c r="AA861" s="97"/>
      <c r="AB861" s="97"/>
      <c r="AC861" s="97"/>
      <c r="AD861" s="97"/>
      <c r="AE861" s="97"/>
      <c r="AF861" s="93"/>
      <c r="AG861" s="93"/>
      <c r="AH861" s="93"/>
      <c r="AI861" s="30"/>
      <c r="AJ861" s="30"/>
      <c r="AK861" s="30"/>
      <c r="AL861" s="30"/>
      <c r="AM861" s="109"/>
      <c r="AN861" s="109"/>
      <c r="AO861" s="30"/>
      <c r="AP861" s="112" t="s">
        <v>1673</v>
      </c>
      <c r="AQ861"/>
      <c r="AR861"/>
      <c r="AS861"/>
      <c r="AT861"/>
      <c r="AU861"/>
      <c r="AV861"/>
    </row>
    <row r="862" spans="27:48" ht="23.45" customHeight="1" x14ac:dyDescent="0.2">
      <c r="AA862" s="97"/>
      <c r="AB862" s="97"/>
      <c r="AC862" s="97"/>
      <c r="AD862" s="97"/>
      <c r="AE862" s="97"/>
      <c r="AF862" s="93"/>
      <c r="AG862" s="93"/>
      <c r="AH862" s="93"/>
      <c r="AI862" s="30"/>
      <c r="AJ862" s="30"/>
      <c r="AK862" s="30"/>
      <c r="AL862" s="30"/>
      <c r="AM862" s="109"/>
      <c r="AN862" s="109"/>
      <c r="AO862" s="30"/>
      <c r="AP862" s="112" t="s">
        <v>1674</v>
      </c>
      <c r="AQ862"/>
      <c r="AR862"/>
      <c r="AS862"/>
      <c r="AT862"/>
      <c r="AU862"/>
      <c r="AV862"/>
    </row>
    <row r="863" spans="27:48" ht="23.45" customHeight="1" x14ac:dyDescent="0.2">
      <c r="AA863" s="97"/>
      <c r="AB863" s="97"/>
      <c r="AC863" s="97"/>
      <c r="AD863" s="97"/>
      <c r="AE863" s="97"/>
      <c r="AF863" s="93"/>
      <c r="AG863" s="93"/>
      <c r="AH863" s="93"/>
      <c r="AI863" s="30"/>
      <c r="AJ863" s="30"/>
      <c r="AK863" s="30"/>
      <c r="AL863" s="30"/>
      <c r="AM863" s="109"/>
      <c r="AN863" s="109"/>
      <c r="AO863" s="30"/>
      <c r="AP863" s="112" t="s">
        <v>1675</v>
      </c>
      <c r="AQ863"/>
      <c r="AR863"/>
      <c r="AS863"/>
      <c r="AT863"/>
      <c r="AU863"/>
      <c r="AV863"/>
    </row>
    <row r="864" spans="27:48" ht="23.45" customHeight="1" x14ac:dyDescent="0.2">
      <c r="AA864" s="97"/>
      <c r="AB864" s="97"/>
      <c r="AC864" s="97"/>
      <c r="AD864" s="97"/>
      <c r="AE864" s="97"/>
      <c r="AF864" s="93"/>
      <c r="AG864" s="93"/>
      <c r="AH864" s="93"/>
      <c r="AI864" s="30"/>
      <c r="AJ864" s="30"/>
      <c r="AK864" s="30"/>
      <c r="AL864" s="30"/>
      <c r="AM864" s="109"/>
      <c r="AN864" s="109"/>
      <c r="AO864" s="30"/>
      <c r="AP864" s="112" t="s">
        <v>1676</v>
      </c>
      <c r="AQ864"/>
      <c r="AR864"/>
      <c r="AS864"/>
      <c r="AT864"/>
      <c r="AU864"/>
      <c r="AV864"/>
    </row>
    <row r="865" spans="27:48" ht="23.45" customHeight="1" x14ac:dyDescent="0.2">
      <c r="AA865" s="97"/>
      <c r="AB865" s="97"/>
      <c r="AC865" s="97"/>
      <c r="AD865" s="97"/>
      <c r="AE865" s="97"/>
      <c r="AF865" s="93"/>
      <c r="AG865" s="93"/>
      <c r="AH865" s="93"/>
      <c r="AI865" s="30"/>
      <c r="AJ865" s="30"/>
      <c r="AK865" s="30"/>
      <c r="AL865" s="30"/>
      <c r="AM865" s="109"/>
      <c r="AN865" s="109"/>
      <c r="AO865" s="30"/>
      <c r="AP865" s="112" t="s">
        <v>1677</v>
      </c>
      <c r="AQ865"/>
      <c r="AR865"/>
      <c r="AS865"/>
      <c r="AT865"/>
      <c r="AU865"/>
      <c r="AV865"/>
    </row>
    <row r="866" spans="27:48" ht="23.45" customHeight="1" x14ac:dyDescent="0.2">
      <c r="AA866" s="97"/>
      <c r="AB866" s="97"/>
      <c r="AC866" s="97"/>
      <c r="AD866" s="97"/>
      <c r="AE866" s="97"/>
      <c r="AF866" s="93"/>
      <c r="AG866" s="93"/>
      <c r="AH866" s="93"/>
      <c r="AI866" s="30"/>
      <c r="AJ866" s="30"/>
      <c r="AK866" s="30"/>
      <c r="AL866" s="30"/>
      <c r="AM866" s="109"/>
      <c r="AN866" s="109"/>
      <c r="AO866" s="30"/>
      <c r="AP866" s="112" t="s">
        <v>1678</v>
      </c>
      <c r="AQ866"/>
      <c r="AR866"/>
      <c r="AS866"/>
      <c r="AT866"/>
      <c r="AU866"/>
      <c r="AV866"/>
    </row>
    <row r="867" spans="27:48" ht="23.45" customHeight="1" x14ac:dyDescent="0.2">
      <c r="AA867" s="97"/>
      <c r="AB867" s="97"/>
      <c r="AC867" s="97"/>
      <c r="AD867" s="97"/>
      <c r="AE867" s="97"/>
      <c r="AF867" s="93"/>
      <c r="AG867" s="93"/>
      <c r="AH867" s="93"/>
      <c r="AI867" s="30"/>
      <c r="AJ867" s="30"/>
      <c r="AK867" s="30"/>
      <c r="AL867" s="30"/>
      <c r="AM867" s="109"/>
      <c r="AN867" s="109"/>
      <c r="AO867" s="30"/>
      <c r="AP867" s="112" t="s">
        <v>1679</v>
      </c>
      <c r="AQ867"/>
      <c r="AR867"/>
      <c r="AS867"/>
      <c r="AT867"/>
      <c r="AU867"/>
      <c r="AV867"/>
    </row>
    <row r="868" spans="27:48" ht="23.45" customHeight="1" x14ac:dyDescent="0.2">
      <c r="AA868" s="97"/>
      <c r="AB868" s="97"/>
      <c r="AC868" s="97"/>
      <c r="AD868" s="97"/>
      <c r="AE868" s="97"/>
      <c r="AF868" s="93"/>
      <c r="AG868" s="93"/>
      <c r="AH868" s="93"/>
      <c r="AI868" s="30"/>
      <c r="AJ868" s="30"/>
      <c r="AK868" s="30"/>
      <c r="AL868" s="30"/>
      <c r="AM868" s="109"/>
      <c r="AN868" s="109"/>
      <c r="AO868" s="30"/>
      <c r="AP868" s="112" t="s">
        <v>1680</v>
      </c>
      <c r="AQ868"/>
      <c r="AR868"/>
      <c r="AS868"/>
      <c r="AT868"/>
      <c r="AU868"/>
      <c r="AV868"/>
    </row>
    <row r="869" spans="27:48" ht="23.45" customHeight="1" x14ac:dyDescent="0.2">
      <c r="AA869" s="97"/>
      <c r="AB869" s="97"/>
      <c r="AC869" s="97"/>
      <c r="AD869" s="97"/>
      <c r="AE869" s="97"/>
      <c r="AF869" s="93"/>
      <c r="AG869" s="93"/>
      <c r="AH869" s="93"/>
      <c r="AI869" s="30"/>
      <c r="AJ869" s="30"/>
      <c r="AK869" s="30"/>
      <c r="AL869" s="30"/>
      <c r="AM869" s="109"/>
      <c r="AN869" s="109"/>
      <c r="AO869" s="30"/>
      <c r="AP869" s="112" t="s">
        <v>1681</v>
      </c>
      <c r="AQ869"/>
      <c r="AR869"/>
      <c r="AS869"/>
      <c r="AT869"/>
      <c r="AU869"/>
      <c r="AV869"/>
    </row>
    <row r="870" spans="27:48" ht="23.45" customHeight="1" x14ac:dyDescent="0.2">
      <c r="AA870" s="97"/>
      <c r="AB870" s="97"/>
      <c r="AC870" s="97"/>
      <c r="AD870" s="97"/>
      <c r="AE870" s="97"/>
      <c r="AF870" s="93"/>
      <c r="AG870" s="93"/>
      <c r="AH870" s="93"/>
      <c r="AI870" s="30"/>
      <c r="AJ870" s="30"/>
      <c r="AK870" s="30"/>
      <c r="AL870" s="30"/>
      <c r="AM870" s="109"/>
      <c r="AN870" s="109"/>
      <c r="AO870" s="30"/>
      <c r="AP870" s="112" t="s">
        <v>1682</v>
      </c>
      <c r="AQ870"/>
      <c r="AR870"/>
      <c r="AS870"/>
      <c r="AT870"/>
      <c r="AU870"/>
      <c r="AV870"/>
    </row>
    <row r="871" spans="27:48" ht="23.45" customHeight="1" x14ac:dyDescent="0.2">
      <c r="AA871" s="97"/>
      <c r="AB871" s="97"/>
      <c r="AC871" s="97"/>
      <c r="AD871" s="97"/>
      <c r="AE871" s="97"/>
      <c r="AF871" s="93"/>
      <c r="AG871" s="93"/>
      <c r="AH871" s="93"/>
      <c r="AI871" s="30"/>
      <c r="AJ871" s="30"/>
      <c r="AK871" s="30"/>
      <c r="AL871" s="30"/>
      <c r="AM871" s="109"/>
      <c r="AN871" s="109"/>
      <c r="AO871" s="30"/>
      <c r="AP871" s="112" t="s">
        <v>1683</v>
      </c>
      <c r="AQ871"/>
      <c r="AR871"/>
      <c r="AS871"/>
      <c r="AT871"/>
      <c r="AU871"/>
      <c r="AV871"/>
    </row>
    <row r="872" spans="27:48" ht="23.45" customHeight="1" x14ac:dyDescent="0.2">
      <c r="AA872" s="97"/>
      <c r="AB872" s="97"/>
      <c r="AC872" s="97"/>
      <c r="AD872" s="97"/>
      <c r="AE872" s="97"/>
      <c r="AF872" s="93"/>
      <c r="AG872" s="93"/>
      <c r="AH872" s="93"/>
      <c r="AI872" s="30"/>
      <c r="AJ872" s="30"/>
      <c r="AK872" s="30"/>
      <c r="AL872" s="30"/>
      <c r="AM872" s="109"/>
      <c r="AN872" s="109"/>
      <c r="AO872" s="30"/>
      <c r="AP872" s="112" t="s">
        <v>1684</v>
      </c>
      <c r="AQ872"/>
      <c r="AR872"/>
      <c r="AS872"/>
      <c r="AT872"/>
      <c r="AU872"/>
      <c r="AV872"/>
    </row>
    <row r="873" spans="27:48" ht="23.45" customHeight="1" x14ac:dyDescent="0.2">
      <c r="AA873" s="97"/>
      <c r="AB873" s="97"/>
      <c r="AC873" s="97"/>
      <c r="AD873" s="97"/>
      <c r="AE873" s="97"/>
      <c r="AF873" s="93"/>
      <c r="AG873" s="93"/>
      <c r="AH873" s="93"/>
      <c r="AI873" s="30"/>
      <c r="AJ873" s="30"/>
      <c r="AK873" s="30"/>
      <c r="AL873" s="30"/>
      <c r="AM873" s="109"/>
      <c r="AN873" s="109"/>
      <c r="AO873" s="30"/>
      <c r="AP873" s="112" t="s">
        <v>1685</v>
      </c>
      <c r="AQ873"/>
      <c r="AR873"/>
      <c r="AS873"/>
      <c r="AT873"/>
      <c r="AU873"/>
      <c r="AV873"/>
    </row>
    <row r="874" spans="27:48" ht="23.45" customHeight="1" x14ac:dyDescent="0.2">
      <c r="AA874" s="97"/>
      <c r="AB874" s="97"/>
      <c r="AC874" s="97"/>
      <c r="AD874" s="97"/>
      <c r="AE874" s="97"/>
      <c r="AF874" s="93"/>
      <c r="AG874" s="93"/>
      <c r="AH874" s="93"/>
      <c r="AI874" s="30"/>
      <c r="AJ874" s="30"/>
      <c r="AK874" s="30"/>
      <c r="AL874" s="30"/>
      <c r="AM874" s="109"/>
      <c r="AN874" s="109"/>
      <c r="AO874" s="30"/>
      <c r="AP874" s="112" t="s">
        <v>1686</v>
      </c>
      <c r="AQ874"/>
      <c r="AR874"/>
      <c r="AS874"/>
      <c r="AT874"/>
      <c r="AU874"/>
      <c r="AV874"/>
    </row>
    <row r="875" spans="27:48" ht="23.45" customHeight="1" x14ac:dyDescent="0.2">
      <c r="AA875" s="97"/>
      <c r="AB875" s="97"/>
      <c r="AC875" s="97"/>
      <c r="AD875" s="97"/>
      <c r="AE875" s="97"/>
      <c r="AF875" s="93"/>
      <c r="AG875" s="93"/>
      <c r="AH875" s="93"/>
      <c r="AI875" s="30"/>
      <c r="AJ875" s="30"/>
      <c r="AK875" s="30"/>
      <c r="AL875" s="30"/>
      <c r="AM875" s="109"/>
      <c r="AN875" s="109"/>
      <c r="AO875" s="30"/>
      <c r="AP875" s="112" t="s">
        <v>1687</v>
      </c>
      <c r="AQ875"/>
      <c r="AR875"/>
      <c r="AS875"/>
      <c r="AT875"/>
      <c r="AU875"/>
      <c r="AV875"/>
    </row>
    <row r="876" spans="27:48" ht="23.45" customHeight="1" x14ac:dyDescent="0.2">
      <c r="AA876" s="97"/>
      <c r="AB876" s="97"/>
      <c r="AC876" s="97"/>
      <c r="AD876" s="97"/>
      <c r="AE876" s="97"/>
      <c r="AF876" s="93"/>
      <c r="AG876" s="93"/>
      <c r="AH876" s="93"/>
      <c r="AI876" s="30"/>
      <c r="AJ876" s="30"/>
      <c r="AK876" s="30"/>
      <c r="AL876" s="30"/>
      <c r="AM876" s="109"/>
      <c r="AN876" s="109"/>
      <c r="AO876" s="30"/>
      <c r="AP876" s="112" t="s">
        <v>1688</v>
      </c>
      <c r="AQ876"/>
      <c r="AR876"/>
      <c r="AS876"/>
      <c r="AT876"/>
      <c r="AU876"/>
      <c r="AV876"/>
    </row>
    <row r="877" spans="27:48" ht="23.45" customHeight="1" x14ac:dyDescent="0.2">
      <c r="AA877" s="97"/>
      <c r="AB877" s="97"/>
      <c r="AC877" s="97"/>
      <c r="AD877" s="97"/>
      <c r="AE877" s="97"/>
      <c r="AF877" s="93"/>
      <c r="AG877" s="93"/>
      <c r="AH877" s="93"/>
      <c r="AI877" s="30"/>
      <c r="AJ877" s="30"/>
      <c r="AK877" s="30"/>
      <c r="AL877" s="30"/>
      <c r="AM877" s="109"/>
      <c r="AN877" s="109"/>
      <c r="AO877" s="30"/>
      <c r="AP877" s="112" t="s">
        <v>1689</v>
      </c>
      <c r="AQ877"/>
      <c r="AR877"/>
      <c r="AS877"/>
      <c r="AT877"/>
      <c r="AU877"/>
      <c r="AV877"/>
    </row>
    <row r="878" spans="27:48" ht="23.45" customHeight="1" x14ac:dyDescent="0.2">
      <c r="AA878" s="97"/>
      <c r="AB878" s="97"/>
      <c r="AC878" s="97"/>
      <c r="AD878" s="97"/>
      <c r="AE878" s="97"/>
      <c r="AF878" s="93"/>
      <c r="AG878" s="93"/>
      <c r="AH878" s="93"/>
      <c r="AI878" s="30"/>
      <c r="AJ878" s="30"/>
      <c r="AK878" s="30"/>
      <c r="AL878" s="30"/>
      <c r="AM878" s="109"/>
      <c r="AN878" s="109"/>
      <c r="AO878" s="30"/>
      <c r="AP878" s="112" t="s">
        <v>1690</v>
      </c>
      <c r="AQ878"/>
      <c r="AR878"/>
      <c r="AS878"/>
      <c r="AT878"/>
      <c r="AU878"/>
      <c r="AV878"/>
    </row>
    <row r="879" spans="27:48" ht="23.45" customHeight="1" x14ac:dyDescent="0.2">
      <c r="AA879" s="97"/>
      <c r="AB879" s="97"/>
      <c r="AC879" s="97"/>
      <c r="AD879" s="97"/>
      <c r="AE879" s="97"/>
      <c r="AF879" s="93"/>
      <c r="AG879" s="93"/>
      <c r="AH879" s="93"/>
      <c r="AI879" s="30"/>
      <c r="AJ879" s="30"/>
      <c r="AK879" s="30"/>
      <c r="AL879" s="30"/>
      <c r="AM879" s="109"/>
      <c r="AN879" s="109"/>
      <c r="AO879" s="30"/>
      <c r="AP879" s="112" t="s">
        <v>1691</v>
      </c>
      <c r="AQ879"/>
      <c r="AR879"/>
      <c r="AS879"/>
      <c r="AT879"/>
      <c r="AU879"/>
      <c r="AV879"/>
    </row>
    <row r="880" spans="27:48" ht="23.45" customHeight="1" x14ac:dyDescent="0.2">
      <c r="AA880" s="97"/>
      <c r="AB880" s="97"/>
      <c r="AC880" s="97"/>
      <c r="AD880" s="97"/>
      <c r="AE880" s="97"/>
      <c r="AF880" s="93"/>
      <c r="AG880" s="93"/>
      <c r="AH880" s="93"/>
      <c r="AI880" s="30"/>
      <c r="AJ880" s="30"/>
      <c r="AK880" s="30"/>
      <c r="AL880" s="30"/>
      <c r="AM880" s="109"/>
      <c r="AN880" s="109"/>
      <c r="AO880" s="30"/>
      <c r="AP880" s="112" t="s">
        <v>1692</v>
      </c>
      <c r="AQ880"/>
      <c r="AR880"/>
      <c r="AS880"/>
      <c r="AT880"/>
      <c r="AU880"/>
      <c r="AV880"/>
    </row>
    <row r="881" spans="27:48" ht="23.45" customHeight="1" x14ac:dyDescent="0.2">
      <c r="AA881" s="97"/>
      <c r="AB881" s="97"/>
      <c r="AC881" s="97"/>
      <c r="AD881" s="97"/>
      <c r="AE881" s="97"/>
      <c r="AF881" s="93"/>
      <c r="AG881" s="93"/>
      <c r="AH881" s="93"/>
      <c r="AI881" s="30"/>
      <c r="AJ881" s="30"/>
      <c r="AK881" s="30"/>
      <c r="AL881" s="30"/>
      <c r="AM881" s="109"/>
      <c r="AN881" s="109"/>
      <c r="AO881" s="30"/>
      <c r="AP881" s="112" t="s">
        <v>1693</v>
      </c>
      <c r="AQ881"/>
      <c r="AR881"/>
      <c r="AS881"/>
      <c r="AT881"/>
      <c r="AU881"/>
      <c r="AV881"/>
    </row>
    <row r="882" spans="27:48" ht="23.45" customHeight="1" x14ac:dyDescent="0.2">
      <c r="AA882" s="97"/>
      <c r="AB882" s="97"/>
      <c r="AC882" s="97"/>
      <c r="AD882" s="97"/>
      <c r="AE882" s="97"/>
      <c r="AF882" s="93"/>
      <c r="AG882" s="93"/>
      <c r="AH882" s="93"/>
      <c r="AI882" s="30"/>
      <c r="AJ882" s="30"/>
      <c r="AK882" s="30"/>
      <c r="AL882" s="30"/>
      <c r="AM882" s="109"/>
      <c r="AN882" s="109"/>
      <c r="AO882" s="30"/>
      <c r="AP882" s="112" t="s">
        <v>1694</v>
      </c>
      <c r="AQ882"/>
      <c r="AR882"/>
      <c r="AS882"/>
      <c r="AT882"/>
      <c r="AU882"/>
      <c r="AV882"/>
    </row>
    <row r="883" spans="27:48" ht="23.45" customHeight="1" x14ac:dyDescent="0.2">
      <c r="AA883" s="97"/>
      <c r="AB883" s="97"/>
      <c r="AC883" s="97"/>
      <c r="AD883" s="97"/>
      <c r="AE883" s="97"/>
      <c r="AF883" s="93"/>
      <c r="AG883" s="93"/>
      <c r="AH883" s="93"/>
      <c r="AI883" s="30"/>
      <c r="AJ883" s="30"/>
      <c r="AK883" s="30"/>
      <c r="AL883" s="30"/>
      <c r="AM883" s="109"/>
      <c r="AN883" s="109"/>
      <c r="AO883" s="30"/>
      <c r="AP883" s="112" t="s">
        <v>1695</v>
      </c>
      <c r="AQ883"/>
      <c r="AR883"/>
      <c r="AS883"/>
      <c r="AT883"/>
      <c r="AU883"/>
      <c r="AV883"/>
    </row>
    <row r="884" spans="27:48" ht="23.45" customHeight="1" x14ac:dyDescent="0.2">
      <c r="AA884" s="97"/>
      <c r="AB884" s="97"/>
      <c r="AC884" s="97"/>
      <c r="AD884" s="97"/>
      <c r="AE884" s="97"/>
      <c r="AF884" s="93"/>
      <c r="AG884" s="93"/>
      <c r="AH884" s="93"/>
      <c r="AI884" s="30"/>
      <c r="AJ884" s="30"/>
      <c r="AK884" s="30"/>
      <c r="AL884" s="30"/>
      <c r="AM884" s="109"/>
      <c r="AN884" s="109"/>
      <c r="AO884" s="30"/>
      <c r="AP884" s="112" t="s">
        <v>1696</v>
      </c>
      <c r="AQ884"/>
      <c r="AR884"/>
      <c r="AS884"/>
      <c r="AT884"/>
      <c r="AU884"/>
      <c r="AV884"/>
    </row>
    <row r="885" spans="27:48" ht="23.45" customHeight="1" x14ac:dyDescent="0.2">
      <c r="AA885" s="97"/>
      <c r="AB885" s="97"/>
      <c r="AC885" s="97"/>
      <c r="AD885" s="97"/>
      <c r="AE885" s="97"/>
      <c r="AF885" s="93"/>
      <c r="AG885" s="93"/>
      <c r="AH885" s="93"/>
      <c r="AI885" s="30"/>
      <c r="AJ885" s="30"/>
      <c r="AK885" s="30"/>
      <c r="AL885" s="30"/>
      <c r="AM885" s="109"/>
      <c r="AN885" s="109"/>
      <c r="AO885" s="30"/>
      <c r="AP885" s="112" t="s">
        <v>1697</v>
      </c>
      <c r="AQ885"/>
      <c r="AR885"/>
      <c r="AS885"/>
      <c r="AT885"/>
      <c r="AU885"/>
      <c r="AV885"/>
    </row>
    <row r="886" spans="27:48" ht="23.45" customHeight="1" x14ac:dyDescent="0.2">
      <c r="AA886" s="97"/>
      <c r="AB886" s="97"/>
      <c r="AC886" s="97"/>
      <c r="AD886" s="97"/>
      <c r="AE886" s="97"/>
      <c r="AF886" s="93"/>
      <c r="AG886" s="93"/>
      <c r="AH886" s="93"/>
      <c r="AI886" s="30"/>
      <c r="AJ886" s="30"/>
      <c r="AK886" s="30"/>
      <c r="AL886" s="30"/>
      <c r="AM886" s="109"/>
      <c r="AN886" s="109"/>
      <c r="AO886" s="30"/>
      <c r="AP886" s="112" t="s">
        <v>1698</v>
      </c>
      <c r="AQ886"/>
      <c r="AR886"/>
      <c r="AS886"/>
      <c r="AT886"/>
      <c r="AU886"/>
      <c r="AV886"/>
    </row>
    <row r="887" spans="27:48" ht="23.45" customHeight="1" x14ac:dyDescent="0.2">
      <c r="AA887" s="97"/>
      <c r="AB887" s="97"/>
      <c r="AC887" s="97"/>
      <c r="AD887" s="97"/>
      <c r="AE887" s="97"/>
      <c r="AF887" s="93"/>
      <c r="AG887" s="93"/>
      <c r="AH887" s="93"/>
      <c r="AI887" s="30"/>
      <c r="AJ887" s="30"/>
      <c r="AK887" s="30"/>
      <c r="AL887" s="30"/>
      <c r="AM887" s="109"/>
      <c r="AN887" s="109"/>
      <c r="AO887" s="30"/>
      <c r="AP887" s="112" t="s">
        <v>1699</v>
      </c>
      <c r="AQ887"/>
      <c r="AR887"/>
      <c r="AS887"/>
      <c r="AT887"/>
      <c r="AU887"/>
      <c r="AV887"/>
    </row>
    <row r="888" spans="27:48" ht="23.45" customHeight="1" x14ac:dyDescent="0.2">
      <c r="AA888" s="97"/>
      <c r="AB888" s="97"/>
      <c r="AC888" s="97"/>
      <c r="AD888" s="97"/>
      <c r="AE888" s="97"/>
      <c r="AF888" s="93"/>
      <c r="AG888" s="93"/>
      <c r="AH888" s="93"/>
      <c r="AI888" s="30"/>
      <c r="AJ888" s="30"/>
      <c r="AK888" s="30"/>
      <c r="AL888" s="30"/>
      <c r="AM888" s="109"/>
      <c r="AN888" s="109"/>
      <c r="AO888" s="30"/>
      <c r="AP888" s="112" t="s">
        <v>1700</v>
      </c>
      <c r="AQ888"/>
      <c r="AR888"/>
      <c r="AS888"/>
      <c r="AT888"/>
      <c r="AU888"/>
      <c r="AV888"/>
    </row>
    <row r="889" spans="27:48" ht="23.45" customHeight="1" x14ac:dyDescent="0.2">
      <c r="AA889" s="97"/>
      <c r="AB889" s="97"/>
      <c r="AC889" s="97"/>
      <c r="AD889" s="97"/>
      <c r="AE889" s="97"/>
      <c r="AF889" s="93"/>
      <c r="AG889" s="93"/>
      <c r="AH889" s="93"/>
      <c r="AI889" s="30"/>
      <c r="AJ889" s="30"/>
      <c r="AK889" s="30"/>
      <c r="AL889" s="30"/>
      <c r="AM889" s="109"/>
      <c r="AN889" s="109"/>
      <c r="AO889" s="30"/>
      <c r="AP889" s="112" t="s">
        <v>1701</v>
      </c>
      <c r="AQ889"/>
      <c r="AR889"/>
      <c r="AS889"/>
      <c r="AT889"/>
      <c r="AU889"/>
      <c r="AV889"/>
    </row>
    <row r="890" spans="27:48" ht="23.45" customHeight="1" x14ac:dyDescent="0.2">
      <c r="AA890" s="97"/>
      <c r="AB890" s="97"/>
      <c r="AC890" s="97"/>
      <c r="AD890" s="97"/>
      <c r="AE890" s="97"/>
      <c r="AF890" s="93"/>
      <c r="AG890" s="93"/>
      <c r="AH890" s="93"/>
      <c r="AI890" s="30"/>
      <c r="AJ890" s="30"/>
      <c r="AK890" s="30"/>
      <c r="AL890" s="30"/>
      <c r="AM890" s="109"/>
      <c r="AN890" s="109"/>
      <c r="AO890" s="30"/>
      <c r="AP890" s="112" t="s">
        <v>1702</v>
      </c>
      <c r="AQ890"/>
      <c r="AR890"/>
      <c r="AS890"/>
      <c r="AT890"/>
      <c r="AU890"/>
      <c r="AV890"/>
    </row>
    <row r="891" spans="27:48" ht="23.45" customHeight="1" x14ac:dyDescent="0.2">
      <c r="AA891" s="97"/>
      <c r="AB891" s="97"/>
      <c r="AC891" s="97"/>
      <c r="AD891" s="97"/>
      <c r="AE891" s="97"/>
      <c r="AF891" s="93"/>
      <c r="AG891" s="93"/>
      <c r="AH891" s="93"/>
      <c r="AI891" s="30"/>
      <c r="AJ891" s="30"/>
      <c r="AK891" s="30"/>
      <c r="AL891" s="30"/>
      <c r="AM891" s="109"/>
      <c r="AN891" s="109"/>
      <c r="AO891" s="30"/>
      <c r="AP891" s="112" t="s">
        <v>1703</v>
      </c>
      <c r="AQ891"/>
      <c r="AR891"/>
      <c r="AS891"/>
      <c r="AT891"/>
      <c r="AU891"/>
      <c r="AV891"/>
    </row>
    <row r="892" spans="27:48" ht="23.45" customHeight="1" x14ac:dyDescent="0.2">
      <c r="AA892" s="97"/>
      <c r="AB892" s="97"/>
      <c r="AC892" s="97"/>
      <c r="AD892" s="97"/>
      <c r="AE892" s="97"/>
      <c r="AF892" s="93"/>
      <c r="AG892" s="93"/>
      <c r="AH892" s="93"/>
      <c r="AI892" s="30"/>
      <c r="AJ892" s="30"/>
      <c r="AK892" s="30"/>
      <c r="AL892" s="30"/>
      <c r="AM892" s="109"/>
      <c r="AN892" s="109"/>
      <c r="AO892" s="30"/>
      <c r="AP892" s="112" t="s">
        <v>1704</v>
      </c>
      <c r="AQ892"/>
      <c r="AR892"/>
      <c r="AS892"/>
      <c r="AT892"/>
      <c r="AU892"/>
      <c r="AV892"/>
    </row>
    <row r="893" spans="27:48" ht="23.45" customHeight="1" x14ac:dyDescent="0.2">
      <c r="AA893" s="97"/>
      <c r="AB893" s="97"/>
      <c r="AC893" s="97"/>
      <c r="AD893" s="97"/>
      <c r="AE893" s="97"/>
      <c r="AF893" s="93"/>
      <c r="AG893" s="93"/>
      <c r="AH893" s="93"/>
      <c r="AI893" s="30"/>
      <c r="AJ893" s="30"/>
      <c r="AK893" s="30"/>
      <c r="AL893" s="30"/>
      <c r="AM893" s="109"/>
      <c r="AN893" s="109"/>
      <c r="AO893" s="30"/>
      <c r="AP893" s="112" t="s">
        <v>1705</v>
      </c>
      <c r="AQ893"/>
      <c r="AR893"/>
      <c r="AS893"/>
      <c r="AT893"/>
      <c r="AU893"/>
      <c r="AV893"/>
    </row>
    <row r="894" spans="27:48" ht="23.45" customHeight="1" x14ac:dyDescent="0.2">
      <c r="AA894" s="97"/>
      <c r="AB894" s="97"/>
      <c r="AC894" s="97"/>
      <c r="AD894" s="97"/>
      <c r="AE894" s="97"/>
      <c r="AF894" s="93"/>
      <c r="AG894" s="93"/>
      <c r="AH894" s="93"/>
      <c r="AI894" s="30"/>
      <c r="AJ894" s="30"/>
      <c r="AK894" s="30"/>
      <c r="AL894" s="30"/>
      <c r="AM894" s="109"/>
      <c r="AN894" s="109"/>
      <c r="AO894" s="30"/>
      <c r="AP894" s="112" t="s">
        <v>1706</v>
      </c>
      <c r="AQ894"/>
      <c r="AR894"/>
      <c r="AS894"/>
      <c r="AT894"/>
      <c r="AU894"/>
      <c r="AV894"/>
    </row>
    <row r="895" spans="27:48" ht="23.45" customHeight="1" x14ac:dyDescent="0.2">
      <c r="AA895" s="97"/>
      <c r="AB895" s="97"/>
      <c r="AC895" s="97"/>
      <c r="AD895" s="97"/>
      <c r="AE895" s="97"/>
      <c r="AF895" s="93"/>
      <c r="AG895" s="93"/>
      <c r="AH895" s="93"/>
      <c r="AI895" s="30"/>
      <c r="AJ895" s="30"/>
      <c r="AK895" s="30"/>
      <c r="AL895" s="30"/>
      <c r="AM895" s="109"/>
      <c r="AN895" s="109"/>
      <c r="AO895" s="30"/>
      <c r="AP895" s="112" t="s">
        <v>1707</v>
      </c>
      <c r="AQ895"/>
      <c r="AR895"/>
      <c r="AS895"/>
      <c r="AT895"/>
      <c r="AU895"/>
      <c r="AV895"/>
    </row>
    <row r="896" spans="27:48" ht="23.45" customHeight="1" x14ac:dyDescent="0.2">
      <c r="AA896" s="97"/>
      <c r="AB896" s="97"/>
      <c r="AC896" s="97"/>
      <c r="AD896" s="97"/>
      <c r="AE896" s="97"/>
      <c r="AF896" s="93"/>
      <c r="AG896" s="93"/>
      <c r="AH896" s="93"/>
      <c r="AI896" s="30"/>
      <c r="AJ896" s="30"/>
      <c r="AK896" s="30"/>
      <c r="AL896" s="30"/>
      <c r="AM896" s="109"/>
      <c r="AN896" s="109"/>
      <c r="AO896" s="30"/>
      <c r="AP896" s="112" t="s">
        <v>1708</v>
      </c>
      <c r="AQ896"/>
      <c r="AR896"/>
      <c r="AS896"/>
      <c r="AT896"/>
      <c r="AU896"/>
      <c r="AV896"/>
    </row>
    <row r="897" spans="27:48" ht="23.45" customHeight="1" x14ac:dyDescent="0.2">
      <c r="AA897" s="97"/>
      <c r="AB897" s="97"/>
      <c r="AC897" s="97"/>
      <c r="AD897" s="97"/>
      <c r="AE897" s="97"/>
      <c r="AF897" s="93"/>
      <c r="AG897" s="93"/>
      <c r="AH897" s="93"/>
      <c r="AI897" s="30"/>
      <c r="AJ897" s="30"/>
      <c r="AK897" s="30"/>
      <c r="AL897" s="30"/>
      <c r="AM897" s="109"/>
      <c r="AN897" s="109"/>
      <c r="AO897" s="30"/>
      <c r="AP897" s="112" t="s">
        <v>1709</v>
      </c>
      <c r="AQ897"/>
      <c r="AR897"/>
      <c r="AS897"/>
      <c r="AT897"/>
      <c r="AU897"/>
      <c r="AV897"/>
    </row>
    <row r="898" spans="27:48" ht="23.45" customHeight="1" x14ac:dyDescent="0.2">
      <c r="AA898" s="97"/>
      <c r="AB898" s="97"/>
      <c r="AC898" s="97"/>
      <c r="AD898" s="97"/>
      <c r="AE898" s="97"/>
      <c r="AF898" s="93"/>
      <c r="AG898" s="93"/>
      <c r="AH898" s="93"/>
      <c r="AI898" s="30"/>
      <c r="AJ898" s="30"/>
      <c r="AK898" s="30"/>
      <c r="AL898" s="30"/>
      <c r="AM898" s="109"/>
      <c r="AN898" s="109"/>
      <c r="AO898" s="30"/>
      <c r="AP898" s="112" t="s">
        <v>1710</v>
      </c>
      <c r="AQ898"/>
      <c r="AR898"/>
      <c r="AS898"/>
      <c r="AT898"/>
      <c r="AU898"/>
      <c r="AV898"/>
    </row>
    <row r="899" spans="27:48" ht="23.45" customHeight="1" x14ac:dyDescent="0.2">
      <c r="AA899" s="97"/>
      <c r="AB899" s="97"/>
      <c r="AC899" s="97"/>
      <c r="AD899" s="97"/>
      <c r="AE899" s="97"/>
      <c r="AF899" s="93"/>
      <c r="AG899" s="93"/>
      <c r="AH899" s="93"/>
      <c r="AI899" s="30"/>
      <c r="AJ899" s="30"/>
      <c r="AK899" s="30"/>
      <c r="AL899" s="30"/>
      <c r="AM899" s="109"/>
      <c r="AN899" s="109"/>
      <c r="AO899" s="30"/>
      <c r="AP899" s="112" t="s">
        <v>1711</v>
      </c>
      <c r="AQ899"/>
      <c r="AR899"/>
      <c r="AS899"/>
      <c r="AT899"/>
      <c r="AU899"/>
      <c r="AV899"/>
    </row>
    <row r="900" spans="27:48" ht="23.45" customHeight="1" x14ac:dyDescent="0.2">
      <c r="AA900" s="97"/>
      <c r="AB900" s="97"/>
      <c r="AC900" s="97"/>
      <c r="AD900" s="97"/>
      <c r="AE900" s="97"/>
      <c r="AF900" s="93"/>
      <c r="AG900" s="93"/>
      <c r="AH900" s="93"/>
      <c r="AI900" s="30"/>
      <c r="AJ900" s="30"/>
      <c r="AK900" s="30"/>
      <c r="AL900" s="30"/>
      <c r="AM900" s="109"/>
      <c r="AN900" s="109"/>
      <c r="AO900" s="30"/>
      <c r="AP900" s="112" t="s">
        <v>1712</v>
      </c>
      <c r="AQ900"/>
      <c r="AR900"/>
      <c r="AS900"/>
      <c r="AT900"/>
      <c r="AU900"/>
      <c r="AV900"/>
    </row>
    <row r="901" spans="27:48" ht="23.45" customHeight="1" x14ac:dyDescent="0.2">
      <c r="AA901" s="97"/>
      <c r="AB901" s="97"/>
      <c r="AC901" s="97"/>
      <c r="AD901" s="97"/>
      <c r="AE901" s="97"/>
      <c r="AF901" s="93"/>
      <c r="AG901" s="93"/>
      <c r="AH901" s="93"/>
      <c r="AI901" s="30"/>
      <c r="AJ901" s="30"/>
      <c r="AK901" s="30"/>
      <c r="AL901" s="30"/>
      <c r="AM901" s="109"/>
      <c r="AN901" s="109"/>
      <c r="AO901" s="30"/>
      <c r="AP901" s="112" t="s">
        <v>1713</v>
      </c>
      <c r="AQ901"/>
      <c r="AR901"/>
      <c r="AS901"/>
      <c r="AT901"/>
      <c r="AU901"/>
      <c r="AV901"/>
    </row>
    <row r="902" spans="27:48" ht="23.45" customHeight="1" x14ac:dyDescent="0.2">
      <c r="AA902" s="97"/>
      <c r="AB902" s="97"/>
      <c r="AC902" s="97"/>
      <c r="AD902" s="97"/>
      <c r="AE902" s="97"/>
      <c r="AF902" s="93"/>
      <c r="AG902" s="93"/>
      <c r="AH902" s="93"/>
      <c r="AI902" s="30"/>
      <c r="AJ902" s="30"/>
      <c r="AK902" s="30"/>
      <c r="AL902" s="30"/>
      <c r="AM902" s="109"/>
      <c r="AN902" s="109"/>
      <c r="AO902" s="30"/>
      <c r="AP902" s="112" t="s">
        <v>1714</v>
      </c>
      <c r="AQ902"/>
      <c r="AR902"/>
      <c r="AS902"/>
      <c r="AT902"/>
      <c r="AU902"/>
      <c r="AV902"/>
    </row>
    <row r="903" spans="27:48" ht="23.45" customHeight="1" x14ac:dyDescent="0.2">
      <c r="AA903" s="97"/>
      <c r="AB903" s="97"/>
      <c r="AC903" s="97"/>
      <c r="AD903" s="97"/>
      <c r="AE903" s="97"/>
      <c r="AF903" s="93"/>
      <c r="AG903" s="93"/>
      <c r="AH903" s="93"/>
      <c r="AI903" s="30"/>
      <c r="AJ903" s="30"/>
      <c r="AK903" s="30"/>
      <c r="AL903" s="30"/>
      <c r="AM903" s="109"/>
      <c r="AN903" s="109"/>
      <c r="AO903" s="30"/>
      <c r="AP903" s="112" t="s">
        <v>1715</v>
      </c>
      <c r="AQ903"/>
      <c r="AR903"/>
      <c r="AS903"/>
      <c r="AT903"/>
      <c r="AU903"/>
      <c r="AV903"/>
    </row>
    <row r="904" spans="27:48" ht="23.45" customHeight="1" x14ac:dyDescent="0.2">
      <c r="AA904" s="97"/>
      <c r="AB904" s="97"/>
      <c r="AC904" s="97"/>
      <c r="AD904" s="97"/>
      <c r="AE904" s="97"/>
      <c r="AF904" s="93"/>
      <c r="AG904" s="93"/>
      <c r="AH904" s="93"/>
      <c r="AI904" s="30"/>
      <c r="AJ904" s="30"/>
      <c r="AK904" s="30"/>
      <c r="AL904" s="30"/>
      <c r="AM904" s="109"/>
      <c r="AN904" s="109"/>
      <c r="AO904" s="30"/>
      <c r="AP904" s="112" t="s">
        <v>1716</v>
      </c>
      <c r="AQ904"/>
      <c r="AR904"/>
      <c r="AS904"/>
      <c r="AT904"/>
      <c r="AU904"/>
      <c r="AV904"/>
    </row>
    <row r="905" spans="27:48" ht="23.45" customHeight="1" x14ac:dyDescent="0.2">
      <c r="AA905" s="97"/>
      <c r="AB905" s="97"/>
      <c r="AC905" s="97"/>
      <c r="AD905" s="97"/>
      <c r="AE905" s="97"/>
      <c r="AF905" s="93"/>
      <c r="AG905" s="93"/>
      <c r="AH905" s="93"/>
      <c r="AI905" s="30"/>
      <c r="AJ905" s="30"/>
      <c r="AK905" s="30"/>
      <c r="AL905" s="30"/>
      <c r="AM905" s="109"/>
      <c r="AN905" s="109"/>
      <c r="AO905" s="30"/>
      <c r="AP905" s="112" t="s">
        <v>1717</v>
      </c>
      <c r="AQ905"/>
      <c r="AR905"/>
      <c r="AS905"/>
      <c r="AT905"/>
      <c r="AU905"/>
      <c r="AV905"/>
    </row>
    <row r="906" spans="27:48" ht="23.45" customHeight="1" x14ac:dyDescent="0.2">
      <c r="AA906" s="97"/>
      <c r="AB906" s="97"/>
      <c r="AC906" s="97"/>
      <c r="AD906" s="97"/>
      <c r="AE906" s="97"/>
      <c r="AF906" s="93"/>
      <c r="AG906" s="93"/>
      <c r="AH906" s="93"/>
      <c r="AI906" s="30"/>
      <c r="AJ906" s="30"/>
      <c r="AK906" s="30"/>
      <c r="AL906" s="30"/>
      <c r="AM906" s="109"/>
      <c r="AN906" s="109"/>
      <c r="AO906" s="30"/>
      <c r="AP906" s="112" t="s">
        <v>1718</v>
      </c>
      <c r="AQ906"/>
      <c r="AR906"/>
      <c r="AS906"/>
      <c r="AT906"/>
      <c r="AU906"/>
      <c r="AV906"/>
    </row>
    <row r="907" spans="27:48" ht="23.45" customHeight="1" x14ac:dyDescent="0.2">
      <c r="AA907" s="97"/>
      <c r="AB907" s="97"/>
      <c r="AC907" s="97"/>
      <c r="AD907" s="97"/>
      <c r="AE907" s="97"/>
      <c r="AF907" s="93"/>
      <c r="AG907" s="93"/>
      <c r="AH907" s="93"/>
      <c r="AI907" s="30"/>
      <c r="AJ907" s="30"/>
      <c r="AK907" s="30"/>
      <c r="AL907" s="30"/>
      <c r="AM907" s="109"/>
      <c r="AN907" s="109"/>
      <c r="AO907" s="30"/>
      <c r="AP907" s="112" t="s">
        <v>1719</v>
      </c>
      <c r="AQ907"/>
      <c r="AR907"/>
      <c r="AS907"/>
      <c r="AT907"/>
      <c r="AU907"/>
      <c r="AV907"/>
    </row>
    <row r="908" spans="27:48" ht="23.45" customHeight="1" x14ac:dyDescent="0.2">
      <c r="AA908" s="97"/>
      <c r="AB908" s="97"/>
      <c r="AC908" s="97"/>
      <c r="AD908" s="97"/>
      <c r="AE908" s="97"/>
      <c r="AF908" s="93"/>
      <c r="AG908" s="93"/>
      <c r="AH908" s="93"/>
      <c r="AI908" s="30"/>
      <c r="AJ908" s="30"/>
      <c r="AK908" s="30"/>
      <c r="AL908" s="30"/>
      <c r="AM908" s="109"/>
      <c r="AN908" s="109"/>
      <c r="AO908" s="30"/>
      <c r="AP908" s="112" t="s">
        <v>1720</v>
      </c>
      <c r="AQ908"/>
      <c r="AR908"/>
      <c r="AS908"/>
      <c r="AT908"/>
      <c r="AU908"/>
      <c r="AV908"/>
    </row>
    <row r="909" spans="27:48" ht="23.45" customHeight="1" x14ac:dyDescent="0.2">
      <c r="AA909" s="97"/>
      <c r="AB909" s="97"/>
      <c r="AC909" s="97"/>
      <c r="AD909" s="97"/>
      <c r="AE909" s="97"/>
      <c r="AF909" s="93"/>
      <c r="AG909" s="93"/>
      <c r="AH909" s="93"/>
      <c r="AI909" s="30"/>
      <c r="AJ909" s="30"/>
      <c r="AK909" s="30"/>
      <c r="AL909" s="30"/>
      <c r="AM909" s="109"/>
      <c r="AN909" s="109"/>
      <c r="AO909" s="30"/>
      <c r="AP909" s="112" t="s">
        <v>1721</v>
      </c>
      <c r="AQ909"/>
      <c r="AR909"/>
      <c r="AS909"/>
      <c r="AT909"/>
      <c r="AU909"/>
      <c r="AV909"/>
    </row>
    <row r="910" spans="27:48" ht="23.45" customHeight="1" x14ac:dyDescent="0.2">
      <c r="AA910" s="97"/>
      <c r="AB910" s="97"/>
      <c r="AC910" s="97"/>
      <c r="AD910" s="97"/>
      <c r="AE910" s="97"/>
      <c r="AF910" s="93"/>
      <c r="AG910" s="93"/>
      <c r="AH910" s="93"/>
      <c r="AI910" s="30"/>
      <c r="AJ910" s="30"/>
      <c r="AK910" s="30"/>
      <c r="AL910" s="30"/>
      <c r="AM910" s="109"/>
      <c r="AN910" s="109"/>
      <c r="AO910" s="30"/>
      <c r="AP910" s="112" t="s">
        <v>1722</v>
      </c>
      <c r="AQ910"/>
      <c r="AR910"/>
      <c r="AS910"/>
      <c r="AT910"/>
      <c r="AU910"/>
      <c r="AV910"/>
    </row>
    <row r="911" spans="27:48" ht="23.45" customHeight="1" x14ac:dyDescent="0.2">
      <c r="AA911" s="97"/>
      <c r="AB911" s="97"/>
      <c r="AC911" s="97"/>
      <c r="AD911" s="97"/>
      <c r="AE911" s="97"/>
      <c r="AF911" s="93"/>
      <c r="AG911" s="93"/>
      <c r="AH911" s="93"/>
      <c r="AI911" s="30"/>
      <c r="AJ911" s="30"/>
      <c r="AK911" s="30"/>
      <c r="AL911" s="30"/>
      <c r="AM911" s="109"/>
      <c r="AN911" s="109"/>
      <c r="AO911" s="30"/>
      <c r="AP911" s="112" t="s">
        <v>1723</v>
      </c>
      <c r="AQ911"/>
      <c r="AR911"/>
      <c r="AS911"/>
      <c r="AT911"/>
      <c r="AU911"/>
      <c r="AV911"/>
    </row>
    <row r="912" spans="27:48" ht="23.45" customHeight="1" x14ac:dyDescent="0.2">
      <c r="AA912" s="97"/>
      <c r="AB912" s="97"/>
      <c r="AC912" s="97"/>
      <c r="AD912" s="97"/>
      <c r="AE912" s="97"/>
      <c r="AF912" s="93"/>
      <c r="AG912" s="93"/>
      <c r="AH912" s="93"/>
      <c r="AI912" s="30"/>
      <c r="AJ912" s="30"/>
      <c r="AK912" s="30"/>
      <c r="AL912" s="30"/>
      <c r="AM912" s="109"/>
      <c r="AN912" s="109"/>
      <c r="AO912" s="30"/>
      <c r="AP912" s="112" t="s">
        <v>1724</v>
      </c>
      <c r="AQ912"/>
      <c r="AR912"/>
      <c r="AS912"/>
      <c r="AT912"/>
      <c r="AU912"/>
      <c r="AV912"/>
    </row>
    <row r="913" spans="27:48" ht="23.45" customHeight="1" x14ac:dyDescent="0.2">
      <c r="AA913" s="97"/>
      <c r="AB913" s="97"/>
      <c r="AC913" s="97"/>
      <c r="AD913" s="97"/>
      <c r="AE913" s="97"/>
      <c r="AF913" s="93"/>
      <c r="AG913" s="93"/>
      <c r="AH913" s="93"/>
      <c r="AI913" s="30"/>
      <c r="AJ913" s="30"/>
      <c r="AK913" s="30"/>
      <c r="AL913" s="30"/>
      <c r="AM913" s="109"/>
      <c r="AN913" s="109"/>
      <c r="AO913" s="30"/>
      <c r="AP913" s="112" t="s">
        <v>1725</v>
      </c>
      <c r="AQ913"/>
      <c r="AR913"/>
      <c r="AS913"/>
      <c r="AT913"/>
      <c r="AU913"/>
      <c r="AV913"/>
    </row>
    <row r="914" spans="27:48" ht="23.45" customHeight="1" x14ac:dyDescent="0.2">
      <c r="AA914" s="97"/>
      <c r="AB914" s="97"/>
      <c r="AC914" s="97"/>
      <c r="AD914" s="97"/>
      <c r="AE914" s="97"/>
      <c r="AF914" s="93"/>
      <c r="AG914" s="93"/>
      <c r="AH914" s="93"/>
      <c r="AI914" s="30"/>
      <c r="AJ914" s="30"/>
      <c r="AK914" s="30"/>
      <c r="AL914" s="30"/>
      <c r="AM914" s="109"/>
      <c r="AN914" s="109"/>
      <c r="AO914" s="30"/>
      <c r="AP914" s="112" t="s">
        <v>1726</v>
      </c>
      <c r="AQ914"/>
      <c r="AR914"/>
      <c r="AS914"/>
      <c r="AT914"/>
      <c r="AU914"/>
      <c r="AV914"/>
    </row>
    <row r="915" spans="27:48" ht="23.45" customHeight="1" x14ac:dyDescent="0.2">
      <c r="AA915" s="97"/>
      <c r="AB915" s="97"/>
      <c r="AC915" s="97"/>
      <c r="AD915" s="97"/>
      <c r="AE915" s="97"/>
      <c r="AF915" s="93"/>
      <c r="AG915" s="93"/>
      <c r="AH915" s="93"/>
      <c r="AI915" s="30"/>
      <c r="AJ915" s="30"/>
      <c r="AK915" s="30"/>
      <c r="AL915" s="30"/>
      <c r="AM915" s="109"/>
      <c r="AN915" s="109"/>
      <c r="AO915" s="30"/>
      <c r="AP915" s="112" t="s">
        <v>1727</v>
      </c>
      <c r="AQ915"/>
      <c r="AR915"/>
      <c r="AS915"/>
      <c r="AT915"/>
      <c r="AU915"/>
      <c r="AV915"/>
    </row>
    <row r="916" spans="27:48" ht="23.45" customHeight="1" x14ac:dyDescent="0.2">
      <c r="AA916" s="97"/>
      <c r="AB916" s="97"/>
      <c r="AC916" s="97"/>
      <c r="AD916" s="97"/>
      <c r="AE916" s="97"/>
      <c r="AF916" s="93"/>
      <c r="AG916" s="93"/>
      <c r="AH916" s="93"/>
      <c r="AI916" s="30"/>
      <c r="AJ916" s="30"/>
      <c r="AK916" s="30"/>
      <c r="AL916" s="30"/>
      <c r="AM916" s="109"/>
      <c r="AN916" s="109"/>
      <c r="AO916" s="30"/>
      <c r="AP916" s="112" t="s">
        <v>1728</v>
      </c>
      <c r="AQ916"/>
      <c r="AR916"/>
      <c r="AS916"/>
      <c r="AT916"/>
      <c r="AU916"/>
      <c r="AV916"/>
    </row>
    <row r="917" spans="27:48" ht="23.45" customHeight="1" x14ac:dyDescent="0.2">
      <c r="AA917" s="97"/>
      <c r="AB917" s="97"/>
      <c r="AC917" s="97"/>
      <c r="AD917" s="97"/>
      <c r="AE917" s="97"/>
      <c r="AF917" s="93"/>
      <c r="AG917" s="93"/>
      <c r="AH917" s="93"/>
      <c r="AI917" s="30"/>
      <c r="AJ917" s="30"/>
      <c r="AK917" s="30"/>
      <c r="AL917" s="30"/>
      <c r="AM917" s="109"/>
      <c r="AN917" s="109"/>
      <c r="AO917" s="30"/>
      <c r="AP917" s="112" t="s">
        <v>1729</v>
      </c>
      <c r="AQ917"/>
      <c r="AR917"/>
      <c r="AS917"/>
      <c r="AT917"/>
      <c r="AU917"/>
      <c r="AV917"/>
    </row>
    <row r="918" spans="27:48" ht="23.45" customHeight="1" x14ac:dyDescent="0.2">
      <c r="AA918" s="97"/>
      <c r="AB918" s="97"/>
      <c r="AC918" s="97"/>
      <c r="AD918" s="97"/>
      <c r="AE918" s="97"/>
      <c r="AF918" s="93"/>
      <c r="AG918" s="93"/>
      <c r="AH918" s="93"/>
      <c r="AI918" s="30"/>
      <c r="AJ918" s="30"/>
      <c r="AK918" s="30"/>
      <c r="AL918" s="30"/>
      <c r="AM918" s="109"/>
      <c r="AN918" s="109"/>
      <c r="AO918" s="30"/>
      <c r="AP918" s="112" t="s">
        <v>1730</v>
      </c>
      <c r="AQ918"/>
      <c r="AR918"/>
      <c r="AS918"/>
      <c r="AT918"/>
      <c r="AU918"/>
      <c r="AV918"/>
    </row>
    <row r="919" spans="27:48" ht="23.45" customHeight="1" x14ac:dyDescent="0.2">
      <c r="AA919" s="97"/>
      <c r="AB919" s="97"/>
      <c r="AC919" s="97"/>
      <c r="AD919" s="97"/>
      <c r="AE919" s="97"/>
      <c r="AF919" s="93"/>
      <c r="AG919" s="93"/>
      <c r="AH919" s="93"/>
      <c r="AI919" s="30"/>
      <c r="AJ919" s="30"/>
      <c r="AK919" s="30"/>
      <c r="AL919" s="30"/>
      <c r="AM919" s="109"/>
      <c r="AN919" s="109"/>
      <c r="AO919" s="30"/>
      <c r="AP919" s="112" t="s">
        <v>1731</v>
      </c>
      <c r="AQ919"/>
      <c r="AR919"/>
      <c r="AS919"/>
      <c r="AT919"/>
      <c r="AU919"/>
      <c r="AV919"/>
    </row>
    <row r="920" spans="27:48" ht="23.45" customHeight="1" x14ac:dyDescent="0.2">
      <c r="AA920" s="97"/>
      <c r="AB920" s="97"/>
      <c r="AC920" s="97"/>
      <c r="AD920" s="97"/>
      <c r="AE920" s="97"/>
      <c r="AF920" s="93"/>
      <c r="AG920" s="93"/>
      <c r="AH920" s="93"/>
      <c r="AI920" s="30"/>
      <c r="AJ920" s="30"/>
      <c r="AK920" s="30"/>
      <c r="AL920" s="30"/>
      <c r="AM920" s="109"/>
      <c r="AN920" s="109"/>
      <c r="AO920" s="30"/>
      <c r="AP920" s="112" t="s">
        <v>1732</v>
      </c>
      <c r="AQ920"/>
      <c r="AR920"/>
      <c r="AS920"/>
      <c r="AT920"/>
      <c r="AU920"/>
      <c r="AV920"/>
    </row>
    <row r="921" spans="27:48" ht="23.45" customHeight="1" x14ac:dyDescent="0.2">
      <c r="AA921" s="97"/>
      <c r="AB921" s="97"/>
      <c r="AC921" s="97"/>
      <c r="AD921" s="97"/>
      <c r="AE921" s="97"/>
      <c r="AF921" s="93"/>
      <c r="AG921" s="93"/>
      <c r="AH921" s="93"/>
      <c r="AI921" s="30"/>
      <c r="AJ921" s="30"/>
      <c r="AK921" s="30"/>
      <c r="AL921" s="30"/>
      <c r="AM921" s="109"/>
      <c r="AN921" s="109"/>
      <c r="AO921" s="30"/>
      <c r="AP921" s="112" t="s">
        <v>1733</v>
      </c>
      <c r="AQ921"/>
      <c r="AR921"/>
      <c r="AS921"/>
      <c r="AT921"/>
      <c r="AU921"/>
      <c r="AV921"/>
    </row>
    <row r="922" spans="27:48" ht="23.45" customHeight="1" x14ac:dyDescent="0.2">
      <c r="AA922" s="97"/>
      <c r="AB922" s="97"/>
      <c r="AC922" s="97"/>
      <c r="AD922" s="97"/>
      <c r="AE922" s="97"/>
      <c r="AF922" s="93"/>
      <c r="AG922" s="93"/>
      <c r="AH922" s="93"/>
      <c r="AI922" s="30"/>
      <c r="AJ922" s="30"/>
      <c r="AK922" s="30"/>
      <c r="AL922" s="30"/>
      <c r="AM922" s="109"/>
      <c r="AN922" s="109"/>
      <c r="AO922" s="30"/>
      <c r="AP922" s="112" t="s">
        <v>1734</v>
      </c>
      <c r="AQ922"/>
      <c r="AR922"/>
      <c r="AS922"/>
      <c r="AT922"/>
      <c r="AU922"/>
      <c r="AV922"/>
    </row>
    <row r="923" spans="27:48" ht="23.45" customHeight="1" x14ac:dyDescent="0.2">
      <c r="AA923" s="97"/>
      <c r="AB923" s="97"/>
      <c r="AC923" s="97"/>
      <c r="AD923" s="97"/>
      <c r="AE923" s="97"/>
      <c r="AF923" s="93"/>
      <c r="AG923" s="93"/>
      <c r="AH923" s="93"/>
      <c r="AI923" s="30"/>
      <c r="AJ923" s="30"/>
      <c r="AK923" s="30"/>
      <c r="AL923" s="30"/>
      <c r="AM923" s="109"/>
      <c r="AN923" s="109"/>
      <c r="AO923" s="30"/>
      <c r="AP923" s="112" t="s">
        <v>1735</v>
      </c>
      <c r="AQ923"/>
      <c r="AR923"/>
      <c r="AS923"/>
      <c r="AT923"/>
      <c r="AU923"/>
      <c r="AV923"/>
    </row>
    <row r="924" spans="27:48" ht="23.45" customHeight="1" x14ac:dyDescent="0.2">
      <c r="AA924" s="97"/>
      <c r="AB924" s="97"/>
      <c r="AC924" s="97"/>
      <c r="AD924" s="97"/>
      <c r="AE924" s="97"/>
      <c r="AF924" s="93"/>
      <c r="AG924" s="93"/>
      <c r="AH924" s="93"/>
      <c r="AI924" s="30"/>
      <c r="AJ924" s="30"/>
      <c r="AK924" s="30"/>
      <c r="AL924" s="30"/>
      <c r="AM924" s="109"/>
      <c r="AN924" s="109"/>
      <c r="AO924" s="30"/>
      <c r="AP924" s="112" t="s">
        <v>1736</v>
      </c>
      <c r="AQ924"/>
      <c r="AR924"/>
      <c r="AS924"/>
      <c r="AT924"/>
      <c r="AU924"/>
      <c r="AV924"/>
    </row>
    <row r="925" spans="27:48" ht="23.45" customHeight="1" x14ac:dyDescent="0.2">
      <c r="AA925" s="97"/>
      <c r="AB925" s="97"/>
      <c r="AC925" s="97"/>
      <c r="AD925" s="97"/>
      <c r="AE925" s="97"/>
      <c r="AF925" s="93"/>
      <c r="AG925" s="93"/>
      <c r="AH925" s="93"/>
      <c r="AI925" s="30"/>
      <c r="AJ925" s="30"/>
      <c r="AK925" s="30"/>
      <c r="AL925" s="30"/>
      <c r="AM925" s="109"/>
      <c r="AN925" s="109"/>
      <c r="AO925" s="30"/>
      <c r="AP925" s="112" t="s">
        <v>1737</v>
      </c>
      <c r="AQ925"/>
      <c r="AR925"/>
      <c r="AS925"/>
      <c r="AT925"/>
      <c r="AU925"/>
      <c r="AV925"/>
    </row>
    <row r="926" spans="27:48" ht="23.45" customHeight="1" x14ac:dyDescent="0.2">
      <c r="AA926" s="97"/>
      <c r="AB926" s="97"/>
      <c r="AC926" s="97"/>
      <c r="AD926" s="97"/>
      <c r="AE926" s="97"/>
      <c r="AF926" s="93"/>
      <c r="AG926" s="93"/>
      <c r="AH926" s="93"/>
      <c r="AI926" s="30"/>
      <c r="AJ926" s="30"/>
      <c r="AK926" s="30"/>
      <c r="AL926" s="30"/>
      <c r="AM926" s="109"/>
      <c r="AN926" s="109"/>
      <c r="AO926" s="30"/>
      <c r="AP926" s="112" t="s">
        <v>1738</v>
      </c>
      <c r="AQ926"/>
      <c r="AR926"/>
      <c r="AS926"/>
      <c r="AT926"/>
      <c r="AU926"/>
      <c r="AV926"/>
    </row>
    <row r="927" spans="27:48" ht="23.45" customHeight="1" x14ac:dyDescent="0.2">
      <c r="AA927" s="97"/>
      <c r="AB927" s="97"/>
      <c r="AC927" s="97"/>
      <c r="AD927" s="97"/>
      <c r="AE927" s="97"/>
      <c r="AF927" s="93"/>
      <c r="AG927" s="93"/>
      <c r="AH927" s="93"/>
      <c r="AI927" s="30"/>
      <c r="AJ927" s="30"/>
      <c r="AK927" s="30"/>
      <c r="AL927" s="30"/>
      <c r="AM927" s="109"/>
      <c r="AN927" s="109"/>
      <c r="AO927" s="30"/>
      <c r="AP927" s="112" t="s">
        <v>1739</v>
      </c>
      <c r="AQ927"/>
      <c r="AR927"/>
      <c r="AS927"/>
      <c r="AT927"/>
      <c r="AU927"/>
      <c r="AV927"/>
    </row>
    <row r="928" spans="27:48" ht="23.45" customHeight="1" x14ac:dyDescent="0.2">
      <c r="AA928" s="97"/>
      <c r="AB928" s="97"/>
      <c r="AC928" s="97"/>
      <c r="AD928" s="97"/>
      <c r="AE928" s="97"/>
      <c r="AF928" s="93"/>
      <c r="AG928" s="93"/>
      <c r="AH928" s="93"/>
      <c r="AI928" s="30"/>
      <c r="AJ928" s="30"/>
      <c r="AK928" s="30"/>
      <c r="AL928" s="30"/>
      <c r="AM928" s="109"/>
      <c r="AN928" s="109"/>
      <c r="AO928" s="30"/>
      <c r="AP928" s="112" t="s">
        <v>1740</v>
      </c>
      <c r="AQ928"/>
      <c r="AR928"/>
      <c r="AS928"/>
      <c r="AT928"/>
      <c r="AU928"/>
      <c r="AV928"/>
    </row>
    <row r="929" spans="27:48" ht="23.45" customHeight="1" x14ac:dyDescent="0.2">
      <c r="AA929" s="97"/>
      <c r="AB929" s="97"/>
      <c r="AC929" s="97"/>
      <c r="AD929" s="97"/>
      <c r="AE929" s="97"/>
      <c r="AF929" s="93"/>
      <c r="AG929" s="93"/>
      <c r="AH929" s="93"/>
      <c r="AI929" s="30"/>
      <c r="AJ929" s="30"/>
      <c r="AK929" s="30"/>
      <c r="AL929" s="30"/>
      <c r="AM929" s="109"/>
      <c r="AN929" s="109"/>
      <c r="AO929" s="30"/>
      <c r="AP929" s="112" t="s">
        <v>1741</v>
      </c>
      <c r="AQ929"/>
      <c r="AR929"/>
      <c r="AS929"/>
      <c r="AT929"/>
      <c r="AU929"/>
      <c r="AV929"/>
    </row>
    <row r="930" spans="27:48" ht="23.45" customHeight="1" x14ac:dyDescent="0.2">
      <c r="AA930" s="97"/>
      <c r="AB930" s="97"/>
      <c r="AC930" s="97"/>
      <c r="AD930" s="97"/>
      <c r="AE930" s="97"/>
      <c r="AF930" s="93"/>
      <c r="AG930" s="93"/>
      <c r="AH930" s="93"/>
      <c r="AI930" s="30"/>
      <c r="AJ930" s="30"/>
      <c r="AK930" s="30"/>
      <c r="AL930" s="30"/>
      <c r="AM930" s="109"/>
      <c r="AN930" s="109"/>
      <c r="AO930" s="30"/>
      <c r="AP930" s="112" t="s">
        <v>1742</v>
      </c>
      <c r="AQ930"/>
      <c r="AR930"/>
      <c r="AS930"/>
      <c r="AT930"/>
      <c r="AU930"/>
      <c r="AV930"/>
    </row>
    <row r="931" spans="27:48" ht="23.45" customHeight="1" x14ac:dyDescent="0.2">
      <c r="AA931" s="97"/>
      <c r="AB931" s="97"/>
      <c r="AC931" s="97"/>
      <c r="AD931" s="97"/>
      <c r="AE931" s="97"/>
      <c r="AF931" s="93"/>
      <c r="AG931" s="93"/>
      <c r="AH931" s="93"/>
      <c r="AI931" s="30"/>
      <c r="AJ931" s="30"/>
      <c r="AK931" s="30"/>
      <c r="AL931" s="30"/>
      <c r="AM931" s="109"/>
      <c r="AN931" s="109"/>
      <c r="AO931" s="30"/>
      <c r="AP931" s="112" t="s">
        <v>1743</v>
      </c>
      <c r="AQ931"/>
      <c r="AR931"/>
      <c r="AS931"/>
      <c r="AT931"/>
      <c r="AU931"/>
      <c r="AV931"/>
    </row>
    <row r="932" spans="27:48" ht="23.45" customHeight="1" x14ac:dyDescent="0.2">
      <c r="AA932" s="97"/>
      <c r="AB932" s="97"/>
      <c r="AC932" s="97"/>
      <c r="AD932" s="97"/>
      <c r="AE932" s="97"/>
      <c r="AF932" s="93"/>
      <c r="AG932" s="93"/>
      <c r="AH932" s="93"/>
      <c r="AI932" s="30"/>
      <c r="AJ932" s="30"/>
      <c r="AK932" s="30"/>
      <c r="AL932" s="30"/>
      <c r="AM932" s="109"/>
      <c r="AN932" s="109"/>
      <c r="AO932" s="30"/>
      <c r="AP932" s="112" t="s">
        <v>1744</v>
      </c>
      <c r="AQ932"/>
      <c r="AR932"/>
      <c r="AS932"/>
      <c r="AT932"/>
      <c r="AU932"/>
      <c r="AV932"/>
    </row>
    <row r="933" spans="27:48" ht="23.45" customHeight="1" x14ac:dyDescent="0.2">
      <c r="AA933" s="97"/>
      <c r="AB933" s="97"/>
      <c r="AC933" s="97"/>
      <c r="AD933" s="97"/>
      <c r="AE933" s="97"/>
      <c r="AF933" s="93"/>
      <c r="AG933" s="93"/>
      <c r="AH933" s="93"/>
      <c r="AI933" s="30"/>
      <c r="AJ933" s="30"/>
      <c r="AK933" s="30"/>
      <c r="AL933" s="30"/>
      <c r="AM933" s="109"/>
      <c r="AN933" s="109"/>
      <c r="AO933" s="30"/>
      <c r="AP933" s="112" t="s">
        <v>1745</v>
      </c>
      <c r="AQ933"/>
      <c r="AR933"/>
      <c r="AS933"/>
      <c r="AT933"/>
      <c r="AU933"/>
      <c r="AV933"/>
    </row>
    <row r="934" spans="27:48" ht="23.45" customHeight="1" x14ac:dyDescent="0.2">
      <c r="AA934" s="97"/>
      <c r="AB934" s="97"/>
      <c r="AC934" s="97"/>
      <c r="AD934" s="97"/>
      <c r="AE934" s="97"/>
      <c r="AF934" s="93"/>
      <c r="AG934" s="93"/>
      <c r="AH934" s="93"/>
      <c r="AI934" s="30"/>
      <c r="AJ934" s="30"/>
      <c r="AK934" s="30"/>
      <c r="AL934" s="30"/>
      <c r="AM934" s="109"/>
      <c r="AN934" s="109"/>
      <c r="AO934" s="30"/>
      <c r="AP934" s="112" t="s">
        <v>1746</v>
      </c>
      <c r="AQ934"/>
      <c r="AR934"/>
      <c r="AS934"/>
      <c r="AT934"/>
      <c r="AU934"/>
      <c r="AV934"/>
    </row>
    <row r="935" spans="27:48" ht="23.45" customHeight="1" x14ac:dyDescent="0.2">
      <c r="AA935" s="97"/>
      <c r="AB935" s="97"/>
      <c r="AC935" s="97"/>
      <c r="AD935" s="97"/>
      <c r="AE935" s="97"/>
      <c r="AF935" s="93"/>
      <c r="AG935" s="93"/>
      <c r="AH935" s="93"/>
      <c r="AI935" s="30"/>
      <c r="AJ935" s="30"/>
      <c r="AK935" s="30"/>
      <c r="AL935" s="30"/>
      <c r="AM935" s="109"/>
      <c r="AN935" s="109"/>
      <c r="AO935" s="30"/>
      <c r="AP935" s="112" t="s">
        <v>1747</v>
      </c>
      <c r="AQ935"/>
      <c r="AR935"/>
      <c r="AS935"/>
      <c r="AT935"/>
      <c r="AU935"/>
      <c r="AV935"/>
    </row>
    <row r="936" spans="27:48" ht="23.45" customHeight="1" x14ac:dyDescent="0.2">
      <c r="AA936" s="97"/>
      <c r="AB936" s="97"/>
      <c r="AC936" s="97"/>
      <c r="AD936" s="97"/>
      <c r="AE936" s="97"/>
      <c r="AF936" s="93"/>
      <c r="AG936" s="93"/>
      <c r="AH936" s="93"/>
      <c r="AI936" s="30"/>
      <c r="AJ936" s="30"/>
      <c r="AK936" s="30"/>
      <c r="AL936" s="30"/>
      <c r="AM936" s="109"/>
      <c r="AN936" s="109"/>
      <c r="AO936" s="30"/>
      <c r="AP936" s="112" t="s">
        <v>1748</v>
      </c>
      <c r="AQ936"/>
      <c r="AR936"/>
      <c r="AS936"/>
      <c r="AT936"/>
      <c r="AU936"/>
      <c r="AV936"/>
    </row>
    <row r="937" spans="27:48" ht="23.45" customHeight="1" x14ac:dyDescent="0.2">
      <c r="AA937" s="97"/>
      <c r="AB937" s="97"/>
      <c r="AC937" s="97"/>
      <c r="AD937" s="97"/>
      <c r="AE937" s="97"/>
      <c r="AF937" s="93"/>
      <c r="AG937" s="93"/>
      <c r="AH937" s="93"/>
      <c r="AI937" s="30"/>
      <c r="AJ937" s="30"/>
      <c r="AK937" s="30"/>
      <c r="AL937" s="30"/>
      <c r="AM937" s="109"/>
      <c r="AN937" s="109"/>
      <c r="AO937" s="30"/>
      <c r="AP937" s="112" t="s">
        <v>1749</v>
      </c>
      <c r="AQ937"/>
      <c r="AR937"/>
      <c r="AS937"/>
      <c r="AT937"/>
      <c r="AU937"/>
      <c r="AV937"/>
    </row>
    <row r="938" spans="27:48" ht="23.45" customHeight="1" x14ac:dyDescent="0.2">
      <c r="AA938" s="97"/>
      <c r="AB938" s="97"/>
      <c r="AC938" s="97"/>
      <c r="AD938" s="97"/>
      <c r="AE938" s="97"/>
      <c r="AF938" s="93"/>
      <c r="AG938" s="93"/>
      <c r="AH938" s="93"/>
      <c r="AI938" s="30"/>
      <c r="AJ938" s="30"/>
      <c r="AK938" s="30"/>
      <c r="AL938" s="30"/>
      <c r="AM938" s="109"/>
      <c r="AN938" s="109"/>
      <c r="AO938" s="30"/>
      <c r="AP938" s="112" t="s">
        <v>1750</v>
      </c>
      <c r="AQ938"/>
      <c r="AR938"/>
      <c r="AS938"/>
      <c r="AT938"/>
      <c r="AU938"/>
      <c r="AV938"/>
    </row>
    <row r="939" spans="27:48" ht="23.45" customHeight="1" x14ac:dyDescent="0.2">
      <c r="AA939" s="97"/>
      <c r="AB939" s="97"/>
      <c r="AC939" s="97"/>
      <c r="AD939" s="97"/>
      <c r="AE939" s="97"/>
      <c r="AF939" s="93"/>
      <c r="AG939" s="93"/>
      <c r="AH939" s="93"/>
      <c r="AI939" s="30"/>
      <c r="AJ939" s="30"/>
      <c r="AK939" s="30"/>
      <c r="AL939" s="30"/>
      <c r="AM939" s="109"/>
      <c r="AN939" s="109"/>
      <c r="AO939" s="30"/>
      <c r="AP939" s="112" t="s">
        <v>1751</v>
      </c>
      <c r="AQ939"/>
      <c r="AR939"/>
      <c r="AS939"/>
      <c r="AT939"/>
      <c r="AU939"/>
      <c r="AV939"/>
    </row>
    <row r="940" spans="27:48" ht="23.45" customHeight="1" x14ac:dyDescent="0.2">
      <c r="AA940" s="97"/>
      <c r="AB940" s="97"/>
      <c r="AC940" s="97"/>
      <c r="AD940" s="97"/>
      <c r="AE940" s="97"/>
      <c r="AF940" s="93"/>
      <c r="AG940" s="93"/>
      <c r="AH940" s="93"/>
      <c r="AI940" s="30"/>
      <c r="AJ940" s="30"/>
      <c r="AK940" s="30"/>
      <c r="AL940" s="30"/>
      <c r="AM940" s="109"/>
      <c r="AN940" s="109"/>
      <c r="AO940" s="30"/>
      <c r="AP940" s="112" t="s">
        <v>1752</v>
      </c>
      <c r="AQ940"/>
      <c r="AR940"/>
      <c r="AS940"/>
      <c r="AT940"/>
      <c r="AU940"/>
      <c r="AV940"/>
    </row>
    <row r="941" spans="27:48" ht="23.45" customHeight="1" x14ac:dyDescent="0.2">
      <c r="AA941" s="97"/>
      <c r="AB941" s="97"/>
      <c r="AC941" s="97"/>
      <c r="AD941" s="97"/>
      <c r="AE941" s="97"/>
      <c r="AF941" s="93"/>
      <c r="AG941" s="93"/>
      <c r="AH941" s="93"/>
      <c r="AI941" s="30"/>
      <c r="AJ941" s="30"/>
      <c r="AK941" s="30"/>
      <c r="AL941" s="30"/>
      <c r="AM941" s="109"/>
      <c r="AN941" s="109"/>
      <c r="AO941" s="30"/>
      <c r="AP941" s="112" t="s">
        <v>1753</v>
      </c>
      <c r="AQ941"/>
      <c r="AR941"/>
      <c r="AS941"/>
      <c r="AT941"/>
      <c r="AU941"/>
      <c r="AV941"/>
    </row>
    <row r="942" spans="27:48" ht="23.45" customHeight="1" x14ac:dyDescent="0.2">
      <c r="AA942" s="97"/>
      <c r="AB942" s="97"/>
      <c r="AC942" s="97"/>
      <c r="AD942" s="97"/>
      <c r="AE942" s="97"/>
      <c r="AF942" s="93"/>
      <c r="AG942" s="93"/>
      <c r="AH942" s="93"/>
      <c r="AI942" s="30"/>
      <c r="AJ942" s="30"/>
      <c r="AK942" s="30"/>
      <c r="AL942" s="30"/>
      <c r="AM942" s="109"/>
      <c r="AN942" s="109"/>
      <c r="AO942" s="30"/>
      <c r="AP942" s="112" t="s">
        <v>1754</v>
      </c>
      <c r="AQ942"/>
      <c r="AR942"/>
      <c r="AS942"/>
      <c r="AT942"/>
      <c r="AU942"/>
      <c r="AV942"/>
    </row>
    <row r="943" spans="27:48" ht="23.45" customHeight="1" x14ac:dyDescent="0.2">
      <c r="AA943" s="97"/>
      <c r="AB943" s="97"/>
      <c r="AC943" s="97"/>
      <c r="AD943" s="97"/>
      <c r="AE943" s="97"/>
      <c r="AF943" s="93"/>
      <c r="AG943" s="93"/>
      <c r="AH943" s="93"/>
      <c r="AI943" s="30"/>
      <c r="AJ943" s="30"/>
      <c r="AK943" s="30"/>
      <c r="AL943" s="30"/>
      <c r="AM943" s="109"/>
      <c r="AN943" s="109"/>
      <c r="AO943" s="30"/>
      <c r="AP943" s="112" t="s">
        <v>1755</v>
      </c>
      <c r="AQ943"/>
      <c r="AR943"/>
      <c r="AS943"/>
      <c r="AT943"/>
      <c r="AU943"/>
      <c r="AV943"/>
    </row>
    <row r="944" spans="27:48" ht="23.45" customHeight="1" x14ac:dyDescent="0.2">
      <c r="AA944" s="97"/>
      <c r="AB944" s="97"/>
      <c r="AC944" s="97"/>
      <c r="AD944" s="97"/>
      <c r="AE944" s="97"/>
      <c r="AF944" s="93"/>
      <c r="AG944" s="93"/>
      <c r="AH944" s="93"/>
      <c r="AI944" s="30"/>
      <c r="AJ944" s="30"/>
      <c r="AK944" s="30"/>
      <c r="AL944" s="30"/>
      <c r="AM944" s="109"/>
      <c r="AN944" s="109"/>
      <c r="AO944" s="30"/>
      <c r="AP944" s="112" t="s">
        <v>1756</v>
      </c>
      <c r="AQ944"/>
      <c r="AR944"/>
      <c r="AS944"/>
      <c r="AT944"/>
      <c r="AU944"/>
      <c r="AV944"/>
    </row>
    <row r="945" spans="27:48" ht="23.45" customHeight="1" x14ac:dyDescent="0.2">
      <c r="AA945" s="97"/>
      <c r="AB945" s="97"/>
      <c r="AC945" s="97"/>
      <c r="AD945" s="97"/>
      <c r="AE945" s="97"/>
      <c r="AF945" s="93"/>
      <c r="AG945" s="93"/>
      <c r="AH945" s="93"/>
      <c r="AI945" s="30"/>
      <c r="AJ945" s="30"/>
      <c r="AK945" s="30"/>
      <c r="AL945" s="30"/>
      <c r="AM945" s="109"/>
      <c r="AN945" s="109"/>
      <c r="AO945" s="30"/>
      <c r="AP945" s="112" t="s">
        <v>1757</v>
      </c>
      <c r="AQ945"/>
      <c r="AR945"/>
      <c r="AS945"/>
      <c r="AT945"/>
      <c r="AU945"/>
      <c r="AV945"/>
    </row>
    <row r="946" spans="27:48" ht="23.45" customHeight="1" x14ac:dyDescent="0.2">
      <c r="AA946" s="97"/>
      <c r="AB946" s="97"/>
      <c r="AC946" s="97"/>
      <c r="AD946" s="97"/>
      <c r="AE946" s="97"/>
      <c r="AF946" s="93"/>
      <c r="AG946" s="93"/>
      <c r="AH946" s="93"/>
      <c r="AI946" s="30"/>
      <c r="AJ946" s="30"/>
      <c r="AK946" s="30"/>
      <c r="AL946" s="30"/>
      <c r="AM946" s="109"/>
      <c r="AN946" s="109"/>
      <c r="AO946" s="30"/>
      <c r="AP946" s="112" t="s">
        <v>1758</v>
      </c>
      <c r="AQ946"/>
      <c r="AR946"/>
      <c r="AS946"/>
      <c r="AT946"/>
      <c r="AU946"/>
      <c r="AV946"/>
    </row>
    <row r="947" spans="27:48" ht="23.45" customHeight="1" x14ac:dyDescent="0.2">
      <c r="AA947" s="97"/>
      <c r="AB947" s="97"/>
      <c r="AC947" s="97"/>
      <c r="AD947" s="97"/>
      <c r="AE947" s="97"/>
      <c r="AF947" s="93"/>
      <c r="AG947" s="93"/>
      <c r="AH947" s="93"/>
      <c r="AI947" s="30"/>
      <c r="AJ947" s="30"/>
      <c r="AK947" s="30"/>
      <c r="AL947" s="30"/>
      <c r="AM947" s="109"/>
      <c r="AN947" s="109"/>
      <c r="AO947" s="30"/>
      <c r="AP947" s="112" t="s">
        <v>1759</v>
      </c>
      <c r="AQ947"/>
      <c r="AR947"/>
      <c r="AS947"/>
      <c r="AT947"/>
      <c r="AU947"/>
      <c r="AV947"/>
    </row>
    <row r="948" spans="27:48" ht="23.45" customHeight="1" x14ac:dyDescent="0.2">
      <c r="AA948" s="97"/>
      <c r="AB948" s="97"/>
      <c r="AC948" s="97"/>
      <c r="AD948" s="97"/>
      <c r="AE948" s="97"/>
      <c r="AF948" s="93"/>
      <c r="AG948" s="93"/>
      <c r="AH948" s="93"/>
      <c r="AI948" s="30"/>
      <c r="AJ948" s="30"/>
      <c r="AK948" s="30"/>
      <c r="AL948" s="30"/>
      <c r="AM948" s="109"/>
      <c r="AN948" s="109"/>
      <c r="AO948" s="30"/>
      <c r="AP948" s="112" t="s">
        <v>1760</v>
      </c>
      <c r="AQ948"/>
      <c r="AR948"/>
      <c r="AS948"/>
      <c r="AT948"/>
      <c r="AU948"/>
      <c r="AV948"/>
    </row>
    <row r="949" spans="27:48" ht="23.45" customHeight="1" x14ac:dyDescent="0.2">
      <c r="AA949" s="97"/>
      <c r="AB949" s="97"/>
      <c r="AC949" s="97"/>
      <c r="AD949" s="97"/>
      <c r="AE949" s="97"/>
      <c r="AF949" s="93"/>
      <c r="AG949" s="93"/>
      <c r="AH949" s="93"/>
      <c r="AI949" s="30"/>
      <c r="AJ949" s="30"/>
      <c r="AK949" s="30"/>
      <c r="AL949" s="30"/>
      <c r="AM949" s="109"/>
      <c r="AN949" s="109"/>
      <c r="AO949" s="30"/>
      <c r="AP949" s="112" t="s">
        <v>1761</v>
      </c>
      <c r="AQ949"/>
      <c r="AR949"/>
      <c r="AS949"/>
      <c r="AT949"/>
      <c r="AU949"/>
      <c r="AV949"/>
    </row>
    <row r="950" spans="27:48" ht="23.45" customHeight="1" x14ac:dyDescent="0.2">
      <c r="AA950" s="97"/>
      <c r="AB950" s="97"/>
      <c r="AC950" s="97"/>
      <c r="AD950" s="97"/>
      <c r="AE950" s="97"/>
      <c r="AF950" s="93"/>
      <c r="AG950" s="93"/>
      <c r="AH950" s="93"/>
      <c r="AI950" s="30"/>
      <c r="AJ950" s="30"/>
      <c r="AK950" s="30"/>
      <c r="AL950" s="30"/>
      <c r="AM950" s="109"/>
      <c r="AN950" s="109"/>
      <c r="AO950" s="30"/>
      <c r="AP950" s="112" t="s">
        <v>1762</v>
      </c>
      <c r="AQ950"/>
      <c r="AR950"/>
      <c r="AS950"/>
      <c r="AT950"/>
      <c r="AU950"/>
      <c r="AV950"/>
    </row>
    <row r="951" spans="27:48" ht="23.45" customHeight="1" x14ac:dyDescent="0.2">
      <c r="AA951" s="97"/>
      <c r="AB951" s="97"/>
      <c r="AC951" s="97"/>
      <c r="AD951" s="97"/>
      <c r="AE951" s="97"/>
      <c r="AF951" s="93"/>
      <c r="AG951" s="93"/>
      <c r="AH951" s="93"/>
      <c r="AI951" s="30"/>
      <c r="AJ951" s="30"/>
      <c r="AK951" s="30"/>
      <c r="AL951" s="30"/>
      <c r="AM951" s="109"/>
      <c r="AN951" s="109"/>
      <c r="AO951" s="30"/>
      <c r="AP951" s="112" t="s">
        <v>1763</v>
      </c>
      <c r="AQ951"/>
      <c r="AR951"/>
      <c r="AS951"/>
      <c r="AT951"/>
      <c r="AU951"/>
      <c r="AV951"/>
    </row>
    <row r="952" spans="27:48" ht="23.45" customHeight="1" x14ac:dyDescent="0.2">
      <c r="AA952" s="97"/>
      <c r="AB952" s="97"/>
      <c r="AC952" s="97"/>
      <c r="AD952" s="97"/>
      <c r="AE952" s="97"/>
      <c r="AF952" s="93"/>
      <c r="AG952" s="93"/>
      <c r="AH952" s="93"/>
      <c r="AI952" s="30"/>
      <c r="AJ952" s="30"/>
      <c r="AK952" s="30"/>
      <c r="AL952" s="30"/>
      <c r="AM952" s="109"/>
      <c r="AN952" s="109"/>
      <c r="AO952" s="30"/>
      <c r="AP952" s="112" t="s">
        <v>1764</v>
      </c>
      <c r="AQ952"/>
      <c r="AR952"/>
      <c r="AS952"/>
      <c r="AT952"/>
      <c r="AU952"/>
      <c r="AV952"/>
    </row>
    <row r="953" spans="27:48" ht="23.45" customHeight="1" x14ac:dyDescent="0.2">
      <c r="AA953" s="97"/>
      <c r="AB953" s="97"/>
      <c r="AC953" s="97"/>
      <c r="AD953" s="97"/>
      <c r="AE953" s="97"/>
      <c r="AF953" s="93"/>
      <c r="AG953" s="93"/>
      <c r="AH953" s="93"/>
      <c r="AI953" s="30"/>
      <c r="AJ953" s="30"/>
      <c r="AK953" s="30"/>
      <c r="AL953" s="30"/>
      <c r="AM953" s="109"/>
      <c r="AN953" s="109"/>
      <c r="AO953" s="30"/>
      <c r="AP953" s="112" t="s">
        <v>1765</v>
      </c>
      <c r="AQ953"/>
      <c r="AR953"/>
      <c r="AS953"/>
      <c r="AT953"/>
      <c r="AU953"/>
      <c r="AV953"/>
    </row>
    <row r="954" spans="27:48" ht="23.45" customHeight="1" x14ac:dyDescent="0.2">
      <c r="AA954" s="97"/>
      <c r="AB954" s="97"/>
      <c r="AC954" s="97"/>
      <c r="AD954" s="97"/>
      <c r="AE954" s="97"/>
      <c r="AF954" s="93"/>
      <c r="AG954" s="93"/>
      <c r="AH954" s="93"/>
      <c r="AI954" s="30"/>
      <c r="AJ954" s="30"/>
      <c r="AK954" s="30"/>
      <c r="AL954" s="30"/>
      <c r="AM954" s="109"/>
      <c r="AN954" s="109"/>
      <c r="AO954" s="30"/>
      <c r="AP954" s="112" t="s">
        <v>1766</v>
      </c>
      <c r="AQ954"/>
      <c r="AR954"/>
      <c r="AS954"/>
      <c r="AT954"/>
      <c r="AU954"/>
      <c r="AV954"/>
    </row>
    <row r="955" spans="27:48" ht="23.45" customHeight="1" x14ac:dyDescent="0.2">
      <c r="AA955" s="97"/>
      <c r="AB955" s="97"/>
      <c r="AC955" s="97"/>
      <c r="AD955" s="97"/>
      <c r="AE955" s="97"/>
      <c r="AF955" s="93"/>
      <c r="AG955" s="93"/>
      <c r="AH955" s="93"/>
      <c r="AI955" s="30"/>
      <c r="AJ955" s="30"/>
      <c r="AK955" s="30"/>
      <c r="AL955" s="30"/>
      <c r="AM955" s="109"/>
      <c r="AN955" s="109"/>
      <c r="AO955" s="30"/>
      <c r="AP955" s="112" t="s">
        <v>1767</v>
      </c>
      <c r="AQ955"/>
      <c r="AR955"/>
      <c r="AS955"/>
      <c r="AT955"/>
      <c r="AU955"/>
      <c r="AV955"/>
    </row>
    <row r="956" spans="27:48" ht="23.45" customHeight="1" x14ac:dyDescent="0.2">
      <c r="AA956" s="97"/>
      <c r="AB956" s="97"/>
      <c r="AC956" s="97"/>
      <c r="AD956" s="97"/>
      <c r="AE956" s="97"/>
      <c r="AF956" s="93"/>
      <c r="AG956" s="93"/>
      <c r="AH956" s="93"/>
      <c r="AI956" s="30"/>
      <c r="AJ956" s="30"/>
      <c r="AK956" s="30"/>
      <c r="AL956" s="30"/>
      <c r="AM956" s="109"/>
      <c r="AN956" s="109"/>
      <c r="AO956" s="30"/>
      <c r="AP956" s="112" t="s">
        <v>1768</v>
      </c>
      <c r="AQ956"/>
      <c r="AR956"/>
      <c r="AS956"/>
      <c r="AT956"/>
      <c r="AU956"/>
      <c r="AV956"/>
    </row>
    <row r="957" spans="27:48" ht="23.45" customHeight="1" x14ac:dyDescent="0.2">
      <c r="AA957" s="97"/>
      <c r="AB957" s="97"/>
      <c r="AC957" s="97"/>
      <c r="AD957" s="97"/>
      <c r="AE957" s="97"/>
      <c r="AF957" s="93"/>
      <c r="AG957" s="93"/>
      <c r="AH957" s="93"/>
      <c r="AI957" s="30"/>
      <c r="AJ957" s="30"/>
      <c r="AK957" s="30"/>
      <c r="AL957" s="30"/>
      <c r="AM957" s="109"/>
      <c r="AN957" s="109"/>
      <c r="AO957" s="30"/>
      <c r="AP957" s="112" t="s">
        <v>1769</v>
      </c>
      <c r="AQ957"/>
      <c r="AR957"/>
      <c r="AS957"/>
      <c r="AT957"/>
      <c r="AU957"/>
      <c r="AV957"/>
    </row>
    <row r="958" spans="27:48" ht="23.45" customHeight="1" x14ac:dyDescent="0.2">
      <c r="AA958" s="97"/>
      <c r="AB958" s="97"/>
      <c r="AC958" s="97"/>
      <c r="AD958" s="97"/>
      <c r="AE958" s="97"/>
      <c r="AF958" s="93"/>
      <c r="AG958" s="93"/>
      <c r="AH958" s="93"/>
      <c r="AI958" s="30"/>
      <c r="AJ958" s="30"/>
      <c r="AK958" s="30"/>
      <c r="AL958" s="30"/>
      <c r="AM958" s="109"/>
      <c r="AN958" s="109"/>
      <c r="AO958" s="30"/>
      <c r="AP958" s="112" t="s">
        <v>1770</v>
      </c>
      <c r="AQ958"/>
      <c r="AR958"/>
      <c r="AS958"/>
      <c r="AT958"/>
      <c r="AU958"/>
      <c r="AV958"/>
    </row>
    <row r="959" spans="27:48" ht="23.45" customHeight="1" x14ac:dyDescent="0.2">
      <c r="AA959" s="97"/>
      <c r="AB959" s="97"/>
      <c r="AC959" s="97"/>
      <c r="AD959" s="97"/>
      <c r="AE959" s="97"/>
      <c r="AF959" s="93"/>
      <c r="AG959" s="93"/>
      <c r="AH959" s="93"/>
      <c r="AI959" s="30"/>
      <c r="AJ959" s="30"/>
      <c r="AK959" s="30"/>
      <c r="AL959" s="30"/>
      <c r="AM959" s="109"/>
      <c r="AN959" s="109"/>
      <c r="AO959" s="30"/>
      <c r="AP959" s="112" t="s">
        <v>1771</v>
      </c>
      <c r="AQ959"/>
      <c r="AR959"/>
      <c r="AS959"/>
      <c r="AT959"/>
      <c r="AU959"/>
      <c r="AV959"/>
    </row>
    <row r="960" spans="27:48" ht="23.45" customHeight="1" x14ac:dyDescent="0.2">
      <c r="AA960" s="97"/>
      <c r="AB960" s="97"/>
      <c r="AC960" s="97"/>
      <c r="AD960" s="97"/>
      <c r="AE960" s="97"/>
      <c r="AF960" s="93"/>
      <c r="AG960" s="93"/>
      <c r="AH960" s="93"/>
      <c r="AI960" s="30"/>
      <c r="AJ960" s="30"/>
      <c r="AK960" s="30"/>
      <c r="AL960" s="30"/>
      <c r="AM960" s="109"/>
      <c r="AN960" s="109"/>
      <c r="AO960" s="30"/>
      <c r="AP960" s="112" t="s">
        <v>1772</v>
      </c>
      <c r="AQ960"/>
      <c r="AR960"/>
      <c r="AS960"/>
      <c r="AT960"/>
      <c r="AU960"/>
      <c r="AV960"/>
    </row>
    <row r="961" spans="27:48" ht="23.45" customHeight="1" x14ac:dyDescent="0.2">
      <c r="AA961" s="97"/>
      <c r="AB961" s="97"/>
      <c r="AC961" s="97"/>
      <c r="AD961" s="97"/>
      <c r="AE961" s="97"/>
      <c r="AF961" s="93"/>
      <c r="AG961" s="93"/>
      <c r="AH961" s="93"/>
      <c r="AI961" s="30"/>
      <c r="AJ961" s="30"/>
      <c r="AK961" s="30"/>
      <c r="AL961" s="30"/>
      <c r="AM961" s="109"/>
      <c r="AN961" s="109"/>
      <c r="AO961" s="30"/>
      <c r="AP961" s="112" t="s">
        <v>1773</v>
      </c>
      <c r="AQ961"/>
      <c r="AR961"/>
      <c r="AS961"/>
      <c r="AT961"/>
      <c r="AU961"/>
      <c r="AV961"/>
    </row>
    <row r="962" spans="27:48" ht="23.45" customHeight="1" x14ac:dyDescent="0.2">
      <c r="AA962" s="97"/>
      <c r="AB962" s="97"/>
      <c r="AC962" s="97"/>
      <c r="AD962" s="97"/>
      <c r="AE962" s="97"/>
      <c r="AF962" s="93"/>
      <c r="AG962" s="93"/>
      <c r="AH962" s="93"/>
      <c r="AI962" s="30"/>
      <c r="AJ962" s="30"/>
      <c r="AK962" s="30"/>
      <c r="AL962" s="30"/>
      <c r="AM962" s="109"/>
      <c r="AN962" s="109"/>
      <c r="AO962" s="30"/>
      <c r="AP962" s="112" t="s">
        <v>1774</v>
      </c>
      <c r="AQ962"/>
      <c r="AR962"/>
      <c r="AS962"/>
      <c r="AT962"/>
      <c r="AU962"/>
      <c r="AV962"/>
    </row>
    <row r="963" spans="27:48" ht="23.45" customHeight="1" x14ac:dyDescent="0.2">
      <c r="AA963" s="97"/>
      <c r="AB963" s="97"/>
      <c r="AC963" s="97"/>
      <c r="AD963" s="97"/>
      <c r="AE963" s="97"/>
      <c r="AF963" s="93"/>
      <c r="AG963" s="93"/>
      <c r="AH963" s="93"/>
      <c r="AI963" s="30"/>
      <c r="AJ963" s="30"/>
      <c r="AK963" s="30"/>
      <c r="AL963" s="30"/>
      <c r="AM963" s="109"/>
      <c r="AN963" s="109"/>
      <c r="AO963" s="30"/>
      <c r="AP963" s="112" t="s">
        <v>1775</v>
      </c>
      <c r="AQ963"/>
      <c r="AR963"/>
      <c r="AS963"/>
      <c r="AT963"/>
      <c r="AU963"/>
      <c r="AV963"/>
    </row>
    <row r="964" spans="27:48" ht="23.45" customHeight="1" x14ac:dyDescent="0.2">
      <c r="AA964" s="97"/>
      <c r="AB964" s="97"/>
      <c r="AC964" s="97"/>
      <c r="AD964" s="97"/>
      <c r="AE964" s="97"/>
      <c r="AF964" s="93"/>
      <c r="AG964" s="93"/>
      <c r="AH964" s="93"/>
      <c r="AI964" s="30"/>
      <c r="AJ964" s="30"/>
      <c r="AK964" s="30"/>
      <c r="AL964" s="30"/>
      <c r="AM964" s="109"/>
      <c r="AN964" s="109"/>
      <c r="AO964" s="30"/>
      <c r="AP964" s="112" t="s">
        <v>1776</v>
      </c>
      <c r="AQ964"/>
      <c r="AR964"/>
      <c r="AS964"/>
      <c r="AT964"/>
      <c r="AU964"/>
      <c r="AV964"/>
    </row>
    <row r="965" spans="27:48" ht="23.45" customHeight="1" x14ac:dyDescent="0.2">
      <c r="AA965" s="97"/>
      <c r="AB965" s="97"/>
      <c r="AC965" s="97"/>
      <c r="AD965" s="97"/>
      <c r="AE965" s="97"/>
      <c r="AF965" s="93"/>
      <c r="AG965" s="93"/>
      <c r="AH965" s="93"/>
      <c r="AI965" s="30"/>
      <c r="AJ965" s="30"/>
      <c r="AK965" s="30"/>
      <c r="AL965" s="30"/>
      <c r="AM965" s="109"/>
      <c r="AN965" s="109"/>
      <c r="AO965" s="30"/>
      <c r="AP965" s="112" t="s">
        <v>1777</v>
      </c>
      <c r="AQ965"/>
      <c r="AR965"/>
      <c r="AS965"/>
      <c r="AT965"/>
      <c r="AU965"/>
      <c r="AV965"/>
    </row>
    <row r="966" spans="27:48" ht="23.45" customHeight="1" x14ac:dyDescent="0.2">
      <c r="AA966" s="97"/>
      <c r="AB966" s="97"/>
      <c r="AC966" s="97"/>
      <c r="AD966" s="97"/>
      <c r="AE966" s="97"/>
      <c r="AF966" s="93"/>
      <c r="AG966" s="93"/>
      <c r="AH966" s="93"/>
      <c r="AI966" s="30"/>
      <c r="AJ966" s="30"/>
      <c r="AK966" s="30"/>
      <c r="AL966" s="30"/>
      <c r="AM966" s="109"/>
      <c r="AN966" s="109"/>
      <c r="AO966" s="30"/>
      <c r="AP966" s="112" t="s">
        <v>1778</v>
      </c>
      <c r="AQ966"/>
      <c r="AR966"/>
      <c r="AS966"/>
      <c r="AT966"/>
      <c r="AU966"/>
      <c r="AV966"/>
    </row>
    <row r="967" spans="27:48" ht="23.45" customHeight="1" x14ac:dyDescent="0.2">
      <c r="AA967" s="97"/>
      <c r="AB967" s="97"/>
      <c r="AC967" s="97"/>
      <c r="AD967" s="97"/>
      <c r="AE967" s="97"/>
      <c r="AF967" s="93"/>
      <c r="AG967" s="93"/>
      <c r="AH967" s="93"/>
      <c r="AI967" s="30"/>
      <c r="AJ967" s="30"/>
      <c r="AK967" s="30"/>
      <c r="AL967" s="30"/>
      <c r="AM967" s="109"/>
      <c r="AN967" s="109"/>
      <c r="AO967" s="30"/>
      <c r="AP967" s="112" t="s">
        <v>1779</v>
      </c>
      <c r="AQ967"/>
      <c r="AR967"/>
      <c r="AS967"/>
      <c r="AT967"/>
      <c r="AU967"/>
      <c r="AV967"/>
    </row>
    <row r="968" spans="27:48" ht="23.45" customHeight="1" x14ac:dyDescent="0.2">
      <c r="AA968" s="97"/>
      <c r="AB968" s="97"/>
      <c r="AC968" s="97"/>
      <c r="AD968" s="97"/>
      <c r="AE968" s="97"/>
      <c r="AF968" s="93"/>
      <c r="AG968" s="93"/>
      <c r="AH968" s="93"/>
      <c r="AI968" s="30"/>
      <c r="AJ968" s="30"/>
      <c r="AK968" s="30"/>
      <c r="AL968" s="30"/>
      <c r="AM968" s="109"/>
      <c r="AN968" s="109"/>
      <c r="AO968" s="30"/>
      <c r="AP968" s="112" t="s">
        <v>1780</v>
      </c>
      <c r="AQ968"/>
      <c r="AR968"/>
      <c r="AS968"/>
      <c r="AT968"/>
      <c r="AU968"/>
      <c r="AV968"/>
    </row>
    <row r="969" spans="27:48" ht="23.45" customHeight="1" x14ac:dyDescent="0.2">
      <c r="AA969" s="97"/>
      <c r="AB969" s="97"/>
      <c r="AC969" s="97"/>
      <c r="AD969" s="97"/>
      <c r="AE969" s="97"/>
      <c r="AF969" s="93"/>
      <c r="AG969" s="93"/>
      <c r="AH969" s="93"/>
      <c r="AI969" s="30"/>
      <c r="AJ969" s="30"/>
      <c r="AK969" s="30"/>
      <c r="AL969" s="30"/>
      <c r="AM969" s="109"/>
      <c r="AN969" s="109"/>
      <c r="AO969" s="30"/>
      <c r="AP969" s="112" t="s">
        <v>1781</v>
      </c>
      <c r="AQ969"/>
      <c r="AR969"/>
      <c r="AS969"/>
      <c r="AT969"/>
      <c r="AU969"/>
      <c r="AV969"/>
    </row>
    <row r="970" spans="27:48" ht="23.45" customHeight="1" x14ac:dyDescent="0.2">
      <c r="AA970" s="97"/>
      <c r="AB970" s="97"/>
      <c r="AC970" s="97"/>
      <c r="AD970" s="97"/>
      <c r="AE970" s="97"/>
      <c r="AF970" s="93"/>
      <c r="AG970" s="93"/>
      <c r="AH970" s="93"/>
      <c r="AI970" s="30"/>
      <c r="AJ970" s="30"/>
      <c r="AK970" s="30"/>
      <c r="AL970" s="30"/>
      <c r="AM970" s="109"/>
      <c r="AN970" s="109"/>
      <c r="AO970" s="30"/>
      <c r="AP970" s="112" t="s">
        <v>1782</v>
      </c>
      <c r="AQ970"/>
      <c r="AR970"/>
      <c r="AS970"/>
      <c r="AT970"/>
      <c r="AU970"/>
      <c r="AV970"/>
    </row>
    <row r="971" spans="27:48" ht="23.45" customHeight="1" x14ac:dyDescent="0.2">
      <c r="AA971" s="97"/>
      <c r="AB971" s="97"/>
      <c r="AC971" s="97"/>
      <c r="AD971" s="97"/>
      <c r="AE971" s="97"/>
      <c r="AF971" s="93"/>
      <c r="AG971" s="93"/>
      <c r="AH971" s="93"/>
      <c r="AI971" s="30"/>
      <c r="AJ971" s="30"/>
      <c r="AK971" s="30"/>
      <c r="AL971" s="30"/>
      <c r="AM971" s="109"/>
      <c r="AN971" s="109"/>
      <c r="AO971" s="30"/>
      <c r="AP971" s="112" t="s">
        <v>1783</v>
      </c>
      <c r="AQ971"/>
      <c r="AR971"/>
      <c r="AS971"/>
      <c r="AT971"/>
      <c r="AU971"/>
      <c r="AV971"/>
    </row>
    <row r="972" spans="27:48" ht="23.45" customHeight="1" x14ac:dyDescent="0.2">
      <c r="AA972" s="97"/>
      <c r="AB972" s="97"/>
      <c r="AC972" s="97"/>
      <c r="AD972" s="97"/>
      <c r="AE972" s="97"/>
      <c r="AF972" s="93"/>
      <c r="AG972" s="93"/>
      <c r="AH972" s="93"/>
      <c r="AI972" s="30"/>
      <c r="AJ972" s="30"/>
      <c r="AK972" s="30"/>
      <c r="AL972" s="30"/>
      <c r="AM972" s="109"/>
      <c r="AN972" s="109"/>
      <c r="AO972" s="30"/>
      <c r="AP972" s="112" t="s">
        <v>1784</v>
      </c>
      <c r="AQ972"/>
      <c r="AR972"/>
      <c r="AS972"/>
      <c r="AT972"/>
      <c r="AU972"/>
      <c r="AV972"/>
    </row>
    <row r="973" spans="27:48" ht="23.45" customHeight="1" x14ac:dyDescent="0.2">
      <c r="AA973" s="97"/>
      <c r="AB973" s="97"/>
      <c r="AC973" s="97"/>
      <c r="AD973" s="97"/>
      <c r="AE973" s="97"/>
      <c r="AF973" s="93"/>
      <c r="AG973" s="93"/>
      <c r="AH973" s="93"/>
      <c r="AI973" s="30"/>
      <c r="AJ973" s="30"/>
      <c r="AK973" s="30"/>
      <c r="AL973" s="30"/>
      <c r="AM973" s="109"/>
      <c r="AN973" s="109"/>
      <c r="AO973" s="30"/>
      <c r="AP973" s="112" t="s">
        <v>1785</v>
      </c>
      <c r="AQ973"/>
      <c r="AR973"/>
      <c r="AS973"/>
      <c r="AT973"/>
      <c r="AU973"/>
      <c r="AV973"/>
    </row>
    <row r="974" spans="27:48" ht="23.45" customHeight="1" x14ac:dyDescent="0.2">
      <c r="AA974" s="97"/>
      <c r="AB974" s="97"/>
      <c r="AC974" s="97"/>
      <c r="AD974" s="97"/>
      <c r="AE974" s="97"/>
      <c r="AF974" s="93"/>
      <c r="AG974" s="93"/>
      <c r="AH974" s="93"/>
      <c r="AI974" s="30"/>
      <c r="AJ974" s="30"/>
      <c r="AK974" s="30"/>
      <c r="AL974" s="30"/>
      <c r="AM974" s="109"/>
      <c r="AN974" s="109"/>
      <c r="AO974" s="30"/>
      <c r="AP974" s="112" t="s">
        <v>1786</v>
      </c>
      <c r="AQ974"/>
      <c r="AR974"/>
      <c r="AS974"/>
      <c r="AT974"/>
      <c r="AU974"/>
      <c r="AV974"/>
    </row>
    <row r="975" spans="27:48" ht="23.45" customHeight="1" x14ac:dyDescent="0.2">
      <c r="AA975" s="97"/>
      <c r="AB975" s="97"/>
      <c r="AC975" s="97"/>
      <c r="AD975" s="97"/>
      <c r="AE975" s="97"/>
      <c r="AF975" s="93"/>
      <c r="AG975" s="93"/>
      <c r="AH975" s="93"/>
      <c r="AI975" s="30"/>
      <c r="AJ975" s="30"/>
      <c r="AK975" s="30"/>
      <c r="AL975" s="30"/>
      <c r="AM975" s="109"/>
      <c r="AN975" s="109"/>
      <c r="AO975" s="30"/>
      <c r="AP975" s="112" t="s">
        <v>1787</v>
      </c>
      <c r="AQ975"/>
      <c r="AR975"/>
      <c r="AS975"/>
      <c r="AT975"/>
      <c r="AU975"/>
      <c r="AV975"/>
    </row>
    <row r="976" spans="27:48" ht="23.45" customHeight="1" x14ac:dyDescent="0.2">
      <c r="AA976" s="97"/>
      <c r="AB976" s="97"/>
      <c r="AC976" s="97"/>
      <c r="AD976" s="97"/>
      <c r="AE976" s="97"/>
      <c r="AF976" s="93"/>
      <c r="AG976" s="93"/>
      <c r="AH976" s="93"/>
      <c r="AI976" s="30"/>
      <c r="AJ976" s="30"/>
      <c r="AK976" s="30"/>
      <c r="AL976" s="30"/>
      <c r="AM976" s="109"/>
      <c r="AN976" s="109"/>
      <c r="AO976" s="30"/>
      <c r="AP976" s="112" t="s">
        <v>1788</v>
      </c>
      <c r="AQ976"/>
      <c r="AR976"/>
      <c r="AS976"/>
      <c r="AT976"/>
      <c r="AU976"/>
      <c r="AV976"/>
    </row>
    <row r="977" spans="27:48" ht="23.45" customHeight="1" x14ac:dyDescent="0.2">
      <c r="AA977" s="97"/>
      <c r="AB977" s="97"/>
      <c r="AC977" s="97"/>
      <c r="AD977" s="97"/>
      <c r="AE977" s="97"/>
      <c r="AF977" s="93"/>
      <c r="AG977" s="93"/>
      <c r="AH977" s="93"/>
      <c r="AI977" s="30"/>
      <c r="AJ977" s="30"/>
      <c r="AK977" s="30"/>
      <c r="AL977" s="30"/>
      <c r="AM977" s="109"/>
      <c r="AN977" s="109"/>
      <c r="AO977" s="30"/>
      <c r="AP977" s="112" t="s">
        <v>1789</v>
      </c>
      <c r="AQ977"/>
      <c r="AR977"/>
      <c r="AS977"/>
      <c r="AT977"/>
      <c r="AU977"/>
      <c r="AV977"/>
    </row>
    <row r="978" spans="27:48" ht="23.45" customHeight="1" x14ac:dyDescent="0.2">
      <c r="AA978" s="97"/>
      <c r="AB978" s="97"/>
      <c r="AC978" s="97"/>
      <c r="AD978" s="97"/>
      <c r="AE978" s="97"/>
      <c r="AF978" s="93"/>
      <c r="AG978" s="93"/>
      <c r="AH978" s="93"/>
      <c r="AI978" s="30"/>
      <c r="AJ978" s="30"/>
      <c r="AK978" s="30"/>
      <c r="AL978" s="30"/>
      <c r="AM978" s="109"/>
      <c r="AN978" s="109"/>
      <c r="AO978" s="30"/>
      <c r="AP978" s="112" t="s">
        <v>1790</v>
      </c>
      <c r="AQ978"/>
      <c r="AR978"/>
      <c r="AS978"/>
      <c r="AT978"/>
      <c r="AU978"/>
      <c r="AV978"/>
    </row>
    <row r="979" spans="27:48" ht="23.45" customHeight="1" x14ac:dyDescent="0.2">
      <c r="AA979" s="97"/>
      <c r="AB979" s="97"/>
      <c r="AC979" s="97"/>
      <c r="AD979" s="97"/>
      <c r="AE979" s="97"/>
      <c r="AF979" s="93"/>
      <c r="AG979" s="93"/>
      <c r="AH979" s="93"/>
      <c r="AI979" s="30"/>
      <c r="AJ979" s="30"/>
      <c r="AK979" s="30"/>
      <c r="AL979" s="30"/>
      <c r="AM979" s="109"/>
      <c r="AN979" s="109"/>
      <c r="AO979" s="30"/>
      <c r="AP979" s="112" t="s">
        <v>1791</v>
      </c>
      <c r="AQ979"/>
      <c r="AR979"/>
      <c r="AS979"/>
      <c r="AT979"/>
      <c r="AU979"/>
      <c r="AV979"/>
    </row>
    <row r="980" spans="27:48" ht="23.45" customHeight="1" x14ac:dyDescent="0.2">
      <c r="AA980" s="97"/>
      <c r="AB980" s="97"/>
      <c r="AC980" s="97"/>
      <c r="AD980" s="97"/>
      <c r="AE980" s="97"/>
      <c r="AF980" s="93"/>
      <c r="AG980" s="93"/>
      <c r="AH980" s="93"/>
      <c r="AI980" s="30"/>
      <c r="AJ980" s="30"/>
      <c r="AK980" s="30"/>
      <c r="AL980" s="30"/>
      <c r="AM980" s="109"/>
      <c r="AN980" s="109"/>
      <c r="AO980" s="30"/>
      <c r="AP980" s="112" t="s">
        <v>1792</v>
      </c>
      <c r="AQ980"/>
      <c r="AR980"/>
      <c r="AS980"/>
      <c r="AT980"/>
      <c r="AU980"/>
      <c r="AV980"/>
    </row>
    <row r="981" spans="27:48" ht="23.45" customHeight="1" x14ac:dyDescent="0.2">
      <c r="AA981" s="97"/>
      <c r="AB981" s="97"/>
      <c r="AC981" s="97"/>
      <c r="AD981" s="97"/>
      <c r="AE981" s="97"/>
      <c r="AF981" s="93"/>
      <c r="AG981" s="93"/>
      <c r="AH981" s="93"/>
      <c r="AI981" s="30"/>
      <c r="AJ981" s="30"/>
      <c r="AK981" s="30"/>
      <c r="AL981" s="30"/>
      <c r="AM981" s="109"/>
      <c r="AN981" s="109"/>
      <c r="AO981" s="30"/>
      <c r="AP981" s="112" t="s">
        <v>1793</v>
      </c>
      <c r="AQ981"/>
      <c r="AR981"/>
      <c r="AS981"/>
      <c r="AT981"/>
      <c r="AU981"/>
      <c r="AV981"/>
    </row>
    <row r="982" spans="27:48" ht="23.45" customHeight="1" x14ac:dyDescent="0.2">
      <c r="AA982" s="97"/>
      <c r="AB982" s="97"/>
      <c r="AC982" s="97"/>
      <c r="AD982" s="97"/>
      <c r="AE982" s="97"/>
      <c r="AF982" s="93"/>
      <c r="AG982" s="93"/>
      <c r="AH982" s="93"/>
      <c r="AI982" s="30"/>
      <c r="AJ982" s="30"/>
      <c r="AK982" s="30"/>
      <c r="AL982" s="30"/>
      <c r="AM982" s="109"/>
      <c r="AN982" s="109"/>
      <c r="AO982" s="30"/>
      <c r="AP982" s="112" t="s">
        <v>1794</v>
      </c>
      <c r="AQ982"/>
      <c r="AR982"/>
      <c r="AS982"/>
      <c r="AT982"/>
      <c r="AU982"/>
      <c r="AV982"/>
    </row>
    <row r="983" spans="27:48" ht="23.45" customHeight="1" x14ac:dyDescent="0.2">
      <c r="AA983" s="97"/>
      <c r="AB983" s="97"/>
      <c r="AC983" s="97"/>
      <c r="AD983" s="97"/>
      <c r="AE983" s="97"/>
      <c r="AF983" s="93"/>
      <c r="AG983" s="93"/>
      <c r="AH983" s="93"/>
      <c r="AI983" s="30"/>
      <c r="AJ983" s="30"/>
      <c r="AK983" s="30"/>
      <c r="AL983" s="30"/>
      <c r="AM983" s="109"/>
      <c r="AN983" s="109"/>
      <c r="AO983" s="30"/>
      <c r="AP983" s="112" t="s">
        <v>1795</v>
      </c>
      <c r="AQ983"/>
      <c r="AR983"/>
      <c r="AS983"/>
      <c r="AT983"/>
      <c r="AU983"/>
      <c r="AV983"/>
    </row>
    <row r="984" spans="27:48" ht="23.45" customHeight="1" x14ac:dyDescent="0.2">
      <c r="AA984" s="97"/>
      <c r="AB984" s="97"/>
      <c r="AC984" s="97"/>
      <c r="AD984" s="97"/>
      <c r="AE984" s="97"/>
      <c r="AF984" s="93"/>
      <c r="AG984" s="93"/>
      <c r="AH984" s="93"/>
      <c r="AI984" s="30"/>
      <c r="AJ984" s="30"/>
      <c r="AK984" s="30"/>
      <c r="AL984" s="30"/>
      <c r="AM984" s="109"/>
      <c r="AN984" s="109"/>
      <c r="AO984" s="30"/>
      <c r="AP984" s="112" t="s">
        <v>1796</v>
      </c>
      <c r="AQ984"/>
      <c r="AR984"/>
      <c r="AS984"/>
      <c r="AT984"/>
      <c r="AU984"/>
      <c r="AV984"/>
    </row>
    <row r="985" spans="27:48" ht="23.45" customHeight="1" x14ac:dyDescent="0.2">
      <c r="AA985" s="97"/>
      <c r="AB985" s="97"/>
      <c r="AC985" s="97"/>
      <c r="AD985" s="97"/>
      <c r="AE985" s="97"/>
      <c r="AF985" s="93"/>
      <c r="AG985" s="93"/>
      <c r="AH985" s="93"/>
      <c r="AI985" s="30"/>
      <c r="AJ985" s="30"/>
      <c r="AK985" s="30"/>
      <c r="AL985" s="30"/>
      <c r="AM985" s="109"/>
      <c r="AN985" s="109"/>
      <c r="AO985" s="30"/>
      <c r="AP985" s="112" t="s">
        <v>1797</v>
      </c>
      <c r="AQ985"/>
      <c r="AR985"/>
      <c r="AS985"/>
      <c r="AT985"/>
      <c r="AU985"/>
      <c r="AV985"/>
    </row>
    <row r="986" spans="27:48" ht="23.45" customHeight="1" x14ac:dyDescent="0.2">
      <c r="AA986" s="97"/>
      <c r="AB986" s="97"/>
      <c r="AC986" s="97"/>
      <c r="AD986" s="97"/>
      <c r="AE986" s="97"/>
      <c r="AF986" s="93"/>
      <c r="AG986" s="93"/>
      <c r="AH986" s="93"/>
      <c r="AI986" s="30"/>
      <c r="AJ986" s="30"/>
      <c r="AK986" s="30"/>
      <c r="AL986" s="30"/>
      <c r="AM986" s="109"/>
      <c r="AN986" s="109"/>
      <c r="AO986" s="30"/>
      <c r="AP986" s="112" t="s">
        <v>1798</v>
      </c>
      <c r="AQ986"/>
      <c r="AR986"/>
      <c r="AS986"/>
      <c r="AT986"/>
      <c r="AU986"/>
      <c r="AV986"/>
    </row>
    <row r="987" spans="27:48" ht="23.45" customHeight="1" x14ac:dyDescent="0.2">
      <c r="AA987" s="97"/>
      <c r="AB987" s="97"/>
      <c r="AC987" s="97"/>
      <c r="AD987" s="97"/>
      <c r="AE987" s="97"/>
      <c r="AF987" s="93"/>
      <c r="AG987" s="93"/>
      <c r="AH987" s="93"/>
      <c r="AI987" s="30"/>
      <c r="AJ987" s="30"/>
      <c r="AK987" s="30"/>
      <c r="AL987" s="30"/>
      <c r="AM987" s="109"/>
      <c r="AN987" s="109"/>
      <c r="AO987" s="30"/>
      <c r="AP987" s="112" t="s">
        <v>1799</v>
      </c>
      <c r="AQ987"/>
      <c r="AR987"/>
      <c r="AS987"/>
      <c r="AT987"/>
      <c r="AU987"/>
      <c r="AV987"/>
    </row>
    <row r="988" spans="27:48" ht="23.45" customHeight="1" x14ac:dyDescent="0.2">
      <c r="AA988" s="97"/>
      <c r="AB988" s="97"/>
      <c r="AC988" s="97"/>
      <c r="AD988" s="97"/>
      <c r="AE988" s="97"/>
      <c r="AF988" s="93"/>
      <c r="AG988" s="93"/>
      <c r="AH988" s="93"/>
      <c r="AI988" s="30"/>
      <c r="AJ988" s="30"/>
      <c r="AK988" s="30"/>
      <c r="AL988" s="30"/>
      <c r="AM988" s="109"/>
      <c r="AN988" s="109"/>
      <c r="AO988" s="30"/>
      <c r="AP988" s="112" t="s">
        <v>1800</v>
      </c>
      <c r="AQ988"/>
      <c r="AR988"/>
      <c r="AS988"/>
      <c r="AT988"/>
      <c r="AU988"/>
      <c r="AV988"/>
    </row>
    <row r="989" spans="27:48" ht="23.45" customHeight="1" x14ac:dyDescent="0.2">
      <c r="AA989" s="97"/>
      <c r="AB989" s="97"/>
      <c r="AC989" s="97"/>
      <c r="AD989" s="97"/>
      <c r="AE989" s="97"/>
      <c r="AF989" s="93"/>
      <c r="AG989" s="93"/>
      <c r="AH989" s="93"/>
      <c r="AI989" s="30"/>
      <c r="AJ989" s="30"/>
      <c r="AK989" s="30"/>
      <c r="AL989" s="30"/>
      <c r="AM989" s="109"/>
      <c r="AN989" s="109"/>
      <c r="AO989" s="30"/>
      <c r="AP989" s="112" t="s">
        <v>1801</v>
      </c>
      <c r="AQ989"/>
      <c r="AR989"/>
      <c r="AS989"/>
      <c r="AT989"/>
      <c r="AU989"/>
      <c r="AV989"/>
    </row>
    <row r="990" spans="27:48" ht="23.45" customHeight="1" x14ac:dyDescent="0.2">
      <c r="AA990" s="97"/>
      <c r="AB990" s="97"/>
      <c r="AC990" s="97"/>
      <c r="AD990" s="97"/>
      <c r="AE990" s="97"/>
      <c r="AF990" s="93"/>
      <c r="AG990" s="93"/>
      <c r="AH990" s="93"/>
      <c r="AI990" s="30"/>
      <c r="AJ990" s="30"/>
      <c r="AK990" s="30"/>
      <c r="AL990" s="30"/>
      <c r="AM990" s="109"/>
      <c r="AN990" s="109"/>
      <c r="AO990" s="30"/>
      <c r="AP990" s="112" t="s">
        <v>1802</v>
      </c>
      <c r="AQ990"/>
      <c r="AR990"/>
      <c r="AS990"/>
      <c r="AT990"/>
      <c r="AU990"/>
      <c r="AV990"/>
    </row>
    <row r="991" spans="27:48" ht="23.45" customHeight="1" x14ac:dyDescent="0.2">
      <c r="AA991" s="97"/>
      <c r="AB991" s="97"/>
      <c r="AC991" s="97"/>
      <c r="AD991" s="97"/>
      <c r="AE991" s="97"/>
      <c r="AF991" s="93"/>
      <c r="AG991" s="93"/>
      <c r="AH991" s="93"/>
      <c r="AI991" s="30"/>
      <c r="AJ991" s="30"/>
      <c r="AK991" s="30"/>
      <c r="AL991" s="30"/>
      <c r="AM991" s="109"/>
      <c r="AN991" s="109"/>
      <c r="AO991" s="30"/>
      <c r="AP991" s="112" t="s">
        <v>1803</v>
      </c>
      <c r="AQ991"/>
      <c r="AR991"/>
      <c r="AS991"/>
      <c r="AT991"/>
      <c r="AU991"/>
      <c r="AV991"/>
    </row>
    <row r="992" spans="27:48" ht="23.45" customHeight="1" x14ac:dyDescent="0.2">
      <c r="AA992" s="97"/>
      <c r="AB992" s="97"/>
      <c r="AC992" s="97"/>
      <c r="AD992" s="97"/>
      <c r="AE992" s="97"/>
      <c r="AF992" s="93"/>
      <c r="AG992" s="93"/>
      <c r="AH992" s="93"/>
      <c r="AI992" s="30"/>
      <c r="AJ992" s="30"/>
      <c r="AK992" s="30"/>
      <c r="AL992" s="30"/>
      <c r="AM992" s="109"/>
      <c r="AN992" s="109"/>
      <c r="AO992" s="30"/>
      <c r="AP992" s="112" t="s">
        <v>1804</v>
      </c>
      <c r="AQ992"/>
      <c r="AR992"/>
      <c r="AS992"/>
      <c r="AT992"/>
      <c r="AU992"/>
      <c r="AV992"/>
    </row>
    <row r="993" spans="27:48" ht="23.45" customHeight="1" x14ac:dyDescent="0.2">
      <c r="AA993" s="97"/>
      <c r="AB993" s="97"/>
      <c r="AC993" s="97"/>
      <c r="AD993" s="97"/>
      <c r="AE993" s="97"/>
      <c r="AF993" s="93"/>
      <c r="AG993" s="93"/>
      <c r="AH993" s="93"/>
      <c r="AI993" s="30"/>
      <c r="AJ993" s="30"/>
      <c r="AK993" s="30"/>
      <c r="AL993" s="30"/>
      <c r="AM993" s="109"/>
      <c r="AN993" s="109"/>
      <c r="AO993" s="30"/>
      <c r="AP993" s="112" t="s">
        <v>1805</v>
      </c>
      <c r="AQ993"/>
      <c r="AR993"/>
      <c r="AS993"/>
      <c r="AT993"/>
      <c r="AU993"/>
      <c r="AV993"/>
    </row>
    <row r="994" spans="27:48" ht="23.45" customHeight="1" x14ac:dyDescent="0.2">
      <c r="AA994" s="97"/>
      <c r="AB994" s="97"/>
      <c r="AC994" s="97"/>
      <c r="AD994" s="97"/>
      <c r="AE994" s="97"/>
      <c r="AF994" s="93"/>
      <c r="AG994" s="93"/>
      <c r="AH994" s="93"/>
      <c r="AI994" s="30"/>
      <c r="AJ994" s="30"/>
      <c r="AK994" s="30"/>
      <c r="AL994" s="30"/>
      <c r="AM994" s="109"/>
      <c r="AN994" s="109"/>
      <c r="AO994" s="30"/>
      <c r="AP994" s="112" t="s">
        <v>1806</v>
      </c>
      <c r="AQ994"/>
      <c r="AR994"/>
      <c r="AS994"/>
      <c r="AT994"/>
      <c r="AU994"/>
      <c r="AV994"/>
    </row>
    <row r="995" spans="27:48" ht="23.45" customHeight="1" x14ac:dyDescent="0.2">
      <c r="AA995" s="97"/>
      <c r="AB995" s="97"/>
      <c r="AC995" s="97"/>
      <c r="AD995" s="97"/>
      <c r="AE995" s="97"/>
      <c r="AF995" s="93"/>
      <c r="AG995" s="93"/>
      <c r="AH995" s="93"/>
      <c r="AI995" s="30"/>
      <c r="AJ995" s="30"/>
      <c r="AK995" s="30"/>
      <c r="AL995" s="30"/>
      <c r="AM995" s="109"/>
      <c r="AN995" s="109"/>
      <c r="AO995" s="30"/>
      <c r="AP995" s="112" t="s">
        <v>1807</v>
      </c>
      <c r="AQ995"/>
      <c r="AR995"/>
      <c r="AS995"/>
      <c r="AT995"/>
      <c r="AU995"/>
      <c r="AV995"/>
    </row>
    <row r="996" spans="27:48" ht="23.45" customHeight="1" x14ac:dyDescent="0.2">
      <c r="AA996" s="97"/>
      <c r="AB996" s="97"/>
      <c r="AC996" s="97"/>
      <c r="AD996" s="97"/>
      <c r="AE996" s="97"/>
      <c r="AF996" s="93"/>
      <c r="AG996" s="93"/>
      <c r="AH996" s="93"/>
      <c r="AI996" s="30"/>
      <c r="AJ996" s="30"/>
      <c r="AK996" s="30"/>
      <c r="AL996" s="30"/>
      <c r="AM996" s="109"/>
      <c r="AN996" s="109"/>
      <c r="AO996" s="30"/>
      <c r="AP996" s="112" t="s">
        <v>1808</v>
      </c>
      <c r="AQ996"/>
      <c r="AR996"/>
      <c r="AS996"/>
      <c r="AT996"/>
      <c r="AU996"/>
      <c r="AV996"/>
    </row>
    <row r="997" spans="27:48" ht="23.45" customHeight="1" x14ac:dyDescent="0.2">
      <c r="AA997" s="97"/>
      <c r="AB997" s="97"/>
      <c r="AC997" s="97"/>
      <c r="AD997" s="97"/>
      <c r="AE997" s="97"/>
      <c r="AF997" s="93"/>
      <c r="AG997" s="93"/>
      <c r="AH997" s="93"/>
      <c r="AI997" s="30"/>
      <c r="AJ997" s="30"/>
      <c r="AK997" s="30"/>
      <c r="AL997" s="30"/>
      <c r="AM997" s="109"/>
      <c r="AN997" s="109"/>
      <c r="AO997" s="30"/>
      <c r="AP997" s="112" t="s">
        <v>1809</v>
      </c>
      <c r="AQ997"/>
      <c r="AR997"/>
      <c r="AS997"/>
      <c r="AT997"/>
      <c r="AU997"/>
      <c r="AV997"/>
    </row>
    <row r="998" spans="27:48" ht="23.45" customHeight="1" x14ac:dyDescent="0.2">
      <c r="AA998" s="97"/>
      <c r="AB998" s="97"/>
      <c r="AC998" s="97"/>
      <c r="AD998" s="97"/>
      <c r="AE998" s="97"/>
      <c r="AF998" s="93"/>
      <c r="AG998" s="93"/>
      <c r="AH998" s="93"/>
      <c r="AI998" s="30"/>
      <c r="AJ998" s="30"/>
      <c r="AK998" s="30"/>
      <c r="AL998" s="30"/>
      <c r="AM998" s="109"/>
      <c r="AN998" s="109"/>
      <c r="AO998" s="30"/>
      <c r="AP998" s="112" t="s">
        <v>1810</v>
      </c>
      <c r="AQ998"/>
      <c r="AR998"/>
      <c r="AS998"/>
      <c r="AT998"/>
      <c r="AU998"/>
      <c r="AV998"/>
    </row>
    <row r="999" spans="27:48" ht="23.45" customHeight="1" x14ac:dyDescent="0.2">
      <c r="AA999" s="97"/>
      <c r="AB999" s="97"/>
      <c r="AC999" s="97"/>
      <c r="AD999" s="97"/>
      <c r="AE999" s="97"/>
      <c r="AF999" s="93"/>
      <c r="AG999" s="93"/>
      <c r="AH999" s="93"/>
      <c r="AI999" s="30"/>
      <c r="AJ999" s="30"/>
      <c r="AK999" s="30"/>
      <c r="AL999" s="30"/>
      <c r="AM999" s="109"/>
      <c r="AN999" s="109"/>
      <c r="AO999" s="30"/>
      <c r="AP999" s="112" t="s">
        <v>1811</v>
      </c>
      <c r="AQ999"/>
      <c r="AR999"/>
      <c r="AS999"/>
      <c r="AT999"/>
      <c r="AU999"/>
      <c r="AV999"/>
    </row>
    <row r="1000" spans="27:48" ht="23.45" customHeight="1" x14ac:dyDescent="0.2">
      <c r="AA1000" s="97"/>
      <c r="AB1000" s="97"/>
      <c r="AC1000" s="97"/>
      <c r="AD1000" s="97"/>
      <c r="AE1000" s="97"/>
      <c r="AF1000" s="93"/>
      <c r="AG1000" s="93"/>
      <c r="AH1000" s="93"/>
      <c r="AI1000" s="30"/>
      <c r="AJ1000" s="30"/>
      <c r="AK1000" s="30"/>
      <c r="AL1000" s="30"/>
      <c r="AM1000" s="109"/>
      <c r="AN1000" s="109"/>
      <c r="AO1000" s="30"/>
      <c r="AP1000" s="112" t="s">
        <v>1812</v>
      </c>
      <c r="AQ1000"/>
      <c r="AR1000"/>
      <c r="AS1000"/>
      <c r="AT1000"/>
      <c r="AU1000"/>
      <c r="AV1000"/>
    </row>
    <row r="1001" spans="27:48" ht="23.45" customHeight="1" x14ac:dyDescent="0.2">
      <c r="AA1001" s="97"/>
      <c r="AB1001" s="97"/>
      <c r="AC1001" s="97"/>
      <c r="AD1001" s="97"/>
      <c r="AE1001" s="97"/>
      <c r="AF1001" s="93"/>
      <c r="AG1001" s="93"/>
      <c r="AH1001" s="93"/>
      <c r="AI1001" s="30"/>
      <c r="AJ1001" s="30"/>
      <c r="AK1001" s="30"/>
      <c r="AL1001" s="30"/>
      <c r="AM1001" s="109"/>
      <c r="AN1001" s="109"/>
      <c r="AO1001" s="30"/>
      <c r="AP1001" s="112" t="s">
        <v>1813</v>
      </c>
      <c r="AQ1001"/>
      <c r="AR1001"/>
      <c r="AS1001"/>
      <c r="AT1001"/>
      <c r="AU1001"/>
      <c r="AV1001"/>
    </row>
    <row r="1002" spans="27:48" ht="23.45" customHeight="1" x14ac:dyDescent="0.2">
      <c r="AA1002" s="97"/>
      <c r="AB1002" s="97"/>
      <c r="AC1002" s="97"/>
      <c r="AD1002" s="97"/>
      <c r="AE1002" s="97"/>
      <c r="AF1002" s="93"/>
      <c r="AG1002" s="93"/>
      <c r="AH1002" s="93"/>
      <c r="AI1002" s="30"/>
      <c r="AJ1002" s="30"/>
      <c r="AK1002" s="30"/>
      <c r="AL1002" s="30"/>
      <c r="AM1002" s="109"/>
      <c r="AN1002" s="109"/>
      <c r="AO1002" s="30"/>
      <c r="AP1002" s="112" t="s">
        <v>1814</v>
      </c>
      <c r="AQ1002"/>
      <c r="AR1002"/>
      <c r="AS1002"/>
      <c r="AT1002"/>
      <c r="AU1002"/>
      <c r="AV1002"/>
    </row>
    <row r="1003" spans="27:48" ht="23.45" customHeight="1" x14ac:dyDescent="0.2">
      <c r="AA1003" s="97"/>
      <c r="AB1003" s="97"/>
      <c r="AC1003" s="97"/>
      <c r="AD1003" s="97"/>
      <c r="AE1003" s="97"/>
      <c r="AF1003" s="93"/>
      <c r="AG1003" s="93"/>
      <c r="AH1003" s="93"/>
      <c r="AI1003" s="30"/>
      <c r="AJ1003" s="30"/>
      <c r="AK1003" s="30"/>
      <c r="AL1003" s="30"/>
      <c r="AM1003" s="109"/>
      <c r="AN1003" s="109"/>
      <c r="AO1003" s="30"/>
      <c r="AP1003" s="112" t="s">
        <v>1815</v>
      </c>
      <c r="AQ1003"/>
      <c r="AR1003"/>
      <c r="AS1003"/>
      <c r="AT1003"/>
      <c r="AU1003"/>
      <c r="AV1003"/>
    </row>
    <row r="1004" spans="27:48" ht="23.45" customHeight="1" x14ac:dyDescent="0.2">
      <c r="AA1004" s="97"/>
      <c r="AB1004" s="97"/>
      <c r="AC1004" s="97"/>
      <c r="AD1004" s="97"/>
      <c r="AE1004" s="97"/>
      <c r="AF1004" s="93"/>
      <c r="AG1004" s="93"/>
      <c r="AH1004" s="93"/>
      <c r="AI1004" s="30"/>
      <c r="AJ1004" s="30"/>
      <c r="AK1004" s="30"/>
      <c r="AL1004" s="30"/>
      <c r="AM1004" s="109"/>
      <c r="AN1004" s="109"/>
      <c r="AO1004" s="30"/>
      <c r="AP1004" s="112" t="s">
        <v>1816</v>
      </c>
      <c r="AQ1004"/>
      <c r="AR1004"/>
      <c r="AS1004"/>
      <c r="AT1004"/>
      <c r="AU1004"/>
      <c r="AV1004"/>
    </row>
    <row r="1005" spans="27:48" ht="23.45" customHeight="1" x14ac:dyDescent="0.2">
      <c r="AA1005" s="97"/>
      <c r="AB1005" s="97"/>
      <c r="AC1005" s="97"/>
      <c r="AD1005" s="97"/>
      <c r="AE1005" s="97"/>
      <c r="AF1005" s="93"/>
      <c r="AG1005" s="93"/>
      <c r="AH1005" s="93"/>
      <c r="AI1005" s="30"/>
      <c r="AJ1005" s="30"/>
      <c r="AK1005" s="30"/>
      <c r="AL1005" s="30"/>
      <c r="AM1005" s="109"/>
      <c r="AN1005" s="109"/>
      <c r="AO1005" s="30"/>
      <c r="AP1005" s="112" t="s">
        <v>1817</v>
      </c>
      <c r="AQ1005"/>
      <c r="AR1005"/>
      <c r="AS1005"/>
      <c r="AT1005"/>
      <c r="AU1005"/>
      <c r="AV1005"/>
    </row>
    <row r="1006" spans="27:48" ht="23.45" customHeight="1" x14ac:dyDescent="0.2">
      <c r="AA1006" s="97"/>
      <c r="AB1006" s="97"/>
      <c r="AC1006" s="97"/>
      <c r="AD1006" s="97"/>
      <c r="AE1006" s="97"/>
      <c r="AF1006" s="93"/>
      <c r="AG1006" s="93"/>
      <c r="AH1006" s="93"/>
      <c r="AI1006" s="30"/>
      <c r="AJ1006" s="30"/>
      <c r="AK1006" s="30"/>
      <c r="AL1006" s="30"/>
      <c r="AM1006" s="109"/>
      <c r="AN1006" s="109"/>
      <c r="AO1006" s="30"/>
      <c r="AP1006" s="112" t="s">
        <v>1818</v>
      </c>
      <c r="AQ1006"/>
      <c r="AR1006"/>
      <c r="AS1006"/>
      <c r="AT1006"/>
      <c r="AU1006"/>
      <c r="AV1006"/>
    </row>
    <row r="1007" spans="27:48" ht="23.45" customHeight="1" x14ac:dyDescent="0.2">
      <c r="AA1007" s="97"/>
      <c r="AB1007" s="97"/>
      <c r="AC1007" s="97"/>
      <c r="AD1007" s="97"/>
      <c r="AE1007" s="97"/>
      <c r="AF1007" s="93"/>
      <c r="AG1007" s="93"/>
      <c r="AH1007" s="93"/>
      <c r="AI1007" s="30"/>
      <c r="AJ1007" s="30"/>
      <c r="AK1007" s="30"/>
      <c r="AL1007" s="30"/>
      <c r="AM1007" s="109"/>
      <c r="AN1007" s="109"/>
      <c r="AO1007" s="30"/>
      <c r="AP1007" s="112" t="s">
        <v>1819</v>
      </c>
      <c r="AQ1007"/>
      <c r="AR1007"/>
      <c r="AS1007"/>
      <c r="AT1007"/>
      <c r="AU1007"/>
      <c r="AV1007"/>
    </row>
    <row r="1008" spans="27:48" ht="23.45" customHeight="1" x14ac:dyDescent="0.2">
      <c r="AA1008" s="97"/>
      <c r="AB1008" s="97"/>
      <c r="AC1008" s="97"/>
      <c r="AD1008" s="97"/>
      <c r="AE1008" s="97"/>
      <c r="AF1008" s="93"/>
      <c r="AG1008" s="93"/>
      <c r="AH1008" s="93"/>
      <c r="AI1008" s="30"/>
      <c r="AJ1008" s="30"/>
      <c r="AK1008" s="30"/>
      <c r="AL1008" s="30"/>
      <c r="AM1008" s="109"/>
      <c r="AN1008" s="109"/>
      <c r="AO1008" s="30"/>
      <c r="AP1008" s="112" t="s">
        <v>1820</v>
      </c>
      <c r="AQ1008"/>
      <c r="AR1008"/>
      <c r="AS1008"/>
      <c r="AT1008"/>
      <c r="AU1008"/>
      <c r="AV1008"/>
    </row>
    <row r="1009" spans="27:48" ht="23.45" customHeight="1" x14ac:dyDescent="0.2">
      <c r="AA1009" s="97"/>
      <c r="AB1009" s="97"/>
      <c r="AC1009" s="97"/>
      <c r="AD1009" s="97"/>
      <c r="AE1009" s="97"/>
      <c r="AF1009" s="93"/>
      <c r="AG1009" s="93"/>
      <c r="AH1009" s="93"/>
      <c r="AI1009" s="30"/>
      <c r="AJ1009" s="30"/>
      <c r="AK1009" s="30"/>
      <c r="AL1009" s="30"/>
      <c r="AM1009" s="109"/>
      <c r="AN1009" s="109"/>
      <c r="AO1009" s="30"/>
      <c r="AP1009" s="112" t="s">
        <v>1821</v>
      </c>
      <c r="AQ1009"/>
      <c r="AR1009"/>
      <c r="AS1009"/>
      <c r="AT1009"/>
      <c r="AU1009"/>
      <c r="AV1009"/>
    </row>
    <row r="1010" spans="27:48" ht="23.45" customHeight="1" x14ac:dyDescent="0.2">
      <c r="AA1010" s="97"/>
      <c r="AB1010" s="97"/>
      <c r="AC1010" s="97"/>
      <c r="AD1010" s="97"/>
      <c r="AE1010" s="97"/>
      <c r="AF1010" s="93"/>
      <c r="AG1010" s="93"/>
      <c r="AH1010" s="93"/>
      <c r="AI1010" s="30"/>
      <c r="AJ1010" s="30"/>
      <c r="AK1010" s="30"/>
      <c r="AL1010" s="30"/>
      <c r="AM1010" s="109"/>
      <c r="AN1010" s="109"/>
      <c r="AO1010" s="30"/>
      <c r="AP1010" s="112" t="s">
        <v>1822</v>
      </c>
      <c r="AQ1010"/>
      <c r="AR1010"/>
      <c r="AS1010"/>
      <c r="AT1010"/>
      <c r="AU1010"/>
      <c r="AV1010"/>
    </row>
    <row r="1011" spans="27:48" ht="23.45" customHeight="1" x14ac:dyDescent="0.2">
      <c r="AA1011" s="97"/>
      <c r="AB1011" s="97"/>
      <c r="AC1011" s="97"/>
      <c r="AD1011" s="97"/>
      <c r="AE1011" s="97"/>
      <c r="AF1011" s="93"/>
      <c r="AG1011" s="93"/>
      <c r="AH1011" s="93"/>
      <c r="AI1011" s="30"/>
      <c r="AJ1011" s="30"/>
      <c r="AK1011" s="30"/>
      <c r="AL1011" s="30"/>
      <c r="AM1011" s="109"/>
      <c r="AN1011" s="109"/>
      <c r="AO1011" s="30"/>
      <c r="AP1011" s="112" t="s">
        <v>1823</v>
      </c>
      <c r="AQ1011"/>
      <c r="AR1011"/>
      <c r="AS1011"/>
      <c r="AT1011"/>
      <c r="AU1011"/>
      <c r="AV1011"/>
    </row>
    <row r="1012" spans="27:48" ht="23.45" customHeight="1" x14ac:dyDescent="0.2">
      <c r="AA1012" s="97"/>
      <c r="AB1012" s="97"/>
      <c r="AC1012" s="97"/>
      <c r="AD1012" s="97"/>
      <c r="AE1012" s="97"/>
      <c r="AF1012" s="93"/>
      <c r="AG1012" s="93"/>
      <c r="AH1012" s="93"/>
      <c r="AI1012" s="30"/>
      <c r="AJ1012" s="30"/>
      <c r="AK1012" s="30"/>
      <c r="AL1012" s="30"/>
      <c r="AM1012" s="109"/>
      <c r="AN1012" s="109"/>
      <c r="AO1012" s="30"/>
      <c r="AP1012" s="112" t="s">
        <v>1824</v>
      </c>
      <c r="AQ1012"/>
      <c r="AR1012"/>
      <c r="AS1012"/>
      <c r="AT1012"/>
      <c r="AU1012"/>
      <c r="AV1012"/>
    </row>
    <row r="1013" spans="27:48" ht="23.45" customHeight="1" x14ac:dyDescent="0.2">
      <c r="AA1013" s="97"/>
      <c r="AB1013" s="97"/>
      <c r="AC1013" s="97"/>
      <c r="AD1013" s="97"/>
      <c r="AE1013" s="97"/>
      <c r="AF1013" s="93"/>
      <c r="AG1013" s="93"/>
      <c r="AH1013" s="93"/>
      <c r="AI1013" s="30"/>
      <c r="AJ1013" s="30"/>
      <c r="AK1013" s="30"/>
      <c r="AL1013" s="30"/>
      <c r="AM1013" s="109"/>
      <c r="AN1013" s="109"/>
      <c r="AO1013" s="30"/>
      <c r="AP1013" s="112" t="s">
        <v>1825</v>
      </c>
      <c r="AQ1013"/>
      <c r="AR1013"/>
      <c r="AS1013"/>
      <c r="AT1013"/>
      <c r="AU1013"/>
      <c r="AV1013"/>
    </row>
    <row r="1014" spans="27:48" ht="23.45" customHeight="1" x14ac:dyDescent="0.2">
      <c r="AA1014" s="97"/>
      <c r="AB1014" s="97"/>
      <c r="AC1014" s="97"/>
      <c r="AD1014" s="97"/>
      <c r="AE1014" s="97"/>
      <c r="AF1014" s="93"/>
      <c r="AG1014" s="93"/>
      <c r="AH1014" s="93"/>
      <c r="AI1014" s="30"/>
      <c r="AJ1014" s="30"/>
      <c r="AK1014" s="30"/>
      <c r="AL1014" s="30"/>
      <c r="AM1014" s="109"/>
      <c r="AN1014" s="109"/>
      <c r="AO1014" s="30"/>
      <c r="AP1014" s="112" t="s">
        <v>1826</v>
      </c>
      <c r="AQ1014"/>
      <c r="AR1014"/>
      <c r="AS1014"/>
      <c r="AT1014"/>
      <c r="AU1014"/>
      <c r="AV1014"/>
    </row>
    <row r="1015" spans="27:48" ht="23.45" customHeight="1" x14ac:dyDescent="0.2">
      <c r="AA1015" s="97"/>
      <c r="AB1015" s="97"/>
      <c r="AC1015" s="97"/>
      <c r="AD1015" s="97"/>
      <c r="AE1015" s="97"/>
      <c r="AF1015" s="93"/>
      <c r="AG1015" s="93"/>
      <c r="AH1015" s="93"/>
      <c r="AI1015" s="30"/>
      <c r="AJ1015" s="30"/>
      <c r="AK1015" s="30"/>
      <c r="AL1015" s="30"/>
      <c r="AM1015" s="109"/>
      <c r="AN1015" s="109"/>
      <c r="AO1015" s="30"/>
      <c r="AP1015" s="112" t="s">
        <v>1827</v>
      </c>
      <c r="AQ1015"/>
      <c r="AR1015"/>
      <c r="AS1015"/>
      <c r="AT1015"/>
      <c r="AU1015"/>
      <c r="AV1015"/>
    </row>
    <row r="1016" spans="27:48" ht="23.45" customHeight="1" x14ac:dyDescent="0.2">
      <c r="AA1016" s="97"/>
      <c r="AB1016" s="97"/>
      <c r="AC1016" s="97"/>
      <c r="AD1016" s="97"/>
      <c r="AE1016" s="97"/>
      <c r="AF1016" s="93"/>
      <c r="AG1016" s="93"/>
      <c r="AH1016" s="93"/>
      <c r="AI1016" s="30"/>
      <c r="AJ1016" s="30"/>
      <c r="AK1016" s="30"/>
      <c r="AL1016" s="30"/>
      <c r="AM1016" s="109"/>
      <c r="AN1016" s="109"/>
      <c r="AO1016" s="30"/>
      <c r="AP1016" s="112" t="s">
        <v>1828</v>
      </c>
      <c r="AQ1016"/>
      <c r="AR1016"/>
      <c r="AS1016"/>
      <c r="AT1016"/>
      <c r="AU1016"/>
      <c r="AV1016"/>
    </row>
    <row r="1017" spans="27:48" ht="23.45" customHeight="1" x14ac:dyDescent="0.2">
      <c r="AA1017" s="97"/>
      <c r="AB1017" s="97"/>
      <c r="AC1017" s="97"/>
      <c r="AD1017" s="97"/>
      <c r="AE1017" s="97"/>
      <c r="AF1017" s="93"/>
      <c r="AG1017" s="93"/>
      <c r="AH1017" s="93"/>
      <c r="AI1017" s="30"/>
      <c r="AJ1017" s="30"/>
      <c r="AK1017" s="30"/>
      <c r="AL1017" s="30"/>
      <c r="AM1017" s="109"/>
      <c r="AN1017" s="109"/>
      <c r="AO1017" s="30"/>
      <c r="AP1017" s="112" t="s">
        <v>1829</v>
      </c>
      <c r="AQ1017"/>
      <c r="AR1017"/>
      <c r="AS1017"/>
      <c r="AT1017"/>
      <c r="AU1017"/>
      <c r="AV1017"/>
    </row>
    <row r="1018" spans="27:48" ht="23.45" customHeight="1" x14ac:dyDescent="0.2">
      <c r="AA1018" s="97"/>
      <c r="AB1018" s="97"/>
      <c r="AC1018" s="97"/>
      <c r="AD1018" s="97"/>
      <c r="AE1018" s="97"/>
      <c r="AF1018" s="93"/>
      <c r="AG1018" s="93"/>
      <c r="AH1018" s="93"/>
      <c r="AI1018" s="30"/>
      <c r="AJ1018" s="30"/>
      <c r="AK1018" s="30"/>
      <c r="AL1018" s="30"/>
      <c r="AM1018" s="109"/>
      <c r="AN1018" s="109"/>
      <c r="AO1018" s="30"/>
      <c r="AP1018" s="112" t="s">
        <v>1830</v>
      </c>
      <c r="AQ1018"/>
      <c r="AR1018"/>
      <c r="AS1018"/>
      <c r="AT1018"/>
      <c r="AU1018"/>
      <c r="AV1018"/>
    </row>
    <row r="1019" spans="27:48" ht="23.45" customHeight="1" x14ac:dyDescent="0.2">
      <c r="AA1019" s="97"/>
      <c r="AB1019" s="97"/>
      <c r="AC1019" s="97"/>
      <c r="AD1019" s="97"/>
      <c r="AE1019" s="97"/>
      <c r="AF1019" s="93"/>
      <c r="AG1019" s="93"/>
      <c r="AH1019" s="93"/>
      <c r="AI1019" s="30"/>
      <c r="AJ1019" s="30"/>
      <c r="AK1019" s="30"/>
      <c r="AL1019" s="30"/>
      <c r="AM1019" s="109"/>
      <c r="AN1019" s="109"/>
      <c r="AO1019" s="30"/>
      <c r="AP1019" s="112" t="s">
        <v>1831</v>
      </c>
      <c r="AQ1019"/>
      <c r="AR1019"/>
      <c r="AS1019"/>
      <c r="AT1019"/>
      <c r="AU1019"/>
      <c r="AV1019"/>
    </row>
    <row r="1020" spans="27:48" ht="23.45" customHeight="1" x14ac:dyDescent="0.2">
      <c r="AA1020" s="97"/>
      <c r="AB1020" s="97"/>
      <c r="AC1020" s="97"/>
      <c r="AD1020" s="97"/>
      <c r="AE1020" s="97"/>
      <c r="AF1020" s="93"/>
      <c r="AG1020" s="93"/>
      <c r="AH1020" s="93"/>
      <c r="AI1020" s="30"/>
      <c r="AJ1020" s="30"/>
      <c r="AK1020" s="30"/>
      <c r="AL1020" s="30"/>
      <c r="AM1020" s="109"/>
      <c r="AN1020" s="109"/>
      <c r="AO1020" s="30"/>
      <c r="AP1020" s="112" t="s">
        <v>1832</v>
      </c>
      <c r="AQ1020"/>
      <c r="AR1020"/>
      <c r="AS1020"/>
      <c r="AT1020"/>
      <c r="AU1020"/>
      <c r="AV1020"/>
    </row>
    <row r="1021" spans="27:48" ht="23.45" customHeight="1" x14ac:dyDescent="0.2">
      <c r="AA1021" s="97"/>
      <c r="AB1021" s="97"/>
      <c r="AC1021" s="97"/>
      <c r="AD1021" s="97"/>
      <c r="AE1021" s="97"/>
      <c r="AF1021" s="93"/>
      <c r="AG1021" s="93"/>
      <c r="AH1021" s="93"/>
      <c r="AI1021" s="30"/>
      <c r="AJ1021" s="30"/>
      <c r="AK1021" s="30"/>
      <c r="AL1021" s="30"/>
      <c r="AM1021" s="109"/>
      <c r="AN1021" s="109"/>
      <c r="AO1021" s="30"/>
      <c r="AP1021" s="112" t="s">
        <v>1833</v>
      </c>
      <c r="AQ1021"/>
      <c r="AR1021"/>
      <c r="AS1021"/>
      <c r="AT1021"/>
      <c r="AU1021"/>
      <c r="AV1021"/>
    </row>
    <row r="1022" spans="27:48" ht="23.45" customHeight="1" x14ac:dyDescent="0.2">
      <c r="AA1022" s="97"/>
      <c r="AB1022" s="97"/>
      <c r="AC1022" s="97"/>
      <c r="AD1022" s="97"/>
      <c r="AE1022" s="97"/>
      <c r="AF1022" s="93"/>
      <c r="AG1022" s="93"/>
      <c r="AH1022" s="93"/>
      <c r="AI1022" s="30"/>
      <c r="AJ1022" s="30"/>
      <c r="AK1022" s="30"/>
      <c r="AL1022" s="30"/>
      <c r="AM1022" s="109"/>
      <c r="AN1022" s="109"/>
      <c r="AO1022" s="30"/>
      <c r="AP1022" s="112" t="s">
        <v>1834</v>
      </c>
      <c r="AQ1022"/>
      <c r="AR1022"/>
      <c r="AS1022"/>
      <c r="AT1022"/>
      <c r="AU1022"/>
      <c r="AV1022"/>
    </row>
    <row r="1023" spans="27:48" ht="23.45" customHeight="1" x14ac:dyDescent="0.2">
      <c r="AA1023" s="97"/>
      <c r="AB1023" s="97"/>
      <c r="AC1023" s="97"/>
      <c r="AD1023" s="97"/>
      <c r="AE1023" s="97"/>
      <c r="AF1023" s="93"/>
      <c r="AG1023" s="93"/>
      <c r="AH1023" s="93"/>
      <c r="AI1023" s="30"/>
      <c r="AJ1023" s="30"/>
      <c r="AK1023" s="30"/>
      <c r="AL1023" s="30"/>
      <c r="AM1023" s="109"/>
      <c r="AN1023" s="109"/>
      <c r="AO1023" s="30"/>
      <c r="AP1023" s="112" t="s">
        <v>1835</v>
      </c>
      <c r="AQ1023"/>
      <c r="AR1023"/>
      <c r="AS1023"/>
      <c r="AT1023"/>
      <c r="AU1023"/>
      <c r="AV1023"/>
    </row>
    <row r="1024" spans="27:48" ht="23.45" customHeight="1" x14ac:dyDescent="0.2">
      <c r="AA1024" s="97"/>
      <c r="AB1024" s="97"/>
      <c r="AC1024" s="97"/>
      <c r="AD1024" s="97"/>
      <c r="AE1024" s="97"/>
      <c r="AF1024" s="93"/>
      <c r="AG1024" s="93"/>
      <c r="AH1024" s="93"/>
      <c r="AI1024" s="30"/>
      <c r="AJ1024" s="30"/>
      <c r="AK1024" s="30"/>
      <c r="AL1024" s="30"/>
      <c r="AM1024" s="109"/>
      <c r="AN1024" s="109"/>
      <c r="AO1024" s="30"/>
      <c r="AP1024" s="112" t="s">
        <v>1836</v>
      </c>
      <c r="AQ1024"/>
      <c r="AR1024"/>
      <c r="AS1024"/>
      <c r="AT1024"/>
      <c r="AU1024"/>
      <c r="AV1024"/>
    </row>
    <row r="1025" spans="27:48" ht="23.45" customHeight="1" x14ac:dyDescent="0.2">
      <c r="AA1025" s="97"/>
      <c r="AB1025" s="97"/>
      <c r="AC1025" s="97"/>
      <c r="AD1025" s="97"/>
      <c r="AE1025" s="97"/>
      <c r="AF1025" s="93"/>
      <c r="AG1025" s="93"/>
      <c r="AH1025" s="93"/>
      <c r="AI1025" s="30"/>
      <c r="AJ1025" s="30"/>
      <c r="AK1025" s="30"/>
      <c r="AL1025" s="30"/>
      <c r="AM1025" s="109"/>
      <c r="AN1025" s="109"/>
      <c r="AO1025" s="30"/>
      <c r="AP1025" s="112" t="s">
        <v>1837</v>
      </c>
      <c r="AQ1025"/>
      <c r="AR1025"/>
      <c r="AS1025"/>
      <c r="AT1025"/>
      <c r="AU1025"/>
      <c r="AV1025"/>
    </row>
    <row r="1026" spans="27:48" ht="23.45" customHeight="1" x14ac:dyDescent="0.2">
      <c r="AA1026" s="97"/>
      <c r="AB1026" s="97"/>
      <c r="AC1026" s="97"/>
      <c r="AD1026" s="97"/>
      <c r="AE1026" s="97"/>
      <c r="AF1026" s="93"/>
      <c r="AG1026" s="93"/>
      <c r="AH1026" s="93"/>
      <c r="AI1026" s="30"/>
      <c r="AJ1026" s="30"/>
      <c r="AK1026" s="30"/>
      <c r="AL1026" s="30"/>
      <c r="AM1026" s="109"/>
      <c r="AN1026" s="109"/>
      <c r="AO1026" s="30"/>
      <c r="AP1026" s="112" t="s">
        <v>1838</v>
      </c>
      <c r="AQ1026"/>
      <c r="AR1026"/>
      <c r="AS1026"/>
      <c r="AT1026"/>
      <c r="AU1026"/>
      <c r="AV1026"/>
    </row>
    <row r="1027" spans="27:48" ht="23.45" customHeight="1" x14ac:dyDescent="0.2">
      <c r="AA1027" s="97"/>
      <c r="AB1027" s="97"/>
      <c r="AC1027" s="97"/>
      <c r="AD1027" s="97"/>
      <c r="AE1027" s="97"/>
      <c r="AF1027" s="93"/>
      <c r="AG1027" s="93"/>
      <c r="AH1027" s="93"/>
      <c r="AI1027" s="30"/>
      <c r="AJ1027" s="30"/>
      <c r="AK1027" s="30"/>
      <c r="AL1027" s="30"/>
      <c r="AM1027" s="109"/>
      <c r="AN1027" s="109"/>
      <c r="AO1027" s="30"/>
      <c r="AP1027" s="112" t="s">
        <v>1839</v>
      </c>
      <c r="AQ1027"/>
      <c r="AR1027"/>
      <c r="AS1027"/>
      <c r="AT1027"/>
      <c r="AU1027"/>
      <c r="AV1027"/>
    </row>
    <row r="1028" spans="27:48" ht="23.45" customHeight="1" x14ac:dyDescent="0.2">
      <c r="AA1028" s="97"/>
      <c r="AB1028" s="97"/>
      <c r="AC1028" s="97"/>
      <c r="AD1028" s="97"/>
      <c r="AE1028" s="97"/>
      <c r="AF1028" s="93"/>
      <c r="AG1028" s="93"/>
      <c r="AH1028" s="93"/>
      <c r="AI1028" s="30"/>
      <c r="AJ1028" s="30"/>
      <c r="AK1028" s="30"/>
      <c r="AL1028" s="30"/>
      <c r="AM1028" s="109"/>
      <c r="AN1028" s="109"/>
      <c r="AO1028" s="30"/>
      <c r="AP1028" s="112" t="s">
        <v>1840</v>
      </c>
      <c r="AQ1028"/>
      <c r="AR1028"/>
      <c r="AS1028"/>
      <c r="AT1028"/>
      <c r="AU1028"/>
      <c r="AV1028"/>
    </row>
    <row r="1029" spans="27:48" ht="23.45" customHeight="1" x14ac:dyDescent="0.2">
      <c r="AA1029" s="97"/>
      <c r="AB1029" s="97"/>
      <c r="AC1029" s="97"/>
      <c r="AD1029" s="97"/>
      <c r="AE1029" s="97"/>
      <c r="AF1029" s="93"/>
      <c r="AG1029" s="93"/>
      <c r="AH1029" s="93"/>
      <c r="AI1029" s="30"/>
      <c r="AJ1029" s="30"/>
      <c r="AK1029" s="30"/>
      <c r="AL1029" s="30"/>
      <c r="AM1029" s="109"/>
      <c r="AN1029" s="109"/>
      <c r="AO1029" s="30"/>
      <c r="AP1029" s="112" t="s">
        <v>1841</v>
      </c>
      <c r="AQ1029"/>
      <c r="AR1029"/>
      <c r="AS1029"/>
      <c r="AT1029"/>
      <c r="AU1029"/>
      <c r="AV1029"/>
    </row>
    <row r="1030" spans="27:48" ht="23.45" customHeight="1" x14ac:dyDescent="0.2">
      <c r="AA1030" s="97"/>
      <c r="AB1030" s="97"/>
      <c r="AC1030" s="97"/>
      <c r="AD1030" s="97"/>
      <c r="AE1030" s="97"/>
      <c r="AF1030" s="93"/>
      <c r="AG1030" s="93"/>
      <c r="AH1030" s="93"/>
      <c r="AI1030" s="30"/>
      <c r="AJ1030" s="30"/>
      <c r="AK1030" s="30"/>
      <c r="AL1030" s="30"/>
      <c r="AM1030" s="109"/>
      <c r="AN1030" s="109"/>
      <c r="AO1030" s="30"/>
      <c r="AP1030" s="112" t="s">
        <v>1842</v>
      </c>
      <c r="AQ1030"/>
      <c r="AR1030"/>
      <c r="AS1030"/>
      <c r="AT1030"/>
      <c r="AU1030"/>
      <c r="AV1030"/>
    </row>
    <row r="1031" spans="27:48" ht="23.45" customHeight="1" x14ac:dyDescent="0.2">
      <c r="AA1031" s="97"/>
      <c r="AB1031" s="97"/>
      <c r="AC1031" s="97"/>
      <c r="AD1031" s="97"/>
      <c r="AE1031" s="97"/>
      <c r="AF1031" s="93"/>
      <c r="AG1031" s="93"/>
      <c r="AH1031" s="93"/>
      <c r="AI1031" s="30"/>
      <c r="AJ1031" s="30"/>
      <c r="AK1031" s="30"/>
      <c r="AL1031" s="30"/>
      <c r="AM1031" s="109"/>
      <c r="AN1031" s="109"/>
      <c r="AO1031" s="30"/>
      <c r="AP1031" s="112" t="s">
        <v>1843</v>
      </c>
      <c r="AQ1031"/>
      <c r="AR1031"/>
      <c r="AS1031"/>
      <c r="AT1031"/>
      <c r="AU1031"/>
      <c r="AV1031"/>
    </row>
    <row r="1032" spans="27:48" ht="23.45" customHeight="1" x14ac:dyDescent="0.2">
      <c r="AA1032" s="97"/>
      <c r="AB1032" s="97"/>
      <c r="AC1032" s="97"/>
      <c r="AD1032" s="97"/>
      <c r="AE1032" s="97"/>
      <c r="AF1032" s="93"/>
      <c r="AG1032" s="93"/>
      <c r="AH1032" s="93"/>
      <c r="AI1032" s="30"/>
      <c r="AJ1032" s="30"/>
      <c r="AK1032" s="30"/>
      <c r="AL1032" s="30"/>
      <c r="AM1032" s="109"/>
      <c r="AN1032" s="109"/>
      <c r="AO1032" s="30"/>
      <c r="AP1032" s="112" t="s">
        <v>1844</v>
      </c>
      <c r="AQ1032"/>
      <c r="AR1032"/>
      <c r="AS1032"/>
      <c r="AT1032"/>
      <c r="AU1032"/>
      <c r="AV1032"/>
    </row>
    <row r="1033" spans="27:48" ht="23.45" customHeight="1" x14ac:dyDescent="0.2">
      <c r="AA1033" s="97"/>
      <c r="AB1033" s="97"/>
      <c r="AC1033" s="97"/>
      <c r="AD1033" s="97"/>
      <c r="AE1033" s="97"/>
      <c r="AF1033" s="93"/>
      <c r="AG1033" s="93"/>
      <c r="AH1033" s="93"/>
      <c r="AI1033" s="30"/>
      <c r="AJ1033" s="30"/>
      <c r="AK1033" s="30"/>
      <c r="AL1033" s="30"/>
      <c r="AM1033" s="109"/>
      <c r="AN1033" s="109"/>
      <c r="AO1033" s="30"/>
      <c r="AP1033" s="112" t="s">
        <v>1845</v>
      </c>
      <c r="AQ1033"/>
      <c r="AR1033"/>
      <c r="AS1033"/>
      <c r="AT1033"/>
      <c r="AU1033"/>
      <c r="AV1033"/>
    </row>
    <row r="1034" spans="27:48" ht="23.45" customHeight="1" x14ac:dyDescent="0.2">
      <c r="AA1034" s="97"/>
      <c r="AB1034" s="97"/>
      <c r="AC1034" s="97"/>
      <c r="AD1034" s="97"/>
      <c r="AE1034" s="97"/>
      <c r="AF1034" s="93"/>
      <c r="AG1034" s="93"/>
      <c r="AH1034" s="93"/>
      <c r="AI1034" s="30"/>
      <c r="AJ1034" s="30"/>
      <c r="AK1034" s="30"/>
      <c r="AL1034" s="30"/>
      <c r="AM1034" s="109"/>
      <c r="AN1034" s="109"/>
      <c r="AO1034" s="30"/>
      <c r="AP1034" s="112" t="s">
        <v>1846</v>
      </c>
      <c r="AQ1034"/>
      <c r="AR1034"/>
      <c r="AS1034"/>
      <c r="AT1034"/>
      <c r="AU1034"/>
      <c r="AV1034"/>
    </row>
    <row r="1035" spans="27:48" ht="23.45" customHeight="1" x14ac:dyDescent="0.2">
      <c r="AA1035" s="97"/>
      <c r="AB1035" s="97"/>
      <c r="AC1035" s="97"/>
      <c r="AD1035" s="97"/>
      <c r="AE1035" s="97"/>
      <c r="AF1035" s="93"/>
      <c r="AG1035" s="93"/>
      <c r="AH1035" s="93"/>
      <c r="AI1035" s="30"/>
      <c r="AJ1035" s="30"/>
      <c r="AK1035" s="30"/>
      <c r="AL1035" s="30"/>
      <c r="AM1035" s="109"/>
      <c r="AN1035" s="109"/>
      <c r="AO1035" s="30"/>
      <c r="AP1035" s="112" t="s">
        <v>1847</v>
      </c>
      <c r="AQ1035"/>
      <c r="AR1035"/>
      <c r="AS1035"/>
      <c r="AT1035"/>
      <c r="AU1035"/>
      <c r="AV1035"/>
    </row>
    <row r="1036" spans="27:48" ht="23.45" customHeight="1" x14ac:dyDescent="0.2">
      <c r="AA1036" s="97"/>
      <c r="AB1036" s="97"/>
      <c r="AC1036" s="97"/>
      <c r="AD1036" s="97"/>
      <c r="AE1036" s="97"/>
      <c r="AF1036" s="93"/>
      <c r="AG1036" s="93"/>
      <c r="AH1036" s="93"/>
      <c r="AI1036" s="30"/>
      <c r="AJ1036" s="30"/>
      <c r="AK1036" s="30"/>
      <c r="AL1036" s="30"/>
      <c r="AM1036" s="109"/>
      <c r="AN1036" s="109"/>
      <c r="AO1036" s="30"/>
      <c r="AP1036" s="112" t="s">
        <v>1848</v>
      </c>
      <c r="AQ1036"/>
      <c r="AR1036"/>
      <c r="AS1036"/>
      <c r="AT1036"/>
      <c r="AU1036"/>
      <c r="AV1036"/>
    </row>
    <row r="1037" spans="27:48" ht="23.45" customHeight="1" x14ac:dyDescent="0.2">
      <c r="AA1037" s="97"/>
      <c r="AB1037" s="97"/>
      <c r="AC1037" s="97"/>
      <c r="AD1037" s="97"/>
      <c r="AE1037" s="97"/>
      <c r="AF1037" s="93"/>
      <c r="AG1037" s="93"/>
      <c r="AH1037" s="93"/>
      <c r="AI1037" s="30"/>
      <c r="AJ1037" s="30"/>
      <c r="AK1037" s="30"/>
      <c r="AL1037" s="30"/>
      <c r="AM1037" s="109"/>
      <c r="AN1037" s="109"/>
      <c r="AO1037" s="30"/>
      <c r="AP1037" s="112" t="s">
        <v>1849</v>
      </c>
      <c r="AQ1037"/>
      <c r="AR1037"/>
      <c r="AS1037"/>
      <c r="AT1037"/>
      <c r="AU1037"/>
      <c r="AV1037"/>
    </row>
    <row r="1038" spans="27:48" ht="23.45" customHeight="1" x14ac:dyDescent="0.2">
      <c r="AA1038" s="97"/>
      <c r="AB1038" s="97"/>
      <c r="AC1038" s="97"/>
      <c r="AD1038" s="97"/>
      <c r="AE1038" s="97"/>
      <c r="AF1038" s="93"/>
      <c r="AG1038" s="93"/>
      <c r="AH1038" s="93"/>
      <c r="AI1038" s="30"/>
      <c r="AJ1038" s="30"/>
      <c r="AK1038" s="30"/>
      <c r="AL1038" s="30"/>
      <c r="AM1038" s="109"/>
      <c r="AN1038" s="109"/>
      <c r="AO1038" s="30"/>
      <c r="AP1038" s="112" t="s">
        <v>1850</v>
      </c>
      <c r="AQ1038"/>
      <c r="AR1038"/>
      <c r="AS1038"/>
      <c r="AT1038"/>
      <c r="AU1038"/>
      <c r="AV1038"/>
    </row>
    <row r="1039" spans="27:48" ht="23.45" customHeight="1" x14ac:dyDescent="0.2">
      <c r="AA1039" s="97"/>
      <c r="AB1039" s="97"/>
      <c r="AC1039" s="97"/>
      <c r="AD1039" s="97"/>
      <c r="AE1039" s="97"/>
      <c r="AF1039" s="93"/>
      <c r="AG1039" s="93"/>
      <c r="AH1039" s="93"/>
      <c r="AI1039" s="30"/>
      <c r="AJ1039" s="30"/>
      <c r="AK1039" s="30"/>
      <c r="AL1039" s="30"/>
      <c r="AM1039" s="109"/>
      <c r="AN1039" s="109"/>
      <c r="AO1039" s="30"/>
      <c r="AP1039" s="112" t="s">
        <v>1851</v>
      </c>
      <c r="AQ1039"/>
      <c r="AR1039"/>
      <c r="AS1039"/>
      <c r="AT1039"/>
      <c r="AU1039"/>
      <c r="AV1039"/>
    </row>
    <row r="1040" spans="27:48" ht="23.45" customHeight="1" x14ac:dyDescent="0.2">
      <c r="AA1040" s="97"/>
      <c r="AB1040" s="97"/>
      <c r="AC1040" s="97"/>
      <c r="AD1040" s="97"/>
      <c r="AE1040" s="97"/>
      <c r="AF1040" s="93"/>
      <c r="AG1040" s="93"/>
      <c r="AH1040" s="93"/>
      <c r="AI1040" s="30"/>
      <c r="AJ1040" s="30"/>
      <c r="AK1040" s="30"/>
      <c r="AL1040" s="30"/>
      <c r="AM1040" s="109"/>
      <c r="AN1040" s="109"/>
      <c r="AO1040" s="30"/>
      <c r="AP1040" s="112" t="s">
        <v>1852</v>
      </c>
      <c r="AQ1040"/>
      <c r="AR1040"/>
      <c r="AS1040"/>
      <c r="AT1040"/>
      <c r="AU1040"/>
      <c r="AV1040"/>
    </row>
    <row r="1041" spans="27:48" ht="23.45" customHeight="1" x14ac:dyDescent="0.2">
      <c r="AA1041" s="97"/>
      <c r="AB1041" s="97"/>
      <c r="AC1041" s="97"/>
      <c r="AD1041" s="97"/>
      <c r="AE1041" s="97"/>
      <c r="AF1041" s="93"/>
      <c r="AG1041" s="93"/>
      <c r="AH1041" s="93"/>
      <c r="AI1041" s="30"/>
      <c r="AJ1041" s="30"/>
      <c r="AK1041" s="30"/>
      <c r="AL1041" s="30"/>
      <c r="AM1041" s="109"/>
      <c r="AN1041" s="109"/>
      <c r="AO1041" s="30"/>
      <c r="AP1041" s="112" t="s">
        <v>1853</v>
      </c>
      <c r="AQ1041"/>
      <c r="AR1041"/>
      <c r="AS1041"/>
      <c r="AT1041"/>
      <c r="AU1041"/>
      <c r="AV1041"/>
    </row>
    <row r="1042" spans="27:48" ht="23.45" customHeight="1" x14ac:dyDescent="0.2">
      <c r="AA1042" s="97"/>
      <c r="AB1042" s="97"/>
      <c r="AC1042" s="97"/>
      <c r="AD1042" s="97"/>
      <c r="AE1042" s="97"/>
      <c r="AF1042" s="93"/>
      <c r="AG1042" s="93"/>
      <c r="AH1042" s="93"/>
      <c r="AI1042" s="30"/>
      <c r="AJ1042" s="30"/>
      <c r="AK1042" s="30"/>
      <c r="AL1042" s="30"/>
      <c r="AM1042" s="109"/>
      <c r="AN1042" s="109"/>
      <c r="AO1042" s="30"/>
      <c r="AP1042" s="112" t="s">
        <v>1854</v>
      </c>
      <c r="AQ1042"/>
      <c r="AR1042"/>
      <c r="AS1042"/>
      <c r="AT1042"/>
      <c r="AU1042"/>
      <c r="AV1042"/>
    </row>
    <row r="1043" spans="27:48" ht="23.45" customHeight="1" x14ac:dyDescent="0.2">
      <c r="AA1043" s="97"/>
      <c r="AB1043" s="97"/>
      <c r="AC1043" s="97"/>
      <c r="AD1043" s="97"/>
      <c r="AE1043" s="97"/>
      <c r="AF1043" s="93"/>
      <c r="AG1043" s="93"/>
      <c r="AH1043" s="93"/>
      <c r="AI1043" s="30"/>
      <c r="AJ1043" s="30"/>
      <c r="AK1043" s="30"/>
      <c r="AL1043" s="30"/>
      <c r="AM1043" s="109"/>
      <c r="AN1043" s="109"/>
      <c r="AO1043" s="30"/>
      <c r="AP1043" s="112" t="s">
        <v>1855</v>
      </c>
      <c r="AQ1043"/>
      <c r="AR1043"/>
      <c r="AS1043"/>
      <c r="AT1043"/>
      <c r="AU1043"/>
      <c r="AV1043"/>
    </row>
    <row r="1044" spans="27:48" ht="23.45" customHeight="1" x14ac:dyDescent="0.2">
      <c r="AA1044" s="97"/>
      <c r="AB1044" s="97"/>
      <c r="AC1044" s="97"/>
      <c r="AD1044" s="97"/>
      <c r="AE1044" s="97"/>
      <c r="AF1044" s="93"/>
      <c r="AG1044" s="93"/>
      <c r="AH1044" s="93"/>
      <c r="AI1044" s="30"/>
      <c r="AJ1044" s="30"/>
      <c r="AK1044" s="30"/>
      <c r="AL1044" s="30"/>
      <c r="AM1044" s="109"/>
      <c r="AN1044" s="109"/>
      <c r="AO1044" s="30"/>
      <c r="AP1044" s="112" t="s">
        <v>1856</v>
      </c>
      <c r="AQ1044"/>
      <c r="AR1044"/>
      <c r="AS1044"/>
      <c r="AT1044"/>
      <c r="AU1044"/>
      <c r="AV1044"/>
    </row>
    <row r="1045" spans="27:48" ht="23.45" customHeight="1" x14ac:dyDescent="0.2">
      <c r="AA1045" s="97"/>
      <c r="AB1045" s="97"/>
      <c r="AC1045" s="97"/>
      <c r="AD1045" s="97"/>
      <c r="AE1045" s="97"/>
      <c r="AF1045" s="93"/>
      <c r="AG1045" s="93"/>
      <c r="AH1045" s="93"/>
      <c r="AI1045" s="30"/>
      <c r="AJ1045" s="30"/>
      <c r="AK1045" s="30"/>
      <c r="AL1045" s="30"/>
      <c r="AM1045" s="109"/>
      <c r="AN1045" s="109"/>
      <c r="AO1045" s="30"/>
      <c r="AP1045" s="112" t="s">
        <v>1857</v>
      </c>
      <c r="AQ1045"/>
      <c r="AR1045"/>
      <c r="AS1045"/>
      <c r="AT1045"/>
      <c r="AU1045"/>
      <c r="AV1045"/>
    </row>
    <row r="1046" spans="27:48" ht="23.45" customHeight="1" x14ac:dyDescent="0.2">
      <c r="AA1046" s="97"/>
      <c r="AB1046" s="97"/>
      <c r="AC1046" s="97"/>
      <c r="AD1046" s="97"/>
      <c r="AE1046" s="97"/>
      <c r="AF1046" s="93"/>
      <c r="AG1046" s="93"/>
      <c r="AH1046" s="93"/>
      <c r="AI1046" s="30"/>
      <c r="AJ1046" s="30"/>
      <c r="AK1046" s="30"/>
      <c r="AL1046" s="30"/>
      <c r="AM1046" s="109"/>
      <c r="AN1046" s="109"/>
      <c r="AO1046" s="30"/>
      <c r="AP1046" s="112" t="s">
        <v>1858</v>
      </c>
      <c r="AQ1046"/>
      <c r="AR1046"/>
      <c r="AS1046"/>
      <c r="AT1046"/>
      <c r="AU1046"/>
      <c r="AV1046"/>
    </row>
    <row r="1047" spans="27:48" ht="23.45" customHeight="1" x14ac:dyDescent="0.2">
      <c r="AA1047" s="97"/>
      <c r="AB1047" s="97"/>
      <c r="AC1047" s="97"/>
      <c r="AD1047" s="97"/>
      <c r="AE1047" s="97"/>
      <c r="AF1047" s="93"/>
      <c r="AG1047" s="93"/>
      <c r="AH1047" s="93"/>
      <c r="AI1047" s="30"/>
      <c r="AJ1047" s="30"/>
      <c r="AK1047" s="30"/>
      <c r="AL1047" s="30"/>
      <c r="AM1047" s="109"/>
      <c r="AN1047" s="109"/>
      <c r="AO1047" s="30"/>
      <c r="AP1047" s="112" t="s">
        <v>1859</v>
      </c>
      <c r="AQ1047"/>
      <c r="AR1047"/>
      <c r="AS1047"/>
      <c r="AT1047"/>
      <c r="AU1047"/>
      <c r="AV1047"/>
    </row>
    <row r="1048" spans="27:48" ht="23.45" customHeight="1" x14ac:dyDescent="0.2">
      <c r="AA1048" s="97"/>
      <c r="AB1048" s="97"/>
      <c r="AC1048" s="97"/>
      <c r="AD1048" s="97"/>
      <c r="AE1048" s="97"/>
      <c r="AF1048" s="93"/>
      <c r="AG1048" s="93"/>
      <c r="AH1048" s="93"/>
      <c r="AI1048" s="30"/>
      <c r="AJ1048" s="30"/>
      <c r="AK1048" s="30"/>
      <c r="AL1048" s="30"/>
      <c r="AM1048" s="109"/>
      <c r="AN1048" s="109"/>
      <c r="AO1048" s="30"/>
      <c r="AP1048" s="112" t="s">
        <v>1860</v>
      </c>
      <c r="AQ1048"/>
      <c r="AR1048"/>
      <c r="AS1048"/>
      <c r="AT1048"/>
      <c r="AU1048"/>
      <c r="AV1048"/>
    </row>
    <row r="1049" spans="27:48" ht="23.45" customHeight="1" x14ac:dyDescent="0.2">
      <c r="AA1049" s="97"/>
      <c r="AB1049" s="97"/>
      <c r="AC1049" s="97"/>
      <c r="AD1049" s="97"/>
      <c r="AE1049" s="97"/>
      <c r="AF1049" s="93"/>
      <c r="AG1049" s="93"/>
      <c r="AH1049" s="93"/>
      <c r="AI1049" s="30"/>
      <c r="AJ1049" s="30"/>
      <c r="AK1049" s="30"/>
      <c r="AL1049" s="30"/>
      <c r="AM1049" s="109"/>
      <c r="AN1049" s="109"/>
      <c r="AO1049" s="30"/>
      <c r="AP1049" s="112" t="s">
        <v>1861</v>
      </c>
      <c r="AQ1049"/>
      <c r="AR1049"/>
      <c r="AS1049"/>
      <c r="AT1049"/>
      <c r="AU1049"/>
      <c r="AV1049"/>
    </row>
    <row r="1050" spans="27:48" ht="23.45" customHeight="1" x14ac:dyDescent="0.2">
      <c r="AA1050" s="97"/>
      <c r="AB1050" s="97"/>
      <c r="AC1050" s="97"/>
      <c r="AD1050" s="97"/>
      <c r="AE1050" s="97"/>
      <c r="AF1050" s="93"/>
      <c r="AG1050" s="93"/>
      <c r="AH1050" s="93"/>
      <c r="AI1050" s="30"/>
      <c r="AJ1050" s="30"/>
      <c r="AK1050" s="30"/>
      <c r="AL1050" s="30"/>
      <c r="AM1050" s="109"/>
      <c r="AN1050" s="109"/>
      <c r="AO1050" s="30"/>
      <c r="AP1050" s="112" t="s">
        <v>1862</v>
      </c>
      <c r="AQ1050"/>
      <c r="AR1050"/>
      <c r="AS1050"/>
      <c r="AT1050"/>
      <c r="AU1050"/>
      <c r="AV1050"/>
    </row>
    <row r="1051" spans="27:48" ht="23.45" customHeight="1" x14ac:dyDescent="0.2">
      <c r="AA1051" s="97"/>
      <c r="AB1051" s="97"/>
      <c r="AC1051" s="97"/>
      <c r="AD1051" s="97"/>
      <c r="AE1051" s="97"/>
      <c r="AF1051" s="93"/>
      <c r="AG1051" s="93"/>
      <c r="AH1051" s="93"/>
      <c r="AI1051" s="30"/>
      <c r="AJ1051" s="30"/>
      <c r="AK1051" s="30"/>
      <c r="AL1051" s="30"/>
      <c r="AM1051" s="109"/>
      <c r="AN1051" s="109"/>
      <c r="AO1051" s="30"/>
      <c r="AP1051" s="112" t="s">
        <v>1863</v>
      </c>
      <c r="AQ1051"/>
      <c r="AR1051"/>
      <c r="AS1051"/>
      <c r="AT1051"/>
      <c r="AU1051"/>
      <c r="AV1051"/>
    </row>
    <row r="1052" spans="27:48" ht="23.45" customHeight="1" x14ac:dyDescent="0.2">
      <c r="AA1052" s="97"/>
      <c r="AB1052" s="97"/>
      <c r="AC1052" s="97"/>
      <c r="AD1052" s="97"/>
      <c r="AE1052" s="97"/>
      <c r="AF1052" s="93"/>
      <c r="AG1052" s="93"/>
      <c r="AH1052" s="93"/>
      <c r="AI1052" s="30"/>
      <c r="AJ1052" s="30"/>
      <c r="AK1052" s="30"/>
      <c r="AL1052" s="30"/>
      <c r="AM1052" s="109"/>
      <c r="AN1052" s="109"/>
      <c r="AO1052" s="30"/>
      <c r="AP1052" s="112" t="s">
        <v>1864</v>
      </c>
      <c r="AQ1052"/>
      <c r="AR1052"/>
      <c r="AS1052"/>
      <c r="AT1052"/>
      <c r="AU1052"/>
      <c r="AV1052"/>
    </row>
    <row r="1053" spans="27:48" ht="23.45" customHeight="1" x14ac:dyDescent="0.2">
      <c r="AA1053" s="97"/>
      <c r="AB1053" s="97"/>
      <c r="AC1053" s="97"/>
      <c r="AD1053" s="97"/>
      <c r="AE1053" s="97"/>
      <c r="AF1053" s="93"/>
      <c r="AG1053" s="93"/>
      <c r="AH1053" s="93"/>
      <c r="AI1053" s="30"/>
      <c r="AJ1053" s="30"/>
      <c r="AK1053" s="30"/>
      <c r="AL1053" s="30"/>
      <c r="AM1053" s="109"/>
      <c r="AN1053" s="109"/>
      <c r="AO1053" s="30"/>
      <c r="AP1053" s="112" t="s">
        <v>1865</v>
      </c>
      <c r="AQ1053"/>
      <c r="AR1053"/>
      <c r="AS1053"/>
      <c r="AT1053"/>
      <c r="AU1053"/>
      <c r="AV1053"/>
    </row>
    <row r="1054" spans="27:48" ht="23.45" customHeight="1" x14ac:dyDescent="0.2">
      <c r="AA1054" s="97"/>
      <c r="AB1054" s="97"/>
      <c r="AC1054" s="97"/>
      <c r="AD1054" s="97"/>
      <c r="AE1054" s="97"/>
      <c r="AF1054" s="93"/>
      <c r="AG1054" s="93"/>
      <c r="AH1054" s="93"/>
      <c r="AI1054" s="30"/>
      <c r="AJ1054" s="30"/>
      <c r="AK1054" s="30"/>
      <c r="AL1054" s="30"/>
      <c r="AM1054" s="109"/>
      <c r="AN1054" s="109"/>
      <c r="AO1054" s="30"/>
      <c r="AP1054" s="112" t="s">
        <v>1866</v>
      </c>
      <c r="AQ1054"/>
      <c r="AR1054"/>
      <c r="AS1054"/>
      <c r="AT1054"/>
      <c r="AU1054"/>
      <c r="AV1054"/>
    </row>
    <row r="1055" spans="27:48" ht="23.45" customHeight="1" x14ac:dyDescent="0.2">
      <c r="AA1055" s="97"/>
      <c r="AB1055" s="97"/>
      <c r="AC1055" s="97"/>
      <c r="AD1055" s="97"/>
      <c r="AE1055" s="97"/>
      <c r="AF1055" s="93"/>
      <c r="AG1055" s="93"/>
      <c r="AH1055" s="93"/>
      <c r="AI1055" s="30"/>
      <c r="AJ1055" s="30"/>
      <c r="AK1055" s="30"/>
      <c r="AL1055" s="30"/>
      <c r="AM1055" s="109"/>
      <c r="AN1055" s="109"/>
      <c r="AO1055" s="30"/>
      <c r="AP1055" s="112" t="s">
        <v>1867</v>
      </c>
      <c r="AQ1055"/>
      <c r="AR1055"/>
      <c r="AS1055"/>
      <c r="AT1055"/>
      <c r="AU1055"/>
      <c r="AV1055"/>
    </row>
    <row r="1056" spans="27:48" ht="23.45" customHeight="1" x14ac:dyDescent="0.2">
      <c r="AA1056" s="97"/>
      <c r="AB1056" s="97"/>
      <c r="AC1056" s="97"/>
      <c r="AD1056" s="97"/>
      <c r="AE1056" s="97"/>
      <c r="AF1056" s="93"/>
      <c r="AG1056" s="93"/>
      <c r="AH1056" s="93"/>
      <c r="AI1056" s="30"/>
      <c r="AJ1056" s="30"/>
      <c r="AK1056" s="30"/>
      <c r="AL1056" s="30"/>
      <c r="AM1056" s="109"/>
      <c r="AN1056" s="109"/>
      <c r="AO1056" s="30"/>
      <c r="AP1056" s="112" t="s">
        <v>1868</v>
      </c>
      <c r="AQ1056"/>
      <c r="AR1056"/>
      <c r="AS1056"/>
      <c r="AT1056"/>
      <c r="AU1056"/>
      <c r="AV1056"/>
    </row>
    <row r="1057" spans="27:48" ht="23.45" customHeight="1" x14ac:dyDescent="0.2">
      <c r="AA1057" s="97"/>
      <c r="AB1057" s="97"/>
      <c r="AC1057" s="97"/>
      <c r="AD1057" s="97"/>
      <c r="AE1057" s="97"/>
      <c r="AF1057" s="93"/>
      <c r="AG1057" s="93"/>
      <c r="AH1057" s="93"/>
      <c r="AI1057" s="30"/>
      <c r="AJ1057" s="30"/>
      <c r="AK1057" s="30"/>
      <c r="AL1057" s="30"/>
      <c r="AM1057" s="109"/>
      <c r="AN1057" s="109"/>
      <c r="AO1057" s="30"/>
      <c r="AP1057" s="112" t="s">
        <v>1869</v>
      </c>
      <c r="AQ1057"/>
      <c r="AR1057"/>
      <c r="AS1057"/>
      <c r="AT1057"/>
      <c r="AU1057"/>
      <c r="AV1057"/>
    </row>
    <row r="1058" spans="27:48" ht="23.45" customHeight="1" x14ac:dyDescent="0.2">
      <c r="AA1058" s="97"/>
      <c r="AB1058" s="97"/>
      <c r="AC1058" s="97"/>
      <c r="AD1058" s="97"/>
      <c r="AE1058" s="97"/>
      <c r="AF1058" s="93"/>
      <c r="AG1058" s="93"/>
      <c r="AH1058" s="93"/>
      <c r="AI1058" s="30"/>
      <c r="AJ1058" s="30"/>
      <c r="AK1058" s="30"/>
      <c r="AL1058" s="30"/>
      <c r="AM1058" s="109"/>
      <c r="AN1058" s="109"/>
      <c r="AO1058" s="30"/>
      <c r="AP1058" s="112" t="s">
        <v>1870</v>
      </c>
      <c r="AQ1058"/>
      <c r="AR1058"/>
      <c r="AS1058"/>
      <c r="AT1058"/>
      <c r="AU1058"/>
      <c r="AV1058"/>
    </row>
    <row r="1059" spans="27:48" ht="23.45" customHeight="1" x14ac:dyDescent="0.2">
      <c r="AA1059" s="97"/>
      <c r="AB1059" s="97"/>
      <c r="AC1059" s="97"/>
      <c r="AD1059" s="97"/>
      <c r="AE1059" s="97"/>
      <c r="AF1059" s="93"/>
      <c r="AG1059" s="93"/>
      <c r="AH1059" s="93"/>
      <c r="AI1059" s="30"/>
      <c r="AJ1059" s="30"/>
      <c r="AK1059" s="30"/>
      <c r="AL1059" s="30"/>
      <c r="AM1059" s="109"/>
      <c r="AN1059" s="109"/>
      <c r="AO1059" s="30"/>
      <c r="AP1059" s="112" t="s">
        <v>1871</v>
      </c>
      <c r="AQ1059"/>
      <c r="AR1059"/>
      <c r="AS1059"/>
      <c r="AT1059"/>
      <c r="AU1059"/>
      <c r="AV1059"/>
    </row>
    <row r="1060" spans="27:48" ht="23.45" customHeight="1" x14ac:dyDescent="0.2">
      <c r="AA1060" s="97"/>
      <c r="AB1060" s="97"/>
      <c r="AC1060" s="97"/>
      <c r="AD1060" s="97"/>
      <c r="AE1060" s="97"/>
      <c r="AF1060" s="93"/>
      <c r="AG1060" s="93"/>
      <c r="AH1060" s="93"/>
      <c r="AI1060" s="30"/>
      <c r="AJ1060" s="30"/>
      <c r="AK1060" s="30"/>
      <c r="AL1060" s="30"/>
      <c r="AM1060" s="109"/>
      <c r="AN1060" s="109"/>
      <c r="AO1060" s="30"/>
      <c r="AP1060" s="112" t="s">
        <v>1872</v>
      </c>
      <c r="AQ1060"/>
      <c r="AR1060"/>
      <c r="AS1060"/>
      <c r="AT1060"/>
      <c r="AU1060"/>
      <c r="AV1060"/>
    </row>
    <row r="1061" spans="27:48" ht="23.45" customHeight="1" x14ac:dyDescent="0.2">
      <c r="AA1061" s="97"/>
      <c r="AB1061" s="97"/>
      <c r="AC1061" s="97"/>
      <c r="AD1061" s="97"/>
      <c r="AE1061" s="97"/>
      <c r="AF1061" s="93"/>
      <c r="AG1061" s="93"/>
      <c r="AH1061" s="93"/>
      <c r="AI1061" s="30"/>
      <c r="AJ1061" s="30"/>
      <c r="AK1061" s="30"/>
      <c r="AL1061" s="30"/>
      <c r="AM1061" s="109"/>
      <c r="AN1061" s="109"/>
      <c r="AO1061" s="30"/>
      <c r="AP1061" s="112" t="s">
        <v>1873</v>
      </c>
      <c r="AQ1061"/>
      <c r="AR1061"/>
      <c r="AS1061"/>
      <c r="AT1061"/>
      <c r="AU1061"/>
      <c r="AV1061"/>
    </row>
    <row r="1062" spans="27:48" ht="23.45" customHeight="1" x14ac:dyDescent="0.2">
      <c r="AA1062" s="97"/>
      <c r="AB1062" s="97"/>
      <c r="AC1062" s="97"/>
      <c r="AD1062" s="97"/>
      <c r="AE1062" s="97"/>
      <c r="AF1062" s="93"/>
      <c r="AG1062" s="93"/>
      <c r="AH1062" s="93"/>
      <c r="AI1062" s="30"/>
      <c r="AJ1062" s="30"/>
      <c r="AK1062" s="30"/>
      <c r="AL1062" s="30"/>
      <c r="AM1062" s="109"/>
      <c r="AN1062" s="109"/>
      <c r="AO1062" s="30"/>
      <c r="AP1062" s="112" t="s">
        <v>1874</v>
      </c>
      <c r="AQ1062"/>
      <c r="AR1062"/>
      <c r="AS1062"/>
      <c r="AT1062"/>
      <c r="AU1062"/>
      <c r="AV1062"/>
    </row>
    <row r="1063" spans="27:48" ht="23.45" customHeight="1" x14ac:dyDescent="0.2">
      <c r="AA1063" s="97"/>
      <c r="AB1063" s="97"/>
      <c r="AC1063" s="97"/>
      <c r="AD1063" s="97"/>
      <c r="AE1063" s="97"/>
      <c r="AF1063" s="93"/>
      <c r="AG1063" s="93"/>
      <c r="AH1063" s="93"/>
      <c r="AI1063" s="30"/>
      <c r="AJ1063" s="30"/>
      <c r="AK1063" s="30"/>
      <c r="AL1063" s="30"/>
      <c r="AM1063" s="109"/>
      <c r="AN1063" s="109"/>
      <c r="AO1063" s="30"/>
      <c r="AP1063" s="112" t="s">
        <v>1875</v>
      </c>
      <c r="AQ1063"/>
      <c r="AR1063"/>
      <c r="AS1063"/>
      <c r="AT1063"/>
      <c r="AU1063"/>
      <c r="AV1063"/>
    </row>
    <row r="1064" spans="27:48" ht="23.45" customHeight="1" x14ac:dyDescent="0.2">
      <c r="AA1064" s="97"/>
      <c r="AB1064" s="97"/>
      <c r="AC1064" s="97"/>
      <c r="AD1064" s="97"/>
      <c r="AE1064" s="97"/>
      <c r="AF1064" s="93"/>
      <c r="AG1064" s="93"/>
      <c r="AH1064" s="93"/>
      <c r="AI1064" s="30"/>
      <c r="AJ1064" s="30"/>
      <c r="AK1064" s="30"/>
      <c r="AL1064" s="30"/>
      <c r="AM1064" s="109"/>
      <c r="AN1064" s="109"/>
      <c r="AO1064" s="30"/>
      <c r="AP1064" s="112" t="s">
        <v>1876</v>
      </c>
      <c r="AQ1064"/>
      <c r="AR1064"/>
      <c r="AS1064"/>
      <c r="AT1064"/>
      <c r="AU1064"/>
      <c r="AV1064"/>
    </row>
    <row r="1065" spans="27:48" ht="23.45" customHeight="1" x14ac:dyDescent="0.2">
      <c r="AA1065" s="97"/>
      <c r="AB1065" s="97"/>
      <c r="AC1065" s="97"/>
      <c r="AD1065" s="97"/>
      <c r="AE1065" s="97"/>
      <c r="AF1065" s="93"/>
      <c r="AG1065" s="93"/>
      <c r="AH1065" s="93"/>
      <c r="AI1065" s="30"/>
      <c r="AJ1065" s="30"/>
      <c r="AK1065" s="30"/>
      <c r="AL1065" s="30"/>
      <c r="AM1065" s="109"/>
      <c r="AN1065" s="109"/>
      <c r="AO1065" s="30"/>
      <c r="AP1065" s="112" t="s">
        <v>1877</v>
      </c>
      <c r="AQ1065"/>
      <c r="AR1065"/>
      <c r="AS1065"/>
      <c r="AT1065"/>
      <c r="AU1065"/>
      <c r="AV1065"/>
    </row>
    <row r="1066" spans="27:48" ht="23.45" customHeight="1" x14ac:dyDescent="0.2">
      <c r="AA1066" s="97"/>
      <c r="AB1066" s="97"/>
      <c r="AC1066" s="97"/>
      <c r="AD1066" s="97"/>
      <c r="AE1066" s="97"/>
      <c r="AF1066" s="93"/>
      <c r="AG1066" s="93"/>
      <c r="AH1066" s="93"/>
      <c r="AI1066" s="30"/>
      <c r="AJ1066" s="30"/>
      <c r="AK1066" s="30"/>
      <c r="AL1066" s="30"/>
      <c r="AM1066" s="109"/>
      <c r="AN1066" s="109"/>
      <c r="AO1066" s="30"/>
      <c r="AP1066" s="112" t="s">
        <v>1878</v>
      </c>
      <c r="AQ1066"/>
      <c r="AR1066"/>
      <c r="AS1066"/>
      <c r="AT1066"/>
      <c r="AU1066"/>
      <c r="AV1066"/>
    </row>
    <row r="1067" spans="27:48" ht="23.45" customHeight="1" x14ac:dyDescent="0.2">
      <c r="AA1067" s="97"/>
      <c r="AB1067" s="97"/>
      <c r="AC1067" s="97"/>
      <c r="AD1067" s="97"/>
      <c r="AE1067" s="97"/>
      <c r="AF1067" s="93"/>
      <c r="AG1067" s="93"/>
      <c r="AH1067" s="93"/>
      <c r="AI1067" s="30"/>
      <c r="AJ1067" s="30"/>
      <c r="AK1067" s="30"/>
      <c r="AL1067" s="30"/>
      <c r="AM1067" s="109"/>
      <c r="AN1067" s="109"/>
      <c r="AO1067" s="30"/>
      <c r="AP1067" s="112" t="s">
        <v>1879</v>
      </c>
      <c r="AQ1067"/>
      <c r="AR1067"/>
      <c r="AS1067"/>
      <c r="AT1067"/>
      <c r="AU1067"/>
      <c r="AV1067"/>
    </row>
    <row r="1068" spans="27:48" ht="23.45" customHeight="1" x14ac:dyDescent="0.2">
      <c r="AA1068" s="97"/>
      <c r="AB1068" s="97"/>
      <c r="AC1068" s="97"/>
      <c r="AD1068" s="97"/>
      <c r="AE1068" s="97"/>
      <c r="AF1068" s="93"/>
      <c r="AG1068" s="93"/>
      <c r="AH1068" s="93"/>
      <c r="AI1068" s="30"/>
      <c r="AJ1068" s="30"/>
      <c r="AK1068" s="30"/>
      <c r="AL1068" s="30"/>
      <c r="AM1068" s="109"/>
      <c r="AN1068" s="109"/>
      <c r="AO1068" s="30"/>
      <c r="AP1068" s="112" t="s">
        <v>1880</v>
      </c>
      <c r="AQ1068"/>
      <c r="AR1068"/>
      <c r="AS1068"/>
      <c r="AT1068"/>
      <c r="AU1068"/>
      <c r="AV1068"/>
    </row>
    <row r="1069" spans="27:48" ht="23.45" customHeight="1" x14ac:dyDescent="0.2">
      <c r="AA1069" s="97"/>
      <c r="AB1069" s="97"/>
      <c r="AC1069" s="97"/>
      <c r="AD1069" s="97"/>
      <c r="AE1069" s="97"/>
      <c r="AF1069" s="93"/>
      <c r="AG1069" s="93"/>
      <c r="AH1069" s="93"/>
      <c r="AI1069" s="30"/>
      <c r="AJ1069" s="30"/>
      <c r="AK1069" s="30"/>
      <c r="AL1069" s="30"/>
      <c r="AM1069" s="109"/>
      <c r="AN1069" s="109"/>
      <c r="AO1069" s="30"/>
      <c r="AP1069" s="112" t="s">
        <v>1881</v>
      </c>
      <c r="AQ1069"/>
      <c r="AR1069"/>
      <c r="AS1069"/>
      <c r="AT1069"/>
      <c r="AU1069"/>
      <c r="AV1069"/>
    </row>
    <row r="1070" spans="27:48" ht="23.45" customHeight="1" x14ac:dyDescent="0.2">
      <c r="AA1070" s="97"/>
      <c r="AB1070" s="97"/>
      <c r="AC1070" s="97"/>
      <c r="AD1070" s="97"/>
      <c r="AE1070" s="97"/>
      <c r="AF1070" s="93"/>
      <c r="AG1070" s="93"/>
      <c r="AH1070" s="93"/>
      <c r="AI1070" s="30"/>
      <c r="AJ1070" s="30"/>
      <c r="AK1070" s="30"/>
      <c r="AL1070" s="30"/>
      <c r="AM1070" s="109"/>
      <c r="AN1070" s="109"/>
      <c r="AO1070" s="30"/>
      <c r="AP1070" s="112" t="s">
        <v>1882</v>
      </c>
      <c r="AQ1070"/>
      <c r="AR1070"/>
      <c r="AS1070"/>
      <c r="AT1070"/>
      <c r="AU1070"/>
      <c r="AV1070"/>
    </row>
    <row r="1071" spans="27:48" ht="23.45" customHeight="1" x14ac:dyDescent="0.2">
      <c r="AA1071" s="97"/>
      <c r="AB1071" s="97"/>
      <c r="AC1071" s="97"/>
      <c r="AD1071" s="97"/>
      <c r="AE1071" s="97"/>
      <c r="AF1071" s="93"/>
      <c r="AG1071" s="93"/>
      <c r="AH1071" s="93"/>
      <c r="AI1071" s="30"/>
      <c r="AJ1071" s="30"/>
      <c r="AK1071" s="30"/>
      <c r="AL1071" s="30"/>
      <c r="AM1071" s="109"/>
      <c r="AN1071" s="109"/>
      <c r="AO1071" s="30"/>
      <c r="AP1071" s="112" t="s">
        <v>1883</v>
      </c>
      <c r="AQ1071"/>
      <c r="AR1071"/>
      <c r="AS1071"/>
      <c r="AT1071"/>
      <c r="AU1071"/>
      <c r="AV1071"/>
    </row>
    <row r="1072" spans="27:48" ht="23.45" customHeight="1" x14ac:dyDescent="0.2">
      <c r="AA1072" s="97"/>
      <c r="AB1072" s="97"/>
      <c r="AC1072" s="97"/>
      <c r="AD1072" s="97"/>
      <c r="AE1072" s="97"/>
      <c r="AF1072" s="93"/>
      <c r="AG1072" s="93"/>
      <c r="AH1072" s="93"/>
      <c r="AI1072" s="30"/>
      <c r="AJ1072" s="30"/>
      <c r="AK1072" s="30"/>
      <c r="AL1072" s="30"/>
      <c r="AM1072" s="109"/>
      <c r="AN1072" s="109"/>
      <c r="AO1072" s="30"/>
      <c r="AP1072" s="112" t="s">
        <v>1884</v>
      </c>
      <c r="AQ1072"/>
      <c r="AR1072"/>
      <c r="AS1072"/>
      <c r="AT1072"/>
      <c r="AU1072"/>
      <c r="AV1072"/>
    </row>
    <row r="1073" spans="27:48" ht="23.45" customHeight="1" x14ac:dyDescent="0.2">
      <c r="AA1073" s="97"/>
      <c r="AB1073" s="97"/>
      <c r="AC1073" s="97"/>
      <c r="AD1073" s="97"/>
      <c r="AE1073" s="97"/>
      <c r="AF1073" s="93"/>
      <c r="AG1073" s="93"/>
      <c r="AH1073" s="93"/>
      <c r="AI1073" s="30"/>
      <c r="AJ1073" s="30"/>
      <c r="AK1073" s="30"/>
      <c r="AL1073" s="30"/>
      <c r="AM1073" s="109"/>
      <c r="AN1073" s="109"/>
      <c r="AO1073" s="30"/>
      <c r="AP1073" s="112" t="s">
        <v>1885</v>
      </c>
      <c r="AQ1073"/>
      <c r="AR1073"/>
      <c r="AS1073"/>
      <c r="AT1073"/>
      <c r="AU1073"/>
      <c r="AV1073"/>
    </row>
    <row r="1074" spans="27:48" ht="23.45" customHeight="1" x14ac:dyDescent="0.2">
      <c r="AA1074" s="97"/>
      <c r="AB1074" s="97"/>
      <c r="AC1074" s="97"/>
      <c r="AD1074" s="97"/>
      <c r="AE1074" s="97"/>
      <c r="AF1074" s="93"/>
      <c r="AG1074" s="93"/>
      <c r="AH1074" s="93"/>
      <c r="AI1074" s="30"/>
      <c r="AJ1074" s="30"/>
      <c r="AK1074" s="30"/>
      <c r="AL1074" s="30"/>
      <c r="AM1074" s="109"/>
      <c r="AN1074" s="109"/>
      <c r="AO1074" s="30"/>
      <c r="AP1074" s="112" t="s">
        <v>1886</v>
      </c>
      <c r="AQ1074"/>
      <c r="AR1074"/>
      <c r="AS1074"/>
      <c r="AT1074"/>
      <c r="AU1074"/>
      <c r="AV1074"/>
    </row>
    <row r="1075" spans="27:48" ht="23.45" customHeight="1" x14ac:dyDescent="0.2">
      <c r="AA1075" s="97"/>
      <c r="AB1075" s="97"/>
      <c r="AC1075" s="97"/>
      <c r="AD1075" s="97"/>
      <c r="AE1075" s="97"/>
      <c r="AF1075" s="93"/>
      <c r="AG1075" s="93"/>
      <c r="AH1075" s="93"/>
      <c r="AI1075" s="30"/>
      <c r="AJ1075" s="30"/>
      <c r="AK1075" s="30"/>
      <c r="AL1075" s="30"/>
      <c r="AM1075" s="109"/>
      <c r="AN1075" s="109"/>
      <c r="AO1075" s="30"/>
      <c r="AP1075" s="112" t="s">
        <v>1887</v>
      </c>
      <c r="AQ1075"/>
      <c r="AR1075"/>
      <c r="AS1075"/>
      <c r="AT1075"/>
      <c r="AU1075"/>
      <c r="AV1075"/>
    </row>
    <row r="1076" spans="27:48" ht="23.45" customHeight="1" x14ac:dyDescent="0.2">
      <c r="AA1076" s="97"/>
      <c r="AB1076" s="97"/>
      <c r="AC1076" s="97"/>
      <c r="AD1076" s="97"/>
      <c r="AE1076" s="97"/>
      <c r="AF1076" s="93"/>
      <c r="AG1076" s="93"/>
      <c r="AH1076" s="93"/>
      <c r="AI1076" s="30"/>
      <c r="AJ1076" s="30"/>
      <c r="AK1076" s="30"/>
      <c r="AL1076" s="30"/>
      <c r="AM1076" s="109"/>
      <c r="AN1076" s="109"/>
      <c r="AO1076" s="30"/>
      <c r="AP1076" s="112" t="s">
        <v>1888</v>
      </c>
      <c r="AQ1076"/>
      <c r="AR1076"/>
      <c r="AS1076"/>
      <c r="AT1076"/>
      <c r="AU1076"/>
      <c r="AV1076"/>
    </row>
    <row r="1077" spans="27:48" ht="23.45" customHeight="1" x14ac:dyDescent="0.2">
      <c r="AA1077" s="97"/>
      <c r="AB1077" s="97"/>
      <c r="AC1077" s="97"/>
      <c r="AD1077" s="97"/>
      <c r="AE1077" s="97"/>
      <c r="AF1077" s="93"/>
      <c r="AG1077" s="93"/>
      <c r="AH1077" s="93"/>
      <c r="AI1077" s="30"/>
      <c r="AJ1077" s="30"/>
      <c r="AK1077" s="30"/>
      <c r="AL1077" s="30"/>
      <c r="AM1077" s="109"/>
      <c r="AN1077" s="109"/>
      <c r="AO1077" s="30"/>
      <c r="AP1077" s="112" t="s">
        <v>1889</v>
      </c>
      <c r="AQ1077"/>
      <c r="AR1077"/>
      <c r="AS1077"/>
      <c r="AT1077"/>
      <c r="AU1077"/>
      <c r="AV1077"/>
    </row>
    <row r="1078" spans="27:48" ht="23.45" customHeight="1" x14ac:dyDescent="0.2">
      <c r="AA1078" s="97"/>
      <c r="AB1078" s="97"/>
      <c r="AC1078" s="97"/>
      <c r="AD1078" s="97"/>
      <c r="AE1078" s="97"/>
      <c r="AF1078" s="93"/>
      <c r="AG1078" s="93"/>
      <c r="AH1078" s="93"/>
      <c r="AI1078" s="30"/>
      <c r="AJ1078" s="30"/>
      <c r="AK1078" s="30"/>
      <c r="AL1078" s="30"/>
      <c r="AM1078" s="109"/>
      <c r="AN1078" s="109"/>
      <c r="AO1078" s="30"/>
      <c r="AP1078" s="112" t="s">
        <v>1890</v>
      </c>
      <c r="AQ1078"/>
      <c r="AR1078"/>
      <c r="AS1078"/>
      <c r="AT1078"/>
      <c r="AU1078"/>
      <c r="AV1078"/>
    </row>
    <row r="1079" spans="27:48" ht="23.45" customHeight="1" x14ac:dyDescent="0.2">
      <c r="AA1079" s="97"/>
      <c r="AB1079" s="97"/>
      <c r="AC1079" s="97"/>
      <c r="AD1079" s="97"/>
      <c r="AE1079" s="97"/>
      <c r="AF1079" s="93"/>
      <c r="AG1079" s="93"/>
      <c r="AH1079" s="93"/>
      <c r="AI1079" s="30"/>
      <c r="AJ1079" s="30"/>
      <c r="AK1079" s="30"/>
      <c r="AL1079" s="30"/>
      <c r="AM1079" s="109"/>
      <c r="AN1079" s="109"/>
      <c r="AO1079" s="30"/>
      <c r="AP1079" s="112" t="s">
        <v>1891</v>
      </c>
      <c r="AQ1079"/>
      <c r="AR1079"/>
      <c r="AS1079"/>
      <c r="AT1079"/>
      <c r="AU1079"/>
      <c r="AV1079"/>
    </row>
    <row r="1080" spans="27:48" ht="23.45" customHeight="1" x14ac:dyDescent="0.2">
      <c r="AA1080" s="97"/>
      <c r="AB1080" s="97"/>
      <c r="AC1080" s="97"/>
      <c r="AD1080" s="97"/>
      <c r="AE1080" s="97"/>
      <c r="AF1080" s="93"/>
      <c r="AG1080" s="93"/>
      <c r="AH1080" s="93"/>
      <c r="AI1080" s="30"/>
      <c r="AJ1080" s="30"/>
      <c r="AK1080" s="30"/>
      <c r="AL1080" s="30"/>
      <c r="AM1080" s="109"/>
      <c r="AN1080" s="109"/>
      <c r="AO1080" s="30"/>
      <c r="AP1080" s="112" t="s">
        <v>1892</v>
      </c>
      <c r="AQ1080"/>
      <c r="AR1080"/>
      <c r="AS1080"/>
      <c r="AT1080"/>
      <c r="AU1080"/>
      <c r="AV1080"/>
    </row>
    <row r="1081" spans="27:48" ht="23.45" customHeight="1" x14ac:dyDescent="0.2">
      <c r="AA1081" s="97"/>
      <c r="AB1081" s="97"/>
      <c r="AC1081" s="97"/>
      <c r="AD1081" s="97"/>
      <c r="AE1081" s="97"/>
      <c r="AF1081" s="93"/>
      <c r="AG1081" s="93"/>
      <c r="AH1081" s="93"/>
      <c r="AI1081" s="30"/>
      <c r="AJ1081" s="30"/>
      <c r="AK1081" s="30"/>
      <c r="AL1081" s="30"/>
      <c r="AM1081" s="109"/>
      <c r="AN1081" s="109"/>
      <c r="AO1081" s="30"/>
      <c r="AP1081" s="112" t="s">
        <v>1893</v>
      </c>
      <c r="AQ1081"/>
      <c r="AR1081"/>
      <c r="AS1081"/>
      <c r="AT1081"/>
      <c r="AU1081"/>
      <c r="AV1081"/>
    </row>
    <row r="1082" spans="27:48" ht="23.45" customHeight="1" x14ac:dyDescent="0.2">
      <c r="AA1082" s="97"/>
      <c r="AB1082" s="97"/>
      <c r="AC1082" s="97"/>
      <c r="AD1082" s="97"/>
      <c r="AE1082" s="97"/>
      <c r="AF1082" s="93"/>
      <c r="AG1082" s="93"/>
      <c r="AH1082" s="93"/>
      <c r="AI1082" s="30"/>
      <c r="AJ1082" s="30"/>
      <c r="AK1082" s="30"/>
      <c r="AL1082" s="30"/>
      <c r="AM1082" s="109"/>
      <c r="AN1082" s="109"/>
      <c r="AO1082" s="30"/>
      <c r="AP1082" s="112" t="s">
        <v>1894</v>
      </c>
      <c r="AQ1082"/>
      <c r="AR1082"/>
      <c r="AS1082"/>
      <c r="AT1082"/>
      <c r="AU1082"/>
      <c r="AV1082"/>
    </row>
    <row r="1083" spans="27:48" ht="23.45" customHeight="1" x14ac:dyDescent="0.2">
      <c r="AA1083" s="97"/>
      <c r="AB1083" s="97"/>
      <c r="AC1083" s="97"/>
      <c r="AD1083" s="97"/>
      <c r="AE1083" s="97"/>
      <c r="AF1083" s="93"/>
      <c r="AG1083" s="93"/>
      <c r="AH1083" s="93"/>
      <c r="AI1083" s="30"/>
      <c r="AJ1083" s="30"/>
      <c r="AK1083" s="30"/>
      <c r="AL1083" s="30"/>
      <c r="AM1083" s="109"/>
      <c r="AN1083" s="109"/>
      <c r="AO1083" s="30"/>
      <c r="AP1083" s="112" t="s">
        <v>1895</v>
      </c>
      <c r="AQ1083"/>
      <c r="AR1083"/>
      <c r="AS1083"/>
      <c r="AT1083"/>
      <c r="AU1083"/>
      <c r="AV1083"/>
    </row>
    <row r="1084" spans="27:48" ht="23.45" customHeight="1" x14ac:dyDescent="0.2">
      <c r="AA1084" s="97"/>
      <c r="AB1084" s="97"/>
      <c r="AC1084" s="97"/>
      <c r="AD1084" s="97"/>
      <c r="AE1084" s="97"/>
      <c r="AF1084" s="93"/>
      <c r="AG1084" s="93"/>
      <c r="AH1084" s="93"/>
      <c r="AI1084" s="30"/>
      <c r="AJ1084" s="30"/>
      <c r="AK1084" s="30"/>
      <c r="AL1084" s="30"/>
      <c r="AM1084" s="109"/>
      <c r="AN1084" s="109"/>
      <c r="AO1084" s="30"/>
      <c r="AP1084" s="112" t="s">
        <v>1896</v>
      </c>
      <c r="AQ1084"/>
      <c r="AR1084"/>
      <c r="AS1084"/>
      <c r="AT1084"/>
      <c r="AU1084"/>
      <c r="AV1084"/>
    </row>
    <row r="1085" spans="27:48" ht="23.45" customHeight="1" x14ac:dyDescent="0.2">
      <c r="AA1085" s="97"/>
      <c r="AB1085" s="97"/>
      <c r="AC1085" s="97"/>
      <c r="AD1085" s="97"/>
      <c r="AE1085" s="97"/>
      <c r="AF1085" s="93"/>
      <c r="AG1085" s="93"/>
      <c r="AH1085" s="93"/>
      <c r="AI1085" s="30"/>
      <c r="AJ1085" s="30"/>
      <c r="AK1085" s="30"/>
      <c r="AL1085" s="30"/>
      <c r="AM1085" s="109"/>
      <c r="AN1085" s="109"/>
      <c r="AO1085" s="30"/>
      <c r="AP1085" s="112" t="s">
        <v>1897</v>
      </c>
      <c r="AQ1085"/>
      <c r="AR1085"/>
      <c r="AS1085"/>
      <c r="AT1085"/>
      <c r="AU1085"/>
      <c r="AV1085"/>
    </row>
    <row r="1086" spans="27:48" ht="23.45" customHeight="1" x14ac:dyDescent="0.2">
      <c r="AA1086" s="97"/>
      <c r="AB1086" s="97"/>
      <c r="AC1086" s="97"/>
      <c r="AD1086" s="97"/>
      <c r="AE1086" s="97"/>
      <c r="AF1086" s="93"/>
      <c r="AG1086" s="93"/>
      <c r="AH1086" s="93"/>
      <c r="AI1086" s="30"/>
      <c r="AJ1086" s="30"/>
      <c r="AK1086" s="30"/>
      <c r="AL1086" s="30"/>
      <c r="AM1086" s="109"/>
      <c r="AN1086" s="109"/>
      <c r="AO1086" s="30"/>
      <c r="AP1086" s="112" t="s">
        <v>1898</v>
      </c>
      <c r="AQ1086"/>
      <c r="AR1086"/>
      <c r="AS1086"/>
      <c r="AT1086"/>
      <c r="AU1086"/>
      <c r="AV1086"/>
    </row>
    <row r="1087" spans="27:48" ht="23.45" customHeight="1" x14ac:dyDescent="0.2">
      <c r="AA1087" s="97"/>
      <c r="AB1087" s="97"/>
      <c r="AC1087" s="97"/>
      <c r="AD1087" s="97"/>
      <c r="AE1087" s="97"/>
      <c r="AF1087" s="93"/>
      <c r="AG1087" s="93"/>
      <c r="AH1087" s="93"/>
      <c r="AI1087" s="30"/>
      <c r="AJ1087" s="30"/>
      <c r="AK1087" s="30"/>
      <c r="AL1087" s="30"/>
      <c r="AM1087" s="109"/>
      <c r="AN1087" s="109"/>
      <c r="AO1087" s="30"/>
      <c r="AP1087" s="112" t="s">
        <v>1899</v>
      </c>
      <c r="AQ1087"/>
      <c r="AR1087"/>
      <c r="AS1087"/>
      <c r="AT1087"/>
      <c r="AU1087"/>
      <c r="AV1087"/>
    </row>
    <row r="1088" spans="27:48" ht="23.45" customHeight="1" x14ac:dyDescent="0.2">
      <c r="AA1088" s="97"/>
      <c r="AB1088" s="97"/>
      <c r="AC1088" s="97"/>
      <c r="AD1088" s="97"/>
      <c r="AE1088" s="97"/>
      <c r="AF1088" s="93"/>
      <c r="AG1088" s="93"/>
      <c r="AH1088" s="93"/>
      <c r="AI1088" s="30"/>
      <c r="AJ1088" s="30"/>
      <c r="AK1088" s="30"/>
      <c r="AL1088" s="30"/>
      <c r="AM1088" s="109"/>
      <c r="AN1088" s="109"/>
      <c r="AO1088" s="30"/>
      <c r="AP1088" s="112" t="s">
        <v>1900</v>
      </c>
      <c r="AQ1088"/>
      <c r="AR1088"/>
      <c r="AS1088"/>
      <c r="AT1088"/>
      <c r="AU1088"/>
      <c r="AV1088"/>
    </row>
    <row r="1089" spans="27:48" ht="23.45" customHeight="1" x14ac:dyDescent="0.2">
      <c r="AA1089" s="97"/>
      <c r="AB1089" s="97"/>
      <c r="AC1089" s="97"/>
      <c r="AD1089" s="97"/>
      <c r="AE1089" s="97"/>
      <c r="AF1089" s="93"/>
      <c r="AG1089" s="93"/>
      <c r="AH1089" s="93"/>
      <c r="AI1089" s="30"/>
      <c r="AJ1089" s="30"/>
      <c r="AK1089" s="30"/>
      <c r="AL1089" s="30"/>
      <c r="AM1089" s="109"/>
      <c r="AN1089" s="109"/>
      <c r="AO1089" s="30"/>
      <c r="AP1089" s="112" t="s">
        <v>1901</v>
      </c>
      <c r="AQ1089"/>
      <c r="AR1089"/>
      <c r="AS1089"/>
      <c r="AT1089"/>
      <c r="AU1089"/>
      <c r="AV1089"/>
    </row>
    <row r="1090" spans="27:48" ht="23.45" customHeight="1" x14ac:dyDescent="0.2">
      <c r="AA1090" s="97"/>
      <c r="AB1090" s="97"/>
      <c r="AC1090" s="97"/>
      <c r="AD1090" s="97"/>
      <c r="AE1090" s="97"/>
      <c r="AF1090" s="93"/>
      <c r="AG1090" s="93"/>
      <c r="AH1090" s="93"/>
      <c r="AI1090" s="30"/>
      <c r="AJ1090" s="30"/>
      <c r="AK1090" s="30"/>
      <c r="AL1090" s="30"/>
      <c r="AM1090" s="109"/>
      <c r="AN1090" s="109"/>
      <c r="AO1090" s="30"/>
      <c r="AP1090" s="112" t="s">
        <v>1902</v>
      </c>
      <c r="AQ1090"/>
      <c r="AR1090"/>
      <c r="AS1090"/>
      <c r="AT1090"/>
      <c r="AU1090"/>
      <c r="AV1090"/>
    </row>
    <row r="1091" spans="27:48" ht="23.45" customHeight="1" x14ac:dyDescent="0.2">
      <c r="AA1091" s="97"/>
      <c r="AB1091" s="97"/>
      <c r="AC1091" s="97"/>
      <c r="AD1091" s="97"/>
      <c r="AE1091" s="97"/>
      <c r="AF1091" s="93"/>
      <c r="AG1091" s="93"/>
      <c r="AH1091" s="93"/>
      <c r="AI1091" s="30"/>
      <c r="AJ1091" s="30"/>
      <c r="AK1091" s="30"/>
      <c r="AL1091" s="30"/>
      <c r="AM1091" s="109"/>
      <c r="AN1091" s="109"/>
      <c r="AO1091" s="30"/>
      <c r="AP1091" s="112" t="s">
        <v>1903</v>
      </c>
      <c r="AQ1091"/>
      <c r="AR1091"/>
      <c r="AS1091"/>
      <c r="AT1091"/>
      <c r="AU1091"/>
      <c r="AV1091"/>
    </row>
    <row r="1092" spans="27:48" ht="23.45" customHeight="1" x14ac:dyDescent="0.2">
      <c r="AA1092" s="97"/>
      <c r="AB1092" s="97"/>
      <c r="AC1092" s="97"/>
      <c r="AD1092" s="97"/>
      <c r="AE1092" s="97"/>
      <c r="AF1092" s="93"/>
      <c r="AG1092" s="93"/>
      <c r="AH1092" s="93"/>
      <c r="AI1092" s="30"/>
      <c r="AJ1092" s="30"/>
      <c r="AK1092" s="30"/>
      <c r="AL1092" s="30"/>
      <c r="AM1092" s="109"/>
      <c r="AN1092" s="109"/>
      <c r="AO1092" s="30"/>
      <c r="AP1092" s="112" t="s">
        <v>1904</v>
      </c>
      <c r="AQ1092"/>
      <c r="AR1092"/>
      <c r="AS1092"/>
      <c r="AT1092"/>
      <c r="AU1092"/>
      <c r="AV1092"/>
    </row>
    <row r="1093" spans="27:48" ht="23.45" customHeight="1" x14ac:dyDescent="0.2">
      <c r="AA1093" s="97"/>
      <c r="AB1093" s="97"/>
      <c r="AC1093" s="97"/>
      <c r="AD1093" s="97"/>
      <c r="AE1093" s="97"/>
      <c r="AF1093" s="93"/>
      <c r="AG1093" s="93"/>
      <c r="AH1093" s="93"/>
      <c r="AI1093" s="30"/>
      <c r="AJ1093" s="30"/>
      <c r="AK1093" s="30"/>
      <c r="AL1093" s="30"/>
      <c r="AM1093" s="109"/>
      <c r="AN1093" s="109"/>
      <c r="AO1093" s="30"/>
      <c r="AP1093" s="112" t="s">
        <v>1905</v>
      </c>
      <c r="AQ1093"/>
      <c r="AR1093"/>
      <c r="AS1093"/>
      <c r="AT1093"/>
      <c r="AU1093"/>
      <c r="AV1093"/>
    </row>
    <row r="1094" spans="27:48" ht="23.45" customHeight="1" x14ac:dyDescent="0.2">
      <c r="AA1094" s="97"/>
      <c r="AB1094" s="97"/>
      <c r="AC1094" s="97"/>
      <c r="AD1094" s="97"/>
      <c r="AE1094" s="97"/>
      <c r="AF1094" s="93"/>
      <c r="AG1094" s="93"/>
      <c r="AH1094" s="93"/>
      <c r="AI1094" s="30"/>
      <c r="AJ1094" s="30"/>
      <c r="AK1094" s="30"/>
      <c r="AL1094" s="30"/>
      <c r="AM1094" s="109"/>
      <c r="AN1094" s="109"/>
      <c r="AO1094" s="30"/>
      <c r="AP1094" s="112" t="s">
        <v>1906</v>
      </c>
      <c r="AQ1094"/>
      <c r="AR1094"/>
      <c r="AS1094"/>
      <c r="AT1094"/>
      <c r="AU1094"/>
      <c r="AV1094"/>
    </row>
    <row r="1095" spans="27:48" ht="23.45" customHeight="1" x14ac:dyDescent="0.2">
      <c r="AA1095" s="97"/>
      <c r="AB1095" s="97"/>
      <c r="AC1095" s="97"/>
      <c r="AD1095" s="97"/>
      <c r="AE1095" s="97"/>
      <c r="AF1095" s="93"/>
      <c r="AG1095" s="93"/>
      <c r="AH1095" s="93"/>
      <c r="AI1095" s="30"/>
      <c r="AJ1095" s="30"/>
      <c r="AK1095" s="30"/>
      <c r="AL1095" s="30"/>
      <c r="AM1095" s="109"/>
      <c r="AN1095" s="109"/>
      <c r="AO1095" s="30"/>
      <c r="AP1095" s="112" t="s">
        <v>1907</v>
      </c>
      <c r="AQ1095"/>
      <c r="AR1095"/>
      <c r="AS1095"/>
      <c r="AT1095"/>
      <c r="AU1095"/>
      <c r="AV1095"/>
    </row>
    <row r="1096" spans="27:48" ht="23.45" customHeight="1" x14ac:dyDescent="0.2">
      <c r="AA1096" s="97"/>
      <c r="AB1096" s="97"/>
      <c r="AC1096" s="97"/>
      <c r="AD1096" s="97"/>
      <c r="AE1096" s="97"/>
      <c r="AF1096" s="93"/>
      <c r="AG1096" s="93"/>
      <c r="AH1096" s="93"/>
      <c r="AI1096" s="30"/>
      <c r="AJ1096" s="30"/>
      <c r="AK1096" s="30"/>
      <c r="AL1096" s="30"/>
      <c r="AM1096" s="109"/>
      <c r="AN1096" s="109"/>
      <c r="AO1096" s="30"/>
      <c r="AP1096" s="112" t="s">
        <v>1908</v>
      </c>
      <c r="AQ1096"/>
      <c r="AR1096"/>
      <c r="AS1096"/>
      <c r="AT1096"/>
      <c r="AU1096"/>
      <c r="AV1096"/>
    </row>
    <row r="1097" spans="27:48" ht="23.45" customHeight="1" x14ac:dyDescent="0.2">
      <c r="AA1097" s="97"/>
      <c r="AB1097" s="97"/>
      <c r="AC1097" s="97"/>
      <c r="AD1097" s="97"/>
      <c r="AE1097" s="97"/>
      <c r="AF1097" s="93"/>
      <c r="AG1097" s="93"/>
      <c r="AH1097" s="93"/>
      <c r="AI1097" s="30"/>
      <c r="AJ1097" s="30"/>
      <c r="AK1097" s="30"/>
      <c r="AL1097" s="30"/>
      <c r="AM1097" s="109"/>
      <c r="AN1097" s="109"/>
      <c r="AO1097" s="30"/>
      <c r="AP1097" s="112" t="s">
        <v>1909</v>
      </c>
      <c r="AQ1097"/>
      <c r="AR1097"/>
      <c r="AS1097"/>
      <c r="AT1097"/>
      <c r="AU1097"/>
      <c r="AV1097"/>
    </row>
    <row r="1098" spans="27:48" ht="23.45" customHeight="1" x14ac:dyDescent="0.2">
      <c r="AA1098" s="97"/>
      <c r="AB1098" s="97"/>
      <c r="AC1098" s="97"/>
      <c r="AD1098" s="97"/>
      <c r="AE1098" s="97"/>
      <c r="AF1098" s="93"/>
      <c r="AG1098" s="93"/>
      <c r="AH1098" s="93"/>
      <c r="AI1098" s="30"/>
      <c r="AJ1098" s="30"/>
      <c r="AK1098" s="30"/>
      <c r="AL1098" s="30"/>
      <c r="AM1098" s="109"/>
      <c r="AN1098" s="109"/>
      <c r="AO1098" s="30"/>
      <c r="AP1098" s="112" t="s">
        <v>1910</v>
      </c>
      <c r="AQ1098"/>
      <c r="AR1098"/>
      <c r="AS1098"/>
      <c r="AT1098"/>
      <c r="AU1098"/>
      <c r="AV1098"/>
    </row>
    <row r="1099" spans="27:48" ht="23.45" customHeight="1" x14ac:dyDescent="0.2">
      <c r="AA1099" s="97"/>
      <c r="AB1099" s="97"/>
      <c r="AC1099" s="97"/>
      <c r="AD1099" s="97"/>
      <c r="AE1099" s="97"/>
      <c r="AF1099" s="93"/>
      <c r="AG1099" s="93"/>
      <c r="AH1099" s="93"/>
      <c r="AI1099" s="30"/>
      <c r="AJ1099" s="30"/>
      <c r="AK1099" s="30"/>
      <c r="AL1099" s="30"/>
      <c r="AM1099" s="109"/>
      <c r="AN1099" s="109"/>
      <c r="AO1099" s="30"/>
      <c r="AP1099" s="112" t="s">
        <v>1911</v>
      </c>
      <c r="AQ1099"/>
      <c r="AR1099"/>
      <c r="AS1099"/>
      <c r="AT1099"/>
      <c r="AU1099"/>
      <c r="AV1099"/>
    </row>
    <row r="1100" spans="27:48" ht="23.45" customHeight="1" x14ac:dyDescent="0.2">
      <c r="AA1100" s="97"/>
      <c r="AB1100" s="97"/>
      <c r="AC1100" s="97"/>
      <c r="AD1100" s="97"/>
      <c r="AE1100" s="97"/>
      <c r="AF1100" s="93"/>
      <c r="AG1100" s="93"/>
      <c r="AH1100" s="93"/>
      <c r="AI1100" s="30"/>
      <c r="AJ1100" s="30"/>
      <c r="AK1100" s="30"/>
      <c r="AL1100" s="30"/>
      <c r="AM1100" s="109"/>
      <c r="AN1100" s="109"/>
      <c r="AO1100" s="30"/>
      <c r="AP1100" s="112" t="s">
        <v>1912</v>
      </c>
      <c r="AQ1100"/>
      <c r="AR1100"/>
      <c r="AS1100"/>
      <c r="AT1100"/>
      <c r="AU1100"/>
      <c r="AV1100"/>
    </row>
    <row r="1101" spans="27:48" ht="23.45" customHeight="1" x14ac:dyDescent="0.2">
      <c r="AA1101" s="97"/>
      <c r="AB1101" s="97"/>
      <c r="AC1101" s="97"/>
      <c r="AD1101" s="97"/>
      <c r="AE1101" s="97"/>
      <c r="AF1101" s="93"/>
      <c r="AG1101" s="93"/>
      <c r="AH1101" s="93"/>
      <c r="AI1101" s="30"/>
      <c r="AJ1101" s="30"/>
      <c r="AK1101" s="30"/>
      <c r="AL1101" s="30"/>
      <c r="AM1101" s="109"/>
      <c r="AN1101" s="109"/>
      <c r="AO1101" s="30"/>
      <c r="AP1101" s="112" t="s">
        <v>1913</v>
      </c>
      <c r="AQ1101"/>
      <c r="AR1101"/>
      <c r="AS1101"/>
      <c r="AT1101"/>
      <c r="AU1101"/>
      <c r="AV1101"/>
    </row>
    <row r="1102" spans="27:48" ht="23.45" customHeight="1" x14ac:dyDescent="0.2">
      <c r="AA1102" s="97"/>
      <c r="AB1102" s="97"/>
      <c r="AC1102" s="97"/>
      <c r="AD1102" s="97"/>
      <c r="AE1102" s="97"/>
      <c r="AF1102" s="93"/>
      <c r="AG1102" s="93"/>
      <c r="AH1102" s="93"/>
      <c r="AI1102" s="30"/>
      <c r="AJ1102" s="30"/>
      <c r="AK1102" s="30"/>
      <c r="AL1102" s="30"/>
      <c r="AM1102" s="109"/>
      <c r="AN1102" s="109"/>
      <c r="AO1102" s="30"/>
      <c r="AP1102" s="112" t="s">
        <v>1914</v>
      </c>
      <c r="AQ1102"/>
      <c r="AR1102"/>
      <c r="AS1102"/>
      <c r="AT1102"/>
      <c r="AU1102"/>
      <c r="AV1102"/>
    </row>
    <row r="1103" spans="27:48" ht="23.45" customHeight="1" x14ac:dyDescent="0.2">
      <c r="AA1103" s="97"/>
      <c r="AB1103" s="97"/>
      <c r="AC1103" s="97"/>
      <c r="AD1103" s="97"/>
      <c r="AE1103" s="97"/>
      <c r="AF1103" s="93"/>
      <c r="AG1103" s="93"/>
      <c r="AH1103" s="93"/>
      <c r="AI1103" s="30"/>
      <c r="AJ1103" s="30"/>
      <c r="AK1103" s="30"/>
      <c r="AL1103" s="30"/>
      <c r="AM1103" s="109"/>
      <c r="AN1103" s="109"/>
      <c r="AO1103" s="30"/>
      <c r="AP1103" s="112" t="s">
        <v>1915</v>
      </c>
      <c r="AQ1103"/>
      <c r="AR1103"/>
      <c r="AS1103"/>
      <c r="AT1103"/>
      <c r="AU1103"/>
      <c r="AV1103"/>
    </row>
    <row r="1104" spans="27:48" ht="23.45" customHeight="1" x14ac:dyDescent="0.2">
      <c r="AA1104" s="97"/>
      <c r="AB1104" s="97"/>
      <c r="AC1104" s="97"/>
      <c r="AD1104" s="97"/>
      <c r="AE1104" s="97"/>
      <c r="AF1104" s="93"/>
      <c r="AG1104" s="93"/>
      <c r="AH1104" s="93"/>
      <c r="AI1104" s="30"/>
      <c r="AJ1104" s="30"/>
      <c r="AK1104" s="30"/>
      <c r="AL1104" s="30"/>
      <c r="AM1104" s="109"/>
      <c r="AN1104" s="109"/>
      <c r="AO1104" s="30"/>
      <c r="AP1104" s="112" t="s">
        <v>1916</v>
      </c>
      <c r="AQ1104"/>
      <c r="AR1104"/>
      <c r="AS1104"/>
      <c r="AT1104"/>
      <c r="AU1104"/>
      <c r="AV1104"/>
    </row>
    <row r="1105" spans="27:48" ht="23.45" customHeight="1" x14ac:dyDescent="0.2">
      <c r="AA1105" s="97"/>
      <c r="AB1105" s="97"/>
      <c r="AC1105" s="97"/>
      <c r="AD1105" s="97"/>
      <c r="AE1105" s="97"/>
      <c r="AF1105" s="93"/>
      <c r="AG1105" s="93"/>
      <c r="AH1105" s="93"/>
      <c r="AI1105" s="30"/>
      <c r="AJ1105" s="30"/>
      <c r="AK1105" s="30"/>
      <c r="AL1105" s="30"/>
      <c r="AM1105" s="109"/>
      <c r="AN1105" s="109"/>
      <c r="AO1105" s="30"/>
      <c r="AP1105" s="112" t="s">
        <v>1917</v>
      </c>
      <c r="AQ1105"/>
      <c r="AR1105"/>
      <c r="AS1105"/>
      <c r="AT1105"/>
      <c r="AU1105"/>
      <c r="AV1105"/>
    </row>
    <row r="1106" spans="27:48" ht="23.45" customHeight="1" x14ac:dyDescent="0.2">
      <c r="AA1106" s="97"/>
      <c r="AB1106" s="97"/>
      <c r="AC1106" s="97"/>
      <c r="AD1106" s="97"/>
      <c r="AE1106" s="97"/>
      <c r="AF1106" s="93"/>
      <c r="AG1106" s="93"/>
      <c r="AH1106" s="93"/>
      <c r="AI1106" s="30"/>
      <c r="AJ1106" s="30"/>
      <c r="AK1106" s="30"/>
      <c r="AL1106" s="30"/>
      <c r="AM1106" s="109"/>
      <c r="AN1106" s="109"/>
      <c r="AO1106" s="30"/>
      <c r="AP1106" s="112" t="s">
        <v>1918</v>
      </c>
      <c r="AQ1106"/>
      <c r="AR1106"/>
      <c r="AS1106"/>
      <c r="AT1106"/>
      <c r="AU1106"/>
      <c r="AV1106"/>
    </row>
    <row r="1107" spans="27:48" ht="23.45" customHeight="1" x14ac:dyDescent="0.2">
      <c r="AA1107" s="97"/>
      <c r="AB1107" s="97"/>
      <c r="AC1107" s="97"/>
      <c r="AD1107" s="97"/>
      <c r="AE1107" s="97"/>
      <c r="AF1107" s="93"/>
      <c r="AG1107" s="93"/>
      <c r="AH1107" s="93"/>
      <c r="AI1107" s="30"/>
      <c r="AJ1107" s="30"/>
      <c r="AK1107" s="30"/>
      <c r="AL1107" s="30"/>
      <c r="AM1107" s="109"/>
      <c r="AN1107" s="109"/>
      <c r="AO1107" s="30"/>
      <c r="AP1107" s="112" t="s">
        <v>1919</v>
      </c>
      <c r="AQ1107"/>
      <c r="AR1107"/>
      <c r="AS1107"/>
      <c r="AT1107"/>
      <c r="AU1107"/>
      <c r="AV1107"/>
    </row>
    <row r="1108" spans="27:48" ht="23.45" customHeight="1" x14ac:dyDescent="0.2">
      <c r="AA1108" s="97"/>
      <c r="AB1108" s="97"/>
      <c r="AC1108" s="97"/>
      <c r="AD1108" s="97"/>
      <c r="AE1108" s="97"/>
      <c r="AF1108" s="93"/>
      <c r="AG1108" s="93"/>
      <c r="AH1108" s="93"/>
      <c r="AI1108" s="30"/>
      <c r="AJ1108" s="30"/>
      <c r="AK1108" s="30"/>
      <c r="AL1108" s="30"/>
      <c r="AM1108" s="109"/>
      <c r="AN1108" s="109"/>
      <c r="AO1108" s="30"/>
      <c r="AP1108" s="112" t="s">
        <v>1920</v>
      </c>
      <c r="AQ1108"/>
      <c r="AR1108"/>
      <c r="AS1108"/>
      <c r="AT1108"/>
      <c r="AU1108"/>
      <c r="AV1108"/>
    </row>
    <row r="1109" spans="27:48" ht="23.45" customHeight="1" x14ac:dyDescent="0.2">
      <c r="AA1109" s="97"/>
      <c r="AB1109" s="97"/>
      <c r="AC1109" s="97"/>
      <c r="AD1109" s="97"/>
      <c r="AE1109" s="97"/>
      <c r="AF1109" s="93"/>
      <c r="AG1109" s="93"/>
      <c r="AH1109" s="93"/>
      <c r="AI1109" s="30"/>
      <c r="AJ1109" s="30"/>
      <c r="AK1109" s="30"/>
      <c r="AL1109" s="30"/>
      <c r="AM1109" s="109"/>
      <c r="AN1109" s="109"/>
      <c r="AO1109" s="30"/>
      <c r="AP1109" s="112" t="s">
        <v>1921</v>
      </c>
      <c r="AQ1109"/>
      <c r="AR1109"/>
      <c r="AS1109"/>
      <c r="AT1109"/>
      <c r="AU1109"/>
      <c r="AV1109"/>
    </row>
    <row r="1110" spans="27:48" ht="23.45" customHeight="1" x14ac:dyDescent="0.2">
      <c r="AA1110" s="97"/>
      <c r="AB1110" s="97"/>
      <c r="AC1110" s="97"/>
      <c r="AD1110" s="97"/>
      <c r="AE1110" s="97"/>
      <c r="AF1110" s="93"/>
      <c r="AG1110" s="93"/>
      <c r="AH1110" s="93"/>
      <c r="AI1110" s="30"/>
      <c r="AJ1110" s="30"/>
      <c r="AK1110" s="30"/>
      <c r="AL1110" s="30"/>
      <c r="AM1110" s="109"/>
      <c r="AN1110" s="109"/>
      <c r="AO1110" s="30"/>
      <c r="AP1110" s="112" t="s">
        <v>1922</v>
      </c>
      <c r="AQ1110"/>
      <c r="AR1110"/>
      <c r="AS1110"/>
      <c r="AT1110"/>
      <c r="AU1110"/>
      <c r="AV1110"/>
    </row>
    <row r="1111" spans="27:48" ht="23.45" customHeight="1" x14ac:dyDescent="0.2">
      <c r="AA1111" s="97"/>
      <c r="AB1111" s="97"/>
      <c r="AC1111" s="97"/>
      <c r="AD1111" s="97"/>
      <c r="AE1111" s="97"/>
      <c r="AF1111" s="93"/>
      <c r="AG1111" s="93"/>
      <c r="AH1111" s="93"/>
      <c r="AI1111" s="30"/>
      <c r="AJ1111" s="30"/>
      <c r="AK1111" s="30"/>
      <c r="AL1111" s="30"/>
      <c r="AM1111" s="109"/>
      <c r="AN1111" s="109"/>
      <c r="AO1111" s="30"/>
      <c r="AP1111" s="109" t="s">
        <v>1923</v>
      </c>
      <c r="AQ1111"/>
      <c r="AR1111"/>
      <c r="AS1111"/>
      <c r="AT1111"/>
      <c r="AU1111"/>
      <c r="AV1111"/>
    </row>
    <row r="1112" spans="27:48" ht="23.45" customHeight="1" x14ac:dyDescent="0.2">
      <c r="AA1112" s="97"/>
      <c r="AB1112" s="97"/>
      <c r="AC1112" s="97"/>
      <c r="AD1112" s="97"/>
      <c r="AE1112" s="97"/>
      <c r="AF1112" s="93"/>
      <c r="AG1112" s="93"/>
      <c r="AH1112" s="93"/>
      <c r="AI1112" s="30"/>
      <c r="AJ1112" s="30"/>
      <c r="AK1112" s="30"/>
      <c r="AL1112" s="30"/>
      <c r="AM1112" s="109"/>
      <c r="AN1112" s="109"/>
      <c r="AO1112" s="30"/>
      <c r="AP1112" s="109" t="s">
        <v>1924</v>
      </c>
      <c r="AQ1112"/>
      <c r="AR1112"/>
      <c r="AS1112"/>
      <c r="AT1112"/>
      <c r="AU1112"/>
      <c r="AV1112"/>
    </row>
    <row r="1113" spans="27:48" ht="23.45" customHeight="1" x14ac:dyDescent="0.2">
      <c r="AA1113" s="97"/>
      <c r="AB1113" s="97"/>
      <c r="AC1113" s="97"/>
      <c r="AD1113" s="97"/>
      <c r="AE1113" s="97"/>
      <c r="AF1113" s="93"/>
      <c r="AG1113" s="93"/>
      <c r="AH1113" s="93"/>
      <c r="AI1113" s="30"/>
      <c r="AJ1113" s="30"/>
      <c r="AK1113" s="30"/>
      <c r="AL1113" s="30"/>
      <c r="AM1113" s="109"/>
      <c r="AN1113" s="109"/>
      <c r="AO1113" s="30"/>
      <c r="AP1113" s="109" t="s">
        <v>1925</v>
      </c>
      <c r="AQ1113"/>
      <c r="AR1113"/>
      <c r="AS1113"/>
      <c r="AT1113"/>
      <c r="AU1113"/>
      <c r="AV1113"/>
    </row>
    <row r="1114" spans="27:48" ht="23.45" customHeight="1" x14ac:dyDescent="0.2">
      <c r="AA1114" s="97"/>
      <c r="AB1114" s="97"/>
      <c r="AC1114" s="97"/>
      <c r="AD1114" s="97"/>
      <c r="AE1114" s="97"/>
      <c r="AF1114" s="93"/>
      <c r="AG1114" s="93"/>
      <c r="AH1114" s="93"/>
      <c r="AI1114" s="30"/>
      <c r="AJ1114" s="30"/>
      <c r="AK1114" s="30"/>
      <c r="AL1114" s="30"/>
      <c r="AM1114" s="109"/>
      <c r="AN1114" s="109"/>
      <c r="AO1114" s="30"/>
      <c r="AP1114" s="109" t="s">
        <v>1926</v>
      </c>
      <c r="AQ1114"/>
      <c r="AR1114"/>
      <c r="AS1114"/>
      <c r="AT1114"/>
      <c r="AU1114"/>
      <c r="AV1114"/>
    </row>
    <row r="1115" spans="27:48" ht="23.45" customHeight="1" x14ac:dyDescent="0.2">
      <c r="AA1115" s="97"/>
      <c r="AB1115" s="97"/>
      <c r="AC1115" s="97"/>
      <c r="AD1115" s="97"/>
      <c r="AE1115" s="97"/>
      <c r="AF1115" s="93"/>
      <c r="AG1115" s="93"/>
      <c r="AH1115" s="93"/>
      <c r="AI1115" s="30"/>
      <c r="AJ1115" s="30"/>
      <c r="AK1115" s="30"/>
      <c r="AL1115" s="30"/>
      <c r="AM1115" s="109"/>
      <c r="AN1115" s="109"/>
      <c r="AO1115" s="30"/>
      <c r="AP1115" s="109" t="s">
        <v>1927</v>
      </c>
      <c r="AQ1115"/>
      <c r="AR1115"/>
      <c r="AS1115"/>
      <c r="AT1115"/>
      <c r="AU1115"/>
      <c r="AV1115"/>
    </row>
    <row r="1116" spans="27:48" ht="23.45" customHeight="1" x14ac:dyDescent="0.2">
      <c r="AA1116" s="97"/>
      <c r="AB1116" s="97"/>
      <c r="AC1116" s="97"/>
      <c r="AD1116" s="97"/>
      <c r="AE1116" s="97"/>
      <c r="AF1116" s="93"/>
      <c r="AG1116" s="93"/>
      <c r="AH1116" s="93"/>
      <c r="AI1116" s="30"/>
      <c r="AJ1116" s="30"/>
      <c r="AK1116" s="30"/>
      <c r="AL1116" s="30"/>
      <c r="AM1116" s="109"/>
      <c r="AN1116" s="109"/>
      <c r="AO1116" s="30"/>
      <c r="AP1116" s="109" t="s">
        <v>1928</v>
      </c>
      <c r="AQ1116"/>
      <c r="AR1116"/>
      <c r="AS1116"/>
      <c r="AT1116"/>
      <c r="AU1116"/>
      <c r="AV1116"/>
    </row>
    <row r="1117" spans="27:48" ht="23.45" customHeight="1" x14ac:dyDescent="0.2">
      <c r="AA1117" s="97"/>
      <c r="AB1117" s="97"/>
      <c r="AC1117" s="97"/>
      <c r="AD1117" s="97"/>
      <c r="AE1117" s="97"/>
      <c r="AF1117" s="93"/>
      <c r="AG1117" s="93"/>
      <c r="AH1117" s="93"/>
      <c r="AI1117" s="30"/>
      <c r="AJ1117" s="30"/>
      <c r="AK1117" s="30"/>
      <c r="AL1117" s="30"/>
      <c r="AM1117" s="109"/>
      <c r="AN1117" s="109"/>
      <c r="AO1117" s="30"/>
      <c r="AP1117" s="109" t="s">
        <v>1929</v>
      </c>
      <c r="AQ1117"/>
      <c r="AR1117"/>
      <c r="AS1117"/>
      <c r="AT1117"/>
      <c r="AU1117"/>
      <c r="AV1117"/>
    </row>
    <row r="1118" spans="27:48" ht="23.45" customHeight="1" x14ac:dyDescent="0.2">
      <c r="AA1118" s="97"/>
      <c r="AB1118" s="97"/>
      <c r="AC1118" s="97"/>
      <c r="AD1118" s="97"/>
      <c r="AE1118" s="97"/>
      <c r="AF1118" s="93"/>
      <c r="AG1118" s="93"/>
      <c r="AH1118" s="93"/>
      <c r="AI1118" s="30"/>
      <c r="AJ1118" s="30"/>
      <c r="AK1118" s="30"/>
      <c r="AL1118" s="30"/>
      <c r="AM1118" s="109"/>
      <c r="AN1118" s="109"/>
      <c r="AO1118" s="30"/>
      <c r="AP1118" s="109" t="s">
        <v>1930</v>
      </c>
      <c r="AQ1118"/>
      <c r="AR1118"/>
      <c r="AS1118"/>
      <c r="AT1118"/>
      <c r="AU1118"/>
      <c r="AV1118"/>
    </row>
    <row r="1119" spans="27:48" ht="23.45" customHeight="1" x14ac:dyDescent="0.2">
      <c r="AA1119" s="97"/>
      <c r="AB1119" s="97"/>
      <c r="AC1119" s="97"/>
      <c r="AD1119" s="97"/>
      <c r="AE1119" s="97"/>
      <c r="AF1119" s="93"/>
      <c r="AG1119" s="93"/>
      <c r="AH1119" s="93"/>
      <c r="AI1119" s="30"/>
      <c r="AJ1119" s="30"/>
      <c r="AK1119" s="30"/>
      <c r="AL1119" s="30"/>
      <c r="AM1119" s="109"/>
      <c r="AN1119" s="109"/>
      <c r="AO1119" s="30"/>
      <c r="AP1119" s="109" t="s">
        <v>1931</v>
      </c>
      <c r="AQ1119"/>
      <c r="AR1119"/>
      <c r="AS1119"/>
      <c r="AT1119"/>
      <c r="AU1119"/>
      <c r="AV1119"/>
    </row>
    <row r="1120" spans="27:48" ht="23.45" customHeight="1" x14ac:dyDescent="0.2">
      <c r="AA1120" s="97"/>
      <c r="AB1120" s="97"/>
      <c r="AC1120" s="97"/>
      <c r="AD1120" s="97"/>
      <c r="AE1120" s="97"/>
      <c r="AF1120" s="93"/>
      <c r="AG1120" s="93"/>
      <c r="AH1120" s="93"/>
      <c r="AI1120" s="30"/>
      <c r="AJ1120" s="30"/>
      <c r="AK1120" s="30"/>
      <c r="AL1120" s="30"/>
      <c r="AM1120" s="109"/>
      <c r="AN1120" s="109"/>
      <c r="AO1120" s="30"/>
      <c r="AP1120" s="109" t="s">
        <v>1932</v>
      </c>
      <c r="AQ1120"/>
      <c r="AR1120"/>
      <c r="AS1120"/>
      <c r="AT1120"/>
      <c r="AU1120"/>
      <c r="AV1120"/>
    </row>
    <row r="1121" spans="27:48" ht="23.45" customHeight="1" x14ac:dyDescent="0.2">
      <c r="AA1121" s="97"/>
      <c r="AB1121" s="97"/>
      <c r="AC1121" s="97"/>
      <c r="AD1121" s="97"/>
      <c r="AE1121" s="97"/>
      <c r="AF1121" s="93"/>
      <c r="AG1121" s="93"/>
      <c r="AH1121" s="93"/>
      <c r="AI1121" s="30"/>
      <c r="AJ1121" s="30"/>
      <c r="AK1121" s="30"/>
      <c r="AL1121" s="30"/>
      <c r="AM1121" s="109"/>
      <c r="AN1121" s="109"/>
      <c r="AO1121" s="30"/>
      <c r="AP1121" s="109" t="s">
        <v>1933</v>
      </c>
      <c r="AQ1121"/>
      <c r="AR1121"/>
      <c r="AS1121"/>
      <c r="AT1121"/>
      <c r="AU1121"/>
      <c r="AV1121"/>
    </row>
    <row r="1122" spans="27:48" ht="23.45" customHeight="1" x14ac:dyDescent="0.2">
      <c r="AA1122" s="97"/>
      <c r="AB1122" s="97"/>
      <c r="AC1122" s="97"/>
      <c r="AD1122" s="97"/>
      <c r="AE1122" s="97"/>
      <c r="AF1122" s="93"/>
      <c r="AG1122" s="93"/>
      <c r="AH1122" s="93"/>
      <c r="AI1122" s="30"/>
      <c r="AJ1122" s="30"/>
      <c r="AK1122" s="30"/>
      <c r="AL1122" s="30"/>
      <c r="AM1122" s="109"/>
      <c r="AN1122" s="109"/>
      <c r="AO1122" s="30"/>
      <c r="AP1122" s="109" t="s">
        <v>1934</v>
      </c>
      <c r="AQ1122"/>
      <c r="AR1122"/>
      <c r="AS1122"/>
      <c r="AT1122"/>
      <c r="AU1122"/>
      <c r="AV1122"/>
    </row>
    <row r="1123" spans="27:48" ht="23.45" customHeight="1" x14ac:dyDescent="0.2">
      <c r="AA1123" s="97"/>
      <c r="AB1123" s="97"/>
      <c r="AC1123" s="97"/>
      <c r="AD1123" s="97"/>
      <c r="AE1123" s="97"/>
      <c r="AF1123" s="93"/>
      <c r="AG1123" s="93"/>
      <c r="AH1123" s="93"/>
      <c r="AI1123" s="30"/>
      <c r="AJ1123" s="30"/>
      <c r="AK1123" s="30"/>
      <c r="AL1123" s="30"/>
      <c r="AM1123" s="109"/>
      <c r="AN1123" s="109"/>
      <c r="AO1123" s="30"/>
      <c r="AP1123" s="109" t="s">
        <v>1935</v>
      </c>
      <c r="AQ1123"/>
      <c r="AR1123"/>
      <c r="AS1123"/>
      <c r="AT1123"/>
      <c r="AU1123"/>
      <c r="AV1123"/>
    </row>
    <row r="1124" spans="27:48" ht="23.45" customHeight="1" x14ac:dyDescent="0.2">
      <c r="AA1124" s="97"/>
      <c r="AB1124" s="97"/>
      <c r="AC1124" s="97"/>
      <c r="AD1124" s="97"/>
      <c r="AE1124" s="97"/>
      <c r="AF1124" s="93"/>
      <c r="AG1124" s="93"/>
      <c r="AH1124" s="93"/>
      <c r="AI1124" s="30"/>
      <c r="AJ1124" s="30"/>
      <c r="AK1124" s="30"/>
      <c r="AL1124" s="30"/>
      <c r="AM1124" s="109"/>
      <c r="AN1124" s="109"/>
      <c r="AO1124" s="30"/>
      <c r="AP1124" s="109" t="s">
        <v>1936</v>
      </c>
      <c r="AQ1124"/>
      <c r="AR1124"/>
      <c r="AS1124"/>
      <c r="AT1124"/>
      <c r="AU1124"/>
      <c r="AV1124"/>
    </row>
    <row r="1125" spans="27:48" ht="23.45" customHeight="1" x14ac:dyDescent="0.2">
      <c r="AA1125" s="97"/>
      <c r="AB1125" s="97"/>
      <c r="AC1125" s="97"/>
      <c r="AD1125" s="97"/>
      <c r="AE1125" s="97"/>
      <c r="AF1125" s="93"/>
      <c r="AG1125" s="93"/>
      <c r="AH1125" s="93"/>
      <c r="AI1125" s="30"/>
      <c r="AJ1125" s="30"/>
      <c r="AK1125" s="30"/>
      <c r="AL1125" s="30"/>
      <c r="AM1125" s="109"/>
      <c r="AN1125" s="109"/>
      <c r="AO1125" s="30"/>
      <c r="AP1125" s="109" t="s">
        <v>1937</v>
      </c>
      <c r="AQ1125"/>
      <c r="AR1125"/>
      <c r="AS1125"/>
      <c r="AT1125"/>
      <c r="AU1125"/>
      <c r="AV1125"/>
    </row>
    <row r="1126" spans="27:48" ht="23.45" customHeight="1" x14ac:dyDescent="0.2">
      <c r="AA1126" s="97"/>
      <c r="AB1126" s="97"/>
      <c r="AC1126" s="97"/>
      <c r="AD1126" s="97"/>
      <c r="AE1126" s="97"/>
      <c r="AF1126" s="93"/>
      <c r="AG1126" s="93"/>
      <c r="AH1126" s="93"/>
      <c r="AI1126" s="30"/>
      <c r="AJ1126" s="30"/>
      <c r="AK1126" s="30"/>
      <c r="AL1126" s="30"/>
      <c r="AM1126" s="109"/>
      <c r="AN1126" s="109"/>
      <c r="AO1126" s="30"/>
      <c r="AP1126" s="109" t="s">
        <v>1938</v>
      </c>
      <c r="AQ1126"/>
      <c r="AR1126"/>
      <c r="AS1126"/>
      <c r="AT1126"/>
      <c r="AU1126"/>
      <c r="AV1126"/>
    </row>
    <row r="1127" spans="27:48" ht="23.45" customHeight="1" x14ac:dyDescent="0.2">
      <c r="AA1127" s="97"/>
      <c r="AB1127" s="97"/>
      <c r="AC1127" s="97"/>
      <c r="AD1127" s="97"/>
      <c r="AE1127" s="97"/>
      <c r="AF1127" s="93"/>
      <c r="AG1127" s="93"/>
      <c r="AH1127" s="93"/>
      <c r="AI1127" s="30"/>
      <c r="AJ1127" s="30"/>
      <c r="AK1127" s="30"/>
      <c r="AL1127" s="30"/>
      <c r="AM1127" s="109"/>
      <c r="AN1127" s="109"/>
      <c r="AO1127" s="30"/>
      <c r="AP1127" s="109" t="s">
        <v>1939</v>
      </c>
      <c r="AQ1127"/>
      <c r="AR1127"/>
      <c r="AS1127"/>
      <c r="AT1127"/>
      <c r="AU1127"/>
      <c r="AV1127"/>
    </row>
    <row r="1128" spans="27:48" ht="23.45" customHeight="1" x14ac:dyDescent="0.2">
      <c r="AA1128" s="97"/>
      <c r="AB1128" s="97"/>
      <c r="AC1128" s="97"/>
      <c r="AD1128" s="97"/>
      <c r="AE1128" s="97"/>
      <c r="AF1128" s="93"/>
      <c r="AG1128" s="93"/>
      <c r="AH1128" s="93"/>
      <c r="AI1128" s="30"/>
      <c r="AJ1128" s="30"/>
      <c r="AK1128" s="30"/>
      <c r="AL1128" s="30"/>
      <c r="AM1128" s="109"/>
      <c r="AN1128" s="109"/>
      <c r="AO1128" s="30"/>
      <c r="AP1128" s="109" t="s">
        <v>1940</v>
      </c>
      <c r="AQ1128"/>
      <c r="AR1128"/>
      <c r="AS1128"/>
      <c r="AT1128"/>
      <c r="AU1128"/>
      <c r="AV1128"/>
    </row>
    <row r="1129" spans="27:48" ht="23.45" customHeight="1" x14ac:dyDescent="0.2">
      <c r="AA1129" s="97"/>
      <c r="AB1129" s="97"/>
      <c r="AC1129" s="97"/>
      <c r="AD1129" s="97"/>
      <c r="AE1129" s="97"/>
      <c r="AF1129" s="93"/>
      <c r="AG1129" s="93"/>
      <c r="AH1129" s="93"/>
      <c r="AI1129" s="30"/>
      <c r="AJ1129" s="30"/>
      <c r="AK1129" s="30"/>
      <c r="AL1129" s="30"/>
      <c r="AM1129" s="109"/>
      <c r="AN1129" s="109"/>
      <c r="AO1129" s="30"/>
      <c r="AP1129" s="109" t="s">
        <v>1941</v>
      </c>
      <c r="AQ1129"/>
      <c r="AR1129"/>
      <c r="AS1129"/>
      <c r="AT1129"/>
      <c r="AU1129"/>
      <c r="AV1129"/>
    </row>
    <row r="1130" spans="27:48" ht="23.45" customHeight="1" x14ac:dyDescent="0.2">
      <c r="AA1130" s="97"/>
      <c r="AB1130" s="97"/>
      <c r="AC1130" s="97"/>
      <c r="AD1130" s="97"/>
      <c r="AE1130" s="97"/>
      <c r="AF1130" s="93"/>
      <c r="AG1130" s="93"/>
      <c r="AH1130" s="93"/>
      <c r="AI1130" s="30"/>
      <c r="AJ1130" s="30"/>
      <c r="AK1130" s="30"/>
      <c r="AL1130" s="30"/>
      <c r="AM1130" s="109"/>
      <c r="AN1130" s="109"/>
      <c r="AO1130" s="30"/>
      <c r="AP1130" s="109" t="s">
        <v>1942</v>
      </c>
      <c r="AQ1130"/>
      <c r="AR1130"/>
      <c r="AS1130"/>
      <c r="AT1130"/>
      <c r="AU1130"/>
      <c r="AV1130"/>
    </row>
    <row r="1131" spans="27:48" ht="23.45" customHeight="1" x14ac:dyDescent="0.2">
      <c r="AA1131" s="97"/>
      <c r="AB1131" s="97"/>
      <c r="AC1131" s="97"/>
      <c r="AD1131" s="97"/>
      <c r="AE1131" s="97"/>
      <c r="AF1131" s="93"/>
      <c r="AG1131" s="93"/>
      <c r="AH1131" s="93"/>
      <c r="AI1131" s="30"/>
      <c r="AJ1131" s="30"/>
      <c r="AK1131" s="30"/>
      <c r="AL1131" s="30"/>
      <c r="AM1131" s="109"/>
      <c r="AN1131" s="109"/>
      <c r="AO1131" s="30"/>
      <c r="AP1131" s="109" t="s">
        <v>1943</v>
      </c>
      <c r="AQ1131"/>
      <c r="AR1131"/>
      <c r="AS1131"/>
      <c r="AT1131"/>
      <c r="AU1131"/>
      <c r="AV1131"/>
    </row>
    <row r="1132" spans="27:48" ht="23.45" customHeight="1" x14ac:dyDescent="0.2">
      <c r="AA1132" s="97"/>
      <c r="AB1132" s="97"/>
      <c r="AC1132" s="97"/>
      <c r="AD1132" s="97"/>
      <c r="AE1132" s="97"/>
      <c r="AF1132" s="93"/>
      <c r="AG1132" s="93"/>
      <c r="AH1132" s="93"/>
      <c r="AI1132" s="30"/>
      <c r="AJ1132" s="30"/>
      <c r="AK1132" s="30"/>
      <c r="AL1132" s="30"/>
      <c r="AM1132" s="109"/>
      <c r="AN1132" s="109"/>
      <c r="AO1132" s="30"/>
      <c r="AP1132" s="109" t="s">
        <v>1944</v>
      </c>
      <c r="AQ1132"/>
      <c r="AR1132"/>
      <c r="AS1132"/>
      <c r="AT1132"/>
      <c r="AU1132"/>
      <c r="AV1132"/>
    </row>
    <row r="1133" spans="27:48" ht="23.45" customHeight="1" x14ac:dyDescent="0.2">
      <c r="AA1133" s="97"/>
      <c r="AB1133" s="97"/>
      <c r="AC1133" s="97"/>
      <c r="AD1133" s="97"/>
      <c r="AE1133" s="97"/>
      <c r="AF1133" s="93"/>
      <c r="AG1133" s="93"/>
      <c r="AH1133" s="93"/>
      <c r="AI1133" s="30"/>
      <c r="AJ1133" s="30"/>
      <c r="AK1133" s="30"/>
      <c r="AL1133" s="30"/>
      <c r="AM1133" s="109"/>
      <c r="AN1133" s="109"/>
      <c r="AO1133" s="30"/>
      <c r="AP1133" s="109" t="s">
        <v>1945</v>
      </c>
      <c r="AQ1133"/>
      <c r="AR1133"/>
      <c r="AS1133"/>
      <c r="AT1133"/>
      <c r="AU1133"/>
      <c r="AV1133"/>
    </row>
    <row r="1134" spans="27:48" ht="23.45" customHeight="1" x14ac:dyDescent="0.2">
      <c r="AA1134" s="97"/>
      <c r="AB1134" s="97"/>
      <c r="AC1134" s="97"/>
      <c r="AD1134" s="97"/>
      <c r="AE1134" s="97"/>
      <c r="AF1134" s="93"/>
      <c r="AG1134" s="93"/>
      <c r="AH1134" s="93"/>
      <c r="AI1134" s="30"/>
      <c r="AJ1134" s="30"/>
      <c r="AK1134" s="30"/>
      <c r="AL1134" s="30"/>
      <c r="AM1134" s="109"/>
      <c r="AN1134" s="109"/>
      <c r="AO1134" s="30"/>
      <c r="AP1134" s="109" t="s">
        <v>1946</v>
      </c>
      <c r="AQ1134"/>
      <c r="AR1134"/>
      <c r="AS1134"/>
      <c r="AT1134"/>
      <c r="AU1134"/>
      <c r="AV1134"/>
    </row>
    <row r="1135" spans="27:48" ht="23.45" customHeight="1" x14ac:dyDescent="0.2">
      <c r="AA1135" s="97"/>
      <c r="AB1135" s="97"/>
      <c r="AC1135" s="97"/>
      <c r="AD1135" s="97"/>
      <c r="AE1135" s="97"/>
      <c r="AF1135" s="93"/>
      <c r="AG1135" s="93"/>
      <c r="AH1135" s="93"/>
      <c r="AI1135" s="30"/>
      <c r="AJ1135" s="30"/>
      <c r="AK1135" s="30"/>
      <c r="AL1135" s="30"/>
      <c r="AM1135" s="109"/>
      <c r="AN1135" s="109"/>
      <c r="AO1135" s="30"/>
      <c r="AP1135" s="109" t="s">
        <v>1947</v>
      </c>
      <c r="AQ1135"/>
      <c r="AR1135"/>
      <c r="AS1135"/>
      <c r="AT1135"/>
      <c r="AU1135"/>
      <c r="AV1135"/>
    </row>
    <row r="1136" spans="27:48" ht="23.45" customHeight="1" x14ac:dyDescent="0.2">
      <c r="AA1136" s="97"/>
      <c r="AB1136" s="97"/>
      <c r="AC1136" s="97"/>
      <c r="AD1136" s="97"/>
      <c r="AE1136" s="97"/>
      <c r="AF1136" s="93"/>
      <c r="AG1136" s="93"/>
      <c r="AH1136" s="93"/>
      <c r="AI1136" s="30"/>
      <c r="AJ1136" s="30"/>
      <c r="AK1136" s="30"/>
      <c r="AL1136" s="30"/>
      <c r="AM1136" s="109"/>
      <c r="AN1136" s="109"/>
      <c r="AO1136" s="30"/>
      <c r="AP1136" s="109" t="s">
        <v>1948</v>
      </c>
      <c r="AQ1136"/>
      <c r="AR1136"/>
      <c r="AS1136"/>
      <c r="AT1136"/>
      <c r="AU1136"/>
      <c r="AV1136"/>
    </row>
    <row r="1137" spans="27:48" ht="23.45" customHeight="1" x14ac:dyDescent="0.2">
      <c r="AA1137" s="97"/>
      <c r="AB1137" s="97"/>
      <c r="AC1137" s="97"/>
      <c r="AD1137" s="97"/>
      <c r="AE1137" s="97"/>
      <c r="AF1137" s="93"/>
      <c r="AG1137" s="93"/>
      <c r="AH1137" s="93"/>
      <c r="AI1137" s="30"/>
      <c r="AJ1137" s="30"/>
      <c r="AK1137" s="30"/>
      <c r="AL1137" s="30"/>
      <c r="AM1137" s="109"/>
      <c r="AN1137" s="109"/>
      <c r="AO1137" s="30"/>
      <c r="AP1137" s="109" t="s">
        <v>1949</v>
      </c>
      <c r="AQ1137"/>
      <c r="AR1137"/>
      <c r="AS1137"/>
      <c r="AT1137"/>
      <c r="AU1137"/>
      <c r="AV1137"/>
    </row>
    <row r="1138" spans="27:48" ht="23.45" customHeight="1" x14ac:dyDescent="0.2">
      <c r="AA1138" s="97"/>
      <c r="AB1138" s="97"/>
      <c r="AC1138" s="97"/>
      <c r="AD1138" s="97"/>
      <c r="AE1138" s="97"/>
      <c r="AF1138" s="93"/>
      <c r="AG1138" s="93"/>
      <c r="AH1138" s="93"/>
      <c r="AI1138" s="30"/>
      <c r="AJ1138" s="30"/>
      <c r="AK1138" s="30"/>
      <c r="AL1138" s="30"/>
      <c r="AM1138" s="109"/>
      <c r="AN1138" s="109"/>
      <c r="AO1138" s="30"/>
      <c r="AP1138" s="109" t="s">
        <v>1950</v>
      </c>
      <c r="AQ1138"/>
      <c r="AR1138"/>
      <c r="AS1138"/>
      <c r="AT1138"/>
      <c r="AU1138"/>
      <c r="AV1138"/>
    </row>
    <row r="1139" spans="27:48" ht="23.45" customHeight="1" x14ac:dyDescent="0.2">
      <c r="AA1139" s="97"/>
      <c r="AB1139" s="97"/>
      <c r="AC1139" s="97"/>
      <c r="AD1139" s="97"/>
      <c r="AE1139" s="97"/>
      <c r="AF1139" s="93"/>
      <c r="AG1139" s="93"/>
      <c r="AH1139" s="93"/>
      <c r="AI1139" s="30"/>
      <c r="AJ1139" s="30"/>
      <c r="AK1139" s="30"/>
      <c r="AL1139" s="30"/>
      <c r="AM1139" s="109"/>
      <c r="AN1139" s="109"/>
      <c r="AO1139" s="30"/>
      <c r="AP1139" s="109" t="s">
        <v>1951</v>
      </c>
      <c r="AQ1139"/>
      <c r="AR1139"/>
      <c r="AS1139"/>
      <c r="AT1139"/>
      <c r="AU1139"/>
      <c r="AV1139"/>
    </row>
    <row r="1140" spans="27:48" ht="23.45" customHeight="1" x14ac:dyDescent="0.2">
      <c r="AA1140" s="97"/>
      <c r="AB1140" s="97"/>
      <c r="AC1140" s="97"/>
      <c r="AD1140" s="97"/>
      <c r="AE1140" s="97"/>
      <c r="AF1140" s="93"/>
      <c r="AG1140" s="93"/>
      <c r="AH1140" s="93"/>
      <c r="AI1140" s="30"/>
      <c r="AJ1140" s="30"/>
      <c r="AK1140" s="30"/>
      <c r="AL1140" s="30"/>
      <c r="AM1140" s="109"/>
      <c r="AN1140" s="109"/>
      <c r="AO1140" s="30"/>
      <c r="AP1140" s="109" t="s">
        <v>1952</v>
      </c>
      <c r="AQ1140"/>
      <c r="AR1140"/>
      <c r="AS1140"/>
      <c r="AT1140"/>
      <c r="AU1140"/>
      <c r="AV1140"/>
    </row>
    <row r="1141" spans="27:48" ht="23.45" customHeight="1" x14ac:dyDescent="0.2">
      <c r="AA1141" s="97"/>
      <c r="AB1141" s="97"/>
      <c r="AC1141" s="97"/>
      <c r="AD1141" s="97"/>
      <c r="AE1141" s="97"/>
      <c r="AF1141" s="93"/>
      <c r="AG1141" s="93"/>
      <c r="AH1141" s="93"/>
      <c r="AI1141" s="30"/>
      <c r="AJ1141" s="30"/>
      <c r="AK1141" s="30"/>
      <c r="AL1141" s="30"/>
      <c r="AM1141" s="109"/>
      <c r="AN1141" s="109"/>
      <c r="AO1141" s="30"/>
      <c r="AP1141" s="109" t="s">
        <v>1953</v>
      </c>
      <c r="AQ1141"/>
      <c r="AR1141"/>
      <c r="AS1141"/>
      <c r="AT1141"/>
      <c r="AU1141"/>
      <c r="AV1141"/>
    </row>
    <row r="1142" spans="27:48" ht="23.45" customHeight="1" x14ac:dyDescent="0.2">
      <c r="AA1142" s="97"/>
      <c r="AB1142" s="97"/>
      <c r="AC1142" s="97"/>
      <c r="AD1142" s="97"/>
      <c r="AE1142" s="97"/>
      <c r="AF1142" s="93"/>
      <c r="AG1142" s="93"/>
      <c r="AH1142" s="93"/>
      <c r="AI1142" s="30"/>
      <c r="AJ1142" s="30"/>
      <c r="AK1142" s="30"/>
      <c r="AL1142" s="30"/>
      <c r="AM1142" s="109"/>
      <c r="AN1142" s="109"/>
      <c r="AO1142" s="30"/>
      <c r="AP1142" s="109" t="s">
        <v>1954</v>
      </c>
      <c r="AQ1142"/>
      <c r="AR1142"/>
      <c r="AS1142"/>
      <c r="AT1142"/>
      <c r="AU1142"/>
      <c r="AV1142"/>
    </row>
    <row r="1143" spans="27:48" ht="23.45" customHeight="1" x14ac:dyDescent="0.2">
      <c r="AA1143" s="97"/>
      <c r="AB1143" s="97"/>
      <c r="AC1143" s="97"/>
      <c r="AD1143" s="97"/>
      <c r="AE1143" s="97"/>
      <c r="AF1143" s="93"/>
      <c r="AG1143" s="93"/>
      <c r="AH1143" s="93"/>
      <c r="AI1143" s="30"/>
      <c r="AJ1143" s="30"/>
      <c r="AK1143" s="30"/>
      <c r="AL1143" s="30"/>
      <c r="AM1143" s="109"/>
      <c r="AN1143" s="109"/>
      <c r="AO1143" s="30"/>
      <c r="AP1143" s="109" t="s">
        <v>1955</v>
      </c>
      <c r="AQ1143"/>
      <c r="AR1143"/>
      <c r="AS1143"/>
      <c r="AT1143"/>
      <c r="AU1143"/>
      <c r="AV1143"/>
    </row>
    <row r="1144" spans="27:48" ht="23.45" customHeight="1" x14ac:dyDescent="0.2">
      <c r="AA1144" s="97"/>
      <c r="AB1144" s="97"/>
      <c r="AC1144" s="97"/>
      <c r="AD1144" s="97"/>
      <c r="AE1144" s="97"/>
      <c r="AF1144" s="93"/>
      <c r="AG1144" s="93"/>
      <c r="AH1144" s="93"/>
      <c r="AI1144" s="30"/>
      <c r="AJ1144" s="30"/>
      <c r="AK1144" s="30"/>
      <c r="AL1144" s="30"/>
      <c r="AM1144" s="109"/>
      <c r="AN1144" s="109"/>
      <c r="AO1144" s="30"/>
      <c r="AP1144" s="109" t="s">
        <v>1956</v>
      </c>
      <c r="AQ1144"/>
      <c r="AR1144"/>
      <c r="AS1144"/>
      <c r="AT1144"/>
      <c r="AU1144"/>
      <c r="AV1144"/>
    </row>
    <row r="1145" spans="27:48" ht="23.45" customHeight="1" x14ac:dyDescent="0.2">
      <c r="AA1145" s="97"/>
      <c r="AB1145" s="97"/>
      <c r="AC1145" s="97"/>
      <c r="AD1145" s="97"/>
      <c r="AE1145" s="97"/>
      <c r="AF1145" s="93"/>
      <c r="AG1145" s="93"/>
      <c r="AH1145" s="93"/>
      <c r="AI1145" s="30"/>
      <c r="AJ1145" s="30"/>
      <c r="AK1145" s="30"/>
      <c r="AL1145" s="30"/>
      <c r="AM1145" s="109"/>
      <c r="AN1145" s="109"/>
      <c r="AO1145" s="30"/>
      <c r="AP1145" s="109" t="s">
        <v>1957</v>
      </c>
      <c r="AQ1145"/>
      <c r="AR1145"/>
      <c r="AS1145"/>
      <c r="AT1145"/>
      <c r="AU1145"/>
      <c r="AV1145"/>
    </row>
    <row r="1146" spans="27:48" ht="23.45" customHeight="1" x14ac:dyDescent="0.2">
      <c r="AA1146" s="97"/>
      <c r="AB1146" s="97"/>
      <c r="AC1146" s="97"/>
      <c r="AD1146" s="97"/>
      <c r="AE1146" s="97"/>
      <c r="AF1146" s="93"/>
      <c r="AG1146" s="93"/>
      <c r="AH1146" s="93"/>
      <c r="AI1146" s="30"/>
      <c r="AJ1146" s="30"/>
      <c r="AK1146" s="30"/>
      <c r="AL1146" s="30"/>
      <c r="AM1146" s="109"/>
      <c r="AN1146" s="109"/>
      <c r="AO1146" s="30"/>
      <c r="AP1146" s="109" t="s">
        <v>1958</v>
      </c>
      <c r="AQ1146"/>
      <c r="AR1146"/>
      <c r="AS1146"/>
      <c r="AT1146"/>
      <c r="AU1146"/>
      <c r="AV1146"/>
    </row>
    <row r="1147" spans="27:48" ht="23.45" customHeight="1" x14ac:dyDescent="0.2">
      <c r="AA1147" s="97"/>
      <c r="AB1147" s="97"/>
      <c r="AC1147" s="97"/>
      <c r="AD1147" s="97"/>
      <c r="AE1147" s="97"/>
      <c r="AF1147" s="93"/>
      <c r="AG1147" s="93"/>
      <c r="AH1147" s="93"/>
      <c r="AI1147" s="30"/>
      <c r="AJ1147" s="30"/>
      <c r="AK1147" s="30"/>
      <c r="AL1147" s="30"/>
      <c r="AM1147" s="109"/>
      <c r="AN1147" s="109"/>
      <c r="AO1147" s="30"/>
      <c r="AP1147" s="109" t="s">
        <v>1959</v>
      </c>
      <c r="AQ1147"/>
      <c r="AR1147"/>
      <c r="AS1147"/>
      <c r="AT1147"/>
      <c r="AU1147"/>
      <c r="AV1147"/>
    </row>
    <row r="1148" spans="27:48" ht="23.45" customHeight="1" x14ac:dyDescent="0.2">
      <c r="AA1148" s="97"/>
      <c r="AB1148" s="97"/>
      <c r="AC1148" s="97"/>
      <c r="AD1148" s="97"/>
      <c r="AE1148" s="97"/>
      <c r="AF1148" s="93"/>
      <c r="AG1148" s="93"/>
      <c r="AH1148" s="93"/>
      <c r="AI1148" s="30"/>
      <c r="AJ1148" s="30"/>
      <c r="AK1148" s="30"/>
      <c r="AL1148" s="30"/>
      <c r="AM1148" s="109"/>
      <c r="AN1148" s="109"/>
      <c r="AO1148" s="30"/>
      <c r="AP1148" s="109" t="s">
        <v>1960</v>
      </c>
      <c r="AQ1148"/>
      <c r="AR1148"/>
      <c r="AS1148"/>
      <c r="AT1148"/>
      <c r="AU1148"/>
      <c r="AV1148"/>
    </row>
    <row r="1149" spans="27:48" ht="23.45" customHeight="1" x14ac:dyDescent="0.2">
      <c r="AA1149" s="97"/>
      <c r="AB1149" s="97"/>
      <c r="AC1149" s="97"/>
      <c r="AD1149" s="97"/>
      <c r="AE1149" s="97"/>
      <c r="AF1149" s="93"/>
      <c r="AG1149" s="93"/>
      <c r="AH1149" s="93"/>
      <c r="AI1149" s="30"/>
      <c r="AJ1149" s="30"/>
      <c r="AK1149" s="30"/>
      <c r="AL1149" s="30"/>
      <c r="AM1149" s="109"/>
      <c r="AN1149" s="109"/>
      <c r="AO1149" s="30"/>
      <c r="AP1149" s="109" t="s">
        <v>1961</v>
      </c>
      <c r="AQ1149"/>
      <c r="AR1149"/>
      <c r="AS1149"/>
      <c r="AT1149"/>
      <c r="AU1149"/>
      <c r="AV1149"/>
    </row>
    <row r="1150" spans="27:48" ht="23.45" customHeight="1" x14ac:dyDescent="0.2">
      <c r="AA1150" s="97"/>
      <c r="AB1150" s="97"/>
      <c r="AC1150" s="97"/>
      <c r="AD1150" s="97"/>
      <c r="AE1150" s="97"/>
      <c r="AF1150" s="93"/>
      <c r="AG1150" s="93"/>
      <c r="AH1150" s="93"/>
      <c r="AI1150" s="30"/>
      <c r="AJ1150" s="30"/>
      <c r="AK1150" s="30"/>
      <c r="AL1150" s="30"/>
      <c r="AM1150" s="109"/>
      <c r="AN1150" s="109"/>
      <c r="AO1150" s="30"/>
      <c r="AP1150" s="109" t="s">
        <v>1962</v>
      </c>
      <c r="AQ1150"/>
      <c r="AR1150"/>
      <c r="AS1150"/>
      <c r="AT1150"/>
      <c r="AU1150"/>
      <c r="AV1150"/>
    </row>
    <row r="1151" spans="27:48" ht="23.45" customHeight="1" x14ac:dyDescent="0.2">
      <c r="AA1151" s="97"/>
      <c r="AB1151" s="97"/>
      <c r="AC1151" s="97"/>
      <c r="AD1151" s="97"/>
      <c r="AE1151" s="97"/>
      <c r="AF1151" s="93"/>
      <c r="AG1151" s="93"/>
      <c r="AH1151" s="93"/>
      <c r="AI1151" s="30"/>
      <c r="AJ1151" s="30"/>
      <c r="AK1151" s="30"/>
      <c r="AL1151" s="30"/>
      <c r="AM1151" s="109"/>
      <c r="AN1151" s="109"/>
      <c r="AO1151" s="30"/>
      <c r="AP1151" s="109" t="s">
        <v>1963</v>
      </c>
      <c r="AQ1151"/>
      <c r="AR1151"/>
      <c r="AS1151"/>
      <c r="AT1151"/>
      <c r="AU1151"/>
      <c r="AV1151"/>
    </row>
    <row r="1152" spans="27:48" ht="23.45" customHeight="1" x14ac:dyDescent="0.2">
      <c r="AA1152" s="97"/>
      <c r="AB1152" s="97"/>
      <c r="AC1152" s="97"/>
      <c r="AD1152" s="97"/>
      <c r="AE1152" s="97"/>
      <c r="AF1152" s="93"/>
      <c r="AG1152" s="93"/>
      <c r="AH1152" s="93"/>
      <c r="AI1152" s="30"/>
      <c r="AJ1152" s="30"/>
      <c r="AK1152" s="30"/>
      <c r="AL1152" s="30"/>
      <c r="AM1152" s="109"/>
      <c r="AN1152" s="109"/>
      <c r="AO1152" s="30"/>
      <c r="AP1152" s="109" t="s">
        <v>1964</v>
      </c>
      <c r="AQ1152"/>
      <c r="AR1152"/>
      <c r="AS1152"/>
      <c r="AT1152"/>
      <c r="AU1152"/>
      <c r="AV1152"/>
    </row>
    <row r="1153" spans="27:48" ht="23.45" customHeight="1" x14ac:dyDescent="0.2">
      <c r="AA1153" s="97"/>
      <c r="AB1153" s="97"/>
      <c r="AC1153" s="97"/>
      <c r="AD1153" s="97"/>
      <c r="AE1153" s="97"/>
      <c r="AF1153" s="93"/>
      <c r="AG1153" s="93"/>
      <c r="AH1153" s="93"/>
      <c r="AI1153" s="30"/>
      <c r="AJ1153" s="30"/>
      <c r="AK1153" s="30"/>
      <c r="AL1153" s="30"/>
      <c r="AM1153" s="109"/>
      <c r="AN1153" s="109"/>
      <c r="AO1153" s="30"/>
      <c r="AP1153" s="109" t="s">
        <v>1965</v>
      </c>
      <c r="AQ1153"/>
      <c r="AR1153"/>
      <c r="AS1153"/>
      <c r="AT1153"/>
      <c r="AU1153"/>
      <c r="AV1153"/>
    </row>
    <row r="1154" spans="27:48" ht="23.45" customHeight="1" x14ac:dyDescent="0.2">
      <c r="AA1154" s="97"/>
      <c r="AB1154" s="97"/>
      <c r="AC1154" s="97"/>
      <c r="AD1154" s="97"/>
      <c r="AE1154" s="97"/>
      <c r="AF1154" s="93"/>
      <c r="AG1154" s="93"/>
      <c r="AH1154" s="93"/>
      <c r="AI1154" s="30"/>
      <c r="AJ1154" s="30"/>
      <c r="AK1154" s="30"/>
      <c r="AL1154" s="30"/>
      <c r="AM1154" s="109"/>
      <c r="AN1154" s="109"/>
      <c r="AO1154" s="30"/>
      <c r="AP1154" s="109" t="s">
        <v>1966</v>
      </c>
      <c r="AQ1154"/>
      <c r="AR1154"/>
      <c r="AS1154"/>
      <c r="AT1154"/>
      <c r="AU1154"/>
      <c r="AV1154"/>
    </row>
    <row r="1155" spans="27:48" ht="23.45" customHeight="1" x14ac:dyDescent="0.2">
      <c r="AA1155" s="97"/>
      <c r="AB1155" s="97"/>
      <c r="AC1155" s="97"/>
      <c r="AD1155" s="97"/>
      <c r="AE1155" s="97"/>
      <c r="AF1155" s="93"/>
      <c r="AG1155" s="93"/>
      <c r="AH1155" s="93"/>
      <c r="AI1155" s="30"/>
      <c r="AJ1155" s="30"/>
      <c r="AK1155" s="30"/>
      <c r="AL1155" s="30"/>
      <c r="AM1155" s="109"/>
      <c r="AN1155" s="109"/>
      <c r="AO1155" s="30"/>
      <c r="AP1155" s="109" t="s">
        <v>1967</v>
      </c>
      <c r="AQ1155"/>
      <c r="AR1155"/>
      <c r="AS1155"/>
      <c r="AT1155"/>
      <c r="AU1155"/>
      <c r="AV1155"/>
    </row>
    <row r="1156" spans="27:48" ht="23.45" customHeight="1" x14ac:dyDescent="0.2">
      <c r="AA1156" s="97"/>
      <c r="AB1156" s="97"/>
      <c r="AC1156" s="97"/>
      <c r="AD1156" s="97"/>
      <c r="AE1156" s="97"/>
      <c r="AF1156" s="93"/>
      <c r="AG1156" s="93"/>
      <c r="AH1156" s="93"/>
      <c r="AI1156" s="30"/>
      <c r="AJ1156" s="30"/>
      <c r="AK1156" s="30"/>
      <c r="AL1156" s="30"/>
      <c r="AM1156" s="109"/>
      <c r="AN1156" s="109"/>
      <c r="AO1156" s="30"/>
      <c r="AP1156" s="109" t="s">
        <v>1968</v>
      </c>
      <c r="AQ1156"/>
      <c r="AR1156"/>
      <c r="AS1156"/>
      <c r="AT1156"/>
      <c r="AU1156"/>
      <c r="AV1156"/>
    </row>
    <row r="1157" spans="27:48" ht="23.45" customHeight="1" x14ac:dyDescent="0.2">
      <c r="AA1157" s="97"/>
      <c r="AB1157" s="97"/>
      <c r="AC1157" s="97"/>
      <c r="AD1157" s="97"/>
      <c r="AE1157" s="97"/>
      <c r="AF1157" s="93"/>
      <c r="AG1157" s="93"/>
      <c r="AH1157" s="93"/>
      <c r="AI1157" s="30"/>
      <c r="AJ1157" s="30"/>
      <c r="AK1157" s="30"/>
      <c r="AL1157" s="30"/>
      <c r="AM1157" s="109"/>
      <c r="AN1157" s="109"/>
      <c r="AO1157" s="30"/>
      <c r="AP1157" s="109" t="s">
        <v>1969</v>
      </c>
      <c r="AQ1157"/>
      <c r="AR1157"/>
      <c r="AS1157"/>
      <c r="AT1157"/>
      <c r="AU1157"/>
      <c r="AV1157"/>
    </row>
    <row r="1158" spans="27:48" ht="23.45" customHeight="1" x14ac:dyDescent="0.2">
      <c r="AA1158" s="97"/>
      <c r="AB1158" s="97"/>
      <c r="AC1158" s="97"/>
      <c r="AD1158" s="97"/>
      <c r="AE1158" s="97"/>
      <c r="AF1158" s="93"/>
      <c r="AG1158" s="93"/>
      <c r="AH1158" s="93"/>
      <c r="AI1158" s="30"/>
      <c r="AJ1158" s="30"/>
      <c r="AK1158" s="30"/>
      <c r="AL1158" s="30"/>
      <c r="AM1158" s="109"/>
      <c r="AN1158" s="109"/>
      <c r="AO1158" s="30"/>
      <c r="AP1158" s="109" t="s">
        <v>1970</v>
      </c>
      <c r="AQ1158"/>
      <c r="AR1158"/>
      <c r="AS1158"/>
      <c r="AT1158"/>
      <c r="AU1158"/>
      <c r="AV1158"/>
    </row>
    <row r="1159" spans="27:48" ht="23.45" customHeight="1" x14ac:dyDescent="0.2">
      <c r="AA1159" s="97"/>
      <c r="AB1159" s="97"/>
      <c r="AC1159" s="97"/>
      <c r="AD1159" s="97"/>
      <c r="AE1159" s="97"/>
      <c r="AF1159" s="93"/>
      <c r="AG1159" s="93"/>
      <c r="AH1159" s="93"/>
      <c r="AI1159" s="30"/>
      <c r="AJ1159" s="30"/>
      <c r="AK1159" s="30"/>
      <c r="AL1159" s="30"/>
      <c r="AM1159" s="109"/>
      <c r="AN1159" s="109"/>
      <c r="AO1159" s="30"/>
      <c r="AP1159" s="109" t="s">
        <v>1971</v>
      </c>
      <c r="AQ1159"/>
      <c r="AR1159"/>
      <c r="AS1159"/>
      <c r="AT1159"/>
      <c r="AU1159"/>
      <c r="AV1159"/>
    </row>
    <row r="1160" spans="27:48" ht="23.45" customHeight="1" x14ac:dyDescent="0.2">
      <c r="AA1160" s="97"/>
      <c r="AB1160" s="97"/>
      <c r="AC1160" s="97"/>
      <c r="AD1160" s="97"/>
      <c r="AE1160" s="97"/>
      <c r="AF1160" s="93"/>
      <c r="AG1160" s="93"/>
      <c r="AH1160" s="93"/>
      <c r="AI1160" s="30"/>
      <c r="AJ1160" s="30"/>
      <c r="AK1160" s="30"/>
      <c r="AL1160" s="30"/>
      <c r="AM1160" s="109"/>
      <c r="AN1160" s="109"/>
      <c r="AO1160" s="30"/>
      <c r="AP1160" s="109" t="s">
        <v>1972</v>
      </c>
      <c r="AQ1160"/>
      <c r="AR1160"/>
      <c r="AS1160"/>
      <c r="AT1160"/>
      <c r="AU1160"/>
      <c r="AV1160"/>
    </row>
    <row r="1161" spans="27:48" ht="23.45" customHeight="1" x14ac:dyDescent="0.2">
      <c r="AA1161" s="97"/>
      <c r="AB1161" s="97"/>
      <c r="AC1161" s="97"/>
      <c r="AD1161" s="97"/>
      <c r="AE1161" s="97"/>
      <c r="AF1161" s="93"/>
      <c r="AG1161" s="93"/>
      <c r="AH1161" s="93"/>
      <c r="AI1161" s="30"/>
      <c r="AJ1161" s="30"/>
      <c r="AK1161" s="30"/>
      <c r="AL1161" s="30"/>
      <c r="AM1161" s="109"/>
      <c r="AN1161" s="109"/>
      <c r="AO1161" s="30"/>
      <c r="AP1161" s="109" t="s">
        <v>1973</v>
      </c>
      <c r="AQ1161"/>
      <c r="AR1161"/>
      <c r="AS1161"/>
      <c r="AT1161"/>
      <c r="AU1161"/>
      <c r="AV1161"/>
    </row>
    <row r="1162" spans="27:48" ht="23.45" customHeight="1" x14ac:dyDescent="0.2">
      <c r="AA1162" s="97"/>
      <c r="AB1162" s="97"/>
      <c r="AC1162" s="97"/>
      <c r="AD1162" s="97"/>
      <c r="AE1162" s="97"/>
      <c r="AF1162" s="93"/>
      <c r="AG1162" s="93"/>
      <c r="AH1162" s="93"/>
      <c r="AI1162" s="30"/>
      <c r="AJ1162" s="30"/>
      <c r="AK1162" s="30"/>
      <c r="AL1162" s="30"/>
      <c r="AM1162" s="109"/>
      <c r="AN1162" s="109"/>
      <c r="AO1162" s="30"/>
      <c r="AP1162" s="109" t="s">
        <v>1974</v>
      </c>
      <c r="AQ1162"/>
      <c r="AR1162"/>
      <c r="AS1162"/>
      <c r="AT1162"/>
      <c r="AU1162"/>
      <c r="AV1162"/>
    </row>
    <row r="1163" spans="27:48" ht="23.45" customHeight="1" x14ac:dyDescent="0.2">
      <c r="AA1163" s="97"/>
      <c r="AB1163" s="97"/>
      <c r="AC1163" s="97"/>
      <c r="AD1163" s="97"/>
      <c r="AE1163" s="97"/>
      <c r="AF1163" s="93"/>
      <c r="AG1163" s="93"/>
      <c r="AH1163" s="93"/>
      <c r="AI1163" s="30"/>
      <c r="AJ1163" s="30"/>
      <c r="AK1163" s="30"/>
      <c r="AL1163" s="30"/>
      <c r="AM1163" s="109"/>
      <c r="AN1163" s="109"/>
      <c r="AO1163" s="30"/>
      <c r="AP1163" s="109" t="s">
        <v>1975</v>
      </c>
      <c r="AQ1163"/>
      <c r="AR1163"/>
      <c r="AS1163"/>
      <c r="AT1163"/>
      <c r="AU1163"/>
      <c r="AV1163"/>
    </row>
    <row r="1164" spans="27:48" ht="23.45" customHeight="1" x14ac:dyDescent="0.2">
      <c r="AA1164" s="97"/>
      <c r="AB1164" s="97"/>
      <c r="AC1164" s="97"/>
      <c r="AD1164" s="97"/>
      <c r="AE1164" s="97"/>
      <c r="AF1164" s="93"/>
      <c r="AG1164" s="93"/>
      <c r="AH1164" s="93"/>
      <c r="AI1164" s="30"/>
      <c r="AJ1164" s="30"/>
      <c r="AK1164" s="30"/>
      <c r="AL1164" s="30"/>
      <c r="AM1164" s="109"/>
      <c r="AN1164" s="109"/>
      <c r="AO1164" s="30"/>
      <c r="AP1164" s="109" t="s">
        <v>1976</v>
      </c>
      <c r="AQ1164"/>
      <c r="AR1164"/>
      <c r="AS1164"/>
      <c r="AT1164"/>
      <c r="AU1164"/>
      <c r="AV1164"/>
    </row>
    <row r="1165" spans="27:48" ht="23.45" customHeight="1" x14ac:dyDescent="0.2">
      <c r="AA1165" s="97"/>
      <c r="AB1165" s="97"/>
      <c r="AC1165" s="97"/>
      <c r="AD1165" s="97"/>
      <c r="AE1165" s="97"/>
      <c r="AF1165" s="93"/>
      <c r="AG1165" s="93"/>
      <c r="AH1165" s="93"/>
      <c r="AI1165" s="30"/>
      <c r="AJ1165" s="30"/>
      <c r="AK1165" s="30"/>
      <c r="AL1165" s="30"/>
      <c r="AM1165" s="109"/>
      <c r="AN1165" s="109"/>
      <c r="AO1165" s="30"/>
      <c r="AP1165" s="109" t="s">
        <v>1977</v>
      </c>
      <c r="AQ1165"/>
      <c r="AR1165"/>
      <c r="AS1165"/>
      <c r="AT1165"/>
      <c r="AU1165"/>
      <c r="AV1165"/>
    </row>
    <row r="1166" spans="27:48" ht="23.45" customHeight="1" x14ac:dyDescent="0.2">
      <c r="AA1166" s="97"/>
      <c r="AB1166" s="97"/>
      <c r="AC1166" s="97"/>
      <c r="AD1166" s="97"/>
      <c r="AE1166" s="97"/>
      <c r="AF1166" s="93"/>
      <c r="AG1166" s="93"/>
      <c r="AH1166" s="93"/>
      <c r="AI1166" s="30"/>
      <c r="AJ1166" s="30"/>
      <c r="AK1166" s="30"/>
      <c r="AL1166" s="30"/>
      <c r="AM1166" s="109"/>
      <c r="AN1166" s="109"/>
      <c r="AO1166" s="30"/>
      <c r="AP1166" s="109" t="s">
        <v>1978</v>
      </c>
      <c r="AQ1166"/>
      <c r="AR1166"/>
      <c r="AS1166"/>
      <c r="AT1166"/>
      <c r="AU1166"/>
      <c r="AV1166"/>
    </row>
    <row r="1167" spans="27:48" ht="23.45" customHeight="1" x14ac:dyDescent="0.2">
      <c r="AA1167" s="97"/>
      <c r="AB1167" s="97"/>
      <c r="AC1167" s="97"/>
      <c r="AD1167" s="97"/>
      <c r="AE1167" s="97"/>
      <c r="AF1167" s="93"/>
      <c r="AG1167" s="93"/>
      <c r="AH1167" s="93"/>
      <c r="AI1167" s="30"/>
      <c r="AJ1167" s="30"/>
      <c r="AK1167" s="30"/>
      <c r="AL1167" s="30"/>
      <c r="AM1167" s="109"/>
      <c r="AN1167" s="109"/>
      <c r="AO1167" s="30"/>
      <c r="AP1167" s="109" t="s">
        <v>1979</v>
      </c>
      <c r="AQ1167"/>
      <c r="AR1167"/>
      <c r="AS1167"/>
      <c r="AT1167"/>
      <c r="AU1167"/>
      <c r="AV1167"/>
    </row>
    <row r="1168" spans="27:48" ht="23.45" customHeight="1" x14ac:dyDescent="0.2">
      <c r="AA1168" s="97"/>
      <c r="AB1168" s="97"/>
      <c r="AC1168" s="97"/>
      <c r="AD1168" s="97"/>
      <c r="AE1168" s="97"/>
      <c r="AF1168" s="93"/>
      <c r="AG1168" s="93"/>
      <c r="AH1168" s="93"/>
      <c r="AI1168" s="30"/>
      <c r="AJ1168" s="30"/>
      <c r="AK1168" s="30"/>
      <c r="AL1168" s="30"/>
      <c r="AM1168" s="109"/>
      <c r="AN1168" s="109"/>
      <c r="AO1168" s="30"/>
      <c r="AP1168" s="109" t="s">
        <v>1980</v>
      </c>
      <c r="AQ1168"/>
      <c r="AR1168"/>
      <c r="AS1168"/>
      <c r="AT1168"/>
      <c r="AU1168"/>
      <c r="AV1168"/>
    </row>
    <row r="1169" spans="27:48" ht="23.45" customHeight="1" x14ac:dyDescent="0.2">
      <c r="AA1169" s="97"/>
      <c r="AB1169" s="97"/>
      <c r="AC1169" s="97"/>
      <c r="AD1169" s="97"/>
      <c r="AE1169" s="97"/>
      <c r="AF1169" s="93"/>
      <c r="AG1169" s="93"/>
      <c r="AH1169" s="93"/>
      <c r="AI1169" s="30"/>
      <c r="AJ1169" s="30"/>
      <c r="AK1169" s="30"/>
      <c r="AL1169" s="30"/>
      <c r="AM1169" s="109"/>
      <c r="AN1169" s="109"/>
      <c r="AO1169" s="30"/>
      <c r="AP1169" s="109" t="s">
        <v>1981</v>
      </c>
      <c r="AQ1169"/>
      <c r="AR1169"/>
      <c r="AS1169"/>
      <c r="AT1169"/>
      <c r="AU1169"/>
      <c r="AV1169"/>
    </row>
    <row r="1170" spans="27:48" ht="23.45" customHeight="1" x14ac:dyDescent="0.2">
      <c r="AA1170" s="97"/>
      <c r="AB1170" s="97"/>
      <c r="AC1170" s="97"/>
      <c r="AD1170" s="97"/>
      <c r="AE1170" s="97"/>
      <c r="AF1170" s="93"/>
      <c r="AG1170" s="93"/>
      <c r="AH1170" s="93"/>
      <c r="AI1170" s="30"/>
      <c r="AJ1170" s="30"/>
      <c r="AK1170" s="30"/>
      <c r="AL1170" s="30"/>
      <c r="AM1170" s="109"/>
      <c r="AN1170" s="109"/>
      <c r="AO1170" s="30"/>
      <c r="AP1170" s="109" t="s">
        <v>1982</v>
      </c>
      <c r="AQ1170"/>
      <c r="AR1170"/>
      <c r="AS1170"/>
      <c r="AT1170"/>
      <c r="AU1170"/>
      <c r="AV1170"/>
    </row>
    <row r="1171" spans="27:48" ht="23.45" customHeight="1" x14ac:dyDescent="0.2">
      <c r="AA1171" s="97"/>
      <c r="AB1171" s="97"/>
      <c r="AC1171" s="97"/>
      <c r="AD1171" s="97"/>
      <c r="AE1171" s="97"/>
      <c r="AF1171" s="93"/>
      <c r="AG1171" s="93"/>
      <c r="AH1171" s="93"/>
      <c r="AI1171" s="30"/>
      <c r="AJ1171" s="30"/>
      <c r="AK1171" s="30"/>
      <c r="AL1171" s="30"/>
      <c r="AM1171" s="109"/>
      <c r="AN1171" s="109"/>
      <c r="AO1171" s="30"/>
      <c r="AP1171" s="109" t="s">
        <v>1983</v>
      </c>
      <c r="AQ1171"/>
      <c r="AR1171"/>
      <c r="AS1171"/>
      <c r="AT1171"/>
      <c r="AU1171"/>
      <c r="AV1171"/>
    </row>
    <row r="1172" spans="27:48" ht="23.45" customHeight="1" x14ac:dyDescent="0.2">
      <c r="AA1172" s="97"/>
      <c r="AB1172" s="97"/>
      <c r="AC1172" s="97"/>
      <c r="AD1172" s="97"/>
      <c r="AE1172" s="97"/>
      <c r="AF1172" s="93"/>
      <c r="AG1172" s="93"/>
      <c r="AH1172" s="93"/>
      <c r="AI1172" s="30"/>
      <c r="AJ1172" s="30"/>
      <c r="AK1172" s="30"/>
      <c r="AL1172" s="30"/>
      <c r="AM1172" s="109"/>
      <c r="AN1172" s="109"/>
      <c r="AO1172" s="30"/>
      <c r="AP1172" s="109" t="s">
        <v>1984</v>
      </c>
      <c r="AQ1172"/>
      <c r="AR1172"/>
      <c r="AS1172"/>
      <c r="AT1172"/>
      <c r="AU1172"/>
      <c r="AV1172"/>
    </row>
    <row r="1173" spans="27:48" ht="23.45" customHeight="1" x14ac:dyDescent="0.2">
      <c r="AA1173" s="97"/>
      <c r="AB1173" s="97"/>
      <c r="AC1173" s="97"/>
      <c r="AD1173" s="97"/>
      <c r="AE1173" s="97"/>
      <c r="AF1173" s="93"/>
      <c r="AG1173" s="93"/>
      <c r="AH1173" s="93"/>
      <c r="AI1173" s="30"/>
      <c r="AJ1173" s="30"/>
      <c r="AK1173" s="30"/>
      <c r="AL1173" s="30"/>
      <c r="AM1173" s="109"/>
      <c r="AN1173" s="109"/>
      <c r="AO1173" s="30"/>
      <c r="AP1173" s="109" t="s">
        <v>1985</v>
      </c>
      <c r="AQ1173"/>
      <c r="AR1173"/>
      <c r="AS1173"/>
      <c r="AT1173"/>
      <c r="AU1173"/>
      <c r="AV1173"/>
    </row>
    <row r="1174" spans="27:48" ht="23.45" customHeight="1" x14ac:dyDescent="0.2">
      <c r="AA1174" s="97"/>
      <c r="AB1174" s="97"/>
      <c r="AC1174" s="97"/>
      <c r="AD1174" s="97"/>
      <c r="AE1174" s="97"/>
      <c r="AF1174" s="93"/>
      <c r="AG1174" s="93"/>
      <c r="AH1174" s="93"/>
      <c r="AI1174" s="30"/>
      <c r="AJ1174" s="30"/>
      <c r="AK1174" s="30"/>
      <c r="AL1174" s="30"/>
      <c r="AM1174" s="109"/>
      <c r="AN1174" s="109"/>
      <c r="AO1174" s="30"/>
      <c r="AP1174" s="109" t="s">
        <v>1986</v>
      </c>
      <c r="AQ1174"/>
      <c r="AR1174"/>
      <c r="AS1174"/>
      <c r="AT1174"/>
      <c r="AU1174"/>
      <c r="AV1174"/>
    </row>
    <row r="1175" spans="27:48" ht="23.45" customHeight="1" x14ac:dyDescent="0.2">
      <c r="AA1175" s="97"/>
      <c r="AB1175" s="97"/>
      <c r="AC1175" s="97"/>
      <c r="AD1175" s="97"/>
      <c r="AE1175" s="97"/>
      <c r="AF1175" s="93"/>
      <c r="AG1175" s="93"/>
      <c r="AH1175" s="93"/>
      <c r="AI1175" s="30"/>
      <c r="AJ1175" s="30"/>
      <c r="AK1175" s="30"/>
      <c r="AL1175" s="30"/>
      <c r="AM1175" s="109"/>
      <c r="AN1175" s="109"/>
      <c r="AO1175" s="30"/>
      <c r="AP1175" s="109" t="s">
        <v>1987</v>
      </c>
      <c r="AQ1175"/>
      <c r="AR1175"/>
      <c r="AS1175"/>
      <c r="AT1175"/>
      <c r="AU1175"/>
      <c r="AV1175"/>
    </row>
    <row r="1176" spans="27:48" ht="23.45" customHeight="1" x14ac:dyDescent="0.2">
      <c r="AA1176" s="97"/>
      <c r="AB1176" s="97"/>
      <c r="AC1176" s="97"/>
      <c r="AD1176" s="97"/>
      <c r="AE1176" s="97"/>
      <c r="AF1176" s="93"/>
      <c r="AG1176" s="93"/>
      <c r="AH1176" s="93"/>
      <c r="AI1176" s="30"/>
      <c r="AJ1176" s="30"/>
      <c r="AK1176" s="30"/>
      <c r="AL1176" s="30"/>
      <c r="AM1176" s="109"/>
      <c r="AN1176" s="109"/>
      <c r="AO1176" s="30"/>
      <c r="AP1176" s="109" t="s">
        <v>1988</v>
      </c>
      <c r="AQ1176"/>
      <c r="AR1176"/>
      <c r="AS1176"/>
      <c r="AT1176"/>
      <c r="AU1176"/>
      <c r="AV1176"/>
    </row>
    <row r="1177" spans="27:48" ht="23.45" customHeight="1" x14ac:dyDescent="0.2">
      <c r="AA1177" s="97"/>
      <c r="AB1177" s="97"/>
      <c r="AC1177" s="97"/>
      <c r="AD1177" s="97"/>
      <c r="AE1177" s="97"/>
      <c r="AF1177" s="93"/>
      <c r="AG1177" s="93"/>
      <c r="AH1177" s="93"/>
      <c r="AI1177" s="30"/>
      <c r="AJ1177" s="30"/>
      <c r="AK1177" s="30"/>
      <c r="AL1177" s="30"/>
      <c r="AM1177" s="109"/>
      <c r="AN1177" s="109"/>
      <c r="AO1177" s="30"/>
      <c r="AP1177" s="109" t="s">
        <v>1989</v>
      </c>
      <c r="AQ1177"/>
      <c r="AR1177"/>
      <c r="AS1177"/>
      <c r="AT1177"/>
      <c r="AU1177"/>
      <c r="AV1177"/>
    </row>
    <row r="1178" spans="27:48" ht="23.45" customHeight="1" x14ac:dyDescent="0.2">
      <c r="AA1178" s="97"/>
      <c r="AB1178" s="97"/>
      <c r="AC1178" s="97"/>
      <c r="AD1178" s="97"/>
      <c r="AE1178" s="97"/>
      <c r="AF1178" s="93"/>
      <c r="AG1178" s="93"/>
      <c r="AH1178" s="93"/>
      <c r="AI1178" s="30"/>
      <c r="AJ1178" s="30"/>
      <c r="AK1178" s="30"/>
      <c r="AL1178" s="30"/>
      <c r="AM1178" s="109"/>
      <c r="AN1178" s="109"/>
      <c r="AO1178" s="30"/>
      <c r="AP1178" s="109" t="s">
        <v>1990</v>
      </c>
      <c r="AQ1178"/>
      <c r="AR1178"/>
      <c r="AS1178"/>
      <c r="AT1178"/>
      <c r="AU1178"/>
      <c r="AV1178"/>
    </row>
    <row r="1179" spans="27:48" ht="23.45" customHeight="1" x14ac:dyDescent="0.2">
      <c r="AA1179" s="97"/>
      <c r="AB1179" s="97"/>
      <c r="AC1179" s="97"/>
      <c r="AD1179" s="97"/>
      <c r="AE1179" s="97"/>
      <c r="AF1179" s="93"/>
      <c r="AG1179" s="93"/>
      <c r="AH1179" s="93"/>
      <c r="AI1179" s="30"/>
      <c r="AJ1179" s="30"/>
      <c r="AK1179" s="30"/>
      <c r="AL1179" s="30"/>
      <c r="AM1179" s="109"/>
      <c r="AN1179" s="109"/>
      <c r="AO1179" s="30"/>
      <c r="AP1179" s="109" t="s">
        <v>1991</v>
      </c>
      <c r="AQ1179"/>
      <c r="AR1179"/>
      <c r="AS1179"/>
      <c r="AT1179"/>
      <c r="AU1179"/>
      <c r="AV1179"/>
    </row>
    <row r="1180" spans="27:48" ht="23.45" customHeight="1" x14ac:dyDescent="0.2">
      <c r="AA1180" s="97"/>
      <c r="AB1180" s="97"/>
      <c r="AC1180" s="97"/>
      <c r="AD1180" s="97"/>
      <c r="AE1180" s="97"/>
      <c r="AF1180" s="93"/>
      <c r="AG1180" s="93"/>
      <c r="AH1180" s="93"/>
      <c r="AI1180" s="30"/>
      <c r="AJ1180" s="30"/>
      <c r="AK1180" s="30"/>
      <c r="AL1180" s="30"/>
      <c r="AM1180" s="109"/>
      <c r="AN1180" s="109"/>
      <c r="AO1180" s="30"/>
      <c r="AP1180" s="109" t="s">
        <v>1992</v>
      </c>
      <c r="AQ1180"/>
      <c r="AR1180"/>
      <c r="AS1180"/>
      <c r="AT1180"/>
      <c r="AU1180"/>
      <c r="AV1180"/>
    </row>
    <row r="1181" spans="27:48" ht="23.45" customHeight="1" x14ac:dyDescent="0.2">
      <c r="AA1181" s="97"/>
      <c r="AB1181" s="97"/>
      <c r="AC1181" s="97"/>
      <c r="AD1181" s="97"/>
      <c r="AE1181" s="97"/>
      <c r="AF1181" s="93"/>
      <c r="AG1181" s="93"/>
      <c r="AH1181" s="93"/>
      <c r="AI1181" s="30"/>
      <c r="AJ1181" s="30"/>
      <c r="AK1181" s="30"/>
      <c r="AL1181" s="30"/>
      <c r="AM1181" s="109"/>
      <c r="AN1181" s="109"/>
      <c r="AO1181" s="30"/>
      <c r="AP1181" s="109" t="s">
        <v>1993</v>
      </c>
      <c r="AQ1181"/>
      <c r="AR1181"/>
      <c r="AS1181"/>
      <c r="AT1181"/>
      <c r="AU1181"/>
      <c r="AV1181"/>
    </row>
    <row r="1182" spans="27:48" ht="23.45" customHeight="1" x14ac:dyDescent="0.2">
      <c r="AA1182" s="97"/>
      <c r="AB1182" s="97"/>
      <c r="AC1182" s="97"/>
      <c r="AD1182" s="97"/>
      <c r="AE1182" s="97"/>
      <c r="AF1182" s="93"/>
      <c r="AG1182" s="93"/>
      <c r="AH1182" s="93"/>
      <c r="AI1182" s="30"/>
      <c r="AJ1182" s="30"/>
      <c r="AK1182" s="30"/>
      <c r="AL1182" s="30"/>
      <c r="AM1182" s="109"/>
      <c r="AN1182" s="109"/>
      <c r="AO1182" s="30"/>
      <c r="AP1182" s="109" t="s">
        <v>1994</v>
      </c>
      <c r="AQ1182"/>
      <c r="AR1182"/>
      <c r="AS1182"/>
      <c r="AT1182"/>
      <c r="AU1182"/>
      <c r="AV1182"/>
    </row>
    <row r="1183" spans="27:48" ht="23.45" customHeight="1" x14ac:dyDescent="0.2">
      <c r="AA1183" s="97"/>
      <c r="AB1183" s="97"/>
      <c r="AC1183" s="97"/>
      <c r="AD1183" s="97"/>
      <c r="AE1183" s="97"/>
      <c r="AF1183" s="93"/>
      <c r="AG1183" s="93"/>
      <c r="AH1183" s="93"/>
      <c r="AI1183" s="30"/>
      <c r="AJ1183" s="30"/>
      <c r="AK1183" s="30"/>
      <c r="AL1183" s="30"/>
      <c r="AM1183" s="109"/>
      <c r="AN1183" s="109"/>
      <c r="AO1183" s="30"/>
      <c r="AP1183" s="109" t="s">
        <v>1995</v>
      </c>
      <c r="AQ1183"/>
      <c r="AR1183"/>
      <c r="AS1183"/>
      <c r="AT1183"/>
      <c r="AU1183"/>
      <c r="AV1183"/>
    </row>
    <row r="1184" spans="27:48" ht="23.45" customHeight="1" x14ac:dyDescent="0.2">
      <c r="AA1184" s="97"/>
      <c r="AB1184" s="97"/>
      <c r="AC1184" s="97"/>
      <c r="AD1184" s="97"/>
      <c r="AE1184" s="97"/>
      <c r="AF1184" s="93"/>
      <c r="AG1184" s="93"/>
      <c r="AH1184" s="93"/>
      <c r="AI1184" s="30"/>
      <c r="AJ1184" s="30"/>
      <c r="AK1184" s="30"/>
      <c r="AL1184" s="30"/>
      <c r="AM1184" s="109"/>
      <c r="AN1184" s="109"/>
      <c r="AO1184" s="30"/>
      <c r="AP1184" s="109" t="s">
        <v>1996</v>
      </c>
      <c r="AQ1184"/>
      <c r="AR1184"/>
      <c r="AS1184"/>
      <c r="AT1184"/>
      <c r="AU1184"/>
      <c r="AV1184"/>
    </row>
    <row r="1185" spans="27:48" ht="23.45" customHeight="1" x14ac:dyDescent="0.2">
      <c r="AA1185" s="97"/>
      <c r="AB1185" s="97"/>
      <c r="AC1185" s="97"/>
      <c r="AD1185" s="97"/>
      <c r="AE1185" s="97"/>
      <c r="AF1185" s="93"/>
      <c r="AG1185" s="93"/>
      <c r="AH1185" s="93"/>
      <c r="AI1185" s="30"/>
      <c r="AJ1185" s="30"/>
      <c r="AK1185" s="30"/>
      <c r="AL1185" s="30"/>
      <c r="AM1185" s="109"/>
      <c r="AN1185" s="109"/>
      <c r="AO1185" s="30"/>
      <c r="AP1185" s="109" t="s">
        <v>1997</v>
      </c>
      <c r="AQ1185"/>
      <c r="AR1185"/>
      <c r="AS1185"/>
      <c r="AT1185"/>
      <c r="AU1185"/>
      <c r="AV1185"/>
    </row>
    <row r="1186" spans="27:48" ht="23.45" customHeight="1" x14ac:dyDescent="0.2">
      <c r="AA1186" s="97"/>
      <c r="AB1186" s="97"/>
      <c r="AC1186" s="97"/>
      <c r="AD1186" s="97"/>
      <c r="AE1186" s="97"/>
      <c r="AF1186" s="93"/>
      <c r="AG1186" s="93"/>
      <c r="AH1186" s="93"/>
      <c r="AI1186" s="30"/>
      <c r="AJ1186" s="30"/>
      <c r="AK1186" s="30"/>
      <c r="AL1186" s="30"/>
      <c r="AM1186" s="109"/>
      <c r="AN1186" s="109"/>
      <c r="AO1186" s="30"/>
      <c r="AP1186" s="109" t="s">
        <v>1998</v>
      </c>
      <c r="AQ1186"/>
      <c r="AR1186"/>
      <c r="AS1186"/>
      <c r="AT1186"/>
      <c r="AU1186"/>
      <c r="AV1186"/>
    </row>
    <row r="1187" spans="27:48" ht="23.45" customHeight="1" x14ac:dyDescent="0.2">
      <c r="AA1187" s="97"/>
      <c r="AB1187" s="97"/>
      <c r="AC1187" s="97"/>
      <c r="AD1187" s="97"/>
      <c r="AE1187" s="97"/>
      <c r="AF1187" s="93"/>
      <c r="AG1187" s="93"/>
      <c r="AH1187" s="93"/>
      <c r="AI1187" s="30"/>
      <c r="AJ1187" s="30"/>
      <c r="AK1187" s="30"/>
      <c r="AL1187" s="30"/>
      <c r="AM1187" s="109"/>
      <c r="AN1187" s="109"/>
      <c r="AO1187" s="30"/>
      <c r="AP1187" s="109" t="s">
        <v>1999</v>
      </c>
      <c r="AQ1187"/>
      <c r="AR1187"/>
      <c r="AS1187"/>
      <c r="AT1187"/>
      <c r="AU1187"/>
      <c r="AV1187"/>
    </row>
    <row r="1188" spans="27:48" ht="23.45" customHeight="1" x14ac:dyDescent="0.2">
      <c r="AA1188" s="97"/>
      <c r="AB1188" s="97"/>
      <c r="AC1188" s="97"/>
      <c r="AD1188" s="97"/>
      <c r="AE1188" s="97"/>
      <c r="AF1188" s="93"/>
      <c r="AG1188" s="93"/>
      <c r="AH1188" s="93"/>
      <c r="AI1188" s="30"/>
      <c r="AJ1188" s="30"/>
      <c r="AK1188" s="30"/>
      <c r="AL1188" s="30"/>
      <c r="AM1188" s="109"/>
      <c r="AN1188" s="109"/>
      <c r="AO1188" s="30"/>
      <c r="AP1188" s="109" t="s">
        <v>2000</v>
      </c>
      <c r="AQ1188"/>
      <c r="AR1188"/>
      <c r="AS1188"/>
      <c r="AT1188"/>
      <c r="AU1188"/>
      <c r="AV1188"/>
    </row>
    <row r="1189" spans="27:48" ht="23.45" customHeight="1" x14ac:dyDescent="0.2">
      <c r="AA1189" s="97"/>
      <c r="AB1189" s="97"/>
      <c r="AC1189" s="97"/>
      <c r="AD1189" s="97"/>
      <c r="AE1189" s="97"/>
      <c r="AF1189" s="93"/>
      <c r="AG1189" s="93"/>
      <c r="AH1189" s="93"/>
      <c r="AI1189" s="30"/>
      <c r="AJ1189" s="30"/>
      <c r="AK1189" s="30"/>
      <c r="AL1189" s="30"/>
      <c r="AM1189" s="109"/>
      <c r="AN1189" s="109"/>
      <c r="AO1189" s="30"/>
      <c r="AP1189" s="109" t="s">
        <v>2001</v>
      </c>
      <c r="AQ1189"/>
      <c r="AR1189"/>
      <c r="AS1189"/>
      <c r="AT1189"/>
      <c r="AU1189"/>
      <c r="AV1189"/>
    </row>
    <row r="1190" spans="27:48" ht="23.45" customHeight="1" x14ac:dyDescent="0.2">
      <c r="AA1190" s="97"/>
      <c r="AB1190" s="97"/>
      <c r="AC1190" s="97"/>
      <c r="AD1190" s="97"/>
      <c r="AE1190" s="97"/>
      <c r="AF1190" s="93"/>
      <c r="AG1190" s="93"/>
      <c r="AH1190" s="93"/>
      <c r="AI1190" s="30"/>
      <c r="AJ1190" s="30"/>
      <c r="AK1190" s="30"/>
      <c r="AL1190" s="30"/>
      <c r="AM1190" s="109"/>
      <c r="AN1190" s="109"/>
      <c r="AO1190" s="30"/>
      <c r="AP1190" s="109" t="s">
        <v>2002</v>
      </c>
      <c r="AQ1190"/>
      <c r="AR1190"/>
      <c r="AS1190"/>
      <c r="AT1190"/>
      <c r="AU1190"/>
      <c r="AV1190"/>
    </row>
    <row r="1191" spans="27:48" ht="23.45" customHeight="1" x14ac:dyDescent="0.2">
      <c r="AA1191" s="97"/>
      <c r="AB1191" s="97"/>
      <c r="AC1191" s="97"/>
      <c r="AD1191" s="97"/>
      <c r="AE1191" s="97"/>
      <c r="AF1191" s="93"/>
      <c r="AG1191" s="93"/>
      <c r="AH1191" s="93"/>
      <c r="AI1191" s="30"/>
      <c r="AJ1191" s="30"/>
      <c r="AK1191" s="30"/>
      <c r="AL1191" s="30"/>
      <c r="AM1191" s="109"/>
      <c r="AN1191" s="109"/>
      <c r="AO1191" s="30"/>
      <c r="AP1191" s="109" t="s">
        <v>2003</v>
      </c>
      <c r="AQ1191"/>
      <c r="AR1191"/>
      <c r="AS1191"/>
      <c r="AT1191"/>
      <c r="AU1191"/>
      <c r="AV1191"/>
    </row>
    <row r="1192" spans="27:48" ht="23.45" customHeight="1" x14ac:dyDescent="0.2">
      <c r="AA1192" s="97"/>
      <c r="AB1192" s="97"/>
      <c r="AC1192" s="97"/>
      <c r="AD1192" s="97"/>
      <c r="AE1192" s="97"/>
      <c r="AF1192" s="93"/>
      <c r="AG1192" s="93"/>
      <c r="AH1192" s="93"/>
      <c r="AI1192" s="30"/>
      <c r="AJ1192" s="30"/>
      <c r="AK1192" s="30"/>
      <c r="AL1192" s="30"/>
      <c r="AM1192" s="109"/>
      <c r="AN1192" s="109"/>
      <c r="AO1192" s="30"/>
      <c r="AP1192" s="109" t="s">
        <v>2004</v>
      </c>
      <c r="AQ1192"/>
      <c r="AR1192"/>
      <c r="AS1192"/>
      <c r="AT1192"/>
      <c r="AU1192"/>
      <c r="AV1192"/>
    </row>
    <row r="1193" spans="27:48" ht="23.45" customHeight="1" x14ac:dyDescent="0.2">
      <c r="AA1193" s="97"/>
      <c r="AB1193" s="97"/>
      <c r="AC1193" s="97"/>
      <c r="AD1193" s="97"/>
      <c r="AE1193" s="97"/>
      <c r="AF1193" s="93"/>
      <c r="AG1193" s="93"/>
      <c r="AH1193" s="93"/>
      <c r="AI1193" s="30"/>
      <c r="AJ1193" s="30"/>
      <c r="AK1193" s="30"/>
      <c r="AL1193" s="30"/>
      <c r="AM1193" s="109"/>
      <c r="AN1193" s="109"/>
      <c r="AO1193" s="30"/>
      <c r="AP1193" s="109" t="s">
        <v>2005</v>
      </c>
      <c r="AQ1193"/>
      <c r="AR1193"/>
      <c r="AS1193"/>
      <c r="AT1193"/>
      <c r="AU1193"/>
      <c r="AV1193"/>
    </row>
    <row r="1194" spans="27:48" ht="23.45" customHeight="1" x14ac:dyDescent="0.2">
      <c r="AA1194" s="97"/>
      <c r="AB1194" s="97"/>
      <c r="AC1194" s="97"/>
      <c r="AD1194" s="97"/>
      <c r="AE1194" s="97"/>
      <c r="AF1194" s="93"/>
      <c r="AG1194" s="93"/>
      <c r="AH1194" s="93"/>
      <c r="AI1194" s="30"/>
      <c r="AJ1194" s="30"/>
      <c r="AK1194" s="30"/>
      <c r="AL1194" s="30"/>
      <c r="AM1194" s="109"/>
      <c r="AN1194" s="109"/>
      <c r="AO1194" s="30"/>
      <c r="AP1194" s="109" t="s">
        <v>2006</v>
      </c>
      <c r="AQ1194"/>
      <c r="AR1194"/>
      <c r="AS1194"/>
      <c r="AT1194"/>
      <c r="AU1194"/>
      <c r="AV1194"/>
    </row>
    <row r="1195" spans="27:48" ht="23.45" customHeight="1" x14ac:dyDescent="0.2">
      <c r="AA1195" s="97"/>
      <c r="AB1195" s="97"/>
      <c r="AC1195" s="97"/>
      <c r="AD1195" s="97"/>
      <c r="AE1195" s="97"/>
      <c r="AF1195" s="93"/>
      <c r="AG1195" s="93"/>
      <c r="AH1195" s="93"/>
      <c r="AI1195" s="30"/>
      <c r="AJ1195" s="30"/>
      <c r="AK1195" s="30"/>
      <c r="AL1195" s="30"/>
      <c r="AM1195" s="109"/>
      <c r="AN1195" s="109"/>
      <c r="AO1195" s="30"/>
      <c r="AP1195" s="109" t="s">
        <v>2007</v>
      </c>
      <c r="AQ1195"/>
      <c r="AR1195"/>
      <c r="AS1195"/>
      <c r="AT1195"/>
      <c r="AU1195"/>
      <c r="AV1195"/>
    </row>
    <row r="1196" spans="27:48" ht="23.45" customHeight="1" x14ac:dyDescent="0.2">
      <c r="AA1196" s="97"/>
      <c r="AB1196" s="97"/>
      <c r="AC1196" s="97"/>
      <c r="AD1196" s="97"/>
      <c r="AE1196" s="97"/>
      <c r="AF1196" s="93"/>
      <c r="AG1196" s="93"/>
      <c r="AH1196" s="93"/>
      <c r="AI1196" s="30"/>
      <c r="AJ1196" s="30"/>
      <c r="AK1196" s="30"/>
      <c r="AL1196" s="30"/>
      <c r="AM1196" s="109"/>
      <c r="AN1196" s="109"/>
      <c r="AO1196" s="30"/>
      <c r="AP1196" s="109" t="s">
        <v>2008</v>
      </c>
      <c r="AQ1196"/>
      <c r="AR1196"/>
      <c r="AS1196"/>
      <c r="AT1196"/>
      <c r="AU1196"/>
      <c r="AV1196"/>
    </row>
    <row r="1197" spans="27:48" ht="23.45" customHeight="1" x14ac:dyDescent="0.2">
      <c r="AA1197" s="97"/>
      <c r="AB1197" s="97"/>
      <c r="AC1197" s="97"/>
      <c r="AD1197" s="97"/>
      <c r="AE1197" s="97"/>
      <c r="AF1197" s="93"/>
      <c r="AG1197" s="93"/>
      <c r="AH1197" s="93"/>
      <c r="AI1197" s="30"/>
      <c r="AJ1197" s="30"/>
      <c r="AK1197" s="30"/>
      <c r="AL1197" s="30"/>
      <c r="AM1197" s="109"/>
      <c r="AN1197" s="109"/>
      <c r="AO1197" s="30"/>
      <c r="AP1197" s="109" t="s">
        <v>2009</v>
      </c>
      <c r="AQ1197"/>
      <c r="AR1197"/>
      <c r="AS1197"/>
      <c r="AT1197"/>
      <c r="AU1197"/>
      <c r="AV1197"/>
    </row>
    <row r="1198" spans="27:48" ht="23.45" customHeight="1" x14ac:dyDescent="0.2">
      <c r="AA1198" s="97"/>
      <c r="AB1198" s="97"/>
      <c r="AC1198" s="97"/>
      <c r="AD1198" s="97"/>
      <c r="AE1198" s="97"/>
      <c r="AF1198" s="93"/>
      <c r="AG1198" s="93"/>
      <c r="AH1198" s="93"/>
      <c r="AI1198" s="30"/>
      <c r="AJ1198" s="30"/>
      <c r="AK1198" s="30"/>
      <c r="AL1198" s="30"/>
      <c r="AM1198" s="109"/>
      <c r="AN1198" s="109"/>
      <c r="AO1198" s="30"/>
      <c r="AP1198" s="109" t="s">
        <v>2010</v>
      </c>
      <c r="AQ1198"/>
      <c r="AR1198"/>
      <c r="AS1198"/>
      <c r="AT1198"/>
      <c r="AU1198"/>
      <c r="AV1198"/>
    </row>
    <row r="1199" spans="27:48" ht="23.45" customHeight="1" x14ac:dyDescent="0.2">
      <c r="AA1199" s="97"/>
      <c r="AB1199" s="97"/>
      <c r="AC1199" s="97"/>
      <c r="AD1199" s="97"/>
      <c r="AE1199" s="97"/>
      <c r="AF1199" s="93"/>
      <c r="AG1199" s="93"/>
      <c r="AH1199" s="93"/>
      <c r="AI1199" s="30"/>
      <c r="AJ1199" s="30"/>
      <c r="AK1199" s="30"/>
      <c r="AL1199" s="30"/>
      <c r="AM1199" s="109"/>
      <c r="AN1199" s="109"/>
      <c r="AO1199" s="30"/>
      <c r="AP1199" s="109" t="s">
        <v>2011</v>
      </c>
      <c r="AQ1199"/>
      <c r="AR1199"/>
      <c r="AS1199"/>
      <c r="AT1199"/>
      <c r="AU1199"/>
      <c r="AV1199"/>
    </row>
    <row r="1200" spans="27:48" ht="23.45" customHeight="1" x14ac:dyDescent="0.2">
      <c r="AA1200" s="97"/>
      <c r="AB1200" s="97"/>
      <c r="AC1200" s="97"/>
      <c r="AD1200" s="97"/>
      <c r="AE1200" s="97"/>
      <c r="AF1200" s="93"/>
      <c r="AG1200" s="93"/>
      <c r="AH1200" s="93"/>
      <c r="AI1200" s="30"/>
      <c r="AJ1200" s="30"/>
      <c r="AK1200" s="30"/>
      <c r="AL1200" s="30"/>
      <c r="AM1200" s="109"/>
      <c r="AN1200" s="109"/>
      <c r="AO1200" s="30"/>
      <c r="AP1200" s="109" t="s">
        <v>2012</v>
      </c>
      <c r="AQ1200"/>
      <c r="AR1200"/>
      <c r="AS1200"/>
      <c r="AT1200"/>
      <c r="AU1200"/>
      <c r="AV1200"/>
    </row>
    <row r="1201" spans="27:48" ht="23.45" customHeight="1" x14ac:dyDescent="0.2">
      <c r="AA1201" s="97"/>
      <c r="AB1201" s="97"/>
      <c r="AC1201" s="97"/>
      <c r="AD1201" s="97"/>
      <c r="AE1201" s="97"/>
      <c r="AF1201" s="93"/>
      <c r="AG1201" s="93"/>
      <c r="AH1201" s="93"/>
      <c r="AI1201" s="30"/>
      <c r="AJ1201" s="30"/>
      <c r="AK1201" s="30"/>
      <c r="AL1201" s="30"/>
      <c r="AM1201" s="109"/>
      <c r="AN1201" s="109"/>
      <c r="AO1201" s="30"/>
      <c r="AP1201" s="109" t="s">
        <v>2013</v>
      </c>
      <c r="AQ1201"/>
      <c r="AR1201"/>
      <c r="AS1201"/>
      <c r="AT1201"/>
      <c r="AU1201"/>
      <c r="AV1201"/>
    </row>
    <row r="1202" spans="27:48" ht="23.45" customHeight="1" x14ac:dyDescent="0.2">
      <c r="AA1202" s="97"/>
      <c r="AB1202" s="97"/>
      <c r="AC1202" s="97"/>
      <c r="AD1202" s="97"/>
      <c r="AE1202" s="97"/>
      <c r="AF1202" s="93"/>
      <c r="AG1202" s="93"/>
      <c r="AH1202" s="93"/>
      <c r="AI1202" s="30"/>
      <c r="AJ1202" s="30"/>
      <c r="AK1202" s="30"/>
      <c r="AL1202" s="30"/>
      <c r="AM1202" s="109"/>
      <c r="AN1202" s="109"/>
      <c r="AO1202" s="30"/>
      <c r="AP1202" s="109" t="s">
        <v>2014</v>
      </c>
      <c r="AQ1202"/>
      <c r="AR1202"/>
      <c r="AS1202"/>
      <c r="AT1202"/>
      <c r="AU1202"/>
      <c r="AV1202"/>
    </row>
    <row r="1203" spans="27:48" ht="23.45" customHeight="1" x14ac:dyDescent="0.2">
      <c r="AA1203" s="97"/>
      <c r="AB1203" s="97"/>
      <c r="AC1203" s="97"/>
      <c r="AD1203" s="97"/>
      <c r="AE1203" s="97"/>
      <c r="AF1203" s="93"/>
      <c r="AG1203" s="93"/>
      <c r="AH1203" s="93"/>
      <c r="AI1203" s="30"/>
      <c r="AJ1203" s="30"/>
      <c r="AK1203" s="30"/>
      <c r="AL1203" s="30"/>
      <c r="AM1203" s="109"/>
      <c r="AN1203" s="109"/>
      <c r="AO1203" s="30"/>
      <c r="AP1203" s="109" t="s">
        <v>2015</v>
      </c>
      <c r="AQ1203"/>
      <c r="AR1203"/>
      <c r="AS1203"/>
      <c r="AT1203"/>
      <c r="AU1203"/>
      <c r="AV1203"/>
    </row>
    <row r="1204" spans="27:48" ht="23.45" customHeight="1" x14ac:dyDescent="0.2">
      <c r="AA1204" s="97"/>
      <c r="AB1204" s="97"/>
      <c r="AC1204" s="97"/>
      <c r="AD1204" s="97"/>
      <c r="AE1204" s="97"/>
      <c r="AF1204" s="93"/>
      <c r="AG1204" s="93"/>
      <c r="AH1204" s="93"/>
      <c r="AI1204" s="30"/>
      <c r="AJ1204" s="30"/>
      <c r="AK1204" s="30"/>
      <c r="AL1204" s="30"/>
      <c r="AM1204" s="109"/>
      <c r="AN1204" s="109"/>
      <c r="AO1204" s="30"/>
      <c r="AP1204" s="109" t="s">
        <v>2016</v>
      </c>
      <c r="AQ1204"/>
      <c r="AR1204"/>
      <c r="AS1204"/>
      <c r="AT1204"/>
      <c r="AU1204"/>
      <c r="AV1204"/>
    </row>
    <row r="1205" spans="27:48" ht="23.45" customHeight="1" x14ac:dyDescent="0.2">
      <c r="AA1205" s="97"/>
      <c r="AB1205" s="97"/>
      <c r="AC1205" s="97"/>
      <c r="AD1205" s="97"/>
      <c r="AE1205" s="97"/>
      <c r="AF1205" s="93"/>
      <c r="AG1205" s="93"/>
      <c r="AH1205" s="93"/>
      <c r="AI1205" s="30"/>
      <c r="AJ1205" s="30"/>
      <c r="AK1205" s="30"/>
      <c r="AL1205" s="30"/>
      <c r="AM1205" s="109"/>
      <c r="AN1205" s="109"/>
      <c r="AO1205" s="30"/>
      <c r="AP1205" s="109" t="s">
        <v>2017</v>
      </c>
      <c r="AQ1205"/>
      <c r="AR1205"/>
      <c r="AS1205"/>
      <c r="AT1205"/>
      <c r="AU1205"/>
      <c r="AV1205"/>
    </row>
    <row r="1206" spans="27:48" ht="23.45" customHeight="1" x14ac:dyDescent="0.2">
      <c r="AA1206" s="97"/>
      <c r="AB1206" s="97"/>
      <c r="AC1206" s="97"/>
      <c r="AD1206" s="97"/>
      <c r="AE1206" s="97"/>
      <c r="AF1206" s="93"/>
      <c r="AG1206" s="93"/>
      <c r="AH1206" s="93"/>
      <c r="AI1206" s="30"/>
      <c r="AJ1206" s="30"/>
      <c r="AK1206" s="30"/>
      <c r="AL1206" s="30"/>
      <c r="AM1206" s="109"/>
      <c r="AN1206" s="109"/>
      <c r="AO1206" s="30"/>
      <c r="AP1206" s="109" t="s">
        <v>2018</v>
      </c>
      <c r="AQ1206"/>
      <c r="AR1206"/>
      <c r="AS1206"/>
      <c r="AT1206"/>
      <c r="AU1206"/>
      <c r="AV1206"/>
    </row>
    <row r="1207" spans="27:48" ht="23.45" customHeight="1" x14ac:dyDescent="0.2">
      <c r="AA1207" s="97"/>
      <c r="AB1207" s="97"/>
      <c r="AC1207" s="97"/>
      <c r="AD1207" s="97"/>
      <c r="AE1207" s="97"/>
      <c r="AF1207" s="93"/>
      <c r="AG1207" s="93"/>
      <c r="AH1207" s="93"/>
      <c r="AI1207" s="30"/>
      <c r="AJ1207" s="30"/>
      <c r="AK1207" s="30"/>
      <c r="AL1207" s="30"/>
      <c r="AM1207" s="109"/>
      <c r="AN1207" s="109"/>
      <c r="AO1207" s="30"/>
      <c r="AP1207" s="109">
        <v>820005</v>
      </c>
      <c r="AQ1207"/>
      <c r="AR1207"/>
      <c r="AS1207"/>
      <c r="AT1207"/>
      <c r="AU1207"/>
      <c r="AV1207"/>
    </row>
    <row r="1208" spans="27:48" ht="23.45" customHeight="1" x14ac:dyDescent="0.2">
      <c r="AA1208" s="97"/>
      <c r="AB1208" s="97"/>
      <c r="AC1208" s="97"/>
      <c r="AD1208" s="97"/>
      <c r="AE1208" s="97"/>
      <c r="AF1208" s="93"/>
      <c r="AG1208" s="93"/>
      <c r="AH1208" s="93"/>
      <c r="AI1208" s="30"/>
      <c r="AJ1208" s="30"/>
      <c r="AK1208" s="30"/>
      <c r="AL1208" s="30"/>
      <c r="AM1208" s="109"/>
      <c r="AN1208" s="109"/>
      <c r="AO1208" s="30"/>
      <c r="AP1208" s="109">
        <v>820105</v>
      </c>
      <c r="AQ1208"/>
      <c r="AR1208"/>
      <c r="AS1208"/>
      <c r="AT1208"/>
      <c r="AU1208"/>
      <c r="AV1208"/>
    </row>
    <row r="1209" spans="27:48" ht="23.45" customHeight="1" x14ac:dyDescent="0.2">
      <c r="AA1209" s="97"/>
      <c r="AB1209" s="97"/>
      <c r="AC1209" s="97"/>
      <c r="AD1209" s="97"/>
      <c r="AE1209" s="97"/>
      <c r="AF1209" s="93"/>
      <c r="AG1209" s="93"/>
      <c r="AH1209" s="93"/>
      <c r="AI1209" s="30"/>
      <c r="AJ1209" s="30"/>
      <c r="AK1209" s="30"/>
      <c r="AL1209" s="30"/>
      <c r="AM1209" s="109"/>
      <c r="AN1209" s="109"/>
      <c r="AO1209" s="30"/>
      <c r="AP1209" s="109">
        <v>820205</v>
      </c>
      <c r="AQ1209"/>
      <c r="AR1209"/>
      <c r="AS1209"/>
      <c r="AT1209"/>
      <c r="AU1209"/>
      <c r="AV1209"/>
    </row>
    <row r="1210" spans="27:48" ht="23.45" customHeight="1" x14ac:dyDescent="0.2">
      <c r="AA1210" s="97"/>
      <c r="AB1210" s="97"/>
      <c r="AC1210" s="97"/>
      <c r="AD1210" s="97"/>
      <c r="AE1210" s="97"/>
      <c r="AF1210" s="93"/>
      <c r="AG1210" s="93"/>
      <c r="AH1210" s="93"/>
      <c r="AI1210" s="30"/>
      <c r="AJ1210" s="30"/>
      <c r="AK1210" s="30"/>
      <c r="AL1210" s="30"/>
      <c r="AM1210" s="109"/>
      <c r="AN1210" s="109"/>
      <c r="AO1210" s="30"/>
      <c r="AP1210" s="109">
        <v>820305</v>
      </c>
      <c r="AQ1210"/>
      <c r="AR1210"/>
      <c r="AS1210"/>
      <c r="AT1210"/>
      <c r="AU1210"/>
      <c r="AV1210"/>
    </row>
    <row r="1211" spans="27:48" ht="23.45" customHeight="1" x14ac:dyDescent="0.2">
      <c r="AA1211" s="97"/>
      <c r="AB1211" s="97"/>
      <c r="AC1211" s="97"/>
      <c r="AD1211" s="97"/>
      <c r="AE1211" s="97"/>
      <c r="AF1211" s="93"/>
      <c r="AG1211" s="93"/>
      <c r="AH1211" s="93"/>
      <c r="AI1211" s="30"/>
      <c r="AJ1211" s="30"/>
      <c r="AK1211" s="30"/>
      <c r="AL1211" s="30"/>
      <c r="AM1211" s="109"/>
      <c r="AN1211" s="109"/>
      <c r="AO1211" s="30"/>
      <c r="AP1211" s="109">
        <v>820505</v>
      </c>
      <c r="AQ1211"/>
      <c r="AR1211"/>
      <c r="AS1211"/>
      <c r="AT1211"/>
      <c r="AU1211"/>
      <c r="AV1211"/>
    </row>
    <row r="1212" spans="27:48" ht="23.45" customHeight="1" x14ac:dyDescent="0.2">
      <c r="AA1212" s="97"/>
      <c r="AB1212" s="97"/>
      <c r="AC1212" s="97"/>
      <c r="AD1212" s="97"/>
      <c r="AE1212" s="97"/>
      <c r="AF1212" s="93"/>
      <c r="AG1212" s="93"/>
      <c r="AH1212" s="93"/>
      <c r="AI1212" s="30"/>
      <c r="AJ1212" s="30"/>
      <c r="AK1212" s="30"/>
      <c r="AL1212" s="30"/>
      <c r="AM1212" s="109"/>
      <c r="AN1212" s="109"/>
      <c r="AO1212" s="30"/>
      <c r="AP1212" s="109">
        <v>820605</v>
      </c>
      <c r="AQ1212"/>
      <c r="AR1212"/>
      <c r="AS1212"/>
      <c r="AT1212"/>
      <c r="AU1212"/>
      <c r="AV1212"/>
    </row>
    <row r="1213" spans="27:48" ht="23.45" customHeight="1" x14ac:dyDescent="0.2">
      <c r="AA1213" s="97"/>
      <c r="AB1213" s="97"/>
      <c r="AC1213" s="97"/>
      <c r="AD1213" s="97"/>
      <c r="AE1213" s="97"/>
      <c r="AF1213" s="93"/>
      <c r="AG1213" s="93"/>
      <c r="AH1213" s="93"/>
      <c r="AI1213" s="30"/>
      <c r="AJ1213" s="30"/>
      <c r="AK1213" s="30"/>
      <c r="AL1213" s="30"/>
      <c r="AM1213" s="109"/>
      <c r="AN1213" s="109"/>
      <c r="AO1213" s="30"/>
      <c r="AP1213" s="109">
        <v>820705</v>
      </c>
      <c r="AQ1213"/>
      <c r="AR1213"/>
      <c r="AS1213"/>
      <c r="AT1213"/>
      <c r="AU1213"/>
      <c r="AV1213"/>
    </row>
    <row r="1214" spans="27:48" ht="23.45" customHeight="1" x14ac:dyDescent="0.2">
      <c r="AA1214" s="97"/>
      <c r="AB1214" s="97"/>
      <c r="AC1214" s="97"/>
      <c r="AD1214" s="97"/>
      <c r="AE1214" s="97"/>
      <c r="AF1214" s="93"/>
      <c r="AG1214" s="93"/>
      <c r="AH1214" s="93"/>
      <c r="AI1214" s="30"/>
      <c r="AJ1214" s="30"/>
      <c r="AK1214" s="30"/>
      <c r="AL1214" s="30"/>
      <c r="AM1214" s="109"/>
      <c r="AN1214" s="109"/>
      <c r="AO1214" s="30"/>
      <c r="AP1214" s="109">
        <v>820905</v>
      </c>
      <c r="AQ1214"/>
      <c r="AR1214"/>
      <c r="AS1214"/>
      <c r="AT1214"/>
      <c r="AU1214"/>
      <c r="AV1214"/>
    </row>
    <row r="1215" spans="27:48" ht="23.45" customHeight="1" x14ac:dyDescent="0.2">
      <c r="AA1215" s="97"/>
      <c r="AB1215" s="97"/>
      <c r="AC1215" s="97"/>
      <c r="AD1215" s="97"/>
      <c r="AE1215" s="97"/>
      <c r="AF1215" s="93"/>
      <c r="AG1215" s="93"/>
      <c r="AH1215" s="93"/>
      <c r="AI1215" s="30"/>
      <c r="AJ1215" s="30"/>
      <c r="AK1215" s="30"/>
      <c r="AL1215" s="30"/>
      <c r="AM1215" s="109"/>
      <c r="AN1215" s="109"/>
      <c r="AO1215" s="30"/>
      <c r="AP1215" s="109">
        <v>821105</v>
      </c>
      <c r="AQ1215"/>
      <c r="AR1215"/>
      <c r="AS1215"/>
      <c r="AT1215"/>
      <c r="AU1215"/>
      <c r="AV1215"/>
    </row>
    <row r="1216" spans="27:48" ht="23.45" customHeight="1" x14ac:dyDescent="0.2">
      <c r="AA1216" s="97"/>
      <c r="AB1216" s="97"/>
      <c r="AC1216" s="97"/>
      <c r="AD1216" s="97"/>
      <c r="AE1216" s="97"/>
      <c r="AF1216" s="93"/>
      <c r="AG1216" s="93"/>
      <c r="AH1216" s="93"/>
      <c r="AI1216" s="30"/>
      <c r="AJ1216" s="30"/>
      <c r="AK1216" s="30"/>
      <c r="AL1216" s="30"/>
      <c r="AM1216" s="109"/>
      <c r="AN1216" s="109"/>
      <c r="AO1216" s="30"/>
      <c r="AP1216" s="109">
        <v>821205</v>
      </c>
      <c r="AQ1216"/>
      <c r="AR1216"/>
      <c r="AS1216"/>
      <c r="AT1216"/>
      <c r="AU1216"/>
      <c r="AV1216"/>
    </row>
    <row r="1217" spans="27:48" ht="23.45" customHeight="1" x14ac:dyDescent="0.2">
      <c r="AA1217" s="97"/>
      <c r="AB1217" s="97"/>
      <c r="AC1217" s="97"/>
      <c r="AD1217" s="97"/>
      <c r="AE1217" s="97"/>
      <c r="AF1217" s="93"/>
      <c r="AG1217" s="93"/>
      <c r="AH1217" s="93"/>
      <c r="AI1217" s="30"/>
      <c r="AJ1217" s="30"/>
      <c r="AK1217" s="30"/>
      <c r="AL1217" s="30"/>
      <c r="AM1217" s="109"/>
      <c r="AN1217" s="109"/>
      <c r="AO1217" s="30"/>
      <c r="AP1217" s="109">
        <v>821305</v>
      </c>
      <c r="AQ1217"/>
      <c r="AR1217"/>
      <c r="AS1217"/>
      <c r="AT1217"/>
      <c r="AU1217"/>
      <c r="AV1217"/>
    </row>
    <row r="1218" spans="27:48" ht="23.45" customHeight="1" x14ac:dyDescent="0.2">
      <c r="AA1218" s="97"/>
      <c r="AB1218" s="97"/>
      <c r="AC1218" s="97"/>
      <c r="AD1218" s="97"/>
      <c r="AE1218" s="97"/>
      <c r="AF1218" s="93"/>
      <c r="AG1218" s="93"/>
      <c r="AH1218" s="93"/>
      <c r="AI1218" s="30"/>
      <c r="AJ1218" s="30"/>
      <c r="AK1218" s="30"/>
      <c r="AL1218" s="30"/>
      <c r="AM1218" s="109"/>
      <c r="AN1218" s="109"/>
      <c r="AO1218" s="30"/>
      <c r="AP1218" s="109">
        <v>821805</v>
      </c>
      <c r="AQ1218"/>
      <c r="AR1218"/>
      <c r="AS1218"/>
      <c r="AT1218"/>
      <c r="AU1218"/>
      <c r="AV1218"/>
    </row>
    <row r="1219" spans="27:48" ht="23.45" customHeight="1" x14ac:dyDescent="0.2">
      <c r="AA1219" s="97"/>
      <c r="AB1219" s="97"/>
      <c r="AC1219" s="97"/>
      <c r="AD1219" s="97"/>
      <c r="AE1219" s="97"/>
      <c r="AF1219" s="93"/>
      <c r="AG1219" s="93"/>
      <c r="AH1219" s="93"/>
      <c r="AI1219" s="30"/>
      <c r="AJ1219" s="30"/>
      <c r="AK1219" s="30"/>
      <c r="AL1219" s="30"/>
      <c r="AM1219" s="109"/>
      <c r="AN1219" s="109"/>
      <c r="AO1219" s="30"/>
      <c r="AP1219" s="109">
        <v>821905</v>
      </c>
      <c r="AQ1219"/>
      <c r="AR1219"/>
      <c r="AS1219"/>
      <c r="AT1219"/>
      <c r="AU1219"/>
      <c r="AV1219"/>
    </row>
    <row r="1220" spans="27:48" ht="23.45" customHeight="1" x14ac:dyDescent="0.2">
      <c r="AA1220" s="97"/>
      <c r="AB1220" s="97"/>
      <c r="AC1220" s="97"/>
      <c r="AD1220" s="97"/>
      <c r="AE1220" s="97"/>
      <c r="AF1220" s="93"/>
      <c r="AG1220" s="93"/>
      <c r="AH1220" s="93"/>
      <c r="AI1220" s="30"/>
      <c r="AJ1220" s="30"/>
      <c r="AK1220" s="30"/>
      <c r="AL1220" s="30"/>
      <c r="AM1220" s="109"/>
      <c r="AN1220" s="109"/>
      <c r="AO1220" s="30"/>
      <c r="AP1220" s="109">
        <v>822005</v>
      </c>
      <c r="AQ1220"/>
      <c r="AR1220"/>
      <c r="AS1220"/>
      <c r="AT1220"/>
      <c r="AU1220"/>
      <c r="AV1220"/>
    </row>
    <row r="1221" spans="27:48" ht="23.45" customHeight="1" x14ac:dyDescent="0.2">
      <c r="AA1221" s="97"/>
      <c r="AB1221" s="97"/>
      <c r="AC1221" s="97"/>
      <c r="AD1221" s="97"/>
      <c r="AE1221" s="97"/>
      <c r="AF1221" s="93"/>
      <c r="AG1221" s="93"/>
      <c r="AH1221" s="93"/>
      <c r="AI1221" s="30"/>
      <c r="AJ1221" s="30"/>
      <c r="AK1221" s="30"/>
      <c r="AL1221" s="30"/>
      <c r="AM1221" s="109"/>
      <c r="AN1221" s="109"/>
      <c r="AO1221" s="30"/>
      <c r="AP1221" s="109">
        <v>822105</v>
      </c>
      <c r="AQ1221"/>
      <c r="AR1221"/>
      <c r="AS1221"/>
      <c r="AT1221"/>
      <c r="AU1221"/>
      <c r="AV1221"/>
    </row>
    <row r="1222" spans="27:48" ht="23.45" customHeight="1" x14ac:dyDescent="0.2">
      <c r="AA1222" s="97"/>
      <c r="AB1222" s="97"/>
      <c r="AC1222" s="97"/>
      <c r="AD1222" s="97"/>
      <c r="AE1222" s="97"/>
      <c r="AF1222" s="93"/>
      <c r="AG1222" s="93"/>
      <c r="AH1222" s="93"/>
      <c r="AI1222" s="30"/>
      <c r="AJ1222" s="30"/>
      <c r="AK1222" s="30"/>
      <c r="AL1222" s="30"/>
      <c r="AM1222" s="109"/>
      <c r="AN1222" s="109"/>
      <c r="AO1222" s="30"/>
      <c r="AP1222" s="109">
        <v>822205</v>
      </c>
      <c r="AQ1222"/>
      <c r="AR1222"/>
      <c r="AS1222"/>
      <c r="AT1222"/>
      <c r="AU1222"/>
      <c r="AV1222"/>
    </row>
    <row r="1223" spans="27:48" ht="23.45" customHeight="1" x14ac:dyDescent="0.2">
      <c r="AA1223" s="97"/>
      <c r="AB1223" s="97"/>
      <c r="AC1223" s="97"/>
      <c r="AD1223" s="97"/>
      <c r="AE1223" s="97"/>
      <c r="AF1223" s="93"/>
      <c r="AG1223" s="93"/>
      <c r="AH1223" s="93"/>
      <c r="AI1223" s="30"/>
      <c r="AJ1223" s="30"/>
      <c r="AK1223" s="30"/>
      <c r="AL1223" s="30"/>
      <c r="AM1223" s="109"/>
      <c r="AN1223" s="109"/>
      <c r="AO1223" s="30"/>
      <c r="AP1223" s="109">
        <v>822305</v>
      </c>
      <c r="AQ1223"/>
      <c r="AR1223"/>
      <c r="AS1223"/>
      <c r="AT1223"/>
      <c r="AU1223"/>
      <c r="AV1223"/>
    </row>
    <row r="1224" spans="27:48" ht="23.45" customHeight="1" x14ac:dyDescent="0.2">
      <c r="AA1224" s="97"/>
      <c r="AB1224" s="97"/>
      <c r="AC1224" s="97"/>
      <c r="AD1224" s="97"/>
      <c r="AE1224" s="97"/>
      <c r="AF1224" s="93"/>
      <c r="AG1224" s="93"/>
      <c r="AH1224" s="93"/>
      <c r="AI1224" s="30"/>
      <c r="AJ1224" s="30"/>
      <c r="AK1224" s="30"/>
      <c r="AL1224" s="30"/>
      <c r="AM1224" s="109"/>
      <c r="AN1224" s="109"/>
      <c r="AO1224" s="30"/>
      <c r="AP1224" s="109">
        <v>822405</v>
      </c>
      <c r="AQ1224"/>
      <c r="AR1224"/>
      <c r="AS1224"/>
      <c r="AT1224"/>
      <c r="AU1224"/>
      <c r="AV1224"/>
    </row>
    <row r="1225" spans="27:48" ht="23.45" customHeight="1" x14ac:dyDescent="0.2">
      <c r="AA1225" s="97"/>
      <c r="AB1225" s="97"/>
      <c r="AC1225" s="97"/>
      <c r="AD1225" s="97"/>
      <c r="AE1225" s="97"/>
      <c r="AF1225" s="93"/>
      <c r="AG1225" s="93"/>
      <c r="AH1225" s="93"/>
      <c r="AI1225" s="30"/>
      <c r="AJ1225" s="30"/>
      <c r="AK1225" s="30"/>
      <c r="AL1225" s="30"/>
      <c r="AM1225" s="109"/>
      <c r="AN1225" s="109"/>
      <c r="AO1225" s="30"/>
      <c r="AP1225" s="109">
        <v>822505</v>
      </c>
      <c r="AQ1225"/>
      <c r="AR1225"/>
      <c r="AS1225"/>
      <c r="AT1225"/>
      <c r="AU1225"/>
      <c r="AV1225"/>
    </row>
    <row r="1226" spans="27:48" ht="23.45" customHeight="1" x14ac:dyDescent="0.2">
      <c r="AA1226" s="97"/>
      <c r="AB1226" s="97"/>
      <c r="AC1226" s="97"/>
      <c r="AD1226" s="97"/>
      <c r="AE1226" s="97"/>
      <c r="AF1226" s="93"/>
      <c r="AG1226" s="93"/>
      <c r="AH1226" s="93"/>
      <c r="AI1226" s="30"/>
      <c r="AJ1226" s="30"/>
      <c r="AK1226" s="30"/>
      <c r="AL1226" s="30"/>
      <c r="AM1226" s="109"/>
      <c r="AN1226" s="109"/>
      <c r="AO1226" s="30"/>
      <c r="AP1226" s="109" t="s">
        <v>2019</v>
      </c>
      <c r="AQ1226"/>
      <c r="AR1226"/>
      <c r="AS1226"/>
      <c r="AT1226"/>
      <c r="AU1226"/>
      <c r="AV1226"/>
    </row>
    <row r="1227" spans="27:48" ht="23.45" customHeight="1" x14ac:dyDescent="0.2">
      <c r="AA1227" s="97"/>
      <c r="AB1227" s="97"/>
      <c r="AC1227" s="97"/>
      <c r="AD1227" s="97"/>
      <c r="AE1227" s="97"/>
      <c r="AF1227" s="93"/>
      <c r="AG1227" s="93"/>
      <c r="AH1227" s="93"/>
      <c r="AI1227" s="30"/>
      <c r="AJ1227" s="30"/>
      <c r="AK1227" s="30"/>
      <c r="AL1227" s="30"/>
      <c r="AM1227" s="109"/>
      <c r="AN1227" s="109"/>
      <c r="AO1227" s="30"/>
      <c r="AP1227" s="109" t="s">
        <v>2020</v>
      </c>
      <c r="AQ1227"/>
      <c r="AR1227"/>
      <c r="AS1227"/>
      <c r="AT1227"/>
      <c r="AU1227"/>
      <c r="AV1227"/>
    </row>
    <row r="1228" spans="27:48" ht="23.45" customHeight="1" x14ac:dyDescent="0.2">
      <c r="AA1228" s="97"/>
      <c r="AB1228" s="97"/>
      <c r="AC1228" s="97"/>
      <c r="AD1228" s="97"/>
      <c r="AE1228" s="97"/>
      <c r="AF1228" s="93"/>
      <c r="AG1228" s="93"/>
      <c r="AH1228" s="93"/>
      <c r="AI1228" s="30"/>
      <c r="AJ1228" s="30"/>
      <c r="AK1228" s="30"/>
      <c r="AL1228" s="30"/>
      <c r="AM1228" s="109"/>
      <c r="AN1228" s="109"/>
      <c r="AO1228" s="30"/>
      <c r="AP1228" s="109" t="s">
        <v>2021</v>
      </c>
      <c r="AQ1228"/>
      <c r="AR1228"/>
      <c r="AS1228"/>
      <c r="AT1228"/>
      <c r="AU1228"/>
      <c r="AV1228"/>
    </row>
    <row r="1229" spans="27:48" ht="23.45" customHeight="1" x14ac:dyDescent="0.2">
      <c r="AA1229" s="97"/>
      <c r="AB1229" s="97"/>
      <c r="AC1229" s="97"/>
      <c r="AD1229" s="97"/>
      <c r="AE1229" s="97"/>
      <c r="AF1229" s="93"/>
      <c r="AG1229" s="93"/>
      <c r="AH1229" s="93"/>
      <c r="AI1229" s="30"/>
      <c r="AJ1229" s="30"/>
      <c r="AK1229" s="30"/>
      <c r="AL1229" s="30"/>
      <c r="AM1229" s="109"/>
      <c r="AN1229" s="109"/>
      <c r="AO1229" s="30"/>
      <c r="AP1229" s="109" t="s">
        <v>2022</v>
      </c>
      <c r="AQ1229"/>
      <c r="AR1229"/>
      <c r="AS1229"/>
      <c r="AT1229"/>
      <c r="AU1229"/>
      <c r="AV1229"/>
    </row>
    <row r="1230" spans="27:48" ht="23.45" customHeight="1" x14ac:dyDescent="0.2">
      <c r="AA1230" s="97"/>
      <c r="AB1230" s="97"/>
      <c r="AC1230" s="97"/>
      <c r="AD1230" s="97"/>
      <c r="AE1230" s="97"/>
      <c r="AF1230" s="93"/>
      <c r="AG1230" s="93"/>
      <c r="AH1230" s="93"/>
      <c r="AI1230" s="30"/>
      <c r="AJ1230" s="30"/>
      <c r="AK1230" s="30"/>
      <c r="AL1230" s="30"/>
      <c r="AM1230" s="109"/>
      <c r="AN1230" s="109"/>
      <c r="AO1230" s="30"/>
      <c r="AP1230" s="109" t="s">
        <v>2023</v>
      </c>
      <c r="AQ1230"/>
      <c r="AR1230"/>
      <c r="AS1230"/>
      <c r="AT1230"/>
      <c r="AU1230"/>
      <c r="AV1230"/>
    </row>
    <row r="1231" spans="27:48" ht="23.45" customHeight="1" x14ac:dyDescent="0.2">
      <c r="AA1231" s="97"/>
      <c r="AB1231" s="97"/>
      <c r="AC1231" s="97"/>
      <c r="AD1231" s="97"/>
      <c r="AE1231" s="97"/>
      <c r="AF1231" s="93"/>
      <c r="AG1231" s="93"/>
      <c r="AH1231" s="93"/>
      <c r="AI1231" s="30"/>
      <c r="AJ1231" s="30"/>
      <c r="AK1231" s="30"/>
      <c r="AL1231" s="30"/>
      <c r="AM1231" s="109"/>
      <c r="AN1231" s="109"/>
      <c r="AO1231" s="30"/>
      <c r="AP1231" s="109" t="s">
        <v>2024</v>
      </c>
      <c r="AQ1231"/>
      <c r="AR1231"/>
      <c r="AS1231"/>
      <c r="AT1231"/>
      <c r="AU1231"/>
      <c r="AV1231"/>
    </row>
    <row r="1232" spans="27:48" ht="23.45" customHeight="1" x14ac:dyDescent="0.2">
      <c r="AA1232" s="97"/>
      <c r="AB1232" s="97"/>
      <c r="AC1232" s="97"/>
      <c r="AD1232" s="97"/>
      <c r="AE1232" s="97"/>
      <c r="AF1232" s="93"/>
      <c r="AG1232" s="93"/>
      <c r="AH1232" s="93"/>
      <c r="AI1232" s="30"/>
      <c r="AJ1232" s="30"/>
      <c r="AK1232" s="30"/>
      <c r="AL1232" s="30"/>
      <c r="AM1232" s="109"/>
      <c r="AN1232" s="109"/>
      <c r="AO1232" s="30"/>
      <c r="AP1232" s="109" t="s">
        <v>2025</v>
      </c>
      <c r="AQ1232"/>
      <c r="AR1232"/>
      <c r="AS1232"/>
      <c r="AT1232"/>
      <c r="AU1232"/>
      <c r="AV1232"/>
    </row>
    <row r="1233" spans="27:48" ht="23.45" customHeight="1" x14ac:dyDescent="0.2">
      <c r="AA1233" s="97"/>
      <c r="AB1233" s="97"/>
      <c r="AC1233" s="97"/>
      <c r="AD1233" s="97"/>
      <c r="AE1233" s="97"/>
      <c r="AF1233" s="93"/>
      <c r="AG1233" s="93"/>
      <c r="AH1233" s="93"/>
      <c r="AI1233" s="30"/>
      <c r="AJ1233" s="30"/>
      <c r="AK1233" s="30"/>
      <c r="AL1233" s="30"/>
      <c r="AM1233" s="109"/>
      <c r="AN1233" s="109"/>
      <c r="AO1233" s="30"/>
      <c r="AP1233" s="109" t="s">
        <v>2026</v>
      </c>
      <c r="AQ1233"/>
      <c r="AR1233"/>
      <c r="AS1233"/>
      <c r="AT1233"/>
      <c r="AU1233"/>
      <c r="AV1233"/>
    </row>
    <row r="1234" spans="27:48" ht="23.45" customHeight="1" x14ac:dyDescent="0.2">
      <c r="AA1234" s="97"/>
      <c r="AB1234" s="97"/>
      <c r="AC1234" s="97"/>
      <c r="AD1234" s="97"/>
      <c r="AE1234" s="97"/>
      <c r="AF1234" s="93"/>
      <c r="AG1234" s="93"/>
      <c r="AH1234" s="93"/>
      <c r="AI1234" s="30"/>
      <c r="AJ1234" s="30"/>
      <c r="AK1234" s="30"/>
      <c r="AL1234" s="30"/>
      <c r="AM1234" s="109"/>
      <c r="AN1234" s="109"/>
      <c r="AO1234" s="30"/>
      <c r="AP1234" s="109" t="s">
        <v>2027</v>
      </c>
      <c r="AQ1234"/>
      <c r="AR1234"/>
      <c r="AS1234"/>
      <c r="AT1234"/>
      <c r="AU1234"/>
      <c r="AV1234"/>
    </row>
    <row r="1235" spans="27:48" ht="23.45" customHeight="1" x14ac:dyDescent="0.2">
      <c r="AA1235" s="97"/>
      <c r="AB1235" s="97"/>
      <c r="AC1235" s="97"/>
      <c r="AD1235" s="97"/>
      <c r="AE1235" s="97"/>
      <c r="AF1235" s="93"/>
      <c r="AG1235" s="93"/>
      <c r="AH1235" s="93"/>
      <c r="AI1235" s="30"/>
      <c r="AJ1235" s="30"/>
      <c r="AK1235" s="30"/>
      <c r="AL1235" s="30"/>
      <c r="AM1235" s="109"/>
      <c r="AN1235" s="109"/>
      <c r="AO1235" s="30"/>
      <c r="AP1235" s="109" t="s">
        <v>2028</v>
      </c>
      <c r="AQ1235"/>
      <c r="AR1235"/>
      <c r="AS1235"/>
      <c r="AT1235"/>
      <c r="AU1235"/>
      <c r="AV1235"/>
    </row>
    <row r="1236" spans="27:48" ht="23.45" customHeight="1" x14ac:dyDescent="0.2">
      <c r="AA1236" s="97"/>
      <c r="AB1236" s="97"/>
      <c r="AC1236" s="97"/>
      <c r="AD1236" s="97"/>
      <c r="AE1236" s="97"/>
      <c r="AF1236" s="93"/>
      <c r="AG1236" s="93"/>
      <c r="AH1236" s="93"/>
      <c r="AI1236" s="30"/>
      <c r="AJ1236" s="30"/>
      <c r="AK1236" s="30"/>
      <c r="AL1236" s="30"/>
      <c r="AM1236" s="109"/>
      <c r="AN1236" s="109"/>
      <c r="AO1236" s="30"/>
      <c r="AP1236" s="109" t="s">
        <v>2029</v>
      </c>
      <c r="AQ1236"/>
      <c r="AR1236"/>
      <c r="AS1236"/>
      <c r="AT1236"/>
      <c r="AU1236"/>
      <c r="AV1236"/>
    </row>
    <row r="1237" spans="27:48" ht="23.45" customHeight="1" x14ac:dyDescent="0.2">
      <c r="AA1237" s="97"/>
      <c r="AB1237" s="97"/>
      <c r="AC1237" s="97"/>
      <c r="AD1237" s="97"/>
      <c r="AE1237" s="97"/>
      <c r="AF1237" s="93"/>
      <c r="AG1237" s="93"/>
      <c r="AH1237" s="93"/>
      <c r="AI1237" s="30"/>
      <c r="AJ1237" s="30"/>
      <c r="AK1237" s="30"/>
      <c r="AL1237" s="30"/>
      <c r="AM1237" s="109"/>
      <c r="AN1237" s="109"/>
      <c r="AO1237" s="30"/>
      <c r="AP1237" s="109" t="s">
        <v>2030</v>
      </c>
      <c r="AQ1237"/>
      <c r="AR1237"/>
      <c r="AS1237"/>
      <c r="AT1237"/>
      <c r="AU1237"/>
      <c r="AV1237"/>
    </row>
    <row r="1238" spans="27:48" ht="23.45" customHeight="1" x14ac:dyDescent="0.2">
      <c r="AA1238" s="97"/>
      <c r="AB1238" s="97"/>
      <c r="AC1238" s="97"/>
      <c r="AD1238" s="97"/>
      <c r="AE1238" s="97"/>
      <c r="AF1238" s="93"/>
      <c r="AG1238" s="93"/>
      <c r="AH1238" s="93"/>
      <c r="AI1238" s="30"/>
      <c r="AJ1238" s="30"/>
      <c r="AK1238" s="30"/>
      <c r="AL1238" s="30"/>
      <c r="AM1238" s="109"/>
      <c r="AN1238" s="109"/>
      <c r="AO1238" s="30"/>
      <c r="AP1238" s="109" t="s">
        <v>2031</v>
      </c>
      <c r="AQ1238"/>
      <c r="AR1238"/>
      <c r="AS1238"/>
      <c r="AT1238"/>
      <c r="AU1238"/>
      <c r="AV1238"/>
    </row>
    <row r="1239" spans="27:48" ht="23.45" customHeight="1" x14ac:dyDescent="0.2">
      <c r="AA1239" s="97"/>
      <c r="AB1239" s="97"/>
      <c r="AC1239" s="97"/>
      <c r="AD1239" s="97"/>
      <c r="AE1239" s="97"/>
      <c r="AF1239" s="93"/>
      <c r="AG1239" s="93"/>
      <c r="AH1239" s="93"/>
      <c r="AI1239" s="30"/>
      <c r="AJ1239" s="30"/>
      <c r="AK1239" s="30"/>
      <c r="AL1239" s="30"/>
      <c r="AM1239" s="109"/>
      <c r="AN1239" s="109"/>
      <c r="AO1239" s="30"/>
      <c r="AP1239" s="109">
        <v>822605</v>
      </c>
      <c r="AQ1239"/>
      <c r="AR1239"/>
      <c r="AS1239"/>
      <c r="AT1239"/>
      <c r="AU1239"/>
      <c r="AV1239"/>
    </row>
    <row r="1240" spans="27:48" ht="23.45" customHeight="1" x14ac:dyDescent="0.2">
      <c r="AA1240" s="97"/>
      <c r="AB1240" s="97"/>
      <c r="AC1240" s="97"/>
      <c r="AD1240" s="97"/>
      <c r="AE1240" s="97"/>
      <c r="AF1240" s="93"/>
      <c r="AG1240" s="93"/>
      <c r="AH1240" s="93"/>
      <c r="AI1240" s="30"/>
      <c r="AJ1240" s="30"/>
      <c r="AK1240" s="30"/>
      <c r="AL1240" s="30"/>
      <c r="AM1240" s="109"/>
      <c r="AN1240" s="109"/>
      <c r="AO1240" s="30"/>
      <c r="AP1240" s="109">
        <v>822705</v>
      </c>
      <c r="AQ1240"/>
      <c r="AR1240"/>
      <c r="AS1240"/>
      <c r="AT1240"/>
      <c r="AU1240"/>
      <c r="AV1240"/>
    </row>
    <row r="1241" spans="27:48" ht="23.45" customHeight="1" x14ac:dyDescent="0.2">
      <c r="AA1241" s="97"/>
      <c r="AB1241" s="97"/>
      <c r="AC1241" s="97"/>
      <c r="AD1241" s="97"/>
      <c r="AE1241" s="97"/>
      <c r="AF1241" s="93"/>
      <c r="AG1241" s="93"/>
      <c r="AH1241" s="93"/>
      <c r="AI1241" s="30"/>
      <c r="AJ1241" s="30"/>
      <c r="AK1241" s="30"/>
      <c r="AL1241" s="30"/>
      <c r="AM1241" s="109"/>
      <c r="AN1241" s="109"/>
      <c r="AO1241" s="30"/>
      <c r="AP1241" s="109">
        <v>822805</v>
      </c>
      <c r="AQ1241"/>
      <c r="AR1241"/>
      <c r="AS1241"/>
      <c r="AT1241"/>
      <c r="AU1241"/>
      <c r="AV1241"/>
    </row>
    <row r="1242" spans="27:48" ht="23.45" customHeight="1" x14ac:dyDescent="0.2">
      <c r="AA1242" s="97"/>
      <c r="AB1242" s="97"/>
      <c r="AC1242" s="97"/>
      <c r="AD1242" s="97"/>
      <c r="AE1242" s="97"/>
      <c r="AF1242" s="93"/>
      <c r="AG1242" s="93"/>
      <c r="AH1242" s="93"/>
      <c r="AI1242" s="30"/>
      <c r="AJ1242" s="30"/>
      <c r="AK1242" s="30"/>
      <c r="AL1242" s="30"/>
      <c r="AM1242" s="109"/>
      <c r="AN1242" s="109"/>
      <c r="AO1242" s="30"/>
      <c r="AP1242" s="109">
        <v>823005</v>
      </c>
      <c r="AQ1242"/>
      <c r="AR1242"/>
      <c r="AS1242"/>
      <c r="AT1242"/>
      <c r="AU1242"/>
      <c r="AV1242"/>
    </row>
    <row r="1243" spans="27:48" ht="23.45" customHeight="1" x14ac:dyDescent="0.2">
      <c r="AA1243" s="97"/>
      <c r="AB1243" s="97"/>
      <c r="AC1243" s="97"/>
      <c r="AD1243" s="97"/>
      <c r="AE1243" s="97"/>
      <c r="AF1243" s="93"/>
      <c r="AG1243" s="93"/>
      <c r="AH1243" s="93"/>
      <c r="AI1243" s="30"/>
      <c r="AJ1243" s="30"/>
      <c r="AK1243" s="30"/>
      <c r="AL1243" s="30"/>
      <c r="AM1243" s="109"/>
      <c r="AN1243" s="109"/>
      <c r="AO1243" s="30"/>
      <c r="AP1243" s="109">
        <v>823105</v>
      </c>
      <c r="AQ1243"/>
      <c r="AR1243"/>
      <c r="AS1243"/>
      <c r="AT1243"/>
      <c r="AU1243"/>
      <c r="AV1243"/>
    </row>
    <row r="1244" spans="27:48" ht="23.45" customHeight="1" x14ac:dyDescent="0.2">
      <c r="AA1244" s="97"/>
      <c r="AB1244" s="97"/>
      <c r="AC1244" s="97"/>
      <c r="AD1244" s="97"/>
      <c r="AE1244" s="97"/>
      <c r="AF1244" s="93"/>
      <c r="AG1244" s="93"/>
      <c r="AH1244" s="93"/>
      <c r="AI1244" s="30"/>
      <c r="AJ1244" s="30"/>
      <c r="AK1244" s="30"/>
      <c r="AL1244" s="30"/>
      <c r="AM1244" s="109"/>
      <c r="AN1244" s="109"/>
      <c r="AO1244" s="30"/>
      <c r="AP1244" s="109">
        <v>823205</v>
      </c>
      <c r="AQ1244"/>
      <c r="AR1244"/>
      <c r="AS1244"/>
      <c r="AT1244"/>
      <c r="AU1244"/>
      <c r="AV1244"/>
    </row>
    <row r="1245" spans="27:48" ht="23.45" customHeight="1" x14ac:dyDescent="0.2">
      <c r="AA1245" s="97"/>
      <c r="AB1245" s="97"/>
      <c r="AC1245" s="97"/>
      <c r="AD1245" s="97"/>
      <c r="AE1245" s="97"/>
      <c r="AF1245" s="93"/>
      <c r="AG1245" s="93"/>
      <c r="AH1245" s="93"/>
      <c r="AI1245" s="30"/>
      <c r="AJ1245" s="30"/>
      <c r="AK1245" s="30"/>
      <c r="AL1245" s="30"/>
      <c r="AM1245" s="109"/>
      <c r="AN1245" s="109"/>
      <c r="AO1245" s="30"/>
      <c r="AP1245" s="109">
        <v>823305</v>
      </c>
      <c r="AQ1245"/>
      <c r="AR1245"/>
      <c r="AS1245"/>
      <c r="AT1245"/>
      <c r="AU1245"/>
      <c r="AV1245"/>
    </row>
    <row r="1246" spans="27:48" ht="23.45" customHeight="1" x14ac:dyDescent="0.2">
      <c r="AA1246" s="97"/>
      <c r="AB1246" s="97"/>
      <c r="AC1246" s="97"/>
      <c r="AD1246" s="97"/>
      <c r="AE1246" s="97"/>
      <c r="AF1246" s="93"/>
      <c r="AG1246" s="93"/>
      <c r="AH1246" s="93"/>
      <c r="AI1246" s="30"/>
      <c r="AJ1246" s="30"/>
      <c r="AK1246" s="30"/>
      <c r="AL1246" s="30"/>
      <c r="AM1246" s="109"/>
      <c r="AN1246" s="109"/>
      <c r="AO1246" s="30"/>
      <c r="AP1246" s="109">
        <v>823405</v>
      </c>
      <c r="AQ1246"/>
      <c r="AR1246"/>
      <c r="AS1246"/>
      <c r="AT1246"/>
      <c r="AU1246"/>
      <c r="AV1246"/>
    </row>
    <row r="1247" spans="27:48" ht="23.45" customHeight="1" x14ac:dyDescent="0.2">
      <c r="AA1247" s="97"/>
      <c r="AB1247" s="97"/>
      <c r="AC1247" s="97"/>
      <c r="AD1247" s="97"/>
      <c r="AE1247" s="97"/>
      <c r="AF1247" s="93"/>
      <c r="AG1247" s="93"/>
      <c r="AH1247" s="93"/>
      <c r="AI1247" s="30"/>
      <c r="AJ1247" s="30"/>
      <c r="AK1247" s="30"/>
      <c r="AL1247" s="30"/>
      <c r="AM1247" s="109"/>
      <c r="AN1247" s="109"/>
      <c r="AO1247" s="30"/>
      <c r="AP1247" s="109">
        <v>823505</v>
      </c>
      <c r="AQ1247"/>
      <c r="AR1247"/>
      <c r="AS1247"/>
      <c r="AT1247"/>
      <c r="AU1247"/>
      <c r="AV1247"/>
    </row>
    <row r="1248" spans="27:48" ht="23.45" customHeight="1" x14ac:dyDescent="0.2">
      <c r="AA1248" s="97"/>
      <c r="AB1248" s="97"/>
      <c r="AC1248" s="97"/>
      <c r="AD1248" s="97"/>
      <c r="AE1248" s="97"/>
      <c r="AF1248" s="93"/>
      <c r="AG1248" s="93"/>
      <c r="AH1248" s="93"/>
      <c r="AI1248" s="30"/>
      <c r="AJ1248" s="30"/>
      <c r="AK1248" s="30"/>
      <c r="AL1248" s="30"/>
      <c r="AM1248" s="109"/>
      <c r="AN1248" s="109"/>
      <c r="AO1248" s="30"/>
      <c r="AP1248" s="109">
        <v>823605</v>
      </c>
      <c r="AQ1248"/>
      <c r="AR1248"/>
      <c r="AS1248"/>
      <c r="AT1248"/>
      <c r="AU1248"/>
      <c r="AV1248"/>
    </row>
    <row r="1249" spans="27:48" ht="23.45" customHeight="1" x14ac:dyDescent="0.2">
      <c r="AA1249" s="97"/>
      <c r="AB1249" s="97"/>
      <c r="AC1249" s="97"/>
      <c r="AD1249" s="97"/>
      <c r="AE1249" s="97"/>
      <c r="AF1249" s="93"/>
      <c r="AG1249" s="93"/>
      <c r="AH1249" s="93"/>
      <c r="AI1249" s="30"/>
      <c r="AJ1249" s="30"/>
      <c r="AK1249" s="30"/>
      <c r="AL1249" s="30"/>
      <c r="AM1249" s="109"/>
      <c r="AN1249" s="109"/>
      <c r="AO1249" s="30"/>
      <c r="AP1249" s="109">
        <v>823705</v>
      </c>
      <c r="AQ1249"/>
      <c r="AR1249"/>
      <c r="AS1249"/>
      <c r="AT1249"/>
      <c r="AU1249"/>
      <c r="AV1249"/>
    </row>
    <row r="1250" spans="27:48" ht="23.45" customHeight="1" x14ac:dyDescent="0.2">
      <c r="AA1250" s="97"/>
      <c r="AB1250" s="97"/>
      <c r="AC1250" s="97"/>
      <c r="AD1250" s="97"/>
      <c r="AE1250" s="97"/>
      <c r="AF1250" s="93"/>
      <c r="AG1250" s="93"/>
      <c r="AH1250" s="93"/>
      <c r="AI1250" s="30"/>
      <c r="AJ1250" s="30"/>
      <c r="AK1250" s="30"/>
      <c r="AL1250" s="30"/>
      <c r="AM1250" s="109"/>
      <c r="AN1250" s="109"/>
      <c r="AO1250" s="30"/>
      <c r="AP1250" s="109">
        <v>823905</v>
      </c>
      <c r="AQ1250"/>
      <c r="AR1250"/>
      <c r="AS1250"/>
      <c r="AT1250"/>
      <c r="AU1250"/>
      <c r="AV1250"/>
    </row>
    <row r="1251" spans="27:48" ht="23.45" customHeight="1" x14ac:dyDescent="0.2">
      <c r="AA1251" s="97"/>
      <c r="AB1251" s="97"/>
      <c r="AC1251" s="97"/>
      <c r="AD1251" s="97"/>
      <c r="AE1251" s="97"/>
      <c r="AF1251" s="93"/>
      <c r="AG1251" s="93"/>
      <c r="AH1251" s="93"/>
      <c r="AI1251" s="30"/>
      <c r="AJ1251" s="30"/>
      <c r="AK1251" s="30"/>
      <c r="AL1251" s="30"/>
      <c r="AM1251" s="109"/>
      <c r="AN1251" s="109"/>
      <c r="AO1251" s="30"/>
      <c r="AP1251" s="109">
        <v>824005</v>
      </c>
      <c r="AQ1251"/>
      <c r="AR1251"/>
      <c r="AS1251"/>
      <c r="AT1251"/>
      <c r="AU1251"/>
      <c r="AV1251"/>
    </row>
    <row r="1252" spans="27:48" ht="23.45" customHeight="1" x14ac:dyDescent="0.2">
      <c r="AA1252" s="97"/>
      <c r="AB1252" s="97"/>
      <c r="AC1252" s="97"/>
      <c r="AD1252" s="97"/>
      <c r="AE1252" s="97"/>
      <c r="AF1252" s="93"/>
      <c r="AG1252" s="93"/>
      <c r="AH1252" s="93"/>
      <c r="AI1252" s="30"/>
      <c r="AJ1252" s="30"/>
      <c r="AK1252" s="30"/>
      <c r="AL1252" s="30"/>
      <c r="AM1252" s="109"/>
      <c r="AN1252" s="109"/>
      <c r="AO1252" s="30"/>
      <c r="AP1252" s="109">
        <v>824105</v>
      </c>
      <c r="AQ1252"/>
      <c r="AR1252"/>
      <c r="AS1252"/>
      <c r="AT1252"/>
      <c r="AU1252"/>
      <c r="AV1252"/>
    </row>
    <row r="1253" spans="27:48" ht="23.45" customHeight="1" x14ac:dyDescent="0.2">
      <c r="AA1253" s="97"/>
      <c r="AB1253" s="97"/>
      <c r="AC1253" s="97"/>
      <c r="AD1253" s="97"/>
      <c r="AE1253" s="97"/>
      <c r="AF1253" s="93"/>
      <c r="AG1253" s="93"/>
      <c r="AH1253" s="93"/>
      <c r="AI1253" s="30"/>
      <c r="AJ1253" s="30"/>
      <c r="AK1253" s="30"/>
      <c r="AL1253" s="30"/>
      <c r="AM1253" s="109"/>
      <c r="AN1253" s="109"/>
      <c r="AO1253" s="30"/>
      <c r="AP1253" s="109">
        <v>824205</v>
      </c>
      <c r="AQ1253"/>
      <c r="AR1253"/>
      <c r="AS1253"/>
      <c r="AT1253"/>
      <c r="AU1253"/>
      <c r="AV1253"/>
    </row>
    <row r="1254" spans="27:48" ht="23.45" customHeight="1" x14ac:dyDescent="0.2">
      <c r="AA1254" s="97"/>
      <c r="AB1254" s="97"/>
      <c r="AC1254" s="97"/>
      <c r="AD1254" s="97"/>
      <c r="AE1254" s="97"/>
      <c r="AF1254" s="93"/>
      <c r="AG1254" s="93"/>
      <c r="AH1254" s="93"/>
      <c r="AI1254" s="30"/>
      <c r="AJ1254" s="30"/>
      <c r="AK1254" s="30"/>
      <c r="AL1254" s="30"/>
      <c r="AM1254" s="109"/>
      <c r="AN1254" s="109"/>
      <c r="AO1254" s="30"/>
      <c r="AP1254" s="109">
        <v>824405</v>
      </c>
      <c r="AQ1254"/>
      <c r="AR1254"/>
      <c r="AS1254"/>
      <c r="AT1254"/>
      <c r="AU1254"/>
      <c r="AV1254"/>
    </row>
    <row r="1255" spans="27:48" ht="23.45" customHeight="1" x14ac:dyDescent="0.2">
      <c r="AA1255" s="97"/>
      <c r="AB1255" s="97"/>
      <c r="AC1255" s="97"/>
      <c r="AD1255" s="97"/>
      <c r="AE1255" s="97"/>
      <c r="AF1255" s="93"/>
      <c r="AG1255" s="93"/>
      <c r="AH1255" s="93"/>
      <c r="AI1255" s="30"/>
      <c r="AJ1255" s="30"/>
      <c r="AK1255" s="30"/>
      <c r="AL1255" s="30"/>
      <c r="AM1255" s="109"/>
      <c r="AN1255" s="109"/>
      <c r="AO1255" s="30"/>
      <c r="AP1255" s="109">
        <v>824505</v>
      </c>
      <c r="AQ1255"/>
      <c r="AR1255"/>
      <c r="AS1255"/>
      <c r="AT1255"/>
      <c r="AU1255"/>
      <c r="AV1255"/>
    </row>
    <row r="1256" spans="27:48" ht="23.45" customHeight="1" x14ac:dyDescent="0.2">
      <c r="AA1256" s="97"/>
      <c r="AB1256" s="97"/>
      <c r="AC1256" s="97"/>
      <c r="AD1256" s="97"/>
      <c r="AE1256" s="97"/>
      <c r="AF1256" s="93"/>
      <c r="AG1256" s="93"/>
      <c r="AH1256" s="93"/>
      <c r="AI1256" s="30"/>
      <c r="AJ1256" s="30"/>
      <c r="AK1256" s="30"/>
      <c r="AL1256" s="30"/>
      <c r="AM1256" s="109"/>
      <c r="AN1256" s="109"/>
      <c r="AO1256" s="30"/>
      <c r="AP1256" s="109">
        <v>824605</v>
      </c>
      <c r="AQ1256"/>
      <c r="AR1256"/>
      <c r="AS1256"/>
      <c r="AT1256"/>
      <c r="AU1256"/>
      <c r="AV1256"/>
    </row>
    <row r="1257" spans="27:48" ht="23.45" customHeight="1" x14ac:dyDescent="0.2">
      <c r="AA1257" s="97"/>
      <c r="AB1257" s="97"/>
      <c r="AC1257" s="97"/>
      <c r="AD1257" s="97"/>
      <c r="AE1257" s="97"/>
      <c r="AF1257" s="93"/>
      <c r="AG1257" s="93"/>
      <c r="AH1257" s="93"/>
      <c r="AI1257" s="30"/>
      <c r="AJ1257" s="30"/>
      <c r="AK1257" s="30"/>
      <c r="AL1257" s="30"/>
      <c r="AM1257" s="109"/>
      <c r="AN1257" s="109"/>
      <c r="AO1257" s="30"/>
      <c r="AP1257" s="109">
        <v>824705</v>
      </c>
      <c r="AQ1257"/>
      <c r="AR1257"/>
      <c r="AS1257"/>
      <c r="AT1257"/>
      <c r="AU1257"/>
      <c r="AV1257"/>
    </row>
    <row r="1258" spans="27:48" ht="23.45" customHeight="1" x14ac:dyDescent="0.2">
      <c r="AA1258" s="97"/>
      <c r="AB1258" s="97"/>
      <c r="AC1258" s="97"/>
      <c r="AD1258" s="97"/>
      <c r="AE1258" s="97"/>
      <c r="AF1258" s="93"/>
      <c r="AG1258" s="93"/>
      <c r="AH1258" s="93"/>
      <c r="AI1258" s="30"/>
      <c r="AJ1258" s="30"/>
      <c r="AK1258" s="30"/>
      <c r="AL1258" s="30"/>
      <c r="AM1258" s="109"/>
      <c r="AN1258" s="109"/>
      <c r="AO1258" s="30"/>
      <c r="AP1258" s="109">
        <v>824805</v>
      </c>
      <c r="AQ1258"/>
      <c r="AR1258"/>
      <c r="AS1258"/>
      <c r="AT1258"/>
      <c r="AU1258"/>
      <c r="AV1258"/>
    </row>
    <row r="1259" spans="27:48" ht="23.45" customHeight="1" x14ac:dyDescent="0.2">
      <c r="AA1259" s="97"/>
      <c r="AB1259" s="97"/>
      <c r="AC1259" s="97"/>
      <c r="AD1259" s="97"/>
      <c r="AE1259" s="97"/>
      <c r="AF1259" s="93"/>
      <c r="AG1259" s="93"/>
      <c r="AH1259" s="93"/>
      <c r="AI1259" s="30"/>
      <c r="AJ1259" s="30"/>
      <c r="AK1259" s="30"/>
      <c r="AL1259" s="30"/>
      <c r="AM1259" s="109"/>
      <c r="AN1259" s="109"/>
      <c r="AO1259" s="30"/>
      <c r="AP1259" s="109">
        <v>824905</v>
      </c>
      <c r="AQ1259"/>
      <c r="AR1259"/>
      <c r="AS1259"/>
      <c r="AT1259"/>
      <c r="AU1259"/>
      <c r="AV1259"/>
    </row>
    <row r="1260" spans="27:48" ht="23.45" customHeight="1" x14ac:dyDescent="0.2">
      <c r="AA1260" s="97"/>
      <c r="AB1260" s="97"/>
      <c r="AC1260" s="97"/>
      <c r="AD1260" s="97"/>
      <c r="AE1260" s="97"/>
      <c r="AF1260" s="93"/>
      <c r="AG1260" s="93"/>
      <c r="AH1260" s="93"/>
      <c r="AI1260" s="30"/>
      <c r="AJ1260" s="30"/>
      <c r="AK1260" s="30"/>
      <c r="AL1260" s="30"/>
      <c r="AM1260" s="109"/>
      <c r="AN1260" s="109"/>
      <c r="AO1260" s="30"/>
      <c r="AP1260" s="109">
        <v>825005</v>
      </c>
      <c r="AQ1260"/>
      <c r="AR1260"/>
      <c r="AS1260"/>
      <c r="AT1260"/>
      <c r="AU1260"/>
      <c r="AV1260"/>
    </row>
    <row r="1261" spans="27:48" ht="23.45" customHeight="1" x14ac:dyDescent="0.2">
      <c r="AA1261" s="97"/>
      <c r="AB1261" s="97"/>
      <c r="AC1261" s="97"/>
      <c r="AD1261" s="97"/>
      <c r="AE1261" s="97"/>
      <c r="AF1261" s="93"/>
      <c r="AG1261" s="93"/>
      <c r="AH1261" s="93"/>
      <c r="AI1261" s="30"/>
      <c r="AJ1261" s="30"/>
      <c r="AK1261" s="30"/>
      <c r="AL1261" s="30"/>
      <c r="AM1261" s="109"/>
      <c r="AN1261" s="109"/>
      <c r="AO1261" s="30"/>
      <c r="AP1261" s="109">
        <v>825105</v>
      </c>
      <c r="AQ1261"/>
      <c r="AR1261"/>
      <c r="AS1261"/>
      <c r="AT1261"/>
      <c r="AU1261"/>
      <c r="AV1261"/>
    </row>
    <row r="1262" spans="27:48" ht="23.45" customHeight="1" x14ac:dyDescent="0.2">
      <c r="AA1262" s="97"/>
      <c r="AB1262" s="97"/>
      <c r="AC1262" s="97"/>
      <c r="AD1262" s="97"/>
      <c r="AE1262" s="97"/>
      <c r="AF1262" s="93"/>
      <c r="AG1262" s="93"/>
      <c r="AH1262" s="93"/>
      <c r="AI1262" s="30"/>
      <c r="AJ1262" s="30"/>
      <c r="AK1262" s="30"/>
      <c r="AL1262" s="30"/>
      <c r="AM1262" s="109"/>
      <c r="AN1262" s="109"/>
      <c r="AO1262" s="30"/>
      <c r="AP1262" s="109">
        <v>825205</v>
      </c>
      <c r="AQ1262"/>
      <c r="AR1262"/>
      <c r="AS1262"/>
      <c r="AT1262"/>
      <c r="AU1262"/>
      <c r="AV1262"/>
    </row>
    <row r="1263" spans="27:48" ht="23.45" customHeight="1" x14ac:dyDescent="0.2">
      <c r="AA1263" s="97"/>
      <c r="AB1263" s="97"/>
      <c r="AC1263" s="97"/>
      <c r="AD1263" s="97"/>
      <c r="AE1263" s="97"/>
      <c r="AF1263" s="93"/>
      <c r="AG1263" s="93"/>
      <c r="AH1263" s="93"/>
      <c r="AI1263" s="30"/>
      <c r="AJ1263" s="30"/>
      <c r="AK1263" s="30"/>
      <c r="AL1263" s="30"/>
      <c r="AM1263" s="109"/>
      <c r="AN1263" s="109"/>
      <c r="AO1263" s="30"/>
      <c r="AP1263" s="109">
        <v>825305</v>
      </c>
      <c r="AQ1263"/>
      <c r="AR1263"/>
      <c r="AS1263"/>
      <c r="AT1263"/>
      <c r="AU1263"/>
      <c r="AV1263"/>
    </row>
    <row r="1264" spans="27:48" ht="23.45" customHeight="1" x14ac:dyDescent="0.2">
      <c r="AA1264" s="97"/>
      <c r="AB1264" s="97"/>
      <c r="AC1264" s="97"/>
      <c r="AD1264" s="97"/>
      <c r="AE1264" s="97"/>
      <c r="AF1264" s="93"/>
      <c r="AG1264" s="93"/>
      <c r="AH1264" s="93"/>
      <c r="AI1264" s="30"/>
      <c r="AJ1264" s="30"/>
      <c r="AK1264" s="30"/>
      <c r="AL1264" s="30"/>
      <c r="AM1264" s="109"/>
      <c r="AN1264" s="109"/>
      <c r="AO1264" s="30"/>
      <c r="AP1264" s="109">
        <v>825405</v>
      </c>
      <c r="AQ1264"/>
      <c r="AR1264"/>
      <c r="AS1264"/>
      <c r="AT1264"/>
      <c r="AU1264"/>
      <c r="AV1264"/>
    </row>
    <row r="1265" spans="27:48" ht="23.45" customHeight="1" x14ac:dyDescent="0.2">
      <c r="AA1265" s="97"/>
      <c r="AB1265" s="97"/>
      <c r="AC1265" s="97"/>
      <c r="AD1265" s="97"/>
      <c r="AE1265" s="97"/>
      <c r="AF1265" s="93"/>
      <c r="AG1265" s="93"/>
      <c r="AH1265" s="93"/>
      <c r="AI1265" s="30"/>
      <c r="AJ1265" s="30"/>
      <c r="AK1265" s="30"/>
      <c r="AL1265" s="30"/>
      <c r="AM1265" s="109"/>
      <c r="AN1265" s="109"/>
      <c r="AO1265" s="30"/>
      <c r="AP1265" s="109">
        <v>825605</v>
      </c>
      <c r="AQ1265"/>
      <c r="AR1265"/>
      <c r="AS1265"/>
      <c r="AT1265"/>
      <c r="AU1265"/>
      <c r="AV1265"/>
    </row>
    <row r="1266" spans="27:48" ht="23.45" customHeight="1" x14ac:dyDescent="0.2">
      <c r="AA1266" s="97"/>
      <c r="AB1266" s="97"/>
      <c r="AC1266" s="97"/>
      <c r="AD1266" s="97"/>
      <c r="AE1266" s="97"/>
      <c r="AF1266" s="93"/>
      <c r="AG1266" s="93"/>
      <c r="AH1266" s="93"/>
      <c r="AI1266" s="30"/>
      <c r="AJ1266" s="30"/>
      <c r="AK1266" s="30"/>
      <c r="AL1266" s="30"/>
      <c r="AM1266" s="109"/>
      <c r="AN1266" s="109"/>
      <c r="AO1266" s="30"/>
      <c r="AP1266" s="109" t="s">
        <v>2032</v>
      </c>
      <c r="AQ1266"/>
      <c r="AR1266"/>
      <c r="AS1266"/>
      <c r="AT1266"/>
      <c r="AU1266"/>
      <c r="AV1266"/>
    </row>
    <row r="1267" spans="27:48" ht="23.45" customHeight="1" x14ac:dyDescent="0.2">
      <c r="AA1267" s="97"/>
      <c r="AB1267" s="97"/>
      <c r="AC1267" s="97"/>
      <c r="AD1267" s="97"/>
      <c r="AE1267" s="97"/>
      <c r="AF1267" s="93"/>
      <c r="AG1267" s="93"/>
      <c r="AH1267" s="93"/>
      <c r="AI1267" s="30"/>
      <c r="AJ1267" s="30"/>
      <c r="AK1267" s="30"/>
      <c r="AL1267" s="30"/>
      <c r="AM1267" s="109"/>
      <c r="AN1267" s="109"/>
      <c r="AO1267" s="30"/>
      <c r="AP1267" s="109" t="s">
        <v>2033</v>
      </c>
      <c r="AQ1267"/>
      <c r="AR1267"/>
      <c r="AS1267"/>
      <c r="AT1267"/>
      <c r="AU1267"/>
      <c r="AV1267"/>
    </row>
    <row r="1268" spans="27:48" ht="23.45" customHeight="1" x14ac:dyDescent="0.2">
      <c r="AA1268" s="97"/>
      <c r="AB1268" s="97"/>
      <c r="AC1268" s="97"/>
      <c r="AD1268" s="97"/>
      <c r="AE1268" s="97"/>
      <c r="AF1268" s="93"/>
      <c r="AG1268" s="93"/>
      <c r="AH1268" s="93"/>
      <c r="AI1268" s="30"/>
      <c r="AJ1268" s="30"/>
      <c r="AK1268" s="30"/>
      <c r="AL1268" s="30"/>
      <c r="AM1268" s="109"/>
      <c r="AN1268" s="109"/>
      <c r="AO1268" s="30"/>
      <c r="AP1268" s="109" t="s">
        <v>2034</v>
      </c>
      <c r="AQ1268"/>
      <c r="AR1268"/>
      <c r="AS1268"/>
      <c r="AT1268"/>
      <c r="AU1268"/>
      <c r="AV1268"/>
    </row>
    <row r="1269" spans="27:48" ht="23.45" customHeight="1" x14ac:dyDescent="0.2">
      <c r="AA1269" s="97"/>
      <c r="AB1269" s="97"/>
      <c r="AC1269" s="97"/>
      <c r="AD1269" s="97"/>
      <c r="AE1269" s="97"/>
      <c r="AF1269" s="93"/>
      <c r="AG1269" s="93"/>
      <c r="AH1269" s="93"/>
      <c r="AI1269" s="30"/>
      <c r="AJ1269" s="30"/>
      <c r="AK1269" s="30"/>
      <c r="AL1269" s="30"/>
      <c r="AM1269" s="109"/>
      <c r="AN1269" s="109"/>
      <c r="AO1269" s="30"/>
      <c r="AP1269" s="109" t="s">
        <v>2035</v>
      </c>
      <c r="AQ1269"/>
      <c r="AR1269"/>
      <c r="AS1269"/>
      <c r="AT1269"/>
      <c r="AU1269"/>
      <c r="AV1269"/>
    </row>
    <row r="1270" spans="27:48" ht="23.45" customHeight="1" x14ac:dyDescent="0.2">
      <c r="AA1270" s="97"/>
      <c r="AB1270" s="97"/>
      <c r="AC1270" s="97"/>
      <c r="AD1270" s="97"/>
      <c r="AE1270" s="97"/>
      <c r="AF1270" s="93"/>
      <c r="AG1270" s="93"/>
      <c r="AH1270" s="93"/>
      <c r="AI1270" s="30"/>
      <c r="AJ1270" s="30"/>
      <c r="AK1270" s="30"/>
      <c r="AL1270" s="30"/>
      <c r="AM1270" s="109"/>
      <c r="AN1270" s="109"/>
      <c r="AO1270" s="30"/>
      <c r="AP1270" s="109" t="s">
        <v>2036</v>
      </c>
      <c r="AQ1270"/>
      <c r="AR1270"/>
      <c r="AS1270"/>
      <c r="AT1270"/>
      <c r="AU1270"/>
      <c r="AV1270"/>
    </row>
    <row r="1271" spans="27:48" ht="23.45" customHeight="1" x14ac:dyDescent="0.2">
      <c r="AA1271" s="97"/>
      <c r="AB1271" s="97"/>
      <c r="AC1271" s="97"/>
      <c r="AD1271" s="97"/>
      <c r="AE1271" s="97"/>
      <c r="AF1271" s="93"/>
      <c r="AG1271" s="93"/>
      <c r="AH1271" s="93"/>
      <c r="AI1271" s="30"/>
      <c r="AJ1271" s="30"/>
      <c r="AK1271" s="30"/>
      <c r="AL1271" s="30"/>
      <c r="AM1271" s="109"/>
      <c r="AN1271" s="109"/>
      <c r="AO1271" s="30"/>
      <c r="AP1271" s="109" t="s">
        <v>2037</v>
      </c>
      <c r="AQ1271"/>
      <c r="AR1271"/>
      <c r="AS1271"/>
      <c r="AT1271"/>
      <c r="AU1271"/>
      <c r="AV1271"/>
    </row>
    <row r="1272" spans="27:48" ht="23.45" customHeight="1" x14ac:dyDescent="0.2">
      <c r="AA1272" s="97"/>
      <c r="AB1272" s="97"/>
      <c r="AC1272" s="97"/>
      <c r="AD1272" s="97"/>
      <c r="AE1272" s="97"/>
      <c r="AF1272" s="93"/>
      <c r="AG1272" s="93"/>
      <c r="AH1272" s="93"/>
      <c r="AI1272" s="30"/>
      <c r="AJ1272" s="30"/>
      <c r="AK1272" s="30"/>
      <c r="AL1272" s="30"/>
      <c r="AM1272" s="109"/>
      <c r="AN1272" s="109"/>
      <c r="AO1272" s="30"/>
      <c r="AP1272" s="109" t="s">
        <v>2038</v>
      </c>
      <c r="AQ1272"/>
      <c r="AR1272"/>
      <c r="AS1272"/>
      <c r="AT1272"/>
      <c r="AU1272"/>
      <c r="AV1272"/>
    </row>
    <row r="1273" spans="27:48" ht="23.45" customHeight="1" x14ac:dyDescent="0.2">
      <c r="AA1273" s="97"/>
      <c r="AB1273" s="97"/>
      <c r="AC1273" s="97"/>
      <c r="AD1273" s="97"/>
      <c r="AE1273" s="97"/>
      <c r="AF1273" s="93"/>
      <c r="AG1273" s="93"/>
      <c r="AH1273" s="93"/>
      <c r="AI1273" s="30"/>
      <c r="AJ1273" s="30"/>
      <c r="AK1273" s="30"/>
      <c r="AL1273" s="30"/>
      <c r="AM1273" s="109"/>
      <c r="AN1273" s="109"/>
      <c r="AO1273" s="30"/>
      <c r="AP1273" s="109" t="s">
        <v>2039</v>
      </c>
      <c r="AQ1273"/>
      <c r="AR1273"/>
      <c r="AS1273"/>
      <c r="AT1273"/>
      <c r="AU1273"/>
      <c r="AV1273"/>
    </row>
    <row r="1274" spans="27:48" ht="23.45" customHeight="1" x14ac:dyDescent="0.2">
      <c r="AA1274" s="97"/>
      <c r="AB1274" s="97"/>
      <c r="AC1274" s="97"/>
      <c r="AD1274" s="97"/>
      <c r="AE1274" s="97"/>
      <c r="AF1274" s="93"/>
      <c r="AG1274" s="93"/>
      <c r="AH1274" s="93"/>
      <c r="AI1274" s="30"/>
      <c r="AJ1274" s="30"/>
      <c r="AK1274" s="30"/>
      <c r="AL1274" s="30"/>
      <c r="AM1274" s="109"/>
      <c r="AN1274" s="109"/>
      <c r="AO1274" s="30"/>
      <c r="AP1274" s="109" t="s">
        <v>2040</v>
      </c>
      <c r="AQ1274"/>
      <c r="AR1274"/>
      <c r="AS1274"/>
      <c r="AT1274"/>
      <c r="AU1274"/>
      <c r="AV1274"/>
    </row>
    <row r="1275" spans="27:48" ht="23.45" customHeight="1" x14ac:dyDescent="0.2">
      <c r="AA1275" s="97"/>
      <c r="AB1275" s="97"/>
      <c r="AC1275" s="97"/>
      <c r="AD1275" s="97"/>
      <c r="AE1275" s="97"/>
      <c r="AF1275" s="93"/>
      <c r="AG1275" s="93"/>
      <c r="AH1275" s="93"/>
      <c r="AI1275" s="30"/>
      <c r="AJ1275" s="30"/>
      <c r="AK1275" s="30"/>
      <c r="AL1275" s="30"/>
      <c r="AM1275" s="109"/>
      <c r="AN1275" s="109"/>
      <c r="AO1275" s="30"/>
      <c r="AP1275" s="109" t="s">
        <v>2041</v>
      </c>
      <c r="AQ1275"/>
      <c r="AR1275"/>
      <c r="AS1275"/>
      <c r="AT1275"/>
      <c r="AU1275"/>
      <c r="AV1275"/>
    </row>
    <row r="1276" spans="27:48" ht="23.45" customHeight="1" x14ac:dyDescent="0.2">
      <c r="AA1276" s="97"/>
      <c r="AB1276" s="97"/>
      <c r="AC1276" s="97"/>
      <c r="AD1276" s="97"/>
      <c r="AE1276" s="97"/>
      <c r="AF1276" s="93"/>
      <c r="AG1276" s="93"/>
      <c r="AH1276" s="93"/>
      <c r="AI1276" s="30"/>
      <c r="AJ1276" s="30"/>
      <c r="AK1276" s="30"/>
      <c r="AL1276" s="30"/>
      <c r="AM1276" s="109"/>
      <c r="AN1276" s="109"/>
      <c r="AO1276" s="30"/>
      <c r="AP1276" s="109" t="s">
        <v>2042</v>
      </c>
      <c r="AQ1276"/>
      <c r="AR1276"/>
      <c r="AS1276"/>
      <c r="AT1276"/>
      <c r="AU1276"/>
      <c r="AV1276"/>
    </row>
    <row r="1277" spans="27:48" ht="23.45" customHeight="1" x14ac:dyDescent="0.2">
      <c r="AA1277" s="97"/>
      <c r="AB1277" s="97"/>
      <c r="AC1277" s="97"/>
      <c r="AD1277" s="97"/>
      <c r="AE1277" s="97"/>
      <c r="AF1277" s="93"/>
      <c r="AG1277" s="93"/>
      <c r="AH1277" s="93"/>
      <c r="AI1277" s="30"/>
      <c r="AJ1277" s="30"/>
      <c r="AK1277" s="30"/>
      <c r="AL1277" s="30"/>
      <c r="AM1277" s="109"/>
      <c r="AN1277" s="109"/>
      <c r="AO1277" s="30"/>
      <c r="AP1277" s="109" t="s">
        <v>2043</v>
      </c>
      <c r="AQ1277"/>
      <c r="AR1277"/>
      <c r="AS1277"/>
      <c r="AT1277"/>
      <c r="AU1277"/>
      <c r="AV1277"/>
    </row>
    <row r="1278" spans="27:48" ht="23.45" customHeight="1" x14ac:dyDescent="0.2">
      <c r="AA1278" s="97"/>
      <c r="AB1278" s="97"/>
      <c r="AC1278" s="97"/>
      <c r="AD1278" s="97"/>
      <c r="AE1278" s="97"/>
      <c r="AF1278" s="93"/>
      <c r="AG1278" s="93"/>
      <c r="AH1278" s="93"/>
      <c r="AI1278" s="30"/>
      <c r="AJ1278" s="30"/>
      <c r="AK1278" s="30"/>
      <c r="AL1278" s="30"/>
      <c r="AM1278" s="109"/>
      <c r="AN1278" s="109"/>
      <c r="AO1278" s="30"/>
      <c r="AP1278" s="109" t="s">
        <v>2044</v>
      </c>
      <c r="AQ1278"/>
      <c r="AR1278"/>
      <c r="AS1278"/>
      <c r="AT1278"/>
      <c r="AU1278"/>
      <c r="AV1278"/>
    </row>
    <row r="1279" spans="27:48" ht="23.45" customHeight="1" x14ac:dyDescent="0.2">
      <c r="AA1279" s="97"/>
      <c r="AB1279" s="97"/>
      <c r="AC1279" s="97"/>
      <c r="AD1279" s="97"/>
      <c r="AE1279" s="97"/>
      <c r="AF1279" s="93"/>
      <c r="AG1279" s="93"/>
      <c r="AH1279" s="93"/>
      <c r="AI1279" s="30"/>
      <c r="AJ1279" s="30"/>
      <c r="AK1279" s="30"/>
      <c r="AL1279" s="30"/>
      <c r="AM1279" s="109"/>
      <c r="AN1279" s="109"/>
      <c r="AO1279" s="30"/>
      <c r="AP1279" s="109" t="s">
        <v>2045</v>
      </c>
      <c r="AQ1279"/>
      <c r="AR1279"/>
      <c r="AS1279"/>
      <c r="AT1279"/>
      <c r="AU1279"/>
      <c r="AV1279"/>
    </row>
    <row r="1280" spans="27:48" ht="23.45" customHeight="1" x14ac:dyDescent="0.2">
      <c r="AA1280" s="97"/>
      <c r="AB1280" s="97"/>
      <c r="AC1280" s="97"/>
      <c r="AD1280" s="97"/>
      <c r="AE1280" s="97"/>
      <c r="AF1280" s="93"/>
      <c r="AG1280" s="93"/>
      <c r="AH1280" s="93"/>
      <c r="AI1280" s="30"/>
      <c r="AJ1280" s="30"/>
      <c r="AK1280" s="30"/>
      <c r="AL1280" s="30"/>
      <c r="AM1280" s="109"/>
      <c r="AN1280" s="109"/>
      <c r="AO1280" s="30"/>
      <c r="AP1280" s="109" t="s">
        <v>2046</v>
      </c>
      <c r="AQ1280"/>
      <c r="AR1280"/>
      <c r="AS1280"/>
      <c r="AT1280"/>
      <c r="AU1280"/>
      <c r="AV1280"/>
    </row>
    <row r="1281" spans="27:48" ht="23.45" customHeight="1" x14ac:dyDescent="0.2">
      <c r="AA1281" s="97"/>
      <c r="AB1281" s="97"/>
      <c r="AC1281" s="97"/>
      <c r="AD1281" s="97"/>
      <c r="AE1281" s="97"/>
      <c r="AF1281" s="93"/>
      <c r="AG1281" s="93"/>
      <c r="AH1281" s="93"/>
      <c r="AI1281" s="30"/>
      <c r="AJ1281" s="30"/>
      <c r="AK1281" s="30"/>
      <c r="AL1281" s="30"/>
      <c r="AM1281" s="109"/>
      <c r="AN1281" s="109"/>
      <c r="AO1281" s="30"/>
      <c r="AP1281" s="109" t="s">
        <v>2047</v>
      </c>
      <c r="AQ1281"/>
      <c r="AR1281"/>
      <c r="AS1281"/>
      <c r="AT1281"/>
      <c r="AU1281"/>
      <c r="AV1281"/>
    </row>
    <row r="1282" spans="27:48" ht="23.45" customHeight="1" x14ac:dyDescent="0.2">
      <c r="AA1282" s="97"/>
      <c r="AB1282" s="97"/>
      <c r="AC1282" s="97"/>
      <c r="AD1282" s="97"/>
      <c r="AE1282" s="97"/>
      <c r="AF1282" s="93"/>
      <c r="AG1282" s="93"/>
      <c r="AH1282" s="93"/>
      <c r="AI1282" s="30"/>
      <c r="AJ1282" s="30"/>
      <c r="AK1282" s="30"/>
      <c r="AL1282" s="30"/>
      <c r="AM1282" s="109"/>
      <c r="AN1282" s="109"/>
      <c r="AO1282" s="30"/>
      <c r="AP1282" s="109" t="s">
        <v>2048</v>
      </c>
      <c r="AQ1282"/>
      <c r="AR1282"/>
      <c r="AS1282"/>
      <c r="AT1282"/>
      <c r="AU1282"/>
      <c r="AV1282"/>
    </row>
    <row r="1283" spans="27:48" ht="23.45" customHeight="1" x14ac:dyDescent="0.2">
      <c r="AA1283" s="97"/>
      <c r="AB1283" s="97"/>
      <c r="AC1283" s="97"/>
      <c r="AD1283" s="97"/>
      <c r="AE1283" s="97"/>
      <c r="AF1283" s="93"/>
      <c r="AG1283" s="93"/>
      <c r="AH1283" s="93"/>
      <c r="AI1283" s="30"/>
      <c r="AJ1283" s="30"/>
      <c r="AK1283" s="30"/>
      <c r="AL1283" s="30"/>
      <c r="AM1283" s="109"/>
      <c r="AN1283" s="109"/>
      <c r="AO1283" s="30"/>
      <c r="AP1283" s="109" t="s">
        <v>2049</v>
      </c>
      <c r="AQ1283"/>
      <c r="AR1283"/>
      <c r="AS1283"/>
      <c r="AT1283"/>
      <c r="AU1283"/>
      <c r="AV1283"/>
    </row>
    <row r="1284" spans="27:48" ht="23.45" customHeight="1" x14ac:dyDescent="0.2">
      <c r="AA1284" s="97"/>
      <c r="AB1284" s="97"/>
      <c r="AC1284" s="97"/>
      <c r="AD1284" s="97"/>
      <c r="AE1284" s="97"/>
      <c r="AF1284" s="93"/>
      <c r="AG1284" s="93"/>
      <c r="AH1284" s="93"/>
      <c r="AI1284" s="30"/>
      <c r="AJ1284" s="30"/>
      <c r="AK1284" s="30"/>
      <c r="AL1284" s="30"/>
      <c r="AM1284" s="109"/>
      <c r="AN1284" s="109"/>
      <c r="AO1284" s="30"/>
      <c r="AP1284" s="109" t="s">
        <v>2050</v>
      </c>
      <c r="AQ1284"/>
      <c r="AR1284"/>
      <c r="AS1284"/>
      <c r="AT1284"/>
      <c r="AU1284"/>
      <c r="AV1284"/>
    </row>
    <row r="1285" spans="27:48" ht="23.45" customHeight="1" x14ac:dyDescent="0.2">
      <c r="AA1285" s="97"/>
      <c r="AB1285" s="97"/>
      <c r="AC1285" s="97"/>
      <c r="AD1285" s="97"/>
      <c r="AE1285" s="97"/>
      <c r="AF1285" s="93"/>
      <c r="AG1285" s="93"/>
      <c r="AH1285" s="93"/>
      <c r="AI1285" s="30"/>
      <c r="AJ1285" s="30"/>
      <c r="AK1285" s="30"/>
      <c r="AL1285" s="30"/>
      <c r="AM1285" s="109"/>
      <c r="AN1285" s="109"/>
      <c r="AO1285" s="30"/>
      <c r="AP1285" s="109" t="s">
        <v>2051</v>
      </c>
      <c r="AQ1285"/>
      <c r="AR1285"/>
      <c r="AS1285"/>
      <c r="AT1285"/>
      <c r="AU1285"/>
      <c r="AV1285"/>
    </row>
    <row r="1286" spans="27:48" ht="23.45" customHeight="1" x14ac:dyDescent="0.2">
      <c r="AA1286" s="97"/>
      <c r="AB1286" s="97"/>
      <c r="AC1286" s="97"/>
      <c r="AD1286" s="97"/>
      <c r="AE1286" s="97"/>
      <c r="AF1286" s="93"/>
      <c r="AG1286" s="93"/>
      <c r="AH1286" s="93"/>
      <c r="AI1286" s="30"/>
      <c r="AJ1286" s="30"/>
      <c r="AK1286" s="30"/>
      <c r="AL1286" s="30"/>
      <c r="AM1286" s="109"/>
      <c r="AN1286" s="109"/>
      <c r="AO1286" s="30"/>
      <c r="AP1286" s="109" t="s">
        <v>2052</v>
      </c>
      <c r="AQ1286"/>
      <c r="AR1286"/>
      <c r="AS1286"/>
      <c r="AT1286"/>
      <c r="AU1286"/>
      <c r="AV1286"/>
    </row>
    <row r="1287" spans="27:48" ht="23.45" customHeight="1" x14ac:dyDescent="0.2">
      <c r="AA1287" s="97"/>
      <c r="AB1287" s="97"/>
      <c r="AC1287" s="97"/>
      <c r="AD1287" s="97"/>
      <c r="AE1287" s="97"/>
      <c r="AF1287" s="93"/>
      <c r="AG1287" s="93"/>
      <c r="AH1287" s="93"/>
      <c r="AI1287" s="30"/>
      <c r="AJ1287" s="30"/>
      <c r="AK1287" s="30"/>
      <c r="AL1287" s="30"/>
      <c r="AM1287" s="109"/>
      <c r="AN1287" s="109"/>
      <c r="AO1287" s="30"/>
      <c r="AP1287" s="109" t="s">
        <v>2053</v>
      </c>
      <c r="AQ1287"/>
      <c r="AR1287"/>
      <c r="AS1287"/>
      <c r="AT1287"/>
      <c r="AU1287"/>
      <c r="AV1287"/>
    </row>
    <row r="1288" spans="27:48" ht="23.45" customHeight="1" x14ac:dyDescent="0.2">
      <c r="AA1288" s="97"/>
      <c r="AB1288" s="97"/>
      <c r="AC1288" s="97"/>
      <c r="AD1288" s="97"/>
      <c r="AE1288" s="97"/>
      <c r="AF1288" s="93"/>
      <c r="AG1288" s="93"/>
      <c r="AH1288" s="93"/>
      <c r="AI1288" s="30"/>
      <c r="AJ1288" s="30"/>
      <c r="AK1288" s="30"/>
      <c r="AL1288" s="30"/>
      <c r="AM1288" s="109"/>
      <c r="AN1288" s="109"/>
      <c r="AO1288" s="30"/>
      <c r="AP1288" s="109" t="s">
        <v>2054</v>
      </c>
      <c r="AQ1288"/>
      <c r="AR1288"/>
      <c r="AS1288"/>
      <c r="AT1288"/>
      <c r="AU1288"/>
      <c r="AV1288"/>
    </row>
    <row r="1289" spans="27:48" ht="23.45" customHeight="1" x14ac:dyDescent="0.2">
      <c r="AA1289" s="97"/>
      <c r="AB1289" s="97"/>
      <c r="AC1289" s="97"/>
      <c r="AD1289" s="97"/>
      <c r="AE1289" s="97"/>
      <c r="AF1289" s="93"/>
      <c r="AG1289" s="93"/>
      <c r="AH1289" s="93"/>
      <c r="AI1289" s="30"/>
      <c r="AJ1289" s="30"/>
      <c r="AK1289" s="30"/>
      <c r="AL1289" s="30"/>
      <c r="AM1289" s="109"/>
      <c r="AN1289" s="109"/>
      <c r="AO1289" s="30"/>
      <c r="AP1289" s="109" t="s">
        <v>2055</v>
      </c>
      <c r="AQ1289"/>
      <c r="AR1289"/>
      <c r="AS1289"/>
      <c r="AT1289"/>
      <c r="AU1289"/>
      <c r="AV1289"/>
    </row>
    <row r="1290" spans="27:48" ht="23.45" customHeight="1" x14ac:dyDescent="0.2">
      <c r="AA1290" s="97"/>
      <c r="AB1290" s="97"/>
      <c r="AC1290" s="97"/>
      <c r="AD1290" s="97"/>
      <c r="AE1290" s="97"/>
      <c r="AF1290" s="93"/>
      <c r="AG1290" s="93"/>
      <c r="AH1290" s="93"/>
      <c r="AI1290" s="30"/>
      <c r="AJ1290" s="30"/>
      <c r="AK1290" s="30"/>
      <c r="AL1290" s="30"/>
      <c r="AM1290" s="109"/>
      <c r="AN1290" s="109"/>
      <c r="AO1290" s="30"/>
      <c r="AP1290" s="109" t="s">
        <v>2056</v>
      </c>
      <c r="AQ1290"/>
      <c r="AR1290"/>
      <c r="AS1290"/>
      <c r="AT1290"/>
      <c r="AU1290"/>
      <c r="AV1290"/>
    </row>
    <row r="1291" spans="27:48" ht="23.45" customHeight="1" x14ac:dyDescent="0.2">
      <c r="AA1291" s="97"/>
      <c r="AB1291" s="97"/>
      <c r="AC1291" s="97"/>
      <c r="AD1291" s="97"/>
      <c r="AE1291" s="97"/>
      <c r="AF1291" s="93"/>
      <c r="AG1291" s="93"/>
      <c r="AH1291" s="93"/>
      <c r="AI1291" s="30"/>
      <c r="AJ1291" s="30"/>
      <c r="AK1291" s="30"/>
      <c r="AL1291" s="30"/>
      <c r="AM1291" s="109"/>
      <c r="AN1291" s="109"/>
      <c r="AO1291" s="30"/>
      <c r="AP1291" s="109" t="s">
        <v>2057</v>
      </c>
      <c r="AQ1291"/>
      <c r="AR1291"/>
      <c r="AS1291"/>
      <c r="AT1291"/>
      <c r="AU1291"/>
      <c r="AV1291"/>
    </row>
    <row r="1292" spans="27:48" ht="23.45" customHeight="1" x14ac:dyDescent="0.2">
      <c r="AA1292" s="97"/>
      <c r="AB1292" s="97"/>
      <c r="AC1292" s="97"/>
      <c r="AD1292" s="97"/>
      <c r="AE1292" s="97"/>
      <c r="AF1292" s="93"/>
      <c r="AG1292" s="93"/>
      <c r="AH1292" s="93"/>
      <c r="AI1292" s="30"/>
      <c r="AJ1292" s="30"/>
      <c r="AK1292" s="30"/>
      <c r="AL1292" s="30"/>
      <c r="AM1292" s="109"/>
      <c r="AN1292" s="109"/>
      <c r="AO1292" s="30"/>
      <c r="AP1292" s="109" t="s">
        <v>2058</v>
      </c>
      <c r="AQ1292"/>
      <c r="AR1292"/>
      <c r="AS1292"/>
      <c r="AT1292"/>
      <c r="AU1292"/>
      <c r="AV1292"/>
    </row>
    <row r="1293" spans="27:48" ht="23.45" customHeight="1" x14ac:dyDescent="0.2">
      <c r="AA1293" s="97"/>
      <c r="AB1293" s="97"/>
      <c r="AC1293" s="97"/>
      <c r="AD1293" s="97"/>
      <c r="AE1293" s="97"/>
      <c r="AF1293" s="93"/>
      <c r="AG1293" s="93"/>
      <c r="AH1293" s="93"/>
      <c r="AI1293" s="30"/>
      <c r="AJ1293" s="30"/>
      <c r="AK1293" s="30"/>
      <c r="AL1293" s="30"/>
      <c r="AM1293" s="109"/>
      <c r="AN1293" s="109"/>
      <c r="AO1293" s="30"/>
      <c r="AP1293" s="109" t="s">
        <v>2059</v>
      </c>
      <c r="AQ1293"/>
      <c r="AR1293"/>
      <c r="AS1293"/>
      <c r="AT1293"/>
      <c r="AU1293"/>
      <c r="AV1293"/>
    </row>
    <row r="1294" spans="27:48" ht="23.45" customHeight="1" x14ac:dyDescent="0.2">
      <c r="AA1294" s="97"/>
      <c r="AB1294" s="97"/>
      <c r="AC1294" s="97"/>
      <c r="AD1294" s="97"/>
      <c r="AE1294" s="97"/>
      <c r="AF1294" s="93"/>
      <c r="AG1294" s="93"/>
      <c r="AH1294" s="93"/>
      <c r="AI1294" s="30"/>
      <c r="AJ1294" s="30"/>
      <c r="AK1294" s="30"/>
      <c r="AL1294" s="30"/>
      <c r="AM1294" s="109"/>
      <c r="AN1294" s="109"/>
      <c r="AO1294" s="30"/>
      <c r="AP1294" s="109">
        <v>825805</v>
      </c>
      <c r="AQ1294"/>
      <c r="AR1294"/>
      <c r="AS1294"/>
      <c r="AT1294"/>
      <c r="AU1294"/>
      <c r="AV1294"/>
    </row>
    <row r="1295" spans="27:48" ht="23.45" customHeight="1" x14ac:dyDescent="0.2">
      <c r="AA1295" s="97"/>
      <c r="AB1295" s="97"/>
      <c r="AC1295" s="97"/>
      <c r="AD1295" s="97"/>
      <c r="AE1295" s="97"/>
      <c r="AF1295" s="93"/>
      <c r="AG1295" s="93"/>
      <c r="AH1295" s="93"/>
      <c r="AI1295" s="30"/>
      <c r="AJ1295" s="30"/>
      <c r="AK1295" s="30"/>
      <c r="AL1295" s="30"/>
      <c r="AM1295" s="109"/>
      <c r="AN1295" s="109"/>
      <c r="AO1295" s="30"/>
      <c r="AP1295" s="109">
        <v>825905</v>
      </c>
      <c r="AQ1295"/>
      <c r="AR1295"/>
      <c r="AS1295"/>
      <c r="AT1295"/>
      <c r="AU1295"/>
      <c r="AV1295"/>
    </row>
    <row r="1296" spans="27:48" ht="23.45" customHeight="1" x14ac:dyDescent="0.2">
      <c r="AA1296" s="97"/>
      <c r="AB1296" s="97"/>
      <c r="AC1296" s="97"/>
      <c r="AD1296" s="97"/>
      <c r="AE1296" s="97"/>
      <c r="AF1296" s="93"/>
      <c r="AG1296" s="93"/>
      <c r="AH1296" s="93"/>
      <c r="AI1296" s="30"/>
      <c r="AJ1296" s="30"/>
      <c r="AK1296" s="30"/>
      <c r="AL1296" s="30"/>
      <c r="AM1296" s="109"/>
      <c r="AN1296" s="109"/>
      <c r="AO1296" s="30"/>
      <c r="AP1296" s="109">
        <v>826005</v>
      </c>
      <c r="AQ1296"/>
      <c r="AR1296"/>
      <c r="AS1296"/>
      <c r="AT1296"/>
      <c r="AU1296"/>
      <c r="AV1296"/>
    </row>
    <row r="1297" spans="27:48" ht="23.45" customHeight="1" x14ac:dyDescent="0.2">
      <c r="AA1297" s="97"/>
      <c r="AB1297" s="97"/>
      <c r="AC1297" s="97"/>
      <c r="AD1297" s="97"/>
      <c r="AE1297" s="97"/>
      <c r="AF1297" s="93"/>
      <c r="AG1297" s="93"/>
      <c r="AH1297" s="93"/>
      <c r="AI1297" s="30"/>
      <c r="AJ1297" s="30"/>
      <c r="AK1297" s="30"/>
      <c r="AL1297" s="30"/>
      <c r="AM1297" s="109"/>
      <c r="AN1297" s="109"/>
      <c r="AO1297" s="30"/>
      <c r="AP1297" s="109">
        <v>826105</v>
      </c>
      <c r="AQ1297"/>
      <c r="AR1297"/>
      <c r="AS1297"/>
      <c r="AT1297"/>
      <c r="AU1297"/>
      <c r="AV1297"/>
    </row>
    <row r="1298" spans="27:48" ht="23.45" customHeight="1" x14ac:dyDescent="0.2">
      <c r="AA1298" s="97"/>
      <c r="AB1298" s="97"/>
      <c r="AC1298" s="97"/>
      <c r="AD1298" s="97"/>
      <c r="AE1298" s="97"/>
      <c r="AF1298" s="93"/>
      <c r="AG1298" s="93"/>
      <c r="AH1298" s="93"/>
      <c r="AI1298" s="30"/>
      <c r="AJ1298" s="30"/>
      <c r="AK1298" s="30"/>
      <c r="AL1298" s="30"/>
      <c r="AM1298" s="109"/>
      <c r="AN1298" s="109"/>
      <c r="AO1298" s="30"/>
      <c r="AP1298" s="109">
        <v>826205</v>
      </c>
      <c r="AQ1298"/>
      <c r="AR1298"/>
      <c r="AS1298"/>
      <c r="AT1298"/>
      <c r="AU1298"/>
      <c r="AV1298"/>
    </row>
    <row r="1299" spans="27:48" ht="23.45" customHeight="1" x14ac:dyDescent="0.2">
      <c r="AA1299" s="97"/>
      <c r="AB1299" s="97"/>
      <c r="AC1299" s="97"/>
      <c r="AD1299" s="97"/>
      <c r="AE1299" s="97"/>
      <c r="AF1299" s="93"/>
      <c r="AG1299" s="93"/>
      <c r="AH1299" s="93"/>
      <c r="AI1299" s="30"/>
      <c r="AJ1299" s="30"/>
      <c r="AK1299" s="30"/>
      <c r="AL1299" s="30"/>
      <c r="AM1299" s="109"/>
      <c r="AN1299" s="109"/>
      <c r="AO1299" s="30"/>
      <c r="AP1299" s="109">
        <v>826305</v>
      </c>
      <c r="AQ1299"/>
      <c r="AR1299"/>
      <c r="AS1299"/>
      <c r="AT1299"/>
      <c r="AU1299"/>
      <c r="AV1299"/>
    </row>
    <row r="1300" spans="27:48" ht="23.45" customHeight="1" x14ac:dyDescent="0.2">
      <c r="AA1300" s="97"/>
      <c r="AB1300" s="97"/>
      <c r="AC1300" s="97"/>
      <c r="AD1300" s="97"/>
      <c r="AE1300" s="97"/>
      <c r="AF1300" s="93"/>
      <c r="AG1300" s="93"/>
      <c r="AH1300" s="93"/>
      <c r="AI1300" s="30"/>
      <c r="AJ1300" s="30"/>
      <c r="AK1300" s="30"/>
      <c r="AL1300" s="30"/>
      <c r="AM1300" s="109"/>
      <c r="AN1300" s="109"/>
      <c r="AO1300" s="30"/>
      <c r="AP1300" s="109">
        <v>826405</v>
      </c>
      <c r="AQ1300"/>
      <c r="AR1300"/>
      <c r="AS1300"/>
      <c r="AT1300"/>
      <c r="AU1300"/>
      <c r="AV1300"/>
    </row>
    <row r="1301" spans="27:48" ht="23.45" customHeight="1" x14ac:dyDescent="0.2">
      <c r="AA1301" s="97"/>
      <c r="AB1301" s="97"/>
      <c r="AC1301" s="97"/>
      <c r="AD1301" s="97"/>
      <c r="AE1301" s="97"/>
      <c r="AF1301" s="93"/>
      <c r="AG1301" s="93"/>
      <c r="AH1301" s="93"/>
      <c r="AI1301" s="30"/>
      <c r="AJ1301" s="30"/>
      <c r="AK1301" s="30"/>
      <c r="AL1301" s="30"/>
      <c r="AM1301" s="109"/>
      <c r="AN1301" s="109"/>
      <c r="AO1301" s="30"/>
      <c r="AP1301" s="109">
        <v>826605</v>
      </c>
      <c r="AQ1301"/>
      <c r="AR1301"/>
      <c r="AS1301"/>
      <c r="AT1301"/>
      <c r="AU1301"/>
      <c r="AV1301"/>
    </row>
    <row r="1302" spans="27:48" ht="23.45" customHeight="1" x14ac:dyDescent="0.2">
      <c r="AA1302" s="97"/>
      <c r="AB1302" s="97"/>
      <c r="AC1302" s="97"/>
      <c r="AD1302" s="97"/>
      <c r="AE1302" s="97"/>
      <c r="AF1302" s="93"/>
      <c r="AG1302" s="93"/>
      <c r="AH1302" s="93"/>
      <c r="AI1302" s="30"/>
      <c r="AJ1302" s="30"/>
      <c r="AK1302" s="30"/>
      <c r="AL1302" s="30"/>
      <c r="AM1302" s="109"/>
      <c r="AN1302" s="109"/>
      <c r="AO1302" s="30"/>
      <c r="AP1302" s="109" t="s">
        <v>2060</v>
      </c>
      <c r="AQ1302"/>
      <c r="AR1302"/>
      <c r="AS1302"/>
      <c r="AT1302"/>
      <c r="AU1302"/>
      <c r="AV1302"/>
    </row>
    <row r="1303" spans="27:48" ht="23.45" customHeight="1" x14ac:dyDescent="0.2">
      <c r="AA1303" s="97"/>
      <c r="AB1303" s="97"/>
      <c r="AC1303" s="97"/>
      <c r="AD1303" s="97"/>
      <c r="AE1303" s="97"/>
      <c r="AF1303" s="93"/>
      <c r="AG1303" s="93"/>
      <c r="AH1303" s="93"/>
      <c r="AI1303" s="30"/>
      <c r="AJ1303" s="30"/>
      <c r="AK1303" s="30"/>
      <c r="AL1303" s="30"/>
      <c r="AM1303" s="109"/>
      <c r="AN1303" s="109"/>
      <c r="AO1303" s="30"/>
      <c r="AP1303" s="109" t="s">
        <v>2061</v>
      </c>
      <c r="AQ1303"/>
      <c r="AR1303"/>
      <c r="AS1303"/>
      <c r="AT1303"/>
      <c r="AU1303"/>
      <c r="AV1303"/>
    </row>
    <row r="1304" spans="27:48" ht="23.45" customHeight="1" x14ac:dyDescent="0.2">
      <c r="AA1304" s="97"/>
      <c r="AB1304" s="97"/>
      <c r="AC1304" s="97"/>
      <c r="AD1304" s="97"/>
      <c r="AE1304" s="97"/>
      <c r="AF1304" s="93"/>
      <c r="AG1304" s="93"/>
      <c r="AH1304" s="93"/>
      <c r="AI1304" s="30"/>
      <c r="AJ1304" s="30"/>
      <c r="AK1304" s="30"/>
      <c r="AL1304" s="30"/>
      <c r="AM1304" s="109"/>
      <c r="AN1304" s="109"/>
      <c r="AO1304" s="30"/>
      <c r="AP1304" s="109" t="s">
        <v>2062</v>
      </c>
      <c r="AQ1304"/>
      <c r="AR1304"/>
      <c r="AS1304"/>
      <c r="AT1304"/>
      <c r="AU1304"/>
      <c r="AV1304"/>
    </row>
    <row r="1305" spans="27:48" ht="23.45" customHeight="1" x14ac:dyDescent="0.2">
      <c r="AA1305" s="97"/>
      <c r="AB1305" s="97"/>
      <c r="AC1305" s="97"/>
      <c r="AD1305" s="97"/>
      <c r="AE1305" s="97"/>
      <c r="AF1305" s="93"/>
      <c r="AG1305" s="93"/>
      <c r="AH1305" s="93"/>
      <c r="AI1305" s="30"/>
      <c r="AJ1305" s="30"/>
      <c r="AK1305" s="30"/>
      <c r="AL1305" s="30"/>
      <c r="AM1305" s="109"/>
      <c r="AN1305" s="109"/>
      <c r="AO1305" s="30"/>
      <c r="AP1305" s="109" t="s">
        <v>2063</v>
      </c>
      <c r="AQ1305"/>
      <c r="AR1305"/>
      <c r="AS1305"/>
      <c r="AT1305"/>
      <c r="AU1305"/>
      <c r="AV1305"/>
    </row>
    <row r="1306" spans="27:48" ht="23.45" customHeight="1" x14ac:dyDescent="0.2">
      <c r="AA1306" s="97"/>
      <c r="AB1306" s="97"/>
      <c r="AC1306" s="97"/>
      <c r="AD1306" s="97"/>
      <c r="AE1306" s="97"/>
      <c r="AF1306" s="93"/>
      <c r="AG1306" s="93"/>
      <c r="AH1306" s="93"/>
      <c r="AI1306" s="30"/>
      <c r="AJ1306" s="30"/>
      <c r="AK1306" s="30"/>
      <c r="AL1306" s="30"/>
      <c r="AM1306" s="109"/>
      <c r="AN1306" s="109"/>
      <c r="AO1306" s="30"/>
      <c r="AP1306" s="109" t="s">
        <v>2064</v>
      </c>
      <c r="AQ1306"/>
      <c r="AR1306"/>
      <c r="AS1306"/>
      <c r="AT1306"/>
      <c r="AU1306"/>
      <c r="AV1306"/>
    </row>
    <row r="1307" spans="27:48" ht="23.45" customHeight="1" x14ac:dyDescent="0.2">
      <c r="AA1307" s="97"/>
      <c r="AB1307" s="97"/>
      <c r="AC1307" s="97"/>
      <c r="AD1307" s="97"/>
      <c r="AE1307" s="97"/>
      <c r="AF1307" s="93"/>
      <c r="AG1307" s="93"/>
      <c r="AH1307" s="93"/>
      <c r="AI1307" s="30"/>
      <c r="AJ1307" s="30"/>
      <c r="AK1307" s="30"/>
      <c r="AL1307" s="30"/>
      <c r="AM1307" s="109"/>
      <c r="AN1307" s="109"/>
      <c r="AO1307" s="30"/>
      <c r="AP1307" s="109" t="s">
        <v>2065</v>
      </c>
      <c r="AQ1307"/>
      <c r="AR1307"/>
      <c r="AS1307"/>
      <c r="AT1307"/>
      <c r="AU1307"/>
      <c r="AV1307"/>
    </row>
    <row r="1308" spans="27:48" ht="23.45" customHeight="1" x14ac:dyDescent="0.2">
      <c r="AA1308" s="97"/>
      <c r="AB1308" s="97"/>
      <c r="AC1308" s="97"/>
      <c r="AD1308" s="97"/>
      <c r="AE1308" s="97"/>
      <c r="AF1308" s="93"/>
      <c r="AG1308" s="93"/>
      <c r="AH1308" s="93"/>
      <c r="AI1308" s="30"/>
      <c r="AJ1308" s="30"/>
      <c r="AK1308" s="30"/>
      <c r="AL1308" s="30"/>
      <c r="AM1308" s="109"/>
      <c r="AN1308" s="109"/>
      <c r="AO1308" s="30"/>
      <c r="AP1308" s="109" t="s">
        <v>2066</v>
      </c>
      <c r="AQ1308"/>
      <c r="AR1308"/>
      <c r="AS1308"/>
      <c r="AT1308"/>
      <c r="AU1308"/>
      <c r="AV1308"/>
    </row>
    <row r="1309" spans="27:48" ht="23.45" customHeight="1" x14ac:dyDescent="0.2">
      <c r="AA1309" s="97"/>
      <c r="AB1309" s="97"/>
      <c r="AC1309" s="97"/>
      <c r="AD1309" s="97"/>
      <c r="AE1309" s="97"/>
      <c r="AF1309" s="93"/>
      <c r="AG1309" s="93"/>
      <c r="AH1309" s="93"/>
      <c r="AI1309" s="30"/>
      <c r="AJ1309" s="30"/>
      <c r="AK1309" s="30"/>
      <c r="AL1309" s="30"/>
      <c r="AM1309" s="109"/>
      <c r="AN1309" s="109"/>
      <c r="AO1309" s="30"/>
      <c r="AP1309" s="109" t="s">
        <v>2067</v>
      </c>
      <c r="AQ1309"/>
      <c r="AR1309"/>
      <c r="AS1309"/>
      <c r="AT1309"/>
      <c r="AU1309"/>
      <c r="AV1309"/>
    </row>
    <row r="1310" spans="27:48" ht="23.45" customHeight="1" x14ac:dyDescent="0.2">
      <c r="AA1310" s="97"/>
      <c r="AB1310" s="97"/>
      <c r="AC1310" s="97"/>
      <c r="AD1310" s="97"/>
      <c r="AE1310" s="97"/>
      <c r="AF1310" s="93"/>
      <c r="AG1310" s="93"/>
      <c r="AH1310" s="93"/>
      <c r="AI1310" s="30"/>
      <c r="AJ1310" s="30"/>
      <c r="AK1310" s="30"/>
      <c r="AL1310" s="30"/>
      <c r="AM1310" s="109"/>
      <c r="AN1310" s="109"/>
      <c r="AO1310" s="30"/>
      <c r="AP1310" s="109" t="s">
        <v>2068</v>
      </c>
      <c r="AQ1310"/>
      <c r="AR1310"/>
      <c r="AS1310"/>
      <c r="AT1310"/>
      <c r="AU1310"/>
      <c r="AV1310"/>
    </row>
    <row r="1311" spans="27:48" ht="23.45" customHeight="1" x14ac:dyDescent="0.2">
      <c r="AA1311" s="97"/>
      <c r="AB1311" s="97"/>
      <c r="AC1311" s="97"/>
      <c r="AD1311" s="97"/>
      <c r="AE1311" s="97"/>
      <c r="AF1311" s="93"/>
      <c r="AG1311" s="93"/>
      <c r="AH1311" s="93"/>
      <c r="AI1311" s="30"/>
      <c r="AJ1311" s="30"/>
      <c r="AK1311" s="30"/>
      <c r="AL1311" s="30"/>
      <c r="AM1311" s="109"/>
      <c r="AN1311" s="109"/>
      <c r="AO1311" s="30"/>
      <c r="AP1311" s="109" t="s">
        <v>2069</v>
      </c>
      <c r="AQ1311"/>
      <c r="AR1311"/>
      <c r="AS1311"/>
      <c r="AT1311"/>
      <c r="AU1311"/>
      <c r="AV1311"/>
    </row>
    <row r="1312" spans="27:48" ht="23.45" customHeight="1" x14ac:dyDescent="0.2">
      <c r="AA1312" s="97"/>
      <c r="AB1312" s="97"/>
      <c r="AC1312" s="97"/>
      <c r="AD1312" s="97"/>
      <c r="AE1312" s="97"/>
      <c r="AF1312" s="93"/>
      <c r="AG1312" s="93"/>
      <c r="AH1312" s="93"/>
      <c r="AI1312" s="30"/>
      <c r="AJ1312" s="30"/>
      <c r="AK1312" s="30"/>
      <c r="AL1312" s="30"/>
      <c r="AM1312" s="109"/>
      <c r="AN1312" s="109"/>
      <c r="AO1312" s="30"/>
      <c r="AP1312" s="109" t="s">
        <v>2070</v>
      </c>
      <c r="AQ1312"/>
      <c r="AR1312"/>
      <c r="AS1312"/>
      <c r="AT1312"/>
      <c r="AU1312"/>
      <c r="AV1312"/>
    </row>
    <row r="1313" spans="27:48" ht="23.45" customHeight="1" x14ac:dyDescent="0.2">
      <c r="AA1313" s="97"/>
      <c r="AB1313" s="97"/>
      <c r="AC1313" s="97"/>
      <c r="AD1313" s="97"/>
      <c r="AE1313" s="97"/>
      <c r="AF1313" s="93"/>
      <c r="AG1313" s="93"/>
      <c r="AH1313" s="93"/>
      <c r="AI1313" s="30"/>
      <c r="AJ1313" s="30"/>
      <c r="AK1313" s="30"/>
      <c r="AL1313" s="30"/>
      <c r="AM1313" s="109"/>
      <c r="AN1313" s="109"/>
      <c r="AO1313" s="30"/>
      <c r="AP1313" s="109" t="s">
        <v>2071</v>
      </c>
      <c r="AQ1313"/>
      <c r="AR1313"/>
      <c r="AS1313"/>
      <c r="AT1313"/>
      <c r="AU1313"/>
      <c r="AV1313"/>
    </row>
    <row r="1314" spans="27:48" ht="23.45" customHeight="1" x14ac:dyDescent="0.2">
      <c r="AA1314" s="97"/>
      <c r="AB1314" s="97"/>
      <c r="AC1314" s="97"/>
      <c r="AD1314" s="97"/>
      <c r="AE1314" s="97"/>
      <c r="AF1314" s="93"/>
      <c r="AG1314" s="93"/>
      <c r="AH1314" s="93"/>
      <c r="AI1314" s="30"/>
      <c r="AJ1314" s="30"/>
      <c r="AK1314" s="30"/>
      <c r="AL1314" s="30"/>
      <c r="AM1314" s="109"/>
      <c r="AN1314" s="109"/>
      <c r="AO1314" s="30"/>
      <c r="AP1314" s="109" t="s">
        <v>2072</v>
      </c>
      <c r="AQ1314"/>
      <c r="AR1314"/>
      <c r="AS1314"/>
      <c r="AT1314"/>
      <c r="AU1314"/>
      <c r="AV1314"/>
    </row>
    <row r="1315" spans="27:48" ht="23.45" customHeight="1" x14ac:dyDescent="0.2">
      <c r="AA1315" s="97"/>
      <c r="AB1315" s="97"/>
      <c r="AC1315" s="97"/>
      <c r="AD1315" s="97"/>
      <c r="AE1315" s="97"/>
      <c r="AF1315" s="93"/>
      <c r="AG1315" s="93"/>
      <c r="AH1315" s="93"/>
      <c r="AI1315" s="30"/>
      <c r="AJ1315" s="30"/>
      <c r="AK1315" s="30"/>
      <c r="AL1315" s="30"/>
      <c r="AM1315" s="109"/>
      <c r="AN1315" s="109"/>
      <c r="AO1315" s="30"/>
      <c r="AP1315" s="109" t="s">
        <v>2073</v>
      </c>
      <c r="AQ1315"/>
      <c r="AR1315"/>
      <c r="AS1315"/>
      <c r="AT1315"/>
      <c r="AU1315"/>
      <c r="AV1315"/>
    </row>
    <row r="1316" spans="27:48" ht="23.45" customHeight="1" x14ac:dyDescent="0.2">
      <c r="AA1316" s="97"/>
      <c r="AB1316" s="97"/>
      <c r="AC1316" s="97"/>
      <c r="AD1316" s="97"/>
      <c r="AE1316" s="97"/>
      <c r="AF1316" s="93"/>
      <c r="AG1316" s="93"/>
      <c r="AH1316" s="93"/>
      <c r="AI1316" s="30"/>
      <c r="AJ1316" s="30"/>
      <c r="AK1316" s="30"/>
      <c r="AL1316" s="30"/>
      <c r="AM1316" s="109"/>
      <c r="AN1316" s="109"/>
      <c r="AO1316" s="30"/>
      <c r="AP1316" s="109">
        <v>896605</v>
      </c>
      <c r="AQ1316"/>
      <c r="AR1316"/>
      <c r="AS1316"/>
      <c r="AT1316"/>
      <c r="AU1316"/>
      <c r="AV1316"/>
    </row>
    <row r="1317" spans="27:48" ht="23.45" customHeight="1" x14ac:dyDescent="0.2">
      <c r="AA1317" s="97"/>
      <c r="AB1317" s="97"/>
      <c r="AC1317" s="97"/>
      <c r="AD1317" s="97"/>
      <c r="AE1317" s="97"/>
      <c r="AF1317" s="93"/>
      <c r="AG1317" s="93"/>
      <c r="AH1317" s="93"/>
      <c r="AI1317" s="30"/>
      <c r="AJ1317" s="30"/>
      <c r="AK1317" s="30"/>
      <c r="AL1317" s="30"/>
      <c r="AM1317" s="109"/>
      <c r="AN1317" s="109"/>
      <c r="AO1317" s="30"/>
      <c r="AP1317" s="109" t="s">
        <v>2074</v>
      </c>
      <c r="AQ1317"/>
      <c r="AR1317"/>
      <c r="AS1317"/>
      <c r="AT1317"/>
      <c r="AU1317"/>
      <c r="AV1317"/>
    </row>
    <row r="1318" spans="27:48" ht="23.45" customHeight="1" x14ac:dyDescent="0.2">
      <c r="AA1318" s="97"/>
      <c r="AB1318" s="97"/>
      <c r="AC1318" s="97"/>
      <c r="AD1318" s="97"/>
      <c r="AE1318" s="97"/>
      <c r="AF1318" s="93"/>
      <c r="AG1318" s="93"/>
      <c r="AH1318" s="93"/>
      <c r="AI1318" s="30"/>
      <c r="AJ1318" s="30"/>
      <c r="AK1318" s="30"/>
      <c r="AL1318" s="30"/>
      <c r="AM1318" s="109"/>
      <c r="AN1318" s="109"/>
      <c r="AO1318" s="30"/>
      <c r="AP1318" s="109" t="s">
        <v>2075</v>
      </c>
      <c r="AQ1318"/>
      <c r="AR1318"/>
      <c r="AS1318"/>
      <c r="AT1318"/>
      <c r="AU1318"/>
      <c r="AV1318"/>
    </row>
    <row r="1319" spans="27:48" ht="23.45" customHeight="1" x14ac:dyDescent="0.2">
      <c r="AA1319" s="97"/>
      <c r="AB1319" s="97"/>
      <c r="AC1319" s="97"/>
      <c r="AD1319" s="97"/>
      <c r="AE1319" s="97"/>
      <c r="AF1319" s="93"/>
      <c r="AG1319" s="93"/>
      <c r="AH1319" s="93"/>
      <c r="AI1319" s="30"/>
      <c r="AJ1319" s="30"/>
      <c r="AK1319" s="30"/>
      <c r="AL1319" s="30"/>
      <c r="AM1319" s="109"/>
      <c r="AN1319" s="109"/>
      <c r="AO1319" s="30"/>
      <c r="AP1319" s="109" t="s">
        <v>2076</v>
      </c>
      <c r="AQ1319"/>
      <c r="AR1319"/>
      <c r="AS1319"/>
      <c r="AT1319"/>
      <c r="AU1319"/>
      <c r="AV1319"/>
    </row>
    <row r="1320" spans="27:48" ht="23.45" customHeight="1" x14ac:dyDescent="0.2">
      <c r="AA1320" s="97"/>
      <c r="AB1320" s="97"/>
      <c r="AC1320" s="97"/>
      <c r="AD1320" s="97"/>
      <c r="AE1320" s="97"/>
      <c r="AF1320" s="93"/>
      <c r="AG1320" s="93"/>
      <c r="AH1320" s="93"/>
      <c r="AI1320" s="30"/>
      <c r="AJ1320" s="30"/>
      <c r="AK1320" s="30"/>
      <c r="AL1320" s="30"/>
      <c r="AM1320" s="109"/>
      <c r="AN1320" s="109"/>
      <c r="AO1320" s="30"/>
      <c r="AP1320" s="109" t="s">
        <v>2077</v>
      </c>
      <c r="AQ1320"/>
      <c r="AR1320"/>
      <c r="AS1320"/>
      <c r="AT1320"/>
      <c r="AU1320"/>
      <c r="AV1320"/>
    </row>
    <row r="1321" spans="27:48" ht="23.45" customHeight="1" x14ac:dyDescent="0.2">
      <c r="AA1321" s="97"/>
      <c r="AB1321" s="97"/>
      <c r="AC1321" s="97"/>
      <c r="AD1321" s="97"/>
      <c r="AE1321" s="97"/>
      <c r="AF1321" s="93"/>
      <c r="AG1321" s="93"/>
      <c r="AH1321" s="93"/>
      <c r="AI1321" s="30"/>
      <c r="AJ1321" s="30"/>
      <c r="AK1321" s="30"/>
      <c r="AL1321" s="30"/>
      <c r="AM1321" s="109"/>
      <c r="AN1321" s="109"/>
      <c r="AO1321" s="30"/>
      <c r="AP1321" s="109" t="s">
        <v>2078</v>
      </c>
      <c r="AQ1321"/>
      <c r="AR1321"/>
      <c r="AS1321"/>
      <c r="AT1321"/>
      <c r="AU1321"/>
      <c r="AV1321"/>
    </row>
    <row r="1322" spans="27:48" ht="23.45" customHeight="1" x14ac:dyDescent="0.2">
      <c r="AA1322" s="97"/>
      <c r="AB1322" s="97"/>
      <c r="AC1322" s="97"/>
      <c r="AD1322" s="97"/>
      <c r="AE1322" s="97"/>
      <c r="AF1322" s="93"/>
      <c r="AG1322" s="93"/>
      <c r="AH1322" s="93"/>
      <c r="AI1322" s="30"/>
      <c r="AJ1322" s="30"/>
      <c r="AK1322" s="30"/>
      <c r="AL1322" s="30"/>
      <c r="AM1322" s="109"/>
      <c r="AN1322" s="109"/>
      <c r="AO1322" s="30"/>
      <c r="AP1322" s="109" t="s">
        <v>2079</v>
      </c>
      <c r="AQ1322"/>
      <c r="AR1322"/>
      <c r="AS1322"/>
      <c r="AT1322"/>
      <c r="AU1322"/>
      <c r="AV1322"/>
    </row>
    <row r="1323" spans="27:48" ht="23.45" customHeight="1" x14ac:dyDescent="0.2">
      <c r="AA1323" s="97"/>
      <c r="AB1323" s="97"/>
      <c r="AC1323" s="97"/>
      <c r="AD1323" s="97"/>
      <c r="AE1323" s="97"/>
      <c r="AF1323" s="93"/>
      <c r="AG1323" s="93"/>
      <c r="AH1323" s="93"/>
      <c r="AI1323" s="30"/>
      <c r="AJ1323" s="30"/>
      <c r="AK1323" s="30"/>
      <c r="AL1323" s="30"/>
      <c r="AM1323" s="109"/>
      <c r="AN1323" s="109"/>
      <c r="AO1323" s="30"/>
      <c r="AP1323" s="109" t="s">
        <v>2080</v>
      </c>
      <c r="AQ1323"/>
      <c r="AR1323"/>
      <c r="AS1323"/>
      <c r="AT1323"/>
      <c r="AU1323"/>
      <c r="AV1323"/>
    </row>
    <row r="1324" spans="27:48" ht="23.45" customHeight="1" x14ac:dyDescent="0.2">
      <c r="AA1324" s="97"/>
      <c r="AB1324" s="97"/>
      <c r="AC1324" s="97"/>
      <c r="AD1324" s="97"/>
      <c r="AE1324" s="97"/>
      <c r="AF1324" s="93"/>
      <c r="AG1324" s="93"/>
      <c r="AH1324" s="93"/>
      <c r="AI1324" s="30"/>
      <c r="AJ1324" s="30"/>
      <c r="AK1324" s="30"/>
      <c r="AL1324" s="30"/>
      <c r="AM1324" s="109"/>
      <c r="AN1324" s="109"/>
      <c r="AO1324" s="30"/>
      <c r="AP1324" s="109" t="s">
        <v>2081</v>
      </c>
      <c r="AQ1324"/>
      <c r="AR1324"/>
      <c r="AS1324"/>
      <c r="AT1324"/>
      <c r="AU1324"/>
      <c r="AV1324"/>
    </row>
    <row r="1325" spans="27:48" ht="23.45" customHeight="1" x14ac:dyDescent="0.2">
      <c r="AA1325" s="97"/>
      <c r="AB1325" s="97"/>
      <c r="AC1325" s="97"/>
      <c r="AD1325" s="97"/>
      <c r="AE1325" s="97"/>
      <c r="AF1325" s="93"/>
      <c r="AG1325" s="93"/>
      <c r="AH1325" s="93"/>
      <c r="AI1325" s="30"/>
      <c r="AJ1325" s="30"/>
      <c r="AK1325" s="30"/>
      <c r="AL1325" s="30"/>
      <c r="AM1325" s="109"/>
      <c r="AN1325" s="109"/>
      <c r="AO1325" s="30"/>
      <c r="AP1325" s="109" t="s">
        <v>2082</v>
      </c>
      <c r="AQ1325"/>
      <c r="AR1325"/>
      <c r="AS1325"/>
      <c r="AT1325"/>
      <c r="AU1325"/>
      <c r="AV1325"/>
    </row>
    <row r="1326" spans="27:48" ht="23.45" customHeight="1" x14ac:dyDescent="0.2">
      <c r="AA1326" s="97"/>
      <c r="AB1326" s="97"/>
      <c r="AC1326" s="97"/>
      <c r="AD1326" s="97"/>
      <c r="AE1326" s="97"/>
      <c r="AF1326" s="93"/>
      <c r="AG1326" s="93"/>
      <c r="AH1326" s="93"/>
      <c r="AI1326" s="30"/>
      <c r="AJ1326" s="30"/>
      <c r="AK1326" s="30"/>
      <c r="AL1326" s="30"/>
      <c r="AM1326" s="109"/>
      <c r="AN1326" s="109"/>
      <c r="AO1326" s="30"/>
      <c r="AP1326" s="109" t="s">
        <v>2083</v>
      </c>
      <c r="AQ1326"/>
      <c r="AR1326"/>
      <c r="AS1326"/>
      <c r="AT1326"/>
      <c r="AU1326"/>
      <c r="AV1326"/>
    </row>
    <row r="1327" spans="27:48" ht="23.45" customHeight="1" x14ac:dyDescent="0.2">
      <c r="AA1327" s="97"/>
      <c r="AB1327" s="97"/>
      <c r="AC1327" s="97"/>
      <c r="AD1327" s="97"/>
      <c r="AE1327" s="97"/>
      <c r="AF1327" s="93"/>
      <c r="AG1327" s="93"/>
      <c r="AH1327" s="93"/>
      <c r="AI1327" s="30"/>
      <c r="AJ1327" s="30"/>
      <c r="AK1327" s="30"/>
      <c r="AL1327" s="30"/>
      <c r="AM1327" s="109"/>
      <c r="AN1327" s="109"/>
      <c r="AO1327" s="30"/>
      <c r="AP1327" s="109" t="s">
        <v>2084</v>
      </c>
      <c r="AQ1327"/>
      <c r="AR1327"/>
      <c r="AS1327"/>
      <c r="AT1327"/>
      <c r="AU1327"/>
      <c r="AV1327"/>
    </row>
    <row r="1328" spans="27:48" ht="23.45" customHeight="1" x14ac:dyDescent="0.2">
      <c r="AA1328" s="97"/>
      <c r="AB1328" s="97"/>
      <c r="AC1328" s="97"/>
      <c r="AD1328" s="97"/>
      <c r="AE1328" s="97"/>
      <c r="AF1328" s="93"/>
      <c r="AG1328" s="93"/>
      <c r="AH1328" s="93"/>
      <c r="AI1328" s="30"/>
      <c r="AJ1328" s="30"/>
      <c r="AK1328" s="30"/>
      <c r="AL1328" s="30"/>
      <c r="AM1328" s="109"/>
      <c r="AN1328" s="109"/>
      <c r="AO1328" s="30"/>
      <c r="AP1328" s="109" t="s">
        <v>2085</v>
      </c>
      <c r="AQ1328"/>
      <c r="AR1328"/>
      <c r="AS1328"/>
      <c r="AT1328"/>
      <c r="AU1328"/>
      <c r="AV1328"/>
    </row>
    <row r="1329" spans="27:48" ht="23.45" customHeight="1" x14ac:dyDescent="0.2">
      <c r="AA1329" s="97"/>
      <c r="AB1329" s="97"/>
      <c r="AC1329" s="97"/>
      <c r="AD1329" s="97"/>
      <c r="AE1329" s="97"/>
      <c r="AF1329" s="93"/>
      <c r="AG1329" s="93"/>
      <c r="AH1329" s="93"/>
      <c r="AI1329" s="30"/>
      <c r="AJ1329" s="30"/>
      <c r="AK1329" s="30"/>
      <c r="AL1329" s="30"/>
      <c r="AM1329" s="109"/>
      <c r="AN1329" s="109"/>
      <c r="AO1329" s="30"/>
      <c r="AP1329" s="109" t="s">
        <v>2086</v>
      </c>
      <c r="AQ1329"/>
      <c r="AR1329"/>
      <c r="AS1329"/>
      <c r="AT1329"/>
      <c r="AU1329"/>
      <c r="AV1329"/>
    </row>
    <row r="1330" spans="27:48" ht="23.45" customHeight="1" x14ac:dyDescent="0.2">
      <c r="AA1330" s="97"/>
      <c r="AB1330" s="97"/>
      <c r="AC1330" s="97"/>
      <c r="AD1330" s="97"/>
      <c r="AE1330" s="97"/>
      <c r="AF1330" s="93"/>
      <c r="AG1330" s="93"/>
      <c r="AH1330" s="93"/>
      <c r="AI1330" s="30"/>
      <c r="AJ1330" s="30"/>
      <c r="AK1330" s="30"/>
      <c r="AL1330" s="30"/>
      <c r="AM1330" s="109"/>
      <c r="AN1330" s="109"/>
      <c r="AO1330" s="30"/>
      <c r="AP1330" s="109" t="s">
        <v>2087</v>
      </c>
      <c r="AQ1330"/>
      <c r="AR1330"/>
      <c r="AS1330"/>
      <c r="AT1330"/>
      <c r="AU1330"/>
      <c r="AV1330"/>
    </row>
    <row r="1331" spans="27:48" ht="23.45" customHeight="1" x14ac:dyDescent="0.2">
      <c r="AA1331" s="97"/>
      <c r="AB1331" s="97"/>
      <c r="AC1331" s="97"/>
      <c r="AD1331" s="97"/>
      <c r="AE1331" s="97"/>
      <c r="AF1331" s="93"/>
      <c r="AG1331" s="93"/>
      <c r="AH1331" s="93"/>
      <c r="AI1331" s="30"/>
      <c r="AJ1331" s="30"/>
      <c r="AK1331" s="30"/>
      <c r="AL1331" s="30"/>
      <c r="AM1331" s="109"/>
      <c r="AN1331" s="109"/>
      <c r="AO1331" s="30"/>
      <c r="AP1331" s="109" t="s">
        <v>2088</v>
      </c>
      <c r="AQ1331"/>
      <c r="AR1331"/>
      <c r="AS1331"/>
      <c r="AT1331"/>
      <c r="AU1331"/>
      <c r="AV1331"/>
    </row>
    <row r="1332" spans="27:48" ht="23.45" customHeight="1" x14ac:dyDescent="0.2">
      <c r="AA1332" s="97"/>
      <c r="AB1332" s="97"/>
      <c r="AC1332" s="97"/>
      <c r="AD1332" s="97"/>
      <c r="AE1332" s="97"/>
      <c r="AF1332" s="93"/>
      <c r="AG1332" s="93"/>
      <c r="AH1332" s="93"/>
      <c r="AI1332" s="30"/>
      <c r="AJ1332" s="30"/>
      <c r="AK1332" s="30"/>
      <c r="AL1332" s="30"/>
      <c r="AM1332" s="109"/>
      <c r="AN1332" s="109"/>
      <c r="AO1332" s="30"/>
      <c r="AP1332" s="109" t="s">
        <v>2089</v>
      </c>
      <c r="AQ1332"/>
      <c r="AR1332"/>
      <c r="AS1332"/>
      <c r="AT1332"/>
      <c r="AU1332"/>
      <c r="AV1332"/>
    </row>
    <row r="1333" spans="27:48" ht="23.45" customHeight="1" x14ac:dyDescent="0.2">
      <c r="AA1333" s="97"/>
      <c r="AB1333" s="97"/>
      <c r="AC1333" s="97"/>
      <c r="AD1333" s="97"/>
      <c r="AE1333" s="97"/>
      <c r="AF1333" s="93"/>
      <c r="AG1333" s="93"/>
      <c r="AH1333" s="93"/>
      <c r="AI1333" s="30"/>
      <c r="AJ1333" s="30"/>
      <c r="AK1333" s="30"/>
      <c r="AL1333" s="30"/>
      <c r="AM1333" s="109"/>
      <c r="AN1333" s="109"/>
      <c r="AO1333" s="30"/>
      <c r="AP1333" s="109" t="s">
        <v>2090</v>
      </c>
      <c r="AQ1333"/>
      <c r="AR1333"/>
      <c r="AS1333"/>
      <c r="AT1333"/>
      <c r="AU1333"/>
      <c r="AV1333"/>
    </row>
    <row r="1334" spans="27:48" ht="23.45" customHeight="1" x14ac:dyDescent="0.2">
      <c r="AA1334" s="97"/>
      <c r="AB1334" s="97"/>
      <c r="AC1334" s="97"/>
      <c r="AD1334" s="97"/>
      <c r="AE1334" s="97"/>
      <c r="AF1334" s="93"/>
      <c r="AG1334" s="93"/>
      <c r="AH1334" s="93"/>
      <c r="AI1334" s="30"/>
      <c r="AJ1334" s="30"/>
      <c r="AK1334" s="30"/>
      <c r="AL1334" s="30"/>
      <c r="AM1334" s="109"/>
      <c r="AN1334" s="109"/>
      <c r="AO1334" s="30"/>
      <c r="AP1334" s="109" t="s">
        <v>2091</v>
      </c>
      <c r="AQ1334"/>
      <c r="AR1334"/>
      <c r="AS1334"/>
      <c r="AT1334"/>
      <c r="AU1334"/>
      <c r="AV1334"/>
    </row>
    <row r="1335" spans="27:48" ht="23.45" customHeight="1" x14ac:dyDescent="0.2">
      <c r="AA1335" s="97"/>
      <c r="AB1335" s="97"/>
      <c r="AC1335" s="97"/>
      <c r="AD1335" s="97"/>
      <c r="AE1335" s="97"/>
      <c r="AF1335" s="93"/>
      <c r="AG1335" s="93"/>
      <c r="AH1335" s="93"/>
      <c r="AI1335" s="30"/>
      <c r="AJ1335" s="30"/>
      <c r="AK1335" s="30"/>
      <c r="AL1335" s="30"/>
      <c r="AM1335" s="109"/>
      <c r="AN1335" s="109"/>
      <c r="AO1335" s="30"/>
      <c r="AP1335" s="109" t="s">
        <v>2092</v>
      </c>
      <c r="AQ1335"/>
      <c r="AR1335"/>
      <c r="AS1335"/>
      <c r="AT1335"/>
      <c r="AU1335"/>
      <c r="AV1335"/>
    </row>
    <row r="1336" spans="27:48" ht="23.45" customHeight="1" x14ac:dyDescent="0.2">
      <c r="AA1336" s="97"/>
      <c r="AB1336" s="97"/>
      <c r="AC1336" s="97"/>
      <c r="AD1336" s="97"/>
      <c r="AE1336" s="97"/>
      <c r="AF1336" s="93"/>
      <c r="AG1336" s="93"/>
      <c r="AH1336" s="93"/>
      <c r="AI1336" s="30"/>
      <c r="AJ1336" s="30"/>
      <c r="AK1336" s="30"/>
      <c r="AL1336" s="30"/>
      <c r="AM1336" s="109"/>
      <c r="AN1336" s="109"/>
      <c r="AO1336" s="30"/>
      <c r="AP1336" s="109" t="s">
        <v>2093</v>
      </c>
      <c r="AQ1336"/>
      <c r="AR1336"/>
      <c r="AS1336"/>
      <c r="AT1336"/>
      <c r="AU1336"/>
      <c r="AV1336"/>
    </row>
    <row r="1337" spans="27:48" ht="23.45" customHeight="1" x14ac:dyDescent="0.2">
      <c r="AA1337" s="97"/>
      <c r="AB1337" s="97"/>
      <c r="AC1337" s="97"/>
      <c r="AD1337" s="97"/>
      <c r="AE1337" s="97"/>
      <c r="AF1337" s="93"/>
      <c r="AG1337" s="93"/>
      <c r="AH1337" s="93"/>
      <c r="AI1337" s="30"/>
      <c r="AJ1337" s="30"/>
      <c r="AK1337" s="30"/>
      <c r="AL1337" s="30"/>
      <c r="AM1337" s="109"/>
      <c r="AN1337" s="109"/>
      <c r="AO1337" s="30"/>
      <c r="AP1337" s="109" t="s">
        <v>2094</v>
      </c>
      <c r="AQ1337"/>
      <c r="AR1337"/>
      <c r="AS1337"/>
      <c r="AT1337"/>
      <c r="AU1337"/>
      <c r="AV1337"/>
    </row>
    <row r="1338" spans="27:48" ht="23.45" customHeight="1" x14ac:dyDescent="0.2">
      <c r="AA1338" s="97"/>
      <c r="AB1338" s="97"/>
      <c r="AC1338" s="97"/>
      <c r="AD1338" s="97"/>
      <c r="AE1338" s="97"/>
      <c r="AF1338" s="93"/>
      <c r="AG1338" s="93"/>
      <c r="AH1338" s="93"/>
      <c r="AI1338" s="30"/>
      <c r="AJ1338" s="30"/>
      <c r="AK1338" s="30"/>
      <c r="AL1338" s="30"/>
      <c r="AM1338" s="109"/>
      <c r="AN1338" s="109"/>
      <c r="AO1338" s="30"/>
      <c r="AP1338" s="109" t="s">
        <v>2095</v>
      </c>
      <c r="AQ1338"/>
      <c r="AR1338"/>
      <c r="AS1338"/>
      <c r="AT1338"/>
      <c r="AU1338"/>
      <c r="AV1338"/>
    </row>
    <row r="1339" spans="27:48" ht="23.45" customHeight="1" x14ac:dyDescent="0.2">
      <c r="AA1339" s="97"/>
      <c r="AB1339" s="97"/>
      <c r="AC1339" s="97"/>
      <c r="AD1339" s="97"/>
      <c r="AE1339" s="97"/>
      <c r="AF1339" s="93"/>
      <c r="AG1339" s="93"/>
      <c r="AH1339" s="93"/>
      <c r="AI1339" s="30"/>
      <c r="AJ1339" s="30"/>
      <c r="AK1339" s="30"/>
      <c r="AL1339" s="30"/>
      <c r="AM1339" s="109"/>
      <c r="AN1339" s="109"/>
      <c r="AO1339" s="30"/>
      <c r="AP1339" s="109" t="s">
        <v>2096</v>
      </c>
      <c r="AQ1339"/>
      <c r="AR1339"/>
      <c r="AS1339"/>
      <c r="AT1339"/>
      <c r="AU1339"/>
      <c r="AV1339"/>
    </row>
    <row r="1340" spans="27:48" ht="23.45" customHeight="1" x14ac:dyDescent="0.2">
      <c r="AA1340" s="97"/>
      <c r="AB1340" s="97"/>
      <c r="AC1340" s="97"/>
      <c r="AD1340" s="97"/>
      <c r="AE1340" s="97"/>
      <c r="AF1340" s="93"/>
      <c r="AG1340" s="93"/>
      <c r="AH1340" s="93"/>
      <c r="AI1340" s="30"/>
      <c r="AJ1340" s="30"/>
      <c r="AK1340" s="30"/>
      <c r="AL1340" s="30"/>
      <c r="AM1340" s="109"/>
      <c r="AN1340" s="109"/>
      <c r="AO1340" s="30"/>
      <c r="AP1340" s="109" t="s">
        <v>2097</v>
      </c>
      <c r="AQ1340"/>
      <c r="AR1340"/>
      <c r="AS1340"/>
      <c r="AT1340"/>
      <c r="AU1340"/>
      <c r="AV1340"/>
    </row>
    <row r="1341" spans="27:48" ht="23.45" customHeight="1" x14ac:dyDescent="0.2">
      <c r="AA1341" s="97"/>
      <c r="AB1341" s="97"/>
      <c r="AC1341" s="97"/>
      <c r="AD1341" s="97"/>
      <c r="AE1341" s="97"/>
      <c r="AF1341" s="93"/>
      <c r="AG1341" s="93"/>
      <c r="AH1341" s="93"/>
      <c r="AI1341" s="30"/>
      <c r="AJ1341" s="30"/>
      <c r="AK1341" s="30"/>
      <c r="AL1341" s="30"/>
      <c r="AM1341" s="109"/>
      <c r="AN1341" s="109"/>
      <c r="AO1341" s="30"/>
      <c r="AP1341" s="109" t="s">
        <v>2098</v>
      </c>
      <c r="AQ1341"/>
      <c r="AR1341"/>
      <c r="AS1341"/>
      <c r="AT1341"/>
      <c r="AU1341"/>
      <c r="AV1341"/>
    </row>
    <row r="1342" spans="27:48" ht="23.45" customHeight="1" x14ac:dyDescent="0.2">
      <c r="AA1342" s="97"/>
      <c r="AB1342" s="97"/>
      <c r="AC1342" s="97"/>
      <c r="AD1342" s="97"/>
      <c r="AE1342" s="97"/>
      <c r="AF1342" s="93"/>
      <c r="AG1342" s="93"/>
      <c r="AH1342" s="93"/>
      <c r="AI1342" s="30"/>
      <c r="AJ1342" s="30"/>
      <c r="AK1342" s="30"/>
      <c r="AL1342" s="30"/>
      <c r="AM1342" s="109"/>
      <c r="AN1342" s="109"/>
      <c r="AO1342" s="30"/>
      <c r="AP1342" s="109" t="s">
        <v>2099</v>
      </c>
      <c r="AQ1342"/>
      <c r="AR1342"/>
      <c r="AS1342"/>
      <c r="AT1342"/>
      <c r="AU1342"/>
      <c r="AV1342"/>
    </row>
    <row r="1343" spans="27:48" ht="23.45" customHeight="1" x14ac:dyDescent="0.2">
      <c r="AA1343" s="97"/>
      <c r="AB1343" s="97"/>
      <c r="AC1343" s="97"/>
      <c r="AD1343" s="97"/>
      <c r="AE1343" s="97"/>
      <c r="AF1343" s="93"/>
      <c r="AG1343" s="93"/>
      <c r="AH1343" s="93"/>
      <c r="AI1343" s="30"/>
      <c r="AJ1343" s="30"/>
      <c r="AK1343" s="30"/>
      <c r="AL1343" s="30"/>
      <c r="AM1343" s="109"/>
      <c r="AN1343" s="109"/>
      <c r="AO1343" s="30"/>
      <c r="AP1343" s="109" t="s">
        <v>2100</v>
      </c>
      <c r="AQ1343"/>
      <c r="AR1343"/>
      <c r="AS1343"/>
      <c r="AT1343"/>
      <c r="AU1343"/>
      <c r="AV1343"/>
    </row>
    <row r="1344" spans="27:48" ht="23.45" customHeight="1" x14ac:dyDescent="0.2">
      <c r="AA1344" s="97"/>
      <c r="AB1344" s="97"/>
      <c r="AC1344" s="97"/>
      <c r="AD1344" s="97"/>
      <c r="AE1344" s="97"/>
      <c r="AF1344" s="93"/>
      <c r="AG1344" s="93"/>
      <c r="AH1344" s="93"/>
      <c r="AI1344" s="30"/>
      <c r="AJ1344" s="30"/>
      <c r="AK1344" s="30"/>
      <c r="AL1344" s="30"/>
      <c r="AM1344" s="109"/>
      <c r="AN1344" s="109"/>
      <c r="AO1344" s="30"/>
      <c r="AP1344" s="109" t="s">
        <v>2101</v>
      </c>
      <c r="AQ1344"/>
      <c r="AR1344"/>
      <c r="AS1344"/>
      <c r="AT1344"/>
      <c r="AU1344"/>
      <c r="AV1344"/>
    </row>
    <row r="1345" spans="27:48" ht="23.45" customHeight="1" x14ac:dyDescent="0.2">
      <c r="AA1345" s="97"/>
      <c r="AB1345" s="97"/>
      <c r="AC1345" s="97"/>
      <c r="AD1345" s="97"/>
      <c r="AE1345" s="97"/>
      <c r="AF1345" s="93"/>
      <c r="AG1345" s="93"/>
      <c r="AH1345" s="93"/>
      <c r="AI1345" s="30"/>
      <c r="AJ1345" s="30"/>
      <c r="AK1345" s="30"/>
      <c r="AL1345" s="30"/>
      <c r="AM1345" s="109"/>
      <c r="AN1345" s="109"/>
      <c r="AO1345" s="30"/>
      <c r="AP1345" s="109" t="s">
        <v>2102</v>
      </c>
      <c r="AQ1345"/>
      <c r="AR1345"/>
      <c r="AS1345"/>
      <c r="AT1345"/>
      <c r="AU1345"/>
      <c r="AV1345"/>
    </row>
    <row r="1346" spans="27:48" ht="23.45" customHeight="1" x14ac:dyDescent="0.2">
      <c r="AA1346" s="97"/>
      <c r="AB1346" s="97"/>
      <c r="AC1346" s="97"/>
      <c r="AD1346" s="97"/>
      <c r="AE1346" s="97"/>
      <c r="AF1346" s="93"/>
      <c r="AG1346" s="93"/>
      <c r="AH1346" s="93"/>
      <c r="AI1346" s="30"/>
      <c r="AJ1346" s="30"/>
      <c r="AK1346" s="30"/>
      <c r="AL1346" s="30"/>
      <c r="AM1346" s="109"/>
      <c r="AN1346" s="109"/>
      <c r="AO1346" s="30"/>
      <c r="AP1346" s="109" t="s">
        <v>2103</v>
      </c>
      <c r="AQ1346"/>
      <c r="AR1346"/>
      <c r="AS1346"/>
      <c r="AT1346"/>
      <c r="AU1346"/>
      <c r="AV1346"/>
    </row>
    <row r="1347" spans="27:48" ht="23.45" customHeight="1" x14ac:dyDescent="0.2">
      <c r="AA1347" s="97"/>
      <c r="AB1347" s="97"/>
      <c r="AC1347" s="97"/>
      <c r="AD1347" s="97"/>
      <c r="AE1347" s="97"/>
      <c r="AF1347" s="93"/>
      <c r="AG1347" s="93"/>
      <c r="AH1347" s="93"/>
      <c r="AI1347" s="30"/>
      <c r="AJ1347" s="30"/>
      <c r="AK1347" s="30"/>
      <c r="AL1347" s="30"/>
      <c r="AM1347" s="109"/>
      <c r="AN1347" s="109"/>
      <c r="AO1347" s="30"/>
      <c r="AP1347" s="109" t="s">
        <v>2104</v>
      </c>
      <c r="AQ1347"/>
      <c r="AR1347"/>
      <c r="AS1347"/>
      <c r="AT1347"/>
      <c r="AU1347"/>
      <c r="AV1347"/>
    </row>
    <row r="1348" spans="27:48" ht="23.45" customHeight="1" x14ac:dyDescent="0.2">
      <c r="AA1348" s="97"/>
      <c r="AB1348" s="97"/>
      <c r="AC1348" s="97"/>
      <c r="AD1348" s="97"/>
      <c r="AE1348" s="97"/>
      <c r="AF1348" s="93"/>
      <c r="AG1348" s="93"/>
      <c r="AH1348" s="93"/>
      <c r="AI1348" s="30"/>
      <c r="AJ1348" s="30"/>
      <c r="AK1348" s="30"/>
      <c r="AL1348" s="30"/>
      <c r="AM1348" s="109"/>
      <c r="AN1348" s="109"/>
      <c r="AO1348" s="30"/>
      <c r="AP1348" s="109" t="s">
        <v>2105</v>
      </c>
      <c r="AQ1348"/>
      <c r="AR1348"/>
      <c r="AS1348"/>
      <c r="AT1348"/>
      <c r="AU1348"/>
      <c r="AV1348"/>
    </row>
    <row r="1349" spans="27:48" ht="23.45" customHeight="1" x14ac:dyDescent="0.2">
      <c r="AA1349" s="97"/>
      <c r="AB1349" s="97"/>
      <c r="AC1349" s="97"/>
      <c r="AD1349" s="97"/>
      <c r="AE1349" s="97"/>
      <c r="AF1349" s="93"/>
      <c r="AG1349" s="93"/>
      <c r="AH1349" s="93"/>
      <c r="AI1349" s="30"/>
      <c r="AJ1349" s="30"/>
      <c r="AK1349" s="30"/>
      <c r="AL1349" s="30"/>
      <c r="AM1349" s="109"/>
      <c r="AN1349" s="109"/>
      <c r="AO1349" s="30"/>
      <c r="AP1349" s="109" t="s">
        <v>2106</v>
      </c>
      <c r="AQ1349"/>
      <c r="AR1349"/>
      <c r="AS1349"/>
      <c r="AT1349"/>
      <c r="AU1349"/>
      <c r="AV1349"/>
    </row>
    <row r="1350" spans="27:48" ht="23.45" customHeight="1" x14ac:dyDescent="0.2">
      <c r="AA1350" s="97"/>
      <c r="AB1350" s="97"/>
      <c r="AC1350" s="97"/>
      <c r="AD1350" s="97"/>
      <c r="AE1350" s="97"/>
      <c r="AF1350" s="93"/>
      <c r="AG1350" s="93"/>
      <c r="AH1350" s="93"/>
      <c r="AI1350" s="30"/>
      <c r="AJ1350" s="30"/>
      <c r="AK1350" s="30"/>
      <c r="AL1350" s="30"/>
      <c r="AM1350" s="109"/>
      <c r="AN1350" s="109"/>
      <c r="AO1350" s="30"/>
      <c r="AP1350" s="109" t="s">
        <v>2107</v>
      </c>
      <c r="AQ1350"/>
      <c r="AR1350"/>
      <c r="AS1350"/>
      <c r="AT1350"/>
      <c r="AU1350"/>
      <c r="AV1350"/>
    </row>
    <row r="1351" spans="27:48" ht="23.45" customHeight="1" x14ac:dyDescent="0.2">
      <c r="AA1351" s="97"/>
      <c r="AB1351" s="97"/>
      <c r="AC1351" s="97"/>
      <c r="AD1351" s="97"/>
      <c r="AE1351" s="97"/>
      <c r="AF1351" s="93"/>
      <c r="AG1351" s="93"/>
      <c r="AH1351" s="93"/>
      <c r="AI1351" s="30"/>
      <c r="AJ1351" s="30"/>
      <c r="AK1351" s="30"/>
      <c r="AL1351" s="30"/>
      <c r="AM1351" s="109"/>
      <c r="AN1351" s="109"/>
      <c r="AO1351" s="30"/>
      <c r="AP1351" s="109" t="s">
        <v>2108</v>
      </c>
      <c r="AQ1351"/>
      <c r="AR1351"/>
      <c r="AS1351"/>
      <c r="AT1351"/>
      <c r="AU1351"/>
      <c r="AV1351"/>
    </row>
    <row r="1352" spans="27:48" ht="23.45" customHeight="1" x14ac:dyDescent="0.2">
      <c r="AA1352" s="97"/>
      <c r="AB1352" s="97"/>
      <c r="AC1352" s="97"/>
      <c r="AD1352" s="97"/>
      <c r="AE1352" s="97"/>
      <c r="AF1352" s="93"/>
      <c r="AG1352" s="93"/>
      <c r="AH1352" s="93"/>
      <c r="AI1352" s="30"/>
      <c r="AJ1352" s="30"/>
      <c r="AK1352" s="30"/>
      <c r="AL1352" s="30"/>
      <c r="AM1352" s="109"/>
      <c r="AN1352" s="109"/>
      <c r="AO1352" s="30"/>
      <c r="AP1352" s="109" t="s">
        <v>2109</v>
      </c>
      <c r="AQ1352"/>
      <c r="AR1352"/>
      <c r="AS1352"/>
      <c r="AT1352"/>
      <c r="AU1352"/>
      <c r="AV1352"/>
    </row>
    <row r="1353" spans="27:48" ht="23.45" customHeight="1" x14ac:dyDescent="0.2">
      <c r="AA1353" s="97"/>
      <c r="AB1353" s="97"/>
      <c r="AC1353" s="97"/>
      <c r="AD1353" s="97"/>
      <c r="AE1353" s="97"/>
      <c r="AF1353" s="93"/>
      <c r="AG1353" s="93"/>
      <c r="AH1353" s="93"/>
      <c r="AI1353" s="30"/>
      <c r="AJ1353" s="30"/>
      <c r="AK1353" s="30"/>
      <c r="AL1353" s="30"/>
      <c r="AM1353" s="109"/>
      <c r="AN1353" s="109"/>
      <c r="AO1353" s="30"/>
      <c r="AP1353" s="109" t="s">
        <v>2110</v>
      </c>
      <c r="AQ1353"/>
      <c r="AR1353"/>
      <c r="AS1353"/>
      <c r="AT1353"/>
      <c r="AU1353"/>
      <c r="AV1353"/>
    </row>
    <row r="1354" spans="27:48" ht="23.45" customHeight="1" x14ac:dyDescent="0.2">
      <c r="AA1354" s="97"/>
      <c r="AB1354" s="97"/>
      <c r="AC1354" s="97"/>
      <c r="AD1354" s="97"/>
      <c r="AE1354" s="97"/>
      <c r="AF1354" s="93"/>
      <c r="AG1354" s="93"/>
      <c r="AH1354" s="93"/>
      <c r="AI1354" s="30"/>
      <c r="AJ1354" s="30"/>
      <c r="AK1354" s="30"/>
      <c r="AL1354" s="30"/>
      <c r="AM1354" s="109"/>
      <c r="AN1354" s="109"/>
      <c r="AO1354" s="30"/>
      <c r="AP1354" s="109" t="s">
        <v>2111</v>
      </c>
      <c r="AQ1354"/>
      <c r="AR1354"/>
      <c r="AS1354"/>
      <c r="AT1354"/>
      <c r="AU1354"/>
      <c r="AV1354"/>
    </row>
    <row r="1355" spans="27:48" ht="23.45" customHeight="1" x14ac:dyDescent="0.2">
      <c r="AA1355" s="97"/>
      <c r="AB1355" s="97"/>
      <c r="AC1355" s="97"/>
      <c r="AD1355" s="97"/>
      <c r="AE1355" s="97"/>
      <c r="AF1355" s="93"/>
      <c r="AG1355" s="93"/>
      <c r="AH1355" s="93"/>
      <c r="AI1355" s="30"/>
      <c r="AJ1355" s="30"/>
      <c r="AK1355" s="30"/>
      <c r="AL1355" s="30"/>
      <c r="AM1355" s="109"/>
      <c r="AN1355" s="109"/>
      <c r="AO1355" s="30"/>
      <c r="AP1355" s="109" t="s">
        <v>2112</v>
      </c>
      <c r="AQ1355"/>
      <c r="AR1355"/>
      <c r="AS1355"/>
      <c r="AT1355"/>
      <c r="AU1355"/>
      <c r="AV1355"/>
    </row>
    <row r="1356" spans="27:48" ht="23.45" customHeight="1" x14ac:dyDescent="0.2">
      <c r="AA1356" s="97"/>
      <c r="AB1356" s="97"/>
      <c r="AC1356" s="97"/>
      <c r="AD1356" s="97"/>
      <c r="AE1356" s="97"/>
      <c r="AF1356" s="93"/>
      <c r="AG1356" s="93"/>
      <c r="AH1356" s="93"/>
      <c r="AI1356" s="30"/>
      <c r="AJ1356" s="30"/>
      <c r="AK1356" s="30"/>
      <c r="AL1356" s="30"/>
      <c r="AM1356" s="109"/>
      <c r="AN1356" s="109"/>
      <c r="AO1356" s="30"/>
      <c r="AP1356" s="109" t="s">
        <v>2113</v>
      </c>
      <c r="AQ1356"/>
      <c r="AR1356"/>
      <c r="AS1356"/>
      <c r="AT1356"/>
      <c r="AU1356"/>
      <c r="AV1356"/>
    </row>
    <row r="1357" spans="27:48" ht="23.45" customHeight="1" x14ac:dyDescent="0.2">
      <c r="AA1357" s="97"/>
      <c r="AB1357" s="97"/>
      <c r="AC1357" s="97"/>
      <c r="AD1357" s="97"/>
      <c r="AE1357" s="97"/>
      <c r="AF1357" s="93"/>
      <c r="AG1357" s="93"/>
      <c r="AH1357" s="93"/>
      <c r="AI1357" s="30"/>
      <c r="AJ1357" s="30"/>
      <c r="AK1357" s="30"/>
      <c r="AL1357" s="30"/>
      <c r="AM1357" s="109"/>
      <c r="AN1357" s="109"/>
      <c r="AO1357" s="30"/>
      <c r="AP1357" s="109" t="s">
        <v>2114</v>
      </c>
      <c r="AQ1357"/>
      <c r="AR1357"/>
      <c r="AS1357"/>
      <c r="AT1357"/>
      <c r="AU1357"/>
      <c r="AV1357"/>
    </row>
    <row r="1358" spans="27:48" ht="23.45" customHeight="1" x14ac:dyDescent="0.2">
      <c r="AA1358" s="97"/>
      <c r="AB1358" s="97"/>
      <c r="AC1358" s="97"/>
      <c r="AD1358" s="97"/>
      <c r="AE1358" s="97"/>
      <c r="AF1358" s="93"/>
      <c r="AG1358" s="93"/>
      <c r="AH1358" s="93"/>
      <c r="AI1358" s="30"/>
      <c r="AJ1358" s="30"/>
      <c r="AK1358" s="30"/>
      <c r="AL1358" s="30"/>
      <c r="AM1358" s="109"/>
      <c r="AN1358" s="109"/>
      <c r="AO1358" s="30"/>
      <c r="AP1358" s="109" t="s">
        <v>2115</v>
      </c>
      <c r="AQ1358"/>
      <c r="AR1358"/>
      <c r="AS1358"/>
      <c r="AT1358"/>
      <c r="AU1358"/>
      <c r="AV1358"/>
    </row>
    <row r="1359" spans="27:48" ht="23.45" customHeight="1" x14ac:dyDescent="0.2">
      <c r="AA1359" s="97"/>
      <c r="AB1359" s="97"/>
      <c r="AC1359" s="97"/>
      <c r="AD1359" s="97"/>
      <c r="AE1359" s="97"/>
      <c r="AF1359" s="93"/>
      <c r="AG1359" s="93"/>
      <c r="AH1359" s="93"/>
      <c r="AI1359" s="30"/>
      <c r="AJ1359" s="30"/>
      <c r="AK1359" s="30"/>
      <c r="AL1359" s="30"/>
      <c r="AM1359" s="109"/>
      <c r="AN1359" s="109"/>
      <c r="AO1359" s="30"/>
      <c r="AP1359" s="109" t="s">
        <v>2116</v>
      </c>
      <c r="AQ1359"/>
      <c r="AR1359"/>
      <c r="AS1359"/>
      <c r="AT1359"/>
      <c r="AU1359"/>
      <c r="AV1359"/>
    </row>
    <row r="1360" spans="27:48" ht="23.45" customHeight="1" x14ac:dyDescent="0.2">
      <c r="AA1360" s="97"/>
      <c r="AB1360" s="97"/>
      <c r="AC1360" s="97"/>
      <c r="AD1360" s="97"/>
      <c r="AE1360" s="97"/>
      <c r="AF1360" s="93"/>
      <c r="AG1360" s="93"/>
      <c r="AH1360" s="93"/>
      <c r="AI1360" s="30"/>
      <c r="AJ1360" s="30"/>
      <c r="AK1360" s="30"/>
      <c r="AL1360" s="30"/>
      <c r="AM1360" s="109"/>
      <c r="AN1360" s="109"/>
      <c r="AO1360" s="30"/>
      <c r="AP1360" s="109" t="s">
        <v>2117</v>
      </c>
      <c r="AQ1360"/>
      <c r="AR1360"/>
      <c r="AS1360"/>
      <c r="AT1360"/>
      <c r="AU1360"/>
      <c r="AV1360"/>
    </row>
    <row r="1361" spans="27:48" ht="23.45" customHeight="1" x14ac:dyDescent="0.2">
      <c r="AA1361" s="97"/>
      <c r="AB1361" s="97"/>
      <c r="AC1361" s="97"/>
      <c r="AD1361" s="97"/>
      <c r="AE1361" s="97"/>
      <c r="AF1361" s="93"/>
      <c r="AG1361" s="93"/>
      <c r="AH1361" s="93"/>
      <c r="AI1361" s="30"/>
      <c r="AJ1361" s="30"/>
      <c r="AK1361" s="30"/>
      <c r="AL1361" s="30"/>
      <c r="AM1361" s="109"/>
      <c r="AN1361" s="109"/>
      <c r="AO1361" s="30"/>
      <c r="AP1361" s="109" t="s">
        <v>2118</v>
      </c>
      <c r="AQ1361"/>
      <c r="AR1361"/>
      <c r="AS1361"/>
      <c r="AT1361"/>
      <c r="AU1361"/>
      <c r="AV1361"/>
    </row>
    <row r="1362" spans="27:48" ht="23.45" customHeight="1" x14ac:dyDescent="0.2">
      <c r="AA1362" s="97"/>
      <c r="AB1362" s="97"/>
      <c r="AC1362" s="97"/>
      <c r="AD1362" s="97"/>
      <c r="AE1362" s="97"/>
      <c r="AF1362" s="93"/>
      <c r="AG1362" s="93"/>
      <c r="AH1362" s="93"/>
      <c r="AI1362" s="30"/>
      <c r="AJ1362" s="30"/>
      <c r="AK1362" s="30"/>
      <c r="AL1362" s="30"/>
      <c r="AM1362" s="109"/>
      <c r="AN1362" s="109"/>
      <c r="AO1362" s="30"/>
      <c r="AP1362" s="109" t="s">
        <v>2119</v>
      </c>
      <c r="AQ1362"/>
      <c r="AR1362"/>
      <c r="AS1362"/>
      <c r="AT1362"/>
      <c r="AU1362"/>
      <c r="AV1362"/>
    </row>
    <row r="1363" spans="27:48" ht="23.45" customHeight="1" x14ac:dyDescent="0.2">
      <c r="AA1363" s="97"/>
      <c r="AB1363" s="97"/>
      <c r="AC1363" s="97"/>
      <c r="AD1363" s="97"/>
      <c r="AE1363" s="97"/>
      <c r="AF1363" s="93"/>
      <c r="AG1363" s="93"/>
      <c r="AH1363" s="93"/>
      <c r="AI1363" s="30"/>
      <c r="AJ1363" s="30"/>
      <c r="AK1363" s="30"/>
      <c r="AL1363" s="30"/>
      <c r="AM1363" s="109"/>
      <c r="AN1363" s="109"/>
      <c r="AO1363" s="30"/>
      <c r="AP1363" s="109" t="s">
        <v>2120</v>
      </c>
      <c r="AQ1363"/>
      <c r="AR1363"/>
      <c r="AS1363"/>
      <c r="AT1363"/>
      <c r="AU1363"/>
      <c r="AV1363"/>
    </row>
    <row r="1364" spans="27:48" ht="23.45" customHeight="1" x14ac:dyDescent="0.2">
      <c r="AA1364" s="97"/>
      <c r="AB1364" s="97"/>
      <c r="AC1364" s="97"/>
      <c r="AD1364" s="97"/>
      <c r="AE1364" s="97"/>
      <c r="AF1364" s="93"/>
      <c r="AG1364" s="93"/>
      <c r="AH1364" s="93"/>
      <c r="AI1364" s="30"/>
      <c r="AJ1364" s="30"/>
      <c r="AK1364" s="30"/>
      <c r="AL1364" s="30"/>
      <c r="AM1364" s="109"/>
      <c r="AN1364" s="109"/>
      <c r="AO1364" s="30"/>
      <c r="AP1364" s="109" t="s">
        <v>2121</v>
      </c>
      <c r="AQ1364"/>
      <c r="AR1364"/>
      <c r="AS1364"/>
      <c r="AT1364"/>
      <c r="AU1364"/>
      <c r="AV1364"/>
    </row>
    <row r="1365" spans="27:48" ht="23.45" customHeight="1" x14ac:dyDescent="0.2">
      <c r="AA1365" s="97"/>
      <c r="AB1365" s="97"/>
      <c r="AC1365" s="97"/>
      <c r="AD1365" s="97"/>
      <c r="AE1365" s="97"/>
      <c r="AF1365" s="93"/>
      <c r="AG1365" s="93"/>
      <c r="AH1365" s="93"/>
      <c r="AI1365" s="30"/>
      <c r="AJ1365" s="30"/>
      <c r="AK1365" s="30"/>
      <c r="AL1365" s="30"/>
      <c r="AM1365" s="109"/>
      <c r="AN1365" s="109"/>
      <c r="AO1365" s="30"/>
      <c r="AP1365" s="109" t="s">
        <v>2122</v>
      </c>
      <c r="AQ1365"/>
      <c r="AR1365"/>
      <c r="AS1365"/>
      <c r="AT1365"/>
      <c r="AU1365"/>
      <c r="AV1365"/>
    </row>
    <row r="1366" spans="27:48" ht="23.45" customHeight="1" x14ac:dyDescent="0.2">
      <c r="AA1366" s="97"/>
      <c r="AB1366" s="97"/>
      <c r="AC1366" s="97"/>
      <c r="AD1366" s="97"/>
      <c r="AE1366" s="97"/>
      <c r="AF1366" s="93"/>
      <c r="AG1366" s="93"/>
      <c r="AH1366" s="93"/>
      <c r="AI1366" s="30"/>
      <c r="AJ1366" s="30"/>
      <c r="AK1366" s="30"/>
      <c r="AL1366" s="30"/>
      <c r="AM1366" s="109"/>
      <c r="AN1366" s="109"/>
      <c r="AO1366" s="30"/>
      <c r="AP1366" s="109" t="s">
        <v>2123</v>
      </c>
      <c r="AQ1366"/>
      <c r="AR1366"/>
      <c r="AS1366"/>
      <c r="AT1366"/>
      <c r="AU1366"/>
      <c r="AV1366"/>
    </row>
    <row r="1367" spans="27:48" ht="23.45" customHeight="1" x14ac:dyDescent="0.2">
      <c r="AA1367" s="97"/>
      <c r="AB1367" s="97"/>
      <c r="AC1367" s="97"/>
      <c r="AD1367" s="97"/>
      <c r="AE1367" s="97"/>
      <c r="AF1367" s="93"/>
      <c r="AG1367" s="93"/>
      <c r="AH1367" s="93"/>
      <c r="AI1367" s="30"/>
      <c r="AJ1367" s="30"/>
      <c r="AK1367" s="30"/>
      <c r="AL1367" s="30"/>
      <c r="AM1367" s="109"/>
      <c r="AN1367" s="109"/>
      <c r="AO1367" s="30"/>
      <c r="AP1367" s="109" t="s">
        <v>2124</v>
      </c>
      <c r="AQ1367"/>
      <c r="AR1367"/>
      <c r="AS1367"/>
      <c r="AT1367"/>
      <c r="AU1367"/>
      <c r="AV1367"/>
    </row>
    <row r="1368" spans="27:48" ht="23.45" customHeight="1" x14ac:dyDescent="0.2">
      <c r="AA1368" s="97"/>
      <c r="AB1368" s="97"/>
      <c r="AC1368" s="97"/>
      <c r="AD1368" s="97"/>
      <c r="AE1368" s="97"/>
      <c r="AF1368" s="93"/>
      <c r="AG1368" s="93"/>
      <c r="AH1368" s="93"/>
      <c r="AI1368" s="30"/>
      <c r="AJ1368" s="30"/>
      <c r="AK1368" s="30"/>
      <c r="AL1368" s="30"/>
      <c r="AM1368" s="109"/>
      <c r="AN1368" s="109"/>
      <c r="AO1368" s="30"/>
      <c r="AP1368" s="109" t="s">
        <v>2125</v>
      </c>
      <c r="AQ1368"/>
      <c r="AR1368"/>
      <c r="AS1368"/>
      <c r="AT1368"/>
      <c r="AU1368"/>
      <c r="AV1368"/>
    </row>
    <row r="1369" spans="27:48" ht="23.45" customHeight="1" x14ac:dyDescent="0.2">
      <c r="AA1369" s="97"/>
      <c r="AB1369" s="97"/>
      <c r="AC1369" s="97"/>
      <c r="AD1369" s="97"/>
      <c r="AE1369" s="97"/>
      <c r="AF1369" s="93"/>
      <c r="AG1369" s="93"/>
      <c r="AH1369" s="93"/>
      <c r="AI1369" s="30"/>
      <c r="AJ1369" s="30"/>
      <c r="AK1369" s="30"/>
      <c r="AL1369" s="30"/>
      <c r="AM1369" s="109"/>
      <c r="AN1369" s="109"/>
      <c r="AO1369" s="30"/>
      <c r="AP1369" s="109" t="s">
        <v>2126</v>
      </c>
      <c r="AQ1369"/>
      <c r="AR1369"/>
      <c r="AS1369"/>
      <c r="AT1369"/>
      <c r="AU1369"/>
      <c r="AV1369"/>
    </row>
    <row r="1370" spans="27:48" ht="23.45" customHeight="1" x14ac:dyDescent="0.2">
      <c r="AA1370" s="97"/>
      <c r="AB1370" s="97"/>
      <c r="AC1370" s="97"/>
      <c r="AD1370" s="97"/>
      <c r="AE1370" s="97"/>
      <c r="AF1370" s="93"/>
      <c r="AG1370" s="93"/>
      <c r="AH1370" s="93"/>
      <c r="AI1370" s="30"/>
      <c r="AJ1370" s="30"/>
      <c r="AK1370" s="30"/>
      <c r="AL1370" s="30"/>
      <c r="AM1370" s="109"/>
      <c r="AN1370" s="109"/>
      <c r="AO1370" s="30"/>
      <c r="AP1370" s="109" t="s">
        <v>2127</v>
      </c>
      <c r="AQ1370"/>
      <c r="AR1370"/>
      <c r="AS1370"/>
      <c r="AT1370"/>
      <c r="AU1370"/>
      <c r="AV1370"/>
    </row>
    <row r="1371" spans="27:48" ht="23.45" customHeight="1" x14ac:dyDescent="0.2">
      <c r="AA1371" s="97"/>
      <c r="AB1371" s="97"/>
      <c r="AC1371" s="97"/>
      <c r="AD1371" s="97"/>
      <c r="AE1371" s="97"/>
      <c r="AF1371" s="93"/>
      <c r="AG1371" s="93"/>
      <c r="AH1371" s="93"/>
      <c r="AI1371" s="30"/>
      <c r="AJ1371" s="30"/>
      <c r="AK1371" s="30"/>
      <c r="AL1371" s="30"/>
      <c r="AM1371" s="109"/>
      <c r="AN1371" s="109"/>
      <c r="AO1371" s="30"/>
      <c r="AP1371" s="109" t="s">
        <v>2128</v>
      </c>
      <c r="AQ1371"/>
      <c r="AR1371"/>
      <c r="AS1371"/>
      <c r="AT1371"/>
      <c r="AU1371"/>
      <c r="AV1371"/>
    </row>
    <row r="1372" spans="27:48" ht="23.45" customHeight="1" x14ac:dyDescent="0.2">
      <c r="AA1372" s="97"/>
      <c r="AB1372" s="97"/>
      <c r="AC1372" s="97"/>
      <c r="AD1372" s="97"/>
      <c r="AE1372" s="97"/>
      <c r="AF1372" s="93"/>
      <c r="AG1372" s="93"/>
      <c r="AH1372" s="93"/>
      <c r="AI1372" s="30"/>
      <c r="AJ1372" s="30"/>
      <c r="AK1372" s="30"/>
      <c r="AL1372" s="30"/>
      <c r="AM1372" s="109"/>
      <c r="AN1372" s="109"/>
      <c r="AO1372" s="30"/>
      <c r="AP1372" s="109" t="s">
        <v>2129</v>
      </c>
      <c r="AQ1372"/>
      <c r="AR1372"/>
      <c r="AS1372"/>
      <c r="AT1372"/>
      <c r="AU1372"/>
      <c r="AV1372"/>
    </row>
    <row r="1373" spans="27:48" ht="23.45" customHeight="1" x14ac:dyDescent="0.2">
      <c r="AA1373" s="97"/>
      <c r="AB1373" s="97"/>
      <c r="AC1373" s="97"/>
      <c r="AD1373" s="97"/>
      <c r="AE1373" s="97"/>
      <c r="AF1373" s="93"/>
      <c r="AG1373" s="93"/>
      <c r="AH1373" s="93"/>
      <c r="AI1373" s="30"/>
      <c r="AJ1373" s="30"/>
      <c r="AK1373" s="30"/>
      <c r="AL1373" s="30"/>
      <c r="AM1373" s="109"/>
      <c r="AN1373" s="109"/>
      <c r="AO1373" s="30"/>
      <c r="AP1373" s="109" t="s">
        <v>2130</v>
      </c>
      <c r="AQ1373"/>
      <c r="AR1373"/>
      <c r="AS1373"/>
      <c r="AT1373"/>
      <c r="AU1373"/>
      <c r="AV1373"/>
    </row>
    <row r="1374" spans="27:48" ht="23.45" customHeight="1" x14ac:dyDescent="0.2">
      <c r="AA1374" s="97"/>
      <c r="AB1374" s="97"/>
      <c r="AC1374" s="97"/>
      <c r="AD1374" s="97"/>
      <c r="AE1374" s="97"/>
      <c r="AF1374" s="93"/>
      <c r="AG1374" s="93"/>
      <c r="AH1374" s="93"/>
      <c r="AI1374" s="30"/>
      <c r="AJ1374" s="30"/>
      <c r="AK1374" s="30"/>
      <c r="AL1374" s="30"/>
      <c r="AM1374" s="109"/>
      <c r="AN1374" s="109"/>
      <c r="AO1374" s="30"/>
      <c r="AP1374" s="109" t="s">
        <v>2131</v>
      </c>
      <c r="AQ1374"/>
      <c r="AR1374"/>
      <c r="AS1374"/>
      <c r="AT1374"/>
      <c r="AU1374"/>
      <c r="AV1374"/>
    </row>
    <row r="1375" spans="27:48" ht="23.45" customHeight="1" x14ac:dyDescent="0.2">
      <c r="AA1375" s="97"/>
      <c r="AB1375" s="97"/>
      <c r="AC1375" s="97"/>
      <c r="AD1375" s="97"/>
      <c r="AE1375" s="97"/>
      <c r="AF1375" s="93"/>
      <c r="AG1375" s="93"/>
      <c r="AH1375" s="93"/>
      <c r="AI1375" s="30"/>
      <c r="AJ1375" s="30"/>
      <c r="AK1375" s="30"/>
      <c r="AL1375" s="30"/>
      <c r="AM1375" s="109"/>
      <c r="AN1375" s="109"/>
      <c r="AO1375" s="30"/>
      <c r="AP1375" s="109" t="s">
        <v>2132</v>
      </c>
      <c r="AQ1375"/>
      <c r="AR1375"/>
      <c r="AS1375"/>
      <c r="AT1375"/>
      <c r="AU1375"/>
      <c r="AV1375"/>
    </row>
    <row r="1376" spans="27:48" ht="23.45" customHeight="1" x14ac:dyDescent="0.2">
      <c r="AA1376" s="97"/>
      <c r="AB1376" s="97"/>
      <c r="AC1376" s="97"/>
      <c r="AD1376" s="97"/>
      <c r="AE1376" s="97"/>
      <c r="AF1376" s="93"/>
      <c r="AG1376" s="93"/>
      <c r="AH1376" s="93"/>
      <c r="AI1376" s="30"/>
      <c r="AJ1376" s="30"/>
      <c r="AK1376" s="30"/>
      <c r="AL1376" s="30"/>
      <c r="AM1376" s="109"/>
      <c r="AN1376" s="109"/>
      <c r="AO1376" s="30"/>
      <c r="AP1376" s="109" t="s">
        <v>2133</v>
      </c>
      <c r="AQ1376"/>
      <c r="AR1376"/>
      <c r="AS1376"/>
      <c r="AT1376"/>
      <c r="AU1376"/>
      <c r="AV1376"/>
    </row>
    <row r="1377" spans="27:48" ht="23.45" customHeight="1" x14ac:dyDescent="0.2">
      <c r="AA1377" s="97"/>
      <c r="AB1377" s="97"/>
      <c r="AC1377" s="97"/>
      <c r="AD1377" s="97"/>
      <c r="AE1377" s="97"/>
      <c r="AF1377" s="93"/>
      <c r="AG1377" s="93"/>
      <c r="AH1377" s="93"/>
      <c r="AI1377" s="30"/>
      <c r="AJ1377" s="30"/>
      <c r="AK1377" s="30"/>
      <c r="AL1377" s="30"/>
      <c r="AM1377" s="109"/>
      <c r="AN1377" s="109"/>
      <c r="AO1377" s="30"/>
      <c r="AP1377" s="109" t="s">
        <v>2134</v>
      </c>
      <c r="AQ1377"/>
      <c r="AR1377"/>
      <c r="AS1377"/>
      <c r="AT1377"/>
      <c r="AU1377"/>
      <c r="AV1377"/>
    </row>
    <row r="1378" spans="27:48" ht="23.45" customHeight="1" x14ac:dyDescent="0.2">
      <c r="AA1378" s="97"/>
      <c r="AB1378" s="97"/>
      <c r="AC1378" s="97"/>
      <c r="AD1378" s="97"/>
      <c r="AE1378" s="97"/>
      <c r="AF1378" s="93"/>
      <c r="AG1378" s="93"/>
      <c r="AH1378" s="93"/>
      <c r="AI1378" s="30"/>
      <c r="AJ1378" s="30"/>
      <c r="AK1378" s="30"/>
      <c r="AL1378" s="30"/>
      <c r="AM1378" s="109"/>
      <c r="AN1378" s="109"/>
      <c r="AO1378" s="30"/>
      <c r="AP1378" s="109" t="s">
        <v>2135</v>
      </c>
      <c r="AQ1378"/>
      <c r="AR1378"/>
      <c r="AS1378"/>
      <c r="AT1378"/>
      <c r="AU1378"/>
      <c r="AV1378"/>
    </row>
    <row r="1379" spans="27:48" ht="23.45" customHeight="1" x14ac:dyDescent="0.2">
      <c r="AA1379" s="97"/>
      <c r="AB1379" s="97"/>
      <c r="AC1379" s="97"/>
      <c r="AD1379" s="97"/>
      <c r="AE1379" s="97"/>
      <c r="AF1379" s="93"/>
      <c r="AG1379" s="93"/>
      <c r="AH1379" s="93"/>
      <c r="AI1379" s="30"/>
      <c r="AJ1379" s="30"/>
      <c r="AK1379" s="30"/>
      <c r="AL1379" s="30"/>
      <c r="AM1379" s="109"/>
      <c r="AN1379" s="109"/>
      <c r="AO1379" s="30"/>
      <c r="AP1379" s="109" t="s">
        <v>2136</v>
      </c>
      <c r="AQ1379"/>
      <c r="AR1379"/>
      <c r="AS1379"/>
      <c r="AT1379"/>
      <c r="AU1379"/>
      <c r="AV1379"/>
    </row>
    <row r="1380" spans="27:48" ht="23.45" customHeight="1" x14ac:dyDescent="0.2">
      <c r="AA1380" s="97"/>
      <c r="AB1380" s="97"/>
      <c r="AC1380" s="97"/>
      <c r="AD1380" s="97"/>
      <c r="AE1380" s="97"/>
      <c r="AF1380" s="93"/>
      <c r="AG1380" s="93"/>
      <c r="AH1380" s="93"/>
      <c r="AI1380" s="30"/>
      <c r="AJ1380" s="30"/>
      <c r="AK1380" s="30"/>
      <c r="AL1380" s="30"/>
      <c r="AM1380" s="109"/>
      <c r="AN1380" s="109"/>
      <c r="AO1380" s="30"/>
      <c r="AP1380" s="109" t="s">
        <v>2137</v>
      </c>
      <c r="AQ1380"/>
      <c r="AR1380"/>
      <c r="AS1380"/>
      <c r="AT1380"/>
      <c r="AU1380"/>
      <c r="AV1380"/>
    </row>
    <row r="1381" spans="27:48" ht="23.45" customHeight="1" x14ac:dyDescent="0.2">
      <c r="AA1381" s="97"/>
      <c r="AB1381" s="97"/>
      <c r="AC1381" s="97"/>
      <c r="AD1381" s="97"/>
      <c r="AE1381" s="97"/>
      <c r="AF1381" s="93"/>
      <c r="AG1381" s="93"/>
      <c r="AH1381" s="93"/>
      <c r="AI1381" s="30"/>
      <c r="AJ1381" s="30"/>
      <c r="AK1381" s="30"/>
      <c r="AL1381" s="30"/>
      <c r="AM1381" s="109"/>
      <c r="AN1381" s="109"/>
      <c r="AO1381" s="30"/>
      <c r="AP1381" s="109" t="s">
        <v>2138</v>
      </c>
      <c r="AQ1381"/>
      <c r="AR1381"/>
      <c r="AS1381"/>
      <c r="AT1381"/>
      <c r="AU1381"/>
      <c r="AV1381"/>
    </row>
    <row r="1382" spans="27:48" ht="23.45" customHeight="1" x14ac:dyDescent="0.2">
      <c r="AA1382" s="97"/>
      <c r="AB1382" s="97"/>
      <c r="AC1382" s="97"/>
      <c r="AD1382" s="97"/>
      <c r="AE1382" s="97"/>
      <c r="AF1382" s="93"/>
      <c r="AG1382" s="93"/>
      <c r="AH1382" s="93"/>
      <c r="AI1382" s="30"/>
      <c r="AJ1382" s="30"/>
      <c r="AK1382" s="30"/>
      <c r="AL1382" s="30"/>
      <c r="AM1382" s="109"/>
      <c r="AN1382" s="109"/>
      <c r="AO1382" s="30"/>
      <c r="AP1382" s="109" t="s">
        <v>2139</v>
      </c>
      <c r="AQ1382"/>
      <c r="AR1382"/>
      <c r="AS1382"/>
      <c r="AT1382"/>
      <c r="AU1382"/>
      <c r="AV1382"/>
    </row>
    <row r="1383" spans="27:48" ht="23.45" customHeight="1" x14ac:dyDescent="0.2">
      <c r="AA1383" s="97"/>
      <c r="AB1383" s="97"/>
      <c r="AC1383" s="97"/>
      <c r="AD1383" s="97"/>
      <c r="AE1383" s="97"/>
      <c r="AF1383" s="93"/>
      <c r="AG1383" s="93"/>
      <c r="AH1383" s="93"/>
      <c r="AI1383" s="30"/>
      <c r="AJ1383" s="30"/>
      <c r="AK1383" s="30"/>
      <c r="AL1383" s="30"/>
      <c r="AM1383" s="109"/>
      <c r="AN1383" s="109"/>
      <c r="AO1383" s="30"/>
      <c r="AP1383" s="109" t="s">
        <v>2140</v>
      </c>
      <c r="AQ1383"/>
      <c r="AR1383"/>
      <c r="AS1383"/>
      <c r="AT1383"/>
      <c r="AU1383"/>
      <c r="AV1383"/>
    </row>
    <row r="1384" spans="27:48" ht="23.45" customHeight="1" x14ac:dyDescent="0.2">
      <c r="AA1384" s="97"/>
      <c r="AB1384" s="97"/>
      <c r="AC1384" s="97"/>
      <c r="AD1384" s="97"/>
      <c r="AE1384" s="97"/>
      <c r="AF1384" s="93"/>
      <c r="AG1384" s="93"/>
      <c r="AH1384" s="93"/>
      <c r="AI1384" s="30"/>
      <c r="AJ1384" s="30"/>
      <c r="AK1384" s="30"/>
      <c r="AL1384" s="30"/>
      <c r="AM1384" s="109"/>
      <c r="AN1384" s="109"/>
      <c r="AO1384" s="30"/>
      <c r="AP1384" s="109" t="s">
        <v>2141</v>
      </c>
      <c r="AQ1384"/>
      <c r="AR1384"/>
      <c r="AS1384"/>
      <c r="AT1384"/>
      <c r="AU1384"/>
      <c r="AV1384"/>
    </row>
    <row r="1385" spans="27:48" ht="23.45" customHeight="1" x14ac:dyDescent="0.2">
      <c r="AA1385" s="97"/>
      <c r="AB1385" s="97"/>
      <c r="AC1385" s="97"/>
      <c r="AD1385" s="97"/>
      <c r="AE1385" s="97"/>
      <c r="AF1385" s="93"/>
      <c r="AG1385" s="93"/>
      <c r="AH1385" s="93"/>
      <c r="AI1385" s="30"/>
      <c r="AJ1385" s="30"/>
      <c r="AK1385" s="30"/>
      <c r="AL1385" s="30"/>
      <c r="AM1385" s="109"/>
      <c r="AN1385" s="109"/>
      <c r="AO1385" s="30"/>
      <c r="AP1385" s="109" t="s">
        <v>2142</v>
      </c>
      <c r="AQ1385"/>
      <c r="AR1385"/>
      <c r="AS1385"/>
      <c r="AT1385"/>
      <c r="AU1385"/>
      <c r="AV1385"/>
    </row>
    <row r="1386" spans="27:48" ht="23.45" customHeight="1" x14ac:dyDescent="0.2">
      <c r="AA1386" s="97"/>
      <c r="AB1386" s="97"/>
      <c r="AC1386" s="97"/>
      <c r="AD1386" s="97"/>
      <c r="AE1386" s="97"/>
      <c r="AF1386" s="93"/>
      <c r="AG1386" s="93"/>
      <c r="AH1386" s="93"/>
      <c r="AI1386" s="30"/>
      <c r="AJ1386" s="30"/>
      <c r="AK1386" s="30"/>
      <c r="AL1386" s="30"/>
      <c r="AM1386" s="109"/>
      <c r="AN1386" s="109"/>
      <c r="AO1386" s="30"/>
      <c r="AP1386" s="109" t="s">
        <v>2143</v>
      </c>
      <c r="AQ1386"/>
      <c r="AR1386"/>
      <c r="AS1386"/>
      <c r="AT1386"/>
      <c r="AU1386"/>
      <c r="AV1386"/>
    </row>
    <row r="1387" spans="27:48" ht="23.45" customHeight="1" x14ac:dyDescent="0.2">
      <c r="AA1387" s="97"/>
      <c r="AB1387" s="97"/>
      <c r="AC1387" s="97"/>
      <c r="AD1387" s="97"/>
      <c r="AE1387" s="97"/>
      <c r="AF1387" s="93"/>
      <c r="AG1387" s="93"/>
      <c r="AH1387" s="93"/>
      <c r="AI1387" s="30"/>
      <c r="AJ1387" s="30"/>
      <c r="AK1387" s="30"/>
      <c r="AL1387" s="30"/>
      <c r="AM1387" s="109"/>
      <c r="AN1387" s="109"/>
      <c r="AO1387" s="30"/>
      <c r="AP1387" s="109" t="s">
        <v>2144</v>
      </c>
      <c r="AQ1387"/>
      <c r="AR1387"/>
      <c r="AS1387"/>
      <c r="AT1387"/>
      <c r="AU1387"/>
      <c r="AV1387"/>
    </row>
    <row r="1388" spans="27:48" ht="23.45" customHeight="1" x14ac:dyDescent="0.2">
      <c r="AA1388" s="97"/>
      <c r="AB1388" s="97"/>
      <c r="AC1388" s="97"/>
      <c r="AD1388" s="97"/>
      <c r="AE1388" s="97"/>
      <c r="AF1388" s="93"/>
      <c r="AG1388" s="93"/>
      <c r="AH1388" s="93"/>
      <c r="AI1388" s="30"/>
      <c r="AJ1388" s="30"/>
      <c r="AK1388" s="30"/>
      <c r="AL1388" s="30"/>
      <c r="AM1388" s="109"/>
      <c r="AN1388" s="109"/>
      <c r="AO1388" s="30"/>
      <c r="AP1388" s="109" t="s">
        <v>2145</v>
      </c>
      <c r="AQ1388"/>
      <c r="AR1388"/>
      <c r="AS1388"/>
      <c r="AT1388"/>
      <c r="AU1388"/>
      <c r="AV1388"/>
    </row>
    <row r="1389" spans="27:48" ht="23.45" customHeight="1" x14ac:dyDescent="0.2">
      <c r="AA1389" s="97"/>
      <c r="AB1389" s="97"/>
      <c r="AC1389" s="97"/>
      <c r="AD1389" s="97"/>
      <c r="AE1389" s="97"/>
      <c r="AF1389" s="93"/>
      <c r="AG1389" s="93"/>
      <c r="AH1389" s="93"/>
      <c r="AI1389" s="30"/>
      <c r="AJ1389" s="30"/>
      <c r="AK1389" s="30"/>
      <c r="AL1389" s="30"/>
      <c r="AM1389" s="109"/>
      <c r="AN1389" s="109"/>
      <c r="AO1389" s="30"/>
      <c r="AP1389" s="109" t="s">
        <v>2146</v>
      </c>
      <c r="AQ1389"/>
      <c r="AR1389"/>
      <c r="AS1389"/>
      <c r="AT1389"/>
      <c r="AU1389"/>
      <c r="AV1389"/>
    </row>
    <row r="1390" spans="27:48" ht="23.45" customHeight="1" x14ac:dyDescent="0.2">
      <c r="AA1390" s="97"/>
      <c r="AB1390" s="97"/>
      <c r="AC1390" s="97"/>
      <c r="AD1390" s="97"/>
      <c r="AE1390" s="97"/>
      <c r="AF1390" s="93"/>
      <c r="AG1390" s="93"/>
      <c r="AH1390" s="93"/>
      <c r="AI1390" s="30"/>
      <c r="AJ1390" s="30"/>
      <c r="AK1390" s="30"/>
      <c r="AL1390" s="30"/>
      <c r="AM1390" s="109"/>
      <c r="AN1390" s="109"/>
      <c r="AO1390" s="30"/>
      <c r="AP1390" s="109" t="s">
        <v>2147</v>
      </c>
      <c r="AQ1390"/>
      <c r="AR1390"/>
      <c r="AS1390"/>
      <c r="AT1390"/>
      <c r="AU1390"/>
      <c r="AV1390"/>
    </row>
    <row r="1391" spans="27:48" ht="23.45" customHeight="1" x14ac:dyDescent="0.2">
      <c r="AA1391" s="97"/>
      <c r="AB1391" s="97"/>
      <c r="AC1391" s="97"/>
      <c r="AD1391" s="97"/>
      <c r="AE1391" s="97"/>
      <c r="AF1391" s="93"/>
      <c r="AG1391" s="93"/>
      <c r="AH1391" s="93"/>
      <c r="AI1391" s="30"/>
      <c r="AJ1391" s="30"/>
      <c r="AK1391" s="30"/>
      <c r="AL1391" s="30"/>
      <c r="AM1391" s="109"/>
      <c r="AN1391" s="109"/>
      <c r="AO1391" s="30"/>
      <c r="AP1391" s="109" t="s">
        <v>2148</v>
      </c>
      <c r="AQ1391"/>
      <c r="AR1391"/>
      <c r="AS1391"/>
      <c r="AT1391"/>
      <c r="AU1391"/>
      <c r="AV1391"/>
    </row>
    <row r="1392" spans="27:48" ht="23.45" customHeight="1" x14ac:dyDescent="0.2">
      <c r="AA1392" s="97"/>
      <c r="AB1392" s="97"/>
      <c r="AC1392" s="97"/>
      <c r="AD1392" s="97"/>
      <c r="AE1392" s="97"/>
      <c r="AF1392" s="93"/>
      <c r="AG1392" s="93"/>
      <c r="AH1392" s="93"/>
      <c r="AI1392" s="30"/>
      <c r="AJ1392" s="30"/>
      <c r="AK1392" s="30"/>
      <c r="AL1392" s="30"/>
      <c r="AM1392" s="109"/>
      <c r="AN1392" s="109"/>
      <c r="AO1392" s="30"/>
      <c r="AP1392" s="109" t="s">
        <v>2149</v>
      </c>
      <c r="AQ1392"/>
      <c r="AR1392"/>
      <c r="AS1392"/>
      <c r="AT1392"/>
      <c r="AU1392"/>
      <c r="AV1392"/>
    </row>
    <row r="1393" spans="27:48" ht="23.45" customHeight="1" x14ac:dyDescent="0.2">
      <c r="AA1393" s="97"/>
      <c r="AB1393" s="97"/>
      <c r="AC1393" s="97"/>
      <c r="AD1393" s="97"/>
      <c r="AE1393" s="97"/>
      <c r="AF1393" s="93"/>
      <c r="AG1393" s="93"/>
      <c r="AH1393" s="93"/>
      <c r="AI1393" s="30"/>
      <c r="AJ1393" s="30"/>
      <c r="AK1393" s="30"/>
      <c r="AL1393" s="30"/>
      <c r="AM1393" s="109"/>
      <c r="AN1393" s="109"/>
      <c r="AO1393" s="30"/>
      <c r="AP1393" s="109" t="s">
        <v>2150</v>
      </c>
      <c r="AQ1393"/>
      <c r="AR1393"/>
      <c r="AS1393"/>
      <c r="AT1393"/>
      <c r="AU1393"/>
      <c r="AV1393"/>
    </row>
    <row r="1394" spans="27:48" ht="23.45" customHeight="1" x14ac:dyDescent="0.2">
      <c r="AA1394" s="97"/>
      <c r="AB1394" s="97"/>
      <c r="AC1394" s="97"/>
      <c r="AD1394" s="97"/>
      <c r="AE1394" s="97"/>
      <c r="AF1394" s="93"/>
      <c r="AG1394" s="93"/>
      <c r="AH1394" s="93"/>
      <c r="AI1394" s="30"/>
      <c r="AJ1394" s="30"/>
      <c r="AK1394" s="30"/>
      <c r="AL1394" s="30"/>
      <c r="AM1394" s="109"/>
      <c r="AN1394" s="109"/>
      <c r="AO1394" s="30"/>
      <c r="AP1394" s="109" t="s">
        <v>2151</v>
      </c>
      <c r="AQ1394"/>
      <c r="AR1394"/>
      <c r="AS1394"/>
      <c r="AT1394"/>
      <c r="AU1394"/>
      <c r="AV1394"/>
    </row>
    <row r="1395" spans="27:48" ht="23.45" customHeight="1" x14ac:dyDescent="0.2">
      <c r="AA1395" s="97"/>
      <c r="AB1395" s="97"/>
      <c r="AC1395" s="97"/>
      <c r="AD1395" s="97"/>
      <c r="AE1395" s="97"/>
      <c r="AF1395" s="93"/>
      <c r="AG1395" s="93"/>
      <c r="AH1395" s="93"/>
      <c r="AI1395" s="30"/>
      <c r="AJ1395" s="30"/>
      <c r="AK1395" s="30"/>
      <c r="AL1395" s="30"/>
      <c r="AM1395" s="109"/>
      <c r="AN1395" s="109"/>
      <c r="AO1395" s="30"/>
      <c r="AP1395" s="109" t="s">
        <v>2152</v>
      </c>
      <c r="AQ1395"/>
      <c r="AR1395"/>
      <c r="AS1395"/>
      <c r="AT1395"/>
      <c r="AU1395"/>
      <c r="AV1395"/>
    </row>
    <row r="1396" spans="27:48" ht="23.45" customHeight="1" x14ac:dyDescent="0.2">
      <c r="AA1396" s="97"/>
      <c r="AB1396" s="97"/>
      <c r="AC1396" s="97"/>
      <c r="AD1396" s="97"/>
      <c r="AE1396" s="97"/>
      <c r="AF1396" s="93"/>
      <c r="AG1396" s="93"/>
      <c r="AH1396" s="93"/>
      <c r="AI1396" s="30"/>
      <c r="AJ1396" s="30"/>
      <c r="AK1396" s="30"/>
      <c r="AL1396" s="30"/>
      <c r="AM1396" s="109"/>
      <c r="AN1396" s="109"/>
      <c r="AO1396" s="30"/>
      <c r="AP1396" s="109" t="s">
        <v>2153</v>
      </c>
      <c r="AQ1396"/>
      <c r="AR1396"/>
      <c r="AS1396"/>
      <c r="AT1396"/>
      <c r="AU1396"/>
      <c r="AV1396"/>
    </row>
    <row r="1397" spans="27:48" ht="23.45" customHeight="1" x14ac:dyDescent="0.2">
      <c r="AA1397" s="97"/>
      <c r="AB1397" s="97"/>
      <c r="AC1397" s="97"/>
      <c r="AD1397" s="97"/>
      <c r="AE1397" s="97"/>
      <c r="AF1397" s="93"/>
      <c r="AG1397" s="93"/>
      <c r="AH1397" s="93"/>
      <c r="AI1397" s="30"/>
      <c r="AJ1397" s="30"/>
      <c r="AK1397" s="30"/>
      <c r="AL1397" s="30"/>
      <c r="AM1397" s="109"/>
      <c r="AN1397" s="109"/>
      <c r="AO1397" s="30"/>
      <c r="AP1397" s="109" t="s">
        <v>2154</v>
      </c>
      <c r="AQ1397"/>
      <c r="AR1397"/>
      <c r="AS1397"/>
      <c r="AT1397"/>
      <c r="AU1397"/>
      <c r="AV1397"/>
    </row>
    <row r="1398" spans="27:48" ht="23.45" customHeight="1" x14ac:dyDescent="0.2">
      <c r="AA1398" s="97"/>
      <c r="AB1398" s="97"/>
      <c r="AC1398" s="97"/>
      <c r="AD1398" s="97"/>
      <c r="AE1398" s="97"/>
      <c r="AF1398" s="93"/>
      <c r="AG1398" s="93"/>
      <c r="AH1398" s="93"/>
      <c r="AI1398" s="30"/>
      <c r="AJ1398" s="30"/>
      <c r="AK1398" s="30"/>
      <c r="AL1398" s="30"/>
      <c r="AM1398" s="109"/>
      <c r="AN1398" s="109"/>
      <c r="AO1398" s="30"/>
      <c r="AP1398" s="109" t="s">
        <v>2155</v>
      </c>
      <c r="AQ1398"/>
      <c r="AR1398"/>
      <c r="AS1398"/>
      <c r="AT1398"/>
      <c r="AU1398"/>
      <c r="AV1398"/>
    </row>
    <row r="1399" spans="27:48" ht="23.45" customHeight="1" x14ac:dyDescent="0.2">
      <c r="AA1399" s="97"/>
      <c r="AB1399" s="97"/>
      <c r="AC1399" s="97"/>
      <c r="AD1399" s="97"/>
      <c r="AE1399" s="97"/>
      <c r="AF1399" s="93"/>
      <c r="AG1399" s="93"/>
      <c r="AH1399" s="93"/>
      <c r="AI1399" s="30"/>
      <c r="AJ1399" s="30"/>
      <c r="AK1399" s="30"/>
      <c r="AL1399" s="30"/>
      <c r="AM1399" s="109"/>
      <c r="AN1399" s="109"/>
      <c r="AO1399" s="30"/>
      <c r="AP1399" s="109" t="s">
        <v>2156</v>
      </c>
      <c r="AQ1399"/>
      <c r="AR1399"/>
      <c r="AS1399"/>
      <c r="AT1399"/>
      <c r="AU1399"/>
      <c r="AV1399"/>
    </row>
    <row r="1400" spans="27:48" ht="23.45" customHeight="1" x14ac:dyDescent="0.2">
      <c r="AA1400" s="97"/>
      <c r="AB1400" s="97"/>
      <c r="AC1400" s="97"/>
      <c r="AD1400" s="97"/>
      <c r="AE1400" s="97"/>
      <c r="AF1400" s="93"/>
      <c r="AG1400" s="93"/>
      <c r="AH1400" s="93"/>
      <c r="AI1400" s="30"/>
      <c r="AJ1400" s="30"/>
      <c r="AK1400" s="30"/>
      <c r="AL1400" s="30"/>
      <c r="AM1400" s="109"/>
      <c r="AN1400" s="109"/>
      <c r="AO1400" s="30"/>
      <c r="AP1400" s="109" t="s">
        <v>2157</v>
      </c>
      <c r="AQ1400"/>
      <c r="AR1400"/>
      <c r="AS1400"/>
      <c r="AT1400"/>
      <c r="AU1400"/>
      <c r="AV1400"/>
    </row>
    <row r="1401" spans="27:48" ht="23.45" customHeight="1" x14ac:dyDescent="0.2">
      <c r="AA1401" s="97"/>
      <c r="AB1401" s="97"/>
      <c r="AC1401" s="97"/>
      <c r="AD1401" s="97"/>
      <c r="AE1401" s="97"/>
      <c r="AF1401" s="93"/>
      <c r="AG1401" s="93"/>
      <c r="AH1401" s="93"/>
      <c r="AI1401" s="30"/>
      <c r="AJ1401" s="30"/>
      <c r="AK1401" s="30"/>
      <c r="AL1401" s="30"/>
      <c r="AM1401" s="109"/>
      <c r="AN1401" s="109"/>
      <c r="AO1401" s="30"/>
      <c r="AP1401" s="109" t="s">
        <v>2158</v>
      </c>
      <c r="AQ1401"/>
      <c r="AR1401"/>
      <c r="AS1401"/>
      <c r="AT1401"/>
      <c r="AU1401"/>
      <c r="AV1401"/>
    </row>
    <row r="1402" spans="27:48" ht="23.45" customHeight="1" x14ac:dyDescent="0.2">
      <c r="AA1402" s="97"/>
      <c r="AB1402" s="97"/>
      <c r="AC1402" s="97"/>
      <c r="AD1402" s="97"/>
      <c r="AE1402" s="97"/>
      <c r="AF1402" s="93"/>
      <c r="AG1402" s="93"/>
      <c r="AH1402" s="93"/>
      <c r="AI1402" s="30"/>
      <c r="AJ1402" s="30"/>
      <c r="AK1402" s="30"/>
      <c r="AL1402" s="30"/>
      <c r="AM1402" s="109"/>
      <c r="AN1402" s="109"/>
      <c r="AO1402" s="30"/>
      <c r="AP1402" s="109" t="s">
        <v>2159</v>
      </c>
      <c r="AQ1402"/>
      <c r="AR1402"/>
      <c r="AS1402"/>
      <c r="AT1402"/>
      <c r="AU1402"/>
      <c r="AV1402"/>
    </row>
    <row r="1403" spans="27:48" ht="23.45" customHeight="1" x14ac:dyDescent="0.2">
      <c r="AA1403" s="97"/>
      <c r="AB1403" s="97"/>
      <c r="AC1403" s="97"/>
      <c r="AD1403" s="97"/>
      <c r="AE1403" s="97"/>
      <c r="AF1403" s="93"/>
      <c r="AG1403" s="93"/>
      <c r="AH1403" s="93"/>
      <c r="AI1403" s="30"/>
      <c r="AJ1403" s="30"/>
      <c r="AK1403" s="30"/>
      <c r="AL1403" s="30"/>
      <c r="AM1403" s="109"/>
      <c r="AN1403" s="109"/>
      <c r="AO1403" s="30"/>
      <c r="AP1403" s="109" t="s">
        <v>2160</v>
      </c>
      <c r="AQ1403"/>
      <c r="AR1403"/>
      <c r="AS1403"/>
      <c r="AT1403"/>
      <c r="AU1403"/>
      <c r="AV1403"/>
    </row>
    <row r="1404" spans="27:48" ht="23.45" customHeight="1" x14ac:dyDescent="0.2">
      <c r="AA1404" s="97"/>
      <c r="AB1404" s="97"/>
      <c r="AC1404" s="97"/>
      <c r="AD1404" s="97"/>
      <c r="AE1404" s="97"/>
      <c r="AF1404" s="93"/>
      <c r="AG1404" s="93"/>
      <c r="AH1404" s="93"/>
      <c r="AI1404" s="30"/>
      <c r="AJ1404" s="30"/>
      <c r="AK1404" s="30"/>
      <c r="AL1404" s="30"/>
      <c r="AM1404" s="109"/>
      <c r="AN1404" s="109"/>
      <c r="AO1404" s="30"/>
      <c r="AP1404" s="109" t="s">
        <v>2161</v>
      </c>
      <c r="AQ1404"/>
      <c r="AR1404"/>
      <c r="AS1404"/>
      <c r="AT1404"/>
      <c r="AU1404"/>
      <c r="AV1404"/>
    </row>
    <row r="1405" spans="27:48" ht="23.45" customHeight="1" x14ac:dyDescent="0.2">
      <c r="AA1405" s="97"/>
      <c r="AB1405" s="97"/>
      <c r="AC1405" s="97"/>
      <c r="AD1405" s="97"/>
      <c r="AE1405" s="97"/>
      <c r="AF1405" s="93"/>
      <c r="AG1405" s="93"/>
      <c r="AH1405" s="93"/>
      <c r="AI1405" s="30"/>
      <c r="AJ1405" s="30"/>
      <c r="AK1405" s="30"/>
      <c r="AL1405" s="30"/>
      <c r="AM1405" s="109"/>
      <c r="AN1405" s="109"/>
      <c r="AO1405" s="30"/>
      <c r="AP1405" s="109" t="s">
        <v>2162</v>
      </c>
      <c r="AQ1405"/>
      <c r="AR1405"/>
      <c r="AS1405"/>
      <c r="AT1405"/>
      <c r="AU1405"/>
      <c r="AV1405"/>
    </row>
    <row r="1406" spans="27:48" ht="23.45" customHeight="1" x14ac:dyDescent="0.2">
      <c r="AA1406" s="97"/>
      <c r="AB1406" s="97"/>
      <c r="AC1406" s="97"/>
      <c r="AD1406" s="97"/>
      <c r="AE1406" s="97"/>
      <c r="AF1406" s="93"/>
      <c r="AG1406" s="93"/>
      <c r="AH1406" s="93"/>
      <c r="AI1406" s="30"/>
      <c r="AJ1406" s="30"/>
      <c r="AK1406" s="30"/>
      <c r="AL1406" s="30"/>
      <c r="AM1406" s="109"/>
      <c r="AN1406" s="109"/>
      <c r="AO1406" s="30"/>
      <c r="AP1406" s="109" t="s">
        <v>2163</v>
      </c>
      <c r="AQ1406"/>
      <c r="AR1406"/>
      <c r="AS1406"/>
      <c r="AT1406"/>
      <c r="AU1406"/>
      <c r="AV1406"/>
    </row>
    <row r="1407" spans="27:48" ht="23.45" customHeight="1" x14ac:dyDescent="0.2">
      <c r="AA1407" s="97"/>
      <c r="AB1407" s="97"/>
      <c r="AC1407" s="97"/>
      <c r="AD1407" s="97"/>
      <c r="AE1407" s="97"/>
      <c r="AF1407" s="93"/>
      <c r="AG1407" s="93"/>
      <c r="AH1407" s="93"/>
      <c r="AI1407" s="30"/>
      <c r="AJ1407" s="30"/>
      <c r="AK1407" s="30"/>
      <c r="AL1407" s="30"/>
      <c r="AM1407" s="109"/>
      <c r="AN1407" s="109"/>
      <c r="AO1407" s="30"/>
      <c r="AP1407" s="109" t="s">
        <v>2164</v>
      </c>
      <c r="AQ1407"/>
      <c r="AR1407"/>
      <c r="AS1407"/>
      <c r="AT1407"/>
      <c r="AU1407"/>
      <c r="AV1407"/>
    </row>
    <row r="1408" spans="27:48" ht="23.45" customHeight="1" x14ac:dyDescent="0.2">
      <c r="AA1408" s="97"/>
      <c r="AB1408" s="97"/>
      <c r="AC1408" s="97"/>
      <c r="AD1408" s="97"/>
      <c r="AE1408" s="97"/>
      <c r="AF1408" s="93"/>
      <c r="AG1408" s="93"/>
      <c r="AH1408" s="93"/>
      <c r="AI1408" s="30"/>
      <c r="AJ1408" s="30"/>
      <c r="AK1408" s="30"/>
      <c r="AL1408" s="30"/>
      <c r="AM1408" s="109"/>
      <c r="AN1408" s="109"/>
      <c r="AO1408" s="30"/>
      <c r="AP1408" s="109" t="s">
        <v>2165</v>
      </c>
      <c r="AQ1408"/>
      <c r="AR1408"/>
      <c r="AS1408"/>
      <c r="AT1408"/>
      <c r="AU1408"/>
      <c r="AV1408"/>
    </row>
    <row r="1409" spans="27:48" ht="23.45" customHeight="1" x14ac:dyDescent="0.2">
      <c r="AA1409" s="97"/>
      <c r="AB1409" s="97"/>
      <c r="AC1409" s="97"/>
      <c r="AD1409" s="97"/>
      <c r="AE1409" s="97"/>
      <c r="AF1409" s="93"/>
      <c r="AG1409" s="93"/>
      <c r="AH1409" s="93"/>
      <c r="AI1409" s="30"/>
      <c r="AJ1409" s="30"/>
      <c r="AK1409" s="30"/>
      <c r="AL1409" s="30"/>
      <c r="AM1409" s="109"/>
      <c r="AN1409" s="109"/>
      <c r="AO1409" s="30"/>
      <c r="AP1409" s="109" t="s">
        <v>2166</v>
      </c>
      <c r="AQ1409"/>
      <c r="AR1409"/>
      <c r="AS1409"/>
      <c r="AT1409"/>
      <c r="AU1409"/>
      <c r="AV1409"/>
    </row>
    <row r="1410" spans="27:48" ht="23.45" customHeight="1" x14ac:dyDescent="0.2">
      <c r="AA1410" s="97"/>
      <c r="AB1410" s="97"/>
      <c r="AC1410" s="97"/>
      <c r="AD1410" s="97"/>
      <c r="AE1410" s="97"/>
      <c r="AF1410" s="93"/>
      <c r="AG1410" s="93"/>
      <c r="AH1410" s="93"/>
      <c r="AI1410" s="30"/>
      <c r="AJ1410" s="30"/>
      <c r="AK1410" s="30"/>
      <c r="AL1410" s="30"/>
      <c r="AM1410" s="109"/>
      <c r="AN1410" s="109"/>
      <c r="AO1410" s="30"/>
      <c r="AP1410" s="109" t="s">
        <v>2167</v>
      </c>
      <c r="AQ1410"/>
      <c r="AR1410"/>
      <c r="AS1410"/>
      <c r="AT1410"/>
      <c r="AU1410"/>
      <c r="AV1410"/>
    </row>
    <row r="1411" spans="27:48" ht="23.45" customHeight="1" x14ac:dyDescent="0.2">
      <c r="AA1411" s="97"/>
      <c r="AB1411" s="97"/>
      <c r="AC1411" s="97"/>
      <c r="AD1411" s="97"/>
      <c r="AE1411" s="97"/>
      <c r="AF1411" s="93"/>
      <c r="AG1411" s="93"/>
      <c r="AH1411" s="93"/>
      <c r="AI1411" s="30"/>
      <c r="AJ1411" s="30"/>
      <c r="AK1411" s="30"/>
      <c r="AL1411" s="30"/>
      <c r="AM1411" s="109"/>
      <c r="AN1411" s="109"/>
      <c r="AO1411" s="30"/>
      <c r="AP1411" s="109" t="s">
        <v>2168</v>
      </c>
      <c r="AQ1411"/>
      <c r="AR1411"/>
      <c r="AS1411"/>
      <c r="AT1411"/>
      <c r="AU1411"/>
      <c r="AV1411"/>
    </row>
    <row r="1412" spans="27:48" ht="23.45" customHeight="1" x14ac:dyDescent="0.2">
      <c r="AA1412" s="97"/>
      <c r="AB1412" s="97"/>
      <c r="AC1412" s="97"/>
      <c r="AD1412" s="97"/>
      <c r="AE1412" s="97"/>
      <c r="AF1412" s="93"/>
      <c r="AG1412" s="93"/>
      <c r="AH1412" s="93"/>
      <c r="AI1412" s="30"/>
      <c r="AJ1412" s="30"/>
      <c r="AK1412" s="30"/>
      <c r="AL1412" s="30"/>
      <c r="AM1412" s="109"/>
      <c r="AN1412" s="109"/>
      <c r="AO1412" s="30"/>
      <c r="AP1412" s="109" t="s">
        <v>2169</v>
      </c>
      <c r="AQ1412"/>
      <c r="AR1412"/>
      <c r="AS1412"/>
      <c r="AT1412"/>
      <c r="AU1412"/>
      <c r="AV1412"/>
    </row>
    <row r="1413" spans="27:48" ht="23.45" customHeight="1" x14ac:dyDescent="0.2">
      <c r="AA1413" s="97"/>
      <c r="AB1413" s="97"/>
      <c r="AC1413" s="97"/>
      <c r="AD1413" s="97"/>
      <c r="AE1413" s="97"/>
      <c r="AF1413" s="93"/>
      <c r="AG1413" s="93"/>
      <c r="AH1413" s="93"/>
      <c r="AI1413" s="30"/>
      <c r="AJ1413" s="30"/>
      <c r="AK1413" s="30"/>
      <c r="AL1413" s="30"/>
      <c r="AM1413" s="109"/>
      <c r="AN1413" s="109"/>
      <c r="AO1413" s="30"/>
      <c r="AP1413" s="109" t="s">
        <v>2170</v>
      </c>
      <c r="AQ1413"/>
      <c r="AR1413"/>
      <c r="AS1413"/>
      <c r="AT1413"/>
      <c r="AU1413"/>
      <c r="AV1413"/>
    </row>
    <row r="1414" spans="27:48" ht="23.45" customHeight="1" x14ac:dyDescent="0.2">
      <c r="AA1414" s="97"/>
      <c r="AB1414" s="97"/>
      <c r="AC1414" s="97"/>
      <c r="AD1414" s="97"/>
      <c r="AE1414" s="97"/>
      <c r="AF1414" s="93"/>
      <c r="AG1414" s="93"/>
      <c r="AH1414" s="93"/>
      <c r="AI1414" s="30"/>
      <c r="AJ1414" s="30"/>
      <c r="AK1414" s="30"/>
      <c r="AL1414" s="30"/>
      <c r="AM1414" s="109"/>
      <c r="AN1414" s="109"/>
      <c r="AO1414" s="30"/>
      <c r="AP1414" s="109" t="s">
        <v>2171</v>
      </c>
      <c r="AQ1414"/>
      <c r="AR1414"/>
      <c r="AS1414"/>
      <c r="AT1414"/>
      <c r="AU1414"/>
      <c r="AV1414"/>
    </row>
    <row r="1415" spans="27:48" ht="23.45" customHeight="1" x14ac:dyDescent="0.2">
      <c r="AA1415" s="97"/>
      <c r="AB1415" s="97"/>
      <c r="AC1415" s="97"/>
      <c r="AD1415" s="97"/>
      <c r="AE1415" s="97"/>
      <c r="AF1415" s="93"/>
      <c r="AG1415" s="93"/>
      <c r="AH1415" s="93"/>
      <c r="AI1415" s="30"/>
      <c r="AJ1415" s="30"/>
      <c r="AK1415" s="30"/>
      <c r="AL1415" s="30"/>
      <c r="AM1415" s="109"/>
      <c r="AN1415" s="109"/>
      <c r="AO1415" s="30"/>
      <c r="AP1415" s="109" t="s">
        <v>2172</v>
      </c>
      <c r="AQ1415"/>
      <c r="AR1415"/>
      <c r="AS1415"/>
      <c r="AT1415"/>
      <c r="AU1415"/>
      <c r="AV1415"/>
    </row>
    <row r="1416" spans="27:48" ht="23.45" customHeight="1" x14ac:dyDescent="0.2">
      <c r="AA1416" s="97"/>
      <c r="AB1416" s="97"/>
      <c r="AC1416" s="97"/>
      <c r="AD1416" s="97"/>
      <c r="AE1416" s="97"/>
      <c r="AF1416" s="93"/>
      <c r="AG1416" s="93"/>
      <c r="AH1416" s="93"/>
      <c r="AI1416" s="30"/>
      <c r="AJ1416" s="30"/>
      <c r="AK1416" s="30"/>
      <c r="AL1416" s="30"/>
      <c r="AM1416" s="109"/>
      <c r="AN1416" s="109"/>
      <c r="AO1416" s="30"/>
      <c r="AP1416" s="109" t="s">
        <v>2173</v>
      </c>
      <c r="AQ1416"/>
      <c r="AR1416"/>
      <c r="AS1416"/>
      <c r="AT1416"/>
      <c r="AU1416"/>
      <c r="AV1416"/>
    </row>
    <row r="1417" spans="27:48" ht="23.45" customHeight="1" x14ac:dyDescent="0.2">
      <c r="AA1417" s="97"/>
      <c r="AB1417" s="97"/>
      <c r="AC1417" s="97"/>
      <c r="AD1417" s="97"/>
      <c r="AE1417" s="97"/>
      <c r="AF1417" s="93"/>
      <c r="AG1417" s="93"/>
      <c r="AH1417" s="93"/>
      <c r="AI1417" s="30"/>
      <c r="AJ1417" s="30"/>
      <c r="AK1417" s="30"/>
      <c r="AL1417" s="30"/>
      <c r="AM1417" s="109"/>
      <c r="AN1417" s="109"/>
      <c r="AO1417" s="30"/>
      <c r="AP1417" s="109" t="s">
        <v>2174</v>
      </c>
      <c r="AQ1417"/>
      <c r="AR1417"/>
      <c r="AS1417"/>
      <c r="AT1417"/>
      <c r="AU1417"/>
      <c r="AV1417"/>
    </row>
    <row r="1418" spans="27:48" ht="23.45" customHeight="1" x14ac:dyDescent="0.2">
      <c r="AA1418" s="97"/>
      <c r="AB1418" s="97"/>
      <c r="AC1418" s="97"/>
      <c r="AD1418" s="97"/>
      <c r="AE1418" s="97"/>
      <c r="AF1418" s="93"/>
      <c r="AG1418" s="93"/>
      <c r="AH1418" s="93"/>
      <c r="AI1418" s="30"/>
      <c r="AJ1418" s="30"/>
      <c r="AK1418" s="30"/>
      <c r="AL1418" s="30"/>
      <c r="AM1418" s="109"/>
      <c r="AN1418" s="109"/>
      <c r="AO1418" s="30"/>
      <c r="AP1418" s="109" t="s">
        <v>2175</v>
      </c>
      <c r="AQ1418"/>
      <c r="AR1418"/>
      <c r="AS1418"/>
      <c r="AT1418"/>
      <c r="AU1418"/>
      <c r="AV1418"/>
    </row>
    <row r="1419" spans="27:48" ht="23.45" customHeight="1" x14ac:dyDescent="0.2">
      <c r="AA1419" s="97"/>
      <c r="AB1419" s="97"/>
      <c r="AC1419" s="97"/>
      <c r="AD1419" s="97"/>
      <c r="AE1419" s="97"/>
      <c r="AF1419" s="93"/>
      <c r="AG1419" s="93"/>
      <c r="AH1419" s="93"/>
      <c r="AI1419" s="30"/>
      <c r="AJ1419" s="30"/>
      <c r="AK1419" s="30"/>
      <c r="AL1419" s="30"/>
      <c r="AM1419" s="109"/>
      <c r="AN1419" s="109"/>
      <c r="AO1419" s="30"/>
      <c r="AP1419" s="109" t="s">
        <v>2176</v>
      </c>
      <c r="AQ1419"/>
      <c r="AR1419"/>
      <c r="AS1419"/>
      <c r="AT1419"/>
      <c r="AU1419"/>
      <c r="AV1419"/>
    </row>
    <row r="1420" spans="27:48" ht="23.45" customHeight="1" x14ac:dyDescent="0.2">
      <c r="AA1420" s="97"/>
      <c r="AB1420" s="97"/>
      <c r="AC1420" s="97"/>
      <c r="AD1420" s="97"/>
      <c r="AE1420" s="97"/>
      <c r="AF1420" s="93"/>
      <c r="AG1420" s="93"/>
      <c r="AH1420" s="93"/>
      <c r="AI1420" s="30"/>
      <c r="AJ1420" s="30"/>
      <c r="AK1420" s="30"/>
      <c r="AL1420" s="30"/>
      <c r="AM1420" s="109"/>
      <c r="AN1420" s="109"/>
      <c r="AO1420" s="30"/>
      <c r="AP1420" s="109" t="s">
        <v>2177</v>
      </c>
      <c r="AQ1420"/>
      <c r="AR1420"/>
      <c r="AS1420"/>
      <c r="AT1420"/>
      <c r="AU1420"/>
      <c r="AV1420"/>
    </row>
    <row r="1421" spans="27:48" ht="23.45" customHeight="1" x14ac:dyDescent="0.2">
      <c r="AA1421" s="97"/>
      <c r="AB1421" s="97"/>
      <c r="AC1421" s="97"/>
      <c r="AD1421" s="97"/>
      <c r="AE1421" s="97"/>
      <c r="AF1421" s="93"/>
      <c r="AG1421" s="93"/>
      <c r="AH1421" s="93"/>
      <c r="AI1421" s="30"/>
      <c r="AJ1421" s="30"/>
      <c r="AK1421" s="30"/>
      <c r="AL1421" s="30"/>
      <c r="AM1421" s="109"/>
      <c r="AN1421" s="109"/>
      <c r="AO1421" s="30"/>
      <c r="AP1421" s="109" t="s">
        <v>2178</v>
      </c>
      <c r="AQ1421"/>
      <c r="AR1421"/>
      <c r="AS1421"/>
      <c r="AT1421"/>
      <c r="AU1421"/>
      <c r="AV1421"/>
    </row>
    <row r="1422" spans="27:48" ht="23.45" customHeight="1" x14ac:dyDescent="0.2">
      <c r="AA1422" s="97"/>
      <c r="AB1422" s="97"/>
      <c r="AC1422" s="97"/>
      <c r="AD1422" s="97"/>
      <c r="AE1422" s="97"/>
      <c r="AF1422" s="93"/>
      <c r="AG1422" s="93"/>
      <c r="AH1422" s="93"/>
      <c r="AI1422" s="30"/>
      <c r="AJ1422" s="30"/>
      <c r="AK1422" s="30"/>
      <c r="AL1422" s="30"/>
      <c r="AM1422" s="109"/>
      <c r="AN1422" s="109"/>
      <c r="AO1422" s="30"/>
      <c r="AP1422" s="109" t="s">
        <v>2179</v>
      </c>
      <c r="AQ1422"/>
      <c r="AR1422"/>
      <c r="AS1422"/>
      <c r="AT1422"/>
      <c r="AU1422"/>
      <c r="AV1422"/>
    </row>
    <row r="1423" spans="27:48" ht="23.45" customHeight="1" x14ac:dyDescent="0.2">
      <c r="AA1423" s="97"/>
      <c r="AB1423" s="97"/>
      <c r="AC1423" s="97"/>
      <c r="AD1423" s="97"/>
      <c r="AE1423" s="97"/>
      <c r="AF1423" s="93"/>
      <c r="AG1423" s="93"/>
      <c r="AH1423" s="93"/>
      <c r="AI1423" s="30"/>
      <c r="AJ1423" s="30"/>
      <c r="AK1423" s="30"/>
      <c r="AL1423" s="30"/>
      <c r="AM1423" s="109"/>
      <c r="AN1423" s="109"/>
      <c r="AO1423" s="30"/>
      <c r="AP1423" s="109" t="s">
        <v>2180</v>
      </c>
      <c r="AQ1423"/>
      <c r="AR1423"/>
      <c r="AS1423"/>
      <c r="AT1423"/>
      <c r="AU1423"/>
      <c r="AV1423"/>
    </row>
    <row r="1424" spans="27:48" ht="23.45" customHeight="1" x14ac:dyDescent="0.2">
      <c r="AA1424" s="97"/>
      <c r="AB1424" s="97"/>
      <c r="AC1424" s="97"/>
      <c r="AD1424" s="97"/>
      <c r="AE1424" s="97"/>
      <c r="AF1424" s="93"/>
      <c r="AG1424" s="93"/>
      <c r="AH1424" s="93"/>
      <c r="AI1424" s="30"/>
      <c r="AJ1424" s="30"/>
      <c r="AK1424" s="30"/>
      <c r="AL1424" s="30"/>
      <c r="AM1424" s="109"/>
      <c r="AN1424" s="109"/>
      <c r="AO1424" s="30"/>
      <c r="AP1424" s="109" t="s">
        <v>2181</v>
      </c>
      <c r="AQ1424"/>
      <c r="AR1424"/>
      <c r="AS1424"/>
      <c r="AT1424"/>
      <c r="AU1424"/>
      <c r="AV1424"/>
    </row>
    <row r="1425" spans="27:48" ht="23.45" customHeight="1" x14ac:dyDescent="0.2">
      <c r="AA1425" s="97"/>
      <c r="AB1425" s="97"/>
      <c r="AC1425" s="97"/>
      <c r="AD1425" s="97"/>
      <c r="AE1425" s="97"/>
      <c r="AF1425" s="93"/>
      <c r="AG1425" s="93"/>
      <c r="AH1425" s="93"/>
      <c r="AI1425" s="30"/>
      <c r="AJ1425" s="30"/>
      <c r="AK1425" s="30"/>
      <c r="AL1425" s="30"/>
      <c r="AM1425" s="109"/>
      <c r="AN1425" s="109"/>
      <c r="AO1425" s="30"/>
      <c r="AP1425" s="109" t="s">
        <v>2182</v>
      </c>
      <c r="AQ1425"/>
      <c r="AR1425"/>
      <c r="AS1425"/>
      <c r="AT1425"/>
      <c r="AU1425"/>
      <c r="AV1425"/>
    </row>
    <row r="1426" spans="27:48" ht="23.45" customHeight="1" x14ac:dyDescent="0.2">
      <c r="AA1426" s="97"/>
      <c r="AB1426" s="97"/>
      <c r="AC1426" s="97"/>
      <c r="AD1426" s="97"/>
      <c r="AE1426" s="97"/>
      <c r="AF1426" s="93"/>
      <c r="AG1426" s="93"/>
      <c r="AH1426" s="93"/>
      <c r="AI1426" s="30"/>
      <c r="AJ1426" s="30"/>
      <c r="AK1426" s="30"/>
      <c r="AL1426" s="30"/>
      <c r="AM1426" s="109"/>
      <c r="AN1426" s="109"/>
      <c r="AO1426" s="30"/>
      <c r="AP1426" s="109" t="s">
        <v>2183</v>
      </c>
      <c r="AQ1426"/>
      <c r="AR1426"/>
      <c r="AS1426"/>
      <c r="AT1426"/>
      <c r="AU1426"/>
      <c r="AV1426"/>
    </row>
    <row r="1427" spans="27:48" ht="23.45" customHeight="1" x14ac:dyDescent="0.2">
      <c r="AA1427" s="97"/>
      <c r="AB1427" s="97"/>
      <c r="AC1427" s="97"/>
      <c r="AD1427" s="97"/>
      <c r="AE1427" s="97"/>
      <c r="AF1427" s="93"/>
      <c r="AG1427" s="93"/>
      <c r="AH1427" s="93"/>
      <c r="AI1427" s="30"/>
      <c r="AJ1427" s="30"/>
      <c r="AK1427" s="30"/>
      <c r="AL1427" s="30"/>
      <c r="AM1427" s="109"/>
      <c r="AN1427" s="109"/>
      <c r="AO1427" s="30"/>
      <c r="AP1427" s="109" t="s">
        <v>2184</v>
      </c>
      <c r="AQ1427"/>
      <c r="AR1427"/>
      <c r="AS1427"/>
      <c r="AT1427"/>
      <c r="AU1427"/>
      <c r="AV1427"/>
    </row>
    <row r="1428" spans="27:48" ht="23.45" customHeight="1" x14ac:dyDescent="0.2">
      <c r="AA1428" s="97"/>
      <c r="AB1428" s="97"/>
      <c r="AC1428" s="97"/>
      <c r="AD1428" s="97"/>
      <c r="AE1428" s="97"/>
      <c r="AF1428" s="93"/>
      <c r="AG1428" s="93"/>
      <c r="AH1428" s="93"/>
      <c r="AI1428" s="30"/>
      <c r="AJ1428" s="30"/>
      <c r="AK1428" s="30"/>
      <c r="AL1428" s="30"/>
      <c r="AM1428" s="109"/>
      <c r="AN1428" s="109"/>
      <c r="AO1428" s="30"/>
      <c r="AP1428" s="109" t="s">
        <v>2185</v>
      </c>
      <c r="AQ1428"/>
      <c r="AR1428"/>
      <c r="AS1428"/>
      <c r="AT1428"/>
      <c r="AU1428"/>
      <c r="AV1428"/>
    </row>
    <row r="1429" spans="27:48" ht="23.45" customHeight="1" x14ac:dyDescent="0.2">
      <c r="AA1429" s="97"/>
      <c r="AB1429" s="97"/>
      <c r="AC1429" s="97"/>
      <c r="AD1429" s="97"/>
      <c r="AE1429" s="97"/>
      <c r="AF1429" s="93"/>
      <c r="AG1429" s="93"/>
      <c r="AH1429" s="93"/>
      <c r="AI1429" s="30"/>
      <c r="AJ1429" s="30"/>
      <c r="AK1429" s="30"/>
      <c r="AL1429" s="30"/>
      <c r="AM1429" s="109"/>
      <c r="AN1429" s="109"/>
      <c r="AO1429" s="30"/>
      <c r="AP1429" s="109" t="s">
        <v>2186</v>
      </c>
      <c r="AQ1429"/>
      <c r="AR1429"/>
      <c r="AS1429"/>
      <c r="AT1429"/>
      <c r="AU1429"/>
      <c r="AV1429"/>
    </row>
    <row r="1430" spans="27:48" ht="23.45" customHeight="1" x14ac:dyDescent="0.2">
      <c r="AA1430" s="97"/>
      <c r="AB1430" s="97"/>
      <c r="AC1430" s="97"/>
      <c r="AD1430" s="97"/>
      <c r="AE1430" s="97"/>
      <c r="AF1430" s="93"/>
      <c r="AG1430" s="93"/>
      <c r="AH1430" s="93"/>
      <c r="AI1430" s="30"/>
      <c r="AJ1430" s="30"/>
      <c r="AK1430" s="30"/>
      <c r="AL1430" s="30"/>
      <c r="AM1430" s="109"/>
      <c r="AN1430" s="109"/>
      <c r="AO1430" s="30"/>
      <c r="AP1430" s="109" t="s">
        <v>2187</v>
      </c>
      <c r="AQ1430"/>
      <c r="AR1430"/>
      <c r="AS1430"/>
      <c r="AT1430"/>
      <c r="AU1430"/>
      <c r="AV1430"/>
    </row>
    <row r="1431" spans="27:48" ht="23.45" customHeight="1" x14ac:dyDescent="0.2">
      <c r="AA1431" s="97"/>
      <c r="AB1431" s="97"/>
      <c r="AC1431" s="97"/>
      <c r="AD1431" s="97"/>
      <c r="AE1431" s="97"/>
      <c r="AF1431" s="93"/>
      <c r="AG1431" s="93"/>
      <c r="AH1431" s="93"/>
      <c r="AI1431" s="30"/>
      <c r="AJ1431" s="30"/>
      <c r="AK1431" s="30"/>
      <c r="AL1431" s="30"/>
      <c r="AM1431" s="109"/>
      <c r="AN1431" s="109"/>
      <c r="AO1431" s="30"/>
      <c r="AP1431" s="109" t="s">
        <v>2188</v>
      </c>
      <c r="AQ1431"/>
      <c r="AR1431"/>
      <c r="AS1431"/>
      <c r="AT1431"/>
      <c r="AU1431"/>
      <c r="AV1431"/>
    </row>
    <row r="1432" spans="27:48" ht="23.45" customHeight="1" x14ac:dyDescent="0.2">
      <c r="AA1432" s="97"/>
      <c r="AB1432" s="97"/>
      <c r="AC1432" s="97"/>
      <c r="AD1432" s="97"/>
      <c r="AE1432" s="97"/>
      <c r="AF1432" s="93"/>
      <c r="AG1432" s="93"/>
      <c r="AH1432" s="93"/>
      <c r="AI1432" s="30"/>
      <c r="AJ1432" s="30"/>
      <c r="AK1432" s="30"/>
      <c r="AL1432" s="30"/>
      <c r="AM1432" s="109"/>
      <c r="AN1432" s="109"/>
      <c r="AO1432" s="30"/>
      <c r="AP1432" s="109" t="s">
        <v>2189</v>
      </c>
      <c r="AQ1432"/>
      <c r="AR1432"/>
      <c r="AS1432"/>
      <c r="AT1432"/>
      <c r="AU1432"/>
      <c r="AV1432"/>
    </row>
    <row r="1433" spans="27:48" ht="23.45" customHeight="1" x14ac:dyDescent="0.2">
      <c r="AA1433" s="97"/>
      <c r="AB1433" s="97"/>
      <c r="AC1433" s="97"/>
      <c r="AD1433" s="97"/>
      <c r="AE1433" s="97"/>
      <c r="AF1433" s="93"/>
      <c r="AG1433" s="93"/>
      <c r="AH1433" s="93"/>
      <c r="AI1433" s="30"/>
      <c r="AJ1433" s="30"/>
      <c r="AK1433" s="30"/>
      <c r="AL1433" s="30"/>
      <c r="AM1433" s="109"/>
      <c r="AN1433" s="109"/>
      <c r="AO1433" s="30"/>
      <c r="AP1433" s="109" t="s">
        <v>2190</v>
      </c>
      <c r="AQ1433"/>
      <c r="AR1433"/>
      <c r="AS1433"/>
      <c r="AT1433"/>
      <c r="AU1433"/>
      <c r="AV1433"/>
    </row>
    <row r="1434" spans="27:48" ht="23.45" customHeight="1" x14ac:dyDescent="0.2">
      <c r="AA1434" s="97"/>
      <c r="AB1434" s="97"/>
      <c r="AC1434" s="97"/>
      <c r="AD1434" s="97"/>
      <c r="AE1434" s="97"/>
      <c r="AF1434" s="93"/>
      <c r="AG1434" s="93"/>
      <c r="AH1434" s="93"/>
      <c r="AI1434" s="30"/>
      <c r="AJ1434" s="30"/>
      <c r="AK1434" s="30"/>
      <c r="AL1434" s="30"/>
      <c r="AM1434" s="109"/>
      <c r="AN1434" s="109"/>
      <c r="AO1434" s="30"/>
      <c r="AP1434" s="109" t="s">
        <v>2191</v>
      </c>
      <c r="AQ1434"/>
      <c r="AR1434"/>
      <c r="AS1434"/>
      <c r="AT1434"/>
      <c r="AU1434"/>
      <c r="AV1434"/>
    </row>
    <row r="1435" spans="27:48" ht="23.45" customHeight="1" x14ac:dyDescent="0.2">
      <c r="AA1435" s="97"/>
      <c r="AB1435" s="97"/>
      <c r="AC1435" s="97"/>
      <c r="AD1435" s="97"/>
      <c r="AE1435" s="97"/>
      <c r="AF1435" s="93"/>
      <c r="AG1435" s="93"/>
      <c r="AH1435" s="93"/>
      <c r="AI1435" s="30"/>
      <c r="AJ1435" s="30"/>
      <c r="AK1435" s="30"/>
      <c r="AL1435" s="30"/>
      <c r="AM1435" s="109"/>
      <c r="AN1435" s="109"/>
      <c r="AO1435" s="30"/>
      <c r="AP1435" s="109" t="s">
        <v>2192</v>
      </c>
      <c r="AQ1435"/>
      <c r="AR1435"/>
      <c r="AS1435"/>
      <c r="AT1435"/>
      <c r="AU1435"/>
      <c r="AV1435"/>
    </row>
    <row r="1436" spans="27:48" ht="23.45" customHeight="1" x14ac:dyDescent="0.2">
      <c r="AA1436" s="97"/>
      <c r="AB1436" s="97"/>
      <c r="AC1436" s="97"/>
      <c r="AD1436" s="97"/>
      <c r="AE1436" s="97"/>
      <c r="AF1436" s="93"/>
      <c r="AG1436" s="93"/>
      <c r="AH1436" s="93"/>
      <c r="AI1436" s="30"/>
      <c r="AJ1436" s="30"/>
      <c r="AK1436" s="30"/>
      <c r="AL1436" s="30"/>
      <c r="AM1436" s="109"/>
      <c r="AN1436" s="109"/>
      <c r="AO1436" s="30"/>
      <c r="AP1436" s="109" t="s">
        <v>2193</v>
      </c>
      <c r="AQ1436"/>
      <c r="AR1436"/>
      <c r="AS1436"/>
      <c r="AT1436"/>
      <c r="AU1436"/>
      <c r="AV1436"/>
    </row>
    <row r="1437" spans="27:48" ht="23.45" customHeight="1" x14ac:dyDescent="0.2">
      <c r="AA1437" s="97"/>
      <c r="AB1437" s="97"/>
      <c r="AC1437" s="97"/>
      <c r="AD1437" s="97"/>
      <c r="AE1437" s="97"/>
      <c r="AF1437" s="93"/>
      <c r="AG1437" s="93"/>
      <c r="AH1437" s="93"/>
      <c r="AI1437" s="30"/>
      <c r="AJ1437" s="30"/>
      <c r="AK1437" s="30"/>
      <c r="AL1437" s="30"/>
      <c r="AM1437" s="109"/>
      <c r="AN1437" s="109"/>
      <c r="AO1437" s="30"/>
      <c r="AP1437" s="109" t="s">
        <v>2194</v>
      </c>
      <c r="AQ1437"/>
      <c r="AR1437"/>
      <c r="AS1437"/>
      <c r="AT1437"/>
      <c r="AU1437"/>
      <c r="AV1437"/>
    </row>
    <row r="1438" spans="27:48" ht="23.45" customHeight="1" x14ac:dyDescent="0.2">
      <c r="AA1438" s="97"/>
      <c r="AB1438" s="97"/>
      <c r="AC1438" s="97"/>
      <c r="AD1438" s="97"/>
      <c r="AE1438" s="97"/>
      <c r="AF1438" s="93"/>
      <c r="AG1438" s="93"/>
      <c r="AH1438" s="93"/>
      <c r="AI1438" s="30"/>
      <c r="AJ1438" s="30"/>
      <c r="AK1438" s="30"/>
      <c r="AL1438" s="30"/>
      <c r="AM1438" s="109"/>
      <c r="AN1438" s="109"/>
      <c r="AO1438" s="30"/>
      <c r="AP1438" s="109" t="s">
        <v>2195</v>
      </c>
      <c r="AQ1438"/>
      <c r="AR1438"/>
      <c r="AS1438"/>
      <c r="AT1438"/>
      <c r="AU1438"/>
      <c r="AV1438"/>
    </row>
    <row r="1439" spans="27:48" ht="23.45" customHeight="1" x14ac:dyDescent="0.2">
      <c r="AA1439" s="97"/>
      <c r="AB1439" s="97"/>
      <c r="AC1439" s="97"/>
      <c r="AD1439" s="97"/>
      <c r="AE1439" s="97"/>
      <c r="AF1439" s="93"/>
      <c r="AG1439" s="93"/>
      <c r="AH1439" s="93"/>
      <c r="AI1439" s="30"/>
      <c r="AJ1439" s="30"/>
      <c r="AK1439" s="30"/>
      <c r="AL1439" s="30"/>
      <c r="AM1439" s="109"/>
      <c r="AN1439" s="109"/>
      <c r="AO1439" s="30"/>
      <c r="AP1439" s="109" t="s">
        <v>2196</v>
      </c>
      <c r="AQ1439"/>
      <c r="AR1439"/>
      <c r="AS1439"/>
      <c r="AT1439"/>
      <c r="AU1439"/>
      <c r="AV1439"/>
    </row>
    <row r="1440" spans="27:48" ht="23.45" customHeight="1" x14ac:dyDescent="0.2">
      <c r="AA1440" s="97"/>
      <c r="AB1440" s="97"/>
      <c r="AC1440" s="97"/>
      <c r="AD1440" s="97"/>
      <c r="AE1440" s="97"/>
      <c r="AF1440" s="93"/>
      <c r="AG1440" s="93"/>
      <c r="AH1440" s="93"/>
      <c r="AI1440" s="30"/>
      <c r="AJ1440" s="30"/>
      <c r="AK1440" s="30"/>
      <c r="AL1440" s="30"/>
      <c r="AM1440" s="109"/>
      <c r="AN1440" s="109"/>
      <c r="AO1440" s="30"/>
      <c r="AP1440" s="109" t="s">
        <v>2197</v>
      </c>
      <c r="AQ1440"/>
      <c r="AR1440"/>
      <c r="AS1440"/>
      <c r="AT1440"/>
      <c r="AU1440"/>
      <c r="AV1440"/>
    </row>
    <row r="1441" spans="27:48" ht="23.45" customHeight="1" x14ac:dyDescent="0.2">
      <c r="AA1441" s="97"/>
      <c r="AB1441" s="97"/>
      <c r="AC1441" s="97"/>
      <c r="AD1441" s="97"/>
      <c r="AE1441" s="97"/>
      <c r="AF1441" s="93"/>
      <c r="AG1441" s="93"/>
      <c r="AH1441" s="93"/>
      <c r="AI1441" s="30"/>
      <c r="AJ1441" s="30"/>
      <c r="AK1441" s="30"/>
      <c r="AL1441" s="30"/>
      <c r="AM1441" s="109"/>
      <c r="AN1441" s="109"/>
      <c r="AO1441" s="30"/>
      <c r="AP1441" s="109" t="s">
        <v>2198</v>
      </c>
      <c r="AQ1441"/>
      <c r="AR1441"/>
      <c r="AS1441"/>
      <c r="AT1441"/>
      <c r="AU1441"/>
      <c r="AV1441"/>
    </row>
    <row r="1442" spans="27:48" ht="23.45" customHeight="1" x14ac:dyDescent="0.2">
      <c r="AA1442" s="97"/>
      <c r="AB1442" s="97"/>
      <c r="AC1442" s="97"/>
      <c r="AD1442" s="97"/>
      <c r="AE1442" s="97"/>
      <c r="AF1442" s="93"/>
      <c r="AG1442" s="93"/>
      <c r="AH1442" s="93"/>
      <c r="AI1442" s="30"/>
      <c r="AJ1442" s="30"/>
      <c r="AK1442" s="30"/>
      <c r="AL1442" s="30"/>
      <c r="AM1442" s="109"/>
      <c r="AN1442" s="109"/>
      <c r="AO1442" s="30"/>
      <c r="AP1442" s="109" t="s">
        <v>2199</v>
      </c>
      <c r="AQ1442"/>
      <c r="AR1442"/>
      <c r="AS1442"/>
      <c r="AT1442"/>
      <c r="AU1442"/>
      <c r="AV1442"/>
    </row>
    <row r="1443" spans="27:48" ht="23.45" customHeight="1" x14ac:dyDescent="0.2">
      <c r="AA1443" s="97"/>
      <c r="AB1443" s="97"/>
      <c r="AC1443" s="97"/>
      <c r="AD1443" s="97"/>
      <c r="AE1443" s="97"/>
      <c r="AF1443" s="93"/>
      <c r="AG1443" s="93"/>
      <c r="AH1443" s="93"/>
      <c r="AI1443" s="30"/>
      <c r="AJ1443" s="30"/>
      <c r="AK1443" s="30"/>
      <c r="AL1443" s="30"/>
      <c r="AM1443" s="109"/>
      <c r="AN1443" s="109"/>
      <c r="AO1443" s="30"/>
      <c r="AP1443" s="109" t="s">
        <v>2200</v>
      </c>
      <c r="AQ1443"/>
      <c r="AR1443"/>
      <c r="AS1443"/>
      <c r="AT1443"/>
      <c r="AU1443"/>
      <c r="AV1443"/>
    </row>
    <row r="1444" spans="27:48" ht="23.45" customHeight="1" x14ac:dyDescent="0.2">
      <c r="AA1444" s="97"/>
      <c r="AB1444" s="97"/>
      <c r="AC1444" s="97"/>
      <c r="AD1444" s="97"/>
      <c r="AE1444" s="97"/>
      <c r="AF1444" s="93"/>
      <c r="AG1444" s="93"/>
      <c r="AH1444" s="93"/>
      <c r="AI1444" s="30"/>
      <c r="AJ1444" s="30"/>
      <c r="AK1444" s="30"/>
      <c r="AL1444" s="30"/>
      <c r="AM1444" s="109"/>
      <c r="AN1444" s="109"/>
      <c r="AO1444" s="30"/>
      <c r="AP1444" s="109" t="s">
        <v>2201</v>
      </c>
      <c r="AQ1444"/>
      <c r="AR1444"/>
      <c r="AS1444"/>
      <c r="AT1444"/>
      <c r="AU1444"/>
      <c r="AV1444"/>
    </row>
    <row r="1445" spans="27:48" ht="23.45" customHeight="1" x14ac:dyDescent="0.2">
      <c r="AA1445" s="97"/>
      <c r="AB1445" s="97"/>
      <c r="AC1445" s="97"/>
      <c r="AD1445" s="97"/>
      <c r="AE1445" s="97"/>
      <c r="AF1445" s="93"/>
      <c r="AG1445" s="93"/>
      <c r="AH1445" s="93"/>
      <c r="AI1445" s="30"/>
      <c r="AJ1445" s="30"/>
      <c r="AK1445" s="30"/>
      <c r="AL1445" s="30"/>
      <c r="AM1445" s="109"/>
      <c r="AN1445" s="109"/>
      <c r="AO1445" s="30"/>
      <c r="AP1445" s="109" t="s">
        <v>2202</v>
      </c>
      <c r="AQ1445"/>
      <c r="AR1445"/>
      <c r="AS1445"/>
      <c r="AT1445"/>
      <c r="AU1445"/>
      <c r="AV1445"/>
    </row>
    <row r="1446" spans="27:48" ht="23.45" customHeight="1" x14ac:dyDescent="0.2">
      <c r="AA1446" s="97"/>
      <c r="AB1446" s="97"/>
      <c r="AC1446" s="97"/>
      <c r="AD1446" s="97"/>
      <c r="AE1446" s="97"/>
      <c r="AF1446" s="93"/>
      <c r="AG1446" s="93"/>
      <c r="AH1446" s="93"/>
      <c r="AI1446" s="30"/>
      <c r="AJ1446" s="30"/>
      <c r="AK1446" s="30"/>
      <c r="AL1446" s="30"/>
      <c r="AM1446" s="109"/>
      <c r="AN1446" s="109"/>
      <c r="AO1446" s="30"/>
      <c r="AP1446" s="109" t="s">
        <v>2203</v>
      </c>
      <c r="AQ1446"/>
      <c r="AR1446"/>
      <c r="AS1446"/>
      <c r="AT1446"/>
      <c r="AU1446"/>
      <c r="AV1446"/>
    </row>
    <row r="1447" spans="27:48" ht="23.45" customHeight="1" x14ac:dyDescent="0.2">
      <c r="AA1447" s="97"/>
      <c r="AB1447" s="97"/>
      <c r="AC1447" s="97"/>
      <c r="AD1447" s="97"/>
      <c r="AE1447" s="97"/>
      <c r="AF1447" s="93"/>
      <c r="AG1447" s="93"/>
      <c r="AH1447" s="93"/>
      <c r="AI1447" s="30"/>
      <c r="AJ1447" s="30"/>
      <c r="AK1447" s="30"/>
      <c r="AL1447" s="30"/>
      <c r="AM1447" s="109"/>
      <c r="AN1447" s="109"/>
      <c r="AO1447" s="30"/>
      <c r="AP1447" s="109" t="s">
        <v>2204</v>
      </c>
      <c r="AQ1447"/>
      <c r="AR1447"/>
      <c r="AS1447"/>
      <c r="AT1447"/>
      <c r="AU1447"/>
      <c r="AV1447"/>
    </row>
    <row r="1448" spans="27:48" ht="23.45" customHeight="1" x14ac:dyDescent="0.2">
      <c r="AA1448" s="97"/>
      <c r="AB1448" s="97"/>
      <c r="AC1448" s="97"/>
      <c r="AD1448" s="97"/>
      <c r="AE1448" s="97"/>
      <c r="AF1448" s="93"/>
      <c r="AG1448" s="93"/>
      <c r="AH1448" s="93"/>
      <c r="AI1448" s="30"/>
      <c r="AJ1448" s="30"/>
      <c r="AK1448" s="30"/>
      <c r="AL1448" s="30"/>
      <c r="AM1448" s="109"/>
      <c r="AN1448" s="109"/>
      <c r="AO1448" s="30"/>
      <c r="AP1448" s="109" t="s">
        <v>2205</v>
      </c>
      <c r="AQ1448"/>
      <c r="AR1448"/>
      <c r="AS1448"/>
      <c r="AT1448"/>
      <c r="AU1448"/>
      <c r="AV1448"/>
    </row>
    <row r="1449" spans="27:48" ht="23.45" customHeight="1" x14ac:dyDescent="0.2">
      <c r="AA1449" s="97"/>
      <c r="AB1449" s="97"/>
      <c r="AC1449" s="97"/>
      <c r="AD1449" s="97"/>
      <c r="AE1449" s="97"/>
      <c r="AF1449" s="93"/>
      <c r="AG1449" s="93"/>
      <c r="AH1449" s="93"/>
      <c r="AI1449" s="30"/>
      <c r="AJ1449" s="30"/>
      <c r="AK1449" s="30"/>
      <c r="AL1449" s="30"/>
      <c r="AM1449" s="109"/>
      <c r="AN1449" s="109"/>
      <c r="AO1449" s="30"/>
      <c r="AP1449" s="109" t="s">
        <v>2206</v>
      </c>
      <c r="AQ1449"/>
      <c r="AR1449"/>
      <c r="AS1449"/>
      <c r="AT1449"/>
      <c r="AU1449"/>
      <c r="AV1449"/>
    </row>
    <row r="1450" spans="27:48" ht="23.45" customHeight="1" x14ac:dyDescent="0.2">
      <c r="AA1450" s="97"/>
      <c r="AB1450" s="97"/>
      <c r="AC1450" s="97"/>
      <c r="AD1450" s="97"/>
      <c r="AE1450" s="97"/>
      <c r="AF1450" s="93"/>
      <c r="AG1450" s="93"/>
      <c r="AH1450" s="93"/>
      <c r="AI1450" s="30"/>
      <c r="AJ1450" s="30"/>
      <c r="AK1450" s="30"/>
      <c r="AL1450" s="30"/>
      <c r="AM1450" s="109"/>
      <c r="AN1450" s="109"/>
      <c r="AO1450" s="30"/>
      <c r="AP1450" s="109" t="s">
        <v>2207</v>
      </c>
      <c r="AQ1450"/>
      <c r="AR1450"/>
      <c r="AS1450"/>
      <c r="AT1450"/>
      <c r="AU1450"/>
      <c r="AV1450"/>
    </row>
    <row r="1451" spans="27:48" ht="23.45" customHeight="1" x14ac:dyDescent="0.2">
      <c r="AA1451" s="97"/>
      <c r="AB1451" s="97"/>
      <c r="AC1451" s="97"/>
      <c r="AD1451" s="97"/>
      <c r="AE1451" s="97"/>
      <c r="AF1451" s="93"/>
      <c r="AG1451" s="93"/>
      <c r="AH1451" s="93"/>
      <c r="AI1451" s="30"/>
      <c r="AJ1451" s="30"/>
      <c r="AK1451" s="30"/>
      <c r="AL1451" s="30"/>
      <c r="AM1451" s="109"/>
      <c r="AN1451" s="109"/>
      <c r="AO1451" s="30"/>
      <c r="AP1451" s="109" t="s">
        <v>2208</v>
      </c>
      <c r="AQ1451"/>
      <c r="AR1451"/>
      <c r="AS1451"/>
      <c r="AT1451"/>
      <c r="AU1451"/>
      <c r="AV1451"/>
    </row>
    <row r="1452" spans="27:48" ht="23.45" customHeight="1" x14ac:dyDescent="0.2">
      <c r="AA1452" s="97"/>
      <c r="AB1452" s="97"/>
      <c r="AC1452" s="97"/>
      <c r="AD1452" s="97"/>
      <c r="AE1452" s="97"/>
      <c r="AF1452" s="93"/>
      <c r="AG1452" s="93"/>
      <c r="AH1452" s="93"/>
      <c r="AI1452" s="30"/>
      <c r="AJ1452" s="30"/>
      <c r="AK1452" s="30"/>
      <c r="AL1452" s="30"/>
      <c r="AM1452" s="109"/>
      <c r="AN1452" s="109"/>
      <c r="AO1452" s="30"/>
      <c r="AP1452" s="109" t="s">
        <v>2209</v>
      </c>
      <c r="AQ1452"/>
      <c r="AR1452"/>
      <c r="AS1452"/>
      <c r="AT1452"/>
      <c r="AU1452"/>
      <c r="AV1452"/>
    </row>
    <row r="1453" spans="27:48" ht="23.45" customHeight="1" x14ac:dyDescent="0.2">
      <c r="AA1453" s="97"/>
      <c r="AB1453" s="97"/>
      <c r="AC1453" s="97"/>
      <c r="AD1453" s="97"/>
      <c r="AE1453" s="97"/>
      <c r="AF1453" s="93"/>
      <c r="AG1453" s="93"/>
      <c r="AH1453" s="93"/>
      <c r="AI1453" s="30"/>
      <c r="AJ1453" s="30"/>
      <c r="AK1453" s="30"/>
      <c r="AL1453" s="30"/>
      <c r="AM1453" s="109"/>
      <c r="AN1453" s="109"/>
      <c r="AO1453" s="30"/>
      <c r="AP1453" s="109" t="s">
        <v>2210</v>
      </c>
      <c r="AQ1453"/>
      <c r="AR1453"/>
      <c r="AS1453"/>
      <c r="AT1453"/>
      <c r="AU1453"/>
      <c r="AV1453"/>
    </row>
    <row r="1454" spans="27:48" ht="23.45" customHeight="1" x14ac:dyDescent="0.2">
      <c r="AA1454" s="97"/>
      <c r="AB1454" s="97"/>
      <c r="AC1454" s="97"/>
      <c r="AD1454" s="97"/>
      <c r="AE1454" s="97"/>
      <c r="AF1454" s="93"/>
      <c r="AG1454" s="93"/>
      <c r="AH1454" s="93"/>
      <c r="AI1454" s="30"/>
      <c r="AJ1454" s="30"/>
      <c r="AK1454" s="30"/>
      <c r="AL1454" s="30"/>
      <c r="AM1454" s="109"/>
      <c r="AN1454" s="109"/>
      <c r="AO1454" s="30"/>
      <c r="AP1454" s="109" t="s">
        <v>2211</v>
      </c>
      <c r="AQ1454"/>
      <c r="AR1454"/>
      <c r="AS1454"/>
      <c r="AT1454"/>
      <c r="AU1454"/>
      <c r="AV1454"/>
    </row>
    <row r="1455" spans="27:48" ht="23.45" customHeight="1" x14ac:dyDescent="0.2">
      <c r="AA1455" s="97"/>
      <c r="AB1455" s="97"/>
      <c r="AC1455" s="97"/>
      <c r="AD1455" s="97"/>
      <c r="AE1455" s="97"/>
      <c r="AF1455" s="93"/>
      <c r="AG1455" s="93"/>
      <c r="AH1455" s="93"/>
      <c r="AI1455" s="30"/>
      <c r="AJ1455" s="30"/>
      <c r="AK1455" s="30"/>
      <c r="AL1455" s="30"/>
      <c r="AM1455" s="109"/>
      <c r="AN1455" s="109"/>
      <c r="AO1455" s="30"/>
      <c r="AP1455" s="109" t="s">
        <v>2212</v>
      </c>
      <c r="AQ1455"/>
      <c r="AR1455"/>
      <c r="AS1455"/>
      <c r="AT1455"/>
      <c r="AU1455"/>
      <c r="AV1455"/>
    </row>
    <row r="1456" spans="27:48" ht="23.45" customHeight="1" x14ac:dyDescent="0.2">
      <c r="AA1456" s="97"/>
      <c r="AB1456" s="97"/>
      <c r="AC1456" s="97"/>
      <c r="AD1456" s="97"/>
      <c r="AE1456" s="97"/>
      <c r="AF1456" s="93"/>
      <c r="AG1456" s="93"/>
      <c r="AH1456" s="93"/>
      <c r="AI1456" s="30"/>
      <c r="AJ1456" s="30"/>
      <c r="AK1456" s="30"/>
      <c r="AL1456" s="30"/>
      <c r="AM1456" s="109"/>
      <c r="AN1456" s="109"/>
      <c r="AO1456" s="30"/>
      <c r="AP1456" s="109" t="s">
        <v>2213</v>
      </c>
      <c r="AQ1456"/>
      <c r="AR1456"/>
      <c r="AS1456"/>
      <c r="AT1456"/>
      <c r="AU1456"/>
      <c r="AV1456"/>
    </row>
    <row r="1457" spans="27:48" ht="23.45" customHeight="1" x14ac:dyDescent="0.2">
      <c r="AA1457" s="97"/>
      <c r="AB1457" s="97"/>
      <c r="AC1457" s="97"/>
      <c r="AD1457" s="97"/>
      <c r="AE1457" s="97"/>
      <c r="AF1457" s="93"/>
      <c r="AG1457" s="93"/>
      <c r="AH1457" s="93"/>
      <c r="AI1457" s="30"/>
      <c r="AJ1457" s="30"/>
      <c r="AK1457" s="30"/>
      <c r="AL1457" s="30"/>
      <c r="AM1457" s="109"/>
      <c r="AN1457" s="109"/>
      <c r="AO1457" s="30"/>
      <c r="AP1457" s="109" t="s">
        <v>2214</v>
      </c>
      <c r="AQ1457"/>
      <c r="AR1457"/>
      <c r="AS1457"/>
      <c r="AT1457"/>
      <c r="AU1457"/>
      <c r="AV1457"/>
    </row>
    <row r="1458" spans="27:48" ht="23.45" customHeight="1" x14ac:dyDescent="0.2">
      <c r="AA1458" s="97"/>
      <c r="AB1458" s="97"/>
      <c r="AC1458" s="97"/>
      <c r="AD1458" s="97"/>
      <c r="AE1458" s="97"/>
      <c r="AF1458" s="93"/>
      <c r="AG1458" s="93"/>
      <c r="AH1458" s="93"/>
      <c r="AI1458" s="30"/>
      <c r="AJ1458" s="30"/>
      <c r="AK1458" s="30"/>
      <c r="AL1458" s="30"/>
      <c r="AM1458" s="109"/>
      <c r="AN1458" s="109"/>
      <c r="AO1458" s="30"/>
      <c r="AP1458" s="109" t="s">
        <v>2215</v>
      </c>
      <c r="AQ1458"/>
      <c r="AR1458"/>
      <c r="AS1458"/>
      <c r="AT1458"/>
      <c r="AU1458"/>
      <c r="AV1458"/>
    </row>
    <row r="1459" spans="27:48" ht="23.45" customHeight="1" x14ac:dyDescent="0.2">
      <c r="AA1459" s="97"/>
      <c r="AB1459" s="97"/>
      <c r="AC1459" s="97"/>
      <c r="AD1459" s="97"/>
      <c r="AE1459" s="97"/>
      <c r="AF1459" s="93"/>
      <c r="AG1459" s="93"/>
      <c r="AH1459" s="93"/>
      <c r="AI1459" s="30"/>
      <c r="AJ1459" s="30"/>
      <c r="AK1459" s="30"/>
      <c r="AL1459" s="30"/>
      <c r="AM1459" s="109"/>
      <c r="AN1459" s="109"/>
      <c r="AO1459" s="30"/>
      <c r="AP1459" s="109" t="s">
        <v>2216</v>
      </c>
      <c r="AQ1459"/>
      <c r="AR1459"/>
      <c r="AS1459"/>
      <c r="AT1459"/>
      <c r="AU1459"/>
      <c r="AV1459"/>
    </row>
    <row r="1460" spans="27:48" ht="23.45" customHeight="1" x14ac:dyDescent="0.2">
      <c r="AA1460" s="97"/>
      <c r="AB1460" s="97"/>
      <c r="AC1460" s="97"/>
      <c r="AD1460" s="97"/>
      <c r="AE1460" s="97"/>
      <c r="AF1460" s="93"/>
      <c r="AG1460" s="93"/>
      <c r="AH1460" s="93"/>
      <c r="AI1460" s="30"/>
      <c r="AJ1460" s="30"/>
      <c r="AK1460" s="30"/>
      <c r="AL1460" s="30"/>
      <c r="AM1460" s="109"/>
      <c r="AN1460" s="109"/>
      <c r="AO1460" s="30"/>
      <c r="AP1460" s="109" t="s">
        <v>2217</v>
      </c>
      <c r="AQ1460"/>
      <c r="AR1460"/>
      <c r="AS1460"/>
      <c r="AT1460"/>
      <c r="AU1460"/>
      <c r="AV1460"/>
    </row>
    <row r="1461" spans="27:48" ht="23.45" customHeight="1" x14ac:dyDescent="0.2">
      <c r="AA1461" s="97"/>
      <c r="AB1461" s="97"/>
      <c r="AC1461" s="97"/>
      <c r="AD1461" s="97"/>
      <c r="AE1461" s="97"/>
      <c r="AF1461" s="93"/>
      <c r="AG1461" s="93"/>
      <c r="AH1461" s="93"/>
      <c r="AI1461" s="30"/>
      <c r="AJ1461" s="30"/>
      <c r="AK1461" s="30"/>
      <c r="AL1461" s="30"/>
      <c r="AM1461" s="109"/>
      <c r="AN1461" s="109"/>
      <c r="AO1461" s="30"/>
      <c r="AP1461" s="109" t="s">
        <v>2218</v>
      </c>
      <c r="AQ1461"/>
      <c r="AR1461"/>
      <c r="AS1461"/>
      <c r="AT1461"/>
      <c r="AU1461"/>
      <c r="AV1461"/>
    </row>
    <row r="1462" spans="27:48" ht="23.45" customHeight="1" x14ac:dyDescent="0.2">
      <c r="AA1462" s="97"/>
      <c r="AB1462" s="97"/>
      <c r="AC1462" s="97"/>
      <c r="AD1462" s="97"/>
      <c r="AE1462" s="97"/>
      <c r="AF1462" s="93"/>
      <c r="AG1462" s="93"/>
      <c r="AH1462" s="93"/>
      <c r="AI1462" s="30"/>
      <c r="AJ1462" s="30"/>
      <c r="AK1462" s="30"/>
      <c r="AL1462" s="30"/>
      <c r="AM1462" s="109"/>
      <c r="AN1462" s="109"/>
      <c r="AO1462" s="30"/>
      <c r="AP1462" s="109" t="s">
        <v>2219</v>
      </c>
      <c r="AQ1462"/>
      <c r="AR1462"/>
      <c r="AS1462"/>
      <c r="AT1462"/>
      <c r="AU1462"/>
      <c r="AV1462"/>
    </row>
    <row r="1463" spans="27:48" ht="23.45" customHeight="1" x14ac:dyDescent="0.2">
      <c r="AA1463" s="97"/>
      <c r="AB1463" s="97"/>
      <c r="AC1463" s="97"/>
      <c r="AD1463" s="97"/>
      <c r="AE1463" s="97"/>
      <c r="AF1463" s="93"/>
      <c r="AG1463" s="93"/>
      <c r="AH1463" s="93"/>
      <c r="AI1463" s="30"/>
      <c r="AJ1463" s="30"/>
      <c r="AK1463" s="30"/>
      <c r="AL1463" s="30"/>
      <c r="AM1463" s="109"/>
      <c r="AN1463" s="109"/>
      <c r="AO1463" s="30"/>
      <c r="AP1463" s="109" t="s">
        <v>2220</v>
      </c>
      <c r="AQ1463"/>
      <c r="AR1463"/>
      <c r="AS1463"/>
      <c r="AT1463"/>
      <c r="AU1463"/>
      <c r="AV1463"/>
    </row>
    <row r="1464" spans="27:48" ht="23.45" customHeight="1" x14ac:dyDescent="0.2">
      <c r="AA1464" s="97"/>
      <c r="AB1464" s="97"/>
      <c r="AC1464" s="97"/>
      <c r="AD1464" s="97"/>
      <c r="AE1464" s="97"/>
      <c r="AF1464" s="93"/>
      <c r="AG1464" s="93"/>
      <c r="AH1464" s="93"/>
      <c r="AI1464" s="30"/>
      <c r="AJ1464" s="30"/>
      <c r="AK1464" s="30"/>
      <c r="AL1464" s="30"/>
      <c r="AM1464" s="109"/>
      <c r="AN1464" s="109"/>
      <c r="AO1464" s="30"/>
      <c r="AP1464" s="109" t="s">
        <v>2221</v>
      </c>
      <c r="AQ1464"/>
      <c r="AR1464"/>
      <c r="AS1464"/>
      <c r="AT1464"/>
      <c r="AU1464"/>
      <c r="AV1464"/>
    </row>
    <row r="1465" spans="27:48" ht="23.45" customHeight="1" x14ac:dyDescent="0.2">
      <c r="AA1465" s="97"/>
      <c r="AB1465" s="97"/>
      <c r="AC1465" s="97"/>
      <c r="AD1465" s="97"/>
      <c r="AE1465" s="97"/>
      <c r="AF1465" s="93"/>
      <c r="AG1465" s="93"/>
      <c r="AH1465" s="93"/>
      <c r="AI1465" s="30"/>
      <c r="AJ1465" s="30"/>
      <c r="AK1465" s="30"/>
      <c r="AL1465" s="30"/>
      <c r="AM1465" s="109"/>
      <c r="AN1465" s="109"/>
      <c r="AO1465" s="30"/>
      <c r="AP1465" s="109" t="s">
        <v>2222</v>
      </c>
      <c r="AQ1465"/>
      <c r="AR1465"/>
      <c r="AS1465"/>
      <c r="AT1465"/>
      <c r="AU1465"/>
      <c r="AV1465"/>
    </row>
    <row r="1466" spans="27:48" ht="23.45" customHeight="1" x14ac:dyDescent="0.2">
      <c r="AA1466" s="97"/>
      <c r="AB1466" s="97"/>
      <c r="AC1466" s="97"/>
      <c r="AD1466" s="97"/>
      <c r="AE1466" s="97"/>
      <c r="AF1466" s="93"/>
      <c r="AG1466" s="93"/>
      <c r="AH1466" s="93"/>
      <c r="AI1466" s="30"/>
      <c r="AJ1466" s="30"/>
      <c r="AK1466" s="30"/>
      <c r="AL1466" s="30"/>
      <c r="AM1466" s="109"/>
      <c r="AN1466" s="109"/>
      <c r="AO1466" s="30"/>
      <c r="AP1466" s="109" t="s">
        <v>2223</v>
      </c>
      <c r="AQ1466"/>
      <c r="AR1466"/>
      <c r="AS1466"/>
      <c r="AT1466"/>
      <c r="AU1466"/>
      <c r="AV1466"/>
    </row>
    <row r="1467" spans="27:48" ht="23.45" customHeight="1" x14ac:dyDescent="0.2">
      <c r="AA1467" s="97"/>
      <c r="AB1467" s="97"/>
      <c r="AC1467" s="97"/>
      <c r="AD1467" s="97"/>
      <c r="AE1467" s="97"/>
      <c r="AF1467" s="93"/>
      <c r="AG1467" s="93"/>
      <c r="AH1467" s="93"/>
      <c r="AI1467" s="30"/>
      <c r="AJ1467" s="30"/>
      <c r="AK1467" s="30"/>
      <c r="AL1467" s="30"/>
      <c r="AM1467" s="109"/>
      <c r="AN1467" s="109"/>
      <c r="AO1467" s="30"/>
      <c r="AP1467" s="109" t="s">
        <v>2224</v>
      </c>
      <c r="AQ1467"/>
      <c r="AR1467"/>
      <c r="AS1467"/>
      <c r="AT1467"/>
      <c r="AU1467"/>
      <c r="AV1467"/>
    </row>
    <row r="1468" spans="27:48" ht="23.45" customHeight="1" x14ac:dyDescent="0.2">
      <c r="AA1468" s="97"/>
      <c r="AB1468" s="97"/>
      <c r="AC1468" s="97"/>
      <c r="AD1468" s="97"/>
      <c r="AE1468" s="97"/>
      <c r="AF1468" s="93"/>
      <c r="AG1468" s="93"/>
      <c r="AH1468" s="93"/>
      <c r="AI1468" s="30"/>
      <c r="AJ1468" s="30"/>
      <c r="AK1468" s="30"/>
      <c r="AL1468" s="30"/>
      <c r="AM1468" s="109"/>
      <c r="AN1468" s="109"/>
      <c r="AO1468" s="30"/>
      <c r="AP1468" s="109" t="s">
        <v>2225</v>
      </c>
      <c r="AQ1468"/>
      <c r="AR1468"/>
      <c r="AS1468"/>
      <c r="AT1468"/>
      <c r="AU1468"/>
      <c r="AV1468"/>
    </row>
    <row r="1469" spans="27:48" ht="23.45" customHeight="1" x14ac:dyDescent="0.2">
      <c r="AA1469" s="97"/>
      <c r="AB1469" s="97"/>
      <c r="AC1469" s="97"/>
      <c r="AD1469" s="97"/>
      <c r="AE1469" s="97"/>
      <c r="AF1469" s="93"/>
      <c r="AG1469" s="93"/>
      <c r="AH1469" s="93"/>
      <c r="AI1469" s="30"/>
      <c r="AJ1469" s="30"/>
      <c r="AK1469" s="30"/>
      <c r="AL1469" s="30"/>
      <c r="AM1469" s="109"/>
      <c r="AN1469" s="109"/>
      <c r="AO1469" s="30"/>
      <c r="AP1469" s="109" t="s">
        <v>2226</v>
      </c>
      <c r="AQ1469"/>
      <c r="AR1469"/>
      <c r="AS1469"/>
      <c r="AT1469"/>
      <c r="AU1469"/>
      <c r="AV1469"/>
    </row>
    <row r="1470" spans="27:48" ht="23.45" customHeight="1" x14ac:dyDescent="0.2">
      <c r="AA1470" s="97"/>
      <c r="AB1470" s="97"/>
      <c r="AC1470" s="97"/>
      <c r="AD1470" s="97"/>
      <c r="AE1470" s="97"/>
      <c r="AF1470" s="93"/>
      <c r="AG1470" s="93"/>
      <c r="AH1470" s="93"/>
      <c r="AI1470" s="30"/>
      <c r="AJ1470" s="30"/>
      <c r="AK1470" s="30"/>
      <c r="AL1470" s="30"/>
      <c r="AM1470" s="109"/>
      <c r="AN1470" s="109"/>
      <c r="AO1470" s="30"/>
      <c r="AP1470" s="109" t="s">
        <v>2227</v>
      </c>
      <c r="AQ1470"/>
      <c r="AR1470"/>
      <c r="AS1470"/>
      <c r="AT1470"/>
      <c r="AU1470"/>
      <c r="AV1470"/>
    </row>
    <row r="1471" spans="27:48" ht="23.45" customHeight="1" x14ac:dyDescent="0.2">
      <c r="AA1471" s="97"/>
      <c r="AB1471" s="97"/>
      <c r="AC1471" s="97"/>
      <c r="AD1471" s="97"/>
      <c r="AE1471" s="97"/>
      <c r="AF1471" s="93"/>
      <c r="AG1471" s="93"/>
      <c r="AH1471" s="93"/>
      <c r="AI1471" s="30"/>
      <c r="AJ1471" s="30"/>
      <c r="AK1471" s="30"/>
      <c r="AL1471" s="30"/>
      <c r="AM1471" s="109"/>
      <c r="AN1471" s="109"/>
      <c r="AO1471" s="30"/>
      <c r="AP1471" s="109" t="s">
        <v>2228</v>
      </c>
      <c r="AQ1471"/>
      <c r="AR1471"/>
      <c r="AS1471"/>
      <c r="AT1471"/>
      <c r="AU1471"/>
      <c r="AV1471"/>
    </row>
    <row r="1472" spans="27:48" ht="23.45" customHeight="1" x14ac:dyDescent="0.2">
      <c r="AA1472" s="97"/>
      <c r="AB1472" s="97"/>
      <c r="AC1472" s="97"/>
      <c r="AD1472" s="97"/>
      <c r="AE1472" s="97"/>
      <c r="AF1472" s="93"/>
      <c r="AG1472" s="93"/>
      <c r="AH1472" s="93"/>
      <c r="AI1472" s="30"/>
      <c r="AJ1472" s="30"/>
      <c r="AK1472" s="30"/>
      <c r="AL1472" s="30"/>
      <c r="AM1472" s="109"/>
      <c r="AN1472" s="109"/>
      <c r="AO1472" s="30"/>
      <c r="AP1472" s="109" t="s">
        <v>2229</v>
      </c>
      <c r="AQ1472"/>
      <c r="AR1472"/>
      <c r="AS1472"/>
      <c r="AT1472"/>
      <c r="AU1472"/>
      <c r="AV1472"/>
    </row>
    <row r="1473" spans="27:48" ht="23.45" customHeight="1" x14ac:dyDescent="0.2">
      <c r="AA1473" s="97"/>
      <c r="AB1473" s="97"/>
      <c r="AC1473" s="97"/>
      <c r="AD1473" s="97"/>
      <c r="AE1473" s="97"/>
      <c r="AF1473" s="93"/>
      <c r="AG1473" s="93"/>
      <c r="AH1473" s="93"/>
      <c r="AI1473" s="30"/>
      <c r="AJ1473" s="30"/>
      <c r="AK1473" s="30"/>
      <c r="AL1473" s="30"/>
      <c r="AM1473" s="109"/>
      <c r="AN1473" s="109"/>
      <c r="AO1473" s="30"/>
      <c r="AP1473" s="109" t="s">
        <v>2230</v>
      </c>
      <c r="AQ1473"/>
      <c r="AR1473"/>
      <c r="AS1473"/>
      <c r="AT1473"/>
      <c r="AU1473"/>
      <c r="AV1473"/>
    </row>
    <row r="1474" spans="27:48" ht="23.45" customHeight="1" x14ac:dyDescent="0.2">
      <c r="AA1474" s="97"/>
      <c r="AB1474" s="97"/>
      <c r="AC1474" s="97"/>
      <c r="AD1474" s="97"/>
      <c r="AE1474" s="97"/>
      <c r="AF1474" s="93"/>
      <c r="AG1474" s="93"/>
      <c r="AH1474" s="93"/>
      <c r="AI1474" s="30"/>
      <c r="AJ1474" s="30"/>
      <c r="AK1474" s="30"/>
      <c r="AL1474" s="30"/>
      <c r="AM1474" s="109"/>
      <c r="AN1474" s="109"/>
      <c r="AO1474" s="30"/>
      <c r="AP1474" s="109">
        <v>145</v>
      </c>
      <c r="AQ1474"/>
      <c r="AR1474"/>
      <c r="AS1474"/>
      <c r="AT1474"/>
      <c r="AU1474"/>
      <c r="AV1474"/>
    </row>
    <row r="1475" spans="27:48" ht="23.45" customHeight="1" x14ac:dyDescent="0.2">
      <c r="AA1475" s="97"/>
      <c r="AB1475" s="97"/>
      <c r="AC1475" s="97"/>
      <c r="AD1475" s="97"/>
      <c r="AE1475" s="97"/>
      <c r="AF1475" s="93"/>
      <c r="AG1475" s="93"/>
      <c r="AH1475" s="93"/>
      <c r="AI1475" s="30"/>
      <c r="AJ1475" s="30"/>
      <c r="AK1475" s="30"/>
      <c r="AL1475" s="30"/>
      <c r="AM1475" s="109"/>
      <c r="AN1475" s="109"/>
      <c r="AO1475" s="30"/>
      <c r="AP1475" s="109">
        <v>146</v>
      </c>
      <c r="AQ1475"/>
      <c r="AR1475"/>
      <c r="AS1475"/>
      <c r="AT1475"/>
      <c r="AU1475"/>
      <c r="AV1475"/>
    </row>
    <row r="1476" spans="27:48" ht="23.45" customHeight="1" x14ac:dyDescent="0.2">
      <c r="AA1476" s="97"/>
      <c r="AB1476" s="97"/>
      <c r="AC1476" s="97"/>
      <c r="AD1476" s="97"/>
      <c r="AE1476" s="97"/>
      <c r="AF1476" s="93"/>
      <c r="AG1476" s="93"/>
      <c r="AH1476" s="93"/>
      <c r="AI1476" s="30"/>
      <c r="AJ1476" s="30"/>
      <c r="AK1476" s="30"/>
      <c r="AL1476" s="30"/>
      <c r="AM1476" s="109"/>
      <c r="AN1476" s="109"/>
      <c r="AO1476" s="30"/>
      <c r="AP1476" s="109">
        <v>148</v>
      </c>
      <c r="AQ1476"/>
      <c r="AR1476"/>
      <c r="AS1476"/>
      <c r="AT1476"/>
      <c r="AU1476"/>
      <c r="AV1476"/>
    </row>
    <row r="1477" spans="27:48" ht="23.45" customHeight="1" x14ac:dyDescent="0.2">
      <c r="AA1477" s="97"/>
      <c r="AB1477" s="97"/>
      <c r="AC1477" s="97"/>
      <c r="AD1477" s="97"/>
      <c r="AE1477" s="97"/>
      <c r="AF1477" s="93"/>
      <c r="AG1477" s="93"/>
      <c r="AH1477" s="93"/>
      <c r="AI1477" s="30"/>
      <c r="AJ1477" s="30"/>
      <c r="AK1477" s="30"/>
      <c r="AL1477" s="30"/>
      <c r="AM1477" s="109"/>
      <c r="AN1477" s="109"/>
      <c r="AO1477" s="30"/>
      <c r="AP1477" s="109">
        <v>102</v>
      </c>
      <c r="AQ1477"/>
      <c r="AR1477"/>
      <c r="AS1477"/>
      <c r="AT1477"/>
      <c r="AU1477"/>
      <c r="AV1477"/>
    </row>
    <row r="1478" spans="27:48" ht="23.45" customHeight="1" x14ac:dyDescent="0.2">
      <c r="AA1478" s="97"/>
      <c r="AB1478" s="97"/>
      <c r="AC1478" s="97"/>
      <c r="AD1478" s="97"/>
      <c r="AE1478" s="97"/>
      <c r="AF1478" s="93"/>
      <c r="AG1478" s="93"/>
      <c r="AH1478" s="93"/>
      <c r="AI1478" s="30"/>
      <c r="AJ1478" s="30"/>
      <c r="AK1478" s="30"/>
      <c r="AL1478" s="30"/>
      <c r="AM1478" s="109"/>
      <c r="AN1478" s="109"/>
      <c r="AO1478" s="30"/>
      <c r="AP1478" s="109" t="s">
        <v>2231</v>
      </c>
      <c r="AQ1478"/>
      <c r="AR1478"/>
      <c r="AS1478"/>
      <c r="AT1478"/>
      <c r="AU1478"/>
      <c r="AV1478"/>
    </row>
    <row r="1479" spans="27:48" ht="23.45" customHeight="1" x14ac:dyDescent="0.2">
      <c r="AA1479" s="97"/>
      <c r="AB1479" s="97"/>
      <c r="AC1479" s="97"/>
      <c r="AD1479" s="97"/>
      <c r="AE1479" s="97"/>
      <c r="AF1479" s="93"/>
      <c r="AG1479" s="93"/>
      <c r="AH1479" s="93"/>
      <c r="AI1479" s="30"/>
      <c r="AJ1479" s="30"/>
      <c r="AK1479" s="30"/>
      <c r="AL1479" s="30"/>
      <c r="AM1479" s="109"/>
      <c r="AN1479" s="109"/>
      <c r="AO1479" s="30"/>
      <c r="AP1479" s="109" t="s">
        <v>2232</v>
      </c>
      <c r="AQ1479"/>
      <c r="AR1479"/>
      <c r="AS1479"/>
      <c r="AT1479"/>
      <c r="AU1479"/>
      <c r="AV1479"/>
    </row>
    <row r="1480" spans="27:48" ht="23.45" customHeight="1" x14ac:dyDescent="0.2">
      <c r="AA1480" s="97"/>
      <c r="AB1480" s="97"/>
      <c r="AC1480" s="97"/>
      <c r="AD1480" s="97"/>
      <c r="AE1480" s="97"/>
      <c r="AF1480" s="93"/>
      <c r="AG1480" s="93"/>
      <c r="AH1480" s="93"/>
      <c r="AI1480" s="30"/>
      <c r="AJ1480" s="30"/>
      <c r="AK1480" s="30"/>
      <c r="AL1480" s="30"/>
      <c r="AM1480" s="109"/>
      <c r="AN1480" s="109"/>
      <c r="AO1480" s="30"/>
      <c r="AP1480" s="109" t="s">
        <v>2233</v>
      </c>
      <c r="AQ1480"/>
      <c r="AR1480"/>
      <c r="AS1480"/>
      <c r="AT1480"/>
      <c r="AU1480"/>
      <c r="AV1480"/>
    </row>
    <row r="1481" spans="27:48" ht="23.45" customHeight="1" x14ac:dyDescent="0.2">
      <c r="AA1481" s="97"/>
      <c r="AB1481" s="97"/>
      <c r="AC1481" s="97"/>
      <c r="AD1481" s="97"/>
      <c r="AE1481" s="97"/>
      <c r="AF1481" s="93"/>
      <c r="AG1481" s="93"/>
      <c r="AH1481" s="93"/>
      <c r="AI1481" s="30"/>
      <c r="AJ1481" s="30"/>
      <c r="AK1481" s="30"/>
      <c r="AL1481" s="30"/>
      <c r="AM1481" s="109"/>
      <c r="AN1481" s="109"/>
      <c r="AO1481" s="30"/>
      <c r="AP1481" s="109" t="s">
        <v>2234</v>
      </c>
      <c r="AQ1481"/>
      <c r="AR1481"/>
      <c r="AS1481"/>
      <c r="AT1481"/>
      <c r="AU1481"/>
      <c r="AV1481"/>
    </row>
    <row r="1482" spans="27:48" ht="23.45" customHeight="1" x14ac:dyDescent="0.2">
      <c r="AA1482" s="97"/>
      <c r="AB1482" s="97"/>
      <c r="AC1482" s="97"/>
      <c r="AD1482" s="97"/>
      <c r="AE1482" s="97"/>
      <c r="AF1482" s="93"/>
      <c r="AG1482" s="93"/>
      <c r="AH1482" s="93"/>
      <c r="AI1482" s="30"/>
      <c r="AJ1482" s="30"/>
      <c r="AK1482" s="30"/>
      <c r="AL1482" s="30"/>
      <c r="AM1482" s="109"/>
      <c r="AN1482" s="109"/>
      <c r="AO1482" s="30"/>
      <c r="AP1482" s="109" t="s">
        <v>2235</v>
      </c>
      <c r="AQ1482"/>
      <c r="AR1482"/>
      <c r="AS1482"/>
      <c r="AT1482"/>
      <c r="AU1482"/>
      <c r="AV1482"/>
    </row>
    <row r="1483" spans="27:48" ht="23.45" customHeight="1" x14ac:dyDescent="0.2">
      <c r="AA1483" s="97"/>
      <c r="AB1483" s="97"/>
      <c r="AC1483" s="97"/>
      <c r="AD1483" s="97"/>
      <c r="AE1483" s="97"/>
      <c r="AF1483" s="93"/>
      <c r="AG1483" s="93"/>
      <c r="AH1483" s="93"/>
      <c r="AI1483" s="30"/>
      <c r="AJ1483" s="30"/>
      <c r="AK1483" s="30"/>
      <c r="AL1483" s="30"/>
      <c r="AM1483" s="109"/>
      <c r="AN1483" s="109"/>
      <c r="AO1483" s="30"/>
      <c r="AP1483" s="109" t="s">
        <v>2236</v>
      </c>
      <c r="AQ1483"/>
      <c r="AR1483"/>
      <c r="AS1483"/>
      <c r="AT1483"/>
      <c r="AU1483"/>
      <c r="AV1483"/>
    </row>
    <row r="1484" spans="27:48" ht="23.45" customHeight="1" x14ac:dyDescent="0.2">
      <c r="AA1484" s="97"/>
      <c r="AB1484" s="97"/>
      <c r="AC1484" s="97"/>
      <c r="AD1484" s="97"/>
      <c r="AE1484" s="97"/>
      <c r="AF1484" s="93"/>
      <c r="AG1484" s="93"/>
      <c r="AH1484" s="93"/>
      <c r="AI1484" s="30"/>
      <c r="AJ1484" s="30"/>
      <c r="AK1484" s="30"/>
      <c r="AL1484" s="30"/>
      <c r="AM1484" s="109"/>
      <c r="AN1484" s="109"/>
      <c r="AO1484" s="30"/>
      <c r="AP1484" s="109" t="s">
        <v>2237</v>
      </c>
      <c r="AQ1484"/>
      <c r="AR1484"/>
      <c r="AS1484"/>
      <c r="AT1484"/>
      <c r="AU1484"/>
      <c r="AV1484"/>
    </row>
    <row r="1485" spans="27:48" ht="23.45" customHeight="1" x14ac:dyDescent="0.2">
      <c r="AA1485" s="97"/>
      <c r="AB1485" s="97"/>
      <c r="AC1485" s="97"/>
      <c r="AD1485" s="97"/>
      <c r="AE1485" s="97"/>
      <c r="AF1485" s="93"/>
      <c r="AG1485" s="93"/>
      <c r="AH1485" s="93"/>
      <c r="AI1485" s="30"/>
      <c r="AJ1485" s="30"/>
      <c r="AK1485" s="30"/>
      <c r="AL1485" s="30"/>
      <c r="AM1485" s="109"/>
      <c r="AN1485" s="109"/>
      <c r="AO1485" s="30"/>
      <c r="AP1485" s="109" t="s">
        <v>2238</v>
      </c>
      <c r="AQ1485"/>
      <c r="AR1485"/>
      <c r="AS1485"/>
      <c r="AT1485"/>
      <c r="AU1485"/>
      <c r="AV1485"/>
    </row>
    <row r="1486" spans="27:48" ht="23.45" customHeight="1" x14ac:dyDescent="0.2">
      <c r="AA1486" s="97"/>
      <c r="AB1486" s="97"/>
      <c r="AC1486" s="97"/>
      <c r="AD1486" s="97"/>
      <c r="AE1486" s="97"/>
      <c r="AF1486" s="93"/>
      <c r="AG1486" s="93"/>
      <c r="AH1486" s="93"/>
      <c r="AI1486" s="30"/>
      <c r="AJ1486" s="30"/>
      <c r="AK1486" s="30"/>
      <c r="AL1486" s="30"/>
      <c r="AM1486" s="109"/>
      <c r="AN1486" s="109"/>
      <c r="AO1486" s="30"/>
      <c r="AP1486" s="109" t="s">
        <v>2239</v>
      </c>
      <c r="AQ1486"/>
      <c r="AR1486"/>
      <c r="AS1486"/>
      <c r="AT1486"/>
      <c r="AU1486"/>
      <c r="AV1486"/>
    </row>
    <row r="1487" spans="27:48" ht="23.45" customHeight="1" x14ac:dyDescent="0.2">
      <c r="AA1487" s="97"/>
      <c r="AB1487" s="97"/>
      <c r="AC1487" s="97"/>
      <c r="AD1487" s="97"/>
      <c r="AE1487" s="97"/>
      <c r="AF1487" s="93"/>
      <c r="AG1487" s="93"/>
      <c r="AH1487" s="93"/>
      <c r="AI1487" s="30"/>
      <c r="AJ1487" s="30"/>
      <c r="AK1487" s="30"/>
      <c r="AL1487" s="30"/>
      <c r="AM1487" s="109"/>
      <c r="AN1487" s="109"/>
      <c r="AO1487" s="30"/>
      <c r="AP1487" s="109" t="s">
        <v>2240</v>
      </c>
      <c r="AQ1487"/>
      <c r="AR1487"/>
      <c r="AS1487"/>
      <c r="AT1487"/>
      <c r="AU1487"/>
      <c r="AV1487"/>
    </row>
    <row r="1488" spans="27:48" ht="23.45" customHeight="1" x14ac:dyDescent="0.2">
      <c r="AA1488" s="97"/>
      <c r="AB1488" s="97"/>
      <c r="AC1488" s="97"/>
      <c r="AD1488" s="97"/>
      <c r="AE1488" s="97"/>
      <c r="AF1488" s="93"/>
      <c r="AG1488" s="93"/>
      <c r="AH1488" s="93"/>
      <c r="AI1488" s="30"/>
      <c r="AJ1488" s="30"/>
      <c r="AK1488" s="30"/>
      <c r="AL1488" s="30"/>
      <c r="AM1488" s="109"/>
      <c r="AN1488" s="109"/>
      <c r="AO1488" s="30"/>
      <c r="AP1488" s="109" t="s">
        <v>2241</v>
      </c>
      <c r="AQ1488"/>
      <c r="AR1488"/>
      <c r="AS1488"/>
      <c r="AT1488"/>
      <c r="AU1488"/>
      <c r="AV1488"/>
    </row>
    <row r="1489" spans="27:48" ht="23.45" customHeight="1" x14ac:dyDescent="0.2">
      <c r="AA1489" s="97"/>
      <c r="AB1489" s="97"/>
      <c r="AC1489" s="97"/>
      <c r="AD1489" s="97"/>
      <c r="AE1489" s="97"/>
      <c r="AF1489" s="93"/>
      <c r="AG1489" s="93"/>
      <c r="AH1489" s="93"/>
      <c r="AI1489" s="30"/>
      <c r="AJ1489" s="30"/>
      <c r="AK1489" s="30"/>
      <c r="AL1489" s="30"/>
      <c r="AM1489" s="109"/>
      <c r="AN1489" s="109"/>
      <c r="AO1489" s="30"/>
      <c r="AP1489" s="109" t="s">
        <v>2242</v>
      </c>
      <c r="AQ1489"/>
      <c r="AR1489"/>
      <c r="AS1489"/>
      <c r="AT1489"/>
      <c r="AU1489"/>
      <c r="AV1489"/>
    </row>
    <row r="1490" spans="27:48" ht="23.45" customHeight="1" x14ac:dyDescent="0.2">
      <c r="AA1490" s="97"/>
      <c r="AB1490" s="97"/>
      <c r="AC1490" s="97"/>
      <c r="AD1490" s="97"/>
      <c r="AE1490" s="97"/>
      <c r="AF1490" s="93"/>
      <c r="AG1490" s="93"/>
      <c r="AH1490" s="93"/>
      <c r="AI1490" s="30"/>
      <c r="AJ1490" s="30"/>
      <c r="AK1490" s="30"/>
      <c r="AL1490" s="30"/>
      <c r="AM1490" s="109"/>
      <c r="AN1490" s="109"/>
      <c r="AO1490" s="30"/>
      <c r="AP1490" s="109" t="s">
        <v>2243</v>
      </c>
      <c r="AQ1490"/>
      <c r="AR1490"/>
      <c r="AS1490"/>
      <c r="AT1490"/>
      <c r="AU1490"/>
      <c r="AV1490"/>
    </row>
    <row r="1491" spans="27:48" ht="23.45" customHeight="1" x14ac:dyDescent="0.2">
      <c r="AA1491" s="97"/>
      <c r="AB1491" s="97"/>
      <c r="AC1491" s="97"/>
      <c r="AD1491" s="97"/>
      <c r="AE1491" s="97"/>
      <c r="AF1491" s="93"/>
      <c r="AG1491" s="93"/>
      <c r="AH1491" s="93"/>
      <c r="AI1491" s="30"/>
      <c r="AJ1491" s="30"/>
      <c r="AK1491" s="30"/>
      <c r="AL1491" s="30"/>
      <c r="AM1491" s="109"/>
      <c r="AN1491" s="109"/>
      <c r="AO1491" s="30"/>
      <c r="AP1491" s="109" t="s">
        <v>2244</v>
      </c>
      <c r="AQ1491"/>
      <c r="AR1491"/>
      <c r="AS1491"/>
      <c r="AT1491"/>
      <c r="AU1491"/>
      <c r="AV1491"/>
    </row>
    <row r="1492" spans="27:48" ht="23.45" customHeight="1" x14ac:dyDescent="0.2">
      <c r="AA1492" s="97"/>
      <c r="AB1492" s="97"/>
      <c r="AC1492" s="97"/>
      <c r="AD1492" s="97"/>
      <c r="AE1492" s="97"/>
      <c r="AF1492" s="93"/>
      <c r="AG1492" s="93"/>
      <c r="AH1492" s="93"/>
      <c r="AI1492" s="30"/>
      <c r="AJ1492" s="30"/>
      <c r="AK1492" s="30"/>
      <c r="AL1492" s="30"/>
      <c r="AM1492" s="109"/>
      <c r="AN1492" s="109"/>
      <c r="AO1492" s="30"/>
      <c r="AP1492" s="109" t="s">
        <v>2245</v>
      </c>
      <c r="AQ1492"/>
      <c r="AR1492"/>
      <c r="AS1492"/>
      <c r="AT1492"/>
      <c r="AU1492"/>
      <c r="AV1492"/>
    </row>
    <row r="1493" spans="27:48" ht="23.45" customHeight="1" x14ac:dyDescent="0.2">
      <c r="AA1493" s="97"/>
      <c r="AB1493" s="97"/>
      <c r="AC1493" s="97"/>
      <c r="AD1493" s="97"/>
      <c r="AE1493" s="97"/>
      <c r="AF1493" s="93"/>
      <c r="AG1493" s="93"/>
      <c r="AH1493" s="93"/>
      <c r="AI1493" s="30"/>
      <c r="AJ1493" s="30"/>
      <c r="AK1493" s="30"/>
      <c r="AL1493" s="30"/>
      <c r="AM1493" s="109"/>
      <c r="AN1493" s="109"/>
      <c r="AO1493" s="30"/>
      <c r="AP1493" s="109" t="s">
        <v>2246</v>
      </c>
      <c r="AQ1493"/>
      <c r="AR1493"/>
      <c r="AS1493"/>
      <c r="AT1493"/>
      <c r="AU1493"/>
      <c r="AV1493"/>
    </row>
    <row r="1494" spans="27:48" ht="23.45" customHeight="1" x14ac:dyDescent="0.2">
      <c r="AA1494" s="97"/>
      <c r="AB1494" s="97"/>
      <c r="AC1494" s="97"/>
      <c r="AD1494" s="97"/>
      <c r="AE1494" s="97"/>
      <c r="AF1494" s="93"/>
      <c r="AG1494" s="93"/>
      <c r="AH1494" s="93"/>
      <c r="AI1494" s="30"/>
      <c r="AJ1494" s="30"/>
      <c r="AK1494" s="30"/>
      <c r="AL1494" s="30"/>
      <c r="AM1494" s="109"/>
      <c r="AN1494" s="109"/>
      <c r="AO1494" s="30"/>
      <c r="AP1494" s="109" t="s">
        <v>2247</v>
      </c>
      <c r="AQ1494"/>
      <c r="AR1494"/>
      <c r="AS1494"/>
      <c r="AT1494"/>
      <c r="AU1494"/>
      <c r="AV1494"/>
    </row>
    <row r="1495" spans="27:48" ht="23.45" customHeight="1" x14ac:dyDescent="0.2">
      <c r="AA1495" s="97"/>
      <c r="AB1495" s="97"/>
      <c r="AC1495" s="97"/>
      <c r="AD1495" s="97"/>
      <c r="AE1495" s="97"/>
      <c r="AF1495" s="93"/>
      <c r="AG1495" s="93"/>
      <c r="AH1495" s="93"/>
      <c r="AI1495" s="30"/>
      <c r="AJ1495" s="30"/>
      <c r="AK1495" s="30"/>
      <c r="AL1495" s="30"/>
      <c r="AM1495" s="109"/>
      <c r="AN1495" s="109"/>
      <c r="AO1495" s="30"/>
      <c r="AP1495" s="109" t="s">
        <v>2248</v>
      </c>
      <c r="AQ1495"/>
      <c r="AR1495"/>
      <c r="AS1495"/>
      <c r="AT1495"/>
      <c r="AU1495"/>
      <c r="AV1495"/>
    </row>
    <row r="1496" spans="27:48" ht="23.45" customHeight="1" x14ac:dyDescent="0.2">
      <c r="AA1496" s="97"/>
      <c r="AB1496" s="97"/>
      <c r="AC1496" s="97"/>
      <c r="AD1496" s="97"/>
      <c r="AE1496" s="97"/>
      <c r="AF1496" s="93"/>
      <c r="AG1496" s="93"/>
      <c r="AH1496" s="93"/>
      <c r="AI1496" s="30"/>
      <c r="AJ1496" s="30"/>
      <c r="AK1496" s="30"/>
      <c r="AL1496" s="30"/>
      <c r="AM1496" s="109"/>
      <c r="AN1496" s="109"/>
      <c r="AO1496" s="30"/>
      <c r="AP1496" s="109" t="s">
        <v>2249</v>
      </c>
      <c r="AQ1496"/>
      <c r="AR1496"/>
      <c r="AS1496"/>
      <c r="AT1496"/>
      <c r="AU1496"/>
      <c r="AV1496"/>
    </row>
    <row r="1497" spans="27:48" ht="23.45" customHeight="1" x14ac:dyDescent="0.2">
      <c r="AA1497" s="97"/>
      <c r="AB1497" s="97"/>
      <c r="AC1497" s="97"/>
      <c r="AD1497" s="97"/>
      <c r="AE1497" s="97"/>
      <c r="AF1497" s="93"/>
      <c r="AG1497" s="93"/>
      <c r="AH1497" s="93"/>
      <c r="AI1497" s="30"/>
      <c r="AJ1497" s="30"/>
      <c r="AK1497" s="30"/>
      <c r="AL1497" s="30"/>
      <c r="AM1497" s="109"/>
      <c r="AN1497" s="109"/>
      <c r="AO1497" s="30"/>
      <c r="AP1497" s="109" t="s">
        <v>2250</v>
      </c>
      <c r="AQ1497"/>
      <c r="AR1497"/>
      <c r="AS1497"/>
      <c r="AT1497"/>
      <c r="AU1497"/>
      <c r="AV1497"/>
    </row>
    <row r="1498" spans="27:48" ht="23.45" customHeight="1" x14ac:dyDescent="0.2">
      <c r="AA1498" s="97"/>
      <c r="AB1498" s="97"/>
      <c r="AC1498" s="97"/>
      <c r="AD1498" s="97"/>
      <c r="AE1498" s="97"/>
      <c r="AF1498" s="93"/>
      <c r="AG1498" s="93"/>
      <c r="AH1498" s="93"/>
      <c r="AI1498" s="30"/>
      <c r="AJ1498" s="30"/>
      <c r="AK1498" s="30"/>
      <c r="AL1498" s="30"/>
      <c r="AM1498" s="109"/>
      <c r="AN1498" s="109"/>
      <c r="AO1498" s="30"/>
      <c r="AP1498" s="109" t="s">
        <v>2251</v>
      </c>
      <c r="AQ1498"/>
      <c r="AR1498"/>
      <c r="AS1498"/>
      <c r="AT1498"/>
      <c r="AU1498"/>
      <c r="AV1498"/>
    </row>
    <row r="1499" spans="27:48" ht="23.45" customHeight="1" x14ac:dyDescent="0.2">
      <c r="AA1499" s="97"/>
      <c r="AB1499" s="97"/>
      <c r="AC1499" s="97"/>
      <c r="AD1499" s="97"/>
      <c r="AE1499" s="97"/>
      <c r="AF1499" s="93"/>
      <c r="AG1499" s="93"/>
      <c r="AH1499" s="93"/>
      <c r="AI1499" s="30"/>
      <c r="AJ1499" s="30"/>
      <c r="AK1499" s="30"/>
      <c r="AL1499" s="30"/>
      <c r="AM1499" s="109"/>
      <c r="AN1499" s="109"/>
      <c r="AO1499" s="30"/>
      <c r="AP1499" s="109" t="s">
        <v>2252</v>
      </c>
      <c r="AQ1499"/>
      <c r="AR1499"/>
      <c r="AS1499"/>
      <c r="AT1499"/>
      <c r="AU1499"/>
      <c r="AV1499"/>
    </row>
    <row r="1500" spans="27:48" ht="23.45" customHeight="1" x14ac:dyDescent="0.2">
      <c r="AA1500" s="97"/>
      <c r="AB1500" s="97"/>
      <c r="AC1500" s="97"/>
      <c r="AD1500" s="97"/>
      <c r="AE1500" s="97"/>
      <c r="AF1500" s="93"/>
      <c r="AG1500" s="93"/>
      <c r="AH1500" s="93"/>
      <c r="AI1500" s="30"/>
      <c r="AJ1500" s="30"/>
      <c r="AK1500" s="30"/>
      <c r="AL1500" s="30"/>
      <c r="AM1500" s="109"/>
      <c r="AN1500" s="109"/>
      <c r="AO1500" s="30"/>
      <c r="AP1500" s="109" t="s">
        <v>2253</v>
      </c>
      <c r="AQ1500"/>
      <c r="AR1500"/>
      <c r="AS1500"/>
      <c r="AT1500"/>
      <c r="AU1500"/>
      <c r="AV1500"/>
    </row>
    <row r="1501" spans="27:48" ht="23.45" customHeight="1" x14ac:dyDescent="0.2">
      <c r="AA1501" s="97"/>
      <c r="AB1501" s="97"/>
      <c r="AC1501" s="97"/>
      <c r="AD1501" s="97"/>
      <c r="AE1501" s="97"/>
      <c r="AF1501" s="93"/>
      <c r="AG1501" s="93"/>
      <c r="AH1501" s="93"/>
      <c r="AI1501" s="30"/>
      <c r="AJ1501" s="30"/>
      <c r="AK1501" s="30"/>
      <c r="AL1501" s="30"/>
      <c r="AM1501" s="109"/>
      <c r="AN1501" s="109"/>
      <c r="AO1501" s="30"/>
      <c r="AP1501" s="109" t="s">
        <v>2254</v>
      </c>
      <c r="AQ1501"/>
      <c r="AR1501"/>
      <c r="AS1501"/>
      <c r="AT1501"/>
      <c r="AU1501"/>
      <c r="AV1501"/>
    </row>
    <row r="1502" spans="27:48" ht="23.45" customHeight="1" x14ac:dyDescent="0.2">
      <c r="AA1502" s="97"/>
      <c r="AB1502" s="97"/>
      <c r="AC1502" s="97"/>
      <c r="AD1502" s="97"/>
      <c r="AE1502" s="97"/>
      <c r="AF1502" s="93"/>
      <c r="AG1502" s="93"/>
      <c r="AH1502" s="93"/>
      <c r="AI1502" s="30"/>
      <c r="AJ1502" s="30"/>
      <c r="AK1502" s="30"/>
      <c r="AL1502" s="30"/>
      <c r="AM1502" s="109"/>
      <c r="AN1502" s="109"/>
      <c r="AO1502" s="30"/>
      <c r="AP1502" s="109" t="s">
        <v>2255</v>
      </c>
      <c r="AQ1502"/>
      <c r="AR1502"/>
      <c r="AS1502"/>
      <c r="AT1502"/>
      <c r="AU1502"/>
      <c r="AV1502"/>
    </row>
    <row r="1503" spans="27:48" ht="23.45" customHeight="1" x14ac:dyDescent="0.2">
      <c r="AA1503" s="97"/>
      <c r="AB1503" s="97"/>
      <c r="AC1503" s="97"/>
      <c r="AD1503" s="97"/>
      <c r="AE1503" s="97"/>
      <c r="AF1503" s="93"/>
      <c r="AG1503" s="93"/>
      <c r="AH1503" s="93"/>
      <c r="AI1503" s="30"/>
      <c r="AJ1503" s="30"/>
      <c r="AK1503" s="30"/>
      <c r="AL1503" s="30"/>
      <c r="AM1503" s="109"/>
      <c r="AN1503" s="109"/>
      <c r="AO1503" s="30"/>
      <c r="AP1503" s="109" t="s">
        <v>2256</v>
      </c>
      <c r="AQ1503"/>
      <c r="AR1503"/>
      <c r="AS1503"/>
      <c r="AT1503"/>
      <c r="AU1503"/>
      <c r="AV1503"/>
    </row>
    <row r="1504" spans="27:48" ht="23.45" customHeight="1" x14ac:dyDescent="0.2">
      <c r="AA1504" s="97"/>
      <c r="AB1504" s="97"/>
      <c r="AC1504" s="97"/>
      <c r="AD1504" s="97"/>
      <c r="AE1504" s="97"/>
      <c r="AF1504" s="93"/>
      <c r="AG1504" s="93"/>
      <c r="AH1504" s="93"/>
      <c r="AI1504" s="30"/>
      <c r="AJ1504" s="30"/>
      <c r="AK1504" s="30"/>
      <c r="AL1504" s="30"/>
      <c r="AM1504" s="109"/>
      <c r="AN1504" s="109"/>
      <c r="AO1504" s="30"/>
      <c r="AP1504" s="109" t="s">
        <v>2257</v>
      </c>
      <c r="AQ1504"/>
      <c r="AR1504"/>
      <c r="AS1504"/>
      <c r="AT1504"/>
      <c r="AU1504"/>
      <c r="AV1504"/>
    </row>
    <row r="1505" spans="27:48" ht="23.45" customHeight="1" x14ac:dyDescent="0.2">
      <c r="AA1505" s="97"/>
      <c r="AB1505" s="97"/>
      <c r="AC1505" s="97"/>
      <c r="AD1505" s="97"/>
      <c r="AE1505" s="97"/>
      <c r="AF1505" s="93"/>
      <c r="AG1505" s="93"/>
      <c r="AH1505" s="93"/>
      <c r="AI1505" s="30"/>
      <c r="AJ1505" s="30"/>
      <c r="AK1505" s="30"/>
      <c r="AL1505" s="30"/>
      <c r="AM1505" s="109"/>
      <c r="AN1505" s="109"/>
      <c r="AO1505" s="30"/>
      <c r="AP1505" s="109" t="s">
        <v>2258</v>
      </c>
      <c r="AQ1505"/>
      <c r="AR1505"/>
      <c r="AS1505"/>
      <c r="AT1505"/>
      <c r="AU1505"/>
      <c r="AV1505"/>
    </row>
    <row r="1506" spans="27:48" ht="23.45" customHeight="1" x14ac:dyDescent="0.2">
      <c r="AA1506" s="97"/>
      <c r="AB1506" s="97"/>
      <c r="AC1506" s="97"/>
      <c r="AD1506" s="97"/>
      <c r="AE1506" s="97"/>
      <c r="AF1506" s="93"/>
      <c r="AG1506" s="93"/>
      <c r="AH1506" s="93"/>
      <c r="AI1506" s="30"/>
      <c r="AJ1506" s="30"/>
      <c r="AK1506" s="30"/>
      <c r="AL1506" s="30"/>
      <c r="AM1506" s="109"/>
      <c r="AN1506" s="109"/>
      <c r="AO1506" s="30"/>
      <c r="AP1506" s="109" t="s">
        <v>2259</v>
      </c>
      <c r="AQ1506"/>
      <c r="AR1506"/>
      <c r="AS1506"/>
      <c r="AT1506"/>
      <c r="AU1506"/>
      <c r="AV1506"/>
    </row>
    <row r="1507" spans="27:48" ht="23.45" customHeight="1" x14ac:dyDescent="0.2">
      <c r="AA1507" s="97"/>
      <c r="AB1507" s="97"/>
      <c r="AC1507" s="97"/>
      <c r="AD1507" s="97"/>
      <c r="AE1507" s="97"/>
      <c r="AF1507" s="93"/>
      <c r="AG1507" s="93"/>
      <c r="AH1507" s="93"/>
      <c r="AI1507" s="30"/>
      <c r="AJ1507" s="30"/>
      <c r="AK1507" s="30"/>
      <c r="AL1507" s="30"/>
      <c r="AM1507" s="109"/>
      <c r="AN1507" s="109"/>
      <c r="AO1507" s="30"/>
      <c r="AP1507" s="109" t="s">
        <v>2260</v>
      </c>
      <c r="AQ1507"/>
      <c r="AR1507"/>
      <c r="AS1507"/>
      <c r="AT1507"/>
      <c r="AU1507"/>
      <c r="AV1507"/>
    </row>
    <row r="1508" spans="27:48" ht="23.45" customHeight="1" x14ac:dyDescent="0.2">
      <c r="AA1508" s="97"/>
      <c r="AB1508" s="97"/>
      <c r="AC1508" s="97"/>
      <c r="AD1508" s="97"/>
      <c r="AE1508" s="97"/>
      <c r="AF1508" s="93"/>
      <c r="AG1508" s="93"/>
      <c r="AH1508" s="93"/>
      <c r="AI1508" s="30"/>
      <c r="AJ1508" s="30"/>
      <c r="AK1508" s="30"/>
      <c r="AL1508" s="30"/>
      <c r="AM1508" s="109"/>
      <c r="AN1508" s="109"/>
      <c r="AO1508" s="30"/>
      <c r="AP1508" s="109" t="s">
        <v>2261</v>
      </c>
      <c r="AQ1508"/>
      <c r="AR1508"/>
      <c r="AS1508"/>
      <c r="AT1508"/>
      <c r="AU1508"/>
      <c r="AV1508"/>
    </row>
    <row r="1509" spans="27:48" ht="23.45" customHeight="1" x14ac:dyDescent="0.2">
      <c r="AA1509" s="97"/>
      <c r="AB1509" s="97"/>
      <c r="AC1509" s="97"/>
      <c r="AD1509" s="97"/>
      <c r="AE1509" s="97"/>
      <c r="AF1509" s="93"/>
      <c r="AG1509" s="93"/>
      <c r="AH1509" s="93"/>
      <c r="AI1509" s="30"/>
      <c r="AJ1509" s="30"/>
      <c r="AK1509" s="30"/>
      <c r="AL1509" s="30"/>
      <c r="AM1509" s="109"/>
      <c r="AN1509" s="109"/>
      <c r="AO1509" s="30"/>
      <c r="AP1509" s="109" t="s">
        <v>2262</v>
      </c>
      <c r="AQ1509"/>
      <c r="AR1509"/>
      <c r="AS1509"/>
      <c r="AT1509"/>
      <c r="AU1509"/>
      <c r="AV1509"/>
    </row>
    <row r="1510" spans="27:48" ht="23.45" customHeight="1" x14ac:dyDescent="0.2">
      <c r="AA1510" s="97"/>
      <c r="AB1510" s="97"/>
      <c r="AC1510" s="97"/>
      <c r="AD1510" s="97"/>
      <c r="AE1510" s="97"/>
      <c r="AF1510" s="93"/>
      <c r="AG1510" s="93"/>
      <c r="AH1510" s="93"/>
      <c r="AI1510" s="30"/>
      <c r="AJ1510" s="30"/>
      <c r="AK1510" s="30"/>
      <c r="AL1510" s="30"/>
      <c r="AM1510" s="109"/>
      <c r="AN1510" s="109"/>
      <c r="AO1510" s="30"/>
      <c r="AP1510" s="109" t="s">
        <v>2263</v>
      </c>
      <c r="AQ1510"/>
      <c r="AR1510"/>
      <c r="AS1510"/>
      <c r="AT1510"/>
      <c r="AU1510"/>
      <c r="AV1510"/>
    </row>
    <row r="1511" spans="27:48" ht="23.45" customHeight="1" x14ac:dyDescent="0.2">
      <c r="AA1511" s="97"/>
      <c r="AB1511" s="97"/>
      <c r="AC1511" s="97"/>
      <c r="AD1511" s="97"/>
      <c r="AE1511" s="97"/>
      <c r="AF1511" s="93"/>
      <c r="AG1511" s="93"/>
      <c r="AH1511" s="93"/>
      <c r="AI1511" s="30"/>
      <c r="AJ1511" s="30"/>
      <c r="AK1511" s="30"/>
      <c r="AL1511" s="30"/>
      <c r="AM1511" s="109"/>
      <c r="AN1511" s="109"/>
      <c r="AO1511" s="30"/>
      <c r="AP1511" s="109" t="s">
        <v>2264</v>
      </c>
      <c r="AQ1511"/>
      <c r="AR1511"/>
      <c r="AS1511"/>
      <c r="AT1511"/>
      <c r="AU1511"/>
      <c r="AV1511"/>
    </row>
    <row r="1512" spans="27:48" ht="23.45" customHeight="1" x14ac:dyDescent="0.2">
      <c r="AA1512" s="97"/>
      <c r="AB1512" s="97"/>
      <c r="AC1512" s="97"/>
      <c r="AD1512" s="97"/>
      <c r="AE1512" s="97"/>
      <c r="AF1512" s="93"/>
      <c r="AG1512" s="93"/>
      <c r="AH1512" s="93"/>
      <c r="AI1512" s="30"/>
      <c r="AJ1512" s="30"/>
      <c r="AK1512" s="30"/>
      <c r="AL1512" s="30"/>
      <c r="AM1512" s="109"/>
      <c r="AN1512" s="109"/>
      <c r="AO1512" s="30"/>
      <c r="AP1512" s="109" t="s">
        <v>2265</v>
      </c>
      <c r="AQ1512"/>
      <c r="AR1512"/>
      <c r="AS1512"/>
      <c r="AT1512"/>
      <c r="AU1512"/>
      <c r="AV1512"/>
    </row>
    <row r="1513" spans="27:48" ht="23.45" customHeight="1" x14ac:dyDescent="0.2">
      <c r="AA1513" s="97"/>
      <c r="AB1513" s="97"/>
      <c r="AC1513" s="97"/>
      <c r="AD1513" s="97"/>
      <c r="AE1513" s="97"/>
      <c r="AF1513" s="93"/>
      <c r="AG1513" s="93"/>
      <c r="AH1513" s="93"/>
      <c r="AI1513" s="30"/>
      <c r="AJ1513" s="30"/>
      <c r="AK1513" s="30"/>
      <c r="AL1513" s="30"/>
      <c r="AM1513" s="109"/>
      <c r="AN1513" s="109"/>
      <c r="AO1513" s="30"/>
      <c r="AP1513" s="109" t="s">
        <v>2266</v>
      </c>
      <c r="AQ1513"/>
      <c r="AR1513"/>
      <c r="AS1513"/>
      <c r="AT1513"/>
      <c r="AU1513"/>
      <c r="AV1513"/>
    </row>
    <row r="1514" spans="27:48" ht="23.45" customHeight="1" x14ac:dyDescent="0.2">
      <c r="AA1514" s="97"/>
      <c r="AB1514" s="97"/>
      <c r="AC1514" s="97"/>
      <c r="AD1514" s="97"/>
      <c r="AE1514" s="97"/>
      <c r="AF1514" s="93"/>
      <c r="AG1514" s="93"/>
      <c r="AH1514" s="93"/>
      <c r="AI1514" s="30"/>
      <c r="AJ1514" s="30"/>
      <c r="AK1514" s="30"/>
      <c r="AL1514" s="30"/>
      <c r="AM1514" s="109"/>
      <c r="AN1514" s="109"/>
      <c r="AO1514" s="30"/>
      <c r="AP1514" s="109" t="s">
        <v>2267</v>
      </c>
      <c r="AQ1514"/>
      <c r="AR1514"/>
      <c r="AS1514"/>
      <c r="AT1514"/>
      <c r="AU1514"/>
      <c r="AV1514"/>
    </row>
    <row r="1515" spans="27:48" ht="23.45" customHeight="1" x14ac:dyDescent="0.2">
      <c r="AA1515" s="97"/>
      <c r="AB1515" s="97"/>
      <c r="AC1515" s="97"/>
      <c r="AD1515" s="97"/>
      <c r="AE1515" s="97"/>
      <c r="AF1515" s="93"/>
      <c r="AG1515" s="93"/>
      <c r="AH1515" s="93"/>
      <c r="AI1515" s="30"/>
      <c r="AJ1515" s="30"/>
      <c r="AK1515" s="30"/>
      <c r="AL1515" s="30"/>
      <c r="AM1515" s="109"/>
      <c r="AN1515" s="109"/>
      <c r="AO1515" s="30"/>
      <c r="AP1515" s="109" t="s">
        <v>2268</v>
      </c>
      <c r="AQ1515"/>
      <c r="AR1515"/>
      <c r="AS1515"/>
      <c r="AT1515"/>
      <c r="AU1515"/>
      <c r="AV1515"/>
    </row>
    <row r="1516" spans="27:48" ht="23.45" customHeight="1" x14ac:dyDescent="0.2">
      <c r="AA1516" s="97"/>
      <c r="AB1516" s="97"/>
      <c r="AC1516" s="97"/>
      <c r="AD1516" s="97"/>
      <c r="AE1516" s="97"/>
      <c r="AF1516" s="93"/>
      <c r="AG1516" s="93"/>
      <c r="AH1516" s="93"/>
      <c r="AI1516" s="30"/>
      <c r="AJ1516" s="30"/>
      <c r="AK1516" s="30"/>
      <c r="AL1516" s="30"/>
      <c r="AM1516" s="109"/>
      <c r="AN1516" s="109"/>
      <c r="AO1516" s="30"/>
      <c r="AP1516" s="109" t="s">
        <v>2269</v>
      </c>
      <c r="AQ1516"/>
      <c r="AR1516"/>
      <c r="AS1516"/>
      <c r="AT1516"/>
      <c r="AU1516"/>
      <c r="AV1516"/>
    </row>
    <row r="1517" spans="27:48" ht="23.45" customHeight="1" x14ac:dyDescent="0.2">
      <c r="AA1517" s="97"/>
      <c r="AB1517" s="97"/>
      <c r="AC1517" s="97"/>
      <c r="AD1517" s="97"/>
      <c r="AE1517" s="97"/>
      <c r="AF1517" s="93"/>
      <c r="AG1517" s="93"/>
      <c r="AH1517" s="93"/>
      <c r="AI1517" s="30"/>
      <c r="AJ1517" s="30"/>
      <c r="AK1517" s="30"/>
      <c r="AL1517" s="30"/>
      <c r="AM1517" s="109"/>
      <c r="AN1517" s="109"/>
      <c r="AO1517" s="30"/>
      <c r="AP1517" s="109" t="s">
        <v>2270</v>
      </c>
      <c r="AQ1517"/>
      <c r="AR1517"/>
      <c r="AS1517"/>
      <c r="AT1517"/>
      <c r="AU1517"/>
      <c r="AV1517"/>
    </row>
    <row r="1518" spans="27:48" ht="23.45" customHeight="1" x14ac:dyDescent="0.2">
      <c r="AA1518" s="97"/>
      <c r="AB1518" s="97"/>
      <c r="AC1518" s="97"/>
      <c r="AD1518" s="97"/>
      <c r="AE1518" s="97"/>
      <c r="AF1518" s="93"/>
      <c r="AG1518" s="93"/>
      <c r="AH1518" s="93"/>
      <c r="AI1518" s="30"/>
      <c r="AJ1518" s="30"/>
      <c r="AK1518" s="30"/>
      <c r="AL1518" s="30"/>
      <c r="AM1518" s="109"/>
      <c r="AN1518" s="109"/>
      <c r="AO1518" s="30"/>
      <c r="AP1518" s="109" t="s">
        <v>2271</v>
      </c>
      <c r="AQ1518"/>
      <c r="AR1518"/>
      <c r="AS1518"/>
      <c r="AT1518"/>
      <c r="AU1518"/>
      <c r="AV1518"/>
    </row>
    <row r="1519" spans="27:48" ht="23.45" customHeight="1" x14ac:dyDescent="0.2">
      <c r="AA1519" s="97"/>
      <c r="AB1519" s="97"/>
      <c r="AC1519" s="97"/>
      <c r="AD1519" s="97"/>
      <c r="AE1519" s="97"/>
      <c r="AF1519" s="93"/>
      <c r="AG1519" s="93"/>
      <c r="AH1519" s="93"/>
      <c r="AI1519" s="30"/>
      <c r="AJ1519" s="30"/>
      <c r="AK1519" s="30"/>
      <c r="AL1519" s="30"/>
      <c r="AM1519" s="109"/>
      <c r="AN1519" s="109"/>
      <c r="AO1519" s="30"/>
      <c r="AP1519" s="109" t="s">
        <v>2272</v>
      </c>
      <c r="AQ1519"/>
      <c r="AR1519"/>
      <c r="AS1519"/>
      <c r="AT1519"/>
      <c r="AU1519"/>
      <c r="AV1519"/>
    </row>
    <row r="1520" spans="27:48" ht="23.45" customHeight="1" x14ac:dyDescent="0.2">
      <c r="AA1520" s="97"/>
      <c r="AB1520" s="97"/>
      <c r="AC1520" s="97"/>
      <c r="AD1520" s="97"/>
      <c r="AE1520" s="97"/>
      <c r="AF1520" s="93"/>
      <c r="AG1520" s="93"/>
      <c r="AH1520" s="93"/>
      <c r="AI1520" s="30"/>
      <c r="AJ1520" s="30"/>
      <c r="AK1520" s="30"/>
      <c r="AL1520" s="30"/>
      <c r="AM1520" s="109"/>
      <c r="AN1520" s="109"/>
      <c r="AO1520" s="30"/>
      <c r="AP1520" s="109" t="s">
        <v>2273</v>
      </c>
      <c r="AQ1520"/>
      <c r="AR1520"/>
      <c r="AS1520"/>
      <c r="AT1520"/>
      <c r="AU1520"/>
      <c r="AV1520"/>
    </row>
    <row r="1521" spans="27:48" ht="23.45" customHeight="1" x14ac:dyDescent="0.2">
      <c r="AA1521" s="97"/>
      <c r="AB1521" s="97"/>
      <c r="AC1521" s="97"/>
      <c r="AD1521" s="97"/>
      <c r="AE1521" s="97"/>
      <c r="AF1521" s="93"/>
      <c r="AG1521" s="93"/>
      <c r="AH1521" s="93"/>
      <c r="AI1521" s="30"/>
      <c r="AJ1521" s="30"/>
      <c r="AK1521" s="30"/>
      <c r="AL1521" s="30"/>
      <c r="AM1521" s="109"/>
      <c r="AN1521" s="109"/>
      <c r="AO1521" s="30"/>
      <c r="AP1521" s="109" t="s">
        <v>2274</v>
      </c>
      <c r="AQ1521"/>
      <c r="AR1521"/>
      <c r="AS1521"/>
      <c r="AT1521"/>
      <c r="AU1521"/>
      <c r="AV1521"/>
    </row>
    <row r="1522" spans="27:48" ht="23.45" customHeight="1" x14ac:dyDescent="0.2">
      <c r="AA1522" s="97"/>
      <c r="AB1522" s="97"/>
      <c r="AC1522" s="97"/>
      <c r="AD1522" s="97"/>
      <c r="AE1522" s="97"/>
      <c r="AF1522" s="93"/>
      <c r="AG1522" s="93"/>
      <c r="AH1522" s="93"/>
      <c r="AI1522" s="30"/>
      <c r="AJ1522" s="30"/>
      <c r="AK1522" s="30"/>
      <c r="AL1522" s="30"/>
      <c r="AM1522" s="109"/>
      <c r="AN1522" s="109"/>
      <c r="AO1522" s="30"/>
      <c r="AP1522" s="109" t="s">
        <v>2275</v>
      </c>
      <c r="AQ1522"/>
      <c r="AR1522"/>
      <c r="AS1522"/>
      <c r="AT1522"/>
      <c r="AU1522"/>
      <c r="AV1522"/>
    </row>
    <row r="1523" spans="27:48" ht="23.45" customHeight="1" x14ac:dyDescent="0.2">
      <c r="AA1523" s="97"/>
      <c r="AB1523" s="97"/>
      <c r="AC1523" s="97"/>
      <c r="AD1523" s="97"/>
      <c r="AE1523" s="97"/>
      <c r="AF1523" s="93"/>
      <c r="AG1523" s="93"/>
      <c r="AH1523" s="93"/>
      <c r="AI1523" s="30"/>
      <c r="AJ1523" s="30"/>
      <c r="AK1523" s="30"/>
      <c r="AL1523" s="30"/>
      <c r="AM1523" s="109"/>
      <c r="AN1523" s="109"/>
      <c r="AO1523" s="30"/>
      <c r="AP1523" s="109" t="s">
        <v>2276</v>
      </c>
      <c r="AQ1523"/>
      <c r="AR1523"/>
      <c r="AS1523"/>
      <c r="AT1523"/>
      <c r="AU1523"/>
      <c r="AV1523"/>
    </row>
    <row r="1524" spans="27:48" ht="23.45" customHeight="1" x14ac:dyDescent="0.2">
      <c r="AA1524" s="97"/>
      <c r="AB1524" s="97"/>
      <c r="AC1524" s="97"/>
      <c r="AD1524" s="97"/>
      <c r="AE1524" s="97"/>
      <c r="AF1524" s="93"/>
      <c r="AG1524" s="93"/>
      <c r="AH1524" s="93"/>
      <c r="AI1524" s="30"/>
      <c r="AJ1524" s="30"/>
      <c r="AK1524" s="30"/>
      <c r="AL1524" s="30"/>
      <c r="AM1524" s="109"/>
      <c r="AN1524" s="109"/>
      <c r="AO1524" s="30"/>
      <c r="AP1524" s="109" t="s">
        <v>2277</v>
      </c>
      <c r="AQ1524"/>
      <c r="AR1524"/>
      <c r="AS1524"/>
      <c r="AT1524"/>
      <c r="AU1524"/>
      <c r="AV1524"/>
    </row>
    <row r="1525" spans="27:48" ht="23.45" customHeight="1" x14ac:dyDescent="0.2">
      <c r="AA1525" s="97"/>
      <c r="AB1525" s="97"/>
      <c r="AC1525" s="97"/>
      <c r="AD1525" s="97"/>
      <c r="AE1525" s="97"/>
      <c r="AF1525" s="93"/>
      <c r="AG1525" s="93"/>
      <c r="AH1525" s="93"/>
      <c r="AI1525" s="30"/>
      <c r="AJ1525" s="30"/>
      <c r="AK1525" s="30"/>
      <c r="AL1525" s="30"/>
      <c r="AM1525" s="109"/>
      <c r="AN1525" s="109"/>
      <c r="AO1525" s="30"/>
      <c r="AP1525" s="109" t="s">
        <v>2278</v>
      </c>
      <c r="AQ1525"/>
      <c r="AR1525"/>
      <c r="AS1525"/>
      <c r="AT1525"/>
      <c r="AU1525"/>
      <c r="AV1525"/>
    </row>
    <row r="1526" spans="27:48" ht="23.45" customHeight="1" x14ac:dyDescent="0.2">
      <c r="AA1526" s="97"/>
      <c r="AB1526" s="97"/>
      <c r="AC1526" s="97"/>
      <c r="AD1526" s="97"/>
      <c r="AE1526" s="97"/>
      <c r="AF1526" s="93"/>
      <c r="AG1526" s="93"/>
      <c r="AH1526" s="93"/>
      <c r="AI1526" s="30"/>
      <c r="AJ1526" s="30"/>
      <c r="AK1526" s="30"/>
      <c r="AL1526" s="30"/>
      <c r="AM1526" s="109"/>
      <c r="AN1526" s="109"/>
      <c r="AO1526" s="30"/>
      <c r="AP1526" s="109" t="s">
        <v>2279</v>
      </c>
      <c r="AQ1526"/>
      <c r="AR1526"/>
      <c r="AS1526"/>
      <c r="AT1526"/>
      <c r="AU1526"/>
      <c r="AV1526"/>
    </row>
    <row r="1527" spans="27:48" ht="23.45" customHeight="1" x14ac:dyDescent="0.2">
      <c r="AA1527" s="97"/>
      <c r="AB1527" s="97"/>
      <c r="AC1527" s="97"/>
      <c r="AD1527" s="97"/>
      <c r="AE1527" s="97"/>
      <c r="AF1527" s="93"/>
      <c r="AG1527" s="93"/>
      <c r="AH1527" s="93"/>
      <c r="AI1527" s="30"/>
      <c r="AJ1527" s="30"/>
      <c r="AK1527" s="30"/>
      <c r="AL1527" s="30"/>
      <c r="AM1527" s="109"/>
      <c r="AN1527" s="109"/>
      <c r="AO1527" s="30"/>
      <c r="AP1527" s="109" t="s">
        <v>2280</v>
      </c>
      <c r="AQ1527"/>
      <c r="AR1527"/>
      <c r="AS1527"/>
      <c r="AT1527"/>
      <c r="AU1527"/>
      <c r="AV1527"/>
    </row>
    <row r="1528" spans="27:48" ht="23.45" customHeight="1" x14ac:dyDescent="0.2">
      <c r="AA1528" s="97"/>
      <c r="AB1528" s="97"/>
      <c r="AC1528" s="97"/>
      <c r="AD1528" s="97"/>
      <c r="AE1528" s="97"/>
      <c r="AF1528" s="93"/>
      <c r="AG1528" s="93"/>
      <c r="AH1528" s="93"/>
      <c r="AI1528" s="30"/>
      <c r="AJ1528" s="30"/>
      <c r="AK1528" s="30"/>
      <c r="AL1528" s="30"/>
      <c r="AM1528" s="109"/>
      <c r="AN1528" s="109"/>
      <c r="AO1528" s="30"/>
      <c r="AP1528" s="109" t="s">
        <v>2281</v>
      </c>
      <c r="AQ1528"/>
      <c r="AR1528"/>
      <c r="AS1528"/>
      <c r="AT1528"/>
      <c r="AU1528"/>
      <c r="AV1528"/>
    </row>
    <row r="1529" spans="27:48" ht="23.45" customHeight="1" x14ac:dyDescent="0.2">
      <c r="AA1529" s="97"/>
      <c r="AB1529" s="97"/>
      <c r="AC1529" s="97"/>
      <c r="AD1529" s="97"/>
      <c r="AE1529" s="97"/>
      <c r="AF1529" s="93"/>
      <c r="AG1529" s="93"/>
      <c r="AH1529" s="93"/>
      <c r="AI1529" s="30"/>
      <c r="AJ1529" s="30"/>
      <c r="AK1529" s="30"/>
      <c r="AL1529" s="30"/>
      <c r="AM1529" s="109"/>
      <c r="AN1529" s="109"/>
      <c r="AO1529" s="30"/>
      <c r="AP1529" s="109" t="s">
        <v>2282</v>
      </c>
      <c r="AQ1529"/>
      <c r="AR1529"/>
      <c r="AS1529"/>
      <c r="AT1529"/>
      <c r="AU1529"/>
      <c r="AV1529"/>
    </row>
    <row r="1530" spans="27:48" ht="23.45" customHeight="1" x14ac:dyDescent="0.2">
      <c r="AA1530" s="97"/>
      <c r="AB1530" s="97"/>
      <c r="AC1530" s="97"/>
      <c r="AD1530" s="97"/>
      <c r="AE1530" s="97"/>
      <c r="AF1530" s="93"/>
      <c r="AG1530" s="93"/>
      <c r="AH1530" s="93"/>
      <c r="AI1530" s="30"/>
      <c r="AJ1530" s="30"/>
      <c r="AK1530" s="30"/>
      <c r="AL1530" s="30"/>
      <c r="AM1530" s="109"/>
      <c r="AN1530" s="109"/>
      <c r="AO1530" s="30"/>
      <c r="AP1530" s="109" t="s">
        <v>2283</v>
      </c>
      <c r="AQ1530"/>
      <c r="AR1530"/>
      <c r="AS1530"/>
      <c r="AT1530"/>
      <c r="AU1530"/>
      <c r="AV1530"/>
    </row>
    <row r="1531" spans="27:48" ht="23.45" customHeight="1" x14ac:dyDescent="0.2">
      <c r="AA1531" s="97"/>
      <c r="AB1531" s="97"/>
      <c r="AC1531" s="97"/>
      <c r="AD1531" s="97"/>
      <c r="AE1531" s="97"/>
      <c r="AF1531" s="93"/>
      <c r="AG1531" s="93"/>
      <c r="AH1531" s="93"/>
      <c r="AI1531" s="30"/>
      <c r="AJ1531" s="30"/>
      <c r="AK1531" s="30"/>
      <c r="AL1531" s="30"/>
      <c r="AM1531" s="109"/>
      <c r="AN1531" s="109"/>
      <c r="AO1531" s="30"/>
      <c r="AP1531" s="109" t="s">
        <v>2284</v>
      </c>
      <c r="AQ1531"/>
      <c r="AR1531"/>
      <c r="AS1531"/>
      <c r="AT1531"/>
      <c r="AU1531"/>
      <c r="AV1531"/>
    </row>
    <row r="1532" spans="27:48" ht="23.45" customHeight="1" x14ac:dyDescent="0.2">
      <c r="AA1532" s="97"/>
      <c r="AB1532" s="97"/>
      <c r="AC1532" s="97"/>
      <c r="AD1532" s="97"/>
      <c r="AE1532" s="97"/>
      <c r="AF1532" s="93"/>
      <c r="AG1532" s="93"/>
      <c r="AH1532" s="93"/>
      <c r="AI1532" s="30"/>
      <c r="AJ1532" s="30"/>
      <c r="AK1532" s="30"/>
      <c r="AL1532" s="30"/>
      <c r="AM1532" s="109"/>
      <c r="AN1532" s="109"/>
      <c r="AO1532" s="30"/>
      <c r="AP1532" s="109" t="s">
        <v>2285</v>
      </c>
      <c r="AQ1532"/>
      <c r="AR1532"/>
      <c r="AS1532"/>
      <c r="AT1532"/>
      <c r="AU1532"/>
      <c r="AV1532"/>
    </row>
    <row r="1533" spans="27:48" ht="23.45" customHeight="1" x14ac:dyDescent="0.2">
      <c r="AA1533" s="97"/>
      <c r="AB1533" s="97"/>
      <c r="AC1533" s="97"/>
      <c r="AD1533" s="97"/>
      <c r="AE1533" s="97"/>
      <c r="AF1533" s="93"/>
      <c r="AG1533" s="93"/>
      <c r="AH1533" s="93"/>
      <c r="AI1533" s="30"/>
      <c r="AJ1533" s="30"/>
      <c r="AK1533" s="30"/>
      <c r="AL1533" s="30"/>
      <c r="AM1533" s="109"/>
      <c r="AN1533" s="109"/>
      <c r="AO1533" s="30"/>
      <c r="AP1533" s="109" t="s">
        <v>2286</v>
      </c>
      <c r="AQ1533"/>
      <c r="AR1533"/>
      <c r="AS1533"/>
      <c r="AT1533"/>
      <c r="AU1533"/>
      <c r="AV1533"/>
    </row>
    <row r="1534" spans="27:48" ht="23.45" customHeight="1" x14ac:dyDescent="0.2">
      <c r="AA1534" s="97"/>
      <c r="AB1534" s="97"/>
      <c r="AC1534" s="97"/>
      <c r="AD1534" s="97"/>
      <c r="AE1534" s="97"/>
      <c r="AF1534" s="93"/>
      <c r="AG1534" s="93"/>
      <c r="AH1534" s="93"/>
      <c r="AI1534" s="30"/>
      <c r="AJ1534" s="30"/>
      <c r="AK1534" s="30"/>
      <c r="AL1534" s="30"/>
      <c r="AM1534" s="109"/>
      <c r="AN1534" s="109"/>
      <c r="AO1534" s="30"/>
      <c r="AP1534" s="109" t="s">
        <v>2287</v>
      </c>
      <c r="AQ1534"/>
      <c r="AR1534"/>
      <c r="AS1534"/>
      <c r="AT1534"/>
      <c r="AU1534"/>
      <c r="AV1534"/>
    </row>
    <row r="1535" spans="27:48" ht="23.45" customHeight="1" x14ac:dyDescent="0.2">
      <c r="AA1535" s="97"/>
      <c r="AB1535" s="97"/>
      <c r="AC1535" s="97"/>
      <c r="AD1535" s="97"/>
      <c r="AE1535" s="97"/>
      <c r="AF1535" s="93"/>
      <c r="AG1535" s="93"/>
      <c r="AH1535" s="93"/>
      <c r="AI1535" s="30"/>
      <c r="AJ1535" s="30"/>
      <c r="AK1535" s="30"/>
      <c r="AL1535" s="30"/>
      <c r="AM1535" s="109"/>
      <c r="AN1535" s="109"/>
      <c r="AO1535" s="30"/>
      <c r="AP1535" s="109" t="s">
        <v>2288</v>
      </c>
      <c r="AQ1535"/>
      <c r="AR1535"/>
      <c r="AS1535"/>
      <c r="AT1535"/>
      <c r="AU1535"/>
      <c r="AV1535"/>
    </row>
    <row r="1536" spans="27:48" ht="23.45" customHeight="1" x14ac:dyDescent="0.2">
      <c r="AA1536" s="97"/>
      <c r="AB1536" s="97"/>
      <c r="AC1536" s="97"/>
      <c r="AD1536" s="97"/>
      <c r="AE1536" s="97"/>
      <c r="AF1536" s="93"/>
      <c r="AG1536" s="93"/>
      <c r="AH1536" s="93"/>
      <c r="AI1536" s="30"/>
      <c r="AJ1536" s="30"/>
      <c r="AK1536" s="30"/>
      <c r="AL1536" s="30"/>
      <c r="AM1536" s="109"/>
      <c r="AN1536" s="109"/>
      <c r="AO1536" s="30"/>
      <c r="AP1536" s="109" t="s">
        <v>2289</v>
      </c>
      <c r="AQ1536"/>
      <c r="AR1536"/>
      <c r="AS1536"/>
      <c r="AT1536"/>
      <c r="AU1536"/>
      <c r="AV1536"/>
    </row>
    <row r="1537" spans="27:48" ht="23.45" customHeight="1" x14ac:dyDescent="0.2">
      <c r="AA1537" s="97"/>
      <c r="AB1537" s="97"/>
      <c r="AC1537" s="97"/>
      <c r="AD1537" s="97"/>
      <c r="AE1537" s="97"/>
      <c r="AF1537" s="93"/>
      <c r="AG1537" s="93"/>
      <c r="AH1537" s="93"/>
      <c r="AI1537" s="30"/>
      <c r="AJ1537" s="30"/>
      <c r="AK1537" s="30"/>
      <c r="AL1537" s="30"/>
      <c r="AM1537" s="109"/>
      <c r="AN1537" s="109"/>
      <c r="AO1537" s="30"/>
      <c r="AP1537" s="109" t="s">
        <v>2290</v>
      </c>
      <c r="AQ1537"/>
      <c r="AR1537"/>
      <c r="AS1537"/>
      <c r="AT1537"/>
      <c r="AU1537"/>
      <c r="AV1537"/>
    </row>
    <row r="1538" spans="27:48" ht="23.45" customHeight="1" x14ac:dyDescent="0.2">
      <c r="AA1538" s="97"/>
      <c r="AB1538" s="97"/>
      <c r="AC1538" s="97"/>
      <c r="AD1538" s="97"/>
      <c r="AE1538" s="97"/>
      <c r="AF1538" s="93"/>
      <c r="AG1538" s="93"/>
      <c r="AH1538" s="93"/>
      <c r="AI1538" s="30"/>
      <c r="AJ1538" s="30"/>
      <c r="AK1538" s="30"/>
      <c r="AL1538" s="30"/>
      <c r="AM1538" s="109"/>
      <c r="AN1538" s="109"/>
      <c r="AO1538" s="30"/>
      <c r="AP1538" s="109" t="s">
        <v>2291</v>
      </c>
      <c r="AQ1538"/>
      <c r="AR1538"/>
      <c r="AS1538"/>
      <c r="AT1538"/>
      <c r="AU1538"/>
      <c r="AV1538"/>
    </row>
    <row r="1539" spans="27:48" ht="23.45" customHeight="1" x14ac:dyDescent="0.2">
      <c r="AA1539" s="97"/>
      <c r="AB1539" s="97"/>
      <c r="AC1539" s="97"/>
      <c r="AD1539" s="97"/>
      <c r="AE1539" s="97"/>
      <c r="AF1539" s="93"/>
      <c r="AG1539" s="93"/>
      <c r="AH1539" s="93"/>
      <c r="AI1539" s="30"/>
      <c r="AJ1539" s="30"/>
      <c r="AK1539" s="30"/>
      <c r="AL1539" s="30"/>
      <c r="AM1539" s="109"/>
      <c r="AN1539" s="109"/>
      <c r="AO1539" s="30"/>
      <c r="AP1539" s="109" t="s">
        <v>2292</v>
      </c>
      <c r="AQ1539"/>
      <c r="AR1539"/>
      <c r="AS1539"/>
      <c r="AT1539"/>
      <c r="AU1539"/>
      <c r="AV1539"/>
    </row>
    <row r="1540" spans="27:48" ht="23.45" customHeight="1" x14ac:dyDescent="0.2">
      <c r="AA1540" s="97"/>
      <c r="AB1540" s="97"/>
      <c r="AC1540" s="97"/>
      <c r="AD1540" s="97"/>
      <c r="AE1540" s="97"/>
      <c r="AF1540" s="93"/>
      <c r="AG1540" s="93"/>
      <c r="AH1540" s="93"/>
      <c r="AI1540" s="30"/>
      <c r="AJ1540" s="30"/>
      <c r="AK1540" s="30"/>
      <c r="AL1540" s="30"/>
      <c r="AM1540" s="109"/>
      <c r="AN1540" s="109"/>
      <c r="AO1540" s="30"/>
      <c r="AP1540" s="109" t="s">
        <v>2293</v>
      </c>
      <c r="AQ1540"/>
      <c r="AR1540"/>
      <c r="AS1540"/>
      <c r="AT1540"/>
      <c r="AU1540"/>
      <c r="AV1540"/>
    </row>
    <row r="1541" spans="27:48" ht="23.45" customHeight="1" x14ac:dyDescent="0.2">
      <c r="AA1541" s="97"/>
      <c r="AB1541" s="97"/>
      <c r="AC1541" s="97"/>
      <c r="AD1541" s="97"/>
      <c r="AE1541" s="97"/>
      <c r="AF1541" s="93"/>
      <c r="AG1541" s="93"/>
      <c r="AH1541" s="93"/>
      <c r="AI1541" s="30"/>
      <c r="AJ1541" s="30"/>
      <c r="AK1541" s="30"/>
      <c r="AL1541" s="30"/>
      <c r="AM1541" s="109"/>
      <c r="AN1541" s="109"/>
      <c r="AO1541" s="30"/>
      <c r="AP1541" s="109" t="s">
        <v>2294</v>
      </c>
      <c r="AQ1541"/>
      <c r="AR1541"/>
      <c r="AS1541"/>
      <c r="AT1541"/>
      <c r="AU1541"/>
      <c r="AV1541"/>
    </row>
    <row r="1542" spans="27:48" ht="23.45" customHeight="1" x14ac:dyDescent="0.2">
      <c r="AA1542" s="97"/>
      <c r="AB1542" s="97"/>
      <c r="AC1542" s="97"/>
      <c r="AD1542" s="97"/>
      <c r="AE1542" s="97"/>
      <c r="AF1542" s="93"/>
      <c r="AG1542" s="93"/>
      <c r="AH1542" s="93"/>
      <c r="AI1542" s="30"/>
      <c r="AJ1542" s="30"/>
      <c r="AK1542" s="30"/>
      <c r="AL1542" s="30"/>
      <c r="AM1542" s="109"/>
      <c r="AN1542" s="109"/>
      <c r="AO1542" s="30"/>
      <c r="AP1542" s="109" t="s">
        <v>2295</v>
      </c>
      <c r="AQ1542"/>
      <c r="AR1542"/>
      <c r="AS1542"/>
      <c r="AT1542"/>
      <c r="AU1542"/>
      <c r="AV1542"/>
    </row>
    <row r="1543" spans="27:48" ht="23.45" customHeight="1" x14ac:dyDescent="0.2">
      <c r="AA1543" s="97"/>
      <c r="AB1543" s="97"/>
      <c r="AC1543" s="97"/>
      <c r="AD1543" s="97"/>
      <c r="AE1543" s="97"/>
      <c r="AF1543" s="93"/>
      <c r="AG1543" s="93"/>
      <c r="AH1543" s="93"/>
      <c r="AI1543" s="30"/>
      <c r="AJ1543" s="30"/>
      <c r="AK1543" s="30"/>
      <c r="AL1543" s="30"/>
      <c r="AM1543" s="109"/>
      <c r="AN1543" s="109"/>
      <c r="AO1543" s="30"/>
      <c r="AP1543" s="109" t="s">
        <v>2296</v>
      </c>
      <c r="AQ1543"/>
      <c r="AR1543"/>
      <c r="AS1543"/>
      <c r="AT1543"/>
      <c r="AU1543"/>
      <c r="AV1543"/>
    </row>
    <row r="1544" spans="27:48" ht="23.45" customHeight="1" x14ac:dyDescent="0.2">
      <c r="AA1544" s="97"/>
      <c r="AB1544" s="97"/>
      <c r="AC1544" s="97"/>
      <c r="AD1544" s="97"/>
      <c r="AE1544" s="97"/>
      <c r="AF1544" s="93"/>
      <c r="AG1544" s="93"/>
      <c r="AH1544" s="93"/>
      <c r="AI1544" s="30"/>
      <c r="AJ1544" s="30"/>
      <c r="AK1544" s="30"/>
      <c r="AL1544" s="30"/>
      <c r="AM1544" s="109"/>
      <c r="AN1544" s="109"/>
      <c r="AO1544" s="30"/>
      <c r="AP1544" s="109" t="s">
        <v>2297</v>
      </c>
      <c r="AQ1544"/>
      <c r="AR1544"/>
      <c r="AS1544"/>
      <c r="AT1544"/>
      <c r="AU1544"/>
      <c r="AV1544"/>
    </row>
    <row r="1545" spans="27:48" ht="23.45" customHeight="1" x14ac:dyDescent="0.2">
      <c r="AA1545" s="97"/>
      <c r="AB1545" s="97"/>
      <c r="AC1545" s="97"/>
      <c r="AD1545" s="97"/>
      <c r="AE1545" s="97"/>
      <c r="AF1545" s="93"/>
      <c r="AG1545" s="93"/>
      <c r="AH1545" s="93"/>
      <c r="AI1545" s="30"/>
      <c r="AJ1545" s="30"/>
      <c r="AK1545" s="30"/>
      <c r="AL1545" s="30"/>
      <c r="AM1545" s="109"/>
      <c r="AN1545" s="109"/>
      <c r="AO1545" s="30"/>
      <c r="AP1545" s="109" t="s">
        <v>2298</v>
      </c>
      <c r="AQ1545"/>
      <c r="AR1545"/>
      <c r="AS1545"/>
      <c r="AT1545"/>
      <c r="AU1545"/>
      <c r="AV1545"/>
    </row>
    <row r="1546" spans="27:48" ht="23.45" customHeight="1" x14ac:dyDescent="0.2">
      <c r="AA1546" s="97"/>
      <c r="AB1546" s="97"/>
      <c r="AC1546" s="97"/>
      <c r="AD1546" s="97"/>
      <c r="AE1546" s="97"/>
      <c r="AF1546" s="93"/>
      <c r="AG1546" s="93"/>
      <c r="AH1546" s="93"/>
      <c r="AI1546" s="30"/>
      <c r="AJ1546" s="30"/>
      <c r="AK1546" s="30"/>
      <c r="AL1546" s="30"/>
      <c r="AM1546" s="109"/>
      <c r="AN1546" s="109"/>
      <c r="AO1546" s="30"/>
      <c r="AP1546" s="109" t="s">
        <v>2299</v>
      </c>
      <c r="AQ1546"/>
      <c r="AR1546"/>
      <c r="AS1546"/>
      <c r="AT1546"/>
      <c r="AU1546"/>
      <c r="AV1546"/>
    </row>
    <row r="1547" spans="27:48" ht="23.45" customHeight="1" x14ac:dyDescent="0.2">
      <c r="AA1547" s="97"/>
      <c r="AB1547" s="97"/>
      <c r="AC1547" s="97"/>
      <c r="AD1547" s="97"/>
      <c r="AE1547" s="97"/>
      <c r="AF1547" s="93"/>
      <c r="AG1547" s="93"/>
      <c r="AH1547" s="93"/>
      <c r="AI1547" s="30"/>
      <c r="AJ1547" s="30"/>
      <c r="AK1547" s="30"/>
      <c r="AL1547" s="30"/>
      <c r="AM1547" s="109"/>
      <c r="AN1547" s="109"/>
      <c r="AO1547" s="30"/>
      <c r="AP1547" s="109" t="s">
        <v>2300</v>
      </c>
      <c r="AQ1547"/>
      <c r="AR1547"/>
      <c r="AS1547"/>
      <c r="AT1547"/>
      <c r="AU1547"/>
      <c r="AV1547"/>
    </row>
    <row r="1548" spans="27:48" ht="23.45" customHeight="1" x14ac:dyDescent="0.2">
      <c r="AA1548" s="97"/>
      <c r="AB1548" s="97"/>
      <c r="AC1548" s="97"/>
      <c r="AD1548" s="97"/>
      <c r="AE1548" s="97"/>
      <c r="AF1548" s="93"/>
      <c r="AG1548" s="93"/>
      <c r="AH1548" s="93"/>
      <c r="AI1548" s="30"/>
      <c r="AJ1548" s="30"/>
      <c r="AK1548" s="30"/>
      <c r="AL1548" s="30"/>
      <c r="AM1548" s="109"/>
      <c r="AN1548" s="109"/>
      <c r="AO1548" s="30"/>
      <c r="AP1548" s="109" t="s">
        <v>2301</v>
      </c>
      <c r="AQ1548"/>
      <c r="AR1548"/>
      <c r="AS1548"/>
      <c r="AT1548"/>
      <c r="AU1548"/>
      <c r="AV1548"/>
    </row>
    <row r="1549" spans="27:48" ht="23.45" customHeight="1" x14ac:dyDescent="0.2">
      <c r="AA1549" s="97"/>
      <c r="AB1549" s="97"/>
      <c r="AC1549" s="97"/>
      <c r="AD1549" s="97"/>
      <c r="AE1549" s="97"/>
      <c r="AF1549" s="93"/>
      <c r="AG1549" s="93"/>
      <c r="AH1549" s="93"/>
      <c r="AI1549" s="30"/>
      <c r="AJ1549" s="30"/>
      <c r="AK1549" s="30"/>
      <c r="AL1549" s="30"/>
      <c r="AM1549" s="109"/>
      <c r="AN1549" s="109"/>
      <c r="AO1549" s="30"/>
      <c r="AP1549" s="109" t="s">
        <v>2302</v>
      </c>
      <c r="AQ1549"/>
      <c r="AR1549"/>
      <c r="AS1549"/>
      <c r="AT1549"/>
      <c r="AU1549"/>
      <c r="AV1549"/>
    </row>
    <row r="1550" spans="27:48" ht="23.45" customHeight="1" x14ac:dyDescent="0.2">
      <c r="AA1550" s="97"/>
      <c r="AB1550" s="97"/>
      <c r="AC1550" s="97"/>
      <c r="AD1550" s="97"/>
      <c r="AE1550" s="97"/>
      <c r="AF1550" s="93"/>
      <c r="AG1550" s="93"/>
      <c r="AH1550" s="93"/>
      <c r="AI1550" s="30"/>
      <c r="AJ1550" s="30"/>
      <c r="AK1550" s="30"/>
      <c r="AL1550" s="30"/>
      <c r="AM1550" s="109"/>
      <c r="AN1550" s="109"/>
      <c r="AO1550" s="30"/>
      <c r="AP1550" s="109" t="s">
        <v>2303</v>
      </c>
      <c r="AQ1550"/>
      <c r="AR1550"/>
      <c r="AS1550"/>
      <c r="AT1550"/>
      <c r="AU1550"/>
      <c r="AV1550"/>
    </row>
    <row r="1551" spans="27:48" ht="23.45" customHeight="1" x14ac:dyDescent="0.2">
      <c r="AA1551" s="97"/>
      <c r="AB1551" s="97"/>
      <c r="AC1551" s="97"/>
      <c r="AD1551" s="97"/>
      <c r="AE1551" s="97"/>
      <c r="AF1551" s="93"/>
      <c r="AG1551" s="93"/>
      <c r="AH1551" s="93"/>
      <c r="AI1551" s="30"/>
      <c r="AJ1551" s="30"/>
      <c r="AK1551" s="30"/>
      <c r="AL1551" s="30"/>
      <c r="AM1551" s="109"/>
      <c r="AN1551" s="109"/>
      <c r="AO1551" s="30"/>
      <c r="AP1551" s="109" t="s">
        <v>2304</v>
      </c>
      <c r="AQ1551"/>
      <c r="AR1551"/>
      <c r="AS1551"/>
      <c r="AT1551"/>
      <c r="AU1551"/>
      <c r="AV1551"/>
    </row>
    <row r="1552" spans="27:48" ht="23.45" customHeight="1" x14ac:dyDescent="0.2">
      <c r="AA1552" s="97"/>
      <c r="AB1552" s="97"/>
      <c r="AC1552" s="97"/>
      <c r="AD1552" s="97"/>
      <c r="AE1552" s="97"/>
      <c r="AF1552" s="93"/>
      <c r="AG1552" s="93"/>
      <c r="AH1552" s="93"/>
      <c r="AI1552" s="30"/>
      <c r="AJ1552" s="30"/>
      <c r="AK1552" s="30"/>
      <c r="AL1552" s="30"/>
      <c r="AM1552" s="109"/>
      <c r="AN1552" s="109"/>
      <c r="AO1552" s="30"/>
      <c r="AP1552" s="109" t="s">
        <v>2305</v>
      </c>
      <c r="AQ1552"/>
      <c r="AR1552"/>
      <c r="AS1552"/>
      <c r="AT1552"/>
      <c r="AU1552"/>
      <c r="AV1552"/>
    </row>
    <row r="1553" spans="27:48" ht="23.45" customHeight="1" x14ac:dyDescent="0.2">
      <c r="AA1553" s="97"/>
      <c r="AB1553" s="97"/>
      <c r="AC1553" s="97"/>
      <c r="AD1553" s="97"/>
      <c r="AE1553" s="97"/>
      <c r="AF1553" s="93"/>
      <c r="AG1553" s="93"/>
      <c r="AH1553" s="93"/>
      <c r="AI1553" s="30"/>
      <c r="AJ1553" s="30"/>
      <c r="AK1553" s="30"/>
      <c r="AL1553" s="30"/>
      <c r="AM1553" s="109"/>
      <c r="AN1553" s="109"/>
      <c r="AO1553" s="30"/>
      <c r="AP1553" s="109" t="s">
        <v>2306</v>
      </c>
      <c r="AQ1553"/>
      <c r="AR1553"/>
      <c r="AS1553"/>
      <c r="AT1553"/>
      <c r="AU1553"/>
      <c r="AV1553"/>
    </row>
    <row r="1554" spans="27:48" ht="23.45" customHeight="1" x14ac:dyDescent="0.2">
      <c r="AA1554" s="97"/>
      <c r="AB1554" s="97"/>
      <c r="AC1554" s="97"/>
      <c r="AD1554" s="97"/>
      <c r="AE1554" s="97"/>
      <c r="AF1554" s="93"/>
      <c r="AG1554" s="93"/>
      <c r="AH1554" s="93"/>
      <c r="AI1554" s="30"/>
      <c r="AJ1554" s="30"/>
      <c r="AK1554" s="30"/>
      <c r="AL1554" s="30"/>
      <c r="AM1554" s="109"/>
      <c r="AN1554" s="109"/>
      <c r="AO1554" s="30"/>
      <c r="AP1554" s="109" t="s">
        <v>2307</v>
      </c>
      <c r="AQ1554"/>
      <c r="AR1554"/>
      <c r="AS1554"/>
      <c r="AT1554"/>
      <c r="AU1554"/>
      <c r="AV1554"/>
    </row>
    <row r="1555" spans="27:48" ht="23.45" customHeight="1" x14ac:dyDescent="0.2">
      <c r="AA1555" s="97"/>
      <c r="AB1555" s="97"/>
      <c r="AC1555" s="97"/>
      <c r="AD1555" s="97"/>
      <c r="AE1555" s="97"/>
      <c r="AF1555" s="93"/>
      <c r="AG1555" s="93"/>
      <c r="AH1555" s="93"/>
      <c r="AI1555" s="30"/>
      <c r="AJ1555" s="30"/>
      <c r="AK1555" s="30"/>
      <c r="AL1555" s="30"/>
      <c r="AM1555" s="109"/>
      <c r="AN1555" s="109"/>
      <c r="AO1555" s="30"/>
      <c r="AP1555" s="109" t="s">
        <v>2308</v>
      </c>
      <c r="AQ1555"/>
      <c r="AR1555"/>
      <c r="AS1555"/>
      <c r="AT1555"/>
      <c r="AU1555"/>
      <c r="AV1555"/>
    </row>
    <row r="1556" spans="27:48" ht="23.45" customHeight="1" x14ac:dyDescent="0.2">
      <c r="AA1556" s="97"/>
      <c r="AB1556" s="97"/>
      <c r="AC1556" s="97"/>
      <c r="AD1556" s="97"/>
      <c r="AE1556" s="97"/>
      <c r="AF1556" s="93"/>
      <c r="AG1556" s="93"/>
      <c r="AH1556" s="93"/>
      <c r="AI1556" s="30"/>
      <c r="AJ1556" s="30"/>
      <c r="AK1556" s="30"/>
      <c r="AL1556" s="30"/>
      <c r="AM1556" s="109"/>
      <c r="AN1556" s="109"/>
      <c r="AO1556" s="30"/>
      <c r="AP1556" s="109" t="s">
        <v>2309</v>
      </c>
      <c r="AQ1556"/>
      <c r="AR1556"/>
      <c r="AS1556"/>
      <c r="AT1556"/>
      <c r="AU1556"/>
      <c r="AV1556"/>
    </row>
    <row r="1557" spans="27:48" ht="23.45" customHeight="1" x14ac:dyDescent="0.2">
      <c r="AA1557" s="97"/>
      <c r="AB1557" s="97"/>
      <c r="AC1557" s="97"/>
      <c r="AD1557" s="97"/>
      <c r="AE1557" s="97"/>
      <c r="AF1557" s="93"/>
      <c r="AG1557" s="93"/>
      <c r="AH1557" s="93"/>
      <c r="AI1557" s="30"/>
      <c r="AJ1557" s="30"/>
      <c r="AK1557" s="30"/>
      <c r="AL1557" s="30"/>
      <c r="AM1557" s="109"/>
      <c r="AN1557" s="109"/>
      <c r="AO1557" s="30"/>
      <c r="AP1557" s="109" t="s">
        <v>2310</v>
      </c>
      <c r="AQ1557"/>
      <c r="AR1557"/>
      <c r="AS1557"/>
      <c r="AT1557"/>
      <c r="AU1557"/>
      <c r="AV1557"/>
    </row>
    <row r="1558" spans="27:48" ht="23.45" customHeight="1" x14ac:dyDescent="0.2">
      <c r="AA1558" s="97"/>
      <c r="AB1558" s="97"/>
      <c r="AC1558" s="97"/>
      <c r="AD1558" s="97"/>
      <c r="AE1558" s="97"/>
      <c r="AF1558" s="93"/>
      <c r="AG1558" s="93"/>
      <c r="AH1558" s="93"/>
      <c r="AI1558" s="30"/>
      <c r="AJ1558" s="30"/>
      <c r="AK1558" s="30"/>
      <c r="AL1558" s="30"/>
      <c r="AM1558" s="109"/>
      <c r="AN1558" s="109"/>
      <c r="AO1558" s="30"/>
      <c r="AP1558" s="109" t="s">
        <v>2311</v>
      </c>
      <c r="AQ1558"/>
      <c r="AR1558"/>
      <c r="AS1558"/>
      <c r="AT1558"/>
      <c r="AU1558"/>
      <c r="AV1558"/>
    </row>
    <row r="1559" spans="27:48" ht="23.45" customHeight="1" x14ac:dyDescent="0.2">
      <c r="AA1559" s="97"/>
      <c r="AB1559" s="97"/>
      <c r="AC1559" s="97"/>
      <c r="AD1559" s="97"/>
      <c r="AE1559" s="97"/>
      <c r="AF1559" s="93"/>
      <c r="AG1559" s="93"/>
      <c r="AH1559" s="93"/>
      <c r="AI1559" s="30"/>
      <c r="AJ1559" s="30"/>
      <c r="AK1559" s="30"/>
      <c r="AL1559" s="30"/>
      <c r="AM1559" s="109"/>
      <c r="AN1559" s="109"/>
      <c r="AO1559" s="30"/>
      <c r="AP1559" s="109" t="s">
        <v>2312</v>
      </c>
      <c r="AQ1559"/>
      <c r="AR1559"/>
      <c r="AS1559"/>
      <c r="AT1559"/>
      <c r="AU1559"/>
      <c r="AV1559"/>
    </row>
    <row r="1560" spans="27:48" ht="23.45" customHeight="1" x14ac:dyDescent="0.2">
      <c r="AA1560" s="97"/>
      <c r="AB1560" s="97"/>
      <c r="AC1560" s="97"/>
      <c r="AD1560" s="97"/>
      <c r="AE1560" s="97"/>
      <c r="AF1560" s="93"/>
      <c r="AG1560" s="93"/>
      <c r="AH1560" s="93"/>
      <c r="AI1560" s="30"/>
      <c r="AJ1560" s="30"/>
      <c r="AK1560" s="30"/>
      <c r="AL1560" s="30"/>
      <c r="AM1560" s="109"/>
      <c r="AN1560" s="109"/>
      <c r="AO1560" s="30"/>
      <c r="AP1560" s="109" t="s">
        <v>2313</v>
      </c>
      <c r="AQ1560"/>
      <c r="AR1560"/>
      <c r="AS1560"/>
      <c r="AT1560"/>
      <c r="AU1560"/>
      <c r="AV1560"/>
    </row>
    <row r="1561" spans="27:48" ht="23.45" customHeight="1" x14ac:dyDescent="0.2">
      <c r="AA1561" s="97"/>
      <c r="AB1561" s="97"/>
      <c r="AC1561" s="97"/>
      <c r="AD1561" s="97"/>
      <c r="AE1561" s="97"/>
      <c r="AF1561" s="93"/>
      <c r="AG1561" s="93"/>
      <c r="AH1561" s="93"/>
      <c r="AI1561" s="30"/>
      <c r="AJ1561" s="30"/>
      <c r="AK1561" s="30"/>
      <c r="AL1561" s="30"/>
      <c r="AM1561" s="109"/>
      <c r="AN1561" s="109"/>
      <c r="AO1561" s="30"/>
      <c r="AP1561" s="109" t="s">
        <v>2314</v>
      </c>
      <c r="AQ1561"/>
      <c r="AR1561"/>
      <c r="AS1561"/>
      <c r="AT1561"/>
      <c r="AU1561"/>
      <c r="AV1561"/>
    </row>
    <row r="1562" spans="27:48" ht="23.45" customHeight="1" x14ac:dyDescent="0.2">
      <c r="AA1562" s="97"/>
      <c r="AB1562" s="97"/>
      <c r="AC1562" s="97"/>
      <c r="AD1562" s="97"/>
      <c r="AE1562" s="97"/>
      <c r="AF1562" s="93"/>
      <c r="AG1562" s="93"/>
      <c r="AH1562" s="93"/>
      <c r="AI1562" s="30"/>
      <c r="AJ1562" s="30"/>
      <c r="AK1562" s="30"/>
      <c r="AL1562" s="30"/>
      <c r="AM1562" s="109"/>
      <c r="AN1562" s="109"/>
      <c r="AO1562" s="30"/>
      <c r="AP1562" s="109" t="s">
        <v>2315</v>
      </c>
      <c r="AQ1562"/>
      <c r="AR1562"/>
      <c r="AS1562"/>
      <c r="AT1562"/>
      <c r="AU1562"/>
      <c r="AV1562"/>
    </row>
    <row r="1563" spans="27:48" ht="23.45" customHeight="1" x14ac:dyDescent="0.2">
      <c r="AA1563" s="97"/>
      <c r="AB1563" s="97"/>
      <c r="AC1563" s="97"/>
      <c r="AD1563" s="97"/>
      <c r="AE1563" s="97"/>
      <c r="AF1563" s="93"/>
      <c r="AG1563" s="93"/>
      <c r="AH1563" s="93"/>
      <c r="AI1563" s="30"/>
      <c r="AJ1563" s="30"/>
      <c r="AK1563" s="30"/>
      <c r="AL1563" s="30"/>
      <c r="AM1563" s="109"/>
      <c r="AN1563" s="109"/>
      <c r="AO1563" s="30"/>
      <c r="AP1563" s="109" t="s">
        <v>2316</v>
      </c>
      <c r="AQ1563"/>
      <c r="AR1563"/>
      <c r="AS1563"/>
      <c r="AT1563"/>
      <c r="AU1563"/>
      <c r="AV1563"/>
    </row>
    <row r="1564" spans="27:48" ht="23.45" customHeight="1" x14ac:dyDescent="0.2">
      <c r="AA1564" s="97"/>
      <c r="AB1564" s="97"/>
      <c r="AC1564" s="97"/>
      <c r="AD1564" s="97"/>
      <c r="AE1564" s="97"/>
      <c r="AF1564" s="93"/>
      <c r="AG1564" s="93"/>
      <c r="AH1564" s="93"/>
      <c r="AI1564" s="30"/>
      <c r="AJ1564" s="30"/>
      <c r="AK1564" s="30"/>
      <c r="AL1564" s="30"/>
      <c r="AM1564" s="109"/>
      <c r="AN1564" s="109"/>
      <c r="AO1564" s="30"/>
      <c r="AP1564" s="109" t="s">
        <v>2317</v>
      </c>
      <c r="AQ1564"/>
      <c r="AR1564"/>
      <c r="AS1564"/>
      <c r="AT1564"/>
      <c r="AU1564"/>
      <c r="AV1564"/>
    </row>
    <row r="1565" spans="27:48" ht="23.45" customHeight="1" x14ac:dyDescent="0.2">
      <c r="AA1565" s="97"/>
      <c r="AB1565" s="97"/>
      <c r="AC1565" s="97"/>
      <c r="AD1565" s="97"/>
      <c r="AE1565" s="97"/>
      <c r="AF1565" s="93"/>
      <c r="AG1565" s="93"/>
      <c r="AH1565" s="93"/>
      <c r="AI1565" s="30"/>
      <c r="AJ1565" s="30"/>
      <c r="AK1565" s="30"/>
      <c r="AL1565" s="30"/>
      <c r="AM1565" s="109"/>
      <c r="AN1565" s="109"/>
      <c r="AO1565" s="30"/>
      <c r="AP1565" s="109" t="s">
        <v>2318</v>
      </c>
      <c r="AQ1565"/>
      <c r="AR1565"/>
      <c r="AS1565"/>
      <c r="AT1565"/>
      <c r="AU1565"/>
      <c r="AV1565"/>
    </row>
    <row r="1566" spans="27:48" ht="23.45" customHeight="1" x14ac:dyDescent="0.2">
      <c r="AA1566" s="97"/>
      <c r="AB1566" s="97"/>
      <c r="AC1566" s="97"/>
      <c r="AD1566" s="97"/>
      <c r="AE1566" s="97"/>
      <c r="AF1566" s="93"/>
      <c r="AG1566" s="93"/>
      <c r="AH1566" s="93"/>
      <c r="AI1566" s="30"/>
      <c r="AJ1566" s="30"/>
      <c r="AK1566" s="30"/>
      <c r="AL1566" s="30"/>
      <c r="AM1566" s="109"/>
      <c r="AN1566" s="109"/>
      <c r="AO1566" s="30"/>
      <c r="AP1566" s="109" t="s">
        <v>2319</v>
      </c>
      <c r="AQ1566"/>
      <c r="AR1566"/>
      <c r="AS1566"/>
      <c r="AT1566"/>
      <c r="AU1566"/>
      <c r="AV1566"/>
    </row>
    <row r="1567" spans="27:48" ht="23.45" customHeight="1" x14ac:dyDescent="0.2">
      <c r="AA1567" s="97"/>
      <c r="AB1567" s="97"/>
      <c r="AC1567" s="97"/>
      <c r="AD1567" s="97"/>
      <c r="AE1567" s="97"/>
      <c r="AF1567" s="93"/>
      <c r="AG1567" s="93"/>
      <c r="AH1567" s="93"/>
      <c r="AI1567" s="30"/>
      <c r="AJ1567" s="30"/>
      <c r="AK1567" s="30"/>
      <c r="AL1567" s="30"/>
      <c r="AM1567" s="109"/>
      <c r="AN1567" s="109"/>
      <c r="AO1567" s="30"/>
      <c r="AP1567" s="109" t="s">
        <v>2320</v>
      </c>
      <c r="AQ1567"/>
      <c r="AR1567"/>
      <c r="AS1567"/>
      <c r="AT1567"/>
      <c r="AU1567"/>
      <c r="AV1567"/>
    </row>
    <row r="1568" spans="27:48" ht="23.45" customHeight="1" x14ac:dyDescent="0.2">
      <c r="AA1568" s="97"/>
      <c r="AB1568" s="97"/>
      <c r="AC1568" s="97"/>
      <c r="AD1568" s="97"/>
      <c r="AE1568" s="97"/>
      <c r="AF1568" s="93"/>
      <c r="AG1568" s="93"/>
      <c r="AH1568" s="93"/>
      <c r="AI1568" s="30"/>
      <c r="AJ1568" s="30"/>
      <c r="AK1568" s="30"/>
      <c r="AL1568" s="30"/>
      <c r="AM1568" s="109"/>
      <c r="AN1568" s="109"/>
      <c r="AO1568" s="30"/>
      <c r="AP1568" s="109" t="s">
        <v>2321</v>
      </c>
      <c r="AQ1568"/>
      <c r="AR1568"/>
      <c r="AS1568"/>
      <c r="AT1568"/>
      <c r="AU1568"/>
      <c r="AV1568"/>
    </row>
    <row r="1569" spans="27:48" ht="23.45" customHeight="1" x14ac:dyDescent="0.2">
      <c r="AA1569" s="97"/>
      <c r="AB1569" s="97"/>
      <c r="AC1569" s="97"/>
      <c r="AD1569" s="97"/>
      <c r="AE1569" s="97"/>
      <c r="AF1569" s="93"/>
      <c r="AG1569" s="93"/>
      <c r="AH1569" s="93"/>
      <c r="AI1569" s="30"/>
      <c r="AJ1569" s="30"/>
      <c r="AK1569" s="30"/>
      <c r="AL1569" s="30"/>
      <c r="AM1569" s="109"/>
      <c r="AN1569" s="109"/>
      <c r="AO1569" s="30"/>
      <c r="AP1569" s="109" t="s">
        <v>2322</v>
      </c>
      <c r="AQ1569"/>
      <c r="AR1569"/>
      <c r="AS1569"/>
      <c r="AT1569"/>
      <c r="AU1569"/>
      <c r="AV1569"/>
    </row>
    <row r="1570" spans="27:48" ht="23.45" customHeight="1" x14ac:dyDescent="0.2">
      <c r="AA1570" s="97"/>
      <c r="AB1570" s="97"/>
      <c r="AC1570" s="97"/>
      <c r="AD1570" s="97"/>
      <c r="AE1570" s="97"/>
      <c r="AF1570" s="93"/>
      <c r="AG1570" s="93"/>
      <c r="AH1570" s="93"/>
      <c r="AI1570" s="30"/>
      <c r="AJ1570" s="30"/>
      <c r="AK1570" s="30"/>
      <c r="AL1570" s="30"/>
      <c r="AM1570" s="109"/>
      <c r="AN1570" s="109"/>
      <c r="AO1570" s="30"/>
      <c r="AP1570" s="109" t="s">
        <v>2323</v>
      </c>
      <c r="AQ1570"/>
      <c r="AR1570"/>
      <c r="AS1570"/>
      <c r="AT1570"/>
      <c r="AU1570"/>
      <c r="AV1570"/>
    </row>
    <row r="1571" spans="27:48" ht="23.45" customHeight="1" x14ac:dyDescent="0.2">
      <c r="AA1571" s="97"/>
      <c r="AB1571" s="97"/>
      <c r="AC1571" s="97"/>
      <c r="AD1571" s="97"/>
      <c r="AE1571" s="97"/>
      <c r="AF1571" s="93"/>
      <c r="AG1571" s="93"/>
      <c r="AH1571" s="93"/>
      <c r="AI1571" s="30"/>
      <c r="AJ1571" s="30"/>
      <c r="AK1571" s="30"/>
      <c r="AL1571" s="30"/>
      <c r="AM1571" s="109"/>
      <c r="AN1571" s="109"/>
      <c r="AO1571" s="30"/>
      <c r="AP1571" s="109" t="s">
        <v>2324</v>
      </c>
      <c r="AQ1571"/>
      <c r="AR1571"/>
      <c r="AS1571"/>
      <c r="AT1571"/>
      <c r="AU1571"/>
      <c r="AV1571"/>
    </row>
    <row r="1572" spans="27:48" ht="23.45" customHeight="1" x14ac:dyDescent="0.2">
      <c r="AA1572" s="97"/>
      <c r="AB1572" s="97"/>
      <c r="AC1572" s="97"/>
      <c r="AD1572" s="97"/>
      <c r="AE1572" s="97"/>
      <c r="AF1572" s="93"/>
      <c r="AG1572" s="93"/>
      <c r="AH1572" s="93"/>
      <c r="AI1572" s="30"/>
      <c r="AJ1572" s="30"/>
      <c r="AK1572" s="30"/>
      <c r="AL1572" s="30"/>
      <c r="AM1572" s="109"/>
      <c r="AN1572" s="109"/>
      <c r="AO1572" s="30"/>
      <c r="AP1572" s="109" t="s">
        <v>2325</v>
      </c>
      <c r="AQ1572"/>
      <c r="AR1572"/>
      <c r="AS1572"/>
      <c r="AT1572"/>
      <c r="AU1572"/>
      <c r="AV1572"/>
    </row>
    <row r="1573" spans="27:48" ht="23.45" customHeight="1" x14ac:dyDescent="0.2">
      <c r="AA1573" s="97"/>
      <c r="AB1573" s="97"/>
      <c r="AC1573" s="97"/>
      <c r="AD1573" s="97"/>
      <c r="AE1573" s="97"/>
      <c r="AF1573" s="93"/>
      <c r="AG1573" s="93"/>
      <c r="AH1573" s="93"/>
      <c r="AI1573" s="30"/>
      <c r="AJ1573" s="30"/>
      <c r="AK1573" s="30"/>
      <c r="AL1573" s="30"/>
      <c r="AM1573" s="109"/>
      <c r="AN1573" s="109"/>
      <c r="AO1573" s="30"/>
      <c r="AP1573" s="109" t="s">
        <v>2326</v>
      </c>
      <c r="AQ1573"/>
      <c r="AR1573"/>
      <c r="AS1573"/>
      <c r="AT1573"/>
      <c r="AU1573"/>
      <c r="AV1573"/>
    </row>
    <row r="1574" spans="27:48" ht="23.45" customHeight="1" x14ac:dyDescent="0.2">
      <c r="AA1574" s="97"/>
      <c r="AB1574" s="97"/>
      <c r="AC1574" s="97"/>
      <c r="AD1574" s="97"/>
      <c r="AE1574" s="97"/>
      <c r="AF1574" s="93"/>
      <c r="AG1574" s="93"/>
      <c r="AH1574" s="93"/>
      <c r="AI1574" s="30"/>
      <c r="AJ1574" s="30"/>
      <c r="AK1574" s="30"/>
      <c r="AL1574" s="30"/>
      <c r="AM1574" s="109"/>
      <c r="AN1574" s="109"/>
      <c r="AO1574" s="30"/>
      <c r="AP1574" s="109" t="s">
        <v>2327</v>
      </c>
      <c r="AQ1574"/>
      <c r="AR1574"/>
      <c r="AS1574"/>
      <c r="AT1574"/>
      <c r="AU1574"/>
      <c r="AV1574"/>
    </row>
    <row r="1575" spans="27:48" ht="23.45" customHeight="1" x14ac:dyDescent="0.2">
      <c r="AA1575" s="97"/>
      <c r="AB1575" s="97"/>
      <c r="AC1575" s="97"/>
      <c r="AD1575" s="97"/>
      <c r="AE1575" s="97"/>
      <c r="AF1575" s="93"/>
      <c r="AG1575" s="93"/>
      <c r="AH1575" s="93"/>
      <c r="AI1575" s="30"/>
      <c r="AJ1575" s="30"/>
      <c r="AK1575" s="30"/>
      <c r="AL1575" s="30"/>
      <c r="AM1575" s="109"/>
      <c r="AN1575" s="109"/>
      <c r="AO1575" s="30"/>
      <c r="AP1575" s="109" t="s">
        <v>2328</v>
      </c>
      <c r="AQ1575"/>
      <c r="AR1575"/>
      <c r="AS1575"/>
      <c r="AT1575"/>
      <c r="AU1575"/>
      <c r="AV1575"/>
    </row>
    <row r="1576" spans="27:48" ht="23.45" customHeight="1" x14ac:dyDescent="0.2">
      <c r="AA1576" s="97"/>
      <c r="AB1576" s="97"/>
      <c r="AC1576" s="97"/>
      <c r="AD1576" s="97"/>
      <c r="AE1576" s="97"/>
      <c r="AF1576" s="93"/>
      <c r="AG1576" s="93"/>
      <c r="AH1576" s="93"/>
      <c r="AI1576" s="30"/>
      <c r="AJ1576" s="30"/>
      <c r="AK1576" s="30"/>
      <c r="AL1576" s="30"/>
      <c r="AM1576" s="109"/>
      <c r="AN1576" s="109"/>
      <c r="AO1576" s="30"/>
      <c r="AP1576" s="109" t="s">
        <v>2329</v>
      </c>
      <c r="AQ1576"/>
      <c r="AR1576"/>
      <c r="AS1576"/>
      <c r="AT1576"/>
      <c r="AU1576"/>
      <c r="AV1576"/>
    </row>
    <row r="1577" spans="27:48" ht="23.45" customHeight="1" x14ac:dyDescent="0.2">
      <c r="AA1577" s="97"/>
      <c r="AB1577" s="97"/>
      <c r="AC1577" s="97"/>
      <c r="AD1577" s="97"/>
      <c r="AE1577" s="97"/>
      <c r="AF1577" s="93"/>
      <c r="AG1577" s="93"/>
      <c r="AH1577" s="93"/>
      <c r="AI1577" s="30"/>
      <c r="AJ1577" s="30"/>
      <c r="AK1577" s="30"/>
      <c r="AL1577" s="30"/>
      <c r="AM1577" s="109"/>
      <c r="AN1577" s="109"/>
      <c r="AO1577" s="30"/>
      <c r="AP1577" s="109" t="s">
        <v>2330</v>
      </c>
      <c r="AQ1577"/>
      <c r="AR1577"/>
      <c r="AS1577"/>
      <c r="AT1577"/>
      <c r="AU1577"/>
      <c r="AV1577"/>
    </row>
    <row r="1578" spans="27:48" ht="23.45" customHeight="1" x14ac:dyDescent="0.2">
      <c r="AA1578" s="97"/>
      <c r="AB1578" s="97"/>
      <c r="AC1578" s="97"/>
      <c r="AD1578" s="97"/>
      <c r="AE1578" s="97"/>
      <c r="AF1578" s="93"/>
      <c r="AG1578" s="93"/>
      <c r="AH1578" s="93"/>
      <c r="AI1578" s="30"/>
      <c r="AJ1578" s="30"/>
      <c r="AK1578" s="30"/>
      <c r="AL1578" s="30"/>
      <c r="AM1578" s="109"/>
      <c r="AN1578" s="109"/>
      <c r="AO1578" s="30"/>
      <c r="AP1578" s="109" t="s">
        <v>2331</v>
      </c>
      <c r="AQ1578"/>
      <c r="AR1578"/>
      <c r="AS1578"/>
      <c r="AT1578"/>
      <c r="AU1578"/>
      <c r="AV1578"/>
    </row>
    <row r="1579" spans="27:48" ht="23.45" customHeight="1" x14ac:dyDescent="0.2">
      <c r="AA1579" s="97"/>
      <c r="AB1579" s="97"/>
      <c r="AC1579" s="97"/>
      <c r="AD1579" s="97"/>
      <c r="AE1579" s="97"/>
      <c r="AF1579" s="93"/>
      <c r="AG1579" s="93"/>
      <c r="AH1579" s="93"/>
      <c r="AI1579" s="30"/>
      <c r="AJ1579" s="30"/>
      <c r="AK1579" s="30"/>
      <c r="AL1579" s="30"/>
      <c r="AM1579" s="109"/>
      <c r="AN1579" s="109"/>
      <c r="AO1579" s="30"/>
      <c r="AP1579" s="109" t="s">
        <v>2332</v>
      </c>
      <c r="AQ1579"/>
      <c r="AR1579"/>
      <c r="AS1579"/>
      <c r="AT1579"/>
      <c r="AU1579"/>
      <c r="AV1579"/>
    </row>
    <row r="1580" spans="27:48" ht="23.45" customHeight="1" x14ac:dyDescent="0.2">
      <c r="AA1580" s="97"/>
      <c r="AB1580" s="97"/>
      <c r="AC1580" s="97"/>
      <c r="AD1580" s="97"/>
      <c r="AE1580" s="97"/>
      <c r="AF1580" s="93"/>
      <c r="AG1580" s="93"/>
      <c r="AH1580" s="93"/>
      <c r="AI1580" s="30"/>
      <c r="AJ1580" s="30"/>
      <c r="AK1580" s="30"/>
      <c r="AL1580" s="30"/>
      <c r="AM1580" s="109"/>
      <c r="AN1580" s="109"/>
      <c r="AO1580" s="30"/>
      <c r="AP1580" s="109" t="s">
        <v>2333</v>
      </c>
      <c r="AQ1580"/>
      <c r="AR1580"/>
      <c r="AS1580"/>
      <c r="AT1580"/>
      <c r="AU1580"/>
      <c r="AV1580"/>
    </row>
    <row r="1581" spans="27:48" ht="23.45" customHeight="1" x14ac:dyDescent="0.2">
      <c r="AA1581" s="97"/>
      <c r="AB1581" s="97"/>
      <c r="AC1581" s="97"/>
      <c r="AD1581" s="97"/>
      <c r="AE1581" s="97"/>
      <c r="AF1581" s="93"/>
      <c r="AG1581" s="93"/>
      <c r="AH1581" s="93"/>
      <c r="AI1581" s="30"/>
      <c r="AJ1581" s="30"/>
      <c r="AK1581" s="30"/>
      <c r="AL1581" s="30"/>
      <c r="AM1581" s="109"/>
      <c r="AN1581" s="109"/>
      <c r="AO1581" s="30"/>
      <c r="AP1581" s="109" t="s">
        <v>2334</v>
      </c>
      <c r="AQ1581"/>
      <c r="AR1581"/>
      <c r="AS1581"/>
      <c r="AT1581"/>
      <c r="AU1581"/>
      <c r="AV1581"/>
    </row>
    <row r="1582" spans="27:48" ht="23.45" customHeight="1" x14ac:dyDescent="0.2">
      <c r="AA1582" s="97"/>
      <c r="AB1582" s="97"/>
      <c r="AC1582" s="97"/>
      <c r="AD1582" s="97"/>
      <c r="AE1582" s="97"/>
      <c r="AF1582" s="93"/>
      <c r="AG1582" s="93"/>
      <c r="AH1582" s="93"/>
      <c r="AI1582" s="30"/>
      <c r="AJ1582" s="30"/>
      <c r="AK1582" s="30"/>
      <c r="AL1582" s="30"/>
      <c r="AM1582" s="109"/>
      <c r="AN1582" s="109"/>
      <c r="AO1582" s="30"/>
      <c r="AP1582" s="109" t="s">
        <v>2335</v>
      </c>
      <c r="AQ1582"/>
      <c r="AR1582"/>
      <c r="AS1582"/>
      <c r="AT1582"/>
      <c r="AU1582"/>
      <c r="AV1582"/>
    </row>
    <row r="1583" spans="27:48" ht="23.45" customHeight="1" x14ac:dyDescent="0.2">
      <c r="AA1583" s="97"/>
      <c r="AB1583" s="97"/>
      <c r="AC1583" s="97"/>
      <c r="AD1583" s="97"/>
      <c r="AE1583" s="97"/>
      <c r="AF1583" s="93"/>
      <c r="AG1583" s="93"/>
      <c r="AH1583" s="93"/>
      <c r="AI1583" s="30"/>
      <c r="AJ1583" s="30"/>
      <c r="AK1583" s="30"/>
      <c r="AL1583" s="30"/>
      <c r="AM1583" s="109"/>
      <c r="AN1583" s="109"/>
      <c r="AO1583" s="30"/>
      <c r="AP1583" s="109" t="s">
        <v>2336</v>
      </c>
      <c r="AQ1583"/>
      <c r="AR1583"/>
      <c r="AS1583"/>
      <c r="AT1583"/>
      <c r="AU1583"/>
      <c r="AV1583"/>
    </row>
    <row r="1584" spans="27:48" ht="23.45" customHeight="1" x14ac:dyDescent="0.2">
      <c r="AA1584" s="97"/>
      <c r="AB1584" s="97"/>
      <c r="AC1584" s="97"/>
      <c r="AD1584" s="97"/>
      <c r="AE1584" s="97"/>
      <c r="AF1584" s="93"/>
      <c r="AG1584" s="93"/>
      <c r="AH1584" s="93"/>
      <c r="AI1584" s="30"/>
      <c r="AJ1584" s="30"/>
      <c r="AK1584" s="30"/>
      <c r="AL1584" s="30"/>
      <c r="AM1584" s="109"/>
      <c r="AN1584" s="109"/>
      <c r="AO1584" s="30"/>
      <c r="AP1584" s="109" t="s">
        <v>2337</v>
      </c>
      <c r="AQ1584"/>
      <c r="AR1584"/>
      <c r="AS1584"/>
      <c r="AT1584"/>
      <c r="AU1584"/>
      <c r="AV1584"/>
    </row>
    <row r="1585" spans="27:48" ht="23.45" customHeight="1" x14ac:dyDescent="0.2">
      <c r="AA1585" s="97"/>
      <c r="AB1585" s="97"/>
      <c r="AC1585" s="97"/>
      <c r="AD1585" s="97"/>
      <c r="AE1585" s="97"/>
      <c r="AF1585" s="93"/>
      <c r="AG1585" s="93"/>
      <c r="AH1585" s="93"/>
      <c r="AI1585" s="30"/>
      <c r="AJ1585" s="30"/>
      <c r="AK1585" s="30"/>
      <c r="AL1585" s="30"/>
      <c r="AM1585" s="109"/>
      <c r="AN1585" s="109"/>
      <c r="AO1585" s="30"/>
      <c r="AP1585" s="109" t="s">
        <v>2338</v>
      </c>
      <c r="AQ1585"/>
      <c r="AR1585"/>
      <c r="AS1585"/>
      <c r="AT1585"/>
      <c r="AU1585"/>
      <c r="AV1585"/>
    </row>
    <row r="1586" spans="27:48" ht="23.45" customHeight="1" x14ac:dyDescent="0.2">
      <c r="AA1586" s="97"/>
      <c r="AB1586" s="97"/>
      <c r="AC1586" s="97"/>
      <c r="AD1586" s="97"/>
      <c r="AE1586" s="97"/>
      <c r="AF1586" s="93"/>
      <c r="AG1586" s="93"/>
      <c r="AH1586" s="93"/>
      <c r="AI1586" s="30"/>
      <c r="AJ1586" s="30"/>
      <c r="AK1586" s="30"/>
      <c r="AL1586" s="30"/>
      <c r="AM1586" s="109"/>
      <c r="AN1586" s="109"/>
      <c r="AO1586" s="30"/>
      <c r="AP1586" s="109" t="s">
        <v>2339</v>
      </c>
      <c r="AQ1586"/>
      <c r="AR1586"/>
      <c r="AS1586"/>
      <c r="AT1586"/>
      <c r="AU1586"/>
      <c r="AV1586"/>
    </row>
    <row r="1587" spans="27:48" ht="23.45" customHeight="1" x14ac:dyDescent="0.2">
      <c r="AA1587" s="97"/>
      <c r="AB1587" s="97"/>
      <c r="AC1587" s="97"/>
      <c r="AD1587" s="97"/>
      <c r="AE1587" s="97"/>
      <c r="AF1587" s="93"/>
      <c r="AG1587" s="93"/>
      <c r="AH1587" s="93"/>
      <c r="AI1587" s="30"/>
      <c r="AJ1587" s="30"/>
      <c r="AK1587" s="30"/>
      <c r="AL1587" s="30"/>
      <c r="AM1587" s="109"/>
      <c r="AN1587" s="109"/>
      <c r="AO1587" s="30"/>
      <c r="AP1587" s="109" t="s">
        <v>2340</v>
      </c>
      <c r="AQ1587"/>
      <c r="AR1587"/>
      <c r="AS1587"/>
      <c r="AT1587"/>
      <c r="AU1587"/>
      <c r="AV1587"/>
    </row>
    <row r="1588" spans="27:48" ht="23.45" customHeight="1" x14ac:dyDescent="0.2">
      <c r="AA1588" s="97"/>
      <c r="AB1588" s="97"/>
      <c r="AC1588" s="97"/>
      <c r="AD1588" s="97"/>
      <c r="AE1588" s="97"/>
      <c r="AF1588" s="93"/>
      <c r="AG1588" s="93"/>
      <c r="AH1588" s="93"/>
      <c r="AI1588" s="30"/>
      <c r="AJ1588" s="30"/>
      <c r="AK1588" s="30"/>
      <c r="AL1588" s="30"/>
      <c r="AM1588" s="109"/>
      <c r="AN1588" s="109"/>
      <c r="AO1588" s="30"/>
      <c r="AP1588" s="109" t="s">
        <v>2341</v>
      </c>
      <c r="AQ1588"/>
      <c r="AR1588"/>
      <c r="AS1588"/>
      <c r="AT1588"/>
      <c r="AU1588"/>
      <c r="AV1588"/>
    </row>
    <row r="1589" spans="27:48" ht="23.45" customHeight="1" x14ac:dyDescent="0.2">
      <c r="AA1589" s="97"/>
      <c r="AB1589" s="97"/>
      <c r="AC1589" s="97"/>
      <c r="AD1589" s="97"/>
      <c r="AE1589" s="97"/>
      <c r="AF1589" s="93"/>
      <c r="AG1589" s="93"/>
      <c r="AH1589" s="93"/>
      <c r="AI1589" s="30"/>
      <c r="AJ1589" s="30"/>
      <c r="AK1589" s="30"/>
      <c r="AL1589" s="30"/>
      <c r="AM1589" s="109"/>
      <c r="AN1589" s="109"/>
      <c r="AO1589" s="30"/>
      <c r="AP1589" s="109" t="s">
        <v>2342</v>
      </c>
      <c r="AQ1589"/>
      <c r="AR1589"/>
      <c r="AS1589"/>
      <c r="AT1589"/>
      <c r="AU1589"/>
      <c r="AV1589"/>
    </row>
    <row r="1590" spans="27:48" ht="23.45" customHeight="1" x14ac:dyDescent="0.2">
      <c r="AA1590" s="97"/>
      <c r="AB1590" s="97"/>
      <c r="AC1590" s="97"/>
      <c r="AD1590" s="97"/>
      <c r="AE1590" s="97"/>
      <c r="AF1590" s="93"/>
      <c r="AG1590" s="93"/>
      <c r="AH1590" s="93"/>
      <c r="AI1590" s="30"/>
      <c r="AJ1590" s="30"/>
      <c r="AK1590" s="30"/>
      <c r="AL1590" s="30"/>
      <c r="AM1590" s="109"/>
      <c r="AN1590" s="109"/>
      <c r="AO1590" s="30"/>
      <c r="AP1590" s="109" t="s">
        <v>2343</v>
      </c>
      <c r="AQ1590"/>
      <c r="AR1590"/>
      <c r="AS1590"/>
      <c r="AT1590"/>
      <c r="AU1590"/>
      <c r="AV1590"/>
    </row>
    <row r="1591" spans="27:48" ht="23.45" customHeight="1" x14ac:dyDescent="0.2">
      <c r="AA1591" s="97"/>
      <c r="AB1591" s="97"/>
      <c r="AC1591" s="97"/>
      <c r="AD1591" s="97"/>
      <c r="AE1591" s="97"/>
      <c r="AF1591" s="93"/>
      <c r="AG1591" s="93"/>
      <c r="AH1591" s="93"/>
      <c r="AI1591" s="30"/>
      <c r="AJ1591" s="30"/>
      <c r="AK1591" s="30"/>
      <c r="AL1591" s="30"/>
      <c r="AM1591" s="109"/>
      <c r="AN1591" s="109"/>
      <c r="AO1591" s="30"/>
      <c r="AP1591" s="109" t="s">
        <v>2344</v>
      </c>
      <c r="AQ1591"/>
      <c r="AR1591"/>
      <c r="AS1591"/>
      <c r="AT1591"/>
      <c r="AU1591"/>
      <c r="AV1591"/>
    </row>
    <row r="1592" spans="27:48" ht="23.45" customHeight="1" x14ac:dyDescent="0.2">
      <c r="AA1592" s="97"/>
      <c r="AB1592" s="97"/>
      <c r="AC1592" s="97"/>
      <c r="AD1592" s="97"/>
      <c r="AE1592" s="97"/>
      <c r="AF1592" s="93"/>
      <c r="AG1592" s="93"/>
      <c r="AH1592" s="93"/>
      <c r="AI1592" s="30"/>
      <c r="AJ1592" s="30"/>
      <c r="AK1592" s="30"/>
      <c r="AL1592" s="30"/>
      <c r="AM1592" s="109"/>
      <c r="AN1592" s="109"/>
      <c r="AO1592" s="30"/>
      <c r="AP1592" s="109" t="s">
        <v>2345</v>
      </c>
      <c r="AQ1592"/>
      <c r="AR1592"/>
      <c r="AS1592"/>
      <c r="AT1592"/>
      <c r="AU1592"/>
      <c r="AV1592"/>
    </row>
    <row r="1593" spans="27:48" ht="23.45" customHeight="1" x14ac:dyDescent="0.2">
      <c r="AA1593" s="97"/>
      <c r="AB1593" s="97"/>
      <c r="AC1593" s="97"/>
      <c r="AD1593" s="97"/>
      <c r="AE1593" s="97"/>
      <c r="AF1593" s="93"/>
      <c r="AG1593" s="93"/>
      <c r="AH1593" s="93"/>
      <c r="AI1593" s="30"/>
      <c r="AJ1593" s="30"/>
      <c r="AK1593" s="30"/>
      <c r="AL1593" s="30"/>
      <c r="AM1593" s="109"/>
      <c r="AN1593" s="109"/>
      <c r="AO1593" s="30"/>
      <c r="AP1593" s="109" t="s">
        <v>2346</v>
      </c>
      <c r="AQ1593"/>
      <c r="AR1593"/>
      <c r="AS1593"/>
      <c r="AT1593"/>
      <c r="AU1593"/>
      <c r="AV1593"/>
    </row>
    <row r="1594" spans="27:48" ht="23.45" customHeight="1" x14ac:dyDescent="0.2">
      <c r="AA1594" s="97"/>
      <c r="AB1594" s="97"/>
      <c r="AC1594" s="97"/>
      <c r="AD1594" s="97"/>
      <c r="AE1594" s="97"/>
      <c r="AF1594" s="93"/>
      <c r="AG1594" s="93"/>
      <c r="AH1594" s="93"/>
      <c r="AI1594" s="30"/>
      <c r="AJ1594" s="30"/>
      <c r="AK1594" s="30"/>
      <c r="AL1594" s="30"/>
      <c r="AM1594" s="109"/>
      <c r="AN1594" s="109"/>
      <c r="AO1594" s="30"/>
      <c r="AP1594" s="109" t="s">
        <v>2347</v>
      </c>
      <c r="AQ1594"/>
      <c r="AR1594"/>
      <c r="AS1594"/>
      <c r="AT1594"/>
      <c r="AU1594"/>
      <c r="AV1594"/>
    </row>
    <row r="1595" spans="27:48" ht="23.45" customHeight="1" x14ac:dyDescent="0.2">
      <c r="AA1595" s="97"/>
      <c r="AB1595" s="97"/>
      <c r="AC1595" s="97"/>
      <c r="AD1595" s="97"/>
      <c r="AE1595" s="97"/>
      <c r="AF1595" s="93"/>
      <c r="AG1595" s="93"/>
      <c r="AH1595" s="93"/>
      <c r="AI1595" s="30"/>
      <c r="AJ1595" s="30"/>
      <c r="AK1595" s="30"/>
      <c r="AL1595" s="30"/>
      <c r="AM1595" s="109"/>
      <c r="AN1595" s="109"/>
      <c r="AO1595" s="30"/>
      <c r="AP1595" s="109" t="s">
        <v>2348</v>
      </c>
      <c r="AQ1595"/>
      <c r="AR1595"/>
      <c r="AS1595"/>
      <c r="AT1595"/>
      <c r="AU1595"/>
      <c r="AV1595"/>
    </row>
    <row r="1596" spans="27:48" ht="23.45" customHeight="1" x14ac:dyDescent="0.2">
      <c r="AA1596" s="97"/>
      <c r="AB1596" s="97"/>
      <c r="AC1596" s="97"/>
      <c r="AD1596" s="97"/>
      <c r="AE1596" s="97"/>
      <c r="AF1596" s="93"/>
      <c r="AG1596" s="93"/>
      <c r="AH1596" s="93"/>
      <c r="AI1596" s="30"/>
      <c r="AJ1596" s="30"/>
      <c r="AK1596" s="30"/>
      <c r="AL1596" s="30"/>
      <c r="AM1596" s="109"/>
      <c r="AN1596" s="109"/>
      <c r="AO1596" s="30"/>
      <c r="AP1596" s="109" t="s">
        <v>2349</v>
      </c>
      <c r="AQ1596"/>
      <c r="AR1596"/>
      <c r="AS1596"/>
      <c r="AT1596"/>
      <c r="AU1596"/>
      <c r="AV1596"/>
    </row>
    <row r="1597" spans="27:48" ht="23.45" customHeight="1" x14ac:dyDescent="0.2">
      <c r="AA1597" s="97"/>
      <c r="AB1597" s="97"/>
      <c r="AC1597" s="97"/>
      <c r="AD1597" s="97"/>
      <c r="AE1597" s="97"/>
      <c r="AF1597" s="93"/>
      <c r="AG1597" s="93"/>
      <c r="AH1597" s="93"/>
      <c r="AI1597" s="30"/>
      <c r="AJ1597" s="30"/>
      <c r="AK1597" s="30"/>
      <c r="AL1597" s="30"/>
      <c r="AM1597" s="109"/>
      <c r="AN1597" s="109"/>
      <c r="AO1597" s="30"/>
      <c r="AP1597" s="109" t="s">
        <v>2350</v>
      </c>
      <c r="AQ1597"/>
      <c r="AR1597"/>
      <c r="AS1597"/>
      <c r="AT1597"/>
      <c r="AU1597"/>
      <c r="AV1597"/>
    </row>
    <row r="1598" spans="27:48" ht="23.45" customHeight="1" x14ac:dyDescent="0.2">
      <c r="AA1598" s="97"/>
      <c r="AB1598" s="97"/>
      <c r="AC1598" s="97"/>
      <c r="AD1598" s="97"/>
      <c r="AE1598" s="97"/>
      <c r="AF1598" s="93"/>
      <c r="AG1598" s="93"/>
      <c r="AH1598" s="93"/>
      <c r="AI1598" s="30"/>
      <c r="AJ1598" s="30"/>
      <c r="AK1598" s="30"/>
      <c r="AL1598" s="30"/>
      <c r="AM1598" s="109"/>
      <c r="AN1598" s="109"/>
      <c r="AO1598" s="30"/>
      <c r="AP1598" s="109" t="s">
        <v>2351</v>
      </c>
      <c r="AQ1598"/>
      <c r="AR1598"/>
      <c r="AS1598"/>
      <c r="AT1598"/>
      <c r="AU1598"/>
      <c r="AV1598"/>
    </row>
    <row r="1599" spans="27:48" ht="23.45" customHeight="1" x14ac:dyDescent="0.2">
      <c r="AA1599" s="97"/>
      <c r="AB1599" s="97"/>
      <c r="AC1599" s="97"/>
      <c r="AD1599" s="97"/>
      <c r="AE1599" s="97"/>
      <c r="AF1599" s="93"/>
      <c r="AG1599" s="93"/>
      <c r="AH1599" s="93"/>
      <c r="AI1599" s="30"/>
      <c r="AJ1599" s="30"/>
      <c r="AK1599" s="30"/>
      <c r="AL1599" s="30"/>
      <c r="AM1599" s="109"/>
      <c r="AN1599" s="109"/>
      <c r="AO1599" s="30"/>
      <c r="AP1599" s="109" t="s">
        <v>2352</v>
      </c>
      <c r="AQ1599"/>
      <c r="AR1599"/>
      <c r="AS1599"/>
      <c r="AT1599"/>
      <c r="AU1599"/>
      <c r="AV1599"/>
    </row>
    <row r="1600" spans="27:48" ht="23.45" customHeight="1" x14ac:dyDescent="0.2">
      <c r="AA1600" s="97"/>
      <c r="AB1600" s="97"/>
      <c r="AC1600" s="97"/>
      <c r="AD1600" s="97"/>
      <c r="AE1600" s="97"/>
      <c r="AF1600" s="93"/>
      <c r="AG1600" s="93"/>
      <c r="AH1600" s="93"/>
      <c r="AI1600" s="30"/>
      <c r="AJ1600" s="30"/>
      <c r="AK1600" s="30"/>
      <c r="AL1600" s="30"/>
      <c r="AM1600" s="109"/>
      <c r="AN1600" s="109"/>
      <c r="AO1600" s="30"/>
      <c r="AP1600" s="109" t="s">
        <v>2353</v>
      </c>
      <c r="AQ1600"/>
      <c r="AR1600"/>
      <c r="AS1600"/>
      <c r="AT1600"/>
      <c r="AU1600"/>
      <c r="AV1600"/>
    </row>
    <row r="1601" spans="27:48" ht="23.45" customHeight="1" x14ac:dyDescent="0.2">
      <c r="AA1601" s="97"/>
      <c r="AB1601" s="97"/>
      <c r="AC1601" s="97"/>
      <c r="AD1601" s="97"/>
      <c r="AE1601" s="97"/>
      <c r="AF1601" s="93"/>
      <c r="AG1601" s="93"/>
      <c r="AH1601" s="93"/>
      <c r="AI1601" s="30"/>
      <c r="AJ1601" s="30"/>
      <c r="AK1601" s="30"/>
      <c r="AL1601" s="30"/>
      <c r="AM1601" s="109"/>
      <c r="AN1601" s="109"/>
      <c r="AO1601" s="30"/>
      <c r="AP1601" s="109" t="s">
        <v>2354</v>
      </c>
      <c r="AQ1601"/>
      <c r="AR1601"/>
      <c r="AS1601"/>
      <c r="AT1601"/>
      <c r="AU1601"/>
      <c r="AV1601"/>
    </row>
    <row r="1602" spans="27:48" ht="23.45" customHeight="1" x14ac:dyDescent="0.2">
      <c r="AA1602" s="97"/>
      <c r="AB1602" s="97"/>
      <c r="AC1602" s="97"/>
      <c r="AD1602" s="97"/>
      <c r="AE1602" s="97"/>
      <c r="AF1602" s="93"/>
      <c r="AG1602" s="93"/>
      <c r="AH1602" s="93"/>
      <c r="AI1602" s="30"/>
      <c r="AJ1602" s="30"/>
      <c r="AK1602" s="30"/>
      <c r="AL1602" s="30"/>
      <c r="AM1602" s="109"/>
      <c r="AN1602" s="109"/>
      <c r="AO1602" s="30"/>
      <c r="AP1602" s="109" t="s">
        <v>2355</v>
      </c>
      <c r="AQ1602"/>
      <c r="AR1602"/>
      <c r="AS1602"/>
      <c r="AT1602"/>
      <c r="AU1602"/>
      <c r="AV1602"/>
    </row>
    <row r="1603" spans="27:48" ht="23.45" customHeight="1" x14ac:dyDescent="0.2">
      <c r="AA1603" s="97"/>
      <c r="AB1603" s="97"/>
      <c r="AC1603" s="97"/>
      <c r="AD1603" s="97"/>
      <c r="AE1603" s="97"/>
      <c r="AF1603" s="93"/>
      <c r="AG1603" s="93"/>
      <c r="AH1603" s="93"/>
      <c r="AI1603" s="30"/>
      <c r="AJ1603" s="30"/>
      <c r="AK1603" s="30"/>
      <c r="AL1603" s="30"/>
      <c r="AM1603" s="109"/>
      <c r="AN1603" s="109"/>
      <c r="AO1603" s="30"/>
      <c r="AP1603" s="109" t="s">
        <v>2356</v>
      </c>
      <c r="AQ1603"/>
      <c r="AR1603"/>
      <c r="AS1603"/>
      <c r="AT1603"/>
      <c r="AU1603"/>
      <c r="AV1603"/>
    </row>
    <row r="1604" spans="27:48" ht="23.45" customHeight="1" x14ac:dyDescent="0.2">
      <c r="AA1604" s="97"/>
      <c r="AB1604" s="97"/>
      <c r="AC1604" s="97"/>
      <c r="AD1604" s="97"/>
      <c r="AE1604" s="97"/>
      <c r="AF1604" s="93"/>
      <c r="AG1604" s="93"/>
      <c r="AH1604" s="93"/>
      <c r="AI1604" s="30"/>
      <c r="AJ1604" s="30"/>
      <c r="AK1604" s="30"/>
      <c r="AL1604" s="30"/>
      <c r="AM1604" s="109"/>
      <c r="AN1604" s="109"/>
      <c r="AO1604" s="30"/>
      <c r="AP1604" s="109" t="s">
        <v>2357</v>
      </c>
      <c r="AQ1604"/>
      <c r="AR1604"/>
      <c r="AS1604"/>
      <c r="AT1604"/>
      <c r="AU1604"/>
      <c r="AV1604"/>
    </row>
    <row r="1605" spans="27:48" ht="23.45" customHeight="1" x14ac:dyDescent="0.2">
      <c r="AA1605" s="97"/>
      <c r="AB1605" s="97"/>
      <c r="AC1605" s="97"/>
      <c r="AD1605" s="97"/>
      <c r="AE1605" s="97"/>
      <c r="AF1605" s="93"/>
      <c r="AG1605" s="93"/>
      <c r="AH1605" s="93"/>
      <c r="AI1605" s="30"/>
      <c r="AJ1605" s="30"/>
      <c r="AK1605" s="30"/>
      <c r="AL1605" s="30"/>
      <c r="AM1605" s="109"/>
      <c r="AN1605" s="109"/>
      <c r="AO1605" s="30"/>
      <c r="AP1605" s="109" t="s">
        <v>2358</v>
      </c>
      <c r="AQ1605"/>
      <c r="AR1605"/>
      <c r="AS1605"/>
      <c r="AT1605"/>
      <c r="AU1605"/>
      <c r="AV1605"/>
    </row>
    <row r="1606" spans="27:48" ht="23.45" customHeight="1" x14ac:dyDescent="0.2">
      <c r="AA1606" s="97"/>
      <c r="AB1606" s="97"/>
      <c r="AC1606" s="97"/>
      <c r="AD1606" s="97"/>
      <c r="AE1606" s="97"/>
      <c r="AF1606" s="93"/>
      <c r="AG1606" s="93"/>
      <c r="AH1606" s="93"/>
      <c r="AI1606" s="30"/>
      <c r="AJ1606" s="30"/>
      <c r="AK1606" s="30"/>
      <c r="AL1606" s="30"/>
      <c r="AM1606" s="109"/>
      <c r="AN1606" s="109"/>
      <c r="AO1606" s="30"/>
      <c r="AP1606" s="109" t="s">
        <v>2359</v>
      </c>
      <c r="AQ1606"/>
      <c r="AR1606"/>
      <c r="AS1606"/>
      <c r="AT1606"/>
      <c r="AU1606"/>
      <c r="AV1606"/>
    </row>
    <row r="1607" spans="27:48" ht="23.45" customHeight="1" x14ac:dyDescent="0.2">
      <c r="AA1607" s="97"/>
      <c r="AB1607" s="97"/>
      <c r="AC1607" s="97"/>
      <c r="AD1607" s="97"/>
      <c r="AE1607" s="97"/>
      <c r="AF1607" s="93"/>
      <c r="AG1607" s="93"/>
      <c r="AH1607" s="93"/>
      <c r="AI1607" s="30"/>
      <c r="AJ1607" s="30"/>
      <c r="AK1607" s="30"/>
      <c r="AL1607" s="30"/>
      <c r="AM1607" s="109"/>
      <c r="AN1607" s="109"/>
      <c r="AO1607" s="30"/>
      <c r="AP1607" s="109" t="s">
        <v>2360</v>
      </c>
      <c r="AQ1607"/>
      <c r="AR1607"/>
      <c r="AS1607"/>
      <c r="AT1607"/>
      <c r="AU1607"/>
      <c r="AV1607"/>
    </row>
    <row r="1608" spans="27:48" ht="23.45" customHeight="1" x14ac:dyDescent="0.2">
      <c r="AA1608" s="97"/>
      <c r="AB1608" s="97"/>
      <c r="AC1608" s="97"/>
      <c r="AD1608" s="97"/>
      <c r="AE1608" s="97"/>
      <c r="AF1608" s="93"/>
      <c r="AG1608" s="93"/>
      <c r="AH1608" s="93"/>
      <c r="AI1608" s="30"/>
      <c r="AJ1608" s="30"/>
      <c r="AK1608" s="30"/>
      <c r="AL1608" s="30"/>
      <c r="AM1608" s="109"/>
      <c r="AN1608" s="109"/>
      <c r="AO1608" s="30"/>
      <c r="AP1608" s="109" t="s">
        <v>2361</v>
      </c>
      <c r="AQ1608"/>
      <c r="AR1608"/>
      <c r="AS1608"/>
      <c r="AT1608"/>
      <c r="AU1608"/>
      <c r="AV1608"/>
    </row>
    <row r="1609" spans="27:48" ht="23.45" customHeight="1" x14ac:dyDescent="0.2">
      <c r="AA1609" s="97"/>
      <c r="AB1609" s="97"/>
      <c r="AC1609" s="97"/>
      <c r="AD1609" s="97"/>
      <c r="AE1609" s="97"/>
      <c r="AF1609" s="93"/>
      <c r="AG1609" s="93"/>
      <c r="AH1609" s="93"/>
      <c r="AI1609" s="30"/>
      <c r="AJ1609" s="30"/>
      <c r="AK1609" s="30"/>
      <c r="AL1609" s="30"/>
      <c r="AM1609" s="109"/>
      <c r="AN1609" s="109"/>
      <c r="AO1609" s="30"/>
      <c r="AP1609" s="109" t="s">
        <v>2362</v>
      </c>
      <c r="AQ1609"/>
      <c r="AR1609"/>
      <c r="AS1609"/>
      <c r="AT1609"/>
      <c r="AU1609"/>
      <c r="AV1609"/>
    </row>
    <row r="1610" spans="27:48" ht="23.45" customHeight="1" x14ac:dyDescent="0.2">
      <c r="AA1610" s="97"/>
      <c r="AB1610" s="97"/>
      <c r="AC1610" s="97"/>
      <c r="AD1610" s="97"/>
      <c r="AE1610" s="97"/>
      <c r="AF1610" s="93"/>
      <c r="AG1610" s="93"/>
      <c r="AH1610" s="93"/>
      <c r="AI1610" s="30"/>
      <c r="AJ1610" s="30"/>
      <c r="AK1610" s="30"/>
      <c r="AL1610" s="30"/>
      <c r="AM1610" s="109"/>
      <c r="AN1610" s="109"/>
      <c r="AO1610" s="30"/>
      <c r="AP1610" s="109" t="s">
        <v>2363</v>
      </c>
      <c r="AQ1610"/>
      <c r="AR1610"/>
      <c r="AS1610"/>
      <c r="AT1610"/>
      <c r="AU1610"/>
      <c r="AV1610"/>
    </row>
    <row r="1611" spans="27:48" ht="23.45" customHeight="1" x14ac:dyDescent="0.2">
      <c r="AA1611" s="97"/>
      <c r="AB1611" s="97"/>
      <c r="AC1611" s="97"/>
      <c r="AD1611" s="97"/>
      <c r="AE1611" s="97"/>
      <c r="AF1611" s="93"/>
      <c r="AG1611" s="93"/>
      <c r="AH1611" s="93"/>
      <c r="AI1611" s="30"/>
      <c r="AJ1611" s="30"/>
      <c r="AK1611" s="30"/>
      <c r="AL1611" s="30"/>
      <c r="AM1611" s="109"/>
      <c r="AN1611" s="109"/>
      <c r="AO1611" s="30"/>
      <c r="AP1611" s="109" t="s">
        <v>2364</v>
      </c>
      <c r="AQ1611"/>
      <c r="AR1611"/>
      <c r="AS1611"/>
      <c r="AT1611"/>
      <c r="AU1611"/>
      <c r="AV1611"/>
    </row>
    <row r="1612" spans="27:48" ht="23.45" customHeight="1" x14ac:dyDescent="0.2">
      <c r="AA1612" s="97"/>
      <c r="AB1612" s="97"/>
      <c r="AC1612" s="97"/>
      <c r="AD1612" s="97"/>
      <c r="AE1612" s="97"/>
      <c r="AF1612" s="93"/>
      <c r="AG1612" s="93"/>
      <c r="AH1612" s="93"/>
      <c r="AI1612" s="30"/>
      <c r="AJ1612" s="30"/>
      <c r="AK1612" s="30"/>
      <c r="AL1612" s="30"/>
      <c r="AM1612" s="109"/>
      <c r="AN1612" s="109"/>
      <c r="AO1612" s="30"/>
      <c r="AP1612" s="109" t="s">
        <v>2365</v>
      </c>
      <c r="AQ1612"/>
      <c r="AR1612"/>
      <c r="AS1612"/>
      <c r="AT1612"/>
      <c r="AU1612"/>
      <c r="AV1612"/>
    </row>
    <row r="1613" spans="27:48" ht="23.45" customHeight="1" x14ac:dyDescent="0.2">
      <c r="AA1613" s="97"/>
      <c r="AB1613" s="97"/>
      <c r="AC1613" s="97"/>
      <c r="AD1613" s="97"/>
      <c r="AE1613" s="97"/>
      <c r="AF1613" s="93"/>
      <c r="AG1613" s="93"/>
      <c r="AH1613" s="93"/>
      <c r="AI1613" s="30"/>
      <c r="AJ1613" s="30"/>
      <c r="AK1613" s="30"/>
      <c r="AL1613" s="30"/>
      <c r="AM1613" s="109"/>
      <c r="AN1613" s="109"/>
      <c r="AO1613" s="30"/>
      <c r="AP1613" s="109" t="s">
        <v>2366</v>
      </c>
      <c r="AQ1613"/>
      <c r="AR1613"/>
      <c r="AS1613"/>
      <c r="AT1613"/>
      <c r="AU1613"/>
      <c r="AV1613"/>
    </row>
    <row r="1614" spans="27:48" ht="23.45" customHeight="1" x14ac:dyDescent="0.2">
      <c r="AA1614" s="97"/>
      <c r="AB1614" s="97"/>
      <c r="AC1614" s="97"/>
      <c r="AD1614" s="97"/>
      <c r="AE1614" s="97"/>
      <c r="AF1614" s="93"/>
      <c r="AG1614" s="93"/>
      <c r="AH1614" s="93"/>
      <c r="AI1614" s="30"/>
      <c r="AJ1614" s="30"/>
      <c r="AK1614" s="30"/>
      <c r="AL1614" s="30"/>
      <c r="AM1614" s="109"/>
      <c r="AN1614" s="109"/>
      <c r="AO1614" s="30"/>
      <c r="AP1614" s="109" t="s">
        <v>2367</v>
      </c>
      <c r="AQ1614"/>
      <c r="AR1614"/>
      <c r="AS1614"/>
      <c r="AT1614"/>
      <c r="AU1614"/>
      <c r="AV1614"/>
    </row>
    <row r="1615" spans="27:48" ht="23.45" customHeight="1" x14ac:dyDescent="0.2">
      <c r="AA1615" s="97"/>
      <c r="AB1615" s="97"/>
      <c r="AC1615" s="97"/>
      <c r="AD1615" s="97"/>
      <c r="AE1615" s="97"/>
      <c r="AF1615" s="93"/>
      <c r="AG1615" s="93"/>
      <c r="AH1615" s="93"/>
      <c r="AI1615" s="30"/>
      <c r="AJ1615" s="30"/>
      <c r="AK1615" s="30"/>
      <c r="AL1615" s="30"/>
      <c r="AM1615" s="109"/>
      <c r="AN1615" s="109"/>
      <c r="AO1615" s="30"/>
      <c r="AP1615" s="109" t="s">
        <v>2368</v>
      </c>
      <c r="AQ1615"/>
      <c r="AR1615"/>
      <c r="AS1615"/>
      <c r="AT1615"/>
      <c r="AU1615"/>
      <c r="AV1615"/>
    </row>
    <row r="1616" spans="27:48" ht="23.45" customHeight="1" x14ac:dyDescent="0.2">
      <c r="AA1616" s="97"/>
      <c r="AB1616" s="97"/>
      <c r="AC1616" s="97"/>
      <c r="AD1616" s="97"/>
      <c r="AE1616" s="97"/>
      <c r="AF1616" s="93"/>
      <c r="AG1616" s="93"/>
      <c r="AH1616" s="93"/>
      <c r="AI1616" s="30"/>
      <c r="AJ1616" s="30"/>
      <c r="AK1616" s="30"/>
      <c r="AL1616" s="30"/>
      <c r="AM1616" s="109"/>
      <c r="AN1616" s="109"/>
      <c r="AO1616" s="30"/>
      <c r="AP1616" s="109" t="s">
        <v>2369</v>
      </c>
      <c r="AQ1616"/>
      <c r="AR1616"/>
      <c r="AS1616"/>
      <c r="AT1616"/>
      <c r="AU1616"/>
      <c r="AV1616"/>
    </row>
    <row r="1617" spans="27:48" ht="23.45" customHeight="1" x14ac:dyDescent="0.2">
      <c r="AA1617" s="97"/>
      <c r="AB1617" s="97"/>
      <c r="AC1617" s="97"/>
      <c r="AD1617" s="97"/>
      <c r="AE1617" s="97"/>
      <c r="AF1617" s="93"/>
      <c r="AG1617" s="93"/>
      <c r="AH1617" s="93"/>
      <c r="AI1617" s="30"/>
      <c r="AJ1617" s="30"/>
      <c r="AK1617" s="30"/>
      <c r="AL1617" s="30"/>
      <c r="AM1617" s="109"/>
      <c r="AN1617" s="109"/>
      <c r="AO1617" s="30"/>
      <c r="AP1617" s="109" t="s">
        <v>2370</v>
      </c>
      <c r="AQ1617"/>
      <c r="AR1617"/>
      <c r="AS1617"/>
      <c r="AT1617"/>
      <c r="AU1617"/>
      <c r="AV1617"/>
    </row>
    <row r="1618" spans="27:48" ht="23.45" customHeight="1" x14ac:dyDescent="0.2">
      <c r="AA1618" s="97"/>
      <c r="AB1618" s="97"/>
      <c r="AC1618" s="97"/>
      <c r="AD1618" s="97"/>
      <c r="AE1618" s="97"/>
      <c r="AF1618" s="93"/>
      <c r="AG1618" s="93"/>
      <c r="AH1618" s="93"/>
      <c r="AI1618" s="30"/>
      <c r="AJ1618" s="30"/>
      <c r="AK1618" s="30"/>
      <c r="AL1618" s="30"/>
      <c r="AM1618" s="109"/>
      <c r="AN1618" s="109"/>
      <c r="AO1618" s="30"/>
      <c r="AP1618" s="109" t="s">
        <v>2371</v>
      </c>
      <c r="AQ1618"/>
      <c r="AR1618"/>
      <c r="AS1618"/>
      <c r="AT1618"/>
      <c r="AU1618"/>
      <c r="AV1618"/>
    </row>
    <row r="1619" spans="27:48" ht="23.45" customHeight="1" x14ac:dyDescent="0.2">
      <c r="AA1619" s="97"/>
      <c r="AB1619" s="97"/>
      <c r="AC1619" s="97"/>
      <c r="AD1619" s="97"/>
      <c r="AE1619" s="97"/>
      <c r="AF1619" s="93"/>
      <c r="AG1619" s="93"/>
      <c r="AH1619" s="93"/>
      <c r="AI1619" s="30"/>
      <c r="AJ1619" s="30"/>
      <c r="AK1619" s="30"/>
      <c r="AL1619" s="30"/>
      <c r="AM1619" s="109"/>
      <c r="AN1619" s="109"/>
      <c r="AO1619" s="30"/>
      <c r="AP1619" s="109" t="s">
        <v>2372</v>
      </c>
      <c r="AQ1619"/>
      <c r="AR1619"/>
      <c r="AS1619"/>
      <c r="AT1619"/>
      <c r="AU1619"/>
      <c r="AV1619"/>
    </row>
    <row r="1620" spans="27:48" ht="23.45" customHeight="1" x14ac:dyDescent="0.2">
      <c r="AA1620" s="97"/>
      <c r="AB1620" s="97"/>
      <c r="AC1620" s="97"/>
      <c r="AD1620" s="97"/>
      <c r="AE1620" s="97"/>
      <c r="AF1620" s="93"/>
      <c r="AG1620" s="93"/>
      <c r="AH1620" s="93"/>
      <c r="AI1620" s="30"/>
      <c r="AJ1620" s="30"/>
      <c r="AK1620" s="30"/>
      <c r="AL1620" s="30"/>
      <c r="AM1620" s="109"/>
      <c r="AN1620" s="109"/>
      <c r="AO1620" s="30"/>
      <c r="AP1620" s="109" t="s">
        <v>2373</v>
      </c>
      <c r="AQ1620"/>
      <c r="AR1620"/>
      <c r="AS1620"/>
      <c r="AT1620"/>
      <c r="AU1620"/>
      <c r="AV1620"/>
    </row>
    <row r="1621" spans="27:48" ht="23.45" customHeight="1" x14ac:dyDescent="0.2">
      <c r="AA1621" s="97"/>
      <c r="AB1621" s="97"/>
      <c r="AC1621" s="97"/>
      <c r="AD1621" s="97"/>
      <c r="AE1621" s="97"/>
      <c r="AF1621" s="93"/>
      <c r="AG1621" s="93"/>
      <c r="AH1621" s="93"/>
      <c r="AI1621" s="30"/>
      <c r="AJ1621" s="30"/>
      <c r="AK1621" s="30"/>
      <c r="AL1621" s="30"/>
      <c r="AM1621" s="109"/>
      <c r="AN1621" s="109"/>
      <c r="AO1621" s="30"/>
      <c r="AP1621" s="109" t="s">
        <v>2374</v>
      </c>
      <c r="AQ1621"/>
      <c r="AR1621"/>
      <c r="AS1621"/>
      <c r="AT1621"/>
      <c r="AU1621"/>
      <c r="AV1621"/>
    </row>
    <row r="1622" spans="27:48" ht="23.45" customHeight="1" x14ac:dyDescent="0.2">
      <c r="AA1622" s="97"/>
      <c r="AB1622" s="97"/>
      <c r="AC1622" s="97"/>
      <c r="AD1622" s="97"/>
      <c r="AE1622" s="97"/>
      <c r="AF1622" s="93"/>
      <c r="AG1622" s="93"/>
      <c r="AH1622" s="93"/>
      <c r="AI1622" s="30"/>
      <c r="AJ1622" s="30"/>
      <c r="AK1622" s="30"/>
      <c r="AL1622" s="30"/>
      <c r="AM1622" s="109"/>
      <c r="AN1622" s="109"/>
      <c r="AO1622" s="30"/>
      <c r="AP1622" s="109" t="s">
        <v>2375</v>
      </c>
      <c r="AQ1622"/>
      <c r="AR1622"/>
      <c r="AS1622"/>
      <c r="AT1622"/>
      <c r="AU1622"/>
      <c r="AV1622"/>
    </row>
    <row r="1623" spans="27:48" ht="23.45" customHeight="1" x14ac:dyDescent="0.2">
      <c r="AA1623" s="97"/>
      <c r="AB1623" s="97"/>
      <c r="AC1623" s="97"/>
      <c r="AD1623" s="97"/>
      <c r="AE1623" s="97"/>
      <c r="AF1623" s="93"/>
      <c r="AG1623" s="93"/>
      <c r="AH1623" s="93"/>
      <c r="AI1623" s="30"/>
      <c r="AJ1623" s="30"/>
      <c r="AK1623" s="30"/>
      <c r="AL1623" s="30"/>
      <c r="AM1623" s="109"/>
      <c r="AN1623" s="109"/>
      <c r="AO1623" s="30"/>
      <c r="AP1623" s="109" t="s">
        <v>2376</v>
      </c>
      <c r="AQ1623"/>
      <c r="AR1623"/>
      <c r="AS1623"/>
      <c r="AT1623"/>
      <c r="AU1623"/>
      <c r="AV1623"/>
    </row>
    <row r="1624" spans="27:48" ht="23.45" customHeight="1" x14ac:dyDescent="0.2">
      <c r="AA1624" s="97"/>
      <c r="AB1624" s="97"/>
      <c r="AC1624" s="97"/>
      <c r="AD1624" s="97"/>
      <c r="AE1624" s="97"/>
      <c r="AF1624" s="93"/>
      <c r="AG1624" s="93"/>
      <c r="AH1624" s="93"/>
      <c r="AI1624" s="30"/>
      <c r="AJ1624" s="30"/>
      <c r="AK1624" s="30"/>
      <c r="AL1624" s="30"/>
      <c r="AM1624" s="109"/>
      <c r="AN1624" s="109"/>
      <c r="AO1624" s="30"/>
      <c r="AP1624" s="109" t="s">
        <v>2377</v>
      </c>
      <c r="AQ1624"/>
      <c r="AR1624"/>
      <c r="AS1624"/>
      <c r="AT1624"/>
      <c r="AU1624"/>
      <c r="AV1624"/>
    </row>
    <row r="1625" spans="27:48" ht="23.45" customHeight="1" x14ac:dyDescent="0.2">
      <c r="AA1625" s="97"/>
      <c r="AB1625" s="97"/>
      <c r="AC1625" s="97"/>
      <c r="AD1625" s="97"/>
      <c r="AE1625" s="97"/>
      <c r="AF1625" s="93"/>
      <c r="AG1625" s="93"/>
      <c r="AH1625" s="93"/>
      <c r="AI1625" s="30"/>
      <c r="AJ1625" s="30"/>
      <c r="AK1625" s="30"/>
      <c r="AL1625" s="30"/>
      <c r="AM1625" s="109"/>
      <c r="AN1625" s="109"/>
      <c r="AO1625" s="30"/>
      <c r="AP1625" s="109" t="s">
        <v>2378</v>
      </c>
      <c r="AQ1625"/>
      <c r="AR1625"/>
      <c r="AS1625"/>
      <c r="AT1625"/>
      <c r="AU1625"/>
      <c r="AV1625"/>
    </row>
    <row r="1626" spans="27:48" ht="23.45" customHeight="1" x14ac:dyDescent="0.2">
      <c r="AA1626" s="97"/>
      <c r="AB1626" s="97"/>
      <c r="AC1626" s="97"/>
      <c r="AD1626" s="97"/>
      <c r="AE1626" s="97"/>
      <c r="AF1626" s="93"/>
      <c r="AG1626" s="93"/>
      <c r="AH1626" s="93"/>
      <c r="AI1626" s="30"/>
      <c r="AJ1626" s="30"/>
      <c r="AK1626" s="30"/>
      <c r="AL1626" s="30"/>
      <c r="AM1626" s="109"/>
      <c r="AN1626" s="109"/>
      <c r="AO1626" s="30"/>
      <c r="AP1626" s="109" t="s">
        <v>2379</v>
      </c>
      <c r="AQ1626"/>
      <c r="AR1626"/>
      <c r="AS1626"/>
      <c r="AT1626"/>
      <c r="AU1626"/>
      <c r="AV1626"/>
    </row>
    <row r="1627" spans="27:48" ht="23.45" customHeight="1" x14ac:dyDescent="0.2">
      <c r="AA1627" s="97"/>
      <c r="AB1627" s="97"/>
      <c r="AC1627" s="97"/>
      <c r="AD1627" s="97"/>
      <c r="AE1627" s="97"/>
      <c r="AF1627" s="93"/>
      <c r="AG1627" s="93"/>
      <c r="AH1627" s="93"/>
      <c r="AI1627" s="30"/>
      <c r="AJ1627" s="30"/>
      <c r="AK1627" s="30"/>
      <c r="AL1627" s="30"/>
      <c r="AM1627" s="109"/>
      <c r="AN1627" s="109"/>
      <c r="AO1627" s="30"/>
      <c r="AP1627" s="109" t="s">
        <v>2380</v>
      </c>
      <c r="AQ1627"/>
      <c r="AR1627"/>
      <c r="AS1627"/>
      <c r="AT1627"/>
      <c r="AU1627"/>
      <c r="AV1627"/>
    </row>
    <row r="1628" spans="27:48" ht="23.45" customHeight="1" x14ac:dyDescent="0.2">
      <c r="AA1628" s="97"/>
      <c r="AB1628" s="97"/>
      <c r="AC1628" s="97"/>
      <c r="AD1628" s="97"/>
      <c r="AE1628" s="97"/>
      <c r="AF1628" s="93"/>
      <c r="AG1628" s="93"/>
      <c r="AH1628" s="93"/>
      <c r="AI1628" s="30"/>
      <c r="AJ1628" s="30"/>
      <c r="AK1628" s="30"/>
      <c r="AL1628" s="30"/>
      <c r="AM1628" s="109"/>
      <c r="AN1628" s="109"/>
      <c r="AO1628" s="30"/>
      <c r="AP1628" s="109" t="s">
        <v>2381</v>
      </c>
      <c r="AQ1628"/>
      <c r="AR1628"/>
      <c r="AS1628"/>
      <c r="AT1628"/>
      <c r="AU1628"/>
      <c r="AV1628"/>
    </row>
    <row r="1629" spans="27:48" ht="23.45" customHeight="1" x14ac:dyDescent="0.2">
      <c r="AA1629" s="97"/>
      <c r="AB1629" s="97"/>
      <c r="AC1629" s="97"/>
      <c r="AD1629" s="97"/>
      <c r="AE1629" s="97"/>
      <c r="AF1629" s="93"/>
      <c r="AG1629" s="93"/>
      <c r="AH1629" s="93"/>
      <c r="AI1629" s="30"/>
      <c r="AJ1629" s="30"/>
      <c r="AK1629" s="30"/>
      <c r="AL1629" s="30"/>
      <c r="AM1629" s="109"/>
      <c r="AN1629" s="109"/>
      <c r="AO1629" s="30"/>
      <c r="AP1629" s="109" t="s">
        <v>2382</v>
      </c>
      <c r="AQ1629"/>
      <c r="AR1629"/>
      <c r="AS1629"/>
      <c r="AT1629"/>
      <c r="AU1629"/>
      <c r="AV1629"/>
    </row>
    <row r="1630" spans="27:48" ht="23.45" customHeight="1" x14ac:dyDescent="0.2">
      <c r="AA1630" s="97"/>
      <c r="AB1630" s="97"/>
      <c r="AC1630" s="97"/>
      <c r="AD1630" s="97"/>
      <c r="AE1630" s="97"/>
      <c r="AF1630" s="93"/>
      <c r="AG1630" s="93"/>
      <c r="AH1630" s="93"/>
      <c r="AI1630" s="30"/>
      <c r="AJ1630" s="30"/>
      <c r="AK1630" s="30"/>
      <c r="AL1630" s="30"/>
      <c r="AM1630" s="109"/>
      <c r="AN1630" s="109"/>
      <c r="AO1630" s="30"/>
      <c r="AP1630" s="109" t="s">
        <v>2383</v>
      </c>
      <c r="AQ1630"/>
      <c r="AR1630"/>
      <c r="AS1630"/>
      <c r="AT1630"/>
      <c r="AU1630"/>
      <c r="AV1630"/>
    </row>
    <row r="1631" spans="27:48" ht="23.45" customHeight="1" x14ac:dyDescent="0.2">
      <c r="AA1631" s="97"/>
      <c r="AB1631" s="97"/>
      <c r="AC1631" s="97"/>
      <c r="AD1631" s="97"/>
      <c r="AE1631" s="97"/>
      <c r="AF1631" s="93"/>
      <c r="AG1631" s="93"/>
      <c r="AH1631" s="93"/>
      <c r="AI1631" s="30"/>
      <c r="AJ1631" s="30"/>
      <c r="AK1631" s="30"/>
      <c r="AL1631" s="30"/>
      <c r="AM1631" s="109"/>
      <c r="AN1631" s="109"/>
      <c r="AO1631" s="30"/>
      <c r="AP1631" s="109" t="s">
        <v>2384</v>
      </c>
      <c r="AQ1631"/>
      <c r="AR1631"/>
      <c r="AS1631"/>
      <c r="AT1631"/>
      <c r="AU1631"/>
      <c r="AV1631"/>
    </row>
    <row r="1632" spans="27:48" ht="23.45" customHeight="1" x14ac:dyDescent="0.2">
      <c r="AA1632" s="97"/>
      <c r="AB1632" s="97"/>
      <c r="AC1632" s="97"/>
      <c r="AD1632" s="97"/>
      <c r="AE1632" s="97"/>
      <c r="AF1632" s="93"/>
      <c r="AG1632" s="93"/>
      <c r="AH1632" s="93"/>
      <c r="AI1632" s="30"/>
      <c r="AJ1632" s="30"/>
      <c r="AK1632" s="30"/>
      <c r="AL1632" s="30"/>
      <c r="AM1632" s="109"/>
      <c r="AN1632" s="109"/>
      <c r="AO1632" s="30"/>
      <c r="AP1632" s="109" t="s">
        <v>2385</v>
      </c>
      <c r="AQ1632"/>
      <c r="AR1632"/>
      <c r="AS1632"/>
      <c r="AT1632"/>
      <c r="AU1632"/>
      <c r="AV1632"/>
    </row>
    <row r="1633" spans="27:48" ht="23.45" customHeight="1" x14ac:dyDescent="0.2">
      <c r="AA1633" s="97"/>
      <c r="AB1633" s="97"/>
      <c r="AC1633" s="97"/>
      <c r="AD1633" s="97"/>
      <c r="AE1633" s="97"/>
      <c r="AF1633" s="93"/>
      <c r="AG1633" s="93"/>
      <c r="AH1633" s="93"/>
      <c r="AI1633" s="30"/>
      <c r="AJ1633" s="30"/>
      <c r="AK1633" s="30"/>
      <c r="AL1633" s="30"/>
      <c r="AM1633" s="109"/>
      <c r="AN1633" s="109"/>
      <c r="AO1633" s="30"/>
      <c r="AP1633" s="109" t="s">
        <v>2386</v>
      </c>
      <c r="AQ1633"/>
      <c r="AR1633"/>
      <c r="AS1633"/>
      <c r="AT1633"/>
      <c r="AU1633"/>
      <c r="AV1633"/>
    </row>
    <row r="1634" spans="27:48" ht="23.45" customHeight="1" x14ac:dyDescent="0.2">
      <c r="AA1634" s="97"/>
      <c r="AB1634" s="97"/>
      <c r="AC1634" s="97"/>
      <c r="AD1634" s="97"/>
      <c r="AE1634" s="97"/>
      <c r="AF1634" s="93"/>
      <c r="AG1634" s="93"/>
      <c r="AH1634" s="93"/>
      <c r="AI1634" s="30"/>
      <c r="AJ1634" s="30"/>
      <c r="AK1634" s="30"/>
      <c r="AL1634" s="30"/>
      <c r="AM1634" s="109"/>
      <c r="AN1634" s="109"/>
      <c r="AO1634" s="30"/>
      <c r="AP1634" s="109" t="s">
        <v>2387</v>
      </c>
      <c r="AQ1634"/>
      <c r="AR1634"/>
      <c r="AS1634"/>
      <c r="AT1634"/>
      <c r="AU1634"/>
      <c r="AV1634"/>
    </row>
    <row r="1635" spans="27:48" ht="23.45" customHeight="1" x14ac:dyDescent="0.2">
      <c r="AA1635" s="97"/>
      <c r="AB1635" s="97"/>
      <c r="AC1635" s="97"/>
      <c r="AD1635" s="97"/>
      <c r="AE1635" s="97"/>
      <c r="AF1635" s="93"/>
      <c r="AG1635" s="93"/>
      <c r="AH1635" s="93"/>
      <c r="AI1635" s="30"/>
      <c r="AJ1635" s="30"/>
      <c r="AK1635" s="30"/>
      <c r="AL1635" s="30"/>
      <c r="AM1635" s="109"/>
      <c r="AN1635" s="109"/>
      <c r="AO1635" s="30"/>
      <c r="AP1635" s="109" t="s">
        <v>2388</v>
      </c>
      <c r="AQ1635"/>
      <c r="AR1635"/>
      <c r="AS1635"/>
      <c r="AT1635"/>
      <c r="AU1635"/>
      <c r="AV1635"/>
    </row>
    <row r="1636" spans="27:48" ht="23.45" customHeight="1" x14ac:dyDescent="0.2">
      <c r="AA1636" s="97"/>
      <c r="AB1636" s="97"/>
      <c r="AC1636" s="97"/>
      <c r="AD1636" s="97"/>
      <c r="AE1636" s="97"/>
      <c r="AF1636" s="93"/>
      <c r="AG1636" s="93"/>
      <c r="AH1636" s="93"/>
      <c r="AI1636" s="30"/>
      <c r="AJ1636" s="30"/>
      <c r="AK1636" s="30"/>
      <c r="AL1636" s="30"/>
      <c r="AM1636" s="109"/>
      <c r="AN1636" s="109"/>
      <c r="AO1636" s="30"/>
      <c r="AP1636" s="109" t="s">
        <v>2389</v>
      </c>
      <c r="AQ1636"/>
      <c r="AR1636"/>
      <c r="AS1636"/>
      <c r="AT1636"/>
      <c r="AU1636"/>
      <c r="AV1636"/>
    </row>
    <row r="1637" spans="27:48" ht="23.45" customHeight="1" x14ac:dyDescent="0.2">
      <c r="AA1637" s="97"/>
      <c r="AB1637" s="97"/>
      <c r="AC1637" s="97"/>
      <c r="AD1637" s="97"/>
      <c r="AE1637" s="97"/>
      <c r="AF1637" s="93"/>
      <c r="AG1637" s="93"/>
      <c r="AH1637" s="93"/>
      <c r="AI1637" s="30"/>
      <c r="AJ1637" s="30"/>
      <c r="AK1637" s="30"/>
      <c r="AL1637" s="30"/>
      <c r="AM1637" s="109"/>
      <c r="AN1637" s="109"/>
      <c r="AO1637" s="30"/>
      <c r="AP1637" s="109" t="s">
        <v>2390</v>
      </c>
      <c r="AQ1637"/>
      <c r="AR1637"/>
      <c r="AS1637"/>
      <c r="AT1637"/>
      <c r="AU1637"/>
      <c r="AV1637"/>
    </row>
    <row r="1638" spans="27:48" ht="23.45" customHeight="1" x14ac:dyDescent="0.2">
      <c r="AA1638" s="97"/>
      <c r="AB1638" s="97"/>
      <c r="AC1638" s="97"/>
      <c r="AD1638" s="97"/>
      <c r="AE1638" s="97"/>
      <c r="AF1638" s="93"/>
      <c r="AG1638" s="93"/>
      <c r="AH1638" s="93"/>
      <c r="AI1638" s="30"/>
      <c r="AJ1638" s="30"/>
      <c r="AK1638" s="30"/>
      <c r="AL1638" s="30"/>
      <c r="AM1638" s="109"/>
      <c r="AN1638" s="109"/>
      <c r="AO1638" s="30"/>
      <c r="AP1638" s="109" t="s">
        <v>2391</v>
      </c>
      <c r="AQ1638"/>
      <c r="AR1638"/>
      <c r="AS1638"/>
      <c r="AT1638"/>
      <c r="AU1638"/>
      <c r="AV1638"/>
    </row>
    <row r="1639" spans="27:48" ht="23.45" customHeight="1" x14ac:dyDescent="0.2">
      <c r="AA1639" s="97"/>
      <c r="AB1639" s="97"/>
      <c r="AC1639" s="97"/>
      <c r="AD1639" s="97"/>
      <c r="AE1639" s="97"/>
      <c r="AF1639" s="93"/>
      <c r="AG1639" s="93"/>
      <c r="AH1639" s="93"/>
      <c r="AI1639" s="30"/>
      <c r="AJ1639" s="30"/>
      <c r="AK1639" s="30"/>
      <c r="AL1639" s="30"/>
      <c r="AM1639" s="109"/>
      <c r="AN1639" s="109"/>
      <c r="AO1639" s="30"/>
      <c r="AP1639" s="109" t="s">
        <v>2392</v>
      </c>
      <c r="AQ1639"/>
      <c r="AR1639"/>
      <c r="AS1639"/>
      <c r="AT1639"/>
      <c r="AU1639"/>
      <c r="AV1639"/>
    </row>
    <row r="1640" spans="27:48" ht="23.45" customHeight="1" x14ac:dyDescent="0.2">
      <c r="AA1640" s="97"/>
      <c r="AB1640" s="97"/>
      <c r="AC1640" s="97"/>
      <c r="AD1640" s="97"/>
      <c r="AE1640" s="97"/>
      <c r="AF1640" s="93"/>
      <c r="AG1640" s="93"/>
      <c r="AH1640" s="93"/>
      <c r="AI1640" s="30"/>
      <c r="AJ1640" s="30"/>
      <c r="AK1640" s="30"/>
      <c r="AL1640" s="30"/>
      <c r="AM1640" s="109"/>
      <c r="AN1640" s="109"/>
      <c r="AO1640" s="30"/>
      <c r="AP1640" s="109" t="s">
        <v>2393</v>
      </c>
      <c r="AQ1640"/>
      <c r="AR1640"/>
      <c r="AS1640"/>
      <c r="AT1640"/>
      <c r="AU1640"/>
      <c r="AV1640"/>
    </row>
    <row r="1641" spans="27:48" ht="23.45" customHeight="1" x14ac:dyDescent="0.2">
      <c r="AA1641" s="97"/>
      <c r="AB1641" s="97"/>
      <c r="AC1641" s="97"/>
      <c r="AD1641" s="97"/>
      <c r="AE1641" s="97"/>
      <c r="AF1641" s="93"/>
      <c r="AG1641" s="93"/>
      <c r="AH1641" s="93"/>
      <c r="AI1641" s="30"/>
      <c r="AJ1641" s="30"/>
      <c r="AK1641" s="30"/>
      <c r="AL1641" s="30"/>
      <c r="AM1641" s="109"/>
      <c r="AN1641" s="109"/>
      <c r="AO1641" s="30"/>
      <c r="AP1641" s="109" t="s">
        <v>2394</v>
      </c>
      <c r="AQ1641"/>
      <c r="AR1641"/>
      <c r="AS1641"/>
      <c r="AT1641"/>
      <c r="AU1641"/>
      <c r="AV1641"/>
    </row>
    <row r="1642" spans="27:48" ht="23.45" customHeight="1" x14ac:dyDescent="0.2">
      <c r="AA1642" s="97"/>
      <c r="AB1642" s="97"/>
      <c r="AC1642" s="97"/>
      <c r="AD1642" s="97"/>
      <c r="AE1642" s="97"/>
      <c r="AF1642" s="93"/>
      <c r="AG1642" s="93"/>
      <c r="AH1642" s="93"/>
      <c r="AI1642" s="30"/>
      <c r="AJ1642" s="30"/>
      <c r="AK1642" s="30"/>
      <c r="AL1642" s="30"/>
      <c r="AM1642" s="109"/>
      <c r="AN1642" s="109"/>
      <c r="AO1642" s="30"/>
      <c r="AP1642" s="109" t="s">
        <v>2395</v>
      </c>
      <c r="AQ1642"/>
      <c r="AR1642"/>
      <c r="AS1642"/>
      <c r="AT1642"/>
      <c r="AU1642"/>
      <c r="AV1642"/>
    </row>
    <row r="1643" spans="27:48" ht="23.45" customHeight="1" x14ac:dyDescent="0.2">
      <c r="AA1643" s="97"/>
      <c r="AB1643" s="97"/>
      <c r="AC1643" s="97"/>
      <c r="AD1643" s="97"/>
      <c r="AE1643" s="97"/>
      <c r="AF1643" s="93"/>
      <c r="AG1643" s="93"/>
      <c r="AH1643" s="93"/>
      <c r="AI1643" s="30"/>
      <c r="AJ1643" s="30"/>
      <c r="AK1643" s="30"/>
      <c r="AL1643" s="30"/>
      <c r="AM1643" s="109"/>
      <c r="AN1643" s="109"/>
      <c r="AO1643" s="30"/>
      <c r="AP1643" s="109" t="s">
        <v>2396</v>
      </c>
      <c r="AQ1643"/>
      <c r="AR1643"/>
      <c r="AS1643"/>
      <c r="AT1643"/>
      <c r="AU1643"/>
      <c r="AV1643"/>
    </row>
    <row r="1644" spans="27:48" ht="23.45" customHeight="1" x14ac:dyDescent="0.2">
      <c r="AA1644" s="97"/>
      <c r="AB1644" s="97"/>
      <c r="AC1644" s="97"/>
      <c r="AD1644" s="97"/>
      <c r="AE1644" s="97"/>
      <c r="AF1644" s="93"/>
      <c r="AG1644" s="93"/>
      <c r="AH1644" s="93"/>
      <c r="AI1644" s="30"/>
      <c r="AJ1644" s="30"/>
      <c r="AK1644" s="30"/>
      <c r="AL1644" s="30"/>
      <c r="AM1644" s="109"/>
      <c r="AN1644" s="109"/>
      <c r="AO1644" s="30"/>
      <c r="AP1644" s="109" t="s">
        <v>2397</v>
      </c>
      <c r="AQ1644"/>
      <c r="AR1644"/>
      <c r="AS1644"/>
      <c r="AT1644"/>
      <c r="AU1644"/>
      <c r="AV1644"/>
    </row>
    <row r="1645" spans="27:48" ht="23.45" customHeight="1" x14ac:dyDescent="0.2">
      <c r="AA1645" s="97"/>
      <c r="AB1645" s="97"/>
      <c r="AC1645" s="97"/>
      <c r="AD1645" s="97"/>
      <c r="AE1645" s="97"/>
      <c r="AF1645" s="93"/>
      <c r="AG1645" s="93"/>
      <c r="AH1645" s="93"/>
      <c r="AI1645" s="30"/>
      <c r="AJ1645" s="30"/>
      <c r="AK1645" s="30"/>
      <c r="AL1645" s="30"/>
      <c r="AM1645" s="109"/>
      <c r="AN1645" s="109"/>
      <c r="AO1645" s="30"/>
      <c r="AP1645" s="109" t="s">
        <v>2398</v>
      </c>
      <c r="AQ1645"/>
      <c r="AR1645"/>
      <c r="AS1645"/>
      <c r="AT1645"/>
      <c r="AU1645"/>
      <c r="AV1645"/>
    </row>
    <row r="1646" spans="27:48" ht="23.45" customHeight="1" x14ac:dyDescent="0.2">
      <c r="AA1646" s="97"/>
      <c r="AB1646" s="97"/>
      <c r="AC1646" s="97"/>
      <c r="AD1646" s="97"/>
      <c r="AE1646" s="97"/>
      <c r="AF1646" s="93"/>
      <c r="AG1646" s="93"/>
      <c r="AH1646" s="93"/>
      <c r="AI1646" s="30"/>
      <c r="AJ1646" s="30"/>
      <c r="AK1646" s="30"/>
      <c r="AL1646" s="30"/>
      <c r="AM1646" s="109"/>
      <c r="AN1646" s="109"/>
      <c r="AO1646" s="30"/>
      <c r="AP1646" s="109" t="s">
        <v>2399</v>
      </c>
      <c r="AQ1646"/>
      <c r="AR1646"/>
      <c r="AS1646"/>
      <c r="AT1646"/>
      <c r="AU1646"/>
      <c r="AV1646"/>
    </row>
    <row r="1647" spans="27:48" ht="23.45" customHeight="1" x14ac:dyDescent="0.2">
      <c r="AA1647" s="97"/>
      <c r="AB1647" s="97"/>
      <c r="AC1647" s="97"/>
      <c r="AD1647" s="97"/>
      <c r="AE1647" s="97"/>
      <c r="AF1647" s="93"/>
      <c r="AG1647" s="93"/>
      <c r="AH1647" s="93"/>
      <c r="AI1647" s="30"/>
      <c r="AJ1647" s="30"/>
      <c r="AK1647" s="30"/>
      <c r="AL1647" s="30"/>
      <c r="AM1647" s="109"/>
      <c r="AN1647" s="109"/>
      <c r="AO1647" s="30"/>
      <c r="AP1647" s="109" t="s">
        <v>2400</v>
      </c>
      <c r="AQ1647"/>
      <c r="AR1647"/>
      <c r="AS1647"/>
      <c r="AT1647"/>
      <c r="AU1647"/>
      <c r="AV1647"/>
    </row>
    <row r="1648" spans="27:48" ht="23.45" customHeight="1" x14ac:dyDescent="0.2">
      <c r="AA1648" s="97"/>
      <c r="AB1648" s="97"/>
      <c r="AC1648" s="97"/>
      <c r="AD1648" s="97"/>
      <c r="AE1648" s="97"/>
      <c r="AF1648" s="93"/>
      <c r="AG1648" s="93"/>
      <c r="AH1648" s="93"/>
      <c r="AI1648" s="30"/>
      <c r="AJ1648" s="30"/>
      <c r="AK1648" s="30"/>
      <c r="AL1648" s="30"/>
      <c r="AM1648" s="109"/>
      <c r="AN1648" s="109"/>
      <c r="AO1648" s="30"/>
      <c r="AP1648" s="109" t="s">
        <v>2401</v>
      </c>
      <c r="AQ1648"/>
      <c r="AR1648"/>
      <c r="AS1648"/>
      <c r="AT1648"/>
      <c r="AU1648"/>
      <c r="AV1648"/>
    </row>
    <row r="1649" spans="27:48" ht="23.45" customHeight="1" x14ac:dyDescent="0.2">
      <c r="AA1649" s="97"/>
      <c r="AB1649" s="97"/>
      <c r="AC1649" s="97"/>
      <c r="AD1649" s="97"/>
      <c r="AE1649" s="97"/>
      <c r="AF1649" s="93"/>
      <c r="AG1649" s="93"/>
      <c r="AH1649" s="93"/>
      <c r="AI1649" s="30"/>
      <c r="AJ1649" s="30"/>
      <c r="AK1649" s="30"/>
      <c r="AL1649" s="30"/>
      <c r="AM1649" s="109"/>
      <c r="AN1649" s="109"/>
      <c r="AO1649" s="30"/>
      <c r="AP1649" s="109" t="s">
        <v>2402</v>
      </c>
      <c r="AQ1649"/>
      <c r="AR1649"/>
      <c r="AS1649"/>
      <c r="AT1649"/>
      <c r="AU1649"/>
      <c r="AV1649"/>
    </row>
    <row r="1650" spans="27:48" ht="23.45" customHeight="1" x14ac:dyDescent="0.2">
      <c r="AA1650" s="97"/>
      <c r="AB1650" s="97"/>
      <c r="AC1650" s="97"/>
      <c r="AD1650" s="97"/>
      <c r="AE1650" s="97"/>
      <c r="AF1650" s="93"/>
      <c r="AG1650" s="93"/>
      <c r="AH1650" s="93"/>
      <c r="AI1650" s="30"/>
      <c r="AJ1650" s="30"/>
      <c r="AK1650" s="30"/>
      <c r="AL1650" s="30"/>
      <c r="AM1650" s="109"/>
      <c r="AN1650" s="109"/>
      <c r="AO1650" s="30"/>
      <c r="AP1650" s="109" t="s">
        <v>2403</v>
      </c>
      <c r="AQ1650"/>
      <c r="AR1650"/>
      <c r="AS1650"/>
      <c r="AT1650"/>
      <c r="AU1650"/>
      <c r="AV1650"/>
    </row>
    <row r="1651" spans="27:48" ht="23.45" customHeight="1" x14ac:dyDescent="0.2">
      <c r="AA1651" s="97"/>
      <c r="AB1651" s="97"/>
      <c r="AC1651" s="97"/>
      <c r="AD1651" s="97"/>
      <c r="AE1651" s="97"/>
      <c r="AF1651" s="93"/>
      <c r="AG1651" s="93"/>
      <c r="AH1651" s="93"/>
      <c r="AI1651" s="30"/>
      <c r="AJ1651" s="30"/>
      <c r="AK1651" s="30"/>
      <c r="AL1651" s="30"/>
      <c r="AM1651" s="109"/>
      <c r="AN1651" s="109"/>
      <c r="AO1651" s="30"/>
      <c r="AP1651" s="109" t="s">
        <v>2404</v>
      </c>
      <c r="AQ1651"/>
      <c r="AR1651"/>
      <c r="AS1651"/>
      <c r="AT1651"/>
      <c r="AU1651"/>
      <c r="AV1651"/>
    </row>
    <row r="1652" spans="27:48" ht="23.45" customHeight="1" x14ac:dyDescent="0.2">
      <c r="AA1652" s="97"/>
      <c r="AB1652" s="97"/>
      <c r="AC1652" s="97"/>
      <c r="AD1652" s="97"/>
      <c r="AE1652" s="97"/>
      <c r="AF1652" s="93"/>
      <c r="AG1652" s="93"/>
      <c r="AH1652" s="93"/>
      <c r="AI1652" s="30"/>
      <c r="AJ1652" s="30"/>
      <c r="AK1652" s="30"/>
      <c r="AL1652" s="30"/>
      <c r="AM1652" s="109"/>
      <c r="AN1652" s="109"/>
      <c r="AO1652" s="30"/>
      <c r="AP1652" s="109" t="s">
        <v>2405</v>
      </c>
      <c r="AQ1652"/>
      <c r="AR1652"/>
      <c r="AS1652"/>
      <c r="AT1652"/>
      <c r="AU1652"/>
      <c r="AV1652"/>
    </row>
    <row r="1653" spans="27:48" ht="23.45" customHeight="1" x14ac:dyDescent="0.2">
      <c r="AA1653" s="97"/>
      <c r="AB1653" s="97"/>
      <c r="AC1653" s="97"/>
      <c r="AD1653" s="97"/>
      <c r="AE1653" s="97"/>
      <c r="AF1653" s="93"/>
      <c r="AG1653" s="93"/>
      <c r="AH1653" s="93"/>
      <c r="AI1653" s="30"/>
      <c r="AJ1653" s="30"/>
      <c r="AK1653" s="30"/>
      <c r="AL1653" s="30"/>
      <c r="AM1653" s="109"/>
      <c r="AN1653" s="109"/>
      <c r="AO1653" s="30"/>
      <c r="AP1653" s="109" t="s">
        <v>2406</v>
      </c>
      <c r="AQ1653"/>
      <c r="AR1653"/>
      <c r="AS1653"/>
      <c r="AT1653"/>
      <c r="AU1653"/>
      <c r="AV1653"/>
    </row>
    <row r="1654" spans="27:48" ht="23.45" customHeight="1" x14ac:dyDescent="0.2">
      <c r="AA1654" s="97"/>
      <c r="AB1654" s="97"/>
      <c r="AC1654" s="97"/>
      <c r="AD1654" s="97"/>
      <c r="AE1654" s="97"/>
      <c r="AF1654" s="93"/>
      <c r="AG1654" s="93"/>
      <c r="AH1654" s="93"/>
      <c r="AI1654" s="30"/>
      <c r="AJ1654" s="30"/>
      <c r="AK1654" s="30"/>
      <c r="AL1654" s="30"/>
      <c r="AM1654" s="109"/>
      <c r="AN1654" s="109"/>
      <c r="AO1654" s="30"/>
      <c r="AP1654" s="109" t="s">
        <v>2407</v>
      </c>
      <c r="AQ1654"/>
      <c r="AR1654"/>
      <c r="AS1654"/>
      <c r="AT1654"/>
      <c r="AU1654"/>
      <c r="AV1654"/>
    </row>
    <row r="1655" spans="27:48" ht="23.45" customHeight="1" x14ac:dyDescent="0.2">
      <c r="AA1655" s="97"/>
      <c r="AB1655" s="97"/>
      <c r="AC1655" s="97"/>
      <c r="AD1655" s="97"/>
      <c r="AE1655" s="97"/>
      <c r="AF1655" s="93"/>
      <c r="AG1655" s="93"/>
      <c r="AH1655" s="93"/>
      <c r="AI1655" s="30"/>
      <c r="AJ1655" s="30"/>
      <c r="AK1655" s="30"/>
      <c r="AL1655" s="30"/>
      <c r="AM1655" s="109"/>
      <c r="AN1655" s="109"/>
      <c r="AO1655" s="30"/>
      <c r="AP1655" s="109" t="s">
        <v>2408</v>
      </c>
      <c r="AQ1655"/>
      <c r="AR1655"/>
      <c r="AS1655"/>
      <c r="AT1655"/>
      <c r="AU1655"/>
      <c r="AV1655"/>
    </row>
    <row r="1656" spans="27:48" ht="23.45" customHeight="1" x14ac:dyDescent="0.2">
      <c r="AA1656" s="97"/>
      <c r="AB1656" s="97"/>
      <c r="AC1656" s="97"/>
      <c r="AD1656" s="97"/>
      <c r="AE1656" s="97"/>
      <c r="AF1656" s="93"/>
      <c r="AG1656" s="93"/>
      <c r="AH1656" s="93"/>
      <c r="AI1656" s="30"/>
      <c r="AJ1656" s="30"/>
      <c r="AK1656" s="30"/>
      <c r="AL1656" s="30"/>
      <c r="AM1656" s="109"/>
      <c r="AN1656" s="109"/>
      <c r="AO1656" s="30"/>
      <c r="AP1656" s="109" t="s">
        <v>2409</v>
      </c>
      <c r="AQ1656"/>
      <c r="AR1656"/>
      <c r="AS1656"/>
      <c r="AT1656"/>
      <c r="AU1656"/>
      <c r="AV1656"/>
    </row>
    <row r="1657" spans="27:48" ht="23.45" customHeight="1" x14ac:dyDescent="0.2">
      <c r="AA1657" s="97"/>
      <c r="AB1657" s="97"/>
      <c r="AC1657" s="97"/>
      <c r="AD1657" s="97"/>
      <c r="AE1657" s="97"/>
      <c r="AF1657" s="93"/>
      <c r="AG1657" s="93"/>
      <c r="AH1657" s="93"/>
      <c r="AI1657" s="30"/>
      <c r="AJ1657" s="30"/>
      <c r="AK1657" s="30"/>
      <c r="AL1657" s="30"/>
      <c r="AM1657" s="109"/>
      <c r="AN1657" s="109"/>
      <c r="AO1657" s="30"/>
      <c r="AP1657" s="109" t="s">
        <v>2410</v>
      </c>
      <c r="AQ1657"/>
      <c r="AR1657"/>
      <c r="AS1657"/>
      <c r="AT1657"/>
      <c r="AU1657"/>
      <c r="AV1657"/>
    </row>
    <row r="1658" spans="27:48" ht="23.45" customHeight="1" x14ac:dyDescent="0.2">
      <c r="AA1658" s="97"/>
      <c r="AB1658" s="97"/>
      <c r="AC1658" s="97"/>
      <c r="AD1658" s="97"/>
      <c r="AE1658" s="97"/>
      <c r="AF1658" s="93"/>
      <c r="AG1658" s="93"/>
      <c r="AH1658" s="93"/>
      <c r="AI1658" s="30"/>
      <c r="AJ1658" s="30"/>
      <c r="AK1658" s="30"/>
      <c r="AL1658" s="30"/>
      <c r="AM1658" s="109"/>
      <c r="AN1658" s="109"/>
      <c r="AO1658" s="30"/>
      <c r="AP1658" s="109" t="s">
        <v>2411</v>
      </c>
      <c r="AQ1658"/>
      <c r="AR1658"/>
      <c r="AS1658"/>
      <c r="AT1658"/>
      <c r="AU1658"/>
      <c r="AV1658"/>
    </row>
    <row r="1659" spans="27:48" ht="23.45" customHeight="1" x14ac:dyDescent="0.2">
      <c r="AA1659" s="97"/>
      <c r="AB1659" s="97"/>
      <c r="AC1659" s="97"/>
      <c r="AD1659" s="97"/>
      <c r="AE1659" s="97"/>
      <c r="AF1659" s="93"/>
      <c r="AG1659" s="93"/>
      <c r="AH1659" s="93"/>
      <c r="AI1659" s="30"/>
      <c r="AJ1659" s="30"/>
      <c r="AK1659" s="30"/>
      <c r="AL1659" s="30"/>
      <c r="AM1659" s="109"/>
      <c r="AN1659" s="109"/>
      <c r="AO1659" s="30"/>
      <c r="AP1659" s="109" t="s">
        <v>2412</v>
      </c>
      <c r="AQ1659"/>
      <c r="AR1659"/>
      <c r="AS1659"/>
      <c r="AT1659"/>
      <c r="AU1659"/>
      <c r="AV1659"/>
    </row>
    <row r="1660" spans="27:48" ht="23.45" customHeight="1" x14ac:dyDescent="0.2">
      <c r="AA1660" s="97"/>
      <c r="AB1660" s="97"/>
      <c r="AC1660" s="97"/>
      <c r="AD1660" s="97"/>
      <c r="AE1660" s="97"/>
      <c r="AF1660" s="93"/>
      <c r="AG1660" s="93"/>
      <c r="AH1660" s="93"/>
      <c r="AI1660" s="30"/>
      <c r="AJ1660" s="30"/>
      <c r="AK1660" s="30"/>
      <c r="AL1660" s="30"/>
      <c r="AM1660" s="109"/>
      <c r="AN1660" s="109"/>
      <c r="AO1660" s="30"/>
      <c r="AP1660" s="109" t="s">
        <v>2413</v>
      </c>
      <c r="AQ1660"/>
      <c r="AR1660"/>
      <c r="AS1660"/>
      <c r="AT1660"/>
      <c r="AU1660"/>
      <c r="AV1660"/>
    </row>
    <row r="1661" spans="27:48" ht="23.45" customHeight="1" x14ac:dyDescent="0.2">
      <c r="AA1661" s="97"/>
      <c r="AB1661" s="97"/>
      <c r="AC1661" s="97"/>
      <c r="AD1661" s="97"/>
      <c r="AE1661" s="97"/>
      <c r="AF1661" s="93"/>
      <c r="AG1661" s="93"/>
      <c r="AH1661" s="93"/>
      <c r="AI1661" s="30"/>
      <c r="AJ1661" s="30"/>
      <c r="AK1661" s="30"/>
      <c r="AL1661" s="30"/>
      <c r="AM1661" s="109"/>
      <c r="AN1661" s="109"/>
      <c r="AO1661" s="30"/>
      <c r="AP1661" s="109" t="s">
        <v>2414</v>
      </c>
      <c r="AQ1661"/>
      <c r="AR1661"/>
      <c r="AS1661"/>
      <c r="AT1661"/>
      <c r="AU1661"/>
      <c r="AV1661"/>
    </row>
    <row r="1662" spans="27:48" ht="23.45" customHeight="1" x14ac:dyDescent="0.2">
      <c r="AA1662" s="97"/>
      <c r="AB1662" s="97"/>
      <c r="AC1662" s="97"/>
      <c r="AD1662" s="97"/>
      <c r="AE1662" s="97"/>
      <c r="AF1662" s="93"/>
      <c r="AG1662" s="93"/>
      <c r="AH1662" s="93"/>
      <c r="AI1662" s="30"/>
      <c r="AJ1662" s="30"/>
      <c r="AK1662" s="30"/>
      <c r="AL1662" s="30"/>
      <c r="AM1662" s="109"/>
      <c r="AN1662" s="109"/>
      <c r="AO1662" s="30"/>
      <c r="AP1662" s="109" t="s">
        <v>2415</v>
      </c>
      <c r="AQ1662"/>
      <c r="AR1662"/>
      <c r="AS1662"/>
      <c r="AT1662"/>
      <c r="AU1662"/>
      <c r="AV1662"/>
    </row>
    <row r="1663" spans="27:48" ht="23.45" customHeight="1" x14ac:dyDescent="0.2">
      <c r="AA1663" s="97"/>
      <c r="AB1663" s="97"/>
      <c r="AC1663" s="97"/>
      <c r="AD1663" s="97"/>
      <c r="AE1663" s="97"/>
      <c r="AF1663" s="93"/>
      <c r="AG1663" s="93"/>
      <c r="AH1663" s="93"/>
      <c r="AI1663" s="30"/>
      <c r="AJ1663" s="30"/>
      <c r="AK1663" s="30"/>
      <c r="AL1663" s="30"/>
      <c r="AM1663" s="109"/>
      <c r="AN1663" s="109"/>
      <c r="AO1663" s="30"/>
      <c r="AP1663" s="109" t="s">
        <v>2416</v>
      </c>
      <c r="AQ1663"/>
      <c r="AR1663"/>
      <c r="AS1663"/>
      <c r="AT1663"/>
      <c r="AU1663"/>
      <c r="AV1663"/>
    </row>
    <row r="1664" spans="27:48" ht="23.45" customHeight="1" x14ac:dyDescent="0.2">
      <c r="AA1664" s="97"/>
      <c r="AB1664" s="97"/>
      <c r="AC1664" s="97"/>
      <c r="AD1664" s="97"/>
      <c r="AE1664" s="97"/>
      <c r="AF1664" s="93"/>
      <c r="AG1664" s="93"/>
      <c r="AH1664" s="93"/>
      <c r="AI1664" s="30"/>
      <c r="AJ1664" s="30"/>
      <c r="AK1664" s="30"/>
      <c r="AL1664" s="30"/>
      <c r="AM1664" s="109"/>
      <c r="AN1664" s="109"/>
      <c r="AO1664" s="30"/>
      <c r="AP1664" s="109" t="s">
        <v>2417</v>
      </c>
      <c r="AQ1664"/>
      <c r="AR1664"/>
      <c r="AS1664"/>
      <c r="AT1664"/>
      <c r="AU1664"/>
      <c r="AV1664"/>
    </row>
    <row r="1665" spans="27:48" ht="23.45" customHeight="1" x14ac:dyDescent="0.2">
      <c r="AA1665" s="97"/>
      <c r="AB1665" s="97"/>
      <c r="AC1665" s="97"/>
      <c r="AD1665" s="97"/>
      <c r="AE1665" s="97"/>
      <c r="AF1665" s="93"/>
      <c r="AG1665" s="93"/>
      <c r="AH1665" s="93"/>
      <c r="AI1665" s="30"/>
      <c r="AJ1665" s="30"/>
      <c r="AK1665" s="30"/>
      <c r="AL1665" s="30"/>
      <c r="AM1665" s="109"/>
      <c r="AN1665" s="109"/>
      <c r="AO1665" s="30"/>
      <c r="AP1665" s="109" t="s">
        <v>2418</v>
      </c>
      <c r="AQ1665"/>
      <c r="AR1665"/>
      <c r="AS1665"/>
      <c r="AT1665"/>
      <c r="AU1665"/>
      <c r="AV1665"/>
    </row>
    <row r="1666" spans="27:48" ht="23.45" customHeight="1" x14ac:dyDescent="0.2">
      <c r="AA1666" s="97"/>
      <c r="AB1666" s="97"/>
      <c r="AC1666" s="97"/>
      <c r="AD1666" s="97"/>
      <c r="AE1666" s="97"/>
      <c r="AF1666" s="93"/>
      <c r="AG1666" s="93"/>
      <c r="AH1666" s="93"/>
      <c r="AI1666" s="30"/>
      <c r="AJ1666" s="30"/>
      <c r="AK1666" s="30"/>
      <c r="AL1666" s="30"/>
      <c r="AM1666" s="109"/>
      <c r="AN1666" s="109"/>
      <c r="AO1666" s="30"/>
      <c r="AP1666" s="109" t="s">
        <v>2419</v>
      </c>
      <c r="AQ1666"/>
      <c r="AR1666"/>
      <c r="AS1666"/>
      <c r="AT1666"/>
      <c r="AU1666"/>
      <c r="AV1666"/>
    </row>
    <row r="1667" spans="27:48" ht="23.45" customHeight="1" x14ac:dyDescent="0.2">
      <c r="AA1667" s="97"/>
      <c r="AB1667" s="97"/>
      <c r="AC1667" s="97"/>
      <c r="AD1667" s="97"/>
      <c r="AE1667" s="97"/>
      <c r="AF1667" s="93"/>
      <c r="AG1667" s="93"/>
      <c r="AH1667" s="93"/>
      <c r="AI1667" s="30"/>
      <c r="AJ1667" s="30"/>
      <c r="AK1667" s="30"/>
      <c r="AL1667" s="30"/>
      <c r="AM1667" s="109"/>
      <c r="AN1667" s="109"/>
      <c r="AO1667" s="30"/>
      <c r="AP1667" s="109" t="s">
        <v>2420</v>
      </c>
      <c r="AQ1667"/>
      <c r="AR1667"/>
      <c r="AS1667"/>
      <c r="AT1667"/>
      <c r="AU1667"/>
      <c r="AV1667"/>
    </row>
    <row r="1668" spans="27:48" ht="23.45" customHeight="1" x14ac:dyDescent="0.2">
      <c r="AA1668" s="97"/>
      <c r="AB1668" s="97"/>
      <c r="AC1668" s="97"/>
      <c r="AD1668" s="97"/>
      <c r="AE1668" s="97"/>
      <c r="AF1668" s="93"/>
      <c r="AG1668" s="93"/>
      <c r="AH1668" s="93"/>
      <c r="AI1668" s="30"/>
      <c r="AJ1668" s="30"/>
      <c r="AK1668" s="30"/>
      <c r="AL1668" s="30"/>
      <c r="AM1668" s="109"/>
      <c r="AN1668" s="109"/>
      <c r="AO1668" s="30"/>
      <c r="AP1668" s="109" t="s">
        <v>2421</v>
      </c>
      <c r="AQ1668"/>
      <c r="AR1668"/>
      <c r="AS1668"/>
      <c r="AT1668"/>
      <c r="AU1668"/>
      <c r="AV1668"/>
    </row>
    <row r="1669" spans="27:48" ht="23.45" customHeight="1" x14ac:dyDescent="0.2">
      <c r="AA1669" s="97"/>
      <c r="AB1669" s="97"/>
      <c r="AC1669" s="97"/>
      <c r="AD1669" s="97"/>
      <c r="AE1669" s="97"/>
      <c r="AF1669" s="93"/>
      <c r="AG1669" s="93"/>
      <c r="AH1669" s="93"/>
      <c r="AI1669" s="30"/>
      <c r="AJ1669" s="30"/>
      <c r="AK1669" s="30"/>
      <c r="AL1669" s="30"/>
      <c r="AM1669" s="109"/>
      <c r="AN1669" s="109"/>
      <c r="AO1669" s="30"/>
      <c r="AP1669" s="109" t="s">
        <v>2422</v>
      </c>
      <c r="AQ1669"/>
      <c r="AR1669"/>
      <c r="AS1669"/>
      <c r="AT1669"/>
      <c r="AU1669"/>
      <c r="AV1669"/>
    </row>
    <row r="1670" spans="27:48" ht="23.45" customHeight="1" x14ac:dyDescent="0.2">
      <c r="AA1670" s="97"/>
      <c r="AB1670" s="97"/>
      <c r="AC1670" s="97"/>
      <c r="AD1670" s="97"/>
      <c r="AE1670" s="97"/>
      <c r="AF1670" s="93"/>
      <c r="AG1670" s="93"/>
      <c r="AH1670" s="93"/>
      <c r="AI1670" s="30"/>
      <c r="AJ1670" s="30"/>
      <c r="AK1670" s="30"/>
      <c r="AL1670" s="30"/>
      <c r="AM1670" s="109"/>
      <c r="AN1670" s="109"/>
      <c r="AO1670" s="30"/>
      <c r="AP1670" s="109" t="s">
        <v>2423</v>
      </c>
      <c r="AQ1670"/>
      <c r="AR1670"/>
      <c r="AS1670"/>
      <c r="AT1670"/>
      <c r="AU1670"/>
      <c r="AV1670"/>
    </row>
    <row r="1671" spans="27:48" ht="23.45" customHeight="1" x14ac:dyDescent="0.2">
      <c r="AA1671" s="97"/>
      <c r="AB1671" s="97"/>
      <c r="AC1671" s="97"/>
      <c r="AD1671" s="97"/>
      <c r="AE1671" s="97"/>
      <c r="AF1671" s="93"/>
      <c r="AG1671" s="93"/>
      <c r="AH1671" s="93"/>
      <c r="AI1671" s="30"/>
      <c r="AJ1671" s="30"/>
      <c r="AK1671" s="30"/>
      <c r="AL1671" s="30"/>
      <c r="AM1671" s="109"/>
      <c r="AN1671" s="109"/>
      <c r="AO1671" s="30"/>
      <c r="AP1671" s="109" t="s">
        <v>2424</v>
      </c>
      <c r="AQ1671"/>
      <c r="AR1671"/>
      <c r="AS1671"/>
      <c r="AT1671"/>
      <c r="AU1671"/>
      <c r="AV1671"/>
    </row>
    <row r="1672" spans="27:48" ht="23.45" customHeight="1" x14ac:dyDescent="0.2">
      <c r="AA1672" s="97"/>
      <c r="AB1672" s="97"/>
      <c r="AC1672" s="97"/>
      <c r="AD1672" s="97"/>
      <c r="AE1672" s="97"/>
      <c r="AF1672" s="93"/>
      <c r="AG1672" s="93"/>
      <c r="AH1672" s="93"/>
      <c r="AI1672" s="30"/>
      <c r="AJ1672" s="30"/>
      <c r="AK1672" s="30"/>
      <c r="AL1672" s="30"/>
      <c r="AM1672" s="109"/>
      <c r="AN1672" s="109"/>
      <c r="AO1672" s="30"/>
      <c r="AP1672" s="109" t="s">
        <v>2425</v>
      </c>
      <c r="AQ1672"/>
      <c r="AR1672"/>
      <c r="AS1672"/>
      <c r="AT1672"/>
      <c r="AU1672"/>
      <c r="AV1672"/>
    </row>
    <row r="1673" spans="27:48" ht="23.45" customHeight="1" x14ac:dyDescent="0.2">
      <c r="AA1673" s="97"/>
      <c r="AB1673" s="97"/>
      <c r="AC1673" s="97"/>
      <c r="AD1673" s="97"/>
      <c r="AE1673" s="97"/>
      <c r="AF1673" s="93"/>
      <c r="AG1673" s="93"/>
      <c r="AH1673" s="93"/>
      <c r="AI1673" s="30"/>
      <c r="AJ1673" s="30"/>
      <c r="AK1673" s="30"/>
      <c r="AL1673" s="30"/>
      <c r="AM1673" s="109"/>
      <c r="AN1673" s="109"/>
      <c r="AO1673" s="30"/>
      <c r="AP1673" s="109" t="s">
        <v>2426</v>
      </c>
      <c r="AQ1673"/>
      <c r="AR1673"/>
      <c r="AS1673"/>
      <c r="AT1673"/>
      <c r="AU1673"/>
      <c r="AV1673"/>
    </row>
    <row r="1674" spans="27:48" ht="23.45" customHeight="1" x14ac:dyDescent="0.2">
      <c r="AA1674" s="97"/>
      <c r="AB1674" s="97"/>
      <c r="AC1674" s="97"/>
      <c r="AD1674" s="97"/>
      <c r="AE1674" s="97"/>
      <c r="AF1674" s="93"/>
      <c r="AG1674" s="93"/>
      <c r="AH1674" s="93"/>
      <c r="AI1674" s="30"/>
      <c r="AJ1674" s="30"/>
      <c r="AK1674" s="30"/>
      <c r="AL1674" s="30"/>
      <c r="AM1674" s="109"/>
      <c r="AN1674" s="109"/>
      <c r="AO1674" s="30"/>
      <c r="AP1674" s="109" t="s">
        <v>2427</v>
      </c>
      <c r="AQ1674"/>
      <c r="AR1674"/>
      <c r="AS1674"/>
      <c r="AT1674"/>
      <c r="AU1674"/>
      <c r="AV1674"/>
    </row>
    <row r="1675" spans="27:48" ht="23.45" customHeight="1" x14ac:dyDescent="0.2">
      <c r="AA1675" s="97"/>
      <c r="AB1675" s="97"/>
      <c r="AC1675" s="97"/>
      <c r="AD1675" s="97"/>
      <c r="AE1675" s="97"/>
      <c r="AF1675" s="93"/>
      <c r="AG1675" s="93"/>
      <c r="AH1675" s="93"/>
      <c r="AI1675" s="30"/>
      <c r="AJ1675" s="30"/>
      <c r="AK1675" s="30"/>
      <c r="AL1675" s="30"/>
      <c r="AM1675" s="109"/>
      <c r="AN1675" s="109"/>
      <c r="AO1675" s="30"/>
      <c r="AP1675" s="109" t="s">
        <v>2428</v>
      </c>
      <c r="AQ1675"/>
      <c r="AR1675"/>
      <c r="AS1675"/>
      <c r="AT1675"/>
      <c r="AU1675"/>
      <c r="AV1675"/>
    </row>
    <row r="1676" spans="27:48" ht="23.45" customHeight="1" x14ac:dyDescent="0.2">
      <c r="AA1676" s="97"/>
      <c r="AB1676" s="97"/>
      <c r="AC1676" s="97"/>
      <c r="AD1676" s="97"/>
      <c r="AE1676" s="97"/>
      <c r="AF1676" s="93"/>
      <c r="AG1676" s="93"/>
      <c r="AH1676" s="93"/>
      <c r="AI1676" s="30"/>
      <c r="AJ1676" s="30"/>
      <c r="AK1676" s="30"/>
      <c r="AL1676" s="30"/>
      <c r="AM1676" s="109"/>
      <c r="AN1676" s="109"/>
      <c r="AO1676" s="30"/>
      <c r="AP1676" s="109" t="s">
        <v>2429</v>
      </c>
      <c r="AQ1676"/>
      <c r="AR1676"/>
      <c r="AS1676"/>
      <c r="AT1676"/>
      <c r="AU1676"/>
      <c r="AV1676"/>
    </row>
    <row r="1677" spans="27:48" ht="23.45" customHeight="1" x14ac:dyDescent="0.2">
      <c r="AA1677" s="97"/>
      <c r="AB1677" s="97"/>
      <c r="AC1677" s="97"/>
      <c r="AD1677" s="97"/>
      <c r="AE1677" s="97"/>
      <c r="AF1677" s="93"/>
      <c r="AG1677" s="93"/>
      <c r="AH1677" s="93"/>
      <c r="AI1677" s="30"/>
      <c r="AJ1677" s="30"/>
      <c r="AK1677" s="30"/>
      <c r="AL1677" s="30"/>
      <c r="AM1677" s="109"/>
      <c r="AN1677" s="109"/>
      <c r="AO1677" s="30"/>
      <c r="AP1677" s="109" t="s">
        <v>2430</v>
      </c>
      <c r="AQ1677"/>
      <c r="AR1677"/>
      <c r="AS1677"/>
      <c r="AT1677"/>
      <c r="AU1677"/>
      <c r="AV1677"/>
    </row>
    <row r="1678" spans="27:48" ht="23.45" customHeight="1" x14ac:dyDescent="0.2">
      <c r="AA1678" s="97"/>
      <c r="AB1678" s="97"/>
      <c r="AC1678" s="97"/>
      <c r="AD1678" s="97"/>
      <c r="AE1678" s="97"/>
      <c r="AF1678" s="93"/>
      <c r="AG1678" s="93"/>
      <c r="AH1678" s="93"/>
      <c r="AI1678" s="30"/>
      <c r="AJ1678" s="30"/>
      <c r="AK1678" s="30"/>
      <c r="AL1678" s="30"/>
      <c r="AM1678" s="109"/>
      <c r="AN1678" s="109"/>
      <c r="AO1678" s="30"/>
      <c r="AP1678" s="109" t="s">
        <v>2431</v>
      </c>
      <c r="AQ1678"/>
      <c r="AR1678"/>
      <c r="AS1678"/>
      <c r="AT1678"/>
      <c r="AU1678"/>
      <c r="AV1678"/>
    </row>
    <row r="1679" spans="27:48" ht="23.45" customHeight="1" x14ac:dyDescent="0.2">
      <c r="AA1679" s="97"/>
      <c r="AB1679" s="97"/>
      <c r="AC1679" s="97"/>
      <c r="AD1679" s="97"/>
      <c r="AE1679" s="97"/>
      <c r="AF1679" s="93"/>
      <c r="AG1679" s="93"/>
      <c r="AH1679" s="93"/>
      <c r="AI1679" s="30"/>
      <c r="AJ1679" s="30"/>
      <c r="AK1679" s="30"/>
      <c r="AL1679" s="30"/>
      <c r="AM1679" s="109"/>
      <c r="AN1679" s="109"/>
      <c r="AO1679" s="30"/>
      <c r="AP1679" s="109" t="s">
        <v>2432</v>
      </c>
      <c r="AQ1679"/>
      <c r="AR1679"/>
      <c r="AS1679"/>
      <c r="AT1679"/>
      <c r="AU1679"/>
      <c r="AV1679"/>
    </row>
    <row r="1680" spans="27:48" ht="23.45" customHeight="1" x14ac:dyDescent="0.2">
      <c r="AA1680" s="97"/>
      <c r="AB1680" s="97"/>
      <c r="AC1680" s="97"/>
      <c r="AD1680" s="97"/>
      <c r="AE1680" s="97"/>
      <c r="AF1680" s="93"/>
      <c r="AG1680" s="93"/>
      <c r="AH1680" s="93"/>
      <c r="AI1680" s="30"/>
      <c r="AJ1680" s="30"/>
      <c r="AK1680" s="30"/>
      <c r="AL1680" s="30"/>
      <c r="AM1680" s="109"/>
      <c r="AN1680" s="109"/>
      <c r="AO1680" s="30"/>
      <c r="AP1680" s="109" t="s">
        <v>2433</v>
      </c>
      <c r="AQ1680"/>
      <c r="AR1680"/>
      <c r="AS1680"/>
      <c r="AT1680"/>
      <c r="AU1680"/>
      <c r="AV1680"/>
    </row>
    <row r="1681" spans="27:48" ht="23.45" customHeight="1" x14ac:dyDescent="0.2">
      <c r="AA1681" s="97"/>
      <c r="AB1681" s="97"/>
      <c r="AC1681" s="97"/>
      <c r="AD1681" s="97"/>
      <c r="AE1681" s="97"/>
      <c r="AF1681" s="93"/>
      <c r="AG1681" s="93"/>
      <c r="AH1681" s="93"/>
      <c r="AI1681" s="30"/>
      <c r="AJ1681" s="30"/>
      <c r="AK1681" s="30"/>
      <c r="AL1681" s="30"/>
      <c r="AM1681" s="109"/>
      <c r="AN1681" s="109"/>
      <c r="AO1681" s="30"/>
      <c r="AP1681" s="109" t="s">
        <v>2434</v>
      </c>
      <c r="AQ1681"/>
      <c r="AR1681"/>
      <c r="AS1681"/>
      <c r="AT1681"/>
      <c r="AU1681"/>
      <c r="AV1681"/>
    </row>
    <row r="1682" spans="27:48" ht="23.45" customHeight="1" x14ac:dyDescent="0.2">
      <c r="AA1682" s="97"/>
      <c r="AB1682" s="97"/>
      <c r="AC1682" s="97"/>
      <c r="AD1682" s="97"/>
      <c r="AE1682" s="97"/>
      <c r="AF1682" s="93"/>
      <c r="AG1682" s="93"/>
      <c r="AH1682" s="93"/>
      <c r="AI1682" s="30"/>
      <c r="AJ1682" s="30"/>
      <c r="AK1682" s="30"/>
      <c r="AL1682" s="30"/>
      <c r="AM1682" s="109"/>
      <c r="AN1682" s="109"/>
      <c r="AO1682" s="30"/>
      <c r="AP1682" s="109" t="s">
        <v>2435</v>
      </c>
      <c r="AQ1682"/>
      <c r="AR1682"/>
      <c r="AS1682"/>
      <c r="AT1682"/>
      <c r="AU1682"/>
      <c r="AV1682"/>
    </row>
    <row r="1683" spans="27:48" ht="23.45" customHeight="1" x14ac:dyDescent="0.2">
      <c r="AA1683" s="97"/>
      <c r="AB1683" s="97"/>
      <c r="AC1683" s="97"/>
      <c r="AD1683" s="97"/>
      <c r="AE1683" s="97"/>
      <c r="AF1683" s="93"/>
      <c r="AG1683" s="93"/>
      <c r="AH1683" s="93"/>
      <c r="AI1683" s="30"/>
      <c r="AJ1683" s="30"/>
      <c r="AK1683" s="30"/>
      <c r="AL1683" s="30"/>
      <c r="AM1683" s="109"/>
      <c r="AN1683" s="109"/>
      <c r="AO1683" s="30"/>
      <c r="AP1683" s="109" t="s">
        <v>2436</v>
      </c>
      <c r="AQ1683"/>
      <c r="AR1683"/>
      <c r="AS1683"/>
      <c r="AT1683"/>
      <c r="AU1683"/>
      <c r="AV1683"/>
    </row>
    <row r="1684" spans="27:48" ht="23.45" customHeight="1" x14ac:dyDescent="0.2">
      <c r="AA1684" s="97"/>
      <c r="AB1684" s="97"/>
      <c r="AC1684" s="97"/>
      <c r="AD1684" s="97"/>
      <c r="AE1684" s="97"/>
      <c r="AF1684" s="93"/>
      <c r="AG1684" s="93"/>
      <c r="AH1684" s="93"/>
      <c r="AI1684" s="30"/>
      <c r="AJ1684" s="30"/>
      <c r="AK1684" s="30"/>
      <c r="AL1684" s="30"/>
      <c r="AM1684" s="109"/>
      <c r="AN1684" s="109"/>
      <c r="AO1684" s="30"/>
      <c r="AP1684" s="109" t="s">
        <v>2437</v>
      </c>
      <c r="AQ1684"/>
      <c r="AR1684"/>
      <c r="AS1684"/>
      <c r="AT1684"/>
      <c r="AU1684"/>
      <c r="AV1684"/>
    </row>
    <row r="1685" spans="27:48" ht="23.45" customHeight="1" x14ac:dyDescent="0.2">
      <c r="AA1685" s="97"/>
      <c r="AB1685" s="97"/>
      <c r="AC1685" s="97"/>
      <c r="AD1685" s="97"/>
      <c r="AE1685" s="97"/>
      <c r="AF1685" s="93"/>
      <c r="AG1685" s="93"/>
      <c r="AH1685" s="93"/>
      <c r="AI1685" s="30"/>
      <c r="AJ1685" s="30"/>
      <c r="AK1685" s="30"/>
      <c r="AL1685" s="30"/>
      <c r="AM1685" s="109"/>
      <c r="AN1685" s="109"/>
      <c r="AO1685" s="30"/>
      <c r="AP1685" s="109" t="s">
        <v>2438</v>
      </c>
      <c r="AQ1685"/>
      <c r="AR1685"/>
      <c r="AS1685"/>
      <c r="AT1685"/>
      <c r="AU1685"/>
      <c r="AV1685"/>
    </row>
    <row r="1686" spans="27:48" ht="23.45" customHeight="1" x14ac:dyDescent="0.2">
      <c r="AA1686" s="97"/>
      <c r="AB1686" s="97"/>
      <c r="AC1686" s="97"/>
      <c r="AD1686" s="97"/>
      <c r="AE1686" s="97"/>
      <c r="AF1686" s="93"/>
      <c r="AG1686" s="93"/>
      <c r="AH1686" s="93"/>
      <c r="AI1686" s="30"/>
      <c r="AJ1686" s="30"/>
      <c r="AK1686" s="30"/>
      <c r="AL1686" s="30"/>
      <c r="AM1686" s="109"/>
      <c r="AN1686" s="109"/>
      <c r="AO1686" s="30"/>
      <c r="AP1686" s="109" t="s">
        <v>2439</v>
      </c>
      <c r="AQ1686"/>
      <c r="AR1686"/>
      <c r="AS1686"/>
      <c r="AT1686"/>
      <c r="AU1686"/>
      <c r="AV1686"/>
    </row>
    <row r="1687" spans="27:48" ht="23.45" customHeight="1" x14ac:dyDescent="0.2">
      <c r="AA1687" s="97"/>
      <c r="AB1687" s="97"/>
      <c r="AC1687" s="97"/>
      <c r="AD1687" s="97"/>
      <c r="AE1687" s="97"/>
      <c r="AF1687" s="93"/>
      <c r="AG1687" s="93"/>
      <c r="AH1687" s="93"/>
      <c r="AI1687" s="30"/>
      <c r="AJ1687" s="30"/>
      <c r="AK1687" s="30"/>
      <c r="AL1687" s="30"/>
      <c r="AM1687" s="109"/>
      <c r="AN1687" s="109"/>
      <c r="AO1687" s="30"/>
      <c r="AP1687" s="109" t="s">
        <v>2440</v>
      </c>
      <c r="AQ1687"/>
      <c r="AR1687"/>
      <c r="AS1687"/>
      <c r="AT1687"/>
      <c r="AU1687"/>
      <c r="AV1687"/>
    </row>
    <row r="1688" spans="27:48" ht="23.45" customHeight="1" x14ac:dyDescent="0.2">
      <c r="AA1688" s="97"/>
      <c r="AB1688" s="97"/>
      <c r="AC1688" s="97"/>
      <c r="AD1688" s="97"/>
      <c r="AE1688" s="97"/>
      <c r="AF1688" s="93"/>
      <c r="AG1688" s="93"/>
      <c r="AH1688" s="93"/>
      <c r="AI1688" s="30"/>
      <c r="AJ1688" s="30"/>
      <c r="AK1688" s="30"/>
      <c r="AL1688" s="30"/>
      <c r="AM1688" s="109"/>
      <c r="AN1688" s="109"/>
      <c r="AO1688" s="30"/>
      <c r="AP1688" s="109" t="s">
        <v>2441</v>
      </c>
      <c r="AQ1688"/>
      <c r="AR1688"/>
      <c r="AS1688"/>
      <c r="AT1688"/>
      <c r="AU1688"/>
      <c r="AV1688"/>
    </row>
    <row r="1689" spans="27:48" ht="23.45" customHeight="1" x14ac:dyDescent="0.2">
      <c r="AA1689" s="97"/>
      <c r="AB1689" s="97"/>
      <c r="AC1689" s="97"/>
      <c r="AD1689" s="97"/>
      <c r="AE1689" s="97"/>
      <c r="AF1689" s="93"/>
      <c r="AG1689" s="93"/>
      <c r="AH1689" s="93"/>
      <c r="AI1689" s="30"/>
      <c r="AJ1689" s="30"/>
      <c r="AK1689" s="30"/>
      <c r="AL1689" s="30"/>
      <c r="AM1689" s="109"/>
      <c r="AN1689" s="109"/>
      <c r="AO1689" s="30"/>
      <c r="AP1689" s="109" t="s">
        <v>2442</v>
      </c>
      <c r="AQ1689"/>
      <c r="AR1689"/>
      <c r="AS1689"/>
      <c r="AT1689"/>
      <c r="AU1689"/>
      <c r="AV1689"/>
    </row>
    <row r="1690" spans="27:48" ht="23.45" customHeight="1" x14ac:dyDescent="0.2">
      <c r="AA1690" s="97"/>
      <c r="AB1690" s="97"/>
      <c r="AC1690" s="97"/>
      <c r="AD1690" s="97"/>
      <c r="AE1690" s="97"/>
      <c r="AF1690" s="93"/>
      <c r="AG1690" s="93"/>
      <c r="AH1690" s="93"/>
      <c r="AI1690" s="30"/>
      <c r="AJ1690" s="30"/>
      <c r="AK1690" s="30"/>
      <c r="AL1690" s="30"/>
      <c r="AM1690" s="109"/>
      <c r="AN1690" s="109"/>
      <c r="AO1690" s="30"/>
      <c r="AP1690" s="109" t="s">
        <v>2443</v>
      </c>
      <c r="AQ1690"/>
      <c r="AR1690"/>
      <c r="AS1690"/>
      <c r="AT1690"/>
      <c r="AU1690"/>
      <c r="AV1690"/>
    </row>
    <row r="1691" spans="27:48" ht="23.45" customHeight="1" x14ac:dyDescent="0.2">
      <c r="AA1691" s="97"/>
      <c r="AB1691" s="97"/>
      <c r="AC1691" s="97"/>
      <c r="AD1691" s="97"/>
      <c r="AE1691" s="97"/>
      <c r="AF1691" s="93"/>
      <c r="AG1691" s="93"/>
      <c r="AH1691" s="93"/>
      <c r="AI1691" s="30"/>
      <c r="AJ1691" s="30"/>
      <c r="AK1691" s="30"/>
      <c r="AL1691" s="30"/>
      <c r="AM1691" s="109"/>
      <c r="AN1691" s="109"/>
      <c r="AO1691" s="30"/>
      <c r="AP1691" s="109" t="s">
        <v>2444</v>
      </c>
      <c r="AQ1691"/>
      <c r="AR1691"/>
      <c r="AS1691"/>
      <c r="AT1691"/>
      <c r="AU1691"/>
      <c r="AV1691"/>
    </row>
    <row r="1692" spans="27:48" ht="23.45" customHeight="1" x14ac:dyDescent="0.2">
      <c r="AA1692" s="97"/>
      <c r="AB1692" s="97"/>
      <c r="AC1692" s="97"/>
      <c r="AD1692" s="97"/>
      <c r="AE1692" s="97"/>
      <c r="AF1692" s="93"/>
      <c r="AG1692" s="93"/>
      <c r="AH1692" s="93"/>
      <c r="AI1692" s="30"/>
      <c r="AJ1692" s="30"/>
      <c r="AK1692" s="30"/>
      <c r="AL1692" s="30"/>
      <c r="AM1692" s="109"/>
      <c r="AN1692" s="109"/>
      <c r="AO1692" s="30"/>
      <c r="AP1692" s="109" t="s">
        <v>2445</v>
      </c>
      <c r="AQ1692"/>
      <c r="AR1692"/>
      <c r="AS1692"/>
      <c r="AT1692"/>
      <c r="AU1692"/>
      <c r="AV1692"/>
    </row>
    <row r="1693" spans="27:48" ht="23.45" customHeight="1" x14ac:dyDescent="0.2">
      <c r="AA1693" s="97"/>
      <c r="AB1693" s="97"/>
      <c r="AC1693" s="97"/>
      <c r="AD1693" s="97"/>
      <c r="AE1693" s="97"/>
      <c r="AF1693" s="93"/>
      <c r="AG1693" s="93"/>
      <c r="AH1693" s="93"/>
      <c r="AI1693" s="30"/>
      <c r="AJ1693" s="30"/>
      <c r="AK1693" s="30"/>
      <c r="AL1693" s="30"/>
      <c r="AM1693" s="109"/>
      <c r="AN1693" s="109"/>
      <c r="AO1693" s="30"/>
      <c r="AP1693" s="109" t="s">
        <v>2446</v>
      </c>
      <c r="AQ1693"/>
      <c r="AR1693"/>
      <c r="AS1693"/>
      <c r="AT1693"/>
      <c r="AU1693"/>
      <c r="AV1693"/>
    </row>
    <row r="1694" spans="27:48" ht="23.45" customHeight="1" x14ac:dyDescent="0.2">
      <c r="AA1694" s="97"/>
      <c r="AB1694" s="97"/>
      <c r="AC1694" s="97"/>
      <c r="AD1694" s="97"/>
      <c r="AE1694" s="97"/>
      <c r="AF1694" s="93"/>
      <c r="AG1694" s="93"/>
      <c r="AH1694" s="93"/>
      <c r="AI1694" s="30"/>
      <c r="AJ1694" s="30"/>
      <c r="AK1694" s="30"/>
      <c r="AL1694" s="30"/>
      <c r="AM1694" s="109"/>
      <c r="AN1694" s="109"/>
      <c r="AO1694" s="30"/>
      <c r="AP1694" s="109" t="s">
        <v>2447</v>
      </c>
      <c r="AQ1694"/>
      <c r="AR1694"/>
      <c r="AS1694"/>
      <c r="AT1694"/>
      <c r="AU1694"/>
      <c r="AV1694"/>
    </row>
    <row r="1695" spans="27:48" ht="23.45" customHeight="1" x14ac:dyDescent="0.2">
      <c r="AA1695" s="97"/>
      <c r="AB1695" s="97"/>
      <c r="AC1695" s="97"/>
      <c r="AD1695" s="97"/>
      <c r="AE1695" s="97"/>
      <c r="AF1695" s="93"/>
      <c r="AG1695" s="93"/>
      <c r="AH1695" s="93"/>
      <c r="AI1695" s="30"/>
      <c r="AJ1695" s="30"/>
      <c r="AK1695" s="30"/>
      <c r="AL1695" s="30"/>
      <c r="AM1695" s="109"/>
      <c r="AN1695" s="109"/>
      <c r="AO1695" s="30"/>
      <c r="AP1695" s="109" t="s">
        <v>2448</v>
      </c>
      <c r="AQ1695"/>
      <c r="AR1695"/>
      <c r="AS1695"/>
      <c r="AT1695"/>
      <c r="AU1695"/>
      <c r="AV1695"/>
    </row>
    <row r="1696" spans="27:48" ht="23.45" customHeight="1" x14ac:dyDescent="0.2">
      <c r="AA1696" s="97"/>
      <c r="AB1696" s="97"/>
      <c r="AC1696" s="97"/>
      <c r="AD1696" s="97"/>
      <c r="AE1696" s="97"/>
      <c r="AF1696" s="93"/>
      <c r="AG1696" s="93"/>
      <c r="AH1696" s="93"/>
      <c r="AI1696" s="30"/>
      <c r="AJ1696" s="30"/>
      <c r="AK1696" s="30"/>
      <c r="AL1696" s="30"/>
      <c r="AM1696" s="109"/>
      <c r="AN1696" s="109"/>
      <c r="AO1696" s="30"/>
      <c r="AP1696" s="109" t="s">
        <v>2449</v>
      </c>
      <c r="AQ1696"/>
      <c r="AR1696"/>
      <c r="AS1696"/>
      <c r="AT1696"/>
      <c r="AU1696"/>
      <c r="AV1696"/>
    </row>
    <row r="1697" spans="27:48" ht="23.45" customHeight="1" x14ac:dyDescent="0.2">
      <c r="AA1697" s="97"/>
      <c r="AB1697" s="97"/>
      <c r="AC1697" s="97"/>
      <c r="AD1697" s="97"/>
      <c r="AE1697" s="97"/>
      <c r="AF1697" s="93"/>
      <c r="AG1697" s="93"/>
      <c r="AH1697" s="93"/>
      <c r="AI1697" s="30"/>
      <c r="AJ1697" s="30"/>
      <c r="AK1697" s="30"/>
      <c r="AL1697" s="30"/>
      <c r="AM1697" s="109"/>
      <c r="AN1697" s="109"/>
      <c r="AO1697" s="30"/>
      <c r="AP1697" s="109" t="s">
        <v>2450</v>
      </c>
      <c r="AQ1697"/>
      <c r="AR1697"/>
      <c r="AS1697"/>
      <c r="AT1697"/>
      <c r="AU1697"/>
      <c r="AV1697"/>
    </row>
    <row r="1698" spans="27:48" ht="23.45" customHeight="1" x14ac:dyDescent="0.2">
      <c r="AA1698" s="97"/>
      <c r="AB1698" s="97"/>
      <c r="AC1698" s="97"/>
      <c r="AD1698" s="97"/>
      <c r="AE1698" s="97"/>
      <c r="AF1698" s="93"/>
      <c r="AG1698" s="93"/>
      <c r="AH1698" s="93"/>
      <c r="AI1698" s="30"/>
      <c r="AJ1698" s="30"/>
      <c r="AK1698" s="30"/>
      <c r="AL1698" s="30"/>
      <c r="AM1698" s="109"/>
      <c r="AN1698" s="109"/>
      <c r="AO1698" s="30"/>
      <c r="AP1698" s="109" t="s">
        <v>2451</v>
      </c>
      <c r="AQ1698"/>
      <c r="AR1698"/>
      <c r="AS1698"/>
      <c r="AT1698"/>
      <c r="AU1698"/>
      <c r="AV1698"/>
    </row>
    <row r="1699" spans="27:48" ht="23.45" customHeight="1" x14ac:dyDescent="0.2">
      <c r="AA1699" s="97"/>
      <c r="AB1699" s="97"/>
      <c r="AC1699" s="97"/>
      <c r="AD1699" s="97"/>
      <c r="AE1699" s="97"/>
      <c r="AF1699" s="93"/>
      <c r="AG1699" s="93"/>
      <c r="AH1699" s="93"/>
      <c r="AI1699" s="30"/>
      <c r="AJ1699" s="30"/>
      <c r="AK1699" s="30"/>
      <c r="AL1699" s="30"/>
      <c r="AM1699" s="109"/>
      <c r="AN1699" s="109"/>
      <c r="AO1699" s="30"/>
      <c r="AP1699" s="109" t="s">
        <v>2452</v>
      </c>
      <c r="AQ1699"/>
      <c r="AR1699"/>
      <c r="AS1699"/>
      <c r="AT1699"/>
      <c r="AU1699"/>
      <c r="AV1699"/>
    </row>
    <row r="1700" spans="27:48" ht="23.45" customHeight="1" x14ac:dyDescent="0.2">
      <c r="AA1700" s="97"/>
      <c r="AB1700" s="97"/>
      <c r="AC1700" s="97"/>
      <c r="AD1700" s="97"/>
      <c r="AE1700" s="97"/>
      <c r="AF1700" s="93"/>
      <c r="AG1700" s="93"/>
      <c r="AH1700" s="93"/>
      <c r="AI1700" s="30"/>
      <c r="AJ1700" s="30"/>
      <c r="AK1700" s="30"/>
      <c r="AL1700" s="30"/>
      <c r="AM1700" s="109"/>
      <c r="AN1700" s="109"/>
      <c r="AO1700" s="30"/>
      <c r="AP1700" s="109" t="s">
        <v>2453</v>
      </c>
      <c r="AQ1700"/>
      <c r="AR1700"/>
      <c r="AS1700"/>
      <c r="AT1700"/>
      <c r="AU1700"/>
      <c r="AV1700"/>
    </row>
    <row r="1701" spans="27:48" ht="23.45" customHeight="1" x14ac:dyDescent="0.2">
      <c r="AA1701" s="97"/>
      <c r="AB1701" s="97"/>
      <c r="AC1701" s="97"/>
      <c r="AD1701" s="97"/>
      <c r="AE1701" s="97"/>
      <c r="AF1701" s="93"/>
      <c r="AG1701" s="93"/>
      <c r="AH1701" s="93"/>
      <c r="AI1701" s="30"/>
      <c r="AJ1701" s="30"/>
      <c r="AK1701" s="30"/>
      <c r="AL1701" s="30"/>
      <c r="AM1701" s="109"/>
      <c r="AN1701" s="109"/>
      <c r="AO1701" s="30"/>
      <c r="AP1701" s="109" t="s">
        <v>2454</v>
      </c>
      <c r="AQ1701"/>
      <c r="AR1701"/>
      <c r="AS1701"/>
      <c r="AT1701"/>
      <c r="AU1701"/>
      <c r="AV1701"/>
    </row>
    <row r="1702" spans="27:48" ht="23.45" customHeight="1" x14ac:dyDescent="0.2">
      <c r="AA1702" s="97"/>
      <c r="AB1702" s="97"/>
      <c r="AC1702" s="97"/>
      <c r="AD1702" s="97"/>
      <c r="AE1702" s="97"/>
      <c r="AF1702" s="93"/>
      <c r="AG1702" s="93"/>
      <c r="AH1702" s="93"/>
      <c r="AI1702" s="30"/>
      <c r="AJ1702" s="30"/>
      <c r="AK1702" s="30"/>
      <c r="AL1702" s="30"/>
      <c r="AM1702" s="109"/>
      <c r="AN1702" s="109"/>
      <c r="AO1702" s="30"/>
      <c r="AP1702" s="109" t="s">
        <v>2455</v>
      </c>
      <c r="AQ1702"/>
      <c r="AR1702"/>
      <c r="AS1702"/>
      <c r="AT1702"/>
      <c r="AU1702"/>
      <c r="AV1702"/>
    </row>
    <row r="1703" spans="27:48" ht="23.45" customHeight="1" x14ac:dyDescent="0.2">
      <c r="AA1703" s="97"/>
      <c r="AB1703" s="97"/>
      <c r="AC1703" s="97"/>
      <c r="AD1703" s="97"/>
      <c r="AE1703" s="97"/>
      <c r="AF1703" s="93"/>
      <c r="AG1703" s="93"/>
      <c r="AH1703" s="93"/>
      <c r="AI1703" s="30"/>
      <c r="AJ1703" s="30"/>
      <c r="AK1703" s="30"/>
      <c r="AL1703" s="30"/>
      <c r="AM1703" s="109"/>
      <c r="AN1703" s="109"/>
      <c r="AO1703" s="30"/>
      <c r="AP1703" s="109" t="s">
        <v>2456</v>
      </c>
      <c r="AQ1703"/>
      <c r="AR1703"/>
      <c r="AS1703"/>
      <c r="AT1703"/>
      <c r="AU1703"/>
      <c r="AV1703"/>
    </row>
    <row r="1704" spans="27:48" ht="23.45" customHeight="1" x14ac:dyDescent="0.2">
      <c r="AA1704" s="97"/>
      <c r="AB1704" s="97"/>
      <c r="AC1704" s="97"/>
      <c r="AD1704" s="97"/>
      <c r="AE1704" s="97"/>
      <c r="AF1704" s="93"/>
      <c r="AG1704" s="93"/>
      <c r="AH1704" s="93"/>
      <c r="AI1704" s="30"/>
      <c r="AJ1704" s="30"/>
      <c r="AK1704" s="30"/>
      <c r="AL1704" s="30"/>
      <c r="AM1704" s="109"/>
      <c r="AN1704" s="109"/>
      <c r="AO1704" s="30"/>
      <c r="AP1704" s="109" t="s">
        <v>2457</v>
      </c>
      <c r="AQ1704"/>
      <c r="AR1704"/>
      <c r="AS1704"/>
      <c r="AT1704"/>
      <c r="AU1704"/>
      <c r="AV1704"/>
    </row>
    <row r="1705" spans="27:48" ht="23.45" customHeight="1" x14ac:dyDescent="0.2">
      <c r="AA1705" s="97"/>
      <c r="AB1705" s="97"/>
      <c r="AC1705" s="97"/>
      <c r="AD1705" s="97"/>
      <c r="AE1705" s="97"/>
      <c r="AF1705" s="93"/>
      <c r="AG1705" s="93"/>
      <c r="AH1705" s="93"/>
      <c r="AI1705" s="30"/>
      <c r="AJ1705" s="30"/>
      <c r="AK1705" s="30"/>
      <c r="AL1705" s="30"/>
      <c r="AM1705" s="109"/>
      <c r="AN1705" s="109"/>
      <c r="AO1705" s="30"/>
      <c r="AP1705" s="109" t="s">
        <v>2458</v>
      </c>
      <c r="AQ1705"/>
      <c r="AR1705"/>
      <c r="AS1705"/>
      <c r="AT1705"/>
      <c r="AU1705"/>
      <c r="AV1705"/>
    </row>
    <row r="1706" spans="27:48" ht="23.45" customHeight="1" x14ac:dyDescent="0.2">
      <c r="AA1706" s="97"/>
      <c r="AB1706" s="97"/>
      <c r="AC1706" s="97"/>
      <c r="AD1706" s="97"/>
      <c r="AE1706" s="97"/>
      <c r="AF1706" s="93"/>
      <c r="AG1706" s="93"/>
      <c r="AH1706" s="93"/>
      <c r="AI1706" s="30"/>
      <c r="AJ1706" s="30"/>
      <c r="AK1706" s="30"/>
      <c r="AL1706" s="30"/>
      <c r="AM1706" s="109"/>
      <c r="AN1706" s="109"/>
      <c r="AO1706" s="30"/>
      <c r="AP1706" s="109" t="s">
        <v>2459</v>
      </c>
      <c r="AQ1706"/>
      <c r="AR1706"/>
      <c r="AS1706"/>
      <c r="AT1706"/>
      <c r="AU1706"/>
      <c r="AV1706"/>
    </row>
    <row r="1707" spans="27:48" ht="23.45" customHeight="1" x14ac:dyDescent="0.2">
      <c r="AA1707" s="97"/>
      <c r="AB1707" s="97"/>
      <c r="AC1707" s="97"/>
      <c r="AD1707" s="97"/>
      <c r="AE1707" s="97"/>
      <c r="AF1707" s="93"/>
      <c r="AG1707" s="93"/>
      <c r="AH1707" s="93"/>
      <c r="AI1707" s="30"/>
      <c r="AJ1707" s="30"/>
      <c r="AK1707" s="30"/>
      <c r="AL1707" s="30"/>
      <c r="AM1707" s="109"/>
      <c r="AN1707" s="109"/>
      <c r="AO1707" s="30"/>
      <c r="AP1707" s="109" t="s">
        <v>2460</v>
      </c>
      <c r="AQ1707"/>
      <c r="AR1707"/>
      <c r="AS1707"/>
      <c r="AT1707"/>
      <c r="AU1707"/>
      <c r="AV1707"/>
    </row>
    <row r="1708" spans="27:48" ht="23.45" customHeight="1" x14ac:dyDescent="0.2">
      <c r="AA1708" s="97"/>
      <c r="AB1708" s="97"/>
      <c r="AC1708" s="97"/>
      <c r="AD1708" s="97"/>
      <c r="AE1708" s="97"/>
      <c r="AF1708" s="93"/>
      <c r="AG1708" s="93"/>
      <c r="AH1708" s="93"/>
      <c r="AI1708" s="30"/>
      <c r="AJ1708" s="30"/>
      <c r="AK1708" s="30"/>
      <c r="AL1708" s="30"/>
      <c r="AM1708" s="109"/>
      <c r="AN1708" s="109"/>
      <c r="AO1708" s="30"/>
      <c r="AP1708" s="109" t="s">
        <v>2461</v>
      </c>
      <c r="AQ1708"/>
      <c r="AR1708"/>
      <c r="AS1708"/>
      <c r="AT1708"/>
      <c r="AU1708"/>
      <c r="AV1708"/>
    </row>
    <row r="1709" spans="27:48" ht="23.45" customHeight="1" x14ac:dyDescent="0.2">
      <c r="AA1709" s="97"/>
      <c r="AB1709" s="97"/>
      <c r="AC1709" s="97"/>
      <c r="AD1709" s="97"/>
      <c r="AE1709" s="97"/>
      <c r="AF1709" s="93"/>
      <c r="AG1709" s="93"/>
      <c r="AH1709" s="93"/>
      <c r="AI1709" s="30"/>
      <c r="AJ1709" s="30"/>
      <c r="AK1709" s="30"/>
      <c r="AL1709" s="30"/>
      <c r="AM1709" s="109"/>
      <c r="AN1709" s="109"/>
      <c r="AO1709" s="30"/>
      <c r="AP1709" s="109" t="s">
        <v>2462</v>
      </c>
      <c r="AQ1709"/>
      <c r="AR1709"/>
      <c r="AS1709"/>
      <c r="AT1709"/>
      <c r="AU1709"/>
      <c r="AV1709"/>
    </row>
    <row r="1710" spans="27:48" ht="23.45" customHeight="1" x14ac:dyDescent="0.2">
      <c r="AA1710" s="97"/>
      <c r="AB1710" s="97"/>
      <c r="AC1710" s="97"/>
      <c r="AD1710" s="97"/>
      <c r="AE1710" s="97"/>
      <c r="AF1710" s="93"/>
      <c r="AG1710" s="93"/>
      <c r="AH1710" s="93"/>
      <c r="AI1710" s="30"/>
      <c r="AJ1710" s="30"/>
      <c r="AK1710" s="30"/>
      <c r="AL1710" s="30"/>
      <c r="AM1710" s="109"/>
      <c r="AN1710" s="109"/>
      <c r="AO1710" s="30"/>
      <c r="AP1710" s="109" t="s">
        <v>2463</v>
      </c>
      <c r="AQ1710"/>
      <c r="AR1710"/>
      <c r="AS1710"/>
      <c r="AT1710"/>
      <c r="AU1710"/>
      <c r="AV1710"/>
    </row>
    <row r="1711" spans="27:48" ht="23.45" customHeight="1" x14ac:dyDescent="0.2">
      <c r="AA1711" s="97"/>
      <c r="AB1711" s="97"/>
      <c r="AC1711" s="97"/>
      <c r="AD1711" s="97"/>
      <c r="AE1711" s="97"/>
      <c r="AF1711" s="93"/>
      <c r="AG1711" s="93"/>
      <c r="AH1711" s="93"/>
      <c r="AI1711" s="30"/>
      <c r="AJ1711" s="30"/>
      <c r="AK1711" s="30"/>
      <c r="AL1711" s="30"/>
      <c r="AM1711" s="109"/>
      <c r="AN1711" s="109"/>
      <c r="AO1711" s="30"/>
      <c r="AP1711" s="109" t="s">
        <v>2464</v>
      </c>
      <c r="AQ1711"/>
      <c r="AR1711"/>
      <c r="AS1711"/>
      <c r="AT1711"/>
      <c r="AU1711"/>
      <c r="AV1711"/>
    </row>
    <row r="1712" spans="27:48" ht="23.45" customHeight="1" x14ac:dyDescent="0.2">
      <c r="AA1712" s="97"/>
      <c r="AB1712" s="97"/>
      <c r="AC1712" s="97"/>
      <c r="AD1712" s="97"/>
      <c r="AE1712" s="97"/>
      <c r="AF1712" s="93"/>
      <c r="AG1712" s="93"/>
      <c r="AH1712" s="93"/>
      <c r="AI1712" s="30"/>
      <c r="AJ1712" s="30"/>
      <c r="AK1712" s="30"/>
      <c r="AL1712" s="30"/>
      <c r="AM1712" s="109"/>
      <c r="AN1712" s="109"/>
      <c r="AO1712" s="30"/>
      <c r="AP1712" s="109" t="s">
        <v>2465</v>
      </c>
      <c r="AQ1712"/>
      <c r="AR1712"/>
      <c r="AS1712"/>
      <c r="AT1712"/>
      <c r="AU1712"/>
      <c r="AV1712"/>
    </row>
    <row r="1713" spans="27:48" ht="23.45" customHeight="1" x14ac:dyDescent="0.2">
      <c r="AA1713" s="97"/>
      <c r="AB1713" s="97"/>
      <c r="AC1713" s="97"/>
      <c r="AD1713" s="97"/>
      <c r="AE1713" s="97"/>
      <c r="AF1713" s="93"/>
      <c r="AG1713" s="93"/>
      <c r="AH1713" s="93"/>
      <c r="AI1713" s="30"/>
      <c r="AJ1713" s="30"/>
      <c r="AK1713" s="30"/>
      <c r="AL1713" s="30"/>
      <c r="AM1713" s="109"/>
      <c r="AN1713" s="109"/>
      <c r="AO1713" s="30"/>
      <c r="AP1713" s="109" t="s">
        <v>2466</v>
      </c>
      <c r="AQ1713"/>
      <c r="AR1713"/>
      <c r="AS1713"/>
      <c r="AT1713"/>
      <c r="AU1713"/>
      <c r="AV1713"/>
    </row>
    <row r="1714" spans="27:48" ht="23.45" customHeight="1" x14ac:dyDescent="0.2">
      <c r="AA1714" s="97"/>
      <c r="AB1714" s="97"/>
      <c r="AC1714" s="97"/>
      <c r="AD1714" s="97"/>
      <c r="AE1714" s="97"/>
      <c r="AF1714" s="93"/>
      <c r="AG1714" s="93"/>
      <c r="AH1714" s="93"/>
      <c r="AI1714" s="30"/>
      <c r="AJ1714" s="30"/>
      <c r="AK1714" s="30"/>
      <c r="AL1714" s="30"/>
      <c r="AM1714" s="109"/>
      <c r="AN1714" s="109"/>
      <c r="AO1714" s="30"/>
      <c r="AP1714" s="109" t="s">
        <v>2467</v>
      </c>
      <c r="AQ1714"/>
      <c r="AR1714"/>
      <c r="AS1714"/>
      <c r="AT1714"/>
      <c r="AU1714"/>
      <c r="AV1714"/>
    </row>
    <row r="1715" spans="27:48" ht="23.45" customHeight="1" x14ac:dyDescent="0.2">
      <c r="AA1715" s="97"/>
      <c r="AB1715" s="97"/>
      <c r="AC1715" s="97"/>
      <c r="AD1715" s="97"/>
      <c r="AE1715" s="97"/>
      <c r="AF1715" s="93"/>
      <c r="AG1715" s="93"/>
      <c r="AH1715" s="93"/>
      <c r="AI1715" s="30"/>
      <c r="AJ1715" s="30"/>
      <c r="AK1715" s="30"/>
      <c r="AL1715" s="30"/>
      <c r="AM1715" s="109"/>
      <c r="AN1715" s="109"/>
      <c r="AO1715" s="30"/>
      <c r="AP1715" s="109" t="s">
        <v>2468</v>
      </c>
      <c r="AQ1715"/>
      <c r="AR1715"/>
      <c r="AS1715"/>
      <c r="AT1715"/>
      <c r="AU1715"/>
      <c r="AV1715"/>
    </row>
    <row r="1716" spans="27:48" ht="23.45" customHeight="1" x14ac:dyDescent="0.2">
      <c r="AA1716" s="97"/>
      <c r="AB1716" s="97"/>
      <c r="AC1716" s="97"/>
      <c r="AD1716" s="97"/>
      <c r="AE1716" s="97"/>
      <c r="AF1716" s="93"/>
      <c r="AG1716" s="93"/>
      <c r="AH1716" s="93"/>
      <c r="AI1716" s="30"/>
      <c r="AJ1716" s="30"/>
      <c r="AK1716" s="30"/>
      <c r="AL1716" s="30"/>
      <c r="AM1716" s="109"/>
      <c r="AN1716" s="109"/>
      <c r="AO1716" s="30"/>
      <c r="AP1716" s="109" t="s">
        <v>2469</v>
      </c>
      <c r="AQ1716"/>
      <c r="AR1716"/>
      <c r="AS1716"/>
      <c r="AT1716"/>
      <c r="AU1716"/>
      <c r="AV1716"/>
    </row>
    <row r="1717" spans="27:48" ht="23.45" customHeight="1" x14ac:dyDescent="0.2">
      <c r="AA1717" s="97"/>
      <c r="AB1717" s="97"/>
      <c r="AC1717" s="97"/>
      <c r="AD1717" s="97"/>
      <c r="AE1717" s="97"/>
      <c r="AF1717" s="93"/>
      <c r="AG1717" s="93"/>
      <c r="AH1717" s="93"/>
      <c r="AI1717" s="30"/>
      <c r="AJ1717" s="30"/>
      <c r="AK1717" s="30"/>
      <c r="AL1717" s="30"/>
      <c r="AM1717" s="109"/>
      <c r="AN1717" s="109"/>
      <c r="AO1717" s="30"/>
      <c r="AP1717" s="109" t="s">
        <v>2470</v>
      </c>
      <c r="AQ1717"/>
      <c r="AR1717"/>
      <c r="AS1717"/>
      <c r="AT1717"/>
      <c r="AU1717"/>
      <c r="AV1717"/>
    </row>
    <row r="1718" spans="27:48" ht="23.45" customHeight="1" x14ac:dyDescent="0.2">
      <c r="AA1718" s="97"/>
      <c r="AB1718" s="97"/>
      <c r="AC1718" s="97"/>
      <c r="AD1718" s="97"/>
      <c r="AE1718" s="97"/>
      <c r="AF1718" s="93"/>
      <c r="AG1718" s="93"/>
      <c r="AH1718" s="93"/>
      <c r="AI1718" s="30"/>
      <c r="AJ1718" s="30"/>
      <c r="AK1718" s="30"/>
      <c r="AL1718" s="30"/>
      <c r="AM1718" s="109"/>
      <c r="AN1718" s="109"/>
      <c r="AO1718" s="30"/>
      <c r="AP1718" s="109" t="s">
        <v>2471</v>
      </c>
      <c r="AQ1718"/>
      <c r="AR1718"/>
      <c r="AS1718"/>
      <c r="AT1718"/>
      <c r="AU1718"/>
      <c r="AV1718"/>
    </row>
    <row r="1719" spans="27:48" ht="23.45" customHeight="1" x14ac:dyDescent="0.2">
      <c r="AA1719" s="97"/>
      <c r="AB1719" s="97"/>
      <c r="AC1719" s="97"/>
      <c r="AD1719" s="97"/>
      <c r="AE1719" s="97"/>
      <c r="AF1719" s="93"/>
      <c r="AG1719" s="93"/>
      <c r="AH1719" s="93"/>
      <c r="AI1719" s="30"/>
      <c r="AJ1719" s="30"/>
      <c r="AK1719" s="30"/>
      <c r="AL1719" s="30"/>
      <c r="AM1719" s="109"/>
      <c r="AN1719" s="109"/>
      <c r="AO1719" s="30"/>
      <c r="AP1719" s="109" t="s">
        <v>2472</v>
      </c>
      <c r="AQ1719"/>
      <c r="AR1719"/>
      <c r="AS1719"/>
      <c r="AT1719"/>
      <c r="AU1719"/>
      <c r="AV1719"/>
    </row>
    <row r="1720" spans="27:48" ht="23.45" customHeight="1" x14ac:dyDescent="0.2">
      <c r="AA1720" s="97"/>
      <c r="AB1720" s="97"/>
      <c r="AC1720" s="97"/>
      <c r="AD1720" s="97"/>
      <c r="AE1720" s="97"/>
      <c r="AF1720" s="93"/>
      <c r="AG1720" s="93"/>
      <c r="AH1720" s="93"/>
      <c r="AI1720" s="30"/>
      <c r="AJ1720" s="30"/>
      <c r="AK1720" s="30"/>
      <c r="AL1720" s="30"/>
      <c r="AM1720" s="109"/>
      <c r="AN1720" s="109"/>
      <c r="AO1720" s="30"/>
      <c r="AP1720" s="109" t="s">
        <v>2473</v>
      </c>
      <c r="AQ1720"/>
      <c r="AR1720"/>
      <c r="AS1720"/>
      <c r="AT1720"/>
      <c r="AU1720"/>
      <c r="AV1720"/>
    </row>
    <row r="1721" spans="27:48" ht="23.45" customHeight="1" x14ac:dyDescent="0.2">
      <c r="AA1721" s="97"/>
      <c r="AB1721" s="97"/>
      <c r="AC1721" s="97"/>
      <c r="AD1721" s="97"/>
      <c r="AE1721" s="97"/>
      <c r="AF1721" s="93"/>
      <c r="AG1721" s="93"/>
      <c r="AH1721" s="93"/>
      <c r="AI1721" s="30"/>
      <c r="AJ1721" s="30"/>
      <c r="AK1721" s="30"/>
      <c r="AL1721" s="30"/>
      <c r="AM1721" s="109"/>
      <c r="AN1721" s="109"/>
      <c r="AO1721" s="30"/>
      <c r="AP1721" s="109" t="s">
        <v>2474</v>
      </c>
      <c r="AQ1721"/>
      <c r="AR1721"/>
      <c r="AS1721"/>
      <c r="AT1721"/>
      <c r="AU1721"/>
      <c r="AV1721"/>
    </row>
    <row r="1722" spans="27:48" ht="23.45" customHeight="1" x14ac:dyDescent="0.2">
      <c r="AA1722" s="97"/>
      <c r="AB1722" s="97"/>
      <c r="AC1722" s="97"/>
      <c r="AD1722" s="97"/>
      <c r="AE1722" s="97"/>
      <c r="AF1722" s="93"/>
      <c r="AG1722" s="93"/>
      <c r="AH1722" s="93"/>
      <c r="AI1722" s="30"/>
      <c r="AJ1722" s="30"/>
      <c r="AK1722" s="30"/>
      <c r="AL1722" s="30"/>
      <c r="AM1722" s="109"/>
      <c r="AN1722" s="109"/>
      <c r="AO1722" s="30"/>
      <c r="AP1722" s="109" t="s">
        <v>2475</v>
      </c>
      <c r="AQ1722"/>
      <c r="AR1722"/>
      <c r="AS1722"/>
      <c r="AT1722"/>
      <c r="AU1722"/>
      <c r="AV1722"/>
    </row>
    <row r="1723" spans="27:48" ht="23.45" customHeight="1" x14ac:dyDescent="0.2">
      <c r="AA1723" s="97"/>
      <c r="AB1723" s="97"/>
      <c r="AC1723" s="97"/>
      <c r="AD1723" s="97"/>
      <c r="AE1723" s="97"/>
      <c r="AF1723" s="93"/>
      <c r="AG1723" s="93"/>
      <c r="AH1723" s="93"/>
      <c r="AI1723" s="30"/>
      <c r="AJ1723" s="30"/>
      <c r="AK1723" s="30"/>
      <c r="AL1723" s="30"/>
      <c r="AM1723" s="109"/>
      <c r="AN1723" s="109"/>
      <c r="AO1723" s="30"/>
      <c r="AP1723" s="109" t="s">
        <v>2476</v>
      </c>
      <c r="AQ1723"/>
      <c r="AR1723"/>
      <c r="AS1723"/>
      <c r="AT1723"/>
      <c r="AU1723"/>
      <c r="AV1723"/>
    </row>
    <row r="1724" spans="27:48" ht="23.45" customHeight="1" x14ac:dyDescent="0.2">
      <c r="AA1724" s="97"/>
      <c r="AB1724" s="97"/>
      <c r="AC1724" s="97"/>
      <c r="AD1724" s="97"/>
      <c r="AE1724" s="97"/>
      <c r="AF1724" s="93"/>
      <c r="AG1724" s="93"/>
      <c r="AH1724" s="93"/>
      <c r="AI1724" s="30"/>
      <c r="AJ1724" s="30"/>
      <c r="AK1724" s="30"/>
      <c r="AL1724" s="30"/>
      <c r="AM1724" s="109"/>
      <c r="AN1724" s="109"/>
      <c r="AO1724" s="30"/>
      <c r="AP1724" s="109" t="s">
        <v>2477</v>
      </c>
      <c r="AQ1724"/>
      <c r="AR1724"/>
      <c r="AS1724"/>
      <c r="AT1724"/>
      <c r="AU1724"/>
      <c r="AV1724"/>
    </row>
    <row r="1725" spans="27:48" ht="23.45" customHeight="1" x14ac:dyDescent="0.2">
      <c r="AA1725" s="97"/>
      <c r="AB1725" s="97"/>
      <c r="AC1725" s="97"/>
      <c r="AD1725" s="97"/>
      <c r="AE1725" s="97"/>
      <c r="AF1725" s="93"/>
      <c r="AG1725" s="93"/>
      <c r="AH1725" s="93"/>
      <c r="AI1725" s="30"/>
      <c r="AJ1725" s="30"/>
      <c r="AK1725" s="30"/>
      <c r="AL1725" s="30"/>
      <c r="AM1725" s="109"/>
      <c r="AN1725" s="109"/>
      <c r="AO1725" s="30"/>
      <c r="AP1725" s="109" t="s">
        <v>2478</v>
      </c>
      <c r="AQ1725"/>
      <c r="AR1725"/>
      <c r="AS1725"/>
      <c r="AT1725"/>
      <c r="AU1725"/>
      <c r="AV1725"/>
    </row>
    <row r="1726" spans="27:48" ht="23.45" customHeight="1" x14ac:dyDescent="0.2">
      <c r="AA1726" s="97"/>
      <c r="AB1726" s="97"/>
      <c r="AC1726" s="97"/>
      <c r="AD1726" s="97"/>
      <c r="AE1726" s="97"/>
      <c r="AF1726" s="93"/>
      <c r="AG1726" s="93"/>
      <c r="AH1726" s="93"/>
      <c r="AI1726" s="30"/>
      <c r="AJ1726" s="30"/>
      <c r="AK1726" s="30"/>
      <c r="AL1726" s="30"/>
      <c r="AM1726" s="109"/>
      <c r="AN1726" s="109"/>
      <c r="AO1726" s="30"/>
      <c r="AP1726" s="109" t="s">
        <v>2479</v>
      </c>
      <c r="AQ1726"/>
      <c r="AR1726"/>
      <c r="AS1726"/>
      <c r="AT1726"/>
      <c r="AU1726"/>
      <c r="AV1726"/>
    </row>
    <row r="1727" spans="27:48" ht="23.45" customHeight="1" x14ac:dyDescent="0.2">
      <c r="AA1727" s="97"/>
      <c r="AB1727" s="97"/>
      <c r="AC1727" s="97"/>
      <c r="AD1727" s="97"/>
      <c r="AE1727" s="97"/>
      <c r="AF1727" s="93"/>
      <c r="AG1727" s="93"/>
      <c r="AH1727" s="93"/>
      <c r="AI1727" s="30"/>
      <c r="AJ1727" s="30"/>
      <c r="AK1727" s="30"/>
      <c r="AL1727" s="30"/>
      <c r="AM1727" s="109"/>
      <c r="AN1727" s="109"/>
      <c r="AO1727" s="30"/>
      <c r="AP1727" s="109" t="s">
        <v>2480</v>
      </c>
      <c r="AQ1727"/>
      <c r="AR1727"/>
      <c r="AS1727"/>
      <c r="AT1727"/>
      <c r="AU1727"/>
      <c r="AV1727"/>
    </row>
    <row r="1728" spans="27:48" ht="23.45" customHeight="1" x14ac:dyDescent="0.2">
      <c r="AA1728" s="97"/>
      <c r="AB1728" s="97"/>
      <c r="AC1728" s="97"/>
      <c r="AD1728" s="97"/>
      <c r="AE1728" s="97"/>
      <c r="AF1728" s="93"/>
      <c r="AG1728" s="93"/>
      <c r="AH1728" s="93"/>
      <c r="AI1728" s="30"/>
      <c r="AJ1728" s="30"/>
      <c r="AK1728" s="30"/>
      <c r="AL1728" s="30"/>
      <c r="AM1728" s="109"/>
      <c r="AN1728" s="109"/>
      <c r="AO1728" s="30"/>
      <c r="AP1728" s="109" t="s">
        <v>2481</v>
      </c>
      <c r="AQ1728"/>
      <c r="AR1728"/>
      <c r="AS1728"/>
      <c r="AT1728"/>
      <c r="AU1728"/>
      <c r="AV1728"/>
    </row>
    <row r="1729" spans="27:48" ht="23.45" customHeight="1" x14ac:dyDescent="0.2">
      <c r="AA1729" s="97"/>
      <c r="AB1729" s="97"/>
      <c r="AC1729" s="97"/>
      <c r="AD1729" s="97"/>
      <c r="AE1729" s="97"/>
      <c r="AF1729" s="93"/>
      <c r="AG1729" s="93"/>
      <c r="AH1729" s="93"/>
      <c r="AI1729" s="30"/>
      <c r="AJ1729" s="30"/>
      <c r="AK1729" s="30"/>
      <c r="AL1729" s="30"/>
      <c r="AM1729" s="109"/>
      <c r="AN1729" s="109"/>
      <c r="AO1729" s="30"/>
      <c r="AP1729" s="109" t="s">
        <v>2482</v>
      </c>
      <c r="AQ1729"/>
      <c r="AR1729"/>
      <c r="AS1729"/>
      <c r="AT1729"/>
      <c r="AU1729"/>
      <c r="AV1729"/>
    </row>
    <row r="1730" spans="27:48" ht="23.45" customHeight="1" x14ac:dyDescent="0.2">
      <c r="AA1730" s="97"/>
      <c r="AB1730" s="97"/>
      <c r="AC1730" s="97"/>
      <c r="AD1730" s="97"/>
      <c r="AE1730" s="97"/>
      <c r="AF1730" s="93"/>
      <c r="AG1730" s="93"/>
      <c r="AH1730" s="93"/>
      <c r="AI1730" s="30"/>
      <c r="AJ1730" s="30"/>
      <c r="AK1730" s="30"/>
      <c r="AL1730" s="30"/>
      <c r="AM1730" s="109"/>
      <c r="AN1730" s="109"/>
      <c r="AO1730" s="30"/>
      <c r="AP1730" s="109" t="s">
        <v>2483</v>
      </c>
      <c r="AQ1730"/>
      <c r="AR1730"/>
      <c r="AS1730"/>
      <c r="AT1730"/>
      <c r="AU1730"/>
      <c r="AV1730"/>
    </row>
    <row r="1731" spans="27:48" ht="23.45" customHeight="1" x14ac:dyDescent="0.2">
      <c r="AA1731" s="97"/>
      <c r="AB1731" s="97"/>
      <c r="AC1731" s="97"/>
      <c r="AD1731" s="97"/>
      <c r="AE1731" s="97"/>
      <c r="AF1731" s="93"/>
      <c r="AG1731" s="93"/>
      <c r="AH1731" s="93"/>
      <c r="AI1731" s="30"/>
      <c r="AJ1731" s="30"/>
      <c r="AK1731" s="30"/>
      <c r="AL1731" s="30"/>
      <c r="AM1731" s="109"/>
      <c r="AN1731" s="109"/>
      <c r="AO1731" s="30"/>
      <c r="AP1731" s="109" t="s">
        <v>2484</v>
      </c>
      <c r="AQ1731"/>
      <c r="AR1731"/>
      <c r="AS1731"/>
      <c r="AT1731"/>
      <c r="AU1731"/>
      <c r="AV1731"/>
    </row>
    <row r="1732" spans="27:48" ht="23.45" customHeight="1" x14ac:dyDescent="0.2">
      <c r="AA1732" s="97"/>
      <c r="AB1732" s="97"/>
      <c r="AC1732" s="97"/>
      <c r="AD1732" s="97"/>
      <c r="AE1732" s="97"/>
      <c r="AF1732" s="93"/>
      <c r="AG1732" s="93"/>
      <c r="AH1732" s="93"/>
      <c r="AI1732" s="30"/>
      <c r="AJ1732" s="30"/>
      <c r="AK1732" s="30"/>
      <c r="AL1732" s="30"/>
      <c r="AM1732" s="109"/>
      <c r="AN1732" s="109"/>
      <c r="AO1732" s="30"/>
      <c r="AP1732" s="109" t="s">
        <v>2485</v>
      </c>
      <c r="AQ1732"/>
      <c r="AR1732"/>
      <c r="AS1732"/>
      <c r="AT1732"/>
      <c r="AU1732"/>
      <c r="AV1732"/>
    </row>
    <row r="1733" spans="27:48" ht="23.45" customHeight="1" x14ac:dyDescent="0.2">
      <c r="AA1733" s="97"/>
      <c r="AB1733" s="97"/>
      <c r="AC1733" s="97"/>
      <c r="AD1733" s="97"/>
      <c r="AE1733" s="97"/>
      <c r="AF1733" s="93"/>
      <c r="AG1733" s="93"/>
      <c r="AH1733" s="93"/>
      <c r="AI1733" s="30"/>
      <c r="AJ1733" s="30"/>
      <c r="AK1733" s="30"/>
      <c r="AL1733" s="30"/>
      <c r="AM1733" s="109"/>
      <c r="AN1733" s="109"/>
      <c r="AO1733" s="30"/>
      <c r="AP1733" s="109" t="s">
        <v>2486</v>
      </c>
      <c r="AQ1733"/>
      <c r="AR1733"/>
      <c r="AS1733"/>
      <c r="AT1733"/>
      <c r="AU1733"/>
      <c r="AV1733"/>
    </row>
    <row r="1734" spans="27:48" ht="23.45" customHeight="1" x14ac:dyDescent="0.2">
      <c r="AA1734" s="97"/>
      <c r="AB1734" s="97"/>
      <c r="AC1734" s="97"/>
      <c r="AD1734" s="97"/>
      <c r="AE1734" s="97"/>
      <c r="AF1734" s="93"/>
      <c r="AG1734" s="93"/>
      <c r="AH1734" s="93"/>
      <c r="AI1734" s="30"/>
      <c r="AJ1734" s="30"/>
      <c r="AK1734" s="30"/>
      <c r="AL1734" s="30"/>
      <c r="AM1734" s="109"/>
      <c r="AN1734" s="109"/>
      <c r="AO1734" s="30"/>
      <c r="AP1734" s="109" t="s">
        <v>2487</v>
      </c>
      <c r="AQ1734"/>
      <c r="AR1734"/>
      <c r="AS1734"/>
      <c r="AT1734"/>
      <c r="AU1734"/>
      <c r="AV1734"/>
    </row>
    <row r="1735" spans="27:48" ht="23.45" customHeight="1" x14ac:dyDescent="0.2">
      <c r="AA1735" s="97"/>
      <c r="AB1735" s="97"/>
      <c r="AC1735" s="97"/>
      <c r="AD1735" s="97"/>
      <c r="AE1735" s="97"/>
      <c r="AF1735" s="93"/>
      <c r="AG1735" s="93"/>
      <c r="AH1735" s="93"/>
      <c r="AI1735" s="30"/>
      <c r="AJ1735" s="30"/>
      <c r="AK1735" s="30"/>
      <c r="AL1735" s="30"/>
      <c r="AM1735" s="109"/>
      <c r="AN1735" s="109"/>
      <c r="AO1735" s="30"/>
      <c r="AP1735" s="109" t="s">
        <v>2488</v>
      </c>
      <c r="AQ1735"/>
      <c r="AR1735"/>
      <c r="AS1735"/>
      <c r="AT1735"/>
      <c r="AU1735"/>
      <c r="AV1735"/>
    </row>
    <row r="1736" spans="27:48" ht="23.45" customHeight="1" x14ac:dyDescent="0.2">
      <c r="AA1736" s="97"/>
      <c r="AB1736" s="97"/>
      <c r="AC1736" s="97"/>
      <c r="AD1736" s="97"/>
      <c r="AE1736" s="97"/>
      <c r="AF1736" s="93"/>
      <c r="AG1736" s="93"/>
      <c r="AH1736" s="93"/>
      <c r="AI1736" s="30"/>
      <c r="AJ1736" s="30"/>
      <c r="AK1736" s="30"/>
      <c r="AL1736" s="30"/>
      <c r="AM1736" s="109"/>
      <c r="AN1736" s="109"/>
      <c r="AO1736" s="30"/>
      <c r="AP1736" s="109" t="s">
        <v>2489</v>
      </c>
      <c r="AQ1736"/>
      <c r="AR1736"/>
      <c r="AS1736"/>
      <c r="AT1736"/>
      <c r="AU1736"/>
      <c r="AV1736"/>
    </row>
    <row r="1737" spans="27:48" ht="23.45" customHeight="1" x14ac:dyDescent="0.2">
      <c r="AA1737" s="97"/>
      <c r="AB1737" s="97"/>
      <c r="AC1737" s="97"/>
      <c r="AD1737" s="97"/>
      <c r="AE1737" s="97"/>
      <c r="AF1737" s="93"/>
      <c r="AG1737" s="93"/>
      <c r="AH1737" s="93"/>
      <c r="AI1737" s="30"/>
      <c r="AJ1737" s="30"/>
      <c r="AK1737" s="30"/>
      <c r="AL1737" s="30"/>
      <c r="AM1737" s="109"/>
      <c r="AN1737" s="109"/>
      <c r="AO1737" s="30"/>
      <c r="AP1737" s="109" t="s">
        <v>2490</v>
      </c>
      <c r="AQ1737"/>
      <c r="AR1737"/>
      <c r="AS1737"/>
      <c r="AT1737"/>
      <c r="AU1737"/>
      <c r="AV1737"/>
    </row>
    <row r="1738" spans="27:48" ht="23.45" customHeight="1" x14ac:dyDescent="0.2">
      <c r="AA1738" s="97"/>
      <c r="AB1738" s="97"/>
      <c r="AC1738" s="97"/>
      <c r="AD1738" s="97"/>
      <c r="AE1738" s="97"/>
      <c r="AF1738" s="93"/>
      <c r="AG1738" s="93"/>
      <c r="AH1738" s="93"/>
      <c r="AI1738" s="30"/>
      <c r="AJ1738" s="30"/>
      <c r="AK1738" s="30"/>
      <c r="AL1738" s="30"/>
      <c r="AM1738" s="109"/>
      <c r="AN1738" s="109"/>
      <c r="AO1738" s="30"/>
      <c r="AP1738" s="109" t="s">
        <v>2491</v>
      </c>
      <c r="AQ1738"/>
      <c r="AR1738"/>
      <c r="AS1738"/>
      <c r="AT1738"/>
      <c r="AU1738"/>
      <c r="AV1738"/>
    </row>
    <row r="1739" spans="27:48" ht="23.45" customHeight="1" x14ac:dyDescent="0.2">
      <c r="AA1739" s="97"/>
      <c r="AB1739" s="97"/>
      <c r="AC1739" s="97"/>
      <c r="AD1739" s="97"/>
      <c r="AE1739" s="97"/>
      <c r="AF1739" s="93"/>
      <c r="AG1739" s="93"/>
      <c r="AH1739" s="93"/>
      <c r="AI1739" s="30"/>
      <c r="AJ1739" s="30"/>
      <c r="AK1739" s="30"/>
      <c r="AL1739" s="30"/>
      <c r="AM1739" s="109"/>
      <c r="AN1739" s="109"/>
      <c r="AO1739" s="30"/>
      <c r="AP1739" s="109" t="s">
        <v>2492</v>
      </c>
      <c r="AQ1739"/>
      <c r="AR1739"/>
      <c r="AS1739"/>
      <c r="AT1739"/>
      <c r="AU1739"/>
      <c r="AV1739"/>
    </row>
    <row r="1740" spans="27:48" ht="23.45" customHeight="1" x14ac:dyDescent="0.2">
      <c r="AA1740" s="97"/>
      <c r="AB1740" s="97"/>
      <c r="AC1740" s="97"/>
      <c r="AD1740" s="97"/>
      <c r="AE1740" s="97"/>
      <c r="AF1740" s="93"/>
      <c r="AG1740" s="93"/>
      <c r="AH1740" s="93"/>
      <c r="AI1740" s="30"/>
      <c r="AJ1740" s="30"/>
      <c r="AK1740" s="30"/>
      <c r="AL1740" s="30"/>
      <c r="AM1740" s="109"/>
      <c r="AN1740" s="109"/>
      <c r="AO1740" s="30"/>
      <c r="AP1740" s="109" t="s">
        <v>2493</v>
      </c>
      <c r="AQ1740"/>
      <c r="AR1740"/>
      <c r="AS1740"/>
      <c r="AT1740"/>
      <c r="AU1740"/>
      <c r="AV1740"/>
    </row>
    <row r="1741" spans="27:48" ht="23.45" customHeight="1" x14ac:dyDescent="0.2">
      <c r="AA1741" s="97"/>
      <c r="AB1741" s="97"/>
      <c r="AC1741" s="97"/>
      <c r="AD1741" s="97"/>
      <c r="AE1741" s="97"/>
      <c r="AF1741" s="93"/>
      <c r="AG1741" s="93"/>
      <c r="AH1741" s="93"/>
      <c r="AI1741" s="30"/>
      <c r="AJ1741" s="30"/>
      <c r="AK1741" s="30"/>
      <c r="AL1741" s="30"/>
      <c r="AM1741" s="109"/>
      <c r="AN1741" s="109"/>
      <c r="AO1741" s="30"/>
      <c r="AP1741" s="109" t="s">
        <v>2494</v>
      </c>
      <c r="AQ1741"/>
      <c r="AR1741"/>
      <c r="AS1741"/>
      <c r="AT1741"/>
      <c r="AU1741"/>
      <c r="AV1741"/>
    </row>
    <row r="1742" spans="27:48" ht="23.45" customHeight="1" x14ac:dyDescent="0.2">
      <c r="AA1742" s="97"/>
      <c r="AB1742" s="97"/>
      <c r="AC1742" s="97"/>
      <c r="AD1742" s="97"/>
      <c r="AE1742" s="97"/>
      <c r="AF1742" s="93"/>
      <c r="AG1742" s="93"/>
      <c r="AH1742" s="93"/>
      <c r="AI1742" s="30"/>
      <c r="AJ1742" s="30"/>
      <c r="AK1742" s="30"/>
      <c r="AL1742" s="30"/>
      <c r="AM1742" s="109"/>
      <c r="AN1742" s="109"/>
      <c r="AO1742" s="30"/>
      <c r="AP1742" s="109" t="s">
        <v>2495</v>
      </c>
      <c r="AQ1742"/>
      <c r="AR1742"/>
      <c r="AS1742"/>
      <c r="AT1742"/>
      <c r="AU1742"/>
      <c r="AV1742"/>
    </row>
    <row r="1743" spans="27:48" ht="23.45" customHeight="1" x14ac:dyDescent="0.2">
      <c r="AA1743" s="97"/>
      <c r="AB1743" s="97"/>
      <c r="AC1743" s="97"/>
      <c r="AD1743" s="97"/>
      <c r="AE1743" s="97"/>
      <c r="AF1743" s="93"/>
      <c r="AG1743" s="93"/>
      <c r="AH1743" s="93"/>
      <c r="AI1743" s="30"/>
      <c r="AJ1743" s="30"/>
      <c r="AK1743" s="30"/>
      <c r="AL1743" s="30"/>
      <c r="AM1743" s="109"/>
      <c r="AN1743" s="109"/>
      <c r="AO1743" s="30"/>
      <c r="AP1743" s="109" t="s">
        <v>2496</v>
      </c>
      <c r="AQ1743"/>
      <c r="AR1743"/>
      <c r="AS1743"/>
      <c r="AT1743"/>
      <c r="AU1743"/>
      <c r="AV1743"/>
    </row>
    <row r="1744" spans="27:48" ht="23.45" customHeight="1" x14ac:dyDescent="0.2">
      <c r="AA1744" s="97"/>
      <c r="AB1744" s="97"/>
      <c r="AC1744" s="97"/>
      <c r="AD1744" s="97"/>
      <c r="AE1744" s="97"/>
      <c r="AF1744" s="93"/>
      <c r="AG1744" s="93"/>
      <c r="AH1744" s="93"/>
      <c r="AI1744" s="30"/>
      <c r="AJ1744" s="30"/>
      <c r="AK1744" s="30"/>
      <c r="AL1744" s="30"/>
      <c r="AM1744" s="109"/>
      <c r="AN1744" s="109"/>
      <c r="AO1744" s="30"/>
      <c r="AP1744" s="109" t="s">
        <v>2497</v>
      </c>
      <c r="AQ1744"/>
      <c r="AR1744"/>
      <c r="AS1744"/>
      <c r="AT1744"/>
      <c r="AU1744"/>
      <c r="AV1744"/>
    </row>
    <row r="1745" spans="27:48" ht="23.45" customHeight="1" x14ac:dyDescent="0.2">
      <c r="AA1745" s="97"/>
      <c r="AB1745" s="97"/>
      <c r="AC1745" s="97"/>
      <c r="AD1745" s="97"/>
      <c r="AE1745" s="97"/>
      <c r="AF1745" s="93"/>
      <c r="AG1745" s="93"/>
      <c r="AH1745" s="93"/>
      <c r="AI1745" s="30"/>
      <c r="AJ1745" s="30"/>
      <c r="AK1745" s="30"/>
      <c r="AL1745" s="30"/>
      <c r="AM1745" s="109"/>
      <c r="AN1745" s="109"/>
      <c r="AO1745" s="30"/>
      <c r="AP1745" s="109" t="s">
        <v>2498</v>
      </c>
      <c r="AQ1745"/>
      <c r="AR1745"/>
      <c r="AS1745"/>
      <c r="AT1745"/>
      <c r="AU1745"/>
      <c r="AV1745"/>
    </row>
    <row r="1746" spans="27:48" ht="23.45" customHeight="1" x14ac:dyDescent="0.2">
      <c r="AA1746" s="97"/>
      <c r="AB1746" s="97"/>
      <c r="AC1746" s="97"/>
      <c r="AD1746" s="97"/>
      <c r="AE1746" s="97"/>
      <c r="AF1746" s="93"/>
      <c r="AG1746" s="93"/>
      <c r="AH1746" s="93"/>
      <c r="AI1746" s="30"/>
      <c r="AJ1746" s="30"/>
      <c r="AK1746" s="30"/>
      <c r="AL1746" s="30"/>
      <c r="AM1746" s="109"/>
      <c r="AN1746" s="109"/>
      <c r="AO1746" s="30"/>
      <c r="AP1746" s="109" t="s">
        <v>2499</v>
      </c>
      <c r="AQ1746"/>
      <c r="AR1746"/>
      <c r="AS1746"/>
      <c r="AT1746"/>
      <c r="AU1746"/>
      <c r="AV1746"/>
    </row>
    <row r="1747" spans="27:48" ht="23.45" customHeight="1" x14ac:dyDescent="0.2">
      <c r="AA1747" s="97"/>
      <c r="AB1747" s="97"/>
      <c r="AC1747" s="97"/>
      <c r="AD1747" s="97"/>
      <c r="AE1747" s="97"/>
      <c r="AF1747" s="93"/>
      <c r="AG1747" s="93"/>
      <c r="AH1747" s="93"/>
      <c r="AI1747" s="30"/>
      <c r="AJ1747" s="30"/>
      <c r="AK1747" s="30"/>
      <c r="AL1747" s="30"/>
      <c r="AM1747" s="109"/>
      <c r="AN1747" s="109"/>
      <c r="AO1747" s="30"/>
      <c r="AP1747" s="109" t="s">
        <v>2500</v>
      </c>
      <c r="AQ1747"/>
      <c r="AR1747"/>
      <c r="AS1747"/>
      <c r="AT1747"/>
      <c r="AU1747"/>
      <c r="AV1747"/>
    </row>
    <row r="1748" spans="27:48" ht="23.45" customHeight="1" x14ac:dyDescent="0.2">
      <c r="AA1748" s="97"/>
      <c r="AB1748" s="97"/>
      <c r="AC1748" s="97"/>
      <c r="AD1748" s="97"/>
      <c r="AE1748" s="97"/>
      <c r="AF1748" s="93"/>
      <c r="AG1748" s="93"/>
      <c r="AH1748" s="93"/>
      <c r="AI1748" s="30"/>
      <c r="AJ1748" s="30"/>
      <c r="AK1748" s="30"/>
      <c r="AL1748" s="30"/>
      <c r="AM1748" s="109"/>
      <c r="AN1748" s="109"/>
      <c r="AO1748" s="30"/>
      <c r="AP1748" s="109" t="s">
        <v>2501</v>
      </c>
      <c r="AQ1748"/>
      <c r="AR1748"/>
      <c r="AS1748"/>
      <c r="AT1748"/>
      <c r="AU1748"/>
      <c r="AV1748"/>
    </row>
    <row r="1749" spans="27:48" ht="23.45" customHeight="1" x14ac:dyDescent="0.2">
      <c r="AA1749" s="97"/>
      <c r="AB1749" s="97"/>
      <c r="AC1749" s="97"/>
      <c r="AD1749" s="97"/>
      <c r="AE1749" s="97"/>
      <c r="AF1749" s="93"/>
      <c r="AG1749" s="93"/>
      <c r="AH1749" s="93"/>
      <c r="AI1749" s="30"/>
      <c r="AJ1749" s="30"/>
      <c r="AK1749" s="30"/>
      <c r="AL1749" s="30"/>
      <c r="AM1749" s="109"/>
      <c r="AN1749" s="109"/>
      <c r="AO1749" s="30"/>
      <c r="AP1749" s="109" t="s">
        <v>2502</v>
      </c>
      <c r="AQ1749"/>
      <c r="AR1749"/>
      <c r="AS1749"/>
      <c r="AT1749"/>
      <c r="AU1749"/>
      <c r="AV1749"/>
    </row>
    <row r="1750" spans="27:48" ht="23.45" customHeight="1" x14ac:dyDescent="0.2">
      <c r="AA1750" s="97"/>
      <c r="AB1750" s="97"/>
      <c r="AC1750" s="97"/>
      <c r="AD1750" s="97"/>
      <c r="AE1750" s="97"/>
      <c r="AF1750" s="93"/>
      <c r="AG1750" s="93"/>
      <c r="AH1750" s="93"/>
      <c r="AI1750" s="30"/>
      <c r="AJ1750" s="30"/>
      <c r="AK1750" s="30"/>
      <c r="AL1750" s="30"/>
      <c r="AM1750" s="109"/>
      <c r="AN1750" s="109"/>
      <c r="AO1750" s="30"/>
      <c r="AP1750" s="109" t="s">
        <v>2503</v>
      </c>
      <c r="AQ1750"/>
      <c r="AR1750"/>
      <c r="AS1750"/>
      <c r="AT1750"/>
      <c r="AU1750"/>
      <c r="AV1750"/>
    </row>
    <row r="1751" spans="27:48" ht="23.45" customHeight="1" x14ac:dyDescent="0.2">
      <c r="AA1751" s="97"/>
      <c r="AB1751" s="97"/>
      <c r="AC1751" s="97"/>
      <c r="AD1751" s="97"/>
      <c r="AE1751" s="97"/>
      <c r="AF1751" s="93"/>
      <c r="AG1751" s="93"/>
      <c r="AH1751" s="93"/>
      <c r="AI1751" s="30"/>
      <c r="AJ1751" s="30"/>
      <c r="AK1751" s="30"/>
      <c r="AL1751" s="30"/>
      <c r="AM1751" s="109"/>
      <c r="AN1751" s="109"/>
      <c r="AO1751" s="30"/>
      <c r="AP1751" s="109" t="s">
        <v>2504</v>
      </c>
      <c r="AQ1751"/>
      <c r="AR1751"/>
      <c r="AS1751"/>
      <c r="AT1751"/>
      <c r="AU1751"/>
      <c r="AV1751"/>
    </row>
    <row r="1752" spans="27:48" ht="23.45" customHeight="1" x14ac:dyDescent="0.2">
      <c r="AA1752" s="97"/>
      <c r="AB1752" s="97"/>
      <c r="AC1752" s="97"/>
      <c r="AD1752" s="97"/>
      <c r="AE1752" s="97"/>
      <c r="AF1752" s="93"/>
      <c r="AG1752" s="93"/>
      <c r="AH1752" s="93"/>
      <c r="AI1752" s="30"/>
      <c r="AJ1752" s="30"/>
      <c r="AK1752" s="30"/>
      <c r="AL1752" s="30"/>
      <c r="AM1752" s="109"/>
      <c r="AN1752" s="109"/>
      <c r="AO1752" s="30"/>
      <c r="AP1752" s="109" t="s">
        <v>2505</v>
      </c>
      <c r="AQ1752"/>
      <c r="AR1752"/>
      <c r="AS1752"/>
      <c r="AT1752"/>
      <c r="AU1752"/>
      <c r="AV1752"/>
    </row>
    <row r="1753" spans="27:48" ht="23.45" customHeight="1" x14ac:dyDescent="0.2">
      <c r="AA1753" s="97"/>
      <c r="AB1753" s="97"/>
      <c r="AC1753" s="97"/>
      <c r="AD1753" s="97"/>
      <c r="AE1753" s="97"/>
      <c r="AF1753" s="93"/>
      <c r="AG1753" s="93"/>
      <c r="AH1753" s="93"/>
      <c r="AI1753" s="30"/>
      <c r="AJ1753" s="30"/>
      <c r="AK1753" s="30"/>
      <c r="AL1753" s="30"/>
      <c r="AM1753" s="109"/>
      <c r="AN1753" s="109"/>
      <c r="AO1753" s="30"/>
      <c r="AP1753" s="109" t="s">
        <v>2506</v>
      </c>
      <c r="AQ1753"/>
      <c r="AR1753"/>
      <c r="AS1753"/>
      <c r="AT1753"/>
      <c r="AU1753"/>
      <c r="AV1753"/>
    </row>
    <row r="1754" spans="27:48" ht="23.45" customHeight="1" x14ac:dyDescent="0.2">
      <c r="AA1754" s="97"/>
      <c r="AB1754" s="97"/>
      <c r="AC1754" s="97"/>
      <c r="AD1754" s="97"/>
      <c r="AE1754" s="97"/>
      <c r="AF1754" s="93"/>
      <c r="AG1754" s="93"/>
      <c r="AH1754" s="93"/>
      <c r="AI1754" s="30"/>
      <c r="AJ1754" s="30"/>
      <c r="AK1754" s="30"/>
      <c r="AL1754" s="30"/>
      <c r="AM1754" s="109"/>
      <c r="AN1754" s="109"/>
      <c r="AO1754" s="30"/>
      <c r="AP1754" s="109" t="s">
        <v>2507</v>
      </c>
      <c r="AQ1754"/>
      <c r="AR1754"/>
      <c r="AS1754"/>
      <c r="AT1754"/>
      <c r="AU1754"/>
      <c r="AV1754"/>
    </row>
    <row r="1755" spans="27:48" ht="23.45" customHeight="1" x14ac:dyDescent="0.2">
      <c r="AA1755" s="97"/>
      <c r="AB1755" s="97"/>
      <c r="AC1755" s="97"/>
      <c r="AD1755" s="97"/>
      <c r="AE1755" s="97"/>
      <c r="AF1755" s="93"/>
      <c r="AG1755" s="93"/>
      <c r="AH1755" s="93"/>
      <c r="AI1755" s="30"/>
      <c r="AJ1755" s="30"/>
      <c r="AK1755" s="30"/>
      <c r="AL1755" s="30"/>
      <c r="AM1755" s="109"/>
      <c r="AN1755" s="109"/>
      <c r="AO1755" s="30"/>
      <c r="AP1755" s="109" t="s">
        <v>2508</v>
      </c>
      <c r="AQ1755"/>
      <c r="AR1755"/>
      <c r="AS1755"/>
      <c r="AT1755"/>
      <c r="AU1755"/>
      <c r="AV1755"/>
    </row>
    <row r="1756" spans="27:48" ht="23.45" customHeight="1" x14ac:dyDescent="0.2">
      <c r="AA1756" s="97"/>
      <c r="AB1756" s="97"/>
      <c r="AC1756" s="97"/>
      <c r="AD1756" s="97"/>
      <c r="AE1756" s="97"/>
      <c r="AF1756" s="93"/>
      <c r="AG1756" s="93"/>
      <c r="AH1756" s="93"/>
      <c r="AI1756" s="30"/>
      <c r="AJ1756" s="30"/>
      <c r="AK1756" s="30"/>
      <c r="AL1756" s="30"/>
      <c r="AM1756" s="109"/>
      <c r="AN1756" s="109"/>
      <c r="AO1756" s="30"/>
      <c r="AP1756" s="109">
        <v>825705</v>
      </c>
      <c r="AQ1756"/>
      <c r="AR1756"/>
      <c r="AS1756"/>
      <c r="AT1756"/>
      <c r="AU1756"/>
      <c r="AV1756"/>
    </row>
    <row r="1757" spans="27:48" ht="23.45" customHeight="1" x14ac:dyDescent="0.2">
      <c r="AA1757" s="97"/>
      <c r="AB1757" s="97"/>
      <c r="AC1757" s="97"/>
      <c r="AD1757" s="97"/>
      <c r="AE1757" s="97"/>
      <c r="AF1757" s="93"/>
      <c r="AG1757" s="93"/>
      <c r="AH1757" s="93"/>
      <c r="AI1757" s="30"/>
      <c r="AJ1757" s="30"/>
      <c r="AK1757" s="30"/>
      <c r="AL1757" s="30"/>
      <c r="AM1757" s="109"/>
      <c r="AN1757" s="109"/>
      <c r="AO1757" s="30"/>
      <c r="AP1757" s="109" t="s">
        <v>2509</v>
      </c>
      <c r="AQ1757"/>
      <c r="AR1757"/>
      <c r="AS1757"/>
      <c r="AT1757"/>
      <c r="AU1757"/>
      <c r="AV1757"/>
    </row>
    <row r="1758" spans="27:48" ht="23.45" customHeight="1" x14ac:dyDescent="0.2">
      <c r="AA1758" s="97"/>
      <c r="AB1758" s="97"/>
      <c r="AC1758" s="97"/>
      <c r="AD1758" s="97"/>
      <c r="AE1758" s="97"/>
      <c r="AF1758" s="93"/>
      <c r="AG1758" s="93"/>
      <c r="AH1758" s="93"/>
      <c r="AI1758" s="30"/>
      <c r="AJ1758" s="30"/>
      <c r="AK1758" s="30"/>
      <c r="AL1758" s="30"/>
      <c r="AM1758" s="109"/>
      <c r="AN1758" s="109"/>
      <c r="AO1758" s="30"/>
      <c r="AP1758" s="109" t="s">
        <v>2510</v>
      </c>
      <c r="AQ1758"/>
      <c r="AR1758"/>
      <c r="AS1758"/>
      <c r="AT1758"/>
      <c r="AU1758"/>
      <c r="AV1758"/>
    </row>
    <row r="1759" spans="27:48" ht="23.45" customHeight="1" x14ac:dyDescent="0.2">
      <c r="AA1759" s="97"/>
      <c r="AB1759" s="97"/>
      <c r="AC1759" s="97"/>
      <c r="AD1759" s="97"/>
      <c r="AE1759" s="97"/>
      <c r="AF1759" s="93"/>
      <c r="AG1759" s="93"/>
      <c r="AH1759" s="93"/>
      <c r="AI1759" s="30"/>
      <c r="AJ1759" s="30"/>
      <c r="AK1759" s="30"/>
      <c r="AL1759" s="30"/>
      <c r="AM1759" s="109"/>
      <c r="AN1759" s="109"/>
      <c r="AO1759" s="30"/>
      <c r="AP1759" s="109" t="s">
        <v>2511</v>
      </c>
      <c r="AQ1759"/>
      <c r="AR1759"/>
      <c r="AS1759"/>
      <c r="AT1759"/>
      <c r="AU1759"/>
      <c r="AV1759"/>
    </row>
    <row r="1760" spans="27:48" ht="23.45" customHeight="1" x14ac:dyDescent="0.2">
      <c r="AA1760" s="97"/>
      <c r="AB1760" s="97"/>
      <c r="AC1760" s="97"/>
      <c r="AD1760" s="97"/>
      <c r="AE1760" s="97"/>
      <c r="AF1760" s="93"/>
      <c r="AG1760" s="93"/>
      <c r="AH1760" s="93"/>
      <c r="AI1760" s="30"/>
      <c r="AJ1760" s="30"/>
      <c r="AK1760" s="30"/>
      <c r="AL1760" s="30"/>
      <c r="AM1760" s="109"/>
      <c r="AN1760" s="109"/>
      <c r="AO1760" s="30"/>
      <c r="AP1760" s="109" t="s">
        <v>2512</v>
      </c>
      <c r="AQ1760"/>
      <c r="AR1760"/>
      <c r="AS1760"/>
      <c r="AT1760"/>
      <c r="AU1760"/>
      <c r="AV1760"/>
    </row>
    <row r="1761" spans="27:48" ht="23.45" customHeight="1" x14ac:dyDescent="0.2">
      <c r="AA1761" s="97"/>
      <c r="AB1761" s="97"/>
      <c r="AC1761" s="97"/>
      <c r="AD1761" s="97"/>
      <c r="AE1761" s="97"/>
      <c r="AF1761" s="93"/>
      <c r="AG1761" s="93"/>
      <c r="AH1761" s="93"/>
      <c r="AI1761" s="30"/>
      <c r="AJ1761" s="30"/>
      <c r="AK1761" s="30"/>
      <c r="AL1761" s="30"/>
      <c r="AM1761" s="109"/>
      <c r="AN1761" s="109"/>
      <c r="AO1761" s="30"/>
      <c r="AP1761" s="109" t="s">
        <v>2513</v>
      </c>
      <c r="AQ1761"/>
      <c r="AR1761"/>
      <c r="AS1761"/>
      <c r="AT1761"/>
      <c r="AU1761"/>
      <c r="AV1761"/>
    </row>
    <row r="1762" spans="27:48" ht="23.45" customHeight="1" x14ac:dyDescent="0.2">
      <c r="AA1762" s="97"/>
      <c r="AB1762" s="97"/>
      <c r="AC1762" s="97"/>
      <c r="AD1762" s="97"/>
      <c r="AE1762" s="97"/>
      <c r="AF1762" s="93"/>
      <c r="AG1762" s="93"/>
      <c r="AH1762" s="93"/>
      <c r="AI1762" s="30"/>
      <c r="AJ1762" s="30"/>
      <c r="AK1762" s="30"/>
      <c r="AL1762" s="30"/>
      <c r="AM1762" s="109"/>
      <c r="AN1762" s="109"/>
      <c r="AO1762" s="30"/>
      <c r="AP1762" s="109" t="s">
        <v>2514</v>
      </c>
      <c r="AQ1762"/>
      <c r="AR1762"/>
      <c r="AS1762"/>
      <c r="AT1762"/>
      <c r="AU1762"/>
      <c r="AV1762"/>
    </row>
    <row r="1763" spans="27:48" ht="23.45" customHeight="1" x14ac:dyDescent="0.2">
      <c r="AA1763" s="97"/>
      <c r="AB1763" s="97"/>
      <c r="AC1763" s="97"/>
      <c r="AD1763" s="97"/>
      <c r="AE1763" s="97"/>
      <c r="AF1763" s="93"/>
      <c r="AG1763" s="93"/>
      <c r="AH1763" s="93"/>
      <c r="AI1763" s="30"/>
      <c r="AJ1763" s="30"/>
      <c r="AK1763" s="30"/>
      <c r="AL1763" s="30"/>
      <c r="AM1763" s="109"/>
      <c r="AN1763" s="109"/>
      <c r="AO1763" s="30"/>
      <c r="AP1763" s="109" t="s">
        <v>2515</v>
      </c>
      <c r="AQ1763"/>
      <c r="AR1763"/>
      <c r="AS1763"/>
      <c r="AT1763"/>
      <c r="AU1763"/>
      <c r="AV1763"/>
    </row>
    <row r="1764" spans="27:48" ht="23.45" customHeight="1" x14ac:dyDescent="0.2">
      <c r="AA1764" s="97"/>
      <c r="AB1764" s="97"/>
      <c r="AC1764" s="97"/>
      <c r="AD1764" s="97"/>
      <c r="AE1764" s="97"/>
      <c r="AF1764" s="93"/>
      <c r="AG1764" s="93"/>
      <c r="AH1764" s="93"/>
      <c r="AI1764" s="30"/>
      <c r="AJ1764" s="30"/>
      <c r="AK1764" s="30"/>
      <c r="AL1764" s="30"/>
      <c r="AM1764" s="109"/>
      <c r="AN1764" s="109"/>
      <c r="AO1764" s="30"/>
      <c r="AP1764" s="109" t="s">
        <v>2516</v>
      </c>
      <c r="AQ1764"/>
      <c r="AR1764"/>
      <c r="AS1764"/>
      <c r="AT1764"/>
      <c r="AU1764"/>
      <c r="AV1764"/>
    </row>
    <row r="1765" spans="27:48" ht="23.45" customHeight="1" x14ac:dyDescent="0.2">
      <c r="AA1765" s="97"/>
      <c r="AB1765" s="97"/>
      <c r="AC1765" s="97"/>
      <c r="AD1765" s="97"/>
      <c r="AE1765" s="97"/>
      <c r="AF1765" s="93"/>
      <c r="AG1765" s="93"/>
      <c r="AH1765" s="93"/>
      <c r="AI1765" s="30"/>
      <c r="AJ1765" s="30"/>
      <c r="AK1765" s="30"/>
      <c r="AL1765" s="30"/>
      <c r="AM1765" s="109"/>
      <c r="AN1765" s="109"/>
      <c r="AO1765" s="30"/>
      <c r="AP1765" s="109" t="s">
        <v>2517</v>
      </c>
      <c r="AQ1765"/>
      <c r="AR1765"/>
      <c r="AS1765"/>
      <c r="AT1765"/>
      <c r="AU1765"/>
      <c r="AV1765"/>
    </row>
    <row r="1766" spans="27:48" ht="23.45" customHeight="1" x14ac:dyDescent="0.2">
      <c r="AA1766" s="97"/>
      <c r="AB1766" s="97"/>
      <c r="AC1766" s="97"/>
      <c r="AD1766" s="97"/>
      <c r="AE1766" s="97"/>
      <c r="AF1766" s="93"/>
      <c r="AG1766" s="93"/>
      <c r="AH1766" s="93"/>
      <c r="AI1766" s="30"/>
      <c r="AJ1766" s="30"/>
      <c r="AK1766" s="30"/>
      <c r="AL1766" s="30"/>
      <c r="AM1766" s="109"/>
      <c r="AN1766" s="109"/>
      <c r="AO1766" s="30"/>
      <c r="AP1766" s="109" t="s">
        <v>2518</v>
      </c>
      <c r="AQ1766"/>
      <c r="AR1766"/>
      <c r="AS1766"/>
      <c r="AT1766"/>
      <c r="AU1766"/>
      <c r="AV1766"/>
    </row>
    <row r="1767" spans="27:48" ht="23.45" customHeight="1" x14ac:dyDescent="0.2">
      <c r="AA1767" s="97"/>
      <c r="AB1767" s="97"/>
      <c r="AC1767" s="97"/>
      <c r="AD1767" s="97"/>
      <c r="AE1767" s="97"/>
      <c r="AF1767" s="93"/>
      <c r="AG1767" s="93"/>
      <c r="AH1767" s="93"/>
      <c r="AI1767" s="30"/>
      <c r="AJ1767" s="30"/>
      <c r="AK1767" s="30"/>
      <c r="AL1767" s="30"/>
      <c r="AM1767" s="109"/>
      <c r="AN1767" s="109"/>
      <c r="AO1767" s="30"/>
      <c r="AP1767" s="109" t="s">
        <v>2519</v>
      </c>
      <c r="AQ1767"/>
      <c r="AR1767"/>
      <c r="AS1767"/>
      <c r="AT1767"/>
      <c r="AU1767"/>
      <c r="AV1767"/>
    </row>
    <row r="1768" spans="27:48" ht="23.45" customHeight="1" x14ac:dyDescent="0.2">
      <c r="AA1768" s="97"/>
      <c r="AB1768" s="97"/>
      <c r="AC1768" s="97"/>
      <c r="AD1768" s="97"/>
      <c r="AE1768" s="97"/>
      <c r="AF1768" s="93"/>
      <c r="AG1768" s="93"/>
      <c r="AH1768" s="93"/>
      <c r="AI1768" s="30"/>
      <c r="AJ1768" s="30"/>
      <c r="AK1768" s="30"/>
      <c r="AL1768" s="30"/>
      <c r="AM1768" s="109"/>
      <c r="AN1768" s="109"/>
      <c r="AO1768" s="30"/>
      <c r="AP1768" s="109" t="s">
        <v>2520</v>
      </c>
      <c r="AQ1768"/>
      <c r="AR1768"/>
      <c r="AS1768"/>
      <c r="AT1768"/>
      <c r="AU1768"/>
      <c r="AV1768"/>
    </row>
    <row r="1769" spans="27:48" ht="23.45" customHeight="1" x14ac:dyDescent="0.2">
      <c r="AA1769" s="97"/>
      <c r="AB1769" s="97"/>
      <c r="AC1769" s="97"/>
      <c r="AD1769" s="97"/>
      <c r="AE1769" s="97"/>
      <c r="AF1769" s="93"/>
      <c r="AG1769" s="93"/>
      <c r="AH1769" s="93"/>
      <c r="AI1769" s="30"/>
      <c r="AJ1769" s="30"/>
      <c r="AK1769" s="30"/>
      <c r="AL1769" s="30"/>
      <c r="AM1769" s="109"/>
      <c r="AN1769" s="109"/>
      <c r="AO1769" s="30"/>
      <c r="AP1769" s="109" t="s">
        <v>2521</v>
      </c>
      <c r="AQ1769"/>
      <c r="AR1769"/>
      <c r="AS1769"/>
      <c r="AT1769"/>
      <c r="AU1769"/>
      <c r="AV1769"/>
    </row>
    <row r="1770" spans="27:48" ht="23.45" customHeight="1" x14ac:dyDescent="0.2">
      <c r="AA1770" s="97"/>
      <c r="AB1770" s="97"/>
      <c r="AC1770" s="97"/>
      <c r="AD1770" s="97"/>
      <c r="AE1770" s="97"/>
      <c r="AF1770" s="93"/>
      <c r="AG1770" s="93"/>
      <c r="AH1770" s="93"/>
      <c r="AI1770" s="30"/>
      <c r="AJ1770" s="30"/>
      <c r="AK1770" s="30"/>
      <c r="AL1770" s="30"/>
      <c r="AM1770" s="109"/>
      <c r="AN1770" s="109"/>
      <c r="AO1770" s="30"/>
      <c r="AP1770" s="109" t="s">
        <v>2522</v>
      </c>
      <c r="AQ1770"/>
      <c r="AR1770"/>
      <c r="AS1770"/>
      <c r="AT1770"/>
      <c r="AU1770"/>
      <c r="AV1770"/>
    </row>
    <row r="1771" spans="27:48" ht="23.45" customHeight="1" x14ac:dyDescent="0.2">
      <c r="AA1771" s="97"/>
      <c r="AB1771" s="97"/>
      <c r="AC1771" s="97"/>
      <c r="AD1771" s="97"/>
      <c r="AE1771" s="97"/>
      <c r="AF1771" s="93"/>
      <c r="AG1771" s="93"/>
      <c r="AH1771" s="93"/>
      <c r="AI1771" s="30"/>
      <c r="AJ1771" s="30"/>
      <c r="AK1771" s="30"/>
      <c r="AL1771" s="30"/>
      <c r="AM1771" s="109"/>
      <c r="AN1771" s="109"/>
      <c r="AO1771" s="30"/>
      <c r="AP1771" s="109" t="s">
        <v>2523</v>
      </c>
      <c r="AQ1771"/>
      <c r="AR1771"/>
      <c r="AS1771"/>
      <c r="AT1771"/>
      <c r="AU1771"/>
      <c r="AV1771"/>
    </row>
    <row r="1772" spans="27:48" ht="23.45" customHeight="1" x14ac:dyDescent="0.2">
      <c r="AA1772" s="97"/>
      <c r="AB1772" s="97"/>
      <c r="AC1772" s="97"/>
      <c r="AD1772" s="97"/>
      <c r="AE1772" s="97"/>
      <c r="AF1772" s="93"/>
      <c r="AG1772" s="93"/>
      <c r="AH1772" s="93"/>
      <c r="AI1772" s="30"/>
      <c r="AJ1772" s="30"/>
      <c r="AK1772" s="30"/>
      <c r="AL1772" s="30"/>
      <c r="AM1772" s="109"/>
      <c r="AN1772" s="109"/>
      <c r="AO1772" s="30"/>
      <c r="AP1772" s="109" t="s">
        <v>2524</v>
      </c>
      <c r="AQ1772"/>
      <c r="AR1772"/>
      <c r="AS1772"/>
      <c r="AT1772"/>
      <c r="AU1772"/>
      <c r="AV1772"/>
    </row>
    <row r="1773" spans="27:48" ht="23.45" customHeight="1" x14ac:dyDescent="0.2">
      <c r="AA1773" s="97"/>
      <c r="AB1773" s="97"/>
      <c r="AC1773" s="97"/>
      <c r="AD1773" s="97"/>
      <c r="AE1773" s="97"/>
      <c r="AF1773" s="93"/>
      <c r="AG1773" s="93"/>
      <c r="AH1773" s="93"/>
      <c r="AI1773" s="30"/>
      <c r="AJ1773" s="30"/>
      <c r="AK1773" s="30"/>
      <c r="AL1773" s="30"/>
      <c r="AM1773" s="109"/>
      <c r="AN1773" s="109"/>
      <c r="AO1773" s="30"/>
      <c r="AP1773" s="109" t="s">
        <v>2525</v>
      </c>
      <c r="AQ1773"/>
      <c r="AR1773"/>
      <c r="AS1773"/>
      <c r="AT1773"/>
      <c r="AU1773"/>
      <c r="AV1773"/>
    </row>
    <row r="1774" spans="27:48" ht="23.45" customHeight="1" x14ac:dyDescent="0.2">
      <c r="AA1774" s="97"/>
      <c r="AB1774" s="97"/>
      <c r="AC1774" s="97"/>
      <c r="AD1774" s="97"/>
      <c r="AE1774" s="97"/>
      <c r="AF1774" s="93"/>
      <c r="AG1774" s="93"/>
      <c r="AH1774" s="93"/>
      <c r="AI1774" s="30"/>
      <c r="AJ1774" s="30"/>
      <c r="AK1774" s="30"/>
      <c r="AL1774" s="30"/>
      <c r="AM1774" s="109"/>
      <c r="AN1774" s="109"/>
      <c r="AO1774" s="30"/>
      <c r="AP1774" s="109" t="s">
        <v>2526</v>
      </c>
      <c r="AQ1774"/>
      <c r="AR1774"/>
      <c r="AS1774"/>
      <c r="AT1774"/>
      <c r="AU1774"/>
      <c r="AV1774"/>
    </row>
    <row r="1775" spans="27:48" ht="23.45" customHeight="1" x14ac:dyDescent="0.2">
      <c r="AA1775" s="97"/>
      <c r="AB1775" s="97"/>
      <c r="AC1775" s="97"/>
      <c r="AD1775" s="97"/>
      <c r="AE1775" s="97"/>
      <c r="AF1775" s="93"/>
      <c r="AG1775" s="93"/>
      <c r="AH1775" s="93"/>
      <c r="AI1775" s="30"/>
      <c r="AJ1775" s="30"/>
      <c r="AK1775" s="30"/>
      <c r="AL1775" s="30"/>
      <c r="AM1775" s="109"/>
      <c r="AN1775" s="109"/>
      <c r="AO1775" s="30"/>
      <c r="AP1775" s="109" t="s">
        <v>2527</v>
      </c>
      <c r="AQ1775"/>
      <c r="AR1775"/>
      <c r="AS1775"/>
      <c r="AT1775"/>
      <c r="AU1775"/>
      <c r="AV1775"/>
    </row>
    <row r="1776" spans="27:48" ht="23.45" customHeight="1" x14ac:dyDescent="0.2">
      <c r="AA1776" s="97"/>
      <c r="AB1776" s="97"/>
      <c r="AC1776" s="97"/>
      <c r="AD1776" s="97"/>
      <c r="AE1776" s="97"/>
      <c r="AF1776" s="93"/>
      <c r="AG1776" s="93"/>
      <c r="AH1776" s="93"/>
      <c r="AI1776" s="30"/>
      <c r="AJ1776" s="30"/>
      <c r="AK1776" s="30"/>
      <c r="AL1776" s="30"/>
      <c r="AM1776" s="109"/>
      <c r="AN1776" s="109"/>
      <c r="AO1776" s="30"/>
      <c r="AP1776" s="109" t="s">
        <v>2528</v>
      </c>
      <c r="AQ1776"/>
      <c r="AR1776"/>
      <c r="AS1776"/>
      <c r="AT1776"/>
      <c r="AU1776"/>
      <c r="AV1776"/>
    </row>
    <row r="1777" spans="27:48" ht="23.45" customHeight="1" x14ac:dyDescent="0.2">
      <c r="AA1777" s="97"/>
      <c r="AB1777" s="97"/>
      <c r="AC1777" s="97"/>
      <c r="AD1777" s="97"/>
      <c r="AE1777" s="97"/>
      <c r="AF1777" s="93"/>
      <c r="AG1777" s="93"/>
      <c r="AH1777" s="93"/>
      <c r="AI1777" s="30"/>
      <c r="AJ1777" s="30"/>
      <c r="AK1777" s="30"/>
      <c r="AL1777" s="30"/>
      <c r="AM1777" s="109"/>
      <c r="AN1777" s="109"/>
      <c r="AO1777" s="30"/>
      <c r="AP1777" s="109" t="s">
        <v>2529</v>
      </c>
      <c r="AQ1777"/>
      <c r="AR1777"/>
      <c r="AS1777"/>
      <c r="AT1777"/>
      <c r="AU1777"/>
      <c r="AV1777"/>
    </row>
    <row r="1778" spans="27:48" ht="23.45" customHeight="1" x14ac:dyDescent="0.2">
      <c r="AA1778" s="97"/>
      <c r="AB1778" s="97"/>
      <c r="AC1778" s="97"/>
      <c r="AD1778" s="97"/>
      <c r="AE1778" s="97"/>
      <c r="AF1778" s="93"/>
      <c r="AG1778" s="93"/>
      <c r="AH1778" s="93"/>
      <c r="AI1778" s="30"/>
      <c r="AJ1778" s="30"/>
      <c r="AK1778" s="30"/>
      <c r="AL1778" s="30"/>
      <c r="AM1778" s="109"/>
      <c r="AN1778" s="109"/>
      <c r="AO1778" s="30"/>
      <c r="AP1778" s="109" t="s">
        <v>2530</v>
      </c>
      <c r="AQ1778"/>
      <c r="AR1778"/>
      <c r="AS1778"/>
      <c r="AT1778"/>
      <c r="AU1778"/>
      <c r="AV1778"/>
    </row>
    <row r="1779" spans="27:48" ht="23.45" customHeight="1" x14ac:dyDescent="0.2">
      <c r="AA1779" s="97"/>
      <c r="AB1779" s="97"/>
      <c r="AC1779" s="97"/>
      <c r="AD1779" s="97"/>
      <c r="AE1779" s="97"/>
      <c r="AF1779" s="93"/>
      <c r="AG1779" s="93"/>
      <c r="AH1779" s="93"/>
      <c r="AI1779" s="30"/>
      <c r="AJ1779" s="30"/>
      <c r="AK1779" s="30"/>
      <c r="AL1779" s="30"/>
      <c r="AM1779" s="109"/>
      <c r="AN1779" s="109"/>
      <c r="AO1779" s="30"/>
      <c r="AP1779" s="109" t="s">
        <v>2531</v>
      </c>
      <c r="AQ1779"/>
      <c r="AR1779"/>
      <c r="AS1779"/>
      <c r="AT1779"/>
      <c r="AU1779"/>
      <c r="AV1779"/>
    </row>
    <row r="1780" spans="27:48" ht="23.45" customHeight="1" x14ac:dyDescent="0.2">
      <c r="AA1780" s="97"/>
      <c r="AB1780" s="97"/>
      <c r="AC1780" s="97"/>
      <c r="AD1780" s="97"/>
      <c r="AE1780" s="97"/>
      <c r="AF1780" s="93"/>
      <c r="AG1780" s="93"/>
      <c r="AH1780" s="93"/>
      <c r="AI1780" s="30"/>
      <c r="AJ1780" s="30"/>
      <c r="AK1780" s="30"/>
      <c r="AL1780" s="30"/>
      <c r="AM1780" s="109"/>
      <c r="AN1780" s="109"/>
      <c r="AO1780" s="30"/>
      <c r="AP1780" s="109" t="s">
        <v>2532</v>
      </c>
      <c r="AQ1780"/>
      <c r="AR1780"/>
      <c r="AS1780"/>
      <c r="AT1780"/>
      <c r="AU1780"/>
      <c r="AV1780"/>
    </row>
    <row r="1781" spans="27:48" ht="23.45" customHeight="1" x14ac:dyDescent="0.2">
      <c r="AA1781" s="97"/>
      <c r="AB1781" s="97"/>
      <c r="AC1781" s="97"/>
      <c r="AD1781" s="97"/>
      <c r="AE1781" s="97"/>
      <c r="AF1781" s="93"/>
      <c r="AG1781" s="93"/>
      <c r="AH1781" s="93"/>
      <c r="AI1781" s="30"/>
      <c r="AJ1781" s="30"/>
      <c r="AK1781" s="30"/>
      <c r="AL1781" s="30"/>
      <c r="AM1781" s="109"/>
      <c r="AN1781" s="109"/>
      <c r="AO1781" s="30"/>
      <c r="AP1781" s="109" t="s">
        <v>2533</v>
      </c>
      <c r="AQ1781"/>
      <c r="AR1781"/>
      <c r="AS1781"/>
      <c r="AT1781"/>
      <c r="AU1781"/>
      <c r="AV1781"/>
    </row>
    <row r="1782" spans="27:48" ht="23.45" customHeight="1" x14ac:dyDescent="0.2">
      <c r="AA1782" s="97"/>
      <c r="AB1782" s="97"/>
      <c r="AC1782" s="97"/>
      <c r="AD1782" s="97"/>
      <c r="AE1782" s="97"/>
      <c r="AF1782" s="93"/>
      <c r="AG1782" s="93"/>
      <c r="AH1782" s="93"/>
      <c r="AI1782" s="30"/>
      <c r="AJ1782" s="30"/>
      <c r="AK1782" s="30"/>
      <c r="AL1782" s="30"/>
      <c r="AM1782" s="109"/>
      <c r="AN1782" s="109"/>
      <c r="AO1782" s="30"/>
      <c r="AP1782" s="109" t="s">
        <v>2534</v>
      </c>
      <c r="AQ1782"/>
      <c r="AR1782"/>
      <c r="AS1782"/>
      <c r="AT1782"/>
      <c r="AU1782"/>
      <c r="AV1782"/>
    </row>
    <row r="1783" spans="27:48" ht="23.45" customHeight="1" x14ac:dyDescent="0.2">
      <c r="AA1783" s="97"/>
      <c r="AB1783" s="97"/>
      <c r="AC1783" s="97"/>
      <c r="AD1783" s="97"/>
      <c r="AE1783" s="97"/>
      <c r="AF1783" s="93"/>
      <c r="AG1783" s="93"/>
      <c r="AH1783" s="93"/>
      <c r="AI1783" s="30"/>
      <c r="AJ1783" s="30"/>
      <c r="AK1783" s="30"/>
      <c r="AL1783" s="30"/>
      <c r="AM1783" s="109"/>
      <c r="AN1783" s="109"/>
      <c r="AO1783" s="30"/>
      <c r="AP1783" s="109" t="s">
        <v>2535</v>
      </c>
      <c r="AQ1783"/>
      <c r="AR1783"/>
      <c r="AS1783"/>
      <c r="AT1783"/>
      <c r="AU1783"/>
      <c r="AV1783"/>
    </row>
    <row r="1784" spans="27:48" ht="23.45" customHeight="1" x14ac:dyDescent="0.2">
      <c r="AA1784" s="97"/>
      <c r="AB1784" s="97"/>
      <c r="AC1784" s="97"/>
      <c r="AD1784" s="97"/>
      <c r="AE1784" s="97"/>
      <c r="AF1784" s="93"/>
      <c r="AG1784" s="93"/>
      <c r="AH1784" s="93"/>
      <c r="AI1784" s="30"/>
      <c r="AJ1784" s="30"/>
      <c r="AK1784" s="30"/>
      <c r="AL1784" s="30"/>
      <c r="AM1784" s="109"/>
      <c r="AN1784" s="109"/>
      <c r="AO1784" s="30"/>
      <c r="AP1784" s="109" t="s">
        <v>2536</v>
      </c>
      <c r="AQ1784"/>
      <c r="AR1784"/>
      <c r="AS1784"/>
      <c r="AT1784"/>
      <c r="AU1784"/>
      <c r="AV1784"/>
    </row>
    <row r="1785" spans="27:48" ht="23.45" customHeight="1" x14ac:dyDescent="0.2">
      <c r="AA1785" s="97"/>
      <c r="AB1785" s="97"/>
      <c r="AC1785" s="97"/>
      <c r="AD1785" s="97"/>
      <c r="AE1785" s="97"/>
      <c r="AF1785" s="93"/>
      <c r="AG1785" s="93"/>
      <c r="AH1785" s="93"/>
      <c r="AI1785" s="30"/>
      <c r="AJ1785" s="30"/>
      <c r="AK1785" s="30"/>
      <c r="AL1785" s="30"/>
      <c r="AM1785" s="109"/>
      <c r="AN1785" s="109"/>
      <c r="AO1785" s="30"/>
      <c r="AP1785" s="109" t="s">
        <v>2537</v>
      </c>
      <c r="AQ1785"/>
      <c r="AR1785"/>
      <c r="AS1785"/>
      <c r="AT1785"/>
      <c r="AU1785"/>
      <c r="AV1785"/>
    </row>
    <row r="1786" spans="27:48" ht="23.45" customHeight="1" x14ac:dyDescent="0.2">
      <c r="AA1786" s="97"/>
      <c r="AB1786" s="97"/>
      <c r="AC1786" s="97"/>
      <c r="AD1786" s="97"/>
      <c r="AE1786" s="97"/>
      <c r="AF1786" s="93"/>
      <c r="AG1786" s="93"/>
      <c r="AH1786" s="93"/>
      <c r="AI1786" s="30"/>
      <c r="AJ1786" s="30"/>
      <c r="AK1786" s="30"/>
      <c r="AL1786" s="30"/>
      <c r="AM1786" s="109"/>
      <c r="AN1786" s="109"/>
      <c r="AO1786" s="30"/>
      <c r="AP1786" s="109" t="s">
        <v>2538</v>
      </c>
      <c r="AQ1786"/>
      <c r="AR1786"/>
      <c r="AS1786"/>
      <c r="AT1786"/>
      <c r="AU1786"/>
      <c r="AV1786"/>
    </row>
    <row r="1787" spans="27:48" ht="23.45" customHeight="1" x14ac:dyDescent="0.2">
      <c r="AA1787" s="97"/>
      <c r="AB1787" s="97"/>
      <c r="AC1787" s="97"/>
      <c r="AD1787" s="97"/>
      <c r="AE1787" s="97"/>
      <c r="AF1787" s="93"/>
      <c r="AG1787" s="93"/>
      <c r="AH1787" s="93"/>
      <c r="AI1787" s="30"/>
      <c r="AJ1787" s="30"/>
      <c r="AK1787" s="30"/>
      <c r="AL1787" s="30"/>
      <c r="AM1787" s="109"/>
      <c r="AN1787" s="109"/>
      <c r="AO1787" s="30"/>
      <c r="AP1787" s="109" t="s">
        <v>2539</v>
      </c>
      <c r="AQ1787"/>
      <c r="AR1787"/>
      <c r="AS1787"/>
      <c r="AT1787"/>
      <c r="AU1787"/>
      <c r="AV1787"/>
    </row>
    <row r="1788" spans="27:48" ht="23.45" customHeight="1" x14ac:dyDescent="0.2">
      <c r="AA1788" s="97"/>
      <c r="AB1788" s="97"/>
      <c r="AC1788" s="97"/>
      <c r="AD1788" s="97"/>
      <c r="AE1788" s="97"/>
      <c r="AF1788" s="93"/>
      <c r="AG1788" s="93"/>
      <c r="AH1788" s="93"/>
      <c r="AI1788" s="30"/>
      <c r="AJ1788" s="30"/>
      <c r="AK1788" s="30"/>
      <c r="AL1788" s="30"/>
      <c r="AM1788" s="109"/>
      <c r="AN1788" s="109"/>
      <c r="AO1788" s="30"/>
      <c r="AP1788" s="109" t="s">
        <v>2540</v>
      </c>
      <c r="AQ1788"/>
      <c r="AR1788"/>
      <c r="AS1788"/>
      <c r="AT1788"/>
      <c r="AU1788"/>
      <c r="AV1788"/>
    </row>
    <row r="1789" spans="27:48" ht="23.45" customHeight="1" x14ac:dyDescent="0.2">
      <c r="AA1789" s="97"/>
      <c r="AB1789" s="97"/>
      <c r="AC1789" s="97"/>
      <c r="AD1789" s="97"/>
      <c r="AE1789" s="97"/>
      <c r="AF1789" s="93"/>
      <c r="AG1789" s="93"/>
      <c r="AH1789" s="93"/>
      <c r="AI1789" s="30"/>
      <c r="AJ1789" s="30"/>
      <c r="AK1789" s="30"/>
      <c r="AL1789" s="30"/>
      <c r="AM1789" s="109"/>
      <c r="AN1789" s="109"/>
      <c r="AO1789" s="30"/>
      <c r="AP1789" s="109" t="s">
        <v>2541</v>
      </c>
      <c r="AQ1789"/>
      <c r="AR1789"/>
      <c r="AS1789"/>
      <c r="AT1789"/>
      <c r="AU1789"/>
      <c r="AV1789"/>
    </row>
    <row r="1790" spans="27:48" ht="23.45" customHeight="1" x14ac:dyDescent="0.2">
      <c r="AA1790" s="97"/>
      <c r="AB1790" s="97"/>
      <c r="AC1790" s="97"/>
      <c r="AD1790" s="97"/>
      <c r="AE1790" s="97"/>
      <c r="AF1790" s="93"/>
      <c r="AG1790" s="93"/>
      <c r="AH1790" s="93"/>
      <c r="AI1790" s="30"/>
      <c r="AJ1790" s="30"/>
      <c r="AK1790" s="30"/>
      <c r="AL1790" s="30"/>
      <c r="AM1790" s="109"/>
      <c r="AN1790" s="109"/>
      <c r="AO1790" s="30"/>
      <c r="AP1790" s="109" t="s">
        <v>2542</v>
      </c>
      <c r="AQ1790"/>
      <c r="AR1790"/>
      <c r="AS1790"/>
      <c r="AT1790"/>
      <c r="AU1790"/>
      <c r="AV1790"/>
    </row>
    <row r="1791" spans="27:48" ht="23.45" customHeight="1" x14ac:dyDescent="0.2">
      <c r="AA1791" s="97"/>
      <c r="AB1791" s="97"/>
      <c r="AC1791" s="97"/>
      <c r="AD1791" s="97"/>
      <c r="AE1791" s="97"/>
      <c r="AF1791" s="93"/>
      <c r="AG1791" s="93"/>
      <c r="AH1791" s="93"/>
      <c r="AI1791" s="30"/>
      <c r="AJ1791" s="30"/>
      <c r="AK1791" s="30"/>
      <c r="AL1791" s="30"/>
      <c r="AM1791" s="109"/>
      <c r="AN1791" s="109"/>
      <c r="AO1791" s="30"/>
      <c r="AP1791" s="109" t="s">
        <v>2543</v>
      </c>
      <c r="AQ1791"/>
      <c r="AR1791"/>
      <c r="AS1791"/>
      <c r="AT1791"/>
      <c r="AU1791"/>
      <c r="AV1791"/>
    </row>
    <row r="1792" spans="27:48" ht="23.45" customHeight="1" x14ac:dyDescent="0.2">
      <c r="AA1792" s="97"/>
      <c r="AB1792" s="97"/>
      <c r="AC1792" s="97"/>
      <c r="AD1792" s="97"/>
      <c r="AE1792" s="97"/>
      <c r="AF1792" s="93"/>
      <c r="AG1792" s="93"/>
      <c r="AH1792" s="93"/>
      <c r="AI1792" s="30"/>
      <c r="AJ1792" s="30"/>
      <c r="AK1792" s="30"/>
      <c r="AL1792" s="30"/>
      <c r="AM1792" s="109"/>
      <c r="AN1792" s="109"/>
      <c r="AO1792" s="30"/>
      <c r="AP1792" s="109">
        <v>4</v>
      </c>
      <c r="AQ1792"/>
      <c r="AR1792"/>
      <c r="AS1792"/>
      <c r="AT1792"/>
      <c r="AU1792"/>
      <c r="AV1792"/>
    </row>
    <row r="1793" spans="27:48" ht="23.45" customHeight="1" x14ac:dyDescent="0.2">
      <c r="AA1793" s="97"/>
      <c r="AB1793" s="97"/>
      <c r="AC1793" s="97"/>
      <c r="AD1793" s="97"/>
      <c r="AE1793" s="97"/>
      <c r="AF1793" s="93"/>
      <c r="AG1793" s="93"/>
      <c r="AH1793" s="93"/>
      <c r="AI1793" s="30"/>
      <c r="AJ1793" s="30"/>
      <c r="AK1793" s="30"/>
      <c r="AL1793" s="30"/>
      <c r="AM1793" s="109"/>
      <c r="AN1793" s="109"/>
      <c r="AO1793" s="30"/>
      <c r="AP1793" s="109" t="s">
        <v>2544</v>
      </c>
      <c r="AQ1793"/>
      <c r="AR1793"/>
      <c r="AS1793"/>
      <c r="AT1793"/>
      <c r="AU1793"/>
      <c r="AV1793"/>
    </row>
    <row r="1794" spans="27:48" ht="23.45" customHeight="1" x14ac:dyDescent="0.2">
      <c r="AA1794" s="97"/>
      <c r="AB1794" s="97"/>
      <c r="AC1794" s="97"/>
      <c r="AD1794" s="97"/>
      <c r="AE1794" s="97"/>
      <c r="AF1794" s="93"/>
      <c r="AG1794" s="93"/>
      <c r="AH1794" s="93"/>
      <c r="AI1794" s="30"/>
      <c r="AJ1794" s="30"/>
      <c r="AK1794" s="30"/>
      <c r="AL1794" s="30"/>
      <c r="AM1794" s="109"/>
      <c r="AN1794" s="109"/>
      <c r="AO1794" s="30"/>
      <c r="AP1794" s="109">
        <v>34</v>
      </c>
      <c r="AQ1794"/>
      <c r="AR1794"/>
      <c r="AS1794"/>
      <c r="AT1794"/>
      <c r="AU1794"/>
      <c r="AV1794"/>
    </row>
    <row r="1795" spans="27:48" ht="23.45" customHeight="1" x14ac:dyDescent="0.2">
      <c r="AA1795" s="97"/>
      <c r="AB1795" s="97"/>
      <c r="AC1795" s="97"/>
      <c r="AD1795" s="97"/>
      <c r="AE1795" s="97"/>
      <c r="AF1795" s="93"/>
      <c r="AG1795" s="93"/>
      <c r="AH1795" s="93"/>
      <c r="AI1795" s="30"/>
      <c r="AJ1795" s="30"/>
      <c r="AK1795" s="30"/>
      <c r="AL1795" s="30"/>
      <c r="AM1795" s="109"/>
      <c r="AN1795" s="109"/>
      <c r="AO1795" s="30"/>
      <c r="AP1795" s="109">
        <v>205</v>
      </c>
      <c r="AQ1795"/>
      <c r="AR1795"/>
      <c r="AS1795"/>
      <c r="AT1795"/>
      <c r="AU1795"/>
      <c r="AV1795"/>
    </row>
    <row r="1796" spans="27:48" ht="23.45" customHeight="1" x14ac:dyDescent="0.2">
      <c r="AA1796" s="97"/>
      <c r="AB1796" s="97"/>
      <c r="AC1796" s="97"/>
      <c r="AD1796" s="97"/>
      <c r="AE1796" s="97"/>
      <c r="AF1796" s="93"/>
      <c r="AG1796" s="93"/>
      <c r="AH1796" s="93"/>
      <c r="AI1796" s="30"/>
      <c r="AJ1796" s="30"/>
      <c r="AK1796" s="30"/>
      <c r="AL1796" s="30"/>
      <c r="AM1796" s="109"/>
      <c r="AN1796" s="109"/>
      <c r="AO1796" s="30"/>
      <c r="AP1796" s="109">
        <v>361</v>
      </c>
      <c r="AQ1796"/>
      <c r="AR1796"/>
      <c r="AS1796"/>
      <c r="AT1796"/>
      <c r="AU1796"/>
      <c r="AV1796"/>
    </row>
    <row r="1797" spans="27:48" ht="23.45" customHeight="1" x14ac:dyDescent="0.2">
      <c r="AA1797" s="97"/>
      <c r="AB1797" s="97"/>
      <c r="AC1797" s="97"/>
      <c r="AD1797" s="97"/>
      <c r="AE1797" s="97"/>
      <c r="AF1797" s="93"/>
      <c r="AG1797" s="93"/>
      <c r="AH1797" s="93"/>
      <c r="AI1797" s="30"/>
      <c r="AJ1797" s="30"/>
      <c r="AK1797" s="30"/>
      <c r="AL1797" s="30"/>
      <c r="AM1797" s="109"/>
      <c r="AN1797" s="109"/>
      <c r="AO1797" s="30"/>
      <c r="AP1797" s="109">
        <v>364</v>
      </c>
      <c r="AQ1797"/>
      <c r="AR1797"/>
      <c r="AS1797"/>
      <c r="AT1797"/>
      <c r="AU1797"/>
      <c r="AV1797"/>
    </row>
    <row r="1798" spans="27:48" ht="23.45" customHeight="1" x14ac:dyDescent="0.2">
      <c r="AA1798" s="97"/>
      <c r="AB1798" s="97"/>
      <c r="AC1798" s="97"/>
      <c r="AD1798" s="97"/>
      <c r="AE1798" s="97"/>
      <c r="AF1798" s="93"/>
      <c r="AG1798" s="93"/>
      <c r="AH1798" s="93"/>
      <c r="AI1798" s="30"/>
      <c r="AJ1798" s="30"/>
      <c r="AK1798" s="30"/>
      <c r="AL1798" s="30"/>
      <c r="AM1798" s="109"/>
      <c r="AN1798" s="109"/>
      <c r="AO1798" s="30"/>
      <c r="AP1798" s="109" t="s">
        <v>2545</v>
      </c>
      <c r="AQ1798"/>
      <c r="AR1798"/>
      <c r="AS1798"/>
      <c r="AT1798"/>
      <c r="AU1798"/>
      <c r="AV1798"/>
    </row>
    <row r="1799" spans="27:48" ht="23.45" customHeight="1" x14ac:dyDescent="0.2">
      <c r="AA1799" s="97"/>
      <c r="AB1799" s="97"/>
      <c r="AC1799" s="97"/>
      <c r="AD1799" s="97"/>
      <c r="AE1799" s="97"/>
      <c r="AF1799" s="93"/>
      <c r="AG1799" s="93"/>
      <c r="AH1799" s="93"/>
      <c r="AI1799" s="30"/>
      <c r="AJ1799" s="30"/>
      <c r="AK1799" s="30"/>
      <c r="AL1799" s="30"/>
      <c r="AM1799" s="109"/>
      <c r="AN1799" s="109"/>
      <c r="AO1799" s="30"/>
      <c r="AP1799" s="109" t="s">
        <v>2546</v>
      </c>
      <c r="AQ1799"/>
      <c r="AR1799"/>
      <c r="AS1799"/>
      <c r="AT1799"/>
      <c r="AU1799"/>
      <c r="AV1799"/>
    </row>
    <row r="1800" spans="27:48" ht="23.45" customHeight="1" x14ac:dyDescent="0.2">
      <c r="AA1800" s="97"/>
      <c r="AB1800" s="97"/>
      <c r="AC1800" s="97"/>
      <c r="AD1800" s="97"/>
      <c r="AE1800" s="97"/>
      <c r="AF1800" s="93"/>
      <c r="AG1800" s="93"/>
      <c r="AH1800" s="93"/>
      <c r="AI1800" s="30"/>
      <c r="AJ1800" s="30"/>
      <c r="AK1800" s="30"/>
      <c r="AL1800" s="30"/>
      <c r="AM1800" s="109"/>
      <c r="AN1800" s="109"/>
      <c r="AO1800" s="30"/>
      <c r="AP1800" s="109" t="s">
        <v>2547</v>
      </c>
      <c r="AQ1800"/>
      <c r="AR1800"/>
      <c r="AS1800"/>
      <c r="AT1800"/>
      <c r="AU1800"/>
      <c r="AV1800"/>
    </row>
    <row r="1801" spans="27:48" ht="23.45" customHeight="1" x14ac:dyDescent="0.2">
      <c r="AA1801" s="97"/>
      <c r="AB1801" s="97"/>
      <c r="AC1801" s="97"/>
      <c r="AD1801" s="97"/>
      <c r="AE1801" s="97"/>
      <c r="AF1801" s="93"/>
      <c r="AG1801" s="93"/>
      <c r="AH1801" s="93"/>
      <c r="AI1801" s="30"/>
      <c r="AJ1801" s="30"/>
      <c r="AK1801" s="30"/>
      <c r="AL1801" s="30"/>
      <c r="AM1801" s="109"/>
      <c r="AN1801" s="109"/>
      <c r="AO1801" s="30"/>
      <c r="AP1801" s="109" t="s">
        <v>2548</v>
      </c>
      <c r="AQ1801"/>
      <c r="AR1801"/>
      <c r="AS1801"/>
      <c r="AT1801"/>
      <c r="AU1801"/>
      <c r="AV1801"/>
    </row>
    <row r="1802" spans="27:48" ht="23.45" customHeight="1" x14ac:dyDescent="0.2">
      <c r="AA1802" s="97"/>
      <c r="AB1802" s="97"/>
      <c r="AC1802" s="97"/>
      <c r="AD1802" s="97"/>
      <c r="AE1802" s="97"/>
      <c r="AF1802" s="93"/>
      <c r="AG1802" s="93"/>
      <c r="AH1802" s="93"/>
      <c r="AI1802" s="30"/>
      <c r="AJ1802" s="30"/>
      <c r="AK1802" s="30"/>
      <c r="AL1802" s="30"/>
      <c r="AM1802" s="109"/>
      <c r="AN1802" s="109"/>
      <c r="AO1802" s="30"/>
      <c r="AP1802" s="109" t="s">
        <v>2549</v>
      </c>
      <c r="AQ1802"/>
      <c r="AR1802"/>
      <c r="AS1802"/>
      <c r="AT1802"/>
      <c r="AU1802"/>
      <c r="AV1802"/>
    </row>
    <row r="1803" spans="27:48" ht="23.45" customHeight="1" x14ac:dyDescent="0.2">
      <c r="AA1803" s="97"/>
      <c r="AB1803" s="97"/>
      <c r="AC1803" s="97"/>
      <c r="AD1803" s="97"/>
      <c r="AE1803" s="97"/>
      <c r="AF1803" s="93"/>
      <c r="AG1803" s="93"/>
      <c r="AH1803" s="93"/>
      <c r="AI1803" s="30"/>
      <c r="AJ1803" s="30"/>
      <c r="AK1803" s="30"/>
      <c r="AL1803" s="30"/>
      <c r="AM1803" s="109"/>
      <c r="AN1803" s="109"/>
      <c r="AO1803" s="30"/>
      <c r="AP1803" s="109" t="s">
        <v>2550</v>
      </c>
      <c r="AQ1803"/>
      <c r="AR1803"/>
      <c r="AS1803"/>
      <c r="AT1803"/>
      <c r="AU1803"/>
      <c r="AV1803"/>
    </row>
    <row r="1804" spans="27:48" ht="23.45" customHeight="1" x14ac:dyDescent="0.2">
      <c r="AA1804" s="97"/>
      <c r="AB1804" s="97"/>
      <c r="AC1804" s="97"/>
      <c r="AD1804" s="97"/>
      <c r="AE1804" s="97"/>
      <c r="AF1804" s="93"/>
      <c r="AG1804" s="93"/>
      <c r="AH1804" s="93"/>
      <c r="AI1804" s="30"/>
      <c r="AJ1804" s="30"/>
      <c r="AK1804" s="30"/>
      <c r="AL1804" s="30"/>
      <c r="AM1804" s="109"/>
      <c r="AN1804" s="109"/>
      <c r="AO1804" s="30"/>
      <c r="AP1804" s="109" t="s">
        <v>2551</v>
      </c>
      <c r="AQ1804"/>
      <c r="AR1804"/>
      <c r="AS1804"/>
      <c r="AT1804"/>
      <c r="AU1804"/>
      <c r="AV1804"/>
    </row>
    <row r="1805" spans="27:48" ht="23.45" customHeight="1" x14ac:dyDescent="0.2">
      <c r="AA1805" s="97"/>
      <c r="AB1805" s="97"/>
      <c r="AC1805" s="97"/>
      <c r="AD1805" s="97"/>
      <c r="AE1805" s="97"/>
      <c r="AF1805" s="93"/>
      <c r="AG1805" s="93"/>
      <c r="AH1805" s="93"/>
      <c r="AI1805" s="30"/>
      <c r="AJ1805" s="30"/>
      <c r="AK1805" s="30"/>
      <c r="AL1805" s="30"/>
      <c r="AM1805" s="109"/>
      <c r="AN1805" s="109"/>
      <c r="AO1805" s="30"/>
      <c r="AP1805" s="109" t="s">
        <v>2552</v>
      </c>
      <c r="AQ1805"/>
      <c r="AR1805"/>
      <c r="AS1805"/>
      <c r="AT1805"/>
      <c r="AU1805"/>
      <c r="AV1805"/>
    </row>
    <row r="1806" spans="27:48" ht="23.45" customHeight="1" x14ac:dyDescent="0.2">
      <c r="AA1806" s="97"/>
      <c r="AB1806" s="97"/>
      <c r="AC1806" s="97"/>
      <c r="AD1806" s="97"/>
      <c r="AE1806" s="97"/>
      <c r="AF1806" s="93"/>
      <c r="AG1806" s="93"/>
      <c r="AH1806" s="93"/>
      <c r="AI1806" s="30"/>
      <c r="AJ1806" s="30"/>
      <c r="AK1806" s="30"/>
      <c r="AL1806" s="30"/>
      <c r="AM1806" s="109"/>
      <c r="AN1806" s="109"/>
      <c r="AO1806" s="30"/>
      <c r="AP1806" s="109" t="s">
        <v>2553</v>
      </c>
      <c r="AQ1806"/>
      <c r="AR1806"/>
      <c r="AS1806"/>
      <c r="AT1806"/>
      <c r="AU1806"/>
      <c r="AV1806"/>
    </row>
    <row r="1807" spans="27:48" ht="23.45" customHeight="1" x14ac:dyDescent="0.2">
      <c r="AA1807" s="97"/>
      <c r="AB1807" s="97"/>
      <c r="AC1807" s="97"/>
      <c r="AD1807" s="97"/>
      <c r="AE1807" s="97"/>
      <c r="AF1807" s="93"/>
      <c r="AG1807" s="93"/>
      <c r="AH1807" s="93"/>
      <c r="AI1807" s="30"/>
      <c r="AJ1807" s="30"/>
      <c r="AK1807" s="30"/>
      <c r="AL1807" s="30"/>
      <c r="AM1807" s="109"/>
      <c r="AN1807" s="109"/>
      <c r="AO1807" s="30"/>
      <c r="AP1807" s="109" t="s">
        <v>2554</v>
      </c>
      <c r="AQ1807"/>
      <c r="AR1807"/>
      <c r="AS1807"/>
      <c r="AT1807"/>
      <c r="AU1807"/>
      <c r="AV1807"/>
    </row>
    <row r="1808" spans="27:48" ht="23.45" customHeight="1" x14ac:dyDescent="0.2">
      <c r="AA1808" s="97"/>
      <c r="AB1808" s="97"/>
      <c r="AC1808" s="97"/>
      <c r="AD1808" s="97"/>
      <c r="AE1808" s="97"/>
      <c r="AF1808" s="93"/>
      <c r="AG1808" s="93"/>
      <c r="AH1808" s="93"/>
      <c r="AI1808" s="30"/>
      <c r="AJ1808" s="30"/>
      <c r="AK1808" s="30"/>
      <c r="AL1808" s="30"/>
      <c r="AM1808" s="109"/>
      <c r="AN1808" s="109"/>
      <c r="AO1808" s="30"/>
      <c r="AP1808" s="109" t="s">
        <v>2555</v>
      </c>
      <c r="AQ1808"/>
      <c r="AR1808"/>
      <c r="AS1808"/>
      <c r="AT1808"/>
      <c r="AU1808"/>
      <c r="AV1808"/>
    </row>
    <row r="1809" spans="27:48" ht="23.45" customHeight="1" x14ac:dyDescent="0.2">
      <c r="AA1809" s="97"/>
      <c r="AB1809" s="97"/>
      <c r="AC1809" s="97"/>
      <c r="AD1809" s="97"/>
      <c r="AE1809" s="97"/>
      <c r="AF1809" s="93"/>
      <c r="AG1809" s="93"/>
      <c r="AH1809" s="93"/>
      <c r="AI1809" s="30"/>
      <c r="AJ1809" s="30"/>
      <c r="AK1809" s="30"/>
      <c r="AL1809" s="30"/>
      <c r="AM1809" s="109"/>
      <c r="AN1809" s="109"/>
      <c r="AO1809" s="30"/>
      <c r="AP1809" s="109" t="s">
        <v>2556</v>
      </c>
      <c r="AQ1809"/>
      <c r="AR1809"/>
      <c r="AS1809"/>
      <c r="AT1809"/>
      <c r="AU1809"/>
      <c r="AV1809"/>
    </row>
    <row r="1810" spans="27:48" ht="23.45" customHeight="1" x14ac:dyDescent="0.2">
      <c r="AA1810" s="97"/>
      <c r="AB1810" s="97"/>
      <c r="AC1810" s="97"/>
      <c r="AD1810" s="97"/>
      <c r="AE1810" s="97"/>
      <c r="AF1810" s="93"/>
      <c r="AG1810" s="93"/>
      <c r="AH1810" s="93"/>
      <c r="AI1810" s="30"/>
      <c r="AJ1810" s="30"/>
      <c r="AK1810" s="30"/>
      <c r="AL1810" s="30"/>
      <c r="AM1810" s="109"/>
      <c r="AN1810" s="109"/>
      <c r="AO1810" s="30"/>
      <c r="AP1810" s="109" t="s">
        <v>2557</v>
      </c>
      <c r="AQ1810"/>
      <c r="AR1810"/>
      <c r="AS1810"/>
      <c r="AT1810"/>
      <c r="AU1810"/>
      <c r="AV1810"/>
    </row>
    <row r="1811" spans="27:48" ht="23.45" customHeight="1" x14ac:dyDescent="0.2">
      <c r="AA1811" s="97"/>
      <c r="AB1811" s="97"/>
      <c r="AC1811" s="97"/>
      <c r="AD1811" s="97"/>
      <c r="AE1811" s="97"/>
      <c r="AF1811" s="93"/>
      <c r="AG1811" s="93"/>
      <c r="AH1811" s="93"/>
      <c r="AI1811" s="30"/>
      <c r="AJ1811" s="30"/>
      <c r="AK1811" s="30"/>
      <c r="AL1811" s="30"/>
      <c r="AM1811" s="109"/>
      <c r="AN1811" s="109"/>
      <c r="AO1811" s="30"/>
      <c r="AP1811" s="109" t="s">
        <v>2558</v>
      </c>
      <c r="AQ1811"/>
      <c r="AR1811"/>
      <c r="AS1811"/>
      <c r="AT1811"/>
      <c r="AU1811"/>
      <c r="AV1811"/>
    </row>
    <row r="1812" spans="27:48" ht="23.45" customHeight="1" x14ac:dyDescent="0.2">
      <c r="AA1812" s="97"/>
      <c r="AB1812" s="97"/>
      <c r="AC1812" s="97"/>
      <c r="AD1812" s="97"/>
      <c r="AE1812" s="97"/>
      <c r="AF1812" s="93"/>
      <c r="AG1812" s="93"/>
      <c r="AH1812" s="93"/>
      <c r="AI1812" s="30"/>
      <c r="AJ1812" s="30"/>
      <c r="AK1812" s="30"/>
      <c r="AL1812" s="30"/>
      <c r="AM1812" s="109"/>
      <c r="AN1812" s="109"/>
      <c r="AO1812" s="30"/>
      <c r="AP1812" s="109" t="s">
        <v>2559</v>
      </c>
      <c r="AQ1812"/>
      <c r="AR1812"/>
      <c r="AS1812"/>
      <c r="AT1812"/>
      <c r="AU1812"/>
      <c r="AV1812"/>
    </row>
    <row r="1813" spans="27:48" ht="23.45" customHeight="1" x14ac:dyDescent="0.2">
      <c r="AA1813" s="97"/>
      <c r="AB1813" s="97"/>
      <c r="AC1813" s="97"/>
      <c r="AD1813" s="97"/>
      <c r="AE1813" s="97"/>
      <c r="AF1813" s="93"/>
      <c r="AG1813" s="93"/>
      <c r="AH1813" s="93"/>
      <c r="AI1813" s="30"/>
      <c r="AJ1813" s="30"/>
      <c r="AK1813" s="30"/>
      <c r="AL1813" s="30"/>
      <c r="AM1813" s="109"/>
      <c r="AN1813" s="109"/>
      <c r="AO1813" s="30"/>
      <c r="AP1813" s="109" t="s">
        <v>2560</v>
      </c>
      <c r="AQ1813"/>
      <c r="AR1813"/>
      <c r="AS1813"/>
      <c r="AT1813"/>
      <c r="AU1813"/>
      <c r="AV1813"/>
    </row>
    <row r="1814" spans="27:48" ht="23.45" customHeight="1" x14ac:dyDescent="0.2">
      <c r="AA1814" s="97"/>
      <c r="AB1814" s="97"/>
      <c r="AC1814" s="97"/>
      <c r="AD1814" s="97"/>
      <c r="AE1814" s="97"/>
      <c r="AF1814" s="93"/>
      <c r="AG1814" s="93"/>
      <c r="AH1814" s="93"/>
      <c r="AI1814" s="30"/>
      <c r="AJ1814" s="30"/>
      <c r="AK1814" s="30"/>
      <c r="AL1814" s="30"/>
      <c r="AM1814" s="109"/>
      <c r="AN1814" s="109"/>
      <c r="AO1814" s="30"/>
      <c r="AP1814" s="109" t="s">
        <v>2561</v>
      </c>
      <c r="AQ1814"/>
      <c r="AR1814"/>
      <c r="AS1814"/>
      <c r="AT1814"/>
      <c r="AU1814"/>
      <c r="AV1814"/>
    </row>
    <row r="1815" spans="27:48" ht="23.45" customHeight="1" x14ac:dyDescent="0.2">
      <c r="AA1815" s="97"/>
      <c r="AB1815" s="97"/>
      <c r="AC1815" s="97"/>
      <c r="AD1815" s="97"/>
      <c r="AE1815" s="97"/>
      <c r="AF1815" s="93"/>
      <c r="AG1815" s="93"/>
      <c r="AH1815" s="93"/>
      <c r="AI1815" s="30"/>
      <c r="AJ1815" s="30"/>
      <c r="AK1815" s="30"/>
      <c r="AL1815" s="30"/>
      <c r="AM1815" s="109"/>
      <c r="AN1815" s="109"/>
      <c r="AO1815" s="30"/>
      <c r="AP1815" s="109">
        <v>423</v>
      </c>
      <c r="AQ1815"/>
      <c r="AR1815"/>
      <c r="AS1815"/>
      <c r="AT1815"/>
      <c r="AU1815"/>
      <c r="AV1815"/>
    </row>
    <row r="1816" spans="27:48" ht="23.45" customHeight="1" x14ac:dyDescent="0.2">
      <c r="AA1816" s="97"/>
      <c r="AB1816" s="97"/>
      <c r="AC1816" s="97"/>
      <c r="AD1816" s="97"/>
      <c r="AE1816" s="97"/>
      <c r="AF1816" s="93"/>
      <c r="AG1816" s="93"/>
      <c r="AH1816" s="93"/>
      <c r="AI1816" s="30"/>
      <c r="AJ1816" s="30"/>
      <c r="AK1816" s="30"/>
      <c r="AL1816" s="30"/>
      <c r="AM1816" s="109"/>
      <c r="AN1816" s="109"/>
      <c r="AO1816" s="30"/>
      <c r="AP1816" s="109">
        <v>581</v>
      </c>
      <c r="AQ1816"/>
      <c r="AR1816"/>
      <c r="AS1816"/>
      <c r="AT1816"/>
      <c r="AU1816"/>
      <c r="AV1816"/>
    </row>
    <row r="1817" spans="27:48" ht="23.45" customHeight="1" x14ac:dyDescent="0.2">
      <c r="AA1817" s="97"/>
      <c r="AB1817" s="97"/>
      <c r="AC1817" s="97"/>
      <c r="AD1817" s="97"/>
      <c r="AE1817" s="97"/>
      <c r="AF1817" s="93"/>
      <c r="AG1817" s="93"/>
      <c r="AH1817" s="93"/>
      <c r="AI1817" s="30"/>
      <c r="AJ1817" s="30"/>
      <c r="AK1817" s="30"/>
      <c r="AL1817" s="30"/>
      <c r="AM1817" s="109"/>
      <c r="AN1817" s="109"/>
      <c r="AO1817" s="30"/>
      <c r="AP1817" s="109" t="s">
        <v>2562</v>
      </c>
      <c r="AQ1817"/>
      <c r="AR1817"/>
      <c r="AS1817"/>
      <c r="AT1817"/>
      <c r="AU1817"/>
      <c r="AV1817"/>
    </row>
    <row r="1818" spans="27:48" ht="23.45" customHeight="1" x14ac:dyDescent="0.2">
      <c r="AA1818" s="97"/>
      <c r="AB1818" s="97"/>
      <c r="AC1818" s="97"/>
      <c r="AD1818" s="97"/>
      <c r="AE1818" s="97"/>
      <c r="AF1818" s="93"/>
      <c r="AG1818" s="93"/>
      <c r="AH1818" s="93"/>
      <c r="AI1818" s="30"/>
      <c r="AJ1818" s="30"/>
      <c r="AK1818" s="30"/>
      <c r="AL1818" s="30"/>
      <c r="AM1818" s="109"/>
      <c r="AN1818" s="109"/>
      <c r="AO1818" s="30"/>
      <c r="AP1818" s="109" t="s">
        <v>2563</v>
      </c>
      <c r="AQ1818"/>
      <c r="AR1818"/>
      <c r="AS1818"/>
      <c r="AT1818"/>
      <c r="AU1818"/>
      <c r="AV1818"/>
    </row>
    <row r="1819" spans="27:48" ht="23.45" customHeight="1" x14ac:dyDescent="0.2">
      <c r="AA1819" s="97"/>
      <c r="AB1819" s="97"/>
      <c r="AC1819" s="97"/>
      <c r="AD1819" s="97"/>
      <c r="AE1819" s="97"/>
      <c r="AF1819" s="93"/>
      <c r="AG1819" s="93"/>
      <c r="AH1819" s="93"/>
      <c r="AI1819" s="30"/>
      <c r="AJ1819" s="30"/>
      <c r="AK1819" s="30"/>
      <c r="AL1819" s="30"/>
      <c r="AM1819" s="109"/>
      <c r="AN1819" s="109"/>
      <c r="AO1819" s="30"/>
      <c r="AP1819" s="109" t="s">
        <v>2564</v>
      </c>
      <c r="AQ1819"/>
      <c r="AR1819"/>
      <c r="AS1819"/>
      <c r="AT1819"/>
      <c r="AU1819"/>
      <c r="AV1819"/>
    </row>
    <row r="1820" spans="27:48" ht="23.45" customHeight="1" x14ac:dyDescent="0.2">
      <c r="AA1820" s="97"/>
      <c r="AB1820" s="97"/>
      <c r="AC1820" s="97"/>
      <c r="AD1820" s="97"/>
      <c r="AE1820" s="97"/>
      <c r="AF1820" s="93"/>
      <c r="AG1820" s="93"/>
      <c r="AH1820" s="93"/>
      <c r="AI1820" s="30"/>
      <c r="AJ1820" s="30"/>
      <c r="AK1820" s="30"/>
      <c r="AL1820" s="30"/>
      <c r="AM1820" s="109"/>
      <c r="AN1820" s="109"/>
      <c r="AO1820" s="30"/>
      <c r="AP1820" s="109" t="s">
        <v>2565</v>
      </c>
      <c r="AQ1820"/>
      <c r="AR1820"/>
      <c r="AS1820"/>
      <c r="AT1820"/>
      <c r="AU1820"/>
      <c r="AV1820"/>
    </row>
    <row r="1821" spans="27:48" ht="23.45" customHeight="1" x14ac:dyDescent="0.2">
      <c r="AA1821" s="97"/>
      <c r="AB1821" s="97"/>
      <c r="AC1821" s="97"/>
      <c r="AD1821" s="97"/>
      <c r="AE1821" s="97"/>
      <c r="AF1821" s="93"/>
      <c r="AG1821" s="93"/>
      <c r="AH1821" s="93"/>
      <c r="AI1821" s="30"/>
      <c r="AJ1821" s="30"/>
      <c r="AK1821" s="30"/>
      <c r="AL1821" s="30"/>
      <c r="AM1821" s="109"/>
      <c r="AN1821" s="109"/>
      <c r="AO1821" s="30"/>
      <c r="AP1821" s="109" t="s">
        <v>2566</v>
      </c>
      <c r="AQ1821"/>
      <c r="AR1821"/>
      <c r="AS1821"/>
      <c r="AT1821"/>
      <c r="AU1821"/>
      <c r="AV1821"/>
    </row>
    <row r="1822" spans="27:48" ht="23.45" customHeight="1" x14ac:dyDescent="0.2">
      <c r="AA1822" s="97"/>
      <c r="AB1822" s="97"/>
      <c r="AC1822" s="97"/>
      <c r="AD1822" s="97"/>
      <c r="AE1822" s="97"/>
      <c r="AF1822" s="93"/>
      <c r="AG1822" s="93"/>
      <c r="AH1822" s="93"/>
      <c r="AI1822" s="30"/>
      <c r="AJ1822" s="30"/>
      <c r="AK1822" s="30"/>
      <c r="AL1822" s="30"/>
      <c r="AM1822" s="109"/>
      <c r="AN1822" s="109"/>
      <c r="AO1822" s="30"/>
      <c r="AP1822" s="109" t="s">
        <v>2567</v>
      </c>
      <c r="AQ1822"/>
      <c r="AR1822"/>
      <c r="AS1822"/>
      <c r="AT1822"/>
      <c r="AU1822"/>
      <c r="AV1822"/>
    </row>
    <row r="1823" spans="27:48" ht="23.45" customHeight="1" x14ac:dyDescent="0.2">
      <c r="AA1823" s="97"/>
      <c r="AB1823" s="97"/>
      <c r="AC1823" s="97"/>
      <c r="AD1823" s="97"/>
      <c r="AE1823" s="97"/>
      <c r="AF1823" s="93"/>
      <c r="AG1823" s="93"/>
      <c r="AH1823" s="93"/>
      <c r="AI1823" s="30"/>
      <c r="AJ1823" s="30"/>
      <c r="AK1823" s="30"/>
      <c r="AL1823" s="30"/>
      <c r="AM1823" s="109"/>
      <c r="AN1823" s="109"/>
      <c r="AO1823" s="30"/>
      <c r="AP1823" s="109" t="s">
        <v>2568</v>
      </c>
      <c r="AQ1823"/>
      <c r="AR1823"/>
      <c r="AS1823"/>
      <c r="AT1823"/>
      <c r="AU1823"/>
      <c r="AV1823"/>
    </row>
    <row r="1824" spans="27:48" ht="23.45" customHeight="1" x14ac:dyDescent="0.2">
      <c r="AA1824" s="97"/>
      <c r="AB1824" s="97"/>
      <c r="AC1824" s="97"/>
      <c r="AD1824" s="97"/>
      <c r="AE1824" s="97"/>
      <c r="AF1824" s="93"/>
      <c r="AG1824" s="93"/>
      <c r="AH1824" s="93"/>
      <c r="AI1824" s="30"/>
      <c r="AJ1824" s="30"/>
      <c r="AK1824" s="30"/>
      <c r="AL1824" s="30"/>
      <c r="AM1824" s="109"/>
      <c r="AN1824" s="109"/>
      <c r="AO1824" s="30"/>
      <c r="AP1824" s="109" t="s">
        <v>2569</v>
      </c>
      <c r="AQ1824"/>
      <c r="AR1824"/>
      <c r="AS1824"/>
      <c r="AT1824"/>
      <c r="AU1824"/>
      <c r="AV1824"/>
    </row>
    <row r="1825" spans="27:48" ht="23.45" customHeight="1" x14ac:dyDescent="0.2">
      <c r="AA1825" s="97"/>
      <c r="AB1825" s="97"/>
      <c r="AC1825" s="97"/>
      <c r="AD1825" s="97"/>
      <c r="AE1825" s="97"/>
      <c r="AF1825" s="93"/>
      <c r="AG1825" s="93"/>
      <c r="AH1825" s="93"/>
      <c r="AI1825" s="30"/>
      <c r="AJ1825" s="30"/>
      <c r="AK1825" s="30"/>
      <c r="AL1825" s="30"/>
      <c r="AM1825" s="109"/>
      <c r="AN1825" s="109"/>
      <c r="AO1825" s="30"/>
      <c r="AP1825" s="109" t="s">
        <v>2570</v>
      </c>
      <c r="AQ1825"/>
      <c r="AR1825"/>
      <c r="AS1825"/>
      <c r="AT1825"/>
      <c r="AU1825"/>
      <c r="AV1825"/>
    </row>
    <row r="1826" spans="27:48" ht="23.45" customHeight="1" x14ac:dyDescent="0.2">
      <c r="AA1826" s="97"/>
      <c r="AB1826" s="97"/>
      <c r="AC1826" s="97"/>
      <c r="AD1826" s="97"/>
      <c r="AE1826" s="97"/>
      <c r="AF1826" s="93"/>
      <c r="AG1826" s="93"/>
      <c r="AH1826" s="93"/>
      <c r="AI1826" s="30"/>
      <c r="AJ1826" s="30"/>
      <c r="AK1826" s="30"/>
      <c r="AL1826" s="30"/>
      <c r="AM1826" s="109"/>
      <c r="AN1826" s="109"/>
      <c r="AO1826" s="30"/>
      <c r="AP1826" s="109" t="s">
        <v>2571</v>
      </c>
      <c r="AQ1826"/>
      <c r="AR1826"/>
      <c r="AS1826"/>
      <c r="AT1826"/>
      <c r="AU1826"/>
      <c r="AV1826"/>
    </row>
    <row r="1827" spans="27:48" ht="23.45" customHeight="1" x14ac:dyDescent="0.2">
      <c r="AA1827" s="97"/>
      <c r="AB1827" s="97"/>
      <c r="AC1827" s="97"/>
      <c r="AD1827" s="97"/>
      <c r="AE1827" s="97"/>
      <c r="AF1827" s="93"/>
      <c r="AG1827" s="93"/>
      <c r="AH1827" s="93"/>
      <c r="AI1827" s="30"/>
      <c r="AJ1827" s="30"/>
      <c r="AK1827" s="30"/>
      <c r="AL1827" s="30"/>
      <c r="AM1827" s="109"/>
      <c r="AN1827" s="109"/>
      <c r="AO1827" s="30"/>
      <c r="AP1827" s="109" t="s">
        <v>2572</v>
      </c>
      <c r="AQ1827"/>
      <c r="AR1827"/>
      <c r="AS1827"/>
      <c r="AT1827"/>
      <c r="AU1827"/>
      <c r="AV1827"/>
    </row>
    <row r="1828" spans="27:48" ht="23.45" customHeight="1" x14ac:dyDescent="0.2">
      <c r="AA1828" s="97"/>
      <c r="AB1828" s="97"/>
      <c r="AC1828" s="97"/>
      <c r="AD1828" s="97"/>
      <c r="AE1828" s="97"/>
      <c r="AF1828" s="93"/>
      <c r="AG1828" s="93"/>
      <c r="AH1828" s="93"/>
      <c r="AI1828" s="30"/>
      <c r="AJ1828" s="30"/>
      <c r="AK1828" s="30"/>
      <c r="AL1828" s="30"/>
      <c r="AM1828" s="109"/>
      <c r="AN1828" s="109"/>
      <c r="AO1828" s="30"/>
      <c r="AP1828" s="109" t="s">
        <v>2573</v>
      </c>
      <c r="AQ1828"/>
      <c r="AR1828"/>
      <c r="AS1828"/>
      <c r="AT1828"/>
      <c r="AU1828"/>
      <c r="AV1828"/>
    </row>
    <row r="1829" spans="27:48" ht="23.45" customHeight="1" x14ac:dyDescent="0.2">
      <c r="AA1829" s="97"/>
      <c r="AB1829" s="97"/>
      <c r="AC1829" s="97"/>
      <c r="AD1829" s="97"/>
      <c r="AE1829" s="97"/>
      <c r="AF1829" s="93"/>
      <c r="AG1829" s="93"/>
      <c r="AH1829" s="93"/>
      <c r="AI1829" s="30"/>
      <c r="AJ1829" s="30"/>
      <c r="AK1829" s="30"/>
      <c r="AL1829" s="30"/>
      <c r="AM1829" s="109"/>
      <c r="AN1829" s="109"/>
      <c r="AO1829" s="30"/>
      <c r="AP1829" s="109" t="s">
        <v>2574</v>
      </c>
      <c r="AQ1829"/>
      <c r="AR1829"/>
      <c r="AS1829"/>
      <c r="AT1829"/>
      <c r="AU1829"/>
      <c r="AV1829"/>
    </row>
    <row r="1830" spans="27:48" ht="23.45" customHeight="1" x14ac:dyDescent="0.2">
      <c r="AA1830" s="97"/>
      <c r="AB1830" s="97"/>
      <c r="AC1830" s="97"/>
      <c r="AD1830" s="97"/>
      <c r="AE1830" s="97"/>
      <c r="AF1830" s="93"/>
      <c r="AG1830" s="93"/>
      <c r="AH1830" s="93"/>
      <c r="AI1830" s="30"/>
      <c r="AJ1830" s="30"/>
      <c r="AK1830" s="30"/>
      <c r="AL1830" s="30"/>
      <c r="AM1830" s="109"/>
      <c r="AN1830" s="109"/>
      <c r="AO1830" s="30"/>
      <c r="AP1830" s="109" t="s">
        <v>2575</v>
      </c>
      <c r="AQ1830"/>
      <c r="AR1830"/>
      <c r="AS1830"/>
      <c r="AT1830"/>
      <c r="AU1830"/>
      <c r="AV1830"/>
    </row>
    <row r="1831" spans="27:48" ht="23.45" customHeight="1" x14ac:dyDescent="0.2">
      <c r="AA1831" s="97"/>
      <c r="AB1831" s="97"/>
      <c r="AC1831" s="97"/>
      <c r="AD1831" s="97"/>
      <c r="AE1831" s="97"/>
      <c r="AF1831" s="93"/>
      <c r="AG1831" s="93"/>
      <c r="AH1831" s="93"/>
      <c r="AI1831" s="30"/>
      <c r="AJ1831" s="30"/>
      <c r="AK1831" s="30"/>
      <c r="AL1831" s="30"/>
      <c r="AM1831" s="109"/>
      <c r="AN1831" s="109"/>
      <c r="AO1831" s="30"/>
      <c r="AP1831" s="109" t="s">
        <v>2576</v>
      </c>
      <c r="AQ1831"/>
      <c r="AR1831"/>
      <c r="AS1831"/>
      <c r="AT1831"/>
      <c r="AU1831"/>
      <c r="AV1831"/>
    </row>
    <row r="1832" spans="27:48" ht="23.45" customHeight="1" x14ac:dyDescent="0.2">
      <c r="AA1832" s="97"/>
      <c r="AB1832" s="97"/>
      <c r="AC1832" s="97"/>
      <c r="AD1832" s="97"/>
      <c r="AE1832" s="97"/>
      <c r="AF1832" s="93"/>
      <c r="AG1832" s="93"/>
      <c r="AH1832" s="93"/>
      <c r="AI1832" s="30"/>
      <c r="AJ1832" s="30"/>
      <c r="AK1832" s="30"/>
      <c r="AL1832" s="30"/>
      <c r="AM1832" s="109"/>
      <c r="AN1832" s="109"/>
      <c r="AO1832" s="30"/>
      <c r="AP1832" s="109" t="s">
        <v>2577</v>
      </c>
      <c r="AQ1832"/>
      <c r="AR1832"/>
      <c r="AS1832"/>
      <c r="AT1832"/>
      <c r="AU1832"/>
      <c r="AV1832"/>
    </row>
    <row r="1833" spans="27:48" ht="23.45" customHeight="1" x14ac:dyDescent="0.2">
      <c r="AA1833" s="97"/>
      <c r="AB1833" s="97"/>
      <c r="AC1833" s="97"/>
      <c r="AD1833" s="97"/>
      <c r="AE1833" s="97"/>
      <c r="AF1833" s="93"/>
      <c r="AG1833" s="93"/>
      <c r="AH1833" s="93"/>
      <c r="AI1833" s="30"/>
      <c r="AJ1833" s="30"/>
      <c r="AK1833" s="30"/>
      <c r="AL1833" s="30"/>
      <c r="AM1833" s="109"/>
      <c r="AN1833" s="109"/>
      <c r="AO1833" s="30"/>
      <c r="AP1833" s="109" t="s">
        <v>2578</v>
      </c>
      <c r="AQ1833"/>
      <c r="AR1833"/>
      <c r="AS1833"/>
      <c r="AT1833"/>
      <c r="AU1833"/>
      <c r="AV1833"/>
    </row>
    <row r="1834" spans="27:48" ht="23.45" customHeight="1" x14ac:dyDescent="0.2">
      <c r="AA1834" s="97"/>
      <c r="AB1834" s="97"/>
      <c r="AC1834" s="97"/>
      <c r="AD1834" s="97"/>
      <c r="AE1834" s="97"/>
      <c r="AF1834" s="93"/>
      <c r="AG1834" s="93"/>
      <c r="AH1834" s="93"/>
      <c r="AI1834" s="30"/>
      <c r="AJ1834" s="30"/>
      <c r="AK1834" s="30"/>
      <c r="AL1834" s="30"/>
      <c r="AM1834" s="109"/>
      <c r="AN1834" s="109"/>
      <c r="AO1834" s="30"/>
      <c r="AP1834" s="109" t="s">
        <v>2579</v>
      </c>
      <c r="AQ1834"/>
      <c r="AR1834"/>
      <c r="AS1834"/>
      <c r="AT1834"/>
      <c r="AU1834"/>
      <c r="AV1834"/>
    </row>
    <row r="1835" spans="27:48" ht="23.45" customHeight="1" x14ac:dyDescent="0.2">
      <c r="AA1835" s="97"/>
      <c r="AB1835" s="97"/>
      <c r="AC1835" s="97"/>
      <c r="AD1835" s="97"/>
      <c r="AE1835" s="97"/>
      <c r="AF1835" s="93"/>
      <c r="AG1835" s="93"/>
      <c r="AH1835" s="93"/>
      <c r="AI1835" s="30"/>
      <c r="AJ1835" s="30"/>
      <c r="AK1835" s="30"/>
      <c r="AL1835" s="30"/>
      <c r="AM1835" s="109"/>
      <c r="AN1835" s="109"/>
      <c r="AO1835" s="30"/>
      <c r="AP1835" s="109" t="s">
        <v>2580</v>
      </c>
      <c r="AQ1835"/>
      <c r="AR1835"/>
      <c r="AS1835"/>
      <c r="AT1835"/>
      <c r="AU1835"/>
      <c r="AV1835"/>
    </row>
    <row r="1836" spans="27:48" ht="23.45" customHeight="1" x14ac:dyDescent="0.2">
      <c r="AA1836" s="97"/>
      <c r="AB1836" s="97"/>
      <c r="AC1836" s="97"/>
      <c r="AD1836" s="97"/>
      <c r="AE1836" s="97"/>
      <c r="AF1836" s="93"/>
      <c r="AG1836" s="93"/>
      <c r="AH1836" s="93"/>
      <c r="AI1836" s="30"/>
      <c r="AJ1836" s="30"/>
      <c r="AK1836" s="30"/>
      <c r="AL1836" s="30"/>
      <c r="AM1836" s="109"/>
      <c r="AN1836" s="109"/>
      <c r="AO1836" s="30"/>
      <c r="AP1836" s="109" t="s">
        <v>2581</v>
      </c>
      <c r="AQ1836"/>
      <c r="AR1836"/>
      <c r="AS1836"/>
      <c r="AT1836"/>
      <c r="AU1836"/>
      <c r="AV1836"/>
    </row>
    <row r="1837" spans="27:48" ht="23.45" customHeight="1" x14ac:dyDescent="0.2">
      <c r="AA1837" s="97"/>
      <c r="AB1837" s="97"/>
      <c r="AC1837" s="97"/>
      <c r="AD1837" s="97"/>
      <c r="AE1837" s="97"/>
      <c r="AF1837" s="93"/>
      <c r="AG1837" s="93"/>
      <c r="AH1837" s="93"/>
      <c r="AI1837" s="30"/>
      <c r="AJ1837" s="30"/>
      <c r="AK1837" s="30"/>
      <c r="AL1837" s="30"/>
      <c r="AM1837" s="109"/>
      <c r="AN1837" s="109"/>
      <c r="AO1837" s="30"/>
      <c r="AP1837" s="109" t="s">
        <v>2582</v>
      </c>
      <c r="AQ1837"/>
      <c r="AR1837"/>
      <c r="AS1837"/>
      <c r="AT1837"/>
      <c r="AU1837"/>
      <c r="AV1837"/>
    </row>
    <row r="1838" spans="27:48" ht="23.45" customHeight="1" x14ac:dyDescent="0.2">
      <c r="AA1838" s="97"/>
      <c r="AB1838" s="97"/>
      <c r="AC1838" s="97"/>
      <c r="AD1838" s="97"/>
      <c r="AE1838" s="97"/>
      <c r="AF1838" s="93"/>
      <c r="AG1838" s="93"/>
      <c r="AH1838" s="93"/>
      <c r="AI1838" s="30"/>
      <c r="AJ1838" s="30"/>
      <c r="AK1838" s="30"/>
      <c r="AL1838" s="30"/>
      <c r="AM1838" s="109"/>
      <c r="AN1838" s="109"/>
      <c r="AO1838" s="30"/>
      <c r="AP1838" s="109" t="s">
        <v>2583</v>
      </c>
      <c r="AQ1838"/>
      <c r="AR1838"/>
      <c r="AS1838"/>
      <c r="AT1838"/>
      <c r="AU1838"/>
      <c r="AV1838"/>
    </row>
    <row r="1839" spans="27:48" ht="23.45" customHeight="1" x14ac:dyDescent="0.2">
      <c r="AA1839" s="97"/>
      <c r="AB1839" s="97"/>
      <c r="AC1839" s="97"/>
      <c r="AD1839" s="97"/>
      <c r="AE1839" s="97"/>
      <c r="AF1839" s="93"/>
      <c r="AG1839" s="93"/>
      <c r="AH1839" s="93"/>
      <c r="AI1839" s="30"/>
      <c r="AJ1839" s="30"/>
      <c r="AK1839" s="30"/>
      <c r="AL1839" s="30"/>
      <c r="AM1839" s="109"/>
      <c r="AN1839" s="109"/>
      <c r="AO1839" s="30"/>
      <c r="AP1839" s="109" t="s">
        <v>2584</v>
      </c>
      <c r="AQ1839"/>
      <c r="AR1839"/>
      <c r="AS1839"/>
      <c r="AT1839"/>
      <c r="AU1839"/>
      <c r="AV1839"/>
    </row>
    <row r="1840" spans="27:48" ht="23.45" customHeight="1" x14ac:dyDescent="0.2">
      <c r="AA1840" s="97"/>
      <c r="AB1840" s="97"/>
      <c r="AC1840" s="97"/>
      <c r="AD1840" s="97"/>
      <c r="AE1840" s="97"/>
      <c r="AF1840" s="93"/>
      <c r="AG1840" s="93"/>
      <c r="AH1840" s="93"/>
      <c r="AI1840" s="30"/>
      <c r="AJ1840" s="30"/>
      <c r="AK1840" s="30"/>
      <c r="AL1840" s="30"/>
      <c r="AM1840" s="109"/>
      <c r="AN1840" s="109"/>
      <c r="AO1840" s="30"/>
      <c r="AP1840" s="109" t="s">
        <v>2585</v>
      </c>
      <c r="AQ1840"/>
      <c r="AR1840"/>
      <c r="AS1840"/>
      <c r="AT1840"/>
      <c r="AU1840"/>
      <c r="AV1840"/>
    </row>
    <row r="1841" spans="27:48" ht="23.45" customHeight="1" x14ac:dyDescent="0.2">
      <c r="AA1841" s="97"/>
      <c r="AB1841" s="97"/>
      <c r="AC1841" s="97"/>
      <c r="AD1841" s="97"/>
      <c r="AE1841" s="97"/>
      <c r="AF1841" s="93"/>
      <c r="AG1841" s="93"/>
      <c r="AH1841" s="93"/>
      <c r="AI1841" s="30"/>
      <c r="AJ1841" s="30"/>
      <c r="AK1841" s="30"/>
      <c r="AL1841" s="30"/>
      <c r="AM1841" s="109"/>
      <c r="AN1841" s="109"/>
      <c r="AO1841" s="30"/>
      <c r="AP1841" s="109" t="s">
        <v>2586</v>
      </c>
      <c r="AQ1841"/>
      <c r="AR1841"/>
      <c r="AS1841"/>
      <c r="AT1841"/>
      <c r="AU1841"/>
      <c r="AV1841"/>
    </row>
    <row r="1842" spans="27:48" ht="23.45" customHeight="1" x14ac:dyDescent="0.2">
      <c r="AA1842" s="97"/>
      <c r="AB1842" s="97"/>
      <c r="AC1842" s="97"/>
      <c r="AD1842" s="97"/>
      <c r="AE1842" s="97"/>
      <c r="AF1842" s="93"/>
      <c r="AG1842" s="93"/>
      <c r="AH1842" s="93"/>
      <c r="AI1842" s="30"/>
      <c r="AJ1842" s="30"/>
      <c r="AK1842" s="30"/>
      <c r="AL1842" s="30"/>
      <c r="AM1842" s="109"/>
      <c r="AN1842" s="109"/>
      <c r="AO1842" s="30"/>
      <c r="AP1842" s="109">
        <v>260</v>
      </c>
      <c r="AQ1842"/>
      <c r="AR1842"/>
      <c r="AS1842"/>
      <c r="AT1842"/>
      <c r="AU1842"/>
      <c r="AV1842"/>
    </row>
    <row r="1843" spans="27:48" ht="23.45" customHeight="1" x14ac:dyDescent="0.2">
      <c r="AA1843" s="97"/>
      <c r="AB1843" s="97"/>
      <c r="AC1843" s="97"/>
      <c r="AD1843" s="97"/>
      <c r="AE1843" s="97"/>
      <c r="AF1843" s="93"/>
      <c r="AG1843" s="93"/>
      <c r="AH1843" s="93"/>
      <c r="AI1843" s="30"/>
      <c r="AJ1843" s="30"/>
      <c r="AK1843" s="30"/>
      <c r="AL1843" s="30"/>
      <c r="AM1843" s="109"/>
      <c r="AN1843" s="109"/>
      <c r="AO1843" s="30"/>
      <c r="AP1843" s="109" t="s">
        <v>2587</v>
      </c>
      <c r="AQ1843"/>
      <c r="AR1843"/>
      <c r="AS1843"/>
      <c r="AT1843"/>
      <c r="AU1843"/>
      <c r="AV1843"/>
    </row>
    <row r="1844" spans="27:48" ht="23.45" customHeight="1" x14ac:dyDescent="0.2">
      <c r="AA1844" s="97"/>
      <c r="AB1844" s="97"/>
      <c r="AC1844" s="97"/>
      <c r="AD1844" s="97"/>
      <c r="AE1844" s="97"/>
      <c r="AF1844" s="93"/>
      <c r="AG1844" s="93"/>
      <c r="AH1844" s="93"/>
      <c r="AI1844" s="30"/>
      <c r="AJ1844" s="30"/>
      <c r="AK1844" s="30"/>
      <c r="AL1844" s="30"/>
      <c r="AM1844" s="109"/>
      <c r="AN1844" s="109"/>
      <c r="AO1844" s="30"/>
      <c r="AP1844" s="109">
        <v>821405</v>
      </c>
      <c r="AQ1844"/>
      <c r="AR1844"/>
      <c r="AS1844"/>
      <c r="AT1844"/>
      <c r="AU1844"/>
      <c r="AV1844"/>
    </row>
    <row r="1845" spans="27:48" ht="23.45" customHeight="1" x14ac:dyDescent="0.2">
      <c r="AA1845" s="97"/>
      <c r="AB1845" s="97"/>
      <c r="AC1845" s="97"/>
      <c r="AD1845" s="97"/>
      <c r="AE1845" s="97"/>
      <c r="AF1845" s="93"/>
      <c r="AG1845" s="93"/>
      <c r="AH1845" s="93"/>
      <c r="AI1845" s="30"/>
      <c r="AJ1845" s="30"/>
      <c r="AK1845" s="30"/>
      <c r="AL1845" s="30"/>
      <c r="AM1845" s="109"/>
      <c r="AN1845" s="109"/>
      <c r="AO1845" s="30"/>
      <c r="AP1845" s="109" t="s">
        <v>2588</v>
      </c>
      <c r="AQ1845"/>
      <c r="AR1845"/>
      <c r="AS1845"/>
      <c r="AT1845"/>
      <c r="AU1845"/>
      <c r="AV1845"/>
    </row>
    <row r="1846" spans="27:48" ht="23.45" customHeight="1" x14ac:dyDescent="0.2">
      <c r="AA1846" s="97"/>
      <c r="AB1846" s="97"/>
      <c r="AC1846" s="97"/>
      <c r="AD1846" s="97"/>
      <c r="AE1846" s="97"/>
      <c r="AF1846" s="93"/>
      <c r="AG1846" s="93"/>
      <c r="AH1846" s="93"/>
      <c r="AI1846" s="30"/>
      <c r="AJ1846" s="30"/>
      <c r="AK1846" s="30"/>
      <c r="AL1846" s="30"/>
      <c r="AM1846" s="109"/>
      <c r="AN1846" s="109"/>
      <c r="AO1846" s="30"/>
      <c r="AP1846" s="109">
        <v>823805</v>
      </c>
      <c r="AQ1846"/>
      <c r="AR1846"/>
      <c r="AS1846"/>
      <c r="AT1846"/>
      <c r="AU1846"/>
      <c r="AV1846"/>
    </row>
    <row r="1847" spans="27:48" ht="23.45" customHeight="1" x14ac:dyDescent="0.2">
      <c r="AA1847" s="97"/>
      <c r="AB1847" s="97"/>
      <c r="AC1847" s="97"/>
      <c r="AD1847" s="97"/>
      <c r="AE1847" s="97"/>
      <c r="AF1847" s="93"/>
      <c r="AG1847" s="93"/>
      <c r="AH1847" s="93"/>
      <c r="AI1847" s="30"/>
      <c r="AJ1847" s="30"/>
      <c r="AK1847" s="30"/>
      <c r="AL1847" s="30"/>
      <c r="AM1847" s="109"/>
      <c r="AN1847" s="109"/>
      <c r="AO1847" s="30"/>
      <c r="AP1847" s="109">
        <v>824305</v>
      </c>
      <c r="AQ1847"/>
      <c r="AR1847"/>
      <c r="AS1847"/>
      <c r="AT1847"/>
      <c r="AU1847"/>
      <c r="AV1847"/>
    </row>
    <row r="1848" spans="27:48" ht="23.45" customHeight="1" x14ac:dyDescent="0.2">
      <c r="AA1848" s="97"/>
      <c r="AB1848" s="97"/>
      <c r="AC1848" s="97"/>
      <c r="AD1848" s="97"/>
      <c r="AE1848" s="97"/>
      <c r="AF1848" s="93"/>
      <c r="AG1848" s="93"/>
      <c r="AH1848" s="93"/>
      <c r="AI1848" s="30"/>
      <c r="AJ1848" s="30"/>
      <c r="AK1848" s="30"/>
      <c r="AL1848" s="30"/>
      <c r="AM1848" s="109"/>
      <c r="AN1848" s="109"/>
      <c r="AO1848" s="30"/>
      <c r="AP1848" s="109" t="s">
        <v>2589</v>
      </c>
      <c r="AQ1848"/>
      <c r="AR1848"/>
      <c r="AS1848"/>
      <c r="AT1848"/>
      <c r="AU1848"/>
      <c r="AV1848"/>
    </row>
    <row r="1849" spans="27:48" ht="23.45" customHeight="1" x14ac:dyDescent="0.2">
      <c r="AA1849" s="97"/>
      <c r="AB1849" s="97"/>
      <c r="AC1849" s="97"/>
      <c r="AD1849" s="97"/>
      <c r="AE1849" s="97"/>
      <c r="AF1849" s="93"/>
      <c r="AG1849" s="93"/>
      <c r="AH1849" s="93"/>
      <c r="AI1849" s="30"/>
      <c r="AJ1849" s="30"/>
      <c r="AK1849" s="30"/>
      <c r="AL1849" s="30"/>
      <c r="AM1849" s="109"/>
      <c r="AN1849" s="109"/>
      <c r="AO1849" s="30"/>
      <c r="AP1849" s="109" t="s">
        <v>2590</v>
      </c>
      <c r="AQ1849"/>
      <c r="AR1849"/>
      <c r="AS1849"/>
      <c r="AT1849"/>
      <c r="AU1849"/>
      <c r="AV1849"/>
    </row>
    <row r="1850" spans="27:48" ht="23.45" customHeight="1" x14ac:dyDescent="0.2">
      <c r="AA1850" s="97"/>
      <c r="AB1850" s="97"/>
      <c r="AC1850" s="97"/>
      <c r="AD1850" s="97"/>
      <c r="AE1850" s="97"/>
      <c r="AF1850" s="93"/>
      <c r="AG1850" s="93"/>
      <c r="AH1850" s="93"/>
      <c r="AI1850" s="30"/>
      <c r="AJ1850" s="30"/>
      <c r="AK1850" s="30"/>
      <c r="AL1850" s="30"/>
      <c r="AM1850" s="109"/>
      <c r="AN1850" s="109"/>
      <c r="AO1850" s="30"/>
      <c r="AP1850" s="109" t="s">
        <v>2591</v>
      </c>
      <c r="AQ1850"/>
      <c r="AR1850"/>
      <c r="AS1850"/>
      <c r="AT1850"/>
      <c r="AU1850"/>
      <c r="AV1850"/>
    </row>
    <row r="1851" spans="27:48" ht="23.45" customHeight="1" x14ac:dyDescent="0.2">
      <c r="AA1851" s="97"/>
      <c r="AB1851" s="97"/>
      <c r="AC1851" s="97"/>
      <c r="AD1851" s="97"/>
      <c r="AE1851" s="97"/>
      <c r="AF1851" s="93"/>
      <c r="AG1851" s="93"/>
      <c r="AH1851" s="93"/>
      <c r="AI1851" s="30"/>
      <c r="AJ1851" s="30"/>
      <c r="AK1851" s="30"/>
      <c r="AL1851" s="30"/>
      <c r="AM1851" s="109"/>
      <c r="AN1851" s="109"/>
      <c r="AO1851" s="30"/>
      <c r="AP1851" s="109" t="s">
        <v>2592</v>
      </c>
      <c r="AQ1851"/>
      <c r="AR1851"/>
      <c r="AS1851"/>
      <c r="AT1851"/>
      <c r="AU1851"/>
      <c r="AV1851"/>
    </row>
    <row r="1852" spans="27:48" ht="23.45" customHeight="1" x14ac:dyDescent="0.2">
      <c r="AA1852" s="97"/>
      <c r="AB1852" s="97"/>
      <c r="AC1852" s="97"/>
      <c r="AD1852" s="97"/>
      <c r="AE1852" s="97"/>
      <c r="AF1852" s="93"/>
      <c r="AG1852" s="93"/>
      <c r="AH1852" s="93"/>
      <c r="AI1852" s="30"/>
      <c r="AJ1852" s="30"/>
      <c r="AK1852" s="30"/>
      <c r="AL1852" s="30"/>
      <c r="AM1852" s="109"/>
      <c r="AN1852" s="109"/>
      <c r="AO1852" s="30"/>
      <c r="AP1852" s="109" t="s">
        <v>2593</v>
      </c>
      <c r="AQ1852"/>
      <c r="AR1852"/>
      <c r="AS1852"/>
      <c r="AT1852"/>
      <c r="AU1852"/>
      <c r="AV1852"/>
    </row>
    <row r="1853" spans="27:48" ht="23.45" customHeight="1" x14ac:dyDescent="0.2">
      <c r="AA1853" s="97"/>
      <c r="AB1853" s="97"/>
      <c r="AC1853" s="97"/>
      <c r="AD1853" s="97"/>
      <c r="AE1853" s="97"/>
      <c r="AF1853" s="93"/>
      <c r="AG1853" s="93"/>
      <c r="AH1853" s="93"/>
      <c r="AI1853" s="30"/>
      <c r="AJ1853" s="30"/>
      <c r="AK1853" s="30"/>
      <c r="AL1853" s="30"/>
      <c r="AM1853" s="109"/>
      <c r="AN1853" s="109"/>
      <c r="AO1853" s="30"/>
      <c r="AP1853" s="109" t="s">
        <v>2594</v>
      </c>
      <c r="AQ1853"/>
      <c r="AR1853"/>
      <c r="AS1853"/>
      <c r="AT1853"/>
      <c r="AU1853"/>
      <c r="AV1853"/>
    </row>
    <row r="1854" spans="27:48" ht="23.45" customHeight="1" x14ac:dyDescent="0.2">
      <c r="AA1854" s="97"/>
      <c r="AB1854" s="97"/>
      <c r="AC1854" s="97"/>
      <c r="AD1854" s="97"/>
      <c r="AE1854" s="97"/>
      <c r="AF1854" s="93"/>
      <c r="AG1854" s="93"/>
      <c r="AH1854" s="93"/>
      <c r="AI1854" s="30"/>
      <c r="AJ1854" s="30"/>
      <c r="AK1854" s="30"/>
      <c r="AL1854" s="30"/>
      <c r="AM1854" s="109"/>
      <c r="AN1854" s="109"/>
      <c r="AO1854" s="30"/>
      <c r="AP1854" s="109" t="s">
        <v>2595</v>
      </c>
      <c r="AQ1854"/>
      <c r="AR1854"/>
      <c r="AS1854"/>
      <c r="AT1854"/>
      <c r="AU1854"/>
      <c r="AV1854"/>
    </row>
    <row r="1855" spans="27:48" ht="23.45" customHeight="1" x14ac:dyDescent="0.2">
      <c r="AA1855" s="97"/>
      <c r="AB1855" s="97"/>
      <c r="AC1855" s="97"/>
      <c r="AD1855" s="97"/>
      <c r="AE1855" s="97"/>
      <c r="AF1855" s="93"/>
      <c r="AG1855" s="93"/>
      <c r="AH1855" s="93"/>
      <c r="AI1855" s="30"/>
      <c r="AJ1855" s="30"/>
      <c r="AK1855" s="30"/>
      <c r="AL1855" s="30"/>
      <c r="AM1855" s="109"/>
      <c r="AN1855" s="109"/>
      <c r="AO1855" s="30"/>
      <c r="AP1855" s="109">
        <v>422</v>
      </c>
      <c r="AQ1855"/>
      <c r="AR1855"/>
      <c r="AS1855"/>
      <c r="AT1855"/>
      <c r="AU1855"/>
      <c r="AV1855"/>
    </row>
    <row r="1856" spans="27:48" ht="23.45" customHeight="1" x14ac:dyDescent="0.2">
      <c r="AA1856" s="97"/>
      <c r="AB1856" s="97"/>
      <c r="AC1856" s="97"/>
      <c r="AD1856" s="97"/>
      <c r="AE1856" s="97"/>
      <c r="AF1856" s="93"/>
      <c r="AG1856" s="93"/>
      <c r="AH1856" s="93"/>
      <c r="AI1856" s="30"/>
      <c r="AJ1856" s="30"/>
      <c r="AK1856" s="30"/>
      <c r="AL1856" s="30"/>
      <c r="AM1856" s="109"/>
      <c r="AN1856" s="109"/>
      <c r="AO1856" s="30"/>
      <c r="AP1856" s="109">
        <v>551</v>
      </c>
      <c r="AQ1856"/>
      <c r="AR1856"/>
      <c r="AS1856"/>
      <c r="AT1856"/>
      <c r="AU1856"/>
      <c r="AV1856"/>
    </row>
    <row r="1857" spans="27:48" ht="23.45" customHeight="1" x14ac:dyDescent="0.2">
      <c r="AA1857" s="97"/>
      <c r="AB1857" s="97"/>
      <c r="AC1857" s="97"/>
      <c r="AD1857" s="97"/>
      <c r="AE1857" s="97"/>
      <c r="AF1857" s="93"/>
      <c r="AG1857" s="93"/>
      <c r="AH1857" s="93"/>
      <c r="AI1857" s="30"/>
      <c r="AJ1857" s="30"/>
      <c r="AK1857" s="30"/>
      <c r="AL1857" s="30"/>
      <c r="AM1857" s="109"/>
      <c r="AN1857" s="109"/>
      <c r="AO1857" s="30"/>
      <c r="AP1857" s="109">
        <v>568</v>
      </c>
      <c r="AQ1857"/>
      <c r="AR1857"/>
      <c r="AS1857"/>
      <c r="AT1857"/>
      <c r="AU1857"/>
      <c r="AV1857"/>
    </row>
    <row r="1858" spans="27:48" ht="23.45" customHeight="1" x14ac:dyDescent="0.2">
      <c r="AA1858" s="97"/>
      <c r="AB1858" s="97"/>
      <c r="AC1858" s="97"/>
      <c r="AD1858" s="97"/>
      <c r="AE1858" s="97"/>
      <c r="AF1858" s="93"/>
      <c r="AG1858" s="93"/>
      <c r="AH1858" s="93"/>
      <c r="AI1858" s="30"/>
      <c r="AJ1858" s="30"/>
      <c r="AK1858" s="30"/>
      <c r="AL1858" s="30"/>
      <c r="AM1858" s="109"/>
      <c r="AN1858" s="109"/>
      <c r="AO1858" s="30"/>
      <c r="AP1858" s="109">
        <v>60</v>
      </c>
      <c r="AQ1858"/>
      <c r="AR1858"/>
      <c r="AS1858"/>
      <c r="AT1858"/>
      <c r="AU1858"/>
      <c r="AV1858"/>
    </row>
    <row r="1859" spans="27:48" ht="23.45" customHeight="1" x14ac:dyDescent="0.2">
      <c r="AA1859" s="97"/>
      <c r="AB1859" s="97"/>
      <c r="AC1859" s="97"/>
      <c r="AD1859" s="97"/>
      <c r="AE1859" s="97"/>
      <c r="AF1859" s="93"/>
      <c r="AG1859" s="93"/>
      <c r="AH1859" s="93"/>
      <c r="AI1859" s="30"/>
      <c r="AJ1859" s="30"/>
      <c r="AK1859" s="30"/>
      <c r="AL1859" s="30"/>
      <c r="AM1859" s="109"/>
      <c r="AN1859" s="109"/>
      <c r="AO1859" s="30"/>
      <c r="AP1859" s="109" t="s">
        <v>2596</v>
      </c>
      <c r="AQ1859"/>
      <c r="AR1859"/>
      <c r="AS1859"/>
      <c r="AT1859"/>
      <c r="AU1859"/>
      <c r="AV1859"/>
    </row>
    <row r="1860" spans="27:48" ht="23.45" customHeight="1" x14ac:dyDescent="0.2">
      <c r="AA1860" s="97"/>
      <c r="AB1860" s="97"/>
      <c r="AC1860" s="97"/>
      <c r="AD1860" s="97"/>
      <c r="AE1860" s="97"/>
      <c r="AF1860" s="93"/>
      <c r="AG1860" s="93"/>
      <c r="AH1860" s="93"/>
      <c r="AI1860" s="30"/>
      <c r="AJ1860" s="30"/>
      <c r="AK1860" s="30"/>
      <c r="AL1860" s="30"/>
      <c r="AM1860" s="109"/>
      <c r="AN1860" s="109"/>
      <c r="AO1860" s="30"/>
      <c r="AP1860" s="109" t="s">
        <v>2597</v>
      </c>
      <c r="AQ1860"/>
      <c r="AR1860"/>
      <c r="AS1860"/>
      <c r="AT1860"/>
      <c r="AU1860"/>
      <c r="AV1860"/>
    </row>
    <row r="1861" spans="27:48" ht="23.45" customHeight="1" x14ac:dyDescent="0.2">
      <c r="AA1861" s="97"/>
      <c r="AB1861" s="97"/>
      <c r="AC1861" s="97"/>
      <c r="AD1861" s="97"/>
      <c r="AE1861" s="97"/>
      <c r="AF1861" s="93"/>
      <c r="AG1861" s="93"/>
      <c r="AH1861" s="93"/>
      <c r="AI1861" s="30"/>
      <c r="AJ1861" s="30"/>
      <c r="AK1861" s="30"/>
      <c r="AL1861" s="30"/>
      <c r="AM1861" s="109"/>
      <c r="AN1861" s="109"/>
      <c r="AO1861" s="30"/>
      <c r="AP1861" s="109" t="s">
        <v>2598</v>
      </c>
      <c r="AQ1861"/>
      <c r="AR1861"/>
      <c r="AS1861"/>
      <c r="AT1861"/>
      <c r="AU1861"/>
      <c r="AV1861"/>
    </row>
    <row r="1862" spans="27:48" ht="23.45" customHeight="1" x14ac:dyDescent="0.2">
      <c r="AA1862" s="97"/>
      <c r="AB1862" s="97"/>
      <c r="AC1862" s="97"/>
      <c r="AD1862" s="97"/>
      <c r="AE1862" s="97"/>
      <c r="AF1862" s="93"/>
      <c r="AG1862" s="93"/>
      <c r="AH1862" s="93"/>
      <c r="AI1862" s="30"/>
      <c r="AJ1862" s="30"/>
      <c r="AK1862" s="30"/>
      <c r="AL1862" s="30"/>
      <c r="AM1862" s="109"/>
      <c r="AN1862" s="109"/>
      <c r="AO1862" s="30"/>
      <c r="AP1862" s="109" t="s">
        <v>2599</v>
      </c>
      <c r="AQ1862"/>
      <c r="AR1862"/>
      <c r="AS1862"/>
      <c r="AT1862"/>
      <c r="AU1862"/>
      <c r="AV1862"/>
    </row>
    <row r="1863" spans="27:48" ht="23.45" customHeight="1" x14ac:dyDescent="0.2">
      <c r="AA1863" s="97"/>
      <c r="AB1863" s="97"/>
      <c r="AC1863" s="97"/>
      <c r="AD1863" s="97"/>
      <c r="AE1863" s="97"/>
      <c r="AF1863" s="93"/>
      <c r="AG1863" s="93"/>
      <c r="AH1863" s="93"/>
      <c r="AI1863" s="30"/>
      <c r="AJ1863" s="30"/>
      <c r="AK1863" s="30"/>
      <c r="AL1863" s="30"/>
      <c r="AM1863" s="109"/>
      <c r="AN1863" s="109"/>
      <c r="AO1863" s="30"/>
      <c r="AP1863" s="109" t="s">
        <v>2600</v>
      </c>
      <c r="AQ1863"/>
      <c r="AR1863"/>
      <c r="AS1863"/>
      <c r="AT1863"/>
      <c r="AU1863"/>
      <c r="AV1863"/>
    </row>
    <row r="1864" spans="27:48" ht="23.45" customHeight="1" x14ac:dyDescent="0.2">
      <c r="AA1864" s="97"/>
      <c r="AB1864" s="97"/>
      <c r="AC1864" s="97"/>
      <c r="AD1864" s="97"/>
      <c r="AE1864" s="97"/>
      <c r="AF1864" s="93"/>
      <c r="AG1864" s="93"/>
      <c r="AH1864" s="93"/>
      <c r="AI1864" s="30"/>
      <c r="AJ1864" s="30"/>
      <c r="AK1864" s="30"/>
      <c r="AL1864" s="30"/>
      <c r="AM1864" s="109"/>
      <c r="AN1864" s="109"/>
      <c r="AO1864" s="30"/>
      <c r="AP1864" s="109" t="s">
        <v>2601</v>
      </c>
      <c r="AQ1864"/>
      <c r="AR1864"/>
      <c r="AS1864"/>
      <c r="AT1864"/>
      <c r="AU1864"/>
      <c r="AV1864"/>
    </row>
    <row r="1865" spans="27:48" ht="23.45" customHeight="1" x14ac:dyDescent="0.2">
      <c r="AA1865" s="97"/>
      <c r="AB1865" s="97"/>
      <c r="AC1865" s="97"/>
      <c r="AD1865" s="97"/>
      <c r="AE1865" s="97"/>
      <c r="AF1865" s="93"/>
      <c r="AG1865" s="93"/>
      <c r="AH1865" s="93"/>
      <c r="AI1865" s="30"/>
      <c r="AJ1865" s="30"/>
      <c r="AK1865" s="30"/>
      <c r="AL1865" s="30"/>
      <c r="AM1865" s="109"/>
      <c r="AN1865" s="109"/>
      <c r="AO1865" s="30"/>
      <c r="AP1865" s="109" t="s">
        <v>2602</v>
      </c>
      <c r="AQ1865"/>
      <c r="AR1865"/>
      <c r="AS1865"/>
      <c r="AT1865"/>
      <c r="AU1865"/>
      <c r="AV1865"/>
    </row>
    <row r="1866" spans="27:48" ht="23.45" customHeight="1" x14ac:dyDescent="0.2">
      <c r="AA1866" s="97"/>
      <c r="AB1866" s="97"/>
      <c r="AC1866" s="97"/>
      <c r="AD1866" s="97"/>
      <c r="AE1866" s="97"/>
      <c r="AF1866" s="93"/>
      <c r="AG1866" s="93"/>
      <c r="AH1866" s="93"/>
      <c r="AI1866" s="30"/>
      <c r="AJ1866" s="30"/>
      <c r="AK1866" s="30"/>
      <c r="AL1866" s="30"/>
      <c r="AM1866" s="109"/>
      <c r="AN1866" s="109"/>
      <c r="AO1866" s="30"/>
      <c r="AP1866" s="109" t="s">
        <v>2603</v>
      </c>
      <c r="AQ1866"/>
      <c r="AR1866"/>
      <c r="AS1866"/>
      <c r="AT1866"/>
      <c r="AU1866"/>
      <c r="AV1866"/>
    </row>
    <row r="1867" spans="27:48" ht="23.45" customHeight="1" x14ac:dyDescent="0.2">
      <c r="AA1867" s="97"/>
      <c r="AB1867" s="97"/>
      <c r="AC1867" s="97"/>
      <c r="AD1867" s="97"/>
      <c r="AE1867" s="97"/>
      <c r="AF1867" s="93"/>
      <c r="AG1867" s="93"/>
      <c r="AH1867" s="93"/>
      <c r="AI1867" s="30"/>
      <c r="AJ1867" s="30"/>
      <c r="AK1867" s="30"/>
      <c r="AL1867" s="30"/>
      <c r="AM1867" s="109"/>
      <c r="AN1867" s="109"/>
      <c r="AO1867" s="30"/>
      <c r="AP1867" s="109" t="s">
        <v>2604</v>
      </c>
      <c r="AQ1867"/>
      <c r="AR1867"/>
      <c r="AS1867"/>
      <c r="AT1867"/>
      <c r="AU1867"/>
      <c r="AV1867"/>
    </row>
    <row r="1868" spans="27:48" ht="23.45" customHeight="1" x14ac:dyDescent="0.2">
      <c r="AA1868" s="97"/>
      <c r="AB1868" s="97"/>
      <c r="AC1868" s="97"/>
      <c r="AD1868" s="97"/>
      <c r="AE1868" s="97"/>
      <c r="AF1868" s="93"/>
      <c r="AG1868" s="93"/>
      <c r="AH1868" s="93"/>
      <c r="AI1868" s="30"/>
      <c r="AJ1868" s="30"/>
      <c r="AK1868" s="30"/>
      <c r="AL1868" s="30"/>
      <c r="AM1868" s="109"/>
      <c r="AN1868" s="109"/>
      <c r="AO1868" s="30"/>
      <c r="AP1868" s="109" t="s">
        <v>2605</v>
      </c>
      <c r="AQ1868"/>
      <c r="AR1868"/>
      <c r="AS1868"/>
      <c r="AT1868"/>
      <c r="AU1868"/>
      <c r="AV1868"/>
    </row>
    <row r="1869" spans="27:48" ht="23.45" customHeight="1" x14ac:dyDescent="0.2">
      <c r="AA1869" s="97"/>
      <c r="AB1869" s="97"/>
      <c r="AC1869" s="97"/>
      <c r="AD1869" s="97"/>
      <c r="AE1869" s="97"/>
      <c r="AF1869" s="93"/>
      <c r="AG1869" s="93"/>
      <c r="AH1869" s="93"/>
      <c r="AI1869" s="30"/>
      <c r="AJ1869" s="30"/>
      <c r="AK1869" s="30"/>
      <c r="AL1869" s="30"/>
      <c r="AM1869" s="109"/>
      <c r="AN1869" s="109"/>
      <c r="AO1869" s="30"/>
      <c r="AP1869" s="109" t="s">
        <v>2606</v>
      </c>
      <c r="AQ1869"/>
      <c r="AR1869"/>
      <c r="AS1869"/>
      <c r="AT1869"/>
      <c r="AU1869"/>
      <c r="AV1869"/>
    </row>
    <row r="1870" spans="27:48" ht="23.45" customHeight="1" x14ac:dyDescent="0.2">
      <c r="AA1870" s="97"/>
      <c r="AB1870" s="97"/>
      <c r="AC1870" s="97"/>
      <c r="AD1870" s="97"/>
      <c r="AE1870" s="97"/>
      <c r="AF1870" s="93"/>
      <c r="AG1870" s="93"/>
      <c r="AH1870" s="93"/>
      <c r="AI1870" s="30"/>
      <c r="AJ1870" s="30"/>
      <c r="AK1870" s="30"/>
      <c r="AL1870" s="30"/>
      <c r="AM1870" s="109"/>
      <c r="AN1870" s="109"/>
      <c r="AO1870" s="30"/>
      <c r="AP1870" s="109" t="s">
        <v>2607</v>
      </c>
      <c r="AQ1870"/>
      <c r="AR1870"/>
      <c r="AS1870"/>
      <c r="AT1870"/>
      <c r="AU1870"/>
      <c r="AV1870"/>
    </row>
    <row r="1871" spans="27:48" ht="23.45" customHeight="1" x14ac:dyDescent="0.2">
      <c r="AA1871" s="97"/>
      <c r="AB1871" s="97"/>
      <c r="AC1871" s="97"/>
      <c r="AD1871" s="97"/>
      <c r="AE1871" s="97"/>
      <c r="AF1871" s="93"/>
      <c r="AG1871" s="93"/>
      <c r="AH1871" s="93"/>
      <c r="AI1871" s="30"/>
      <c r="AJ1871" s="30"/>
      <c r="AK1871" s="30"/>
      <c r="AL1871" s="30"/>
      <c r="AM1871" s="109"/>
      <c r="AN1871" s="109"/>
      <c r="AO1871" s="30"/>
      <c r="AP1871" s="109" t="s">
        <v>2608</v>
      </c>
      <c r="AQ1871"/>
      <c r="AR1871"/>
      <c r="AS1871"/>
      <c r="AT1871"/>
      <c r="AU1871"/>
      <c r="AV1871"/>
    </row>
    <row r="1872" spans="27:48" ht="23.45" customHeight="1" x14ac:dyDescent="0.2">
      <c r="AA1872" s="97"/>
      <c r="AB1872" s="97"/>
      <c r="AC1872" s="97"/>
      <c r="AD1872" s="97"/>
      <c r="AE1872" s="97"/>
      <c r="AF1872" s="93"/>
      <c r="AG1872" s="93"/>
      <c r="AH1872" s="93"/>
      <c r="AI1872" s="30"/>
      <c r="AJ1872" s="30"/>
      <c r="AK1872" s="30"/>
      <c r="AL1872" s="30"/>
      <c r="AM1872" s="109"/>
      <c r="AN1872" s="109"/>
      <c r="AO1872" s="30"/>
      <c r="AP1872" s="109" t="s">
        <v>2609</v>
      </c>
      <c r="AQ1872"/>
      <c r="AR1872"/>
      <c r="AS1872"/>
      <c r="AT1872"/>
      <c r="AU1872"/>
      <c r="AV1872"/>
    </row>
    <row r="1873" spans="27:48" ht="23.45" customHeight="1" x14ac:dyDescent="0.2">
      <c r="AA1873" s="97"/>
      <c r="AB1873" s="97"/>
      <c r="AC1873" s="97"/>
      <c r="AD1873" s="97"/>
      <c r="AE1873" s="97"/>
      <c r="AF1873" s="93"/>
      <c r="AG1873" s="93"/>
      <c r="AH1873" s="93"/>
      <c r="AI1873" s="30"/>
      <c r="AJ1873" s="30"/>
      <c r="AK1873" s="30"/>
      <c r="AL1873" s="30"/>
      <c r="AM1873" s="109"/>
      <c r="AN1873" s="109"/>
      <c r="AO1873" s="30"/>
      <c r="AP1873" s="109" t="s">
        <v>2610</v>
      </c>
      <c r="AQ1873"/>
      <c r="AR1873"/>
      <c r="AS1873"/>
      <c r="AT1873"/>
      <c r="AU1873"/>
      <c r="AV1873"/>
    </row>
    <row r="1874" spans="27:48" ht="23.45" customHeight="1" x14ac:dyDescent="0.2">
      <c r="AA1874" s="97"/>
      <c r="AB1874" s="97"/>
      <c r="AC1874" s="97"/>
      <c r="AD1874" s="97"/>
      <c r="AE1874" s="97"/>
      <c r="AF1874" s="93"/>
      <c r="AG1874" s="93"/>
      <c r="AH1874" s="93"/>
      <c r="AI1874" s="30"/>
      <c r="AJ1874" s="30"/>
      <c r="AK1874" s="30"/>
      <c r="AL1874" s="30"/>
      <c r="AM1874" s="109"/>
      <c r="AN1874" s="109"/>
      <c r="AO1874" s="30"/>
      <c r="AP1874" s="109" t="s">
        <v>2611</v>
      </c>
      <c r="AQ1874"/>
      <c r="AR1874"/>
      <c r="AS1874"/>
      <c r="AT1874"/>
      <c r="AU1874"/>
      <c r="AV1874"/>
    </row>
    <row r="1875" spans="27:48" ht="23.45" customHeight="1" x14ac:dyDescent="0.2">
      <c r="AA1875" s="97"/>
      <c r="AB1875" s="97"/>
      <c r="AC1875" s="97"/>
      <c r="AD1875" s="97"/>
      <c r="AE1875" s="97"/>
      <c r="AF1875" s="93"/>
      <c r="AG1875" s="93"/>
      <c r="AH1875" s="93"/>
      <c r="AI1875" s="30"/>
      <c r="AJ1875" s="30"/>
      <c r="AK1875" s="30"/>
      <c r="AL1875" s="30"/>
      <c r="AM1875" s="109"/>
      <c r="AN1875" s="109"/>
      <c r="AO1875" s="30"/>
      <c r="AP1875" s="109" t="s">
        <v>2612</v>
      </c>
      <c r="AQ1875"/>
      <c r="AR1875"/>
      <c r="AS1875"/>
      <c r="AT1875"/>
      <c r="AU1875"/>
      <c r="AV1875"/>
    </row>
    <row r="1876" spans="27:48" ht="23.45" customHeight="1" x14ac:dyDescent="0.2">
      <c r="AA1876" s="97"/>
      <c r="AB1876" s="97"/>
      <c r="AC1876" s="97"/>
      <c r="AD1876" s="97"/>
      <c r="AE1876" s="97"/>
      <c r="AF1876" s="93"/>
      <c r="AG1876" s="93"/>
      <c r="AH1876" s="93"/>
      <c r="AI1876" s="30"/>
      <c r="AJ1876" s="30"/>
      <c r="AK1876" s="30"/>
      <c r="AL1876" s="30"/>
      <c r="AM1876" s="109"/>
      <c r="AN1876" s="109"/>
      <c r="AO1876" s="30"/>
      <c r="AP1876" s="109" t="s">
        <v>2613</v>
      </c>
      <c r="AQ1876"/>
      <c r="AR1876"/>
      <c r="AS1876"/>
      <c r="AT1876"/>
      <c r="AU1876"/>
      <c r="AV1876"/>
    </row>
    <row r="1877" spans="27:48" ht="23.45" customHeight="1" x14ac:dyDescent="0.2">
      <c r="AA1877" s="97"/>
      <c r="AB1877" s="97"/>
      <c r="AC1877" s="97"/>
      <c r="AD1877" s="97"/>
      <c r="AE1877" s="97"/>
      <c r="AF1877" s="93"/>
      <c r="AG1877" s="93"/>
      <c r="AH1877" s="93"/>
      <c r="AI1877" s="30"/>
      <c r="AJ1877" s="30"/>
      <c r="AK1877" s="30"/>
      <c r="AL1877" s="30"/>
      <c r="AM1877" s="109"/>
      <c r="AN1877" s="109"/>
      <c r="AO1877" s="30"/>
      <c r="AP1877" s="109" t="s">
        <v>2614</v>
      </c>
      <c r="AQ1877"/>
      <c r="AR1877"/>
      <c r="AS1877"/>
      <c r="AT1877"/>
      <c r="AU1877"/>
      <c r="AV1877"/>
    </row>
    <row r="1878" spans="27:48" ht="23.45" customHeight="1" x14ac:dyDescent="0.2">
      <c r="AA1878" s="97"/>
      <c r="AB1878" s="97"/>
      <c r="AC1878" s="97"/>
      <c r="AD1878" s="97"/>
      <c r="AE1878" s="97"/>
      <c r="AF1878" s="93"/>
      <c r="AG1878" s="93"/>
      <c r="AH1878" s="93"/>
      <c r="AI1878" s="30"/>
      <c r="AJ1878" s="30"/>
      <c r="AK1878" s="30"/>
      <c r="AL1878" s="30"/>
      <c r="AM1878" s="109"/>
      <c r="AN1878" s="109"/>
      <c r="AO1878" s="30"/>
      <c r="AP1878" s="109" t="s">
        <v>2615</v>
      </c>
      <c r="AQ1878"/>
      <c r="AR1878"/>
      <c r="AS1878"/>
      <c r="AT1878"/>
      <c r="AU1878"/>
      <c r="AV1878"/>
    </row>
    <row r="1879" spans="27:48" ht="23.45" customHeight="1" x14ac:dyDescent="0.2">
      <c r="AA1879" s="97"/>
      <c r="AB1879" s="97"/>
      <c r="AC1879" s="97"/>
      <c r="AD1879" s="97"/>
      <c r="AE1879" s="97"/>
      <c r="AF1879" s="93"/>
      <c r="AG1879" s="93"/>
      <c r="AH1879" s="93"/>
      <c r="AI1879" s="30"/>
      <c r="AJ1879" s="30"/>
      <c r="AK1879" s="30"/>
      <c r="AL1879" s="30"/>
      <c r="AM1879" s="109"/>
      <c r="AN1879" s="109"/>
      <c r="AO1879" s="30"/>
      <c r="AP1879" s="109" t="s">
        <v>2616</v>
      </c>
      <c r="AQ1879"/>
      <c r="AR1879"/>
      <c r="AS1879"/>
      <c r="AT1879"/>
      <c r="AU1879"/>
      <c r="AV1879"/>
    </row>
    <row r="1880" spans="27:48" ht="23.45" customHeight="1" x14ac:dyDescent="0.2">
      <c r="AA1880" s="97"/>
      <c r="AB1880" s="97"/>
      <c r="AC1880" s="97"/>
      <c r="AD1880" s="97"/>
      <c r="AE1880" s="97"/>
      <c r="AF1880" s="93"/>
      <c r="AG1880" s="93"/>
      <c r="AH1880" s="93"/>
      <c r="AI1880" s="30"/>
      <c r="AJ1880" s="30"/>
      <c r="AK1880" s="30"/>
      <c r="AL1880" s="30"/>
      <c r="AM1880" s="109"/>
      <c r="AN1880" s="109"/>
      <c r="AO1880" s="30"/>
      <c r="AP1880" s="109" t="s">
        <v>2617</v>
      </c>
      <c r="AQ1880"/>
      <c r="AR1880"/>
      <c r="AS1880"/>
      <c r="AT1880"/>
      <c r="AU1880"/>
      <c r="AV1880"/>
    </row>
    <row r="1881" spans="27:48" ht="23.45" customHeight="1" x14ac:dyDescent="0.2">
      <c r="AA1881" s="97"/>
      <c r="AB1881" s="97"/>
      <c r="AC1881" s="97"/>
      <c r="AD1881" s="97"/>
      <c r="AE1881" s="97"/>
      <c r="AF1881" s="93"/>
      <c r="AG1881" s="93"/>
      <c r="AH1881" s="93"/>
      <c r="AI1881" s="30"/>
      <c r="AJ1881" s="30"/>
      <c r="AK1881" s="30"/>
      <c r="AL1881" s="30"/>
      <c r="AM1881" s="109"/>
      <c r="AN1881" s="109"/>
      <c r="AO1881" s="30"/>
      <c r="AP1881" s="109" t="s">
        <v>2618</v>
      </c>
      <c r="AQ1881"/>
      <c r="AR1881"/>
      <c r="AS1881"/>
      <c r="AT1881"/>
      <c r="AU1881"/>
      <c r="AV1881"/>
    </row>
    <row r="1882" spans="27:48" ht="23.45" customHeight="1" x14ac:dyDescent="0.2">
      <c r="AA1882" s="97"/>
      <c r="AB1882" s="97"/>
      <c r="AC1882" s="97"/>
      <c r="AD1882" s="97"/>
      <c r="AE1882" s="97"/>
      <c r="AF1882" s="93"/>
      <c r="AG1882" s="93"/>
      <c r="AH1882" s="93"/>
      <c r="AI1882" s="30"/>
      <c r="AJ1882" s="30"/>
      <c r="AK1882" s="30"/>
      <c r="AL1882" s="30"/>
      <c r="AM1882" s="109"/>
      <c r="AN1882" s="109"/>
      <c r="AO1882" s="30"/>
      <c r="AP1882" s="109" t="s">
        <v>2619</v>
      </c>
      <c r="AQ1882"/>
      <c r="AR1882"/>
      <c r="AS1882"/>
      <c r="AT1882"/>
      <c r="AU1882"/>
      <c r="AV1882"/>
    </row>
    <row r="1883" spans="27:48" ht="23.45" customHeight="1" x14ac:dyDescent="0.2">
      <c r="AA1883" s="97"/>
      <c r="AB1883" s="97"/>
      <c r="AC1883" s="97"/>
      <c r="AD1883" s="97"/>
      <c r="AE1883" s="97"/>
      <c r="AF1883" s="93"/>
      <c r="AG1883" s="93"/>
      <c r="AH1883" s="93"/>
      <c r="AI1883" s="30"/>
      <c r="AJ1883" s="30"/>
      <c r="AK1883" s="30"/>
      <c r="AL1883" s="30"/>
      <c r="AM1883" s="109"/>
      <c r="AN1883" s="109"/>
      <c r="AO1883" s="30"/>
      <c r="AP1883" s="109" t="s">
        <v>2620</v>
      </c>
      <c r="AQ1883"/>
      <c r="AR1883"/>
      <c r="AS1883"/>
      <c r="AT1883"/>
      <c r="AU1883"/>
      <c r="AV1883"/>
    </row>
    <row r="1884" spans="27:48" ht="23.45" customHeight="1" x14ac:dyDescent="0.2">
      <c r="AA1884" s="97"/>
      <c r="AB1884" s="97"/>
      <c r="AC1884" s="97"/>
      <c r="AD1884" s="97"/>
      <c r="AE1884" s="97"/>
      <c r="AF1884" s="93"/>
      <c r="AG1884" s="93"/>
      <c r="AH1884" s="93"/>
      <c r="AI1884" s="30"/>
      <c r="AJ1884" s="30"/>
      <c r="AK1884" s="30"/>
      <c r="AL1884" s="30"/>
      <c r="AM1884" s="109"/>
      <c r="AN1884" s="109"/>
      <c r="AO1884" s="30"/>
      <c r="AP1884" s="109" t="s">
        <v>2621</v>
      </c>
      <c r="AQ1884"/>
      <c r="AR1884"/>
      <c r="AS1884"/>
      <c r="AT1884"/>
      <c r="AU1884"/>
      <c r="AV1884"/>
    </row>
    <row r="1885" spans="27:48" ht="23.45" customHeight="1" x14ac:dyDescent="0.2">
      <c r="AA1885" s="97"/>
      <c r="AB1885" s="97"/>
      <c r="AC1885" s="97"/>
      <c r="AD1885" s="97"/>
      <c r="AE1885" s="97"/>
      <c r="AF1885" s="93"/>
      <c r="AG1885" s="93"/>
      <c r="AH1885" s="93"/>
      <c r="AI1885" s="30"/>
      <c r="AJ1885" s="30"/>
      <c r="AK1885" s="30"/>
      <c r="AL1885" s="30"/>
      <c r="AM1885" s="109"/>
      <c r="AN1885" s="109"/>
      <c r="AO1885" s="30"/>
      <c r="AP1885" s="109" t="s">
        <v>2622</v>
      </c>
      <c r="AQ1885"/>
      <c r="AR1885"/>
      <c r="AS1885"/>
      <c r="AT1885"/>
      <c r="AU1885"/>
      <c r="AV1885"/>
    </row>
    <row r="1886" spans="27:48" ht="23.45" customHeight="1" x14ac:dyDescent="0.2">
      <c r="AA1886" s="97"/>
      <c r="AB1886" s="97"/>
      <c r="AC1886" s="97"/>
      <c r="AD1886" s="97"/>
      <c r="AE1886" s="97"/>
      <c r="AF1886" s="93"/>
      <c r="AG1886" s="93"/>
      <c r="AH1886" s="93"/>
      <c r="AI1886" s="30"/>
      <c r="AJ1886" s="30"/>
      <c r="AK1886" s="30"/>
      <c r="AL1886" s="30"/>
      <c r="AM1886" s="109"/>
      <c r="AN1886" s="109"/>
      <c r="AO1886" s="30"/>
      <c r="AP1886" s="109" t="s">
        <v>2623</v>
      </c>
      <c r="AQ1886"/>
      <c r="AR1886"/>
      <c r="AS1886"/>
      <c r="AT1886"/>
      <c r="AU1886"/>
      <c r="AV1886"/>
    </row>
    <row r="1887" spans="27:48" ht="23.45" customHeight="1" x14ac:dyDescent="0.2">
      <c r="AA1887" s="97"/>
      <c r="AB1887" s="97"/>
      <c r="AC1887" s="97"/>
      <c r="AD1887" s="97"/>
      <c r="AE1887" s="97"/>
      <c r="AF1887" s="93"/>
      <c r="AG1887" s="93"/>
      <c r="AH1887" s="93"/>
      <c r="AI1887" s="30"/>
      <c r="AJ1887" s="30"/>
      <c r="AK1887" s="30"/>
      <c r="AL1887" s="30"/>
      <c r="AM1887" s="109"/>
      <c r="AN1887" s="109"/>
      <c r="AO1887" s="30"/>
      <c r="AP1887" s="109" t="s">
        <v>2624</v>
      </c>
      <c r="AQ1887"/>
      <c r="AR1887"/>
      <c r="AS1887"/>
      <c r="AT1887"/>
      <c r="AU1887"/>
      <c r="AV1887"/>
    </row>
    <row r="1888" spans="27:48" ht="23.45" customHeight="1" x14ac:dyDescent="0.2">
      <c r="AA1888" s="97"/>
      <c r="AB1888" s="97"/>
      <c r="AC1888" s="97"/>
      <c r="AD1888" s="97"/>
      <c r="AE1888" s="97"/>
      <c r="AF1888" s="93"/>
      <c r="AG1888" s="93"/>
      <c r="AH1888" s="93"/>
      <c r="AI1888" s="30"/>
      <c r="AJ1888" s="30"/>
      <c r="AK1888" s="30"/>
      <c r="AL1888" s="30"/>
      <c r="AM1888" s="109"/>
      <c r="AN1888" s="109"/>
      <c r="AO1888" s="30"/>
      <c r="AP1888" s="109" t="s">
        <v>2625</v>
      </c>
      <c r="AQ1888"/>
      <c r="AR1888"/>
      <c r="AS1888"/>
      <c r="AT1888"/>
      <c r="AU1888"/>
      <c r="AV1888"/>
    </row>
    <row r="1889" spans="27:48" ht="23.45" customHeight="1" x14ac:dyDescent="0.2">
      <c r="AA1889" s="97"/>
      <c r="AB1889" s="97"/>
      <c r="AC1889" s="97"/>
      <c r="AD1889" s="97"/>
      <c r="AE1889" s="97"/>
      <c r="AF1889" s="93"/>
      <c r="AG1889" s="93"/>
      <c r="AH1889" s="93"/>
      <c r="AI1889" s="30"/>
      <c r="AJ1889" s="30"/>
      <c r="AK1889" s="30"/>
      <c r="AL1889" s="30"/>
      <c r="AM1889" s="109"/>
      <c r="AN1889" s="109"/>
      <c r="AO1889" s="30"/>
      <c r="AP1889" s="109" t="s">
        <v>2626</v>
      </c>
      <c r="AQ1889"/>
      <c r="AR1889"/>
      <c r="AS1889"/>
      <c r="AT1889"/>
      <c r="AU1889"/>
      <c r="AV1889"/>
    </row>
    <row r="1890" spans="27:48" ht="23.45" customHeight="1" x14ac:dyDescent="0.2">
      <c r="AA1890" s="97"/>
      <c r="AB1890" s="97"/>
      <c r="AC1890" s="97"/>
      <c r="AD1890" s="97"/>
      <c r="AE1890" s="97"/>
      <c r="AF1890" s="93"/>
      <c r="AG1890" s="93"/>
      <c r="AH1890" s="93"/>
      <c r="AI1890" s="30"/>
      <c r="AJ1890" s="30"/>
      <c r="AK1890" s="30"/>
      <c r="AL1890" s="30"/>
      <c r="AM1890" s="109"/>
      <c r="AN1890" s="109"/>
      <c r="AO1890" s="30"/>
      <c r="AP1890" s="109" t="s">
        <v>2627</v>
      </c>
      <c r="AQ1890"/>
      <c r="AR1890"/>
      <c r="AS1890"/>
      <c r="AT1890"/>
      <c r="AU1890"/>
      <c r="AV1890"/>
    </row>
    <row r="1891" spans="27:48" ht="23.45" customHeight="1" x14ac:dyDescent="0.2">
      <c r="AA1891" s="97"/>
      <c r="AB1891" s="97"/>
      <c r="AC1891" s="97"/>
      <c r="AD1891" s="97"/>
      <c r="AE1891" s="97"/>
      <c r="AF1891" s="93"/>
      <c r="AG1891" s="93"/>
      <c r="AH1891" s="93"/>
      <c r="AI1891" s="30"/>
      <c r="AJ1891" s="30"/>
      <c r="AK1891" s="30"/>
      <c r="AL1891" s="30"/>
      <c r="AM1891" s="109"/>
      <c r="AN1891" s="109"/>
      <c r="AO1891" s="30"/>
      <c r="AP1891" s="109" t="s">
        <v>2628</v>
      </c>
      <c r="AQ1891"/>
      <c r="AR1891"/>
      <c r="AS1891"/>
      <c r="AT1891"/>
      <c r="AU1891"/>
      <c r="AV1891"/>
    </row>
    <row r="1892" spans="27:48" ht="23.45" customHeight="1" x14ac:dyDescent="0.2">
      <c r="AA1892" s="97"/>
      <c r="AB1892" s="97"/>
      <c r="AC1892" s="97"/>
      <c r="AD1892" s="97"/>
      <c r="AE1892" s="97"/>
      <c r="AF1892" s="93"/>
      <c r="AG1892" s="93"/>
      <c r="AH1892" s="93"/>
      <c r="AI1892" s="30"/>
      <c r="AJ1892" s="30"/>
      <c r="AK1892" s="30"/>
      <c r="AL1892" s="30"/>
      <c r="AM1892" s="109"/>
      <c r="AN1892" s="109"/>
      <c r="AO1892" s="30"/>
      <c r="AP1892" s="109" t="s">
        <v>2629</v>
      </c>
      <c r="AQ1892"/>
      <c r="AR1892"/>
      <c r="AS1892"/>
      <c r="AT1892"/>
      <c r="AU1892"/>
      <c r="AV1892"/>
    </row>
    <row r="1893" spans="27:48" ht="23.45" customHeight="1" x14ac:dyDescent="0.2">
      <c r="AA1893" s="97"/>
      <c r="AB1893" s="97"/>
      <c r="AC1893" s="97"/>
      <c r="AD1893" s="97"/>
      <c r="AE1893" s="97"/>
      <c r="AF1893" s="93"/>
      <c r="AG1893" s="93"/>
      <c r="AH1893" s="93"/>
      <c r="AI1893" s="30"/>
      <c r="AJ1893" s="30"/>
      <c r="AK1893" s="30"/>
      <c r="AL1893" s="30"/>
      <c r="AM1893" s="109"/>
      <c r="AN1893" s="109"/>
      <c r="AO1893" s="30"/>
      <c r="AP1893" s="109" t="s">
        <v>2630</v>
      </c>
      <c r="AQ1893"/>
      <c r="AR1893"/>
      <c r="AS1893"/>
      <c r="AT1893"/>
      <c r="AU1893"/>
      <c r="AV1893"/>
    </row>
    <row r="1894" spans="27:48" ht="23.45" customHeight="1" x14ac:dyDescent="0.2">
      <c r="AA1894" s="97"/>
      <c r="AB1894" s="97"/>
      <c r="AC1894" s="97"/>
      <c r="AD1894" s="97"/>
      <c r="AE1894" s="97"/>
      <c r="AF1894" s="93"/>
      <c r="AG1894" s="93"/>
      <c r="AH1894" s="93"/>
      <c r="AI1894" s="30"/>
      <c r="AJ1894" s="30"/>
      <c r="AK1894" s="30"/>
      <c r="AL1894" s="30"/>
      <c r="AM1894" s="109"/>
      <c r="AN1894" s="109"/>
      <c r="AO1894" s="30"/>
      <c r="AP1894" s="109" t="s">
        <v>2631</v>
      </c>
      <c r="AQ1894"/>
      <c r="AR1894"/>
      <c r="AS1894"/>
      <c r="AT1894"/>
      <c r="AU1894"/>
      <c r="AV1894"/>
    </row>
    <row r="1895" spans="27:48" ht="23.45" customHeight="1" x14ac:dyDescent="0.2">
      <c r="AA1895" s="97"/>
      <c r="AB1895" s="97"/>
      <c r="AC1895" s="97"/>
      <c r="AD1895" s="97"/>
      <c r="AE1895" s="97"/>
      <c r="AF1895" s="93"/>
      <c r="AG1895" s="93"/>
      <c r="AH1895" s="93"/>
      <c r="AI1895" s="30"/>
      <c r="AJ1895" s="30"/>
      <c r="AK1895" s="30"/>
      <c r="AL1895" s="30"/>
      <c r="AM1895" s="109"/>
      <c r="AN1895" s="109"/>
      <c r="AO1895" s="30"/>
      <c r="AP1895" s="109" t="s">
        <v>2632</v>
      </c>
      <c r="AQ1895"/>
      <c r="AR1895"/>
      <c r="AS1895"/>
      <c r="AT1895"/>
      <c r="AU1895"/>
      <c r="AV1895"/>
    </row>
    <row r="1896" spans="27:48" ht="23.45" customHeight="1" x14ac:dyDescent="0.2">
      <c r="AA1896" s="97"/>
      <c r="AB1896" s="97"/>
      <c r="AC1896" s="97"/>
      <c r="AD1896" s="97"/>
      <c r="AE1896" s="97"/>
      <c r="AF1896" s="93"/>
      <c r="AG1896" s="93"/>
      <c r="AH1896" s="93"/>
      <c r="AI1896" s="30"/>
      <c r="AJ1896" s="30"/>
      <c r="AK1896" s="30"/>
      <c r="AL1896" s="30"/>
      <c r="AM1896" s="109"/>
      <c r="AN1896" s="109"/>
      <c r="AO1896" s="30"/>
      <c r="AP1896" s="109" t="s">
        <v>2633</v>
      </c>
      <c r="AQ1896"/>
      <c r="AR1896"/>
      <c r="AS1896"/>
      <c r="AT1896"/>
      <c r="AU1896"/>
      <c r="AV1896"/>
    </row>
    <row r="1897" spans="27:48" ht="23.45" customHeight="1" x14ac:dyDescent="0.2">
      <c r="AA1897" s="97"/>
      <c r="AB1897" s="97"/>
      <c r="AC1897" s="97"/>
      <c r="AD1897" s="97"/>
      <c r="AE1897" s="97"/>
      <c r="AF1897" s="93"/>
      <c r="AG1897" s="93"/>
      <c r="AH1897" s="93"/>
      <c r="AI1897" s="30"/>
      <c r="AJ1897" s="30"/>
      <c r="AK1897" s="30"/>
      <c r="AL1897" s="30"/>
      <c r="AM1897" s="109"/>
      <c r="AN1897" s="109"/>
      <c r="AO1897" s="30"/>
      <c r="AP1897" s="109" t="s">
        <v>2634</v>
      </c>
      <c r="AQ1897"/>
      <c r="AR1897"/>
      <c r="AS1897"/>
      <c r="AT1897"/>
      <c r="AU1897"/>
      <c r="AV1897"/>
    </row>
    <row r="1898" spans="27:48" ht="23.45" customHeight="1" x14ac:dyDescent="0.2">
      <c r="AA1898" s="97"/>
      <c r="AB1898" s="97"/>
      <c r="AC1898" s="97"/>
      <c r="AD1898" s="97"/>
      <c r="AE1898" s="97"/>
      <c r="AF1898" s="93"/>
      <c r="AG1898" s="93"/>
      <c r="AH1898" s="93"/>
      <c r="AI1898" s="30"/>
      <c r="AJ1898" s="30"/>
      <c r="AK1898" s="30"/>
      <c r="AL1898" s="30"/>
      <c r="AM1898" s="109"/>
      <c r="AN1898" s="109"/>
      <c r="AO1898" s="30"/>
      <c r="AP1898" s="109" t="s">
        <v>2635</v>
      </c>
      <c r="AQ1898"/>
      <c r="AR1898"/>
      <c r="AS1898"/>
      <c r="AT1898"/>
      <c r="AU1898"/>
      <c r="AV1898"/>
    </row>
    <row r="1899" spans="27:48" ht="23.45" customHeight="1" x14ac:dyDescent="0.2">
      <c r="AA1899" s="97"/>
      <c r="AB1899" s="97"/>
      <c r="AC1899" s="97"/>
      <c r="AD1899" s="97"/>
      <c r="AE1899" s="97"/>
      <c r="AF1899" s="93"/>
      <c r="AG1899" s="93"/>
      <c r="AH1899" s="93"/>
      <c r="AI1899" s="30"/>
      <c r="AJ1899" s="30"/>
      <c r="AK1899" s="30"/>
      <c r="AL1899" s="30"/>
      <c r="AM1899" s="109"/>
      <c r="AN1899" s="109"/>
      <c r="AO1899" s="30"/>
      <c r="AP1899" s="109" t="s">
        <v>2636</v>
      </c>
      <c r="AQ1899"/>
      <c r="AR1899"/>
      <c r="AS1899"/>
      <c r="AT1899"/>
      <c r="AU1899"/>
      <c r="AV1899"/>
    </row>
    <row r="1900" spans="27:48" ht="23.45" customHeight="1" x14ac:dyDescent="0.2">
      <c r="AA1900" s="97"/>
      <c r="AB1900" s="97"/>
      <c r="AC1900" s="97"/>
      <c r="AD1900" s="97"/>
      <c r="AE1900" s="97"/>
      <c r="AF1900" s="93"/>
      <c r="AG1900" s="93"/>
      <c r="AH1900" s="93"/>
      <c r="AI1900" s="30"/>
      <c r="AJ1900" s="30"/>
      <c r="AK1900" s="30"/>
      <c r="AL1900" s="30"/>
      <c r="AM1900" s="109"/>
      <c r="AN1900" s="109"/>
      <c r="AO1900" s="30"/>
      <c r="AP1900" s="109" t="s">
        <v>2637</v>
      </c>
      <c r="AQ1900"/>
      <c r="AR1900"/>
      <c r="AS1900"/>
      <c r="AT1900"/>
      <c r="AU1900"/>
      <c r="AV1900"/>
    </row>
    <row r="1901" spans="27:48" ht="23.45" customHeight="1" x14ac:dyDescent="0.2">
      <c r="AA1901" s="97"/>
      <c r="AB1901" s="97"/>
      <c r="AC1901" s="97"/>
      <c r="AD1901" s="97"/>
      <c r="AE1901" s="97"/>
      <c r="AF1901" s="93"/>
      <c r="AG1901" s="93"/>
      <c r="AH1901" s="93"/>
      <c r="AI1901" s="30"/>
      <c r="AJ1901" s="30"/>
      <c r="AK1901" s="30"/>
      <c r="AL1901" s="30"/>
      <c r="AM1901" s="109"/>
      <c r="AN1901" s="109"/>
      <c r="AO1901" s="30"/>
      <c r="AP1901" s="109" t="s">
        <v>2638</v>
      </c>
      <c r="AQ1901"/>
      <c r="AR1901"/>
      <c r="AS1901"/>
      <c r="AT1901"/>
      <c r="AU1901"/>
      <c r="AV1901"/>
    </row>
    <row r="1902" spans="27:48" ht="23.45" customHeight="1" x14ac:dyDescent="0.2">
      <c r="AA1902" s="97"/>
      <c r="AB1902" s="97"/>
      <c r="AC1902" s="97"/>
      <c r="AD1902" s="97"/>
      <c r="AE1902" s="97"/>
      <c r="AF1902" s="93"/>
      <c r="AG1902" s="93"/>
      <c r="AH1902" s="93"/>
      <c r="AI1902" s="30"/>
      <c r="AJ1902" s="30"/>
      <c r="AK1902" s="30"/>
      <c r="AL1902" s="30"/>
      <c r="AM1902" s="109"/>
      <c r="AN1902" s="109"/>
      <c r="AO1902" s="30"/>
      <c r="AP1902" s="109">
        <v>961</v>
      </c>
      <c r="AQ1902"/>
      <c r="AR1902"/>
      <c r="AS1902"/>
      <c r="AT1902"/>
      <c r="AU1902"/>
      <c r="AV1902"/>
    </row>
    <row r="1903" spans="27:48" ht="23.45" customHeight="1" x14ac:dyDescent="0.2">
      <c r="AA1903" s="97"/>
      <c r="AB1903" s="97"/>
      <c r="AC1903" s="97"/>
      <c r="AD1903" s="97"/>
      <c r="AE1903" s="97"/>
      <c r="AF1903" s="93"/>
      <c r="AG1903" s="93"/>
      <c r="AH1903" s="93"/>
      <c r="AI1903" s="30"/>
      <c r="AJ1903" s="30"/>
      <c r="AK1903" s="30"/>
      <c r="AL1903" s="30"/>
      <c r="AM1903" s="109"/>
      <c r="AN1903" s="109"/>
      <c r="AO1903" s="30"/>
      <c r="AP1903" s="109">
        <v>118</v>
      </c>
      <c r="AQ1903"/>
      <c r="AR1903"/>
      <c r="AS1903"/>
      <c r="AT1903"/>
      <c r="AU1903"/>
      <c r="AV1903"/>
    </row>
    <row r="1904" spans="27:48" ht="23.45" customHeight="1" x14ac:dyDescent="0.2">
      <c r="AA1904" s="97"/>
      <c r="AB1904" s="97"/>
      <c r="AC1904" s="97"/>
      <c r="AD1904" s="97"/>
      <c r="AE1904" s="97"/>
      <c r="AF1904" s="93"/>
      <c r="AG1904" s="93"/>
      <c r="AH1904" s="93"/>
      <c r="AI1904" s="30"/>
      <c r="AJ1904" s="30"/>
      <c r="AK1904" s="30"/>
      <c r="AL1904" s="30"/>
      <c r="AM1904" s="109"/>
      <c r="AN1904" s="109"/>
      <c r="AO1904" s="30"/>
      <c r="AP1904" s="109">
        <v>149</v>
      </c>
      <c r="AQ1904"/>
      <c r="AR1904"/>
      <c r="AS1904"/>
      <c r="AT1904"/>
      <c r="AU1904"/>
      <c r="AV1904"/>
    </row>
    <row r="1905" spans="27:48" ht="23.45" customHeight="1" x14ac:dyDescent="0.2">
      <c r="AA1905" s="97"/>
      <c r="AB1905" s="97"/>
      <c r="AC1905" s="97"/>
      <c r="AD1905" s="97"/>
      <c r="AE1905" s="97"/>
      <c r="AF1905" s="93"/>
      <c r="AG1905" s="93"/>
      <c r="AH1905" s="93"/>
      <c r="AI1905" s="30"/>
      <c r="AJ1905" s="30"/>
      <c r="AK1905" s="30"/>
      <c r="AL1905" s="30"/>
      <c r="AM1905" s="109"/>
      <c r="AN1905" s="109"/>
      <c r="AO1905" s="30"/>
      <c r="AP1905" s="109">
        <v>147</v>
      </c>
      <c r="AQ1905"/>
      <c r="AR1905"/>
      <c r="AS1905"/>
      <c r="AT1905"/>
      <c r="AU1905"/>
      <c r="AV1905"/>
    </row>
    <row r="1906" spans="27:48" ht="23.45" customHeight="1" x14ac:dyDescent="0.2">
      <c r="AA1906" s="97"/>
      <c r="AB1906" s="97"/>
      <c r="AC1906" s="97"/>
      <c r="AD1906" s="97"/>
      <c r="AE1906" s="97"/>
      <c r="AF1906" s="93"/>
      <c r="AG1906" s="93"/>
      <c r="AH1906" s="93"/>
      <c r="AI1906" s="30"/>
      <c r="AJ1906" s="30"/>
      <c r="AK1906" s="30"/>
      <c r="AL1906" s="30"/>
      <c r="AM1906" s="109"/>
      <c r="AN1906" s="109"/>
      <c r="AO1906" s="30"/>
      <c r="AP1906" s="109" t="s">
        <v>2639</v>
      </c>
      <c r="AQ1906"/>
      <c r="AR1906"/>
      <c r="AS1906"/>
      <c r="AT1906"/>
      <c r="AU1906"/>
      <c r="AV1906"/>
    </row>
    <row r="1907" spans="27:48" ht="23.45" customHeight="1" x14ac:dyDescent="0.2">
      <c r="AA1907" s="97"/>
      <c r="AB1907" s="97"/>
      <c r="AC1907" s="97"/>
      <c r="AD1907" s="97"/>
      <c r="AE1907" s="97"/>
      <c r="AF1907" s="93"/>
      <c r="AG1907" s="93"/>
      <c r="AH1907" s="93"/>
      <c r="AI1907" s="30"/>
      <c r="AJ1907" s="30"/>
      <c r="AK1907" s="30"/>
      <c r="AL1907" s="30"/>
      <c r="AM1907" s="109"/>
      <c r="AN1907" s="109"/>
      <c r="AO1907" s="30"/>
      <c r="AP1907" s="109" t="s">
        <v>2640</v>
      </c>
      <c r="AQ1907"/>
      <c r="AR1907"/>
      <c r="AS1907"/>
      <c r="AT1907"/>
      <c r="AU1907"/>
      <c r="AV1907"/>
    </row>
    <row r="1908" spans="27:48" ht="23.45" customHeight="1" x14ac:dyDescent="0.2">
      <c r="AA1908" s="97"/>
      <c r="AB1908" s="97"/>
      <c r="AC1908" s="97"/>
      <c r="AD1908" s="97"/>
      <c r="AE1908" s="97"/>
      <c r="AF1908" s="93"/>
      <c r="AG1908" s="93"/>
      <c r="AH1908" s="93"/>
      <c r="AI1908" s="30"/>
      <c r="AJ1908" s="30"/>
      <c r="AK1908" s="30"/>
      <c r="AL1908" s="30"/>
      <c r="AM1908" s="109"/>
      <c r="AN1908" s="109"/>
      <c r="AO1908" s="30"/>
      <c r="AP1908" s="109" t="s">
        <v>2641</v>
      </c>
      <c r="AQ1908"/>
      <c r="AR1908"/>
      <c r="AS1908"/>
      <c r="AT1908"/>
      <c r="AU1908"/>
      <c r="AV1908"/>
    </row>
    <row r="1909" spans="27:48" ht="23.45" customHeight="1" x14ac:dyDescent="0.2">
      <c r="AA1909" s="97"/>
      <c r="AB1909" s="97"/>
      <c r="AC1909" s="97"/>
      <c r="AD1909" s="97"/>
      <c r="AE1909" s="97"/>
      <c r="AF1909" s="93"/>
      <c r="AG1909" s="93"/>
      <c r="AH1909" s="93"/>
      <c r="AI1909" s="30"/>
      <c r="AJ1909" s="30"/>
      <c r="AK1909" s="30"/>
      <c r="AL1909" s="30"/>
      <c r="AM1909" s="109"/>
      <c r="AN1909" s="109"/>
      <c r="AO1909" s="30"/>
      <c r="AP1909" s="109" t="s">
        <v>2642</v>
      </c>
      <c r="AQ1909"/>
      <c r="AR1909"/>
      <c r="AS1909"/>
      <c r="AT1909"/>
      <c r="AU1909"/>
      <c r="AV1909"/>
    </row>
    <row r="1910" spans="27:48" ht="23.45" customHeight="1" x14ac:dyDescent="0.2">
      <c r="AA1910" s="97"/>
      <c r="AB1910" s="97"/>
      <c r="AC1910" s="97"/>
      <c r="AD1910" s="97"/>
      <c r="AE1910" s="97"/>
      <c r="AF1910" s="93"/>
      <c r="AG1910" s="93"/>
      <c r="AH1910" s="93"/>
      <c r="AI1910" s="30"/>
      <c r="AJ1910" s="30"/>
      <c r="AK1910" s="30"/>
      <c r="AL1910" s="30"/>
      <c r="AM1910" s="109"/>
      <c r="AN1910" s="109"/>
      <c r="AO1910" s="30"/>
      <c r="AP1910" s="109" t="s">
        <v>2643</v>
      </c>
      <c r="AQ1910"/>
      <c r="AR1910"/>
      <c r="AS1910"/>
      <c r="AT1910"/>
      <c r="AU1910"/>
      <c r="AV1910"/>
    </row>
    <row r="1911" spans="27:48" ht="23.45" customHeight="1" x14ac:dyDescent="0.2">
      <c r="AA1911" s="97"/>
      <c r="AB1911" s="97"/>
      <c r="AC1911" s="97"/>
      <c r="AD1911" s="97"/>
      <c r="AE1911" s="97"/>
      <c r="AF1911" s="93"/>
      <c r="AG1911" s="93"/>
      <c r="AH1911" s="93"/>
      <c r="AI1911" s="30"/>
      <c r="AJ1911" s="30"/>
      <c r="AK1911" s="30"/>
      <c r="AL1911" s="30"/>
      <c r="AM1911" s="109"/>
      <c r="AN1911" s="109"/>
      <c r="AO1911" s="30"/>
      <c r="AP1911" s="109" t="s">
        <v>2644</v>
      </c>
      <c r="AQ1911"/>
      <c r="AR1911"/>
      <c r="AS1911"/>
      <c r="AT1911"/>
      <c r="AU1911"/>
      <c r="AV1911"/>
    </row>
    <row r="1912" spans="27:48" ht="23.45" customHeight="1" x14ac:dyDescent="0.2">
      <c r="AA1912" s="97"/>
      <c r="AB1912" s="97"/>
      <c r="AC1912" s="97"/>
      <c r="AD1912" s="97"/>
      <c r="AE1912" s="97"/>
      <c r="AF1912" s="93"/>
      <c r="AG1912" s="93"/>
      <c r="AH1912" s="93"/>
      <c r="AI1912" s="30"/>
      <c r="AJ1912" s="30"/>
      <c r="AK1912" s="30"/>
      <c r="AL1912" s="30"/>
      <c r="AM1912" s="109"/>
      <c r="AN1912" s="109"/>
      <c r="AO1912" s="30"/>
      <c r="AP1912" s="109" t="s">
        <v>2645</v>
      </c>
      <c r="AQ1912"/>
      <c r="AR1912"/>
      <c r="AS1912"/>
      <c r="AT1912"/>
      <c r="AU1912"/>
      <c r="AV1912"/>
    </row>
    <row r="1913" spans="27:48" ht="23.45" customHeight="1" x14ac:dyDescent="0.2">
      <c r="AA1913" s="97"/>
      <c r="AB1913" s="97"/>
      <c r="AC1913" s="97"/>
      <c r="AD1913" s="97"/>
      <c r="AE1913" s="97"/>
      <c r="AF1913" s="93"/>
      <c r="AG1913" s="93"/>
      <c r="AH1913" s="93"/>
      <c r="AI1913" s="30"/>
      <c r="AJ1913" s="30"/>
      <c r="AK1913" s="30"/>
      <c r="AL1913" s="30"/>
      <c r="AM1913" s="109"/>
      <c r="AN1913" s="109"/>
      <c r="AO1913" s="30"/>
      <c r="AP1913" s="109" t="s">
        <v>2646</v>
      </c>
      <c r="AQ1913"/>
      <c r="AR1913"/>
      <c r="AS1913"/>
      <c r="AT1913"/>
      <c r="AU1913"/>
      <c r="AV1913"/>
    </row>
    <row r="1914" spans="27:48" ht="23.45" customHeight="1" x14ac:dyDescent="0.2">
      <c r="AA1914" s="97"/>
      <c r="AB1914" s="97"/>
      <c r="AC1914" s="97"/>
      <c r="AD1914" s="97"/>
      <c r="AE1914" s="97"/>
      <c r="AF1914" s="93"/>
      <c r="AG1914" s="93"/>
      <c r="AH1914" s="93"/>
      <c r="AI1914" s="30"/>
      <c r="AJ1914" s="30"/>
      <c r="AK1914" s="30"/>
      <c r="AL1914" s="30"/>
      <c r="AM1914" s="109"/>
      <c r="AN1914" s="109"/>
      <c r="AO1914" s="30"/>
      <c r="AP1914" s="109" t="s">
        <v>2647</v>
      </c>
      <c r="AQ1914"/>
      <c r="AR1914"/>
      <c r="AS1914"/>
      <c r="AT1914"/>
      <c r="AU1914"/>
      <c r="AV1914"/>
    </row>
    <row r="1915" spans="27:48" ht="23.45" customHeight="1" x14ac:dyDescent="0.2">
      <c r="AA1915" s="97"/>
      <c r="AB1915" s="97"/>
      <c r="AC1915" s="97"/>
      <c r="AD1915" s="97"/>
      <c r="AE1915" s="97"/>
      <c r="AF1915" s="93"/>
      <c r="AG1915" s="93"/>
      <c r="AH1915" s="93"/>
      <c r="AI1915" s="30"/>
      <c r="AJ1915" s="30"/>
      <c r="AK1915" s="30"/>
      <c r="AL1915" s="30"/>
      <c r="AM1915" s="109"/>
      <c r="AN1915" s="109"/>
      <c r="AO1915" s="30"/>
      <c r="AP1915" s="109" t="s">
        <v>2648</v>
      </c>
      <c r="AQ1915"/>
      <c r="AR1915"/>
      <c r="AS1915"/>
      <c r="AT1915"/>
      <c r="AU1915"/>
      <c r="AV1915"/>
    </row>
    <row r="1916" spans="27:48" ht="23.45" customHeight="1" x14ac:dyDescent="0.2">
      <c r="AA1916" s="97"/>
      <c r="AB1916" s="97"/>
      <c r="AC1916" s="97"/>
      <c r="AD1916" s="97"/>
      <c r="AE1916" s="97"/>
      <c r="AF1916" s="93"/>
      <c r="AG1916" s="93"/>
      <c r="AH1916" s="93"/>
      <c r="AI1916" s="30"/>
      <c r="AJ1916" s="30"/>
      <c r="AK1916" s="30"/>
      <c r="AL1916" s="30"/>
      <c r="AM1916" s="109"/>
      <c r="AN1916" s="109"/>
      <c r="AO1916" s="30"/>
      <c r="AP1916" s="109" t="s">
        <v>2649</v>
      </c>
      <c r="AQ1916"/>
      <c r="AR1916"/>
      <c r="AS1916"/>
      <c r="AT1916"/>
      <c r="AU1916"/>
      <c r="AV1916"/>
    </row>
    <row r="1917" spans="27:48" ht="23.45" customHeight="1" x14ac:dyDescent="0.2">
      <c r="AA1917" s="97"/>
      <c r="AB1917" s="97"/>
      <c r="AC1917" s="97"/>
      <c r="AD1917" s="97"/>
      <c r="AE1917" s="97"/>
      <c r="AF1917" s="93"/>
      <c r="AG1917" s="93"/>
      <c r="AH1917" s="93"/>
      <c r="AI1917" s="30"/>
      <c r="AJ1917" s="30"/>
      <c r="AK1917" s="30"/>
      <c r="AL1917" s="30"/>
      <c r="AM1917" s="109"/>
      <c r="AN1917" s="109"/>
      <c r="AO1917" s="30"/>
      <c r="AP1917" s="109" t="s">
        <v>2650</v>
      </c>
      <c r="AQ1917"/>
      <c r="AR1917"/>
      <c r="AS1917"/>
      <c r="AT1917"/>
      <c r="AU1917"/>
      <c r="AV1917"/>
    </row>
    <row r="1918" spans="27:48" ht="23.45" customHeight="1" x14ac:dyDescent="0.2">
      <c r="AA1918" s="97"/>
      <c r="AB1918" s="97"/>
      <c r="AC1918" s="97"/>
      <c r="AD1918" s="97"/>
      <c r="AE1918" s="97"/>
      <c r="AF1918" s="93"/>
      <c r="AG1918" s="93"/>
      <c r="AH1918" s="93"/>
      <c r="AI1918" s="30"/>
      <c r="AJ1918" s="30"/>
      <c r="AK1918" s="30"/>
      <c r="AL1918" s="30"/>
      <c r="AM1918" s="109"/>
      <c r="AN1918" s="109"/>
      <c r="AO1918" s="30"/>
      <c r="AP1918" s="109" t="s">
        <v>2651</v>
      </c>
      <c r="AQ1918"/>
      <c r="AR1918"/>
      <c r="AS1918"/>
      <c r="AT1918"/>
      <c r="AU1918"/>
      <c r="AV1918"/>
    </row>
    <row r="1919" spans="27:48" ht="23.45" customHeight="1" x14ac:dyDescent="0.2">
      <c r="AA1919" s="97"/>
      <c r="AB1919" s="97"/>
      <c r="AC1919" s="97"/>
      <c r="AD1919" s="97"/>
      <c r="AE1919" s="97"/>
      <c r="AF1919" s="93"/>
      <c r="AG1919" s="93"/>
      <c r="AH1919" s="93"/>
      <c r="AI1919" s="30"/>
      <c r="AJ1919" s="30"/>
      <c r="AK1919" s="30"/>
      <c r="AL1919" s="30"/>
      <c r="AM1919" s="109"/>
      <c r="AN1919" s="109"/>
      <c r="AO1919" s="30"/>
      <c r="AP1919" s="109" t="s">
        <v>2652</v>
      </c>
      <c r="AQ1919"/>
      <c r="AR1919"/>
      <c r="AS1919"/>
      <c r="AT1919"/>
      <c r="AU1919"/>
      <c r="AV1919"/>
    </row>
    <row r="1920" spans="27:48" ht="23.45" customHeight="1" x14ac:dyDescent="0.2">
      <c r="AA1920" s="97"/>
      <c r="AB1920" s="97"/>
      <c r="AC1920" s="97"/>
      <c r="AD1920" s="97"/>
      <c r="AE1920" s="97"/>
      <c r="AF1920" s="93"/>
      <c r="AG1920" s="93"/>
      <c r="AH1920" s="93"/>
      <c r="AI1920" s="30"/>
      <c r="AJ1920" s="30"/>
      <c r="AK1920" s="30"/>
      <c r="AL1920" s="30"/>
      <c r="AM1920" s="109"/>
      <c r="AN1920" s="109"/>
      <c r="AO1920" s="30"/>
      <c r="AP1920" s="109" t="s">
        <v>2653</v>
      </c>
      <c r="AQ1920"/>
      <c r="AR1920"/>
      <c r="AS1920"/>
      <c r="AT1920"/>
      <c r="AU1920"/>
      <c r="AV1920"/>
    </row>
    <row r="1921" spans="27:48" ht="23.45" customHeight="1" x14ac:dyDescent="0.2">
      <c r="AA1921" s="97"/>
      <c r="AB1921" s="97"/>
      <c r="AC1921" s="97"/>
      <c r="AD1921" s="97"/>
      <c r="AE1921" s="97"/>
      <c r="AF1921" s="93"/>
      <c r="AG1921" s="93"/>
      <c r="AH1921" s="93"/>
      <c r="AI1921" s="30"/>
      <c r="AJ1921" s="30"/>
      <c r="AK1921" s="30"/>
      <c r="AL1921" s="30"/>
      <c r="AM1921" s="109"/>
      <c r="AN1921" s="109"/>
      <c r="AO1921" s="30"/>
      <c r="AP1921" s="109" t="s">
        <v>2654</v>
      </c>
      <c r="AQ1921"/>
      <c r="AR1921"/>
      <c r="AS1921"/>
      <c r="AT1921"/>
      <c r="AU1921"/>
      <c r="AV1921"/>
    </row>
    <row r="1922" spans="27:48" ht="23.45" customHeight="1" x14ac:dyDescent="0.2">
      <c r="AA1922" s="97"/>
      <c r="AB1922" s="97"/>
      <c r="AC1922" s="97"/>
      <c r="AD1922" s="97"/>
      <c r="AE1922" s="97"/>
      <c r="AF1922" s="93"/>
      <c r="AG1922" s="93"/>
      <c r="AH1922" s="93"/>
      <c r="AI1922" s="30"/>
      <c r="AJ1922" s="30"/>
      <c r="AK1922" s="30"/>
      <c r="AL1922" s="30"/>
      <c r="AM1922" s="109"/>
      <c r="AN1922" s="109"/>
      <c r="AO1922" s="30"/>
      <c r="AP1922" s="109" t="s">
        <v>2655</v>
      </c>
      <c r="AQ1922"/>
      <c r="AR1922"/>
      <c r="AS1922"/>
      <c r="AT1922"/>
      <c r="AU1922"/>
      <c r="AV1922"/>
    </row>
    <row r="1923" spans="27:48" ht="23.45" customHeight="1" x14ac:dyDescent="0.2">
      <c r="AA1923" s="97"/>
      <c r="AB1923" s="97"/>
      <c r="AC1923" s="97"/>
      <c r="AD1923" s="97"/>
      <c r="AE1923" s="97"/>
      <c r="AF1923" s="93"/>
      <c r="AG1923" s="93"/>
      <c r="AH1923" s="93"/>
      <c r="AI1923" s="30"/>
      <c r="AJ1923" s="30"/>
      <c r="AK1923" s="30"/>
      <c r="AL1923" s="30"/>
      <c r="AM1923" s="109"/>
      <c r="AN1923" s="109"/>
      <c r="AO1923" s="30"/>
      <c r="AP1923" s="109" t="s">
        <v>2656</v>
      </c>
      <c r="AQ1923"/>
      <c r="AR1923"/>
      <c r="AS1923"/>
      <c r="AT1923"/>
      <c r="AU1923"/>
      <c r="AV1923"/>
    </row>
    <row r="1924" spans="27:48" ht="23.45" customHeight="1" x14ac:dyDescent="0.2">
      <c r="AA1924" s="97"/>
      <c r="AB1924" s="97"/>
      <c r="AC1924" s="97"/>
      <c r="AD1924" s="97"/>
      <c r="AE1924" s="97"/>
      <c r="AF1924" s="93"/>
      <c r="AG1924" s="93"/>
      <c r="AH1924" s="93"/>
      <c r="AI1924" s="30"/>
      <c r="AJ1924" s="30"/>
      <c r="AK1924" s="30"/>
      <c r="AL1924" s="30"/>
      <c r="AM1924" s="109"/>
      <c r="AN1924" s="109"/>
      <c r="AO1924" s="30"/>
      <c r="AP1924" s="109" t="s">
        <v>2657</v>
      </c>
      <c r="AQ1924"/>
      <c r="AR1924"/>
      <c r="AS1924"/>
      <c r="AT1924"/>
      <c r="AU1924"/>
      <c r="AV1924"/>
    </row>
    <row r="1925" spans="27:48" ht="23.45" customHeight="1" x14ac:dyDescent="0.2">
      <c r="AA1925" s="97"/>
      <c r="AB1925" s="97"/>
      <c r="AC1925" s="97"/>
      <c r="AD1925" s="97"/>
      <c r="AE1925" s="97"/>
      <c r="AF1925" s="93"/>
      <c r="AG1925" s="93"/>
      <c r="AH1925" s="93"/>
      <c r="AI1925" s="30"/>
      <c r="AJ1925" s="30"/>
      <c r="AK1925" s="30"/>
      <c r="AL1925" s="30"/>
      <c r="AM1925" s="109"/>
      <c r="AN1925" s="109"/>
      <c r="AO1925" s="30"/>
      <c r="AP1925" s="109" t="s">
        <v>2658</v>
      </c>
      <c r="AQ1925"/>
      <c r="AR1925"/>
      <c r="AS1925"/>
      <c r="AT1925"/>
      <c r="AU1925"/>
      <c r="AV1925"/>
    </row>
    <row r="1926" spans="27:48" ht="23.45" customHeight="1" x14ac:dyDescent="0.2">
      <c r="AA1926" s="97"/>
      <c r="AB1926" s="97"/>
      <c r="AC1926" s="97"/>
      <c r="AD1926" s="97"/>
      <c r="AE1926" s="97"/>
      <c r="AF1926" s="93"/>
      <c r="AG1926" s="93"/>
      <c r="AH1926" s="93"/>
      <c r="AI1926" s="30"/>
      <c r="AJ1926" s="30"/>
      <c r="AK1926" s="30"/>
      <c r="AL1926" s="30"/>
      <c r="AM1926" s="109"/>
      <c r="AN1926" s="109"/>
      <c r="AO1926" s="30"/>
      <c r="AP1926" s="109" t="s">
        <v>2659</v>
      </c>
      <c r="AQ1926"/>
      <c r="AR1926"/>
      <c r="AS1926"/>
      <c r="AT1926"/>
      <c r="AU1926"/>
      <c r="AV1926"/>
    </row>
    <row r="1927" spans="27:48" ht="23.45" customHeight="1" x14ac:dyDescent="0.2">
      <c r="AA1927" s="97"/>
      <c r="AB1927" s="97"/>
      <c r="AC1927" s="97"/>
      <c r="AD1927" s="97"/>
      <c r="AE1927" s="97"/>
      <c r="AF1927" s="93"/>
      <c r="AG1927" s="93"/>
      <c r="AH1927" s="93"/>
      <c r="AI1927" s="30"/>
      <c r="AJ1927" s="30"/>
      <c r="AK1927" s="30"/>
      <c r="AL1927" s="30"/>
      <c r="AM1927" s="109"/>
      <c r="AN1927" s="109"/>
      <c r="AO1927" s="30"/>
      <c r="AP1927" s="109" t="s">
        <v>2660</v>
      </c>
      <c r="AQ1927"/>
      <c r="AR1927"/>
      <c r="AS1927"/>
      <c r="AT1927"/>
      <c r="AU1927"/>
      <c r="AV1927"/>
    </row>
    <row r="1928" spans="27:48" ht="23.45" customHeight="1" x14ac:dyDescent="0.2">
      <c r="AA1928" s="97"/>
      <c r="AB1928" s="97"/>
      <c r="AC1928" s="97"/>
      <c r="AD1928" s="97"/>
      <c r="AE1928" s="97"/>
      <c r="AF1928" s="93"/>
      <c r="AG1928" s="93"/>
      <c r="AH1928" s="93"/>
      <c r="AI1928" s="30"/>
      <c r="AJ1928" s="30"/>
      <c r="AK1928" s="30"/>
      <c r="AL1928" s="30"/>
      <c r="AM1928" s="109"/>
      <c r="AN1928" s="109"/>
      <c r="AO1928" s="30"/>
      <c r="AP1928" s="109" t="s">
        <v>2661</v>
      </c>
      <c r="AQ1928"/>
      <c r="AR1928"/>
      <c r="AS1928"/>
      <c r="AT1928"/>
      <c r="AU1928"/>
      <c r="AV1928"/>
    </row>
    <row r="1929" spans="27:48" ht="23.45" customHeight="1" x14ac:dyDescent="0.2">
      <c r="AA1929" s="97"/>
      <c r="AB1929" s="97"/>
      <c r="AC1929" s="97"/>
      <c r="AD1929" s="97"/>
      <c r="AE1929" s="97"/>
      <c r="AF1929" s="93"/>
      <c r="AG1929" s="93"/>
      <c r="AH1929" s="93"/>
      <c r="AI1929" s="30"/>
      <c r="AJ1929" s="30"/>
      <c r="AK1929" s="30"/>
      <c r="AL1929" s="30"/>
      <c r="AM1929" s="109"/>
      <c r="AN1929" s="109"/>
      <c r="AO1929" s="30"/>
      <c r="AP1929" s="109" t="s">
        <v>2662</v>
      </c>
      <c r="AQ1929"/>
      <c r="AR1929"/>
      <c r="AS1929"/>
      <c r="AT1929"/>
      <c r="AU1929"/>
      <c r="AV1929"/>
    </row>
    <row r="1930" spans="27:48" ht="23.45" customHeight="1" x14ac:dyDescent="0.2">
      <c r="AA1930" s="97"/>
      <c r="AB1930" s="97"/>
      <c r="AC1930" s="97"/>
      <c r="AD1930" s="97"/>
      <c r="AE1930" s="97"/>
      <c r="AF1930" s="93"/>
      <c r="AG1930" s="93"/>
      <c r="AH1930" s="93"/>
      <c r="AI1930" s="30"/>
      <c r="AJ1930" s="30"/>
      <c r="AK1930" s="30"/>
      <c r="AL1930" s="30"/>
      <c r="AM1930" s="109"/>
      <c r="AN1930" s="109"/>
      <c r="AO1930" s="30"/>
      <c r="AP1930" s="109" t="s">
        <v>2663</v>
      </c>
      <c r="AQ1930"/>
      <c r="AR1930"/>
      <c r="AS1930"/>
      <c r="AT1930"/>
      <c r="AU1930"/>
      <c r="AV1930"/>
    </row>
    <row r="1931" spans="27:48" ht="23.45" customHeight="1" x14ac:dyDescent="0.2">
      <c r="AA1931" s="97"/>
      <c r="AB1931" s="97"/>
      <c r="AC1931" s="97"/>
      <c r="AD1931" s="97"/>
      <c r="AE1931" s="97"/>
      <c r="AF1931" s="93"/>
      <c r="AG1931" s="93"/>
      <c r="AH1931" s="93"/>
      <c r="AI1931" s="30"/>
      <c r="AJ1931" s="30"/>
      <c r="AK1931" s="30"/>
      <c r="AL1931" s="30"/>
      <c r="AM1931" s="109"/>
      <c r="AN1931" s="109"/>
      <c r="AO1931" s="30"/>
      <c r="AP1931" s="109" t="s">
        <v>2664</v>
      </c>
      <c r="AQ1931"/>
      <c r="AR1931"/>
      <c r="AS1931"/>
      <c r="AT1931"/>
      <c r="AU1931"/>
      <c r="AV1931"/>
    </row>
    <row r="1932" spans="27:48" ht="23.45" customHeight="1" x14ac:dyDescent="0.2">
      <c r="AA1932" s="97"/>
      <c r="AB1932" s="97"/>
      <c r="AC1932" s="97"/>
      <c r="AD1932" s="97"/>
      <c r="AE1932" s="97"/>
      <c r="AF1932" s="93"/>
      <c r="AG1932" s="93"/>
      <c r="AH1932" s="93"/>
      <c r="AI1932" s="30"/>
      <c r="AJ1932" s="30"/>
      <c r="AK1932" s="30"/>
      <c r="AL1932" s="30"/>
      <c r="AM1932" s="109"/>
      <c r="AN1932" s="109"/>
      <c r="AO1932" s="30"/>
      <c r="AP1932" s="109" t="s">
        <v>2665</v>
      </c>
      <c r="AQ1932"/>
      <c r="AR1932"/>
      <c r="AS1932"/>
      <c r="AT1932"/>
      <c r="AU1932"/>
      <c r="AV1932"/>
    </row>
    <row r="1933" spans="27:48" ht="23.45" customHeight="1" x14ac:dyDescent="0.2">
      <c r="AA1933" s="97"/>
      <c r="AB1933" s="97"/>
      <c r="AC1933" s="97"/>
      <c r="AD1933" s="97"/>
      <c r="AE1933" s="97"/>
      <c r="AF1933" s="93"/>
      <c r="AG1933" s="93"/>
      <c r="AH1933" s="93"/>
      <c r="AI1933" s="30"/>
      <c r="AJ1933" s="30"/>
      <c r="AK1933" s="30"/>
      <c r="AL1933" s="30"/>
      <c r="AM1933" s="109"/>
      <c r="AN1933" s="109"/>
      <c r="AO1933" s="30"/>
      <c r="AP1933" s="109" t="s">
        <v>2666</v>
      </c>
      <c r="AQ1933"/>
      <c r="AR1933"/>
      <c r="AS1933"/>
      <c r="AT1933"/>
      <c r="AU1933"/>
      <c r="AV1933"/>
    </row>
    <row r="1934" spans="27:48" ht="23.45" customHeight="1" x14ac:dyDescent="0.2">
      <c r="AA1934" s="97"/>
      <c r="AB1934" s="97"/>
      <c r="AC1934" s="97"/>
      <c r="AD1934" s="97"/>
      <c r="AE1934" s="97"/>
      <c r="AF1934" s="93"/>
      <c r="AG1934" s="93"/>
      <c r="AH1934" s="93"/>
      <c r="AI1934" s="30"/>
      <c r="AJ1934" s="30"/>
      <c r="AK1934" s="30"/>
      <c r="AL1934" s="30"/>
      <c r="AM1934" s="109"/>
      <c r="AN1934" s="109"/>
      <c r="AO1934" s="30"/>
      <c r="AP1934" s="109" t="s">
        <v>2667</v>
      </c>
      <c r="AQ1934"/>
      <c r="AR1934"/>
      <c r="AS1934"/>
      <c r="AT1934"/>
      <c r="AU1934"/>
      <c r="AV1934"/>
    </row>
    <row r="1935" spans="27:48" ht="23.45" customHeight="1" x14ac:dyDescent="0.2">
      <c r="AA1935" s="97"/>
      <c r="AB1935" s="97"/>
      <c r="AC1935" s="97"/>
      <c r="AD1935" s="97"/>
      <c r="AE1935" s="97"/>
      <c r="AF1935" s="93"/>
      <c r="AG1935" s="93"/>
      <c r="AH1935" s="93"/>
      <c r="AI1935" s="30"/>
      <c r="AJ1935" s="30"/>
      <c r="AK1935" s="30"/>
      <c r="AL1935" s="30"/>
      <c r="AM1935" s="109"/>
      <c r="AN1935" s="109"/>
      <c r="AO1935" s="30"/>
      <c r="AP1935" s="109" t="s">
        <v>2668</v>
      </c>
      <c r="AQ1935"/>
      <c r="AR1935"/>
      <c r="AS1935"/>
      <c r="AT1935"/>
      <c r="AU1935"/>
      <c r="AV1935"/>
    </row>
    <row r="1936" spans="27:48" ht="23.45" customHeight="1" x14ac:dyDescent="0.2">
      <c r="AA1936" s="97"/>
      <c r="AB1936" s="97"/>
      <c r="AC1936" s="97"/>
      <c r="AD1936" s="97"/>
      <c r="AE1936" s="97"/>
      <c r="AF1936" s="93"/>
      <c r="AG1936" s="93"/>
      <c r="AH1936" s="93"/>
      <c r="AI1936" s="30"/>
      <c r="AJ1936" s="30"/>
      <c r="AK1936" s="30"/>
      <c r="AL1936" s="30"/>
      <c r="AM1936" s="109"/>
      <c r="AN1936" s="109"/>
      <c r="AO1936" s="30"/>
      <c r="AP1936" s="109" t="s">
        <v>2669</v>
      </c>
      <c r="AQ1936"/>
      <c r="AR1936"/>
      <c r="AS1936"/>
      <c r="AT1936"/>
      <c r="AU1936"/>
      <c r="AV1936"/>
    </row>
    <row r="1937" spans="27:48" ht="23.45" customHeight="1" x14ac:dyDescent="0.2">
      <c r="AA1937" s="97"/>
      <c r="AB1937" s="97"/>
      <c r="AC1937" s="97"/>
      <c r="AD1937" s="97"/>
      <c r="AE1937" s="97"/>
      <c r="AF1937" s="93"/>
      <c r="AG1937" s="93"/>
      <c r="AH1937" s="93"/>
      <c r="AI1937" s="30"/>
      <c r="AJ1937" s="30"/>
      <c r="AK1937" s="30"/>
      <c r="AL1937" s="30"/>
      <c r="AM1937" s="109"/>
      <c r="AN1937" s="109"/>
      <c r="AO1937" s="30"/>
      <c r="AP1937" s="109" t="s">
        <v>2670</v>
      </c>
      <c r="AQ1937"/>
      <c r="AR1937"/>
      <c r="AS1937"/>
      <c r="AT1937"/>
      <c r="AU1937"/>
      <c r="AV1937"/>
    </row>
    <row r="1938" spans="27:48" ht="23.45" customHeight="1" x14ac:dyDescent="0.2">
      <c r="AA1938" s="97"/>
      <c r="AB1938" s="97"/>
      <c r="AC1938" s="97"/>
      <c r="AD1938" s="97"/>
      <c r="AE1938" s="97"/>
      <c r="AF1938" s="93"/>
      <c r="AG1938" s="93"/>
      <c r="AH1938" s="93"/>
      <c r="AI1938" s="30"/>
      <c r="AJ1938" s="30"/>
      <c r="AK1938" s="30"/>
      <c r="AL1938" s="30"/>
      <c r="AM1938" s="109"/>
      <c r="AN1938" s="109"/>
      <c r="AO1938" s="30"/>
      <c r="AP1938" s="109" t="s">
        <v>2671</v>
      </c>
      <c r="AQ1938"/>
      <c r="AR1938"/>
      <c r="AS1938"/>
      <c r="AT1938"/>
      <c r="AU1938"/>
      <c r="AV1938"/>
    </row>
    <row r="1939" spans="27:48" ht="23.45" customHeight="1" x14ac:dyDescent="0.2">
      <c r="AA1939" s="97"/>
      <c r="AB1939" s="97"/>
      <c r="AC1939" s="97"/>
      <c r="AD1939" s="97"/>
      <c r="AE1939" s="97"/>
      <c r="AF1939" s="93"/>
      <c r="AG1939" s="93"/>
      <c r="AH1939" s="93"/>
      <c r="AI1939" s="30"/>
      <c r="AJ1939" s="30"/>
      <c r="AK1939" s="30"/>
      <c r="AL1939" s="30"/>
      <c r="AM1939" s="109"/>
      <c r="AN1939" s="109"/>
      <c r="AO1939" s="30"/>
      <c r="AP1939" s="109" t="s">
        <v>2672</v>
      </c>
      <c r="AQ1939"/>
      <c r="AR1939"/>
      <c r="AS1939"/>
      <c r="AT1939"/>
      <c r="AU1939"/>
      <c r="AV1939"/>
    </row>
    <row r="1940" spans="27:48" ht="23.45" customHeight="1" x14ac:dyDescent="0.2">
      <c r="AA1940" s="97"/>
      <c r="AB1940" s="97"/>
      <c r="AC1940" s="97"/>
      <c r="AD1940" s="97"/>
      <c r="AE1940" s="97"/>
      <c r="AF1940" s="93"/>
      <c r="AG1940" s="93"/>
      <c r="AH1940" s="93"/>
      <c r="AI1940" s="30"/>
      <c r="AJ1940" s="30"/>
      <c r="AK1940" s="30"/>
      <c r="AL1940" s="30"/>
      <c r="AM1940" s="109"/>
      <c r="AN1940" s="109"/>
      <c r="AO1940" s="30"/>
      <c r="AP1940" s="109" t="s">
        <v>2673</v>
      </c>
      <c r="AQ1940"/>
      <c r="AR1940"/>
      <c r="AS1940"/>
      <c r="AT1940"/>
      <c r="AU1940"/>
      <c r="AV1940"/>
    </row>
    <row r="1941" spans="27:48" ht="23.45" customHeight="1" x14ac:dyDescent="0.2">
      <c r="AA1941" s="97"/>
      <c r="AB1941" s="97"/>
      <c r="AC1941" s="97"/>
      <c r="AD1941" s="97"/>
      <c r="AE1941" s="97"/>
      <c r="AF1941" s="93"/>
      <c r="AG1941" s="93"/>
      <c r="AH1941" s="93"/>
      <c r="AI1941" s="30"/>
      <c r="AJ1941" s="30"/>
      <c r="AK1941" s="30"/>
      <c r="AL1941" s="30"/>
      <c r="AM1941" s="109"/>
      <c r="AN1941" s="109"/>
      <c r="AO1941" s="30"/>
      <c r="AP1941" s="109" t="s">
        <v>2674</v>
      </c>
      <c r="AQ1941"/>
      <c r="AR1941"/>
      <c r="AS1941"/>
      <c r="AT1941"/>
      <c r="AU1941"/>
      <c r="AV1941"/>
    </row>
    <row r="1942" spans="27:48" ht="23.45" customHeight="1" x14ac:dyDescent="0.2">
      <c r="AA1942" s="97"/>
      <c r="AB1942" s="97"/>
      <c r="AC1942" s="97"/>
      <c r="AD1942" s="97"/>
      <c r="AE1942" s="97"/>
      <c r="AF1942" s="93"/>
      <c r="AG1942" s="93"/>
      <c r="AH1942" s="93"/>
      <c r="AI1942" s="30"/>
      <c r="AJ1942" s="30"/>
      <c r="AK1942" s="30"/>
      <c r="AL1942" s="30"/>
      <c r="AM1942" s="109"/>
      <c r="AN1942" s="109"/>
      <c r="AO1942" s="30"/>
      <c r="AP1942" s="109" t="s">
        <v>2675</v>
      </c>
      <c r="AQ1942"/>
      <c r="AR1942"/>
      <c r="AS1942"/>
      <c r="AT1942"/>
      <c r="AU1942"/>
      <c r="AV1942"/>
    </row>
    <row r="1943" spans="27:48" ht="23.45" customHeight="1" x14ac:dyDescent="0.2">
      <c r="AA1943" s="97"/>
      <c r="AB1943" s="97"/>
      <c r="AC1943" s="97"/>
      <c r="AD1943" s="97"/>
      <c r="AE1943" s="97"/>
      <c r="AF1943" s="93"/>
      <c r="AG1943" s="93"/>
      <c r="AH1943" s="93"/>
      <c r="AI1943" s="30"/>
      <c r="AJ1943" s="30"/>
      <c r="AK1943" s="30"/>
      <c r="AL1943" s="30"/>
      <c r="AM1943" s="109"/>
      <c r="AN1943" s="109"/>
      <c r="AO1943" s="30"/>
      <c r="AP1943" s="109" t="s">
        <v>2676</v>
      </c>
      <c r="AQ1943"/>
      <c r="AR1943"/>
      <c r="AS1943"/>
      <c r="AT1943"/>
      <c r="AU1943"/>
      <c r="AV1943"/>
    </row>
    <row r="1944" spans="27:48" ht="23.45" customHeight="1" x14ac:dyDescent="0.2">
      <c r="AA1944" s="97"/>
      <c r="AB1944" s="97"/>
      <c r="AC1944" s="97"/>
      <c r="AD1944" s="97"/>
      <c r="AE1944" s="97"/>
      <c r="AF1944" s="93"/>
      <c r="AG1944" s="93"/>
      <c r="AH1944" s="93"/>
      <c r="AI1944" s="30"/>
      <c r="AJ1944" s="30"/>
      <c r="AK1944" s="30"/>
      <c r="AL1944" s="30"/>
      <c r="AM1944" s="109"/>
      <c r="AN1944" s="109"/>
      <c r="AO1944" s="30"/>
      <c r="AP1944" s="109" t="s">
        <v>2677</v>
      </c>
      <c r="AQ1944"/>
      <c r="AR1944"/>
      <c r="AS1944"/>
      <c r="AT1944"/>
      <c r="AU1944"/>
      <c r="AV1944"/>
    </row>
    <row r="1945" spans="27:48" ht="23.45" customHeight="1" x14ac:dyDescent="0.2">
      <c r="AA1945" s="97"/>
      <c r="AB1945" s="97"/>
      <c r="AC1945" s="97"/>
      <c r="AD1945" s="97"/>
      <c r="AE1945" s="97"/>
      <c r="AF1945" s="93"/>
      <c r="AG1945" s="93"/>
      <c r="AH1945" s="93"/>
      <c r="AI1945" s="30"/>
      <c r="AJ1945" s="30"/>
      <c r="AK1945" s="30"/>
      <c r="AL1945" s="30"/>
      <c r="AM1945" s="109"/>
      <c r="AN1945" s="109"/>
      <c r="AO1945" s="30"/>
      <c r="AP1945" s="109" t="s">
        <v>2678</v>
      </c>
      <c r="AQ1945"/>
      <c r="AR1945"/>
      <c r="AS1945"/>
      <c r="AT1945"/>
      <c r="AU1945"/>
      <c r="AV1945"/>
    </row>
    <row r="1946" spans="27:48" ht="23.45" customHeight="1" x14ac:dyDescent="0.2">
      <c r="AA1946" s="97"/>
      <c r="AB1946" s="97"/>
      <c r="AC1946" s="97"/>
      <c r="AD1946" s="97"/>
      <c r="AE1946" s="97"/>
      <c r="AF1946" s="93"/>
      <c r="AG1946" s="93"/>
      <c r="AH1946" s="93"/>
      <c r="AI1946" s="30"/>
      <c r="AJ1946" s="30"/>
      <c r="AK1946" s="30"/>
      <c r="AL1946" s="30"/>
      <c r="AM1946" s="109"/>
      <c r="AN1946" s="109"/>
      <c r="AO1946" s="30"/>
      <c r="AP1946" s="109" t="s">
        <v>2679</v>
      </c>
      <c r="AQ1946"/>
      <c r="AR1946"/>
      <c r="AS1946"/>
      <c r="AT1946"/>
      <c r="AU1946"/>
      <c r="AV1946"/>
    </row>
    <row r="1947" spans="27:48" ht="23.45" customHeight="1" x14ac:dyDescent="0.2">
      <c r="AA1947" s="97"/>
      <c r="AB1947" s="97"/>
      <c r="AC1947" s="97"/>
      <c r="AD1947" s="97"/>
      <c r="AE1947" s="97"/>
      <c r="AF1947" s="93"/>
      <c r="AG1947" s="93"/>
      <c r="AH1947" s="93"/>
      <c r="AI1947" s="30"/>
      <c r="AJ1947" s="30"/>
      <c r="AK1947" s="30"/>
      <c r="AL1947" s="30"/>
      <c r="AM1947" s="109"/>
      <c r="AN1947" s="109"/>
      <c r="AO1947" s="30"/>
      <c r="AP1947" s="109" t="s">
        <v>2680</v>
      </c>
      <c r="AQ1947"/>
      <c r="AR1947"/>
      <c r="AS1947"/>
      <c r="AT1947"/>
      <c r="AU1947"/>
      <c r="AV1947"/>
    </row>
    <row r="1948" spans="27:48" ht="23.45" customHeight="1" x14ac:dyDescent="0.2">
      <c r="AA1948" s="97"/>
      <c r="AB1948" s="97"/>
      <c r="AC1948" s="97"/>
      <c r="AD1948" s="97"/>
      <c r="AE1948" s="97"/>
      <c r="AF1948" s="93"/>
      <c r="AG1948" s="93"/>
      <c r="AH1948" s="93"/>
      <c r="AI1948" s="30"/>
      <c r="AJ1948" s="30"/>
      <c r="AK1948" s="30"/>
      <c r="AL1948" s="30"/>
      <c r="AM1948" s="109"/>
      <c r="AN1948" s="109"/>
      <c r="AO1948" s="30"/>
      <c r="AP1948" s="109" t="s">
        <v>2681</v>
      </c>
      <c r="AQ1948"/>
      <c r="AR1948"/>
      <c r="AS1948"/>
      <c r="AT1948"/>
      <c r="AU1948"/>
      <c r="AV1948"/>
    </row>
    <row r="1949" spans="27:48" ht="23.45" customHeight="1" x14ac:dyDescent="0.2">
      <c r="AA1949" s="97"/>
      <c r="AB1949" s="97"/>
      <c r="AC1949" s="97"/>
      <c r="AD1949" s="97"/>
      <c r="AE1949" s="97"/>
      <c r="AF1949" s="93"/>
      <c r="AG1949" s="93"/>
      <c r="AH1949" s="93"/>
      <c r="AI1949" s="30"/>
      <c r="AJ1949" s="30"/>
      <c r="AK1949" s="30"/>
      <c r="AL1949" s="30"/>
      <c r="AM1949" s="109"/>
      <c r="AN1949" s="109"/>
      <c r="AO1949" s="30"/>
      <c r="AP1949" s="109" t="s">
        <v>2682</v>
      </c>
      <c r="AQ1949"/>
      <c r="AR1949"/>
      <c r="AS1949"/>
      <c r="AT1949"/>
      <c r="AU1949"/>
      <c r="AV1949"/>
    </row>
    <row r="1950" spans="27:48" ht="23.45" customHeight="1" x14ac:dyDescent="0.2">
      <c r="AA1950" s="97"/>
      <c r="AB1950" s="97"/>
      <c r="AC1950" s="97"/>
      <c r="AD1950" s="97"/>
      <c r="AE1950" s="97"/>
      <c r="AF1950" s="93"/>
      <c r="AG1950" s="93"/>
      <c r="AH1950" s="93"/>
      <c r="AI1950" s="30"/>
      <c r="AJ1950" s="30"/>
      <c r="AK1950" s="30"/>
      <c r="AL1950" s="30"/>
      <c r="AM1950" s="109"/>
      <c r="AN1950" s="109"/>
      <c r="AO1950" s="30"/>
      <c r="AP1950" s="109" t="s">
        <v>2683</v>
      </c>
      <c r="AQ1950"/>
      <c r="AR1950"/>
      <c r="AS1950"/>
      <c r="AT1950"/>
      <c r="AU1950"/>
      <c r="AV1950"/>
    </row>
    <row r="1951" spans="27:48" ht="23.45" customHeight="1" x14ac:dyDescent="0.2">
      <c r="AA1951" s="97"/>
      <c r="AB1951" s="97"/>
      <c r="AC1951" s="97"/>
      <c r="AD1951" s="97"/>
      <c r="AE1951" s="97"/>
      <c r="AF1951" s="93"/>
      <c r="AG1951" s="93"/>
      <c r="AH1951" s="93"/>
      <c r="AI1951" s="30"/>
      <c r="AJ1951" s="30"/>
      <c r="AK1951" s="30"/>
      <c r="AL1951" s="30"/>
      <c r="AM1951" s="109"/>
      <c r="AN1951" s="109"/>
      <c r="AO1951" s="30"/>
      <c r="AP1951" s="109" t="s">
        <v>2684</v>
      </c>
      <c r="AQ1951"/>
      <c r="AR1951"/>
      <c r="AS1951"/>
      <c r="AT1951"/>
      <c r="AU1951"/>
      <c r="AV1951"/>
    </row>
    <row r="1952" spans="27:48" ht="23.45" customHeight="1" x14ac:dyDescent="0.2">
      <c r="AA1952" s="97"/>
      <c r="AB1952" s="97"/>
      <c r="AC1952" s="97"/>
      <c r="AD1952" s="97"/>
      <c r="AE1952" s="97"/>
      <c r="AF1952" s="93"/>
      <c r="AG1952" s="93"/>
      <c r="AH1952" s="93"/>
      <c r="AI1952" s="30"/>
      <c r="AJ1952" s="30"/>
      <c r="AK1952" s="30"/>
      <c r="AL1952" s="30"/>
      <c r="AM1952" s="109"/>
      <c r="AN1952" s="109"/>
      <c r="AO1952" s="30"/>
      <c r="AP1952" s="109" t="s">
        <v>2685</v>
      </c>
      <c r="AQ1952"/>
      <c r="AR1952"/>
      <c r="AS1952"/>
      <c r="AT1952"/>
      <c r="AU1952"/>
      <c r="AV1952"/>
    </row>
    <row r="1953" spans="27:48" ht="23.45" customHeight="1" x14ac:dyDescent="0.2">
      <c r="AA1953" s="97"/>
      <c r="AB1953" s="97"/>
      <c r="AC1953" s="97"/>
      <c r="AD1953" s="97"/>
      <c r="AE1953" s="97"/>
      <c r="AF1953" s="93"/>
      <c r="AG1953" s="93"/>
      <c r="AH1953" s="93"/>
      <c r="AI1953" s="30"/>
      <c r="AJ1953" s="30"/>
      <c r="AK1953" s="30"/>
      <c r="AL1953" s="30"/>
      <c r="AM1953" s="109"/>
      <c r="AN1953" s="109"/>
      <c r="AO1953" s="30"/>
      <c r="AP1953" s="109" t="s">
        <v>2686</v>
      </c>
      <c r="AQ1953"/>
      <c r="AR1953"/>
      <c r="AS1953"/>
      <c r="AT1953"/>
      <c r="AU1953"/>
      <c r="AV1953"/>
    </row>
    <row r="1954" spans="27:48" ht="23.45" customHeight="1" x14ac:dyDescent="0.2">
      <c r="AA1954" s="97"/>
      <c r="AB1954" s="97"/>
      <c r="AC1954" s="97"/>
      <c r="AD1954" s="97"/>
      <c r="AE1954" s="97"/>
      <c r="AF1954" s="93"/>
      <c r="AG1954" s="93"/>
      <c r="AH1954" s="93"/>
      <c r="AI1954" s="30"/>
      <c r="AJ1954" s="30"/>
      <c r="AK1954" s="30"/>
      <c r="AL1954" s="30"/>
      <c r="AM1954" s="109"/>
      <c r="AN1954" s="109"/>
      <c r="AO1954" s="30"/>
      <c r="AP1954" s="109" t="s">
        <v>2687</v>
      </c>
      <c r="AQ1954"/>
      <c r="AR1954"/>
      <c r="AS1954"/>
      <c r="AT1954"/>
      <c r="AU1954"/>
      <c r="AV1954"/>
    </row>
    <row r="1955" spans="27:48" ht="23.45" customHeight="1" x14ac:dyDescent="0.2">
      <c r="AA1955" s="97"/>
      <c r="AB1955" s="97"/>
      <c r="AC1955" s="97"/>
      <c r="AD1955" s="97"/>
      <c r="AE1955" s="97"/>
      <c r="AF1955" s="93"/>
      <c r="AG1955" s="93"/>
      <c r="AH1955" s="93"/>
      <c r="AI1955" s="30"/>
      <c r="AJ1955" s="30"/>
      <c r="AK1955" s="30"/>
      <c r="AL1955" s="30"/>
      <c r="AM1955" s="109"/>
      <c r="AN1955" s="109"/>
      <c r="AO1955" s="30"/>
      <c r="AP1955" s="109" t="s">
        <v>2688</v>
      </c>
      <c r="AQ1955"/>
      <c r="AR1955"/>
      <c r="AS1955"/>
      <c r="AT1955"/>
      <c r="AU1955"/>
      <c r="AV1955"/>
    </row>
    <row r="1956" spans="27:48" ht="23.45" customHeight="1" x14ac:dyDescent="0.2">
      <c r="AA1956" s="97"/>
      <c r="AB1956" s="97"/>
      <c r="AC1956" s="97"/>
      <c r="AD1956" s="97"/>
      <c r="AE1956" s="97"/>
      <c r="AF1956" s="93"/>
      <c r="AG1956" s="93"/>
      <c r="AH1956" s="93"/>
      <c r="AI1956" s="30"/>
      <c r="AJ1956" s="30"/>
      <c r="AK1956" s="30"/>
      <c r="AL1956" s="30"/>
      <c r="AM1956" s="109"/>
      <c r="AN1956" s="109"/>
      <c r="AO1956" s="30"/>
      <c r="AP1956" s="109" t="s">
        <v>2689</v>
      </c>
      <c r="AQ1956"/>
      <c r="AR1956"/>
      <c r="AS1956"/>
      <c r="AT1956"/>
      <c r="AU1956"/>
      <c r="AV1956"/>
    </row>
    <row r="1957" spans="27:48" ht="23.45" customHeight="1" x14ac:dyDescent="0.2">
      <c r="AA1957" s="97"/>
      <c r="AB1957" s="97"/>
      <c r="AC1957" s="97"/>
      <c r="AD1957" s="97"/>
      <c r="AE1957" s="97"/>
      <c r="AF1957" s="93"/>
      <c r="AG1957" s="93"/>
      <c r="AH1957" s="93"/>
      <c r="AI1957" s="30"/>
      <c r="AJ1957" s="30"/>
      <c r="AK1957" s="30"/>
      <c r="AL1957" s="30"/>
      <c r="AM1957" s="109"/>
      <c r="AN1957" s="109"/>
      <c r="AO1957" s="30"/>
      <c r="AP1957" s="109" t="s">
        <v>2690</v>
      </c>
      <c r="AQ1957"/>
      <c r="AR1957"/>
      <c r="AS1957"/>
      <c r="AT1957"/>
      <c r="AU1957"/>
      <c r="AV1957"/>
    </row>
    <row r="1958" spans="27:48" ht="23.45" customHeight="1" x14ac:dyDescent="0.2">
      <c r="AA1958" s="97"/>
      <c r="AB1958" s="97"/>
      <c r="AC1958" s="97"/>
      <c r="AD1958" s="97"/>
      <c r="AE1958" s="97"/>
      <c r="AF1958" s="93"/>
      <c r="AG1958" s="93"/>
      <c r="AH1958" s="93"/>
      <c r="AI1958" s="30"/>
      <c r="AJ1958" s="30"/>
      <c r="AK1958" s="30"/>
      <c r="AL1958" s="30"/>
      <c r="AM1958" s="109"/>
      <c r="AN1958" s="109"/>
      <c r="AO1958" s="30"/>
      <c r="AP1958" s="109" t="s">
        <v>2691</v>
      </c>
      <c r="AQ1958"/>
      <c r="AR1958"/>
      <c r="AS1958"/>
      <c r="AT1958"/>
      <c r="AU1958"/>
      <c r="AV1958"/>
    </row>
    <row r="1959" spans="27:48" ht="23.45" customHeight="1" x14ac:dyDescent="0.2">
      <c r="AA1959" s="97"/>
      <c r="AB1959" s="97"/>
      <c r="AC1959" s="97"/>
      <c r="AD1959" s="97"/>
      <c r="AE1959" s="97"/>
      <c r="AF1959" s="93"/>
      <c r="AG1959" s="93"/>
      <c r="AH1959" s="93"/>
      <c r="AI1959" s="30"/>
      <c r="AJ1959" s="30"/>
      <c r="AK1959" s="30"/>
      <c r="AL1959" s="30"/>
      <c r="AM1959" s="109"/>
      <c r="AN1959" s="109"/>
      <c r="AO1959" s="30"/>
      <c r="AP1959" s="109" t="s">
        <v>2692</v>
      </c>
      <c r="AQ1959"/>
      <c r="AR1959"/>
      <c r="AS1959"/>
      <c r="AT1959"/>
      <c r="AU1959"/>
      <c r="AV1959"/>
    </row>
    <row r="1960" spans="27:48" ht="23.45" customHeight="1" x14ac:dyDescent="0.2">
      <c r="AA1960" s="97"/>
      <c r="AB1960" s="97"/>
      <c r="AC1960" s="97"/>
      <c r="AD1960" s="97"/>
      <c r="AE1960" s="97"/>
      <c r="AF1960" s="93"/>
      <c r="AG1960" s="93"/>
      <c r="AH1960" s="93"/>
      <c r="AI1960" s="30"/>
      <c r="AJ1960" s="30"/>
      <c r="AK1960" s="30"/>
      <c r="AL1960" s="30"/>
      <c r="AM1960" s="109"/>
      <c r="AN1960" s="109"/>
      <c r="AO1960" s="30"/>
      <c r="AP1960" s="109" t="s">
        <v>2693</v>
      </c>
      <c r="AQ1960"/>
      <c r="AR1960"/>
      <c r="AS1960"/>
      <c r="AT1960"/>
      <c r="AU1960"/>
      <c r="AV1960"/>
    </row>
    <row r="1961" spans="27:48" ht="23.45" customHeight="1" x14ac:dyDescent="0.2">
      <c r="AA1961" s="97"/>
      <c r="AB1961" s="97"/>
      <c r="AC1961" s="97"/>
      <c r="AD1961" s="97"/>
      <c r="AE1961" s="97"/>
      <c r="AF1961" s="93"/>
      <c r="AG1961" s="93"/>
      <c r="AH1961" s="93"/>
      <c r="AI1961" s="30"/>
      <c r="AJ1961" s="30"/>
      <c r="AK1961" s="30"/>
      <c r="AL1961" s="30"/>
      <c r="AM1961" s="109"/>
      <c r="AN1961" s="109"/>
      <c r="AO1961" s="30"/>
      <c r="AP1961" s="109" t="s">
        <v>2694</v>
      </c>
      <c r="AQ1961"/>
      <c r="AR1961"/>
      <c r="AS1961"/>
      <c r="AT1961"/>
      <c r="AU1961"/>
      <c r="AV1961"/>
    </row>
    <row r="1962" spans="27:48" ht="23.45" customHeight="1" x14ac:dyDescent="0.2">
      <c r="AA1962" s="97"/>
      <c r="AB1962" s="97"/>
      <c r="AC1962" s="97"/>
      <c r="AD1962" s="97"/>
      <c r="AE1962" s="97"/>
      <c r="AF1962" s="93"/>
      <c r="AG1962" s="93"/>
      <c r="AH1962" s="93"/>
      <c r="AI1962" s="30"/>
      <c r="AJ1962" s="30"/>
      <c r="AK1962" s="30"/>
      <c r="AL1962" s="30"/>
      <c r="AM1962" s="109"/>
      <c r="AN1962" s="109"/>
      <c r="AO1962" s="30"/>
      <c r="AP1962" s="109" t="s">
        <v>2695</v>
      </c>
      <c r="AQ1962"/>
      <c r="AR1962"/>
      <c r="AS1962"/>
      <c r="AT1962"/>
      <c r="AU1962"/>
      <c r="AV1962"/>
    </row>
    <row r="1963" spans="27:48" ht="23.45" customHeight="1" x14ac:dyDescent="0.2">
      <c r="AA1963" s="97"/>
      <c r="AB1963" s="97"/>
      <c r="AC1963" s="97"/>
      <c r="AD1963" s="97"/>
      <c r="AE1963" s="97"/>
      <c r="AF1963" s="93"/>
      <c r="AG1963" s="93"/>
      <c r="AH1963" s="93"/>
      <c r="AI1963" s="30"/>
      <c r="AJ1963" s="30"/>
      <c r="AK1963" s="30"/>
      <c r="AL1963" s="30"/>
      <c r="AM1963" s="109"/>
      <c r="AN1963" s="109"/>
      <c r="AO1963" s="30"/>
      <c r="AP1963" s="109" t="s">
        <v>2696</v>
      </c>
      <c r="AQ1963"/>
      <c r="AR1963"/>
      <c r="AS1963"/>
      <c r="AT1963"/>
      <c r="AU1963"/>
      <c r="AV1963"/>
    </row>
    <row r="1964" spans="27:48" ht="23.45" customHeight="1" x14ac:dyDescent="0.2">
      <c r="AA1964" s="97"/>
      <c r="AB1964" s="97"/>
      <c r="AC1964" s="97"/>
      <c r="AD1964" s="97"/>
      <c r="AE1964" s="97"/>
      <c r="AF1964" s="93"/>
      <c r="AG1964" s="93"/>
      <c r="AH1964" s="93"/>
      <c r="AI1964" s="30"/>
      <c r="AJ1964" s="30"/>
      <c r="AK1964" s="30"/>
      <c r="AL1964" s="30"/>
      <c r="AM1964" s="109"/>
      <c r="AN1964" s="109"/>
      <c r="AO1964" s="30"/>
      <c r="AP1964" s="109" t="s">
        <v>2697</v>
      </c>
      <c r="AQ1964"/>
      <c r="AR1964"/>
      <c r="AS1964"/>
      <c r="AT1964"/>
      <c r="AU1964"/>
      <c r="AV1964"/>
    </row>
    <row r="1965" spans="27:48" ht="23.45" customHeight="1" x14ac:dyDescent="0.2">
      <c r="AA1965" s="97"/>
      <c r="AB1965" s="97"/>
      <c r="AC1965" s="97"/>
      <c r="AD1965" s="97"/>
      <c r="AE1965" s="97"/>
      <c r="AF1965" s="93"/>
      <c r="AG1965" s="93"/>
      <c r="AH1965" s="93"/>
      <c r="AI1965" s="30"/>
      <c r="AJ1965" s="30"/>
      <c r="AK1965" s="30"/>
      <c r="AL1965" s="30"/>
      <c r="AM1965" s="109"/>
      <c r="AN1965" s="109"/>
      <c r="AO1965" s="30"/>
      <c r="AP1965" s="109" t="s">
        <v>2698</v>
      </c>
      <c r="AQ1965"/>
      <c r="AR1965"/>
      <c r="AS1965"/>
      <c r="AT1965"/>
      <c r="AU1965"/>
      <c r="AV1965"/>
    </row>
    <row r="1966" spans="27:48" ht="23.45" customHeight="1" x14ac:dyDescent="0.2">
      <c r="AA1966" s="97"/>
      <c r="AB1966" s="97"/>
      <c r="AC1966" s="97"/>
      <c r="AD1966" s="97"/>
      <c r="AE1966" s="97"/>
      <c r="AF1966" s="93"/>
      <c r="AG1966" s="93"/>
      <c r="AH1966" s="93"/>
      <c r="AI1966" s="30"/>
      <c r="AJ1966" s="30"/>
      <c r="AK1966" s="30"/>
      <c r="AL1966" s="30"/>
      <c r="AM1966" s="109"/>
      <c r="AN1966" s="109"/>
      <c r="AO1966" s="30"/>
      <c r="AP1966" s="109" t="s">
        <v>2699</v>
      </c>
      <c r="AQ1966"/>
      <c r="AR1966"/>
      <c r="AS1966"/>
      <c r="AT1966"/>
      <c r="AU1966"/>
      <c r="AV1966"/>
    </row>
    <row r="1967" spans="27:48" ht="23.45" customHeight="1" x14ac:dyDescent="0.2">
      <c r="AA1967" s="97"/>
      <c r="AB1967" s="97"/>
      <c r="AC1967" s="97"/>
      <c r="AD1967" s="97"/>
      <c r="AE1967" s="97"/>
      <c r="AF1967" s="93"/>
      <c r="AG1967" s="93"/>
      <c r="AH1967" s="93"/>
      <c r="AI1967" s="30"/>
      <c r="AJ1967" s="30"/>
      <c r="AK1967" s="30"/>
      <c r="AL1967" s="30"/>
      <c r="AM1967" s="109"/>
      <c r="AN1967" s="109"/>
      <c r="AO1967" s="30"/>
      <c r="AP1967" s="109" t="s">
        <v>2700</v>
      </c>
      <c r="AQ1967"/>
      <c r="AR1967"/>
      <c r="AS1967"/>
      <c r="AT1967"/>
      <c r="AU1967"/>
      <c r="AV1967"/>
    </row>
    <row r="1968" spans="27:48" ht="23.45" customHeight="1" x14ac:dyDescent="0.2">
      <c r="AA1968" s="97"/>
      <c r="AB1968" s="97"/>
      <c r="AC1968" s="97"/>
      <c r="AD1968" s="97"/>
      <c r="AE1968" s="97"/>
      <c r="AF1968" s="93"/>
      <c r="AG1968" s="93"/>
      <c r="AH1968" s="93"/>
      <c r="AI1968" s="30"/>
      <c r="AJ1968" s="30"/>
      <c r="AK1968" s="30"/>
      <c r="AL1968" s="30"/>
      <c r="AM1968" s="109"/>
      <c r="AN1968" s="109"/>
      <c r="AO1968" s="30"/>
      <c r="AP1968" s="109" t="s">
        <v>2701</v>
      </c>
      <c r="AQ1968"/>
      <c r="AR1968"/>
      <c r="AS1968"/>
      <c r="AT1968"/>
      <c r="AU1968"/>
      <c r="AV1968"/>
    </row>
    <row r="1969" spans="27:48" ht="23.45" customHeight="1" x14ac:dyDescent="0.2">
      <c r="AA1969" s="97"/>
      <c r="AB1969" s="97"/>
      <c r="AC1969" s="97"/>
      <c r="AD1969" s="97"/>
      <c r="AE1969" s="97"/>
      <c r="AF1969" s="93"/>
      <c r="AG1969" s="93"/>
      <c r="AH1969" s="93"/>
      <c r="AI1969" s="30"/>
      <c r="AJ1969" s="30"/>
      <c r="AK1969" s="30"/>
      <c r="AL1969" s="30"/>
      <c r="AM1969" s="109"/>
      <c r="AN1969" s="109"/>
      <c r="AO1969" s="30"/>
      <c r="AP1969" s="109" t="s">
        <v>2702</v>
      </c>
      <c r="AQ1969"/>
      <c r="AR1969"/>
      <c r="AS1969"/>
      <c r="AT1969"/>
      <c r="AU1969"/>
      <c r="AV1969"/>
    </row>
    <row r="1970" spans="27:48" ht="23.45" customHeight="1" x14ac:dyDescent="0.2">
      <c r="AA1970" s="97"/>
      <c r="AB1970" s="97"/>
      <c r="AC1970" s="97"/>
      <c r="AD1970" s="97"/>
      <c r="AE1970" s="97"/>
      <c r="AF1970" s="93"/>
      <c r="AG1970" s="93"/>
      <c r="AH1970" s="93"/>
      <c r="AI1970" s="30"/>
      <c r="AJ1970" s="30"/>
      <c r="AK1970" s="30"/>
      <c r="AL1970" s="30"/>
      <c r="AM1970" s="109"/>
      <c r="AN1970" s="109"/>
      <c r="AO1970" s="30"/>
      <c r="AP1970" s="109" t="s">
        <v>2703</v>
      </c>
      <c r="AQ1970"/>
      <c r="AR1970"/>
      <c r="AS1970"/>
      <c r="AT1970"/>
      <c r="AU1970"/>
      <c r="AV1970"/>
    </row>
    <row r="1971" spans="27:48" ht="23.45" customHeight="1" x14ac:dyDescent="0.2">
      <c r="AA1971" s="97"/>
      <c r="AB1971" s="97"/>
      <c r="AC1971" s="97"/>
      <c r="AD1971" s="97"/>
      <c r="AE1971" s="97"/>
      <c r="AF1971" s="93"/>
      <c r="AG1971" s="93"/>
      <c r="AH1971" s="93"/>
      <c r="AI1971" s="30"/>
      <c r="AJ1971" s="30"/>
      <c r="AK1971" s="30"/>
      <c r="AL1971" s="30"/>
      <c r="AM1971" s="109"/>
      <c r="AN1971" s="109"/>
      <c r="AO1971" s="30"/>
      <c r="AP1971" s="109" t="s">
        <v>2704</v>
      </c>
      <c r="AQ1971"/>
      <c r="AR1971"/>
      <c r="AS1971"/>
      <c r="AT1971"/>
      <c r="AU1971"/>
      <c r="AV1971"/>
    </row>
    <row r="1972" spans="27:48" ht="23.45" customHeight="1" x14ac:dyDescent="0.2">
      <c r="AA1972" s="97"/>
      <c r="AB1972" s="97"/>
      <c r="AC1972" s="97"/>
      <c r="AD1972" s="97"/>
      <c r="AE1972" s="97"/>
      <c r="AF1972" s="93"/>
      <c r="AG1972" s="93"/>
      <c r="AH1972" s="93"/>
      <c r="AI1972" s="30"/>
      <c r="AJ1972" s="30"/>
      <c r="AK1972" s="30"/>
      <c r="AL1972" s="30"/>
      <c r="AM1972" s="109"/>
      <c r="AN1972" s="109"/>
      <c r="AO1972" s="30"/>
      <c r="AP1972" s="109" t="s">
        <v>2705</v>
      </c>
      <c r="AQ1972"/>
      <c r="AR1972"/>
      <c r="AS1972"/>
      <c r="AT1972"/>
      <c r="AU1972"/>
      <c r="AV1972"/>
    </row>
    <row r="1973" spans="27:48" ht="23.45" customHeight="1" x14ac:dyDescent="0.2">
      <c r="AA1973" s="97"/>
      <c r="AB1973" s="97"/>
      <c r="AC1973" s="97"/>
      <c r="AD1973" s="97"/>
      <c r="AE1973" s="97"/>
      <c r="AF1973" s="93"/>
      <c r="AG1973" s="93"/>
      <c r="AH1973" s="93"/>
      <c r="AI1973" s="30"/>
      <c r="AJ1973" s="30"/>
      <c r="AK1973" s="30"/>
      <c r="AL1973" s="30"/>
      <c r="AM1973" s="109"/>
      <c r="AN1973" s="109"/>
      <c r="AO1973" s="30"/>
      <c r="AP1973" s="109" t="s">
        <v>2706</v>
      </c>
      <c r="AQ1973"/>
      <c r="AR1973"/>
      <c r="AS1973"/>
      <c r="AT1973"/>
      <c r="AU1973"/>
      <c r="AV1973"/>
    </row>
    <row r="1974" spans="27:48" ht="23.45" customHeight="1" x14ac:dyDescent="0.2">
      <c r="AA1974" s="97"/>
      <c r="AB1974" s="97"/>
      <c r="AC1974" s="97"/>
      <c r="AD1974" s="97"/>
      <c r="AE1974" s="97"/>
      <c r="AF1974" s="93"/>
      <c r="AG1974" s="93"/>
      <c r="AH1974" s="93"/>
      <c r="AI1974" s="30"/>
      <c r="AJ1974" s="30"/>
      <c r="AK1974" s="30"/>
      <c r="AL1974" s="30"/>
      <c r="AM1974" s="109"/>
      <c r="AN1974" s="109"/>
      <c r="AO1974" s="30"/>
      <c r="AP1974" s="109" t="s">
        <v>2707</v>
      </c>
      <c r="AQ1974"/>
      <c r="AR1974"/>
      <c r="AS1974"/>
      <c r="AT1974"/>
      <c r="AU1974"/>
      <c r="AV1974"/>
    </row>
    <row r="1975" spans="27:48" ht="23.45" customHeight="1" x14ac:dyDescent="0.2">
      <c r="AA1975" s="97"/>
      <c r="AB1975" s="97"/>
      <c r="AC1975" s="97"/>
      <c r="AD1975" s="97"/>
      <c r="AE1975" s="97"/>
      <c r="AF1975" s="93"/>
      <c r="AG1975" s="93"/>
      <c r="AH1975" s="93"/>
      <c r="AI1975" s="30"/>
      <c r="AJ1975" s="30"/>
      <c r="AK1975" s="30"/>
      <c r="AL1975" s="30"/>
      <c r="AM1975" s="109"/>
      <c r="AN1975" s="109"/>
      <c r="AO1975" s="30"/>
      <c r="AP1975" s="109" t="s">
        <v>2708</v>
      </c>
      <c r="AQ1975"/>
      <c r="AR1975"/>
      <c r="AS1975"/>
      <c r="AT1975"/>
      <c r="AU1975"/>
      <c r="AV1975"/>
    </row>
    <row r="1976" spans="27:48" ht="23.45" customHeight="1" x14ac:dyDescent="0.2">
      <c r="AA1976" s="97"/>
      <c r="AB1976" s="97"/>
      <c r="AC1976" s="97"/>
      <c r="AD1976" s="97"/>
      <c r="AE1976" s="97"/>
      <c r="AF1976" s="93"/>
      <c r="AG1976" s="93"/>
      <c r="AH1976" s="93"/>
      <c r="AI1976" s="30"/>
      <c r="AJ1976" s="30"/>
      <c r="AK1976" s="30"/>
      <c r="AL1976" s="30"/>
      <c r="AM1976" s="109"/>
      <c r="AN1976" s="109"/>
      <c r="AO1976" s="30"/>
      <c r="AP1976" s="109" t="s">
        <v>2709</v>
      </c>
      <c r="AQ1976"/>
      <c r="AR1976"/>
      <c r="AS1976"/>
      <c r="AT1976"/>
      <c r="AU1976"/>
      <c r="AV1976"/>
    </row>
    <row r="1977" spans="27:48" ht="23.45" customHeight="1" x14ac:dyDescent="0.2">
      <c r="AA1977" s="97"/>
      <c r="AB1977" s="97"/>
      <c r="AC1977" s="97"/>
      <c r="AD1977" s="97"/>
      <c r="AE1977" s="97"/>
      <c r="AF1977" s="93"/>
      <c r="AG1977" s="93"/>
      <c r="AH1977" s="93"/>
      <c r="AI1977" s="30"/>
      <c r="AJ1977" s="30"/>
      <c r="AK1977" s="30"/>
      <c r="AL1977" s="30"/>
      <c r="AM1977" s="109"/>
      <c r="AN1977" s="109"/>
      <c r="AO1977" s="30"/>
      <c r="AP1977" s="109" t="s">
        <v>2710</v>
      </c>
      <c r="AQ1977"/>
      <c r="AR1977"/>
      <c r="AS1977"/>
      <c r="AT1977"/>
      <c r="AU1977"/>
      <c r="AV1977"/>
    </row>
    <row r="1978" spans="27:48" ht="23.45" customHeight="1" x14ac:dyDescent="0.2">
      <c r="AA1978" s="97"/>
      <c r="AB1978" s="97"/>
      <c r="AC1978" s="97"/>
      <c r="AD1978" s="97"/>
      <c r="AE1978" s="97"/>
      <c r="AF1978" s="93"/>
      <c r="AG1978" s="93"/>
      <c r="AH1978" s="93"/>
      <c r="AI1978" s="30"/>
      <c r="AJ1978" s="30"/>
      <c r="AK1978" s="30"/>
      <c r="AL1978" s="30"/>
      <c r="AM1978" s="109"/>
      <c r="AN1978" s="109"/>
      <c r="AO1978" s="30"/>
      <c r="AP1978" s="109" t="s">
        <v>2711</v>
      </c>
      <c r="AQ1978"/>
      <c r="AR1978"/>
      <c r="AS1978"/>
      <c r="AT1978"/>
      <c r="AU1978"/>
      <c r="AV1978"/>
    </row>
    <row r="1979" spans="27:48" ht="23.45" customHeight="1" x14ac:dyDescent="0.2">
      <c r="AA1979" s="97"/>
      <c r="AB1979" s="97"/>
      <c r="AC1979" s="97"/>
      <c r="AD1979" s="97"/>
      <c r="AE1979" s="97"/>
      <c r="AF1979" s="93"/>
      <c r="AG1979" s="93"/>
      <c r="AH1979" s="93"/>
      <c r="AI1979" s="30"/>
      <c r="AJ1979" s="30"/>
      <c r="AK1979" s="30"/>
      <c r="AL1979" s="30"/>
      <c r="AM1979" s="109"/>
      <c r="AN1979" s="109"/>
      <c r="AO1979" s="30"/>
      <c r="AP1979" s="109" t="s">
        <v>2712</v>
      </c>
      <c r="AQ1979"/>
      <c r="AR1979"/>
      <c r="AS1979"/>
      <c r="AT1979"/>
      <c r="AU1979"/>
      <c r="AV1979"/>
    </row>
    <row r="1980" spans="27:48" ht="23.45" customHeight="1" x14ac:dyDescent="0.2">
      <c r="AA1980" s="97"/>
      <c r="AB1980" s="97"/>
      <c r="AC1980" s="97"/>
      <c r="AD1980" s="97"/>
      <c r="AE1980" s="97"/>
      <c r="AF1980" s="93"/>
      <c r="AG1980" s="93"/>
      <c r="AH1980" s="93"/>
      <c r="AI1980" s="30"/>
      <c r="AJ1980" s="30"/>
      <c r="AK1980" s="30"/>
      <c r="AL1980" s="30"/>
      <c r="AM1980" s="109"/>
      <c r="AN1980" s="109"/>
      <c r="AO1980" s="30"/>
      <c r="AP1980" s="109" t="s">
        <v>2713</v>
      </c>
      <c r="AQ1980"/>
      <c r="AR1980"/>
      <c r="AS1980"/>
      <c r="AT1980"/>
      <c r="AU1980"/>
      <c r="AV1980"/>
    </row>
    <row r="1981" spans="27:48" ht="23.45" customHeight="1" x14ac:dyDescent="0.2">
      <c r="AA1981" s="97"/>
      <c r="AB1981" s="97"/>
      <c r="AC1981" s="97"/>
      <c r="AD1981" s="97"/>
      <c r="AE1981" s="97"/>
      <c r="AF1981" s="93"/>
      <c r="AG1981" s="93"/>
      <c r="AH1981" s="93"/>
      <c r="AI1981" s="30"/>
      <c r="AJ1981" s="30"/>
      <c r="AK1981" s="30"/>
      <c r="AL1981" s="30"/>
      <c r="AM1981" s="109"/>
      <c r="AN1981" s="109"/>
      <c r="AO1981" s="30"/>
      <c r="AP1981" s="109" t="s">
        <v>2714</v>
      </c>
      <c r="AQ1981"/>
      <c r="AR1981"/>
      <c r="AS1981"/>
      <c r="AT1981"/>
      <c r="AU1981"/>
      <c r="AV1981"/>
    </row>
    <row r="1982" spans="27:48" ht="23.45" customHeight="1" x14ac:dyDescent="0.2">
      <c r="AA1982" s="97"/>
      <c r="AB1982" s="97"/>
      <c r="AC1982" s="97"/>
      <c r="AD1982" s="97"/>
      <c r="AE1982" s="97"/>
      <c r="AF1982" s="93"/>
      <c r="AG1982" s="93"/>
      <c r="AH1982" s="93"/>
      <c r="AI1982" s="30"/>
      <c r="AJ1982" s="30"/>
      <c r="AK1982" s="30"/>
      <c r="AL1982" s="30"/>
      <c r="AM1982" s="109"/>
      <c r="AN1982" s="109"/>
      <c r="AO1982" s="30"/>
      <c r="AP1982" s="109" t="s">
        <v>2715</v>
      </c>
      <c r="AQ1982"/>
      <c r="AR1982"/>
      <c r="AS1982"/>
      <c r="AT1982"/>
      <c r="AU1982"/>
      <c r="AV1982"/>
    </row>
    <row r="1983" spans="27:48" ht="23.45" customHeight="1" x14ac:dyDescent="0.2">
      <c r="AA1983" s="97"/>
      <c r="AB1983" s="97"/>
      <c r="AC1983" s="97"/>
      <c r="AD1983" s="97"/>
      <c r="AE1983" s="97"/>
      <c r="AF1983" s="93"/>
      <c r="AG1983" s="93"/>
      <c r="AH1983" s="93"/>
      <c r="AI1983" s="30"/>
      <c r="AJ1983" s="30"/>
      <c r="AK1983" s="30"/>
      <c r="AL1983" s="30"/>
      <c r="AM1983" s="109"/>
      <c r="AN1983" s="109"/>
      <c r="AO1983" s="30"/>
      <c r="AP1983" s="109" t="s">
        <v>2716</v>
      </c>
      <c r="AQ1983"/>
      <c r="AR1983"/>
      <c r="AS1983"/>
      <c r="AT1983"/>
      <c r="AU1983"/>
      <c r="AV1983"/>
    </row>
    <row r="1984" spans="27:48" ht="23.45" customHeight="1" x14ac:dyDescent="0.2">
      <c r="AA1984" s="97"/>
      <c r="AB1984" s="97"/>
      <c r="AC1984" s="97"/>
      <c r="AD1984" s="97"/>
      <c r="AE1984" s="97"/>
      <c r="AF1984" s="93"/>
      <c r="AG1984" s="93"/>
      <c r="AH1984" s="93"/>
      <c r="AI1984" s="30"/>
      <c r="AJ1984" s="30"/>
      <c r="AK1984" s="30"/>
      <c r="AL1984" s="30"/>
      <c r="AM1984" s="109"/>
      <c r="AN1984" s="109"/>
      <c r="AO1984" s="30"/>
      <c r="AP1984" s="109" t="s">
        <v>2717</v>
      </c>
      <c r="AQ1984"/>
      <c r="AR1984"/>
      <c r="AS1984"/>
      <c r="AT1984"/>
      <c r="AU1984"/>
      <c r="AV1984"/>
    </row>
    <row r="1985" spans="27:48" ht="23.45" customHeight="1" x14ac:dyDescent="0.2">
      <c r="AA1985" s="97"/>
      <c r="AB1985" s="97"/>
      <c r="AC1985" s="97"/>
      <c r="AD1985" s="97"/>
      <c r="AE1985" s="97"/>
      <c r="AF1985" s="93"/>
      <c r="AG1985" s="93"/>
      <c r="AH1985" s="93"/>
      <c r="AI1985" s="30"/>
      <c r="AJ1985" s="30"/>
      <c r="AK1985" s="30"/>
      <c r="AL1985" s="30"/>
      <c r="AM1985" s="109"/>
      <c r="AN1985" s="109"/>
      <c r="AO1985" s="30"/>
      <c r="AP1985" s="109" t="s">
        <v>2718</v>
      </c>
      <c r="AQ1985"/>
      <c r="AR1985"/>
      <c r="AS1985"/>
      <c r="AT1985"/>
      <c r="AU1985"/>
      <c r="AV1985"/>
    </row>
    <row r="1986" spans="27:48" ht="23.45" customHeight="1" x14ac:dyDescent="0.2">
      <c r="AA1986" s="97"/>
      <c r="AB1986" s="97"/>
      <c r="AC1986" s="97"/>
      <c r="AD1986" s="97"/>
      <c r="AE1986" s="97"/>
      <c r="AF1986" s="93"/>
      <c r="AG1986" s="93"/>
      <c r="AH1986" s="93"/>
      <c r="AI1986" s="30"/>
      <c r="AJ1986" s="30"/>
      <c r="AK1986" s="30"/>
      <c r="AL1986" s="30"/>
      <c r="AM1986" s="109"/>
      <c r="AN1986" s="109"/>
      <c r="AO1986" s="30"/>
      <c r="AP1986" s="109" t="s">
        <v>2719</v>
      </c>
      <c r="AQ1986"/>
      <c r="AR1986"/>
      <c r="AS1986"/>
      <c r="AT1986"/>
      <c r="AU1986"/>
      <c r="AV1986"/>
    </row>
    <row r="1987" spans="27:48" ht="23.45" customHeight="1" x14ac:dyDescent="0.2">
      <c r="AA1987" s="97"/>
      <c r="AB1987" s="97"/>
      <c r="AC1987" s="97"/>
      <c r="AD1987" s="97"/>
      <c r="AE1987" s="97"/>
      <c r="AF1987" s="93"/>
      <c r="AG1987" s="93"/>
      <c r="AH1987" s="93"/>
      <c r="AI1987" s="30"/>
      <c r="AJ1987" s="30"/>
      <c r="AK1987" s="30"/>
      <c r="AL1987" s="30"/>
      <c r="AM1987" s="109"/>
      <c r="AN1987" s="109"/>
      <c r="AO1987" s="30"/>
      <c r="AP1987" s="109" t="s">
        <v>2720</v>
      </c>
      <c r="AQ1987"/>
      <c r="AR1987"/>
      <c r="AS1987"/>
      <c r="AT1987"/>
      <c r="AU1987"/>
      <c r="AV1987"/>
    </row>
    <row r="1988" spans="27:48" ht="23.45" customHeight="1" x14ac:dyDescent="0.2">
      <c r="AA1988" s="97"/>
      <c r="AB1988" s="97"/>
      <c r="AC1988" s="97"/>
      <c r="AD1988" s="97"/>
      <c r="AE1988" s="97"/>
      <c r="AF1988" s="93"/>
      <c r="AG1988" s="93"/>
      <c r="AH1988" s="93"/>
      <c r="AI1988" s="30"/>
      <c r="AJ1988" s="30"/>
      <c r="AK1988" s="30"/>
      <c r="AL1988" s="30"/>
      <c r="AM1988" s="109"/>
      <c r="AN1988" s="109"/>
      <c r="AO1988" s="30"/>
      <c r="AP1988" s="109" t="s">
        <v>2721</v>
      </c>
      <c r="AQ1988"/>
      <c r="AR1988"/>
      <c r="AS1988"/>
      <c r="AT1988"/>
      <c r="AU1988"/>
      <c r="AV1988"/>
    </row>
    <row r="1989" spans="27:48" ht="23.45" customHeight="1" x14ac:dyDescent="0.2">
      <c r="AA1989" s="97"/>
      <c r="AB1989" s="97"/>
      <c r="AC1989" s="97"/>
      <c r="AD1989" s="97"/>
      <c r="AE1989" s="97"/>
      <c r="AF1989" s="93"/>
      <c r="AG1989" s="93"/>
      <c r="AH1989" s="93"/>
      <c r="AI1989" s="30"/>
      <c r="AJ1989" s="30"/>
      <c r="AK1989" s="30"/>
      <c r="AL1989" s="30"/>
      <c r="AM1989" s="109"/>
      <c r="AN1989" s="109"/>
      <c r="AO1989" s="30"/>
      <c r="AP1989" s="109" t="s">
        <v>2722</v>
      </c>
      <c r="AQ1989"/>
      <c r="AR1989"/>
      <c r="AS1989"/>
      <c r="AT1989"/>
      <c r="AU1989"/>
      <c r="AV1989"/>
    </row>
    <row r="1990" spans="27:48" ht="23.45" customHeight="1" x14ac:dyDescent="0.2">
      <c r="AA1990" s="97"/>
      <c r="AB1990" s="97"/>
      <c r="AC1990" s="97"/>
      <c r="AD1990" s="97"/>
      <c r="AE1990" s="97"/>
      <c r="AF1990" s="93"/>
      <c r="AG1990" s="93"/>
      <c r="AH1990" s="93"/>
      <c r="AI1990" s="30"/>
      <c r="AJ1990" s="30"/>
      <c r="AK1990" s="30"/>
      <c r="AL1990" s="30"/>
      <c r="AM1990" s="109"/>
      <c r="AN1990" s="109"/>
      <c r="AO1990" s="30"/>
      <c r="AP1990" s="109" t="s">
        <v>2723</v>
      </c>
      <c r="AQ1990"/>
      <c r="AR1990"/>
      <c r="AS1990"/>
      <c r="AT1990"/>
      <c r="AU1990"/>
      <c r="AV1990"/>
    </row>
    <row r="1991" spans="27:48" ht="23.45" customHeight="1" x14ac:dyDescent="0.2">
      <c r="AA1991" s="97"/>
      <c r="AB1991" s="97"/>
      <c r="AC1991" s="97"/>
      <c r="AD1991" s="97"/>
      <c r="AE1991" s="97"/>
      <c r="AF1991" s="93"/>
      <c r="AG1991" s="93"/>
      <c r="AH1991" s="93"/>
      <c r="AI1991" s="30"/>
      <c r="AJ1991" s="30"/>
      <c r="AK1991" s="30"/>
      <c r="AL1991" s="30"/>
      <c r="AM1991" s="109"/>
      <c r="AN1991" s="109"/>
      <c r="AO1991" s="30"/>
      <c r="AP1991" s="109" t="s">
        <v>2724</v>
      </c>
      <c r="AQ1991"/>
      <c r="AR1991"/>
      <c r="AS1991"/>
      <c r="AT1991"/>
      <c r="AU1991"/>
      <c r="AV1991"/>
    </row>
    <row r="1992" spans="27:48" ht="23.45" customHeight="1" x14ac:dyDescent="0.2">
      <c r="AA1992" s="97"/>
      <c r="AB1992" s="97"/>
      <c r="AC1992" s="97"/>
      <c r="AD1992" s="97"/>
      <c r="AE1992" s="97"/>
      <c r="AF1992" s="93"/>
      <c r="AG1992" s="93"/>
      <c r="AH1992" s="93"/>
      <c r="AI1992" s="30"/>
      <c r="AJ1992" s="30"/>
      <c r="AK1992" s="30"/>
      <c r="AL1992" s="30"/>
      <c r="AM1992" s="109"/>
      <c r="AN1992" s="109"/>
      <c r="AO1992" s="30"/>
      <c r="AP1992" s="109" t="s">
        <v>2725</v>
      </c>
      <c r="AQ1992"/>
      <c r="AR1992"/>
      <c r="AS1992"/>
      <c r="AT1992"/>
      <c r="AU1992"/>
      <c r="AV1992"/>
    </row>
    <row r="1993" spans="27:48" ht="23.45" customHeight="1" x14ac:dyDescent="0.2">
      <c r="AA1993" s="97"/>
      <c r="AB1993" s="97"/>
      <c r="AC1993" s="97"/>
      <c r="AD1993" s="97"/>
      <c r="AE1993" s="97"/>
      <c r="AF1993" s="93"/>
      <c r="AG1993" s="93"/>
      <c r="AH1993" s="93"/>
      <c r="AI1993" s="30"/>
      <c r="AJ1993" s="30"/>
      <c r="AK1993" s="30"/>
      <c r="AL1993" s="30"/>
      <c r="AM1993" s="109"/>
      <c r="AN1993" s="109"/>
      <c r="AO1993" s="30"/>
      <c r="AP1993" s="109" t="s">
        <v>2726</v>
      </c>
      <c r="AQ1993"/>
      <c r="AR1993"/>
      <c r="AS1993"/>
      <c r="AT1993"/>
      <c r="AU1993"/>
      <c r="AV1993"/>
    </row>
    <row r="1994" spans="27:48" ht="23.45" customHeight="1" x14ac:dyDescent="0.2">
      <c r="AA1994" s="97"/>
      <c r="AB1994" s="97"/>
      <c r="AC1994" s="97"/>
      <c r="AD1994" s="97"/>
      <c r="AE1994" s="97"/>
      <c r="AF1994" s="93"/>
      <c r="AG1994" s="93"/>
      <c r="AH1994" s="93"/>
      <c r="AI1994" s="30"/>
      <c r="AJ1994" s="30"/>
      <c r="AK1994" s="30"/>
      <c r="AL1994" s="30"/>
      <c r="AM1994" s="109"/>
      <c r="AN1994" s="109"/>
      <c r="AO1994" s="30"/>
      <c r="AP1994" s="109" t="s">
        <v>2727</v>
      </c>
      <c r="AQ1994"/>
      <c r="AR1994"/>
      <c r="AS1994"/>
      <c r="AT1994"/>
      <c r="AU1994"/>
      <c r="AV1994"/>
    </row>
    <row r="1995" spans="27:48" ht="23.45" customHeight="1" x14ac:dyDescent="0.2">
      <c r="AA1995" s="97"/>
      <c r="AB1995" s="97"/>
      <c r="AC1995" s="97"/>
      <c r="AD1995" s="97"/>
      <c r="AE1995" s="97"/>
      <c r="AF1995" s="93"/>
      <c r="AG1995" s="93"/>
      <c r="AH1995" s="93"/>
      <c r="AI1995" s="30"/>
      <c r="AJ1995" s="30"/>
      <c r="AK1995" s="30"/>
      <c r="AL1995" s="30"/>
      <c r="AM1995" s="109"/>
      <c r="AN1995" s="109"/>
      <c r="AO1995" s="30"/>
      <c r="AP1995" s="109" t="s">
        <v>2728</v>
      </c>
      <c r="AQ1995"/>
      <c r="AR1995"/>
      <c r="AS1995"/>
      <c r="AT1995"/>
      <c r="AU1995"/>
      <c r="AV1995"/>
    </row>
    <row r="1996" spans="27:48" ht="23.45" customHeight="1" x14ac:dyDescent="0.2">
      <c r="AA1996" s="97"/>
      <c r="AB1996" s="97"/>
      <c r="AC1996" s="97"/>
      <c r="AD1996" s="97"/>
      <c r="AE1996" s="97"/>
      <c r="AF1996" s="93"/>
      <c r="AG1996" s="93"/>
      <c r="AH1996" s="93"/>
      <c r="AI1996" s="30"/>
      <c r="AJ1996" s="30"/>
      <c r="AK1996" s="30"/>
      <c r="AL1996" s="30"/>
      <c r="AM1996" s="109"/>
      <c r="AN1996" s="109"/>
      <c r="AO1996" s="30"/>
      <c r="AP1996" s="109" t="s">
        <v>2729</v>
      </c>
      <c r="AQ1996"/>
      <c r="AR1996"/>
      <c r="AS1996"/>
      <c r="AT1996"/>
      <c r="AU1996"/>
      <c r="AV1996"/>
    </row>
    <row r="1997" spans="27:48" ht="23.45" customHeight="1" x14ac:dyDescent="0.2">
      <c r="AA1997" s="97"/>
      <c r="AB1997" s="97"/>
      <c r="AC1997" s="97"/>
      <c r="AD1997" s="97"/>
      <c r="AE1997" s="97"/>
      <c r="AF1997" s="93"/>
      <c r="AG1997" s="93"/>
      <c r="AH1997" s="93"/>
      <c r="AI1997" s="30"/>
      <c r="AJ1997" s="30"/>
      <c r="AK1997" s="30"/>
      <c r="AL1997" s="30"/>
      <c r="AM1997" s="109"/>
      <c r="AN1997" s="109"/>
      <c r="AO1997" s="30"/>
      <c r="AP1997" s="109" t="s">
        <v>2730</v>
      </c>
      <c r="AQ1997"/>
      <c r="AR1997"/>
      <c r="AS1997"/>
      <c r="AT1997"/>
      <c r="AU1997"/>
      <c r="AV1997"/>
    </row>
    <row r="1998" spans="27:48" ht="23.45" customHeight="1" x14ac:dyDescent="0.2">
      <c r="AA1998" s="97"/>
      <c r="AB1998" s="97"/>
      <c r="AC1998" s="97"/>
      <c r="AD1998" s="97"/>
      <c r="AE1998" s="97"/>
      <c r="AF1998" s="93"/>
      <c r="AG1998" s="93"/>
      <c r="AH1998" s="93"/>
      <c r="AI1998" s="30"/>
      <c r="AJ1998" s="30"/>
      <c r="AK1998" s="30"/>
      <c r="AL1998" s="30"/>
      <c r="AM1998" s="109"/>
      <c r="AN1998" s="109"/>
      <c r="AO1998" s="30"/>
      <c r="AP1998" s="109" t="s">
        <v>2731</v>
      </c>
      <c r="AQ1998"/>
      <c r="AR1998"/>
      <c r="AS1998"/>
      <c r="AT1998"/>
      <c r="AU1998"/>
      <c r="AV1998"/>
    </row>
    <row r="1999" spans="27:48" ht="23.45" customHeight="1" x14ac:dyDescent="0.2">
      <c r="AA1999" s="97"/>
      <c r="AB1999" s="97"/>
      <c r="AC1999" s="97"/>
      <c r="AD1999" s="97"/>
      <c r="AE1999" s="97"/>
      <c r="AF1999" s="93"/>
      <c r="AG1999" s="93"/>
      <c r="AH1999" s="93"/>
      <c r="AI1999" s="30"/>
      <c r="AJ1999" s="30"/>
      <c r="AK1999" s="30"/>
      <c r="AL1999" s="30"/>
      <c r="AM1999" s="109"/>
      <c r="AN1999" s="109"/>
      <c r="AO1999" s="30"/>
      <c r="AP1999" s="109" t="s">
        <v>2732</v>
      </c>
      <c r="AQ1999"/>
      <c r="AR1999"/>
      <c r="AS1999"/>
      <c r="AT1999"/>
      <c r="AU1999"/>
      <c r="AV1999"/>
    </row>
    <row r="2000" spans="27:48" ht="23.45" customHeight="1" x14ac:dyDescent="0.2">
      <c r="AA2000" s="97"/>
      <c r="AB2000" s="97"/>
      <c r="AC2000" s="97"/>
      <c r="AD2000" s="97"/>
      <c r="AE2000" s="97"/>
      <c r="AF2000" s="93"/>
      <c r="AG2000" s="93"/>
      <c r="AH2000" s="93"/>
      <c r="AI2000" s="30"/>
      <c r="AJ2000" s="30"/>
      <c r="AK2000" s="30"/>
      <c r="AL2000" s="30"/>
      <c r="AM2000" s="109"/>
      <c r="AN2000" s="109"/>
      <c r="AO2000" s="30"/>
      <c r="AP2000" s="109" t="s">
        <v>2733</v>
      </c>
      <c r="AQ2000"/>
      <c r="AR2000"/>
      <c r="AS2000"/>
      <c r="AT2000"/>
      <c r="AU2000"/>
      <c r="AV2000"/>
    </row>
    <row r="2001" spans="27:48" ht="23.45" customHeight="1" x14ac:dyDescent="0.2">
      <c r="AA2001" s="97"/>
      <c r="AB2001" s="97"/>
      <c r="AC2001" s="97"/>
      <c r="AD2001" s="97"/>
      <c r="AE2001" s="97"/>
      <c r="AF2001" s="93"/>
      <c r="AG2001" s="93"/>
      <c r="AH2001" s="93"/>
      <c r="AI2001" s="30"/>
      <c r="AJ2001" s="30"/>
      <c r="AK2001" s="30"/>
      <c r="AL2001" s="30"/>
      <c r="AM2001" s="109"/>
      <c r="AN2001" s="109"/>
      <c r="AO2001" s="30"/>
      <c r="AP2001" s="109" t="s">
        <v>2734</v>
      </c>
      <c r="AQ2001"/>
      <c r="AR2001"/>
      <c r="AS2001"/>
      <c r="AT2001"/>
      <c r="AU2001"/>
      <c r="AV2001"/>
    </row>
    <row r="2002" spans="27:48" ht="23.45" customHeight="1" x14ac:dyDescent="0.2">
      <c r="AA2002" s="97"/>
      <c r="AB2002" s="97"/>
      <c r="AC2002" s="97"/>
      <c r="AD2002" s="97"/>
      <c r="AE2002" s="97"/>
      <c r="AF2002" s="93"/>
      <c r="AG2002" s="93"/>
      <c r="AH2002" s="93"/>
      <c r="AI2002" s="30"/>
      <c r="AJ2002" s="30"/>
      <c r="AK2002" s="30"/>
      <c r="AL2002" s="30"/>
      <c r="AM2002" s="109"/>
      <c r="AN2002" s="109"/>
      <c r="AO2002" s="30"/>
      <c r="AP2002" s="109" t="s">
        <v>2735</v>
      </c>
      <c r="AQ2002"/>
      <c r="AR2002"/>
      <c r="AS2002"/>
      <c r="AT2002"/>
      <c r="AU2002"/>
      <c r="AV2002"/>
    </row>
    <row r="2003" spans="27:48" ht="23.45" customHeight="1" x14ac:dyDescent="0.2">
      <c r="AA2003" s="97"/>
      <c r="AB2003" s="97"/>
      <c r="AC2003" s="97"/>
      <c r="AD2003" s="97"/>
      <c r="AE2003" s="97"/>
      <c r="AF2003" s="93"/>
      <c r="AG2003" s="93"/>
      <c r="AH2003" s="93"/>
      <c r="AI2003" s="30"/>
      <c r="AJ2003" s="30"/>
      <c r="AK2003" s="30"/>
      <c r="AL2003" s="30"/>
      <c r="AM2003" s="109"/>
      <c r="AN2003" s="109"/>
      <c r="AO2003" s="30"/>
      <c r="AP2003" s="109" t="s">
        <v>2736</v>
      </c>
      <c r="AQ2003"/>
      <c r="AR2003"/>
      <c r="AS2003"/>
      <c r="AT2003"/>
      <c r="AU2003"/>
      <c r="AV2003"/>
    </row>
    <row r="2004" spans="27:48" ht="23.45" customHeight="1" x14ac:dyDescent="0.2">
      <c r="AA2004" s="97"/>
      <c r="AB2004" s="97"/>
      <c r="AC2004" s="97"/>
      <c r="AD2004" s="97"/>
      <c r="AE2004" s="97"/>
      <c r="AF2004" s="93"/>
      <c r="AG2004" s="93"/>
      <c r="AH2004" s="93"/>
      <c r="AI2004" s="30"/>
      <c r="AJ2004" s="30"/>
      <c r="AK2004" s="30"/>
      <c r="AL2004" s="30"/>
      <c r="AM2004" s="109"/>
      <c r="AN2004" s="109"/>
      <c r="AO2004" s="30"/>
      <c r="AP2004" s="109" t="s">
        <v>2737</v>
      </c>
      <c r="AQ2004"/>
      <c r="AR2004"/>
      <c r="AS2004"/>
      <c r="AT2004"/>
      <c r="AU2004"/>
      <c r="AV2004"/>
    </row>
    <row r="2005" spans="27:48" ht="23.45" customHeight="1" x14ac:dyDescent="0.2">
      <c r="AA2005" s="97"/>
      <c r="AB2005" s="97"/>
      <c r="AC2005" s="97"/>
      <c r="AD2005" s="97"/>
      <c r="AE2005" s="97"/>
      <c r="AF2005" s="93"/>
      <c r="AG2005" s="93"/>
      <c r="AH2005" s="93"/>
      <c r="AI2005" s="30"/>
      <c r="AJ2005" s="30"/>
      <c r="AK2005" s="30"/>
      <c r="AL2005" s="30"/>
      <c r="AM2005" s="109"/>
      <c r="AN2005" s="109"/>
      <c r="AO2005" s="30"/>
      <c r="AP2005" s="109" t="s">
        <v>2738</v>
      </c>
      <c r="AQ2005"/>
      <c r="AR2005"/>
      <c r="AS2005"/>
      <c r="AT2005"/>
      <c r="AU2005"/>
      <c r="AV2005"/>
    </row>
    <row r="2006" spans="27:48" ht="23.45" customHeight="1" x14ac:dyDescent="0.2">
      <c r="AA2006" s="97"/>
      <c r="AB2006" s="97"/>
      <c r="AC2006" s="97"/>
      <c r="AD2006" s="97"/>
      <c r="AE2006" s="97"/>
      <c r="AF2006" s="93"/>
      <c r="AG2006" s="93"/>
      <c r="AH2006" s="93"/>
      <c r="AI2006" s="30"/>
      <c r="AJ2006" s="30"/>
      <c r="AK2006" s="30"/>
      <c r="AL2006" s="30"/>
      <c r="AM2006" s="109"/>
      <c r="AN2006" s="109"/>
      <c r="AO2006" s="30"/>
      <c r="AP2006" s="109" t="s">
        <v>2739</v>
      </c>
      <c r="AQ2006"/>
      <c r="AR2006"/>
      <c r="AS2006"/>
      <c r="AT2006"/>
      <c r="AU2006"/>
      <c r="AV2006"/>
    </row>
    <row r="2007" spans="27:48" ht="23.45" customHeight="1" x14ac:dyDescent="0.2">
      <c r="AA2007" s="97"/>
      <c r="AB2007" s="97"/>
      <c r="AC2007" s="97"/>
      <c r="AD2007" s="97"/>
      <c r="AE2007" s="97"/>
      <c r="AF2007" s="93"/>
      <c r="AG2007" s="93"/>
      <c r="AH2007" s="93"/>
      <c r="AI2007" s="30"/>
      <c r="AJ2007" s="30"/>
      <c r="AK2007" s="30"/>
      <c r="AL2007" s="30"/>
      <c r="AM2007" s="109"/>
      <c r="AN2007" s="109"/>
      <c r="AO2007" s="30"/>
      <c r="AP2007" s="109" t="s">
        <v>2740</v>
      </c>
      <c r="AQ2007"/>
      <c r="AR2007"/>
      <c r="AS2007"/>
      <c r="AT2007"/>
      <c r="AU2007"/>
      <c r="AV2007"/>
    </row>
    <row r="2008" spans="27:48" ht="23.45" customHeight="1" x14ac:dyDescent="0.2">
      <c r="AA2008" s="97"/>
      <c r="AB2008" s="97"/>
      <c r="AC2008" s="97"/>
      <c r="AD2008" s="97"/>
      <c r="AE2008" s="97"/>
      <c r="AF2008" s="93"/>
      <c r="AG2008" s="93"/>
      <c r="AH2008" s="93"/>
      <c r="AI2008" s="30"/>
      <c r="AJ2008" s="30"/>
      <c r="AK2008" s="30"/>
      <c r="AL2008" s="30"/>
      <c r="AM2008" s="109"/>
      <c r="AN2008" s="109"/>
      <c r="AO2008" s="30"/>
      <c r="AP2008" s="109" t="s">
        <v>2741</v>
      </c>
      <c r="AQ2008"/>
      <c r="AR2008"/>
      <c r="AS2008"/>
      <c r="AT2008"/>
      <c r="AU2008"/>
      <c r="AV2008"/>
    </row>
    <row r="2009" spans="27:48" ht="23.45" customHeight="1" x14ac:dyDescent="0.2">
      <c r="AA2009" s="97"/>
      <c r="AB2009" s="97"/>
      <c r="AC2009" s="97"/>
      <c r="AD2009" s="97"/>
      <c r="AE2009" s="97"/>
      <c r="AF2009" s="93"/>
      <c r="AG2009" s="93"/>
      <c r="AH2009" s="93"/>
      <c r="AI2009" s="30"/>
      <c r="AJ2009" s="30"/>
      <c r="AK2009" s="30"/>
      <c r="AL2009" s="30"/>
      <c r="AM2009" s="109"/>
      <c r="AN2009" s="109"/>
      <c r="AO2009" s="30"/>
      <c r="AP2009" s="109" t="s">
        <v>2742</v>
      </c>
      <c r="AQ2009"/>
      <c r="AR2009"/>
      <c r="AS2009"/>
      <c r="AT2009"/>
      <c r="AU2009"/>
      <c r="AV2009"/>
    </row>
    <row r="2010" spans="27:48" ht="23.45" customHeight="1" x14ac:dyDescent="0.2">
      <c r="AA2010" s="97"/>
      <c r="AB2010" s="97"/>
      <c r="AC2010" s="97"/>
      <c r="AD2010" s="97"/>
      <c r="AE2010" s="97"/>
      <c r="AF2010" s="93"/>
      <c r="AG2010" s="93"/>
      <c r="AH2010" s="93"/>
      <c r="AI2010" s="30"/>
      <c r="AJ2010" s="30"/>
      <c r="AK2010" s="30"/>
      <c r="AL2010" s="30"/>
      <c r="AM2010" s="109"/>
      <c r="AN2010" s="109"/>
      <c r="AO2010" s="30"/>
      <c r="AP2010" s="109" t="s">
        <v>2743</v>
      </c>
      <c r="AQ2010"/>
      <c r="AR2010"/>
      <c r="AS2010"/>
      <c r="AT2010"/>
      <c r="AU2010"/>
      <c r="AV2010"/>
    </row>
    <row r="2011" spans="27:48" ht="23.45" customHeight="1" x14ac:dyDescent="0.2">
      <c r="AA2011" s="97"/>
      <c r="AB2011" s="97"/>
      <c r="AC2011" s="97"/>
      <c r="AD2011" s="97"/>
      <c r="AE2011" s="97"/>
      <c r="AF2011" s="93"/>
      <c r="AG2011" s="93"/>
      <c r="AH2011" s="93"/>
      <c r="AI2011" s="30"/>
      <c r="AJ2011" s="30"/>
      <c r="AK2011" s="30"/>
      <c r="AL2011" s="30"/>
      <c r="AM2011" s="109"/>
      <c r="AN2011" s="109"/>
      <c r="AO2011" s="30"/>
      <c r="AP2011" s="109" t="s">
        <v>2744</v>
      </c>
      <c r="AQ2011"/>
      <c r="AR2011"/>
      <c r="AS2011"/>
      <c r="AT2011"/>
      <c r="AU2011"/>
      <c r="AV2011"/>
    </row>
    <row r="2012" spans="27:48" ht="23.45" customHeight="1" x14ac:dyDescent="0.2">
      <c r="AA2012" s="97"/>
      <c r="AB2012" s="97"/>
      <c r="AC2012" s="97"/>
      <c r="AD2012" s="97"/>
      <c r="AE2012" s="97"/>
      <c r="AF2012" s="93"/>
      <c r="AG2012" s="93"/>
      <c r="AH2012" s="93"/>
      <c r="AI2012" s="30"/>
      <c r="AJ2012" s="30"/>
      <c r="AK2012" s="30"/>
      <c r="AL2012" s="30"/>
      <c r="AM2012" s="109"/>
      <c r="AN2012" s="109"/>
      <c r="AO2012" s="30"/>
      <c r="AP2012" s="109" t="s">
        <v>2745</v>
      </c>
      <c r="AQ2012"/>
      <c r="AR2012"/>
      <c r="AS2012"/>
      <c r="AT2012"/>
      <c r="AU2012"/>
      <c r="AV2012"/>
    </row>
    <row r="2013" spans="27:48" ht="23.45" customHeight="1" x14ac:dyDescent="0.2">
      <c r="AA2013" s="97"/>
      <c r="AB2013" s="97"/>
      <c r="AC2013" s="97"/>
      <c r="AD2013" s="97"/>
      <c r="AE2013" s="97"/>
      <c r="AF2013" s="93"/>
      <c r="AG2013" s="93"/>
      <c r="AH2013" s="93"/>
      <c r="AI2013" s="30"/>
      <c r="AJ2013" s="30"/>
      <c r="AK2013" s="30"/>
      <c r="AL2013" s="30"/>
      <c r="AM2013" s="109"/>
      <c r="AN2013" s="109"/>
      <c r="AO2013" s="30"/>
      <c r="AP2013" s="109" t="s">
        <v>2746</v>
      </c>
      <c r="AQ2013"/>
      <c r="AR2013"/>
      <c r="AS2013"/>
      <c r="AT2013"/>
      <c r="AU2013"/>
      <c r="AV2013"/>
    </row>
    <row r="2014" spans="27:48" ht="23.45" customHeight="1" x14ac:dyDescent="0.2">
      <c r="AA2014" s="97"/>
      <c r="AB2014" s="97"/>
      <c r="AC2014" s="97"/>
      <c r="AD2014" s="97"/>
      <c r="AE2014" s="97"/>
      <c r="AF2014" s="93"/>
      <c r="AG2014" s="93"/>
      <c r="AH2014" s="93"/>
      <c r="AI2014" s="30"/>
      <c r="AJ2014" s="30"/>
      <c r="AK2014" s="30"/>
      <c r="AL2014" s="30"/>
      <c r="AM2014" s="109"/>
      <c r="AN2014" s="109"/>
      <c r="AO2014" s="30"/>
      <c r="AP2014" s="109" t="s">
        <v>2747</v>
      </c>
      <c r="AQ2014"/>
      <c r="AR2014"/>
      <c r="AS2014"/>
      <c r="AT2014"/>
      <c r="AU2014"/>
      <c r="AV2014"/>
    </row>
    <row r="2015" spans="27:48" ht="23.45" customHeight="1" x14ac:dyDescent="0.2">
      <c r="AA2015" s="97"/>
      <c r="AB2015" s="97"/>
      <c r="AC2015" s="97"/>
      <c r="AD2015" s="97"/>
      <c r="AE2015" s="97"/>
      <c r="AF2015" s="93"/>
      <c r="AG2015" s="93"/>
      <c r="AH2015" s="93"/>
      <c r="AI2015" s="30"/>
      <c r="AJ2015" s="30"/>
      <c r="AK2015" s="30"/>
      <c r="AL2015" s="30"/>
      <c r="AM2015" s="109"/>
      <c r="AN2015" s="109"/>
      <c r="AO2015" s="30"/>
      <c r="AP2015" s="109" t="s">
        <v>2748</v>
      </c>
      <c r="AQ2015"/>
      <c r="AR2015"/>
      <c r="AS2015"/>
      <c r="AT2015"/>
      <c r="AU2015"/>
      <c r="AV2015"/>
    </row>
    <row r="2016" spans="27:48" ht="23.45" customHeight="1" x14ac:dyDescent="0.2">
      <c r="AA2016" s="97"/>
      <c r="AB2016" s="97"/>
      <c r="AC2016" s="97"/>
      <c r="AD2016" s="97"/>
      <c r="AE2016" s="97"/>
      <c r="AF2016" s="93"/>
      <c r="AG2016" s="93"/>
      <c r="AH2016" s="93"/>
      <c r="AI2016" s="30"/>
      <c r="AJ2016" s="30"/>
      <c r="AK2016" s="30"/>
      <c r="AL2016" s="30"/>
      <c r="AM2016" s="109"/>
      <c r="AN2016" s="109"/>
      <c r="AO2016" s="30"/>
      <c r="AP2016" s="109" t="s">
        <v>2749</v>
      </c>
      <c r="AQ2016"/>
      <c r="AR2016"/>
      <c r="AS2016"/>
      <c r="AT2016"/>
      <c r="AU2016"/>
      <c r="AV2016"/>
    </row>
    <row r="2017" spans="27:48" ht="23.45" customHeight="1" x14ac:dyDescent="0.2">
      <c r="AA2017" s="97"/>
      <c r="AB2017" s="97"/>
      <c r="AC2017" s="97"/>
      <c r="AD2017" s="97"/>
      <c r="AE2017" s="97"/>
      <c r="AF2017" s="93"/>
      <c r="AG2017" s="93"/>
      <c r="AH2017" s="93"/>
      <c r="AI2017" s="30"/>
      <c r="AJ2017" s="30"/>
      <c r="AK2017" s="30"/>
      <c r="AL2017" s="30"/>
      <c r="AM2017" s="109"/>
      <c r="AN2017" s="109"/>
      <c r="AO2017" s="30"/>
      <c r="AP2017" s="109" t="s">
        <v>2750</v>
      </c>
      <c r="AQ2017"/>
      <c r="AR2017"/>
      <c r="AS2017"/>
      <c r="AT2017"/>
      <c r="AU2017"/>
      <c r="AV2017"/>
    </row>
    <row r="2018" spans="27:48" ht="23.45" customHeight="1" x14ac:dyDescent="0.2">
      <c r="AA2018" s="97"/>
      <c r="AB2018" s="97"/>
      <c r="AC2018" s="97"/>
      <c r="AD2018" s="97"/>
      <c r="AE2018" s="97"/>
      <c r="AF2018" s="93"/>
      <c r="AG2018" s="93"/>
      <c r="AH2018" s="93"/>
      <c r="AI2018" s="30"/>
      <c r="AJ2018" s="30"/>
      <c r="AK2018" s="30"/>
      <c r="AL2018" s="30"/>
      <c r="AM2018" s="109"/>
      <c r="AN2018" s="109"/>
      <c r="AO2018" s="30"/>
      <c r="AP2018" s="109" t="s">
        <v>2751</v>
      </c>
      <c r="AQ2018"/>
      <c r="AR2018"/>
      <c r="AS2018"/>
      <c r="AT2018"/>
      <c r="AU2018"/>
      <c r="AV2018"/>
    </row>
    <row r="2019" spans="27:48" ht="23.45" customHeight="1" x14ac:dyDescent="0.2">
      <c r="AA2019" s="97"/>
      <c r="AB2019" s="97"/>
      <c r="AC2019" s="97"/>
      <c r="AD2019" s="97"/>
      <c r="AE2019" s="97"/>
      <c r="AF2019" s="93"/>
      <c r="AG2019" s="93"/>
      <c r="AH2019" s="93"/>
      <c r="AI2019" s="30"/>
      <c r="AJ2019" s="30"/>
      <c r="AK2019" s="30"/>
      <c r="AL2019" s="30"/>
      <c r="AM2019" s="109"/>
      <c r="AN2019" s="109"/>
      <c r="AO2019" s="30"/>
      <c r="AP2019" s="109" t="s">
        <v>2752</v>
      </c>
      <c r="AQ2019"/>
      <c r="AR2019"/>
      <c r="AS2019"/>
      <c r="AT2019"/>
      <c r="AU2019"/>
      <c r="AV2019"/>
    </row>
    <row r="2020" spans="27:48" ht="23.45" customHeight="1" x14ac:dyDescent="0.2">
      <c r="AA2020" s="97"/>
      <c r="AB2020" s="97"/>
      <c r="AC2020" s="97"/>
      <c r="AD2020" s="97"/>
      <c r="AE2020" s="97"/>
      <c r="AF2020" s="93"/>
      <c r="AG2020" s="93"/>
      <c r="AH2020" s="93"/>
      <c r="AI2020" s="30"/>
      <c r="AJ2020" s="30"/>
      <c r="AK2020" s="30"/>
      <c r="AL2020" s="30"/>
      <c r="AM2020" s="109"/>
      <c r="AN2020" s="109"/>
      <c r="AO2020" s="30"/>
      <c r="AP2020" s="109" t="s">
        <v>2753</v>
      </c>
      <c r="AQ2020"/>
      <c r="AR2020"/>
      <c r="AS2020"/>
      <c r="AT2020"/>
      <c r="AU2020"/>
      <c r="AV2020"/>
    </row>
    <row r="2021" spans="27:48" ht="23.45" customHeight="1" x14ac:dyDescent="0.2">
      <c r="AA2021" s="97"/>
      <c r="AB2021" s="97"/>
      <c r="AC2021" s="97"/>
      <c r="AD2021" s="97"/>
      <c r="AE2021" s="97"/>
      <c r="AF2021" s="93"/>
      <c r="AG2021" s="93"/>
      <c r="AH2021" s="93"/>
      <c r="AI2021" s="30"/>
      <c r="AJ2021" s="30"/>
      <c r="AK2021" s="30"/>
      <c r="AL2021" s="30"/>
      <c r="AM2021" s="109"/>
      <c r="AN2021" s="109"/>
      <c r="AO2021" s="30"/>
      <c r="AP2021" s="109" t="s">
        <v>2754</v>
      </c>
      <c r="AQ2021"/>
      <c r="AR2021"/>
      <c r="AS2021"/>
      <c r="AT2021"/>
      <c r="AU2021"/>
      <c r="AV2021"/>
    </row>
    <row r="2022" spans="27:48" ht="23.45" customHeight="1" x14ac:dyDescent="0.2">
      <c r="AA2022" s="97"/>
      <c r="AB2022" s="97"/>
      <c r="AC2022" s="97"/>
      <c r="AD2022" s="97"/>
      <c r="AE2022" s="97"/>
      <c r="AF2022" s="93"/>
      <c r="AG2022" s="93"/>
      <c r="AH2022" s="93"/>
      <c r="AI2022" s="30"/>
      <c r="AJ2022" s="30"/>
      <c r="AK2022" s="30"/>
      <c r="AL2022" s="30"/>
      <c r="AM2022" s="109"/>
      <c r="AN2022" s="109"/>
      <c r="AO2022" s="30"/>
      <c r="AP2022" s="109" t="s">
        <v>2755</v>
      </c>
      <c r="AQ2022"/>
      <c r="AR2022"/>
      <c r="AS2022"/>
      <c r="AT2022"/>
      <c r="AU2022"/>
      <c r="AV2022"/>
    </row>
    <row r="2023" spans="27:48" ht="23.45" customHeight="1" x14ac:dyDescent="0.2">
      <c r="AA2023" s="97"/>
      <c r="AB2023" s="97"/>
      <c r="AC2023" s="97"/>
      <c r="AD2023" s="97"/>
      <c r="AE2023" s="97"/>
      <c r="AF2023" s="93"/>
      <c r="AG2023" s="93"/>
      <c r="AH2023" s="93"/>
      <c r="AI2023" s="30"/>
      <c r="AJ2023" s="30"/>
      <c r="AK2023" s="30"/>
      <c r="AL2023" s="30"/>
      <c r="AM2023" s="109"/>
      <c r="AN2023" s="109"/>
      <c r="AO2023" s="30"/>
      <c r="AP2023" s="109" t="s">
        <v>2756</v>
      </c>
      <c r="AQ2023"/>
      <c r="AR2023"/>
      <c r="AS2023"/>
      <c r="AT2023"/>
      <c r="AU2023"/>
      <c r="AV2023"/>
    </row>
    <row r="2024" spans="27:48" ht="23.45" customHeight="1" x14ac:dyDescent="0.2">
      <c r="AA2024" s="97"/>
      <c r="AB2024" s="97"/>
      <c r="AC2024" s="97"/>
      <c r="AD2024" s="97"/>
      <c r="AE2024" s="97"/>
      <c r="AF2024" s="93"/>
      <c r="AG2024" s="93"/>
      <c r="AH2024" s="93"/>
      <c r="AI2024" s="30"/>
      <c r="AJ2024" s="30"/>
      <c r="AK2024" s="30"/>
      <c r="AL2024" s="30"/>
      <c r="AM2024" s="109"/>
      <c r="AN2024" s="109"/>
      <c r="AO2024" s="30"/>
      <c r="AP2024" s="109" t="s">
        <v>2757</v>
      </c>
      <c r="AQ2024"/>
      <c r="AR2024"/>
      <c r="AS2024"/>
      <c r="AT2024"/>
      <c r="AU2024"/>
      <c r="AV2024"/>
    </row>
    <row r="2025" spans="27:48" ht="23.45" customHeight="1" x14ac:dyDescent="0.2">
      <c r="AA2025" s="97"/>
      <c r="AB2025" s="97"/>
      <c r="AC2025" s="97"/>
      <c r="AD2025" s="97"/>
      <c r="AE2025" s="97"/>
      <c r="AF2025" s="93"/>
      <c r="AG2025" s="93"/>
      <c r="AH2025" s="93"/>
      <c r="AI2025" s="30"/>
      <c r="AJ2025" s="30"/>
      <c r="AK2025" s="30"/>
      <c r="AL2025" s="30"/>
      <c r="AM2025" s="109"/>
      <c r="AN2025" s="109"/>
      <c r="AO2025" s="30"/>
      <c r="AP2025" s="109" t="s">
        <v>2758</v>
      </c>
      <c r="AQ2025"/>
      <c r="AR2025"/>
      <c r="AS2025"/>
      <c r="AT2025"/>
      <c r="AU2025"/>
      <c r="AV2025"/>
    </row>
    <row r="2026" spans="27:48" ht="23.45" customHeight="1" x14ac:dyDescent="0.2">
      <c r="AA2026" s="97"/>
      <c r="AB2026" s="97"/>
      <c r="AC2026" s="97"/>
      <c r="AD2026" s="97"/>
      <c r="AE2026" s="97"/>
      <c r="AF2026" s="93"/>
      <c r="AG2026" s="93"/>
      <c r="AH2026" s="93"/>
      <c r="AI2026" s="30"/>
      <c r="AJ2026" s="30"/>
      <c r="AK2026" s="30"/>
      <c r="AL2026" s="30"/>
      <c r="AM2026" s="109"/>
      <c r="AN2026" s="109"/>
      <c r="AO2026" s="30"/>
      <c r="AP2026" s="109" t="s">
        <v>2759</v>
      </c>
      <c r="AQ2026"/>
      <c r="AR2026"/>
      <c r="AS2026"/>
      <c r="AT2026"/>
      <c r="AU2026"/>
      <c r="AV2026"/>
    </row>
    <row r="2027" spans="27:48" ht="23.45" customHeight="1" x14ac:dyDescent="0.2">
      <c r="AA2027" s="97"/>
      <c r="AB2027" s="97"/>
      <c r="AC2027" s="97"/>
      <c r="AD2027" s="97"/>
      <c r="AE2027" s="97"/>
      <c r="AF2027" s="93"/>
      <c r="AG2027" s="93"/>
      <c r="AH2027" s="93"/>
      <c r="AI2027" s="30"/>
      <c r="AJ2027" s="30"/>
      <c r="AK2027" s="30"/>
      <c r="AL2027" s="30"/>
      <c r="AM2027" s="109"/>
      <c r="AN2027" s="109"/>
      <c r="AO2027" s="30"/>
      <c r="AP2027" s="109" t="s">
        <v>2760</v>
      </c>
      <c r="AQ2027"/>
      <c r="AR2027"/>
      <c r="AS2027"/>
      <c r="AT2027"/>
      <c r="AU2027"/>
      <c r="AV2027"/>
    </row>
    <row r="2028" spans="27:48" ht="23.45" customHeight="1" x14ac:dyDescent="0.2">
      <c r="AA2028" s="97"/>
      <c r="AB2028" s="97"/>
      <c r="AC2028" s="97"/>
      <c r="AD2028" s="97"/>
      <c r="AE2028" s="97"/>
      <c r="AF2028" s="93"/>
      <c r="AG2028" s="93"/>
      <c r="AH2028" s="93"/>
      <c r="AI2028" s="30"/>
      <c r="AJ2028" s="30"/>
      <c r="AK2028" s="30"/>
      <c r="AL2028" s="30"/>
      <c r="AM2028" s="109"/>
      <c r="AN2028" s="109"/>
      <c r="AO2028" s="30"/>
      <c r="AP2028" s="109" t="s">
        <v>2761</v>
      </c>
      <c r="AQ2028"/>
      <c r="AR2028"/>
      <c r="AS2028"/>
      <c r="AT2028"/>
      <c r="AU2028"/>
      <c r="AV2028"/>
    </row>
    <row r="2029" spans="27:48" ht="23.45" customHeight="1" x14ac:dyDescent="0.2">
      <c r="AA2029" s="97"/>
      <c r="AB2029" s="97"/>
      <c r="AC2029" s="97"/>
      <c r="AD2029" s="97"/>
      <c r="AE2029" s="97"/>
      <c r="AF2029" s="93"/>
      <c r="AG2029" s="93"/>
      <c r="AH2029" s="93"/>
      <c r="AI2029" s="30"/>
      <c r="AJ2029" s="30"/>
      <c r="AK2029" s="30"/>
      <c r="AL2029" s="30"/>
      <c r="AM2029" s="109"/>
      <c r="AN2029" s="109"/>
      <c r="AO2029" s="30"/>
      <c r="AP2029" s="109" t="s">
        <v>2762</v>
      </c>
      <c r="AQ2029"/>
      <c r="AR2029"/>
      <c r="AS2029"/>
      <c r="AT2029"/>
      <c r="AU2029"/>
      <c r="AV2029"/>
    </row>
    <row r="2030" spans="27:48" ht="23.45" customHeight="1" x14ac:dyDescent="0.2">
      <c r="AA2030" s="97"/>
      <c r="AB2030" s="97"/>
      <c r="AC2030" s="97"/>
      <c r="AD2030" s="97"/>
      <c r="AE2030" s="97"/>
      <c r="AF2030" s="93"/>
      <c r="AG2030" s="93"/>
      <c r="AH2030" s="93"/>
      <c r="AI2030" s="30"/>
      <c r="AJ2030" s="30"/>
      <c r="AK2030" s="30"/>
      <c r="AL2030" s="30"/>
      <c r="AM2030" s="109"/>
      <c r="AN2030" s="109"/>
      <c r="AO2030" s="30"/>
      <c r="AP2030" s="109" t="s">
        <v>2763</v>
      </c>
      <c r="AQ2030"/>
      <c r="AR2030"/>
      <c r="AS2030"/>
      <c r="AT2030"/>
      <c r="AU2030"/>
      <c r="AV2030"/>
    </row>
    <row r="2031" spans="27:48" ht="23.45" customHeight="1" x14ac:dyDescent="0.2">
      <c r="AA2031" s="97"/>
      <c r="AB2031" s="97"/>
      <c r="AC2031" s="97"/>
      <c r="AD2031" s="97"/>
      <c r="AE2031" s="97"/>
      <c r="AF2031" s="93"/>
      <c r="AG2031" s="93"/>
      <c r="AH2031" s="93"/>
      <c r="AI2031" s="30"/>
      <c r="AJ2031" s="30"/>
      <c r="AK2031" s="30"/>
      <c r="AL2031" s="30"/>
      <c r="AM2031" s="109"/>
      <c r="AN2031" s="109"/>
      <c r="AO2031" s="30"/>
      <c r="AP2031" s="109" t="s">
        <v>2764</v>
      </c>
      <c r="AQ2031"/>
      <c r="AR2031"/>
      <c r="AS2031"/>
      <c r="AT2031"/>
      <c r="AU2031"/>
      <c r="AV2031"/>
    </row>
    <row r="2032" spans="27:48" ht="23.45" customHeight="1" x14ac:dyDescent="0.2">
      <c r="AA2032" s="97"/>
      <c r="AB2032" s="97"/>
      <c r="AC2032" s="97"/>
      <c r="AD2032" s="97"/>
      <c r="AE2032" s="97"/>
      <c r="AF2032" s="93"/>
      <c r="AG2032" s="93"/>
      <c r="AH2032" s="93"/>
      <c r="AI2032" s="30"/>
      <c r="AJ2032" s="30"/>
      <c r="AK2032" s="30"/>
      <c r="AL2032" s="30"/>
      <c r="AM2032" s="109"/>
      <c r="AN2032" s="109"/>
      <c r="AO2032" s="30"/>
      <c r="AP2032" s="109" t="s">
        <v>2765</v>
      </c>
      <c r="AQ2032"/>
      <c r="AR2032"/>
      <c r="AS2032"/>
      <c r="AT2032"/>
      <c r="AU2032"/>
      <c r="AV2032"/>
    </row>
    <row r="2033" spans="27:48" ht="23.45" customHeight="1" x14ac:dyDescent="0.2">
      <c r="AA2033" s="97"/>
      <c r="AB2033" s="97"/>
      <c r="AC2033" s="97"/>
      <c r="AD2033" s="97"/>
      <c r="AE2033" s="97"/>
      <c r="AF2033" s="93"/>
      <c r="AG2033" s="93"/>
      <c r="AH2033" s="93"/>
      <c r="AI2033" s="30"/>
      <c r="AJ2033" s="30"/>
      <c r="AK2033" s="30"/>
      <c r="AL2033" s="30"/>
      <c r="AM2033" s="109"/>
      <c r="AN2033" s="109"/>
      <c r="AO2033" s="30"/>
      <c r="AP2033" s="109" t="s">
        <v>2766</v>
      </c>
      <c r="AQ2033"/>
      <c r="AR2033"/>
      <c r="AS2033"/>
      <c r="AT2033"/>
      <c r="AU2033"/>
      <c r="AV2033"/>
    </row>
    <row r="2034" spans="27:48" ht="23.45" customHeight="1" x14ac:dyDescent="0.2">
      <c r="AA2034" s="97"/>
      <c r="AB2034" s="97"/>
      <c r="AC2034" s="97"/>
      <c r="AD2034" s="97"/>
      <c r="AE2034" s="97"/>
      <c r="AF2034" s="93"/>
      <c r="AG2034" s="93"/>
      <c r="AH2034" s="93"/>
      <c r="AI2034" s="30"/>
      <c r="AJ2034" s="30"/>
      <c r="AK2034" s="30"/>
      <c r="AL2034" s="30"/>
      <c r="AM2034" s="109"/>
      <c r="AN2034" s="109"/>
      <c r="AO2034" s="30"/>
      <c r="AP2034" s="109" t="s">
        <v>2767</v>
      </c>
      <c r="AQ2034"/>
      <c r="AR2034"/>
      <c r="AS2034"/>
      <c r="AT2034"/>
      <c r="AU2034"/>
      <c r="AV2034"/>
    </row>
    <row r="2035" spans="27:48" ht="23.45" customHeight="1" x14ac:dyDescent="0.2">
      <c r="AA2035" s="97"/>
      <c r="AB2035" s="97"/>
      <c r="AC2035" s="97"/>
      <c r="AD2035" s="97"/>
      <c r="AE2035" s="97"/>
      <c r="AF2035" s="93"/>
      <c r="AG2035" s="93"/>
      <c r="AH2035" s="93"/>
      <c r="AI2035" s="30"/>
      <c r="AJ2035" s="30"/>
      <c r="AK2035" s="30"/>
      <c r="AL2035" s="30"/>
      <c r="AM2035" s="109"/>
      <c r="AN2035" s="109"/>
      <c r="AO2035" s="30"/>
      <c r="AP2035" s="109" t="s">
        <v>2768</v>
      </c>
      <c r="AQ2035"/>
      <c r="AR2035"/>
      <c r="AS2035"/>
      <c r="AT2035"/>
      <c r="AU2035"/>
      <c r="AV2035"/>
    </row>
    <row r="2036" spans="27:48" ht="23.45" customHeight="1" x14ac:dyDescent="0.2">
      <c r="AA2036" s="97"/>
      <c r="AB2036" s="97"/>
      <c r="AC2036" s="97"/>
      <c r="AD2036" s="97"/>
      <c r="AE2036" s="97"/>
      <c r="AF2036" s="93"/>
      <c r="AG2036" s="93"/>
      <c r="AH2036" s="93"/>
      <c r="AI2036" s="30"/>
      <c r="AJ2036" s="30"/>
      <c r="AK2036" s="30"/>
      <c r="AL2036" s="30"/>
      <c r="AM2036" s="109"/>
      <c r="AN2036" s="109"/>
      <c r="AO2036" s="30"/>
      <c r="AP2036" s="109" t="s">
        <v>2769</v>
      </c>
      <c r="AQ2036"/>
      <c r="AR2036"/>
      <c r="AS2036"/>
      <c r="AT2036"/>
      <c r="AU2036"/>
      <c r="AV2036"/>
    </row>
    <row r="2037" spans="27:48" ht="23.45" customHeight="1" x14ac:dyDescent="0.2">
      <c r="AA2037" s="97"/>
      <c r="AB2037" s="97"/>
      <c r="AC2037" s="97"/>
      <c r="AD2037" s="97"/>
      <c r="AE2037" s="97"/>
      <c r="AF2037" s="93"/>
      <c r="AG2037" s="93"/>
      <c r="AH2037" s="93"/>
      <c r="AI2037" s="30"/>
      <c r="AJ2037" s="30"/>
      <c r="AK2037" s="30"/>
      <c r="AL2037" s="30"/>
      <c r="AM2037" s="109"/>
      <c r="AN2037" s="109"/>
      <c r="AO2037" s="30"/>
      <c r="AP2037" s="109" t="s">
        <v>2770</v>
      </c>
      <c r="AQ2037"/>
      <c r="AR2037"/>
      <c r="AS2037"/>
      <c r="AT2037"/>
      <c r="AU2037"/>
      <c r="AV2037"/>
    </row>
    <row r="2038" spans="27:48" ht="23.45" customHeight="1" x14ac:dyDescent="0.2">
      <c r="AA2038" s="97"/>
      <c r="AB2038" s="97"/>
      <c r="AC2038" s="97"/>
      <c r="AD2038" s="97"/>
      <c r="AE2038" s="97"/>
      <c r="AF2038" s="93"/>
      <c r="AG2038" s="93"/>
      <c r="AH2038" s="93"/>
      <c r="AI2038" s="30"/>
      <c r="AJ2038" s="30"/>
      <c r="AK2038" s="30"/>
      <c r="AL2038" s="30"/>
      <c r="AM2038" s="109"/>
      <c r="AN2038" s="109"/>
      <c r="AO2038" s="30"/>
      <c r="AP2038" s="109" t="s">
        <v>2771</v>
      </c>
      <c r="AQ2038"/>
      <c r="AR2038"/>
      <c r="AS2038"/>
      <c r="AT2038"/>
      <c r="AU2038"/>
      <c r="AV2038"/>
    </row>
    <row r="2039" spans="27:48" ht="23.45" customHeight="1" x14ac:dyDescent="0.2">
      <c r="AA2039" s="97"/>
      <c r="AB2039" s="97"/>
      <c r="AC2039" s="97"/>
      <c r="AD2039" s="97"/>
      <c r="AE2039" s="97"/>
      <c r="AF2039" s="93"/>
      <c r="AG2039" s="93"/>
      <c r="AH2039" s="93"/>
      <c r="AI2039" s="30"/>
      <c r="AJ2039" s="30"/>
      <c r="AK2039" s="30"/>
      <c r="AL2039" s="30"/>
      <c r="AM2039" s="109"/>
      <c r="AN2039" s="109"/>
      <c r="AO2039" s="30"/>
      <c r="AP2039" s="109" t="s">
        <v>2772</v>
      </c>
      <c r="AQ2039"/>
      <c r="AR2039"/>
      <c r="AS2039"/>
      <c r="AT2039"/>
      <c r="AU2039"/>
      <c r="AV2039"/>
    </row>
    <row r="2040" spans="27:48" ht="23.45" customHeight="1" x14ac:dyDescent="0.2">
      <c r="AA2040" s="97"/>
      <c r="AB2040" s="97"/>
      <c r="AC2040" s="97"/>
      <c r="AD2040" s="97"/>
      <c r="AE2040" s="97"/>
      <c r="AF2040" s="93"/>
      <c r="AG2040" s="93"/>
      <c r="AH2040" s="93"/>
      <c r="AI2040" s="30"/>
      <c r="AJ2040" s="30"/>
      <c r="AK2040" s="30"/>
      <c r="AL2040" s="30"/>
      <c r="AM2040" s="109"/>
      <c r="AN2040" s="109"/>
      <c r="AO2040" s="30"/>
      <c r="AP2040" s="109" t="s">
        <v>2773</v>
      </c>
      <c r="AQ2040"/>
      <c r="AR2040"/>
      <c r="AS2040"/>
      <c r="AT2040"/>
      <c r="AU2040"/>
      <c r="AV2040"/>
    </row>
    <row r="2041" spans="27:48" ht="23.45" customHeight="1" x14ac:dyDescent="0.2">
      <c r="AA2041" s="97"/>
      <c r="AB2041" s="97"/>
      <c r="AC2041" s="97"/>
      <c r="AD2041" s="97"/>
      <c r="AE2041" s="97"/>
      <c r="AF2041" s="93"/>
      <c r="AG2041" s="93"/>
      <c r="AH2041" s="93"/>
      <c r="AI2041" s="30"/>
      <c r="AJ2041" s="30"/>
      <c r="AK2041" s="30"/>
      <c r="AL2041" s="30"/>
      <c r="AM2041" s="109"/>
      <c r="AN2041" s="109"/>
      <c r="AO2041" s="30"/>
      <c r="AP2041" s="109" t="s">
        <v>2774</v>
      </c>
      <c r="AQ2041"/>
      <c r="AR2041"/>
      <c r="AS2041"/>
      <c r="AT2041"/>
      <c r="AU2041"/>
      <c r="AV2041"/>
    </row>
    <row r="2042" spans="27:48" ht="23.45" customHeight="1" x14ac:dyDescent="0.2">
      <c r="AA2042" s="97"/>
      <c r="AB2042" s="97"/>
      <c r="AC2042" s="97"/>
      <c r="AD2042" s="97"/>
      <c r="AE2042" s="97"/>
      <c r="AF2042" s="93"/>
      <c r="AG2042" s="93"/>
      <c r="AH2042" s="93"/>
      <c r="AI2042" s="30"/>
      <c r="AJ2042" s="30"/>
      <c r="AK2042" s="30"/>
      <c r="AL2042" s="30"/>
      <c r="AM2042" s="109"/>
      <c r="AN2042" s="109"/>
      <c r="AO2042" s="30"/>
      <c r="AP2042" s="109" t="s">
        <v>2775</v>
      </c>
      <c r="AQ2042"/>
      <c r="AR2042"/>
      <c r="AS2042"/>
      <c r="AT2042"/>
      <c r="AU2042"/>
      <c r="AV2042"/>
    </row>
    <row r="2043" spans="27:48" ht="23.45" customHeight="1" x14ac:dyDescent="0.2">
      <c r="AA2043" s="97"/>
      <c r="AB2043" s="97"/>
      <c r="AC2043" s="97"/>
      <c r="AD2043" s="97"/>
      <c r="AE2043" s="97"/>
      <c r="AF2043" s="93"/>
      <c r="AG2043" s="93"/>
      <c r="AH2043" s="93"/>
      <c r="AI2043" s="30"/>
      <c r="AJ2043" s="30"/>
      <c r="AK2043" s="30"/>
      <c r="AL2043" s="30"/>
      <c r="AM2043" s="109"/>
      <c r="AN2043" s="109"/>
      <c r="AO2043" s="30"/>
      <c r="AP2043" s="109" t="s">
        <v>2776</v>
      </c>
      <c r="AQ2043"/>
      <c r="AR2043"/>
      <c r="AS2043"/>
      <c r="AT2043"/>
      <c r="AU2043"/>
      <c r="AV2043"/>
    </row>
    <row r="2044" spans="27:48" ht="23.45" customHeight="1" x14ac:dyDescent="0.2">
      <c r="AA2044" s="97"/>
      <c r="AB2044" s="97"/>
      <c r="AC2044" s="97"/>
      <c r="AD2044" s="97"/>
      <c r="AE2044" s="97"/>
      <c r="AF2044" s="93"/>
      <c r="AG2044" s="93"/>
      <c r="AH2044" s="93"/>
      <c r="AI2044" s="30"/>
      <c r="AJ2044" s="30"/>
      <c r="AK2044" s="30"/>
      <c r="AL2044" s="30"/>
      <c r="AM2044" s="109"/>
      <c r="AN2044" s="109"/>
      <c r="AO2044" s="30"/>
      <c r="AP2044" s="109" t="s">
        <v>2777</v>
      </c>
      <c r="AQ2044"/>
      <c r="AR2044"/>
      <c r="AS2044"/>
      <c r="AT2044"/>
      <c r="AU2044"/>
      <c r="AV2044"/>
    </row>
    <row r="2045" spans="27:48" ht="23.45" customHeight="1" x14ac:dyDescent="0.2">
      <c r="AA2045" s="97"/>
      <c r="AB2045" s="97"/>
      <c r="AC2045" s="97"/>
      <c r="AD2045" s="97"/>
      <c r="AE2045" s="97"/>
      <c r="AF2045" s="93"/>
      <c r="AG2045" s="93"/>
      <c r="AH2045" s="93"/>
      <c r="AI2045" s="30"/>
      <c r="AJ2045" s="30"/>
      <c r="AK2045" s="30"/>
      <c r="AL2045" s="30"/>
      <c r="AM2045" s="109"/>
      <c r="AN2045" s="109"/>
      <c r="AO2045" s="30"/>
      <c r="AP2045" s="109" t="s">
        <v>2778</v>
      </c>
      <c r="AQ2045"/>
      <c r="AR2045"/>
      <c r="AS2045"/>
      <c r="AT2045"/>
      <c r="AU2045"/>
      <c r="AV2045"/>
    </row>
    <row r="2046" spans="27:48" ht="23.45" customHeight="1" x14ac:dyDescent="0.2">
      <c r="AA2046" s="97"/>
      <c r="AB2046" s="97"/>
      <c r="AC2046" s="97"/>
      <c r="AD2046" s="97"/>
      <c r="AE2046" s="97"/>
      <c r="AF2046" s="93"/>
      <c r="AG2046" s="93"/>
      <c r="AH2046" s="93"/>
      <c r="AI2046" s="30"/>
      <c r="AJ2046" s="30"/>
      <c r="AK2046" s="30"/>
      <c r="AL2046" s="30"/>
      <c r="AM2046" s="109"/>
      <c r="AN2046" s="109"/>
      <c r="AO2046" s="30"/>
      <c r="AP2046" s="109" t="s">
        <v>2779</v>
      </c>
      <c r="AQ2046"/>
      <c r="AR2046"/>
      <c r="AS2046"/>
      <c r="AT2046"/>
      <c r="AU2046"/>
      <c r="AV2046"/>
    </row>
    <row r="2047" spans="27:48" ht="23.45" customHeight="1" x14ac:dyDescent="0.2">
      <c r="AA2047" s="97"/>
      <c r="AB2047" s="97"/>
      <c r="AC2047" s="97"/>
      <c r="AD2047" s="97"/>
      <c r="AE2047" s="97"/>
      <c r="AF2047" s="93"/>
      <c r="AG2047" s="93"/>
      <c r="AH2047" s="93"/>
      <c r="AI2047" s="30"/>
      <c r="AJ2047" s="30"/>
      <c r="AK2047" s="30"/>
      <c r="AL2047" s="30"/>
      <c r="AM2047" s="109"/>
      <c r="AN2047" s="109"/>
      <c r="AO2047" s="30"/>
      <c r="AP2047" s="109" t="s">
        <v>2780</v>
      </c>
      <c r="AQ2047"/>
      <c r="AR2047"/>
      <c r="AS2047"/>
      <c r="AT2047"/>
      <c r="AU2047"/>
      <c r="AV2047"/>
    </row>
    <row r="2048" spans="27:48" ht="23.45" customHeight="1" x14ac:dyDescent="0.2">
      <c r="AA2048" s="97"/>
      <c r="AB2048" s="97"/>
      <c r="AC2048" s="97"/>
      <c r="AD2048" s="97"/>
      <c r="AE2048" s="97"/>
      <c r="AF2048" s="93"/>
      <c r="AG2048" s="93"/>
      <c r="AH2048" s="93"/>
      <c r="AI2048" s="30"/>
      <c r="AJ2048" s="30"/>
      <c r="AK2048" s="30"/>
      <c r="AL2048" s="30"/>
      <c r="AM2048" s="109"/>
      <c r="AN2048" s="109"/>
      <c r="AO2048" s="30"/>
      <c r="AP2048" s="109" t="s">
        <v>2781</v>
      </c>
      <c r="AQ2048"/>
      <c r="AR2048"/>
      <c r="AS2048"/>
      <c r="AT2048"/>
      <c r="AU2048"/>
      <c r="AV2048"/>
    </row>
    <row r="2049" spans="27:48" ht="23.45" customHeight="1" x14ac:dyDescent="0.2">
      <c r="AA2049" s="97"/>
      <c r="AB2049" s="97"/>
      <c r="AC2049" s="97"/>
      <c r="AD2049" s="97"/>
      <c r="AE2049" s="97"/>
      <c r="AF2049" s="93"/>
      <c r="AG2049" s="93"/>
      <c r="AH2049" s="93"/>
      <c r="AI2049" s="30"/>
      <c r="AJ2049" s="30"/>
      <c r="AK2049" s="30"/>
      <c r="AL2049" s="30"/>
      <c r="AM2049" s="109"/>
      <c r="AN2049" s="109"/>
      <c r="AO2049" s="30"/>
      <c r="AP2049" s="109" t="s">
        <v>2782</v>
      </c>
      <c r="AQ2049"/>
      <c r="AR2049"/>
      <c r="AS2049"/>
      <c r="AT2049"/>
      <c r="AU2049"/>
      <c r="AV2049"/>
    </row>
    <row r="2050" spans="27:48" ht="23.45" customHeight="1" x14ac:dyDescent="0.2">
      <c r="AA2050" s="97"/>
      <c r="AB2050" s="97"/>
      <c r="AC2050" s="97"/>
      <c r="AD2050" s="97"/>
      <c r="AE2050" s="97"/>
      <c r="AF2050" s="93"/>
      <c r="AG2050" s="93"/>
      <c r="AH2050" s="93"/>
      <c r="AI2050" s="30"/>
      <c r="AJ2050" s="30"/>
      <c r="AK2050" s="30"/>
      <c r="AL2050" s="30"/>
      <c r="AM2050" s="109"/>
      <c r="AN2050" s="109"/>
      <c r="AO2050" s="30"/>
      <c r="AP2050" s="109" t="s">
        <v>2783</v>
      </c>
      <c r="AQ2050"/>
      <c r="AR2050"/>
      <c r="AS2050"/>
      <c r="AT2050"/>
      <c r="AU2050"/>
      <c r="AV2050"/>
    </row>
    <row r="2051" spans="27:48" ht="23.45" customHeight="1" x14ac:dyDescent="0.2">
      <c r="AA2051" s="97"/>
      <c r="AB2051" s="97"/>
      <c r="AC2051" s="97"/>
      <c r="AD2051" s="97"/>
      <c r="AE2051" s="97"/>
      <c r="AF2051" s="93"/>
      <c r="AG2051" s="93"/>
      <c r="AH2051" s="93"/>
      <c r="AI2051" s="30"/>
      <c r="AJ2051" s="30"/>
      <c r="AK2051" s="30"/>
      <c r="AL2051" s="30"/>
      <c r="AM2051" s="109"/>
      <c r="AN2051" s="109"/>
      <c r="AO2051" s="30"/>
      <c r="AP2051" s="109" t="s">
        <v>2784</v>
      </c>
      <c r="AQ2051"/>
      <c r="AR2051"/>
      <c r="AS2051"/>
      <c r="AT2051"/>
      <c r="AU2051"/>
      <c r="AV2051"/>
    </row>
    <row r="2052" spans="27:48" ht="23.45" customHeight="1" x14ac:dyDescent="0.2">
      <c r="AA2052" s="97"/>
      <c r="AB2052" s="97"/>
      <c r="AC2052" s="97"/>
      <c r="AD2052" s="97"/>
      <c r="AE2052" s="97"/>
      <c r="AF2052" s="93"/>
      <c r="AG2052" s="93"/>
      <c r="AH2052" s="93"/>
      <c r="AI2052" s="30"/>
      <c r="AJ2052" s="30"/>
      <c r="AK2052" s="30"/>
      <c r="AL2052" s="30"/>
      <c r="AM2052" s="109"/>
      <c r="AN2052" s="109"/>
      <c r="AO2052" s="30"/>
      <c r="AP2052" s="109" t="s">
        <v>2785</v>
      </c>
      <c r="AQ2052"/>
      <c r="AR2052"/>
      <c r="AS2052"/>
      <c r="AT2052"/>
      <c r="AU2052"/>
      <c r="AV2052"/>
    </row>
    <row r="2053" spans="27:48" ht="23.45" customHeight="1" x14ac:dyDescent="0.2">
      <c r="AA2053" s="97"/>
      <c r="AB2053" s="97"/>
      <c r="AC2053" s="97"/>
      <c r="AD2053" s="97"/>
      <c r="AE2053" s="97"/>
      <c r="AF2053" s="93"/>
      <c r="AG2053" s="93"/>
      <c r="AH2053" s="93"/>
      <c r="AI2053" s="30"/>
      <c r="AJ2053" s="30"/>
      <c r="AK2053" s="30"/>
      <c r="AL2053" s="30"/>
      <c r="AM2053" s="109"/>
      <c r="AN2053" s="109"/>
      <c r="AO2053" s="30"/>
      <c r="AP2053" s="109" t="s">
        <v>2786</v>
      </c>
      <c r="AQ2053"/>
      <c r="AR2053"/>
      <c r="AS2053"/>
      <c r="AT2053"/>
      <c r="AU2053"/>
      <c r="AV2053"/>
    </row>
    <row r="2054" spans="27:48" ht="23.45" customHeight="1" x14ac:dyDescent="0.2">
      <c r="AA2054" s="97"/>
      <c r="AB2054" s="97"/>
      <c r="AC2054" s="97"/>
      <c r="AD2054" s="97"/>
      <c r="AE2054" s="97"/>
      <c r="AF2054" s="93"/>
      <c r="AG2054" s="93"/>
      <c r="AH2054" s="93"/>
      <c r="AI2054" s="30"/>
      <c r="AJ2054" s="30"/>
      <c r="AK2054" s="30"/>
      <c r="AL2054" s="30"/>
      <c r="AM2054" s="109"/>
      <c r="AN2054" s="109"/>
      <c r="AO2054" s="30"/>
      <c r="AP2054" s="109" t="s">
        <v>2787</v>
      </c>
      <c r="AQ2054"/>
      <c r="AR2054"/>
      <c r="AS2054"/>
      <c r="AT2054"/>
      <c r="AU2054"/>
      <c r="AV2054"/>
    </row>
    <row r="2055" spans="27:48" ht="23.45" customHeight="1" x14ac:dyDescent="0.2">
      <c r="AA2055" s="97"/>
      <c r="AB2055" s="97"/>
      <c r="AC2055" s="97"/>
      <c r="AD2055" s="97"/>
      <c r="AE2055" s="97"/>
      <c r="AF2055" s="93"/>
      <c r="AG2055" s="93"/>
      <c r="AH2055" s="93"/>
      <c r="AI2055" s="30"/>
      <c r="AJ2055" s="30"/>
      <c r="AK2055" s="30"/>
      <c r="AL2055" s="30"/>
      <c r="AM2055" s="109"/>
      <c r="AN2055" s="109"/>
      <c r="AO2055" s="30"/>
      <c r="AP2055" s="109" t="s">
        <v>2788</v>
      </c>
      <c r="AQ2055"/>
      <c r="AR2055"/>
      <c r="AS2055"/>
      <c r="AT2055"/>
      <c r="AU2055"/>
      <c r="AV2055"/>
    </row>
    <row r="2056" spans="27:48" ht="23.45" customHeight="1" x14ac:dyDescent="0.2">
      <c r="AA2056" s="97"/>
      <c r="AB2056" s="97"/>
      <c r="AC2056" s="97"/>
      <c r="AD2056" s="97"/>
      <c r="AE2056" s="97"/>
      <c r="AF2056" s="93"/>
      <c r="AG2056" s="93"/>
      <c r="AH2056" s="93"/>
      <c r="AI2056" s="30"/>
      <c r="AJ2056" s="30"/>
      <c r="AK2056" s="30"/>
      <c r="AL2056" s="30"/>
      <c r="AM2056" s="109"/>
      <c r="AN2056" s="109"/>
      <c r="AO2056" s="30"/>
      <c r="AP2056" s="109" t="s">
        <v>2789</v>
      </c>
      <c r="AQ2056"/>
      <c r="AR2056"/>
      <c r="AS2056"/>
      <c r="AT2056"/>
      <c r="AU2056"/>
      <c r="AV2056"/>
    </row>
    <row r="2057" spans="27:48" ht="23.45" customHeight="1" x14ac:dyDescent="0.2">
      <c r="AA2057" s="97"/>
      <c r="AB2057" s="97"/>
      <c r="AC2057" s="97"/>
      <c r="AD2057" s="97"/>
      <c r="AE2057" s="97"/>
      <c r="AF2057" s="93"/>
      <c r="AG2057" s="93"/>
      <c r="AH2057" s="93"/>
      <c r="AI2057" s="30"/>
      <c r="AJ2057" s="30"/>
      <c r="AK2057" s="30"/>
      <c r="AL2057" s="30"/>
      <c r="AM2057" s="109"/>
      <c r="AN2057" s="109"/>
      <c r="AO2057" s="30"/>
      <c r="AP2057" s="109" t="s">
        <v>2790</v>
      </c>
      <c r="AQ2057"/>
      <c r="AR2057"/>
      <c r="AS2057"/>
      <c r="AT2057"/>
      <c r="AU2057"/>
      <c r="AV2057"/>
    </row>
    <row r="2058" spans="27:48" ht="23.45" customHeight="1" x14ac:dyDescent="0.2">
      <c r="AA2058" s="97"/>
      <c r="AB2058" s="97"/>
      <c r="AC2058" s="97"/>
      <c r="AD2058" s="97"/>
      <c r="AE2058" s="97"/>
      <c r="AF2058" s="93"/>
      <c r="AG2058" s="93"/>
      <c r="AH2058" s="93"/>
      <c r="AI2058" s="30"/>
      <c r="AJ2058" s="30"/>
      <c r="AK2058" s="30"/>
      <c r="AL2058" s="30"/>
      <c r="AM2058" s="109"/>
      <c r="AN2058" s="109"/>
      <c r="AO2058" s="30"/>
      <c r="AP2058" s="109" t="s">
        <v>2791</v>
      </c>
      <c r="AQ2058"/>
      <c r="AR2058"/>
      <c r="AS2058"/>
      <c r="AT2058"/>
      <c r="AU2058"/>
      <c r="AV2058"/>
    </row>
    <row r="2059" spans="27:48" ht="23.45" customHeight="1" x14ac:dyDescent="0.2">
      <c r="AA2059" s="97"/>
      <c r="AB2059" s="97"/>
      <c r="AC2059" s="97"/>
      <c r="AD2059" s="97"/>
      <c r="AE2059" s="97"/>
      <c r="AF2059" s="93"/>
      <c r="AG2059" s="93"/>
      <c r="AH2059" s="93"/>
      <c r="AI2059" s="30"/>
      <c r="AJ2059" s="30"/>
      <c r="AK2059" s="30"/>
      <c r="AL2059" s="30"/>
      <c r="AM2059" s="109"/>
      <c r="AN2059" s="109"/>
      <c r="AO2059" s="30"/>
      <c r="AP2059" s="109" t="s">
        <v>2792</v>
      </c>
      <c r="AQ2059"/>
      <c r="AR2059"/>
      <c r="AS2059"/>
      <c r="AT2059"/>
      <c r="AU2059"/>
      <c r="AV2059"/>
    </row>
    <row r="2060" spans="27:48" ht="23.45" customHeight="1" x14ac:dyDescent="0.2">
      <c r="AA2060" s="97"/>
      <c r="AB2060" s="97"/>
      <c r="AC2060" s="97"/>
      <c r="AD2060" s="97"/>
      <c r="AE2060" s="97"/>
      <c r="AF2060" s="93"/>
      <c r="AG2060" s="93"/>
      <c r="AH2060" s="93"/>
      <c r="AI2060" s="30"/>
      <c r="AJ2060" s="30"/>
      <c r="AK2060" s="30"/>
      <c r="AL2060" s="30"/>
      <c r="AM2060" s="109"/>
      <c r="AN2060" s="109"/>
      <c r="AO2060" s="30"/>
      <c r="AP2060" s="109" t="s">
        <v>2793</v>
      </c>
      <c r="AQ2060"/>
      <c r="AR2060"/>
      <c r="AS2060"/>
      <c r="AT2060"/>
      <c r="AU2060"/>
      <c r="AV2060"/>
    </row>
    <row r="2061" spans="27:48" ht="23.45" customHeight="1" x14ac:dyDescent="0.2">
      <c r="AA2061" s="97"/>
      <c r="AB2061" s="97"/>
      <c r="AC2061" s="97"/>
      <c r="AD2061" s="97"/>
      <c r="AE2061" s="97"/>
      <c r="AF2061" s="93"/>
      <c r="AG2061" s="93"/>
      <c r="AH2061" s="93"/>
      <c r="AI2061" s="30"/>
      <c r="AJ2061" s="30"/>
      <c r="AK2061" s="30"/>
      <c r="AL2061" s="30"/>
      <c r="AM2061" s="109"/>
      <c r="AN2061" s="109"/>
      <c r="AO2061" s="30"/>
      <c r="AP2061" s="109" t="s">
        <v>2794</v>
      </c>
      <c r="AQ2061"/>
      <c r="AR2061"/>
      <c r="AS2061"/>
      <c r="AT2061"/>
      <c r="AU2061"/>
      <c r="AV2061"/>
    </row>
    <row r="2062" spans="27:48" ht="23.45" customHeight="1" x14ac:dyDescent="0.2">
      <c r="AA2062" s="97"/>
      <c r="AB2062" s="97"/>
      <c r="AC2062" s="97"/>
      <c r="AD2062" s="97"/>
      <c r="AE2062" s="97"/>
      <c r="AF2062" s="93"/>
      <c r="AG2062" s="93"/>
      <c r="AH2062" s="93"/>
      <c r="AI2062" s="30"/>
      <c r="AJ2062" s="30"/>
      <c r="AK2062" s="30"/>
      <c r="AL2062" s="30"/>
      <c r="AM2062" s="109"/>
      <c r="AN2062" s="109"/>
      <c r="AO2062" s="30"/>
      <c r="AP2062" s="109" t="s">
        <v>2795</v>
      </c>
      <c r="AQ2062"/>
      <c r="AR2062"/>
      <c r="AS2062"/>
      <c r="AT2062"/>
      <c r="AU2062"/>
      <c r="AV2062"/>
    </row>
    <row r="2063" spans="27:48" ht="23.45" customHeight="1" x14ac:dyDescent="0.2">
      <c r="AA2063" s="97"/>
      <c r="AB2063" s="97"/>
      <c r="AC2063" s="97"/>
      <c r="AD2063" s="97"/>
      <c r="AE2063" s="97"/>
      <c r="AF2063" s="93"/>
      <c r="AG2063" s="93"/>
      <c r="AH2063" s="93"/>
      <c r="AI2063" s="30"/>
      <c r="AJ2063" s="30"/>
      <c r="AK2063" s="30"/>
      <c r="AL2063" s="30"/>
      <c r="AM2063" s="109"/>
      <c r="AN2063" s="109"/>
      <c r="AO2063" s="30"/>
      <c r="AP2063" s="109" t="s">
        <v>2796</v>
      </c>
      <c r="AQ2063"/>
      <c r="AR2063"/>
      <c r="AS2063"/>
      <c r="AT2063"/>
      <c r="AU2063"/>
      <c r="AV2063"/>
    </row>
    <row r="2064" spans="27:48" ht="23.45" customHeight="1" x14ac:dyDescent="0.2">
      <c r="AA2064" s="97"/>
      <c r="AB2064" s="97"/>
      <c r="AC2064" s="97"/>
      <c r="AD2064" s="97"/>
      <c r="AE2064" s="97"/>
      <c r="AF2064" s="93"/>
      <c r="AG2064" s="93"/>
      <c r="AH2064" s="93"/>
      <c r="AI2064" s="30"/>
      <c r="AJ2064" s="30"/>
      <c r="AK2064" s="30"/>
      <c r="AL2064" s="30"/>
      <c r="AM2064" s="109"/>
      <c r="AN2064" s="109"/>
      <c r="AO2064" s="30"/>
      <c r="AP2064" s="109" t="s">
        <v>2797</v>
      </c>
      <c r="AQ2064"/>
      <c r="AR2064"/>
      <c r="AS2064"/>
      <c r="AT2064"/>
      <c r="AU2064"/>
      <c r="AV2064"/>
    </row>
    <row r="2065" spans="27:48" ht="23.45" customHeight="1" x14ac:dyDescent="0.2">
      <c r="AA2065" s="97"/>
      <c r="AB2065" s="97"/>
      <c r="AC2065" s="97"/>
      <c r="AD2065" s="97"/>
      <c r="AE2065" s="97"/>
      <c r="AF2065" s="93"/>
      <c r="AG2065" s="93"/>
      <c r="AH2065" s="93"/>
      <c r="AI2065" s="30"/>
      <c r="AJ2065" s="30"/>
      <c r="AK2065" s="30"/>
      <c r="AL2065" s="30"/>
      <c r="AM2065" s="109"/>
      <c r="AN2065" s="109"/>
      <c r="AO2065" s="30"/>
      <c r="AP2065" s="109" t="s">
        <v>2798</v>
      </c>
      <c r="AQ2065"/>
      <c r="AR2065"/>
      <c r="AS2065"/>
      <c r="AT2065"/>
      <c r="AU2065"/>
      <c r="AV2065"/>
    </row>
    <row r="2066" spans="27:48" ht="23.45" customHeight="1" x14ac:dyDescent="0.2">
      <c r="AA2066" s="97"/>
      <c r="AB2066" s="97"/>
      <c r="AC2066" s="97"/>
      <c r="AD2066" s="97"/>
      <c r="AE2066" s="97"/>
      <c r="AF2066" s="93"/>
      <c r="AG2066" s="93"/>
      <c r="AH2066" s="93"/>
      <c r="AI2066" s="30"/>
      <c r="AJ2066" s="30"/>
      <c r="AK2066" s="30"/>
      <c r="AL2066" s="30"/>
      <c r="AM2066" s="109"/>
      <c r="AN2066" s="109"/>
      <c r="AO2066" s="30"/>
      <c r="AP2066" s="109" t="s">
        <v>2799</v>
      </c>
      <c r="AQ2066"/>
      <c r="AR2066"/>
      <c r="AS2066"/>
      <c r="AT2066"/>
      <c r="AU2066"/>
      <c r="AV2066"/>
    </row>
    <row r="2067" spans="27:48" ht="23.45" customHeight="1" x14ac:dyDescent="0.2">
      <c r="AA2067" s="97"/>
      <c r="AB2067" s="97"/>
      <c r="AC2067" s="97"/>
      <c r="AD2067" s="97"/>
      <c r="AE2067" s="97"/>
      <c r="AF2067" s="93"/>
      <c r="AG2067" s="93"/>
      <c r="AH2067" s="93"/>
      <c r="AI2067" s="30"/>
      <c r="AJ2067" s="30"/>
      <c r="AK2067" s="30"/>
      <c r="AL2067" s="30"/>
      <c r="AM2067" s="109"/>
      <c r="AN2067" s="109"/>
      <c r="AO2067" s="30"/>
      <c r="AP2067" s="109" t="s">
        <v>2800</v>
      </c>
      <c r="AQ2067"/>
      <c r="AR2067"/>
      <c r="AS2067"/>
      <c r="AT2067"/>
      <c r="AU2067"/>
      <c r="AV2067"/>
    </row>
    <row r="2068" spans="27:48" ht="23.45" customHeight="1" x14ac:dyDescent="0.2">
      <c r="AA2068" s="97"/>
      <c r="AB2068" s="97"/>
      <c r="AC2068" s="97"/>
      <c r="AD2068" s="97"/>
      <c r="AE2068" s="97"/>
      <c r="AF2068" s="93"/>
      <c r="AG2068" s="93"/>
      <c r="AH2068" s="93"/>
      <c r="AI2068" s="30"/>
      <c r="AJ2068" s="30"/>
      <c r="AK2068" s="30"/>
      <c r="AL2068" s="30"/>
      <c r="AM2068" s="109"/>
      <c r="AN2068" s="109"/>
      <c r="AO2068" s="30"/>
      <c r="AP2068" s="109" t="s">
        <v>2801</v>
      </c>
      <c r="AQ2068"/>
      <c r="AR2068"/>
      <c r="AS2068"/>
      <c r="AT2068"/>
      <c r="AU2068"/>
      <c r="AV2068"/>
    </row>
    <row r="2069" spans="27:48" ht="23.45" customHeight="1" x14ac:dyDescent="0.2">
      <c r="AA2069" s="97"/>
      <c r="AB2069" s="97"/>
      <c r="AC2069" s="97"/>
      <c r="AD2069" s="97"/>
      <c r="AE2069" s="97"/>
      <c r="AF2069" s="93"/>
      <c r="AG2069" s="93"/>
      <c r="AH2069" s="93"/>
      <c r="AI2069" s="30"/>
      <c r="AJ2069" s="30"/>
      <c r="AK2069" s="30"/>
      <c r="AL2069" s="30"/>
      <c r="AM2069" s="109"/>
      <c r="AN2069" s="109"/>
      <c r="AO2069" s="30"/>
      <c r="AP2069" s="109" t="s">
        <v>2802</v>
      </c>
      <c r="AQ2069"/>
      <c r="AR2069"/>
      <c r="AS2069"/>
      <c r="AT2069"/>
      <c r="AU2069"/>
      <c r="AV2069"/>
    </row>
    <row r="2070" spans="27:48" ht="23.45" customHeight="1" x14ac:dyDescent="0.2">
      <c r="AA2070" s="97"/>
      <c r="AB2070" s="97"/>
      <c r="AC2070" s="97"/>
      <c r="AD2070" s="97"/>
      <c r="AE2070" s="97"/>
      <c r="AF2070" s="93"/>
      <c r="AG2070" s="93"/>
      <c r="AH2070" s="93"/>
      <c r="AI2070" s="30"/>
      <c r="AJ2070" s="30"/>
      <c r="AK2070" s="30"/>
      <c r="AL2070" s="30"/>
      <c r="AM2070" s="109"/>
      <c r="AN2070" s="109"/>
      <c r="AO2070" s="30"/>
      <c r="AP2070" s="109" t="s">
        <v>2803</v>
      </c>
      <c r="AQ2070"/>
      <c r="AR2070"/>
      <c r="AS2070"/>
      <c r="AT2070"/>
      <c r="AU2070"/>
      <c r="AV2070"/>
    </row>
    <row r="2071" spans="27:48" ht="23.45" customHeight="1" x14ac:dyDescent="0.2">
      <c r="AA2071" s="97"/>
      <c r="AB2071" s="97"/>
      <c r="AC2071" s="97"/>
      <c r="AD2071" s="97"/>
      <c r="AE2071" s="97"/>
      <c r="AF2071" s="93"/>
      <c r="AG2071" s="93"/>
      <c r="AH2071" s="93"/>
      <c r="AI2071" s="30"/>
      <c r="AJ2071" s="30"/>
      <c r="AK2071" s="30"/>
      <c r="AL2071" s="30"/>
      <c r="AM2071" s="109"/>
      <c r="AN2071" s="109"/>
      <c r="AO2071" s="30"/>
      <c r="AP2071" s="109" t="s">
        <v>2804</v>
      </c>
      <c r="AQ2071"/>
      <c r="AR2071"/>
      <c r="AS2071"/>
      <c r="AT2071"/>
      <c r="AU2071"/>
      <c r="AV2071"/>
    </row>
    <row r="2072" spans="27:48" ht="23.45" customHeight="1" x14ac:dyDescent="0.2">
      <c r="AA2072" s="97"/>
      <c r="AB2072" s="97"/>
      <c r="AC2072" s="97"/>
      <c r="AD2072" s="97"/>
      <c r="AE2072" s="97"/>
      <c r="AF2072" s="93"/>
      <c r="AG2072" s="93"/>
      <c r="AH2072" s="93"/>
      <c r="AI2072" s="30"/>
      <c r="AJ2072" s="30"/>
      <c r="AK2072" s="30"/>
      <c r="AL2072" s="30"/>
      <c r="AM2072" s="109"/>
      <c r="AN2072" s="109"/>
      <c r="AO2072" s="30"/>
      <c r="AP2072" s="109" t="s">
        <v>2805</v>
      </c>
      <c r="AQ2072"/>
      <c r="AR2072"/>
      <c r="AS2072"/>
      <c r="AT2072"/>
      <c r="AU2072"/>
      <c r="AV2072"/>
    </row>
    <row r="2073" spans="27:48" ht="23.45" customHeight="1" x14ac:dyDescent="0.2">
      <c r="AA2073" s="97"/>
      <c r="AB2073" s="97"/>
      <c r="AC2073" s="97"/>
      <c r="AD2073" s="97"/>
      <c r="AE2073" s="97"/>
      <c r="AF2073" s="93"/>
      <c r="AG2073" s="93"/>
      <c r="AH2073" s="93"/>
      <c r="AI2073" s="30"/>
      <c r="AJ2073" s="30"/>
      <c r="AK2073" s="30"/>
      <c r="AL2073" s="30"/>
      <c r="AM2073" s="109"/>
      <c r="AN2073" s="109"/>
      <c r="AO2073" s="30"/>
      <c r="AP2073" s="109" t="s">
        <v>2806</v>
      </c>
      <c r="AQ2073"/>
      <c r="AR2073"/>
      <c r="AS2073"/>
      <c r="AT2073"/>
      <c r="AU2073"/>
      <c r="AV2073"/>
    </row>
    <row r="2074" spans="27:48" ht="23.45" customHeight="1" x14ac:dyDescent="0.2">
      <c r="AA2074" s="97"/>
      <c r="AB2074" s="97"/>
      <c r="AC2074" s="97"/>
      <c r="AD2074" s="97"/>
      <c r="AE2074" s="97"/>
      <c r="AF2074" s="93"/>
      <c r="AG2074" s="93"/>
      <c r="AH2074" s="93"/>
      <c r="AI2074" s="30"/>
      <c r="AJ2074" s="30"/>
      <c r="AK2074" s="30"/>
      <c r="AL2074" s="30"/>
      <c r="AM2074" s="109"/>
      <c r="AN2074" s="109"/>
      <c r="AO2074" s="30"/>
      <c r="AP2074" s="109" t="s">
        <v>2807</v>
      </c>
      <c r="AQ2074"/>
      <c r="AR2074"/>
      <c r="AS2074"/>
      <c r="AT2074"/>
      <c r="AU2074"/>
      <c r="AV2074"/>
    </row>
    <row r="2075" spans="27:48" ht="23.45" customHeight="1" x14ac:dyDescent="0.2">
      <c r="AA2075" s="97"/>
      <c r="AB2075" s="97"/>
      <c r="AC2075" s="97"/>
      <c r="AD2075" s="97"/>
      <c r="AE2075" s="97"/>
      <c r="AF2075" s="93"/>
      <c r="AG2075" s="93"/>
      <c r="AH2075" s="93"/>
      <c r="AI2075" s="30"/>
      <c r="AJ2075" s="30"/>
      <c r="AK2075" s="30"/>
      <c r="AL2075" s="30"/>
      <c r="AM2075" s="109"/>
      <c r="AN2075" s="109"/>
      <c r="AO2075" s="30"/>
      <c r="AP2075" s="109" t="s">
        <v>2808</v>
      </c>
      <c r="AQ2075"/>
      <c r="AR2075"/>
      <c r="AS2075"/>
      <c r="AT2075"/>
      <c r="AU2075"/>
      <c r="AV2075"/>
    </row>
    <row r="2076" spans="27:48" ht="23.45" customHeight="1" x14ac:dyDescent="0.2">
      <c r="AA2076" s="97"/>
      <c r="AB2076" s="97"/>
      <c r="AC2076" s="97"/>
      <c r="AD2076" s="97"/>
      <c r="AE2076" s="97"/>
      <c r="AF2076" s="93"/>
      <c r="AG2076" s="93"/>
      <c r="AH2076" s="93"/>
      <c r="AI2076" s="30"/>
      <c r="AJ2076" s="30"/>
      <c r="AK2076" s="30"/>
      <c r="AL2076" s="30"/>
      <c r="AM2076" s="109"/>
      <c r="AN2076" s="109"/>
      <c r="AO2076" s="30"/>
      <c r="AP2076" s="109" t="s">
        <v>2809</v>
      </c>
      <c r="AQ2076"/>
      <c r="AR2076"/>
      <c r="AS2076"/>
      <c r="AT2076"/>
      <c r="AU2076"/>
      <c r="AV2076"/>
    </row>
    <row r="2077" spans="27:48" ht="23.45" customHeight="1" x14ac:dyDescent="0.2">
      <c r="AA2077" s="97"/>
      <c r="AB2077" s="97"/>
      <c r="AC2077" s="97"/>
      <c r="AD2077" s="97"/>
      <c r="AE2077" s="97"/>
      <c r="AF2077" s="93"/>
      <c r="AG2077" s="93"/>
      <c r="AH2077" s="93"/>
      <c r="AI2077" s="30"/>
      <c r="AJ2077" s="30"/>
      <c r="AK2077" s="30"/>
      <c r="AL2077" s="30"/>
      <c r="AM2077" s="109"/>
      <c r="AN2077" s="109"/>
      <c r="AO2077" s="30"/>
      <c r="AP2077" s="109" t="s">
        <v>2810</v>
      </c>
      <c r="AQ2077"/>
      <c r="AR2077"/>
      <c r="AS2077"/>
      <c r="AT2077"/>
      <c r="AU2077"/>
      <c r="AV2077"/>
    </row>
    <row r="2078" spans="27:48" ht="23.45" customHeight="1" x14ac:dyDescent="0.2">
      <c r="AA2078" s="97"/>
      <c r="AB2078" s="97"/>
      <c r="AC2078" s="97"/>
      <c r="AD2078" s="97"/>
      <c r="AE2078" s="97"/>
      <c r="AF2078" s="93"/>
      <c r="AG2078" s="93"/>
      <c r="AH2078" s="93"/>
      <c r="AI2078" s="30"/>
      <c r="AJ2078" s="30"/>
      <c r="AK2078" s="30"/>
      <c r="AL2078" s="30"/>
      <c r="AM2078" s="109"/>
      <c r="AN2078" s="109"/>
      <c r="AO2078" s="30"/>
      <c r="AP2078" s="109" t="s">
        <v>2811</v>
      </c>
      <c r="AQ2078"/>
      <c r="AR2078"/>
      <c r="AS2078"/>
      <c r="AT2078"/>
      <c r="AU2078"/>
      <c r="AV2078"/>
    </row>
    <row r="2079" spans="27:48" ht="23.45" customHeight="1" x14ac:dyDescent="0.2">
      <c r="AA2079" s="97"/>
      <c r="AB2079" s="97"/>
      <c r="AC2079" s="97"/>
      <c r="AD2079" s="97"/>
      <c r="AE2079" s="97"/>
      <c r="AF2079" s="93"/>
      <c r="AG2079" s="93"/>
      <c r="AH2079" s="93"/>
      <c r="AI2079" s="30"/>
      <c r="AJ2079" s="30"/>
      <c r="AK2079" s="30"/>
      <c r="AL2079" s="30"/>
      <c r="AM2079" s="109"/>
      <c r="AN2079" s="109"/>
      <c r="AO2079" s="30"/>
      <c r="AP2079" s="109" t="s">
        <v>2812</v>
      </c>
      <c r="AQ2079"/>
      <c r="AR2079"/>
      <c r="AS2079"/>
      <c r="AT2079"/>
      <c r="AU2079"/>
      <c r="AV2079"/>
    </row>
    <row r="2080" spans="27:48" ht="23.45" customHeight="1" x14ac:dyDescent="0.2">
      <c r="AA2080" s="97"/>
      <c r="AB2080" s="97"/>
      <c r="AC2080" s="97"/>
      <c r="AD2080" s="97"/>
      <c r="AE2080" s="97"/>
      <c r="AF2080" s="93"/>
      <c r="AG2080" s="93"/>
      <c r="AH2080" s="93"/>
      <c r="AI2080" s="30"/>
      <c r="AJ2080" s="30"/>
      <c r="AK2080" s="30"/>
      <c r="AL2080" s="30"/>
      <c r="AM2080" s="109"/>
      <c r="AN2080" s="109"/>
      <c r="AO2080" s="30"/>
      <c r="AP2080" s="109" t="s">
        <v>2813</v>
      </c>
      <c r="AQ2080"/>
      <c r="AR2080"/>
      <c r="AS2080"/>
      <c r="AT2080"/>
      <c r="AU2080"/>
      <c r="AV2080"/>
    </row>
    <row r="2081" spans="27:48" ht="23.45" customHeight="1" x14ac:dyDescent="0.2">
      <c r="AA2081" s="97"/>
      <c r="AB2081" s="97"/>
      <c r="AC2081" s="97"/>
      <c r="AD2081" s="97"/>
      <c r="AE2081" s="97"/>
      <c r="AF2081" s="93"/>
      <c r="AG2081" s="93"/>
      <c r="AH2081" s="93"/>
      <c r="AI2081" s="30"/>
      <c r="AJ2081" s="30"/>
      <c r="AK2081" s="30"/>
      <c r="AL2081" s="30"/>
      <c r="AM2081" s="109"/>
      <c r="AN2081" s="109"/>
      <c r="AO2081" s="30"/>
      <c r="AP2081" s="109" t="s">
        <v>2814</v>
      </c>
      <c r="AQ2081"/>
      <c r="AR2081"/>
      <c r="AS2081"/>
      <c r="AT2081"/>
      <c r="AU2081"/>
      <c r="AV2081"/>
    </row>
    <row r="2082" spans="27:48" ht="23.45" customHeight="1" x14ac:dyDescent="0.2">
      <c r="AA2082" s="97"/>
      <c r="AB2082" s="97"/>
      <c r="AC2082" s="97"/>
      <c r="AD2082" s="97"/>
      <c r="AE2082" s="97"/>
      <c r="AF2082" s="93"/>
      <c r="AG2082" s="93"/>
      <c r="AH2082" s="93"/>
      <c r="AI2082" s="30"/>
      <c r="AJ2082" s="30"/>
      <c r="AK2082" s="30"/>
      <c r="AL2082" s="30"/>
      <c r="AM2082" s="109"/>
      <c r="AN2082" s="109"/>
      <c r="AO2082" s="30"/>
      <c r="AP2082" s="109" t="s">
        <v>2815</v>
      </c>
      <c r="AQ2082"/>
      <c r="AR2082"/>
      <c r="AS2082"/>
      <c r="AT2082"/>
      <c r="AU2082"/>
      <c r="AV2082"/>
    </row>
    <row r="2083" spans="27:48" ht="23.45" customHeight="1" x14ac:dyDescent="0.2">
      <c r="AA2083" s="97"/>
      <c r="AB2083" s="97"/>
      <c r="AC2083" s="97"/>
      <c r="AD2083" s="97"/>
      <c r="AE2083" s="97"/>
      <c r="AF2083" s="93"/>
      <c r="AG2083" s="93"/>
      <c r="AH2083" s="93"/>
      <c r="AI2083" s="30"/>
      <c r="AJ2083" s="30"/>
      <c r="AK2083" s="30"/>
      <c r="AL2083" s="30"/>
      <c r="AM2083" s="109"/>
      <c r="AN2083" s="109"/>
      <c r="AO2083" s="30"/>
      <c r="AP2083" s="109" t="s">
        <v>2816</v>
      </c>
      <c r="AQ2083"/>
      <c r="AR2083"/>
      <c r="AS2083"/>
      <c r="AT2083"/>
      <c r="AU2083"/>
      <c r="AV2083"/>
    </row>
    <row r="2084" spans="27:48" ht="23.45" customHeight="1" x14ac:dyDescent="0.2">
      <c r="AA2084" s="97"/>
      <c r="AB2084" s="97"/>
      <c r="AC2084" s="97"/>
      <c r="AD2084" s="97"/>
      <c r="AE2084" s="97"/>
      <c r="AF2084" s="93"/>
      <c r="AG2084" s="93"/>
      <c r="AH2084" s="93"/>
      <c r="AI2084" s="30"/>
      <c r="AJ2084" s="30"/>
      <c r="AK2084" s="30"/>
      <c r="AL2084" s="30"/>
      <c r="AM2084" s="109"/>
      <c r="AN2084" s="109"/>
      <c r="AO2084" s="30"/>
      <c r="AP2084" s="109" t="s">
        <v>2817</v>
      </c>
      <c r="AQ2084"/>
      <c r="AR2084"/>
      <c r="AS2084"/>
      <c r="AT2084"/>
      <c r="AU2084"/>
      <c r="AV2084"/>
    </row>
    <row r="2085" spans="27:48" ht="23.45" customHeight="1" x14ac:dyDescent="0.2">
      <c r="AA2085" s="97"/>
      <c r="AB2085" s="97"/>
      <c r="AC2085" s="97"/>
      <c r="AD2085" s="97"/>
      <c r="AE2085" s="97"/>
      <c r="AF2085" s="93"/>
      <c r="AG2085" s="93"/>
      <c r="AH2085" s="93"/>
      <c r="AI2085" s="30"/>
      <c r="AJ2085" s="30"/>
      <c r="AK2085" s="30"/>
      <c r="AL2085" s="30"/>
      <c r="AM2085" s="109"/>
      <c r="AN2085" s="109"/>
      <c r="AO2085" s="30"/>
      <c r="AP2085" s="109" t="s">
        <v>2818</v>
      </c>
      <c r="AQ2085"/>
      <c r="AR2085"/>
      <c r="AS2085"/>
      <c r="AT2085"/>
      <c r="AU2085"/>
      <c r="AV2085"/>
    </row>
    <row r="2086" spans="27:48" ht="23.45" customHeight="1" x14ac:dyDescent="0.2">
      <c r="AA2086" s="97"/>
      <c r="AB2086" s="97"/>
      <c r="AC2086" s="97"/>
      <c r="AD2086" s="97"/>
      <c r="AE2086" s="97"/>
      <c r="AF2086" s="93"/>
      <c r="AG2086" s="93"/>
      <c r="AH2086" s="93"/>
      <c r="AI2086" s="30"/>
      <c r="AJ2086" s="30"/>
      <c r="AK2086" s="30"/>
      <c r="AL2086" s="30"/>
      <c r="AM2086" s="109"/>
      <c r="AN2086" s="109"/>
      <c r="AO2086" s="30"/>
      <c r="AP2086" s="109" t="s">
        <v>2819</v>
      </c>
      <c r="AQ2086"/>
      <c r="AR2086"/>
      <c r="AS2086"/>
      <c r="AT2086"/>
      <c r="AU2086"/>
      <c r="AV2086"/>
    </row>
    <row r="2087" spans="27:48" ht="23.45" customHeight="1" x14ac:dyDescent="0.2">
      <c r="AA2087" s="97"/>
      <c r="AB2087" s="97"/>
      <c r="AC2087" s="97"/>
      <c r="AD2087" s="97"/>
      <c r="AE2087" s="97"/>
      <c r="AF2087" s="93"/>
      <c r="AG2087" s="93"/>
      <c r="AH2087" s="93"/>
      <c r="AI2087" s="30"/>
      <c r="AJ2087" s="30"/>
      <c r="AK2087" s="30"/>
      <c r="AL2087" s="30"/>
      <c r="AM2087" s="109"/>
      <c r="AN2087" s="109"/>
      <c r="AO2087" s="30"/>
      <c r="AP2087" s="109" t="s">
        <v>2820</v>
      </c>
      <c r="AQ2087"/>
      <c r="AR2087"/>
      <c r="AS2087"/>
      <c r="AT2087"/>
      <c r="AU2087"/>
      <c r="AV2087"/>
    </row>
    <row r="2088" spans="27:48" ht="23.45" customHeight="1" x14ac:dyDescent="0.2">
      <c r="AA2088" s="97"/>
      <c r="AB2088" s="97"/>
      <c r="AC2088" s="97"/>
      <c r="AD2088" s="97"/>
      <c r="AE2088" s="97"/>
      <c r="AF2088" s="93"/>
      <c r="AG2088" s="93"/>
      <c r="AH2088" s="93"/>
      <c r="AI2088" s="30"/>
      <c r="AJ2088" s="30"/>
      <c r="AK2088" s="30"/>
      <c r="AL2088" s="30"/>
      <c r="AM2088" s="109"/>
      <c r="AN2088" s="109"/>
      <c r="AO2088" s="30"/>
      <c r="AP2088" s="109" t="s">
        <v>2821</v>
      </c>
      <c r="AQ2088"/>
      <c r="AR2088"/>
      <c r="AS2088"/>
      <c r="AT2088"/>
      <c r="AU2088"/>
      <c r="AV2088"/>
    </row>
    <row r="2089" spans="27:48" ht="23.45" customHeight="1" x14ac:dyDescent="0.2">
      <c r="AA2089" s="97"/>
      <c r="AB2089" s="97"/>
      <c r="AC2089" s="97"/>
      <c r="AD2089" s="97"/>
      <c r="AE2089" s="97"/>
      <c r="AF2089" s="93"/>
      <c r="AG2089" s="93"/>
      <c r="AH2089" s="93"/>
      <c r="AI2089" s="30"/>
      <c r="AJ2089" s="30"/>
      <c r="AK2089" s="30"/>
      <c r="AL2089" s="30"/>
      <c r="AM2089" s="109"/>
      <c r="AN2089" s="109"/>
      <c r="AO2089" s="30"/>
      <c r="AP2089" s="109" t="s">
        <v>2822</v>
      </c>
      <c r="AQ2089"/>
      <c r="AR2089"/>
      <c r="AS2089"/>
      <c r="AT2089"/>
      <c r="AU2089"/>
      <c r="AV2089"/>
    </row>
    <row r="2090" spans="27:48" ht="23.45" customHeight="1" x14ac:dyDescent="0.2">
      <c r="AA2090" s="97"/>
      <c r="AB2090" s="97"/>
      <c r="AC2090" s="97"/>
      <c r="AD2090" s="97"/>
      <c r="AE2090" s="97"/>
      <c r="AF2090" s="93"/>
      <c r="AG2090" s="93"/>
      <c r="AH2090" s="93"/>
      <c r="AI2090" s="30"/>
      <c r="AJ2090" s="30"/>
      <c r="AK2090" s="30"/>
      <c r="AL2090" s="30"/>
      <c r="AM2090" s="109"/>
      <c r="AN2090" s="109"/>
      <c r="AO2090" s="30"/>
      <c r="AP2090" s="109" t="s">
        <v>2823</v>
      </c>
      <c r="AQ2090"/>
      <c r="AR2090"/>
      <c r="AS2090"/>
      <c r="AT2090"/>
      <c r="AU2090"/>
      <c r="AV2090"/>
    </row>
    <row r="2091" spans="27:48" ht="23.45" customHeight="1" x14ac:dyDescent="0.2">
      <c r="AA2091" s="97"/>
      <c r="AB2091" s="97"/>
      <c r="AC2091" s="97"/>
      <c r="AD2091" s="97"/>
      <c r="AE2091" s="97"/>
      <c r="AF2091" s="93"/>
      <c r="AG2091" s="93"/>
      <c r="AH2091" s="93"/>
      <c r="AI2091" s="30"/>
      <c r="AJ2091" s="30"/>
      <c r="AK2091" s="30"/>
      <c r="AL2091" s="30"/>
      <c r="AM2091" s="109"/>
      <c r="AN2091" s="109"/>
      <c r="AO2091" s="30"/>
      <c r="AP2091" s="109" t="s">
        <v>2824</v>
      </c>
      <c r="AQ2091"/>
      <c r="AR2091"/>
      <c r="AS2091"/>
      <c r="AT2091"/>
      <c r="AU2091"/>
      <c r="AV2091"/>
    </row>
    <row r="2092" spans="27:48" ht="23.45" customHeight="1" x14ac:dyDescent="0.2">
      <c r="AA2092" s="97"/>
      <c r="AB2092" s="97"/>
      <c r="AC2092" s="97"/>
      <c r="AD2092" s="97"/>
      <c r="AE2092" s="97"/>
      <c r="AF2092" s="93"/>
      <c r="AG2092" s="93"/>
      <c r="AH2092" s="93"/>
      <c r="AI2092" s="30"/>
      <c r="AJ2092" s="30"/>
      <c r="AK2092" s="30"/>
      <c r="AL2092" s="30"/>
      <c r="AM2092" s="109"/>
      <c r="AN2092" s="109"/>
      <c r="AO2092" s="30"/>
      <c r="AP2092" s="109" t="s">
        <v>2825</v>
      </c>
      <c r="AQ2092"/>
      <c r="AR2092"/>
      <c r="AS2092"/>
      <c r="AT2092"/>
      <c r="AU2092"/>
      <c r="AV2092"/>
    </row>
    <row r="2093" spans="27:48" ht="23.45" customHeight="1" x14ac:dyDescent="0.2">
      <c r="AA2093" s="97"/>
      <c r="AB2093" s="97"/>
      <c r="AC2093" s="97"/>
      <c r="AD2093" s="97"/>
      <c r="AE2093" s="97"/>
      <c r="AF2093" s="93"/>
      <c r="AG2093" s="93"/>
      <c r="AH2093" s="93"/>
      <c r="AI2093" s="30"/>
      <c r="AJ2093" s="30"/>
      <c r="AK2093" s="30"/>
      <c r="AL2093" s="30"/>
      <c r="AM2093" s="109"/>
      <c r="AN2093" s="109"/>
      <c r="AO2093" s="30"/>
      <c r="AP2093" s="109" t="s">
        <v>2826</v>
      </c>
      <c r="AQ2093"/>
      <c r="AR2093"/>
      <c r="AS2093"/>
      <c r="AT2093"/>
      <c r="AU2093"/>
      <c r="AV2093"/>
    </row>
    <row r="2094" spans="27:48" ht="23.45" customHeight="1" x14ac:dyDescent="0.2">
      <c r="AA2094" s="97"/>
      <c r="AB2094" s="97"/>
      <c r="AC2094" s="97"/>
      <c r="AD2094" s="97"/>
      <c r="AE2094" s="97"/>
      <c r="AF2094" s="93"/>
      <c r="AG2094" s="93"/>
      <c r="AH2094" s="93"/>
      <c r="AI2094" s="30"/>
      <c r="AJ2094" s="30"/>
      <c r="AK2094" s="30"/>
      <c r="AL2094" s="30"/>
      <c r="AM2094" s="109"/>
      <c r="AN2094" s="109"/>
      <c r="AO2094" s="30"/>
      <c r="AP2094" s="109" t="s">
        <v>2827</v>
      </c>
      <c r="AQ2094"/>
      <c r="AR2094"/>
      <c r="AS2094"/>
      <c r="AT2094"/>
      <c r="AU2094"/>
      <c r="AV2094"/>
    </row>
    <row r="2095" spans="27:48" ht="23.45" customHeight="1" x14ac:dyDescent="0.2">
      <c r="AA2095" s="97"/>
      <c r="AB2095" s="97"/>
      <c r="AC2095" s="97"/>
      <c r="AD2095" s="97"/>
      <c r="AE2095" s="97"/>
      <c r="AF2095" s="93"/>
      <c r="AG2095" s="93"/>
      <c r="AH2095" s="93"/>
      <c r="AI2095" s="30"/>
      <c r="AJ2095" s="30"/>
      <c r="AK2095" s="30"/>
      <c r="AL2095" s="30"/>
      <c r="AM2095" s="109"/>
      <c r="AN2095" s="109"/>
      <c r="AO2095" s="30"/>
      <c r="AP2095" s="109" t="s">
        <v>2828</v>
      </c>
      <c r="AQ2095"/>
      <c r="AR2095"/>
      <c r="AS2095"/>
      <c r="AT2095"/>
      <c r="AU2095"/>
      <c r="AV2095"/>
    </row>
    <row r="2096" spans="27:48" ht="23.45" customHeight="1" x14ac:dyDescent="0.2">
      <c r="AA2096" s="97"/>
      <c r="AB2096" s="97"/>
      <c r="AC2096" s="97"/>
      <c r="AD2096" s="97"/>
      <c r="AE2096" s="97"/>
      <c r="AF2096" s="93"/>
      <c r="AG2096" s="93"/>
      <c r="AH2096" s="93"/>
      <c r="AI2096" s="30"/>
      <c r="AJ2096" s="30"/>
      <c r="AK2096" s="30"/>
      <c r="AL2096" s="30"/>
      <c r="AM2096" s="109"/>
      <c r="AN2096" s="109"/>
      <c r="AO2096" s="30"/>
      <c r="AP2096" s="109" t="s">
        <v>2829</v>
      </c>
      <c r="AQ2096"/>
      <c r="AR2096"/>
      <c r="AS2096"/>
      <c r="AT2096"/>
      <c r="AU2096"/>
      <c r="AV2096"/>
    </row>
    <row r="2097" spans="27:48" ht="23.45" customHeight="1" x14ac:dyDescent="0.2">
      <c r="AA2097" s="97"/>
      <c r="AB2097" s="97"/>
      <c r="AC2097" s="97"/>
      <c r="AD2097" s="97"/>
      <c r="AE2097" s="97"/>
      <c r="AF2097" s="93"/>
      <c r="AG2097" s="93"/>
      <c r="AH2097" s="93"/>
      <c r="AI2097" s="30"/>
      <c r="AJ2097" s="30"/>
      <c r="AK2097" s="30"/>
      <c r="AL2097" s="30"/>
      <c r="AM2097" s="109"/>
      <c r="AN2097" s="109"/>
      <c r="AO2097" s="30"/>
      <c r="AP2097" s="109" t="s">
        <v>2830</v>
      </c>
      <c r="AQ2097"/>
      <c r="AR2097"/>
      <c r="AS2097"/>
      <c r="AT2097"/>
      <c r="AU2097"/>
      <c r="AV2097"/>
    </row>
    <row r="2098" spans="27:48" ht="23.45" customHeight="1" x14ac:dyDescent="0.2">
      <c r="AA2098" s="97"/>
      <c r="AB2098" s="97"/>
      <c r="AC2098" s="97"/>
      <c r="AD2098" s="97"/>
      <c r="AE2098" s="97"/>
      <c r="AF2098" s="93"/>
      <c r="AG2098" s="93"/>
      <c r="AH2098" s="93"/>
      <c r="AI2098" s="30"/>
      <c r="AJ2098" s="30"/>
      <c r="AK2098" s="30"/>
      <c r="AL2098" s="30"/>
      <c r="AM2098" s="109"/>
      <c r="AN2098" s="109"/>
      <c r="AO2098" s="30"/>
      <c r="AP2098" s="109" t="s">
        <v>2831</v>
      </c>
      <c r="AQ2098"/>
      <c r="AR2098"/>
      <c r="AS2098"/>
      <c r="AT2098"/>
      <c r="AU2098"/>
      <c r="AV2098"/>
    </row>
    <row r="2099" spans="27:48" ht="23.45" customHeight="1" x14ac:dyDescent="0.2">
      <c r="AA2099" s="97"/>
      <c r="AB2099" s="97"/>
      <c r="AC2099" s="97"/>
      <c r="AD2099" s="97"/>
      <c r="AE2099" s="97"/>
      <c r="AF2099" s="93"/>
      <c r="AG2099" s="93"/>
      <c r="AH2099" s="93"/>
      <c r="AI2099" s="30"/>
      <c r="AJ2099" s="30"/>
      <c r="AK2099" s="30"/>
      <c r="AL2099" s="30"/>
      <c r="AM2099" s="109"/>
      <c r="AN2099" s="109"/>
      <c r="AO2099" s="30"/>
      <c r="AP2099" s="109" t="s">
        <v>2832</v>
      </c>
      <c r="AQ2099"/>
      <c r="AR2099"/>
      <c r="AS2099"/>
      <c r="AT2099"/>
      <c r="AU2099"/>
      <c r="AV2099"/>
    </row>
    <row r="2100" spans="27:48" ht="23.45" customHeight="1" x14ac:dyDescent="0.2">
      <c r="AA2100" s="97"/>
      <c r="AB2100" s="97"/>
      <c r="AC2100" s="97"/>
      <c r="AD2100" s="97"/>
      <c r="AE2100" s="97"/>
      <c r="AF2100" s="93"/>
      <c r="AG2100" s="93"/>
      <c r="AH2100" s="93"/>
      <c r="AI2100" s="30"/>
      <c r="AJ2100" s="30"/>
      <c r="AK2100" s="30"/>
      <c r="AL2100" s="30"/>
      <c r="AM2100" s="109"/>
      <c r="AN2100" s="109"/>
      <c r="AO2100" s="30"/>
      <c r="AP2100" s="109" t="s">
        <v>2833</v>
      </c>
      <c r="AQ2100"/>
      <c r="AR2100"/>
      <c r="AS2100"/>
      <c r="AT2100"/>
      <c r="AU2100"/>
      <c r="AV2100"/>
    </row>
    <row r="2101" spans="27:48" ht="23.45" customHeight="1" x14ac:dyDescent="0.2">
      <c r="AA2101" s="97"/>
      <c r="AB2101" s="97"/>
      <c r="AC2101" s="97"/>
      <c r="AD2101" s="97"/>
      <c r="AE2101" s="97"/>
      <c r="AF2101" s="93"/>
      <c r="AG2101" s="93"/>
      <c r="AH2101" s="93"/>
      <c r="AI2101" s="30"/>
      <c r="AJ2101" s="30"/>
      <c r="AK2101" s="30"/>
      <c r="AL2101" s="30"/>
      <c r="AM2101" s="109"/>
      <c r="AN2101" s="109"/>
      <c r="AO2101" s="30"/>
      <c r="AP2101" s="109" t="s">
        <v>2834</v>
      </c>
      <c r="AQ2101"/>
      <c r="AR2101"/>
      <c r="AS2101"/>
      <c r="AT2101"/>
      <c r="AU2101"/>
      <c r="AV2101"/>
    </row>
    <row r="2102" spans="27:48" ht="23.45" customHeight="1" x14ac:dyDescent="0.2">
      <c r="AA2102" s="97"/>
      <c r="AB2102" s="97"/>
      <c r="AC2102" s="97"/>
      <c r="AD2102" s="97"/>
      <c r="AE2102" s="97"/>
      <c r="AF2102" s="93"/>
      <c r="AG2102" s="93"/>
      <c r="AH2102" s="93"/>
      <c r="AI2102" s="30"/>
      <c r="AJ2102" s="30"/>
      <c r="AK2102" s="30"/>
      <c r="AL2102" s="30"/>
      <c r="AM2102" s="109"/>
      <c r="AN2102" s="109"/>
      <c r="AO2102" s="30"/>
      <c r="AP2102" s="109" t="s">
        <v>2835</v>
      </c>
      <c r="AQ2102"/>
      <c r="AR2102"/>
      <c r="AS2102"/>
      <c r="AT2102"/>
      <c r="AU2102"/>
      <c r="AV2102"/>
    </row>
    <row r="2103" spans="27:48" ht="23.45" customHeight="1" x14ac:dyDescent="0.2">
      <c r="AA2103" s="97"/>
      <c r="AB2103" s="97"/>
      <c r="AC2103" s="97"/>
      <c r="AD2103" s="97"/>
      <c r="AE2103" s="97"/>
      <c r="AF2103" s="93"/>
      <c r="AG2103" s="93"/>
      <c r="AH2103" s="93"/>
      <c r="AI2103" s="30"/>
      <c r="AJ2103" s="30"/>
      <c r="AK2103" s="30"/>
      <c r="AL2103" s="30"/>
      <c r="AM2103" s="109"/>
      <c r="AN2103" s="109"/>
      <c r="AO2103" s="30"/>
      <c r="AP2103" s="109" t="s">
        <v>2836</v>
      </c>
      <c r="AQ2103"/>
      <c r="AR2103"/>
      <c r="AS2103"/>
      <c r="AT2103"/>
      <c r="AU2103"/>
      <c r="AV2103"/>
    </row>
    <row r="2104" spans="27:48" ht="23.45" customHeight="1" x14ac:dyDescent="0.2">
      <c r="AA2104" s="97"/>
      <c r="AB2104" s="97"/>
      <c r="AC2104" s="97"/>
      <c r="AD2104" s="97"/>
      <c r="AE2104" s="97"/>
      <c r="AF2104" s="93"/>
      <c r="AG2104" s="93"/>
      <c r="AH2104" s="93"/>
      <c r="AI2104" s="30"/>
      <c r="AJ2104" s="30"/>
      <c r="AK2104" s="30"/>
      <c r="AL2104" s="30"/>
      <c r="AM2104" s="109"/>
      <c r="AN2104" s="109"/>
      <c r="AO2104" s="30"/>
      <c r="AP2104" s="109" t="s">
        <v>2837</v>
      </c>
      <c r="AQ2104"/>
      <c r="AR2104"/>
      <c r="AS2104"/>
      <c r="AT2104"/>
      <c r="AU2104"/>
      <c r="AV2104"/>
    </row>
    <row r="2105" spans="27:48" ht="23.45" customHeight="1" x14ac:dyDescent="0.2">
      <c r="AA2105" s="97"/>
      <c r="AB2105" s="97"/>
      <c r="AC2105" s="97"/>
      <c r="AD2105" s="97"/>
      <c r="AE2105" s="97"/>
      <c r="AF2105" s="93"/>
      <c r="AG2105" s="93"/>
      <c r="AH2105" s="93"/>
      <c r="AI2105" s="30"/>
      <c r="AJ2105" s="30"/>
      <c r="AK2105" s="30"/>
      <c r="AL2105" s="30"/>
      <c r="AM2105" s="109"/>
      <c r="AN2105" s="109"/>
      <c r="AO2105" s="30"/>
      <c r="AP2105" s="109" t="s">
        <v>2838</v>
      </c>
      <c r="AQ2105"/>
      <c r="AR2105"/>
      <c r="AS2105"/>
      <c r="AT2105"/>
      <c r="AU2105"/>
      <c r="AV2105"/>
    </row>
    <row r="2106" spans="27:48" ht="23.45" customHeight="1" x14ac:dyDescent="0.2">
      <c r="AA2106" s="97"/>
      <c r="AB2106" s="97"/>
      <c r="AC2106" s="97"/>
      <c r="AD2106" s="97"/>
      <c r="AE2106" s="97"/>
      <c r="AF2106" s="93"/>
      <c r="AG2106" s="93"/>
      <c r="AH2106" s="93"/>
      <c r="AI2106" s="30"/>
      <c r="AJ2106" s="30"/>
      <c r="AK2106" s="30"/>
      <c r="AL2106" s="30"/>
      <c r="AM2106" s="109"/>
      <c r="AN2106" s="109"/>
      <c r="AO2106" s="30"/>
      <c r="AP2106" s="109" t="s">
        <v>2839</v>
      </c>
      <c r="AQ2106"/>
      <c r="AR2106"/>
      <c r="AS2106"/>
      <c r="AT2106"/>
      <c r="AU2106"/>
      <c r="AV2106"/>
    </row>
    <row r="2107" spans="27:48" ht="23.45" customHeight="1" x14ac:dyDescent="0.2">
      <c r="AA2107" s="97"/>
      <c r="AB2107" s="97"/>
      <c r="AC2107" s="97"/>
      <c r="AD2107" s="97"/>
      <c r="AE2107" s="97"/>
      <c r="AF2107" s="93"/>
      <c r="AG2107" s="93"/>
      <c r="AH2107" s="93"/>
      <c r="AI2107" s="30"/>
      <c r="AJ2107" s="30"/>
      <c r="AK2107" s="30"/>
      <c r="AL2107" s="30"/>
      <c r="AM2107" s="109"/>
      <c r="AN2107" s="109"/>
      <c r="AO2107" s="30"/>
      <c r="AP2107" s="109" t="s">
        <v>2840</v>
      </c>
      <c r="AQ2107"/>
      <c r="AR2107"/>
      <c r="AS2107"/>
      <c r="AT2107"/>
      <c r="AU2107"/>
      <c r="AV2107"/>
    </row>
    <row r="2108" spans="27:48" ht="23.45" customHeight="1" x14ac:dyDescent="0.2">
      <c r="AA2108" s="97"/>
      <c r="AB2108" s="97"/>
      <c r="AC2108" s="97"/>
      <c r="AD2108" s="97"/>
      <c r="AE2108" s="97"/>
      <c r="AF2108" s="93"/>
      <c r="AG2108" s="93"/>
      <c r="AH2108" s="93"/>
      <c r="AI2108" s="30"/>
      <c r="AJ2108" s="30"/>
      <c r="AK2108" s="30"/>
      <c r="AL2108" s="30"/>
      <c r="AM2108" s="109"/>
      <c r="AN2108" s="109"/>
      <c r="AO2108" s="30"/>
      <c r="AP2108" s="109" t="s">
        <v>2841</v>
      </c>
      <c r="AQ2108"/>
      <c r="AR2108"/>
      <c r="AS2108"/>
      <c r="AT2108"/>
      <c r="AU2108"/>
      <c r="AV2108"/>
    </row>
    <row r="2109" spans="27:48" ht="23.45" customHeight="1" x14ac:dyDescent="0.2">
      <c r="AA2109" s="97"/>
      <c r="AB2109" s="97"/>
      <c r="AC2109" s="97"/>
      <c r="AD2109" s="97"/>
      <c r="AE2109" s="97"/>
      <c r="AF2109" s="93"/>
      <c r="AG2109" s="93"/>
      <c r="AH2109" s="93"/>
      <c r="AI2109" s="30"/>
      <c r="AJ2109" s="30"/>
      <c r="AK2109" s="30"/>
      <c r="AL2109" s="30"/>
      <c r="AM2109" s="109"/>
      <c r="AN2109" s="109"/>
      <c r="AO2109" s="30"/>
      <c r="AP2109" s="109" t="s">
        <v>2842</v>
      </c>
      <c r="AQ2109"/>
      <c r="AR2109"/>
      <c r="AS2109"/>
      <c r="AT2109"/>
      <c r="AU2109"/>
      <c r="AV2109"/>
    </row>
    <row r="2110" spans="27:48" ht="23.45" customHeight="1" x14ac:dyDescent="0.2">
      <c r="AA2110" s="97"/>
      <c r="AB2110" s="97"/>
      <c r="AC2110" s="97"/>
      <c r="AD2110" s="97"/>
      <c r="AE2110" s="97"/>
      <c r="AF2110" s="93"/>
      <c r="AG2110" s="93"/>
      <c r="AH2110" s="93"/>
      <c r="AI2110" s="30"/>
      <c r="AJ2110" s="30"/>
      <c r="AK2110" s="30"/>
      <c r="AL2110" s="30"/>
      <c r="AM2110" s="109"/>
      <c r="AN2110" s="109"/>
      <c r="AO2110" s="30"/>
      <c r="AP2110" s="109" t="s">
        <v>2843</v>
      </c>
      <c r="AQ2110"/>
      <c r="AR2110"/>
      <c r="AS2110"/>
      <c r="AT2110"/>
      <c r="AU2110"/>
      <c r="AV2110"/>
    </row>
    <row r="2111" spans="27:48" ht="23.45" customHeight="1" x14ac:dyDescent="0.2">
      <c r="AA2111" s="97"/>
      <c r="AB2111" s="97"/>
      <c r="AC2111" s="97"/>
      <c r="AD2111" s="97"/>
      <c r="AE2111" s="97"/>
      <c r="AF2111" s="93"/>
      <c r="AG2111" s="93"/>
      <c r="AH2111" s="93"/>
      <c r="AI2111" s="30"/>
      <c r="AJ2111" s="30"/>
      <c r="AK2111" s="30"/>
      <c r="AL2111" s="30"/>
      <c r="AM2111" s="109"/>
      <c r="AN2111" s="109"/>
      <c r="AO2111" s="30"/>
      <c r="AP2111" s="109" t="s">
        <v>2844</v>
      </c>
      <c r="AQ2111"/>
      <c r="AR2111"/>
      <c r="AS2111"/>
      <c r="AT2111"/>
      <c r="AU2111"/>
      <c r="AV2111"/>
    </row>
    <row r="2112" spans="27:48" ht="23.45" customHeight="1" x14ac:dyDescent="0.2">
      <c r="AA2112" s="97"/>
      <c r="AB2112" s="97"/>
      <c r="AC2112" s="97"/>
      <c r="AD2112" s="97"/>
      <c r="AE2112" s="97"/>
      <c r="AF2112" s="93"/>
      <c r="AG2112" s="93"/>
      <c r="AH2112" s="93"/>
      <c r="AI2112" s="30"/>
      <c r="AJ2112" s="30"/>
      <c r="AK2112" s="30"/>
      <c r="AL2112" s="30"/>
      <c r="AM2112" s="109"/>
      <c r="AN2112" s="109"/>
      <c r="AO2112" s="30"/>
      <c r="AP2112" s="109" t="s">
        <v>2845</v>
      </c>
      <c r="AQ2112"/>
      <c r="AR2112"/>
      <c r="AS2112"/>
      <c r="AT2112"/>
      <c r="AU2112"/>
      <c r="AV2112"/>
    </row>
    <row r="2113" spans="27:48" ht="23.45" customHeight="1" x14ac:dyDescent="0.2">
      <c r="AA2113" s="97"/>
      <c r="AB2113" s="97"/>
      <c r="AC2113" s="97"/>
      <c r="AD2113" s="97"/>
      <c r="AE2113" s="97"/>
      <c r="AF2113" s="93"/>
      <c r="AG2113" s="93"/>
      <c r="AH2113" s="93"/>
      <c r="AI2113" s="30"/>
      <c r="AJ2113" s="30"/>
      <c r="AK2113" s="30"/>
      <c r="AL2113" s="30"/>
      <c r="AM2113" s="109"/>
      <c r="AN2113" s="109"/>
      <c r="AO2113" s="30"/>
      <c r="AP2113" s="109" t="s">
        <v>2846</v>
      </c>
      <c r="AQ2113"/>
      <c r="AR2113"/>
      <c r="AS2113"/>
      <c r="AT2113"/>
      <c r="AU2113"/>
      <c r="AV2113"/>
    </row>
    <row r="2114" spans="27:48" ht="23.45" customHeight="1" x14ac:dyDescent="0.2">
      <c r="AA2114" s="97"/>
      <c r="AB2114" s="97"/>
      <c r="AC2114" s="97"/>
      <c r="AD2114" s="97"/>
      <c r="AE2114" s="97"/>
      <c r="AF2114" s="93"/>
      <c r="AG2114" s="93"/>
      <c r="AH2114" s="93"/>
      <c r="AI2114" s="30"/>
      <c r="AJ2114" s="30"/>
      <c r="AK2114" s="30"/>
      <c r="AL2114" s="30"/>
      <c r="AM2114" s="109"/>
      <c r="AN2114" s="109"/>
      <c r="AO2114" s="30"/>
      <c r="AP2114" s="109" t="s">
        <v>2847</v>
      </c>
      <c r="AQ2114"/>
      <c r="AR2114"/>
      <c r="AS2114"/>
      <c r="AT2114"/>
      <c r="AU2114"/>
      <c r="AV2114"/>
    </row>
    <row r="2115" spans="27:48" ht="23.45" customHeight="1" x14ac:dyDescent="0.2">
      <c r="AA2115" s="97"/>
      <c r="AB2115" s="97"/>
      <c r="AC2115" s="97"/>
      <c r="AD2115" s="97"/>
      <c r="AE2115" s="97"/>
      <c r="AF2115" s="93"/>
      <c r="AG2115" s="93"/>
      <c r="AH2115" s="93"/>
      <c r="AI2115" s="30"/>
      <c r="AJ2115" s="30"/>
      <c r="AK2115" s="30"/>
      <c r="AL2115" s="30"/>
      <c r="AM2115" s="109"/>
      <c r="AN2115" s="109"/>
      <c r="AO2115" s="30"/>
      <c r="AP2115" s="109" t="s">
        <v>2848</v>
      </c>
      <c r="AQ2115"/>
      <c r="AR2115"/>
      <c r="AS2115"/>
      <c r="AT2115"/>
      <c r="AU2115"/>
      <c r="AV2115"/>
    </row>
    <row r="2116" spans="27:48" ht="23.45" customHeight="1" x14ac:dyDescent="0.2">
      <c r="AA2116" s="97"/>
      <c r="AB2116" s="97"/>
      <c r="AC2116" s="97"/>
      <c r="AD2116" s="97"/>
      <c r="AE2116" s="97"/>
      <c r="AF2116" s="93"/>
      <c r="AG2116" s="93"/>
      <c r="AH2116" s="93"/>
      <c r="AI2116" s="30"/>
      <c r="AJ2116" s="30"/>
      <c r="AK2116" s="30"/>
      <c r="AL2116" s="30"/>
      <c r="AM2116" s="109"/>
      <c r="AN2116" s="109"/>
      <c r="AO2116" s="30"/>
      <c r="AP2116" s="109" t="s">
        <v>2849</v>
      </c>
      <c r="AQ2116"/>
      <c r="AR2116"/>
      <c r="AS2116"/>
      <c r="AT2116"/>
      <c r="AU2116"/>
      <c r="AV2116"/>
    </row>
    <row r="2117" spans="27:48" ht="23.45" customHeight="1" x14ac:dyDescent="0.2">
      <c r="AA2117" s="97"/>
      <c r="AB2117" s="97"/>
      <c r="AC2117" s="97"/>
      <c r="AD2117" s="97"/>
      <c r="AE2117" s="97"/>
      <c r="AF2117" s="93"/>
      <c r="AG2117" s="93"/>
      <c r="AH2117" s="93"/>
      <c r="AI2117" s="30"/>
      <c r="AJ2117" s="30"/>
      <c r="AK2117" s="30"/>
      <c r="AL2117" s="30"/>
      <c r="AM2117" s="109"/>
      <c r="AN2117" s="109"/>
      <c r="AO2117" s="30"/>
      <c r="AP2117" s="109" t="s">
        <v>2850</v>
      </c>
      <c r="AQ2117"/>
      <c r="AR2117"/>
      <c r="AS2117"/>
      <c r="AT2117"/>
      <c r="AU2117"/>
      <c r="AV2117"/>
    </row>
    <row r="2118" spans="27:48" ht="23.45" customHeight="1" x14ac:dyDescent="0.2">
      <c r="AA2118" s="97"/>
      <c r="AB2118" s="97"/>
      <c r="AC2118" s="97"/>
      <c r="AD2118" s="97"/>
      <c r="AE2118" s="97"/>
      <c r="AF2118" s="93"/>
      <c r="AG2118" s="93"/>
      <c r="AH2118" s="93"/>
      <c r="AI2118" s="30"/>
      <c r="AJ2118" s="30"/>
      <c r="AK2118" s="30"/>
      <c r="AL2118" s="30"/>
      <c r="AM2118" s="109"/>
      <c r="AN2118" s="109"/>
      <c r="AO2118" s="30"/>
      <c r="AP2118" s="109" t="s">
        <v>2851</v>
      </c>
      <c r="AQ2118"/>
      <c r="AR2118"/>
      <c r="AS2118"/>
      <c r="AT2118"/>
      <c r="AU2118"/>
      <c r="AV2118"/>
    </row>
    <row r="2119" spans="27:48" ht="23.45" customHeight="1" x14ac:dyDescent="0.2">
      <c r="AA2119" s="97"/>
      <c r="AB2119" s="97"/>
      <c r="AC2119" s="97"/>
      <c r="AD2119" s="97"/>
      <c r="AE2119" s="97"/>
      <c r="AF2119" s="93"/>
      <c r="AG2119" s="93"/>
      <c r="AH2119" s="93"/>
      <c r="AI2119" s="30"/>
      <c r="AJ2119" s="30"/>
      <c r="AK2119" s="30"/>
      <c r="AL2119" s="30"/>
      <c r="AM2119" s="109"/>
      <c r="AN2119" s="109"/>
      <c r="AO2119" s="30"/>
      <c r="AP2119" s="109" t="s">
        <v>2852</v>
      </c>
      <c r="AQ2119"/>
      <c r="AR2119"/>
      <c r="AS2119"/>
      <c r="AT2119"/>
      <c r="AU2119"/>
      <c r="AV2119"/>
    </row>
    <row r="2120" spans="27:48" ht="23.45" customHeight="1" x14ac:dyDescent="0.2">
      <c r="AA2120" s="97"/>
      <c r="AB2120" s="97"/>
      <c r="AC2120" s="97"/>
      <c r="AD2120" s="97"/>
      <c r="AE2120" s="97"/>
      <c r="AF2120" s="93"/>
      <c r="AG2120" s="93"/>
      <c r="AH2120" s="93"/>
      <c r="AI2120" s="30"/>
      <c r="AJ2120" s="30"/>
      <c r="AK2120" s="30"/>
      <c r="AL2120" s="30"/>
      <c r="AM2120" s="109"/>
      <c r="AN2120" s="109"/>
      <c r="AO2120" s="30"/>
      <c r="AP2120" s="109" t="s">
        <v>2853</v>
      </c>
      <c r="AQ2120"/>
      <c r="AR2120"/>
      <c r="AS2120"/>
      <c r="AT2120"/>
      <c r="AU2120"/>
      <c r="AV2120"/>
    </row>
    <row r="2121" spans="27:48" ht="23.45" customHeight="1" x14ac:dyDescent="0.2">
      <c r="AA2121" s="97"/>
      <c r="AB2121" s="97"/>
      <c r="AC2121" s="97"/>
      <c r="AD2121" s="97"/>
      <c r="AE2121" s="97"/>
      <c r="AF2121" s="93"/>
      <c r="AG2121" s="93"/>
      <c r="AH2121" s="93"/>
      <c r="AI2121" s="30"/>
      <c r="AJ2121" s="30"/>
      <c r="AK2121" s="30"/>
      <c r="AL2121" s="30"/>
      <c r="AM2121" s="109"/>
      <c r="AN2121" s="109"/>
      <c r="AO2121" s="30"/>
      <c r="AP2121" s="109" t="s">
        <v>2854</v>
      </c>
      <c r="AQ2121"/>
      <c r="AR2121"/>
      <c r="AS2121"/>
      <c r="AT2121"/>
      <c r="AU2121"/>
      <c r="AV2121"/>
    </row>
    <row r="2122" spans="27:48" ht="23.45" customHeight="1" x14ac:dyDescent="0.2">
      <c r="AA2122" s="97"/>
      <c r="AB2122" s="97"/>
      <c r="AC2122" s="97"/>
      <c r="AD2122" s="97"/>
      <c r="AE2122" s="97"/>
      <c r="AF2122" s="93"/>
      <c r="AG2122" s="93"/>
      <c r="AH2122" s="93"/>
      <c r="AI2122" s="30"/>
      <c r="AJ2122" s="30"/>
      <c r="AK2122" s="30"/>
      <c r="AL2122" s="30"/>
      <c r="AM2122" s="109"/>
      <c r="AN2122" s="109"/>
      <c r="AO2122" s="30"/>
      <c r="AP2122" s="109" t="s">
        <v>2855</v>
      </c>
      <c r="AQ2122"/>
      <c r="AR2122"/>
      <c r="AS2122"/>
      <c r="AT2122"/>
      <c r="AU2122"/>
      <c r="AV2122"/>
    </row>
    <row r="2123" spans="27:48" ht="23.45" customHeight="1" x14ac:dyDescent="0.2">
      <c r="AA2123" s="97"/>
      <c r="AB2123" s="97"/>
      <c r="AC2123" s="97"/>
      <c r="AD2123" s="97"/>
      <c r="AE2123" s="97"/>
      <c r="AF2123" s="93"/>
      <c r="AG2123" s="93"/>
      <c r="AH2123" s="93"/>
      <c r="AI2123" s="30"/>
      <c r="AJ2123" s="30"/>
      <c r="AK2123" s="30"/>
      <c r="AL2123" s="30"/>
      <c r="AM2123" s="109"/>
      <c r="AN2123" s="109"/>
      <c r="AO2123" s="30"/>
      <c r="AP2123" s="109" t="s">
        <v>2856</v>
      </c>
      <c r="AQ2123"/>
      <c r="AR2123"/>
      <c r="AS2123"/>
      <c r="AT2123"/>
      <c r="AU2123"/>
      <c r="AV2123"/>
    </row>
    <row r="2124" spans="27:48" ht="23.45" customHeight="1" x14ac:dyDescent="0.2">
      <c r="AA2124" s="97"/>
      <c r="AB2124" s="97"/>
      <c r="AC2124" s="97"/>
      <c r="AD2124" s="97"/>
      <c r="AE2124" s="97"/>
      <c r="AF2124" s="93"/>
      <c r="AG2124" s="93"/>
      <c r="AH2124" s="93"/>
      <c r="AI2124" s="30"/>
      <c r="AJ2124" s="30"/>
      <c r="AK2124" s="30"/>
      <c r="AL2124" s="30"/>
      <c r="AM2124" s="109"/>
      <c r="AN2124" s="109"/>
      <c r="AO2124" s="30"/>
      <c r="AP2124" s="109" t="s">
        <v>2857</v>
      </c>
      <c r="AQ2124"/>
      <c r="AR2124"/>
      <c r="AS2124"/>
      <c r="AT2124"/>
      <c r="AU2124"/>
      <c r="AV2124"/>
    </row>
    <row r="2125" spans="27:48" ht="23.45" customHeight="1" x14ac:dyDescent="0.2">
      <c r="AA2125" s="97"/>
      <c r="AB2125" s="97"/>
      <c r="AC2125" s="97"/>
      <c r="AD2125" s="97"/>
      <c r="AE2125" s="97"/>
      <c r="AF2125" s="93"/>
      <c r="AG2125" s="93"/>
      <c r="AH2125" s="93"/>
      <c r="AI2125" s="30"/>
      <c r="AJ2125" s="30"/>
      <c r="AK2125" s="30"/>
      <c r="AL2125" s="30"/>
      <c r="AM2125" s="109"/>
      <c r="AN2125" s="109"/>
      <c r="AO2125" s="30"/>
      <c r="AP2125" s="109" t="s">
        <v>2858</v>
      </c>
      <c r="AQ2125"/>
      <c r="AR2125"/>
      <c r="AS2125"/>
      <c r="AT2125"/>
      <c r="AU2125"/>
      <c r="AV2125"/>
    </row>
    <row r="2126" spans="27:48" ht="23.45" customHeight="1" x14ac:dyDescent="0.2">
      <c r="AA2126" s="97"/>
      <c r="AB2126" s="97"/>
      <c r="AC2126" s="97"/>
      <c r="AD2126" s="97"/>
      <c r="AE2126" s="97"/>
      <c r="AF2126" s="93"/>
      <c r="AG2126" s="93"/>
      <c r="AH2126" s="93"/>
      <c r="AI2126" s="30"/>
      <c r="AJ2126" s="30"/>
      <c r="AK2126" s="30"/>
      <c r="AL2126" s="30"/>
      <c r="AM2126" s="109"/>
      <c r="AN2126" s="109"/>
      <c r="AO2126" s="30"/>
      <c r="AP2126" s="109" t="s">
        <v>2859</v>
      </c>
      <c r="AQ2126"/>
      <c r="AR2126"/>
      <c r="AS2126"/>
      <c r="AT2126"/>
      <c r="AU2126"/>
      <c r="AV2126"/>
    </row>
    <row r="2127" spans="27:48" ht="23.45" customHeight="1" x14ac:dyDescent="0.2">
      <c r="AA2127" s="97"/>
      <c r="AB2127" s="97"/>
      <c r="AC2127" s="97"/>
      <c r="AD2127" s="97"/>
      <c r="AE2127" s="97"/>
      <c r="AF2127" s="93"/>
      <c r="AG2127" s="93"/>
      <c r="AH2127" s="93"/>
      <c r="AI2127" s="30"/>
      <c r="AJ2127" s="30"/>
      <c r="AK2127" s="30"/>
      <c r="AL2127" s="30"/>
      <c r="AM2127" s="109"/>
      <c r="AN2127" s="109"/>
      <c r="AO2127" s="30"/>
      <c r="AP2127" s="109" t="s">
        <v>2860</v>
      </c>
      <c r="AQ2127"/>
      <c r="AR2127"/>
      <c r="AS2127"/>
      <c r="AT2127"/>
      <c r="AU2127"/>
      <c r="AV2127"/>
    </row>
    <row r="2128" spans="27:48" ht="23.45" customHeight="1" x14ac:dyDescent="0.2">
      <c r="AA2128" s="97"/>
      <c r="AB2128" s="97"/>
      <c r="AC2128" s="97"/>
      <c r="AD2128" s="97"/>
      <c r="AE2128" s="97"/>
      <c r="AF2128" s="93"/>
      <c r="AG2128" s="93"/>
      <c r="AH2128" s="93"/>
      <c r="AI2128" s="30"/>
      <c r="AJ2128" s="30"/>
      <c r="AK2128" s="30"/>
      <c r="AL2128" s="30"/>
      <c r="AM2128" s="109"/>
      <c r="AN2128" s="109"/>
      <c r="AO2128" s="30"/>
      <c r="AP2128" s="109" t="s">
        <v>2861</v>
      </c>
      <c r="AQ2128"/>
      <c r="AR2128"/>
      <c r="AS2128"/>
      <c r="AT2128"/>
      <c r="AU2128"/>
      <c r="AV2128"/>
    </row>
    <row r="2129" spans="27:48" ht="23.45" customHeight="1" x14ac:dyDescent="0.2">
      <c r="AA2129" s="97"/>
      <c r="AB2129" s="97"/>
      <c r="AC2129" s="97"/>
      <c r="AD2129" s="97"/>
      <c r="AE2129" s="97"/>
      <c r="AF2129" s="93"/>
      <c r="AG2129" s="93"/>
      <c r="AH2129" s="93"/>
      <c r="AI2129" s="30"/>
      <c r="AJ2129" s="30"/>
      <c r="AK2129" s="30"/>
      <c r="AL2129" s="30"/>
      <c r="AM2129" s="109"/>
      <c r="AN2129" s="109"/>
      <c r="AO2129" s="30"/>
      <c r="AP2129" s="109" t="s">
        <v>2862</v>
      </c>
      <c r="AQ2129"/>
      <c r="AR2129"/>
      <c r="AS2129"/>
      <c r="AT2129"/>
      <c r="AU2129"/>
      <c r="AV2129"/>
    </row>
    <row r="2130" spans="27:48" ht="23.45" customHeight="1" x14ac:dyDescent="0.2">
      <c r="AA2130" s="97"/>
      <c r="AB2130" s="97"/>
      <c r="AC2130" s="97"/>
      <c r="AD2130" s="97"/>
      <c r="AE2130" s="97"/>
      <c r="AF2130" s="93"/>
      <c r="AG2130" s="93"/>
      <c r="AH2130" s="93"/>
      <c r="AI2130" s="30"/>
      <c r="AJ2130" s="30"/>
      <c r="AK2130" s="30"/>
      <c r="AL2130" s="30"/>
      <c r="AM2130" s="109"/>
      <c r="AN2130" s="109"/>
      <c r="AO2130" s="30"/>
      <c r="AP2130" s="109" t="s">
        <v>2863</v>
      </c>
      <c r="AQ2130"/>
      <c r="AR2130"/>
      <c r="AS2130"/>
      <c r="AT2130"/>
      <c r="AU2130"/>
      <c r="AV2130"/>
    </row>
    <row r="2131" spans="27:48" ht="23.45" customHeight="1" x14ac:dyDescent="0.2">
      <c r="AA2131" s="97"/>
      <c r="AB2131" s="97"/>
      <c r="AC2131" s="97"/>
      <c r="AD2131" s="97"/>
      <c r="AE2131" s="97"/>
      <c r="AF2131" s="93"/>
      <c r="AG2131" s="93"/>
      <c r="AH2131" s="93"/>
      <c r="AI2131" s="30"/>
      <c r="AJ2131" s="30"/>
      <c r="AK2131" s="30"/>
      <c r="AL2131" s="30"/>
      <c r="AM2131" s="109"/>
      <c r="AN2131" s="109"/>
      <c r="AO2131" s="30"/>
      <c r="AP2131" s="109" t="s">
        <v>2864</v>
      </c>
      <c r="AQ2131"/>
      <c r="AR2131"/>
      <c r="AS2131"/>
      <c r="AT2131"/>
      <c r="AU2131"/>
      <c r="AV2131"/>
    </row>
    <row r="2132" spans="27:48" ht="23.45" customHeight="1" x14ac:dyDescent="0.2">
      <c r="AA2132" s="97"/>
      <c r="AB2132" s="97"/>
      <c r="AC2132" s="97"/>
      <c r="AD2132" s="97"/>
      <c r="AE2132" s="97"/>
      <c r="AF2132" s="93"/>
      <c r="AG2132" s="93"/>
      <c r="AH2132" s="93"/>
      <c r="AI2132" s="30"/>
      <c r="AJ2132" s="30"/>
      <c r="AK2132" s="30"/>
      <c r="AL2132" s="30"/>
      <c r="AM2132" s="109"/>
      <c r="AN2132" s="109"/>
      <c r="AO2132" s="30"/>
      <c r="AP2132" s="109" t="s">
        <v>2865</v>
      </c>
      <c r="AQ2132"/>
      <c r="AR2132"/>
      <c r="AS2132"/>
      <c r="AT2132"/>
      <c r="AU2132"/>
      <c r="AV2132"/>
    </row>
    <row r="2133" spans="27:48" ht="23.45" customHeight="1" x14ac:dyDescent="0.2">
      <c r="AA2133" s="97"/>
      <c r="AB2133" s="97"/>
      <c r="AC2133" s="97"/>
      <c r="AD2133" s="97"/>
      <c r="AE2133" s="97"/>
      <c r="AF2133" s="93"/>
      <c r="AG2133" s="93"/>
      <c r="AH2133" s="93"/>
      <c r="AI2133" s="30"/>
      <c r="AJ2133" s="30"/>
      <c r="AK2133" s="30"/>
      <c r="AL2133" s="30"/>
      <c r="AM2133" s="109"/>
      <c r="AN2133" s="109"/>
      <c r="AO2133" s="30"/>
      <c r="AP2133" s="109" t="s">
        <v>2866</v>
      </c>
      <c r="AQ2133"/>
      <c r="AR2133"/>
      <c r="AS2133"/>
      <c r="AT2133"/>
      <c r="AU2133"/>
      <c r="AV2133"/>
    </row>
    <row r="2134" spans="27:48" ht="23.45" customHeight="1" x14ac:dyDescent="0.2">
      <c r="AA2134" s="97"/>
      <c r="AB2134" s="97"/>
      <c r="AC2134" s="97"/>
      <c r="AD2134" s="97"/>
      <c r="AE2134" s="97"/>
      <c r="AF2134" s="93"/>
      <c r="AG2134" s="93"/>
      <c r="AH2134" s="93"/>
      <c r="AI2134" s="30"/>
      <c r="AJ2134" s="30"/>
      <c r="AK2134" s="30"/>
      <c r="AL2134" s="30"/>
      <c r="AM2134" s="109"/>
      <c r="AN2134" s="109"/>
      <c r="AO2134" s="30"/>
      <c r="AP2134" s="109" t="s">
        <v>2867</v>
      </c>
      <c r="AQ2134"/>
      <c r="AR2134"/>
      <c r="AS2134"/>
      <c r="AT2134"/>
      <c r="AU2134"/>
      <c r="AV2134"/>
    </row>
    <row r="2135" spans="27:48" ht="23.45" customHeight="1" x14ac:dyDescent="0.2">
      <c r="AA2135" s="97"/>
      <c r="AB2135" s="97"/>
      <c r="AC2135" s="97"/>
      <c r="AD2135" s="97"/>
      <c r="AE2135" s="97"/>
      <c r="AF2135" s="93"/>
      <c r="AG2135" s="93"/>
      <c r="AH2135" s="93"/>
      <c r="AI2135" s="30"/>
      <c r="AJ2135" s="30"/>
      <c r="AK2135" s="30"/>
      <c r="AL2135" s="30"/>
      <c r="AM2135" s="109"/>
      <c r="AN2135" s="109"/>
      <c r="AO2135" s="30"/>
      <c r="AP2135" s="109" t="s">
        <v>2868</v>
      </c>
      <c r="AQ2135"/>
      <c r="AR2135"/>
      <c r="AS2135"/>
      <c r="AT2135"/>
      <c r="AU2135"/>
      <c r="AV2135"/>
    </row>
    <row r="2136" spans="27:48" ht="23.45" customHeight="1" x14ac:dyDescent="0.2">
      <c r="AA2136" s="97"/>
      <c r="AB2136" s="97"/>
      <c r="AC2136" s="97"/>
      <c r="AD2136" s="97"/>
      <c r="AE2136" s="97"/>
      <c r="AF2136" s="93"/>
      <c r="AG2136" s="93"/>
      <c r="AH2136" s="93"/>
      <c r="AI2136" s="30"/>
      <c r="AJ2136" s="30"/>
      <c r="AK2136" s="30"/>
      <c r="AL2136" s="30"/>
      <c r="AM2136" s="109"/>
      <c r="AN2136" s="109"/>
      <c r="AO2136" s="30"/>
      <c r="AP2136" s="109" t="s">
        <v>2869</v>
      </c>
      <c r="AQ2136"/>
      <c r="AR2136"/>
      <c r="AS2136"/>
      <c r="AT2136"/>
      <c r="AU2136"/>
      <c r="AV2136"/>
    </row>
    <row r="2137" spans="27:48" ht="23.45" customHeight="1" x14ac:dyDescent="0.2">
      <c r="AA2137" s="97"/>
      <c r="AB2137" s="97"/>
      <c r="AC2137" s="97"/>
      <c r="AD2137" s="97"/>
      <c r="AE2137" s="97"/>
      <c r="AF2137" s="93"/>
      <c r="AG2137" s="93"/>
      <c r="AH2137" s="93"/>
      <c r="AI2137" s="30"/>
      <c r="AJ2137" s="30"/>
      <c r="AK2137" s="30"/>
      <c r="AL2137" s="30"/>
      <c r="AM2137" s="109"/>
      <c r="AN2137" s="109"/>
      <c r="AO2137" s="30"/>
      <c r="AP2137" s="109" t="s">
        <v>2870</v>
      </c>
      <c r="AQ2137"/>
      <c r="AR2137"/>
      <c r="AS2137"/>
      <c r="AT2137"/>
      <c r="AU2137"/>
      <c r="AV2137"/>
    </row>
    <row r="2138" spans="27:48" ht="23.45" customHeight="1" x14ac:dyDescent="0.2">
      <c r="AA2138" s="97"/>
      <c r="AB2138" s="97"/>
      <c r="AC2138" s="97"/>
      <c r="AD2138" s="97"/>
      <c r="AE2138" s="97"/>
      <c r="AF2138" s="93"/>
      <c r="AG2138" s="93"/>
      <c r="AH2138" s="93"/>
      <c r="AI2138" s="30"/>
      <c r="AJ2138" s="30"/>
      <c r="AK2138" s="30"/>
      <c r="AL2138" s="30"/>
      <c r="AM2138" s="109"/>
      <c r="AN2138" s="109"/>
      <c r="AO2138" s="30"/>
      <c r="AP2138" s="109" t="s">
        <v>2871</v>
      </c>
      <c r="AQ2138"/>
      <c r="AR2138"/>
      <c r="AS2138"/>
      <c r="AT2138"/>
      <c r="AU2138"/>
      <c r="AV2138"/>
    </row>
    <row r="2139" spans="27:48" ht="23.45" customHeight="1" x14ac:dyDescent="0.2">
      <c r="AA2139" s="97"/>
      <c r="AB2139" s="97"/>
      <c r="AC2139" s="97"/>
      <c r="AD2139" s="97"/>
      <c r="AE2139" s="97"/>
      <c r="AF2139" s="93"/>
      <c r="AG2139" s="93"/>
      <c r="AH2139" s="93"/>
      <c r="AI2139" s="30"/>
      <c r="AJ2139" s="30"/>
      <c r="AK2139" s="30"/>
      <c r="AL2139" s="30"/>
      <c r="AM2139" s="109"/>
      <c r="AN2139" s="109"/>
      <c r="AO2139" s="30"/>
      <c r="AP2139" s="109" t="s">
        <v>2872</v>
      </c>
      <c r="AQ2139"/>
      <c r="AR2139"/>
      <c r="AS2139"/>
      <c r="AT2139"/>
      <c r="AU2139"/>
      <c r="AV2139"/>
    </row>
    <row r="2140" spans="27:48" ht="23.45" customHeight="1" x14ac:dyDescent="0.2">
      <c r="AA2140" s="97"/>
      <c r="AB2140" s="97"/>
      <c r="AC2140" s="97"/>
      <c r="AD2140" s="97"/>
      <c r="AE2140" s="97"/>
      <c r="AF2140" s="93"/>
      <c r="AG2140" s="93"/>
      <c r="AH2140" s="93"/>
      <c r="AI2140" s="30"/>
      <c r="AJ2140" s="30"/>
      <c r="AK2140" s="30"/>
      <c r="AL2140" s="30"/>
      <c r="AM2140" s="109"/>
      <c r="AN2140" s="109"/>
      <c r="AO2140" s="30"/>
      <c r="AP2140" s="109" t="s">
        <v>2873</v>
      </c>
      <c r="AQ2140"/>
      <c r="AR2140"/>
      <c r="AS2140"/>
      <c r="AT2140"/>
      <c r="AU2140"/>
      <c r="AV2140"/>
    </row>
    <row r="2141" spans="27:48" ht="23.45" customHeight="1" x14ac:dyDescent="0.2">
      <c r="AA2141" s="97"/>
      <c r="AB2141" s="97"/>
      <c r="AC2141" s="97"/>
      <c r="AD2141" s="97"/>
      <c r="AE2141" s="97"/>
      <c r="AF2141" s="93"/>
      <c r="AG2141" s="93"/>
      <c r="AH2141" s="93"/>
      <c r="AI2141" s="30"/>
      <c r="AJ2141" s="30"/>
      <c r="AK2141" s="30"/>
      <c r="AL2141" s="30"/>
      <c r="AM2141" s="109"/>
      <c r="AN2141" s="109"/>
      <c r="AO2141" s="30"/>
      <c r="AP2141" s="109" t="s">
        <v>2874</v>
      </c>
      <c r="AQ2141"/>
      <c r="AR2141"/>
      <c r="AS2141"/>
      <c r="AT2141"/>
      <c r="AU2141"/>
      <c r="AV2141"/>
    </row>
    <row r="2142" spans="27:48" ht="23.45" customHeight="1" x14ac:dyDescent="0.2">
      <c r="AA2142" s="97"/>
      <c r="AB2142" s="97"/>
      <c r="AC2142" s="97"/>
      <c r="AD2142" s="97"/>
      <c r="AE2142" s="97"/>
      <c r="AF2142" s="93"/>
      <c r="AG2142" s="93"/>
      <c r="AH2142" s="93"/>
      <c r="AI2142" s="30"/>
      <c r="AJ2142" s="30"/>
      <c r="AK2142" s="30"/>
      <c r="AL2142" s="30"/>
      <c r="AM2142" s="109"/>
      <c r="AN2142" s="109"/>
      <c r="AO2142" s="30"/>
      <c r="AP2142" s="109" t="s">
        <v>2875</v>
      </c>
      <c r="AQ2142"/>
      <c r="AR2142"/>
      <c r="AS2142"/>
      <c r="AT2142"/>
      <c r="AU2142"/>
      <c r="AV2142"/>
    </row>
    <row r="2143" spans="27:48" ht="23.45" customHeight="1" x14ac:dyDescent="0.2">
      <c r="AA2143" s="97"/>
      <c r="AB2143" s="97"/>
      <c r="AC2143" s="97"/>
      <c r="AD2143" s="97"/>
      <c r="AE2143" s="97"/>
      <c r="AF2143" s="93"/>
      <c r="AG2143" s="93"/>
      <c r="AH2143" s="93"/>
      <c r="AI2143" s="30"/>
      <c r="AJ2143" s="30"/>
      <c r="AK2143" s="30"/>
      <c r="AL2143" s="30"/>
      <c r="AM2143" s="109"/>
      <c r="AN2143" s="109"/>
      <c r="AO2143" s="30"/>
      <c r="AP2143" s="109" t="s">
        <v>2876</v>
      </c>
      <c r="AQ2143"/>
      <c r="AR2143"/>
      <c r="AS2143"/>
      <c r="AT2143"/>
      <c r="AU2143"/>
      <c r="AV2143"/>
    </row>
    <row r="2144" spans="27:48" ht="23.45" customHeight="1" x14ac:dyDescent="0.2">
      <c r="AA2144" s="97"/>
      <c r="AB2144" s="97"/>
      <c r="AC2144" s="97"/>
      <c r="AD2144" s="97"/>
      <c r="AE2144" s="97"/>
      <c r="AF2144" s="93"/>
      <c r="AG2144" s="93"/>
      <c r="AH2144" s="93"/>
      <c r="AI2144" s="30"/>
      <c r="AJ2144" s="30"/>
      <c r="AK2144" s="30"/>
      <c r="AL2144" s="30"/>
      <c r="AM2144" s="109"/>
      <c r="AN2144" s="109"/>
      <c r="AO2144" s="30"/>
      <c r="AP2144" s="109" t="s">
        <v>2877</v>
      </c>
      <c r="AQ2144"/>
      <c r="AR2144"/>
      <c r="AS2144"/>
      <c r="AT2144"/>
      <c r="AU2144"/>
      <c r="AV2144"/>
    </row>
    <row r="2145" spans="27:48" ht="23.45" customHeight="1" x14ac:dyDescent="0.2">
      <c r="AA2145" s="97"/>
      <c r="AB2145" s="97"/>
      <c r="AC2145" s="97"/>
      <c r="AD2145" s="97"/>
      <c r="AE2145" s="97"/>
      <c r="AF2145" s="93"/>
      <c r="AG2145" s="93"/>
      <c r="AH2145" s="93"/>
      <c r="AI2145" s="30"/>
      <c r="AJ2145" s="30"/>
      <c r="AK2145" s="30"/>
      <c r="AL2145" s="30"/>
      <c r="AM2145" s="109"/>
      <c r="AN2145" s="109"/>
      <c r="AO2145" s="30"/>
      <c r="AP2145" s="109" t="s">
        <v>2878</v>
      </c>
      <c r="AQ2145"/>
      <c r="AR2145"/>
      <c r="AS2145"/>
      <c r="AT2145"/>
      <c r="AU2145"/>
      <c r="AV2145"/>
    </row>
  </sheetData>
  <sheetProtection algorithmName="SHA-512" hashValue="S3jwzR5vYXOLjcTWmg3An0BlVXHpOjWuS5UOiRwdBytXr6GnqwIzrDbQWSRY/BYIhlSRpJz/v/rptHpHIP8Dug==" saltValue="QxUZOyoiwIXHJJ9MGfJVug==" spinCount="100000" sheet="1" formatColumns="0" formatRows="0" selectLockedCells="1"/>
  <mergeCells count="87">
    <mergeCell ref="C7:D7"/>
    <mergeCell ref="C8:D8"/>
    <mergeCell ref="C140:E140"/>
    <mergeCell ref="G7:J7"/>
    <mergeCell ref="A192:N192"/>
    <mergeCell ref="L39:N39"/>
    <mergeCell ref="L40:N40"/>
    <mergeCell ref="I15:K15"/>
    <mergeCell ref="C39:E39"/>
    <mergeCell ref="C15:E15"/>
    <mergeCell ref="B38:N38"/>
    <mergeCell ref="A90:A115"/>
    <mergeCell ref="I40:K40"/>
    <mergeCell ref="F194:H194"/>
    <mergeCell ref="B151:E151"/>
    <mergeCell ref="B90:H90"/>
    <mergeCell ref="C123:E123"/>
    <mergeCell ref="B124:E124"/>
    <mergeCell ref="B116:H116"/>
    <mergeCell ref="L194:N194"/>
    <mergeCell ref="L193:N193"/>
    <mergeCell ref="B18:E18"/>
    <mergeCell ref="A193:B193"/>
    <mergeCell ref="I194:K194"/>
    <mergeCell ref="C194:E194"/>
    <mergeCell ref="A194:B194"/>
    <mergeCell ref="C193:K193"/>
    <mergeCell ref="C169:E169"/>
    <mergeCell ref="A116:A191"/>
    <mergeCell ref="B137:E137"/>
    <mergeCell ref="C139:E139"/>
    <mergeCell ref="C58:E58"/>
    <mergeCell ref="C40:E40"/>
    <mergeCell ref="F40:H40"/>
    <mergeCell ref="F39:K39"/>
    <mergeCell ref="A195:B195"/>
    <mergeCell ref="I6:J6"/>
    <mergeCell ref="A3:A37"/>
    <mergeCell ref="B15:B16"/>
    <mergeCell ref="F15:H15"/>
    <mergeCell ref="I18:K18"/>
    <mergeCell ref="D36:H36"/>
    <mergeCell ref="D3:E3"/>
    <mergeCell ref="F3:I3"/>
    <mergeCell ref="G5:H5"/>
    <mergeCell ref="C9:D9"/>
    <mergeCell ref="F18:H18"/>
    <mergeCell ref="C14:K14"/>
    <mergeCell ref="F58:H58"/>
    <mergeCell ref="B138:E138"/>
    <mergeCell ref="A38:A89"/>
    <mergeCell ref="A1:K1"/>
    <mergeCell ref="C6:D6"/>
    <mergeCell ref="C5:E5"/>
    <mergeCell ref="G4:H4"/>
    <mergeCell ref="A2:K2"/>
    <mergeCell ref="I4:K4"/>
    <mergeCell ref="I5:K5"/>
    <mergeCell ref="G6:H6"/>
    <mergeCell ref="J3:M3"/>
    <mergeCell ref="L218:N218"/>
    <mergeCell ref="L219:N219"/>
    <mergeCell ref="C218:K218"/>
    <mergeCell ref="C219:E219"/>
    <mergeCell ref="F219:H219"/>
    <mergeCell ref="I219:K219"/>
    <mergeCell ref="A218:B218"/>
    <mergeCell ref="A217:B217"/>
    <mergeCell ref="A196:B196"/>
    <mergeCell ref="A200:B200"/>
    <mergeCell ref="A206:B206"/>
    <mergeCell ref="A205:B205"/>
    <mergeCell ref="A211:B211"/>
    <mergeCell ref="A212:B212"/>
    <mergeCell ref="A199:B199"/>
    <mergeCell ref="A290:B290"/>
    <mergeCell ref="A219:B219"/>
    <mergeCell ref="A246:B246"/>
    <mergeCell ref="A261:B261"/>
    <mergeCell ref="A221:B221"/>
    <mergeCell ref="A232:B232"/>
    <mergeCell ref="A262:B262"/>
    <mergeCell ref="A276:B276"/>
    <mergeCell ref="A277:B277"/>
    <mergeCell ref="A220:B220"/>
    <mergeCell ref="A247:B247"/>
    <mergeCell ref="A231:B231"/>
  </mergeCells>
  <phoneticPr fontId="0" type="noConversion"/>
  <dataValidations count="19">
    <dataValidation type="whole" operator="lessThan" allowBlank="1" showErrorMessage="1" error="Please enter a valid whole number" sqref="C20:D20 C60:D63 F60:G63 C81:D88 F81:G88 C93:D106 F93:G106 F109:G115 C66:D78 F118:G121 F124:G124 F127:G135 F138:G138 F141:G150 F154:G167 F170:G172 F176:G190 F42:G56 I42:J56 L42:M56 C42:D56 F66:G78 C109:D115" xr:uid="{00000000-0002-0000-0700-000000000000}">
      <formula1>100</formula1>
    </dataValidation>
    <dataValidation type="whole" operator="lessThan" allowBlank="1" showErrorMessage="1" error="Please enter a valid number" sqref="C17:D17 F17:G17" xr:uid="{00000000-0002-0000-0700-000001000000}">
      <formula1>100</formula1>
    </dataValidation>
    <dataValidation type="whole" operator="lessThan" allowBlank="1" showInputMessage="1" showErrorMessage="1" promptTitle="Attention" prompt="Please Enter a Zero (0) or 1 in the space provided. Please select only One Training Area" sqref="C22:C37" xr:uid="{00000000-0002-0000-0700-000002000000}">
      <formula1>2</formula1>
    </dataValidation>
    <dataValidation type="list" allowBlank="1" showInputMessage="1" showErrorMessage="1" sqref="A223:A230" xr:uid="{00000000-0002-0000-0700-000003000000}">
      <formula1>$AJ$3:$AJ$28</formula1>
    </dataValidation>
    <dataValidation type="list" allowBlank="1" showInputMessage="1" showErrorMessage="1" sqref="A198" xr:uid="{00000000-0002-0000-0700-000004000000}">
      <formula1>$AI$3</formula1>
    </dataValidation>
    <dataValidation type="list" allowBlank="1" showInputMessage="1" showErrorMessage="1" sqref="C12" xr:uid="{00000000-0002-0000-0700-000005000000}">
      <formula1>$AC$3:$AC$4</formula1>
    </dataValidation>
    <dataValidation type="list" allowBlank="1" showInputMessage="1" showErrorMessage="1" sqref="I5:K5" xr:uid="{00000000-0002-0000-0700-000006000000}">
      <formula1>$AE$3:$AE$6</formula1>
    </dataValidation>
    <dataValidation type="list" allowBlank="1" showInputMessage="1" showErrorMessage="1" sqref="I4:K4" xr:uid="{00000000-0002-0000-0700-000007000000}">
      <formula1>$AD$3:$AD$4</formula1>
    </dataValidation>
    <dataValidation type="list" allowBlank="1" showInputMessage="1" showErrorMessage="1" sqref="D4" xr:uid="{00000000-0002-0000-0700-000008000000}">
      <formula1>$AB$2:$AB$25</formula1>
    </dataValidation>
    <dataValidation type="list" allowBlank="1" showInputMessage="1" showErrorMessage="1" sqref="C4" xr:uid="{00000000-0002-0000-0700-000009000000}">
      <formula1>$Z$2:$Z$5</formula1>
    </dataValidation>
    <dataValidation type="list" allowBlank="1" showInputMessage="1" showErrorMessage="1" sqref="A264:A275" xr:uid="{00000000-0002-0000-0700-00000A000000}">
      <formula1>$AP$3:$AP$2145</formula1>
    </dataValidation>
    <dataValidation type="list" allowBlank="1" showInputMessage="1" showErrorMessage="1" sqref="A249:A260" xr:uid="{00000000-0002-0000-0700-00000B000000}">
      <formula1>$AN$3:$AN$437</formula1>
    </dataValidation>
    <dataValidation type="list" allowBlank="1" showInputMessage="1" showErrorMessage="1" sqref="A234:A245" xr:uid="{00000000-0002-0000-0700-00000C000000}">
      <formula1>$AL$3:$AL$136</formula1>
    </dataValidation>
    <dataValidation type="list" allowBlank="1" showInputMessage="1" showErrorMessage="1" sqref="A215:A216" xr:uid="{00000000-0002-0000-0700-00000D000000}">
      <formula1>$AO$3:$AO$212</formula1>
    </dataValidation>
    <dataValidation type="list" allowBlank="1" showInputMessage="1" showErrorMessage="1" sqref="A214" xr:uid="{00000000-0002-0000-0700-00000E000000}">
      <formula1>$AO$3:$AO$211</formula1>
    </dataValidation>
    <dataValidation type="list" allowBlank="1" showInputMessage="1" showErrorMessage="1" sqref="A208:A210" xr:uid="{00000000-0002-0000-0700-00000F000000}">
      <formula1>$AM$3:$AM$46</formula1>
    </dataValidation>
    <dataValidation type="list" allowBlank="1" showInputMessage="1" showErrorMessage="1" sqref="A202:A204" xr:uid="{00000000-0002-0000-0700-000010000000}">
      <formula1>$AK$3:$AK$7</formula1>
    </dataValidation>
    <dataValidation type="list" allowBlank="1" showInputMessage="1" showErrorMessage="1" sqref="C5:E5" xr:uid="{00000000-0002-0000-0700-000011000000}">
      <formula1>MajorAwardsTitle</formula1>
    </dataValidation>
    <dataValidation type="list" allowBlank="1" showInputMessage="1" showErrorMessage="1" sqref="C3" xr:uid="{00000000-0002-0000-0700-000012000000}">
      <formula1>Programme_Code</formula1>
    </dataValidation>
  </dataValidations>
  <pageMargins left="0.70866141732283472" right="0.70866141732283472" top="0.74803149606299213" bottom="0.74803149606299213" header="0.31496062992125984" footer="0.31496062992125984"/>
  <pageSetup paperSize="9" scale="10" fitToHeight="0" orientation="portrait" r:id="rId1"/>
  <headerFooter alignWithMargins="0">
    <oddHeader>&amp;L&amp;"Calibri,Bold"&amp;12Transition Quality Assurance System</oddHeader>
    <oddFooter>&amp;C&amp;G&amp;R&amp;"Calibri,Bold"
&amp;11TQAS-8d-F26/STP Statistical Returns/MSLETB/V1.2</oddFooter>
  </headerFooter>
  <rowBreaks count="4" manualBreakCount="4">
    <brk id="89" max="16383" man="1"/>
    <brk id="115" max="16383" man="1"/>
    <brk id="191" max="16383" man="1"/>
    <brk id="217" max="16383" man="1"/>
  </rowBreaks>
  <legacyDrawing r:id="rId2"/>
  <legacyDrawingHF r:id="rId3"/>
  <tableParts count="2">
    <tablePart r:id="rId4"/>
    <tablePart r:id="rId5"/>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C00000"/>
    <pageSetUpPr fitToPage="1"/>
  </sheetPr>
  <dimension ref="A1:FG2145"/>
  <sheetViews>
    <sheetView view="pageLayout" topLeftCell="B2" zoomScaleNormal="70" zoomScaleSheetLayoutView="50" workbookViewId="0">
      <selection activeCell="C4" sqref="C4"/>
    </sheetView>
  </sheetViews>
  <sheetFormatPr defaultColWidth="14.140625" defaultRowHeight="23.45" customHeight="1" x14ac:dyDescent="0.2"/>
  <cols>
    <col min="1" max="1" width="15.7109375" style="358" customWidth="1"/>
    <col min="2" max="2" width="70.7109375" style="156" customWidth="1"/>
    <col min="3" max="3" width="14.7109375" style="156" customWidth="1"/>
    <col min="4" max="4" width="14.85546875" style="156" customWidth="1"/>
    <col min="5" max="7" width="14.7109375" style="156" customWidth="1"/>
    <col min="8" max="8" width="14.42578125" style="156" customWidth="1"/>
    <col min="9" max="12" width="14.7109375" style="156" customWidth="1"/>
    <col min="13" max="13" width="14.7109375" style="359" customWidth="1"/>
    <col min="14" max="14" width="14.7109375" style="156" customWidth="1"/>
    <col min="15" max="29" width="14.140625" style="156"/>
    <col min="30" max="30" width="22" style="156" customWidth="1"/>
    <col min="31" max="31" width="40.28515625" style="156" customWidth="1"/>
    <col min="32" max="46" width="14.140625" style="156"/>
    <col min="47" max="47" width="33.28515625" style="156" customWidth="1"/>
    <col min="48" max="48" width="14.140625" style="156"/>
    <col min="49" max="49" width="65.28515625" style="156" customWidth="1"/>
    <col min="50" max="50" width="18.42578125" style="156" customWidth="1"/>
    <col min="51" max="51" width="17.140625" style="156" customWidth="1"/>
    <col min="52" max="16384" width="14.140625" style="156"/>
  </cols>
  <sheetData>
    <row r="1" spans="1:51" ht="23.45" customHeight="1" x14ac:dyDescent="0.4">
      <c r="A1" s="922" t="s">
        <v>2879</v>
      </c>
      <c r="B1" s="923"/>
      <c r="C1" s="923"/>
      <c r="D1" s="923"/>
      <c r="E1" s="923"/>
      <c r="F1" s="923"/>
      <c r="G1" s="923"/>
      <c r="H1" s="923"/>
      <c r="I1" s="923"/>
      <c r="J1" s="923"/>
      <c r="K1" s="923"/>
      <c r="L1" s="153"/>
      <c r="M1" s="154"/>
      <c r="N1" s="153"/>
      <c r="O1" s="153"/>
      <c r="P1" s="155"/>
      <c r="Q1" s="155"/>
      <c r="X1" s="550" t="s">
        <v>6128</v>
      </c>
      <c r="Y1" s="550" t="s">
        <v>3183</v>
      </c>
      <c r="Z1" s="550" t="s">
        <v>71</v>
      </c>
      <c r="AA1" s="101" t="s">
        <v>31</v>
      </c>
      <c r="AB1" s="102" t="s">
        <v>32</v>
      </c>
      <c r="AC1" s="103" t="s">
        <v>33</v>
      </c>
      <c r="AD1" s="104" t="s">
        <v>34</v>
      </c>
      <c r="AE1" s="499" t="s">
        <v>35</v>
      </c>
      <c r="AF1" s="604" t="s">
        <v>36</v>
      </c>
      <c r="AG1" s="104" t="s">
        <v>37</v>
      </c>
      <c r="AH1" s="107" t="s">
        <v>38</v>
      </c>
      <c r="AI1" s="113" t="s">
        <v>39</v>
      </c>
      <c r="AJ1" s="113" t="s">
        <v>40</v>
      </c>
      <c r="AK1" s="113" t="s">
        <v>41</v>
      </c>
      <c r="AL1" s="113" t="s">
        <v>42</v>
      </c>
      <c r="AM1" s="113" t="s">
        <v>43</v>
      </c>
      <c r="AN1" s="113" t="s">
        <v>44</v>
      </c>
      <c r="AO1" s="113" t="s">
        <v>45</v>
      </c>
      <c r="AP1" s="113" t="s">
        <v>46</v>
      </c>
      <c r="AQ1" s="148"/>
      <c r="AR1" s="461" t="s">
        <v>2880</v>
      </c>
      <c r="AS1" s="461" t="s">
        <v>48</v>
      </c>
      <c r="AT1" s="92"/>
      <c r="AU1" s="461" t="s">
        <v>49</v>
      </c>
      <c r="AV1" s="461" t="s">
        <v>48</v>
      </c>
      <c r="AW1" s="630" t="s">
        <v>2883</v>
      </c>
    </row>
    <row r="2" spans="1:51" ht="23.45" customHeight="1" x14ac:dyDescent="0.4">
      <c r="A2" s="932" t="s">
        <v>52</v>
      </c>
      <c r="B2" s="932"/>
      <c r="C2" s="932"/>
      <c r="D2" s="932"/>
      <c r="E2" s="932"/>
      <c r="F2" s="932"/>
      <c r="G2" s="932"/>
      <c r="H2" s="932"/>
      <c r="I2" s="932"/>
      <c r="J2" s="932"/>
      <c r="K2" s="932"/>
      <c r="L2" s="153"/>
      <c r="M2" s="154"/>
      <c r="N2" s="153"/>
      <c r="O2" s="153"/>
      <c r="P2" s="155"/>
      <c r="Q2" s="155"/>
      <c r="X2" s="550"/>
      <c r="Y2" s="550"/>
      <c r="Z2" s="590" t="s">
        <v>2882</v>
      </c>
      <c r="AA2" s="560"/>
      <c r="AB2" s="561"/>
      <c r="AC2" s="562"/>
      <c r="AD2" s="107"/>
      <c r="AE2" s="499"/>
      <c r="AF2" s="604"/>
      <c r="AG2" s="104"/>
      <c r="AH2" s="107"/>
      <c r="AI2" s="113"/>
      <c r="AJ2" s="113"/>
      <c r="AK2" s="113"/>
      <c r="AL2" s="113"/>
      <c r="AM2" s="113"/>
      <c r="AN2" s="113"/>
      <c r="AO2" s="113"/>
      <c r="AP2" s="113"/>
      <c r="AQ2" s="148"/>
      <c r="AR2" s="461"/>
      <c r="AS2" s="461"/>
      <c r="AT2" s="92"/>
      <c r="AU2" s="461"/>
      <c r="AV2" s="461"/>
      <c r="AW2" t="s">
        <v>2883</v>
      </c>
      <c r="AX2" s="464" t="s">
        <v>3184</v>
      </c>
      <c r="AY2" s="464" t="s">
        <v>6128</v>
      </c>
    </row>
    <row r="3" spans="1:51" ht="52.5" customHeight="1" x14ac:dyDescent="0.25">
      <c r="A3" s="917" t="s">
        <v>2886</v>
      </c>
      <c r="B3" s="809" t="s">
        <v>3191</v>
      </c>
      <c r="C3" s="805"/>
      <c r="D3" s="966" t="s">
        <v>2888</v>
      </c>
      <c r="E3" s="966"/>
      <c r="F3" s="966" t="e">
        <f>VLOOKUP(C3,ProgrammeName,2,FALSE)</f>
        <v>#N/A</v>
      </c>
      <c r="G3" s="966"/>
      <c r="H3" s="966"/>
      <c r="I3" s="966"/>
      <c r="J3" s="967"/>
      <c r="K3" s="968"/>
      <c r="L3" s="968"/>
      <c r="M3" s="969"/>
      <c r="N3" s="153"/>
      <c r="O3" s="153"/>
      <c r="P3" s="155"/>
      <c r="Q3" s="155"/>
      <c r="X3" s="440" t="s">
        <v>2889</v>
      </c>
      <c r="Y3" s="440" t="s">
        <v>2890</v>
      </c>
      <c r="Z3" s="590" t="s">
        <v>2891</v>
      </c>
      <c r="AA3" s="20" t="s">
        <v>53</v>
      </c>
      <c r="AB3" s="19">
        <v>2012</v>
      </c>
      <c r="AC3" s="20" t="s">
        <v>54</v>
      </c>
      <c r="AD3" s="149" t="s">
        <v>55</v>
      </c>
      <c r="AE3" s="500" t="s">
        <v>56</v>
      </c>
      <c r="AF3" s="605" t="s">
        <v>57</v>
      </c>
      <c r="AG3" s="96" t="s">
        <v>58</v>
      </c>
      <c r="AH3" s="108" t="s">
        <v>59</v>
      </c>
      <c r="AI3" s="111" t="s">
        <v>60</v>
      </c>
      <c r="AJ3" s="111" t="s">
        <v>61</v>
      </c>
      <c r="AK3" s="112" t="s">
        <v>62</v>
      </c>
      <c r="AL3" s="112" t="s">
        <v>63</v>
      </c>
      <c r="AM3" s="112">
        <v>910004</v>
      </c>
      <c r="AN3" s="112">
        <v>153</v>
      </c>
      <c r="AO3" s="609">
        <v>920005</v>
      </c>
      <c r="AP3" s="112">
        <v>47</v>
      </c>
      <c r="AQ3"/>
      <c r="AR3" s="462" t="s">
        <v>2892</v>
      </c>
      <c r="AS3" s="462" t="s">
        <v>65</v>
      </c>
      <c r="AT3"/>
      <c r="AU3" s="464" t="s">
        <v>66</v>
      </c>
      <c r="AV3" s="466" t="s">
        <v>67</v>
      </c>
      <c r="AW3" t="s">
        <v>2893</v>
      </c>
      <c r="AX3" s="464" t="s">
        <v>422</v>
      </c>
      <c r="AY3" t="s">
        <v>2889</v>
      </c>
    </row>
    <row r="4" spans="1:51" s="159" customFormat="1" ht="36.75" customHeight="1" x14ac:dyDescent="0.3">
      <c r="A4" s="918"/>
      <c r="B4" s="809" t="s">
        <v>2894</v>
      </c>
      <c r="C4" s="649" t="s">
        <v>2882</v>
      </c>
      <c r="D4" s="650">
        <v>2024</v>
      </c>
      <c r="E4" s="814"/>
      <c r="F4" s="549" t="s">
        <v>6127</v>
      </c>
      <c r="G4" s="942" t="s">
        <v>34</v>
      </c>
      <c r="H4" s="942"/>
      <c r="I4" s="1021"/>
      <c r="J4" s="1021"/>
      <c r="K4" s="1021"/>
      <c r="L4" s="157"/>
      <c r="M4" s="157"/>
      <c r="N4" s="157"/>
      <c r="O4" s="157"/>
      <c r="P4" s="158"/>
      <c r="Q4" s="158"/>
      <c r="X4" s="440" t="s">
        <v>2896</v>
      </c>
      <c r="Y4" s="440" t="s">
        <v>2897</v>
      </c>
      <c r="Z4" s="590" t="s">
        <v>2898</v>
      </c>
      <c r="AA4" s="20" t="s">
        <v>73</v>
      </c>
      <c r="AB4" s="19">
        <v>2013</v>
      </c>
      <c r="AC4" s="20" t="s">
        <v>74</v>
      </c>
      <c r="AD4" s="149" t="s">
        <v>75</v>
      </c>
      <c r="AE4" s="500" t="s">
        <v>76</v>
      </c>
      <c r="AF4" s="605" t="s">
        <v>77</v>
      </c>
      <c r="AG4" s="96" t="s">
        <v>78</v>
      </c>
      <c r="AH4" s="108" t="s">
        <v>79</v>
      </c>
      <c r="AI4" s="30"/>
      <c r="AJ4" s="111" t="s">
        <v>80</v>
      </c>
      <c r="AK4" s="112" t="s">
        <v>81</v>
      </c>
      <c r="AL4" s="112" t="s">
        <v>82</v>
      </c>
      <c r="AM4" s="112">
        <v>910104</v>
      </c>
      <c r="AN4" s="112">
        <v>159</v>
      </c>
      <c r="AO4" s="112">
        <v>920105</v>
      </c>
      <c r="AP4" s="112">
        <v>48</v>
      </c>
      <c r="AQ4"/>
      <c r="AR4" s="462" t="s">
        <v>2899</v>
      </c>
      <c r="AS4" s="462" t="s">
        <v>84</v>
      </c>
      <c r="AT4"/>
      <c r="AU4" s="464" t="s">
        <v>105</v>
      </c>
      <c r="AV4" s="466" t="s">
        <v>105</v>
      </c>
      <c r="AW4" t="s">
        <v>2900</v>
      </c>
      <c r="AX4" s="464" t="s">
        <v>116</v>
      </c>
      <c r="AY4" t="s">
        <v>2889</v>
      </c>
    </row>
    <row r="5" spans="1:51" ht="33.75" customHeight="1" x14ac:dyDescent="0.25">
      <c r="A5" s="918"/>
      <c r="B5" s="810" t="s">
        <v>2901</v>
      </c>
      <c r="C5" s="940"/>
      <c r="D5" s="940"/>
      <c r="E5" s="941"/>
      <c r="F5" s="633" t="e">
        <f>VLOOKUP(C5,MajorAwards,2,FALSE)</f>
        <v>#N/A</v>
      </c>
      <c r="G5" s="942" t="s">
        <v>35</v>
      </c>
      <c r="H5" s="942"/>
      <c r="I5" s="893"/>
      <c r="J5" s="893"/>
      <c r="K5" s="893"/>
      <c r="L5" s="162" t="s">
        <v>2902</v>
      </c>
      <c r="M5" s="163" t="s">
        <v>2902</v>
      </c>
      <c r="N5" s="161"/>
      <c r="O5" s="161"/>
      <c r="P5" s="155"/>
      <c r="Q5" s="155"/>
      <c r="X5" s="440" t="s">
        <v>2903</v>
      </c>
      <c r="Y5" s="440" t="s">
        <v>2904</v>
      </c>
      <c r="Z5" s="590" t="s">
        <v>2895</v>
      </c>
      <c r="AA5" s="20" t="s">
        <v>93</v>
      </c>
      <c r="AB5" s="19">
        <v>2014</v>
      </c>
      <c r="AC5" s="100"/>
      <c r="AD5" s="97"/>
      <c r="AE5" s="500" t="s">
        <v>94</v>
      </c>
      <c r="AF5" s="605" t="s">
        <v>95</v>
      </c>
      <c r="AG5" s="96" t="s">
        <v>96</v>
      </c>
      <c r="AH5" s="108" t="s">
        <v>97</v>
      </c>
      <c r="AI5" s="30"/>
      <c r="AJ5" s="111" t="s">
        <v>98</v>
      </c>
      <c r="AK5" s="112" t="s">
        <v>99</v>
      </c>
      <c r="AL5" s="112" t="s">
        <v>100</v>
      </c>
      <c r="AM5" s="112">
        <v>910304</v>
      </c>
      <c r="AN5" s="112" t="s">
        <v>101</v>
      </c>
      <c r="AO5" s="112">
        <v>920205</v>
      </c>
      <c r="AP5" s="112">
        <v>49</v>
      </c>
      <c r="AQ5"/>
      <c r="AR5" s="462" t="s">
        <v>2905</v>
      </c>
      <c r="AS5" s="462" t="s">
        <v>103</v>
      </c>
      <c r="AT5"/>
      <c r="AU5" s="464" t="s">
        <v>137</v>
      </c>
      <c r="AV5" s="466" t="s">
        <v>138</v>
      </c>
      <c r="AW5" t="s">
        <v>2906</v>
      </c>
      <c r="AX5" t="s">
        <v>62</v>
      </c>
      <c r="AY5" t="s">
        <v>2889</v>
      </c>
    </row>
    <row r="6" spans="1:51" ht="23.45" customHeight="1" x14ac:dyDescent="0.2">
      <c r="A6" s="918"/>
      <c r="B6" s="809" t="s">
        <v>2907</v>
      </c>
      <c r="C6" s="935">
        <f>'Cover Sheet'!B7</f>
        <v>0</v>
      </c>
      <c r="D6" s="936"/>
      <c r="E6" s="786"/>
      <c r="F6" s="633" t="e">
        <f>VLOOKUP(C5,MajorAwards,3,FALSE)</f>
        <v>#N/A</v>
      </c>
      <c r="G6" s="1050" t="s">
        <v>2908</v>
      </c>
      <c r="H6" s="1050"/>
      <c r="I6" s="1051" t="e">
        <f>$F$8&amp;""&amp;$F$9&amp;""&amp;$F$10&amp;" "&amp;$F$11</f>
        <v>#N/A</v>
      </c>
      <c r="J6" s="1051"/>
      <c r="K6" s="165" t="s">
        <v>2902</v>
      </c>
      <c r="L6" s="165"/>
      <c r="M6" s="166"/>
      <c r="N6" s="165"/>
      <c r="O6" s="165"/>
      <c r="P6" s="155"/>
      <c r="Q6" s="155"/>
      <c r="X6" s="440" t="s">
        <v>2909</v>
      </c>
      <c r="Y6" s="440" t="s">
        <v>2910</v>
      </c>
      <c r="AA6" s="20" t="s">
        <v>110</v>
      </c>
      <c r="AB6" s="19">
        <v>2015</v>
      </c>
      <c r="AC6" s="98"/>
      <c r="AD6" s="97"/>
      <c r="AE6" s="501" t="s">
        <v>111</v>
      </c>
      <c r="AF6" s="605" t="s">
        <v>112</v>
      </c>
      <c r="AG6" s="96" t="s">
        <v>113</v>
      </c>
      <c r="AH6" s="108" t="s">
        <v>114</v>
      </c>
      <c r="AI6" s="30"/>
      <c r="AJ6" s="111" t="s">
        <v>115</v>
      </c>
      <c r="AK6" s="112" t="s">
        <v>116</v>
      </c>
      <c r="AL6" s="112" t="s">
        <v>117</v>
      </c>
      <c r="AM6" s="112">
        <v>910404</v>
      </c>
      <c r="AN6" s="112">
        <v>165</v>
      </c>
      <c r="AO6" s="110">
        <v>920305</v>
      </c>
      <c r="AP6" s="112" t="s">
        <v>118</v>
      </c>
      <c r="AQ6"/>
      <c r="AR6" s="462" t="s">
        <v>57</v>
      </c>
      <c r="AS6" s="462" t="s">
        <v>120</v>
      </c>
      <c r="AT6"/>
      <c r="AU6" s="465" t="s">
        <v>152</v>
      </c>
      <c r="AV6" s="466" t="s">
        <v>153</v>
      </c>
      <c r="AW6" t="s">
        <v>2911</v>
      </c>
      <c r="AX6" t="s">
        <v>99</v>
      </c>
      <c r="AY6" t="s">
        <v>2889</v>
      </c>
    </row>
    <row r="7" spans="1:51" ht="23.45" customHeight="1" x14ac:dyDescent="0.2">
      <c r="A7" s="918"/>
      <c r="B7" s="809" t="s">
        <v>156</v>
      </c>
      <c r="C7" s="1093">
        <f>'Cover Sheet'!B8</f>
        <v>0</v>
      </c>
      <c r="D7" s="1094"/>
      <c r="E7" s="160"/>
      <c r="F7" s="548"/>
      <c r="G7" s="1062" t="s">
        <v>2912</v>
      </c>
      <c r="H7" s="1063"/>
      <c r="I7" s="1063"/>
      <c r="J7" s="1064"/>
      <c r="K7" s="165"/>
      <c r="L7" s="165"/>
      <c r="M7" s="166"/>
      <c r="N7" s="165"/>
      <c r="O7" s="165"/>
      <c r="P7" s="155"/>
      <c r="Q7" s="155"/>
      <c r="AA7" s="20" t="s">
        <v>127</v>
      </c>
      <c r="AB7" s="19">
        <v>2016</v>
      </c>
      <c r="AC7" s="98"/>
      <c r="AD7" s="97"/>
      <c r="AE7" s="97"/>
      <c r="AF7" s="605" t="s">
        <v>128</v>
      </c>
      <c r="AG7" s="96" t="s">
        <v>129</v>
      </c>
      <c r="AH7" s="108" t="s">
        <v>130</v>
      </c>
      <c r="AI7" s="30"/>
      <c r="AJ7" s="111" t="s">
        <v>131</v>
      </c>
      <c r="AK7" s="112" t="s">
        <v>422</v>
      </c>
      <c r="AL7" s="112" t="s">
        <v>132</v>
      </c>
      <c r="AM7" s="112">
        <v>910504</v>
      </c>
      <c r="AN7" s="112" t="s">
        <v>133</v>
      </c>
      <c r="AO7" s="112">
        <v>920405</v>
      </c>
      <c r="AP7" s="112" t="s">
        <v>134</v>
      </c>
      <c r="AQ7"/>
      <c r="AR7" s="462" t="s">
        <v>2913</v>
      </c>
      <c r="AS7" s="462" t="s">
        <v>136</v>
      </c>
      <c r="AT7"/>
      <c r="AU7" s="465" t="s">
        <v>167</v>
      </c>
      <c r="AV7" s="466" t="s">
        <v>168</v>
      </c>
      <c r="AW7" t="s">
        <v>2914</v>
      </c>
      <c r="AX7" t="s">
        <v>81</v>
      </c>
      <c r="AY7" t="s">
        <v>2889</v>
      </c>
    </row>
    <row r="8" spans="1:51" ht="23.45" customHeight="1" x14ac:dyDescent="0.25">
      <c r="A8" s="918"/>
      <c r="B8" s="809" t="s">
        <v>2915</v>
      </c>
      <c r="C8" s="1093">
        <f>'Cover Sheet'!B9</f>
        <v>0</v>
      </c>
      <c r="D8" s="1094"/>
      <c r="E8" s="467"/>
      <c r="F8" s="468" t="e">
        <f>VLOOKUP('Cover Sheet'!B6,'Drop List'!$U$2:$V$19,2)</f>
        <v>#N/A</v>
      </c>
      <c r="G8" s="468"/>
      <c r="H8" s="164"/>
      <c r="I8" s="164"/>
      <c r="J8" s="165"/>
      <c r="K8" s="167"/>
      <c r="L8" s="165"/>
      <c r="M8" s="166"/>
      <c r="N8" s="165"/>
      <c r="O8" s="165"/>
      <c r="P8" s="155"/>
      <c r="Q8" s="155"/>
      <c r="AA8" s="20" t="s">
        <v>143</v>
      </c>
      <c r="AB8" s="19">
        <v>2017</v>
      </c>
      <c r="AC8" s="98"/>
      <c r="AD8" s="97"/>
      <c r="AE8" s="97"/>
      <c r="AF8" s="605" t="s">
        <v>144</v>
      </c>
      <c r="AG8" s="96" t="s">
        <v>145</v>
      </c>
      <c r="AH8" s="108" t="s">
        <v>146</v>
      </c>
      <c r="AI8" s="30"/>
      <c r="AJ8" s="111" t="s">
        <v>147</v>
      </c>
      <c r="AK8" s="30"/>
      <c r="AL8" s="112" t="s">
        <v>148</v>
      </c>
      <c r="AM8" s="112">
        <v>910604</v>
      </c>
      <c r="AN8" s="112" t="s">
        <v>149</v>
      </c>
      <c r="AO8" s="112">
        <v>920505</v>
      </c>
      <c r="AP8" s="112">
        <v>50</v>
      </c>
      <c r="AQ8"/>
      <c r="AR8" s="462" t="s">
        <v>2916</v>
      </c>
      <c r="AS8" s="462" t="s">
        <v>151</v>
      </c>
      <c r="AT8"/>
      <c r="AU8" s="464" t="s">
        <v>181</v>
      </c>
      <c r="AV8" s="466" t="s">
        <v>182</v>
      </c>
      <c r="AW8" t="s">
        <v>2917</v>
      </c>
      <c r="AX8" t="s">
        <v>430</v>
      </c>
      <c r="AY8" t="s">
        <v>2896</v>
      </c>
    </row>
    <row r="9" spans="1:51" ht="23.45" customHeight="1" x14ac:dyDescent="0.2">
      <c r="A9" s="918"/>
      <c r="B9" s="809" t="s">
        <v>185</v>
      </c>
      <c r="C9" s="1093">
        <f>'Cover Sheet'!B10</f>
        <v>0</v>
      </c>
      <c r="D9" s="1094"/>
      <c r="E9" s="467"/>
      <c r="F9" s="468" t="e">
        <f>VLOOKUP('Cover Sheet'!$B$5,'Drop List'!R2:S15,2)</f>
        <v>#N/A</v>
      </c>
      <c r="G9" s="468"/>
      <c r="H9" s="471" t="s">
        <v>2918</v>
      </c>
      <c r="I9" s="471" t="s">
        <v>2919</v>
      </c>
      <c r="J9" s="472" t="s">
        <v>2920</v>
      </c>
      <c r="K9" s="472" t="s">
        <v>2921</v>
      </c>
      <c r="L9" s="165"/>
      <c r="M9" s="166"/>
      <c r="N9" s="165"/>
      <c r="O9" s="165"/>
      <c r="P9" s="155"/>
      <c r="Q9" s="155"/>
      <c r="AA9" s="20" t="s">
        <v>158</v>
      </c>
      <c r="AB9" s="19">
        <v>2018</v>
      </c>
      <c r="AC9" s="98"/>
      <c r="AD9" s="97"/>
      <c r="AE9" s="97"/>
      <c r="AF9" s="605" t="s">
        <v>159</v>
      </c>
      <c r="AG9" s="96" t="s">
        <v>160</v>
      </c>
      <c r="AH9" s="108" t="s">
        <v>161</v>
      </c>
      <c r="AI9" s="30"/>
      <c r="AJ9" s="111" t="s">
        <v>162</v>
      </c>
      <c r="AK9" s="30"/>
      <c r="AL9" s="112" t="s">
        <v>163</v>
      </c>
      <c r="AM9" s="112">
        <v>910704</v>
      </c>
      <c r="AN9" s="112" t="s">
        <v>164</v>
      </c>
      <c r="AO9" s="112">
        <v>920605</v>
      </c>
      <c r="AP9" s="112">
        <v>51</v>
      </c>
      <c r="AQ9"/>
      <c r="AR9" s="462" t="s">
        <v>159</v>
      </c>
      <c r="AS9" s="462" t="s">
        <v>166</v>
      </c>
      <c r="AT9"/>
      <c r="AU9" s="464" t="s">
        <v>2922</v>
      </c>
      <c r="AV9" s="466" t="s">
        <v>2923</v>
      </c>
      <c r="AW9" t="s">
        <v>2924</v>
      </c>
      <c r="AX9" t="s">
        <v>400</v>
      </c>
      <c r="AY9" t="s">
        <v>2896</v>
      </c>
    </row>
    <row r="10" spans="1:51" ht="23.45" customHeight="1" x14ac:dyDescent="0.2">
      <c r="A10" s="918"/>
      <c r="B10" s="811" t="s">
        <v>36</v>
      </c>
      <c r="C10" s="787">
        <f>'Cover Sheet'!B11</f>
        <v>0</v>
      </c>
      <c r="D10" s="470"/>
      <c r="E10" s="467"/>
      <c r="F10" s="468" t="e">
        <f>'Course Titles'!M8</f>
        <v>#N/A</v>
      </c>
      <c r="G10" s="469"/>
      <c r="H10" s="473">
        <f>IF($I$5="Centre Based Learning (CBL)",1,0)</f>
        <v>0</v>
      </c>
      <c r="I10" s="473">
        <f>IF($I$5="Blended Learning (BL)",1,0)</f>
        <v>0</v>
      </c>
      <c r="J10" s="473">
        <f>IF($I$5="Employer Based Training (EBT)",1,0)</f>
        <v>0</v>
      </c>
      <c r="K10" s="473">
        <f>IF($I$5="Mixed Learning (CBL+EBT)",1,0)</f>
        <v>0</v>
      </c>
      <c r="L10" s="165"/>
      <c r="M10" s="166"/>
      <c r="N10" s="165"/>
      <c r="O10" s="165"/>
      <c r="P10" s="155"/>
      <c r="Q10" s="155"/>
      <c r="AA10" s="20" t="s">
        <v>173</v>
      </c>
      <c r="AB10" s="19">
        <v>2019</v>
      </c>
      <c r="AC10" s="98"/>
      <c r="AD10" s="97"/>
      <c r="AE10" s="97"/>
      <c r="AF10" s="605" t="s">
        <v>174</v>
      </c>
      <c r="AG10" s="96" t="s">
        <v>175</v>
      </c>
      <c r="AH10" s="108" t="s">
        <v>176</v>
      </c>
      <c r="AI10" s="30"/>
      <c r="AJ10" s="111" t="s">
        <v>177</v>
      </c>
      <c r="AK10" s="30"/>
      <c r="AL10" s="112" t="s">
        <v>178</v>
      </c>
      <c r="AM10" s="112">
        <v>910804</v>
      </c>
      <c r="AN10" s="112">
        <v>171</v>
      </c>
      <c r="AO10" s="112">
        <v>920705</v>
      </c>
      <c r="AP10" s="112">
        <v>54</v>
      </c>
      <c r="AQ10"/>
      <c r="AR10" s="462" t="s">
        <v>2925</v>
      </c>
      <c r="AS10" s="462" t="s">
        <v>180</v>
      </c>
      <c r="AT10"/>
      <c r="AU10" s="464" t="s">
        <v>209</v>
      </c>
      <c r="AV10" s="466" t="s">
        <v>210</v>
      </c>
      <c r="AW10" t="s">
        <v>2926</v>
      </c>
      <c r="AX10" t="s">
        <v>387</v>
      </c>
      <c r="AY10" t="s">
        <v>2896</v>
      </c>
    </row>
    <row r="11" spans="1:51" ht="23.45" customHeight="1" x14ac:dyDescent="0.25">
      <c r="A11" s="918"/>
      <c r="B11" s="812" t="s">
        <v>2927</v>
      </c>
      <c r="C11" s="168"/>
      <c r="D11" s="470"/>
      <c r="E11" s="467"/>
      <c r="F11" s="468" t="e">
        <f>VLOOKUP(F6,X3:Y6,2)</f>
        <v>#N/A</v>
      </c>
      <c r="G11" s="467"/>
      <c r="H11" s="474" t="s">
        <v>2928</v>
      </c>
      <c r="I11" s="473" t="s">
        <v>2929</v>
      </c>
      <c r="J11" s="475"/>
      <c r="K11" s="475"/>
      <c r="L11" s="165"/>
      <c r="M11" s="166"/>
      <c r="N11" s="165"/>
      <c r="O11" s="165"/>
      <c r="P11" s="155"/>
      <c r="Q11" s="155"/>
      <c r="AA11" s="20" t="s">
        <v>187</v>
      </c>
      <c r="AB11" s="19">
        <v>2020</v>
      </c>
      <c r="AC11" s="98"/>
      <c r="AD11" s="97"/>
      <c r="AE11" s="97"/>
      <c r="AF11" s="605" t="s">
        <v>188</v>
      </c>
      <c r="AG11" s="96" t="s">
        <v>189</v>
      </c>
      <c r="AH11" s="108" t="s">
        <v>190</v>
      </c>
      <c r="AI11" s="30"/>
      <c r="AJ11" s="111" t="s">
        <v>191</v>
      </c>
      <c r="AK11" s="30"/>
      <c r="AL11" s="112" t="s">
        <v>192</v>
      </c>
      <c r="AM11" s="112">
        <v>911004</v>
      </c>
      <c r="AN11" s="112" t="s">
        <v>193</v>
      </c>
      <c r="AO11" s="110">
        <v>920805</v>
      </c>
      <c r="AP11" s="112">
        <v>55</v>
      </c>
      <c r="AQ11"/>
      <c r="AR11" s="462" t="s">
        <v>2930</v>
      </c>
      <c r="AS11" s="462" t="s">
        <v>195</v>
      </c>
      <c r="AT11"/>
      <c r="AU11" s="465" t="s">
        <v>224</v>
      </c>
      <c r="AV11" s="466" t="s">
        <v>225</v>
      </c>
      <c r="AW11" t="s">
        <v>2931</v>
      </c>
      <c r="AX11" t="s">
        <v>434</v>
      </c>
      <c r="AY11" t="s">
        <v>2896</v>
      </c>
    </row>
    <row r="12" spans="1:51" ht="23.45" customHeight="1" x14ac:dyDescent="0.25">
      <c r="A12" s="918"/>
      <c r="B12" s="812" t="s">
        <v>2932</v>
      </c>
      <c r="C12" s="169"/>
      <c r="D12" s="470">
        <f>IF(C12="fixed",1,0)</f>
        <v>0</v>
      </c>
      <c r="E12" s="467">
        <f>IF(C12="Continuous",1,0)</f>
        <v>0</v>
      </c>
      <c r="F12" s="468"/>
      <c r="G12" s="467"/>
      <c r="H12" s="474">
        <f>IF(I4="Introductory Skills Training",1,0)</f>
        <v>0</v>
      </c>
      <c r="I12" s="474">
        <f>IF(I4="Specific Skills Training",1,0)</f>
        <v>0</v>
      </c>
      <c r="J12" s="475"/>
      <c r="K12" s="475"/>
      <c r="L12" s="165"/>
      <c r="M12" s="166"/>
      <c r="N12" s="165"/>
      <c r="O12" s="165"/>
      <c r="P12" s="155"/>
      <c r="Q12" s="155"/>
      <c r="AA12" s="20" t="s">
        <v>200</v>
      </c>
      <c r="AB12" s="19">
        <v>2021</v>
      </c>
      <c r="AC12" s="98"/>
      <c r="AD12" s="97"/>
      <c r="AE12" s="97"/>
      <c r="AF12" s="605" t="s">
        <v>201</v>
      </c>
      <c r="AG12" s="96" t="s">
        <v>202</v>
      </c>
      <c r="AH12" s="108" t="s">
        <v>203</v>
      </c>
      <c r="AI12" s="30"/>
      <c r="AJ12" s="111" t="s">
        <v>204</v>
      </c>
      <c r="AK12" s="30"/>
      <c r="AL12" s="112" t="s">
        <v>205</v>
      </c>
      <c r="AM12" s="112">
        <v>911104</v>
      </c>
      <c r="AN12" s="112" t="s">
        <v>206</v>
      </c>
      <c r="AO12" s="112">
        <v>921005</v>
      </c>
      <c r="AP12" s="112">
        <v>56</v>
      </c>
      <c r="AQ12"/>
      <c r="AR12" s="462" t="s">
        <v>2933</v>
      </c>
      <c r="AS12" s="463" t="s">
        <v>208</v>
      </c>
      <c r="AT12"/>
      <c r="AU12" s="464" t="s">
        <v>237</v>
      </c>
      <c r="AV12" s="466" t="s">
        <v>238</v>
      </c>
      <c r="AW12" t="s">
        <v>2934</v>
      </c>
      <c r="AX12" t="s">
        <v>419</v>
      </c>
      <c r="AY12" t="s">
        <v>2896</v>
      </c>
    </row>
    <row r="13" spans="1:51" ht="25.5" customHeight="1" x14ac:dyDescent="0.25">
      <c r="A13" s="918"/>
      <c r="B13" s="813" t="s">
        <v>2935</v>
      </c>
      <c r="C13" s="534"/>
      <c r="D13" s="502" t="s">
        <v>2936</v>
      </c>
      <c r="E13" s="534"/>
      <c r="F13" s="164"/>
      <c r="G13" s="503"/>
      <c r="H13" s="503"/>
      <c r="I13" s="165"/>
      <c r="J13" s="165"/>
      <c r="K13" s="165"/>
      <c r="L13" s="165"/>
      <c r="M13" s="166"/>
      <c r="N13" s="165"/>
      <c r="O13" s="165"/>
      <c r="P13" s="155"/>
      <c r="Q13" s="155"/>
      <c r="AA13" s="504" t="s">
        <v>215</v>
      </c>
      <c r="AB13" s="505">
        <v>2022</v>
      </c>
      <c r="AC13" s="506"/>
      <c r="AD13" s="507"/>
      <c r="AE13" s="507"/>
      <c r="AF13" s="606" t="s">
        <v>216</v>
      </c>
      <c r="AG13" s="508" t="s">
        <v>217</v>
      </c>
      <c r="AH13" s="509" t="s">
        <v>218</v>
      </c>
      <c r="AI13" s="510"/>
      <c r="AJ13" s="511" t="s">
        <v>219</v>
      </c>
      <c r="AK13" s="510"/>
      <c r="AL13" s="112" t="s">
        <v>220</v>
      </c>
      <c r="AM13" s="112">
        <v>911204</v>
      </c>
      <c r="AN13" s="512" t="s">
        <v>221</v>
      </c>
      <c r="AO13" s="112">
        <v>921105</v>
      </c>
      <c r="AP13" s="512">
        <v>58</v>
      </c>
      <c r="AQ13" s="513"/>
      <c r="AR13" s="514" t="s">
        <v>341</v>
      </c>
      <c r="AS13" s="514" t="s">
        <v>223</v>
      </c>
      <c r="AT13" s="513"/>
      <c r="AU13" s="515" t="s">
        <v>273</v>
      </c>
      <c r="AV13" s="516" t="s">
        <v>274</v>
      </c>
      <c r="AW13" t="s">
        <v>2937</v>
      </c>
      <c r="AX13" t="s">
        <v>410</v>
      </c>
      <c r="AY13" t="s">
        <v>2896</v>
      </c>
    </row>
    <row r="14" spans="1:51" ht="23.45" customHeight="1" x14ac:dyDescent="0.2">
      <c r="A14" s="918"/>
      <c r="B14" s="579" t="s">
        <v>2938</v>
      </c>
      <c r="C14" s="924">
        <f>I4</f>
        <v>0</v>
      </c>
      <c r="D14" s="925"/>
      <c r="E14" s="925"/>
      <c r="F14" s="925"/>
      <c r="G14" s="925"/>
      <c r="H14" s="925"/>
      <c r="I14" s="925"/>
      <c r="J14" s="925"/>
      <c r="K14" s="926"/>
      <c r="L14" s="165"/>
      <c r="M14" s="166"/>
      <c r="N14" s="165"/>
      <c r="O14" s="165"/>
      <c r="P14" s="155"/>
      <c r="Q14" s="155"/>
      <c r="AA14" s="20" t="s">
        <v>229</v>
      </c>
      <c r="AB14" s="19">
        <v>2023</v>
      </c>
      <c r="AC14" s="99"/>
      <c r="AD14" s="97"/>
      <c r="AE14" s="97"/>
      <c r="AF14" s="605" t="s">
        <v>230</v>
      </c>
      <c r="AG14" s="96" t="s">
        <v>231</v>
      </c>
      <c r="AH14" s="108" t="s">
        <v>232</v>
      </c>
      <c r="AI14" s="30"/>
      <c r="AJ14" s="111" t="s">
        <v>233</v>
      </c>
      <c r="AK14" s="30"/>
      <c r="AL14" s="112" t="s">
        <v>234</v>
      </c>
      <c r="AM14" s="112">
        <v>911304</v>
      </c>
      <c r="AN14" s="112">
        <v>206</v>
      </c>
      <c r="AO14" s="112">
        <v>921205</v>
      </c>
      <c r="AP14" s="112">
        <v>59</v>
      </c>
      <c r="AQ14"/>
      <c r="AR14" s="462" t="s">
        <v>2939</v>
      </c>
      <c r="AS14" s="462" t="s">
        <v>236</v>
      </c>
      <c r="AT14"/>
      <c r="AU14" s="464" t="s">
        <v>283</v>
      </c>
      <c r="AV14" s="466" t="s">
        <v>284</v>
      </c>
      <c r="AW14" t="s">
        <v>2940</v>
      </c>
      <c r="AX14" t="s">
        <v>382</v>
      </c>
      <c r="AY14" t="s">
        <v>2896</v>
      </c>
    </row>
    <row r="15" spans="1:51" ht="45.75" customHeight="1" x14ac:dyDescent="0.2">
      <c r="A15" s="918"/>
      <c r="B15" s="927" t="s">
        <v>35</v>
      </c>
      <c r="C15" s="929" t="s">
        <v>2941</v>
      </c>
      <c r="D15" s="930"/>
      <c r="E15" s="931"/>
      <c r="F15" s="963" t="s">
        <v>2942</v>
      </c>
      <c r="G15" s="964"/>
      <c r="H15" s="965"/>
      <c r="I15" s="960" t="s">
        <v>2943</v>
      </c>
      <c r="J15" s="961"/>
      <c r="K15" s="962"/>
      <c r="L15" s="170"/>
      <c r="M15" s="170"/>
      <c r="N15" s="170"/>
      <c r="O15" s="170"/>
      <c r="P15" s="171"/>
      <c r="Q15" s="172"/>
      <c r="AA15" s="20"/>
      <c r="AB15" s="19">
        <v>2024</v>
      </c>
      <c r="AC15" s="98"/>
      <c r="AD15" s="97"/>
      <c r="AE15" s="97"/>
      <c r="AF15" s="43" t="s">
        <v>242</v>
      </c>
      <c r="AG15" s="96" t="s">
        <v>243</v>
      </c>
      <c r="AH15" s="108" t="s">
        <v>244</v>
      </c>
      <c r="AI15" s="30"/>
      <c r="AJ15" s="111" t="s">
        <v>245</v>
      </c>
      <c r="AK15" s="30"/>
      <c r="AL15" s="112" t="s">
        <v>246</v>
      </c>
      <c r="AM15" s="112">
        <v>911404</v>
      </c>
      <c r="AN15" s="112">
        <v>209</v>
      </c>
      <c r="AO15" s="112">
        <v>921305</v>
      </c>
      <c r="AP15" s="112" t="s">
        <v>247</v>
      </c>
      <c r="AQ15"/>
      <c r="AR15" s="462" t="s">
        <v>2944</v>
      </c>
      <c r="AS15" s="462" t="s">
        <v>249</v>
      </c>
      <c r="AT15"/>
      <c r="AU15" s="464" t="s">
        <v>299</v>
      </c>
      <c r="AV15" s="466" t="s">
        <v>300</v>
      </c>
      <c r="AW15" t="s">
        <v>2945</v>
      </c>
      <c r="AX15" t="s">
        <v>392</v>
      </c>
      <c r="AY15" t="s">
        <v>2896</v>
      </c>
    </row>
    <row r="16" spans="1:51" ht="23.45" customHeight="1" thickBot="1" x14ac:dyDescent="0.25">
      <c r="A16" s="918"/>
      <c r="B16" s="928"/>
      <c r="C16" s="173" t="s">
        <v>2946</v>
      </c>
      <c r="D16" s="174" t="s">
        <v>2947</v>
      </c>
      <c r="E16" s="175" t="s">
        <v>2948</v>
      </c>
      <c r="F16" s="176" t="s">
        <v>2946</v>
      </c>
      <c r="G16" s="177" t="s">
        <v>2947</v>
      </c>
      <c r="H16" s="178" t="s">
        <v>2948</v>
      </c>
      <c r="I16" s="179" t="s">
        <v>2946</v>
      </c>
      <c r="J16" s="177" t="s">
        <v>2947</v>
      </c>
      <c r="K16" s="177" t="s">
        <v>2948</v>
      </c>
      <c r="L16" s="180"/>
      <c r="M16" s="181"/>
      <c r="N16" s="180"/>
      <c r="O16" s="180"/>
      <c r="P16" s="172"/>
      <c r="Q16" s="172"/>
      <c r="AA16" s="20"/>
      <c r="AB16" s="19">
        <v>2025</v>
      </c>
      <c r="AC16" s="98"/>
      <c r="AD16" s="97"/>
      <c r="AE16" s="97"/>
      <c r="AF16" s="43" t="s">
        <v>254</v>
      </c>
      <c r="AG16" s="96" t="s">
        <v>255</v>
      </c>
      <c r="AH16" s="108" t="s">
        <v>256</v>
      </c>
      <c r="AI16" s="30"/>
      <c r="AJ16" s="111" t="s">
        <v>257</v>
      </c>
      <c r="AK16" s="30"/>
      <c r="AL16" s="112" t="s">
        <v>258</v>
      </c>
      <c r="AM16" s="112">
        <v>911504</v>
      </c>
      <c r="AN16" s="112">
        <v>210</v>
      </c>
      <c r="AO16" s="110">
        <v>921405</v>
      </c>
      <c r="AP16" s="112" t="s">
        <v>259</v>
      </c>
      <c r="AQ16"/>
      <c r="AR16" s="462" t="s">
        <v>2949</v>
      </c>
      <c r="AS16" s="462" t="s">
        <v>261</v>
      </c>
      <c r="AT16"/>
      <c r="AU16" s="464" t="s">
        <v>310</v>
      </c>
      <c r="AV16" s="466" t="s">
        <v>311</v>
      </c>
      <c r="AW16" t="s">
        <v>2950</v>
      </c>
      <c r="AX16" t="s">
        <v>396</v>
      </c>
      <c r="AY16" t="s">
        <v>2896</v>
      </c>
    </row>
    <row r="17" spans="1:51" ht="23.45" customHeight="1" thickBot="1" x14ac:dyDescent="0.25">
      <c r="A17" s="918"/>
      <c r="B17" s="182" t="s">
        <v>2951</v>
      </c>
      <c r="C17" s="183"/>
      <c r="D17" s="183"/>
      <c r="E17" s="184">
        <f>SUM(C17:D17)</f>
        <v>0</v>
      </c>
      <c r="F17" s="185"/>
      <c r="G17" s="185"/>
      <c r="H17" s="186">
        <f>SUM(F17:G17)</f>
        <v>0</v>
      </c>
      <c r="I17" s="187">
        <f>SUM(C17+F17)</f>
        <v>0</v>
      </c>
      <c r="J17" s="187">
        <f>SUM(D17+G17)</f>
        <v>0</v>
      </c>
      <c r="K17" s="188">
        <f>SUM(I17:J17)</f>
        <v>0</v>
      </c>
      <c r="L17" s="21"/>
      <c r="M17" s="21"/>
      <c r="N17" s="21"/>
      <c r="O17" s="21"/>
      <c r="P17" s="31"/>
      <c r="Q17" s="172"/>
      <c r="AA17" s="20"/>
      <c r="AB17" s="505">
        <v>2026</v>
      </c>
      <c r="AC17" s="98"/>
      <c r="AD17" s="97"/>
      <c r="AE17" s="97"/>
      <c r="AF17" s="43" t="s">
        <v>266</v>
      </c>
      <c r="AG17" s="96" t="s">
        <v>267</v>
      </c>
      <c r="AH17" s="108" t="s">
        <v>268</v>
      </c>
      <c r="AI17" s="30"/>
      <c r="AJ17" s="111" t="s">
        <v>269</v>
      </c>
      <c r="AK17" s="30"/>
      <c r="AL17" s="112" t="s">
        <v>270</v>
      </c>
      <c r="AM17" s="112" t="s">
        <v>271</v>
      </c>
      <c r="AN17" s="112">
        <v>211</v>
      </c>
      <c r="AO17" s="112">
        <v>921505</v>
      </c>
      <c r="AP17" s="112" t="s">
        <v>272</v>
      </c>
      <c r="AQ17"/>
      <c r="AR17"/>
      <c r="AS17"/>
      <c r="AT17"/>
      <c r="AU17" s="464" t="s">
        <v>2952</v>
      </c>
      <c r="AV17" s="466" t="s">
        <v>321</v>
      </c>
      <c r="AW17" t="s">
        <v>2953</v>
      </c>
      <c r="AX17" t="s">
        <v>413</v>
      </c>
      <c r="AY17" t="s">
        <v>2896</v>
      </c>
    </row>
    <row r="18" spans="1:51" s="155" customFormat="1" ht="23.45" customHeight="1" x14ac:dyDescent="0.2">
      <c r="A18" s="918"/>
      <c r="B18" s="957" t="s">
        <v>3185</v>
      </c>
      <c r="C18" s="957"/>
      <c r="D18" s="957"/>
      <c r="E18" s="958"/>
      <c r="F18" s="959"/>
      <c r="G18" s="959"/>
      <c r="H18" s="959"/>
      <c r="I18" s="959"/>
      <c r="J18" s="959"/>
      <c r="K18" s="959"/>
      <c r="L18" s="170"/>
      <c r="M18" s="181"/>
      <c r="N18" s="180"/>
      <c r="O18" s="180"/>
      <c r="P18" s="31"/>
      <c r="Q18" s="172"/>
      <c r="AA18" s="20"/>
      <c r="AB18" s="19">
        <v>2027</v>
      </c>
      <c r="AC18" s="98"/>
      <c r="AD18" s="97"/>
      <c r="AE18" s="97"/>
      <c r="AF18" s="43" t="s">
        <v>277</v>
      </c>
      <c r="AG18" s="96" t="s">
        <v>277</v>
      </c>
      <c r="AH18" s="108" t="s">
        <v>278</v>
      </c>
      <c r="AI18" s="30"/>
      <c r="AJ18" s="111" t="s">
        <v>279</v>
      </c>
      <c r="AK18" s="30"/>
      <c r="AL18" s="112" t="s">
        <v>280</v>
      </c>
      <c r="AM18" s="112" t="s">
        <v>281</v>
      </c>
      <c r="AN18" s="112">
        <v>212</v>
      </c>
      <c r="AO18" s="112">
        <v>921605</v>
      </c>
      <c r="AP18" s="112" t="s">
        <v>282</v>
      </c>
      <c r="AQ18"/>
      <c r="AR18"/>
      <c r="AS18"/>
      <c r="AT18"/>
      <c r="AU18" s="464" t="s">
        <v>330</v>
      </c>
      <c r="AV18" s="466" t="s">
        <v>330</v>
      </c>
      <c r="AW18" t="s">
        <v>2955</v>
      </c>
      <c r="AX18" t="s">
        <v>438</v>
      </c>
      <c r="AY18" t="s">
        <v>2896</v>
      </c>
    </row>
    <row r="19" spans="1:51" ht="40.5" customHeight="1" thickBot="1" x14ac:dyDescent="0.3">
      <c r="A19" s="918"/>
      <c r="B19" s="571" t="s">
        <v>2956</v>
      </c>
      <c r="C19" s="824" t="s">
        <v>2957</v>
      </c>
      <c r="D19" s="824" t="s">
        <v>2947</v>
      </c>
      <c r="E19" s="194" t="s">
        <v>2948</v>
      </c>
      <c r="F19" s="195"/>
      <c r="G19" s="195"/>
      <c r="H19" s="195"/>
      <c r="I19" s="195"/>
      <c r="J19" s="195"/>
      <c r="K19" s="195"/>
      <c r="L19" s="21"/>
      <c r="M19" s="21"/>
      <c r="N19" s="21"/>
      <c r="O19" s="21"/>
      <c r="P19" s="172"/>
      <c r="Q19" s="172"/>
      <c r="AA19" s="20"/>
      <c r="AB19" s="19">
        <v>2028</v>
      </c>
      <c r="AC19" s="98"/>
      <c r="AD19" s="97"/>
      <c r="AE19" s="97"/>
      <c r="AF19" s="43" t="s">
        <v>291</v>
      </c>
      <c r="AG19" s="96" t="s">
        <v>292</v>
      </c>
      <c r="AH19" s="108" t="s">
        <v>293</v>
      </c>
      <c r="AI19" s="30"/>
      <c r="AJ19" s="111" t="s">
        <v>294</v>
      </c>
      <c r="AK19" s="30"/>
      <c r="AL19" s="112" t="s">
        <v>295</v>
      </c>
      <c r="AM19" s="112" t="s">
        <v>296</v>
      </c>
      <c r="AN19" s="112" t="s">
        <v>297</v>
      </c>
      <c r="AO19" s="112">
        <v>921705</v>
      </c>
      <c r="AP19" s="112" t="s">
        <v>298</v>
      </c>
      <c r="AQ19"/>
      <c r="AR19"/>
      <c r="AS19"/>
      <c r="AT19"/>
      <c r="AU19" s="464" t="s">
        <v>338</v>
      </c>
      <c r="AV19" s="466" t="s">
        <v>339</v>
      </c>
      <c r="AW19" t="s">
        <v>2958</v>
      </c>
      <c r="AX19" t="s">
        <v>2959</v>
      </c>
      <c r="AY19" t="s">
        <v>2896</v>
      </c>
    </row>
    <row r="20" spans="1:51" ht="39" customHeight="1" x14ac:dyDescent="0.2">
      <c r="A20" s="918"/>
      <c r="B20" s="196" t="s">
        <v>2960</v>
      </c>
      <c r="C20" s="197"/>
      <c r="D20" s="197"/>
      <c r="E20" s="188">
        <f>SUM(C20:D20)</f>
        <v>0</v>
      </c>
      <c r="F20" s="192"/>
      <c r="G20" s="192"/>
      <c r="H20" s="193"/>
      <c r="I20" s="192"/>
      <c r="J20" s="192"/>
      <c r="K20" s="193"/>
      <c r="L20" s="21"/>
      <c r="M20" s="21"/>
      <c r="N20" s="21"/>
      <c r="O20" s="21"/>
      <c r="P20" s="31"/>
      <c r="Q20" s="155"/>
      <c r="AA20" s="20"/>
      <c r="AB20" s="19">
        <v>2029</v>
      </c>
      <c r="AC20" s="98"/>
      <c r="AD20" s="97"/>
      <c r="AE20" s="97"/>
      <c r="AF20" s="43" t="s">
        <v>302</v>
      </c>
      <c r="AG20" s="96" t="s">
        <v>303</v>
      </c>
      <c r="AH20" s="108" t="s">
        <v>304</v>
      </c>
      <c r="AI20" s="30"/>
      <c r="AJ20" s="111" t="s">
        <v>305</v>
      </c>
      <c r="AK20" s="30"/>
      <c r="AL20" s="112" t="s">
        <v>306</v>
      </c>
      <c r="AM20" s="112" t="s">
        <v>307</v>
      </c>
      <c r="AN20" s="112" t="s">
        <v>308</v>
      </c>
      <c r="AO20" s="112">
        <v>921905</v>
      </c>
      <c r="AP20" s="112" t="s">
        <v>309</v>
      </c>
      <c r="AQ20"/>
      <c r="AR20"/>
      <c r="AS20"/>
      <c r="AT20"/>
      <c r="AU20"/>
      <c r="AV20"/>
      <c r="AW20" t="s">
        <v>2961</v>
      </c>
      <c r="AX20" t="s">
        <v>1148</v>
      </c>
      <c r="AY20" t="s">
        <v>2896</v>
      </c>
    </row>
    <row r="21" spans="1:51" ht="23.45" customHeight="1" x14ac:dyDescent="0.25">
      <c r="A21" s="918"/>
      <c r="B21" s="18" t="s">
        <v>2962</v>
      </c>
      <c r="C21" s="198"/>
      <c r="D21" s="190"/>
      <c r="E21" s="199"/>
      <c r="F21" s="199"/>
      <c r="G21" s="199"/>
      <c r="H21" s="199"/>
      <c r="I21" s="180"/>
      <c r="J21" s="180"/>
      <c r="K21" s="180"/>
      <c r="L21" s="170"/>
      <c r="M21" s="181"/>
      <c r="N21" s="180"/>
      <c r="O21" s="180"/>
      <c r="P21" s="31"/>
      <c r="Q21" s="155"/>
      <c r="AA21" s="20"/>
      <c r="AB21" s="505">
        <v>2030</v>
      </c>
      <c r="AC21" s="98"/>
      <c r="AD21" s="97"/>
      <c r="AE21" s="97"/>
      <c r="AF21" s="43" t="s">
        <v>313</v>
      </c>
      <c r="AG21" s="96" t="s">
        <v>314</v>
      </c>
      <c r="AH21" s="108" t="s">
        <v>315</v>
      </c>
      <c r="AI21" s="30"/>
      <c r="AJ21" s="111" t="s">
        <v>316</v>
      </c>
      <c r="AK21" s="30"/>
      <c r="AL21" s="112" t="s">
        <v>317</v>
      </c>
      <c r="AM21" s="112" t="s">
        <v>318</v>
      </c>
      <c r="AN21" s="112">
        <v>124</v>
      </c>
      <c r="AO21" s="112">
        <v>922005</v>
      </c>
      <c r="AP21" s="112" t="s">
        <v>319</v>
      </c>
      <c r="AQ21"/>
      <c r="AR21"/>
      <c r="AS21"/>
      <c r="AT21"/>
      <c r="AU21"/>
      <c r="AV21"/>
      <c r="AW21" t="s">
        <v>2963</v>
      </c>
      <c r="AX21" t="s">
        <v>770</v>
      </c>
      <c r="AY21" t="s">
        <v>2903</v>
      </c>
    </row>
    <row r="22" spans="1:51" ht="23.45" customHeight="1" x14ac:dyDescent="0.2">
      <c r="A22" s="918"/>
      <c r="B22" s="641" t="s">
        <v>2964</v>
      </c>
      <c r="C22" s="585"/>
      <c r="D22" s="192"/>
      <c r="E22" s="199"/>
      <c r="F22" s="199"/>
      <c r="G22" s="199"/>
      <c r="H22" s="199"/>
      <c r="I22" s="180"/>
      <c r="J22" s="180"/>
      <c r="K22" s="180"/>
      <c r="L22" s="21"/>
      <c r="M22" s="21"/>
      <c r="N22" s="21"/>
      <c r="O22" s="21"/>
      <c r="P22" s="172"/>
      <c r="Q22" s="155"/>
      <c r="AA22" s="20"/>
      <c r="AB22" s="19">
        <v>2031</v>
      </c>
      <c r="AC22" s="98"/>
      <c r="AD22" s="97"/>
      <c r="AE22" s="97"/>
      <c r="AF22" s="43" t="s">
        <v>323</v>
      </c>
      <c r="AG22" s="96" t="s">
        <v>324</v>
      </c>
      <c r="AH22" s="108" t="s">
        <v>325</v>
      </c>
      <c r="AI22" s="30"/>
      <c r="AJ22" s="111" t="s">
        <v>326</v>
      </c>
      <c r="AK22" s="30"/>
      <c r="AL22" s="112" t="s">
        <v>327</v>
      </c>
      <c r="AM22" s="112" t="s">
        <v>328</v>
      </c>
      <c r="AN22" s="112">
        <v>126</v>
      </c>
      <c r="AO22" s="112">
        <v>922105</v>
      </c>
      <c r="AP22" s="112" t="s">
        <v>329</v>
      </c>
      <c r="AQ22"/>
      <c r="AR22"/>
      <c r="AS22"/>
      <c r="AT22"/>
      <c r="AU22"/>
      <c r="AV22"/>
      <c r="AW22" t="s">
        <v>2965</v>
      </c>
      <c r="AX22" t="s">
        <v>735</v>
      </c>
      <c r="AY22" t="s">
        <v>2903</v>
      </c>
    </row>
    <row r="23" spans="1:51" ht="23.45" customHeight="1" x14ac:dyDescent="0.2">
      <c r="A23" s="918"/>
      <c r="B23" s="641" t="s">
        <v>2966</v>
      </c>
      <c r="C23" s="585"/>
      <c r="D23" s="192"/>
      <c r="E23" s="199"/>
      <c r="F23" s="199"/>
      <c r="G23" s="199"/>
      <c r="H23" s="199"/>
      <c r="I23" s="180"/>
      <c r="J23" s="180"/>
      <c r="K23" s="180"/>
      <c r="L23" s="21"/>
      <c r="M23" s="21"/>
      <c r="N23" s="21"/>
      <c r="O23" s="21"/>
      <c r="P23" s="31"/>
      <c r="Q23" s="155"/>
      <c r="AA23" s="20"/>
      <c r="AB23" s="19">
        <v>2032</v>
      </c>
      <c r="AC23" s="98"/>
      <c r="AD23" s="97"/>
      <c r="AE23" s="97"/>
      <c r="AF23" s="43" t="s">
        <v>332</v>
      </c>
      <c r="AG23" s="96" t="s">
        <v>333</v>
      </c>
      <c r="AH23" s="108" t="s">
        <v>334</v>
      </c>
      <c r="AI23" s="30"/>
      <c r="AJ23" s="111" t="s">
        <v>335</v>
      </c>
      <c r="AK23" s="30"/>
      <c r="AL23" s="112" t="s">
        <v>336</v>
      </c>
      <c r="AM23" s="112" t="s">
        <v>337</v>
      </c>
      <c r="AN23" s="112">
        <v>127</v>
      </c>
      <c r="AO23" s="112">
        <v>922205</v>
      </c>
      <c r="AP23" s="112">
        <v>1</v>
      </c>
      <c r="AQ23"/>
      <c r="AR23"/>
      <c r="AS23"/>
      <c r="AT23"/>
      <c r="AU23"/>
      <c r="AV23"/>
      <c r="AW23" t="s">
        <v>2967</v>
      </c>
      <c r="AX23" t="s">
        <v>751</v>
      </c>
      <c r="AY23" t="s">
        <v>2903</v>
      </c>
    </row>
    <row r="24" spans="1:51" ht="23.45" customHeight="1" x14ac:dyDescent="0.2">
      <c r="A24" s="918"/>
      <c r="B24" s="641" t="s">
        <v>2968</v>
      </c>
      <c r="C24" s="585"/>
      <c r="D24" s="192"/>
      <c r="E24" s="199"/>
      <c r="F24" s="199"/>
      <c r="G24" s="199"/>
      <c r="H24" s="199"/>
      <c r="I24" s="180"/>
      <c r="J24" s="180"/>
      <c r="K24" s="180"/>
      <c r="L24" s="21"/>
      <c r="M24" s="21"/>
      <c r="N24" s="21"/>
      <c r="O24" s="21"/>
      <c r="P24" s="31"/>
      <c r="Q24" s="155"/>
      <c r="AA24" s="20"/>
      <c r="AB24" s="19">
        <v>2033</v>
      </c>
      <c r="AC24" s="98"/>
      <c r="AD24" s="97"/>
      <c r="AE24" s="97"/>
      <c r="AF24" s="43" t="s">
        <v>341</v>
      </c>
      <c r="AG24" s="96" t="s">
        <v>342</v>
      </c>
      <c r="AH24" s="108" t="s">
        <v>343</v>
      </c>
      <c r="AI24" s="30"/>
      <c r="AJ24" s="111" t="s">
        <v>344</v>
      </c>
      <c r="AK24" s="30"/>
      <c r="AL24" s="112" t="s">
        <v>345</v>
      </c>
      <c r="AM24" s="112" t="s">
        <v>346</v>
      </c>
      <c r="AN24" s="112">
        <v>128</v>
      </c>
      <c r="AO24" s="112">
        <v>922305</v>
      </c>
      <c r="AP24" s="112">
        <v>2</v>
      </c>
      <c r="AQ24"/>
      <c r="AR24"/>
      <c r="AS24"/>
      <c r="AT24"/>
      <c r="AU24"/>
      <c r="AV24"/>
      <c r="AW24" t="s">
        <v>2969</v>
      </c>
      <c r="AX24" t="s">
        <v>741</v>
      </c>
      <c r="AY24" t="s">
        <v>2903</v>
      </c>
    </row>
    <row r="25" spans="1:51" ht="23.45" customHeight="1" x14ac:dyDescent="0.2">
      <c r="A25" s="918"/>
      <c r="B25" s="641" t="s">
        <v>2970</v>
      </c>
      <c r="C25" s="585"/>
      <c r="D25" s="192"/>
      <c r="E25" s="199"/>
      <c r="F25" s="199"/>
      <c r="G25" s="199"/>
      <c r="H25" s="199"/>
      <c r="I25" s="180"/>
      <c r="J25" s="180"/>
      <c r="K25" s="180"/>
      <c r="L25" s="21"/>
      <c r="M25" s="21"/>
      <c r="N25" s="21"/>
      <c r="O25" s="21"/>
      <c r="P25" s="31"/>
      <c r="Q25" s="155"/>
      <c r="AA25" s="20"/>
      <c r="AB25" s="505">
        <v>2034</v>
      </c>
      <c r="AC25" s="98"/>
      <c r="AD25" s="97"/>
      <c r="AE25" s="97"/>
      <c r="AF25" s="43" t="s">
        <v>348</v>
      </c>
      <c r="AG25" s="96" t="s">
        <v>349</v>
      </c>
      <c r="AH25" s="108" t="s">
        <v>350</v>
      </c>
      <c r="AI25" s="30"/>
      <c r="AJ25" s="111" t="s">
        <v>351</v>
      </c>
      <c r="AK25" s="30"/>
      <c r="AL25" s="112" t="s">
        <v>352</v>
      </c>
      <c r="AM25" s="112" t="s">
        <v>353</v>
      </c>
      <c r="AN25" s="112">
        <v>132</v>
      </c>
      <c r="AO25" s="112">
        <v>922405</v>
      </c>
      <c r="AP25" s="112">
        <v>3</v>
      </c>
      <c r="AQ25"/>
      <c r="AR25"/>
      <c r="AS25"/>
      <c r="AT25"/>
      <c r="AU25"/>
      <c r="AV25"/>
      <c r="AW25" t="s">
        <v>2971</v>
      </c>
      <c r="AX25" t="s">
        <v>839</v>
      </c>
      <c r="AY25" t="s">
        <v>2903</v>
      </c>
    </row>
    <row r="26" spans="1:51" ht="23.45" customHeight="1" x14ac:dyDescent="0.2">
      <c r="A26" s="918"/>
      <c r="B26" s="641" t="s">
        <v>2972</v>
      </c>
      <c r="C26" s="585"/>
      <c r="D26" s="192"/>
      <c r="E26" s="199"/>
      <c r="F26" s="199"/>
      <c r="G26" s="199"/>
      <c r="H26" s="199"/>
      <c r="I26" s="180"/>
      <c r="J26" s="180"/>
      <c r="K26" s="180"/>
      <c r="L26" s="21"/>
      <c r="M26" s="21"/>
      <c r="N26" s="21"/>
      <c r="O26" s="21"/>
      <c r="P26" s="31"/>
      <c r="Q26" s="155"/>
      <c r="AA26" s="97"/>
      <c r="AB26" s="97"/>
      <c r="AC26" s="97"/>
      <c r="AD26" s="97"/>
      <c r="AE26" s="97"/>
      <c r="AF26" s="43" t="s">
        <v>355</v>
      </c>
      <c r="AG26" s="96" t="s">
        <v>356</v>
      </c>
      <c r="AH26" s="108" t="s">
        <v>357</v>
      </c>
      <c r="AI26" s="30"/>
      <c r="AJ26" s="111" t="s">
        <v>358</v>
      </c>
      <c r="AK26" s="30"/>
      <c r="AL26" s="112" t="s">
        <v>359</v>
      </c>
      <c r="AM26" s="112" t="s">
        <v>360</v>
      </c>
      <c r="AN26" s="112">
        <v>133</v>
      </c>
      <c r="AO26" s="112">
        <v>922505</v>
      </c>
      <c r="AP26" s="112">
        <v>5</v>
      </c>
      <c r="AQ26"/>
      <c r="AR26"/>
      <c r="AS26"/>
      <c r="AT26"/>
      <c r="AU26"/>
      <c r="AV26"/>
      <c r="AW26" t="s">
        <v>2973</v>
      </c>
      <c r="AX26" t="s">
        <v>754</v>
      </c>
      <c r="AY26" t="s">
        <v>2903</v>
      </c>
    </row>
    <row r="27" spans="1:51" ht="23.45" customHeight="1" x14ac:dyDescent="0.2">
      <c r="A27" s="918"/>
      <c r="B27" s="641" t="s">
        <v>2974</v>
      </c>
      <c r="C27" s="585"/>
      <c r="D27" s="192"/>
      <c r="E27" s="192"/>
      <c r="F27" s="192"/>
      <c r="G27" s="192"/>
      <c r="H27" s="192"/>
      <c r="I27" s="180"/>
      <c r="J27" s="180"/>
      <c r="K27" s="180"/>
      <c r="L27" s="21"/>
      <c r="M27" s="21"/>
      <c r="N27" s="21"/>
      <c r="O27" s="21"/>
      <c r="P27" s="31"/>
      <c r="Q27" s="155"/>
      <c r="AA27" s="97"/>
      <c r="AB27" s="97"/>
      <c r="AC27" s="97"/>
      <c r="AD27" s="97"/>
      <c r="AE27" s="97"/>
      <c r="AF27" s="43" t="s">
        <v>362</v>
      </c>
      <c r="AG27" s="96" t="s">
        <v>363</v>
      </c>
      <c r="AH27" s="108" t="s">
        <v>364</v>
      </c>
      <c r="AI27" s="30"/>
      <c r="AJ27" s="111" t="s">
        <v>365</v>
      </c>
      <c r="AK27" s="30"/>
      <c r="AL27" s="112" t="s">
        <v>366</v>
      </c>
      <c r="AM27" s="112" t="s">
        <v>367</v>
      </c>
      <c r="AN27" s="112" t="s">
        <v>368</v>
      </c>
      <c r="AO27" s="112">
        <v>922605</v>
      </c>
      <c r="AP27" s="112">
        <v>6</v>
      </c>
      <c r="AQ27"/>
      <c r="AR27"/>
      <c r="AS27"/>
      <c r="AT27"/>
      <c r="AU27"/>
      <c r="AV27"/>
      <c r="AW27" t="s">
        <v>2975</v>
      </c>
      <c r="AX27" t="s">
        <v>868</v>
      </c>
      <c r="AY27" t="s">
        <v>2903</v>
      </c>
    </row>
    <row r="28" spans="1:51" ht="23.45" customHeight="1" x14ac:dyDescent="0.2">
      <c r="A28" s="918"/>
      <c r="B28" s="641" t="s">
        <v>2976</v>
      </c>
      <c r="C28" s="585"/>
      <c r="D28" s="192"/>
      <c r="E28" s="192"/>
      <c r="F28" s="192"/>
      <c r="G28" s="192"/>
      <c r="H28" s="192"/>
      <c r="I28" s="180"/>
      <c r="J28" s="180"/>
      <c r="K28" s="180"/>
      <c r="L28" s="21"/>
      <c r="M28" s="21"/>
      <c r="N28" s="21"/>
      <c r="O28" s="21"/>
      <c r="P28" s="31"/>
      <c r="Q28" s="155"/>
      <c r="AA28" s="97"/>
      <c r="AB28" s="97"/>
      <c r="AC28" s="97"/>
      <c r="AD28" s="97"/>
      <c r="AE28" s="97"/>
      <c r="AF28" s="43" t="s">
        <v>370</v>
      </c>
      <c r="AG28" s="96" t="s">
        <v>371</v>
      </c>
      <c r="AH28" s="108" t="s">
        <v>372</v>
      </c>
      <c r="AI28" s="30"/>
      <c r="AJ28" s="111" t="s">
        <v>373</v>
      </c>
      <c r="AK28" s="30"/>
      <c r="AL28" s="112" t="s">
        <v>374</v>
      </c>
      <c r="AM28" s="112" t="s">
        <v>375</v>
      </c>
      <c r="AN28" s="112" t="s">
        <v>376</v>
      </c>
      <c r="AO28" s="112">
        <v>922705</v>
      </c>
      <c r="AP28" s="112">
        <v>7</v>
      </c>
      <c r="AQ28"/>
      <c r="AR28"/>
      <c r="AS28"/>
      <c r="AT28"/>
      <c r="AU28"/>
      <c r="AV28"/>
      <c r="AW28" t="s">
        <v>2977</v>
      </c>
      <c r="AX28" t="s">
        <v>878</v>
      </c>
      <c r="AY28" t="s">
        <v>2903</v>
      </c>
    </row>
    <row r="29" spans="1:51" ht="23.45" customHeight="1" x14ac:dyDescent="0.2">
      <c r="A29" s="918"/>
      <c r="B29" s="641" t="s">
        <v>2978</v>
      </c>
      <c r="C29" s="585"/>
      <c r="D29" s="192"/>
      <c r="E29" s="192"/>
      <c r="F29" s="192"/>
      <c r="G29" s="192"/>
      <c r="H29" s="192"/>
      <c r="I29" s="180"/>
      <c r="J29" s="180"/>
      <c r="K29" s="180"/>
      <c r="L29" s="21"/>
      <c r="M29" s="21"/>
      <c r="N29" s="21"/>
      <c r="O29" s="21"/>
      <c r="P29" s="31"/>
      <c r="Q29" s="155"/>
      <c r="AA29" s="97"/>
      <c r="AB29" s="97"/>
      <c r="AC29" s="97"/>
      <c r="AD29" s="97"/>
      <c r="AE29" s="97"/>
      <c r="AF29" s="43" t="s">
        <v>378</v>
      </c>
      <c r="AG29" s="96" t="s">
        <v>379</v>
      </c>
      <c r="AH29" s="108" t="s">
        <v>380</v>
      </c>
      <c r="AI29" s="30"/>
      <c r="AJ29" s="30"/>
      <c r="AK29" s="30"/>
      <c r="AL29" s="112" t="s">
        <v>381</v>
      </c>
      <c r="AM29" s="109" t="s">
        <v>382</v>
      </c>
      <c r="AN29" s="112">
        <v>320</v>
      </c>
      <c r="AO29" s="112">
        <v>922805</v>
      </c>
      <c r="AP29" s="112">
        <v>8</v>
      </c>
      <c r="AQ29"/>
      <c r="AR29"/>
      <c r="AS29"/>
      <c r="AT29"/>
      <c r="AU29"/>
      <c r="AV29"/>
      <c r="AW29" t="s">
        <v>2979</v>
      </c>
      <c r="AX29" t="s">
        <v>731</v>
      </c>
      <c r="AY29" t="s">
        <v>2903</v>
      </c>
    </row>
    <row r="30" spans="1:51" ht="23.45" customHeight="1" x14ac:dyDescent="0.2">
      <c r="A30" s="918"/>
      <c r="B30" s="641" t="s">
        <v>2980</v>
      </c>
      <c r="C30" s="585"/>
      <c r="D30" s="192"/>
      <c r="E30" s="192"/>
      <c r="F30" s="192"/>
      <c r="G30" s="192"/>
      <c r="H30" s="192"/>
      <c r="I30" s="180"/>
      <c r="J30" s="180"/>
      <c r="K30" s="180"/>
      <c r="L30" s="21"/>
      <c r="M30" s="21"/>
      <c r="N30" s="21"/>
      <c r="O30" s="21"/>
      <c r="P30" s="31"/>
      <c r="Q30" s="155"/>
      <c r="AA30" s="97"/>
      <c r="AB30" s="97"/>
      <c r="AC30" s="97"/>
      <c r="AD30" s="97"/>
      <c r="AE30" s="97"/>
      <c r="AF30" s="43" t="s">
        <v>383</v>
      </c>
      <c r="AG30" s="96" t="s">
        <v>384</v>
      </c>
      <c r="AH30" s="108" t="s">
        <v>385</v>
      </c>
      <c r="AI30" s="30"/>
      <c r="AJ30" s="30"/>
      <c r="AK30" s="30"/>
      <c r="AL30" s="112" t="s">
        <v>386</v>
      </c>
      <c r="AM30" s="109" t="s">
        <v>387</v>
      </c>
      <c r="AN30" s="112">
        <v>324</v>
      </c>
      <c r="AO30" s="112">
        <v>922905</v>
      </c>
      <c r="AP30" s="112">
        <v>9</v>
      </c>
      <c r="AQ30"/>
      <c r="AR30"/>
      <c r="AS30"/>
      <c r="AT30"/>
      <c r="AU30"/>
      <c r="AV30"/>
      <c r="AW30" t="s">
        <v>2981</v>
      </c>
      <c r="AX30" t="s">
        <v>737</v>
      </c>
      <c r="AY30" t="s">
        <v>2903</v>
      </c>
    </row>
    <row r="31" spans="1:51" ht="23.45" customHeight="1" x14ac:dyDescent="0.2">
      <c r="A31" s="918"/>
      <c r="B31" s="641" t="s">
        <v>2982</v>
      </c>
      <c r="C31" s="585"/>
      <c r="D31" s="192"/>
      <c r="E31" s="192"/>
      <c r="F31" s="192"/>
      <c r="G31" s="192"/>
      <c r="H31" s="192"/>
      <c r="I31" s="180"/>
      <c r="J31" s="180"/>
      <c r="K31" s="180"/>
      <c r="L31" s="21"/>
      <c r="M31" s="21"/>
      <c r="N31" s="21"/>
      <c r="O31" s="21"/>
      <c r="P31" s="31"/>
      <c r="Q31" s="155"/>
      <c r="AA31" s="97"/>
      <c r="AB31" s="97"/>
      <c r="AC31" s="97"/>
      <c r="AD31" s="97"/>
      <c r="AE31" s="97"/>
      <c r="AF31" s="43" t="s">
        <v>388</v>
      </c>
      <c r="AG31" s="96" t="s">
        <v>389</v>
      </c>
      <c r="AH31" s="108" t="s">
        <v>390</v>
      </c>
      <c r="AI31" s="30"/>
      <c r="AJ31" s="30"/>
      <c r="AK31" s="30"/>
      <c r="AL31" s="112" t="s">
        <v>391</v>
      </c>
      <c r="AM31" s="109" t="s">
        <v>392</v>
      </c>
      <c r="AN31" s="112" t="s">
        <v>393</v>
      </c>
      <c r="AO31" s="112">
        <v>923005</v>
      </c>
      <c r="AP31" s="112">
        <v>10</v>
      </c>
      <c r="AQ31"/>
      <c r="AR31"/>
      <c r="AS31"/>
      <c r="AT31"/>
      <c r="AU31"/>
      <c r="AV31"/>
      <c r="AW31" t="s">
        <v>2983</v>
      </c>
      <c r="AX31" t="s">
        <v>824</v>
      </c>
      <c r="AY31" t="s">
        <v>2903</v>
      </c>
    </row>
    <row r="32" spans="1:51" ht="23.45" customHeight="1" x14ac:dyDescent="0.2">
      <c r="A32" s="918"/>
      <c r="B32" s="641" t="s">
        <v>2984</v>
      </c>
      <c r="C32" s="585"/>
      <c r="D32" s="192"/>
      <c r="E32" s="192"/>
      <c r="F32" s="192"/>
      <c r="G32" s="192"/>
      <c r="H32" s="192"/>
      <c r="I32" s="180"/>
      <c r="J32" s="180"/>
      <c r="K32" s="180"/>
      <c r="L32" s="21"/>
      <c r="M32" s="21"/>
      <c r="N32" s="21"/>
      <c r="O32" s="21"/>
      <c r="P32" s="31"/>
      <c r="Q32" s="155"/>
      <c r="AA32" s="97"/>
      <c r="AB32" s="97"/>
      <c r="AC32" s="97"/>
      <c r="AD32" s="97"/>
      <c r="AE32" s="97"/>
      <c r="AF32" s="93"/>
      <c r="AG32" s="93"/>
      <c r="AH32" s="94"/>
      <c r="AI32" s="30"/>
      <c r="AJ32" s="30"/>
      <c r="AK32" s="30"/>
      <c r="AL32" s="112" t="s">
        <v>395</v>
      </c>
      <c r="AM32" s="109" t="s">
        <v>396</v>
      </c>
      <c r="AN32" s="112" t="s">
        <v>397</v>
      </c>
      <c r="AO32" s="112">
        <v>923105</v>
      </c>
      <c r="AP32" s="112">
        <v>11</v>
      </c>
      <c r="AQ32"/>
      <c r="AR32"/>
      <c r="AS32"/>
      <c r="AT32"/>
      <c r="AU32"/>
      <c r="AV32"/>
      <c r="AW32" t="s">
        <v>2985</v>
      </c>
      <c r="AX32" t="s">
        <v>798</v>
      </c>
      <c r="AY32" t="s">
        <v>2903</v>
      </c>
    </row>
    <row r="33" spans="1:51" ht="23.45" customHeight="1" x14ac:dyDescent="0.2">
      <c r="A33" s="918"/>
      <c r="B33" s="641" t="s">
        <v>2986</v>
      </c>
      <c r="C33" s="585"/>
      <c r="D33" s="192"/>
      <c r="E33" s="192"/>
      <c r="F33" s="192"/>
      <c r="G33" s="192"/>
      <c r="H33" s="192"/>
      <c r="I33" s="180"/>
      <c r="J33" s="180"/>
      <c r="K33" s="180"/>
      <c r="L33" s="21"/>
      <c r="M33" s="21"/>
      <c r="N33" s="21"/>
      <c r="O33" s="21"/>
      <c r="P33" s="31"/>
      <c r="Q33" s="155"/>
      <c r="AA33" s="97"/>
      <c r="AB33" s="97"/>
      <c r="AC33" s="97"/>
      <c r="AD33" s="97"/>
      <c r="AE33" s="97"/>
      <c r="AF33" s="93"/>
      <c r="AG33" s="93"/>
      <c r="AH33" s="94"/>
      <c r="AI33" s="30"/>
      <c r="AJ33" s="30"/>
      <c r="AK33" s="30"/>
      <c r="AL33" s="112" t="s">
        <v>399</v>
      </c>
      <c r="AM33" s="109" t="s">
        <v>400</v>
      </c>
      <c r="AN33" s="112" t="s">
        <v>401</v>
      </c>
      <c r="AO33" s="112">
        <v>923205</v>
      </c>
      <c r="AP33" s="112">
        <v>12</v>
      </c>
      <c r="AQ33"/>
      <c r="AR33"/>
      <c r="AS33"/>
      <c r="AT33"/>
      <c r="AU33"/>
      <c r="AV33"/>
      <c r="AW33" t="s">
        <v>2987</v>
      </c>
      <c r="AX33" t="s">
        <v>733</v>
      </c>
      <c r="AY33" t="s">
        <v>2903</v>
      </c>
    </row>
    <row r="34" spans="1:51" ht="23.45" customHeight="1" x14ac:dyDescent="0.2">
      <c r="A34" s="918"/>
      <c r="B34" s="641" t="s">
        <v>2988</v>
      </c>
      <c r="C34" s="585"/>
      <c r="D34" s="192"/>
      <c r="E34" s="192"/>
      <c r="F34" s="192"/>
      <c r="G34" s="192"/>
      <c r="H34" s="192"/>
      <c r="I34" s="180"/>
      <c r="J34" s="180"/>
      <c r="K34" s="180"/>
      <c r="L34" s="21"/>
      <c r="M34" s="21"/>
      <c r="N34" s="21"/>
      <c r="O34" s="21"/>
      <c r="P34" s="31"/>
      <c r="Q34" s="155"/>
      <c r="AA34" s="97"/>
      <c r="AB34" s="97"/>
      <c r="AC34" s="97"/>
      <c r="AD34" s="97"/>
      <c r="AE34" s="97"/>
      <c r="AF34" s="97"/>
      <c r="AG34"/>
      <c r="AH34"/>
      <c r="AI34" s="30"/>
      <c r="AJ34" s="30"/>
      <c r="AK34" s="30"/>
      <c r="AL34" s="112" t="s">
        <v>403</v>
      </c>
      <c r="AM34" s="109" t="s">
        <v>404</v>
      </c>
      <c r="AN34" s="112">
        <v>350</v>
      </c>
      <c r="AO34" s="112">
        <v>923305</v>
      </c>
      <c r="AP34" s="112">
        <v>13</v>
      </c>
      <c r="AQ34"/>
      <c r="AR34"/>
      <c r="AS34"/>
      <c r="AT34"/>
      <c r="AU34"/>
      <c r="AV34"/>
      <c r="AW34" t="s">
        <v>2989</v>
      </c>
      <c r="AX34" t="s">
        <v>604</v>
      </c>
      <c r="AY34" t="s">
        <v>2903</v>
      </c>
    </row>
    <row r="35" spans="1:51" ht="23.45" customHeight="1" x14ac:dyDescent="0.25">
      <c r="A35" s="918"/>
      <c r="B35" s="641" t="s">
        <v>2990</v>
      </c>
      <c r="C35" s="585"/>
      <c r="D35" s="193"/>
      <c r="E35" s="200"/>
      <c r="F35" s="201"/>
      <c r="G35" s="201"/>
      <c r="H35" s="200"/>
      <c r="I35" s="180"/>
      <c r="J35" s="180"/>
      <c r="K35" s="180"/>
      <c r="L35" s="22"/>
      <c r="M35" s="22"/>
      <c r="N35" s="22"/>
      <c r="O35" s="22"/>
      <c r="P35" s="31"/>
      <c r="Q35" s="155"/>
      <c r="AA35" s="97"/>
      <c r="AB35" s="97"/>
      <c r="AC35" s="97"/>
      <c r="AD35" s="97"/>
      <c r="AE35" s="97"/>
      <c r="AF35"/>
      <c r="AG35"/>
      <c r="AH35"/>
      <c r="AI35" s="30"/>
      <c r="AJ35" s="30"/>
      <c r="AK35" s="30"/>
      <c r="AL35" s="112" t="s">
        <v>406</v>
      </c>
      <c r="AM35" s="109" t="s">
        <v>407</v>
      </c>
      <c r="AN35" s="112">
        <v>351</v>
      </c>
      <c r="AO35" s="112">
        <v>923405</v>
      </c>
      <c r="AP35" s="112">
        <v>14</v>
      </c>
      <c r="AQ35"/>
      <c r="AR35"/>
      <c r="AS35"/>
      <c r="AT35"/>
      <c r="AU35"/>
      <c r="AV35"/>
      <c r="AW35" t="s">
        <v>2991</v>
      </c>
      <c r="AX35" t="s">
        <v>743</v>
      </c>
      <c r="AY35" t="s">
        <v>2903</v>
      </c>
    </row>
    <row r="36" spans="1:51" ht="23.45" customHeight="1" x14ac:dyDescent="0.2">
      <c r="A36" s="918"/>
      <c r="B36" s="634" t="s">
        <v>2992</v>
      </c>
      <c r="C36" s="585"/>
      <c r="D36" s="1001" t="str">
        <f>IF(C36&gt;1,"Please Select Only 1 Programme Category","")</f>
        <v/>
      </c>
      <c r="E36" s="1002"/>
      <c r="F36" s="1002"/>
      <c r="G36" s="1002"/>
      <c r="H36" s="1002"/>
      <c r="I36" s="180"/>
      <c r="J36" s="180"/>
      <c r="K36" s="180"/>
      <c r="L36" s="22"/>
      <c r="M36" s="22"/>
      <c r="N36" s="22"/>
      <c r="O36" s="22"/>
      <c r="P36" s="32"/>
      <c r="Q36" s="155"/>
      <c r="AA36" s="97"/>
      <c r="AB36" s="97"/>
      <c r="AC36" s="97"/>
      <c r="AD36" s="97"/>
      <c r="AE36" s="97"/>
      <c r="AF36" s="93"/>
      <c r="AG36" s="93"/>
      <c r="AH36" s="93"/>
      <c r="AI36" s="30"/>
      <c r="AJ36" s="30"/>
      <c r="AK36" s="30"/>
      <c r="AL36" s="112" t="s">
        <v>409</v>
      </c>
      <c r="AM36" s="109" t="s">
        <v>410</v>
      </c>
      <c r="AN36" s="112">
        <v>352</v>
      </c>
      <c r="AO36" s="112">
        <v>923505</v>
      </c>
      <c r="AP36" s="112">
        <v>15</v>
      </c>
      <c r="AQ36"/>
      <c r="AR36"/>
      <c r="AS36"/>
      <c r="AT36"/>
      <c r="AU36"/>
      <c r="AV36"/>
      <c r="AW36" t="s">
        <v>2993</v>
      </c>
      <c r="AX36" t="s">
        <v>829</v>
      </c>
      <c r="AY36" t="s">
        <v>2903</v>
      </c>
    </row>
    <row r="37" spans="1:51" ht="21" customHeight="1" x14ac:dyDescent="0.2">
      <c r="A37" s="919"/>
      <c r="B37" s="634" t="s">
        <v>3192</v>
      </c>
      <c r="C37" s="585"/>
      <c r="D37" s="818"/>
      <c r="E37" s="818"/>
      <c r="F37" s="818"/>
      <c r="G37" s="818"/>
      <c r="H37" s="818"/>
      <c r="I37" s="180"/>
      <c r="J37" s="180"/>
      <c r="K37" s="180"/>
      <c r="L37" s="22"/>
      <c r="M37" s="22"/>
      <c r="N37" s="22"/>
      <c r="O37" s="22"/>
      <c r="P37" s="32"/>
      <c r="Q37" s="155"/>
      <c r="AA37" s="97"/>
      <c r="AB37" s="97"/>
      <c r="AC37" s="97"/>
      <c r="AD37" s="97"/>
      <c r="AE37" s="97"/>
      <c r="AF37" s="93"/>
      <c r="AG37" s="93"/>
      <c r="AH37" s="93"/>
      <c r="AI37" s="30"/>
      <c r="AJ37" s="30"/>
      <c r="AK37" s="30"/>
      <c r="AL37" s="112" t="s">
        <v>412</v>
      </c>
      <c r="AM37" s="109" t="s">
        <v>413</v>
      </c>
      <c r="AN37" s="112">
        <v>375</v>
      </c>
      <c r="AO37" s="112">
        <v>923605</v>
      </c>
      <c r="AP37" s="112">
        <v>16</v>
      </c>
      <c r="AQ37"/>
      <c r="AR37"/>
      <c r="AS37"/>
      <c r="AT37"/>
      <c r="AU37"/>
      <c r="AV37"/>
      <c r="AW37" t="s">
        <v>2995</v>
      </c>
      <c r="AX37" t="s">
        <v>760</v>
      </c>
      <c r="AY37" t="s">
        <v>2903</v>
      </c>
    </row>
    <row r="38" spans="1:51" ht="23.45" customHeight="1" thickBot="1" x14ac:dyDescent="0.25">
      <c r="A38" s="1028" t="s">
        <v>2996</v>
      </c>
      <c r="B38" s="1024" t="s">
        <v>2997</v>
      </c>
      <c r="C38" s="1000"/>
      <c r="D38" s="1000"/>
      <c r="E38" s="1000"/>
      <c r="F38" s="1000"/>
      <c r="G38" s="1000"/>
      <c r="H38" s="1000"/>
      <c r="I38" s="1000"/>
      <c r="J38" s="1000"/>
      <c r="K38" s="1000"/>
      <c r="L38" s="1000"/>
      <c r="M38" s="1000"/>
      <c r="N38" s="1000"/>
      <c r="O38" s="22"/>
      <c r="P38" s="32"/>
      <c r="Q38" s="155"/>
      <c r="AA38" s="97"/>
      <c r="AB38" s="97"/>
      <c r="AC38" s="97"/>
      <c r="AD38" s="97"/>
      <c r="AE38" s="97"/>
      <c r="AF38" s="93"/>
      <c r="AG38" s="93"/>
      <c r="AH38" s="93"/>
      <c r="AI38" s="30"/>
      <c r="AJ38" s="30"/>
      <c r="AK38" s="30"/>
      <c r="AL38" s="112" t="s">
        <v>415</v>
      </c>
      <c r="AM38" s="109" t="s">
        <v>416</v>
      </c>
      <c r="AN38" s="112">
        <v>401</v>
      </c>
      <c r="AO38" s="112">
        <v>923705</v>
      </c>
      <c r="AP38" s="112">
        <v>17</v>
      </c>
      <c r="AQ38"/>
      <c r="AR38"/>
      <c r="AS38"/>
      <c r="AT38"/>
      <c r="AU38"/>
      <c r="AV38"/>
      <c r="AW38" t="s">
        <v>3001</v>
      </c>
      <c r="AX38" t="s">
        <v>875</v>
      </c>
      <c r="AY38" t="s">
        <v>2903</v>
      </c>
    </row>
    <row r="39" spans="1:51" ht="35.25" customHeight="1" thickBot="1" x14ac:dyDescent="0.25">
      <c r="A39" s="1029"/>
      <c r="B39" s="603"/>
      <c r="C39" s="950" t="s">
        <v>2998</v>
      </c>
      <c r="D39" s="951"/>
      <c r="E39" s="952"/>
      <c r="F39" s="950" t="s">
        <v>2999</v>
      </c>
      <c r="G39" s="951"/>
      <c r="H39" s="951"/>
      <c r="I39" s="951"/>
      <c r="J39" s="951"/>
      <c r="K39" s="952"/>
      <c r="L39" s="953" t="s">
        <v>3000</v>
      </c>
      <c r="M39" s="954"/>
      <c r="N39" s="955"/>
      <c r="O39" s="180"/>
      <c r="P39" s="32"/>
      <c r="Q39" s="155"/>
      <c r="AA39" s="97"/>
      <c r="AB39" s="97"/>
      <c r="AC39" s="97"/>
      <c r="AD39" s="97"/>
      <c r="AE39" s="97"/>
      <c r="AF39" s="93"/>
      <c r="AG39" s="93"/>
      <c r="AH39" s="93"/>
      <c r="AI39" s="30"/>
      <c r="AJ39" s="30"/>
      <c r="AK39" s="30"/>
      <c r="AL39" s="112" t="s">
        <v>418</v>
      </c>
      <c r="AM39" s="109" t="s">
        <v>419</v>
      </c>
      <c r="AN39" s="112">
        <v>402</v>
      </c>
      <c r="AO39" s="112">
        <v>923805</v>
      </c>
      <c r="AP39" s="112">
        <v>18</v>
      </c>
      <c r="AQ39"/>
      <c r="AR39"/>
      <c r="AS39"/>
      <c r="AT39"/>
      <c r="AU39"/>
      <c r="AV39"/>
      <c r="AW39" t="s">
        <v>3005</v>
      </c>
      <c r="AX39" t="s">
        <v>789</v>
      </c>
      <c r="AY39" t="s">
        <v>2903</v>
      </c>
    </row>
    <row r="40" spans="1:51" ht="51" customHeight="1" thickBot="1" x14ac:dyDescent="0.25">
      <c r="A40" s="1029"/>
      <c r="B40" s="572" t="s">
        <v>3002</v>
      </c>
      <c r="C40" s="994" t="s">
        <v>2941</v>
      </c>
      <c r="D40" s="995"/>
      <c r="E40" s="996"/>
      <c r="F40" s="909" t="s">
        <v>3003</v>
      </c>
      <c r="G40" s="910"/>
      <c r="H40" s="956"/>
      <c r="I40" s="993" t="s">
        <v>3004</v>
      </c>
      <c r="J40" s="910"/>
      <c r="K40" s="911"/>
      <c r="L40" s="975" t="s">
        <v>2942</v>
      </c>
      <c r="M40" s="976"/>
      <c r="N40" s="977"/>
      <c r="O40" s="202"/>
      <c r="P40" s="172"/>
      <c r="Q40" s="155"/>
      <c r="AA40" s="97"/>
      <c r="AB40" s="97"/>
      <c r="AC40" s="97"/>
      <c r="AD40" s="97"/>
      <c r="AE40" s="97"/>
      <c r="AF40" s="93"/>
      <c r="AG40" s="93"/>
      <c r="AH40" s="93"/>
      <c r="AI40" s="30"/>
      <c r="AJ40" s="30"/>
      <c r="AK40" s="30"/>
      <c r="AL40" s="112" t="s">
        <v>422</v>
      </c>
      <c r="AM40" s="109">
        <v>910904</v>
      </c>
      <c r="AN40" s="112">
        <v>406</v>
      </c>
      <c r="AO40" s="112">
        <v>934105</v>
      </c>
      <c r="AP40" s="112">
        <v>19</v>
      </c>
      <c r="AQ40"/>
      <c r="AR40"/>
      <c r="AS40"/>
      <c r="AT40"/>
      <c r="AU40"/>
      <c r="AV40"/>
      <c r="AW40" t="s">
        <v>3006</v>
      </c>
      <c r="AX40" t="s">
        <v>727</v>
      </c>
      <c r="AY40" t="s">
        <v>2903</v>
      </c>
    </row>
    <row r="41" spans="1:51" ht="23.45" customHeight="1" x14ac:dyDescent="0.25">
      <c r="A41" s="1029"/>
      <c r="B41" s="35"/>
      <c r="C41" s="203" t="s">
        <v>2946</v>
      </c>
      <c r="D41" s="204" t="s">
        <v>2947</v>
      </c>
      <c r="E41" s="205" t="s">
        <v>2948</v>
      </c>
      <c r="F41" s="636" t="s">
        <v>2946</v>
      </c>
      <c r="G41" s="637" t="s">
        <v>2947</v>
      </c>
      <c r="H41" s="638" t="s">
        <v>2948</v>
      </c>
      <c r="I41" s="639" t="s">
        <v>2946</v>
      </c>
      <c r="J41" s="636" t="s">
        <v>2947</v>
      </c>
      <c r="K41" s="636" t="s">
        <v>2948</v>
      </c>
      <c r="L41" s="206" t="s">
        <v>2946</v>
      </c>
      <c r="M41" s="207" t="s">
        <v>2947</v>
      </c>
      <c r="N41" s="208" t="s">
        <v>2948</v>
      </c>
      <c r="O41" s="180"/>
      <c r="P41" s="155"/>
      <c r="Q41" s="155"/>
      <c r="AA41" s="97"/>
      <c r="AB41" s="97"/>
      <c r="AC41" s="97"/>
      <c r="AD41" s="97"/>
      <c r="AE41" s="97"/>
      <c r="AF41" s="93"/>
      <c r="AG41" s="93"/>
      <c r="AH41" s="93"/>
      <c r="AI41" s="30"/>
      <c r="AJ41" s="30"/>
      <c r="AK41" s="30"/>
      <c r="AL41" s="112" t="s">
        <v>425</v>
      </c>
      <c r="AM41" s="109">
        <v>911604</v>
      </c>
      <c r="AN41" s="112">
        <v>407</v>
      </c>
      <c r="AO41" s="110">
        <v>934205</v>
      </c>
      <c r="AP41" s="112" t="s">
        <v>427</v>
      </c>
      <c r="AQ41"/>
      <c r="AR41"/>
      <c r="AS41"/>
      <c r="AT41"/>
      <c r="AU41"/>
      <c r="AV41"/>
      <c r="AW41" t="s">
        <v>3008</v>
      </c>
      <c r="AX41" t="s">
        <v>766</v>
      </c>
      <c r="AY41" t="s">
        <v>2903</v>
      </c>
    </row>
    <row r="42" spans="1:51" ht="15.75" x14ac:dyDescent="0.2">
      <c r="A42" s="1029"/>
      <c r="B42" s="684" t="s">
        <v>3007</v>
      </c>
      <c r="C42" s="327"/>
      <c r="D42" s="327"/>
      <c r="E42" s="211">
        <f t="shared" ref="E42:E55" si="0">C42+D42</f>
        <v>0</v>
      </c>
      <c r="F42" s="327"/>
      <c r="G42" s="327"/>
      <c r="H42" s="210">
        <f>SUM(F42:G42)</f>
        <v>0</v>
      </c>
      <c r="I42" s="327"/>
      <c r="J42" s="327"/>
      <c r="K42" s="210">
        <f>SUM(I42:J42)</f>
        <v>0</v>
      </c>
      <c r="L42" s="327"/>
      <c r="M42" s="327"/>
      <c r="N42" s="211">
        <f t="shared" ref="N42:N55" si="1">L42+M42</f>
        <v>0</v>
      </c>
      <c r="O42" s="180"/>
      <c r="P42" s="209"/>
      <c r="Q42" s="155"/>
      <c r="AA42" s="97"/>
      <c r="AB42" s="97"/>
      <c r="AC42" s="97"/>
      <c r="AD42" s="97"/>
      <c r="AE42" s="97"/>
      <c r="AF42" s="93"/>
      <c r="AG42" s="93"/>
      <c r="AH42" s="93"/>
      <c r="AI42" s="30"/>
      <c r="AJ42" s="30"/>
      <c r="AK42" s="30"/>
      <c r="AL42" s="112" t="s">
        <v>429</v>
      </c>
      <c r="AM42" s="109" t="s">
        <v>430</v>
      </c>
      <c r="AN42" s="112">
        <v>515</v>
      </c>
      <c r="AO42" s="112">
        <v>934206</v>
      </c>
      <c r="AP42" s="112">
        <v>20</v>
      </c>
      <c r="AQ42"/>
      <c r="AR42"/>
      <c r="AS42"/>
      <c r="AT42"/>
      <c r="AU42"/>
      <c r="AV42"/>
      <c r="AW42" t="s">
        <v>3010</v>
      </c>
      <c r="AX42"/>
      <c r="AY42" t="s">
        <v>2903</v>
      </c>
    </row>
    <row r="43" spans="1:51" ht="15.75" x14ac:dyDescent="0.2">
      <c r="A43" s="1029"/>
      <c r="B43" s="684" t="s">
        <v>3009</v>
      </c>
      <c r="C43" s="327"/>
      <c r="D43" s="327"/>
      <c r="E43" s="211">
        <f t="shared" si="0"/>
        <v>0</v>
      </c>
      <c r="F43" s="327"/>
      <c r="G43" s="327"/>
      <c r="H43" s="210">
        <f t="shared" ref="H43:H55" si="2">SUM(F43:G43)</f>
        <v>0</v>
      </c>
      <c r="I43" s="327"/>
      <c r="J43" s="327"/>
      <c r="K43" s="210">
        <f t="shared" ref="K43:K55" si="3">SUM(I43:J43)</f>
        <v>0</v>
      </c>
      <c r="L43" s="327"/>
      <c r="M43" s="327"/>
      <c r="N43" s="211">
        <f t="shared" si="1"/>
        <v>0</v>
      </c>
      <c r="O43" s="180"/>
      <c r="P43" s="209"/>
      <c r="Q43" s="155"/>
      <c r="AA43" s="97"/>
      <c r="AB43" s="97"/>
      <c r="AC43" s="97"/>
      <c r="AD43" s="97"/>
      <c r="AE43" s="97"/>
      <c r="AF43" s="93"/>
      <c r="AG43" s="93"/>
      <c r="AH43" s="93"/>
      <c r="AI43" s="30"/>
      <c r="AJ43" s="30"/>
      <c r="AK43" s="30"/>
      <c r="AL43" s="112" t="s">
        <v>433</v>
      </c>
      <c r="AM43" s="109" t="s">
        <v>434</v>
      </c>
      <c r="AN43" s="112">
        <v>516</v>
      </c>
      <c r="AO43" s="110" t="s">
        <v>604</v>
      </c>
      <c r="AP43" s="112">
        <v>21</v>
      </c>
      <c r="AQ43"/>
      <c r="AR43"/>
      <c r="AS43"/>
      <c r="AT43"/>
      <c r="AU43"/>
      <c r="AV43"/>
      <c r="AW43" t="s">
        <v>3012</v>
      </c>
      <c r="AX43" t="s">
        <v>763</v>
      </c>
      <c r="AY43" t="s">
        <v>2903</v>
      </c>
    </row>
    <row r="44" spans="1:51" ht="15.75" x14ac:dyDescent="0.2">
      <c r="A44" s="1029"/>
      <c r="B44" s="684" t="s">
        <v>3011</v>
      </c>
      <c r="C44" s="327"/>
      <c r="D44" s="327"/>
      <c r="E44" s="211">
        <f t="shared" si="0"/>
        <v>0</v>
      </c>
      <c r="F44" s="327"/>
      <c r="G44" s="327"/>
      <c r="H44" s="210">
        <f t="shared" si="2"/>
        <v>0</v>
      </c>
      <c r="I44" s="327"/>
      <c r="J44" s="327"/>
      <c r="K44" s="210">
        <f t="shared" si="3"/>
        <v>0</v>
      </c>
      <c r="L44" s="327"/>
      <c r="M44" s="327"/>
      <c r="N44" s="211">
        <f t="shared" si="1"/>
        <v>0</v>
      </c>
      <c r="O44" s="180"/>
      <c r="P44" s="209"/>
      <c r="Q44" s="155"/>
      <c r="AA44" s="97"/>
      <c r="AB44" s="97"/>
      <c r="AC44" s="97"/>
      <c r="AD44" s="97"/>
      <c r="AE44" s="97"/>
      <c r="AF44" s="93"/>
      <c r="AG44" s="93"/>
      <c r="AH44" s="93"/>
      <c r="AI44" s="30"/>
      <c r="AJ44" s="30"/>
      <c r="AK44" s="30"/>
      <c r="AL44" s="112" t="s">
        <v>437</v>
      </c>
      <c r="AM44" s="109" t="s">
        <v>438</v>
      </c>
      <c r="AN44" s="112">
        <v>517</v>
      </c>
      <c r="AO44" s="110" t="s">
        <v>770</v>
      </c>
      <c r="AP44" s="112">
        <v>24</v>
      </c>
      <c r="AQ44"/>
      <c r="AR44"/>
      <c r="AS44"/>
      <c r="AT44"/>
      <c r="AU44"/>
      <c r="AV44"/>
      <c r="AW44" t="s">
        <v>3014</v>
      </c>
      <c r="AX44" t="s">
        <v>795</v>
      </c>
      <c r="AY44" t="s">
        <v>2903</v>
      </c>
    </row>
    <row r="45" spans="1:51" ht="15.75" x14ac:dyDescent="0.2">
      <c r="A45" s="1029"/>
      <c r="B45" s="684" t="s">
        <v>3013</v>
      </c>
      <c r="C45" s="327"/>
      <c r="D45" s="327"/>
      <c r="E45" s="211">
        <f t="shared" si="0"/>
        <v>0</v>
      </c>
      <c r="F45" s="327"/>
      <c r="G45" s="327"/>
      <c r="H45" s="210">
        <f t="shared" si="2"/>
        <v>0</v>
      </c>
      <c r="I45" s="327"/>
      <c r="J45" s="327"/>
      <c r="K45" s="210">
        <f t="shared" si="3"/>
        <v>0</v>
      </c>
      <c r="L45" s="327"/>
      <c r="M45" s="327"/>
      <c r="N45" s="211">
        <f t="shared" si="1"/>
        <v>0</v>
      </c>
      <c r="O45" s="180"/>
      <c r="P45" s="209"/>
      <c r="Q45" s="155"/>
      <c r="AA45" s="97"/>
      <c r="AB45" s="97"/>
      <c r="AC45" s="97"/>
      <c r="AD45" s="97"/>
      <c r="AE45" s="97"/>
      <c r="AF45" s="93"/>
      <c r="AG45" s="93"/>
      <c r="AH45" s="93"/>
      <c r="AI45" s="30"/>
      <c r="AJ45" s="30"/>
      <c r="AK45" s="30"/>
      <c r="AL45" s="112" t="s">
        <v>441</v>
      </c>
      <c r="AM45" s="109" t="s">
        <v>2959</v>
      </c>
      <c r="AN45" s="112">
        <v>518</v>
      </c>
      <c r="AO45" s="110" t="s">
        <v>772</v>
      </c>
      <c r="AP45" s="112">
        <v>25</v>
      </c>
      <c r="AQ45"/>
      <c r="AR45"/>
      <c r="AS45"/>
      <c r="AT45"/>
      <c r="AU45"/>
      <c r="AV45"/>
      <c r="AW45" t="s">
        <v>3016</v>
      </c>
      <c r="AX45" t="s">
        <v>757</v>
      </c>
      <c r="AY45" t="s">
        <v>2903</v>
      </c>
    </row>
    <row r="46" spans="1:51" ht="15.75" x14ac:dyDescent="0.2">
      <c r="A46" s="1029"/>
      <c r="B46" s="684" t="s">
        <v>3015</v>
      </c>
      <c r="C46" s="327"/>
      <c r="D46" s="327"/>
      <c r="E46" s="211">
        <f t="shared" si="0"/>
        <v>0</v>
      </c>
      <c r="F46" s="327"/>
      <c r="G46" s="327"/>
      <c r="H46" s="210">
        <f t="shared" si="2"/>
        <v>0</v>
      </c>
      <c r="I46" s="327"/>
      <c r="J46" s="327"/>
      <c r="K46" s="210">
        <f t="shared" si="3"/>
        <v>0</v>
      </c>
      <c r="L46" s="327"/>
      <c r="M46" s="327"/>
      <c r="N46" s="211">
        <f t="shared" si="1"/>
        <v>0</v>
      </c>
      <c r="O46" s="180"/>
      <c r="P46" s="209"/>
      <c r="Q46" s="155"/>
      <c r="AA46" s="97"/>
      <c r="AB46" s="97"/>
      <c r="AC46" s="97"/>
      <c r="AD46" s="97"/>
      <c r="AE46" s="97"/>
      <c r="AF46" s="93"/>
      <c r="AG46" s="93"/>
      <c r="AH46" s="93"/>
      <c r="AI46" s="30"/>
      <c r="AJ46" s="30"/>
      <c r="AK46" s="30"/>
      <c r="AL46" s="112" t="s">
        <v>444</v>
      </c>
      <c r="AM46" s="109" t="s">
        <v>1148</v>
      </c>
      <c r="AN46" s="112">
        <v>519</v>
      </c>
      <c r="AO46" s="110" t="s">
        <v>731</v>
      </c>
      <c r="AP46" s="112">
        <v>26</v>
      </c>
      <c r="AQ46"/>
      <c r="AR46"/>
      <c r="AS46"/>
      <c r="AT46"/>
      <c r="AU46"/>
      <c r="AV46"/>
      <c r="AW46" t="s">
        <v>3018</v>
      </c>
      <c r="AX46" t="s">
        <v>3019</v>
      </c>
      <c r="AY46" t="s">
        <v>2903</v>
      </c>
    </row>
    <row r="47" spans="1:51" ht="15.75" x14ac:dyDescent="0.2">
      <c r="A47" s="1029"/>
      <c r="B47" s="684" t="s">
        <v>3017</v>
      </c>
      <c r="C47" s="327"/>
      <c r="D47" s="327"/>
      <c r="E47" s="211">
        <f t="shared" si="0"/>
        <v>0</v>
      </c>
      <c r="F47" s="327"/>
      <c r="G47" s="327"/>
      <c r="H47" s="210">
        <f t="shared" si="2"/>
        <v>0</v>
      </c>
      <c r="I47" s="327"/>
      <c r="J47" s="327"/>
      <c r="K47" s="210">
        <f t="shared" si="3"/>
        <v>0</v>
      </c>
      <c r="L47" s="327"/>
      <c r="M47" s="327"/>
      <c r="N47" s="211">
        <f t="shared" si="1"/>
        <v>0</v>
      </c>
      <c r="O47" s="180"/>
      <c r="P47" s="209"/>
      <c r="Q47" s="155"/>
      <c r="AA47" s="97"/>
      <c r="AB47" s="97"/>
      <c r="AC47" s="97"/>
      <c r="AD47" s="97"/>
      <c r="AE47" s="97"/>
      <c r="AF47" s="93"/>
      <c r="AG47" s="93"/>
      <c r="AH47" s="93"/>
      <c r="AI47" s="30"/>
      <c r="AJ47" s="30"/>
      <c r="AK47" s="30"/>
      <c r="AL47" s="112" t="s">
        <v>447</v>
      </c>
      <c r="AM47" s="109"/>
      <c r="AN47" s="112">
        <v>550</v>
      </c>
      <c r="AO47" s="110" t="s">
        <v>739</v>
      </c>
      <c r="AP47" s="112" t="s">
        <v>449</v>
      </c>
      <c r="AQ47"/>
      <c r="AR47"/>
      <c r="AS47"/>
      <c r="AT47"/>
      <c r="AU47"/>
      <c r="AV47"/>
      <c r="AW47" s="489"/>
    </row>
    <row r="48" spans="1:51" ht="15.75" x14ac:dyDescent="0.2">
      <c r="A48" s="1029"/>
      <c r="B48" s="684" t="s">
        <v>3020</v>
      </c>
      <c r="C48" s="327"/>
      <c r="D48" s="327"/>
      <c r="E48" s="211">
        <f t="shared" si="0"/>
        <v>0</v>
      </c>
      <c r="F48" s="327"/>
      <c r="G48" s="327"/>
      <c r="H48" s="210">
        <f t="shared" si="2"/>
        <v>0</v>
      </c>
      <c r="I48" s="327"/>
      <c r="J48" s="327"/>
      <c r="K48" s="210">
        <f t="shared" si="3"/>
        <v>0</v>
      </c>
      <c r="L48" s="327"/>
      <c r="M48" s="327"/>
      <c r="N48" s="211">
        <f t="shared" si="1"/>
        <v>0</v>
      </c>
      <c r="O48" s="180"/>
      <c r="P48" s="209"/>
      <c r="Q48" s="155"/>
      <c r="AA48" s="97"/>
      <c r="AB48" s="97"/>
      <c r="AC48" s="97"/>
      <c r="AD48" s="97"/>
      <c r="AE48" s="97"/>
      <c r="AF48" s="93"/>
      <c r="AG48" s="93"/>
      <c r="AH48" s="93"/>
      <c r="AI48" s="30"/>
      <c r="AJ48" s="30"/>
      <c r="AK48" s="30"/>
      <c r="AL48" s="112" t="s">
        <v>451</v>
      </c>
      <c r="AM48" s="109"/>
      <c r="AN48" s="112">
        <v>557</v>
      </c>
      <c r="AO48" s="110" t="s">
        <v>741</v>
      </c>
      <c r="AP48" s="112" t="s">
        <v>453</v>
      </c>
      <c r="AQ48"/>
      <c r="AR48"/>
      <c r="AS48"/>
      <c r="AT48"/>
      <c r="AU48"/>
      <c r="AV48"/>
      <c r="AW48" s="487"/>
    </row>
    <row r="49" spans="1:48" ht="15.75" x14ac:dyDescent="0.2">
      <c r="A49" s="1029"/>
      <c r="B49" s="684" t="s">
        <v>3021</v>
      </c>
      <c r="C49" s="327"/>
      <c r="D49" s="327"/>
      <c r="E49" s="211">
        <f t="shared" si="0"/>
        <v>0</v>
      </c>
      <c r="F49" s="327"/>
      <c r="G49" s="327"/>
      <c r="H49" s="210">
        <f t="shared" si="2"/>
        <v>0</v>
      </c>
      <c r="I49" s="327"/>
      <c r="J49" s="327"/>
      <c r="K49" s="210">
        <f t="shared" si="3"/>
        <v>0</v>
      </c>
      <c r="L49" s="327"/>
      <c r="M49" s="327"/>
      <c r="N49" s="211">
        <f t="shared" si="1"/>
        <v>0</v>
      </c>
      <c r="O49" s="180"/>
      <c r="P49" s="209"/>
      <c r="Q49" s="155"/>
      <c r="AA49" s="97"/>
      <c r="AB49" s="97"/>
      <c r="AC49" s="97"/>
      <c r="AD49" s="97"/>
      <c r="AE49" s="97"/>
      <c r="AF49" s="93"/>
      <c r="AG49" s="93"/>
      <c r="AH49" s="93"/>
      <c r="AI49" s="30"/>
      <c r="AJ49" s="30"/>
      <c r="AK49" s="30"/>
      <c r="AL49" s="112" t="s">
        <v>455</v>
      </c>
      <c r="AM49" s="109"/>
      <c r="AN49" s="112">
        <v>558</v>
      </c>
      <c r="AO49" s="110" t="s">
        <v>751</v>
      </c>
      <c r="AP49" s="112">
        <v>31</v>
      </c>
      <c r="AQ49"/>
      <c r="AR49"/>
      <c r="AS49"/>
      <c r="AT49"/>
      <c r="AU49"/>
      <c r="AV49"/>
    </row>
    <row r="50" spans="1:48" ht="15.75" x14ac:dyDescent="0.2">
      <c r="A50" s="1029"/>
      <c r="B50" s="684" t="s">
        <v>3022</v>
      </c>
      <c r="C50" s="327"/>
      <c r="D50" s="327"/>
      <c r="E50" s="211">
        <f t="shared" si="0"/>
        <v>0</v>
      </c>
      <c r="F50" s="327"/>
      <c r="G50" s="327"/>
      <c r="H50" s="210">
        <f t="shared" si="2"/>
        <v>0</v>
      </c>
      <c r="I50" s="327"/>
      <c r="J50" s="327"/>
      <c r="K50" s="210">
        <f t="shared" si="3"/>
        <v>0</v>
      </c>
      <c r="L50" s="327"/>
      <c r="M50" s="327"/>
      <c r="N50" s="211">
        <f t="shared" si="1"/>
        <v>0</v>
      </c>
      <c r="O50" s="180"/>
      <c r="P50" s="209"/>
      <c r="Q50" s="155"/>
      <c r="AA50" s="97"/>
      <c r="AB50" s="97"/>
      <c r="AC50" s="97"/>
      <c r="AD50" s="97"/>
      <c r="AE50" s="97"/>
      <c r="AF50" s="93"/>
      <c r="AG50" s="93"/>
      <c r="AH50" s="93"/>
      <c r="AI50" s="30"/>
      <c r="AJ50" s="30"/>
      <c r="AK50" s="30"/>
      <c r="AL50" s="112" t="s">
        <v>458</v>
      </c>
      <c r="AM50" s="109"/>
      <c r="AN50" s="112">
        <v>559</v>
      </c>
      <c r="AO50" s="110" t="s">
        <v>760</v>
      </c>
      <c r="AP50" s="112">
        <v>35</v>
      </c>
      <c r="AQ50"/>
      <c r="AR50"/>
      <c r="AS50"/>
      <c r="AT50"/>
      <c r="AU50"/>
      <c r="AV50"/>
    </row>
    <row r="51" spans="1:48" ht="15.75" x14ac:dyDescent="0.2">
      <c r="A51" s="1029"/>
      <c r="B51" s="684" t="s">
        <v>3023</v>
      </c>
      <c r="C51" s="327"/>
      <c r="D51" s="327"/>
      <c r="E51" s="211">
        <f t="shared" si="0"/>
        <v>0</v>
      </c>
      <c r="F51" s="327"/>
      <c r="G51" s="327"/>
      <c r="H51" s="210">
        <f t="shared" si="2"/>
        <v>0</v>
      </c>
      <c r="I51" s="327"/>
      <c r="J51" s="327"/>
      <c r="K51" s="210">
        <f t="shared" si="3"/>
        <v>0</v>
      </c>
      <c r="L51" s="327"/>
      <c r="M51" s="327"/>
      <c r="N51" s="211">
        <f t="shared" si="1"/>
        <v>0</v>
      </c>
      <c r="O51" s="180"/>
      <c r="P51" s="209"/>
      <c r="Q51" s="155"/>
      <c r="AA51" s="97"/>
      <c r="AB51" s="97"/>
      <c r="AC51" s="97"/>
      <c r="AD51" s="97"/>
      <c r="AE51" s="97"/>
      <c r="AF51" s="93"/>
      <c r="AG51" s="93"/>
      <c r="AH51" s="93"/>
      <c r="AI51" s="30"/>
      <c r="AJ51" s="30"/>
      <c r="AK51" s="30"/>
      <c r="AL51" s="112" t="s">
        <v>461</v>
      </c>
      <c r="AM51" s="109"/>
      <c r="AN51" s="112">
        <v>560</v>
      </c>
      <c r="AO51" s="110" t="s">
        <v>763</v>
      </c>
      <c r="AP51" s="112">
        <v>36</v>
      </c>
      <c r="AQ51"/>
      <c r="AR51"/>
      <c r="AS51"/>
      <c r="AT51"/>
      <c r="AU51"/>
      <c r="AV51"/>
    </row>
    <row r="52" spans="1:48" ht="15.75" x14ac:dyDescent="0.2">
      <c r="A52" s="1029"/>
      <c r="B52" s="684" t="s">
        <v>3024</v>
      </c>
      <c r="C52" s="327"/>
      <c r="D52" s="327"/>
      <c r="E52" s="211">
        <f t="shared" si="0"/>
        <v>0</v>
      </c>
      <c r="F52" s="327"/>
      <c r="G52" s="327"/>
      <c r="H52" s="210">
        <f t="shared" si="2"/>
        <v>0</v>
      </c>
      <c r="I52" s="327"/>
      <c r="J52" s="327"/>
      <c r="K52" s="210">
        <f t="shared" si="3"/>
        <v>0</v>
      </c>
      <c r="L52" s="327"/>
      <c r="M52" s="327"/>
      <c r="N52" s="211">
        <f t="shared" si="1"/>
        <v>0</v>
      </c>
      <c r="O52" s="180"/>
      <c r="P52" s="209"/>
      <c r="Q52" s="155"/>
      <c r="AA52" s="97"/>
      <c r="AB52" s="97"/>
      <c r="AC52" s="97"/>
      <c r="AD52" s="97"/>
      <c r="AE52" s="97"/>
      <c r="AF52" s="93"/>
      <c r="AG52" s="93"/>
      <c r="AH52" s="93"/>
      <c r="AI52" s="30"/>
      <c r="AJ52" s="30"/>
      <c r="AK52" s="30"/>
      <c r="AL52" s="112" t="s">
        <v>464</v>
      </c>
      <c r="AM52" s="109"/>
      <c r="AN52" s="112">
        <v>561</v>
      </c>
      <c r="AO52" s="110" t="s">
        <v>733</v>
      </c>
      <c r="AP52" s="112">
        <v>37</v>
      </c>
      <c r="AQ52"/>
      <c r="AR52"/>
      <c r="AS52"/>
      <c r="AT52"/>
      <c r="AU52"/>
      <c r="AV52"/>
    </row>
    <row r="53" spans="1:48" ht="15.75" x14ac:dyDescent="0.2">
      <c r="A53" s="1029"/>
      <c r="B53" s="684" t="s">
        <v>3025</v>
      </c>
      <c r="C53" s="327"/>
      <c r="D53" s="327"/>
      <c r="E53" s="211">
        <f t="shared" si="0"/>
        <v>0</v>
      </c>
      <c r="F53" s="327"/>
      <c r="G53" s="327"/>
      <c r="H53" s="210">
        <f t="shared" si="2"/>
        <v>0</v>
      </c>
      <c r="I53" s="327"/>
      <c r="J53" s="327"/>
      <c r="K53" s="210">
        <f t="shared" si="3"/>
        <v>0</v>
      </c>
      <c r="L53" s="327"/>
      <c r="M53" s="327"/>
      <c r="N53" s="211">
        <f t="shared" si="1"/>
        <v>0</v>
      </c>
      <c r="O53" s="180"/>
      <c r="P53" s="209"/>
      <c r="Q53" s="155"/>
      <c r="AA53" s="97"/>
      <c r="AB53" s="97"/>
      <c r="AC53" s="97"/>
      <c r="AD53" s="97"/>
      <c r="AE53" s="97"/>
      <c r="AF53" s="93"/>
      <c r="AG53" s="93"/>
      <c r="AH53" s="93"/>
      <c r="AI53" s="30"/>
      <c r="AJ53" s="30"/>
      <c r="AK53" s="30"/>
      <c r="AL53" s="112" t="s">
        <v>466</v>
      </c>
      <c r="AM53" s="109"/>
      <c r="AN53" s="112">
        <v>562</v>
      </c>
      <c r="AO53" s="110" t="s">
        <v>735</v>
      </c>
      <c r="AP53" s="112">
        <v>38</v>
      </c>
      <c r="AQ53"/>
      <c r="AR53"/>
      <c r="AS53"/>
      <c r="AT53"/>
      <c r="AU53"/>
      <c r="AV53"/>
    </row>
    <row r="54" spans="1:48" ht="15.75" x14ac:dyDescent="0.2">
      <c r="A54" s="1029"/>
      <c r="B54" s="684" t="s">
        <v>3026</v>
      </c>
      <c r="C54" s="327"/>
      <c r="D54" s="327"/>
      <c r="E54" s="211">
        <f t="shared" si="0"/>
        <v>0</v>
      </c>
      <c r="F54" s="327"/>
      <c r="G54" s="327"/>
      <c r="H54" s="210">
        <f t="shared" si="2"/>
        <v>0</v>
      </c>
      <c r="I54" s="327"/>
      <c r="J54" s="327"/>
      <c r="K54" s="210">
        <f t="shared" si="3"/>
        <v>0</v>
      </c>
      <c r="L54" s="327"/>
      <c r="M54" s="327"/>
      <c r="N54" s="211">
        <f t="shared" si="1"/>
        <v>0</v>
      </c>
      <c r="O54" s="180"/>
      <c r="P54" s="209"/>
      <c r="Q54" s="155"/>
      <c r="AA54" s="97"/>
      <c r="AB54" s="97"/>
      <c r="AC54" s="97"/>
      <c r="AD54" s="97"/>
      <c r="AE54" s="97"/>
      <c r="AF54" s="93"/>
      <c r="AG54" s="93"/>
      <c r="AH54" s="93"/>
      <c r="AI54" s="30"/>
      <c r="AJ54" s="30"/>
      <c r="AK54" s="30"/>
      <c r="AL54" s="112" t="s">
        <v>468</v>
      </c>
      <c r="AM54" s="109"/>
      <c r="AN54" s="112">
        <v>563</v>
      </c>
      <c r="AO54" s="110" t="s">
        <v>743</v>
      </c>
      <c r="AP54" s="112">
        <v>39</v>
      </c>
      <c r="AQ54"/>
      <c r="AR54"/>
      <c r="AS54"/>
      <c r="AT54"/>
      <c r="AU54"/>
      <c r="AV54"/>
    </row>
    <row r="55" spans="1:48" ht="15.75" x14ac:dyDescent="0.2">
      <c r="A55" s="1029"/>
      <c r="B55" s="685" t="s">
        <v>3027</v>
      </c>
      <c r="C55" s="327"/>
      <c r="D55" s="327"/>
      <c r="E55" s="211">
        <f t="shared" si="0"/>
        <v>0</v>
      </c>
      <c r="F55" s="327"/>
      <c r="G55" s="327"/>
      <c r="H55" s="210">
        <f t="shared" si="2"/>
        <v>0</v>
      </c>
      <c r="I55" s="327"/>
      <c r="J55" s="327"/>
      <c r="K55" s="210">
        <f t="shared" si="3"/>
        <v>0</v>
      </c>
      <c r="L55" s="327"/>
      <c r="M55" s="327"/>
      <c r="N55" s="211">
        <f t="shared" si="1"/>
        <v>0</v>
      </c>
      <c r="O55" s="180"/>
      <c r="P55" s="209"/>
      <c r="Q55" s="155"/>
      <c r="AA55" s="97"/>
      <c r="AB55" s="97"/>
      <c r="AC55" s="97"/>
      <c r="AD55" s="97"/>
      <c r="AE55" s="97"/>
      <c r="AF55" s="93"/>
      <c r="AG55" s="93"/>
      <c r="AH55" s="93"/>
      <c r="AI55" s="30"/>
      <c r="AJ55" s="30"/>
      <c r="AK55" s="30"/>
      <c r="AL55" s="112" t="s">
        <v>470</v>
      </c>
      <c r="AM55" s="109"/>
      <c r="AN55" s="112">
        <v>564</v>
      </c>
      <c r="AO55" s="110" t="s">
        <v>723</v>
      </c>
      <c r="AP55" s="112" t="s">
        <v>472</v>
      </c>
      <c r="AQ55"/>
      <c r="AR55"/>
      <c r="AS55"/>
      <c r="AT55"/>
      <c r="AU55"/>
      <c r="AV55"/>
    </row>
    <row r="56" spans="1:48" ht="20.25" customHeight="1" x14ac:dyDescent="0.2">
      <c r="A56" s="1029"/>
      <c r="B56" s="685" t="s">
        <v>3027</v>
      </c>
      <c r="C56" s="327"/>
      <c r="D56" s="327"/>
      <c r="E56" s="211">
        <f>C56+D56</f>
        <v>0</v>
      </c>
      <c r="F56" s="327"/>
      <c r="G56" s="327"/>
      <c r="H56" s="210">
        <f>SUM(F56:G56)</f>
        <v>0</v>
      </c>
      <c r="I56" s="327"/>
      <c r="J56" s="327"/>
      <c r="K56" s="210">
        <f>SUM(I56:J56)</f>
        <v>0</v>
      </c>
      <c r="L56" s="327"/>
      <c r="M56" s="327"/>
      <c r="N56" s="211">
        <f>L56+M56</f>
        <v>0</v>
      </c>
      <c r="O56" s="180"/>
      <c r="P56" s="209"/>
      <c r="Q56" s="155"/>
      <c r="AA56" s="97"/>
      <c r="AB56" s="97"/>
      <c r="AC56" s="97"/>
      <c r="AD56" s="97"/>
      <c r="AE56" s="97"/>
      <c r="AF56" s="93"/>
      <c r="AG56" s="93"/>
      <c r="AH56" s="93"/>
      <c r="AI56" s="30"/>
      <c r="AJ56" s="30"/>
      <c r="AK56" s="30"/>
      <c r="AL56" s="112" t="s">
        <v>473</v>
      </c>
      <c r="AM56" s="109"/>
      <c r="AN56" s="112">
        <v>62</v>
      </c>
      <c r="AO56" s="110" t="s">
        <v>766</v>
      </c>
      <c r="AP56" s="112" t="s">
        <v>475</v>
      </c>
      <c r="AQ56"/>
      <c r="AR56"/>
      <c r="AS56"/>
      <c r="AT56"/>
      <c r="AU56"/>
      <c r="AV56"/>
    </row>
    <row r="57" spans="1:48" ht="27" customHeight="1" thickBot="1" x14ac:dyDescent="0.3">
      <c r="A57" s="1029"/>
      <c r="B57" s="825" t="s">
        <v>2948</v>
      </c>
      <c r="C57" s="211">
        <f>SUM(C42:C56)</f>
        <v>0</v>
      </c>
      <c r="D57" s="211">
        <f t="shared" ref="D57:N57" si="4">SUM(D42:D56)</f>
        <v>0</v>
      </c>
      <c r="E57" s="211">
        <f t="shared" si="4"/>
        <v>0</v>
      </c>
      <c r="F57" s="211">
        <f t="shared" si="4"/>
        <v>0</v>
      </c>
      <c r="G57" s="211">
        <f t="shared" si="4"/>
        <v>0</v>
      </c>
      <c r="H57" s="211">
        <f t="shared" si="4"/>
        <v>0</v>
      </c>
      <c r="I57" s="211">
        <f t="shared" si="4"/>
        <v>0</v>
      </c>
      <c r="J57" s="211">
        <f t="shared" si="4"/>
        <v>0</v>
      </c>
      <c r="K57" s="211">
        <f t="shared" si="4"/>
        <v>0</v>
      </c>
      <c r="L57" s="211">
        <f t="shared" si="4"/>
        <v>0</v>
      </c>
      <c r="M57" s="211">
        <f t="shared" si="4"/>
        <v>0</v>
      </c>
      <c r="N57" s="211">
        <f t="shared" si="4"/>
        <v>0</v>
      </c>
      <c r="O57" s="180"/>
      <c r="P57" s="209"/>
      <c r="Q57" s="155"/>
      <c r="AA57" s="97"/>
      <c r="AB57" s="97"/>
      <c r="AC57" s="97"/>
      <c r="AD57" s="97"/>
      <c r="AE57" s="97"/>
      <c r="AF57" s="93"/>
      <c r="AG57" s="93"/>
      <c r="AH57" s="93"/>
      <c r="AI57" s="30"/>
      <c r="AJ57" s="30"/>
      <c r="AK57" s="30"/>
      <c r="AL57" s="112"/>
      <c r="AM57" s="109"/>
      <c r="AN57" s="112"/>
      <c r="AO57" s="110" t="s">
        <v>725</v>
      </c>
      <c r="AP57" s="112"/>
      <c r="AQ57"/>
      <c r="AR57"/>
      <c r="AS57"/>
      <c r="AT57"/>
      <c r="AU57"/>
      <c r="AV57"/>
    </row>
    <row r="58" spans="1:48" ht="50.25" customHeight="1" thickBot="1" x14ac:dyDescent="0.25">
      <c r="A58" s="1029"/>
      <c r="B58" s="573" t="s">
        <v>3028</v>
      </c>
      <c r="C58" s="995" t="s">
        <v>2941</v>
      </c>
      <c r="D58" s="995"/>
      <c r="E58" s="995"/>
      <c r="F58" s="976" t="s">
        <v>2942</v>
      </c>
      <c r="G58" s="976"/>
      <c r="H58" s="977"/>
      <c r="I58" s="734"/>
      <c r="J58" s="734"/>
      <c r="K58" s="734"/>
      <c r="L58" s="735"/>
      <c r="M58" s="735"/>
      <c r="N58" s="735"/>
      <c r="O58" s="180"/>
      <c r="P58" s="209"/>
      <c r="Q58" s="155"/>
      <c r="AA58" s="97"/>
      <c r="AB58" s="97"/>
      <c r="AC58" s="97"/>
      <c r="AD58" s="97"/>
      <c r="AE58" s="97"/>
      <c r="AF58" s="93"/>
      <c r="AG58" s="93"/>
      <c r="AH58" s="93"/>
      <c r="AI58" s="30"/>
      <c r="AJ58" s="30"/>
      <c r="AK58" s="30"/>
      <c r="AL58" s="112" t="s">
        <v>476</v>
      </c>
      <c r="AM58" s="109"/>
      <c r="AN58" s="112">
        <v>63</v>
      </c>
      <c r="AO58" s="110" t="s">
        <v>737</v>
      </c>
      <c r="AP58" s="112">
        <v>40</v>
      </c>
      <c r="AQ58"/>
      <c r="AR58"/>
      <c r="AS58"/>
      <c r="AT58"/>
      <c r="AU58"/>
      <c r="AV58"/>
    </row>
    <row r="59" spans="1:48" ht="23.45" customHeight="1" thickBot="1" x14ac:dyDescent="0.25">
      <c r="A59" s="1029"/>
      <c r="B59" s="105"/>
      <c r="C59" s="736" t="s">
        <v>2946</v>
      </c>
      <c r="D59" s="737" t="s">
        <v>2947</v>
      </c>
      <c r="E59" s="738" t="s">
        <v>2948</v>
      </c>
      <c r="F59" s="739" t="s">
        <v>2946</v>
      </c>
      <c r="G59" s="740" t="s">
        <v>2947</v>
      </c>
      <c r="H59" s="218" t="s">
        <v>2948</v>
      </c>
      <c r="I59" s="180"/>
      <c r="J59" s="180"/>
      <c r="K59" s="180"/>
      <c r="L59" s="180"/>
      <c r="M59" s="180"/>
      <c r="N59" s="180"/>
      <c r="O59" s="180"/>
      <c r="P59" s="209"/>
      <c r="Q59" s="155"/>
      <c r="AA59" s="97"/>
      <c r="AB59" s="97"/>
      <c r="AC59" s="97"/>
      <c r="AD59" s="97"/>
      <c r="AE59" s="97"/>
      <c r="AF59" s="93"/>
      <c r="AG59" s="93"/>
      <c r="AH59" s="93"/>
      <c r="AI59" s="30"/>
      <c r="AJ59" s="30"/>
      <c r="AK59" s="30"/>
      <c r="AL59" s="112" t="s">
        <v>478</v>
      </c>
      <c r="AM59" s="109"/>
      <c r="AN59" s="112">
        <v>64</v>
      </c>
      <c r="AO59" s="110" t="s">
        <v>719</v>
      </c>
      <c r="AP59" s="112">
        <v>41</v>
      </c>
      <c r="AQ59"/>
      <c r="AR59"/>
      <c r="AS59"/>
      <c r="AT59"/>
      <c r="AU59"/>
      <c r="AV59"/>
    </row>
    <row r="60" spans="1:48" ht="23.45" customHeight="1" x14ac:dyDescent="0.2">
      <c r="A60" s="1029"/>
      <c r="B60" s="819" t="s">
        <v>3029</v>
      </c>
      <c r="C60" s="585"/>
      <c r="D60" s="585"/>
      <c r="E60" s="223">
        <f>C60+D60</f>
        <v>0</v>
      </c>
      <c r="F60" s="585"/>
      <c r="G60" s="585"/>
      <c r="H60" s="220">
        <f>F60+G60</f>
        <v>0</v>
      </c>
      <c r="I60" s="180"/>
      <c r="J60" s="180"/>
      <c r="K60" s="180"/>
      <c r="L60" s="180"/>
      <c r="M60" s="180"/>
      <c r="N60" s="180"/>
      <c r="O60" s="180"/>
      <c r="P60" s="209"/>
      <c r="Q60" s="155"/>
      <c r="AA60" s="97"/>
      <c r="AB60" s="97"/>
      <c r="AC60" s="97"/>
      <c r="AD60" s="97"/>
      <c r="AE60" s="97"/>
      <c r="AF60" s="93"/>
      <c r="AG60" s="93"/>
      <c r="AH60" s="93"/>
      <c r="AI60" s="30"/>
      <c r="AJ60" s="30"/>
      <c r="AK60" s="30"/>
      <c r="AL60" s="112" t="s">
        <v>480</v>
      </c>
      <c r="AM60" s="109"/>
      <c r="AN60" s="112">
        <v>65</v>
      </c>
      <c r="AO60" s="110" t="s">
        <v>721</v>
      </c>
      <c r="AP60" s="112">
        <v>42</v>
      </c>
      <c r="AQ60"/>
      <c r="AR60"/>
      <c r="AS60"/>
      <c r="AT60"/>
      <c r="AU60"/>
      <c r="AV60"/>
    </row>
    <row r="61" spans="1:48" ht="23.45" customHeight="1" x14ac:dyDescent="0.2">
      <c r="A61" s="1029"/>
      <c r="B61" s="819" t="s">
        <v>3030</v>
      </c>
      <c r="C61" s="585"/>
      <c r="D61" s="585"/>
      <c r="E61" s="223">
        <f>C61+D61</f>
        <v>0</v>
      </c>
      <c r="F61" s="585"/>
      <c r="G61" s="585"/>
      <c r="H61" s="223">
        <f>F61+G61</f>
        <v>0</v>
      </c>
      <c r="I61" s="180"/>
      <c r="J61" s="180"/>
      <c r="K61" s="180"/>
      <c r="L61" s="180"/>
      <c r="M61" s="180"/>
      <c r="N61" s="180"/>
      <c r="O61" s="180"/>
      <c r="P61" s="209"/>
      <c r="Q61" s="155"/>
      <c r="AA61" s="97"/>
      <c r="AB61" s="97"/>
      <c r="AC61" s="97"/>
      <c r="AD61" s="97"/>
      <c r="AE61" s="97"/>
      <c r="AF61" s="93"/>
      <c r="AG61" s="93"/>
      <c r="AH61" s="93"/>
      <c r="AI61" s="30"/>
      <c r="AJ61" s="30"/>
      <c r="AK61" s="30"/>
      <c r="AL61" s="112" t="s">
        <v>482</v>
      </c>
      <c r="AM61" s="109"/>
      <c r="AN61" s="112">
        <v>693</v>
      </c>
      <c r="AO61" s="110" t="s">
        <v>727</v>
      </c>
      <c r="AP61" s="112">
        <v>43</v>
      </c>
      <c r="AQ61"/>
      <c r="AR61"/>
      <c r="AS61"/>
      <c r="AT61"/>
      <c r="AU61"/>
      <c r="AV61"/>
    </row>
    <row r="62" spans="1:48" ht="23.45" customHeight="1" x14ac:dyDescent="0.2">
      <c r="A62" s="1029"/>
      <c r="B62" s="819" t="s">
        <v>3031</v>
      </c>
      <c r="C62" s="585"/>
      <c r="D62" s="585"/>
      <c r="E62" s="223">
        <f>C62+D62</f>
        <v>0</v>
      </c>
      <c r="F62" s="585"/>
      <c r="G62" s="585"/>
      <c r="H62" s="223">
        <f>F62+G62</f>
        <v>0</v>
      </c>
      <c r="I62" s="180"/>
      <c r="J62" s="180"/>
      <c r="K62" s="180"/>
      <c r="L62" s="180"/>
      <c r="M62" s="180"/>
      <c r="N62" s="180"/>
      <c r="O62" s="180"/>
      <c r="P62" s="209"/>
      <c r="Q62" s="155"/>
      <c r="AA62" s="97"/>
      <c r="AB62" s="97"/>
      <c r="AC62" s="97"/>
      <c r="AD62" s="97"/>
      <c r="AE62" s="97"/>
      <c r="AF62" s="93"/>
      <c r="AG62" s="93"/>
      <c r="AH62" s="93"/>
      <c r="AI62" s="30"/>
      <c r="AJ62" s="30"/>
      <c r="AK62" s="30"/>
      <c r="AL62" s="112" t="s">
        <v>484</v>
      </c>
      <c r="AM62" s="109"/>
      <c r="AN62" s="112">
        <v>694</v>
      </c>
      <c r="AO62" s="110" t="s">
        <v>795</v>
      </c>
      <c r="AP62" s="112">
        <v>44</v>
      </c>
      <c r="AQ62"/>
      <c r="AR62"/>
      <c r="AS62"/>
      <c r="AT62"/>
      <c r="AU62"/>
      <c r="AV62"/>
    </row>
    <row r="63" spans="1:48" ht="19.5" customHeight="1" x14ac:dyDescent="0.2">
      <c r="A63" s="1029"/>
      <c r="B63" s="691" t="s">
        <v>3032</v>
      </c>
      <c r="C63" s="585"/>
      <c r="D63" s="585"/>
      <c r="E63" s="223">
        <f>C63+D63</f>
        <v>0</v>
      </c>
      <c r="F63" s="585"/>
      <c r="G63" s="585"/>
      <c r="H63" s="223">
        <f>F63+G63</f>
        <v>0</v>
      </c>
      <c r="I63" s="180"/>
      <c r="J63" s="180"/>
      <c r="K63" s="180"/>
      <c r="L63" s="180"/>
      <c r="M63" s="180"/>
      <c r="N63" s="180"/>
      <c r="O63" s="180"/>
      <c r="P63" s="209"/>
      <c r="Q63" s="155"/>
      <c r="AA63" s="97"/>
      <c r="AB63" s="97"/>
      <c r="AC63" s="97"/>
      <c r="AD63" s="97"/>
      <c r="AE63" s="97"/>
      <c r="AF63" s="93"/>
      <c r="AG63" s="93"/>
      <c r="AH63" s="93"/>
      <c r="AI63" s="30"/>
      <c r="AJ63" s="30"/>
      <c r="AK63" s="30"/>
      <c r="AL63" s="112" t="s">
        <v>486</v>
      </c>
      <c r="AM63" s="109"/>
      <c r="AN63" s="112">
        <v>696</v>
      </c>
      <c r="AO63" s="110" t="s">
        <v>729</v>
      </c>
      <c r="AP63" s="112">
        <v>45</v>
      </c>
      <c r="AQ63"/>
      <c r="AR63"/>
      <c r="AS63"/>
      <c r="AT63"/>
      <c r="AU63"/>
      <c r="AV63"/>
    </row>
    <row r="64" spans="1:48" ht="17.25" customHeight="1" thickBot="1" x14ac:dyDescent="0.3">
      <c r="A64" s="1029"/>
      <c r="B64" s="225" t="s">
        <v>2948</v>
      </c>
      <c r="C64" s="226">
        <f>SUM(C60:C63)</f>
        <v>0</v>
      </c>
      <c r="D64" s="227">
        <f>SUM(D60:D63)</f>
        <v>0</v>
      </c>
      <c r="E64" s="228">
        <f>C64+D64</f>
        <v>0</v>
      </c>
      <c r="F64" s="229">
        <f>SUM(F60:F63)</f>
        <v>0</v>
      </c>
      <c r="G64" s="230">
        <f>SUM(G60:G63)</f>
        <v>0</v>
      </c>
      <c r="H64" s="223">
        <f>F64+G64</f>
        <v>0</v>
      </c>
      <c r="I64" s="180"/>
      <c r="J64" s="180"/>
      <c r="K64" s="180"/>
      <c r="L64" s="180"/>
      <c r="M64" s="180"/>
      <c r="N64" s="180"/>
      <c r="O64" s="180"/>
      <c r="P64" s="209"/>
      <c r="Q64" s="155"/>
      <c r="AA64" s="97"/>
      <c r="AB64" s="97"/>
      <c r="AC64" s="97"/>
      <c r="AD64" s="97"/>
      <c r="AE64" s="97"/>
      <c r="AF64" s="93"/>
      <c r="AG64" s="93"/>
      <c r="AH64" s="93"/>
      <c r="AI64" s="30"/>
      <c r="AJ64" s="30"/>
      <c r="AK64" s="30"/>
      <c r="AL64" s="112" t="s">
        <v>488</v>
      </c>
      <c r="AM64" s="109"/>
      <c r="AN64" s="112" t="s">
        <v>489</v>
      </c>
      <c r="AO64" s="110" t="s">
        <v>745</v>
      </c>
      <c r="AP64" s="112">
        <v>46</v>
      </c>
      <c r="AQ64"/>
      <c r="AR64"/>
      <c r="AS64"/>
      <c r="AT64"/>
      <c r="AU64"/>
      <c r="AV64"/>
    </row>
    <row r="65" spans="1:48" ht="24.75" customHeight="1" x14ac:dyDescent="0.25">
      <c r="A65" s="1029"/>
      <c r="B65" s="635" t="s">
        <v>3033</v>
      </c>
      <c r="C65" s="231" t="s">
        <v>2946</v>
      </c>
      <c r="D65" s="713" t="s">
        <v>2947</v>
      </c>
      <c r="E65" s="714" t="s">
        <v>2948</v>
      </c>
      <c r="F65" s="232" t="s">
        <v>2946</v>
      </c>
      <c r="G65" s="233" t="s">
        <v>2947</v>
      </c>
      <c r="H65" s="234" t="s">
        <v>2948</v>
      </c>
      <c r="I65" s="180"/>
      <c r="J65" s="180"/>
      <c r="K65" s="180"/>
      <c r="L65" s="180"/>
      <c r="M65" s="180"/>
      <c r="N65" s="180"/>
      <c r="O65" s="180"/>
      <c r="P65" s="209"/>
      <c r="Q65" s="155"/>
      <c r="AA65" s="97"/>
      <c r="AB65" s="97"/>
      <c r="AC65" s="97"/>
      <c r="AD65" s="97"/>
      <c r="AE65" s="97"/>
      <c r="AF65" s="93"/>
      <c r="AG65" s="93"/>
      <c r="AH65" s="93"/>
      <c r="AI65" s="30"/>
      <c r="AJ65" s="30"/>
      <c r="AK65" s="30"/>
      <c r="AL65" s="112" t="s">
        <v>491</v>
      </c>
      <c r="AM65" s="109"/>
      <c r="AN65" s="112">
        <v>470</v>
      </c>
      <c r="AO65" s="110" t="s">
        <v>754</v>
      </c>
      <c r="AP65" s="112">
        <v>152</v>
      </c>
      <c r="AQ65"/>
      <c r="AR65"/>
      <c r="AS65"/>
      <c r="AT65"/>
      <c r="AU65"/>
      <c r="AV65"/>
    </row>
    <row r="66" spans="1:48" ht="15" x14ac:dyDescent="0.2">
      <c r="A66" s="1029"/>
      <c r="B66" s="694" t="s">
        <v>3034</v>
      </c>
      <c r="C66" s="585"/>
      <c r="D66" s="585"/>
      <c r="E66" s="223">
        <f t="shared" ref="E66:E77" si="5">C66+D66</f>
        <v>0</v>
      </c>
      <c r="F66" s="585"/>
      <c r="G66" s="585"/>
      <c r="H66" s="223">
        <f t="shared" ref="H66:H77" si="6">F66+G66</f>
        <v>0</v>
      </c>
      <c r="I66" s="21"/>
      <c r="J66" s="21"/>
      <c r="K66" s="180"/>
      <c r="L66" s="180"/>
      <c r="M66" s="180"/>
      <c r="N66" s="180"/>
      <c r="O66" s="180"/>
      <c r="P66" s="209"/>
      <c r="Q66" s="155"/>
      <c r="AA66" s="97"/>
      <c r="AB66" s="97"/>
      <c r="AC66" s="97"/>
      <c r="AD66" s="97"/>
      <c r="AE66" s="97"/>
      <c r="AF66" s="93"/>
      <c r="AG66" s="93"/>
      <c r="AH66" s="93"/>
      <c r="AI66" s="30"/>
      <c r="AJ66" s="30"/>
      <c r="AK66" s="30"/>
      <c r="AL66" s="112" t="s">
        <v>493</v>
      </c>
      <c r="AM66" s="109"/>
      <c r="AN66" s="112">
        <v>471</v>
      </c>
      <c r="AO66" s="110" t="s">
        <v>757</v>
      </c>
      <c r="AP66" s="112">
        <v>154</v>
      </c>
      <c r="AQ66"/>
      <c r="AR66"/>
      <c r="AS66"/>
      <c r="AT66"/>
      <c r="AU66"/>
      <c r="AV66"/>
    </row>
    <row r="67" spans="1:48" ht="15" x14ac:dyDescent="0.2">
      <c r="A67" s="1029"/>
      <c r="B67" s="694" t="s">
        <v>3035</v>
      </c>
      <c r="C67" s="585"/>
      <c r="D67" s="585"/>
      <c r="E67" s="223">
        <f t="shared" si="5"/>
        <v>0</v>
      </c>
      <c r="F67" s="585"/>
      <c r="G67" s="585"/>
      <c r="H67" s="223">
        <f t="shared" si="6"/>
        <v>0</v>
      </c>
      <c r="I67" s="21"/>
      <c r="J67" s="21"/>
      <c r="K67" s="180"/>
      <c r="L67" s="180"/>
      <c r="M67" s="180"/>
      <c r="N67" s="180"/>
      <c r="O67" s="180"/>
      <c r="P67" s="209"/>
      <c r="Q67" s="155"/>
      <c r="AA67" s="97"/>
      <c r="AB67" s="97"/>
      <c r="AC67" s="97"/>
      <c r="AD67" s="97"/>
      <c r="AE67" s="97"/>
      <c r="AF67" s="93"/>
      <c r="AG67" s="93"/>
      <c r="AH67" s="93"/>
      <c r="AI67" s="30"/>
      <c r="AJ67" s="30"/>
      <c r="AK67" s="30"/>
      <c r="AL67" s="112" t="s">
        <v>495</v>
      </c>
      <c r="AM67" s="109"/>
      <c r="AN67" s="112">
        <v>472</v>
      </c>
      <c r="AO67" s="110" t="s">
        <v>792</v>
      </c>
      <c r="AP67" s="112" t="s">
        <v>497</v>
      </c>
      <c r="AQ67"/>
      <c r="AR67"/>
      <c r="AS67"/>
      <c r="AT67"/>
      <c r="AU67"/>
      <c r="AV67"/>
    </row>
    <row r="68" spans="1:48" ht="30" x14ac:dyDescent="0.2">
      <c r="A68" s="1029"/>
      <c r="B68" s="694" t="s">
        <v>3036</v>
      </c>
      <c r="C68" s="585"/>
      <c r="D68" s="585"/>
      <c r="E68" s="223">
        <f t="shared" si="5"/>
        <v>0</v>
      </c>
      <c r="F68" s="585"/>
      <c r="G68" s="585"/>
      <c r="H68" s="223">
        <f t="shared" si="6"/>
        <v>0</v>
      </c>
      <c r="I68" s="21"/>
      <c r="J68" s="21"/>
      <c r="K68" s="180"/>
      <c r="L68" s="180"/>
      <c r="M68" s="180"/>
      <c r="N68" s="180"/>
      <c r="O68" s="180"/>
      <c r="P68" s="209"/>
      <c r="Q68" s="155"/>
      <c r="AA68" s="97"/>
      <c r="AB68" s="97"/>
      <c r="AC68" s="97"/>
      <c r="AD68" s="97"/>
      <c r="AE68" s="97"/>
      <c r="AF68" s="93"/>
      <c r="AG68" s="93"/>
      <c r="AH68" s="93"/>
      <c r="AI68" s="30"/>
      <c r="AJ68" s="30"/>
      <c r="AK68" s="30"/>
      <c r="AL68" s="112" t="s">
        <v>498</v>
      </c>
      <c r="AM68" s="109"/>
      <c r="AN68" s="112">
        <v>473</v>
      </c>
      <c r="AO68" s="110" t="s">
        <v>748</v>
      </c>
      <c r="AP68" s="112">
        <v>160</v>
      </c>
      <c r="AQ68"/>
      <c r="AR68"/>
      <c r="AS68"/>
      <c r="AT68"/>
      <c r="AU68"/>
      <c r="AV68"/>
    </row>
    <row r="69" spans="1:48" ht="15" x14ac:dyDescent="0.2">
      <c r="A69" s="1029"/>
      <c r="B69" s="694" t="s">
        <v>3037</v>
      </c>
      <c r="C69" s="585"/>
      <c r="D69" s="585"/>
      <c r="E69" s="223">
        <f t="shared" si="5"/>
        <v>0</v>
      </c>
      <c r="F69" s="585"/>
      <c r="G69" s="585"/>
      <c r="H69" s="223">
        <f t="shared" si="6"/>
        <v>0</v>
      </c>
      <c r="I69" s="180"/>
      <c r="J69" s="180"/>
      <c r="K69" s="180"/>
      <c r="L69" s="180"/>
      <c r="M69" s="180"/>
      <c r="N69" s="180"/>
      <c r="O69" s="180"/>
      <c r="P69" s="209"/>
      <c r="Q69" s="155"/>
      <c r="AA69" s="97"/>
      <c r="AB69" s="97"/>
      <c r="AC69" s="97"/>
      <c r="AD69" s="97"/>
      <c r="AE69" s="97"/>
      <c r="AF69" s="93"/>
      <c r="AG69" s="93"/>
      <c r="AH69" s="93"/>
      <c r="AI69" s="30"/>
      <c r="AJ69" s="30"/>
      <c r="AK69" s="30"/>
      <c r="AL69" s="112" t="s">
        <v>500</v>
      </c>
      <c r="AM69" s="109"/>
      <c r="AN69" s="112">
        <v>474</v>
      </c>
      <c r="AO69" s="110" t="s">
        <v>768</v>
      </c>
      <c r="AP69" s="112">
        <v>161</v>
      </c>
      <c r="AQ69"/>
      <c r="AR69"/>
      <c r="AS69"/>
      <c r="AT69"/>
      <c r="AU69"/>
      <c r="AV69"/>
    </row>
    <row r="70" spans="1:48" ht="15" x14ac:dyDescent="0.2">
      <c r="A70" s="1029"/>
      <c r="B70" s="694" t="s">
        <v>3038</v>
      </c>
      <c r="C70" s="585"/>
      <c r="D70" s="585"/>
      <c r="E70" s="223">
        <f t="shared" si="5"/>
        <v>0</v>
      </c>
      <c r="F70" s="585"/>
      <c r="G70" s="585"/>
      <c r="H70" s="223">
        <f t="shared" si="6"/>
        <v>0</v>
      </c>
      <c r="I70" s="180"/>
      <c r="J70" s="180"/>
      <c r="K70" s="180"/>
      <c r="L70" s="180"/>
      <c r="M70" s="180"/>
      <c r="N70" s="180"/>
      <c r="O70" s="180"/>
      <c r="P70" s="209"/>
      <c r="Q70" s="155"/>
      <c r="AA70" s="97"/>
      <c r="AB70" s="97"/>
      <c r="AC70" s="97"/>
      <c r="AD70" s="97"/>
      <c r="AE70" s="97"/>
      <c r="AF70" s="93"/>
      <c r="AG70" s="93"/>
      <c r="AH70" s="93"/>
      <c r="AI70" s="30"/>
      <c r="AJ70" s="30"/>
      <c r="AK70" s="30"/>
      <c r="AL70" s="112" t="s">
        <v>502</v>
      </c>
      <c r="AM70" s="109"/>
      <c r="AN70" s="112">
        <v>475</v>
      </c>
      <c r="AO70" s="110" t="s">
        <v>835</v>
      </c>
      <c r="AP70" s="112">
        <v>162</v>
      </c>
      <c r="AQ70"/>
      <c r="AR70"/>
      <c r="AS70"/>
      <c r="AT70"/>
      <c r="AU70"/>
      <c r="AV70"/>
    </row>
    <row r="71" spans="1:48" ht="30" x14ac:dyDescent="0.2">
      <c r="A71" s="1029"/>
      <c r="B71" s="694" t="s">
        <v>3039</v>
      </c>
      <c r="C71" s="585"/>
      <c r="D71" s="585"/>
      <c r="E71" s="223">
        <f t="shared" si="5"/>
        <v>0</v>
      </c>
      <c r="F71" s="585"/>
      <c r="G71" s="585"/>
      <c r="H71" s="223">
        <f t="shared" si="6"/>
        <v>0</v>
      </c>
      <c r="I71" s="180"/>
      <c r="J71" s="180"/>
      <c r="K71" s="180"/>
      <c r="L71" s="180"/>
      <c r="M71" s="180"/>
      <c r="N71" s="180"/>
      <c r="O71" s="180"/>
      <c r="P71" s="209"/>
      <c r="Q71" s="155"/>
      <c r="AA71" s="97"/>
      <c r="AB71" s="97"/>
      <c r="AC71" s="97"/>
      <c r="AD71" s="97"/>
      <c r="AE71" s="97"/>
      <c r="AF71" s="93"/>
      <c r="AG71" s="93"/>
      <c r="AH71" s="93"/>
      <c r="AI71" s="30"/>
      <c r="AJ71" s="30"/>
      <c r="AK71" s="30"/>
      <c r="AL71" s="112" t="s">
        <v>504</v>
      </c>
      <c r="AM71" s="109"/>
      <c r="AN71" s="112">
        <v>476</v>
      </c>
      <c r="AO71" s="110" t="s">
        <v>831</v>
      </c>
      <c r="AP71" s="112">
        <v>164</v>
      </c>
      <c r="AQ71"/>
      <c r="AR71"/>
      <c r="AS71"/>
      <c r="AT71"/>
      <c r="AU71"/>
      <c r="AV71"/>
    </row>
    <row r="72" spans="1:48" ht="15" x14ac:dyDescent="0.2">
      <c r="A72" s="1029"/>
      <c r="B72" s="694" t="s">
        <v>3040</v>
      </c>
      <c r="C72" s="585"/>
      <c r="D72" s="585"/>
      <c r="E72" s="223">
        <f t="shared" si="5"/>
        <v>0</v>
      </c>
      <c r="F72" s="585"/>
      <c r="G72" s="585"/>
      <c r="H72" s="223">
        <f t="shared" si="6"/>
        <v>0</v>
      </c>
      <c r="I72" s="180"/>
      <c r="J72" s="180"/>
      <c r="K72" s="180"/>
      <c r="L72" s="180"/>
      <c r="M72" s="180"/>
      <c r="N72" s="180"/>
      <c r="O72" s="180"/>
      <c r="P72" s="209"/>
      <c r="Q72" s="155"/>
      <c r="AA72" s="97"/>
      <c r="AB72" s="97"/>
      <c r="AC72" s="97"/>
      <c r="AD72" s="97"/>
      <c r="AE72" s="97"/>
      <c r="AF72" s="93"/>
      <c r="AG72" s="93"/>
      <c r="AH72" s="93"/>
      <c r="AI72" s="30"/>
      <c r="AJ72" s="30"/>
      <c r="AK72" s="30"/>
      <c r="AL72" s="112" t="s">
        <v>506</v>
      </c>
      <c r="AM72" s="109"/>
      <c r="AN72" s="112">
        <v>477</v>
      </c>
      <c r="AO72" s="110" t="s">
        <v>837</v>
      </c>
      <c r="AP72" s="112">
        <v>166</v>
      </c>
      <c r="AQ72"/>
      <c r="AR72"/>
      <c r="AS72"/>
      <c r="AT72"/>
      <c r="AU72"/>
      <c r="AV72"/>
    </row>
    <row r="73" spans="1:48" ht="15" x14ac:dyDescent="0.2">
      <c r="A73" s="1029"/>
      <c r="B73" s="694" t="s">
        <v>3041</v>
      </c>
      <c r="C73" s="585"/>
      <c r="D73" s="585"/>
      <c r="E73" s="223">
        <f t="shared" si="5"/>
        <v>0</v>
      </c>
      <c r="F73" s="585"/>
      <c r="G73" s="585"/>
      <c r="H73" s="223">
        <f t="shared" si="6"/>
        <v>0</v>
      </c>
      <c r="I73" s="180"/>
      <c r="J73" s="180"/>
      <c r="K73" s="180"/>
      <c r="L73" s="180"/>
      <c r="M73" s="180"/>
      <c r="N73" s="180"/>
      <c r="O73" s="180"/>
      <c r="P73" s="209"/>
      <c r="Q73" s="155"/>
      <c r="AA73" s="97"/>
      <c r="AB73" s="97"/>
      <c r="AC73" s="97"/>
      <c r="AD73" s="97"/>
      <c r="AE73" s="97"/>
      <c r="AF73" s="93"/>
      <c r="AG73" s="93"/>
      <c r="AH73" s="93"/>
      <c r="AI73" s="30"/>
      <c r="AJ73" s="30"/>
      <c r="AK73" s="30"/>
      <c r="AL73" s="112" t="s">
        <v>508</v>
      </c>
      <c r="AM73" s="109"/>
      <c r="AN73" s="112">
        <v>478</v>
      </c>
      <c r="AO73" s="110" t="s">
        <v>824</v>
      </c>
      <c r="AP73" s="112" t="s">
        <v>510</v>
      </c>
      <c r="AQ73"/>
      <c r="AR73"/>
      <c r="AS73"/>
      <c r="AT73"/>
      <c r="AU73"/>
      <c r="AV73"/>
    </row>
    <row r="74" spans="1:48" ht="15" x14ac:dyDescent="0.2">
      <c r="A74" s="1029"/>
      <c r="B74" s="694" t="s">
        <v>3042</v>
      </c>
      <c r="C74" s="585"/>
      <c r="D74" s="585"/>
      <c r="E74" s="223">
        <f t="shared" si="5"/>
        <v>0</v>
      </c>
      <c r="F74" s="585"/>
      <c r="G74" s="585"/>
      <c r="H74" s="223">
        <f t="shared" si="6"/>
        <v>0</v>
      </c>
      <c r="I74" s="180"/>
      <c r="J74" s="180"/>
      <c r="K74" s="180"/>
      <c r="L74" s="180"/>
      <c r="M74" s="180"/>
      <c r="N74" s="180"/>
      <c r="O74" s="180"/>
      <c r="P74" s="209"/>
      <c r="Q74" s="155"/>
      <c r="AA74" s="97"/>
      <c r="AB74" s="97"/>
      <c r="AC74" s="97"/>
      <c r="AD74" s="97"/>
      <c r="AE74" s="97"/>
      <c r="AF74" s="93"/>
      <c r="AG74" s="93"/>
      <c r="AH74" s="93"/>
      <c r="AI74" s="30"/>
      <c r="AJ74" s="30"/>
      <c r="AK74" s="30"/>
      <c r="AL74" s="112" t="s">
        <v>511</v>
      </c>
      <c r="AM74" s="109"/>
      <c r="AN74" s="112">
        <v>479</v>
      </c>
      <c r="AO74" s="110" t="s">
        <v>833</v>
      </c>
      <c r="AP74" s="112" t="s">
        <v>513</v>
      </c>
      <c r="AQ74"/>
      <c r="AR74"/>
      <c r="AS74"/>
      <c r="AT74"/>
      <c r="AU74"/>
      <c r="AV74"/>
    </row>
    <row r="75" spans="1:48" ht="15" x14ac:dyDescent="0.2">
      <c r="A75" s="1029"/>
      <c r="B75" s="694" t="s">
        <v>3043</v>
      </c>
      <c r="C75" s="585"/>
      <c r="D75" s="585"/>
      <c r="E75" s="223">
        <f t="shared" si="5"/>
        <v>0</v>
      </c>
      <c r="F75" s="585"/>
      <c r="G75" s="585"/>
      <c r="H75" s="223">
        <f t="shared" si="6"/>
        <v>0</v>
      </c>
      <c r="I75" s="180"/>
      <c r="J75" s="180"/>
      <c r="K75" s="180"/>
      <c r="L75" s="180"/>
      <c r="M75" s="180"/>
      <c r="N75" s="180"/>
      <c r="O75" s="180"/>
      <c r="P75" s="209"/>
      <c r="Q75" s="155"/>
      <c r="AA75" s="97"/>
      <c r="AB75" s="97"/>
      <c r="AC75" s="97"/>
      <c r="AD75" s="97"/>
      <c r="AE75" s="97"/>
      <c r="AF75" s="93"/>
      <c r="AG75" s="93"/>
      <c r="AH75" s="93"/>
      <c r="AI75" s="30"/>
      <c r="AJ75" s="30"/>
      <c r="AK75" s="30"/>
      <c r="AL75" s="112" t="s">
        <v>514</v>
      </c>
      <c r="AM75" s="109"/>
      <c r="AN75" s="112">
        <v>772</v>
      </c>
      <c r="AO75" s="110" t="s">
        <v>845</v>
      </c>
      <c r="AP75" s="112">
        <v>262</v>
      </c>
      <c r="AQ75"/>
      <c r="AR75"/>
      <c r="AS75"/>
      <c r="AT75"/>
      <c r="AU75"/>
      <c r="AV75"/>
    </row>
    <row r="76" spans="1:48" ht="15" x14ac:dyDescent="0.2">
      <c r="A76" s="1029"/>
      <c r="B76" s="694" t="s">
        <v>3044</v>
      </c>
      <c r="C76" s="585"/>
      <c r="D76" s="585"/>
      <c r="E76" s="223">
        <f t="shared" si="5"/>
        <v>0</v>
      </c>
      <c r="F76" s="585"/>
      <c r="G76" s="585"/>
      <c r="H76" s="223">
        <f t="shared" si="6"/>
        <v>0</v>
      </c>
      <c r="I76" s="180"/>
      <c r="J76" s="180"/>
      <c r="K76" s="180"/>
      <c r="L76" s="180"/>
      <c r="M76" s="180"/>
      <c r="N76" s="180"/>
      <c r="O76" s="180"/>
      <c r="P76" s="209"/>
      <c r="Q76" s="155"/>
      <c r="AA76" s="97"/>
      <c r="AB76" s="97"/>
      <c r="AC76" s="97"/>
      <c r="AD76" s="97"/>
      <c r="AE76" s="97"/>
      <c r="AF76" s="93"/>
      <c r="AG76" s="93"/>
      <c r="AH76" s="93"/>
      <c r="AI76" s="30"/>
      <c r="AJ76" s="30"/>
      <c r="AK76" s="30"/>
      <c r="AL76" s="112"/>
      <c r="AM76" s="109"/>
      <c r="AN76" s="112"/>
      <c r="AO76" s="110" t="s">
        <v>798</v>
      </c>
      <c r="AP76" s="112"/>
      <c r="AQ76"/>
      <c r="AR76"/>
      <c r="AS76"/>
      <c r="AT76"/>
      <c r="AU76"/>
      <c r="AV76"/>
    </row>
    <row r="77" spans="1:48" ht="17.25" customHeight="1" x14ac:dyDescent="0.2">
      <c r="A77" s="1029"/>
      <c r="B77" s="695" t="s">
        <v>3045</v>
      </c>
      <c r="C77" s="585"/>
      <c r="D77" s="585"/>
      <c r="E77" s="223">
        <f t="shared" si="5"/>
        <v>0</v>
      </c>
      <c r="F77" s="585"/>
      <c r="G77" s="585"/>
      <c r="H77" s="223">
        <f t="shared" si="6"/>
        <v>0</v>
      </c>
      <c r="I77" s="180"/>
      <c r="J77" s="180"/>
      <c r="K77" s="180"/>
      <c r="L77" s="180"/>
      <c r="M77" s="180"/>
      <c r="N77" s="180"/>
      <c r="O77" s="180"/>
      <c r="P77" s="209"/>
      <c r="Q77" s="155"/>
      <c r="AA77" s="97"/>
      <c r="AB77" s="97"/>
      <c r="AC77" s="97"/>
      <c r="AD77" s="97"/>
      <c r="AE77" s="97"/>
      <c r="AF77" s="93"/>
      <c r="AG77" s="93"/>
      <c r="AH77" s="93"/>
      <c r="AI77" s="30"/>
      <c r="AJ77" s="30"/>
      <c r="AK77" s="30"/>
      <c r="AL77" s="112" t="s">
        <v>516</v>
      </c>
      <c r="AM77" s="109"/>
      <c r="AN77" s="112">
        <v>911</v>
      </c>
      <c r="AO77" s="110" t="s">
        <v>810</v>
      </c>
      <c r="AP77" s="112" t="s">
        <v>518</v>
      </c>
      <c r="AQ77"/>
      <c r="AR77"/>
      <c r="AS77"/>
      <c r="AT77"/>
      <c r="AU77"/>
      <c r="AV77"/>
    </row>
    <row r="78" spans="1:48" ht="23.45" customHeight="1" x14ac:dyDescent="0.2">
      <c r="A78" s="1029"/>
      <c r="B78" s="695" t="s">
        <v>3045</v>
      </c>
      <c r="C78" s="585"/>
      <c r="D78" s="585"/>
      <c r="E78" s="223">
        <f>C78+D78</f>
        <v>0</v>
      </c>
      <c r="F78" s="585"/>
      <c r="G78" s="585"/>
      <c r="H78" s="223">
        <f>F78+G78</f>
        <v>0</v>
      </c>
      <c r="I78" s="180"/>
      <c r="J78" s="180"/>
      <c r="K78" s="180"/>
      <c r="L78" s="180"/>
      <c r="M78" s="180"/>
      <c r="N78" s="180"/>
      <c r="O78" s="180"/>
      <c r="P78" s="209"/>
      <c r="Q78" s="155"/>
      <c r="AA78" s="97"/>
      <c r="AB78" s="97"/>
      <c r="AC78" s="97"/>
      <c r="AD78" s="97"/>
      <c r="AE78" s="97"/>
      <c r="AF78" s="93"/>
      <c r="AG78" s="93"/>
      <c r="AH78" s="93"/>
      <c r="AI78" s="30"/>
      <c r="AJ78" s="30"/>
      <c r="AK78" s="30"/>
      <c r="AL78" s="112" t="s">
        <v>519</v>
      </c>
      <c r="AM78" s="109"/>
      <c r="AN78" s="112">
        <v>916</v>
      </c>
      <c r="AO78" s="110" t="s">
        <v>847</v>
      </c>
      <c r="AP78" s="112" t="s">
        <v>521</v>
      </c>
      <c r="AQ78"/>
      <c r="AR78"/>
      <c r="AS78"/>
      <c r="AT78"/>
      <c r="AU78"/>
      <c r="AV78"/>
    </row>
    <row r="79" spans="1:48" ht="23.45" customHeight="1" thickBot="1" x14ac:dyDescent="0.3">
      <c r="A79" s="1029"/>
      <c r="B79" s="602" t="s">
        <v>2948</v>
      </c>
      <c r="C79" s="770">
        <f t="shared" ref="C79:H79" si="7">SUM(C66:C78)</f>
        <v>0</v>
      </c>
      <c r="D79" s="770">
        <f t="shared" si="7"/>
        <v>0</v>
      </c>
      <c r="E79" s="770">
        <f t="shared" si="7"/>
        <v>0</v>
      </c>
      <c r="F79" s="770">
        <f t="shared" si="7"/>
        <v>0</v>
      </c>
      <c r="G79" s="770">
        <f t="shared" si="7"/>
        <v>0</v>
      </c>
      <c r="H79" s="229">
        <f t="shared" si="7"/>
        <v>0</v>
      </c>
      <c r="I79" s="180"/>
      <c r="J79" s="180"/>
      <c r="K79" s="180"/>
      <c r="L79" s="180"/>
      <c r="M79" s="180"/>
      <c r="N79" s="180"/>
      <c r="O79" s="180"/>
      <c r="P79" s="209"/>
      <c r="Q79" s="155"/>
      <c r="AA79" s="97"/>
      <c r="AB79" s="97"/>
      <c r="AC79" s="97"/>
      <c r="AD79" s="97"/>
      <c r="AE79" s="97"/>
      <c r="AF79" s="93"/>
      <c r="AG79" s="93"/>
      <c r="AH79" s="93"/>
      <c r="AI79" s="30"/>
      <c r="AJ79" s="30"/>
      <c r="AK79" s="30"/>
      <c r="AL79" s="112" t="s">
        <v>522</v>
      </c>
      <c r="AM79" s="109"/>
      <c r="AN79" s="112">
        <v>917</v>
      </c>
      <c r="AO79" s="110" t="s">
        <v>839</v>
      </c>
      <c r="AP79" s="112" t="s">
        <v>524</v>
      </c>
      <c r="AQ79"/>
      <c r="AR79"/>
      <c r="AS79"/>
      <c r="AT79"/>
      <c r="AU79"/>
      <c r="AV79"/>
    </row>
    <row r="80" spans="1:48" ht="23.45" customHeight="1" thickBot="1" x14ac:dyDescent="0.3">
      <c r="A80" s="1029"/>
      <c r="B80" s="635" t="s">
        <v>3046</v>
      </c>
      <c r="C80" s="203" t="s">
        <v>2946</v>
      </c>
      <c r="D80" s="204" t="s">
        <v>2947</v>
      </c>
      <c r="E80" s="742" t="s">
        <v>2948</v>
      </c>
      <c r="F80" s="743" t="s">
        <v>2946</v>
      </c>
      <c r="G80" s="744" t="s">
        <v>2947</v>
      </c>
      <c r="H80" s="241" t="s">
        <v>2948</v>
      </c>
      <c r="I80" s="180"/>
      <c r="J80" s="180"/>
      <c r="K80" s="180"/>
      <c r="L80" s="180"/>
      <c r="M80" s="180"/>
      <c r="N80" s="180"/>
      <c r="O80" s="180"/>
      <c r="P80" s="209"/>
      <c r="Q80" s="155"/>
      <c r="AA80" s="97"/>
      <c r="AB80" s="97"/>
      <c r="AC80" s="97"/>
      <c r="AD80" s="97"/>
      <c r="AE80" s="97"/>
      <c r="AF80" s="93"/>
      <c r="AG80" s="93"/>
      <c r="AH80" s="93"/>
      <c r="AI80" s="30"/>
      <c r="AJ80" s="30"/>
      <c r="AK80" s="30"/>
      <c r="AL80" s="112" t="s">
        <v>525</v>
      </c>
      <c r="AM80" s="109"/>
      <c r="AN80" s="112">
        <v>977</v>
      </c>
      <c r="AO80" s="110" t="s">
        <v>789</v>
      </c>
      <c r="AP80" s="112">
        <v>172</v>
      </c>
      <c r="AQ80"/>
      <c r="AR80"/>
      <c r="AS80"/>
      <c r="AT80"/>
      <c r="AU80"/>
      <c r="AV80"/>
    </row>
    <row r="81" spans="1:48" ht="23.45" customHeight="1" x14ac:dyDescent="0.2">
      <c r="A81" s="1029"/>
      <c r="B81" s="684" t="s">
        <v>3047</v>
      </c>
      <c r="C81" s="585"/>
      <c r="D81" s="585"/>
      <c r="E81" s="223">
        <f t="shared" ref="E81:E89" si="8">C81+D81</f>
        <v>0</v>
      </c>
      <c r="F81" s="585"/>
      <c r="G81" s="585"/>
      <c r="H81" s="220">
        <f t="shared" ref="H81:H89" si="9">F81+G81</f>
        <v>0</v>
      </c>
      <c r="I81" s="180"/>
      <c r="J81" s="180"/>
      <c r="K81" s="180"/>
      <c r="L81" s="180"/>
      <c r="M81" s="180"/>
      <c r="N81" s="180"/>
      <c r="O81" s="180"/>
      <c r="P81" s="209"/>
      <c r="Q81" s="155"/>
      <c r="AA81" s="97"/>
      <c r="AB81" s="97"/>
      <c r="AC81" s="97"/>
      <c r="AD81" s="97"/>
      <c r="AE81" s="97"/>
      <c r="AF81" s="93"/>
      <c r="AG81" s="93"/>
      <c r="AH81" s="93"/>
      <c r="AI81" s="30"/>
      <c r="AJ81" s="30"/>
      <c r="AK81" s="30"/>
      <c r="AL81" s="112" t="s">
        <v>527</v>
      </c>
      <c r="AM81" s="109"/>
      <c r="AN81" s="112">
        <v>980</v>
      </c>
      <c r="AO81" s="110" t="s">
        <v>821</v>
      </c>
      <c r="AP81" s="112">
        <v>174</v>
      </c>
      <c r="AQ81"/>
      <c r="AR81"/>
      <c r="AS81"/>
      <c r="AT81"/>
      <c r="AU81"/>
      <c r="AV81"/>
    </row>
    <row r="82" spans="1:48" ht="23.45" customHeight="1" x14ac:dyDescent="0.2">
      <c r="A82" s="1029"/>
      <c r="B82" s="684" t="s">
        <v>3048</v>
      </c>
      <c r="C82" s="585"/>
      <c r="D82" s="585"/>
      <c r="E82" s="223">
        <f t="shared" si="8"/>
        <v>0</v>
      </c>
      <c r="F82" s="585"/>
      <c r="G82" s="585"/>
      <c r="H82" s="223">
        <f t="shared" si="9"/>
        <v>0</v>
      </c>
      <c r="I82" s="180"/>
      <c r="J82" s="180"/>
      <c r="K82" s="180"/>
      <c r="L82" s="180"/>
      <c r="M82" s="180"/>
      <c r="N82" s="180"/>
      <c r="O82" s="180"/>
      <c r="P82" s="209"/>
      <c r="Q82" s="155"/>
      <c r="AA82" s="97"/>
      <c r="AB82" s="97"/>
      <c r="AC82" s="97"/>
      <c r="AD82" s="97"/>
      <c r="AE82" s="97"/>
      <c r="AF82" s="93"/>
      <c r="AG82" s="93"/>
      <c r="AH82" s="93"/>
      <c r="AI82" s="30"/>
      <c r="AJ82" s="30"/>
      <c r="AK82" s="30"/>
      <c r="AL82" s="112" t="s">
        <v>529</v>
      </c>
      <c r="AM82" s="109"/>
      <c r="AN82" s="112">
        <v>987</v>
      </c>
      <c r="AO82" s="110" t="s">
        <v>801</v>
      </c>
      <c r="AP82" s="112">
        <v>175</v>
      </c>
      <c r="AQ82"/>
      <c r="AR82"/>
      <c r="AS82"/>
      <c r="AT82"/>
      <c r="AU82"/>
      <c r="AV82"/>
    </row>
    <row r="83" spans="1:48" ht="23.45" customHeight="1" x14ac:dyDescent="0.2">
      <c r="A83" s="1029"/>
      <c r="B83" s="684" t="s">
        <v>3049</v>
      </c>
      <c r="C83" s="585"/>
      <c r="D83" s="585"/>
      <c r="E83" s="223">
        <f t="shared" si="8"/>
        <v>0</v>
      </c>
      <c r="F83" s="585"/>
      <c r="G83" s="585"/>
      <c r="H83" s="223">
        <f t="shared" si="9"/>
        <v>0</v>
      </c>
      <c r="I83" s="180"/>
      <c r="J83" s="180"/>
      <c r="K83" s="180"/>
      <c r="L83" s="180"/>
      <c r="M83" s="180"/>
      <c r="N83" s="180"/>
      <c r="O83" s="180"/>
      <c r="P83" s="209"/>
      <c r="Q83" s="155"/>
      <c r="AA83" s="97"/>
      <c r="AB83" s="97"/>
      <c r="AC83" s="97"/>
      <c r="AD83" s="97"/>
      <c r="AE83" s="97"/>
      <c r="AF83" s="93"/>
      <c r="AG83" s="93"/>
      <c r="AH83" s="93"/>
      <c r="AI83" s="30"/>
      <c r="AJ83" s="30"/>
      <c r="AK83" s="30"/>
      <c r="AL83" s="112" t="s">
        <v>531</v>
      </c>
      <c r="AM83" s="109"/>
      <c r="AN83" s="112">
        <v>989</v>
      </c>
      <c r="AO83" s="110" t="s">
        <v>827</v>
      </c>
      <c r="AP83" s="112">
        <v>176</v>
      </c>
      <c r="AQ83"/>
      <c r="AR83"/>
      <c r="AS83"/>
      <c r="AT83"/>
      <c r="AU83"/>
      <c r="AV83"/>
    </row>
    <row r="84" spans="1:48" ht="23.45" customHeight="1" x14ac:dyDescent="0.2">
      <c r="A84" s="1029"/>
      <c r="B84" s="684" t="s">
        <v>3050</v>
      </c>
      <c r="C84" s="585"/>
      <c r="D84" s="585"/>
      <c r="E84" s="223">
        <f t="shared" si="8"/>
        <v>0</v>
      </c>
      <c r="F84" s="585"/>
      <c r="G84" s="585"/>
      <c r="H84" s="223">
        <f t="shared" si="9"/>
        <v>0</v>
      </c>
      <c r="I84" s="180"/>
      <c r="J84" s="180"/>
      <c r="K84" s="180"/>
      <c r="L84" s="180"/>
      <c r="M84" s="180"/>
      <c r="N84" s="180"/>
      <c r="O84" s="180"/>
      <c r="P84" s="209"/>
      <c r="Q84" s="155"/>
      <c r="AA84" s="97"/>
      <c r="AB84" s="97"/>
      <c r="AC84" s="97"/>
      <c r="AD84" s="97"/>
      <c r="AE84" s="97"/>
      <c r="AF84" s="93"/>
      <c r="AG84" s="93"/>
      <c r="AH84" s="93"/>
      <c r="AI84" s="30"/>
      <c r="AJ84" s="30"/>
      <c r="AK84" s="30"/>
      <c r="AL84" s="112" t="s">
        <v>533</v>
      </c>
      <c r="AM84" s="109"/>
      <c r="AN84" s="112">
        <v>994</v>
      </c>
      <c r="AO84" s="110" t="s">
        <v>807</v>
      </c>
      <c r="AP84" s="112" t="s">
        <v>535</v>
      </c>
      <c r="AQ84"/>
      <c r="AR84"/>
      <c r="AS84"/>
      <c r="AT84"/>
      <c r="AU84"/>
      <c r="AV84"/>
    </row>
    <row r="85" spans="1:48" ht="23.45" customHeight="1" x14ac:dyDescent="0.2">
      <c r="A85" s="1029"/>
      <c r="B85" s="684" t="s">
        <v>3051</v>
      </c>
      <c r="C85" s="585"/>
      <c r="D85" s="585"/>
      <c r="E85" s="223">
        <f t="shared" si="8"/>
        <v>0</v>
      </c>
      <c r="F85" s="585"/>
      <c r="G85" s="585"/>
      <c r="H85" s="223">
        <f t="shared" si="9"/>
        <v>0</v>
      </c>
      <c r="I85" s="180"/>
      <c r="J85" s="180"/>
      <c r="K85" s="180"/>
      <c r="L85" s="180"/>
      <c r="M85" s="180"/>
      <c r="N85" s="180"/>
      <c r="O85" s="180"/>
      <c r="P85" s="209"/>
      <c r="Q85" s="155"/>
      <c r="AA85" s="97"/>
      <c r="AB85" s="97"/>
      <c r="AC85" s="97"/>
      <c r="AD85" s="97"/>
      <c r="AE85" s="97"/>
      <c r="AF85" s="93"/>
      <c r="AG85" s="93"/>
      <c r="AH85" s="93"/>
      <c r="AI85" s="30"/>
      <c r="AJ85" s="30"/>
      <c r="AK85" s="30"/>
      <c r="AL85" s="112" t="s">
        <v>536</v>
      </c>
      <c r="AM85" s="109"/>
      <c r="AN85" s="112">
        <v>995</v>
      </c>
      <c r="AO85" s="110" t="s">
        <v>868</v>
      </c>
      <c r="AP85" s="112" t="s">
        <v>538</v>
      </c>
      <c r="AQ85"/>
      <c r="AR85"/>
      <c r="AS85"/>
      <c r="AT85"/>
      <c r="AU85"/>
      <c r="AV85"/>
    </row>
    <row r="86" spans="1:48" ht="23.45" customHeight="1" x14ac:dyDescent="0.2">
      <c r="A86" s="1029"/>
      <c r="B86" s="684" t="s">
        <v>3052</v>
      </c>
      <c r="C86" s="585"/>
      <c r="D86" s="585"/>
      <c r="E86" s="223">
        <f t="shared" si="8"/>
        <v>0</v>
      </c>
      <c r="F86" s="585"/>
      <c r="G86" s="585"/>
      <c r="H86" s="223">
        <f t="shared" si="9"/>
        <v>0</v>
      </c>
      <c r="I86" s="180"/>
      <c r="J86" s="180"/>
      <c r="K86" s="180"/>
      <c r="L86" s="180"/>
      <c r="M86" s="180"/>
      <c r="N86" s="180"/>
      <c r="O86" s="180"/>
      <c r="P86" s="209"/>
      <c r="Q86" s="155"/>
      <c r="AA86" s="97"/>
      <c r="AB86" s="97"/>
      <c r="AC86" s="97"/>
      <c r="AD86" s="97"/>
      <c r="AE86" s="97"/>
      <c r="AF86" s="93"/>
      <c r="AG86" s="93"/>
      <c r="AH86" s="93"/>
      <c r="AI86" s="30"/>
      <c r="AJ86" s="30"/>
      <c r="AK86" s="30"/>
      <c r="AL86" s="112" t="s">
        <v>539</v>
      </c>
      <c r="AM86" s="109"/>
      <c r="AN86" s="112">
        <v>996</v>
      </c>
      <c r="AO86" s="110" t="s">
        <v>841</v>
      </c>
      <c r="AP86" s="112">
        <v>181</v>
      </c>
      <c r="AQ86"/>
      <c r="AR86"/>
      <c r="AS86"/>
      <c r="AT86"/>
      <c r="AU86"/>
      <c r="AV86"/>
    </row>
    <row r="87" spans="1:48" ht="18.75" customHeight="1" x14ac:dyDescent="0.2">
      <c r="A87" s="1029"/>
      <c r="B87" s="684" t="s">
        <v>3053</v>
      </c>
      <c r="C87" s="585"/>
      <c r="D87" s="585"/>
      <c r="E87" s="223">
        <f t="shared" si="8"/>
        <v>0</v>
      </c>
      <c r="F87" s="585"/>
      <c r="G87" s="585"/>
      <c r="H87" s="223">
        <f t="shared" si="9"/>
        <v>0</v>
      </c>
      <c r="I87" s="180"/>
      <c r="J87" s="180"/>
      <c r="K87" s="180"/>
      <c r="L87" s="180"/>
      <c r="M87" s="180"/>
      <c r="N87" s="180"/>
      <c r="O87" s="180"/>
      <c r="P87" s="209"/>
      <c r="Q87" s="155"/>
      <c r="AA87" s="97"/>
      <c r="AB87" s="97"/>
      <c r="AC87" s="97"/>
      <c r="AD87" s="97"/>
      <c r="AE87" s="97"/>
      <c r="AF87" s="93"/>
      <c r="AG87" s="93"/>
      <c r="AH87" s="93"/>
      <c r="AI87" s="30"/>
      <c r="AJ87" s="30"/>
      <c r="AK87" s="30"/>
      <c r="AL87" s="112" t="s">
        <v>541</v>
      </c>
      <c r="AM87" s="109"/>
      <c r="AN87" s="112">
        <v>999</v>
      </c>
      <c r="AO87" s="110" t="s">
        <v>843</v>
      </c>
      <c r="AP87" s="112">
        <v>182</v>
      </c>
      <c r="AQ87"/>
      <c r="AR87"/>
      <c r="AS87"/>
      <c r="AT87"/>
      <c r="AU87"/>
      <c r="AV87"/>
    </row>
    <row r="88" spans="1:48" ht="23.45" customHeight="1" x14ac:dyDescent="0.2">
      <c r="A88" s="1029"/>
      <c r="B88" s="684" t="s">
        <v>3054</v>
      </c>
      <c r="C88" s="585"/>
      <c r="D88" s="585"/>
      <c r="E88" s="223">
        <f t="shared" si="8"/>
        <v>0</v>
      </c>
      <c r="F88" s="585"/>
      <c r="G88" s="585"/>
      <c r="H88" s="223">
        <f t="shared" si="9"/>
        <v>0</v>
      </c>
      <c r="I88" s="180"/>
      <c r="J88" s="180"/>
      <c r="K88" s="180"/>
      <c r="L88" s="180"/>
      <c r="M88" s="180"/>
      <c r="N88" s="180"/>
      <c r="O88" s="180"/>
      <c r="P88" s="209"/>
      <c r="Q88" s="155"/>
      <c r="AA88" s="97"/>
      <c r="AB88" s="97"/>
      <c r="AC88" s="97"/>
      <c r="AD88" s="97"/>
      <c r="AE88" s="97"/>
      <c r="AF88" s="93"/>
      <c r="AG88" s="93"/>
      <c r="AH88" s="93"/>
      <c r="AI88" s="30"/>
      <c r="AJ88" s="30"/>
      <c r="AK88" s="30"/>
      <c r="AL88" s="112" t="s">
        <v>543</v>
      </c>
      <c r="AM88" s="109"/>
      <c r="AN88" s="112" t="s">
        <v>544</v>
      </c>
      <c r="AO88" s="110" t="s">
        <v>774</v>
      </c>
      <c r="AP88" s="112">
        <v>183</v>
      </c>
      <c r="AQ88"/>
      <c r="AR88"/>
      <c r="AS88"/>
      <c r="AT88"/>
      <c r="AU88"/>
      <c r="AV88"/>
    </row>
    <row r="89" spans="1:48" ht="23.45" customHeight="1" thickBot="1" x14ac:dyDescent="0.3">
      <c r="A89" s="1030"/>
      <c r="B89" s="817" t="s">
        <v>2948</v>
      </c>
      <c r="C89" s="226">
        <f>SUM(C81:C88)</f>
        <v>0</v>
      </c>
      <c r="D89" s="227">
        <f>SUM(D81:D88)</f>
        <v>0</v>
      </c>
      <c r="E89" s="228">
        <f t="shared" si="8"/>
        <v>0</v>
      </c>
      <c r="F89" s="242">
        <f>SUM(F81:F88)</f>
        <v>0</v>
      </c>
      <c r="G89" s="227">
        <f>SUM(G81:G88)</f>
        <v>0</v>
      </c>
      <c r="H89" s="243">
        <f t="shared" si="9"/>
        <v>0</v>
      </c>
      <c r="I89" s="180"/>
      <c r="J89" s="180"/>
      <c r="K89" s="180"/>
      <c r="L89" s="180"/>
      <c r="M89" s="180"/>
      <c r="N89" s="180"/>
      <c r="O89" s="180"/>
      <c r="P89" s="209"/>
      <c r="Q89" s="155"/>
      <c r="AA89" s="97"/>
      <c r="AB89" s="97"/>
      <c r="AC89" s="97"/>
      <c r="AD89" s="97"/>
      <c r="AE89" s="97"/>
      <c r="AF89" s="93"/>
      <c r="AG89" s="93"/>
      <c r="AH89" s="93"/>
      <c r="AI89" s="30"/>
      <c r="AJ89" s="30"/>
      <c r="AK89" s="30"/>
      <c r="AL89" s="112" t="s">
        <v>546</v>
      </c>
      <c r="AM89" s="109"/>
      <c r="AN89" s="112" t="s">
        <v>547</v>
      </c>
      <c r="AO89" s="110" t="s">
        <v>829</v>
      </c>
      <c r="AP89" s="112">
        <v>184</v>
      </c>
      <c r="AQ89"/>
      <c r="AR89"/>
      <c r="AS89"/>
      <c r="AT89"/>
      <c r="AU89"/>
      <c r="AV89"/>
    </row>
    <row r="90" spans="1:48" ht="23.45" customHeight="1" thickBot="1" x14ac:dyDescent="0.25">
      <c r="A90" s="1008" t="s">
        <v>3055</v>
      </c>
      <c r="B90" s="1060" t="s">
        <v>3056</v>
      </c>
      <c r="C90" s="1060"/>
      <c r="D90" s="1060"/>
      <c r="E90" s="1060"/>
      <c r="F90" s="1060"/>
      <c r="G90" s="1060"/>
      <c r="H90" s="1061"/>
      <c r="I90" s="180"/>
      <c r="J90" s="180"/>
      <c r="K90" s="180"/>
      <c r="L90" s="180"/>
      <c r="M90" s="180"/>
      <c r="N90" s="180"/>
      <c r="O90" s="180"/>
      <c r="P90" s="209"/>
      <c r="Q90" s="155"/>
      <c r="AA90" s="97"/>
      <c r="AB90" s="97"/>
      <c r="AC90" s="97"/>
      <c r="AD90" s="97"/>
      <c r="AE90" s="97"/>
      <c r="AF90" s="93"/>
      <c r="AG90" s="93"/>
      <c r="AH90" s="93"/>
      <c r="AI90" s="30"/>
      <c r="AJ90" s="30"/>
      <c r="AK90" s="30"/>
      <c r="AL90" s="112" t="s">
        <v>549</v>
      </c>
      <c r="AM90" s="109"/>
      <c r="AN90" s="112" t="s">
        <v>550</v>
      </c>
      <c r="AO90" s="110" t="s">
        <v>813</v>
      </c>
      <c r="AP90" s="112">
        <v>185</v>
      </c>
      <c r="AQ90"/>
      <c r="AR90"/>
      <c r="AS90"/>
      <c r="AT90"/>
      <c r="AU90"/>
      <c r="AV90"/>
    </row>
    <row r="91" spans="1:48" ht="23.45" customHeight="1" x14ac:dyDescent="0.25">
      <c r="A91" s="1009"/>
      <c r="B91" s="244" t="s">
        <v>3057</v>
      </c>
      <c r="C91" s="232" t="s">
        <v>2946</v>
      </c>
      <c r="D91" s="233" t="s">
        <v>2947</v>
      </c>
      <c r="E91" s="234" t="s">
        <v>2948</v>
      </c>
      <c r="F91" s="232" t="s">
        <v>2946</v>
      </c>
      <c r="G91" s="233" t="s">
        <v>2947</v>
      </c>
      <c r="H91" s="234" t="s">
        <v>2948</v>
      </c>
      <c r="I91" s="180"/>
      <c r="J91" s="180"/>
      <c r="K91" s="180"/>
      <c r="L91" s="180"/>
      <c r="M91" s="180"/>
      <c r="N91" s="180"/>
      <c r="O91" s="180"/>
      <c r="P91" s="209"/>
      <c r="Q91" s="155"/>
      <c r="AA91" s="97"/>
      <c r="AB91" s="97"/>
      <c r="AC91" s="97"/>
      <c r="AD91" s="97"/>
      <c r="AE91" s="97"/>
      <c r="AF91" s="93"/>
      <c r="AG91" s="93"/>
      <c r="AH91" s="93"/>
      <c r="AI91" s="30"/>
      <c r="AJ91" s="30"/>
      <c r="AK91" s="30"/>
      <c r="AL91" s="112" t="s">
        <v>552</v>
      </c>
      <c r="AM91" s="109"/>
      <c r="AN91" s="112" t="s">
        <v>553</v>
      </c>
      <c r="AO91" s="110" t="s">
        <v>816</v>
      </c>
      <c r="AP91" s="112">
        <v>186</v>
      </c>
      <c r="AQ91"/>
      <c r="AR91"/>
      <c r="AS91"/>
      <c r="AT91"/>
      <c r="AU91"/>
      <c r="AV91"/>
    </row>
    <row r="92" spans="1:48" ht="23.45" customHeight="1" x14ac:dyDescent="0.25">
      <c r="A92" s="1009"/>
      <c r="B92" s="745" t="s">
        <v>3058</v>
      </c>
      <c r="C92" s="746"/>
      <c r="D92" s="746"/>
      <c r="E92" s="747"/>
      <c r="F92" s="746"/>
      <c r="G92" s="746"/>
      <c r="H92" s="2"/>
      <c r="I92" s="180"/>
      <c r="J92" s="180"/>
      <c r="K92" s="180"/>
      <c r="L92" s="180"/>
      <c r="M92" s="180"/>
      <c r="N92" s="180"/>
      <c r="O92" s="180"/>
      <c r="P92" s="209"/>
      <c r="Q92" s="155"/>
      <c r="AA92" s="97"/>
      <c r="AB92" s="97"/>
      <c r="AC92" s="97"/>
      <c r="AD92" s="97"/>
      <c r="AE92" s="97"/>
      <c r="AF92" s="93"/>
      <c r="AG92" s="93"/>
      <c r="AH92" s="93"/>
      <c r="AI92" s="30"/>
      <c r="AJ92" s="30"/>
      <c r="AK92" s="30"/>
      <c r="AL92" s="112" t="s">
        <v>555</v>
      </c>
      <c r="AM92" s="109"/>
      <c r="AN92" s="112" t="s">
        <v>556</v>
      </c>
      <c r="AO92" s="110" t="s">
        <v>819</v>
      </c>
      <c r="AP92" s="112">
        <v>187</v>
      </c>
      <c r="AQ92"/>
      <c r="AR92"/>
      <c r="AS92"/>
      <c r="AT92"/>
      <c r="AU92"/>
      <c r="AV92"/>
    </row>
    <row r="93" spans="1:48" ht="23.45" customHeight="1" x14ac:dyDescent="0.2">
      <c r="A93" s="1009"/>
      <c r="B93" s="819" t="s">
        <v>3059</v>
      </c>
      <c r="C93" s="585"/>
      <c r="D93" s="585"/>
      <c r="E93" s="223">
        <f t="shared" ref="E93:E107" si="10">C93+D93</f>
        <v>0</v>
      </c>
      <c r="F93" s="585"/>
      <c r="G93" s="585"/>
      <c r="H93" s="249">
        <f t="shared" ref="H93:H107" si="11">F93+G93</f>
        <v>0</v>
      </c>
      <c r="I93" s="21"/>
      <c r="J93" s="21"/>
      <c r="K93" s="180"/>
      <c r="L93" s="180"/>
      <c r="M93" s="180"/>
      <c r="N93" s="180"/>
      <c r="O93" s="180"/>
      <c r="P93" s="209"/>
      <c r="Q93" s="155"/>
      <c r="AA93" s="97"/>
      <c r="AB93" s="97"/>
      <c r="AC93" s="97"/>
      <c r="AD93" s="97"/>
      <c r="AE93" s="97"/>
      <c r="AF93" s="93"/>
      <c r="AG93" s="93"/>
      <c r="AH93" s="93"/>
      <c r="AI93" s="30"/>
      <c r="AJ93" s="30"/>
      <c r="AK93" s="30"/>
      <c r="AL93" s="112" t="s">
        <v>558</v>
      </c>
      <c r="AM93" s="109"/>
      <c r="AN93" s="112" t="s">
        <v>559</v>
      </c>
      <c r="AO93" s="110" t="s">
        <v>852</v>
      </c>
      <c r="AP93" s="112">
        <v>188</v>
      </c>
      <c r="AQ93"/>
      <c r="AR93"/>
      <c r="AS93"/>
      <c r="AT93"/>
      <c r="AU93"/>
      <c r="AV93"/>
    </row>
    <row r="94" spans="1:48" ht="23.45" customHeight="1" x14ac:dyDescent="0.2">
      <c r="A94" s="1009"/>
      <c r="B94" s="819" t="s">
        <v>3060</v>
      </c>
      <c r="C94" s="585"/>
      <c r="D94" s="585"/>
      <c r="E94" s="223">
        <f t="shared" si="10"/>
        <v>0</v>
      </c>
      <c r="F94" s="585"/>
      <c r="G94" s="585"/>
      <c r="H94" s="223">
        <f t="shared" si="11"/>
        <v>0</v>
      </c>
      <c r="I94" s="21"/>
      <c r="J94" s="21"/>
      <c r="K94" s="180"/>
      <c r="L94" s="180"/>
      <c r="M94" s="180"/>
      <c r="N94" s="180"/>
      <c r="O94" s="180"/>
      <c r="P94" s="209"/>
      <c r="Q94" s="155"/>
      <c r="AA94" s="97"/>
      <c r="AB94" s="97"/>
      <c r="AC94" s="97"/>
      <c r="AD94" s="97"/>
      <c r="AE94" s="97"/>
      <c r="AF94" s="93"/>
      <c r="AG94" s="93"/>
      <c r="AH94" s="93"/>
      <c r="AI94" s="30"/>
      <c r="AJ94" s="30"/>
      <c r="AK94" s="30"/>
      <c r="AL94" s="112" t="s">
        <v>561</v>
      </c>
      <c r="AM94" s="109"/>
      <c r="AN94" s="112" t="s">
        <v>562</v>
      </c>
      <c r="AO94" s="110" t="s">
        <v>870</v>
      </c>
      <c r="AP94" s="112">
        <v>189</v>
      </c>
      <c r="AQ94"/>
      <c r="AR94"/>
      <c r="AS94"/>
      <c r="AT94"/>
      <c r="AU94"/>
      <c r="AV94"/>
    </row>
    <row r="95" spans="1:48" ht="23.45" customHeight="1" x14ac:dyDescent="0.2">
      <c r="A95" s="1009"/>
      <c r="B95" s="819" t="s">
        <v>3061</v>
      </c>
      <c r="C95" s="585"/>
      <c r="D95" s="585"/>
      <c r="E95" s="223">
        <f t="shared" si="10"/>
        <v>0</v>
      </c>
      <c r="F95" s="585"/>
      <c r="G95" s="585"/>
      <c r="H95" s="223">
        <f t="shared" si="11"/>
        <v>0</v>
      </c>
      <c r="I95" s="21"/>
      <c r="J95" s="21"/>
      <c r="K95" s="180"/>
      <c r="L95" s="180"/>
      <c r="M95" s="180"/>
      <c r="N95" s="180"/>
      <c r="O95" s="180"/>
      <c r="P95" s="209"/>
      <c r="Q95" s="155"/>
      <c r="AA95" s="97"/>
      <c r="AB95" s="97"/>
      <c r="AC95" s="97"/>
      <c r="AD95" s="97"/>
      <c r="AE95" s="97"/>
      <c r="AF95" s="93"/>
      <c r="AG95" s="93"/>
      <c r="AH95" s="93"/>
      <c r="AI95" s="30"/>
      <c r="AJ95" s="30"/>
      <c r="AK95" s="30"/>
      <c r="AL95" s="112" t="s">
        <v>564</v>
      </c>
      <c r="AM95" s="109"/>
      <c r="AN95" s="112" t="s">
        <v>565</v>
      </c>
      <c r="AO95" s="110" t="s">
        <v>854</v>
      </c>
      <c r="AP95" s="112" t="s">
        <v>567</v>
      </c>
      <c r="AQ95"/>
      <c r="AR95"/>
      <c r="AS95"/>
      <c r="AT95"/>
      <c r="AU95"/>
      <c r="AV95"/>
    </row>
    <row r="96" spans="1:48" ht="23.45" customHeight="1" x14ac:dyDescent="0.2">
      <c r="A96" s="1009"/>
      <c r="B96" s="819" t="s">
        <v>3062</v>
      </c>
      <c r="C96" s="585"/>
      <c r="D96" s="585"/>
      <c r="E96" s="223">
        <f t="shared" si="10"/>
        <v>0</v>
      </c>
      <c r="F96" s="585"/>
      <c r="G96" s="585"/>
      <c r="H96" s="223">
        <f t="shared" si="11"/>
        <v>0</v>
      </c>
      <c r="I96" s="21"/>
      <c r="J96" s="21"/>
      <c r="K96" s="180"/>
      <c r="L96" s="180"/>
      <c r="M96" s="180"/>
      <c r="N96" s="180"/>
      <c r="O96" s="180"/>
      <c r="P96" s="209"/>
      <c r="Q96" s="155"/>
      <c r="AA96" s="97"/>
      <c r="AB96" s="97"/>
      <c r="AC96" s="97"/>
      <c r="AD96" s="97"/>
      <c r="AE96" s="97"/>
      <c r="AF96" s="93"/>
      <c r="AG96" s="93"/>
      <c r="AH96" s="93"/>
      <c r="AI96" s="30"/>
      <c r="AJ96" s="30"/>
      <c r="AK96" s="30"/>
      <c r="AL96" s="112" t="s">
        <v>568</v>
      </c>
      <c r="AM96" s="109"/>
      <c r="AN96" s="112" t="s">
        <v>569</v>
      </c>
      <c r="AO96" s="110" t="s">
        <v>850</v>
      </c>
      <c r="AP96" s="112" t="s">
        <v>571</v>
      </c>
      <c r="AQ96"/>
      <c r="AR96"/>
      <c r="AS96"/>
      <c r="AT96"/>
      <c r="AU96"/>
      <c r="AV96"/>
    </row>
    <row r="97" spans="1:48" ht="23.45" customHeight="1" x14ac:dyDescent="0.2">
      <c r="A97" s="1009"/>
      <c r="B97" s="819" t="s">
        <v>3063</v>
      </c>
      <c r="C97" s="585"/>
      <c r="D97" s="585"/>
      <c r="E97" s="223">
        <f t="shared" si="10"/>
        <v>0</v>
      </c>
      <c r="F97" s="585"/>
      <c r="G97" s="585"/>
      <c r="H97" s="223">
        <f t="shared" si="11"/>
        <v>0</v>
      </c>
      <c r="I97" s="21"/>
      <c r="J97" s="21"/>
      <c r="K97" s="180"/>
      <c r="L97" s="180"/>
      <c r="M97" s="180"/>
      <c r="N97" s="180"/>
      <c r="O97" s="180"/>
      <c r="P97" s="209"/>
      <c r="Q97" s="155"/>
      <c r="AA97" s="97"/>
      <c r="AB97" s="97"/>
      <c r="AC97" s="97"/>
      <c r="AD97" s="97"/>
      <c r="AE97" s="97"/>
      <c r="AF97" s="93"/>
      <c r="AG97" s="93"/>
      <c r="AH97" s="93"/>
      <c r="AI97" s="30"/>
      <c r="AJ97" s="30"/>
      <c r="AK97" s="30"/>
      <c r="AL97" s="112" t="s">
        <v>572</v>
      </c>
      <c r="AM97" s="109"/>
      <c r="AN97" s="112" t="s">
        <v>573</v>
      </c>
      <c r="AO97" s="110" t="s">
        <v>858</v>
      </c>
      <c r="AP97" s="112">
        <v>190</v>
      </c>
      <c r="AQ97"/>
      <c r="AR97"/>
      <c r="AS97"/>
      <c r="AT97"/>
      <c r="AU97"/>
      <c r="AV97"/>
    </row>
    <row r="98" spans="1:48" ht="23.45" customHeight="1" x14ac:dyDescent="0.2">
      <c r="A98" s="1009"/>
      <c r="B98" s="819" t="s">
        <v>3064</v>
      </c>
      <c r="C98" s="585"/>
      <c r="D98" s="585"/>
      <c r="E98" s="223">
        <f t="shared" si="10"/>
        <v>0</v>
      </c>
      <c r="F98" s="585"/>
      <c r="G98" s="585"/>
      <c r="H98" s="223">
        <f t="shared" si="11"/>
        <v>0</v>
      </c>
      <c r="I98" s="21"/>
      <c r="J98" s="21"/>
      <c r="K98" s="180"/>
      <c r="L98" s="180"/>
      <c r="M98" s="180"/>
      <c r="N98" s="180"/>
      <c r="O98" s="180"/>
      <c r="P98" s="209"/>
      <c r="Q98" s="155"/>
      <c r="AA98" s="97"/>
      <c r="AB98" s="97"/>
      <c r="AC98" s="97"/>
      <c r="AD98" s="97"/>
      <c r="AE98" s="97"/>
      <c r="AF98" s="93"/>
      <c r="AG98" s="93"/>
      <c r="AH98" s="93"/>
      <c r="AI98" s="30"/>
      <c r="AJ98" s="30"/>
      <c r="AK98" s="30"/>
      <c r="AL98" s="112" t="s">
        <v>575</v>
      </c>
      <c r="AM98" s="109"/>
      <c r="AN98" s="112" t="s">
        <v>576</v>
      </c>
      <c r="AO98" s="110" t="s">
        <v>860</v>
      </c>
      <c r="AP98" s="112">
        <v>191</v>
      </c>
      <c r="AQ98"/>
      <c r="AR98"/>
      <c r="AS98"/>
      <c r="AT98"/>
      <c r="AU98"/>
      <c r="AV98"/>
    </row>
    <row r="99" spans="1:48" ht="23.45" customHeight="1" x14ac:dyDescent="0.2">
      <c r="A99" s="1009"/>
      <c r="B99" s="819" t="s">
        <v>3065</v>
      </c>
      <c r="C99" s="585"/>
      <c r="D99" s="585"/>
      <c r="E99" s="223">
        <f t="shared" si="10"/>
        <v>0</v>
      </c>
      <c r="F99" s="585"/>
      <c r="G99" s="585"/>
      <c r="H99" s="223">
        <f t="shared" si="11"/>
        <v>0</v>
      </c>
      <c r="I99" s="21"/>
      <c r="J99" s="21"/>
      <c r="K99" s="180"/>
      <c r="L99" s="180"/>
      <c r="M99" s="180"/>
      <c r="N99" s="180"/>
      <c r="O99" s="180"/>
      <c r="P99" s="209"/>
      <c r="Q99" s="155"/>
      <c r="AA99" s="97"/>
      <c r="AB99" s="97"/>
      <c r="AC99" s="97"/>
      <c r="AD99" s="97"/>
      <c r="AE99" s="97"/>
      <c r="AF99" s="93"/>
      <c r="AG99" s="93"/>
      <c r="AH99" s="93"/>
      <c r="AI99" s="30"/>
      <c r="AJ99" s="30"/>
      <c r="AK99" s="30"/>
      <c r="AL99" s="112" t="s">
        <v>578</v>
      </c>
      <c r="AM99" s="109"/>
      <c r="AN99" s="112" t="s">
        <v>579</v>
      </c>
      <c r="AO99" s="110" t="s">
        <v>864</v>
      </c>
      <c r="AP99" s="112">
        <v>192</v>
      </c>
      <c r="AQ99"/>
      <c r="AR99"/>
      <c r="AS99"/>
      <c r="AT99"/>
      <c r="AU99"/>
      <c r="AV99"/>
    </row>
    <row r="100" spans="1:48" ht="23.45" customHeight="1" x14ac:dyDescent="0.2">
      <c r="A100" s="1009"/>
      <c r="B100" s="819" t="s">
        <v>3066</v>
      </c>
      <c r="C100" s="585"/>
      <c r="D100" s="585"/>
      <c r="E100" s="223">
        <f t="shared" si="10"/>
        <v>0</v>
      </c>
      <c r="F100" s="585"/>
      <c r="G100" s="585"/>
      <c r="H100" s="223">
        <f t="shared" si="11"/>
        <v>0</v>
      </c>
      <c r="I100" s="21"/>
      <c r="J100" s="21"/>
      <c r="K100" s="180"/>
      <c r="L100" s="180"/>
      <c r="M100" s="180"/>
      <c r="N100" s="180"/>
      <c r="O100" s="180"/>
      <c r="P100" s="209"/>
      <c r="Q100" s="155"/>
      <c r="AA100" s="97"/>
      <c r="AB100" s="97"/>
      <c r="AC100" s="97"/>
      <c r="AD100" s="97"/>
      <c r="AE100" s="97"/>
      <c r="AF100" s="93"/>
      <c r="AG100" s="93"/>
      <c r="AH100" s="93"/>
      <c r="AI100" s="30"/>
      <c r="AJ100" s="30"/>
      <c r="AK100" s="30"/>
      <c r="AL100" s="112" t="s">
        <v>581</v>
      </c>
      <c r="AM100" s="109"/>
      <c r="AN100" s="112" t="s">
        <v>582</v>
      </c>
      <c r="AO100" s="110" t="s">
        <v>872</v>
      </c>
      <c r="AP100" s="112">
        <v>193</v>
      </c>
      <c r="AQ100"/>
      <c r="AR100"/>
      <c r="AS100"/>
      <c r="AT100"/>
      <c r="AU100"/>
      <c r="AV100"/>
    </row>
    <row r="101" spans="1:48" ht="23.45" customHeight="1" x14ac:dyDescent="0.2">
      <c r="A101" s="1009"/>
      <c r="B101" s="819" t="s">
        <v>3067</v>
      </c>
      <c r="C101" s="585"/>
      <c r="D101" s="585"/>
      <c r="E101" s="223">
        <f t="shared" si="10"/>
        <v>0</v>
      </c>
      <c r="F101" s="585"/>
      <c r="G101" s="585"/>
      <c r="H101" s="223">
        <f t="shared" si="11"/>
        <v>0</v>
      </c>
      <c r="I101" s="21"/>
      <c r="J101" s="21"/>
      <c r="K101" s="180"/>
      <c r="L101" s="180"/>
      <c r="M101" s="180"/>
      <c r="N101" s="180"/>
      <c r="O101" s="180"/>
      <c r="P101" s="209"/>
      <c r="Q101" s="155"/>
      <c r="AA101" s="97"/>
      <c r="AB101" s="97"/>
      <c r="AC101" s="97"/>
      <c r="AD101" s="97"/>
      <c r="AE101" s="97"/>
      <c r="AF101" s="93"/>
      <c r="AG101" s="93"/>
      <c r="AH101" s="93"/>
      <c r="AI101" s="30"/>
      <c r="AJ101" s="30"/>
      <c r="AK101" s="30"/>
      <c r="AL101" s="112" t="s">
        <v>584</v>
      </c>
      <c r="AM101" s="109"/>
      <c r="AN101" s="112" t="s">
        <v>585</v>
      </c>
      <c r="AO101" s="110" t="s">
        <v>875</v>
      </c>
      <c r="AP101" s="112" t="s">
        <v>587</v>
      </c>
      <c r="AQ101"/>
      <c r="AR101"/>
      <c r="AS101"/>
      <c r="AT101"/>
      <c r="AU101"/>
      <c r="AV101"/>
    </row>
    <row r="102" spans="1:48" ht="23.45" customHeight="1" x14ac:dyDescent="0.2">
      <c r="A102" s="1009"/>
      <c r="B102" s="819" t="s">
        <v>3068</v>
      </c>
      <c r="C102" s="585"/>
      <c r="D102" s="585"/>
      <c r="E102" s="223">
        <f t="shared" si="10"/>
        <v>0</v>
      </c>
      <c r="F102" s="585"/>
      <c r="G102" s="585"/>
      <c r="H102" s="223">
        <f t="shared" si="11"/>
        <v>0</v>
      </c>
      <c r="I102" s="21"/>
      <c r="J102" s="21"/>
      <c r="K102" s="180"/>
      <c r="L102" s="180"/>
      <c r="M102" s="180"/>
      <c r="N102" s="180"/>
      <c r="O102" s="180"/>
      <c r="P102" s="209"/>
      <c r="Q102" s="155"/>
      <c r="AA102" s="97"/>
      <c r="AB102" s="97"/>
      <c r="AC102" s="97"/>
      <c r="AD102" s="97"/>
      <c r="AE102" s="97"/>
      <c r="AF102" s="93"/>
      <c r="AG102" s="93"/>
      <c r="AH102" s="93"/>
      <c r="AI102" s="30"/>
      <c r="AJ102" s="30"/>
      <c r="AK102" s="30"/>
      <c r="AL102" s="112" t="s">
        <v>588</v>
      </c>
      <c r="AM102" s="109"/>
      <c r="AN102" s="112" t="s">
        <v>589</v>
      </c>
      <c r="AO102" s="110" t="s">
        <v>856</v>
      </c>
      <c r="AP102" s="112">
        <v>201</v>
      </c>
      <c r="AQ102"/>
      <c r="AR102"/>
      <c r="AS102"/>
      <c r="AT102"/>
      <c r="AU102"/>
      <c r="AV102"/>
    </row>
    <row r="103" spans="1:48" ht="23.45" customHeight="1" x14ac:dyDescent="0.2">
      <c r="A103" s="1009"/>
      <c r="B103" s="819" t="s">
        <v>3069</v>
      </c>
      <c r="C103" s="585"/>
      <c r="D103" s="585"/>
      <c r="E103" s="223">
        <f t="shared" si="10"/>
        <v>0</v>
      </c>
      <c r="F103" s="585"/>
      <c r="G103" s="585"/>
      <c r="H103" s="223">
        <f t="shared" si="11"/>
        <v>0</v>
      </c>
      <c r="I103" s="21"/>
      <c r="J103" s="21"/>
      <c r="K103" s="180"/>
      <c r="L103" s="180"/>
      <c r="M103" s="180"/>
      <c r="N103" s="180"/>
      <c r="O103" s="180"/>
      <c r="P103" s="209"/>
      <c r="Q103" s="155"/>
      <c r="AA103" s="97"/>
      <c r="AB103" s="97"/>
      <c r="AC103" s="97"/>
      <c r="AD103" s="97"/>
      <c r="AE103" s="97"/>
      <c r="AF103" s="93"/>
      <c r="AG103" s="93"/>
      <c r="AH103" s="93"/>
      <c r="AI103" s="30"/>
      <c r="AJ103" s="30"/>
      <c r="AK103" s="30"/>
      <c r="AL103" s="112" t="s">
        <v>591</v>
      </c>
      <c r="AM103" s="109"/>
      <c r="AN103" s="112" t="s">
        <v>592</v>
      </c>
      <c r="AO103" s="110" t="s">
        <v>862</v>
      </c>
      <c r="AP103" s="112">
        <v>207</v>
      </c>
      <c r="AQ103"/>
      <c r="AR103"/>
      <c r="AS103"/>
      <c r="AT103"/>
      <c r="AU103"/>
      <c r="AV103"/>
    </row>
    <row r="104" spans="1:48" ht="23.45" customHeight="1" x14ac:dyDescent="0.2">
      <c r="A104" s="1009"/>
      <c r="B104" s="819" t="s">
        <v>3070</v>
      </c>
      <c r="C104" s="585"/>
      <c r="D104" s="585"/>
      <c r="E104" s="223">
        <f t="shared" si="10"/>
        <v>0</v>
      </c>
      <c r="F104" s="585"/>
      <c r="G104" s="585"/>
      <c r="H104" s="223">
        <f t="shared" si="11"/>
        <v>0</v>
      </c>
      <c r="I104" s="180"/>
      <c r="J104" s="180"/>
      <c r="K104" s="180"/>
      <c r="L104" s="180"/>
      <c r="M104" s="180"/>
      <c r="N104" s="180"/>
      <c r="O104" s="180"/>
      <c r="P104" s="209"/>
      <c r="Q104" s="155"/>
      <c r="AA104" s="97"/>
      <c r="AB104" s="97"/>
      <c r="AC104" s="97"/>
      <c r="AD104" s="97"/>
      <c r="AE104" s="97"/>
      <c r="AF104" s="93"/>
      <c r="AG104" s="93"/>
      <c r="AH104" s="93"/>
      <c r="AI104" s="30"/>
      <c r="AJ104" s="30"/>
      <c r="AK104" s="30"/>
      <c r="AL104" s="112" t="s">
        <v>594</v>
      </c>
      <c r="AM104" s="109"/>
      <c r="AN104" s="112" t="s">
        <v>595</v>
      </c>
      <c r="AO104" s="110" t="s">
        <v>878</v>
      </c>
      <c r="AP104" s="112" t="s">
        <v>597</v>
      </c>
      <c r="AQ104"/>
      <c r="AR104"/>
      <c r="AS104"/>
      <c r="AT104"/>
      <c r="AU104"/>
      <c r="AV104"/>
    </row>
    <row r="105" spans="1:48" ht="23.45" customHeight="1" x14ac:dyDescent="0.2">
      <c r="A105" s="1009"/>
      <c r="B105" s="697" t="s">
        <v>3071</v>
      </c>
      <c r="C105" s="585"/>
      <c r="D105" s="585"/>
      <c r="E105" s="223">
        <f t="shared" si="10"/>
        <v>0</v>
      </c>
      <c r="F105" s="585"/>
      <c r="G105" s="585"/>
      <c r="H105" s="223">
        <f t="shared" si="11"/>
        <v>0</v>
      </c>
      <c r="I105" s="180"/>
      <c r="J105" s="180"/>
      <c r="K105" s="180"/>
      <c r="L105" s="180"/>
      <c r="M105" s="180"/>
      <c r="N105" s="180"/>
      <c r="O105" s="180"/>
      <c r="P105" s="209"/>
      <c r="Q105" s="155"/>
      <c r="AA105" s="97"/>
      <c r="AB105" s="97"/>
      <c r="AC105" s="97"/>
      <c r="AD105" s="97"/>
      <c r="AE105" s="97"/>
      <c r="AF105" s="93"/>
      <c r="AG105" s="93"/>
      <c r="AH105" s="93"/>
      <c r="AI105" s="30"/>
      <c r="AJ105" s="30"/>
      <c r="AK105" s="30"/>
      <c r="AL105" s="112" t="s">
        <v>598</v>
      </c>
      <c r="AM105" s="109"/>
      <c r="AN105" s="112" t="s">
        <v>599</v>
      </c>
      <c r="AO105" s="110" t="s">
        <v>881</v>
      </c>
      <c r="AP105" s="112" t="s">
        <v>601</v>
      </c>
      <c r="AQ105"/>
      <c r="AR105"/>
      <c r="AS105"/>
      <c r="AT105"/>
      <c r="AU105"/>
      <c r="AV105"/>
    </row>
    <row r="106" spans="1:48" ht="30.75" customHeight="1" x14ac:dyDescent="0.2">
      <c r="A106" s="1009"/>
      <c r="B106" s="697" t="s">
        <v>3071</v>
      </c>
      <c r="C106" s="585"/>
      <c r="D106" s="585"/>
      <c r="E106" s="223">
        <f t="shared" si="10"/>
        <v>0</v>
      </c>
      <c r="F106" s="585"/>
      <c r="G106" s="585"/>
      <c r="H106" s="223">
        <f t="shared" si="11"/>
        <v>0</v>
      </c>
      <c r="I106" s="180"/>
      <c r="J106" s="180"/>
      <c r="K106" s="180"/>
      <c r="L106" s="180"/>
      <c r="M106" s="180"/>
      <c r="N106" s="180"/>
      <c r="O106" s="180"/>
      <c r="P106" s="209"/>
      <c r="Q106" s="155"/>
      <c r="AA106" s="97"/>
      <c r="AB106" s="97"/>
      <c r="AC106" s="97"/>
      <c r="AD106" s="97"/>
      <c r="AE106" s="97"/>
      <c r="AF106" s="93"/>
      <c r="AG106" s="93"/>
      <c r="AH106" s="93"/>
      <c r="AI106" s="30"/>
      <c r="AJ106" s="30"/>
      <c r="AK106" s="30"/>
      <c r="AL106" s="112" t="s">
        <v>602</v>
      </c>
      <c r="AM106" s="109"/>
      <c r="AN106" s="112" t="s">
        <v>603</v>
      </c>
      <c r="AO106" s="110" t="s">
        <v>866</v>
      </c>
      <c r="AP106" s="112">
        <v>213</v>
      </c>
      <c r="AQ106"/>
      <c r="AR106"/>
      <c r="AS106"/>
      <c r="AT106"/>
      <c r="AU106"/>
      <c r="AV106"/>
    </row>
    <row r="107" spans="1:48" ht="23.45" customHeight="1" thickBot="1" x14ac:dyDescent="0.3">
      <c r="A107" s="1009"/>
      <c r="B107" s="817" t="s">
        <v>2948</v>
      </c>
      <c r="C107" s="250">
        <f>SUM(C93:C106)</f>
        <v>0</v>
      </c>
      <c r="D107" s="250">
        <f>SUM(D93:D106)</f>
        <v>0</v>
      </c>
      <c r="E107" s="251">
        <f t="shared" si="10"/>
        <v>0</v>
      </c>
      <c r="F107" s="226">
        <f>SUM(F93:F106)</f>
        <v>0</v>
      </c>
      <c r="G107" s="226">
        <f>SUM(G93:G106)</f>
        <v>0</v>
      </c>
      <c r="H107" s="243">
        <f t="shared" si="11"/>
        <v>0</v>
      </c>
      <c r="I107" s="180"/>
      <c r="J107" s="180"/>
      <c r="K107" s="180"/>
      <c r="L107" s="180"/>
      <c r="M107" s="180"/>
      <c r="N107" s="180"/>
      <c r="O107" s="180"/>
      <c r="P107" s="209"/>
      <c r="Q107" s="155"/>
      <c r="AA107" s="97"/>
      <c r="AB107" s="97"/>
      <c r="AC107" s="97"/>
      <c r="AD107" s="97"/>
      <c r="AE107" s="97"/>
      <c r="AF107" s="93"/>
      <c r="AG107" s="93"/>
      <c r="AH107" s="93"/>
      <c r="AI107" s="30"/>
      <c r="AJ107" s="30"/>
      <c r="AK107" s="30"/>
      <c r="AL107" s="112" t="s">
        <v>605</v>
      </c>
      <c r="AM107" s="109"/>
      <c r="AN107" s="112" t="s">
        <v>606</v>
      </c>
      <c r="AO107" s="110" t="s">
        <v>884</v>
      </c>
      <c r="AP107" s="112" t="s">
        <v>608</v>
      </c>
      <c r="AQ107"/>
      <c r="AR107"/>
      <c r="AS107"/>
      <c r="AT107"/>
      <c r="AU107"/>
      <c r="AV107"/>
    </row>
    <row r="108" spans="1:48" ht="23.45" customHeight="1" x14ac:dyDescent="0.25">
      <c r="A108" s="1009"/>
      <c r="B108" s="635" t="s">
        <v>3072</v>
      </c>
      <c r="C108" s="232" t="s">
        <v>2946</v>
      </c>
      <c r="D108" s="233" t="s">
        <v>2947</v>
      </c>
      <c r="E108" s="577" t="s">
        <v>3073</v>
      </c>
      <c r="F108" s="206" t="s">
        <v>2946</v>
      </c>
      <c r="G108" s="207" t="s">
        <v>2947</v>
      </c>
      <c r="H108" s="577" t="s">
        <v>3073</v>
      </c>
      <c r="I108" s="180"/>
      <c r="J108" s="180"/>
      <c r="K108" s="180"/>
      <c r="L108" s="180"/>
      <c r="M108" s="180"/>
      <c r="N108" s="180"/>
      <c r="O108" s="180"/>
      <c r="P108" s="209"/>
      <c r="Q108" s="155"/>
      <c r="AA108" s="97"/>
      <c r="AB108" s="97"/>
      <c r="AC108" s="97"/>
      <c r="AD108" s="97"/>
      <c r="AE108" s="97"/>
      <c r="AF108" s="93"/>
      <c r="AG108" s="93"/>
      <c r="AH108" s="93"/>
      <c r="AI108" s="30"/>
      <c r="AJ108" s="30"/>
      <c r="AK108" s="30"/>
      <c r="AL108" s="112" t="s">
        <v>609</v>
      </c>
      <c r="AM108" s="109"/>
      <c r="AN108" s="112" t="s">
        <v>610</v>
      </c>
      <c r="AO108" s="610" t="s">
        <v>3019</v>
      </c>
      <c r="AP108" s="112" t="s">
        <v>612</v>
      </c>
      <c r="AQ108"/>
      <c r="AR108"/>
      <c r="AS108"/>
      <c r="AT108"/>
      <c r="AU108"/>
      <c r="AV108"/>
    </row>
    <row r="109" spans="1:48" ht="23.45" customHeight="1" x14ac:dyDescent="0.2">
      <c r="A109" s="1009"/>
      <c r="B109" s="819"/>
      <c r="C109" s="585"/>
      <c r="D109" s="585"/>
      <c r="E109" s="702"/>
      <c r="F109" s="585"/>
      <c r="G109" s="585"/>
      <c r="H109" s="702"/>
      <c r="I109" s="180"/>
      <c r="J109" s="180"/>
      <c r="K109" s="180"/>
      <c r="L109" s="180"/>
      <c r="M109" s="180"/>
      <c r="N109" s="180"/>
      <c r="O109" s="180"/>
      <c r="P109" s="209"/>
      <c r="Q109" s="155"/>
      <c r="AA109" s="97"/>
      <c r="AB109" s="97"/>
      <c r="AC109" s="97"/>
      <c r="AD109" s="97"/>
      <c r="AE109" s="97"/>
      <c r="AF109" s="93"/>
      <c r="AG109" s="93"/>
      <c r="AH109" s="93"/>
      <c r="AI109" s="30"/>
      <c r="AJ109" s="30"/>
      <c r="AK109" s="30"/>
      <c r="AL109" s="112" t="s">
        <v>613</v>
      </c>
      <c r="AM109" s="109"/>
      <c r="AN109" s="112" t="s">
        <v>614</v>
      </c>
      <c r="AO109" s="110" t="s">
        <v>540</v>
      </c>
      <c r="AP109" s="112" t="s">
        <v>616</v>
      </c>
      <c r="AQ109"/>
      <c r="AR109"/>
      <c r="AS109"/>
      <c r="AT109"/>
      <c r="AU109"/>
      <c r="AV109"/>
    </row>
    <row r="110" spans="1:48" ht="23.45" customHeight="1" x14ac:dyDescent="0.2">
      <c r="A110" s="1009"/>
      <c r="B110" s="819"/>
      <c r="C110" s="585"/>
      <c r="D110" s="585"/>
      <c r="E110" s="702"/>
      <c r="F110" s="585"/>
      <c r="G110" s="585"/>
      <c r="H110" s="702"/>
      <c r="I110" s="180"/>
      <c r="J110" s="180"/>
      <c r="K110" s="180"/>
      <c r="L110" s="180"/>
      <c r="M110" s="180"/>
      <c r="N110" s="180"/>
      <c r="O110" s="180"/>
      <c r="P110" s="209"/>
      <c r="Q110" s="155"/>
      <c r="AA110" s="97"/>
      <c r="AB110" s="97"/>
      <c r="AC110" s="97"/>
      <c r="AD110" s="97"/>
      <c r="AE110" s="97"/>
      <c r="AF110" s="93"/>
      <c r="AG110" s="93"/>
      <c r="AH110" s="93"/>
      <c r="AI110" s="30"/>
      <c r="AJ110" s="30"/>
      <c r="AK110" s="30"/>
      <c r="AL110" s="112" t="s">
        <v>617</v>
      </c>
      <c r="AM110" s="109"/>
      <c r="AN110" s="112" t="s">
        <v>618</v>
      </c>
      <c r="AO110" s="110" t="s">
        <v>542</v>
      </c>
      <c r="AP110" s="112" t="s">
        <v>620</v>
      </c>
      <c r="AQ110"/>
      <c r="AR110"/>
      <c r="AS110"/>
      <c r="AT110"/>
      <c r="AU110"/>
      <c r="AV110"/>
    </row>
    <row r="111" spans="1:48" ht="23.45" customHeight="1" x14ac:dyDescent="0.2">
      <c r="A111" s="1009"/>
      <c r="B111" s="819"/>
      <c r="C111" s="585"/>
      <c r="D111" s="585"/>
      <c r="E111" s="702"/>
      <c r="F111" s="585"/>
      <c r="G111" s="585"/>
      <c r="H111" s="702"/>
      <c r="I111" s="180"/>
      <c r="J111" s="180"/>
      <c r="K111" s="180"/>
      <c r="L111" s="180"/>
      <c r="M111" s="180"/>
      <c r="N111" s="180"/>
      <c r="O111" s="180"/>
      <c r="P111" s="209"/>
      <c r="Q111" s="155"/>
      <c r="AA111" s="97"/>
      <c r="AB111" s="97"/>
      <c r="AC111" s="97"/>
      <c r="AD111" s="97"/>
      <c r="AE111" s="97"/>
      <c r="AF111" s="93"/>
      <c r="AG111" s="93"/>
      <c r="AH111" s="93"/>
      <c r="AI111" s="30"/>
      <c r="AJ111" s="30"/>
      <c r="AK111" s="30"/>
      <c r="AL111" s="112" t="s">
        <v>621</v>
      </c>
      <c r="AM111" s="109"/>
      <c r="AN111" s="112" t="s">
        <v>622</v>
      </c>
      <c r="AO111" s="110" t="s">
        <v>545</v>
      </c>
      <c r="AP111" s="112" t="s">
        <v>624</v>
      </c>
      <c r="AQ111"/>
      <c r="AR111"/>
      <c r="AS111"/>
      <c r="AT111"/>
      <c r="AU111"/>
      <c r="AV111"/>
    </row>
    <row r="112" spans="1:48" ht="23.45" customHeight="1" x14ac:dyDescent="0.2">
      <c r="A112" s="1009"/>
      <c r="B112" s="819"/>
      <c r="C112" s="585"/>
      <c r="D112" s="585"/>
      <c r="E112" s="702"/>
      <c r="F112" s="585"/>
      <c r="G112" s="585"/>
      <c r="H112" s="702"/>
      <c r="I112" s="180"/>
      <c r="J112" s="180"/>
      <c r="K112" s="180"/>
      <c r="L112" s="180"/>
      <c r="M112" s="180"/>
      <c r="N112" s="180"/>
      <c r="O112" s="180"/>
      <c r="P112" s="209"/>
      <c r="Q112" s="155"/>
      <c r="AA112" s="97"/>
      <c r="AB112" s="97"/>
      <c r="AC112" s="97"/>
      <c r="AD112" s="97"/>
      <c r="AE112" s="97"/>
      <c r="AF112" s="93"/>
      <c r="AG112" s="93"/>
      <c r="AH112" s="93"/>
      <c r="AI112" s="30"/>
      <c r="AJ112" s="30"/>
      <c r="AK112" s="30"/>
      <c r="AL112" s="112" t="s">
        <v>625</v>
      </c>
      <c r="AM112" s="109"/>
      <c r="AN112" s="112" t="s">
        <v>626</v>
      </c>
      <c r="AO112" s="110" t="s">
        <v>548</v>
      </c>
      <c r="AP112" s="112" t="s">
        <v>628</v>
      </c>
      <c r="AQ112"/>
      <c r="AR112"/>
      <c r="AS112"/>
      <c r="AT112"/>
      <c r="AU112"/>
      <c r="AV112"/>
    </row>
    <row r="113" spans="1:48" ht="23.45" customHeight="1" x14ac:dyDescent="0.2">
      <c r="A113" s="1009"/>
      <c r="B113" s="819"/>
      <c r="C113" s="585"/>
      <c r="D113" s="585"/>
      <c r="E113" s="702"/>
      <c r="F113" s="585"/>
      <c r="G113" s="585"/>
      <c r="H113" s="702"/>
      <c r="I113" s="180"/>
      <c r="J113" s="180"/>
      <c r="K113" s="180"/>
      <c r="L113" s="180"/>
      <c r="M113" s="180"/>
      <c r="N113" s="180"/>
      <c r="O113" s="180"/>
      <c r="P113" s="209"/>
      <c r="Q113" s="155"/>
      <c r="AA113" s="97"/>
      <c r="AB113" s="97"/>
      <c r="AC113" s="97"/>
      <c r="AD113" s="97"/>
      <c r="AE113" s="97"/>
      <c r="AF113" s="93"/>
      <c r="AG113" s="93"/>
      <c r="AH113" s="93"/>
      <c r="AI113" s="30"/>
      <c r="AJ113" s="30"/>
      <c r="AK113" s="30"/>
      <c r="AL113" s="112" t="s">
        <v>629</v>
      </c>
      <c r="AM113" s="109"/>
      <c r="AN113" s="112" t="s">
        <v>630</v>
      </c>
      <c r="AO113" s="110" t="s">
        <v>551</v>
      </c>
      <c r="AP113" s="112" t="s">
        <v>632</v>
      </c>
      <c r="AQ113"/>
      <c r="AR113"/>
      <c r="AS113"/>
      <c r="AT113"/>
      <c r="AU113"/>
      <c r="AV113"/>
    </row>
    <row r="114" spans="1:48" ht="23.45" customHeight="1" x14ac:dyDescent="0.2">
      <c r="A114" s="1009"/>
      <c r="B114" s="703"/>
      <c r="C114" s="585"/>
      <c r="D114" s="585"/>
      <c r="E114" s="702"/>
      <c r="F114" s="585"/>
      <c r="G114" s="585"/>
      <c r="H114" s="702"/>
      <c r="I114" s="180"/>
      <c r="J114" s="180"/>
      <c r="K114" s="180"/>
      <c r="L114" s="180"/>
      <c r="M114" s="180"/>
      <c r="N114" s="180"/>
      <c r="O114" s="180"/>
      <c r="P114" s="209"/>
      <c r="Q114" s="155"/>
      <c r="AA114" s="97"/>
      <c r="AB114" s="97"/>
      <c r="AC114" s="97"/>
      <c r="AD114" s="97"/>
      <c r="AE114" s="97"/>
      <c r="AF114" s="93"/>
      <c r="AG114" s="93"/>
      <c r="AH114" s="93"/>
      <c r="AI114" s="30"/>
      <c r="AJ114" s="30"/>
      <c r="AK114" s="30"/>
      <c r="AL114" s="112" t="s">
        <v>633</v>
      </c>
      <c r="AM114" s="109"/>
      <c r="AN114" s="112" t="s">
        <v>634</v>
      </c>
      <c r="AO114" s="112" t="s">
        <v>523</v>
      </c>
      <c r="AP114" s="112">
        <v>251</v>
      </c>
      <c r="AQ114"/>
      <c r="AR114"/>
      <c r="AS114"/>
      <c r="AT114"/>
      <c r="AU114"/>
      <c r="AV114"/>
    </row>
    <row r="115" spans="1:48" ht="23.45" customHeight="1" x14ac:dyDescent="0.2">
      <c r="A115" s="1010"/>
      <c r="B115" s="703"/>
      <c r="C115" s="585"/>
      <c r="D115" s="585"/>
      <c r="E115" s="702"/>
      <c r="F115" s="585"/>
      <c r="G115" s="585"/>
      <c r="H115" s="702"/>
      <c r="I115" s="180"/>
      <c r="J115" s="180"/>
      <c r="K115" s="180"/>
      <c r="L115" s="180"/>
      <c r="M115" s="180"/>
      <c r="N115" s="180"/>
      <c r="O115" s="180"/>
      <c r="P115" s="209"/>
      <c r="Q115" s="155"/>
      <c r="AA115" s="97"/>
      <c r="AB115" s="97"/>
      <c r="AC115" s="97"/>
      <c r="AD115" s="97"/>
      <c r="AE115" s="97"/>
      <c r="AF115" s="93"/>
      <c r="AG115" s="93"/>
      <c r="AH115" s="93"/>
      <c r="AI115" s="30"/>
      <c r="AJ115" s="30"/>
      <c r="AK115" s="30"/>
      <c r="AL115" s="112" t="s">
        <v>636</v>
      </c>
      <c r="AM115" s="109"/>
      <c r="AN115" s="112" t="s">
        <v>637</v>
      </c>
      <c r="AO115" s="112" t="s">
        <v>526</v>
      </c>
      <c r="AP115" s="112">
        <v>253</v>
      </c>
      <c r="AQ115"/>
      <c r="AR115"/>
      <c r="AS115"/>
      <c r="AT115"/>
      <c r="AU115"/>
      <c r="AV115"/>
    </row>
    <row r="116" spans="1:48" ht="23.45" customHeight="1" thickBot="1" x14ac:dyDescent="0.25">
      <c r="A116" s="1014" t="s">
        <v>3080</v>
      </c>
      <c r="B116" s="1018" t="s">
        <v>3081</v>
      </c>
      <c r="C116" s="1019"/>
      <c r="D116" s="1019"/>
      <c r="E116" s="1019"/>
      <c r="F116" s="1019"/>
      <c r="G116" s="1019"/>
      <c r="H116" s="1020"/>
      <c r="I116" s="180"/>
      <c r="J116" s="180"/>
      <c r="K116" s="180"/>
      <c r="L116" s="180"/>
      <c r="M116" s="180"/>
      <c r="N116" s="180"/>
      <c r="O116" s="180"/>
      <c r="P116" s="209"/>
      <c r="Q116" s="155"/>
      <c r="AA116" s="97"/>
      <c r="AB116" s="97"/>
      <c r="AC116" s="97"/>
      <c r="AD116" s="97"/>
      <c r="AE116" s="97"/>
      <c r="AF116" s="93"/>
      <c r="AG116" s="93"/>
      <c r="AH116" s="93"/>
      <c r="AI116" s="30"/>
      <c r="AJ116" s="30"/>
      <c r="AK116" s="30"/>
      <c r="AL116" s="112" t="s">
        <v>639</v>
      </c>
      <c r="AM116" s="109"/>
      <c r="AN116" s="112" t="s">
        <v>640</v>
      </c>
      <c r="AO116" s="110" t="s">
        <v>554</v>
      </c>
      <c r="AP116" s="112">
        <v>256</v>
      </c>
      <c r="AQ116"/>
      <c r="AR116"/>
      <c r="AS116"/>
      <c r="AT116"/>
      <c r="AU116"/>
      <c r="AV116"/>
    </row>
    <row r="117" spans="1:48" ht="23.45" customHeight="1" thickBot="1" x14ac:dyDescent="0.3">
      <c r="A117" s="1015"/>
      <c r="B117" s="33" t="s">
        <v>3082</v>
      </c>
      <c r="C117" s="255"/>
      <c r="D117" s="255"/>
      <c r="E117" s="1"/>
      <c r="F117" s="232" t="s">
        <v>2946</v>
      </c>
      <c r="G117" s="233" t="s">
        <v>2947</v>
      </c>
      <c r="H117" s="234" t="s">
        <v>2948</v>
      </c>
      <c r="I117" s="180"/>
      <c r="J117" s="180"/>
      <c r="K117" s="180"/>
      <c r="L117" s="180"/>
      <c r="M117" s="180"/>
      <c r="N117" s="180"/>
      <c r="O117" s="180"/>
      <c r="P117" s="209"/>
      <c r="Q117" s="155"/>
      <c r="AA117" s="97"/>
      <c r="AB117" s="97"/>
      <c r="AC117" s="97"/>
      <c r="AD117" s="97"/>
      <c r="AE117" s="97"/>
      <c r="AF117" s="93"/>
      <c r="AG117" s="93"/>
      <c r="AH117" s="93"/>
      <c r="AI117" s="30"/>
      <c r="AJ117" s="30"/>
      <c r="AK117" s="30"/>
      <c r="AL117" s="112" t="s">
        <v>642</v>
      </c>
      <c r="AM117" s="109"/>
      <c r="AN117" s="112" t="s">
        <v>643</v>
      </c>
      <c r="AO117" s="110" t="s">
        <v>557</v>
      </c>
      <c r="AP117" s="112">
        <v>257</v>
      </c>
      <c r="AQ117"/>
      <c r="AR117"/>
      <c r="AS117"/>
      <c r="AT117"/>
      <c r="AU117"/>
      <c r="AV117"/>
    </row>
    <row r="118" spans="1:48" ht="23.45" customHeight="1" x14ac:dyDescent="0.25">
      <c r="A118" s="1015"/>
      <c r="B118" s="256" t="s">
        <v>3083</v>
      </c>
      <c r="C118" s="257"/>
      <c r="D118" s="257"/>
      <c r="E118" s="258"/>
      <c r="F118" s="585"/>
      <c r="G118" s="585"/>
      <c r="H118" s="788">
        <f>F118+G118</f>
        <v>0</v>
      </c>
      <c r="I118" s="180"/>
      <c r="J118" s="180"/>
      <c r="K118" s="180"/>
      <c r="L118" s="180"/>
      <c r="M118" s="180"/>
      <c r="N118" s="180"/>
      <c r="O118" s="180"/>
      <c r="P118" s="209"/>
      <c r="Q118" s="155"/>
      <c r="AA118" s="97"/>
      <c r="AB118" s="97"/>
      <c r="AC118" s="97"/>
      <c r="AD118" s="97"/>
      <c r="AE118" s="97"/>
      <c r="AF118" s="93"/>
      <c r="AG118" s="93"/>
      <c r="AH118" s="93"/>
      <c r="AI118" s="30"/>
      <c r="AJ118" s="30"/>
      <c r="AK118" s="30"/>
      <c r="AL118" s="112" t="s">
        <v>645</v>
      </c>
      <c r="AM118" s="109"/>
      <c r="AN118" s="112" t="s">
        <v>646</v>
      </c>
      <c r="AO118" s="110" t="s">
        <v>560</v>
      </c>
      <c r="AP118" s="112">
        <v>258</v>
      </c>
      <c r="AQ118"/>
      <c r="AR118"/>
      <c r="AS118"/>
      <c r="AT118"/>
      <c r="AU118"/>
      <c r="AV118"/>
    </row>
    <row r="119" spans="1:48" ht="23.45" customHeight="1" x14ac:dyDescent="0.25">
      <c r="A119" s="1015"/>
      <c r="B119" s="189" t="s">
        <v>3084</v>
      </c>
      <c r="C119" s="257"/>
      <c r="D119" s="257"/>
      <c r="E119" s="258"/>
      <c r="F119" s="585"/>
      <c r="G119" s="585"/>
      <c r="H119" s="776">
        <f>F119+G119</f>
        <v>0</v>
      </c>
      <c r="I119" s="180"/>
      <c r="J119" s="180"/>
      <c r="K119" s="180"/>
      <c r="L119" s="180"/>
      <c r="M119" s="180"/>
      <c r="N119" s="180"/>
      <c r="O119" s="180"/>
      <c r="P119" s="209"/>
      <c r="Q119" s="155"/>
      <c r="AA119" s="97"/>
      <c r="AB119" s="97"/>
      <c r="AC119" s="97"/>
      <c r="AD119" s="97"/>
      <c r="AE119" s="97"/>
      <c r="AF119" s="93"/>
      <c r="AG119" s="93"/>
      <c r="AH119" s="93"/>
      <c r="AI119" s="30"/>
      <c r="AJ119" s="30"/>
      <c r="AK119" s="30"/>
      <c r="AL119" s="112" t="s">
        <v>648</v>
      </c>
      <c r="AM119" s="109"/>
      <c r="AN119" s="112" t="s">
        <v>649</v>
      </c>
      <c r="AO119" s="112" t="s">
        <v>528</v>
      </c>
      <c r="AP119" s="112" t="s">
        <v>651</v>
      </c>
      <c r="AQ119"/>
      <c r="AR119"/>
      <c r="AS119"/>
      <c r="AT119"/>
      <c r="AU119"/>
      <c r="AV119"/>
    </row>
    <row r="120" spans="1:48" ht="23.45" customHeight="1" x14ac:dyDescent="0.25">
      <c r="A120" s="1015"/>
      <c r="B120" s="189" t="s">
        <v>3085</v>
      </c>
      <c r="C120" s="257"/>
      <c r="D120" s="257"/>
      <c r="E120" s="258"/>
      <c r="F120" s="585"/>
      <c r="G120" s="585"/>
      <c r="H120" s="776">
        <f>F120+G120</f>
        <v>0</v>
      </c>
      <c r="I120" s="180"/>
      <c r="J120" s="180"/>
      <c r="K120" s="180"/>
      <c r="L120" s="180"/>
      <c r="M120" s="180"/>
      <c r="N120" s="180"/>
      <c r="O120" s="180"/>
      <c r="P120" s="209"/>
      <c r="Q120" s="155"/>
      <c r="AA120" s="97"/>
      <c r="AB120" s="97"/>
      <c r="AC120" s="97"/>
      <c r="AD120" s="97"/>
      <c r="AE120" s="97"/>
      <c r="AF120" s="93"/>
      <c r="AG120" s="93"/>
      <c r="AH120" s="93"/>
      <c r="AI120" s="30"/>
      <c r="AJ120" s="30"/>
      <c r="AK120" s="30"/>
      <c r="AL120" s="112" t="s">
        <v>652</v>
      </c>
      <c r="AM120" s="109"/>
      <c r="AN120" s="112" t="s">
        <v>653</v>
      </c>
      <c r="AO120" s="110" t="s">
        <v>534</v>
      </c>
      <c r="AP120" s="112">
        <v>261</v>
      </c>
      <c r="AQ120"/>
      <c r="AR120"/>
      <c r="AS120"/>
      <c r="AT120"/>
      <c r="AU120"/>
      <c r="AV120"/>
    </row>
    <row r="121" spans="1:48" s="267" customFormat="1" ht="54" customHeight="1" thickBot="1" x14ac:dyDescent="0.3">
      <c r="A121" s="1015"/>
      <c r="B121" s="260" t="s">
        <v>3086</v>
      </c>
      <c r="C121" s="261"/>
      <c r="D121" s="261"/>
      <c r="E121" s="262"/>
      <c r="F121" s="585"/>
      <c r="G121" s="585"/>
      <c r="H121" s="330">
        <f>F121+G121</f>
        <v>0</v>
      </c>
      <c r="I121" s="180"/>
      <c r="J121" s="180"/>
      <c r="K121" s="180"/>
      <c r="L121" s="180"/>
      <c r="M121" s="180"/>
      <c r="N121" s="180"/>
      <c r="O121" s="180"/>
      <c r="P121" s="209"/>
      <c r="Q121" s="155"/>
      <c r="R121" s="156"/>
      <c r="S121" s="156"/>
      <c r="T121" s="156"/>
      <c r="U121" s="156"/>
      <c r="V121" s="156"/>
      <c r="W121" s="156"/>
      <c r="X121" s="156"/>
      <c r="Y121" s="156"/>
      <c r="Z121" s="156"/>
      <c r="AA121" s="97"/>
      <c r="AB121" s="97"/>
      <c r="AC121" s="97"/>
      <c r="AD121" s="97"/>
      <c r="AE121" s="97"/>
      <c r="AF121" s="93"/>
      <c r="AG121" s="93"/>
      <c r="AH121" s="93"/>
      <c r="AI121" s="30"/>
      <c r="AJ121" s="30"/>
      <c r="AK121" s="30"/>
      <c r="AL121" s="112" t="s">
        <v>655</v>
      </c>
      <c r="AM121" s="109"/>
      <c r="AN121" s="112" t="s">
        <v>656</v>
      </c>
      <c r="AO121" s="110" t="s">
        <v>537</v>
      </c>
      <c r="AP121" s="112" t="s">
        <v>658</v>
      </c>
      <c r="AQ121"/>
      <c r="AR121"/>
      <c r="AS121"/>
      <c r="AT121"/>
      <c r="AU121"/>
      <c r="AV121"/>
    </row>
    <row r="122" spans="1:48" s="267" customFormat="1" ht="23.45" customHeight="1" thickBot="1" x14ac:dyDescent="0.3">
      <c r="A122" s="1015"/>
      <c r="B122" s="225" t="s">
        <v>2948</v>
      </c>
      <c r="C122" s="264"/>
      <c r="D122" s="264"/>
      <c r="E122" s="265"/>
      <c r="F122" s="223">
        <f>SUM(F118:F121)</f>
        <v>0</v>
      </c>
      <c r="G122" s="575">
        <f>SUM(G118:G121)</f>
        <v>0</v>
      </c>
      <c r="H122" s="263">
        <f>SUM(H118:H121)</f>
        <v>0</v>
      </c>
      <c r="I122" s="180"/>
      <c r="J122" s="180"/>
      <c r="K122" s="180"/>
      <c r="L122" s="180"/>
      <c r="M122" s="180"/>
      <c r="N122" s="180"/>
      <c r="O122" s="180"/>
      <c r="P122" s="209"/>
      <c r="Q122" s="155"/>
      <c r="R122" s="156"/>
      <c r="S122" s="156"/>
      <c r="T122" s="156"/>
      <c r="U122" s="156"/>
      <c r="V122" s="156"/>
      <c r="W122" s="156"/>
      <c r="X122" s="156"/>
      <c r="Y122" s="156"/>
      <c r="Z122" s="156"/>
      <c r="AA122" s="97"/>
      <c r="AB122" s="97"/>
      <c r="AC122" s="97"/>
      <c r="AD122" s="97"/>
      <c r="AE122" s="97"/>
      <c r="AF122" s="93"/>
      <c r="AG122" s="93"/>
      <c r="AH122" s="93"/>
      <c r="AI122" s="30"/>
      <c r="AJ122" s="30"/>
      <c r="AK122" s="30"/>
      <c r="AL122" s="112" t="s">
        <v>659</v>
      </c>
      <c r="AM122" s="109"/>
      <c r="AN122" s="112" t="s">
        <v>660</v>
      </c>
      <c r="AO122" s="110" t="s">
        <v>785</v>
      </c>
      <c r="AP122" s="112" t="s">
        <v>662</v>
      </c>
      <c r="AQ122"/>
      <c r="AR122"/>
      <c r="AS122"/>
      <c r="AT122"/>
      <c r="AU122"/>
      <c r="AV122"/>
    </row>
    <row r="123" spans="1:48" ht="46.5" customHeight="1" thickBot="1" x14ac:dyDescent="0.3">
      <c r="A123" s="1015"/>
      <c r="B123" s="105" t="s">
        <v>3087</v>
      </c>
      <c r="C123" s="957" t="s">
        <v>3088</v>
      </c>
      <c r="D123" s="957"/>
      <c r="E123" s="958"/>
      <c r="F123" s="576" t="s">
        <v>2946</v>
      </c>
      <c r="G123" s="233" t="s">
        <v>2947</v>
      </c>
      <c r="H123" s="234" t="s">
        <v>2948</v>
      </c>
      <c r="I123" s="180"/>
      <c r="J123" s="180"/>
      <c r="K123" s="180"/>
      <c r="L123" s="180"/>
      <c r="M123" s="180"/>
      <c r="N123" s="180"/>
      <c r="O123" s="180"/>
      <c r="P123" s="209"/>
      <c r="Q123" s="155"/>
      <c r="AA123" s="97"/>
      <c r="AB123" s="97"/>
      <c r="AC123" s="97"/>
      <c r="AD123" s="97"/>
      <c r="AE123" s="97"/>
      <c r="AF123" s="93"/>
      <c r="AG123" s="93"/>
      <c r="AH123" s="93"/>
      <c r="AI123" s="30"/>
      <c r="AJ123" s="30"/>
      <c r="AK123" s="30"/>
      <c r="AL123" s="112" t="s">
        <v>663</v>
      </c>
      <c r="AM123" s="109"/>
      <c r="AN123" s="112" t="s">
        <v>664</v>
      </c>
      <c r="AO123" s="110" t="s">
        <v>563</v>
      </c>
      <c r="AP123" s="112">
        <v>100</v>
      </c>
      <c r="AQ123"/>
      <c r="AR123"/>
      <c r="AS123"/>
      <c r="AT123"/>
      <c r="AU123"/>
      <c r="AV123"/>
    </row>
    <row r="124" spans="1:48" ht="23.45" customHeight="1" thickBot="1" x14ac:dyDescent="0.3">
      <c r="A124" s="1015"/>
      <c r="B124" s="1023" t="s">
        <v>3089</v>
      </c>
      <c r="C124" s="1023"/>
      <c r="D124" s="1023"/>
      <c r="E124" s="1023"/>
      <c r="F124" s="268"/>
      <c r="G124" s="268"/>
      <c r="H124" s="269">
        <f>SUM(F124:G124)</f>
        <v>0</v>
      </c>
      <c r="I124" s="180"/>
      <c r="J124" s="180"/>
      <c r="K124" s="180"/>
      <c r="L124" s="180"/>
      <c r="M124" s="180"/>
      <c r="N124" s="180"/>
      <c r="O124" s="180"/>
      <c r="P124" s="209"/>
      <c r="Q124" s="155"/>
      <c r="AA124" s="97"/>
      <c r="AB124" s="97"/>
      <c r="AC124" s="97"/>
      <c r="AD124" s="97"/>
      <c r="AE124" s="97"/>
      <c r="AF124" s="93"/>
      <c r="AG124" s="93"/>
      <c r="AH124" s="93"/>
      <c r="AI124" s="30"/>
      <c r="AJ124" s="30"/>
      <c r="AK124" s="30"/>
      <c r="AL124" s="112" t="s">
        <v>666</v>
      </c>
      <c r="AM124" s="109"/>
      <c r="AN124" s="112" t="s">
        <v>667</v>
      </c>
      <c r="AO124" s="110" t="s">
        <v>566</v>
      </c>
      <c r="AP124" s="112">
        <v>101</v>
      </c>
      <c r="AQ124"/>
      <c r="AR124"/>
      <c r="AS124"/>
      <c r="AT124"/>
      <c r="AU124"/>
      <c r="AV124"/>
    </row>
    <row r="125" spans="1:48" ht="23.45" customHeight="1" thickBot="1" x14ac:dyDescent="0.3">
      <c r="A125" s="1015"/>
      <c r="B125" s="270" t="s">
        <v>3090</v>
      </c>
      <c r="C125" s="271"/>
      <c r="D125" s="271"/>
      <c r="E125" s="272"/>
      <c r="F125" s="273" t="s">
        <v>2946</v>
      </c>
      <c r="G125" s="17" t="s">
        <v>2947</v>
      </c>
      <c r="H125" s="17" t="s">
        <v>2948</v>
      </c>
      <c r="I125" s="180"/>
      <c r="J125" s="180"/>
      <c r="K125" s="180"/>
      <c r="L125" s="180"/>
      <c r="M125" s="180"/>
      <c r="N125" s="180"/>
      <c r="O125" s="180"/>
      <c r="P125" s="209"/>
      <c r="Q125" s="155"/>
      <c r="AA125" s="97"/>
      <c r="AB125" s="97"/>
      <c r="AC125" s="97"/>
      <c r="AD125" s="97"/>
      <c r="AE125" s="97"/>
      <c r="AF125" s="93"/>
      <c r="AG125" s="93"/>
      <c r="AH125" s="93"/>
      <c r="AI125" s="30"/>
      <c r="AJ125" s="30"/>
      <c r="AK125" s="30"/>
      <c r="AL125" s="112" t="s">
        <v>669</v>
      </c>
      <c r="AM125" s="109"/>
      <c r="AN125" s="112" t="s">
        <v>670</v>
      </c>
      <c r="AO125" s="110" t="s">
        <v>570</v>
      </c>
      <c r="AP125" s="112">
        <v>103</v>
      </c>
      <c r="AQ125"/>
      <c r="AR125"/>
      <c r="AS125"/>
      <c r="AT125"/>
      <c r="AU125"/>
      <c r="AV125"/>
    </row>
    <row r="126" spans="1:48" ht="23.45" customHeight="1" x14ac:dyDescent="0.2">
      <c r="A126" s="1015"/>
      <c r="B126" s="274" t="s">
        <v>3091</v>
      </c>
      <c r="C126" s="275"/>
      <c r="D126" s="275"/>
      <c r="E126" s="276"/>
      <c r="F126" s="704"/>
      <c r="G126" s="704"/>
      <c r="H126" s="278"/>
      <c r="I126" s="180"/>
      <c r="J126" s="180"/>
      <c r="K126" s="180"/>
      <c r="L126" s="180"/>
      <c r="M126" s="180"/>
      <c r="N126" s="180"/>
      <c r="O126" s="180"/>
      <c r="P126" s="209"/>
      <c r="Q126" s="155"/>
      <c r="AA126" s="97"/>
      <c r="AB126" s="97"/>
      <c r="AC126" s="97"/>
      <c r="AD126" s="97"/>
      <c r="AE126" s="97"/>
      <c r="AF126" s="93"/>
      <c r="AG126" s="93"/>
      <c r="AH126" s="93"/>
      <c r="AI126" s="30"/>
      <c r="AJ126" s="30"/>
      <c r="AK126" s="30"/>
      <c r="AL126" s="112" t="s">
        <v>672</v>
      </c>
      <c r="AM126" s="109"/>
      <c r="AN126" s="112" t="s">
        <v>673</v>
      </c>
      <c r="AO126" s="110" t="s">
        <v>574</v>
      </c>
      <c r="AP126" s="112" t="s">
        <v>675</v>
      </c>
      <c r="AQ126"/>
      <c r="AR126"/>
      <c r="AS126"/>
      <c r="AT126"/>
      <c r="AU126"/>
      <c r="AV126"/>
    </row>
    <row r="127" spans="1:48" ht="23.45" customHeight="1" x14ac:dyDescent="0.2">
      <c r="A127" s="1015"/>
      <c r="B127" s="189" t="s">
        <v>3189</v>
      </c>
      <c r="C127" s="279"/>
      <c r="D127" s="279"/>
      <c r="E127" s="280"/>
      <c r="F127" s="585"/>
      <c r="G127" s="585"/>
      <c r="H127" s="223">
        <f t="shared" ref="H127:H136" si="12">F127+G127</f>
        <v>0</v>
      </c>
      <c r="I127" s="180"/>
      <c r="J127" s="180"/>
      <c r="K127" s="180"/>
      <c r="L127" s="180"/>
      <c r="M127" s="180"/>
      <c r="N127" s="180"/>
      <c r="O127" s="180"/>
      <c r="P127" s="209"/>
      <c r="Q127" s="155"/>
      <c r="AA127" s="97"/>
      <c r="AB127" s="97"/>
      <c r="AC127" s="97"/>
      <c r="AD127" s="97"/>
      <c r="AE127" s="97"/>
      <c r="AF127" s="93"/>
      <c r="AG127" s="93"/>
      <c r="AH127" s="93"/>
      <c r="AI127" s="30"/>
      <c r="AJ127" s="30"/>
      <c r="AK127" s="30"/>
      <c r="AL127" s="112" t="s">
        <v>676</v>
      </c>
      <c r="AM127" s="109"/>
      <c r="AN127" s="112" t="s">
        <v>677</v>
      </c>
      <c r="AO127" s="110" t="s">
        <v>577</v>
      </c>
      <c r="AP127" s="112" t="s">
        <v>679</v>
      </c>
      <c r="AQ127"/>
      <c r="AR127"/>
      <c r="AS127"/>
      <c r="AT127"/>
      <c r="AU127"/>
      <c r="AV127"/>
    </row>
    <row r="128" spans="1:48" ht="23.45" customHeight="1" x14ac:dyDescent="0.2">
      <c r="A128" s="1015"/>
      <c r="B128" s="189" t="s">
        <v>3093</v>
      </c>
      <c r="C128" s="279"/>
      <c r="D128" s="279"/>
      <c r="E128" s="280"/>
      <c r="F128" s="585"/>
      <c r="G128" s="585"/>
      <c r="H128" s="223">
        <f t="shared" si="12"/>
        <v>0</v>
      </c>
      <c r="I128" s="23"/>
      <c r="J128" s="23"/>
      <c r="K128" s="180"/>
      <c r="L128" s="180"/>
      <c r="M128" s="180"/>
      <c r="N128" s="180"/>
      <c r="O128" s="180"/>
      <c r="P128" s="209"/>
      <c r="Q128" s="155"/>
      <c r="AA128" s="97"/>
      <c r="AB128" s="97"/>
      <c r="AC128" s="97"/>
      <c r="AD128" s="97"/>
      <c r="AE128" s="97"/>
      <c r="AF128" s="93"/>
      <c r="AG128" s="93"/>
      <c r="AH128" s="93"/>
      <c r="AI128" s="30"/>
      <c r="AJ128" s="30"/>
      <c r="AK128" s="30"/>
      <c r="AL128" s="112" t="s">
        <v>680</v>
      </c>
      <c r="AM128" s="109"/>
      <c r="AN128" s="112" t="s">
        <v>681</v>
      </c>
      <c r="AO128" s="110" t="s">
        <v>580</v>
      </c>
      <c r="AP128" s="112" t="s">
        <v>683</v>
      </c>
      <c r="AQ128"/>
      <c r="AR128"/>
      <c r="AS128"/>
      <c r="AT128"/>
      <c r="AU128"/>
      <c r="AV128"/>
    </row>
    <row r="129" spans="1:77" ht="23.45" customHeight="1" x14ac:dyDescent="0.2">
      <c r="A129" s="1015"/>
      <c r="B129" s="189" t="s">
        <v>3094</v>
      </c>
      <c r="C129" s="279"/>
      <c r="D129" s="279"/>
      <c r="E129" s="280"/>
      <c r="F129" s="585"/>
      <c r="G129" s="585"/>
      <c r="H129" s="223">
        <f t="shared" si="12"/>
        <v>0</v>
      </c>
      <c r="I129" s="23"/>
      <c r="J129" s="23"/>
      <c r="K129" s="180"/>
      <c r="L129" s="180"/>
      <c r="M129" s="180"/>
      <c r="N129" s="180"/>
      <c r="O129" s="180"/>
      <c r="P129" s="209"/>
      <c r="Q129" s="155"/>
      <c r="AA129" s="97"/>
      <c r="AB129" s="97"/>
      <c r="AC129" s="97"/>
      <c r="AD129" s="97"/>
      <c r="AE129" s="97"/>
      <c r="AF129" s="93"/>
      <c r="AG129" s="93"/>
      <c r="AH129" s="93"/>
      <c r="AI129" s="30"/>
      <c r="AJ129" s="30"/>
      <c r="AK129" s="30"/>
      <c r="AL129" s="112" t="s">
        <v>684</v>
      </c>
      <c r="AM129" s="109"/>
      <c r="AN129" s="112" t="s">
        <v>685</v>
      </c>
      <c r="AO129" s="110" t="s">
        <v>583</v>
      </c>
      <c r="AP129" s="112" t="s">
        <v>687</v>
      </c>
      <c r="AQ129"/>
      <c r="AR129"/>
      <c r="AS129"/>
      <c r="AT129"/>
      <c r="AU129"/>
      <c r="AV129"/>
    </row>
    <row r="130" spans="1:77" ht="23.45" customHeight="1" x14ac:dyDescent="0.2">
      <c r="A130" s="1015"/>
      <c r="B130" s="189" t="s">
        <v>3095</v>
      </c>
      <c r="C130" s="279"/>
      <c r="D130" s="279"/>
      <c r="E130" s="280"/>
      <c r="F130" s="585"/>
      <c r="G130" s="585"/>
      <c r="H130" s="223">
        <f t="shared" si="12"/>
        <v>0</v>
      </c>
      <c r="I130" s="23"/>
      <c r="J130" s="23"/>
      <c r="K130" s="180"/>
      <c r="L130" s="180"/>
      <c r="M130" s="180"/>
      <c r="N130" s="180"/>
      <c r="O130" s="180"/>
      <c r="P130" s="209"/>
      <c r="Q130" s="155"/>
      <c r="AA130" s="97"/>
      <c r="AB130" s="97"/>
      <c r="AC130" s="97"/>
      <c r="AD130" s="97"/>
      <c r="AE130" s="97"/>
      <c r="AF130" s="93"/>
      <c r="AG130" s="93"/>
      <c r="AH130" s="93"/>
      <c r="AI130" s="30"/>
      <c r="AJ130" s="30"/>
      <c r="AK130" s="30"/>
      <c r="AL130" s="112" t="s">
        <v>688</v>
      </c>
      <c r="AM130" s="109"/>
      <c r="AN130" s="112" t="s">
        <v>689</v>
      </c>
      <c r="AO130" s="110" t="s">
        <v>586</v>
      </c>
      <c r="AP130" s="112" t="s">
        <v>691</v>
      </c>
      <c r="AQ130"/>
      <c r="AR130"/>
      <c r="AS130"/>
      <c r="AT130"/>
      <c r="AU130"/>
      <c r="AV130"/>
    </row>
    <row r="131" spans="1:77" ht="23.45" customHeight="1" x14ac:dyDescent="0.2">
      <c r="A131" s="1015"/>
      <c r="B131" s="189" t="s">
        <v>3096</v>
      </c>
      <c r="C131" s="279"/>
      <c r="D131" s="279"/>
      <c r="E131" s="280"/>
      <c r="F131" s="585"/>
      <c r="G131" s="585"/>
      <c r="H131" s="223">
        <f t="shared" si="12"/>
        <v>0</v>
      </c>
      <c r="I131" s="23"/>
      <c r="J131" s="23"/>
      <c r="K131" s="180"/>
      <c r="L131" s="180"/>
      <c r="M131" s="180"/>
      <c r="N131" s="180"/>
      <c r="O131" s="180"/>
      <c r="P131" s="209"/>
      <c r="Q131" s="155"/>
      <c r="AA131" s="97"/>
      <c r="AB131" s="97"/>
      <c r="AC131" s="97"/>
      <c r="AD131" s="97"/>
      <c r="AE131" s="97"/>
      <c r="AF131" s="93"/>
      <c r="AG131" s="93"/>
      <c r="AH131" s="93"/>
      <c r="AI131" s="30"/>
      <c r="AJ131" s="30"/>
      <c r="AK131" s="30"/>
      <c r="AL131" s="112" t="s">
        <v>692</v>
      </c>
      <c r="AM131" s="109"/>
      <c r="AN131" s="112" t="s">
        <v>693</v>
      </c>
      <c r="AO131" s="110" t="s">
        <v>590</v>
      </c>
      <c r="AP131" s="112">
        <v>130</v>
      </c>
      <c r="AQ131"/>
      <c r="AR131"/>
      <c r="AS131"/>
      <c r="AT131"/>
      <c r="AU131"/>
      <c r="AV131"/>
    </row>
    <row r="132" spans="1:77" ht="23.45" customHeight="1" x14ac:dyDescent="0.2">
      <c r="A132" s="1015"/>
      <c r="B132" s="189" t="s">
        <v>3097</v>
      </c>
      <c r="C132" s="279"/>
      <c r="D132" s="279"/>
      <c r="E132" s="280"/>
      <c r="F132" s="585"/>
      <c r="G132" s="585"/>
      <c r="H132" s="223">
        <f t="shared" si="12"/>
        <v>0</v>
      </c>
      <c r="I132" s="23"/>
      <c r="J132" s="23"/>
      <c r="K132" s="180"/>
      <c r="L132" s="180"/>
      <c r="M132" s="180"/>
      <c r="N132" s="180"/>
      <c r="O132" s="180"/>
      <c r="P132" s="209"/>
      <c r="Q132" s="155"/>
      <c r="AA132" s="97"/>
      <c r="AB132" s="97"/>
      <c r="AC132" s="97"/>
      <c r="AD132" s="97"/>
      <c r="AE132" s="97"/>
      <c r="AF132" s="93"/>
      <c r="AG132" s="93"/>
      <c r="AH132" s="93"/>
      <c r="AI132" s="30"/>
      <c r="AJ132" s="30"/>
      <c r="AK132" s="30"/>
      <c r="AL132" s="112" t="s">
        <v>695</v>
      </c>
      <c r="AM132" s="109"/>
      <c r="AN132" s="112" t="s">
        <v>696</v>
      </c>
      <c r="AO132" s="110" t="s">
        <v>593</v>
      </c>
      <c r="AP132" s="112">
        <v>131</v>
      </c>
      <c r="AQ132"/>
      <c r="AR132"/>
      <c r="AS132"/>
      <c r="AT132"/>
      <c r="AU132"/>
      <c r="AV132"/>
    </row>
    <row r="133" spans="1:77" ht="23.45" customHeight="1" x14ac:dyDescent="0.2">
      <c r="A133" s="1015"/>
      <c r="B133" s="189" t="s">
        <v>3098</v>
      </c>
      <c r="C133" s="566"/>
      <c r="D133" s="566"/>
      <c r="E133" s="567"/>
      <c r="F133" s="585"/>
      <c r="G133" s="585"/>
      <c r="H133" s="223">
        <f t="shared" si="12"/>
        <v>0</v>
      </c>
      <c r="I133" s="23"/>
      <c r="J133" s="23"/>
      <c r="K133" s="180"/>
      <c r="L133" s="180"/>
      <c r="M133" s="180"/>
      <c r="N133" s="180"/>
      <c r="O133" s="180"/>
      <c r="P133" s="209"/>
      <c r="Q133" s="155"/>
      <c r="AA133" s="97"/>
      <c r="AB133" s="97"/>
      <c r="AC133" s="97"/>
      <c r="AD133" s="97"/>
      <c r="AE133" s="97"/>
      <c r="AF133" s="93"/>
      <c r="AG133" s="93"/>
      <c r="AH133" s="93"/>
      <c r="AI133" s="30"/>
      <c r="AJ133" s="30"/>
      <c r="AK133" s="30"/>
      <c r="AL133" s="112" t="s">
        <v>698</v>
      </c>
      <c r="AM133" s="109"/>
      <c r="AN133" s="112" t="s">
        <v>699</v>
      </c>
      <c r="AO133" s="110" t="s">
        <v>596</v>
      </c>
      <c r="AP133" s="112">
        <v>134</v>
      </c>
      <c r="AQ133"/>
      <c r="AR133"/>
      <c r="AS133"/>
      <c r="AT133"/>
      <c r="AU133"/>
      <c r="AV133"/>
    </row>
    <row r="134" spans="1:77" ht="23.45" customHeight="1" x14ac:dyDescent="0.2">
      <c r="A134" s="1015"/>
      <c r="B134" s="563" t="s">
        <v>3099</v>
      </c>
      <c r="C134" s="566"/>
      <c r="D134" s="566"/>
      <c r="E134" s="567"/>
      <c r="F134" s="585"/>
      <c r="G134" s="585"/>
      <c r="H134" s="223">
        <f t="shared" si="12"/>
        <v>0</v>
      </c>
      <c r="I134" s="23"/>
      <c r="J134" s="23"/>
      <c r="K134" s="180"/>
      <c r="L134" s="180"/>
      <c r="M134" s="180"/>
      <c r="N134" s="180"/>
      <c r="O134" s="180"/>
      <c r="P134" s="209"/>
      <c r="Q134" s="155"/>
      <c r="AA134" s="97"/>
      <c r="AB134" s="97"/>
      <c r="AC134" s="97"/>
      <c r="AD134" s="97"/>
      <c r="AE134" s="97"/>
      <c r="AF134" s="93"/>
      <c r="AG134" s="93"/>
      <c r="AH134" s="93"/>
      <c r="AI134" s="30"/>
      <c r="AJ134" s="30"/>
      <c r="AK134" s="30"/>
      <c r="AL134" s="112" t="s">
        <v>701</v>
      </c>
      <c r="AM134" s="109"/>
      <c r="AN134" s="112" t="s">
        <v>702</v>
      </c>
      <c r="AO134" s="110" t="s">
        <v>600</v>
      </c>
      <c r="AP134" s="112" t="s">
        <v>704</v>
      </c>
      <c r="AQ134"/>
      <c r="AR134"/>
      <c r="AS134"/>
      <c r="AT134"/>
      <c r="AU134"/>
      <c r="AV134"/>
    </row>
    <row r="135" spans="1:77" s="267" customFormat="1" ht="23.45" customHeight="1" x14ac:dyDescent="0.2">
      <c r="A135" s="1015"/>
      <c r="B135" s="563" t="s">
        <v>3099</v>
      </c>
      <c r="C135" s="566"/>
      <c r="D135" s="566"/>
      <c r="E135" s="567"/>
      <c r="F135" s="585"/>
      <c r="G135" s="585"/>
      <c r="H135" s="223">
        <f t="shared" si="12"/>
        <v>0</v>
      </c>
      <c r="I135" s="23"/>
      <c r="J135" s="23"/>
      <c r="K135" s="180"/>
      <c r="L135" s="180"/>
      <c r="M135" s="180"/>
      <c r="N135" s="180"/>
      <c r="O135" s="180"/>
      <c r="P135" s="209"/>
      <c r="Q135" s="155"/>
      <c r="R135" s="156"/>
      <c r="S135" s="156"/>
      <c r="T135" s="156"/>
      <c r="U135" s="156"/>
      <c r="V135" s="156"/>
      <c r="W135" s="156"/>
      <c r="X135" s="156"/>
      <c r="Y135" s="156"/>
      <c r="Z135" s="156"/>
      <c r="AA135" s="97"/>
      <c r="AB135" s="97"/>
      <c r="AC135" s="97"/>
      <c r="AD135" s="97"/>
      <c r="AE135" s="97"/>
      <c r="AF135" s="93"/>
      <c r="AG135" s="93"/>
      <c r="AH135" s="93"/>
      <c r="AI135" s="30"/>
      <c r="AJ135" s="30"/>
      <c r="AK135" s="30"/>
      <c r="AL135" s="112" t="s">
        <v>705</v>
      </c>
      <c r="AM135" s="109"/>
      <c r="AN135" s="112" t="s">
        <v>706</v>
      </c>
      <c r="AO135" s="110" t="s">
        <v>787</v>
      </c>
      <c r="AP135" s="112" t="s">
        <v>708</v>
      </c>
      <c r="AQ135"/>
      <c r="AR135"/>
      <c r="AS135"/>
      <c r="AT135"/>
      <c r="AU135"/>
      <c r="AV135"/>
      <c r="AW135" s="156"/>
      <c r="AX135" s="156"/>
      <c r="AY135" s="156"/>
      <c r="AZ135" s="156"/>
      <c r="BA135" s="156"/>
      <c r="BB135" s="156"/>
      <c r="BC135" s="156"/>
      <c r="BD135" s="156"/>
      <c r="BE135" s="156"/>
    </row>
    <row r="136" spans="1:77" s="267" customFormat="1" ht="23.45" customHeight="1" thickBot="1" x14ac:dyDescent="0.3">
      <c r="A136" s="1015"/>
      <c r="B136" s="817" t="s">
        <v>2948</v>
      </c>
      <c r="C136" s="281"/>
      <c r="D136" s="281"/>
      <c r="E136" s="282"/>
      <c r="F136" s="283">
        <f>SUM(F127:F135)</f>
        <v>0</v>
      </c>
      <c r="G136" s="283">
        <f>SUM(G127:G135)</f>
        <v>0</v>
      </c>
      <c r="H136" s="263">
        <f t="shared" si="12"/>
        <v>0</v>
      </c>
      <c r="I136" s="202"/>
      <c r="J136" s="23"/>
      <c r="K136" s="180"/>
      <c r="L136" s="180"/>
      <c r="M136" s="180"/>
      <c r="N136" s="180"/>
      <c r="O136" s="180"/>
      <c r="P136" s="209"/>
      <c r="Q136" s="155"/>
      <c r="R136" s="156"/>
      <c r="S136" s="156"/>
      <c r="T136" s="156"/>
      <c r="U136" s="156"/>
      <c r="V136" s="156"/>
      <c r="W136" s="156"/>
      <c r="X136" s="156"/>
      <c r="Y136" s="156"/>
      <c r="Z136" s="156"/>
      <c r="AA136" s="97"/>
      <c r="AB136" s="97"/>
      <c r="AC136" s="97"/>
      <c r="AD136" s="97"/>
      <c r="AE136" s="97"/>
      <c r="AF136" s="93"/>
      <c r="AG136" s="93"/>
      <c r="AH136" s="93"/>
      <c r="AI136" s="30"/>
      <c r="AJ136" s="30"/>
      <c r="AK136" s="30"/>
      <c r="AL136" s="112" t="s">
        <v>709</v>
      </c>
      <c r="AM136" s="109"/>
      <c r="AN136" s="112" t="s">
        <v>710</v>
      </c>
      <c r="AO136" s="110" t="s">
        <v>607</v>
      </c>
      <c r="AP136" s="112">
        <v>428</v>
      </c>
      <c r="AQ136"/>
      <c r="AR136"/>
      <c r="AS136"/>
      <c r="AT136"/>
      <c r="AU136"/>
      <c r="AV136"/>
      <c r="AW136" s="156"/>
      <c r="AX136" s="156"/>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c r="BX136" s="156"/>
      <c r="BY136" s="156"/>
    </row>
    <row r="137" spans="1:77" ht="23.45" customHeight="1" x14ac:dyDescent="0.25">
      <c r="A137" s="1015"/>
      <c r="B137" s="1025" t="s">
        <v>3100</v>
      </c>
      <c r="C137" s="1025"/>
      <c r="D137" s="1025"/>
      <c r="E137" s="1025"/>
      <c r="F137" s="284" t="s">
        <v>2946</v>
      </c>
      <c r="G137" s="233" t="s">
        <v>2947</v>
      </c>
      <c r="H137" s="234" t="s">
        <v>2948</v>
      </c>
      <c r="I137" s="202"/>
      <c r="J137" s="23"/>
      <c r="K137" s="180"/>
      <c r="L137" s="180"/>
      <c r="M137" s="180"/>
      <c r="N137" s="180"/>
      <c r="O137" s="180"/>
      <c r="P137" s="209"/>
      <c r="Q137" s="155"/>
      <c r="AA137" s="97"/>
      <c r="AB137" s="97"/>
      <c r="AC137" s="97"/>
      <c r="AD137" s="97"/>
      <c r="AE137" s="97"/>
      <c r="AF137" s="93"/>
      <c r="AG137" s="93"/>
      <c r="AH137" s="93"/>
      <c r="AI137" s="30"/>
      <c r="AJ137" s="30"/>
      <c r="AK137" s="30"/>
      <c r="AL137" s="30"/>
      <c r="AM137" s="109"/>
      <c r="AN137" s="112" t="s">
        <v>712</v>
      </c>
      <c r="AO137" s="110" t="s">
        <v>611</v>
      </c>
      <c r="AP137" s="112">
        <v>429</v>
      </c>
      <c r="AQ137"/>
      <c r="AR137"/>
      <c r="AS137"/>
      <c r="AT137"/>
      <c r="AU137"/>
      <c r="AV137"/>
      <c r="BF137" s="267"/>
      <c r="BG137" s="267"/>
      <c r="BH137" s="267"/>
      <c r="BI137" s="267"/>
      <c r="BJ137" s="267"/>
      <c r="BK137" s="267"/>
      <c r="BL137" s="267"/>
      <c r="BM137" s="267"/>
      <c r="BN137" s="267"/>
      <c r="BO137" s="267"/>
      <c r="BP137" s="267"/>
      <c r="BQ137" s="267"/>
      <c r="BR137" s="267"/>
      <c r="BS137" s="267"/>
      <c r="BT137" s="267"/>
      <c r="BU137" s="267"/>
      <c r="BV137" s="267"/>
      <c r="BW137" s="267"/>
      <c r="BX137" s="267"/>
      <c r="BY137" s="267"/>
    </row>
    <row r="138" spans="1:77" ht="23.45" customHeight="1" thickBot="1" x14ac:dyDescent="0.3">
      <c r="A138" s="1015"/>
      <c r="B138" s="1022" t="s">
        <v>3101</v>
      </c>
      <c r="C138" s="1022"/>
      <c r="D138" s="1022"/>
      <c r="E138" s="1022"/>
      <c r="F138" s="285"/>
      <c r="G138" s="285"/>
      <c r="H138" s="286">
        <f>SUM(F138:G138)</f>
        <v>0</v>
      </c>
      <c r="I138" s="202"/>
      <c r="J138" s="202"/>
      <c r="K138" s="180"/>
      <c r="L138" s="180"/>
      <c r="M138" s="180"/>
      <c r="N138" s="180"/>
      <c r="O138" s="180"/>
      <c r="P138" s="209"/>
      <c r="Q138" s="155"/>
      <c r="AA138" s="97"/>
      <c r="AB138" s="97"/>
      <c r="AC138" s="97"/>
      <c r="AD138" s="97"/>
      <c r="AE138" s="97"/>
      <c r="AF138" s="93"/>
      <c r="AG138" s="93"/>
      <c r="AH138" s="93"/>
      <c r="AI138" s="30"/>
      <c r="AJ138" s="30"/>
      <c r="AK138" s="30"/>
      <c r="AL138" s="30"/>
      <c r="AM138" s="109"/>
      <c r="AN138" s="112" t="s">
        <v>714</v>
      </c>
      <c r="AO138" s="110" t="s">
        <v>615</v>
      </c>
      <c r="AP138" s="112" t="s">
        <v>716</v>
      </c>
      <c r="AQ138"/>
      <c r="AR138"/>
      <c r="AS138"/>
      <c r="AT138"/>
      <c r="AU138"/>
      <c r="AV138"/>
    </row>
    <row r="139" spans="1:77" ht="23.45" customHeight="1" thickBot="1" x14ac:dyDescent="0.25">
      <c r="A139" s="1015"/>
      <c r="B139" s="270" t="s">
        <v>3102</v>
      </c>
      <c r="C139" s="1016"/>
      <c r="D139" s="1016"/>
      <c r="E139" s="1017"/>
      <c r="F139" s="287" t="s">
        <v>2946</v>
      </c>
      <c r="G139" s="218" t="s">
        <v>2947</v>
      </c>
      <c r="H139" s="218" t="s">
        <v>2948</v>
      </c>
      <c r="I139" s="202"/>
      <c r="J139" s="202"/>
      <c r="K139" s="180"/>
      <c r="L139" s="180"/>
      <c r="M139" s="180"/>
      <c r="N139" s="180"/>
      <c r="O139" s="180"/>
      <c r="P139" s="209"/>
      <c r="Q139" s="155"/>
      <c r="AA139" s="97"/>
      <c r="AB139" s="97"/>
      <c r="AC139" s="97"/>
      <c r="AD139" s="97"/>
      <c r="AE139" s="97"/>
      <c r="AF139" s="93"/>
      <c r="AG139" s="93"/>
      <c r="AH139" s="93"/>
      <c r="AI139" s="30"/>
      <c r="AJ139" s="30"/>
      <c r="AK139" s="30"/>
      <c r="AL139" s="30"/>
      <c r="AM139" s="109"/>
      <c r="AN139" s="112" t="s">
        <v>717</v>
      </c>
      <c r="AO139" s="110" t="s">
        <v>803</v>
      </c>
      <c r="AP139" s="112" t="s">
        <v>716</v>
      </c>
      <c r="AQ139"/>
      <c r="AR139"/>
      <c r="AS139"/>
      <c r="AT139"/>
      <c r="AU139"/>
      <c r="AV139"/>
    </row>
    <row r="140" spans="1:77" ht="23.45" customHeight="1" x14ac:dyDescent="0.2">
      <c r="A140" s="1015"/>
      <c r="B140" s="288" t="s">
        <v>3103</v>
      </c>
      <c r="C140" s="901"/>
      <c r="D140" s="901"/>
      <c r="E140" s="902"/>
      <c r="F140" s="775"/>
      <c r="G140" s="704"/>
      <c r="H140" s="278"/>
      <c r="I140" s="202"/>
      <c r="J140" s="202"/>
      <c r="K140" s="180"/>
      <c r="L140" s="180"/>
      <c r="M140" s="180"/>
      <c r="N140" s="180"/>
      <c r="O140" s="180"/>
      <c r="P140" s="209"/>
      <c r="Q140" s="155"/>
      <c r="AA140" s="97"/>
      <c r="AB140" s="97"/>
      <c r="AC140" s="97"/>
      <c r="AD140" s="97"/>
      <c r="AE140" s="97"/>
      <c r="AF140" s="93"/>
      <c r="AG140" s="93"/>
      <c r="AH140" s="93"/>
      <c r="AI140" s="30"/>
      <c r="AJ140" s="30"/>
      <c r="AK140" s="30"/>
      <c r="AL140" s="30"/>
      <c r="AM140" s="109"/>
      <c r="AN140" s="112" t="s">
        <v>718</v>
      </c>
      <c r="AO140" s="110" t="s">
        <v>619</v>
      </c>
      <c r="AP140" s="112">
        <v>431</v>
      </c>
      <c r="AQ140"/>
      <c r="AR140"/>
      <c r="AS140"/>
      <c r="AT140"/>
      <c r="AU140"/>
      <c r="AV140"/>
    </row>
    <row r="141" spans="1:77" ht="23.45" customHeight="1" x14ac:dyDescent="0.2">
      <c r="A141" s="1015"/>
      <c r="B141" s="189" t="s">
        <v>3104</v>
      </c>
      <c r="C141" s="290"/>
      <c r="D141" s="290"/>
      <c r="E141" s="291"/>
      <c r="F141" s="585"/>
      <c r="G141" s="585"/>
      <c r="H141" s="776">
        <f t="shared" ref="H141:H151" si="13">F141+G141</f>
        <v>0</v>
      </c>
      <c r="I141" s="23"/>
      <c r="J141" s="23"/>
      <c r="K141" s="180"/>
      <c r="L141" s="180"/>
      <c r="M141" s="180"/>
      <c r="N141" s="180"/>
      <c r="O141" s="180"/>
      <c r="P141" s="209"/>
      <c r="Q141" s="155"/>
      <c r="AA141" s="97"/>
      <c r="AB141" s="97"/>
      <c r="AC141" s="97"/>
      <c r="AD141" s="97"/>
      <c r="AE141" s="97"/>
      <c r="AF141" s="93"/>
      <c r="AG141" s="93"/>
      <c r="AH141" s="93"/>
      <c r="AI141" s="30"/>
      <c r="AJ141" s="30"/>
      <c r="AK141" s="30"/>
      <c r="AL141" s="30"/>
      <c r="AM141" s="109"/>
      <c r="AN141" s="112" t="s">
        <v>720</v>
      </c>
      <c r="AO141" s="110" t="s">
        <v>623</v>
      </c>
      <c r="AP141" s="112">
        <v>432</v>
      </c>
      <c r="AQ141"/>
      <c r="AR141"/>
      <c r="AS141"/>
      <c r="AT141"/>
      <c r="AU141"/>
      <c r="AV141"/>
    </row>
    <row r="142" spans="1:77" ht="23.45" customHeight="1" x14ac:dyDescent="0.2">
      <c r="A142" s="1015"/>
      <c r="B142" s="189" t="s">
        <v>3105</v>
      </c>
      <c r="C142" s="290"/>
      <c r="D142" s="290"/>
      <c r="E142" s="291"/>
      <c r="F142" s="585"/>
      <c r="G142" s="585"/>
      <c r="H142" s="776">
        <f t="shared" si="13"/>
        <v>0</v>
      </c>
      <c r="I142" s="23"/>
      <c r="J142" s="23"/>
      <c r="K142" s="180"/>
      <c r="L142" s="180"/>
      <c r="M142" s="180"/>
      <c r="N142" s="180"/>
      <c r="O142" s="180"/>
      <c r="P142" s="209"/>
      <c r="Q142" s="155"/>
      <c r="AA142" s="97"/>
      <c r="AB142" s="97"/>
      <c r="AC142" s="97"/>
      <c r="AD142" s="97"/>
      <c r="AE142" s="97"/>
      <c r="AF142" s="93"/>
      <c r="AG142" s="93"/>
      <c r="AH142" s="93"/>
      <c r="AI142" s="30"/>
      <c r="AJ142" s="30"/>
      <c r="AK142" s="30"/>
      <c r="AL142" s="30"/>
      <c r="AM142" s="109"/>
      <c r="AN142" s="112" t="s">
        <v>722</v>
      </c>
      <c r="AO142" s="110" t="s">
        <v>627</v>
      </c>
      <c r="AP142" s="112">
        <v>433</v>
      </c>
      <c r="AQ142"/>
      <c r="AR142"/>
      <c r="AS142"/>
      <c r="AT142"/>
      <c r="AU142"/>
      <c r="AV142"/>
    </row>
    <row r="143" spans="1:77" ht="23.45" customHeight="1" x14ac:dyDescent="0.2">
      <c r="A143" s="1015"/>
      <c r="B143" s="189" t="s">
        <v>3106</v>
      </c>
      <c r="C143" s="290"/>
      <c r="D143" s="290"/>
      <c r="E143" s="291"/>
      <c r="F143" s="585"/>
      <c r="G143" s="585"/>
      <c r="H143" s="776">
        <f t="shared" si="13"/>
        <v>0</v>
      </c>
      <c r="I143" s="23"/>
      <c r="J143" s="23"/>
      <c r="K143" s="180"/>
      <c r="L143" s="180"/>
      <c r="M143" s="180"/>
      <c r="N143" s="180"/>
      <c r="O143" s="180"/>
      <c r="P143" s="209"/>
      <c r="Q143" s="155"/>
      <c r="AA143" s="97"/>
      <c r="AB143" s="97"/>
      <c r="AC143" s="97"/>
      <c r="AD143" s="97"/>
      <c r="AE143" s="97"/>
      <c r="AF143" s="93"/>
      <c r="AG143" s="93"/>
      <c r="AH143" s="93"/>
      <c r="AI143" s="30"/>
      <c r="AJ143" s="30"/>
      <c r="AK143" s="30"/>
      <c r="AL143" s="30"/>
      <c r="AM143" s="109"/>
      <c r="AN143" s="112" t="s">
        <v>724</v>
      </c>
      <c r="AO143" s="110" t="s">
        <v>631</v>
      </c>
      <c r="AP143" s="112">
        <v>434</v>
      </c>
      <c r="AQ143"/>
      <c r="AR143"/>
      <c r="AS143"/>
      <c r="AT143"/>
      <c r="AU143"/>
      <c r="AV143"/>
    </row>
    <row r="144" spans="1:77" ht="23.45" customHeight="1" x14ac:dyDescent="0.2">
      <c r="A144" s="1015"/>
      <c r="B144" s="189" t="s">
        <v>3107</v>
      </c>
      <c r="C144" s="290"/>
      <c r="D144" s="290"/>
      <c r="E144" s="291"/>
      <c r="F144" s="585"/>
      <c r="G144" s="585"/>
      <c r="H144" s="776">
        <f t="shared" si="13"/>
        <v>0</v>
      </c>
      <c r="I144" s="23"/>
      <c r="J144" s="23"/>
      <c r="K144" s="180"/>
      <c r="L144" s="180"/>
      <c r="M144" s="180"/>
      <c r="N144" s="180"/>
      <c r="O144" s="180"/>
      <c r="P144" s="209"/>
      <c r="Q144" s="155"/>
      <c r="AA144" s="97"/>
      <c r="AB144" s="97"/>
      <c r="AC144" s="97"/>
      <c r="AD144" s="97"/>
      <c r="AE144" s="97"/>
      <c r="AF144" s="93"/>
      <c r="AG144" s="93"/>
      <c r="AH144" s="93"/>
      <c r="AI144" s="30"/>
      <c r="AJ144" s="30"/>
      <c r="AK144" s="30"/>
      <c r="AL144" s="30"/>
      <c r="AM144" s="109"/>
      <c r="AN144" s="112" t="s">
        <v>726</v>
      </c>
      <c r="AO144" s="110" t="s">
        <v>635</v>
      </c>
      <c r="AP144" s="112">
        <v>435</v>
      </c>
      <c r="AQ144"/>
      <c r="AR144"/>
      <c r="AS144"/>
      <c r="AT144"/>
      <c r="AU144"/>
      <c r="AV144"/>
    </row>
    <row r="145" spans="1:48" ht="23.45" customHeight="1" x14ac:dyDescent="0.2">
      <c r="A145" s="1015"/>
      <c r="B145" s="189" t="s">
        <v>3108</v>
      </c>
      <c r="C145" s="290"/>
      <c r="D145" s="290"/>
      <c r="E145" s="291"/>
      <c r="F145" s="585"/>
      <c r="G145" s="585"/>
      <c r="H145" s="776">
        <f t="shared" si="13"/>
        <v>0</v>
      </c>
      <c r="I145" s="23"/>
      <c r="J145" s="23"/>
      <c r="K145" s="180"/>
      <c r="L145" s="180"/>
      <c r="M145" s="180"/>
      <c r="N145" s="180"/>
      <c r="O145" s="180"/>
      <c r="P145" s="209"/>
      <c r="Q145" s="155"/>
      <c r="AA145" s="97"/>
      <c r="AB145" s="97"/>
      <c r="AC145" s="97"/>
      <c r="AD145" s="97"/>
      <c r="AE145" s="97"/>
      <c r="AF145" s="93"/>
      <c r="AG145" s="93"/>
      <c r="AH145" s="93"/>
      <c r="AI145" s="30"/>
      <c r="AJ145" s="30"/>
      <c r="AK145" s="30"/>
      <c r="AL145" s="30"/>
      <c r="AM145" s="109"/>
      <c r="AN145" s="112" t="s">
        <v>728</v>
      </c>
      <c r="AO145" s="110" t="s">
        <v>638</v>
      </c>
      <c r="AP145" s="112">
        <v>436</v>
      </c>
      <c r="AQ145"/>
      <c r="AR145"/>
      <c r="AS145"/>
      <c r="AT145"/>
      <c r="AU145"/>
      <c r="AV145"/>
    </row>
    <row r="146" spans="1:48" ht="23.45" customHeight="1" x14ac:dyDescent="0.2">
      <c r="A146" s="1015"/>
      <c r="B146" s="189" t="s">
        <v>3109</v>
      </c>
      <c r="C146" s="290"/>
      <c r="D146" s="290"/>
      <c r="E146" s="291"/>
      <c r="F146" s="585"/>
      <c r="G146" s="585"/>
      <c r="H146" s="776">
        <f t="shared" si="13"/>
        <v>0</v>
      </c>
      <c r="I146" s="23"/>
      <c r="J146" s="23"/>
      <c r="K146" s="180"/>
      <c r="L146" s="180"/>
      <c r="M146" s="180"/>
      <c r="N146" s="180"/>
      <c r="O146" s="180"/>
      <c r="P146" s="209"/>
      <c r="Q146" s="155"/>
      <c r="AA146" s="97"/>
      <c r="AB146" s="97"/>
      <c r="AC146" s="97"/>
      <c r="AD146" s="97"/>
      <c r="AE146" s="97"/>
      <c r="AF146" s="93"/>
      <c r="AG146" s="93"/>
      <c r="AH146" s="93"/>
      <c r="AI146" s="30"/>
      <c r="AJ146" s="30"/>
      <c r="AK146" s="30"/>
      <c r="AL146" s="30"/>
      <c r="AM146" s="109"/>
      <c r="AN146" s="112" t="s">
        <v>730</v>
      </c>
      <c r="AO146" s="110" t="s">
        <v>641</v>
      </c>
      <c r="AP146" s="112">
        <v>437</v>
      </c>
      <c r="AQ146"/>
      <c r="AR146"/>
      <c r="AS146"/>
      <c r="AT146"/>
      <c r="AU146"/>
      <c r="AV146"/>
    </row>
    <row r="147" spans="1:48" ht="23.45" customHeight="1" x14ac:dyDescent="0.2">
      <c r="A147" s="1015"/>
      <c r="B147" s="189" t="s">
        <v>3110</v>
      </c>
      <c r="C147" s="290"/>
      <c r="D147" s="290"/>
      <c r="E147" s="291"/>
      <c r="F147" s="585"/>
      <c r="G147" s="585"/>
      <c r="H147" s="776">
        <f t="shared" si="13"/>
        <v>0</v>
      </c>
      <c r="I147" s="23"/>
      <c r="J147" s="23"/>
      <c r="K147" s="180"/>
      <c r="L147" s="180"/>
      <c r="M147" s="180"/>
      <c r="N147" s="180"/>
      <c r="O147" s="180"/>
      <c r="P147" s="209"/>
      <c r="Q147" s="155"/>
      <c r="AA147" s="97"/>
      <c r="AB147" s="97"/>
      <c r="AC147" s="97"/>
      <c r="AD147" s="97"/>
      <c r="AE147" s="97"/>
      <c r="AF147" s="93"/>
      <c r="AG147" s="93"/>
      <c r="AH147" s="93"/>
      <c r="AI147" s="30"/>
      <c r="AJ147" s="30"/>
      <c r="AK147" s="30"/>
      <c r="AL147" s="30"/>
      <c r="AM147" s="109"/>
      <c r="AN147" s="112" t="s">
        <v>732</v>
      </c>
      <c r="AO147" s="110" t="s">
        <v>644</v>
      </c>
      <c r="AP147" s="112">
        <v>438</v>
      </c>
      <c r="AQ147"/>
      <c r="AR147"/>
      <c r="AS147"/>
      <c r="AT147"/>
      <c r="AU147"/>
      <c r="AV147"/>
    </row>
    <row r="148" spans="1:48" ht="23.45" customHeight="1" x14ac:dyDescent="0.2">
      <c r="A148" s="1015"/>
      <c r="B148" s="189" t="s">
        <v>3111</v>
      </c>
      <c r="C148" s="290"/>
      <c r="D148" s="290"/>
      <c r="E148" s="291"/>
      <c r="F148" s="585"/>
      <c r="G148" s="585"/>
      <c r="H148" s="776">
        <f t="shared" si="13"/>
        <v>0</v>
      </c>
      <c r="I148" s="23"/>
      <c r="J148" s="23"/>
      <c r="K148" s="180"/>
      <c r="L148" s="180"/>
      <c r="M148" s="180"/>
      <c r="N148" s="180"/>
      <c r="O148" s="180"/>
      <c r="P148" s="209"/>
      <c r="Q148" s="155"/>
      <c r="AA148" s="97"/>
      <c r="AB148" s="97"/>
      <c r="AC148" s="97"/>
      <c r="AD148" s="97"/>
      <c r="AE148" s="97"/>
      <c r="AF148" s="93"/>
      <c r="AG148" s="93"/>
      <c r="AH148" s="93"/>
      <c r="AI148" s="30"/>
      <c r="AJ148" s="30"/>
      <c r="AK148" s="30"/>
      <c r="AL148" s="30"/>
      <c r="AM148" s="109"/>
      <c r="AN148" s="112" t="s">
        <v>734</v>
      </c>
      <c r="AO148" s="110" t="s">
        <v>647</v>
      </c>
      <c r="AP148" s="112">
        <v>439</v>
      </c>
      <c r="AQ148"/>
      <c r="AR148"/>
      <c r="AS148"/>
      <c r="AT148"/>
      <c r="AU148"/>
      <c r="AV148"/>
    </row>
    <row r="149" spans="1:48" ht="23.45" customHeight="1" x14ac:dyDescent="0.2">
      <c r="A149" s="1015"/>
      <c r="B149" s="189" t="s">
        <v>3112</v>
      </c>
      <c r="C149" s="290"/>
      <c r="D149" s="290"/>
      <c r="E149" s="291"/>
      <c r="F149" s="585"/>
      <c r="G149" s="585"/>
      <c r="H149" s="776">
        <f t="shared" si="13"/>
        <v>0</v>
      </c>
      <c r="I149" s="23"/>
      <c r="J149" s="23"/>
      <c r="K149" s="180"/>
      <c r="L149" s="180"/>
      <c r="M149" s="180"/>
      <c r="N149" s="180"/>
      <c r="O149" s="180"/>
      <c r="P149" s="209"/>
      <c r="Q149" s="155"/>
      <c r="AA149" s="97"/>
      <c r="AB149" s="97"/>
      <c r="AC149" s="97"/>
      <c r="AD149" s="97"/>
      <c r="AE149" s="97"/>
      <c r="AF149" s="93"/>
      <c r="AG149" s="93"/>
      <c r="AH149" s="93"/>
      <c r="AI149" s="30"/>
      <c r="AJ149" s="30"/>
      <c r="AK149" s="30"/>
      <c r="AL149" s="30"/>
      <c r="AM149" s="109"/>
      <c r="AN149" s="112" t="s">
        <v>736</v>
      </c>
      <c r="AO149" s="110" t="s">
        <v>650</v>
      </c>
      <c r="AP149" s="112">
        <v>440</v>
      </c>
      <c r="AQ149"/>
      <c r="AR149"/>
      <c r="AS149"/>
      <c r="AT149"/>
      <c r="AU149"/>
      <c r="AV149"/>
    </row>
    <row r="150" spans="1:48" ht="23.45" customHeight="1" x14ac:dyDescent="0.2">
      <c r="A150" s="1015"/>
      <c r="B150" s="189" t="s">
        <v>3113</v>
      </c>
      <c r="C150" s="191"/>
      <c r="D150" s="191"/>
      <c r="E150" s="200"/>
      <c r="F150" s="585"/>
      <c r="G150" s="585"/>
      <c r="H150" s="776">
        <f t="shared" si="13"/>
        <v>0</v>
      </c>
      <c r="I150" s="23"/>
      <c r="J150" s="23"/>
      <c r="K150" s="180"/>
      <c r="L150" s="180"/>
      <c r="M150" s="180"/>
      <c r="N150" s="180"/>
      <c r="O150" s="180"/>
      <c r="P150" s="209"/>
      <c r="Q150" s="155"/>
      <c r="AA150" s="97"/>
      <c r="AB150" s="97"/>
      <c r="AC150" s="97"/>
      <c r="AD150" s="97"/>
      <c r="AE150" s="97"/>
      <c r="AF150" s="93"/>
      <c r="AG150" s="93"/>
      <c r="AH150" s="93"/>
      <c r="AI150" s="30"/>
      <c r="AJ150" s="30"/>
      <c r="AK150" s="30"/>
      <c r="AL150" s="30"/>
      <c r="AM150" s="109"/>
      <c r="AN150" s="112" t="s">
        <v>738</v>
      </c>
      <c r="AO150" s="110" t="s">
        <v>654</v>
      </c>
      <c r="AP150" s="112">
        <v>441</v>
      </c>
      <c r="AQ150"/>
      <c r="AR150"/>
      <c r="AS150"/>
      <c r="AT150"/>
      <c r="AU150"/>
      <c r="AV150"/>
    </row>
    <row r="151" spans="1:48" ht="23.45" customHeight="1" thickBot="1" x14ac:dyDescent="0.3">
      <c r="A151" s="1015"/>
      <c r="B151" s="912" t="s">
        <v>2948</v>
      </c>
      <c r="C151" s="913"/>
      <c r="D151" s="913"/>
      <c r="E151" s="914"/>
      <c r="F151" s="292">
        <f>SUM(F141:F150)</f>
        <v>0</v>
      </c>
      <c r="G151" s="292">
        <f>SUM(G141:G150)</f>
        <v>0</v>
      </c>
      <c r="H151" s="263">
        <f t="shared" si="13"/>
        <v>0</v>
      </c>
      <c r="I151" s="23"/>
      <c r="J151" s="23"/>
      <c r="K151" s="180"/>
      <c r="L151" s="180"/>
      <c r="M151" s="180"/>
      <c r="N151" s="180"/>
      <c r="O151" s="180"/>
      <c r="P151" s="209"/>
      <c r="Q151" s="155"/>
      <c r="AA151" s="97"/>
      <c r="AB151" s="97"/>
      <c r="AC151" s="97"/>
      <c r="AD151" s="97"/>
      <c r="AE151" s="97"/>
      <c r="AF151" s="93"/>
      <c r="AG151" s="93"/>
      <c r="AH151" s="93"/>
      <c r="AI151" s="30"/>
      <c r="AJ151" s="30"/>
      <c r="AK151" s="30"/>
      <c r="AL151" s="30"/>
      <c r="AM151" s="109"/>
      <c r="AN151" s="112" t="s">
        <v>740</v>
      </c>
      <c r="AO151" s="110" t="s">
        <v>657</v>
      </c>
      <c r="AP151" s="112">
        <v>442</v>
      </c>
      <c r="AQ151"/>
      <c r="AR151"/>
      <c r="AS151"/>
      <c r="AT151"/>
      <c r="AU151"/>
      <c r="AV151"/>
    </row>
    <row r="152" spans="1:48" ht="23.45" customHeight="1" thickBot="1" x14ac:dyDescent="0.3">
      <c r="A152" s="1015"/>
      <c r="B152" s="33" t="s">
        <v>3114</v>
      </c>
      <c r="C152" s="271"/>
      <c r="D152" s="271"/>
      <c r="E152" s="272"/>
      <c r="F152" s="293" t="s">
        <v>2946</v>
      </c>
      <c r="G152" s="241" t="s">
        <v>2947</v>
      </c>
      <c r="H152" s="241" t="s">
        <v>2948</v>
      </c>
      <c r="I152" s="23"/>
      <c r="J152" s="23"/>
      <c r="K152" s="180"/>
      <c r="L152" s="180"/>
      <c r="M152" s="180"/>
      <c r="N152" s="180"/>
      <c r="O152" s="180"/>
      <c r="P152" s="209"/>
      <c r="Q152" s="155"/>
      <c r="AA152" s="97"/>
      <c r="AB152" s="97"/>
      <c r="AC152" s="97"/>
      <c r="AD152" s="97"/>
      <c r="AE152" s="97"/>
      <c r="AF152" s="93"/>
      <c r="AG152" s="93"/>
      <c r="AH152" s="93"/>
      <c r="AI152" s="30"/>
      <c r="AJ152" s="30"/>
      <c r="AK152" s="30"/>
      <c r="AL152" s="30"/>
      <c r="AM152" s="109"/>
      <c r="AN152" s="112" t="s">
        <v>742</v>
      </c>
      <c r="AO152" s="110" t="s">
        <v>661</v>
      </c>
      <c r="AP152" s="112">
        <v>443</v>
      </c>
      <c r="AQ152"/>
      <c r="AR152"/>
      <c r="AS152"/>
      <c r="AT152"/>
      <c r="AU152"/>
      <c r="AV152"/>
    </row>
    <row r="153" spans="1:48" ht="23.45" customHeight="1" x14ac:dyDescent="0.2">
      <c r="A153" s="1015"/>
      <c r="B153" s="294" t="s">
        <v>3115</v>
      </c>
      <c r="C153" s="295"/>
      <c r="D153" s="295"/>
      <c r="E153" s="296"/>
      <c r="F153" s="775"/>
      <c r="G153" s="704"/>
      <c r="H153" s="278"/>
      <c r="I153" s="23"/>
      <c r="J153" s="23"/>
      <c r="K153" s="180"/>
      <c r="L153" s="180"/>
      <c r="M153" s="180"/>
      <c r="N153" s="180"/>
      <c r="O153" s="180"/>
      <c r="P153" s="209"/>
      <c r="Q153" s="155"/>
      <c r="AA153" s="97"/>
      <c r="AB153" s="97"/>
      <c r="AC153" s="97"/>
      <c r="AD153" s="97"/>
      <c r="AE153" s="97"/>
      <c r="AF153" s="93"/>
      <c r="AG153" s="93"/>
      <c r="AH153" s="93"/>
      <c r="AI153" s="30"/>
      <c r="AJ153" s="30"/>
      <c r="AK153" s="30"/>
      <c r="AL153" s="30"/>
      <c r="AM153" s="109"/>
      <c r="AN153" s="112" t="s">
        <v>744</v>
      </c>
      <c r="AO153" s="110" t="s">
        <v>665</v>
      </c>
      <c r="AP153" s="112" t="s">
        <v>746</v>
      </c>
      <c r="AQ153"/>
      <c r="AR153"/>
      <c r="AS153"/>
      <c r="AT153"/>
      <c r="AU153"/>
      <c r="AV153"/>
    </row>
    <row r="154" spans="1:48" ht="23.45" customHeight="1" x14ac:dyDescent="0.2">
      <c r="A154" s="1015"/>
      <c r="B154" s="221" t="s">
        <v>3116</v>
      </c>
      <c r="C154" s="279"/>
      <c r="D154" s="279"/>
      <c r="E154" s="280"/>
      <c r="F154" s="585"/>
      <c r="G154" s="585"/>
      <c r="H154" s="223">
        <f t="shared" ref="H154:H168" si="14">F154+G154</f>
        <v>0</v>
      </c>
      <c r="I154" s="23"/>
      <c r="J154" s="23"/>
      <c r="K154" s="180"/>
      <c r="L154" s="180"/>
      <c r="M154" s="180"/>
      <c r="N154" s="180"/>
      <c r="O154" s="180"/>
      <c r="P154" s="209"/>
      <c r="Q154" s="155"/>
      <c r="AA154" s="97"/>
      <c r="AB154" s="97"/>
      <c r="AC154" s="97"/>
      <c r="AD154" s="97"/>
      <c r="AE154" s="97"/>
      <c r="AF154" s="93"/>
      <c r="AG154" s="93"/>
      <c r="AH154" s="93"/>
      <c r="AI154" s="30"/>
      <c r="AJ154" s="30"/>
      <c r="AK154" s="30"/>
      <c r="AL154" s="30"/>
      <c r="AM154" s="109"/>
      <c r="AN154" s="112" t="s">
        <v>747</v>
      </c>
      <c r="AO154" s="110" t="s">
        <v>805</v>
      </c>
      <c r="AP154" s="112" t="s">
        <v>749</v>
      </c>
      <c r="AQ154"/>
      <c r="AR154"/>
      <c r="AS154"/>
      <c r="AT154"/>
      <c r="AU154"/>
      <c r="AV154"/>
    </row>
    <row r="155" spans="1:48" ht="23.45" customHeight="1" x14ac:dyDescent="0.2">
      <c r="A155" s="1015"/>
      <c r="B155" s="221" t="s">
        <v>3117</v>
      </c>
      <c r="C155" s="279"/>
      <c r="D155" s="279"/>
      <c r="E155" s="280"/>
      <c r="F155" s="585"/>
      <c r="G155" s="585"/>
      <c r="H155" s="223">
        <f t="shared" si="14"/>
        <v>0</v>
      </c>
      <c r="I155" s="23"/>
      <c r="J155" s="23"/>
      <c r="K155" s="180"/>
      <c r="L155" s="180"/>
      <c r="M155" s="180"/>
      <c r="N155" s="180"/>
      <c r="O155" s="180"/>
      <c r="P155" s="209"/>
      <c r="Q155" s="155"/>
      <c r="AA155" s="97"/>
      <c r="AB155" s="97"/>
      <c r="AC155" s="97"/>
      <c r="AD155" s="97"/>
      <c r="AE155" s="97"/>
      <c r="AF155" s="93"/>
      <c r="AG155" s="93"/>
      <c r="AH155" s="93"/>
      <c r="AI155" s="30"/>
      <c r="AJ155" s="30"/>
      <c r="AK155" s="30"/>
      <c r="AL155" s="30"/>
      <c r="AM155" s="109"/>
      <c r="AN155" s="112" t="s">
        <v>750</v>
      </c>
      <c r="AO155" s="110" t="s">
        <v>668</v>
      </c>
      <c r="AP155" s="112" t="s">
        <v>752</v>
      </c>
      <c r="AQ155"/>
      <c r="AR155"/>
      <c r="AS155"/>
      <c r="AT155"/>
      <c r="AU155"/>
      <c r="AV155"/>
    </row>
    <row r="156" spans="1:48" ht="23.45" customHeight="1" x14ac:dyDescent="0.2">
      <c r="A156" s="1015"/>
      <c r="B156" s="221" t="s">
        <v>3118</v>
      </c>
      <c r="C156" s="279"/>
      <c r="D156" s="279"/>
      <c r="E156" s="280"/>
      <c r="F156" s="585"/>
      <c r="G156" s="585"/>
      <c r="H156" s="223">
        <f t="shared" si="14"/>
        <v>0</v>
      </c>
      <c r="I156" s="23"/>
      <c r="J156" s="23"/>
      <c r="K156" s="180"/>
      <c r="L156" s="180"/>
      <c r="M156" s="180"/>
      <c r="N156" s="180"/>
      <c r="O156" s="180"/>
      <c r="P156" s="209"/>
      <c r="Q156" s="155"/>
      <c r="AA156" s="97"/>
      <c r="AB156" s="97"/>
      <c r="AC156" s="97"/>
      <c r="AD156" s="97"/>
      <c r="AE156" s="97"/>
      <c r="AF156" s="93"/>
      <c r="AG156" s="93"/>
      <c r="AH156" s="93"/>
      <c r="AI156" s="30"/>
      <c r="AJ156" s="30"/>
      <c r="AK156" s="30"/>
      <c r="AL156" s="30"/>
      <c r="AM156" s="109"/>
      <c r="AN156" s="112" t="s">
        <v>753</v>
      </c>
      <c r="AO156" s="110" t="s">
        <v>671</v>
      </c>
      <c r="AP156" s="112" t="s">
        <v>755</v>
      </c>
      <c r="AQ156"/>
      <c r="AR156"/>
      <c r="AS156"/>
      <c r="AT156"/>
      <c r="AU156"/>
      <c r="AV156"/>
    </row>
    <row r="157" spans="1:48" ht="23.45" customHeight="1" x14ac:dyDescent="0.2">
      <c r="A157" s="1015"/>
      <c r="B157" s="221" t="s">
        <v>3119</v>
      </c>
      <c r="C157" s="279"/>
      <c r="D157" s="279"/>
      <c r="E157" s="280"/>
      <c r="F157" s="585"/>
      <c r="G157" s="585"/>
      <c r="H157" s="223">
        <f t="shared" si="14"/>
        <v>0</v>
      </c>
      <c r="I157" s="23"/>
      <c r="J157" s="23"/>
      <c r="K157" s="180"/>
      <c r="L157" s="180"/>
      <c r="M157" s="180"/>
      <c r="N157" s="180"/>
      <c r="O157" s="180"/>
      <c r="P157" s="209"/>
      <c r="Q157" s="155"/>
      <c r="AA157" s="97"/>
      <c r="AB157" s="97"/>
      <c r="AC157" s="97"/>
      <c r="AD157" s="97"/>
      <c r="AE157" s="97"/>
      <c r="AF157" s="93"/>
      <c r="AG157" s="93"/>
      <c r="AH157" s="93"/>
      <c r="AI157" s="30"/>
      <c r="AJ157" s="30"/>
      <c r="AK157" s="30"/>
      <c r="AL157" s="30"/>
      <c r="AM157" s="109"/>
      <c r="AN157" s="112" t="s">
        <v>756</v>
      </c>
      <c r="AO157" s="110" t="s">
        <v>674</v>
      </c>
      <c r="AP157" s="112" t="s">
        <v>758</v>
      </c>
      <c r="AQ157"/>
      <c r="AR157"/>
      <c r="AS157"/>
      <c r="AT157"/>
      <c r="AU157"/>
      <c r="AV157"/>
    </row>
    <row r="158" spans="1:48" ht="23.45" customHeight="1" x14ac:dyDescent="0.2">
      <c r="A158" s="1015"/>
      <c r="B158" s="221" t="s">
        <v>3120</v>
      </c>
      <c r="C158" s="279"/>
      <c r="D158" s="279"/>
      <c r="E158" s="280"/>
      <c r="F158" s="585"/>
      <c r="G158" s="585"/>
      <c r="H158" s="223">
        <f t="shared" si="14"/>
        <v>0</v>
      </c>
      <c r="I158" s="23"/>
      <c r="J158" s="23"/>
      <c r="K158" s="180"/>
      <c r="L158" s="180"/>
      <c r="M158" s="180"/>
      <c r="N158" s="180"/>
      <c r="O158" s="180"/>
      <c r="P158" s="209"/>
      <c r="Q158" s="155"/>
      <c r="AA158" s="97"/>
      <c r="AB158" s="97"/>
      <c r="AC158" s="97"/>
      <c r="AD158" s="97"/>
      <c r="AE158" s="97"/>
      <c r="AF158" s="93"/>
      <c r="AG158" s="93"/>
      <c r="AH158" s="93"/>
      <c r="AI158" s="30"/>
      <c r="AJ158" s="30"/>
      <c r="AK158" s="30"/>
      <c r="AL158" s="30"/>
      <c r="AM158" s="109"/>
      <c r="AN158" s="112" t="s">
        <v>759</v>
      </c>
      <c r="AO158" s="110" t="s">
        <v>678</v>
      </c>
      <c r="AP158" s="112" t="s">
        <v>761</v>
      </c>
      <c r="AQ158"/>
      <c r="AR158"/>
      <c r="AS158"/>
      <c r="AT158"/>
      <c r="AU158"/>
      <c r="AV158"/>
    </row>
    <row r="159" spans="1:48" ht="23.45" customHeight="1" x14ac:dyDescent="0.2">
      <c r="A159" s="1015"/>
      <c r="B159" s="221" t="s">
        <v>3121</v>
      </c>
      <c r="C159" s="279"/>
      <c r="D159" s="279"/>
      <c r="E159" s="280"/>
      <c r="F159" s="585"/>
      <c r="G159" s="585"/>
      <c r="H159" s="223">
        <f t="shared" si="14"/>
        <v>0</v>
      </c>
      <c r="I159" s="23"/>
      <c r="J159" s="23"/>
      <c r="K159" s="180"/>
      <c r="L159" s="180"/>
      <c r="M159" s="180"/>
      <c r="N159" s="180"/>
      <c r="O159" s="180"/>
      <c r="P159" s="209"/>
      <c r="Q159" s="155"/>
      <c r="AA159" s="97"/>
      <c r="AB159" s="97"/>
      <c r="AC159" s="97"/>
      <c r="AD159" s="97"/>
      <c r="AE159" s="97"/>
      <c r="AF159" s="93"/>
      <c r="AG159" s="93"/>
      <c r="AH159" s="93"/>
      <c r="AI159" s="30"/>
      <c r="AJ159" s="30"/>
      <c r="AK159" s="30"/>
      <c r="AL159" s="30"/>
      <c r="AM159" s="109"/>
      <c r="AN159" s="112" t="s">
        <v>762</v>
      </c>
      <c r="AO159" s="110" t="s">
        <v>682</v>
      </c>
      <c r="AP159" s="112" t="s">
        <v>764</v>
      </c>
      <c r="AQ159"/>
      <c r="AR159"/>
      <c r="AS159"/>
      <c r="AT159"/>
      <c r="AU159"/>
      <c r="AV159"/>
    </row>
    <row r="160" spans="1:48" ht="23.45" customHeight="1" x14ac:dyDescent="0.2">
      <c r="A160" s="1015"/>
      <c r="B160" s="221" t="s">
        <v>3122</v>
      </c>
      <c r="C160" s="279"/>
      <c r="D160" s="279"/>
      <c r="E160" s="280"/>
      <c r="F160" s="585"/>
      <c r="G160" s="585"/>
      <c r="H160" s="223">
        <f t="shared" si="14"/>
        <v>0</v>
      </c>
      <c r="I160" s="23"/>
      <c r="J160" s="23"/>
      <c r="K160" s="180"/>
      <c r="L160" s="180"/>
      <c r="M160" s="180"/>
      <c r="N160" s="180"/>
      <c r="O160" s="180"/>
      <c r="P160" s="209"/>
      <c r="Q160" s="155"/>
      <c r="AA160" s="97"/>
      <c r="AB160" s="97"/>
      <c r="AC160" s="97"/>
      <c r="AD160" s="97"/>
      <c r="AE160" s="97"/>
      <c r="AF160" s="93"/>
      <c r="AG160" s="93"/>
      <c r="AH160" s="93"/>
      <c r="AI160" s="30"/>
      <c r="AJ160" s="30"/>
      <c r="AK160" s="30"/>
      <c r="AL160" s="30"/>
      <c r="AM160" s="109"/>
      <c r="AN160" s="112" t="s">
        <v>765</v>
      </c>
      <c r="AO160" s="110" t="s">
        <v>686</v>
      </c>
      <c r="AP160" s="112">
        <v>353</v>
      </c>
      <c r="AQ160"/>
      <c r="AR160"/>
      <c r="AS160"/>
      <c r="AT160"/>
      <c r="AU160"/>
      <c r="AV160"/>
    </row>
    <row r="161" spans="1:163" ht="23.45" customHeight="1" x14ac:dyDescent="0.2">
      <c r="A161" s="1015"/>
      <c r="B161" s="221" t="s">
        <v>3123</v>
      </c>
      <c r="C161" s="279"/>
      <c r="D161" s="279"/>
      <c r="E161" s="280"/>
      <c r="F161" s="585"/>
      <c r="G161" s="585"/>
      <c r="H161" s="223">
        <f t="shared" si="14"/>
        <v>0</v>
      </c>
      <c r="I161" s="23"/>
      <c r="J161" s="23"/>
      <c r="K161" s="180"/>
      <c r="L161" s="180"/>
      <c r="M161" s="180"/>
      <c r="N161" s="180"/>
      <c r="O161" s="180"/>
      <c r="P161" s="209"/>
      <c r="Q161" s="155"/>
      <c r="AA161" s="97"/>
      <c r="AB161" s="97"/>
      <c r="AC161" s="97"/>
      <c r="AD161" s="97"/>
      <c r="AE161" s="97"/>
      <c r="AF161" s="93"/>
      <c r="AG161" s="93"/>
      <c r="AH161" s="93"/>
      <c r="AI161" s="30"/>
      <c r="AJ161" s="30"/>
      <c r="AK161" s="30"/>
      <c r="AL161" s="30"/>
      <c r="AM161" s="109"/>
      <c r="AN161" s="112" t="s">
        <v>767</v>
      </c>
      <c r="AO161" s="110" t="s">
        <v>690</v>
      </c>
      <c r="AP161" s="112">
        <v>354</v>
      </c>
      <c r="AQ161"/>
      <c r="AR161"/>
      <c r="AS161"/>
      <c r="AT161"/>
      <c r="AU161"/>
      <c r="AV161"/>
    </row>
    <row r="162" spans="1:163" ht="23.45" customHeight="1" x14ac:dyDescent="0.2">
      <c r="A162" s="1015"/>
      <c r="B162" s="221" t="s">
        <v>3124</v>
      </c>
      <c r="C162" s="279"/>
      <c r="D162" s="279"/>
      <c r="E162" s="280"/>
      <c r="F162" s="585"/>
      <c r="G162" s="585"/>
      <c r="H162" s="223">
        <f t="shared" si="14"/>
        <v>0</v>
      </c>
      <c r="I162" s="23"/>
      <c r="J162" s="23"/>
      <c r="K162" s="180"/>
      <c r="L162" s="180"/>
      <c r="M162" s="180"/>
      <c r="N162" s="180"/>
      <c r="O162" s="180"/>
      <c r="P162" s="209"/>
      <c r="Q162" s="155"/>
      <c r="AA162" s="97"/>
      <c r="AB162" s="97"/>
      <c r="AC162" s="97"/>
      <c r="AD162" s="97"/>
      <c r="AE162" s="97"/>
      <c r="AF162" s="93"/>
      <c r="AG162" s="93"/>
      <c r="AH162" s="93"/>
      <c r="AI162" s="30"/>
      <c r="AJ162" s="30"/>
      <c r="AK162" s="30"/>
      <c r="AL162" s="30"/>
      <c r="AM162" s="109"/>
      <c r="AN162" s="112" t="s">
        <v>769</v>
      </c>
      <c r="AO162" s="110" t="s">
        <v>694</v>
      </c>
      <c r="AP162" s="112">
        <v>355</v>
      </c>
      <c r="AQ162"/>
      <c r="AR162"/>
      <c r="AS162"/>
      <c r="AT162"/>
      <c r="AU162"/>
      <c r="AV162"/>
    </row>
    <row r="163" spans="1:163" ht="23.45" customHeight="1" x14ac:dyDescent="0.2">
      <c r="A163" s="1015"/>
      <c r="B163" s="221" t="s">
        <v>3125</v>
      </c>
      <c r="C163" s="279"/>
      <c r="D163" s="279"/>
      <c r="E163" s="280"/>
      <c r="F163" s="585"/>
      <c r="G163" s="585"/>
      <c r="H163" s="223">
        <f t="shared" si="14"/>
        <v>0</v>
      </c>
      <c r="I163" s="23"/>
      <c r="J163" s="23"/>
      <c r="K163" s="180"/>
      <c r="L163" s="180"/>
      <c r="M163" s="180"/>
      <c r="N163" s="180"/>
      <c r="O163" s="180"/>
      <c r="P163" s="209"/>
      <c r="Q163" s="155"/>
      <c r="AA163" s="97"/>
      <c r="AB163" s="97"/>
      <c r="AC163" s="97"/>
      <c r="AD163" s="97"/>
      <c r="AE163" s="97"/>
      <c r="AF163" s="93"/>
      <c r="AG163" s="93"/>
      <c r="AH163" s="93"/>
      <c r="AI163" s="30"/>
      <c r="AJ163" s="30"/>
      <c r="AK163" s="30"/>
      <c r="AL163" s="30"/>
      <c r="AM163" s="109"/>
      <c r="AN163" s="112" t="s">
        <v>771</v>
      </c>
      <c r="AO163" s="110" t="s">
        <v>697</v>
      </c>
      <c r="AP163" s="112">
        <v>356</v>
      </c>
      <c r="AQ163"/>
      <c r="AR163"/>
      <c r="AS163"/>
      <c r="AT163"/>
      <c r="AU163"/>
      <c r="AV163"/>
    </row>
    <row r="164" spans="1:163" ht="23.45" customHeight="1" x14ac:dyDescent="0.2">
      <c r="A164" s="1015"/>
      <c r="B164" s="221" t="s">
        <v>3126</v>
      </c>
      <c r="C164" s="279"/>
      <c r="D164" s="279"/>
      <c r="E164" s="280"/>
      <c r="F164" s="585"/>
      <c r="G164" s="585"/>
      <c r="H164" s="223">
        <f t="shared" si="14"/>
        <v>0</v>
      </c>
      <c r="I164" s="23"/>
      <c r="J164" s="23"/>
      <c r="K164" s="180"/>
      <c r="L164" s="180"/>
      <c r="M164" s="180"/>
      <c r="N164" s="180"/>
      <c r="O164" s="180"/>
      <c r="P164" s="209"/>
      <c r="Q164" s="155"/>
      <c r="AA164" s="97"/>
      <c r="AB164" s="97"/>
      <c r="AC164" s="97"/>
      <c r="AD164" s="97"/>
      <c r="AE164" s="97"/>
      <c r="AF164" s="93"/>
      <c r="AG164" s="93"/>
      <c r="AH164" s="93"/>
      <c r="AI164" s="30"/>
      <c r="AJ164" s="30"/>
      <c r="AK164" s="30"/>
      <c r="AL164" s="30"/>
      <c r="AM164" s="109"/>
      <c r="AN164" s="112" t="s">
        <v>773</v>
      </c>
      <c r="AO164" s="110" t="s">
        <v>700</v>
      </c>
      <c r="AP164" s="112">
        <v>357</v>
      </c>
      <c r="AQ164"/>
      <c r="AR164"/>
      <c r="AS164"/>
      <c r="AT164"/>
      <c r="AU164"/>
      <c r="AV164"/>
    </row>
    <row r="165" spans="1:163" ht="23.45" customHeight="1" x14ac:dyDescent="0.2">
      <c r="A165" s="1015"/>
      <c r="B165" s="221" t="s">
        <v>3127</v>
      </c>
      <c r="C165" s="279"/>
      <c r="D165" s="279"/>
      <c r="E165" s="280"/>
      <c r="F165" s="585"/>
      <c r="G165" s="585"/>
      <c r="H165" s="223">
        <f t="shared" si="14"/>
        <v>0</v>
      </c>
      <c r="I165" s="23"/>
      <c r="J165" s="23"/>
      <c r="K165" s="180"/>
      <c r="L165" s="180"/>
      <c r="M165" s="180"/>
      <c r="N165" s="180"/>
      <c r="O165" s="180"/>
      <c r="P165" s="209"/>
      <c r="Q165" s="155"/>
      <c r="AA165" s="97"/>
      <c r="AB165" s="97"/>
      <c r="AC165" s="97"/>
      <c r="AD165" s="97"/>
      <c r="AE165" s="97"/>
      <c r="AF165" s="93"/>
      <c r="AG165" s="93"/>
      <c r="AH165" s="93"/>
      <c r="AI165" s="30"/>
      <c r="AJ165" s="30"/>
      <c r="AK165" s="30"/>
      <c r="AL165" s="30"/>
      <c r="AM165" s="109"/>
      <c r="AN165" s="112" t="s">
        <v>775</v>
      </c>
      <c r="AO165" s="110" t="s">
        <v>703</v>
      </c>
      <c r="AP165" s="112">
        <v>358</v>
      </c>
      <c r="AQ165"/>
      <c r="AR165"/>
      <c r="AS165"/>
      <c r="AT165"/>
      <c r="AU165"/>
      <c r="AV165"/>
    </row>
    <row r="166" spans="1:163" ht="23.45" customHeight="1" x14ac:dyDescent="0.2">
      <c r="A166" s="1015"/>
      <c r="B166" s="221" t="s">
        <v>3128</v>
      </c>
      <c r="C166" s="279"/>
      <c r="D166" s="279"/>
      <c r="E166" s="280"/>
      <c r="F166" s="585"/>
      <c r="G166" s="585"/>
      <c r="H166" s="223">
        <f t="shared" si="14"/>
        <v>0</v>
      </c>
      <c r="I166" s="23"/>
      <c r="J166" s="23"/>
      <c r="K166" s="180"/>
      <c r="L166" s="180"/>
      <c r="M166" s="180"/>
      <c r="N166" s="180"/>
      <c r="O166" s="180"/>
      <c r="P166" s="209"/>
      <c r="Q166" s="155"/>
      <c r="AA166" s="97"/>
      <c r="AB166" s="97"/>
      <c r="AC166" s="97"/>
      <c r="AD166" s="97"/>
      <c r="AE166" s="97"/>
      <c r="AF166" s="93"/>
      <c r="AG166" s="93"/>
      <c r="AH166" s="93"/>
      <c r="AI166" s="30"/>
      <c r="AJ166" s="30"/>
      <c r="AK166" s="30"/>
      <c r="AL166" s="30"/>
      <c r="AM166" s="109"/>
      <c r="AN166" s="112" t="s">
        <v>776</v>
      </c>
      <c r="AO166" s="110" t="s">
        <v>707</v>
      </c>
      <c r="AP166" s="112">
        <v>359</v>
      </c>
      <c r="AQ166"/>
      <c r="AR166"/>
      <c r="AS166"/>
      <c r="AT166"/>
      <c r="AU166"/>
      <c r="AV166"/>
    </row>
    <row r="167" spans="1:163" s="267" customFormat="1" ht="23.45" customHeight="1" x14ac:dyDescent="0.2">
      <c r="A167" s="1015"/>
      <c r="B167" s="221" t="s">
        <v>3129</v>
      </c>
      <c r="C167" s="279"/>
      <c r="D167" s="279"/>
      <c r="E167" s="280"/>
      <c r="F167" s="585"/>
      <c r="G167" s="585"/>
      <c r="H167" s="223">
        <f t="shared" si="14"/>
        <v>0</v>
      </c>
      <c r="I167" s="23"/>
      <c r="J167" s="23"/>
      <c r="K167" s="180"/>
      <c r="L167" s="180"/>
      <c r="M167" s="180"/>
      <c r="N167" s="180"/>
      <c r="O167" s="180"/>
      <c r="P167" s="209"/>
      <c r="Q167" s="155"/>
      <c r="R167" s="156"/>
      <c r="S167" s="156"/>
      <c r="T167" s="156"/>
      <c r="U167" s="156"/>
      <c r="V167" s="156"/>
      <c r="W167" s="156"/>
      <c r="X167" s="156"/>
      <c r="Y167" s="156"/>
      <c r="Z167" s="156"/>
      <c r="AA167" s="97"/>
      <c r="AB167" s="97"/>
      <c r="AC167" s="97"/>
      <c r="AD167" s="97"/>
      <c r="AE167" s="97"/>
      <c r="AF167" s="93"/>
      <c r="AG167" s="93"/>
      <c r="AH167" s="93"/>
      <c r="AI167" s="30"/>
      <c r="AJ167" s="30"/>
      <c r="AK167" s="30"/>
      <c r="AL167" s="30"/>
      <c r="AM167" s="109"/>
      <c r="AN167" s="112" t="s">
        <v>777</v>
      </c>
      <c r="AO167" s="110" t="s">
        <v>711</v>
      </c>
      <c r="AP167" s="112" t="s">
        <v>778</v>
      </c>
      <c r="AQ167"/>
      <c r="AR167"/>
      <c r="AS167"/>
      <c r="AT167"/>
      <c r="AU167"/>
      <c r="AV167"/>
      <c r="AW167" s="156"/>
      <c r="AX167" s="156"/>
      <c r="AY167" s="156"/>
      <c r="AZ167" s="156"/>
      <c r="BA167" s="156"/>
      <c r="BB167" s="156"/>
      <c r="BC167" s="156"/>
      <c r="BD167" s="156"/>
      <c r="BE167" s="156"/>
      <c r="BF167" s="156"/>
      <c r="BG167" s="156"/>
      <c r="BH167" s="156"/>
      <c r="BI167" s="156"/>
      <c r="BJ167" s="156"/>
      <c r="BK167" s="156"/>
      <c r="BL167" s="156"/>
      <c r="BM167" s="156"/>
      <c r="BN167" s="156"/>
      <c r="BO167" s="156"/>
      <c r="BP167" s="156"/>
      <c r="BQ167" s="156"/>
      <c r="BR167" s="156"/>
      <c r="BS167" s="156"/>
      <c r="BT167" s="156"/>
      <c r="BU167" s="156"/>
      <c r="BV167" s="156"/>
      <c r="BW167" s="156"/>
      <c r="BX167" s="156"/>
      <c r="BY167" s="156"/>
      <c r="BZ167" s="156"/>
      <c r="CA167" s="156"/>
      <c r="CB167" s="156"/>
      <c r="CC167" s="156"/>
      <c r="CD167" s="156"/>
      <c r="CE167" s="156"/>
      <c r="CF167" s="156"/>
      <c r="CG167" s="156"/>
      <c r="CH167" s="156"/>
      <c r="CI167" s="156"/>
      <c r="CJ167" s="156"/>
      <c r="CK167" s="156"/>
      <c r="CL167" s="156"/>
      <c r="CM167" s="156"/>
      <c r="CN167" s="156"/>
      <c r="CO167" s="156"/>
      <c r="CP167" s="156"/>
      <c r="CQ167" s="156"/>
      <c r="CR167" s="156"/>
      <c r="CS167" s="156"/>
      <c r="CT167" s="156"/>
      <c r="CU167" s="156"/>
      <c r="CV167" s="156"/>
      <c r="CW167" s="156"/>
      <c r="CX167" s="156"/>
      <c r="CY167" s="156"/>
      <c r="CZ167" s="156"/>
      <c r="DA167" s="156"/>
      <c r="DB167" s="156"/>
      <c r="DC167" s="156"/>
      <c r="DD167" s="156"/>
      <c r="DE167" s="156"/>
      <c r="DF167" s="156"/>
      <c r="DG167" s="156"/>
      <c r="DH167" s="156"/>
      <c r="DI167" s="156"/>
      <c r="DJ167" s="156"/>
      <c r="DK167" s="156"/>
      <c r="DL167" s="156"/>
      <c r="DM167" s="156"/>
      <c r="DN167" s="156"/>
      <c r="DO167" s="156"/>
      <c r="DP167" s="156"/>
      <c r="DQ167" s="156"/>
      <c r="DR167" s="156"/>
      <c r="DS167" s="156"/>
      <c r="DT167" s="156"/>
      <c r="DU167" s="156"/>
      <c r="DV167" s="156"/>
      <c r="DW167" s="156"/>
      <c r="DX167" s="156"/>
      <c r="DY167" s="156"/>
      <c r="DZ167" s="156"/>
      <c r="EA167" s="156"/>
      <c r="EB167" s="156"/>
      <c r="EC167" s="156"/>
      <c r="ED167" s="156"/>
      <c r="EE167" s="156"/>
      <c r="EF167" s="156"/>
      <c r="EG167" s="156"/>
      <c r="EH167" s="156"/>
      <c r="EI167" s="156"/>
      <c r="EJ167" s="156"/>
      <c r="EK167" s="156"/>
      <c r="EL167" s="156"/>
      <c r="EM167" s="156"/>
      <c r="EN167" s="156"/>
      <c r="EO167" s="156"/>
      <c r="EP167" s="156"/>
      <c r="EQ167" s="156"/>
      <c r="ER167" s="156"/>
      <c r="ES167" s="156"/>
      <c r="ET167" s="156"/>
      <c r="EU167" s="156"/>
      <c r="EV167" s="156"/>
      <c r="EW167" s="156"/>
      <c r="EX167" s="156"/>
      <c r="EY167" s="156"/>
      <c r="EZ167" s="156"/>
      <c r="FA167" s="156"/>
      <c r="FB167" s="156"/>
      <c r="FC167" s="156"/>
      <c r="FD167" s="156"/>
      <c r="FE167" s="156"/>
      <c r="FF167" s="156"/>
      <c r="FG167" s="156"/>
    </row>
    <row r="168" spans="1:163" ht="23.45" customHeight="1" thickBot="1" x14ac:dyDescent="0.3">
      <c r="A168" s="1015"/>
      <c r="B168" s="825" t="s">
        <v>2948</v>
      </c>
      <c r="C168" s="297"/>
      <c r="D168" s="297"/>
      <c r="E168" s="298"/>
      <c r="F168" s="230">
        <f>SUM(F154:F167)</f>
        <v>0</v>
      </c>
      <c r="G168" s="230">
        <f>SUM(G154:G167)</f>
        <v>0</v>
      </c>
      <c r="H168" s="263">
        <f t="shared" si="14"/>
        <v>0</v>
      </c>
      <c r="I168" s="23"/>
      <c r="J168" s="23"/>
      <c r="K168" s="180"/>
      <c r="L168" s="180"/>
      <c r="M168" s="180"/>
      <c r="N168" s="180"/>
      <c r="O168" s="180"/>
      <c r="P168" s="209"/>
      <c r="Q168" s="155"/>
      <c r="AA168" s="97"/>
      <c r="AB168" s="97"/>
      <c r="AC168" s="97"/>
      <c r="AD168" s="97"/>
      <c r="AE168" s="97"/>
      <c r="AF168" s="93"/>
      <c r="AG168" s="93"/>
      <c r="AH168" s="93"/>
      <c r="AI168" s="30"/>
      <c r="AJ168" s="30"/>
      <c r="AK168" s="30"/>
      <c r="AL168" s="30"/>
      <c r="AM168" s="109"/>
      <c r="AN168" s="112" t="s">
        <v>779</v>
      </c>
      <c r="AO168" s="110" t="s">
        <v>713</v>
      </c>
      <c r="AP168" s="112" t="s">
        <v>781</v>
      </c>
      <c r="AQ168"/>
      <c r="AR168"/>
      <c r="AS168"/>
      <c r="AT168"/>
      <c r="AU168"/>
      <c r="AV168"/>
    </row>
    <row r="169" spans="1:163" ht="23.45" customHeight="1" x14ac:dyDescent="0.25">
      <c r="A169" s="1015"/>
      <c r="B169" s="106" t="s">
        <v>3130</v>
      </c>
      <c r="C169" s="899"/>
      <c r="D169" s="899"/>
      <c r="E169" s="900"/>
      <c r="F169" s="789" t="s">
        <v>2946</v>
      </c>
      <c r="G169" s="790" t="s">
        <v>2947</v>
      </c>
      <c r="H169" s="234" t="s">
        <v>2948</v>
      </c>
      <c r="I169" s="23"/>
      <c r="J169" s="23"/>
      <c r="K169" s="180"/>
      <c r="L169" s="180"/>
      <c r="M169" s="180"/>
      <c r="N169" s="180"/>
      <c r="O169" s="180"/>
      <c r="P169" s="209"/>
      <c r="Q169" s="155"/>
      <c r="AA169" s="97"/>
      <c r="AB169" s="97"/>
      <c r="AC169" s="97"/>
      <c r="AD169" s="97"/>
      <c r="AE169" s="97"/>
      <c r="AF169" s="93"/>
      <c r="AG169" s="93"/>
      <c r="AH169" s="93"/>
      <c r="AI169" s="30"/>
      <c r="AJ169" s="30"/>
      <c r="AK169" s="30"/>
      <c r="AL169" s="30"/>
      <c r="AM169" s="109"/>
      <c r="AN169" s="112" t="s">
        <v>782</v>
      </c>
      <c r="AO169" s="110" t="s">
        <v>715</v>
      </c>
      <c r="AP169" s="112">
        <v>360</v>
      </c>
      <c r="AQ169"/>
      <c r="AR169"/>
      <c r="AS169"/>
      <c r="AT169"/>
      <c r="AU169"/>
      <c r="AV169"/>
    </row>
    <row r="170" spans="1:163" ht="23.45" customHeight="1" x14ac:dyDescent="0.2">
      <c r="A170" s="1015"/>
      <c r="B170" s="221" t="s">
        <v>3131</v>
      </c>
      <c r="C170" s="279"/>
      <c r="D170" s="279"/>
      <c r="E170" s="280"/>
      <c r="F170" s="585"/>
      <c r="G170" s="585"/>
      <c r="H170" s="223">
        <f>F170+G170</f>
        <v>0</v>
      </c>
      <c r="I170" s="23"/>
      <c r="J170" s="23"/>
      <c r="K170" s="180"/>
      <c r="L170" s="180"/>
      <c r="M170" s="180"/>
      <c r="N170" s="180"/>
      <c r="O170" s="180"/>
      <c r="P170" s="209"/>
      <c r="Q170" s="155"/>
      <c r="AA170" s="97"/>
      <c r="AB170" s="97"/>
      <c r="AC170" s="97"/>
      <c r="AD170" s="97"/>
      <c r="AE170" s="97"/>
      <c r="AF170" s="93"/>
      <c r="AG170" s="93"/>
      <c r="AH170" s="93"/>
      <c r="AI170" s="30"/>
      <c r="AJ170" s="30"/>
      <c r="AK170" s="30"/>
      <c r="AL170" s="30"/>
      <c r="AM170" s="109"/>
      <c r="AN170" s="112" t="s">
        <v>784</v>
      </c>
      <c r="AO170" s="112" t="s">
        <v>420</v>
      </c>
      <c r="AP170" s="112">
        <v>362</v>
      </c>
      <c r="AQ170"/>
      <c r="AR170"/>
      <c r="AS170"/>
      <c r="AT170"/>
      <c r="AU170"/>
      <c r="AV170"/>
    </row>
    <row r="171" spans="1:163" ht="23.45" customHeight="1" x14ac:dyDescent="0.2">
      <c r="A171" s="1015"/>
      <c r="B171" s="221" t="s">
        <v>3132</v>
      </c>
      <c r="C171" s="279"/>
      <c r="D171" s="279"/>
      <c r="E171" s="280"/>
      <c r="F171" s="585"/>
      <c r="G171" s="585"/>
      <c r="H171" s="223">
        <f>F171+G171</f>
        <v>0</v>
      </c>
      <c r="I171" s="23"/>
      <c r="J171" s="23"/>
      <c r="K171" s="180"/>
      <c r="L171" s="180"/>
      <c r="M171" s="180"/>
      <c r="N171" s="180"/>
      <c r="O171" s="180"/>
      <c r="P171" s="209"/>
      <c r="Q171" s="155"/>
      <c r="AA171" s="97"/>
      <c r="AB171" s="97"/>
      <c r="AC171" s="97"/>
      <c r="AD171" s="97"/>
      <c r="AE171" s="97"/>
      <c r="AF171" s="93"/>
      <c r="AG171" s="93"/>
      <c r="AH171" s="93"/>
      <c r="AI171" s="30"/>
      <c r="AJ171" s="30"/>
      <c r="AK171" s="30"/>
      <c r="AL171" s="30"/>
      <c r="AM171" s="109"/>
      <c r="AN171" s="112" t="s">
        <v>786</v>
      </c>
      <c r="AO171" s="112" t="s">
        <v>423</v>
      </c>
      <c r="AP171" s="112">
        <v>363</v>
      </c>
      <c r="AQ171"/>
      <c r="AR171"/>
      <c r="AS171"/>
      <c r="AT171"/>
      <c r="AU171"/>
      <c r="AV171"/>
    </row>
    <row r="172" spans="1:163" ht="23.45" customHeight="1" x14ac:dyDescent="0.2">
      <c r="A172" s="1015"/>
      <c r="B172" s="221" t="s">
        <v>3133</v>
      </c>
      <c r="C172" s="279"/>
      <c r="D172" s="279"/>
      <c r="E172" s="280"/>
      <c r="F172" s="585"/>
      <c r="G172" s="585"/>
      <c r="H172" s="223">
        <f>F172+G172</f>
        <v>0</v>
      </c>
      <c r="I172" s="23"/>
      <c r="J172" s="23"/>
      <c r="K172" s="180"/>
      <c r="L172" s="180"/>
      <c r="M172" s="180"/>
      <c r="N172" s="180"/>
      <c r="O172" s="180"/>
      <c r="P172" s="209"/>
      <c r="Q172" s="155"/>
      <c r="AA172" s="97"/>
      <c r="AB172" s="97"/>
      <c r="AC172" s="97"/>
      <c r="AD172" s="97"/>
      <c r="AE172" s="97"/>
      <c r="AF172" s="93"/>
      <c r="AG172" s="93"/>
      <c r="AH172" s="93"/>
      <c r="AI172" s="30"/>
      <c r="AJ172" s="30"/>
      <c r="AK172" s="30"/>
      <c r="AL172" s="30"/>
      <c r="AM172" s="109"/>
      <c r="AN172" s="112" t="s">
        <v>788</v>
      </c>
      <c r="AO172" s="112" t="s">
        <v>426</v>
      </c>
      <c r="AP172" s="112" t="s">
        <v>790</v>
      </c>
      <c r="AQ172"/>
      <c r="AR172"/>
      <c r="AS172"/>
      <c r="AT172"/>
      <c r="AU172"/>
      <c r="AV172"/>
    </row>
    <row r="173" spans="1:163" ht="23.45" customHeight="1" thickBot="1" x14ac:dyDescent="0.3">
      <c r="A173" s="1015"/>
      <c r="B173" s="817" t="s">
        <v>2948</v>
      </c>
      <c r="C173" s="281"/>
      <c r="D173" s="281"/>
      <c r="E173" s="282"/>
      <c r="F173" s="230">
        <f>SUM(F170:F172)</f>
        <v>0</v>
      </c>
      <c r="G173" s="230">
        <f>SUM(G170:G172)</f>
        <v>0</v>
      </c>
      <c r="H173" s="263">
        <f>F173+G173</f>
        <v>0</v>
      </c>
      <c r="I173" s="202"/>
      <c r="J173" s="202"/>
      <c r="K173" s="180"/>
      <c r="L173" s="180"/>
      <c r="M173" s="180"/>
      <c r="N173" s="180"/>
      <c r="O173" s="180"/>
      <c r="P173" s="209"/>
      <c r="Q173" s="155"/>
      <c r="AA173" s="97"/>
      <c r="AB173" s="97"/>
      <c r="AC173" s="97"/>
      <c r="AD173" s="97"/>
      <c r="AE173" s="97"/>
      <c r="AF173" s="93"/>
      <c r="AG173" s="93"/>
      <c r="AH173" s="93"/>
      <c r="AI173" s="30"/>
      <c r="AJ173" s="30"/>
      <c r="AK173" s="30"/>
      <c r="AL173" s="30"/>
      <c r="AM173" s="109"/>
      <c r="AN173" s="112" t="s">
        <v>791</v>
      </c>
      <c r="AO173" s="112" t="s">
        <v>431</v>
      </c>
      <c r="AP173" s="112" t="s">
        <v>793</v>
      </c>
      <c r="AQ173"/>
      <c r="AR173"/>
      <c r="AS173"/>
      <c r="AT173"/>
      <c r="AU173"/>
      <c r="AV173"/>
    </row>
    <row r="174" spans="1:163" ht="23.45" customHeight="1" thickBot="1" x14ac:dyDescent="0.3">
      <c r="A174" s="1015"/>
      <c r="B174" s="33" t="s">
        <v>3134</v>
      </c>
      <c r="C174" s="299"/>
      <c r="D174" s="299"/>
      <c r="E174" s="299"/>
      <c r="F174" s="744" t="s">
        <v>2946</v>
      </c>
      <c r="G174" s="744" t="s">
        <v>2947</v>
      </c>
      <c r="H174" s="17" t="s">
        <v>2948</v>
      </c>
      <c r="I174" s="24"/>
      <c r="J174" s="24"/>
      <c r="K174" s="180"/>
      <c r="L174" s="180"/>
      <c r="M174" s="180"/>
      <c r="N174" s="180"/>
      <c r="O174" s="180"/>
      <c r="P174" s="209"/>
      <c r="Q174" s="155"/>
      <c r="AA174" s="97"/>
      <c r="AB174" s="97"/>
      <c r="AC174" s="97"/>
      <c r="AD174" s="97"/>
      <c r="AE174" s="97"/>
      <c r="AF174" s="93"/>
      <c r="AG174" s="93"/>
      <c r="AH174" s="93"/>
      <c r="AI174" s="30"/>
      <c r="AJ174" s="30"/>
      <c r="AK174" s="30"/>
      <c r="AL174" s="30"/>
      <c r="AM174" s="109"/>
      <c r="AN174" s="112" t="s">
        <v>794</v>
      </c>
      <c r="AO174" s="112" t="s">
        <v>435</v>
      </c>
      <c r="AP174" s="112" t="s">
        <v>796</v>
      </c>
      <c r="AQ174"/>
      <c r="AR174"/>
      <c r="AS174"/>
      <c r="AT174"/>
      <c r="AU174"/>
      <c r="AV174"/>
    </row>
    <row r="175" spans="1:163" ht="23.45" customHeight="1" x14ac:dyDescent="0.2">
      <c r="A175" s="1015"/>
      <c r="B175" s="300" t="s">
        <v>3135</v>
      </c>
      <c r="C175" s="301"/>
      <c r="D175" s="301"/>
      <c r="E175" s="302"/>
      <c r="F175" s="767"/>
      <c r="G175" s="767"/>
      <c r="H175" s="278"/>
      <c r="I175" s="25"/>
      <c r="J175" s="25"/>
      <c r="K175" s="180"/>
      <c r="L175" s="180"/>
      <c r="M175" s="180"/>
      <c r="N175" s="180"/>
      <c r="O175" s="180"/>
      <c r="P175" s="209"/>
      <c r="Q175" s="155"/>
      <c r="AA175" s="97"/>
      <c r="AB175" s="97"/>
      <c r="AC175" s="97"/>
      <c r="AD175" s="97"/>
      <c r="AE175" s="97"/>
      <c r="AF175" s="93"/>
      <c r="AG175" s="93"/>
      <c r="AH175" s="93"/>
      <c r="AI175" s="30"/>
      <c r="AJ175" s="30"/>
      <c r="AK175" s="30"/>
      <c r="AL175" s="30"/>
      <c r="AM175" s="109"/>
      <c r="AN175" s="112" t="s">
        <v>797</v>
      </c>
      <c r="AO175" s="112" t="s">
        <v>439</v>
      </c>
      <c r="AP175" s="112" t="s">
        <v>799</v>
      </c>
      <c r="AQ175"/>
      <c r="AR175"/>
      <c r="AS175"/>
      <c r="AT175"/>
      <c r="AU175"/>
      <c r="AV175"/>
    </row>
    <row r="176" spans="1:163" ht="23.45" customHeight="1" x14ac:dyDescent="0.2">
      <c r="A176" s="1015"/>
      <c r="B176" s="189" t="s">
        <v>3136</v>
      </c>
      <c r="C176" s="304"/>
      <c r="D176" s="304"/>
      <c r="E176" s="280"/>
      <c r="F176" s="585"/>
      <c r="G176" s="585"/>
      <c r="H176" s="223">
        <f t="shared" ref="H176:H191" si="15">F176+G176</f>
        <v>0</v>
      </c>
      <c r="I176" s="25"/>
      <c r="J176" s="25"/>
      <c r="K176" s="180"/>
      <c r="L176" s="180"/>
      <c r="M176" s="180"/>
      <c r="N176" s="180"/>
      <c r="O176" s="180"/>
      <c r="P176" s="209"/>
      <c r="Q176" s="155"/>
      <c r="AA176" s="97"/>
      <c r="AB176" s="97"/>
      <c r="AC176" s="97"/>
      <c r="AD176" s="97"/>
      <c r="AE176" s="97"/>
      <c r="AF176" s="93"/>
      <c r="AG176" s="93"/>
      <c r="AH176" s="93"/>
      <c r="AI176" s="30"/>
      <c r="AJ176" s="30"/>
      <c r="AK176" s="30"/>
      <c r="AL176" s="30"/>
      <c r="AM176" s="109"/>
      <c r="AN176" s="112" t="s">
        <v>800</v>
      </c>
      <c r="AO176" s="112" t="s">
        <v>442</v>
      </c>
      <c r="AP176" s="112">
        <v>373</v>
      </c>
      <c r="AQ176"/>
      <c r="AR176"/>
      <c r="AS176"/>
      <c r="AT176"/>
      <c r="AU176"/>
      <c r="AV176"/>
    </row>
    <row r="177" spans="1:48" ht="23.45" customHeight="1" x14ac:dyDescent="0.2">
      <c r="A177" s="1015"/>
      <c r="B177" s="189" t="s">
        <v>3137</v>
      </c>
      <c r="C177" s="304"/>
      <c r="D177" s="304"/>
      <c r="E177" s="280"/>
      <c r="F177" s="585"/>
      <c r="G177" s="585"/>
      <c r="H177" s="223">
        <f t="shared" si="15"/>
        <v>0</v>
      </c>
      <c r="I177" s="25"/>
      <c r="J177" s="25"/>
      <c r="K177" s="180"/>
      <c r="L177" s="180"/>
      <c r="M177" s="180"/>
      <c r="N177" s="180"/>
      <c r="O177" s="180"/>
      <c r="P177" s="209"/>
      <c r="Q177" s="155"/>
      <c r="AA177" s="97"/>
      <c r="AB177" s="97"/>
      <c r="AC177" s="97"/>
      <c r="AD177" s="97"/>
      <c r="AE177" s="97"/>
      <c r="AF177" s="93"/>
      <c r="AG177" s="93"/>
      <c r="AH177" s="93"/>
      <c r="AI177" s="30"/>
      <c r="AJ177" s="30"/>
      <c r="AK177" s="30"/>
      <c r="AL177" s="30"/>
      <c r="AM177" s="109"/>
      <c r="AN177" s="112" t="s">
        <v>802</v>
      </c>
      <c r="AO177" s="112" t="s">
        <v>445</v>
      </c>
      <c r="AP177" s="112">
        <v>374</v>
      </c>
      <c r="AQ177"/>
      <c r="AR177"/>
      <c r="AS177"/>
      <c r="AT177"/>
      <c r="AU177"/>
      <c r="AV177"/>
    </row>
    <row r="178" spans="1:48" ht="23.45" customHeight="1" x14ac:dyDescent="0.2">
      <c r="A178" s="1015"/>
      <c r="B178" s="189" t="s">
        <v>3138</v>
      </c>
      <c r="C178" s="304"/>
      <c r="D178" s="304"/>
      <c r="E178" s="280"/>
      <c r="F178" s="585"/>
      <c r="G178" s="585"/>
      <c r="H178" s="223">
        <f t="shared" si="15"/>
        <v>0</v>
      </c>
      <c r="I178" s="25"/>
      <c r="J178" s="25"/>
      <c r="K178" s="180"/>
      <c r="L178" s="180"/>
      <c r="M178" s="180"/>
      <c r="N178" s="180"/>
      <c r="O178" s="180"/>
      <c r="P178" s="209"/>
      <c r="Q178" s="155"/>
      <c r="AA178" s="97"/>
      <c r="AB178" s="97"/>
      <c r="AC178" s="97"/>
      <c r="AD178" s="97"/>
      <c r="AE178" s="97"/>
      <c r="AF178" s="93"/>
      <c r="AG178" s="93"/>
      <c r="AH178" s="93"/>
      <c r="AI178" s="30"/>
      <c r="AJ178" s="30"/>
      <c r="AK178" s="30"/>
      <c r="AL178" s="30"/>
      <c r="AM178" s="109"/>
      <c r="AN178" s="112" t="s">
        <v>804</v>
      </c>
      <c r="AO178" s="112" t="s">
        <v>448</v>
      </c>
      <c r="AP178" s="112">
        <v>376</v>
      </c>
      <c r="AQ178"/>
      <c r="AR178"/>
      <c r="AS178"/>
      <c r="AT178"/>
      <c r="AU178"/>
      <c r="AV178"/>
    </row>
    <row r="179" spans="1:48" ht="23.45" customHeight="1" x14ac:dyDescent="0.2">
      <c r="A179" s="1015"/>
      <c r="B179" s="189" t="s">
        <v>3139</v>
      </c>
      <c r="C179" s="304"/>
      <c r="D179" s="304"/>
      <c r="E179" s="280"/>
      <c r="F179" s="585"/>
      <c r="G179" s="585"/>
      <c r="H179" s="223">
        <f t="shared" si="15"/>
        <v>0</v>
      </c>
      <c r="I179" s="25"/>
      <c r="J179" s="25"/>
      <c r="K179" s="180"/>
      <c r="L179" s="180"/>
      <c r="M179" s="180"/>
      <c r="N179" s="180"/>
      <c r="O179" s="180"/>
      <c r="P179" s="209"/>
      <c r="Q179" s="155"/>
      <c r="AA179" s="97"/>
      <c r="AB179" s="97"/>
      <c r="AC179" s="97"/>
      <c r="AD179" s="97"/>
      <c r="AE179" s="97"/>
      <c r="AF179" s="93"/>
      <c r="AG179" s="93"/>
      <c r="AH179" s="93"/>
      <c r="AI179" s="30"/>
      <c r="AJ179" s="30"/>
      <c r="AK179" s="30"/>
      <c r="AL179" s="30"/>
      <c r="AM179" s="109"/>
      <c r="AN179" s="112" t="s">
        <v>806</v>
      </c>
      <c r="AO179" s="112" t="s">
        <v>452</v>
      </c>
      <c r="AP179" s="112" t="s">
        <v>808</v>
      </c>
      <c r="AQ179"/>
      <c r="AR179"/>
      <c r="AS179"/>
      <c r="AT179"/>
      <c r="AU179"/>
      <c r="AV179"/>
    </row>
    <row r="180" spans="1:48" ht="23.45" customHeight="1" x14ac:dyDescent="0.2">
      <c r="A180" s="1015"/>
      <c r="B180" s="189" t="s">
        <v>3140</v>
      </c>
      <c r="C180" s="304"/>
      <c r="D180" s="304"/>
      <c r="E180" s="280"/>
      <c r="F180" s="585"/>
      <c r="G180" s="585"/>
      <c r="H180" s="223">
        <f t="shared" si="15"/>
        <v>0</v>
      </c>
      <c r="I180" s="25"/>
      <c r="J180" s="25"/>
      <c r="K180" s="180"/>
      <c r="L180" s="180"/>
      <c r="M180" s="180"/>
      <c r="N180" s="180"/>
      <c r="O180" s="180"/>
      <c r="P180" s="209"/>
      <c r="Q180" s="155"/>
      <c r="AA180" s="97"/>
      <c r="AB180" s="97"/>
      <c r="AC180" s="97"/>
      <c r="AD180" s="97"/>
      <c r="AE180" s="97"/>
      <c r="AF180" s="93"/>
      <c r="AG180" s="93"/>
      <c r="AH180" s="93"/>
      <c r="AI180" s="30"/>
      <c r="AJ180" s="30"/>
      <c r="AK180" s="30"/>
      <c r="AL180" s="30"/>
      <c r="AM180" s="109"/>
      <c r="AN180" s="112" t="s">
        <v>809</v>
      </c>
      <c r="AO180" s="112" t="s">
        <v>456</v>
      </c>
      <c r="AP180" s="112" t="s">
        <v>811</v>
      </c>
      <c r="AQ180"/>
      <c r="AR180"/>
      <c r="AS180"/>
      <c r="AT180"/>
      <c r="AU180"/>
      <c r="AV180"/>
    </row>
    <row r="181" spans="1:48" ht="23.45" customHeight="1" x14ac:dyDescent="0.2">
      <c r="A181" s="1015"/>
      <c r="B181" s="189" t="s">
        <v>3141</v>
      </c>
      <c r="C181" s="304"/>
      <c r="D181" s="304"/>
      <c r="E181" s="280"/>
      <c r="F181" s="585"/>
      <c r="G181" s="585"/>
      <c r="H181" s="223">
        <f t="shared" si="15"/>
        <v>0</v>
      </c>
      <c r="I181" s="25"/>
      <c r="J181" s="25"/>
      <c r="K181" s="180"/>
      <c r="L181" s="180"/>
      <c r="M181" s="180"/>
      <c r="N181" s="180"/>
      <c r="O181" s="180"/>
      <c r="P181" s="209"/>
      <c r="Q181" s="155"/>
      <c r="AA181" s="97"/>
      <c r="AB181" s="97"/>
      <c r="AC181" s="97"/>
      <c r="AD181" s="97"/>
      <c r="AE181" s="97"/>
      <c r="AF181" s="93"/>
      <c r="AG181" s="93"/>
      <c r="AH181" s="93"/>
      <c r="AI181" s="30"/>
      <c r="AJ181" s="30"/>
      <c r="AK181" s="30"/>
      <c r="AL181" s="30"/>
      <c r="AM181" s="109"/>
      <c r="AN181" s="112" t="s">
        <v>812</v>
      </c>
      <c r="AO181" s="112" t="s">
        <v>459</v>
      </c>
      <c r="AP181" s="112" t="s">
        <v>814</v>
      </c>
      <c r="AQ181"/>
      <c r="AR181"/>
      <c r="AS181"/>
      <c r="AT181"/>
      <c r="AU181"/>
      <c r="AV181"/>
    </row>
    <row r="182" spans="1:48" ht="23.45" customHeight="1" x14ac:dyDescent="0.2">
      <c r="A182" s="1015"/>
      <c r="B182" s="189" t="s">
        <v>3142</v>
      </c>
      <c r="C182" s="304"/>
      <c r="D182" s="304"/>
      <c r="E182" s="280"/>
      <c r="F182" s="585"/>
      <c r="G182" s="585"/>
      <c r="H182" s="223">
        <f t="shared" si="15"/>
        <v>0</v>
      </c>
      <c r="I182" s="25"/>
      <c r="J182" s="25"/>
      <c r="K182" s="180"/>
      <c r="L182" s="180"/>
      <c r="M182" s="180"/>
      <c r="N182" s="180"/>
      <c r="O182" s="180"/>
      <c r="P182" s="209"/>
      <c r="Q182" s="155"/>
      <c r="AA182" s="97"/>
      <c r="AB182" s="97"/>
      <c r="AC182" s="97"/>
      <c r="AD182" s="97"/>
      <c r="AE182" s="97"/>
      <c r="AF182" s="93"/>
      <c r="AG182" s="93"/>
      <c r="AH182" s="93"/>
      <c r="AI182" s="30"/>
      <c r="AJ182" s="30"/>
      <c r="AK182" s="30"/>
      <c r="AL182" s="30"/>
      <c r="AM182" s="109"/>
      <c r="AN182" s="112" t="s">
        <v>815</v>
      </c>
      <c r="AO182" s="112" t="s">
        <v>462</v>
      </c>
      <c r="AP182" s="112" t="s">
        <v>817</v>
      </c>
      <c r="AQ182"/>
      <c r="AR182"/>
      <c r="AS182"/>
      <c r="AT182"/>
      <c r="AU182"/>
      <c r="AV182"/>
    </row>
    <row r="183" spans="1:48" ht="23.45" customHeight="1" x14ac:dyDescent="0.2">
      <c r="A183" s="1015"/>
      <c r="B183" s="189" t="s">
        <v>3143</v>
      </c>
      <c r="C183" s="304"/>
      <c r="D183" s="304"/>
      <c r="E183" s="280"/>
      <c r="F183" s="585"/>
      <c r="G183" s="585"/>
      <c r="H183" s="223">
        <f t="shared" si="15"/>
        <v>0</v>
      </c>
      <c r="I183" s="25"/>
      <c r="J183" s="25"/>
      <c r="K183" s="180"/>
      <c r="L183" s="180"/>
      <c r="M183" s="180"/>
      <c r="N183" s="180"/>
      <c r="O183" s="180"/>
      <c r="P183" s="209"/>
      <c r="Q183" s="155"/>
      <c r="AA183" s="97"/>
      <c r="AB183" s="97"/>
      <c r="AC183" s="97"/>
      <c r="AD183" s="97"/>
      <c r="AE183" s="97"/>
      <c r="AF183" s="93"/>
      <c r="AG183" s="93"/>
      <c r="AH183" s="93"/>
      <c r="AI183" s="30"/>
      <c r="AJ183" s="30"/>
      <c r="AK183" s="30"/>
      <c r="AL183" s="30"/>
      <c r="AM183" s="109"/>
      <c r="AN183" s="112" t="s">
        <v>818</v>
      </c>
      <c r="AO183" s="112" t="s">
        <v>465</v>
      </c>
      <c r="AP183" s="112">
        <v>404</v>
      </c>
      <c r="AQ183"/>
      <c r="AR183"/>
      <c r="AS183"/>
      <c r="AT183"/>
      <c r="AU183"/>
      <c r="AV183"/>
    </row>
    <row r="184" spans="1:48" ht="23.45" customHeight="1" x14ac:dyDescent="0.2">
      <c r="A184" s="1015"/>
      <c r="B184" s="189" t="s">
        <v>3144</v>
      </c>
      <c r="C184" s="304"/>
      <c r="D184" s="304"/>
      <c r="E184" s="280"/>
      <c r="F184" s="585"/>
      <c r="G184" s="585"/>
      <c r="H184" s="223">
        <f t="shared" si="15"/>
        <v>0</v>
      </c>
      <c r="I184" s="25"/>
      <c r="J184" s="25"/>
      <c r="K184" s="180"/>
      <c r="L184" s="180"/>
      <c r="M184" s="180"/>
      <c r="N184" s="180"/>
      <c r="O184" s="180"/>
      <c r="P184" s="209"/>
      <c r="Q184" s="155"/>
      <c r="AA184" s="97"/>
      <c r="AB184" s="97"/>
      <c r="AC184" s="97"/>
      <c r="AD184" s="97"/>
      <c r="AE184" s="97"/>
      <c r="AF184" s="93"/>
      <c r="AG184" s="93"/>
      <c r="AH184" s="93"/>
      <c r="AI184" s="30"/>
      <c r="AJ184" s="30"/>
      <c r="AK184" s="30"/>
      <c r="AL184" s="30"/>
      <c r="AM184" s="109"/>
      <c r="AN184" s="112" t="s">
        <v>820</v>
      </c>
      <c r="AO184" s="112" t="s">
        <v>467</v>
      </c>
      <c r="AP184" s="112" t="s">
        <v>822</v>
      </c>
      <c r="AQ184"/>
      <c r="AR184"/>
      <c r="AS184"/>
      <c r="AT184"/>
      <c r="AU184"/>
      <c r="AV184"/>
    </row>
    <row r="185" spans="1:48" ht="23.45" customHeight="1" x14ac:dyDescent="0.2">
      <c r="A185" s="1015"/>
      <c r="B185" s="189" t="s">
        <v>3145</v>
      </c>
      <c r="C185" s="304"/>
      <c r="D185" s="304"/>
      <c r="E185" s="280"/>
      <c r="F185" s="585"/>
      <c r="G185" s="585"/>
      <c r="H185" s="223">
        <f t="shared" si="15"/>
        <v>0</v>
      </c>
      <c r="I185" s="25"/>
      <c r="J185" s="25"/>
      <c r="K185" s="180"/>
      <c r="L185" s="180"/>
      <c r="M185" s="180"/>
      <c r="N185" s="180"/>
      <c r="O185" s="180"/>
      <c r="P185" s="209"/>
      <c r="Q185" s="155"/>
      <c r="AA185" s="97"/>
      <c r="AB185" s="97"/>
      <c r="AC185" s="97"/>
      <c r="AD185" s="97"/>
      <c r="AE185" s="97"/>
      <c r="AF185" s="93"/>
      <c r="AG185" s="93"/>
      <c r="AH185" s="93"/>
      <c r="AI185" s="30"/>
      <c r="AJ185" s="30"/>
      <c r="AK185" s="30"/>
      <c r="AL185" s="30"/>
      <c r="AM185" s="109"/>
      <c r="AN185" s="112" t="s">
        <v>823</v>
      </c>
      <c r="AO185" s="112" t="s">
        <v>469</v>
      </c>
      <c r="AP185" s="112" t="s">
        <v>825</v>
      </c>
      <c r="AQ185"/>
      <c r="AR185"/>
      <c r="AS185"/>
      <c r="AT185"/>
      <c r="AU185"/>
      <c r="AV185"/>
    </row>
    <row r="186" spans="1:48" ht="23.45" customHeight="1" x14ac:dyDescent="0.2">
      <c r="A186" s="1015"/>
      <c r="B186" s="189" t="s">
        <v>3146</v>
      </c>
      <c r="C186" s="304"/>
      <c r="D186" s="304"/>
      <c r="E186" s="280"/>
      <c r="F186" s="585"/>
      <c r="G186" s="585"/>
      <c r="H186" s="223">
        <f t="shared" si="15"/>
        <v>0</v>
      </c>
      <c r="I186" s="25"/>
      <c r="J186" s="25"/>
      <c r="K186" s="180"/>
      <c r="L186" s="180"/>
      <c r="M186" s="180"/>
      <c r="N186" s="180"/>
      <c r="O186" s="180"/>
      <c r="P186" s="209"/>
      <c r="Q186" s="155"/>
      <c r="AA186" s="97"/>
      <c r="AB186" s="97"/>
      <c r="AC186" s="97"/>
      <c r="AD186" s="97"/>
      <c r="AE186" s="97"/>
      <c r="AF186" s="93"/>
      <c r="AG186" s="93"/>
      <c r="AH186" s="93"/>
      <c r="AI186" s="30"/>
      <c r="AJ186" s="30"/>
      <c r="AK186" s="30"/>
      <c r="AL186" s="30"/>
      <c r="AM186" s="109"/>
      <c r="AN186" s="112" t="s">
        <v>826</v>
      </c>
      <c r="AO186" s="112" t="s">
        <v>471</v>
      </c>
      <c r="AP186" s="112">
        <v>410</v>
      </c>
      <c r="AQ186"/>
      <c r="AR186"/>
      <c r="AS186"/>
      <c r="AT186"/>
      <c r="AU186"/>
      <c r="AV186"/>
    </row>
    <row r="187" spans="1:48" ht="23.45" customHeight="1" x14ac:dyDescent="0.2">
      <c r="A187" s="1015"/>
      <c r="B187" s="189" t="s">
        <v>3147</v>
      </c>
      <c r="C187" s="304"/>
      <c r="D187" s="304"/>
      <c r="E187" s="280"/>
      <c r="F187" s="585"/>
      <c r="G187" s="585"/>
      <c r="H187" s="223">
        <f t="shared" si="15"/>
        <v>0</v>
      </c>
      <c r="I187" s="25"/>
      <c r="J187" s="25"/>
      <c r="K187" s="180"/>
      <c r="L187" s="180"/>
      <c r="M187" s="180"/>
      <c r="N187" s="180"/>
      <c r="O187" s="180"/>
      <c r="P187" s="209"/>
      <c r="Q187" s="155"/>
      <c r="AA187" s="97"/>
      <c r="AB187" s="97"/>
      <c r="AC187" s="97"/>
      <c r="AD187" s="97"/>
      <c r="AE187" s="97"/>
      <c r="AF187" s="93"/>
      <c r="AG187" s="93"/>
      <c r="AH187" s="93"/>
      <c r="AI187" s="30"/>
      <c r="AJ187" s="30"/>
      <c r="AK187" s="30"/>
      <c r="AL187" s="30"/>
      <c r="AM187" s="109"/>
      <c r="AN187" s="112" t="s">
        <v>828</v>
      </c>
      <c r="AO187" s="112" t="s">
        <v>474</v>
      </c>
      <c r="AP187" s="112">
        <v>411</v>
      </c>
      <c r="AQ187"/>
      <c r="AR187"/>
      <c r="AS187"/>
      <c r="AT187"/>
      <c r="AU187"/>
      <c r="AV187"/>
    </row>
    <row r="188" spans="1:48" ht="23.45" customHeight="1" x14ac:dyDescent="0.2">
      <c r="A188" s="1015"/>
      <c r="B188" s="189" t="s">
        <v>3148</v>
      </c>
      <c r="C188" s="304"/>
      <c r="D188" s="304"/>
      <c r="E188" s="280"/>
      <c r="F188" s="585"/>
      <c r="G188" s="585"/>
      <c r="H188" s="223">
        <f t="shared" si="15"/>
        <v>0</v>
      </c>
      <c r="I188" s="25"/>
      <c r="J188" s="25"/>
      <c r="K188" s="180"/>
      <c r="L188" s="180"/>
      <c r="M188" s="180"/>
      <c r="N188" s="180"/>
      <c r="O188" s="180"/>
      <c r="P188" s="209"/>
      <c r="Q188" s="155"/>
      <c r="AA188" s="97"/>
      <c r="AB188" s="97"/>
      <c r="AC188" s="97"/>
      <c r="AD188" s="97"/>
      <c r="AE188" s="97"/>
      <c r="AF188" s="93"/>
      <c r="AG188" s="93"/>
      <c r="AH188" s="93"/>
      <c r="AI188" s="30"/>
      <c r="AJ188" s="30"/>
      <c r="AK188" s="30"/>
      <c r="AL188" s="30"/>
      <c r="AM188" s="109"/>
      <c r="AN188" s="112" t="s">
        <v>830</v>
      </c>
      <c r="AO188" s="112" t="s">
        <v>477</v>
      </c>
      <c r="AP188" s="112">
        <v>412</v>
      </c>
      <c r="AQ188"/>
      <c r="AR188"/>
      <c r="AS188"/>
      <c r="AT188"/>
      <c r="AU188"/>
      <c r="AV188"/>
    </row>
    <row r="189" spans="1:48" ht="23.45" customHeight="1" x14ac:dyDescent="0.2">
      <c r="A189" s="1015"/>
      <c r="B189" s="563" t="s">
        <v>3149</v>
      </c>
      <c r="C189" s="568"/>
      <c r="D189" s="568"/>
      <c r="E189" s="567"/>
      <c r="F189" s="585"/>
      <c r="G189" s="585"/>
      <c r="H189" s="223">
        <f t="shared" si="15"/>
        <v>0</v>
      </c>
      <c r="I189" s="25"/>
      <c r="J189" s="25"/>
      <c r="K189" s="180"/>
      <c r="L189" s="180"/>
      <c r="M189" s="180"/>
      <c r="N189" s="180"/>
      <c r="O189" s="180"/>
      <c r="P189" s="209"/>
      <c r="Q189" s="155"/>
      <c r="AA189" s="97"/>
      <c r="AB189" s="97"/>
      <c r="AC189" s="97"/>
      <c r="AD189" s="97"/>
      <c r="AE189" s="97"/>
      <c r="AF189" s="93"/>
      <c r="AG189" s="93"/>
      <c r="AH189" s="93"/>
      <c r="AI189" s="30"/>
      <c r="AJ189" s="30"/>
      <c r="AK189" s="30"/>
      <c r="AL189" s="30"/>
      <c r="AM189" s="109"/>
      <c r="AN189" s="112" t="s">
        <v>832</v>
      </c>
      <c r="AO189" s="112" t="s">
        <v>479</v>
      </c>
      <c r="AP189" s="112">
        <v>413</v>
      </c>
      <c r="AQ189"/>
      <c r="AR189"/>
      <c r="AS189"/>
      <c r="AT189"/>
      <c r="AU189"/>
      <c r="AV189"/>
    </row>
    <row r="190" spans="1:48" ht="23.45" customHeight="1" x14ac:dyDescent="0.2">
      <c r="A190" s="1015"/>
      <c r="B190" s="563" t="s">
        <v>3149</v>
      </c>
      <c r="C190" s="568"/>
      <c r="D190" s="568"/>
      <c r="E190" s="567"/>
      <c r="F190" s="585"/>
      <c r="G190" s="585"/>
      <c r="H190" s="223">
        <f t="shared" si="15"/>
        <v>0</v>
      </c>
      <c r="I190" s="25"/>
      <c r="J190" s="25"/>
      <c r="K190" s="180"/>
      <c r="L190" s="180"/>
      <c r="M190" s="180"/>
      <c r="N190" s="180"/>
      <c r="O190" s="180"/>
      <c r="P190" s="209"/>
      <c r="Q190" s="155"/>
      <c r="AA190" s="97"/>
      <c r="AB190" s="97"/>
      <c r="AC190" s="97"/>
      <c r="AD190" s="97"/>
      <c r="AE190" s="97"/>
      <c r="AF190" s="93"/>
      <c r="AG190" s="93"/>
      <c r="AH190" s="93"/>
      <c r="AI190" s="30"/>
      <c r="AJ190" s="30"/>
      <c r="AK190" s="30"/>
      <c r="AL190" s="30"/>
      <c r="AM190" s="109"/>
      <c r="AN190" s="112" t="s">
        <v>834</v>
      </c>
      <c r="AO190" s="611" t="s">
        <v>481</v>
      </c>
      <c r="AP190" s="112">
        <v>414</v>
      </c>
      <c r="AQ190"/>
      <c r="AR190"/>
      <c r="AS190"/>
      <c r="AT190"/>
      <c r="AU190"/>
      <c r="AV190"/>
    </row>
    <row r="191" spans="1:48" ht="38.25" customHeight="1" x14ac:dyDescent="0.25">
      <c r="A191" s="1015"/>
      <c r="B191" s="225" t="s">
        <v>2948</v>
      </c>
      <c r="C191" s="305"/>
      <c r="D191" s="305"/>
      <c r="E191" s="306"/>
      <c r="F191" s="230">
        <f>SUM(F176:F190)</f>
        <v>0</v>
      </c>
      <c r="G191" s="307">
        <f>SUM(G176:G190)</f>
        <v>0</v>
      </c>
      <c r="H191" s="249">
        <f t="shared" si="15"/>
        <v>0</v>
      </c>
      <c r="I191" s="202"/>
      <c r="J191" s="202"/>
      <c r="K191" s="180"/>
      <c r="L191" s="180"/>
      <c r="M191" s="180"/>
      <c r="N191" s="180"/>
      <c r="O191" s="180"/>
      <c r="P191" s="209"/>
      <c r="Q191" s="155"/>
      <c r="AA191" s="97"/>
      <c r="AB191" s="97"/>
      <c r="AC191" s="97"/>
      <c r="AD191" s="97"/>
      <c r="AE191" s="97"/>
      <c r="AF191" s="93"/>
      <c r="AG191" s="93"/>
      <c r="AH191" s="93"/>
      <c r="AI191" s="30"/>
      <c r="AJ191" s="30"/>
      <c r="AK191" s="30"/>
      <c r="AL191" s="30"/>
      <c r="AM191" s="109"/>
      <c r="AN191" s="112" t="s">
        <v>836</v>
      </c>
      <c r="AO191" s="611" t="s">
        <v>483</v>
      </c>
      <c r="AP191" s="112">
        <v>415</v>
      </c>
      <c r="AQ191"/>
      <c r="AR191"/>
      <c r="AS191"/>
      <c r="AT191"/>
      <c r="AU191"/>
      <c r="AV191"/>
    </row>
    <row r="192" spans="1:48" ht="49.5" customHeight="1" thickBot="1" x14ac:dyDescent="0.25">
      <c r="A192" s="991" t="s">
        <v>3150</v>
      </c>
      <c r="B192" s="992"/>
      <c r="C192" s="992"/>
      <c r="D192" s="992"/>
      <c r="E192" s="992"/>
      <c r="F192" s="992"/>
      <c r="G192" s="992"/>
      <c r="H192" s="992"/>
      <c r="I192" s="992"/>
      <c r="J192" s="992"/>
      <c r="K192" s="992"/>
      <c r="L192" s="992"/>
      <c r="M192" s="992"/>
      <c r="N192" s="992"/>
      <c r="O192" s="308"/>
      <c r="P192" s="309"/>
      <c r="Q192" s="155"/>
      <c r="AA192" s="97"/>
      <c r="AB192" s="97"/>
      <c r="AC192" s="97"/>
      <c r="AD192" s="97"/>
      <c r="AE192" s="97"/>
      <c r="AF192" s="93"/>
      <c r="AG192" s="93"/>
      <c r="AH192" s="93"/>
      <c r="AI192" s="30"/>
      <c r="AJ192" s="30"/>
      <c r="AK192" s="30"/>
      <c r="AL192" s="30"/>
      <c r="AM192" s="109"/>
      <c r="AN192" s="112" t="s">
        <v>838</v>
      </c>
      <c r="AO192" s="611" t="s">
        <v>485</v>
      </c>
      <c r="AP192" s="112">
        <v>416</v>
      </c>
      <c r="AQ192"/>
      <c r="AR192"/>
      <c r="AS192"/>
      <c r="AT192"/>
      <c r="AU192"/>
      <c r="AV192"/>
    </row>
    <row r="193" spans="1:48" ht="44.25" customHeight="1" thickBot="1" x14ac:dyDescent="0.25">
      <c r="A193" s="903" t="s">
        <v>3151</v>
      </c>
      <c r="B193" s="904"/>
      <c r="C193" s="909" t="s">
        <v>3152</v>
      </c>
      <c r="D193" s="910"/>
      <c r="E193" s="910"/>
      <c r="F193" s="910"/>
      <c r="G193" s="910"/>
      <c r="H193" s="910"/>
      <c r="I193" s="910"/>
      <c r="J193" s="910"/>
      <c r="K193" s="911"/>
      <c r="L193" s="978" t="s">
        <v>3153</v>
      </c>
      <c r="M193" s="979"/>
      <c r="N193" s="980"/>
      <c r="O193" s="153"/>
      <c r="P193" s="155"/>
      <c r="Q193" s="155"/>
      <c r="AA193" s="97"/>
      <c r="AB193" s="97"/>
      <c r="AC193" s="97"/>
      <c r="AD193" s="97"/>
      <c r="AE193" s="97"/>
      <c r="AF193" s="93"/>
      <c r="AG193" s="93"/>
      <c r="AH193" s="93"/>
      <c r="AI193" s="30"/>
      <c r="AJ193" s="30"/>
      <c r="AK193" s="30"/>
      <c r="AL193" s="30"/>
      <c r="AM193" s="109"/>
      <c r="AN193" s="112" t="s">
        <v>840</v>
      </c>
      <c r="AO193" s="612" t="s">
        <v>780</v>
      </c>
      <c r="AP193" s="112">
        <v>417</v>
      </c>
      <c r="AQ193"/>
      <c r="AR193"/>
      <c r="AS193"/>
      <c r="AT193"/>
      <c r="AU193"/>
      <c r="AV193"/>
    </row>
    <row r="194" spans="1:48" ht="60.75" customHeight="1" x14ac:dyDescent="0.2">
      <c r="A194" s="983" t="s">
        <v>3154</v>
      </c>
      <c r="B194" s="984"/>
      <c r="C194" s="988" t="s">
        <v>3155</v>
      </c>
      <c r="D194" s="989"/>
      <c r="E194" s="990"/>
      <c r="F194" s="988" t="s">
        <v>3156</v>
      </c>
      <c r="G194" s="989"/>
      <c r="H194" s="990"/>
      <c r="I194" s="985" t="s">
        <v>3157</v>
      </c>
      <c r="J194" s="986"/>
      <c r="K194" s="987"/>
      <c r="L194" s="943" t="s">
        <v>3158</v>
      </c>
      <c r="M194" s="944"/>
      <c r="N194" s="945"/>
      <c r="O194" s="153"/>
      <c r="P194" s="155"/>
      <c r="Q194" s="155"/>
      <c r="AA194" s="97"/>
      <c r="AB194" s="97"/>
      <c r="AC194" s="97"/>
      <c r="AD194" s="97"/>
      <c r="AE194" s="97"/>
      <c r="AF194" s="93"/>
      <c r="AG194" s="93"/>
      <c r="AH194" s="93"/>
      <c r="AI194" s="30"/>
      <c r="AJ194" s="30"/>
      <c r="AK194" s="30"/>
      <c r="AL194" s="30"/>
      <c r="AM194" s="109"/>
      <c r="AN194" s="112" t="s">
        <v>842</v>
      </c>
      <c r="AO194" s="611" t="s">
        <v>487</v>
      </c>
      <c r="AP194" s="112">
        <v>418</v>
      </c>
      <c r="AQ194"/>
      <c r="AR194"/>
      <c r="AS194"/>
      <c r="AT194"/>
      <c r="AU194"/>
      <c r="AV194"/>
    </row>
    <row r="195" spans="1:48" ht="23.45" customHeight="1" x14ac:dyDescent="0.25">
      <c r="A195" s="1012" t="s">
        <v>3159</v>
      </c>
      <c r="B195" s="1089"/>
      <c r="C195" s="692" t="s">
        <v>2946</v>
      </c>
      <c r="D195" s="586" t="s">
        <v>2947</v>
      </c>
      <c r="E195" s="586" t="s">
        <v>2948</v>
      </c>
      <c r="F195" s="692" t="s">
        <v>2946</v>
      </c>
      <c r="G195" s="586" t="s">
        <v>2947</v>
      </c>
      <c r="H195" s="586" t="s">
        <v>2948</v>
      </c>
      <c r="I195" s="692" t="s">
        <v>2946</v>
      </c>
      <c r="J195" s="586" t="s">
        <v>2947</v>
      </c>
      <c r="K195" s="586" t="s">
        <v>2948</v>
      </c>
      <c r="L195" s="693" t="s">
        <v>2946</v>
      </c>
      <c r="M195" s="587" t="s">
        <v>2947</v>
      </c>
      <c r="N195" s="587" t="s">
        <v>2948</v>
      </c>
      <c r="O195" s="153"/>
      <c r="P195" s="155"/>
      <c r="Q195" s="155"/>
      <c r="AA195" s="97"/>
      <c r="AB195" s="97"/>
      <c r="AC195" s="97"/>
      <c r="AD195" s="97"/>
      <c r="AE195" s="97"/>
      <c r="AF195" s="93"/>
      <c r="AG195" s="93"/>
      <c r="AH195" s="93"/>
      <c r="AI195" s="30"/>
      <c r="AJ195" s="30"/>
      <c r="AK195" s="30"/>
      <c r="AL195" s="30"/>
      <c r="AM195" s="109"/>
      <c r="AN195" s="112" t="s">
        <v>844</v>
      </c>
      <c r="AO195" s="611" t="s">
        <v>490</v>
      </c>
      <c r="AP195" s="112">
        <v>419</v>
      </c>
      <c r="AQ195"/>
      <c r="AR195"/>
      <c r="AS195"/>
      <c r="AT195"/>
      <c r="AU195"/>
      <c r="AV195"/>
    </row>
    <row r="196" spans="1:48" ht="23.45" customHeight="1" x14ac:dyDescent="0.2">
      <c r="A196" s="883" t="s">
        <v>6129</v>
      </c>
      <c r="B196" s="1091"/>
      <c r="C196" s="725"/>
      <c r="D196" s="725"/>
      <c r="E196" s="588"/>
      <c r="F196" s="725"/>
      <c r="G196" s="725"/>
      <c r="H196" s="588"/>
      <c r="I196" s="726"/>
      <c r="J196" s="726"/>
      <c r="K196" s="726"/>
      <c r="L196" s="726"/>
      <c r="M196" s="726"/>
      <c r="N196" s="726"/>
      <c r="O196" s="153"/>
      <c r="P196" s="155"/>
      <c r="Q196" s="155"/>
      <c r="AA196" s="97"/>
      <c r="AB196" s="97"/>
      <c r="AC196" s="97"/>
      <c r="AD196" s="97"/>
      <c r="AE196" s="97"/>
      <c r="AF196" s="93"/>
      <c r="AG196" s="93"/>
      <c r="AH196" s="93"/>
      <c r="AI196" s="30"/>
      <c r="AJ196" s="30"/>
      <c r="AK196" s="30"/>
      <c r="AL196" s="30"/>
      <c r="AM196" s="109"/>
      <c r="AN196" s="112" t="s">
        <v>846</v>
      </c>
      <c r="AO196" s="611" t="s">
        <v>492</v>
      </c>
      <c r="AP196" s="112" t="s">
        <v>848</v>
      </c>
      <c r="AQ196"/>
      <c r="AR196"/>
      <c r="AS196"/>
      <c r="AT196"/>
      <c r="AU196"/>
      <c r="AV196"/>
    </row>
    <row r="197" spans="1:48" ht="24.95" customHeight="1" x14ac:dyDescent="0.2">
      <c r="A197" s="321" t="s">
        <v>3160</v>
      </c>
      <c r="B197" s="732" t="s">
        <v>3161</v>
      </c>
      <c r="C197" s="725"/>
      <c r="D197" s="725"/>
      <c r="E197" s="588"/>
      <c r="F197" s="725"/>
      <c r="G197" s="725"/>
      <c r="H197" s="588"/>
      <c r="I197" s="726"/>
      <c r="J197" s="726"/>
      <c r="K197" s="726"/>
      <c r="L197" s="726"/>
      <c r="M197" s="726"/>
      <c r="N197" s="726"/>
      <c r="O197" s="153"/>
      <c r="P197" s="155"/>
      <c r="Q197" s="155"/>
      <c r="AA197" s="97"/>
      <c r="AB197" s="97"/>
      <c r="AC197" s="97"/>
      <c r="AD197" s="97"/>
      <c r="AE197" s="97"/>
      <c r="AF197" s="93"/>
      <c r="AG197" s="93"/>
      <c r="AH197" s="93"/>
      <c r="AI197" s="30"/>
      <c r="AJ197" s="30"/>
      <c r="AK197" s="30"/>
      <c r="AL197" s="30"/>
      <c r="AM197" s="109"/>
      <c r="AN197" s="112" t="s">
        <v>849</v>
      </c>
      <c r="AO197" s="611" t="s">
        <v>494</v>
      </c>
      <c r="AP197" s="112">
        <v>420</v>
      </c>
      <c r="AQ197"/>
      <c r="AR197"/>
      <c r="AS197"/>
      <c r="AT197"/>
      <c r="AU197"/>
      <c r="AV197"/>
    </row>
    <row r="198" spans="1:48" ht="24.95" customHeight="1" x14ac:dyDescent="0.2">
      <c r="A198" s="327"/>
      <c r="B198" s="733" t="e">
        <f>VLOOKUP(A198,'FETAC Awards'!C2:D2900,2,FALSE)</f>
        <v>#N/A</v>
      </c>
      <c r="C198" s="585"/>
      <c r="D198" s="585"/>
      <c r="E198" s="223">
        <f>C198+D198</f>
        <v>0</v>
      </c>
      <c r="F198" s="585"/>
      <c r="G198" s="585"/>
      <c r="H198" s="223">
        <f>F198+G198</f>
        <v>0</v>
      </c>
      <c r="I198" s="585"/>
      <c r="J198" s="585"/>
      <c r="K198" s="223">
        <f>I198+J198</f>
        <v>0</v>
      </c>
      <c r="L198" s="585"/>
      <c r="M198" s="585"/>
      <c r="N198" s="223">
        <f>L198+M198</f>
        <v>0</v>
      </c>
      <c r="O198" s="153"/>
      <c r="P198" s="155"/>
      <c r="Q198" s="155"/>
      <c r="AA198" s="97"/>
      <c r="AB198" s="97"/>
      <c r="AC198" s="97"/>
      <c r="AD198" s="97"/>
      <c r="AE198" s="97"/>
      <c r="AF198" s="93"/>
      <c r="AG198" s="93"/>
      <c r="AH198" s="93"/>
      <c r="AI198" s="30"/>
      <c r="AJ198" s="30"/>
      <c r="AK198" s="30"/>
      <c r="AL198" s="30"/>
      <c r="AM198" s="109"/>
      <c r="AN198" s="112" t="s">
        <v>851</v>
      </c>
      <c r="AO198" s="611" t="s">
        <v>496</v>
      </c>
      <c r="AP198" s="112">
        <v>421</v>
      </c>
      <c r="AQ198"/>
      <c r="AR198"/>
      <c r="AS198"/>
      <c r="AT198"/>
      <c r="AU198"/>
      <c r="AV198"/>
    </row>
    <row r="199" spans="1:48" ht="24.95" customHeight="1" x14ac:dyDescent="0.25">
      <c r="A199" s="881" t="s">
        <v>3162</v>
      </c>
      <c r="B199" s="1090"/>
      <c r="C199" s="223">
        <f>SUM(C198:C198)</f>
        <v>0</v>
      </c>
      <c r="D199" s="223">
        <f>SUM(D198:D198)</f>
        <v>0</v>
      </c>
      <c r="E199" s="223">
        <f>C199+D199</f>
        <v>0</v>
      </c>
      <c r="F199" s="223">
        <f>SUM(F198:F198)</f>
        <v>0</v>
      </c>
      <c r="G199" s="223">
        <f>SUM(G198:G198)</f>
        <v>0</v>
      </c>
      <c r="H199" s="223">
        <f>F199+G199</f>
        <v>0</v>
      </c>
      <c r="I199" s="223">
        <f>SUM(I198:I198)</f>
        <v>0</v>
      </c>
      <c r="J199" s="223">
        <f>SUM(J198:J198)</f>
        <v>0</v>
      </c>
      <c r="K199" s="223">
        <f>I199+J199</f>
        <v>0</v>
      </c>
      <c r="L199" s="223">
        <f>SUM(L198:L198)</f>
        <v>0</v>
      </c>
      <c r="M199" s="223">
        <f>SUM(M198:M198)</f>
        <v>0</v>
      </c>
      <c r="N199" s="223">
        <f>L199+M199</f>
        <v>0</v>
      </c>
      <c r="O199" s="153"/>
      <c r="P199" s="155"/>
      <c r="Q199" s="155"/>
      <c r="AA199" s="97"/>
      <c r="AB199" s="97"/>
      <c r="AC199" s="97"/>
      <c r="AD199" s="97"/>
      <c r="AE199" s="97"/>
      <c r="AF199" s="93"/>
      <c r="AG199" s="93"/>
      <c r="AH199" s="93"/>
      <c r="AI199" s="30"/>
      <c r="AJ199" s="30"/>
      <c r="AK199" s="30"/>
      <c r="AL199" s="30"/>
      <c r="AM199" s="109"/>
      <c r="AN199" s="112" t="s">
        <v>853</v>
      </c>
      <c r="AO199" s="611" t="s">
        <v>499</v>
      </c>
      <c r="AP199" s="112">
        <v>424</v>
      </c>
      <c r="AQ199"/>
      <c r="AR199"/>
      <c r="AS199"/>
      <c r="AT199"/>
      <c r="AU199"/>
      <c r="AV199"/>
    </row>
    <row r="200" spans="1:48" ht="24.95" customHeight="1" x14ac:dyDescent="0.2">
      <c r="A200" s="879" t="s">
        <v>6130</v>
      </c>
      <c r="B200" s="1039"/>
      <c r="C200" s="725"/>
      <c r="D200" s="725"/>
      <c r="E200" s="588"/>
      <c r="F200" s="725"/>
      <c r="G200" s="725"/>
      <c r="H200" s="588"/>
      <c r="I200" s="726"/>
      <c r="J200" s="726"/>
      <c r="K200" s="726"/>
      <c r="L200" s="726"/>
      <c r="M200" s="726"/>
      <c r="N200" s="726"/>
      <c r="O200" s="153"/>
      <c r="P200" s="155"/>
      <c r="Q200" s="155"/>
      <c r="AA200" s="97"/>
      <c r="AB200" s="97"/>
      <c r="AC200" s="97"/>
      <c r="AD200" s="97"/>
      <c r="AE200" s="97"/>
      <c r="AF200" s="93"/>
      <c r="AG200" s="93"/>
      <c r="AH200" s="93"/>
      <c r="AI200" s="30"/>
      <c r="AJ200" s="30"/>
      <c r="AK200" s="30"/>
      <c r="AL200" s="30"/>
      <c r="AM200" s="109"/>
      <c r="AN200" s="112" t="s">
        <v>855</v>
      </c>
      <c r="AO200" s="611" t="s">
        <v>501</v>
      </c>
      <c r="AP200" s="112">
        <v>425</v>
      </c>
      <c r="AQ200"/>
      <c r="AR200"/>
      <c r="AS200"/>
      <c r="AT200"/>
      <c r="AU200"/>
      <c r="AV200"/>
    </row>
    <row r="201" spans="1:48" ht="24.95" customHeight="1" x14ac:dyDescent="0.2">
      <c r="A201" s="321" t="s">
        <v>3160</v>
      </c>
      <c r="B201" s="732" t="s">
        <v>3161</v>
      </c>
      <c r="C201" s="725"/>
      <c r="D201" s="725"/>
      <c r="E201" s="588"/>
      <c r="F201" s="725"/>
      <c r="G201" s="725"/>
      <c r="H201" s="588"/>
      <c r="I201" s="726"/>
      <c r="J201" s="727"/>
      <c r="K201" s="727"/>
      <c r="L201" s="726"/>
      <c r="M201" s="727"/>
      <c r="N201" s="727"/>
      <c r="O201" s="153"/>
      <c r="P201" s="155"/>
      <c r="Q201" s="155"/>
      <c r="AA201" s="97"/>
      <c r="AB201" s="97"/>
      <c r="AC201" s="97"/>
      <c r="AD201" s="97"/>
      <c r="AE201" s="97"/>
      <c r="AF201" s="93"/>
      <c r="AG201" s="93"/>
      <c r="AH201" s="93"/>
      <c r="AI201" s="30"/>
      <c r="AJ201" s="30"/>
      <c r="AK201" s="30"/>
      <c r="AL201" s="30"/>
      <c r="AM201" s="109"/>
      <c r="AN201" s="112" t="s">
        <v>857</v>
      </c>
      <c r="AO201" s="611" t="s">
        <v>503</v>
      </c>
      <c r="AP201" s="112">
        <v>426</v>
      </c>
      <c r="AQ201"/>
      <c r="AR201"/>
      <c r="AS201"/>
      <c r="AT201"/>
      <c r="AU201"/>
      <c r="AV201"/>
    </row>
    <row r="202" spans="1:48" ht="24.95" customHeight="1" x14ac:dyDescent="0.2">
      <c r="A202" s="327"/>
      <c r="B202" s="733" t="e">
        <f>VLOOKUP(A202,'FETAC Awards'!$C$2:$D$2990,2,FALSE)</f>
        <v>#N/A</v>
      </c>
      <c r="C202" s="585"/>
      <c r="D202" s="585"/>
      <c r="E202" s="223">
        <f>C202+D202</f>
        <v>0</v>
      </c>
      <c r="F202" s="585"/>
      <c r="G202" s="585"/>
      <c r="H202" s="223">
        <f>F202+G202</f>
        <v>0</v>
      </c>
      <c r="I202" s="585"/>
      <c r="J202" s="585"/>
      <c r="K202" s="223">
        <f>I202+J202</f>
        <v>0</v>
      </c>
      <c r="L202" s="585"/>
      <c r="M202" s="585"/>
      <c r="N202" s="223">
        <f>L202+M202</f>
        <v>0</v>
      </c>
      <c r="O202" s="153"/>
      <c r="P202" s="155"/>
      <c r="Q202" s="155"/>
      <c r="AA202" s="97"/>
      <c r="AB202" s="97"/>
      <c r="AC202" s="97"/>
      <c r="AD202" s="97"/>
      <c r="AE202" s="97"/>
      <c r="AF202" s="93"/>
      <c r="AG202" s="93"/>
      <c r="AH202" s="93"/>
      <c r="AI202" s="30"/>
      <c r="AJ202" s="30"/>
      <c r="AK202" s="30"/>
      <c r="AL202" s="30"/>
      <c r="AM202" s="109"/>
      <c r="AN202" s="112" t="s">
        <v>859</v>
      </c>
      <c r="AO202" s="611" t="s">
        <v>505</v>
      </c>
      <c r="AP202" s="112">
        <v>427</v>
      </c>
      <c r="AQ202"/>
      <c r="AR202"/>
      <c r="AS202"/>
      <c r="AT202"/>
      <c r="AU202"/>
      <c r="AV202"/>
    </row>
    <row r="203" spans="1:48" ht="24.95" customHeight="1" x14ac:dyDescent="0.2">
      <c r="A203" s="327"/>
      <c r="B203" s="733" t="e">
        <f>VLOOKUP(A203,'FETAC Awards'!$C$2:$D$2990,2,FALSE)</f>
        <v>#N/A</v>
      </c>
      <c r="C203" s="585"/>
      <c r="D203" s="585"/>
      <c r="E203" s="223">
        <f>C203+D203</f>
        <v>0</v>
      </c>
      <c r="F203" s="585"/>
      <c r="G203" s="585"/>
      <c r="H203" s="223">
        <f>F203+G203</f>
        <v>0</v>
      </c>
      <c r="I203" s="585"/>
      <c r="J203" s="585"/>
      <c r="K203" s="223">
        <f>I203+J203</f>
        <v>0</v>
      </c>
      <c r="L203" s="585"/>
      <c r="M203" s="585"/>
      <c r="N203" s="223">
        <f>L203+M203</f>
        <v>0</v>
      </c>
      <c r="O203" s="153"/>
      <c r="P203" s="155"/>
      <c r="Q203" s="155"/>
      <c r="AA203" s="97"/>
      <c r="AB203" s="97"/>
      <c r="AC203" s="97"/>
      <c r="AD203" s="97"/>
      <c r="AE203" s="97"/>
      <c r="AF203" s="93"/>
      <c r="AG203" s="93"/>
      <c r="AH203" s="93"/>
      <c r="AI203" s="30"/>
      <c r="AJ203" s="30"/>
      <c r="AK203" s="30"/>
      <c r="AL203" s="30"/>
      <c r="AM203" s="109"/>
      <c r="AN203" s="112" t="s">
        <v>861</v>
      </c>
      <c r="AO203" s="611" t="s">
        <v>507</v>
      </c>
      <c r="AP203" s="112">
        <v>503</v>
      </c>
      <c r="AQ203"/>
      <c r="AR203"/>
      <c r="AS203"/>
      <c r="AT203"/>
      <c r="AU203"/>
      <c r="AV203"/>
    </row>
    <row r="204" spans="1:48" ht="24.95" customHeight="1" x14ac:dyDescent="0.2">
      <c r="A204" s="327"/>
      <c r="B204" s="733" t="e">
        <f>VLOOKUP(A204,'FETAC Awards'!$C$2:$D$2990,2,FALSE)</f>
        <v>#N/A</v>
      </c>
      <c r="C204" s="585"/>
      <c r="D204" s="585"/>
      <c r="E204" s="223">
        <f>C204+D204</f>
        <v>0</v>
      </c>
      <c r="F204" s="585"/>
      <c r="G204" s="585"/>
      <c r="H204" s="223">
        <f>F204+G204</f>
        <v>0</v>
      </c>
      <c r="I204" s="585"/>
      <c r="J204" s="585"/>
      <c r="K204" s="223">
        <f>I204+J204</f>
        <v>0</v>
      </c>
      <c r="L204" s="585"/>
      <c r="M204" s="585"/>
      <c r="N204" s="223">
        <f>L204+M204</f>
        <v>0</v>
      </c>
      <c r="O204" s="153"/>
      <c r="P204" s="155"/>
      <c r="Q204" s="155"/>
      <c r="AA204" s="97"/>
      <c r="AB204" s="97"/>
      <c r="AC204" s="97"/>
      <c r="AD204" s="97"/>
      <c r="AE204" s="97"/>
      <c r="AF204" s="93"/>
      <c r="AG204" s="93"/>
      <c r="AH204" s="93"/>
      <c r="AI204" s="30"/>
      <c r="AJ204" s="30"/>
      <c r="AK204" s="30"/>
      <c r="AL204" s="30"/>
      <c r="AM204" s="109"/>
      <c r="AN204" s="112" t="s">
        <v>863</v>
      </c>
      <c r="AO204" s="611" t="s">
        <v>509</v>
      </c>
      <c r="AP204" s="112">
        <v>504</v>
      </c>
      <c r="AQ204"/>
      <c r="AR204"/>
      <c r="AS204"/>
      <c r="AT204"/>
      <c r="AU204"/>
      <c r="AV204"/>
    </row>
    <row r="205" spans="1:48" ht="24.95" customHeight="1" x14ac:dyDescent="0.25">
      <c r="A205" s="881" t="s">
        <v>3163</v>
      </c>
      <c r="B205" s="1090"/>
      <c r="C205" s="223">
        <f>SUM(C202:C204)</f>
        <v>0</v>
      </c>
      <c r="D205" s="223">
        <f>SUM(D202:D204)</f>
        <v>0</v>
      </c>
      <c r="E205" s="223">
        <f>C205+D205</f>
        <v>0</v>
      </c>
      <c r="F205" s="223">
        <f>SUM(F202:F204)</f>
        <v>0</v>
      </c>
      <c r="G205" s="223">
        <f>SUM(G202:G204)</f>
        <v>0</v>
      </c>
      <c r="H205" s="223">
        <f>F205+G205</f>
        <v>0</v>
      </c>
      <c r="I205" s="223">
        <f>SUM(I202:I204)</f>
        <v>0</v>
      </c>
      <c r="J205" s="223">
        <f>SUM(J202:J204)</f>
        <v>0</v>
      </c>
      <c r="K205" s="223">
        <f>I205+J205</f>
        <v>0</v>
      </c>
      <c r="L205" s="223">
        <f>SUM(L202:L204)</f>
        <v>0</v>
      </c>
      <c r="M205" s="223">
        <f>SUM(M202:M204)</f>
        <v>0</v>
      </c>
      <c r="N205" s="223">
        <f>L205+M205</f>
        <v>0</v>
      </c>
      <c r="O205" s="153"/>
      <c r="P205" s="155"/>
      <c r="Q205" s="155"/>
      <c r="AA205" s="97"/>
      <c r="AB205" s="97"/>
      <c r="AC205" s="97"/>
      <c r="AD205" s="97"/>
      <c r="AE205" s="97"/>
      <c r="AF205" s="93"/>
      <c r="AG205" s="93"/>
      <c r="AH205" s="93"/>
      <c r="AI205" s="30"/>
      <c r="AJ205" s="30"/>
      <c r="AK205" s="30"/>
      <c r="AL205" s="30"/>
      <c r="AM205" s="109"/>
      <c r="AN205" s="112" t="s">
        <v>865</v>
      </c>
      <c r="AO205" s="611" t="s">
        <v>512</v>
      </c>
      <c r="AP205" s="112">
        <v>505</v>
      </c>
      <c r="AQ205"/>
      <c r="AR205"/>
      <c r="AS205"/>
      <c r="AT205"/>
      <c r="AU205"/>
      <c r="AV205"/>
    </row>
    <row r="206" spans="1:48" ht="24.95" customHeight="1" x14ac:dyDescent="0.2">
      <c r="A206" s="879" t="s">
        <v>6131</v>
      </c>
      <c r="B206" s="1039"/>
      <c r="C206" s="728"/>
      <c r="D206" s="728"/>
      <c r="E206" s="729"/>
      <c r="F206" s="728"/>
      <c r="G206" s="728"/>
      <c r="H206" s="729"/>
      <c r="I206" s="730"/>
      <c r="J206" s="730"/>
      <c r="K206" s="730"/>
      <c r="L206" s="730"/>
      <c r="M206" s="730"/>
      <c r="N206" s="730"/>
      <c r="O206" s="153"/>
      <c r="P206" s="155"/>
      <c r="Q206" s="155"/>
      <c r="AA206" s="97"/>
      <c r="AB206" s="97"/>
      <c r="AC206" s="97"/>
      <c r="AD206" s="97"/>
      <c r="AE206" s="97"/>
      <c r="AF206" s="93"/>
      <c r="AG206" s="93"/>
      <c r="AH206" s="93"/>
      <c r="AI206" s="30"/>
      <c r="AJ206" s="30"/>
      <c r="AK206" s="30"/>
      <c r="AL206" s="30"/>
      <c r="AM206" s="109"/>
      <c r="AN206" s="112" t="s">
        <v>867</v>
      </c>
      <c r="AO206" s="611" t="s">
        <v>515</v>
      </c>
      <c r="AP206" s="112">
        <v>506</v>
      </c>
      <c r="AQ206"/>
      <c r="AR206"/>
      <c r="AS206"/>
      <c r="AT206"/>
      <c r="AU206"/>
      <c r="AV206"/>
    </row>
    <row r="207" spans="1:48" ht="24.95" customHeight="1" x14ac:dyDescent="0.2">
      <c r="A207" s="321" t="s">
        <v>3160</v>
      </c>
      <c r="B207" s="732" t="s">
        <v>3161</v>
      </c>
      <c r="C207" s="728"/>
      <c r="D207" s="728"/>
      <c r="E207" s="729"/>
      <c r="F207" s="728"/>
      <c r="G207" s="728"/>
      <c r="H207" s="729"/>
      <c r="I207" s="730"/>
      <c r="J207" s="730"/>
      <c r="K207" s="730"/>
      <c r="L207" s="730"/>
      <c r="M207" s="730"/>
      <c r="N207" s="730"/>
      <c r="O207" s="153"/>
      <c r="P207" s="155"/>
      <c r="Q207" s="155"/>
      <c r="AA207" s="97"/>
      <c r="AB207" s="97"/>
      <c r="AC207" s="97"/>
      <c r="AD207" s="97"/>
      <c r="AE207" s="97"/>
      <c r="AF207" s="93"/>
      <c r="AG207" s="93"/>
      <c r="AH207" s="93"/>
      <c r="AI207" s="30"/>
      <c r="AJ207" s="30"/>
      <c r="AK207" s="30"/>
      <c r="AL207" s="30"/>
      <c r="AM207" s="109"/>
      <c r="AN207" s="112" t="s">
        <v>869</v>
      </c>
      <c r="AO207" s="612" t="s">
        <v>783</v>
      </c>
      <c r="AP207" s="112">
        <v>508</v>
      </c>
      <c r="AQ207"/>
      <c r="AR207"/>
      <c r="AS207"/>
      <c r="AT207"/>
      <c r="AU207"/>
      <c r="AV207"/>
    </row>
    <row r="208" spans="1:48" ht="24.95" customHeight="1" x14ac:dyDescent="0.2">
      <c r="A208" s="327"/>
      <c r="B208" s="733" t="e">
        <f>VLOOKUP(A208,'FETAC Awards'!$C$2:$D$2990,2,FALSE)</f>
        <v>#N/A</v>
      </c>
      <c r="C208" s="585"/>
      <c r="D208" s="585"/>
      <c r="E208" s="223">
        <f>C208+D208</f>
        <v>0</v>
      </c>
      <c r="F208" s="585"/>
      <c r="G208" s="585"/>
      <c r="H208" s="223">
        <f>F208+G208</f>
        <v>0</v>
      </c>
      <c r="I208" s="585"/>
      <c r="J208" s="585"/>
      <c r="K208" s="223">
        <f>I208+J208</f>
        <v>0</v>
      </c>
      <c r="L208" s="585"/>
      <c r="M208" s="585"/>
      <c r="N208" s="223">
        <f>L208+M208</f>
        <v>0</v>
      </c>
      <c r="O208" s="153"/>
      <c r="P208" s="155"/>
      <c r="Q208" s="155"/>
      <c r="AA208" s="97"/>
      <c r="AB208" s="97"/>
      <c r="AC208" s="97"/>
      <c r="AD208" s="97"/>
      <c r="AE208" s="97"/>
      <c r="AF208" s="93"/>
      <c r="AG208" s="93"/>
      <c r="AH208" s="93"/>
      <c r="AI208" s="30"/>
      <c r="AJ208" s="30"/>
      <c r="AK208" s="30"/>
      <c r="AL208" s="30"/>
      <c r="AM208" s="109"/>
      <c r="AN208" s="112" t="s">
        <v>871</v>
      </c>
      <c r="AO208" s="611" t="s">
        <v>517</v>
      </c>
      <c r="AP208" s="112" t="s">
        <v>873</v>
      </c>
      <c r="AQ208"/>
      <c r="AR208"/>
      <c r="AS208"/>
      <c r="AT208"/>
      <c r="AU208"/>
      <c r="AV208"/>
    </row>
    <row r="209" spans="1:48" ht="24.95" customHeight="1" x14ac:dyDescent="0.2">
      <c r="A209" s="327"/>
      <c r="B209" s="733" t="e">
        <f>VLOOKUP(A209,'FETAC Awards'!$C$2:$D$2990,2,FALSE)</f>
        <v>#N/A</v>
      </c>
      <c r="C209" s="585"/>
      <c r="D209" s="585"/>
      <c r="E209" s="223">
        <f>C209+D209</f>
        <v>0</v>
      </c>
      <c r="F209" s="585"/>
      <c r="G209" s="585"/>
      <c r="H209" s="223">
        <f>F209+G209</f>
        <v>0</v>
      </c>
      <c r="I209" s="585"/>
      <c r="J209" s="585"/>
      <c r="K209" s="223">
        <f>I209+J209</f>
        <v>0</v>
      </c>
      <c r="L209" s="585"/>
      <c r="M209" s="585"/>
      <c r="N209" s="223">
        <f>L209+M209</f>
        <v>0</v>
      </c>
      <c r="O209" s="153"/>
      <c r="P209" s="155"/>
      <c r="Q209" s="155"/>
      <c r="AA209" s="97"/>
      <c r="AB209" s="97"/>
      <c r="AC209" s="97"/>
      <c r="AD209" s="97"/>
      <c r="AE209" s="97"/>
      <c r="AF209" s="93"/>
      <c r="AG209" s="93"/>
      <c r="AH209" s="93"/>
      <c r="AI209" s="30"/>
      <c r="AJ209" s="30"/>
      <c r="AK209" s="30"/>
      <c r="AL209" s="30"/>
      <c r="AM209" s="109"/>
      <c r="AN209" s="112" t="s">
        <v>874</v>
      </c>
      <c r="AO209" s="611" t="s">
        <v>520</v>
      </c>
      <c r="AP209" s="112" t="s">
        <v>876</v>
      </c>
      <c r="AQ209"/>
      <c r="AR209"/>
      <c r="AS209"/>
      <c r="AT209"/>
      <c r="AU209"/>
      <c r="AV209"/>
    </row>
    <row r="210" spans="1:48" ht="24.95" customHeight="1" x14ac:dyDescent="0.2">
      <c r="A210" s="327"/>
      <c r="B210" s="733" t="e">
        <f>VLOOKUP(A210,'FETAC Awards'!$C$2:$D$2990,2,FALSE)</f>
        <v>#N/A</v>
      </c>
      <c r="C210" s="585"/>
      <c r="D210" s="585"/>
      <c r="E210" s="223">
        <f>C210+D210</f>
        <v>0</v>
      </c>
      <c r="F210" s="585"/>
      <c r="G210" s="585"/>
      <c r="H210" s="223">
        <f>F210+G210</f>
        <v>0</v>
      </c>
      <c r="I210" s="585"/>
      <c r="J210" s="585"/>
      <c r="K210" s="223">
        <f>I210+J210</f>
        <v>0</v>
      </c>
      <c r="L210" s="585"/>
      <c r="M210" s="585"/>
      <c r="N210" s="223">
        <f>L210+M210</f>
        <v>0</v>
      </c>
      <c r="O210" s="153"/>
      <c r="P210" s="155"/>
      <c r="Q210" s="155"/>
      <c r="AA210" s="97"/>
      <c r="AB210" s="97"/>
      <c r="AC210" s="97"/>
      <c r="AD210" s="97"/>
      <c r="AE210" s="97"/>
      <c r="AF210" s="93"/>
      <c r="AG210" s="93"/>
      <c r="AH210" s="93"/>
      <c r="AI210" s="30"/>
      <c r="AJ210" s="30"/>
      <c r="AK210" s="30"/>
      <c r="AL210" s="30"/>
      <c r="AM210" s="109"/>
      <c r="AN210" s="112" t="s">
        <v>877</v>
      </c>
      <c r="AO210" s="612" t="s">
        <v>530</v>
      </c>
      <c r="AP210" s="112" t="s">
        <v>879</v>
      </c>
      <c r="AQ210"/>
      <c r="AR210"/>
      <c r="AS210"/>
      <c r="AT210"/>
      <c r="AU210"/>
      <c r="AV210"/>
    </row>
    <row r="211" spans="1:48" ht="24.95" customHeight="1" x14ac:dyDescent="0.2">
      <c r="A211" s="907" t="s">
        <v>3165</v>
      </c>
      <c r="B211" s="1092"/>
      <c r="C211" s="223">
        <f>SUM(C208:C210)</f>
        <v>0</v>
      </c>
      <c r="D211" s="223">
        <f>SUM(D208:D210)</f>
        <v>0</v>
      </c>
      <c r="E211" s="223">
        <f>C211+D211</f>
        <v>0</v>
      </c>
      <c r="F211" s="223">
        <f>SUM(F208:F210)</f>
        <v>0</v>
      </c>
      <c r="G211" s="223">
        <f>SUM(G208:G210)</f>
        <v>0</v>
      </c>
      <c r="H211" s="223">
        <f>F211+G211</f>
        <v>0</v>
      </c>
      <c r="I211" s="223">
        <f>SUM(I208:I210)</f>
        <v>0</v>
      </c>
      <c r="J211" s="223">
        <f>SUM(J208:J210)</f>
        <v>0</v>
      </c>
      <c r="K211" s="223">
        <f>I211+J211</f>
        <v>0</v>
      </c>
      <c r="L211" s="223">
        <f>SUM(L208:L210)</f>
        <v>0</v>
      </c>
      <c r="M211" s="223">
        <f>SUM(M208:M210)</f>
        <v>0</v>
      </c>
      <c r="N211" s="223">
        <f>L211+M211</f>
        <v>0</v>
      </c>
      <c r="O211" s="153"/>
      <c r="P211" s="155"/>
      <c r="Q211" s="155"/>
      <c r="AA211" s="97"/>
      <c r="AB211" s="97"/>
      <c r="AC211" s="97"/>
      <c r="AD211" s="97"/>
      <c r="AE211" s="97"/>
      <c r="AF211" s="93"/>
      <c r="AG211" s="93"/>
      <c r="AH211" s="93"/>
      <c r="AI211" s="30"/>
      <c r="AJ211" s="30"/>
      <c r="AK211" s="30"/>
      <c r="AL211" s="30"/>
      <c r="AM211" s="109"/>
      <c r="AN211" s="112" t="s">
        <v>880</v>
      </c>
      <c r="AO211" s="612" t="s">
        <v>532</v>
      </c>
      <c r="AP211" s="112" t="s">
        <v>882</v>
      </c>
      <c r="AQ211"/>
      <c r="AR211"/>
      <c r="AS211"/>
      <c r="AT211"/>
      <c r="AU211"/>
      <c r="AV211"/>
    </row>
    <row r="212" spans="1:48" ht="24.95" customHeight="1" x14ac:dyDescent="0.2">
      <c r="A212" s="879" t="s">
        <v>6132</v>
      </c>
      <c r="B212" s="1039"/>
      <c r="C212" s="728"/>
      <c r="D212" s="728"/>
      <c r="E212" s="729"/>
      <c r="F212" s="728"/>
      <c r="G212" s="728"/>
      <c r="H212" s="729"/>
      <c r="I212" s="731"/>
      <c r="J212" s="731"/>
      <c r="K212" s="731"/>
      <c r="L212" s="731"/>
      <c r="M212" s="731"/>
      <c r="N212" s="731"/>
      <c r="O212" s="153"/>
      <c r="P212" s="155"/>
      <c r="Q212" s="155"/>
      <c r="AA212" s="97"/>
      <c r="AB212" s="97"/>
      <c r="AC212" s="97"/>
      <c r="AD212" s="97"/>
      <c r="AE212" s="97"/>
      <c r="AF212" s="93"/>
      <c r="AG212" s="93"/>
      <c r="AH212" s="93"/>
      <c r="AI212" s="30"/>
      <c r="AJ212" s="30"/>
      <c r="AK212" s="30"/>
      <c r="AL212" s="30"/>
      <c r="AM212" s="109"/>
      <c r="AN212" s="112" t="s">
        <v>883</v>
      </c>
      <c r="AO212" s="110"/>
      <c r="AP212" s="112" t="s">
        <v>885</v>
      </c>
      <c r="AQ212"/>
      <c r="AR212"/>
      <c r="AS212"/>
      <c r="AT212"/>
      <c r="AU212"/>
      <c r="AV212"/>
    </row>
    <row r="213" spans="1:48" ht="24.95" customHeight="1" x14ac:dyDescent="0.2">
      <c r="A213" s="321" t="s">
        <v>3160</v>
      </c>
      <c r="B213" s="732" t="s">
        <v>3161</v>
      </c>
      <c r="C213" s="728"/>
      <c r="D213" s="728"/>
      <c r="E213" s="729"/>
      <c r="F213" s="728"/>
      <c r="G213" s="728"/>
      <c r="H213" s="729"/>
      <c r="I213" s="731"/>
      <c r="J213" s="731"/>
      <c r="K213" s="731"/>
      <c r="L213" s="731"/>
      <c r="M213" s="731"/>
      <c r="N213" s="731"/>
      <c r="O213" s="153"/>
      <c r="P213" s="155"/>
      <c r="Q213" s="155"/>
      <c r="AA213" s="97"/>
      <c r="AB213" s="97"/>
      <c r="AC213" s="97"/>
      <c r="AD213" s="97"/>
      <c r="AE213" s="97"/>
      <c r="AF213" s="93"/>
      <c r="AG213" s="93"/>
      <c r="AH213" s="93"/>
      <c r="AI213" s="30"/>
      <c r="AJ213" s="30"/>
      <c r="AK213" s="30"/>
      <c r="AL213" s="30"/>
      <c r="AM213" s="109"/>
      <c r="AN213" s="112" t="s">
        <v>886</v>
      </c>
      <c r="AO213" s="607"/>
      <c r="AP213" s="112" t="s">
        <v>887</v>
      </c>
      <c r="AQ213"/>
      <c r="AR213"/>
      <c r="AS213"/>
      <c r="AT213"/>
      <c r="AU213"/>
      <c r="AV213"/>
    </row>
    <row r="214" spans="1:48" ht="24.95" customHeight="1" x14ac:dyDescent="0.2">
      <c r="A214" s="327"/>
      <c r="B214" s="733" t="e">
        <f>VLOOKUP(A214,'FETAC Awards'!$C$2:$D$2990,2,FALSE)</f>
        <v>#N/A</v>
      </c>
      <c r="C214" s="585"/>
      <c r="D214" s="585"/>
      <c r="E214" s="223">
        <f>C214+D214</f>
        <v>0</v>
      </c>
      <c r="F214" s="585"/>
      <c r="G214" s="585"/>
      <c r="H214" s="223">
        <f>F214+G214</f>
        <v>0</v>
      </c>
      <c r="I214" s="585"/>
      <c r="J214" s="585"/>
      <c r="K214" s="223">
        <f>I214+J214</f>
        <v>0</v>
      </c>
      <c r="L214" s="585"/>
      <c r="M214" s="585"/>
      <c r="N214" s="223">
        <f>L214+M214</f>
        <v>0</v>
      </c>
      <c r="O214" s="153"/>
      <c r="P214" s="155"/>
      <c r="Q214" s="155"/>
      <c r="AA214" s="97"/>
      <c r="AB214" s="97"/>
      <c r="AC214" s="97"/>
      <c r="AD214" s="97"/>
      <c r="AE214" s="97"/>
      <c r="AF214" s="93"/>
      <c r="AG214" s="93"/>
      <c r="AH214" s="93"/>
      <c r="AI214" s="30"/>
      <c r="AJ214" s="30"/>
      <c r="AK214" s="30"/>
      <c r="AL214" s="30"/>
      <c r="AM214" s="109"/>
      <c r="AN214" s="112" t="s">
        <v>888</v>
      </c>
      <c r="AO214" s="608"/>
      <c r="AP214" s="112" t="s">
        <v>889</v>
      </c>
      <c r="AQ214"/>
      <c r="AR214"/>
      <c r="AS214"/>
      <c r="AT214"/>
      <c r="AU214"/>
      <c r="AV214"/>
    </row>
    <row r="215" spans="1:48" ht="24.95" customHeight="1" x14ac:dyDescent="0.2">
      <c r="A215" s="327"/>
      <c r="B215" s="733" t="e">
        <f>VLOOKUP(A215,'FETAC Awards'!$C$2:$D$2990,2,FALSE)</f>
        <v>#N/A</v>
      </c>
      <c r="C215" s="585"/>
      <c r="D215" s="585"/>
      <c r="E215" s="223">
        <f>C215+D215</f>
        <v>0</v>
      </c>
      <c r="F215" s="585"/>
      <c r="G215" s="585"/>
      <c r="H215" s="223">
        <f>F215+G215</f>
        <v>0</v>
      </c>
      <c r="I215" s="585"/>
      <c r="J215" s="585"/>
      <c r="K215" s="223">
        <f>I215+J215</f>
        <v>0</v>
      </c>
      <c r="L215" s="585"/>
      <c r="M215" s="585"/>
      <c r="N215" s="223">
        <f>L215+M215</f>
        <v>0</v>
      </c>
      <c r="O215" s="153"/>
      <c r="P215" s="155"/>
      <c r="Q215" s="155"/>
      <c r="AA215" s="97"/>
      <c r="AB215" s="97"/>
      <c r="AC215" s="97"/>
      <c r="AD215" s="97"/>
      <c r="AE215" s="97"/>
      <c r="AF215" s="93"/>
      <c r="AG215" s="93"/>
      <c r="AH215" s="93"/>
      <c r="AI215" s="30"/>
      <c r="AJ215" s="30"/>
      <c r="AK215" s="30"/>
      <c r="AL215" s="30"/>
      <c r="AM215" s="109"/>
      <c r="AN215" s="112" t="s">
        <v>890</v>
      </c>
      <c r="AO215" s="607"/>
      <c r="AP215" s="112">
        <v>722</v>
      </c>
      <c r="AQ215"/>
      <c r="AR215"/>
      <c r="AS215"/>
      <c r="AT215"/>
      <c r="AU215"/>
      <c r="AV215"/>
    </row>
    <row r="216" spans="1:48" ht="24.95" customHeight="1" x14ac:dyDescent="0.2">
      <c r="A216" s="327"/>
      <c r="B216" s="733" t="e">
        <f>VLOOKUP(A216,'FETAC Awards'!$C$2:$D$2990,2,FALSE)</f>
        <v>#N/A</v>
      </c>
      <c r="C216" s="585"/>
      <c r="D216" s="585"/>
      <c r="E216" s="223">
        <f>C216+D216</f>
        <v>0</v>
      </c>
      <c r="F216" s="585"/>
      <c r="G216" s="585"/>
      <c r="H216" s="223">
        <f>F216+G216</f>
        <v>0</v>
      </c>
      <c r="I216" s="585"/>
      <c r="J216" s="585"/>
      <c r="K216" s="223">
        <f>I216+J216</f>
        <v>0</v>
      </c>
      <c r="L216" s="585"/>
      <c r="M216" s="585"/>
      <c r="N216" s="223">
        <f>L216+M216</f>
        <v>0</v>
      </c>
      <c r="O216" s="153"/>
      <c r="P216" s="155"/>
      <c r="Q216" s="155"/>
      <c r="AA216" s="97"/>
      <c r="AB216" s="97"/>
      <c r="AC216" s="97"/>
      <c r="AD216" s="97"/>
      <c r="AE216" s="97"/>
      <c r="AF216" s="93"/>
      <c r="AG216" s="93"/>
      <c r="AH216" s="93"/>
      <c r="AI216" s="30"/>
      <c r="AJ216" s="30"/>
      <c r="AK216" s="30"/>
      <c r="AL216" s="30"/>
      <c r="AM216" s="109"/>
      <c r="AN216" s="112" t="s">
        <v>891</v>
      </c>
      <c r="AO216" s="608"/>
      <c r="AP216" s="112" t="s">
        <v>892</v>
      </c>
      <c r="AQ216"/>
      <c r="AR216"/>
      <c r="AS216"/>
      <c r="AT216"/>
      <c r="AU216"/>
      <c r="AV216"/>
    </row>
    <row r="217" spans="1:48" ht="48" customHeight="1" thickBot="1" x14ac:dyDescent="0.25">
      <c r="A217" s="905" t="s">
        <v>3167</v>
      </c>
      <c r="B217" s="1087"/>
      <c r="C217" s="223">
        <f>SUM(C214:C216)</f>
        <v>0</v>
      </c>
      <c r="D217" s="223">
        <f>SUM(D214:D216)</f>
        <v>0</v>
      </c>
      <c r="E217" s="223">
        <f>C217+D217</f>
        <v>0</v>
      </c>
      <c r="F217" s="223">
        <f>SUM(F214:F216)</f>
        <v>0</v>
      </c>
      <c r="G217" s="223">
        <f>SUM(G214:G216)</f>
        <v>0</v>
      </c>
      <c r="H217" s="223">
        <f>F217+G217</f>
        <v>0</v>
      </c>
      <c r="I217" s="223">
        <f>SUM(I214:I216)</f>
        <v>0</v>
      </c>
      <c r="J217" s="223">
        <f>SUM(J214:J216)</f>
        <v>0</v>
      </c>
      <c r="K217" s="223">
        <f>I217+J217</f>
        <v>0</v>
      </c>
      <c r="L217" s="223">
        <f>SUM(L214:L216)</f>
        <v>0</v>
      </c>
      <c r="M217" s="223">
        <f>SUM(M214:M216)</f>
        <v>0</v>
      </c>
      <c r="N217" s="223">
        <f>L217+M217</f>
        <v>0</v>
      </c>
      <c r="O217" s="153"/>
      <c r="P217" s="155"/>
      <c r="Q217" s="155"/>
      <c r="AA217" s="97"/>
      <c r="AB217" s="97"/>
      <c r="AC217" s="97"/>
      <c r="AD217" s="97"/>
      <c r="AE217" s="97"/>
      <c r="AF217" s="93"/>
      <c r="AG217" s="93"/>
      <c r="AH217" s="93"/>
      <c r="AI217" s="30"/>
      <c r="AJ217" s="30"/>
      <c r="AK217" s="30"/>
      <c r="AL217" s="30"/>
      <c r="AM217" s="109"/>
      <c r="AN217" s="112" t="s">
        <v>893</v>
      </c>
      <c r="AO217" s="607"/>
      <c r="AP217" s="112" t="s">
        <v>894</v>
      </c>
      <c r="AQ217"/>
      <c r="AR217"/>
      <c r="AS217"/>
      <c r="AT217"/>
      <c r="AU217"/>
      <c r="AV217"/>
    </row>
    <row r="218" spans="1:48" ht="46.5" customHeight="1" thickBot="1" x14ac:dyDescent="0.25">
      <c r="A218" s="903" t="s">
        <v>3168</v>
      </c>
      <c r="B218" s="1086"/>
      <c r="C218" s="1079" t="s">
        <v>3169</v>
      </c>
      <c r="D218" s="1079"/>
      <c r="E218" s="1079"/>
      <c r="F218" s="1079"/>
      <c r="G218" s="1079"/>
      <c r="H218" s="1079"/>
      <c r="I218" s="1079"/>
      <c r="J218" s="1079"/>
      <c r="K218" s="1079"/>
      <c r="L218" s="1077" t="s">
        <v>3170</v>
      </c>
      <c r="M218" s="1077"/>
      <c r="N218" s="1077"/>
      <c r="O218" s="153"/>
      <c r="P218" s="155"/>
      <c r="Q218" s="155"/>
      <c r="AA218" s="97"/>
      <c r="AB218" s="97"/>
      <c r="AC218" s="97"/>
      <c r="AD218" s="97"/>
      <c r="AE218" s="97"/>
      <c r="AF218" s="93"/>
      <c r="AG218" s="93"/>
      <c r="AH218" s="93"/>
      <c r="AI218" s="30"/>
      <c r="AJ218" s="30"/>
      <c r="AK218" s="30"/>
      <c r="AL218" s="30"/>
      <c r="AM218" s="109"/>
      <c r="AN218" s="112" t="s">
        <v>895</v>
      </c>
      <c r="AO218" s="608"/>
      <c r="AP218" s="112">
        <v>734</v>
      </c>
      <c r="AQ218"/>
      <c r="AR218"/>
      <c r="AS218"/>
      <c r="AT218"/>
      <c r="AU218"/>
      <c r="AV218"/>
    </row>
    <row r="219" spans="1:48" ht="60" customHeight="1" thickBot="1" x14ac:dyDescent="0.25">
      <c r="A219" s="903" t="s">
        <v>3171</v>
      </c>
      <c r="B219" s="1086"/>
      <c r="C219" s="1080" t="s">
        <v>3172</v>
      </c>
      <c r="D219" s="1080"/>
      <c r="E219" s="1080"/>
      <c r="F219" s="1080" t="s">
        <v>3173</v>
      </c>
      <c r="G219" s="1080"/>
      <c r="H219" s="1080"/>
      <c r="I219" s="1080" t="s">
        <v>3174</v>
      </c>
      <c r="J219" s="1080"/>
      <c r="K219" s="1080"/>
      <c r="L219" s="1078" t="s">
        <v>3158</v>
      </c>
      <c r="M219" s="1078"/>
      <c r="N219" s="1078"/>
      <c r="O219" s="153"/>
      <c r="P219" s="155"/>
      <c r="Q219" s="155"/>
      <c r="AA219" s="97"/>
      <c r="AB219" s="97"/>
      <c r="AC219" s="97"/>
      <c r="AD219" s="97"/>
      <c r="AE219" s="97"/>
      <c r="AF219" s="93"/>
      <c r="AG219" s="93"/>
      <c r="AH219" s="93"/>
      <c r="AI219" s="30"/>
      <c r="AJ219" s="30"/>
      <c r="AK219" s="30"/>
      <c r="AL219" s="30"/>
      <c r="AM219" s="109"/>
      <c r="AN219" s="112" t="s">
        <v>896</v>
      </c>
      <c r="AO219" s="607"/>
      <c r="AP219" s="112" t="s">
        <v>897</v>
      </c>
      <c r="AQ219"/>
      <c r="AR219"/>
      <c r="AS219"/>
      <c r="AT219"/>
      <c r="AU219"/>
      <c r="AV219"/>
    </row>
    <row r="220" spans="1:48" ht="23.45" customHeight="1" x14ac:dyDescent="0.25">
      <c r="A220" s="920" t="s">
        <v>3159</v>
      </c>
      <c r="B220" s="1032"/>
      <c r="C220" s="586"/>
      <c r="D220" s="586"/>
      <c r="E220" s="586"/>
      <c r="F220" s="586"/>
      <c r="G220" s="586"/>
      <c r="H220" s="586"/>
      <c r="I220" s="586"/>
      <c r="J220" s="586"/>
      <c r="K220" s="586"/>
      <c r="L220" s="587"/>
      <c r="M220" s="587"/>
      <c r="N220" s="587"/>
      <c r="O220" s="153"/>
      <c r="P220" s="155"/>
      <c r="Q220" s="155"/>
      <c r="AA220" s="97"/>
      <c r="AB220" s="97"/>
      <c r="AC220" s="97"/>
      <c r="AD220" s="97"/>
      <c r="AE220" s="97"/>
      <c r="AF220" s="93"/>
      <c r="AG220" s="93"/>
      <c r="AH220" s="93"/>
      <c r="AI220" s="30"/>
      <c r="AJ220" s="30"/>
      <c r="AK220" s="30"/>
      <c r="AL220" s="30"/>
      <c r="AM220" s="109"/>
      <c r="AN220" s="112" t="s">
        <v>898</v>
      </c>
      <c r="AO220" s="608"/>
      <c r="AP220" s="112" t="s">
        <v>899</v>
      </c>
      <c r="AQ220"/>
      <c r="AR220"/>
      <c r="AS220"/>
      <c r="AT220"/>
      <c r="AU220"/>
      <c r="AV220"/>
    </row>
    <row r="221" spans="1:48" ht="23.45" customHeight="1" x14ac:dyDescent="0.25">
      <c r="A221" s="879" t="s">
        <v>6129</v>
      </c>
      <c r="B221" s="1039"/>
      <c r="C221" s="586"/>
      <c r="D221" s="586"/>
      <c r="E221" s="586"/>
      <c r="F221" s="586"/>
      <c r="G221" s="586"/>
      <c r="H221" s="586"/>
      <c r="I221" s="586"/>
      <c r="J221" s="586"/>
      <c r="K221" s="586"/>
      <c r="L221" s="587"/>
      <c r="M221" s="587"/>
      <c r="N221" s="587"/>
      <c r="O221" s="153"/>
      <c r="P221" s="155"/>
      <c r="Q221" s="155"/>
      <c r="AA221" s="97"/>
      <c r="AB221" s="97"/>
      <c r="AC221" s="97"/>
      <c r="AD221" s="97"/>
      <c r="AE221" s="97"/>
      <c r="AF221" s="93"/>
      <c r="AG221" s="93"/>
      <c r="AH221" s="93"/>
      <c r="AI221" s="30"/>
      <c r="AJ221" s="30"/>
      <c r="AK221" s="30"/>
      <c r="AL221" s="30"/>
      <c r="AM221" s="109"/>
      <c r="AN221" s="112" t="s">
        <v>900</v>
      </c>
      <c r="AO221" s="607"/>
      <c r="AP221" s="112">
        <v>552</v>
      </c>
      <c r="AQ221"/>
      <c r="AR221"/>
      <c r="AS221"/>
      <c r="AT221"/>
      <c r="AU221"/>
      <c r="AV221"/>
    </row>
    <row r="222" spans="1:48" ht="24.95" customHeight="1" x14ac:dyDescent="0.25">
      <c r="A222" s="321" t="s">
        <v>3160</v>
      </c>
      <c r="B222" s="732" t="s">
        <v>3161</v>
      </c>
      <c r="C222" s="586" t="s">
        <v>2946</v>
      </c>
      <c r="D222" s="586" t="s">
        <v>2947</v>
      </c>
      <c r="E222" s="586" t="s">
        <v>2948</v>
      </c>
      <c r="F222" s="586" t="s">
        <v>2946</v>
      </c>
      <c r="G222" s="586" t="s">
        <v>2947</v>
      </c>
      <c r="H222" s="586" t="s">
        <v>2948</v>
      </c>
      <c r="I222" s="586" t="s">
        <v>2946</v>
      </c>
      <c r="J222" s="586" t="s">
        <v>2947</v>
      </c>
      <c r="K222" s="586" t="s">
        <v>2948</v>
      </c>
      <c r="L222" s="587" t="s">
        <v>2946</v>
      </c>
      <c r="M222" s="587" t="s">
        <v>2947</v>
      </c>
      <c r="N222" s="587" t="s">
        <v>2948</v>
      </c>
      <c r="O222" s="153"/>
      <c r="P222" s="155"/>
      <c r="Q222" s="155"/>
      <c r="AA222" s="97"/>
      <c r="AB222" s="97"/>
      <c r="AC222" s="97"/>
      <c r="AD222" s="97"/>
      <c r="AE222" s="97"/>
      <c r="AF222" s="93"/>
      <c r="AG222" s="93"/>
      <c r="AH222" s="93"/>
      <c r="AI222" s="30"/>
      <c r="AJ222" s="30"/>
      <c r="AK222" s="30"/>
      <c r="AL222" s="30"/>
      <c r="AM222" s="109"/>
      <c r="AN222" s="112" t="s">
        <v>901</v>
      </c>
      <c r="AO222" s="608"/>
      <c r="AP222" s="112">
        <v>553</v>
      </c>
      <c r="AQ222"/>
      <c r="AR222"/>
      <c r="AS222"/>
      <c r="AT222"/>
      <c r="AU222"/>
      <c r="AV222"/>
    </row>
    <row r="223" spans="1:48" ht="24.95" customHeight="1" x14ac:dyDescent="0.2">
      <c r="A223" s="495"/>
      <c r="B223" s="733" t="e">
        <f>VLOOKUP(A223,'FETAC Awards'!$C$2:$D$2990,2,FALSE)</f>
        <v>#N/A</v>
      </c>
      <c r="C223" s="585"/>
      <c r="D223" s="585"/>
      <c r="E223" s="223">
        <f t="shared" ref="E223:E231" si="16">C223+D223</f>
        <v>0</v>
      </c>
      <c r="F223" s="585"/>
      <c r="G223" s="585"/>
      <c r="H223" s="223">
        <f t="shared" ref="H223:H231" si="17">F223+G223</f>
        <v>0</v>
      </c>
      <c r="I223" s="585"/>
      <c r="J223" s="585"/>
      <c r="K223" s="223">
        <f t="shared" ref="K223:K231" si="18">I223+J223</f>
        <v>0</v>
      </c>
      <c r="L223" s="585"/>
      <c r="M223" s="585"/>
      <c r="N223" s="223">
        <f t="shared" ref="N223:N231" si="19">L223+M223</f>
        <v>0</v>
      </c>
      <c r="O223" s="153"/>
      <c r="P223" s="155"/>
      <c r="Q223" s="155"/>
      <c r="AA223" s="97"/>
      <c r="AB223" s="97"/>
      <c r="AC223" s="97"/>
      <c r="AD223" s="97"/>
      <c r="AE223" s="97"/>
      <c r="AF223" s="93"/>
      <c r="AG223" s="93"/>
      <c r="AH223" s="93"/>
      <c r="AI223" s="30"/>
      <c r="AJ223" s="30"/>
      <c r="AK223" s="30"/>
      <c r="AL223" s="30"/>
      <c r="AM223" s="109"/>
      <c r="AN223" s="112" t="s">
        <v>902</v>
      </c>
      <c r="AO223" s="607"/>
      <c r="AP223" s="112">
        <v>554</v>
      </c>
      <c r="AQ223"/>
      <c r="AR223"/>
      <c r="AS223"/>
      <c r="AT223"/>
      <c r="AU223"/>
      <c r="AV223"/>
    </row>
    <row r="224" spans="1:48" ht="24.95" customHeight="1" x14ac:dyDescent="0.2">
      <c r="A224" s="495"/>
      <c r="B224" s="733" t="e">
        <f>VLOOKUP(A224,'FETAC Awards'!$C$2:$D$2990,2,FALSE)</f>
        <v>#N/A</v>
      </c>
      <c r="C224" s="585"/>
      <c r="D224" s="585"/>
      <c r="E224" s="223">
        <f t="shared" si="16"/>
        <v>0</v>
      </c>
      <c r="F224" s="585"/>
      <c r="G224" s="585"/>
      <c r="H224" s="223">
        <f t="shared" si="17"/>
        <v>0</v>
      </c>
      <c r="I224" s="585"/>
      <c r="J224" s="585"/>
      <c r="K224" s="223">
        <f t="shared" si="18"/>
        <v>0</v>
      </c>
      <c r="L224" s="585"/>
      <c r="M224" s="585"/>
      <c r="N224" s="223">
        <f t="shared" si="19"/>
        <v>0</v>
      </c>
      <c r="O224" s="153"/>
      <c r="P224" s="155"/>
      <c r="Q224" s="155"/>
      <c r="AA224" s="97"/>
      <c r="AB224" s="97"/>
      <c r="AC224" s="97"/>
      <c r="AD224" s="97"/>
      <c r="AE224" s="97"/>
      <c r="AF224" s="93"/>
      <c r="AG224" s="93"/>
      <c r="AH224" s="93"/>
      <c r="AI224" s="30"/>
      <c r="AJ224" s="30"/>
      <c r="AK224" s="30"/>
      <c r="AL224" s="30"/>
      <c r="AM224" s="109"/>
      <c r="AN224" s="112" t="s">
        <v>903</v>
      </c>
      <c r="AO224" s="608"/>
      <c r="AP224" s="112">
        <v>555</v>
      </c>
      <c r="AQ224"/>
      <c r="AR224"/>
      <c r="AS224"/>
      <c r="AT224"/>
      <c r="AU224"/>
      <c r="AV224"/>
    </row>
    <row r="225" spans="1:48" ht="24.95" customHeight="1" x14ac:dyDescent="0.2">
      <c r="A225" s="495"/>
      <c r="B225" s="733" t="e">
        <f>VLOOKUP(A225,'FETAC Awards'!$C$2:$D$2990,2,FALSE)</f>
        <v>#N/A</v>
      </c>
      <c r="C225" s="585"/>
      <c r="D225" s="585"/>
      <c r="E225" s="223">
        <f t="shared" si="16"/>
        <v>0</v>
      </c>
      <c r="F225" s="585"/>
      <c r="G225" s="585"/>
      <c r="H225" s="223">
        <f t="shared" si="17"/>
        <v>0</v>
      </c>
      <c r="I225" s="585"/>
      <c r="J225" s="585"/>
      <c r="K225" s="223">
        <f t="shared" si="18"/>
        <v>0</v>
      </c>
      <c r="L225" s="585"/>
      <c r="M225" s="585"/>
      <c r="N225" s="223">
        <f t="shared" si="19"/>
        <v>0</v>
      </c>
      <c r="O225" s="153"/>
      <c r="P225" s="155"/>
      <c r="Q225" s="155"/>
      <c r="AA225" s="97"/>
      <c r="AB225" s="97"/>
      <c r="AC225" s="97"/>
      <c r="AD225" s="97"/>
      <c r="AE225" s="97"/>
      <c r="AF225" s="93"/>
      <c r="AG225" s="93"/>
      <c r="AH225" s="93"/>
      <c r="AI225" s="30"/>
      <c r="AJ225" s="30"/>
      <c r="AK225" s="30"/>
      <c r="AL225" s="30"/>
      <c r="AM225" s="109"/>
      <c r="AN225" s="112" t="s">
        <v>904</v>
      </c>
      <c r="AO225" s="607"/>
      <c r="AP225" s="112">
        <v>556</v>
      </c>
      <c r="AQ225"/>
      <c r="AR225"/>
      <c r="AS225"/>
      <c r="AT225"/>
      <c r="AU225"/>
      <c r="AV225"/>
    </row>
    <row r="226" spans="1:48" ht="24.95" customHeight="1" x14ac:dyDescent="0.2">
      <c r="A226" s="495"/>
      <c r="B226" s="733" t="e">
        <f>VLOOKUP(A226,'FETAC Awards'!$C$2:$D$2990,2,FALSE)</f>
        <v>#N/A</v>
      </c>
      <c r="C226" s="585"/>
      <c r="D226" s="585"/>
      <c r="E226" s="223">
        <f t="shared" si="16"/>
        <v>0</v>
      </c>
      <c r="F226" s="585"/>
      <c r="G226" s="585"/>
      <c r="H226" s="223">
        <f t="shared" si="17"/>
        <v>0</v>
      </c>
      <c r="I226" s="585"/>
      <c r="J226" s="585"/>
      <c r="K226" s="223">
        <f t="shared" si="18"/>
        <v>0</v>
      </c>
      <c r="L226" s="585"/>
      <c r="M226" s="585"/>
      <c r="N226" s="223">
        <f t="shared" si="19"/>
        <v>0</v>
      </c>
      <c r="O226" s="153"/>
      <c r="P226" s="155"/>
      <c r="Q226" s="155"/>
      <c r="AA226" s="97"/>
      <c r="AB226" s="97"/>
      <c r="AC226" s="97"/>
      <c r="AD226" s="97"/>
      <c r="AE226" s="97"/>
      <c r="AF226" s="93"/>
      <c r="AG226" s="93"/>
      <c r="AH226" s="93"/>
      <c r="AI226" s="30"/>
      <c r="AJ226" s="30"/>
      <c r="AK226" s="30"/>
      <c r="AL226" s="30"/>
      <c r="AM226" s="109"/>
      <c r="AN226" s="112" t="s">
        <v>905</v>
      </c>
      <c r="AO226" s="608"/>
      <c r="AP226" s="112" t="s">
        <v>906</v>
      </c>
      <c r="AQ226"/>
      <c r="AR226"/>
      <c r="AS226"/>
      <c r="AT226"/>
      <c r="AU226"/>
      <c r="AV226"/>
    </row>
    <row r="227" spans="1:48" ht="24.95" customHeight="1" x14ac:dyDescent="0.2">
      <c r="A227" s="495"/>
      <c r="B227" s="733" t="e">
        <f>VLOOKUP(A227,'FETAC Awards'!$C$2:$D$2990,2,FALSE)</f>
        <v>#N/A</v>
      </c>
      <c r="C227" s="585"/>
      <c r="D227" s="585"/>
      <c r="E227" s="223">
        <f t="shared" si="16"/>
        <v>0</v>
      </c>
      <c r="F227" s="585"/>
      <c r="G227" s="585"/>
      <c r="H227" s="223">
        <f t="shared" si="17"/>
        <v>0</v>
      </c>
      <c r="I227" s="585"/>
      <c r="J227" s="585"/>
      <c r="K227" s="223">
        <f t="shared" si="18"/>
        <v>0</v>
      </c>
      <c r="L227" s="585"/>
      <c r="M227" s="585"/>
      <c r="N227" s="223">
        <f t="shared" si="19"/>
        <v>0</v>
      </c>
      <c r="O227" s="153"/>
      <c r="P227" s="155"/>
      <c r="Q227" s="155"/>
      <c r="AA227" s="97"/>
      <c r="AB227" s="97"/>
      <c r="AC227" s="97"/>
      <c r="AD227" s="97"/>
      <c r="AE227" s="97"/>
      <c r="AF227" s="93"/>
      <c r="AG227" s="93"/>
      <c r="AH227" s="93"/>
      <c r="AI227" s="30"/>
      <c r="AJ227" s="30"/>
      <c r="AK227" s="30"/>
      <c r="AL227" s="30"/>
      <c r="AM227" s="109"/>
      <c r="AN227" s="112" t="s">
        <v>907</v>
      </c>
      <c r="AO227" s="607"/>
      <c r="AP227" s="112">
        <v>565</v>
      </c>
      <c r="AQ227"/>
      <c r="AR227"/>
      <c r="AS227"/>
      <c r="AT227"/>
      <c r="AU227"/>
      <c r="AV227"/>
    </row>
    <row r="228" spans="1:48" ht="24.95" customHeight="1" x14ac:dyDescent="0.2">
      <c r="A228" s="495"/>
      <c r="B228" s="733" t="e">
        <f>VLOOKUP(A228,'FETAC Awards'!$C$2:$D$2990,2,FALSE)</f>
        <v>#N/A</v>
      </c>
      <c r="C228" s="585"/>
      <c r="D228" s="585"/>
      <c r="E228" s="223">
        <f t="shared" si="16"/>
        <v>0</v>
      </c>
      <c r="F228" s="585"/>
      <c r="G228" s="585"/>
      <c r="H228" s="223">
        <f t="shared" si="17"/>
        <v>0</v>
      </c>
      <c r="I228" s="585"/>
      <c r="J228" s="585"/>
      <c r="K228" s="223">
        <f t="shared" si="18"/>
        <v>0</v>
      </c>
      <c r="L228" s="585"/>
      <c r="M228" s="585"/>
      <c r="N228" s="223">
        <f t="shared" si="19"/>
        <v>0</v>
      </c>
      <c r="O228" s="153"/>
      <c r="P228" s="155"/>
      <c r="Q228" s="155"/>
      <c r="AA228" s="97"/>
      <c r="AB228" s="97"/>
      <c r="AC228" s="97"/>
      <c r="AD228" s="97"/>
      <c r="AE228" s="97"/>
      <c r="AF228" s="93"/>
      <c r="AG228" s="93"/>
      <c r="AH228" s="93"/>
      <c r="AI228" s="30"/>
      <c r="AJ228" s="30"/>
      <c r="AK228" s="30"/>
      <c r="AL228" s="30"/>
      <c r="AM228" s="109"/>
      <c r="AN228" s="112" t="s">
        <v>908</v>
      </c>
      <c r="AO228" s="608"/>
      <c r="AP228" s="112">
        <v>566</v>
      </c>
      <c r="AQ228"/>
      <c r="AR228"/>
      <c r="AS228"/>
      <c r="AT228"/>
      <c r="AU228"/>
      <c r="AV228"/>
    </row>
    <row r="229" spans="1:48" ht="24.95" customHeight="1" x14ac:dyDescent="0.2">
      <c r="A229" s="495"/>
      <c r="B229" s="733" t="e">
        <f>VLOOKUP(A229,'FETAC Awards'!$C$2:$D$2990,2,FALSE)</f>
        <v>#N/A</v>
      </c>
      <c r="C229" s="585"/>
      <c r="D229" s="585"/>
      <c r="E229" s="223">
        <f t="shared" si="16"/>
        <v>0</v>
      </c>
      <c r="F229" s="585"/>
      <c r="G229" s="585"/>
      <c r="H229" s="223">
        <f t="shared" si="17"/>
        <v>0</v>
      </c>
      <c r="I229" s="585"/>
      <c r="J229" s="585"/>
      <c r="K229" s="223">
        <f t="shared" si="18"/>
        <v>0</v>
      </c>
      <c r="L229" s="585"/>
      <c r="M229" s="585"/>
      <c r="N229" s="223">
        <f t="shared" si="19"/>
        <v>0</v>
      </c>
      <c r="O229" s="153"/>
      <c r="P229" s="155"/>
      <c r="Q229" s="155"/>
      <c r="AA229" s="97"/>
      <c r="AB229" s="97"/>
      <c r="AC229" s="97"/>
      <c r="AD229" s="97"/>
      <c r="AE229" s="97"/>
      <c r="AF229" s="93"/>
      <c r="AG229" s="93"/>
      <c r="AH229" s="93"/>
      <c r="AI229" s="30"/>
      <c r="AJ229" s="30"/>
      <c r="AK229" s="30"/>
      <c r="AL229" s="30"/>
      <c r="AM229" s="109"/>
      <c r="AN229" s="112" t="s">
        <v>909</v>
      </c>
      <c r="AO229" s="607"/>
      <c r="AP229" s="112">
        <v>567</v>
      </c>
      <c r="AQ229"/>
      <c r="AR229"/>
      <c r="AS229"/>
      <c r="AT229"/>
      <c r="AU229"/>
      <c r="AV229"/>
    </row>
    <row r="230" spans="1:48" ht="24.95" customHeight="1" thickBot="1" x14ac:dyDescent="0.25">
      <c r="A230" s="495"/>
      <c r="B230" s="733" t="e">
        <f>VLOOKUP(A230,'FETAC Awards'!$C$2:$D$2990,2,FALSE)</f>
        <v>#N/A</v>
      </c>
      <c r="C230" s="585"/>
      <c r="D230" s="585"/>
      <c r="E230" s="223">
        <f t="shared" si="16"/>
        <v>0</v>
      </c>
      <c r="F230" s="585"/>
      <c r="G230" s="585"/>
      <c r="H230" s="223">
        <f t="shared" si="17"/>
        <v>0</v>
      </c>
      <c r="I230" s="585"/>
      <c r="J230" s="585"/>
      <c r="K230" s="223">
        <f t="shared" si="18"/>
        <v>0</v>
      </c>
      <c r="L230" s="585"/>
      <c r="M230" s="585"/>
      <c r="N230" s="223">
        <f t="shared" si="19"/>
        <v>0</v>
      </c>
      <c r="O230" s="153"/>
      <c r="P230" s="155"/>
      <c r="Q230" s="155"/>
      <c r="AA230" s="97"/>
      <c r="AB230" s="97"/>
      <c r="AC230" s="97"/>
      <c r="AD230" s="97"/>
      <c r="AE230" s="97"/>
      <c r="AF230" s="93"/>
      <c r="AG230" s="93"/>
      <c r="AH230" s="93"/>
      <c r="AI230" s="30"/>
      <c r="AJ230" s="30"/>
      <c r="AK230" s="30"/>
      <c r="AL230" s="30"/>
      <c r="AM230" s="109"/>
      <c r="AN230" s="112" t="s">
        <v>910</v>
      </c>
      <c r="AO230" s="608"/>
      <c r="AP230" s="112">
        <v>569</v>
      </c>
      <c r="AQ230"/>
      <c r="AR230"/>
      <c r="AS230"/>
      <c r="AT230"/>
      <c r="AU230"/>
      <c r="AV230"/>
    </row>
    <row r="231" spans="1:48" ht="24.95" customHeight="1" thickBot="1" x14ac:dyDescent="0.25">
      <c r="A231" s="891" t="s">
        <v>3175</v>
      </c>
      <c r="B231" s="1038"/>
      <c r="C231" s="223">
        <f>SUM(C223:C230)</f>
        <v>0</v>
      </c>
      <c r="D231" s="223">
        <f>SUM(D223:D230)</f>
        <v>0</v>
      </c>
      <c r="E231" s="223">
        <f t="shared" si="16"/>
        <v>0</v>
      </c>
      <c r="F231" s="223">
        <f>SUM(F223:F230)</f>
        <v>0</v>
      </c>
      <c r="G231" s="223">
        <f>SUM(G223:G230)</f>
        <v>0</v>
      </c>
      <c r="H231" s="223">
        <f t="shared" si="17"/>
        <v>0</v>
      </c>
      <c r="I231" s="223">
        <f>SUM(I223:I230)</f>
        <v>0</v>
      </c>
      <c r="J231" s="223">
        <f>SUM(J223:J230)</f>
        <v>0</v>
      </c>
      <c r="K231" s="223">
        <f t="shared" si="18"/>
        <v>0</v>
      </c>
      <c r="L231" s="223">
        <f>SUM(L223:L230)</f>
        <v>0</v>
      </c>
      <c r="M231" s="223">
        <f>SUM(M223:M230)</f>
        <v>0</v>
      </c>
      <c r="N231" s="223">
        <f t="shared" si="19"/>
        <v>0</v>
      </c>
      <c r="O231" s="153"/>
      <c r="P231" s="155"/>
      <c r="Q231" s="155"/>
      <c r="AA231" s="97"/>
      <c r="AB231" s="97"/>
      <c r="AC231" s="97"/>
      <c r="AD231" s="97"/>
      <c r="AE231" s="97"/>
      <c r="AF231" s="93"/>
      <c r="AG231" s="93"/>
      <c r="AH231" s="93"/>
      <c r="AI231" s="30"/>
      <c r="AJ231" s="30"/>
      <c r="AK231" s="30"/>
      <c r="AL231" s="30"/>
      <c r="AM231" s="109"/>
      <c r="AN231" s="112" t="s">
        <v>911</v>
      </c>
      <c r="AO231" s="607"/>
      <c r="AP231" s="112" t="s">
        <v>912</v>
      </c>
      <c r="AQ231"/>
      <c r="AR231"/>
      <c r="AS231"/>
      <c r="AT231"/>
      <c r="AU231"/>
      <c r="AV231"/>
    </row>
    <row r="232" spans="1:48" ht="24.95" customHeight="1" x14ac:dyDescent="0.25">
      <c r="A232" s="889" t="s">
        <v>6133</v>
      </c>
      <c r="B232" s="1040"/>
      <c r="C232" s="586" t="s">
        <v>2946</v>
      </c>
      <c r="D232" s="586" t="s">
        <v>2947</v>
      </c>
      <c r="E232" s="586" t="s">
        <v>2948</v>
      </c>
      <c r="F232" s="586" t="s">
        <v>2946</v>
      </c>
      <c r="G232" s="586" t="s">
        <v>2947</v>
      </c>
      <c r="H232" s="586" t="s">
        <v>2948</v>
      </c>
      <c r="I232" s="586" t="s">
        <v>2946</v>
      </c>
      <c r="J232" s="586" t="s">
        <v>2947</v>
      </c>
      <c r="K232" s="586" t="s">
        <v>2948</v>
      </c>
      <c r="L232" s="587" t="s">
        <v>2946</v>
      </c>
      <c r="M232" s="587" t="s">
        <v>2947</v>
      </c>
      <c r="N232" s="587" t="s">
        <v>2948</v>
      </c>
      <c r="O232" s="153"/>
      <c r="P232" s="155"/>
      <c r="Q232" s="155"/>
      <c r="AA232" s="97"/>
      <c r="AB232" s="97"/>
      <c r="AC232" s="97"/>
      <c r="AD232" s="97"/>
      <c r="AE232" s="97"/>
      <c r="AF232" s="93"/>
      <c r="AG232" s="93"/>
      <c r="AH232" s="93"/>
      <c r="AI232" s="30"/>
      <c r="AJ232" s="30"/>
      <c r="AK232" s="30"/>
      <c r="AL232" s="30"/>
      <c r="AM232" s="109"/>
      <c r="AN232" s="112" t="s">
        <v>913</v>
      </c>
      <c r="AO232" s="608"/>
      <c r="AP232" s="112">
        <v>570</v>
      </c>
      <c r="AQ232"/>
      <c r="AR232"/>
      <c r="AS232"/>
      <c r="AT232"/>
      <c r="AU232"/>
      <c r="AV232"/>
    </row>
    <row r="233" spans="1:48" ht="24.95" customHeight="1" x14ac:dyDescent="0.2">
      <c r="A233" s="321" t="s">
        <v>3160</v>
      </c>
      <c r="B233" s="732" t="s">
        <v>3161</v>
      </c>
      <c r="C233" s="588"/>
      <c r="D233" s="588"/>
      <c r="E233" s="588"/>
      <c r="F233" s="588"/>
      <c r="G233" s="588"/>
      <c r="H233" s="588"/>
      <c r="I233" s="588"/>
      <c r="J233" s="588"/>
      <c r="K233" s="588"/>
      <c r="L233" s="588"/>
      <c r="M233" s="588"/>
      <c r="N233" s="588"/>
      <c r="O233" s="153"/>
      <c r="P233" s="155"/>
      <c r="Q233" s="155"/>
      <c r="AA233" s="97"/>
      <c r="AB233" s="97"/>
      <c r="AC233" s="97"/>
      <c r="AD233" s="97"/>
      <c r="AE233" s="97"/>
      <c r="AF233" s="93"/>
      <c r="AG233" s="93"/>
      <c r="AH233" s="93"/>
      <c r="AI233" s="30"/>
      <c r="AJ233" s="30"/>
      <c r="AK233" s="30"/>
      <c r="AL233" s="30"/>
      <c r="AM233" s="109"/>
      <c r="AN233" s="112" t="s">
        <v>914</v>
      </c>
      <c r="AO233" s="607"/>
      <c r="AP233" s="112">
        <v>571</v>
      </c>
      <c r="AQ233"/>
      <c r="AR233"/>
      <c r="AS233"/>
      <c r="AT233"/>
      <c r="AU233"/>
      <c r="AV233"/>
    </row>
    <row r="234" spans="1:48" ht="24.95" customHeight="1" x14ac:dyDescent="0.2">
      <c r="A234" s="495"/>
      <c r="B234" s="733" t="e">
        <f>VLOOKUP(A234,'FETAC Awards'!$C$2:$D$2990,2,FALSE)</f>
        <v>#N/A</v>
      </c>
      <c r="C234" s="585"/>
      <c r="D234" s="585"/>
      <c r="E234" s="223">
        <f t="shared" ref="E234:E244" si="20">C234+D234</f>
        <v>0</v>
      </c>
      <c r="F234" s="585"/>
      <c r="G234" s="585"/>
      <c r="H234" s="223">
        <f t="shared" ref="H234:H244" si="21">F234+G234</f>
        <v>0</v>
      </c>
      <c r="I234" s="585"/>
      <c r="J234" s="585"/>
      <c r="K234" s="223">
        <f t="shared" ref="K234:K244" si="22">I234+J234</f>
        <v>0</v>
      </c>
      <c r="L234" s="585"/>
      <c r="M234" s="585"/>
      <c r="N234" s="223">
        <f t="shared" ref="N234:N244" si="23">L234+M234</f>
        <v>0</v>
      </c>
      <c r="O234" s="153"/>
      <c r="P234" s="155"/>
      <c r="Q234" s="155"/>
      <c r="AA234" s="97"/>
      <c r="AB234" s="97"/>
      <c r="AC234" s="97"/>
      <c r="AD234" s="97"/>
      <c r="AE234" s="97"/>
      <c r="AF234" s="93"/>
      <c r="AG234" s="93"/>
      <c r="AH234" s="93"/>
      <c r="AI234" s="30"/>
      <c r="AJ234" s="30"/>
      <c r="AK234" s="30"/>
      <c r="AL234" s="30"/>
      <c r="AM234" s="109"/>
      <c r="AN234" s="112" t="s">
        <v>915</v>
      </c>
      <c r="AO234" s="608"/>
      <c r="AP234" s="112" t="s">
        <v>916</v>
      </c>
      <c r="AQ234"/>
      <c r="AR234"/>
      <c r="AS234"/>
      <c r="AT234"/>
      <c r="AU234"/>
      <c r="AV234"/>
    </row>
    <row r="235" spans="1:48" ht="24.95" customHeight="1" x14ac:dyDescent="0.2">
      <c r="A235" s="495"/>
      <c r="B235" s="733" t="e">
        <f>VLOOKUP(A235,'FETAC Awards'!$C$2:$D$2990,2,FALSE)</f>
        <v>#N/A</v>
      </c>
      <c r="C235" s="585"/>
      <c r="D235" s="585"/>
      <c r="E235" s="223">
        <f t="shared" si="20"/>
        <v>0</v>
      </c>
      <c r="F235" s="585"/>
      <c r="G235" s="585"/>
      <c r="H235" s="223">
        <f t="shared" si="21"/>
        <v>0</v>
      </c>
      <c r="I235" s="585"/>
      <c r="J235" s="585"/>
      <c r="K235" s="223">
        <f t="shared" si="22"/>
        <v>0</v>
      </c>
      <c r="L235" s="585"/>
      <c r="M235" s="585"/>
      <c r="N235" s="223">
        <f t="shared" si="23"/>
        <v>0</v>
      </c>
      <c r="O235" s="153"/>
      <c r="P235" s="155"/>
      <c r="Q235" s="155"/>
      <c r="AA235" s="97"/>
      <c r="AB235" s="97"/>
      <c r="AC235" s="97"/>
      <c r="AD235" s="97"/>
      <c r="AE235" s="97"/>
      <c r="AF235" s="93"/>
      <c r="AG235" s="93"/>
      <c r="AH235" s="93"/>
      <c r="AI235" s="30"/>
      <c r="AJ235" s="30"/>
      <c r="AK235" s="30"/>
      <c r="AL235" s="30"/>
      <c r="AM235" s="109"/>
      <c r="AN235" s="112" t="s">
        <v>917</v>
      </c>
      <c r="AO235" s="607"/>
      <c r="AP235" s="112">
        <v>582</v>
      </c>
      <c r="AQ235"/>
      <c r="AR235"/>
      <c r="AS235"/>
      <c r="AT235"/>
      <c r="AU235"/>
      <c r="AV235"/>
    </row>
    <row r="236" spans="1:48" ht="24.95" customHeight="1" x14ac:dyDescent="0.2">
      <c r="A236" s="495"/>
      <c r="B236" s="733" t="e">
        <f>VLOOKUP(A236,'FETAC Awards'!$C$2:$D$2990,2,FALSE)</f>
        <v>#N/A</v>
      </c>
      <c r="C236" s="585"/>
      <c r="D236" s="585"/>
      <c r="E236" s="223">
        <f t="shared" si="20"/>
        <v>0</v>
      </c>
      <c r="F236" s="585"/>
      <c r="G236" s="585"/>
      <c r="H236" s="223">
        <f t="shared" si="21"/>
        <v>0</v>
      </c>
      <c r="I236" s="585"/>
      <c r="J236" s="585"/>
      <c r="K236" s="223">
        <f t="shared" si="22"/>
        <v>0</v>
      </c>
      <c r="L236" s="585"/>
      <c r="M236" s="585"/>
      <c r="N236" s="223">
        <f t="shared" si="23"/>
        <v>0</v>
      </c>
      <c r="O236" s="153"/>
      <c r="P236" s="155"/>
      <c r="Q236" s="155"/>
      <c r="AA236" s="97"/>
      <c r="AB236" s="97"/>
      <c r="AC236" s="97"/>
      <c r="AD236" s="97"/>
      <c r="AE236" s="97"/>
      <c r="AF236" s="93"/>
      <c r="AG236" s="93"/>
      <c r="AH236" s="93"/>
      <c r="AI236" s="30"/>
      <c r="AJ236" s="30"/>
      <c r="AK236" s="30"/>
      <c r="AL236" s="30"/>
      <c r="AM236" s="109"/>
      <c r="AN236" s="112">
        <v>810004</v>
      </c>
      <c r="AO236" s="608"/>
      <c r="AP236" s="112">
        <v>583</v>
      </c>
      <c r="AQ236"/>
      <c r="AR236"/>
      <c r="AS236"/>
      <c r="AT236"/>
      <c r="AU236"/>
      <c r="AV236"/>
    </row>
    <row r="237" spans="1:48" ht="24.95" customHeight="1" x14ac:dyDescent="0.2">
      <c r="A237" s="495"/>
      <c r="B237" s="733" t="e">
        <f>VLOOKUP(A237,'FETAC Awards'!$C$2:$D$2990,2,FALSE)</f>
        <v>#N/A</v>
      </c>
      <c r="C237" s="585"/>
      <c r="D237" s="585"/>
      <c r="E237" s="223">
        <f t="shared" si="20"/>
        <v>0</v>
      </c>
      <c r="F237" s="585"/>
      <c r="G237" s="585"/>
      <c r="H237" s="223">
        <f t="shared" si="21"/>
        <v>0</v>
      </c>
      <c r="I237" s="585"/>
      <c r="J237" s="585"/>
      <c r="K237" s="223">
        <f t="shared" si="22"/>
        <v>0</v>
      </c>
      <c r="L237" s="585"/>
      <c r="M237" s="585"/>
      <c r="N237" s="223">
        <f t="shared" si="23"/>
        <v>0</v>
      </c>
      <c r="O237" s="153"/>
      <c r="P237" s="155"/>
      <c r="Q237" s="155"/>
      <c r="AA237" s="97"/>
      <c r="AB237" s="97"/>
      <c r="AC237" s="97"/>
      <c r="AD237" s="97"/>
      <c r="AE237" s="97"/>
      <c r="AF237" s="93"/>
      <c r="AG237" s="93"/>
      <c r="AH237" s="93"/>
      <c r="AI237" s="30"/>
      <c r="AJ237" s="30"/>
      <c r="AK237" s="30"/>
      <c r="AL237" s="30"/>
      <c r="AM237" s="109"/>
      <c r="AN237" s="112">
        <v>810104</v>
      </c>
      <c r="AO237" s="607"/>
      <c r="AP237" s="112" t="s">
        <v>918</v>
      </c>
      <c r="AQ237"/>
      <c r="AR237"/>
      <c r="AS237"/>
      <c r="AT237"/>
      <c r="AU237"/>
      <c r="AV237"/>
    </row>
    <row r="238" spans="1:48" ht="24.95" customHeight="1" x14ac:dyDescent="0.2">
      <c r="A238" s="495"/>
      <c r="B238" s="733" t="e">
        <f>VLOOKUP(A238,'FETAC Awards'!$C$2:$D$2990,2,FALSE)</f>
        <v>#N/A</v>
      </c>
      <c r="C238" s="585"/>
      <c r="D238" s="585"/>
      <c r="E238" s="223">
        <f t="shared" si="20"/>
        <v>0</v>
      </c>
      <c r="F238" s="585"/>
      <c r="G238" s="585"/>
      <c r="H238" s="223">
        <f t="shared" si="21"/>
        <v>0</v>
      </c>
      <c r="I238" s="585"/>
      <c r="J238" s="585"/>
      <c r="K238" s="223">
        <f t="shared" si="22"/>
        <v>0</v>
      </c>
      <c r="L238" s="585"/>
      <c r="M238" s="585"/>
      <c r="N238" s="223">
        <f t="shared" si="23"/>
        <v>0</v>
      </c>
      <c r="O238" s="153"/>
      <c r="P238" s="155"/>
      <c r="Q238" s="155"/>
      <c r="AA238" s="97"/>
      <c r="AB238" s="97"/>
      <c r="AC238" s="97"/>
      <c r="AD238" s="97"/>
      <c r="AE238" s="97"/>
      <c r="AF238" s="93"/>
      <c r="AG238" s="93"/>
      <c r="AH238" s="93"/>
      <c r="AI238" s="30"/>
      <c r="AJ238" s="30"/>
      <c r="AK238" s="30"/>
      <c r="AL238" s="30"/>
      <c r="AM238" s="109"/>
      <c r="AN238" s="112">
        <v>810204</v>
      </c>
      <c r="AO238" s="608"/>
      <c r="AP238" s="112" t="s">
        <v>919</v>
      </c>
      <c r="AQ238"/>
      <c r="AR238"/>
      <c r="AS238"/>
      <c r="AT238"/>
      <c r="AU238"/>
      <c r="AV238"/>
    </row>
    <row r="239" spans="1:48" ht="24.95" customHeight="1" x14ac:dyDescent="0.2">
      <c r="A239" s="495"/>
      <c r="B239" s="733" t="e">
        <f>VLOOKUP(A239,'FETAC Awards'!$C$2:$D$2990,2,FALSE)</f>
        <v>#N/A</v>
      </c>
      <c r="C239" s="585"/>
      <c r="D239" s="585"/>
      <c r="E239" s="223">
        <f t="shared" si="20"/>
        <v>0</v>
      </c>
      <c r="F239" s="585"/>
      <c r="G239" s="585"/>
      <c r="H239" s="223">
        <f t="shared" si="21"/>
        <v>0</v>
      </c>
      <c r="I239" s="585"/>
      <c r="J239" s="585"/>
      <c r="K239" s="223">
        <f t="shared" si="22"/>
        <v>0</v>
      </c>
      <c r="L239" s="585"/>
      <c r="M239" s="585"/>
      <c r="N239" s="223">
        <f t="shared" si="23"/>
        <v>0</v>
      </c>
      <c r="O239" s="153"/>
      <c r="P239" s="155"/>
      <c r="Q239" s="155"/>
      <c r="AA239" s="97"/>
      <c r="AB239" s="97"/>
      <c r="AC239" s="97"/>
      <c r="AD239" s="97"/>
      <c r="AE239" s="97"/>
      <c r="AF239" s="93"/>
      <c r="AG239" s="93"/>
      <c r="AH239" s="93"/>
      <c r="AI239" s="30"/>
      <c r="AJ239" s="30"/>
      <c r="AK239" s="30"/>
      <c r="AL239" s="30"/>
      <c r="AM239" s="109"/>
      <c r="AN239" s="112">
        <v>810304</v>
      </c>
      <c r="AO239" s="30"/>
      <c r="AP239" s="112" t="s">
        <v>920</v>
      </c>
      <c r="AQ239"/>
      <c r="AR239"/>
      <c r="AS239"/>
      <c r="AT239"/>
      <c r="AU239"/>
      <c r="AV239"/>
    </row>
    <row r="240" spans="1:48" ht="24.95" customHeight="1" x14ac:dyDescent="0.2">
      <c r="A240" s="495"/>
      <c r="B240" s="733" t="e">
        <f>VLOOKUP(A240,'FETAC Awards'!$C$2:$D$2990,2,FALSE)</f>
        <v>#N/A</v>
      </c>
      <c r="C240" s="585"/>
      <c r="D240" s="585"/>
      <c r="E240" s="223">
        <f t="shared" si="20"/>
        <v>0</v>
      </c>
      <c r="F240" s="585"/>
      <c r="G240" s="585"/>
      <c r="H240" s="223">
        <f t="shared" si="21"/>
        <v>0</v>
      </c>
      <c r="I240" s="585"/>
      <c r="J240" s="585"/>
      <c r="K240" s="223">
        <f t="shared" si="22"/>
        <v>0</v>
      </c>
      <c r="L240" s="585"/>
      <c r="M240" s="585"/>
      <c r="N240" s="223">
        <f t="shared" si="23"/>
        <v>0</v>
      </c>
      <c r="O240" s="153"/>
      <c r="P240" s="155"/>
      <c r="Q240" s="155"/>
      <c r="AA240" s="97"/>
      <c r="AB240" s="97"/>
      <c r="AC240" s="97"/>
      <c r="AD240" s="97"/>
      <c r="AE240" s="97"/>
      <c r="AF240" s="93"/>
      <c r="AG240" s="93"/>
      <c r="AH240" s="93"/>
      <c r="AI240" s="30"/>
      <c r="AJ240" s="30"/>
      <c r="AK240" s="30"/>
      <c r="AL240" s="30"/>
      <c r="AM240" s="109"/>
      <c r="AN240" s="112">
        <v>810404</v>
      </c>
      <c r="AO240" s="30"/>
      <c r="AP240" s="112" t="s">
        <v>921</v>
      </c>
      <c r="AQ240"/>
      <c r="AR240"/>
      <c r="AS240"/>
      <c r="AT240"/>
      <c r="AU240"/>
      <c r="AV240"/>
    </row>
    <row r="241" spans="1:48" ht="24.95" customHeight="1" x14ac:dyDescent="0.2">
      <c r="A241" s="495"/>
      <c r="B241" s="733" t="e">
        <f>VLOOKUP(A241,'FETAC Awards'!$C$2:$D$2990,2,FALSE)</f>
        <v>#N/A</v>
      </c>
      <c r="C241" s="585"/>
      <c r="D241" s="585"/>
      <c r="E241" s="223">
        <f t="shared" si="20"/>
        <v>0</v>
      </c>
      <c r="F241" s="585"/>
      <c r="G241" s="585"/>
      <c r="H241" s="223">
        <f t="shared" si="21"/>
        <v>0</v>
      </c>
      <c r="I241" s="585"/>
      <c r="J241" s="585"/>
      <c r="K241" s="223">
        <f t="shared" si="22"/>
        <v>0</v>
      </c>
      <c r="L241" s="585"/>
      <c r="M241" s="585"/>
      <c r="N241" s="223">
        <f t="shared" si="23"/>
        <v>0</v>
      </c>
      <c r="O241" s="153"/>
      <c r="P241" s="155"/>
      <c r="Q241" s="155"/>
      <c r="AA241" s="97"/>
      <c r="AB241" s="97"/>
      <c r="AC241" s="97"/>
      <c r="AD241" s="97"/>
      <c r="AE241" s="97"/>
      <c r="AF241" s="93"/>
      <c r="AG241" s="93"/>
      <c r="AH241" s="93"/>
      <c r="AI241" s="30"/>
      <c r="AJ241" s="30"/>
      <c r="AK241" s="30"/>
      <c r="AL241" s="30"/>
      <c r="AM241" s="109"/>
      <c r="AN241" s="112">
        <v>810604</v>
      </c>
      <c r="AO241" s="30"/>
      <c r="AP241" s="112" t="s">
        <v>922</v>
      </c>
      <c r="AQ241"/>
      <c r="AR241"/>
      <c r="AS241"/>
      <c r="AT241"/>
      <c r="AU241"/>
      <c r="AV241"/>
    </row>
    <row r="242" spans="1:48" ht="24.95" customHeight="1" x14ac:dyDescent="0.2">
      <c r="A242" s="495"/>
      <c r="B242" s="733" t="e">
        <f>VLOOKUP(A242,'FETAC Awards'!$C$2:$D$2990,2,FALSE)</f>
        <v>#N/A</v>
      </c>
      <c r="C242" s="585"/>
      <c r="D242" s="585"/>
      <c r="E242" s="223">
        <f t="shared" si="20"/>
        <v>0</v>
      </c>
      <c r="F242" s="585"/>
      <c r="G242" s="585"/>
      <c r="H242" s="223">
        <f t="shared" si="21"/>
        <v>0</v>
      </c>
      <c r="I242" s="585"/>
      <c r="J242" s="585"/>
      <c r="K242" s="223">
        <f t="shared" si="22"/>
        <v>0</v>
      </c>
      <c r="L242" s="585"/>
      <c r="M242" s="585"/>
      <c r="N242" s="223">
        <f t="shared" si="23"/>
        <v>0</v>
      </c>
      <c r="O242" s="153"/>
      <c r="P242" s="155"/>
      <c r="Q242" s="155"/>
      <c r="AA242" s="97"/>
      <c r="AB242" s="97"/>
      <c r="AC242" s="97"/>
      <c r="AD242" s="97"/>
      <c r="AE242" s="97"/>
      <c r="AF242" s="93"/>
      <c r="AG242" s="93"/>
      <c r="AH242" s="93"/>
      <c r="AI242" s="30"/>
      <c r="AJ242" s="30"/>
      <c r="AK242" s="30"/>
      <c r="AL242" s="30"/>
      <c r="AM242" s="109"/>
      <c r="AN242" s="112">
        <v>810804</v>
      </c>
      <c r="AO242" s="30"/>
      <c r="AP242" s="112" t="s">
        <v>923</v>
      </c>
      <c r="AQ242"/>
      <c r="AR242"/>
      <c r="AS242"/>
      <c r="AT242"/>
      <c r="AU242"/>
      <c r="AV242"/>
    </row>
    <row r="243" spans="1:48" ht="24.95" customHeight="1" x14ac:dyDescent="0.2">
      <c r="A243" s="495"/>
      <c r="B243" s="733" t="e">
        <f>VLOOKUP(A243,'FETAC Awards'!$C$2:$D$2990,2,FALSE)</f>
        <v>#N/A</v>
      </c>
      <c r="C243" s="585"/>
      <c r="D243" s="585"/>
      <c r="E243" s="223">
        <f t="shared" si="20"/>
        <v>0</v>
      </c>
      <c r="F243" s="585"/>
      <c r="G243" s="585"/>
      <c r="H243" s="223">
        <f t="shared" si="21"/>
        <v>0</v>
      </c>
      <c r="I243" s="585"/>
      <c r="J243" s="585"/>
      <c r="K243" s="223">
        <f t="shared" si="22"/>
        <v>0</v>
      </c>
      <c r="L243" s="585"/>
      <c r="M243" s="585"/>
      <c r="N243" s="223">
        <f t="shared" si="23"/>
        <v>0</v>
      </c>
      <c r="O243" s="153"/>
      <c r="P243" s="155"/>
      <c r="Q243" s="155"/>
      <c r="AA243" s="97"/>
      <c r="AB243" s="97"/>
      <c r="AC243" s="97"/>
      <c r="AD243" s="97"/>
      <c r="AE243" s="97"/>
      <c r="AF243" s="93"/>
      <c r="AG243" s="93"/>
      <c r="AH243" s="93"/>
      <c r="AI243" s="30"/>
      <c r="AJ243" s="30"/>
      <c r="AK243" s="30"/>
      <c r="AL243" s="30"/>
      <c r="AM243" s="109"/>
      <c r="AN243" s="112">
        <v>811104</v>
      </c>
      <c r="AO243" s="30"/>
      <c r="AP243" s="112" t="s">
        <v>924</v>
      </c>
      <c r="AQ243"/>
      <c r="AR243"/>
      <c r="AS243"/>
      <c r="AT243"/>
      <c r="AU243"/>
      <c r="AV243"/>
    </row>
    <row r="244" spans="1:48" ht="24.95" customHeight="1" x14ac:dyDescent="0.2">
      <c r="A244" s="495"/>
      <c r="B244" s="733" t="e">
        <f>VLOOKUP(A244,'FETAC Awards'!$C$2:$D$2990,2,FALSE)</f>
        <v>#N/A</v>
      </c>
      <c r="C244" s="585"/>
      <c r="D244" s="585"/>
      <c r="E244" s="223">
        <f t="shared" si="20"/>
        <v>0</v>
      </c>
      <c r="F244" s="585"/>
      <c r="G244" s="585"/>
      <c r="H244" s="223">
        <f t="shared" si="21"/>
        <v>0</v>
      </c>
      <c r="I244" s="585"/>
      <c r="J244" s="585"/>
      <c r="K244" s="223">
        <f t="shared" si="22"/>
        <v>0</v>
      </c>
      <c r="L244" s="585"/>
      <c r="M244" s="585"/>
      <c r="N244" s="223">
        <f t="shared" si="23"/>
        <v>0</v>
      </c>
      <c r="O244" s="153"/>
      <c r="P244" s="155"/>
      <c r="Q244" s="155"/>
      <c r="AA244" s="97"/>
      <c r="AB244" s="97"/>
      <c r="AC244" s="97"/>
      <c r="AD244" s="97"/>
      <c r="AE244" s="97"/>
      <c r="AF244" s="93"/>
      <c r="AG244" s="93"/>
      <c r="AH244" s="93"/>
      <c r="AI244" s="30"/>
      <c r="AJ244" s="30"/>
      <c r="AK244" s="30"/>
      <c r="AL244" s="30"/>
      <c r="AM244" s="109"/>
      <c r="AN244" s="112">
        <v>811204</v>
      </c>
      <c r="AO244" s="30"/>
      <c r="AP244" s="112" t="s">
        <v>925</v>
      </c>
      <c r="AQ244"/>
      <c r="AR244"/>
      <c r="AS244"/>
      <c r="AT244"/>
      <c r="AU244"/>
      <c r="AV244"/>
    </row>
    <row r="245" spans="1:48" ht="24.95" customHeight="1" thickBot="1" x14ac:dyDescent="0.25">
      <c r="A245" s="716"/>
      <c r="B245" s="733" t="e">
        <f>VLOOKUP(A245,'FETAC Awards'!$C$2:$D$2990,2,FALSE)</f>
        <v>#N/A</v>
      </c>
      <c r="C245" s="585"/>
      <c r="D245" s="585"/>
      <c r="E245" s="223">
        <f>C245+D245</f>
        <v>0</v>
      </c>
      <c r="F245" s="585"/>
      <c r="G245" s="585"/>
      <c r="H245" s="223">
        <f>F245+G245</f>
        <v>0</v>
      </c>
      <c r="I245" s="585"/>
      <c r="J245" s="585"/>
      <c r="K245" s="223">
        <f>I245+J245</f>
        <v>0</v>
      </c>
      <c r="L245" s="585"/>
      <c r="M245" s="585"/>
      <c r="N245" s="223">
        <f>L245+M245</f>
        <v>0</v>
      </c>
      <c r="O245" s="153"/>
      <c r="P245" s="155"/>
      <c r="Q245" s="155"/>
      <c r="AA245" s="97"/>
      <c r="AB245" s="97"/>
      <c r="AC245" s="97"/>
      <c r="AD245" s="97"/>
      <c r="AE245" s="97"/>
      <c r="AF245" s="93"/>
      <c r="AG245" s="93"/>
      <c r="AH245" s="93"/>
      <c r="AI245" s="30"/>
      <c r="AJ245" s="30"/>
      <c r="AK245" s="30"/>
      <c r="AL245" s="30"/>
      <c r="AM245" s="109"/>
      <c r="AN245" s="112">
        <v>811404</v>
      </c>
      <c r="AO245" s="30"/>
      <c r="AP245" s="112" t="s">
        <v>926</v>
      </c>
      <c r="AQ245"/>
      <c r="AR245"/>
      <c r="AS245"/>
      <c r="AT245"/>
      <c r="AU245"/>
      <c r="AV245"/>
    </row>
    <row r="246" spans="1:48" ht="24.95" customHeight="1" thickBot="1" x14ac:dyDescent="0.25">
      <c r="A246" s="891" t="s">
        <v>3177</v>
      </c>
      <c r="B246" s="1038"/>
      <c r="C246" s="223">
        <f>SUM(C234:C245)</f>
        <v>0</v>
      </c>
      <c r="D246" s="223">
        <f t="shared" ref="D246:N246" si="24">SUM(D234:D245)</f>
        <v>0</v>
      </c>
      <c r="E246" s="223">
        <f t="shared" si="24"/>
        <v>0</v>
      </c>
      <c r="F246" s="223">
        <f t="shared" si="24"/>
        <v>0</v>
      </c>
      <c r="G246" s="223">
        <f t="shared" si="24"/>
        <v>0</v>
      </c>
      <c r="H246" s="223">
        <f t="shared" si="24"/>
        <v>0</v>
      </c>
      <c r="I246" s="223">
        <f t="shared" si="24"/>
        <v>0</v>
      </c>
      <c r="J246" s="223">
        <f t="shared" si="24"/>
        <v>0</v>
      </c>
      <c r="K246" s="223">
        <f t="shared" si="24"/>
        <v>0</v>
      </c>
      <c r="L246" s="223">
        <f t="shared" si="24"/>
        <v>0</v>
      </c>
      <c r="M246" s="223">
        <f t="shared" si="24"/>
        <v>0</v>
      </c>
      <c r="N246" s="223">
        <f t="shared" si="24"/>
        <v>0</v>
      </c>
      <c r="O246" s="153"/>
      <c r="P246" s="155"/>
      <c r="Q246" s="155"/>
      <c r="AA246" s="97"/>
      <c r="AB246" s="97"/>
      <c r="AC246" s="97"/>
      <c r="AD246" s="97"/>
      <c r="AE246" s="97"/>
      <c r="AF246" s="93"/>
      <c r="AG246" s="93"/>
      <c r="AH246" s="93"/>
      <c r="AI246" s="30"/>
      <c r="AJ246" s="30"/>
      <c r="AK246" s="30"/>
      <c r="AL246" s="30"/>
      <c r="AM246" s="109"/>
      <c r="AN246" s="112">
        <v>811504</v>
      </c>
      <c r="AO246" s="30"/>
      <c r="AP246" s="112" t="s">
        <v>927</v>
      </c>
      <c r="AQ246"/>
      <c r="AR246"/>
      <c r="AS246"/>
      <c r="AT246"/>
      <c r="AU246"/>
      <c r="AV246"/>
    </row>
    <row r="247" spans="1:48" ht="24.95" customHeight="1" x14ac:dyDescent="0.25">
      <c r="A247" s="889" t="s">
        <v>6131</v>
      </c>
      <c r="B247" s="1040"/>
      <c r="C247" s="586" t="s">
        <v>2946</v>
      </c>
      <c r="D247" s="586" t="s">
        <v>2947</v>
      </c>
      <c r="E247" s="586" t="s">
        <v>2948</v>
      </c>
      <c r="F247" s="586" t="s">
        <v>2946</v>
      </c>
      <c r="G247" s="586" t="s">
        <v>2947</v>
      </c>
      <c r="H247" s="586" t="s">
        <v>2948</v>
      </c>
      <c r="I247" s="586" t="s">
        <v>2946</v>
      </c>
      <c r="J247" s="586" t="s">
        <v>2947</v>
      </c>
      <c r="K247" s="586" t="s">
        <v>2948</v>
      </c>
      <c r="L247" s="587" t="s">
        <v>2946</v>
      </c>
      <c r="M247" s="587" t="s">
        <v>2947</v>
      </c>
      <c r="N247" s="587" t="s">
        <v>2948</v>
      </c>
      <c r="O247" s="153"/>
      <c r="P247" s="155"/>
      <c r="Q247" s="155"/>
      <c r="AA247" s="97"/>
      <c r="AB247" s="97"/>
      <c r="AC247" s="97"/>
      <c r="AD247" s="97"/>
      <c r="AE247" s="97"/>
      <c r="AF247" s="93"/>
      <c r="AG247" s="93"/>
      <c r="AH247" s="93"/>
      <c r="AI247" s="30"/>
      <c r="AJ247" s="30"/>
      <c r="AK247" s="30"/>
      <c r="AL247" s="30"/>
      <c r="AM247" s="109"/>
      <c r="AN247" s="112">
        <v>811704</v>
      </c>
      <c r="AO247" s="30"/>
      <c r="AP247" s="112" t="s">
        <v>928</v>
      </c>
      <c r="AQ247"/>
      <c r="AR247"/>
      <c r="AS247"/>
      <c r="AT247"/>
      <c r="AU247"/>
      <c r="AV247"/>
    </row>
    <row r="248" spans="1:48" ht="24.95" customHeight="1" x14ac:dyDescent="0.2">
      <c r="A248" s="321" t="s">
        <v>3160</v>
      </c>
      <c r="B248" s="732" t="s">
        <v>3161</v>
      </c>
      <c r="C248" s="588"/>
      <c r="D248" s="588"/>
      <c r="E248" s="588"/>
      <c r="F248" s="588"/>
      <c r="G248" s="588"/>
      <c r="H248" s="588"/>
      <c r="I248" s="588"/>
      <c r="J248" s="588"/>
      <c r="K248" s="588"/>
      <c r="L248" s="588"/>
      <c r="M248" s="588"/>
      <c r="N248" s="588"/>
      <c r="O248" s="153"/>
      <c r="P248" s="155"/>
      <c r="Q248" s="155"/>
      <c r="AA248" s="97"/>
      <c r="AB248" s="97"/>
      <c r="AC248" s="97"/>
      <c r="AD248" s="97"/>
      <c r="AE248" s="97"/>
      <c r="AF248" s="93"/>
      <c r="AG248" s="93"/>
      <c r="AH248" s="93"/>
      <c r="AI248" s="30"/>
      <c r="AJ248" s="30"/>
      <c r="AK248" s="30"/>
      <c r="AL248" s="30"/>
      <c r="AM248" s="109"/>
      <c r="AN248" s="112">
        <v>811804</v>
      </c>
      <c r="AO248" s="30"/>
      <c r="AP248" s="112" t="s">
        <v>929</v>
      </c>
      <c r="AQ248"/>
      <c r="AR248"/>
      <c r="AS248"/>
      <c r="AT248"/>
      <c r="AU248"/>
      <c r="AV248"/>
    </row>
    <row r="249" spans="1:48" ht="24.95" customHeight="1" x14ac:dyDescent="0.2">
      <c r="A249" s="495"/>
      <c r="B249" s="733" t="e">
        <f>VLOOKUP(A249,'FETAC Awards'!$C$2:$D$2990,2,FALSE)</f>
        <v>#N/A</v>
      </c>
      <c r="C249" s="585"/>
      <c r="D249" s="585"/>
      <c r="E249" s="223">
        <f t="shared" ref="E249:E261" si="25">C249+D249</f>
        <v>0</v>
      </c>
      <c r="F249" s="585"/>
      <c r="G249" s="585"/>
      <c r="H249" s="223">
        <f t="shared" ref="H249:H261" si="26">F249+G249</f>
        <v>0</v>
      </c>
      <c r="I249" s="585"/>
      <c r="J249" s="585"/>
      <c r="K249" s="223">
        <f t="shared" ref="K249:K261" si="27">I249+J249</f>
        <v>0</v>
      </c>
      <c r="L249" s="585"/>
      <c r="M249" s="585"/>
      <c r="N249" s="223">
        <f t="shared" ref="N249:N261" si="28">L249+M249</f>
        <v>0</v>
      </c>
      <c r="O249" s="153"/>
      <c r="P249" s="155"/>
      <c r="Q249" s="155"/>
      <c r="AA249" s="97"/>
      <c r="AB249" s="97"/>
      <c r="AC249" s="97"/>
      <c r="AD249" s="97"/>
      <c r="AE249" s="97"/>
      <c r="AF249" s="93"/>
      <c r="AG249" s="93"/>
      <c r="AH249" s="93"/>
      <c r="AI249" s="30"/>
      <c r="AJ249" s="30"/>
      <c r="AK249" s="30"/>
      <c r="AL249" s="30"/>
      <c r="AM249" s="109"/>
      <c r="AN249" s="109" t="s">
        <v>930</v>
      </c>
      <c r="AO249" s="30"/>
      <c r="AP249" s="112" t="s">
        <v>931</v>
      </c>
      <c r="AQ249"/>
      <c r="AR249"/>
      <c r="AS249"/>
      <c r="AT249"/>
      <c r="AU249"/>
      <c r="AV249"/>
    </row>
    <row r="250" spans="1:48" ht="24.95" customHeight="1" x14ac:dyDescent="0.2">
      <c r="A250" s="495"/>
      <c r="B250" s="733" t="e">
        <f>VLOOKUP(A250,'FETAC Awards'!$C$2:$D$2990,2,FALSE)</f>
        <v>#N/A</v>
      </c>
      <c r="C250" s="585"/>
      <c r="D250" s="585"/>
      <c r="E250" s="223">
        <f t="shared" si="25"/>
        <v>0</v>
      </c>
      <c r="F250" s="585"/>
      <c r="G250" s="585"/>
      <c r="H250" s="223">
        <f t="shared" si="26"/>
        <v>0</v>
      </c>
      <c r="I250" s="585"/>
      <c r="J250" s="585"/>
      <c r="K250" s="223">
        <f t="shared" si="27"/>
        <v>0</v>
      </c>
      <c r="L250" s="585"/>
      <c r="M250" s="585"/>
      <c r="N250" s="223">
        <f t="shared" si="28"/>
        <v>0</v>
      </c>
      <c r="O250" s="153"/>
      <c r="P250" s="155"/>
      <c r="Q250" s="155"/>
      <c r="AA250" s="97"/>
      <c r="AB250" s="97"/>
      <c r="AC250" s="97"/>
      <c r="AD250" s="97"/>
      <c r="AE250" s="97"/>
      <c r="AF250" s="93"/>
      <c r="AG250" s="93"/>
      <c r="AH250" s="93"/>
      <c r="AI250" s="30"/>
      <c r="AJ250" s="30"/>
      <c r="AK250" s="30"/>
      <c r="AL250" s="30"/>
      <c r="AM250" s="109"/>
      <c r="AN250" s="109" t="s">
        <v>932</v>
      </c>
      <c r="AO250" s="30"/>
      <c r="AP250" s="112" t="s">
        <v>933</v>
      </c>
      <c r="AQ250"/>
      <c r="AR250"/>
      <c r="AS250"/>
      <c r="AT250"/>
      <c r="AU250"/>
      <c r="AV250"/>
    </row>
    <row r="251" spans="1:48" ht="24.95" customHeight="1" x14ac:dyDescent="0.2">
      <c r="A251" s="495"/>
      <c r="B251" s="733" t="e">
        <f>VLOOKUP(A251,'FETAC Awards'!$C$2:$D$2990,2,FALSE)</f>
        <v>#N/A</v>
      </c>
      <c r="C251" s="585"/>
      <c r="D251" s="585"/>
      <c r="E251" s="223">
        <f t="shared" si="25"/>
        <v>0</v>
      </c>
      <c r="F251" s="585"/>
      <c r="G251" s="585"/>
      <c r="H251" s="223">
        <f t="shared" si="26"/>
        <v>0</v>
      </c>
      <c r="I251" s="585"/>
      <c r="J251" s="585"/>
      <c r="K251" s="223">
        <f t="shared" si="27"/>
        <v>0</v>
      </c>
      <c r="L251" s="585"/>
      <c r="M251" s="585"/>
      <c r="N251" s="223">
        <f t="shared" si="28"/>
        <v>0</v>
      </c>
      <c r="O251" s="153"/>
      <c r="P251" s="155"/>
      <c r="Q251" s="155"/>
      <c r="AA251" s="97"/>
      <c r="AB251" s="97"/>
      <c r="AC251" s="97"/>
      <c r="AD251" s="97"/>
      <c r="AE251" s="97"/>
      <c r="AF251" s="93"/>
      <c r="AG251" s="93"/>
      <c r="AH251" s="93"/>
      <c r="AI251" s="30"/>
      <c r="AJ251" s="30"/>
      <c r="AK251" s="30"/>
      <c r="AL251" s="30"/>
      <c r="AM251" s="109"/>
      <c r="AN251" s="109" t="s">
        <v>934</v>
      </c>
      <c r="AO251" s="30"/>
      <c r="AP251" s="112" t="s">
        <v>935</v>
      </c>
      <c r="AQ251"/>
      <c r="AR251"/>
      <c r="AS251"/>
      <c r="AT251"/>
      <c r="AU251"/>
      <c r="AV251"/>
    </row>
    <row r="252" spans="1:48" ht="24.95" customHeight="1" x14ac:dyDescent="0.2">
      <c r="A252" s="495"/>
      <c r="B252" s="733" t="e">
        <f>VLOOKUP(A252,'FETAC Awards'!$C$2:$D$2990,2,FALSE)</f>
        <v>#N/A</v>
      </c>
      <c r="C252" s="585"/>
      <c r="D252" s="585"/>
      <c r="E252" s="223">
        <f t="shared" si="25"/>
        <v>0</v>
      </c>
      <c r="F252" s="585"/>
      <c r="G252" s="585"/>
      <c r="H252" s="223">
        <f t="shared" si="26"/>
        <v>0</v>
      </c>
      <c r="I252" s="585"/>
      <c r="J252" s="585"/>
      <c r="K252" s="223">
        <f t="shared" si="27"/>
        <v>0</v>
      </c>
      <c r="L252" s="585"/>
      <c r="M252" s="585"/>
      <c r="N252" s="223">
        <f t="shared" si="28"/>
        <v>0</v>
      </c>
      <c r="O252" s="153"/>
      <c r="P252" s="155"/>
      <c r="Q252" s="155"/>
      <c r="AA252" s="97"/>
      <c r="AB252" s="97"/>
      <c r="AC252" s="97"/>
      <c r="AD252" s="97"/>
      <c r="AE252" s="97"/>
      <c r="AF252" s="93"/>
      <c r="AG252" s="93"/>
      <c r="AH252" s="93"/>
      <c r="AI252" s="30"/>
      <c r="AJ252" s="30"/>
      <c r="AK252" s="30"/>
      <c r="AL252" s="30"/>
      <c r="AM252" s="109"/>
      <c r="AN252" s="109" t="s">
        <v>936</v>
      </c>
      <c r="AO252" s="30"/>
      <c r="AP252" s="112" t="s">
        <v>937</v>
      </c>
      <c r="AQ252"/>
      <c r="AR252"/>
      <c r="AS252"/>
      <c r="AT252"/>
      <c r="AU252"/>
      <c r="AV252"/>
    </row>
    <row r="253" spans="1:48" ht="24.95" customHeight="1" x14ac:dyDescent="0.2">
      <c r="A253" s="495"/>
      <c r="B253" s="733" t="e">
        <f>VLOOKUP(A253,'FETAC Awards'!$C$2:$D$2990,2,FALSE)</f>
        <v>#N/A</v>
      </c>
      <c r="C253" s="585"/>
      <c r="D253" s="585"/>
      <c r="E253" s="223">
        <f t="shared" si="25"/>
        <v>0</v>
      </c>
      <c r="F253" s="585"/>
      <c r="G253" s="585"/>
      <c r="H253" s="223">
        <f t="shared" si="26"/>
        <v>0</v>
      </c>
      <c r="I253" s="585"/>
      <c r="J253" s="585"/>
      <c r="K253" s="223">
        <f t="shared" si="27"/>
        <v>0</v>
      </c>
      <c r="L253" s="585"/>
      <c r="M253" s="585"/>
      <c r="N253" s="223">
        <f t="shared" si="28"/>
        <v>0</v>
      </c>
      <c r="O253" s="153"/>
      <c r="P253" s="155"/>
      <c r="Q253" s="155"/>
      <c r="AA253" s="97"/>
      <c r="AB253" s="97"/>
      <c r="AC253" s="97"/>
      <c r="AD253" s="97"/>
      <c r="AE253" s="97"/>
      <c r="AF253" s="93"/>
      <c r="AG253" s="93"/>
      <c r="AH253" s="93"/>
      <c r="AI253" s="30"/>
      <c r="AJ253" s="30"/>
      <c r="AK253" s="30"/>
      <c r="AL253" s="30"/>
      <c r="AM253" s="109"/>
      <c r="AN253" s="109" t="s">
        <v>938</v>
      </c>
      <c r="AO253" s="30"/>
      <c r="AP253" s="112" t="s">
        <v>939</v>
      </c>
      <c r="AQ253"/>
      <c r="AR253"/>
      <c r="AS253"/>
      <c r="AT253"/>
      <c r="AU253"/>
      <c r="AV253"/>
    </row>
    <row r="254" spans="1:48" ht="24.95" customHeight="1" x14ac:dyDescent="0.2">
      <c r="A254" s="495"/>
      <c r="B254" s="733" t="e">
        <f>VLOOKUP(A254,'FETAC Awards'!$C$2:$D$2990,2,FALSE)</f>
        <v>#N/A</v>
      </c>
      <c r="C254" s="585"/>
      <c r="D254" s="585"/>
      <c r="E254" s="223">
        <f t="shared" si="25"/>
        <v>0</v>
      </c>
      <c r="F254" s="585"/>
      <c r="G254" s="585"/>
      <c r="H254" s="223">
        <f t="shared" si="26"/>
        <v>0</v>
      </c>
      <c r="I254" s="585"/>
      <c r="J254" s="585"/>
      <c r="K254" s="223">
        <f t="shared" si="27"/>
        <v>0</v>
      </c>
      <c r="L254" s="585"/>
      <c r="M254" s="585"/>
      <c r="N254" s="223">
        <f t="shared" si="28"/>
        <v>0</v>
      </c>
      <c r="O254" s="153"/>
      <c r="P254" s="155"/>
      <c r="Q254" s="155"/>
      <c r="AA254" s="97"/>
      <c r="AB254" s="97"/>
      <c r="AC254" s="97"/>
      <c r="AD254" s="97"/>
      <c r="AE254" s="97"/>
      <c r="AF254" s="93"/>
      <c r="AG254" s="93"/>
      <c r="AH254" s="93"/>
      <c r="AI254" s="30"/>
      <c r="AJ254" s="30"/>
      <c r="AK254" s="30"/>
      <c r="AL254" s="30"/>
      <c r="AM254" s="109"/>
      <c r="AN254" s="109" t="s">
        <v>940</v>
      </c>
      <c r="AO254" s="30"/>
      <c r="AP254" s="112">
        <v>61</v>
      </c>
      <c r="AQ254"/>
      <c r="AR254"/>
      <c r="AS254"/>
      <c r="AT254"/>
      <c r="AU254"/>
      <c r="AV254"/>
    </row>
    <row r="255" spans="1:48" ht="24.95" customHeight="1" x14ac:dyDescent="0.2">
      <c r="A255" s="495"/>
      <c r="B255" s="733" t="e">
        <f>VLOOKUP(A255,'FETAC Awards'!$C$2:$D$2990,2,FALSE)</f>
        <v>#N/A</v>
      </c>
      <c r="C255" s="585"/>
      <c r="D255" s="585"/>
      <c r="E255" s="223">
        <f t="shared" si="25"/>
        <v>0</v>
      </c>
      <c r="F255" s="585"/>
      <c r="G255" s="585"/>
      <c r="H255" s="223">
        <f t="shared" si="26"/>
        <v>0</v>
      </c>
      <c r="I255" s="585"/>
      <c r="J255" s="585"/>
      <c r="K255" s="223">
        <f t="shared" si="27"/>
        <v>0</v>
      </c>
      <c r="L255" s="585"/>
      <c r="M255" s="585"/>
      <c r="N255" s="223">
        <f t="shared" si="28"/>
        <v>0</v>
      </c>
      <c r="O255" s="153"/>
      <c r="P255" s="155"/>
      <c r="Q255" s="155"/>
      <c r="AA255" s="97"/>
      <c r="AB255" s="97"/>
      <c r="AC255" s="97"/>
      <c r="AD255" s="97"/>
      <c r="AE255" s="97"/>
      <c r="AF255" s="93"/>
      <c r="AG255" s="93"/>
      <c r="AH255" s="93"/>
      <c r="AI255" s="30"/>
      <c r="AJ255" s="30"/>
      <c r="AK255" s="30"/>
      <c r="AL255" s="30"/>
      <c r="AM255" s="109"/>
      <c r="AN255" s="109" t="s">
        <v>941</v>
      </c>
      <c r="AO255" s="30"/>
      <c r="AP255" s="112" t="s">
        <v>942</v>
      </c>
      <c r="AQ255"/>
      <c r="AR255"/>
      <c r="AS255"/>
      <c r="AT255"/>
      <c r="AU255"/>
      <c r="AV255"/>
    </row>
    <row r="256" spans="1:48" ht="24.95" customHeight="1" x14ac:dyDescent="0.2">
      <c r="A256" s="495"/>
      <c r="B256" s="733" t="e">
        <f>VLOOKUP(A256,'FETAC Awards'!$C$2:$D$2990,2,FALSE)</f>
        <v>#N/A</v>
      </c>
      <c r="C256" s="585"/>
      <c r="D256" s="585"/>
      <c r="E256" s="223">
        <f t="shared" si="25"/>
        <v>0</v>
      </c>
      <c r="F256" s="585"/>
      <c r="G256" s="585"/>
      <c r="H256" s="223">
        <f t="shared" si="26"/>
        <v>0</v>
      </c>
      <c r="I256" s="585"/>
      <c r="J256" s="585"/>
      <c r="K256" s="223">
        <f t="shared" si="27"/>
        <v>0</v>
      </c>
      <c r="L256" s="585"/>
      <c r="M256" s="585"/>
      <c r="N256" s="223">
        <f t="shared" si="28"/>
        <v>0</v>
      </c>
      <c r="O256" s="153"/>
      <c r="P256" s="155"/>
      <c r="Q256" s="155"/>
      <c r="AA256" s="97"/>
      <c r="AB256" s="97"/>
      <c r="AC256" s="97"/>
      <c r="AD256" s="97"/>
      <c r="AE256" s="97"/>
      <c r="AF256" s="93"/>
      <c r="AG256" s="93"/>
      <c r="AH256" s="93"/>
      <c r="AI256" s="30"/>
      <c r="AJ256" s="30"/>
      <c r="AK256" s="30"/>
      <c r="AL256" s="30"/>
      <c r="AM256" s="109"/>
      <c r="AN256" s="109" t="s">
        <v>943</v>
      </c>
      <c r="AO256" s="30"/>
      <c r="AP256" s="112" t="s">
        <v>944</v>
      </c>
      <c r="AQ256"/>
      <c r="AR256"/>
      <c r="AS256"/>
      <c r="AT256"/>
      <c r="AU256"/>
      <c r="AV256"/>
    </row>
    <row r="257" spans="1:48" ht="24.95" customHeight="1" x14ac:dyDescent="0.2">
      <c r="A257" s="495"/>
      <c r="B257" s="733" t="e">
        <f>VLOOKUP(A257,'FETAC Awards'!$C$2:$D$2990,2,FALSE)</f>
        <v>#N/A</v>
      </c>
      <c r="C257" s="585"/>
      <c r="D257" s="585"/>
      <c r="E257" s="223">
        <f t="shared" si="25"/>
        <v>0</v>
      </c>
      <c r="F257" s="585"/>
      <c r="G257" s="585"/>
      <c r="H257" s="223">
        <f t="shared" si="26"/>
        <v>0</v>
      </c>
      <c r="I257" s="585"/>
      <c r="J257" s="585"/>
      <c r="K257" s="223">
        <f t="shared" si="27"/>
        <v>0</v>
      </c>
      <c r="L257" s="585"/>
      <c r="M257" s="585"/>
      <c r="N257" s="223">
        <f t="shared" si="28"/>
        <v>0</v>
      </c>
      <c r="O257" s="153"/>
      <c r="P257" s="155"/>
      <c r="Q257" s="155"/>
      <c r="AA257" s="97"/>
      <c r="AB257" s="97"/>
      <c r="AC257" s="97"/>
      <c r="AD257" s="97"/>
      <c r="AE257" s="97"/>
      <c r="AF257" s="93"/>
      <c r="AG257" s="93"/>
      <c r="AH257" s="93"/>
      <c r="AI257" s="30"/>
      <c r="AJ257" s="30"/>
      <c r="AK257" s="30"/>
      <c r="AL257" s="30"/>
      <c r="AM257" s="109"/>
      <c r="AN257" s="109" t="s">
        <v>945</v>
      </c>
      <c r="AO257" s="30"/>
      <c r="AP257" s="112" t="s">
        <v>946</v>
      </c>
      <c r="AQ257"/>
      <c r="AR257"/>
      <c r="AS257"/>
      <c r="AT257"/>
      <c r="AU257"/>
      <c r="AV257"/>
    </row>
    <row r="258" spans="1:48" ht="24.95" customHeight="1" x14ac:dyDescent="0.2">
      <c r="A258" s="495"/>
      <c r="B258" s="733" t="e">
        <f>VLOOKUP(A258,'FETAC Awards'!$C$2:$D$2990,2,FALSE)</f>
        <v>#N/A</v>
      </c>
      <c r="C258" s="585"/>
      <c r="D258" s="585"/>
      <c r="E258" s="223">
        <f t="shared" si="25"/>
        <v>0</v>
      </c>
      <c r="F258" s="585"/>
      <c r="G258" s="585"/>
      <c r="H258" s="223">
        <f t="shared" si="26"/>
        <v>0</v>
      </c>
      <c r="I258" s="585"/>
      <c r="J258" s="585"/>
      <c r="K258" s="223">
        <f t="shared" si="27"/>
        <v>0</v>
      </c>
      <c r="L258" s="585"/>
      <c r="M258" s="585"/>
      <c r="N258" s="223">
        <f t="shared" si="28"/>
        <v>0</v>
      </c>
      <c r="O258" s="153"/>
      <c r="P258" s="155"/>
      <c r="Q258" s="155"/>
      <c r="AA258" s="97"/>
      <c r="AB258" s="97"/>
      <c r="AC258" s="97"/>
      <c r="AD258" s="97"/>
      <c r="AE258" s="97"/>
      <c r="AF258" s="93"/>
      <c r="AG258" s="93"/>
      <c r="AH258" s="93"/>
      <c r="AI258" s="30"/>
      <c r="AJ258" s="30"/>
      <c r="AK258" s="30"/>
      <c r="AL258" s="30"/>
      <c r="AM258" s="109"/>
      <c r="AN258" s="109" t="s">
        <v>947</v>
      </c>
      <c r="AO258" s="30"/>
      <c r="AP258" s="112" t="s">
        <v>948</v>
      </c>
      <c r="AQ258"/>
      <c r="AR258"/>
      <c r="AS258"/>
      <c r="AT258"/>
      <c r="AU258"/>
      <c r="AV258"/>
    </row>
    <row r="259" spans="1:48" ht="24.95" customHeight="1" x14ac:dyDescent="0.2">
      <c r="A259" s="495"/>
      <c r="B259" s="733" t="e">
        <f>VLOOKUP(A259,'FETAC Awards'!$C$2:$D$2990,2,FALSE)</f>
        <v>#N/A</v>
      </c>
      <c r="C259" s="585"/>
      <c r="D259" s="585"/>
      <c r="E259" s="223">
        <f t="shared" si="25"/>
        <v>0</v>
      </c>
      <c r="F259" s="585"/>
      <c r="G259" s="585"/>
      <c r="H259" s="223">
        <f t="shared" si="26"/>
        <v>0</v>
      </c>
      <c r="I259" s="585"/>
      <c r="J259" s="585"/>
      <c r="K259" s="223">
        <f t="shared" si="27"/>
        <v>0</v>
      </c>
      <c r="L259" s="585"/>
      <c r="M259" s="585"/>
      <c r="N259" s="223">
        <f t="shared" si="28"/>
        <v>0</v>
      </c>
      <c r="O259" s="153"/>
      <c r="P259" s="155"/>
      <c r="Q259" s="155"/>
      <c r="AA259" s="97"/>
      <c r="AB259" s="97"/>
      <c r="AC259" s="97"/>
      <c r="AD259" s="97"/>
      <c r="AE259" s="97"/>
      <c r="AF259" s="93"/>
      <c r="AG259" s="93"/>
      <c r="AH259" s="93"/>
      <c r="AI259" s="30"/>
      <c r="AJ259" s="30"/>
      <c r="AK259" s="30"/>
      <c r="AL259" s="30"/>
      <c r="AM259" s="109"/>
      <c r="AN259" s="109" t="s">
        <v>949</v>
      </c>
      <c r="AO259" s="30"/>
      <c r="AP259" s="112">
        <v>674</v>
      </c>
      <c r="AQ259"/>
      <c r="AR259"/>
      <c r="AS259"/>
      <c r="AT259"/>
      <c r="AU259"/>
      <c r="AV259"/>
    </row>
    <row r="260" spans="1:48" ht="24.95" customHeight="1" thickBot="1" x14ac:dyDescent="0.25">
      <c r="A260" s="716"/>
      <c r="B260" s="733" t="e">
        <f>VLOOKUP(A260,'FETAC Awards'!$C$2:$D$2990,2,FALSE)</f>
        <v>#N/A</v>
      </c>
      <c r="C260" s="585"/>
      <c r="D260" s="585"/>
      <c r="E260" s="223">
        <f>C260+D260</f>
        <v>0</v>
      </c>
      <c r="F260" s="585"/>
      <c r="G260" s="585"/>
      <c r="H260" s="223">
        <f>F260+G260</f>
        <v>0</v>
      </c>
      <c r="I260" s="585"/>
      <c r="J260" s="585"/>
      <c r="K260" s="223">
        <f>I260+J260</f>
        <v>0</v>
      </c>
      <c r="L260" s="585"/>
      <c r="M260" s="585"/>
      <c r="N260" s="223">
        <f>L260+M260</f>
        <v>0</v>
      </c>
      <c r="O260" s="153"/>
      <c r="P260" s="155"/>
      <c r="Q260" s="155"/>
      <c r="AA260" s="97"/>
      <c r="AB260" s="97"/>
      <c r="AC260" s="97"/>
      <c r="AD260" s="97"/>
      <c r="AE260" s="97"/>
      <c r="AF260" s="93"/>
      <c r="AG260" s="93"/>
      <c r="AH260" s="93"/>
      <c r="AI260" s="30"/>
      <c r="AJ260" s="30"/>
      <c r="AK260" s="30"/>
      <c r="AL260" s="30"/>
      <c r="AM260" s="109"/>
      <c r="AN260" s="109" t="s">
        <v>950</v>
      </c>
      <c r="AO260" s="30"/>
      <c r="AP260" s="112">
        <v>675</v>
      </c>
      <c r="AQ260"/>
      <c r="AR260"/>
      <c r="AS260"/>
      <c r="AT260"/>
      <c r="AU260"/>
      <c r="AV260"/>
    </row>
    <row r="261" spans="1:48" ht="24.95" customHeight="1" thickBot="1" x14ac:dyDescent="0.25">
      <c r="A261" s="891" t="s">
        <v>3178</v>
      </c>
      <c r="B261" s="1038"/>
      <c r="C261" s="223">
        <f>SUM(C249:C259)</f>
        <v>0</v>
      </c>
      <c r="D261" s="223">
        <f>SUM(D249:D259)</f>
        <v>0</v>
      </c>
      <c r="E261" s="223">
        <f t="shared" si="25"/>
        <v>0</v>
      </c>
      <c r="F261" s="223">
        <f>SUM(F249:F259)</f>
        <v>0</v>
      </c>
      <c r="G261" s="223">
        <f>SUM(G249:G259)</f>
        <v>0</v>
      </c>
      <c r="H261" s="223">
        <f t="shared" si="26"/>
        <v>0</v>
      </c>
      <c r="I261" s="223">
        <f>SUM(I249:I259)</f>
        <v>0</v>
      </c>
      <c r="J261" s="223">
        <f>SUM(J249:J259)</f>
        <v>0</v>
      </c>
      <c r="K261" s="223">
        <f t="shared" si="27"/>
        <v>0</v>
      </c>
      <c r="L261" s="223">
        <f>SUM(L249:L259)</f>
        <v>0</v>
      </c>
      <c r="M261" s="223">
        <f>SUM(M249:M259)</f>
        <v>0</v>
      </c>
      <c r="N261" s="223">
        <f t="shared" si="28"/>
        <v>0</v>
      </c>
      <c r="O261" s="153"/>
      <c r="P261" s="155"/>
      <c r="Q261" s="155"/>
      <c r="AA261" s="97"/>
      <c r="AB261" s="97"/>
      <c r="AC261" s="97"/>
      <c r="AD261" s="97"/>
      <c r="AE261" s="97"/>
      <c r="AF261" s="93"/>
      <c r="AG261" s="93"/>
      <c r="AH261" s="93"/>
      <c r="AI261" s="30"/>
      <c r="AJ261" s="30"/>
      <c r="AK261" s="30"/>
      <c r="AL261" s="30"/>
      <c r="AM261" s="109"/>
      <c r="AN261" s="109" t="s">
        <v>951</v>
      </c>
      <c r="AO261" s="30"/>
      <c r="AP261" s="112" t="s">
        <v>952</v>
      </c>
      <c r="AQ261"/>
      <c r="AR261"/>
      <c r="AS261"/>
      <c r="AT261"/>
      <c r="AU261"/>
      <c r="AV261"/>
    </row>
    <row r="262" spans="1:48" ht="24.95" customHeight="1" x14ac:dyDescent="0.25">
      <c r="A262" s="889" t="s">
        <v>6132</v>
      </c>
      <c r="B262" s="1040"/>
      <c r="C262" s="586" t="s">
        <v>2946</v>
      </c>
      <c r="D262" s="586" t="s">
        <v>2947</v>
      </c>
      <c r="E262" s="586" t="s">
        <v>2948</v>
      </c>
      <c r="F262" s="586" t="s">
        <v>2946</v>
      </c>
      <c r="G262" s="586" t="s">
        <v>2947</v>
      </c>
      <c r="H262" s="586" t="s">
        <v>2948</v>
      </c>
      <c r="I262" s="586" t="s">
        <v>2946</v>
      </c>
      <c r="J262" s="586" t="s">
        <v>2947</v>
      </c>
      <c r="K262" s="586" t="s">
        <v>2948</v>
      </c>
      <c r="L262" s="587" t="s">
        <v>2946</v>
      </c>
      <c r="M262" s="587" t="s">
        <v>2947</v>
      </c>
      <c r="N262" s="587" t="s">
        <v>2948</v>
      </c>
      <c r="O262" s="153"/>
      <c r="P262" s="155"/>
      <c r="Q262" s="155"/>
      <c r="AA262" s="97"/>
      <c r="AB262" s="97"/>
      <c r="AC262" s="97"/>
      <c r="AD262" s="97"/>
      <c r="AE262" s="97"/>
      <c r="AF262" s="93"/>
      <c r="AG262" s="93"/>
      <c r="AH262" s="93"/>
      <c r="AI262" s="30"/>
      <c r="AJ262" s="30"/>
      <c r="AK262" s="30"/>
      <c r="AL262" s="30"/>
      <c r="AM262" s="109"/>
      <c r="AN262" s="109" t="s">
        <v>953</v>
      </c>
      <c r="AO262" s="30"/>
      <c r="AP262" s="112">
        <v>68</v>
      </c>
      <c r="AQ262"/>
      <c r="AR262"/>
      <c r="AS262"/>
      <c r="AT262"/>
      <c r="AU262"/>
      <c r="AV262"/>
    </row>
    <row r="263" spans="1:48" ht="24.95" customHeight="1" x14ac:dyDescent="0.2">
      <c r="A263" s="580" t="s">
        <v>3160</v>
      </c>
      <c r="B263" s="791" t="s">
        <v>3161</v>
      </c>
      <c r="C263" s="588"/>
      <c r="D263" s="588"/>
      <c r="E263" s="588"/>
      <c r="F263" s="588"/>
      <c r="G263" s="588"/>
      <c r="H263" s="588"/>
      <c r="I263" s="588"/>
      <c r="J263" s="588"/>
      <c r="K263" s="588"/>
      <c r="L263" s="588"/>
      <c r="M263" s="588"/>
      <c r="N263" s="588"/>
      <c r="O263" s="153"/>
      <c r="P263" s="155"/>
      <c r="Q263" s="155"/>
      <c r="AA263" s="97"/>
      <c r="AB263" s="97"/>
      <c r="AC263" s="97"/>
      <c r="AD263" s="97"/>
      <c r="AE263" s="97"/>
      <c r="AF263" s="93"/>
      <c r="AG263" s="93"/>
      <c r="AH263" s="93"/>
      <c r="AI263" s="30"/>
      <c r="AJ263" s="30"/>
      <c r="AK263" s="30"/>
      <c r="AL263" s="30"/>
      <c r="AM263" s="109"/>
      <c r="AN263" s="109" t="s">
        <v>954</v>
      </c>
      <c r="AO263" s="30"/>
      <c r="AP263" s="112" t="s">
        <v>955</v>
      </c>
      <c r="AQ263"/>
      <c r="AR263"/>
      <c r="AS263"/>
      <c r="AT263"/>
      <c r="AU263"/>
      <c r="AV263"/>
    </row>
    <row r="264" spans="1:48" ht="24.95" customHeight="1" x14ac:dyDescent="0.2">
      <c r="A264" s="495"/>
      <c r="B264" s="792" t="e">
        <f>VLOOKUP(A264,'FETAC Awards'!$C$2:$D$4500,2,FALSE)</f>
        <v>#N/A</v>
      </c>
      <c r="C264" s="585"/>
      <c r="D264" s="585"/>
      <c r="E264" s="223">
        <f t="shared" ref="E264:E273" si="29">C264+D264</f>
        <v>0</v>
      </c>
      <c r="F264" s="585"/>
      <c r="G264" s="585"/>
      <c r="H264" s="223">
        <f t="shared" ref="H264:H273" si="30">F264+G264</f>
        <v>0</v>
      </c>
      <c r="I264" s="585"/>
      <c r="J264" s="585"/>
      <c r="K264" s="223">
        <f t="shared" ref="K264:K273" si="31">I264+J264</f>
        <v>0</v>
      </c>
      <c r="L264" s="585"/>
      <c r="M264" s="585"/>
      <c r="N264" s="223">
        <f t="shared" ref="N264:N273" si="32">L264+M264</f>
        <v>0</v>
      </c>
      <c r="O264" s="153"/>
      <c r="P264" s="155"/>
      <c r="Q264" s="155"/>
      <c r="AA264" s="97"/>
      <c r="AB264" s="97"/>
      <c r="AC264" s="97"/>
      <c r="AD264" s="97"/>
      <c r="AE264" s="97"/>
      <c r="AF264" s="93"/>
      <c r="AG264" s="93"/>
      <c r="AH264" s="93"/>
      <c r="AI264" s="30"/>
      <c r="AJ264" s="30"/>
      <c r="AK264" s="30"/>
      <c r="AL264" s="30"/>
      <c r="AM264" s="109"/>
      <c r="AN264" s="109" t="s">
        <v>956</v>
      </c>
      <c r="AO264" s="30"/>
      <c r="AP264" s="112" t="s">
        <v>957</v>
      </c>
      <c r="AQ264"/>
      <c r="AR264"/>
      <c r="AS264"/>
      <c r="AT264"/>
      <c r="AU264"/>
      <c r="AV264"/>
    </row>
    <row r="265" spans="1:48" ht="24.95" customHeight="1" x14ac:dyDescent="0.2">
      <c r="A265" s="495"/>
      <c r="B265" s="792" t="e">
        <f>VLOOKUP(A265,'FETAC Awards'!$C$2:$D$4500,2,FALSE)</f>
        <v>#N/A</v>
      </c>
      <c r="C265" s="585"/>
      <c r="D265" s="585"/>
      <c r="E265" s="223">
        <f t="shared" si="29"/>
        <v>0</v>
      </c>
      <c r="F265" s="585"/>
      <c r="G265" s="585"/>
      <c r="H265" s="223">
        <f t="shared" si="30"/>
        <v>0</v>
      </c>
      <c r="I265" s="585"/>
      <c r="J265" s="585"/>
      <c r="K265" s="223">
        <f t="shared" si="31"/>
        <v>0</v>
      </c>
      <c r="L265" s="585"/>
      <c r="M265" s="585"/>
      <c r="N265" s="223">
        <f t="shared" si="32"/>
        <v>0</v>
      </c>
      <c r="O265" s="153"/>
      <c r="P265" s="155"/>
      <c r="Q265" s="155"/>
      <c r="AA265" s="97"/>
      <c r="AB265" s="97"/>
      <c r="AC265" s="97"/>
      <c r="AD265" s="97"/>
      <c r="AE265" s="97"/>
      <c r="AF265" s="93"/>
      <c r="AG265" s="93"/>
      <c r="AH265" s="93"/>
      <c r="AI265" s="30"/>
      <c r="AJ265" s="30"/>
      <c r="AK265" s="30"/>
      <c r="AL265" s="30"/>
      <c r="AM265" s="109"/>
      <c r="AN265" s="109">
        <v>62</v>
      </c>
      <c r="AO265" s="30"/>
      <c r="AP265" s="112">
        <v>444</v>
      </c>
      <c r="AQ265"/>
      <c r="AR265"/>
      <c r="AS265"/>
      <c r="AT265"/>
      <c r="AU265"/>
      <c r="AV265"/>
    </row>
    <row r="266" spans="1:48" ht="24.95" customHeight="1" x14ac:dyDescent="0.2">
      <c r="A266" s="495"/>
      <c r="B266" s="792" t="e">
        <f>VLOOKUP(A266,'FETAC Awards'!$C$2:$D$4500,2,FALSE)</f>
        <v>#N/A</v>
      </c>
      <c r="C266" s="585"/>
      <c r="D266" s="585"/>
      <c r="E266" s="223">
        <f t="shared" si="29"/>
        <v>0</v>
      </c>
      <c r="F266" s="585"/>
      <c r="G266" s="585"/>
      <c r="H266" s="223">
        <f t="shared" si="30"/>
        <v>0</v>
      </c>
      <c r="I266" s="585"/>
      <c r="J266" s="585"/>
      <c r="K266" s="223">
        <f t="shared" si="31"/>
        <v>0</v>
      </c>
      <c r="L266" s="585"/>
      <c r="M266" s="585"/>
      <c r="N266" s="223">
        <f t="shared" si="32"/>
        <v>0</v>
      </c>
      <c r="O266" s="153"/>
      <c r="P266" s="155"/>
      <c r="Q266" s="155"/>
      <c r="AA266" s="97"/>
      <c r="AB266" s="97"/>
      <c r="AC266" s="97"/>
      <c r="AD266" s="97"/>
      <c r="AE266" s="97"/>
      <c r="AF266" s="93"/>
      <c r="AG266" s="93"/>
      <c r="AH266" s="93"/>
      <c r="AI266" s="30"/>
      <c r="AJ266" s="30"/>
      <c r="AK266" s="30"/>
      <c r="AL266" s="30"/>
      <c r="AM266" s="109"/>
      <c r="AN266" s="109">
        <v>63</v>
      </c>
      <c r="AO266" s="30"/>
      <c r="AP266" s="112">
        <v>445</v>
      </c>
      <c r="AQ266"/>
      <c r="AR266"/>
      <c r="AS266"/>
      <c r="AT266"/>
      <c r="AU266"/>
      <c r="AV266"/>
    </row>
    <row r="267" spans="1:48" ht="24.95" customHeight="1" x14ac:dyDescent="0.2">
      <c r="A267" s="495"/>
      <c r="B267" s="792" t="e">
        <f>VLOOKUP(A267,'FETAC Awards'!$C$2:$D$4500,2,FALSE)</f>
        <v>#N/A</v>
      </c>
      <c r="C267" s="585"/>
      <c r="D267" s="585"/>
      <c r="E267" s="223">
        <f t="shared" si="29"/>
        <v>0</v>
      </c>
      <c r="F267" s="585"/>
      <c r="G267" s="585"/>
      <c r="H267" s="223">
        <f t="shared" si="30"/>
        <v>0</v>
      </c>
      <c r="I267" s="585"/>
      <c r="J267" s="585"/>
      <c r="K267" s="223">
        <f t="shared" si="31"/>
        <v>0</v>
      </c>
      <c r="L267" s="585"/>
      <c r="M267" s="585"/>
      <c r="N267" s="223">
        <f t="shared" si="32"/>
        <v>0</v>
      </c>
      <c r="O267" s="153"/>
      <c r="P267" s="155"/>
      <c r="Q267" s="155"/>
      <c r="AA267" s="97"/>
      <c r="AB267" s="97"/>
      <c r="AC267" s="97"/>
      <c r="AD267" s="97"/>
      <c r="AE267" s="97"/>
      <c r="AF267" s="93"/>
      <c r="AG267" s="93"/>
      <c r="AH267" s="93"/>
      <c r="AI267" s="30"/>
      <c r="AJ267" s="30"/>
      <c r="AK267" s="30"/>
      <c r="AL267" s="30"/>
      <c r="AM267" s="109"/>
      <c r="AN267" s="109">
        <v>121</v>
      </c>
      <c r="AO267" s="30"/>
      <c r="AP267" s="112">
        <v>446</v>
      </c>
      <c r="AQ267"/>
      <c r="AR267"/>
      <c r="AS267"/>
      <c r="AT267"/>
      <c r="AU267"/>
      <c r="AV267"/>
    </row>
    <row r="268" spans="1:48" ht="24.95" customHeight="1" x14ac:dyDescent="0.2">
      <c r="A268" s="495"/>
      <c r="B268" s="792" t="e">
        <f>VLOOKUP(A268,'FETAC Awards'!$C$2:$D$4500,2,FALSE)</f>
        <v>#N/A</v>
      </c>
      <c r="C268" s="585"/>
      <c r="D268" s="585"/>
      <c r="E268" s="223">
        <f t="shared" si="29"/>
        <v>0</v>
      </c>
      <c r="F268" s="585"/>
      <c r="G268" s="585"/>
      <c r="H268" s="223">
        <f t="shared" si="30"/>
        <v>0</v>
      </c>
      <c r="I268" s="585"/>
      <c r="J268" s="585"/>
      <c r="K268" s="223">
        <f t="shared" si="31"/>
        <v>0</v>
      </c>
      <c r="L268" s="585"/>
      <c r="M268" s="585"/>
      <c r="N268" s="223">
        <f t="shared" si="32"/>
        <v>0</v>
      </c>
      <c r="O268" s="153"/>
      <c r="P268" s="155"/>
      <c r="Q268" s="155"/>
      <c r="AA268" s="97"/>
      <c r="AB268" s="97"/>
      <c r="AC268" s="97"/>
      <c r="AD268" s="97"/>
      <c r="AE268" s="97"/>
      <c r="AF268" s="93"/>
      <c r="AG268" s="93"/>
      <c r="AH268" s="93"/>
      <c r="AI268" s="30"/>
      <c r="AJ268" s="30"/>
      <c r="AK268" s="30"/>
      <c r="AL268" s="30"/>
      <c r="AM268" s="109"/>
      <c r="AN268" s="109">
        <v>122</v>
      </c>
      <c r="AO268" s="30"/>
      <c r="AP268" s="112">
        <v>447</v>
      </c>
      <c r="AQ268"/>
      <c r="AR268"/>
      <c r="AS268"/>
      <c r="AT268"/>
      <c r="AU268"/>
      <c r="AV268"/>
    </row>
    <row r="269" spans="1:48" ht="24.95" customHeight="1" x14ac:dyDescent="0.2">
      <c r="A269" s="495"/>
      <c r="B269" s="792" t="e">
        <f>VLOOKUP(A269,'FETAC Awards'!$C$2:$D$4500,2,FALSE)</f>
        <v>#N/A</v>
      </c>
      <c r="C269" s="585"/>
      <c r="D269" s="585"/>
      <c r="E269" s="223">
        <f t="shared" si="29"/>
        <v>0</v>
      </c>
      <c r="F269" s="585"/>
      <c r="G269" s="585"/>
      <c r="H269" s="223">
        <f t="shared" si="30"/>
        <v>0</v>
      </c>
      <c r="I269" s="585"/>
      <c r="J269" s="585"/>
      <c r="K269" s="223">
        <f t="shared" si="31"/>
        <v>0</v>
      </c>
      <c r="L269" s="585"/>
      <c r="M269" s="585"/>
      <c r="N269" s="223">
        <f t="shared" si="32"/>
        <v>0</v>
      </c>
      <c r="O269" s="153"/>
      <c r="P269" s="155"/>
      <c r="Q269" s="155"/>
      <c r="AA269" s="97"/>
      <c r="AB269" s="97"/>
      <c r="AC269" s="97"/>
      <c r="AD269" s="97"/>
      <c r="AE269" s="97"/>
      <c r="AF269" s="93"/>
      <c r="AG269" s="93"/>
      <c r="AH269" s="93"/>
      <c r="AI269" s="30"/>
      <c r="AJ269" s="30"/>
      <c r="AK269" s="30"/>
      <c r="AL269" s="30"/>
      <c r="AM269" s="109"/>
      <c r="AN269" s="109">
        <v>123</v>
      </c>
      <c r="AO269" s="30"/>
      <c r="AP269" s="112">
        <v>448</v>
      </c>
      <c r="AQ269"/>
      <c r="AR269"/>
      <c r="AS269"/>
      <c r="AT269"/>
      <c r="AU269"/>
      <c r="AV269"/>
    </row>
    <row r="270" spans="1:48" ht="24.95" customHeight="1" x14ac:dyDescent="0.2">
      <c r="A270" s="495"/>
      <c r="B270" s="792" t="e">
        <f>VLOOKUP(A270,'FETAC Awards'!$C$2:$D$4500,2,FALSE)</f>
        <v>#N/A</v>
      </c>
      <c r="C270" s="585"/>
      <c r="D270" s="585"/>
      <c r="E270" s="223">
        <f t="shared" si="29"/>
        <v>0</v>
      </c>
      <c r="F270" s="585"/>
      <c r="G270" s="585"/>
      <c r="H270" s="223">
        <f t="shared" si="30"/>
        <v>0</v>
      </c>
      <c r="I270" s="585"/>
      <c r="J270" s="585"/>
      <c r="K270" s="223">
        <f t="shared" si="31"/>
        <v>0</v>
      </c>
      <c r="L270" s="585"/>
      <c r="M270" s="585"/>
      <c r="N270" s="223">
        <f t="shared" si="32"/>
        <v>0</v>
      </c>
      <c r="O270" s="153"/>
      <c r="P270" s="155"/>
      <c r="Q270" s="155"/>
      <c r="AA270" s="97"/>
      <c r="AB270" s="97"/>
      <c r="AC270" s="97"/>
      <c r="AD270" s="97"/>
      <c r="AE270" s="97"/>
      <c r="AF270" s="93"/>
      <c r="AG270" s="93"/>
      <c r="AH270" s="93"/>
      <c r="AI270" s="30"/>
      <c r="AJ270" s="30"/>
      <c r="AK270" s="30"/>
      <c r="AL270" s="30"/>
      <c r="AM270" s="109"/>
      <c r="AN270" s="109" t="s">
        <v>958</v>
      </c>
      <c r="AO270" s="30"/>
      <c r="AP270" s="112">
        <v>449</v>
      </c>
      <c r="AQ270"/>
      <c r="AR270"/>
      <c r="AS270"/>
      <c r="AT270"/>
      <c r="AU270"/>
      <c r="AV270"/>
    </row>
    <row r="271" spans="1:48" ht="24.95" customHeight="1" x14ac:dyDescent="0.2">
      <c r="A271" s="495"/>
      <c r="B271" s="792" t="e">
        <f>VLOOKUP(A271,'FETAC Awards'!$C$2:$D$4500,2,FALSE)</f>
        <v>#N/A</v>
      </c>
      <c r="C271" s="585"/>
      <c r="D271" s="585"/>
      <c r="E271" s="223">
        <f t="shared" si="29"/>
        <v>0</v>
      </c>
      <c r="F271" s="585"/>
      <c r="G271" s="585"/>
      <c r="H271" s="223">
        <f t="shared" si="30"/>
        <v>0</v>
      </c>
      <c r="I271" s="585"/>
      <c r="J271" s="585"/>
      <c r="K271" s="223">
        <f t="shared" si="31"/>
        <v>0</v>
      </c>
      <c r="L271" s="585"/>
      <c r="M271" s="585"/>
      <c r="N271" s="223">
        <f t="shared" si="32"/>
        <v>0</v>
      </c>
      <c r="O271" s="153"/>
      <c r="P271" s="155"/>
      <c r="Q271" s="155"/>
      <c r="AA271" s="97"/>
      <c r="AB271" s="97"/>
      <c r="AC271" s="97"/>
      <c r="AD271" s="97"/>
      <c r="AE271" s="97"/>
      <c r="AF271" s="93"/>
      <c r="AG271" s="93"/>
      <c r="AH271" s="93"/>
      <c r="AI271" s="30"/>
      <c r="AJ271" s="30"/>
      <c r="AK271" s="30"/>
      <c r="AL271" s="30"/>
      <c r="AM271" s="109"/>
      <c r="AN271" s="109" t="s">
        <v>959</v>
      </c>
      <c r="AO271" s="30"/>
      <c r="AP271" s="112" t="s">
        <v>960</v>
      </c>
      <c r="AQ271"/>
      <c r="AR271"/>
      <c r="AS271"/>
      <c r="AT271"/>
      <c r="AU271"/>
      <c r="AV271"/>
    </row>
    <row r="272" spans="1:48" ht="24.95" customHeight="1" x14ac:dyDescent="0.2">
      <c r="A272" s="495"/>
      <c r="B272" s="792" t="e">
        <f>VLOOKUP(A272,'FETAC Awards'!$C$2:$D$4500,2,FALSE)</f>
        <v>#N/A</v>
      </c>
      <c r="C272" s="585"/>
      <c r="D272" s="585"/>
      <c r="E272" s="223">
        <f t="shared" si="29"/>
        <v>0</v>
      </c>
      <c r="F272" s="585"/>
      <c r="G272" s="585"/>
      <c r="H272" s="223">
        <f t="shared" si="30"/>
        <v>0</v>
      </c>
      <c r="I272" s="585"/>
      <c r="J272" s="585"/>
      <c r="K272" s="223">
        <f t="shared" si="31"/>
        <v>0</v>
      </c>
      <c r="L272" s="585"/>
      <c r="M272" s="585"/>
      <c r="N272" s="223">
        <f t="shared" si="32"/>
        <v>0</v>
      </c>
      <c r="O272" s="153"/>
      <c r="P272" s="155"/>
      <c r="Q272" s="155"/>
      <c r="AA272" s="97"/>
      <c r="AB272" s="97"/>
      <c r="AC272" s="97"/>
      <c r="AD272" s="97"/>
      <c r="AE272" s="97"/>
      <c r="AF272" s="93"/>
      <c r="AG272" s="93"/>
      <c r="AH272" s="93"/>
      <c r="AI272" s="30"/>
      <c r="AJ272" s="30"/>
      <c r="AK272" s="30"/>
      <c r="AL272" s="30"/>
      <c r="AM272" s="109"/>
      <c r="AN272" s="109" t="s">
        <v>961</v>
      </c>
      <c r="AO272" s="30"/>
      <c r="AP272" s="112">
        <v>450</v>
      </c>
      <c r="AQ272"/>
      <c r="AR272"/>
      <c r="AS272"/>
      <c r="AT272"/>
      <c r="AU272"/>
      <c r="AV272"/>
    </row>
    <row r="273" spans="1:48" ht="24.95" customHeight="1" x14ac:dyDescent="0.2">
      <c r="A273" s="495"/>
      <c r="B273" s="792" t="e">
        <f>VLOOKUP(A273,'FETAC Awards'!$C$2:$D$4500,2,FALSE)</f>
        <v>#N/A</v>
      </c>
      <c r="C273" s="585"/>
      <c r="D273" s="585"/>
      <c r="E273" s="223">
        <f t="shared" si="29"/>
        <v>0</v>
      </c>
      <c r="F273" s="585"/>
      <c r="G273" s="585"/>
      <c r="H273" s="223">
        <f t="shared" si="30"/>
        <v>0</v>
      </c>
      <c r="I273" s="585"/>
      <c r="J273" s="585"/>
      <c r="K273" s="223">
        <f t="shared" si="31"/>
        <v>0</v>
      </c>
      <c r="L273" s="585"/>
      <c r="M273" s="585"/>
      <c r="N273" s="223">
        <f t="shared" si="32"/>
        <v>0</v>
      </c>
      <c r="O273" s="153"/>
      <c r="P273" s="155"/>
      <c r="Q273" s="155"/>
      <c r="AA273" s="97"/>
      <c r="AB273" s="97"/>
      <c r="AC273" s="97"/>
      <c r="AD273" s="97"/>
      <c r="AE273" s="97"/>
      <c r="AF273" s="93"/>
      <c r="AG273" s="93"/>
      <c r="AH273" s="93"/>
      <c r="AI273" s="30"/>
      <c r="AJ273" s="30"/>
      <c r="AK273" s="30"/>
      <c r="AL273" s="30"/>
      <c r="AM273" s="109"/>
      <c r="AN273" s="109" t="s">
        <v>962</v>
      </c>
      <c r="AO273" s="30"/>
      <c r="AP273" s="112">
        <v>451</v>
      </c>
      <c r="AQ273"/>
      <c r="AR273"/>
      <c r="AS273"/>
      <c r="AT273"/>
      <c r="AU273"/>
      <c r="AV273"/>
    </row>
    <row r="274" spans="1:48" ht="24.95" customHeight="1" x14ac:dyDescent="0.2">
      <c r="A274" s="717"/>
      <c r="B274" s="792" t="e">
        <f>VLOOKUP(A274,'FETAC Awards'!$C$2:$D$4500,2,FALSE)</f>
        <v>#N/A</v>
      </c>
      <c r="C274" s="585"/>
      <c r="D274" s="585"/>
      <c r="E274" s="223">
        <f>C274+D274</f>
        <v>0</v>
      </c>
      <c r="F274" s="585"/>
      <c r="G274" s="585"/>
      <c r="H274" s="223">
        <f>F274+G274</f>
        <v>0</v>
      </c>
      <c r="I274" s="585"/>
      <c r="J274" s="585"/>
      <c r="K274" s="223">
        <f>I274+J274</f>
        <v>0</v>
      </c>
      <c r="L274" s="585"/>
      <c r="M274" s="585"/>
      <c r="N274" s="223">
        <f>L274+M274</f>
        <v>0</v>
      </c>
      <c r="O274" s="153"/>
      <c r="P274" s="155"/>
      <c r="Q274" s="155"/>
      <c r="AA274" s="97"/>
      <c r="AB274" s="97"/>
      <c r="AC274" s="97"/>
      <c r="AD274" s="97"/>
      <c r="AE274" s="97"/>
      <c r="AF274" s="93"/>
      <c r="AG274" s="93"/>
      <c r="AH274" s="93"/>
      <c r="AI274" s="30"/>
      <c r="AJ274" s="30"/>
      <c r="AK274" s="30"/>
      <c r="AL274" s="30"/>
      <c r="AM274" s="109"/>
      <c r="AN274" s="109" t="s">
        <v>963</v>
      </c>
      <c r="AO274" s="30"/>
      <c r="AP274" s="112" t="s">
        <v>964</v>
      </c>
      <c r="AQ274"/>
      <c r="AR274"/>
      <c r="AS274"/>
      <c r="AT274"/>
      <c r="AU274"/>
      <c r="AV274"/>
    </row>
    <row r="275" spans="1:48" ht="24.95" customHeight="1" x14ac:dyDescent="0.2">
      <c r="A275" s="717"/>
      <c r="B275" s="792" t="e">
        <f>VLOOKUP(A275,'FETAC Awards'!$C$2:$D$4500,2,FALSE)</f>
        <v>#N/A</v>
      </c>
      <c r="C275" s="585"/>
      <c r="D275" s="585"/>
      <c r="E275" s="223">
        <f>C275+D275</f>
        <v>0</v>
      </c>
      <c r="F275" s="585"/>
      <c r="G275" s="585"/>
      <c r="H275" s="223">
        <f>F275+G275</f>
        <v>0</v>
      </c>
      <c r="I275" s="585"/>
      <c r="J275" s="585"/>
      <c r="K275" s="223">
        <f>I275+J275</f>
        <v>0</v>
      </c>
      <c r="L275" s="585"/>
      <c r="M275" s="585"/>
      <c r="N275" s="223">
        <f>L275+M275</f>
        <v>0</v>
      </c>
      <c r="O275" s="153"/>
      <c r="P275" s="155"/>
      <c r="Q275" s="155"/>
      <c r="AA275" s="97"/>
      <c r="AB275" s="97"/>
      <c r="AC275" s="97"/>
      <c r="AD275" s="97"/>
      <c r="AE275" s="97"/>
      <c r="AF275" s="93"/>
      <c r="AG275" s="93"/>
      <c r="AH275" s="93"/>
      <c r="AI275" s="30"/>
      <c r="AJ275" s="30"/>
      <c r="AK275" s="30"/>
      <c r="AL275" s="30"/>
      <c r="AM275" s="109"/>
      <c r="AN275" s="109" t="s">
        <v>965</v>
      </c>
      <c r="AO275" s="30"/>
      <c r="AP275" s="112" t="s">
        <v>966</v>
      </c>
      <c r="AQ275"/>
      <c r="AR275"/>
      <c r="AS275"/>
      <c r="AT275"/>
      <c r="AU275"/>
      <c r="AV275"/>
    </row>
    <row r="276" spans="1:48" ht="24.95" customHeight="1" x14ac:dyDescent="0.2">
      <c r="A276" s="885" t="s">
        <v>3179</v>
      </c>
      <c r="B276" s="1085"/>
      <c r="C276" s="223">
        <f>SUM(C264:C275)</f>
        <v>0</v>
      </c>
      <c r="D276" s="223">
        <f t="shared" ref="D276:N276" si="33">SUM(D264:D275)</f>
        <v>0</v>
      </c>
      <c r="E276" s="223">
        <f t="shared" si="33"/>
        <v>0</v>
      </c>
      <c r="F276" s="223">
        <f t="shared" si="33"/>
        <v>0</v>
      </c>
      <c r="G276" s="223">
        <f t="shared" si="33"/>
        <v>0</v>
      </c>
      <c r="H276" s="223">
        <f t="shared" si="33"/>
        <v>0</v>
      </c>
      <c r="I276" s="223">
        <f t="shared" si="33"/>
        <v>0</v>
      </c>
      <c r="J276" s="223">
        <f t="shared" si="33"/>
        <v>0</v>
      </c>
      <c r="K276" s="223">
        <f t="shared" si="33"/>
        <v>0</v>
      </c>
      <c r="L276" s="223">
        <f t="shared" si="33"/>
        <v>0</v>
      </c>
      <c r="M276" s="223">
        <f t="shared" si="33"/>
        <v>0</v>
      </c>
      <c r="N276" s="223">
        <f t="shared" si="33"/>
        <v>0</v>
      </c>
      <c r="O276" s="153"/>
      <c r="P276" s="155"/>
      <c r="Q276" s="155"/>
      <c r="AA276" s="97"/>
      <c r="AB276" s="97"/>
      <c r="AC276" s="97"/>
      <c r="AD276" s="97"/>
      <c r="AE276" s="97"/>
      <c r="AF276" s="93"/>
      <c r="AG276" s="93"/>
      <c r="AH276" s="93"/>
      <c r="AI276" s="30"/>
      <c r="AJ276" s="30"/>
      <c r="AK276" s="30"/>
      <c r="AL276" s="30"/>
      <c r="AM276" s="109"/>
      <c r="AN276" s="109" t="s">
        <v>967</v>
      </c>
      <c r="AO276" s="30"/>
      <c r="AP276" s="112" t="s">
        <v>968</v>
      </c>
      <c r="AQ276"/>
      <c r="AR276"/>
      <c r="AS276"/>
      <c r="AT276"/>
      <c r="AU276"/>
      <c r="AV276"/>
    </row>
    <row r="277" spans="1:48" ht="24.95" customHeight="1" x14ac:dyDescent="0.25">
      <c r="A277" s="887" t="s">
        <v>3180</v>
      </c>
      <c r="B277" s="1088"/>
      <c r="C277" s="586" t="s">
        <v>2946</v>
      </c>
      <c r="D277" s="586" t="s">
        <v>2947</v>
      </c>
      <c r="E277" s="586" t="s">
        <v>2948</v>
      </c>
      <c r="F277" s="586" t="s">
        <v>2946</v>
      </c>
      <c r="G277" s="586" t="s">
        <v>2947</v>
      </c>
      <c r="H277" s="586" t="s">
        <v>2948</v>
      </c>
      <c r="I277" s="586" t="s">
        <v>2946</v>
      </c>
      <c r="J277" s="586" t="s">
        <v>2947</v>
      </c>
      <c r="K277" s="586" t="s">
        <v>2948</v>
      </c>
      <c r="L277" s="587" t="s">
        <v>2946</v>
      </c>
      <c r="M277" s="587" t="s">
        <v>2947</v>
      </c>
      <c r="N277" s="587" t="s">
        <v>2948</v>
      </c>
      <c r="O277" s="153"/>
      <c r="P277" s="155"/>
      <c r="Q277" s="155"/>
      <c r="AA277" s="97"/>
      <c r="AB277" s="97"/>
      <c r="AC277" s="97"/>
      <c r="AD277" s="97"/>
      <c r="AE277" s="97"/>
      <c r="AF277" s="93"/>
      <c r="AG277" s="93"/>
      <c r="AH277" s="93"/>
      <c r="AI277" s="30"/>
      <c r="AJ277" s="30"/>
      <c r="AK277" s="30"/>
      <c r="AL277" s="30"/>
      <c r="AM277" s="109"/>
      <c r="AN277" s="109" t="s">
        <v>969</v>
      </c>
      <c r="AO277" s="30"/>
      <c r="AP277" s="112" t="s">
        <v>970</v>
      </c>
      <c r="AQ277"/>
      <c r="AR277"/>
      <c r="AS277"/>
      <c r="AT277"/>
      <c r="AU277"/>
      <c r="AV277"/>
    </row>
    <row r="278" spans="1:48" ht="24.95" customHeight="1" x14ac:dyDescent="0.2">
      <c r="A278" s="321" t="s">
        <v>3181</v>
      </c>
      <c r="B278" s="732" t="s">
        <v>3161</v>
      </c>
      <c r="C278" s="588"/>
      <c r="D278" s="588"/>
      <c r="E278" s="588"/>
      <c r="F278" s="588"/>
      <c r="G278" s="588"/>
      <c r="H278" s="588"/>
      <c r="I278" s="588"/>
      <c r="J278" s="588"/>
      <c r="K278" s="588"/>
      <c r="L278" s="588"/>
      <c r="M278" s="588"/>
      <c r="N278" s="588"/>
      <c r="O278" s="153"/>
      <c r="P278" s="155"/>
      <c r="Q278" s="155"/>
      <c r="AA278" s="97"/>
      <c r="AB278" s="97"/>
      <c r="AC278" s="97"/>
      <c r="AD278" s="97"/>
      <c r="AE278" s="97"/>
      <c r="AF278" s="93"/>
      <c r="AG278" s="93"/>
      <c r="AH278" s="93"/>
      <c r="AI278" s="30"/>
      <c r="AJ278" s="30"/>
      <c r="AK278" s="30"/>
      <c r="AL278" s="30"/>
      <c r="AM278" s="109"/>
      <c r="AN278" s="109" t="s">
        <v>971</v>
      </c>
      <c r="AO278" s="30"/>
      <c r="AP278" s="112" t="s">
        <v>972</v>
      </c>
      <c r="AQ278"/>
      <c r="AR278"/>
      <c r="AS278"/>
      <c r="AT278"/>
      <c r="AU278"/>
      <c r="AV278"/>
    </row>
    <row r="279" spans="1:48" ht="24.95" customHeight="1" x14ac:dyDescent="0.2">
      <c r="A279" s="529"/>
      <c r="B279" s="793"/>
      <c r="C279" s="585"/>
      <c r="D279" s="585"/>
      <c r="E279" s="223">
        <f t="shared" ref="E279:E290" si="34">C279+D279</f>
        <v>0</v>
      </c>
      <c r="F279" s="585"/>
      <c r="G279" s="585"/>
      <c r="H279" s="223">
        <f t="shared" ref="H279:H290" si="35">F279+G279</f>
        <v>0</v>
      </c>
      <c r="I279" s="585"/>
      <c r="J279" s="585"/>
      <c r="K279" s="223">
        <f t="shared" ref="K279:K290" si="36">I279+J279</f>
        <v>0</v>
      </c>
      <c r="L279" s="585"/>
      <c r="M279" s="585"/>
      <c r="N279" s="223">
        <f t="shared" ref="N279:N290" si="37">L279+M279</f>
        <v>0</v>
      </c>
      <c r="O279" s="153"/>
      <c r="P279" s="155"/>
      <c r="Q279" s="155"/>
      <c r="AA279" s="97"/>
      <c r="AB279" s="97"/>
      <c r="AC279" s="97"/>
      <c r="AD279" s="97"/>
      <c r="AE279" s="97"/>
      <c r="AF279" s="93"/>
      <c r="AG279" s="93"/>
      <c r="AH279" s="93"/>
      <c r="AI279" s="30"/>
      <c r="AJ279" s="30"/>
      <c r="AK279" s="30"/>
      <c r="AL279" s="30"/>
      <c r="AM279" s="109"/>
      <c r="AN279" s="109" t="s">
        <v>973</v>
      </c>
      <c r="AO279" s="30"/>
      <c r="AP279" s="112">
        <v>502</v>
      </c>
      <c r="AQ279"/>
      <c r="AR279"/>
      <c r="AS279"/>
      <c r="AT279"/>
      <c r="AU279"/>
      <c r="AV279"/>
    </row>
    <row r="280" spans="1:48" ht="24.95" customHeight="1" x14ac:dyDescent="0.2">
      <c r="A280" s="529"/>
      <c r="B280" s="793"/>
      <c r="C280" s="585"/>
      <c r="D280" s="585"/>
      <c r="E280" s="223">
        <f t="shared" si="34"/>
        <v>0</v>
      </c>
      <c r="F280" s="585"/>
      <c r="G280" s="585"/>
      <c r="H280" s="223">
        <f t="shared" si="35"/>
        <v>0</v>
      </c>
      <c r="I280" s="585"/>
      <c r="J280" s="585"/>
      <c r="K280" s="223">
        <f t="shared" si="36"/>
        <v>0</v>
      </c>
      <c r="L280" s="585"/>
      <c r="M280" s="585"/>
      <c r="N280" s="223">
        <f t="shared" si="37"/>
        <v>0</v>
      </c>
      <c r="O280" s="153"/>
      <c r="P280" s="155"/>
      <c r="Q280" s="155"/>
      <c r="AA280" s="97"/>
      <c r="AB280" s="97"/>
      <c r="AC280" s="97"/>
      <c r="AD280" s="97"/>
      <c r="AE280" s="97"/>
      <c r="AF280" s="93"/>
      <c r="AG280" s="93"/>
      <c r="AH280" s="93"/>
      <c r="AI280" s="30"/>
      <c r="AJ280" s="30"/>
      <c r="AK280" s="30"/>
      <c r="AL280" s="30"/>
      <c r="AM280" s="109"/>
      <c r="AN280" s="109" t="s">
        <v>974</v>
      </c>
      <c r="AO280" s="30"/>
      <c r="AP280" s="112" t="s">
        <v>975</v>
      </c>
      <c r="AQ280"/>
      <c r="AR280"/>
      <c r="AS280"/>
      <c r="AT280"/>
      <c r="AU280"/>
      <c r="AV280"/>
    </row>
    <row r="281" spans="1:48" ht="24.95" customHeight="1" x14ac:dyDescent="0.2">
      <c r="A281" s="529"/>
      <c r="B281" s="793"/>
      <c r="C281" s="585"/>
      <c r="D281" s="585"/>
      <c r="E281" s="223">
        <f t="shared" si="34"/>
        <v>0</v>
      </c>
      <c r="F281" s="585"/>
      <c r="G281" s="585"/>
      <c r="H281" s="223">
        <f t="shared" si="35"/>
        <v>0</v>
      </c>
      <c r="I281" s="585"/>
      <c r="J281" s="585"/>
      <c r="K281" s="223">
        <f t="shared" si="36"/>
        <v>0</v>
      </c>
      <c r="L281" s="585"/>
      <c r="M281" s="585"/>
      <c r="N281" s="223">
        <f t="shared" si="37"/>
        <v>0</v>
      </c>
      <c r="O281" s="153"/>
      <c r="P281" s="155"/>
      <c r="Q281" s="155"/>
      <c r="AA281" s="97"/>
      <c r="AB281" s="97"/>
      <c r="AC281" s="97"/>
      <c r="AD281" s="97"/>
      <c r="AE281" s="97"/>
      <c r="AF281" s="93"/>
      <c r="AG281" s="93"/>
      <c r="AH281" s="93"/>
      <c r="AI281" s="30"/>
      <c r="AJ281" s="30"/>
      <c r="AK281" s="30"/>
      <c r="AL281" s="30"/>
      <c r="AM281" s="109"/>
      <c r="AN281" s="109" t="s">
        <v>976</v>
      </c>
      <c r="AO281" s="30"/>
      <c r="AP281" s="112" t="s">
        <v>977</v>
      </c>
      <c r="AQ281"/>
      <c r="AR281"/>
      <c r="AS281"/>
      <c r="AT281"/>
      <c r="AU281"/>
      <c r="AV281"/>
    </row>
    <row r="282" spans="1:48" ht="24.95" customHeight="1" x14ac:dyDescent="0.2">
      <c r="A282" s="529"/>
      <c r="B282" s="793"/>
      <c r="C282" s="585"/>
      <c r="D282" s="585"/>
      <c r="E282" s="223">
        <f t="shared" si="34"/>
        <v>0</v>
      </c>
      <c r="F282" s="585"/>
      <c r="G282" s="585"/>
      <c r="H282" s="223">
        <f t="shared" si="35"/>
        <v>0</v>
      </c>
      <c r="I282" s="585"/>
      <c r="J282" s="585"/>
      <c r="K282" s="223">
        <f t="shared" si="36"/>
        <v>0</v>
      </c>
      <c r="L282" s="585"/>
      <c r="M282" s="585"/>
      <c r="N282" s="223">
        <f t="shared" si="37"/>
        <v>0</v>
      </c>
      <c r="O282" s="153"/>
      <c r="P282" s="155"/>
      <c r="Q282" s="155"/>
      <c r="AA282" s="97"/>
      <c r="AB282" s="97"/>
      <c r="AC282" s="97"/>
      <c r="AD282" s="97"/>
      <c r="AE282" s="97"/>
      <c r="AF282" s="93"/>
      <c r="AG282" s="93"/>
      <c r="AH282" s="93"/>
      <c r="AI282" s="30"/>
      <c r="AJ282" s="30"/>
      <c r="AK282" s="30"/>
      <c r="AL282" s="30"/>
      <c r="AM282" s="109"/>
      <c r="AN282" s="109" t="s">
        <v>978</v>
      </c>
      <c r="AO282" s="30"/>
      <c r="AP282" s="112" t="s">
        <v>979</v>
      </c>
      <c r="AQ282"/>
      <c r="AR282"/>
      <c r="AS282"/>
      <c r="AT282"/>
      <c r="AU282"/>
      <c r="AV282"/>
    </row>
    <row r="283" spans="1:48" ht="24.95" customHeight="1" x14ac:dyDescent="0.2">
      <c r="A283" s="529"/>
      <c r="B283" s="793"/>
      <c r="C283" s="585"/>
      <c r="D283" s="585"/>
      <c r="E283" s="223">
        <f t="shared" si="34"/>
        <v>0</v>
      </c>
      <c r="F283" s="585"/>
      <c r="G283" s="585"/>
      <c r="H283" s="223">
        <f t="shared" si="35"/>
        <v>0</v>
      </c>
      <c r="I283" s="585"/>
      <c r="J283" s="585"/>
      <c r="K283" s="223">
        <f t="shared" si="36"/>
        <v>0</v>
      </c>
      <c r="L283" s="585"/>
      <c r="M283" s="585"/>
      <c r="N283" s="223">
        <f t="shared" si="37"/>
        <v>0</v>
      </c>
      <c r="O283" s="153"/>
      <c r="P283" s="155"/>
      <c r="Q283" s="155"/>
      <c r="AA283" s="97"/>
      <c r="AB283" s="97"/>
      <c r="AC283" s="97"/>
      <c r="AD283" s="97"/>
      <c r="AE283" s="97"/>
      <c r="AF283" s="93"/>
      <c r="AG283" s="93"/>
      <c r="AH283" s="93"/>
      <c r="AI283" s="30"/>
      <c r="AJ283" s="30"/>
      <c r="AK283" s="30"/>
      <c r="AL283" s="30"/>
      <c r="AM283" s="109"/>
      <c r="AN283" s="109" t="s">
        <v>980</v>
      </c>
      <c r="AO283" s="30"/>
      <c r="AP283" s="112" t="s">
        <v>981</v>
      </c>
      <c r="AQ283"/>
      <c r="AR283"/>
      <c r="AS283"/>
      <c r="AT283"/>
      <c r="AU283"/>
      <c r="AV283"/>
    </row>
    <row r="284" spans="1:48" ht="24.95" customHeight="1" x14ac:dyDescent="0.2">
      <c r="A284" s="529"/>
      <c r="B284" s="793"/>
      <c r="C284" s="585"/>
      <c r="D284" s="585"/>
      <c r="E284" s="223">
        <f t="shared" si="34"/>
        <v>0</v>
      </c>
      <c r="F284" s="585"/>
      <c r="G284" s="585"/>
      <c r="H284" s="223">
        <f t="shared" si="35"/>
        <v>0</v>
      </c>
      <c r="I284" s="585"/>
      <c r="J284" s="585"/>
      <c r="K284" s="223">
        <f t="shared" si="36"/>
        <v>0</v>
      </c>
      <c r="L284" s="585"/>
      <c r="M284" s="585"/>
      <c r="N284" s="223">
        <f t="shared" si="37"/>
        <v>0</v>
      </c>
      <c r="O284" s="153"/>
      <c r="P284" s="155"/>
      <c r="Q284" s="155"/>
      <c r="AA284" s="97"/>
      <c r="AB284" s="97"/>
      <c r="AC284" s="97"/>
      <c r="AD284" s="97"/>
      <c r="AE284" s="97"/>
      <c r="AF284" s="93"/>
      <c r="AG284" s="93"/>
      <c r="AH284" s="93"/>
      <c r="AI284" s="30"/>
      <c r="AJ284" s="30"/>
      <c r="AK284" s="30"/>
      <c r="AL284" s="30"/>
      <c r="AM284" s="109"/>
      <c r="AN284" s="109" t="s">
        <v>982</v>
      </c>
      <c r="AO284" s="30"/>
      <c r="AP284" s="112" t="s">
        <v>983</v>
      </c>
      <c r="AQ284"/>
      <c r="AR284"/>
      <c r="AS284"/>
      <c r="AT284"/>
      <c r="AU284"/>
      <c r="AV284"/>
    </row>
    <row r="285" spans="1:48" ht="24.95" customHeight="1" x14ac:dyDescent="0.2">
      <c r="A285" s="529"/>
      <c r="B285" s="793"/>
      <c r="C285" s="585"/>
      <c r="D285" s="585"/>
      <c r="E285" s="223">
        <f t="shared" si="34"/>
        <v>0</v>
      </c>
      <c r="F285" s="585"/>
      <c r="G285" s="585"/>
      <c r="H285" s="223">
        <f t="shared" si="35"/>
        <v>0</v>
      </c>
      <c r="I285" s="585"/>
      <c r="J285" s="585"/>
      <c r="K285" s="223">
        <f t="shared" si="36"/>
        <v>0</v>
      </c>
      <c r="L285" s="585"/>
      <c r="M285" s="585"/>
      <c r="N285" s="223">
        <f t="shared" si="37"/>
        <v>0</v>
      </c>
      <c r="O285" s="153"/>
      <c r="P285" s="155"/>
      <c r="Q285" s="155"/>
      <c r="AA285" s="97"/>
      <c r="AB285" s="97"/>
      <c r="AC285" s="97"/>
      <c r="AD285" s="97"/>
      <c r="AE285" s="97"/>
      <c r="AF285" s="93"/>
      <c r="AG285" s="93"/>
      <c r="AH285" s="93"/>
      <c r="AI285" s="30"/>
      <c r="AJ285" s="30"/>
      <c r="AK285" s="30"/>
      <c r="AL285" s="30"/>
      <c r="AM285" s="109"/>
      <c r="AN285" s="109" t="s">
        <v>984</v>
      </c>
      <c r="AO285" s="30"/>
      <c r="AP285" s="112" t="s">
        <v>985</v>
      </c>
      <c r="AQ285"/>
      <c r="AR285"/>
      <c r="AS285"/>
      <c r="AT285"/>
      <c r="AU285"/>
      <c r="AV285"/>
    </row>
    <row r="286" spans="1:48" ht="23.45" customHeight="1" x14ac:dyDescent="0.2">
      <c r="A286" s="529"/>
      <c r="B286" s="793"/>
      <c r="C286" s="585"/>
      <c r="D286" s="585"/>
      <c r="E286" s="223">
        <f t="shared" si="34"/>
        <v>0</v>
      </c>
      <c r="F286" s="585"/>
      <c r="G286" s="585"/>
      <c r="H286" s="223">
        <f t="shared" si="35"/>
        <v>0</v>
      </c>
      <c r="I286" s="585"/>
      <c r="J286" s="585"/>
      <c r="K286" s="223">
        <f t="shared" si="36"/>
        <v>0</v>
      </c>
      <c r="L286" s="585"/>
      <c r="M286" s="585"/>
      <c r="N286" s="223">
        <f t="shared" si="37"/>
        <v>0</v>
      </c>
      <c r="O286" s="153"/>
      <c r="P286" s="155"/>
      <c r="Q286" s="155"/>
      <c r="AA286" s="97"/>
      <c r="AB286" s="97"/>
      <c r="AC286" s="97"/>
      <c r="AD286" s="97"/>
      <c r="AE286" s="97"/>
      <c r="AF286" s="93"/>
      <c r="AG286" s="93"/>
      <c r="AH286" s="93"/>
      <c r="AI286" s="30"/>
      <c r="AJ286" s="30"/>
      <c r="AK286" s="30"/>
      <c r="AL286" s="30"/>
      <c r="AM286" s="109"/>
      <c r="AN286" s="109" t="s">
        <v>986</v>
      </c>
      <c r="AO286" s="30"/>
      <c r="AP286" s="112" t="s">
        <v>987</v>
      </c>
      <c r="AQ286"/>
      <c r="AR286"/>
      <c r="AS286"/>
      <c r="AT286"/>
      <c r="AU286"/>
      <c r="AV286"/>
    </row>
    <row r="287" spans="1:48" ht="23.45" customHeight="1" x14ac:dyDescent="0.2">
      <c r="A287" s="529"/>
      <c r="B287" s="793"/>
      <c r="C287" s="585"/>
      <c r="D287" s="585"/>
      <c r="E287" s="223">
        <f t="shared" si="34"/>
        <v>0</v>
      </c>
      <c r="F287" s="585"/>
      <c r="G287" s="585"/>
      <c r="H287" s="223">
        <f t="shared" si="35"/>
        <v>0</v>
      </c>
      <c r="I287" s="585"/>
      <c r="J287" s="585"/>
      <c r="K287" s="223">
        <f t="shared" si="36"/>
        <v>0</v>
      </c>
      <c r="L287" s="585"/>
      <c r="M287" s="585"/>
      <c r="N287" s="223">
        <f t="shared" si="37"/>
        <v>0</v>
      </c>
      <c r="O287" s="153"/>
      <c r="P287" s="155"/>
      <c r="Q287" s="155"/>
      <c r="R287" s="155"/>
      <c r="AA287" s="97"/>
      <c r="AB287" s="97"/>
      <c r="AC287" s="97"/>
      <c r="AD287" s="97"/>
      <c r="AE287" s="97"/>
      <c r="AF287" s="93"/>
      <c r="AG287" s="93"/>
      <c r="AH287" s="93"/>
      <c r="AI287" s="30"/>
      <c r="AJ287" s="30"/>
      <c r="AK287" s="30"/>
      <c r="AL287" s="30"/>
      <c r="AM287" s="109"/>
      <c r="AN287" s="109" t="s">
        <v>988</v>
      </c>
      <c r="AO287" s="30"/>
      <c r="AP287" s="112" t="s">
        <v>989</v>
      </c>
      <c r="AQ287"/>
      <c r="AR287"/>
      <c r="AS287"/>
      <c r="AT287"/>
      <c r="AU287"/>
      <c r="AV287"/>
    </row>
    <row r="288" spans="1:48" ht="23.45" customHeight="1" x14ac:dyDescent="0.2">
      <c r="A288" s="529"/>
      <c r="B288" s="793"/>
      <c r="C288" s="585"/>
      <c r="D288" s="585"/>
      <c r="E288" s="223">
        <f t="shared" si="34"/>
        <v>0</v>
      </c>
      <c r="F288" s="585"/>
      <c r="G288" s="585"/>
      <c r="H288" s="223">
        <f t="shared" si="35"/>
        <v>0</v>
      </c>
      <c r="I288" s="585"/>
      <c r="J288" s="585"/>
      <c r="K288" s="223">
        <f t="shared" si="36"/>
        <v>0</v>
      </c>
      <c r="L288" s="585"/>
      <c r="M288" s="585"/>
      <c r="N288" s="223">
        <f t="shared" si="37"/>
        <v>0</v>
      </c>
      <c r="O288" s="155"/>
      <c r="P288" s="155"/>
      <c r="Q288" s="155"/>
      <c r="R288" s="155"/>
      <c r="AA288" s="97"/>
      <c r="AB288" s="97"/>
      <c r="AC288" s="97"/>
      <c r="AD288" s="97"/>
      <c r="AE288" s="97"/>
      <c r="AF288" s="93"/>
      <c r="AG288" s="93"/>
      <c r="AH288" s="93"/>
      <c r="AI288" s="30"/>
      <c r="AJ288" s="30"/>
      <c r="AK288" s="30"/>
      <c r="AL288" s="30"/>
      <c r="AM288" s="109"/>
      <c r="AN288" s="109" t="s">
        <v>990</v>
      </c>
      <c r="AO288" s="30"/>
      <c r="AP288" s="112" t="s">
        <v>991</v>
      </c>
      <c r="AQ288"/>
      <c r="AR288"/>
      <c r="AS288"/>
      <c r="AT288"/>
      <c r="AU288"/>
      <c r="AV288"/>
    </row>
    <row r="289" spans="1:48" ht="23.45" customHeight="1" x14ac:dyDescent="0.2">
      <c r="A289" s="529"/>
      <c r="B289" s="793"/>
      <c r="C289" s="585"/>
      <c r="D289" s="585"/>
      <c r="E289" s="223">
        <f t="shared" si="34"/>
        <v>0</v>
      </c>
      <c r="F289" s="585"/>
      <c r="G289" s="585"/>
      <c r="H289" s="223">
        <f t="shared" si="35"/>
        <v>0</v>
      </c>
      <c r="I289" s="585"/>
      <c r="J289" s="585"/>
      <c r="K289" s="223">
        <f t="shared" si="36"/>
        <v>0</v>
      </c>
      <c r="L289" s="585"/>
      <c r="M289" s="585"/>
      <c r="N289" s="223">
        <f t="shared" si="37"/>
        <v>0</v>
      </c>
      <c r="O289" s="155"/>
      <c r="P289" s="155"/>
      <c r="Q289" s="155"/>
      <c r="R289" s="155"/>
      <c r="AA289" s="97"/>
      <c r="AB289" s="97"/>
      <c r="AC289" s="97"/>
      <c r="AD289" s="97"/>
      <c r="AE289" s="97"/>
      <c r="AF289" s="93"/>
      <c r="AG289" s="93"/>
      <c r="AH289" s="93"/>
      <c r="AI289" s="30"/>
      <c r="AJ289" s="30"/>
      <c r="AK289" s="30"/>
      <c r="AL289" s="30"/>
      <c r="AM289" s="109"/>
      <c r="AN289" s="109" t="s">
        <v>992</v>
      </c>
      <c r="AO289" s="30"/>
      <c r="AP289" s="112" t="s">
        <v>993</v>
      </c>
      <c r="AQ289"/>
      <c r="AR289"/>
      <c r="AS289"/>
      <c r="AT289"/>
      <c r="AU289"/>
      <c r="AV289"/>
    </row>
    <row r="290" spans="1:48" ht="23.45" customHeight="1" x14ac:dyDescent="0.2">
      <c r="A290" s="885" t="s">
        <v>3182</v>
      </c>
      <c r="B290" s="1085"/>
      <c r="C290" s="223">
        <f>SUM(C279:C289)</f>
        <v>0</v>
      </c>
      <c r="D290" s="223">
        <f>SUM(D279:D289)</f>
        <v>0</v>
      </c>
      <c r="E290" s="223">
        <f t="shared" si="34"/>
        <v>0</v>
      </c>
      <c r="F290" s="223">
        <f>SUM(F279:F289)</f>
        <v>0</v>
      </c>
      <c r="G290" s="223">
        <f>SUM(G279:G289)</f>
        <v>0</v>
      </c>
      <c r="H290" s="223">
        <f t="shared" si="35"/>
        <v>0</v>
      </c>
      <c r="I290" s="223">
        <f>SUM(I279:I289)</f>
        <v>0</v>
      </c>
      <c r="J290" s="223">
        <f>SUM(J279:J289)</f>
        <v>0</v>
      </c>
      <c r="K290" s="223">
        <f t="shared" si="36"/>
        <v>0</v>
      </c>
      <c r="L290" s="223">
        <f>SUM(L279:L289)</f>
        <v>0</v>
      </c>
      <c r="M290" s="223">
        <f>SUM(M279:M289)</f>
        <v>0</v>
      </c>
      <c r="N290" s="223">
        <f t="shared" si="37"/>
        <v>0</v>
      </c>
      <c r="O290" s="155"/>
      <c r="P290" s="155"/>
      <c r="Q290" s="155"/>
      <c r="R290" s="155"/>
      <c r="AA290" s="97"/>
      <c r="AB290" s="97"/>
      <c r="AC290" s="97"/>
      <c r="AD290" s="97"/>
      <c r="AE290" s="97"/>
      <c r="AF290" s="93"/>
      <c r="AG290" s="93"/>
      <c r="AH290" s="93"/>
      <c r="AI290" s="30"/>
      <c r="AJ290" s="30"/>
      <c r="AK290" s="30"/>
      <c r="AL290" s="30"/>
      <c r="AM290" s="109"/>
      <c r="AN290" s="109" t="s">
        <v>994</v>
      </c>
      <c r="AO290" s="30"/>
      <c r="AP290" s="112">
        <v>796</v>
      </c>
      <c r="AQ290"/>
      <c r="AR290"/>
      <c r="AS290"/>
      <c r="AT290"/>
      <c r="AU290"/>
      <c r="AV290"/>
    </row>
    <row r="291" spans="1:48" ht="23.45" customHeight="1" x14ac:dyDescent="0.2">
      <c r="A291" s="355"/>
      <c r="B291" s="153"/>
      <c r="C291" s="153"/>
      <c r="D291" s="153"/>
      <c r="E291" s="153"/>
      <c r="F291" s="153"/>
      <c r="G291" s="153"/>
      <c r="H291" s="153"/>
      <c r="I291" s="153"/>
      <c r="J291" s="153"/>
      <c r="K291" s="153"/>
      <c r="L291" s="153"/>
      <c r="M291" s="153"/>
      <c r="N291" s="153"/>
      <c r="O291" s="155"/>
      <c r="P291" s="155"/>
      <c r="Q291" s="155"/>
      <c r="R291" s="155"/>
      <c r="AA291" s="97"/>
      <c r="AB291" s="97"/>
      <c r="AC291" s="97"/>
      <c r="AD291" s="97"/>
      <c r="AE291" s="97"/>
      <c r="AF291" s="93"/>
      <c r="AG291" s="93"/>
      <c r="AH291" s="93"/>
      <c r="AI291" s="30"/>
      <c r="AJ291" s="30"/>
      <c r="AK291" s="30"/>
      <c r="AL291" s="30"/>
      <c r="AM291" s="109"/>
      <c r="AN291" s="109" t="s">
        <v>995</v>
      </c>
      <c r="AO291" s="30"/>
      <c r="AP291" s="112" t="s">
        <v>996</v>
      </c>
      <c r="AQ291"/>
      <c r="AR291"/>
      <c r="AS291"/>
      <c r="AT291"/>
      <c r="AU291"/>
      <c r="AV291"/>
    </row>
    <row r="292" spans="1:48" ht="23.45" customHeight="1" x14ac:dyDescent="0.2">
      <c r="A292" s="356"/>
      <c r="B292" s="155"/>
      <c r="C292" s="155"/>
      <c r="D292" s="155"/>
      <c r="E292" s="155"/>
      <c r="F292" s="155"/>
      <c r="G292" s="155"/>
      <c r="H292" s="155"/>
      <c r="I292" s="155"/>
      <c r="J292" s="155"/>
      <c r="K292" s="155"/>
      <c r="L292" s="155"/>
      <c r="M292" s="155"/>
      <c r="N292" s="155"/>
      <c r="O292" s="155"/>
      <c r="P292" s="155"/>
      <c r="Q292" s="155"/>
      <c r="R292" s="155"/>
      <c r="AA292" s="97"/>
      <c r="AB292" s="97"/>
      <c r="AC292" s="97"/>
      <c r="AD292" s="97"/>
      <c r="AE292" s="97"/>
      <c r="AF292" s="93"/>
      <c r="AG292" s="93"/>
      <c r="AH292" s="93"/>
      <c r="AI292" s="30"/>
      <c r="AJ292" s="30"/>
      <c r="AK292" s="30"/>
      <c r="AL292" s="30"/>
      <c r="AM292" s="109"/>
      <c r="AN292" s="109" t="s">
        <v>997</v>
      </c>
      <c r="AO292" s="30"/>
      <c r="AP292" s="112" t="s">
        <v>998</v>
      </c>
      <c r="AQ292"/>
      <c r="AR292"/>
      <c r="AS292"/>
      <c r="AT292"/>
      <c r="AU292"/>
      <c r="AV292"/>
    </row>
    <row r="293" spans="1:48" ht="23.45" customHeight="1" x14ac:dyDescent="0.2">
      <c r="A293" s="356"/>
      <c r="B293" s="155"/>
      <c r="C293" s="155"/>
      <c r="D293" s="155"/>
      <c r="E293" s="155"/>
      <c r="F293" s="155"/>
      <c r="G293" s="155"/>
      <c r="H293" s="155"/>
      <c r="I293" s="155"/>
      <c r="J293" s="155"/>
      <c r="K293" s="155"/>
      <c r="L293" s="155"/>
      <c r="M293" s="155"/>
      <c r="N293" s="155"/>
      <c r="O293" s="155"/>
      <c r="P293" s="155"/>
      <c r="Q293" s="155"/>
      <c r="R293" s="155"/>
      <c r="AA293" s="97"/>
      <c r="AB293" s="97"/>
      <c r="AC293" s="97"/>
      <c r="AD293" s="97"/>
      <c r="AE293" s="97"/>
      <c r="AF293" s="93"/>
      <c r="AG293" s="93"/>
      <c r="AH293" s="93"/>
      <c r="AI293" s="30"/>
      <c r="AJ293" s="30"/>
      <c r="AK293" s="30"/>
      <c r="AL293" s="30"/>
      <c r="AM293" s="109"/>
      <c r="AN293" s="109" t="s">
        <v>999</v>
      </c>
      <c r="AO293" s="30"/>
      <c r="AP293" s="112">
        <v>804</v>
      </c>
      <c r="AQ293"/>
      <c r="AR293"/>
      <c r="AS293"/>
      <c r="AT293"/>
      <c r="AU293"/>
      <c r="AV293"/>
    </row>
    <row r="294" spans="1:48" ht="23.45" customHeight="1" x14ac:dyDescent="0.2">
      <c r="A294" s="356"/>
      <c r="B294" s="155"/>
      <c r="C294" s="155"/>
      <c r="D294" s="155"/>
      <c r="E294" s="155"/>
      <c r="F294" s="155"/>
      <c r="G294" s="155"/>
      <c r="H294" s="155"/>
      <c r="I294" s="155"/>
      <c r="J294" s="155"/>
      <c r="K294" s="155"/>
      <c r="L294" s="155"/>
      <c r="M294" s="357"/>
      <c r="N294" s="155"/>
      <c r="O294" s="155"/>
      <c r="P294" s="155"/>
      <c r="Q294" s="155"/>
      <c r="R294" s="155"/>
      <c r="AA294" s="97"/>
      <c r="AB294" s="97"/>
      <c r="AC294" s="97"/>
      <c r="AD294" s="97"/>
      <c r="AE294" s="97"/>
      <c r="AF294" s="93"/>
      <c r="AG294" s="93"/>
      <c r="AH294" s="93"/>
      <c r="AI294" s="30"/>
      <c r="AJ294" s="30"/>
      <c r="AK294" s="30"/>
      <c r="AL294" s="30"/>
      <c r="AM294" s="109"/>
      <c r="AN294" s="109" t="s">
        <v>1000</v>
      </c>
      <c r="AO294" s="30"/>
      <c r="AP294" s="112" t="s">
        <v>1001</v>
      </c>
      <c r="AQ294"/>
      <c r="AR294"/>
      <c r="AS294"/>
      <c r="AT294"/>
      <c r="AU294"/>
      <c r="AV294"/>
    </row>
    <row r="295" spans="1:48" ht="23.45" customHeight="1" x14ac:dyDescent="0.2">
      <c r="A295" s="356"/>
      <c r="B295" s="155"/>
      <c r="C295" s="155"/>
      <c r="D295" s="155"/>
      <c r="E295" s="155"/>
      <c r="F295" s="155"/>
      <c r="G295" s="155"/>
      <c r="H295" s="155"/>
      <c r="I295" s="155"/>
      <c r="J295" s="155"/>
      <c r="K295" s="155"/>
      <c r="L295" s="155"/>
      <c r="M295" s="357"/>
      <c r="N295" s="155"/>
      <c r="O295" s="155"/>
      <c r="P295" s="155"/>
      <c r="Q295" s="155"/>
      <c r="R295" s="155"/>
      <c r="AA295" s="97"/>
      <c r="AB295" s="97"/>
      <c r="AC295" s="97"/>
      <c r="AD295" s="97"/>
      <c r="AE295" s="97"/>
      <c r="AF295" s="93"/>
      <c r="AG295" s="93"/>
      <c r="AH295" s="93"/>
      <c r="AI295" s="30"/>
      <c r="AJ295" s="30"/>
      <c r="AK295" s="30"/>
      <c r="AL295" s="30"/>
      <c r="AM295" s="109"/>
      <c r="AN295" s="109" t="s">
        <v>1002</v>
      </c>
      <c r="AO295" s="30"/>
      <c r="AP295" s="112" t="s">
        <v>1003</v>
      </c>
      <c r="AQ295"/>
      <c r="AR295"/>
      <c r="AS295"/>
      <c r="AT295"/>
      <c r="AU295"/>
      <c r="AV295"/>
    </row>
    <row r="296" spans="1:48" ht="23.45" customHeight="1" x14ac:dyDescent="0.2">
      <c r="A296" s="356"/>
      <c r="B296" s="155"/>
      <c r="C296" s="155"/>
      <c r="D296" s="155"/>
      <c r="E296" s="155"/>
      <c r="F296" s="155"/>
      <c r="G296" s="155"/>
      <c r="H296" s="155"/>
      <c r="I296" s="155"/>
      <c r="J296" s="155"/>
      <c r="K296" s="155"/>
      <c r="L296" s="155"/>
      <c r="M296" s="357"/>
      <c r="N296" s="155"/>
      <c r="O296" s="155"/>
      <c r="P296" s="155"/>
      <c r="Q296" s="155"/>
      <c r="R296" s="155"/>
      <c r="AA296" s="97"/>
      <c r="AB296" s="97"/>
      <c r="AC296" s="97"/>
      <c r="AD296" s="97"/>
      <c r="AE296" s="97"/>
      <c r="AF296" s="93"/>
      <c r="AG296" s="93"/>
      <c r="AH296" s="93"/>
      <c r="AI296" s="30"/>
      <c r="AJ296" s="30"/>
      <c r="AK296" s="30"/>
      <c r="AL296" s="30"/>
      <c r="AM296" s="109"/>
      <c r="AN296" s="109" t="s">
        <v>1004</v>
      </c>
      <c r="AO296" s="30"/>
      <c r="AP296" s="112">
        <v>880</v>
      </c>
      <c r="AQ296"/>
      <c r="AR296"/>
      <c r="AS296"/>
      <c r="AT296"/>
      <c r="AU296"/>
      <c r="AV296"/>
    </row>
    <row r="297" spans="1:48" ht="23.45" customHeight="1" x14ac:dyDescent="0.2">
      <c r="A297" s="356"/>
      <c r="B297" s="155"/>
      <c r="C297" s="155"/>
      <c r="D297" s="155"/>
      <c r="E297" s="155"/>
      <c r="F297" s="155"/>
      <c r="G297" s="155"/>
      <c r="H297" s="155"/>
      <c r="I297" s="155"/>
      <c r="J297" s="155"/>
      <c r="K297" s="155"/>
      <c r="L297" s="155"/>
      <c r="M297" s="357"/>
      <c r="N297" s="155"/>
      <c r="O297" s="155"/>
      <c r="P297" s="155"/>
      <c r="Q297" s="155"/>
      <c r="R297" s="155"/>
      <c r="AA297" s="97"/>
      <c r="AB297" s="97"/>
      <c r="AC297" s="97"/>
      <c r="AD297" s="97"/>
      <c r="AE297" s="97"/>
      <c r="AF297" s="93"/>
      <c r="AG297" s="93"/>
      <c r="AH297" s="93"/>
      <c r="AI297" s="30"/>
      <c r="AJ297" s="30"/>
      <c r="AK297" s="30"/>
      <c r="AL297" s="30"/>
      <c r="AM297" s="109"/>
      <c r="AN297" s="109" t="s">
        <v>1005</v>
      </c>
      <c r="AO297" s="30"/>
      <c r="AP297" s="112">
        <v>881</v>
      </c>
      <c r="AQ297"/>
      <c r="AR297"/>
      <c r="AS297"/>
      <c r="AT297"/>
      <c r="AU297"/>
      <c r="AV297"/>
    </row>
    <row r="298" spans="1:48" ht="23.45" customHeight="1" x14ac:dyDescent="0.2">
      <c r="A298" s="356"/>
      <c r="B298" s="155"/>
      <c r="C298" s="155"/>
      <c r="D298" s="155"/>
      <c r="E298" s="155"/>
      <c r="F298" s="155"/>
      <c r="G298" s="155"/>
      <c r="H298" s="155"/>
      <c r="I298" s="155"/>
      <c r="J298" s="155"/>
      <c r="K298" s="155"/>
      <c r="L298" s="155"/>
      <c r="M298" s="357"/>
      <c r="N298" s="155"/>
      <c r="O298" s="155"/>
      <c r="P298" s="155"/>
      <c r="Q298" s="155"/>
      <c r="R298" s="155"/>
      <c r="AA298" s="97"/>
      <c r="AB298" s="97"/>
      <c r="AC298" s="97"/>
      <c r="AD298" s="97"/>
      <c r="AE298" s="97"/>
      <c r="AF298" s="93"/>
      <c r="AG298" s="93"/>
      <c r="AH298" s="93"/>
      <c r="AI298" s="30"/>
      <c r="AJ298" s="30"/>
      <c r="AK298" s="30"/>
      <c r="AL298" s="30"/>
      <c r="AM298" s="109"/>
      <c r="AN298" s="109" t="s">
        <v>1006</v>
      </c>
      <c r="AO298" s="30"/>
      <c r="AP298" s="112">
        <v>882</v>
      </c>
      <c r="AQ298"/>
      <c r="AR298"/>
      <c r="AS298"/>
      <c r="AT298"/>
      <c r="AU298"/>
      <c r="AV298"/>
    </row>
    <row r="299" spans="1:48" ht="23.45" customHeight="1" x14ac:dyDescent="0.2">
      <c r="A299" s="356"/>
      <c r="B299" s="155"/>
      <c r="C299" s="155"/>
      <c r="D299" s="155"/>
      <c r="E299" s="155"/>
      <c r="F299" s="155"/>
      <c r="G299" s="155"/>
      <c r="H299" s="155"/>
      <c r="I299" s="155"/>
      <c r="J299" s="155"/>
      <c r="K299" s="155"/>
      <c r="L299" s="155"/>
      <c r="M299" s="357"/>
      <c r="N299" s="155"/>
      <c r="O299" s="155"/>
      <c r="P299" s="155"/>
      <c r="Q299" s="155"/>
      <c r="R299" s="155"/>
      <c r="AA299" s="97"/>
      <c r="AB299" s="97"/>
      <c r="AC299" s="97"/>
      <c r="AD299" s="97"/>
      <c r="AE299" s="97"/>
      <c r="AF299" s="93"/>
      <c r="AG299" s="93"/>
      <c r="AH299" s="93"/>
      <c r="AI299" s="30"/>
      <c r="AJ299" s="30"/>
      <c r="AK299" s="30"/>
      <c r="AL299" s="30"/>
      <c r="AM299" s="109"/>
      <c r="AN299" s="109" t="s">
        <v>1007</v>
      </c>
      <c r="AO299" s="30"/>
      <c r="AP299" s="112">
        <v>883</v>
      </c>
      <c r="AQ299"/>
      <c r="AR299"/>
      <c r="AS299"/>
      <c r="AT299"/>
      <c r="AU299"/>
      <c r="AV299"/>
    </row>
    <row r="300" spans="1:48" ht="23.45" customHeight="1" x14ac:dyDescent="0.2">
      <c r="A300" s="356"/>
      <c r="B300" s="155"/>
      <c r="C300" s="155"/>
      <c r="D300" s="155"/>
      <c r="E300" s="155"/>
      <c r="F300" s="155"/>
      <c r="G300" s="155"/>
      <c r="H300" s="155"/>
      <c r="I300" s="155"/>
      <c r="J300" s="155"/>
      <c r="K300" s="155"/>
      <c r="L300" s="155"/>
      <c r="M300" s="357"/>
      <c r="N300" s="155"/>
      <c r="O300" s="155"/>
      <c r="P300" s="155"/>
      <c r="Q300" s="155"/>
      <c r="R300" s="155"/>
      <c r="AA300" s="97"/>
      <c r="AB300" s="97"/>
      <c r="AC300" s="97"/>
      <c r="AD300" s="97"/>
      <c r="AE300" s="97"/>
      <c r="AF300" s="93"/>
      <c r="AG300" s="93"/>
      <c r="AH300" s="93"/>
      <c r="AI300" s="30"/>
      <c r="AJ300" s="30"/>
      <c r="AK300" s="30"/>
      <c r="AL300" s="30"/>
      <c r="AM300" s="109"/>
      <c r="AN300" s="109" t="s">
        <v>1008</v>
      </c>
      <c r="AO300" s="30"/>
      <c r="AP300" s="112">
        <v>884</v>
      </c>
      <c r="AQ300"/>
      <c r="AR300"/>
      <c r="AS300"/>
      <c r="AT300"/>
      <c r="AU300"/>
      <c r="AV300"/>
    </row>
    <row r="301" spans="1:48" ht="23.45" customHeight="1" x14ac:dyDescent="0.2">
      <c r="A301" s="356"/>
      <c r="B301" s="155"/>
      <c r="C301" s="155"/>
      <c r="D301" s="155"/>
      <c r="E301" s="155"/>
      <c r="F301" s="155"/>
      <c r="G301" s="155"/>
      <c r="H301" s="155"/>
      <c r="I301" s="155"/>
      <c r="J301" s="155"/>
      <c r="K301" s="155"/>
      <c r="L301" s="155"/>
      <c r="M301" s="357"/>
      <c r="N301" s="155"/>
      <c r="O301" s="155"/>
      <c r="P301" s="155"/>
      <c r="Q301" s="155"/>
      <c r="R301" s="155"/>
      <c r="AA301" s="97"/>
      <c r="AB301" s="97"/>
      <c r="AC301" s="97"/>
      <c r="AD301" s="97"/>
      <c r="AE301" s="97"/>
      <c r="AF301" s="93"/>
      <c r="AG301" s="93"/>
      <c r="AH301" s="93"/>
      <c r="AI301" s="30"/>
      <c r="AJ301" s="30"/>
      <c r="AK301" s="30"/>
      <c r="AL301" s="30"/>
      <c r="AM301" s="109"/>
      <c r="AN301" s="109" t="s">
        <v>1009</v>
      </c>
      <c r="AO301" s="30"/>
      <c r="AP301" s="112">
        <v>885</v>
      </c>
      <c r="AQ301"/>
      <c r="AR301"/>
      <c r="AS301"/>
      <c r="AT301"/>
      <c r="AU301"/>
      <c r="AV301"/>
    </row>
    <row r="302" spans="1:48" ht="23.45" customHeight="1" x14ac:dyDescent="0.2">
      <c r="A302" s="356"/>
      <c r="B302" s="155"/>
      <c r="C302" s="155"/>
      <c r="D302" s="155"/>
      <c r="E302" s="155"/>
      <c r="F302" s="155"/>
      <c r="G302" s="155"/>
      <c r="H302" s="155"/>
      <c r="I302" s="155"/>
      <c r="J302" s="155"/>
      <c r="K302" s="155"/>
      <c r="L302" s="155"/>
      <c r="M302" s="357"/>
      <c r="N302" s="155"/>
      <c r="O302" s="155"/>
      <c r="P302" s="155"/>
      <c r="Q302" s="155"/>
      <c r="R302" s="155"/>
      <c r="AA302" s="97"/>
      <c r="AB302" s="97"/>
      <c r="AC302" s="97"/>
      <c r="AD302" s="97"/>
      <c r="AE302" s="97"/>
      <c r="AF302" s="93"/>
      <c r="AG302" s="93"/>
      <c r="AH302" s="93"/>
      <c r="AI302" s="30"/>
      <c r="AJ302" s="30"/>
      <c r="AK302" s="30"/>
      <c r="AL302" s="30"/>
      <c r="AM302" s="109"/>
      <c r="AN302" s="109" t="s">
        <v>1010</v>
      </c>
      <c r="AO302" s="30"/>
      <c r="AP302" s="112">
        <v>886</v>
      </c>
      <c r="AQ302"/>
      <c r="AR302"/>
      <c r="AS302"/>
      <c r="AT302"/>
      <c r="AU302"/>
      <c r="AV302"/>
    </row>
    <row r="303" spans="1:48" ht="23.45" customHeight="1" x14ac:dyDescent="0.2">
      <c r="A303" s="356"/>
      <c r="B303" s="155"/>
      <c r="C303" s="155"/>
      <c r="D303" s="155"/>
      <c r="E303" s="155"/>
      <c r="F303" s="155"/>
      <c r="G303" s="155"/>
      <c r="H303" s="155"/>
      <c r="I303" s="155"/>
      <c r="J303" s="155"/>
      <c r="K303" s="155"/>
      <c r="L303" s="155"/>
      <c r="M303" s="357"/>
      <c r="N303" s="155"/>
      <c r="O303" s="155"/>
      <c r="P303" s="155"/>
      <c r="Q303" s="155"/>
      <c r="R303" s="155"/>
      <c r="AA303" s="97"/>
      <c r="AB303" s="97"/>
      <c r="AC303" s="97"/>
      <c r="AD303" s="97"/>
      <c r="AE303" s="97"/>
      <c r="AF303" s="93"/>
      <c r="AG303" s="93"/>
      <c r="AH303" s="93"/>
      <c r="AI303" s="30"/>
      <c r="AJ303" s="30"/>
      <c r="AK303" s="30"/>
      <c r="AL303" s="30"/>
      <c r="AM303" s="109"/>
      <c r="AN303" s="109" t="s">
        <v>1011</v>
      </c>
      <c r="AO303" s="30"/>
      <c r="AP303" s="112">
        <v>887</v>
      </c>
      <c r="AQ303"/>
      <c r="AR303"/>
      <c r="AS303"/>
      <c r="AT303"/>
      <c r="AU303"/>
      <c r="AV303"/>
    </row>
    <row r="304" spans="1:48" ht="23.45" customHeight="1" x14ac:dyDescent="0.2">
      <c r="A304" s="356"/>
      <c r="B304" s="155"/>
      <c r="C304" s="155"/>
      <c r="D304" s="155"/>
      <c r="E304" s="155"/>
      <c r="F304" s="155"/>
      <c r="G304" s="155"/>
      <c r="H304" s="155"/>
      <c r="I304" s="155"/>
      <c r="J304" s="155"/>
      <c r="K304" s="155"/>
      <c r="L304" s="155"/>
      <c r="M304" s="357"/>
      <c r="N304" s="155"/>
      <c r="O304" s="155"/>
      <c r="P304" s="155"/>
      <c r="Q304" s="155"/>
      <c r="R304" s="155"/>
      <c r="AA304" s="97"/>
      <c r="AB304" s="97"/>
      <c r="AC304" s="97"/>
      <c r="AD304" s="97"/>
      <c r="AE304" s="97"/>
      <c r="AF304" s="93"/>
      <c r="AG304" s="93"/>
      <c r="AH304" s="93"/>
      <c r="AI304" s="30"/>
      <c r="AJ304" s="30"/>
      <c r="AK304" s="30"/>
      <c r="AL304" s="30"/>
      <c r="AM304" s="109"/>
      <c r="AN304" s="109" t="s">
        <v>1012</v>
      </c>
      <c r="AO304" s="30"/>
      <c r="AP304" s="112">
        <v>904</v>
      </c>
      <c r="AQ304"/>
      <c r="AR304"/>
      <c r="AS304"/>
      <c r="AT304"/>
      <c r="AU304"/>
      <c r="AV304"/>
    </row>
    <row r="305" spans="1:48" ht="23.45" customHeight="1" x14ac:dyDescent="0.2">
      <c r="A305" s="356"/>
      <c r="B305" s="155"/>
      <c r="C305" s="155"/>
      <c r="D305" s="155"/>
      <c r="E305" s="155"/>
      <c r="F305" s="155"/>
      <c r="G305" s="155"/>
      <c r="H305" s="155"/>
      <c r="I305" s="155"/>
      <c r="J305" s="155"/>
      <c r="K305" s="155"/>
      <c r="L305" s="155"/>
      <c r="M305" s="357"/>
      <c r="N305" s="155"/>
      <c r="O305" s="155"/>
      <c r="P305" s="155"/>
      <c r="Q305" s="155"/>
      <c r="R305" s="155"/>
      <c r="AA305" s="97"/>
      <c r="AB305" s="97"/>
      <c r="AC305" s="97"/>
      <c r="AD305" s="97"/>
      <c r="AE305" s="97"/>
      <c r="AF305" s="93"/>
      <c r="AG305" s="93"/>
      <c r="AH305" s="93"/>
      <c r="AI305" s="30"/>
      <c r="AJ305" s="30"/>
      <c r="AK305" s="30"/>
      <c r="AL305" s="30"/>
      <c r="AM305" s="109"/>
      <c r="AN305" s="109" t="s">
        <v>1013</v>
      </c>
      <c r="AO305" s="30"/>
      <c r="AP305" s="112">
        <v>910</v>
      </c>
      <c r="AQ305"/>
      <c r="AR305"/>
      <c r="AS305"/>
      <c r="AT305"/>
      <c r="AU305"/>
      <c r="AV305"/>
    </row>
    <row r="306" spans="1:48" ht="23.45" customHeight="1" x14ac:dyDescent="0.2">
      <c r="A306" s="356"/>
      <c r="B306" s="155"/>
      <c r="C306" s="155"/>
      <c r="D306" s="155"/>
      <c r="E306" s="155"/>
      <c r="F306" s="155"/>
      <c r="G306" s="155"/>
      <c r="H306" s="155"/>
      <c r="I306" s="155"/>
      <c r="J306" s="155"/>
      <c r="K306" s="155"/>
      <c r="L306" s="155"/>
      <c r="M306" s="357"/>
      <c r="N306" s="155"/>
      <c r="O306" s="155"/>
      <c r="P306" s="155"/>
      <c r="Q306" s="155"/>
      <c r="R306" s="155"/>
      <c r="AA306" s="97"/>
      <c r="AB306" s="97"/>
      <c r="AC306" s="97"/>
      <c r="AD306" s="97"/>
      <c r="AE306" s="97"/>
      <c r="AF306" s="93"/>
      <c r="AG306" s="93"/>
      <c r="AH306" s="93"/>
      <c r="AI306" s="30"/>
      <c r="AJ306" s="30"/>
      <c r="AK306" s="30"/>
      <c r="AL306" s="30"/>
      <c r="AM306" s="109"/>
      <c r="AN306" s="109" t="s">
        <v>1014</v>
      </c>
      <c r="AO306" s="30"/>
      <c r="AP306" s="112">
        <v>913</v>
      </c>
      <c r="AQ306"/>
      <c r="AR306"/>
      <c r="AS306"/>
      <c r="AT306"/>
      <c r="AU306"/>
      <c r="AV306"/>
    </row>
    <row r="307" spans="1:48" ht="23.45" customHeight="1" x14ac:dyDescent="0.2">
      <c r="A307" s="356"/>
      <c r="B307" s="155"/>
      <c r="C307" s="155"/>
      <c r="D307" s="155"/>
      <c r="E307" s="155"/>
      <c r="F307" s="155"/>
      <c r="G307" s="155"/>
      <c r="H307" s="155"/>
      <c r="I307" s="155"/>
      <c r="J307" s="155"/>
      <c r="K307" s="155"/>
      <c r="L307" s="155"/>
      <c r="M307" s="357"/>
      <c r="N307" s="155"/>
      <c r="O307" s="155"/>
      <c r="P307" s="155"/>
      <c r="Q307" s="155"/>
      <c r="R307" s="155"/>
      <c r="AA307" s="97"/>
      <c r="AB307" s="97"/>
      <c r="AC307" s="97"/>
      <c r="AD307" s="97"/>
      <c r="AE307" s="97"/>
      <c r="AF307" s="93"/>
      <c r="AG307" s="93"/>
      <c r="AH307" s="93"/>
      <c r="AI307" s="30"/>
      <c r="AJ307" s="30"/>
      <c r="AK307" s="30"/>
      <c r="AL307" s="30"/>
      <c r="AM307" s="109"/>
      <c r="AN307" s="109" t="s">
        <v>1015</v>
      </c>
      <c r="AO307" s="30"/>
      <c r="AP307" s="112">
        <v>914</v>
      </c>
      <c r="AQ307"/>
      <c r="AR307"/>
      <c r="AS307"/>
      <c r="AT307"/>
      <c r="AU307"/>
      <c r="AV307"/>
    </row>
    <row r="308" spans="1:48" ht="23.45" customHeight="1" x14ac:dyDescent="0.2">
      <c r="A308" s="356"/>
      <c r="B308" s="155"/>
      <c r="C308" s="155"/>
      <c r="D308" s="155"/>
      <c r="E308" s="155"/>
      <c r="F308" s="155"/>
      <c r="G308" s="155"/>
      <c r="H308" s="155"/>
      <c r="I308" s="155"/>
      <c r="J308" s="155"/>
      <c r="K308" s="155"/>
      <c r="L308" s="155"/>
      <c r="M308" s="357"/>
      <c r="N308" s="155"/>
      <c r="O308" s="155"/>
      <c r="P308" s="155"/>
      <c r="Q308" s="155"/>
      <c r="R308" s="155"/>
      <c r="AA308" s="97"/>
      <c r="AB308" s="97"/>
      <c r="AC308" s="97"/>
      <c r="AD308" s="97"/>
      <c r="AE308" s="97"/>
      <c r="AF308" s="93"/>
      <c r="AG308" s="93"/>
      <c r="AH308" s="93"/>
      <c r="AI308" s="30"/>
      <c r="AJ308" s="30"/>
      <c r="AK308" s="30"/>
      <c r="AL308" s="30"/>
      <c r="AM308" s="109"/>
      <c r="AN308" s="109" t="s">
        <v>1016</v>
      </c>
      <c r="AO308" s="30"/>
      <c r="AP308" s="112">
        <v>915</v>
      </c>
      <c r="AQ308"/>
      <c r="AR308"/>
      <c r="AS308"/>
      <c r="AT308"/>
      <c r="AU308"/>
      <c r="AV308"/>
    </row>
    <row r="309" spans="1:48" ht="23.45" customHeight="1" x14ac:dyDescent="0.2">
      <c r="A309" s="356"/>
      <c r="B309" s="155"/>
      <c r="C309" s="155"/>
      <c r="D309" s="155"/>
      <c r="E309" s="155"/>
      <c r="F309" s="155"/>
      <c r="G309" s="155"/>
      <c r="H309" s="155"/>
      <c r="I309" s="155"/>
      <c r="J309" s="155"/>
      <c r="K309" s="155"/>
      <c r="L309" s="155"/>
      <c r="M309" s="357"/>
      <c r="N309" s="155"/>
      <c r="O309" s="155"/>
      <c r="P309" s="155"/>
      <c r="Q309" s="155"/>
      <c r="R309" s="155"/>
      <c r="AA309" s="97"/>
      <c r="AB309" s="97"/>
      <c r="AC309" s="97"/>
      <c r="AD309" s="97"/>
      <c r="AE309" s="97"/>
      <c r="AF309" s="93"/>
      <c r="AG309" s="93"/>
      <c r="AH309" s="93"/>
      <c r="AI309" s="30"/>
      <c r="AJ309" s="30"/>
      <c r="AK309" s="30"/>
      <c r="AL309" s="30"/>
      <c r="AM309" s="109"/>
      <c r="AN309" s="109" t="s">
        <v>1017</v>
      </c>
      <c r="AO309" s="30"/>
      <c r="AP309" s="112" t="s">
        <v>1018</v>
      </c>
      <c r="AQ309"/>
      <c r="AR309"/>
      <c r="AS309"/>
      <c r="AT309"/>
      <c r="AU309"/>
      <c r="AV309"/>
    </row>
    <row r="310" spans="1:48" ht="23.45" customHeight="1" x14ac:dyDescent="0.2">
      <c r="A310" s="356"/>
      <c r="B310" s="155"/>
      <c r="C310" s="155"/>
      <c r="D310" s="155"/>
      <c r="E310" s="155"/>
      <c r="F310" s="155"/>
      <c r="G310" s="155"/>
      <c r="H310" s="155"/>
      <c r="I310" s="155"/>
      <c r="J310" s="155"/>
      <c r="K310" s="155"/>
      <c r="L310" s="155"/>
      <c r="M310" s="357"/>
      <c r="N310" s="155"/>
      <c r="O310" s="155"/>
      <c r="P310" s="155"/>
      <c r="Q310" s="155"/>
      <c r="R310" s="155"/>
      <c r="AA310" s="97"/>
      <c r="AB310" s="97"/>
      <c r="AC310" s="97"/>
      <c r="AD310" s="97"/>
      <c r="AE310" s="97"/>
      <c r="AF310" s="93"/>
      <c r="AG310" s="93"/>
      <c r="AH310" s="93"/>
      <c r="AI310" s="30"/>
      <c r="AJ310" s="30"/>
      <c r="AK310" s="30"/>
      <c r="AL310" s="30"/>
      <c r="AM310" s="109"/>
      <c r="AN310" s="109" t="s">
        <v>1019</v>
      </c>
      <c r="AO310" s="30"/>
      <c r="AP310" s="112">
        <v>937</v>
      </c>
      <c r="AQ310"/>
      <c r="AR310"/>
      <c r="AS310"/>
      <c r="AT310"/>
      <c r="AU310"/>
      <c r="AV310"/>
    </row>
    <row r="311" spans="1:48" ht="23.45" customHeight="1" x14ac:dyDescent="0.2">
      <c r="A311" s="356"/>
      <c r="B311" s="155"/>
      <c r="C311" s="155"/>
      <c r="D311" s="155"/>
      <c r="E311" s="155"/>
      <c r="F311" s="155"/>
      <c r="G311" s="155"/>
      <c r="H311" s="155"/>
      <c r="I311" s="155"/>
      <c r="J311" s="155"/>
      <c r="K311" s="155"/>
      <c r="L311" s="155"/>
      <c r="M311" s="357"/>
      <c r="N311" s="155"/>
      <c r="O311" s="155"/>
      <c r="P311" s="155"/>
      <c r="Q311" s="155"/>
      <c r="R311" s="155"/>
      <c r="AA311" s="97"/>
      <c r="AB311" s="97"/>
      <c r="AC311" s="97"/>
      <c r="AD311" s="97"/>
      <c r="AE311" s="97"/>
      <c r="AF311" s="93"/>
      <c r="AG311" s="93"/>
      <c r="AH311" s="93"/>
      <c r="AI311" s="30"/>
      <c r="AJ311" s="30"/>
      <c r="AK311" s="30"/>
      <c r="AL311" s="30"/>
      <c r="AM311" s="109"/>
      <c r="AN311" s="109" t="s">
        <v>1020</v>
      </c>
      <c r="AO311" s="30"/>
      <c r="AP311" s="112">
        <v>938</v>
      </c>
      <c r="AQ311"/>
      <c r="AR311"/>
      <c r="AS311"/>
      <c r="AT311"/>
      <c r="AU311"/>
      <c r="AV311"/>
    </row>
    <row r="312" spans="1:48" ht="23.45" customHeight="1" x14ac:dyDescent="0.2">
      <c r="A312" s="356"/>
      <c r="B312" s="155"/>
      <c r="C312" s="155"/>
      <c r="D312" s="155"/>
      <c r="E312" s="155"/>
      <c r="F312" s="155"/>
      <c r="G312" s="155"/>
      <c r="H312" s="155"/>
      <c r="I312" s="155"/>
      <c r="J312" s="155"/>
      <c r="K312" s="155"/>
      <c r="L312" s="155"/>
      <c r="M312" s="357"/>
      <c r="N312" s="155"/>
      <c r="O312" s="155"/>
      <c r="P312" s="155"/>
      <c r="Q312" s="155"/>
      <c r="R312" s="155"/>
      <c r="AA312" s="97"/>
      <c r="AB312" s="97"/>
      <c r="AC312" s="97"/>
      <c r="AD312" s="97"/>
      <c r="AE312" s="97"/>
      <c r="AF312" s="93"/>
      <c r="AG312" s="93"/>
      <c r="AH312" s="93"/>
      <c r="AI312" s="30"/>
      <c r="AJ312" s="30"/>
      <c r="AK312" s="30"/>
      <c r="AL312" s="30"/>
      <c r="AM312" s="109"/>
      <c r="AN312" s="109" t="s">
        <v>1021</v>
      </c>
      <c r="AO312" s="30"/>
      <c r="AP312" s="112">
        <v>939</v>
      </c>
      <c r="AQ312"/>
      <c r="AR312"/>
      <c r="AS312"/>
      <c r="AT312"/>
      <c r="AU312"/>
      <c r="AV312"/>
    </row>
    <row r="313" spans="1:48" ht="23.45" customHeight="1" x14ac:dyDescent="0.2">
      <c r="A313" s="356"/>
      <c r="B313" s="155"/>
      <c r="C313" s="155"/>
      <c r="D313" s="155"/>
      <c r="E313" s="155"/>
      <c r="F313" s="155"/>
      <c r="G313" s="155"/>
      <c r="H313" s="155"/>
      <c r="I313" s="155"/>
      <c r="J313" s="155"/>
      <c r="K313" s="155"/>
      <c r="L313" s="155"/>
      <c r="M313" s="357"/>
      <c r="N313" s="155"/>
      <c r="O313" s="155"/>
      <c r="P313" s="155"/>
      <c r="Q313" s="155"/>
      <c r="R313" s="155"/>
      <c r="AA313" s="97"/>
      <c r="AB313" s="97"/>
      <c r="AC313" s="97"/>
      <c r="AD313" s="97"/>
      <c r="AE313" s="97"/>
      <c r="AF313" s="93"/>
      <c r="AG313" s="93"/>
      <c r="AH313" s="93"/>
      <c r="AI313" s="30"/>
      <c r="AJ313" s="30"/>
      <c r="AK313" s="30"/>
      <c r="AL313" s="30"/>
      <c r="AM313" s="109"/>
      <c r="AN313" s="109" t="s">
        <v>1022</v>
      </c>
      <c r="AO313" s="30"/>
      <c r="AP313" s="112">
        <v>940</v>
      </c>
      <c r="AQ313"/>
      <c r="AR313"/>
      <c r="AS313"/>
      <c r="AT313"/>
      <c r="AU313"/>
      <c r="AV313"/>
    </row>
    <row r="314" spans="1:48" ht="23.45" customHeight="1" x14ac:dyDescent="0.2">
      <c r="A314" s="356"/>
      <c r="B314" s="155"/>
      <c r="C314" s="155"/>
      <c r="D314" s="155"/>
      <c r="E314" s="155"/>
      <c r="F314" s="155"/>
      <c r="G314" s="155"/>
      <c r="H314" s="155"/>
      <c r="I314" s="155"/>
      <c r="J314" s="155"/>
      <c r="K314" s="155"/>
      <c r="L314" s="155"/>
      <c r="M314" s="357"/>
      <c r="N314" s="155"/>
      <c r="O314" s="155"/>
      <c r="P314" s="155"/>
      <c r="Q314" s="155"/>
      <c r="R314" s="155"/>
      <c r="AA314" s="97"/>
      <c r="AB314" s="97"/>
      <c r="AC314" s="97"/>
      <c r="AD314" s="97"/>
      <c r="AE314" s="97"/>
      <c r="AF314" s="93"/>
      <c r="AG314" s="93"/>
      <c r="AH314" s="93"/>
      <c r="AI314" s="30"/>
      <c r="AJ314" s="30"/>
      <c r="AK314" s="30"/>
      <c r="AL314" s="30"/>
      <c r="AM314" s="109"/>
      <c r="AN314" s="109" t="s">
        <v>1023</v>
      </c>
      <c r="AO314" s="30"/>
      <c r="AP314" s="112" t="s">
        <v>1024</v>
      </c>
      <c r="AQ314"/>
      <c r="AR314"/>
      <c r="AS314"/>
      <c r="AT314"/>
      <c r="AU314"/>
      <c r="AV314"/>
    </row>
    <row r="315" spans="1:48" ht="23.45" customHeight="1" x14ac:dyDescent="0.2">
      <c r="A315" s="356"/>
      <c r="B315" s="155"/>
      <c r="C315" s="155"/>
      <c r="D315" s="155"/>
      <c r="E315" s="155"/>
      <c r="F315" s="155"/>
      <c r="G315" s="155"/>
      <c r="H315" s="155"/>
      <c r="I315" s="155"/>
      <c r="J315" s="155"/>
      <c r="K315" s="155"/>
      <c r="L315" s="155"/>
      <c r="M315" s="357"/>
      <c r="N315" s="155"/>
      <c r="O315" s="155"/>
      <c r="P315" s="155"/>
      <c r="Q315" s="155"/>
      <c r="R315" s="155"/>
      <c r="AA315" s="97"/>
      <c r="AB315" s="97"/>
      <c r="AC315" s="97"/>
      <c r="AD315" s="97"/>
      <c r="AE315" s="97"/>
      <c r="AF315" s="93"/>
      <c r="AG315" s="93"/>
      <c r="AH315" s="93"/>
      <c r="AI315" s="30"/>
      <c r="AJ315" s="30"/>
      <c r="AK315" s="30"/>
      <c r="AL315" s="30"/>
      <c r="AM315" s="109"/>
      <c r="AN315" s="109" t="s">
        <v>1025</v>
      </c>
      <c r="AO315" s="30"/>
      <c r="AP315" s="112">
        <v>960</v>
      </c>
      <c r="AQ315"/>
      <c r="AR315"/>
      <c r="AS315"/>
      <c r="AT315"/>
      <c r="AU315"/>
      <c r="AV315"/>
    </row>
    <row r="316" spans="1:48" ht="23.45" customHeight="1" x14ac:dyDescent="0.2">
      <c r="A316" s="356"/>
      <c r="B316" s="155"/>
      <c r="C316" s="155"/>
      <c r="D316" s="155"/>
      <c r="E316" s="155"/>
      <c r="F316" s="155"/>
      <c r="G316" s="155"/>
      <c r="H316" s="155"/>
      <c r="I316" s="155"/>
      <c r="J316" s="155"/>
      <c r="K316" s="155"/>
      <c r="L316" s="155"/>
      <c r="M316" s="357"/>
      <c r="N316" s="155"/>
      <c r="O316" s="155"/>
      <c r="P316" s="155"/>
      <c r="Q316" s="155"/>
      <c r="R316" s="155"/>
      <c r="AA316" s="97"/>
      <c r="AB316" s="97"/>
      <c r="AC316" s="97"/>
      <c r="AD316" s="97"/>
      <c r="AE316" s="97"/>
      <c r="AF316" s="93"/>
      <c r="AG316" s="93"/>
      <c r="AH316" s="93"/>
      <c r="AI316" s="30"/>
      <c r="AJ316" s="30"/>
      <c r="AK316" s="30"/>
      <c r="AL316" s="30"/>
      <c r="AM316" s="109"/>
      <c r="AN316" s="109" t="s">
        <v>1026</v>
      </c>
      <c r="AO316" s="30"/>
      <c r="AP316" s="112">
        <v>962</v>
      </c>
      <c r="AQ316"/>
      <c r="AR316"/>
      <c r="AS316"/>
      <c r="AT316"/>
      <c r="AU316"/>
      <c r="AV316"/>
    </row>
    <row r="317" spans="1:48" ht="23.45" customHeight="1" x14ac:dyDescent="0.2">
      <c r="A317" s="356"/>
      <c r="B317" s="155"/>
      <c r="C317" s="155"/>
      <c r="D317" s="155"/>
      <c r="E317" s="155"/>
      <c r="F317" s="155"/>
      <c r="G317" s="155"/>
      <c r="H317" s="155"/>
      <c r="I317" s="155"/>
      <c r="J317" s="155"/>
      <c r="K317" s="155"/>
      <c r="L317" s="155"/>
      <c r="M317" s="357"/>
      <c r="N317" s="155"/>
      <c r="O317" s="155"/>
      <c r="P317" s="155"/>
      <c r="Q317" s="155"/>
      <c r="R317" s="155"/>
      <c r="AA317" s="97"/>
      <c r="AB317" s="97"/>
      <c r="AC317" s="97"/>
      <c r="AD317" s="97"/>
      <c r="AE317" s="97"/>
      <c r="AF317" s="93"/>
      <c r="AG317" s="93"/>
      <c r="AH317" s="93"/>
      <c r="AI317" s="30"/>
      <c r="AJ317" s="30"/>
      <c r="AK317" s="30"/>
      <c r="AL317" s="30"/>
      <c r="AM317" s="109"/>
      <c r="AN317" s="109" t="s">
        <v>1027</v>
      </c>
      <c r="AO317" s="30"/>
      <c r="AP317" s="112">
        <v>963</v>
      </c>
      <c r="AQ317"/>
      <c r="AR317"/>
      <c r="AS317"/>
      <c r="AT317"/>
      <c r="AU317"/>
      <c r="AV317"/>
    </row>
    <row r="318" spans="1:48" ht="23.45" customHeight="1" x14ac:dyDescent="0.2">
      <c r="A318" s="356"/>
      <c r="B318" s="155"/>
      <c r="C318" s="155"/>
      <c r="D318" s="155"/>
      <c r="E318" s="155"/>
      <c r="F318" s="155"/>
      <c r="G318" s="155"/>
      <c r="H318" s="155"/>
      <c r="I318" s="155"/>
      <c r="J318" s="155"/>
      <c r="K318" s="155"/>
      <c r="L318" s="155"/>
      <c r="M318" s="357"/>
      <c r="N318" s="155"/>
      <c r="O318" s="155"/>
      <c r="P318" s="155"/>
      <c r="Q318" s="155"/>
      <c r="R318" s="155"/>
      <c r="AA318" s="97"/>
      <c r="AB318" s="97"/>
      <c r="AC318" s="97"/>
      <c r="AD318" s="97"/>
      <c r="AE318" s="97"/>
      <c r="AF318" s="93"/>
      <c r="AG318" s="93"/>
      <c r="AH318" s="93"/>
      <c r="AI318" s="30"/>
      <c r="AJ318" s="30"/>
      <c r="AK318" s="30"/>
      <c r="AL318" s="30"/>
      <c r="AM318" s="109"/>
      <c r="AN318" s="109" t="s">
        <v>1028</v>
      </c>
      <c r="AO318" s="30"/>
      <c r="AP318" s="112">
        <v>964</v>
      </c>
      <c r="AQ318"/>
      <c r="AR318"/>
      <c r="AS318"/>
      <c r="AT318"/>
      <c r="AU318"/>
      <c r="AV318"/>
    </row>
    <row r="319" spans="1:48" ht="23.45" customHeight="1" x14ac:dyDescent="0.2">
      <c r="A319" s="356"/>
      <c r="B319" s="155"/>
      <c r="C319" s="155"/>
      <c r="D319" s="155"/>
      <c r="E319" s="155"/>
      <c r="F319" s="155"/>
      <c r="G319" s="155"/>
      <c r="H319" s="155"/>
      <c r="I319" s="155"/>
      <c r="J319" s="155"/>
      <c r="K319" s="155"/>
      <c r="L319" s="155"/>
      <c r="M319" s="357"/>
      <c r="N319" s="155"/>
      <c r="O319" s="155"/>
      <c r="P319" s="155"/>
      <c r="Q319" s="155"/>
      <c r="R319" s="155"/>
      <c r="AA319" s="97"/>
      <c r="AB319" s="97"/>
      <c r="AC319" s="97"/>
      <c r="AD319" s="97"/>
      <c r="AE319" s="97"/>
      <c r="AF319" s="93"/>
      <c r="AG319" s="93"/>
      <c r="AH319" s="93"/>
      <c r="AI319" s="30"/>
      <c r="AJ319" s="30"/>
      <c r="AK319" s="30"/>
      <c r="AL319" s="30"/>
      <c r="AM319" s="109"/>
      <c r="AN319" s="109" t="s">
        <v>1029</v>
      </c>
      <c r="AO319" s="30"/>
      <c r="AP319" s="112">
        <v>968</v>
      </c>
      <c r="AQ319"/>
      <c r="AR319"/>
      <c r="AS319"/>
      <c r="AT319"/>
      <c r="AU319"/>
      <c r="AV319"/>
    </row>
    <row r="320" spans="1:48" ht="23.45" customHeight="1" x14ac:dyDescent="0.2">
      <c r="A320" s="356"/>
      <c r="B320" s="155"/>
      <c r="C320" s="155"/>
      <c r="D320" s="155"/>
      <c r="E320" s="155"/>
      <c r="F320" s="155"/>
      <c r="G320" s="155"/>
      <c r="H320" s="155"/>
      <c r="I320" s="155"/>
      <c r="J320" s="155"/>
      <c r="K320" s="155"/>
      <c r="L320" s="155"/>
      <c r="M320" s="357"/>
      <c r="N320" s="155"/>
      <c r="O320" s="155"/>
      <c r="P320" s="155"/>
      <c r="Q320" s="155"/>
      <c r="R320" s="155"/>
      <c r="AA320" s="97"/>
      <c r="AB320" s="97"/>
      <c r="AC320" s="97"/>
      <c r="AD320" s="97"/>
      <c r="AE320" s="97"/>
      <c r="AF320" s="93"/>
      <c r="AG320" s="93"/>
      <c r="AH320" s="93"/>
      <c r="AI320" s="30"/>
      <c r="AJ320" s="30"/>
      <c r="AK320" s="30"/>
      <c r="AL320" s="30"/>
      <c r="AM320" s="109"/>
      <c r="AN320" s="109" t="s">
        <v>1030</v>
      </c>
      <c r="AO320" s="30"/>
      <c r="AP320" s="112">
        <v>969</v>
      </c>
      <c r="AQ320"/>
      <c r="AR320"/>
      <c r="AS320"/>
      <c r="AT320"/>
      <c r="AU320"/>
      <c r="AV320"/>
    </row>
    <row r="321" spans="1:48" ht="23.45" customHeight="1" x14ac:dyDescent="0.2">
      <c r="A321" s="356"/>
      <c r="B321" s="155"/>
      <c r="C321" s="155"/>
      <c r="D321" s="155"/>
      <c r="E321" s="155"/>
      <c r="F321" s="155"/>
      <c r="G321" s="155"/>
      <c r="H321" s="155"/>
      <c r="I321" s="155"/>
      <c r="J321" s="155"/>
      <c r="K321" s="155"/>
      <c r="L321" s="155"/>
      <c r="M321" s="357"/>
      <c r="N321" s="155"/>
      <c r="O321" s="155"/>
      <c r="P321" s="155"/>
      <c r="Q321" s="155"/>
      <c r="R321" s="155"/>
      <c r="AA321" s="97"/>
      <c r="AB321" s="97"/>
      <c r="AC321" s="97"/>
      <c r="AD321" s="97"/>
      <c r="AE321" s="97"/>
      <c r="AF321" s="93"/>
      <c r="AG321" s="93"/>
      <c r="AH321" s="93"/>
      <c r="AI321" s="30"/>
      <c r="AJ321" s="30"/>
      <c r="AK321" s="30"/>
      <c r="AL321" s="30"/>
      <c r="AM321" s="109"/>
      <c r="AN321" s="109" t="s">
        <v>1031</v>
      </c>
      <c r="AO321" s="30"/>
      <c r="AP321" s="112" t="s">
        <v>1032</v>
      </c>
      <c r="AQ321"/>
      <c r="AR321"/>
      <c r="AS321"/>
      <c r="AT321"/>
      <c r="AU321"/>
      <c r="AV321"/>
    </row>
    <row r="322" spans="1:48" ht="23.45" customHeight="1" x14ac:dyDescent="0.2">
      <c r="A322" s="356"/>
      <c r="B322" s="155"/>
      <c r="C322" s="155"/>
      <c r="D322" s="155"/>
      <c r="E322" s="155"/>
      <c r="F322" s="155"/>
      <c r="G322" s="155"/>
      <c r="H322" s="155"/>
      <c r="I322" s="155"/>
      <c r="J322" s="155"/>
      <c r="K322" s="155"/>
      <c r="L322" s="155"/>
      <c r="M322" s="357"/>
      <c r="N322" s="155"/>
      <c r="O322" s="155"/>
      <c r="P322" s="155"/>
      <c r="Q322" s="155"/>
      <c r="R322" s="155"/>
      <c r="AA322" s="97"/>
      <c r="AB322" s="97"/>
      <c r="AC322" s="97"/>
      <c r="AD322" s="97"/>
      <c r="AE322" s="97"/>
      <c r="AF322" s="93"/>
      <c r="AG322" s="93"/>
      <c r="AH322" s="93"/>
      <c r="AI322" s="30"/>
      <c r="AJ322" s="30"/>
      <c r="AK322" s="30"/>
      <c r="AL322" s="30"/>
      <c r="AM322" s="109"/>
      <c r="AN322" s="109" t="s">
        <v>1033</v>
      </c>
      <c r="AO322" s="30"/>
      <c r="AP322" s="112">
        <v>970</v>
      </c>
      <c r="AQ322"/>
      <c r="AR322"/>
      <c r="AS322"/>
      <c r="AT322"/>
      <c r="AU322"/>
      <c r="AV322"/>
    </row>
    <row r="323" spans="1:48" ht="23.45" customHeight="1" x14ac:dyDescent="0.2">
      <c r="A323" s="356"/>
      <c r="B323" s="155"/>
      <c r="C323" s="155"/>
      <c r="D323" s="155"/>
      <c r="E323" s="155"/>
      <c r="F323" s="155"/>
      <c r="G323" s="155"/>
      <c r="H323" s="155"/>
      <c r="I323" s="155"/>
      <c r="J323" s="155"/>
      <c r="K323" s="155"/>
      <c r="L323" s="155"/>
      <c r="M323" s="357"/>
      <c r="N323" s="155"/>
      <c r="O323" s="155"/>
      <c r="P323" s="155"/>
      <c r="Q323" s="155"/>
      <c r="R323" s="155"/>
      <c r="AA323" s="97"/>
      <c r="AB323" s="97"/>
      <c r="AC323" s="97"/>
      <c r="AD323" s="97"/>
      <c r="AE323" s="97"/>
      <c r="AF323" s="93"/>
      <c r="AG323" s="93"/>
      <c r="AH323" s="93"/>
      <c r="AI323" s="30"/>
      <c r="AJ323" s="30"/>
      <c r="AK323" s="30"/>
      <c r="AL323" s="30"/>
      <c r="AM323" s="109"/>
      <c r="AN323" s="109" t="s">
        <v>1034</v>
      </c>
      <c r="AO323" s="30"/>
      <c r="AP323" s="112">
        <v>971</v>
      </c>
      <c r="AQ323"/>
      <c r="AR323"/>
      <c r="AS323"/>
      <c r="AT323"/>
      <c r="AU323"/>
      <c r="AV323"/>
    </row>
    <row r="324" spans="1:48" ht="23.45" customHeight="1" x14ac:dyDescent="0.2">
      <c r="A324" s="356"/>
      <c r="B324" s="155"/>
      <c r="C324" s="155"/>
      <c r="D324" s="155"/>
      <c r="E324" s="155"/>
      <c r="F324" s="155"/>
      <c r="G324" s="155"/>
      <c r="H324" s="155"/>
      <c r="I324" s="155"/>
      <c r="J324" s="155"/>
      <c r="K324" s="155"/>
      <c r="L324" s="155"/>
      <c r="M324" s="357"/>
      <c r="N324" s="155"/>
      <c r="O324" s="155"/>
      <c r="P324" s="155"/>
      <c r="Q324" s="155"/>
      <c r="R324" s="155"/>
      <c r="AA324" s="97"/>
      <c r="AB324" s="97"/>
      <c r="AC324" s="97"/>
      <c r="AD324" s="97"/>
      <c r="AE324" s="97"/>
      <c r="AF324" s="93"/>
      <c r="AG324" s="93"/>
      <c r="AH324" s="93"/>
      <c r="AI324" s="30"/>
      <c r="AJ324" s="30"/>
      <c r="AK324" s="30"/>
      <c r="AL324" s="30"/>
      <c r="AM324" s="109"/>
      <c r="AN324" s="109" t="s">
        <v>1035</v>
      </c>
      <c r="AO324" s="30"/>
      <c r="AP324" s="112">
        <v>972</v>
      </c>
      <c r="AQ324"/>
      <c r="AR324"/>
      <c r="AS324"/>
      <c r="AT324"/>
      <c r="AU324"/>
      <c r="AV324"/>
    </row>
    <row r="325" spans="1:48" ht="23.45" customHeight="1" x14ac:dyDescent="0.2">
      <c r="A325" s="356"/>
      <c r="B325" s="155"/>
      <c r="C325" s="155"/>
      <c r="D325" s="155"/>
      <c r="E325" s="155"/>
      <c r="F325" s="155"/>
      <c r="G325" s="155"/>
      <c r="H325" s="155"/>
      <c r="I325" s="155"/>
      <c r="J325" s="155"/>
      <c r="K325" s="155"/>
      <c r="L325" s="155"/>
      <c r="M325" s="357"/>
      <c r="N325" s="155"/>
      <c r="O325" s="155"/>
      <c r="P325" s="155"/>
      <c r="Q325" s="155"/>
      <c r="R325" s="155"/>
      <c r="AA325" s="97"/>
      <c r="AB325" s="97"/>
      <c r="AC325" s="97"/>
      <c r="AD325" s="97"/>
      <c r="AE325" s="97"/>
      <c r="AF325" s="93"/>
      <c r="AG325" s="93"/>
      <c r="AH325" s="93"/>
      <c r="AI325" s="30"/>
      <c r="AJ325" s="30"/>
      <c r="AK325" s="30"/>
      <c r="AL325" s="30"/>
      <c r="AM325" s="109"/>
      <c r="AN325" s="109" t="s">
        <v>1036</v>
      </c>
      <c r="AO325" s="30"/>
      <c r="AP325" s="112">
        <v>973</v>
      </c>
      <c r="AQ325"/>
      <c r="AR325"/>
      <c r="AS325"/>
      <c r="AT325"/>
      <c r="AU325"/>
      <c r="AV325"/>
    </row>
    <row r="326" spans="1:48" ht="23.45" customHeight="1" x14ac:dyDescent="0.2">
      <c r="A326" s="356"/>
      <c r="B326" s="155"/>
      <c r="C326" s="155"/>
      <c r="D326" s="155"/>
      <c r="E326" s="155"/>
      <c r="F326" s="155"/>
      <c r="G326" s="155"/>
      <c r="H326" s="155"/>
      <c r="I326" s="155"/>
      <c r="J326" s="155"/>
      <c r="K326" s="155"/>
      <c r="L326" s="155"/>
      <c r="M326" s="357"/>
      <c r="N326" s="155"/>
      <c r="O326" s="155"/>
      <c r="P326" s="155"/>
      <c r="Q326" s="155"/>
      <c r="R326" s="155"/>
      <c r="AA326" s="97"/>
      <c r="AB326" s="97"/>
      <c r="AC326" s="97"/>
      <c r="AD326" s="97"/>
      <c r="AE326" s="97"/>
      <c r="AF326" s="93"/>
      <c r="AG326" s="93"/>
      <c r="AH326" s="93"/>
      <c r="AI326" s="30"/>
      <c r="AJ326" s="30"/>
      <c r="AK326" s="30"/>
      <c r="AL326" s="30"/>
      <c r="AM326" s="109"/>
      <c r="AN326" s="109" t="s">
        <v>1037</v>
      </c>
      <c r="AO326" s="30"/>
      <c r="AP326" s="112">
        <v>974</v>
      </c>
      <c r="AQ326"/>
      <c r="AR326"/>
      <c r="AS326"/>
      <c r="AT326"/>
      <c r="AU326"/>
      <c r="AV326"/>
    </row>
    <row r="327" spans="1:48" ht="23.45" customHeight="1" x14ac:dyDescent="0.2">
      <c r="A327" s="356"/>
      <c r="B327" s="155"/>
      <c r="C327" s="155"/>
      <c r="D327" s="155"/>
      <c r="E327" s="155"/>
      <c r="F327" s="155"/>
      <c r="G327" s="155"/>
      <c r="H327" s="155"/>
      <c r="I327" s="155"/>
      <c r="J327" s="155"/>
      <c r="K327" s="155"/>
      <c r="L327" s="155"/>
      <c r="M327" s="357"/>
      <c r="N327" s="155"/>
      <c r="O327" s="155"/>
      <c r="P327" s="155"/>
      <c r="Q327" s="155"/>
      <c r="R327" s="155"/>
      <c r="AA327" s="97"/>
      <c r="AB327" s="97"/>
      <c r="AC327" s="97"/>
      <c r="AD327" s="97"/>
      <c r="AE327" s="97"/>
      <c r="AF327" s="93"/>
      <c r="AG327" s="93"/>
      <c r="AH327" s="93"/>
      <c r="AI327" s="30"/>
      <c r="AJ327" s="30"/>
      <c r="AK327" s="30"/>
      <c r="AL327" s="30"/>
      <c r="AM327" s="109"/>
      <c r="AN327" s="109" t="s">
        <v>1038</v>
      </c>
      <c r="AO327" s="30"/>
      <c r="AP327" s="112">
        <v>975</v>
      </c>
      <c r="AQ327"/>
      <c r="AR327"/>
      <c r="AS327"/>
      <c r="AT327"/>
      <c r="AU327"/>
      <c r="AV327"/>
    </row>
    <row r="328" spans="1:48" ht="23.45" customHeight="1" x14ac:dyDescent="0.2">
      <c r="A328" s="356"/>
      <c r="B328" s="155"/>
      <c r="C328" s="155"/>
      <c r="D328" s="155"/>
      <c r="E328" s="155"/>
      <c r="F328" s="155"/>
      <c r="G328" s="155"/>
      <c r="H328" s="155"/>
      <c r="I328" s="155"/>
      <c r="J328" s="155"/>
      <c r="K328" s="155"/>
      <c r="L328" s="155"/>
      <c r="M328" s="357"/>
      <c r="N328" s="155"/>
      <c r="O328" s="155"/>
      <c r="P328" s="155"/>
      <c r="Q328" s="155"/>
      <c r="R328" s="155"/>
      <c r="AA328" s="97"/>
      <c r="AB328" s="97"/>
      <c r="AC328" s="97"/>
      <c r="AD328" s="97"/>
      <c r="AE328" s="97"/>
      <c r="AF328" s="93"/>
      <c r="AG328" s="93"/>
      <c r="AH328" s="93"/>
      <c r="AI328" s="30"/>
      <c r="AJ328" s="30"/>
      <c r="AK328" s="30"/>
      <c r="AL328" s="30"/>
      <c r="AM328" s="109"/>
      <c r="AN328" s="109" t="s">
        <v>1039</v>
      </c>
      <c r="AO328" s="30"/>
      <c r="AP328" s="112">
        <v>976</v>
      </c>
      <c r="AQ328"/>
      <c r="AR328"/>
      <c r="AS328"/>
      <c r="AT328"/>
      <c r="AU328"/>
      <c r="AV328"/>
    </row>
    <row r="329" spans="1:48" ht="23.45" customHeight="1" x14ac:dyDescent="0.2">
      <c r="A329" s="356"/>
      <c r="B329" s="155"/>
      <c r="C329" s="155"/>
      <c r="D329" s="155"/>
      <c r="E329" s="155"/>
      <c r="F329" s="155"/>
      <c r="G329" s="155"/>
      <c r="H329" s="155"/>
      <c r="I329" s="155"/>
      <c r="J329" s="155"/>
      <c r="K329" s="155"/>
      <c r="L329" s="155"/>
      <c r="M329" s="357"/>
      <c r="N329" s="155"/>
      <c r="O329" s="155"/>
      <c r="P329" s="155"/>
      <c r="Q329" s="155"/>
      <c r="R329" s="155"/>
      <c r="AA329" s="97"/>
      <c r="AB329" s="97"/>
      <c r="AC329" s="97"/>
      <c r="AD329" s="97"/>
      <c r="AE329" s="97"/>
      <c r="AF329" s="93"/>
      <c r="AG329" s="93"/>
      <c r="AH329" s="93"/>
      <c r="AI329" s="30"/>
      <c r="AJ329" s="30"/>
      <c r="AK329" s="30"/>
      <c r="AL329" s="30"/>
      <c r="AM329" s="109"/>
      <c r="AN329" s="109" t="s">
        <v>1040</v>
      </c>
      <c r="AO329" s="30"/>
      <c r="AP329" s="112" t="s">
        <v>1041</v>
      </c>
      <c r="AQ329"/>
      <c r="AR329"/>
      <c r="AS329"/>
      <c r="AT329"/>
      <c r="AU329"/>
      <c r="AV329"/>
    </row>
    <row r="330" spans="1:48" ht="23.45" customHeight="1" x14ac:dyDescent="0.2">
      <c r="A330" s="356"/>
      <c r="B330" s="155"/>
      <c r="C330" s="155"/>
      <c r="D330" s="155"/>
      <c r="E330" s="155"/>
      <c r="F330" s="155"/>
      <c r="G330" s="155"/>
      <c r="H330" s="155"/>
      <c r="I330" s="155"/>
      <c r="J330" s="155"/>
      <c r="K330" s="155"/>
      <c r="L330" s="155"/>
      <c r="M330" s="357"/>
      <c r="N330" s="155"/>
      <c r="O330" s="155"/>
      <c r="P330" s="155"/>
      <c r="Q330" s="155"/>
      <c r="R330" s="155"/>
      <c r="AA330" s="97"/>
      <c r="AB330" s="97"/>
      <c r="AC330" s="97"/>
      <c r="AD330" s="97"/>
      <c r="AE330" s="97"/>
      <c r="AF330" s="93"/>
      <c r="AG330" s="93"/>
      <c r="AH330" s="93"/>
      <c r="AI330" s="30"/>
      <c r="AJ330" s="30"/>
      <c r="AK330" s="30"/>
      <c r="AL330" s="30"/>
      <c r="AM330" s="109"/>
      <c r="AN330" s="109" t="s">
        <v>1042</v>
      </c>
      <c r="AO330" s="30"/>
      <c r="AP330" s="112" t="s">
        <v>1043</v>
      </c>
      <c r="AQ330"/>
      <c r="AR330"/>
      <c r="AS330"/>
      <c r="AT330"/>
      <c r="AU330"/>
      <c r="AV330"/>
    </row>
    <row r="331" spans="1:48" ht="23.45" customHeight="1" x14ac:dyDescent="0.2">
      <c r="A331" s="356"/>
      <c r="B331" s="155"/>
      <c r="C331" s="155"/>
      <c r="D331" s="155"/>
      <c r="E331" s="155"/>
      <c r="F331" s="155"/>
      <c r="G331" s="155"/>
      <c r="H331" s="155"/>
      <c r="I331" s="155"/>
      <c r="J331" s="155"/>
      <c r="K331" s="155"/>
      <c r="L331" s="155"/>
      <c r="M331" s="357"/>
      <c r="N331" s="155"/>
      <c r="O331" s="155"/>
      <c r="P331" s="155"/>
      <c r="Q331" s="155"/>
      <c r="R331" s="155"/>
      <c r="AA331" s="97"/>
      <c r="AB331" s="97"/>
      <c r="AC331" s="97"/>
      <c r="AD331" s="97"/>
      <c r="AE331" s="97"/>
      <c r="AF331" s="93"/>
      <c r="AG331" s="93"/>
      <c r="AH331" s="93"/>
      <c r="AI331" s="30"/>
      <c r="AJ331" s="30"/>
      <c r="AK331" s="30"/>
      <c r="AL331" s="30"/>
      <c r="AM331" s="109"/>
      <c r="AN331" s="109" t="s">
        <v>1044</v>
      </c>
      <c r="AO331" s="30"/>
      <c r="AP331" s="112">
        <v>992</v>
      </c>
      <c r="AQ331"/>
      <c r="AR331"/>
      <c r="AS331"/>
      <c r="AT331"/>
      <c r="AU331"/>
      <c r="AV331"/>
    </row>
    <row r="332" spans="1:48" ht="23.45" customHeight="1" x14ac:dyDescent="0.2">
      <c r="A332" s="356"/>
      <c r="B332" s="155"/>
      <c r="C332" s="155"/>
      <c r="D332" s="155"/>
      <c r="E332" s="155"/>
      <c r="F332" s="155"/>
      <c r="G332" s="155"/>
      <c r="H332" s="155"/>
      <c r="I332" s="155"/>
      <c r="J332" s="155"/>
      <c r="K332" s="155"/>
      <c r="L332" s="155"/>
      <c r="M332" s="357"/>
      <c r="N332" s="155"/>
      <c r="O332" s="155"/>
      <c r="P332" s="155"/>
      <c r="Q332" s="155"/>
      <c r="R332" s="155"/>
      <c r="AA332" s="97"/>
      <c r="AB332" s="97"/>
      <c r="AC332" s="97"/>
      <c r="AD332" s="97"/>
      <c r="AE332" s="97"/>
      <c r="AF332" s="93"/>
      <c r="AG332" s="93"/>
      <c r="AH332" s="93"/>
      <c r="AI332" s="30"/>
      <c r="AJ332" s="30"/>
      <c r="AK332" s="30"/>
      <c r="AL332" s="30"/>
      <c r="AM332" s="109"/>
      <c r="AN332" s="109" t="s">
        <v>1045</v>
      </c>
      <c r="AO332" s="30"/>
      <c r="AP332" s="112">
        <v>993</v>
      </c>
      <c r="AQ332"/>
      <c r="AR332"/>
      <c r="AS332"/>
      <c r="AT332"/>
      <c r="AU332"/>
      <c r="AV332"/>
    </row>
    <row r="333" spans="1:48" ht="23.45" customHeight="1" x14ac:dyDescent="0.2">
      <c r="A333" s="356"/>
      <c r="B333" s="155"/>
      <c r="C333" s="155"/>
      <c r="D333" s="155"/>
      <c r="E333" s="155"/>
      <c r="F333" s="155"/>
      <c r="G333" s="155"/>
      <c r="H333" s="155"/>
      <c r="I333" s="155"/>
      <c r="J333" s="155"/>
      <c r="K333" s="155"/>
      <c r="L333" s="155"/>
      <c r="M333" s="357"/>
      <c r="N333" s="155"/>
      <c r="O333" s="155"/>
      <c r="P333" s="155"/>
      <c r="Q333" s="155"/>
      <c r="R333" s="155"/>
      <c r="AA333" s="97"/>
      <c r="AB333" s="97"/>
      <c r="AC333" s="97"/>
      <c r="AD333" s="97"/>
      <c r="AE333" s="97"/>
      <c r="AF333" s="93"/>
      <c r="AG333" s="93"/>
      <c r="AH333" s="93"/>
      <c r="AI333" s="30"/>
      <c r="AJ333" s="30"/>
      <c r="AK333" s="30"/>
      <c r="AL333" s="30"/>
      <c r="AM333" s="109"/>
      <c r="AN333" s="109" t="s">
        <v>1046</v>
      </c>
      <c r="AO333" s="30"/>
      <c r="AP333" s="112" t="s">
        <v>1047</v>
      </c>
      <c r="AQ333"/>
      <c r="AR333"/>
      <c r="AS333"/>
      <c r="AT333"/>
      <c r="AU333"/>
      <c r="AV333"/>
    </row>
    <row r="334" spans="1:48" ht="23.45" customHeight="1" x14ac:dyDescent="0.2">
      <c r="A334" s="356"/>
      <c r="B334" s="155"/>
      <c r="C334" s="155"/>
      <c r="D334" s="155"/>
      <c r="E334" s="155"/>
      <c r="F334" s="155"/>
      <c r="G334" s="155"/>
      <c r="H334" s="155"/>
      <c r="I334" s="155"/>
      <c r="J334" s="155"/>
      <c r="K334" s="155"/>
      <c r="L334" s="155"/>
      <c r="M334" s="357"/>
      <c r="N334" s="155"/>
      <c r="O334" s="155"/>
      <c r="P334" s="155"/>
      <c r="Q334" s="155"/>
      <c r="R334" s="155"/>
      <c r="AA334" s="97"/>
      <c r="AB334" s="97"/>
      <c r="AC334" s="97"/>
      <c r="AD334" s="97"/>
      <c r="AE334" s="97"/>
      <c r="AF334" s="93"/>
      <c r="AG334" s="93"/>
      <c r="AH334" s="93"/>
      <c r="AI334" s="30"/>
      <c r="AJ334" s="30"/>
      <c r="AK334" s="30"/>
      <c r="AL334" s="30"/>
      <c r="AM334" s="109"/>
      <c r="AN334" s="109" t="s">
        <v>1048</v>
      </c>
      <c r="AO334" s="30"/>
      <c r="AP334" s="112" t="s">
        <v>1049</v>
      </c>
      <c r="AQ334"/>
      <c r="AR334"/>
      <c r="AS334"/>
      <c r="AT334"/>
      <c r="AU334"/>
      <c r="AV334"/>
    </row>
    <row r="335" spans="1:48" ht="23.45" customHeight="1" x14ac:dyDescent="0.2">
      <c r="A335" s="356"/>
      <c r="B335" s="155"/>
      <c r="C335" s="155"/>
      <c r="D335" s="155"/>
      <c r="E335" s="155"/>
      <c r="F335" s="155"/>
      <c r="G335" s="155"/>
      <c r="H335" s="155"/>
      <c r="I335" s="155"/>
      <c r="J335" s="155"/>
      <c r="K335" s="155"/>
      <c r="L335" s="155"/>
      <c r="M335" s="357"/>
      <c r="N335" s="155"/>
      <c r="O335" s="155"/>
      <c r="P335" s="155"/>
      <c r="Q335" s="155"/>
      <c r="R335" s="155"/>
      <c r="AA335" s="97"/>
      <c r="AB335" s="97"/>
      <c r="AC335" s="97"/>
      <c r="AD335" s="97"/>
      <c r="AE335" s="97"/>
      <c r="AF335" s="93"/>
      <c r="AG335" s="93"/>
      <c r="AH335" s="93"/>
      <c r="AI335" s="30"/>
      <c r="AJ335" s="30"/>
      <c r="AK335" s="30"/>
      <c r="AL335" s="30"/>
      <c r="AM335" s="109"/>
      <c r="AN335" s="109" t="s">
        <v>1050</v>
      </c>
      <c r="AO335" s="30"/>
      <c r="AP335" s="112" t="s">
        <v>1051</v>
      </c>
      <c r="AQ335"/>
      <c r="AR335"/>
      <c r="AS335"/>
      <c r="AT335"/>
      <c r="AU335"/>
      <c r="AV335"/>
    </row>
    <row r="336" spans="1:48" ht="23.45" customHeight="1" x14ac:dyDescent="0.2">
      <c r="A336" s="356"/>
      <c r="B336" s="155"/>
      <c r="C336" s="155"/>
      <c r="D336" s="155"/>
      <c r="E336" s="155"/>
      <c r="F336" s="155"/>
      <c r="G336" s="155"/>
      <c r="H336" s="155"/>
      <c r="I336" s="155"/>
      <c r="J336" s="155"/>
      <c r="K336" s="155"/>
      <c r="L336" s="155"/>
      <c r="M336" s="357"/>
      <c r="N336" s="155"/>
      <c r="O336" s="155"/>
      <c r="P336" s="155"/>
      <c r="Q336" s="155"/>
      <c r="R336" s="155"/>
      <c r="AA336" s="97"/>
      <c r="AB336" s="97"/>
      <c r="AC336" s="97"/>
      <c r="AD336" s="97"/>
      <c r="AE336" s="97"/>
      <c r="AF336" s="93"/>
      <c r="AG336" s="93"/>
      <c r="AH336" s="93"/>
      <c r="AI336" s="30"/>
      <c r="AJ336" s="30"/>
      <c r="AK336" s="30"/>
      <c r="AL336" s="30"/>
      <c r="AM336" s="109"/>
      <c r="AN336" s="109" t="s">
        <v>1052</v>
      </c>
      <c r="AO336" s="30"/>
      <c r="AP336" s="112" t="s">
        <v>1053</v>
      </c>
      <c r="AQ336"/>
      <c r="AR336"/>
      <c r="AS336"/>
      <c r="AT336"/>
      <c r="AU336"/>
      <c r="AV336"/>
    </row>
    <row r="337" spans="1:48" ht="23.45" customHeight="1" x14ac:dyDescent="0.2">
      <c r="A337" s="356"/>
      <c r="B337" s="155"/>
      <c r="C337" s="155"/>
      <c r="D337" s="155"/>
      <c r="E337" s="155"/>
      <c r="F337" s="155"/>
      <c r="G337" s="155"/>
      <c r="H337" s="155"/>
      <c r="I337" s="155"/>
      <c r="J337" s="155"/>
      <c r="K337" s="155"/>
      <c r="L337" s="155"/>
      <c r="M337" s="357"/>
      <c r="N337" s="155"/>
      <c r="O337" s="155"/>
      <c r="P337" s="155"/>
      <c r="Q337" s="155"/>
      <c r="R337" s="155"/>
      <c r="AA337" s="97"/>
      <c r="AB337" s="97"/>
      <c r="AC337" s="97"/>
      <c r="AD337" s="97"/>
      <c r="AE337" s="97"/>
      <c r="AF337" s="93"/>
      <c r="AG337" s="93"/>
      <c r="AH337" s="93"/>
      <c r="AI337" s="30"/>
      <c r="AJ337" s="30"/>
      <c r="AK337" s="30"/>
      <c r="AL337" s="30"/>
      <c r="AM337" s="109"/>
      <c r="AN337" s="109" t="s">
        <v>1054</v>
      </c>
      <c r="AO337" s="30"/>
      <c r="AP337" s="112" t="s">
        <v>1055</v>
      </c>
      <c r="AQ337"/>
      <c r="AR337"/>
      <c r="AS337"/>
      <c r="AT337"/>
      <c r="AU337"/>
      <c r="AV337"/>
    </row>
    <row r="338" spans="1:48" ht="23.45" customHeight="1" x14ac:dyDescent="0.2">
      <c r="A338" s="356"/>
      <c r="B338" s="155"/>
      <c r="C338" s="155"/>
      <c r="D338" s="155"/>
      <c r="E338" s="155"/>
      <c r="F338" s="155"/>
      <c r="G338" s="155"/>
      <c r="H338" s="155"/>
      <c r="I338" s="155"/>
      <c r="J338" s="155"/>
      <c r="K338" s="155"/>
      <c r="L338" s="155"/>
      <c r="M338" s="357"/>
      <c r="N338" s="155"/>
      <c r="O338" s="155"/>
      <c r="P338" s="155"/>
      <c r="Q338" s="155"/>
      <c r="R338" s="155"/>
      <c r="AA338" s="97"/>
      <c r="AB338" s="97"/>
      <c r="AC338" s="97"/>
      <c r="AD338" s="97"/>
      <c r="AE338" s="97"/>
      <c r="AF338" s="93"/>
      <c r="AG338" s="93"/>
      <c r="AH338" s="93"/>
      <c r="AI338" s="30"/>
      <c r="AJ338" s="30"/>
      <c r="AK338" s="30"/>
      <c r="AL338" s="30"/>
      <c r="AM338" s="109"/>
      <c r="AN338" s="109" t="s">
        <v>1056</v>
      </c>
      <c r="AO338" s="30"/>
      <c r="AP338" s="112" t="s">
        <v>1057</v>
      </c>
      <c r="AQ338"/>
      <c r="AR338"/>
      <c r="AS338"/>
      <c r="AT338"/>
      <c r="AU338"/>
      <c r="AV338"/>
    </row>
    <row r="339" spans="1:48" ht="23.45" customHeight="1" x14ac:dyDescent="0.2">
      <c r="A339" s="356"/>
      <c r="B339" s="155"/>
      <c r="C339" s="155"/>
      <c r="D339" s="155"/>
      <c r="E339" s="155"/>
      <c r="F339" s="155"/>
      <c r="G339" s="155"/>
      <c r="H339" s="155"/>
      <c r="I339" s="155"/>
      <c r="J339" s="155"/>
      <c r="K339" s="155"/>
      <c r="L339" s="155"/>
      <c r="M339" s="357"/>
      <c r="N339" s="155"/>
      <c r="O339" s="155"/>
      <c r="P339" s="155"/>
      <c r="Q339" s="155"/>
      <c r="R339" s="155"/>
      <c r="AA339" s="97"/>
      <c r="AB339" s="97"/>
      <c r="AC339" s="97"/>
      <c r="AD339" s="97"/>
      <c r="AE339" s="97"/>
      <c r="AF339" s="93"/>
      <c r="AG339" s="93"/>
      <c r="AH339" s="93"/>
      <c r="AI339" s="30"/>
      <c r="AJ339" s="30"/>
      <c r="AK339" s="30"/>
      <c r="AL339" s="30"/>
      <c r="AM339" s="109"/>
      <c r="AN339" s="109" t="s">
        <v>1058</v>
      </c>
      <c r="AO339" s="30"/>
      <c r="AP339" s="112" t="s">
        <v>1059</v>
      </c>
      <c r="AQ339"/>
      <c r="AR339"/>
      <c r="AS339"/>
      <c r="AT339"/>
      <c r="AU339"/>
      <c r="AV339"/>
    </row>
    <row r="340" spans="1:48" ht="23.45" customHeight="1" x14ac:dyDescent="0.2">
      <c r="A340" s="356"/>
      <c r="B340" s="155"/>
      <c r="C340" s="155"/>
      <c r="D340" s="155"/>
      <c r="E340" s="155"/>
      <c r="F340" s="155"/>
      <c r="G340" s="155"/>
      <c r="H340" s="155"/>
      <c r="I340" s="155"/>
      <c r="J340" s="155"/>
      <c r="K340" s="155"/>
      <c r="L340" s="155"/>
      <c r="M340" s="357"/>
      <c r="N340" s="155"/>
      <c r="O340" s="155"/>
      <c r="P340" s="155"/>
      <c r="Q340" s="155"/>
      <c r="R340" s="155"/>
      <c r="AA340" s="97"/>
      <c r="AB340" s="97"/>
      <c r="AC340" s="97"/>
      <c r="AD340" s="97"/>
      <c r="AE340" s="97"/>
      <c r="AF340" s="93"/>
      <c r="AG340" s="93"/>
      <c r="AH340" s="93"/>
      <c r="AI340" s="30"/>
      <c r="AJ340" s="30"/>
      <c r="AK340" s="30"/>
      <c r="AL340" s="30"/>
      <c r="AM340" s="109"/>
      <c r="AN340" s="109" t="s">
        <v>1060</v>
      </c>
      <c r="AO340" s="30"/>
      <c r="AP340" s="112" t="s">
        <v>1061</v>
      </c>
      <c r="AQ340"/>
      <c r="AR340"/>
      <c r="AS340"/>
      <c r="AT340"/>
      <c r="AU340"/>
      <c r="AV340"/>
    </row>
    <row r="341" spans="1:48" ht="23.45" customHeight="1" x14ac:dyDescent="0.2">
      <c r="A341" s="356"/>
      <c r="B341" s="155"/>
      <c r="C341" s="155"/>
      <c r="D341" s="155"/>
      <c r="E341" s="155"/>
      <c r="F341" s="155"/>
      <c r="G341" s="155"/>
      <c r="H341" s="155"/>
      <c r="I341" s="155"/>
      <c r="J341" s="155"/>
      <c r="K341" s="155"/>
      <c r="L341" s="155"/>
      <c r="M341" s="357"/>
      <c r="N341" s="155"/>
      <c r="O341" s="155"/>
      <c r="P341" s="155"/>
      <c r="Q341" s="155"/>
      <c r="R341" s="155"/>
      <c r="AA341" s="97"/>
      <c r="AB341" s="97"/>
      <c r="AC341" s="97"/>
      <c r="AD341" s="97"/>
      <c r="AE341" s="97"/>
      <c r="AF341" s="93"/>
      <c r="AG341" s="93"/>
      <c r="AH341" s="93"/>
      <c r="AI341" s="30"/>
      <c r="AJ341" s="30"/>
      <c r="AK341" s="30"/>
      <c r="AL341" s="30"/>
      <c r="AM341" s="109"/>
      <c r="AN341" s="109" t="s">
        <v>1062</v>
      </c>
      <c r="AO341" s="30"/>
      <c r="AP341" s="112" t="s">
        <v>1063</v>
      </c>
      <c r="AQ341"/>
      <c r="AR341"/>
      <c r="AS341"/>
      <c r="AT341"/>
      <c r="AU341"/>
      <c r="AV341"/>
    </row>
    <row r="342" spans="1:48" ht="23.45" customHeight="1" x14ac:dyDescent="0.2">
      <c r="A342" s="356"/>
      <c r="B342" s="155"/>
      <c r="C342" s="155"/>
      <c r="D342" s="155"/>
      <c r="E342" s="155"/>
      <c r="F342" s="155"/>
      <c r="G342" s="155"/>
      <c r="H342" s="155"/>
      <c r="I342" s="155"/>
      <c r="J342" s="155"/>
      <c r="K342" s="155"/>
      <c r="L342" s="155"/>
      <c r="M342" s="357"/>
      <c r="N342" s="155"/>
      <c r="O342" s="155"/>
      <c r="P342" s="155"/>
      <c r="Q342" s="155"/>
      <c r="R342" s="155"/>
      <c r="AA342" s="97"/>
      <c r="AB342" s="97"/>
      <c r="AC342" s="97"/>
      <c r="AD342" s="97"/>
      <c r="AE342" s="97"/>
      <c r="AF342" s="93"/>
      <c r="AG342" s="93"/>
      <c r="AH342" s="93"/>
      <c r="AI342" s="30"/>
      <c r="AJ342" s="30"/>
      <c r="AK342" s="30"/>
      <c r="AL342" s="30"/>
      <c r="AM342" s="109"/>
      <c r="AN342" s="109" t="s">
        <v>1064</v>
      </c>
      <c r="AO342" s="30"/>
      <c r="AP342" s="112" t="s">
        <v>1065</v>
      </c>
      <c r="AQ342"/>
      <c r="AR342"/>
      <c r="AS342"/>
      <c r="AT342"/>
      <c r="AU342"/>
      <c r="AV342"/>
    </row>
    <row r="343" spans="1:48" ht="23.45" customHeight="1" x14ac:dyDescent="0.2">
      <c r="A343" s="356"/>
      <c r="B343" s="155"/>
      <c r="C343" s="155"/>
      <c r="D343" s="155"/>
      <c r="E343" s="155"/>
      <c r="F343" s="155"/>
      <c r="G343" s="155"/>
      <c r="H343" s="155"/>
      <c r="I343" s="155"/>
      <c r="J343" s="155"/>
      <c r="K343" s="155"/>
      <c r="L343" s="155"/>
      <c r="M343" s="357"/>
      <c r="N343" s="155"/>
      <c r="O343" s="155"/>
      <c r="P343" s="155"/>
      <c r="Q343" s="155"/>
      <c r="R343" s="155"/>
      <c r="AA343" s="97"/>
      <c r="AB343" s="97"/>
      <c r="AC343" s="97"/>
      <c r="AD343" s="97"/>
      <c r="AE343" s="97"/>
      <c r="AF343" s="93"/>
      <c r="AG343" s="93"/>
      <c r="AH343" s="93"/>
      <c r="AI343" s="30"/>
      <c r="AJ343" s="30"/>
      <c r="AK343" s="30"/>
      <c r="AL343" s="30"/>
      <c r="AM343" s="109"/>
      <c r="AN343" s="109" t="s">
        <v>1066</v>
      </c>
      <c r="AO343" s="30"/>
      <c r="AP343" s="112" t="s">
        <v>1067</v>
      </c>
      <c r="AQ343"/>
      <c r="AR343"/>
      <c r="AS343"/>
      <c r="AT343"/>
      <c r="AU343"/>
      <c r="AV343"/>
    </row>
    <row r="344" spans="1:48" ht="23.45" customHeight="1" x14ac:dyDescent="0.2">
      <c r="A344" s="356"/>
      <c r="B344" s="155"/>
      <c r="C344" s="155"/>
      <c r="D344" s="155"/>
      <c r="E344" s="155"/>
      <c r="F344" s="155"/>
      <c r="G344" s="155"/>
      <c r="H344" s="155"/>
      <c r="I344" s="155"/>
      <c r="J344" s="155"/>
      <c r="K344" s="155"/>
      <c r="L344" s="155"/>
      <c r="M344" s="357"/>
      <c r="N344" s="155"/>
      <c r="O344" s="155"/>
      <c r="P344" s="155"/>
      <c r="Q344" s="155"/>
      <c r="R344" s="155"/>
      <c r="AA344" s="97"/>
      <c r="AB344" s="97"/>
      <c r="AC344" s="97"/>
      <c r="AD344" s="97"/>
      <c r="AE344" s="97"/>
      <c r="AF344" s="93"/>
      <c r="AG344" s="93"/>
      <c r="AH344" s="93"/>
      <c r="AI344" s="30"/>
      <c r="AJ344" s="30"/>
      <c r="AK344" s="30"/>
      <c r="AL344" s="30"/>
      <c r="AM344" s="109"/>
      <c r="AN344" s="109">
        <v>811904</v>
      </c>
      <c r="AO344" s="30"/>
      <c r="AP344" s="112" t="s">
        <v>1068</v>
      </c>
      <c r="AQ344"/>
      <c r="AR344"/>
      <c r="AS344"/>
      <c r="AT344"/>
      <c r="AU344"/>
      <c r="AV344"/>
    </row>
    <row r="345" spans="1:48" ht="23.45" customHeight="1" x14ac:dyDescent="0.2">
      <c r="A345" s="356"/>
      <c r="B345" s="155"/>
      <c r="C345" s="155"/>
      <c r="D345" s="155"/>
      <c r="E345" s="155"/>
      <c r="F345" s="155"/>
      <c r="G345" s="155"/>
      <c r="H345" s="155"/>
      <c r="I345" s="155"/>
      <c r="J345" s="155"/>
      <c r="K345" s="155"/>
      <c r="L345" s="155"/>
      <c r="M345" s="357"/>
      <c r="N345" s="155"/>
      <c r="O345" s="155"/>
      <c r="P345" s="155"/>
      <c r="Q345" s="155"/>
      <c r="R345" s="155"/>
      <c r="AA345" s="97"/>
      <c r="AB345" s="97"/>
      <c r="AC345" s="97"/>
      <c r="AD345" s="97"/>
      <c r="AE345" s="97"/>
      <c r="AF345" s="93"/>
      <c r="AG345" s="93"/>
      <c r="AH345" s="93"/>
      <c r="AI345" s="30"/>
      <c r="AJ345" s="30"/>
      <c r="AK345" s="30"/>
      <c r="AL345" s="30"/>
      <c r="AM345" s="109"/>
      <c r="AN345" s="109" t="s">
        <v>1069</v>
      </c>
      <c r="AO345" s="30"/>
      <c r="AP345" s="112" t="s">
        <v>1070</v>
      </c>
      <c r="AQ345"/>
      <c r="AR345"/>
      <c r="AS345"/>
      <c r="AT345"/>
      <c r="AU345"/>
      <c r="AV345"/>
    </row>
    <row r="346" spans="1:48" ht="23.45" customHeight="1" x14ac:dyDescent="0.2">
      <c r="A346" s="356"/>
      <c r="B346" s="155"/>
      <c r="C346" s="155"/>
      <c r="D346" s="155"/>
      <c r="E346" s="155"/>
      <c r="F346" s="155"/>
      <c r="G346" s="155"/>
      <c r="H346" s="155"/>
      <c r="I346" s="155"/>
      <c r="J346" s="155"/>
      <c r="K346" s="155"/>
      <c r="L346" s="155"/>
      <c r="M346" s="357"/>
      <c r="N346" s="155"/>
      <c r="O346" s="155"/>
      <c r="P346" s="155"/>
      <c r="Q346" s="155"/>
      <c r="R346" s="155"/>
      <c r="AA346" s="97"/>
      <c r="AB346" s="97"/>
      <c r="AC346" s="97"/>
      <c r="AD346" s="97"/>
      <c r="AE346" s="97"/>
      <c r="AF346" s="93"/>
      <c r="AG346" s="93"/>
      <c r="AH346" s="93"/>
      <c r="AI346" s="30"/>
      <c r="AJ346" s="30"/>
      <c r="AK346" s="30"/>
      <c r="AL346" s="30"/>
      <c r="AM346" s="109"/>
      <c r="AN346" s="109" t="s">
        <v>1071</v>
      </c>
      <c r="AO346" s="30"/>
      <c r="AP346" s="112" t="s">
        <v>1072</v>
      </c>
      <c r="AQ346"/>
      <c r="AR346"/>
      <c r="AS346"/>
      <c r="AT346"/>
      <c r="AU346"/>
      <c r="AV346"/>
    </row>
    <row r="347" spans="1:48" ht="23.45" customHeight="1" x14ac:dyDescent="0.2">
      <c r="A347" s="356"/>
      <c r="B347" s="155"/>
      <c r="C347" s="155"/>
      <c r="D347" s="155"/>
      <c r="E347" s="155"/>
      <c r="F347" s="155"/>
      <c r="G347" s="155"/>
      <c r="H347" s="155"/>
      <c r="I347" s="155"/>
      <c r="J347" s="155"/>
      <c r="K347" s="155"/>
      <c r="L347" s="155"/>
      <c r="M347" s="357"/>
      <c r="N347" s="155"/>
      <c r="O347" s="155"/>
      <c r="P347" s="155"/>
      <c r="Q347" s="155"/>
      <c r="R347" s="155"/>
      <c r="AA347" s="97"/>
      <c r="AB347" s="97"/>
      <c r="AC347" s="97"/>
      <c r="AD347" s="97"/>
      <c r="AE347" s="97"/>
      <c r="AF347" s="93"/>
      <c r="AG347" s="93"/>
      <c r="AH347" s="93"/>
      <c r="AI347" s="30"/>
      <c r="AJ347" s="30"/>
      <c r="AK347" s="30"/>
      <c r="AL347" s="30"/>
      <c r="AM347" s="109"/>
      <c r="AN347" s="109" t="s">
        <v>1073</v>
      </c>
      <c r="AO347" s="30"/>
      <c r="AP347" s="112" t="s">
        <v>1074</v>
      </c>
      <c r="AQ347"/>
      <c r="AR347"/>
      <c r="AS347"/>
      <c r="AT347"/>
      <c r="AU347"/>
      <c r="AV347"/>
    </row>
    <row r="348" spans="1:48" ht="23.45" customHeight="1" x14ac:dyDescent="0.2">
      <c r="A348" s="356"/>
      <c r="B348" s="155"/>
      <c r="C348" s="155"/>
      <c r="D348" s="155"/>
      <c r="E348" s="155"/>
      <c r="F348" s="155"/>
      <c r="G348" s="155"/>
      <c r="H348" s="155"/>
      <c r="I348" s="155"/>
      <c r="J348" s="155"/>
      <c r="K348" s="155"/>
      <c r="L348" s="155"/>
      <c r="M348" s="357"/>
      <c r="N348" s="155"/>
      <c r="O348" s="155"/>
      <c r="P348" s="155"/>
      <c r="Q348" s="155"/>
      <c r="R348" s="155"/>
      <c r="AA348" s="97"/>
      <c r="AB348" s="97"/>
      <c r="AC348" s="97"/>
      <c r="AD348" s="97"/>
      <c r="AE348" s="97"/>
      <c r="AF348" s="93"/>
      <c r="AG348" s="93"/>
      <c r="AH348" s="93"/>
      <c r="AI348" s="30"/>
      <c r="AJ348" s="30"/>
      <c r="AK348" s="30"/>
      <c r="AL348" s="30"/>
      <c r="AM348" s="109"/>
      <c r="AN348" s="109" t="s">
        <v>1075</v>
      </c>
      <c r="AO348" s="30"/>
      <c r="AP348" s="112" t="s">
        <v>1076</v>
      </c>
      <c r="AQ348"/>
      <c r="AR348"/>
      <c r="AS348"/>
      <c r="AT348"/>
      <c r="AU348"/>
      <c r="AV348"/>
    </row>
    <row r="349" spans="1:48" ht="23.45" customHeight="1" x14ac:dyDescent="0.2">
      <c r="A349" s="356"/>
      <c r="B349" s="155"/>
      <c r="C349" s="155"/>
      <c r="D349" s="155"/>
      <c r="E349" s="155"/>
      <c r="F349" s="155"/>
      <c r="G349" s="155"/>
      <c r="H349" s="155"/>
      <c r="I349" s="155"/>
      <c r="J349" s="155"/>
      <c r="K349" s="155"/>
      <c r="L349" s="155"/>
      <c r="M349" s="357"/>
      <c r="N349" s="155"/>
      <c r="O349" s="155"/>
      <c r="P349" s="155"/>
      <c r="Q349" s="155"/>
      <c r="R349" s="155"/>
      <c r="AA349" s="97"/>
      <c r="AB349" s="97"/>
      <c r="AC349" s="97"/>
      <c r="AD349" s="97"/>
      <c r="AE349" s="97"/>
      <c r="AF349" s="93"/>
      <c r="AG349" s="93"/>
      <c r="AH349" s="93"/>
      <c r="AI349" s="30"/>
      <c r="AJ349" s="30"/>
      <c r="AK349" s="30"/>
      <c r="AL349" s="30"/>
      <c r="AM349" s="109"/>
      <c r="AN349" s="109" t="s">
        <v>1077</v>
      </c>
      <c r="AO349" s="30"/>
      <c r="AP349" s="112" t="s">
        <v>1078</v>
      </c>
      <c r="AQ349"/>
      <c r="AR349"/>
      <c r="AS349"/>
      <c r="AT349"/>
      <c r="AU349"/>
      <c r="AV349"/>
    </row>
    <row r="350" spans="1:48" ht="23.45" customHeight="1" x14ac:dyDescent="0.2">
      <c r="A350" s="356"/>
      <c r="B350" s="155"/>
      <c r="C350" s="155"/>
      <c r="D350" s="155"/>
      <c r="E350" s="155"/>
      <c r="F350" s="155"/>
      <c r="G350" s="155"/>
      <c r="H350" s="155"/>
      <c r="I350" s="155"/>
      <c r="J350" s="155"/>
      <c r="K350" s="155"/>
      <c r="L350" s="155"/>
      <c r="M350" s="357"/>
      <c r="N350" s="155"/>
      <c r="O350" s="155"/>
      <c r="P350" s="155"/>
      <c r="Q350" s="155"/>
      <c r="R350" s="155"/>
      <c r="AA350" s="97"/>
      <c r="AB350" s="97"/>
      <c r="AC350" s="97"/>
      <c r="AD350" s="97"/>
      <c r="AE350" s="97"/>
      <c r="AF350" s="93"/>
      <c r="AG350" s="93"/>
      <c r="AH350" s="93"/>
      <c r="AI350" s="30"/>
      <c r="AJ350" s="30"/>
      <c r="AK350" s="30"/>
      <c r="AL350" s="30"/>
      <c r="AM350" s="109"/>
      <c r="AN350" s="109" t="s">
        <v>1079</v>
      </c>
      <c r="AO350" s="30"/>
      <c r="AP350" s="112" t="s">
        <v>1080</v>
      </c>
      <c r="AQ350"/>
      <c r="AR350"/>
      <c r="AS350"/>
      <c r="AT350"/>
      <c r="AU350"/>
      <c r="AV350"/>
    </row>
    <row r="351" spans="1:48" ht="23.45" customHeight="1" x14ac:dyDescent="0.2">
      <c r="A351" s="356"/>
      <c r="B351" s="155"/>
      <c r="C351" s="155"/>
      <c r="D351" s="155"/>
      <c r="E351" s="155"/>
      <c r="F351" s="155"/>
      <c r="G351" s="155"/>
      <c r="H351" s="155"/>
      <c r="I351" s="155"/>
      <c r="J351" s="155"/>
      <c r="K351" s="155"/>
      <c r="L351" s="155"/>
      <c r="M351" s="357"/>
      <c r="N351" s="155"/>
      <c r="O351" s="155"/>
      <c r="P351" s="155"/>
      <c r="Q351" s="155"/>
      <c r="R351" s="155"/>
      <c r="AA351" s="97"/>
      <c r="AB351" s="97"/>
      <c r="AC351" s="97"/>
      <c r="AD351" s="97"/>
      <c r="AE351" s="97"/>
      <c r="AF351" s="93"/>
      <c r="AG351" s="93"/>
      <c r="AH351" s="93"/>
      <c r="AI351" s="30"/>
      <c r="AJ351" s="30"/>
      <c r="AK351" s="30"/>
      <c r="AL351" s="30"/>
      <c r="AM351" s="109"/>
      <c r="AN351" s="109" t="s">
        <v>1081</v>
      </c>
      <c r="AO351" s="30"/>
      <c r="AP351" s="112" t="s">
        <v>1082</v>
      </c>
      <c r="AQ351"/>
      <c r="AR351"/>
      <c r="AS351"/>
      <c r="AT351"/>
      <c r="AU351"/>
      <c r="AV351"/>
    </row>
    <row r="352" spans="1:48" ht="23.45" customHeight="1" x14ac:dyDescent="0.2">
      <c r="A352" s="356"/>
      <c r="B352" s="155"/>
      <c r="C352" s="155"/>
      <c r="D352" s="155"/>
      <c r="E352" s="155"/>
      <c r="F352" s="155"/>
      <c r="G352" s="155"/>
      <c r="H352" s="155"/>
      <c r="I352" s="155"/>
      <c r="J352" s="155"/>
      <c r="K352" s="155"/>
      <c r="L352" s="155"/>
      <c r="M352" s="357"/>
      <c r="N352" s="155"/>
      <c r="O352" s="155"/>
      <c r="P352" s="155"/>
      <c r="Q352" s="155"/>
      <c r="R352" s="155"/>
      <c r="AA352" s="97"/>
      <c r="AB352" s="97"/>
      <c r="AC352" s="97"/>
      <c r="AD352" s="97"/>
      <c r="AE352" s="97"/>
      <c r="AF352" s="93"/>
      <c r="AG352" s="93"/>
      <c r="AH352" s="93"/>
      <c r="AI352" s="30"/>
      <c r="AJ352" s="30"/>
      <c r="AK352" s="30"/>
      <c r="AL352" s="30"/>
      <c r="AM352" s="109"/>
      <c r="AN352" s="109" t="s">
        <v>1083</v>
      </c>
      <c r="AO352" s="30"/>
      <c r="AP352" s="112" t="s">
        <v>1084</v>
      </c>
      <c r="AQ352"/>
      <c r="AR352"/>
      <c r="AS352"/>
      <c r="AT352"/>
      <c r="AU352"/>
      <c r="AV352"/>
    </row>
    <row r="353" spans="1:48" ht="23.45" customHeight="1" x14ac:dyDescent="0.2">
      <c r="A353" s="356"/>
      <c r="B353" s="155"/>
      <c r="C353" s="155"/>
      <c r="D353" s="155"/>
      <c r="E353" s="155"/>
      <c r="F353" s="155"/>
      <c r="G353" s="155"/>
      <c r="H353" s="155"/>
      <c r="I353" s="155"/>
      <c r="J353" s="155"/>
      <c r="K353" s="155"/>
      <c r="L353" s="155"/>
      <c r="M353" s="357"/>
      <c r="N353" s="155"/>
      <c r="O353" s="155"/>
      <c r="P353" s="155"/>
      <c r="Q353" s="155"/>
      <c r="R353" s="155"/>
      <c r="AA353" s="97"/>
      <c r="AB353" s="97"/>
      <c r="AC353" s="97"/>
      <c r="AD353" s="97"/>
      <c r="AE353" s="97"/>
      <c r="AF353" s="93"/>
      <c r="AG353" s="93"/>
      <c r="AH353" s="93"/>
      <c r="AI353" s="30"/>
      <c r="AJ353" s="30"/>
      <c r="AK353" s="30"/>
      <c r="AL353" s="30"/>
      <c r="AM353" s="109"/>
      <c r="AN353" s="109">
        <v>151</v>
      </c>
      <c r="AO353" s="30"/>
      <c r="AP353" s="112" t="s">
        <v>1085</v>
      </c>
      <c r="AQ353"/>
      <c r="AR353"/>
      <c r="AS353"/>
      <c r="AT353"/>
      <c r="AU353"/>
      <c r="AV353"/>
    </row>
    <row r="354" spans="1:48" ht="23.45" customHeight="1" x14ac:dyDescent="0.2">
      <c r="A354" s="356"/>
      <c r="B354" s="155"/>
      <c r="C354" s="155"/>
      <c r="D354" s="155"/>
      <c r="E354" s="155"/>
      <c r="F354" s="155"/>
      <c r="G354" s="155"/>
      <c r="H354" s="155"/>
      <c r="I354" s="155"/>
      <c r="J354" s="155"/>
      <c r="K354" s="155"/>
      <c r="L354" s="155"/>
      <c r="M354" s="357"/>
      <c r="N354" s="155"/>
      <c r="O354" s="155"/>
      <c r="P354" s="155"/>
      <c r="Q354" s="155"/>
      <c r="R354" s="155"/>
      <c r="AA354" s="97"/>
      <c r="AB354" s="97"/>
      <c r="AC354" s="97"/>
      <c r="AD354" s="97"/>
      <c r="AE354" s="97"/>
      <c r="AF354" s="93"/>
      <c r="AG354" s="93"/>
      <c r="AH354" s="93"/>
      <c r="AI354" s="30"/>
      <c r="AJ354" s="30"/>
      <c r="AK354" s="30"/>
      <c r="AL354" s="30"/>
      <c r="AM354" s="109"/>
      <c r="AN354" s="109">
        <v>65</v>
      </c>
      <c r="AO354" s="30"/>
      <c r="AP354" s="112" t="s">
        <v>1086</v>
      </c>
      <c r="AQ354"/>
      <c r="AR354"/>
      <c r="AS354"/>
      <c r="AT354"/>
      <c r="AU354"/>
      <c r="AV354"/>
    </row>
    <row r="355" spans="1:48" ht="23.45" customHeight="1" x14ac:dyDescent="0.2">
      <c r="A355" s="356"/>
      <c r="B355" s="155"/>
      <c r="C355" s="155"/>
      <c r="D355" s="155"/>
      <c r="E355" s="155"/>
      <c r="F355" s="155"/>
      <c r="G355" s="155"/>
      <c r="H355" s="155"/>
      <c r="I355" s="155"/>
      <c r="J355" s="155"/>
      <c r="K355" s="155"/>
      <c r="L355" s="155"/>
      <c r="M355" s="357"/>
      <c r="N355" s="155"/>
      <c r="O355" s="155"/>
      <c r="P355" s="155"/>
      <c r="Q355" s="155"/>
      <c r="R355" s="155"/>
      <c r="AA355" s="97"/>
      <c r="AB355" s="97"/>
      <c r="AC355" s="97"/>
      <c r="AD355" s="97"/>
      <c r="AE355" s="97"/>
      <c r="AF355" s="93"/>
      <c r="AG355" s="93"/>
      <c r="AH355" s="93"/>
      <c r="AI355" s="30"/>
      <c r="AJ355" s="30"/>
      <c r="AK355" s="30"/>
      <c r="AL355" s="30"/>
      <c r="AM355" s="109"/>
      <c r="AN355" s="109" t="s">
        <v>1087</v>
      </c>
      <c r="AO355" s="30"/>
      <c r="AP355" s="112" t="s">
        <v>1088</v>
      </c>
      <c r="AQ355"/>
      <c r="AR355"/>
      <c r="AS355"/>
      <c r="AT355"/>
      <c r="AU355"/>
      <c r="AV355"/>
    </row>
    <row r="356" spans="1:48" ht="23.45" customHeight="1" x14ac:dyDescent="0.2">
      <c r="A356" s="356"/>
      <c r="B356" s="155"/>
      <c r="C356" s="155"/>
      <c r="D356" s="155"/>
      <c r="E356" s="155"/>
      <c r="F356" s="155"/>
      <c r="G356" s="155"/>
      <c r="H356" s="155"/>
      <c r="I356" s="155"/>
      <c r="J356" s="155"/>
      <c r="K356" s="155"/>
      <c r="L356" s="155"/>
      <c r="M356" s="357"/>
      <c r="N356" s="155"/>
      <c r="O356" s="155"/>
      <c r="P356" s="155"/>
      <c r="Q356" s="155"/>
      <c r="R356" s="155"/>
      <c r="AA356" s="97"/>
      <c r="AB356" s="97"/>
      <c r="AC356" s="97"/>
      <c r="AD356" s="97"/>
      <c r="AE356" s="97"/>
      <c r="AF356" s="93"/>
      <c r="AG356" s="93"/>
      <c r="AH356" s="93"/>
      <c r="AI356" s="30"/>
      <c r="AJ356" s="30"/>
      <c r="AK356" s="30"/>
      <c r="AL356" s="30"/>
      <c r="AM356" s="109"/>
      <c r="AN356" s="109" t="s">
        <v>1089</v>
      </c>
      <c r="AO356" s="30"/>
      <c r="AP356" s="112" t="s">
        <v>1090</v>
      </c>
      <c r="AQ356"/>
      <c r="AR356"/>
      <c r="AS356"/>
      <c r="AT356"/>
      <c r="AU356"/>
      <c r="AV356"/>
    </row>
    <row r="357" spans="1:48" ht="23.45" customHeight="1" x14ac:dyDescent="0.2">
      <c r="A357" s="356"/>
      <c r="B357" s="155"/>
      <c r="C357" s="155"/>
      <c r="D357" s="155"/>
      <c r="E357" s="155"/>
      <c r="F357" s="155"/>
      <c r="G357" s="155"/>
      <c r="H357" s="155"/>
      <c r="I357" s="155"/>
      <c r="J357" s="155"/>
      <c r="K357" s="155"/>
      <c r="L357" s="155"/>
      <c r="M357" s="357"/>
      <c r="N357" s="155"/>
      <c r="O357" s="155"/>
      <c r="P357" s="155"/>
      <c r="Q357" s="155"/>
      <c r="R357" s="155"/>
      <c r="AA357" s="97"/>
      <c r="AB357" s="97"/>
      <c r="AC357" s="97"/>
      <c r="AD357" s="97"/>
      <c r="AE357" s="97"/>
      <c r="AF357" s="93"/>
      <c r="AG357" s="93"/>
      <c r="AH357" s="93"/>
      <c r="AI357" s="30"/>
      <c r="AJ357" s="30"/>
      <c r="AK357" s="30"/>
      <c r="AL357" s="30"/>
      <c r="AM357" s="109"/>
      <c r="AN357" s="109" t="s">
        <v>1091</v>
      </c>
      <c r="AO357" s="30"/>
      <c r="AP357" s="112" t="s">
        <v>1092</v>
      </c>
      <c r="AQ357"/>
      <c r="AR357"/>
      <c r="AS357"/>
      <c r="AT357"/>
      <c r="AU357"/>
      <c r="AV357"/>
    </row>
    <row r="358" spans="1:48" ht="23.45" customHeight="1" x14ac:dyDescent="0.2">
      <c r="A358" s="356"/>
      <c r="B358" s="155"/>
      <c r="C358" s="155"/>
      <c r="D358" s="155"/>
      <c r="E358" s="155"/>
      <c r="F358" s="155"/>
      <c r="G358" s="155"/>
      <c r="H358" s="155"/>
      <c r="I358" s="155"/>
      <c r="J358" s="155"/>
      <c r="K358" s="155"/>
      <c r="L358" s="155"/>
      <c r="M358" s="357"/>
      <c r="N358" s="155"/>
      <c r="O358" s="155"/>
      <c r="P358" s="155"/>
      <c r="Q358" s="155"/>
      <c r="R358" s="155"/>
      <c r="AA358" s="97"/>
      <c r="AB358" s="97"/>
      <c r="AC358" s="97"/>
      <c r="AD358" s="97"/>
      <c r="AE358" s="97"/>
      <c r="AF358" s="93"/>
      <c r="AG358" s="93"/>
      <c r="AH358" s="93"/>
      <c r="AI358" s="30"/>
      <c r="AJ358" s="30"/>
      <c r="AK358" s="30"/>
      <c r="AL358" s="30"/>
      <c r="AM358" s="109"/>
      <c r="AN358" s="109" t="s">
        <v>1093</v>
      </c>
      <c r="AO358" s="30"/>
      <c r="AP358" s="112" t="s">
        <v>1094</v>
      </c>
      <c r="AQ358"/>
      <c r="AR358"/>
      <c r="AS358"/>
      <c r="AT358"/>
      <c r="AU358"/>
      <c r="AV358"/>
    </row>
    <row r="359" spans="1:48" ht="23.45" customHeight="1" x14ac:dyDescent="0.2">
      <c r="A359" s="356"/>
      <c r="B359" s="155"/>
      <c r="C359" s="155"/>
      <c r="D359" s="155"/>
      <c r="E359" s="155"/>
      <c r="F359" s="155"/>
      <c r="G359" s="155"/>
      <c r="H359" s="155"/>
      <c r="I359" s="155"/>
      <c r="J359" s="155"/>
      <c r="K359" s="155"/>
      <c r="L359" s="155"/>
      <c r="M359" s="357"/>
      <c r="N359" s="155"/>
      <c r="O359" s="155"/>
      <c r="P359" s="155"/>
      <c r="Q359" s="155"/>
      <c r="R359" s="155"/>
      <c r="AA359" s="97"/>
      <c r="AB359" s="97"/>
      <c r="AC359" s="97"/>
      <c r="AD359" s="97"/>
      <c r="AE359" s="97"/>
      <c r="AF359" s="93"/>
      <c r="AG359" s="93"/>
      <c r="AH359" s="93"/>
      <c r="AI359" s="30"/>
      <c r="AJ359" s="30"/>
      <c r="AK359" s="30"/>
      <c r="AL359" s="30"/>
      <c r="AM359" s="109"/>
      <c r="AN359" s="109" t="s">
        <v>1095</v>
      </c>
      <c r="AO359" s="30"/>
      <c r="AP359" s="112" t="s">
        <v>1096</v>
      </c>
      <c r="AQ359"/>
      <c r="AR359"/>
      <c r="AS359"/>
      <c r="AT359"/>
      <c r="AU359"/>
      <c r="AV359"/>
    </row>
    <row r="360" spans="1:48" ht="23.45" customHeight="1" x14ac:dyDescent="0.2">
      <c r="A360" s="356"/>
      <c r="B360" s="155"/>
      <c r="C360" s="155"/>
      <c r="D360" s="155"/>
      <c r="E360" s="155"/>
      <c r="F360" s="155"/>
      <c r="G360" s="155"/>
      <c r="H360" s="155"/>
      <c r="I360" s="155"/>
      <c r="J360" s="155"/>
      <c r="K360" s="155"/>
      <c r="L360" s="155"/>
      <c r="M360" s="357"/>
      <c r="N360" s="155"/>
      <c r="O360" s="155"/>
      <c r="P360" s="155"/>
      <c r="Q360" s="155"/>
      <c r="R360" s="155"/>
      <c r="AA360" s="97"/>
      <c r="AB360" s="97"/>
      <c r="AC360" s="97"/>
      <c r="AD360" s="97"/>
      <c r="AE360" s="97"/>
      <c r="AF360" s="93"/>
      <c r="AG360" s="93"/>
      <c r="AH360" s="93"/>
      <c r="AI360" s="30"/>
      <c r="AJ360" s="30"/>
      <c r="AK360" s="30"/>
      <c r="AL360" s="30"/>
      <c r="AM360" s="109"/>
      <c r="AN360" s="109" t="s">
        <v>1097</v>
      </c>
      <c r="AO360" s="30"/>
      <c r="AP360" s="112" t="s">
        <v>1098</v>
      </c>
      <c r="AQ360"/>
      <c r="AR360"/>
      <c r="AS360"/>
      <c r="AT360"/>
      <c r="AU360"/>
      <c r="AV360"/>
    </row>
    <row r="361" spans="1:48" ht="23.45" customHeight="1" x14ac:dyDescent="0.2">
      <c r="A361" s="356"/>
      <c r="B361" s="155"/>
      <c r="C361" s="155"/>
      <c r="D361" s="155"/>
      <c r="E361" s="155"/>
      <c r="F361" s="155"/>
      <c r="G361" s="155"/>
      <c r="H361" s="155"/>
      <c r="I361" s="155"/>
      <c r="J361" s="155"/>
      <c r="K361" s="155"/>
      <c r="L361" s="155"/>
      <c r="M361" s="357"/>
      <c r="N361" s="155"/>
      <c r="O361" s="155"/>
      <c r="P361" s="155"/>
      <c r="Q361" s="155"/>
      <c r="R361" s="155"/>
      <c r="AA361" s="97"/>
      <c r="AB361" s="97"/>
      <c r="AC361" s="97"/>
      <c r="AD361" s="97"/>
      <c r="AE361" s="97"/>
      <c r="AF361" s="93"/>
      <c r="AG361" s="93"/>
      <c r="AH361" s="93"/>
      <c r="AI361" s="30"/>
      <c r="AJ361" s="30"/>
      <c r="AK361" s="30"/>
      <c r="AL361" s="30"/>
      <c r="AM361" s="109"/>
      <c r="AN361" s="109" t="s">
        <v>1099</v>
      </c>
      <c r="AO361" s="30"/>
      <c r="AP361" s="112" t="s">
        <v>1100</v>
      </c>
      <c r="AQ361"/>
      <c r="AR361"/>
      <c r="AS361"/>
      <c r="AT361"/>
      <c r="AU361"/>
      <c r="AV361"/>
    </row>
    <row r="362" spans="1:48" ht="23.45" customHeight="1" x14ac:dyDescent="0.2">
      <c r="A362" s="356"/>
      <c r="B362" s="155"/>
      <c r="C362" s="155"/>
      <c r="D362" s="155"/>
      <c r="E362" s="155"/>
      <c r="F362" s="155"/>
      <c r="G362" s="155"/>
      <c r="H362" s="155"/>
      <c r="I362" s="155"/>
      <c r="J362" s="155"/>
      <c r="K362" s="155"/>
      <c r="L362" s="155"/>
      <c r="M362" s="357"/>
      <c r="N362" s="155"/>
      <c r="O362" s="155"/>
      <c r="P362" s="155"/>
      <c r="Q362" s="155"/>
      <c r="R362" s="155"/>
      <c r="AA362" s="97"/>
      <c r="AB362" s="97"/>
      <c r="AC362" s="97"/>
      <c r="AD362" s="97"/>
      <c r="AE362" s="97"/>
      <c r="AF362" s="93"/>
      <c r="AG362" s="93"/>
      <c r="AH362" s="93"/>
      <c r="AI362" s="30"/>
      <c r="AJ362" s="30"/>
      <c r="AK362" s="30"/>
      <c r="AL362" s="30"/>
      <c r="AM362" s="109"/>
      <c r="AN362" s="109" t="s">
        <v>1101</v>
      </c>
      <c r="AO362" s="30"/>
      <c r="AP362" s="112" t="s">
        <v>1102</v>
      </c>
      <c r="AQ362"/>
      <c r="AR362"/>
      <c r="AS362"/>
      <c r="AT362"/>
      <c r="AU362"/>
      <c r="AV362"/>
    </row>
    <row r="363" spans="1:48" ht="23.45" customHeight="1" x14ac:dyDescent="0.2">
      <c r="A363" s="356"/>
      <c r="B363" s="155"/>
      <c r="C363" s="155"/>
      <c r="D363" s="155"/>
      <c r="E363" s="155"/>
      <c r="F363" s="155"/>
      <c r="G363" s="155"/>
      <c r="H363" s="155"/>
      <c r="I363" s="155"/>
      <c r="J363" s="155"/>
      <c r="K363" s="155"/>
      <c r="L363" s="155"/>
      <c r="M363" s="357"/>
      <c r="N363" s="155"/>
      <c r="O363" s="155"/>
      <c r="P363" s="155"/>
      <c r="Q363" s="155"/>
      <c r="R363" s="155"/>
      <c r="AA363" s="97"/>
      <c r="AB363" s="97"/>
      <c r="AC363" s="97"/>
      <c r="AD363" s="97"/>
      <c r="AE363" s="97"/>
      <c r="AF363" s="93"/>
      <c r="AG363" s="93"/>
      <c r="AH363" s="93"/>
      <c r="AI363" s="30"/>
      <c r="AJ363" s="30"/>
      <c r="AK363" s="30"/>
      <c r="AL363" s="30"/>
      <c r="AM363" s="109"/>
      <c r="AN363" s="109" t="s">
        <v>1103</v>
      </c>
      <c r="AO363" s="30"/>
      <c r="AP363" s="112" t="s">
        <v>1104</v>
      </c>
      <c r="AQ363"/>
      <c r="AR363"/>
      <c r="AS363"/>
      <c r="AT363"/>
      <c r="AU363"/>
      <c r="AV363"/>
    </row>
    <row r="364" spans="1:48" ht="23.45" customHeight="1" x14ac:dyDescent="0.2">
      <c r="A364" s="356"/>
      <c r="B364" s="155"/>
      <c r="C364" s="155"/>
      <c r="D364" s="155"/>
      <c r="E364" s="155"/>
      <c r="F364" s="155"/>
      <c r="G364" s="155"/>
      <c r="H364" s="155"/>
      <c r="I364" s="155"/>
      <c r="J364" s="155"/>
      <c r="K364" s="155"/>
      <c r="L364" s="155"/>
      <c r="M364" s="357"/>
      <c r="N364" s="155"/>
      <c r="O364" s="155"/>
      <c r="P364" s="155"/>
      <c r="Q364" s="155"/>
      <c r="R364" s="155"/>
      <c r="AA364" s="97"/>
      <c r="AB364" s="97"/>
      <c r="AC364" s="97"/>
      <c r="AD364" s="97"/>
      <c r="AE364" s="97"/>
      <c r="AF364" s="93"/>
      <c r="AG364" s="93"/>
      <c r="AH364" s="93"/>
      <c r="AI364" s="30"/>
      <c r="AJ364" s="30"/>
      <c r="AK364" s="30"/>
      <c r="AL364" s="30"/>
      <c r="AM364" s="109"/>
      <c r="AN364" s="109" t="s">
        <v>1105</v>
      </c>
      <c r="AO364" s="30"/>
      <c r="AP364" s="112" t="s">
        <v>1106</v>
      </c>
      <c r="AQ364"/>
      <c r="AR364"/>
      <c r="AS364"/>
      <c r="AT364"/>
      <c r="AU364"/>
      <c r="AV364"/>
    </row>
    <row r="365" spans="1:48" ht="23.45" customHeight="1" x14ac:dyDescent="0.2">
      <c r="A365" s="356"/>
      <c r="B365" s="155"/>
      <c r="C365" s="155"/>
      <c r="D365" s="155"/>
      <c r="E365" s="155"/>
      <c r="F365" s="155"/>
      <c r="G365" s="155"/>
      <c r="H365" s="155"/>
      <c r="I365" s="155"/>
      <c r="J365" s="155"/>
      <c r="K365" s="155"/>
      <c r="L365" s="155"/>
      <c r="M365" s="357"/>
      <c r="N365" s="155"/>
      <c r="O365" s="155"/>
      <c r="P365" s="155"/>
      <c r="Q365" s="155"/>
      <c r="R365" s="155"/>
      <c r="AA365" s="97"/>
      <c r="AB365" s="97"/>
      <c r="AC365" s="97"/>
      <c r="AD365" s="97"/>
      <c r="AE365" s="97"/>
      <c r="AF365" s="93"/>
      <c r="AG365" s="93"/>
      <c r="AH365" s="93"/>
      <c r="AI365" s="30"/>
      <c r="AJ365" s="30"/>
      <c r="AK365" s="30"/>
      <c r="AL365" s="30"/>
      <c r="AM365" s="109"/>
      <c r="AN365" s="109">
        <v>204</v>
      </c>
      <c r="AO365" s="30"/>
      <c r="AP365" s="112" t="s">
        <v>1107</v>
      </c>
      <c r="AQ365"/>
      <c r="AR365"/>
      <c r="AS365"/>
      <c r="AT365"/>
      <c r="AU365"/>
      <c r="AV365"/>
    </row>
    <row r="366" spans="1:48" ht="23.45" customHeight="1" x14ac:dyDescent="0.2">
      <c r="A366" s="356"/>
      <c r="B366" s="155"/>
      <c r="C366" s="155"/>
      <c r="D366" s="155"/>
      <c r="E366" s="155"/>
      <c r="F366" s="155"/>
      <c r="G366" s="155"/>
      <c r="H366" s="155"/>
      <c r="I366" s="155"/>
      <c r="J366" s="155"/>
      <c r="K366" s="155"/>
      <c r="L366" s="155"/>
      <c r="M366" s="357"/>
      <c r="N366" s="155"/>
      <c r="O366" s="155"/>
      <c r="P366" s="155"/>
      <c r="Q366" s="155"/>
      <c r="R366" s="155"/>
      <c r="AA366" s="97"/>
      <c r="AB366" s="97"/>
      <c r="AC366" s="97"/>
      <c r="AD366" s="97"/>
      <c r="AE366" s="97"/>
      <c r="AF366" s="93"/>
      <c r="AG366" s="93"/>
      <c r="AH366" s="93"/>
      <c r="AI366" s="30"/>
      <c r="AJ366" s="30"/>
      <c r="AK366" s="30"/>
      <c r="AL366" s="30"/>
      <c r="AM366" s="109"/>
      <c r="AN366" s="109" t="s">
        <v>1108</v>
      </c>
      <c r="AO366" s="30"/>
      <c r="AP366" s="112" t="s">
        <v>1109</v>
      </c>
      <c r="AQ366"/>
      <c r="AR366"/>
      <c r="AS366"/>
      <c r="AT366"/>
      <c r="AU366"/>
      <c r="AV366"/>
    </row>
    <row r="367" spans="1:48" ht="23.45" customHeight="1" x14ac:dyDescent="0.2">
      <c r="A367" s="356"/>
      <c r="B367" s="155"/>
      <c r="C367" s="155"/>
      <c r="D367" s="155"/>
      <c r="E367" s="155"/>
      <c r="F367" s="155"/>
      <c r="G367" s="155"/>
      <c r="H367" s="155"/>
      <c r="I367" s="155"/>
      <c r="J367" s="155"/>
      <c r="K367" s="155"/>
      <c r="L367" s="155"/>
      <c r="M367" s="357"/>
      <c r="N367" s="155"/>
      <c r="O367" s="155"/>
      <c r="P367" s="155"/>
      <c r="Q367" s="155"/>
      <c r="R367" s="155"/>
      <c r="AA367" s="97"/>
      <c r="AB367" s="97"/>
      <c r="AC367" s="97"/>
      <c r="AD367" s="97"/>
      <c r="AE367" s="97"/>
      <c r="AF367" s="93"/>
      <c r="AG367" s="93"/>
      <c r="AH367" s="93"/>
      <c r="AI367" s="30"/>
      <c r="AJ367" s="30"/>
      <c r="AK367" s="30"/>
      <c r="AL367" s="30"/>
      <c r="AM367" s="109"/>
      <c r="AN367" s="109" t="s">
        <v>1110</v>
      </c>
      <c r="AO367" s="30"/>
      <c r="AP367" s="112" t="s">
        <v>1111</v>
      </c>
      <c r="AQ367"/>
      <c r="AR367"/>
      <c r="AS367"/>
      <c r="AT367"/>
      <c r="AU367"/>
      <c r="AV367"/>
    </row>
    <row r="368" spans="1:48" ht="23.45" customHeight="1" x14ac:dyDescent="0.2">
      <c r="A368" s="356"/>
      <c r="B368" s="155"/>
      <c r="C368" s="155"/>
      <c r="D368" s="155"/>
      <c r="E368" s="155"/>
      <c r="F368" s="155"/>
      <c r="G368" s="155"/>
      <c r="H368" s="155"/>
      <c r="I368" s="155"/>
      <c r="J368" s="155"/>
      <c r="K368" s="155"/>
      <c r="L368" s="155"/>
      <c r="M368" s="357"/>
      <c r="N368" s="155"/>
      <c r="O368" s="155"/>
      <c r="P368" s="155"/>
      <c r="Q368" s="155"/>
      <c r="R368" s="155"/>
      <c r="AA368" s="97"/>
      <c r="AB368" s="97"/>
      <c r="AC368" s="97"/>
      <c r="AD368" s="97"/>
      <c r="AE368" s="97"/>
      <c r="AF368" s="93"/>
      <c r="AG368" s="93"/>
      <c r="AH368" s="93"/>
      <c r="AI368" s="30"/>
      <c r="AJ368" s="30"/>
      <c r="AK368" s="30"/>
      <c r="AL368" s="30"/>
      <c r="AM368" s="109"/>
      <c r="AN368" s="109" t="s">
        <v>1112</v>
      </c>
      <c r="AO368" s="30"/>
      <c r="AP368" s="112" t="s">
        <v>1113</v>
      </c>
      <c r="AQ368"/>
      <c r="AR368"/>
      <c r="AS368"/>
      <c r="AT368"/>
      <c r="AU368"/>
      <c r="AV368"/>
    </row>
    <row r="369" spans="1:48" ht="23.45" customHeight="1" x14ac:dyDescent="0.2">
      <c r="A369" s="356"/>
      <c r="B369" s="155"/>
      <c r="C369" s="155"/>
      <c r="D369" s="155"/>
      <c r="E369" s="155"/>
      <c r="F369" s="155"/>
      <c r="G369" s="155"/>
      <c r="H369" s="155"/>
      <c r="I369" s="155"/>
      <c r="J369" s="155"/>
      <c r="K369" s="155"/>
      <c r="L369" s="155"/>
      <c r="M369" s="357"/>
      <c r="N369" s="155"/>
      <c r="O369" s="155"/>
      <c r="P369" s="155"/>
      <c r="Q369" s="155"/>
      <c r="R369" s="155"/>
      <c r="AA369" s="97"/>
      <c r="AB369" s="97"/>
      <c r="AC369" s="97"/>
      <c r="AD369" s="97"/>
      <c r="AE369" s="97"/>
      <c r="AF369" s="93"/>
      <c r="AG369" s="93"/>
      <c r="AH369" s="93"/>
      <c r="AI369" s="30"/>
      <c r="AJ369" s="30"/>
      <c r="AK369" s="30"/>
      <c r="AL369" s="30"/>
      <c r="AM369" s="109"/>
      <c r="AN369" s="109" t="s">
        <v>1114</v>
      </c>
      <c r="AO369" s="30"/>
      <c r="AP369" s="112" t="s">
        <v>1115</v>
      </c>
      <c r="AQ369"/>
      <c r="AR369"/>
      <c r="AS369"/>
      <c r="AT369"/>
      <c r="AU369"/>
      <c r="AV369"/>
    </row>
    <row r="370" spans="1:48" ht="23.45" customHeight="1" x14ac:dyDescent="0.2">
      <c r="A370" s="356"/>
      <c r="B370" s="155"/>
      <c r="C370" s="155"/>
      <c r="D370" s="155"/>
      <c r="E370" s="155"/>
      <c r="F370" s="155"/>
      <c r="G370" s="155"/>
      <c r="H370" s="155"/>
      <c r="I370" s="155"/>
      <c r="J370" s="155"/>
      <c r="K370" s="155"/>
      <c r="L370" s="155"/>
      <c r="M370" s="357"/>
      <c r="N370" s="155"/>
      <c r="O370" s="155"/>
      <c r="P370" s="155"/>
      <c r="Q370" s="155"/>
      <c r="R370" s="155"/>
      <c r="AA370" s="97"/>
      <c r="AB370" s="97"/>
      <c r="AC370" s="97"/>
      <c r="AD370" s="97"/>
      <c r="AE370" s="97"/>
      <c r="AF370" s="93"/>
      <c r="AG370" s="93"/>
      <c r="AH370" s="93"/>
      <c r="AI370" s="30"/>
      <c r="AJ370" s="30"/>
      <c r="AK370" s="30"/>
      <c r="AL370" s="30"/>
      <c r="AM370" s="109"/>
      <c r="AN370" s="109" t="s">
        <v>1116</v>
      </c>
      <c r="AO370" s="30"/>
      <c r="AP370" s="112" t="s">
        <v>1117</v>
      </c>
      <c r="AQ370"/>
      <c r="AR370"/>
      <c r="AS370"/>
      <c r="AT370"/>
      <c r="AU370"/>
      <c r="AV370"/>
    </row>
    <row r="371" spans="1:48" ht="23.45" customHeight="1" x14ac:dyDescent="0.2">
      <c r="A371" s="356"/>
      <c r="B371" s="155"/>
      <c r="C371" s="155"/>
      <c r="D371" s="155"/>
      <c r="E371" s="155"/>
      <c r="F371" s="155"/>
      <c r="G371" s="155"/>
      <c r="H371" s="155"/>
      <c r="I371" s="155"/>
      <c r="J371" s="155"/>
      <c r="K371" s="155"/>
      <c r="L371" s="155"/>
      <c r="M371" s="357"/>
      <c r="N371" s="155"/>
      <c r="O371" s="155"/>
      <c r="P371" s="155"/>
      <c r="Q371" s="155"/>
      <c r="R371" s="155"/>
      <c r="AA371" s="97"/>
      <c r="AB371" s="97"/>
      <c r="AC371" s="97"/>
      <c r="AD371" s="97"/>
      <c r="AE371" s="97"/>
      <c r="AF371" s="93"/>
      <c r="AG371" s="93"/>
      <c r="AH371" s="93"/>
      <c r="AI371" s="30"/>
      <c r="AJ371" s="30"/>
      <c r="AK371" s="30"/>
      <c r="AL371" s="30"/>
      <c r="AM371" s="109"/>
      <c r="AN371" s="109">
        <v>691</v>
      </c>
      <c r="AO371" s="30"/>
      <c r="AP371" s="112" t="s">
        <v>1118</v>
      </c>
      <c r="AQ371"/>
      <c r="AR371"/>
      <c r="AS371"/>
      <c r="AT371"/>
      <c r="AU371"/>
      <c r="AV371"/>
    </row>
    <row r="372" spans="1:48" ht="23.45" customHeight="1" x14ac:dyDescent="0.2">
      <c r="A372" s="356"/>
      <c r="B372" s="155"/>
      <c r="C372" s="155"/>
      <c r="D372" s="155"/>
      <c r="E372" s="155"/>
      <c r="F372" s="155"/>
      <c r="G372" s="155"/>
      <c r="H372" s="155"/>
      <c r="I372" s="155"/>
      <c r="J372" s="155"/>
      <c r="K372" s="155"/>
      <c r="L372" s="155"/>
      <c r="M372" s="357"/>
      <c r="N372" s="155"/>
      <c r="O372" s="155"/>
      <c r="P372" s="155"/>
      <c r="Q372" s="155"/>
      <c r="R372" s="155"/>
      <c r="AA372" s="97"/>
      <c r="AB372" s="97"/>
      <c r="AC372" s="97"/>
      <c r="AD372" s="97"/>
      <c r="AE372" s="97"/>
      <c r="AF372" s="93"/>
      <c r="AG372" s="93"/>
      <c r="AH372" s="93"/>
      <c r="AI372" s="30"/>
      <c r="AJ372" s="30"/>
      <c r="AK372" s="30"/>
      <c r="AL372" s="30"/>
      <c r="AM372" s="109"/>
      <c r="AN372" s="109">
        <v>64</v>
      </c>
      <c r="AO372" s="30"/>
      <c r="AP372" s="112" t="s">
        <v>1119</v>
      </c>
      <c r="AQ372"/>
      <c r="AR372"/>
      <c r="AS372"/>
      <c r="AT372"/>
      <c r="AU372"/>
      <c r="AV372"/>
    </row>
    <row r="373" spans="1:48" ht="23.45" customHeight="1" x14ac:dyDescent="0.2">
      <c r="A373" s="356"/>
      <c r="B373" s="155"/>
      <c r="C373" s="155"/>
      <c r="D373" s="155"/>
      <c r="E373" s="155"/>
      <c r="F373" s="155"/>
      <c r="G373" s="155"/>
      <c r="H373" s="155"/>
      <c r="I373" s="155"/>
      <c r="J373" s="155"/>
      <c r="K373" s="155"/>
      <c r="L373" s="155"/>
      <c r="M373" s="357"/>
      <c r="N373" s="155"/>
      <c r="O373" s="155"/>
      <c r="P373" s="155"/>
      <c r="Q373" s="155"/>
      <c r="R373" s="155"/>
      <c r="AA373" s="97"/>
      <c r="AB373" s="97"/>
      <c r="AC373" s="97"/>
      <c r="AD373" s="97"/>
      <c r="AE373" s="97"/>
      <c r="AF373" s="93"/>
      <c r="AG373" s="93"/>
      <c r="AH373" s="93"/>
      <c r="AI373" s="30"/>
      <c r="AJ373" s="30"/>
      <c r="AK373" s="30"/>
      <c r="AL373" s="30"/>
      <c r="AM373" s="109"/>
      <c r="AN373" s="109" t="s">
        <v>1120</v>
      </c>
      <c r="AO373" s="30"/>
      <c r="AP373" s="112" t="s">
        <v>1121</v>
      </c>
      <c r="AQ373"/>
      <c r="AR373"/>
      <c r="AS373"/>
      <c r="AT373"/>
      <c r="AU373"/>
      <c r="AV373"/>
    </row>
    <row r="374" spans="1:48" ht="23.45" customHeight="1" x14ac:dyDescent="0.2">
      <c r="A374" s="356"/>
      <c r="B374" s="155"/>
      <c r="C374" s="155"/>
      <c r="D374" s="155"/>
      <c r="E374" s="155"/>
      <c r="F374" s="155"/>
      <c r="G374" s="155"/>
      <c r="H374" s="155"/>
      <c r="I374" s="155"/>
      <c r="J374" s="155"/>
      <c r="K374" s="155"/>
      <c r="L374" s="155"/>
      <c r="M374" s="357"/>
      <c r="N374" s="155"/>
      <c r="O374" s="155"/>
      <c r="P374" s="155"/>
      <c r="Q374" s="155"/>
      <c r="R374" s="155"/>
      <c r="AA374" s="97"/>
      <c r="AB374" s="97"/>
      <c r="AC374" s="97"/>
      <c r="AD374" s="97"/>
      <c r="AE374" s="97"/>
      <c r="AF374" s="93"/>
      <c r="AG374" s="93"/>
      <c r="AH374" s="93"/>
      <c r="AI374" s="30"/>
      <c r="AJ374" s="30"/>
      <c r="AK374" s="30"/>
      <c r="AL374" s="30"/>
      <c r="AM374" s="109"/>
      <c r="AN374" s="109" t="s">
        <v>1122</v>
      </c>
      <c r="AO374" s="30"/>
      <c r="AP374" s="112" t="s">
        <v>1123</v>
      </c>
      <c r="AQ374"/>
      <c r="AR374"/>
      <c r="AS374"/>
      <c r="AT374"/>
      <c r="AU374"/>
      <c r="AV374"/>
    </row>
    <row r="375" spans="1:48" ht="23.45" customHeight="1" x14ac:dyDescent="0.2">
      <c r="A375" s="356"/>
      <c r="B375" s="155"/>
      <c r="C375" s="155"/>
      <c r="D375" s="155"/>
      <c r="E375" s="155"/>
      <c r="F375" s="155"/>
      <c r="G375" s="155"/>
      <c r="H375" s="155"/>
      <c r="I375" s="155"/>
      <c r="J375" s="155"/>
      <c r="K375" s="155"/>
      <c r="L375" s="155"/>
      <c r="M375" s="357"/>
      <c r="N375" s="155"/>
      <c r="O375" s="155"/>
      <c r="P375" s="155"/>
      <c r="Q375" s="155"/>
      <c r="R375" s="155"/>
      <c r="AA375" s="97"/>
      <c r="AB375" s="97"/>
      <c r="AC375" s="97"/>
      <c r="AD375" s="97"/>
      <c r="AE375" s="97"/>
      <c r="AF375" s="93"/>
      <c r="AG375" s="93"/>
      <c r="AH375" s="93"/>
      <c r="AI375" s="30"/>
      <c r="AJ375" s="30"/>
      <c r="AK375" s="30"/>
      <c r="AL375" s="30"/>
      <c r="AM375" s="109"/>
      <c r="AN375" s="109" t="s">
        <v>1124</v>
      </c>
      <c r="AO375" s="30"/>
      <c r="AP375" s="112" t="s">
        <v>1125</v>
      </c>
      <c r="AQ375"/>
      <c r="AR375"/>
      <c r="AS375"/>
      <c r="AT375"/>
      <c r="AU375"/>
      <c r="AV375"/>
    </row>
    <row r="376" spans="1:48" ht="23.45" customHeight="1" x14ac:dyDescent="0.2">
      <c r="A376" s="356"/>
      <c r="B376" s="155"/>
      <c r="C376" s="155"/>
      <c r="D376" s="155"/>
      <c r="E376" s="155"/>
      <c r="F376" s="155"/>
      <c r="G376" s="155"/>
      <c r="H376" s="155"/>
      <c r="I376" s="155"/>
      <c r="J376" s="155"/>
      <c r="K376" s="155"/>
      <c r="L376" s="155"/>
      <c r="M376" s="357"/>
      <c r="N376" s="155"/>
      <c r="O376" s="155"/>
      <c r="P376" s="155"/>
      <c r="Q376" s="155"/>
      <c r="R376" s="155"/>
      <c r="AA376" s="97"/>
      <c r="AB376" s="97"/>
      <c r="AC376" s="97"/>
      <c r="AD376" s="97"/>
      <c r="AE376" s="97"/>
      <c r="AF376" s="93"/>
      <c r="AG376" s="93"/>
      <c r="AH376" s="93"/>
      <c r="AI376" s="30"/>
      <c r="AJ376" s="30"/>
      <c r="AK376" s="30"/>
      <c r="AL376" s="30"/>
      <c r="AM376" s="109"/>
      <c r="AN376" s="109" t="s">
        <v>1126</v>
      </c>
      <c r="AO376" s="30"/>
      <c r="AP376" s="112" t="s">
        <v>1127</v>
      </c>
      <c r="AQ376"/>
      <c r="AR376"/>
      <c r="AS376"/>
      <c r="AT376"/>
      <c r="AU376"/>
      <c r="AV376"/>
    </row>
    <row r="377" spans="1:48" ht="23.45" customHeight="1" x14ac:dyDescent="0.2">
      <c r="A377" s="356"/>
      <c r="B377" s="155"/>
      <c r="C377" s="155"/>
      <c r="D377" s="155"/>
      <c r="E377" s="155"/>
      <c r="F377" s="155"/>
      <c r="G377" s="155"/>
      <c r="H377" s="155"/>
      <c r="I377" s="155"/>
      <c r="J377" s="155"/>
      <c r="K377" s="155"/>
      <c r="L377" s="155"/>
      <c r="M377" s="357"/>
      <c r="N377" s="155"/>
      <c r="O377" s="155"/>
      <c r="P377" s="155"/>
      <c r="Q377" s="155"/>
      <c r="R377" s="155"/>
      <c r="AA377" s="97"/>
      <c r="AB377" s="97"/>
      <c r="AC377" s="97"/>
      <c r="AD377" s="97"/>
      <c r="AE377" s="97"/>
      <c r="AF377" s="93"/>
      <c r="AG377" s="93"/>
      <c r="AH377" s="93"/>
      <c r="AI377" s="30"/>
      <c r="AJ377" s="30"/>
      <c r="AK377" s="30"/>
      <c r="AL377" s="30"/>
      <c r="AM377" s="109"/>
      <c r="AN377" s="109" t="s">
        <v>1128</v>
      </c>
      <c r="AO377" s="30"/>
      <c r="AP377" s="112" t="s">
        <v>1129</v>
      </c>
      <c r="AQ377"/>
      <c r="AR377"/>
      <c r="AS377"/>
      <c r="AT377"/>
      <c r="AU377"/>
      <c r="AV377"/>
    </row>
    <row r="378" spans="1:48" ht="23.45" customHeight="1" x14ac:dyDescent="0.2">
      <c r="A378" s="356"/>
      <c r="B378" s="155"/>
      <c r="C378" s="155"/>
      <c r="D378" s="155"/>
      <c r="E378" s="155"/>
      <c r="F378" s="155"/>
      <c r="G378" s="155"/>
      <c r="H378" s="155"/>
      <c r="I378" s="155"/>
      <c r="J378" s="155"/>
      <c r="K378" s="155"/>
      <c r="L378" s="155"/>
      <c r="M378" s="357"/>
      <c r="N378" s="155"/>
      <c r="O378" s="155"/>
      <c r="P378" s="155"/>
      <c r="Q378" s="155"/>
      <c r="R378" s="155"/>
      <c r="AA378" s="97"/>
      <c r="AB378" s="97"/>
      <c r="AC378" s="97"/>
      <c r="AD378" s="97"/>
      <c r="AE378" s="97"/>
      <c r="AF378" s="93"/>
      <c r="AG378" s="93"/>
      <c r="AH378" s="93"/>
      <c r="AI378" s="30"/>
      <c r="AJ378" s="30"/>
      <c r="AK378" s="30"/>
      <c r="AL378" s="30"/>
      <c r="AM378" s="109"/>
      <c r="AN378" s="109" t="s">
        <v>1130</v>
      </c>
      <c r="AO378" s="30"/>
      <c r="AP378" s="112" t="s">
        <v>1131</v>
      </c>
      <c r="AQ378"/>
      <c r="AR378"/>
      <c r="AS378"/>
      <c r="AT378"/>
      <c r="AU378"/>
      <c r="AV378"/>
    </row>
    <row r="379" spans="1:48" ht="23.45" customHeight="1" x14ac:dyDescent="0.2">
      <c r="A379" s="356"/>
      <c r="B379" s="155"/>
      <c r="C379" s="155"/>
      <c r="D379" s="155"/>
      <c r="E379" s="155"/>
      <c r="F379" s="155"/>
      <c r="G379" s="155"/>
      <c r="H379" s="155"/>
      <c r="I379" s="155"/>
      <c r="J379" s="155"/>
      <c r="K379" s="155"/>
      <c r="L379" s="155"/>
      <c r="M379" s="357"/>
      <c r="N379" s="155"/>
      <c r="O379" s="155"/>
      <c r="P379" s="155"/>
      <c r="Q379" s="155"/>
      <c r="R379" s="155"/>
      <c r="AA379" s="97"/>
      <c r="AB379" s="97"/>
      <c r="AC379" s="97"/>
      <c r="AD379" s="97"/>
      <c r="AE379" s="97"/>
      <c r="AF379" s="93"/>
      <c r="AG379" s="93"/>
      <c r="AH379" s="93"/>
      <c r="AI379" s="30"/>
      <c r="AJ379" s="30"/>
      <c r="AK379" s="30"/>
      <c r="AL379" s="30"/>
      <c r="AM379" s="109"/>
      <c r="AN379" s="109" t="s">
        <v>1132</v>
      </c>
      <c r="AO379" s="30"/>
      <c r="AP379" s="112" t="s">
        <v>1133</v>
      </c>
      <c r="AQ379"/>
      <c r="AR379"/>
      <c r="AS379"/>
      <c r="AT379"/>
      <c r="AU379"/>
      <c r="AV379"/>
    </row>
    <row r="380" spans="1:48" ht="23.45" customHeight="1" x14ac:dyDescent="0.2">
      <c r="A380" s="356"/>
      <c r="B380" s="155"/>
      <c r="C380" s="155"/>
      <c r="D380" s="155"/>
      <c r="E380" s="155"/>
      <c r="F380" s="155"/>
      <c r="G380" s="155"/>
      <c r="H380" s="155"/>
      <c r="I380" s="155"/>
      <c r="J380" s="155"/>
      <c r="K380" s="155"/>
      <c r="L380" s="155"/>
      <c r="M380" s="357"/>
      <c r="N380" s="155"/>
      <c r="O380" s="155"/>
      <c r="P380" s="155"/>
      <c r="Q380" s="155"/>
      <c r="R380" s="155"/>
      <c r="AA380" s="97"/>
      <c r="AB380" s="97"/>
      <c r="AC380" s="97"/>
      <c r="AD380" s="97"/>
      <c r="AE380" s="97"/>
      <c r="AF380" s="93"/>
      <c r="AG380" s="93"/>
      <c r="AH380" s="93"/>
      <c r="AI380" s="30"/>
      <c r="AJ380" s="30"/>
      <c r="AK380" s="30"/>
      <c r="AL380" s="30"/>
      <c r="AM380" s="109"/>
      <c r="AN380" s="109" t="s">
        <v>1134</v>
      </c>
      <c r="AO380" s="30"/>
      <c r="AP380" s="112" t="s">
        <v>1135</v>
      </c>
      <c r="AQ380"/>
      <c r="AR380"/>
      <c r="AS380"/>
      <c r="AT380"/>
      <c r="AU380"/>
      <c r="AV380"/>
    </row>
    <row r="381" spans="1:48" ht="23.45" customHeight="1" x14ac:dyDescent="0.2">
      <c r="A381" s="356"/>
      <c r="B381" s="155"/>
      <c r="C381" s="155"/>
      <c r="D381" s="155"/>
      <c r="E381" s="155"/>
      <c r="F381" s="155"/>
      <c r="G381" s="155"/>
      <c r="H381" s="155"/>
      <c r="I381" s="155"/>
      <c r="J381" s="155"/>
      <c r="K381" s="155"/>
      <c r="L381" s="155"/>
      <c r="M381" s="357"/>
      <c r="N381" s="155"/>
      <c r="O381" s="155"/>
      <c r="P381" s="155"/>
      <c r="Q381" s="155"/>
      <c r="R381" s="155"/>
      <c r="AA381" s="97"/>
      <c r="AB381" s="97"/>
      <c r="AC381" s="97"/>
      <c r="AD381" s="97"/>
      <c r="AE381" s="97"/>
      <c r="AF381" s="93"/>
      <c r="AG381" s="93"/>
      <c r="AH381" s="93"/>
      <c r="AI381" s="30"/>
      <c r="AJ381" s="30"/>
      <c r="AK381" s="30"/>
      <c r="AL381" s="30"/>
      <c r="AM381" s="109"/>
      <c r="AN381" s="109" t="s">
        <v>1136</v>
      </c>
      <c r="AO381" s="30"/>
      <c r="AP381" s="112" t="s">
        <v>1137</v>
      </c>
      <c r="AQ381"/>
      <c r="AR381"/>
      <c r="AS381"/>
      <c r="AT381"/>
      <c r="AU381"/>
      <c r="AV381"/>
    </row>
    <row r="382" spans="1:48" ht="23.45" customHeight="1" x14ac:dyDescent="0.2">
      <c r="A382" s="356"/>
      <c r="B382" s="155"/>
      <c r="C382" s="155"/>
      <c r="D382" s="155"/>
      <c r="E382" s="155"/>
      <c r="F382" s="155"/>
      <c r="G382" s="155"/>
      <c r="H382" s="155"/>
      <c r="I382" s="155"/>
      <c r="J382" s="155"/>
      <c r="K382" s="155"/>
      <c r="L382" s="155"/>
      <c r="M382" s="357"/>
      <c r="N382" s="155"/>
      <c r="O382" s="155"/>
      <c r="P382" s="155"/>
      <c r="Q382" s="155"/>
      <c r="R382" s="155"/>
      <c r="AA382" s="97"/>
      <c r="AB382" s="97"/>
      <c r="AC382" s="97"/>
      <c r="AD382" s="97"/>
      <c r="AE382" s="97"/>
      <c r="AF382" s="93"/>
      <c r="AG382" s="93"/>
      <c r="AH382" s="93"/>
      <c r="AI382" s="30"/>
      <c r="AJ382" s="30"/>
      <c r="AK382" s="30"/>
      <c r="AL382" s="30"/>
      <c r="AM382" s="109"/>
      <c r="AN382" s="109" t="s">
        <v>1138</v>
      </c>
      <c r="AO382" s="30"/>
      <c r="AP382" s="112" t="s">
        <v>1139</v>
      </c>
      <c r="AQ382"/>
      <c r="AR382"/>
      <c r="AS382"/>
      <c r="AT382"/>
      <c r="AU382"/>
      <c r="AV382"/>
    </row>
    <row r="383" spans="1:48" ht="23.45" customHeight="1" x14ac:dyDescent="0.2">
      <c r="A383" s="356"/>
      <c r="B383" s="155"/>
      <c r="C383" s="155"/>
      <c r="D383" s="155"/>
      <c r="E383" s="155"/>
      <c r="F383" s="155"/>
      <c r="G383" s="155"/>
      <c r="H383" s="155"/>
      <c r="I383" s="155"/>
      <c r="J383" s="155"/>
      <c r="K383" s="155"/>
      <c r="L383" s="155"/>
      <c r="M383" s="357"/>
      <c r="N383" s="155"/>
      <c r="O383" s="155"/>
      <c r="P383" s="155"/>
      <c r="Q383" s="155"/>
      <c r="R383" s="155"/>
      <c r="AA383" s="97"/>
      <c r="AB383" s="97"/>
      <c r="AC383" s="97"/>
      <c r="AD383" s="97"/>
      <c r="AE383" s="97"/>
      <c r="AF383" s="93"/>
      <c r="AG383" s="93"/>
      <c r="AH383" s="93"/>
      <c r="AI383" s="30"/>
      <c r="AJ383" s="30"/>
      <c r="AK383" s="30"/>
      <c r="AL383" s="30"/>
      <c r="AM383" s="109"/>
      <c r="AN383" s="109" t="s">
        <v>1140</v>
      </c>
      <c r="AO383" s="30"/>
      <c r="AP383" s="112" t="s">
        <v>1141</v>
      </c>
      <c r="AQ383"/>
      <c r="AR383"/>
      <c r="AS383"/>
      <c r="AT383"/>
      <c r="AU383"/>
      <c r="AV383"/>
    </row>
    <row r="384" spans="1:48" ht="23.45" customHeight="1" x14ac:dyDescent="0.2">
      <c r="A384" s="356"/>
      <c r="B384" s="155"/>
      <c r="C384" s="155"/>
      <c r="D384" s="155"/>
      <c r="E384" s="155"/>
      <c r="F384" s="155"/>
      <c r="G384" s="155"/>
      <c r="H384" s="155"/>
      <c r="I384" s="155"/>
      <c r="J384" s="155"/>
      <c r="K384" s="155"/>
      <c r="L384" s="155"/>
      <c r="M384" s="357"/>
      <c r="N384" s="155"/>
      <c r="O384" s="155"/>
      <c r="P384" s="155"/>
      <c r="Q384" s="155"/>
      <c r="R384" s="155"/>
      <c r="AA384" s="97"/>
      <c r="AB384" s="97"/>
      <c r="AC384" s="97"/>
      <c r="AD384" s="97"/>
      <c r="AE384" s="97"/>
      <c r="AF384" s="93"/>
      <c r="AG384" s="93"/>
      <c r="AH384" s="93"/>
      <c r="AI384" s="30"/>
      <c r="AJ384" s="30"/>
      <c r="AK384" s="30"/>
      <c r="AL384" s="30"/>
      <c r="AM384" s="109"/>
      <c r="AN384" s="109" t="s">
        <v>1142</v>
      </c>
      <c r="AO384" s="30"/>
      <c r="AP384" s="112" t="s">
        <v>1143</v>
      </c>
      <c r="AQ384"/>
      <c r="AR384"/>
      <c r="AS384"/>
      <c r="AT384"/>
      <c r="AU384"/>
      <c r="AV384"/>
    </row>
    <row r="385" spans="1:48" ht="23.45" customHeight="1" x14ac:dyDescent="0.2">
      <c r="A385" s="356"/>
      <c r="B385" s="155"/>
      <c r="C385" s="155"/>
      <c r="D385" s="155"/>
      <c r="E385" s="155"/>
      <c r="F385" s="155"/>
      <c r="G385" s="155"/>
      <c r="H385" s="155"/>
      <c r="I385" s="155"/>
      <c r="J385" s="155"/>
      <c r="K385" s="155"/>
      <c r="L385" s="155"/>
      <c r="M385" s="357"/>
      <c r="N385" s="155"/>
      <c r="O385" s="155"/>
      <c r="P385" s="155"/>
      <c r="Q385" s="155"/>
      <c r="R385" s="155"/>
      <c r="AA385" s="97"/>
      <c r="AB385" s="97"/>
      <c r="AC385" s="97"/>
      <c r="AD385" s="97"/>
      <c r="AE385" s="97"/>
      <c r="AF385" s="93"/>
      <c r="AG385" s="93"/>
      <c r="AH385" s="93"/>
      <c r="AI385" s="30"/>
      <c r="AJ385" s="30"/>
      <c r="AK385" s="30"/>
      <c r="AL385" s="30"/>
      <c r="AM385" s="109"/>
      <c r="AN385" s="109" t="s">
        <v>1144</v>
      </c>
      <c r="AO385" s="30"/>
      <c r="AP385" s="112" t="s">
        <v>1145</v>
      </c>
      <c r="AQ385"/>
      <c r="AR385"/>
      <c r="AS385"/>
      <c r="AT385"/>
      <c r="AU385"/>
      <c r="AV385"/>
    </row>
    <row r="386" spans="1:48" ht="23.45" customHeight="1" x14ac:dyDescent="0.2">
      <c r="A386" s="356"/>
      <c r="B386" s="155"/>
      <c r="C386" s="155"/>
      <c r="D386" s="155"/>
      <c r="E386" s="155"/>
      <c r="F386" s="155"/>
      <c r="G386" s="155"/>
      <c r="H386" s="155"/>
      <c r="I386" s="155"/>
      <c r="J386" s="155"/>
      <c r="K386" s="155"/>
      <c r="L386" s="155"/>
      <c r="M386" s="357"/>
      <c r="N386" s="155"/>
      <c r="O386" s="155"/>
      <c r="P386" s="155"/>
      <c r="Q386" s="155"/>
      <c r="R386" s="155"/>
      <c r="AA386" s="97"/>
      <c r="AB386" s="97"/>
      <c r="AC386" s="97"/>
      <c r="AD386" s="97"/>
      <c r="AE386" s="97"/>
      <c r="AF386" s="93"/>
      <c r="AG386" s="93"/>
      <c r="AH386" s="93"/>
      <c r="AI386" s="30"/>
      <c r="AJ386" s="30"/>
      <c r="AK386" s="30"/>
      <c r="AL386" s="30"/>
      <c r="AM386" s="109"/>
      <c r="AN386" s="109" t="s">
        <v>1146</v>
      </c>
      <c r="AO386" s="30"/>
      <c r="AP386" s="112" t="s">
        <v>1147</v>
      </c>
      <c r="AQ386"/>
      <c r="AR386"/>
      <c r="AS386"/>
      <c r="AT386"/>
      <c r="AU386"/>
      <c r="AV386"/>
    </row>
    <row r="387" spans="1:48" ht="23.45" customHeight="1" x14ac:dyDescent="0.2">
      <c r="A387" s="356"/>
      <c r="B387" s="155"/>
      <c r="C387" s="155"/>
      <c r="D387" s="155"/>
      <c r="E387" s="155"/>
      <c r="F387" s="155"/>
      <c r="G387" s="155"/>
      <c r="H387" s="155"/>
      <c r="I387" s="155"/>
      <c r="J387" s="155"/>
      <c r="K387" s="155"/>
      <c r="L387" s="155"/>
      <c r="M387" s="357"/>
      <c r="N387" s="155"/>
      <c r="O387" s="155"/>
      <c r="P387" s="155"/>
      <c r="Q387" s="155"/>
      <c r="R387" s="155"/>
      <c r="AA387" s="97"/>
      <c r="AB387" s="97"/>
      <c r="AC387" s="97"/>
      <c r="AD387" s="97"/>
      <c r="AE387" s="97"/>
      <c r="AF387" s="93"/>
      <c r="AG387" s="93"/>
      <c r="AH387" s="93"/>
      <c r="AI387" s="30"/>
      <c r="AJ387" s="30"/>
      <c r="AK387" s="30"/>
      <c r="AL387" s="30"/>
      <c r="AM387" s="109"/>
      <c r="AN387" s="109" t="s">
        <v>1148</v>
      </c>
      <c r="AO387" s="30"/>
      <c r="AP387" s="112" t="s">
        <v>1149</v>
      </c>
      <c r="AQ387"/>
      <c r="AR387"/>
      <c r="AS387"/>
      <c r="AT387"/>
      <c r="AU387"/>
      <c r="AV387"/>
    </row>
    <row r="388" spans="1:48" ht="23.45" customHeight="1" x14ac:dyDescent="0.2">
      <c r="A388" s="356"/>
      <c r="B388" s="155"/>
      <c r="C388" s="155"/>
      <c r="D388" s="155"/>
      <c r="E388" s="155"/>
      <c r="F388" s="155"/>
      <c r="G388" s="155"/>
      <c r="H388" s="155"/>
      <c r="I388" s="155"/>
      <c r="J388" s="155"/>
      <c r="K388" s="155"/>
      <c r="L388" s="155"/>
      <c r="M388" s="357"/>
      <c r="N388" s="155"/>
      <c r="O388" s="155"/>
      <c r="P388" s="155"/>
      <c r="Q388" s="155"/>
      <c r="R388" s="155"/>
      <c r="AA388" s="97"/>
      <c r="AB388" s="97"/>
      <c r="AC388" s="97"/>
      <c r="AD388" s="97"/>
      <c r="AE388" s="97"/>
      <c r="AF388" s="93"/>
      <c r="AG388" s="93"/>
      <c r="AH388" s="93"/>
      <c r="AI388" s="30"/>
      <c r="AJ388" s="30"/>
      <c r="AK388" s="30"/>
      <c r="AL388" s="30"/>
      <c r="AM388" s="109"/>
      <c r="AN388" s="109" t="s">
        <v>1150</v>
      </c>
      <c r="AO388" s="30"/>
      <c r="AP388" s="112" t="s">
        <v>1151</v>
      </c>
      <c r="AQ388"/>
      <c r="AR388"/>
      <c r="AS388"/>
      <c r="AT388"/>
      <c r="AU388"/>
      <c r="AV388"/>
    </row>
    <row r="389" spans="1:48" ht="23.45" customHeight="1" x14ac:dyDescent="0.2">
      <c r="A389" s="356"/>
      <c r="B389" s="155"/>
      <c r="C389" s="155"/>
      <c r="D389" s="155"/>
      <c r="E389" s="155"/>
      <c r="F389" s="155"/>
      <c r="G389" s="155"/>
      <c r="H389" s="155"/>
      <c r="I389" s="155"/>
      <c r="J389" s="155"/>
      <c r="K389" s="155"/>
      <c r="L389" s="155"/>
      <c r="M389" s="357"/>
      <c r="N389" s="155"/>
      <c r="O389" s="155"/>
      <c r="P389" s="155"/>
      <c r="Q389" s="155"/>
      <c r="R389" s="155"/>
      <c r="AA389" s="97"/>
      <c r="AB389" s="97"/>
      <c r="AC389" s="97"/>
      <c r="AD389" s="97"/>
      <c r="AE389" s="97"/>
      <c r="AF389" s="93"/>
      <c r="AG389" s="93"/>
      <c r="AH389" s="93"/>
      <c r="AI389" s="30"/>
      <c r="AJ389" s="30"/>
      <c r="AK389" s="30"/>
      <c r="AL389" s="30"/>
      <c r="AM389" s="109"/>
      <c r="AN389" s="109" t="s">
        <v>1152</v>
      </c>
      <c r="AO389" s="30"/>
      <c r="AP389" s="112" t="s">
        <v>1153</v>
      </c>
      <c r="AQ389"/>
      <c r="AR389"/>
      <c r="AS389"/>
      <c r="AT389"/>
      <c r="AU389"/>
      <c r="AV389"/>
    </row>
    <row r="390" spans="1:48" ht="23.45" customHeight="1" x14ac:dyDescent="0.2">
      <c r="A390" s="356"/>
      <c r="B390" s="155"/>
      <c r="C390" s="155"/>
      <c r="D390" s="155"/>
      <c r="E390" s="155"/>
      <c r="F390" s="155"/>
      <c r="G390" s="155"/>
      <c r="H390" s="155"/>
      <c r="I390" s="155"/>
      <c r="J390" s="155"/>
      <c r="K390" s="155"/>
      <c r="L390" s="155"/>
      <c r="M390" s="357"/>
      <c r="N390" s="155"/>
      <c r="O390" s="155"/>
      <c r="P390" s="155"/>
      <c r="Q390" s="155"/>
      <c r="R390" s="155"/>
      <c r="AA390" s="97"/>
      <c r="AB390" s="97"/>
      <c r="AC390" s="97"/>
      <c r="AD390" s="97"/>
      <c r="AE390" s="97"/>
      <c r="AF390" s="93"/>
      <c r="AG390" s="93"/>
      <c r="AH390" s="93"/>
      <c r="AI390" s="30"/>
      <c r="AJ390" s="30"/>
      <c r="AK390" s="30"/>
      <c r="AL390" s="30"/>
      <c r="AM390" s="109"/>
      <c r="AN390" s="109" t="s">
        <v>1154</v>
      </c>
      <c r="AO390" s="30"/>
      <c r="AP390" s="112" t="s">
        <v>1155</v>
      </c>
      <c r="AQ390"/>
      <c r="AR390"/>
      <c r="AS390"/>
      <c r="AT390"/>
      <c r="AU390"/>
      <c r="AV390"/>
    </row>
    <row r="391" spans="1:48" ht="23.45" customHeight="1" x14ac:dyDescent="0.2">
      <c r="A391" s="356"/>
      <c r="B391" s="155"/>
      <c r="C391" s="155"/>
      <c r="D391" s="155"/>
      <c r="E391" s="155"/>
      <c r="F391" s="155"/>
      <c r="G391" s="155"/>
      <c r="H391" s="155"/>
      <c r="I391" s="155"/>
      <c r="J391" s="155"/>
      <c r="K391" s="155"/>
      <c r="L391" s="155"/>
      <c r="M391" s="357"/>
      <c r="N391" s="155"/>
      <c r="O391" s="155"/>
      <c r="P391" s="155"/>
      <c r="Q391" s="155"/>
      <c r="R391" s="155"/>
      <c r="AA391" s="97"/>
      <c r="AB391" s="97"/>
      <c r="AC391" s="97"/>
      <c r="AD391" s="97"/>
      <c r="AE391" s="97"/>
      <c r="AF391" s="93"/>
      <c r="AG391" s="93"/>
      <c r="AH391" s="93"/>
      <c r="AI391" s="30"/>
      <c r="AJ391" s="30"/>
      <c r="AK391" s="30"/>
      <c r="AL391" s="30"/>
      <c r="AM391" s="109"/>
      <c r="AN391" s="109" t="s">
        <v>1156</v>
      </c>
      <c r="AO391" s="30"/>
      <c r="AP391" s="112" t="s">
        <v>1157</v>
      </c>
      <c r="AQ391"/>
      <c r="AR391"/>
      <c r="AS391"/>
      <c r="AT391"/>
      <c r="AU391"/>
      <c r="AV391"/>
    </row>
    <row r="392" spans="1:48" ht="23.45" customHeight="1" x14ac:dyDescent="0.2">
      <c r="A392" s="356"/>
      <c r="B392" s="155"/>
      <c r="C392" s="155"/>
      <c r="D392" s="155"/>
      <c r="E392" s="155"/>
      <c r="F392" s="155"/>
      <c r="G392" s="155"/>
      <c r="H392" s="155"/>
      <c r="I392" s="155"/>
      <c r="J392" s="155"/>
      <c r="K392" s="155"/>
      <c r="L392" s="155"/>
      <c r="M392" s="357"/>
      <c r="N392" s="155"/>
      <c r="O392" s="155"/>
      <c r="P392" s="155"/>
      <c r="Q392" s="155"/>
      <c r="R392" s="155"/>
      <c r="AA392" s="97"/>
      <c r="AB392" s="97"/>
      <c r="AC392" s="97"/>
      <c r="AD392" s="97"/>
      <c r="AE392" s="97"/>
      <c r="AF392" s="93"/>
      <c r="AG392" s="93"/>
      <c r="AH392" s="93"/>
      <c r="AI392" s="30"/>
      <c r="AJ392" s="30"/>
      <c r="AK392" s="30"/>
      <c r="AL392" s="30"/>
      <c r="AM392" s="109"/>
      <c r="AN392" s="109" t="s">
        <v>1158</v>
      </c>
      <c r="AO392" s="30"/>
      <c r="AP392" s="112" t="s">
        <v>1159</v>
      </c>
      <c r="AQ392"/>
      <c r="AR392"/>
      <c r="AS392"/>
      <c r="AT392"/>
      <c r="AU392"/>
      <c r="AV392"/>
    </row>
    <row r="393" spans="1:48" ht="23.45" customHeight="1" x14ac:dyDescent="0.2">
      <c r="A393" s="356"/>
      <c r="B393" s="155"/>
      <c r="C393" s="155"/>
      <c r="D393" s="155"/>
      <c r="E393" s="155"/>
      <c r="F393" s="155"/>
      <c r="G393" s="155"/>
      <c r="H393" s="155"/>
      <c r="I393" s="155"/>
      <c r="J393" s="155"/>
      <c r="K393" s="155"/>
      <c r="L393" s="155"/>
      <c r="M393" s="357"/>
      <c r="N393" s="155"/>
      <c r="O393" s="155"/>
      <c r="P393" s="155"/>
      <c r="Q393" s="155"/>
      <c r="R393" s="155"/>
      <c r="AA393" s="97"/>
      <c r="AB393" s="97"/>
      <c r="AC393" s="97"/>
      <c r="AD393" s="97"/>
      <c r="AE393" s="97"/>
      <c r="AF393" s="93"/>
      <c r="AG393" s="93"/>
      <c r="AH393" s="93"/>
      <c r="AI393" s="30"/>
      <c r="AJ393" s="30"/>
      <c r="AK393" s="30"/>
      <c r="AL393" s="30"/>
      <c r="AM393" s="109"/>
      <c r="AN393" s="109" t="s">
        <v>1160</v>
      </c>
      <c r="AO393" s="30"/>
      <c r="AP393" s="112" t="s">
        <v>1161</v>
      </c>
      <c r="AQ393"/>
      <c r="AR393"/>
      <c r="AS393"/>
      <c r="AT393"/>
      <c r="AU393"/>
      <c r="AV393"/>
    </row>
    <row r="394" spans="1:48" ht="23.45" customHeight="1" x14ac:dyDescent="0.2">
      <c r="A394" s="356"/>
      <c r="B394" s="155"/>
      <c r="C394" s="155"/>
      <c r="D394" s="155"/>
      <c r="E394" s="155"/>
      <c r="F394" s="155"/>
      <c r="G394" s="155"/>
      <c r="H394" s="155"/>
      <c r="I394" s="155"/>
      <c r="J394" s="155"/>
      <c r="K394" s="155"/>
      <c r="L394" s="155"/>
      <c r="M394" s="357"/>
      <c r="N394" s="155"/>
      <c r="O394" s="155"/>
      <c r="P394" s="155"/>
      <c r="Q394" s="155"/>
      <c r="R394" s="155"/>
      <c r="AA394" s="97"/>
      <c r="AB394" s="97"/>
      <c r="AC394" s="97"/>
      <c r="AD394" s="97"/>
      <c r="AE394" s="97"/>
      <c r="AF394" s="93"/>
      <c r="AG394" s="93"/>
      <c r="AH394" s="93"/>
      <c r="AI394" s="30"/>
      <c r="AJ394" s="30"/>
      <c r="AK394" s="30"/>
      <c r="AL394" s="30"/>
      <c r="AM394" s="109"/>
      <c r="AN394" s="109" t="s">
        <v>1162</v>
      </c>
      <c r="AO394" s="30"/>
      <c r="AP394" s="112" t="s">
        <v>1163</v>
      </c>
      <c r="AQ394"/>
      <c r="AR394"/>
      <c r="AS394"/>
      <c r="AT394"/>
      <c r="AU394"/>
      <c r="AV394"/>
    </row>
    <row r="395" spans="1:48" ht="23.45" customHeight="1" x14ac:dyDescent="0.2">
      <c r="A395" s="356"/>
      <c r="B395" s="155"/>
      <c r="C395" s="155"/>
      <c r="D395" s="155"/>
      <c r="E395" s="155"/>
      <c r="F395" s="155"/>
      <c r="G395" s="155"/>
      <c r="H395" s="155"/>
      <c r="I395" s="155"/>
      <c r="J395" s="155"/>
      <c r="K395" s="155"/>
      <c r="L395" s="155"/>
      <c r="M395" s="357"/>
      <c r="N395" s="155"/>
      <c r="O395" s="155"/>
      <c r="P395" s="155"/>
      <c r="Q395" s="155"/>
      <c r="R395" s="155"/>
      <c r="AA395" s="97"/>
      <c r="AB395" s="97"/>
      <c r="AC395" s="97"/>
      <c r="AD395" s="97"/>
      <c r="AE395" s="97"/>
      <c r="AF395" s="93"/>
      <c r="AG395" s="93"/>
      <c r="AH395" s="93"/>
      <c r="AI395" s="30"/>
      <c r="AJ395" s="30"/>
      <c r="AK395" s="30"/>
      <c r="AL395" s="30"/>
      <c r="AM395" s="109"/>
      <c r="AN395" s="109" t="s">
        <v>1164</v>
      </c>
      <c r="AO395" s="30"/>
      <c r="AP395" s="112" t="s">
        <v>1165</v>
      </c>
      <c r="AQ395"/>
      <c r="AR395"/>
      <c r="AS395"/>
      <c r="AT395"/>
      <c r="AU395"/>
      <c r="AV395"/>
    </row>
    <row r="396" spans="1:48" ht="23.45" customHeight="1" x14ac:dyDescent="0.2">
      <c r="A396" s="356"/>
      <c r="B396" s="155"/>
      <c r="C396" s="155"/>
      <c r="D396" s="155"/>
      <c r="E396" s="155"/>
      <c r="F396" s="155"/>
      <c r="G396" s="155"/>
      <c r="H396" s="155"/>
      <c r="I396" s="155"/>
      <c r="J396" s="155"/>
      <c r="K396" s="155"/>
      <c r="L396" s="155"/>
      <c r="M396" s="357"/>
      <c r="N396" s="155"/>
      <c r="O396" s="155"/>
      <c r="P396" s="155"/>
      <c r="Q396" s="155"/>
      <c r="R396" s="155"/>
      <c r="AA396" s="97"/>
      <c r="AB396" s="97"/>
      <c r="AC396" s="97"/>
      <c r="AD396" s="97"/>
      <c r="AE396" s="97"/>
      <c r="AF396" s="93"/>
      <c r="AG396" s="93"/>
      <c r="AH396" s="93"/>
      <c r="AI396" s="30"/>
      <c r="AJ396" s="30"/>
      <c r="AK396" s="30"/>
      <c r="AL396" s="30"/>
      <c r="AM396" s="109"/>
      <c r="AN396" s="109" t="s">
        <v>1166</v>
      </c>
      <c r="AO396" s="30"/>
      <c r="AP396" s="112" t="s">
        <v>1167</v>
      </c>
      <c r="AQ396"/>
      <c r="AR396"/>
      <c r="AS396"/>
      <c r="AT396"/>
      <c r="AU396"/>
      <c r="AV396"/>
    </row>
    <row r="397" spans="1:48" ht="23.45" customHeight="1" x14ac:dyDescent="0.2">
      <c r="A397" s="356"/>
      <c r="B397" s="155"/>
      <c r="C397" s="155"/>
      <c r="D397" s="155"/>
      <c r="E397" s="155"/>
      <c r="F397" s="155"/>
      <c r="G397" s="155"/>
      <c r="H397" s="155"/>
      <c r="I397" s="155"/>
      <c r="J397" s="155"/>
      <c r="K397" s="155"/>
      <c r="L397" s="155"/>
      <c r="M397" s="357"/>
      <c r="N397" s="155"/>
      <c r="O397" s="155"/>
      <c r="P397" s="155"/>
      <c r="Q397" s="155"/>
      <c r="R397" s="155"/>
      <c r="AA397" s="97"/>
      <c r="AB397" s="97"/>
      <c r="AC397" s="97"/>
      <c r="AD397" s="97"/>
      <c r="AE397" s="97"/>
      <c r="AF397" s="93"/>
      <c r="AG397" s="93"/>
      <c r="AH397" s="93"/>
      <c r="AI397" s="30"/>
      <c r="AJ397" s="30"/>
      <c r="AK397" s="30"/>
      <c r="AL397" s="30"/>
      <c r="AM397" s="109"/>
      <c r="AN397" s="109" t="s">
        <v>1168</v>
      </c>
      <c r="AO397" s="30"/>
      <c r="AP397" s="112" t="s">
        <v>1169</v>
      </c>
      <c r="AQ397"/>
      <c r="AR397"/>
      <c r="AS397"/>
      <c r="AT397"/>
      <c r="AU397"/>
      <c r="AV397"/>
    </row>
    <row r="398" spans="1:48" ht="23.45" customHeight="1" x14ac:dyDescent="0.2">
      <c r="A398" s="356"/>
      <c r="B398" s="155"/>
      <c r="C398" s="155"/>
      <c r="D398" s="155"/>
      <c r="E398" s="155"/>
      <c r="F398" s="155"/>
      <c r="G398" s="155"/>
      <c r="H398" s="155"/>
      <c r="I398" s="155"/>
      <c r="J398" s="155"/>
      <c r="K398" s="155"/>
      <c r="L398" s="155"/>
      <c r="M398" s="357"/>
      <c r="N398" s="155"/>
      <c r="O398" s="155"/>
      <c r="P398" s="155"/>
      <c r="Q398" s="155"/>
      <c r="R398" s="155"/>
      <c r="AA398" s="97"/>
      <c r="AB398" s="97"/>
      <c r="AC398" s="97"/>
      <c r="AD398" s="97"/>
      <c r="AE398" s="97"/>
      <c r="AF398" s="93"/>
      <c r="AG398" s="93"/>
      <c r="AH398" s="93"/>
      <c r="AI398" s="30"/>
      <c r="AJ398" s="30"/>
      <c r="AK398" s="30"/>
      <c r="AL398" s="30"/>
      <c r="AM398" s="109"/>
      <c r="AN398" s="109" t="s">
        <v>1170</v>
      </c>
      <c r="AO398" s="30"/>
      <c r="AP398" s="112" t="s">
        <v>1171</v>
      </c>
      <c r="AQ398"/>
      <c r="AR398"/>
      <c r="AS398"/>
      <c r="AT398"/>
      <c r="AU398"/>
      <c r="AV398"/>
    </row>
    <row r="399" spans="1:48" ht="23.45" customHeight="1" x14ac:dyDescent="0.2">
      <c r="A399" s="356"/>
      <c r="B399" s="155"/>
      <c r="C399" s="155"/>
      <c r="D399" s="155"/>
      <c r="E399" s="155"/>
      <c r="F399" s="155"/>
      <c r="G399" s="155"/>
      <c r="H399" s="155"/>
      <c r="I399" s="155"/>
      <c r="J399" s="155"/>
      <c r="K399" s="155"/>
      <c r="L399" s="155"/>
      <c r="M399" s="357"/>
      <c r="N399" s="155"/>
      <c r="O399" s="155"/>
      <c r="P399" s="155"/>
      <c r="Q399" s="155"/>
      <c r="R399" s="155"/>
      <c r="AA399" s="97"/>
      <c r="AB399" s="97"/>
      <c r="AC399" s="97"/>
      <c r="AD399" s="97"/>
      <c r="AE399" s="97"/>
      <c r="AF399" s="93"/>
      <c r="AG399" s="93"/>
      <c r="AH399" s="93"/>
      <c r="AI399" s="30"/>
      <c r="AJ399" s="30"/>
      <c r="AK399" s="30"/>
      <c r="AL399" s="30"/>
      <c r="AM399" s="109"/>
      <c r="AN399" s="109" t="s">
        <v>1172</v>
      </c>
      <c r="AO399" s="30"/>
      <c r="AP399" s="112" t="s">
        <v>1173</v>
      </c>
      <c r="AQ399"/>
      <c r="AR399"/>
      <c r="AS399"/>
      <c r="AT399"/>
      <c r="AU399"/>
      <c r="AV399"/>
    </row>
    <row r="400" spans="1:48" ht="23.45" customHeight="1" x14ac:dyDescent="0.2">
      <c r="A400" s="356"/>
      <c r="B400" s="155"/>
      <c r="C400" s="155"/>
      <c r="D400" s="155"/>
      <c r="E400" s="155"/>
      <c r="F400" s="155"/>
      <c r="G400" s="155"/>
      <c r="H400" s="155"/>
      <c r="I400" s="155"/>
      <c r="J400" s="155"/>
      <c r="K400" s="155"/>
      <c r="L400" s="155"/>
      <c r="M400" s="357"/>
      <c r="N400" s="155"/>
      <c r="O400" s="155"/>
      <c r="P400" s="155"/>
      <c r="Q400" s="155"/>
      <c r="R400" s="155"/>
      <c r="AA400" s="97"/>
      <c r="AB400" s="97"/>
      <c r="AC400" s="97"/>
      <c r="AD400" s="97"/>
      <c r="AE400" s="97"/>
      <c r="AF400" s="93"/>
      <c r="AG400" s="93"/>
      <c r="AH400" s="93"/>
      <c r="AI400" s="30"/>
      <c r="AJ400" s="30"/>
      <c r="AK400" s="30"/>
      <c r="AL400" s="30"/>
      <c r="AM400" s="109"/>
      <c r="AN400" s="109" t="s">
        <v>1174</v>
      </c>
      <c r="AO400" s="30"/>
      <c r="AP400" s="112" t="s">
        <v>1175</v>
      </c>
      <c r="AQ400"/>
      <c r="AR400"/>
      <c r="AS400"/>
      <c r="AT400"/>
      <c r="AU400"/>
      <c r="AV400"/>
    </row>
    <row r="401" spans="1:48" ht="23.45" customHeight="1" x14ac:dyDescent="0.2">
      <c r="A401" s="356"/>
      <c r="B401" s="155"/>
      <c r="C401" s="155"/>
      <c r="D401" s="155"/>
      <c r="E401" s="155"/>
      <c r="F401" s="155"/>
      <c r="G401" s="155"/>
      <c r="H401" s="155"/>
      <c r="I401" s="155"/>
      <c r="J401" s="155"/>
      <c r="K401" s="155"/>
      <c r="L401" s="155"/>
      <c r="M401" s="357"/>
      <c r="N401" s="155"/>
      <c r="O401" s="155"/>
      <c r="P401" s="155"/>
      <c r="Q401" s="155"/>
      <c r="R401" s="155"/>
      <c r="AA401" s="97"/>
      <c r="AB401" s="97"/>
      <c r="AC401" s="97"/>
      <c r="AD401" s="97"/>
      <c r="AE401" s="97"/>
      <c r="AF401" s="93"/>
      <c r="AG401" s="93"/>
      <c r="AH401" s="93"/>
      <c r="AI401" s="30"/>
      <c r="AJ401" s="30"/>
      <c r="AK401" s="30"/>
      <c r="AL401" s="30"/>
      <c r="AM401" s="109"/>
      <c r="AN401" s="109" t="s">
        <v>1176</v>
      </c>
      <c r="AO401" s="30"/>
      <c r="AP401" s="112" t="s">
        <v>1177</v>
      </c>
      <c r="AQ401"/>
      <c r="AR401"/>
      <c r="AS401"/>
      <c r="AT401"/>
      <c r="AU401"/>
      <c r="AV401"/>
    </row>
    <row r="402" spans="1:48" ht="23.45" customHeight="1" x14ac:dyDescent="0.2">
      <c r="A402" s="356"/>
      <c r="B402" s="155"/>
      <c r="C402" s="155"/>
      <c r="D402" s="155"/>
      <c r="E402" s="155"/>
      <c r="F402" s="155"/>
      <c r="G402" s="155"/>
      <c r="H402" s="155"/>
      <c r="I402" s="155"/>
      <c r="J402" s="155"/>
      <c r="K402" s="155"/>
      <c r="L402" s="155"/>
      <c r="M402" s="357"/>
      <c r="N402" s="155"/>
      <c r="O402" s="155"/>
      <c r="P402" s="155"/>
      <c r="Q402" s="155"/>
      <c r="R402" s="155"/>
      <c r="AA402" s="97"/>
      <c r="AB402" s="97"/>
      <c r="AC402" s="97"/>
      <c r="AD402" s="97"/>
      <c r="AE402" s="97"/>
      <c r="AF402" s="93"/>
      <c r="AG402" s="93"/>
      <c r="AH402" s="93"/>
      <c r="AI402" s="30"/>
      <c r="AJ402" s="30"/>
      <c r="AK402" s="30"/>
      <c r="AL402" s="30"/>
      <c r="AM402" s="109"/>
      <c r="AN402" s="109" t="s">
        <v>1178</v>
      </c>
      <c r="AO402" s="30"/>
      <c r="AP402" s="112" t="s">
        <v>1179</v>
      </c>
      <c r="AQ402"/>
      <c r="AR402"/>
      <c r="AS402"/>
      <c r="AT402"/>
      <c r="AU402"/>
      <c r="AV402"/>
    </row>
    <row r="403" spans="1:48" ht="23.45" customHeight="1" x14ac:dyDescent="0.2">
      <c r="A403" s="356"/>
      <c r="B403" s="155"/>
      <c r="C403" s="155"/>
      <c r="D403" s="155"/>
      <c r="E403" s="155"/>
      <c r="F403" s="155"/>
      <c r="G403" s="155"/>
      <c r="H403" s="155"/>
      <c r="I403" s="155"/>
      <c r="J403" s="155"/>
      <c r="K403" s="155"/>
      <c r="L403" s="155"/>
      <c r="M403" s="357"/>
      <c r="N403" s="155"/>
      <c r="O403" s="155"/>
      <c r="P403" s="155"/>
      <c r="Q403" s="155"/>
      <c r="R403" s="155"/>
      <c r="AA403" s="97"/>
      <c r="AB403" s="97"/>
      <c r="AC403" s="97"/>
      <c r="AD403" s="97"/>
      <c r="AE403" s="97"/>
      <c r="AF403" s="93"/>
      <c r="AG403" s="93"/>
      <c r="AH403" s="93"/>
      <c r="AI403" s="30"/>
      <c r="AJ403" s="30"/>
      <c r="AK403" s="30"/>
      <c r="AL403" s="30"/>
      <c r="AM403" s="109"/>
      <c r="AN403" s="109" t="s">
        <v>1180</v>
      </c>
      <c r="AO403" s="30"/>
      <c r="AP403" s="112" t="s">
        <v>1181</v>
      </c>
      <c r="AQ403"/>
      <c r="AR403"/>
      <c r="AS403"/>
      <c r="AT403"/>
      <c r="AU403"/>
      <c r="AV403"/>
    </row>
    <row r="404" spans="1:48" ht="23.45" customHeight="1" x14ac:dyDescent="0.2">
      <c r="A404" s="356"/>
      <c r="B404" s="155"/>
      <c r="C404" s="155"/>
      <c r="D404" s="155"/>
      <c r="E404" s="155"/>
      <c r="F404" s="155"/>
      <c r="G404" s="155"/>
      <c r="H404" s="155"/>
      <c r="I404" s="155"/>
      <c r="J404" s="155"/>
      <c r="K404" s="155"/>
      <c r="L404" s="155"/>
      <c r="M404" s="357"/>
      <c r="N404" s="155"/>
      <c r="O404" s="155"/>
      <c r="P404" s="155"/>
      <c r="Q404" s="155"/>
      <c r="R404" s="155"/>
      <c r="AA404" s="97"/>
      <c r="AB404" s="97"/>
      <c r="AC404" s="97"/>
      <c r="AD404" s="97"/>
      <c r="AE404" s="97"/>
      <c r="AF404" s="93"/>
      <c r="AG404" s="93"/>
      <c r="AH404" s="93"/>
      <c r="AI404" s="30"/>
      <c r="AJ404" s="30"/>
      <c r="AK404" s="30"/>
      <c r="AL404" s="30"/>
      <c r="AM404" s="109"/>
      <c r="AN404" s="109" t="s">
        <v>1182</v>
      </c>
      <c r="AO404" s="30"/>
      <c r="AP404" s="112" t="s">
        <v>1183</v>
      </c>
      <c r="AQ404"/>
      <c r="AR404"/>
      <c r="AS404"/>
      <c r="AT404"/>
      <c r="AU404"/>
      <c r="AV404"/>
    </row>
    <row r="405" spans="1:48" ht="23.45" customHeight="1" x14ac:dyDescent="0.2">
      <c r="A405" s="356"/>
      <c r="B405" s="155"/>
      <c r="C405" s="155"/>
      <c r="D405" s="155"/>
      <c r="E405" s="155"/>
      <c r="F405" s="155"/>
      <c r="G405" s="155"/>
      <c r="H405" s="155"/>
      <c r="I405" s="155"/>
      <c r="J405" s="155"/>
      <c r="K405" s="155"/>
      <c r="L405" s="155"/>
      <c r="M405" s="357"/>
      <c r="N405" s="155"/>
      <c r="O405" s="155"/>
      <c r="P405" s="155"/>
      <c r="Q405" s="155"/>
      <c r="R405" s="155"/>
      <c r="AA405" s="97"/>
      <c r="AB405" s="97"/>
      <c r="AC405" s="97"/>
      <c r="AD405" s="97"/>
      <c r="AE405" s="97"/>
      <c r="AF405" s="93"/>
      <c r="AG405" s="93"/>
      <c r="AH405" s="93"/>
      <c r="AI405" s="30"/>
      <c r="AJ405" s="30"/>
      <c r="AK405" s="30"/>
      <c r="AL405" s="30"/>
      <c r="AM405" s="109"/>
      <c r="AN405" s="109" t="s">
        <v>1184</v>
      </c>
      <c r="AO405" s="30"/>
      <c r="AP405" s="112" t="s">
        <v>1185</v>
      </c>
      <c r="AQ405"/>
      <c r="AR405"/>
      <c r="AS405"/>
      <c r="AT405"/>
      <c r="AU405"/>
      <c r="AV405"/>
    </row>
    <row r="406" spans="1:48" ht="23.45" customHeight="1" x14ac:dyDescent="0.2">
      <c r="A406" s="356"/>
      <c r="B406" s="155"/>
      <c r="C406" s="155"/>
      <c r="D406" s="155"/>
      <c r="E406" s="155"/>
      <c r="F406" s="155"/>
      <c r="G406" s="155"/>
      <c r="H406" s="155"/>
      <c r="I406" s="155"/>
      <c r="J406" s="155"/>
      <c r="K406" s="155"/>
      <c r="L406" s="155"/>
      <c r="M406" s="357"/>
      <c r="N406" s="155"/>
      <c r="O406" s="155"/>
      <c r="P406" s="155"/>
      <c r="Q406" s="155"/>
      <c r="R406" s="155"/>
      <c r="AA406" s="97"/>
      <c r="AB406" s="97"/>
      <c r="AC406" s="97"/>
      <c r="AD406" s="97"/>
      <c r="AE406" s="97"/>
      <c r="AF406" s="93"/>
      <c r="AG406" s="93"/>
      <c r="AH406" s="93"/>
      <c r="AI406" s="30"/>
      <c r="AJ406" s="30"/>
      <c r="AK406" s="30"/>
      <c r="AL406" s="30"/>
      <c r="AM406" s="109"/>
      <c r="AN406" s="109" t="s">
        <v>1186</v>
      </c>
      <c r="AO406" s="30"/>
      <c r="AP406" s="112" t="s">
        <v>1187</v>
      </c>
      <c r="AQ406"/>
      <c r="AR406"/>
      <c r="AS406"/>
      <c r="AT406"/>
      <c r="AU406"/>
      <c r="AV406"/>
    </row>
    <row r="407" spans="1:48" ht="23.45" customHeight="1" x14ac:dyDescent="0.2">
      <c r="A407" s="356"/>
      <c r="B407" s="155"/>
      <c r="C407" s="155"/>
      <c r="D407" s="155"/>
      <c r="E407" s="155"/>
      <c r="F407" s="155"/>
      <c r="G407" s="155"/>
      <c r="H407" s="155"/>
      <c r="I407" s="155"/>
      <c r="J407" s="155"/>
      <c r="K407" s="155"/>
      <c r="L407" s="155"/>
      <c r="M407" s="357"/>
      <c r="N407" s="155"/>
      <c r="O407" s="155"/>
      <c r="P407" s="155"/>
      <c r="Q407" s="155"/>
      <c r="R407" s="155"/>
      <c r="AA407" s="97"/>
      <c r="AB407" s="97"/>
      <c r="AC407" s="97"/>
      <c r="AD407" s="97"/>
      <c r="AE407" s="97"/>
      <c r="AF407" s="93"/>
      <c r="AG407" s="93"/>
      <c r="AH407" s="93"/>
      <c r="AI407" s="30"/>
      <c r="AJ407" s="30"/>
      <c r="AK407" s="30"/>
      <c r="AL407" s="30"/>
      <c r="AM407" s="109"/>
      <c r="AN407" s="109" t="s">
        <v>1188</v>
      </c>
      <c r="AO407" s="30"/>
      <c r="AP407" s="112" t="s">
        <v>1189</v>
      </c>
      <c r="AQ407"/>
      <c r="AR407"/>
      <c r="AS407"/>
      <c r="AT407"/>
      <c r="AU407"/>
      <c r="AV407"/>
    </row>
    <row r="408" spans="1:48" ht="23.45" customHeight="1" x14ac:dyDescent="0.2">
      <c r="A408" s="356"/>
      <c r="B408" s="155"/>
      <c r="C408" s="155"/>
      <c r="D408" s="155"/>
      <c r="E408" s="155"/>
      <c r="F408" s="155"/>
      <c r="G408" s="155"/>
      <c r="H408" s="155"/>
      <c r="I408" s="155"/>
      <c r="J408" s="155"/>
      <c r="K408" s="155"/>
      <c r="L408" s="155"/>
      <c r="M408" s="357"/>
      <c r="N408" s="155"/>
      <c r="O408" s="155"/>
      <c r="P408" s="155"/>
      <c r="Q408" s="155"/>
      <c r="R408" s="155"/>
      <c r="AA408" s="97"/>
      <c r="AB408" s="97"/>
      <c r="AC408" s="97"/>
      <c r="AD408" s="97"/>
      <c r="AE408" s="97"/>
      <c r="AF408" s="93"/>
      <c r="AG408" s="93"/>
      <c r="AH408" s="93"/>
      <c r="AI408" s="30"/>
      <c r="AJ408" s="30"/>
      <c r="AK408" s="30"/>
      <c r="AL408" s="30"/>
      <c r="AM408" s="109"/>
      <c r="AN408" s="109" t="s">
        <v>1190</v>
      </c>
      <c r="AO408" s="30"/>
      <c r="AP408" s="112" t="s">
        <v>1191</v>
      </c>
      <c r="AQ408"/>
      <c r="AR408"/>
      <c r="AS408"/>
      <c r="AT408"/>
      <c r="AU408"/>
      <c r="AV408"/>
    </row>
    <row r="409" spans="1:48" ht="23.45" customHeight="1" x14ac:dyDescent="0.2">
      <c r="A409" s="356"/>
      <c r="B409" s="155"/>
      <c r="C409" s="155"/>
      <c r="D409" s="155"/>
      <c r="E409" s="155"/>
      <c r="F409" s="155"/>
      <c r="G409" s="155"/>
      <c r="H409" s="155"/>
      <c r="I409" s="155"/>
      <c r="J409" s="155"/>
      <c r="K409" s="155"/>
      <c r="L409" s="155"/>
      <c r="M409" s="357"/>
      <c r="N409" s="155"/>
      <c r="O409" s="155"/>
      <c r="P409" s="155"/>
      <c r="Q409" s="155"/>
      <c r="R409" s="155"/>
      <c r="AA409" s="97"/>
      <c r="AB409" s="97"/>
      <c r="AC409" s="97"/>
      <c r="AD409" s="97"/>
      <c r="AE409" s="97"/>
      <c r="AF409" s="93"/>
      <c r="AG409" s="93"/>
      <c r="AH409" s="93"/>
      <c r="AI409" s="30"/>
      <c r="AJ409" s="30"/>
      <c r="AK409" s="30"/>
      <c r="AL409" s="30"/>
      <c r="AM409" s="109"/>
      <c r="AN409" s="109" t="s">
        <v>1192</v>
      </c>
      <c r="AO409" s="30"/>
      <c r="AP409" s="112" t="s">
        <v>1193</v>
      </c>
      <c r="AQ409"/>
      <c r="AR409"/>
      <c r="AS409"/>
      <c r="AT409"/>
      <c r="AU409"/>
      <c r="AV409"/>
    </row>
    <row r="410" spans="1:48" ht="23.45" customHeight="1" x14ac:dyDescent="0.2">
      <c r="A410" s="356"/>
      <c r="B410" s="155"/>
      <c r="C410" s="155"/>
      <c r="D410" s="155"/>
      <c r="E410" s="155"/>
      <c r="F410" s="155"/>
      <c r="G410" s="155"/>
      <c r="H410" s="155"/>
      <c r="I410" s="155"/>
      <c r="J410" s="155"/>
      <c r="K410" s="155"/>
      <c r="L410" s="155"/>
      <c r="M410" s="357"/>
      <c r="N410" s="155"/>
      <c r="O410" s="155"/>
      <c r="P410" s="155"/>
      <c r="Q410" s="155"/>
      <c r="R410" s="155"/>
      <c r="AA410" s="97"/>
      <c r="AB410" s="97"/>
      <c r="AC410" s="97"/>
      <c r="AD410" s="97"/>
      <c r="AE410" s="97"/>
      <c r="AF410" s="93"/>
      <c r="AG410" s="93"/>
      <c r="AH410" s="93"/>
      <c r="AI410" s="30"/>
      <c r="AJ410" s="30"/>
      <c r="AK410" s="30"/>
      <c r="AL410" s="30"/>
      <c r="AM410" s="109"/>
      <c r="AN410" s="109" t="s">
        <v>1194</v>
      </c>
      <c r="AO410" s="30"/>
      <c r="AP410" s="112" t="s">
        <v>1195</v>
      </c>
      <c r="AQ410"/>
      <c r="AR410"/>
      <c r="AS410"/>
      <c r="AT410"/>
      <c r="AU410"/>
      <c r="AV410"/>
    </row>
    <row r="411" spans="1:48" ht="23.45" customHeight="1" x14ac:dyDescent="0.2">
      <c r="A411" s="356"/>
      <c r="B411" s="155"/>
      <c r="C411" s="155"/>
      <c r="D411" s="155"/>
      <c r="E411" s="155"/>
      <c r="F411" s="155"/>
      <c r="G411" s="155"/>
      <c r="H411" s="155"/>
      <c r="I411" s="155"/>
      <c r="J411" s="155"/>
      <c r="K411" s="155"/>
      <c r="L411" s="155"/>
      <c r="M411" s="357"/>
      <c r="N411" s="155"/>
      <c r="O411" s="155"/>
      <c r="P411" s="155"/>
      <c r="Q411" s="155"/>
      <c r="R411" s="155"/>
      <c r="AA411" s="97"/>
      <c r="AB411" s="97"/>
      <c r="AC411" s="97"/>
      <c r="AD411" s="97"/>
      <c r="AE411" s="97"/>
      <c r="AF411" s="93"/>
      <c r="AG411" s="93"/>
      <c r="AH411" s="93"/>
      <c r="AI411" s="30"/>
      <c r="AJ411" s="30"/>
      <c r="AK411" s="30"/>
      <c r="AL411" s="30"/>
      <c r="AM411" s="109"/>
      <c r="AN411" s="109" t="s">
        <v>1196</v>
      </c>
      <c r="AO411" s="30"/>
      <c r="AP411" s="112" t="s">
        <v>1197</v>
      </c>
      <c r="AQ411"/>
      <c r="AR411"/>
      <c r="AS411"/>
      <c r="AT411"/>
      <c r="AU411"/>
      <c r="AV411"/>
    </row>
    <row r="412" spans="1:48" ht="23.45" customHeight="1" x14ac:dyDescent="0.2">
      <c r="A412" s="356"/>
      <c r="B412" s="155"/>
      <c r="C412" s="155"/>
      <c r="D412" s="155"/>
      <c r="E412" s="155"/>
      <c r="F412" s="155"/>
      <c r="G412" s="155"/>
      <c r="H412" s="155"/>
      <c r="I412" s="155"/>
      <c r="J412" s="155"/>
      <c r="K412" s="155"/>
      <c r="L412" s="155"/>
      <c r="M412" s="357"/>
      <c r="N412" s="155"/>
      <c r="O412" s="155"/>
      <c r="P412" s="155"/>
      <c r="Q412" s="155"/>
      <c r="R412" s="155"/>
      <c r="AA412" s="97"/>
      <c r="AB412" s="97"/>
      <c r="AC412" s="97"/>
      <c r="AD412" s="97"/>
      <c r="AE412" s="97"/>
      <c r="AF412" s="93"/>
      <c r="AG412" s="93"/>
      <c r="AH412" s="93"/>
      <c r="AI412" s="30"/>
      <c r="AJ412" s="30"/>
      <c r="AK412" s="30"/>
      <c r="AL412" s="30"/>
      <c r="AM412" s="109"/>
      <c r="AN412" s="109" t="s">
        <v>1198</v>
      </c>
      <c r="AO412" s="30"/>
      <c r="AP412" s="112" t="s">
        <v>1199</v>
      </c>
      <c r="AQ412"/>
      <c r="AR412"/>
      <c r="AS412"/>
      <c r="AT412"/>
      <c r="AU412"/>
      <c r="AV412"/>
    </row>
    <row r="413" spans="1:48" ht="23.45" customHeight="1" x14ac:dyDescent="0.2">
      <c r="A413" s="356"/>
      <c r="B413" s="155"/>
      <c r="C413" s="155"/>
      <c r="D413" s="155"/>
      <c r="E413" s="155"/>
      <c r="F413" s="155"/>
      <c r="G413" s="155"/>
      <c r="H413" s="155"/>
      <c r="I413" s="155"/>
      <c r="J413" s="155"/>
      <c r="K413" s="155"/>
      <c r="L413" s="155"/>
      <c r="M413" s="357"/>
      <c r="N413" s="155"/>
      <c r="O413" s="155"/>
      <c r="P413" s="155"/>
      <c r="Q413" s="155"/>
      <c r="R413" s="155"/>
      <c r="AA413" s="97"/>
      <c r="AB413" s="97"/>
      <c r="AC413" s="97"/>
      <c r="AD413" s="97"/>
      <c r="AE413" s="97"/>
      <c r="AF413" s="93"/>
      <c r="AG413" s="93"/>
      <c r="AH413" s="93"/>
      <c r="AI413" s="30"/>
      <c r="AJ413" s="30"/>
      <c r="AK413" s="30"/>
      <c r="AL413" s="30"/>
      <c r="AM413" s="109"/>
      <c r="AN413" s="109" t="s">
        <v>1200</v>
      </c>
      <c r="AO413" s="30"/>
      <c r="AP413" s="112" t="s">
        <v>1201</v>
      </c>
      <c r="AQ413"/>
      <c r="AR413"/>
      <c r="AS413"/>
      <c r="AT413"/>
      <c r="AU413"/>
      <c r="AV413"/>
    </row>
    <row r="414" spans="1:48" ht="23.45" customHeight="1" x14ac:dyDescent="0.2">
      <c r="A414" s="356"/>
      <c r="B414" s="155"/>
      <c r="C414" s="155"/>
      <c r="D414" s="155"/>
      <c r="E414" s="155"/>
      <c r="F414" s="155"/>
      <c r="G414" s="155"/>
      <c r="H414" s="155"/>
      <c r="I414" s="155"/>
      <c r="J414" s="155"/>
      <c r="K414" s="155"/>
      <c r="L414" s="155"/>
      <c r="M414" s="357"/>
      <c r="N414" s="155"/>
      <c r="O414" s="155"/>
      <c r="P414" s="155"/>
      <c r="Q414" s="155"/>
      <c r="R414" s="155"/>
      <c r="AA414" s="97"/>
      <c r="AB414" s="97"/>
      <c r="AC414" s="97"/>
      <c r="AD414" s="97"/>
      <c r="AE414" s="97"/>
      <c r="AF414" s="93"/>
      <c r="AG414" s="93"/>
      <c r="AH414" s="93"/>
      <c r="AI414" s="30"/>
      <c r="AJ414" s="30"/>
      <c r="AK414" s="30"/>
      <c r="AL414" s="30"/>
      <c r="AM414" s="109"/>
      <c r="AN414" s="109" t="s">
        <v>1202</v>
      </c>
      <c r="AO414" s="30"/>
      <c r="AP414" s="112" t="s">
        <v>1203</v>
      </c>
      <c r="AQ414"/>
      <c r="AR414"/>
      <c r="AS414"/>
      <c r="AT414"/>
      <c r="AU414"/>
      <c r="AV414"/>
    </row>
    <row r="415" spans="1:48" ht="23.45" customHeight="1" x14ac:dyDescent="0.2">
      <c r="A415" s="356"/>
      <c r="B415" s="155"/>
      <c r="C415" s="155"/>
      <c r="D415" s="155"/>
      <c r="E415" s="155"/>
      <c r="F415" s="155"/>
      <c r="G415" s="155"/>
      <c r="H415" s="155"/>
      <c r="I415" s="155"/>
      <c r="J415" s="155"/>
      <c r="K415" s="155"/>
      <c r="L415" s="155"/>
      <c r="M415" s="357"/>
      <c r="N415" s="155"/>
      <c r="O415" s="155"/>
      <c r="P415" s="155"/>
      <c r="Q415" s="155"/>
      <c r="R415" s="155"/>
      <c r="AA415" s="97"/>
      <c r="AB415" s="97"/>
      <c r="AC415" s="97"/>
      <c r="AD415" s="97"/>
      <c r="AE415" s="97"/>
      <c r="AF415" s="93"/>
      <c r="AG415" s="93"/>
      <c r="AH415" s="93"/>
      <c r="AI415" s="30"/>
      <c r="AJ415" s="30"/>
      <c r="AK415" s="30"/>
      <c r="AL415" s="30"/>
      <c r="AM415" s="109"/>
      <c r="AN415" s="109" t="s">
        <v>1204</v>
      </c>
      <c r="AO415" s="30"/>
      <c r="AP415" s="112" t="s">
        <v>1205</v>
      </c>
      <c r="AQ415"/>
      <c r="AR415"/>
      <c r="AS415"/>
      <c r="AT415"/>
      <c r="AU415"/>
      <c r="AV415"/>
    </row>
    <row r="416" spans="1:48" ht="23.45" customHeight="1" x14ac:dyDescent="0.2">
      <c r="A416" s="356"/>
      <c r="B416" s="155"/>
      <c r="C416" s="155"/>
      <c r="D416" s="155"/>
      <c r="E416" s="155"/>
      <c r="F416" s="155"/>
      <c r="G416" s="155"/>
      <c r="H416" s="155"/>
      <c r="I416" s="155"/>
      <c r="J416" s="155"/>
      <c r="K416" s="155"/>
      <c r="L416" s="155"/>
      <c r="M416" s="357"/>
      <c r="N416" s="155"/>
      <c r="O416" s="155"/>
      <c r="P416" s="155"/>
      <c r="Q416" s="155"/>
      <c r="R416" s="155"/>
      <c r="AA416" s="97"/>
      <c r="AB416" s="97"/>
      <c r="AC416" s="97"/>
      <c r="AD416" s="97"/>
      <c r="AE416" s="97"/>
      <c r="AF416" s="93"/>
      <c r="AG416" s="93"/>
      <c r="AH416" s="93"/>
      <c r="AI416" s="30"/>
      <c r="AJ416" s="30"/>
      <c r="AK416" s="30"/>
      <c r="AL416" s="30"/>
      <c r="AM416" s="109"/>
      <c r="AN416" s="109" t="s">
        <v>1206</v>
      </c>
      <c r="AO416" s="30"/>
      <c r="AP416" s="112" t="s">
        <v>1207</v>
      </c>
      <c r="AQ416"/>
      <c r="AR416"/>
      <c r="AS416"/>
      <c r="AT416"/>
      <c r="AU416"/>
      <c r="AV416"/>
    </row>
    <row r="417" spans="1:48" ht="23.45" customHeight="1" x14ac:dyDescent="0.2">
      <c r="A417" s="356"/>
      <c r="B417" s="155"/>
      <c r="C417" s="155"/>
      <c r="D417" s="155"/>
      <c r="E417" s="155"/>
      <c r="F417" s="155"/>
      <c r="G417" s="155"/>
      <c r="H417" s="155"/>
      <c r="I417" s="155"/>
      <c r="J417" s="155"/>
      <c r="K417" s="155"/>
      <c r="L417" s="155"/>
      <c r="M417" s="357"/>
      <c r="N417" s="155"/>
      <c r="O417" s="155"/>
      <c r="P417" s="155"/>
      <c r="Q417" s="155"/>
      <c r="R417" s="155"/>
      <c r="AA417" s="97"/>
      <c r="AB417" s="97"/>
      <c r="AC417" s="97"/>
      <c r="AD417" s="97"/>
      <c r="AE417" s="97"/>
      <c r="AF417" s="93"/>
      <c r="AG417" s="93"/>
      <c r="AH417" s="93"/>
      <c r="AI417" s="30"/>
      <c r="AJ417" s="30"/>
      <c r="AK417" s="30"/>
      <c r="AL417" s="30"/>
      <c r="AM417" s="109"/>
      <c r="AN417" s="109" t="s">
        <v>1208</v>
      </c>
      <c r="AO417" s="30"/>
      <c r="AP417" s="112" t="s">
        <v>1209</v>
      </c>
      <c r="AQ417"/>
      <c r="AR417"/>
      <c r="AS417"/>
      <c r="AT417"/>
      <c r="AU417"/>
      <c r="AV417"/>
    </row>
    <row r="418" spans="1:48" ht="23.45" customHeight="1" x14ac:dyDescent="0.2">
      <c r="A418" s="356"/>
      <c r="B418" s="155"/>
      <c r="C418" s="155"/>
      <c r="D418" s="155"/>
      <c r="E418" s="155"/>
      <c r="F418" s="155"/>
      <c r="G418" s="155"/>
      <c r="H418" s="155"/>
      <c r="I418" s="155"/>
      <c r="J418" s="155"/>
      <c r="K418" s="155"/>
      <c r="L418" s="155"/>
      <c r="M418" s="357"/>
      <c r="N418" s="155"/>
      <c r="O418" s="155"/>
      <c r="P418" s="155"/>
      <c r="Q418" s="155"/>
      <c r="R418" s="155"/>
      <c r="AA418" s="97"/>
      <c r="AB418" s="97"/>
      <c r="AC418" s="97"/>
      <c r="AD418" s="97"/>
      <c r="AE418" s="97"/>
      <c r="AF418" s="93"/>
      <c r="AG418" s="93"/>
      <c r="AH418" s="93"/>
      <c r="AI418" s="30"/>
      <c r="AJ418" s="30"/>
      <c r="AK418" s="30"/>
      <c r="AL418" s="30"/>
      <c r="AM418" s="109"/>
      <c r="AN418" s="109" t="s">
        <v>1210</v>
      </c>
      <c r="AO418" s="30"/>
      <c r="AP418" s="112" t="s">
        <v>1211</v>
      </c>
      <c r="AQ418"/>
      <c r="AR418"/>
      <c r="AS418"/>
      <c r="AT418"/>
      <c r="AU418"/>
      <c r="AV418"/>
    </row>
    <row r="419" spans="1:48" ht="23.45" customHeight="1" x14ac:dyDescent="0.2">
      <c r="A419" s="356"/>
      <c r="B419" s="155"/>
      <c r="C419" s="155"/>
      <c r="D419" s="155"/>
      <c r="E419" s="155"/>
      <c r="F419" s="155"/>
      <c r="G419" s="155"/>
      <c r="H419" s="155"/>
      <c r="I419" s="155"/>
      <c r="J419" s="155"/>
      <c r="K419" s="155"/>
      <c r="L419" s="155"/>
      <c r="M419" s="357"/>
      <c r="N419" s="155"/>
      <c r="O419" s="155"/>
      <c r="P419" s="155"/>
      <c r="Q419" s="155"/>
      <c r="R419" s="155"/>
      <c r="AA419" s="97"/>
      <c r="AB419" s="97"/>
      <c r="AC419" s="97"/>
      <c r="AD419" s="97"/>
      <c r="AE419" s="97"/>
      <c r="AF419" s="93"/>
      <c r="AG419" s="93"/>
      <c r="AH419" s="93"/>
      <c r="AI419" s="30"/>
      <c r="AJ419" s="30"/>
      <c r="AK419" s="30"/>
      <c r="AL419" s="30"/>
      <c r="AM419" s="109"/>
      <c r="AN419" s="109" t="s">
        <v>1212</v>
      </c>
      <c r="AO419" s="30"/>
      <c r="AP419" s="112" t="s">
        <v>1213</v>
      </c>
      <c r="AQ419"/>
      <c r="AR419"/>
      <c r="AS419"/>
      <c r="AT419"/>
      <c r="AU419"/>
      <c r="AV419"/>
    </row>
    <row r="420" spans="1:48" ht="23.45" customHeight="1" x14ac:dyDescent="0.2">
      <c r="A420" s="356"/>
      <c r="B420" s="155"/>
      <c r="C420" s="155"/>
      <c r="D420" s="155"/>
      <c r="E420" s="155"/>
      <c r="F420" s="155"/>
      <c r="G420" s="155"/>
      <c r="H420" s="155"/>
      <c r="I420" s="155"/>
      <c r="J420" s="155"/>
      <c r="K420" s="155"/>
      <c r="L420" s="155"/>
      <c r="M420" s="357"/>
      <c r="N420" s="155"/>
      <c r="O420" s="155"/>
      <c r="P420" s="155"/>
      <c r="Q420" s="155"/>
      <c r="R420" s="155"/>
      <c r="AA420" s="97"/>
      <c r="AB420" s="97"/>
      <c r="AC420" s="97"/>
      <c r="AD420" s="97"/>
      <c r="AE420" s="97"/>
      <c r="AF420" s="93"/>
      <c r="AG420" s="93"/>
      <c r="AH420" s="93"/>
      <c r="AI420" s="30"/>
      <c r="AJ420" s="30"/>
      <c r="AK420" s="30"/>
      <c r="AL420" s="30"/>
      <c r="AM420" s="109"/>
      <c r="AN420" s="109" t="s">
        <v>1214</v>
      </c>
      <c r="AO420" s="30"/>
      <c r="AP420" s="112" t="s">
        <v>1215</v>
      </c>
      <c r="AQ420"/>
      <c r="AR420"/>
      <c r="AS420"/>
      <c r="AT420"/>
      <c r="AU420"/>
      <c r="AV420"/>
    </row>
    <row r="421" spans="1:48" ht="23.45" customHeight="1" x14ac:dyDescent="0.2">
      <c r="A421" s="356"/>
      <c r="B421" s="155"/>
      <c r="C421" s="155"/>
      <c r="D421" s="155"/>
      <c r="E421" s="155"/>
      <c r="F421" s="155"/>
      <c r="G421" s="155"/>
      <c r="H421" s="155"/>
      <c r="I421" s="155"/>
      <c r="J421" s="155"/>
      <c r="K421" s="155"/>
      <c r="L421" s="155"/>
      <c r="M421" s="357"/>
      <c r="N421" s="155"/>
      <c r="O421" s="155"/>
      <c r="P421" s="155"/>
      <c r="Q421" s="155"/>
      <c r="R421" s="155"/>
      <c r="AA421" s="97"/>
      <c r="AB421" s="97"/>
      <c r="AC421" s="97"/>
      <c r="AD421" s="97"/>
      <c r="AE421" s="97"/>
      <c r="AF421" s="93"/>
      <c r="AG421" s="93"/>
      <c r="AH421" s="93"/>
      <c r="AI421" s="30"/>
      <c r="AJ421" s="30"/>
      <c r="AK421" s="30"/>
      <c r="AL421" s="30"/>
      <c r="AM421" s="109"/>
      <c r="AN421" s="109" t="s">
        <v>1216</v>
      </c>
      <c r="AO421" s="30"/>
      <c r="AP421" s="112" t="s">
        <v>1217</v>
      </c>
      <c r="AQ421"/>
      <c r="AR421"/>
      <c r="AS421"/>
      <c r="AT421"/>
      <c r="AU421"/>
      <c r="AV421"/>
    </row>
    <row r="422" spans="1:48" ht="23.45" customHeight="1" x14ac:dyDescent="0.2">
      <c r="A422" s="356"/>
      <c r="B422" s="155"/>
      <c r="C422" s="155"/>
      <c r="D422" s="155"/>
      <c r="E422" s="155"/>
      <c r="F422" s="155"/>
      <c r="G422" s="155"/>
      <c r="H422" s="155"/>
      <c r="I422" s="155"/>
      <c r="J422" s="155"/>
      <c r="K422" s="155"/>
      <c r="L422" s="155"/>
      <c r="M422" s="357"/>
      <c r="N422" s="155"/>
      <c r="O422" s="155"/>
      <c r="P422" s="155"/>
      <c r="Q422" s="155"/>
      <c r="R422" s="155"/>
      <c r="AA422" s="97"/>
      <c r="AB422" s="97"/>
      <c r="AC422" s="97"/>
      <c r="AD422" s="97"/>
      <c r="AE422" s="97"/>
      <c r="AF422" s="93"/>
      <c r="AG422" s="93"/>
      <c r="AH422" s="93"/>
      <c r="AI422" s="30"/>
      <c r="AJ422" s="30"/>
      <c r="AK422" s="30"/>
      <c r="AL422" s="30"/>
      <c r="AM422" s="109"/>
      <c r="AN422" s="109" t="s">
        <v>1218</v>
      </c>
      <c r="AO422" s="30"/>
      <c r="AP422" s="112" t="s">
        <v>1219</v>
      </c>
      <c r="AQ422"/>
      <c r="AR422"/>
      <c r="AS422"/>
      <c r="AT422"/>
      <c r="AU422"/>
      <c r="AV422"/>
    </row>
    <row r="423" spans="1:48" ht="23.45" customHeight="1" x14ac:dyDescent="0.2">
      <c r="A423" s="356"/>
      <c r="B423" s="155"/>
      <c r="C423" s="155"/>
      <c r="D423" s="155"/>
      <c r="E423" s="155"/>
      <c r="F423" s="155"/>
      <c r="G423" s="155"/>
      <c r="H423" s="155"/>
      <c r="I423" s="155"/>
      <c r="J423" s="155"/>
      <c r="K423" s="155"/>
      <c r="L423" s="155"/>
      <c r="M423" s="357"/>
      <c r="N423" s="155"/>
      <c r="O423" s="155"/>
      <c r="P423" s="155"/>
      <c r="Q423" s="155"/>
      <c r="R423" s="155"/>
      <c r="AA423" s="97"/>
      <c r="AB423" s="97"/>
      <c r="AC423" s="97"/>
      <c r="AD423" s="97"/>
      <c r="AE423" s="97"/>
      <c r="AF423" s="93"/>
      <c r="AG423" s="93"/>
      <c r="AH423" s="93"/>
      <c r="AI423" s="30"/>
      <c r="AJ423" s="30"/>
      <c r="AK423" s="30"/>
      <c r="AL423" s="30"/>
      <c r="AM423" s="109"/>
      <c r="AN423" s="109" t="s">
        <v>1220</v>
      </c>
      <c r="AO423" s="30"/>
      <c r="AP423" s="112" t="s">
        <v>1221</v>
      </c>
      <c r="AQ423"/>
      <c r="AR423"/>
      <c r="AS423"/>
      <c r="AT423"/>
      <c r="AU423"/>
      <c r="AV423"/>
    </row>
    <row r="424" spans="1:48" ht="23.45" customHeight="1" x14ac:dyDescent="0.2">
      <c r="A424" s="356"/>
      <c r="B424" s="155"/>
      <c r="C424" s="155"/>
      <c r="D424" s="155"/>
      <c r="E424" s="155"/>
      <c r="F424" s="155"/>
      <c r="G424" s="155"/>
      <c r="H424" s="155"/>
      <c r="I424" s="155"/>
      <c r="J424" s="155"/>
      <c r="K424" s="155"/>
      <c r="L424" s="155"/>
      <c r="M424" s="357"/>
      <c r="N424" s="155"/>
      <c r="O424" s="155"/>
      <c r="P424" s="155"/>
      <c r="Q424" s="155"/>
      <c r="R424" s="155"/>
      <c r="AA424" s="97"/>
      <c r="AB424" s="97"/>
      <c r="AC424" s="97"/>
      <c r="AD424" s="97"/>
      <c r="AE424" s="97"/>
      <c r="AF424" s="93"/>
      <c r="AG424" s="93"/>
      <c r="AH424" s="93"/>
      <c r="AI424" s="30"/>
      <c r="AJ424" s="30"/>
      <c r="AK424" s="30"/>
      <c r="AL424" s="30"/>
      <c r="AM424" s="109"/>
      <c r="AN424" s="109" t="s">
        <v>1222</v>
      </c>
      <c r="AO424" s="30"/>
      <c r="AP424" s="112" t="s">
        <v>1223</v>
      </c>
      <c r="AQ424"/>
      <c r="AR424"/>
      <c r="AS424"/>
      <c r="AT424"/>
      <c r="AU424"/>
      <c r="AV424"/>
    </row>
    <row r="425" spans="1:48" ht="23.45" customHeight="1" x14ac:dyDescent="0.2">
      <c r="A425" s="356"/>
      <c r="B425" s="155"/>
      <c r="C425" s="155"/>
      <c r="D425" s="155"/>
      <c r="E425" s="155"/>
      <c r="F425" s="155"/>
      <c r="G425" s="155"/>
      <c r="H425" s="155"/>
      <c r="I425" s="155"/>
      <c r="J425" s="155"/>
      <c r="K425" s="155"/>
      <c r="L425" s="155"/>
      <c r="M425" s="357"/>
      <c r="N425" s="155"/>
      <c r="O425" s="155"/>
      <c r="P425" s="155"/>
      <c r="Q425" s="155"/>
      <c r="R425" s="155"/>
      <c r="AA425" s="97"/>
      <c r="AB425" s="97"/>
      <c r="AC425" s="97"/>
      <c r="AD425" s="97"/>
      <c r="AE425" s="97"/>
      <c r="AF425" s="93"/>
      <c r="AG425" s="93"/>
      <c r="AH425" s="93"/>
      <c r="AI425" s="30"/>
      <c r="AJ425" s="30"/>
      <c r="AK425" s="30"/>
      <c r="AL425" s="30"/>
      <c r="AM425" s="109"/>
      <c r="AN425" s="109" t="s">
        <v>1224</v>
      </c>
      <c r="AO425" s="30"/>
      <c r="AP425" s="112" t="s">
        <v>1225</v>
      </c>
      <c r="AQ425"/>
      <c r="AR425"/>
      <c r="AS425"/>
      <c r="AT425"/>
      <c r="AU425"/>
      <c r="AV425"/>
    </row>
    <row r="426" spans="1:48" ht="23.45" customHeight="1" x14ac:dyDescent="0.2">
      <c r="A426" s="356"/>
      <c r="B426" s="155"/>
      <c r="C426" s="155"/>
      <c r="D426" s="155"/>
      <c r="E426" s="155"/>
      <c r="F426" s="155"/>
      <c r="G426" s="155"/>
      <c r="H426" s="155"/>
      <c r="I426" s="155"/>
      <c r="J426" s="155"/>
      <c r="K426" s="155"/>
      <c r="L426" s="155"/>
      <c r="M426" s="357"/>
      <c r="N426" s="155"/>
      <c r="O426" s="155"/>
      <c r="P426" s="155"/>
      <c r="Q426" s="155"/>
      <c r="R426" s="155"/>
      <c r="AA426" s="97"/>
      <c r="AB426" s="97"/>
      <c r="AC426" s="97"/>
      <c r="AD426" s="97"/>
      <c r="AE426" s="97"/>
      <c r="AF426" s="93"/>
      <c r="AG426" s="93"/>
      <c r="AH426" s="93"/>
      <c r="AI426" s="30"/>
      <c r="AJ426" s="30"/>
      <c r="AK426" s="30"/>
      <c r="AL426" s="30"/>
      <c r="AM426" s="109"/>
      <c r="AN426" s="109" t="s">
        <v>1226</v>
      </c>
      <c r="AO426" s="30"/>
      <c r="AP426" s="112" t="s">
        <v>1227</v>
      </c>
      <c r="AQ426"/>
      <c r="AR426"/>
      <c r="AS426"/>
      <c r="AT426"/>
      <c r="AU426"/>
      <c r="AV426"/>
    </row>
    <row r="427" spans="1:48" ht="23.45" customHeight="1" x14ac:dyDescent="0.2">
      <c r="A427" s="356"/>
      <c r="B427" s="155"/>
      <c r="C427" s="155"/>
      <c r="D427" s="155"/>
      <c r="E427" s="155"/>
      <c r="F427" s="155"/>
      <c r="G427" s="155"/>
      <c r="H427" s="155"/>
      <c r="I427" s="155"/>
      <c r="J427" s="155"/>
      <c r="K427" s="155"/>
      <c r="L427" s="155"/>
      <c r="M427" s="357"/>
      <c r="N427" s="155"/>
      <c r="O427" s="155"/>
      <c r="P427" s="155"/>
      <c r="Q427" s="155"/>
      <c r="R427" s="155"/>
      <c r="AA427" s="97"/>
      <c r="AB427" s="97"/>
      <c r="AC427" s="97"/>
      <c r="AD427" s="97"/>
      <c r="AE427" s="97"/>
      <c r="AF427" s="93"/>
      <c r="AG427" s="93"/>
      <c r="AH427" s="93"/>
      <c r="AI427" s="30"/>
      <c r="AJ427" s="30"/>
      <c r="AK427" s="30"/>
      <c r="AL427" s="30"/>
      <c r="AM427" s="109"/>
      <c r="AN427" s="109" t="s">
        <v>1228</v>
      </c>
      <c r="AO427" s="30"/>
      <c r="AP427" s="112" t="s">
        <v>1229</v>
      </c>
      <c r="AQ427"/>
      <c r="AR427"/>
      <c r="AS427"/>
      <c r="AT427"/>
      <c r="AU427"/>
      <c r="AV427"/>
    </row>
    <row r="428" spans="1:48" ht="23.45" customHeight="1" x14ac:dyDescent="0.2">
      <c r="A428" s="356"/>
      <c r="B428" s="155"/>
      <c r="C428" s="155"/>
      <c r="D428" s="155"/>
      <c r="E428" s="155"/>
      <c r="F428" s="155"/>
      <c r="G428" s="155"/>
      <c r="H428" s="155"/>
      <c r="I428" s="155"/>
      <c r="J428" s="155"/>
      <c r="K428" s="155"/>
      <c r="L428" s="155"/>
      <c r="M428" s="357"/>
      <c r="N428" s="155"/>
      <c r="O428" s="155"/>
      <c r="P428" s="155"/>
      <c r="Q428" s="155"/>
      <c r="R428" s="155"/>
      <c r="AA428" s="97"/>
      <c r="AB428" s="97"/>
      <c r="AC428" s="97"/>
      <c r="AD428" s="97"/>
      <c r="AE428" s="97"/>
      <c r="AF428" s="93"/>
      <c r="AG428" s="93"/>
      <c r="AH428" s="93"/>
      <c r="AI428" s="30"/>
      <c r="AJ428" s="30"/>
      <c r="AK428" s="30"/>
      <c r="AL428" s="30"/>
      <c r="AM428" s="109"/>
      <c r="AN428" s="109" t="s">
        <v>1230</v>
      </c>
      <c r="AO428" s="30"/>
      <c r="AP428" s="112" t="s">
        <v>1231</v>
      </c>
      <c r="AQ428"/>
      <c r="AR428"/>
      <c r="AS428"/>
      <c r="AT428"/>
      <c r="AU428"/>
      <c r="AV428"/>
    </row>
    <row r="429" spans="1:48" ht="23.45" customHeight="1" x14ac:dyDescent="0.2">
      <c r="A429" s="356"/>
      <c r="B429" s="155"/>
      <c r="C429" s="155"/>
      <c r="D429" s="155"/>
      <c r="E429" s="155"/>
      <c r="F429" s="155"/>
      <c r="G429" s="155"/>
      <c r="H429" s="155"/>
      <c r="I429" s="155"/>
      <c r="J429" s="155"/>
      <c r="K429" s="155"/>
      <c r="L429" s="155"/>
      <c r="M429" s="357"/>
      <c r="N429" s="155"/>
      <c r="O429" s="155"/>
      <c r="P429" s="155"/>
      <c r="Q429" s="155"/>
      <c r="R429" s="155"/>
      <c r="AA429" s="97"/>
      <c r="AB429" s="97"/>
      <c r="AC429" s="97"/>
      <c r="AD429" s="97"/>
      <c r="AE429" s="97"/>
      <c r="AF429" s="93"/>
      <c r="AG429" s="93"/>
      <c r="AH429" s="93"/>
      <c r="AI429" s="30"/>
      <c r="AJ429" s="30"/>
      <c r="AK429" s="30"/>
      <c r="AL429" s="30"/>
      <c r="AM429" s="109"/>
      <c r="AN429" s="109" t="s">
        <v>1232</v>
      </c>
      <c r="AO429" s="30"/>
      <c r="AP429" s="112" t="s">
        <v>1233</v>
      </c>
      <c r="AQ429"/>
      <c r="AR429"/>
      <c r="AS429"/>
      <c r="AT429"/>
      <c r="AU429"/>
      <c r="AV429"/>
    </row>
    <row r="430" spans="1:48" ht="23.45" customHeight="1" x14ac:dyDescent="0.2">
      <c r="A430" s="356"/>
      <c r="B430" s="155"/>
      <c r="C430" s="155"/>
      <c r="D430" s="155"/>
      <c r="E430" s="155"/>
      <c r="F430" s="155"/>
      <c r="G430" s="155"/>
      <c r="H430" s="155"/>
      <c r="I430" s="155"/>
      <c r="J430" s="155"/>
      <c r="K430" s="155"/>
      <c r="L430" s="155"/>
      <c r="M430" s="357"/>
      <c r="N430" s="155"/>
      <c r="O430" s="155"/>
      <c r="P430" s="155"/>
      <c r="Q430" s="155"/>
      <c r="R430" s="155"/>
      <c r="AA430" s="97"/>
      <c r="AB430" s="97"/>
      <c r="AC430" s="97"/>
      <c r="AD430" s="97"/>
      <c r="AE430" s="97"/>
      <c r="AF430" s="93"/>
      <c r="AG430" s="93"/>
      <c r="AH430" s="93"/>
      <c r="AI430" s="30"/>
      <c r="AJ430" s="30"/>
      <c r="AK430" s="30"/>
      <c r="AL430" s="30"/>
      <c r="AM430" s="109"/>
      <c r="AN430" s="109" t="s">
        <v>1234</v>
      </c>
      <c r="AO430" s="30"/>
      <c r="AP430" s="112" t="s">
        <v>1235</v>
      </c>
      <c r="AQ430"/>
      <c r="AR430"/>
      <c r="AS430"/>
      <c r="AT430"/>
      <c r="AU430"/>
      <c r="AV430"/>
    </row>
    <row r="431" spans="1:48" ht="23.45" customHeight="1" x14ac:dyDescent="0.2">
      <c r="A431" s="356"/>
      <c r="B431" s="155"/>
      <c r="C431" s="155"/>
      <c r="D431" s="155"/>
      <c r="E431" s="155"/>
      <c r="F431" s="155"/>
      <c r="G431" s="155"/>
      <c r="H431" s="155"/>
      <c r="I431" s="155"/>
      <c r="J431" s="155"/>
      <c r="K431" s="155"/>
      <c r="L431" s="155"/>
      <c r="M431" s="357"/>
      <c r="N431" s="155"/>
      <c r="O431" s="155"/>
      <c r="P431" s="155"/>
      <c r="Q431" s="155"/>
      <c r="R431" s="155"/>
      <c r="AA431" s="97"/>
      <c r="AB431" s="97"/>
      <c r="AC431" s="97"/>
      <c r="AD431" s="97"/>
      <c r="AE431" s="97"/>
      <c r="AF431" s="93"/>
      <c r="AG431" s="93"/>
      <c r="AH431" s="93"/>
      <c r="AI431" s="30"/>
      <c r="AJ431" s="30"/>
      <c r="AK431" s="30"/>
      <c r="AL431" s="30"/>
      <c r="AM431" s="109"/>
      <c r="AN431" s="109" t="s">
        <v>1236</v>
      </c>
      <c r="AO431" s="30"/>
      <c r="AP431" s="112" t="s">
        <v>1237</v>
      </c>
      <c r="AQ431"/>
      <c r="AR431"/>
      <c r="AS431"/>
      <c r="AT431"/>
      <c r="AU431"/>
      <c r="AV431"/>
    </row>
    <row r="432" spans="1:48" ht="23.45" customHeight="1" x14ac:dyDescent="0.2">
      <c r="A432" s="356"/>
      <c r="B432" s="155"/>
      <c r="C432" s="155"/>
      <c r="D432" s="155"/>
      <c r="E432" s="155"/>
      <c r="F432" s="155"/>
      <c r="G432" s="155"/>
      <c r="H432" s="155"/>
      <c r="I432" s="155"/>
      <c r="J432" s="155"/>
      <c r="K432" s="155"/>
      <c r="L432" s="155"/>
      <c r="M432" s="357"/>
      <c r="N432" s="155"/>
      <c r="O432" s="155"/>
      <c r="P432" s="155"/>
      <c r="Q432" s="155"/>
      <c r="R432" s="155"/>
      <c r="AA432" s="97"/>
      <c r="AB432" s="97"/>
      <c r="AC432" s="97"/>
      <c r="AD432" s="97"/>
      <c r="AE432" s="97"/>
      <c r="AF432" s="93"/>
      <c r="AG432" s="93"/>
      <c r="AH432" s="93"/>
      <c r="AI432" s="30"/>
      <c r="AJ432" s="30"/>
      <c r="AK432" s="30"/>
      <c r="AL432" s="30"/>
      <c r="AM432" s="109"/>
      <c r="AN432" s="109" t="s">
        <v>1238</v>
      </c>
      <c r="AO432" s="30"/>
      <c r="AP432" s="112" t="s">
        <v>1239</v>
      </c>
      <c r="AQ432"/>
      <c r="AR432"/>
      <c r="AS432"/>
      <c r="AT432"/>
      <c r="AU432"/>
      <c r="AV432"/>
    </row>
    <row r="433" spans="1:48" ht="23.45" customHeight="1" x14ac:dyDescent="0.2">
      <c r="A433" s="356"/>
      <c r="B433" s="155"/>
      <c r="C433" s="155"/>
      <c r="D433" s="155"/>
      <c r="E433" s="155"/>
      <c r="F433" s="155"/>
      <c r="G433" s="155"/>
      <c r="H433" s="155"/>
      <c r="I433" s="155"/>
      <c r="J433" s="155"/>
      <c r="K433" s="155"/>
      <c r="L433" s="155"/>
      <c r="M433" s="357"/>
      <c r="N433" s="155"/>
      <c r="O433" s="155"/>
      <c r="P433" s="155"/>
      <c r="Q433" s="155"/>
      <c r="R433" s="155"/>
      <c r="AA433" s="97"/>
      <c r="AB433" s="97"/>
      <c r="AC433" s="97"/>
      <c r="AD433" s="97"/>
      <c r="AE433" s="97"/>
      <c r="AF433" s="93"/>
      <c r="AG433" s="93"/>
      <c r="AH433" s="93"/>
      <c r="AI433" s="30"/>
      <c r="AJ433" s="30"/>
      <c r="AK433" s="30"/>
      <c r="AL433" s="30"/>
      <c r="AM433" s="109"/>
      <c r="AN433" s="109" t="s">
        <v>1240</v>
      </c>
      <c r="AO433" s="30"/>
      <c r="AP433" s="112" t="s">
        <v>1241</v>
      </c>
      <c r="AQ433"/>
      <c r="AR433"/>
      <c r="AS433"/>
      <c r="AT433"/>
      <c r="AU433"/>
      <c r="AV433"/>
    </row>
    <row r="434" spans="1:48" ht="23.45" customHeight="1" x14ac:dyDescent="0.2">
      <c r="A434" s="356"/>
      <c r="B434" s="155"/>
      <c r="C434" s="155"/>
      <c r="D434" s="155"/>
      <c r="E434" s="155"/>
      <c r="F434" s="155"/>
      <c r="G434" s="155"/>
      <c r="H434" s="155"/>
      <c r="I434" s="155"/>
      <c r="J434" s="155"/>
      <c r="K434" s="155"/>
      <c r="L434" s="155"/>
      <c r="M434" s="357"/>
      <c r="N434" s="155"/>
      <c r="O434" s="155"/>
      <c r="P434" s="155"/>
      <c r="Q434" s="155"/>
      <c r="R434" s="155"/>
      <c r="AA434" s="97"/>
      <c r="AB434" s="97"/>
      <c r="AC434" s="97"/>
      <c r="AD434" s="97"/>
      <c r="AE434" s="97"/>
      <c r="AF434" s="93"/>
      <c r="AG434" s="93"/>
      <c r="AH434" s="93"/>
      <c r="AI434" s="30"/>
      <c r="AJ434" s="30"/>
      <c r="AK434" s="30"/>
      <c r="AL434" s="30"/>
      <c r="AM434" s="109"/>
      <c r="AN434" s="109" t="s">
        <v>1242</v>
      </c>
      <c r="AO434" s="30"/>
      <c r="AP434" s="112" t="s">
        <v>1243</v>
      </c>
      <c r="AQ434"/>
      <c r="AR434"/>
      <c r="AS434"/>
      <c r="AT434"/>
      <c r="AU434"/>
      <c r="AV434"/>
    </row>
    <row r="435" spans="1:48" ht="23.45" customHeight="1" x14ac:dyDescent="0.2">
      <c r="A435" s="356"/>
      <c r="B435" s="155"/>
      <c r="C435" s="155"/>
      <c r="D435" s="155"/>
      <c r="E435" s="155"/>
      <c r="F435" s="155"/>
      <c r="G435" s="155"/>
      <c r="H435" s="155"/>
      <c r="I435" s="155"/>
      <c r="J435" s="155"/>
      <c r="K435" s="155"/>
      <c r="L435" s="155"/>
      <c r="M435" s="357"/>
      <c r="N435" s="155"/>
      <c r="O435" s="155"/>
      <c r="P435" s="155"/>
      <c r="Q435" s="155"/>
      <c r="R435" s="155"/>
      <c r="AA435" s="97"/>
      <c r="AB435" s="97"/>
      <c r="AC435" s="97"/>
      <c r="AD435" s="97"/>
      <c r="AE435" s="97"/>
      <c r="AF435" s="93"/>
      <c r="AG435" s="93"/>
      <c r="AH435" s="93"/>
      <c r="AI435" s="30"/>
      <c r="AJ435" s="30"/>
      <c r="AK435" s="30"/>
      <c r="AL435" s="30"/>
      <c r="AM435" s="109"/>
      <c r="AN435" s="109" t="s">
        <v>1244</v>
      </c>
      <c r="AO435" s="30"/>
      <c r="AP435" s="112" t="s">
        <v>1245</v>
      </c>
      <c r="AQ435"/>
      <c r="AR435"/>
      <c r="AS435"/>
      <c r="AT435"/>
      <c r="AU435"/>
      <c r="AV435"/>
    </row>
    <row r="436" spans="1:48" ht="23.45" customHeight="1" x14ac:dyDescent="0.2">
      <c r="A436" s="356"/>
      <c r="B436" s="155"/>
      <c r="C436" s="155"/>
      <c r="D436" s="155"/>
      <c r="E436" s="155"/>
      <c r="F436" s="155"/>
      <c r="G436" s="155"/>
      <c r="H436" s="155"/>
      <c r="I436" s="155"/>
      <c r="J436" s="155"/>
      <c r="K436" s="155"/>
      <c r="L436" s="155"/>
      <c r="M436" s="357"/>
      <c r="N436" s="155"/>
      <c r="O436" s="155"/>
      <c r="P436" s="155"/>
      <c r="Q436" s="155"/>
      <c r="R436" s="155"/>
      <c r="AA436" s="97"/>
      <c r="AB436" s="97"/>
      <c r="AC436" s="97"/>
      <c r="AD436" s="97"/>
      <c r="AE436" s="97"/>
      <c r="AF436" s="93"/>
      <c r="AG436" s="93"/>
      <c r="AH436" s="93"/>
      <c r="AI436" s="30"/>
      <c r="AJ436" s="30"/>
      <c r="AK436" s="30"/>
      <c r="AL436" s="30"/>
      <c r="AM436" s="109"/>
      <c r="AN436" s="109" t="s">
        <v>1246</v>
      </c>
      <c r="AO436" s="30"/>
      <c r="AP436" s="112" t="s">
        <v>1247</v>
      </c>
      <c r="AQ436"/>
      <c r="AR436"/>
      <c r="AS436"/>
      <c r="AT436"/>
      <c r="AU436"/>
      <c r="AV436"/>
    </row>
    <row r="437" spans="1:48" ht="23.45" customHeight="1" x14ac:dyDescent="0.2">
      <c r="A437" s="356"/>
      <c r="B437" s="155"/>
      <c r="C437" s="155"/>
      <c r="D437" s="155"/>
      <c r="E437" s="155"/>
      <c r="F437" s="155"/>
      <c r="G437" s="155"/>
      <c r="H437" s="155"/>
      <c r="I437" s="155"/>
      <c r="J437" s="155"/>
      <c r="K437" s="155"/>
      <c r="L437" s="155"/>
      <c r="M437" s="357"/>
      <c r="N437" s="155"/>
      <c r="O437" s="155"/>
      <c r="P437" s="155"/>
      <c r="Q437" s="155"/>
      <c r="R437" s="155"/>
      <c r="AA437" s="97"/>
      <c r="AB437" s="97"/>
      <c r="AC437" s="97"/>
      <c r="AD437" s="97"/>
      <c r="AE437" s="97"/>
      <c r="AF437" s="93"/>
      <c r="AG437" s="93"/>
      <c r="AH437" s="93"/>
      <c r="AI437" s="30"/>
      <c r="AJ437" s="30"/>
      <c r="AK437" s="30"/>
      <c r="AL437" s="30"/>
      <c r="AM437" s="109"/>
      <c r="AN437" s="109" t="s">
        <v>1248</v>
      </c>
      <c r="AO437" s="30"/>
      <c r="AP437" s="112" t="s">
        <v>1249</v>
      </c>
      <c r="AQ437"/>
      <c r="AR437"/>
      <c r="AS437"/>
      <c r="AT437"/>
      <c r="AU437"/>
      <c r="AV437"/>
    </row>
    <row r="438" spans="1:48" ht="23.45" customHeight="1" x14ac:dyDescent="0.2">
      <c r="A438" s="356"/>
      <c r="B438" s="155"/>
      <c r="C438" s="155"/>
      <c r="D438" s="155"/>
      <c r="E438" s="155"/>
      <c r="F438" s="155"/>
      <c r="G438" s="155"/>
      <c r="H438" s="155"/>
      <c r="I438" s="155"/>
      <c r="J438" s="155"/>
      <c r="K438" s="155"/>
      <c r="L438" s="155"/>
      <c r="M438" s="357"/>
      <c r="N438" s="155"/>
      <c r="O438" s="155"/>
      <c r="P438" s="155"/>
      <c r="Q438" s="155"/>
      <c r="R438" s="155"/>
      <c r="AA438" s="97"/>
      <c r="AB438" s="97"/>
      <c r="AC438" s="97"/>
      <c r="AD438" s="97"/>
      <c r="AE438" s="97"/>
      <c r="AF438" s="93"/>
      <c r="AG438" s="93"/>
      <c r="AH438" s="93"/>
      <c r="AI438" s="30"/>
      <c r="AJ438" s="30"/>
      <c r="AK438" s="30"/>
      <c r="AL438" s="30"/>
      <c r="AM438" s="109"/>
      <c r="AN438" s="109"/>
      <c r="AO438" s="30"/>
      <c r="AP438" s="112" t="s">
        <v>1250</v>
      </c>
      <c r="AQ438"/>
      <c r="AR438"/>
      <c r="AS438"/>
      <c r="AT438"/>
      <c r="AU438"/>
      <c r="AV438"/>
    </row>
    <row r="439" spans="1:48" ht="23.45" customHeight="1" x14ac:dyDescent="0.2">
      <c r="A439" s="356"/>
      <c r="B439" s="155"/>
      <c r="C439" s="155"/>
      <c r="D439" s="155"/>
      <c r="E439" s="155"/>
      <c r="F439" s="155"/>
      <c r="G439" s="155"/>
      <c r="H439" s="155"/>
      <c r="I439" s="155"/>
      <c r="J439" s="155"/>
      <c r="K439" s="155"/>
      <c r="L439" s="155"/>
      <c r="M439" s="357"/>
      <c r="N439" s="155"/>
      <c r="O439" s="155"/>
      <c r="P439" s="155"/>
      <c r="Q439" s="155"/>
      <c r="R439" s="155"/>
      <c r="AA439" s="97"/>
      <c r="AB439" s="97"/>
      <c r="AC439" s="97"/>
      <c r="AD439" s="97"/>
      <c r="AE439" s="97"/>
      <c r="AF439" s="93"/>
      <c r="AG439" s="93"/>
      <c r="AH439" s="93"/>
      <c r="AI439" s="30"/>
      <c r="AJ439" s="30"/>
      <c r="AK439" s="30"/>
      <c r="AL439" s="30"/>
      <c r="AM439" s="109"/>
      <c r="AN439" s="109"/>
      <c r="AO439" s="30"/>
      <c r="AP439" s="112" t="s">
        <v>1251</v>
      </c>
      <c r="AQ439"/>
      <c r="AR439"/>
      <c r="AS439"/>
      <c r="AT439"/>
      <c r="AU439"/>
      <c r="AV439"/>
    </row>
    <row r="440" spans="1:48" ht="23.45" customHeight="1" x14ac:dyDescent="0.2">
      <c r="A440" s="356"/>
      <c r="B440" s="155"/>
      <c r="C440" s="155"/>
      <c r="D440" s="155"/>
      <c r="E440" s="155"/>
      <c r="F440" s="155"/>
      <c r="G440" s="155"/>
      <c r="H440" s="155"/>
      <c r="I440" s="155"/>
      <c r="J440" s="155"/>
      <c r="K440" s="155"/>
      <c r="L440" s="155"/>
      <c r="M440" s="357"/>
      <c r="N440" s="155"/>
      <c r="O440" s="155"/>
      <c r="P440" s="155"/>
      <c r="Q440" s="155"/>
      <c r="R440" s="155"/>
      <c r="AA440" s="97"/>
      <c r="AB440" s="97"/>
      <c r="AC440" s="97"/>
      <c r="AD440" s="97"/>
      <c r="AE440" s="97"/>
      <c r="AF440" s="93"/>
      <c r="AG440" s="93"/>
      <c r="AH440" s="93"/>
      <c r="AI440" s="30"/>
      <c r="AJ440" s="30"/>
      <c r="AK440" s="30"/>
      <c r="AL440" s="30"/>
      <c r="AM440" s="109"/>
      <c r="AN440" s="109"/>
      <c r="AO440" s="30"/>
      <c r="AP440" s="112" t="s">
        <v>1252</v>
      </c>
      <c r="AQ440"/>
      <c r="AR440"/>
      <c r="AS440"/>
      <c r="AT440"/>
      <c r="AU440"/>
      <c r="AV440"/>
    </row>
    <row r="441" spans="1:48" ht="23.45" customHeight="1" x14ac:dyDescent="0.2">
      <c r="A441" s="356"/>
      <c r="B441" s="155"/>
      <c r="C441" s="155"/>
      <c r="D441" s="155"/>
      <c r="E441" s="155"/>
      <c r="F441" s="155"/>
      <c r="G441" s="155"/>
      <c r="H441" s="155"/>
      <c r="I441" s="155"/>
      <c r="J441" s="155"/>
      <c r="K441" s="155"/>
      <c r="L441" s="155"/>
      <c r="M441" s="357"/>
      <c r="N441" s="155"/>
      <c r="O441" s="155"/>
      <c r="P441" s="155"/>
      <c r="Q441" s="155"/>
      <c r="R441" s="155"/>
      <c r="AA441" s="97"/>
      <c r="AB441" s="97"/>
      <c r="AC441" s="97"/>
      <c r="AD441" s="97"/>
      <c r="AE441" s="97"/>
      <c r="AF441" s="93"/>
      <c r="AG441" s="93"/>
      <c r="AH441" s="93"/>
      <c r="AI441" s="30"/>
      <c r="AJ441" s="30"/>
      <c r="AK441" s="30"/>
      <c r="AL441" s="30"/>
      <c r="AM441" s="109"/>
      <c r="AN441" s="109"/>
      <c r="AO441" s="30"/>
      <c r="AP441" s="112" t="s">
        <v>1253</v>
      </c>
      <c r="AQ441"/>
      <c r="AR441"/>
      <c r="AS441"/>
      <c r="AT441"/>
      <c r="AU441"/>
      <c r="AV441"/>
    </row>
    <row r="442" spans="1:48" ht="23.45" customHeight="1" x14ac:dyDescent="0.2">
      <c r="A442" s="356"/>
      <c r="B442" s="155"/>
      <c r="C442" s="155"/>
      <c r="D442" s="155"/>
      <c r="E442" s="155"/>
      <c r="F442" s="155"/>
      <c r="G442" s="155"/>
      <c r="H442" s="155"/>
      <c r="I442" s="155"/>
      <c r="J442" s="155"/>
      <c r="K442" s="155"/>
      <c r="L442" s="155"/>
      <c r="M442" s="357"/>
      <c r="N442" s="155"/>
      <c r="O442" s="155"/>
      <c r="P442" s="155"/>
      <c r="Q442" s="155"/>
      <c r="R442" s="155"/>
      <c r="AA442" s="97"/>
      <c r="AB442" s="97"/>
      <c r="AC442" s="97"/>
      <c r="AD442" s="97"/>
      <c r="AE442" s="97"/>
      <c r="AF442" s="93"/>
      <c r="AG442" s="93"/>
      <c r="AH442" s="93"/>
      <c r="AI442" s="30"/>
      <c r="AJ442" s="30"/>
      <c r="AK442" s="30"/>
      <c r="AL442" s="30"/>
      <c r="AM442" s="109"/>
      <c r="AN442" s="109"/>
      <c r="AO442" s="30"/>
      <c r="AP442" s="112" t="s">
        <v>1254</v>
      </c>
      <c r="AQ442"/>
      <c r="AR442"/>
      <c r="AS442"/>
      <c r="AT442"/>
      <c r="AU442"/>
      <c r="AV442"/>
    </row>
    <row r="443" spans="1:48" ht="23.45" customHeight="1" x14ac:dyDescent="0.2">
      <c r="A443" s="356"/>
      <c r="B443" s="155"/>
      <c r="C443" s="155"/>
      <c r="D443" s="155"/>
      <c r="E443" s="155"/>
      <c r="F443" s="155"/>
      <c r="G443" s="155"/>
      <c r="H443" s="155"/>
      <c r="I443" s="155"/>
      <c r="J443" s="155"/>
      <c r="K443" s="155"/>
      <c r="L443" s="155"/>
      <c r="M443" s="357"/>
      <c r="N443" s="155"/>
      <c r="O443" s="155"/>
      <c r="P443" s="155"/>
      <c r="Q443" s="155"/>
      <c r="R443" s="155"/>
      <c r="AA443" s="97"/>
      <c r="AB443" s="97"/>
      <c r="AC443" s="97"/>
      <c r="AD443" s="97"/>
      <c r="AE443" s="97"/>
      <c r="AF443" s="93"/>
      <c r="AG443" s="93"/>
      <c r="AH443" s="93"/>
      <c r="AI443" s="30"/>
      <c r="AJ443" s="30"/>
      <c r="AK443" s="30"/>
      <c r="AL443" s="30"/>
      <c r="AM443" s="109"/>
      <c r="AN443" s="109"/>
      <c r="AO443" s="30"/>
      <c r="AP443" s="112" t="s">
        <v>1255</v>
      </c>
      <c r="AQ443"/>
      <c r="AR443"/>
      <c r="AS443"/>
      <c r="AT443"/>
      <c r="AU443"/>
      <c r="AV443"/>
    </row>
    <row r="444" spans="1:48" ht="23.45" customHeight="1" x14ac:dyDescent="0.2">
      <c r="A444" s="356"/>
      <c r="B444" s="155"/>
      <c r="C444" s="155"/>
      <c r="D444" s="155"/>
      <c r="E444" s="155"/>
      <c r="F444" s="155"/>
      <c r="G444" s="155"/>
      <c r="H444" s="155"/>
      <c r="I444" s="155"/>
      <c r="J444" s="155"/>
      <c r="K444" s="155"/>
      <c r="L444" s="155"/>
      <c r="M444" s="357"/>
      <c r="N444" s="155"/>
      <c r="O444" s="155"/>
      <c r="P444" s="155"/>
      <c r="Q444" s="155"/>
      <c r="R444" s="155"/>
      <c r="AA444" s="97"/>
      <c r="AB444" s="97"/>
      <c r="AC444" s="97"/>
      <c r="AD444" s="97"/>
      <c r="AE444" s="97"/>
      <c r="AF444" s="93"/>
      <c r="AG444" s="93"/>
      <c r="AH444" s="93"/>
      <c r="AI444" s="30"/>
      <c r="AJ444" s="30"/>
      <c r="AK444" s="30"/>
      <c r="AL444" s="30"/>
      <c r="AM444" s="109"/>
      <c r="AN444" s="109"/>
      <c r="AO444" s="30"/>
      <c r="AP444" s="112" t="s">
        <v>1256</v>
      </c>
      <c r="AQ444"/>
      <c r="AR444"/>
      <c r="AS444"/>
      <c r="AT444"/>
      <c r="AU444"/>
      <c r="AV444"/>
    </row>
    <row r="445" spans="1:48" ht="23.45" customHeight="1" x14ac:dyDescent="0.2">
      <c r="A445" s="356"/>
      <c r="B445" s="155"/>
      <c r="C445" s="155"/>
      <c r="D445" s="155"/>
      <c r="E445" s="155"/>
      <c r="F445" s="155"/>
      <c r="G445" s="155"/>
      <c r="H445" s="155"/>
      <c r="I445" s="155"/>
      <c r="J445" s="155"/>
      <c r="K445" s="155"/>
      <c r="L445" s="155"/>
      <c r="M445" s="357"/>
      <c r="N445" s="155"/>
      <c r="O445" s="155"/>
      <c r="P445" s="155"/>
      <c r="Q445" s="155"/>
      <c r="R445" s="155"/>
      <c r="AA445" s="97"/>
      <c r="AB445" s="97"/>
      <c r="AC445" s="97"/>
      <c r="AD445" s="97"/>
      <c r="AE445" s="97"/>
      <c r="AF445" s="93"/>
      <c r="AG445" s="93"/>
      <c r="AH445" s="93"/>
      <c r="AI445" s="30"/>
      <c r="AJ445" s="30"/>
      <c r="AK445" s="30"/>
      <c r="AL445" s="30"/>
      <c r="AM445" s="109"/>
      <c r="AN445" s="109"/>
      <c r="AO445" s="30"/>
      <c r="AP445" s="112" t="s">
        <v>1257</v>
      </c>
      <c r="AQ445"/>
      <c r="AR445"/>
      <c r="AS445"/>
      <c r="AT445"/>
      <c r="AU445"/>
      <c r="AV445"/>
    </row>
    <row r="446" spans="1:48" ht="23.45" customHeight="1" x14ac:dyDescent="0.2">
      <c r="A446" s="356"/>
      <c r="B446" s="155"/>
      <c r="C446" s="155"/>
      <c r="D446" s="155"/>
      <c r="E446" s="155"/>
      <c r="F446" s="155"/>
      <c r="G446" s="155"/>
      <c r="H446" s="155"/>
      <c r="I446" s="155"/>
      <c r="J446" s="155"/>
      <c r="K446" s="155"/>
      <c r="L446" s="155"/>
      <c r="M446" s="357"/>
      <c r="N446" s="155"/>
      <c r="O446" s="155"/>
      <c r="P446" s="155"/>
      <c r="Q446" s="155"/>
      <c r="R446" s="155"/>
      <c r="AA446" s="97"/>
      <c r="AB446" s="97"/>
      <c r="AC446" s="97"/>
      <c r="AD446" s="97"/>
      <c r="AE446" s="97"/>
      <c r="AF446" s="93"/>
      <c r="AG446" s="93"/>
      <c r="AH446" s="93"/>
      <c r="AI446" s="30"/>
      <c r="AJ446" s="30"/>
      <c r="AK446" s="30"/>
      <c r="AL446" s="30"/>
      <c r="AM446" s="109"/>
      <c r="AN446" s="109"/>
      <c r="AO446" s="30"/>
      <c r="AP446" s="112" t="s">
        <v>1258</v>
      </c>
      <c r="AQ446"/>
      <c r="AR446"/>
      <c r="AS446"/>
      <c r="AT446"/>
      <c r="AU446"/>
      <c r="AV446"/>
    </row>
    <row r="447" spans="1:48" ht="23.45" customHeight="1" x14ac:dyDescent="0.2">
      <c r="A447" s="356"/>
      <c r="B447" s="155"/>
      <c r="C447" s="155"/>
      <c r="D447" s="155"/>
      <c r="E447" s="155"/>
      <c r="F447" s="155"/>
      <c r="G447" s="155"/>
      <c r="H447" s="155"/>
      <c r="I447" s="155"/>
      <c r="J447" s="155"/>
      <c r="K447" s="155"/>
      <c r="L447" s="155"/>
      <c r="M447" s="357"/>
      <c r="N447" s="155"/>
      <c r="O447" s="155"/>
      <c r="P447" s="155"/>
      <c r="Q447" s="155"/>
      <c r="R447" s="155"/>
      <c r="AA447" s="97"/>
      <c r="AB447" s="97"/>
      <c r="AC447" s="97"/>
      <c r="AD447" s="97"/>
      <c r="AE447" s="97"/>
      <c r="AF447" s="93"/>
      <c r="AG447" s="93"/>
      <c r="AH447" s="93"/>
      <c r="AI447" s="30"/>
      <c r="AJ447" s="30"/>
      <c r="AK447" s="30"/>
      <c r="AL447" s="30"/>
      <c r="AM447" s="109"/>
      <c r="AN447" s="109"/>
      <c r="AO447" s="30"/>
      <c r="AP447" s="112" t="s">
        <v>1259</v>
      </c>
      <c r="AQ447"/>
      <c r="AR447"/>
      <c r="AS447"/>
      <c r="AT447"/>
      <c r="AU447"/>
      <c r="AV447"/>
    </row>
    <row r="448" spans="1:48" ht="23.45" customHeight="1" x14ac:dyDescent="0.2">
      <c r="A448" s="356"/>
      <c r="B448" s="155"/>
      <c r="C448" s="155"/>
      <c r="D448" s="155"/>
      <c r="E448" s="155"/>
      <c r="F448" s="155"/>
      <c r="G448" s="155"/>
      <c r="H448" s="155"/>
      <c r="I448" s="155"/>
      <c r="J448" s="155"/>
      <c r="K448" s="155"/>
      <c r="L448" s="155"/>
      <c r="M448" s="357"/>
      <c r="N448" s="155"/>
      <c r="O448" s="155"/>
      <c r="P448" s="155"/>
      <c r="Q448" s="155"/>
      <c r="R448" s="155"/>
      <c r="AA448" s="97"/>
      <c r="AB448" s="97"/>
      <c r="AC448" s="97"/>
      <c r="AD448" s="97"/>
      <c r="AE448" s="97"/>
      <c r="AF448" s="93"/>
      <c r="AG448" s="93"/>
      <c r="AH448" s="93"/>
      <c r="AI448" s="30"/>
      <c r="AJ448" s="30"/>
      <c r="AK448" s="30"/>
      <c r="AL448" s="30"/>
      <c r="AM448" s="109"/>
      <c r="AN448" s="109"/>
      <c r="AO448" s="30"/>
      <c r="AP448" s="112" t="s">
        <v>1260</v>
      </c>
      <c r="AQ448"/>
      <c r="AR448"/>
      <c r="AS448"/>
      <c r="AT448"/>
      <c r="AU448"/>
      <c r="AV448"/>
    </row>
    <row r="449" spans="1:48" ht="23.45" customHeight="1" x14ac:dyDescent="0.2">
      <c r="A449" s="356"/>
      <c r="B449" s="155"/>
      <c r="C449" s="155"/>
      <c r="D449" s="155"/>
      <c r="E449" s="155"/>
      <c r="F449" s="155"/>
      <c r="G449" s="155"/>
      <c r="H449" s="155"/>
      <c r="I449" s="155"/>
      <c r="J449" s="155"/>
      <c r="K449" s="155"/>
      <c r="L449" s="155"/>
      <c r="M449" s="357"/>
      <c r="N449" s="155"/>
      <c r="O449" s="155"/>
      <c r="P449" s="155"/>
      <c r="Q449" s="155"/>
      <c r="R449" s="155"/>
      <c r="AA449" s="97"/>
      <c r="AB449" s="97"/>
      <c r="AC449" s="97"/>
      <c r="AD449" s="97"/>
      <c r="AE449" s="97"/>
      <c r="AF449" s="93"/>
      <c r="AG449" s="93"/>
      <c r="AH449" s="93"/>
      <c r="AI449" s="30"/>
      <c r="AJ449" s="30"/>
      <c r="AK449" s="30"/>
      <c r="AL449" s="30"/>
      <c r="AM449" s="109"/>
      <c r="AN449" s="109"/>
      <c r="AO449" s="30"/>
      <c r="AP449" s="112" t="s">
        <v>1261</v>
      </c>
      <c r="AQ449"/>
      <c r="AR449"/>
      <c r="AS449"/>
      <c r="AT449"/>
      <c r="AU449"/>
      <c r="AV449"/>
    </row>
    <row r="450" spans="1:48" ht="23.45" customHeight="1" x14ac:dyDescent="0.2">
      <c r="A450" s="356"/>
      <c r="B450" s="155"/>
      <c r="C450" s="155"/>
      <c r="D450" s="155"/>
      <c r="E450" s="155"/>
      <c r="F450" s="155"/>
      <c r="G450" s="155"/>
      <c r="H450" s="155"/>
      <c r="I450" s="155"/>
      <c r="J450" s="155"/>
      <c r="K450" s="155"/>
      <c r="L450" s="155"/>
      <c r="M450" s="357"/>
      <c r="N450" s="155"/>
      <c r="O450" s="155"/>
      <c r="P450" s="155"/>
      <c r="Q450" s="155"/>
      <c r="R450" s="155"/>
      <c r="AA450" s="97"/>
      <c r="AB450" s="97"/>
      <c r="AC450" s="97"/>
      <c r="AD450" s="97"/>
      <c r="AE450" s="97"/>
      <c r="AF450" s="93"/>
      <c r="AG450" s="93"/>
      <c r="AH450" s="93"/>
      <c r="AI450" s="30"/>
      <c r="AJ450" s="30"/>
      <c r="AK450" s="30"/>
      <c r="AL450" s="30"/>
      <c r="AM450" s="109"/>
      <c r="AN450" s="109"/>
      <c r="AO450" s="30"/>
      <c r="AP450" s="112" t="s">
        <v>1262</v>
      </c>
      <c r="AQ450"/>
      <c r="AR450"/>
      <c r="AS450"/>
      <c r="AT450"/>
      <c r="AU450"/>
      <c r="AV450"/>
    </row>
    <row r="451" spans="1:48" ht="23.45" customHeight="1" x14ac:dyDescent="0.2">
      <c r="A451" s="356"/>
      <c r="B451" s="155"/>
      <c r="C451" s="155"/>
      <c r="D451" s="155"/>
      <c r="E451" s="155"/>
      <c r="F451" s="155"/>
      <c r="G451" s="155"/>
      <c r="H451" s="155"/>
      <c r="I451" s="155"/>
      <c r="J451" s="155"/>
      <c r="K451" s="155"/>
      <c r="L451" s="155"/>
      <c r="M451" s="357"/>
      <c r="N451" s="155"/>
      <c r="O451" s="155"/>
      <c r="P451" s="155"/>
      <c r="Q451" s="155"/>
      <c r="R451" s="155"/>
      <c r="AA451" s="97"/>
      <c r="AB451" s="97"/>
      <c r="AC451" s="97"/>
      <c r="AD451" s="97"/>
      <c r="AE451" s="97"/>
      <c r="AF451" s="93"/>
      <c r="AG451" s="93"/>
      <c r="AH451" s="93"/>
      <c r="AI451" s="30"/>
      <c r="AJ451" s="30"/>
      <c r="AK451" s="30"/>
      <c r="AL451" s="30"/>
      <c r="AM451" s="109"/>
      <c r="AN451" s="109"/>
      <c r="AO451" s="30"/>
      <c r="AP451" s="112" t="s">
        <v>1263</v>
      </c>
      <c r="AQ451"/>
      <c r="AR451"/>
      <c r="AS451"/>
      <c r="AT451"/>
      <c r="AU451"/>
      <c r="AV451"/>
    </row>
    <row r="452" spans="1:48" ht="23.45" customHeight="1" x14ac:dyDescent="0.2">
      <c r="A452" s="356"/>
      <c r="B452" s="155"/>
      <c r="C452" s="155"/>
      <c r="D452" s="155"/>
      <c r="E452" s="155"/>
      <c r="F452" s="155"/>
      <c r="G452" s="155"/>
      <c r="H452" s="155"/>
      <c r="I452" s="155"/>
      <c r="J452" s="155"/>
      <c r="K452" s="155"/>
      <c r="L452" s="155"/>
      <c r="M452" s="357"/>
      <c r="N452" s="155"/>
      <c r="O452" s="155"/>
      <c r="P452" s="155"/>
      <c r="Q452" s="155"/>
      <c r="R452" s="155"/>
      <c r="AA452" s="97"/>
      <c r="AB452" s="97"/>
      <c r="AC452" s="97"/>
      <c r="AD452" s="97"/>
      <c r="AE452" s="97"/>
      <c r="AF452" s="93"/>
      <c r="AG452" s="93"/>
      <c r="AH452" s="93"/>
      <c r="AI452" s="30"/>
      <c r="AJ452" s="30"/>
      <c r="AK452" s="30"/>
      <c r="AL452" s="30"/>
      <c r="AM452" s="109"/>
      <c r="AN452" s="109"/>
      <c r="AO452" s="30"/>
      <c r="AP452" s="112" t="s">
        <v>1264</v>
      </c>
      <c r="AQ452"/>
      <c r="AR452"/>
      <c r="AS452"/>
      <c r="AT452"/>
      <c r="AU452"/>
      <c r="AV452"/>
    </row>
    <row r="453" spans="1:48" ht="23.45" customHeight="1" x14ac:dyDescent="0.2">
      <c r="A453" s="356"/>
      <c r="B453" s="155"/>
      <c r="C453" s="155"/>
      <c r="D453" s="155"/>
      <c r="E453" s="155"/>
      <c r="F453" s="155"/>
      <c r="G453" s="155"/>
      <c r="H453" s="155"/>
      <c r="I453" s="155"/>
      <c r="J453" s="155"/>
      <c r="K453" s="155"/>
      <c r="L453" s="155"/>
      <c r="M453" s="357"/>
      <c r="N453" s="155"/>
      <c r="O453" s="155"/>
      <c r="P453" s="155"/>
      <c r="Q453" s="155"/>
      <c r="R453" s="155"/>
      <c r="AA453" s="97"/>
      <c r="AB453" s="97"/>
      <c r="AC453" s="97"/>
      <c r="AD453" s="97"/>
      <c r="AE453" s="97"/>
      <c r="AF453" s="93"/>
      <c r="AG453" s="93"/>
      <c r="AH453" s="93"/>
      <c r="AI453" s="30"/>
      <c r="AJ453" s="30"/>
      <c r="AK453" s="30"/>
      <c r="AL453" s="30"/>
      <c r="AM453" s="109"/>
      <c r="AN453" s="109"/>
      <c r="AO453" s="30"/>
      <c r="AP453" s="112" t="s">
        <v>1265</v>
      </c>
      <c r="AQ453"/>
      <c r="AR453"/>
      <c r="AS453"/>
      <c r="AT453"/>
      <c r="AU453"/>
      <c r="AV453"/>
    </row>
    <row r="454" spans="1:48" ht="23.45" customHeight="1" x14ac:dyDescent="0.2">
      <c r="A454" s="356"/>
      <c r="B454" s="155"/>
      <c r="C454" s="155"/>
      <c r="D454" s="155"/>
      <c r="E454" s="155"/>
      <c r="F454" s="155"/>
      <c r="G454" s="155"/>
      <c r="H454" s="155"/>
      <c r="I454" s="155"/>
      <c r="J454" s="155"/>
      <c r="K454" s="155"/>
      <c r="L454" s="155"/>
      <c r="M454" s="357"/>
      <c r="N454" s="155"/>
      <c r="O454" s="155"/>
      <c r="P454" s="155"/>
      <c r="Q454" s="155"/>
      <c r="R454" s="155"/>
      <c r="AA454" s="97"/>
      <c r="AB454" s="97"/>
      <c r="AC454" s="97"/>
      <c r="AD454" s="97"/>
      <c r="AE454" s="97"/>
      <c r="AF454" s="93"/>
      <c r="AG454" s="93"/>
      <c r="AH454" s="93"/>
      <c r="AI454" s="30"/>
      <c r="AJ454" s="30"/>
      <c r="AK454" s="30"/>
      <c r="AL454" s="30"/>
      <c r="AM454" s="109"/>
      <c r="AN454" s="109"/>
      <c r="AO454" s="30"/>
      <c r="AP454" s="112" t="s">
        <v>1266</v>
      </c>
      <c r="AQ454"/>
      <c r="AR454"/>
      <c r="AS454"/>
      <c r="AT454"/>
      <c r="AU454"/>
      <c r="AV454"/>
    </row>
    <row r="455" spans="1:48" ht="23.45" customHeight="1" x14ac:dyDescent="0.2">
      <c r="A455" s="356"/>
      <c r="B455" s="155"/>
      <c r="C455" s="155"/>
      <c r="D455" s="155"/>
      <c r="E455" s="155"/>
      <c r="F455" s="155"/>
      <c r="G455" s="155"/>
      <c r="H455" s="155"/>
      <c r="I455" s="155"/>
      <c r="J455" s="155"/>
      <c r="K455" s="155"/>
      <c r="L455" s="155"/>
      <c r="M455" s="357"/>
      <c r="N455" s="155"/>
      <c r="O455" s="155"/>
      <c r="P455" s="155"/>
      <c r="Q455" s="155"/>
      <c r="R455" s="155"/>
      <c r="AA455" s="97"/>
      <c r="AB455" s="97"/>
      <c r="AC455" s="97"/>
      <c r="AD455" s="97"/>
      <c r="AE455" s="97"/>
      <c r="AF455" s="93"/>
      <c r="AG455" s="93"/>
      <c r="AH455" s="93"/>
      <c r="AI455" s="30"/>
      <c r="AJ455" s="30"/>
      <c r="AK455" s="30"/>
      <c r="AL455" s="30"/>
      <c r="AM455" s="109"/>
      <c r="AN455" s="109"/>
      <c r="AO455" s="30"/>
      <c r="AP455" s="112" t="s">
        <v>1267</v>
      </c>
      <c r="AQ455"/>
      <c r="AR455"/>
      <c r="AS455"/>
      <c r="AT455"/>
      <c r="AU455"/>
      <c r="AV455"/>
    </row>
    <row r="456" spans="1:48" ht="23.45" customHeight="1" x14ac:dyDescent="0.2">
      <c r="A456" s="356"/>
      <c r="B456" s="155"/>
      <c r="C456" s="155"/>
      <c r="D456" s="155"/>
      <c r="E456" s="155"/>
      <c r="F456" s="155"/>
      <c r="G456" s="155"/>
      <c r="H456" s="155"/>
      <c r="I456" s="155"/>
      <c r="J456" s="155"/>
      <c r="K456" s="155"/>
      <c r="L456" s="155"/>
      <c r="M456" s="357"/>
      <c r="N456" s="155"/>
      <c r="O456" s="155"/>
      <c r="P456" s="155"/>
      <c r="Q456" s="155"/>
      <c r="R456" s="155"/>
      <c r="AA456" s="97"/>
      <c r="AB456" s="97"/>
      <c r="AC456" s="97"/>
      <c r="AD456" s="97"/>
      <c r="AE456" s="97"/>
      <c r="AF456" s="93"/>
      <c r="AG456" s="93"/>
      <c r="AH456" s="93"/>
      <c r="AI456" s="30"/>
      <c r="AJ456" s="30"/>
      <c r="AK456" s="30"/>
      <c r="AL456" s="30"/>
      <c r="AM456" s="109"/>
      <c r="AN456" s="109"/>
      <c r="AO456" s="30"/>
      <c r="AP456" s="112" t="s">
        <v>1268</v>
      </c>
      <c r="AQ456"/>
      <c r="AR456"/>
      <c r="AS456"/>
      <c r="AT456"/>
      <c r="AU456"/>
      <c r="AV456"/>
    </row>
    <row r="457" spans="1:48" ht="23.45" customHeight="1" x14ac:dyDescent="0.2">
      <c r="A457" s="356"/>
      <c r="B457" s="155"/>
      <c r="C457" s="155"/>
      <c r="D457" s="155"/>
      <c r="E457" s="155"/>
      <c r="F457" s="155"/>
      <c r="G457" s="155"/>
      <c r="H457" s="155"/>
      <c r="I457" s="155"/>
      <c r="J457" s="155"/>
      <c r="K457" s="155"/>
      <c r="L457" s="155"/>
      <c r="M457" s="357"/>
      <c r="N457" s="155"/>
      <c r="O457" s="155"/>
      <c r="P457" s="155"/>
      <c r="Q457" s="155"/>
      <c r="R457" s="155"/>
      <c r="AA457" s="97"/>
      <c r="AB457" s="97"/>
      <c r="AC457" s="97"/>
      <c r="AD457" s="97"/>
      <c r="AE457" s="97"/>
      <c r="AF457" s="93"/>
      <c r="AG457" s="93"/>
      <c r="AH457" s="93"/>
      <c r="AI457" s="30"/>
      <c r="AJ457" s="30"/>
      <c r="AK457" s="30"/>
      <c r="AL457" s="30"/>
      <c r="AM457" s="109"/>
      <c r="AN457" s="109"/>
      <c r="AO457" s="30"/>
      <c r="AP457" s="112" t="s">
        <v>1269</v>
      </c>
      <c r="AQ457"/>
      <c r="AR457"/>
      <c r="AS457"/>
      <c r="AT457"/>
      <c r="AU457"/>
      <c r="AV457"/>
    </row>
    <row r="458" spans="1:48" ht="23.45" customHeight="1" x14ac:dyDescent="0.2">
      <c r="A458" s="356"/>
      <c r="B458" s="155"/>
      <c r="C458" s="155"/>
      <c r="D458" s="155"/>
      <c r="E458" s="155"/>
      <c r="F458" s="155"/>
      <c r="G458" s="155"/>
      <c r="H458" s="155"/>
      <c r="I458" s="155"/>
      <c r="J458" s="155"/>
      <c r="K458" s="155"/>
      <c r="L458" s="155"/>
      <c r="M458" s="357"/>
      <c r="N458" s="155"/>
      <c r="O458" s="155"/>
      <c r="P458" s="155"/>
      <c r="Q458" s="155"/>
      <c r="R458" s="155"/>
      <c r="AA458" s="97"/>
      <c r="AB458" s="97"/>
      <c r="AC458" s="97"/>
      <c r="AD458" s="97"/>
      <c r="AE458" s="97"/>
      <c r="AF458" s="93"/>
      <c r="AG458" s="93"/>
      <c r="AH458" s="93"/>
      <c r="AI458" s="30"/>
      <c r="AJ458" s="30"/>
      <c r="AK458" s="30"/>
      <c r="AL458" s="30"/>
      <c r="AM458" s="109"/>
      <c r="AN458" s="109"/>
      <c r="AO458" s="30"/>
      <c r="AP458" s="112" t="s">
        <v>1270</v>
      </c>
      <c r="AQ458"/>
      <c r="AR458"/>
      <c r="AS458"/>
      <c r="AT458"/>
      <c r="AU458"/>
      <c r="AV458"/>
    </row>
    <row r="459" spans="1:48" ht="23.45" customHeight="1" x14ac:dyDescent="0.2">
      <c r="A459" s="356"/>
      <c r="B459" s="155"/>
      <c r="C459" s="155"/>
      <c r="D459" s="155"/>
      <c r="E459" s="155"/>
      <c r="F459" s="155"/>
      <c r="G459" s="155"/>
      <c r="H459" s="155"/>
      <c r="I459" s="155"/>
      <c r="J459" s="155"/>
      <c r="K459" s="155"/>
      <c r="L459" s="155"/>
      <c r="M459" s="357"/>
      <c r="N459" s="155"/>
      <c r="O459" s="155"/>
      <c r="P459" s="155"/>
      <c r="Q459" s="155"/>
      <c r="R459" s="155"/>
      <c r="AA459" s="97"/>
      <c r="AB459" s="97"/>
      <c r="AC459" s="97"/>
      <c r="AD459" s="97"/>
      <c r="AE459" s="97"/>
      <c r="AF459" s="93"/>
      <c r="AG459" s="93"/>
      <c r="AH459" s="93"/>
      <c r="AI459" s="30"/>
      <c r="AJ459" s="30"/>
      <c r="AK459" s="30"/>
      <c r="AL459" s="30"/>
      <c r="AM459" s="109"/>
      <c r="AN459" s="109"/>
      <c r="AO459" s="30"/>
      <c r="AP459" s="112" t="s">
        <v>1271</v>
      </c>
      <c r="AQ459"/>
      <c r="AR459"/>
      <c r="AS459"/>
      <c r="AT459"/>
      <c r="AU459"/>
      <c r="AV459"/>
    </row>
    <row r="460" spans="1:48" ht="23.45" customHeight="1" x14ac:dyDescent="0.2">
      <c r="A460" s="356"/>
      <c r="B460" s="155"/>
      <c r="C460" s="155"/>
      <c r="D460" s="155"/>
      <c r="E460" s="155"/>
      <c r="F460" s="155"/>
      <c r="G460" s="155"/>
      <c r="H460" s="155"/>
      <c r="I460" s="155"/>
      <c r="J460" s="155"/>
      <c r="K460" s="155"/>
      <c r="L460" s="155"/>
      <c r="M460" s="357"/>
      <c r="N460" s="155"/>
      <c r="O460" s="155"/>
      <c r="P460" s="155"/>
      <c r="Q460" s="155"/>
      <c r="R460" s="155"/>
      <c r="AA460" s="97"/>
      <c r="AB460" s="97"/>
      <c r="AC460" s="97"/>
      <c r="AD460" s="97"/>
      <c r="AE460" s="97"/>
      <c r="AF460" s="93"/>
      <c r="AG460" s="93"/>
      <c r="AH460" s="93"/>
      <c r="AI460" s="30"/>
      <c r="AJ460" s="30"/>
      <c r="AK460" s="30"/>
      <c r="AL460" s="30"/>
      <c r="AM460" s="109"/>
      <c r="AN460" s="109"/>
      <c r="AO460" s="30"/>
      <c r="AP460" s="112" t="s">
        <v>1272</v>
      </c>
      <c r="AQ460"/>
      <c r="AR460"/>
      <c r="AS460"/>
      <c r="AT460"/>
      <c r="AU460"/>
      <c r="AV460"/>
    </row>
    <row r="461" spans="1:48" ht="23.45" customHeight="1" x14ac:dyDescent="0.2">
      <c r="A461" s="356"/>
      <c r="B461" s="155"/>
      <c r="C461" s="155"/>
      <c r="D461" s="155"/>
      <c r="E461" s="155"/>
      <c r="F461" s="155"/>
      <c r="G461" s="155"/>
      <c r="H461" s="155"/>
      <c r="I461" s="155"/>
      <c r="J461" s="155"/>
      <c r="K461" s="155"/>
      <c r="L461" s="155"/>
      <c r="M461" s="357"/>
      <c r="N461" s="155"/>
      <c r="O461" s="155"/>
      <c r="P461" s="155"/>
      <c r="Q461" s="155"/>
      <c r="R461" s="155"/>
      <c r="AA461" s="97"/>
      <c r="AB461" s="97"/>
      <c r="AC461" s="97"/>
      <c r="AD461" s="97"/>
      <c r="AE461" s="97"/>
      <c r="AF461" s="93"/>
      <c r="AG461" s="93"/>
      <c r="AH461" s="93"/>
      <c r="AI461" s="30"/>
      <c r="AJ461" s="30"/>
      <c r="AK461" s="30"/>
      <c r="AL461" s="30"/>
      <c r="AM461" s="109"/>
      <c r="AN461" s="109"/>
      <c r="AO461" s="30"/>
      <c r="AP461" s="112" t="s">
        <v>1273</v>
      </c>
      <c r="AQ461"/>
      <c r="AR461"/>
      <c r="AS461"/>
      <c r="AT461"/>
      <c r="AU461"/>
      <c r="AV461"/>
    </row>
    <row r="462" spans="1:48" ht="23.45" customHeight="1" x14ac:dyDescent="0.2">
      <c r="A462" s="356"/>
      <c r="B462" s="155"/>
      <c r="C462" s="155"/>
      <c r="D462" s="155"/>
      <c r="E462" s="155"/>
      <c r="F462" s="155"/>
      <c r="G462" s="155"/>
      <c r="H462" s="155"/>
      <c r="I462" s="155"/>
      <c r="J462" s="155"/>
      <c r="K462" s="155"/>
      <c r="L462" s="155"/>
      <c r="M462" s="357"/>
      <c r="N462" s="155"/>
      <c r="O462" s="155"/>
      <c r="P462" s="155"/>
      <c r="Q462" s="155"/>
      <c r="R462" s="155"/>
      <c r="AA462" s="97"/>
      <c r="AB462" s="97"/>
      <c r="AC462" s="97"/>
      <c r="AD462" s="97"/>
      <c r="AE462" s="97"/>
      <c r="AF462" s="93"/>
      <c r="AG462" s="93"/>
      <c r="AH462" s="93"/>
      <c r="AI462" s="30"/>
      <c r="AJ462" s="30"/>
      <c r="AK462" s="30"/>
      <c r="AL462" s="30"/>
      <c r="AM462" s="109"/>
      <c r="AN462" s="109"/>
      <c r="AO462" s="30"/>
      <c r="AP462" s="112" t="s">
        <v>1274</v>
      </c>
      <c r="AQ462"/>
      <c r="AR462"/>
      <c r="AS462"/>
      <c r="AT462"/>
      <c r="AU462"/>
      <c r="AV462"/>
    </row>
    <row r="463" spans="1:48" ht="23.45" customHeight="1" x14ac:dyDescent="0.2">
      <c r="A463" s="356"/>
      <c r="B463" s="155"/>
      <c r="C463" s="155"/>
      <c r="D463" s="155"/>
      <c r="E463" s="155"/>
      <c r="F463" s="155"/>
      <c r="G463" s="155"/>
      <c r="H463" s="155"/>
      <c r="I463" s="155"/>
      <c r="J463" s="155"/>
      <c r="K463" s="155"/>
      <c r="L463" s="155"/>
      <c r="M463" s="357"/>
      <c r="N463" s="155"/>
      <c r="O463" s="155"/>
      <c r="P463" s="155"/>
      <c r="Q463" s="155"/>
      <c r="R463" s="155"/>
      <c r="AA463" s="97"/>
      <c r="AB463" s="97"/>
      <c r="AC463" s="97"/>
      <c r="AD463" s="97"/>
      <c r="AE463" s="97"/>
      <c r="AF463" s="93"/>
      <c r="AG463" s="93"/>
      <c r="AH463" s="93"/>
      <c r="AI463" s="30"/>
      <c r="AJ463" s="30"/>
      <c r="AK463" s="30"/>
      <c r="AL463" s="30"/>
      <c r="AM463" s="109"/>
      <c r="AN463" s="109"/>
      <c r="AO463" s="30"/>
      <c r="AP463" s="112" t="s">
        <v>1275</v>
      </c>
      <c r="AQ463"/>
      <c r="AR463"/>
      <c r="AS463"/>
      <c r="AT463"/>
      <c r="AU463"/>
      <c r="AV463"/>
    </row>
    <row r="464" spans="1:48" ht="23.45" customHeight="1" x14ac:dyDescent="0.2">
      <c r="A464" s="356"/>
      <c r="B464" s="155"/>
      <c r="C464" s="155"/>
      <c r="D464" s="155"/>
      <c r="E464" s="155"/>
      <c r="F464" s="155"/>
      <c r="G464" s="155"/>
      <c r="H464" s="155"/>
      <c r="I464" s="155"/>
      <c r="J464" s="155"/>
      <c r="K464" s="155"/>
      <c r="L464" s="155"/>
      <c r="M464" s="357"/>
      <c r="N464" s="155"/>
      <c r="O464" s="155"/>
      <c r="P464" s="155"/>
      <c r="Q464" s="155"/>
      <c r="R464" s="155"/>
      <c r="AA464" s="97"/>
      <c r="AB464" s="97"/>
      <c r="AC464" s="97"/>
      <c r="AD464" s="97"/>
      <c r="AE464" s="97"/>
      <c r="AF464" s="93"/>
      <c r="AG464" s="93"/>
      <c r="AH464" s="93"/>
      <c r="AI464" s="30"/>
      <c r="AJ464" s="30"/>
      <c r="AK464" s="30"/>
      <c r="AL464" s="30"/>
      <c r="AM464" s="109"/>
      <c r="AN464" s="109"/>
      <c r="AO464" s="30"/>
      <c r="AP464" s="112" t="s">
        <v>1276</v>
      </c>
      <c r="AQ464"/>
      <c r="AR464"/>
      <c r="AS464"/>
      <c r="AT464"/>
      <c r="AU464"/>
      <c r="AV464"/>
    </row>
    <row r="465" spans="1:48" ht="23.45" customHeight="1" x14ac:dyDescent="0.2">
      <c r="A465" s="356"/>
      <c r="B465" s="155"/>
      <c r="C465" s="155"/>
      <c r="D465" s="155"/>
      <c r="E465" s="155"/>
      <c r="F465" s="155"/>
      <c r="G465" s="155"/>
      <c r="H465" s="155"/>
      <c r="I465" s="155"/>
      <c r="J465" s="155"/>
      <c r="K465" s="155"/>
      <c r="L465" s="155"/>
      <c r="M465" s="357"/>
      <c r="N465" s="155"/>
      <c r="O465" s="155"/>
      <c r="P465" s="155"/>
      <c r="Q465" s="155"/>
      <c r="R465" s="155"/>
      <c r="AA465" s="97"/>
      <c r="AB465" s="97"/>
      <c r="AC465" s="97"/>
      <c r="AD465" s="97"/>
      <c r="AE465" s="97"/>
      <c r="AF465" s="93"/>
      <c r="AG465" s="93"/>
      <c r="AH465" s="93"/>
      <c r="AI465" s="30"/>
      <c r="AJ465" s="30"/>
      <c r="AK465" s="30"/>
      <c r="AL465" s="30"/>
      <c r="AM465" s="109"/>
      <c r="AN465" s="109"/>
      <c r="AO465" s="30"/>
      <c r="AP465" s="112" t="s">
        <v>1277</v>
      </c>
      <c r="AQ465"/>
      <c r="AR465"/>
      <c r="AS465"/>
      <c r="AT465"/>
      <c r="AU465"/>
      <c r="AV465"/>
    </row>
    <row r="466" spans="1:48" ht="23.45" customHeight="1" x14ac:dyDescent="0.2">
      <c r="A466" s="356"/>
      <c r="B466" s="155"/>
      <c r="C466" s="155"/>
      <c r="D466" s="155"/>
      <c r="E466" s="155"/>
      <c r="F466" s="155"/>
      <c r="G466" s="155"/>
      <c r="H466" s="155"/>
      <c r="I466" s="155"/>
      <c r="J466" s="155"/>
      <c r="K466" s="155"/>
      <c r="L466" s="155"/>
      <c r="M466" s="357"/>
      <c r="N466" s="155"/>
      <c r="O466" s="155"/>
      <c r="P466" s="155"/>
      <c r="Q466" s="155"/>
      <c r="R466" s="155"/>
      <c r="AA466" s="97"/>
      <c r="AB466" s="97"/>
      <c r="AC466" s="97"/>
      <c r="AD466" s="97"/>
      <c r="AE466" s="97"/>
      <c r="AF466" s="93"/>
      <c r="AG466" s="93"/>
      <c r="AH466" s="93"/>
      <c r="AI466" s="30"/>
      <c r="AJ466" s="30"/>
      <c r="AK466" s="30"/>
      <c r="AL466" s="30"/>
      <c r="AM466" s="109"/>
      <c r="AN466" s="109"/>
      <c r="AO466" s="30"/>
      <c r="AP466" s="112" t="s">
        <v>1278</v>
      </c>
      <c r="AQ466"/>
      <c r="AR466"/>
      <c r="AS466"/>
      <c r="AT466"/>
      <c r="AU466"/>
      <c r="AV466"/>
    </row>
    <row r="467" spans="1:48" ht="23.45" customHeight="1" x14ac:dyDescent="0.2">
      <c r="A467" s="356"/>
      <c r="B467" s="155"/>
      <c r="C467" s="155"/>
      <c r="D467" s="155"/>
      <c r="E467" s="155"/>
      <c r="F467" s="155"/>
      <c r="G467" s="155"/>
      <c r="H467" s="155"/>
      <c r="I467" s="155"/>
      <c r="J467" s="155"/>
      <c r="K467" s="155"/>
      <c r="L467" s="155"/>
      <c r="M467" s="357"/>
      <c r="N467" s="155"/>
      <c r="O467" s="155"/>
      <c r="P467" s="155"/>
      <c r="Q467" s="155"/>
      <c r="R467" s="155"/>
      <c r="AA467" s="97"/>
      <c r="AB467" s="97"/>
      <c r="AC467" s="97"/>
      <c r="AD467" s="97"/>
      <c r="AE467" s="97"/>
      <c r="AF467" s="93"/>
      <c r="AG467" s="93"/>
      <c r="AH467" s="93"/>
      <c r="AI467" s="30"/>
      <c r="AJ467" s="30"/>
      <c r="AK467" s="30"/>
      <c r="AL467" s="30"/>
      <c r="AM467" s="109"/>
      <c r="AN467" s="109"/>
      <c r="AO467" s="30"/>
      <c r="AP467" s="112" t="s">
        <v>1279</v>
      </c>
      <c r="AQ467"/>
      <c r="AR467"/>
      <c r="AS467"/>
      <c r="AT467"/>
      <c r="AU467"/>
      <c r="AV467"/>
    </row>
    <row r="468" spans="1:48" ht="23.45" customHeight="1" x14ac:dyDescent="0.2">
      <c r="A468" s="356"/>
      <c r="B468" s="155"/>
      <c r="C468" s="155"/>
      <c r="D468" s="155"/>
      <c r="E468" s="155"/>
      <c r="F468" s="155"/>
      <c r="G468" s="155"/>
      <c r="H468" s="155"/>
      <c r="I468" s="155"/>
      <c r="J468" s="155"/>
      <c r="K468" s="155"/>
      <c r="L468" s="155"/>
      <c r="M468" s="357"/>
      <c r="N468" s="155"/>
      <c r="O468" s="155"/>
      <c r="P468" s="155"/>
      <c r="Q468" s="155"/>
      <c r="R468" s="155"/>
      <c r="AA468" s="97"/>
      <c r="AB468" s="97"/>
      <c r="AC468" s="97"/>
      <c r="AD468" s="97"/>
      <c r="AE468" s="97"/>
      <c r="AF468" s="93"/>
      <c r="AG468" s="93"/>
      <c r="AH468" s="93"/>
      <c r="AI468" s="30"/>
      <c r="AJ468" s="30"/>
      <c r="AK468" s="30"/>
      <c r="AL468" s="30"/>
      <c r="AM468" s="109"/>
      <c r="AN468" s="109"/>
      <c r="AO468" s="30"/>
      <c r="AP468" s="112" t="s">
        <v>1280</v>
      </c>
      <c r="AQ468"/>
      <c r="AR468"/>
      <c r="AS468"/>
      <c r="AT468"/>
      <c r="AU468"/>
      <c r="AV468"/>
    </row>
    <row r="469" spans="1:48" ht="23.45" customHeight="1" x14ac:dyDescent="0.2">
      <c r="A469" s="356"/>
      <c r="B469" s="155"/>
      <c r="C469" s="155"/>
      <c r="D469" s="155"/>
      <c r="E469" s="155"/>
      <c r="F469" s="155"/>
      <c r="G469" s="155"/>
      <c r="H469" s="155"/>
      <c r="I469" s="155"/>
      <c r="J469" s="155"/>
      <c r="K469" s="155"/>
      <c r="L469" s="155"/>
      <c r="M469" s="357"/>
      <c r="N469" s="155"/>
      <c r="O469" s="155"/>
      <c r="P469" s="155"/>
      <c r="Q469" s="155"/>
      <c r="R469" s="155"/>
      <c r="AA469" s="97"/>
      <c r="AB469" s="97"/>
      <c r="AC469" s="97"/>
      <c r="AD469" s="97"/>
      <c r="AE469" s="97"/>
      <c r="AF469" s="93"/>
      <c r="AG469" s="93"/>
      <c r="AH469" s="93"/>
      <c r="AI469" s="30"/>
      <c r="AJ469" s="30"/>
      <c r="AK469" s="30"/>
      <c r="AL469" s="30"/>
      <c r="AM469" s="109"/>
      <c r="AN469" s="109"/>
      <c r="AO469" s="30"/>
      <c r="AP469" s="112" t="s">
        <v>1281</v>
      </c>
      <c r="AQ469"/>
      <c r="AR469"/>
      <c r="AS469"/>
      <c r="AT469"/>
      <c r="AU469"/>
      <c r="AV469"/>
    </row>
    <row r="470" spans="1:48" ht="23.45" customHeight="1" x14ac:dyDescent="0.2">
      <c r="A470" s="356"/>
      <c r="B470" s="155"/>
      <c r="C470" s="155"/>
      <c r="D470" s="155"/>
      <c r="E470" s="155"/>
      <c r="F470" s="155"/>
      <c r="G470" s="155"/>
      <c r="H470" s="155"/>
      <c r="I470" s="155"/>
      <c r="J470" s="155"/>
      <c r="K470" s="155"/>
      <c r="L470" s="155"/>
      <c r="M470" s="357"/>
      <c r="N470" s="155"/>
      <c r="O470" s="155"/>
      <c r="P470" s="155"/>
      <c r="Q470" s="155"/>
      <c r="R470" s="155"/>
      <c r="AA470" s="97"/>
      <c r="AB470" s="97"/>
      <c r="AC470" s="97"/>
      <c r="AD470" s="97"/>
      <c r="AE470" s="97"/>
      <c r="AF470" s="93"/>
      <c r="AG470" s="93"/>
      <c r="AH470" s="93"/>
      <c r="AI470" s="30"/>
      <c r="AJ470" s="30"/>
      <c r="AK470" s="30"/>
      <c r="AL470" s="30"/>
      <c r="AM470" s="109"/>
      <c r="AN470" s="109"/>
      <c r="AO470" s="30"/>
      <c r="AP470" s="112" t="s">
        <v>1282</v>
      </c>
      <c r="AQ470"/>
      <c r="AR470"/>
      <c r="AS470"/>
      <c r="AT470"/>
      <c r="AU470"/>
      <c r="AV470"/>
    </row>
    <row r="471" spans="1:48" ht="23.45" customHeight="1" x14ac:dyDescent="0.2">
      <c r="A471" s="356"/>
      <c r="B471" s="155"/>
      <c r="C471" s="155"/>
      <c r="D471" s="155"/>
      <c r="E471" s="155"/>
      <c r="F471" s="155"/>
      <c r="G471" s="155"/>
      <c r="H471" s="155"/>
      <c r="I471" s="155"/>
      <c r="J471" s="155"/>
      <c r="K471" s="155"/>
      <c r="L471" s="155"/>
      <c r="M471" s="357"/>
      <c r="N471" s="155"/>
      <c r="O471" s="155"/>
      <c r="P471" s="155"/>
      <c r="Q471" s="155"/>
      <c r="R471" s="155"/>
      <c r="AA471" s="97"/>
      <c r="AB471" s="97"/>
      <c r="AC471" s="97"/>
      <c r="AD471" s="97"/>
      <c r="AE471" s="97"/>
      <c r="AF471" s="93"/>
      <c r="AG471" s="93"/>
      <c r="AH471" s="93"/>
      <c r="AI471" s="30"/>
      <c r="AJ471" s="30"/>
      <c r="AK471" s="30"/>
      <c r="AL471" s="30"/>
      <c r="AM471" s="109"/>
      <c r="AN471" s="109"/>
      <c r="AO471" s="30"/>
      <c r="AP471" s="112" t="s">
        <v>1283</v>
      </c>
      <c r="AQ471"/>
      <c r="AR471"/>
      <c r="AS471"/>
      <c r="AT471"/>
      <c r="AU471"/>
      <c r="AV471"/>
    </row>
    <row r="472" spans="1:48" ht="23.45" customHeight="1" x14ac:dyDescent="0.2">
      <c r="A472" s="356"/>
      <c r="B472" s="155"/>
      <c r="C472" s="155"/>
      <c r="D472" s="155"/>
      <c r="E472" s="155"/>
      <c r="F472" s="155"/>
      <c r="G472" s="155"/>
      <c r="H472" s="155"/>
      <c r="I472" s="155"/>
      <c r="J472" s="155"/>
      <c r="K472" s="155"/>
      <c r="L472" s="155"/>
      <c r="M472" s="357"/>
      <c r="N472" s="155"/>
      <c r="O472" s="155"/>
      <c r="P472" s="155"/>
      <c r="Q472" s="155"/>
      <c r="R472" s="155"/>
      <c r="AA472" s="97"/>
      <c r="AB472" s="97"/>
      <c r="AC472" s="97"/>
      <c r="AD472" s="97"/>
      <c r="AE472" s="97"/>
      <c r="AF472" s="93"/>
      <c r="AG472" s="93"/>
      <c r="AH472" s="93"/>
      <c r="AI472" s="30"/>
      <c r="AJ472" s="30"/>
      <c r="AK472" s="30"/>
      <c r="AL472" s="30"/>
      <c r="AM472" s="109"/>
      <c r="AN472" s="109"/>
      <c r="AO472" s="30"/>
      <c r="AP472" s="112" t="s">
        <v>1284</v>
      </c>
      <c r="AQ472"/>
      <c r="AR472"/>
      <c r="AS472"/>
      <c r="AT472"/>
      <c r="AU472"/>
      <c r="AV472"/>
    </row>
    <row r="473" spans="1:48" ht="23.45" customHeight="1" x14ac:dyDescent="0.2">
      <c r="A473" s="356"/>
      <c r="B473" s="155"/>
      <c r="C473" s="155"/>
      <c r="D473" s="155"/>
      <c r="E473" s="155"/>
      <c r="F473" s="155"/>
      <c r="G473" s="155"/>
      <c r="H473" s="155"/>
      <c r="I473" s="155"/>
      <c r="J473" s="155"/>
      <c r="K473" s="155"/>
      <c r="L473" s="155"/>
      <c r="M473" s="357"/>
      <c r="N473" s="155"/>
      <c r="O473" s="155"/>
      <c r="P473" s="155"/>
      <c r="Q473" s="155"/>
      <c r="R473" s="155"/>
      <c r="AA473" s="97"/>
      <c r="AB473" s="97"/>
      <c r="AC473" s="97"/>
      <c r="AD473" s="97"/>
      <c r="AE473" s="97"/>
      <c r="AF473" s="93"/>
      <c r="AG473" s="93"/>
      <c r="AH473" s="93"/>
      <c r="AI473" s="30"/>
      <c r="AJ473" s="30"/>
      <c r="AK473" s="30"/>
      <c r="AL473" s="30"/>
      <c r="AM473" s="109"/>
      <c r="AN473" s="109"/>
      <c r="AO473" s="30"/>
      <c r="AP473" s="112" t="s">
        <v>1285</v>
      </c>
      <c r="AQ473"/>
      <c r="AR473"/>
      <c r="AS473"/>
      <c r="AT473"/>
      <c r="AU473"/>
      <c r="AV473"/>
    </row>
    <row r="474" spans="1:48" ht="23.45" customHeight="1" x14ac:dyDescent="0.2">
      <c r="A474" s="356"/>
      <c r="B474" s="155"/>
      <c r="C474" s="155"/>
      <c r="D474" s="155"/>
      <c r="E474" s="155"/>
      <c r="F474" s="155"/>
      <c r="G474" s="155"/>
      <c r="H474" s="155"/>
      <c r="I474" s="155"/>
      <c r="J474" s="155"/>
      <c r="K474" s="155"/>
      <c r="L474" s="155"/>
      <c r="M474" s="357"/>
      <c r="N474" s="155"/>
      <c r="O474" s="155"/>
      <c r="P474" s="155"/>
      <c r="Q474" s="155"/>
      <c r="R474" s="155"/>
      <c r="AA474" s="97"/>
      <c r="AB474" s="97"/>
      <c r="AC474" s="97"/>
      <c r="AD474" s="97"/>
      <c r="AE474" s="97"/>
      <c r="AF474" s="93"/>
      <c r="AG474" s="93"/>
      <c r="AH474" s="93"/>
      <c r="AI474" s="30"/>
      <c r="AJ474" s="30"/>
      <c r="AK474" s="30"/>
      <c r="AL474" s="30"/>
      <c r="AM474" s="109"/>
      <c r="AN474" s="109"/>
      <c r="AO474" s="30"/>
      <c r="AP474" s="112" t="s">
        <v>1286</v>
      </c>
      <c r="AQ474"/>
      <c r="AR474"/>
      <c r="AS474"/>
      <c r="AT474"/>
      <c r="AU474"/>
      <c r="AV474"/>
    </row>
    <row r="475" spans="1:48" ht="23.45" customHeight="1" x14ac:dyDescent="0.2">
      <c r="A475" s="356"/>
      <c r="B475" s="155"/>
      <c r="C475" s="155"/>
      <c r="D475" s="155"/>
      <c r="E475" s="155"/>
      <c r="F475" s="155"/>
      <c r="G475" s="155"/>
      <c r="H475" s="155"/>
      <c r="I475" s="155"/>
      <c r="J475" s="155"/>
      <c r="K475" s="155"/>
      <c r="L475" s="155"/>
      <c r="M475" s="357"/>
      <c r="N475" s="155"/>
      <c r="O475" s="155"/>
      <c r="P475" s="155"/>
      <c r="Q475" s="155"/>
      <c r="R475" s="155"/>
      <c r="AA475" s="97"/>
      <c r="AB475" s="97"/>
      <c r="AC475" s="97"/>
      <c r="AD475" s="97"/>
      <c r="AE475" s="97"/>
      <c r="AF475" s="93"/>
      <c r="AG475" s="93"/>
      <c r="AH475" s="93"/>
      <c r="AI475" s="30"/>
      <c r="AJ475" s="30"/>
      <c r="AK475" s="30"/>
      <c r="AL475" s="30"/>
      <c r="AM475" s="109"/>
      <c r="AN475" s="109"/>
      <c r="AO475" s="30"/>
      <c r="AP475" s="112" t="s">
        <v>1287</v>
      </c>
      <c r="AQ475"/>
      <c r="AR475"/>
      <c r="AS475"/>
      <c r="AT475"/>
      <c r="AU475"/>
      <c r="AV475"/>
    </row>
    <row r="476" spans="1:48" ht="23.45" customHeight="1" x14ac:dyDescent="0.2">
      <c r="A476" s="356"/>
      <c r="B476" s="155"/>
      <c r="C476" s="155"/>
      <c r="D476" s="155"/>
      <c r="E476" s="155"/>
      <c r="F476" s="155"/>
      <c r="G476" s="155"/>
      <c r="H476" s="155"/>
      <c r="I476" s="155"/>
      <c r="J476" s="155"/>
      <c r="K476" s="155"/>
      <c r="L476" s="155"/>
      <c r="M476" s="357"/>
      <c r="N476" s="155"/>
      <c r="O476" s="155"/>
      <c r="P476" s="155"/>
      <c r="Q476" s="155"/>
      <c r="R476" s="155"/>
      <c r="AA476" s="97"/>
      <c r="AB476" s="97"/>
      <c r="AC476" s="97"/>
      <c r="AD476" s="97"/>
      <c r="AE476" s="97"/>
      <c r="AF476" s="93"/>
      <c r="AG476" s="93"/>
      <c r="AH476" s="93"/>
      <c r="AI476" s="30"/>
      <c r="AJ476" s="30"/>
      <c r="AK476" s="30"/>
      <c r="AL476" s="30"/>
      <c r="AM476" s="109"/>
      <c r="AN476" s="109"/>
      <c r="AO476" s="30"/>
      <c r="AP476" s="112" t="s">
        <v>1288</v>
      </c>
      <c r="AQ476"/>
      <c r="AR476"/>
      <c r="AS476"/>
      <c r="AT476"/>
      <c r="AU476"/>
      <c r="AV476"/>
    </row>
    <row r="477" spans="1:48" ht="23.45" customHeight="1" x14ac:dyDescent="0.2">
      <c r="A477" s="356"/>
      <c r="B477" s="155"/>
      <c r="C477" s="155"/>
      <c r="D477" s="155"/>
      <c r="E477" s="155"/>
      <c r="F477" s="155"/>
      <c r="G477" s="155"/>
      <c r="H477" s="155"/>
      <c r="I477" s="155"/>
      <c r="J477" s="155"/>
      <c r="K477" s="155"/>
      <c r="L477" s="155"/>
      <c r="M477" s="357"/>
      <c r="N477" s="155"/>
      <c r="O477" s="155"/>
      <c r="P477" s="155"/>
      <c r="Q477" s="155"/>
      <c r="R477" s="155"/>
      <c r="AA477" s="97"/>
      <c r="AB477" s="97"/>
      <c r="AC477" s="97"/>
      <c r="AD477" s="97"/>
      <c r="AE477" s="97"/>
      <c r="AF477" s="93"/>
      <c r="AG477" s="93"/>
      <c r="AH477" s="93"/>
      <c r="AI477" s="30"/>
      <c r="AJ477" s="30"/>
      <c r="AK477" s="30"/>
      <c r="AL477" s="30"/>
      <c r="AM477" s="109"/>
      <c r="AN477" s="109"/>
      <c r="AO477" s="30"/>
      <c r="AP477" s="112" t="s">
        <v>1289</v>
      </c>
      <c r="AQ477"/>
      <c r="AR477"/>
      <c r="AS477"/>
      <c r="AT477"/>
      <c r="AU477"/>
      <c r="AV477"/>
    </row>
    <row r="478" spans="1:48" ht="23.45" customHeight="1" x14ac:dyDescent="0.2">
      <c r="A478" s="356"/>
      <c r="B478" s="155"/>
      <c r="C478" s="155"/>
      <c r="D478" s="155"/>
      <c r="E478" s="155"/>
      <c r="F478" s="155"/>
      <c r="G478" s="155"/>
      <c r="H478" s="155"/>
      <c r="I478" s="155"/>
      <c r="J478" s="155"/>
      <c r="K478" s="155"/>
      <c r="L478" s="155"/>
      <c r="M478" s="357"/>
      <c r="N478" s="155"/>
      <c r="O478" s="155"/>
      <c r="P478" s="155"/>
      <c r="Q478" s="155"/>
      <c r="R478" s="155"/>
      <c r="AA478" s="97"/>
      <c r="AB478" s="97"/>
      <c r="AC478" s="97"/>
      <c r="AD478" s="97"/>
      <c r="AE478" s="97"/>
      <c r="AF478" s="93"/>
      <c r="AG478" s="93"/>
      <c r="AH478" s="93"/>
      <c r="AI478" s="30"/>
      <c r="AJ478" s="30"/>
      <c r="AK478" s="30"/>
      <c r="AL478" s="30"/>
      <c r="AM478" s="109"/>
      <c r="AN478" s="109"/>
      <c r="AO478" s="30"/>
      <c r="AP478" s="112" t="s">
        <v>1290</v>
      </c>
      <c r="AQ478"/>
      <c r="AR478"/>
      <c r="AS478"/>
      <c r="AT478"/>
      <c r="AU478"/>
      <c r="AV478"/>
    </row>
    <row r="479" spans="1:48" ht="23.45" customHeight="1" x14ac:dyDescent="0.2">
      <c r="A479" s="356"/>
      <c r="B479" s="155"/>
      <c r="C479" s="155"/>
      <c r="D479" s="155"/>
      <c r="E479" s="155"/>
      <c r="F479" s="155"/>
      <c r="G479" s="155"/>
      <c r="H479" s="155"/>
      <c r="I479" s="155"/>
      <c r="J479" s="155"/>
      <c r="K479" s="155"/>
      <c r="L479" s="155"/>
      <c r="M479" s="357"/>
      <c r="N479" s="155"/>
      <c r="O479" s="155"/>
      <c r="P479" s="155"/>
      <c r="Q479" s="155"/>
      <c r="R479" s="155"/>
      <c r="AA479" s="97"/>
      <c r="AB479" s="97"/>
      <c r="AC479" s="97"/>
      <c r="AD479" s="97"/>
      <c r="AE479" s="97"/>
      <c r="AF479" s="93"/>
      <c r="AG479" s="93"/>
      <c r="AH479" s="93"/>
      <c r="AI479" s="30"/>
      <c r="AJ479" s="30"/>
      <c r="AK479" s="30"/>
      <c r="AL479" s="30"/>
      <c r="AM479" s="109"/>
      <c r="AN479" s="109"/>
      <c r="AO479" s="30"/>
      <c r="AP479" s="112" t="s">
        <v>1291</v>
      </c>
      <c r="AQ479"/>
      <c r="AR479"/>
      <c r="AS479"/>
      <c r="AT479"/>
      <c r="AU479"/>
      <c r="AV479"/>
    </row>
    <row r="480" spans="1:48" ht="23.45" customHeight="1" x14ac:dyDescent="0.2">
      <c r="A480" s="356"/>
      <c r="B480" s="155"/>
      <c r="C480" s="155"/>
      <c r="D480" s="155"/>
      <c r="E480" s="155"/>
      <c r="F480" s="155"/>
      <c r="G480" s="155"/>
      <c r="H480" s="155"/>
      <c r="I480" s="155"/>
      <c r="J480" s="155"/>
      <c r="K480" s="155"/>
      <c r="L480" s="155"/>
      <c r="M480" s="357"/>
      <c r="N480" s="155"/>
      <c r="O480" s="155"/>
      <c r="P480" s="155"/>
      <c r="Q480" s="155"/>
      <c r="R480" s="155"/>
      <c r="AA480" s="97"/>
      <c r="AB480" s="97"/>
      <c r="AC480" s="97"/>
      <c r="AD480" s="97"/>
      <c r="AE480" s="97"/>
      <c r="AF480" s="93"/>
      <c r="AG480" s="93"/>
      <c r="AH480" s="93"/>
      <c r="AI480" s="30"/>
      <c r="AJ480" s="30"/>
      <c r="AK480" s="30"/>
      <c r="AL480" s="30"/>
      <c r="AM480" s="109"/>
      <c r="AN480" s="109"/>
      <c r="AO480" s="30"/>
      <c r="AP480" s="112" t="s">
        <v>1292</v>
      </c>
      <c r="AQ480"/>
      <c r="AR480"/>
      <c r="AS480"/>
      <c r="AT480"/>
      <c r="AU480"/>
      <c r="AV480"/>
    </row>
    <row r="481" spans="1:48" ht="23.45" customHeight="1" x14ac:dyDescent="0.2">
      <c r="A481" s="356"/>
      <c r="B481" s="155"/>
      <c r="C481" s="155"/>
      <c r="D481" s="155"/>
      <c r="E481" s="155"/>
      <c r="F481" s="155"/>
      <c r="G481" s="155"/>
      <c r="H481" s="155"/>
      <c r="I481" s="155"/>
      <c r="J481" s="155"/>
      <c r="K481" s="155"/>
      <c r="L481" s="155"/>
      <c r="M481" s="357"/>
      <c r="N481" s="155"/>
      <c r="O481" s="155"/>
      <c r="P481" s="155"/>
      <c r="Q481" s="155"/>
      <c r="R481" s="155"/>
      <c r="AA481" s="97"/>
      <c r="AB481" s="97"/>
      <c r="AC481" s="97"/>
      <c r="AD481" s="97"/>
      <c r="AE481" s="97"/>
      <c r="AF481" s="93"/>
      <c r="AG481" s="93"/>
      <c r="AH481" s="93"/>
      <c r="AI481" s="30"/>
      <c r="AJ481" s="30"/>
      <c r="AK481" s="30"/>
      <c r="AL481" s="30"/>
      <c r="AM481" s="109"/>
      <c r="AN481" s="109"/>
      <c r="AO481" s="30"/>
      <c r="AP481" s="112" t="s">
        <v>1293</v>
      </c>
      <c r="AQ481"/>
      <c r="AR481"/>
      <c r="AS481"/>
      <c r="AT481"/>
      <c r="AU481"/>
      <c r="AV481"/>
    </row>
    <row r="482" spans="1:48" ht="23.45" customHeight="1" x14ac:dyDescent="0.2">
      <c r="A482" s="356"/>
      <c r="B482" s="155"/>
      <c r="C482" s="155"/>
      <c r="D482" s="155"/>
      <c r="E482" s="155"/>
      <c r="F482" s="155"/>
      <c r="G482" s="155"/>
      <c r="H482" s="155"/>
      <c r="I482" s="155"/>
      <c r="J482" s="155"/>
      <c r="K482" s="155"/>
      <c r="L482" s="155"/>
      <c r="M482" s="357"/>
      <c r="N482" s="155"/>
      <c r="O482" s="155"/>
      <c r="P482" s="155"/>
      <c r="Q482" s="155"/>
      <c r="R482" s="155"/>
      <c r="AA482" s="97"/>
      <c r="AB482" s="97"/>
      <c r="AC482" s="97"/>
      <c r="AD482" s="97"/>
      <c r="AE482" s="97"/>
      <c r="AF482" s="93"/>
      <c r="AG482" s="93"/>
      <c r="AH482" s="93"/>
      <c r="AI482" s="30"/>
      <c r="AJ482" s="30"/>
      <c r="AK482" s="30"/>
      <c r="AL482" s="30"/>
      <c r="AM482" s="109"/>
      <c r="AN482" s="109"/>
      <c r="AO482" s="30"/>
      <c r="AP482" s="112" t="s">
        <v>1294</v>
      </c>
      <c r="AQ482"/>
      <c r="AR482"/>
      <c r="AS482"/>
      <c r="AT482"/>
      <c r="AU482"/>
      <c r="AV482"/>
    </row>
    <row r="483" spans="1:48" ht="23.45" customHeight="1" x14ac:dyDescent="0.2">
      <c r="A483" s="356"/>
      <c r="B483" s="155"/>
      <c r="C483" s="155"/>
      <c r="D483" s="155"/>
      <c r="E483" s="155"/>
      <c r="F483" s="155"/>
      <c r="G483" s="155"/>
      <c r="H483" s="155"/>
      <c r="I483" s="155"/>
      <c r="J483" s="155"/>
      <c r="K483" s="155"/>
      <c r="L483" s="155"/>
      <c r="M483" s="357"/>
      <c r="N483" s="155"/>
      <c r="O483" s="155"/>
      <c r="P483" s="155"/>
      <c r="Q483" s="155"/>
      <c r="R483" s="155"/>
      <c r="AA483" s="97"/>
      <c r="AB483" s="97"/>
      <c r="AC483" s="97"/>
      <c r="AD483" s="97"/>
      <c r="AE483" s="97"/>
      <c r="AF483" s="93"/>
      <c r="AG483" s="93"/>
      <c r="AH483" s="93"/>
      <c r="AI483" s="30"/>
      <c r="AJ483" s="30"/>
      <c r="AK483" s="30"/>
      <c r="AL483" s="30"/>
      <c r="AM483" s="109"/>
      <c r="AN483" s="109"/>
      <c r="AO483" s="30"/>
      <c r="AP483" s="112" t="s">
        <v>1295</v>
      </c>
      <c r="AQ483"/>
      <c r="AR483"/>
      <c r="AS483"/>
      <c r="AT483"/>
      <c r="AU483"/>
      <c r="AV483"/>
    </row>
    <row r="484" spans="1:48" ht="23.45" customHeight="1" x14ac:dyDescent="0.2">
      <c r="A484" s="356"/>
      <c r="B484" s="155"/>
      <c r="C484" s="155"/>
      <c r="D484" s="155"/>
      <c r="E484" s="155"/>
      <c r="F484" s="155"/>
      <c r="G484" s="155"/>
      <c r="H484" s="155"/>
      <c r="I484" s="155"/>
      <c r="J484" s="155"/>
      <c r="K484" s="155"/>
      <c r="L484" s="155"/>
      <c r="M484" s="357"/>
      <c r="N484" s="155"/>
      <c r="O484" s="155"/>
      <c r="P484" s="155"/>
      <c r="Q484" s="155"/>
      <c r="R484" s="155"/>
      <c r="AA484" s="97"/>
      <c r="AB484" s="97"/>
      <c r="AC484" s="97"/>
      <c r="AD484" s="97"/>
      <c r="AE484" s="97"/>
      <c r="AF484" s="93"/>
      <c r="AG484" s="93"/>
      <c r="AH484" s="93"/>
      <c r="AI484" s="30"/>
      <c r="AJ484" s="30"/>
      <c r="AK484" s="30"/>
      <c r="AL484" s="30"/>
      <c r="AM484" s="109"/>
      <c r="AN484" s="109"/>
      <c r="AO484" s="30"/>
      <c r="AP484" s="112" t="s">
        <v>1296</v>
      </c>
      <c r="AQ484"/>
      <c r="AR484"/>
      <c r="AS484"/>
      <c r="AT484"/>
      <c r="AU484"/>
      <c r="AV484"/>
    </row>
    <row r="485" spans="1:48" ht="23.45" customHeight="1" x14ac:dyDescent="0.2">
      <c r="A485" s="356"/>
      <c r="B485" s="155"/>
      <c r="C485" s="155"/>
      <c r="D485" s="155"/>
      <c r="E485" s="155"/>
      <c r="F485" s="155"/>
      <c r="G485" s="155"/>
      <c r="H485" s="155"/>
      <c r="I485" s="155"/>
      <c r="J485" s="155"/>
      <c r="K485" s="155"/>
      <c r="L485" s="155"/>
      <c r="M485" s="357"/>
      <c r="N485" s="155"/>
      <c r="O485" s="155"/>
      <c r="P485" s="155"/>
      <c r="Q485" s="155"/>
      <c r="R485" s="155"/>
      <c r="AA485" s="97"/>
      <c r="AB485" s="97"/>
      <c r="AC485" s="97"/>
      <c r="AD485" s="97"/>
      <c r="AE485" s="97"/>
      <c r="AF485" s="93"/>
      <c r="AG485" s="93"/>
      <c r="AH485" s="93"/>
      <c r="AI485" s="30"/>
      <c r="AJ485" s="30"/>
      <c r="AK485" s="30"/>
      <c r="AL485" s="30"/>
      <c r="AM485" s="109"/>
      <c r="AN485" s="109"/>
      <c r="AO485" s="30"/>
      <c r="AP485" s="112" t="s">
        <v>1297</v>
      </c>
      <c r="AQ485"/>
      <c r="AR485"/>
      <c r="AS485"/>
      <c r="AT485"/>
      <c r="AU485"/>
      <c r="AV485"/>
    </row>
    <row r="486" spans="1:48" ht="23.45" customHeight="1" x14ac:dyDescent="0.2">
      <c r="A486" s="356"/>
      <c r="B486" s="155"/>
      <c r="C486" s="155"/>
      <c r="D486" s="155"/>
      <c r="E486" s="155"/>
      <c r="F486" s="155"/>
      <c r="G486" s="155"/>
      <c r="H486" s="155"/>
      <c r="I486" s="155"/>
      <c r="J486" s="155"/>
      <c r="K486" s="155"/>
      <c r="L486" s="155"/>
      <c r="M486" s="357"/>
      <c r="N486" s="155"/>
      <c r="O486" s="155"/>
      <c r="P486" s="155"/>
      <c r="AA486" s="97"/>
      <c r="AB486" s="97"/>
      <c r="AC486" s="97"/>
      <c r="AD486" s="97"/>
      <c r="AE486" s="97"/>
      <c r="AF486" s="93"/>
      <c r="AG486" s="93"/>
      <c r="AH486" s="93"/>
      <c r="AI486" s="30"/>
      <c r="AJ486" s="30"/>
      <c r="AK486" s="30"/>
      <c r="AL486" s="30"/>
      <c r="AM486" s="109"/>
      <c r="AN486" s="109"/>
      <c r="AO486" s="30"/>
      <c r="AP486" s="112" t="s">
        <v>1298</v>
      </c>
      <c r="AQ486"/>
      <c r="AR486"/>
      <c r="AS486"/>
      <c r="AT486"/>
      <c r="AU486"/>
      <c r="AV486"/>
    </row>
    <row r="487" spans="1:48" ht="23.45" customHeight="1" x14ac:dyDescent="0.2">
      <c r="A487" s="356"/>
      <c r="B487" s="155"/>
      <c r="C487" s="155"/>
      <c r="D487" s="155"/>
      <c r="E487" s="155"/>
      <c r="F487" s="155"/>
      <c r="G487" s="155"/>
      <c r="H487" s="155"/>
      <c r="I487" s="155"/>
      <c r="J487" s="155"/>
      <c r="K487" s="155"/>
      <c r="L487" s="155"/>
      <c r="M487" s="357"/>
      <c r="N487" s="155"/>
      <c r="AA487" s="97"/>
      <c r="AB487" s="97"/>
      <c r="AC487" s="97"/>
      <c r="AD487" s="97"/>
      <c r="AE487" s="97"/>
      <c r="AF487" s="93"/>
      <c r="AG487" s="93"/>
      <c r="AH487" s="93"/>
      <c r="AI487" s="30"/>
      <c r="AJ487" s="30"/>
      <c r="AK487" s="30"/>
      <c r="AL487" s="30"/>
      <c r="AM487" s="109"/>
      <c r="AN487" s="109"/>
      <c r="AO487" s="30"/>
      <c r="AP487" s="112" t="s">
        <v>1299</v>
      </c>
      <c r="AQ487"/>
      <c r="AR487"/>
      <c r="AS487"/>
      <c r="AT487"/>
      <c r="AU487"/>
      <c r="AV487"/>
    </row>
    <row r="488" spans="1:48" ht="23.45" customHeight="1" x14ac:dyDescent="0.2">
      <c r="A488" s="356"/>
      <c r="B488" s="155"/>
      <c r="C488" s="155"/>
      <c r="D488" s="155"/>
      <c r="E488" s="155"/>
      <c r="F488" s="155"/>
      <c r="G488" s="155"/>
      <c r="H488" s="155"/>
      <c r="I488" s="155"/>
      <c r="J488" s="155"/>
      <c r="K488" s="155"/>
      <c r="L488" s="155"/>
      <c r="M488" s="357"/>
      <c r="N488" s="155"/>
      <c r="AA488" s="97"/>
      <c r="AB488" s="97"/>
      <c r="AC488" s="97"/>
      <c r="AD488" s="97"/>
      <c r="AE488" s="97"/>
      <c r="AF488" s="93"/>
      <c r="AG488" s="93"/>
      <c r="AH488" s="93"/>
      <c r="AI488" s="30"/>
      <c r="AJ488" s="30"/>
      <c r="AK488" s="30"/>
      <c r="AL488" s="30"/>
      <c r="AM488" s="109"/>
      <c r="AN488" s="109"/>
      <c r="AO488" s="30"/>
      <c r="AP488" s="112" t="s">
        <v>1300</v>
      </c>
      <c r="AQ488"/>
      <c r="AR488"/>
      <c r="AS488"/>
      <c r="AT488"/>
      <c r="AU488"/>
      <c r="AV488"/>
    </row>
    <row r="489" spans="1:48" ht="23.45" customHeight="1" x14ac:dyDescent="0.2">
      <c r="A489" s="356"/>
      <c r="B489" s="155"/>
      <c r="C489" s="155"/>
      <c r="D489" s="155"/>
      <c r="E489" s="155"/>
      <c r="F489" s="155"/>
      <c r="G489" s="155"/>
      <c r="H489" s="155"/>
      <c r="I489" s="155"/>
      <c r="J489" s="155"/>
      <c r="K489" s="155"/>
      <c r="L489" s="155"/>
      <c r="M489" s="357"/>
      <c r="N489" s="155"/>
      <c r="AA489" s="97"/>
      <c r="AB489" s="97"/>
      <c r="AC489" s="97"/>
      <c r="AD489" s="97"/>
      <c r="AE489" s="97"/>
      <c r="AF489" s="93"/>
      <c r="AG489" s="93"/>
      <c r="AH489" s="93"/>
      <c r="AI489" s="30"/>
      <c r="AJ489" s="30"/>
      <c r="AK489" s="30"/>
      <c r="AL489" s="30"/>
      <c r="AM489" s="109"/>
      <c r="AN489" s="109"/>
      <c r="AO489" s="30"/>
      <c r="AP489" s="112" t="s">
        <v>1301</v>
      </c>
      <c r="AQ489"/>
      <c r="AR489"/>
      <c r="AS489"/>
      <c r="AT489"/>
      <c r="AU489"/>
      <c r="AV489"/>
    </row>
    <row r="490" spans="1:48" ht="23.45" customHeight="1" x14ac:dyDescent="0.2">
      <c r="A490" s="356"/>
      <c r="B490" s="155"/>
      <c r="C490" s="155"/>
      <c r="D490" s="155"/>
      <c r="E490" s="155"/>
      <c r="F490" s="155"/>
      <c r="G490" s="155"/>
      <c r="H490" s="155"/>
      <c r="I490" s="155"/>
      <c r="J490" s="155"/>
      <c r="K490" s="155"/>
      <c r="L490" s="155"/>
      <c r="M490" s="357"/>
      <c r="N490" s="155"/>
      <c r="AA490" s="97"/>
      <c r="AB490" s="97"/>
      <c r="AC490" s="97"/>
      <c r="AD490" s="97"/>
      <c r="AE490" s="97"/>
      <c r="AF490" s="93"/>
      <c r="AG490" s="93"/>
      <c r="AH490" s="93"/>
      <c r="AI490" s="30"/>
      <c r="AJ490" s="30"/>
      <c r="AK490" s="30"/>
      <c r="AL490" s="30"/>
      <c r="AM490" s="109"/>
      <c r="AN490" s="109"/>
      <c r="AO490" s="30"/>
      <c r="AP490" s="112" t="s">
        <v>1302</v>
      </c>
      <c r="AQ490"/>
      <c r="AR490"/>
      <c r="AS490"/>
      <c r="AT490"/>
      <c r="AU490"/>
      <c r="AV490"/>
    </row>
    <row r="491" spans="1:48" ht="23.45" customHeight="1" x14ac:dyDescent="0.2">
      <c r="AA491" s="97"/>
      <c r="AB491" s="97"/>
      <c r="AC491" s="97"/>
      <c r="AD491" s="97"/>
      <c r="AE491" s="97"/>
      <c r="AF491" s="93"/>
      <c r="AG491" s="93"/>
      <c r="AH491" s="93"/>
      <c r="AI491" s="30"/>
      <c r="AJ491" s="30"/>
      <c r="AK491" s="30"/>
      <c r="AL491" s="30"/>
      <c r="AM491" s="109"/>
      <c r="AN491" s="109"/>
      <c r="AO491" s="30"/>
      <c r="AP491" s="112" t="s">
        <v>1303</v>
      </c>
      <c r="AQ491"/>
      <c r="AR491"/>
      <c r="AS491"/>
      <c r="AT491"/>
      <c r="AU491"/>
      <c r="AV491"/>
    </row>
    <row r="492" spans="1:48" ht="23.45" customHeight="1" x14ac:dyDescent="0.2">
      <c r="AA492" s="97"/>
      <c r="AB492" s="97"/>
      <c r="AC492" s="97"/>
      <c r="AD492" s="97"/>
      <c r="AE492" s="97"/>
      <c r="AF492" s="93"/>
      <c r="AG492" s="93"/>
      <c r="AH492" s="93"/>
      <c r="AI492" s="30"/>
      <c r="AJ492" s="30"/>
      <c r="AK492" s="30"/>
      <c r="AL492" s="30"/>
      <c r="AM492" s="109"/>
      <c r="AN492" s="109"/>
      <c r="AO492" s="30"/>
      <c r="AP492" s="112" t="s">
        <v>1304</v>
      </c>
      <c r="AQ492"/>
      <c r="AR492"/>
      <c r="AS492"/>
      <c r="AT492"/>
      <c r="AU492"/>
      <c r="AV492"/>
    </row>
    <row r="493" spans="1:48" ht="23.45" customHeight="1" x14ac:dyDescent="0.2">
      <c r="AA493" s="97"/>
      <c r="AB493" s="97"/>
      <c r="AC493" s="97"/>
      <c r="AD493" s="97"/>
      <c r="AE493" s="97"/>
      <c r="AF493" s="93"/>
      <c r="AG493" s="93"/>
      <c r="AH493" s="93"/>
      <c r="AI493" s="30"/>
      <c r="AJ493" s="30"/>
      <c r="AK493" s="30"/>
      <c r="AL493" s="30"/>
      <c r="AM493" s="109"/>
      <c r="AN493" s="109"/>
      <c r="AO493" s="30"/>
      <c r="AP493" s="112" t="s">
        <v>1305</v>
      </c>
      <c r="AQ493"/>
      <c r="AR493"/>
      <c r="AS493"/>
      <c r="AT493"/>
      <c r="AU493"/>
      <c r="AV493"/>
    </row>
    <row r="494" spans="1:48" ht="23.45" customHeight="1" x14ac:dyDescent="0.2">
      <c r="AA494" s="97"/>
      <c r="AB494" s="97"/>
      <c r="AC494" s="97"/>
      <c r="AD494" s="97"/>
      <c r="AE494" s="97"/>
      <c r="AF494" s="93"/>
      <c r="AG494" s="93"/>
      <c r="AH494" s="93"/>
      <c r="AI494" s="30"/>
      <c r="AJ494" s="30"/>
      <c r="AK494" s="30"/>
      <c r="AL494" s="30"/>
      <c r="AM494" s="109"/>
      <c r="AN494" s="109"/>
      <c r="AO494" s="30"/>
      <c r="AP494" s="112" t="s">
        <v>1306</v>
      </c>
      <c r="AQ494"/>
      <c r="AR494"/>
      <c r="AS494"/>
      <c r="AT494"/>
      <c r="AU494"/>
      <c r="AV494"/>
    </row>
    <row r="495" spans="1:48" ht="23.45" customHeight="1" x14ac:dyDescent="0.2">
      <c r="AA495" s="97"/>
      <c r="AB495" s="97"/>
      <c r="AC495" s="97"/>
      <c r="AD495" s="97"/>
      <c r="AE495" s="97"/>
      <c r="AF495" s="93"/>
      <c r="AG495" s="93"/>
      <c r="AH495" s="93"/>
      <c r="AI495" s="30"/>
      <c r="AJ495" s="30"/>
      <c r="AK495" s="30"/>
      <c r="AL495" s="30"/>
      <c r="AM495" s="109"/>
      <c r="AN495" s="109"/>
      <c r="AO495" s="30"/>
      <c r="AP495" s="112" t="s">
        <v>1307</v>
      </c>
      <c r="AQ495"/>
      <c r="AR495"/>
      <c r="AS495"/>
      <c r="AT495"/>
      <c r="AU495"/>
      <c r="AV495"/>
    </row>
    <row r="496" spans="1:48" ht="23.45" customHeight="1" x14ac:dyDescent="0.2">
      <c r="AA496" s="97"/>
      <c r="AB496" s="97"/>
      <c r="AC496" s="97"/>
      <c r="AD496" s="97"/>
      <c r="AE496" s="97"/>
      <c r="AF496" s="93"/>
      <c r="AG496" s="93"/>
      <c r="AH496" s="93"/>
      <c r="AI496" s="30"/>
      <c r="AJ496" s="30"/>
      <c r="AK496" s="30"/>
      <c r="AL496" s="30"/>
      <c r="AM496" s="109"/>
      <c r="AN496" s="109"/>
      <c r="AO496" s="30"/>
      <c r="AP496" s="112" t="s">
        <v>1308</v>
      </c>
      <c r="AQ496"/>
      <c r="AR496"/>
      <c r="AS496"/>
      <c r="AT496"/>
      <c r="AU496"/>
      <c r="AV496"/>
    </row>
    <row r="497" spans="27:48" ht="23.45" customHeight="1" x14ac:dyDescent="0.2">
      <c r="AA497" s="97"/>
      <c r="AB497" s="97"/>
      <c r="AC497" s="97"/>
      <c r="AD497" s="97"/>
      <c r="AE497" s="97"/>
      <c r="AF497" s="93"/>
      <c r="AG497" s="93"/>
      <c r="AH497" s="93"/>
      <c r="AI497" s="30"/>
      <c r="AJ497" s="30"/>
      <c r="AK497" s="30"/>
      <c r="AL497" s="30"/>
      <c r="AM497" s="109"/>
      <c r="AN497" s="109"/>
      <c r="AO497" s="30"/>
      <c r="AP497" s="112" t="s">
        <v>1309</v>
      </c>
      <c r="AQ497"/>
      <c r="AR497"/>
      <c r="AS497"/>
      <c r="AT497"/>
      <c r="AU497"/>
      <c r="AV497"/>
    </row>
    <row r="498" spans="27:48" ht="23.45" customHeight="1" x14ac:dyDescent="0.2">
      <c r="AA498" s="97"/>
      <c r="AB498" s="97"/>
      <c r="AC498" s="97"/>
      <c r="AD498" s="97"/>
      <c r="AE498" s="97"/>
      <c r="AF498" s="93"/>
      <c r="AG498" s="93"/>
      <c r="AH498" s="93"/>
      <c r="AI498" s="30"/>
      <c r="AJ498" s="30"/>
      <c r="AK498" s="30"/>
      <c r="AL498" s="30"/>
      <c r="AM498" s="109"/>
      <c r="AN498" s="109"/>
      <c r="AO498" s="30"/>
      <c r="AP498" s="112" t="s">
        <v>1310</v>
      </c>
      <c r="AQ498"/>
      <c r="AR498"/>
      <c r="AS498"/>
      <c r="AT498"/>
      <c r="AU498"/>
      <c r="AV498"/>
    </row>
    <row r="499" spans="27:48" ht="23.45" customHeight="1" x14ac:dyDescent="0.2">
      <c r="AA499" s="97"/>
      <c r="AB499" s="97"/>
      <c r="AC499" s="97"/>
      <c r="AD499" s="97"/>
      <c r="AE499" s="97"/>
      <c r="AF499" s="93"/>
      <c r="AG499" s="93"/>
      <c r="AH499" s="93"/>
      <c r="AI499" s="30"/>
      <c r="AJ499" s="30"/>
      <c r="AK499" s="30"/>
      <c r="AL499" s="30"/>
      <c r="AM499" s="109"/>
      <c r="AN499" s="109"/>
      <c r="AO499" s="30"/>
      <c r="AP499" s="112" t="s">
        <v>1311</v>
      </c>
      <c r="AQ499"/>
      <c r="AR499"/>
      <c r="AS499"/>
      <c r="AT499"/>
      <c r="AU499"/>
      <c r="AV499"/>
    </row>
    <row r="500" spans="27:48" ht="23.45" customHeight="1" x14ac:dyDescent="0.2">
      <c r="AA500" s="97"/>
      <c r="AB500" s="97"/>
      <c r="AC500" s="97"/>
      <c r="AD500" s="97"/>
      <c r="AE500" s="97"/>
      <c r="AF500" s="93"/>
      <c r="AG500" s="93"/>
      <c r="AH500" s="93"/>
      <c r="AI500" s="30"/>
      <c r="AJ500" s="30"/>
      <c r="AK500" s="30"/>
      <c r="AL500" s="30"/>
      <c r="AM500" s="109"/>
      <c r="AN500" s="109"/>
      <c r="AO500" s="30"/>
      <c r="AP500" s="112" t="s">
        <v>1312</v>
      </c>
      <c r="AQ500"/>
      <c r="AR500"/>
      <c r="AS500"/>
      <c r="AT500"/>
      <c r="AU500"/>
      <c r="AV500"/>
    </row>
    <row r="501" spans="27:48" ht="23.45" customHeight="1" x14ac:dyDescent="0.2">
      <c r="AA501" s="97"/>
      <c r="AB501" s="97"/>
      <c r="AC501" s="97"/>
      <c r="AD501" s="97"/>
      <c r="AE501" s="97"/>
      <c r="AF501" s="93"/>
      <c r="AG501" s="93"/>
      <c r="AH501" s="93"/>
      <c r="AI501" s="30"/>
      <c r="AJ501" s="30"/>
      <c r="AK501" s="30"/>
      <c r="AL501" s="30"/>
      <c r="AM501" s="109"/>
      <c r="AN501" s="109"/>
      <c r="AO501" s="30"/>
      <c r="AP501" s="112" t="s">
        <v>1313</v>
      </c>
      <c r="AQ501"/>
      <c r="AR501"/>
      <c r="AS501"/>
      <c r="AT501"/>
      <c r="AU501"/>
      <c r="AV501"/>
    </row>
    <row r="502" spans="27:48" ht="23.45" customHeight="1" x14ac:dyDescent="0.2">
      <c r="AA502" s="97"/>
      <c r="AB502" s="97"/>
      <c r="AC502" s="97"/>
      <c r="AD502" s="97"/>
      <c r="AE502" s="97"/>
      <c r="AF502" s="93"/>
      <c r="AG502" s="93"/>
      <c r="AH502" s="93"/>
      <c r="AI502" s="30"/>
      <c r="AJ502" s="30"/>
      <c r="AK502" s="30"/>
      <c r="AL502" s="30"/>
      <c r="AM502" s="109"/>
      <c r="AN502" s="109"/>
      <c r="AO502" s="30"/>
      <c r="AP502" s="112" t="s">
        <v>1314</v>
      </c>
      <c r="AQ502"/>
      <c r="AR502"/>
      <c r="AS502"/>
      <c r="AT502"/>
      <c r="AU502"/>
      <c r="AV502"/>
    </row>
    <row r="503" spans="27:48" ht="23.45" customHeight="1" x14ac:dyDescent="0.2">
      <c r="AA503" s="97"/>
      <c r="AB503" s="97"/>
      <c r="AC503" s="97"/>
      <c r="AD503" s="97"/>
      <c r="AE503" s="97"/>
      <c r="AF503" s="93"/>
      <c r="AG503" s="93"/>
      <c r="AH503" s="93"/>
      <c r="AI503" s="30"/>
      <c r="AJ503" s="30"/>
      <c r="AK503" s="30"/>
      <c r="AL503" s="30"/>
      <c r="AM503" s="109"/>
      <c r="AN503" s="109"/>
      <c r="AO503" s="30"/>
      <c r="AP503" s="112" t="s">
        <v>1315</v>
      </c>
      <c r="AQ503"/>
      <c r="AR503"/>
      <c r="AS503"/>
      <c r="AT503"/>
      <c r="AU503"/>
      <c r="AV503"/>
    </row>
    <row r="504" spans="27:48" ht="23.45" customHeight="1" x14ac:dyDescent="0.2">
      <c r="AA504" s="97"/>
      <c r="AB504" s="97"/>
      <c r="AC504" s="97"/>
      <c r="AD504" s="97"/>
      <c r="AE504" s="97"/>
      <c r="AF504" s="93"/>
      <c r="AG504" s="93"/>
      <c r="AH504" s="93"/>
      <c r="AI504" s="30"/>
      <c r="AJ504" s="30"/>
      <c r="AK504" s="30"/>
      <c r="AL504" s="30"/>
      <c r="AM504" s="109"/>
      <c r="AN504" s="109"/>
      <c r="AO504" s="30"/>
      <c r="AP504" s="112" t="s">
        <v>1316</v>
      </c>
      <c r="AQ504"/>
      <c r="AR504"/>
      <c r="AS504"/>
      <c r="AT504"/>
      <c r="AU504"/>
      <c r="AV504"/>
    </row>
    <row r="505" spans="27:48" ht="23.45" customHeight="1" x14ac:dyDescent="0.2">
      <c r="AA505" s="97"/>
      <c r="AB505" s="97"/>
      <c r="AC505" s="97"/>
      <c r="AD505" s="97"/>
      <c r="AE505" s="97"/>
      <c r="AF505" s="93"/>
      <c r="AG505" s="93"/>
      <c r="AH505" s="93"/>
      <c r="AI505" s="30"/>
      <c r="AJ505" s="30"/>
      <c r="AK505" s="30"/>
      <c r="AL505" s="30"/>
      <c r="AM505" s="109"/>
      <c r="AN505" s="109"/>
      <c r="AO505" s="30"/>
      <c r="AP505" s="112" t="s">
        <v>1317</v>
      </c>
      <c r="AQ505"/>
      <c r="AR505"/>
      <c r="AS505"/>
      <c r="AT505"/>
      <c r="AU505"/>
      <c r="AV505"/>
    </row>
    <row r="506" spans="27:48" ht="23.45" customHeight="1" x14ac:dyDescent="0.2">
      <c r="AA506" s="97"/>
      <c r="AB506" s="97"/>
      <c r="AC506" s="97"/>
      <c r="AD506" s="97"/>
      <c r="AE506" s="97"/>
      <c r="AF506" s="93"/>
      <c r="AG506" s="93"/>
      <c r="AH506" s="93"/>
      <c r="AI506" s="30"/>
      <c r="AJ506" s="30"/>
      <c r="AK506" s="30"/>
      <c r="AL506" s="30"/>
      <c r="AM506" s="109"/>
      <c r="AN506" s="109"/>
      <c r="AO506" s="30"/>
      <c r="AP506" s="112" t="s">
        <v>1318</v>
      </c>
      <c r="AQ506"/>
      <c r="AR506"/>
      <c r="AS506"/>
      <c r="AT506"/>
      <c r="AU506"/>
      <c r="AV506"/>
    </row>
    <row r="507" spans="27:48" ht="23.45" customHeight="1" x14ac:dyDescent="0.2">
      <c r="AA507" s="97"/>
      <c r="AB507" s="97"/>
      <c r="AC507" s="97"/>
      <c r="AD507" s="97"/>
      <c r="AE507" s="97"/>
      <c r="AF507" s="93"/>
      <c r="AG507" s="93"/>
      <c r="AH507" s="93"/>
      <c r="AI507" s="30"/>
      <c r="AJ507" s="30"/>
      <c r="AK507" s="30"/>
      <c r="AL507" s="30"/>
      <c r="AM507" s="109"/>
      <c r="AN507" s="109"/>
      <c r="AO507" s="30"/>
      <c r="AP507" s="112" t="s">
        <v>1319</v>
      </c>
      <c r="AQ507"/>
      <c r="AR507"/>
      <c r="AS507"/>
      <c r="AT507"/>
      <c r="AU507"/>
      <c r="AV507"/>
    </row>
    <row r="508" spans="27:48" ht="23.45" customHeight="1" x14ac:dyDescent="0.2">
      <c r="AA508" s="97"/>
      <c r="AB508" s="97"/>
      <c r="AC508" s="97"/>
      <c r="AD508" s="97"/>
      <c r="AE508" s="97"/>
      <c r="AF508" s="93"/>
      <c r="AG508" s="93"/>
      <c r="AH508" s="93"/>
      <c r="AI508" s="30"/>
      <c r="AJ508" s="30"/>
      <c r="AK508" s="30"/>
      <c r="AL508" s="30"/>
      <c r="AM508" s="109"/>
      <c r="AN508" s="109"/>
      <c r="AO508" s="30"/>
      <c r="AP508" s="112" t="s">
        <v>1320</v>
      </c>
      <c r="AQ508"/>
      <c r="AR508"/>
      <c r="AS508"/>
      <c r="AT508"/>
      <c r="AU508"/>
      <c r="AV508"/>
    </row>
    <row r="509" spans="27:48" ht="23.45" customHeight="1" x14ac:dyDescent="0.2">
      <c r="AA509" s="97"/>
      <c r="AB509" s="97"/>
      <c r="AC509" s="97"/>
      <c r="AD509" s="97"/>
      <c r="AE509" s="97"/>
      <c r="AF509" s="93"/>
      <c r="AG509" s="93"/>
      <c r="AH509" s="93"/>
      <c r="AI509" s="30"/>
      <c r="AJ509" s="30"/>
      <c r="AK509" s="30"/>
      <c r="AL509" s="30"/>
      <c r="AM509" s="109"/>
      <c r="AN509" s="109"/>
      <c r="AO509" s="30"/>
      <c r="AP509" s="112" t="s">
        <v>1321</v>
      </c>
      <c r="AQ509"/>
      <c r="AR509"/>
      <c r="AS509"/>
      <c r="AT509"/>
      <c r="AU509"/>
      <c r="AV509"/>
    </row>
    <row r="510" spans="27:48" ht="23.45" customHeight="1" x14ac:dyDescent="0.2">
      <c r="AA510" s="97"/>
      <c r="AB510" s="97"/>
      <c r="AC510" s="97"/>
      <c r="AD510" s="97"/>
      <c r="AE510" s="97"/>
      <c r="AF510" s="93"/>
      <c r="AG510" s="93"/>
      <c r="AH510" s="93"/>
      <c r="AI510" s="30"/>
      <c r="AJ510" s="30"/>
      <c r="AK510" s="30"/>
      <c r="AL510" s="30"/>
      <c r="AM510" s="109"/>
      <c r="AN510" s="109"/>
      <c r="AO510" s="30"/>
      <c r="AP510" s="112" t="s">
        <v>1322</v>
      </c>
      <c r="AQ510"/>
      <c r="AR510"/>
      <c r="AS510"/>
      <c r="AT510"/>
      <c r="AU510"/>
      <c r="AV510"/>
    </row>
    <row r="511" spans="27:48" ht="23.45" customHeight="1" x14ac:dyDescent="0.2">
      <c r="AA511" s="97"/>
      <c r="AB511" s="97"/>
      <c r="AC511" s="97"/>
      <c r="AD511" s="97"/>
      <c r="AE511" s="97"/>
      <c r="AF511" s="93"/>
      <c r="AG511" s="93"/>
      <c r="AH511" s="93"/>
      <c r="AI511" s="30"/>
      <c r="AJ511" s="30"/>
      <c r="AK511" s="30"/>
      <c r="AL511" s="30"/>
      <c r="AM511" s="109"/>
      <c r="AN511" s="109"/>
      <c r="AO511" s="30"/>
      <c r="AP511" s="112" t="s">
        <v>1323</v>
      </c>
      <c r="AQ511"/>
      <c r="AR511"/>
      <c r="AS511"/>
      <c r="AT511"/>
      <c r="AU511"/>
      <c r="AV511"/>
    </row>
    <row r="512" spans="27:48" ht="23.45" customHeight="1" x14ac:dyDescent="0.2">
      <c r="AA512" s="97"/>
      <c r="AB512" s="97"/>
      <c r="AC512" s="97"/>
      <c r="AD512" s="97"/>
      <c r="AE512" s="97"/>
      <c r="AF512" s="93"/>
      <c r="AG512" s="93"/>
      <c r="AH512" s="93"/>
      <c r="AI512" s="30"/>
      <c r="AJ512" s="30"/>
      <c r="AK512" s="30"/>
      <c r="AL512" s="30"/>
      <c r="AM512" s="109"/>
      <c r="AN512" s="109"/>
      <c r="AO512" s="30"/>
      <c r="AP512" s="112" t="s">
        <v>1324</v>
      </c>
      <c r="AQ512"/>
      <c r="AR512"/>
      <c r="AS512"/>
      <c r="AT512"/>
      <c r="AU512"/>
      <c r="AV512"/>
    </row>
    <row r="513" spans="27:48" ht="23.45" customHeight="1" x14ac:dyDescent="0.2">
      <c r="AA513" s="97"/>
      <c r="AB513" s="97"/>
      <c r="AC513" s="97"/>
      <c r="AD513" s="97"/>
      <c r="AE513" s="97"/>
      <c r="AF513" s="93"/>
      <c r="AG513" s="93"/>
      <c r="AH513" s="93"/>
      <c r="AI513" s="30"/>
      <c r="AJ513" s="30"/>
      <c r="AK513" s="30"/>
      <c r="AL513" s="30"/>
      <c r="AM513" s="109"/>
      <c r="AN513" s="109"/>
      <c r="AO513" s="30"/>
      <c r="AP513" s="112" t="s">
        <v>1325</v>
      </c>
      <c r="AQ513"/>
      <c r="AR513"/>
      <c r="AS513"/>
      <c r="AT513"/>
      <c r="AU513"/>
      <c r="AV513"/>
    </row>
    <row r="514" spans="27:48" ht="23.45" customHeight="1" x14ac:dyDescent="0.2">
      <c r="AA514" s="97"/>
      <c r="AB514" s="97"/>
      <c r="AC514" s="97"/>
      <c r="AD514" s="97"/>
      <c r="AE514" s="97"/>
      <c r="AF514" s="93"/>
      <c r="AG514" s="93"/>
      <c r="AH514" s="93"/>
      <c r="AI514" s="30"/>
      <c r="AJ514" s="30"/>
      <c r="AK514" s="30"/>
      <c r="AL514" s="30"/>
      <c r="AM514" s="109"/>
      <c r="AN514" s="109"/>
      <c r="AO514" s="30"/>
      <c r="AP514" s="112" t="s">
        <v>1326</v>
      </c>
      <c r="AQ514"/>
      <c r="AR514"/>
      <c r="AS514"/>
      <c r="AT514"/>
      <c r="AU514"/>
      <c r="AV514"/>
    </row>
    <row r="515" spans="27:48" ht="23.45" customHeight="1" x14ac:dyDescent="0.2">
      <c r="AA515" s="97"/>
      <c r="AB515" s="97"/>
      <c r="AC515" s="97"/>
      <c r="AD515" s="97"/>
      <c r="AE515" s="97"/>
      <c r="AF515" s="93"/>
      <c r="AG515" s="93"/>
      <c r="AH515" s="93"/>
      <c r="AI515" s="30"/>
      <c r="AJ515" s="30"/>
      <c r="AK515" s="30"/>
      <c r="AL515" s="30"/>
      <c r="AM515" s="109"/>
      <c r="AN515" s="109"/>
      <c r="AO515" s="30"/>
      <c r="AP515" s="112" t="s">
        <v>1327</v>
      </c>
      <c r="AQ515"/>
      <c r="AR515"/>
      <c r="AS515"/>
      <c r="AT515"/>
      <c r="AU515"/>
      <c r="AV515"/>
    </row>
    <row r="516" spans="27:48" ht="23.45" customHeight="1" x14ac:dyDescent="0.2">
      <c r="AA516" s="97"/>
      <c r="AB516" s="97"/>
      <c r="AC516" s="97"/>
      <c r="AD516" s="97"/>
      <c r="AE516" s="97"/>
      <c r="AF516" s="93"/>
      <c r="AG516" s="93"/>
      <c r="AH516" s="93"/>
      <c r="AI516" s="30"/>
      <c r="AJ516" s="30"/>
      <c r="AK516" s="30"/>
      <c r="AL516" s="30"/>
      <c r="AM516" s="109"/>
      <c r="AN516" s="109"/>
      <c r="AO516" s="30"/>
      <c r="AP516" s="112" t="s">
        <v>1328</v>
      </c>
      <c r="AQ516"/>
      <c r="AR516"/>
      <c r="AS516"/>
      <c r="AT516"/>
      <c r="AU516"/>
      <c r="AV516"/>
    </row>
    <row r="517" spans="27:48" ht="23.45" customHeight="1" x14ac:dyDescent="0.2">
      <c r="AA517" s="97"/>
      <c r="AB517" s="97"/>
      <c r="AC517" s="97"/>
      <c r="AD517" s="97"/>
      <c r="AE517" s="97"/>
      <c r="AF517" s="93"/>
      <c r="AG517" s="93"/>
      <c r="AH517" s="93"/>
      <c r="AI517" s="30"/>
      <c r="AJ517" s="30"/>
      <c r="AK517" s="30"/>
      <c r="AL517" s="30"/>
      <c r="AM517" s="109"/>
      <c r="AN517" s="109"/>
      <c r="AO517" s="30"/>
      <c r="AP517" s="112" t="s">
        <v>1329</v>
      </c>
      <c r="AQ517"/>
      <c r="AR517"/>
      <c r="AS517"/>
      <c r="AT517"/>
      <c r="AU517"/>
      <c r="AV517"/>
    </row>
    <row r="518" spans="27:48" ht="23.45" customHeight="1" x14ac:dyDescent="0.2">
      <c r="AA518" s="97"/>
      <c r="AB518" s="97"/>
      <c r="AC518" s="97"/>
      <c r="AD518" s="97"/>
      <c r="AE518" s="97"/>
      <c r="AF518" s="93"/>
      <c r="AG518" s="93"/>
      <c r="AH518" s="93"/>
      <c r="AI518" s="30"/>
      <c r="AJ518" s="30"/>
      <c r="AK518" s="30"/>
      <c r="AL518" s="30"/>
      <c r="AM518" s="109"/>
      <c r="AN518" s="109"/>
      <c r="AO518" s="30"/>
      <c r="AP518" s="112" t="s">
        <v>1330</v>
      </c>
      <c r="AQ518"/>
      <c r="AR518"/>
      <c r="AS518"/>
      <c r="AT518"/>
      <c r="AU518"/>
      <c r="AV518"/>
    </row>
    <row r="519" spans="27:48" ht="23.45" customHeight="1" x14ac:dyDescent="0.2">
      <c r="AA519" s="97"/>
      <c r="AB519" s="97"/>
      <c r="AC519" s="97"/>
      <c r="AD519" s="97"/>
      <c r="AE519" s="97"/>
      <c r="AF519" s="93"/>
      <c r="AG519" s="93"/>
      <c r="AH519" s="93"/>
      <c r="AI519" s="30"/>
      <c r="AJ519" s="30"/>
      <c r="AK519" s="30"/>
      <c r="AL519" s="30"/>
      <c r="AM519" s="109"/>
      <c r="AN519" s="109"/>
      <c r="AO519" s="30"/>
      <c r="AP519" s="112" t="s">
        <v>1331</v>
      </c>
      <c r="AQ519"/>
      <c r="AR519"/>
      <c r="AS519"/>
      <c r="AT519"/>
      <c r="AU519"/>
      <c r="AV519"/>
    </row>
    <row r="520" spans="27:48" ht="23.45" customHeight="1" x14ac:dyDescent="0.2">
      <c r="AA520" s="97"/>
      <c r="AB520" s="97"/>
      <c r="AC520" s="97"/>
      <c r="AD520" s="97"/>
      <c r="AE520" s="97"/>
      <c r="AF520" s="93"/>
      <c r="AG520" s="93"/>
      <c r="AH520" s="93"/>
      <c r="AI520" s="30"/>
      <c r="AJ520" s="30"/>
      <c r="AK520" s="30"/>
      <c r="AL520" s="30"/>
      <c r="AM520" s="109"/>
      <c r="AN520" s="109"/>
      <c r="AO520" s="30"/>
      <c r="AP520" s="112" t="s">
        <v>1332</v>
      </c>
      <c r="AQ520"/>
      <c r="AR520"/>
      <c r="AS520"/>
      <c r="AT520"/>
      <c r="AU520"/>
      <c r="AV520"/>
    </row>
    <row r="521" spans="27:48" ht="23.45" customHeight="1" x14ac:dyDescent="0.2">
      <c r="AA521" s="97"/>
      <c r="AB521" s="97"/>
      <c r="AC521" s="97"/>
      <c r="AD521" s="97"/>
      <c r="AE521" s="97"/>
      <c r="AF521" s="93"/>
      <c r="AG521" s="93"/>
      <c r="AH521" s="93"/>
      <c r="AI521" s="30"/>
      <c r="AJ521" s="30"/>
      <c r="AK521" s="30"/>
      <c r="AL521" s="30"/>
      <c r="AM521" s="109"/>
      <c r="AN521" s="109"/>
      <c r="AO521" s="30"/>
      <c r="AP521" s="112" t="s">
        <v>1333</v>
      </c>
      <c r="AQ521"/>
      <c r="AR521"/>
      <c r="AS521"/>
      <c r="AT521"/>
      <c r="AU521"/>
      <c r="AV521"/>
    </row>
    <row r="522" spans="27:48" ht="23.45" customHeight="1" x14ac:dyDescent="0.2">
      <c r="AA522" s="97"/>
      <c r="AB522" s="97"/>
      <c r="AC522" s="97"/>
      <c r="AD522" s="97"/>
      <c r="AE522" s="97"/>
      <c r="AF522" s="93"/>
      <c r="AG522" s="93"/>
      <c r="AH522" s="93"/>
      <c r="AI522" s="30"/>
      <c r="AJ522" s="30"/>
      <c r="AK522" s="30"/>
      <c r="AL522" s="30"/>
      <c r="AM522" s="109"/>
      <c r="AN522" s="109"/>
      <c r="AO522" s="30"/>
      <c r="AP522" s="112" t="s">
        <v>1334</v>
      </c>
      <c r="AQ522"/>
      <c r="AR522"/>
      <c r="AS522"/>
      <c r="AT522"/>
      <c r="AU522"/>
      <c r="AV522"/>
    </row>
    <row r="523" spans="27:48" ht="23.45" customHeight="1" x14ac:dyDescent="0.2">
      <c r="AA523" s="97"/>
      <c r="AB523" s="97"/>
      <c r="AC523" s="97"/>
      <c r="AD523" s="97"/>
      <c r="AE523" s="97"/>
      <c r="AF523" s="93"/>
      <c r="AG523" s="93"/>
      <c r="AH523" s="93"/>
      <c r="AI523" s="30"/>
      <c r="AJ523" s="30"/>
      <c r="AK523" s="30"/>
      <c r="AL523" s="30"/>
      <c r="AM523" s="109"/>
      <c r="AN523" s="109"/>
      <c r="AO523" s="30"/>
      <c r="AP523" s="112" t="s">
        <v>1335</v>
      </c>
      <c r="AQ523"/>
      <c r="AR523"/>
      <c r="AS523"/>
      <c r="AT523"/>
      <c r="AU523"/>
      <c r="AV523"/>
    </row>
    <row r="524" spans="27:48" ht="23.45" customHeight="1" x14ac:dyDescent="0.2">
      <c r="AA524" s="97"/>
      <c r="AB524" s="97"/>
      <c r="AC524" s="97"/>
      <c r="AD524" s="97"/>
      <c r="AE524" s="97"/>
      <c r="AF524" s="93"/>
      <c r="AG524" s="93"/>
      <c r="AH524" s="93"/>
      <c r="AI524" s="30"/>
      <c r="AJ524" s="30"/>
      <c r="AK524" s="30"/>
      <c r="AL524" s="30"/>
      <c r="AM524" s="109"/>
      <c r="AN524" s="109"/>
      <c r="AO524" s="30"/>
      <c r="AP524" s="112" t="s">
        <v>1336</v>
      </c>
      <c r="AQ524"/>
      <c r="AR524"/>
      <c r="AS524"/>
      <c r="AT524"/>
      <c r="AU524"/>
      <c r="AV524"/>
    </row>
    <row r="525" spans="27:48" ht="23.45" customHeight="1" x14ac:dyDescent="0.2">
      <c r="AA525" s="97"/>
      <c r="AB525" s="97"/>
      <c r="AC525" s="97"/>
      <c r="AD525" s="97"/>
      <c r="AE525" s="97"/>
      <c r="AF525" s="93"/>
      <c r="AG525" s="93"/>
      <c r="AH525" s="93"/>
      <c r="AI525" s="30"/>
      <c r="AJ525" s="30"/>
      <c r="AK525" s="30"/>
      <c r="AL525" s="30"/>
      <c r="AM525" s="109"/>
      <c r="AN525" s="109"/>
      <c r="AO525" s="30"/>
      <c r="AP525" s="112" t="s">
        <v>1337</v>
      </c>
      <c r="AQ525"/>
      <c r="AR525"/>
      <c r="AS525"/>
      <c r="AT525"/>
      <c r="AU525"/>
      <c r="AV525"/>
    </row>
    <row r="526" spans="27:48" ht="23.45" customHeight="1" x14ac:dyDescent="0.2">
      <c r="AA526" s="97"/>
      <c r="AB526" s="97"/>
      <c r="AC526" s="97"/>
      <c r="AD526" s="97"/>
      <c r="AE526" s="97"/>
      <c r="AF526" s="93"/>
      <c r="AG526" s="93"/>
      <c r="AH526" s="93"/>
      <c r="AI526" s="30"/>
      <c r="AJ526" s="30"/>
      <c r="AK526" s="30"/>
      <c r="AL526" s="30"/>
      <c r="AM526" s="109"/>
      <c r="AN526" s="109"/>
      <c r="AO526" s="30"/>
      <c r="AP526" s="112" t="s">
        <v>1338</v>
      </c>
      <c r="AQ526"/>
      <c r="AR526"/>
      <c r="AS526"/>
      <c r="AT526"/>
      <c r="AU526"/>
      <c r="AV526"/>
    </row>
    <row r="527" spans="27:48" ht="23.45" customHeight="1" x14ac:dyDescent="0.2">
      <c r="AA527" s="97"/>
      <c r="AB527" s="97"/>
      <c r="AC527" s="97"/>
      <c r="AD527" s="97"/>
      <c r="AE527" s="97"/>
      <c r="AF527" s="93"/>
      <c r="AG527" s="93"/>
      <c r="AH527" s="93"/>
      <c r="AI527" s="30"/>
      <c r="AJ527" s="30"/>
      <c r="AK527" s="30"/>
      <c r="AL527" s="30"/>
      <c r="AM527" s="109"/>
      <c r="AN527" s="109"/>
      <c r="AO527" s="30"/>
      <c r="AP527" s="112" t="s">
        <v>1339</v>
      </c>
      <c r="AQ527"/>
      <c r="AR527"/>
      <c r="AS527"/>
      <c r="AT527"/>
      <c r="AU527"/>
      <c r="AV527"/>
    </row>
    <row r="528" spans="27:48" ht="23.45" customHeight="1" x14ac:dyDescent="0.2">
      <c r="AA528" s="97"/>
      <c r="AB528" s="97"/>
      <c r="AC528" s="97"/>
      <c r="AD528" s="97"/>
      <c r="AE528" s="97"/>
      <c r="AF528" s="93"/>
      <c r="AG528" s="93"/>
      <c r="AH528" s="93"/>
      <c r="AI528" s="30"/>
      <c r="AJ528" s="30"/>
      <c r="AK528" s="30"/>
      <c r="AL528" s="30"/>
      <c r="AM528" s="109"/>
      <c r="AN528" s="109"/>
      <c r="AO528" s="30"/>
      <c r="AP528" s="112" t="s">
        <v>1340</v>
      </c>
      <c r="AQ528"/>
      <c r="AR528"/>
      <c r="AS528"/>
      <c r="AT528"/>
      <c r="AU528"/>
      <c r="AV528"/>
    </row>
    <row r="529" spans="27:48" ht="23.45" customHeight="1" x14ac:dyDescent="0.2">
      <c r="AA529" s="97"/>
      <c r="AB529" s="97"/>
      <c r="AC529" s="97"/>
      <c r="AD529" s="97"/>
      <c r="AE529" s="97"/>
      <c r="AF529" s="93"/>
      <c r="AG529" s="93"/>
      <c r="AH529" s="93"/>
      <c r="AI529" s="30"/>
      <c r="AJ529" s="30"/>
      <c r="AK529" s="30"/>
      <c r="AL529" s="30"/>
      <c r="AM529" s="109"/>
      <c r="AN529" s="109"/>
      <c r="AO529" s="30"/>
      <c r="AP529" s="112" t="s">
        <v>1341</v>
      </c>
      <c r="AQ529"/>
      <c r="AR529"/>
      <c r="AS529"/>
      <c r="AT529"/>
      <c r="AU529"/>
      <c r="AV529"/>
    </row>
    <row r="530" spans="27:48" ht="23.45" customHeight="1" x14ac:dyDescent="0.2">
      <c r="AA530" s="97"/>
      <c r="AB530" s="97"/>
      <c r="AC530" s="97"/>
      <c r="AD530" s="97"/>
      <c r="AE530" s="97"/>
      <c r="AF530" s="93"/>
      <c r="AG530" s="93"/>
      <c r="AH530" s="93"/>
      <c r="AI530" s="30"/>
      <c r="AJ530" s="30"/>
      <c r="AK530" s="30"/>
      <c r="AL530" s="30"/>
      <c r="AM530" s="109"/>
      <c r="AN530" s="109"/>
      <c r="AO530" s="30"/>
      <c r="AP530" s="112" t="s">
        <v>1342</v>
      </c>
      <c r="AQ530"/>
      <c r="AR530"/>
      <c r="AS530"/>
      <c r="AT530"/>
      <c r="AU530"/>
      <c r="AV530"/>
    </row>
    <row r="531" spans="27:48" ht="23.45" customHeight="1" x14ac:dyDescent="0.2">
      <c r="AA531" s="97"/>
      <c r="AB531" s="97"/>
      <c r="AC531" s="97"/>
      <c r="AD531" s="97"/>
      <c r="AE531" s="97"/>
      <c r="AF531" s="93"/>
      <c r="AG531" s="93"/>
      <c r="AH531" s="93"/>
      <c r="AI531" s="30"/>
      <c r="AJ531" s="30"/>
      <c r="AK531" s="30"/>
      <c r="AL531" s="30"/>
      <c r="AM531" s="109"/>
      <c r="AN531" s="109"/>
      <c r="AO531" s="30"/>
      <c r="AP531" s="112" t="s">
        <v>1343</v>
      </c>
      <c r="AQ531"/>
      <c r="AR531"/>
      <c r="AS531"/>
      <c r="AT531"/>
      <c r="AU531"/>
      <c r="AV531"/>
    </row>
    <row r="532" spans="27:48" ht="23.45" customHeight="1" x14ac:dyDescent="0.2">
      <c r="AA532" s="97"/>
      <c r="AB532" s="97"/>
      <c r="AC532" s="97"/>
      <c r="AD532" s="97"/>
      <c r="AE532" s="97"/>
      <c r="AF532" s="93"/>
      <c r="AG532" s="93"/>
      <c r="AH532" s="93"/>
      <c r="AI532" s="30"/>
      <c r="AJ532" s="30"/>
      <c r="AK532" s="30"/>
      <c r="AL532" s="30"/>
      <c r="AM532" s="109"/>
      <c r="AN532" s="109"/>
      <c r="AO532" s="30"/>
      <c r="AP532" s="112" t="s">
        <v>1344</v>
      </c>
      <c r="AQ532"/>
      <c r="AR532"/>
      <c r="AS532"/>
      <c r="AT532"/>
      <c r="AU532"/>
      <c r="AV532"/>
    </row>
    <row r="533" spans="27:48" ht="23.45" customHeight="1" x14ac:dyDescent="0.2">
      <c r="AA533" s="97"/>
      <c r="AB533" s="97"/>
      <c r="AC533" s="97"/>
      <c r="AD533" s="97"/>
      <c r="AE533" s="97"/>
      <c r="AF533" s="93"/>
      <c r="AG533" s="93"/>
      <c r="AH533" s="93"/>
      <c r="AI533" s="30"/>
      <c r="AJ533" s="30"/>
      <c r="AK533" s="30"/>
      <c r="AL533" s="30"/>
      <c r="AM533" s="109"/>
      <c r="AN533" s="109"/>
      <c r="AO533" s="30"/>
      <c r="AP533" s="112" t="s">
        <v>1345</v>
      </c>
      <c r="AQ533"/>
      <c r="AR533"/>
      <c r="AS533"/>
      <c r="AT533"/>
      <c r="AU533"/>
      <c r="AV533"/>
    </row>
    <row r="534" spans="27:48" ht="23.45" customHeight="1" x14ac:dyDescent="0.2">
      <c r="AA534" s="97"/>
      <c r="AB534" s="97"/>
      <c r="AC534" s="97"/>
      <c r="AD534" s="97"/>
      <c r="AE534" s="97"/>
      <c r="AF534" s="93"/>
      <c r="AG534" s="93"/>
      <c r="AH534" s="93"/>
      <c r="AI534" s="30"/>
      <c r="AJ534" s="30"/>
      <c r="AK534" s="30"/>
      <c r="AL534" s="30"/>
      <c r="AM534" s="109"/>
      <c r="AN534" s="109"/>
      <c r="AO534" s="30"/>
      <c r="AP534" s="112" t="s">
        <v>1346</v>
      </c>
      <c r="AQ534"/>
      <c r="AR534"/>
      <c r="AS534"/>
      <c r="AT534"/>
      <c r="AU534"/>
      <c r="AV534"/>
    </row>
    <row r="535" spans="27:48" ht="23.45" customHeight="1" x14ac:dyDescent="0.2">
      <c r="AA535" s="97"/>
      <c r="AB535" s="97"/>
      <c r="AC535" s="97"/>
      <c r="AD535" s="97"/>
      <c r="AE535" s="97"/>
      <c r="AF535" s="93"/>
      <c r="AG535" s="93"/>
      <c r="AH535" s="93"/>
      <c r="AI535" s="30"/>
      <c r="AJ535" s="30"/>
      <c r="AK535" s="30"/>
      <c r="AL535" s="30"/>
      <c r="AM535" s="109"/>
      <c r="AN535" s="109"/>
      <c r="AO535" s="30"/>
      <c r="AP535" s="112" t="s">
        <v>1347</v>
      </c>
      <c r="AQ535"/>
      <c r="AR535"/>
      <c r="AS535"/>
      <c r="AT535"/>
      <c r="AU535"/>
      <c r="AV535"/>
    </row>
    <row r="536" spans="27:48" ht="23.45" customHeight="1" x14ac:dyDescent="0.2">
      <c r="AA536" s="97"/>
      <c r="AB536" s="97"/>
      <c r="AC536" s="97"/>
      <c r="AD536" s="97"/>
      <c r="AE536" s="97"/>
      <c r="AF536" s="93"/>
      <c r="AG536" s="93"/>
      <c r="AH536" s="93"/>
      <c r="AI536" s="30"/>
      <c r="AJ536" s="30"/>
      <c r="AK536" s="30"/>
      <c r="AL536" s="30"/>
      <c r="AM536" s="109"/>
      <c r="AN536" s="109"/>
      <c r="AO536" s="30"/>
      <c r="AP536" s="112" t="s">
        <v>1348</v>
      </c>
      <c r="AQ536"/>
      <c r="AR536"/>
      <c r="AS536"/>
      <c r="AT536"/>
      <c r="AU536"/>
      <c r="AV536"/>
    </row>
    <row r="537" spans="27:48" ht="23.45" customHeight="1" x14ac:dyDescent="0.2">
      <c r="AA537" s="97"/>
      <c r="AB537" s="97"/>
      <c r="AC537" s="97"/>
      <c r="AD537" s="97"/>
      <c r="AE537" s="97"/>
      <c r="AF537" s="93"/>
      <c r="AG537" s="93"/>
      <c r="AH537" s="93"/>
      <c r="AI537" s="30"/>
      <c r="AJ537" s="30"/>
      <c r="AK537" s="30"/>
      <c r="AL537" s="30"/>
      <c r="AM537" s="109"/>
      <c r="AN537" s="109"/>
      <c r="AO537" s="30"/>
      <c r="AP537" s="112" t="s">
        <v>1349</v>
      </c>
      <c r="AQ537"/>
      <c r="AR537"/>
      <c r="AS537"/>
      <c r="AT537"/>
      <c r="AU537"/>
      <c r="AV537"/>
    </row>
    <row r="538" spans="27:48" ht="23.45" customHeight="1" x14ac:dyDescent="0.2">
      <c r="AA538" s="97"/>
      <c r="AB538" s="97"/>
      <c r="AC538" s="97"/>
      <c r="AD538" s="97"/>
      <c r="AE538" s="97"/>
      <c r="AF538" s="93"/>
      <c r="AG538" s="93"/>
      <c r="AH538" s="93"/>
      <c r="AI538" s="30"/>
      <c r="AJ538" s="30"/>
      <c r="AK538" s="30"/>
      <c r="AL538" s="30"/>
      <c r="AM538" s="109"/>
      <c r="AN538" s="109"/>
      <c r="AO538" s="30"/>
      <c r="AP538" s="112" t="s">
        <v>1350</v>
      </c>
      <c r="AQ538"/>
      <c r="AR538"/>
      <c r="AS538"/>
      <c r="AT538"/>
      <c r="AU538"/>
      <c r="AV538"/>
    </row>
    <row r="539" spans="27:48" ht="23.45" customHeight="1" x14ac:dyDescent="0.2">
      <c r="AA539" s="97"/>
      <c r="AB539" s="97"/>
      <c r="AC539" s="97"/>
      <c r="AD539" s="97"/>
      <c r="AE539" s="97"/>
      <c r="AF539" s="93"/>
      <c r="AG539" s="93"/>
      <c r="AH539" s="93"/>
      <c r="AI539" s="30"/>
      <c r="AJ539" s="30"/>
      <c r="AK539" s="30"/>
      <c r="AL539" s="30"/>
      <c r="AM539" s="109"/>
      <c r="AN539" s="109"/>
      <c r="AO539" s="30"/>
      <c r="AP539" s="112" t="s">
        <v>1351</v>
      </c>
      <c r="AQ539"/>
      <c r="AR539"/>
      <c r="AS539"/>
      <c r="AT539"/>
      <c r="AU539"/>
      <c r="AV539"/>
    </row>
    <row r="540" spans="27:48" ht="23.45" customHeight="1" x14ac:dyDescent="0.2">
      <c r="AA540" s="97"/>
      <c r="AB540" s="97"/>
      <c r="AC540" s="97"/>
      <c r="AD540" s="97"/>
      <c r="AE540" s="97"/>
      <c r="AF540" s="93"/>
      <c r="AG540" s="93"/>
      <c r="AH540" s="93"/>
      <c r="AI540" s="30"/>
      <c r="AJ540" s="30"/>
      <c r="AK540" s="30"/>
      <c r="AL540" s="30"/>
      <c r="AM540" s="109"/>
      <c r="AN540" s="109"/>
      <c r="AO540" s="30"/>
      <c r="AP540" s="112" t="s">
        <v>1352</v>
      </c>
      <c r="AQ540"/>
      <c r="AR540"/>
      <c r="AS540"/>
      <c r="AT540"/>
      <c r="AU540"/>
      <c r="AV540"/>
    </row>
    <row r="541" spans="27:48" ht="23.45" customHeight="1" x14ac:dyDescent="0.2">
      <c r="AA541" s="97"/>
      <c r="AB541" s="97"/>
      <c r="AC541" s="97"/>
      <c r="AD541" s="97"/>
      <c r="AE541" s="97"/>
      <c r="AF541" s="93"/>
      <c r="AG541" s="93"/>
      <c r="AH541" s="93"/>
      <c r="AI541" s="30"/>
      <c r="AJ541" s="30"/>
      <c r="AK541" s="30"/>
      <c r="AL541" s="30"/>
      <c r="AM541" s="109"/>
      <c r="AN541" s="109"/>
      <c r="AO541" s="30"/>
      <c r="AP541" s="112" t="s">
        <v>1353</v>
      </c>
      <c r="AQ541"/>
      <c r="AR541"/>
      <c r="AS541"/>
      <c r="AT541"/>
      <c r="AU541"/>
      <c r="AV541"/>
    </row>
    <row r="542" spans="27:48" ht="23.45" customHeight="1" x14ac:dyDescent="0.2">
      <c r="AA542" s="97"/>
      <c r="AB542" s="97"/>
      <c r="AC542" s="97"/>
      <c r="AD542" s="97"/>
      <c r="AE542" s="97"/>
      <c r="AF542" s="93"/>
      <c r="AG542" s="93"/>
      <c r="AH542" s="93"/>
      <c r="AI542" s="30"/>
      <c r="AJ542" s="30"/>
      <c r="AK542" s="30"/>
      <c r="AL542" s="30"/>
      <c r="AM542" s="109"/>
      <c r="AN542" s="109"/>
      <c r="AO542" s="30"/>
      <c r="AP542" s="112" t="s">
        <v>1354</v>
      </c>
      <c r="AQ542"/>
      <c r="AR542"/>
      <c r="AS542"/>
      <c r="AT542"/>
      <c r="AU542"/>
      <c r="AV542"/>
    </row>
    <row r="543" spans="27:48" ht="23.45" customHeight="1" x14ac:dyDescent="0.2">
      <c r="AA543" s="97"/>
      <c r="AB543" s="97"/>
      <c r="AC543" s="97"/>
      <c r="AD543" s="97"/>
      <c r="AE543" s="97"/>
      <c r="AF543" s="93"/>
      <c r="AG543" s="93"/>
      <c r="AH543" s="93"/>
      <c r="AI543" s="30"/>
      <c r="AJ543" s="30"/>
      <c r="AK543" s="30"/>
      <c r="AL543" s="30"/>
      <c r="AM543" s="109"/>
      <c r="AN543" s="109"/>
      <c r="AO543" s="30"/>
      <c r="AP543" s="112" t="s">
        <v>1355</v>
      </c>
      <c r="AQ543"/>
      <c r="AR543"/>
      <c r="AS543"/>
      <c r="AT543"/>
      <c r="AU543"/>
      <c r="AV543"/>
    </row>
    <row r="544" spans="27:48" ht="23.45" customHeight="1" x14ac:dyDescent="0.2">
      <c r="AA544" s="97"/>
      <c r="AB544" s="97"/>
      <c r="AC544" s="97"/>
      <c r="AD544" s="97"/>
      <c r="AE544" s="97"/>
      <c r="AF544" s="93"/>
      <c r="AG544" s="93"/>
      <c r="AH544" s="93"/>
      <c r="AI544" s="30"/>
      <c r="AJ544" s="30"/>
      <c r="AK544" s="30"/>
      <c r="AL544" s="30"/>
      <c r="AM544" s="109"/>
      <c r="AN544" s="109"/>
      <c r="AO544" s="30"/>
      <c r="AP544" s="112" t="s">
        <v>1356</v>
      </c>
      <c r="AQ544"/>
      <c r="AR544"/>
      <c r="AS544"/>
      <c r="AT544"/>
      <c r="AU544"/>
      <c r="AV544"/>
    </row>
    <row r="545" spans="27:48" ht="23.45" customHeight="1" x14ac:dyDescent="0.2">
      <c r="AA545" s="97"/>
      <c r="AB545" s="97"/>
      <c r="AC545" s="97"/>
      <c r="AD545" s="97"/>
      <c r="AE545" s="97"/>
      <c r="AF545" s="93"/>
      <c r="AG545" s="93"/>
      <c r="AH545" s="93"/>
      <c r="AI545" s="30"/>
      <c r="AJ545" s="30"/>
      <c r="AK545" s="30"/>
      <c r="AL545" s="30"/>
      <c r="AM545" s="109"/>
      <c r="AN545" s="109"/>
      <c r="AO545" s="30"/>
      <c r="AP545" s="112" t="s">
        <v>1357</v>
      </c>
      <c r="AQ545"/>
      <c r="AR545"/>
      <c r="AS545"/>
      <c r="AT545"/>
      <c r="AU545"/>
      <c r="AV545"/>
    </row>
    <row r="546" spans="27:48" ht="23.45" customHeight="1" x14ac:dyDescent="0.2">
      <c r="AA546" s="97"/>
      <c r="AB546" s="97"/>
      <c r="AC546" s="97"/>
      <c r="AD546" s="97"/>
      <c r="AE546" s="97"/>
      <c r="AF546" s="93"/>
      <c r="AG546" s="93"/>
      <c r="AH546" s="93"/>
      <c r="AI546" s="30"/>
      <c r="AJ546" s="30"/>
      <c r="AK546" s="30"/>
      <c r="AL546" s="30"/>
      <c r="AM546" s="109"/>
      <c r="AN546" s="109"/>
      <c r="AO546" s="30"/>
      <c r="AP546" s="112" t="s">
        <v>1358</v>
      </c>
      <c r="AQ546"/>
      <c r="AR546"/>
      <c r="AS546"/>
      <c r="AT546"/>
      <c r="AU546"/>
      <c r="AV546"/>
    </row>
    <row r="547" spans="27:48" ht="23.45" customHeight="1" x14ac:dyDescent="0.2">
      <c r="AA547" s="97"/>
      <c r="AB547" s="97"/>
      <c r="AC547" s="97"/>
      <c r="AD547" s="97"/>
      <c r="AE547" s="97"/>
      <c r="AF547" s="93"/>
      <c r="AG547" s="93"/>
      <c r="AH547" s="93"/>
      <c r="AI547" s="30"/>
      <c r="AJ547" s="30"/>
      <c r="AK547" s="30"/>
      <c r="AL547" s="30"/>
      <c r="AM547" s="109"/>
      <c r="AN547" s="109"/>
      <c r="AO547" s="30"/>
      <c r="AP547" s="112" t="s">
        <v>1359</v>
      </c>
      <c r="AQ547"/>
      <c r="AR547"/>
      <c r="AS547"/>
      <c r="AT547"/>
      <c r="AU547"/>
      <c r="AV547"/>
    </row>
    <row r="548" spans="27:48" ht="23.45" customHeight="1" x14ac:dyDescent="0.2">
      <c r="AA548" s="97"/>
      <c r="AB548" s="97"/>
      <c r="AC548" s="97"/>
      <c r="AD548" s="97"/>
      <c r="AE548" s="97"/>
      <c r="AF548" s="93"/>
      <c r="AG548" s="93"/>
      <c r="AH548" s="93"/>
      <c r="AI548" s="30"/>
      <c r="AJ548" s="30"/>
      <c r="AK548" s="30"/>
      <c r="AL548" s="30"/>
      <c r="AM548" s="109"/>
      <c r="AN548" s="109"/>
      <c r="AO548" s="30"/>
      <c r="AP548" s="112" t="s">
        <v>1360</v>
      </c>
      <c r="AQ548"/>
      <c r="AR548"/>
      <c r="AS548"/>
      <c r="AT548"/>
      <c r="AU548"/>
      <c r="AV548"/>
    </row>
    <row r="549" spans="27:48" ht="23.45" customHeight="1" x14ac:dyDescent="0.2">
      <c r="AA549" s="97"/>
      <c r="AB549" s="97"/>
      <c r="AC549" s="97"/>
      <c r="AD549" s="97"/>
      <c r="AE549" s="97"/>
      <c r="AF549" s="93"/>
      <c r="AG549" s="93"/>
      <c r="AH549" s="93"/>
      <c r="AI549" s="30"/>
      <c r="AJ549" s="30"/>
      <c r="AK549" s="30"/>
      <c r="AL549" s="30"/>
      <c r="AM549" s="109"/>
      <c r="AN549" s="109"/>
      <c r="AO549" s="30"/>
      <c r="AP549" s="112" t="s">
        <v>1361</v>
      </c>
      <c r="AQ549"/>
      <c r="AR549"/>
      <c r="AS549"/>
      <c r="AT549"/>
      <c r="AU549"/>
      <c r="AV549"/>
    </row>
    <row r="550" spans="27:48" ht="23.45" customHeight="1" x14ac:dyDescent="0.2">
      <c r="AA550" s="97"/>
      <c r="AB550" s="97"/>
      <c r="AC550" s="97"/>
      <c r="AD550" s="97"/>
      <c r="AE550" s="97"/>
      <c r="AF550" s="93"/>
      <c r="AG550" s="93"/>
      <c r="AH550" s="93"/>
      <c r="AI550" s="30"/>
      <c r="AJ550" s="30"/>
      <c r="AK550" s="30"/>
      <c r="AL550" s="30"/>
      <c r="AM550" s="109"/>
      <c r="AN550" s="109"/>
      <c r="AO550" s="30"/>
      <c r="AP550" s="112" t="s">
        <v>1362</v>
      </c>
      <c r="AQ550"/>
      <c r="AR550"/>
      <c r="AS550"/>
      <c r="AT550"/>
      <c r="AU550"/>
      <c r="AV550"/>
    </row>
    <row r="551" spans="27:48" ht="23.45" customHeight="1" x14ac:dyDescent="0.2">
      <c r="AA551" s="97"/>
      <c r="AB551" s="97"/>
      <c r="AC551" s="97"/>
      <c r="AD551" s="97"/>
      <c r="AE551" s="97"/>
      <c r="AF551" s="93"/>
      <c r="AG551" s="93"/>
      <c r="AH551" s="93"/>
      <c r="AI551" s="30"/>
      <c r="AJ551" s="30"/>
      <c r="AK551" s="30"/>
      <c r="AL551" s="30"/>
      <c r="AM551" s="109"/>
      <c r="AN551" s="109"/>
      <c r="AO551" s="30"/>
      <c r="AP551" s="112" t="s">
        <v>1363</v>
      </c>
      <c r="AQ551"/>
      <c r="AR551"/>
      <c r="AS551"/>
      <c r="AT551"/>
      <c r="AU551"/>
      <c r="AV551"/>
    </row>
    <row r="552" spans="27:48" ht="23.45" customHeight="1" x14ac:dyDescent="0.2">
      <c r="AA552" s="97"/>
      <c r="AB552" s="97"/>
      <c r="AC552" s="97"/>
      <c r="AD552" s="97"/>
      <c r="AE552" s="97"/>
      <c r="AF552" s="93"/>
      <c r="AG552" s="93"/>
      <c r="AH552" s="93"/>
      <c r="AI552" s="30"/>
      <c r="AJ552" s="30"/>
      <c r="AK552" s="30"/>
      <c r="AL552" s="30"/>
      <c r="AM552" s="109"/>
      <c r="AN552" s="109"/>
      <c r="AO552" s="30"/>
      <c r="AP552" s="112" t="s">
        <v>1364</v>
      </c>
      <c r="AQ552"/>
      <c r="AR552"/>
      <c r="AS552"/>
      <c r="AT552"/>
      <c r="AU552"/>
      <c r="AV552"/>
    </row>
    <row r="553" spans="27:48" ht="23.45" customHeight="1" x14ac:dyDescent="0.2">
      <c r="AA553" s="97"/>
      <c r="AB553" s="97"/>
      <c r="AC553" s="97"/>
      <c r="AD553" s="97"/>
      <c r="AE553" s="97"/>
      <c r="AF553" s="93"/>
      <c r="AG553" s="93"/>
      <c r="AH553" s="93"/>
      <c r="AI553" s="30"/>
      <c r="AJ553" s="30"/>
      <c r="AK553" s="30"/>
      <c r="AL553" s="30"/>
      <c r="AM553" s="109"/>
      <c r="AN553" s="109"/>
      <c r="AO553" s="30"/>
      <c r="AP553" s="112" t="s">
        <v>1365</v>
      </c>
      <c r="AQ553"/>
      <c r="AR553"/>
      <c r="AS553"/>
      <c r="AT553"/>
      <c r="AU553"/>
      <c r="AV553"/>
    </row>
    <row r="554" spans="27:48" ht="23.45" customHeight="1" x14ac:dyDescent="0.2">
      <c r="AA554" s="97"/>
      <c r="AB554" s="97"/>
      <c r="AC554" s="97"/>
      <c r="AD554" s="97"/>
      <c r="AE554" s="97"/>
      <c r="AF554" s="93"/>
      <c r="AG554" s="93"/>
      <c r="AH554" s="93"/>
      <c r="AI554" s="30"/>
      <c r="AJ554" s="30"/>
      <c r="AK554" s="30"/>
      <c r="AL554" s="30"/>
      <c r="AM554" s="109"/>
      <c r="AN554" s="109"/>
      <c r="AO554" s="30"/>
      <c r="AP554" s="112" t="s">
        <v>1366</v>
      </c>
      <c r="AQ554"/>
      <c r="AR554"/>
      <c r="AS554"/>
      <c r="AT554"/>
      <c r="AU554"/>
      <c r="AV554"/>
    </row>
    <row r="555" spans="27:48" ht="23.45" customHeight="1" x14ac:dyDescent="0.2">
      <c r="AA555" s="97"/>
      <c r="AB555" s="97"/>
      <c r="AC555" s="97"/>
      <c r="AD555" s="97"/>
      <c r="AE555" s="97"/>
      <c r="AF555" s="93"/>
      <c r="AG555" s="93"/>
      <c r="AH555" s="93"/>
      <c r="AI555" s="30"/>
      <c r="AJ555" s="30"/>
      <c r="AK555" s="30"/>
      <c r="AL555" s="30"/>
      <c r="AM555" s="109"/>
      <c r="AN555" s="109"/>
      <c r="AO555" s="30"/>
      <c r="AP555" s="112" t="s">
        <v>1367</v>
      </c>
      <c r="AQ555"/>
      <c r="AR555"/>
      <c r="AS555"/>
      <c r="AT555"/>
      <c r="AU555"/>
      <c r="AV555"/>
    </row>
    <row r="556" spans="27:48" ht="23.45" customHeight="1" x14ac:dyDescent="0.2">
      <c r="AA556" s="97"/>
      <c r="AB556" s="97"/>
      <c r="AC556" s="97"/>
      <c r="AD556" s="97"/>
      <c r="AE556" s="97"/>
      <c r="AF556" s="93"/>
      <c r="AG556" s="93"/>
      <c r="AH556" s="93"/>
      <c r="AI556" s="30"/>
      <c r="AJ556" s="30"/>
      <c r="AK556" s="30"/>
      <c r="AL556" s="30"/>
      <c r="AM556" s="109"/>
      <c r="AN556" s="109"/>
      <c r="AO556" s="30"/>
      <c r="AP556" s="112" t="s">
        <v>1368</v>
      </c>
      <c r="AQ556"/>
      <c r="AR556"/>
      <c r="AS556"/>
      <c r="AT556"/>
      <c r="AU556"/>
      <c r="AV556"/>
    </row>
    <row r="557" spans="27:48" ht="23.45" customHeight="1" x14ac:dyDescent="0.2">
      <c r="AA557" s="97"/>
      <c r="AB557" s="97"/>
      <c r="AC557" s="97"/>
      <c r="AD557" s="97"/>
      <c r="AE557" s="97"/>
      <c r="AF557" s="93"/>
      <c r="AG557" s="93"/>
      <c r="AH557" s="93"/>
      <c r="AI557" s="30"/>
      <c r="AJ557" s="30"/>
      <c r="AK557" s="30"/>
      <c r="AL557" s="30"/>
      <c r="AM557" s="109"/>
      <c r="AN557" s="109"/>
      <c r="AO557" s="30"/>
      <c r="AP557" s="112" t="s">
        <v>1369</v>
      </c>
      <c r="AQ557"/>
      <c r="AR557"/>
      <c r="AS557"/>
      <c r="AT557"/>
      <c r="AU557"/>
      <c r="AV557"/>
    </row>
    <row r="558" spans="27:48" ht="23.45" customHeight="1" x14ac:dyDescent="0.2">
      <c r="AA558" s="97"/>
      <c r="AB558" s="97"/>
      <c r="AC558" s="97"/>
      <c r="AD558" s="97"/>
      <c r="AE558" s="97"/>
      <c r="AF558" s="93"/>
      <c r="AG558" s="93"/>
      <c r="AH558" s="93"/>
      <c r="AI558" s="30"/>
      <c r="AJ558" s="30"/>
      <c r="AK558" s="30"/>
      <c r="AL558" s="30"/>
      <c r="AM558" s="109"/>
      <c r="AN558" s="109"/>
      <c r="AO558" s="30"/>
      <c r="AP558" s="112" t="s">
        <v>1370</v>
      </c>
      <c r="AQ558"/>
      <c r="AR558"/>
      <c r="AS558"/>
      <c r="AT558"/>
      <c r="AU558"/>
      <c r="AV558"/>
    </row>
    <row r="559" spans="27:48" ht="23.45" customHeight="1" x14ac:dyDescent="0.2">
      <c r="AA559" s="97"/>
      <c r="AB559" s="97"/>
      <c r="AC559" s="97"/>
      <c r="AD559" s="97"/>
      <c r="AE559" s="97"/>
      <c r="AF559" s="93"/>
      <c r="AG559" s="93"/>
      <c r="AH559" s="93"/>
      <c r="AI559" s="30"/>
      <c r="AJ559" s="30"/>
      <c r="AK559" s="30"/>
      <c r="AL559" s="30"/>
      <c r="AM559" s="109"/>
      <c r="AN559" s="109"/>
      <c r="AO559" s="30"/>
      <c r="AP559" s="112" t="s">
        <v>1371</v>
      </c>
      <c r="AQ559"/>
      <c r="AR559"/>
      <c r="AS559"/>
      <c r="AT559"/>
      <c r="AU559"/>
      <c r="AV559"/>
    </row>
    <row r="560" spans="27:48" ht="23.45" customHeight="1" x14ac:dyDescent="0.2">
      <c r="AA560" s="97"/>
      <c r="AB560" s="97"/>
      <c r="AC560" s="97"/>
      <c r="AD560" s="97"/>
      <c r="AE560" s="97"/>
      <c r="AF560" s="93"/>
      <c r="AG560" s="93"/>
      <c r="AH560" s="93"/>
      <c r="AI560" s="30"/>
      <c r="AJ560" s="30"/>
      <c r="AK560" s="30"/>
      <c r="AL560" s="30"/>
      <c r="AM560" s="109"/>
      <c r="AN560" s="109"/>
      <c r="AO560" s="30"/>
      <c r="AP560" s="112" t="s">
        <v>1372</v>
      </c>
      <c r="AQ560"/>
      <c r="AR560"/>
      <c r="AS560"/>
      <c r="AT560"/>
      <c r="AU560"/>
      <c r="AV560"/>
    </row>
    <row r="561" spans="27:48" ht="23.45" customHeight="1" x14ac:dyDescent="0.2">
      <c r="AA561" s="97"/>
      <c r="AB561" s="97"/>
      <c r="AC561" s="97"/>
      <c r="AD561" s="97"/>
      <c r="AE561" s="97"/>
      <c r="AF561" s="93"/>
      <c r="AG561" s="93"/>
      <c r="AH561" s="93"/>
      <c r="AI561" s="30"/>
      <c r="AJ561" s="30"/>
      <c r="AK561" s="30"/>
      <c r="AL561" s="30"/>
      <c r="AM561" s="109"/>
      <c r="AN561" s="109"/>
      <c r="AO561" s="30"/>
      <c r="AP561" s="112" t="s">
        <v>1373</v>
      </c>
      <c r="AQ561"/>
      <c r="AR561"/>
      <c r="AS561"/>
      <c r="AT561"/>
      <c r="AU561"/>
      <c r="AV561"/>
    </row>
    <row r="562" spans="27:48" ht="23.45" customHeight="1" x14ac:dyDescent="0.2">
      <c r="AA562" s="97"/>
      <c r="AB562" s="97"/>
      <c r="AC562" s="97"/>
      <c r="AD562" s="97"/>
      <c r="AE562" s="97"/>
      <c r="AF562" s="93"/>
      <c r="AG562" s="93"/>
      <c r="AH562" s="93"/>
      <c r="AI562" s="30"/>
      <c r="AJ562" s="30"/>
      <c r="AK562" s="30"/>
      <c r="AL562" s="30"/>
      <c r="AM562" s="109"/>
      <c r="AN562" s="109"/>
      <c r="AO562" s="30"/>
      <c r="AP562" s="112" t="s">
        <v>1374</v>
      </c>
      <c r="AQ562"/>
      <c r="AR562"/>
      <c r="AS562"/>
      <c r="AT562"/>
      <c r="AU562"/>
      <c r="AV562"/>
    </row>
    <row r="563" spans="27:48" ht="23.45" customHeight="1" x14ac:dyDescent="0.2">
      <c r="AA563" s="97"/>
      <c r="AB563" s="97"/>
      <c r="AC563" s="97"/>
      <c r="AD563" s="97"/>
      <c r="AE563" s="97"/>
      <c r="AF563" s="93"/>
      <c r="AG563" s="93"/>
      <c r="AH563" s="93"/>
      <c r="AI563" s="30"/>
      <c r="AJ563" s="30"/>
      <c r="AK563" s="30"/>
      <c r="AL563" s="30"/>
      <c r="AM563" s="109"/>
      <c r="AN563" s="109"/>
      <c r="AO563" s="30"/>
      <c r="AP563" s="112" t="s">
        <v>1375</v>
      </c>
      <c r="AQ563"/>
      <c r="AR563"/>
      <c r="AS563"/>
      <c r="AT563"/>
      <c r="AU563"/>
      <c r="AV563"/>
    </row>
    <row r="564" spans="27:48" ht="23.45" customHeight="1" x14ac:dyDescent="0.2">
      <c r="AA564" s="97"/>
      <c r="AB564" s="97"/>
      <c r="AC564" s="97"/>
      <c r="AD564" s="97"/>
      <c r="AE564" s="97"/>
      <c r="AF564" s="93"/>
      <c r="AG564" s="93"/>
      <c r="AH564" s="93"/>
      <c r="AI564" s="30"/>
      <c r="AJ564" s="30"/>
      <c r="AK564" s="30"/>
      <c r="AL564" s="30"/>
      <c r="AM564" s="109"/>
      <c r="AN564" s="109"/>
      <c r="AO564" s="30"/>
      <c r="AP564" s="112" t="s">
        <v>1376</v>
      </c>
      <c r="AQ564"/>
      <c r="AR564"/>
      <c r="AS564"/>
      <c r="AT564"/>
      <c r="AU564"/>
      <c r="AV564"/>
    </row>
    <row r="565" spans="27:48" ht="23.45" customHeight="1" x14ac:dyDescent="0.2">
      <c r="AA565" s="97"/>
      <c r="AB565" s="97"/>
      <c r="AC565" s="97"/>
      <c r="AD565" s="97"/>
      <c r="AE565" s="97"/>
      <c r="AF565" s="93"/>
      <c r="AG565" s="93"/>
      <c r="AH565" s="93"/>
      <c r="AI565" s="30"/>
      <c r="AJ565" s="30"/>
      <c r="AK565" s="30"/>
      <c r="AL565" s="30"/>
      <c r="AM565" s="109"/>
      <c r="AN565" s="109"/>
      <c r="AO565" s="30"/>
      <c r="AP565" s="112" t="s">
        <v>1377</v>
      </c>
      <c r="AQ565"/>
      <c r="AR565"/>
      <c r="AS565"/>
      <c r="AT565"/>
      <c r="AU565"/>
      <c r="AV565"/>
    </row>
    <row r="566" spans="27:48" ht="23.45" customHeight="1" x14ac:dyDescent="0.2">
      <c r="AA566" s="97"/>
      <c r="AB566" s="97"/>
      <c r="AC566" s="97"/>
      <c r="AD566" s="97"/>
      <c r="AE566" s="97"/>
      <c r="AF566" s="93"/>
      <c r="AG566" s="93"/>
      <c r="AH566" s="93"/>
      <c r="AI566" s="30"/>
      <c r="AJ566" s="30"/>
      <c r="AK566" s="30"/>
      <c r="AL566" s="30"/>
      <c r="AM566" s="109"/>
      <c r="AN566" s="109"/>
      <c r="AO566" s="30"/>
      <c r="AP566" s="112" t="s">
        <v>1378</v>
      </c>
      <c r="AQ566"/>
      <c r="AR566"/>
      <c r="AS566"/>
      <c r="AT566"/>
      <c r="AU566"/>
      <c r="AV566"/>
    </row>
    <row r="567" spans="27:48" ht="23.45" customHeight="1" x14ac:dyDescent="0.2">
      <c r="AA567" s="97"/>
      <c r="AB567" s="97"/>
      <c r="AC567" s="97"/>
      <c r="AD567" s="97"/>
      <c r="AE567" s="97"/>
      <c r="AF567" s="93"/>
      <c r="AG567" s="93"/>
      <c r="AH567" s="93"/>
      <c r="AI567" s="30"/>
      <c r="AJ567" s="30"/>
      <c r="AK567" s="30"/>
      <c r="AL567" s="30"/>
      <c r="AM567" s="109"/>
      <c r="AN567" s="109"/>
      <c r="AO567" s="30"/>
      <c r="AP567" s="112" t="s">
        <v>1379</v>
      </c>
      <c r="AQ567"/>
      <c r="AR567"/>
      <c r="AS567"/>
      <c r="AT567"/>
      <c r="AU567"/>
      <c r="AV567"/>
    </row>
    <row r="568" spans="27:48" ht="23.45" customHeight="1" x14ac:dyDescent="0.2">
      <c r="AA568" s="97"/>
      <c r="AB568" s="97"/>
      <c r="AC568" s="97"/>
      <c r="AD568" s="97"/>
      <c r="AE568" s="97"/>
      <c r="AF568" s="93"/>
      <c r="AG568" s="93"/>
      <c r="AH568" s="93"/>
      <c r="AI568" s="30"/>
      <c r="AJ568" s="30"/>
      <c r="AK568" s="30"/>
      <c r="AL568" s="30"/>
      <c r="AM568" s="109"/>
      <c r="AN568" s="109"/>
      <c r="AO568" s="30"/>
      <c r="AP568" s="112" t="s">
        <v>1380</v>
      </c>
      <c r="AQ568"/>
      <c r="AR568"/>
      <c r="AS568"/>
      <c r="AT568"/>
      <c r="AU568"/>
      <c r="AV568"/>
    </row>
    <row r="569" spans="27:48" ht="23.45" customHeight="1" x14ac:dyDescent="0.2">
      <c r="AA569" s="97"/>
      <c r="AB569" s="97"/>
      <c r="AC569" s="97"/>
      <c r="AD569" s="97"/>
      <c r="AE569" s="97"/>
      <c r="AF569" s="93"/>
      <c r="AG569" s="93"/>
      <c r="AH569" s="93"/>
      <c r="AI569" s="30"/>
      <c r="AJ569" s="30"/>
      <c r="AK569" s="30"/>
      <c r="AL569" s="30"/>
      <c r="AM569" s="109"/>
      <c r="AN569" s="109"/>
      <c r="AO569" s="30"/>
      <c r="AP569" s="112" t="s">
        <v>1381</v>
      </c>
      <c r="AQ569"/>
      <c r="AR569"/>
      <c r="AS569"/>
      <c r="AT569"/>
      <c r="AU569"/>
      <c r="AV569"/>
    </row>
    <row r="570" spans="27:48" ht="23.45" customHeight="1" x14ac:dyDescent="0.2">
      <c r="AA570" s="97"/>
      <c r="AB570" s="97"/>
      <c r="AC570" s="97"/>
      <c r="AD570" s="97"/>
      <c r="AE570" s="97"/>
      <c r="AF570" s="93"/>
      <c r="AG570" s="93"/>
      <c r="AH570" s="93"/>
      <c r="AI570" s="30"/>
      <c r="AJ570" s="30"/>
      <c r="AK570" s="30"/>
      <c r="AL570" s="30"/>
      <c r="AM570" s="109"/>
      <c r="AN570" s="109"/>
      <c r="AO570" s="30"/>
      <c r="AP570" s="112" t="s">
        <v>1382</v>
      </c>
      <c r="AQ570"/>
      <c r="AR570"/>
      <c r="AS570"/>
      <c r="AT570"/>
      <c r="AU570"/>
      <c r="AV570"/>
    </row>
    <row r="571" spans="27:48" ht="23.45" customHeight="1" x14ac:dyDescent="0.2">
      <c r="AA571" s="97"/>
      <c r="AB571" s="97"/>
      <c r="AC571" s="97"/>
      <c r="AD571" s="97"/>
      <c r="AE571" s="97"/>
      <c r="AF571" s="93"/>
      <c r="AG571" s="93"/>
      <c r="AH571" s="93"/>
      <c r="AI571" s="30"/>
      <c r="AJ571" s="30"/>
      <c r="AK571" s="30"/>
      <c r="AL571" s="30"/>
      <c r="AM571" s="109"/>
      <c r="AN571" s="109"/>
      <c r="AO571" s="30"/>
      <c r="AP571" s="112" t="s">
        <v>1383</v>
      </c>
      <c r="AQ571"/>
      <c r="AR571"/>
      <c r="AS571"/>
      <c r="AT571"/>
      <c r="AU571"/>
      <c r="AV571"/>
    </row>
    <row r="572" spans="27:48" ht="23.45" customHeight="1" x14ac:dyDescent="0.2">
      <c r="AA572" s="97"/>
      <c r="AB572" s="97"/>
      <c r="AC572" s="97"/>
      <c r="AD572" s="97"/>
      <c r="AE572" s="97"/>
      <c r="AF572" s="93"/>
      <c r="AG572" s="93"/>
      <c r="AH572" s="93"/>
      <c r="AI572" s="30"/>
      <c r="AJ572" s="30"/>
      <c r="AK572" s="30"/>
      <c r="AL572" s="30"/>
      <c r="AM572" s="109"/>
      <c r="AN572" s="109"/>
      <c r="AO572" s="30"/>
      <c r="AP572" s="112" t="s">
        <v>1384</v>
      </c>
      <c r="AQ572"/>
      <c r="AR572"/>
      <c r="AS572"/>
      <c r="AT572"/>
      <c r="AU572"/>
      <c r="AV572"/>
    </row>
    <row r="573" spans="27:48" ht="23.45" customHeight="1" x14ac:dyDescent="0.2">
      <c r="AA573" s="97"/>
      <c r="AB573" s="97"/>
      <c r="AC573" s="97"/>
      <c r="AD573" s="97"/>
      <c r="AE573" s="97"/>
      <c r="AF573" s="93"/>
      <c r="AG573" s="93"/>
      <c r="AH573" s="93"/>
      <c r="AI573" s="30"/>
      <c r="AJ573" s="30"/>
      <c r="AK573" s="30"/>
      <c r="AL573" s="30"/>
      <c r="AM573" s="109"/>
      <c r="AN573" s="109"/>
      <c r="AO573" s="30"/>
      <c r="AP573" s="112" t="s">
        <v>1385</v>
      </c>
      <c r="AQ573"/>
      <c r="AR573"/>
      <c r="AS573"/>
      <c r="AT573"/>
      <c r="AU573"/>
      <c r="AV573"/>
    </row>
    <row r="574" spans="27:48" ht="23.45" customHeight="1" x14ac:dyDescent="0.2">
      <c r="AA574" s="97"/>
      <c r="AB574" s="97"/>
      <c r="AC574" s="97"/>
      <c r="AD574" s="97"/>
      <c r="AE574" s="97"/>
      <c r="AF574" s="93"/>
      <c r="AG574" s="93"/>
      <c r="AH574" s="93"/>
      <c r="AI574" s="30"/>
      <c r="AJ574" s="30"/>
      <c r="AK574" s="30"/>
      <c r="AL574" s="30"/>
      <c r="AM574" s="109"/>
      <c r="AN574" s="109"/>
      <c r="AO574" s="30"/>
      <c r="AP574" s="112" t="s">
        <v>1386</v>
      </c>
      <c r="AQ574"/>
      <c r="AR574"/>
      <c r="AS574"/>
      <c r="AT574"/>
      <c r="AU574"/>
      <c r="AV574"/>
    </row>
    <row r="575" spans="27:48" ht="23.45" customHeight="1" x14ac:dyDescent="0.2">
      <c r="AA575" s="97"/>
      <c r="AB575" s="97"/>
      <c r="AC575" s="97"/>
      <c r="AD575" s="97"/>
      <c r="AE575" s="97"/>
      <c r="AF575" s="93"/>
      <c r="AG575" s="93"/>
      <c r="AH575" s="93"/>
      <c r="AI575" s="30"/>
      <c r="AJ575" s="30"/>
      <c r="AK575" s="30"/>
      <c r="AL575" s="30"/>
      <c r="AM575" s="109"/>
      <c r="AN575" s="109"/>
      <c r="AO575" s="30"/>
      <c r="AP575" s="112" t="s">
        <v>1387</v>
      </c>
      <c r="AQ575"/>
      <c r="AR575"/>
      <c r="AS575"/>
      <c r="AT575"/>
      <c r="AU575"/>
      <c r="AV575"/>
    </row>
    <row r="576" spans="27:48" ht="23.45" customHeight="1" x14ac:dyDescent="0.2">
      <c r="AA576" s="97"/>
      <c r="AB576" s="97"/>
      <c r="AC576" s="97"/>
      <c r="AD576" s="97"/>
      <c r="AE576" s="97"/>
      <c r="AF576" s="93"/>
      <c r="AG576" s="93"/>
      <c r="AH576" s="93"/>
      <c r="AI576" s="30"/>
      <c r="AJ576" s="30"/>
      <c r="AK576" s="30"/>
      <c r="AL576" s="30"/>
      <c r="AM576" s="109"/>
      <c r="AN576" s="109"/>
      <c r="AO576" s="30"/>
      <c r="AP576" s="112" t="s">
        <v>1388</v>
      </c>
      <c r="AQ576"/>
      <c r="AR576"/>
      <c r="AS576"/>
      <c r="AT576"/>
      <c r="AU576"/>
      <c r="AV576"/>
    </row>
    <row r="577" spans="27:48" ht="23.45" customHeight="1" x14ac:dyDescent="0.2">
      <c r="AA577" s="97"/>
      <c r="AB577" s="97"/>
      <c r="AC577" s="97"/>
      <c r="AD577" s="97"/>
      <c r="AE577" s="97"/>
      <c r="AF577" s="93"/>
      <c r="AG577" s="93"/>
      <c r="AH577" s="93"/>
      <c r="AI577" s="30"/>
      <c r="AJ577" s="30"/>
      <c r="AK577" s="30"/>
      <c r="AL577" s="30"/>
      <c r="AM577" s="109"/>
      <c r="AN577" s="109"/>
      <c r="AO577" s="30"/>
      <c r="AP577" s="112" t="s">
        <v>1389</v>
      </c>
      <c r="AQ577"/>
      <c r="AR577"/>
      <c r="AS577"/>
      <c r="AT577"/>
      <c r="AU577"/>
      <c r="AV577"/>
    </row>
    <row r="578" spans="27:48" ht="23.45" customHeight="1" x14ac:dyDescent="0.2">
      <c r="AA578" s="97"/>
      <c r="AB578" s="97"/>
      <c r="AC578" s="97"/>
      <c r="AD578" s="97"/>
      <c r="AE578" s="97"/>
      <c r="AF578" s="93"/>
      <c r="AG578" s="93"/>
      <c r="AH578" s="93"/>
      <c r="AI578" s="30"/>
      <c r="AJ578" s="30"/>
      <c r="AK578" s="30"/>
      <c r="AL578" s="30"/>
      <c r="AM578" s="109"/>
      <c r="AN578" s="109"/>
      <c r="AO578" s="30"/>
      <c r="AP578" s="112" t="s">
        <v>1390</v>
      </c>
      <c r="AQ578"/>
      <c r="AR578"/>
      <c r="AS578"/>
      <c r="AT578"/>
      <c r="AU578"/>
      <c r="AV578"/>
    </row>
    <row r="579" spans="27:48" ht="23.45" customHeight="1" x14ac:dyDescent="0.2">
      <c r="AA579" s="97"/>
      <c r="AB579" s="97"/>
      <c r="AC579" s="97"/>
      <c r="AD579" s="97"/>
      <c r="AE579" s="97"/>
      <c r="AF579" s="93"/>
      <c r="AG579" s="93"/>
      <c r="AH579" s="93"/>
      <c r="AI579" s="30"/>
      <c r="AJ579" s="30"/>
      <c r="AK579" s="30"/>
      <c r="AL579" s="30"/>
      <c r="AM579" s="109"/>
      <c r="AN579" s="109"/>
      <c r="AO579" s="30"/>
      <c r="AP579" s="112" t="s">
        <v>1391</v>
      </c>
      <c r="AQ579"/>
      <c r="AR579"/>
      <c r="AS579"/>
      <c r="AT579"/>
      <c r="AU579"/>
      <c r="AV579"/>
    </row>
    <row r="580" spans="27:48" ht="23.45" customHeight="1" x14ac:dyDescent="0.2">
      <c r="AA580" s="97"/>
      <c r="AB580" s="97"/>
      <c r="AC580" s="97"/>
      <c r="AD580" s="97"/>
      <c r="AE580" s="97"/>
      <c r="AF580" s="93"/>
      <c r="AG580" s="93"/>
      <c r="AH580" s="93"/>
      <c r="AI580" s="30"/>
      <c r="AJ580" s="30"/>
      <c r="AK580" s="30"/>
      <c r="AL580" s="30"/>
      <c r="AM580" s="109"/>
      <c r="AN580" s="109"/>
      <c r="AO580" s="30"/>
      <c r="AP580" s="112" t="s">
        <v>1392</v>
      </c>
      <c r="AQ580"/>
      <c r="AR580"/>
      <c r="AS580"/>
      <c r="AT580"/>
      <c r="AU580"/>
      <c r="AV580"/>
    </row>
    <row r="581" spans="27:48" ht="23.45" customHeight="1" x14ac:dyDescent="0.2">
      <c r="AA581" s="97"/>
      <c r="AB581" s="97"/>
      <c r="AC581" s="97"/>
      <c r="AD581" s="97"/>
      <c r="AE581" s="97"/>
      <c r="AF581" s="93"/>
      <c r="AG581" s="93"/>
      <c r="AH581" s="93"/>
      <c r="AI581" s="30"/>
      <c r="AJ581" s="30"/>
      <c r="AK581" s="30"/>
      <c r="AL581" s="30"/>
      <c r="AM581" s="109"/>
      <c r="AN581" s="109"/>
      <c r="AO581" s="30"/>
      <c r="AP581" s="112" t="s">
        <v>1393</v>
      </c>
      <c r="AQ581"/>
      <c r="AR581"/>
      <c r="AS581"/>
      <c r="AT581"/>
      <c r="AU581"/>
      <c r="AV581"/>
    </row>
    <row r="582" spans="27:48" ht="23.45" customHeight="1" x14ac:dyDescent="0.2">
      <c r="AA582" s="97"/>
      <c r="AB582" s="97"/>
      <c r="AC582" s="97"/>
      <c r="AD582" s="97"/>
      <c r="AE582" s="97"/>
      <c r="AF582" s="93"/>
      <c r="AG582" s="93"/>
      <c r="AH582" s="93"/>
      <c r="AI582" s="30"/>
      <c r="AJ582" s="30"/>
      <c r="AK582" s="30"/>
      <c r="AL582" s="30"/>
      <c r="AM582" s="109"/>
      <c r="AN582" s="109"/>
      <c r="AO582" s="30"/>
      <c r="AP582" s="112" t="s">
        <v>1394</v>
      </c>
      <c r="AQ582"/>
      <c r="AR582"/>
      <c r="AS582"/>
      <c r="AT582"/>
      <c r="AU582"/>
      <c r="AV582"/>
    </row>
    <row r="583" spans="27:48" ht="23.45" customHeight="1" x14ac:dyDescent="0.2">
      <c r="AA583" s="97"/>
      <c r="AB583" s="97"/>
      <c r="AC583" s="97"/>
      <c r="AD583" s="97"/>
      <c r="AE583" s="97"/>
      <c r="AF583" s="93"/>
      <c r="AG583" s="93"/>
      <c r="AH583" s="93"/>
      <c r="AI583" s="30"/>
      <c r="AJ583" s="30"/>
      <c r="AK583" s="30"/>
      <c r="AL583" s="30"/>
      <c r="AM583" s="109"/>
      <c r="AN583" s="109"/>
      <c r="AO583" s="30"/>
      <c r="AP583" s="112" t="s">
        <v>1395</v>
      </c>
      <c r="AQ583"/>
      <c r="AR583"/>
      <c r="AS583"/>
      <c r="AT583"/>
      <c r="AU583"/>
      <c r="AV583"/>
    </row>
    <row r="584" spans="27:48" ht="23.45" customHeight="1" x14ac:dyDescent="0.2">
      <c r="AA584" s="97"/>
      <c r="AB584" s="97"/>
      <c r="AC584" s="97"/>
      <c r="AD584" s="97"/>
      <c r="AE584" s="97"/>
      <c r="AF584" s="93"/>
      <c r="AG584" s="93"/>
      <c r="AH584" s="93"/>
      <c r="AI584" s="30"/>
      <c r="AJ584" s="30"/>
      <c r="AK584" s="30"/>
      <c r="AL584" s="30"/>
      <c r="AM584" s="109"/>
      <c r="AN584" s="109"/>
      <c r="AO584" s="30"/>
      <c r="AP584" s="112" t="s">
        <v>1396</v>
      </c>
      <c r="AQ584"/>
      <c r="AR584"/>
      <c r="AS584"/>
      <c r="AT584"/>
      <c r="AU584"/>
      <c r="AV584"/>
    </row>
    <row r="585" spans="27:48" ht="23.45" customHeight="1" x14ac:dyDescent="0.2">
      <c r="AA585" s="97"/>
      <c r="AB585" s="97"/>
      <c r="AC585" s="97"/>
      <c r="AD585" s="97"/>
      <c r="AE585" s="97"/>
      <c r="AF585" s="93"/>
      <c r="AG585" s="93"/>
      <c r="AH585" s="93"/>
      <c r="AI585" s="30"/>
      <c r="AJ585" s="30"/>
      <c r="AK585" s="30"/>
      <c r="AL585" s="30"/>
      <c r="AM585" s="109"/>
      <c r="AN585" s="109"/>
      <c r="AO585" s="30"/>
      <c r="AP585" s="112" t="s">
        <v>1397</v>
      </c>
      <c r="AQ585"/>
      <c r="AR585"/>
      <c r="AS585"/>
      <c r="AT585"/>
      <c r="AU585"/>
      <c r="AV585"/>
    </row>
    <row r="586" spans="27:48" ht="23.45" customHeight="1" x14ac:dyDescent="0.2">
      <c r="AA586" s="97"/>
      <c r="AB586" s="97"/>
      <c r="AC586" s="97"/>
      <c r="AD586" s="97"/>
      <c r="AE586" s="97"/>
      <c r="AF586" s="93"/>
      <c r="AG586" s="93"/>
      <c r="AH586" s="93"/>
      <c r="AI586" s="30"/>
      <c r="AJ586" s="30"/>
      <c r="AK586" s="30"/>
      <c r="AL586" s="30"/>
      <c r="AM586" s="109"/>
      <c r="AN586" s="109"/>
      <c r="AO586" s="30"/>
      <c r="AP586" s="112" t="s">
        <v>1398</v>
      </c>
      <c r="AQ586"/>
      <c r="AR586"/>
      <c r="AS586"/>
      <c r="AT586"/>
      <c r="AU586"/>
      <c r="AV586"/>
    </row>
    <row r="587" spans="27:48" ht="23.45" customHeight="1" x14ac:dyDescent="0.2">
      <c r="AA587" s="97"/>
      <c r="AB587" s="97"/>
      <c r="AC587" s="97"/>
      <c r="AD587" s="97"/>
      <c r="AE587" s="97"/>
      <c r="AF587" s="93"/>
      <c r="AG587" s="93"/>
      <c r="AH587" s="93"/>
      <c r="AI587" s="30"/>
      <c r="AJ587" s="30"/>
      <c r="AK587" s="30"/>
      <c r="AL587" s="30"/>
      <c r="AM587" s="109"/>
      <c r="AN587" s="109"/>
      <c r="AO587" s="30"/>
      <c r="AP587" s="112" t="s">
        <v>1399</v>
      </c>
      <c r="AQ587"/>
      <c r="AR587"/>
      <c r="AS587"/>
      <c r="AT587"/>
      <c r="AU587"/>
      <c r="AV587"/>
    </row>
    <row r="588" spans="27:48" ht="23.45" customHeight="1" x14ac:dyDescent="0.2">
      <c r="AA588" s="97"/>
      <c r="AB588" s="97"/>
      <c r="AC588" s="97"/>
      <c r="AD588" s="97"/>
      <c r="AE588" s="97"/>
      <c r="AF588" s="93"/>
      <c r="AG588" s="93"/>
      <c r="AH588" s="93"/>
      <c r="AI588" s="30"/>
      <c r="AJ588" s="30"/>
      <c r="AK588" s="30"/>
      <c r="AL588" s="30"/>
      <c r="AM588" s="109"/>
      <c r="AN588" s="109"/>
      <c r="AO588" s="30"/>
      <c r="AP588" s="112" t="s">
        <v>1400</v>
      </c>
      <c r="AQ588"/>
      <c r="AR588"/>
      <c r="AS588"/>
      <c r="AT588"/>
      <c r="AU588"/>
      <c r="AV588"/>
    </row>
    <row r="589" spans="27:48" ht="23.45" customHeight="1" x14ac:dyDescent="0.2">
      <c r="AA589" s="97"/>
      <c r="AB589" s="97"/>
      <c r="AC589" s="97"/>
      <c r="AD589" s="97"/>
      <c r="AE589" s="97"/>
      <c r="AF589" s="93"/>
      <c r="AG589" s="93"/>
      <c r="AH589" s="93"/>
      <c r="AI589" s="30"/>
      <c r="AJ589" s="30"/>
      <c r="AK589" s="30"/>
      <c r="AL589" s="30"/>
      <c r="AM589" s="109"/>
      <c r="AN589" s="109"/>
      <c r="AO589" s="30"/>
      <c r="AP589" s="112" t="s">
        <v>1401</v>
      </c>
      <c r="AQ589"/>
      <c r="AR589"/>
      <c r="AS589"/>
      <c r="AT589"/>
      <c r="AU589"/>
      <c r="AV589"/>
    </row>
    <row r="590" spans="27:48" ht="23.45" customHeight="1" x14ac:dyDescent="0.2">
      <c r="AA590" s="97"/>
      <c r="AB590" s="97"/>
      <c r="AC590" s="97"/>
      <c r="AD590" s="97"/>
      <c r="AE590" s="97"/>
      <c r="AF590" s="93"/>
      <c r="AG590" s="93"/>
      <c r="AH590" s="93"/>
      <c r="AI590" s="30"/>
      <c r="AJ590" s="30"/>
      <c r="AK590" s="30"/>
      <c r="AL590" s="30"/>
      <c r="AM590" s="109"/>
      <c r="AN590" s="109"/>
      <c r="AO590" s="30"/>
      <c r="AP590" s="112" t="s">
        <v>1402</v>
      </c>
      <c r="AQ590"/>
      <c r="AR590"/>
      <c r="AS590"/>
      <c r="AT590"/>
      <c r="AU590"/>
      <c r="AV590"/>
    </row>
    <row r="591" spans="27:48" ht="23.45" customHeight="1" x14ac:dyDescent="0.2">
      <c r="AA591" s="97"/>
      <c r="AB591" s="97"/>
      <c r="AC591" s="97"/>
      <c r="AD591" s="97"/>
      <c r="AE591" s="97"/>
      <c r="AF591" s="93"/>
      <c r="AG591" s="93"/>
      <c r="AH591" s="93"/>
      <c r="AI591" s="30"/>
      <c r="AJ591" s="30"/>
      <c r="AK591" s="30"/>
      <c r="AL591" s="30"/>
      <c r="AM591" s="109"/>
      <c r="AN591" s="109"/>
      <c r="AO591" s="30"/>
      <c r="AP591" s="112" t="s">
        <v>1403</v>
      </c>
      <c r="AQ591"/>
      <c r="AR591"/>
      <c r="AS591"/>
      <c r="AT591"/>
      <c r="AU591"/>
      <c r="AV591"/>
    </row>
    <row r="592" spans="27:48" ht="23.45" customHeight="1" x14ac:dyDescent="0.2">
      <c r="AA592" s="97"/>
      <c r="AB592" s="97"/>
      <c r="AC592" s="97"/>
      <c r="AD592" s="97"/>
      <c r="AE592" s="97"/>
      <c r="AF592" s="93"/>
      <c r="AG592" s="93"/>
      <c r="AH592" s="93"/>
      <c r="AI592" s="30"/>
      <c r="AJ592" s="30"/>
      <c r="AK592" s="30"/>
      <c r="AL592" s="30"/>
      <c r="AM592" s="109"/>
      <c r="AN592" s="109"/>
      <c r="AO592" s="30"/>
      <c r="AP592" s="112" t="s">
        <v>1404</v>
      </c>
      <c r="AQ592"/>
      <c r="AR592"/>
      <c r="AS592"/>
      <c r="AT592"/>
      <c r="AU592"/>
      <c r="AV592"/>
    </row>
    <row r="593" spans="27:48" ht="23.45" customHeight="1" x14ac:dyDescent="0.2">
      <c r="AA593" s="97"/>
      <c r="AB593" s="97"/>
      <c r="AC593" s="97"/>
      <c r="AD593" s="97"/>
      <c r="AE593" s="97"/>
      <c r="AF593" s="93"/>
      <c r="AG593" s="93"/>
      <c r="AH593" s="93"/>
      <c r="AI593" s="30"/>
      <c r="AJ593" s="30"/>
      <c r="AK593" s="30"/>
      <c r="AL593" s="30"/>
      <c r="AM593" s="109"/>
      <c r="AN593" s="109"/>
      <c r="AO593" s="30"/>
      <c r="AP593" s="112" t="s">
        <v>1405</v>
      </c>
      <c r="AQ593"/>
      <c r="AR593"/>
      <c r="AS593"/>
      <c r="AT593"/>
      <c r="AU593"/>
      <c r="AV593"/>
    </row>
    <row r="594" spans="27:48" ht="23.45" customHeight="1" x14ac:dyDescent="0.2">
      <c r="AA594" s="97"/>
      <c r="AB594" s="97"/>
      <c r="AC594" s="97"/>
      <c r="AD594" s="97"/>
      <c r="AE594" s="97"/>
      <c r="AF594" s="93"/>
      <c r="AG594" s="93"/>
      <c r="AH594" s="93"/>
      <c r="AI594" s="30"/>
      <c r="AJ594" s="30"/>
      <c r="AK594" s="30"/>
      <c r="AL594" s="30"/>
      <c r="AM594" s="109"/>
      <c r="AN594" s="109"/>
      <c r="AO594" s="30"/>
      <c r="AP594" s="112" t="s">
        <v>1406</v>
      </c>
      <c r="AQ594"/>
      <c r="AR594"/>
      <c r="AS594"/>
      <c r="AT594"/>
      <c r="AU594"/>
      <c r="AV594"/>
    </row>
    <row r="595" spans="27:48" ht="23.45" customHeight="1" x14ac:dyDescent="0.2">
      <c r="AA595" s="97"/>
      <c r="AB595" s="97"/>
      <c r="AC595" s="97"/>
      <c r="AD595" s="97"/>
      <c r="AE595" s="97"/>
      <c r="AF595" s="93"/>
      <c r="AG595" s="93"/>
      <c r="AH595" s="93"/>
      <c r="AI595" s="30"/>
      <c r="AJ595" s="30"/>
      <c r="AK595" s="30"/>
      <c r="AL595" s="30"/>
      <c r="AM595" s="109"/>
      <c r="AN595" s="109"/>
      <c r="AO595" s="30"/>
      <c r="AP595" s="112" t="s">
        <v>1407</v>
      </c>
      <c r="AQ595"/>
      <c r="AR595"/>
      <c r="AS595"/>
      <c r="AT595"/>
      <c r="AU595"/>
      <c r="AV595"/>
    </row>
    <row r="596" spans="27:48" ht="23.45" customHeight="1" x14ac:dyDescent="0.2">
      <c r="AA596" s="97"/>
      <c r="AB596" s="97"/>
      <c r="AC596" s="97"/>
      <c r="AD596" s="97"/>
      <c r="AE596" s="97"/>
      <c r="AF596" s="93"/>
      <c r="AG596" s="93"/>
      <c r="AH596" s="93"/>
      <c r="AI596" s="30"/>
      <c r="AJ596" s="30"/>
      <c r="AK596" s="30"/>
      <c r="AL596" s="30"/>
      <c r="AM596" s="109"/>
      <c r="AN596" s="109"/>
      <c r="AO596" s="30"/>
      <c r="AP596" s="112" t="s">
        <v>1408</v>
      </c>
      <c r="AQ596"/>
      <c r="AR596"/>
      <c r="AS596"/>
      <c r="AT596"/>
      <c r="AU596"/>
      <c r="AV596"/>
    </row>
    <row r="597" spans="27:48" ht="23.45" customHeight="1" x14ac:dyDescent="0.2">
      <c r="AA597" s="97"/>
      <c r="AB597" s="97"/>
      <c r="AC597" s="97"/>
      <c r="AD597" s="97"/>
      <c r="AE597" s="97"/>
      <c r="AF597" s="93"/>
      <c r="AG597" s="93"/>
      <c r="AH597" s="93"/>
      <c r="AI597" s="30"/>
      <c r="AJ597" s="30"/>
      <c r="AK597" s="30"/>
      <c r="AL597" s="30"/>
      <c r="AM597" s="109"/>
      <c r="AN597" s="109"/>
      <c r="AO597" s="30"/>
      <c r="AP597" s="112" t="s">
        <v>1409</v>
      </c>
      <c r="AQ597"/>
      <c r="AR597"/>
      <c r="AS597"/>
      <c r="AT597"/>
      <c r="AU597"/>
      <c r="AV597"/>
    </row>
    <row r="598" spans="27:48" ht="23.45" customHeight="1" x14ac:dyDescent="0.2">
      <c r="AA598" s="97"/>
      <c r="AB598" s="97"/>
      <c r="AC598" s="97"/>
      <c r="AD598" s="97"/>
      <c r="AE598" s="97"/>
      <c r="AF598" s="93"/>
      <c r="AG598" s="93"/>
      <c r="AH598" s="93"/>
      <c r="AI598" s="30"/>
      <c r="AJ598" s="30"/>
      <c r="AK598" s="30"/>
      <c r="AL598" s="30"/>
      <c r="AM598" s="109"/>
      <c r="AN598" s="109"/>
      <c r="AO598" s="30"/>
      <c r="AP598" s="112" t="s">
        <v>1410</v>
      </c>
      <c r="AQ598"/>
      <c r="AR598"/>
      <c r="AS598"/>
      <c r="AT598"/>
      <c r="AU598"/>
      <c r="AV598"/>
    </row>
    <row r="599" spans="27:48" ht="23.45" customHeight="1" x14ac:dyDescent="0.2">
      <c r="AA599" s="97"/>
      <c r="AB599" s="97"/>
      <c r="AC599" s="97"/>
      <c r="AD599" s="97"/>
      <c r="AE599" s="97"/>
      <c r="AF599" s="93"/>
      <c r="AG599" s="93"/>
      <c r="AH599" s="93"/>
      <c r="AI599" s="30"/>
      <c r="AJ599" s="30"/>
      <c r="AK599" s="30"/>
      <c r="AL599" s="30"/>
      <c r="AM599" s="109"/>
      <c r="AN599" s="109"/>
      <c r="AO599" s="30"/>
      <c r="AP599" s="112" t="s">
        <v>1411</v>
      </c>
      <c r="AQ599"/>
      <c r="AR599"/>
      <c r="AS599"/>
      <c r="AT599"/>
      <c r="AU599"/>
      <c r="AV599"/>
    </row>
    <row r="600" spans="27:48" ht="23.45" customHeight="1" x14ac:dyDescent="0.2">
      <c r="AA600" s="97"/>
      <c r="AB600" s="97"/>
      <c r="AC600" s="97"/>
      <c r="AD600" s="97"/>
      <c r="AE600" s="97"/>
      <c r="AF600" s="93"/>
      <c r="AG600" s="93"/>
      <c r="AH600" s="93"/>
      <c r="AI600" s="30"/>
      <c r="AJ600" s="30"/>
      <c r="AK600" s="30"/>
      <c r="AL600" s="30"/>
      <c r="AM600" s="109"/>
      <c r="AN600" s="109"/>
      <c r="AO600" s="30"/>
      <c r="AP600" s="112" t="s">
        <v>1412</v>
      </c>
      <c r="AQ600"/>
      <c r="AR600"/>
      <c r="AS600"/>
      <c r="AT600"/>
      <c r="AU600"/>
      <c r="AV600"/>
    </row>
    <row r="601" spans="27:48" ht="23.45" customHeight="1" x14ac:dyDescent="0.2">
      <c r="AA601" s="97"/>
      <c r="AB601" s="97"/>
      <c r="AC601" s="97"/>
      <c r="AD601" s="97"/>
      <c r="AE601" s="97"/>
      <c r="AF601" s="93"/>
      <c r="AG601" s="93"/>
      <c r="AH601" s="93"/>
      <c r="AI601" s="30"/>
      <c r="AJ601" s="30"/>
      <c r="AK601" s="30"/>
      <c r="AL601" s="30"/>
      <c r="AM601" s="109"/>
      <c r="AN601" s="109"/>
      <c r="AO601" s="30"/>
      <c r="AP601" s="112" t="s">
        <v>1413</v>
      </c>
      <c r="AQ601"/>
      <c r="AR601"/>
      <c r="AS601"/>
      <c r="AT601"/>
      <c r="AU601"/>
      <c r="AV601"/>
    </row>
    <row r="602" spans="27:48" ht="23.45" customHeight="1" x14ac:dyDescent="0.2">
      <c r="AA602" s="97"/>
      <c r="AB602" s="97"/>
      <c r="AC602" s="97"/>
      <c r="AD602" s="97"/>
      <c r="AE602" s="97"/>
      <c r="AF602" s="93"/>
      <c r="AG602" s="93"/>
      <c r="AH602" s="93"/>
      <c r="AI602" s="30"/>
      <c r="AJ602" s="30"/>
      <c r="AK602" s="30"/>
      <c r="AL602" s="30"/>
      <c r="AM602" s="109"/>
      <c r="AN602" s="109"/>
      <c r="AO602" s="30"/>
      <c r="AP602" s="112" t="s">
        <v>1414</v>
      </c>
      <c r="AQ602"/>
      <c r="AR602"/>
      <c r="AS602"/>
      <c r="AT602"/>
      <c r="AU602"/>
      <c r="AV602"/>
    </row>
    <row r="603" spans="27:48" ht="23.45" customHeight="1" x14ac:dyDescent="0.2">
      <c r="AA603" s="97"/>
      <c r="AB603" s="97"/>
      <c r="AC603" s="97"/>
      <c r="AD603" s="97"/>
      <c r="AE603" s="97"/>
      <c r="AF603" s="93"/>
      <c r="AG603" s="93"/>
      <c r="AH603" s="93"/>
      <c r="AI603" s="30"/>
      <c r="AJ603" s="30"/>
      <c r="AK603" s="30"/>
      <c r="AL603" s="30"/>
      <c r="AM603" s="109"/>
      <c r="AN603" s="109"/>
      <c r="AO603" s="30"/>
      <c r="AP603" s="112" t="s">
        <v>1415</v>
      </c>
      <c r="AQ603"/>
      <c r="AR603"/>
      <c r="AS603"/>
      <c r="AT603"/>
      <c r="AU603"/>
      <c r="AV603"/>
    </row>
    <row r="604" spans="27:48" ht="23.45" customHeight="1" x14ac:dyDescent="0.2">
      <c r="AA604" s="97"/>
      <c r="AB604" s="97"/>
      <c r="AC604" s="97"/>
      <c r="AD604" s="97"/>
      <c r="AE604" s="97"/>
      <c r="AF604" s="93"/>
      <c r="AG604" s="93"/>
      <c r="AH604" s="93"/>
      <c r="AI604" s="30"/>
      <c r="AJ604" s="30"/>
      <c r="AK604" s="30"/>
      <c r="AL604" s="30"/>
      <c r="AM604" s="109"/>
      <c r="AN604" s="109"/>
      <c r="AO604" s="30"/>
      <c r="AP604" s="112" t="s">
        <v>1416</v>
      </c>
      <c r="AQ604"/>
      <c r="AR604"/>
      <c r="AS604"/>
      <c r="AT604"/>
      <c r="AU604"/>
      <c r="AV604"/>
    </row>
    <row r="605" spans="27:48" ht="23.45" customHeight="1" x14ac:dyDescent="0.2">
      <c r="AA605" s="97"/>
      <c r="AB605" s="97"/>
      <c r="AC605" s="97"/>
      <c r="AD605" s="97"/>
      <c r="AE605" s="97"/>
      <c r="AF605" s="93"/>
      <c r="AG605" s="93"/>
      <c r="AH605" s="93"/>
      <c r="AI605" s="30"/>
      <c r="AJ605" s="30"/>
      <c r="AK605" s="30"/>
      <c r="AL605" s="30"/>
      <c r="AM605" s="109"/>
      <c r="AN605" s="109"/>
      <c r="AO605" s="30"/>
      <c r="AP605" s="112" t="s">
        <v>1417</v>
      </c>
      <c r="AQ605"/>
      <c r="AR605"/>
      <c r="AS605"/>
      <c r="AT605"/>
      <c r="AU605"/>
      <c r="AV605"/>
    </row>
    <row r="606" spans="27:48" ht="23.45" customHeight="1" x14ac:dyDescent="0.2">
      <c r="AA606" s="97"/>
      <c r="AB606" s="97"/>
      <c r="AC606" s="97"/>
      <c r="AD606" s="97"/>
      <c r="AE606" s="97"/>
      <c r="AF606" s="93"/>
      <c r="AG606" s="93"/>
      <c r="AH606" s="93"/>
      <c r="AI606" s="30"/>
      <c r="AJ606" s="30"/>
      <c r="AK606" s="30"/>
      <c r="AL606" s="30"/>
      <c r="AM606" s="109"/>
      <c r="AN606" s="109"/>
      <c r="AO606" s="30"/>
      <c r="AP606" s="112" t="s">
        <v>1418</v>
      </c>
      <c r="AQ606"/>
      <c r="AR606"/>
      <c r="AS606"/>
      <c r="AT606"/>
      <c r="AU606"/>
      <c r="AV606"/>
    </row>
    <row r="607" spans="27:48" ht="23.45" customHeight="1" x14ac:dyDescent="0.2">
      <c r="AA607" s="97"/>
      <c r="AB607" s="97"/>
      <c r="AC607" s="97"/>
      <c r="AD607" s="97"/>
      <c r="AE607" s="97"/>
      <c r="AF607" s="93"/>
      <c r="AG607" s="93"/>
      <c r="AH607" s="93"/>
      <c r="AI607" s="30"/>
      <c r="AJ607" s="30"/>
      <c r="AK607" s="30"/>
      <c r="AL607" s="30"/>
      <c r="AM607" s="109"/>
      <c r="AN607" s="109"/>
      <c r="AO607" s="30"/>
      <c r="AP607" s="112" t="s">
        <v>1419</v>
      </c>
      <c r="AQ607"/>
      <c r="AR607"/>
      <c r="AS607"/>
      <c r="AT607"/>
      <c r="AU607"/>
      <c r="AV607"/>
    </row>
    <row r="608" spans="27:48" ht="23.45" customHeight="1" x14ac:dyDescent="0.2">
      <c r="AA608" s="97"/>
      <c r="AB608" s="97"/>
      <c r="AC608" s="97"/>
      <c r="AD608" s="97"/>
      <c r="AE608" s="97"/>
      <c r="AF608" s="93"/>
      <c r="AG608" s="93"/>
      <c r="AH608" s="93"/>
      <c r="AI608" s="30"/>
      <c r="AJ608" s="30"/>
      <c r="AK608" s="30"/>
      <c r="AL608" s="30"/>
      <c r="AM608" s="109"/>
      <c r="AN608" s="109"/>
      <c r="AO608" s="30"/>
      <c r="AP608" s="112" t="s">
        <v>1420</v>
      </c>
      <c r="AQ608"/>
      <c r="AR608"/>
      <c r="AS608"/>
      <c r="AT608"/>
      <c r="AU608"/>
      <c r="AV608"/>
    </row>
    <row r="609" spans="27:48" ht="23.45" customHeight="1" x14ac:dyDescent="0.2">
      <c r="AA609" s="97"/>
      <c r="AB609" s="97"/>
      <c r="AC609" s="97"/>
      <c r="AD609" s="97"/>
      <c r="AE609" s="97"/>
      <c r="AF609" s="93"/>
      <c r="AG609" s="93"/>
      <c r="AH609" s="93"/>
      <c r="AI609" s="30"/>
      <c r="AJ609" s="30"/>
      <c r="AK609" s="30"/>
      <c r="AL609" s="30"/>
      <c r="AM609" s="109"/>
      <c r="AN609" s="109"/>
      <c r="AO609" s="30"/>
      <c r="AP609" s="112" t="s">
        <v>1421</v>
      </c>
      <c r="AQ609"/>
      <c r="AR609"/>
      <c r="AS609"/>
      <c r="AT609"/>
      <c r="AU609"/>
      <c r="AV609"/>
    </row>
    <row r="610" spans="27:48" ht="23.45" customHeight="1" x14ac:dyDescent="0.2">
      <c r="AA610" s="97"/>
      <c r="AB610" s="97"/>
      <c r="AC610" s="97"/>
      <c r="AD610" s="97"/>
      <c r="AE610" s="97"/>
      <c r="AF610" s="93"/>
      <c r="AG610" s="93"/>
      <c r="AH610" s="93"/>
      <c r="AI610" s="30"/>
      <c r="AJ610" s="30"/>
      <c r="AK610" s="30"/>
      <c r="AL610" s="30"/>
      <c r="AM610" s="109"/>
      <c r="AN610" s="109"/>
      <c r="AO610" s="30"/>
      <c r="AP610" s="112" t="s">
        <v>1422</v>
      </c>
      <c r="AQ610"/>
      <c r="AR610"/>
      <c r="AS610"/>
      <c r="AT610"/>
      <c r="AU610"/>
      <c r="AV610"/>
    </row>
    <row r="611" spans="27:48" ht="23.45" customHeight="1" x14ac:dyDescent="0.2">
      <c r="AA611" s="97"/>
      <c r="AB611" s="97"/>
      <c r="AC611" s="97"/>
      <c r="AD611" s="97"/>
      <c r="AE611" s="97"/>
      <c r="AF611" s="93"/>
      <c r="AG611" s="93"/>
      <c r="AH611" s="93"/>
      <c r="AI611" s="30"/>
      <c r="AJ611" s="30"/>
      <c r="AK611" s="30"/>
      <c r="AL611" s="30"/>
      <c r="AM611" s="109"/>
      <c r="AN611" s="109"/>
      <c r="AO611" s="30"/>
      <c r="AP611" s="112" t="s">
        <v>1423</v>
      </c>
      <c r="AQ611"/>
      <c r="AR611"/>
      <c r="AS611"/>
      <c r="AT611"/>
      <c r="AU611"/>
      <c r="AV611"/>
    </row>
    <row r="612" spans="27:48" ht="23.45" customHeight="1" x14ac:dyDescent="0.2">
      <c r="AA612" s="97"/>
      <c r="AB612" s="97"/>
      <c r="AC612" s="97"/>
      <c r="AD612" s="97"/>
      <c r="AE612" s="97"/>
      <c r="AF612" s="93"/>
      <c r="AG612" s="93"/>
      <c r="AH612" s="93"/>
      <c r="AI612" s="30"/>
      <c r="AJ612" s="30"/>
      <c r="AK612" s="30"/>
      <c r="AL612" s="30"/>
      <c r="AM612" s="109"/>
      <c r="AN612" s="109"/>
      <c r="AO612" s="30"/>
      <c r="AP612" s="112" t="s">
        <v>1424</v>
      </c>
      <c r="AQ612"/>
      <c r="AR612"/>
      <c r="AS612"/>
      <c r="AT612"/>
      <c r="AU612"/>
      <c r="AV612"/>
    </row>
    <row r="613" spans="27:48" ht="23.45" customHeight="1" x14ac:dyDescent="0.2">
      <c r="AA613" s="97"/>
      <c r="AB613" s="97"/>
      <c r="AC613" s="97"/>
      <c r="AD613" s="97"/>
      <c r="AE613" s="97"/>
      <c r="AF613" s="93"/>
      <c r="AG613" s="93"/>
      <c r="AH613" s="93"/>
      <c r="AI613" s="30"/>
      <c r="AJ613" s="30"/>
      <c r="AK613" s="30"/>
      <c r="AL613" s="30"/>
      <c r="AM613" s="109"/>
      <c r="AN613" s="109"/>
      <c r="AO613" s="30"/>
      <c r="AP613" s="112" t="s">
        <v>1425</v>
      </c>
      <c r="AQ613"/>
      <c r="AR613"/>
      <c r="AS613"/>
      <c r="AT613"/>
      <c r="AU613"/>
      <c r="AV613"/>
    </row>
    <row r="614" spans="27:48" ht="23.45" customHeight="1" x14ac:dyDescent="0.2">
      <c r="AA614" s="97"/>
      <c r="AB614" s="97"/>
      <c r="AC614" s="97"/>
      <c r="AD614" s="97"/>
      <c r="AE614" s="97"/>
      <c r="AF614" s="93"/>
      <c r="AG614" s="93"/>
      <c r="AH614" s="93"/>
      <c r="AI614" s="30"/>
      <c r="AJ614" s="30"/>
      <c r="AK614" s="30"/>
      <c r="AL614" s="30"/>
      <c r="AM614" s="109"/>
      <c r="AN614" s="109"/>
      <c r="AO614" s="30"/>
      <c r="AP614" s="112" t="s">
        <v>1426</v>
      </c>
      <c r="AQ614"/>
      <c r="AR614"/>
      <c r="AS614"/>
      <c r="AT614"/>
      <c r="AU614"/>
      <c r="AV614"/>
    </row>
    <row r="615" spans="27:48" ht="23.45" customHeight="1" x14ac:dyDescent="0.2">
      <c r="AA615" s="97"/>
      <c r="AB615" s="97"/>
      <c r="AC615" s="97"/>
      <c r="AD615" s="97"/>
      <c r="AE615" s="97"/>
      <c r="AF615" s="93"/>
      <c r="AG615" s="93"/>
      <c r="AH615" s="93"/>
      <c r="AI615" s="30"/>
      <c r="AJ615" s="30"/>
      <c r="AK615" s="30"/>
      <c r="AL615" s="30"/>
      <c r="AM615" s="109"/>
      <c r="AN615" s="109"/>
      <c r="AO615" s="30"/>
      <c r="AP615" s="112" t="s">
        <v>1427</v>
      </c>
      <c r="AQ615"/>
      <c r="AR615"/>
      <c r="AS615"/>
      <c r="AT615"/>
      <c r="AU615"/>
      <c r="AV615"/>
    </row>
    <row r="616" spans="27:48" ht="23.45" customHeight="1" x14ac:dyDescent="0.2">
      <c r="AA616" s="97"/>
      <c r="AB616" s="97"/>
      <c r="AC616" s="97"/>
      <c r="AD616" s="97"/>
      <c r="AE616" s="97"/>
      <c r="AF616" s="93"/>
      <c r="AG616" s="93"/>
      <c r="AH616" s="93"/>
      <c r="AI616" s="30"/>
      <c r="AJ616" s="30"/>
      <c r="AK616" s="30"/>
      <c r="AL616" s="30"/>
      <c r="AM616" s="109"/>
      <c r="AN616" s="109"/>
      <c r="AO616" s="30"/>
      <c r="AP616" s="112" t="s">
        <v>1428</v>
      </c>
      <c r="AQ616"/>
      <c r="AR616"/>
      <c r="AS616"/>
      <c r="AT616"/>
      <c r="AU616"/>
      <c r="AV616"/>
    </row>
    <row r="617" spans="27:48" ht="23.45" customHeight="1" x14ac:dyDescent="0.2">
      <c r="AA617" s="97"/>
      <c r="AB617" s="97"/>
      <c r="AC617" s="97"/>
      <c r="AD617" s="97"/>
      <c r="AE617" s="97"/>
      <c r="AF617" s="93"/>
      <c r="AG617" s="93"/>
      <c r="AH617" s="93"/>
      <c r="AI617" s="30"/>
      <c r="AJ617" s="30"/>
      <c r="AK617" s="30"/>
      <c r="AL617" s="30"/>
      <c r="AM617" s="109"/>
      <c r="AN617" s="109"/>
      <c r="AO617" s="30"/>
      <c r="AP617" s="112" t="s">
        <v>1429</v>
      </c>
      <c r="AQ617"/>
      <c r="AR617"/>
      <c r="AS617"/>
      <c r="AT617"/>
      <c r="AU617"/>
      <c r="AV617"/>
    </row>
    <row r="618" spans="27:48" ht="23.45" customHeight="1" x14ac:dyDescent="0.2">
      <c r="AA618" s="97"/>
      <c r="AB618" s="97"/>
      <c r="AC618" s="97"/>
      <c r="AD618" s="97"/>
      <c r="AE618" s="97"/>
      <c r="AF618" s="93"/>
      <c r="AG618" s="93"/>
      <c r="AH618" s="93"/>
      <c r="AI618" s="30"/>
      <c r="AJ618" s="30"/>
      <c r="AK618" s="30"/>
      <c r="AL618" s="30"/>
      <c r="AM618" s="109"/>
      <c r="AN618" s="109"/>
      <c r="AO618" s="30"/>
      <c r="AP618" s="112" t="s">
        <v>1430</v>
      </c>
      <c r="AQ618"/>
      <c r="AR618"/>
      <c r="AS618"/>
      <c r="AT618"/>
      <c r="AU618"/>
      <c r="AV618"/>
    </row>
    <row r="619" spans="27:48" ht="23.45" customHeight="1" x14ac:dyDescent="0.2">
      <c r="AA619" s="97"/>
      <c r="AB619" s="97"/>
      <c r="AC619" s="97"/>
      <c r="AD619" s="97"/>
      <c r="AE619" s="97"/>
      <c r="AF619" s="93"/>
      <c r="AG619" s="93"/>
      <c r="AH619" s="93"/>
      <c r="AI619" s="30"/>
      <c r="AJ619" s="30"/>
      <c r="AK619" s="30"/>
      <c r="AL619" s="30"/>
      <c r="AM619" s="109"/>
      <c r="AN619" s="109"/>
      <c r="AO619" s="30"/>
      <c r="AP619" s="112" t="s">
        <v>1431</v>
      </c>
      <c r="AQ619"/>
      <c r="AR619"/>
      <c r="AS619"/>
      <c r="AT619"/>
      <c r="AU619"/>
      <c r="AV619"/>
    </row>
    <row r="620" spans="27:48" ht="23.45" customHeight="1" x14ac:dyDescent="0.2">
      <c r="AA620" s="97"/>
      <c r="AB620" s="97"/>
      <c r="AC620" s="97"/>
      <c r="AD620" s="97"/>
      <c r="AE620" s="97"/>
      <c r="AF620" s="93"/>
      <c r="AG620" s="93"/>
      <c r="AH620" s="93"/>
      <c r="AI620" s="30"/>
      <c r="AJ620" s="30"/>
      <c r="AK620" s="30"/>
      <c r="AL620" s="30"/>
      <c r="AM620" s="109"/>
      <c r="AN620" s="109"/>
      <c r="AO620" s="30"/>
      <c r="AP620" s="112" t="s">
        <v>1432</v>
      </c>
      <c r="AQ620"/>
      <c r="AR620"/>
      <c r="AS620"/>
      <c r="AT620"/>
      <c r="AU620"/>
      <c r="AV620"/>
    </row>
    <row r="621" spans="27:48" ht="23.45" customHeight="1" x14ac:dyDescent="0.2">
      <c r="AA621" s="97"/>
      <c r="AB621" s="97"/>
      <c r="AC621" s="97"/>
      <c r="AD621" s="97"/>
      <c r="AE621" s="97"/>
      <c r="AF621" s="93"/>
      <c r="AG621" s="93"/>
      <c r="AH621" s="93"/>
      <c r="AI621" s="30"/>
      <c r="AJ621" s="30"/>
      <c r="AK621" s="30"/>
      <c r="AL621" s="30"/>
      <c r="AM621" s="109"/>
      <c r="AN621" s="109"/>
      <c r="AO621" s="30"/>
      <c r="AP621" s="112" t="s">
        <v>1433</v>
      </c>
      <c r="AQ621"/>
      <c r="AR621"/>
      <c r="AS621"/>
      <c r="AT621"/>
      <c r="AU621"/>
      <c r="AV621"/>
    </row>
    <row r="622" spans="27:48" ht="23.45" customHeight="1" x14ac:dyDescent="0.2">
      <c r="AA622" s="97"/>
      <c r="AB622" s="97"/>
      <c r="AC622" s="97"/>
      <c r="AD622" s="97"/>
      <c r="AE622" s="97"/>
      <c r="AF622" s="93"/>
      <c r="AG622" s="93"/>
      <c r="AH622" s="93"/>
      <c r="AI622" s="30"/>
      <c r="AJ622" s="30"/>
      <c r="AK622" s="30"/>
      <c r="AL622" s="30"/>
      <c r="AM622" s="109"/>
      <c r="AN622" s="109"/>
      <c r="AO622" s="30"/>
      <c r="AP622" s="112" t="s">
        <v>1434</v>
      </c>
      <c r="AQ622"/>
      <c r="AR622"/>
      <c r="AS622"/>
      <c r="AT622"/>
      <c r="AU622"/>
      <c r="AV622"/>
    </row>
    <row r="623" spans="27:48" ht="23.45" customHeight="1" x14ac:dyDescent="0.2">
      <c r="AA623" s="97"/>
      <c r="AB623" s="97"/>
      <c r="AC623" s="97"/>
      <c r="AD623" s="97"/>
      <c r="AE623" s="97"/>
      <c r="AF623" s="93"/>
      <c r="AG623" s="93"/>
      <c r="AH623" s="93"/>
      <c r="AI623" s="30"/>
      <c r="AJ623" s="30"/>
      <c r="AK623" s="30"/>
      <c r="AL623" s="30"/>
      <c r="AM623" s="109"/>
      <c r="AN623" s="109"/>
      <c r="AO623" s="30"/>
      <c r="AP623" s="112" t="s">
        <v>1435</v>
      </c>
      <c r="AQ623"/>
      <c r="AR623"/>
      <c r="AS623"/>
      <c r="AT623"/>
      <c r="AU623"/>
      <c r="AV623"/>
    </row>
    <row r="624" spans="27:48" ht="23.45" customHeight="1" x14ac:dyDescent="0.2">
      <c r="AA624" s="97"/>
      <c r="AB624" s="97"/>
      <c r="AC624" s="97"/>
      <c r="AD624" s="97"/>
      <c r="AE624" s="97"/>
      <c r="AF624" s="93"/>
      <c r="AG624" s="93"/>
      <c r="AH624" s="93"/>
      <c r="AI624" s="30"/>
      <c r="AJ624" s="30"/>
      <c r="AK624" s="30"/>
      <c r="AL624" s="30"/>
      <c r="AM624" s="109"/>
      <c r="AN624" s="109"/>
      <c r="AO624" s="30"/>
      <c r="AP624" s="112" t="s">
        <v>1436</v>
      </c>
      <c r="AQ624"/>
      <c r="AR624"/>
      <c r="AS624"/>
      <c r="AT624"/>
      <c r="AU624"/>
      <c r="AV624"/>
    </row>
    <row r="625" spans="27:48" ht="23.45" customHeight="1" x14ac:dyDescent="0.2">
      <c r="AA625" s="97"/>
      <c r="AB625" s="97"/>
      <c r="AC625" s="97"/>
      <c r="AD625" s="97"/>
      <c r="AE625" s="97"/>
      <c r="AF625" s="93"/>
      <c r="AG625" s="93"/>
      <c r="AH625" s="93"/>
      <c r="AI625" s="30"/>
      <c r="AJ625" s="30"/>
      <c r="AK625" s="30"/>
      <c r="AL625" s="30"/>
      <c r="AM625" s="109"/>
      <c r="AN625" s="109"/>
      <c r="AO625" s="30"/>
      <c r="AP625" s="112" t="s">
        <v>1437</v>
      </c>
      <c r="AQ625"/>
      <c r="AR625"/>
      <c r="AS625"/>
      <c r="AT625"/>
      <c r="AU625"/>
      <c r="AV625"/>
    </row>
    <row r="626" spans="27:48" ht="23.45" customHeight="1" x14ac:dyDescent="0.2">
      <c r="AA626" s="97"/>
      <c r="AB626" s="97"/>
      <c r="AC626" s="97"/>
      <c r="AD626" s="97"/>
      <c r="AE626" s="97"/>
      <c r="AF626" s="93"/>
      <c r="AG626" s="93"/>
      <c r="AH626" s="93"/>
      <c r="AI626" s="30"/>
      <c r="AJ626" s="30"/>
      <c r="AK626" s="30"/>
      <c r="AL626" s="30"/>
      <c r="AM626" s="109"/>
      <c r="AN626" s="109"/>
      <c r="AO626" s="30"/>
      <c r="AP626" s="112" t="s">
        <v>1438</v>
      </c>
      <c r="AQ626"/>
      <c r="AR626"/>
      <c r="AS626"/>
      <c r="AT626"/>
      <c r="AU626"/>
      <c r="AV626"/>
    </row>
    <row r="627" spans="27:48" ht="23.45" customHeight="1" x14ac:dyDescent="0.2">
      <c r="AA627" s="97"/>
      <c r="AB627" s="97"/>
      <c r="AC627" s="97"/>
      <c r="AD627" s="97"/>
      <c r="AE627" s="97"/>
      <c r="AF627" s="93"/>
      <c r="AG627" s="93"/>
      <c r="AH627" s="93"/>
      <c r="AI627" s="30"/>
      <c r="AJ627" s="30"/>
      <c r="AK627" s="30"/>
      <c r="AL627" s="30"/>
      <c r="AM627" s="109"/>
      <c r="AN627" s="109"/>
      <c r="AO627" s="30"/>
      <c r="AP627" s="112" t="s">
        <v>1439</v>
      </c>
      <c r="AQ627"/>
      <c r="AR627"/>
      <c r="AS627"/>
      <c r="AT627"/>
      <c r="AU627"/>
      <c r="AV627"/>
    </row>
    <row r="628" spans="27:48" ht="23.45" customHeight="1" x14ac:dyDescent="0.2">
      <c r="AA628" s="97"/>
      <c r="AB628" s="97"/>
      <c r="AC628" s="97"/>
      <c r="AD628" s="97"/>
      <c r="AE628" s="97"/>
      <c r="AF628" s="93"/>
      <c r="AG628" s="93"/>
      <c r="AH628" s="93"/>
      <c r="AI628" s="30"/>
      <c r="AJ628" s="30"/>
      <c r="AK628" s="30"/>
      <c r="AL628" s="30"/>
      <c r="AM628" s="109"/>
      <c r="AN628" s="109"/>
      <c r="AO628" s="30"/>
      <c r="AP628" s="112" t="s">
        <v>1440</v>
      </c>
      <c r="AQ628"/>
      <c r="AR628"/>
      <c r="AS628"/>
      <c r="AT628"/>
      <c r="AU628"/>
      <c r="AV628"/>
    </row>
    <row r="629" spans="27:48" ht="23.45" customHeight="1" x14ac:dyDescent="0.2">
      <c r="AA629" s="97"/>
      <c r="AB629" s="97"/>
      <c r="AC629" s="97"/>
      <c r="AD629" s="97"/>
      <c r="AE629" s="97"/>
      <c r="AF629" s="93"/>
      <c r="AG629" s="93"/>
      <c r="AH629" s="93"/>
      <c r="AI629" s="30"/>
      <c r="AJ629" s="30"/>
      <c r="AK629" s="30"/>
      <c r="AL629" s="30"/>
      <c r="AM629" s="109"/>
      <c r="AN629" s="109"/>
      <c r="AO629" s="30"/>
      <c r="AP629" s="112" t="s">
        <v>1441</v>
      </c>
      <c r="AQ629"/>
      <c r="AR629"/>
      <c r="AS629"/>
      <c r="AT629"/>
      <c r="AU629"/>
      <c r="AV629"/>
    </row>
    <row r="630" spans="27:48" ht="23.45" customHeight="1" x14ac:dyDescent="0.2">
      <c r="AA630" s="97"/>
      <c r="AB630" s="97"/>
      <c r="AC630" s="97"/>
      <c r="AD630" s="97"/>
      <c r="AE630" s="97"/>
      <c r="AF630" s="93"/>
      <c r="AG630" s="93"/>
      <c r="AH630" s="93"/>
      <c r="AI630" s="30"/>
      <c r="AJ630" s="30"/>
      <c r="AK630" s="30"/>
      <c r="AL630" s="30"/>
      <c r="AM630" s="109"/>
      <c r="AN630" s="109"/>
      <c r="AO630" s="30"/>
      <c r="AP630" s="112" t="s">
        <v>1442</v>
      </c>
      <c r="AQ630"/>
      <c r="AR630"/>
      <c r="AS630"/>
      <c r="AT630"/>
      <c r="AU630"/>
      <c r="AV630"/>
    </row>
    <row r="631" spans="27:48" ht="23.45" customHeight="1" x14ac:dyDescent="0.2">
      <c r="AA631" s="97"/>
      <c r="AB631" s="97"/>
      <c r="AC631" s="97"/>
      <c r="AD631" s="97"/>
      <c r="AE631" s="97"/>
      <c r="AF631" s="93"/>
      <c r="AG631" s="93"/>
      <c r="AH631" s="93"/>
      <c r="AI631" s="30"/>
      <c r="AJ631" s="30"/>
      <c r="AK631" s="30"/>
      <c r="AL631" s="30"/>
      <c r="AM631" s="109"/>
      <c r="AN631" s="109"/>
      <c r="AO631" s="30"/>
      <c r="AP631" s="112" t="s">
        <v>1443</v>
      </c>
      <c r="AQ631"/>
      <c r="AR631"/>
      <c r="AS631"/>
      <c r="AT631"/>
      <c r="AU631"/>
      <c r="AV631"/>
    </row>
    <row r="632" spans="27:48" ht="23.45" customHeight="1" x14ac:dyDescent="0.2">
      <c r="AA632" s="97"/>
      <c r="AB632" s="97"/>
      <c r="AC632" s="97"/>
      <c r="AD632" s="97"/>
      <c r="AE632" s="97"/>
      <c r="AF632" s="93"/>
      <c r="AG632" s="93"/>
      <c r="AH632" s="93"/>
      <c r="AI632" s="30"/>
      <c r="AJ632" s="30"/>
      <c r="AK632" s="30"/>
      <c r="AL632" s="30"/>
      <c r="AM632" s="109"/>
      <c r="AN632" s="109"/>
      <c r="AO632" s="30"/>
      <c r="AP632" s="112" t="s">
        <v>1444</v>
      </c>
      <c r="AQ632"/>
      <c r="AR632"/>
      <c r="AS632"/>
      <c r="AT632"/>
      <c r="AU632"/>
      <c r="AV632"/>
    </row>
    <row r="633" spans="27:48" ht="23.45" customHeight="1" x14ac:dyDescent="0.2">
      <c r="AA633" s="97"/>
      <c r="AB633" s="97"/>
      <c r="AC633" s="97"/>
      <c r="AD633" s="97"/>
      <c r="AE633" s="97"/>
      <c r="AF633" s="93"/>
      <c r="AG633" s="93"/>
      <c r="AH633" s="93"/>
      <c r="AI633" s="30"/>
      <c r="AJ633" s="30"/>
      <c r="AK633" s="30"/>
      <c r="AL633" s="30"/>
      <c r="AM633" s="109"/>
      <c r="AN633" s="109"/>
      <c r="AO633" s="30"/>
      <c r="AP633" s="112" t="s">
        <v>1445</v>
      </c>
      <c r="AQ633"/>
      <c r="AR633"/>
      <c r="AS633"/>
      <c r="AT633"/>
      <c r="AU633"/>
      <c r="AV633"/>
    </row>
    <row r="634" spans="27:48" ht="23.45" customHeight="1" x14ac:dyDescent="0.2">
      <c r="AA634" s="97"/>
      <c r="AB634" s="97"/>
      <c r="AC634" s="97"/>
      <c r="AD634" s="97"/>
      <c r="AE634" s="97"/>
      <c r="AF634" s="93"/>
      <c r="AG634" s="93"/>
      <c r="AH634" s="93"/>
      <c r="AI634" s="30"/>
      <c r="AJ634" s="30"/>
      <c r="AK634" s="30"/>
      <c r="AL634" s="30"/>
      <c r="AM634" s="109"/>
      <c r="AN634" s="109"/>
      <c r="AO634" s="30"/>
      <c r="AP634" s="112" t="s">
        <v>1446</v>
      </c>
      <c r="AQ634"/>
      <c r="AR634"/>
      <c r="AS634"/>
      <c r="AT634"/>
      <c r="AU634"/>
      <c r="AV634"/>
    </row>
    <row r="635" spans="27:48" ht="23.45" customHeight="1" x14ac:dyDescent="0.2">
      <c r="AA635" s="97"/>
      <c r="AB635" s="97"/>
      <c r="AC635" s="97"/>
      <c r="AD635" s="97"/>
      <c r="AE635" s="97"/>
      <c r="AF635" s="93"/>
      <c r="AG635" s="93"/>
      <c r="AH635" s="93"/>
      <c r="AI635" s="30"/>
      <c r="AJ635" s="30"/>
      <c r="AK635" s="30"/>
      <c r="AL635" s="30"/>
      <c r="AM635" s="109"/>
      <c r="AN635" s="109"/>
      <c r="AO635" s="30"/>
      <c r="AP635" s="112" t="s">
        <v>1447</v>
      </c>
      <c r="AQ635"/>
      <c r="AR635"/>
      <c r="AS635"/>
      <c r="AT635"/>
      <c r="AU635"/>
      <c r="AV635"/>
    </row>
    <row r="636" spans="27:48" ht="23.45" customHeight="1" x14ac:dyDescent="0.2">
      <c r="AA636" s="97"/>
      <c r="AB636" s="97"/>
      <c r="AC636" s="97"/>
      <c r="AD636" s="97"/>
      <c r="AE636" s="97"/>
      <c r="AF636" s="93"/>
      <c r="AG636" s="93"/>
      <c r="AH636" s="93"/>
      <c r="AI636" s="30"/>
      <c r="AJ636" s="30"/>
      <c r="AK636" s="30"/>
      <c r="AL636" s="30"/>
      <c r="AM636" s="109"/>
      <c r="AN636" s="109"/>
      <c r="AO636" s="30"/>
      <c r="AP636" s="112" t="s">
        <v>1448</v>
      </c>
      <c r="AQ636"/>
      <c r="AR636"/>
      <c r="AS636"/>
      <c r="AT636"/>
      <c r="AU636"/>
      <c r="AV636"/>
    </row>
    <row r="637" spans="27:48" ht="23.45" customHeight="1" x14ac:dyDescent="0.2">
      <c r="AA637" s="97"/>
      <c r="AB637" s="97"/>
      <c r="AC637" s="97"/>
      <c r="AD637" s="97"/>
      <c r="AE637" s="97"/>
      <c r="AF637" s="93"/>
      <c r="AG637" s="93"/>
      <c r="AH637" s="93"/>
      <c r="AI637" s="30"/>
      <c r="AJ637" s="30"/>
      <c r="AK637" s="30"/>
      <c r="AL637" s="30"/>
      <c r="AM637" s="109"/>
      <c r="AN637" s="109"/>
      <c r="AO637" s="30"/>
      <c r="AP637" s="112" t="s">
        <v>1449</v>
      </c>
      <c r="AQ637"/>
      <c r="AR637"/>
      <c r="AS637"/>
      <c r="AT637"/>
      <c r="AU637"/>
      <c r="AV637"/>
    </row>
    <row r="638" spans="27:48" ht="23.45" customHeight="1" x14ac:dyDescent="0.2">
      <c r="AA638" s="97"/>
      <c r="AB638" s="97"/>
      <c r="AC638" s="97"/>
      <c r="AD638" s="97"/>
      <c r="AE638" s="97"/>
      <c r="AF638" s="93"/>
      <c r="AG638" s="93"/>
      <c r="AH638" s="93"/>
      <c r="AI638" s="30"/>
      <c r="AJ638" s="30"/>
      <c r="AK638" s="30"/>
      <c r="AL638" s="30"/>
      <c r="AM638" s="109"/>
      <c r="AN638" s="109"/>
      <c r="AO638" s="30"/>
      <c r="AP638" s="112" t="s">
        <v>1450</v>
      </c>
      <c r="AQ638"/>
      <c r="AR638"/>
      <c r="AS638"/>
      <c r="AT638"/>
      <c r="AU638"/>
      <c r="AV638"/>
    </row>
    <row r="639" spans="27:48" ht="23.45" customHeight="1" x14ac:dyDescent="0.2">
      <c r="AA639" s="97"/>
      <c r="AB639" s="97"/>
      <c r="AC639" s="97"/>
      <c r="AD639" s="97"/>
      <c r="AE639" s="97"/>
      <c r="AF639" s="93"/>
      <c r="AG639" s="93"/>
      <c r="AH639" s="93"/>
      <c r="AI639" s="30"/>
      <c r="AJ639" s="30"/>
      <c r="AK639" s="30"/>
      <c r="AL639" s="30"/>
      <c r="AM639" s="109"/>
      <c r="AN639" s="109"/>
      <c r="AO639" s="30"/>
      <c r="AP639" s="112" t="s">
        <v>1451</v>
      </c>
      <c r="AQ639"/>
      <c r="AR639"/>
      <c r="AS639"/>
      <c r="AT639"/>
      <c r="AU639"/>
      <c r="AV639"/>
    </row>
    <row r="640" spans="27:48" ht="23.45" customHeight="1" x14ac:dyDescent="0.2">
      <c r="AA640" s="97"/>
      <c r="AB640" s="97"/>
      <c r="AC640" s="97"/>
      <c r="AD640" s="97"/>
      <c r="AE640" s="97"/>
      <c r="AF640" s="93"/>
      <c r="AG640" s="93"/>
      <c r="AH640" s="93"/>
      <c r="AI640" s="30"/>
      <c r="AJ640" s="30"/>
      <c r="AK640" s="30"/>
      <c r="AL640" s="30"/>
      <c r="AM640" s="109"/>
      <c r="AN640" s="109"/>
      <c r="AO640" s="30"/>
      <c r="AP640" s="112" t="s">
        <v>1452</v>
      </c>
      <c r="AQ640"/>
      <c r="AR640"/>
      <c r="AS640"/>
      <c r="AT640"/>
      <c r="AU640"/>
      <c r="AV640"/>
    </row>
    <row r="641" spans="27:48" ht="23.45" customHeight="1" x14ac:dyDescent="0.2">
      <c r="AA641" s="97"/>
      <c r="AB641" s="97"/>
      <c r="AC641" s="97"/>
      <c r="AD641" s="97"/>
      <c r="AE641" s="97"/>
      <c r="AF641" s="93"/>
      <c r="AG641" s="93"/>
      <c r="AH641" s="93"/>
      <c r="AI641" s="30"/>
      <c r="AJ641" s="30"/>
      <c r="AK641" s="30"/>
      <c r="AL641" s="30"/>
      <c r="AM641" s="109"/>
      <c r="AN641" s="109"/>
      <c r="AO641" s="30"/>
      <c r="AP641" s="112" t="s">
        <v>1453</v>
      </c>
      <c r="AQ641"/>
      <c r="AR641"/>
      <c r="AS641"/>
      <c r="AT641"/>
      <c r="AU641"/>
      <c r="AV641"/>
    </row>
    <row r="642" spans="27:48" ht="23.45" customHeight="1" x14ac:dyDescent="0.2">
      <c r="AA642" s="97"/>
      <c r="AB642" s="97"/>
      <c r="AC642" s="97"/>
      <c r="AD642" s="97"/>
      <c r="AE642" s="97"/>
      <c r="AF642" s="93"/>
      <c r="AG642" s="93"/>
      <c r="AH642" s="93"/>
      <c r="AI642" s="30"/>
      <c r="AJ642" s="30"/>
      <c r="AK642" s="30"/>
      <c r="AL642" s="30"/>
      <c r="AM642" s="109"/>
      <c r="AN642" s="109"/>
      <c r="AO642" s="30"/>
      <c r="AP642" s="112" t="s">
        <v>1454</v>
      </c>
      <c r="AQ642"/>
      <c r="AR642"/>
      <c r="AS642"/>
      <c r="AT642"/>
      <c r="AU642"/>
      <c r="AV642"/>
    </row>
    <row r="643" spans="27:48" ht="23.45" customHeight="1" x14ac:dyDescent="0.2">
      <c r="AA643" s="97"/>
      <c r="AB643" s="97"/>
      <c r="AC643" s="97"/>
      <c r="AD643" s="97"/>
      <c r="AE643" s="97"/>
      <c r="AF643" s="93"/>
      <c r="AG643" s="93"/>
      <c r="AH643" s="93"/>
      <c r="AI643" s="30"/>
      <c r="AJ643" s="30"/>
      <c r="AK643" s="30"/>
      <c r="AL643" s="30"/>
      <c r="AM643" s="109"/>
      <c r="AN643" s="109"/>
      <c r="AO643" s="30"/>
      <c r="AP643" s="112" t="s">
        <v>1455</v>
      </c>
      <c r="AQ643"/>
      <c r="AR643"/>
      <c r="AS643"/>
      <c r="AT643"/>
      <c r="AU643"/>
      <c r="AV643"/>
    </row>
    <row r="644" spans="27:48" ht="23.45" customHeight="1" x14ac:dyDescent="0.2">
      <c r="AA644" s="97"/>
      <c r="AB644" s="97"/>
      <c r="AC644" s="97"/>
      <c r="AD644" s="97"/>
      <c r="AE644" s="97"/>
      <c r="AF644" s="93"/>
      <c r="AG644" s="93"/>
      <c r="AH644" s="93"/>
      <c r="AI644" s="30"/>
      <c r="AJ644" s="30"/>
      <c r="AK644" s="30"/>
      <c r="AL644" s="30"/>
      <c r="AM644" s="109"/>
      <c r="AN644" s="109"/>
      <c r="AO644" s="30"/>
      <c r="AP644" s="112" t="s">
        <v>1456</v>
      </c>
      <c r="AQ644"/>
      <c r="AR644"/>
      <c r="AS644"/>
      <c r="AT644"/>
      <c r="AU644"/>
      <c r="AV644"/>
    </row>
    <row r="645" spans="27:48" ht="23.45" customHeight="1" x14ac:dyDescent="0.2">
      <c r="AA645" s="97"/>
      <c r="AB645" s="97"/>
      <c r="AC645" s="97"/>
      <c r="AD645" s="97"/>
      <c r="AE645" s="97"/>
      <c r="AF645" s="93"/>
      <c r="AG645" s="93"/>
      <c r="AH645" s="93"/>
      <c r="AI645" s="30"/>
      <c r="AJ645" s="30"/>
      <c r="AK645" s="30"/>
      <c r="AL645" s="30"/>
      <c r="AM645" s="109"/>
      <c r="AN645" s="109"/>
      <c r="AO645" s="30"/>
      <c r="AP645" s="112" t="s">
        <v>1457</v>
      </c>
      <c r="AQ645"/>
      <c r="AR645"/>
      <c r="AS645"/>
      <c r="AT645"/>
      <c r="AU645"/>
      <c r="AV645"/>
    </row>
    <row r="646" spans="27:48" ht="23.45" customHeight="1" x14ac:dyDescent="0.2">
      <c r="AA646" s="97"/>
      <c r="AB646" s="97"/>
      <c r="AC646" s="97"/>
      <c r="AD646" s="97"/>
      <c r="AE646" s="97"/>
      <c r="AF646" s="93"/>
      <c r="AG646" s="93"/>
      <c r="AH646" s="93"/>
      <c r="AI646" s="30"/>
      <c r="AJ646" s="30"/>
      <c r="AK646" s="30"/>
      <c r="AL646" s="30"/>
      <c r="AM646" s="109"/>
      <c r="AN646" s="109"/>
      <c r="AO646" s="30"/>
      <c r="AP646" s="112" t="s">
        <v>1458</v>
      </c>
      <c r="AQ646"/>
      <c r="AR646"/>
      <c r="AS646"/>
      <c r="AT646"/>
      <c r="AU646"/>
      <c r="AV646"/>
    </row>
    <row r="647" spans="27:48" ht="23.45" customHeight="1" x14ac:dyDescent="0.2">
      <c r="AA647" s="97"/>
      <c r="AB647" s="97"/>
      <c r="AC647" s="97"/>
      <c r="AD647" s="97"/>
      <c r="AE647" s="97"/>
      <c r="AF647" s="93"/>
      <c r="AG647" s="93"/>
      <c r="AH647" s="93"/>
      <c r="AI647" s="30"/>
      <c r="AJ647" s="30"/>
      <c r="AK647" s="30"/>
      <c r="AL647" s="30"/>
      <c r="AM647" s="109"/>
      <c r="AN647" s="109"/>
      <c r="AO647" s="30"/>
      <c r="AP647" s="112" t="s">
        <v>1459</v>
      </c>
      <c r="AQ647"/>
      <c r="AR647"/>
      <c r="AS647"/>
      <c r="AT647"/>
      <c r="AU647"/>
      <c r="AV647"/>
    </row>
    <row r="648" spans="27:48" ht="23.45" customHeight="1" x14ac:dyDescent="0.2">
      <c r="AA648" s="97"/>
      <c r="AB648" s="97"/>
      <c r="AC648" s="97"/>
      <c r="AD648" s="97"/>
      <c r="AE648" s="97"/>
      <c r="AF648" s="93"/>
      <c r="AG648" s="93"/>
      <c r="AH648" s="93"/>
      <c r="AI648" s="30"/>
      <c r="AJ648" s="30"/>
      <c r="AK648" s="30"/>
      <c r="AL648" s="30"/>
      <c r="AM648" s="109"/>
      <c r="AN648" s="109"/>
      <c r="AO648" s="30"/>
      <c r="AP648" s="112" t="s">
        <v>1460</v>
      </c>
      <c r="AQ648"/>
      <c r="AR648"/>
      <c r="AS648"/>
      <c r="AT648"/>
      <c r="AU648"/>
      <c r="AV648"/>
    </row>
    <row r="649" spans="27:48" ht="23.45" customHeight="1" x14ac:dyDescent="0.2">
      <c r="AA649" s="97"/>
      <c r="AB649" s="97"/>
      <c r="AC649" s="97"/>
      <c r="AD649" s="97"/>
      <c r="AE649" s="97"/>
      <c r="AF649" s="93"/>
      <c r="AG649" s="93"/>
      <c r="AH649" s="93"/>
      <c r="AI649" s="30"/>
      <c r="AJ649" s="30"/>
      <c r="AK649" s="30"/>
      <c r="AL649" s="30"/>
      <c r="AM649" s="109"/>
      <c r="AN649" s="109"/>
      <c r="AO649" s="30"/>
      <c r="AP649" s="112" t="s">
        <v>1461</v>
      </c>
      <c r="AQ649"/>
      <c r="AR649"/>
      <c r="AS649"/>
      <c r="AT649"/>
      <c r="AU649"/>
      <c r="AV649"/>
    </row>
    <row r="650" spans="27:48" ht="23.45" customHeight="1" x14ac:dyDescent="0.2">
      <c r="AA650" s="97"/>
      <c r="AB650" s="97"/>
      <c r="AC650" s="97"/>
      <c r="AD650" s="97"/>
      <c r="AE650" s="97"/>
      <c r="AF650" s="93"/>
      <c r="AG650" s="93"/>
      <c r="AH650" s="93"/>
      <c r="AI650" s="30"/>
      <c r="AJ650" s="30"/>
      <c r="AK650" s="30"/>
      <c r="AL650" s="30"/>
      <c r="AM650" s="109"/>
      <c r="AN650" s="109"/>
      <c r="AO650" s="30"/>
      <c r="AP650" s="112" t="s">
        <v>1462</v>
      </c>
      <c r="AQ650"/>
      <c r="AR650"/>
      <c r="AS650"/>
      <c r="AT650"/>
      <c r="AU650"/>
      <c r="AV650"/>
    </row>
    <row r="651" spans="27:48" ht="23.45" customHeight="1" x14ac:dyDescent="0.2">
      <c r="AA651" s="97"/>
      <c r="AB651" s="97"/>
      <c r="AC651" s="97"/>
      <c r="AD651" s="97"/>
      <c r="AE651" s="97"/>
      <c r="AF651" s="93"/>
      <c r="AG651" s="93"/>
      <c r="AH651" s="93"/>
      <c r="AI651" s="30"/>
      <c r="AJ651" s="30"/>
      <c r="AK651" s="30"/>
      <c r="AL651" s="30"/>
      <c r="AM651" s="109"/>
      <c r="AN651" s="109"/>
      <c r="AO651" s="30"/>
      <c r="AP651" s="112" t="s">
        <v>1463</v>
      </c>
      <c r="AQ651"/>
      <c r="AR651"/>
      <c r="AS651"/>
      <c r="AT651"/>
      <c r="AU651"/>
      <c r="AV651"/>
    </row>
    <row r="652" spans="27:48" ht="23.45" customHeight="1" x14ac:dyDescent="0.2">
      <c r="AA652" s="97"/>
      <c r="AB652" s="97"/>
      <c r="AC652" s="97"/>
      <c r="AD652" s="97"/>
      <c r="AE652" s="97"/>
      <c r="AF652" s="93"/>
      <c r="AG652" s="93"/>
      <c r="AH652" s="93"/>
      <c r="AI652" s="30"/>
      <c r="AJ652" s="30"/>
      <c r="AK652" s="30"/>
      <c r="AL652" s="30"/>
      <c r="AM652" s="109"/>
      <c r="AN652" s="109"/>
      <c r="AO652" s="30"/>
      <c r="AP652" s="112" t="s">
        <v>1464</v>
      </c>
      <c r="AQ652"/>
      <c r="AR652"/>
      <c r="AS652"/>
      <c r="AT652"/>
      <c r="AU652"/>
      <c r="AV652"/>
    </row>
    <row r="653" spans="27:48" ht="23.45" customHeight="1" x14ac:dyDescent="0.2">
      <c r="AA653" s="97"/>
      <c r="AB653" s="97"/>
      <c r="AC653" s="97"/>
      <c r="AD653" s="97"/>
      <c r="AE653" s="97"/>
      <c r="AF653" s="93"/>
      <c r="AG653" s="93"/>
      <c r="AH653" s="93"/>
      <c r="AI653" s="30"/>
      <c r="AJ653" s="30"/>
      <c r="AK653" s="30"/>
      <c r="AL653" s="30"/>
      <c r="AM653" s="109"/>
      <c r="AN653" s="109"/>
      <c r="AO653" s="30"/>
      <c r="AP653" s="112" t="s">
        <v>1465</v>
      </c>
      <c r="AQ653"/>
      <c r="AR653"/>
      <c r="AS653"/>
      <c r="AT653"/>
      <c r="AU653"/>
      <c r="AV653"/>
    </row>
    <row r="654" spans="27:48" ht="23.45" customHeight="1" x14ac:dyDescent="0.2">
      <c r="AA654" s="97"/>
      <c r="AB654" s="97"/>
      <c r="AC654" s="97"/>
      <c r="AD654" s="97"/>
      <c r="AE654" s="97"/>
      <c r="AF654" s="93"/>
      <c r="AG654" s="93"/>
      <c r="AH654" s="93"/>
      <c r="AI654" s="30"/>
      <c r="AJ654" s="30"/>
      <c r="AK654" s="30"/>
      <c r="AL654" s="30"/>
      <c r="AM654" s="109"/>
      <c r="AN654" s="109"/>
      <c r="AO654" s="30"/>
      <c r="AP654" s="112" t="s">
        <v>1466</v>
      </c>
      <c r="AQ654"/>
      <c r="AR654"/>
      <c r="AS654"/>
      <c r="AT654"/>
      <c r="AU654"/>
      <c r="AV654"/>
    </row>
    <row r="655" spans="27:48" ht="23.45" customHeight="1" x14ac:dyDescent="0.2">
      <c r="AA655" s="97"/>
      <c r="AB655" s="97"/>
      <c r="AC655" s="97"/>
      <c r="AD655" s="97"/>
      <c r="AE655" s="97"/>
      <c r="AF655" s="93"/>
      <c r="AG655" s="93"/>
      <c r="AH655" s="93"/>
      <c r="AI655" s="30"/>
      <c r="AJ655" s="30"/>
      <c r="AK655" s="30"/>
      <c r="AL655" s="30"/>
      <c r="AM655" s="109"/>
      <c r="AN655" s="109"/>
      <c r="AO655" s="30"/>
      <c r="AP655" s="112" t="s">
        <v>1467</v>
      </c>
      <c r="AQ655"/>
      <c r="AR655"/>
      <c r="AS655"/>
      <c r="AT655"/>
      <c r="AU655"/>
      <c r="AV655"/>
    </row>
    <row r="656" spans="27:48" ht="23.45" customHeight="1" x14ac:dyDescent="0.2">
      <c r="AA656" s="97"/>
      <c r="AB656" s="97"/>
      <c r="AC656" s="97"/>
      <c r="AD656" s="97"/>
      <c r="AE656" s="97"/>
      <c r="AF656" s="93"/>
      <c r="AG656" s="93"/>
      <c r="AH656" s="93"/>
      <c r="AI656" s="30"/>
      <c r="AJ656" s="30"/>
      <c r="AK656" s="30"/>
      <c r="AL656" s="30"/>
      <c r="AM656" s="109"/>
      <c r="AN656" s="109"/>
      <c r="AO656" s="30"/>
      <c r="AP656" s="112" t="s">
        <v>1468</v>
      </c>
      <c r="AQ656"/>
      <c r="AR656"/>
      <c r="AS656"/>
      <c r="AT656"/>
      <c r="AU656"/>
      <c r="AV656"/>
    </row>
    <row r="657" spans="27:48" ht="23.45" customHeight="1" x14ac:dyDescent="0.2">
      <c r="AA657" s="97"/>
      <c r="AB657" s="97"/>
      <c r="AC657" s="97"/>
      <c r="AD657" s="97"/>
      <c r="AE657" s="97"/>
      <c r="AF657" s="93"/>
      <c r="AG657" s="93"/>
      <c r="AH657" s="93"/>
      <c r="AI657" s="30"/>
      <c r="AJ657" s="30"/>
      <c r="AK657" s="30"/>
      <c r="AL657" s="30"/>
      <c r="AM657" s="109"/>
      <c r="AN657" s="109"/>
      <c r="AO657" s="30"/>
      <c r="AP657" s="112" t="s">
        <v>1469</v>
      </c>
      <c r="AQ657"/>
      <c r="AR657"/>
      <c r="AS657"/>
      <c r="AT657"/>
      <c r="AU657"/>
      <c r="AV657"/>
    </row>
    <row r="658" spans="27:48" ht="23.45" customHeight="1" x14ac:dyDescent="0.2">
      <c r="AA658" s="97"/>
      <c r="AB658" s="97"/>
      <c r="AC658" s="97"/>
      <c r="AD658" s="97"/>
      <c r="AE658" s="97"/>
      <c r="AF658" s="93"/>
      <c r="AG658" s="93"/>
      <c r="AH658" s="93"/>
      <c r="AI658" s="30"/>
      <c r="AJ658" s="30"/>
      <c r="AK658" s="30"/>
      <c r="AL658" s="30"/>
      <c r="AM658" s="109"/>
      <c r="AN658" s="109"/>
      <c r="AO658" s="30"/>
      <c r="AP658" s="112" t="s">
        <v>1470</v>
      </c>
      <c r="AQ658"/>
      <c r="AR658"/>
      <c r="AS658"/>
      <c r="AT658"/>
      <c r="AU658"/>
      <c r="AV658"/>
    </row>
    <row r="659" spans="27:48" ht="23.45" customHeight="1" x14ac:dyDescent="0.2">
      <c r="AA659" s="97"/>
      <c r="AB659" s="97"/>
      <c r="AC659" s="97"/>
      <c r="AD659" s="97"/>
      <c r="AE659" s="97"/>
      <c r="AF659" s="93"/>
      <c r="AG659" s="93"/>
      <c r="AH659" s="93"/>
      <c r="AI659" s="30"/>
      <c r="AJ659" s="30"/>
      <c r="AK659" s="30"/>
      <c r="AL659" s="30"/>
      <c r="AM659" s="109"/>
      <c r="AN659" s="109"/>
      <c r="AO659" s="30"/>
      <c r="AP659" s="112" t="s">
        <v>1471</v>
      </c>
      <c r="AQ659"/>
      <c r="AR659"/>
      <c r="AS659"/>
      <c r="AT659"/>
      <c r="AU659"/>
      <c r="AV659"/>
    </row>
    <row r="660" spans="27:48" ht="23.45" customHeight="1" x14ac:dyDescent="0.2">
      <c r="AA660" s="97"/>
      <c r="AB660" s="97"/>
      <c r="AC660" s="97"/>
      <c r="AD660" s="97"/>
      <c r="AE660" s="97"/>
      <c r="AF660" s="93"/>
      <c r="AG660" s="93"/>
      <c r="AH660" s="93"/>
      <c r="AI660" s="30"/>
      <c r="AJ660" s="30"/>
      <c r="AK660" s="30"/>
      <c r="AL660" s="30"/>
      <c r="AM660" s="109"/>
      <c r="AN660" s="109"/>
      <c r="AO660" s="30"/>
      <c r="AP660" s="112" t="s">
        <v>1472</v>
      </c>
      <c r="AQ660"/>
      <c r="AR660"/>
      <c r="AS660"/>
      <c r="AT660"/>
      <c r="AU660"/>
      <c r="AV660"/>
    </row>
    <row r="661" spans="27:48" ht="23.45" customHeight="1" x14ac:dyDescent="0.2">
      <c r="AA661" s="97"/>
      <c r="AB661" s="97"/>
      <c r="AC661" s="97"/>
      <c r="AD661" s="97"/>
      <c r="AE661" s="97"/>
      <c r="AF661" s="93"/>
      <c r="AG661" s="93"/>
      <c r="AH661" s="93"/>
      <c r="AI661" s="30"/>
      <c r="AJ661" s="30"/>
      <c r="AK661" s="30"/>
      <c r="AL661" s="30"/>
      <c r="AM661" s="109"/>
      <c r="AN661" s="109"/>
      <c r="AO661" s="30"/>
      <c r="AP661" s="112" t="s">
        <v>1473</v>
      </c>
      <c r="AQ661"/>
      <c r="AR661"/>
      <c r="AS661"/>
      <c r="AT661"/>
      <c r="AU661"/>
      <c r="AV661"/>
    </row>
    <row r="662" spans="27:48" ht="23.45" customHeight="1" x14ac:dyDescent="0.2">
      <c r="AA662" s="97"/>
      <c r="AB662" s="97"/>
      <c r="AC662" s="97"/>
      <c r="AD662" s="97"/>
      <c r="AE662" s="97"/>
      <c r="AF662" s="93"/>
      <c r="AG662" s="93"/>
      <c r="AH662" s="93"/>
      <c r="AI662" s="30"/>
      <c r="AJ662" s="30"/>
      <c r="AK662" s="30"/>
      <c r="AL662" s="30"/>
      <c r="AM662" s="109"/>
      <c r="AN662" s="109"/>
      <c r="AO662" s="30"/>
      <c r="AP662" s="112" t="s">
        <v>1474</v>
      </c>
      <c r="AQ662"/>
      <c r="AR662"/>
      <c r="AS662"/>
      <c r="AT662"/>
      <c r="AU662"/>
      <c r="AV662"/>
    </row>
    <row r="663" spans="27:48" ht="23.45" customHeight="1" x14ac:dyDescent="0.2">
      <c r="AA663" s="97"/>
      <c r="AB663" s="97"/>
      <c r="AC663" s="97"/>
      <c r="AD663" s="97"/>
      <c r="AE663" s="97"/>
      <c r="AF663" s="93"/>
      <c r="AG663" s="93"/>
      <c r="AH663" s="93"/>
      <c r="AI663" s="30"/>
      <c r="AJ663" s="30"/>
      <c r="AK663" s="30"/>
      <c r="AL663" s="30"/>
      <c r="AM663" s="109"/>
      <c r="AN663" s="109"/>
      <c r="AO663" s="30"/>
      <c r="AP663" s="112" t="s">
        <v>1475</v>
      </c>
      <c r="AQ663"/>
      <c r="AR663"/>
      <c r="AS663"/>
      <c r="AT663"/>
      <c r="AU663"/>
      <c r="AV663"/>
    </row>
    <row r="664" spans="27:48" ht="23.45" customHeight="1" x14ac:dyDescent="0.2">
      <c r="AA664" s="97"/>
      <c r="AB664" s="97"/>
      <c r="AC664" s="97"/>
      <c r="AD664" s="97"/>
      <c r="AE664" s="97"/>
      <c r="AF664" s="93"/>
      <c r="AG664" s="93"/>
      <c r="AH664" s="93"/>
      <c r="AI664" s="30"/>
      <c r="AJ664" s="30"/>
      <c r="AK664" s="30"/>
      <c r="AL664" s="30"/>
      <c r="AM664" s="109"/>
      <c r="AN664" s="109"/>
      <c r="AO664" s="30"/>
      <c r="AP664" s="112" t="s">
        <v>1476</v>
      </c>
      <c r="AQ664"/>
      <c r="AR664"/>
      <c r="AS664"/>
      <c r="AT664"/>
      <c r="AU664"/>
      <c r="AV664"/>
    </row>
    <row r="665" spans="27:48" ht="23.45" customHeight="1" x14ac:dyDescent="0.2">
      <c r="AA665" s="97"/>
      <c r="AB665" s="97"/>
      <c r="AC665" s="97"/>
      <c r="AD665" s="97"/>
      <c r="AE665" s="97"/>
      <c r="AF665" s="93"/>
      <c r="AG665" s="93"/>
      <c r="AH665" s="93"/>
      <c r="AI665" s="30"/>
      <c r="AJ665" s="30"/>
      <c r="AK665" s="30"/>
      <c r="AL665" s="30"/>
      <c r="AM665" s="109"/>
      <c r="AN665" s="109"/>
      <c r="AO665" s="30"/>
      <c r="AP665" s="112" t="s">
        <v>1477</v>
      </c>
      <c r="AQ665"/>
      <c r="AR665"/>
      <c r="AS665"/>
      <c r="AT665"/>
      <c r="AU665"/>
      <c r="AV665"/>
    </row>
    <row r="666" spans="27:48" ht="23.45" customHeight="1" x14ac:dyDescent="0.2">
      <c r="AA666" s="97"/>
      <c r="AB666" s="97"/>
      <c r="AC666" s="97"/>
      <c r="AD666" s="97"/>
      <c r="AE666" s="97"/>
      <c r="AF666" s="93"/>
      <c r="AG666" s="93"/>
      <c r="AH666" s="93"/>
      <c r="AI666" s="30"/>
      <c r="AJ666" s="30"/>
      <c r="AK666" s="30"/>
      <c r="AL666" s="30"/>
      <c r="AM666" s="109"/>
      <c r="AN666" s="109"/>
      <c r="AO666" s="30"/>
      <c r="AP666" s="112" t="s">
        <v>1478</v>
      </c>
      <c r="AQ666"/>
      <c r="AR666"/>
      <c r="AS666"/>
      <c r="AT666"/>
      <c r="AU666"/>
      <c r="AV666"/>
    </row>
    <row r="667" spans="27:48" ht="23.45" customHeight="1" x14ac:dyDescent="0.2">
      <c r="AA667" s="97"/>
      <c r="AB667" s="97"/>
      <c r="AC667" s="97"/>
      <c r="AD667" s="97"/>
      <c r="AE667" s="97"/>
      <c r="AF667" s="93"/>
      <c r="AG667" s="93"/>
      <c r="AH667" s="93"/>
      <c r="AI667" s="30"/>
      <c r="AJ667" s="30"/>
      <c r="AK667" s="30"/>
      <c r="AL667" s="30"/>
      <c r="AM667" s="109"/>
      <c r="AN667" s="109"/>
      <c r="AO667" s="30"/>
      <c r="AP667" s="112" t="s">
        <v>1479</v>
      </c>
      <c r="AQ667"/>
      <c r="AR667"/>
      <c r="AS667"/>
      <c r="AT667"/>
      <c r="AU667"/>
      <c r="AV667"/>
    </row>
    <row r="668" spans="27:48" ht="23.45" customHeight="1" x14ac:dyDescent="0.2">
      <c r="AA668" s="97"/>
      <c r="AB668" s="97"/>
      <c r="AC668" s="97"/>
      <c r="AD668" s="97"/>
      <c r="AE668" s="97"/>
      <c r="AF668" s="93"/>
      <c r="AG668" s="93"/>
      <c r="AH668" s="93"/>
      <c r="AI668" s="30"/>
      <c r="AJ668" s="30"/>
      <c r="AK668" s="30"/>
      <c r="AL668" s="30"/>
      <c r="AM668" s="109"/>
      <c r="AN668" s="109"/>
      <c r="AO668" s="30"/>
      <c r="AP668" s="112" t="s">
        <v>1480</v>
      </c>
      <c r="AQ668"/>
      <c r="AR668"/>
      <c r="AS668"/>
      <c r="AT668"/>
      <c r="AU668"/>
      <c r="AV668"/>
    </row>
    <row r="669" spans="27:48" ht="23.45" customHeight="1" x14ac:dyDescent="0.2">
      <c r="AA669" s="97"/>
      <c r="AB669" s="97"/>
      <c r="AC669" s="97"/>
      <c r="AD669" s="97"/>
      <c r="AE669" s="97"/>
      <c r="AF669" s="93"/>
      <c r="AG669" s="93"/>
      <c r="AH669" s="93"/>
      <c r="AI669" s="30"/>
      <c r="AJ669" s="30"/>
      <c r="AK669" s="30"/>
      <c r="AL669" s="30"/>
      <c r="AM669" s="109"/>
      <c r="AN669" s="109"/>
      <c r="AO669" s="30"/>
      <c r="AP669" s="112" t="s">
        <v>1481</v>
      </c>
      <c r="AQ669"/>
      <c r="AR669"/>
      <c r="AS669"/>
      <c r="AT669"/>
      <c r="AU669"/>
      <c r="AV669"/>
    </row>
    <row r="670" spans="27:48" ht="23.45" customHeight="1" x14ac:dyDescent="0.2">
      <c r="AA670" s="97"/>
      <c r="AB670" s="97"/>
      <c r="AC670" s="97"/>
      <c r="AD670" s="97"/>
      <c r="AE670" s="97"/>
      <c r="AF670" s="93"/>
      <c r="AG670" s="93"/>
      <c r="AH670" s="93"/>
      <c r="AI670" s="30"/>
      <c r="AJ670" s="30"/>
      <c r="AK670" s="30"/>
      <c r="AL670" s="30"/>
      <c r="AM670" s="109"/>
      <c r="AN670" s="109"/>
      <c r="AO670" s="30"/>
      <c r="AP670" s="112" t="s">
        <v>1482</v>
      </c>
      <c r="AQ670"/>
      <c r="AR670"/>
      <c r="AS670"/>
      <c r="AT670"/>
      <c r="AU670"/>
      <c r="AV670"/>
    </row>
    <row r="671" spans="27:48" ht="23.45" customHeight="1" x14ac:dyDescent="0.2">
      <c r="AA671" s="97"/>
      <c r="AB671" s="97"/>
      <c r="AC671" s="97"/>
      <c r="AD671" s="97"/>
      <c r="AE671" s="97"/>
      <c r="AF671" s="93"/>
      <c r="AG671" s="93"/>
      <c r="AH671" s="93"/>
      <c r="AI671" s="30"/>
      <c r="AJ671" s="30"/>
      <c r="AK671" s="30"/>
      <c r="AL671" s="30"/>
      <c r="AM671" s="109"/>
      <c r="AN671" s="109"/>
      <c r="AO671" s="30"/>
      <c r="AP671" s="112" t="s">
        <v>1483</v>
      </c>
      <c r="AQ671"/>
      <c r="AR671"/>
      <c r="AS671"/>
      <c r="AT671"/>
      <c r="AU671"/>
      <c r="AV671"/>
    </row>
    <row r="672" spans="27:48" ht="23.45" customHeight="1" x14ac:dyDescent="0.2">
      <c r="AA672" s="97"/>
      <c r="AB672" s="97"/>
      <c r="AC672" s="97"/>
      <c r="AD672" s="97"/>
      <c r="AE672" s="97"/>
      <c r="AF672" s="93"/>
      <c r="AG672" s="93"/>
      <c r="AH672" s="93"/>
      <c r="AI672" s="30"/>
      <c r="AJ672" s="30"/>
      <c r="AK672" s="30"/>
      <c r="AL672" s="30"/>
      <c r="AM672" s="109"/>
      <c r="AN672" s="109"/>
      <c r="AO672" s="30"/>
      <c r="AP672" s="112" t="s">
        <v>1484</v>
      </c>
      <c r="AQ672"/>
      <c r="AR672"/>
      <c r="AS672"/>
      <c r="AT672"/>
      <c r="AU672"/>
      <c r="AV672"/>
    </row>
    <row r="673" spans="27:48" ht="23.45" customHeight="1" x14ac:dyDescent="0.2">
      <c r="AA673" s="97"/>
      <c r="AB673" s="97"/>
      <c r="AC673" s="97"/>
      <c r="AD673" s="97"/>
      <c r="AE673" s="97"/>
      <c r="AF673" s="93"/>
      <c r="AG673" s="93"/>
      <c r="AH673" s="93"/>
      <c r="AI673" s="30"/>
      <c r="AJ673" s="30"/>
      <c r="AK673" s="30"/>
      <c r="AL673" s="30"/>
      <c r="AM673" s="109"/>
      <c r="AN673" s="109"/>
      <c r="AO673" s="30"/>
      <c r="AP673" s="112" t="s">
        <v>1485</v>
      </c>
      <c r="AQ673"/>
      <c r="AR673"/>
      <c r="AS673"/>
      <c r="AT673"/>
      <c r="AU673"/>
      <c r="AV673"/>
    </row>
    <row r="674" spans="27:48" ht="23.45" customHeight="1" x14ac:dyDescent="0.2">
      <c r="AA674" s="97"/>
      <c r="AB674" s="97"/>
      <c r="AC674" s="97"/>
      <c r="AD674" s="97"/>
      <c r="AE674" s="97"/>
      <c r="AF674" s="93"/>
      <c r="AG674" s="93"/>
      <c r="AH674" s="93"/>
      <c r="AI674" s="30"/>
      <c r="AJ674" s="30"/>
      <c r="AK674" s="30"/>
      <c r="AL674" s="30"/>
      <c r="AM674" s="109"/>
      <c r="AN674" s="109"/>
      <c r="AO674" s="30"/>
      <c r="AP674" s="112" t="s">
        <v>1486</v>
      </c>
      <c r="AQ674"/>
      <c r="AR674"/>
      <c r="AS674"/>
      <c r="AT674"/>
      <c r="AU674"/>
      <c r="AV674"/>
    </row>
    <row r="675" spans="27:48" ht="23.45" customHeight="1" x14ac:dyDescent="0.2">
      <c r="AA675" s="97"/>
      <c r="AB675" s="97"/>
      <c r="AC675" s="97"/>
      <c r="AD675" s="97"/>
      <c r="AE675" s="97"/>
      <c r="AF675" s="93"/>
      <c r="AG675" s="93"/>
      <c r="AH675" s="93"/>
      <c r="AI675" s="30"/>
      <c r="AJ675" s="30"/>
      <c r="AK675" s="30"/>
      <c r="AL675" s="30"/>
      <c r="AM675" s="109"/>
      <c r="AN675" s="109"/>
      <c r="AO675" s="30"/>
      <c r="AP675" s="112" t="s">
        <v>1487</v>
      </c>
      <c r="AQ675"/>
      <c r="AR675"/>
      <c r="AS675"/>
      <c r="AT675"/>
      <c r="AU675"/>
      <c r="AV675"/>
    </row>
    <row r="676" spans="27:48" ht="23.45" customHeight="1" x14ac:dyDescent="0.2">
      <c r="AA676" s="97"/>
      <c r="AB676" s="97"/>
      <c r="AC676" s="97"/>
      <c r="AD676" s="97"/>
      <c r="AE676" s="97"/>
      <c r="AF676" s="93"/>
      <c r="AG676" s="93"/>
      <c r="AH676" s="93"/>
      <c r="AI676" s="30"/>
      <c r="AJ676" s="30"/>
      <c r="AK676" s="30"/>
      <c r="AL676" s="30"/>
      <c r="AM676" s="109"/>
      <c r="AN676" s="109"/>
      <c r="AO676" s="30"/>
      <c r="AP676" s="112" t="s">
        <v>1488</v>
      </c>
      <c r="AQ676"/>
      <c r="AR676"/>
      <c r="AS676"/>
      <c r="AT676"/>
      <c r="AU676"/>
      <c r="AV676"/>
    </row>
    <row r="677" spans="27:48" ht="23.45" customHeight="1" x14ac:dyDescent="0.2">
      <c r="AA677" s="97"/>
      <c r="AB677" s="97"/>
      <c r="AC677" s="97"/>
      <c r="AD677" s="97"/>
      <c r="AE677" s="97"/>
      <c r="AF677" s="93"/>
      <c r="AG677" s="93"/>
      <c r="AH677" s="93"/>
      <c r="AI677" s="30"/>
      <c r="AJ677" s="30"/>
      <c r="AK677" s="30"/>
      <c r="AL677" s="30"/>
      <c r="AM677" s="109"/>
      <c r="AN677" s="109"/>
      <c r="AO677" s="30"/>
      <c r="AP677" s="112" t="s">
        <v>1489</v>
      </c>
      <c r="AQ677"/>
      <c r="AR677"/>
      <c r="AS677"/>
      <c r="AT677"/>
      <c r="AU677"/>
      <c r="AV677"/>
    </row>
    <row r="678" spans="27:48" ht="23.45" customHeight="1" x14ac:dyDescent="0.2">
      <c r="AA678" s="97"/>
      <c r="AB678" s="97"/>
      <c r="AC678" s="97"/>
      <c r="AD678" s="97"/>
      <c r="AE678" s="97"/>
      <c r="AF678" s="93"/>
      <c r="AG678" s="93"/>
      <c r="AH678" s="93"/>
      <c r="AI678" s="30"/>
      <c r="AJ678" s="30"/>
      <c r="AK678" s="30"/>
      <c r="AL678" s="30"/>
      <c r="AM678" s="109"/>
      <c r="AN678" s="109"/>
      <c r="AO678" s="30"/>
      <c r="AP678" s="112" t="s">
        <v>1490</v>
      </c>
      <c r="AQ678"/>
      <c r="AR678"/>
      <c r="AS678"/>
      <c r="AT678"/>
      <c r="AU678"/>
      <c r="AV678"/>
    </row>
    <row r="679" spans="27:48" ht="23.45" customHeight="1" x14ac:dyDescent="0.2">
      <c r="AA679" s="97"/>
      <c r="AB679" s="97"/>
      <c r="AC679" s="97"/>
      <c r="AD679" s="97"/>
      <c r="AE679" s="97"/>
      <c r="AF679" s="93"/>
      <c r="AG679" s="93"/>
      <c r="AH679" s="93"/>
      <c r="AI679" s="30"/>
      <c r="AJ679" s="30"/>
      <c r="AK679" s="30"/>
      <c r="AL679" s="30"/>
      <c r="AM679" s="109"/>
      <c r="AN679" s="109"/>
      <c r="AO679" s="30"/>
      <c r="AP679" s="112" t="s">
        <v>1491</v>
      </c>
      <c r="AQ679"/>
      <c r="AR679"/>
      <c r="AS679"/>
      <c r="AT679"/>
      <c r="AU679"/>
      <c r="AV679"/>
    </row>
    <row r="680" spans="27:48" ht="23.45" customHeight="1" x14ac:dyDescent="0.2">
      <c r="AA680" s="97"/>
      <c r="AB680" s="97"/>
      <c r="AC680" s="97"/>
      <c r="AD680" s="97"/>
      <c r="AE680" s="97"/>
      <c r="AF680" s="93"/>
      <c r="AG680" s="93"/>
      <c r="AH680" s="93"/>
      <c r="AI680" s="30"/>
      <c r="AJ680" s="30"/>
      <c r="AK680" s="30"/>
      <c r="AL680" s="30"/>
      <c r="AM680" s="109"/>
      <c r="AN680" s="109"/>
      <c r="AO680" s="30"/>
      <c r="AP680" s="112" t="s">
        <v>1492</v>
      </c>
      <c r="AQ680"/>
      <c r="AR680"/>
      <c r="AS680"/>
      <c r="AT680"/>
      <c r="AU680"/>
      <c r="AV680"/>
    </row>
    <row r="681" spans="27:48" ht="23.45" customHeight="1" x14ac:dyDescent="0.2">
      <c r="AA681" s="97"/>
      <c r="AB681" s="97"/>
      <c r="AC681" s="97"/>
      <c r="AD681" s="97"/>
      <c r="AE681" s="97"/>
      <c r="AF681" s="93"/>
      <c r="AG681" s="93"/>
      <c r="AH681" s="93"/>
      <c r="AI681" s="30"/>
      <c r="AJ681" s="30"/>
      <c r="AK681" s="30"/>
      <c r="AL681" s="30"/>
      <c r="AM681" s="109"/>
      <c r="AN681" s="109"/>
      <c r="AO681" s="30"/>
      <c r="AP681" s="112" t="s">
        <v>1493</v>
      </c>
      <c r="AQ681"/>
      <c r="AR681"/>
      <c r="AS681"/>
      <c r="AT681"/>
      <c r="AU681"/>
      <c r="AV681"/>
    </row>
    <row r="682" spans="27:48" ht="23.45" customHeight="1" x14ac:dyDescent="0.2">
      <c r="AA682" s="97"/>
      <c r="AB682" s="97"/>
      <c r="AC682" s="97"/>
      <c r="AD682" s="97"/>
      <c r="AE682" s="97"/>
      <c r="AF682" s="93"/>
      <c r="AG682" s="93"/>
      <c r="AH682" s="93"/>
      <c r="AI682" s="30"/>
      <c r="AJ682" s="30"/>
      <c r="AK682" s="30"/>
      <c r="AL682" s="30"/>
      <c r="AM682" s="109"/>
      <c r="AN682" s="109"/>
      <c r="AO682" s="30"/>
      <c r="AP682" s="112" t="s">
        <v>1494</v>
      </c>
      <c r="AQ682"/>
      <c r="AR682"/>
      <c r="AS682"/>
      <c r="AT682"/>
      <c r="AU682"/>
      <c r="AV682"/>
    </row>
    <row r="683" spans="27:48" ht="23.45" customHeight="1" x14ac:dyDescent="0.2">
      <c r="AA683" s="97"/>
      <c r="AB683" s="97"/>
      <c r="AC683" s="97"/>
      <c r="AD683" s="97"/>
      <c r="AE683" s="97"/>
      <c r="AF683" s="93"/>
      <c r="AG683" s="93"/>
      <c r="AH683" s="93"/>
      <c r="AI683" s="30"/>
      <c r="AJ683" s="30"/>
      <c r="AK683" s="30"/>
      <c r="AL683" s="30"/>
      <c r="AM683" s="109"/>
      <c r="AN683" s="109"/>
      <c r="AO683" s="30"/>
      <c r="AP683" s="112" t="s">
        <v>1495</v>
      </c>
      <c r="AQ683"/>
      <c r="AR683"/>
      <c r="AS683"/>
      <c r="AT683"/>
      <c r="AU683"/>
      <c r="AV683"/>
    </row>
    <row r="684" spans="27:48" ht="23.45" customHeight="1" x14ac:dyDescent="0.2">
      <c r="AA684" s="97"/>
      <c r="AB684" s="97"/>
      <c r="AC684" s="97"/>
      <c r="AD684" s="97"/>
      <c r="AE684" s="97"/>
      <c r="AF684" s="93"/>
      <c r="AG684" s="93"/>
      <c r="AH684" s="93"/>
      <c r="AI684" s="30"/>
      <c r="AJ684" s="30"/>
      <c r="AK684" s="30"/>
      <c r="AL684" s="30"/>
      <c r="AM684" s="109"/>
      <c r="AN684" s="109"/>
      <c r="AO684" s="30"/>
      <c r="AP684" s="112" t="s">
        <v>1496</v>
      </c>
      <c r="AQ684"/>
      <c r="AR684"/>
      <c r="AS684"/>
      <c r="AT684"/>
      <c r="AU684"/>
      <c r="AV684"/>
    </row>
    <row r="685" spans="27:48" ht="23.45" customHeight="1" x14ac:dyDescent="0.2">
      <c r="AA685" s="97"/>
      <c r="AB685" s="97"/>
      <c r="AC685" s="97"/>
      <c r="AD685" s="97"/>
      <c r="AE685" s="97"/>
      <c r="AF685" s="93"/>
      <c r="AG685" s="93"/>
      <c r="AH685" s="93"/>
      <c r="AI685" s="30"/>
      <c r="AJ685" s="30"/>
      <c r="AK685" s="30"/>
      <c r="AL685" s="30"/>
      <c r="AM685" s="109"/>
      <c r="AN685" s="109"/>
      <c r="AO685" s="30"/>
      <c r="AP685" s="112" t="s">
        <v>1497</v>
      </c>
      <c r="AQ685"/>
      <c r="AR685"/>
      <c r="AS685"/>
      <c r="AT685"/>
      <c r="AU685"/>
      <c r="AV685"/>
    </row>
    <row r="686" spans="27:48" ht="23.45" customHeight="1" x14ac:dyDescent="0.2">
      <c r="AA686" s="97"/>
      <c r="AB686" s="97"/>
      <c r="AC686" s="97"/>
      <c r="AD686" s="97"/>
      <c r="AE686" s="97"/>
      <c r="AF686" s="93"/>
      <c r="AG686" s="93"/>
      <c r="AH686" s="93"/>
      <c r="AI686" s="30"/>
      <c r="AJ686" s="30"/>
      <c r="AK686" s="30"/>
      <c r="AL686" s="30"/>
      <c r="AM686" s="109"/>
      <c r="AN686" s="109"/>
      <c r="AO686" s="30"/>
      <c r="AP686" s="112" t="s">
        <v>1498</v>
      </c>
      <c r="AQ686"/>
      <c r="AR686"/>
      <c r="AS686"/>
      <c r="AT686"/>
      <c r="AU686"/>
      <c r="AV686"/>
    </row>
    <row r="687" spans="27:48" ht="23.45" customHeight="1" x14ac:dyDescent="0.2">
      <c r="AA687" s="97"/>
      <c r="AB687" s="97"/>
      <c r="AC687" s="97"/>
      <c r="AD687" s="97"/>
      <c r="AE687" s="97"/>
      <c r="AF687" s="93"/>
      <c r="AG687" s="93"/>
      <c r="AH687" s="93"/>
      <c r="AI687" s="30"/>
      <c r="AJ687" s="30"/>
      <c r="AK687" s="30"/>
      <c r="AL687" s="30"/>
      <c r="AM687" s="109"/>
      <c r="AN687" s="109"/>
      <c r="AO687" s="30"/>
      <c r="AP687" s="112" t="s">
        <v>1499</v>
      </c>
      <c r="AQ687"/>
      <c r="AR687"/>
      <c r="AS687"/>
      <c r="AT687"/>
      <c r="AU687"/>
      <c r="AV687"/>
    </row>
    <row r="688" spans="27:48" ht="23.45" customHeight="1" x14ac:dyDescent="0.2">
      <c r="AA688" s="97"/>
      <c r="AB688" s="97"/>
      <c r="AC688" s="97"/>
      <c r="AD688" s="97"/>
      <c r="AE688" s="97"/>
      <c r="AF688" s="93"/>
      <c r="AG688" s="93"/>
      <c r="AH688" s="93"/>
      <c r="AI688" s="30"/>
      <c r="AJ688" s="30"/>
      <c r="AK688" s="30"/>
      <c r="AL688" s="30"/>
      <c r="AM688" s="109"/>
      <c r="AN688" s="109"/>
      <c r="AO688" s="30"/>
      <c r="AP688" s="112" t="s">
        <v>1500</v>
      </c>
      <c r="AQ688"/>
      <c r="AR688"/>
      <c r="AS688"/>
      <c r="AT688"/>
      <c r="AU688"/>
      <c r="AV688"/>
    </row>
    <row r="689" spans="27:48" ht="23.45" customHeight="1" x14ac:dyDescent="0.2">
      <c r="AA689" s="97"/>
      <c r="AB689" s="97"/>
      <c r="AC689" s="97"/>
      <c r="AD689" s="97"/>
      <c r="AE689" s="97"/>
      <c r="AF689" s="93"/>
      <c r="AG689" s="93"/>
      <c r="AH689" s="93"/>
      <c r="AI689" s="30"/>
      <c r="AJ689" s="30"/>
      <c r="AK689" s="30"/>
      <c r="AL689" s="30"/>
      <c r="AM689" s="109"/>
      <c r="AN689" s="109"/>
      <c r="AO689" s="30"/>
      <c r="AP689" s="112" t="s">
        <v>1501</v>
      </c>
      <c r="AQ689"/>
      <c r="AR689"/>
      <c r="AS689"/>
      <c r="AT689"/>
      <c r="AU689"/>
      <c r="AV689"/>
    </row>
    <row r="690" spans="27:48" ht="23.45" customHeight="1" x14ac:dyDescent="0.2">
      <c r="AA690" s="97"/>
      <c r="AB690" s="97"/>
      <c r="AC690" s="97"/>
      <c r="AD690" s="97"/>
      <c r="AE690" s="97"/>
      <c r="AF690" s="93"/>
      <c r="AG690" s="93"/>
      <c r="AH690" s="93"/>
      <c r="AI690" s="30"/>
      <c r="AJ690" s="30"/>
      <c r="AK690" s="30"/>
      <c r="AL690" s="30"/>
      <c r="AM690" s="109"/>
      <c r="AN690" s="109"/>
      <c r="AO690" s="30"/>
      <c r="AP690" s="112" t="s">
        <v>1502</v>
      </c>
      <c r="AQ690"/>
      <c r="AR690"/>
      <c r="AS690"/>
      <c r="AT690"/>
      <c r="AU690"/>
      <c r="AV690"/>
    </row>
    <row r="691" spans="27:48" ht="23.45" customHeight="1" x14ac:dyDescent="0.2">
      <c r="AA691" s="97"/>
      <c r="AB691" s="97"/>
      <c r="AC691" s="97"/>
      <c r="AD691" s="97"/>
      <c r="AE691" s="97"/>
      <c r="AF691" s="93"/>
      <c r="AG691" s="93"/>
      <c r="AH691" s="93"/>
      <c r="AI691" s="30"/>
      <c r="AJ691" s="30"/>
      <c r="AK691" s="30"/>
      <c r="AL691" s="30"/>
      <c r="AM691" s="109"/>
      <c r="AN691" s="109"/>
      <c r="AO691" s="30"/>
      <c r="AP691" s="112" t="s">
        <v>1503</v>
      </c>
      <c r="AQ691"/>
      <c r="AR691"/>
      <c r="AS691"/>
      <c r="AT691"/>
      <c r="AU691"/>
      <c r="AV691"/>
    </row>
    <row r="692" spans="27:48" ht="23.45" customHeight="1" x14ac:dyDescent="0.2">
      <c r="AA692" s="97"/>
      <c r="AB692" s="97"/>
      <c r="AC692" s="97"/>
      <c r="AD692" s="97"/>
      <c r="AE692" s="97"/>
      <c r="AF692" s="93"/>
      <c r="AG692" s="93"/>
      <c r="AH692" s="93"/>
      <c r="AI692" s="30"/>
      <c r="AJ692" s="30"/>
      <c r="AK692" s="30"/>
      <c r="AL692" s="30"/>
      <c r="AM692" s="109"/>
      <c r="AN692" s="109"/>
      <c r="AO692" s="30"/>
      <c r="AP692" s="112" t="s">
        <v>1504</v>
      </c>
      <c r="AQ692"/>
      <c r="AR692"/>
      <c r="AS692"/>
      <c r="AT692"/>
      <c r="AU692"/>
      <c r="AV692"/>
    </row>
    <row r="693" spans="27:48" ht="23.45" customHeight="1" x14ac:dyDescent="0.2">
      <c r="AA693" s="97"/>
      <c r="AB693" s="97"/>
      <c r="AC693" s="97"/>
      <c r="AD693" s="97"/>
      <c r="AE693" s="97"/>
      <c r="AF693" s="93"/>
      <c r="AG693" s="93"/>
      <c r="AH693" s="93"/>
      <c r="AI693" s="30"/>
      <c r="AJ693" s="30"/>
      <c r="AK693" s="30"/>
      <c r="AL693" s="30"/>
      <c r="AM693" s="109"/>
      <c r="AN693" s="109"/>
      <c r="AO693" s="30"/>
      <c r="AP693" s="112" t="s">
        <v>1505</v>
      </c>
      <c r="AQ693"/>
      <c r="AR693"/>
      <c r="AS693"/>
      <c r="AT693"/>
      <c r="AU693"/>
      <c r="AV693"/>
    </row>
    <row r="694" spans="27:48" ht="23.45" customHeight="1" x14ac:dyDescent="0.2">
      <c r="AA694" s="97"/>
      <c r="AB694" s="97"/>
      <c r="AC694" s="97"/>
      <c r="AD694" s="97"/>
      <c r="AE694" s="97"/>
      <c r="AF694" s="93"/>
      <c r="AG694" s="93"/>
      <c r="AH694" s="93"/>
      <c r="AI694" s="30"/>
      <c r="AJ694" s="30"/>
      <c r="AK694" s="30"/>
      <c r="AL694" s="30"/>
      <c r="AM694" s="109"/>
      <c r="AN694" s="109"/>
      <c r="AO694" s="30"/>
      <c r="AP694" s="112" t="s">
        <v>1506</v>
      </c>
      <c r="AQ694"/>
      <c r="AR694"/>
      <c r="AS694"/>
      <c r="AT694"/>
      <c r="AU694"/>
      <c r="AV694"/>
    </row>
    <row r="695" spans="27:48" ht="23.45" customHeight="1" x14ac:dyDescent="0.2">
      <c r="AA695" s="97"/>
      <c r="AB695" s="97"/>
      <c r="AC695" s="97"/>
      <c r="AD695" s="97"/>
      <c r="AE695" s="97"/>
      <c r="AF695" s="93"/>
      <c r="AG695" s="93"/>
      <c r="AH695" s="93"/>
      <c r="AI695" s="30"/>
      <c r="AJ695" s="30"/>
      <c r="AK695" s="30"/>
      <c r="AL695" s="30"/>
      <c r="AM695" s="109"/>
      <c r="AN695" s="109"/>
      <c r="AO695" s="30"/>
      <c r="AP695" s="112" t="s">
        <v>1507</v>
      </c>
      <c r="AQ695"/>
      <c r="AR695"/>
      <c r="AS695"/>
      <c r="AT695"/>
      <c r="AU695"/>
      <c r="AV695"/>
    </row>
    <row r="696" spans="27:48" ht="23.45" customHeight="1" x14ac:dyDescent="0.2">
      <c r="AA696" s="97"/>
      <c r="AB696" s="97"/>
      <c r="AC696" s="97"/>
      <c r="AD696" s="97"/>
      <c r="AE696" s="97"/>
      <c r="AF696" s="93"/>
      <c r="AG696" s="93"/>
      <c r="AH696" s="93"/>
      <c r="AI696" s="30"/>
      <c r="AJ696" s="30"/>
      <c r="AK696" s="30"/>
      <c r="AL696" s="30"/>
      <c r="AM696" s="109"/>
      <c r="AN696" s="109"/>
      <c r="AO696" s="30"/>
      <c r="AP696" s="112" t="s">
        <v>1508</v>
      </c>
      <c r="AQ696"/>
      <c r="AR696"/>
      <c r="AS696"/>
      <c r="AT696"/>
      <c r="AU696"/>
      <c r="AV696"/>
    </row>
    <row r="697" spans="27:48" ht="23.45" customHeight="1" x14ac:dyDescent="0.2">
      <c r="AA697" s="97"/>
      <c r="AB697" s="97"/>
      <c r="AC697" s="97"/>
      <c r="AD697" s="97"/>
      <c r="AE697" s="97"/>
      <c r="AF697" s="93"/>
      <c r="AG697" s="93"/>
      <c r="AH697" s="93"/>
      <c r="AI697" s="30"/>
      <c r="AJ697" s="30"/>
      <c r="AK697" s="30"/>
      <c r="AL697" s="30"/>
      <c r="AM697" s="109"/>
      <c r="AN697" s="109"/>
      <c r="AO697" s="30"/>
      <c r="AP697" s="112" t="s">
        <v>1509</v>
      </c>
      <c r="AQ697"/>
      <c r="AR697"/>
      <c r="AS697"/>
      <c r="AT697"/>
      <c r="AU697"/>
      <c r="AV697"/>
    </row>
    <row r="698" spans="27:48" ht="23.45" customHeight="1" x14ac:dyDescent="0.2">
      <c r="AA698" s="97"/>
      <c r="AB698" s="97"/>
      <c r="AC698" s="97"/>
      <c r="AD698" s="97"/>
      <c r="AE698" s="97"/>
      <c r="AF698" s="93"/>
      <c r="AG698" s="93"/>
      <c r="AH698" s="93"/>
      <c r="AI698" s="30"/>
      <c r="AJ698" s="30"/>
      <c r="AK698" s="30"/>
      <c r="AL698" s="30"/>
      <c r="AM698" s="109"/>
      <c r="AN698" s="109"/>
      <c r="AO698" s="30"/>
      <c r="AP698" s="112" t="s">
        <v>1510</v>
      </c>
      <c r="AQ698"/>
      <c r="AR698"/>
      <c r="AS698"/>
      <c r="AT698"/>
      <c r="AU698"/>
      <c r="AV698"/>
    </row>
    <row r="699" spans="27:48" ht="23.45" customHeight="1" x14ac:dyDescent="0.2">
      <c r="AA699" s="97"/>
      <c r="AB699" s="97"/>
      <c r="AC699" s="97"/>
      <c r="AD699" s="97"/>
      <c r="AE699" s="97"/>
      <c r="AF699" s="93"/>
      <c r="AG699" s="93"/>
      <c r="AH699" s="93"/>
      <c r="AI699" s="30"/>
      <c r="AJ699" s="30"/>
      <c r="AK699" s="30"/>
      <c r="AL699" s="30"/>
      <c r="AM699" s="109"/>
      <c r="AN699" s="109"/>
      <c r="AO699" s="30"/>
      <c r="AP699" s="112" t="s">
        <v>1511</v>
      </c>
      <c r="AQ699"/>
      <c r="AR699"/>
      <c r="AS699"/>
      <c r="AT699"/>
      <c r="AU699"/>
      <c r="AV699"/>
    </row>
    <row r="700" spans="27:48" ht="23.45" customHeight="1" x14ac:dyDescent="0.2">
      <c r="AA700" s="97"/>
      <c r="AB700" s="97"/>
      <c r="AC700" s="97"/>
      <c r="AD700" s="97"/>
      <c r="AE700" s="97"/>
      <c r="AF700" s="93"/>
      <c r="AG700" s="93"/>
      <c r="AH700" s="93"/>
      <c r="AI700" s="30"/>
      <c r="AJ700" s="30"/>
      <c r="AK700" s="30"/>
      <c r="AL700" s="30"/>
      <c r="AM700" s="109"/>
      <c r="AN700" s="109"/>
      <c r="AO700" s="30"/>
      <c r="AP700" s="112" t="s">
        <v>1512</v>
      </c>
      <c r="AQ700"/>
      <c r="AR700"/>
      <c r="AS700"/>
      <c r="AT700"/>
      <c r="AU700"/>
      <c r="AV700"/>
    </row>
    <row r="701" spans="27:48" ht="23.45" customHeight="1" x14ac:dyDescent="0.2">
      <c r="AA701" s="97"/>
      <c r="AB701" s="97"/>
      <c r="AC701" s="97"/>
      <c r="AD701" s="97"/>
      <c r="AE701" s="97"/>
      <c r="AF701" s="93"/>
      <c r="AG701" s="93"/>
      <c r="AH701" s="93"/>
      <c r="AI701" s="30"/>
      <c r="AJ701" s="30"/>
      <c r="AK701" s="30"/>
      <c r="AL701" s="30"/>
      <c r="AM701" s="109"/>
      <c r="AN701" s="109"/>
      <c r="AO701" s="30"/>
      <c r="AP701" s="112" t="s">
        <v>1513</v>
      </c>
      <c r="AQ701"/>
      <c r="AR701"/>
      <c r="AS701"/>
      <c r="AT701"/>
      <c r="AU701"/>
      <c r="AV701"/>
    </row>
    <row r="702" spans="27:48" ht="23.45" customHeight="1" x14ac:dyDescent="0.2">
      <c r="AA702" s="97"/>
      <c r="AB702" s="97"/>
      <c r="AC702" s="97"/>
      <c r="AD702" s="97"/>
      <c r="AE702" s="97"/>
      <c r="AF702" s="93"/>
      <c r="AG702" s="93"/>
      <c r="AH702" s="93"/>
      <c r="AI702" s="30"/>
      <c r="AJ702" s="30"/>
      <c r="AK702" s="30"/>
      <c r="AL702" s="30"/>
      <c r="AM702" s="109"/>
      <c r="AN702" s="109"/>
      <c r="AO702" s="30"/>
      <c r="AP702" s="112" t="s">
        <v>1514</v>
      </c>
      <c r="AQ702"/>
      <c r="AR702"/>
      <c r="AS702"/>
      <c r="AT702"/>
      <c r="AU702"/>
      <c r="AV702"/>
    </row>
    <row r="703" spans="27:48" ht="23.45" customHeight="1" x14ac:dyDescent="0.2">
      <c r="AA703" s="97"/>
      <c r="AB703" s="97"/>
      <c r="AC703" s="97"/>
      <c r="AD703" s="97"/>
      <c r="AE703" s="97"/>
      <c r="AF703" s="93"/>
      <c r="AG703" s="93"/>
      <c r="AH703" s="93"/>
      <c r="AI703" s="30"/>
      <c r="AJ703" s="30"/>
      <c r="AK703" s="30"/>
      <c r="AL703" s="30"/>
      <c r="AM703" s="109"/>
      <c r="AN703" s="109"/>
      <c r="AO703" s="30"/>
      <c r="AP703" s="112" t="s">
        <v>1515</v>
      </c>
      <c r="AQ703"/>
      <c r="AR703"/>
      <c r="AS703"/>
      <c r="AT703"/>
      <c r="AU703"/>
      <c r="AV703"/>
    </row>
    <row r="704" spans="27:48" ht="23.45" customHeight="1" x14ac:dyDescent="0.2">
      <c r="AA704" s="97"/>
      <c r="AB704" s="97"/>
      <c r="AC704" s="97"/>
      <c r="AD704" s="97"/>
      <c r="AE704" s="97"/>
      <c r="AF704" s="93"/>
      <c r="AG704" s="93"/>
      <c r="AH704" s="93"/>
      <c r="AI704" s="30"/>
      <c r="AJ704" s="30"/>
      <c r="AK704" s="30"/>
      <c r="AL704" s="30"/>
      <c r="AM704" s="109"/>
      <c r="AN704" s="109"/>
      <c r="AO704" s="30"/>
      <c r="AP704" s="112" t="s">
        <v>1516</v>
      </c>
      <c r="AQ704"/>
      <c r="AR704"/>
      <c r="AS704"/>
      <c r="AT704"/>
      <c r="AU704"/>
      <c r="AV704"/>
    </row>
    <row r="705" spans="27:48" ht="23.45" customHeight="1" x14ac:dyDescent="0.2">
      <c r="AA705" s="97"/>
      <c r="AB705" s="97"/>
      <c r="AC705" s="97"/>
      <c r="AD705" s="97"/>
      <c r="AE705" s="97"/>
      <c r="AF705" s="93"/>
      <c r="AG705" s="93"/>
      <c r="AH705" s="93"/>
      <c r="AI705" s="30"/>
      <c r="AJ705" s="30"/>
      <c r="AK705" s="30"/>
      <c r="AL705" s="30"/>
      <c r="AM705" s="109"/>
      <c r="AN705" s="109"/>
      <c r="AO705" s="30"/>
      <c r="AP705" s="112" t="s">
        <v>1517</v>
      </c>
      <c r="AQ705"/>
      <c r="AR705"/>
      <c r="AS705"/>
      <c r="AT705"/>
      <c r="AU705"/>
      <c r="AV705"/>
    </row>
    <row r="706" spans="27:48" ht="23.45" customHeight="1" x14ac:dyDescent="0.2">
      <c r="AA706" s="97"/>
      <c r="AB706" s="97"/>
      <c r="AC706" s="97"/>
      <c r="AD706" s="97"/>
      <c r="AE706" s="97"/>
      <c r="AF706" s="93"/>
      <c r="AG706" s="93"/>
      <c r="AH706" s="93"/>
      <c r="AI706" s="30"/>
      <c r="AJ706" s="30"/>
      <c r="AK706" s="30"/>
      <c r="AL706" s="30"/>
      <c r="AM706" s="109"/>
      <c r="AN706" s="109"/>
      <c r="AO706" s="30"/>
      <c r="AP706" s="112" t="s">
        <v>1518</v>
      </c>
      <c r="AQ706"/>
      <c r="AR706"/>
      <c r="AS706"/>
      <c r="AT706"/>
      <c r="AU706"/>
      <c r="AV706"/>
    </row>
    <row r="707" spans="27:48" ht="23.45" customHeight="1" x14ac:dyDescent="0.2">
      <c r="AA707" s="97"/>
      <c r="AB707" s="97"/>
      <c r="AC707" s="97"/>
      <c r="AD707" s="97"/>
      <c r="AE707" s="97"/>
      <c r="AF707" s="93"/>
      <c r="AG707" s="93"/>
      <c r="AH707" s="93"/>
      <c r="AI707" s="30"/>
      <c r="AJ707" s="30"/>
      <c r="AK707" s="30"/>
      <c r="AL707" s="30"/>
      <c r="AM707" s="109"/>
      <c r="AN707" s="109"/>
      <c r="AO707" s="30"/>
      <c r="AP707" s="112" t="s">
        <v>1519</v>
      </c>
      <c r="AQ707"/>
      <c r="AR707"/>
      <c r="AS707"/>
      <c r="AT707"/>
      <c r="AU707"/>
      <c r="AV707"/>
    </row>
    <row r="708" spans="27:48" ht="23.45" customHeight="1" x14ac:dyDescent="0.2">
      <c r="AA708" s="97"/>
      <c r="AB708" s="97"/>
      <c r="AC708" s="97"/>
      <c r="AD708" s="97"/>
      <c r="AE708" s="97"/>
      <c r="AF708" s="93"/>
      <c r="AG708" s="93"/>
      <c r="AH708" s="93"/>
      <c r="AI708" s="30"/>
      <c r="AJ708" s="30"/>
      <c r="AK708" s="30"/>
      <c r="AL708" s="30"/>
      <c r="AM708" s="109"/>
      <c r="AN708" s="109"/>
      <c r="AO708" s="30"/>
      <c r="AP708" s="112" t="s">
        <v>1520</v>
      </c>
      <c r="AQ708"/>
      <c r="AR708"/>
      <c r="AS708"/>
      <c r="AT708"/>
      <c r="AU708"/>
      <c r="AV708"/>
    </row>
    <row r="709" spans="27:48" ht="23.45" customHeight="1" x14ac:dyDescent="0.2">
      <c r="AA709" s="97"/>
      <c r="AB709" s="97"/>
      <c r="AC709" s="97"/>
      <c r="AD709" s="97"/>
      <c r="AE709" s="97"/>
      <c r="AF709" s="93"/>
      <c r="AG709" s="93"/>
      <c r="AH709" s="93"/>
      <c r="AI709" s="30"/>
      <c r="AJ709" s="30"/>
      <c r="AK709" s="30"/>
      <c r="AL709" s="30"/>
      <c r="AM709" s="109"/>
      <c r="AN709" s="109"/>
      <c r="AO709" s="30"/>
      <c r="AP709" s="112" t="s">
        <v>1521</v>
      </c>
      <c r="AQ709"/>
      <c r="AR709"/>
      <c r="AS709"/>
      <c r="AT709"/>
      <c r="AU709"/>
      <c r="AV709"/>
    </row>
    <row r="710" spans="27:48" ht="23.45" customHeight="1" x14ac:dyDescent="0.2">
      <c r="AA710" s="97"/>
      <c r="AB710" s="97"/>
      <c r="AC710" s="97"/>
      <c r="AD710" s="97"/>
      <c r="AE710" s="97"/>
      <c r="AF710" s="93"/>
      <c r="AG710" s="93"/>
      <c r="AH710" s="93"/>
      <c r="AI710" s="30"/>
      <c r="AJ710" s="30"/>
      <c r="AK710" s="30"/>
      <c r="AL710" s="30"/>
      <c r="AM710" s="109"/>
      <c r="AN710" s="109"/>
      <c r="AO710" s="30"/>
      <c r="AP710" s="112" t="s">
        <v>1522</v>
      </c>
      <c r="AQ710"/>
      <c r="AR710"/>
      <c r="AS710"/>
      <c r="AT710"/>
      <c r="AU710"/>
      <c r="AV710"/>
    </row>
    <row r="711" spans="27:48" ht="23.45" customHeight="1" x14ac:dyDescent="0.2">
      <c r="AA711" s="97"/>
      <c r="AB711" s="97"/>
      <c r="AC711" s="97"/>
      <c r="AD711" s="97"/>
      <c r="AE711" s="97"/>
      <c r="AF711" s="93"/>
      <c r="AG711" s="93"/>
      <c r="AH711" s="93"/>
      <c r="AI711" s="30"/>
      <c r="AJ711" s="30"/>
      <c r="AK711" s="30"/>
      <c r="AL711" s="30"/>
      <c r="AM711" s="109"/>
      <c r="AN711" s="109"/>
      <c r="AO711" s="30"/>
      <c r="AP711" s="112" t="s">
        <v>1523</v>
      </c>
      <c r="AQ711"/>
      <c r="AR711"/>
      <c r="AS711"/>
      <c r="AT711"/>
      <c r="AU711"/>
      <c r="AV711"/>
    </row>
    <row r="712" spans="27:48" ht="23.45" customHeight="1" x14ac:dyDescent="0.2">
      <c r="AA712" s="97"/>
      <c r="AB712" s="97"/>
      <c r="AC712" s="97"/>
      <c r="AD712" s="97"/>
      <c r="AE712" s="97"/>
      <c r="AF712" s="93"/>
      <c r="AG712" s="93"/>
      <c r="AH712" s="93"/>
      <c r="AI712" s="30"/>
      <c r="AJ712" s="30"/>
      <c r="AK712" s="30"/>
      <c r="AL712" s="30"/>
      <c r="AM712" s="109"/>
      <c r="AN712" s="109"/>
      <c r="AO712" s="30"/>
      <c r="AP712" s="112" t="s">
        <v>1524</v>
      </c>
      <c r="AQ712"/>
      <c r="AR712"/>
      <c r="AS712"/>
      <c r="AT712"/>
      <c r="AU712"/>
      <c r="AV712"/>
    </row>
    <row r="713" spans="27:48" ht="23.45" customHeight="1" x14ac:dyDescent="0.2">
      <c r="AA713" s="97"/>
      <c r="AB713" s="97"/>
      <c r="AC713" s="97"/>
      <c r="AD713" s="97"/>
      <c r="AE713" s="97"/>
      <c r="AF713" s="93"/>
      <c r="AG713" s="93"/>
      <c r="AH713" s="93"/>
      <c r="AI713" s="30"/>
      <c r="AJ713" s="30"/>
      <c r="AK713" s="30"/>
      <c r="AL713" s="30"/>
      <c r="AM713" s="109"/>
      <c r="AN713" s="109"/>
      <c r="AO713" s="30"/>
      <c r="AP713" s="112" t="s">
        <v>1525</v>
      </c>
      <c r="AQ713"/>
      <c r="AR713"/>
      <c r="AS713"/>
      <c r="AT713"/>
      <c r="AU713"/>
      <c r="AV713"/>
    </row>
    <row r="714" spans="27:48" ht="23.45" customHeight="1" x14ac:dyDescent="0.2">
      <c r="AA714" s="97"/>
      <c r="AB714" s="97"/>
      <c r="AC714" s="97"/>
      <c r="AD714" s="97"/>
      <c r="AE714" s="97"/>
      <c r="AF714" s="93"/>
      <c r="AG714" s="93"/>
      <c r="AH714" s="93"/>
      <c r="AI714" s="30"/>
      <c r="AJ714" s="30"/>
      <c r="AK714" s="30"/>
      <c r="AL714" s="30"/>
      <c r="AM714" s="109"/>
      <c r="AN714" s="109"/>
      <c r="AO714" s="30"/>
      <c r="AP714" s="112" t="s">
        <v>1526</v>
      </c>
      <c r="AQ714"/>
      <c r="AR714"/>
      <c r="AS714"/>
      <c r="AT714"/>
      <c r="AU714"/>
      <c r="AV714"/>
    </row>
    <row r="715" spans="27:48" ht="23.45" customHeight="1" x14ac:dyDescent="0.2">
      <c r="AA715" s="97"/>
      <c r="AB715" s="97"/>
      <c r="AC715" s="97"/>
      <c r="AD715" s="97"/>
      <c r="AE715" s="97"/>
      <c r="AF715" s="93"/>
      <c r="AG715" s="93"/>
      <c r="AH715" s="93"/>
      <c r="AI715" s="30"/>
      <c r="AJ715" s="30"/>
      <c r="AK715" s="30"/>
      <c r="AL715" s="30"/>
      <c r="AM715" s="109"/>
      <c r="AN715" s="109"/>
      <c r="AO715" s="30"/>
      <c r="AP715" s="112" t="s">
        <v>1527</v>
      </c>
      <c r="AQ715"/>
      <c r="AR715"/>
      <c r="AS715"/>
      <c r="AT715"/>
      <c r="AU715"/>
      <c r="AV715"/>
    </row>
    <row r="716" spans="27:48" ht="23.45" customHeight="1" x14ac:dyDescent="0.2">
      <c r="AA716" s="97"/>
      <c r="AB716" s="97"/>
      <c r="AC716" s="97"/>
      <c r="AD716" s="97"/>
      <c r="AE716" s="97"/>
      <c r="AF716" s="93"/>
      <c r="AG716" s="93"/>
      <c r="AH716" s="93"/>
      <c r="AI716" s="30"/>
      <c r="AJ716" s="30"/>
      <c r="AK716" s="30"/>
      <c r="AL716" s="30"/>
      <c r="AM716" s="109"/>
      <c r="AN716" s="109"/>
      <c r="AO716" s="30"/>
      <c r="AP716" s="112" t="s">
        <v>1528</v>
      </c>
      <c r="AQ716"/>
      <c r="AR716"/>
      <c r="AS716"/>
      <c r="AT716"/>
      <c r="AU716"/>
      <c r="AV716"/>
    </row>
    <row r="717" spans="27:48" ht="23.45" customHeight="1" x14ac:dyDescent="0.2">
      <c r="AA717" s="97"/>
      <c r="AB717" s="97"/>
      <c r="AC717" s="97"/>
      <c r="AD717" s="97"/>
      <c r="AE717" s="97"/>
      <c r="AF717" s="93"/>
      <c r="AG717" s="93"/>
      <c r="AH717" s="93"/>
      <c r="AI717" s="30"/>
      <c r="AJ717" s="30"/>
      <c r="AK717" s="30"/>
      <c r="AL717" s="30"/>
      <c r="AM717" s="109"/>
      <c r="AN717" s="109"/>
      <c r="AO717" s="30"/>
      <c r="AP717" s="112" t="s">
        <v>1529</v>
      </c>
      <c r="AQ717"/>
      <c r="AR717"/>
      <c r="AS717"/>
      <c r="AT717"/>
      <c r="AU717"/>
      <c r="AV717"/>
    </row>
    <row r="718" spans="27:48" ht="23.45" customHeight="1" x14ac:dyDescent="0.2">
      <c r="AA718" s="97"/>
      <c r="AB718" s="97"/>
      <c r="AC718" s="97"/>
      <c r="AD718" s="97"/>
      <c r="AE718" s="97"/>
      <c r="AF718" s="93"/>
      <c r="AG718" s="93"/>
      <c r="AH718" s="93"/>
      <c r="AI718" s="30"/>
      <c r="AJ718" s="30"/>
      <c r="AK718" s="30"/>
      <c r="AL718" s="30"/>
      <c r="AM718" s="109"/>
      <c r="AN718" s="109"/>
      <c r="AO718" s="30"/>
      <c r="AP718" s="112" t="s">
        <v>1530</v>
      </c>
      <c r="AQ718"/>
      <c r="AR718"/>
      <c r="AS718"/>
      <c r="AT718"/>
      <c r="AU718"/>
      <c r="AV718"/>
    </row>
    <row r="719" spans="27:48" ht="23.45" customHeight="1" x14ac:dyDescent="0.2">
      <c r="AA719" s="97"/>
      <c r="AB719" s="97"/>
      <c r="AC719" s="97"/>
      <c r="AD719" s="97"/>
      <c r="AE719" s="97"/>
      <c r="AF719" s="93"/>
      <c r="AG719" s="93"/>
      <c r="AH719" s="93"/>
      <c r="AI719" s="30"/>
      <c r="AJ719" s="30"/>
      <c r="AK719" s="30"/>
      <c r="AL719" s="30"/>
      <c r="AM719" s="109"/>
      <c r="AN719" s="109"/>
      <c r="AO719" s="30"/>
      <c r="AP719" s="112" t="s">
        <v>1531</v>
      </c>
      <c r="AQ719"/>
      <c r="AR719"/>
      <c r="AS719"/>
      <c r="AT719"/>
      <c r="AU719"/>
      <c r="AV719"/>
    </row>
    <row r="720" spans="27:48" ht="23.45" customHeight="1" x14ac:dyDescent="0.2">
      <c r="AA720" s="97"/>
      <c r="AB720" s="97"/>
      <c r="AC720" s="97"/>
      <c r="AD720" s="97"/>
      <c r="AE720" s="97"/>
      <c r="AF720" s="93"/>
      <c r="AG720" s="93"/>
      <c r="AH720" s="93"/>
      <c r="AI720" s="30"/>
      <c r="AJ720" s="30"/>
      <c r="AK720" s="30"/>
      <c r="AL720" s="30"/>
      <c r="AM720" s="109"/>
      <c r="AN720" s="109"/>
      <c r="AO720" s="30"/>
      <c r="AP720" s="112" t="s">
        <v>1532</v>
      </c>
      <c r="AQ720"/>
      <c r="AR720"/>
      <c r="AS720"/>
      <c r="AT720"/>
      <c r="AU720"/>
      <c r="AV720"/>
    </row>
    <row r="721" spans="27:48" ht="23.45" customHeight="1" x14ac:dyDescent="0.2">
      <c r="AA721" s="97"/>
      <c r="AB721" s="97"/>
      <c r="AC721" s="97"/>
      <c r="AD721" s="97"/>
      <c r="AE721" s="97"/>
      <c r="AF721" s="93"/>
      <c r="AG721" s="93"/>
      <c r="AH721" s="93"/>
      <c r="AI721" s="30"/>
      <c r="AJ721" s="30"/>
      <c r="AK721" s="30"/>
      <c r="AL721" s="30"/>
      <c r="AM721" s="109"/>
      <c r="AN721" s="109"/>
      <c r="AO721" s="30"/>
      <c r="AP721" s="112" t="s">
        <v>1533</v>
      </c>
      <c r="AQ721"/>
      <c r="AR721"/>
      <c r="AS721"/>
      <c r="AT721"/>
      <c r="AU721"/>
      <c r="AV721"/>
    </row>
    <row r="722" spans="27:48" ht="23.45" customHeight="1" x14ac:dyDescent="0.2">
      <c r="AA722" s="97"/>
      <c r="AB722" s="97"/>
      <c r="AC722" s="97"/>
      <c r="AD722" s="97"/>
      <c r="AE722" s="97"/>
      <c r="AF722" s="93"/>
      <c r="AG722" s="93"/>
      <c r="AH722" s="93"/>
      <c r="AI722" s="30"/>
      <c r="AJ722" s="30"/>
      <c r="AK722" s="30"/>
      <c r="AL722" s="30"/>
      <c r="AM722" s="109"/>
      <c r="AN722" s="109"/>
      <c r="AO722" s="30"/>
      <c r="AP722" s="112" t="s">
        <v>1534</v>
      </c>
      <c r="AQ722"/>
      <c r="AR722"/>
      <c r="AS722"/>
      <c r="AT722"/>
      <c r="AU722"/>
      <c r="AV722"/>
    </row>
    <row r="723" spans="27:48" ht="23.45" customHeight="1" x14ac:dyDescent="0.2">
      <c r="AA723" s="97"/>
      <c r="AB723" s="97"/>
      <c r="AC723" s="97"/>
      <c r="AD723" s="97"/>
      <c r="AE723" s="97"/>
      <c r="AF723" s="93"/>
      <c r="AG723" s="93"/>
      <c r="AH723" s="93"/>
      <c r="AI723" s="30"/>
      <c r="AJ723" s="30"/>
      <c r="AK723" s="30"/>
      <c r="AL723" s="30"/>
      <c r="AM723" s="109"/>
      <c r="AN723" s="109"/>
      <c r="AO723" s="30"/>
      <c r="AP723" s="112" t="s">
        <v>1535</v>
      </c>
      <c r="AQ723"/>
      <c r="AR723"/>
      <c r="AS723"/>
      <c r="AT723"/>
      <c r="AU723"/>
      <c r="AV723"/>
    </row>
    <row r="724" spans="27:48" ht="23.45" customHeight="1" x14ac:dyDescent="0.2">
      <c r="AA724" s="97"/>
      <c r="AB724" s="97"/>
      <c r="AC724" s="97"/>
      <c r="AD724" s="97"/>
      <c r="AE724" s="97"/>
      <c r="AF724" s="93"/>
      <c r="AG724" s="93"/>
      <c r="AH724" s="93"/>
      <c r="AI724" s="30"/>
      <c r="AJ724" s="30"/>
      <c r="AK724" s="30"/>
      <c r="AL724" s="30"/>
      <c r="AM724" s="109"/>
      <c r="AN724" s="109"/>
      <c r="AO724" s="30"/>
      <c r="AP724" s="112" t="s">
        <v>1536</v>
      </c>
      <c r="AQ724"/>
      <c r="AR724"/>
      <c r="AS724"/>
      <c r="AT724"/>
      <c r="AU724"/>
      <c r="AV724"/>
    </row>
    <row r="725" spans="27:48" ht="23.45" customHeight="1" x14ac:dyDescent="0.2">
      <c r="AA725" s="97"/>
      <c r="AB725" s="97"/>
      <c r="AC725" s="97"/>
      <c r="AD725" s="97"/>
      <c r="AE725" s="97"/>
      <c r="AF725" s="93"/>
      <c r="AG725" s="93"/>
      <c r="AH725" s="93"/>
      <c r="AI725" s="30"/>
      <c r="AJ725" s="30"/>
      <c r="AK725" s="30"/>
      <c r="AL725" s="30"/>
      <c r="AM725" s="109"/>
      <c r="AN725" s="109"/>
      <c r="AO725" s="30"/>
      <c r="AP725" s="112" t="s">
        <v>1537</v>
      </c>
      <c r="AQ725"/>
      <c r="AR725"/>
      <c r="AS725"/>
      <c r="AT725"/>
      <c r="AU725"/>
      <c r="AV725"/>
    </row>
    <row r="726" spans="27:48" ht="23.45" customHeight="1" x14ac:dyDescent="0.2">
      <c r="AA726" s="97"/>
      <c r="AB726" s="97"/>
      <c r="AC726" s="97"/>
      <c r="AD726" s="97"/>
      <c r="AE726" s="97"/>
      <c r="AF726" s="93"/>
      <c r="AG726" s="93"/>
      <c r="AH726" s="93"/>
      <c r="AI726" s="30"/>
      <c r="AJ726" s="30"/>
      <c r="AK726" s="30"/>
      <c r="AL726" s="30"/>
      <c r="AM726" s="109"/>
      <c r="AN726" s="109"/>
      <c r="AO726" s="30"/>
      <c r="AP726" s="112" t="s">
        <v>1538</v>
      </c>
      <c r="AQ726"/>
      <c r="AR726"/>
      <c r="AS726"/>
      <c r="AT726"/>
      <c r="AU726"/>
      <c r="AV726"/>
    </row>
    <row r="727" spans="27:48" ht="23.45" customHeight="1" x14ac:dyDescent="0.2">
      <c r="AA727" s="97"/>
      <c r="AB727" s="97"/>
      <c r="AC727" s="97"/>
      <c r="AD727" s="97"/>
      <c r="AE727" s="97"/>
      <c r="AF727" s="93"/>
      <c r="AG727" s="93"/>
      <c r="AH727" s="93"/>
      <c r="AI727" s="30"/>
      <c r="AJ727" s="30"/>
      <c r="AK727" s="30"/>
      <c r="AL727" s="30"/>
      <c r="AM727" s="109"/>
      <c r="AN727" s="109"/>
      <c r="AO727" s="30"/>
      <c r="AP727" s="112" t="s">
        <v>1539</v>
      </c>
      <c r="AQ727"/>
      <c r="AR727"/>
      <c r="AS727"/>
      <c r="AT727"/>
      <c r="AU727"/>
      <c r="AV727"/>
    </row>
    <row r="728" spans="27:48" ht="23.45" customHeight="1" x14ac:dyDescent="0.2">
      <c r="AA728" s="97"/>
      <c r="AB728" s="97"/>
      <c r="AC728" s="97"/>
      <c r="AD728" s="97"/>
      <c r="AE728" s="97"/>
      <c r="AF728" s="93"/>
      <c r="AG728" s="93"/>
      <c r="AH728" s="93"/>
      <c r="AI728" s="30"/>
      <c r="AJ728" s="30"/>
      <c r="AK728" s="30"/>
      <c r="AL728" s="30"/>
      <c r="AM728" s="109"/>
      <c r="AN728" s="109"/>
      <c r="AO728" s="30"/>
      <c r="AP728" s="112" t="s">
        <v>1540</v>
      </c>
      <c r="AQ728"/>
      <c r="AR728"/>
      <c r="AS728"/>
      <c r="AT728"/>
      <c r="AU728"/>
      <c r="AV728"/>
    </row>
    <row r="729" spans="27:48" ht="23.45" customHeight="1" x14ac:dyDescent="0.2">
      <c r="AA729" s="97"/>
      <c r="AB729" s="97"/>
      <c r="AC729" s="97"/>
      <c r="AD729" s="97"/>
      <c r="AE729" s="97"/>
      <c r="AF729" s="93"/>
      <c r="AG729" s="93"/>
      <c r="AH729" s="93"/>
      <c r="AI729" s="30"/>
      <c r="AJ729" s="30"/>
      <c r="AK729" s="30"/>
      <c r="AL729" s="30"/>
      <c r="AM729" s="109"/>
      <c r="AN729" s="109"/>
      <c r="AO729" s="30"/>
      <c r="AP729" s="112" t="s">
        <v>1541</v>
      </c>
      <c r="AQ729"/>
      <c r="AR729"/>
      <c r="AS729"/>
      <c r="AT729"/>
      <c r="AU729"/>
      <c r="AV729"/>
    </row>
    <row r="730" spans="27:48" ht="23.45" customHeight="1" x14ac:dyDescent="0.2">
      <c r="AA730" s="97"/>
      <c r="AB730" s="97"/>
      <c r="AC730" s="97"/>
      <c r="AD730" s="97"/>
      <c r="AE730" s="97"/>
      <c r="AF730" s="93"/>
      <c r="AG730" s="93"/>
      <c r="AH730" s="93"/>
      <c r="AI730" s="30"/>
      <c r="AJ730" s="30"/>
      <c r="AK730" s="30"/>
      <c r="AL730" s="30"/>
      <c r="AM730" s="109"/>
      <c r="AN730" s="109"/>
      <c r="AO730" s="30"/>
      <c r="AP730" s="112" t="s">
        <v>1542</v>
      </c>
      <c r="AQ730"/>
      <c r="AR730"/>
      <c r="AS730"/>
      <c r="AT730"/>
      <c r="AU730"/>
      <c r="AV730"/>
    </row>
    <row r="731" spans="27:48" ht="23.45" customHeight="1" x14ac:dyDescent="0.2">
      <c r="AA731" s="97"/>
      <c r="AB731" s="97"/>
      <c r="AC731" s="97"/>
      <c r="AD731" s="97"/>
      <c r="AE731" s="97"/>
      <c r="AF731" s="93"/>
      <c r="AG731" s="93"/>
      <c r="AH731" s="93"/>
      <c r="AI731" s="30"/>
      <c r="AJ731" s="30"/>
      <c r="AK731" s="30"/>
      <c r="AL731" s="30"/>
      <c r="AM731" s="109"/>
      <c r="AN731" s="109"/>
      <c r="AO731" s="30"/>
      <c r="AP731" s="112" t="s">
        <v>1543</v>
      </c>
      <c r="AQ731"/>
      <c r="AR731"/>
      <c r="AS731"/>
      <c r="AT731"/>
      <c r="AU731"/>
      <c r="AV731"/>
    </row>
    <row r="732" spans="27:48" ht="23.45" customHeight="1" x14ac:dyDescent="0.2">
      <c r="AA732" s="97"/>
      <c r="AB732" s="97"/>
      <c r="AC732" s="97"/>
      <c r="AD732" s="97"/>
      <c r="AE732" s="97"/>
      <c r="AF732" s="93"/>
      <c r="AG732" s="93"/>
      <c r="AH732" s="93"/>
      <c r="AI732" s="30"/>
      <c r="AJ732" s="30"/>
      <c r="AK732" s="30"/>
      <c r="AL732" s="30"/>
      <c r="AM732" s="109"/>
      <c r="AN732" s="109"/>
      <c r="AO732" s="30"/>
      <c r="AP732" s="112" t="s">
        <v>1544</v>
      </c>
      <c r="AQ732"/>
      <c r="AR732"/>
      <c r="AS732"/>
      <c r="AT732"/>
      <c r="AU732"/>
      <c r="AV732"/>
    </row>
    <row r="733" spans="27:48" ht="23.45" customHeight="1" x14ac:dyDescent="0.2">
      <c r="AA733" s="97"/>
      <c r="AB733" s="97"/>
      <c r="AC733" s="97"/>
      <c r="AD733" s="97"/>
      <c r="AE733" s="97"/>
      <c r="AF733" s="93"/>
      <c r="AG733" s="93"/>
      <c r="AH733" s="93"/>
      <c r="AI733" s="30"/>
      <c r="AJ733" s="30"/>
      <c r="AK733" s="30"/>
      <c r="AL733" s="30"/>
      <c r="AM733" s="109"/>
      <c r="AN733" s="109"/>
      <c r="AO733" s="30"/>
      <c r="AP733" s="112" t="s">
        <v>1545</v>
      </c>
      <c r="AQ733"/>
      <c r="AR733"/>
      <c r="AS733"/>
      <c r="AT733"/>
      <c r="AU733"/>
      <c r="AV733"/>
    </row>
    <row r="734" spans="27:48" ht="23.45" customHeight="1" x14ac:dyDescent="0.2">
      <c r="AA734" s="97"/>
      <c r="AB734" s="97"/>
      <c r="AC734" s="97"/>
      <c r="AD734" s="97"/>
      <c r="AE734" s="97"/>
      <c r="AF734" s="93"/>
      <c r="AG734" s="93"/>
      <c r="AH734" s="93"/>
      <c r="AI734" s="30"/>
      <c r="AJ734" s="30"/>
      <c r="AK734" s="30"/>
      <c r="AL734" s="30"/>
      <c r="AM734" s="109"/>
      <c r="AN734" s="109"/>
      <c r="AO734" s="30"/>
      <c r="AP734" s="112" t="s">
        <v>1546</v>
      </c>
      <c r="AQ734"/>
      <c r="AR734"/>
      <c r="AS734"/>
      <c r="AT734"/>
      <c r="AU734"/>
      <c r="AV734"/>
    </row>
    <row r="735" spans="27:48" ht="23.45" customHeight="1" x14ac:dyDescent="0.2">
      <c r="AA735" s="97"/>
      <c r="AB735" s="97"/>
      <c r="AC735" s="97"/>
      <c r="AD735" s="97"/>
      <c r="AE735" s="97"/>
      <c r="AF735" s="93"/>
      <c r="AG735" s="93"/>
      <c r="AH735" s="93"/>
      <c r="AI735" s="30"/>
      <c r="AJ735" s="30"/>
      <c r="AK735" s="30"/>
      <c r="AL735" s="30"/>
      <c r="AM735" s="109"/>
      <c r="AN735" s="109"/>
      <c r="AO735" s="30"/>
      <c r="AP735" s="112" t="s">
        <v>1547</v>
      </c>
      <c r="AQ735"/>
      <c r="AR735"/>
      <c r="AS735"/>
      <c r="AT735"/>
      <c r="AU735"/>
      <c r="AV735"/>
    </row>
    <row r="736" spans="27:48" ht="23.45" customHeight="1" x14ac:dyDescent="0.2">
      <c r="AA736" s="97"/>
      <c r="AB736" s="97"/>
      <c r="AC736" s="97"/>
      <c r="AD736" s="97"/>
      <c r="AE736" s="97"/>
      <c r="AF736" s="93"/>
      <c r="AG736" s="93"/>
      <c r="AH736" s="93"/>
      <c r="AI736" s="30"/>
      <c r="AJ736" s="30"/>
      <c r="AK736" s="30"/>
      <c r="AL736" s="30"/>
      <c r="AM736" s="109"/>
      <c r="AN736" s="109"/>
      <c r="AO736" s="30"/>
      <c r="AP736" s="112" t="s">
        <v>1548</v>
      </c>
      <c r="AQ736"/>
      <c r="AR736"/>
      <c r="AS736"/>
      <c r="AT736"/>
      <c r="AU736"/>
      <c r="AV736"/>
    </row>
    <row r="737" spans="27:48" ht="23.45" customHeight="1" x14ac:dyDescent="0.2">
      <c r="AA737" s="97"/>
      <c r="AB737" s="97"/>
      <c r="AC737" s="97"/>
      <c r="AD737" s="97"/>
      <c r="AE737" s="97"/>
      <c r="AF737" s="93"/>
      <c r="AG737" s="93"/>
      <c r="AH737" s="93"/>
      <c r="AI737" s="30"/>
      <c r="AJ737" s="30"/>
      <c r="AK737" s="30"/>
      <c r="AL737" s="30"/>
      <c r="AM737" s="109"/>
      <c r="AN737" s="109"/>
      <c r="AO737" s="30"/>
      <c r="AP737" s="112" t="s">
        <v>1549</v>
      </c>
      <c r="AQ737"/>
      <c r="AR737"/>
      <c r="AS737"/>
      <c r="AT737"/>
      <c r="AU737"/>
      <c r="AV737"/>
    </row>
    <row r="738" spans="27:48" ht="23.45" customHeight="1" x14ac:dyDescent="0.2">
      <c r="AA738" s="97"/>
      <c r="AB738" s="97"/>
      <c r="AC738" s="97"/>
      <c r="AD738" s="97"/>
      <c r="AE738" s="97"/>
      <c r="AF738" s="93"/>
      <c r="AG738" s="93"/>
      <c r="AH738" s="93"/>
      <c r="AI738" s="30"/>
      <c r="AJ738" s="30"/>
      <c r="AK738" s="30"/>
      <c r="AL738" s="30"/>
      <c r="AM738" s="109"/>
      <c r="AN738" s="109"/>
      <c r="AO738" s="30"/>
      <c r="AP738" s="112" t="s">
        <v>1550</v>
      </c>
      <c r="AQ738"/>
      <c r="AR738"/>
      <c r="AS738"/>
      <c r="AT738"/>
      <c r="AU738"/>
      <c r="AV738"/>
    </row>
    <row r="739" spans="27:48" ht="23.45" customHeight="1" x14ac:dyDescent="0.2">
      <c r="AA739" s="97"/>
      <c r="AB739" s="97"/>
      <c r="AC739" s="97"/>
      <c r="AD739" s="97"/>
      <c r="AE739" s="97"/>
      <c r="AF739" s="93"/>
      <c r="AG739" s="93"/>
      <c r="AH739" s="93"/>
      <c r="AI739" s="30"/>
      <c r="AJ739" s="30"/>
      <c r="AK739" s="30"/>
      <c r="AL739" s="30"/>
      <c r="AM739" s="109"/>
      <c r="AN739" s="109"/>
      <c r="AO739" s="30"/>
      <c r="AP739" s="112" t="s">
        <v>1551</v>
      </c>
      <c r="AQ739"/>
      <c r="AR739"/>
      <c r="AS739"/>
      <c r="AT739"/>
      <c r="AU739"/>
      <c r="AV739"/>
    </row>
    <row r="740" spans="27:48" ht="23.45" customHeight="1" x14ac:dyDescent="0.2">
      <c r="AA740" s="97"/>
      <c r="AB740" s="97"/>
      <c r="AC740" s="97"/>
      <c r="AD740" s="97"/>
      <c r="AE740" s="97"/>
      <c r="AF740" s="93"/>
      <c r="AG740" s="93"/>
      <c r="AH740" s="93"/>
      <c r="AI740" s="30"/>
      <c r="AJ740" s="30"/>
      <c r="AK740" s="30"/>
      <c r="AL740" s="30"/>
      <c r="AM740" s="109"/>
      <c r="AN740" s="109"/>
      <c r="AO740" s="30"/>
      <c r="AP740" s="112" t="s">
        <v>1552</v>
      </c>
      <c r="AQ740"/>
      <c r="AR740"/>
      <c r="AS740"/>
      <c r="AT740"/>
      <c r="AU740"/>
      <c r="AV740"/>
    </row>
    <row r="741" spans="27:48" ht="23.45" customHeight="1" x14ac:dyDescent="0.2">
      <c r="AA741" s="97"/>
      <c r="AB741" s="97"/>
      <c r="AC741" s="97"/>
      <c r="AD741" s="97"/>
      <c r="AE741" s="97"/>
      <c r="AF741" s="93"/>
      <c r="AG741" s="93"/>
      <c r="AH741" s="93"/>
      <c r="AI741" s="30"/>
      <c r="AJ741" s="30"/>
      <c r="AK741" s="30"/>
      <c r="AL741" s="30"/>
      <c r="AM741" s="109"/>
      <c r="AN741" s="109"/>
      <c r="AO741" s="30"/>
      <c r="AP741" s="112" t="s">
        <v>1553</v>
      </c>
      <c r="AQ741"/>
      <c r="AR741"/>
      <c r="AS741"/>
      <c r="AT741"/>
      <c r="AU741"/>
      <c r="AV741"/>
    </row>
    <row r="742" spans="27:48" ht="23.45" customHeight="1" x14ac:dyDescent="0.2">
      <c r="AA742" s="97"/>
      <c r="AB742" s="97"/>
      <c r="AC742" s="97"/>
      <c r="AD742" s="97"/>
      <c r="AE742" s="97"/>
      <c r="AF742" s="93"/>
      <c r="AG742" s="93"/>
      <c r="AH742" s="93"/>
      <c r="AI742" s="30"/>
      <c r="AJ742" s="30"/>
      <c r="AK742" s="30"/>
      <c r="AL742" s="30"/>
      <c r="AM742" s="109"/>
      <c r="AN742" s="109"/>
      <c r="AO742" s="30"/>
      <c r="AP742" s="112" t="s">
        <v>1554</v>
      </c>
      <c r="AQ742"/>
      <c r="AR742"/>
      <c r="AS742"/>
      <c r="AT742"/>
      <c r="AU742"/>
      <c r="AV742"/>
    </row>
    <row r="743" spans="27:48" ht="23.45" customHeight="1" x14ac:dyDescent="0.2">
      <c r="AA743" s="97"/>
      <c r="AB743" s="97"/>
      <c r="AC743" s="97"/>
      <c r="AD743" s="97"/>
      <c r="AE743" s="97"/>
      <c r="AF743" s="93"/>
      <c r="AG743" s="93"/>
      <c r="AH743" s="93"/>
      <c r="AI743" s="30"/>
      <c r="AJ743" s="30"/>
      <c r="AK743" s="30"/>
      <c r="AL743" s="30"/>
      <c r="AM743" s="109"/>
      <c r="AN743" s="109"/>
      <c r="AO743" s="30"/>
      <c r="AP743" s="112" t="s">
        <v>1555</v>
      </c>
      <c r="AQ743"/>
      <c r="AR743"/>
      <c r="AS743"/>
      <c r="AT743"/>
      <c r="AU743"/>
      <c r="AV743"/>
    </row>
    <row r="744" spans="27:48" ht="23.45" customHeight="1" x14ac:dyDescent="0.2">
      <c r="AA744" s="97"/>
      <c r="AB744" s="97"/>
      <c r="AC744" s="97"/>
      <c r="AD744" s="97"/>
      <c r="AE744" s="97"/>
      <c r="AF744" s="93"/>
      <c r="AG744" s="93"/>
      <c r="AH744" s="93"/>
      <c r="AI744" s="30"/>
      <c r="AJ744" s="30"/>
      <c r="AK744" s="30"/>
      <c r="AL744" s="30"/>
      <c r="AM744" s="109"/>
      <c r="AN744" s="109"/>
      <c r="AO744" s="30"/>
      <c r="AP744" s="112" t="s">
        <v>1556</v>
      </c>
      <c r="AQ744"/>
      <c r="AR744"/>
      <c r="AS744"/>
      <c r="AT744"/>
      <c r="AU744"/>
      <c r="AV744"/>
    </row>
    <row r="745" spans="27:48" ht="23.45" customHeight="1" x14ac:dyDescent="0.2">
      <c r="AA745" s="97"/>
      <c r="AB745" s="97"/>
      <c r="AC745" s="97"/>
      <c r="AD745" s="97"/>
      <c r="AE745" s="97"/>
      <c r="AF745" s="93"/>
      <c r="AG745" s="93"/>
      <c r="AH745" s="93"/>
      <c r="AI745" s="30"/>
      <c r="AJ745" s="30"/>
      <c r="AK745" s="30"/>
      <c r="AL745" s="30"/>
      <c r="AM745" s="109"/>
      <c r="AN745" s="109"/>
      <c r="AO745" s="30"/>
      <c r="AP745" s="112" t="s">
        <v>1557</v>
      </c>
      <c r="AQ745"/>
      <c r="AR745"/>
      <c r="AS745"/>
      <c r="AT745"/>
      <c r="AU745"/>
      <c r="AV745"/>
    </row>
    <row r="746" spans="27:48" ht="23.45" customHeight="1" x14ac:dyDescent="0.2">
      <c r="AA746" s="97"/>
      <c r="AB746" s="97"/>
      <c r="AC746" s="97"/>
      <c r="AD746" s="97"/>
      <c r="AE746" s="97"/>
      <c r="AF746" s="93"/>
      <c r="AG746" s="93"/>
      <c r="AH746" s="93"/>
      <c r="AI746" s="30"/>
      <c r="AJ746" s="30"/>
      <c r="AK746" s="30"/>
      <c r="AL746" s="30"/>
      <c r="AM746" s="109"/>
      <c r="AN746" s="109"/>
      <c r="AO746" s="30"/>
      <c r="AP746" s="112" t="s">
        <v>1558</v>
      </c>
      <c r="AQ746"/>
      <c r="AR746"/>
      <c r="AS746"/>
      <c r="AT746"/>
      <c r="AU746"/>
      <c r="AV746"/>
    </row>
    <row r="747" spans="27:48" ht="23.45" customHeight="1" x14ac:dyDescent="0.2">
      <c r="AA747" s="97"/>
      <c r="AB747" s="97"/>
      <c r="AC747" s="97"/>
      <c r="AD747" s="97"/>
      <c r="AE747" s="97"/>
      <c r="AF747" s="93"/>
      <c r="AG747" s="93"/>
      <c r="AH747" s="93"/>
      <c r="AI747" s="30"/>
      <c r="AJ747" s="30"/>
      <c r="AK747" s="30"/>
      <c r="AL747" s="30"/>
      <c r="AM747" s="109"/>
      <c r="AN747" s="109"/>
      <c r="AO747" s="30"/>
      <c r="AP747" s="112" t="s">
        <v>1559</v>
      </c>
      <c r="AQ747"/>
      <c r="AR747"/>
      <c r="AS747"/>
      <c r="AT747"/>
      <c r="AU747"/>
      <c r="AV747"/>
    </row>
    <row r="748" spans="27:48" ht="23.45" customHeight="1" x14ac:dyDescent="0.2">
      <c r="AA748" s="97"/>
      <c r="AB748" s="97"/>
      <c r="AC748" s="97"/>
      <c r="AD748" s="97"/>
      <c r="AE748" s="97"/>
      <c r="AF748" s="93"/>
      <c r="AG748" s="93"/>
      <c r="AH748" s="93"/>
      <c r="AI748" s="30"/>
      <c r="AJ748" s="30"/>
      <c r="AK748" s="30"/>
      <c r="AL748" s="30"/>
      <c r="AM748" s="109"/>
      <c r="AN748" s="109"/>
      <c r="AO748" s="30"/>
      <c r="AP748" s="112" t="s">
        <v>1560</v>
      </c>
      <c r="AQ748"/>
      <c r="AR748"/>
      <c r="AS748"/>
      <c r="AT748"/>
      <c r="AU748"/>
      <c r="AV748"/>
    </row>
    <row r="749" spans="27:48" ht="23.45" customHeight="1" x14ac:dyDescent="0.2">
      <c r="AA749" s="97"/>
      <c r="AB749" s="97"/>
      <c r="AC749" s="97"/>
      <c r="AD749" s="97"/>
      <c r="AE749" s="97"/>
      <c r="AF749" s="93"/>
      <c r="AG749" s="93"/>
      <c r="AH749" s="93"/>
      <c r="AI749" s="30"/>
      <c r="AJ749" s="30"/>
      <c r="AK749" s="30"/>
      <c r="AL749" s="30"/>
      <c r="AM749" s="109"/>
      <c r="AN749" s="109"/>
      <c r="AO749" s="30"/>
      <c r="AP749" s="112" t="s">
        <v>1561</v>
      </c>
      <c r="AQ749"/>
      <c r="AR749"/>
      <c r="AS749"/>
      <c r="AT749"/>
      <c r="AU749"/>
      <c r="AV749"/>
    </row>
    <row r="750" spans="27:48" ht="23.45" customHeight="1" x14ac:dyDescent="0.2">
      <c r="AA750" s="97"/>
      <c r="AB750" s="97"/>
      <c r="AC750" s="97"/>
      <c r="AD750" s="97"/>
      <c r="AE750" s="97"/>
      <c r="AF750" s="93"/>
      <c r="AG750" s="93"/>
      <c r="AH750" s="93"/>
      <c r="AI750" s="30"/>
      <c r="AJ750" s="30"/>
      <c r="AK750" s="30"/>
      <c r="AL750" s="30"/>
      <c r="AM750" s="109"/>
      <c r="AN750" s="109"/>
      <c r="AO750" s="30"/>
      <c r="AP750" s="112" t="s">
        <v>1562</v>
      </c>
      <c r="AQ750"/>
      <c r="AR750"/>
      <c r="AS750"/>
      <c r="AT750"/>
      <c r="AU750"/>
      <c r="AV750"/>
    </row>
    <row r="751" spans="27:48" ht="23.45" customHeight="1" x14ac:dyDescent="0.2">
      <c r="AA751" s="97"/>
      <c r="AB751" s="97"/>
      <c r="AC751" s="97"/>
      <c r="AD751" s="97"/>
      <c r="AE751" s="97"/>
      <c r="AF751" s="93"/>
      <c r="AG751" s="93"/>
      <c r="AH751" s="93"/>
      <c r="AI751" s="30"/>
      <c r="AJ751" s="30"/>
      <c r="AK751" s="30"/>
      <c r="AL751" s="30"/>
      <c r="AM751" s="109"/>
      <c r="AN751" s="109"/>
      <c r="AO751" s="30"/>
      <c r="AP751" s="112" t="s">
        <v>1563</v>
      </c>
      <c r="AQ751"/>
      <c r="AR751"/>
      <c r="AS751"/>
      <c r="AT751"/>
      <c r="AU751"/>
      <c r="AV751"/>
    </row>
    <row r="752" spans="27:48" ht="23.45" customHeight="1" x14ac:dyDescent="0.2">
      <c r="AA752" s="97"/>
      <c r="AB752" s="97"/>
      <c r="AC752" s="97"/>
      <c r="AD752" s="97"/>
      <c r="AE752" s="97"/>
      <c r="AF752" s="93"/>
      <c r="AG752" s="93"/>
      <c r="AH752" s="93"/>
      <c r="AI752" s="30"/>
      <c r="AJ752" s="30"/>
      <c r="AK752" s="30"/>
      <c r="AL752" s="30"/>
      <c r="AM752" s="109"/>
      <c r="AN752" s="109"/>
      <c r="AO752" s="30"/>
      <c r="AP752" s="112" t="s">
        <v>1564</v>
      </c>
      <c r="AQ752"/>
      <c r="AR752"/>
      <c r="AS752"/>
      <c r="AT752"/>
      <c r="AU752"/>
      <c r="AV752"/>
    </row>
    <row r="753" spans="27:48" ht="23.45" customHeight="1" x14ac:dyDescent="0.2">
      <c r="AA753" s="97"/>
      <c r="AB753" s="97"/>
      <c r="AC753" s="97"/>
      <c r="AD753" s="97"/>
      <c r="AE753" s="97"/>
      <c r="AF753" s="93"/>
      <c r="AG753" s="93"/>
      <c r="AH753" s="93"/>
      <c r="AI753" s="30"/>
      <c r="AJ753" s="30"/>
      <c r="AK753" s="30"/>
      <c r="AL753" s="30"/>
      <c r="AM753" s="109"/>
      <c r="AN753" s="109"/>
      <c r="AO753" s="30"/>
      <c r="AP753" s="112" t="s">
        <v>1565</v>
      </c>
      <c r="AQ753"/>
      <c r="AR753"/>
      <c r="AS753"/>
      <c r="AT753"/>
      <c r="AU753"/>
      <c r="AV753"/>
    </row>
    <row r="754" spans="27:48" ht="23.45" customHeight="1" x14ac:dyDescent="0.2">
      <c r="AA754" s="97"/>
      <c r="AB754" s="97"/>
      <c r="AC754" s="97"/>
      <c r="AD754" s="97"/>
      <c r="AE754" s="97"/>
      <c r="AF754" s="93"/>
      <c r="AG754" s="93"/>
      <c r="AH754" s="93"/>
      <c r="AI754" s="30"/>
      <c r="AJ754" s="30"/>
      <c r="AK754" s="30"/>
      <c r="AL754" s="30"/>
      <c r="AM754" s="109"/>
      <c r="AN754" s="109"/>
      <c r="AO754" s="30"/>
      <c r="AP754" s="112" t="s">
        <v>1566</v>
      </c>
      <c r="AQ754"/>
      <c r="AR754"/>
      <c r="AS754"/>
      <c r="AT754"/>
      <c r="AU754"/>
      <c r="AV754"/>
    </row>
    <row r="755" spans="27:48" ht="23.45" customHeight="1" x14ac:dyDescent="0.2">
      <c r="AA755" s="97"/>
      <c r="AB755" s="97"/>
      <c r="AC755" s="97"/>
      <c r="AD755" s="97"/>
      <c r="AE755" s="97"/>
      <c r="AF755" s="93"/>
      <c r="AG755" s="93"/>
      <c r="AH755" s="93"/>
      <c r="AI755" s="30"/>
      <c r="AJ755" s="30"/>
      <c r="AK755" s="30"/>
      <c r="AL755" s="30"/>
      <c r="AM755" s="109"/>
      <c r="AN755" s="109"/>
      <c r="AO755" s="30"/>
      <c r="AP755" s="112" t="s">
        <v>1567</v>
      </c>
      <c r="AQ755"/>
      <c r="AR755"/>
      <c r="AS755"/>
      <c r="AT755"/>
      <c r="AU755"/>
      <c r="AV755"/>
    </row>
    <row r="756" spans="27:48" ht="23.45" customHeight="1" x14ac:dyDescent="0.2">
      <c r="AA756" s="97"/>
      <c r="AB756" s="97"/>
      <c r="AC756" s="97"/>
      <c r="AD756" s="97"/>
      <c r="AE756" s="97"/>
      <c r="AF756" s="93"/>
      <c r="AG756" s="93"/>
      <c r="AH756" s="93"/>
      <c r="AI756" s="30"/>
      <c r="AJ756" s="30"/>
      <c r="AK756" s="30"/>
      <c r="AL756" s="30"/>
      <c r="AM756" s="109"/>
      <c r="AN756" s="109"/>
      <c r="AO756" s="30"/>
      <c r="AP756" s="112" t="s">
        <v>1568</v>
      </c>
      <c r="AQ756"/>
      <c r="AR756"/>
      <c r="AS756"/>
      <c r="AT756"/>
      <c r="AU756"/>
      <c r="AV756"/>
    </row>
    <row r="757" spans="27:48" ht="23.45" customHeight="1" x14ac:dyDescent="0.2">
      <c r="AA757" s="97"/>
      <c r="AB757" s="97"/>
      <c r="AC757" s="97"/>
      <c r="AD757" s="97"/>
      <c r="AE757" s="97"/>
      <c r="AF757" s="93"/>
      <c r="AG757" s="93"/>
      <c r="AH757" s="93"/>
      <c r="AI757" s="30"/>
      <c r="AJ757" s="30"/>
      <c r="AK757" s="30"/>
      <c r="AL757" s="30"/>
      <c r="AM757" s="109"/>
      <c r="AN757" s="109"/>
      <c r="AO757" s="30"/>
      <c r="AP757" s="112" t="s">
        <v>1569</v>
      </c>
      <c r="AQ757"/>
      <c r="AR757"/>
      <c r="AS757"/>
      <c r="AT757"/>
      <c r="AU757"/>
      <c r="AV757"/>
    </row>
    <row r="758" spans="27:48" ht="23.45" customHeight="1" x14ac:dyDescent="0.2">
      <c r="AA758" s="97"/>
      <c r="AB758" s="97"/>
      <c r="AC758" s="97"/>
      <c r="AD758" s="97"/>
      <c r="AE758" s="97"/>
      <c r="AF758" s="93"/>
      <c r="AG758" s="93"/>
      <c r="AH758" s="93"/>
      <c r="AI758" s="30"/>
      <c r="AJ758" s="30"/>
      <c r="AK758" s="30"/>
      <c r="AL758" s="30"/>
      <c r="AM758" s="109"/>
      <c r="AN758" s="109"/>
      <c r="AO758" s="30"/>
      <c r="AP758" s="112" t="s">
        <v>1570</v>
      </c>
      <c r="AQ758"/>
      <c r="AR758"/>
      <c r="AS758"/>
      <c r="AT758"/>
      <c r="AU758"/>
      <c r="AV758"/>
    </row>
    <row r="759" spans="27:48" ht="23.45" customHeight="1" x14ac:dyDescent="0.2">
      <c r="AA759" s="97"/>
      <c r="AB759" s="97"/>
      <c r="AC759" s="97"/>
      <c r="AD759" s="97"/>
      <c r="AE759" s="97"/>
      <c r="AF759" s="93"/>
      <c r="AG759" s="93"/>
      <c r="AH759" s="93"/>
      <c r="AI759" s="30"/>
      <c r="AJ759" s="30"/>
      <c r="AK759" s="30"/>
      <c r="AL759" s="30"/>
      <c r="AM759" s="109"/>
      <c r="AN759" s="109"/>
      <c r="AO759" s="30"/>
      <c r="AP759" s="112" t="s">
        <v>1571</v>
      </c>
      <c r="AQ759"/>
      <c r="AR759"/>
      <c r="AS759"/>
      <c r="AT759"/>
      <c r="AU759"/>
      <c r="AV759"/>
    </row>
    <row r="760" spans="27:48" ht="23.45" customHeight="1" x14ac:dyDescent="0.2">
      <c r="AA760" s="97"/>
      <c r="AB760" s="97"/>
      <c r="AC760" s="97"/>
      <c r="AD760" s="97"/>
      <c r="AE760" s="97"/>
      <c r="AF760" s="93"/>
      <c r="AG760" s="93"/>
      <c r="AH760" s="93"/>
      <c r="AI760" s="30"/>
      <c r="AJ760" s="30"/>
      <c r="AK760" s="30"/>
      <c r="AL760" s="30"/>
      <c r="AM760" s="109"/>
      <c r="AN760" s="109"/>
      <c r="AO760" s="30"/>
      <c r="AP760" s="112" t="s">
        <v>1572</v>
      </c>
      <c r="AQ760"/>
      <c r="AR760"/>
      <c r="AS760"/>
      <c r="AT760"/>
      <c r="AU760"/>
      <c r="AV760"/>
    </row>
    <row r="761" spans="27:48" ht="23.45" customHeight="1" x14ac:dyDescent="0.2">
      <c r="AA761" s="97"/>
      <c r="AB761" s="97"/>
      <c r="AC761" s="97"/>
      <c r="AD761" s="97"/>
      <c r="AE761" s="97"/>
      <c r="AF761" s="93"/>
      <c r="AG761" s="93"/>
      <c r="AH761" s="93"/>
      <c r="AI761" s="30"/>
      <c r="AJ761" s="30"/>
      <c r="AK761" s="30"/>
      <c r="AL761" s="30"/>
      <c r="AM761" s="109"/>
      <c r="AN761" s="109"/>
      <c r="AO761" s="30"/>
      <c r="AP761" s="112" t="s">
        <v>1573</v>
      </c>
      <c r="AQ761"/>
      <c r="AR761"/>
      <c r="AS761"/>
      <c r="AT761"/>
      <c r="AU761"/>
      <c r="AV761"/>
    </row>
    <row r="762" spans="27:48" ht="23.45" customHeight="1" x14ac:dyDescent="0.2">
      <c r="AA762" s="97"/>
      <c r="AB762" s="97"/>
      <c r="AC762" s="97"/>
      <c r="AD762" s="97"/>
      <c r="AE762" s="97"/>
      <c r="AF762" s="93"/>
      <c r="AG762" s="93"/>
      <c r="AH762" s="93"/>
      <c r="AI762" s="30"/>
      <c r="AJ762" s="30"/>
      <c r="AK762" s="30"/>
      <c r="AL762" s="30"/>
      <c r="AM762" s="109"/>
      <c r="AN762" s="109"/>
      <c r="AO762" s="30"/>
      <c r="AP762" s="112" t="s">
        <v>1574</v>
      </c>
      <c r="AQ762"/>
      <c r="AR762"/>
      <c r="AS762"/>
      <c r="AT762"/>
      <c r="AU762"/>
      <c r="AV762"/>
    </row>
    <row r="763" spans="27:48" ht="23.45" customHeight="1" x14ac:dyDescent="0.2">
      <c r="AA763" s="97"/>
      <c r="AB763" s="97"/>
      <c r="AC763" s="97"/>
      <c r="AD763" s="97"/>
      <c r="AE763" s="97"/>
      <c r="AF763" s="93"/>
      <c r="AG763" s="93"/>
      <c r="AH763" s="93"/>
      <c r="AI763" s="30"/>
      <c r="AJ763" s="30"/>
      <c r="AK763" s="30"/>
      <c r="AL763" s="30"/>
      <c r="AM763" s="109"/>
      <c r="AN763" s="109"/>
      <c r="AO763" s="30"/>
      <c r="AP763" s="112" t="s">
        <v>1575</v>
      </c>
      <c r="AQ763"/>
      <c r="AR763"/>
      <c r="AS763"/>
      <c r="AT763"/>
      <c r="AU763"/>
      <c r="AV763"/>
    </row>
    <row r="764" spans="27:48" ht="23.45" customHeight="1" x14ac:dyDescent="0.2">
      <c r="AA764" s="97"/>
      <c r="AB764" s="97"/>
      <c r="AC764" s="97"/>
      <c r="AD764" s="97"/>
      <c r="AE764" s="97"/>
      <c r="AF764" s="93"/>
      <c r="AG764" s="93"/>
      <c r="AH764" s="93"/>
      <c r="AI764" s="30"/>
      <c r="AJ764" s="30"/>
      <c r="AK764" s="30"/>
      <c r="AL764" s="30"/>
      <c r="AM764" s="109"/>
      <c r="AN764" s="109"/>
      <c r="AO764" s="30"/>
      <c r="AP764" s="112" t="s">
        <v>1576</v>
      </c>
      <c r="AQ764"/>
      <c r="AR764"/>
      <c r="AS764"/>
      <c r="AT764"/>
      <c r="AU764"/>
      <c r="AV764"/>
    </row>
    <row r="765" spans="27:48" ht="23.45" customHeight="1" x14ac:dyDescent="0.2">
      <c r="AA765" s="97"/>
      <c r="AB765" s="97"/>
      <c r="AC765" s="97"/>
      <c r="AD765" s="97"/>
      <c r="AE765" s="97"/>
      <c r="AF765" s="93"/>
      <c r="AG765" s="93"/>
      <c r="AH765" s="93"/>
      <c r="AI765" s="30"/>
      <c r="AJ765" s="30"/>
      <c r="AK765" s="30"/>
      <c r="AL765" s="30"/>
      <c r="AM765" s="109"/>
      <c r="AN765" s="109"/>
      <c r="AO765" s="30"/>
      <c r="AP765" s="112" t="s">
        <v>1577</v>
      </c>
      <c r="AQ765"/>
      <c r="AR765"/>
      <c r="AS765"/>
      <c r="AT765"/>
      <c r="AU765"/>
      <c r="AV765"/>
    </row>
    <row r="766" spans="27:48" ht="23.45" customHeight="1" x14ac:dyDescent="0.2">
      <c r="AA766" s="97"/>
      <c r="AB766" s="97"/>
      <c r="AC766" s="97"/>
      <c r="AD766" s="97"/>
      <c r="AE766" s="97"/>
      <c r="AF766" s="93"/>
      <c r="AG766" s="93"/>
      <c r="AH766" s="93"/>
      <c r="AI766" s="30"/>
      <c r="AJ766" s="30"/>
      <c r="AK766" s="30"/>
      <c r="AL766" s="30"/>
      <c r="AM766" s="109"/>
      <c r="AN766" s="109"/>
      <c r="AO766" s="30"/>
      <c r="AP766" s="112" t="s">
        <v>1578</v>
      </c>
      <c r="AQ766"/>
      <c r="AR766"/>
      <c r="AS766"/>
      <c r="AT766"/>
      <c r="AU766"/>
      <c r="AV766"/>
    </row>
    <row r="767" spans="27:48" ht="23.45" customHeight="1" x14ac:dyDescent="0.2">
      <c r="AA767" s="97"/>
      <c r="AB767" s="97"/>
      <c r="AC767" s="97"/>
      <c r="AD767" s="97"/>
      <c r="AE767" s="97"/>
      <c r="AF767" s="93"/>
      <c r="AG767" s="93"/>
      <c r="AH767" s="93"/>
      <c r="AI767" s="30"/>
      <c r="AJ767" s="30"/>
      <c r="AK767" s="30"/>
      <c r="AL767" s="30"/>
      <c r="AM767" s="109"/>
      <c r="AN767" s="109"/>
      <c r="AO767" s="30"/>
      <c r="AP767" s="112" t="s">
        <v>1579</v>
      </c>
      <c r="AQ767"/>
      <c r="AR767"/>
      <c r="AS767"/>
      <c r="AT767"/>
      <c r="AU767"/>
      <c r="AV767"/>
    </row>
    <row r="768" spans="27:48" ht="23.45" customHeight="1" x14ac:dyDescent="0.2">
      <c r="AA768" s="97"/>
      <c r="AB768" s="97"/>
      <c r="AC768" s="97"/>
      <c r="AD768" s="97"/>
      <c r="AE768" s="97"/>
      <c r="AF768" s="93"/>
      <c r="AG768" s="93"/>
      <c r="AH768" s="93"/>
      <c r="AI768" s="30"/>
      <c r="AJ768" s="30"/>
      <c r="AK768" s="30"/>
      <c r="AL768" s="30"/>
      <c r="AM768" s="109"/>
      <c r="AN768" s="109"/>
      <c r="AO768" s="30"/>
      <c r="AP768" s="112" t="s">
        <v>1580</v>
      </c>
      <c r="AQ768"/>
      <c r="AR768"/>
      <c r="AS768"/>
      <c r="AT768"/>
      <c r="AU768"/>
      <c r="AV768"/>
    </row>
    <row r="769" spans="27:48" ht="23.45" customHeight="1" x14ac:dyDescent="0.2">
      <c r="AA769" s="97"/>
      <c r="AB769" s="97"/>
      <c r="AC769" s="97"/>
      <c r="AD769" s="97"/>
      <c r="AE769" s="97"/>
      <c r="AF769" s="93"/>
      <c r="AG769" s="93"/>
      <c r="AH769" s="93"/>
      <c r="AI769" s="30"/>
      <c r="AJ769" s="30"/>
      <c r="AK769" s="30"/>
      <c r="AL769" s="30"/>
      <c r="AM769" s="109"/>
      <c r="AN769" s="109"/>
      <c r="AO769" s="30"/>
      <c r="AP769" s="112" t="s">
        <v>1581</v>
      </c>
      <c r="AQ769"/>
      <c r="AR769"/>
      <c r="AS769"/>
      <c r="AT769"/>
      <c r="AU769"/>
      <c r="AV769"/>
    </row>
    <row r="770" spans="27:48" ht="23.45" customHeight="1" x14ac:dyDescent="0.2">
      <c r="AA770" s="97"/>
      <c r="AB770" s="97"/>
      <c r="AC770" s="97"/>
      <c r="AD770" s="97"/>
      <c r="AE770" s="97"/>
      <c r="AF770" s="93"/>
      <c r="AG770" s="93"/>
      <c r="AH770" s="93"/>
      <c r="AI770" s="30"/>
      <c r="AJ770" s="30"/>
      <c r="AK770" s="30"/>
      <c r="AL770" s="30"/>
      <c r="AM770" s="109"/>
      <c r="AN770" s="109"/>
      <c r="AO770" s="30"/>
      <c r="AP770" s="112" t="s">
        <v>1582</v>
      </c>
      <c r="AQ770"/>
      <c r="AR770"/>
      <c r="AS770"/>
      <c r="AT770"/>
      <c r="AU770"/>
      <c r="AV770"/>
    </row>
    <row r="771" spans="27:48" ht="23.45" customHeight="1" x14ac:dyDescent="0.2">
      <c r="AA771" s="97"/>
      <c r="AB771" s="97"/>
      <c r="AC771" s="97"/>
      <c r="AD771" s="97"/>
      <c r="AE771" s="97"/>
      <c r="AF771" s="93"/>
      <c r="AG771" s="93"/>
      <c r="AH771" s="93"/>
      <c r="AI771" s="30"/>
      <c r="AJ771" s="30"/>
      <c r="AK771" s="30"/>
      <c r="AL771" s="30"/>
      <c r="AM771" s="109"/>
      <c r="AN771" s="109"/>
      <c r="AO771" s="30"/>
      <c r="AP771" s="112" t="s">
        <v>1583</v>
      </c>
      <c r="AQ771"/>
      <c r="AR771"/>
      <c r="AS771"/>
      <c r="AT771"/>
      <c r="AU771"/>
      <c r="AV771"/>
    </row>
    <row r="772" spans="27:48" ht="23.45" customHeight="1" x14ac:dyDescent="0.2">
      <c r="AA772" s="97"/>
      <c r="AB772" s="97"/>
      <c r="AC772" s="97"/>
      <c r="AD772" s="97"/>
      <c r="AE772" s="97"/>
      <c r="AF772" s="93"/>
      <c r="AG772" s="93"/>
      <c r="AH772" s="93"/>
      <c r="AI772" s="30"/>
      <c r="AJ772" s="30"/>
      <c r="AK772" s="30"/>
      <c r="AL772" s="30"/>
      <c r="AM772" s="109"/>
      <c r="AN772" s="109"/>
      <c r="AO772" s="30"/>
      <c r="AP772" s="112" t="s">
        <v>1584</v>
      </c>
      <c r="AQ772"/>
      <c r="AR772"/>
      <c r="AS772"/>
      <c r="AT772"/>
      <c r="AU772"/>
      <c r="AV772"/>
    </row>
    <row r="773" spans="27:48" ht="23.45" customHeight="1" x14ac:dyDescent="0.2">
      <c r="AA773" s="97"/>
      <c r="AB773" s="97"/>
      <c r="AC773" s="97"/>
      <c r="AD773" s="97"/>
      <c r="AE773" s="97"/>
      <c r="AF773" s="93"/>
      <c r="AG773" s="93"/>
      <c r="AH773" s="93"/>
      <c r="AI773" s="30"/>
      <c r="AJ773" s="30"/>
      <c r="AK773" s="30"/>
      <c r="AL773" s="30"/>
      <c r="AM773" s="109"/>
      <c r="AN773" s="109"/>
      <c r="AO773" s="30"/>
      <c r="AP773" s="112" t="s">
        <v>1585</v>
      </c>
      <c r="AQ773"/>
      <c r="AR773"/>
      <c r="AS773"/>
      <c r="AT773"/>
      <c r="AU773"/>
      <c r="AV773"/>
    </row>
    <row r="774" spans="27:48" ht="23.45" customHeight="1" x14ac:dyDescent="0.2">
      <c r="AA774" s="97"/>
      <c r="AB774" s="97"/>
      <c r="AC774" s="97"/>
      <c r="AD774" s="97"/>
      <c r="AE774" s="97"/>
      <c r="AF774" s="93"/>
      <c r="AG774" s="93"/>
      <c r="AH774" s="93"/>
      <c r="AI774" s="30"/>
      <c r="AJ774" s="30"/>
      <c r="AK774" s="30"/>
      <c r="AL774" s="30"/>
      <c r="AM774" s="109"/>
      <c r="AN774" s="109"/>
      <c r="AO774" s="30"/>
      <c r="AP774" s="112" t="s">
        <v>1586</v>
      </c>
      <c r="AQ774"/>
      <c r="AR774"/>
      <c r="AS774"/>
      <c r="AT774"/>
      <c r="AU774"/>
      <c r="AV774"/>
    </row>
    <row r="775" spans="27:48" ht="23.45" customHeight="1" x14ac:dyDescent="0.2">
      <c r="AA775" s="97"/>
      <c r="AB775" s="97"/>
      <c r="AC775" s="97"/>
      <c r="AD775" s="97"/>
      <c r="AE775" s="97"/>
      <c r="AF775" s="93"/>
      <c r="AG775" s="93"/>
      <c r="AH775" s="93"/>
      <c r="AI775" s="30"/>
      <c r="AJ775" s="30"/>
      <c r="AK775" s="30"/>
      <c r="AL775" s="30"/>
      <c r="AM775" s="109"/>
      <c r="AN775" s="109"/>
      <c r="AO775" s="30"/>
      <c r="AP775" s="112" t="s">
        <v>1587</v>
      </c>
      <c r="AQ775"/>
      <c r="AR775"/>
      <c r="AS775"/>
      <c r="AT775"/>
      <c r="AU775"/>
      <c r="AV775"/>
    </row>
    <row r="776" spans="27:48" ht="23.45" customHeight="1" x14ac:dyDescent="0.2">
      <c r="AA776" s="97"/>
      <c r="AB776" s="97"/>
      <c r="AC776" s="97"/>
      <c r="AD776" s="97"/>
      <c r="AE776" s="97"/>
      <c r="AF776" s="93"/>
      <c r="AG776" s="93"/>
      <c r="AH776" s="93"/>
      <c r="AI776" s="30"/>
      <c r="AJ776" s="30"/>
      <c r="AK776" s="30"/>
      <c r="AL776" s="30"/>
      <c r="AM776" s="109"/>
      <c r="AN776" s="109"/>
      <c r="AO776" s="30"/>
      <c r="AP776" s="112" t="s">
        <v>1588</v>
      </c>
      <c r="AQ776"/>
      <c r="AR776"/>
      <c r="AS776"/>
      <c r="AT776"/>
      <c r="AU776"/>
      <c r="AV776"/>
    </row>
    <row r="777" spans="27:48" ht="23.45" customHeight="1" x14ac:dyDescent="0.2">
      <c r="AA777" s="97"/>
      <c r="AB777" s="97"/>
      <c r="AC777" s="97"/>
      <c r="AD777" s="97"/>
      <c r="AE777" s="97"/>
      <c r="AF777" s="93"/>
      <c r="AG777" s="93"/>
      <c r="AH777" s="93"/>
      <c r="AI777" s="30"/>
      <c r="AJ777" s="30"/>
      <c r="AK777" s="30"/>
      <c r="AL777" s="30"/>
      <c r="AM777" s="109"/>
      <c r="AN777" s="109"/>
      <c r="AO777" s="30"/>
      <c r="AP777" s="112" t="s">
        <v>1589</v>
      </c>
      <c r="AQ777"/>
      <c r="AR777"/>
      <c r="AS777"/>
      <c r="AT777"/>
      <c r="AU777"/>
      <c r="AV777"/>
    </row>
    <row r="778" spans="27:48" ht="23.45" customHeight="1" x14ac:dyDescent="0.2">
      <c r="AA778" s="97"/>
      <c r="AB778" s="97"/>
      <c r="AC778" s="97"/>
      <c r="AD778" s="97"/>
      <c r="AE778" s="97"/>
      <c r="AF778" s="93"/>
      <c r="AG778" s="93"/>
      <c r="AH778" s="93"/>
      <c r="AI778" s="30"/>
      <c r="AJ778" s="30"/>
      <c r="AK778" s="30"/>
      <c r="AL778" s="30"/>
      <c r="AM778" s="109"/>
      <c r="AN778" s="109"/>
      <c r="AO778" s="30"/>
      <c r="AP778" s="112" t="s">
        <v>1590</v>
      </c>
      <c r="AQ778"/>
      <c r="AR778"/>
      <c r="AS778"/>
      <c r="AT778"/>
      <c r="AU778"/>
      <c r="AV778"/>
    </row>
    <row r="779" spans="27:48" ht="23.45" customHeight="1" x14ac:dyDescent="0.2">
      <c r="AA779" s="97"/>
      <c r="AB779" s="97"/>
      <c r="AC779" s="97"/>
      <c r="AD779" s="97"/>
      <c r="AE779" s="97"/>
      <c r="AF779" s="93"/>
      <c r="AG779" s="93"/>
      <c r="AH779" s="93"/>
      <c r="AI779" s="30"/>
      <c r="AJ779" s="30"/>
      <c r="AK779" s="30"/>
      <c r="AL779" s="30"/>
      <c r="AM779" s="109"/>
      <c r="AN779" s="109"/>
      <c r="AO779" s="30"/>
      <c r="AP779" s="112" t="s">
        <v>1591</v>
      </c>
      <c r="AQ779"/>
      <c r="AR779"/>
      <c r="AS779"/>
      <c r="AT779"/>
      <c r="AU779"/>
      <c r="AV779"/>
    </row>
    <row r="780" spans="27:48" ht="23.45" customHeight="1" x14ac:dyDescent="0.2">
      <c r="AA780" s="97"/>
      <c r="AB780" s="97"/>
      <c r="AC780" s="97"/>
      <c r="AD780" s="97"/>
      <c r="AE780" s="97"/>
      <c r="AF780" s="93"/>
      <c r="AG780" s="93"/>
      <c r="AH780" s="93"/>
      <c r="AI780" s="30"/>
      <c r="AJ780" s="30"/>
      <c r="AK780" s="30"/>
      <c r="AL780" s="30"/>
      <c r="AM780" s="109"/>
      <c r="AN780" s="109"/>
      <c r="AO780" s="30"/>
      <c r="AP780" s="112" t="s">
        <v>1592</v>
      </c>
      <c r="AQ780"/>
      <c r="AR780"/>
      <c r="AS780"/>
      <c r="AT780"/>
      <c r="AU780"/>
      <c r="AV780"/>
    </row>
    <row r="781" spans="27:48" ht="23.45" customHeight="1" x14ac:dyDescent="0.2">
      <c r="AA781" s="97"/>
      <c r="AB781" s="97"/>
      <c r="AC781" s="97"/>
      <c r="AD781" s="97"/>
      <c r="AE781" s="97"/>
      <c r="AF781" s="93"/>
      <c r="AG781" s="93"/>
      <c r="AH781" s="93"/>
      <c r="AI781" s="30"/>
      <c r="AJ781" s="30"/>
      <c r="AK781" s="30"/>
      <c r="AL781" s="30"/>
      <c r="AM781" s="109"/>
      <c r="AN781" s="109"/>
      <c r="AO781" s="30"/>
      <c r="AP781" s="112" t="s">
        <v>1593</v>
      </c>
      <c r="AQ781"/>
      <c r="AR781"/>
      <c r="AS781"/>
      <c r="AT781"/>
      <c r="AU781"/>
      <c r="AV781"/>
    </row>
    <row r="782" spans="27:48" ht="23.45" customHeight="1" x14ac:dyDescent="0.2">
      <c r="AA782" s="97"/>
      <c r="AB782" s="97"/>
      <c r="AC782" s="97"/>
      <c r="AD782" s="97"/>
      <c r="AE782" s="97"/>
      <c r="AF782" s="93"/>
      <c r="AG782" s="93"/>
      <c r="AH782" s="93"/>
      <c r="AI782" s="30"/>
      <c r="AJ782" s="30"/>
      <c r="AK782" s="30"/>
      <c r="AL782" s="30"/>
      <c r="AM782" s="109"/>
      <c r="AN782" s="109"/>
      <c r="AO782" s="30"/>
      <c r="AP782" s="112" t="s">
        <v>1594</v>
      </c>
      <c r="AQ782"/>
      <c r="AR782"/>
      <c r="AS782"/>
      <c r="AT782"/>
      <c r="AU782"/>
      <c r="AV782"/>
    </row>
    <row r="783" spans="27:48" ht="23.45" customHeight="1" x14ac:dyDescent="0.2">
      <c r="AA783" s="97"/>
      <c r="AB783" s="97"/>
      <c r="AC783" s="97"/>
      <c r="AD783" s="97"/>
      <c r="AE783" s="97"/>
      <c r="AF783" s="93"/>
      <c r="AG783" s="93"/>
      <c r="AH783" s="93"/>
      <c r="AI783" s="30"/>
      <c r="AJ783" s="30"/>
      <c r="AK783" s="30"/>
      <c r="AL783" s="30"/>
      <c r="AM783" s="109"/>
      <c r="AN783" s="109"/>
      <c r="AO783" s="30"/>
      <c r="AP783" s="112" t="s">
        <v>1595</v>
      </c>
      <c r="AQ783"/>
      <c r="AR783"/>
      <c r="AS783"/>
      <c r="AT783"/>
      <c r="AU783"/>
      <c r="AV783"/>
    </row>
    <row r="784" spans="27:48" ht="23.45" customHeight="1" x14ac:dyDescent="0.2">
      <c r="AA784" s="97"/>
      <c r="AB784" s="97"/>
      <c r="AC784" s="97"/>
      <c r="AD784" s="97"/>
      <c r="AE784" s="97"/>
      <c r="AF784" s="93"/>
      <c r="AG784" s="93"/>
      <c r="AH784" s="93"/>
      <c r="AI784" s="30"/>
      <c r="AJ784" s="30"/>
      <c r="AK784" s="30"/>
      <c r="AL784" s="30"/>
      <c r="AM784" s="109"/>
      <c r="AN784" s="109"/>
      <c r="AO784" s="30"/>
      <c r="AP784" s="112" t="s">
        <v>1596</v>
      </c>
      <c r="AQ784"/>
      <c r="AR784"/>
      <c r="AS784"/>
      <c r="AT784"/>
      <c r="AU784"/>
      <c r="AV784"/>
    </row>
    <row r="785" spans="27:48" ht="23.45" customHeight="1" x14ac:dyDescent="0.2">
      <c r="AA785" s="97"/>
      <c r="AB785" s="97"/>
      <c r="AC785" s="97"/>
      <c r="AD785" s="97"/>
      <c r="AE785" s="97"/>
      <c r="AF785" s="93"/>
      <c r="AG785" s="93"/>
      <c r="AH785" s="93"/>
      <c r="AI785" s="30"/>
      <c r="AJ785" s="30"/>
      <c r="AK785" s="30"/>
      <c r="AL785" s="30"/>
      <c r="AM785" s="109"/>
      <c r="AN785" s="109"/>
      <c r="AO785" s="30"/>
      <c r="AP785" s="112" t="s">
        <v>1597</v>
      </c>
      <c r="AQ785"/>
      <c r="AR785"/>
      <c r="AS785"/>
      <c r="AT785"/>
      <c r="AU785"/>
      <c r="AV785"/>
    </row>
    <row r="786" spans="27:48" ht="23.45" customHeight="1" x14ac:dyDescent="0.2">
      <c r="AA786" s="97"/>
      <c r="AB786" s="97"/>
      <c r="AC786" s="97"/>
      <c r="AD786" s="97"/>
      <c r="AE786" s="97"/>
      <c r="AF786" s="93"/>
      <c r="AG786" s="93"/>
      <c r="AH786" s="93"/>
      <c r="AI786" s="30"/>
      <c r="AJ786" s="30"/>
      <c r="AK786" s="30"/>
      <c r="AL786" s="30"/>
      <c r="AM786" s="109"/>
      <c r="AN786" s="109"/>
      <c r="AO786" s="30"/>
      <c r="AP786" s="112" t="s">
        <v>1598</v>
      </c>
      <c r="AQ786"/>
      <c r="AR786"/>
      <c r="AS786"/>
      <c r="AT786"/>
      <c r="AU786"/>
      <c r="AV786"/>
    </row>
    <row r="787" spans="27:48" ht="23.45" customHeight="1" x14ac:dyDescent="0.2">
      <c r="AA787" s="97"/>
      <c r="AB787" s="97"/>
      <c r="AC787" s="97"/>
      <c r="AD787" s="97"/>
      <c r="AE787" s="97"/>
      <c r="AF787" s="93"/>
      <c r="AG787" s="93"/>
      <c r="AH787" s="93"/>
      <c r="AI787" s="30"/>
      <c r="AJ787" s="30"/>
      <c r="AK787" s="30"/>
      <c r="AL787" s="30"/>
      <c r="AM787" s="109"/>
      <c r="AN787" s="109"/>
      <c r="AO787" s="30"/>
      <c r="AP787" s="112" t="s">
        <v>1599</v>
      </c>
      <c r="AQ787"/>
      <c r="AR787"/>
      <c r="AS787"/>
      <c r="AT787"/>
      <c r="AU787"/>
      <c r="AV787"/>
    </row>
    <row r="788" spans="27:48" ht="23.45" customHeight="1" x14ac:dyDescent="0.2">
      <c r="AA788" s="97"/>
      <c r="AB788" s="97"/>
      <c r="AC788" s="97"/>
      <c r="AD788" s="97"/>
      <c r="AE788" s="97"/>
      <c r="AF788" s="93"/>
      <c r="AG788" s="93"/>
      <c r="AH788" s="93"/>
      <c r="AI788" s="30"/>
      <c r="AJ788" s="30"/>
      <c r="AK788" s="30"/>
      <c r="AL788" s="30"/>
      <c r="AM788" s="109"/>
      <c r="AN788" s="109"/>
      <c r="AO788" s="30"/>
      <c r="AP788" s="112" t="s">
        <v>1600</v>
      </c>
      <c r="AQ788"/>
      <c r="AR788"/>
      <c r="AS788"/>
      <c r="AT788"/>
      <c r="AU788"/>
      <c r="AV788"/>
    </row>
    <row r="789" spans="27:48" ht="23.45" customHeight="1" x14ac:dyDescent="0.2">
      <c r="AA789" s="97"/>
      <c r="AB789" s="97"/>
      <c r="AC789" s="97"/>
      <c r="AD789" s="97"/>
      <c r="AE789" s="97"/>
      <c r="AF789" s="93"/>
      <c r="AG789" s="93"/>
      <c r="AH789" s="93"/>
      <c r="AI789" s="30"/>
      <c r="AJ789" s="30"/>
      <c r="AK789" s="30"/>
      <c r="AL789" s="30"/>
      <c r="AM789" s="109"/>
      <c r="AN789" s="109"/>
      <c r="AO789" s="30"/>
      <c r="AP789" s="112" t="s">
        <v>1601</v>
      </c>
      <c r="AQ789"/>
      <c r="AR789"/>
      <c r="AS789"/>
      <c r="AT789"/>
      <c r="AU789"/>
      <c r="AV789"/>
    </row>
    <row r="790" spans="27:48" ht="23.45" customHeight="1" x14ac:dyDescent="0.2">
      <c r="AA790" s="97"/>
      <c r="AB790" s="97"/>
      <c r="AC790" s="97"/>
      <c r="AD790" s="97"/>
      <c r="AE790" s="97"/>
      <c r="AF790" s="93"/>
      <c r="AG790" s="93"/>
      <c r="AH790" s="93"/>
      <c r="AI790" s="30"/>
      <c r="AJ790" s="30"/>
      <c r="AK790" s="30"/>
      <c r="AL790" s="30"/>
      <c r="AM790" s="109"/>
      <c r="AN790" s="109"/>
      <c r="AO790" s="30"/>
      <c r="AP790" s="112" t="s">
        <v>1602</v>
      </c>
      <c r="AQ790"/>
      <c r="AR790"/>
      <c r="AS790"/>
      <c r="AT790"/>
      <c r="AU790"/>
      <c r="AV790"/>
    </row>
    <row r="791" spans="27:48" ht="23.45" customHeight="1" x14ac:dyDescent="0.2">
      <c r="AA791" s="97"/>
      <c r="AB791" s="97"/>
      <c r="AC791" s="97"/>
      <c r="AD791" s="97"/>
      <c r="AE791" s="97"/>
      <c r="AF791" s="93"/>
      <c r="AG791" s="93"/>
      <c r="AH791" s="93"/>
      <c r="AI791" s="30"/>
      <c r="AJ791" s="30"/>
      <c r="AK791" s="30"/>
      <c r="AL791" s="30"/>
      <c r="AM791" s="109"/>
      <c r="AN791" s="109"/>
      <c r="AO791" s="30"/>
      <c r="AP791" s="112" t="s">
        <v>1603</v>
      </c>
      <c r="AQ791"/>
      <c r="AR791"/>
      <c r="AS791"/>
      <c r="AT791"/>
      <c r="AU791"/>
      <c r="AV791"/>
    </row>
    <row r="792" spans="27:48" ht="23.45" customHeight="1" x14ac:dyDescent="0.2">
      <c r="AA792" s="97"/>
      <c r="AB792" s="97"/>
      <c r="AC792" s="97"/>
      <c r="AD792" s="97"/>
      <c r="AE792" s="97"/>
      <c r="AF792" s="93"/>
      <c r="AG792" s="93"/>
      <c r="AH792" s="93"/>
      <c r="AI792" s="30"/>
      <c r="AJ792" s="30"/>
      <c r="AK792" s="30"/>
      <c r="AL792" s="30"/>
      <c r="AM792" s="109"/>
      <c r="AN792" s="109"/>
      <c r="AO792" s="30"/>
      <c r="AP792" s="112" t="s">
        <v>1604</v>
      </c>
      <c r="AQ792"/>
      <c r="AR792"/>
      <c r="AS792"/>
      <c r="AT792"/>
      <c r="AU792"/>
      <c r="AV792"/>
    </row>
    <row r="793" spans="27:48" ht="23.45" customHeight="1" x14ac:dyDescent="0.2">
      <c r="AA793" s="97"/>
      <c r="AB793" s="97"/>
      <c r="AC793" s="97"/>
      <c r="AD793" s="97"/>
      <c r="AE793" s="97"/>
      <c r="AF793" s="93"/>
      <c r="AG793" s="93"/>
      <c r="AH793" s="93"/>
      <c r="AI793" s="30"/>
      <c r="AJ793" s="30"/>
      <c r="AK793" s="30"/>
      <c r="AL793" s="30"/>
      <c r="AM793" s="109"/>
      <c r="AN793" s="109"/>
      <c r="AO793" s="30"/>
      <c r="AP793" s="112" t="s">
        <v>1605</v>
      </c>
      <c r="AQ793"/>
      <c r="AR793"/>
      <c r="AS793"/>
      <c r="AT793"/>
      <c r="AU793"/>
      <c r="AV793"/>
    </row>
    <row r="794" spans="27:48" ht="23.45" customHeight="1" x14ac:dyDescent="0.2">
      <c r="AA794" s="97"/>
      <c r="AB794" s="97"/>
      <c r="AC794" s="97"/>
      <c r="AD794" s="97"/>
      <c r="AE794" s="97"/>
      <c r="AF794" s="93"/>
      <c r="AG794" s="93"/>
      <c r="AH794" s="93"/>
      <c r="AI794" s="30"/>
      <c r="AJ794" s="30"/>
      <c r="AK794" s="30"/>
      <c r="AL794" s="30"/>
      <c r="AM794" s="109"/>
      <c r="AN794" s="109"/>
      <c r="AO794" s="30"/>
      <c r="AP794" s="112" t="s">
        <v>1606</v>
      </c>
      <c r="AQ794"/>
      <c r="AR794"/>
      <c r="AS794"/>
      <c r="AT794"/>
      <c r="AU794"/>
      <c r="AV794"/>
    </row>
    <row r="795" spans="27:48" ht="23.45" customHeight="1" x14ac:dyDescent="0.2">
      <c r="AA795" s="97"/>
      <c r="AB795" s="97"/>
      <c r="AC795" s="97"/>
      <c r="AD795" s="97"/>
      <c r="AE795" s="97"/>
      <c r="AF795" s="93"/>
      <c r="AG795" s="93"/>
      <c r="AH795" s="93"/>
      <c r="AI795" s="30"/>
      <c r="AJ795" s="30"/>
      <c r="AK795" s="30"/>
      <c r="AL795" s="30"/>
      <c r="AM795" s="109"/>
      <c r="AN795" s="109"/>
      <c r="AO795" s="30"/>
      <c r="AP795" s="112" t="s">
        <v>1607</v>
      </c>
      <c r="AQ795"/>
      <c r="AR795"/>
      <c r="AS795"/>
      <c r="AT795"/>
      <c r="AU795"/>
      <c r="AV795"/>
    </row>
    <row r="796" spans="27:48" ht="23.45" customHeight="1" x14ac:dyDescent="0.2">
      <c r="AA796" s="97"/>
      <c r="AB796" s="97"/>
      <c r="AC796" s="97"/>
      <c r="AD796" s="97"/>
      <c r="AE796" s="97"/>
      <c r="AF796" s="93"/>
      <c r="AG796" s="93"/>
      <c r="AH796" s="93"/>
      <c r="AI796" s="30"/>
      <c r="AJ796" s="30"/>
      <c r="AK796" s="30"/>
      <c r="AL796" s="30"/>
      <c r="AM796" s="109"/>
      <c r="AN796" s="109"/>
      <c r="AO796" s="30"/>
      <c r="AP796" s="112" t="s">
        <v>1608</v>
      </c>
      <c r="AQ796"/>
      <c r="AR796"/>
      <c r="AS796"/>
      <c r="AT796"/>
      <c r="AU796"/>
      <c r="AV796"/>
    </row>
    <row r="797" spans="27:48" ht="23.45" customHeight="1" x14ac:dyDescent="0.2">
      <c r="AA797" s="97"/>
      <c r="AB797" s="97"/>
      <c r="AC797" s="97"/>
      <c r="AD797" s="97"/>
      <c r="AE797" s="97"/>
      <c r="AF797" s="93"/>
      <c r="AG797" s="93"/>
      <c r="AH797" s="93"/>
      <c r="AI797" s="30"/>
      <c r="AJ797" s="30"/>
      <c r="AK797" s="30"/>
      <c r="AL797" s="30"/>
      <c r="AM797" s="109"/>
      <c r="AN797" s="109"/>
      <c r="AO797" s="30"/>
      <c r="AP797" s="112" t="s">
        <v>1609</v>
      </c>
      <c r="AQ797"/>
      <c r="AR797"/>
      <c r="AS797"/>
      <c r="AT797"/>
      <c r="AU797"/>
      <c r="AV797"/>
    </row>
    <row r="798" spans="27:48" ht="23.45" customHeight="1" x14ac:dyDescent="0.2">
      <c r="AA798" s="97"/>
      <c r="AB798" s="97"/>
      <c r="AC798" s="97"/>
      <c r="AD798" s="97"/>
      <c r="AE798" s="97"/>
      <c r="AF798" s="93"/>
      <c r="AG798" s="93"/>
      <c r="AH798" s="93"/>
      <c r="AI798" s="30"/>
      <c r="AJ798" s="30"/>
      <c r="AK798" s="30"/>
      <c r="AL798" s="30"/>
      <c r="AM798" s="109"/>
      <c r="AN798" s="109"/>
      <c r="AO798" s="30"/>
      <c r="AP798" s="112" t="s">
        <v>1610</v>
      </c>
      <c r="AQ798"/>
      <c r="AR798"/>
      <c r="AS798"/>
      <c r="AT798"/>
      <c r="AU798"/>
      <c r="AV798"/>
    </row>
    <row r="799" spans="27:48" ht="23.45" customHeight="1" x14ac:dyDescent="0.2">
      <c r="AA799" s="97"/>
      <c r="AB799" s="97"/>
      <c r="AC799" s="97"/>
      <c r="AD799" s="97"/>
      <c r="AE799" s="97"/>
      <c r="AF799" s="93"/>
      <c r="AG799" s="93"/>
      <c r="AH799" s="93"/>
      <c r="AI799" s="30"/>
      <c r="AJ799" s="30"/>
      <c r="AK799" s="30"/>
      <c r="AL799" s="30"/>
      <c r="AM799" s="109"/>
      <c r="AN799" s="109"/>
      <c r="AO799" s="30"/>
      <c r="AP799" s="112" t="s">
        <v>1611</v>
      </c>
      <c r="AQ799"/>
      <c r="AR799"/>
      <c r="AS799"/>
      <c r="AT799"/>
      <c r="AU799"/>
      <c r="AV799"/>
    </row>
    <row r="800" spans="27:48" ht="23.45" customHeight="1" x14ac:dyDescent="0.2">
      <c r="AA800" s="97"/>
      <c r="AB800" s="97"/>
      <c r="AC800" s="97"/>
      <c r="AD800" s="97"/>
      <c r="AE800" s="97"/>
      <c r="AF800" s="93"/>
      <c r="AG800" s="93"/>
      <c r="AH800" s="93"/>
      <c r="AI800" s="30"/>
      <c r="AJ800" s="30"/>
      <c r="AK800" s="30"/>
      <c r="AL800" s="30"/>
      <c r="AM800" s="109"/>
      <c r="AN800" s="109"/>
      <c r="AO800" s="30"/>
      <c r="AP800" s="112" t="s">
        <v>1612</v>
      </c>
      <c r="AQ800"/>
      <c r="AR800"/>
      <c r="AS800"/>
      <c r="AT800"/>
      <c r="AU800"/>
      <c r="AV800"/>
    </row>
    <row r="801" spans="27:48" ht="23.45" customHeight="1" x14ac:dyDescent="0.2">
      <c r="AA801" s="97"/>
      <c r="AB801" s="97"/>
      <c r="AC801" s="97"/>
      <c r="AD801" s="97"/>
      <c r="AE801" s="97"/>
      <c r="AF801" s="93"/>
      <c r="AG801" s="93"/>
      <c r="AH801" s="93"/>
      <c r="AI801" s="30"/>
      <c r="AJ801" s="30"/>
      <c r="AK801" s="30"/>
      <c r="AL801" s="30"/>
      <c r="AM801" s="109"/>
      <c r="AN801" s="109"/>
      <c r="AO801" s="30"/>
      <c r="AP801" s="112" t="s">
        <v>1613</v>
      </c>
      <c r="AQ801"/>
      <c r="AR801"/>
      <c r="AS801"/>
      <c r="AT801"/>
      <c r="AU801"/>
      <c r="AV801"/>
    </row>
    <row r="802" spans="27:48" ht="23.45" customHeight="1" x14ac:dyDescent="0.2">
      <c r="AA802" s="97"/>
      <c r="AB802" s="97"/>
      <c r="AC802" s="97"/>
      <c r="AD802" s="97"/>
      <c r="AE802" s="97"/>
      <c r="AF802" s="93"/>
      <c r="AG802" s="93"/>
      <c r="AH802" s="93"/>
      <c r="AI802" s="30"/>
      <c r="AJ802" s="30"/>
      <c r="AK802" s="30"/>
      <c r="AL802" s="30"/>
      <c r="AM802" s="109"/>
      <c r="AN802" s="109"/>
      <c r="AO802" s="30"/>
      <c r="AP802" s="112" t="s">
        <v>1614</v>
      </c>
      <c r="AQ802"/>
      <c r="AR802"/>
      <c r="AS802"/>
      <c r="AT802"/>
      <c r="AU802"/>
      <c r="AV802"/>
    </row>
    <row r="803" spans="27:48" ht="23.45" customHeight="1" x14ac:dyDescent="0.2">
      <c r="AA803" s="97"/>
      <c r="AB803" s="97"/>
      <c r="AC803" s="97"/>
      <c r="AD803" s="97"/>
      <c r="AE803" s="97"/>
      <c r="AF803" s="93"/>
      <c r="AG803" s="93"/>
      <c r="AH803" s="93"/>
      <c r="AI803" s="30"/>
      <c r="AJ803" s="30"/>
      <c r="AK803" s="30"/>
      <c r="AL803" s="30"/>
      <c r="AM803" s="109"/>
      <c r="AN803" s="109"/>
      <c r="AO803" s="30"/>
      <c r="AP803" s="112" t="s">
        <v>1615</v>
      </c>
      <c r="AQ803"/>
      <c r="AR803"/>
      <c r="AS803"/>
      <c r="AT803"/>
      <c r="AU803"/>
      <c r="AV803"/>
    </row>
    <row r="804" spans="27:48" ht="23.45" customHeight="1" x14ac:dyDescent="0.2">
      <c r="AA804" s="97"/>
      <c r="AB804" s="97"/>
      <c r="AC804" s="97"/>
      <c r="AD804" s="97"/>
      <c r="AE804" s="97"/>
      <c r="AF804" s="93"/>
      <c r="AG804" s="93"/>
      <c r="AH804" s="93"/>
      <c r="AI804" s="30"/>
      <c r="AJ804" s="30"/>
      <c r="AK804" s="30"/>
      <c r="AL804" s="30"/>
      <c r="AM804" s="109"/>
      <c r="AN804" s="109"/>
      <c r="AO804" s="30"/>
      <c r="AP804" s="112" t="s">
        <v>1616</v>
      </c>
      <c r="AQ804"/>
      <c r="AR804"/>
      <c r="AS804"/>
      <c r="AT804"/>
      <c r="AU804"/>
      <c r="AV804"/>
    </row>
    <row r="805" spans="27:48" ht="23.45" customHeight="1" x14ac:dyDescent="0.2">
      <c r="AA805" s="97"/>
      <c r="AB805" s="97"/>
      <c r="AC805" s="97"/>
      <c r="AD805" s="97"/>
      <c r="AE805" s="97"/>
      <c r="AF805" s="93"/>
      <c r="AG805" s="93"/>
      <c r="AH805" s="93"/>
      <c r="AI805" s="30"/>
      <c r="AJ805" s="30"/>
      <c r="AK805" s="30"/>
      <c r="AL805" s="30"/>
      <c r="AM805" s="109"/>
      <c r="AN805" s="109"/>
      <c r="AO805" s="30"/>
      <c r="AP805" s="112" t="s">
        <v>1617</v>
      </c>
      <c r="AQ805"/>
      <c r="AR805"/>
      <c r="AS805"/>
      <c r="AT805"/>
      <c r="AU805"/>
      <c r="AV805"/>
    </row>
    <row r="806" spans="27:48" ht="23.45" customHeight="1" x14ac:dyDescent="0.2">
      <c r="AA806" s="97"/>
      <c r="AB806" s="97"/>
      <c r="AC806" s="97"/>
      <c r="AD806" s="97"/>
      <c r="AE806" s="97"/>
      <c r="AF806" s="93"/>
      <c r="AG806" s="93"/>
      <c r="AH806" s="93"/>
      <c r="AI806" s="30"/>
      <c r="AJ806" s="30"/>
      <c r="AK806" s="30"/>
      <c r="AL806" s="30"/>
      <c r="AM806" s="109"/>
      <c r="AN806" s="109"/>
      <c r="AO806" s="30"/>
      <c r="AP806" s="112" t="s">
        <v>1618</v>
      </c>
      <c r="AQ806"/>
      <c r="AR806"/>
      <c r="AS806"/>
      <c r="AT806"/>
      <c r="AU806"/>
      <c r="AV806"/>
    </row>
    <row r="807" spans="27:48" ht="23.45" customHeight="1" x14ac:dyDescent="0.2">
      <c r="AA807" s="97"/>
      <c r="AB807" s="97"/>
      <c r="AC807" s="97"/>
      <c r="AD807" s="97"/>
      <c r="AE807" s="97"/>
      <c r="AF807" s="93"/>
      <c r="AG807" s="93"/>
      <c r="AH807" s="93"/>
      <c r="AI807" s="30"/>
      <c r="AJ807" s="30"/>
      <c r="AK807" s="30"/>
      <c r="AL807" s="30"/>
      <c r="AM807" s="109"/>
      <c r="AN807" s="109"/>
      <c r="AO807" s="30"/>
      <c r="AP807" s="112" t="s">
        <v>1619</v>
      </c>
      <c r="AQ807"/>
      <c r="AR807"/>
      <c r="AS807"/>
      <c r="AT807"/>
      <c r="AU807"/>
      <c r="AV807"/>
    </row>
    <row r="808" spans="27:48" ht="23.45" customHeight="1" x14ac:dyDescent="0.2">
      <c r="AA808" s="97"/>
      <c r="AB808" s="97"/>
      <c r="AC808" s="97"/>
      <c r="AD808" s="97"/>
      <c r="AE808" s="97"/>
      <c r="AF808" s="93"/>
      <c r="AG808" s="93"/>
      <c r="AH808" s="93"/>
      <c r="AI808" s="30"/>
      <c r="AJ808" s="30"/>
      <c r="AK808" s="30"/>
      <c r="AL808" s="30"/>
      <c r="AM808" s="109"/>
      <c r="AN808" s="109"/>
      <c r="AO808" s="30"/>
      <c r="AP808" s="112" t="s">
        <v>1620</v>
      </c>
      <c r="AQ808"/>
      <c r="AR808"/>
      <c r="AS808"/>
      <c r="AT808"/>
      <c r="AU808"/>
      <c r="AV808"/>
    </row>
    <row r="809" spans="27:48" ht="23.45" customHeight="1" x14ac:dyDescent="0.2">
      <c r="AA809" s="97"/>
      <c r="AB809" s="97"/>
      <c r="AC809" s="97"/>
      <c r="AD809" s="97"/>
      <c r="AE809" s="97"/>
      <c r="AF809" s="93"/>
      <c r="AG809" s="93"/>
      <c r="AH809" s="93"/>
      <c r="AI809" s="30"/>
      <c r="AJ809" s="30"/>
      <c r="AK809" s="30"/>
      <c r="AL809" s="30"/>
      <c r="AM809" s="109"/>
      <c r="AN809" s="109"/>
      <c r="AO809" s="30"/>
      <c r="AP809" s="112" t="s">
        <v>1621</v>
      </c>
      <c r="AQ809"/>
      <c r="AR809"/>
      <c r="AS809"/>
      <c r="AT809"/>
      <c r="AU809"/>
      <c r="AV809"/>
    </row>
    <row r="810" spans="27:48" ht="23.45" customHeight="1" x14ac:dyDescent="0.2">
      <c r="AA810" s="97"/>
      <c r="AB810" s="97"/>
      <c r="AC810" s="97"/>
      <c r="AD810" s="97"/>
      <c r="AE810" s="97"/>
      <c r="AF810" s="93"/>
      <c r="AG810" s="93"/>
      <c r="AH810" s="93"/>
      <c r="AI810" s="30"/>
      <c r="AJ810" s="30"/>
      <c r="AK810" s="30"/>
      <c r="AL810" s="30"/>
      <c r="AM810" s="109"/>
      <c r="AN810" s="109"/>
      <c r="AO810" s="30"/>
      <c r="AP810" s="112" t="s">
        <v>1622</v>
      </c>
      <c r="AQ810"/>
      <c r="AR810"/>
      <c r="AS810"/>
      <c r="AT810"/>
      <c r="AU810"/>
      <c r="AV810"/>
    </row>
    <row r="811" spans="27:48" ht="23.45" customHeight="1" x14ac:dyDescent="0.2">
      <c r="AA811" s="97"/>
      <c r="AB811" s="97"/>
      <c r="AC811" s="97"/>
      <c r="AD811" s="97"/>
      <c r="AE811" s="97"/>
      <c r="AF811" s="93"/>
      <c r="AG811" s="93"/>
      <c r="AH811" s="93"/>
      <c r="AI811" s="30"/>
      <c r="AJ811" s="30"/>
      <c r="AK811" s="30"/>
      <c r="AL811" s="30"/>
      <c r="AM811" s="109"/>
      <c r="AN811" s="109"/>
      <c r="AO811" s="30"/>
      <c r="AP811" s="112" t="s">
        <v>1623</v>
      </c>
      <c r="AQ811"/>
      <c r="AR811"/>
      <c r="AS811"/>
      <c r="AT811"/>
      <c r="AU811"/>
      <c r="AV811"/>
    </row>
    <row r="812" spans="27:48" ht="23.45" customHeight="1" x14ac:dyDescent="0.2">
      <c r="AA812" s="97"/>
      <c r="AB812" s="97"/>
      <c r="AC812" s="97"/>
      <c r="AD812" s="97"/>
      <c r="AE812" s="97"/>
      <c r="AF812" s="93"/>
      <c r="AG812" s="93"/>
      <c r="AH812" s="93"/>
      <c r="AI812" s="30"/>
      <c r="AJ812" s="30"/>
      <c r="AK812" s="30"/>
      <c r="AL812" s="30"/>
      <c r="AM812" s="109"/>
      <c r="AN812" s="109"/>
      <c r="AO812" s="30"/>
      <c r="AP812" s="112" t="s">
        <v>1624</v>
      </c>
      <c r="AQ812"/>
      <c r="AR812"/>
      <c r="AS812"/>
      <c r="AT812"/>
      <c r="AU812"/>
      <c r="AV812"/>
    </row>
    <row r="813" spans="27:48" ht="23.45" customHeight="1" x14ac:dyDescent="0.2">
      <c r="AA813" s="97"/>
      <c r="AB813" s="97"/>
      <c r="AC813" s="97"/>
      <c r="AD813" s="97"/>
      <c r="AE813" s="97"/>
      <c r="AF813" s="93"/>
      <c r="AG813" s="93"/>
      <c r="AH813" s="93"/>
      <c r="AI813" s="30"/>
      <c r="AJ813" s="30"/>
      <c r="AK813" s="30"/>
      <c r="AL813" s="30"/>
      <c r="AM813" s="109"/>
      <c r="AN813" s="109"/>
      <c r="AO813" s="30"/>
      <c r="AP813" s="112" t="s">
        <v>1625</v>
      </c>
      <c r="AQ813"/>
      <c r="AR813"/>
      <c r="AS813"/>
      <c r="AT813"/>
      <c r="AU813"/>
      <c r="AV813"/>
    </row>
    <row r="814" spans="27:48" ht="23.45" customHeight="1" x14ac:dyDescent="0.2">
      <c r="AA814" s="97"/>
      <c r="AB814" s="97"/>
      <c r="AC814" s="97"/>
      <c r="AD814" s="97"/>
      <c r="AE814" s="97"/>
      <c r="AF814" s="93"/>
      <c r="AG814" s="93"/>
      <c r="AH814" s="93"/>
      <c r="AI814" s="30"/>
      <c r="AJ814" s="30"/>
      <c r="AK814" s="30"/>
      <c r="AL814" s="30"/>
      <c r="AM814" s="109"/>
      <c r="AN814" s="109"/>
      <c r="AO814" s="30"/>
      <c r="AP814" s="112" t="s">
        <v>1626</v>
      </c>
      <c r="AQ814"/>
      <c r="AR814"/>
      <c r="AS814"/>
      <c r="AT814"/>
      <c r="AU814"/>
      <c r="AV814"/>
    </row>
    <row r="815" spans="27:48" ht="23.45" customHeight="1" x14ac:dyDescent="0.2">
      <c r="AA815" s="97"/>
      <c r="AB815" s="97"/>
      <c r="AC815" s="97"/>
      <c r="AD815" s="97"/>
      <c r="AE815" s="97"/>
      <c r="AF815" s="93"/>
      <c r="AG815" s="93"/>
      <c r="AH815" s="93"/>
      <c r="AI815" s="30"/>
      <c r="AJ815" s="30"/>
      <c r="AK815" s="30"/>
      <c r="AL815" s="30"/>
      <c r="AM815" s="109"/>
      <c r="AN815" s="109"/>
      <c r="AO815" s="30"/>
      <c r="AP815" s="112" t="s">
        <v>1627</v>
      </c>
      <c r="AQ815"/>
      <c r="AR815"/>
      <c r="AS815"/>
      <c r="AT815"/>
      <c r="AU815"/>
      <c r="AV815"/>
    </row>
    <row r="816" spans="27:48" ht="23.45" customHeight="1" x14ac:dyDescent="0.2">
      <c r="AA816" s="97"/>
      <c r="AB816" s="97"/>
      <c r="AC816" s="97"/>
      <c r="AD816" s="97"/>
      <c r="AE816" s="97"/>
      <c r="AF816" s="93"/>
      <c r="AG816" s="93"/>
      <c r="AH816" s="93"/>
      <c r="AI816" s="30"/>
      <c r="AJ816" s="30"/>
      <c r="AK816" s="30"/>
      <c r="AL816" s="30"/>
      <c r="AM816" s="109"/>
      <c r="AN816" s="109"/>
      <c r="AO816" s="30"/>
      <c r="AP816" s="112" t="s">
        <v>1628</v>
      </c>
      <c r="AQ816"/>
      <c r="AR816"/>
      <c r="AS816"/>
      <c r="AT816"/>
      <c r="AU816"/>
      <c r="AV816"/>
    </row>
    <row r="817" spans="27:48" ht="23.45" customHeight="1" x14ac:dyDescent="0.2">
      <c r="AA817" s="97"/>
      <c r="AB817" s="97"/>
      <c r="AC817" s="97"/>
      <c r="AD817" s="97"/>
      <c r="AE817" s="97"/>
      <c r="AF817" s="93"/>
      <c r="AG817" s="93"/>
      <c r="AH817" s="93"/>
      <c r="AI817" s="30"/>
      <c r="AJ817" s="30"/>
      <c r="AK817" s="30"/>
      <c r="AL817" s="30"/>
      <c r="AM817" s="109"/>
      <c r="AN817" s="109"/>
      <c r="AO817" s="30"/>
      <c r="AP817" s="112" t="s">
        <v>1629</v>
      </c>
      <c r="AQ817"/>
      <c r="AR817"/>
      <c r="AS817"/>
      <c r="AT817"/>
      <c r="AU817"/>
      <c r="AV817"/>
    </row>
    <row r="818" spans="27:48" ht="23.45" customHeight="1" x14ac:dyDescent="0.2">
      <c r="AA818" s="97"/>
      <c r="AB818" s="97"/>
      <c r="AC818" s="97"/>
      <c r="AD818" s="97"/>
      <c r="AE818" s="97"/>
      <c r="AF818" s="93"/>
      <c r="AG818" s="93"/>
      <c r="AH818" s="93"/>
      <c r="AI818" s="30"/>
      <c r="AJ818" s="30"/>
      <c r="AK818" s="30"/>
      <c r="AL818" s="30"/>
      <c r="AM818" s="109"/>
      <c r="AN818" s="109"/>
      <c r="AO818" s="30"/>
      <c r="AP818" s="112" t="s">
        <v>1630</v>
      </c>
      <c r="AQ818"/>
      <c r="AR818"/>
      <c r="AS818"/>
      <c r="AT818"/>
      <c r="AU818"/>
      <c r="AV818"/>
    </row>
    <row r="819" spans="27:48" ht="23.45" customHeight="1" x14ac:dyDescent="0.2">
      <c r="AA819" s="97"/>
      <c r="AB819" s="97"/>
      <c r="AC819" s="97"/>
      <c r="AD819" s="97"/>
      <c r="AE819" s="97"/>
      <c r="AF819" s="93"/>
      <c r="AG819" s="93"/>
      <c r="AH819" s="93"/>
      <c r="AI819" s="30"/>
      <c r="AJ819" s="30"/>
      <c r="AK819" s="30"/>
      <c r="AL819" s="30"/>
      <c r="AM819" s="109"/>
      <c r="AN819" s="109"/>
      <c r="AO819" s="30"/>
      <c r="AP819" s="112" t="s">
        <v>1631</v>
      </c>
      <c r="AQ819"/>
      <c r="AR819"/>
      <c r="AS819"/>
      <c r="AT819"/>
      <c r="AU819"/>
      <c r="AV819"/>
    </row>
    <row r="820" spans="27:48" ht="23.45" customHeight="1" x14ac:dyDescent="0.2">
      <c r="AA820" s="97"/>
      <c r="AB820" s="97"/>
      <c r="AC820" s="97"/>
      <c r="AD820" s="97"/>
      <c r="AE820" s="97"/>
      <c r="AF820" s="93"/>
      <c r="AG820" s="93"/>
      <c r="AH820" s="93"/>
      <c r="AI820" s="30"/>
      <c r="AJ820" s="30"/>
      <c r="AK820" s="30"/>
      <c r="AL820" s="30"/>
      <c r="AM820" s="109"/>
      <c r="AN820" s="109"/>
      <c r="AO820" s="30"/>
      <c r="AP820" s="112" t="s">
        <v>1632</v>
      </c>
      <c r="AQ820"/>
      <c r="AR820"/>
      <c r="AS820"/>
      <c r="AT820"/>
      <c r="AU820"/>
      <c r="AV820"/>
    </row>
    <row r="821" spans="27:48" ht="23.45" customHeight="1" x14ac:dyDescent="0.2">
      <c r="AA821" s="97"/>
      <c r="AB821" s="97"/>
      <c r="AC821" s="97"/>
      <c r="AD821" s="97"/>
      <c r="AE821" s="97"/>
      <c r="AF821" s="93"/>
      <c r="AG821" s="93"/>
      <c r="AH821" s="93"/>
      <c r="AI821" s="30"/>
      <c r="AJ821" s="30"/>
      <c r="AK821" s="30"/>
      <c r="AL821" s="30"/>
      <c r="AM821" s="109"/>
      <c r="AN821" s="109"/>
      <c r="AO821" s="30"/>
      <c r="AP821" s="112" t="s">
        <v>1633</v>
      </c>
      <c r="AQ821"/>
      <c r="AR821"/>
      <c r="AS821"/>
      <c r="AT821"/>
      <c r="AU821"/>
      <c r="AV821"/>
    </row>
    <row r="822" spans="27:48" ht="23.45" customHeight="1" x14ac:dyDescent="0.2">
      <c r="AA822" s="97"/>
      <c r="AB822" s="97"/>
      <c r="AC822" s="97"/>
      <c r="AD822" s="97"/>
      <c r="AE822" s="97"/>
      <c r="AF822" s="93"/>
      <c r="AG822" s="93"/>
      <c r="AH822" s="93"/>
      <c r="AI822" s="30"/>
      <c r="AJ822" s="30"/>
      <c r="AK822" s="30"/>
      <c r="AL822" s="30"/>
      <c r="AM822" s="109"/>
      <c r="AN822" s="109"/>
      <c r="AO822" s="30"/>
      <c r="AP822" s="112" t="s">
        <v>1634</v>
      </c>
      <c r="AQ822"/>
      <c r="AR822"/>
      <c r="AS822"/>
      <c r="AT822"/>
      <c r="AU822"/>
      <c r="AV822"/>
    </row>
    <row r="823" spans="27:48" ht="23.45" customHeight="1" x14ac:dyDescent="0.2">
      <c r="AA823" s="97"/>
      <c r="AB823" s="97"/>
      <c r="AC823" s="97"/>
      <c r="AD823" s="97"/>
      <c r="AE823" s="97"/>
      <c r="AF823" s="93"/>
      <c r="AG823" s="93"/>
      <c r="AH823" s="93"/>
      <c r="AI823" s="30"/>
      <c r="AJ823" s="30"/>
      <c r="AK823" s="30"/>
      <c r="AL823" s="30"/>
      <c r="AM823" s="109"/>
      <c r="AN823" s="109"/>
      <c r="AO823" s="30"/>
      <c r="AP823" s="112" t="s">
        <v>1635</v>
      </c>
      <c r="AQ823"/>
      <c r="AR823"/>
      <c r="AS823"/>
      <c r="AT823"/>
      <c r="AU823"/>
      <c r="AV823"/>
    </row>
    <row r="824" spans="27:48" ht="23.45" customHeight="1" x14ac:dyDescent="0.2">
      <c r="AA824" s="97"/>
      <c r="AB824" s="97"/>
      <c r="AC824" s="97"/>
      <c r="AD824" s="97"/>
      <c r="AE824" s="97"/>
      <c r="AF824" s="93"/>
      <c r="AG824" s="93"/>
      <c r="AH824" s="93"/>
      <c r="AI824" s="30"/>
      <c r="AJ824" s="30"/>
      <c r="AK824" s="30"/>
      <c r="AL824" s="30"/>
      <c r="AM824" s="109"/>
      <c r="AN824" s="109"/>
      <c r="AO824" s="30"/>
      <c r="AP824" s="112" t="s">
        <v>1636</v>
      </c>
      <c r="AQ824"/>
      <c r="AR824"/>
      <c r="AS824"/>
      <c r="AT824"/>
      <c r="AU824"/>
      <c r="AV824"/>
    </row>
    <row r="825" spans="27:48" ht="23.45" customHeight="1" x14ac:dyDescent="0.2">
      <c r="AA825" s="97"/>
      <c r="AB825" s="97"/>
      <c r="AC825" s="97"/>
      <c r="AD825" s="97"/>
      <c r="AE825" s="97"/>
      <c r="AF825" s="93"/>
      <c r="AG825" s="93"/>
      <c r="AH825" s="93"/>
      <c r="AI825" s="30"/>
      <c r="AJ825" s="30"/>
      <c r="AK825" s="30"/>
      <c r="AL825" s="30"/>
      <c r="AM825" s="109"/>
      <c r="AN825" s="109"/>
      <c r="AO825" s="30"/>
      <c r="AP825" s="112" t="s">
        <v>1637</v>
      </c>
      <c r="AQ825"/>
      <c r="AR825"/>
      <c r="AS825"/>
      <c r="AT825"/>
      <c r="AU825"/>
      <c r="AV825"/>
    </row>
    <row r="826" spans="27:48" ht="23.45" customHeight="1" x14ac:dyDescent="0.2">
      <c r="AA826" s="97"/>
      <c r="AB826" s="97"/>
      <c r="AC826" s="97"/>
      <c r="AD826" s="97"/>
      <c r="AE826" s="97"/>
      <c r="AF826" s="93"/>
      <c r="AG826" s="93"/>
      <c r="AH826" s="93"/>
      <c r="AI826" s="30"/>
      <c r="AJ826" s="30"/>
      <c r="AK826" s="30"/>
      <c r="AL826" s="30"/>
      <c r="AM826" s="109"/>
      <c r="AN826" s="109"/>
      <c r="AO826" s="30"/>
      <c r="AP826" s="112" t="s">
        <v>1638</v>
      </c>
      <c r="AQ826"/>
      <c r="AR826"/>
      <c r="AS826"/>
      <c r="AT826"/>
      <c r="AU826"/>
      <c r="AV826"/>
    </row>
    <row r="827" spans="27:48" ht="23.45" customHeight="1" x14ac:dyDescent="0.2">
      <c r="AA827" s="97"/>
      <c r="AB827" s="97"/>
      <c r="AC827" s="97"/>
      <c r="AD827" s="97"/>
      <c r="AE827" s="97"/>
      <c r="AF827" s="93"/>
      <c r="AG827" s="93"/>
      <c r="AH827" s="93"/>
      <c r="AI827" s="30"/>
      <c r="AJ827" s="30"/>
      <c r="AK827" s="30"/>
      <c r="AL827" s="30"/>
      <c r="AM827" s="109"/>
      <c r="AN827" s="109"/>
      <c r="AO827" s="30"/>
      <c r="AP827" s="112" t="s">
        <v>1639</v>
      </c>
      <c r="AQ827"/>
      <c r="AR827"/>
      <c r="AS827"/>
      <c r="AT827"/>
      <c r="AU827"/>
      <c r="AV827"/>
    </row>
    <row r="828" spans="27:48" ht="23.45" customHeight="1" x14ac:dyDescent="0.2">
      <c r="AA828" s="97"/>
      <c r="AB828" s="97"/>
      <c r="AC828" s="97"/>
      <c r="AD828" s="97"/>
      <c r="AE828" s="97"/>
      <c r="AF828" s="93"/>
      <c r="AG828" s="93"/>
      <c r="AH828" s="93"/>
      <c r="AI828" s="30"/>
      <c r="AJ828" s="30"/>
      <c r="AK828" s="30"/>
      <c r="AL828" s="30"/>
      <c r="AM828" s="109"/>
      <c r="AN828" s="109"/>
      <c r="AO828" s="30"/>
      <c r="AP828" s="112" t="s">
        <v>1640</v>
      </c>
      <c r="AQ828"/>
      <c r="AR828"/>
      <c r="AS828"/>
      <c r="AT828"/>
      <c r="AU828"/>
      <c r="AV828"/>
    </row>
    <row r="829" spans="27:48" ht="23.45" customHeight="1" x14ac:dyDescent="0.2">
      <c r="AA829" s="97"/>
      <c r="AB829" s="97"/>
      <c r="AC829" s="97"/>
      <c r="AD829" s="97"/>
      <c r="AE829" s="97"/>
      <c r="AF829" s="93"/>
      <c r="AG829" s="93"/>
      <c r="AH829" s="93"/>
      <c r="AI829" s="30"/>
      <c r="AJ829" s="30"/>
      <c r="AK829" s="30"/>
      <c r="AL829" s="30"/>
      <c r="AM829" s="109"/>
      <c r="AN829" s="109"/>
      <c r="AO829" s="30"/>
      <c r="AP829" s="112" t="s">
        <v>1641</v>
      </c>
      <c r="AQ829"/>
      <c r="AR829"/>
      <c r="AS829"/>
      <c r="AT829"/>
      <c r="AU829"/>
      <c r="AV829"/>
    </row>
    <row r="830" spans="27:48" ht="23.45" customHeight="1" x14ac:dyDescent="0.2">
      <c r="AA830" s="97"/>
      <c r="AB830" s="97"/>
      <c r="AC830" s="97"/>
      <c r="AD830" s="97"/>
      <c r="AE830" s="97"/>
      <c r="AF830" s="93"/>
      <c r="AG830" s="93"/>
      <c r="AH830" s="93"/>
      <c r="AI830" s="30"/>
      <c r="AJ830" s="30"/>
      <c r="AK830" s="30"/>
      <c r="AL830" s="30"/>
      <c r="AM830" s="109"/>
      <c r="AN830" s="109"/>
      <c r="AO830" s="30"/>
      <c r="AP830" s="112" t="s">
        <v>1642</v>
      </c>
      <c r="AQ830"/>
      <c r="AR830"/>
      <c r="AS830"/>
      <c r="AT830"/>
      <c r="AU830"/>
      <c r="AV830"/>
    </row>
    <row r="831" spans="27:48" ht="23.45" customHeight="1" x14ac:dyDescent="0.2">
      <c r="AA831" s="97"/>
      <c r="AB831" s="97"/>
      <c r="AC831" s="97"/>
      <c r="AD831" s="97"/>
      <c r="AE831" s="97"/>
      <c r="AF831" s="93"/>
      <c r="AG831" s="93"/>
      <c r="AH831" s="93"/>
      <c r="AI831" s="30"/>
      <c r="AJ831" s="30"/>
      <c r="AK831" s="30"/>
      <c r="AL831" s="30"/>
      <c r="AM831" s="109"/>
      <c r="AN831" s="109"/>
      <c r="AO831" s="30"/>
      <c r="AP831" s="112" t="s">
        <v>1643</v>
      </c>
      <c r="AQ831"/>
      <c r="AR831"/>
      <c r="AS831"/>
      <c r="AT831"/>
      <c r="AU831"/>
      <c r="AV831"/>
    </row>
    <row r="832" spans="27:48" ht="23.45" customHeight="1" x14ac:dyDescent="0.2">
      <c r="AA832" s="97"/>
      <c r="AB832" s="97"/>
      <c r="AC832" s="97"/>
      <c r="AD832" s="97"/>
      <c r="AE832" s="97"/>
      <c r="AF832" s="93"/>
      <c r="AG832" s="93"/>
      <c r="AH832" s="93"/>
      <c r="AI832" s="30"/>
      <c r="AJ832" s="30"/>
      <c r="AK832" s="30"/>
      <c r="AL832" s="30"/>
      <c r="AM832" s="109"/>
      <c r="AN832" s="109"/>
      <c r="AO832" s="30"/>
      <c r="AP832" s="112" t="s">
        <v>1644</v>
      </c>
      <c r="AQ832"/>
      <c r="AR832"/>
      <c r="AS832"/>
      <c r="AT832"/>
      <c r="AU832"/>
      <c r="AV832"/>
    </row>
    <row r="833" spans="27:48" ht="23.45" customHeight="1" x14ac:dyDescent="0.2">
      <c r="AA833" s="97"/>
      <c r="AB833" s="97"/>
      <c r="AC833" s="97"/>
      <c r="AD833" s="97"/>
      <c r="AE833" s="97"/>
      <c r="AF833" s="93"/>
      <c r="AG833" s="93"/>
      <c r="AH833" s="93"/>
      <c r="AI833" s="30"/>
      <c r="AJ833" s="30"/>
      <c r="AK833" s="30"/>
      <c r="AL833" s="30"/>
      <c r="AM833" s="109"/>
      <c r="AN833" s="109"/>
      <c r="AO833" s="30"/>
      <c r="AP833" s="112" t="s">
        <v>1645</v>
      </c>
      <c r="AQ833"/>
      <c r="AR833"/>
      <c r="AS833"/>
      <c r="AT833"/>
      <c r="AU833"/>
      <c r="AV833"/>
    </row>
    <row r="834" spans="27:48" ht="23.45" customHeight="1" x14ac:dyDescent="0.2">
      <c r="AA834" s="97"/>
      <c r="AB834" s="97"/>
      <c r="AC834" s="97"/>
      <c r="AD834" s="97"/>
      <c r="AE834" s="97"/>
      <c r="AF834" s="93"/>
      <c r="AG834" s="93"/>
      <c r="AH834" s="93"/>
      <c r="AI834" s="30"/>
      <c r="AJ834" s="30"/>
      <c r="AK834" s="30"/>
      <c r="AL834" s="30"/>
      <c r="AM834" s="109"/>
      <c r="AN834" s="109"/>
      <c r="AO834" s="30"/>
      <c r="AP834" s="112" t="s">
        <v>1646</v>
      </c>
      <c r="AQ834"/>
      <c r="AR834"/>
      <c r="AS834"/>
      <c r="AT834"/>
      <c r="AU834"/>
      <c r="AV834"/>
    </row>
    <row r="835" spans="27:48" ht="23.45" customHeight="1" x14ac:dyDescent="0.2">
      <c r="AA835" s="97"/>
      <c r="AB835" s="97"/>
      <c r="AC835" s="97"/>
      <c r="AD835" s="97"/>
      <c r="AE835" s="97"/>
      <c r="AF835" s="93"/>
      <c r="AG835" s="93"/>
      <c r="AH835" s="93"/>
      <c r="AI835" s="30"/>
      <c r="AJ835" s="30"/>
      <c r="AK835" s="30"/>
      <c r="AL835" s="30"/>
      <c r="AM835" s="109"/>
      <c r="AN835" s="109"/>
      <c r="AO835" s="30"/>
      <c r="AP835" s="112" t="s">
        <v>1647</v>
      </c>
      <c r="AQ835"/>
      <c r="AR835"/>
      <c r="AS835"/>
      <c r="AT835"/>
      <c r="AU835"/>
      <c r="AV835"/>
    </row>
    <row r="836" spans="27:48" ht="23.45" customHeight="1" x14ac:dyDescent="0.2">
      <c r="AA836" s="97"/>
      <c r="AB836" s="97"/>
      <c r="AC836" s="97"/>
      <c r="AD836" s="97"/>
      <c r="AE836" s="97"/>
      <c r="AF836" s="93"/>
      <c r="AG836" s="93"/>
      <c r="AH836" s="93"/>
      <c r="AI836" s="30"/>
      <c r="AJ836" s="30"/>
      <c r="AK836" s="30"/>
      <c r="AL836" s="30"/>
      <c r="AM836" s="109"/>
      <c r="AN836" s="109"/>
      <c r="AO836" s="30"/>
      <c r="AP836" s="112" t="s">
        <v>1648</v>
      </c>
      <c r="AQ836"/>
      <c r="AR836"/>
      <c r="AS836"/>
      <c r="AT836"/>
      <c r="AU836"/>
      <c r="AV836"/>
    </row>
    <row r="837" spans="27:48" ht="23.45" customHeight="1" x14ac:dyDescent="0.2">
      <c r="AA837" s="97"/>
      <c r="AB837" s="97"/>
      <c r="AC837" s="97"/>
      <c r="AD837" s="97"/>
      <c r="AE837" s="97"/>
      <c r="AF837" s="93"/>
      <c r="AG837" s="93"/>
      <c r="AH837" s="93"/>
      <c r="AI837" s="30"/>
      <c r="AJ837" s="30"/>
      <c r="AK837" s="30"/>
      <c r="AL837" s="30"/>
      <c r="AM837" s="109"/>
      <c r="AN837" s="109"/>
      <c r="AO837" s="30"/>
      <c r="AP837" s="112" t="s">
        <v>1649</v>
      </c>
      <c r="AQ837"/>
      <c r="AR837"/>
      <c r="AS837"/>
      <c r="AT837"/>
      <c r="AU837"/>
      <c r="AV837"/>
    </row>
    <row r="838" spans="27:48" ht="23.45" customHeight="1" x14ac:dyDescent="0.2">
      <c r="AA838" s="97"/>
      <c r="AB838" s="97"/>
      <c r="AC838" s="97"/>
      <c r="AD838" s="97"/>
      <c r="AE838" s="97"/>
      <c r="AF838" s="93"/>
      <c r="AG838" s="93"/>
      <c r="AH838" s="93"/>
      <c r="AI838" s="30"/>
      <c r="AJ838" s="30"/>
      <c r="AK838" s="30"/>
      <c r="AL838" s="30"/>
      <c r="AM838" s="109"/>
      <c r="AN838" s="109"/>
      <c r="AO838" s="30"/>
      <c r="AP838" s="112" t="s">
        <v>1650</v>
      </c>
      <c r="AQ838"/>
      <c r="AR838"/>
      <c r="AS838"/>
      <c r="AT838"/>
      <c r="AU838"/>
      <c r="AV838"/>
    </row>
    <row r="839" spans="27:48" ht="23.45" customHeight="1" x14ac:dyDescent="0.2">
      <c r="AA839" s="97"/>
      <c r="AB839" s="97"/>
      <c r="AC839" s="97"/>
      <c r="AD839" s="97"/>
      <c r="AE839" s="97"/>
      <c r="AF839" s="93"/>
      <c r="AG839" s="93"/>
      <c r="AH839" s="93"/>
      <c r="AI839" s="30"/>
      <c r="AJ839" s="30"/>
      <c r="AK839" s="30"/>
      <c r="AL839" s="30"/>
      <c r="AM839" s="109"/>
      <c r="AN839" s="109"/>
      <c r="AO839" s="30"/>
      <c r="AP839" s="112" t="s">
        <v>1651</v>
      </c>
      <c r="AQ839"/>
      <c r="AR839"/>
      <c r="AS839"/>
      <c r="AT839"/>
      <c r="AU839"/>
      <c r="AV839"/>
    </row>
    <row r="840" spans="27:48" ht="23.45" customHeight="1" x14ac:dyDescent="0.2">
      <c r="AA840" s="97"/>
      <c r="AB840" s="97"/>
      <c r="AC840" s="97"/>
      <c r="AD840" s="97"/>
      <c r="AE840" s="97"/>
      <c r="AF840" s="93"/>
      <c r="AG840" s="93"/>
      <c r="AH840" s="93"/>
      <c r="AI840" s="30"/>
      <c r="AJ840" s="30"/>
      <c r="AK840" s="30"/>
      <c r="AL840" s="30"/>
      <c r="AM840" s="109"/>
      <c r="AN840" s="109"/>
      <c r="AO840" s="30"/>
      <c r="AP840" s="112" t="s">
        <v>1652</v>
      </c>
      <c r="AQ840"/>
      <c r="AR840"/>
      <c r="AS840"/>
      <c r="AT840"/>
      <c r="AU840"/>
      <c r="AV840"/>
    </row>
    <row r="841" spans="27:48" ht="23.45" customHeight="1" x14ac:dyDescent="0.2">
      <c r="AA841" s="97"/>
      <c r="AB841" s="97"/>
      <c r="AC841" s="97"/>
      <c r="AD841" s="97"/>
      <c r="AE841" s="97"/>
      <c r="AF841" s="93"/>
      <c r="AG841" s="93"/>
      <c r="AH841" s="93"/>
      <c r="AI841" s="30"/>
      <c r="AJ841" s="30"/>
      <c r="AK841" s="30"/>
      <c r="AL841" s="30"/>
      <c r="AM841" s="109"/>
      <c r="AN841" s="109"/>
      <c r="AO841" s="30"/>
      <c r="AP841" s="112" t="s">
        <v>1653</v>
      </c>
      <c r="AQ841"/>
      <c r="AR841"/>
      <c r="AS841"/>
      <c r="AT841"/>
      <c r="AU841"/>
      <c r="AV841"/>
    </row>
    <row r="842" spans="27:48" ht="23.45" customHeight="1" x14ac:dyDescent="0.2">
      <c r="AA842" s="97"/>
      <c r="AB842" s="97"/>
      <c r="AC842" s="97"/>
      <c r="AD842" s="97"/>
      <c r="AE842" s="97"/>
      <c r="AF842" s="93"/>
      <c r="AG842" s="93"/>
      <c r="AH842" s="93"/>
      <c r="AI842" s="30"/>
      <c r="AJ842" s="30"/>
      <c r="AK842" s="30"/>
      <c r="AL842" s="30"/>
      <c r="AM842" s="109"/>
      <c r="AN842" s="109"/>
      <c r="AO842" s="30"/>
      <c r="AP842" s="112" t="s">
        <v>1654</v>
      </c>
      <c r="AQ842"/>
      <c r="AR842"/>
      <c r="AS842"/>
      <c r="AT842"/>
      <c r="AU842"/>
      <c r="AV842"/>
    </row>
    <row r="843" spans="27:48" ht="23.45" customHeight="1" x14ac:dyDescent="0.2">
      <c r="AA843" s="97"/>
      <c r="AB843" s="97"/>
      <c r="AC843" s="97"/>
      <c r="AD843" s="97"/>
      <c r="AE843" s="97"/>
      <c r="AF843" s="93"/>
      <c r="AG843" s="93"/>
      <c r="AH843" s="93"/>
      <c r="AI843" s="30"/>
      <c r="AJ843" s="30"/>
      <c r="AK843" s="30"/>
      <c r="AL843" s="30"/>
      <c r="AM843" s="109"/>
      <c r="AN843" s="109"/>
      <c r="AO843" s="30"/>
      <c r="AP843" s="112" t="s">
        <v>1655</v>
      </c>
      <c r="AQ843"/>
      <c r="AR843"/>
      <c r="AS843"/>
      <c r="AT843"/>
      <c r="AU843"/>
      <c r="AV843"/>
    </row>
    <row r="844" spans="27:48" ht="23.45" customHeight="1" x14ac:dyDescent="0.2">
      <c r="AA844" s="97"/>
      <c r="AB844" s="97"/>
      <c r="AC844" s="97"/>
      <c r="AD844" s="97"/>
      <c r="AE844" s="97"/>
      <c r="AF844" s="93"/>
      <c r="AG844" s="93"/>
      <c r="AH844" s="93"/>
      <c r="AI844" s="30"/>
      <c r="AJ844" s="30"/>
      <c r="AK844" s="30"/>
      <c r="AL844" s="30"/>
      <c r="AM844" s="109"/>
      <c r="AN844" s="109"/>
      <c r="AO844" s="30"/>
      <c r="AP844" s="112" t="s">
        <v>1656</v>
      </c>
      <c r="AQ844"/>
      <c r="AR844"/>
      <c r="AS844"/>
      <c r="AT844"/>
      <c r="AU844"/>
      <c r="AV844"/>
    </row>
    <row r="845" spans="27:48" ht="23.45" customHeight="1" x14ac:dyDescent="0.2">
      <c r="AA845" s="97"/>
      <c r="AB845" s="97"/>
      <c r="AC845" s="97"/>
      <c r="AD845" s="97"/>
      <c r="AE845" s="97"/>
      <c r="AF845" s="93"/>
      <c r="AG845" s="93"/>
      <c r="AH845" s="93"/>
      <c r="AI845" s="30"/>
      <c r="AJ845" s="30"/>
      <c r="AK845" s="30"/>
      <c r="AL845" s="30"/>
      <c r="AM845" s="109"/>
      <c r="AN845" s="109"/>
      <c r="AO845" s="30"/>
      <c r="AP845" s="112" t="s">
        <v>1657</v>
      </c>
      <c r="AQ845"/>
      <c r="AR845"/>
      <c r="AS845"/>
      <c r="AT845"/>
      <c r="AU845"/>
      <c r="AV845"/>
    </row>
    <row r="846" spans="27:48" ht="23.45" customHeight="1" x14ac:dyDescent="0.2">
      <c r="AA846" s="97"/>
      <c r="AB846" s="97"/>
      <c r="AC846" s="97"/>
      <c r="AD846" s="97"/>
      <c r="AE846" s="97"/>
      <c r="AF846" s="93"/>
      <c r="AG846" s="93"/>
      <c r="AH846" s="93"/>
      <c r="AI846" s="30"/>
      <c r="AJ846" s="30"/>
      <c r="AK846" s="30"/>
      <c r="AL846" s="30"/>
      <c r="AM846" s="109"/>
      <c r="AN846" s="109"/>
      <c r="AO846" s="30"/>
      <c r="AP846" s="112" t="s">
        <v>1658</v>
      </c>
      <c r="AQ846"/>
      <c r="AR846"/>
      <c r="AS846"/>
      <c r="AT846"/>
      <c r="AU846"/>
      <c r="AV846"/>
    </row>
    <row r="847" spans="27:48" ht="23.45" customHeight="1" x14ac:dyDescent="0.2">
      <c r="AA847" s="97"/>
      <c r="AB847" s="97"/>
      <c r="AC847" s="97"/>
      <c r="AD847" s="97"/>
      <c r="AE847" s="97"/>
      <c r="AF847" s="93"/>
      <c r="AG847" s="93"/>
      <c r="AH847" s="93"/>
      <c r="AI847" s="30"/>
      <c r="AJ847" s="30"/>
      <c r="AK847" s="30"/>
      <c r="AL847" s="30"/>
      <c r="AM847" s="109"/>
      <c r="AN847" s="109"/>
      <c r="AO847" s="30"/>
      <c r="AP847" s="112" t="s">
        <v>1659</v>
      </c>
      <c r="AQ847"/>
      <c r="AR847"/>
      <c r="AS847"/>
      <c r="AT847"/>
      <c r="AU847"/>
      <c r="AV847"/>
    </row>
    <row r="848" spans="27:48" ht="23.45" customHeight="1" x14ac:dyDescent="0.2">
      <c r="AA848" s="97"/>
      <c r="AB848" s="97"/>
      <c r="AC848" s="97"/>
      <c r="AD848" s="97"/>
      <c r="AE848" s="97"/>
      <c r="AF848" s="93"/>
      <c r="AG848" s="93"/>
      <c r="AH848" s="93"/>
      <c r="AI848" s="30"/>
      <c r="AJ848" s="30"/>
      <c r="AK848" s="30"/>
      <c r="AL848" s="30"/>
      <c r="AM848" s="109"/>
      <c r="AN848" s="109"/>
      <c r="AO848" s="30"/>
      <c r="AP848" s="112" t="s">
        <v>1660</v>
      </c>
      <c r="AQ848"/>
      <c r="AR848"/>
      <c r="AS848"/>
      <c r="AT848"/>
      <c r="AU848"/>
      <c r="AV848"/>
    </row>
    <row r="849" spans="27:48" ht="23.45" customHeight="1" x14ac:dyDescent="0.2">
      <c r="AA849" s="97"/>
      <c r="AB849" s="97"/>
      <c r="AC849" s="97"/>
      <c r="AD849" s="97"/>
      <c r="AE849" s="97"/>
      <c r="AF849" s="93"/>
      <c r="AG849" s="93"/>
      <c r="AH849" s="93"/>
      <c r="AI849" s="30"/>
      <c r="AJ849" s="30"/>
      <c r="AK849" s="30"/>
      <c r="AL849" s="30"/>
      <c r="AM849" s="109"/>
      <c r="AN849" s="109"/>
      <c r="AO849" s="30"/>
      <c r="AP849" s="112" t="s">
        <v>1661</v>
      </c>
      <c r="AQ849"/>
      <c r="AR849"/>
      <c r="AS849"/>
      <c r="AT849"/>
      <c r="AU849"/>
      <c r="AV849"/>
    </row>
    <row r="850" spans="27:48" ht="23.45" customHeight="1" x14ac:dyDescent="0.2">
      <c r="AA850" s="97"/>
      <c r="AB850" s="97"/>
      <c r="AC850" s="97"/>
      <c r="AD850" s="97"/>
      <c r="AE850" s="97"/>
      <c r="AF850" s="93"/>
      <c r="AG850" s="93"/>
      <c r="AH850" s="93"/>
      <c r="AI850" s="30"/>
      <c r="AJ850" s="30"/>
      <c r="AK850" s="30"/>
      <c r="AL850" s="30"/>
      <c r="AM850" s="109"/>
      <c r="AN850" s="109"/>
      <c r="AO850" s="30"/>
      <c r="AP850" s="112" t="s">
        <v>1662</v>
      </c>
      <c r="AQ850"/>
      <c r="AR850"/>
      <c r="AS850"/>
      <c r="AT850"/>
      <c r="AU850"/>
      <c r="AV850"/>
    </row>
    <row r="851" spans="27:48" ht="23.45" customHeight="1" x14ac:dyDescent="0.2">
      <c r="AA851" s="97"/>
      <c r="AB851" s="97"/>
      <c r="AC851" s="97"/>
      <c r="AD851" s="97"/>
      <c r="AE851" s="97"/>
      <c r="AF851" s="93"/>
      <c r="AG851" s="93"/>
      <c r="AH851" s="93"/>
      <c r="AI851" s="30"/>
      <c r="AJ851" s="30"/>
      <c r="AK851" s="30"/>
      <c r="AL851" s="30"/>
      <c r="AM851" s="109"/>
      <c r="AN851" s="109"/>
      <c r="AO851" s="30"/>
      <c r="AP851" s="112" t="s">
        <v>1663</v>
      </c>
      <c r="AQ851"/>
      <c r="AR851"/>
      <c r="AS851"/>
      <c r="AT851"/>
      <c r="AU851"/>
      <c r="AV851"/>
    </row>
    <row r="852" spans="27:48" ht="23.45" customHeight="1" x14ac:dyDescent="0.2">
      <c r="AA852" s="97"/>
      <c r="AB852" s="97"/>
      <c r="AC852" s="97"/>
      <c r="AD852" s="97"/>
      <c r="AE852" s="97"/>
      <c r="AF852" s="93"/>
      <c r="AG852" s="93"/>
      <c r="AH852" s="93"/>
      <c r="AI852" s="30"/>
      <c r="AJ852" s="30"/>
      <c r="AK852" s="30"/>
      <c r="AL852" s="30"/>
      <c r="AM852" s="109"/>
      <c r="AN852" s="109"/>
      <c r="AO852" s="30"/>
      <c r="AP852" s="112" t="s">
        <v>1664</v>
      </c>
      <c r="AQ852"/>
      <c r="AR852"/>
      <c r="AS852"/>
      <c r="AT852"/>
      <c r="AU852"/>
      <c r="AV852"/>
    </row>
    <row r="853" spans="27:48" ht="23.45" customHeight="1" x14ac:dyDescent="0.2">
      <c r="AA853" s="97"/>
      <c r="AB853" s="97"/>
      <c r="AC853" s="97"/>
      <c r="AD853" s="97"/>
      <c r="AE853" s="97"/>
      <c r="AF853" s="93"/>
      <c r="AG853" s="93"/>
      <c r="AH853" s="93"/>
      <c r="AI853" s="30"/>
      <c r="AJ853" s="30"/>
      <c r="AK853" s="30"/>
      <c r="AL853" s="30"/>
      <c r="AM853" s="109"/>
      <c r="AN853" s="109"/>
      <c r="AO853" s="30"/>
      <c r="AP853" s="112" t="s">
        <v>1665</v>
      </c>
      <c r="AQ853"/>
      <c r="AR853"/>
      <c r="AS853"/>
      <c r="AT853"/>
      <c r="AU853"/>
      <c r="AV853"/>
    </row>
    <row r="854" spans="27:48" ht="23.45" customHeight="1" x14ac:dyDescent="0.2">
      <c r="AA854" s="97"/>
      <c r="AB854" s="97"/>
      <c r="AC854" s="97"/>
      <c r="AD854" s="97"/>
      <c r="AE854" s="97"/>
      <c r="AF854" s="93"/>
      <c r="AG854" s="93"/>
      <c r="AH854" s="93"/>
      <c r="AI854" s="30"/>
      <c r="AJ854" s="30"/>
      <c r="AK854" s="30"/>
      <c r="AL854" s="30"/>
      <c r="AM854" s="109"/>
      <c r="AN854" s="109"/>
      <c r="AO854" s="30"/>
      <c r="AP854" s="112" t="s">
        <v>1666</v>
      </c>
      <c r="AQ854"/>
      <c r="AR854"/>
      <c r="AS854"/>
      <c r="AT854"/>
      <c r="AU854"/>
      <c r="AV854"/>
    </row>
    <row r="855" spans="27:48" ht="23.45" customHeight="1" x14ac:dyDescent="0.2">
      <c r="AA855" s="97"/>
      <c r="AB855" s="97"/>
      <c r="AC855" s="97"/>
      <c r="AD855" s="97"/>
      <c r="AE855" s="97"/>
      <c r="AF855" s="93"/>
      <c r="AG855" s="93"/>
      <c r="AH855" s="93"/>
      <c r="AI855" s="30"/>
      <c r="AJ855" s="30"/>
      <c r="AK855" s="30"/>
      <c r="AL855" s="30"/>
      <c r="AM855" s="109"/>
      <c r="AN855" s="109"/>
      <c r="AO855" s="30"/>
      <c r="AP855" s="112" t="s">
        <v>1667</v>
      </c>
      <c r="AQ855"/>
      <c r="AR855"/>
      <c r="AS855"/>
      <c r="AT855"/>
      <c r="AU855"/>
      <c r="AV855"/>
    </row>
    <row r="856" spans="27:48" ht="23.45" customHeight="1" x14ac:dyDescent="0.2">
      <c r="AA856" s="97"/>
      <c r="AB856" s="97"/>
      <c r="AC856" s="97"/>
      <c r="AD856" s="97"/>
      <c r="AE856" s="97"/>
      <c r="AF856" s="93"/>
      <c r="AG856" s="93"/>
      <c r="AH856" s="93"/>
      <c r="AI856" s="30"/>
      <c r="AJ856" s="30"/>
      <c r="AK856" s="30"/>
      <c r="AL856" s="30"/>
      <c r="AM856" s="109"/>
      <c r="AN856" s="109"/>
      <c r="AO856" s="30"/>
      <c r="AP856" s="112" t="s">
        <v>1668</v>
      </c>
      <c r="AQ856"/>
      <c r="AR856"/>
      <c r="AS856"/>
      <c r="AT856"/>
      <c r="AU856"/>
      <c r="AV856"/>
    </row>
    <row r="857" spans="27:48" ht="23.45" customHeight="1" x14ac:dyDescent="0.2">
      <c r="AA857" s="97"/>
      <c r="AB857" s="97"/>
      <c r="AC857" s="97"/>
      <c r="AD857" s="97"/>
      <c r="AE857" s="97"/>
      <c r="AF857" s="93"/>
      <c r="AG857" s="93"/>
      <c r="AH857" s="93"/>
      <c r="AI857" s="30"/>
      <c r="AJ857" s="30"/>
      <c r="AK857" s="30"/>
      <c r="AL857" s="30"/>
      <c r="AM857" s="109"/>
      <c r="AN857" s="109"/>
      <c r="AO857" s="30"/>
      <c r="AP857" s="112" t="s">
        <v>1669</v>
      </c>
      <c r="AQ857"/>
      <c r="AR857"/>
      <c r="AS857"/>
      <c r="AT857"/>
      <c r="AU857"/>
      <c r="AV857"/>
    </row>
    <row r="858" spans="27:48" ht="23.45" customHeight="1" x14ac:dyDescent="0.2">
      <c r="AA858" s="97"/>
      <c r="AB858" s="97"/>
      <c r="AC858" s="97"/>
      <c r="AD858" s="97"/>
      <c r="AE858" s="97"/>
      <c r="AF858" s="93"/>
      <c r="AG858" s="93"/>
      <c r="AH858" s="93"/>
      <c r="AI858" s="30"/>
      <c r="AJ858" s="30"/>
      <c r="AK858" s="30"/>
      <c r="AL858" s="30"/>
      <c r="AM858" s="109"/>
      <c r="AN858" s="109"/>
      <c r="AO858" s="30"/>
      <c r="AP858" s="112" t="s">
        <v>1670</v>
      </c>
      <c r="AQ858"/>
      <c r="AR858"/>
      <c r="AS858"/>
      <c r="AT858"/>
      <c r="AU858"/>
      <c r="AV858"/>
    </row>
    <row r="859" spans="27:48" ht="23.45" customHeight="1" x14ac:dyDescent="0.2">
      <c r="AA859" s="97"/>
      <c r="AB859" s="97"/>
      <c r="AC859" s="97"/>
      <c r="AD859" s="97"/>
      <c r="AE859" s="97"/>
      <c r="AF859" s="93"/>
      <c r="AG859" s="93"/>
      <c r="AH859" s="93"/>
      <c r="AI859" s="30"/>
      <c r="AJ859" s="30"/>
      <c r="AK859" s="30"/>
      <c r="AL859" s="30"/>
      <c r="AM859" s="109"/>
      <c r="AN859" s="109"/>
      <c r="AO859" s="30"/>
      <c r="AP859" s="112" t="s">
        <v>1671</v>
      </c>
      <c r="AQ859"/>
      <c r="AR859"/>
      <c r="AS859"/>
      <c r="AT859"/>
      <c r="AU859"/>
      <c r="AV859"/>
    </row>
    <row r="860" spans="27:48" ht="23.45" customHeight="1" x14ac:dyDescent="0.2">
      <c r="AA860" s="97"/>
      <c r="AB860" s="97"/>
      <c r="AC860" s="97"/>
      <c r="AD860" s="97"/>
      <c r="AE860" s="97"/>
      <c r="AF860" s="93"/>
      <c r="AG860" s="93"/>
      <c r="AH860" s="93"/>
      <c r="AI860" s="30"/>
      <c r="AJ860" s="30"/>
      <c r="AK860" s="30"/>
      <c r="AL860" s="30"/>
      <c r="AM860" s="109"/>
      <c r="AN860" s="109"/>
      <c r="AO860" s="30"/>
      <c r="AP860" s="112" t="s">
        <v>1672</v>
      </c>
      <c r="AQ860"/>
      <c r="AR860"/>
      <c r="AS860"/>
      <c r="AT860"/>
      <c r="AU860"/>
      <c r="AV860"/>
    </row>
    <row r="861" spans="27:48" ht="23.45" customHeight="1" x14ac:dyDescent="0.2">
      <c r="AA861" s="97"/>
      <c r="AB861" s="97"/>
      <c r="AC861" s="97"/>
      <c r="AD861" s="97"/>
      <c r="AE861" s="97"/>
      <c r="AF861" s="93"/>
      <c r="AG861" s="93"/>
      <c r="AH861" s="93"/>
      <c r="AI861" s="30"/>
      <c r="AJ861" s="30"/>
      <c r="AK861" s="30"/>
      <c r="AL861" s="30"/>
      <c r="AM861" s="109"/>
      <c r="AN861" s="109"/>
      <c r="AO861" s="30"/>
      <c r="AP861" s="112" t="s">
        <v>1673</v>
      </c>
      <c r="AQ861"/>
      <c r="AR861"/>
      <c r="AS861"/>
      <c r="AT861"/>
      <c r="AU861"/>
      <c r="AV861"/>
    </row>
    <row r="862" spans="27:48" ht="23.45" customHeight="1" x14ac:dyDescent="0.2">
      <c r="AA862" s="97"/>
      <c r="AB862" s="97"/>
      <c r="AC862" s="97"/>
      <c r="AD862" s="97"/>
      <c r="AE862" s="97"/>
      <c r="AF862" s="93"/>
      <c r="AG862" s="93"/>
      <c r="AH862" s="93"/>
      <c r="AI862" s="30"/>
      <c r="AJ862" s="30"/>
      <c r="AK862" s="30"/>
      <c r="AL862" s="30"/>
      <c r="AM862" s="109"/>
      <c r="AN862" s="109"/>
      <c r="AO862" s="30"/>
      <c r="AP862" s="112" t="s">
        <v>1674</v>
      </c>
      <c r="AQ862"/>
      <c r="AR862"/>
      <c r="AS862"/>
      <c r="AT862"/>
      <c r="AU862"/>
      <c r="AV862"/>
    </row>
    <row r="863" spans="27:48" ht="23.45" customHeight="1" x14ac:dyDescent="0.2">
      <c r="AA863" s="97"/>
      <c r="AB863" s="97"/>
      <c r="AC863" s="97"/>
      <c r="AD863" s="97"/>
      <c r="AE863" s="97"/>
      <c r="AF863" s="93"/>
      <c r="AG863" s="93"/>
      <c r="AH863" s="93"/>
      <c r="AI863" s="30"/>
      <c r="AJ863" s="30"/>
      <c r="AK863" s="30"/>
      <c r="AL863" s="30"/>
      <c r="AM863" s="109"/>
      <c r="AN863" s="109"/>
      <c r="AO863" s="30"/>
      <c r="AP863" s="112" t="s">
        <v>1675</v>
      </c>
      <c r="AQ863"/>
      <c r="AR863"/>
      <c r="AS863"/>
      <c r="AT863"/>
      <c r="AU863"/>
      <c r="AV863"/>
    </row>
    <row r="864" spans="27:48" ht="23.45" customHeight="1" x14ac:dyDescent="0.2">
      <c r="AA864" s="97"/>
      <c r="AB864" s="97"/>
      <c r="AC864" s="97"/>
      <c r="AD864" s="97"/>
      <c r="AE864" s="97"/>
      <c r="AF864" s="93"/>
      <c r="AG864" s="93"/>
      <c r="AH864" s="93"/>
      <c r="AI864" s="30"/>
      <c r="AJ864" s="30"/>
      <c r="AK864" s="30"/>
      <c r="AL864" s="30"/>
      <c r="AM864" s="109"/>
      <c r="AN864" s="109"/>
      <c r="AO864" s="30"/>
      <c r="AP864" s="112" t="s">
        <v>1676</v>
      </c>
      <c r="AQ864"/>
      <c r="AR864"/>
      <c r="AS864"/>
      <c r="AT864"/>
      <c r="AU864"/>
      <c r="AV864"/>
    </row>
    <row r="865" spans="27:48" ht="23.45" customHeight="1" x14ac:dyDescent="0.2">
      <c r="AA865" s="97"/>
      <c r="AB865" s="97"/>
      <c r="AC865" s="97"/>
      <c r="AD865" s="97"/>
      <c r="AE865" s="97"/>
      <c r="AF865" s="93"/>
      <c r="AG865" s="93"/>
      <c r="AH865" s="93"/>
      <c r="AI865" s="30"/>
      <c r="AJ865" s="30"/>
      <c r="AK865" s="30"/>
      <c r="AL865" s="30"/>
      <c r="AM865" s="109"/>
      <c r="AN865" s="109"/>
      <c r="AO865" s="30"/>
      <c r="AP865" s="112" t="s">
        <v>1677</v>
      </c>
      <c r="AQ865"/>
      <c r="AR865"/>
      <c r="AS865"/>
      <c r="AT865"/>
      <c r="AU865"/>
      <c r="AV865"/>
    </row>
    <row r="866" spans="27:48" ht="23.45" customHeight="1" x14ac:dyDescent="0.2">
      <c r="AA866" s="97"/>
      <c r="AB866" s="97"/>
      <c r="AC866" s="97"/>
      <c r="AD866" s="97"/>
      <c r="AE866" s="97"/>
      <c r="AF866" s="93"/>
      <c r="AG866" s="93"/>
      <c r="AH866" s="93"/>
      <c r="AI866" s="30"/>
      <c r="AJ866" s="30"/>
      <c r="AK866" s="30"/>
      <c r="AL866" s="30"/>
      <c r="AM866" s="109"/>
      <c r="AN866" s="109"/>
      <c r="AO866" s="30"/>
      <c r="AP866" s="112" t="s">
        <v>1678</v>
      </c>
      <c r="AQ866"/>
      <c r="AR866"/>
      <c r="AS866"/>
      <c r="AT866"/>
      <c r="AU866"/>
      <c r="AV866"/>
    </row>
    <row r="867" spans="27:48" ht="23.45" customHeight="1" x14ac:dyDescent="0.2">
      <c r="AA867" s="97"/>
      <c r="AB867" s="97"/>
      <c r="AC867" s="97"/>
      <c r="AD867" s="97"/>
      <c r="AE867" s="97"/>
      <c r="AF867" s="93"/>
      <c r="AG867" s="93"/>
      <c r="AH867" s="93"/>
      <c r="AI867" s="30"/>
      <c r="AJ867" s="30"/>
      <c r="AK867" s="30"/>
      <c r="AL867" s="30"/>
      <c r="AM867" s="109"/>
      <c r="AN867" s="109"/>
      <c r="AO867" s="30"/>
      <c r="AP867" s="112" t="s">
        <v>1679</v>
      </c>
      <c r="AQ867"/>
      <c r="AR867"/>
      <c r="AS867"/>
      <c r="AT867"/>
      <c r="AU867"/>
      <c r="AV867"/>
    </row>
    <row r="868" spans="27:48" ht="23.45" customHeight="1" x14ac:dyDescent="0.2">
      <c r="AA868" s="97"/>
      <c r="AB868" s="97"/>
      <c r="AC868" s="97"/>
      <c r="AD868" s="97"/>
      <c r="AE868" s="97"/>
      <c r="AF868" s="93"/>
      <c r="AG868" s="93"/>
      <c r="AH868" s="93"/>
      <c r="AI868" s="30"/>
      <c r="AJ868" s="30"/>
      <c r="AK868" s="30"/>
      <c r="AL868" s="30"/>
      <c r="AM868" s="109"/>
      <c r="AN868" s="109"/>
      <c r="AO868" s="30"/>
      <c r="AP868" s="112" t="s">
        <v>1680</v>
      </c>
      <c r="AQ868"/>
      <c r="AR868"/>
      <c r="AS868"/>
      <c r="AT868"/>
      <c r="AU868"/>
      <c r="AV868"/>
    </row>
    <row r="869" spans="27:48" ht="23.45" customHeight="1" x14ac:dyDescent="0.2">
      <c r="AA869" s="97"/>
      <c r="AB869" s="97"/>
      <c r="AC869" s="97"/>
      <c r="AD869" s="97"/>
      <c r="AE869" s="97"/>
      <c r="AF869" s="93"/>
      <c r="AG869" s="93"/>
      <c r="AH869" s="93"/>
      <c r="AI869" s="30"/>
      <c r="AJ869" s="30"/>
      <c r="AK869" s="30"/>
      <c r="AL869" s="30"/>
      <c r="AM869" s="109"/>
      <c r="AN869" s="109"/>
      <c r="AO869" s="30"/>
      <c r="AP869" s="112" t="s">
        <v>1681</v>
      </c>
      <c r="AQ869"/>
      <c r="AR869"/>
      <c r="AS869"/>
      <c r="AT869"/>
      <c r="AU869"/>
      <c r="AV869"/>
    </row>
    <row r="870" spans="27:48" ht="23.45" customHeight="1" x14ac:dyDescent="0.2">
      <c r="AA870" s="97"/>
      <c r="AB870" s="97"/>
      <c r="AC870" s="97"/>
      <c r="AD870" s="97"/>
      <c r="AE870" s="97"/>
      <c r="AF870" s="93"/>
      <c r="AG870" s="93"/>
      <c r="AH870" s="93"/>
      <c r="AI870" s="30"/>
      <c r="AJ870" s="30"/>
      <c r="AK870" s="30"/>
      <c r="AL870" s="30"/>
      <c r="AM870" s="109"/>
      <c r="AN870" s="109"/>
      <c r="AO870" s="30"/>
      <c r="AP870" s="112" t="s">
        <v>1682</v>
      </c>
      <c r="AQ870"/>
      <c r="AR870"/>
      <c r="AS870"/>
      <c r="AT870"/>
      <c r="AU870"/>
      <c r="AV870"/>
    </row>
    <row r="871" spans="27:48" ht="23.45" customHeight="1" x14ac:dyDescent="0.2">
      <c r="AA871" s="97"/>
      <c r="AB871" s="97"/>
      <c r="AC871" s="97"/>
      <c r="AD871" s="97"/>
      <c r="AE871" s="97"/>
      <c r="AF871" s="93"/>
      <c r="AG871" s="93"/>
      <c r="AH871" s="93"/>
      <c r="AI871" s="30"/>
      <c r="AJ871" s="30"/>
      <c r="AK871" s="30"/>
      <c r="AL871" s="30"/>
      <c r="AM871" s="109"/>
      <c r="AN871" s="109"/>
      <c r="AO871" s="30"/>
      <c r="AP871" s="112" t="s">
        <v>1683</v>
      </c>
      <c r="AQ871"/>
      <c r="AR871"/>
      <c r="AS871"/>
      <c r="AT871"/>
      <c r="AU871"/>
      <c r="AV871"/>
    </row>
    <row r="872" spans="27:48" ht="23.45" customHeight="1" x14ac:dyDescent="0.2">
      <c r="AA872" s="97"/>
      <c r="AB872" s="97"/>
      <c r="AC872" s="97"/>
      <c r="AD872" s="97"/>
      <c r="AE872" s="97"/>
      <c r="AF872" s="93"/>
      <c r="AG872" s="93"/>
      <c r="AH872" s="93"/>
      <c r="AI872" s="30"/>
      <c r="AJ872" s="30"/>
      <c r="AK872" s="30"/>
      <c r="AL872" s="30"/>
      <c r="AM872" s="109"/>
      <c r="AN872" s="109"/>
      <c r="AO872" s="30"/>
      <c r="AP872" s="112" t="s">
        <v>1684</v>
      </c>
      <c r="AQ872"/>
      <c r="AR872"/>
      <c r="AS872"/>
      <c r="AT872"/>
      <c r="AU872"/>
      <c r="AV872"/>
    </row>
    <row r="873" spans="27:48" ht="23.45" customHeight="1" x14ac:dyDescent="0.2">
      <c r="AA873" s="97"/>
      <c r="AB873" s="97"/>
      <c r="AC873" s="97"/>
      <c r="AD873" s="97"/>
      <c r="AE873" s="97"/>
      <c r="AF873" s="93"/>
      <c r="AG873" s="93"/>
      <c r="AH873" s="93"/>
      <c r="AI873" s="30"/>
      <c r="AJ873" s="30"/>
      <c r="AK873" s="30"/>
      <c r="AL873" s="30"/>
      <c r="AM873" s="109"/>
      <c r="AN873" s="109"/>
      <c r="AO873" s="30"/>
      <c r="AP873" s="112" t="s">
        <v>1685</v>
      </c>
      <c r="AQ873"/>
      <c r="AR873"/>
      <c r="AS873"/>
      <c r="AT873"/>
      <c r="AU873"/>
      <c r="AV873"/>
    </row>
    <row r="874" spans="27:48" ht="23.45" customHeight="1" x14ac:dyDescent="0.2">
      <c r="AA874" s="97"/>
      <c r="AB874" s="97"/>
      <c r="AC874" s="97"/>
      <c r="AD874" s="97"/>
      <c r="AE874" s="97"/>
      <c r="AF874" s="93"/>
      <c r="AG874" s="93"/>
      <c r="AH874" s="93"/>
      <c r="AI874" s="30"/>
      <c r="AJ874" s="30"/>
      <c r="AK874" s="30"/>
      <c r="AL874" s="30"/>
      <c r="AM874" s="109"/>
      <c r="AN874" s="109"/>
      <c r="AO874" s="30"/>
      <c r="AP874" s="112" t="s">
        <v>1686</v>
      </c>
      <c r="AQ874"/>
      <c r="AR874"/>
      <c r="AS874"/>
      <c r="AT874"/>
      <c r="AU874"/>
      <c r="AV874"/>
    </row>
    <row r="875" spans="27:48" ht="23.45" customHeight="1" x14ac:dyDescent="0.2">
      <c r="AA875" s="97"/>
      <c r="AB875" s="97"/>
      <c r="AC875" s="97"/>
      <c r="AD875" s="97"/>
      <c r="AE875" s="97"/>
      <c r="AF875" s="93"/>
      <c r="AG875" s="93"/>
      <c r="AH875" s="93"/>
      <c r="AI875" s="30"/>
      <c r="AJ875" s="30"/>
      <c r="AK875" s="30"/>
      <c r="AL875" s="30"/>
      <c r="AM875" s="109"/>
      <c r="AN875" s="109"/>
      <c r="AO875" s="30"/>
      <c r="AP875" s="112" t="s">
        <v>1687</v>
      </c>
      <c r="AQ875"/>
      <c r="AR875"/>
      <c r="AS875"/>
      <c r="AT875"/>
      <c r="AU875"/>
      <c r="AV875"/>
    </row>
    <row r="876" spans="27:48" ht="23.45" customHeight="1" x14ac:dyDescent="0.2">
      <c r="AA876" s="97"/>
      <c r="AB876" s="97"/>
      <c r="AC876" s="97"/>
      <c r="AD876" s="97"/>
      <c r="AE876" s="97"/>
      <c r="AF876" s="93"/>
      <c r="AG876" s="93"/>
      <c r="AH876" s="93"/>
      <c r="AI876" s="30"/>
      <c r="AJ876" s="30"/>
      <c r="AK876" s="30"/>
      <c r="AL876" s="30"/>
      <c r="AM876" s="109"/>
      <c r="AN876" s="109"/>
      <c r="AO876" s="30"/>
      <c r="AP876" s="112" t="s">
        <v>1688</v>
      </c>
      <c r="AQ876"/>
      <c r="AR876"/>
      <c r="AS876"/>
      <c r="AT876"/>
      <c r="AU876"/>
      <c r="AV876"/>
    </row>
    <row r="877" spans="27:48" ht="23.45" customHeight="1" x14ac:dyDescent="0.2">
      <c r="AA877" s="97"/>
      <c r="AB877" s="97"/>
      <c r="AC877" s="97"/>
      <c r="AD877" s="97"/>
      <c r="AE877" s="97"/>
      <c r="AF877" s="93"/>
      <c r="AG877" s="93"/>
      <c r="AH877" s="93"/>
      <c r="AI877" s="30"/>
      <c r="AJ877" s="30"/>
      <c r="AK877" s="30"/>
      <c r="AL877" s="30"/>
      <c r="AM877" s="109"/>
      <c r="AN877" s="109"/>
      <c r="AO877" s="30"/>
      <c r="AP877" s="112" t="s">
        <v>1689</v>
      </c>
      <c r="AQ877"/>
      <c r="AR877"/>
      <c r="AS877"/>
      <c r="AT877"/>
      <c r="AU877"/>
      <c r="AV877"/>
    </row>
    <row r="878" spans="27:48" ht="23.45" customHeight="1" x14ac:dyDescent="0.2">
      <c r="AA878" s="97"/>
      <c r="AB878" s="97"/>
      <c r="AC878" s="97"/>
      <c r="AD878" s="97"/>
      <c r="AE878" s="97"/>
      <c r="AF878" s="93"/>
      <c r="AG878" s="93"/>
      <c r="AH878" s="93"/>
      <c r="AI878" s="30"/>
      <c r="AJ878" s="30"/>
      <c r="AK878" s="30"/>
      <c r="AL878" s="30"/>
      <c r="AM878" s="109"/>
      <c r="AN878" s="109"/>
      <c r="AO878" s="30"/>
      <c r="AP878" s="112" t="s">
        <v>1690</v>
      </c>
      <c r="AQ878"/>
      <c r="AR878"/>
      <c r="AS878"/>
      <c r="AT878"/>
      <c r="AU878"/>
      <c r="AV878"/>
    </row>
    <row r="879" spans="27:48" ht="23.45" customHeight="1" x14ac:dyDescent="0.2">
      <c r="AA879" s="97"/>
      <c r="AB879" s="97"/>
      <c r="AC879" s="97"/>
      <c r="AD879" s="97"/>
      <c r="AE879" s="97"/>
      <c r="AF879" s="93"/>
      <c r="AG879" s="93"/>
      <c r="AH879" s="93"/>
      <c r="AI879" s="30"/>
      <c r="AJ879" s="30"/>
      <c r="AK879" s="30"/>
      <c r="AL879" s="30"/>
      <c r="AM879" s="109"/>
      <c r="AN879" s="109"/>
      <c r="AO879" s="30"/>
      <c r="AP879" s="112" t="s">
        <v>1691</v>
      </c>
      <c r="AQ879"/>
      <c r="AR879"/>
      <c r="AS879"/>
      <c r="AT879"/>
      <c r="AU879"/>
      <c r="AV879"/>
    </row>
    <row r="880" spans="27:48" ht="23.45" customHeight="1" x14ac:dyDescent="0.2">
      <c r="AA880" s="97"/>
      <c r="AB880" s="97"/>
      <c r="AC880" s="97"/>
      <c r="AD880" s="97"/>
      <c r="AE880" s="97"/>
      <c r="AF880" s="93"/>
      <c r="AG880" s="93"/>
      <c r="AH880" s="93"/>
      <c r="AI880" s="30"/>
      <c r="AJ880" s="30"/>
      <c r="AK880" s="30"/>
      <c r="AL880" s="30"/>
      <c r="AM880" s="109"/>
      <c r="AN880" s="109"/>
      <c r="AO880" s="30"/>
      <c r="AP880" s="112" t="s">
        <v>1692</v>
      </c>
      <c r="AQ880"/>
      <c r="AR880"/>
      <c r="AS880"/>
      <c r="AT880"/>
      <c r="AU880"/>
      <c r="AV880"/>
    </row>
    <row r="881" spans="27:48" ht="23.45" customHeight="1" x14ac:dyDescent="0.2">
      <c r="AA881" s="97"/>
      <c r="AB881" s="97"/>
      <c r="AC881" s="97"/>
      <c r="AD881" s="97"/>
      <c r="AE881" s="97"/>
      <c r="AF881" s="93"/>
      <c r="AG881" s="93"/>
      <c r="AH881" s="93"/>
      <c r="AI881" s="30"/>
      <c r="AJ881" s="30"/>
      <c r="AK881" s="30"/>
      <c r="AL881" s="30"/>
      <c r="AM881" s="109"/>
      <c r="AN881" s="109"/>
      <c r="AO881" s="30"/>
      <c r="AP881" s="112" t="s">
        <v>1693</v>
      </c>
      <c r="AQ881"/>
      <c r="AR881"/>
      <c r="AS881"/>
      <c r="AT881"/>
      <c r="AU881"/>
      <c r="AV881"/>
    </row>
    <row r="882" spans="27:48" ht="23.45" customHeight="1" x14ac:dyDescent="0.2">
      <c r="AA882" s="97"/>
      <c r="AB882" s="97"/>
      <c r="AC882" s="97"/>
      <c r="AD882" s="97"/>
      <c r="AE882" s="97"/>
      <c r="AF882" s="93"/>
      <c r="AG882" s="93"/>
      <c r="AH882" s="93"/>
      <c r="AI882" s="30"/>
      <c r="AJ882" s="30"/>
      <c r="AK882" s="30"/>
      <c r="AL882" s="30"/>
      <c r="AM882" s="109"/>
      <c r="AN882" s="109"/>
      <c r="AO882" s="30"/>
      <c r="AP882" s="112" t="s">
        <v>1694</v>
      </c>
      <c r="AQ882"/>
      <c r="AR882"/>
      <c r="AS882"/>
      <c r="AT882"/>
      <c r="AU882"/>
      <c r="AV882"/>
    </row>
    <row r="883" spans="27:48" ht="23.45" customHeight="1" x14ac:dyDescent="0.2">
      <c r="AA883" s="97"/>
      <c r="AB883" s="97"/>
      <c r="AC883" s="97"/>
      <c r="AD883" s="97"/>
      <c r="AE883" s="97"/>
      <c r="AF883" s="93"/>
      <c r="AG883" s="93"/>
      <c r="AH883" s="93"/>
      <c r="AI883" s="30"/>
      <c r="AJ883" s="30"/>
      <c r="AK883" s="30"/>
      <c r="AL883" s="30"/>
      <c r="AM883" s="109"/>
      <c r="AN883" s="109"/>
      <c r="AO883" s="30"/>
      <c r="AP883" s="112" t="s">
        <v>1695</v>
      </c>
      <c r="AQ883"/>
      <c r="AR883"/>
      <c r="AS883"/>
      <c r="AT883"/>
      <c r="AU883"/>
      <c r="AV883"/>
    </row>
    <row r="884" spans="27:48" ht="23.45" customHeight="1" x14ac:dyDescent="0.2">
      <c r="AA884" s="97"/>
      <c r="AB884" s="97"/>
      <c r="AC884" s="97"/>
      <c r="AD884" s="97"/>
      <c r="AE884" s="97"/>
      <c r="AF884" s="93"/>
      <c r="AG884" s="93"/>
      <c r="AH884" s="93"/>
      <c r="AI884" s="30"/>
      <c r="AJ884" s="30"/>
      <c r="AK884" s="30"/>
      <c r="AL884" s="30"/>
      <c r="AM884" s="109"/>
      <c r="AN884" s="109"/>
      <c r="AO884" s="30"/>
      <c r="AP884" s="112" t="s">
        <v>1696</v>
      </c>
      <c r="AQ884"/>
      <c r="AR884"/>
      <c r="AS884"/>
      <c r="AT884"/>
      <c r="AU884"/>
      <c r="AV884"/>
    </row>
    <row r="885" spans="27:48" ht="23.45" customHeight="1" x14ac:dyDescent="0.2">
      <c r="AA885" s="97"/>
      <c r="AB885" s="97"/>
      <c r="AC885" s="97"/>
      <c r="AD885" s="97"/>
      <c r="AE885" s="97"/>
      <c r="AF885" s="93"/>
      <c r="AG885" s="93"/>
      <c r="AH885" s="93"/>
      <c r="AI885" s="30"/>
      <c r="AJ885" s="30"/>
      <c r="AK885" s="30"/>
      <c r="AL885" s="30"/>
      <c r="AM885" s="109"/>
      <c r="AN885" s="109"/>
      <c r="AO885" s="30"/>
      <c r="AP885" s="112" t="s">
        <v>1697</v>
      </c>
      <c r="AQ885"/>
      <c r="AR885"/>
      <c r="AS885"/>
      <c r="AT885"/>
      <c r="AU885"/>
      <c r="AV885"/>
    </row>
    <row r="886" spans="27:48" ht="23.45" customHeight="1" x14ac:dyDescent="0.2">
      <c r="AA886" s="97"/>
      <c r="AB886" s="97"/>
      <c r="AC886" s="97"/>
      <c r="AD886" s="97"/>
      <c r="AE886" s="97"/>
      <c r="AF886" s="93"/>
      <c r="AG886" s="93"/>
      <c r="AH886" s="93"/>
      <c r="AI886" s="30"/>
      <c r="AJ886" s="30"/>
      <c r="AK886" s="30"/>
      <c r="AL886" s="30"/>
      <c r="AM886" s="109"/>
      <c r="AN886" s="109"/>
      <c r="AO886" s="30"/>
      <c r="AP886" s="112" t="s">
        <v>1698</v>
      </c>
      <c r="AQ886"/>
      <c r="AR886"/>
      <c r="AS886"/>
      <c r="AT886"/>
      <c r="AU886"/>
      <c r="AV886"/>
    </row>
    <row r="887" spans="27:48" ht="23.45" customHeight="1" x14ac:dyDescent="0.2">
      <c r="AA887" s="97"/>
      <c r="AB887" s="97"/>
      <c r="AC887" s="97"/>
      <c r="AD887" s="97"/>
      <c r="AE887" s="97"/>
      <c r="AF887" s="93"/>
      <c r="AG887" s="93"/>
      <c r="AH887" s="93"/>
      <c r="AI887" s="30"/>
      <c r="AJ887" s="30"/>
      <c r="AK887" s="30"/>
      <c r="AL887" s="30"/>
      <c r="AM887" s="109"/>
      <c r="AN887" s="109"/>
      <c r="AO887" s="30"/>
      <c r="AP887" s="112" t="s">
        <v>1699</v>
      </c>
      <c r="AQ887"/>
      <c r="AR887"/>
      <c r="AS887"/>
      <c r="AT887"/>
      <c r="AU887"/>
      <c r="AV887"/>
    </row>
    <row r="888" spans="27:48" ht="23.45" customHeight="1" x14ac:dyDescent="0.2">
      <c r="AA888" s="97"/>
      <c r="AB888" s="97"/>
      <c r="AC888" s="97"/>
      <c r="AD888" s="97"/>
      <c r="AE888" s="97"/>
      <c r="AF888" s="93"/>
      <c r="AG888" s="93"/>
      <c r="AH888" s="93"/>
      <c r="AI888" s="30"/>
      <c r="AJ888" s="30"/>
      <c r="AK888" s="30"/>
      <c r="AL888" s="30"/>
      <c r="AM888" s="109"/>
      <c r="AN888" s="109"/>
      <c r="AO888" s="30"/>
      <c r="AP888" s="112" t="s">
        <v>1700</v>
      </c>
      <c r="AQ888"/>
      <c r="AR888"/>
      <c r="AS888"/>
      <c r="AT888"/>
      <c r="AU888"/>
      <c r="AV888"/>
    </row>
    <row r="889" spans="27:48" ht="23.45" customHeight="1" x14ac:dyDescent="0.2">
      <c r="AA889" s="97"/>
      <c r="AB889" s="97"/>
      <c r="AC889" s="97"/>
      <c r="AD889" s="97"/>
      <c r="AE889" s="97"/>
      <c r="AF889" s="93"/>
      <c r="AG889" s="93"/>
      <c r="AH889" s="93"/>
      <c r="AI889" s="30"/>
      <c r="AJ889" s="30"/>
      <c r="AK889" s="30"/>
      <c r="AL889" s="30"/>
      <c r="AM889" s="109"/>
      <c r="AN889" s="109"/>
      <c r="AO889" s="30"/>
      <c r="AP889" s="112" t="s">
        <v>1701</v>
      </c>
      <c r="AQ889"/>
      <c r="AR889"/>
      <c r="AS889"/>
      <c r="AT889"/>
      <c r="AU889"/>
      <c r="AV889"/>
    </row>
    <row r="890" spans="27:48" ht="23.45" customHeight="1" x14ac:dyDescent="0.2">
      <c r="AA890" s="97"/>
      <c r="AB890" s="97"/>
      <c r="AC890" s="97"/>
      <c r="AD890" s="97"/>
      <c r="AE890" s="97"/>
      <c r="AF890" s="93"/>
      <c r="AG890" s="93"/>
      <c r="AH890" s="93"/>
      <c r="AI890" s="30"/>
      <c r="AJ890" s="30"/>
      <c r="AK890" s="30"/>
      <c r="AL890" s="30"/>
      <c r="AM890" s="109"/>
      <c r="AN890" s="109"/>
      <c r="AO890" s="30"/>
      <c r="AP890" s="112" t="s">
        <v>1702</v>
      </c>
      <c r="AQ890"/>
      <c r="AR890"/>
      <c r="AS890"/>
      <c r="AT890"/>
      <c r="AU890"/>
      <c r="AV890"/>
    </row>
    <row r="891" spans="27:48" ht="23.45" customHeight="1" x14ac:dyDescent="0.2">
      <c r="AA891" s="97"/>
      <c r="AB891" s="97"/>
      <c r="AC891" s="97"/>
      <c r="AD891" s="97"/>
      <c r="AE891" s="97"/>
      <c r="AF891" s="93"/>
      <c r="AG891" s="93"/>
      <c r="AH891" s="93"/>
      <c r="AI891" s="30"/>
      <c r="AJ891" s="30"/>
      <c r="AK891" s="30"/>
      <c r="AL891" s="30"/>
      <c r="AM891" s="109"/>
      <c r="AN891" s="109"/>
      <c r="AO891" s="30"/>
      <c r="AP891" s="112" t="s">
        <v>1703</v>
      </c>
      <c r="AQ891"/>
      <c r="AR891"/>
      <c r="AS891"/>
      <c r="AT891"/>
      <c r="AU891"/>
      <c r="AV891"/>
    </row>
    <row r="892" spans="27:48" ht="23.45" customHeight="1" x14ac:dyDescent="0.2">
      <c r="AA892" s="97"/>
      <c r="AB892" s="97"/>
      <c r="AC892" s="97"/>
      <c r="AD892" s="97"/>
      <c r="AE892" s="97"/>
      <c r="AF892" s="93"/>
      <c r="AG892" s="93"/>
      <c r="AH892" s="93"/>
      <c r="AI892" s="30"/>
      <c r="AJ892" s="30"/>
      <c r="AK892" s="30"/>
      <c r="AL892" s="30"/>
      <c r="AM892" s="109"/>
      <c r="AN892" s="109"/>
      <c r="AO892" s="30"/>
      <c r="AP892" s="112" t="s">
        <v>1704</v>
      </c>
      <c r="AQ892"/>
      <c r="AR892"/>
      <c r="AS892"/>
      <c r="AT892"/>
      <c r="AU892"/>
      <c r="AV892"/>
    </row>
    <row r="893" spans="27:48" ht="23.45" customHeight="1" x14ac:dyDescent="0.2">
      <c r="AA893" s="97"/>
      <c r="AB893" s="97"/>
      <c r="AC893" s="97"/>
      <c r="AD893" s="97"/>
      <c r="AE893" s="97"/>
      <c r="AF893" s="93"/>
      <c r="AG893" s="93"/>
      <c r="AH893" s="93"/>
      <c r="AI893" s="30"/>
      <c r="AJ893" s="30"/>
      <c r="AK893" s="30"/>
      <c r="AL893" s="30"/>
      <c r="AM893" s="109"/>
      <c r="AN893" s="109"/>
      <c r="AO893" s="30"/>
      <c r="AP893" s="112" t="s">
        <v>1705</v>
      </c>
      <c r="AQ893"/>
      <c r="AR893"/>
      <c r="AS893"/>
      <c r="AT893"/>
      <c r="AU893"/>
      <c r="AV893"/>
    </row>
    <row r="894" spans="27:48" ht="23.45" customHeight="1" x14ac:dyDescent="0.2">
      <c r="AA894" s="97"/>
      <c r="AB894" s="97"/>
      <c r="AC894" s="97"/>
      <c r="AD894" s="97"/>
      <c r="AE894" s="97"/>
      <c r="AF894" s="93"/>
      <c r="AG894" s="93"/>
      <c r="AH894" s="93"/>
      <c r="AI894" s="30"/>
      <c r="AJ894" s="30"/>
      <c r="AK894" s="30"/>
      <c r="AL894" s="30"/>
      <c r="AM894" s="109"/>
      <c r="AN894" s="109"/>
      <c r="AO894" s="30"/>
      <c r="AP894" s="112" t="s">
        <v>1706</v>
      </c>
      <c r="AQ894"/>
      <c r="AR894"/>
      <c r="AS894"/>
      <c r="AT894"/>
      <c r="AU894"/>
      <c r="AV894"/>
    </row>
    <row r="895" spans="27:48" ht="23.45" customHeight="1" x14ac:dyDescent="0.2">
      <c r="AA895" s="97"/>
      <c r="AB895" s="97"/>
      <c r="AC895" s="97"/>
      <c r="AD895" s="97"/>
      <c r="AE895" s="97"/>
      <c r="AF895" s="93"/>
      <c r="AG895" s="93"/>
      <c r="AH895" s="93"/>
      <c r="AI895" s="30"/>
      <c r="AJ895" s="30"/>
      <c r="AK895" s="30"/>
      <c r="AL895" s="30"/>
      <c r="AM895" s="109"/>
      <c r="AN895" s="109"/>
      <c r="AO895" s="30"/>
      <c r="AP895" s="112" t="s">
        <v>1707</v>
      </c>
      <c r="AQ895"/>
      <c r="AR895"/>
      <c r="AS895"/>
      <c r="AT895"/>
      <c r="AU895"/>
      <c r="AV895"/>
    </row>
    <row r="896" spans="27:48" ht="23.45" customHeight="1" x14ac:dyDescent="0.2">
      <c r="AA896" s="97"/>
      <c r="AB896" s="97"/>
      <c r="AC896" s="97"/>
      <c r="AD896" s="97"/>
      <c r="AE896" s="97"/>
      <c r="AF896" s="93"/>
      <c r="AG896" s="93"/>
      <c r="AH896" s="93"/>
      <c r="AI896" s="30"/>
      <c r="AJ896" s="30"/>
      <c r="AK896" s="30"/>
      <c r="AL896" s="30"/>
      <c r="AM896" s="109"/>
      <c r="AN896" s="109"/>
      <c r="AO896" s="30"/>
      <c r="AP896" s="112" t="s">
        <v>1708</v>
      </c>
      <c r="AQ896"/>
      <c r="AR896"/>
      <c r="AS896"/>
      <c r="AT896"/>
      <c r="AU896"/>
      <c r="AV896"/>
    </row>
    <row r="897" spans="27:48" ht="23.45" customHeight="1" x14ac:dyDescent="0.2">
      <c r="AA897" s="97"/>
      <c r="AB897" s="97"/>
      <c r="AC897" s="97"/>
      <c r="AD897" s="97"/>
      <c r="AE897" s="97"/>
      <c r="AF897" s="93"/>
      <c r="AG897" s="93"/>
      <c r="AH897" s="93"/>
      <c r="AI897" s="30"/>
      <c r="AJ897" s="30"/>
      <c r="AK897" s="30"/>
      <c r="AL897" s="30"/>
      <c r="AM897" s="109"/>
      <c r="AN897" s="109"/>
      <c r="AO897" s="30"/>
      <c r="AP897" s="112" t="s">
        <v>1709</v>
      </c>
      <c r="AQ897"/>
      <c r="AR897"/>
      <c r="AS897"/>
      <c r="AT897"/>
      <c r="AU897"/>
      <c r="AV897"/>
    </row>
    <row r="898" spans="27:48" ht="23.45" customHeight="1" x14ac:dyDescent="0.2">
      <c r="AA898" s="97"/>
      <c r="AB898" s="97"/>
      <c r="AC898" s="97"/>
      <c r="AD898" s="97"/>
      <c r="AE898" s="97"/>
      <c r="AF898" s="93"/>
      <c r="AG898" s="93"/>
      <c r="AH898" s="93"/>
      <c r="AI898" s="30"/>
      <c r="AJ898" s="30"/>
      <c r="AK898" s="30"/>
      <c r="AL898" s="30"/>
      <c r="AM898" s="109"/>
      <c r="AN898" s="109"/>
      <c r="AO898" s="30"/>
      <c r="AP898" s="112" t="s">
        <v>1710</v>
      </c>
      <c r="AQ898"/>
      <c r="AR898"/>
      <c r="AS898"/>
      <c r="AT898"/>
      <c r="AU898"/>
      <c r="AV898"/>
    </row>
    <row r="899" spans="27:48" ht="23.45" customHeight="1" x14ac:dyDescent="0.2">
      <c r="AA899" s="97"/>
      <c r="AB899" s="97"/>
      <c r="AC899" s="97"/>
      <c r="AD899" s="97"/>
      <c r="AE899" s="97"/>
      <c r="AF899" s="93"/>
      <c r="AG899" s="93"/>
      <c r="AH899" s="93"/>
      <c r="AI899" s="30"/>
      <c r="AJ899" s="30"/>
      <c r="AK899" s="30"/>
      <c r="AL899" s="30"/>
      <c r="AM899" s="109"/>
      <c r="AN899" s="109"/>
      <c r="AO899" s="30"/>
      <c r="AP899" s="112" t="s">
        <v>1711</v>
      </c>
      <c r="AQ899"/>
      <c r="AR899"/>
      <c r="AS899"/>
      <c r="AT899"/>
      <c r="AU899"/>
      <c r="AV899"/>
    </row>
    <row r="900" spans="27:48" ht="23.45" customHeight="1" x14ac:dyDescent="0.2">
      <c r="AA900" s="97"/>
      <c r="AB900" s="97"/>
      <c r="AC900" s="97"/>
      <c r="AD900" s="97"/>
      <c r="AE900" s="97"/>
      <c r="AF900" s="93"/>
      <c r="AG900" s="93"/>
      <c r="AH900" s="93"/>
      <c r="AI900" s="30"/>
      <c r="AJ900" s="30"/>
      <c r="AK900" s="30"/>
      <c r="AL900" s="30"/>
      <c r="AM900" s="109"/>
      <c r="AN900" s="109"/>
      <c r="AO900" s="30"/>
      <c r="AP900" s="112" t="s">
        <v>1712</v>
      </c>
      <c r="AQ900"/>
      <c r="AR900"/>
      <c r="AS900"/>
      <c r="AT900"/>
      <c r="AU900"/>
      <c r="AV900"/>
    </row>
    <row r="901" spans="27:48" ht="23.45" customHeight="1" x14ac:dyDescent="0.2">
      <c r="AA901" s="97"/>
      <c r="AB901" s="97"/>
      <c r="AC901" s="97"/>
      <c r="AD901" s="97"/>
      <c r="AE901" s="97"/>
      <c r="AF901" s="93"/>
      <c r="AG901" s="93"/>
      <c r="AH901" s="93"/>
      <c r="AI901" s="30"/>
      <c r="AJ901" s="30"/>
      <c r="AK901" s="30"/>
      <c r="AL901" s="30"/>
      <c r="AM901" s="109"/>
      <c r="AN901" s="109"/>
      <c r="AO901" s="30"/>
      <c r="AP901" s="112" t="s">
        <v>1713</v>
      </c>
      <c r="AQ901"/>
      <c r="AR901"/>
      <c r="AS901"/>
      <c r="AT901"/>
      <c r="AU901"/>
      <c r="AV901"/>
    </row>
    <row r="902" spans="27:48" ht="23.45" customHeight="1" x14ac:dyDescent="0.2">
      <c r="AA902" s="97"/>
      <c r="AB902" s="97"/>
      <c r="AC902" s="97"/>
      <c r="AD902" s="97"/>
      <c r="AE902" s="97"/>
      <c r="AF902" s="93"/>
      <c r="AG902" s="93"/>
      <c r="AH902" s="93"/>
      <c r="AI902" s="30"/>
      <c r="AJ902" s="30"/>
      <c r="AK902" s="30"/>
      <c r="AL902" s="30"/>
      <c r="AM902" s="109"/>
      <c r="AN902" s="109"/>
      <c r="AO902" s="30"/>
      <c r="AP902" s="112" t="s">
        <v>1714</v>
      </c>
      <c r="AQ902"/>
      <c r="AR902"/>
      <c r="AS902"/>
      <c r="AT902"/>
      <c r="AU902"/>
      <c r="AV902"/>
    </row>
    <row r="903" spans="27:48" ht="23.45" customHeight="1" x14ac:dyDescent="0.2">
      <c r="AA903" s="97"/>
      <c r="AB903" s="97"/>
      <c r="AC903" s="97"/>
      <c r="AD903" s="97"/>
      <c r="AE903" s="97"/>
      <c r="AF903" s="93"/>
      <c r="AG903" s="93"/>
      <c r="AH903" s="93"/>
      <c r="AI903" s="30"/>
      <c r="AJ903" s="30"/>
      <c r="AK903" s="30"/>
      <c r="AL903" s="30"/>
      <c r="AM903" s="109"/>
      <c r="AN903" s="109"/>
      <c r="AO903" s="30"/>
      <c r="AP903" s="112" t="s">
        <v>1715</v>
      </c>
      <c r="AQ903"/>
      <c r="AR903"/>
      <c r="AS903"/>
      <c r="AT903"/>
      <c r="AU903"/>
      <c r="AV903"/>
    </row>
    <row r="904" spans="27:48" ht="23.45" customHeight="1" x14ac:dyDescent="0.2">
      <c r="AA904" s="97"/>
      <c r="AB904" s="97"/>
      <c r="AC904" s="97"/>
      <c r="AD904" s="97"/>
      <c r="AE904" s="97"/>
      <c r="AF904" s="93"/>
      <c r="AG904" s="93"/>
      <c r="AH904" s="93"/>
      <c r="AI904" s="30"/>
      <c r="AJ904" s="30"/>
      <c r="AK904" s="30"/>
      <c r="AL904" s="30"/>
      <c r="AM904" s="109"/>
      <c r="AN904" s="109"/>
      <c r="AO904" s="30"/>
      <c r="AP904" s="112" t="s">
        <v>1716</v>
      </c>
      <c r="AQ904"/>
      <c r="AR904"/>
      <c r="AS904"/>
      <c r="AT904"/>
      <c r="AU904"/>
      <c r="AV904"/>
    </row>
    <row r="905" spans="27:48" ht="23.45" customHeight="1" x14ac:dyDescent="0.2">
      <c r="AA905" s="97"/>
      <c r="AB905" s="97"/>
      <c r="AC905" s="97"/>
      <c r="AD905" s="97"/>
      <c r="AE905" s="97"/>
      <c r="AF905" s="93"/>
      <c r="AG905" s="93"/>
      <c r="AH905" s="93"/>
      <c r="AI905" s="30"/>
      <c r="AJ905" s="30"/>
      <c r="AK905" s="30"/>
      <c r="AL905" s="30"/>
      <c r="AM905" s="109"/>
      <c r="AN905" s="109"/>
      <c r="AO905" s="30"/>
      <c r="AP905" s="112" t="s">
        <v>1717</v>
      </c>
      <c r="AQ905"/>
      <c r="AR905"/>
      <c r="AS905"/>
      <c r="AT905"/>
      <c r="AU905"/>
      <c r="AV905"/>
    </row>
    <row r="906" spans="27:48" ht="23.45" customHeight="1" x14ac:dyDescent="0.2">
      <c r="AA906" s="97"/>
      <c r="AB906" s="97"/>
      <c r="AC906" s="97"/>
      <c r="AD906" s="97"/>
      <c r="AE906" s="97"/>
      <c r="AF906" s="93"/>
      <c r="AG906" s="93"/>
      <c r="AH906" s="93"/>
      <c r="AI906" s="30"/>
      <c r="AJ906" s="30"/>
      <c r="AK906" s="30"/>
      <c r="AL906" s="30"/>
      <c r="AM906" s="109"/>
      <c r="AN906" s="109"/>
      <c r="AO906" s="30"/>
      <c r="AP906" s="112" t="s">
        <v>1718</v>
      </c>
      <c r="AQ906"/>
      <c r="AR906"/>
      <c r="AS906"/>
      <c r="AT906"/>
      <c r="AU906"/>
      <c r="AV906"/>
    </row>
    <row r="907" spans="27:48" ht="23.45" customHeight="1" x14ac:dyDescent="0.2">
      <c r="AA907" s="97"/>
      <c r="AB907" s="97"/>
      <c r="AC907" s="97"/>
      <c r="AD907" s="97"/>
      <c r="AE907" s="97"/>
      <c r="AF907" s="93"/>
      <c r="AG907" s="93"/>
      <c r="AH907" s="93"/>
      <c r="AI907" s="30"/>
      <c r="AJ907" s="30"/>
      <c r="AK907" s="30"/>
      <c r="AL907" s="30"/>
      <c r="AM907" s="109"/>
      <c r="AN907" s="109"/>
      <c r="AO907" s="30"/>
      <c r="AP907" s="112" t="s">
        <v>1719</v>
      </c>
      <c r="AQ907"/>
      <c r="AR907"/>
      <c r="AS907"/>
      <c r="AT907"/>
      <c r="AU907"/>
      <c r="AV907"/>
    </row>
    <row r="908" spans="27:48" ht="23.45" customHeight="1" x14ac:dyDescent="0.2">
      <c r="AA908" s="97"/>
      <c r="AB908" s="97"/>
      <c r="AC908" s="97"/>
      <c r="AD908" s="97"/>
      <c r="AE908" s="97"/>
      <c r="AF908" s="93"/>
      <c r="AG908" s="93"/>
      <c r="AH908" s="93"/>
      <c r="AI908" s="30"/>
      <c r="AJ908" s="30"/>
      <c r="AK908" s="30"/>
      <c r="AL908" s="30"/>
      <c r="AM908" s="109"/>
      <c r="AN908" s="109"/>
      <c r="AO908" s="30"/>
      <c r="AP908" s="112" t="s">
        <v>1720</v>
      </c>
      <c r="AQ908"/>
      <c r="AR908"/>
      <c r="AS908"/>
      <c r="AT908"/>
      <c r="AU908"/>
      <c r="AV908"/>
    </row>
    <row r="909" spans="27:48" ht="23.45" customHeight="1" x14ac:dyDescent="0.2">
      <c r="AA909" s="97"/>
      <c r="AB909" s="97"/>
      <c r="AC909" s="97"/>
      <c r="AD909" s="97"/>
      <c r="AE909" s="97"/>
      <c r="AF909" s="93"/>
      <c r="AG909" s="93"/>
      <c r="AH909" s="93"/>
      <c r="AI909" s="30"/>
      <c r="AJ909" s="30"/>
      <c r="AK909" s="30"/>
      <c r="AL909" s="30"/>
      <c r="AM909" s="109"/>
      <c r="AN909" s="109"/>
      <c r="AO909" s="30"/>
      <c r="AP909" s="112" t="s">
        <v>1721</v>
      </c>
      <c r="AQ909"/>
      <c r="AR909"/>
      <c r="AS909"/>
      <c r="AT909"/>
      <c r="AU909"/>
      <c r="AV909"/>
    </row>
    <row r="910" spans="27:48" ht="23.45" customHeight="1" x14ac:dyDescent="0.2">
      <c r="AA910" s="97"/>
      <c r="AB910" s="97"/>
      <c r="AC910" s="97"/>
      <c r="AD910" s="97"/>
      <c r="AE910" s="97"/>
      <c r="AF910" s="93"/>
      <c r="AG910" s="93"/>
      <c r="AH910" s="93"/>
      <c r="AI910" s="30"/>
      <c r="AJ910" s="30"/>
      <c r="AK910" s="30"/>
      <c r="AL910" s="30"/>
      <c r="AM910" s="109"/>
      <c r="AN910" s="109"/>
      <c r="AO910" s="30"/>
      <c r="AP910" s="112" t="s">
        <v>1722</v>
      </c>
      <c r="AQ910"/>
      <c r="AR910"/>
      <c r="AS910"/>
      <c r="AT910"/>
      <c r="AU910"/>
      <c r="AV910"/>
    </row>
    <row r="911" spans="27:48" ht="23.45" customHeight="1" x14ac:dyDescent="0.2">
      <c r="AA911" s="97"/>
      <c r="AB911" s="97"/>
      <c r="AC911" s="97"/>
      <c r="AD911" s="97"/>
      <c r="AE911" s="97"/>
      <c r="AF911" s="93"/>
      <c r="AG911" s="93"/>
      <c r="AH911" s="93"/>
      <c r="AI911" s="30"/>
      <c r="AJ911" s="30"/>
      <c r="AK911" s="30"/>
      <c r="AL911" s="30"/>
      <c r="AM911" s="109"/>
      <c r="AN911" s="109"/>
      <c r="AO911" s="30"/>
      <c r="AP911" s="112" t="s">
        <v>1723</v>
      </c>
      <c r="AQ911"/>
      <c r="AR911"/>
      <c r="AS911"/>
      <c r="AT911"/>
      <c r="AU911"/>
      <c r="AV911"/>
    </row>
    <row r="912" spans="27:48" ht="23.45" customHeight="1" x14ac:dyDescent="0.2">
      <c r="AA912" s="97"/>
      <c r="AB912" s="97"/>
      <c r="AC912" s="97"/>
      <c r="AD912" s="97"/>
      <c r="AE912" s="97"/>
      <c r="AF912" s="93"/>
      <c r="AG912" s="93"/>
      <c r="AH912" s="93"/>
      <c r="AI912" s="30"/>
      <c r="AJ912" s="30"/>
      <c r="AK912" s="30"/>
      <c r="AL912" s="30"/>
      <c r="AM912" s="109"/>
      <c r="AN912" s="109"/>
      <c r="AO912" s="30"/>
      <c r="AP912" s="112" t="s">
        <v>1724</v>
      </c>
      <c r="AQ912"/>
      <c r="AR912"/>
      <c r="AS912"/>
      <c r="AT912"/>
      <c r="AU912"/>
      <c r="AV912"/>
    </row>
    <row r="913" spans="27:48" ht="23.45" customHeight="1" x14ac:dyDescent="0.2">
      <c r="AA913" s="97"/>
      <c r="AB913" s="97"/>
      <c r="AC913" s="97"/>
      <c r="AD913" s="97"/>
      <c r="AE913" s="97"/>
      <c r="AF913" s="93"/>
      <c r="AG913" s="93"/>
      <c r="AH913" s="93"/>
      <c r="AI913" s="30"/>
      <c r="AJ913" s="30"/>
      <c r="AK913" s="30"/>
      <c r="AL913" s="30"/>
      <c r="AM913" s="109"/>
      <c r="AN913" s="109"/>
      <c r="AO913" s="30"/>
      <c r="AP913" s="112" t="s">
        <v>1725</v>
      </c>
      <c r="AQ913"/>
      <c r="AR913"/>
      <c r="AS913"/>
      <c r="AT913"/>
      <c r="AU913"/>
      <c r="AV913"/>
    </row>
    <row r="914" spans="27:48" ht="23.45" customHeight="1" x14ac:dyDescent="0.2">
      <c r="AA914" s="97"/>
      <c r="AB914" s="97"/>
      <c r="AC914" s="97"/>
      <c r="AD914" s="97"/>
      <c r="AE914" s="97"/>
      <c r="AF914" s="93"/>
      <c r="AG914" s="93"/>
      <c r="AH914" s="93"/>
      <c r="AI914" s="30"/>
      <c r="AJ914" s="30"/>
      <c r="AK914" s="30"/>
      <c r="AL914" s="30"/>
      <c r="AM914" s="109"/>
      <c r="AN914" s="109"/>
      <c r="AO914" s="30"/>
      <c r="AP914" s="112" t="s">
        <v>1726</v>
      </c>
      <c r="AQ914"/>
      <c r="AR914"/>
      <c r="AS914"/>
      <c r="AT914"/>
      <c r="AU914"/>
      <c r="AV914"/>
    </row>
    <row r="915" spans="27:48" ht="23.45" customHeight="1" x14ac:dyDescent="0.2">
      <c r="AA915" s="97"/>
      <c r="AB915" s="97"/>
      <c r="AC915" s="97"/>
      <c r="AD915" s="97"/>
      <c r="AE915" s="97"/>
      <c r="AF915" s="93"/>
      <c r="AG915" s="93"/>
      <c r="AH915" s="93"/>
      <c r="AI915" s="30"/>
      <c r="AJ915" s="30"/>
      <c r="AK915" s="30"/>
      <c r="AL915" s="30"/>
      <c r="AM915" s="109"/>
      <c r="AN915" s="109"/>
      <c r="AO915" s="30"/>
      <c r="AP915" s="112" t="s">
        <v>1727</v>
      </c>
      <c r="AQ915"/>
      <c r="AR915"/>
      <c r="AS915"/>
      <c r="AT915"/>
      <c r="AU915"/>
      <c r="AV915"/>
    </row>
    <row r="916" spans="27:48" ht="23.45" customHeight="1" x14ac:dyDescent="0.2">
      <c r="AA916" s="97"/>
      <c r="AB916" s="97"/>
      <c r="AC916" s="97"/>
      <c r="AD916" s="97"/>
      <c r="AE916" s="97"/>
      <c r="AF916" s="93"/>
      <c r="AG916" s="93"/>
      <c r="AH916" s="93"/>
      <c r="AI916" s="30"/>
      <c r="AJ916" s="30"/>
      <c r="AK916" s="30"/>
      <c r="AL916" s="30"/>
      <c r="AM916" s="109"/>
      <c r="AN916" s="109"/>
      <c r="AO916" s="30"/>
      <c r="AP916" s="112" t="s">
        <v>1728</v>
      </c>
      <c r="AQ916"/>
      <c r="AR916"/>
      <c r="AS916"/>
      <c r="AT916"/>
      <c r="AU916"/>
      <c r="AV916"/>
    </row>
    <row r="917" spans="27:48" ht="23.45" customHeight="1" x14ac:dyDescent="0.2">
      <c r="AA917" s="97"/>
      <c r="AB917" s="97"/>
      <c r="AC917" s="97"/>
      <c r="AD917" s="97"/>
      <c r="AE917" s="97"/>
      <c r="AF917" s="93"/>
      <c r="AG917" s="93"/>
      <c r="AH917" s="93"/>
      <c r="AI917" s="30"/>
      <c r="AJ917" s="30"/>
      <c r="AK917" s="30"/>
      <c r="AL917" s="30"/>
      <c r="AM917" s="109"/>
      <c r="AN917" s="109"/>
      <c r="AO917" s="30"/>
      <c r="AP917" s="112" t="s">
        <v>1729</v>
      </c>
      <c r="AQ917"/>
      <c r="AR917"/>
      <c r="AS917"/>
      <c r="AT917"/>
      <c r="AU917"/>
      <c r="AV917"/>
    </row>
    <row r="918" spans="27:48" ht="23.45" customHeight="1" x14ac:dyDescent="0.2">
      <c r="AA918" s="97"/>
      <c r="AB918" s="97"/>
      <c r="AC918" s="97"/>
      <c r="AD918" s="97"/>
      <c r="AE918" s="97"/>
      <c r="AF918" s="93"/>
      <c r="AG918" s="93"/>
      <c r="AH918" s="93"/>
      <c r="AI918" s="30"/>
      <c r="AJ918" s="30"/>
      <c r="AK918" s="30"/>
      <c r="AL918" s="30"/>
      <c r="AM918" s="109"/>
      <c r="AN918" s="109"/>
      <c r="AO918" s="30"/>
      <c r="AP918" s="112" t="s">
        <v>1730</v>
      </c>
      <c r="AQ918"/>
      <c r="AR918"/>
      <c r="AS918"/>
      <c r="AT918"/>
      <c r="AU918"/>
      <c r="AV918"/>
    </row>
    <row r="919" spans="27:48" ht="23.45" customHeight="1" x14ac:dyDescent="0.2">
      <c r="AA919" s="97"/>
      <c r="AB919" s="97"/>
      <c r="AC919" s="97"/>
      <c r="AD919" s="97"/>
      <c r="AE919" s="97"/>
      <c r="AF919" s="93"/>
      <c r="AG919" s="93"/>
      <c r="AH919" s="93"/>
      <c r="AI919" s="30"/>
      <c r="AJ919" s="30"/>
      <c r="AK919" s="30"/>
      <c r="AL919" s="30"/>
      <c r="AM919" s="109"/>
      <c r="AN919" s="109"/>
      <c r="AO919" s="30"/>
      <c r="AP919" s="112" t="s">
        <v>1731</v>
      </c>
      <c r="AQ919"/>
      <c r="AR919"/>
      <c r="AS919"/>
      <c r="AT919"/>
      <c r="AU919"/>
      <c r="AV919"/>
    </row>
    <row r="920" spans="27:48" ht="23.45" customHeight="1" x14ac:dyDescent="0.2">
      <c r="AA920" s="97"/>
      <c r="AB920" s="97"/>
      <c r="AC920" s="97"/>
      <c r="AD920" s="97"/>
      <c r="AE920" s="97"/>
      <c r="AF920" s="93"/>
      <c r="AG920" s="93"/>
      <c r="AH920" s="93"/>
      <c r="AI920" s="30"/>
      <c r="AJ920" s="30"/>
      <c r="AK920" s="30"/>
      <c r="AL920" s="30"/>
      <c r="AM920" s="109"/>
      <c r="AN920" s="109"/>
      <c r="AO920" s="30"/>
      <c r="AP920" s="112" t="s">
        <v>1732</v>
      </c>
      <c r="AQ920"/>
      <c r="AR920"/>
      <c r="AS920"/>
      <c r="AT920"/>
      <c r="AU920"/>
      <c r="AV920"/>
    </row>
    <row r="921" spans="27:48" ht="23.45" customHeight="1" x14ac:dyDescent="0.2">
      <c r="AA921" s="97"/>
      <c r="AB921" s="97"/>
      <c r="AC921" s="97"/>
      <c r="AD921" s="97"/>
      <c r="AE921" s="97"/>
      <c r="AF921" s="93"/>
      <c r="AG921" s="93"/>
      <c r="AH921" s="93"/>
      <c r="AI921" s="30"/>
      <c r="AJ921" s="30"/>
      <c r="AK921" s="30"/>
      <c r="AL921" s="30"/>
      <c r="AM921" s="109"/>
      <c r="AN921" s="109"/>
      <c r="AO921" s="30"/>
      <c r="AP921" s="112" t="s">
        <v>1733</v>
      </c>
      <c r="AQ921"/>
      <c r="AR921"/>
      <c r="AS921"/>
      <c r="AT921"/>
      <c r="AU921"/>
      <c r="AV921"/>
    </row>
    <row r="922" spans="27:48" ht="23.45" customHeight="1" x14ac:dyDescent="0.2">
      <c r="AA922" s="97"/>
      <c r="AB922" s="97"/>
      <c r="AC922" s="97"/>
      <c r="AD922" s="97"/>
      <c r="AE922" s="97"/>
      <c r="AF922" s="93"/>
      <c r="AG922" s="93"/>
      <c r="AH922" s="93"/>
      <c r="AI922" s="30"/>
      <c r="AJ922" s="30"/>
      <c r="AK922" s="30"/>
      <c r="AL922" s="30"/>
      <c r="AM922" s="109"/>
      <c r="AN922" s="109"/>
      <c r="AO922" s="30"/>
      <c r="AP922" s="112" t="s">
        <v>1734</v>
      </c>
      <c r="AQ922"/>
      <c r="AR922"/>
      <c r="AS922"/>
      <c r="AT922"/>
      <c r="AU922"/>
      <c r="AV922"/>
    </row>
    <row r="923" spans="27:48" ht="23.45" customHeight="1" x14ac:dyDescent="0.2">
      <c r="AA923" s="97"/>
      <c r="AB923" s="97"/>
      <c r="AC923" s="97"/>
      <c r="AD923" s="97"/>
      <c r="AE923" s="97"/>
      <c r="AF923" s="93"/>
      <c r="AG923" s="93"/>
      <c r="AH923" s="93"/>
      <c r="AI923" s="30"/>
      <c r="AJ923" s="30"/>
      <c r="AK923" s="30"/>
      <c r="AL923" s="30"/>
      <c r="AM923" s="109"/>
      <c r="AN923" s="109"/>
      <c r="AO923" s="30"/>
      <c r="AP923" s="112" t="s">
        <v>1735</v>
      </c>
      <c r="AQ923"/>
      <c r="AR923"/>
      <c r="AS923"/>
      <c r="AT923"/>
      <c r="AU923"/>
      <c r="AV923"/>
    </row>
    <row r="924" spans="27:48" ht="23.45" customHeight="1" x14ac:dyDescent="0.2">
      <c r="AA924" s="97"/>
      <c r="AB924" s="97"/>
      <c r="AC924" s="97"/>
      <c r="AD924" s="97"/>
      <c r="AE924" s="97"/>
      <c r="AF924" s="93"/>
      <c r="AG924" s="93"/>
      <c r="AH924" s="93"/>
      <c r="AI924" s="30"/>
      <c r="AJ924" s="30"/>
      <c r="AK924" s="30"/>
      <c r="AL924" s="30"/>
      <c r="AM924" s="109"/>
      <c r="AN924" s="109"/>
      <c r="AO924" s="30"/>
      <c r="AP924" s="112" t="s">
        <v>1736</v>
      </c>
      <c r="AQ924"/>
      <c r="AR924"/>
      <c r="AS924"/>
      <c r="AT924"/>
      <c r="AU924"/>
      <c r="AV924"/>
    </row>
    <row r="925" spans="27:48" ht="23.45" customHeight="1" x14ac:dyDescent="0.2">
      <c r="AA925" s="97"/>
      <c r="AB925" s="97"/>
      <c r="AC925" s="97"/>
      <c r="AD925" s="97"/>
      <c r="AE925" s="97"/>
      <c r="AF925" s="93"/>
      <c r="AG925" s="93"/>
      <c r="AH925" s="93"/>
      <c r="AI925" s="30"/>
      <c r="AJ925" s="30"/>
      <c r="AK925" s="30"/>
      <c r="AL925" s="30"/>
      <c r="AM925" s="109"/>
      <c r="AN925" s="109"/>
      <c r="AO925" s="30"/>
      <c r="AP925" s="112" t="s">
        <v>1737</v>
      </c>
      <c r="AQ925"/>
      <c r="AR925"/>
      <c r="AS925"/>
      <c r="AT925"/>
      <c r="AU925"/>
      <c r="AV925"/>
    </row>
    <row r="926" spans="27:48" ht="23.45" customHeight="1" x14ac:dyDescent="0.2">
      <c r="AA926" s="97"/>
      <c r="AB926" s="97"/>
      <c r="AC926" s="97"/>
      <c r="AD926" s="97"/>
      <c r="AE926" s="97"/>
      <c r="AF926" s="93"/>
      <c r="AG926" s="93"/>
      <c r="AH926" s="93"/>
      <c r="AI926" s="30"/>
      <c r="AJ926" s="30"/>
      <c r="AK926" s="30"/>
      <c r="AL926" s="30"/>
      <c r="AM926" s="109"/>
      <c r="AN926" s="109"/>
      <c r="AO926" s="30"/>
      <c r="AP926" s="112" t="s">
        <v>1738</v>
      </c>
      <c r="AQ926"/>
      <c r="AR926"/>
      <c r="AS926"/>
      <c r="AT926"/>
      <c r="AU926"/>
      <c r="AV926"/>
    </row>
    <row r="927" spans="27:48" ht="23.45" customHeight="1" x14ac:dyDescent="0.2">
      <c r="AA927" s="97"/>
      <c r="AB927" s="97"/>
      <c r="AC927" s="97"/>
      <c r="AD927" s="97"/>
      <c r="AE927" s="97"/>
      <c r="AF927" s="93"/>
      <c r="AG927" s="93"/>
      <c r="AH927" s="93"/>
      <c r="AI927" s="30"/>
      <c r="AJ927" s="30"/>
      <c r="AK927" s="30"/>
      <c r="AL927" s="30"/>
      <c r="AM927" s="109"/>
      <c r="AN927" s="109"/>
      <c r="AO927" s="30"/>
      <c r="AP927" s="112" t="s">
        <v>1739</v>
      </c>
      <c r="AQ927"/>
      <c r="AR927"/>
      <c r="AS927"/>
      <c r="AT927"/>
      <c r="AU927"/>
      <c r="AV927"/>
    </row>
    <row r="928" spans="27:48" ht="23.45" customHeight="1" x14ac:dyDescent="0.2">
      <c r="AA928" s="97"/>
      <c r="AB928" s="97"/>
      <c r="AC928" s="97"/>
      <c r="AD928" s="97"/>
      <c r="AE928" s="97"/>
      <c r="AF928" s="93"/>
      <c r="AG928" s="93"/>
      <c r="AH928" s="93"/>
      <c r="AI928" s="30"/>
      <c r="AJ928" s="30"/>
      <c r="AK928" s="30"/>
      <c r="AL928" s="30"/>
      <c r="AM928" s="109"/>
      <c r="AN928" s="109"/>
      <c r="AO928" s="30"/>
      <c r="AP928" s="112" t="s">
        <v>1740</v>
      </c>
      <c r="AQ928"/>
      <c r="AR928"/>
      <c r="AS928"/>
      <c r="AT928"/>
      <c r="AU928"/>
      <c r="AV928"/>
    </row>
    <row r="929" spans="27:48" ht="23.45" customHeight="1" x14ac:dyDescent="0.2">
      <c r="AA929" s="97"/>
      <c r="AB929" s="97"/>
      <c r="AC929" s="97"/>
      <c r="AD929" s="97"/>
      <c r="AE929" s="97"/>
      <c r="AF929" s="93"/>
      <c r="AG929" s="93"/>
      <c r="AH929" s="93"/>
      <c r="AI929" s="30"/>
      <c r="AJ929" s="30"/>
      <c r="AK929" s="30"/>
      <c r="AL929" s="30"/>
      <c r="AM929" s="109"/>
      <c r="AN929" s="109"/>
      <c r="AO929" s="30"/>
      <c r="AP929" s="112" t="s">
        <v>1741</v>
      </c>
      <c r="AQ929"/>
      <c r="AR929"/>
      <c r="AS929"/>
      <c r="AT929"/>
      <c r="AU929"/>
      <c r="AV929"/>
    </row>
    <row r="930" spans="27:48" ht="23.45" customHeight="1" x14ac:dyDescent="0.2">
      <c r="AA930" s="97"/>
      <c r="AB930" s="97"/>
      <c r="AC930" s="97"/>
      <c r="AD930" s="97"/>
      <c r="AE930" s="97"/>
      <c r="AF930" s="93"/>
      <c r="AG930" s="93"/>
      <c r="AH930" s="93"/>
      <c r="AI930" s="30"/>
      <c r="AJ930" s="30"/>
      <c r="AK930" s="30"/>
      <c r="AL930" s="30"/>
      <c r="AM930" s="109"/>
      <c r="AN930" s="109"/>
      <c r="AO930" s="30"/>
      <c r="AP930" s="112" t="s">
        <v>1742</v>
      </c>
      <c r="AQ930"/>
      <c r="AR930"/>
      <c r="AS930"/>
      <c r="AT930"/>
      <c r="AU930"/>
      <c r="AV930"/>
    </row>
    <row r="931" spans="27:48" ht="23.45" customHeight="1" x14ac:dyDescent="0.2">
      <c r="AA931" s="97"/>
      <c r="AB931" s="97"/>
      <c r="AC931" s="97"/>
      <c r="AD931" s="97"/>
      <c r="AE931" s="97"/>
      <c r="AF931" s="93"/>
      <c r="AG931" s="93"/>
      <c r="AH931" s="93"/>
      <c r="AI931" s="30"/>
      <c r="AJ931" s="30"/>
      <c r="AK931" s="30"/>
      <c r="AL931" s="30"/>
      <c r="AM931" s="109"/>
      <c r="AN931" s="109"/>
      <c r="AO931" s="30"/>
      <c r="AP931" s="112" t="s">
        <v>1743</v>
      </c>
      <c r="AQ931"/>
      <c r="AR931"/>
      <c r="AS931"/>
      <c r="AT931"/>
      <c r="AU931"/>
      <c r="AV931"/>
    </row>
    <row r="932" spans="27:48" ht="23.45" customHeight="1" x14ac:dyDescent="0.2">
      <c r="AA932" s="97"/>
      <c r="AB932" s="97"/>
      <c r="AC932" s="97"/>
      <c r="AD932" s="97"/>
      <c r="AE932" s="97"/>
      <c r="AF932" s="93"/>
      <c r="AG932" s="93"/>
      <c r="AH932" s="93"/>
      <c r="AI932" s="30"/>
      <c r="AJ932" s="30"/>
      <c r="AK932" s="30"/>
      <c r="AL932" s="30"/>
      <c r="AM932" s="109"/>
      <c r="AN932" s="109"/>
      <c r="AO932" s="30"/>
      <c r="AP932" s="112" t="s">
        <v>1744</v>
      </c>
      <c r="AQ932"/>
      <c r="AR932"/>
      <c r="AS932"/>
      <c r="AT932"/>
      <c r="AU932"/>
      <c r="AV932"/>
    </row>
    <row r="933" spans="27:48" ht="23.45" customHeight="1" x14ac:dyDescent="0.2">
      <c r="AA933" s="97"/>
      <c r="AB933" s="97"/>
      <c r="AC933" s="97"/>
      <c r="AD933" s="97"/>
      <c r="AE933" s="97"/>
      <c r="AF933" s="93"/>
      <c r="AG933" s="93"/>
      <c r="AH933" s="93"/>
      <c r="AI933" s="30"/>
      <c r="AJ933" s="30"/>
      <c r="AK933" s="30"/>
      <c r="AL933" s="30"/>
      <c r="AM933" s="109"/>
      <c r="AN933" s="109"/>
      <c r="AO933" s="30"/>
      <c r="AP933" s="112" t="s">
        <v>1745</v>
      </c>
      <c r="AQ933"/>
      <c r="AR933"/>
      <c r="AS933"/>
      <c r="AT933"/>
      <c r="AU933"/>
      <c r="AV933"/>
    </row>
    <row r="934" spans="27:48" ht="23.45" customHeight="1" x14ac:dyDescent="0.2">
      <c r="AA934" s="97"/>
      <c r="AB934" s="97"/>
      <c r="AC934" s="97"/>
      <c r="AD934" s="97"/>
      <c r="AE934" s="97"/>
      <c r="AF934" s="93"/>
      <c r="AG934" s="93"/>
      <c r="AH934" s="93"/>
      <c r="AI934" s="30"/>
      <c r="AJ934" s="30"/>
      <c r="AK934" s="30"/>
      <c r="AL934" s="30"/>
      <c r="AM934" s="109"/>
      <c r="AN934" s="109"/>
      <c r="AO934" s="30"/>
      <c r="AP934" s="112" t="s">
        <v>1746</v>
      </c>
      <c r="AQ934"/>
      <c r="AR934"/>
      <c r="AS934"/>
      <c r="AT934"/>
      <c r="AU934"/>
      <c r="AV934"/>
    </row>
    <row r="935" spans="27:48" ht="23.45" customHeight="1" x14ac:dyDescent="0.2">
      <c r="AA935" s="97"/>
      <c r="AB935" s="97"/>
      <c r="AC935" s="97"/>
      <c r="AD935" s="97"/>
      <c r="AE935" s="97"/>
      <c r="AF935" s="93"/>
      <c r="AG935" s="93"/>
      <c r="AH935" s="93"/>
      <c r="AI935" s="30"/>
      <c r="AJ935" s="30"/>
      <c r="AK935" s="30"/>
      <c r="AL935" s="30"/>
      <c r="AM935" s="109"/>
      <c r="AN935" s="109"/>
      <c r="AO935" s="30"/>
      <c r="AP935" s="112" t="s">
        <v>1747</v>
      </c>
      <c r="AQ935"/>
      <c r="AR935"/>
      <c r="AS935"/>
      <c r="AT935"/>
      <c r="AU935"/>
      <c r="AV935"/>
    </row>
    <row r="936" spans="27:48" ht="23.45" customHeight="1" x14ac:dyDescent="0.2">
      <c r="AA936" s="97"/>
      <c r="AB936" s="97"/>
      <c r="AC936" s="97"/>
      <c r="AD936" s="97"/>
      <c r="AE936" s="97"/>
      <c r="AF936" s="93"/>
      <c r="AG936" s="93"/>
      <c r="AH936" s="93"/>
      <c r="AI936" s="30"/>
      <c r="AJ936" s="30"/>
      <c r="AK936" s="30"/>
      <c r="AL936" s="30"/>
      <c r="AM936" s="109"/>
      <c r="AN936" s="109"/>
      <c r="AO936" s="30"/>
      <c r="AP936" s="112" t="s">
        <v>1748</v>
      </c>
      <c r="AQ936"/>
      <c r="AR936"/>
      <c r="AS936"/>
      <c r="AT936"/>
      <c r="AU936"/>
      <c r="AV936"/>
    </row>
    <row r="937" spans="27:48" ht="23.45" customHeight="1" x14ac:dyDescent="0.2">
      <c r="AA937" s="97"/>
      <c r="AB937" s="97"/>
      <c r="AC937" s="97"/>
      <c r="AD937" s="97"/>
      <c r="AE937" s="97"/>
      <c r="AF937" s="93"/>
      <c r="AG937" s="93"/>
      <c r="AH937" s="93"/>
      <c r="AI937" s="30"/>
      <c r="AJ937" s="30"/>
      <c r="AK937" s="30"/>
      <c r="AL937" s="30"/>
      <c r="AM937" s="109"/>
      <c r="AN937" s="109"/>
      <c r="AO937" s="30"/>
      <c r="AP937" s="112" t="s">
        <v>1749</v>
      </c>
      <c r="AQ937"/>
      <c r="AR937"/>
      <c r="AS937"/>
      <c r="AT937"/>
      <c r="AU937"/>
      <c r="AV937"/>
    </row>
    <row r="938" spans="27:48" ht="23.45" customHeight="1" x14ac:dyDescent="0.2">
      <c r="AA938" s="97"/>
      <c r="AB938" s="97"/>
      <c r="AC938" s="97"/>
      <c r="AD938" s="97"/>
      <c r="AE938" s="97"/>
      <c r="AF938" s="93"/>
      <c r="AG938" s="93"/>
      <c r="AH938" s="93"/>
      <c r="AI938" s="30"/>
      <c r="AJ938" s="30"/>
      <c r="AK938" s="30"/>
      <c r="AL938" s="30"/>
      <c r="AM938" s="109"/>
      <c r="AN938" s="109"/>
      <c r="AO938" s="30"/>
      <c r="AP938" s="112" t="s">
        <v>1750</v>
      </c>
      <c r="AQ938"/>
      <c r="AR938"/>
      <c r="AS938"/>
      <c r="AT938"/>
      <c r="AU938"/>
      <c r="AV938"/>
    </row>
    <row r="939" spans="27:48" ht="23.45" customHeight="1" x14ac:dyDescent="0.2">
      <c r="AA939" s="97"/>
      <c r="AB939" s="97"/>
      <c r="AC939" s="97"/>
      <c r="AD939" s="97"/>
      <c r="AE939" s="97"/>
      <c r="AF939" s="93"/>
      <c r="AG939" s="93"/>
      <c r="AH939" s="93"/>
      <c r="AI939" s="30"/>
      <c r="AJ939" s="30"/>
      <c r="AK939" s="30"/>
      <c r="AL939" s="30"/>
      <c r="AM939" s="109"/>
      <c r="AN939" s="109"/>
      <c r="AO939" s="30"/>
      <c r="AP939" s="112" t="s">
        <v>1751</v>
      </c>
      <c r="AQ939"/>
      <c r="AR939"/>
      <c r="AS939"/>
      <c r="AT939"/>
      <c r="AU939"/>
      <c r="AV939"/>
    </row>
    <row r="940" spans="27:48" ht="23.45" customHeight="1" x14ac:dyDescent="0.2">
      <c r="AA940" s="97"/>
      <c r="AB940" s="97"/>
      <c r="AC940" s="97"/>
      <c r="AD940" s="97"/>
      <c r="AE940" s="97"/>
      <c r="AF940" s="93"/>
      <c r="AG940" s="93"/>
      <c r="AH940" s="93"/>
      <c r="AI940" s="30"/>
      <c r="AJ940" s="30"/>
      <c r="AK940" s="30"/>
      <c r="AL940" s="30"/>
      <c r="AM940" s="109"/>
      <c r="AN940" s="109"/>
      <c r="AO940" s="30"/>
      <c r="AP940" s="112" t="s">
        <v>1752</v>
      </c>
      <c r="AQ940"/>
      <c r="AR940"/>
      <c r="AS940"/>
      <c r="AT940"/>
      <c r="AU940"/>
      <c r="AV940"/>
    </row>
    <row r="941" spans="27:48" ht="23.45" customHeight="1" x14ac:dyDescent="0.2">
      <c r="AA941" s="97"/>
      <c r="AB941" s="97"/>
      <c r="AC941" s="97"/>
      <c r="AD941" s="97"/>
      <c r="AE941" s="97"/>
      <c r="AF941" s="93"/>
      <c r="AG941" s="93"/>
      <c r="AH941" s="93"/>
      <c r="AI941" s="30"/>
      <c r="AJ941" s="30"/>
      <c r="AK941" s="30"/>
      <c r="AL941" s="30"/>
      <c r="AM941" s="109"/>
      <c r="AN941" s="109"/>
      <c r="AO941" s="30"/>
      <c r="AP941" s="112" t="s">
        <v>1753</v>
      </c>
      <c r="AQ941"/>
      <c r="AR941"/>
      <c r="AS941"/>
      <c r="AT941"/>
      <c r="AU941"/>
      <c r="AV941"/>
    </row>
    <row r="942" spans="27:48" ht="23.45" customHeight="1" x14ac:dyDescent="0.2">
      <c r="AA942" s="97"/>
      <c r="AB942" s="97"/>
      <c r="AC942" s="97"/>
      <c r="AD942" s="97"/>
      <c r="AE942" s="97"/>
      <c r="AF942" s="93"/>
      <c r="AG942" s="93"/>
      <c r="AH942" s="93"/>
      <c r="AI942" s="30"/>
      <c r="AJ942" s="30"/>
      <c r="AK942" s="30"/>
      <c r="AL942" s="30"/>
      <c r="AM942" s="109"/>
      <c r="AN942" s="109"/>
      <c r="AO942" s="30"/>
      <c r="AP942" s="112" t="s">
        <v>1754</v>
      </c>
      <c r="AQ942"/>
      <c r="AR942"/>
      <c r="AS942"/>
      <c r="AT942"/>
      <c r="AU942"/>
      <c r="AV942"/>
    </row>
    <row r="943" spans="27:48" ht="23.45" customHeight="1" x14ac:dyDescent="0.2">
      <c r="AA943" s="97"/>
      <c r="AB943" s="97"/>
      <c r="AC943" s="97"/>
      <c r="AD943" s="97"/>
      <c r="AE943" s="97"/>
      <c r="AF943" s="93"/>
      <c r="AG943" s="93"/>
      <c r="AH943" s="93"/>
      <c r="AI943" s="30"/>
      <c r="AJ943" s="30"/>
      <c r="AK943" s="30"/>
      <c r="AL943" s="30"/>
      <c r="AM943" s="109"/>
      <c r="AN943" s="109"/>
      <c r="AO943" s="30"/>
      <c r="AP943" s="112" t="s">
        <v>1755</v>
      </c>
      <c r="AQ943"/>
      <c r="AR943"/>
      <c r="AS943"/>
      <c r="AT943"/>
      <c r="AU943"/>
      <c r="AV943"/>
    </row>
    <row r="944" spans="27:48" ht="23.45" customHeight="1" x14ac:dyDescent="0.2">
      <c r="AA944" s="97"/>
      <c r="AB944" s="97"/>
      <c r="AC944" s="97"/>
      <c r="AD944" s="97"/>
      <c r="AE944" s="97"/>
      <c r="AF944" s="93"/>
      <c r="AG944" s="93"/>
      <c r="AH944" s="93"/>
      <c r="AI944" s="30"/>
      <c r="AJ944" s="30"/>
      <c r="AK944" s="30"/>
      <c r="AL944" s="30"/>
      <c r="AM944" s="109"/>
      <c r="AN944" s="109"/>
      <c r="AO944" s="30"/>
      <c r="AP944" s="112" t="s">
        <v>1756</v>
      </c>
      <c r="AQ944"/>
      <c r="AR944"/>
      <c r="AS944"/>
      <c r="AT944"/>
      <c r="AU944"/>
      <c r="AV944"/>
    </row>
    <row r="945" spans="27:48" ht="23.45" customHeight="1" x14ac:dyDescent="0.2">
      <c r="AA945" s="97"/>
      <c r="AB945" s="97"/>
      <c r="AC945" s="97"/>
      <c r="AD945" s="97"/>
      <c r="AE945" s="97"/>
      <c r="AF945" s="93"/>
      <c r="AG945" s="93"/>
      <c r="AH945" s="93"/>
      <c r="AI945" s="30"/>
      <c r="AJ945" s="30"/>
      <c r="AK945" s="30"/>
      <c r="AL945" s="30"/>
      <c r="AM945" s="109"/>
      <c r="AN945" s="109"/>
      <c r="AO945" s="30"/>
      <c r="AP945" s="112" t="s">
        <v>1757</v>
      </c>
      <c r="AQ945"/>
      <c r="AR945"/>
      <c r="AS945"/>
      <c r="AT945"/>
      <c r="AU945"/>
      <c r="AV945"/>
    </row>
    <row r="946" spans="27:48" ht="23.45" customHeight="1" x14ac:dyDescent="0.2">
      <c r="AA946" s="97"/>
      <c r="AB946" s="97"/>
      <c r="AC946" s="97"/>
      <c r="AD946" s="97"/>
      <c r="AE946" s="97"/>
      <c r="AF946" s="93"/>
      <c r="AG946" s="93"/>
      <c r="AH946" s="93"/>
      <c r="AI946" s="30"/>
      <c r="AJ946" s="30"/>
      <c r="AK946" s="30"/>
      <c r="AL946" s="30"/>
      <c r="AM946" s="109"/>
      <c r="AN946" s="109"/>
      <c r="AO946" s="30"/>
      <c r="AP946" s="112" t="s">
        <v>1758</v>
      </c>
      <c r="AQ946"/>
      <c r="AR946"/>
      <c r="AS946"/>
      <c r="AT946"/>
      <c r="AU946"/>
      <c r="AV946"/>
    </row>
    <row r="947" spans="27:48" ht="23.45" customHeight="1" x14ac:dyDescent="0.2">
      <c r="AA947" s="97"/>
      <c r="AB947" s="97"/>
      <c r="AC947" s="97"/>
      <c r="AD947" s="97"/>
      <c r="AE947" s="97"/>
      <c r="AF947" s="93"/>
      <c r="AG947" s="93"/>
      <c r="AH947" s="93"/>
      <c r="AI947" s="30"/>
      <c r="AJ947" s="30"/>
      <c r="AK947" s="30"/>
      <c r="AL947" s="30"/>
      <c r="AM947" s="109"/>
      <c r="AN947" s="109"/>
      <c r="AO947" s="30"/>
      <c r="AP947" s="112" t="s">
        <v>1759</v>
      </c>
      <c r="AQ947"/>
      <c r="AR947"/>
      <c r="AS947"/>
      <c r="AT947"/>
      <c r="AU947"/>
      <c r="AV947"/>
    </row>
    <row r="948" spans="27:48" ht="23.45" customHeight="1" x14ac:dyDescent="0.2">
      <c r="AA948" s="97"/>
      <c r="AB948" s="97"/>
      <c r="AC948" s="97"/>
      <c r="AD948" s="97"/>
      <c r="AE948" s="97"/>
      <c r="AF948" s="93"/>
      <c r="AG948" s="93"/>
      <c r="AH948" s="93"/>
      <c r="AI948" s="30"/>
      <c r="AJ948" s="30"/>
      <c r="AK948" s="30"/>
      <c r="AL948" s="30"/>
      <c r="AM948" s="109"/>
      <c r="AN948" s="109"/>
      <c r="AO948" s="30"/>
      <c r="AP948" s="112" t="s">
        <v>1760</v>
      </c>
      <c r="AQ948"/>
      <c r="AR948"/>
      <c r="AS948"/>
      <c r="AT948"/>
      <c r="AU948"/>
      <c r="AV948"/>
    </row>
    <row r="949" spans="27:48" ht="23.45" customHeight="1" x14ac:dyDescent="0.2">
      <c r="AA949" s="97"/>
      <c r="AB949" s="97"/>
      <c r="AC949" s="97"/>
      <c r="AD949" s="97"/>
      <c r="AE949" s="97"/>
      <c r="AF949" s="93"/>
      <c r="AG949" s="93"/>
      <c r="AH949" s="93"/>
      <c r="AI949" s="30"/>
      <c r="AJ949" s="30"/>
      <c r="AK949" s="30"/>
      <c r="AL949" s="30"/>
      <c r="AM949" s="109"/>
      <c r="AN949" s="109"/>
      <c r="AO949" s="30"/>
      <c r="AP949" s="112" t="s">
        <v>1761</v>
      </c>
      <c r="AQ949"/>
      <c r="AR949"/>
      <c r="AS949"/>
      <c r="AT949"/>
      <c r="AU949"/>
      <c r="AV949"/>
    </row>
    <row r="950" spans="27:48" ht="23.45" customHeight="1" x14ac:dyDescent="0.2">
      <c r="AA950" s="97"/>
      <c r="AB950" s="97"/>
      <c r="AC950" s="97"/>
      <c r="AD950" s="97"/>
      <c r="AE950" s="97"/>
      <c r="AF950" s="93"/>
      <c r="AG950" s="93"/>
      <c r="AH950" s="93"/>
      <c r="AI950" s="30"/>
      <c r="AJ950" s="30"/>
      <c r="AK950" s="30"/>
      <c r="AL950" s="30"/>
      <c r="AM950" s="109"/>
      <c r="AN950" s="109"/>
      <c r="AO950" s="30"/>
      <c r="AP950" s="112" t="s">
        <v>1762</v>
      </c>
      <c r="AQ950"/>
      <c r="AR950"/>
      <c r="AS950"/>
      <c r="AT950"/>
      <c r="AU950"/>
      <c r="AV950"/>
    </row>
    <row r="951" spans="27:48" ht="23.45" customHeight="1" x14ac:dyDescent="0.2">
      <c r="AA951" s="97"/>
      <c r="AB951" s="97"/>
      <c r="AC951" s="97"/>
      <c r="AD951" s="97"/>
      <c r="AE951" s="97"/>
      <c r="AF951" s="93"/>
      <c r="AG951" s="93"/>
      <c r="AH951" s="93"/>
      <c r="AI951" s="30"/>
      <c r="AJ951" s="30"/>
      <c r="AK951" s="30"/>
      <c r="AL951" s="30"/>
      <c r="AM951" s="109"/>
      <c r="AN951" s="109"/>
      <c r="AO951" s="30"/>
      <c r="AP951" s="112" t="s">
        <v>1763</v>
      </c>
      <c r="AQ951"/>
      <c r="AR951"/>
      <c r="AS951"/>
      <c r="AT951"/>
      <c r="AU951"/>
      <c r="AV951"/>
    </row>
    <row r="952" spans="27:48" ht="23.45" customHeight="1" x14ac:dyDescent="0.2">
      <c r="AA952" s="97"/>
      <c r="AB952" s="97"/>
      <c r="AC952" s="97"/>
      <c r="AD952" s="97"/>
      <c r="AE952" s="97"/>
      <c r="AF952" s="93"/>
      <c r="AG952" s="93"/>
      <c r="AH952" s="93"/>
      <c r="AI952" s="30"/>
      <c r="AJ952" s="30"/>
      <c r="AK952" s="30"/>
      <c r="AL952" s="30"/>
      <c r="AM952" s="109"/>
      <c r="AN952" s="109"/>
      <c r="AO952" s="30"/>
      <c r="AP952" s="112" t="s">
        <v>1764</v>
      </c>
      <c r="AQ952"/>
      <c r="AR952"/>
      <c r="AS952"/>
      <c r="AT952"/>
      <c r="AU952"/>
      <c r="AV952"/>
    </row>
    <row r="953" spans="27:48" ht="23.45" customHeight="1" x14ac:dyDescent="0.2">
      <c r="AA953" s="97"/>
      <c r="AB953" s="97"/>
      <c r="AC953" s="97"/>
      <c r="AD953" s="97"/>
      <c r="AE953" s="97"/>
      <c r="AF953" s="93"/>
      <c r="AG953" s="93"/>
      <c r="AH953" s="93"/>
      <c r="AI953" s="30"/>
      <c r="AJ953" s="30"/>
      <c r="AK953" s="30"/>
      <c r="AL953" s="30"/>
      <c r="AM953" s="109"/>
      <c r="AN953" s="109"/>
      <c r="AO953" s="30"/>
      <c r="AP953" s="112" t="s">
        <v>1765</v>
      </c>
      <c r="AQ953"/>
      <c r="AR953"/>
      <c r="AS953"/>
      <c r="AT953"/>
      <c r="AU953"/>
      <c r="AV953"/>
    </row>
    <row r="954" spans="27:48" ht="23.45" customHeight="1" x14ac:dyDescent="0.2">
      <c r="AA954" s="97"/>
      <c r="AB954" s="97"/>
      <c r="AC954" s="97"/>
      <c r="AD954" s="97"/>
      <c r="AE954" s="97"/>
      <c r="AF954" s="93"/>
      <c r="AG954" s="93"/>
      <c r="AH954" s="93"/>
      <c r="AI954" s="30"/>
      <c r="AJ954" s="30"/>
      <c r="AK954" s="30"/>
      <c r="AL954" s="30"/>
      <c r="AM954" s="109"/>
      <c r="AN954" s="109"/>
      <c r="AO954" s="30"/>
      <c r="AP954" s="112" t="s">
        <v>1766</v>
      </c>
      <c r="AQ954"/>
      <c r="AR954"/>
      <c r="AS954"/>
      <c r="AT954"/>
      <c r="AU954"/>
      <c r="AV954"/>
    </row>
    <row r="955" spans="27:48" ht="23.45" customHeight="1" x14ac:dyDescent="0.2">
      <c r="AA955" s="97"/>
      <c r="AB955" s="97"/>
      <c r="AC955" s="97"/>
      <c r="AD955" s="97"/>
      <c r="AE955" s="97"/>
      <c r="AF955" s="93"/>
      <c r="AG955" s="93"/>
      <c r="AH955" s="93"/>
      <c r="AI955" s="30"/>
      <c r="AJ955" s="30"/>
      <c r="AK955" s="30"/>
      <c r="AL955" s="30"/>
      <c r="AM955" s="109"/>
      <c r="AN955" s="109"/>
      <c r="AO955" s="30"/>
      <c r="AP955" s="112" t="s">
        <v>1767</v>
      </c>
      <c r="AQ955"/>
      <c r="AR955"/>
      <c r="AS955"/>
      <c r="AT955"/>
      <c r="AU955"/>
      <c r="AV955"/>
    </row>
    <row r="956" spans="27:48" ht="23.45" customHeight="1" x14ac:dyDescent="0.2">
      <c r="AA956" s="97"/>
      <c r="AB956" s="97"/>
      <c r="AC956" s="97"/>
      <c r="AD956" s="97"/>
      <c r="AE956" s="97"/>
      <c r="AF956" s="93"/>
      <c r="AG956" s="93"/>
      <c r="AH956" s="93"/>
      <c r="AI956" s="30"/>
      <c r="AJ956" s="30"/>
      <c r="AK956" s="30"/>
      <c r="AL956" s="30"/>
      <c r="AM956" s="109"/>
      <c r="AN956" s="109"/>
      <c r="AO956" s="30"/>
      <c r="AP956" s="112" t="s">
        <v>1768</v>
      </c>
      <c r="AQ956"/>
      <c r="AR956"/>
      <c r="AS956"/>
      <c r="AT956"/>
      <c r="AU956"/>
      <c r="AV956"/>
    </row>
    <row r="957" spans="27:48" ht="23.45" customHeight="1" x14ac:dyDescent="0.2">
      <c r="AA957" s="97"/>
      <c r="AB957" s="97"/>
      <c r="AC957" s="97"/>
      <c r="AD957" s="97"/>
      <c r="AE957" s="97"/>
      <c r="AF957" s="93"/>
      <c r="AG957" s="93"/>
      <c r="AH957" s="93"/>
      <c r="AI957" s="30"/>
      <c r="AJ957" s="30"/>
      <c r="AK957" s="30"/>
      <c r="AL957" s="30"/>
      <c r="AM957" s="109"/>
      <c r="AN957" s="109"/>
      <c r="AO957" s="30"/>
      <c r="AP957" s="112" t="s">
        <v>1769</v>
      </c>
      <c r="AQ957"/>
      <c r="AR957"/>
      <c r="AS957"/>
      <c r="AT957"/>
      <c r="AU957"/>
      <c r="AV957"/>
    </row>
    <row r="958" spans="27:48" ht="23.45" customHeight="1" x14ac:dyDescent="0.2">
      <c r="AA958" s="97"/>
      <c r="AB958" s="97"/>
      <c r="AC958" s="97"/>
      <c r="AD958" s="97"/>
      <c r="AE958" s="97"/>
      <c r="AF958" s="93"/>
      <c r="AG958" s="93"/>
      <c r="AH958" s="93"/>
      <c r="AI958" s="30"/>
      <c r="AJ958" s="30"/>
      <c r="AK958" s="30"/>
      <c r="AL958" s="30"/>
      <c r="AM958" s="109"/>
      <c r="AN958" s="109"/>
      <c r="AO958" s="30"/>
      <c r="AP958" s="112" t="s">
        <v>1770</v>
      </c>
      <c r="AQ958"/>
      <c r="AR958"/>
      <c r="AS958"/>
      <c r="AT958"/>
      <c r="AU958"/>
      <c r="AV958"/>
    </row>
    <row r="959" spans="27:48" ht="23.45" customHeight="1" x14ac:dyDescent="0.2">
      <c r="AA959" s="97"/>
      <c r="AB959" s="97"/>
      <c r="AC959" s="97"/>
      <c r="AD959" s="97"/>
      <c r="AE959" s="97"/>
      <c r="AF959" s="93"/>
      <c r="AG959" s="93"/>
      <c r="AH959" s="93"/>
      <c r="AI959" s="30"/>
      <c r="AJ959" s="30"/>
      <c r="AK959" s="30"/>
      <c r="AL959" s="30"/>
      <c r="AM959" s="109"/>
      <c r="AN959" s="109"/>
      <c r="AO959" s="30"/>
      <c r="AP959" s="112" t="s">
        <v>1771</v>
      </c>
      <c r="AQ959"/>
      <c r="AR959"/>
      <c r="AS959"/>
      <c r="AT959"/>
      <c r="AU959"/>
      <c r="AV959"/>
    </row>
    <row r="960" spans="27:48" ht="23.45" customHeight="1" x14ac:dyDescent="0.2">
      <c r="AA960" s="97"/>
      <c r="AB960" s="97"/>
      <c r="AC960" s="97"/>
      <c r="AD960" s="97"/>
      <c r="AE960" s="97"/>
      <c r="AF960" s="93"/>
      <c r="AG960" s="93"/>
      <c r="AH960" s="93"/>
      <c r="AI960" s="30"/>
      <c r="AJ960" s="30"/>
      <c r="AK960" s="30"/>
      <c r="AL960" s="30"/>
      <c r="AM960" s="109"/>
      <c r="AN960" s="109"/>
      <c r="AO960" s="30"/>
      <c r="AP960" s="112" t="s">
        <v>1772</v>
      </c>
      <c r="AQ960"/>
      <c r="AR960"/>
      <c r="AS960"/>
      <c r="AT960"/>
      <c r="AU960"/>
      <c r="AV960"/>
    </row>
    <row r="961" spans="27:48" ht="23.45" customHeight="1" x14ac:dyDescent="0.2">
      <c r="AA961" s="97"/>
      <c r="AB961" s="97"/>
      <c r="AC961" s="97"/>
      <c r="AD961" s="97"/>
      <c r="AE961" s="97"/>
      <c r="AF961" s="93"/>
      <c r="AG961" s="93"/>
      <c r="AH961" s="93"/>
      <c r="AI961" s="30"/>
      <c r="AJ961" s="30"/>
      <c r="AK961" s="30"/>
      <c r="AL961" s="30"/>
      <c r="AM961" s="109"/>
      <c r="AN961" s="109"/>
      <c r="AO961" s="30"/>
      <c r="AP961" s="112" t="s">
        <v>1773</v>
      </c>
      <c r="AQ961"/>
      <c r="AR961"/>
      <c r="AS961"/>
      <c r="AT961"/>
      <c r="AU961"/>
      <c r="AV961"/>
    </row>
    <row r="962" spans="27:48" ht="23.45" customHeight="1" x14ac:dyDescent="0.2">
      <c r="AA962" s="97"/>
      <c r="AB962" s="97"/>
      <c r="AC962" s="97"/>
      <c r="AD962" s="97"/>
      <c r="AE962" s="97"/>
      <c r="AF962" s="93"/>
      <c r="AG962" s="93"/>
      <c r="AH962" s="93"/>
      <c r="AI962" s="30"/>
      <c r="AJ962" s="30"/>
      <c r="AK962" s="30"/>
      <c r="AL962" s="30"/>
      <c r="AM962" s="109"/>
      <c r="AN962" s="109"/>
      <c r="AO962" s="30"/>
      <c r="AP962" s="112" t="s">
        <v>1774</v>
      </c>
      <c r="AQ962"/>
      <c r="AR962"/>
      <c r="AS962"/>
      <c r="AT962"/>
      <c r="AU962"/>
      <c r="AV962"/>
    </row>
    <row r="963" spans="27:48" ht="23.45" customHeight="1" x14ac:dyDescent="0.2">
      <c r="AA963" s="97"/>
      <c r="AB963" s="97"/>
      <c r="AC963" s="97"/>
      <c r="AD963" s="97"/>
      <c r="AE963" s="97"/>
      <c r="AF963" s="93"/>
      <c r="AG963" s="93"/>
      <c r="AH963" s="93"/>
      <c r="AI963" s="30"/>
      <c r="AJ963" s="30"/>
      <c r="AK963" s="30"/>
      <c r="AL963" s="30"/>
      <c r="AM963" s="109"/>
      <c r="AN963" s="109"/>
      <c r="AO963" s="30"/>
      <c r="AP963" s="112" t="s">
        <v>1775</v>
      </c>
      <c r="AQ963"/>
      <c r="AR963"/>
      <c r="AS963"/>
      <c r="AT963"/>
      <c r="AU963"/>
      <c r="AV963"/>
    </row>
    <row r="964" spans="27:48" ht="23.45" customHeight="1" x14ac:dyDescent="0.2">
      <c r="AA964" s="97"/>
      <c r="AB964" s="97"/>
      <c r="AC964" s="97"/>
      <c r="AD964" s="97"/>
      <c r="AE964" s="97"/>
      <c r="AF964" s="93"/>
      <c r="AG964" s="93"/>
      <c r="AH964" s="93"/>
      <c r="AI964" s="30"/>
      <c r="AJ964" s="30"/>
      <c r="AK964" s="30"/>
      <c r="AL964" s="30"/>
      <c r="AM964" s="109"/>
      <c r="AN964" s="109"/>
      <c r="AO964" s="30"/>
      <c r="AP964" s="112" t="s">
        <v>1776</v>
      </c>
      <c r="AQ964"/>
      <c r="AR964"/>
      <c r="AS964"/>
      <c r="AT964"/>
      <c r="AU964"/>
      <c r="AV964"/>
    </row>
    <row r="965" spans="27:48" ht="23.45" customHeight="1" x14ac:dyDescent="0.2">
      <c r="AA965" s="97"/>
      <c r="AB965" s="97"/>
      <c r="AC965" s="97"/>
      <c r="AD965" s="97"/>
      <c r="AE965" s="97"/>
      <c r="AF965" s="93"/>
      <c r="AG965" s="93"/>
      <c r="AH965" s="93"/>
      <c r="AI965" s="30"/>
      <c r="AJ965" s="30"/>
      <c r="AK965" s="30"/>
      <c r="AL965" s="30"/>
      <c r="AM965" s="109"/>
      <c r="AN965" s="109"/>
      <c r="AO965" s="30"/>
      <c r="AP965" s="112" t="s">
        <v>1777</v>
      </c>
      <c r="AQ965"/>
      <c r="AR965"/>
      <c r="AS965"/>
      <c r="AT965"/>
      <c r="AU965"/>
      <c r="AV965"/>
    </row>
    <row r="966" spans="27:48" ht="23.45" customHeight="1" x14ac:dyDescent="0.2">
      <c r="AA966" s="97"/>
      <c r="AB966" s="97"/>
      <c r="AC966" s="97"/>
      <c r="AD966" s="97"/>
      <c r="AE966" s="97"/>
      <c r="AF966" s="93"/>
      <c r="AG966" s="93"/>
      <c r="AH966" s="93"/>
      <c r="AI966" s="30"/>
      <c r="AJ966" s="30"/>
      <c r="AK966" s="30"/>
      <c r="AL966" s="30"/>
      <c r="AM966" s="109"/>
      <c r="AN966" s="109"/>
      <c r="AO966" s="30"/>
      <c r="AP966" s="112" t="s">
        <v>1778</v>
      </c>
      <c r="AQ966"/>
      <c r="AR966"/>
      <c r="AS966"/>
      <c r="AT966"/>
      <c r="AU966"/>
      <c r="AV966"/>
    </row>
    <row r="967" spans="27:48" ht="23.45" customHeight="1" x14ac:dyDescent="0.2">
      <c r="AA967" s="97"/>
      <c r="AB967" s="97"/>
      <c r="AC967" s="97"/>
      <c r="AD967" s="97"/>
      <c r="AE967" s="97"/>
      <c r="AF967" s="93"/>
      <c r="AG967" s="93"/>
      <c r="AH967" s="93"/>
      <c r="AI967" s="30"/>
      <c r="AJ967" s="30"/>
      <c r="AK967" s="30"/>
      <c r="AL967" s="30"/>
      <c r="AM967" s="109"/>
      <c r="AN967" s="109"/>
      <c r="AO967" s="30"/>
      <c r="AP967" s="112" t="s">
        <v>1779</v>
      </c>
      <c r="AQ967"/>
      <c r="AR967"/>
      <c r="AS967"/>
      <c r="AT967"/>
      <c r="AU967"/>
      <c r="AV967"/>
    </row>
    <row r="968" spans="27:48" ht="23.45" customHeight="1" x14ac:dyDescent="0.2">
      <c r="AA968" s="97"/>
      <c r="AB968" s="97"/>
      <c r="AC968" s="97"/>
      <c r="AD968" s="97"/>
      <c r="AE968" s="97"/>
      <c r="AF968" s="93"/>
      <c r="AG968" s="93"/>
      <c r="AH968" s="93"/>
      <c r="AI968" s="30"/>
      <c r="AJ968" s="30"/>
      <c r="AK968" s="30"/>
      <c r="AL968" s="30"/>
      <c r="AM968" s="109"/>
      <c r="AN968" s="109"/>
      <c r="AO968" s="30"/>
      <c r="AP968" s="112" t="s">
        <v>1780</v>
      </c>
      <c r="AQ968"/>
      <c r="AR968"/>
      <c r="AS968"/>
      <c r="AT968"/>
      <c r="AU968"/>
      <c r="AV968"/>
    </row>
    <row r="969" spans="27:48" ht="23.45" customHeight="1" x14ac:dyDescent="0.2">
      <c r="AA969" s="97"/>
      <c r="AB969" s="97"/>
      <c r="AC969" s="97"/>
      <c r="AD969" s="97"/>
      <c r="AE969" s="97"/>
      <c r="AF969" s="93"/>
      <c r="AG969" s="93"/>
      <c r="AH969" s="93"/>
      <c r="AI969" s="30"/>
      <c r="AJ969" s="30"/>
      <c r="AK969" s="30"/>
      <c r="AL969" s="30"/>
      <c r="AM969" s="109"/>
      <c r="AN969" s="109"/>
      <c r="AO969" s="30"/>
      <c r="AP969" s="112" t="s">
        <v>1781</v>
      </c>
      <c r="AQ969"/>
      <c r="AR969"/>
      <c r="AS969"/>
      <c r="AT969"/>
      <c r="AU969"/>
      <c r="AV969"/>
    </row>
    <row r="970" spans="27:48" ht="23.45" customHeight="1" x14ac:dyDescent="0.2">
      <c r="AA970" s="97"/>
      <c r="AB970" s="97"/>
      <c r="AC970" s="97"/>
      <c r="AD970" s="97"/>
      <c r="AE970" s="97"/>
      <c r="AF970" s="93"/>
      <c r="AG970" s="93"/>
      <c r="AH970" s="93"/>
      <c r="AI970" s="30"/>
      <c r="AJ970" s="30"/>
      <c r="AK970" s="30"/>
      <c r="AL970" s="30"/>
      <c r="AM970" s="109"/>
      <c r="AN970" s="109"/>
      <c r="AO970" s="30"/>
      <c r="AP970" s="112" t="s">
        <v>1782</v>
      </c>
      <c r="AQ970"/>
      <c r="AR970"/>
      <c r="AS970"/>
      <c r="AT970"/>
      <c r="AU970"/>
      <c r="AV970"/>
    </row>
    <row r="971" spans="27:48" ht="23.45" customHeight="1" x14ac:dyDescent="0.2">
      <c r="AA971" s="97"/>
      <c r="AB971" s="97"/>
      <c r="AC971" s="97"/>
      <c r="AD971" s="97"/>
      <c r="AE971" s="97"/>
      <c r="AF971" s="93"/>
      <c r="AG971" s="93"/>
      <c r="AH971" s="93"/>
      <c r="AI971" s="30"/>
      <c r="AJ971" s="30"/>
      <c r="AK971" s="30"/>
      <c r="AL971" s="30"/>
      <c r="AM971" s="109"/>
      <c r="AN971" s="109"/>
      <c r="AO971" s="30"/>
      <c r="AP971" s="112" t="s">
        <v>1783</v>
      </c>
      <c r="AQ971"/>
      <c r="AR971"/>
      <c r="AS971"/>
      <c r="AT971"/>
      <c r="AU971"/>
      <c r="AV971"/>
    </row>
    <row r="972" spans="27:48" ht="23.45" customHeight="1" x14ac:dyDescent="0.2">
      <c r="AA972" s="97"/>
      <c r="AB972" s="97"/>
      <c r="AC972" s="97"/>
      <c r="AD972" s="97"/>
      <c r="AE972" s="97"/>
      <c r="AF972" s="93"/>
      <c r="AG972" s="93"/>
      <c r="AH972" s="93"/>
      <c r="AI972" s="30"/>
      <c r="AJ972" s="30"/>
      <c r="AK972" s="30"/>
      <c r="AL972" s="30"/>
      <c r="AM972" s="109"/>
      <c r="AN972" s="109"/>
      <c r="AO972" s="30"/>
      <c r="AP972" s="112" t="s">
        <v>1784</v>
      </c>
      <c r="AQ972"/>
      <c r="AR972"/>
      <c r="AS972"/>
      <c r="AT972"/>
      <c r="AU972"/>
      <c r="AV972"/>
    </row>
    <row r="973" spans="27:48" ht="23.45" customHeight="1" x14ac:dyDescent="0.2">
      <c r="AA973" s="97"/>
      <c r="AB973" s="97"/>
      <c r="AC973" s="97"/>
      <c r="AD973" s="97"/>
      <c r="AE973" s="97"/>
      <c r="AF973" s="93"/>
      <c r="AG973" s="93"/>
      <c r="AH973" s="93"/>
      <c r="AI973" s="30"/>
      <c r="AJ973" s="30"/>
      <c r="AK973" s="30"/>
      <c r="AL973" s="30"/>
      <c r="AM973" s="109"/>
      <c r="AN973" s="109"/>
      <c r="AO973" s="30"/>
      <c r="AP973" s="112" t="s">
        <v>1785</v>
      </c>
      <c r="AQ973"/>
      <c r="AR973"/>
      <c r="AS973"/>
      <c r="AT973"/>
      <c r="AU973"/>
      <c r="AV973"/>
    </row>
    <row r="974" spans="27:48" ht="23.45" customHeight="1" x14ac:dyDescent="0.2">
      <c r="AA974" s="97"/>
      <c r="AB974" s="97"/>
      <c r="AC974" s="97"/>
      <c r="AD974" s="97"/>
      <c r="AE974" s="97"/>
      <c r="AF974" s="93"/>
      <c r="AG974" s="93"/>
      <c r="AH974" s="93"/>
      <c r="AI974" s="30"/>
      <c r="AJ974" s="30"/>
      <c r="AK974" s="30"/>
      <c r="AL974" s="30"/>
      <c r="AM974" s="109"/>
      <c r="AN974" s="109"/>
      <c r="AO974" s="30"/>
      <c r="AP974" s="112" t="s">
        <v>1786</v>
      </c>
      <c r="AQ974"/>
      <c r="AR974"/>
      <c r="AS974"/>
      <c r="AT974"/>
      <c r="AU974"/>
      <c r="AV974"/>
    </row>
    <row r="975" spans="27:48" ht="23.45" customHeight="1" x14ac:dyDescent="0.2">
      <c r="AA975" s="97"/>
      <c r="AB975" s="97"/>
      <c r="AC975" s="97"/>
      <c r="AD975" s="97"/>
      <c r="AE975" s="97"/>
      <c r="AF975" s="93"/>
      <c r="AG975" s="93"/>
      <c r="AH975" s="93"/>
      <c r="AI975" s="30"/>
      <c r="AJ975" s="30"/>
      <c r="AK975" s="30"/>
      <c r="AL975" s="30"/>
      <c r="AM975" s="109"/>
      <c r="AN975" s="109"/>
      <c r="AO975" s="30"/>
      <c r="AP975" s="112" t="s">
        <v>1787</v>
      </c>
      <c r="AQ975"/>
      <c r="AR975"/>
      <c r="AS975"/>
      <c r="AT975"/>
      <c r="AU975"/>
      <c r="AV975"/>
    </row>
    <row r="976" spans="27:48" ht="23.45" customHeight="1" x14ac:dyDescent="0.2">
      <c r="AA976" s="97"/>
      <c r="AB976" s="97"/>
      <c r="AC976" s="97"/>
      <c r="AD976" s="97"/>
      <c r="AE976" s="97"/>
      <c r="AF976" s="93"/>
      <c r="AG976" s="93"/>
      <c r="AH976" s="93"/>
      <c r="AI976" s="30"/>
      <c r="AJ976" s="30"/>
      <c r="AK976" s="30"/>
      <c r="AL976" s="30"/>
      <c r="AM976" s="109"/>
      <c r="AN976" s="109"/>
      <c r="AO976" s="30"/>
      <c r="AP976" s="112" t="s">
        <v>1788</v>
      </c>
      <c r="AQ976"/>
      <c r="AR976"/>
      <c r="AS976"/>
      <c r="AT976"/>
      <c r="AU976"/>
      <c r="AV976"/>
    </row>
    <row r="977" spans="27:48" ht="23.45" customHeight="1" x14ac:dyDescent="0.2">
      <c r="AA977" s="97"/>
      <c r="AB977" s="97"/>
      <c r="AC977" s="97"/>
      <c r="AD977" s="97"/>
      <c r="AE977" s="97"/>
      <c r="AF977" s="93"/>
      <c r="AG977" s="93"/>
      <c r="AH977" s="93"/>
      <c r="AI977" s="30"/>
      <c r="AJ977" s="30"/>
      <c r="AK977" s="30"/>
      <c r="AL977" s="30"/>
      <c r="AM977" s="109"/>
      <c r="AN977" s="109"/>
      <c r="AO977" s="30"/>
      <c r="AP977" s="112" t="s">
        <v>1789</v>
      </c>
      <c r="AQ977"/>
      <c r="AR977"/>
      <c r="AS977"/>
      <c r="AT977"/>
      <c r="AU977"/>
      <c r="AV977"/>
    </row>
    <row r="978" spans="27:48" ht="23.45" customHeight="1" x14ac:dyDescent="0.2">
      <c r="AA978" s="97"/>
      <c r="AB978" s="97"/>
      <c r="AC978" s="97"/>
      <c r="AD978" s="97"/>
      <c r="AE978" s="97"/>
      <c r="AF978" s="93"/>
      <c r="AG978" s="93"/>
      <c r="AH978" s="93"/>
      <c r="AI978" s="30"/>
      <c r="AJ978" s="30"/>
      <c r="AK978" s="30"/>
      <c r="AL978" s="30"/>
      <c r="AM978" s="109"/>
      <c r="AN978" s="109"/>
      <c r="AO978" s="30"/>
      <c r="AP978" s="112" t="s">
        <v>1790</v>
      </c>
      <c r="AQ978"/>
      <c r="AR978"/>
      <c r="AS978"/>
      <c r="AT978"/>
      <c r="AU978"/>
      <c r="AV978"/>
    </row>
    <row r="979" spans="27:48" ht="23.45" customHeight="1" x14ac:dyDescent="0.2">
      <c r="AA979" s="97"/>
      <c r="AB979" s="97"/>
      <c r="AC979" s="97"/>
      <c r="AD979" s="97"/>
      <c r="AE979" s="97"/>
      <c r="AF979" s="93"/>
      <c r="AG979" s="93"/>
      <c r="AH979" s="93"/>
      <c r="AI979" s="30"/>
      <c r="AJ979" s="30"/>
      <c r="AK979" s="30"/>
      <c r="AL979" s="30"/>
      <c r="AM979" s="109"/>
      <c r="AN979" s="109"/>
      <c r="AO979" s="30"/>
      <c r="AP979" s="112" t="s">
        <v>1791</v>
      </c>
      <c r="AQ979"/>
      <c r="AR979"/>
      <c r="AS979"/>
      <c r="AT979"/>
      <c r="AU979"/>
      <c r="AV979"/>
    </row>
    <row r="980" spans="27:48" ht="23.45" customHeight="1" x14ac:dyDescent="0.2">
      <c r="AA980" s="97"/>
      <c r="AB980" s="97"/>
      <c r="AC980" s="97"/>
      <c r="AD980" s="97"/>
      <c r="AE980" s="97"/>
      <c r="AF980" s="93"/>
      <c r="AG980" s="93"/>
      <c r="AH980" s="93"/>
      <c r="AI980" s="30"/>
      <c r="AJ980" s="30"/>
      <c r="AK980" s="30"/>
      <c r="AL980" s="30"/>
      <c r="AM980" s="109"/>
      <c r="AN980" s="109"/>
      <c r="AO980" s="30"/>
      <c r="AP980" s="112" t="s">
        <v>1792</v>
      </c>
      <c r="AQ980"/>
      <c r="AR980"/>
      <c r="AS980"/>
      <c r="AT980"/>
      <c r="AU980"/>
      <c r="AV980"/>
    </row>
    <row r="981" spans="27:48" ht="23.45" customHeight="1" x14ac:dyDescent="0.2">
      <c r="AA981" s="97"/>
      <c r="AB981" s="97"/>
      <c r="AC981" s="97"/>
      <c r="AD981" s="97"/>
      <c r="AE981" s="97"/>
      <c r="AF981" s="93"/>
      <c r="AG981" s="93"/>
      <c r="AH981" s="93"/>
      <c r="AI981" s="30"/>
      <c r="AJ981" s="30"/>
      <c r="AK981" s="30"/>
      <c r="AL981" s="30"/>
      <c r="AM981" s="109"/>
      <c r="AN981" s="109"/>
      <c r="AO981" s="30"/>
      <c r="AP981" s="112" t="s">
        <v>1793</v>
      </c>
      <c r="AQ981"/>
      <c r="AR981"/>
      <c r="AS981"/>
      <c r="AT981"/>
      <c r="AU981"/>
      <c r="AV981"/>
    </row>
    <row r="982" spans="27:48" ht="23.45" customHeight="1" x14ac:dyDescent="0.2">
      <c r="AA982" s="97"/>
      <c r="AB982" s="97"/>
      <c r="AC982" s="97"/>
      <c r="AD982" s="97"/>
      <c r="AE982" s="97"/>
      <c r="AF982" s="93"/>
      <c r="AG982" s="93"/>
      <c r="AH982" s="93"/>
      <c r="AI982" s="30"/>
      <c r="AJ982" s="30"/>
      <c r="AK982" s="30"/>
      <c r="AL982" s="30"/>
      <c r="AM982" s="109"/>
      <c r="AN982" s="109"/>
      <c r="AO982" s="30"/>
      <c r="AP982" s="112" t="s">
        <v>1794</v>
      </c>
      <c r="AQ982"/>
      <c r="AR982"/>
      <c r="AS982"/>
      <c r="AT982"/>
      <c r="AU982"/>
      <c r="AV982"/>
    </row>
    <row r="983" spans="27:48" ht="23.45" customHeight="1" x14ac:dyDescent="0.2">
      <c r="AA983" s="97"/>
      <c r="AB983" s="97"/>
      <c r="AC983" s="97"/>
      <c r="AD983" s="97"/>
      <c r="AE983" s="97"/>
      <c r="AF983" s="93"/>
      <c r="AG983" s="93"/>
      <c r="AH983" s="93"/>
      <c r="AI983" s="30"/>
      <c r="AJ983" s="30"/>
      <c r="AK983" s="30"/>
      <c r="AL983" s="30"/>
      <c r="AM983" s="109"/>
      <c r="AN983" s="109"/>
      <c r="AO983" s="30"/>
      <c r="AP983" s="112" t="s">
        <v>1795</v>
      </c>
      <c r="AQ983"/>
      <c r="AR983"/>
      <c r="AS983"/>
      <c r="AT983"/>
      <c r="AU983"/>
      <c r="AV983"/>
    </row>
    <row r="984" spans="27:48" ht="23.45" customHeight="1" x14ac:dyDescent="0.2">
      <c r="AA984" s="97"/>
      <c r="AB984" s="97"/>
      <c r="AC984" s="97"/>
      <c r="AD984" s="97"/>
      <c r="AE984" s="97"/>
      <c r="AF984" s="93"/>
      <c r="AG984" s="93"/>
      <c r="AH984" s="93"/>
      <c r="AI984" s="30"/>
      <c r="AJ984" s="30"/>
      <c r="AK984" s="30"/>
      <c r="AL984" s="30"/>
      <c r="AM984" s="109"/>
      <c r="AN984" s="109"/>
      <c r="AO984" s="30"/>
      <c r="AP984" s="112" t="s">
        <v>1796</v>
      </c>
      <c r="AQ984"/>
      <c r="AR984"/>
      <c r="AS984"/>
      <c r="AT984"/>
      <c r="AU984"/>
      <c r="AV984"/>
    </row>
    <row r="985" spans="27:48" ht="23.45" customHeight="1" x14ac:dyDescent="0.2">
      <c r="AA985" s="97"/>
      <c r="AB985" s="97"/>
      <c r="AC985" s="97"/>
      <c r="AD985" s="97"/>
      <c r="AE985" s="97"/>
      <c r="AF985" s="93"/>
      <c r="AG985" s="93"/>
      <c r="AH985" s="93"/>
      <c r="AI985" s="30"/>
      <c r="AJ985" s="30"/>
      <c r="AK985" s="30"/>
      <c r="AL985" s="30"/>
      <c r="AM985" s="109"/>
      <c r="AN985" s="109"/>
      <c r="AO985" s="30"/>
      <c r="AP985" s="112" t="s">
        <v>1797</v>
      </c>
      <c r="AQ985"/>
      <c r="AR985"/>
      <c r="AS985"/>
      <c r="AT985"/>
      <c r="AU985"/>
      <c r="AV985"/>
    </row>
    <row r="986" spans="27:48" ht="23.45" customHeight="1" x14ac:dyDescent="0.2">
      <c r="AA986" s="97"/>
      <c r="AB986" s="97"/>
      <c r="AC986" s="97"/>
      <c r="AD986" s="97"/>
      <c r="AE986" s="97"/>
      <c r="AF986" s="93"/>
      <c r="AG986" s="93"/>
      <c r="AH986" s="93"/>
      <c r="AI986" s="30"/>
      <c r="AJ986" s="30"/>
      <c r="AK986" s="30"/>
      <c r="AL986" s="30"/>
      <c r="AM986" s="109"/>
      <c r="AN986" s="109"/>
      <c r="AO986" s="30"/>
      <c r="AP986" s="112" t="s">
        <v>1798</v>
      </c>
      <c r="AQ986"/>
      <c r="AR986"/>
      <c r="AS986"/>
      <c r="AT986"/>
      <c r="AU986"/>
      <c r="AV986"/>
    </row>
    <row r="987" spans="27:48" ht="23.45" customHeight="1" x14ac:dyDescent="0.2">
      <c r="AA987" s="97"/>
      <c r="AB987" s="97"/>
      <c r="AC987" s="97"/>
      <c r="AD987" s="97"/>
      <c r="AE987" s="97"/>
      <c r="AF987" s="93"/>
      <c r="AG987" s="93"/>
      <c r="AH987" s="93"/>
      <c r="AI987" s="30"/>
      <c r="AJ987" s="30"/>
      <c r="AK987" s="30"/>
      <c r="AL987" s="30"/>
      <c r="AM987" s="109"/>
      <c r="AN987" s="109"/>
      <c r="AO987" s="30"/>
      <c r="AP987" s="112" t="s">
        <v>1799</v>
      </c>
      <c r="AQ987"/>
      <c r="AR987"/>
      <c r="AS987"/>
      <c r="AT987"/>
      <c r="AU987"/>
      <c r="AV987"/>
    </row>
    <row r="988" spans="27:48" ht="23.45" customHeight="1" x14ac:dyDescent="0.2">
      <c r="AA988" s="97"/>
      <c r="AB988" s="97"/>
      <c r="AC988" s="97"/>
      <c r="AD988" s="97"/>
      <c r="AE988" s="97"/>
      <c r="AF988" s="93"/>
      <c r="AG988" s="93"/>
      <c r="AH988" s="93"/>
      <c r="AI988" s="30"/>
      <c r="AJ988" s="30"/>
      <c r="AK988" s="30"/>
      <c r="AL988" s="30"/>
      <c r="AM988" s="109"/>
      <c r="AN988" s="109"/>
      <c r="AO988" s="30"/>
      <c r="AP988" s="112" t="s">
        <v>1800</v>
      </c>
      <c r="AQ988"/>
      <c r="AR988"/>
      <c r="AS988"/>
      <c r="AT988"/>
      <c r="AU988"/>
      <c r="AV988"/>
    </row>
    <row r="989" spans="27:48" ht="23.45" customHeight="1" x14ac:dyDescent="0.2">
      <c r="AA989" s="97"/>
      <c r="AB989" s="97"/>
      <c r="AC989" s="97"/>
      <c r="AD989" s="97"/>
      <c r="AE989" s="97"/>
      <c r="AF989" s="93"/>
      <c r="AG989" s="93"/>
      <c r="AH989" s="93"/>
      <c r="AI989" s="30"/>
      <c r="AJ989" s="30"/>
      <c r="AK989" s="30"/>
      <c r="AL989" s="30"/>
      <c r="AM989" s="109"/>
      <c r="AN989" s="109"/>
      <c r="AO989" s="30"/>
      <c r="AP989" s="112" t="s">
        <v>1801</v>
      </c>
      <c r="AQ989"/>
      <c r="AR989"/>
      <c r="AS989"/>
      <c r="AT989"/>
      <c r="AU989"/>
      <c r="AV989"/>
    </row>
    <row r="990" spans="27:48" ht="23.45" customHeight="1" x14ac:dyDescent="0.2">
      <c r="AA990" s="97"/>
      <c r="AB990" s="97"/>
      <c r="AC990" s="97"/>
      <c r="AD990" s="97"/>
      <c r="AE990" s="97"/>
      <c r="AF990" s="93"/>
      <c r="AG990" s="93"/>
      <c r="AH990" s="93"/>
      <c r="AI990" s="30"/>
      <c r="AJ990" s="30"/>
      <c r="AK990" s="30"/>
      <c r="AL990" s="30"/>
      <c r="AM990" s="109"/>
      <c r="AN990" s="109"/>
      <c r="AO990" s="30"/>
      <c r="AP990" s="112" t="s">
        <v>1802</v>
      </c>
      <c r="AQ990"/>
      <c r="AR990"/>
      <c r="AS990"/>
      <c r="AT990"/>
      <c r="AU990"/>
      <c r="AV990"/>
    </row>
    <row r="991" spans="27:48" ht="23.45" customHeight="1" x14ac:dyDescent="0.2">
      <c r="AA991" s="97"/>
      <c r="AB991" s="97"/>
      <c r="AC991" s="97"/>
      <c r="AD991" s="97"/>
      <c r="AE991" s="97"/>
      <c r="AF991" s="93"/>
      <c r="AG991" s="93"/>
      <c r="AH991" s="93"/>
      <c r="AI991" s="30"/>
      <c r="AJ991" s="30"/>
      <c r="AK991" s="30"/>
      <c r="AL991" s="30"/>
      <c r="AM991" s="109"/>
      <c r="AN991" s="109"/>
      <c r="AO991" s="30"/>
      <c r="AP991" s="112" t="s">
        <v>1803</v>
      </c>
      <c r="AQ991"/>
      <c r="AR991"/>
      <c r="AS991"/>
      <c r="AT991"/>
      <c r="AU991"/>
      <c r="AV991"/>
    </row>
    <row r="992" spans="27:48" ht="23.45" customHeight="1" x14ac:dyDescent="0.2">
      <c r="AA992" s="97"/>
      <c r="AB992" s="97"/>
      <c r="AC992" s="97"/>
      <c r="AD992" s="97"/>
      <c r="AE992" s="97"/>
      <c r="AF992" s="93"/>
      <c r="AG992" s="93"/>
      <c r="AH992" s="93"/>
      <c r="AI992" s="30"/>
      <c r="AJ992" s="30"/>
      <c r="AK992" s="30"/>
      <c r="AL992" s="30"/>
      <c r="AM992" s="109"/>
      <c r="AN992" s="109"/>
      <c r="AO992" s="30"/>
      <c r="AP992" s="112" t="s">
        <v>1804</v>
      </c>
      <c r="AQ992"/>
      <c r="AR992"/>
      <c r="AS992"/>
      <c r="AT992"/>
      <c r="AU992"/>
      <c r="AV992"/>
    </row>
    <row r="993" spans="27:48" ht="23.45" customHeight="1" x14ac:dyDescent="0.2">
      <c r="AA993" s="97"/>
      <c r="AB993" s="97"/>
      <c r="AC993" s="97"/>
      <c r="AD993" s="97"/>
      <c r="AE993" s="97"/>
      <c r="AF993" s="93"/>
      <c r="AG993" s="93"/>
      <c r="AH993" s="93"/>
      <c r="AI993" s="30"/>
      <c r="AJ993" s="30"/>
      <c r="AK993" s="30"/>
      <c r="AL993" s="30"/>
      <c r="AM993" s="109"/>
      <c r="AN993" s="109"/>
      <c r="AO993" s="30"/>
      <c r="AP993" s="112" t="s">
        <v>1805</v>
      </c>
      <c r="AQ993"/>
      <c r="AR993"/>
      <c r="AS993"/>
      <c r="AT993"/>
      <c r="AU993"/>
      <c r="AV993"/>
    </row>
    <row r="994" spans="27:48" ht="23.45" customHeight="1" x14ac:dyDescent="0.2">
      <c r="AA994" s="97"/>
      <c r="AB994" s="97"/>
      <c r="AC994" s="97"/>
      <c r="AD994" s="97"/>
      <c r="AE994" s="97"/>
      <c r="AF994" s="93"/>
      <c r="AG994" s="93"/>
      <c r="AH994" s="93"/>
      <c r="AI994" s="30"/>
      <c r="AJ994" s="30"/>
      <c r="AK994" s="30"/>
      <c r="AL994" s="30"/>
      <c r="AM994" s="109"/>
      <c r="AN994" s="109"/>
      <c r="AO994" s="30"/>
      <c r="AP994" s="112" t="s">
        <v>1806</v>
      </c>
      <c r="AQ994"/>
      <c r="AR994"/>
      <c r="AS994"/>
      <c r="AT994"/>
      <c r="AU994"/>
      <c r="AV994"/>
    </row>
    <row r="995" spans="27:48" ht="23.45" customHeight="1" x14ac:dyDescent="0.2">
      <c r="AA995" s="97"/>
      <c r="AB995" s="97"/>
      <c r="AC995" s="97"/>
      <c r="AD995" s="97"/>
      <c r="AE995" s="97"/>
      <c r="AF995" s="93"/>
      <c r="AG995" s="93"/>
      <c r="AH995" s="93"/>
      <c r="AI995" s="30"/>
      <c r="AJ995" s="30"/>
      <c r="AK995" s="30"/>
      <c r="AL995" s="30"/>
      <c r="AM995" s="109"/>
      <c r="AN995" s="109"/>
      <c r="AO995" s="30"/>
      <c r="AP995" s="112" t="s">
        <v>1807</v>
      </c>
      <c r="AQ995"/>
      <c r="AR995"/>
      <c r="AS995"/>
      <c r="AT995"/>
      <c r="AU995"/>
      <c r="AV995"/>
    </row>
    <row r="996" spans="27:48" ht="23.45" customHeight="1" x14ac:dyDescent="0.2">
      <c r="AA996" s="97"/>
      <c r="AB996" s="97"/>
      <c r="AC996" s="97"/>
      <c r="AD996" s="97"/>
      <c r="AE996" s="97"/>
      <c r="AF996" s="93"/>
      <c r="AG996" s="93"/>
      <c r="AH996" s="93"/>
      <c r="AI996" s="30"/>
      <c r="AJ996" s="30"/>
      <c r="AK996" s="30"/>
      <c r="AL996" s="30"/>
      <c r="AM996" s="109"/>
      <c r="AN996" s="109"/>
      <c r="AO996" s="30"/>
      <c r="AP996" s="112" t="s">
        <v>1808</v>
      </c>
      <c r="AQ996"/>
      <c r="AR996"/>
      <c r="AS996"/>
      <c r="AT996"/>
      <c r="AU996"/>
      <c r="AV996"/>
    </row>
    <row r="997" spans="27:48" ht="23.45" customHeight="1" x14ac:dyDescent="0.2">
      <c r="AA997" s="97"/>
      <c r="AB997" s="97"/>
      <c r="AC997" s="97"/>
      <c r="AD997" s="97"/>
      <c r="AE997" s="97"/>
      <c r="AF997" s="93"/>
      <c r="AG997" s="93"/>
      <c r="AH997" s="93"/>
      <c r="AI997" s="30"/>
      <c r="AJ997" s="30"/>
      <c r="AK997" s="30"/>
      <c r="AL997" s="30"/>
      <c r="AM997" s="109"/>
      <c r="AN997" s="109"/>
      <c r="AO997" s="30"/>
      <c r="AP997" s="112" t="s">
        <v>1809</v>
      </c>
      <c r="AQ997"/>
      <c r="AR997"/>
      <c r="AS997"/>
      <c r="AT997"/>
      <c r="AU997"/>
      <c r="AV997"/>
    </row>
    <row r="998" spans="27:48" ht="23.45" customHeight="1" x14ac:dyDescent="0.2">
      <c r="AA998" s="97"/>
      <c r="AB998" s="97"/>
      <c r="AC998" s="97"/>
      <c r="AD998" s="97"/>
      <c r="AE998" s="97"/>
      <c r="AF998" s="93"/>
      <c r="AG998" s="93"/>
      <c r="AH998" s="93"/>
      <c r="AI998" s="30"/>
      <c r="AJ998" s="30"/>
      <c r="AK998" s="30"/>
      <c r="AL998" s="30"/>
      <c r="AM998" s="109"/>
      <c r="AN998" s="109"/>
      <c r="AO998" s="30"/>
      <c r="AP998" s="112" t="s">
        <v>1810</v>
      </c>
      <c r="AQ998"/>
      <c r="AR998"/>
      <c r="AS998"/>
      <c r="AT998"/>
      <c r="AU998"/>
      <c r="AV998"/>
    </row>
    <row r="999" spans="27:48" ht="23.45" customHeight="1" x14ac:dyDescent="0.2">
      <c r="AA999" s="97"/>
      <c r="AB999" s="97"/>
      <c r="AC999" s="97"/>
      <c r="AD999" s="97"/>
      <c r="AE999" s="97"/>
      <c r="AF999" s="93"/>
      <c r="AG999" s="93"/>
      <c r="AH999" s="93"/>
      <c r="AI999" s="30"/>
      <c r="AJ999" s="30"/>
      <c r="AK999" s="30"/>
      <c r="AL999" s="30"/>
      <c r="AM999" s="109"/>
      <c r="AN999" s="109"/>
      <c r="AO999" s="30"/>
      <c r="AP999" s="112" t="s">
        <v>1811</v>
      </c>
      <c r="AQ999"/>
      <c r="AR999"/>
      <c r="AS999"/>
      <c r="AT999"/>
      <c r="AU999"/>
      <c r="AV999"/>
    </row>
    <row r="1000" spans="27:48" ht="23.45" customHeight="1" x14ac:dyDescent="0.2">
      <c r="AA1000" s="97"/>
      <c r="AB1000" s="97"/>
      <c r="AC1000" s="97"/>
      <c r="AD1000" s="97"/>
      <c r="AE1000" s="97"/>
      <c r="AF1000" s="93"/>
      <c r="AG1000" s="93"/>
      <c r="AH1000" s="93"/>
      <c r="AI1000" s="30"/>
      <c r="AJ1000" s="30"/>
      <c r="AK1000" s="30"/>
      <c r="AL1000" s="30"/>
      <c r="AM1000" s="109"/>
      <c r="AN1000" s="109"/>
      <c r="AO1000" s="30"/>
      <c r="AP1000" s="112" t="s">
        <v>1812</v>
      </c>
      <c r="AQ1000"/>
      <c r="AR1000"/>
      <c r="AS1000"/>
      <c r="AT1000"/>
      <c r="AU1000"/>
      <c r="AV1000"/>
    </row>
    <row r="1001" spans="27:48" ht="23.45" customHeight="1" x14ac:dyDescent="0.2">
      <c r="AA1001" s="97"/>
      <c r="AB1001" s="97"/>
      <c r="AC1001" s="97"/>
      <c r="AD1001" s="97"/>
      <c r="AE1001" s="97"/>
      <c r="AF1001" s="93"/>
      <c r="AG1001" s="93"/>
      <c r="AH1001" s="93"/>
      <c r="AI1001" s="30"/>
      <c r="AJ1001" s="30"/>
      <c r="AK1001" s="30"/>
      <c r="AL1001" s="30"/>
      <c r="AM1001" s="109"/>
      <c r="AN1001" s="109"/>
      <c r="AO1001" s="30"/>
      <c r="AP1001" s="112" t="s">
        <v>1813</v>
      </c>
      <c r="AQ1001"/>
      <c r="AR1001"/>
      <c r="AS1001"/>
      <c r="AT1001"/>
      <c r="AU1001"/>
      <c r="AV1001"/>
    </row>
    <row r="1002" spans="27:48" ht="23.45" customHeight="1" x14ac:dyDescent="0.2">
      <c r="AA1002" s="97"/>
      <c r="AB1002" s="97"/>
      <c r="AC1002" s="97"/>
      <c r="AD1002" s="97"/>
      <c r="AE1002" s="97"/>
      <c r="AF1002" s="93"/>
      <c r="AG1002" s="93"/>
      <c r="AH1002" s="93"/>
      <c r="AI1002" s="30"/>
      <c r="AJ1002" s="30"/>
      <c r="AK1002" s="30"/>
      <c r="AL1002" s="30"/>
      <c r="AM1002" s="109"/>
      <c r="AN1002" s="109"/>
      <c r="AO1002" s="30"/>
      <c r="AP1002" s="112" t="s">
        <v>1814</v>
      </c>
      <c r="AQ1002"/>
      <c r="AR1002"/>
      <c r="AS1002"/>
      <c r="AT1002"/>
      <c r="AU1002"/>
      <c r="AV1002"/>
    </row>
    <row r="1003" spans="27:48" ht="23.45" customHeight="1" x14ac:dyDescent="0.2">
      <c r="AA1003" s="97"/>
      <c r="AB1003" s="97"/>
      <c r="AC1003" s="97"/>
      <c r="AD1003" s="97"/>
      <c r="AE1003" s="97"/>
      <c r="AF1003" s="93"/>
      <c r="AG1003" s="93"/>
      <c r="AH1003" s="93"/>
      <c r="AI1003" s="30"/>
      <c r="AJ1003" s="30"/>
      <c r="AK1003" s="30"/>
      <c r="AL1003" s="30"/>
      <c r="AM1003" s="109"/>
      <c r="AN1003" s="109"/>
      <c r="AO1003" s="30"/>
      <c r="AP1003" s="112" t="s">
        <v>1815</v>
      </c>
      <c r="AQ1003"/>
      <c r="AR1003"/>
      <c r="AS1003"/>
      <c r="AT1003"/>
      <c r="AU1003"/>
      <c r="AV1003"/>
    </row>
    <row r="1004" spans="27:48" ht="23.45" customHeight="1" x14ac:dyDescent="0.2">
      <c r="AA1004" s="97"/>
      <c r="AB1004" s="97"/>
      <c r="AC1004" s="97"/>
      <c r="AD1004" s="97"/>
      <c r="AE1004" s="97"/>
      <c r="AF1004" s="93"/>
      <c r="AG1004" s="93"/>
      <c r="AH1004" s="93"/>
      <c r="AI1004" s="30"/>
      <c r="AJ1004" s="30"/>
      <c r="AK1004" s="30"/>
      <c r="AL1004" s="30"/>
      <c r="AM1004" s="109"/>
      <c r="AN1004" s="109"/>
      <c r="AO1004" s="30"/>
      <c r="AP1004" s="112" t="s">
        <v>1816</v>
      </c>
      <c r="AQ1004"/>
      <c r="AR1004"/>
      <c r="AS1004"/>
      <c r="AT1004"/>
      <c r="AU1004"/>
      <c r="AV1004"/>
    </row>
    <row r="1005" spans="27:48" ht="23.45" customHeight="1" x14ac:dyDescent="0.2">
      <c r="AA1005" s="97"/>
      <c r="AB1005" s="97"/>
      <c r="AC1005" s="97"/>
      <c r="AD1005" s="97"/>
      <c r="AE1005" s="97"/>
      <c r="AF1005" s="93"/>
      <c r="AG1005" s="93"/>
      <c r="AH1005" s="93"/>
      <c r="AI1005" s="30"/>
      <c r="AJ1005" s="30"/>
      <c r="AK1005" s="30"/>
      <c r="AL1005" s="30"/>
      <c r="AM1005" s="109"/>
      <c r="AN1005" s="109"/>
      <c r="AO1005" s="30"/>
      <c r="AP1005" s="112" t="s">
        <v>1817</v>
      </c>
      <c r="AQ1005"/>
      <c r="AR1005"/>
      <c r="AS1005"/>
      <c r="AT1005"/>
      <c r="AU1005"/>
      <c r="AV1005"/>
    </row>
    <row r="1006" spans="27:48" ht="23.45" customHeight="1" x14ac:dyDescent="0.2">
      <c r="AA1006" s="97"/>
      <c r="AB1006" s="97"/>
      <c r="AC1006" s="97"/>
      <c r="AD1006" s="97"/>
      <c r="AE1006" s="97"/>
      <c r="AF1006" s="93"/>
      <c r="AG1006" s="93"/>
      <c r="AH1006" s="93"/>
      <c r="AI1006" s="30"/>
      <c r="AJ1006" s="30"/>
      <c r="AK1006" s="30"/>
      <c r="AL1006" s="30"/>
      <c r="AM1006" s="109"/>
      <c r="AN1006" s="109"/>
      <c r="AO1006" s="30"/>
      <c r="AP1006" s="112" t="s">
        <v>1818</v>
      </c>
      <c r="AQ1006"/>
      <c r="AR1006"/>
      <c r="AS1006"/>
      <c r="AT1006"/>
      <c r="AU1006"/>
      <c r="AV1006"/>
    </row>
    <row r="1007" spans="27:48" ht="23.45" customHeight="1" x14ac:dyDescent="0.2">
      <c r="AA1007" s="97"/>
      <c r="AB1007" s="97"/>
      <c r="AC1007" s="97"/>
      <c r="AD1007" s="97"/>
      <c r="AE1007" s="97"/>
      <c r="AF1007" s="93"/>
      <c r="AG1007" s="93"/>
      <c r="AH1007" s="93"/>
      <c r="AI1007" s="30"/>
      <c r="AJ1007" s="30"/>
      <c r="AK1007" s="30"/>
      <c r="AL1007" s="30"/>
      <c r="AM1007" s="109"/>
      <c r="AN1007" s="109"/>
      <c r="AO1007" s="30"/>
      <c r="AP1007" s="112" t="s">
        <v>1819</v>
      </c>
      <c r="AQ1007"/>
      <c r="AR1007"/>
      <c r="AS1007"/>
      <c r="AT1007"/>
      <c r="AU1007"/>
      <c r="AV1007"/>
    </row>
    <row r="1008" spans="27:48" ht="23.45" customHeight="1" x14ac:dyDescent="0.2">
      <c r="AA1008" s="97"/>
      <c r="AB1008" s="97"/>
      <c r="AC1008" s="97"/>
      <c r="AD1008" s="97"/>
      <c r="AE1008" s="97"/>
      <c r="AF1008" s="93"/>
      <c r="AG1008" s="93"/>
      <c r="AH1008" s="93"/>
      <c r="AI1008" s="30"/>
      <c r="AJ1008" s="30"/>
      <c r="AK1008" s="30"/>
      <c r="AL1008" s="30"/>
      <c r="AM1008" s="109"/>
      <c r="AN1008" s="109"/>
      <c r="AO1008" s="30"/>
      <c r="AP1008" s="112" t="s">
        <v>1820</v>
      </c>
      <c r="AQ1008"/>
      <c r="AR1008"/>
      <c r="AS1008"/>
      <c r="AT1008"/>
      <c r="AU1008"/>
      <c r="AV1008"/>
    </row>
    <row r="1009" spans="27:48" ht="23.45" customHeight="1" x14ac:dyDescent="0.2">
      <c r="AA1009" s="97"/>
      <c r="AB1009" s="97"/>
      <c r="AC1009" s="97"/>
      <c r="AD1009" s="97"/>
      <c r="AE1009" s="97"/>
      <c r="AF1009" s="93"/>
      <c r="AG1009" s="93"/>
      <c r="AH1009" s="93"/>
      <c r="AI1009" s="30"/>
      <c r="AJ1009" s="30"/>
      <c r="AK1009" s="30"/>
      <c r="AL1009" s="30"/>
      <c r="AM1009" s="109"/>
      <c r="AN1009" s="109"/>
      <c r="AO1009" s="30"/>
      <c r="AP1009" s="112" t="s">
        <v>1821</v>
      </c>
      <c r="AQ1009"/>
      <c r="AR1009"/>
      <c r="AS1009"/>
      <c r="AT1009"/>
      <c r="AU1009"/>
      <c r="AV1009"/>
    </row>
    <row r="1010" spans="27:48" ht="23.45" customHeight="1" x14ac:dyDescent="0.2">
      <c r="AA1010" s="97"/>
      <c r="AB1010" s="97"/>
      <c r="AC1010" s="97"/>
      <c r="AD1010" s="97"/>
      <c r="AE1010" s="97"/>
      <c r="AF1010" s="93"/>
      <c r="AG1010" s="93"/>
      <c r="AH1010" s="93"/>
      <c r="AI1010" s="30"/>
      <c r="AJ1010" s="30"/>
      <c r="AK1010" s="30"/>
      <c r="AL1010" s="30"/>
      <c r="AM1010" s="109"/>
      <c r="AN1010" s="109"/>
      <c r="AO1010" s="30"/>
      <c r="AP1010" s="112" t="s">
        <v>1822</v>
      </c>
      <c r="AQ1010"/>
      <c r="AR1010"/>
      <c r="AS1010"/>
      <c r="AT1010"/>
      <c r="AU1010"/>
      <c r="AV1010"/>
    </row>
    <row r="1011" spans="27:48" ht="23.45" customHeight="1" x14ac:dyDescent="0.2">
      <c r="AA1011" s="97"/>
      <c r="AB1011" s="97"/>
      <c r="AC1011" s="97"/>
      <c r="AD1011" s="97"/>
      <c r="AE1011" s="97"/>
      <c r="AF1011" s="93"/>
      <c r="AG1011" s="93"/>
      <c r="AH1011" s="93"/>
      <c r="AI1011" s="30"/>
      <c r="AJ1011" s="30"/>
      <c r="AK1011" s="30"/>
      <c r="AL1011" s="30"/>
      <c r="AM1011" s="109"/>
      <c r="AN1011" s="109"/>
      <c r="AO1011" s="30"/>
      <c r="AP1011" s="112" t="s">
        <v>1823</v>
      </c>
      <c r="AQ1011"/>
      <c r="AR1011"/>
      <c r="AS1011"/>
      <c r="AT1011"/>
      <c r="AU1011"/>
      <c r="AV1011"/>
    </row>
    <row r="1012" spans="27:48" ht="23.45" customHeight="1" x14ac:dyDescent="0.2">
      <c r="AA1012" s="97"/>
      <c r="AB1012" s="97"/>
      <c r="AC1012" s="97"/>
      <c r="AD1012" s="97"/>
      <c r="AE1012" s="97"/>
      <c r="AF1012" s="93"/>
      <c r="AG1012" s="93"/>
      <c r="AH1012" s="93"/>
      <c r="AI1012" s="30"/>
      <c r="AJ1012" s="30"/>
      <c r="AK1012" s="30"/>
      <c r="AL1012" s="30"/>
      <c r="AM1012" s="109"/>
      <c r="AN1012" s="109"/>
      <c r="AO1012" s="30"/>
      <c r="AP1012" s="112" t="s">
        <v>1824</v>
      </c>
      <c r="AQ1012"/>
      <c r="AR1012"/>
      <c r="AS1012"/>
      <c r="AT1012"/>
      <c r="AU1012"/>
      <c r="AV1012"/>
    </row>
    <row r="1013" spans="27:48" ht="23.45" customHeight="1" x14ac:dyDescent="0.2">
      <c r="AA1013" s="97"/>
      <c r="AB1013" s="97"/>
      <c r="AC1013" s="97"/>
      <c r="AD1013" s="97"/>
      <c r="AE1013" s="97"/>
      <c r="AF1013" s="93"/>
      <c r="AG1013" s="93"/>
      <c r="AH1013" s="93"/>
      <c r="AI1013" s="30"/>
      <c r="AJ1013" s="30"/>
      <c r="AK1013" s="30"/>
      <c r="AL1013" s="30"/>
      <c r="AM1013" s="109"/>
      <c r="AN1013" s="109"/>
      <c r="AO1013" s="30"/>
      <c r="AP1013" s="112" t="s">
        <v>1825</v>
      </c>
      <c r="AQ1013"/>
      <c r="AR1013"/>
      <c r="AS1013"/>
      <c r="AT1013"/>
      <c r="AU1013"/>
      <c r="AV1013"/>
    </row>
    <row r="1014" spans="27:48" ht="23.45" customHeight="1" x14ac:dyDescent="0.2">
      <c r="AA1014" s="97"/>
      <c r="AB1014" s="97"/>
      <c r="AC1014" s="97"/>
      <c r="AD1014" s="97"/>
      <c r="AE1014" s="97"/>
      <c r="AF1014" s="93"/>
      <c r="AG1014" s="93"/>
      <c r="AH1014" s="93"/>
      <c r="AI1014" s="30"/>
      <c r="AJ1014" s="30"/>
      <c r="AK1014" s="30"/>
      <c r="AL1014" s="30"/>
      <c r="AM1014" s="109"/>
      <c r="AN1014" s="109"/>
      <c r="AO1014" s="30"/>
      <c r="AP1014" s="112" t="s">
        <v>1826</v>
      </c>
      <c r="AQ1014"/>
      <c r="AR1014"/>
      <c r="AS1014"/>
      <c r="AT1014"/>
      <c r="AU1014"/>
      <c r="AV1014"/>
    </row>
    <row r="1015" spans="27:48" ht="23.45" customHeight="1" x14ac:dyDescent="0.2">
      <c r="AA1015" s="97"/>
      <c r="AB1015" s="97"/>
      <c r="AC1015" s="97"/>
      <c r="AD1015" s="97"/>
      <c r="AE1015" s="97"/>
      <c r="AF1015" s="93"/>
      <c r="AG1015" s="93"/>
      <c r="AH1015" s="93"/>
      <c r="AI1015" s="30"/>
      <c r="AJ1015" s="30"/>
      <c r="AK1015" s="30"/>
      <c r="AL1015" s="30"/>
      <c r="AM1015" s="109"/>
      <c r="AN1015" s="109"/>
      <c r="AO1015" s="30"/>
      <c r="AP1015" s="112" t="s">
        <v>1827</v>
      </c>
      <c r="AQ1015"/>
      <c r="AR1015"/>
      <c r="AS1015"/>
      <c r="AT1015"/>
      <c r="AU1015"/>
      <c r="AV1015"/>
    </row>
    <row r="1016" spans="27:48" ht="23.45" customHeight="1" x14ac:dyDescent="0.2">
      <c r="AA1016" s="97"/>
      <c r="AB1016" s="97"/>
      <c r="AC1016" s="97"/>
      <c r="AD1016" s="97"/>
      <c r="AE1016" s="97"/>
      <c r="AF1016" s="93"/>
      <c r="AG1016" s="93"/>
      <c r="AH1016" s="93"/>
      <c r="AI1016" s="30"/>
      <c r="AJ1016" s="30"/>
      <c r="AK1016" s="30"/>
      <c r="AL1016" s="30"/>
      <c r="AM1016" s="109"/>
      <c r="AN1016" s="109"/>
      <c r="AO1016" s="30"/>
      <c r="AP1016" s="112" t="s">
        <v>1828</v>
      </c>
      <c r="AQ1016"/>
      <c r="AR1016"/>
      <c r="AS1016"/>
      <c r="AT1016"/>
      <c r="AU1016"/>
      <c r="AV1016"/>
    </row>
    <row r="1017" spans="27:48" ht="23.45" customHeight="1" x14ac:dyDescent="0.2">
      <c r="AA1017" s="97"/>
      <c r="AB1017" s="97"/>
      <c r="AC1017" s="97"/>
      <c r="AD1017" s="97"/>
      <c r="AE1017" s="97"/>
      <c r="AF1017" s="93"/>
      <c r="AG1017" s="93"/>
      <c r="AH1017" s="93"/>
      <c r="AI1017" s="30"/>
      <c r="AJ1017" s="30"/>
      <c r="AK1017" s="30"/>
      <c r="AL1017" s="30"/>
      <c r="AM1017" s="109"/>
      <c r="AN1017" s="109"/>
      <c r="AO1017" s="30"/>
      <c r="AP1017" s="112" t="s">
        <v>1829</v>
      </c>
      <c r="AQ1017"/>
      <c r="AR1017"/>
      <c r="AS1017"/>
      <c r="AT1017"/>
      <c r="AU1017"/>
      <c r="AV1017"/>
    </row>
    <row r="1018" spans="27:48" ht="23.45" customHeight="1" x14ac:dyDescent="0.2">
      <c r="AA1018" s="97"/>
      <c r="AB1018" s="97"/>
      <c r="AC1018" s="97"/>
      <c r="AD1018" s="97"/>
      <c r="AE1018" s="97"/>
      <c r="AF1018" s="93"/>
      <c r="AG1018" s="93"/>
      <c r="AH1018" s="93"/>
      <c r="AI1018" s="30"/>
      <c r="AJ1018" s="30"/>
      <c r="AK1018" s="30"/>
      <c r="AL1018" s="30"/>
      <c r="AM1018" s="109"/>
      <c r="AN1018" s="109"/>
      <c r="AO1018" s="30"/>
      <c r="AP1018" s="112" t="s">
        <v>1830</v>
      </c>
      <c r="AQ1018"/>
      <c r="AR1018"/>
      <c r="AS1018"/>
      <c r="AT1018"/>
      <c r="AU1018"/>
      <c r="AV1018"/>
    </row>
    <row r="1019" spans="27:48" ht="23.45" customHeight="1" x14ac:dyDescent="0.2">
      <c r="AA1019" s="97"/>
      <c r="AB1019" s="97"/>
      <c r="AC1019" s="97"/>
      <c r="AD1019" s="97"/>
      <c r="AE1019" s="97"/>
      <c r="AF1019" s="93"/>
      <c r="AG1019" s="93"/>
      <c r="AH1019" s="93"/>
      <c r="AI1019" s="30"/>
      <c r="AJ1019" s="30"/>
      <c r="AK1019" s="30"/>
      <c r="AL1019" s="30"/>
      <c r="AM1019" s="109"/>
      <c r="AN1019" s="109"/>
      <c r="AO1019" s="30"/>
      <c r="AP1019" s="112" t="s">
        <v>1831</v>
      </c>
      <c r="AQ1019"/>
      <c r="AR1019"/>
      <c r="AS1019"/>
      <c r="AT1019"/>
      <c r="AU1019"/>
      <c r="AV1019"/>
    </row>
    <row r="1020" spans="27:48" ht="23.45" customHeight="1" x14ac:dyDescent="0.2">
      <c r="AA1020" s="97"/>
      <c r="AB1020" s="97"/>
      <c r="AC1020" s="97"/>
      <c r="AD1020" s="97"/>
      <c r="AE1020" s="97"/>
      <c r="AF1020" s="93"/>
      <c r="AG1020" s="93"/>
      <c r="AH1020" s="93"/>
      <c r="AI1020" s="30"/>
      <c r="AJ1020" s="30"/>
      <c r="AK1020" s="30"/>
      <c r="AL1020" s="30"/>
      <c r="AM1020" s="109"/>
      <c r="AN1020" s="109"/>
      <c r="AO1020" s="30"/>
      <c r="AP1020" s="112" t="s">
        <v>1832</v>
      </c>
      <c r="AQ1020"/>
      <c r="AR1020"/>
      <c r="AS1020"/>
      <c r="AT1020"/>
      <c r="AU1020"/>
      <c r="AV1020"/>
    </row>
    <row r="1021" spans="27:48" ht="23.45" customHeight="1" x14ac:dyDescent="0.2">
      <c r="AA1021" s="97"/>
      <c r="AB1021" s="97"/>
      <c r="AC1021" s="97"/>
      <c r="AD1021" s="97"/>
      <c r="AE1021" s="97"/>
      <c r="AF1021" s="93"/>
      <c r="AG1021" s="93"/>
      <c r="AH1021" s="93"/>
      <c r="AI1021" s="30"/>
      <c r="AJ1021" s="30"/>
      <c r="AK1021" s="30"/>
      <c r="AL1021" s="30"/>
      <c r="AM1021" s="109"/>
      <c r="AN1021" s="109"/>
      <c r="AO1021" s="30"/>
      <c r="AP1021" s="112" t="s">
        <v>1833</v>
      </c>
      <c r="AQ1021"/>
      <c r="AR1021"/>
      <c r="AS1021"/>
      <c r="AT1021"/>
      <c r="AU1021"/>
      <c r="AV1021"/>
    </row>
    <row r="1022" spans="27:48" ht="23.45" customHeight="1" x14ac:dyDescent="0.2">
      <c r="AA1022" s="97"/>
      <c r="AB1022" s="97"/>
      <c r="AC1022" s="97"/>
      <c r="AD1022" s="97"/>
      <c r="AE1022" s="97"/>
      <c r="AF1022" s="93"/>
      <c r="AG1022" s="93"/>
      <c r="AH1022" s="93"/>
      <c r="AI1022" s="30"/>
      <c r="AJ1022" s="30"/>
      <c r="AK1022" s="30"/>
      <c r="AL1022" s="30"/>
      <c r="AM1022" s="109"/>
      <c r="AN1022" s="109"/>
      <c r="AO1022" s="30"/>
      <c r="AP1022" s="112" t="s">
        <v>1834</v>
      </c>
      <c r="AQ1022"/>
      <c r="AR1022"/>
      <c r="AS1022"/>
      <c r="AT1022"/>
      <c r="AU1022"/>
      <c r="AV1022"/>
    </row>
    <row r="1023" spans="27:48" ht="23.45" customHeight="1" x14ac:dyDescent="0.2">
      <c r="AA1023" s="97"/>
      <c r="AB1023" s="97"/>
      <c r="AC1023" s="97"/>
      <c r="AD1023" s="97"/>
      <c r="AE1023" s="97"/>
      <c r="AF1023" s="93"/>
      <c r="AG1023" s="93"/>
      <c r="AH1023" s="93"/>
      <c r="AI1023" s="30"/>
      <c r="AJ1023" s="30"/>
      <c r="AK1023" s="30"/>
      <c r="AL1023" s="30"/>
      <c r="AM1023" s="109"/>
      <c r="AN1023" s="109"/>
      <c r="AO1023" s="30"/>
      <c r="AP1023" s="112" t="s">
        <v>1835</v>
      </c>
      <c r="AQ1023"/>
      <c r="AR1023"/>
      <c r="AS1023"/>
      <c r="AT1023"/>
      <c r="AU1023"/>
      <c r="AV1023"/>
    </row>
    <row r="1024" spans="27:48" ht="23.45" customHeight="1" x14ac:dyDescent="0.2">
      <c r="AA1024" s="97"/>
      <c r="AB1024" s="97"/>
      <c r="AC1024" s="97"/>
      <c r="AD1024" s="97"/>
      <c r="AE1024" s="97"/>
      <c r="AF1024" s="93"/>
      <c r="AG1024" s="93"/>
      <c r="AH1024" s="93"/>
      <c r="AI1024" s="30"/>
      <c r="AJ1024" s="30"/>
      <c r="AK1024" s="30"/>
      <c r="AL1024" s="30"/>
      <c r="AM1024" s="109"/>
      <c r="AN1024" s="109"/>
      <c r="AO1024" s="30"/>
      <c r="AP1024" s="112" t="s">
        <v>1836</v>
      </c>
      <c r="AQ1024"/>
      <c r="AR1024"/>
      <c r="AS1024"/>
      <c r="AT1024"/>
      <c r="AU1024"/>
      <c r="AV1024"/>
    </row>
    <row r="1025" spans="27:48" ht="23.45" customHeight="1" x14ac:dyDescent="0.2">
      <c r="AA1025" s="97"/>
      <c r="AB1025" s="97"/>
      <c r="AC1025" s="97"/>
      <c r="AD1025" s="97"/>
      <c r="AE1025" s="97"/>
      <c r="AF1025" s="93"/>
      <c r="AG1025" s="93"/>
      <c r="AH1025" s="93"/>
      <c r="AI1025" s="30"/>
      <c r="AJ1025" s="30"/>
      <c r="AK1025" s="30"/>
      <c r="AL1025" s="30"/>
      <c r="AM1025" s="109"/>
      <c r="AN1025" s="109"/>
      <c r="AO1025" s="30"/>
      <c r="AP1025" s="112" t="s">
        <v>1837</v>
      </c>
      <c r="AQ1025"/>
      <c r="AR1025"/>
      <c r="AS1025"/>
      <c r="AT1025"/>
      <c r="AU1025"/>
      <c r="AV1025"/>
    </row>
    <row r="1026" spans="27:48" ht="23.45" customHeight="1" x14ac:dyDescent="0.2">
      <c r="AA1026" s="97"/>
      <c r="AB1026" s="97"/>
      <c r="AC1026" s="97"/>
      <c r="AD1026" s="97"/>
      <c r="AE1026" s="97"/>
      <c r="AF1026" s="93"/>
      <c r="AG1026" s="93"/>
      <c r="AH1026" s="93"/>
      <c r="AI1026" s="30"/>
      <c r="AJ1026" s="30"/>
      <c r="AK1026" s="30"/>
      <c r="AL1026" s="30"/>
      <c r="AM1026" s="109"/>
      <c r="AN1026" s="109"/>
      <c r="AO1026" s="30"/>
      <c r="AP1026" s="112" t="s">
        <v>1838</v>
      </c>
      <c r="AQ1026"/>
      <c r="AR1026"/>
      <c r="AS1026"/>
      <c r="AT1026"/>
      <c r="AU1026"/>
      <c r="AV1026"/>
    </row>
    <row r="1027" spans="27:48" ht="23.45" customHeight="1" x14ac:dyDescent="0.2">
      <c r="AA1027" s="97"/>
      <c r="AB1027" s="97"/>
      <c r="AC1027" s="97"/>
      <c r="AD1027" s="97"/>
      <c r="AE1027" s="97"/>
      <c r="AF1027" s="93"/>
      <c r="AG1027" s="93"/>
      <c r="AH1027" s="93"/>
      <c r="AI1027" s="30"/>
      <c r="AJ1027" s="30"/>
      <c r="AK1027" s="30"/>
      <c r="AL1027" s="30"/>
      <c r="AM1027" s="109"/>
      <c r="AN1027" s="109"/>
      <c r="AO1027" s="30"/>
      <c r="AP1027" s="112" t="s">
        <v>1839</v>
      </c>
      <c r="AQ1027"/>
      <c r="AR1027"/>
      <c r="AS1027"/>
      <c r="AT1027"/>
      <c r="AU1027"/>
      <c r="AV1027"/>
    </row>
    <row r="1028" spans="27:48" ht="23.45" customHeight="1" x14ac:dyDescent="0.2">
      <c r="AA1028" s="97"/>
      <c r="AB1028" s="97"/>
      <c r="AC1028" s="97"/>
      <c r="AD1028" s="97"/>
      <c r="AE1028" s="97"/>
      <c r="AF1028" s="93"/>
      <c r="AG1028" s="93"/>
      <c r="AH1028" s="93"/>
      <c r="AI1028" s="30"/>
      <c r="AJ1028" s="30"/>
      <c r="AK1028" s="30"/>
      <c r="AL1028" s="30"/>
      <c r="AM1028" s="109"/>
      <c r="AN1028" s="109"/>
      <c r="AO1028" s="30"/>
      <c r="AP1028" s="112" t="s">
        <v>1840</v>
      </c>
      <c r="AQ1028"/>
      <c r="AR1028"/>
      <c r="AS1028"/>
      <c r="AT1028"/>
      <c r="AU1028"/>
      <c r="AV1028"/>
    </row>
    <row r="1029" spans="27:48" ht="23.45" customHeight="1" x14ac:dyDescent="0.2">
      <c r="AA1029" s="97"/>
      <c r="AB1029" s="97"/>
      <c r="AC1029" s="97"/>
      <c r="AD1029" s="97"/>
      <c r="AE1029" s="97"/>
      <c r="AF1029" s="93"/>
      <c r="AG1029" s="93"/>
      <c r="AH1029" s="93"/>
      <c r="AI1029" s="30"/>
      <c r="AJ1029" s="30"/>
      <c r="AK1029" s="30"/>
      <c r="AL1029" s="30"/>
      <c r="AM1029" s="109"/>
      <c r="AN1029" s="109"/>
      <c r="AO1029" s="30"/>
      <c r="AP1029" s="112" t="s">
        <v>1841</v>
      </c>
      <c r="AQ1029"/>
      <c r="AR1029"/>
      <c r="AS1029"/>
      <c r="AT1029"/>
      <c r="AU1029"/>
      <c r="AV1029"/>
    </row>
    <row r="1030" spans="27:48" ht="23.45" customHeight="1" x14ac:dyDescent="0.2">
      <c r="AA1030" s="97"/>
      <c r="AB1030" s="97"/>
      <c r="AC1030" s="97"/>
      <c r="AD1030" s="97"/>
      <c r="AE1030" s="97"/>
      <c r="AF1030" s="93"/>
      <c r="AG1030" s="93"/>
      <c r="AH1030" s="93"/>
      <c r="AI1030" s="30"/>
      <c r="AJ1030" s="30"/>
      <c r="AK1030" s="30"/>
      <c r="AL1030" s="30"/>
      <c r="AM1030" s="109"/>
      <c r="AN1030" s="109"/>
      <c r="AO1030" s="30"/>
      <c r="AP1030" s="112" t="s">
        <v>1842</v>
      </c>
      <c r="AQ1030"/>
      <c r="AR1030"/>
      <c r="AS1030"/>
      <c r="AT1030"/>
      <c r="AU1030"/>
      <c r="AV1030"/>
    </row>
    <row r="1031" spans="27:48" ht="23.45" customHeight="1" x14ac:dyDescent="0.2">
      <c r="AA1031" s="97"/>
      <c r="AB1031" s="97"/>
      <c r="AC1031" s="97"/>
      <c r="AD1031" s="97"/>
      <c r="AE1031" s="97"/>
      <c r="AF1031" s="93"/>
      <c r="AG1031" s="93"/>
      <c r="AH1031" s="93"/>
      <c r="AI1031" s="30"/>
      <c r="AJ1031" s="30"/>
      <c r="AK1031" s="30"/>
      <c r="AL1031" s="30"/>
      <c r="AM1031" s="109"/>
      <c r="AN1031" s="109"/>
      <c r="AO1031" s="30"/>
      <c r="AP1031" s="112" t="s">
        <v>1843</v>
      </c>
      <c r="AQ1031"/>
      <c r="AR1031"/>
      <c r="AS1031"/>
      <c r="AT1031"/>
      <c r="AU1031"/>
      <c r="AV1031"/>
    </row>
    <row r="1032" spans="27:48" ht="23.45" customHeight="1" x14ac:dyDescent="0.2">
      <c r="AA1032" s="97"/>
      <c r="AB1032" s="97"/>
      <c r="AC1032" s="97"/>
      <c r="AD1032" s="97"/>
      <c r="AE1032" s="97"/>
      <c r="AF1032" s="93"/>
      <c r="AG1032" s="93"/>
      <c r="AH1032" s="93"/>
      <c r="AI1032" s="30"/>
      <c r="AJ1032" s="30"/>
      <c r="AK1032" s="30"/>
      <c r="AL1032" s="30"/>
      <c r="AM1032" s="109"/>
      <c r="AN1032" s="109"/>
      <c r="AO1032" s="30"/>
      <c r="AP1032" s="112" t="s">
        <v>1844</v>
      </c>
      <c r="AQ1032"/>
      <c r="AR1032"/>
      <c r="AS1032"/>
      <c r="AT1032"/>
      <c r="AU1032"/>
      <c r="AV1032"/>
    </row>
    <row r="1033" spans="27:48" ht="23.45" customHeight="1" x14ac:dyDescent="0.2">
      <c r="AA1033" s="97"/>
      <c r="AB1033" s="97"/>
      <c r="AC1033" s="97"/>
      <c r="AD1033" s="97"/>
      <c r="AE1033" s="97"/>
      <c r="AF1033" s="93"/>
      <c r="AG1033" s="93"/>
      <c r="AH1033" s="93"/>
      <c r="AI1033" s="30"/>
      <c r="AJ1033" s="30"/>
      <c r="AK1033" s="30"/>
      <c r="AL1033" s="30"/>
      <c r="AM1033" s="109"/>
      <c r="AN1033" s="109"/>
      <c r="AO1033" s="30"/>
      <c r="AP1033" s="112" t="s">
        <v>1845</v>
      </c>
      <c r="AQ1033"/>
      <c r="AR1033"/>
      <c r="AS1033"/>
      <c r="AT1033"/>
      <c r="AU1033"/>
      <c r="AV1033"/>
    </row>
    <row r="1034" spans="27:48" ht="23.45" customHeight="1" x14ac:dyDescent="0.2">
      <c r="AA1034" s="97"/>
      <c r="AB1034" s="97"/>
      <c r="AC1034" s="97"/>
      <c r="AD1034" s="97"/>
      <c r="AE1034" s="97"/>
      <c r="AF1034" s="93"/>
      <c r="AG1034" s="93"/>
      <c r="AH1034" s="93"/>
      <c r="AI1034" s="30"/>
      <c r="AJ1034" s="30"/>
      <c r="AK1034" s="30"/>
      <c r="AL1034" s="30"/>
      <c r="AM1034" s="109"/>
      <c r="AN1034" s="109"/>
      <c r="AO1034" s="30"/>
      <c r="AP1034" s="112" t="s">
        <v>1846</v>
      </c>
      <c r="AQ1034"/>
      <c r="AR1034"/>
      <c r="AS1034"/>
      <c r="AT1034"/>
      <c r="AU1034"/>
      <c r="AV1034"/>
    </row>
    <row r="1035" spans="27:48" ht="23.45" customHeight="1" x14ac:dyDescent="0.2">
      <c r="AA1035" s="97"/>
      <c r="AB1035" s="97"/>
      <c r="AC1035" s="97"/>
      <c r="AD1035" s="97"/>
      <c r="AE1035" s="97"/>
      <c r="AF1035" s="93"/>
      <c r="AG1035" s="93"/>
      <c r="AH1035" s="93"/>
      <c r="AI1035" s="30"/>
      <c r="AJ1035" s="30"/>
      <c r="AK1035" s="30"/>
      <c r="AL1035" s="30"/>
      <c r="AM1035" s="109"/>
      <c r="AN1035" s="109"/>
      <c r="AO1035" s="30"/>
      <c r="AP1035" s="112" t="s">
        <v>1847</v>
      </c>
      <c r="AQ1035"/>
      <c r="AR1035"/>
      <c r="AS1035"/>
      <c r="AT1035"/>
      <c r="AU1035"/>
      <c r="AV1035"/>
    </row>
    <row r="1036" spans="27:48" ht="23.45" customHeight="1" x14ac:dyDescent="0.2">
      <c r="AA1036" s="97"/>
      <c r="AB1036" s="97"/>
      <c r="AC1036" s="97"/>
      <c r="AD1036" s="97"/>
      <c r="AE1036" s="97"/>
      <c r="AF1036" s="93"/>
      <c r="AG1036" s="93"/>
      <c r="AH1036" s="93"/>
      <c r="AI1036" s="30"/>
      <c r="AJ1036" s="30"/>
      <c r="AK1036" s="30"/>
      <c r="AL1036" s="30"/>
      <c r="AM1036" s="109"/>
      <c r="AN1036" s="109"/>
      <c r="AO1036" s="30"/>
      <c r="AP1036" s="112" t="s">
        <v>1848</v>
      </c>
      <c r="AQ1036"/>
      <c r="AR1036"/>
      <c r="AS1036"/>
      <c r="AT1036"/>
      <c r="AU1036"/>
      <c r="AV1036"/>
    </row>
    <row r="1037" spans="27:48" ht="23.45" customHeight="1" x14ac:dyDescent="0.2">
      <c r="AA1037" s="97"/>
      <c r="AB1037" s="97"/>
      <c r="AC1037" s="97"/>
      <c r="AD1037" s="97"/>
      <c r="AE1037" s="97"/>
      <c r="AF1037" s="93"/>
      <c r="AG1037" s="93"/>
      <c r="AH1037" s="93"/>
      <c r="AI1037" s="30"/>
      <c r="AJ1037" s="30"/>
      <c r="AK1037" s="30"/>
      <c r="AL1037" s="30"/>
      <c r="AM1037" s="109"/>
      <c r="AN1037" s="109"/>
      <c r="AO1037" s="30"/>
      <c r="AP1037" s="112" t="s">
        <v>1849</v>
      </c>
      <c r="AQ1037"/>
      <c r="AR1037"/>
      <c r="AS1037"/>
      <c r="AT1037"/>
      <c r="AU1037"/>
      <c r="AV1037"/>
    </row>
    <row r="1038" spans="27:48" ht="23.45" customHeight="1" x14ac:dyDescent="0.2">
      <c r="AA1038" s="97"/>
      <c r="AB1038" s="97"/>
      <c r="AC1038" s="97"/>
      <c r="AD1038" s="97"/>
      <c r="AE1038" s="97"/>
      <c r="AF1038" s="93"/>
      <c r="AG1038" s="93"/>
      <c r="AH1038" s="93"/>
      <c r="AI1038" s="30"/>
      <c r="AJ1038" s="30"/>
      <c r="AK1038" s="30"/>
      <c r="AL1038" s="30"/>
      <c r="AM1038" s="109"/>
      <c r="AN1038" s="109"/>
      <c r="AO1038" s="30"/>
      <c r="AP1038" s="112" t="s">
        <v>1850</v>
      </c>
      <c r="AQ1038"/>
      <c r="AR1038"/>
      <c r="AS1038"/>
      <c r="AT1038"/>
      <c r="AU1038"/>
      <c r="AV1038"/>
    </row>
    <row r="1039" spans="27:48" ht="23.45" customHeight="1" x14ac:dyDescent="0.2">
      <c r="AA1039" s="97"/>
      <c r="AB1039" s="97"/>
      <c r="AC1039" s="97"/>
      <c r="AD1039" s="97"/>
      <c r="AE1039" s="97"/>
      <c r="AF1039" s="93"/>
      <c r="AG1039" s="93"/>
      <c r="AH1039" s="93"/>
      <c r="AI1039" s="30"/>
      <c r="AJ1039" s="30"/>
      <c r="AK1039" s="30"/>
      <c r="AL1039" s="30"/>
      <c r="AM1039" s="109"/>
      <c r="AN1039" s="109"/>
      <c r="AO1039" s="30"/>
      <c r="AP1039" s="112" t="s">
        <v>1851</v>
      </c>
      <c r="AQ1039"/>
      <c r="AR1039"/>
      <c r="AS1039"/>
      <c r="AT1039"/>
      <c r="AU1039"/>
      <c r="AV1039"/>
    </row>
    <row r="1040" spans="27:48" ht="23.45" customHeight="1" x14ac:dyDescent="0.2">
      <c r="AA1040" s="97"/>
      <c r="AB1040" s="97"/>
      <c r="AC1040" s="97"/>
      <c r="AD1040" s="97"/>
      <c r="AE1040" s="97"/>
      <c r="AF1040" s="93"/>
      <c r="AG1040" s="93"/>
      <c r="AH1040" s="93"/>
      <c r="AI1040" s="30"/>
      <c r="AJ1040" s="30"/>
      <c r="AK1040" s="30"/>
      <c r="AL1040" s="30"/>
      <c r="AM1040" s="109"/>
      <c r="AN1040" s="109"/>
      <c r="AO1040" s="30"/>
      <c r="AP1040" s="112" t="s">
        <v>1852</v>
      </c>
      <c r="AQ1040"/>
      <c r="AR1040"/>
      <c r="AS1040"/>
      <c r="AT1040"/>
      <c r="AU1040"/>
      <c r="AV1040"/>
    </row>
    <row r="1041" spans="27:48" ht="23.45" customHeight="1" x14ac:dyDescent="0.2">
      <c r="AA1041" s="97"/>
      <c r="AB1041" s="97"/>
      <c r="AC1041" s="97"/>
      <c r="AD1041" s="97"/>
      <c r="AE1041" s="97"/>
      <c r="AF1041" s="93"/>
      <c r="AG1041" s="93"/>
      <c r="AH1041" s="93"/>
      <c r="AI1041" s="30"/>
      <c r="AJ1041" s="30"/>
      <c r="AK1041" s="30"/>
      <c r="AL1041" s="30"/>
      <c r="AM1041" s="109"/>
      <c r="AN1041" s="109"/>
      <c r="AO1041" s="30"/>
      <c r="AP1041" s="112" t="s">
        <v>1853</v>
      </c>
      <c r="AQ1041"/>
      <c r="AR1041"/>
      <c r="AS1041"/>
      <c r="AT1041"/>
      <c r="AU1041"/>
      <c r="AV1041"/>
    </row>
    <row r="1042" spans="27:48" ht="23.45" customHeight="1" x14ac:dyDescent="0.2">
      <c r="AA1042" s="97"/>
      <c r="AB1042" s="97"/>
      <c r="AC1042" s="97"/>
      <c r="AD1042" s="97"/>
      <c r="AE1042" s="97"/>
      <c r="AF1042" s="93"/>
      <c r="AG1042" s="93"/>
      <c r="AH1042" s="93"/>
      <c r="AI1042" s="30"/>
      <c r="AJ1042" s="30"/>
      <c r="AK1042" s="30"/>
      <c r="AL1042" s="30"/>
      <c r="AM1042" s="109"/>
      <c r="AN1042" s="109"/>
      <c r="AO1042" s="30"/>
      <c r="AP1042" s="112" t="s">
        <v>1854</v>
      </c>
      <c r="AQ1042"/>
      <c r="AR1042"/>
      <c r="AS1042"/>
      <c r="AT1042"/>
      <c r="AU1042"/>
      <c r="AV1042"/>
    </row>
    <row r="1043" spans="27:48" ht="23.45" customHeight="1" x14ac:dyDescent="0.2">
      <c r="AA1043" s="97"/>
      <c r="AB1043" s="97"/>
      <c r="AC1043" s="97"/>
      <c r="AD1043" s="97"/>
      <c r="AE1043" s="97"/>
      <c r="AF1043" s="93"/>
      <c r="AG1043" s="93"/>
      <c r="AH1043" s="93"/>
      <c r="AI1043" s="30"/>
      <c r="AJ1043" s="30"/>
      <c r="AK1043" s="30"/>
      <c r="AL1043" s="30"/>
      <c r="AM1043" s="109"/>
      <c r="AN1043" s="109"/>
      <c r="AO1043" s="30"/>
      <c r="AP1043" s="112" t="s">
        <v>1855</v>
      </c>
      <c r="AQ1043"/>
      <c r="AR1043"/>
      <c r="AS1043"/>
      <c r="AT1043"/>
      <c r="AU1043"/>
      <c r="AV1043"/>
    </row>
    <row r="1044" spans="27:48" ht="23.45" customHeight="1" x14ac:dyDescent="0.2">
      <c r="AA1044" s="97"/>
      <c r="AB1044" s="97"/>
      <c r="AC1044" s="97"/>
      <c r="AD1044" s="97"/>
      <c r="AE1044" s="97"/>
      <c r="AF1044" s="93"/>
      <c r="AG1044" s="93"/>
      <c r="AH1044" s="93"/>
      <c r="AI1044" s="30"/>
      <c r="AJ1044" s="30"/>
      <c r="AK1044" s="30"/>
      <c r="AL1044" s="30"/>
      <c r="AM1044" s="109"/>
      <c r="AN1044" s="109"/>
      <c r="AO1044" s="30"/>
      <c r="AP1044" s="112" t="s">
        <v>1856</v>
      </c>
      <c r="AQ1044"/>
      <c r="AR1044"/>
      <c r="AS1044"/>
      <c r="AT1044"/>
      <c r="AU1044"/>
      <c r="AV1044"/>
    </row>
    <row r="1045" spans="27:48" ht="23.45" customHeight="1" x14ac:dyDescent="0.2">
      <c r="AA1045" s="97"/>
      <c r="AB1045" s="97"/>
      <c r="AC1045" s="97"/>
      <c r="AD1045" s="97"/>
      <c r="AE1045" s="97"/>
      <c r="AF1045" s="93"/>
      <c r="AG1045" s="93"/>
      <c r="AH1045" s="93"/>
      <c r="AI1045" s="30"/>
      <c r="AJ1045" s="30"/>
      <c r="AK1045" s="30"/>
      <c r="AL1045" s="30"/>
      <c r="AM1045" s="109"/>
      <c r="AN1045" s="109"/>
      <c r="AO1045" s="30"/>
      <c r="AP1045" s="112" t="s">
        <v>1857</v>
      </c>
      <c r="AQ1045"/>
      <c r="AR1045"/>
      <c r="AS1045"/>
      <c r="AT1045"/>
      <c r="AU1045"/>
      <c r="AV1045"/>
    </row>
    <row r="1046" spans="27:48" ht="23.45" customHeight="1" x14ac:dyDescent="0.2">
      <c r="AA1046" s="97"/>
      <c r="AB1046" s="97"/>
      <c r="AC1046" s="97"/>
      <c r="AD1046" s="97"/>
      <c r="AE1046" s="97"/>
      <c r="AF1046" s="93"/>
      <c r="AG1046" s="93"/>
      <c r="AH1046" s="93"/>
      <c r="AI1046" s="30"/>
      <c r="AJ1046" s="30"/>
      <c r="AK1046" s="30"/>
      <c r="AL1046" s="30"/>
      <c r="AM1046" s="109"/>
      <c r="AN1046" s="109"/>
      <c r="AO1046" s="30"/>
      <c r="AP1046" s="112" t="s">
        <v>1858</v>
      </c>
      <c r="AQ1046"/>
      <c r="AR1046"/>
      <c r="AS1046"/>
      <c r="AT1046"/>
      <c r="AU1046"/>
      <c r="AV1046"/>
    </row>
    <row r="1047" spans="27:48" ht="23.45" customHeight="1" x14ac:dyDescent="0.2">
      <c r="AA1047" s="97"/>
      <c r="AB1047" s="97"/>
      <c r="AC1047" s="97"/>
      <c r="AD1047" s="97"/>
      <c r="AE1047" s="97"/>
      <c r="AF1047" s="93"/>
      <c r="AG1047" s="93"/>
      <c r="AH1047" s="93"/>
      <c r="AI1047" s="30"/>
      <c r="AJ1047" s="30"/>
      <c r="AK1047" s="30"/>
      <c r="AL1047" s="30"/>
      <c r="AM1047" s="109"/>
      <c r="AN1047" s="109"/>
      <c r="AO1047" s="30"/>
      <c r="AP1047" s="112" t="s">
        <v>1859</v>
      </c>
      <c r="AQ1047"/>
      <c r="AR1047"/>
      <c r="AS1047"/>
      <c r="AT1047"/>
      <c r="AU1047"/>
      <c r="AV1047"/>
    </row>
    <row r="1048" spans="27:48" ht="23.45" customHeight="1" x14ac:dyDescent="0.2">
      <c r="AA1048" s="97"/>
      <c r="AB1048" s="97"/>
      <c r="AC1048" s="97"/>
      <c r="AD1048" s="97"/>
      <c r="AE1048" s="97"/>
      <c r="AF1048" s="93"/>
      <c r="AG1048" s="93"/>
      <c r="AH1048" s="93"/>
      <c r="AI1048" s="30"/>
      <c r="AJ1048" s="30"/>
      <c r="AK1048" s="30"/>
      <c r="AL1048" s="30"/>
      <c r="AM1048" s="109"/>
      <c r="AN1048" s="109"/>
      <c r="AO1048" s="30"/>
      <c r="AP1048" s="112" t="s">
        <v>1860</v>
      </c>
      <c r="AQ1048"/>
      <c r="AR1048"/>
      <c r="AS1048"/>
      <c r="AT1048"/>
      <c r="AU1048"/>
      <c r="AV1048"/>
    </row>
    <row r="1049" spans="27:48" ht="23.45" customHeight="1" x14ac:dyDescent="0.2">
      <c r="AA1049" s="97"/>
      <c r="AB1049" s="97"/>
      <c r="AC1049" s="97"/>
      <c r="AD1049" s="97"/>
      <c r="AE1049" s="97"/>
      <c r="AF1049" s="93"/>
      <c r="AG1049" s="93"/>
      <c r="AH1049" s="93"/>
      <c r="AI1049" s="30"/>
      <c r="AJ1049" s="30"/>
      <c r="AK1049" s="30"/>
      <c r="AL1049" s="30"/>
      <c r="AM1049" s="109"/>
      <c r="AN1049" s="109"/>
      <c r="AO1049" s="30"/>
      <c r="AP1049" s="112" t="s">
        <v>1861</v>
      </c>
      <c r="AQ1049"/>
      <c r="AR1049"/>
      <c r="AS1049"/>
      <c r="AT1049"/>
      <c r="AU1049"/>
      <c r="AV1049"/>
    </row>
    <row r="1050" spans="27:48" ht="23.45" customHeight="1" x14ac:dyDescent="0.2">
      <c r="AA1050" s="97"/>
      <c r="AB1050" s="97"/>
      <c r="AC1050" s="97"/>
      <c r="AD1050" s="97"/>
      <c r="AE1050" s="97"/>
      <c r="AF1050" s="93"/>
      <c r="AG1050" s="93"/>
      <c r="AH1050" s="93"/>
      <c r="AI1050" s="30"/>
      <c r="AJ1050" s="30"/>
      <c r="AK1050" s="30"/>
      <c r="AL1050" s="30"/>
      <c r="AM1050" s="109"/>
      <c r="AN1050" s="109"/>
      <c r="AO1050" s="30"/>
      <c r="AP1050" s="112" t="s">
        <v>1862</v>
      </c>
      <c r="AQ1050"/>
      <c r="AR1050"/>
      <c r="AS1050"/>
      <c r="AT1050"/>
      <c r="AU1050"/>
      <c r="AV1050"/>
    </row>
    <row r="1051" spans="27:48" ht="23.45" customHeight="1" x14ac:dyDescent="0.2">
      <c r="AA1051" s="97"/>
      <c r="AB1051" s="97"/>
      <c r="AC1051" s="97"/>
      <c r="AD1051" s="97"/>
      <c r="AE1051" s="97"/>
      <c r="AF1051" s="93"/>
      <c r="AG1051" s="93"/>
      <c r="AH1051" s="93"/>
      <c r="AI1051" s="30"/>
      <c r="AJ1051" s="30"/>
      <c r="AK1051" s="30"/>
      <c r="AL1051" s="30"/>
      <c r="AM1051" s="109"/>
      <c r="AN1051" s="109"/>
      <c r="AO1051" s="30"/>
      <c r="AP1051" s="112" t="s">
        <v>1863</v>
      </c>
      <c r="AQ1051"/>
      <c r="AR1051"/>
      <c r="AS1051"/>
      <c r="AT1051"/>
      <c r="AU1051"/>
      <c r="AV1051"/>
    </row>
    <row r="1052" spans="27:48" ht="23.45" customHeight="1" x14ac:dyDescent="0.2">
      <c r="AA1052" s="97"/>
      <c r="AB1052" s="97"/>
      <c r="AC1052" s="97"/>
      <c r="AD1052" s="97"/>
      <c r="AE1052" s="97"/>
      <c r="AF1052" s="93"/>
      <c r="AG1052" s="93"/>
      <c r="AH1052" s="93"/>
      <c r="AI1052" s="30"/>
      <c r="AJ1052" s="30"/>
      <c r="AK1052" s="30"/>
      <c r="AL1052" s="30"/>
      <c r="AM1052" s="109"/>
      <c r="AN1052" s="109"/>
      <c r="AO1052" s="30"/>
      <c r="AP1052" s="112" t="s">
        <v>1864</v>
      </c>
      <c r="AQ1052"/>
      <c r="AR1052"/>
      <c r="AS1052"/>
      <c r="AT1052"/>
      <c r="AU1052"/>
      <c r="AV1052"/>
    </row>
    <row r="1053" spans="27:48" ht="23.45" customHeight="1" x14ac:dyDescent="0.2">
      <c r="AA1053" s="97"/>
      <c r="AB1053" s="97"/>
      <c r="AC1053" s="97"/>
      <c r="AD1053" s="97"/>
      <c r="AE1053" s="97"/>
      <c r="AF1053" s="93"/>
      <c r="AG1053" s="93"/>
      <c r="AH1053" s="93"/>
      <c r="AI1053" s="30"/>
      <c r="AJ1053" s="30"/>
      <c r="AK1053" s="30"/>
      <c r="AL1053" s="30"/>
      <c r="AM1053" s="109"/>
      <c r="AN1053" s="109"/>
      <c r="AO1053" s="30"/>
      <c r="AP1053" s="112" t="s">
        <v>1865</v>
      </c>
      <c r="AQ1053"/>
      <c r="AR1053"/>
      <c r="AS1053"/>
      <c r="AT1053"/>
      <c r="AU1053"/>
      <c r="AV1053"/>
    </row>
    <row r="1054" spans="27:48" ht="23.45" customHeight="1" x14ac:dyDescent="0.2">
      <c r="AA1054" s="97"/>
      <c r="AB1054" s="97"/>
      <c r="AC1054" s="97"/>
      <c r="AD1054" s="97"/>
      <c r="AE1054" s="97"/>
      <c r="AF1054" s="93"/>
      <c r="AG1054" s="93"/>
      <c r="AH1054" s="93"/>
      <c r="AI1054" s="30"/>
      <c r="AJ1054" s="30"/>
      <c r="AK1054" s="30"/>
      <c r="AL1054" s="30"/>
      <c r="AM1054" s="109"/>
      <c r="AN1054" s="109"/>
      <c r="AO1054" s="30"/>
      <c r="AP1054" s="112" t="s">
        <v>1866</v>
      </c>
      <c r="AQ1054"/>
      <c r="AR1054"/>
      <c r="AS1054"/>
      <c r="AT1054"/>
      <c r="AU1054"/>
      <c r="AV1054"/>
    </row>
    <row r="1055" spans="27:48" ht="23.45" customHeight="1" x14ac:dyDescent="0.2">
      <c r="AA1055" s="97"/>
      <c r="AB1055" s="97"/>
      <c r="AC1055" s="97"/>
      <c r="AD1055" s="97"/>
      <c r="AE1055" s="97"/>
      <c r="AF1055" s="93"/>
      <c r="AG1055" s="93"/>
      <c r="AH1055" s="93"/>
      <c r="AI1055" s="30"/>
      <c r="AJ1055" s="30"/>
      <c r="AK1055" s="30"/>
      <c r="AL1055" s="30"/>
      <c r="AM1055" s="109"/>
      <c r="AN1055" s="109"/>
      <c r="AO1055" s="30"/>
      <c r="AP1055" s="112" t="s">
        <v>1867</v>
      </c>
      <c r="AQ1055"/>
      <c r="AR1055"/>
      <c r="AS1055"/>
      <c r="AT1055"/>
      <c r="AU1055"/>
      <c r="AV1055"/>
    </row>
    <row r="1056" spans="27:48" ht="23.45" customHeight="1" x14ac:dyDescent="0.2">
      <c r="AA1056" s="97"/>
      <c r="AB1056" s="97"/>
      <c r="AC1056" s="97"/>
      <c r="AD1056" s="97"/>
      <c r="AE1056" s="97"/>
      <c r="AF1056" s="93"/>
      <c r="AG1056" s="93"/>
      <c r="AH1056" s="93"/>
      <c r="AI1056" s="30"/>
      <c r="AJ1056" s="30"/>
      <c r="AK1056" s="30"/>
      <c r="AL1056" s="30"/>
      <c r="AM1056" s="109"/>
      <c r="AN1056" s="109"/>
      <c r="AO1056" s="30"/>
      <c r="AP1056" s="112" t="s">
        <v>1868</v>
      </c>
      <c r="AQ1056"/>
      <c r="AR1056"/>
      <c r="AS1056"/>
      <c r="AT1056"/>
      <c r="AU1056"/>
      <c r="AV1056"/>
    </row>
    <row r="1057" spans="27:48" ht="23.45" customHeight="1" x14ac:dyDescent="0.2">
      <c r="AA1057" s="97"/>
      <c r="AB1057" s="97"/>
      <c r="AC1057" s="97"/>
      <c r="AD1057" s="97"/>
      <c r="AE1057" s="97"/>
      <c r="AF1057" s="93"/>
      <c r="AG1057" s="93"/>
      <c r="AH1057" s="93"/>
      <c r="AI1057" s="30"/>
      <c r="AJ1057" s="30"/>
      <c r="AK1057" s="30"/>
      <c r="AL1057" s="30"/>
      <c r="AM1057" s="109"/>
      <c r="AN1057" s="109"/>
      <c r="AO1057" s="30"/>
      <c r="AP1057" s="112" t="s">
        <v>1869</v>
      </c>
      <c r="AQ1057"/>
      <c r="AR1057"/>
      <c r="AS1057"/>
      <c r="AT1057"/>
      <c r="AU1057"/>
      <c r="AV1057"/>
    </row>
    <row r="1058" spans="27:48" ht="23.45" customHeight="1" x14ac:dyDescent="0.2">
      <c r="AA1058" s="97"/>
      <c r="AB1058" s="97"/>
      <c r="AC1058" s="97"/>
      <c r="AD1058" s="97"/>
      <c r="AE1058" s="97"/>
      <c r="AF1058" s="93"/>
      <c r="AG1058" s="93"/>
      <c r="AH1058" s="93"/>
      <c r="AI1058" s="30"/>
      <c r="AJ1058" s="30"/>
      <c r="AK1058" s="30"/>
      <c r="AL1058" s="30"/>
      <c r="AM1058" s="109"/>
      <c r="AN1058" s="109"/>
      <c r="AO1058" s="30"/>
      <c r="AP1058" s="112" t="s">
        <v>1870</v>
      </c>
      <c r="AQ1058"/>
      <c r="AR1058"/>
      <c r="AS1058"/>
      <c r="AT1058"/>
      <c r="AU1058"/>
      <c r="AV1058"/>
    </row>
    <row r="1059" spans="27:48" ht="23.45" customHeight="1" x14ac:dyDescent="0.2">
      <c r="AA1059" s="97"/>
      <c r="AB1059" s="97"/>
      <c r="AC1059" s="97"/>
      <c r="AD1059" s="97"/>
      <c r="AE1059" s="97"/>
      <c r="AF1059" s="93"/>
      <c r="AG1059" s="93"/>
      <c r="AH1059" s="93"/>
      <c r="AI1059" s="30"/>
      <c r="AJ1059" s="30"/>
      <c r="AK1059" s="30"/>
      <c r="AL1059" s="30"/>
      <c r="AM1059" s="109"/>
      <c r="AN1059" s="109"/>
      <c r="AO1059" s="30"/>
      <c r="AP1059" s="112" t="s">
        <v>1871</v>
      </c>
      <c r="AQ1059"/>
      <c r="AR1059"/>
      <c r="AS1059"/>
      <c r="AT1059"/>
      <c r="AU1059"/>
      <c r="AV1059"/>
    </row>
    <row r="1060" spans="27:48" ht="23.45" customHeight="1" x14ac:dyDescent="0.2">
      <c r="AA1060" s="97"/>
      <c r="AB1060" s="97"/>
      <c r="AC1060" s="97"/>
      <c r="AD1060" s="97"/>
      <c r="AE1060" s="97"/>
      <c r="AF1060" s="93"/>
      <c r="AG1060" s="93"/>
      <c r="AH1060" s="93"/>
      <c r="AI1060" s="30"/>
      <c r="AJ1060" s="30"/>
      <c r="AK1060" s="30"/>
      <c r="AL1060" s="30"/>
      <c r="AM1060" s="109"/>
      <c r="AN1060" s="109"/>
      <c r="AO1060" s="30"/>
      <c r="AP1060" s="112" t="s">
        <v>1872</v>
      </c>
      <c r="AQ1060"/>
      <c r="AR1060"/>
      <c r="AS1060"/>
      <c r="AT1060"/>
      <c r="AU1060"/>
      <c r="AV1060"/>
    </row>
    <row r="1061" spans="27:48" ht="23.45" customHeight="1" x14ac:dyDescent="0.2">
      <c r="AA1061" s="97"/>
      <c r="AB1061" s="97"/>
      <c r="AC1061" s="97"/>
      <c r="AD1061" s="97"/>
      <c r="AE1061" s="97"/>
      <c r="AF1061" s="93"/>
      <c r="AG1061" s="93"/>
      <c r="AH1061" s="93"/>
      <c r="AI1061" s="30"/>
      <c r="AJ1061" s="30"/>
      <c r="AK1061" s="30"/>
      <c r="AL1061" s="30"/>
      <c r="AM1061" s="109"/>
      <c r="AN1061" s="109"/>
      <c r="AO1061" s="30"/>
      <c r="AP1061" s="112" t="s">
        <v>1873</v>
      </c>
      <c r="AQ1061"/>
      <c r="AR1061"/>
      <c r="AS1061"/>
      <c r="AT1061"/>
      <c r="AU1061"/>
      <c r="AV1061"/>
    </row>
    <row r="1062" spans="27:48" ht="23.45" customHeight="1" x14ac:dyDescent="0.2">
      <c r="AA1062" s="97"/>
      <c r="AB1062" s="97"/>
      <c r="AC1062" s="97"/>
      <c r="AD1062" s="97"/>
      <c r="AE1062" s="97"/>
      <c r="AF1062" s="93"/>
      <c r="AG1062" s="93"/>
      <c r="AH1062" s="93"/>
      <c r="AI1062" s="30"/>
      <c r="AJ1062" s="30"/>
      <c r="AK1062" s="30"/>
      <c r="AL1062" s="30"/>
      <c r="AM1062" s="109"/>
      <c r="AN1062" s="109"/>
      <c r="AO1062" s="30"/>
      <c r="AP1062" s="112" t="s">
        <v>1874</v>
      </c>
      <c r="AQ1062"/>
      <c r="AR1062"/>
      <c r="AS1062"/>
      <c r="AT1062"/>
      <c r="AU1062"/>
      <c r="AV1062"/>
    </row>
    <row r="1063" spans="27:48" ht="23.45" customHeight="1" x14ac:dyDescent="0.2">
      <c r="AA1063" s="97"/>
      <c r="AB1063" s="97"/>
      <c r="AC1063" s="97"/>
      <c r="AD1063" s="97"/>
      <c r="AE1063" s="97"/>
      <c r="AF1063" s="93"/>
      <c r="AG1063" s="93"/>
      <c r="AH1063" s="93"/>
      <c r="AI1063" s="30"/>
      <c r="AJ1063" s="30"/>
      <c r="AK1063" s="30"/>
      <c r="AL1063" s="30"/>
      <c r="AM1063" s="109"/>
      <c r="AN1063" s="109"/>
      <c r="AO1063" s="30"/>
      <c r="AP1063" s="112" t="s">
        <v>1875</v>
      </c>
      <c r="AQ1063"/>
      <c r="AR1063"/>
      <c r="AS1063"/>
      <c r="AT1063"/>
      <c r="AU1063"/>
      <c r="AV1063"/>
    </row>
    <row r="1064" spans="27:48" ht="23.45" customHeight="1" x14ac:dyDescent="0.2">
      <c r="AA1064" s="97"/>
      <c r="AB1064" s="97"/>
      <c r="AC1064" s="97"/>
      <c r="AD1064" s="97"/>
      <c r="AE1064" s="97"/>
      <c r="AF1064" s="93"/>
      <c r="AG1064" s="93"/>
      <c r="AH1064" s="93"/>
      <c r="AI1064" s="30"/>
      <c r="AJ1064" s="30"/>
      <c r="AK1064" s="30"/>
      <c r="AL1064" s="30"/>
      <c r="AM1064" s="109"/>
      <c r="AN1064" s="109"/>
      <c r="AO1064" s="30"/>
      <c r="AP1064" s="112" t="s">
        <v>1876</v>
      </c>
      <c r="AQ1064"/>
      <c r="AR1064"/>
      <c r="AS1064"/>
      <c r="AT1064"/>
      <c r="AU1064"/>
      <c r="AV1064"/>
    </row>
    <row r="1065" spans="27:48" ht="23.45" customHeight="1" x14ac:dyDescent="0.2">
      <c r="AA1065" s="97"/>
      <c r="AB1065" s="97"/>
      <c r="AC1065" s="97"/>
      <c r="AD1065" s="97"/>
      <c r="AE1065" s="97"/>
      <c r="AF1065" s="93"/>
      <c r="AG1065" s="93"/>
      <c r="AH1065" s="93"/>
      <c r="AI1065" s="30"/>
      <c r="AJ1065" s="30"/>
      <c r="AK1065" s="30"/>
      <c r="AL1065" s="30"/>
      <c r="AM1065" s="109"/>
      <c r="AN1065" s="109"/>
      <c r="AO1065" s="30"/>
      <c r="AP1065" s="112" t="s">
        <v>1877</v>
      </c>
      <c r="AQ1065"/>
      <c r="AR1065"/>
      <c r="AS1065"/>
      <c r="AT1065"/>
      <c r="AU1065"/>
      <c r="AV1065"/>
    </row>
    <row r="1066" spans="27:48" ht="23.45" customHeight="1" x14ac:dyDescent="0.2">
      <c r="AA1066" s="97"/>
      <c r="AB1066" s="97"/>
      <c r="AC1066" s="97"/>
      <c r="AD1066" s="97"/>
      <c r="AE1066" s="97"/>
      <c r="AF1066" s="93"/>
      <c r="AG1066" s="93"/>
      <c r="AH1066" s="93"/>
      <c r="AI1066" s="30"/>
      <c r="AJ1066" s="30"/>
      <c r="AK1066" s="30"/>
      <c r="AL1066" s="30"/>
      <c r="AM1066" s="109"/>
      <c r="AN1066" s="109"/>
      <c r="AO1066" s="30"/>
      <c r="AP1066" s="112" t="s">
        <v>1878</v>
      </c>
      <c r="AQ1066"/>
      <c r="AR1066"/>
      <c r="AS1066"/>
      <c r="AT1066"/>
      <c r="AU1066"/>
      <c r="AV1066"/>
    </row>
    <row r="1067" spans="27:48" ht="23.45" customHeight="1" x14ac:dyDescent="0.2">
      <c r="AA1067" s="97"/>
      <c r="AB1067" s="97"/>
      <c r="AC1067" s="97"/>
      <c r="AD1067" s="97"/>
      <c r="AE1067" s="97"/>
      <c r="AF1067" s="93"/>
      <c r="AG1067" s="93"/>
      <c r="AH1067" s="93"/>
      <c r="AI1067" s="30"/>
      <c r="AJ1067" s="30"/>
      <c r="AK1067" s="30"/>
      <c r="AL1067" s="30"/>
      <c r="AM1067" s="109"/>
      <c r="AN1067" s="109"/>
      <c r="AO1067" s="30"/>
      <c r="AP1067" s="112" t="s">
        <v>1879</v>
      </c>
      <c r="AQ1067"/>
      <c r="AR1067"/>
      <c r="AS1067"/>
      <c r="AT1067"/>
      <c r="AU1067"/>
      <c r="AV1067"/>
    </row>
    <row r="1068" spans="27:48" ht="23.45" customHeight="1" x14ac:dyDescent="0.2">
      <c r="AA1068" s="97"/>
      <c r="AB1068" s="97"/>
      <c r="AC1068" s="97"/>
      <c r="AD1068" s="97"/>
      <c r="AE1068" s="97"/>
      <c r="AF1068" s="93"/>
      <c r="AG1068" s="93"/>
      <c r="AH1068" s="93"/>
      <c r="AI1068" s="30"/>
      <c r="AJ1068" s="30"/>
      <c r="AK1068" s="30"/>
      <c r="AL1068" s="30"/>
      <c r="AM1068" s="109"/>
      <c r="AN1068" s="109"/>
      <c r="AO1068" s="30"/>
      <c r="AP1068" s="112" t="s">
        <v>1880</v>
      </c>
      <c r="AQ1068"/>
      <c r="AR1068"/>
      <c r="AS1068"/>
      <c r="AT1068"/>
      <c r="AU1068"/>
      <c r="AV1068"/>
    </row>
    <row r="1069" spans="27:48" ht="23.45" customHeight="1" x14ac:dyDescent="0.2">
      <c r="AA1069" s="97"/>
      <c r="AB1069" s="97"/>
      <c r="AC1069" s="97"/>
      <c r="AD1069" s="97"/>
      <c r="AE1069" s="97"/>
      <c r="AF1069" s="93"/>
      <c r="AG1069" s="93"/>
      <c r="AH1069" s="93"/>
      <c r="AI1069" s="30"/>
      <c r="AJ1069" s="30"/>
      <c r="AK1069" s="30"/>
      <c r="AL1069" s="30"/>
      <c r="AM1069" s="109"/>
      <c r="AN1069" s="109"/>
      <c r="AO1069" s="30"/>
      <c r="AP1069" s="112" t="s">
        <v>1881</v>
      </c>
      <c r="AQ1069"/>
      <c r="AR1069"/>
      <c r="AS1069"/>
      <c r="AT1069"/>
      <c r="AU1069"/>
      <c r="AV1069"/>
    </row>
    <row r="1070" spans="27:48" ht="23.45" customHeight="1" x14ac:dyDescent="0.2">
      <c r="AA1070" s="97"/>
      <c r="AB1070" s="97"/>
      <c r="AC1070" s="97"/>
      <c r="AD1070" s="97"/>
      <c r="AE1070" s="97"/>
      <c r="AF1070" s="93"/>
      <c r="AG1070" s="93"/>
      <c r="AH1070" s="93"/>
      <c r="AI1070" s="30"/>
      <c r="AJ1070" s="30"/>
      <c r="AK1070" s="30"/>
      <c r="AL1070" s="30"/>
      <c r="AM1070" s="109"/>
      <c r="AN1070" s="109"/>
      <c r="AO1070" s="30"/>
      <c r="AP1070" s="112" t="s">
        <v>1882</v>
      </c>
      <c r="AQ1070"/>
      <c r="AR1070"/>
      <c r="AS1070"/>
      <c r="AT1070"/>
      <c r="AU1070"/>
      <c r="AV1070"/>
    </row>
    <row r="1071" spans="27:48" ht="23.45" customHeight="1" x14ac:dyDescent="0.2">
      <c r="AA1071" s="97"/>
      <c r="AB1071" s="97"/>
      <c r="AC1071" s="97"/>
      <c r="AD1071" s="97"/>
      <c r="AE1071" s="97"/>
      <c r="AF1071" s="93"/>
      <c r="AG1071" s="93"/>
      <c r="AH1071" s="93"/>
      <c r="AI1071" s="30"/>
      <c r="AJ1071" s="30"/>
      <c r="AK1071" s="30"/>
      <c r="AL1071" s="30"/>
      <c r="AM1071" s="109"/>
      <c r="AN1071" s="109"/>
      <c r="AO1071" s="30"/>
      <c r="AP1071" s="112" t="s">
        <v>1883</v>
      </c>
      <c r="AQ1071"/>
      <c r="AR1071"/>
      <c r="AS1071"/>
      <c r="AT1071"/>
      <c r="AU1071"/>
      <c r="AV1071"/>
    </row>
    <row r="1072" spans="27:48" ht="23.45" customHeight="1" x14ac:dyDescent="0.2">
      <c r="AA1072" s="97"/>
      <c r="AB1072" s="97"/>
      <c r="AC1072" s="97"/>
      <c r="AD1072" s="97"/>
      <c r="AE1072" s="97"/>
      <c r="AF1072" s="93"/>
      <c r="AG1072" s="93"/>
      <c r="AH1072" s="93"/>
      <c r="AI1072" s="30"/>
      <c r="AJ1072" s="30"/>
      <c r="AK1072" s="30"/>
      <c r="AL1072" s="30"/>
      <c r="AM1072" s="109"/>
      <c r="AN1072" s="109"/>
      <c r="AO1072" s="30"/>
      <c r="AP1072" s="112" t="s">
        <v>1884</v>
      </c>
      <c r="AQ1072"/>
      <c r="AR1072"/>
      <c r="AS1072"/>
      <c r="AT1072"/>
      <c r="AU1072"/>
      <c r="AV1072"/>
    </row>
    <row r="1073" spans="27:48" ht="23.45" customHeight="1" x14ac:dyDescent="0.2">
      <c r="AA1073" s="97"/>
      <c r="AB1073" s="97"/>
      <c r="AC1073" s="97"/>
      <c r="AD1073" s="97"/>
      <c r="AE1073" s="97"/>
      <c r="AF1073" s="93"/>
      <c r="AG1073" s="93"/>
      <c r="AH1073" s="93"/>
      <c r="AI1073" s="30"/>
      <c r="AJ1073" s="30"/>
      <c r="AK1073" s="30"/>
      <c r="AL1073" s="30"/>
      <c r="AM1073" s="109"/>
      <c r="AN1073" s="109"/>
      <c r="AO1073" s="30"/>
      <c r="AP1073" s="112" t="s">
        <v>1885</v>
      </c>
      <c r="AQ1073"/>
      <c r="AR1073"/>
      <c r="AS1073"/>
      <c r="AT1073"/>
      <c r="AU1073"/>
      <c r="AV1073"/>
    </row>
    <row r="1074" spans="27:48" ht="23.45" customHeight="1" x14ac:dyDescent="0.2">
      <c r="AA1074" s="97"/>
      <c r="AB1074" s="97"/>
      <c r="AC1074" s="97"/>
      <c r="AD1074" s="97"/>
      <c r="AE1074" s="97"/>
      <c r="AF1074" s="93"/>
      <c r="AG1074" s="93"/>
      <c r="AH1074" s="93"/>
      <c r="AI1074" s="30"/>
      <c r="AJ1074" s="30"/>
      <c r="AK1074" s="30"/>
      <c r="AL1074" s="30"/>
      <c r="AM1074" s="109"/>
      <c r="AN1074" s="109"/>
      <c r="AO1074" s="30"/>
      <c r="AP1074" s="112" t="s">
        <v>1886</v>
      </c>
      <c r="AQ1074"/>
      <c r="AR1074"/>
      <c r="AS1074"/>
      <c r="AT1074"/>
      <c r="AU1074"/>
      <c r="AV1074"/>
    </row>
    <row r="1075" spans="27:48" ht="23.45" customHeight="1" x14ac:dyDescent="0.2">
      <c r="AA1075" s="97"/>
      <c r="AB1075" s="97"/>
      <c r="AC1075" s="97"/>
      <c r="AD1075" s="97"/>
      <c r="AE1075" s="97"/>
      <c r="AF1075" s="93"/>
      <c r="AG1075" s="93"/>
      <c r="AH1075" s="93"/>
      <c r="AI1075" s="30"/>
      <c r="AJ1075" s="30"/>
      <c r="AK1075" s="30"/>
      <c r="AL1075" s="30"/>
      <c r="AM1075" s="109"/>
      <c r="AN1075" s="109"/>
      <c r="AO1075" s="30"/>
      <c r="AP1075" s="112" t="s">
        <v>1887</v>
      </c>
      <c r="AQ1075"/>
      <c r="AR1075"/>
      <c r="AS1075"/>
      <c r="AT1075"/>
      <c r="AU1075"/>
      <c r="AV1075"/>
    </row>
    <row r="1076" spans="27:48" ht="23.45" customHeight="1" x14ac:dyDescent="0.2">
      <c r="AA1076" s="97"/>
      <c r="AB1076" s="97"/>
      <c r="AC1076" s="97"/>
      <c r="AD1076" s="97"/>
      <c r="AE1076" s="97"/>
      <c r="AF1076" s="93"/>
      <c r="AG1076" s="93"/>
      <c r="AH1076" s="93"/>
      <c r="AI1076" s="30"/>
      <c r="AJ1076" s="30"/>
      <c r="AK1076" s="30"/>
      <c r="AL1076" s="30"/>
      <c r="AM1076" s="109"/>
      <c r="AN1076" s="109"/>
      <c r="AO1076" s="30"/>
      <c r="AP1076" s="112" t="s">
        <v>1888</v>
      </c>
      <c r="AQ1076"/>
      <c r="AR1076"/>
      <c r="AS1076"/>
      <c r="AT1076"/>
      <c r="AU1076"/>
      <c r="AV1076"/>
    </row>
    <row r="1077" spans="27:48" ht="23.45" customHeight="1" x14ac:dyDescent="0.2">
      <c r="AA1077" s="97"/>
      <c r="AB1077" s="97"/>
      <c r="AC1077" s="97"/>
      <c r="AD1077" s="97"/>
      <c r="AE1077" s="97"/>
      <c r="AF1077" s="93"/>
      <c r="AG1077" s="93"/>
      <c r="AH1077" s="93"/>
      <c r="AI1077" s="30"/>
      <c r="AJ1077" s="30"/>
      <c r="AK1077" s="30"/>
      <c r="AL1077" s="30"/>
      <c r="AM1077" s="109"/>
      <c r="AN1077" s="109"/>
      <c r="AO1077" s="30"/>
      <c r="AP1077" s="112" t="s">
        <v>1889</v>
      </c>
      <c r="AQ1077"/>
      <c r="AR1077"/>
      <c r="AS1077"/>
      <c r="AT1077"/>
      <c r="AU1077"/>
      <c r="AV1077"/>
    </row>
    <row r="1078" spans="27:48" ht="23.45" customHeight="1" x14ac:dyDescent="0.2">
      <c r="AA1078" s="97"/>
      <c r="AB1078" s="97"/>
      <c r="AC1078" s="97"/>
      <c r="AD1078" s="97"/>
      <c r="AE1078" s="97"/>
      <c r="AF1078" s="93"/>
      <c r="AG1078" s="93"/>
      <c r="AH1078" s="93"/>
      <c r="AI1078" s="30"/>
      <c r="AJ1078" s="30"/>
      <c r="AK1078" s="30"/>
      <c r="AL1078" s="30"/>
      <c r="AM1078" s="109"/>
      <c r="AN1078" s="109"/>
      <c r="AO1078" s="30"/>
      <c r="AP1078" s="112" t="s">
        <v>1890</v>
      </c>
      <c r="AQ1078"/>
      <c r="AR1078"/>
      <c r="AS1078"/>
      <c r="AT1078"/>
      <c r="AU1078"/>
      <c r="AV1078"/>
    </row>
    <row r="1079" spans="27:48" ht="23.45" customHeight="1" x14ac:dyDescent="0.2">
      <c r="AA1079" s="97"/>
      <c r="AB1079" s="97"/>
      <c r="AC1079" s="97"/>
      <c r="AD1079" s="97"/>
      <c r="AE1079" s="97"/>
      <c r="AF1079" s="93"/>
      <c r="AG1079" s="93"/>
      <c r="AH1079" s="93"/>
      <c r="AI1079" s="30"/>
      <c r="AJ1079" s="30"/>
      <c r="AK1079" s="30"/>
      <c r="AL1079" s="30"/>
      <c r="AM1079" s="109"/>
      <c r="AN1079" s="109"/>
      <c r="AO1079" s="30"/>
      <c r="AP1079" s="112" t="s">
        <v>1891</v>
      </c>
      <c r="AQ1079"/>
      <c r="AR1079"/>
      <c r="AS1079"/>
      <c r="AT1079"/>
      <c r="AU1079"/>
      <c r="AV1079"/>
    </row>
    <row r="1080" spans="27:48" ht="23.45" customHeight="1" x14ac:dyDescent="0.2">
      <c r="AA1080" s="97"/>
      <c r="AB1080" s="97"/>
      <c r="AC1080" s="97"/>
      <c r="AD1080" s="97"/>
      <c r="AE1080" s="97"/>
      <c r="AF1080" s="93"/>
      <c r="AG1080" s="93"/>
      <c r="AH1080" s="93"/>
      <c r="AI1080" s="30"/>
      <c r="AJ1080" s="30"/>
      <c r="AK1080" s="30"/>
      <c r="AL1080" s="30"/>
      <c r="AM1080" s="109"/>
      <c r="AN1080" s="109"/>
      <c r="AO1080" s="30"/>
      <c r="AP1080" s="112" t="s">
        <v>1892</v>
      </c>
      <c r="AQ1080"/>
      <c r="AR1080"/>
      <c r="AS1080"/>
      <c r="AT1080"/>
      <c r="AU1080"/>
      <c r="AV1080"/>
    </row>
    <row r="1081" spans="27:48" ht="23.45" customHeight="1" x14ac:dyDescent="0.2">
      <c r="AA1081" s="97"/>
      <c r="AB1081" s="97"/>
      <c r="AC1081" s="97"/>
      <c r="AD1081" s="97"/>
      <c r="AE1081" s="97"/>
      <c r="AF1081" s="93"/>
      <c r="AG1081" s="93"/>
      <c r="AH1081" s="93"/>
      <c r="AI1081" s="30"/>
      <c r="AJ1081" s="30"/>
      <c r="AK1081" s="30"/>
      <c r="AL1081" s="30"/>
      <c r="AM1081" s="109"/>
      <c r="AN1081" s="109"/>
      <c r="AO1081" s="30"/>
      <c r="AP1081" s="112" t="s">
        <v>1893</v>
      </c>
      <c r="AQ1081"/>
      <c r="AR1081"/>
      <c r="AS1081"/>
      <c r="AT1081"/>
      <c r="AU1081"/>
      <c r="AV1081"/>
    </row>
    <row r="1082" spans="27:48" ht="23.45" customHeight="1" x14ac:dyDescent="0.2">
      <c r="AA1082" s="97"/>
      <c r="AB1082" s="97"/>
      <c r="AC1082" s="97"/>
      <c r="AD1082" s="97"/>
      <c r="AE1082" s="97"/>
      <c r="AF1082" s="93"/>
      <c r="AG1082" s="93"/>
      <c r="AH1082" s="93"/>
      <c r="AI1082" s="30"/>
      <c r="AJ1082" s="30"/>
      <c r="AK1082" s="30"/>
      <c r="AL1082" s="30"/>
      <c r="AM1082" s="109"/>
      <c r="AN1082" s="109"/>
      <c r="AO1082" s="30"/>
      <c r="AP1082" s="112" t="s">
        <v>1894</v>
      </c>
      <c r="AQ1082"/>
      <c r="AR1082"/>
      <c r="AS1082"/>
      <c r="AT1082"/>
      <c r="AU1082"/>
      <c r="AV1082"/>
    </row>
    <row r="1083" spans="27:48" ht="23.45" customHeight="1" x14ac:dyDescent="0.2">
      <c r="AA1083" s="97"/>
      <c r="AB1083" s="97"/>
      <c r="AC1083" s="97"/>
      <c r="AD1083" s="97"/>
      <c r="AE1083" s="97"/>
      <c r="AF1083" s="93"/>
      <c r="AG1083" s="93"/>
      <c r="AH1083" s="93"/>
      <c r="AI1083" s="30"/>
      <c r="AJ1083" s="30"/>
      <c r="AK1083" s="30"/>
      <c r="AL1083" s="30"/>
      <c r="AM1083" s="109"/>
      <c r="AN1083" s="109"/>
      <c r="AO1083" s="30"/>
      <c r="AP1083" s="112" t="s">
        <v>1895</v>
      </c>
      <c r="AQ1083"/>
      <c r="AR1083"/>
      <c r="AS1083"/>
      <c r="AT1083"/>
      <c r="AU1083"/>
      <c r="AV1083"/>
    </row>
    <row r="1084" spans="27:48" ht="23.45" customHeight="1" x14ac:dyDescent="0.2">
      <c r="AA1084" s="97"/>
      <c r="AB1084" s="97"/>
      <c r="AC1084" s="97"/>
      <c r="AD1084" s="97"/>
      <c r="AE1084" s="97"/>
      <c r="AF1084" s="93"/>
      <c r="AG1084" s="93"/>
      <c r="AH1084" s="93"/>
      <c r="AI1084" s="30"/>
      <c r="AJ1084" s="30"/>
      <c r="AK1084" s="30"/>
      <c r="AL1084" s="30"/>
      <c r="AM1084" s="109"/>
      <c r="AN1084" s="109"/>
      <c r="AO1084" s="30"/>
      <c r="AP1084" s="112" t="s">
        <v>1896</v>
      </c>
      <c r="AQ1084"/>
      <c r="AR1084"/>
      <c r="AS1084"/>
      <c r="AT1084"/>
      <c r="AU1084"/>
      <c r="AV1084"/>
    </row>
    <row r="1085" spans="27:48" ht="23.45" customHeight="1" x14ac:dyDescent="0.2">
      <c r="AA1085" s="97"/>
      <c r="AB1085" s="97"/>
      <c r="AC1085" s="97"/>
      <c r="AD1085" s="97"/>
      <c r="AE1085" s="97"/>
      <c r="AF1085" s="93"/>
      <c r="AG1085" s="93"/>
      <c r="AH1085" s="93"/>
      <c r="AI1085" s="30"/>
      <c r="AJ1085" s="30"/>
      <c r="AK1085" s="30"/>
      <c r="AL1085" s="30"/>
      <c r="AM1085" s="109"/>
      <c r="AN1085" s="109"/>
      <c r="AO1085" s="30"/>
      <c r="AP1085" s="112" t="s">
        <v>1897</v>
      </c>
      <c r="AQ1085"/>
      <c r="AR1085"/>
      <c r="AS1085"/>
      <c r="AT1085"/>
      <c r="AU1085"/>
      <c r="AV1085"/>
    </row>
    <row r="1086" spans="27:48" ht="23.45" customHeight="1" x14ac:dyDescent="0.2">
      <c r="AA1086" s="97"/>
      <c r="AB1086" s="97"/>
      <c r="AC1086" s="97"/>
      <c r="AD1086" s="97"/>
      <c r="AE1086" s="97"/>
      <c r="AF1086" s="93"/>
      <c r="AG1086" s="93"/>
      <c r="AH1086" s="93"/>
      <c r="AI1086" s="30"/>
      <c r="AJ1086" s="30"/>
      <c r="AK1086" s="30"/>
      <c r="AL1086" s="30"/>
      <c r="AM1086" s="109"/>
      <c r="AN1086" s="109"/>
      <c r="AO1086" s="30"/>
      <c r="AP1086" s="112" t="s">
        <v>1898</v>
      </c>
      <c r="AQ1086"/>
      <c r="AR1086"/>
      <c r="AS1086"/>
      <c r="AT1086"/>
      <c r="AU1086"/>
      <c r="AV1086"/>
    </row>
    <row r="1087" spans="27:48" ht="23.45" customHeight="1" x14ac:dyDescent="0.2">
      <c r="AA1087" s="97"/>
      <c r="AB1087" s="97"/>
      <c r="AC1087" s="97"/>
      <c r="AD1087" s="97"/>
      <c r="AE1087" s="97"/>
      <c r="AF1087" s="93"/>
      <c r="AG1087" s="93"/>
      <c r="AH1087" s="93"/>
      <c r="AI1087" s="30"/>
      <c r="AJ1087" s="30"/>
      <c r="AK1087" s="30"/>
      <c r="AL1087" s="30"/>
      <c r="AM1087" s="109"/>
      <c r="AN1087" s="109"/>
      <c r="AO1087" s="30"/>
      <c r="AP1087" s="112" t="s">
        <v>1899</v>
      </c>
      <c r="AQ1087"/>
      <c r="AR1087"/>
      <c r="AS1087"/>
      <c r="AT1087"/>
      <c r="AU1087"/>
      <c r="AV1087"/>
    </row>
    <row r="1088" spans="27:48" ht="23.45" customHeight="1" x14ac:dyDescent="0.2">
      <c r="AA1088" s="97"/>
      <c r="AB1088" s="97"/>
      <c r="AC1088" s="97"/>
      <c r="AD1088" s="97"/>
      <c r="AE1088" s="97"/>
      <c r="AF1088" s="93"/>
      <c r="AG1088" s="93"/>
      <c r="AH1088" s="93"/>
      <c r="AI1088" s="30"/>
      <c r="AJ1088" s="30"/>
      <c r="AK1088" s="30"/>
      <c r="AL1088" s="30"/>
      <c r="AM1088" s="109"/>
      <c r="AN1088" s="109"/>
      <c r="AO1088" s="30"/>
      <c r="AP1088" s="112" t="s">
        <v>1900</v>
      </c>
      <c r="AQ1088"/>
      <c r="AR1088"/>
      <c r="AS1088"/>
      <c r="AT1088"/>
      <c r="AU1088"/>
      <c r="AV1088"/>
    </row>
    <row r="1089" spans="27:48" ht="23.45" customHeight="1" x14ac:dyDescent="0.2">
      <c r="AA1089" s="97"/>
      <c r="AB1089" s="97"/>
      <c r="AC1089" s="97"/>
      <c r="AD1089" s="97"/>
      <c r="AE1089" s="97"/>
      <c r="AF1089" s="93"/>
      <c r="AG1089" s="93"/>
      <c r="AH1089" s="93"/>
      <c r="AI1089" s="30"/>
      <c r="AJ1089" s="30"/>
      <c r="AK1089" s="30"/>
      <c r="AL1089" s="30"/>
      <c r="AM1089" s="109"/>
      <c r="AN1089" s="109"/>
      <c r="AO1089" s="30"/>
      <c r="AP1089" s="112" t="s">
        <v>1901</v>
      </c>
      <c r="AQ1089"/>
      <c r="AR1089"/>
      <c r="AS1089"/>
      <c r="AT1089"/>
      <c r="AU1089"/>
      <c r="AV1089"/>
    </row>
    <row r="1090" spans="27:48" ht="23.45" customHeight="1" x14ac:dyDescent="0.2">
      <c r="AA1090" s="97"/>
      <c r="AB1090" s="97"/>
      <c r="AC1090" s="97"/>
      <c r="AD1090" s="97"/>
      <c r="AE1090" s="97"/>
      <c r="AF1090" s="93"/>
      <c r="AG1090" s="93"/>
      <c r="AH1090" s="93"/>
      <c r="AI1090" s="30"/>
      <c r="AJ1090" s="30"/>
      <c r="AK1090" s="30"/>
      <c r="AL1090" s="30"/>
      <c r="AM1090" s="109"/>
      <c r="AN1090" s="109"/>
      <c r="AO1090" s="30"/>
      <c r="AP1090" s="112" t="s">
        <v>1902</v>
      </c>
      <c r="AQ1090"/>
      <c r="AR1090"/>
      <c r="AS1090"/>
      <c r="AT1090"/>
      <c r="AU1090"/>
      <c r="AV1090"/>
    </row>
    <row r="1091" spans="27:48" ht="23.45" customHeight="1" x14ac:dyDescent="0.2">
      <c r="AA1091" s="97"/>
      <c r="AB1091" s="97"/>
      <c r="AC1091" s="97"/>
      <c r="AD1091" s="97"/>
      <c r="AE1091" s="97"/>
      <c r="AF1091" s="93"/>
      <c r="AG1091" s="93"/>
      <c r="AH1091" s="93"/>
      <c r="AI1091" s="30"/>
      <c r="AJ1091" s="30"/>
      <c r="AK1091" s="30"/>
      <c r="AL1091" s="30"/>
      <c r="AM1091" s="109"/>
      <c r="AN1091" s="109"/>
      <c r="AO1091" s="30"/>
      <c r="AP1091" s="112" t="s">
        <v>1903</v>
      </c>
      <c r="AQ1091"/>
      <c r="AR1091"/>
      <c r="AS1091"/>
      <c r="AT1091"/>
      <c r="AU1091"/>
      <c r="AV1091"/>
    </row>
    <row r="1092" spans="27:48" ht="23.45" customHeight="1" x14ac:dyDescent="0.2">
      <c r="AA1092" s="97"/>
      <c r="AB1092" s="97"/>
      <c r="AC1092" s="97"/>
      <c r="AD1092" s="97"/>
      <c r="AE1092" s="97"/>
      <c r="AF1092" s="93"/>
      <c r="AG1092" s="93"/>
      <c r="AH1092" s="93"/>
      <c r="AI1092" s="30"/>
      <c r="AJ1092" s="30"/>
      <c r="AK1092" s="30"/>
      <c r="AL1092" s="30"/>
      <c r="AM1092" s="109"/>
      <c r="AN1092" s="109"/>
      <c r="AO1092" s="30"/>
      <c r="AP1092" s="112" t="s">
        <v>1904</v>
      </c>
      <c r="AQ1092"/>
      <c r="AR1092"/>
      <c r="AS1092"/>
      <c r="AT1092"/>
      <c r="AU1092"/>
      <c r="AV1092"/>
    </row>
    <row r="1093" spans="27:48" ht="23.45" customHeight="1" x14ac:dyDescent="0.2">
      <c r="AA1093" s="97"/>
      <c r="AB1093" s="97"/>
      <c r="AC1093" s="97"/>
      <c r="AD1093" s="97"/>
      <c r="AE1093" s="97"/>
      <c r="AF1093" s="93"/>
      <c r="AG1093" s="93"/>
      <c r="AH1093" s="93"/>
      <c r="AI1093" s="30"/>
      <c r="AJ1093" s="30"/>
      <c r="AK1093" s="30"/>
      <c r="AL1093" s="30"/>
      <c r="AM1093" s="109"/>
      <c r="AN1093" s="109"/>
      <c r="AO1093" s="30"/>
      <c r="AP1093" s="112" t="s">
        <v>1905</v>
      </c>
      <c r="AQ1093"/>
      <c r="AR1093"/>
      <c r="AS1093"/>
      <c r="AT1093"/>
      <c r="AU1093"/>
      <c r="AV1093"/>
    </row>
    <row r="1094" spans="27:48" ht="23.45" customHeight="1" x14ac:dyDescent="0.2">
      <c r="AA1094" s="97"/>
      <c r="AB1094" s="97"/>
      <c r="AC1094" s="97"/>
      <c r="AD1094" s="97"/>
      <c r="AE1094" s="97"/>
      <c r="AF1094" s="93"/>
      <c r="AG1094" s="93"/>
      <c r="AH1094" s="93"/>
      <c r="AI1094" s="30"/>
      <c r="AJ1094" s="30"/>
      <c r="AK1094" s="30"/>
      <c r="AL1094" s="30"/>
      <c r="AM1094" s="109"/>
      <c r="AN1094" s="109"/>
      <c r="AO1094" s="30"/>
      <c r="AP1094" s="112" t="s">
        <v>1906</v>
      </c>
      <c r="AQ1094"/>
      <c r="AR1094"/>
      <c r="AS1094"/>
      <c r="AT1094"/>
      <c r="AU1094"/>
      <c r="AV1094"/>
    </row>
    <row r="1095" spans="27:48" ht="23.45" customHeight="1" x14ac:dyDescent="0.2">
      <c r="AA1095" s="97"/>
      <c r="AB1095" s="97"/>
      <c r="AC1095" s="97"/>
      <c r="AD1095" s="97"/>
      <c r="AE1095" s="97"/>
      <c r="AF1095" s="93"/>
      <c r="AG1095" s="93"/>
      <c r="AH1095" s="93"/>
      <c r="AI1095" s="30"/>
      <c r="AJ1095" s="30"/>
      <c r="AK1095" s="30"/>
      <c r="AL1095" s="30"/>
      <c r="AM1095" s="109"/>
      <c r="AN1095" s="109"/>
      <c r="AO1095" s="30"/>
      <c r="AP1095" s="112" t="s">
        <v>1907</v>
      </c>
      <c r="AQ1095"/>
      <c r="AR1095"/>
      <c r="AS1095"/>
      <c r="AT1095"/>
      <c r="AU1095"/>
      <c r="AV1095"/>
    </row>
    <row r="1096" spans="27:48" ht="23.45" customHeight="1" x14ac:dyDescent="0.2">
      <c r="AA1096" s="97"/>
      <c r="AB1096" s="97"/>
      <c r="AC1096" s="97"/>
      <c r="AD1096" s="97"/>
      <c r="AE1096" s="97"/>
      <c r="AF1096" s="93"/>
      <c r="AG1096" s="93"/>
      <c r="AH1096" s="93"/>
      <c r="AI1096" s="30"/>
      <c r="AJ1096" s="30"/>
      <c r="AK1096" s="30"/>
      <c r="AL1096" s="30"/>
      <c r="AM1096" s="109"/>
      <c r="AN1096" s="109"/>
      <c r="AO1096" s="30"/>
      <c r="AP1096" s="112" t="s">
        <v>1908</v>
      </c>
      <c r="AQ1096"/>
      <c r="AR1096"/>
      <c r="AS1096"/>
      <c r="AT1096"/>
      <c r="AU1096"/>
      <c r="AV1096"/>
    </row>
    <row r="1097" spans="27:48" ht="23.45" customHeight="1" x14ac:dyDescent="0.2">
      <c r="AA1097" s="97"/>
      <c r="AB1097" s="97"/>
      <c r="AC1097" s="97"/>
      <c r="AD1097" s="97"/>
      <c r="AE1097" s="97"/>
      <c r="AF1097" s="93"/>
      <c r="AG1097" s="93"/>
      <c r="AH1097" s="93"/>
      <c r="AI1097" s="30"/>
      <c r="AJ1097" s="30"/>
      <c r="AK1097" s="30"/>
      <c r="AL1097" s="30"/>
      <c r="AM1097" s="109"/>
      <c r="AN1097" s="109"/>
      <c r="AO1097" s="30"/>
      <c r="AP1097" s="112" t="s">
        <v>1909</v>
      </c>
      <c r="AQ1097"/>
      <c r="AR1097"/>
      <c r="AS1097"/>
      <c r="AT1097"/>
      <c r="AU1097"/>
      <c r="AV1097"/>
    </row>
    <row r="1098" spans="27:48" ht="23.45" customHeight="1" x14ac:dyDescent="0.2">
      <c r="AA1098" s="97"/>
      <c r="AB1098" s="97"/>
      <c r="AC1098" s="97"/>
      <c r="AD1098" s="97"/>
      <c r="AE1098" s="97"/>
      <c r="AF1098" s="93"/>
      <c r="AG1098" s="93"/>
      <c r="AH1098" s="93"/>
      <c r="AI1098" s="30"/>
      <c r="AJ1098" s="30"/>
      <c r="AK1098" s="30"/>
      <c r="AL1098" s="30"/>
      <c r="AM1098" s="109"/>
      <c r="AN1098" s="109"/>
      <c r="AO1098" s="30"/>
      <c r="AP1098" s="112" t="s">
        <v>1910</v>
      </c>
      <c r="AQ1098"/>
      <c r="AR1098"/>
      <c r="AS1098"/>
      <c r="AT1098"/>
      <c r="AU1098"/>
      <c r="AV1098"/>
    </row>
    <row r="1099" spans="27:48" ht="23.45" customHeight="1" x14ac:dyDescent="0.2">
      <c r="AA1099" s="97"/>
      <c r="AB1099" s="97"/>
      <c r="AC1099" s="97"/>
      <c r="AD1099" s="97"/>
      <c r="AE1099" s="97"/>
      <c r="AF1099" s="93"/>
      <c r="AG1099" s="93"/>
      <c r="AH1099" s="93"/>
      <c r="AI1099" s="30"/>
      <c r="AJ1099" s="30"/>
      <c r="AK1099" s="30"/>
      <c r="AL1099" s="30"/>
      <c r="AM1099" s="109"/>
      <c r="AN1099" s="109"/>
      <c r="AO1099" s="30"/>
      <c r="AP1099" s="112" t="s">
        <v>1911</v>
      </c>
      <c r="AQ1099"/>
      <c r="AR1099"/>
      <c r="AS1099"/>
      <c r="AT1099"/>
      <c r="AU1099"/>
      <c r="AV1099"/>
    </row>
    <row r="1100" spans="27:48" ht="23.45" customHeight="1" x14ac:dyDescent="0.2">
      <c r="AA1100" s="97"/>
      <c r="AB1100" s="97"/>
      <c r="AC1100" s="97"/>
      <c r="AD1100" s="97"/>
      <c r="AE1100" s="97"/>
      <c r="AF1100" s="93"/>
      <c r="AG1100" s="93"/>
      <c r="AH1100" s="93"/>
      <c r="AI1100" s="30"/>
      <c r="AJ1100" s="30"/>
      <c r="AK1100" s="30"/>
      <c r="AL1100" s="30"/>
      <c r="AM1100" s="109"/>
      <c r="AN1100" s="109"/>
      <c r="AO1100" s="30"/>
      <c r="AP1100" s="112" t="s">
        <v>1912</v>
      </c>
      <c r="AQ1100"/>
      <c r="AR1100"/>
      <c r="AS1100"/>
      <c r="AT1100"/>
      <c r="AU1100"/>
      <c r="AV1100"/>
    </row>
    <row r="1101" spans="27:48" ht="23.45" customHeight="1" x14ac:dyDescent="0.2">
      <c r="AA1101" s="97"/>
      <c r="AB1101" s="97"/>
      <c r="AC1101" s="97"/>
      <c r="AD1101" s="97"/>
      <c r="AE1101" s="97"/>
      <c r="AF1101" s="93"/>
      <c r="AG1101" s="93"/>
      <c r="AH1101" s="93"/>
      <c r="AI1101" s="30"/>
      <c r="AJ1101" s="30"/>
      <c r="AK1101" s="30"/>
      <c r="AL1101" s="30"/>
      <c r="AM1101" s="109"/>
      <c r="AN1101" s="109"/>
      <c r="AO1101" s="30"/>
      <c r="AP1101" s="112" t="s">
        <v>1913</v>
      </c>
      <c r="AQ1101"/>
      <c r="AR1101"/>
      <c r="AS1101"/>
      <c r="AT1101"/>
      <c r="AU1101"/>
      <c r="AV1101"/>
    </row>
    <row r="1102" spans="27:48" ht="23.45" customHeight="1" x14ac:dyDescent="0.2">
      <c r="AA1102" s="97"/>
      <c r="AB1102" s="97"/>
      <c r="AC1102" s="97"/>
      <c r="AD1102" s="97"/>
      <c r="AE1102" s="97"/>
      <c r="AF1102" s="93"/>
      <c r="AG1102" s="93"/>
      <c r="AH1102" s="93"/>
      <c r="AI1102" s="30"/>
      <c r="AJ1102" s="30"/>
      <c r="AK1102" s="30"/>
      <c r="AL1102" s="30"/>
      <c r="AM1102" s="109"/>
      <c r="AN1102" s="109"/>
      <c r="AO1102" s="30"/>
      <c r="AP1102" s="112" t="s">
        <v>1914</v>
      </c>
      <c r="AQ1102"/>
      <c r="AR1102"/>
      <c r="AS1102"/>
      <c r="AT1102"/>
      <c r="AU1102"/>
      <c r="AV1102"/>
    </row>
    <row r="1103" spans="27:48" ht="23.45" customHeight="1" x14ac:dyDescent="0.2">
      <c r="AA1103" s="97"/>
      <c r="AB1103" s="97"/>
      <c r="AC1103" s="97"/>
      <c r="AD1103" s="97"/>
      <c r="AE1103" s="97"/>
      <c r="AF1103" s="93"/>
      <c r="AG1103" s="93"/>
      <c r="AH1103" s="93"/>
      <c r="AI1103" s="30"/>
      <c r="AJ1103" s="30"/>
      <c r="AK1103" s="30"/>
      <c r="AL1103" s="30"/>
      <c r="AM1103" s="109"/>
      <c r="AN1103" s="109"/>
      <c r="AO1103" s="30"/>
      <c r="AP1103" s="112" t="s">
        <v>1915</v>
      </c>
      <c r="AQ1103"/>
      <c r="AR1103"/>
      <c r="AS1103"/>
      <c r="AT1103"/>
      <c r="AU1103"/>
      <c r="AV1103"/>
    </row>
    <row r="1104" spans="27:48" ht="23.45" customHeight="1" x14ac:dyDescent="0.2">
      <c r="AA1104" s="97"/>
      <c r="AB1104" s="97"/>
      <c r="AC1104" s="97"/>
      <c r="AD1104" s="97"/>
      <c r="AE1104" s="97"/>
      <c r="AF1104" s="93"/>
      <c r="AG1104" s="93"/>
      <c r="AH1104" s="93"/>
      <c r="AI1104" s="30"/>
      <c r="AJ1104" s="30"/>
      <c r="AK1104" s="30"/>
      <c r="AL1104" s="30"/>
      <c r="AM1104" s="109"/>
      <c r="AN1104" s="109"/>
      <c r="AO1104" s="30"/>
      <c r="AP1104" s="112" t="s">
        <v>1916</v>
      </c>
      <c r="AQ1104"/>
      <c r="AR1104"/>
      <c r="AS1104"/>
      <c r="AT1104"/>
      <c r="AU1104"/>
      <c r="AV1104"/>
    </row>
    <row r="1105" spans="27:48" ht="23.45" customHeight="1" x14ac:dyDescent="0.2">
      <c r="AA1105" s="97"/>
      <c r="AB1105" s="97"/>
      <c r="AC1105" s="97"/>
      <c r="AD1105" s="97"/>
      <c r="AE1105" s="97"/>
      <c r="AF1105" s="93"/>
      <c r="AG1105" s="93"/>
      <c r="AH1105" s="93"/>
      <c r="AI1105" s="30"/>
      <c r="AJ1105" s="30"/>
      <c r="AK1105" s="30"/>
      <c r="AL1105" s="30"/>
      <c r="AM1105" s="109"/>
      <c r="AN1105" s="109"/>
      <c r="AO1105" s="30"/>
      <c r="AP1105" s="112" t="s">
        <v>1917</v>
      </c>
      <c r="AQ1105"/>
      <c r="AR1105"/>
      <c r="AS1105"/>
      <c r="AT1105"/>
      <c r="AU1105"/>
      <c r="AV1105"/>
    </row>
    <row r="1106" spans="27:48" ht="23.45" customHeight="1" x14ac:dyDescent="0.2">
      <c r="AA1106" s="97"/>
      <c r="AB1106" s="97"/>
      <c r="AC1106" s="97"/>
      <c r="AD1106" s="97"/>
      <c r="AE1106" s="97"/>
      <c r="AF1106" s="93"/>
      <c r="AG1106" s="93"/>
      <c r="AH1106" s="93"/>
      <c r="AI1106" s="30"/>
      <c r="AJ1106" s="30"/>
      <c r="AK1106" s="30"/>
      <c r="AL1106" s="30"/>
      <c r="AM1106" s="109"/>
      <c r="AN1106" s="109"/>
      <c r="AO1106" s="30"/>
      <c r="AP1106" s="112" t="s">
        <v>1918</v>
      </c>
      <c r="AQ1106"/>
      <c r="AR1106"/>
      <c r="AS1106"/>
      <c r="AT1106"/>
      <c r="AU1106"/>
      <c r="AV1106"/>
    </row>
    <row r="1107" spans="27:48" ht="23.45" customHeight="1" x14ac:dyDescent="0.2">
      <c r="AA1107" s="97"/>
      <c r="AB1107" s="97"/>
      <c r="AC1107" s="97"/>
      <c r="AD1107" s="97"/>
      <c r="AE1107" s="97"/>
      <c r="AF1107" s="93"/>
      <c r="AG1107" s="93"/>
      <c r="AH1107" s="93"/>
      <c r="AI1107" s="30"/>
      <c r="AJ1107" s="30"/>
      <c r="AK1107" s="30"/>
      <c r="AL1107" s="30"/>
      <c r="AM1107" s="109"/>
      <c r="AN1107" s="109"/>
      <c r="AO1107" s="30"/>
      <c r="AP1107" s="112" t="s">
        <v>1919</v>
      </c>
      <c r="AQ1107"/>
      <c r="AR1107"/>
      <c r="AS1107"/>
      <c r="AT1107"/>
      <c r="AU1107"/>
      <c r="AV1107"/>
    </row>
    <row r="1108" spans="27:48" ht="23.45" customHeight="1" x14ac:dyDescent="0.2">
      <c r="AA1108" s="97"/>
      <c r="AB1108" s="97"/>
      <c r="AC1108" s="97"/>
      <c r="AD1108" s="97"/>
      <c r="AE1108" s="97"/>
      <c r="AF1108" s="93"/>
      <c r="AG1108" s="93"/>
      <c r="AH1108" s="93"/>
      <c r="AI1108" s="30"/>
      <c r="AJ1108" s="30"/>
      <c r="AK1108" s="30"/>
      <c r="AL1108" s="30"/>
      <c r="AM1108" s="109"/>
      <c r="AN1108" s="109"/>
      <c r="AO1108" s="30"/>
      <c r="AP1108" s="112" t="s">
        <v>1920</v>
      </c>
      <c r="AQ1108"/>
      <c r="AR1108"/>
      <c r="AS1108"/>
      <c r="AT1108"/>
      <c r="AU1108"/>
      <c r="AV1108"/>
    </row>
    <row r="1109" spans="27:48" ht="23.45" customHeight="1" x14ac:dyDescent="0.2">
      <c r="AA1109" s="97"/>
      <c r="AB1109" s="97"/>
      <c r="AC1109" s="97"/>
      <c r="AD1109" s="97"/>
      <c r="AE1109" s="97"/>
      <c r="AF1109" s="93"/>
      <c r="AG1109" s="93"/>
      <c r="AH1109" s="93"/>
      <c r="AI1109" s="30"/>
      <c r="AJ1109" s="30"/>
      <c r="AK1109" s="30"/>
      <c r="AL1109" s="30"/>
      <c r="AM1109" s="109"/>
      <c r="AN1109" s="109"/>
      <c r="AO1109" s="30"/>
      <c r="AP1109" s="112" t="s">
        <v>1921</v>
      </c>
      <c r="AQ1109"/>
      <c r="AR1109"/>
      <c r="AS1109"/>
      <c r="AT1109"/>
      <c r="AU1109"/>
      <c r="AV1109"/>
    </row>
    <row r="1110" spans="27:48" ht="23.45" customHeight="1" x14ac:dyDescent="0.2">
      <c r="AA1110" s="97"/>
      <c r="AB1110" s="97"/>
      <c r="AC1110" s="97"/>
      <c r="AD1110" s="97"/>
      <c r="AE1110" s="97"/>
      <c r="AF1110" s="93"/>
      <c r="AG1110" s="93"/>
      <c r="AH1110" s="93"/>
      <c r="AI1110" s="30"/>
      <c r="AJ1110" s="30"/>
      <c r="AK1110" s="30"/>
      <c r="AL1110" s="30"/>
      <c r="AM1110" s="109"/>
      <c r="AN1110" s="109"/>
      <c r="AO1110" s="30"/>
      <c r="AP1110" s="112" t="s">
        <v>1922</v>
      </c>
      <c r="AQ1110"/>
      <c r="AR1110"/>
      <c r="AS1110"/>
      <c r="AT1110"/>
      <c r="AU1110"/>
      <c r="AV1110"/>
    </row>
    <row r="1111" spans="27:48" ht="23.45" customHeight="1" x14ac:dyDescent="0.2">
      <c r="AA1111" s="97"/>
      <c r="AB1111" s="97"/>
      <c r="AC1111" s="97"/>
      <c r="AD1111" s="97"/>
      <c r="AE1111" s="97"/>
      <c r="AF1111" s="93"/>
      <c r="AG1111" s="93"/>
      <c r="AH1111" s="93"/>
      <c r="AI1111" s="30"/>
      <c r="AJ1111" s="30"/>
      <c r="AK1111" s="30"/>
      <c r="AL1111" s="30"/>
      <c r="AM1111" s="109"/>
      <c r="AN1111" s="109"/>
      <c r="AO1111" s="30"/>
      <c r="AP1111" s="109" t="s">
        <v>1923</v>
      </c>
      <c r="AQ1111"/>
      <c r="AR1111"/>
      <c r="AS1111"/>
      <c r="AT1111"/>
      <c r="AU1111"/>
      <c r="AV1111"/>
    </row>
    <row r="1112" spans="27:48" ht="23.45" customHeight="1" x14ac:dyDescent="0.2">
      <c r="AA1112" s="97"/>
      <c r="AB1112" s="97"/>
      <c r="AC1112" s="97"/>
      <c r="AD1112" s="97"/>
      <c r="AE1112" s="97"/>
      <c r="AF1112" s="93"/>
      <c r="AG1112" s="93"/>
      <c r="AH1112" s="93"/>
      <c r="AI1112" s="30"/>
      <c r="AJ1112" s="30"/>
      <c r="AK1112" s="30"/>
      <c r="AL1112" s="30"/>
      <c r="AM1112" s="109"/>
      <c r="AN1112" s="109"/>
      <c r="AO1112" s="30"/>
      <c r="AP1112" s="109" t="s">
        <v>1924</v>
      </c>
      <c r="AQ1112"/>
      <c r="AR1112"/>
      <c r="AS1112"/>
      <c r="AT1112"/>
      <c r="AU1112"/>
      <c r="AV1112"/>
    </row>
    <row r="1113" spans="27:48" ht="23.45" customHeight="1" x14ac:dyDescent="0.2">
      <c r="AA1113" s="97"/>
      <c r="AB1113" s="97"/>
      <c r="AC1113" s="97"/>
      <c r="AD1113" s="97"/>
      <c r="AE1113" s="97"/>
      <c r="AF1113" s="93"/>
      <c r="AG1113" s="93"/>
      <c r="AH1113" s="93"/>
      <c r="AI1113" s="30"/>
      <c r="AJ1113" s="30"/>
      <c r="AK1113" s="30"/>
      <c r="AL1113" s="30"/>
      <c r="AM1113" s="109"/>
      <c r="AN1113" s="109"/>
      <c r="AO1113" s="30"/>
      <c r="AP1113" s="109" t="s">
        <v>1925</v>
      </c>
      <c r="AQ1113"/>
      <c r="AR1113"/>
      <c r="AS1113"/>
      <c r="AT1113"/>
      <c r="AU1113"/>
      <c r="AV1113"/>
    </row>
    <row r="1114" spans="27:48" ht="23.45" customHeight="1" x14ac:dyDescent="0.2">
      <c r="AA1114" s="97"/>
      <c r="AB1114" s="97"/>
      <c r="AC1114" s="97"/>
      <c r="AD1114" s="97"/>
      <c r="AE1114" s="97"/>
      <c r="AF1114" s="93"/>
      <c r="AG1114" s="93"/>
      <c r="AH1114" s="93"/>
      <c r="AI1114" s="30"/>
      <c r="AJ1114" s="30"/>
      <c r="AK1114" s="30"/>
      <c r="AL1114" s="30"/>
      <c r="AM1114" s="109"/>
      <c r="AN1114" s="109"/>
      <c r="AO1114" s="30"/>
      <c r="AP1114" s="109" t="s">
        <v>1926</v>
      </c>
      <c r="AQ1114"/>
      <c r="AR1114"/>
      <c r="AS1114"/>
      <c r="AT1114"/>
      <c r="AU1114"/>
      <c r="AV1114"/>
    </row>
    <row r="1115" spans="27:48" ht="23.45" customHeight="1" x14ac:dyDescent="0.2">
      <c r="AA1115" s="97"/>
      <c r="AB1115" s="97"/>
      <c r="AC1115" s="97"/>
      <c r="AD1115" s="97"/>
      <c r="AE1115" s="97"/>
      <c r="AF1115" s="93"/>
      <c r="AG1115" s="93"/>
      <c r="AH1115" s="93"/>
      <c r="AI1115" s="30"/>
      <c r="AJ1115" s="30"/>
      <c r="AK1115" s="30"/>
      <c r="AL1115" s="30"/>
      <c r="AM1115" s="109"/>
      <c r="AN1115" s="109"/>
      <c r="AO1115" s="30"/>
      <c r="AP1115" s="109" t="s">
        <v>1927</v>
      </c>
      <c r="AQ1115"/>
      <c r="AR1115"/>
      <c r="AS1115"/>
      <c r="AT1115"/>
      <c r="AU1115"/>
      <c r="AV1115"/>
    </row>
    <row r="1116" spans="27:48" ht="23.45" customHeight="1" x14ac:dyDescent="0.2">
      <c r="AA1116" s="97"/>
      <c r="AB1116" s="97"/>
      <c r="AC1116" s="97"/>
      <c r="AD1116" s="97"/>
      <c r="AE1116" s="97"/>
      <c r="AF1116" s="93"/>
      <c r="AG1116" s="93"/>
      <c r="AH1116" s="93"/>
      <c r="AI1116" s="30"/>
      <c r="AJ1116" s="30"/>
      <c r="AK1116" s="30"/>
      <c r="AL1116" s="30"/>
      <c r="AM1116" s="109"/>
      <c r="AN1116" s="109"/>
      <c r="AO1116" s="30"/>
      <c r="AP1116" s="109" t="s">
        <v>1928</v>
      </c>
      <c r="AQ1116"/>
      <c r="AR1116"/>
      <c r="AS1116"/>
      <c r="AT1116"/>
      <c r="AU1116"/>
      <c r="AV1116"/>
    </row>
    <row r="1117" spans="27:48" ht="23.45" customHeight="1" x14ac:dyDescent="0.2">
      <c r="AA1117" s="97"/>
      <c r="AB1117" s="97"/>
      <c r="AC1117" s="97"/>
      <c r="AD1117" s="97"/>
      <c r="AE1117" s="97"/>
      <c r="AF1117" s="93"/>
      <c r="AG1117" s="93"/>
      <c r="AH1117" s="93"/>
      <c r="AI1117" s="30"/>
      <c r="AJ1117" s="30"/>
      <c r="AK1117" s="30"/>
      <c r="AL1117" s="30"/>
      <c r="AM1117" s="109"/>
      <c r="AN1117" s="109"/>
      <c r="AO1117" s="30"/>
      <c r="AP1117" s="109" t="s">
        <v>1929</v>
      </c>
      <c r="AQ1117"/>
      <c r="AR1117"/>
      <c r="AS1117"/>
      <c r="AT1117"/>
      <c r="AU1117"/>
      <c r="AV1117"/>
    </row>
    <row r="1118" spans="27:48" ht="23.45" customHeight="1" x14ac:dyDescent="0.2">
      <c r="AA1118" s="97"/>
      <c r="AB1118" s="97"/>
      <c r="AC1118" s="97"/>
      <c r="AD1118" s="97"/>
      <c r="AE1118" s="97"/>
      <c r="AF1118" s="93"/>
      <c r="AG1118" s="93"/>
      <c r="AH1118" s="93"/>
      <c r="AI1118" s="30"/>
      <c r="AJ1118" s="30"/>
      <c r="AK1118" s="30"/>
      <c r="AL1118" s="30"/>
      <c r="AM1118" s="109"/>
      <c r="AN1118" s="109"/>
      <c r="AO1118" s="30"/>
      <c r="AP1118" s="109" t="s">
        <v>1930</v>
      </c>
      <c r="AQ1118"/>
      <c r="AR1118"/>
      <c r="AS1118"/>
      <c r="AT1118"/>
      <c r="AU1118"/>
      <c r="AV1118"/>
    </row>
    <row r="1119" spans="27:48" ht="23.45" customHeight="1" x14ac:dyDescent="0.2">
      <c r="AA1119" s="97"/>
      <c r="AB1119" s="97"/>
      <c r="AC1119" s="97"/>
      <c r="AD1119" s="97"/>
      <c r="AE1119" s="97"/>
      <c r="AF1119" s="93"/>
      <c r="AG1119" s="93"/>
      <c r="AH1119" s="93"/>
      <c r="AI1119" s="30"/>
      <c r="AJ1119" s="30"/>
      <c r="AK1119" s="30"/>
      <c r="AL1119" s="30"/>
      <c r="AM1119" s="109"/>
      <c r="AN1119" s="109"/>
      <c r="AO1119" s="30"/>
      <c r="AP1119" s="109" t="s">
        <v>1931</v>
      </c>
      <c r="AQ1119"/>
      <c r="AR1119"/>
      <c r="AS1119"/>
      <c r="AT1119"/>
      <c r="AU1119"/>
      <c r="AV1119"/>
    </row>
    <row r="1120" spans="27:48" ht="23.45" customHeight="1" x14ac:dyDescent="0.2">
      <c r="AA1120" s="97"/>
      <c r="AB1120" s="97"/>
      <c r="AC1120" s="97"/>
      <c r="AD1120" s="97"/>
      <c r="AE1120" s="97"/>
      <c r="AF1120" s="93"/>
      <c r="AG1120" s="93"/>
      <c r="AH1120" s="93"/>
      <c r="AI1120" s="30"/>
      <c r="AJ1120" s="30"/>
      <c r="AK1120" s="30"/>
      <c r="AL1120" s="30"/>
      <c r="AM1120" s="109"/>
      <c r="AN1120" s="109"/>
      <c r="AO1120" s="30"/>
      <c r="AP1120" s="109" t="s">
        <v>1932</v>
      </c>
      <c r="AQ1120"/>
      <c r="AR1120"/>
      <c r="AS1120"/>
      <c r="AT1120"/>
      <c r="AU1120"/>
      <c r="AV1120"/>
    </row>
    <row r="1121" spans="27:48" ht="23.45" customHeight="1" x14ac:dyDescent="0.2">
      <c r="AA1121" s="97"/>
      <c r="AB1121" s="97"/>
      <c r="AC1121" s="97"/>
      <c r="AD1121" s="97"/>
      <c r="AE1121" s="97"/>
      <c r="AF1121" s="93"/>
      <c r="AG1121" s="93"/>
      <c r="AH1121" s="93"/>
      <c r="AI1121" s="30"/>
      <c r="AJ1121" s="30"/>
      <c r="AK1121" s="30"/>
      <c r="AL1121" s="30"/>
      <c r="AM1121" s="109"/>
      <c r="AN1121" s="109"/>
      <c r="AO1121" s="30"/>
      <c r="AP1121" s="109" t="s">
        <v>1933</v>
      </c>
      <c r="AQ1121"/>
      <c r="AR1121"/>
      <c r="AS1121"/>
      <c r="AT1121"/>
      <c r="AU1121"/>
      <c r="AV1121"/>
    </row>
    <row r="1122" spans="27:48" ht="23.45" customHeight="1" x14ac:dyDescent="0.2">
      <c r="AA1122" s="97"/>
      <c r="AB1122" s="97"/>
      <c r="AC1122" s="97"/>
      <c r="AD1122" s="97"/>
      <c r="AE1122" s="97"/>
      <c r="AF1122" s="93"/>
      <c r="AG1122" s="93"/>
      <c r="AH1122" s="93"/>
      <c r="AI1122" s="30"/>
      <c r="AJ1122" s="30"/>
      <c r="AK1122" s="30"/>
      <c r="AL1122" s="30"/>
      <c r="AM1122" s="109"/>
      <c r="AN1122" s="109"/>
      <c r="AO1122" s="30"/>
      <c r="AP1122" s="109" t="s">
        <v>1934</v>
      </c>
      <c r="AQ1122"/>
      <c r="AR1122"/>
      <c r="AS1122"/>
      <c r="AT1122"/>
      <c r="AU1122"/>
      <c r="AV1122"/>
    </row>
    <row r="1123" spans="27:48" ht="23.45" customHeight="1" x14ac:dyDescent="0.2">
      <c r="AA1123" s="97"/>
      <c r="AB1123" s="97"/>
      <c r="AC1123" s="97"/>
      <c r="AD1123" s="97"/>
      <c r="AE1123" s="97"/>
      <c r="AF1123" s="93"/>
      <c r="AG1123" s="93"/>
      <c r="AH1123" s="93"/>
      <c r="AI1123" s="30"/>
      <c r="AJ1123" s="30"/>
      <c r="AK1123" s="30"/>
      <c r="AL1123" s="30"/>
      <c r="AM1123" s="109"/>
      <c r="AN1123" s="109"/>
      <c r="AO1123" s="30"/>
      <c r="AP1123" s="109" t="s">
        <v>1935</v>
      </c>
      <c r="AQ1123"/>
      <c r="AR1123"/>
      <c r="AS1123"/>
      <c r="AT1123"/>
      <c r="AU1123"/>
      <c r="AV1123"/>
    </row>
    <row r="1124" spans="27:48" ht="23.45" customHeight="1" x14ac:dyDescent="0.2">
      <c r="AA1124" s="97"/>
      <c r="AB1124" s="97"/>
      <c r="AC1124" s="97"/>
      <c r="AD1124" s="97"/>
      <c r="AE1124" s="97"/>
      <c r="AF1124" s="93"/>
      <c r="AG1124" s="93"/>
      <c r="AH1124" s="93"/>
      <c r="AI1124" s="30"/>
      <c r="AJ1124" s="30"/>
      <c r="AK1124" s="30"/>
      <c r="AL1124" s="30"/>
      <c r="AM1124" s="109"/>
      <c r="AN1124" s="109"/>
      <c r="AO1124" s="30"/>
      <c r="AP1124" s="109" t="s">
        <v>1936</v>
      </c>
      <c r="AQ1124"/>
      <c r="AR1124"/>
      <c r="AS1124"/>
      <c r="AT1124"/>
      <c r="AU1124"/>
      <c r="AV1124"/>
    </row>
    <row r="1125" spans="27:48" ht="23.45" customHeight="1" x14ac:dyDescent="0.2">
      <c r="AA1125" s="97"/>
      <c r="AB1125" s="97"/>
      <c r="AC1125" s="97"/>
      <c r="AD1125" s="97"/>
      <c r="AE1125" s="97"/>
      <c r="AF1125" s="93"/>
      <c r="AG1125" s="93"/>
      <c r="AH1125" s="93"/>
      <c r="AI1125" s="30"/>
      <c r="AJ1125" s="30"/>
      <c r="AK1125" s="30"/>
      <c r="AL1125" s="30"/>
      <c r="AM1125" s="109"/>
      <c r="AN1125" s="109"/>
      <c r="AO1125" s="30"/>
      <c r="AP1125" s="109" t="s">
        <v>1937</v>
      </c>
      <c r="AQ1125"/>
      <c r="AR1125"/>
      <c r="AS1125"/>
      <c r="AT1125"/>
      <c r="AU1125"/>
      <c r="AV1125"/>
    </row>
    <row r="1126" spans="27:48" ht="23.45" customHeight="1" x14ac:dyDescent="0.2">
      <c r="AA1126" s="97"/>
      <c r="AB1126" s="97"/>
      <c r="AC1126" s="97"/>
      <c r="AD1126" s="97"/>
      <c r="AE1126" s="97"/>
      <c r="AF1126" s="93"/>
      <c r="AG1126" s="93"/>
      <c r="AH1126" s="93"/>
      <c r="AI1126" s="30"/>
      <c r="AJ1126" s="30"/>
      <c r="AK1126" s="30"/>
      <c r="AL1126" s="30"/>
      <c r="AM1126" s="109"/>
      <c r="AN1126" s="109"/>
      <c r="AO1126" s="30"/>
      <c r="AP1126" s="109" t="s">
        <v>1938</v>
      </c>
      <c r="AQ1126"/>
      <c r="AR1126"/>
      <c r="AS1126"/>
      <c r="AT1126"/>
      <c r="AU1126"/>
      <c r="AV1126"/>
    </row>
    <row r="1127" spans="27:48" ht="23.45" customHeight="1" x14ac:dyDescent="0.2">
      <c r="AA1127" s="97"/>
      <c r="AB1127" s="97"/>
      <c r="AC1127" s="97"/>
      <c r="AD1127" s="97"/>
      <c r="AE1127" s="97"/>
      <c r="AF1127" s="93"/>
      <c r="AG1127" s="93"/>
      <c r="AH1127" s="93"/>
      <c r="AI1127" s="30"/>
      <c r="AJ1127" s="30"/>
      <c r="AK1127" s="30"/>
      <c r="AL1127" s="30"/>
      <c r="AM1127" s="109"/>
      <c r="AN1127" s="109"/>
      <c r="AO1127" s="30"/>
      <c r="AP1127" s="109" t="s">
        <v>1939</v>
      </c>
      <c r="AQ1127"/>
      <c r="AR1127"/>
      <c r="AS1127"/>
      <c r="AT1127"/>
      <c r="AU1127"/>
      <c r="AV1127"/>
    </row>
    <row r="1128" spans="27:48" ht="23.45" customHeight="1" x14ac:dyDescent="0.2">
      <c r="AA1128" s="97"/>
      <c r="AB1128" s="97"/>
      <c r="AC1128" s="97"/>
      <c r="AD1128" s="97"/>
      <c r="AE1128" s="97"/>
      <c r="AF1128" s="93"/>
      <c r="AG1128" s="93"/>
      <c r="AH1128" s="93"/>
      <c r="AI1128" s="30"/>
      <c r="AJ1128" s="30"/>
      <c r="AK1128" s="30"/>
      <c r="AL1128" s="30"/>
      <c r="AM1128" s="109"/>
      <c r="AN1128" s="109"/>
      <c r="AO1128" s="30"/>
      <c r="AP1128" s="109" t="s">
        <v>1940</v>
      </c>
      <c r="AQ1128"/>
      <c r="AR1128"/>
      <c r="AS1128"/>
      <c r="AT1128"/>
      <c r="AU1128"/>
      <c r="AV1128"/>
    </row>
    <row r="1129" spans="27:48" ht="23.45" customHeight="1" x14ac:dyDescent="0.2">
      <c r="AA1129" s="97"/>
      <c r="AB1129" s="97"/>
      <c r="AC1129" s="97"/>
      <c r="AD1129" s="97"/>
      <c r="AE1129" s="97"/>
      <c r="AF1129" s="93"/>
      <c r="AG1129" s="93"/>
      <c r="AH1129" s="93"/>
      <c r="AI1129" s="30"/>
      <c r="AJ1129" s="30"/>
      <c r="AK1129" s="30"/>
      <c r="AL1129" s="30"/>
      <c r="AM1129" s="109"/>
      <c r="AN1129" s="109"/>
      <c r="AO1129" s="30"/>
      <c r="AP1129" s="109" t="s">
        <v>1941</v>
      </c>
      <c r="AQ1129"/>
      <c r="AR1129"/>
      <c r="AS1129"/>
      <c r="AT1129"/>
      <c r="AU1129"/>
      <c r="AV1129"/>
    </row>
    <row r="1130" spans="27:48" ht="23.45" customHeight="1" x14ac:dyDescent="0.2">
      <c r="AA1130" s="97"/>
      <c r="AB1130" s="97"/>
      <c r="AC1130" s="97"/>
      <c r="AD1130" s="97"/>
      <c r="AE1130" s="97"/>
      <c r="AF1130" s="93"/>
      <c r="AG1130" s="93"/>
      <c r="AH1130" s="93"/>
      <c r="AI1130" s="30"/>
      <c r="AJ1130" s="30"/>
      <c r="AK1130" s="30"/>
      <c r="AL1130" s="30"/>
      <c r="AM1130" s="109"/>
      <c r="AN1130" s="109"/>
      <c r="AO1130" s="30"/>
      <c r="AP1130" s="109" t="s">
        <v>1942</v>
      </c>
      <c r="AQ1130"/>
      <c r="AR1130"/>
      <c r="AS1130"/>
      <c r="AT1130"/>
      <c r="AU1130"/>
      <c r="AV1130"/>
    </row>
    <row r="1131" spans="27:48" ht="23.45" customHeight="1" x14ac:dyDescent="0.2">
      <c r="AA1131" s="97"/>
      <c r="AB1131" s="97"/>
      <c r="AC1131" s="97"/>
      <c r="AD1131" s="97"/>
      <c r="AE1131" s="97"/>
      <c r="AF1131" s="93"/>
      <c r="AG1131" s="93"/>
      <c r="AH1131" s="93"/>
      <c r="AI1131" s="30"/>
      <c r="AJ1131" s="30"/>
      <c r="AK1131" s="30"/>
      <c r="AL1131" s="30"/>
      <c r="AM1131" s="109"/>
      <c r="AN1131" s="109"/>
      <c r="AO1131" s="30"/>
      <c r="AP1131" s="109" t="s">
        <v>1943</v>
      </c>
      <c r="AQ1131"/>
      <c r="AR1131"/>
      <c r="AS1131"/>
      <c r="AT1131"/>
      <c r="AU1131"/>
      <c r="AV1131"/>
    </row>
    <row r="1132" spans="27:48" ht="23.45" customHeight="1" x14ac:dyDescent="0.2">
      <c r="AA1132" s="97"/>
      <c r="AB1132" s="97"/>
      <c r="AC1132" s="97"/>
      <c r="AD1132" s="97"/>
      <c r="AE1132" s="97"/>
      <c r="AF1132" s="93"/>
      <c r="AG1132" s="93"/>
      <c r="AH1132" s="93"/>
      <c r="AI1132" s="30"/>
      <c r="AJ1132" s="30"/>
      <c r="AK1132" s="30"/>
      <c r="AL1132" s="30"/>
      <c r="AM1132" s="109"/>
      <c r="AN1132" s="109"/>
      <c r="AO1132" s="30"/>
      <c r="AP1132" s="109" t="s">
        <v>1944</v>
      </c>
      <c r="AQ1132"/>
      <c r="AR1132"/>
      <c r="AS1132"/>
      <c r="AT1132"/>
      <c r="AU1132"/>
      <c r="AV1132"/>
    </row>
    <row r="1133" spans="27:48" ht="23.45" customHeight="1" x14ac:dyDescent="0.2">
      <c r="AA1133" s="97"/>
      <c r="AB1133" s="97"/>
      <c r="AC1133" s="97"/>
      <c r="AD1133" s="97"/>
      <c r="AE1133" s="97"/>
      <c r="AF1133" s="93"/>
      <c r="AG1133" s="93"/>
      <c r="AH1133" s="93"/>
      <c r="AI1133" s="30"/>
      <c r="AJ1133" s="30"/>
      <c r="AK1133" s="30"/>
      <c r="AL1133" s="30"/>
      <c r="AM1133" s="109"/>
      <c r="AN1133" s="109"/>
      <c r="AO1133" s="30"/>
      <c r="AP1133" s="109" t="s">
        <v>1945</v>
      </c>
      <c r="AQ1133"/>
      <c r="AR1133"/>
      <c r="AS1133"/>
      <c r="AT1133"/>
      <c r="AU1133"/>
      <c r="AV1133"/>
    </row>
    <row r="1134" spans="27:48" ht="23.45" customHeight="1" x14ac:dyDescent="0.2">
      <c r="AA1134" s="97"/>
      <c r="AB1134" s="97"/>
      <c r="AC1134" s="97"/>
      <c r="AD1134" s="97"/>
      <c r="AE1134" s="97"/>
      <c r="AF1134" s="93"/>
      <c r="AG1134" s="93"/>
      <c r="AH1134" s="93"/>
      <c r="AI1134" s="30"/>
      <c r="AJ1134" s="30"/>
      <c r="AK1134" s="30"/>
      <c r="AL1134" s="30"/>
      <c r="AM1134" s="109"/>
      <c r="AN1134" s="109"/>
      <c r="AO1134" s="30"/>
      <c r="AP1134" s="109" t="s">
        <v>1946</v>
      </c>
      <c r="AQ1134"/>
      <c r="AR1134"/>
      <c r="AS1134"/>
      <c r="AT1134"/>
      <c r="AU1134"/>
      <c r="AV1134"/>
    </row>
    <row r="1135" spans="27:48" ht="23.45" customHeight="1" x14ac:dyDescent="0.2">
      <c r="AA1135" s="97"/>
      <c r="AB1135" s="97"/>
      <c r="AC1135" s="97"/>
      <c r="AD1135" s="97"/>
      <c r="AE1135" s="97"/>
      <c r="AF1135" s="93"/>
      <c r="AG1135" s="93"/>
      <c r="AH1135" s="93"/>
      <c r="AI1135" s="30"/>
      <c r="AJ1135" s="30"/>
      <c r="AK1135" s="30"/>
      <c r="AL1135" s="30"/>
      <c r="AM1135" s="109"/>
      <c r="AN1135" s="109"/>
      <c r="AO1135" s="30"/>
      <c r="AP1135" s="109" t="s">
        <v>1947</v>
      </c>
      <c r="AQ1135"/>
      <c r="AR1135"/>
      <c r="AS1135"/>
      <c r="AT1135"/>
      <c r="AU1135"/>
      <c r="AV1135"/>
    </row>
    <row r="1136" spans="27:48" ht="23.45" customHeight="1" x14ac:dyDescent="0.2">
      <c r="AA1136" s="97"/>
      <c r="AB1136" s="97"/>
      <c r="AC1136" s="97"/>
      <c r="AD1136" s="97"/>
      <c r="AE1136" s="97"/>
      <c r="AF1136" s="93"/>
      <c r="AG1136" s="93"/>
      <c r="AH1136" s="93"/>
      <c r="AI1136" s="30"/>
      <c r="AJ1136" s="30"/>
      <c r="AK1136" s="30"/>
      <c r="AL1136" s="30"/>
      <c r="AM1136" s="109"/>
      <c r="AN1136" s="109"/>
      <c r="AO1136" s="30"/>
      <c r="AP1136" s="109" t="s">
        <v>1948</v>
      </c>
      <c r="AQ1136"/>
      <c r="AR1136"/>
      <c r="AS1136"/>
      <c r="AT1136"/>
      <c r="AU1136"/>
      <c r="AV1136"/>
    </row>
    <row r="1137" spans="27:48" ht="23.45" customHeight="1" x14ac:dyDescent="0.2">
      <c r="AA1137" s="97"/>
      <c r="AB1137" s="97"/>
      <c r="AC1137" s="97"/>
      <c r="AD1137" s="97"/>
      <c r="AE1137" s="97"/>
      <c r="AF1137" s="93"/>
      <c r="AG1137" s="93"/>
      <c r="AH1137" s="93"/>
      <c r="AI1137" s="30"/>
      <c r="AJ1137" s="30"/>
      <c r="AK1137" s="30"/>
      <c r="AL1137" s="30"/>
      <c r="AM1137" s="109"/>
      <c r="AN1137" s="109"/>
      <c r="AO1137" s="30"/>
      <c r="AP1137" s="109" t="s">
        <v>1949</v>
      </c>
      <c r="AQ1137"/>
      <c r="AR1137"/>
      <c r="AS1137"/>
      <c r="AT1137"/>
      <c r="AU1137"/>
      <c r="AV1137"/>
    </row>
    <row r="1138" spans="27:48" ht="23.45" customHeight="1" x14ac:dyDescent="0.2">
      <c r="AA1138" s="97"/>
      <c r="AB1138" s="97"/>
      <c r="AC1138" s="97"/>
      <c r="AD1138" s="97"/>
      <c r="AE1138" s="97"/>
      <c r="AF1138" s="93"/>
      <c r="AG1138" s="93"/>
      <c r="AH1138" s="93"/>
      <c r="AI1138" s="30"/>
      <c r="AJ1138" s="30"/>
      <c r="AK1138" s="30"/>
      <c r="AL1138" s="30"/>
      <c r="AM1138" s="109"/>
      <c r="AN1138" s="109"/>
      <c r="AO1138" s="30"/>
      <c r="AP1138" s="109" t="s">
        <v>1950</v>
      </c>
      <c r="AQ1138"/>
      <c r="AR1138"/>
      <c r="AS1138"/>
      <c r="AT1138"/>
      <c r="AU1138"/>
      <c r="AV1138"/>
    </row>
    <row r="1139" spans="27:48" ht="23.45" customHeight="1" x14ac:dyDescent="0.2">
      <c r="AA1139" s="97"/>
      <c r="AB1139" s="97"/>
      <c r="AC1139" s="97"/>
      <c r="AD1139" s="97"/>
      <c r="AE1139" s="97"/>
      <c r="AF1139" s="93"/>
      <c r="AG1139" s="93"/>
      <c r="AH1139" s="93"/>
      <c r="AI1139" s="30"/>
      <c r="AJ1139" s="30"/>
      <c r="AK1139" s="30"/>
      <c r="AL1139" s="30"/>
      <c r="AM1139" s="109"/>
      <c r="AN1139" s="109"/>
      <c r="AO1139" s="30"/>
      <c r="AP1139" s="109" t="s">
        <v>1951</v>
      </c>
      <c r="AQ1139"/>
      <c r="AR1139"/>
      <c r="AS1139"/>
      <c r="AT1139"/>
      <c r="AU1139"/>
      <c r="AV1139"/>
    </row>
    <row r="1140" spans="27:48" ht="23.45" customHeight="1" x14ac:dyDescent="0.2">
      <c r="AA1140" s="97"/>
      <c r="AB1140" s="97"/>
      <c r="AC1140" s="97"/>
      <c r="AD1140" s="97"/>
      <c r="AE1140" s="97"/>
      <c r="AF1140" s="93"/>
      <c r="AG1140" s="93"/>
      <c r="AH1140" s="93"/>
      <c r="AI1140" s="30"/>
      <c r="AJ1140" s="30"/>
      <c r="AK1140" s="30"/>
      <c r="AL1140" s="30"/>
      <c r="AM1140" s="109"/>
      <c r="AN1140" s="109"/>
      <c r="AO1140" s="30"/>
      <c r="AP1140" s="109" t="s">
        <v>1952</v>
      </c>
      <c r="AQ1140"/>
      <c r="AR1140"/>
      <c r="AS1140"/>
      <c r="AT1140"/>
      <c r="AU1140"/>
      <c r="AV1140"/>
    </row>
    <row r="1141" spans="27:48" ht="23.45" customHeight="1" x14ac:dyDescent="0.2">
      <c r="AA1141" s="97"/>
      <c r="AB1141" s="97"/>
      <c r="AC1141" s="97"/>
      <c r="AD1141" s="97"/>
      <c r="AE1141" s="97"/>
      <c r="AF1141" s="93"/>
      <c r="AG1141" s="93"/>
      <c r="AH1141" s="93"/>
      <c r="AI1141" s="30"/>
      <c r="AJ1141" s="30"/>
      <c r="AK1141" s="30"/>
      <c r="AL1141" s="30"/>
      <c r="AM1141" s="109"/>
      <c r="AN1141" s="109"/>
      <c r="AO1141" s="30"/>
      <c r="AP1141" s="109" t="s">
        <v>1953</v>
      </c>
      <c r="AQ1141"/>
      <c r="AR1141"/>
      <c r="AS1141"/>
      <c r="AT1141"/>
      <c r="AU1141"/>
      <c r="AV1141"/>
    </row>
    <row r="1142" spans="27:48" ht="23.45" customHeight="1" x14ac:dyDescent="0.2">
      <c r="AA1142" s="97"/>
      <c r="AB1142" s="97"/>
      <c r="AC1142" s="97"/>
      <c r="AD1142" s="97"/>
      <c r="AE1142" s="97"/>
      <c r="AF1142" s="93"/>
      <c r="AG1142" s="93"/>
      <c r="AH1142" s="93"/>
      <c r="AI1142" s="30"/>
      <c r="AJ1142" s="30"/>
      <c r="AK1142" s="30"/>
      <c r="AL1142" s="30"/>
      <c r="AM1142" s="109"/>
      <c r="AN1142" s="109"/>
      <c r="AO1142" s="30"/>
      <c r="AP1142" s="109" t="s">
        <v>1954</v>
      </c>
      <c r="AQ1142"/>
      <c r="AR1142"/>
      <c r="AS1142"/>
      <c r="AT1142"/>
      <c r="AU1142"/>
      <c r="AV1142"/>
    </row>
    <row r="1143" spans="27:48" ht="23.45" customHeight="1" x14ac:dyDescent="0.2">
      <c r="AA1143" s="97"/>
      <c r="AB1143" s="97"/>
      <c r="AC1143" s="97"/>
      <c r="AD1143" s="97"/>
      <c r="AE1143" s="97"/>
      <c r="AF1143" s="93"/>
      <c r="AG1143" s="93"/>
      <c r="AH1143" s="93"/>
      <c r="AI1143" s="30"/>
      <c r="AJ1143" s="30"/>
      <c r="AK1143" s="30"/>
      <c r="AL1143" s="30"/>
      <c r="AM1143" s="109"/>
      <c r="AN1143" s="109"/>
      <c r="AO1143" s="30"/>
      <c r="AP1143" s="109" t="s">
        <v>1955</v>
      </c>
      <c r="AQ1143"/>
      <c r="AR1143"/>
      <c r="AS1143"/>
      <c r="AT1143"/>
      <c r="AU1143"/>
      <c r="AV1143"/>
    </row>
    <row r="1144" spans="27:48" ht="23.45" customHeight="1" x14ac:dyDescent="0.2">
      <c r="AA1144" s="97"/>
      <c r="AB1144" s="97"/>
      <c r="AC1144" s="97"/>
      <c r="AD1144" s="97"/>
      <c r="AE1144" s="97"/>
      <c r="AF1144" s="93"/>
      <c r="AG1144" s="93"/>
      <c r="AH1144" s="93"/>
      <c r="AI1144" s="30"/>
      <c r="AJ1144" s="30"/>
      <c r="AK1144" s="30"/>
      <c r="AL1144" s="30"/>
      <c r="AM1144" s="109"/>
      <c r="AN1144" s="109"/>
      <c r="AO1144" s="30"/>
      <c r="AP1144" s="109" t="s">
        <v>1956</v>
      </c>
      <c r="AQ1144"/>
      <c r="AR1144"/>
      <c r="AS1144"/>
      <c r="AT1144"/>
      <c r="AU1144"/>
      <c r="AV1144"/>
    </row>
    <row r="1145" spans="27:48" ht="23.45" customHeight="1" x14ac:dyDescent="0.2">
      <c r="AA1145" s="97"/>
      <c r="AB1145" s="97"/>
      <c r="AC1145" s="97"/>
      <c r="AD1145" s="97"/>
      <c r="AE1145" s="97"/>
      <c r="AF1145" s="93"/>
      <c r="AG1145" s="93"/>
      <c r="AH1145" s="93"/>
      <c r="AI1145" s="30"/>
      <c r="AJ1145" s="30"/>
      <c r="AK1145" s="30"/>
      <c r="AL1145" s="30"/>
      <c r="AM1145" s="109"/>
      <c r="AN1145" s="109"/>
      <c r="AO1145" s="30"/>
      <c r="AP1145" s="109" t="s">
        <v>1957</v>
      </c>
      <c r="AQ1145"/>
      <c r="AR1145"/>
      <c r="AS1145"/>
      <c r="AT1145"/>
      <c r="AU1145"/>
      <c r="AV1145"/>
    </row>
    <row r="1146" spans="27:48" ht="23.45" customHeight="1" x14ac:dyDescent="0.2">
      <c r="AA1146" s="97"/>
      <c r="AB1146" s="97"/>
      <c r="AC1146" s="97"/>
      <c r="AD1146" s="97"/>
      <c r="AE1146" s="97"/>
      <c r="AF1146" s="93"/>
      <c r="AG1146" s="93"/>
      <c r="AH1146" s="93"/>
      <c r="AI1146" s="30"/>
      <c r="AJ1146" s="30"/>
      <c r="AK1146" s="30"/>
      <c r="AL1146" s="30"/>
      <c r="AM1146" s="109"/>
      <c r="AN1146" s="109"/>
      <c r="AO1146" s="30"/>
      <c r="AP1146" s="109" t="s">
        <v>1958</v>
      </c>
      <c r="AQ1146"/>
      <c r="AR1146"/>
      <c r="AS1146"/>
      <c r="AT1146"/>
      <c r="AU1146"/>
      <c r="AV1146"/>
    </row>
    <row r="1147" spans="27:48" ht="23.45" customHeight="1" x14ac:dyDescent="0.2">
      <c r="AA1147" s="97"/>
      <c r="AB1147" s="97"/>
      <c r="AC1147" s="97"/>
      <c r="AD1147" s="97"/>
      <c r="AE1147" s="97"/>
      <c r="AF1147" s="93"/>
      <c r="AG1147" s="93"/>
      <c r="AH1147" s="93"/>
      <c r="AI1147" s="30"/>
      <c r="AJ1147" s="30"/>
      <c r="AK1147" s="30"/>
      <c r="AL1147" s="30"/>
      <c r="AM1147" s="109"/>
      <c r="AN1147" s="109"/>
      <c r="AO1147" s="30"/>
      <c r="AP1147" s="109" t="s">
        <v>1959</v>
      </c>
      <c r="AQ1147"/>
      <c r="AR1147"/>
      <c r="AS1147"/>
      <c r="AT1147"/>
      <c r="AU1147"/>
      <c r="AV1147"/>
    </row>
    <row r="1148" spans="27:48" ht="23.45" customHeight="1" x14ac:dyDescent="0.2">
      <c r="AA1148" s="97"/>
      <c r="AB1148" s="97"/>
      <c r="AC1148" s="97"/>
      <c r="AD1148" s="97"/>
      <c r="AE1148" s="97"/>
      <c r="AF1148" s="93"/>
      <c r="AG1148" s="93"/>
      <c r="AH1148" s="93"/>
      <c r="AI1148" s="30"/>
      <c r="AJ1148" s="30"/>
      <c r="AK1148" s="30"/>
      <c r="AL1148" s="30"/>
      <c r="AM1148" s="109"/>
      <c r="AN1148" s="109"/>
      <c r="AO1148" s="30"/>
      <c r="AP1148" s="109" t="s">
        <v>1960</v>
      </c>
      <c r="AQ1148"/>
      <c r="AR1148"/>
      <c r="AS1148"/>
      <c r="AT1148"/>
      <c r="AU1148"/>
      <c r="AV1148"/>
    </row>
    <row r="1149" spans="27:48" ht="23.45" customHeight="1" x14ac:dyDescent="0.2">
      <c r="AA1149" s="97"/>
      <c r="AB1149" s="97"/>
      <c r="AC1149" s="97"/>
      <c r="AD1149" s="97"/>
      <c r="AE1149" s="97"/>
      <c r="AF1149" s="93"/>
      <c r="AG1149" s="93"/>
      <c r="AH1149" s="93"/>
      <c r="AI1149" s="30"/>
      <c r="AJ1149" s="30"/>
      <c r="AK1149" s="30"/>
      <c r="AL1149" s="30"/>
      <c r="AM1149" s="109"/>
      <c r="AN1149" s="109"/>
      <c r="AO1149" s="30"/>
      <c r="AP1149" s="109" t="s">
        <v>1961</v>
      </c>
      <c r="AQ1149"/>
      <c r="AR1149"/>
      <c r="AS1149"/>
      <c r="AT1149"/>
      <c r="AU1149"/>
      <c r="AV1149"/>
    </row>
    <row r="1150" spans="27:48" ht="23.45" customHeight="1" x14ac:dyDescent="0.2">
      <c r="AA1150" s="97"/>
      <c r="AB1150" s="97"/>
      <c r="AC1150" s="97"/>
      <c r="AD1150" s="97"/>
      <c r="AE1150" s="97"/>
      <c r="AF1150" s="93"/>
      <c r="AG1150" s="93"/>
      <c r="AH1150" s="93"/>
      <c r="AI1150" s="30"/>
      <c r="AJ1150" s="30"/>
      <c r="AK1150" s="30"/>
      <c r="AL1150" s="30"/>
      <c r="AM1150" s="109"/>
      <c r="AN1150" s="109"/>
      <c r="AO1150" s="30"/>
      <c r="AP1150" s="109" t="s">
        <v>1962</v>
      </c>
      <c r="AQ1150"/>
      <c r="AR1150"/>
      <c r="AS1150"/>
      <c r="AT1150"/>
      <c r="AU1150"/>
      <c r="AV1150"/>
    </row>
    <row r="1151" spans="27:48" ht="23.45" customHeight="1" x14ac:dyDescent="0.2">
      <c r="AA1151" s="97"/>
      <c r="AB1151" s="97"/>
      <c r="AC1151" s="97"/>
      <c r="AD1151" s="97"/>
      <c r="AE1151" s="97"/>
      <c r="AF1151" s="93"/>
      <c r="AG1151" s="93"/>
      <c r="AH1151" s="93"/>
      <c r="AI1151" s="30"/>
      <c r="AJ1151" s="30"/>
      <c r="AK1151" s="30"/>
      <c r="AL1151" s="30"/>
      <c r="AM1151" s="109"/>
      <c r="AN1151" s="109"/>
      <c r="AO1151" s="30"/>
      <c r="AP1151" s="109" t="s">
        <v>1963</v>
      </c>
      <c r="AQ1151"/>
      <c r="AR1151"/>
      <c r="AS1151"/>
      <c r="AT1151"/>
      <c r="AU1151"/>
      <c r="AV1151"/>
    </row>
    <row r="1152" spans="27:48" ht="23.45" customHeight="1" x14ac:dyDescent="0.2">
      <c r="AA1152" s="97"/>
      <c r="AB1152" s="97"/>
      <c r="AC1152" s="97"/>
      <c r="AD1152" s="97"/>
      <c r="AE1152" s="97"/>
      <c r="AF1152" s="93"/>
      <c r="AG1152" s="93"/>
      <c r="AH1152" s="93"/>
      <c r="AI1152" s="30"/>
      <c r="AJ1152" s="30"/>
      <c r="AK1152" s="30"/>
      <c r="AL1152" s="30"/>
      <c r="AM1152" s="109"/>
      <c r="AN1152" s="109"/>
      <c r="AO1152" s="30"/>
      <c r="AP1152" s="109" t="s">
        <v>1964</v>
      </c>
      <c r="AQ1152"/>
      <c r="AR1152"/>
      <c r="AS1152"/>
      <c r="AT1152"/>
      <c r="AU1152"/>
      <c r="AV1152"/>
    </row>
    <row r="1153" spans="27:48" ht="23.45" customHeight="1" x14ac:dyDescent="0.2">
      <c r="AA1153" s="97"/>
      <c r="AB1153" s="97"/>
      <c r="AC1153" s="97"/>
      <c r="AD1153" s="97"/>
      <c r="AE1153" s="97"/>
      <c r="AF1153" s="93"/>
      <c r="AG1153" s="93"/>
      <c r="AH1153" s="93"/>
      <c r="AI1153" s="30"/>
      <c r="AJ1153" s="30"/>
      <c r="AK1153" s="30"/>
      <c r="AL1153" s="30"/>
      <c r="AM1153" s="109"/>
      <c r="AN1153" s="109"/>
      <c r="AO1153" s="30"/>
      <c r="AP1153" s="109" t="s">
        <v>1965</v>
      </c>
      <c r="AQ1153"/>
      <c r="AR1153"/>
      <c r="AS1153"/>
      <c r="AT1153"/>
      <c r="AU1153"/>
      <c r="AV1153"/>
    </row>
    <row r="1154" spans="27:48" ht="23.45" customHeight="1" x14ac:dyDescent="0.2">
      <c r="AA1154" s="97"/>
      <c r="AB1154" s="97"/>
      <c r="AC1154" s="97"/>
      <c r="AD1154" s="97"/>
      <c r="AE1154" s="97"/>
      <c r="AF1154" s="93"/>
      <c r="AG1154" s="93"/>
      <c r="AH1154" s="93"/>
      <c r="AI1154" s="30"/>
      <c r="AJ1154" s="30"/>
      <c r="AK1154" s="30"/>
      <c r="AL1154" s="30"/>
      <c r="AM1154" s="109"/>
      <c r="AN1154" s="109"/>
      <c r="AO1154" s="30"/>
      <c r="AP1154" s="109" t="s">
        <v>1966</v>
      </c>
      <c r="AQ1154"/>
      <c r="AR1154"/>
      <c r="AS1154"/>
      <c r="AT1154"/>
      <c r="AU1154"/>
      <c r="AV1154"/>
    </row>
    <row r="1155" spans="27:48" ht="23.45" customHeight="1" x14ac:dyDescent="0.2">
      <c r="AA1155" s="97"/>
      <c r="AB1155" s="97"/>
      <c r="AC1155" s="97"/>
      <c r="AD1155" s="97"/>
      <c r="AE1155" s="97"/>
      <c r="AF1155" s="93"/>
      <c r="AG1155" s="93"/>
      <c r="AH1155" s="93"/>
      <c r="AI1155" s="30"/>
      <c r="AJ1155" s="30"/>
      <c r="AK1155" s="30"/>
      <c r="AL1155" s="30"/>
      <c r="AM1155" s="109"/>
      <c r="AN1155" s="109"/>
      <c r="AO1155" s="30"/>
      <c r="AP1155" s="109" t="s">
        <v>1967</v>
      </c>
      <c r="AQ1155"/>
      <c r="AR1155"/>
      <c r="AS1155"/>
      <c r="AT1155"/>
      <c r="AU1155"/>
      <c r="AV1155"/>
    </row>
    <row r="1156" spans="27:48" ht="23.45" customHeight="1" x14ac:dyDescent="0.2">
      <c r="AA1156" s="97"/>
      <c r="AB1156" s="97"/>
      <c r="AC1156" s="97"/>
      <c r="AD1156" s="97"/>
      <c r="AE1156" s="97"/>
      <c r="AF1156" s="93"/>
      <c r="AG1156" s="93"/>
      <c r="AH1156" s="93"/>
      <c r="AI1156" s="30"/>
      <c r="AJ1156" s="30"/>
      <c r="AK1156" s="30"/>
      <c r="AL1156" s="30"/>
      <c r="AM1156" s="109"/>
      <c r="AN1156" s="109"/>
      <c r="AO1156" s="30"/>
      <c r="AP1156" s="109" t="s">
        <v>1968</v>
      </c>
      <c r="AQ1156"/>
      <c r="AR1156"/>
      <c r="AS1156"/>
      <c r="AT1156"/>
      <c r="AU1156"/>
      <c r="AV1156"/>
    </row>
    <row r="1157" spans="27:48" ht="23.45" customHeight="1" x14ac:dyDescent="0.2">
      <c r="AA1157" s="97"/>
      <c r="AB1157" s="97"/>
      <c r="AC1157" s="97"/>
      <c r="AD1157" s="97"/>
      <c r="AE1157" s="97"/>
      <c r="AF1157" s="93"/>
      <c r="AG1157" s="93"/>
      <c r="AH1157" s="93"/>
      <c r="AI1157" s="30"/>
      <c r="AJ1157" s="30"/>
      <c r="AK1157" s="30"/>
      <c r="AL1157" s="30"/>
      <c r="AM1157" s="109"/>
      <c r="AN1157" s="109"/>
      <c r="AO1157" s="30"/>
      <c r="AP1157" s="109" t="s">
        <v>1969</v>
      </c>
      <c r="AQ1157"/>
      <c r="AR1157"/>
      <c r="AS1157"/>
      <c r="AT1157"/>
      <c r="AU1157"/>
      <c r="AV1157"/>
    </row>
    <row r="1158" spans="27:48" ht="23.45" customHeight="1" x14ac:dyDescent="0.2">
      <c r="AA1158" s="97"/>
      <c r="AB1158" s="97"/>
      <c r="AC1158" s="97"/>
      <c r="AD1158" s="97"/>
      <c r="AE1158" s="97"/>
      <c r="AF1158" s="93"/>
      <c r="AG1158" s="93"/>
      <c r="AH1158" s="93"/>
      <c r="AI1158" s="30"/>
      <c r="AJ1158" s="30"/>
      <c r="AK1158" s="30"/>
      <c r="AL1158" s="30"/>
      <c r="AM1158" s="109"/>
      <c r="AN1158" s="109"/>
      <c r="AO1158" s="30"/>
      <c r="AP1158" s="109" t="s">
        <v>1970</v>
      </c>
      <c r="AQ1158"/>
      <c r="AR1158"/>
      <c r="AS1158"/>
      <c r="AT1158"/>
      <c r="AU1158"/>
      <c r="AV1158"/>
    </row>
    <row r="1159" spans="27:48" ht="23.45" customHeight="1" x14ac:dyDescent="0.2">
      <c r="AA1159" s="97"/>
      <c r="AB1159" s="97"/>
      <c r="AC1159" s="97"/>
      <c r="AD1159" s="97"/>
      <c r="AE1159" s="97"/>
      <c r="AF1159" s="93"/>
      <c r="AG1159" s="93"/>
      <c r="AH1159" s="93"/>
      <c r="AI1159" s="30"/>
      <c r="AJ1159" s="30"/>
      <c r="AK1159" s="30"/>
      <c r="AL1159" s="30"/>
      <c r="AM1159" s="109"/>
      <c r="AN1159" s="109"/>
      <c r="AO1159" s="30"/>
      <c r="AP1159" s="109" t="s">
        <v>1971</v>
      </c>
      <c r="AQ1159"/>
      <c r="AR1159"/>
      <c r="AS1159"/>
      <c r="AT1159"/>
      <c r="AU1159"/>
      <c r="AV1159"/>
    </row>
    <row r="1160" spans="27:48" ht="23.45" customHeight="1" x14ac:dyDescent="0.2">
      <c r="AA1160" s="97"/>
      <c r="AB1160" s="97"/>
      <c r="AC1160" s="97"/>
      <c r="AD1160" s="97"/>
      <c r="AE1160" s="97"/>
      <c r="AF1160" s="93"/>
      <c r="AG1160" s="93"/>
      <c r="AH1160" s="93"/>
      <c r="AI1160" s="30"/>
      <c r="AJ1160" s="30"/>
      <c r="AK1160" s="30"/>
      <c r="AL1160" s="30"/>
      <c r="AM1160" s="109"/>
      <c r="AN1160" s="109"/>
      <c r="AO1160" s="30"/>
      <c r="AP1160" s="109" t="s">
        <v>1972</v>
      </c>
      <c r="AQ1160"/>
      <c r="AR1160"/>
      <c r="AS1160"/>
      <c r="AT1160"/>
      <c r="AU1160"/>
      <c r="AV1160"/>
    </row>
    <row r="1161" spans="27:48" ht="23.45" customHeight="1" x14ac:dyDescent="0.2">
      <c r="AA1161" s="97"/>
      <c r="AB1161" s="97"/>
      <c r="AC1161" s="97"/>
      <c r="AD1161" s="97"/>
      <c r="AE1161" s="97"/>
      <c r="AF1161" s="93"/>
      <c r="AG1161" s="93"/>
      <c r="AH1161" s="93"/>
      <c r="AI1161" s="30"/>
      <c r="AJ1161" s="30"/>
      <c r="AK1161" s="30"/>
      <c r="AL1161" s="30"/>
      <c r="AM1161" s="109"/>
      <c r="AN1161" s="109"/>
      <c r="AO1161" s="30"/>
      <c r="AP1161" s="109" t="s">
        <v>1973</v>
      </c>
      <c r="AQ1161"/>
      <c r="AR1161"/>
      <c r="AS1161"/>
      <c r="AT1161"/>
      <c r="AU1161"/>
      <c r="AV1161"/>
    </row>
    <row r="1162" spans="27:48" ht="23.45" customHeight="1" x14ac:dyDescent="0.2">
      <c r="AA1162" s="97"/>
      <c r="AB1162" s="97"/>
      <c r="AC1162" s="97"/>
      <c r="AD1162" s="97"/>
      <c r="AE1162" s="97"/>
      <c r="AF1162" s="93"/>
      <c r="AG1162" s="93"/>
      <c r="AH1162" s="93"/>
      <c r="AI1162" s="30"/>
      <c r="AJ1162" s="30"/>
      <c r="AK1162" s="30"/>
      <c r="AL1162" s="30"/>
      <c r="AM1162" s="109"/>
      <c r="AN1162" s="109"/>
      <c r="AO1162" s="30"/>
      <c r="AP1162" s="109" t="s">
        <v>1974</v>
      </c>
      <c r="AQ1162"/>
      <c r="AR1162"/>
      <c r="AS1162"/>
      <c r="AT1162"/>
      <c r="AU1162"/>
      <c r="AV1162"/>
    </row>
    <row r="1163" spans="27:48" ht="23.45" customHeight="1" x14ac:dyDescent="0.2">
      <c r="AA1163" s="97"/>
      <c r="AB1163" s="97"/>
      <c r="AC1163" s="97"/>
      <c r="AD1163" s="97"/>
      <c r="AE1163" s="97"/>
      <c r="AF1163" s="93"/>
      <c r="AG1163" s="93"/>
      <c r="AH1163" s="93"/>
      <c r="AI1163" s="30"/>
      <c r="AJ1163" s="30"/>
      <c r="AK1163" s="30"/>
      <c r="AL1163" s="30"/>
      <c r="AM1163" s="109"/>
      <c r="AN1163" s="109"/>
      <c r="AO1163" s="30"/>
      <c r="AP1163" s="109" t="s">
        <v>1975</v>
      </c>
      <c r="AQ1163"/>
      <c r="AR1163"/>
      <c r="AS1163"/>
      <c r="AT1163"/>
      <c r="AU1163"/>
      <c r="AV1163"/>
    </row>
    <row r="1164" spans="27:48" ht="23.45" customHeight="1" x14ac:dyDescent="0.2">
      <c r="AA1164" s="97"/>
      <c r="AB1164" s="97"/>
      <c r="AC1164" s="97"/>
      <c r="AD1164" s="97"/>
      <c r="AE1164" s="97"/>
      <c r="AF1164" s="93"/>
      <c r="AG1164" s="93"/>
      <c r="AH1164" s="93"/>
      <c r="AI1164" s="30"/>
      <c r="AJ1164" s="30"/>
      <c r="AK1164" s="30"/>
      <c r="AL1164" s="30"/>
      <c r="AM1164" s="109"/>
      <c r="AN1164" s="109"/>
      <c r="AO1164" s="30"/>
      <c r="AP1164" s="109" t="s">
        <v>1976</v>
      </c>
      <c r="AQ1164"/>
      <c r="AR1164"/>
      <c r="AS1164"/>
      <c r="AT1164"/>
      <c r="AU1164"/>
      <c r="AV1164"/>
    </row>
    <row r="1165" spans="27:48" ht="23.45" customHeight="1" x14ac:dyDescent="0.2">
      <c r="AA1165" s="97"/>
      <c r="AB1165" s="97"/>
      <c r="AC1165" s="97"/>
      <c r="AD1165" s="97"/>
      <c r="AE1165" s="97"/>
      <c r="AF1165" s="93"/>
      <c r="AG1165" s="93"/>
      <c r="AH1165" s="93"/>
      <c r="AI1165" s="30"/>
      <c r="AJ1165" s="30"/>
      <c r="AK1165" s="30"/>
      <c r="AL1165" s="30"/>
      <c r="AM1165" s="109"/>
      <c r="AN1165" s="109"/>
      <c r="AO1165" s="30"/>
      <c r="AP1165" s="109" t="s">
        <v>1977</v>
      </c>
      <c r="AQ1165"/>
      <c r="AR1165"/>
      <c r="AS1165"/>
      <c r="AT1165"/>
      <c r="AU1165"/>
      <c r="AV1165"/>
    </row>
    <row r="1166" spans="27:48" ht="23.45" customHeight="1" x14ac:dyDescent="0.2">
      <c r="AA1166" s="97"/>
      <c r="AB1166" s="97"/>
      <c r="AC1166" s="97"/>
      <c r="AD1166" s="97"/>
      <c r="AE1166" s="97"/>
      <c r="AF1166" s="93"/>
      <c r="AG1166" s="93"/>
      <c r="AH1166" s="93"/>
      <c r="AI1166" s="30"/>
      <c r="AJ1166" s="30"/>
      <c r="AK1166" s="30"/>
      <c r="AL1166" s="30"/>
      <c r="AM1166" s="109"/>
      <c r="AN1166" s="109"/>
      <c r="AO1166" s="30"/>
      <c r="AP1166" s="109" t="s">
        <v>1978</v>
      </c>
      <c r="AQ1166"/>
      <c r="AR1166"/>
      <c r="AS1166"/>
      <c r="AT1166"/>
      <c r="AU1166"/>
      <c r="AV1166"/>
    </row>
    <row r="1167" spans="27:48" ht="23.45" customHeight="1" x14ac:dyDescent="0.2">
      <c r="AA1167" s="97"/>
      <c r="AB1167" s="97"/>
      <c r="AC1167" s="97"/>
      <c r="AD1167" s="97"/>
      <c r="AE1167" s="97"/>
      <c r="AF1167" s="93"/>
      <c r="AG1167" s="93"/>
      <c r="AH1167" s="93"/>
      <c r="AI1167" s="30"/>
      <c r="AJ1167" s="30"/>
      <c r="AK1167" s="30"/>
      <c r="AL1167" s="30"/>
      <c r="AM1167" s="109"/>
      <c r="AN1167" s="109"/>
      <c r="AO1167" s="30"/>
      <c r="AP1167" s="109" t="s">
        <v>1979</v>
      </c>
      <c r="AQ1167"/>
      <c r="AR1167"/>
      <c r="AS1167"/>
      <c r="AT1167"/>
      <c r="AU1167"/>
      <c r="AV1167"/>
    </row>
    <row r="1168" spans="27:48" ht="23.45" customHeight="1" x14ac:dyDescent="0.2">
      <c r="AA1168" s="97"/>
      <c r="AB1168" s="97"/>
      <c r="AC1168" s="97"/>
      <c r="AD1168" s="97"/>
      <c r="AE1168" s="97"/>
      <c r="AF1168" s="93"/>
      <c r="AG1168" s="93"/>
      <c r="AH1168" s="93"/>
      <c r="AI1168" s="30"/>
      <c r="AJ1168" s="30"/>
      <c r="AK1168" s="30"/>
      <c r="AL1168" s="30"/>
      <c r="AM1168" s="109"/>
      <c r="AN1168" s="109"/>
      <c r="AO1168" s="30"/>
      <c r="AP1168" s="109" t="s">
        <v>1980</v>
      </c>
      <c r="AQ1168"/>
      <c r="AR1168"/>
      <c r="AS1168"/>
      <c r="AT1168"/>
      <c r="AU1168"/>
      <c r="AV1168"/>
    </row>
    <row r="1169" spans="27:48" ht="23.45" customHeight="1" x14ac:dyDescent="0.2">
      <c r="AA1169" s="97"/>
      <c r="AB1169" s="97"/>
      <c r="AC1169" s="97"/>
      <c r="AD1169" s="97"/>
      <c r="AE1169" s="97"/>
      <c r="AF1169" s="93"/>
      <c r="AG1169" s="93"/>
      <c r="AH1169" s="93"/>
      <c r="AI1169" s="30"/>
      <c r="AJ1169" s="30"/>
      <c r="AK1169" s="30"/>
      <c r="AL1169" s="30"/>
      <c r="AM1169" s="109"/>
      <c r="AN1169" s="109"/>
      <c r="AO1169" s="30"/>
      <c r="AP1169" s="109" t="s">
        <v>1981</v>
      </c>
      <c r="AQ1169"/>
      <c r="AR1169"/>
      <c r="AS1169"/>
      <c r="AT1169"/>
      <c r="AU1169"/>
      <c r="AV1169"/>
    </row>
    <row r="1170" spans="27:48" ht="23.45" customHeight="1" x14ac:dyDescent="0.2">
      <c r="AA1170" s="97"/>
      <c r="AB1170" s="97"/>
      <c r="AC1170" s="97"/>
      <c r="AD1170" s="97"/>
      <c r="AE1170" s="97"/>
      <c r="AF1170" s="93"/>
      <c r="AG1170" s="93"/>
      <c r="AH1170" s="93"/>
      <c r="AI1170" s="30"/>
      <c r="AJ1170" s="30"/>
      <c r="AK1170" s="30"/>
      <c r="AL1170" s="30"/>
      <c r="AM1170" s="109"/>
      <c r="AN1170" s="109"/>
      <c r="AO1170" s="30"/>
      <c r="AP1170" s="109" t="s">
        <v>1982</v>
      </c>
      <c r="AQ1170"/>
      <c r="AR1170"/>
      <c r="AS1170"/>
      <c r="AT1170"/>
      <c r="AU1170"/>
      <c r="AV1170"/>
    </row>
    <row r="1171" spans="27:48" ht="23.45" customHeight="1" x14ac:dyDescent="0.2">
      <c r="AA1171" s="97"/>
      <c r="AB1171" s="97"/>
      <c r="AC1171" s="97"/>
      <c r="AD1171" s="97"/>
      <c r="AE1171" s="97"/>
      <c r="AF1171" s="93"/>
      <c r="AG1171" s="93"/>
      <c r="AH1171" s="93"/>
      <c r="AI1171" s="30"/>
      <c r="AJ1171" s="30"/>
      <c r="AK1171" s="30"/>
      <c r="AL1171" s="30"/>
      <c r="AM1171" s="109"/>
      <c r="AN1171" s="109"/>
      <c r="AO1171" s="30"/>
      <c r="AP1171" s="109" t="s">
        <v>1983</v>
      </c>
      <c r="AQ1171"/>
      <c r="AR1171"/>
      <c r="AS1171"/>
      <c r="AT1171"/>
      <c r="AU1171"/>
      <c r="AV1171"/>
    </row>
    <row r="1172" spans="27:48" ht="23.45" customHeight="1" x14ac:dyDescent="0.2">
      <c r="AA1172" s="97"/>
      <c r="AB1172" s="97"/>
      <c r="AC1172" s="97"/>
      <c r="AD1172" s="97"/>
      <c r="AE1172" s="97"/>
      <c r="AF1172" s="93"/>
      <c r="AG1172" s="93"/>
      <c r="AH1172" s="93"/>
      <c r="AI1172" s="30"/>
      <c r="AJ1172" s="30"/>
      <c r="AK1172" s="30"/>
      <c r="AL1172" s="30"/>
      <c r="AM1172" s="109"/>
      <c r="AN1172" s="109"/>
      <c r="AO1172" s="30"/>
      <c r="AP1172" s="109" t="s">
        <v>1984</v>
      </c>
      <c r="AQ1172"/>
      <c r="AR1172"/>
      <c r="AS1172"/>
      <c r="AT1172"/>
      <c r="AU1172"/>
      <c r="AV1172"/>
    </row>
    <row r="1173" spans="27:48" ht="23.45" customHeight="1" x14ac:dyDescent="0.2">
      <c r="AA1173" s="97"/>
      <c r="AB1173" s="97"/>
      <c r="AC1173" s="97"/>
      <c r="AD1173" s="97"/>
      <c r="AE1173" s="97"/>
      <c r="AF1173" s="93"/>
      <c r="AG1173" s="93"/>
      <c r="AH1173" s="93"/>
      <c r="AI1173" s="30"/>
      <c r="AJ1173" s="30"/>
      <c r="AK1173" s="30"/>
      <c r="AL1173" s="30"/>
      <c r="AM1173" s="109"/>
      <c r="AN1173" s="109"/>
      <c r="AO1173" s="30"/>
      <c r="AP1173" s="109" t="s">
        <v>1985</v>
      </c>
      <c r="AQ1173"/>
      <c r="AR1173"/>
      <c r="AS1173"/>
      <c r="AT1173"/>
      <c r="AU1173"/>
      <c r="AV1173"/>
    </row>
    <row r="1174" spans="27:48" ht="23.45" customHeight="1" x14ac:dyDescent="0.2">
      <c r="AA1174" s="97"/>
      <c r="AB1174" s="97"/>
      <c r="AC1174" s="97"/>
      <c r="AD1174" s="97"/>
      <c r="AE1174" s="97"/>
      <c r="AF1174" s="93"/>
      <c r="AG1174" s="93"/>
      <c r="AH1174" s="93"/>
      <c r="AI1174" s="30"/>
      <c r="AJ1174" s="30"/>
      <c r="AK1174" s="30"/>
      <c r="AL1174" s="30"/>
      <c r="AM1174" s="109"/>
      <c r="AN1174" s="109"/>
      <c r="AO1174" s="30"/>
      <c r="AP1174" s="109" t="s">
        <v>1986</v>
      </c>
      <c r="AQ1174"/>
      <c r="AR1174"/>
      <c r="AS1174"/>
      <c r="AT1174"/>
      <c r="AU1174"/>
      <c r="AV1174"/>
    </row>
    <row r="1175" spans="27:48" ht="23.45" customHeight="1" x14ac:dyDescent="0.2">
      <c r="AA1175" s="97"/>
      <c r="AB1175" s="97"/>
      <c r="AC1175" s="97"/>
      <c r="AD1175" s="97"/>
      <c r="AE1175" s="97"/>
      <c r="AF1175" s="93"/>
      <c r="AG1175" s="93"/>
      <c r="AH1175" s="93"/>
      <c r="AI1175" s="30"/>
      <c r="AJ1175" s="30"/>
      <c r="AK1175" s="30"/>
      <c r="AL1175" s="30"/>
      <c r="AM1175" s="109"/>
      <c r="AN1175" s="109"/>
      <c r="AO1175" s="30"/>
      <c r="AP1175" s="109" t="s">
        <v>1987</v>
      </c>
      <c r="AQ1175"/>
      <c r="AR1175"/>
      <c r="AS1175"/>
      <c r="AT1175"/>
      <c r="AU1175"/>
      <c r="AV1175"/>
    </row>
    <row r="1176" spans="27:48" ht="23.45" customHeight="1" x14ac:dyDescent="0.2">
      <c r="AA1176" s="97"/>
      <c r="AB1176" s="97"/>
      <c r="AC1176" s="97"/>
      <c r="AD1176" s="97"/>
      <c r="AE1176" s="97"/>
      <c r="AF1176" s="93"/>
      <c r="AG1176" s="93"/>
      <c r="AH1176" s="93"/>
      <c r="AI1176" s="30"/>
      <c r="AJ1176" s="30"/>
      <c r="AK1176" s="30"/>
      <c r="AL1176" s="30"/>
      <c r="AM1176" s="109"/>
      <c r="AN1176" s="109"/>
      <c r="AO1176" s="30"/>
      <c r="AP1176" s="109" t="s">
        <v>1988</v>
      </c>
      <c r="AQ1176"/>
      <c r="AR1176"/>
      <c r="AS1176"/>
      <c r="AT1176"/>
      <c r="AU1176"/>
      <c r="AV1176"/>
    </row>
    <row r="1177" spans="27:48" ht="23.45" customHeight="1" x14ac:dyDescent="0.2">
      <c r="AA1177" s="97"/>
      <c r="AB1177" s="97"/>
      <c r="AC1177" s="97"/>
      <c r="AD1177" s="97"/>
      <c r="AE1177" s="97"/>
      <c r="AF1177" s="93"/>
      <c r="AG1177" s="93"/>
      <c r="AH1177" s="93"/>
      <c r="AI1177" s="30"/>
      <c r="AJ1177" s="30"/>
      <c r="AK1177" s="30"/>
      <c r="AL1177" s="30"/>
      <c r="AM1177" s="109"/>
      <c r="AN1177" s="109"/>
      <c r="AO1177" s="30"/>
      <c r="AP1177" s="109" t="s">
        <v>1989</v>
      </c>
      <c r="AQ1177"/>
      <c r="AR1177"/>
      <c r="AS1177"/>
      <c r="AT1177"/>
      <c r="AU1177"/>
      <c r="AV1177"/>
    </row>
    <row r="1178" spans="27:48" ht="23.45" customHeight="1" x14ac:dyDescent="0.2">
      <c r="AA1178" s="97"/>
      <c r="AB1178" s="97"/>
      <c r="AC1178" s="97"/>
      <c r="AD1178" s="97"/>
      <c r="AE1178" s="97"/>
      <c r="AF1178" s="93"/>
      <c r="AG1178" s="93"/>
      <c r="AH1178" s="93"/>
      <c r="AI1178" s="30"/>
      <c r="AJ1178" s="30"/>
      <c r="AK1178" s="30"/>
      <c r="AL1178" s="30"/>
      <c r="AM1178" s="109"/>
      <c r="AN1178" s="109"/>
      <c r="AO1178" s="30"/>
      <c r="AP1178" s="109" t="s">
        <v>1990</v>
      </c>
      <c r="AQ1178"/>
      <c r="AR1178"/>
      <c r="AS1178"/>
      <c r="AT1178"/>
      <c r="AU1178"/>
      <c r="AV1178"/>
    </row>
    <row r="1179" spans="27:48" ht="23.45" customHeight="1" x14ac:dyDescent="0.2">
      <c r="AA1179" s="97"/>
      <c r="AB1179" s="97"/>
      <c r="AC1179" s="97"/>
      <c r="AD1179" s="97"/>
      <c r="AE1179" s="97"/>
      <c r="AF1179" s="93"/>
      <c r="AG1179" s="93"/>
      <c r="AH1179" s="93"/>
      <c r="AI1179" s="30"/>
      <c r="AJ1179" s="30"/>
      <c r="AK1179" s="30"/>
      <c r="AL1179" s="30"/>
      <c r="AM1179" s="109"/>
      <c r="AN1179" s="109"/>
      <c r="AO1179" s="30"/>
      <c r="AP1179" s="109" t="s">
        <v>1991</v>
      </c>
      <c r="AQ1179"/>
      <c r="AR1179"/>
      <c r="AS1179"/>
      <c r="AT1179"/>
      <c r="AU1179"/>
      <c r="AV1179"/>
    </row>
    <row r="1180" spans="27:48" ht="23.45" customHeight="1" x14ac:dyDescent="0.2">
      <c r="AA1180" s="97"/>
      <c r="AB1180" s="97"/>
      <c r="AC1180" s="97"/>
      <c r="AD1180" s="97"/>
      <c r="AE1180" s="97"/>
      <c r="AF1180" s="93"/>
      <c r="AG1180" s="93"/>
      <c r="AH1180" s="93"/>
      <c r="AI1180" s="30"/>
      <c r="AJ1180" s="30"/>
      <c r="AK1180" s="30"/>
      <c r="AL1180" s="30"/>
      <c r="AM1180" s="109"/>
      <c r="AN1180" s="109"/>
      <c r="AO1180" s="30"/>
      <c r="AP1180" s="109" t="s">
        <v>1992</v>
      </c>
      <c r="AQ1180"/>
      <c r="AR1180"/>
      <c r="AS1180"/>
      <c r="AT1180"/>
      <c r="AU1180"/>
      <c r="AV1180"/>
    </row>
    <row r="1181" spans="27:48" ht="23.45" customHeight="1" x14ac:dyDescent="0.2">
      <c r="AA1181" s="97"/>
      <c r="AB1181" s="97"/>
      <c r="AC1181" s="97"/>
      <c r="AD1181" s="97"/>
      <c r="AE1181" s="97"/>
      <c r="AF1181" s="93"/>
      <c r="AG1181" s="93"/>
      <c r="AH1181" s="93"/>
      <c r="AI1181" s="30"/>
      <c r="AJ1181" s="30"/>
      <c r="AK1181" s="30"/>
      <c r="AL1181" s="30"/>
      <c r="AM1181" s="109"/>
      <c r="AN1181" s="109"/>
      <c r="AO1181" s="30"/>
      <c r="AP1181" s="109" t="s">
        <v>1993</v>
      </c>
      <c r="AQ1181"/>
      <c r="AR1181"/>
      <c r="AS1181"/>
      <c r="AT1181"/>
      <c r="AU1181"/>
      <c r="AV1181"/>
    </row>
    <row r="1182" spans="27:48" ht="23.45" customHeight="1" x14ac:dyDescent="0.2">
      <c r="AA1182" s="97"/>
      <c r="AB1182" s="97"/>
      <c r="AC1182" s="97"/>
      <c r="AD1182" s="97"/>
      <c r="AE1182" s="97"/>
      <c r="AF1182" s="93"/>
      <c r="AG1182" s="93"/>
      <c r="AH1182" s="93"/>
      <c r="AI1182" s="30"/>
      <c r="AJ1182" s="30"/>
      <c r="AK1182" s="30"/>
      <c r="AL1182" s="30"/>
      <c r="AM1182" s="109"/>
      <c r="AN1182" s="109"/>
      <c r="AO1182" s="30"/>
      <c r="AP1182" s="109" t="s">
        <v>1994</v>
      </c>
      <c r="AQ1182"/>
      <c r="AR1182"/>
      <c r="AS1182"/>
      <c r="AT1182"/>
      <c r="AU1182"/>
      <c r="AV1182"/>
    </row>
    <row r="1183" spans="27:48" ht="23.45" customHeight="1" x14ac:dyDescent="0.2">
      <c r="AA1183" s="97"/>
      <c r="AB1183" s="97"/>
      <c r="AC1183" s="97"/>
      <c r="AD1183" s="97"/>
      <c r="AE1183" s="97"/>
      <c r="AF1183" s="93"/>
      <c r="AG1183" s="93"/>
      <c r="AH1183" s="93"/>
      <c r="AI1183" s="30"/>
      <c r="AJ1183" s="30"/>
      <c r="AK1183" s="30"/>
      <c r="AL1183" s="30"/>
      <c r="AM1183" s="109"/>
      <c r="AN1183" s="109"/>
      <c r="AO1183" s="30"/>
      <c r="AP1183" s="109" t="s">
        <v>1995</v>
      </c>
      <c r="AQ1183"/>
      <c r="AR1183"/>
      <c r="AS1183"/>
      <c r="AT1183"/>
      <c r="AU1183"/>
      <c r="AV1183"/>
    </row>
    <row r="1184" spans="27:48" ht="23.45" customHeight="1" x14ac:dyDescent="0.2">
      <c r="AA1184" s="97"/>
      <c r="AB1184" s="97"/>
      <c r="AC1184" s="97"/>
      <c r="AD1184" s="97"/>
      <c r="AE1184" s="97"/>
      <c r="AF1184" s="93"/>
      <c r="AG1184" s="93"/>
      <c r="AH1184" s="93"/>
      <c r="AI1184" s="30"/>
      <c r="AJ1184" s="30"/>
      <c r="AK1184" s="30"/>
      <c r="AL1184" s="30"/>
      <c r="AM1184" s="109"/>
      <c r="AN1184" s="109"/>
      <c r="AO1184" s="30"/>
      <c r="AP1184" s="109" t="s">
        <v>1996</v>
      </c>
      <c r="AQ1184"/>
      <c r="AR1184"/>
      <c r="AS1184"/>
      <c r="AT1184"/>
      <c r="AU1184"/>
      <c r="AV1184"/>
    </row>
    <row r="1185" spans="27:48" ht="23.45" customHeight="1" x14ac:dyDescent="0.2">
      <c r="AA1185" s="97"/>
      <c r="AB1185" s="97"/>
      <c r="AC1185" s="97"/>
      <c r="AD1185" s="97"/>
      <c r="AE1185" s="97"/>
      <c r="AF1185" s="93"/>
      <c r="AG1185" s="93"/>
      <c r="AH1185" s="93"/>
      <c r="AI1185" s="30"/>
      <c r="AJ1185" s="30"/>
      <c r="AK1185" s="30"/>
      <c r="AL1185" s="30"/>
      <c r="AM1185" s="109"/>
      <c r="AN1185" s="109"/>
      <c r="AO1185" s="30"/>
      <c r="AP1185" s="109" t="s">
        <v>1997</v>
      </c>
      <c r="AQ1185"/>
      <c r="AR1185"/>
      <c r="AS1185"/>
      <c r="AT1185"/>
      <c r="AU1185"/>
      <c r="AV1185"/>
    </row>
    <row r="1186" spans="27:48" ht="23.45" customHeight="1" x14ac:dyDescent="0.2">
      <c r="AA1186" s="97"/>
      <c r="AB1186" s="97"/>
      <c r="AC1186" s="97"/>
      <c r="AD1186" s="97"/>
      <c r="AE1186" s="97"/>
      <c r="AF1186" s="93"/>
      <c r="AG1186" s="93"/>
      <c r="AH1186" s="93"/>
      <c r="AI1186" s="30"/>
      <c r="AJ1186" s="30"/>
      <c r="AK1186" s="30"/>
      <c r="AL1186" s="30"/>
      <c r="AM1186" s="109"/>
      <c r="AN1186" s="109"/>
      <c r="AO1186" s="30"/>
      <c r="AP1186" s="109" t="s">
        <v>1998</v>
      </c>
      <c r="AQ1186"/>
      <c r="AR1186"/>
      <c r="AS1186"/>
      <c r="AT1186"/>
      <c r="AU1186"/>
      <c r="AV1186"/>
    </row>
    <row r="1187" spans="27:48" ht="23.45" customHeight="1" x14ac:dyDescent="0.2">
      <c r="AA1187" s="97"/>
      <c r="AB1187" s="97"/>
      <c r="AC1187" s="97"/>
      <c r="AD1187" s="97"/>
      <c r="AE1187" s="97"/>
      <c r="AF1187" s="93"/>
      <c r="AG1187" s="93"/>
      <c r="AH1187" s="93"/>
      <c r="AI1187" s="30"/>
      <c r="AJ1187" s="30"/>
      <c r="AK1187" s="30"/>
      <c r="AL1187" s="30"/>
      <c r="AM1187" s="109"/>
      <c r="AN1187" s="109"/>
      <c r="AO1187" s="30"/>
      <c r="AP1187" s="109" t="s">
        <v>1999</v>
      </c>
      <c r="AQ1187"/>
      <c r="AR1187"/>
      <c r="AS1187"/>
      <c r="AT1187"/>
      <c r="AU1187"/>
      <c r="AV1187"/>
    </row>
    <row r="1188" spans="27:48" ht="23.45" customHeight="1" x14ac:dyDescent="0.2">
      <c r="AA1188" s="97"/>
      <c r="AB1188" s="97"/>
      <c r="AC1188" s="97"/>
      <c r="AD1188" s="97"/>
      <c r="AE1188" s="97"/>
      <c r="AF1188" s="93"/>
      <c r="AG1188" s="93"/>
      <c r="AH1188" s="93"/>
      <c r="AI1188" s="30"/>
      <c r="AJ1188" s="30"/>
      <c r="AK1188" s="30"/>
      <c r="AL1188" s="30"/>
      <c r="AM1188" s="109"/>
      <c r="AN1188" s="109"/>
      <c r="AO1188" s="30"/>
      <c r="AP1188" s="109" t="s">
        <v>2000</v>
      </c>
      <c r="AQ1188"/>
      <c r="AR1188"/>
      <c r="AS1188"/>
      <c r="AT1188"/>
      <c r="AU1188"/>
      <c r="AV1188"/>
    </row>
    <row r="1189" spans="27:48" ht="23.45" customHeight="1" x14ac:dyDescent="0.2">
      <c r="AA1189" s="97"/>
      <c r="AB1189" s="97"/>
      <c r="AC1189" s="97"/>
      <c r="AD1189" s="97"/>
      <c r="AE1189" s="97"/>
      <c r="AF1189" s="93"/>
      <c r="AG1189" s="93"/>
      <c r="AH1189" s="93"/>
      <c r="AI1189" s="30"/>
      <c r="AJ1189" s="30"/>
      <c r="AK1189" s="30"/>
      <c r="AL1189" s="30"/>
      <c r="AM1189" s="109"/>
      <c r="AN1189" s="109"/>
      <c r="AO1189" s="30"/>
      <c r="AP1189" s="109" t="s">
        <v>2001</v>
      </c>
      <c r="AQ1189"/>
      <c r="AR1189"/>
      <c r="AS1189"/>
      <c r="AT1189"/>
      <c r="AU1189"/>
      <c r="AV1189"/>
    </row>
    <row r="1190" spans="27:48" ht="23.45" customHeight="1" x14ac:dyDescent="0.2">
      <c r="AA1190" s="97"/>
      <c r="AB1190" s="97"/>
      <c r="AC1190" s="97"/>
      <c r="AD1190" s="97"/>
      <c r="AE1190" s="97"/>
      <c r="AF1190" s="93"/>
      <c r="AG1190" s="93"/>
      <c r="AH1190" s="93"/>
      <c r="AI1190" s="30"/>
      <c r="AJ1190" s="30"/>
      <c r="AK1190" s="30"/>
      <c r="AL1190" s="30"/>
      <c r="AM1190" s="109"/>
      <c r="AN1190" s="109"/>
      <c r="AO1190" s="30"/>
      <c r="AP1190" s="109" t="s">
        <v>2002</v>
      </c>
      <c r="AQ1190"/>
      <c r="AR1190"/>
      <c r="AS1190"/>
      <c r="AT1190"/>
      <c r="AU1190"/>
      <c r="AV1190"/>
    </row>
    <row r="1191" spans="27:48" ht="23.45" customHeight="1" x14ac:dyDescent="0.2">
      <c r="AA1191" s="97"/>
      <c r="AB1191" s="97"/>
      <c r="AC1191" s="97"/>
      <c r="AD1191" s="97"/>
      <c r="AE1191" s="97"/>
      <c r="AF1191" s="93"/>
      <c r="AG1191" s="93"/>
      <c r="AH1191" s="93"/>
      <c r="AI1191" s="30"/>
      <c r="AJ1191" s="30"/>
      <c r="AK1191" s="30"/>
      <c r="AL1191" s="30"/>
      <c r="AM1191" s="109"/>
      <c r="AN1191" s="109"/>
      <c r="AO1191" s="30"/>
      <c r="AP1191" s="109" t="s">
        <v>2003</v>
      </c>
      <c r="AQ1191"/>
      <c r="AR1191"/>
      <c r="AS1191"/>
      <c r="AT1191"/>
      <c r="AU1191"/>
      <c r="AV1191"/>
    </row>
    <row r="1192" spans="27:48" ht="23.45" customHeight="1" x14ac:dyDescent="0.2">
      <c r="AA1192" s="97"/>
      <c r="AB1192" s="97"/>
      <c r="AC1192" s="97"/>
      <c r="AD1192" s="97"/>
      <c r="AE1192" s="97"/>
      <c r="AF1192" s="93"/>
      <c r="AG1192" s="93"/>
      <c r="AH1192" s="93"/>
      <c r="AI1192" s="30"/>
      <c r="AJ1192" s="30"/>
      <c r="AK1192" s="30"/>
      <c r="AL1192" s="30"/>
      <c r="AM1192" s="109"/>
      <c r="AN1192" s="109"/>
      <c r="AO1192" s="30"/>
      <c r="AP1192" s="109" t="s">
        <v>2004</v>
      </c>
      <c r="AQ1192"/>
      <c r="AR1192"/>
      <c r="AS1192"/>
      <c r="AT1192"/>
      <c r="AU1192"/>
      <c r="AV1192"/>
    </row>
    <row r="1193" spans="27:48" ht="23.45" customHeight="1" x14ac:dyDescent="0.2">
      <c r="AA1193" s="97"/>
      <c r="AB1193" s="97"/>
      <c r="AC1193" s="97"/>
      <c r="AD1193" s="97"/>
      <c r="AE1193" s="97"/>
      <c r="AF1193" s="93"/>
      <c r="AG1193" s="93"/>
      <c r="AH1193" s="93"/>
      <c r="AI1193" s="30"/>
      <c r="AJ1193" s="30"/>
      <c r="AK1193" s="30"/>
      <c r="AL1193" s="30"/>
      <c r="AM1193" s="109"/>
      <c r="AN1193" s="109"/>
      <c r="AO1193" s="30"/>
      <c r="AP1193" s="109" t="s">
        <v>2005</v>
      </c>
      <c r="AQ1193"/>
      <c r="AR1193"/>
      <c r="AS1193"/>
      <c r="AT1193"/>
      <c r="AU1193"/>
      <c r="AV1193"/>
    </row>
    <row r="1194" spans="27:48" ht="23.45" customHeight="1" x14ac:dyDescent="0.2">
      <c r="AA1194" s="97"/>
      <c r="AB1194" s="97"/>
      <c r="AC1194" s="97"/>
      <c r="AD1194" s="97"/>
      <c r="AE1194" s="97"/>
      <c r="AF1194" s="93"/>
      <c r="AG1194" s="93"/>
      <c r="AH1194" s="93"/>
      <c r="AI1194" s="30"/>
      <c r="AJ1194" s="30"/>
      <c r="AK1194" s="30"/>
      <c r="AL1194" s="30"/>
      <c r="AM1194" s="109"/>
      <c r="AN1194" s="109"/>
      <c r="AO1194" s="30"/>
      <c r="AP1194" s="109" t="s">
        <v>2006</v>
      </c>
      <c r="AQ1194"/>
      <c r="AR1194"/>
      <c r="AS1194"/>
      <c r="AT1194"/>
      <c r="AU1194"/>
      <c r="AV1194"/>
    </row>
    <row r="1195" spans="27:48" ht="23.45" customHeight="1" x14ac:dyDescent="0.2">
      <c r="AA1195" s="97"/>
      <c r="AB1195" s="97"/>
      <c r="AC1195" s="97"/>
      <c r="AD1195" s="97"/>
      <c r="AE1195" s="97"/>
      <c r="AF1195" s="93"/>
      <c r="AG1195" s="93"/>
      <c r="AH1195" s="93"/>
      <c r="AI1195" s="30"/>
      <c r="AJ1195" s="30"/>
      <c r="AK1195" s="30"/>
      <c r="AL1195" s="30"/>
      <c r="AM1195" s="109"/>
      <c r="AN1195" s="109"/>
      <c r="AO1195" s="30"/>
      <c r="AP1195" s="109" t="s">
        <v>2007</v>
      </c>
      <c r="AQ1195"/>
      <c r="AR1195"/>
      <c r="AS1195"/>
      <c r="AT1195"/>
      <c r="AU1195"/>
      <c r="AV1195"/>
    </row>
    <row r="1196" spans="27:48" ht="23.45" customHeight="1" x14ac:dyDescent="0.2">
      <c r="AA1196" s="97"/>
      <c r="AB1196" s="97"/>
      <c r="AC1196" s="97"/>
      <c r="AD1196" s="97"/>
      <c r="AE1196" s="97"/>
      <c r="AF1196" s="93"/>
      <c r="AG1196" s="93"/>
      <c r="AH1196" s="93"/>
      <c r="AI1196" s="30"/>
      <c r="AJ1196" s="30"/>
      <c r="AK1196" s="30"/>
      <c r="AL1196" s="30"/>
      <c r="AM1196" s="109"/>
      <c r="AN1196" s="109"/>
      <c r="AO1196" s="30"/>
      <c r="AP1196" s="109" t="s">
        <v>2008</v>
      </c>
      <c r="AQ1196"/>
      <c r="AR1196"/>
      <c r="AS1196"/>
      <c r="AT1196"/>
      <c r="AU1196"/>
      <c r="AV1196"/>
    </row>
    <row r="1197" spans="27:48" ht="23.45" customHeight="1" x14ac:dyDescent="0.2">
      <c r="AA1197" s="97"/>
      <c r="AB1197" s="97"/>
      <c r="AC1197" s="97"/>
      <c r="AD1197" s="97"/>
      <c r="AE1197" s="97"/>
      <c r="AF1197" s="93"/>
      <c r="AG1197" s="93"/>
      <c r="AH1197" s="93"/>
      <c r="AI1197" s="30"/>
      <c r="AJ1197" s="30"/>
      <c r="AK1197" s="30"/>
      <c r="AL1197" s="30"/>
      <c r="AM1197" s="109"/>
      <c r="AN1197" s="109"/>
      <c r="AO1197" s="30"/>
      <c r="AP1197" s="109" t="s">
        <v>2009</v>
      </c>
      <c r="AQ1197"/>
      <c r="AR1197"/>
      <c r="AS1197"/>
      <c r="AT1197"/>
      <c r="AU1197"/>
      <c r="AV1197"/>
    </row>
    <row r="1198" spans="27:48" ht="23.45" customHeight="1" x14ac:dyDescent="0.2">
      <c r="AA1198" s="97"/>
      <c r="AB1198" s="97"/>
      <c r="AC1198" s="97"/>
      <c r="AD1198" s="97"/>
      <c r="AE1198" s="97"/>
      <c r="AF1198" s="93"/>
      <c r="AG1198" s="93"/>
      <c r="AH1198" s="93"/>
      <c r="AI1198" s="30"/>
      <c r="AJ1198" s="30"/>
      <c r="AK1198" s="30"/>
      <c r="AL1198" s="30"/>
      <c r="AM1198" s="109"/>
      <c r="AN1198" s="109"/>
      <c r="AO1198" s="30"/>
      <c r="AP1198" s="109" t="s">
        <v>2010</v>
      </c>
      <c r="AQ1198"/>
      <c r="AR1198"/>
      <c r="AS1198"/>
      <c r="AT1198"/>
      <c r="AU1198"/>
      <c r="AV1198"/>
    </row>
    <row r="1199" spans="27:48" ht="23.45" customHeight="1" x14ac:dyDescent="0.2">
      <c r="AA1199" s="97"/>
      <c r="AB1199" s="97"/>
      <c r="AC1199" s="97"/>
      <c r="AD1199" s="97"/>
      <c r="AE1199" s="97"/>
      <c r="AF1199" s="93"/>
      <c r="AG1199" s="93"/>
      <c r="AH1199" s="93"/>
      <c r="AI1199" s="30"/>
      <c r="AJ1199" s="30"/>
      <c r="AK1199" s="30"/>
      <c r="AL1199" s="30"/>
      <c r="AM1199" s="109"/>
      <c r="AN1199" s="109"/>
      <c r="AO1199" s="30"/>
      <c r="AP1199" s="109" t="s">
        <v>2011</v>
      </c>
      <c r="AQ1199"/>
      <c r="AR1199"/>
      <c r="AS1199"/>
      <c r="AT1199"/>
      <c r="AU1199"/>
      <c r="AV1199"/>
    </row>
    <row r="1200" spans="27:48" ht="23.45" customHeight="1" x14ac:dyDescent="0.2">
      <c r="AA1200" s="97"/>
      <c r="AB1200" s="97"/>
      <c r="AC1200" s="97"/>
      <c r="AD1200" s="97"/>
      <c r="AE1200" s="97"/>
      <c r="AF1200" s="93"/>
      <c r="AG1200" s="93"/>
      <c r="AH1200" s="93"/>
      <c r="AI1200" s="30"/>
      <c r="AJ1200" s="30"/>
      <c r="AK1200" s="30"/>
      <c r="AL1200" s="30"/>
      <c r="AM1200" s="109"/>
      <c r="AN1200" s="109"/>
      <c r="AO1200" s="30"/>
      <c r="AP1200" s="109" t="s">
        <v>2012</v>
      </c>
      <c r="AQ1200"/>
      <c r="AR1200"/>
      <c r="AS1200"/>
      <c r="AT1200"/>
      <c r="AU1200"/>
      <c r="AV1200"/>
    </row>
    <row r="1201" spans="27:48" ht="23.45" customHeight="1" x14ac:dyDescent="0.2">
      <c r="AA1201" s="97"/>
      <c r="AB1201" s="97"/>
      <c r="AC1201" s="97"/>
      <c r="AD1201" s="97"/>
      <c r="AE1201" s="97"/>
      <c r="AF1201" s="93"/>
      <c r="AG1201" s="93"/>
      <c r="AH1201" s="93"/>
      <c r="AI1201" s="30"/>
      <c r="AJ1201" s="30"/>
      <c r="AK1201" s="30"/>
      <c r="AL1201" s="30"/>
      <c r="AM1201" s="109"/>
      <c r="AN1201" s="109"/>
      <c r="AO1201" s="30"/>
      <c r="AP1201" s="109" t="s">
        <v>2013</v>
      </c>
      <c r="AQ1201"/>
      <c r="AR1201"/>
      <c r="AS1201"/>
      <c r="AT1201"/>
      <c r="AU1201"/>
      <c r="AV1201"/>
    </row>
    <row r="1202" spans="27:48" ht="23.45" customHeight="1" x14ac:dyDescent="0.2">
      <c r="AA1202" s="97"/>
      <c r="AB1202" s="97"/>
      <c r="AC1202" s="97"/>
      <c r="AD1202" s="97"/>
      <c r="AE1202" s="97"/>
      <c r="AF1202" s="93"/>
      <c r="AG1202" s="93"/>
      <c r="AH1202" s="93"/>
      <c r="AI1202" s="30"/>
      <c r="AJ1202" s="30"/>
      <c r="AK1202" s="30"/>
      <c r="AL1202" s="30"/>
      <c r="AM1202" s="109"/>
      <c r="AN1202" s="109"/>
      <c r="AO1202" s="30"/>
      <c r="AP1202" s="109" t="s">
        <v>2014</v>
      </c>
      <c r="AQ1202"/>
      <c r="AR1202"/>
      <c r="AS1202"/>
      <c r="AT1202"/>
      <c r="AU1202"/>
      <c r="AV1202"/>
    </row>
    <row r="1203" spans="27:48" ht="23.45" customHeight="1" x14ac:dyDescent="0.2">
      <c r="AA1203" s="97"/>
      <c r="AB1203" s="97"/>
      <c r="AC1203" s="97"/>
      <c r="AD1203" s="97"/>
      <c r="AE1203" s="97"/>
      <c r="AF1203" s="93"/>
      <c r="AG1203" s="93"/>
      <c r="AH1203" s="93"/>
      <c r="AI1203" s="30"/>
      <c r="AJ1203" s="30"/>
      <c r="AK1203" s="30"/>
      <c r="AL1203" s="30"/>
      <c r="AM1203" s="109"/>
      <c r="AN1203" s="109"/>
      <c r="AO1203" s="30"/>
      <c r="AP1203" s="109" t="s">
        <v>2015</v>
      </c>
      <c r="AQ1203"/>
      <c r="AR1203"/>
      <c r="AS1203"/>
      <c r="AT1203"/>
      <c r="AU1203"/>
      <c r="AV1203"/>
    </row>
    <row r="1204" spans="27:48" ht="23.45" customHeight="1" x14ac:dyDescent="0.2">
      <c r="AA1204" s="97"/>
      <c r="AB1204" s="97"/>
      <c r="AC1204" s="97"/>
      <c r="AD1204" s="97"/>
      <c r="AE1204" s="97"/>
      <c r="AF1204" s="93"/>
      <c r="AG1204" s="93"/>
      <c r="AH1204" s="93"/>
      <c r="AI1204" s="30"/>
      <c r="AJ1204" s="30"/>
      <c r="AK1204" s="30"/>
      <c r="AL1204" s="30"/>
      <c r="AM1204" s="109"/>
      <c r="AN1204" s="109"/>
      <c r="AO1204" s="30"/>
      <c r="AP1204" s="109" t="s">
        <v>2016</v>
      </c>
      <c r="AQ1204"/>
      <c r="AR1204"/>
      <c r="AS1204"/>
      <c r="AT1204"/>
      <c r="AU1204"/>
      <c r="AV1204"/>
    </row>
    <row r="1205" spans="27:48" ht="23.45" customHeight="1" x14ac:dyDescent="0.2">
      <c r="AA1205" s="97"/>
      <c r="AB1205" s="97"/>
      <c r="AC1205" s="97"/>
      <c r="AD1205" s="97"/>
      <c r="AE1205" s="97"/>
      <c r="AF1205" s="93"/>
      <c r="AG1205" s="93"/>
      <c r="AH1205" s="93"/>
      <c r="AI1205" s="30"/>
      <c r="AJ1205" s="30"/>
      <c r="AK1205" s="30"/>
      <c r="AL1205" s="30"/>
      <c r="AM1205" s="109"/>
      <c r="AN1205" s="109"/>
      <c r="AO1205" s="30"/>
      <c r="AP1205" s="109" t="s">
        <v>2017</v>
      </c>
      <c r="AQ1205"/>
      <c r="AR1205"/>
      <c r="AS1205"/>
      <c r="AT1205"/>
      <c r="AU1205"/>
      <c r="AV1205"/>
    </row>
    <row r="1206" spans="27:48" ht="23.45" customHeight="1" x14ac:dyDescent="0.2">
      <c r="AA1206" s="97"/>
      <c r="AB1206" s="97"/>
      <c r="AC1206" s="97"/>
      <c r="AD1206" s="97"/>
      <c r="AE1206" s="97"/>
      <c r="AF1206" s="93"/>
      <c r="AG1206" s="93"/>
      <c r="AH1206" s="93"/>
      <c r="AI1206" s="30"/>
      <c r="AJ1206" s="30"/>
      <c r="AK1206" s="30"/>
      <c r="AL1206" s="30"/>
      <c r="AM1206" s="109"/>
      <c r="AN1206" s="109"/>
      <c r="AO1206" s="30"/>
      <c r="AP1206" s="109" t="s">
        <v>2018</v>
      </c>
      <c r="AQ1206"/>
      <c r="AR1206"/>
      <c r="AS1206"/>
      <c r="AT1206"/>
      <c r="AU1206"/>
      <c r="AV1206"/>
    </row>
    <row r="1207" spans="27:48" ht="23.45" customHeight="1" x14ac:dyDescent="0.2">
      <c r="AA1207" s="97"/>
      <c r="AB1207" s="97"/>
      <c r="AC1207" s="97"/>
      <c r="AD1207" s="97"/>
      <c r="AE1207" s="97"/>
      <c r="AF1207" s="93"/>
      <c r="AG1207" s="93"/>
      <c r="AH1207" s="93"/>
      <c r="AI1207" s="30"/>
      <c r="AJ1207" s="30"/>
      <c r="AK1207" s="30"/>
      <c r="AL1207" s="30"/>
      <c r="AM1207" s="109"/>
      <c r="AN1207" s="109"/>
      <c r="AO1207" s="30"/>
      <c r="AP1207" s="109">
        <v>820005</v>
      </c>
      <c r="AQ1207"/>
      <c r="AR1207"/>
      <c r="AS1207"/>
      <c r="AT1207"/>
      <c r="AU1207"/>
      <c r="AV1207"/>
    </row>
    <row r="1208" spans="27:48" ht="23.45" customHeight="1" x14ac:dyDescent="0.2">
      <c r="AA1208" s="97"/>
      <c r="AB1208" s="97"/>
      <c r="AC1208" s="97"/>
      <c r="AD1208" s="97"/>
      <c r="AE1208" s="97"/>
      <c r="AF1208" s="93"/>
      <c r="AG1208" s="93"/>
      <c r="AH1208" s="93"/>
      <c r="AI1208" s="30"/>
      <c r="AJ1208" s="30"/>
      <c r="AK1208" s="30"/>
      <c r="AL1208" s="30"/>
      <c r="AM1208" s="109"/>
      <c r="AN1208" s="109"/>
      <c r="AO1208" s="30"/>
      <c r="AP1208" s="109">
        <v>820105</v>
      </c>
      <c r="AQ1208"/>
      <c r="AR1208"/>
      <c r="AS1208"/>
      <c r="AT1208"/>
      <c r="AU1208"/>
      <c r="AV1208"/>
    </row>
    <row r="1209" spans="27:48" ht="23.45" customHeight="1" x14ac:dyDescent="0.2">
      <c r="AA1209" s="97"/>
      <c r="AB1209" s="97"/>
      <c r="AC1209" s="97"/>
      <c r="AD1209" s="97"/>
      <c r="AE1209" s="97"/>
      <c r="AF1209" s="93"/>
      <c r="AG1209" s="93"/>
      <c r="AH1209" s="93"/>
      <c r="AI1209" s="30"/>
      <c r="AJ1209" s="30"/>
      <c r="AK1209" s="30"/>
      <c r="AL1209" s="30"/>
      <c r="AM1209" s="109"/>
      <c r="AN1209" s="109"/>
      <c r="AO1209" s="30"/>
      <c r="AP1209" s="109">
        <v>820205</v>
      </c>
      <c r="AQ1209"/>
      <c r="AR1209"/>
      <c r="AS1209"/>
      <c r="AT1209"/>
      <c r="AU1209"/>
      <c r="AV1209"/>
    </row>
    <row r="1210" spans="27:48" ht="23.45" customHeight="1" x14ac:dyDescent="0.2">
      <c r="AA1210" s="97"/>
      <c r="AB1210" s="97"/>
      <c r="AC1210" s="97"/>
      <c r="AD1210" s="97"/>
      <c r="AE1210" s="97"/>
      <c r="AF1210" s="93"/>
      <c r="AG1210" s="93"/>
      <c r="AH1210" s="93"/>
      <c r="AI1210" s="30"/>
      <c r="AJ1210" s="30"/>
      <c r="AK1210" s="30"/>
      <c r="AL1210" s="30"/>
      <c r="AM1210" s="109"/>
      <c r="AN1210" s="109"/>
      <c r="AO1210" s="30"/>
      <c r="AP1210" s="109">
        <v>820305</v>
      </c>
      <c r="AQ1210"/>
      <c r="AR1210"/>
      <c r="AS1210"/>
      <c r="AT1210"/>
      <c r="AU1210"/>
      <c r="AV1210"/>
    </row>
    <row r="1211" spans="27:48" ht="23.45" customHeight="1" x14ac:dyDescent="0.2">
      <c r="AA1211" s="97"/>
      <c r="AB1211" s="97"/>
      <c r="AC1211" s="97"/>
      <c r="AD1211" s="97"/>
      <c r="AE1211" s="97"/>
      <c r="AF1211" s="93"/>
      <c r="AG1211" s="93"/>
      <c r="AH1211" s="93"/>
      <c r="AI1211" s="30"/>
      <c r="AJ1211" s="30"/>
      <c r="AK1211" s="30"/>
      <c r="AL1211" s="30"/>
      <c r="AM1211" s="109"/>
      <c r="AN1211" s="109"/>
      <c r="AO1211" s="30"/>
      <c r="AP1211" s="109">
        <v>820505</v>
      </c>
      <c r="AQ1211"/>
      <c r="AR1211"/>
      <c r="AS1211"/>
      <c r="AT1211"/>
      <c r="AU1211"/>
      <c r="AV1211"/>
    </row>
    <row r="1212" spans="27:48" ht="23.45" customHeight="1" x14ac:dyDescent="0.2">
      <c r="AA1212" s="97"/>
      <c r="AB1212" s="97"/>
      <c r="AC1212" s="97"/>
      <c r="AD1212" s="97"/>
      <c r="AE1212" s="97"/>
      <c r="AF1212" s="93"/>
      <c r="AG1212" s="93"/>
      <c r="AH1212" s="93"/>
      <c r="AI1212" s="30"/>
      <c r="AJ1212" s="30"/>
      <c r="AK1212" s="30"/>
      <c r="AL1212" s="30"/>
      <c r="AM1212" s="109"/>
      <c r="AN1212" s="109"/>
      <c r="AO1212" s="30"/>
      <c r="AP1212" s="109">
        <v>820605</v>
      </c>
      <c r="AQ1212"/>
      <c r="AR1212"/>
      <c r="AS1212"/>
      <c r="AT1212"/>
      <c r="AU1212"/>
      <c r="AV1212"/>
    </row>
    <row r="1213" spans="27:48" ht="23.45" customHeight="1" x14ac:dyDescent="0.2">
      <c r="AA1213" s="97"/>
      <c r="AB1213" s="97"/>
      <c r="AC1213" s="97"/>
      <c r="AD1213" s="97"/>
      <c r="AE1213" s="97"/>
      <c r="AF1213" s="93"/>
      <c r="AG1213" s="93"/>
      <c r="AH1213" s="93"/>
      <c r="AI1213" s="30"/>
      <c r="AJ1213" s="30"/>
      <c r="AK1213" s="30"/>
      <c r="AL1213" s="30"/>
      <c r="AM1213" s="109"/>
      <c r="AN1213" s="109"/>
      <c r="AO1213" s="30"/>
      <c r="AP1213" s="109">
        <v>820705</v>
      </c>
      <c r="AQ1213"/>
      <c r="AR1213"/>
      <c r="AS1213"/>
      <c r="AT1213"/>
      <c r="AU1213"/>
      <c r="AV1213"/>
    </row>
    <row r="1214" spans="27:48" ht="23.45" customHeight="1" x14ac:dyDescent="0.2">
      <c r="AA1214" s="97"/>
      <c r="AB1214" s="97"/>
      <c r="AC1214" s="97"/>
      <c r="AD1214" s="97"/>
      <c r="AE1214" s="97"/>
      <c r="AF1214" s="93"/>
      <c r="AG1214" s="93"/>
      <c r="AH1214" s="93"/>
      <c r="AI1214" s="30"/>
      <c r="AJ1214" s="30"/>
      <c r="AK1214" s="30"/>
      <c r="AL1214" s="30"/>
      <c r="AM1214" s="109"/>
      <c r="AN1214" s="109"/>
      <c r="AO1214" s="30"/>
      <c r="AP1214" s="109">
        <v>820905</v>
      </c>
      <c r="AQ1214"/>
      <c r="AR1214"/>
      <c r="AS1214"/>
      <c r="AT1214"/>
      <c r="AU1214"/>
      <c r="AV1214"/>
    </row>
    <row r="1215" spans="27:48" ht="23.45" customHeight="1" x14ac:dyDescent="0.2">
      <c r="AA1215" s="97"/>
      <c r="AB1215" s="97"/>
      <c r="AC1215" s="97"/>
      <c r="AD1215" s="97"/>
      <c r="AE1215" s="97"/>
      <c r="AF1215" s="93"/>
      <c r="AG1215" s="93"/>
      <c r="AH1215" s="93"/>
      <c r="AI1215" s="30"/>
      <c r="AJ1215" s="30"/>
      <c r="AK1215" s="30"/>
      <c r="AL1215" s="30"/>
      <c r="AM1215" s="109"/>
      <c r="AN1215" s="109"/>
      <c r="AO1215" s="30"/>
      <c r="AP1215" s="109">
        <v>821105</v>
      </c>
      <c r="AQ1215"/>
      <c r="AR1215"/>
      <c r="AS1215"/>
      <c r="AT1215"/>
      <c r="AU1215"/>
      <c r="AV1215"/>
    </row>
    <row r="1216" spans="27:48" ht="23.45" customHeight="1" x14ac:dyDescent="0.2">
      <c r="AA1216" s="97"/>
      <c r="AB1216" s="97"/>
      <c r="AC1216" s="97"/>
      <c r="AD1216" s="97"/>
      <c r="AE1216" s="97"/>
      <c r="AF1216" s="93"/>
      <c r="AG1216" s="93"/>
      <c r="AH1216" s="93"/>
      <c r="AI1216" s="30"/>
      <c r="AJ1216" s="30"/>
      <c r="AK1216" s="30"/>
      <c r="AL1216" s="30"/>
      <c r="AM1216" s="109"/>
      <c r="AN1216" s="109"/>
      <c r="AO1216" s="30"/>
      <c r="AP1216" s="109">
        <v>821205</v>
      </c>
      <c r="AQ1216"/>
      <c r="AR1216"/>
      <c r="AS1216"/>
      <c r="AT1216"/>
      <c r="AU1216"/>
      <c r="AV1216"/>
    </row>
    <row r="1217" spans="27:48" ht="23.45" customHeight="1" x14ac:dyDescent="0.2">
      <c r="AA1217" s="97"/>
      <c r="AB1217" s="97"/>
      <c r="AC1217" s="97"/>
      <c r="AD1217" s="97"/>
      <c r="AE1217" s="97"/>
      <c r="AF1217" s="93"/>
      <c r="AG1217" s="93"/>
      <c r="AH1217" s="93"/>
      <c r="AI1217" s="30"/>
      <c r="AJ1217" s="30"/>
      <c r="AK1217" s="30"/>
      <c r="AL1217" s="30"/>
      <c r="AM1217" s="109"/>
      <c r="AN1217" s="109"/>
      <c r="AO1217" s="30"/>
      <c r="AP1217" s="109">
        <v>821305</v>
      </c>
      <c r="AQ1217"/>
      <c r="AR1217"/>
      <c r="AS1217"/>
      <c r="AT1217"/>
      <c r="AU1217"/>
      <c r="AV1217"/>
    </row>
    <row r="1218" spans="27:48" ht="23.45" customHeight="1" x14ac:dyDescent="0.2">
      <c r="AA1218" s="97"/>
      <c r="AB1218" s="97"/>
      <c r="AC1218" s="97"/>
      <c r="AD1218" s="97"/>
      <c r="AE1218" s="97"/>
      <c r="AF1218" s="93"/>
      <c r="AG1218" s="93"/>
      <c r="AH1218" s="93"/>
      <c r="AI1218" s="30"/>
      <c r="AJ1218" s="30"/>
      <c r="AK1218" s="30"/>
      <c r="AL1218" s="30"/>
      <c r="AM1218" s="109"/>
      <c r="AN1218" s="109"/>
      <c r="AO1218" s="30"/>
      <c r="AP1218" s="109">
        <v>821805</v>
      </c>
      <c r="AQ1218"/>
      <c r="AR1218"/>
      <c r="AS1218"/>
      <c r="AT1218"/>
      <c r="AU1218"/>
      <c r="AV1218"/>
    </row>
    <row r="1219" spans="27:48" ht="23.45" customHeight="1" x14ac:dyDescent="0.2">
      <c r="AA1219" s="97"/>
      <c r="AB1219" s="97"/>
      <c r="AC1219" s="97"/>
      <c r="AD1219" s="97"/>
      <c r="AE1219" s="97"/>
      <c r="AF1219" s="93"/>
      <c r="AG1219" s="93"/>
      <c r="AH1219" s="93"/>
      <c r="AI1219" s="30"/>
      <c r="AJ1219" s="30"/>
      <c r="AK1219" s="30"/>
      <c r="AL1219" s="30"/>
      <c r="AM1219" s="109"/>
      <c r="AN1219" s="109"/>
      <c r="AO1219" s="30"/>
      <c r="AP1219" s="109">
        <v>821905</v>
      </c>
      <c r="AQ1219"/>
      <c r="AR1219"/>
      <c r="AS1219"/>
      <c r="AT1219"/>
      <c r="AU1219"/>
      <c r="AV1219"/>
    </row>
    <row r="1220" spans="27:48" ht="23.45" customHeight="1" x14ac:dyDescent="0.2">
      <c r="AA1220" s="97"/>
      <c r="AB1220" s="97"/>
      <c r="AC1220" s="97"/>
      <c r="AD1220" s="97"/>
      <c r="AE1220" s="97"/>
      <c r="AF1220" s="93"/>
      <c r="AG1220" s="93"/>
      <c r="AH1220" s="93"/>
      <c r="AI1220" s="30"/>
      <c r="AJ1220" s="30"/>
      <c r="AK1220" s="30"/>
      <c r="AL1220" s="30"/>
      <c r="AM1220" s="109"/>
      <c r="AN1220" s="109"/>
      <c r="AO1220" s="30"/>
      <c r="AP1220" s="109">
        <v>822005</v>
      </c>
      <c r="AQ1220"/>
      <c r="AR1220"/>
      <c r="AS1220"/>
      <c r="AT1220"/>
      <c r="AU1220"/>
      <c r="AV1220"/>
    </row>
    <row r="1221" spans="27:48" ht="23.45" customHeight="1" x14ac:dyDescent="0.2">
      <c r="AA1221" s="97"/>
      <c r="AB1221" s="97"/>
      <c r="AC1221" s="97"/>
      <c r="AD1221" s="97"/>
      <c r="AE1221" s="97"/>
      <c r="AF1221" s="93"/>
      <c r="AG1221" s="93"/>
      <c r="AH1221" s="93"/>
      <c r="AI1221" s="30"/>
      <c r="AJ1221" s="30"/>
      <c r="AK1221" s="30"/>
      <c r="AL1221" s="30"/>
      <c r="AM1221" s="109"/>
      <c r="AN1221" s="109"/>
      <c r="AO1221" s="30"/>
      <c r="AP1221" s="109">
        <v>822105</v>
      </c>
      <c r="AQ1221"/>
      <c r="AR1221"/>
      <c r="AS1221"/>
      <c r="AT1221"/>
      <c r="AU1221"/>
      <c r="AV1221"/>
    </row>
    <row r="1222" spans="27:48" ht="23.45" customHeight="1" x14ac:dyDescent="0.2">
      <c r="AA1222" s="97"/>
      <c r="AB1222" s="97"/>
      <c r="AC1222" s="97"/>
      <c r="AD1222" s="97"/>
      <c r="AE1222" s="97"/>
      <c r="AF1222" s="93"/>
      <c r="AG1222" s="93"/>
      <c r="AH1222" s="93"/>
      <c r="AI1222" s="30"/>
      <c r="AJ1222" s="30"/>
      <c r="AK1222" s="30"/>
      <c r="AL1222" s="30"/>
      <c r="AM1222" s="109"/>
      <c r="AN1222" s="109"/>
      <c r="AO1222" s="30"/>
      <c r="AP1222" s="109">
        <v>822205</v>
      </c>
      <c r="AQ1222"/>
      <c r="AR1222"/>
      <c r="AS1222"/>
      <c r="AT1222"/>
      <c r="AU1222"/>
      <c r="AV1222"/>
    </row>
    <row r="1223" spans="27:48" ht="23.45" customHeight="1" x14ac:dyDescent="0.2">
      <c r="AA1223" s="97"/>
      <c r="AB1223" s="97"/>
      <c r="AC1223" s="97"/>
      <c r="AD1223" s="97"/>
      <c r="AE1223" s="97"/>
      <c r="AF1223" s="93"/>
      <c r="AG1223" s="93"/>
      <c r="AH1223" s="93"/>
      <c r="AI1223" s="30"/>
      <c r="AJ1223" s="30"/>
      <c r="AK1223" s="30"/>
      <c r="AL1223" s="30"/>
      <c r="AM1223" s="109"/>
      <c r="AN1223" s="109"/>
      <c r="AO1223" s="30"/>
      <c r="AP1223" s="109">
        <v>822305</v>
      </c>
      <c r="AQ1223"/>
      <c r="AR1223"/>
      <c r="AS1223"/>
      <c r="AT1223"/>
      <c r="AU1223"/>
      <c r="AV1223"/>
    </row>
    <row r="1224" spans="27:48" ht="23.45" customHeight="1" x14ac:dyDescent="0.2">
      <c r="AA1224" s="97"/>
      <c r="AB1224" s="97"/>
      <c r="AC1224" s="97"/>
      <c r="AD1224" s="97"/>
      <c r="AE1224" s="97"/>
      <c r="AF1224" s="93"/>
      <c r="AG1224" s="93"/>
      <c r="AH1224" s="93"/>
      <c r="AI1224" s="30"/>
      <c r="AJ1224" s="30"/>
      <c r="AK1224" s="30"/>
      <c r="AL1224" s="30"/>
      <c r="AM1224" s="109"/>
      <c r="AN1224" s="109"/>
      <c r="AO1224" s="30"/>
      <c r="AP1224" s="109">
        <v>822405</v>
      </c>
      <c r="AQ1224"/>
      <c r="AR1224"/>
      <c r="AS1224"/>
      <c r="AT1224"/>
      <c r="AU1224"/>
      <c r="AV1224"/>
    </row>
    <row r="1225" spans="27:48" ht="23.45" customHeight="1" x14ac:dyDescent="0.2">
      <c r="AA1225" s="97"/>
      <c r="AB1225" s="97"/>
      <c r="AC1225" s="97"/>
      <c r="AD1225" s="97"/>
      <c r="AE1225" s="97"/>
      <c r="AF1225" s="93"/>
      <c r="AG1225" s="93"/>
      <c r="AH1225" s="93"/>
      <c r="AI1225" s="30"/>
      <c r="AJ1225" s="30"/>
      <c r="AK1225" s="30"/>
      <c r="AL1225" s="30"/>
      <c r="AM1225" s="109"/>
      <c r="AN1225" s="109"/>
      <c r="AO1225" s="30"/>
      <c r="AP1225" s="109">
        <v>822505</v>
      </c>
      <c r="AQ1225"/>
      <c r="AR1225"/>
      <c r="AS1225"/>
      <c r="AT1225"/>
      <c r="AU1225"/>
      <c r="AV1225"/>
    </row>
    <row r="1226" spans="27:48" ht="23.45" customHeight="1" x14ac:dyDescent="0.2">
      <c r="AA1226" s="97"/>
      <c r="AB1226" s="97"/>
      <c r="AC1226" s="97"/>
      <c r="AD1226" s="97"/>
      <c r="AE1226" s="97"/>
      <c r="AF1226" s="93"/>
      <c r="AG1226" s="93"/>
      <c r="AH1226" s="93"/>
      <c r="AI1226" s="30"/>
      <c r="AJ1226" s="30"/>
      <c r="AK1226" s="30"/>
      <c r="AL1226" s="30"/>
      <c r="AM1226" s="109"/>
      <c r="AN1226" s="109"/>
      <c r="AO1226" s="30"/>
      <c r="AP1226" s="109" t="s">
        <v>2019</v>
      </c>
      <c r="AQ1226"/>
      <c r="AR1226"/>
      <c r="AS1226"/>
      <c r="AT1226"/>
      <c r="AU1226"/>
      <c r="AV1226"/>
    </row>
    <row r="1227" spans="27:48" ht="23.45" customHeight="1" x14ac:dyDescent="0.2">
      <c r="AA1227" s="97"/>
      <c r="AB1227" s="97"/>
      <c r="AC1227" s="97"/>
      <c r="AD1227" s="97"/>
      <c r="AE1227" s="97"/>
      <c r="AF1227" s="93"/>
      <c r="AG1227" s="93"/>
      <c r="AH1227" s="93"/>
      <c r="AI1227" s="30"/>
      <c r="AJ1227" s="30"/>
      <c r="AK1227" s="30"/>
      <c r="AL1227" s="30"/>
      <c r="AM1227" s="109"/>
      <c r="AN1227" s="109"/>
      <c r="AO1227" s="30"/>
      <c r="AP1227" s="109" t="s">
        <v>2020</v>
      </c>
      <c r="AQ1227"/>
      <c r="AR1227"/>
      <c r="AS1227"/>
      <c r="AT1227"/>
      <c r="AU1227"/>
      <c r="AV1227"/>
    </row>
    <row r="1228" spans="27:48" ht="23.45" customHeight="1" x14ac:dyDescent="0.2">
      <c r="AA1228" s="97"/>
      <c r="AB1228" s="97"/>
      <c r="AC1228" s="97"/>
      <c r="AD1228" s="97"/>
      <c r="AE1228" s="97"/>
      <c r="AF1228" s="93"/>
      <c r="AG1228" s="93"/>
      <c r="AH1228" s="93"/>
      <c r="AI1228" s="30"/>
      <c r="AJ1228" s="30"/>
      <c r="AK1228" s="30"/>
      <c r="AL1228" s="30"/>
      <c r="AM1228" s="109"/>
      <c r="AN1228" s="109"/>
      <c r="AO1228" s="30"/>
      <c r="AP1228" s="109" t="s">
        <v>2021</v>
      </c>
      <c r="AQ1228"/>
      <c r="AR1228"/>
      <c r="AS1228"/>
      <c r="AT1228"/>
      <c r="AU1228"/>
      <c r="AV1228"/>
    </row>
    <row r="1229" spans="27:48" ht="23.45" customHeight="1" x14ac:dyDescent="0.2">
      <c r="AA1229" s="97"/>
      <c r="AB1229" s="97"/>
      <c r="AC1229" s="97"/>
      <c r="AD1229" s="97"/>
      <c r="AE1229" s="97"/>
      <c r="AF1229" s="93"/>
      <c r="AG1229" s="93"/>
      <c r="AH1229" s="93"/>
      <c r="AI1229" s="30"/>
      <c r="AJ1229" s="30"/>
      <c r="AK1229" s="30"/>
      <c r="AL1229" s="30"/>
      <c r="AM1229" s="109"/>
      <c r="AN1229" s="109"/>
      <c r="AO1229" s="30"/>
      <c r="AP1229" s="109" t="s">
        <v>2022</v>
      </c>
      <c r="AQ1229"/>
      <c r="AR1229"/>
      <c r="AS1229"/>
      <c r="AT1229"/>
      <c r="AU1229"/>
      <c r="AV1229"/>
    </row>
    <row r="1230" spans="27:48" ht="23.45" customHeight="1" x14ac:dyDescent="0.2">
      <c r="AA1230" s="97"/>
      <c r="AB1230" s="97"/>
      <c r="AC1230" s="97"/>
      <c r="AD1230" s="97"/>
      <c r="AE1230" s="97"/>
      <c r="AF1230" s="93"/>
      <c r="AG1230" s="93"/>
      <c r="AH1230" s="93"/>
      <c r="AI1230" s="30"/>
      <c r="AJ1230" s="30"/>
      <c r="AK1230" s="30"/>
      <c r="AL1230" s="30"/>
      <c r="AM1230" s="109"/>
      <c r="AN1230" s="109"/>
      <c r="AO1230" s="30"/>
      <c r="AP1230" s="109" t="s">
        <v>2023</v>
      </c>
      <c r="AQ1230"/>
      <c r="AR1230"/>
      <c r="AS1230"/>
      <c r="AT1230"/>
      <c r="AU1230"/>
      <c r="AV1230"/>
    </row>
    <row r="1231" spans="27:48" ht="23.45" customHeight="1" x14ac:dyDescent="0.2">
      <c r="AA1231" s="97"/>
      <c r="AB1231" s="97"/>
      <c r="AC1231" s="97"/>
      <c r="AD1231" s="97"/>
      <c r="AE1231" s="97"/>
      <c r="AF1231" s="93"/>
      <c r="AG1231" s="93"/>
      <c r="AH1231" s="93"/>
      <c r="AI1231" s="30"/>
      <c r="AJ1231" s="30"/>
      <c r="AK1231" s="30"/>
      <c r="AL1231" s="30"/>
      <c r="AM1231" s="109"/>
      <c r="AN1231" s="109"/>
      <c r="AO1231" s="30"/>
      <c r="AP1231" s="109" t="s">
        <v>2024</v>
      </c>
      <c r="AQ1231"/>
      <c r="AR1231"/>
      <c r="AS1231"/>
      <c r="AT1231"/>
      <c r="AU1231"/>
      <c r="AV1231"/>
    </row>
    <row r="1232" spans="27:48" ht="23.45" customHeight="1" x14ac:dyDescent="0.2">
      <c r="AA1232" s="97"/>
      <c r="AB1232" s="97"/>
      <c r="AC1232" s="97"/>
      <c r="AD1232" s="97"/>
      <c r="AE1232" s="97"/>
      <c r="AF1232" s="93"/>
      <c r="AG1232" s="93"/>
      <c r="AH1232" s="93"/>
      <c r="AI1232" s="30"/>
      <c r="AJ1232" s="30"/>
      <c r="AK1232" s="30"/>
      <c r="AL1232" s="30"/>
      <c r="AM1232" s="109"/>
      <c r="AN1232" s="109"/>
      <c r="AO1232" s="30"/>
      <c r="AP1232" s="109" t="s">
        <v>2025</v>
      </c>
      <c r="AQ1232"/>
      <c r="AR1232"/>
      <c r="AS1232"/>
      <c r="AT1232"/>
      <c r="AU1232"/>
      <c r="AV1232"/>
    </row>
    <row r="1233" spans="27:48" ht="23.45" customHeight="1" x14ac:dyDescent="0.2">
      <c r="AA1233" s="97"/>
      <c r="AB1233" s="97"/>
      <c r="AC1233" s="97"/>
      <c r="AD1233" s="97"/>
      <c r="AE1233" s="97"/>
      <c r="AF1233" s="93"/>
      <c r="AG1233" s="93"/>
      <c r="AH1233" s="93"/>
      <c r="AI1233" s="30"/>
      <c r="AJ1233" s="30"/>
      <c r="AK1233" s="30"/>
      <c r="AL1233" s="30"/>
      <c r="AM1233" s="109"/>
      <c r="AN1233" s="109"/>
      <c r="AO1233" s="30"/>
      <c r="AP1233" s="109" t="s">
        <v>2026</v>
      </c>
      <c r="AQ1233"/>
      <c r="AR1233"/>
      <c r="AS1233"/>
      <c r="AT1233"/>
      <c r="AU1233"/>
      <c r="AV1233"/>
    </row>
    <row r="1234" spans="27:48" ht="23.45" customHeight="1" x14ac:dyDescent="0.2">
      <c r="AA1234" s="97"/>
      <c r="AB1234" s="97"/>
      <c r="AC1234" s="97"/>
      <c r="AD1234" s="97"/>
      <c r="AE1234" s="97"/>
      <c r="AF1234" s="93"/>
      <c r="AG1234" s="93"/>
      <c r="AH1234" s="93"/>
      <c r="AI1234" s="30"/>
      <c r="AJ1234" s="30"/>
      <c r="AK1234" s="30"/>
      <c r="AL1234" s="30"/>
      <c r="AM1234" s="109"/>
      <c r="AN1234" s="109"/>
      <c r="AO1234" s="30"/>
      <c r="AP1234" s="109" t="s">
        <v>2027</v>
      </c>
      <c r="AQ1234"/>
      <c r="AR1234"/>
      <c r="AS1234"/>
      <c r="AT1234"/>
      <c r="AU1234"/>
      <c r="AV1234"/>
    </row>
    <row r="1235" spans="27:48" ht="23.45" customHeight="1" x14ac:dyDescent="0.2">
      <c r="AA1235" s="97"/>
      <c r="AB1235" s="97"/>
      <c r="AC1235" s="97"/>
      <c r="AD1235" s="97"/>
      <c r="AE1235" s="97"/>
      <c r="AF1235" s="93"/>
      <c r="AG1235" s="93"/>
      <c r="AH1235" s="93"/>
      <c r="AI1235" s="30"/>
      <c r="AJ1235" s="30"/>
      <c r="AK1235" s="30"/>
      <c r="AL1235" s="30"/>
      <c r="AM1235" s="109"/>
      <c r="AN1235" s="109"/>
      <c r="AO1235" s="30"/>
      <c r="AP1235" s="109" t="s">
        <v>2028</v>
      </c>
      <c r="AQ1235"/>
      <c r="AR1235"/>
      <c r="AS1235"/>
      <c r="AT1235"/>
      <c r="AU1235"/>
      <c r="AV1235"/>
    </row>
    <row r="1236" spans="27:48" ht="23.45" customHeight="1" x14ac:dyDescent="0.2">
      <c r="AA1236" s="97"/>
      <c r="AB1236" s="97"/>
      <c r="AC1236" s="97"/>
      <c r="AD1236" s="97"/>
      <c r="AE1236" s="97"/>
      <c r="AF1236" s="93"/>
      <c r="AG1236" s="93"/>
      <c r="AH1236" s="93"/>
      <c r="AI1236" s="30"/>
      <c r="AJ1236" s="30"/>
      <c r="AK1236" s="30"/>
      <c r="AL1236" s="30"/>
      <c r="AM1236" s="109"/>
      <c r="AN1236" s="109"/>
      <c r="AO1236" s="30"/>
      <c r="AP1236" s="109" t="s">
        <v>2029</v>
      </c>
      <c r="AQ1236"/>
      <c r="AR1236"/>
      <c r="AS1236"/>
      <c r="AT1236"/>
      <c r="AU1236"/>
      <c r="AV1236"/>
    </row>
    <row r="1237" spans="27:48" ht="23.45" customHeight="1" x14ac:dyDescent="0.2">
      <c r="AA1237" s="97"/>
      <c r="AB1237" s="97"/>
      <c r="AC1237" s="97"/>
      <c r="AD1237" s="97"/>
      <c r="AE1237" s="97"/>
      <c r="AF1237" s="93"/>
      <c r="AG1237" s="93"/>
      <c r="AH1237" s="93"/>
      <c r="AI1237" s="30"/>
      <c r="AJ1237" s="30"/>
      <c r="AK1237" s="30"/>
      <c r="AL1237" s="30"/>
      <c r="AM1237" s="109"/>
      <c r="AN1237" s="109"/>
      <c r="AO1237" s="30"/>
      <c r="AP1237" s="109" t="s">
        <v>2030</v>
      </c>
      <c r="AQ1237"/>
      <c r="AR1237"/>
      <c r="AS1237"/>
      <c r="AT1237"/>
      <c r="AU1237"/>
      <c r="AV1237"/>
    </row>
    <row r="1238" spans="27:48" ht="23.45" customHeight="1" x14ac:dyDescent="0.2">
      <c r="AA1238" s="97"/>
      <c r="AB1238" s="97"/>
      <c r="AC1238" s="97"/>
      <c r="AD1238" s="97"/>
      <c r="AE1238" s="97"/>
      <c r="AF1238" s="93"/>
      <c r="AG1238" s="93"/>
      <c r="AH1238" s="93"/>
      <c r="AI1238" s="30"/>
      <c r="AJ1238" s="30"/>
      <c r="AK1238" s="30"/>
      <c r="AL1238" s="30"/>
      <c r="AM1238" s="109"/>
      <c r="AN1238" s="109"/>
      <c r="AO1238" s="30"/>
      <c r="AP1238" s="109" t="s">
        <v>2031</v>
      </c>
      <c r="AQ1238"/>
      <c r="AR1238"/>
      <c r="AS1238"/>
      <c r="AT1238"/>
      <c r="AU1238"/>
      <c r="AV1238"/>
    </row>
    <row r="1239" spans="27:48" ht="23.45" customHeight="1" x14ac:dyDescent="0.2">
      <c r="AA1239" s="97"/>
      <c r="AB1239" s="97"/>
      <c r="AC1239" s="97"/>
      <c r="AD1239" s="97"/>
      <c r="AE1239" s="97"/>
      <c r="AF1239" s="93"/>
      <c r="AG1239" s="93"/>
      <c r="AH1239" s="93"/>
      <c r="AI1239" s="30"/>
      <c r="AJ1239" s="30"/>
      <c r="AK1239" s="30"/>
      <c r="AL1239" s="30"/>
      <c r="AM1239" s="109"/>
      <c r="AN1239" s="109"/>
      <c r="AO1239" s="30"/>
      <c r="AP1239" s="109">
        <v>822605</v>
      </c>
      <c r="AQ1239"/>
      <c r="AR1239"/>
      <c r="AS1239"/>
      <c r="AT1239"/>
      <c r="AU1239"/>
      <c r="AV1239"/>
    </row>
    <row r="1240" spans="27:48" ht="23.45" customHeight="1" x14ac:dyDescent="0.2">
      <c r="AA1240" s="97"/>
      <c r="AB1240" s="97"/>
      <c r="AC1240" s="97"/>
      <c r="AD1240" s="97"/>
      <c r="AE1240" s="97"/>
      <c r="AF1240" s="93"/>
      <c r="AG1240" s="93"/>
      <c r="AH1240" s="93"/>
      <c r="AI1240" s="30"/>
      <c r="AJ1240" s="30"/>
      <c r="AK1240" s="30"/>
      <c r="AL1240" s="30"/>
      <c r="AM1240" s="109"/>
      <c r="AN1240" s="109"/>
      <c r="AO1240" s="30"/>
      <c r="AP1240" s="109">
        <v>822705</v>
      </c>
      <c r="AQ1240"/>
      <c r="AR1240"/>
      <c r="AS1240"/>
      <c r="AT1240"/>
      <c r="AU1240"/>
      <c r="AV1240"/>
    </row>
    <row r="1241" spans="27:48" ht="23.45" customHeight="1" x14ac:dyDescent="0.2">
      <c r="AA1241" s="97"/>
      <c r="AB1241" s="97"/>
      <c r="AC1241" s="97"/>
      <c r="AD1241" s="97"/>
      <c r="AE1241" s="97"/>
      <c r="AF1241" s="93"/>
      <c r="AG1241" s="93"/>
      <c r="AH1241" s="93"/>
      <c r="AI1241" s="30"/>
      <c r="AJ1241" s="30"/>
      <c r="AK1241" s="30"/>
      <c r="AL1241" s="30"/>
      <c r="AM1241" s="109"/>
      <c r="AN1241" s="109"/>
      <c r="AO1241" s="30"/>
      <c r="AP1241" s="109">
        <v>822805</v>
      </c>
      <c r="AQ1241"/>
      <c r="AR1241"/>
      <c r="AS1241"/>
      <c r="AT1241"/>
      <c r="AU1241"/>
      <c r="AV1241"/>
    </row>
    <row r="1242" spans="27:48" ht="23.45" customHeight="1" x14ac:dyDescent="0.2">
      <c r="AA1242" s="97"/>
      <c r="AB1242" s="97"/>
      <c r="AC1242" s="97"/>
      <c r="AD1242" s="97"/>
      <c r="AE1242" s="97"/>
      <c r="AF1242" s="93"/>
      <c r="AG1242" s="93"/>
      <c r="AH1242" s="93"/>
      <c r="AI1242" s="30"/>
      <c r="AJ1242" s="30"/>
      <c r="AK1242" s="30"/>
      <c r="AL1242" s="30"/>
      <c r="AM1242" s="109"/>
      <c r="AN1242" s="109"/>
      <c r="AO1242" s="30"/>
      <c r="AP1242" s="109">
        <v>823005</v>
      </c>
      <c r="AQ1242"/>
      <c r="AR1242"/>
      <c r="AS1242"/>
      <c r="AT1242"/>
      <c r="AU1242"/>
      <c r="AV1242"/>
    </row>
    <row r="1243" spans="27:48" ht="23.45" customHeight="1" x14ac:dyDescent="0.2">
      <c r="AA1243" s="97"/>
      <c r="AB1243" s="97"/>
      <c r="AC1243" s="97"/>
      <c r="AD1243" s="97"/>
      <c r="AE1243" s="97"/>
      <c r="AF1243" s="93"/>
      <c r="AG1243" s="93"/>
      <c r="AH1243" s="93"/>
      <c r="AI1243" s="30"/>
      <c r="AJ1243" s="30"/>
      <c r="AK1243" s="30"/>
      <c r="AL1243" s="30"/>
      <c r="AM1243" s="109"/>
      <c r="AN1243" s="109"/>
      <c r="AO1243" s="30"/>
      <c r="AP1243" s="109">
        <v>823105</v>
      </c>
      <c r="AQ1243"/>
      <c r="AR1243"/>
      <c r="AS1243"/>
      <c r="AT1243"/>
      <c r="AU1243"/>
      <c r="AV1243"/>
    </row>
    <row r="1244" spans="27:48" ht="23.45" customHeight="1" x14ac:dyDescent="0.2">
      <c r="AA1244" s="97"/>
      <c r="AB1244" s="97"/>
      <c r="AC1244" s="97"/>
      <c r="AD1244" s="97"/>
      <c r="AE1244" s="97"/>
      <c r="AF1244" s="93"/>
      <c r="AG1244" s="93"/>
      <c r="AH1244" s="93"/>
      <c r="AI1244" s="30"/>
      <c r="AJ1244" s="30"/>
      <c r="AK1244" s="30"/>
      <c r="AL1244" s="30"/>
      <c r="AM1244" s="109"/>
      <c r="AN1244" s="109"/>
      <c r="AO1244" s="30"/>
      <c r="AP1244" s="109">
        <v>823205</v>
      </c>
      <c r="AQ1244"/>
      <c r="AR1244"/>
      <c r="AS1244"/>
      <c r="AT1244"/>
      <c r="AU1244"/>
      <c r="AV1244"/>
    </row>
    <row r="1245" spans="27:48" ht="23.45" customHeight="1" x14ac:dyDescent="0.2">
      <c r="AA1245" s="97"/>
      <c r="AB1245" s="97"/>
      <c r="AC1245" s="97"/>
      <c r="AD1245" s="97"/>
      <c r="AE1245" s="97"/>
      <c r="AF1245" s="93"/>
      <c r="AG1245" s="93"/>
      <c r="AH1245" s="93"/>
      <c r="AI1245" s="30"/>
      <c r="AJ1245" s="30"/>
      <c r="AK1245" s="30"/>
      <c r="AL1245" s="30"/>
      <c r="AM1245" s="109"/>
      <c r="AN1245" s="109"/>
      <c r="AO1245" s="30"/>
      <c r="AP1245" s="109">
        <v>823305</v>
      </c>
      <c r="AQ1245"/>
      <c r="AR1245"/>
      <c r="AS1245"/>
      <c r="AT1245"/>
      <c r="AU1245"/>
      <c r="AV1245"/>
    </row>
    <row r="1246" spans="27:48" ht="23.45" customHeight="1" x14ac:dyDescent="0.2">
      <c r="AA1246" s="97"/>
      <c r="AB1246" s="97"/>
      <c r="AC1246" s="97"/>
      <c r="AD1246" s="97"/>
      <c r="AE1246" s="97"/>
      <c r="AF1246" s="93"/>
      <c r="AG1246" s="93"/>
      <c r="AH1246" s="93"/>
      <c r="AI1246" s="30"/>
      <c r="AJ1246" s="30"/>
      <c r="AK1246" s="30"/>
      <c r="AL1246" s="30"/>
      <c r="AM1246" s="109"/>
      <c r="AN1246" s="109"/>
      <c r="AO1246" s="30"/>
      <c r="AP1246" s="109">
        <v>823405</v>
      </c>
      <c r="AQ1246"/>
      <c r="AR1246"/>
      <c r="AS1246"/>
      <c r="AT1246"/>
      <c r="AU1246"/>
      <c r="AV1246"/>
    </row>
    <row r="1247" spans="27:48" ht="23.45" customHeight="1" x14ac:dyDescent="0.2">
      <c r="AA1247" s="97"/>
      <c r="AB1247" s="97"/>
      <c r="AC1247" s="97"/>
      <c r="AD1247" s="97"/>
      <c r="AE1247" s="97"/>
      <c r="AF1247" s="93"/>
      <c r="AG1247" s="93"/>
      <c r="AH1247" s="93"/>
      <c r="AI1247" s="30"/>
      <c r="AJ1247" s="30"/>
      <c r="AK1247" s="30"/>
      <c r="AL1247" s="30"/>
      <c r="AM1247" s="109"/>
      <c r="AN1247" s="109"/>
      <c r="AO1247" s="30"/>
      <c r="AP1247" s="109">
        <v>823505</v>
      </c>
      <c r="AQ1247"/>
      <c r="AR1247"/>
      <c r="AS1247"/>
      <c r="AT1247"/>
      <c r="AU1247"/>
      <c r="AV1247"/>
    </row>
    <row r="1248" spans="27:48" ht="23.45" customHeight="1" x14ac:dyDescent="0.2">
      <c r="AA1248" s="97"/>
      <c r="AB1248" s="97"/>
      <c r="AC1248" s="97"/>
      <c r="AD1248" s="97"/>
      <c r="AE1248" s="97"/>
      <c r="AF1248" s="93"/>
      <c r="AG1248" s="93"/>
      <c r="AH1248" s="93"/>
      <c r="AI1248" s="30"/>
      <c r="AJ1248" s="30"/>
      <c r="AK1248" s="30"/>
      <c r="AL1248" s="30"/>
      <c r="AM1248" s="109"/>
      <c r="AN1248" s="109"/>
      <c r="AO1248" s="30"/>
      <c r="AP1248" s="109">
        <v>823605</v>
      </c>
      <c r="AQ1248"/>
      <c r="AR1248"/>
      <c r="AS1248"/>
      <c r="AT1248"/>
      <c r="AU1248"/>
      <c r="AV1248"/>
    </row>
    <row r="1249" spans="27:48" ht="23.45" customHeight="1" x14ac:dyDescent="0.2">
      <c r="AA1249" s="97"/>
      <c r="AB1249" s="97"/>
      <c r="AC1249" s="97"/>
      <c r="AD1249" s="97"/>
      <c r="AE1249" s="97"/>
      <c r="AF1249" s="93"/>
      <c r="AG1249" s="93"/>
      <c r="AH1249" s="93"/>
      <c r="AI1249" s="30"/>
      <c r="AJ1249" s="30"/>
      <c r="AK1249" s="30"/>
      <c r="AL1249" s="30"/>
      <c r="AM1249" s="109"/>
      <c r="AN1249" s="109"/>
      <c r="AO1249" s="30"/>
      <c r="AP1249" s="109">
        <v>823705</v>
      </c>
      <c r="AQ1249"/>
      <c r="AR1249"/>
      <c r="AS1249"/>
      <c r="AT1249"/>
      <c r="AU1249"/>
      <c r="AV1249"/>
    </row>
    <row r="1250" spans="27:48" ht="23.45" customHeight="1" x14ac:dyDescent="0.2">
      <c r="AA1250" s="97"/>
      <c r="AB1250" s="97"/>
      <c r="AC1250" s="97"/>
      <c r="AD1250" s="97"/>
      <c r="AE1250" s="97"/>
      <c r="AF1250" s="93"/>
      <c r="AG1250" s="93"/>
      <c r="AH1250" s="93"/>
      <c r="AI1250" s="30"/>
      <c r="AJ1250" s="30"/>
      <c r="AK1250" s="30"/>
      <c r="AL1250" s="30"/>
      <c r="AM1250" s="109"/>
      <c r="AN1250" s="109"/>
      <c r="AO1250" s="30"/>
      <c r="AP1250" s="109">
        <v>823905</v>
      </c>
      <c r="AQ1250"/>
      <c r="AR1250"/>
      <c r="AS1250"/>
      <c r="AT1250"/>
      <c r="AU1250"/>
      <c r="AV1250"/>
    </row>
    <row r="1251" spans="27:48" ht="23.45" customHeight="1" x14ac:dyDescent="0.2">
      <c r="AA1251" s="97"/>
      <c r="AB1251" s="97"/>
      <c r="AC1251" s="97"/>
      <c r="AD1251" s="97"/>
      <c r="AE1251" s="97"/>
      <c r="AF1251" s="93"/>
      <c r="AG1251" s="93"/>
      <c r="AH1251" s="93"/>
      <c r="AI1251" s="30"/>
      <c r="AJ1251" s="30"/>
      <c r="AK1251" s="30"/>
      <c r="AL1251" s="30"/>
      <c r="AM1251" s="109"/>
      <c r="AN1251" s="109"/>
      <c r="AO1251" s="30"/>
      <c r="AP1251" s="109">
        <v>824005</v>
      </c>
      <c r="AQ1251"/>
      <c r="AR1251"/>
      <c r="AS1251"/>
      <c r="AT1251"/>
      <c r="AU1251"/>
      <c r="AV1251"/>
    </row>
    <row r="1252" spans="27:48" ht="23.45" customHeight="1" x14ac:dyDescent="0.2">
      <c r="AA1252" s="97"/>
      <c r="AB1252" s="97"/>
      <c r="AC1252" s="97"/>
      <c r="AD1252" s="97"/>
      <c r="AE1252" s="97"/>
      <c r="AF1252" s="93"/>
      <c r="AG1252" s="93"/>
      <c r="AH1252" s="93"/>
      <c r="AI1252" s="30"/>
      <c r="AJ1252" s="30"/>
      <c r="AK1252" s="30"/>
      <c r="AL1252" s="30"/>
      <c r="AM1252" s="109"/>
      <c r="AN1252" s="109"/>
      <c r="AO1252" s="30"/>
      <c r="AP1252" s="109">
        <v>824105</v>
      </c>
      <c r="AQ1252"/>
      <c r="AR1252"/>
      <c r="AS1252"/>
      <c r="AT1252"/>
      <c r="AU1252"/>
      <c r="AV1252"/>
    </row>
    <row r="1253" spans="27:48" ht="23.45" customHeight="1" x14ac:dyDescent="0.2">
      <c r="AA1253" s="97"/>
      <c r="AB1253" s="97"/>
      <c r="AC1253" s="97"/>
      <c r="AD1253" s="97"/>
      <c r="AE1253" s="97"/>
      <c r="AF1253" s="93"/>
      <c r="AG1253" s="93"/>
      <c r="AH1253" s="93"/>
      <c r="AI1253" s="30"/>
      <c r="AJ1253" s="30"/>
      <c r="AK1253" s="30"/>
      <c r="AL1253" s="30"/>
      <c r="AM1253" s="109"/>
      <c r="AN1253" s="109"/>
      <c r="AO1253" s="30"/>
      <c r="AP1253" s="109">
        <v>824205</v>
      </c>
      <c r="AQ1253"/>
      <c r="AR1253"/>
      <c r="AS1253"/>
      <c r="AT1253"/>
      <c r="AU1253"/>
      <c r="AV1253"/>
    </row>
    <row r="1254" spans="27:48" ht="23.45" customHeight="1" x14ac:dyDescent="0.2">
      <c r="AA1254" s="97"/>
      <c r="AB1254" s="97"/>
      <c r="AC1254" s="97"/>
      <c r="AD1254" s="97"/>
      <c r="AE1254" s="97"/>
      <c r="AF1254" s="93"/>
      <c r="AG1254" s="93"/>
      <c r="AH1254" s="93"/>
      <c r="AI1254" s="30"/>
      <c r="AJ1254" s="30"/>
      <c r="AK1254" s="30"/>
      <c r="AL1254" s="30"/>
      <c r="AM1254" s="109"/>
      <c r="AN1254" s="109"/>
      <c r="AO1254" s="30"/>
      <c r="AP1254" s="109">
        <v>824405</v>
      </c>
      <c r="AQ1254"/>
      <c r="AR1254"/>
      <c r="AS1254"/>
      <c r="AT1254"/>
      <c r="AU1254"/>
      <c r="AV1254"/>
    </row>
    <row r="1255" spans="27:48" ht="23.45" customHeight="1" x14ac:dyDescent="0.2">
      <c r="AA1255" s="97"/>
      <c r="AB1255" s="97"/>
      <c r="AC1255" s="97"/>
      <c r="AD1255" s="97"/>
      <c r="AE1255" s="97"/>
      <c r="AF1255" s="93"/>
      <c r="AG1255" s="93"/>
      <c r="AH1255" s="93"/>
      <c r="AI1255" s="30"/>
      <c r="AJ1255" s="30"/>
      <c r="AK1255" s="30"/>
      <c r="AL1255" s="30"/>
      <c r="AM1255" s="109"/>
      <c r="AN1255" s="109"/>
      <c r="AO1255" s="30"/>
      <c r="AP1255" s="109">
        <v>824505</v>
      </c>
      <c r="AQ1255"/>
      <c r="AR1255"/>
      <c r="AS1255"/>
      <c r="AT1255"/>
      <c r="AU1255"/>
      <c r="AV1255"/>
    </row>
    <row r="1256" spans="27:48" ht="23.45" customHeight="1" x14ac:dyDescent="0.2">
      <c r="AA1256" s="97"/>
      <c r="AB1256" s="97"/>
      <c r="AC1256" s="97"/>
      <c r="AD1256" s="97"/>
      <c r="AE1256" s="97"/>
      <c r="AF1256" s="93"/>
      <c r="AG1256" s="93"/>
      <c r="AH1256" s="93"/>
      <c r="AI1256" s="30"/>
      <c r="AJ1256" s="30"/>
      <c r="AK1256" s="30"/>
      <c r="AL1256" s="30"/>
      <c r="AM1256" s="109"/>
      <c r="AN1256" s="109"/>
      <c r="AO1256" s="30"/>
      <c r="AP1256" s="109">
        <v>824605</v>
      </c>
      <c r="AQ1256"/>
      <c r="AR1256"/>
      <c r="AS1256"/>
      <c r="AT1256"/>
      <c r="AU1256"/>
      <c r="AV1256"/>
    </row>
    <row r="1257" spans="27:48" ht="23.45" customHeight="1" x14ac:dyDescent="0.2">
      <c r="AA1257" s="97"/>
      <c r="AB1257" s="97"/>
      <c r="AC1257" s="97"/>
      <c r="AD1257" s="97"/>
      <c r="AE1257" s="97"/>
      <c r="AF1257" s="93"/>
      <c r="AG1257" s="93"/>
      <c r="AH1257" s="93"/>
      <c r="AI1257" s="30"/>
      <c r="AJ1257" s="30"/>
      <c r="AK1257" s="30"/>
      <c r="AL1257" s="30"/>
      <c r="AM1257" s="109"/>
      <c r="AN1257" s="109"/>
      <c r="AO1257" s="30"/>
      <c r="AP1257" s="109">
        <v>824705</v>
      </c>
      <c r="AQ1257"/>
      <c r="AR1257"/>
      <c r="AS1257"/>
      <c r="AT1257"/>
      <c r="AU1257"/>
      <c r="AV1257"/>
    </row>
    <row r="1258" spans="27:48" ht="23.45" customHeight="1" x14ac:dyDescent="0.2">
      <c r="AA1258" s="97"/>
      <c r="AB1258" s="97"/>
      <c r="AC1258" s="97"/>
      <c r="AD1258" s="97"/>
      <c r="AE1258" s="97"/>
      <c r="AF1258" s="93"/>
      <c r="AG1258" s="93"/>
      <c r="AH1258" s="93"/>
      <c r="AI1258" s="30"/>
      <c r="AJ1258" s="30"/>
      <c r="AK1258" s="30"/>
      <c r="AL1258" s="30"/>
      <c r="AM1258" s="109"/>
      <c r="AN1258" s="109"/>
      <c r="AO1258" s="30"/>
      <c r="AP1258" s="109">
        <v>824805</v>
      </c>
      <c r="AQ1258"/>
      <c r="AR1258"/>
      <c r="AS1258"/>
      <c r="AT1258"/>
      <c r="AU1258"/>
      <c r="AV1258"/>
    </row>
    <row r="1259" spans="27:48" ht="23.45" customHeight="1" x14ac:dyDescent="0.2">
      <c r="AA1259" s="97"/>
      <c r="AB1259" s="97"/>
      <c r="AC1259" s="97"/>
      <c r="AD1259" s="97"/>
      <c r="AE1259" s="97"/>
      <c r="AF1259" s="93"/>
      <c r="AG1259" s="93"/>
      <c r="AH1259" s="93"/>
      <c r="AI1259" s="30"/>
      <c r="AJ1259" s="30"/>
      <c r="AK1259" s="30"/>
      <c r="AL1259" s="30"/>
      <c r="AM1259" s="109"/>
      <c r="AN1259" s="109"/>
      <c r="AO1259" s="30"/>
      <c r="AP1259" s="109">
        <v>824905</v>
      </c>
      <c r="AQ1259"/>
      <c r="AR1259"/>
      <c r="AS1259"/>
      <c r="AT1259"/>
      <c r="AU1259"/>
      <c r="AV1259"/>
    </row>
    <row r="1260" spans="27:48" ht="23.45" customHeight="1" x14ac:dyDescent="0.2">
      <c r="AA1260" s="97"/>
      <c r="AB1260" s="97"/>
      <c r="AC1260" s="97"/>
      <c r="AD1260" s="97"/>
      <c r="AE1260" s="97"/>
      <c r="AF1260" s="93"/>
      <c r="AG1260" s="93"/>
      <c r="AH1260" s="93"/>
      <c r="AI1260" s="30"/>
      <c r="AJ1260" s="30"/>
      <c r="AK1260" s="30"/>
      <c r="AL1260" s="30"/>
      <c r="AM1260" s="109"/>
      <c r="AN1260" s="109"/>
      <c r="AO1260" s="30"/>
      <c r="AP1260" s="109">
        <v>825005</v>
      </c>
      <c r="AQ1260"/>
      <c r="AR1260"/>
      <c r="AS1260"/>
      <c r="AT1260"/>
      <c r="AU1260"/>
      <c r="AV1260"/>
    </row>
    <row r="1261" spans="27:48" ht="23.45" customHeight="1" x14ac:dyDescent="0.2">
      <c r="AA1261" s="97"/>
      <c r="AB1261" s="97"/>
      <c r="AC1261" s="97"/>
      <c r="AD1261" s="97"/>
      <c r="AE1261" s="97"/>
      <c r="AF1261" s="93"/>
      <c r="AG1261" s="93"/>
      <c r="AH1261" s="93"/>
      <c r="AI1261" s="30"/>
      <c r="AJ1261" s="30"/>
      <c r="AK1261" s="30"/>
      <c r="AL1261" s="30"/>
      <c r="AM1261" s="109"/>
      <c r="AN1261" s="109"/>
      <c r="AO1261" s="30"/>
      <c r="AP1261" s="109">
        <v>825105</v>
      </c>
      <c r="AQ1261"/>
      <c r="AR1261"/>
      <c r="AS1261"/>
      <c r="AT1261"/>
      <c r="AU1261"/>
      <c r="AV1261"/>
    </row>
    <row r="1262" spans="27:48" ht="23.45" customHeight="1" x14ac:dyDescent="0.2">
      <c r="AA1262" s="97"/>
      <c r="AB1262" s="97"/>
      <c r="AC1262" s="97"/>
      <c r="AD1262" s="97"/>
      <c r="AE1262" s="97"/>
      <c r="AF1262" s="93"/>
      <c r="AG1262" s="93"/>
      <c r="AH1262" s="93"/>
      <c r="AI1262" s="30"/>
      <c r="AJ1262" s="30"/>
      <c r="AK1262" s="30"/>
      <c r="AL1262" s="30"/>
      <c r="AM1262" s="109"/>
      <c r="AN1262" s="109"/>
      <c r="AO1262" s="30"/>
      <c r="AP1262" s="109">
        <v>825205</v>
      </c>
      <c r="AQ1262"/>
      <c r="AR1262"/>
      <c r="AS1262"/>
      <c r="AT1262"/>
      <c r="AU1262"/>
      <c r="AV1262"/>
    </row>
    <row r="1263" spans="27:48" ht="23.45" customHeight="1" x14ac:dyDescent="0.2">
      <c r="AA1263" s="97"/>
      <c r="AB1263" s="97"/>
      <c r="AC1263" s="97"/>
      <c r="AD1263" s="97"/>
      <c r="AE1263" s="97"/>
      <c r="AF1263" s="93"/>
      <c r="AG1263" s="93"/>
      <c r="AH1263" s="93"/>
      <c r="AI1263" s="30"/>
      <c r="AJ1263" s="30"/>
      <c r="AK1263" s="30"/>
      <c r="AL1263" s="30"/>
      <c r="AM1263" s="109"/>
      <c r="AN1263" s="109"/>
      <c r="AO1263" s="30"/>
      <c r="AP1263" s="109">
        <v>825305</v>
      </c>
      <c r="AQ1263"/>
      <c r="AR1263"/>
      <c r="AS1263"/>
      <c r="AT1263"/>
      <c r="AU1263"/>
      <c r="AV1263"/>
    </row>
    <row r="1264" spans="27:48" ht="23.45" customHeight="1" x14ac:dyDescent="0.2">
      <c r="AA1264" s="97"/>
      <c r="AB1264" s="97"/>
      <c r="AC1264" s="97"/>
      <c r="AD1264" s="97"/>
      <c r="AE1264" s="97"/>
      <c r="AF1264" s="93"/>
      <c r="AG1264" s="93"/>
      <c r="AH1264" s="93"/>
      <c r="AI1264" s="30"/>
      <c r="AJ1264" s="30"/>
      <c r="AK1264" s="30"/>
      <c r="AL1264" s="30"/>
      <c r="AM1264" s="109"/>
      <c r="AN1264" s="109"/>
      <c r="AO1264" s="30"/>
      <c r="AP1264" s="109">
        <v>825405</v>
      </c>
      <c r="AQ1264"/>
      <c r="AR1264"/>
      <c r="AS1264"/>
      <c r="AT1264"/>
      <c r="AU1264"/>
      <c r="AV1264"/>
    </row>
    <row r="1265" spans="27:48" ht="23.45" customHeight="1" x14ac:dyDescent="0.2">
      <c r="AA1265" s="97"/>
      <c r="AB1265" s="97"/>
      <c r="AC1265" s="97"/>
      <c r="AD1265" s="97"/>
      <c r="AE1265" s="97"/>
      <c r="AF1265" s="93"/>
      <c r="AG1265" s="93"/>
      <c r="AH1265" s="93"/>
      <c r="AI1265" s="30"/>
      <c r="AJ1265" s="30"/>
      <c r="AK1265" s="30"/>
      <c r="AL1265" s="30"/>
      <c r="AM1265" s="109"/>
      <c r="AN1265" s="109"/>
      <c r="AO1265" s="30"/>
      <c r="AP1265" s="109">
        <v>825605</v>
      </c>
      <c r="AQ1265"/>
      <c r="AR1265"/>
      <c r="AS1265"/>
      <c r="AT1265"/>
      <c r="AU1265"/>
      <c r="AV1265"/>
    </row>
    <row r="1266" spans="27:48" ht="23.45" customHeight="1" x14ac:dyDescent="0.2">
      <c r="AA1266" s="97"/>
      <c r="AB1266" s="97"/>
      <c r="AC1266" s="97"/>
      <c r="AD1266" s="97"/>
      <c r="AE1266" s="97"/>
      <c r="AF1266" s="93"/>
      <c r="AG1266" s="93"/>
      <c r="AH1266" s="93"/>
      <c r="AI1266" s="30"/>
      <c r="AJ1266" s="30"/>
      <c r="AK1266" s="30"/>
      <c r="AL1266" s="30"/>
      <c r="AM1266" s="109"/>
      <c r="AN1266" s="109"/>
      <c r="AO1266" s="30"/>
      <c r="AP1266" s="109" t="s">
        <v>2032</v>
      </c>
      <c r="AQ1266"/>
      <c r="AR1266"/>
      <c r="AS1266"/>
      <c r="AT1266"/>
      <c r="AU1266"/>
      <c r="AV1266"/>
    </row>
    <row r="1267" spans="27:48" ht="23.45" customHeight="1" x14ac:dyDescent="0.2">
      <c r="AA1267" s="97"/>
      <c r="AB1267" s="97"/>
      <c r="AC1267" s="97"/>
      <c r="AD1267" s="97"/>
      <c r="AE1267" s="97"/>
      <c r="AF1267" s="93"/>
      <c r="AG1267" s="93"/>
      <c r="AH1267" s="93"/>
      <c r="AI1267" s="30"/>
      <c r="AJ1267" s="30"/>
      <c r="AK1267" s="30"/>
      <c r="AL1267" s="30"/>
      <c r="AM1267" s="109"/>
      <c r="AN1267" s="109"/>
      <c r="AO1267" s="30"/>
      <c r="AP1267" s="109" t="s">
        <v>2033</v>
      </c>
      <c r="AQ1267"/>
      <c r="AR1267"/>
      <c r="AS1267"/>
      <c r="AT1267"/>
      <c r="AU1267"/>
      <c r="AV1267"/>
    </row>
    <row r="1268" spans="27:48" ht="23.45" customHeight="1" x14ac:dyDescent="0.2">
      <c r="AA1268" s="97"/>
      <c r="AB1268" s="97"/>
      <c r="AC1268" s="97"/>
      <c r="AD1268" s="97"/>
      <c r="AE1268" s="97"/>
      <c r="AF1268" s="93"/>
      <c r="AG1268" s="93"/>
      <c r="AH1268" s="93"/>
      <c r="AI1268" s="30"/>
      <c r="AJ1268" s="30"/>
      <c r="AK1268" s="30"/>
      <c r="AL1268" s="30"/>
      <c r="AM1268" s="109"/>
      <c r="AN1268" s="109"/>
      <c r="AO1268" s="30"/>
      <c r="AP1268" s="109" t="s">
        <v>2034</v>
      </c>
      <c r="AQ1268"/>
      <c r="AR1268"/>
      <c r="AS1268"/>
      <c r="AT1268"/>
      <c r="AU1268"/>
      <c r="AV1268"/>
    </row>
    <row r="1269" spans="27:48" ht="23.45" customHeight="1" x14ac:dyDescent="0.2">
      <c r="AA1269" s="97"/>
      <c r="AB1269" s="97"/>
      <c r="AC1269" s="97"/>
      <c r="AD1269" s="97"/>
      <c r="AE1269" s="97"/>
      <c r="AF1269" s="93"/>
      <c r="AG1269" s="93"/>
      <c r="AH1269" s="93"/>
      <c r="AI1269" s="30"/>
      <c r="AJ1269" s="30"/>
      <c r="AK1269" s="30"/>
      <c r="AL1269" s="30"/>
      <c r="AM1269" s="109"/>
      <c r="AN1269" s="109"/>
      <c r="AO1269" s="30"/>
      <c r="AP1269" s="109" t="s">
        <v>2035</v>
      </c>
      <c r="AQ1269"/>
      <c r="AR1269"/>
      <c r="AS1269"/>
      <c r="AT1269"/>
      <c r="AU1269"/>
      <c r="AV1269"/>
    </row>
    <row r="1270" spans="27:48" ht="23.45" customHeight="1" x14ac:dyDescent="0.2">
      <c r="AA1270" s="97"/>
      <c r="AB1270" s="97"/>
      <c r="AC1270" s="97"/>
      <c r="AD1270" s="97"/>
      <c r="AE1270" s="97"/>
      <c r="AF1270" s="93"/>
      <c r="AG1270" s="93"/>
      <c r="AH1270" s="93"/>
      <c r="AI1270" s="30"/>
      <c r="AJ1270" s="30"/>
      <c r="AK1270" s="30"/>
      <c r="AL1270" s="30"/>
      <c r="AM1270" s="109"/>
      <c r="AN1270" s="109"/>
      <c r="AO1270" s="30"/>
      <c r="AP1270" s="109" t="s">
        <v>2036</v>
      </c>
      <c r="AQ1270"/>
      <c r="AR1270"/>
      <c r="AS1270"/>
      <c r="AT1270"/>
      <c r="AU1270"/>
      <c r="AV1270"/>
    </row>
    <row r="1271" spans="27:48" ht="23.45" customHeight="1" x14ac:dyDescent="0.2">
      <c r="AA1271" s="97"/>
      <c r="AB1271" s="97"/>
      <c r="AC1271" s="97"/>
      <c r="AD1271" s="97"/>
      <c r="AE1271" s="97"/>
      <c r="AF1271" s="93"/>
      <c r="AG1271" s="93"/>
      <c r="AH1271" s="93"/>
      <c r="AI1271" s="30"/>
      <c r="AJ1271" s="30"/>
      <c r="AK1271" s="30"/>
      <c r="AL1271" s="30"/>
      <c r="AM1271" s="109"/>
      <c r="AN1271" s="109"/>
      <c r="AO1271" s="30"/>
      <c r="AP1271" s="109" t="s">
        <v>2037</v>
      </c>
      <c r="AQ1271"/>
      <c r="AR1271"/>
      <c r="AS1271"/>
      <c r="AT1271"/>
      <c r="AU1271"/>
      <c r="AV1271"/>
    </row>
    <row r="1272" spans="27:48" ht="23.45" customHeight="1" x14ac:dyDescent="0.2">
      <c r="AA1272" s="97"/>
      <c r="AB1272" s="97"/>
      <c r="AC1272" s="97"/>
      <c r="AD1272" s="97"/>
      <c r="AE1272" s="97"/>
      <c r="AF1272" s="93"/>
      <c r="AG1272" s="93"/>
      <c r="AH1272" s="93"/>
      <c r="AI1272" s="30"/>
      <c r="AJ1272" s="30"/>
      <c r="AK1272" s="30"/>
      <c r="AL1272" s="30"/>
      <c r="AM1272" s="109"/>
      <c r="AN1272" s="109"/>
      <c r="AO1272" s="30"/>
      <c r="AP1272" s="109" t="s">
        <v>2038</v>
      </c>
      <c r="AQ1272"/>
      <c r="AR1272"/>
      <c r="AS1272"/>
      <c r="AT1272"/>
      <c r="AU1272"/>
      <c r="AV1272"/>
    </row>
    <row r="1273" spans="27:48" ht="23.45" customHeight="1" x14ac:dyDescent="0.2">
      <c r="AA1273" s="97"/>
      <c r="AB1273" s="97"/>
      <c r="AC1273" s="97"/>
      <c r="AD1273" s="97"/>
      <c r="AE1273" s="97"/>
      <c r="AF1273" s="93"/>
      <c r="AG1273" s="93"/>
      <c r="AH1273" s="93"/>
      <c r="AI1273" s="30"/>
      <c r="AJ1273" s="30"/>
      <c r="AK1273" s="30"/>
      <c r="AL1273" s="30"/>
      <c r="AM1273" s="109"/>
      <c r="AN1273" s="109"/>
      <c r="AO1273" s="30"/>
      <c r="AP1273" s="109" t="s">
        <v>2039</v>
      </c>
      <c r="AQ1273"/>
      <c r="AR1273"/>
      <c r="AS1273"/>
      <c r="AT1273"/>
      <c r="AU1273"/>
      <c r="AV1273"/>
    </row>
    <row r="1274" spans="27:48" ht="23.45" customHeight="1" x14ac:dyDescent="0.2">
      <c r="AA1274" s="97"/>
      <c r="AB1274" s="97"/>
      <c r="AC1274" s="97"/>
      <c r="AD1274" s="97"/>
      <c r="AE1274" s="97"/>
      <c r="AF1274" s="93"/>
      <c r="AG1274" s="93"/>
      <c r="AH1274" s="93"/>
      <c r="AI1274" s="30"/>
      <c r="AJ1274" s="30"/>
      <c r="AK1274" s="30"/>
      <c r="AL1274" s="30"/>
      <c r="AM1274" s="109"/>
      <c r="AN1274" s="109"/>
      <c r="AO1274" s="30"/>
      <c r="AP1274" s="109" t="s">
        <v>2040</v>
      </c>
      <c r="AQ1274"/>
      <c r="AR1274"/>
      <c r="AS1274"/>
      <c r="AT1274"/>
      <c r="AU1274"/>
      <c r="AV1274"/>
    </row>
    <row r="1275" spans="27:48" ht="23.45" customHeight="1" x14ac:dyDescent="0.2">
      <c r="AA1275" s="97"/>
      <c r="AB1275" s="97"/>
      <c r="AC1275" s="97"/>
      <c r="AD1275" s="97"/>
      <c r="AE1275" s="97"/>
      <c r="AF1275" s="93"/>
      <c r="AG1275" s="93"/>
      <c r="AH1275" s="93"/>
      <c r="AI1275" s="30"/>
      <c r="AJ1275" s="30"/>
      <c r="AK1275" s="30"/>
      <c r="AL1275" s="30"/>
      <c r="AM1275" s="109"/>
      <c r="AN1275" s="109"/>
      <c r="AO1275" s="30"/>
      <c r="AP1275" s="109" t="s">
        <v>2041</v>
      </c>
      <c r="AQ1275"/>
      <c r="AR1275"/>
      <c r="AS1275"/>
      <c r="AT1275"/>
      <c r="AU1275"/>
      <c r="AV1275"/>
    </row>
    <row r="1276" spans="27:48" ht="23.45" customHeight="1" x14ac:dyDescent="0.2">
      <c r="AA1276" s="97"/>
      <c r="AB1276" s="97"/>
      <c r="AC1276" s="97"/>
      <c r="AD1276" s="97"/>
      <c r="AE1276" s="97"/>
      <c r="AF1276" s="93"/>
      <c r="AG1276" s="93"/>
      <c r="AH1276" s="93"/>
      <c r="AI1276" s="30"/>
      <c r="AJ1276" s="30"/>
      <c r="AK1276" s="30"/>
      <c r="AL1276" s="30"/>
      <c r="AM1276" s="109"/>
      <c r="AN1276" s="109"/>
      <c r="AO1276" s="30"/>
      <c r="AP1276" s="109" t="s">
        <v>2042</v>
      </c>
      <c r="AQ1276"/>
      <c r="AR1276"/>
      <c r="AS1276"/>
      <c r="AT1276"/>
      <c r="AU1276"/>
      <c r="AV1276"/>
    </row>
    <row r="1277" spans="27:48" ht="23.45" customHeight="1" x14ac:dyDescent="0.2">
      <c r="AA1277" s="97"/>
      <c r="AB1277" s="97"/>
      <c r="AC1277" s="97"/>
      <c r="AD1277" s="97"/>
      <c r="AE1277" s="97"/>
      <c r="AF1277" s="93"/>
      <c r="AG1277" s="93"/>
      <c r="AH1277" s="93"/>
      <c r="AI1277" s="30"/>
      <c r="AJ1277" s="30"/>
      <c r="AK1277" s="30"/>
      <c r="AL1277" s="30"/>
      <c r="AM1277" s="109"/>
      <c r="AN1277" s="109"/>
      <c r="AO1277" s="30"/>
      <c r="AP1277" s="109" t="s">
        <v>2043</v>
      </c>
      <c r="AQ1277"/>
      <c r="AR1277"/>
      <c r="AS1277"/>
      <c r="AT1277"/>
      <c r="AU1277"/>
      <c r="AV1277"/>
    </row>
    <row r="1278" spans="27:48" ht="23.45" customHeight="1" x14ac:dyDescent="0.2">
      <c r="AA1278" s="97"/>
      <c r="AB1278" s="97"/>
      <c r="AC1278" s="97"/>
      <c r="AD1278" s="97"/>
      <c r="AE1278" s="97"/>
      <c r="AF1278" s="93"/>
      <c r="AG1278" s="93"/>
      <c r="AH1278" s="93"/>
      <c r="AI1278" s="30"/>
      <c r="AJ1278" s="30"/>
      <c r="AK1278" s="30"/>
      <c r="AL1278" s="30"/>
      <c r="AM1278" s="109"/>
      <c r="AN1278" s="109"/>
      <c r="AO1278" s="30"/>
      <c r="AP1278" s="109" t="s">
        <v>2044</v>
      </c>
      <c r="AQ1278"/>
      <c r="AR1278"/>
      <c r="AS1278"/>
      <c r="AT1278"/>
      <c r="AU1278"/>
      <c r="AV1278"/>
    </row>
    <row r="1279" spans="27:48" ht="23.45" customHeight="1" x14ac:dyDescent="0.2">
      <c r="AA1279" s="97"/>
      <c r="AB1279" s="97"/>
      <c r="AC1279" s="97"/>
      <c r="AD1279" s="97"/>
      <c r="AE1279" s="97"/>
      <c r="AF1279" s="93"/>
      <c r="AG1279" s="93"/>
      <c r="AH1279" s="93"/>
      <c r="AI1279" s="30"/>
      <c r="AJ1279" s="30"/>
      <c r="AK1279" s="30"/>
      <c r="AL1279" s="30"/>
      <c r="AM1279" s="109"/>
      <c r="AN1279" s="109"/>
      <c r="AO1279" s="30"/>
      <c r="AP1279" s="109" t="s">
        <v>2045</v>
      </c>
      <c r="AQ1279"/>
      <c r="AR1279"/>
      <c r="AS1279"/>
      <c r="AT1279"/>
      <c r="AU1279"/>
      <c r="AV1279"/>
    </row>
    <row r="1280" spans="27:48" ht="23.45" customHeight="1" x14ac:dyDescent="0.2">
      <c r="AA1280" s="97"/>
      <c r="AB1280" s="97"/>
      <c r="AC1280" s="97"/>
      <c r="AD1280" s="97"/>
      <c r="AE1280" s="97"/>
      <c r="AF1280" s="93"/>
      <c r="AG1280" s="93"/>
      <c r="AH1280" s="93"/>
      <c r="AI1280" s="30"/>
      <c r="AJ1280" s="30"/>
      <c r="AK1280" s="30"/>
      <c r="AL1280" s="30"/>
      <c r="AM1280" s="109"/>
      <c r="AN1280" s="109"/>
      <c r="AO1280" s="30"/>
      <c r="AP1280" s="109" t="s">
        <v>2046</v>
      </c>
      <c r="AQ1280"/>
      <c r="AR1280"/>
      <c r="AS1280"/>
      <c r="AT1280"/>
      <c r="AU1280"/>
      <c r="AV1280"/>
    </row>
    <row r="1281" spans="27:48" ht="23.45" customHeight="1" x14ac:dyDescent="0.2">
      <c r="AA1281" s="97"/>
      <c r="AB1281" s="97"/>
      <c r="AC1281" s="97"/>
      <c r="AD1281" s="97"/>
      <c r="AE1281" s="97"/>
      <c r="AF1281" s="93"/>
      <c r="AG1281" s="93"/>
      <c r="AH1281" s="93"/>
      <c r="AI1281" s="30"/>
      <c r="AJ1281" s="30"/>
      <c r="AK1281" s="30"/>
      <c r="AL1281" s="30"/>
      <c r="AM1281" s="109"/>
      <c r="AN1281" s="109"/>
      <c r="AO1281" s="30"/>
      <c r="AP1281" s="109" t="s">
        <v>2047</v>
      </c>
      <c r="AQ1281"/>
      <c r="AR1281"/>
      <c r="AS1281"/>
      <c r="AT1281"/>
      <c r="AU1281"/>
      <c r="AV1281"/>
    </row>
    <row r="1282" spans="27:48" ht="23.45" customHeight="1" x14ac:dyDescent="0.2">
      <c r="AA1282" s="97"/>
      <c r="AB1282" s="97"/>
      <c r="AC1282" s="97"/>
      <c r="AD1282" s="97"/>
      <c r="AE1282" s="97"/>
      <c r="AF1282" s="93"/>
      <c r="AG1282" s="93"/>
      <c r="AH1282" s="93"/>
      <c r="AI1282" s="30"/>
      <c r="AJ1282" s="30"/>
      <c r="AK1282" s="30"/>
      <c r="AL1282" s="30"/>
      <c r="AM1282" s="109"/>
      <c r="AN1282" s="109"/>
      <c r="AO1282" s="30"/>
      <c r="AP1282" s="109" t="s">
        <v>2048</v>
      </c>
      <c r="AQ1282"/>
      <c r="AR1282"/>
      <c r="AS1282"/>
      <c r="AT1282"/>
      <c r="AU1282"/>
      <c r="AV1282"/>
    </row>
    <row r="1283" spans="27:48" ht="23.45" customHeight="1" x14ac:dyDescent="0.2">
      <c r="AA1283" s="97"/>
      <c r="AB1283" s="97"/>
      <c r="AC1283" s="97"/>
      <c r="AD1283" s="97"/>
      <c r="AE1283" s="97"/>
      <c r="AF1283" s="93"/>
      <c r="AG1283" s="93"/>
      <c r="AH1283" s="93"/>
      <c r="AI1283" s="30"/>
      <c r="AJ1283" s="30"/>
      <c r="AK1283" s="30"/>
      <c r="AL1283" s="30"/>
      <c r="AM1283" s="109"/>
      <c r="AN1283" s="109"/>
      <c r="AO1283" s="30"/>
      <c r="AP1283" s="109" t="s">
        <v>2049</v>
      </c>
      <c r="AQ1283"/>
      <c r="AR1283"/>
      <c r="AS1283"/>
      <c r="AT1283"/>
      <c r="AU1283"/>
      <c r="AV1283"/>
    </row>
    <row r="1284" spans="27:48" ht="23.45" customHeight="1" x14ac:dyDescent="0.2">
      <c r="AA1284" s="97"/>
      <c r="AB1284" s="97"/>
      <c r="AC1284" s="97"/>
      <c r="AD1284" s="97"/>
      <c r="AE1284" s="97"/>
      <c r="AF1284" s="93"/>
      <c r="AG1284" s="93"/>
      <c r="AH1284" s="93"/>
      <c r="AI1284" s="30"/>
      <c r="AJ1284" s="30"/>
      <c r="AK1284" s="30"/>
      <c r="AL1284" s="30"/>
      <c r="AM1284" s="109"/>
      <c r="AN1284" s="109"/>
      <c r="AO1284" s="30"/>
      <c r="AP1284" s="109" t="s">
        <v>2050</v>
      </c>
      <c r="AQ1284"/>
      <c r="AR1284"/>
      <c r="AS1284"/>
      <c r="AT1284"/>
      <c r="AU1284"/>
      <c r="AV1284"/>
    </row>
    <row r="1285" spans="27:48" ht="23.45" customHeight="1" x14ac:dyDescent="0.2">
      <c r="AA1285" s="97"/>
      <c r="AB1285" s="97"/>
      <c r="AC1285" s="97"/>
      <c r="AD1285" s="97"/>
      <c r="AE1285" s="97"/>
      <c r="AF1285" s="93"/>
      <c r="AG1285" s="93"/>
      <c r="AH1285" s="93"/>
      <c r="AI1285" s="30"/>
      <c r="AJ1285" s="30"/>
      <c r="AK1285" s="30"/>
      <c r="AL1285" s="30"/>
      <c r="AM1285" s="109"/>
      <c r="AN1285" s="109"/>
      <c r="AO1285" s="30"/>
      <c r="AP1285" s="109" t="s">
        <v>2051</v>
      </c>
      <c r="AQ1285"/>
      <c r="AR1285"/>
      <c r="AS1285"/>
      <c r="AT1285"/>
      <c r="AU1285"/>
      <c r="AV1285"/>
    </row>
    <row r="1286" spans="27:48" ht="23.45" customHeight="1" x14ac:dyDescent="0.2">
      <c r="AA1286" s="97"/>
      <c r="AB1286" s="97"/>
      <c r="AC1286" s="97"/>
      <c r="AD1286" s="97"/>
      <c r="AE1286" s="97"/>
      <c r="AF1286" s="93"/>
      <c r="AG1286" s="93"/>
      <c r="AH1286" s="93"/>
      <c r="AI1286" s="30"/>
      <c r="AJ1286" s="30"/>
      <c r="AK1286" s="30"/>
      <c r="AL1286" s="30"/>
      <c r="AM1286" s="109"/>
      <c r="AN1286" s="109"/>
      <c r="AO1286" s="30"/>
      <c r="AP1286" s="109" t="s">
        <v>2052</v>
      </c>
      <c r="AQ1286"/>
      <c r="AR1286"/>
      <c r="AS1286"/>
      <c r="AT1286"/>
      <c r="AU1286"/>
      <c r="AV1286"/>
    </row>
    <row r="1287" spans="27:48" ht="23.45" customHeight="1" x14ac:dyDescent="0.2">
      <c r="AA1287" s="97"/>
      <c r="AB1287" s="97"/>
      <c r="AC1287" s="97"/>
      <c r="AD1287" s="97"/>
      <c r="AE1287" s="97"/>
      <c r="AF1287" s="93"/>
      <c r="AG1287" s="93"/>
      <c r="AH1287" s="93"/>
      <c r="AI1287" s="30"/>
      <c r="AJ1287" s="30"/>
      <c r="AK1287" s="30"/>
      <c r="AL1287" s="30"/>
      <c r="AM1287" s="109"/>
      <c r="AN1287" s="109"/>
      <c r="AO1287" s="30"/>
      <c r="AP1287" s="109" t="s">
        <v>2053</v>
      </c>
      <c r="AQ1287"/>
      <c r="AR1287"/>
      <c r="AS1287"/>
      <c r="AT1287"/>
      <c r="AU1287"/>
      <c r="AV1287"/>
    </row>
    <row r="1288" spans="27:48" ht="23.45" customHeight="1" x14ac:dyDescent="0.2">
      <c r="AA1288" s="97"/>
      <c r="AB1288" s="97"/>
      <c r="AC1288" s="97"/>
      <c r="AD1288" s="97"/>
      <c r="AE1288" s="97"/>
      <c r="AF1288" s="93"/>
      <c r="AG1288" s="93"/>
      <c r="AH1288" s="93"/>
      <c r="AI1288" s="30"/>
      <c r="AJ1288" s="30"/>
      <c r="AK1288" s="30"/>
      <c r="AL1288" s="30"/>
      <c r="AM1288" s="109"/>
      <c r="AN1288" s="109"/>
      <c r="AO1288" s="30"/>
      <c r="AP1288" s="109" t="s">
        <v>2054</v>
      </c>
      <c r="AQ1288"/>
      <c r="AR1288"/>
      <c r="AS1288"/>
      <c r="AT1288"/>
      <c r="AU1288"/>
      <c r="AV1288"/>
    </row>
    <row r="1289" spans="27:48" ht="23.45" customHeight="1" x14ac:dyDescent="0.2">
      <c r="AA1289" s="97"/>
      <c r="AB1289" s="97"/>
      <c r="AC1289" s="97"/>
      <c r="AD1289" s="97"/>
      <c r="AE1289" s="97"/>
      <c r="AF1289" s="93"/>
      <c r="AG1289" s="93"/>
      <c r="AH1289" s="93"/>
      <c r="AI1289" s="30"/>
      <c r="AJ1289" s="30"/>
      <c r="AK1289" s="30"/>
      <c r="AL1289" s="30"/>
      <c r="AM1289" s="109"/>
      <c r="AN1289" s="109"/>
      <c r="AO1289" s="30"/>
      <c r="AP1289" s="109" t="s">
        <v>2055</v>
      </c>
      <c r="AQ1289"/>
      <c r="AR1289"/>
      <c r="AS1289"/>
      <c r="AT1289"/>
      <c r="AU1289"/>
      <c r="AV1289"/>
    </row>
    <row r="1290" spans="27:48" ht="23.45" customHeight="1" x14ac:dyDescent="0.2">
      <c r="AA1290" s="97"/>
      <c r="AB1290" s="97"/>
      <c r="AC1290" s="97"/>
      <c r="AD1290" s="97"/>
      <c r="AE1290" s="97"/>
      <c r="AF1290" s="93"/>
      <c r="AG1290" s="93"/>
      <c r="AH1290" s="93"/>
      <c r="AI1290" s="30"/>
      <c r="AJ1290" s="30"/>
      <c r="AK1290" s="30"/>
      <c r="AL1290" s="30"/>
      <c r="AM1290" s="109"/>
      <c r="AN1290" s="109"/>
      <c r="AO1290" s="30"/>
      <c r="AP1290" s="109" t="s">
        <v>2056</v>
      </c>
      <c r="AQ1290"/>
      <c r="AR1290"/>
      <c r="AS1290"/>
      <c r="AT1290"/>
      <c r="AU1290"/>
      <c r="AV1290"/>
    </row>
    <row r="1291" spans="27:48" ht="23.45" customHeight="1" x14ac:dyDescent="0.2">
      <c r="AA1291" s="97"/>
      <c r="AB1291" s="97"/>
      <c r="AC1291" s="97"/>
      <c r="AD1291" s="97"/>
      <c r="AE1291" s="97"/>
      <c r="AF1291" s="93"/>
      <c r="AG1291" s="93"/>
      <c r="AH1291" s="93"/>
      <c r="AI1291" s="30"/>
      <c r="AJ1291" s="30"/>
      <c r="AK1291" s="30"/>
      <c r="AL1291" s="30"/>
      <c r="AM1291" s="109"/>
      <c r="AN1291" s="109"/>
      <c r="AO1291" s="30"/>
      <c r="AP1291" s="109" t="s">
        <v>2057</v>
      </c>
      <c r="AQ1291"/>
      <c r="AR1291"/>
      <c r="AS1291"/>
      <c r="AT1291"/>
      <c r="AU1291"/>
      <c r="AV1291"/>
    </row>
    <row r="1292" spans="27:48" ht="23.45" customHeight="1" x14ac:dyDescent="0.2">
      <c r="AA1292" s="97"/>
      <c r="AB1292" s="97"/>
      <c r="AC1292" s="97"/>
      <c r="AD1292" s="97"/>
      <c r="AE1292" s="97"/>
      <c r="AF1292" s="93"/>
      <c r="AG1292" s="93"/>
      <c r="AH1292" s="93"/>
      <c r="AI1292" s="30"/>
      <c r="AJ1292" s="30"/>
      <c r="AK1292" s="30"/>
      <c r="AL1292" s="30"/>
      <c r="AM1292" s="109"/>
      <c r="AN1292" s="109"/>
      <c r="AO1292" s="30"/>
      <c r="AP1292" s="109" t="s">
        <v>2058</v>
      </c>
      <c r="AQ1292"/>
      <c r="AR1292"/>
      <c r="AS1292"/>
      <c r="AT1292"/>
      <c r="AU1292"/>
      <c r="AV1292"/>
    </row>
    <row r="1293" spans="27:48" ht="23.45" customHeight="1" x14ac:dyDescent="0.2">
      <c r="AA1293" s="97"/>
      <c r="AB1293" s="97"/>
      <c r="AC1293" s="97"/>
      <c r="AD1293" s="97"/>
      <c r="AE1293" s="97"/>
      <c r="AF1293" s="93"/>
      <c r="AG1293" s="93"/>
      <c r="AH1293" s="93"/>
      <c r="AI1293" s="30"/>
      <c r="AJ1293" s="30"/>
      <c r="AK1293" s="30"/>
      <c r="AL1293" s="30"/>
      <c r="AM1293" s="109"/>
      <c r="AN1293" s="109"/>
      <c r="AO1293" s="30"/>
      <c r="AP1293" s="109" t="s">
        <v>2059</v>
      </c>
      <c r="AQ1293"/>
      <c r="AR1293"/>
      <c r="AS1293"/>
      <c r="AT1293"/>
      <c r="AU1293"/>
      <c r="AV1293"/>
    </row>
    <row r="1294" spans="27:48" ht="23.45" customHeight="1" x14ac:dyDescent="0.2">
      <c r="AA1294" s="97"/>
      <c r="AB1294" s="97"/>
      <c r="AC1294" s="97"/>
      <c r="AD1294" s="97"/>
      <c r="AE1294" s="97"/>
      <c r="AF1294" s="93"/>
      <c r="AG1294" s="93"/>
      <c r="AH1294" s="93"/>
      <c r="AI1294" s="30"/>
      <c r="AJ1294" s="30"/>
      <c r="AK1294" s="30"/>
      <c r="AL1294" s="30"/>
      <c r="AM1294" s="109"/>
      <c r="AN1294" s="109"/>
      <c r="AO1294" s="30"/>
      <c r="AP1294" s="109">
        <v>825805</v>
      </c>
      <c r="AQ1294"/>
      <c r="AR1294"/>
      <c r="AS1294"/>
      <c r="AT1294"/>
      <c r="AU1294"/>
      <c r="AV1294"/>
    </row>
    <row r="1295" spans="27:48" ht="23.45" customHeight="1" x14ac:dyDescent="0.2">
      <c r="AA1295" s="97"/>
      <c r="AB1295" s="97"/>
      <c r="AC1295" s="97"/>
      <c r="AD1295" s="97"/>
      <c r="AE1295" s="97"/>
      <c r="AF1295" s="93"/>
      <c r="AG1295" s="93"/>
      <c r="AH1295" s="93"/>
      <c r="AI1295" s="30"/>
      <c r="AJ1295" s="30"/>
      <c r="AK1295" s="30"/>
      <c r="AL1295" s="30"/>
      <c r="AM1295" s="109"/>
      <c r="AN1295" s="109"/>
      <c r="AO1295" s="30"/>
      <c r="AP1295" s="109">
        <v>825905</v>
      </c>
      <c r="AQ1295"/>
      <c r="AR1295"/>
      <c r="AS1295"/>
      <c r="AT1295"/>
      <c r="AU1295"/>
      <c r="AV1295"/>
    </row>
    <row r="1296" spans="27:48" ht="23.45" customHeight="1" x14ac:dyDescent="0.2">
      <c r="AA1296" s="97"/>
      <c r="AB1296" s="97"/>
      <c r="AC1296" s="97"/>
      <c r="AD1296" s="97"/>
      <c r="AE1296" s="97"/>
      <c r="AF1296" s="93"/>
      <c r="AG1296" s="93"/>
      <c r="AH1296" s="93"/>
      <c r="AI1296" s="30"/>
      <c r="AJ1296" s="30"/>
      <c r="AK1296" s="30"/>
      <c r="AL1296" s="30"/>
      <c r="AM1296" s="109"/>
      <c r="AN1296" s="109"/>
      <c r="AO1296" s="30"/>
      <c r="AP1296" s="109">
        <v>826005</v>
      </c>
      <c r="AQ1296"/>
      <c r="AR1296"/>
      <c r="AS1296"/>
      <c r="AT1296"/>
      <c r="AU1296"/>
      <c r="AV1296"/>
    </row>
    <row r="1297" spans="27:48" ht="23.45" customHeight="1" x14ac:dyDescent="0.2">
      <c r="AA1297" s="97"/>
      <c r="AB1297" s="97"/>
      <c r="AC1297" s="97"/>
      <c r="AD1297" s="97"/>
      <c r="AE1297" s="97"/>
      <c r="AF1297" s="93"/>
      <c r="AG1297" s="93"/>
      <c r="AH1297" s="93"/>
      <c r="AI1297" s="30"/>
      <c r="AJ1297" s="30"/>
      <c r="AK1297" s="30"/>
      <c r="AL1297" s="30"/>
      <c r="AM1297" s="109"/>
      <c r="AN1297" s="109"/>
      <c r="AO1297" s="30"/>
      <c r="AP1297" s="109">
        <v>826105</v>
      </c>
      <c r="AQ1297"/>
      <c r="AR1297"/>
      <c r="AS1297"/>
      <c r="AT1297"/>
      <c r="AU1297"/>
      <c r="AV1297"/>
    </row>
    <row r="1298" spans="27:48" ht="23.45" customHeight="1" x14ac:dyDescent="0.2">
      <c r="AA1298" s="97"/>
      <c r="AB1298" s="97"/>
      <c r="AC1298" s="97"/>
      <c r="AD1298" s="97"/>
      <c r="AE1298" s="97"/>
      <c r="AF1298" s="93"/>
      <c r="AG1298" s="93"/>
      <c r="AH1298" s="93"/>
      <c r="AI1298" s="30"/>
      <c r="AJ1298" s="30"/>
      <c r="AK1298" s="30"/>
      <c r="AL1298" s="30"/>
      <c r="AM1298" s="109"/>
      <c r="AN1298" s="109"/>
      <c r="AO1298" s="30"/>
      <c r="AP1298" s="109">
        <v>826205</v>
      </c>
      <c r="AQ1298"/>
      <c r="AR1298"/>
      <c r="AS1298"/>
      <c r="AT1298"/>
      <c r="AU1298"/>
      <c r="AV1298"/>
    </row>
    <row r="1299" spans="27:48" ht="23.45" customHeight="1" x14ac:dyDescent="0.2">
      <c r="AA1299" s="97"/>
      <c r="AB1299" s="97"/>
      <c r="AC1299" s="97"/>
      <c r="AD1299" s="97"/>
      <c r="AE1299" s="97"/>
      <c r="AF1299" s="93"/>
      <c r="AG1299" s="93"/>
      <c r="AH1299" s="93"/>
      <c r="AI1299" s="30"/>
      <c r="AJ1299" s="30"/>
      <c r="AK1299" s="30"/>
      <c r="AL1299" s="30"/>
      <c r="AM1299" s="109"/>
      <c r="AN1299" s="109"/>
      <c r="AO1299" s="30"/>
      <c r="AP1299" s="109">
        <v>826305</v>
      </c>
      <c r="AQ1299"/>
      <c r="AR1299"/>
      <c r="AS1299"/>
      <c r="AT1299"/>
      <c r="AU1299"/>
      <c r="AV1299"/>
    </row>
    <row r="1300" spans="27:48" ht="23.45" customHeight="1" x14ac:dyDescent="0.2">
      <c r="AA1300" s="97"/>
      <c r="AB1300" s="97"/>
      <c r="AC1300" s="97"/>
      <c r="AD1300" s="97"/>
      <c r="AE1300" s="97"/>
      <c r="AF1300" s="93"/>
      <c r="AG1300" s="93"/>
      <c r="AH1300" s="93"/>
      <c r="AI1300" s="30"/>
      <c r="AJ1300" s="30"/>
      <c r="AK1300" s="30"/>
      <c r="AL1300" s="30"/>
      <c r="AM1300" s="109"/>
      <c r="AN1300" s="109"/>
      <c r="AO1300" s="30"/>
      <c r="AP1300" s="109">
        <v>826405</v>
      </c>
      <c r="AQ1300"/>
      <c r="AR1300"/>
      <c r="AS1300"/>
      <c r="AT1300"/>
      <c r="AU1300"/>
      <c r="AV1300"/>
    </row>
    <row r="1301" spans="27:48" ht="23.45" customHeight="1" x14ac:dyDescent="0.2">
      <c r="AA1301" s="97"/>
      <c r="AB1301" s="97"/>
      <c r="AC1301" s="97"/>
      <c r="AD1301" s="97"/>
      <c r="AE1301" s="97"/>
      <c r="AF1301" s="93"/>
      <c r="AG1301" s="93"/>
      <c r="AH1301" s="93"/>
      <c r="AI1301" s="30"/>
      <c r="AJ1301" s="30"/>
      <c r="AK1301" s="30"/>
      <c r="AL1301" s="30"/>
      <c r="AM1301" s="109"/>
      <c r="AN1301" s="109"/>
      <c r="AO1301" s="30"/>
      <c r="AP1301" s="109">
        <v>826605</v>
      </c>
      <c r="AQ1301"/>
      <c r="AR1301"/>
      <c r="AS1301"/>
      <c r="AT1301"/>
      <c r="AU1301"/>
      <c r="AV1301"/>
    </row>
    <row r="1302" spans="27:48" ht="23.45" customHeight="1" x14ac:dyDescent="0.2">
      <c r="AA1302" s="97"/>
      <c r="AB1302" s="97"/>
      <c r="AC1302" s="97"/>
      <c r="AD1302" s="97"/>
      <c r="AE1302" s="97"/>
      <c r="AF1302" s="93"/>
      <c r="AG1302" s="93"/>
      <c r="AH1302" s="93"/>
      <c r="AI1302" s="30"/>
      <c r="AJ1302" s="30"/>
      <c r="AK1302" s="30"/>
      <c r="AL1302" s="30"/>
      <c r="AM1302" s="109"/>
      <c r="AN1302" s="109"/>
      <c r="AO1302" s="30"/>
      <c r="AP1302" s="109" t="s">
        <v>2060</v>
      </c>
      <c r="AQ1302"/>
      <c r="AR1302"/>
      <c r="AS1302"/>
      <c r="AT1302"/>
      <c r="AU1302"/>
      <c r="AV1302"/>
    </row>
    <row r="1303" spans="27:48" ht="23.45" customHeight="1" x14ac:dyDescent="0.2">
      <c r="AA1303" s="97"/>
      <c r="AB1303" s="97"/>
      <c r="AC1303" s="97"/>
      <c r="AD1303" s="97"/>
      <c r="AE1303" s="97"/>
      <c r="AF1303" s="93"/>
      <c r="AG1303" s="93"/>
      <c r="AH1303" s="93"/>
      <c r="AI1303" s="30"/>
      <c r="AJ1303" s="30"/>
      <c r="AK1303" s="30"/>
      <c r="AL1303" s="30"/>
      <c r="AM1303" s="109"/>
      <c r="AN1303" s="109"/>
      <c r="AO1303" s="30"/>
      <c r="AP1303" s="109" t="s">
        <v>2061</v>
      </c>
      <c r="AQ1303"/>
      <c r="AR1303"/>
      <c r="AS1303"/>
      <c r="AT1303"/>
      <c r="AU1303"/>
      <c r="AV1303"/>
    </row>
    <row r="1304" spans="27:48" ht="23.45" customHeight="1" x14ac:dyDescent="0.2">
      <c r="AA1304" s="97"/>
      <c r="AB1304" s="97"/>
      <c r="AC1304" s="97"/>
      <c r="AD1304" s="97"/>
      <c r="AE1304" s="97"/>
      <c r="AF1304" s="93"/>
      <c r="AG1304" s="93"/>
      <c r="AH1304" s="93"/>
      <c r="AI1304" s="30"/>
      <c r="AJ1304" s="30"/>
      <c r="AK1304" s="30"/>
      <c r="AL1304" s="30"/>
      <c r="AM1304" s="109"/>
      <c r="AN1304" s="109"/>
      <c r="AO1304" s="30"/>
      <c r="AP1304" s="109" t="s">
        <v>2062</v>
      </c>
      <c r="AQ1304"/>
      <c r="AR1304"/>
      <c r="AS1304"/>
      <c r="AT1304"/>
      <c r="AU1304"/>
      <c r="AV1304"/>
    </row>
    <row r="1305" spans="27:48" ht="23.45" customHeight="1" x14ac:dyDescent="0.2">
      <c r="AA1305" s="97"/>
      <c r="AB1305" s="97"/>
      <c r="AC1305" s="97"/>
      <c r="AD1305" s="97"/>
      <c r="AE1305" s="97"/>
      <c r="AF1305" s="93"/>
      <c r="AG1305" s="93"/>
      <c r="AH1305" s="93"/>
      <c r="AI1305" s="30"/>
      <c r="AJ1305" s="30"/>
      <c r="AK1305" s="30"/>
      <c r="AL1305" s="30"/>
      <c r="AM1305" s="109"/>
      <c r="AN1305" s="109"/>
      <c r="AO1305" s="30"/>
      <c r="AP1305" s="109" t="s">
        <v>2063</v>
      </c>
      <c r="AQ1305"/>
      <c r="AR1305"/>
      <c r="AS1305"/>
      <c r="AT1305"/>
      <c r="AU1305"/>
      <c r="AV1305"/>
    </row>
    <row r="1306" spans="27:48" ht="23.45" customHeight="1" x14ac:dyDescent="0.2">
      <c r="AA1306" s="97"/>
      <c r="AB1306" s="97"/>
      <c r="AC1306" s="97"/>
      <c r="AD1306" s="97"/>
      <c r="AE1306" s="97"/>
      <c r="AF1306" s="93"/>
      <c r="AG1306" s="93"/>
      <c r="AH1306" s="93"/>
      <c r="AI1306" s="30"/>
      <c r="AJ1306" s="30"/>
      <c r="AK1306" s="30"/>
      <c r="AL1306" s="30"/>
      <c r="AM1306" s="109"/>
      <c r="AN1306" s="109"/>
      <c r="AO1306" s="30"/>
      <c r="AP1306" s="109" t="s">
        <v>2064</v>
      </c>
      <c r="AQ1306"/>
      <c r="AR1306"/>
      <c r="AS1306"/>
      <c r="AT1306"/>
      <c r="AU1306"/>
      <c r="AV1306"/>
    </row>
    <row r="1307" spans="27:48" ht="23.45" customHeight="1" x14ac:dyDescent="0.2">
      <c r="AA1307" s="97"/>
      <c r="AB1307" s="97"/>
      <c r="AC1307" s="97"/>
      <c r="AD1307" s="97"/>
      <c r="AE1307" s="97"/>
      <c r="AF1307" s="93"/>
      <c r="AG1307" s="93"/>
      <c r="AH1307" s="93"/>
      <c r="AI1307" s="30"/>
      <c r="AJ1307" s="30"/>
      <c r="AK1307" s="30"/>
      <c r="AL1307" s="30"/>
      <c r="AM1307" s="109"/>
      <c r="AN1307" s="109"/>
      <c r="AO1307" s="30"/>
      <c r="AP1307" s="109" t="s">
        <v>2065</v>
      </c>
      <c r="AQ1307"/>
      <c r="AR1307"/>
      <c r="AS1307"/>
      <c r="AT1307"/>
      <c r="AU1307"/>
      <c r="AV1307"/>
    </row>
    <row r="1308" spans="27:48" ht="23.45" customHeight="1" x14ac:dyDescent="0.2">
      <c r="AA1308" s="97"/>
      <c r="AB1308" s="97"/>
      <c r="AC1308" s="97"/>
      <c r="AD1308" s="97"/>
      <c r="AE1308" s="97"/>
      <c r="AF1308" s="93"/>
      <c r="AG1308" s="93"/>
      <c r="AH1308" s="93"/>
      <c r="AI1308" s="30"/>
      <c r="AJ1308" s="30"/>
      <c r="AK1308" s="30"/>
      <c r="AL1308" s="30"/>
      <c r="AM1308" s="109"/>
      <c r="AN1308" s="109"/>
      <c r="AO1308" s="30"/>
      <c r="AP1308" s="109" t="s">
        <v>2066</v>
      </c>
      <c r="AQ1308"/>
      <c r="AR1308"/>
      <c r="AS1308"/>
      <c r="AT1308"/>
      <c r="AU1308"/>
      <c r="AV1308"/>
    </row>
    <row r="1309" spans="27:48" ht="23.45" customHeight="1" x14ac:dyDescent="0.2">
      <c r="AA1309" s="97"/>
      <c r="AB1309" s="97"/>
      <c r="AC1309" s="97"/>
      <c r="AD1309" s="97"/>
      <c r="AE1309" s="97"/>
      <c r="AF1309" s="93"/>
      <c r="AG1309" s="93"/>
      <c r="AH1309" s="93"/>
      <c r="AI1309" s="30"/>
      <c r="AJ1309" s="30"/>
      <c r="AK1309" s="30"/>
      <c r="AL1309" s="30"/>
      <c r="AM1309" s="109"/>
      <c r="AN1309" s="109"/>
      <c r="AO1309" s="30"/>
      <c r="AP1309" s="109" t="s">
        <v>2067</v>
      </c>
      <c r="AQ1309"/>
      <c r="AR1309"/>
      <c r="AS1309"/>
      <c r="AT1309"/>
      <c r="AU1309"/>
      <c r="AV1309"/>
    </row>
    <row r="1310" spans="27:48" ht="23.45" customHeight="1" x14ac:dyDescent="0.2">
      <c r="AA1310" s="97"/>
      <c r="AB1310" s="97"/>
      <c r="AC1310" s="97"/>
      <c r="AD1310" s="97"/>
      <c r="AE1310" s="97"/>
      <c r="AF1310" s="93"/>
      <c r="AG1310" s="93"/>
      <c r="AH1310" s="93"/>
      <c r="AI1310" s="30"/>
      <c r="AJ1310" s="30"/>
      <c r="AK1310" s="30"/>
      <c r="AL1310" s="30"/>
      <c r="AM1310" s="109"/>
      <c r="AN1310" s="109"/>
      <c r="AO1310" s="30"/>
      <c r="AP1310" s="109" t="s">
        <v>2068</v>
      </c>
      <c r="AQ1310"/>
      <c r="AR1310"/>
      <c r="AS1310"/>
      <c r="AT1310"/>
      <c r="AU1310"/>
      <c r="AV1310"/>
    </row>
    <row r="1311" spans="27:48" ht="23.45" customHeight="1" x14ac:dyDescent="0.2">
      <c r="AA1311" s="97"/>
      <c r="AB1311" s="97"/>
      <c r="AC1311" s="97"/>
      <c r="AD1311" s="97"/>
      <c r="AE1311" s="97"/>
      <c r="AF1311" s="93"/>
      <c r="AG1311" s="93"/>
      <c r="AH1311" s="93"/>
      <c r="AI1311" s="30"/>
      <c r="AJ1311" s="30"/>
      <c r="AK1311" s="30"/>
      <c r="AL1311" s="30"/>
      <c r="AM1311" s="109"/>
      <c r="AN1311" s="109"/>
      <c r="AO1311" s="30"/>
      <c r="AP1311" s="109" t="s">
        <v>2069</v>
      </c>
      <c r="AQ1311"/>
      <c r="AR1311"/>
      <c r="AS1311"/>
      <c r="AT1311"/>
      <c r="AU1311"/>
      <c r="AV1311"/>
    </row>
    <row r="1312" spans="27:48" ht="23.45" customHeight="1" x14ac:dyDescent="0.2">
      <c r="AA1312" s="97"/>
      <c r="AB1312" s="97"/>
      <c r="AC1312" s="97"/>
      <c r="AD1312" s="97"/>
      <c r="AE1312" s="97"/>
      <c r="AF1312" s="93"/>
      <c r="AG1312" s="93"/>
      <c r="AH1312" s="93"/>
      <c r="AI1312" s="30"/>
      <c r="AJ1312" s="30"/>
      <c r="AK1312" s="30"/>
      <c r="AL1312" s="30"/>
      <c r="AM1312" s="109"/>
      <c r="AN1312" s="109"/>
      <c r="AO1312" s="30"/>
      <c r="AP1312" s="109" t="s">
        <v>2070</v>
      </c>
      <c r="AQ1312"/>
      <c r="AR1312"/>
      <c r="AS1312"/>
      <c r="AT1312"/>
      <c r="AU1312"/>
      <c r="AV1312"/>
    </row>
    <row r="1313" spans="27:48" ht="23.45" customHeight="1" x14ac:dyDescent="0.2">
      <c r="AA1313" s="97"/>
      <c r="AB1313" s="97"/>
      <c r="AC1313" s="97"/>
      <c r="AD1313" s="97"/>
      <c r="AE1313" s="97"/>
      <c r="AF1313" s="93"/>
      <c r="AG1313" s="93"/>
      <c r="AH1313" s="93"/>
      <c r="AI1313" s="30"/>
      <c r="AJ1313" s="30"/>
      <c r="AK1313" s="30"/>
      <c r="AL1313" s="30"/>
      <c r="AM1313" s="109"/>
      <c r="AN1313" s="109"/>
      <c r="AO1313" s="30"/>
      <c r="AP1313" s="109" t="s">
        <v>2071</v>
      </c>
      <c r="AQ1313"/>
      <c r="AR1313"/>
      <c r="AS1313"/>
      <c r="AT1313"/>
      <c r="AU1313"/>
      <c r="AV1313"/>
    </row>
    <row r="1314" spans="27:48" ht="23.45" customHeight="1" x14ac:dyDescent="0.2">
      <c r="AA1314" s="97"/>
      <c r="AB1314" s="97"/>
      <c r="AC1314" s="97"/>
      <c r="AD1314" s="97"/>
      <c r="AE1314" s="97"/>
      <c r="AF1314" s="93"/>
      <c r="AG1314" s="93"/>
      <c r="AH1314" s="93"/>
      <c r="AI1314" s="30"/>
      <c r="AJ1314" s="30"/>
      <c r="AK1314" s="30"/>
      <c r="AL1314" s="30"/>
      <c r="AM1314" s="109"/>
      <c r="AN1314" s="109"/>
      <c r="AO1314" s="30"/>
      <c r="AP1314" s="109" t="s">
        <v>2072</v>
      </c>
      <c r="AQ1314"/>
      <c r="AR1314"/>
      <c r="AS1314"/>
      <c r="AT1314"/>
      <c r="AU1314"/>
      <c r="AV1314"/>
    </row>
    <row r="1315" spans="27:48" ht="23.45" customHeight="1" x14ac:dyDescent="0.2">
      <c r="AA1315" s="97"/>
      <c r="AB1315" s="97"/>
      <c r="AC1315" s="97"/>
      <c r="AD1315" s="97"/>
      <c r="AE1315" s="97"/>
      <c r="AF1315" s="93"/>
      <c r="AG1315" s="93"/>
      <c r="AH1315" s="93"/>
      <c r="AI1315" s="30"/>
      <c r="AJ1315" s="30"/>
      <c r="AK1315" s="30"/>
      <c r="AL1315" s="30"/>
      <c r="AM1315" s="109"/>
      <c r="AN1315" s="109"/>
      <c r="AO1315" s="30"/>
      <c r="AP1315" s="109" t="s">
        <v>2073</v>
      </c>
      <c r="AQ1315"/>
      <c r="AR1315"/>
      <c r="AS1315"/>
      <c r="AT1315"/>
      <c r="AU1315"/>
      <c r="AV1315"/>
    </row>
    <row r="1316" spans="27:48" ht="23.45" customHeight="1" x14ac:dyDescent="0.2">
      <c r="AA1316" s="97"/>
      <c r="AB1316" s="97"/>
      <c r="AC1316" s="97"/>
      <c r="AD1316" s="97"/>
      <c r="AE1316" s="97"/>
      <c r="AF1316" s="93"/>
      <c r="AG1316" s="93"/>
      <c r="AH1316" s="93"/>
      <c r="AI1316" s="30"/>
      <c r="AJ1316" s="30"/>
      <c r="AK1316" s="30"/>
      <c r="AL1316" s="30"/>
      <c r="AM1316" s="109"/>
      <c r="AN1316" s="109"/>
      <c r="AO1316" s="30"/>
      <c r="AP1316" s="109">
        <v>896605</v>
      </c>
      <c r="AQ1316"/>
      <c r="AR1316"/>
      <c r="AS1316"/>
      <c r="AT1316"/>
      <c r="AU1316"/>
      <c r="AV1316"/>
    </row>
    <row r="1317" spans="27:48" ht="23.45" customHeight="1" x14ac:dyDescent="0.2">
      <c r="AA1317" s="97"/>
      <c r="AB1317" s="97"/>
      <c r="AC1317" s="97"/>
      <c r="AD1317" s="97"/>
      <c r="AE1317" s="97"/>
      <c r="AF1317" s="93"/>
      <c r="AG1317" s="93"/>
      <c r="AH1317" s="93"/>
      <c r="AI1317" s="30"/>
      <c r="AJ1317" s="30"/>
      <c r="AK1317" s="30"/>
      <c r="AL1317" s="30"/>
      <c r="AM1317" s="109"/>
      <c r="AN1317" s="109"/>
      <c r="AO1317" s="30"/>
      <c r="AP1317" s="109" t="s">
        <v>2074</v>
      </c>
      <c r="AQ1317"/>
      <c r="AR1317"/>
      <c r="AS1317"/>
      <c r="AT1317"/>
      <c r="AU1317"/>
      <c r="AV1317"/>
    </row>
    <row r="1318" spans="27:48" ht="23.45" customHeight="1" x14ac:dyDescent="0.2">
      <c r="AA1318" s="97"/>
      <c r="AB1318" s="97"/>
      <c r="AC1318" s="97"/>
      <c r="AD1318" s="97"/>
      <c r="AE1318" s="97"/>
      <c r="AF1318" s="93"/>
      <c r="AG1318" s="93"/>
      <c r="AH1318" s="93"/>
      <c r="AI1318" s="30"/>
      <c r="AJ1318" s="30"/>
      <c r="AK1318" s="30"/>
      <c r="AL1318" s="30"/>
      <c r="AM1318" s="109"/>
      <c r="AN1318" s="109"/>
      <c r="AO1318" s="30"/>
      <c r="AP1318" s="109" t="s">
        <v>2075</v>
      </c>
      <c r="AQ1318"/>
      <c r="AR1318"/>
      <c r="AS1318"/>
      <c r="AT1318"/>
      <c r="AU1318"/>
      <c r="AV1318"/>
    </row>
    <row r="1319" spans="27:48" ht="23.45" customHeight="1" x14ac:dyDescent="0.2">
      <c r="AA1319" s="97"/>
      <c r="AB1319" s="97"/>
      <c r="AC1319" s="97"/>
      <c r="AD1319" s="97"/>
      <c r="AE1319" s="97"/>
      <c r="AF1319" s="93"/>
      <c r="AG1319" s="93"/>
      <c r="AH1319" s="93"/>
      <c r="AI1319" s="30"/>
      <c r="AJ1319" s="30"/>
      <c r="AK1319" s="30"/>
      <c r="AL1319" s="30"/>
      <c r="AM1319" s="109"/>
      <c r="AN1319" s="109"/>
      <c r="AO1319" s="30"/>
      <c r="AP1319" s="109" t="s">
        <v>2076</v>
      </c>
      <c r="AQ1319"/>
      <c r="AR1319"/>
      <c r="AS1319"/>
      <c r="AT1319"/>
      <c r="AU1319"/>
      <c r="AV1319"/>
    </row>
    <row r="1320" spans="27:48" ht="23.45" customHeight="1" x14ac:dyDescent="0.2">
      <c r="AA1320" s="97"/>
      <c r="AB1320" s="97"/>
      <c r="AC1320" s="97"/>
      <c r="AD1320" s="97"/>
      <c r="AE1320" s="97"/>
      <c r="AF1320" s="93"/>
      <c r="AG1320" s="93"/>
      <c r="AH1320" s="93"/>
      <c r="AI1320" s="30"/>
      <c r="AJ1320" s="30"/>
      <c r="AK1320" s="30"/>
      <c r="AL1320" s="30"/>
      <c r="AM1320" s="109"/>
      <c r="AN1320" s="109"/>
      <c r="AO1320" s="30"/>
      <c r="AP1320" s="109" t="s">
        <v>2077</v>
      </c>
      <c r="AQ1320"/>
      <c r="AR1320"/>
      <c r="AS1320"/>
      <c r="AT1320"/>
      <c r="AU1320"/>
      <c r="AV1320"/>
    </row>
    <row r="1321" spans="27:48" ht="23.45" customHeight="1" x14ac:dyDescent="0.2">
      <c r="AA1321" s="97"/>
      <c r="AB1321" s="97"/>
      <c r="AC1321" s="97"/>
      <c r="AD1321" s="97"/>
      <c r="AE1321" s="97"/>
      <c r="AF1321" s="93"/>
      <c r="AG1321" s="93"/>
      <c r="AH1321" s="93"/>
      <c r="AI1321" s="30"/>
      <c r="AJ1321" s="30"/>
      <c r="AK1321" s="30"/>
      <c r="AL1321" s="30"/>
      <c r="AM1321" s="109"/>
      <c r="AN1321" s="109"/>
      <c r="AO1321" s="30"/>
      <c r="AP1321" s="109" t="s">
        <v>2078</v>
      </c>
      <c r="AQ1321"/>
      <c r="AR1321"/>
      <c r="AS1321"/>
      <c r="AT1321"/>
      <c r="AU1321"/>
      <c r="AV1321"/>
    </row>
    <row r="1322" spans="27:48" ht="23.45" customHeight="1" x14ac:dyDescent="0.2">
      <c r="AA1322" s="97"/>
      <c r="AB1322" s="97"/>
      <c r="AC1322" s="97"/>
      <c r="AD1322" s="97"/>
      <c r="AE1322" s="97"/>
      <c r="AF1322" s="93"/>
      <c r="AG1322" s="93"/>
      <c r="AH1322" s="93"/>
      <c r="AI1322" s="30"/>
      <c r="AJ1322" s="30"/>
      <c r="AK1322" s="30"/>
      <c r="AL1322" s="30"/>
      <c r="AM1322" s="109"/>
      <c r="AN1322" s="109"/>
      <c r="AO1322" s="30"/>
      <c r="AP1322" s="109" t="s">
        <v>2079</v>
      </c>
      <c r="AQ1322"/>
      <c r="AR1322"/>
      <c r="AS1322"/>
      <c r="AT1322"/>
      <c r="AU1322"/>
      <c r="AV1322"/>
    </row>
    <row r="1323" spans="27:48" ht="23.45" customHeight="1" x14ac:dyDescent="0.2">
      <c r="AA1323" s="97"/>
      <c r="AB1323" s="97"/>
      <c r="AC1323" s="97"/>
      <c r="AD1323" s="97"/>
      <c r="AE1323" s="97"/>
      <c r="AF1323" s="93"/>
      <c r="AG1323" s="93"/>
      <c r="AH1323" s="93"/>
      <c r="AI1323" s="30"/>
      <c r="AJ1323" s="30"/>
      <c r="AK1323" s="30"/>
      <c r="AL1323" s="30"/>
      <c r="AM1323" s="109"/>
      <c r="AN1323" s="109"/>
      <c r="AO1323" s="30"/>
      <c r="AP1323" s="109" t="s">
        <v>2080</v>
      </c>
      <c r="AQ1323"/>
      <c r="AR1323"/>
      <c r="AS1323"/>
      <c r="AT1323"/>
      <c r="AU1323"/>
      <c r="AV1323"/>
    </row>
    <row r="1324" spans="27:48" ht="23.45" customHeight="1" x14ac:dyDescent="0.2">
      <c r="AA1324" s="97"/>
      <c r="AB1324" s="97"/>
      <c r="AC1324" s="97"/>
      <c r="AD1324" s="97"/>
      <c r="AE1324" s="97"/>
      <c r="AF1324" s="93"/>
      <c r="AG1324" s="93"/>
      <c r="AH1324" s="93"/>
      <c r="AI1324" s="30"/>
      <c r="AJ1324" s="30"/>
      <c r="AK1324" s="30"/>
      <c r="AL1324" s="30"/>
      <c r="AM1324" s="109"/>
      <c r="AN1324" s="109"/>
      <c r="AO1324" s="30"/>
      <c r="AP1324" s="109" t="s">
        <v>2081</v>
      </c>
      <c r="AQ1324"/>
      <c r="AR1324"/>
      <c r="AS1324"/>
      <c r="AT1324"/>
      <c r="AU1324"/>
      <c r="AV1324"/>
    </row>
    <row r="1325" spans="27:48" ht="23.45" customHeight="1" x14ac:dyDescent="0.2">
      <c r="AA1325" s="97"/>
      <c r="AB1325" s="97"/>
      <c r="AC1325" s="97"/>
      <c r="AD1325" s="97"/>
      <c r="AE1325" s="97"/>
      <c r="AF1325" s="93"/>
      <c r="AG1325" s="93"/>
      <c r="AH1325" s="93"/>
      <c r="AI1325" s="30"/>
      <c r="AJ1325" s="30"/>
      <c r="AK1325" s="30"/>
      <c r="AL1325" s="30"/>
      <c r="AM1325" s="109"/>
      <c r="AN1325" s="109"/>
      <c r="AO1325" s="30"/>
      <c r="AP1325" s="109" t="s">
        <v>2082</v>
      </c>
      <c r="AQ1325"/>
      <c r="AR1325"/>
      <c r="AS1325"/>
      <c r="AT1325"/>
      <c r="AU1325"/>
      <c r="AV1325"/>
    </row>
    <row r="1326" spans="27:48" ht="23.45" customHeight="1" x14ac:dyDescent="0.2">
      <c r="AA1326" s="97"/>
      <c r="AB1326" s="97"/>
      <c r="AC1326" s="97"/>
      <c r="AD1326" s="97"/>
      <c r="AE1326" s="97"/>
      <c r="AF1326" s="93"/>
      <c r="AG1326" s="93"/>
      <c r="AH1326" s="93"/>
      <c r="AI1326" s="30"/>
      <c r="AJ1326" s="30"/>
      <c r="AK1326" s="30"/>
      <c r="AL1326" s="30"/>
      <c r="AM1326" s="109"/>
      <c r="AN1326" s="109"/>
      <c r="AO1326" s="30"/>
      <c r="AP1326" s="109" t="s">
        <v>2083</v>
      </c>
      <c r="AQ1326"/>
      <c r="AR1326"/>
      <c r="AS1326"/>
      <c r="AT1326"/>
      <c r="AU1326"/>
      <c r="AV1326"/>
    </row>
    <row r="1327" spans="27:48" ht="23.45" customHeight="1" x14ac:dyDescent="0.2">
      <c r="AA1327" s="97"/>
      <c r="AB1327" s="97"/>
      <c r="AC1327" s="97"/>
      <c r="AD1327" s="97"/>
      <c r="AE1327" s="97"/>
      <c r="AF1327" s="93"/>
      <c r="AG1327" s="93"/>
      <c r="AH1327" s="93"/>
      <c r="AI1327" s="30"/>
      <c r="AJ1327" s="30"/>
      <c r="AK1327" s="30"/>
      <c r="AL1327" s="30"/>
      <c r="AM1327" s="109"/>
      <c r="AN1327" s="109"/>
      <c r="AO1327" s="30"/>
      <c r="AP1327" s="109" t="s">
        <v>2084</v>
      </c>
      <c r="AQ1327"/>
      <c r="AR1327"/>
      <c r="AS1327"/>
      <c r="AT1327"/>
      <c r="AU1327"/>
      <c r="AV1327"/>
    </row>
    <row r="1328" spans="27:48" ht="23.45" customHeight="1" x14ac:dyDescent="0.2">
      <c r="AA1328" s="97"/>
      <c r="AB1328" s="97"/>
      <c r="AC1328" s="97"/>
      <c r="AD1328" s="97"/>
      <c r="AE1328" s="97"/>
      <c r="AF1328" s="93"/>
      <c r="AG1328" s="93"/>
      <c r="AH1328" s="93"/>
      <c r="AI1328" s="30"/>
      <c r="AJ1328" s="30"/>
      <c r="AK1328" s="30"/>
      <c r="AL1328" s="30"/>
      <c r="AM1328" s="109"/>
      <c r="AN1328" s="109"/>
      <c r="AO1328" s="30"/>
      <c r="AP1328" s="109" t="s">
        <v>2085</v>
      </c>
      <c r="AQ1328"/>
      <c r="AR1328"/>
      <c r="AS1328"/>
      <c r="AT1328"/>
      <c r="AU1328"/>
      <c r="AV1328"/>
    </row>
    <row r="1329" spans="27:48" ht="23.45" customHeight="1" x14ac:dyDescent="0.2">
      <c r="AA1329" s="97"/>
      <c r="AB1329" s="97"/>
      <c r="AC1329" s="97"/>
      <c r="AD1329" s="97"/>
      <c r="AE1329" s="97"/>
      <c r="AF1329" s="93"/>
      <c r="AG1329" s="93"/>
      <c r="AH1329" s="93"/>
      <c r="AI1329" s="30"/>
      <c r="AJ1329" s="30"/>
      <c r="AK1329" s="30"/>
      <c r="AL1329" s="30"/>
      <c r="AM1329" s="109"/>
      <c r="AN1329" s="109"/>
      <c r="AO1329" s="30"/>
      <c r="AP1329" s="109" t="s">
        <v>2086</v>
      </c>
      <c r="AQ1329"/>
      <c r="AR1329"/>
      <c r="AS1329"/>
      <c r="AT1329"/>
      <c r="AU1329"/>
      <c r="AV1329"/>
    </row>
    <row r="1330" spans="27:48" ht="23.45" customHeight="1" x14ac:dyDescent="0.2">
      <c r="AA1330" s="97"/>
      <c r="AB1330" s="97"/>
      <c r="AC1330" s="97"/>
      <c r="AD1330" s="97"/>
      <c r="AE1330" s="97"/>
      <c r="AF1330" s="93"/>
      <c r="AG1330" s="93"/>
      <c r="AH1330" s="93"/>
      <c r="AI1330" s="30"/>
      <c r="AJ1330" s="30"/>
      <c r="AK1330" s="30"/>
      <c r="AL1330" s="30"/>
      <c r="AM1330" s="109"/>
      <c r="AN1330" s="109"/>
      <c r="AO1330" s="30"/>
      <c r="AP1330" s="109" t="s">
        <v>2087</v>
      </c>
      <c r="AQ1330"/>
      <c r="AR1330"/>
      <c r="AS1330"/>
      <c r="AT1330"/>
      <c r="AU1330"/>
      <c r="AV1330"/>
    </row>
    <row r="1331" spans="27:48" ht="23.45" customHeight="1" x14ac:dyDescent="0.2">
      <c r="AA1331" s="97"/>
      <c r="AB1331" s="97"/>
      <c r="AC1331" s="97"/>
      <c r="AD1331" s="97"/>
      <c r="AE1331" s="97"/>
      <c r="AF1331" s="93"/>
      <c r="AG1331" s="93"/>
      <c r="AH1331" s="93"/>
      <c r="AI1331" s="30"/>
      <c r="AJ1331" s="30"/>
      <c r="AK1331" s="30"/>
      <c r="AL1331" s="30"/>
      <c r="AM1331" s="109"/>
      <c r="AN1331" s="109"/>
      <c r="AO1331" s="30"/>
      <c r="AP1331" s="109" t="s">
        <v>2088</v>
      </c>
      <c r="AQ1331"/>
      <c r="AR1331"/>
      <c r="AS1331"/>
      <c r="AT1331"/>
      <c r="AU1331"/>
      <c r="AV1331"/>
    </row>
    <row r="1332" spans="27:48" ht="23.45" customHeight="1" x14ac:dyDescent="0.2">
      <c r="AA1332" s="97"/>
      <c r="AB1332" s="97"/>
      <c r="AC1332" s="97"/>
      <c r="AD1332" s="97"/>
      <c r="AE1332" s="97"/>
      <c r="AF1332" s="93"/>
      <c r="AG1332" s="93"/>
      <c r="AH1332" s="93"/>
      <c r="AI1332" s="30"/>
      <c r="AJ1332" s="30"/>
      <c r="AK1332" s="30"/>
      <c r="AL1332" s="30"/>
      <c r="AM1332" s="109"/>
      <c r="AN1332" s="109"/>
      <c r="AO1332" s="30"/>
      <c r="AP1332" s="109" t="s">
        <v>2089</v>
      </c>
      <c r="AQ1332"/>
      <c r="AR1332"/>
      <c r="AS1332"/>
      <c r="AT1332"/>
      <c r="AU1332"/>
      <c r="AV1332"/>
    </row>
    <row r="1333" spans="27:48" ht="23.45" customHeight="1" x14ac:dyDescent="0.2">
      <c r="AA1333" s="97"/>
      <c r="AB1333" s="97"/>
      <c r="AC1333" s="97"/>
      <c r="AD1333" s="97"/>
      <c r="AE1333" s="97"/>
      <c r="AF1333" s="93"/>
      <c r="AG1333" s="93"/>
      <c r="AH1333" s="93"/>
      <c r="AI1333" s="30"/>
      <c r="AJ1333" s="30"/>
      <c r="AK1333" s="30"/>
      <c r="AL1333" s="30"/>
      <c r="AM1333" s="109"/>
      <c r="AN1333" s="109"/>
      <c r="AO1333" s="30"/>
      <c r="AP1333" s="109" t="s">
        <v>2090</v>
      </c>
      <c r="AQ1333"/>
      <c r="AR1333"/>
      <c r="AS1333"/>
      <c r="AT1333"/>
      <c r="AU1333"/>
      <c r="AV1333"/>
    </row>
    <row r="1334" spans="27:48" ht="23.45" customHeight="1" x14ac:dyDescent="0.2">
      <c r="AA1334" s="97"/>
      <c r="AB1334" s="97"/>
      <c r="AC1334" s="97"/>
      <c r="AD1334" s="97"/>
      <c r="AE1334" s="97"/>
      <c r="AF1334" s="93"/>
      <c r="AG1334" s="93"/>
      <c r="AH1334" s="93"/>
      <c r="AI1334" s="30"/>
      <c r="AJ1334" s="30"/>
      <c r="AK1334" s="30"/>
      <c r="AL1334" s="30"/>
      <c r="AM1334" s="109"/>
      <c r="AN1334" s="109"/>
      <c r="AO1334" s="30"/>
      <c r="AP1334" s="109" t="s">
        <v>2091</v>
      </c>
      <c r="AQ1334"/>
      <c r="AR1334"/>
      <c r="AS1334"/>
      <c r="AT1334"/>
      <c r="AU1334"/>
      <c r="AV1334"/>
    </row>
    <row r="1335" spans="27:48" ht="23.45" customHeight="1" x14ac:dyDescent="0.2">
      <c r="AA1335" s="97"/>
      <c r="AB1335" s="97"/>
      <c r="AC1335" s="97"/>
      <c r="AD1335" s="97"/>
      <c r="AE1335" s="97"/>
      <c r="AF1335" s="93"/>
      <c r="AG1335" s="93"/>
      <c r="AH1335" s="93"/>
      <c r="AI1335" s="30"/>
      <c r="AJ1335" s="30"/>
      <c r="AK1335" s="30"/>
      <c r="AL1335" s="30"/>
      <c r="AM1335" s="109"/>
      <c r="AN1335" s="109"/>
      <c r="AO1335" s="30"/>
      <c r="AP1335" s="109" t="s">
        <v>2092</v>
      </c>
      <c r="AQ1335"/>
      <c r="AR1335"/>
      <c r="AS1335"/>
      <c r="AT1335"/>
      <c r="AU1335"/>
      <c r="AV1335"/>
    </row>
    <row r="1336" spans="27:48" ht="23.45" customHeight="1" x14ac:dyDescent="0.2">
      <c r="AA1336" s="97"/>
      <c r="AB1336" s="97"/>
      <c r="AC1336" s="97"/>
      <c r="AD1336" s="97"/>
      <c r="AE1336" s="97"/>
      <c r="AF1336" s="93"/>
      <c r="AG1336" s="93"/>
      <c r="AH1336" s="93"/>
      <c r="AI1336" s="30"/>
      <c r="AJ1336" s="30"/>
      <c r="AK1336" s="30"/>
      <c r="AL1336" s="30"/>
      <c r="AM1336" s="109"/>
      <c r="AN1336" s="109"/>
      <c r="AO1336" s="30"/>
      <c r="AP1336" s="109" t="s">
        <v>2093</v>
      </c>
      <c r="AQ1336"/>
      <c r="AR1336"/>
      <c r="AS1336"/>
      <c r="AT1336"/>
      <c r="AU1336"/>
      <c r="AV1336"/>
    </row>
    <row r="1337" spans="27:48" ht="23.45" customHeight="1" x14ac:dyDescent="0.2">
      <c r="AA1337" s="97"/>
      <c r="AB1337" s="97"/>
      <c r="AC1337" s="97"/>
      <c r="AD1337" s="97"/>
      <c r="AE1337" s="97"/>
      <c r="AF1337" s="93"/>
      <c r="AG1337" s="93"/>
      <c r="AH1337" s="93"/>
      <c r="AI1337" s="30"/>
      <c r="AJ1337" s="30"/>
      <c r="AK1337" s="30"/>
      <c r="AL1337" s="30"/>
      <c r="AM1337" s="109"/>
      <c r="AN1337" s="109"/>
      <c r="AO1337" s="30"/>
      <c r="AP1337" s="109" t="s">
        <v>2094</v>
      </c>
      <c r="AQ1337"/>
      <c r="AR1337"/>
      <c r="AS1337"/>
      <c r="AT1337"/>
      <c r="AU1337"/>
      <c r="AV1337"/>
    </row>
    <row r="1338" spans="27:48" ht="23.45" customHeight="1" x14ac:dyDescent="0.2">
      <c r="AA1338" s="97"/>
      <c r="AB1338" s="97"/>
      <c r="AC1338" s="97"/>
      <c r="AD1338" s="97"/>
      <c r="AE1338" s="97"/>
      <c r="AF1338" s="93"/>
      <c r="AG1338" s="93"/>
      <c r="AH1338" s="93"/>
      <c r="AI1338" s="30"/>
      <c r="AJ1338" s="30"/>
      <c r="AK1338" s="30"/>
      <c r="AL1338" s="30"/>
      <c r="AM1338" s="109"/>
      <c r="AN1338" s="109"/>
      <c r="AO1338" s="30"/>
      <c r="AP1338" s="109" t="s">
        <v>2095</v>
      </c>
      <c r="AQ1338"/>
      <c r="AR1338"/>
      <c r="AS1338"/>
      <c r="AT1338"/>
      <c r="AU1338"/>
      <c r="AV1338"/>
    </row>
    <row r="1339" spans="27:48" ht="23.45" customHeight="1" x14ac:dyDescent="0.2">
      <c r="AA1339" s="97"/>
      <c r="AB1339" s="97"/>
      <c r="AC1339" s="97"/>
      <c r="AD1339" s="97"/>
      <c r="AE1339" s="97"/>
      <c r="AF1339" s="93"/>
      <c r="AG1339" s="93"/>
      <c r="AH1339" s="93"/>
      <c r="AI1339" s="30"/>
      <c r="AJ1339" s="30"/>
      <c r="AK1339" s="30"/>
      <c r="AL1339" s="30"/>
      <c r="AM1339" s="109"/>
      <c r="AN1339" s="109"/>
      <c r="AO1339" s="30"/>
      <c r="AP1339" s="109" t="s">
        <v>2096</v>
      </c>
      <c r="AQ1339"/>
      <c r="AR1339"/>
      <c r="AS1339"/>
      <c r="AT1339"/>
      <c r="AU1339"/>
      <c r="AV1339"/>
    </row>
    <row r="1340" spans="27:48" ht="23.45" customHeight="1" x14ac:dyDescent="0.2">
      <c r="AA1340" s="97"/>
      <c r="AB1340" s="97"/>
      <c r="AC1340" s="97"/>
      <c r="AD1340" s="97"/>
      <c r="AE1340" s="97"/>
      <c r="AF1340" s="93"/>
      <c r="AG1340" s="93"/>
      <c r="AH1340" s="93"/>
      <c r="AI1340" s="30"/>
      <c r="AJ1340" s="30"/>
      <c r="AK1340" s="30"/>
      <c r="AL1340" s="30"/>
      <c r="AM1340" s="109"/>
      <c r="AN1340" s="109"/>
      <c r="AO1340" s="30"/>
      <c r="AP1340" s="109" t="s">
        <v>2097</v>
      </c>
      <c r="AQ1340"/>
      <c r="AR1340"/>
      <c r="AS1340"/>
      <c r="AT1340"/>
      <c r="AU1340"/>
      <c r="AV1340"/>
    </row>
    <row r="1341" spans="27:48" ht="23.45" customHeight="1" x14ac:dyDescent="0.2">
      <c r="AA1341" s="97"/>
      <c r="AB1341" s="97"/>
      <c r="AC1341" s="97"/>
      <c r="AD1341" s="97"/>
      <c r="AE1341" s="97"/>
      <c r="AF1341" s="93"/>
      <c r="AG1341" s="93"/>
      <c r="AH1341" s="93"/>
      <c r="AI1341" s="30"/>
      <c r="AJ1341" s="30"/>
      <c r="AK1341" s="30"/>
      <c r="AL1341" s="30"/>
      <c r="AM1341" s="109"/>
      <c r="AN1341" s="109"/>
      <c r="AO1341" s="30"/>
      <c r="AP1341" s="109" t="s">
        <v>2098</v>
      </c>
      <c r="AQ1341"/>
      <c r="AR1341"/>
      <c r="AS1341"/>
      <c r="AT1341"/>
      <c r="AU1341"/>
      <c r="AV1341"/>
    </row>
    <row r="1342" spans="27:48" ht="23.45" customHeight="1" x14ac:dyDescent="0.2">
      <c r="AA1342" s="97"/>
      <c r="AB1342" s="97"/>
      <c r="AC1342" s="97"/>
      <c r="AD1342" s="97"/>
      <c r="AE1342" s="97"/>
      <c r="AF1342" s="93"/>
      <c r="AG1342" s="93"/>
      <c r="AH1342" s="93"/>
      <c r="AI1342" s="30"/>
      <c r="AJ1342" s="30"/>
      <c r="AK1342" s="30"/>
      <c r="AL1342" s="30"/>
      <c r="AM1342" s="109"/>
      <c r="AN1342" s="109"/>
      <c r="AO1342" s="30"/>
      <c r="AP1342" s="109" t="s">
        <v>2099</v>
      </c>
      <c r="AQ1342"/>
      <c r="AR1342"/>
      <c r="AS1342"/>
      <c r="AT1342"/>
      <c r="AU1342"/>
      <c r="AV1342"/>
    </row>
    <row r="1343" spans="27:48" ht="23.45" customHeight="1" x14ac:dyDescent="0.2">
      <c r="AA1343" s="97"/>
      <c r="AB1343" s="97"/>
      <c r="AC1343" s="97"/>
      <c r="AD1343" s="97"/>
      <c r="AE1343" s="97"/>
      <c r="AF1343" s="93"/>
      <c r="AG1343" s="93"/>
      <c r="AH1343" s="93"/>
      <c r="AI1343" s="30"/>
      <c r="AJ1343" s="30"/>
      <c r="AK1343" s="30"/>
      <c r="AL1343" s="30"/>
      <c r="AM1343" s="109"/>
      <c r="AN1343" s="109"/>
      <c r="AO1343" s="30"/>
      <c r="AP1343" s="109" t="s">
        <v>2100</v>
      </c>
      <c r="AQ1343"/>
      <c r="AR1343"/>
      <c r="AS1343"/>
      <c r="AT1343"/>
      <c r="AU1343"/>
      <c r="AV1343"/>
    </row>
    <row r="1344" spans="27:48" ht="23.45" customHeight="1" x14ac:dyDescent="0.2">
      <c r="AA1344" s="97"/>
      <c r="AB1344" s="97"/>
      <c r="AC1344" s="97"/>
      <c r="AD1344" s="97"/>
      <c r="AE1344" s="97"/>
      <c r="AF1344" s="93"/>
      <c r="AG1344" s="93"/>
      <c r="AH1344" s="93"/>
      <c r="AI1344" s="30"/>
      <c r="AJ1344" s="30"/>
      <c r="AK1344" s="30"/>
      <c r="AL1344" s="30"/>
      <c r="AM1344" s="109"/>
      <c r="AN1344" s="109"/>
      <c r="AO1344" s="30"/>
      <c r="AP1344" s="109" t="s">
        <v>2101</v>
      </c>
      <c r="AQ1344"/>
      <c r="AR1344"/>
      <c r="AS1344"/>
      <c r="AT1344"/>
      <c r="AU1344"/>
      <c r="AV1344"/>
    </row>
    <row r="1345" spans="27:48" ht="23.45" customHeight="1" x14ac:dyDescent="0.2">
      <c r="AA1345" s="97"/>
      <c r="AB1345" s="97"/>
      <c r="AC1345" s="97"/>
      <c r="AD1345" s="97"/>
      <c r="AE1345" s="97"/>
      <c r="AF1345" s="93"/>
      <c r="AG1345" s="93"/>
      <c r="AH1345" s="93"/>
      <c r="AI1345" s="30"/>
      <c r="AJ1345" s="30"/>
      <c r="AK1345" s="30"/>
      <c r="AL1345" s="30"/>
      <c r="AM1345" s="109"/>
      <c r="AN1345" s="109"/>
      <c r="AO1345" s="30"/>
      <c r="AP1345" s="109" t="s">
        <v>2102</v>
      </c>
      <c r="AQ1345"/>
      <c r="AR1345"/>
      <c r="AS1345"/>
      <c r="AT1345"/>
      <c r="AU1345"/>
      <c r="AV1345"/>
    </row>
    <row r="1346" spans="27:48" ht="23.45" customHeight="1" x14ac:dyDescent="0.2">
      <c r="AA1346" s="97"/>
      <c r="AB1346" s="97"/>
      <c r="AC1346" s="97"/>
      <c r="AD1346" s="97"/>
      <c r="AE1346" s="97"/>
      <c r="AF1346" s="93"/>
      <c r="AG1346" s="93"/>
      <c r="AH1346" s="93"/>
      <c r="AI1346" s="30"/>
      <c r="AJ1346" s="30"/>
      <c r="AK1346" s="30"/>
      <c r="AL1346" s="30"/>
      <c r="AM1346" s="109"/>
      <c r="AN1346" s="109"/>
      <c r="AO1346" s="30"/>
      <c r="AP1346" s="109" t="s">
        <v>2103</v>
      </c>
      <c r="AQ1346"/>
      <c r="AR1346"/>
      <c r="AS1346"/>
      <c r="AT1346"/>
      <c r="AU1346"/>
      <c r="AV1346"/>
    </row>
    <row r="1347" spans="27:48" ht="23.45" customHeight="1" x14ac:dyDescent="0.2">
      <c r="AA1347" s="97"/>
      <c r="AB1347" s="97"/>
      <c r="AC1347" s="97"/>
      <c r="AD1347" s="97"/>
      <c r="AE1347" s="97"/>
      <c r="AF1347" s="93"/>
      <c r="AG1347" s="93"/>
      <c r="AH1347" s="93"/>
      <c r="AI1347" s="30"/>
      <c r="AJ1347" s="30"/>
      <c r="AK1347" s="30"/>
      <c r="AL1347" s="30"/>
      <c r="AM1347" s="109"/>
      <c r="AN1347" s="109"/>
      <c r="AO1347" s="30"/>
      <c r="AP1347" s="109" t="s">
        <v>2104</v>
      </c>
      <c r="AQ1347"/>
      <c r="AR1347"/>
      <c r="AS1347"/>
      <c r="AT1347"/>
      <c r="AU1347"/>
      <c r="AV1347"/>
    </row>
    <row r="1348" spans="27:48" ht="23.45" customHeight="1" x14ac:dyDescent="0.2">
      <c r="AA1348" s="97"/>
      <c r="AB1348" s="97"/>
      <c r="AC1348" s="97"/>
      <c r="AD1348" s="97"/>
      <c r="AE1348" s="97"/>
      <c r="AF1348" s="93"/>
      <c r="AG1348" s="93"/>
      <c r="AH1348" s="93"/>
      <c r="AI1348" s="30"/>
      <c r="AJ1348" s="30"/>
      <c r="AK1348" s="30"/>
      <c r="AL1348" s="30"/>
      <c r="AM1348" s="109"/>
      <c r="AN1348" s="109"/>
      <c r="AO1348" s="30"/>
      <c r="AP1348" s="109" t="s">
        <v>2105</v>
      </c>
      <c r="AQ1348"/>
      <c r="AR1348"/>
      <c r="AS1348"/>
      <c r="AT1348"/>
      <c r="AU1348"/>
      <c r="AV1348"/>
    </row>
    <row r="1349" spans="27:48" ht="23.45" customHeight="1" x14ac:dyDescent="0.2">
      <c r="AA1349" s="97"/>
      <c r="AB1349" s="97"/>
      <c r="AC1349" s="97"/>
      <c r="AD1349" s="97"/>
      <c r="AE1349" s="97"/>
      <c r="AF1349" s="93"/>
      <c r="AG1349" s="93"/>
      <c r="AH1349" s="93"/>
      <c r="AI1349" s="30"/>
      <c r="AJ1349" s="30"/>
      <c r="AK1349" s="30"/>
      <c r="AL1349" s="30"/>
      <c r="AM1349" s="109"/>
      <c r="AN1349" s="109"/>
      <c r="AO1349" s="30"/>
      <c r="AP1349" s="109" t="s">
        <v>2106</v>
      </c>
      <c r="AQ1349"/>
      <c r="AR1349"/>
      <c r="AS1349"/>
      <c r="AT1349"/>
      <c r="AU1349"/>
      <c r="AV1349"/>
    </row>
    <row r="1350" spans="27:48" ht="23.45" customHeight="1" x14ac:dyDescent="0.2">
      <c r="AA1350" s="97"/>
      <c r="AB1350" s="97"/>
      <c r="AC1350" s="97"/>
      <c r="AD1350" s="97"/>
      <c r="AE1350" s="97"/>
      <c r="AF1350" s="93"/>
      <c r="AG1350" s="93"/>
      <c r="AH1350" s="93"/>
      <c r="AI1350" s="30"/>
      <c r="AJ1350" s="30"/>
      <c r="AK1350" s="30"/>
      <c r="AL1350" s="30"/>
      <c r="AM1350" s="109"/>
      <c r="AN1350" s="109"/>
      <c r="AO1350" s="30"/>
      <c r="AP1350" s="109" t="s">
        <v>2107</v>
      </c>
      <c r="AQ1350"/>
      <c r="AR1350"/>
      <c r="AS1350"/>
      <c r="AT1350"/>
      <c r="AU1350"/>
      <c r="AV1350"/>
    </row>
    <row r="1351" spans="27:48" ht="23.45" customHeight="1" x14ac:dyDescent="0.2">
      <c r="AA1351" s="97"/>
      <c r="AB1351" s="97"/>
      <c r="AC1351" s="97"/>
      <c r="AD1351" s="97"/>
      <c r="AE1351" s="97"/>
      <c r="AF1351" s="93"/>
      <c r="AG1351" s="93"/>
      <c r="AH1351" s="93"/>
      <c r="AI1351" s="30"/>
      <c r="AJ1351" s="30"/>
      <c r="AK1351" s="30"/>
      <c r="AL1351" s="30"/>
      <c r="AM1351" s="109"/>
      <c r="AN1351" s="109"/>
      <c r="AO1351" s="30"/>
      <c r="AP1351" s="109" t="s">
        <v>2108</v>
      </c>
      <c r="AQ1351"/>
      <c r="AR1351"/>
      <c r="AS1351"/>
      <c r="AT1351"/>
      <c r="AU1351"/>
      <c r="AV1351"/>
    </row>
    <row r="1352" spans="27:48" ht="23.45" customHeight="1" x14ac:dyDescent="0.2">
      <c r="AA1352" s="97"/>
      <c r="AB1352" s="97"/>
      <c r="AC1352" s="97"/>
      <c r="AD1352" s="97"/>
      <c r="AE1352" s="97"/>
      <c r="AF1352" s="93"/>
      <c r="AG1352" s="93"/>
      <c r="AH1352" s="93"/>
      <c r="AI1352" s="30"/>
      <c r="AJ1352" s="30"/>
      <c r="AK1352" s="30"/>
      <c r="AL1352" s="30"/>
      <c r="AM1352" s="109"/>
      <c r="AN1352" s="109"/>
      <c r="AO1352" s="30"/>
      <c r="AP1352" s="109" t="s">
        <v>2109</v>
      </c>
      <c r="AQ1352"/>
      <c r="AR1352"/>
      <c r="AS1352"/>
      <c r="AT1352"/>
      <c r="AU1352"/>
      <c r="AV1352"/>
    </row>
    <row r="1353" spans="27:48" ht="23.45" customHeight="1" x14ac:dyDescent="0.2">
      <c r="AA1353" s="97"/>
      <c r="AB1353" s="97"/>
      <c r="AC1353" s="97"/>
      <c r="AD1353" s="97"/>
      <c r="AE1353" s="97"/>
      <c r="AF1353" s="93"/>
      <c r="AG1353" s="93"/>
      <c r="AH1353" s="93"/>
      <c r="AI1353" s="30"/>
      <c r="AJ1353" s="30"/>
      <c r="AK1353" s="30"/>
      <c r="AL1353" s="30"/>
      <c r="AM1353" s="109"/>
      <c r="AN1353" s="109"/>
      <c r="AO1353" s="30"/>
      <c r="AP1353" s="109" t="s">
        <v>2110</v>
      </c>
      <c r="AQ1353"/>
      <c r="AR1353"/>
      <c r="AS1353"/>
      <c r="AT1353"/>
      <c r="AU1353"/>
      <c r="AV1353"/>
    </row>
    <row r="1354" spans="27:48" ht="23.45" customHeight="1" x14ac:dyDescent="0.2">
      <c r="AA1354" s="97"/>
      <c r="AB1354" s="97"/>
      <c r="AC1354" s="97"/>
      <c r="AD1354" s="97"/>
      <c r="AE1354" s="97"/>
      <c r="AF1354" s="93"/>
      <c r="AG1354" s="93"/>
      <c r="AH1354" s="93"/>
      <c r="AI1354" s="30"/>
      <c r="AJ1354" s="30"/>
      <c r="AK1354" s="30"/>
      <c r="AL1354" s="30"/>
      <c r="AM1354" s="109"/>
      <c r="AN1354" s="109"/>
      <c r="AO1354" s="30"/>
      <c r="AP1354" s="109" t="s">
        <v>2111</v>
      </c>
      <c r="AQ1354"/>
      <c r="AR1354"/>
      <c r="AS1354"/>
      <c r="AT1354"/>
      <c r="AU1354"/>
      <c r="AV1354"/>
    </row>
    <row r="1355" spans="27:48" ht="23.45" customHeight="1" x14ac:dyDescent="0.2">
      <c r="AA1355" s="97"/>
      <c r="AB1355" s="97"/>
      <c r="AC1355" s="97"/>
      <c r="AD1355" s="97"/>
      <c r="AE1355" s="97"/>
      <c r="AF1355" s="93"/>
      <c r="AG1355" s="93"/>
      <c r="AH1355" s="93"/>
      <c r="AI1355" s="30"/>
      <c r="AJ1355" s="30"/>
      <c r="AK1355" s="30"/>
      <c r="AL1355" s="30"/>
      <c r="AM1355" s="109"/>
      <c r="AN1355" s="109"/>
      <c r="AO1355" s="30"/>
      <c r="AP1355" s="109" t="s">
        <v>2112</v>
      </c>
      <c r="AQ1355"/>
      <c r="AR1355"/>
      <c r="AS1355"/>
      <c r="AT1355"/>
      <c r="AU1355"/>
      <c r="AV1355"/>
    </row>
    <row r="1356" spans="27:48" ht="23.45" customHeight="1" x14ac:dyDescent="0.2">
      <c r="AA1356" s="97"/>
      <c r="AB1356" s="97"/>
      <c r="AC1356" s="97"/>
      <c r="AD1356" s="97"/>
      <c r="AE1356" s="97"/>
      <c r="AF1356" s="93"/>
      <c r="AG1356" s="93"/>
      <c r="AH1356" s="93"/>
      <c r="AI1356" s="30"/>
      <c r="AJ1356" s="30"/>
      <c r="AK1356" s="30"/>
      <c r="AL1356" s="30"/>
      <c r="AM1356" s="109"/>
      <c r="AN1356" s="109"/>
      <c r="AO1356" s="30"/>
      <c r="AP1356" s="109" t="s">
        <v>2113</v>
      </c>
      <c r="AQ1356"/>
      <c r="AR1356"/>
      <c r="AS1356"/>
      <c r="AT1356"/>
      <c r="AU1356"/>
      <c r="AV1356"/>
    </row>
    <row r="1357" spans="27:48" ht="23.45" customHeight="1" x14ac:dyDescent="0.2">
      <c r="AA1357" s="97"/>
      <c r="AB1357" s="97"/>
      <c r="AC1357" s="97"/>
      <c r="AD1357" s="97"/>
      <c r="AE1357" s="97"/>
      <c r="AF1357" s="93"/>
      <c r="AG1357" s="93"/>
      <c r="AH1357" s="93"/>
      <c r="AI1357" s="30"/>
      <c r="AJ1357" s="30"/>
      <c r="AK1357" s="30"/>
      <c r="AL1357" s="30"/>
      <c r="AM1357" s="109"/>
      <c r="AN1357" s="109"/>
      <c r="AO1357" s="30"/>
      <c r="AP1357" s="109" t="s">
        <v>2114</v>
      </c>
      <c r="AQ1357"/>
      <c r="AR1357"/>
      <c r="AS1357"/>
      <c r="AT1357"/>
      <c r="AU1357"/>
      <c r="AV1357"/>
    </row>
    <row r="1358" spans="27:48" ht="23.45" customHeight="1" x14ac:dyDescent="0.2">
      <c r="AA1358" s="97"/>
      <c r="AB1358" s="97"/>
      <c r="AC1358" s="97"/>
      <c r="AD1358" s="97"/>
      <c r="AE1358" s="97"/>
      <c r="AF1358" s="93"/>
      <c r="AG1358" s="93"/>
      <c r="AH1358" s="93"/>
      <c r="AI1358" s="30"/>
      <c r="AJ1358" s="30"/>
      <c r="AK1358" s="30"/>
      <c r="AL1358" s="30"/>
      <c r="AM1358" s="109"/>
      <c r="AN1358" s="109"/>
      <c r="AO1358" s="30"/>
      <c r="AP1358" s="109" t="s">
        <v>2115</v>
      </c>
      <c r="AQ1358"/>
      <c r="AR1358"/>
      <c r="AS1358"/>
      <c r="AT1358"/>
      <c r="AU1358"/>
      <c r="AV1358"/>
    </row>
    <row r="1359" spans="27:48" ht="23.45" customHeight="1" x14ac:dyDescent="0.2">
      <c r="AA1359" s="97"/>
      <c r="AB1359" s="97"/>
      <c r="AC1359" s="97"/>
      <c r="AD1359" s="97"/>
      <c r="AE1359" s="97"/>
      <c r="AF1359" s="93"/>
      <c r="AG1359" s="93"/>
      <c r="AH1359" s="93"/>
      <c r="AI1359" s="30"/>
      <c r="AJ1359" s="30"/>
      <c r="AK1359" s="30"/>
      <c r="AL1359" s="30"/>
      <c r="AM1359" s="109"/>
      <c r="AN1359" s="109"/>
      <c r="AO1359" s="30"/>
      <c r="AP1359" s="109" t="s">
        <v>2116</v>
      </c>
      <c r="AQ1359"/>
      <c r="AR1359"/>
      <c r="AS1359"/>
      <c r="AT1359"/>
      <c r="AU1359"/>
      <c r="AV1359"/>
    </row>
    <row r="1360" spans="27:48" ht="23.45" customHeight="1" x14ac:dyDescent="0.2">
      <c r="AA1360" s="97"/>
      <c r="AB1360" s="97"/>
      <c r="AC1360" s="97"/>
      <c r="AD1360" s="97"/>
      <c r="AE1360" s="97"/>
      <c r="AF1360" s="93"/>
      <c r="AG1360" s="93"/>
      <c r="AH1360" s="93"/>
      <c r="AI1360" s="30"/>
      <c r="AJ1360" s="30"/>
      <c r="AK1360" s="30"/>
      <c r="AL1360" s="30"/>
      <c r="AM1360" s="109"/>
      <c r="AN1360" s="109"/>
      <c r="AO1360" s="30"/>
      <c r="AP1360" s="109" t="s">
        <v>2117</v>
      </c>
      <c r="AQ1360"/>
      <c r="AR1360"/>
      <c r="AS1360"/>
      <c r="AT1360"/>
      <c r="AU1360"/>
      <c r="AV1360"/>
    </row>
    <row r="1361" spans="27:48" ht="23.45" customHeight="1" x14ac:dyDescent="0.2">
      <c r="AA1361" s="97"/>
      <c r="AB1361" s="97"/>
      <c r="AC1361" s="97"/>
      <c r="AD1361" s="97"/>
      <c r="AE1361" s="97"/>
      <c r="AF1361" s="93"/>
      <c r="AG1361" s="93"/>
      <c r="AH1361" s="93"/>
      <c r="AI1361" s="30"/>
      <c r="AJ1361" s="30"/>
      <c r="AK1361" s="30"/>
      <c r="AL1361" s="30"/>
      <c r="AM1361" s="109"/>
      <c r="AN1361" s="109"/>
      <c r="AO1361" s="30"/>
      <c r="AP1361" s="109" t="s">
        <v>2118</v>
      </c>
      <c r="AQ1361"/>
      <c r="AR1361"/>
      <c r="AS1361"/>
      <c r="AT1361"/>
      <c r="AU1361"/>
      <c r="AV1361"/>
    </row>
    <row r="1362" spans="27:48" ht="23.45" customHeight="1" x14ac:dyDescent="0.2">
      <c r="AA1362" s="97"/>
      <c r="AB1362" s="97"/>
      <c r="AC1362" s="97"/>
      <c r="AD1362" s="97"/>
      <c r="AE1362" s="97"/>
      <c r="AF1362" s="93"/>
      <c r="AG1362" s="93"/>
      <c r="AH1362" s="93"/>
      <c r="AI1362" s="30"/>
      <c r="AJ1362" s="30"/>
      <c r="AK1362" s="30"/>
      <c r="AL1362" s="30"/>
      <c r="AM1362" s="109"/>
      <c r="AN1362" s="109"/>
      <c r="AO1362" s="30"/>
      <c r="AP1362" s="109" t="s">
        <v>2119</v>
      </c>
      <c r="AQ1362"/>
      <c r="AR1362"/>
      <c r="AS1362"/>
      <c r="AT1362"/>
      <c r="AU1362"/>
      <c r="AV1362"/>
    </row>
    <row r="1363" spans="27:48" ht="23.45" customHeight="1" x14ac:dyDescent="0.2">
      <c r="AA1363" s="97"/>
      <c r="AB1363" s="97"/>
      <c r="AC1363" s="97"/>
      <c r="AD1363" s="97"/>
      <c r="AE1363" s="97"/>
      <c r="AF1363" s="93"/>
      <c r="AG1363" s="93"/>
      <c r="AH1363" s="93"/>
      <c r="AI1363" s="30"/>
      <c r="AJ1363" s="30"/>
      <c r="AK1363" s="30"/>
      <c r="AL1363" s="30"/>
      <c r="AM1363" s="109"/>
      <c r="AN1363" s="109"/>
      <c r="AO1363" s="30"/>
      <c r="AP1363" s="109" t="s">
        <v>2120</v>
      </c>
      <c r="AQ1363"/>
      <c r="AR1363"/>
      <c r="AS1363"/>
      <c r="AT1363"/>
      <c r="AU1363"/>
      <c r="AV1363"/>
    </row>
    <row r="1364" spans="27:48" ht="23.45" customHeight="1" x14ac:dyDescent="0.2">
      <c r="AA1364" s="97"/>
      <c r="AB1364" s="97"/>
      <c r="AC1364" s="97"/>
      <c r="AD1364" s="97"/>
      <c r="AE1364" s="97"/>
      <c r="AF1364" s="93"/>
      <c r="AG1364" s="93"/>
      <c r="AH1364" s="93"/>
      <c r="AI1364" s="30"/>
      <c r="AJ1364" s="30"/>
      <c r="AK1364" s="30"/>
      <c r="AL1364" s="30"/>
      <c r="AM1364" s="109"/>
      <c r="AN1364" s="109"/>
      <c r="AO1364" s="30"/>
      <c r="AP1364" s="109" t="s">
        <v>2121</v>
      </c>
      <c r="AQ1364"/>
      <c r="AR1364"/>
      <c r="AS1364"/>
      <c r="AT1364"/>
      <c r="AU1364"/>
      <c r="AV1364"/>
    </row>
    <row r="1365" spans="27:48" ht="23.45" customHeight="1" x14ac:dyDescent="0.2">
      <c r="AA1365" s="97"/>
      <c r="AB1365" s="97"/>
      <c r="AC1365" s="97"/>
      <c r="AD1365" s="97"/>
      <c r="AE1365" s="97"/>
      <c r="AF1365" s="93"/>
      <c r="AG1365" s="93"/>
      <c r="AH1365" s="93"/>
      <c r="AI1365" s="30"/>
      <c r="AJ1365" s="30"/>
      <c r="AK1365" s="30"/>
      <c r="AL1365" s="30"/>
      <c r="AM1365" s="109"/>
      <c r="AN1365" s="109"/>
      <c r="AO1365" s="30"/>
      <c r="AP1365" s="109" t="s">
        <v>2122</v>
      </c>
      <c r="AQ1365"/>
      <c r="AR1365"/>
      <c r="AS1365"/>
      <c r="AT1365"/>
      <c r="AU1365"/>
      <c r="AV1365"/>
    </row>
    <row r="1366" spans="27:48" ht="23.45" customHeight="1" x14ac:dyDescent="0.2">
      <c r="AA1366" s="97"/>
      <c r="AB1366" s="97"/>
      <c r="AC1366" s="97"/>
      <c r="AD1366" s="97"/>
      <c r="AE1366" s="97"/>
      <c r="AF1366" s="93"/>
      <c r="AG1366" s="93"/>
      <c r="AH1366" s="93"/>
      <c r="AI1366" s="30"/>
      <c r="AJ1366" s="30"/>
      <c r="AK1366" s="30"/>
      <c r="AL1366" s="30"/>
      <c r="AM1366" s="109"/>
      <c r="AN1366" s="109"/>
      <c r="AO1366" s="30"/>
      <c r="AP1366" s="109" t="s">
        <v>2123</v>
      </c>
      <c r="AQ1366"/>
      <c r="AR1366"/>
      <c r="AS1366"/>
      <c r="AT1366"/>
      <c r="AU1366"/>
      <c r="AV1366"/>
    </row>
    <row r="1367" spans="27:48" ht="23.45" customHeight="1" x14ac:dyDescent="0.2">
      <c r="AA1367" s="97"/>
      <c r="AB1367" s="97"/>
      <c r="AC1367" s="97"/>
      <c r="AD1367" s="97"/>
      <c r="AE1367" s="97"/>
      <c r="AF1367" s="93"/>
      <c r="AG1367" s="93"/>
      <c r="AH1367" s="93"/>
      <c r="AI1367" s="30"/>
      <c r="AJ1367" s="30"/>
      <c r="AK1367" s="30"/>
      <c r="AL1367" s="30"/>
      <c r="AM1367" s="109"/>
      <c r="AN1367" s="109"/>
      <c r="AO1367" s="30"/>
      <c r="AP1367" s="109" t="s">
        <v>2124</v>
      </c>
      <c r="AQ1367"/>
      <c r="AR1367"/>
      <c r="AS1367"/>
      <c r="AT1367"/>
      <c r="AU1367"/>
      <c r="AV1367"/>
    </row>
    <row r="1368" spans="27:48" ht="23.45" customHeight="1" x14ac:dyDescent="0.2">
      <c r="AA1368" s="97"/>
      <c r="AB1368" s="97"/>
      <c r="AC1368" s="97"/>
      <c r="AD1368" s="97"/>
      <c r="AE1368" s="97"/>
      <c r="AF1368" s="93"/>
      <c r="AG1368" s="93"/>
      <c r="AH1368" s="93"/>
      <c r="AI1368" s="30"/>
      <c r="AJ1368" s="30"/>
      <c r="AK1368" s="30"/>
      <c r="AL1368" s="30"/>
      <c r="AM1368" s="109"/>
      <c r="AN1368" s="109"/>
      <c r="AO1368" s="30"/>
      <c r="AP1368" s="109" t="s">
        <v>2125</v>
      </c>
      <c r="AQ1368"/>
      <c r="AR1368"/>
      <c r="AS1368"/>
      <c r="AT1368"/>
      <c r="AU1368"/>
      <c r="AV1368"/>
    </row>
    <row r="1369" spans="27:48" ht="23.45" customHeight="1" x14ac:dyDescent="0.2">
      <c r="AA1369" s="97"/>
      <c r="AB1369" s="97"/>
      <c r="AC1369" s="97"/>
      <c r="AD1369" s="97"/>
      <c r="AE1369" s="97"/>
      <c r="AF1369" s="93"/>
      <c r="AG1369" s="93"/>
      <c r="AH1369" s="93"/>
      <c r="AI1369" s="30"/>
      <c r="AJ1369" s="30"/>
      <c r="AK1369" s="30"/>
      <c r="AL1369" s="30"/>
      <c r="AM1369" s="109"/>
      <c r="AN1369" s="109"/>
      <c r="AO1369" s="30"/>
      <c r="AP1369" s="109" t="s">
        <v>2126</v>
      </c>
      <c r="AQ1369"/>
      <c r="AR1369"/>
      <c r="AS1369"/>
      <c r="AT1369"/>
      <c r="AU1369"/>
      <c r="AV1369"/>
    </row>
    <row r="1370" spans="27:48" ht="23.45" customHeight="1" x14ac:dyDescent="0.2">
      <c r="AA1370" s="97"/>
      <c r="AB1370" s="97"/>
      <c r="AC1370" s="97"/>
      <c r="AD1370" s="97"/>
      <c r="AE1370" s="97"/>
      <c r="AF1370" s="93"/>
      <c r="AG1370" s="93"/>
      <c r="AH1370" s="93"/>
      <c r="AI1370" s="30"/>
      <c r="AJ1370" s="30"/>
      <c r="AK1370" s="30"/>
      <c r="AL1370" s="30"/>
      <c r="AM1370" s="109"/>
      <c r="AN1370" s="109"/>
      <c r="AO1370" s="30"/>
      <c r="AP1370" s="109" t="s">
        <v>2127</v>
      </c>
      <c r="AQ1370"/>
      <c r="AR1370"/>
      <c r="AS1370"/>
      <c r="AT1370"/>
      <c r="AU1370"/>
      <c r="AV1370"/>
    </row>
    <row r="1371" spans="27:48" ht="23.45" customHeight="1" x14ac:dyDescent="0.2">
      <c r="AA1371" s="97"/>
      <c r="AB1371" s="97"/>
      <c r="AC1371" s="97"/>
      <c r="AD1371" s="97"/>
      <c r="AE1371" s="97"/>
      <c r="AF1371" s="93"/>
      <c r="AG1371" s="93"/>
      <c r="AH1371" s="93"/>
      <c r="AI1371" s="30"/>
      <c r="AJ1371" s="30"/>
      <c r="AK1371" s="30"/>
      <c r="AL1371" s="30"/>
      <c r="AM1371" s="109"/>
      <c r="AN1371" s="109"/>
      <c r="AO1371" s="30"/>
      <c r="AP1371" s="109" t="s">
        <v>2128</v>
      </c>
      <c r="AQ1371"/>
      <c r="AR1371"/>
      <c r="AS1371"/>
      <c r="AT1371"/>
      <c r="AU1371"/>
      <c r="AV1371"/>
    </row>
    <row r="1372" spans="27:48" ht="23.45" customHeight="1" x14ac:dyDescent="0.2">
      <c r="AA1372" s="97"/>
      <c r="AB1372" s="97"/>
      <c r="AC1372" s="97"/>
      <c r="AD1372" s="97"/>
      <c r="AE1372" s="97"/>
      <c r="AF1372" s="93"/>
      <c r="AG1372" s="93"/>
      <c r="AH1372" s="93"/>
      <c r="AI1372" s="30"/>
      <c r="AJ1372" s="30"/>
      <c r="AK1372" s="30"/>
      <c r="AL1372" s="30"/>
      <c r="AM1372" s="109"/>
      <c r="AN1372" s="109"/>
      <c r="AO1372" s="30"/>
      <c r="AP1372" s="109" t="s">
        <v>2129</v>
      </c>
      <c r="AQ1372"/>
      <c r="AR1372"/>
      <c r="AS1372"/>
      <c r="AT1372"/>
      <c r="AU1372"/>
      <c r="AV1372"/>
    </row>
    <row r="1373" spans="27:48" ht="23.45" customHeight="1" x14ac:dyDescent="0.2">
      <c r="AA1373" s="97"/>
      <c r="AB1373" s="97"/>
      <c r="AC1373" s="97"/>
      <c r="AD1373" s="97"/>
      <c r="AE1373" s="97"/>
      <c r="AF1373" s="93"/>
      <c r="AG1373" s="93"/>
      <c r="AH1373" s="93"/>
      <c r="AI1373" s="30"/>
      <c r="AJ1373" s="30"/>
      <c r="AK1373" s="30"/>
      <c r="AL1373" s="30"/>
      <c r="AM1373" s="109"/>
      <c r="AN1373" s="109"/>
      <c r="AO1373" s="30"/>
      <c r="AP1373" s="109" t="s">
        <v>2130</v>
      </c>
      <c r="AQ1373"/>
      <c r="AR1373"/>
      <c r="AS1373"/>
      <c r="AT1373"/>
      <c r="AU1373"/>
      <c r="AV1373"/>
    </row>
    <row r="1374" spans="27:48" ht="23.45" customHeight="1" x14ac:dyDescent="0.2">
      <c r="AA1374" s="97"/>
      <c r="AB1374" s="97"/>
      <c r="AC1374" s="97"/>
      <c r="AD1374" s="97"/>
      <c r="AE1374" s="97"/>
      <c r="AF1374" s="93"/>
      <c r="AG1374" s="93"/>
      <c r="AH1374" s="93"/>
      <c r="AI1374" s="30"/>
      <c r="AJ1374" s="30"/>
      <c r="AK1374" s="30"/>
      <c r="AL1374" s="30"/>
      <c r="AM1374" s="109"/>
      <c r="AN1374" s="109"/>
      <c r="AO1374" s="30"/>
      <c r="AP1374" s="109" t="s">
        <v>2131</v>
      </c>
      <c r="AQ1374"/>
      <c r="AR1374"/>
      <c r="AS1374"/>
      <c r="AT1374"/>
      <c r="AU1374"/>
      <c r="AV1374"/>
    </row>
    <row r="1375" spans="27:48" ht="23.45" customHeight="1" x14ac:dyDescent="0.2">
      <c r="AA1375" s="97"/>
      <c r="AB1375" s="97"/>
      <c r="AC1375" s="97"/>
      <c r="AD1375" s="97"/>
      <c r="AE1375" s="97"/>
      <c r="AF1375" s="93"/>
      <c r="AG1375" s="93"/>
      <c r="AH1375" s="93"/>
      <c r="AI1375" s="30"/>
      <c r="AJ1375" s="30"/>
      <c r="AK1375" s="30"/>
      <c r="AL1375" s="30"/>
      <c r="AM1375" s="109"/>
      <c r="AN1375" s="109"/>
      <c r="AO1375" s="30"/>
      <c r="AP1375" s="109" t="s">
        <v>2132</v>
      </c>
      <c r="AQ1375"/>
      <c r="AR1375"/>
      <c r="AS1375"/>
      <c r="AT1375"/>
      <c r="AU1375"/>
      <c r="AV1375"/>
    </row>
    <row r="1376" spans="27:48" ht="23.45" customHeight="1" x14ac:dyDescent="0.2">
      <c r="AA1376" s="97"/>
      <c r="AB1376" s="97"/>
      <c r="AC1376" s="97"/>
      <c r="AD1376" s="97"/>
      <c r="AE1376" s="97"/>
      <c r="AF1376" s="93"/>
      <c r="AG1376" s="93"/>
      <c r="AH1376" s="93"/>
      <c r="AI1376" s="30"/>
      <c r="AJ1376" s="30"/>
      <c r="AK1376" s="30"/>
      <c r="AL1376" s="30"/>
      <c r="AM1376" s="109"/>
      <c r="AN1376" s="109"/>
      <c r="AO1376" s="30"/>
      <c r="AP1376" s="109" t="s">
        <v>2133</v>
      </c>
      <c r="AQ1376"/>
      <c r="AR1376"/>
      <c r="AS1376"/>
      <c r="AT1376"/>
      <c r="AU1376"/>
      <c r="AV1376"/>
    </row>
    <row r="1377" spans="27:48" ht="23.45" customHeight="1" x14ac:dyDescent="0.2">
      <c r="AA1377" s="97"/>
      <c r="AB1377" s="97"/>
      <c r="AC1377" s="97"/>
      <c r="AD1377" s="97"/>
      <c r="AE1377" s="97"/>
      <c r="AF1377" s="93"/>
      <c r="AG1377" s="93"/>
      <c r="AH1377" s="93"/>
      <c r="AI1377" s="30"/>
      <c r="AJ1377" s="30"/>
      <c r="AK1377" s="30"/>
      <c r="AL1377" s="30"/>
      <c r="AM1377" s="109"/>
      <c r="AN1377" s="109"/>
      <c r="AO1377" s="30"/>
      <c r="AP1377" s="109" t="s">
        <v>2134</v>
      </c>
      <c r="AQ1377"/>
      <c r="AR1377"/>
      <c r="AS1377"/>
      <c r="AT1377"/>
      <c r="AU1377"/>
      <c r="AV1377"/>
    </row>
    <row r="1378" spans="27:48" ht="23.45" customHeight="1" x14ac:dyDescent="0.2">
      <c r="AA1378" s="97"/>
      <c r="AB1378" s="97"/>
      <c r="AC1378" s="97"/>
      <c r="AD1378" s="97"/>
      <c r="AE1378" s="97"/>
      <c r="AF1378" s="93"/>
      <c r="AG1378" s="93"/>
      <c r="AH1378" s="93"/>
      <c r="AI1378" s="30"/>
      <c r="AJ1378" s="30"/>
      <c r="AK1378" s="30"/>
      <c r="AL1378" s="30"/>
      <c r="AM1378" s="109"/>
      <c r="AN1378" s="109"/>
      <c r="AO1378" s="30"/>
      <c r="AP1378" s="109" t="s">
        <v>2135</v>
      </c>
      <c r="AQ1378"/>
      <c r="AR1378"/>
      <c r="AS1378"/>
      <c r="AT1378"/>
      <c r="AU1378"/>
      <c r="AV1378"/>
    </row>
    <row r="1379" spans="27:48" ht="23.45" customHeight="1" x14ac:dyDescent="0.2">
      <c r="AA1379" s="97"/>
      <c r="AB1379" s="97"/>
      <c r="AC1379" s="97"/>
      <c r="AD1379" s="97"/>
      <c r="AE1379" s="97"/>
      <c r="AF1379" s="93"/>
      <c r="AG1379" s="93"/>
      <c r="AH1379" s="93"/>
      <c r="AI1379" s="30"/>
      <c r="AJ1379" s="30"/>
      <c r="AK1379" s="30"/>
      <c r="AL1379" s="30"/>
      <c r="AM1379" s="109"/>
      <c r="AN1379" s="109"/>
      <c r="AO1379" s="30"/>
      <c r="AP1379" s="109" t="s">
        <v>2136</v>
      </c>
      <c r="AQ1379"/>
      <c r="AR1379"/>
      <c r="AS1379"/>
      <c r="AT1379"/>
      <c r="AU1379"/>
      <c r="AV1379"/>
    </row>
    <row r="1380" spans="27:48" ht="23.45" customHeight="1" x14ac:dyDescent="0.2">
      <c r="AA1380" s="97"/>
      <c r="AB1380" s="97"/>
      <c r="AC1380" s="97"/>
      <c r="AD1380" s="97"/>
      <c r="AE1380" s="97"/>
      <c r="AF1380" s="93"/>
      <c r="AG1380" s="93"/>
      <c r="AH1380" s="93"/>
      <c r="AI1380" s="30"/>
      <c r="AJ1380" s="30"/>
      <c r="AK1380" s="30"/>
      <c r="AL1380" s="30"/>
      <c r="AM1380" s="109"/>
      <c r="AN1380" s="109"/>
      <c r="AO1380" s="30"/>
      <c r="AP1380" s="109" t="s">
        <v>2137</v>
      </c>
      <c r="AQ1380"/>
      <c r="AR1380"/>
      <c r="AS1380"/>
      <c r="AT1380"/>
      <c r="AU1380"/>
      <c r="AV1380"/>
    </row>
    <row r="1381" spans="27:48" ht="23.45" customHeight="1" x14ac:dyDescent="0.2">
      <c r="AA1381" s="97"/>
      <c r="AB1381" s="97"/>
      <c r="AC1381" s="97"/>
      <c r="AD1381" s="97"/>
      <c r="AE1381" s="97"/>
      <c r="AF1381" s="93"/>
      <c r="AG1381" s="93"/>
      <c r="AH1381" s="93"/>
      <c r="AI1381" s="30"/>
      <c r="AJ1381" s="30"/>
      <c r="AK1381" s="30"/>
      <c r="AL1381" s="30"/>
      <c r="AM1381" s="109"/>
      <c r="AN1381" s="109"/>
      <c r="AO1381" s="30"/>
      <c r="AP1381" s="109" t="s">
        <v>2138</v>
      </c>
      <c r="AQ1381"/>
      <c r="AR1381"/>
      <c r="AS1381"/>
      <c r="AT1381"/>
      <c r="AU1381"/>
      <c r="AV1381"/>
    </row>
    <row r="1382" spans="27:48" ht="23.45" customHeight="1" x14ac:dyDescent="0.2">
      <c r="AA1382" s="97"/>
      <c r="AB1382" s="97"/>
      <c r="AC1382" s="97"/>
      <c r="AD1382" s="97"/>
      <c r="AE1382" s="97"/>
      <c r="AF1382" s="93"/>
      <c r="AG1382" s="93"/>
      <c r="AH1382" s="93"/>
      <c r="AI1382" s="30"/>
      <c r="AJ1382" s="30"/>
      <c r="AK1382" s="30"/>
      <c r="AL1382" s="30"/>
      <c r="AM1382" s="109"/>
      <c r="AN1382" s="109"/>
      <c r="AO1382" s="30"/>
      <c r="AP1382" s="109" t="s">
        <v>2139</v>
      </c>
      <c r="AQ1382"/>
      <c r="AR1382"/>
      <c r="AS1382"/>
      <c r="AT1382"/>
      <c r="AU1382"/>
      <c r="AV1382"/>
    </row>
    <row r="1383" spans="27:48" ht="23.45" customHeight="1" x14ac:dyDescent="0.2">
      <c r="AA1383" s="97"/>
      <c r="AB1383" s="97"/>
      <c r="AC1383" s="97"/>
      <c r="AD1383" s="97"/>
      <c r="AE1383" s="97"/>
      <c r="AF1383" s="93"/>
      <c r="AG1383" s="93"/>
      <c r="AH1383" s="93"/>
      <c r="AI1383" s="30"/>
      <c r="AJ1383" s="30"/>
      <c r="AK1383" s="30"/>
      <c r="AL1383" s="30"/>
      <c r="AM1383" s="109"/>
      <c r="AN1383" s="109"/>
      <c r="AO1383" s="30"/>
      <c r="AP1383" s="109" t="s">
        <v>2140</v>
      </c>
      <c r="AQ1383"/>
      <c r="AR1383"/>
      <c r="AS1383"/>
      <c r="AT1383"/>
      <c r="AU1383"/>
      <c r="AV1383"/>
    </row>
    <row r="1384" spans="27:48" ht="23.45" customHeight="1" x14ac:dyDescent="0.2">
      <c r="AA1384" s="97"/>
      <c r="AB1384" s="97"/>
      <c r="AC1384" s="97"/>
      <c r="AD1384" s="97"/>
      <c r="AE1384" s="97"/>
      <c r="AF1384" s="93"/>
      <c r="AG1384" s="93"/>
      <c r="AH1384" s="93"/>
      <c r="AI1384" s="30"/>
      <c r="AJ1384" s="30"/>
      <c r="AK1384" s="30"/>
      <c r="AL1384" s="30"/>
      <c r="AM1384" s="109"/>
      <c r="AN1384" s="109"/>
      <c r="AO1384" s="30"/>
      <c r="AP1384" s="109" t="s">
        <v>2141</v>
      </c>
      <c r="AQ1384"/>
      <c r="AR1384"/>
      <c r="AS1384"/>
      <c r="AT1384"/>
      <c r="AU1384"/>
      <c r="AV1384"/>
    </row>
    <row r="1385" spans="27:48" ht="23.45" customHeight="1" x14ac:dyDescent="0.2">
      <c r="AA1385" s="97"/>
      <c r="AB1385" s="97"/>
      <c r="AC1385" s="97"/>
      <c r="AD1385" s="97"/>
      <c r="AE1385" s="97"/>
      <c r="AF1385" s="93"/>
      <c r="AG1385" s="93"/>
      <c r="AH1385" s="93"/>
      <c r="AI1385" s="30"/>
      <c r="AJ1385" s="30"/>
      <c r="AK1385" s="30"/>
      <c r="AL1385" s="30"/>
      <c r="AM1385" s="109"/>
      <c r="AN1385" s="109"/>
      <c r="AO1385" s="30"/>
      <c r="AP1385" s="109" t="s">
        <v>2142</v>
      </c>
      <c r="AQ1385"/>
      <c r="AR1385"/>
      <c r="AS1385"/>
      <c r="AT1385"/>
      <c r="AU1385"/>
      <c r="AV1385"/>
    </row>
    <row r="1386" spans="27:48" ht="23.45" customHeight="1" x14ac:dyDescent="0.2">
      <c r="AA1386" s="97"/>
      <c r="AB1386" s="97"/>
      <c r="AC1386" s="97"/>
      <c r="AD1386" s="97"/>
      <c r="AE1386" s="97"/>
      <c r="AF1386" s="93"/>
      <c r="AG1386" s="93"/>
      <c r="AH1386" s="93"/>
      <c r="AI1386" s="30"/>
      <c r="AJ1386" s="30"/>
      <c r="AK1386" s="30"/>
      <c r="AL1386" s="30"/>
      <c r="AM1386" s="109"/>
      <c r="AN1386" s="109"/>
      <c r="AO1386" s="30"/>
      <c r="AP1386" s="109" t="s">
        <v>2143</v>
      </c>
      <c r="AQ1386"/>
      <c r="AR1386"/>
      <c r="AS1386"/>
      <c r="AT1386"/>
      <c r="AU1386"/>
      <c r="AV1386"/>
    </row>
    <row r="1387" spans="27:48" ht="23.45" customHeight="1" x14ac:dyDescent="0.2">
      <c r="AA1387" s="97"/>
      <c r="AB1387" s="97"/>
      <c r="AC1387" s="97"/>
      <c r="AD1387" s="97"/>
      <c r="AE1387" s="97"/>
      <c r="AF1387" s="93"/>
      <c r="AG1387" s="93"/>
      <c r="AH1387" s="93"/>
      <c r="AI1387" s="30"/>
      <c r="AJ1387" s="30"/>
      <c r="AK1387" s="30"/>
      <c r="AL1387" s="30"/>
      <c r="AM1387" s="109"/>
      <c r="AN1387" s="109"/>
      <c r="AO1387" s="30"/>
      <c r="AP1387" s="109" t="s">
        <v>2144</v>
      </c>
      <c r="AQ1387"/>
      <c r="AR1387"/>
      <c r="AS1387"/>
      <c r="AT1387"/>
      <c r="AU1387"/>
      <c r="AV1387"/>
    </row>
    <row r="1388" spans="27:48" ht="23.45" customHeight="1" x14ac:dyDescent="0.2">
      <c r="AA1388" s="97"/>
      <c r="AB1388" s="97"/>
      <c r="AC1388" s="97"/>
      <c r="AD1388" s="97"/>
      <c r="AE1388" s="97"/>
      <c r="AF1388" s="93"/>
      <c r="AG1388" s="93"/>
      <c r="AH1388" s="93"/>
      <c r="AI1388" s="30"/>
      <c r="AJ1388" s="30"/>
      <c r="AK1388" s="30"/>
      <c r="AL1388" s="30"/>
      <c r="AM1388" s="109"/>
      <c r="AN1388" s="109"/>
      <c r="AO1388" s="30"/>
      <c r="AP1388" s="109" t="s">
        <v>2145</v>
      </c>
      <c r="AQ1388"/>
      <c r="AR1388"/>
      <c r="AS1388"/>
      <c r="AT1388"/>
      <c r="AU1388"/>
      <c r="AV1388"/>
    </row>
    <row r="1389" spans="27:48" ht="23.45" customHeight="1" x14ac:dyDescent="0.2">
      <c r="AA1389" s="97"/>
      <c r="AB1389" s="97"/>
      <c r="AC1389" s="97"/>
      <c r="AD1389" s="97"/>
      <c r="AE1389" s="97"/>
      <c r="AF1389" s="93"/>
      <c r="AG1389" s="93"/>
      <c r="AH1389" s="93"/>
      <c r="AI1389" s="30"/>
      <c r="AJ1389" s="30"/>
      <c r="AK1389" s="30"/>
      <c r="AL1389" s="30"/>
      <c r="AM1389" s="109"/>
      <c r="AN1389" s="109"/>
      <c r="AO1389" s="30"/>
      <c r="AP1389" s="109" t="s">
        <v>2146</v>
      </c>
      <c r="AQ1389"/>
      <c r="AR1389"/>
      <c r="AS1389"/>
      <c r="AT1389"/>
      <c r="AU1389"/>
      <c r="AV1389"/>
    </row>
    <row r="1390" spans="27:48" ht="23.45" customHeight="1" x14ac:dyDescent="0.2">
      <c r="AA1390" s="97"/>
      <c r="AB1390" s="97"/>
      <c r="AC1390" s="97"/>
      <c r="AD1390" s="97"/>
      <c r="AE1390" s="97"/>
      <c r="AF1390" s="93"/>
      <c r="AG1390" s="93"/>
      <c r="AH1390" s="93"/>
      <c r="AI1390" s="30"/>
      <c r="AJ1390" s="30"/>
      <c r="AK1390" s="30"/>
      <c r="AL1390" s="30"/>
      <c r="AM1390" s="109"/>
      <c r="AN1390" s="109"/>
      <c r="AO1390" s="30"/>
      <c r="AP1390" s="109" t="s">
        <v>2147</v>
      </c>
      <c r="AQ1390"/>
      <c r="AR1390"/>
      <c r="AS1390"/>
      <c r="AT1390"/>
      <c r="AU1390"/>
      <c r="AV1390"/>
    </row>
    <row r="1391" spans="27:48" ht="23.45" customHeight="1" x14ac:dyDescent="0.2">
      <c r="AA1391" s="97"/>
      <c r="AB1391" s="97"/>
      <c r="AC1391" s="97"/>
      <c r="AD1391" s="97"/>
      <c r="AE1391" s="97"/>
      <c r="AF1391" s="93"/>
      <c r="AG1391" s="93"/>
      <c r="AH1391" s="93"/>
      <c r="AI1391" s="30"/>
      <c r="AJ1391" s="30"/>
      <c r="AK1391" s="30"/>
      <c r="AL1391" s="30"/>
      <c r="AM1391" s="109"/>
      <c r="AN1391" s="109"/>
      <c r="AO1391" s="30"/>
      <c r="AP1391" s="109" t="s">
        <v>2148</v>
      </c>
      <c r="AQ1391"/>
      <c r="AR1391"/>
      <c r="AS1391"/>
      <c r="AT1391"/>
      <c r="AU1391"/>
      <c r="AV1391"/>
    </row>
    <row r="1392" spans="27:48" ht="23.45" customHeight="1" x14ac:dyDescent="0.2">
      <c r="AA1392" s="97"/>
      <c r="AB1392" s="97"/>
      <c r="AC1392" s="97"/>
      <c r="AD1392" s="97"/>
      <c r="AE1392" s="97"/>
      <c r="AF1392" s="93"/>
      <c r="AG1392" s="93"/>
      <c r="AH1392" s="93"/>
      <c r="AI1392" s="30"/>
      <c r="AJ1392" s="30"/>
      <c r="AK1392" s="30"/>
      <c r="AL1392" s="30"/>
      <c r="AM1392" s="109"/>
      <c r="AN1392" s="109"/>
      <c r="AO1392" s="30"/>
      <c r="AP1392" s="109" t="s">
        <v>2149</v>
      </c>
      <c r="AQ1392"/>
      <c r="AR1392"/>
      <c r="AS1392"/>
      <c r="AT1392"/>
      <c r="AU1392"/>
      <c r="AV1392"/>
    </row>
    <row r="1393" spans="27:48" ht="23.45" customHeight="1" x14ac:dyDescent="0.2">
      <c r="AA1393" s="97"/>
      <c r="AB1393" s="97"/>
      <c r="AC1393" s="97"/>
      <c r="AD1393" s="97"/>
      <c r="AE1393" s="97"/>
      <c r="AF1393" s="93"/>
      <c r="AG1393" s="93"/>
      <c r="AH1393" s="93"/>
      <c r="AI1393" s="30"/>
      <c r="AJ1393" s="30"/>
      <c r="AK1393" s="30"/>
      <c r="AL1393" s="30"/>
      <c r="AM1393" s="109"/>
      <c r="AN1393" s="109"/>
      <c r="AO1393" s="30"/>
      <c r="AP1393" s="109" t="s">
        <v>2150</v>
      </c>
      <c r="AQ1393"/>
      <c r="AR1393"/>
      <c r="AS1393"/>
      <c r="AT1393"/>
      <c r="AU1393"/>
      <c r="AV1393"/>
    </row>
    <row r="1394" spans="27:48" ht="23.45" customHeight="1" x14ac:dyDescent="0.2">
      <c r="AA1394" s="97"/>
      <c r="AB1394" s="97"/>
      <c r="AC1394" s="97"/>
      <c r="AD1394" s="97"/>
      <c r="AE1394" s="97"/>
      <c r="AF1394" s="93"/>
      <c r="AG1394" s="93"/>
      <c r="AH1394" s="93"/>
      <c r="AI1394" s="30"/>
      <c r="AJ1394" s="30"/>
      <c r="AK1394" s="30"/>
      <c r="AL1394" s="30"/>
      <c r="AM1394" s="109"/>
      <c r="AN1394" s="109"/>
      <c r="AO1394" s="30"/>
      <c r="AP1394" s="109" t="s">
        <v>2151</v>
      </c>
      <c r="AQ1394"/>
      <c r="AR1394"/>
      <c r="AS1394"/>
      <c r="AT1394"/>
      <c r="AU1394"/>
      <c r="AV1394"/>
    </row>
    <row r="1395" spans="27:48" ht="23.45" customHeight="1" x14ac:dyDescent="0.2">
      <c r="AA1395" s="97"/>
      <c r="AB1395" s="97"/>
      <c r="AC1395" s="97"/>
      <c r="AD1395" s="97"/>
      <c r="AE1395" s="97"/>
      <c r="AF1395" s="93"/>
      <c r="AG1395" s="93"/>
      <c r="AH1395" s="93"/>
      <c r="AI1395" s="30"/>
      <c r="AJ1395" s="30"/>
      <c r="AK1395" s="30"/>
      <c r="AL1395" s="30"/>
      <c r="AM1395" s="109"/>
      <c r="AN1395" s="109"/>
      <c r="AO1395" s="30"/>
      <c r="AP1395" s="109" t="s">
        <v>2152</v>
      </c>
      <c r="AQ1395"/>
      <c r="AR1395"/>
      <c r="AS1395"/>
      <c r="AT1395"/>
      <c r="AU1395"/>
      <c r="AV1395"/>
    </row>
    <row r="1396" spans="27:48" ht="23.45" customHeight="1" x14ac:dyDescent="0.2">
      <c r="AA1396" s="97"/>
      <c r="AB1396" s="97"/>
      <c r="AC1396" s="97"/>
      <c r="AD1396" s="97"/>
      <c r="AE1396" s="97"/>
      <c r="AF1396" s="93"/>
      <c r="AG1396" s="93"/>
      <c r="AH1396" s="93"/>
      <c r="AI1396" s="30"/>
      <c r="AJ1396" s="30"/>
      <c r="AK1396" s="30"/>
      <c r="AL1396" s="30"/>
      <c r="AM1396" s="109"/>
      <c r="AN1396" s="109"/>
      <c r="AO1396" s="30"/>
      <c r="AP1396" s="109" t="s">
        <v>2153</v>
      </c>
      <c r="AQ1396"/>
      <c r="AR1396"/>
      <c r="AS1396"/>
      <c r="AT1396"/>
      <c r="AU1396"/>
      <c r="AV1396"/>
    </row>
    <row r="1397" spans="27:48" ht="23.45" customHeight="1" x14ac:dyDescent="0.2">
      <c r="AA1397" s="97"/>
      <c r="AB1397" s="97"/>
      <c r="AC1397" s="97"/>
      <c r="AD1397" s="97"/>
      <c r="AE1397" s="97"/>
      <c r="AF1397" s="93"/>
      <c r="AG1397" s="93"/>
      <c r="AH1397" s="93"/>
      <c r="AI1397" s="30"/>
      <c r="AJ1397" s="30"/>
      <c r="AK1397" s="30"/>
      <c r="AL1397" s="30"/>
      <c r="AM1397" s="109"/>
      <c r="AN1397" s="109"/>
      <c r="AO1397" s="30"/>
      <c r="AP1397" s="109" t="s">
        <v>2154</v>
      </c>
      <c r="AQ1397"/>
      <c r="AR1397"/>
      <c r="AS1397"/>
      <c r="AT1397"/>
      <c r="AU1397"/>
      <c r="AV1397"/>
    </row>
    <row r="1398" spans="27:48" ht="23.45" customHeight="1" x14ac:dyDescent="0.2">
      <c r="AA1398" s="97"/>
      <c r="AB1398" s="97"/>
      <c r="AC1398" s="97"/>
      <c r="AD1398" s="97"/>
      <c r="AE1398" s="97"/>
      <c r="AF1398" s="93"/>
      <c r="AG1398" s="93"/>
      <c r="AH1398" s="93"/>
      <c r="AI1398" s="30"/>
      <c r="AJ1398" s="30"/>
      <c r="AK1398" s="30"/>
      <c r="AL1398" s="30"/>
      <c r="AM1398" s="109"/>
      <c r="AN1398" s="109"/>
      <c r="AO1398" s="30"/>
      <c r="AP1398" s="109" t="s">
        <v>2155</v>
      </c>
      <c r="AQ1398"/>
      <c r="AR1398"/>
      <c r="AS1398"/>
      <c r="AT1398"/>
      <c r="AU1398"/>
      <c r="AV1398"/>
    </row>
    <row r="1399" spans="27:48" ht="23.45" customHeight="1" x14ac:dyDescent="0.2">
      <c r="AA1399" s="97"/>
      <c r="AB1399" s="97"/>
      <c r="AC1399" s="97"/>
      <c r="AD1399" s="97"/>
      <c r="AE1399" s="97"/>
      <c r="AF1399" s="93"/>
      <c r="AG1399" s="93"/>
      <c r="AH1399" s="93"/>
      <c r="AI1399" s="30"/>
      <c r="AJ1399" s="30"/>
      <c r="AK1399" s="30"/>
      <c r="AL1399" s="30"/>
      <c r="AM1399" s="109"/>
      <c r="AN1399" s="109"/>
      <c r="AO1399" s="30"/>
      <c r="AP1399" s="109" t="s">
        <v>2156</v>
      </c>
      <c r="AQ1399"/>
      <c r="AR1399"/>
      <c r="AS1399"/>
      <c r="AT1399"/>
      <c r="AU1399"/>
      <c r="AV1399"/>
    </row>
    <row r="1400" spans="27:48" ht="23.45" customHeight="1" x14ac:dyDescent="0.2">
      <c r="AA1400" s="97"/>
      <c r="AB1400" s="97"/>
      <c r="AC1400" s="97"/>
      <c r="AD1400" s="97"/>
      <c r="AE1400" s="97"/>
      <c r="AF1400" s="93"/>
      <c r="AG1400" s="93"/>
      <c r="AH1400" s="93"/>
      <c r="AI1400" s="30"/>
      <c r="AJ1400" s="30"/>
      <c r="AK1400" s="30"/>
      <c r="AL1400" s="30"/>
      <c r="AM1400" s="109"/>
      <c r="AN1400" s="109"/>
      <c r="AO1400" s="30"/>
      <c r="AP1400" s="109" t="s">
        <v>2157</v>
      </c>
      <c r="AQ1400"/>
      <c r="AR1400"/>
      <c r="AS1400"/>
      <c r="AT1400"/>
      <c r="AU1400"/>
      <c r="AV1400"/>
    </row>
    <row r="1401" spans="27:48" ht="23.45" customHeight="1" x14ac:dyDescent="0.2">
      <c r="AA1401" s="97"/>
      <c r="AB1401" s="97"/>
      <c r="AC1401" s="97"/>
      <c r="AD1401" s="97"/>
      <c r="AE1401" s="97"/>
      <c r="AF1401" s="93"/>
      <c r="AG1401" s="93"/>
      <c r="AH1401" s="93"/>
      <c r="AI1401" s="30"/>
      <c r="AJ1401" s="30"/>
      <c r="AK1401" s="30"/>
      <c r="AL1401" s="30"/>
      <c r="AM1401" s="109"/>
      <c r="AN1401" s="109"/>
      <c r="AO1401" s="30"/>
      <c r="AP1401" s="109" t="s">
        <v>2158</v>
      </c>
      <c r="AQ1401"/>
      <c r="AR1401"/>
      <c r="AS1401"/>
      <c r="AT1401"/>
      <c r="AU1401"/>
      <c r="AV1401"/>
    </row>
    <row r="1402" spans="27:48" ht="23.45" customHeight="1" x14ac:dyDescent="0.2">
      <c r="AA1402" s="97"/>
      <c r="AB1402" s="97"/>
      <c r="AC1402" s="97"/>
      <c r="AD1402" s="97"/>
      <c r="AE1402" s="97"/>
      <c r="AF1402" s="93"/>
      <c r="AG1402" s="93"/>
      <c r="AH1402" s="93"/>
      <c r="AI1402" s="30"/>
      <c r="AJ1402" s="30"/>
      <c r="AK1402" s="30"/>
      <c r="AL1402" s="30"/>
      <c r="AM1402" s="109"/>
      <c r="AN1402" s="109"/>
      <c r="AO1402" s="30"/>
      <c r="AP1402" s="109" t="s">
        <v>2159</v>
      </c>
      <c r="AQ1402"/>
      <c r="AR1402"/>
      <c r="AS1402"/>
      <c r="AT1402"/>
      <c r="AU1402"/>
      <c r="AV1402"/>
    </row>
    <row r="1403" spans="27:48" ht="23.45" customHeight="1" x14ac:dyDescent="0.2">
      <c r="AA1403" s="97"/>
      <c r="AB1403" s="97"/>
      <c r="AC1403" s="97"/>
      <c r="AD1403" s="97"/>
      <c r="AE1403" s="97"/>
      <c r="AF1403" s="93"/>
      <c r="AG1403" s="93"/>
      <c r="AH1403" s="93"/>
      <c r="AI1403" s="30"/>
      <c r="AJ1403" s="30"/>
      <c r="AK1403" s="30"/>
      <c r="AL1403" s="30"/>
      <c r="AM1403" s="109"/>
      <c r="AN1403" s="109"/>
      <c r="AO1403" s="30"/>
      <c r="AP1403" s="109" t="s">
        <v>2160</v>
      </c>
      <c r="AQ1403"/>
      <c r="AR1403"/>
      <c r="AS1403"/>
      <c r="AT1403"/>
      <c r="AU1403"/>
      <c r="AV1403"/>
    </row>
    <row r="1404" spans="27:48" ht="23.45" customHeight="1" x14ac:dyDescent="0.2">
      <c r="AA1404" s="97"/>
      <c r="AB1404" s="97"/>
      <c r="AC1404" s="97"/>
      <c r="AD1404" s="97"/>
      <c r="AE1404" s="97"/>
      <c r="AF1404" s="93"/>
      <c r="AG1404" s="93"/>
      <c r="AH1404" s="93"/>
      <c r="AI1404" s="30"/>
      <c r="AJ1404" s="30"/>
      <c r="AK1404" s="30"/>
      <c r="AL1404" s="30"/>
      <c r="AM1404" s="109"/>
      <c r="AN1404" s="109"/>
      <c r="AO1404" s="30"/>
      <c r="AP1404" s="109" t="s">
        <v>2161</v>
      </c>
      <c r="AQ1404"/>
      <c r="AR1404"/>
      <c r="AS1404"/>
      <c r="AT1404"/>
      <c r="AU1404"/>
      <c r="AV1404"/>
    </row>
    <row r="1405" spans="27:48" ht="23.45" customHeight="1" x14ac:dyDescent="0.2">
      <c r="AA1405" s="97"/>
      <c r="AB1405" s="97"/>
      <c r="AC1405" s="97"/>
      <c r="AD1405" s="97"/>
      <c r="AE1405" s="97"/>
      <c r="AF1405" s="93"/>
      <c r="AG1405" s="93"/>
      <c r="AH1405" s="93"/>
      <c r="AI1405" s="30"/>
      <c r="AJ1405" s="30"/>
      <c r="AK1405" s="30"/>
      <c r="AL1405" s="30"/>
      <c r="AM1405" s="109"/>
      <c r="AN1405" s="109"/>
      <c r="AO1405" s="30"/>
      <c r="AP1405" s="109" t="s">
        <v>2162</v>
      </c>
      <c r="AQ1405"/>
      <c r="AR1405"/>
      <c r="AS1405"/>
      <c r="AT1405"/>
      <c r="AU1405"/>
      <c r="AV1405"/>
    </row>
    <row r="1406" spans="27:48" ht="23.45" customHeight="1" x14ac:dyDescent="0.2">
      <c r="AA1406" s="97"/>
      <c r="AB1406" s="97"/>
      <c r="AC1406" s="97"/>
      <c r="AD1406" s="97"/>
      <c r="AE1406" s="97"/>
      <c r="AF1406" s="93"/>
      <c r="AG1406" s="93"/>
      <c r="AH1406" s="93"/>
      <c r="AI1406" s="30"/>
      <c r="AJ1406" s="30"/>
      <c r="AK1406" s="30"/>
      <c r="AL1406" s="30"/>
      <c r="AM1406" s="109"/>
      <c r="AN1406" s="109"/>
      <c r="AO1406" s="30"/>
      <c r="AP1406" s="109" t="s">
        <v>2163</v>
      </c>
      <c r="AQ1406"/>
      <c r="AR1406"/>
      <c r="AS1406"/>
      <c r="AT1406"/>
      <c r="AU1406"/>
      <c r="AV1406"/>
    </row>
    <row r="1407" spans="27:48" ht="23.45" customHeight="1" x14ac:dyDescent="0.2">
      <c r="AA1407" s="97"/>
      <c r="AB1407" s="97"/>
      <c r="AC1407" s="97"/>
      <c r="AD1407" s="97"/>
      <c r="AE1407" s="97"/>
      <c r="AF1407" s="93"/>
      <c r="AG1407" s="93"/>
      <c r="AH1407" s="93"/>
      <c r="AI1407" s="30"/>
      <c r="AJ1407" s="30"/>
      <c r="AK1407" s="30"/>
      <c r="AL1407" s="30"/>
      <c r="AM1407" s="109"/>
      <c r="AN1407" s="109"/>
      <c r="AO1407" s="30"/>
      <c r="AP1407" s="109" t="s">
        <v>2164</v>
      </c>
      <c r="AQ1407"/>
      <c r="AR1407"/>
      <c r="AS1407"/>
      <c r="AT1407"/>
      <c r="AU1407"/>
      <c r="AV1407"/>
    </row>
    <row r="1408" spans="27:48" ht="23.45" customHeight="1" x14ac:dyDescent="0.2">
      <c r="AA1408" s="97"/>
      <c r="AB1408" s="97"/>
      <c r="AC1408" s="97"/>
      <c r="AD1408" s="97"/>
      <c r="AE1408" s="97"/>
      <c r="AF1408" s="93"/>
      <c r="AG1408" s="93"/>
      <c r="AH1408" s="93"/>
      <c r="AI1408" s="30"/>
      <c r="AJ1408" s="30"/>
      <c r="AK1408" s="30"/>
      <c r="AL1408" s="30"/>
      <c r="AM1408" s="109"/>
      <c r="AN1408" s="109"/>
      <c r="AO1408" s="30"/>
      <c r="AP1408" s="109" t="s">
        <v>2165</v>
      </c>
      <c r="AQ1408"/>
      <c r="AR1408"/>
      <c r="AS1408"/>
      <c r="AT1408"/>
      <c r="AU1408"/>
      <c r="AV1408"/>
    </row>
    <row r="1409" spans="27:48" ht="23.45" customHeight="1" x14ac:dyDescent="0.2">
      <c r="AA1409" s="97"/>
      <c r="AB1409" s="97"/>
      <c r="AC1409" s="97"/>
      <c r="AD1409" s="97"/>
      <c r="AE1409" s="97"/>
      <c r="AF1409" s="93"/>
      <c r="AG1409" s="93"/>
      <c r="AH1409" s="93"/>
      <c r="AI1409" s="30"/>
      <c r="AJ1409" s="30"/>
      <c r="AK1409" s="30"/>
      <c r="AL1409" s="30"/>
      <c r="AM1409" s="109"/>
      <c r="AN1409" s="109"/>
      <c r="AO1409" s="30"/>
      <c r="AP1409" s="109" t="s">
        <v>2166</v>
      </c>
      <c r="AQ1409"/>
      <c r="AR1409"/>
      <c r="AS1409"/>
      <c r="AT1409"/>
      <c r="AU1409"/>
      <c r="AV1409"/>
    </row>
    <row r="1410" spans="27:48" ht="23.45" customHeight="1" x14ac:dyDescent="0.2">
      <c r="AA1410" s="97"/>
      <c r="AB1410" s="97"/>
      <c r="AC1410" s="97"/>
      <c r="AD1410" s="97"/>
      <c r="AE1410" s="97"/>
      <c r="AF1410" s="93"/>
      <c r="AG1410" s="93"/>
      <c r="AH1410" s="93"/>
      <c r="AI1410" s="30"/>
      <c r="AJ1410" s="30"/>
      <c r="AK1410" s="30"/>
      <c r="AL1410" s="30"/>
      <c r="AM1410" s="109"/>
      <c r="AN1410" s="109"/>
      <c r="AO1410" s="30"/>
      <c r="AP1410" s="109" t="s">
        <v>2167</v>
      </c>
      <c r="AQ1410"/>
      <c r="AR1410"/>
      <c r="AS1410"/>
      <c r="AT1410"/>
      <c r="AU1410"/>
      <c r="AV1410"/>
    </row>
    <row r="1411" spans="27:48" ht="23.45" customHeight="1" x14ac:dyDescent="0.2">
      <c r="AA1411" s="97"/>
      <c r="AB1411" s="97"/>
      <c r="AC1411" s="97"/>
      <c r="AD1411" s="97"/>
      <c r="AE1411" s="97"/>
      <c r="AF1411" s="93"/>
      <c r="AG1411" s="93"/>
      <c r="AH1411" s="93"/>
      <c r="AI1411" s="30"/>
      <c r="AJ1411" s="30"/>
      <c r="AK1411" s="30"/>
      <c r="AL1411" s="30"/>
      <c r="AM1411" s="109"/>
      <c r="AN1411" s="109"/>
      <c r="AO1411" s="30"/>
      <c r="AP1411" s="109" t="s">
        <v>2168</v>
      </c>
      <c r="AQ1411"/>
      <c r="AR1411"/>
      <c r="AS1411"/>
      <c r="AT1411"/>
      <c r="AU1411"/>
      <c r="AV1411"/>
    </row>
    <row r="1412" spans="27:48" ht="23.45" customHeight="1" x14ac:dyDescent="0.2">
      <c r="AA1412" s="97"/>
      <c r="AB1412" s="97"/>
      <c r="AC1412" s="97"/>
      <c r="AD1412" s="97"/>
      <c r="AE1412" s="97"/>
      <c r="AF1412" s="93"/>
      <c r="AG1412" s="93"/>
      <c r="AH1412" s="93"/>
      <c r="AI1412" s="30"/>
      <c r="AJ1412" s="30"/>
      <c r="AK1412" s="30"/>
      <c r="AL1412" s="30"/>
      <c r="AM1412" s="109"/>
      <c r="AN1412" s="109"/>
      <c r="AO1412" s="30"/>
      <c r="AP1412" s="109" t="s">
        <v>2169</v>
      </c>
      <c r="AQ1412"/>
      <c r="AR1412"/>
      <c r="AS1412"/>
      <c r="AT1412"/>
      <c r="AU1412"/>
      <c r="AV1412"/>
    </row>
    <row r="1413" spans="27:48" ht="23.45" customHeight="1" x14ac:dyDescent="0.2">
      <c r="AA1413" s="97"/>
      <c r="AB1413" s="97"/>
      <c r="AC1413" s="97"/>
      <c r="AD1413" s="97"/>
      <c r="AE1413" s="97"/>
      <c r="AF1413" s="93"/>
      <c r="AG1413" s="93"/>
      <c r="AH1413" s="93"/>
      <c r="AI1413" s="30"/>
      <c r="AJ1413" s="30"/>
      <c r="AK1413" s="30"/>
      <c r="AL1413" s="30"/>
      <c r="AM1413" s="109"/>
      <c r="AN1413" s="109"/>
      <c r="AO1413" s="30"/>
      <c r="AP1413" s="109" t="s">
        <v>2170</v>
      </c>
      <c r="AQ1413"/>
      <c r="AR1413"/>
      <c r="AS1413"/>
      <c r="AT1413"/>
      <c r="AU1413"/>
      <c r="AV1413"/>
    </row>
    <row r="1414" spans="27:48" ht="23.45" customHeight="1" x14ac:dyDescent="0.2">
      <c r="AA1414" s="97"/>
      <c r="AB1414" s="97"/>
      <c r="AC1414" s="97"/>
      <c r="AD1414" s="97"/>
      <c r="AE1414" s="97"/>
      <c r="AF1414" s="93"/>
      <c r="AG1414" s="93"/>
      <c r="AH1414" s="93"/>
      <c r="AI1414" s="30"/>
      <c r="AJ1414" s="30"/>
      <c r="AK1414" s="30"/>
      <c r="AL1414" s="30"/>
      <c r="AM1414" s="109"/>
      <c r="AN1414" s="109"/>
      <c r="AO1414" s="30"/>
      <c r="AP1414" s="109" t="s">
        <v>2171</v>
      </c>
      <c r="AQ1414"/>
      <c r="AR1414"/>
      <c r="AS1414"/>
      <c r="AT1414"/>
      <c r="AU1414"/>
      <c r="AV1414"/>
    </row>
    <row r="1415" spans="27:48" ht="23.45" customHeight="1" x14ac:dyDescent="0.2">
      <c r="AA1415" s="97"/>
      <c r="AB1415" s="97"/>
      <c r="AC1415" s="97"/>
      <c r="AD1415" s="97"/>
      <c r="AE1415" s="97"/>
      <c r="AF1415" s="93"/>
      <c r="AG1415" s="93"/>
      <c r="AH1415" s="93"/>
      <c r="AI1415" s="30"/>
      <c r="AJ1415" s="30"/>
      <c r="AK1415" s="30"/>
      <c r="AL1415" s="30"/>
      <c r="AM1415" s="109"/>
      <c r="AN1415" s="109"/>
      <c r="AO1415" s="30"/>
      <c r="AP1415" s="109" t="s">
        <v>2172</v>
      </c>
      <c r="AQ1415"/>
      <c r="AR1415"/>
      <c r="AS1415"/>
      <c r="AT1415"/>
      <c r="AU1415"/>
      <c r="AV1415"/>
    </row>
    <row r="1416" spans="27:48" ht="23.45" customHeight="1" x14ac:dyDescent="0.2">
      <c r="AA1416" s="97"/>
      <c r="AB1416" s="97"/>
      <c r="AC1416" s="97"/>
      <c r="AD1416" s="97"/>
      <c r="AE1416" s="97"/>
      <c r="AF1416" s="93"/>
      <c r="AG1416" s="93"/>
      <c r="AH1416" s="93"/>
      <c r="AI1416" s="30"/>
      <c r="AJ1416" s="30"/>
      <c r="AK1416" s="30"/>
      <c r="AL1416" s="30"/>
      <c r="AM1416" s="109"/>
      <c r="AN1416" s="109"/>
      <c r="AO1416" s="30"/>
      <c r="AP1416" s="109" t="s">
        <v>2173</v>
      </c>
      <c r="AQ1416"/>
      <c r="AR1416"/>
      <c r="AS1416"/>
      <c r="AT1416"/>
      <c r="AU1416"/>
      <c r="AV1416"/>
    </row>
    <row r="1417" spans="27:48" ht="23.45" customHeight="1" x14ac:dyDescent="0.2">
      <c r="AA1417" s="97"/>
      <c r="AB1417" s="97"/>
      <c r="AC1417" s="97"/>
      <c r="AD1417" s="97"/>
      <c r="AE1417" s="97"/>
      <c r="AF1417" s="93"/>
      <c r="AG1417" s="93"/>
      <c r="AH1417" s="93"/>
      <c r="AI1417" s="30"/>
      <c r="AJ1417" s="30"/>
      <c r="AK1417" s="30"/>
      <c r="AL1417" s="30"/>
      <c r="AM1417" s="109"/>
      <c r="AN1417" s="109"/>
      <c r="AO1417" s="30"/>
      <c r="AP1417" s="109" t="s">
        <v>2174</v>
      </c>
      <c r="AQ1417"/>
      <c r="AR1417"/>
      <c r="AS1417"/>
      <c r="AT1417"/>
      <c r="AU1417"/>
      <c r="AV1417"/>
    </row>
    <row r="1418" spans="27:48" ht="23.45" customHeight="1" x14ac:dyDescent="0.2">
      <c r="AA1418" s="97"/>
      <c r="AB1418" s="97"/>
      <c r="AC1418" s="97"/>
      <c r="AD1418" s="97"/>
      <c r="AE1418" s="97"/>
      <c r="AF1418" s="93"/>
      <c r="AG1418" s="93"/>
      <c r="AH1418" s="93"/>
      <c r="AI1418" s="30"/>
      <c r="AJ1418" s="30"/>
      <c r="AK1418" s="30"/>
      <c r="AL1418" s="30"/>
      <c r="AM1418" s="109"/>
      <c r="AN1418" s="109"/>
      <c r="AO1418" s="30"/>
      <c r="AP1418" s="109" t="s">
        <v>2175</v>
      </c>
      <c r="AQ1418"/>
      <c r="AR1418"/>
      <c r="AS1418"/>
      <c r="AT1418"/>
      <c r="AU1418"/>
      <c r="AV1418"/>
    </row>
    <row r="1419" spans="27:48" ht="23.45" customHeight="1" x14ac:dyDescent="0.2">
      <c r="AA1419" s="97"/>
      <c r="AB1419" s="97"/>
      <c r="AC1419" s="97"/>
      <c r="AD1419" s="97"/>
      <c r="AE1419" s="97"/>
      <c r="AF1419" s="93"/>
      <c r="AG1419" s="93"/>
      <c r="AH1419" s="93"/>
      <c r="AI1419" s="30"/>
      <c r="AJ1419" s="30"/>
      <c r="AK1419" s="30"/>
      <c r="AL1419" s="30"/>
      <c r="AM1419" s="109"/>
      <c r="AN1419" s="109"/>
      <c r="AO1419" s="30"/>
      <c r="AP1419" s="109" t="s">
        <v>2176</v>
      </c>
      <c r="AQ1419"/>
      <c r="AR1419"/>
      <c r="AS1419"/>
      <c r="AT1419"/>
      <c r="AU1419"/>
      <c r="AV1419"/>
    </row>
    <row r="1420" spans="27:48" ht="23.45" customHeight="1" x14ac:dyDescent="0.2">
      <c r="AA1420" s="97"/>
      <c r="AB1420" s="97"/>
      <c r="AC1420" s="97"/>
      <c r="AD1420" s="97"/>
      <c r="AE1420" s="97"/>
      <c r="AF1420" s="93"/>
      <c r="AG1420" s="93"/>
      <c r="AH1420" s="93"/>
      <c r="AI1420" s="30"/>
      <c r="AJ1420" s="30"/>
      <c r="AK1420" s="30"/>
      <c r="AL1420" s="30"/>
      <c r="AM1420" s="109"/>
      <c r="AN1420" s="109"/>
      <c r="AO1420" s="30"/>
      <c r="AP1420" s="109" t="s">
        <v>2177</v>
      </c>
      <c r="AQ1420"/>
      <c r="AR1420"/>
      <c r="AS1420"/>
      <c r="AT1420"/>
      <c r="AU1420"/>
      <c r="AV1420"/>
    </row>
    <row r="1421" spans="27:48" ht="23.45" customHeight="1" x14ac:dyDescent="0.2">
      <c r="AA1421" s="97"/>
      <c r="AB1421" s="97"/>
      <c r="AC1421" s="97"/>
      <c r="AD1421" s="97"/>
      <c r="AE1421" s="97"/>
      <c r="AF1421" s="93"/>
      <c r="AG1421" s="93"/>
      <c r="AH1421" s="93"/>
      <c r="AI1421" s="30"/>
      <c r="AJ1421" s="30"/>
      <c r="AK1421" s="30"/>
      <c r="AL1421" s="30"/>
      <c r="AM1421" s="109"/>
      <c r="AN1421" s="109"/>
      <c r="AO1421" s="30"/>
      <c r="AP1421" s="109" t="s">
        <v>2178</v>
      </c>
      <c r="AQ1421"/>
      <c r="AR1421"/>
      <c r="AS1421"/>
      <c r="AT1421"/>
      <c r="AU1421"/>
      <c r="AV1421"/>
    </row>
    <row r="1422" spans="27:48" ht="23.45" customHeight="1" x14ac:dyDescent="0.2">
      <c r="AA1422" s="97"/>
      <c r="AB1422" s="97"/>
      <c r="AC1422" s="97"/>
      <c r="AD1422" s="97"/>
      <c r="AE1422" s="97"/>
      <c r="AF1422" s="93"/>
      <c r="AG1422" s="93"/>
      <c r="AH1422" s="93"/>
      <c r="AI1422" s="30"/>
      <c r="AJ1422" s="30"/>
      <c r="AK1422" s="30"/>
      <c r="AL1422" s="30"/>
      <c r="AM1422" s="109"/>
      <c r="AN1422" s="109"/>
      <c r="AO1422" s="30"/>
      <c r="AP1422" s="109" t="s">
        <v>2179</v>
      </c>
      <c r="AQ1422"/>
      <c r="AR1422"/>
      <c r="AS1422"/>
      <c r="AT1422"/>
      <c r="AU1422"/>
      <c r="AV1422"/>
    </row>
    <row r="1423" spans="27:48" ht="23.45" customHeight="1" x14ac:dyDescent="0.2">
      <c r="AA1423" s="97"/>
      <c r="AB1423" s="97"/>
      <c r="AC1423" s="97"/>
      <c r="AD1423" s="97"/>
      <c r="AE1423" s="97"/>
      <c r="AF1423" s="93"/>
      <c r="AG1423" s="93"/>
      <c r="AH1423" s="93"/>
      <c r="AI1423" s="30"/>
      <c r="AJ1423" s="30"/>
      <c r="AK1423" s="30"/>
      <c r="AL1423" s="30"/>
      <c r="AM1423" s="109"/>
      <c r="AN1423" s="109"/>
      <c r="AO1423" s="30"/>
      <c r="AP1423" s="109" t="s">
        <v>2180</v>
      </c>
      <c r="AQ1423"/>
      <c r="AR1423"/>
      <c r="AS1423"/>
      <c r="AT1423"/>
      <c r="AU1423"/>
      <c r="AV1423"/>
    </row>
    <row r="1424" spans="27:48" ht="23.45" customHeight="1" x14ac:dyDescent="0.2">
      <c r="AA1424" s="97"/>
      <c r="AB1424" s="97"/>
      <c r="AC1424" s="97"/>
      <c r="AD1424" s="97"/>
      <c r="AE1424" s="97"/>
      <c r="AF1424" s="93"/>
      <c r="AG1424" s="93"/>
      <c r="AH1424" s="93"/>
      <c r="AI1424" s="30"/>
      <c r="AJ1424" s="30"/>
      <c r="AK1424" s="30"/>
      <c r="AL1424" s="30"/>
      <c r="AM1424" s="109"/>
      <c r="AN1424" s="109"/>
      <c r="AO1424" s="30"/>
      <c r="AP1424" s="109" t="s">
        <v>2181</v>
      </c>
      <c r="AQ1424"/>
      <c r="AR1424"/>
      <c r="AS1424"/>
      <c r="AT1424"/>
      <c r="AU1424"/>
      <c r="AV1424"/>
    </row>
    <row r="1425" spans="27:48" ht="23.45" customHeight="1" x14ac:dyDescent="0.2">
      <c r="AA1425" s="97"/>
      <c r="AB1425" s="97"/>
      <c r="AC1425" s="97"/>
      <c r="AD1425" s="97"/>
      <c r="AE1425" s="97"/>
      <c r="AF1425" s="93"/>
      <c r="AG1425" s="93"/>
      <c r="AH1425" s="93"/>
      <c r="AI1425" s="30"/>
      <c r="AJ1425" s="30"/>
      <c r="AK1425" s="30"/>
      <c r="AL1425" s="30"/>
      <c r="AM1425" s="109"/>
      <c r="AN1425" s="109"/>
      <c r="AO1425" s="30"/>
      <c r="AP1425" s="109" t="s">
        <v>2182</v>
      </c>
      <c r="AQ1425"/>
      <c r="AR1425"/>
      <c r="AS1425"/>
      <c r="AT1425"/>
      <c r="AU1425"/>
      <c r="AV1425"/>
    </row>
    <row r="1426" spans="27:48" ht="23.45" customHeight="1" x14ac:dyDescent="0.2">
      <c r="AA1426" s="97"/>
      <c r="AB1426" s="97"/>
      <c r="AC1426" s="97"/>
      <c r="AD1426" s="97"/>
      <c r="AE1426" s="97"/>
      <c r="AF1426" s="93"/>
      <c r="AG1426" s="93"/>
      <c r="AH1426" s="93"/>
      <c r="AI1426" s="30"/>
      <c r="AJ1426" s="30"/>
      <c r="AK1426" s="30"/>
      <c r="AL1426" s="30"/>
      <c r="AM1426" s="109"/>
      <c r="AN1426" s="109"/>
      <c r="AO1426" s="30"/>
      <c r="AP1426" s="109" t="s">
        <v>2183</v>
      </c>
      <c r="AQ1426"/>
      <c r="AR1426"/>
      <c r="AS1426"/>
      <c r="AT1426"/>
      <c r="AU1426"/>
      <c r="AV1426"/>
    </row>
    <row r="1427" spans="27:48" ht="23.45" customHeight="1" x14ac:dyDescent="0.2">
      <c r="AA1427" s="97"/>
      <c r="AB1427" s="97"/>
      <c r="AC1427" s="97"/>
      <c r="AD1427" s="97"/>
      <c r="AE1427" s="97"/>
      <c r="AF1427" s="93"/>
      <c r="AG1427" s="93"/>
      <c r="AH1427" s="93"/>
      <c r="AI1427" s="30"/>
      <c r="AJ1427" s="30"/>
      <c r="AK1427" s="30"/>
      <c r="AL1427" s="30"/>
      <c r="AM1427" s="109"/>
      <c r="AN1427" s="109"/>
      <c r="AO1427" s="30"/>
      <c r="AP1427" s="109" t="s">
        <v>2184</v>
      </c>
      <c r="AQ1427"/>
      <c r="AR1427"/>
      <c r="AS1427"/>
      <c r="AT1427"/>
      <c r="AU1427"/>
      <c r="AV1427"/>
    </row>
    <row r="1428" spans="27:48" ht="23.45" customHeight="1" x14ac:dyDescent="0.2">
      <c r="AA1428" s="97"/>
      <c r="AB1428" s="97"/>
      <c r="AC1428" s="97"/>
      <c r="AD1428" s="97"/>
      <c r="AE1428" s="97"/>
      <c r="AF1428" s="93"/>
      <c r="AG1428" s="93"/>
      <c r="AH1428" s="93"/>
      <c r="AI1428" s="30"/>
      <c r="AJ1428" s="30"/>
      <c r="AK1428" s="30"/>
      <c r="AL1428" s="30"/>
      <c r="AM1428" s="109"/>
      <c r="AN1428" s="109"/>
      <c r="AO1428" s="30"/>
      <c r="AP1428" s="109" t="s">
        <v>2185</v>
      </c>
      <c r="AQ1428"/>
      <c r="AR1428"/>
      <c r="AS1428"/>
      <c r="AT1428"/>
      <c r="AU1428"/>
      <c r="AV1428"/>
    </row>
    <row r="1429" spans="27:48" ht="23.45" customHeight="1" x14ac:dyDescent="0.2">
      <c r="AA1429" s="97"/>
      <c r="AB1429" s="97"/>
      <c r="AC1429" s="97"/>
      <c r="AD1429" s="97"/>
      <c r="AE1429" s="97"/>
      <c r="AF1429" s="93"/>
      <c r="AG1429" s="93"/>
      <c r="AH1429" s="93"/>
      <c r="AI1429" s="30"/>
      <c r="AJ1429" s="30"/>
      <c r="AK1429" s="30"/>
      <c r="AL1429" s="30"/>
      <c r="AM1429" s="109"/>
      <c r="AN1429" s="109"/>
      <c r="AO1429" s="30"/>
      <c r="AP1429" s="109" t="s">
        <v>2186</v>
      </c>
      <c r="AQ1429"/>
      <c r="AR1429"/>
      <c r="AS1429"/>
      <c r="AT1429"/>
      <c r="AU1429"/>
      <c r="AV1429"/>
    </row>
    <row r="1430" spans="27:48" ht="23.45" customHeight="1" x14ac:dyDescent="0.2">
      <c r="AA1430" s="97"/>
      <c r="AB1430" s="97"/>
      <c r="AC1430" s="97"/>
      <c r="AD1430" s="97"/>
      <c r="AE1430" s="97"/>
      <c r="AF1430" s="93"/>
      <c r="AG1430" s="93"/>
      <c r="AH1430" s="93"/>
      <c r="AI1430" s="30"/>
      <c r="AJ1430" s="30"/>
      <c r="AK1430" s="30"/>
      <c r="AL1430" s="30"/>
      <c r="AM1430" s="109"/>
      <c r="AN1430" s="109"/>
      <c r="AO1430" s="30"/>
      <c r="AP1430" s="109" t="s">
        <v>2187</v>
      </c>
      <c r="AQ1430"/>
      <c r="AR1430"/>
      <c r="AS1430"/>
      <c r="AT1430"/>
      <c r="AU1430"/>
      <c r="AV1430"/>
    </row>
    <row r="1431" spans="27:48" ht="23.45" customHeight="1" x14ac:dyDescent="0.2">
      <c r="AA1431" s="97"/>
      <c r="AB1431" s="97"/>
      <c r="AC1431" s="97"/>
      <c r="AD1431" s="97"/>
      <c r="AE1431" s="97"/>
      <c r="AF1431" s="93"/>
      <c r="AG1431" s="93"/>
      <c r="AH1431" s="93"/>
      <c r="AI1431" s="30"/>
      <c r="AJ1431" s="30"/>
      <c r="AK1431" s="30"/>
      <c r="AL1431" s="30"/>
      <c r="AM1431" s="109"/>
      <c r="AN1431" s="109"/>
      <c r="AO1431" s="30"/>
      <c r="AP1431" s="109" t="s">
        <v>2188</v>
      </c>
      <c r="AQ1431"/>
      <c r="AR1431"/>
      <c r="AS1431"/>
      <c r="AT1431"/>
      <c r="AU1431"/>
      <c r="AV1431"/>
    </row>
    <row r="1432" spans="27:48" ht="23.45" customHeight="1" x14ac:dyDescent="0.2">
      <c r="AA1432" s="97"/>
      <c r="AB1432" s="97"/>
      <c r="AC1432" s="97"/>
      <c r="AD1432" s="97"/>
      <c r="AE1432" s="97"/>
      <c r="AF1432" s="93"/>
      <c r="AG1432" s="93"/>
      <c r="AH1432" s="93"/>
      <c r="AI1432" s="30"/>
      <c r="AJ1432" s="30"/>
      <c r="AK1432" s="30"/>
      <c r="AL1432" s="30"/>
      <c r="AM1432" s="109"/>
      <c r="AN1432" s="109"/>
      <c r="AO1432" s="30"/>
      <c r="AP1432" s="109" t="s">
        <v>2189</v>
      </c>
      <c r="AQ1432"/>
      <c r="AR1432"/>
      <c r="AS1432"/>
      <c r="AT1432"/>
      <c r="AU1432"/>
      <c r="AV1432"/>
    </row>
    <row r="1433" spans="27:48" ht="23.45" customHeight="1" x14ac:dyDescent="0.2">
      <c r="AA1433" s="97"/>
      <c r="AB1433" s="97"/>
      <c r="AC1433" s="97"/>
      <c r="AD1433" s="97"/>
      <c r="AE1433" s="97"/>
      <c r="AF1433" s="93"/>
      <c r="AG1433" s="93"/>
      <c r="AH1433" s="93"/>
      <c r="AI1433" s="30"/>
      <c r="AJ1433" s="30"/>
      <c r="AK1433" s="30"/>
      <c r="AL1433" s="30"/>
      <c r="AM1433" s="109"/>
      <c r="AN1433" s="109"/>
      <c r="AO1433" s="30"/>
      <c r="AP1433" s="109" t="s">
        <v>2190</v>
      </c>
      <c r="AQ1433"/>
      <c r="AR1433"/>
      <c r="AS1433"/>
      <c r="AT1433"/>
      <c r="AU1433"/>
      <c r="AV1433"/>
    </row>
    <row r="1434" spans="27:48" ht="23.45" customHeight="1" x14ac:dyDescent="0.2">
      <c r="AA1434" s="97"/>
      <c r="AB1434" s="97"/>
      <c r="AC1434" s="97"/>
      <c r="AD1434" s="97"/>
      <c r="AE1434" s="97"/>
      <c r="AF1434" s="93"/>
      <c r="AG1434" s="93"/>
      <c r="AH1434" s="93"/>
      <c r="AI1434" s="30"/>
      <c r="AJ1434" s="30"/>
      <c r="AK1434" s="30"/>
      <c r="AL1434" s="30"/>
      <c r="AM1434" s="109"/>
      <c r="AN1434" s="109"/>
      <c r="AO1434" s="30"/>
      <c r="AP1434" s="109" t="s">
        <v>2191</v>
      </c>
      <c r="AQ1434"/>
      <c r="AR1434"/>
      <c r="AS1434"/>
      <c r="AT1434"/>
      <c r="AU1434"/>
      <c r="AV1434"/>
    </row>
    <row r="1435" spans="27:48" ht="23.45" customHeight="1" x14ac:dyDescent="0.2">
      <c r="AA1435" s="97"/>
      <c r="AB1435" s="97"/>
      <c r="AC1435" s="97"/>
      <c r="AD1435" s="97"/>
      <c r="AE1435" s="97"/>
      <c r="AF1435" s="93"/>
      <c r="AG1435" s="93"/>
      <c r="AH1435" s="93"/>
      <c r="AI1435" s="30"/>
      <c r="AJ1435" s="30"/>
      <c r="AK1435" s="30"/>
      <c r="AL1435" s="30"/>
      <c r="AM1435" s="109"/>
      <c r="AN1435" s="109"/>
      <c r="AO1435" s="30"/>
      <c r="AP1435" s="109" t="s">
        <v>2192</v>
      </c>
      <c r="AQ1435"/>
      <c r="AR1435"/>
      <c r="AS1435"/>
      <c r="AT1435"/>
      <c r="AU1435"/>
      <c r="AV1435"/>
    </row>
    <row r="1436" spans="27:48" ht="23.45" customHeight="1" x14ac:dyDescent="0.2">
      <c r="AA1436" s="97"/>
      <c r="AB1436" s="97"/>
      <c r="AC1436" s="97"/>
      <c r="AD1436" s="97"/>
      <c r="AE1436" s="97"/>
      <c r="AF1436" s="93"/>
      <c r="AG1436" s="93"/>
      <c r="AH1436" s="93"/>
      <c r="AI1436" s="30"/>
      <c r="AJ1436" s="30"/>
      <c r="AK1436" s="30"/>
      <c r="AL1436" s="30"/>
      <c r="AM1436" s="109"/>
      <c r="AN1436" s="109"/>
      <c r="AO1436" s="30"/>
      <c r="AP1436" s="109" t="s">
        <v>2193</v>
      </c>
      <c r="AQ1436"/>
      <c r="AR1436"/>
      <c r="AS1436"/>
      <c r="AT1436"/>
      <c r="AU1436"/>
      <c r="AV1436"/>
    </row>
    <row r="1437" spans="27:48" ht="23.45" customHeight="1" x14ac:dyDescent="0.2">
      <c r="AA1437" s="97"/>
      <c r="AB1437" s="97"/>
      <c r="AC1437" s="97"/>
      <c r="AD1437" s="97"/>
      <c r="AE1437" s="97"/>
      <c r="AF1437" s="93"/>
      <c r="AG1437" s="93"/>
      <c r="AH1437" s="93"/>
      <c r="AI1437" s="30"/>
      <c r="AJ1437" s="30"/>
      <c r="AK1437" s="30"/>
      <c r="AL1437" s="30"/>
      <c r="AM1437" s="109"/>
      <c r="AN1437" s="109"/>
      <c r="AO1437" s="30"/>
      <c r="AP1437" s="109" t="s">
        <v>2194</v>
      </c>
      <c r="AQ1437"/>
      <c r="AR1437"/>
      <c r="AS1437"/>
      <c r="AT1437"/>
      <c r="AU1437"/>
      <c r="AV1437"/>
    </row>
    <row r="1438" spans="27:48" ht="23.45" customHeight="1" x14ac:dyDescent="0.2">
      <c r="AA1438" s="97"/>
      <c r="AB1438" s="97"/>
      <c r="AC1438" s="97"/>
      <c r="AD1438" s="97"/>
      <c r="AE1438" s="97"/>
      <c r="AF1438" s="93"/>
      <c r="AG1438" s="93"/>
      <c r="AH1438" s="93"/>
      <c r="AI1438" s="30"/>
      <c r="AJ1438" s="30"/>
      <c r="AK1438" s="30"/>
      <c r="AL1438" s="30"/>
      <c r="AM1438" s="109"/>
      <c r="AN1438" s="109"/>
      <c r="AO1438" s="30"/>
      <c r="AP1438" s="109" t="s">
        <v>2195</v>
      </c>
      <c r="AQ1438"/>
      <c r="AR1438"/>
      <c r="AS1438"/>
      <c r="AT1438"/>
      <c r="AU1438"/>
      <c r="AV1438"/>
    </row>
    <row r="1439" spans="27:48" ht="23.45" customHeight="1" x14ac:dyDescent="0.2">
      <c r="AA1439" s="97"/>
      <c r="AB1439" s="97"/>
      <c r="AC1439" s="97"/>
      <c r="AD1439" s="97"/>
      <c r="AE1439" s="97"/>
      <c r="AF1439" s="93"/>
      <c r="AG1439" s="93"/>
      <c r="AH1439" s="93"/>
      <c r="AI1439" s="30"/>
      <c r="AJ1439" s="30"/>
      <c r="AK1439" s="30"/>
      <c r="AL1439" s="30"/>
      <c r="AM1439" s="109"/>
      <c r="AN1439" s="109"/>
      <c r="AO1439" s="30"/>
      <c r="AP1439" s="109" t="s">
        <v>2196</v>
      </c>
      <c r="AQ1439"/>
      <c r="AR1439"/>
      <c r="AS1439"/>
      <c r="AT1439"/>
      <c r="AU1439"/>
      <c r="AV1439"/>
    </row>
    <row r="1440" spans="27:48" ht="23.45" customHeight="1" x14ac:dyDescent="0.2">
      <c r="AA1440" s="97"/>
      <c r="AB1440" s="97"/>
      <c r="AC1440" s="97"/>
      <c r="AD1440" s="97"/>
      <c r="AE1440" s="97"/>
      <c r="AF1440" s="93"/>
      <c r="AG1440" s="93"/>
      <c r="AH1440" s="93"/>
      <c r="AI1440" s="30"/>
      <c r="AJ1440" s="30"/>
      <c r="AK1440" s="30"/>
      <c r="AL1440" s="30"/>
      <c r="AM1440" s="109"/>
      <c r="AN1440" s="109"/>
      <c r="AO1440" s="30"/>
      <c r="AP1440" s="109" t="s">
        <v>2197</v>
      </c>
      <c r="AQ1440"/>
      <c r="AR1440"/>
      <c r="AS1440"/>
      <c r="AT1440"/>
      <c r="AU1440"/>
      <c r="AV1440"/>
    </row>
    <row r="1441" spans="27:48" ht="23.45" customHeight="1" x14ac:dyDescent="0.2">
      <c r="AA1441" s="97"/>
      <c r="AB1441" s="97"/>
      <c r="AC1441" s="97"/>
      <c r="AD1441" s="97"/>
      <c r="AE1441" s="97"/>
      <c r="AF1441" s="93"/>
      <c r="AG1441" s="93"/>
      <c r="AH1441" s="93"/>
      <c r="AI1441" s="30"/>
      <c r="AJ1441" s="30"/>
      <c r="AK1441" s="30"/>
      <c r="AL1441" s="30"/>
      <c r="AM1441" s="109"/>
      <c r="AN1441" s="109"/>
      <c r="AO1441" s="30"/>
      <c r="AP1441" s="109" t="s">
        <v>2198</v>
      </c>
      <c r="AQ1441"/>
      <c r="AR1441"/>
      <c r="AS1441"/>
      <c r="AT1441"/>
      <c r="AU1441"/>
      <c r="AV1441"/>
    </row>
    <row r="1442" spans="27:48" ht="23.45" customHeight="1" x14ac:dyDescent="0.2">
      <c r="AA1442" s="97"/>
      <c r="AB1442" s="97"/>
      <c r="AC1442" s="97"/>
      <c r="AD1442" s="97"/>
      <c r="AE1442" s="97"/>
      <c r="AF1442" s="93"/>
      <c r="AG1442" s="93"/>
      <c r="AH1442" s="93"/>
      <c r="AI1442" s="30"/>
      <c r="AJ1442" s="30"/>
      <c r="AK1442" s="30"/>
      <c r="AL1442" s="30"/>
      <c r="AM1442" s="109"/>
      <c r="AN1442" s="109"/>
      <c r="AO1442" s="30"/>
      <c r="AP1442" s="109" t="s">
        <v>2199</v>
      </c>
      <c r="AQ1442"/>
      <c r="AR1442"/>
      <c r="AS1442"/>
      <c r="AT1442"/>
      <c r="AU1442"/>
      <c r="AV1442"/>
    </row>
    <row r="1443" spans="27:48" ht="23.45" customHeight="1" x14ac:dyDescent="0.2">
      <c r="AA1443" s="97"/>
      <c r="AB1443" s="97"/>
      <c r="AC1443" s="97"/>
      <c r="AD1443" s="97"/>
      <c r="AE1443" s="97"/>
      <c r="AF1443" s="93"/>
      <c r="AG1443" s="93"/>
      <c r="AH1443" s="93"/>
      <c r="AI1443" s="30"/>
      <c r="AJ1443" s="30"/>
      <c r="AK1443" s="30"/>
      <c r="AL1443" s="30"/>
      <c r="AM1443" s="109"/>
      <c r="AN1443" s="109"/>
      <c r="AO1443" s="30"/>
      <c r="AP1443" s="109" t="s">
        <v>2200</v>
      </c>
      <c r="AQ1443"/>
      <c r="AR1443"/>
      <c r="AS1443"/>
      <c r="AT1443"/>
      <c r="AU1443"/>
      <c r="AV1443"/>
    </row>
    <row r="1444" spans="27:48" ht="23.45" customHeight="1" x14ac:dyDescent="0.2">
      <c r="AA1444" s="97"/>
      <c r="AB1444" s="97"/>
      <c r="AC1444" s="97"/>
      <c r="AD1444" s="97"/>
      <c r="AE1444" s="97"/>
      <c r="AF1444" s="93"/>
      <c r="AG1444" s="93"/>
      <c r="AH1444" s="93"/>
      <c r="AI1444" s="30"/>
      <c r="AJ1444" s="30"/>
      <c r="AK1444" s="30"/>
      <c r="AL1444" s="30"/>
      <c r="AM1444" s="109"/>
      <c r="AN1444" s="109"/>
      <c r="AO1444" s="30"/>
      <c r="AP1444" s="109" t="s">
        <v>2201</v>
      </c>
      <c r="AQ1444"/>
      <c r="AR1444"/>
      <c r="AS1444"/>
      <c r="AT1444"/>
      <c r="AU1444"/>
      <c r="AV1444"/>
    </row>
    <row r="1445" spans="27:48" ht="23.45" customHeight="1" x14ac:dyDescent="0.2">
      <c r="AA1445" s="97"/>
      <c r="AB1445" s="97"/>
      <c r="AC1445" s="97"/>
      <c r="AD1445" s="97"/>
      <c r="AE1445" s="97"/>
      <c r="AF1445" s="93"/>
      <c r="AG1445" s="93"/>
      <c r="AH1445" s="93"/>
      <c r="AI1445" s="30"/>
      <c r="AJ1445" s="30"/>
      <c r="AK1445" s="30"/>
      <c r="AL1445" s="30"/>
      <c r="AM1445" s="109"/>
      <c r="AN1445" s="109"/>
      <c r="AO1445" s="30"/>
      <c r="AP1445" s="109" t="s">
        <v>2202</v>
      </c>
      <c r="AQ1445"/>
      <c r="AR1445"/>
      <c r="AS1445"/>
      <c r="AT1445"/>
      <c r="AU1445"/>
      <c r="AV1445"/>
    </row>
    <row r="1446" spans="27:48" ht="23.45" customHeight="1" x14ac:dyDescent="0.2">
      <c r="AA1446" s="97"/>
      <c r="AB1446" s="97"/>
      <c r="AC1446" s="97"/>
      <c r="AD1446" s="97"/>
      <c r="AE1446" s="97"/>
      <c r="AF1446" s="93"/>
      <c r="AG1446" s="93"/>
      <c r="AH1446" s="93"/>
      <c r="AI1446" s="30"/>
      <c r="AJ1446" s="30"/>
      <c r="AK1446" s="30"/>
      <c r="AL1446" s="30"/>
      <c r="AM1446" s="109"/>
      <c r="AN1446" s="109"/>
      <c r="AO1446" s="30"/>
      <c r="AP1446" s="109" t="s">
        <v>2203</v>
      </c>
      <c r="AQ1446"/>
      <c r="AR1446"/>
      <c r="AS1446"/>
      <c r="AT1446"/>
      <c r="AU1446"/>
      <c r="AV1446"/>
    </row>
    <row r="1447" spans="27:48" ht="23.45" customHeight="1" x14ac:dyDescent="0.2">
      <c r="AA1447" s="97"/>
      <c r="AB1447" s="97"/>
      <c r="AC1447" s="97"/>
      <c r="AD1447" s="97"/>
      <c r="AE1447" s="97"/>
      <c r="AF1447" s="93"/>
      <c r="AG1447" s="93"/>
      <c r="AH1447" s="93"/>
      <c r="AI1447" s="30"/>
      <c r="AJ1447" s="30"/>
      <c r="AK1447" s="30"/>
      <c r="AL1447" s="30"/>
      <c r="AM1447" s="109"/>
      <c r="AN1447" s="109"/>
      <c r="AO1447" s="30"/>
      <c r="AP1447" s="109" t="s">
        <v>2204</v>
      </c>
      <c r="AQ1447"/>
      <c r="AR1447"/>
      <c r="AS1447"/>
      <c r="AT1447"/>
      <c r="AU1447"/>
      <c r="AV1447"/>
    </row>
    <row r="1448" spans="27:48" ht="23.45" customHeight="1" x14ac:dyDescent="0.2">
      <c r="AA1448" s="97"/>
      <c r="AB1448" s="97"/>
      <c r="AC1448" s="97"/>
      <c r="AD1448" s="97"/>
      <c r="AE1448" s="97"/>
      <c r="AF1448" s="93"/>
      <c r="AG1448" s="93"/>
      <c r="AH1448" s="93"/>
      <c r="AI1448" s="30"/>
      <c r="AJ1448" s="30"/>
      <c r="AK1448" s="30"/>
      <c r="AL1448" s="30"/>
      <c r="AM1448" s="109"/>
      <c r="AN1448" s="109"/>
      <c r="AO1448" s="30"/>
      <c r="AP1448" s="109" t="s">
        <v>2205</v>
      </c>
      <c r="AQ1448"/>
      <c r="AR1448"/>
      <c r="AS1448"/>
      <c r="AT1448"/>
      <c r="AU1448"/>
      <c r="AV1448"/>
    </row>
    <row r="1449" spans="27:48" ht="23.45" customHeight="1" x14ac:dyDescent="0.2">
      <c r="AA1449" s="97"/>
      <c r="AB1449" s="97"/>
      <c r="AC1449" s="97"/>
      <c r="AD1449" s="97"/>
      <c r="AE1449" s="97"/>
      <c r="AF1449" s="93"/>
      <c r="AG1449" s="93"/>
      <c r="AH1449" s="93"/>
      <c r="AI1449" s="30"/>
      <c r="AJ1449" s="30"/>
      <c r="AK1449" s="30"/>
      <c r="AL1449" s="30"/>
      <c r="AM1449" s="109"/>
      <c r="AN1449" s="109"/>
      <c r="AO1449" s="30"/>
      <c r="AP1449" s="109" t="s">
        <v>2206</v>
      </c>
      <c r="AQ1449"/>
      <c r="AR1449"/>
      <c r="AS1449"/>
      <c r="AT1449"/>
      <c r="AU1449"/>
      <c r="AV1449"/>
    </row>
    <row r="1450" spans="27:48" ht="23.45" customHeight="1" x14ac:dyDescent="0.2">
      <c r="AA1450" s="97"/>
      <c r="AB1450" s="97"/>
      <c r="AC1450" s="97"/>
      <c r="AD1450" s="97"/>
      <c r="AE1450" s="97"/>
      <c r="AF1450" s="93"/>
      <c r="AG1450" s="93"/>
      <c r="AH1450" s="93"/>
      <c r="AI1450" s="30"/>
      <c r="AJ1450" s="30"/>
      <c r="AK1450" s="30"/>
      <c r="AL1450" s="30"/>
      <c r="AM1450" s="109"/>
      <c r="AN1450" s="109"/>
      <c r="AO1450" s="30"/>
      <c r="AP1450" s="109" t="s">
        <v>2207</v>
      </c>
      <c r="AQ1450"/>
      <c r="AR1450"/>
      <c r="AS1450"/>
      <c r="AT1450"/>
      <c r="AU1450"/>
      <c r="AV1450"/>
    </row>
    <row r="1451" spans="27:48" ht="23.45" customHeight="1" x14ac:dyDescent="0.2">
      <c r="AA1451" s="97"/>
      <c r="AB1451" s="97"/>
      <c r="AC1451" s="97"/>
      <c r="AD1451" s="97"/>
      <c r="AE1451" s="97"/>
      <c r="AF1451" s="93"/>
      <c r="AG1451" s="93"/>
      <c r="AH1451" s="93"/>
      <c r="AI1451" s="30"/>
      <c r="AJ1451" s="30"/>
      <c r="AK1451" s="30"/>
      <c r="AL1451" s="30"/>
      <c r="AM1451" s="109"/>
      <c r="AN1451" s="109"/>
      <c r="AO1451" s="30"/>
      <c r="AP1451" s="109" t="s">
        <v>2208</v>
      </c>
      <c r="AQ1451"/>
      <c r="AR1451"/>
      <c r="AS1451"/>
      <c r="AT1451"/>
      <c r="AU1451"/>
      <c r="AV1451"/>
    </row>
    <row r="1452" spans="27:48" ht="23.45" customHeight="1" x14ac:dyDescent="0.2">
      <c r="AA1452" s="97"/>
      <c r="AB1452" s="97"/>
      <c r="AC1452" s="97"/>
      <c r="AD1452" s="97"/>
      <c r="AE1452" s="97"/>
      <c r="AF1452" s="93"/>
      <c r="AG1452" s="93"/>
      <c r="AH1452" s="93"/>
      <c r="AI1452" s="30"/>
      <c r="AJ1452" s="30"/>
      <c r="AK1452" s="30"/>
      <c r="AL1452" s="30"/>
      <c r="AM1452" s="109"/>
      <c r="AN1452" s="109"/>
      <c r="AO1452" s="30"/>
      <c r="AP1452" s="109" t="s">
        <v>2209</v>
      </c>
      <c r="AQ1452"/>
      <c r="AR1452"/>
      <c r="AS1452"/>
      <c r="AT1452"/>
      <c r="AU1452"/>
      <c r="AV1452"/>
    </row>
    <row r="1453" spans="27:48" ht="23.45" customHeight="1" x14ac:dyDescent="0.2">
      <c r="AA1453" s="97"/>
      <c r="AB1453" s="97"/>
      <c r="AC1453" s="97"/>
      <c r="AD1453" s="97"/>
      <c r="AE1453" s="97"/>
      <c r="AF1453" s="93"/>
      <c r="AG1453" s="93"/>
      <c r="AH1453" s="93"/>
      <c r="AI1453" s="30"/>
      <c r="AJ1453" s="30"/>
      <c r="AK1453" s="30"/>
      <c r="AL1453" s="30"/>
      <c r="AM1453" s="109"/>
      <c r="AN1453" s="109"/>
      <c r="AO1453" s="30"/>
      <c r="AP1453" s="109" t="s">
        <v>2210</v>
      </c>
      <c r="AQ1453"/>
      <c r="AR1453"/>
      <c r="AS1453"/>
      <c r="AT1453"/>
      <c r="AU1453"/>
      <c r="AV1453"/>
    </row>
    <row r="1454" spans="27:48" ht="23.45" customHeight="1" x14ac:dyDescent="0.2">
      <c r="AA1454" s="97"/>
      <c r="AB1454" s="97"/>
      <c r="AC1454" s="97"/>
      <c r="AD1454" s="97"/>
      <c r="AE1454" s="97"/>
      <c r="AF1454" s="93"/>
      <c r="AG1454" s="93"/>
      <c r="AH1454" s="93"/>
      <c r="AI1454" s="30"/>
      <c r="AJ1454" s="30"/>
      <c r="AK1454" s="30"/>
      <c r="AL1454" s="30"/>
      <c r="AM1454" s="109"/>
      <c r="AN1454" s="109"/>
      <c r="AO1454" s="30"/>
      <c r="AP1454" s="109" t="s">
        <v>2211</v>
      </c>
      <c r="AQ1454"/>
      <c r="AR1454"/>
      <c r="AS1454"/>
      <c r="AT1454"/>
      <c r="AU1454"/>
      <c r="AV1454"/>
    </row>
    <row r="1455" spans="27:48" ht="23.45" customHeight="1" x14ac:dyDescent="0.2">
      <c r="AA1455" s="97"/>
      <c r="AB1455" s="97"/>
      <c r="AC1455" s="97"/>
      <c r="AD1455" s="97"/>
      <c r="AE1455" s="97"/>
      <c r="AF1455" s="93"/>
      <c r="AG1455" s="93"/>
      <c r="AH1455" s="93"/>
      <c r="AI1455" s="30"/>
      <c r="AJ1455" s="30"/>
      <c r="AK1455" s="30"/>
      <c r="AL1455" s="30"/>
      <c r="AM1455" s="109"/>
      <c r="AN1455" s="109"/>
      <c r="AO1455" s="30"/>
      <c r="AP1455" s="109" t="s">
        <v>2212</v>
      </c>
      <c r="AQ1455"/>
      <c r="AR1455"/>
      <c r="AS1455"/>
      <c r="AT1455"/>
      <c r="AU1455"/>
      <c r="AV1455"/>
    </row>
    <row r="1456" spans="27:48" ht="23.45" customHeight="1" x14ac:dyDescent="0.2">
      <c r="AA1456" s="97"/>
      <c r="AB1456" s="97"/>
      <c r="AC1456" s="97"/>
      <c r="AD1456" s="97"/>
      <c r="AE1456" s="97"/>
      <c r="AF1456" s="93"/>
      <c r="AG1456" s="93"/>
      <c r="AH1456" s="93"/>
      <c r="AI1456" s="30"/>
      <c r="AJ1456" s="30"/>
      <c r="AK1456" s="30"/>
      <c r="AL1456" s="30"/>
      <c r="AM1456" s="109"/>
      <c r="AN1456" s="109"/>
      <c r="AO1456" s="30"/>
      <c r="AP1456" s="109" t="s">
        <v>2213</v>
      </c>
      <c r="AQ1456"/>
      <c r="AR1456"/>
      <c r="AS1456"/>
      <c r="AT1456"/>
      <c r="AU1456"/>
      <c r="AV1456"/>
    </row>
    <row r="1457" spans="27:48" ht="23.45" customHeight="1" x14ac:dyDescent="0.2">
      <c r="AA1457" s="97"/>
      <c r="AB1457" s="97"/>
      <c r="AC1457" s="97"/>
      <c r="AD1457" s="97"/>
      <c r="AE1457" s="97"/>
      <c r="AF1457" s="93"/>
      <c r="AG1457" s="93"/>
      <c r="AH1457" s="93"/>
      <c r="AI1457" s="30"/>
      <c r="AJ1457" s="30"/>
      <c r="AK1457" s="30"/>
      <c r="AL1457" s="30"/>
      <c r="AM1457" s="109"/>
      <c r="AN1457" s="109"/>
      <c r="AO1457" s="30"/>
      <c r="AP1457" s="109" t="s">
        <v>2214</v>
      </c>
      <c r="AQ1457"/>
      <c r="AR1457"/>
      <c r="AS1457"/>
      <c r="AT1457"/>
      <c r="AU1457"/>
      <c r="AV1457"/>
    </row>
    <row r="1458" spans="27:48" ht="23.45" customHeight="1" x14ac:dyDescent="0.2">
      <c r="AA1458" s="97"/>
      <c r="AB1458" s="97"/>
      <c r="AC1458" s="97"/>
      <c r="AD1458" s="97"/>
      <c r="AE1458" s="97"/>
      <c r="AF1458" s="93"/>
      <c r="AG1458" s="93"/>
      <c r="AH1458" s="93"/>
      <c r="AI1458" s="30"/>
      <c r="AJ1458" s="30"/>
      <c r="AK1458" s="30"/>
      <c r="AL1458" s="30"/>
      <c r="AM1458" s="109"/>
      <c r="AN1458" s="109"/>
      <c r="AO1458" s="30"/>
      <c r="AP1458" s="109" t="s">
        <v>2215</v>
      </c>
      <c r="AQ1458"/>
      <c r="AR1458"/>
      <c r="AS1458"/>
      <c r="AT1458"/>
      <c r="AU1458"/>
      <c r="AV1458"/>
    </row>
    <row r="1459" spans="27:48" ht="23.45" customHeight="1" x14ac:dyDescent="0.2">
      <c r="AA1459" s="97"/>
      <c r="AB1459" s="97"/>
      <c r="AC1459" s="97"/>
      <c r="AD1459" s="97"/>
      <c r="AE1459" s="97"/>
      <c r="AF1459" s="93"/>
      <c r="AG1459" s="93"/>
      <c r="AH1459" s="93"/>
      <c r="AI1459" s="30"/>
      <c r="AJ1459" s="30"/>
      <c r="AK1459" s="30"/>
      <c r="AL1459" s="30"/>
      <c r="AM1459" s="109"/>
      <c r="AN1459" s="109"/>
      <c r="AO1459" s="30"/>
      <c r="AP1459" s="109" t="s">
        <v>2216</v>
      </c>
      <c r="AQ1459"/>
      <c r="AR1459"/>
      <c r="AS1459"/>
      <c r="AT1459"/>
      <c r="AU1459"/>
      <c r="AV1459"/>
    </row>
    <row r="1460" spans="27:48" ht="23.45" customHeight="1" x14ac:dyDescent="0.2">
      <c r="AA1460" s="97"/>
      <c r="AB1460" s="97"/>
      <c r="AC1460" s="97"/>
      <c r="AD1460" s="97"/>
      <c r="AE1460" s="97"/>
      <c r="AF1460" s="93"/>
      <c r="AG1460" s="93"/>
      <c r="AH1460" s="93"/>
      <c r="AI1460" s="30"/>
      <c r="AJ1460" s="30"/>
      <c r="AK1460" s="30"/>
      <c r="AL1460" s="30"/>
      <c r="AM1460" s="109"/>
      <c r="AN1460" s="109"/>
      <c r="AO1460" s="30"/>
      <c r="AP1460" s="109" t="s">
        <v>2217</v>
      </c>
      <c r="AQ1460"/>
      <c r="AR1460"/>
      <c r="AS1460"/>
      <c r="AT1460"/>
      <c r="AU1460"/>
      <c r="AV1460"/>
    </row>
    <row r="1461" spans="27:48" ht="23.45" customHeight="1" x14ac:dyDescent="0.2">
      <c r="AA1461" s="97"/>
      <c r="AB1461" s="97"/>
      <c r="AC1461" s="97"/>
      <c r="AD1461" s="97"/>
      <c r="AE1461" s="97"/>
      <c r="AF1461" s="93"/>
      <c r="AG1461" s="93"/>
      <c r="AH1461" s="93"/>
      <c r="AI1461" s="30"/>
      <c r="AJ1461" s="30"/>
      <c r="AK1461" s="30"/>
      <c r="AL1461" s="30"/>
      <c r="AM1461" s="109"/>
      <c r="AN1461" s="109"/>
      <c r="AO1461" s="30"/>
      <c r="AP1461" s="109" t="s">
        <v>2218</v>
      </c>
      <c r="AQ1461"/>
      <c r="AR1461"/>
      <c r="AS1461"/>
      <c r="AT1461"/>
      <c r="AU1461"/>
      <c r="AV1461"/>
    </row>
    <row r="1462" spans="27:48" ht="23.45" customHeight="1" x14ac:dyDescent="0.2">
      <c r="AA1462" s="97"/>
      <c r="AB1462" s="97"/>
      <c r="AC1462" s="97"/>
      <c r="AD1462" s="97"/>
      <c r="AE1462" s="97"/>
      <c r="AF1462" s="93"/>
      <c r="AG1462" s="93"/>
      <c r="AH1462" s="93"/>
      <c r="AI1462" s="30"/>
      <c r="AJ1462" s="30"/>
      <c r="AK1462" s="30"/>
      <c r="AL1462" s="30"/>
      <c r="AM1462" s="109"/>
      <c r="AN1462" s="109"/>
      <c r="AO1462" s="30"/>
      <c r="AP1462" s="109" t="s">
        <v>2219</v>
      </c>
      <c r="AQ1462"/>
      <c r="AR1462"/>
      <c r="AS1462"/>
      <c r="AT1462"/>
      <c r="AU1462"/>
      <c r="AV1462"/>
    </row>
    <row r="1463" spans="27:48" ht="23.45" customHeight="1" x14ac:dyDescent="0.2">
      <c r="AA1463" s="97"/>
      <c r="AB1463" s="97"/>
      <c r="AC1463" s="97"/>
      <c r="AD1463" s="97"/>
      <c r="AE1463" s="97"/>
      <c r="AF1463" s="93"/>
      <c r="AG1463" s="93"/>
      <c r="AH1463" s="93"/>
      <c r="AI1463" s="30"/>
      <c r="AJ1463" s="30"/>
      <c r="AK1463" s="30"/>
      <c r="AL1463" s="30"/>
      <c r="AM1463" s="109"/>
      <c r="AN1463" s="109"/>
      <c r="AO1463" s="30"/>
      <c r="AP1463" s="109" t="s">
        <v>2220</v>
      </c>
      <c r="AQ1463"/>
      <c r="AR1463"/>
      <c r="AS1463"/>
      <c r="AT1463"/>
      <c r="AU1463"/>
      <c r="AV1463"/>
    </row>
    <row r="1464" spans="27:48" ht="23.45" customHeight="1" x14ac:dyDescent="0.2">
      <c r="AA1464" s="97"/>
      <c r="AB1464" s="97"/>
      <c r="AC1464" s="97"/>
      <c r="AD1464" s="97"/>
      <c r="AE1464" s="97"/>
      <c r="AF1464" s="93"/>
      <c r="AG1464" s="93"/>
      <c r="AH1464" s="93"/>
      <c r="AI1464" s="30"/>
      <c r="AJ1464" s="30"/>
      <c r="AK1464" s="30"/>
      <c r="AL1464" s="30"/>
      <c r="AM1464" s="109"/>
      <c r="AN1464" s="109"/>
      <c r="AO1464" s="30"/>
      <c r="AP1464" s="109" t="s">
        <v>2221</v>
      </c>
      <c r="AQ1464"/>
      <c r="AR1464"/>
      <c r="AS1464"/>
      <c r="AT1464"/>
      <c r="AU1464"/>
      <c r="AV1464"/>
    </row>
    <row r="1465" spans="27:48" ht="23.45" customHeight="1" x14ac:dyDescent="0.2">
      <c r="AA1465" s="97"/>
      <c r="AB1465" s="97"/>
      <c r="AC1465" s="97"/>
      <c r="AD1465" s="97"/>
      <c r="AE1465" s="97"/>
      <c r="AF1465" s="93"/>
      <c r="AG1465" s="93"/>
      <c r="AH1465" s="93"/>
      <c r="AI1465" s="30"/>
      <c r="AJ1465" s="30"/>
      <c r="AK1465" s="30"/>
      <c r="AL1465" s="30"/>
      <c r="AM1465" s="109"/>
      <c r="AN1465" s="109"/>
      <c r="AO1465" s="30"/>
      <c r="AP1465" s="109" t="s">
        <v>2222</v>
      </c>
      <c r="AQ1465"/>
      <c r="AR1465"/>
      <c r="AS1465"/>
      <c r="AT1465"/>
      <c r="AU1465"/>
      <c r="AV1465"/>
    </row>
    <row r="1466" spans="27:48" ht="23.45" customHeight="1" x14ac:dyDescent="0.2">
      <c r="AA1466" s="97"/>
      <c r="AB1466" s="97"/>
      <c r="AC1466" s="97"/>
      <c r="AD1466" s="97"/>
      <c r="AE1466" s="97"/>
      <c r="AF1466" s="93"/>
      <c r="AG1466" s="93"/>
      <c r="AH1466" s="93"/>
      <c r="AI1466" s="30"/>
      <c r="AJ1466" s="30"/>
      <c r="AK1466" s="30"/>
      <c r="AL1466" s="30"/>
      <c r="AM1466" s="109"/>
      <c r="AN1466" s="109"/>
      <c r="AO1466" s="30"/>
      <c r="AP1466" s="109" t="s">
        <v>2223</v>
      </c>
      <c r="AQ1466"/>
      <c r="AR1466"/>
      <c r="AS1466"/>
      <c r="AT1466"/>
      <c r="AU1466"/>
      <c r="AV1466"/>
    </row>
    <row r="1467" spans="27:48" ht="23.45" customHeight="1" x14ac:dyDescent="0.2">
      <c r="AA1467" s="97"/>
      <c r="AB1467" s="97"/>
      <c r="AC1467" s="97"/>
      <c r="AD1467" s="97"/>
      <c r="AE1467" s="97"/>
      <c r="AF1467" s="93"/>
      <c r="AG1467" s="93"/>
      <c r="AH1467" s="93"/>
      <c r="AI1467" s="30"/>
      <c r="AJ1467" s="30"/>
      <c r="AK1467" s="30"/>
      <c r="AL1467" s="30"/>
      <c r="AM1467" s="109"/>
      <c r="AN1467" s="109"/>
      <c r="AO1467" s="30"/>
      <c r="AP1467" s="109" t="s">
        <v>2224</v>
      </c>
      <c r="AQ1467"/>
      <c r="AR1467"/>
      <c r="AS1467"/>
      <c r="AT1467"/>
      <c r="AU1467"/>
      <c r="AV1467"/>
    </row>
    <row r="1468" spans="27:48" ht="23.45" customHeight="1" x14ac:dyDescent="0.2">
      <c r="AA1468" s="97"/>
      <c r="AB1468" s="97"/>
      <c r="AC1468" s="97"/>
      <c r="AD1468" s="97"/>
      <c r="AE1468" s="97"/>
      <c r="AF1468" s="93"/>
      <c r="AG1468" s="93"/>
      <c r="AH1468" s="93"/>
      <c r="AI1468" s="30"/>
      <c r="AJ1468" s="30"/>
      <c r="AK1468" s="30"/>
      <c r="AL1468" s="30"/>
      <c r="AM1468" s="109"/>
      <c r="AN1468" s="109"/>
      <c r="AO1468" s="30"/>
      <c r="AP1468" s="109" t="s">
        <v>2225</v>
      </c>
      <c r="AQ1468"/>
      <c r="AR1468"/>
      <c r="AS1468"/>
      <c r="AT1468"/>
      <c r="AU1468"/>
      <c r="AV1468"/>
    </row>
    <row r="1469" spans="27:48" ht="23.45" customHeight="1" x14ac:dyDescent="0.2">
      <c r="AA1469" s="97"/>
      <c r="AB1469" s="97"/>
      <c r="AC1469" s="97"/>
      <c r="AD1469" s="97"/>
      <c r="AE1469" s="97"/>
      <c r="AF1469" s="93"/>
      <c r="AG1469" s="93"/>
      <c r="AH1469" s="93"/>
      <c r="AI1469" s="30"/>
      <c r="AJ1469" s="30"/>
      <c r="AK1469" s="30"/>
      <c r="AL1469" s="30"/>
      <c r="AM1469" s="109"/>
      <c r="AN1469" s="109"/>
      <c r="AO1469" s="30"/>
      <c r="AP1469" s="109" t="s">
        <v>2226</v>
      </c>
      <c r="AQ1469"/>
      <c r="AR1469"/>
      <c r="AS1469"/>
      <c r="AT1469"/>
      <c r="AU1469"/>
      <c r="AV1469"/>
    </row>
    <row r="1470" spans="27:48" ht="23.45" customHeight="1" x14ac:dyDescent="0.2">
      <c r="AA1470" s="97"/>
      <c r="AB1470" s="97"/>
      <c r="AC1470" s="97"/>
      <c r="AD1470" s="97"/>
      <c r="AE1470" s="97"/>
      <c r="AF1470" s="93"/>
      <c r="AG1470" s="93"/>
      <c r="AH1470" s="93"/>
      <c r="AI1470" s="30"/>
      <c r="AJ1470" s="30"/>
      <c r="AK1470" s="30"/>
      <c r="AL1470" s="30"/>
      <c r="AM1470" s="109"/>
      <c r="AN1470" s="109"/>
      <c r="AO1470" s="30"/>
      <c r="AP1470" s="109" t="s">
        <v>2227</v>
      </c>
      <c r="AQ1470"/>
      <c r="AR1470"/>
      <c r="AS1470"/>
      <c r="AT1470"/>
      <c r="AU1470"/>
      <c r="AV1470"/>
    </row>
    <row r="1471" spans="27:48" ht="23.45" customHeight="1" x14ac:dyDescent="0.2">
      <c r="AA1471" s="97"/>
      <c r="AB1471" s="97"/>
      <c r="AC1471" s="97"/>
      <c r="AD1471" s="97"/>
      <c r="AE1471" s="97"/>
      <c r="AF1471" s="93"/>
      <c r="AG1471" s="93"/>
      <c r="AH1471" s="93"/>
      <c r="AI1471" s="30"/>
      <c r="AJ1471" s="30"/>
      <c r="AK1471" s="30"/>
      <c r="AL1471" s="30"/>
      <c r="AM1471" s="109"/>
      <c r="AN1471" s="109"/>
      <c r="AO1471" s="30"/>
      <c r="AP1471" s="109" t="s">
        <v>2228</v>
      </c>
      <c r="AQ1471"/>
      <c r="AR1471"/>
      <c r="AS1471"/>
      <c r="AT1471"/>
      <c r="AU1471"/>
      <c r="AV1471"/>
    </row>
    <row r="1472" spans="27:48" ht="23.45" customHeight="1" x14ac:dyDescent="0.2">
      <c r="AA1472" s="97"/>
      <c r="AB1472" s="97"/>
      <c r="AC1472" s="97"/>
      <c r="AD1472" s="97"/>
      <c r="AE1472" s="97"/>
      <c r="AF1472" s="93"/>
      <c r="AG1472" s="93"/>
      <c r="AH1472" s="93"/>
      <c r="AI1472" s="30"/>
      <c r="AJ1472" s="30"/>
      <c r="AK1472" s="30"/>
      <c r="AL1472" s="30"/>
      <c r="AM1472" s="109"/>
      <c r="AN1472" s="109"/>
      <c r="AO1472" s="30"/>
      <c r="AP1472" s="109" t="s">
        <v>2229</v>
      </c>
      <c r="AQ1472"/>
      <c r="AR1472"/>
      <c r="AS1472"/>
      <c r="AT1472"/>
      <c r="AU1472"/>
      <c r="AV1472"/>
    </row>
    <row r="1473" spans="27:48" ht="23.45" customHeight="1" x14ac:dyDescent="0.2">
      <c r="AA1473" s="97"/>
      <c r="AB1473" s="97"/>
      <c r="AC1473" s="97"/>
      <c r="AD1473" s="97"/>
      <c r="AE1473" s="97"/>
      <c r="AF1473" s="93"/>
      <c r="AG1473" s="93"/>
      <c r="AH1473" s="93"/>
      <c r="AI1473" s="30"/>
      <c r="AJ1473" s="30"/>
      <c r="AK1473" s="30"/>
      <c r="AL1473" s="30"/>
      <c r="AM1473" s="109"/>
      <c r="AN1473" s="109"/>
      <c r="AO1473" s="30"/>
      <c r="AP1473" s="109" t="s">
        <v>2230</v>
      </c>
      <c r="AQ1473"/>
      <c r="AR1473"/>
      <c r="AS1473"/>
      <c r="AT1473"/>
      <c r="AU1473"/>
      <c r="AV1473"/>
    </row>
    <row r="1474" spans="27:48" ht="23.45" customHeight="1" x14ac:dyDescent="0.2">
      <c r="AA1474" s="97"/>
      <c r="AB1474" s="97"/>
      <c r="AC1474" s="97"/>
      <c r="AD1474" s="97"/>
      <c r="AE1474" s="97"/>
      <c r="AF1474" s="93"/>
      <c r="AG1474" s="93"/>
      <c r="AH1474" s="93"/>
      <c r="AI1474" s="30"/>
      <c r="AJ1474" s="30"/>
      <c r="AK1474" s="30"/>
      <c r="AL1474" s="30"/>
      <c r="AM1474" s="109"/>
      <c r="AN1474" s="109"/>
      <c r="AO1474" s="30"/>
      <c r="AP1474" s="109">
        <v>145</v>
      </c>
      <c r="AQ1474"/>
      <c r="AR1474"/>
      <c r="AS1474"/>
      <c r="AT1474"/>
      <c r="AU1474"/>
      <c r="AV1474"/>
    </row>
    <row r="1475" spans="27:48" ht="23.45" customHeight="1" x14ac:dyDescent="0.2">
      <c r="AA1475" s="97"/>
      <c r="AB1475" s="97"/>
      <c r="AC1475" s="97"/>
      <c r="AD1475" s="97"/>
      <c r="AE1475" s="97"/>
      <c r="AF1475" s="93"/>
      <c r="AG1475" s="93"/>
      <c r="AH1475" s="93"/>
      <c r="AI1475" s="30"/>
      <c r="AJ1475" s="30"/>
      <c r="AK1475" s="30"/>
      <c r="AL1475" s="30"/>
      <c r="AM1475" s="109"/>
      <c r="AN1475" s="109"/>
      <c r="AO1475" s="30"/>
      <c r="AP1475" s="109">
        <v>146</v>
      </c>
      <c r="AQ1475"/>
      <c r="AR1475"/>
      <c r="AS1475"/>
      <c r="AT1475"/>
      <c r="AU1475"/>
      <c r="AV1475"/>
    </row>
    <row r="1476" spans="27:48" ht="23.45" customHeight="1" x14ac:dyDescent="0.2">
      <c r="AA1476" s="97"/>
      <c r="AB1476" s="97"/>
      <c r="AC1476" s="97"/>
      <c r="AD1476" s="97"/>
      <c r="AE1476" s="97"/>
      <c r="AF1476" s="93"/>
      <c r="AG1476" s="93"/>
      <c r="AH1476" s="93"/>
      <c r="AI1476" s="30"/>
      <c r="AJ1476" s="30"/>
      <c r="AK1476" s="30"/>
      <c r="AL1476" s="30"/>
      <c r="AM1476" s="109"/>
      <c r="AN1476" s="109"/>
      <c r="AO1476" s="30"/>
      <c r="AP1476" s="109">
        <v>148</v>
      </c>
      <c r="AQ1476"/>
      <c r="AR1476"/>
      <c r="AS1476"/>
      <c r="AT1476"/>
      <c r="AU1476"/>
      <c r="AV1476"/>
    </row>
    <row r="1477" spans="27:48" ht="23.45" customHeight="1" x14ac:dyDescent="0.2">
      <c r="AA1477" s="97"/>
      <c r="AB1477" s="97"/>
      <c r="AC1477" s="97"/>
      <c r="AD1477" s="97"/>
      <c r="AE1477" s="97"/>
      <c r="AF1477" s="93"/>
      <c r="AG1477" s="93"/>
      <c r="AH1477" s="93"/>
      <c r="AI1477" s="30"/>
      <c r="AJ1477" s="30"/>
      <c r="AK1477" s="30"/>
      <c r="AL1477" s="30"/>
      <c r="AM1477" s="109"/>
      <c r="AN1477" s="109"/>
      <c r="AO1477" s="30"/>
      <c r="AP1477" s="109">
        <v>102</v>
      </c>
      <c r="AQ1477"/>
      <c r="AR1477"/>
      <c r="AS1477"/>
      <c r="AT1477"/>
      <c r="AU1477"/>
      <c r="AV1477"/>
    </row>
    <row r="1478" spans="27:48" ht="23.45" customHeight="1" x14ac:dyDescent="0.2">
      <c r="AA1478" s="97"/>
      <c r="AB1478" s="97"/>
      <c r="AC1478" s="97"/>
      <c r="AD1478" s="97"/>
      <c r="AE1478" s="97"/>
      <c r="AF1478" s="93"/>
      <c r="AG1478" s="93"/>
      <c r="AH1478" s="93"/>
      <c r="AI1478" s="30"/>
      <c r="AJ1478" s="30"/>
      <c r="AK1478" s="30"/>
      <c r="AL1478" s="30"/>
      <c r="AM1478" s="109"/>
      <c r="AN1478" s="109"/>
      <c r="AO1478" s="30"/>
      <c r="AP1478" s="109" t="s">
        <v>2231</v>
      </c>
      <c r="AQ1478"/>
      <c r="AR1478"/>
      <c r="AS1478"/>
      <c r="AT1478"/>
      <c r="AU1478"/>
      <c r="AV1478"/>
    </row>
    <row r="1479" spans="27:48" ht="23.45" customHeight="1" x14ac:dyDescent="0.2">
      <c r="AA1479" s="97"/>
      <c r="AB1479" s="97"/>
      <c r="AC1479" s="97"/>
      <c r="AD1479" s="97"/>
      <c r="AE1479" s="97"/>
      <c r="AF1479" s="93"/>
      <c r="AG1479" s="93"/>
      <c r="AH1479" s="93"/>
      <c r="AI1479" s="30"/>
      <c r="AJ1479" s="30"/>
      <c r="AK1479" s="30"/>
      <c r="AL1479" s="30"/>
      <c r="AM1479" s="109"/>
      <c r="AN1479" s="109"/>
      <c r="AO1479" s="30"/>
      <c r="AP1479" s="109" t="s">
        <v>2232</v>
      </c>
      <c r="AQ1479"/>
      <c r="AR1479"/>
      <c r="AS1479"/>
      <c r="AT1479"/>
      <c r="AU1479"/>
      <c r="AV1479"/>
    </row>
    <row r="1480" spans="27:48" ht="23.45" customHeight="1" x14ac:dyDescent="0.2">
      <c r="AA1480" s="97"/>
      <c r="AB1480" s="97"/>
      <c r="AC1480" s="97"/>
      <c r="AD1480" s="97"/>
      <c r="AE1480" s="97"/>
      <c r="AF1480" s="93"/>
      <c r="AG1480" s="93"/>
      <c r="AH1480" s="93"/>
      <c r="AI1480" s="30"/>
      <c r="AJ1480" s="30"/>
      <c r="AK1480" s="30"/>
      <c r="AL1480" s="30"/>
      <c r="AM1480" s="109"/>
      <c r="AN1480" s="109"/>
      <c r="AO1480" s="30"/>
      <c r="AP1480" s="109" t="s">
        <v>2233</v>
      </c>
      <c r="AQ1480"/>
      <c r="AR1480"/>
      <c r="AS1480"/>
      <c r="AT1480"/>
      <c r="AU1480"/>
      <c r="AV1480"/>
    </row>
    <row r="1481" spans="27:48" ht="23.45" customHeight="1" x14ac:dyDescent="0.2">
      <c r="AA1481" s="97"/>
      <c r="AB1481" s="97"/>
      <c r="AC1481" s="97"/>
      <c r="AD1481" s="97"/>
      <c r="AE1481" s="97"/>
      <c r="AF1481" s="93"/>
      <c r="AG1481" s="93"/>
      <c r="AH1481" s="93"/>
      <c r="AI1481" s="30"/>
      <c r="AJ1481" s="30"/>
      <c r="AK1481" s="30"/>
      <c r="AL1481" s="30"/>
      <c r="AM1481" s="109"/>
      <c r="AN1481" s="109"/>
      <c r="AO1481" s="30"/>
      <c r="AP1481" s="109" t="s">
        <v>2234</v>
      </c>
      <c r="AQ1481"/>
      <c r="AR1481"/>
      <c r="AS1481"/>
      <c r="AT1481"/>
      <c r="AU1481"/>
      <c r="AV1481"/>
    </row>
    <row r="1482" spans="27:48" ht="23.45" customHeight="1" x14ac:dyDescent="0.2">
      <c r="AA1482" s="97"/>
      <c r="AB1482" s="97"/>
      <c r="AC1482" s="97"/>
      <c r="AD1482" s="97"/>
      <c r="AE1482" s="97"/>
      <c r="AF1482" s="93"/>
      <c r="AG1482" s="93"/>
      <c r="AH1482" s="93"/>
      <c r="AI1482" s="30"/>
      <c r="AJ1482" s="30"/>
      <c r="AK1482" s="30"/>
      <c r="AL1482" s="30"/>
      <c r="AM1482" s="109"/>
      <c r="AN1482" s="109"/>
      <c r="AO1482" s="30"/>
      <c r="AP1482" s="109" t="s">
        <v>2235</v>
      </c>
      <c r="AQ1482"/>
      <c r="AR1482"/>
      <c r="AS1482"/>
      <c r="AT1482"/>
      <c r="AU1482"/>
      <c r="AV1482"/>
    </row>
    <row r="1483" spans="27:48" ht="23.45" customHeight="1" x14ac:dyDescent="0.2">
      <c r="AA1483" s="97"/>
      <c r="AB1483" s="97"/>
      <c r="AC1483" s="97"/>
      <c r="AD1483" s="97"/>
      <c r="AE1483" s="97"/>
      <c r="AF1483" s="93"/>
      <c r="AG1483" s="93"/>
      <c r="AH1483" s="93"/>
      <c r="AI1483" s="30"/>
      <c r="AJ1483" s="30"/>
      <c r="AK1483" s="30"/>
      <c r="AL1483" s="30"/>
      <c r="AM1483" s="109"/>
      <c r="AN1483" s="109"/>
      <c r="AO1483" s="30"/>
      <c r="AP1483" s="109" t="s">
        <v>2236</v>
      </c>
      <c r="AQ1483"/>
      <c r="AR1483"/>
      <c r="AS1483"/>
      <c r="AT1483"/>
      <c r="AU1483"/>
      <c r="AV1483"/>
    </row>
    <row r="1484" spans="27:48" ht="23.45" customHeight="1" x14ac:dyDescent="0.2">
      <c r="AA1484" s="97"/>
      <c r="AB1484" s="97"/>
      <c r="AC1484" s="97"/>
      <c r="AD1484" s="97"/>
      <c r="AE1484" s="97"/>
      <c r="AF1484" s="93"/>
      <c r="AG1484" s="93"/>
      <c r="AH1484" s="93"/>
      <c r="AI1484" s="30"/>
      <c r="AJ1484" s="30"/>
      <c r="AK1484" s="30"/>
      <c r="AL1484" s="30"/>
      <c r="AM1484" s="109"/>
      <c r="AN1484" s="109"/>
      <c r="AO1484" s="30"/>
      <c r="AP1484" s="109" t="s">
        <v>2237</v>
      </c>
      <c r="AQ1484"/>
      <c r="AR1484"/>
      <c r="AS1484"/>
      <c r="AT1484"/>
      <c r="AU1484"/>
      <c r="AV1484"/>
    </row>
    <row r="1485" spans="27:48" ht="23.45" customHeight="1" x14ac:dyDescent="0.2">
      <c r="AA1485" s="97"/>
      <c r="AB1485" s="97"/>
      <c r="AC1485" s="97"/>
      <c r="AD1485" s="97"/>
      <c r="AE1485" s="97"/>
      <c r="AF1485" s="93"/>
      <c r="AG1485" s="93"/>
      <c r="AH1485" s="93"/>
      <c r="AI1485" s="30"/>
      <c r="AJ1485" s="30"/>
      <c r="AK1485" s="30"/>
      <c r="AL1485" s="30"/>
      <c r="AM1485" s="109"/>
      <c r="AN1485" s="109"/>
      <c r="AO1485" s="30"/>
      <c r="AP1485" s="109" t="s">
        <v>2238</v>
      </c>
      <c r="AQ1485"/>
      <c r="AR1485"/>
      <c r="AS1485"/>
      <c r="AT1485"/>
      <c r="AU1485"/>
      <c r="AV1485"/>
    </row>
    <row r="1486" spans="27:48" ht="23.45" customHeight="1" x14ac:dyDescent="0.2">
      <c r="AA1486" s="97"/>
      <c r="AB1486" s="97"/>
      <c r="AC1486" s="97"/>
      <c r="AD1486" s="97"/>
      <c r="AE1486" s="97"/>
      <c r="AF1486" s="93"/>
      <c r="AG1486" s="93"/>
      <c r="AH1486" s="93"/>
      <c r="AI1486" s="30"/>
      <c r="AJ1486" s="30"/>
      <c r="AK1486" s="30"/>
      <c r="AL1486" s="30"/>
      <c r="AM1486" s="109"/>
      <c r="AN1486" s="109"/>
      <c r="AO1486" s="30"/>
      <c r="AP1486" s="109" t="s">
        <v>2239</v>
      </c>
      <c r="AQ1486"/>
      <c r="AR1486"/>
      <c r="AS1486"/>
      <c r="AT1486"/>
      <c r="AU1486"/>
      <c r="AV1486"/>
    </row>
    <row r="1487" spans="27:48" ht="23.45" customHeight="1" x14ac:dyDescent="0.2">
      <c r="AA1487" s="97"/>
      <c r="AB1487" s="97"/>
      <c r="AC1487" s="97"/>
      <c r="AD1487" s="97"/>
      <c r="AE1487" s="97"/>
      <c r="AF1487" s="93"/>
      <c r="AG1487" s="93"/>
      <c r="AH1487" s="93"/>
      <c r="AI1487" s="30"/>
      <c r="AJ1487" s="30"/>
      <c r="AK1487" s="30"/>
      <c r="AL1487" s="30"/>
      <c r="AM1487" s="109"/>
      <c r="AN1487" s="109"/>
      <c r="AO1487" s="30"/>
      <c r="AP1487" s="109" t="s">
        <v>2240</v>
      </c>
      <c r="AQ1487"/>
      <c r="AR1487"/>
      <c r="AS1487"/>
      <c r="AT1487"/>
      <c r="AU1487"/>
      <c r="AV1487"/>
    </row>
    <row r="1488" spans="27:48" ht="23.45" customHeight="1" x14ac:dyDescent="0.2">
      <c r="AA1488" s="97"/>
      <c r="AB1488" s="97"/>
      <c r="AC1488" s="97"/>
      <c r="AD1488" s="97"/>
      <c r="AE1488" s="97"/>
      <c r="AF1488" s="93"/>
      <c r="AG1488" s="93"/>
      <c r="AH1488" s="93"/>
      <c r="AI1488" s="30"/>
      <c r="AJ1488" s="30"/>
      <c r="AK1488" s="30"/>
      <c r="AL1488" s="30"/>
      <c r="AM1488" s="109"/>
      <c r="AN1488" s="109"/>
      <c r="AO1488" s="30"/>
      <c r="AP1488" s="109" t="s">
        <v>2241</v>
      </c>
      <c r="AQ1488"/>
      <c r="AR1488"/>
      <c r="AS1488"/>
      <c r="AT1488"/>
      <c r="AU1488"/>
      <c r="AV1488"/>
    </row>
    <row r="1489" spans="27:48" ht="23.45" customHeight="1" x14ac:dyDescent="0.2">
      <c r="AA1489" s="97"/>
      <c r="AB1489" s="97"/>
      <c r="AC1489" s="97"/>
      <c r="AD1489" s="97"/>
      <c r="AE1489" s="97"/>
      <c r="AF1489" s="93"/>
      <c r="AG1489" s="93"/>
      <c r="AH1489" s="93"/>
      <c r="AI1489" s="30"/>
      <c r="AJ1489" s="30"/>
      <c r="AK1489" s="30"/>
      <c r="AL1489" s="30"/>
      <c r="AM1489" s="109"/>
      <c r="AN1489" s="109"/>
      <c r="AO1489" s="30"/>
      <c r="AP1489" s="109" t="s">
        <v>2242</v>
      </c>
      <c r="AQ1489"/>
      <c r="AR1489"/>
      <c r="AS1489"/>
      <c r="AT1489"/>
      <c r="AU1489"/>
      <c r="AV1489"/>
    </row>
    <row r="1490" spans="27:48" ht="23.45" customHeight="1" x14ac:dyDescent="0.2">
      <c r="AA1490" s="97"/>
      <c r="AB1490" s="97"/>
      <c r="AC1490" s="97"/>
      <c r="AD1490" s="97"/>
      <c r="AE1490" s="97"/>
      <c r="AF1490" s="93"/>
      <c r="AG1490" s="93"/>
      <c r="AH1490" s="93"/>
      <c r="AI1490" s="30"/>
      <c r="AJ1490" s="30"/>
      <c r="AK1490" s="30"/>
      <c r="AL1490" s="30"/>
      <c r="AM1490" s="109"/>
      <c r="AN1490" s="109"/>
      <c r="AO1490" s="30"/>
      <c r="AP1490" s="109" t="s">
        <v>2243</v>
      </c>
      <c r="AQ1490"/>
      <c r="AR1490"/>
      <c r="AS1490"/>
      <c r="AT1490"/>
      <c r="AU1490"/>
      <c r="AV1490"/>
    </row>
    <row r="1491" spans="27:48" ht="23.45" customHeight="1" x14ac:dyDescent="0.2">
      <c r="AA1491" s="97"/>
      <c r="AB1491" s="97"/>
      <c r="AC1491" s="97"/>
      <c r="AD1491" s="97"/>
      <c r="AE1491" s="97"/>
      <c r="AF1491" s="93"/>
      <c r="AG1491" s="93"/>
      <c r="AH1491" s="93"/>
      <c r="AI1491" s="30"/>
      <c r="AJ1491" s="30"/>
      <c r="AK1491" s="30"/>
      <c r="AL1491" s="30"/>
      <c r="AM1491" s="109"/>
      <c r="AN1491" s="109"/>
      <c r="AO1491" s="30"/>
      <c r="AP1491" s="109" t="s">
        <v>2244</v>
      </c>
      <c r="AQ1491"/>
      <c r="AR1491"/>
      <c r="AS1491"/>
      <c r="AT1491"/>
      <c r="AU1491"/>
      <c r="AV1491"/>
    </row>
    <row r="1492" spans="27:48" ht="23.45" customHeight="1" x14ac:dyDescent="0.2">
      <c r="AA1492" s="97"/>
      <c r="AB1492" s="97"/>
      <c r="AC1492" s="97"/>
      <c r="AD1492" s="97"/>
      <c r="AE1492" s="97"/>
      <c r="AF1492" s="93"/>
      <c r="AG1492" s="93"/>
      <c r="AH1492" s="93"/>
      <c r="AI1492" s="30"/>
      <c r="AJ1492" s="30"/>
      <c r="AK1492" s="30"/>
      <c r="AL1492" s="30"/>
      <c r="AM1492" s="109"/>
      <c r="AN1492" s="109"/>
      <c r="AO1492" s="30"/>
      <c r="AP1492" s="109" t="s">
        <v>2245</v>
      </c>
      <c r="AQ1492"/>
      <c r="AR1492"/>
      <c r="AS1492"/>
      <c r="AT1492"/>
      <c r="AU1492"/>
      <c r="AV1492"/>
    </row>
    <row r="1493" spans="27:48" ht="23.45" customHeight="1" x14ac:dyDescent="0.2">
      <c r="AA1493" s="97"/>
      <c r="AB1493" s="97"/>
      <c r="AC1493" s="97"/>
      <c r="AD1493" s="97"/>
      <c r="AE1493" s="97"/>
      <c r="AF1493" s="93"/>
      <c r="AG1493" s="93"/>
      <c r="AH1493" s="93"/>
      <c r="AI1493" s="30"/>
      <c r="AJ1493" s="30"/>
      <c r="AK1493" s="30"/>
      <c r="AL1493" s="30"/>
      <c r="AM1493" s="109"/>
      <c r="AN1493" s="109"/>
      <c r="AO1493" s="30"/>
      <c r="AP1493" s="109" t="s">
        <v>2246</v>
      </c>
      <c r="AQ1493"/>
      <c r="AR1493"/>
      <c r="AS1493"/>
      <c r="AT1493"/>
      <c r="AU1493"/>
      <c r="AV1493"/>
    </row>
    <row r="1494" spans="27:48" ht="23.45" customHeight="1" x14ac:dyDescent="0.2">
      <c r="AA1494" s="97"/>
      <c r="AB1494" s="97"/>
      <c r="AC1494" s="97"/>
      <c r="AD1494" s="97"/>
      <c r="AE1494" s="97"/>
      <c r="AF1494" s="93"/>
      <c r="AG1494" s="93"/>
      <c r="AH1494" s="93"/>
      <c r="AI1494" s="30"/>
      <c r="AJ1494" s="30"/>
      <c r="AK1494" s="30"/>
      <c r="AL1494" s="30"/>
      <c r="AM1494" s="109"/>
      <c r="AN1494" s="109"/>
      <c r="AO1494" s="30"/>
      <c r="AP1494" s="109" t="s">
        <v>2247</v>
      </c>
      <c r="AQ1494"/>
      <c r="AR1494"/>
      <c r="AS1494"/>
      <c r="AT1494"/>
      <c r="AU1494"/>
      <c r="AV1494"/>
    </row>
    <row r="1495" spans="27:48" ht="23.45" customHeight="1" x14ac:dyDescent="0.2">
      <c r="AA1495" s="97"/>
      <c r="AB1495" s="97"/>
      <c r="AC1495" s="97"/>
      <c r="AD1495" s="97"/>
      <c r="AE1495" s="97"/>
      <c r="AF1495" s="93"/>
      <c r="AG1495" s="93"/>
      <c r="AH1495" s="93"/>
      <c r="AI1495" s="30"/>
      <c r="AJ1495" s="30"/>
      <c r="AK1495" s="30"/>
      <c r="AL1495" s="30"/>
      <c r="AM1495" s="109"/>
      <c r="AN1495" s="109"/>
      <c r="AO1495" s="30"/>
      <c r="AP1495" s="109" t="s">
        <v>2248</v>
      </c>
      <c r="AQ1495"/>
      <c r="AR1495"/>
      <c r="AS1495"/>
      <c r="AT1495"/>
      <c r="AU1495"/>
      <c r="AV1495"/>
    </row>
    <row r="1496" spans="27:48" ht="23.45" customHeight="1" x14ac:dyDescent="0.2">
      <c r="AA1496" s="97"/>
      <c r="AB1496" s="97"/>
      <c r="AC1496" s="97"/>
      <c r="AD1496" s="97"/>
      <c r="AE1496" s="97"/>
      <c r="AF1496" s="93"/>
      <c r="AG1496" s="93"/>
      <c r="AH1496" s="93"/>
      <c r="AI1496" s="30"/>
      <c r="AJ1496" s="30"/>
      <c r="AK1496" s="30"/>
      <c r="AL1496" s="30"/>
      <c r="AM1496" s="109"/>
      <c r="AN1496" s="109"/>
      <c r="AO1496" s="30"/>
      <c r="AP1496" s="109" t="s">
        <v>2249</v>
      </c>
      <c r="AQ1496"/>
      <c r="AR1496"/>
      <c r="AS1496"/>
      <c r="AT1496"/>
      <c r="AU1496"/>
      <c r="AV1496"/>
    </row>
    <row r="1497" spans="27:48" ht="23.45" customHeight="1" x14ac:dyDescent="0.2">
      <c r="AA1497" s="97"/>
      <c r="AB1497" s="97"/>
      <c r="AC1497" s="97"/>
      <c r="AD1497" s="97"/>
      <c r="AE1497" s="97"/>
      <c r="AF1497" s="93"/>
      <c r="AG1497" s="93"/>
      <c r="AH1497" s="93"/>
      <c r="AI1497" s="30"/>
      <c r="AJ1497" s="30"/>
      <c r="AK1497" s="30"/>
      <c r="AL1497" s="30"/>
      <c r="AM1497" s="109"/>
      <c r="AN1497" s="109"/>
      <c r="AO1497" s="30"/>
      <c r="AP1497" s="109" t="s">
        <v>2250</v>
      </c>
      <c r="AQ1497"/>
      <c r="AR1497"/>
      <c r="AS1497"/>
      <c r="AT1497"/>
      <c r="AU1497"/>
      <c r="AV1497"/>
    </row>
    <row r="1498" spans="27:48" ht="23.45" customHeight="1" x14ac:dyDescent="0.2">
      <c r="AA1498" s="97"/>
      <c r="AB1498" s="97"/>
      <c r="AC1498" s="97"/>
      <c r="AD1498" s="97"/>
      <c r="AE1498" s="97"/>
      <c r="AF1498" s="93"/>
      <c r="AG1498" s="93"/>
      <c r="AH1498" s="93"/>
      <c r="AI1498" s="30"/>
      <c r="AJ1498" s="30"/>
      <c r="AK1498" s="30"/>
      <c r="AL1498" s="30"/>
      <c r="AM1498" s="109"/>
      <c r="AN1498" s="109"/>
      <c r="AO1498" s="30"/>
      <c r="AP1498" s="109" t="s">
        <v>2251</v>
      </c>
      <c r="AQ1498"/>
      <c r="AR1498"/>
      <c r="AS1498"/>
      <c r="AT1498"/>
      <c r="AU1498"/>
      <c r="AV1498"/>
    </row>
    <row r="1499" spans="27:48" ht="23.45" customHeight="1" x14ac:dyDescent="0.2">
      <c r="AA1499" s="97"/>
      <c r="AB1499" s="97"/>
      <c r="AC1499" s="97"/>
      <c r="AD1499" s="97"/>
      <c r="AE1499" s="97"/>
      <c r="AF1499" s="93"/>
      <c r="AG1499" s="93"/>
      <c r="AH1499" s="93"/>
      <c r="AI1499" s="30"/>
      <c r="AJ1499" s="30"/>
      <c r="AK1499" s="30"/>
      <c r="AL1499" s="30"/>
      <c r="AM1499" s="109"/>
      <c r="AN1499" s="109"/>
      <c r="AO1499" s="30"/>
      <c r="AP1499" s="109" t="s">
        <v>2252</v>
      </c>
      <c r="AQ1499"/>
      <c r="AR1499"/>
      <c r="AS1499"/>
      <c r="AT1499"/>
      <c r="AU1499"/>
      <c r="AV1499"/>
    </row>
    <row r="1500" spans="27:48" ht="23.45" customHeight="1" x14ac:dyDescent="0.2">
      <c r="AA1500" s="97"/>
      <c r="AB1500" s="97"/>
      <c r="AC1500" s="97"/>
      <c r="AD1500" s="97"/>
      <c r="AE1500" s="97"/>
      <c r="AF1500" s="93"/>
      <c r="AG1500" s="93"/>
      <c r="AH1500" s="93"/>
      <c r="AI1500" s="30"/>
      <c r="AJ1500" s="30"/>
      <c r="AK1500" s="30"/>
      <c r="AL1500" s="30"/>
      <c r="AM1500" s="109"/>
      <c r="AN1500" s="109"/>
      <c r="AO1500" s="30"/>
      <c r="AP1500" s="109" t="s">
        <v>2253</v>
      </c>
      <c r="AQ1500"/>
      <c r="AR1500"/>
      <c r="AS1500"/>
      <c r="AT1500"/>
      <c r="AU1500"/>
      <c r="AV1500"/>
    </row>
    <row r="1501" spans="27:48" ht="23.45" customHeight="1" x14ac:dyDescent="0.2">
      <c r="AA1501" s="97"/>
      <c r="AB1501" s="97"/>
      <c r="AC1501" s="97"/>
      <c r="AD1501" s="97"/>
      <c r="AE1501" s="97"/>
      <c r="AF1501" s="93"/>
      <c r="AG1501" s="93"/>
      <c r="AH1501" s="93"/>
      <c r="AI1501" s="30"/>
      <c r="AJ1501" s="30"/>
      <c r="AK1501" s="30"/>
      <c r="AL1501" s="30"/>
      <c r="AM1501" s="109"/>
      <c r="AN1501" s="109"/>
      <c r="AO1501" s="30"/>
      <c r="AP1501" s="109" t="s">
        <v>2254</v>
      </c>
      <c r="AQ1501"/>
      <c r="AR1501"/>
      <c r="AS1501"/>
      <c r="AT1501"/>
      <c r="AU1501"/>
      <c r="AV1501"/>
    </row>
    <row r="1502" spans="27:48" ht="23.45" customHeight="1" x14ac:dyDescent="0.2">
      <c r="AA1502" s="97"/>
      <c r="AB1502" s="97"/>
      <c r="AC1502" s="97"/>
      <c r="AD1502" s="97"/>
      <c r="AE1502" s="97"/>
      <c r="AF1502" s="93"/>
      <c r="AG1502" s="93"/>
      <c r="AH1502" s="93"/>
      <c r="AI1502" s="30"/>
      <c r="AJ1502" s="30"/>
      <c r="AK1502" s="30"/>
      <c r="AL1502" s="30"/>
      <c r="AM1502" s="109"/>
      <c r="AN1502" s="109"/>
      <c r="AO1502" s="30"/>
      <c r="AP1502" s="109" t="s">
        <v>2255</v>
      </c>
      <c r="AQ1502"/>
      <c r="AR1502"/>
      <c r="AS1502"/>
      <c r="AT1502"/>
      <c r="AU1502"/>
      <c r="AV1502"/>
    </row>
    <row r="1503" spans="27:48" ht="23.45" customHeight="1" x14ac:dyDescent="0.2">
      <c r="AA1503" s="97"/>
      <c r="AB1503" s="97"/>
      <c r="AC1503" s="97"/>
      <c r="AD1503" s="97"/>
      <c r="AE1503" s="97"/>
      <c r="AF1503" s="93"/>
      <c r="AG1503" s="93"/>
      <c r="AH1503" s="93"/>
      <c r="AI1503" s="30"/>
      <c r="AJ1503" s="30"/>
      <c r="AK1503" s="30"/>
      <c r="AL1503" s="30"/>
      <c r="AM1503" s="109"/>
      <c r="AN1503" s="109"/>
      <c r="AO1503" s="30"/>
      <c r="AP1503" s="109" t="s">
        <v>2256</v>
      </c>
      <c r="AQ1503"/>
      <c r="AR1503"/>
      <c r="AS1503"/>
      <c r="AT1503"/>
      <c r="AU1503"/>
      <c r="AV1503"/>
    </row>
    <row r="1504" spans="27:48" ht="23.45" customHeight="1" x14ac:dyDescent="0.2">
      <c r="AA1504" s="97"/>
      <c r="AB1504" s="97"/>
      <c r="AC1504" s="97"/>
      <c r="AD1504" s="97"/>
      <c r="AE1504" s="97"/>
      <c r="AF1504" s="93"/>
      <c r="AG1504" s="93"/>
      <c r="AH1504" s="93"/>
      <c r="AI1504" s="30"/>
      <c r="AJ1504" s="30"/>
      <c r="AK1504" s="30"/>
      <c r="AL1504" s="30"/>
      <c r="AM1504" s="109"/>
      <c r="AN1504" s="109"/>
      <c r="AO1504" s="30"/>
      <c r="AP1504" s="109" t="s">
        <v>2257</v>
      </c>
      <c r="AQ1504"/>
      <c r="AR1504"/>
      <c r="AS1504"/>
      <c r="AT1504"/>
      <c r="AU1504"/>
      <c r="AV1504"/>
    </row>
    <row r="1505" spans="27:48" ht="23.45" customHeight="1" x14ac:dyDescent="0.2">
      <c r="AA1505" s="97"/>
      <c r="AB1505" s="97"/>
      <c r="AC1505" s="97"/>
      <c r="AD1505" s="97"/>
      <c r="AE1505" s="97"/>
      <c r="AF1505" s="93"/>
      <c r="AG1505" s="93"/>
      <c r="AH1505" s="93"/>
      <c r="AI1505" s="30"/>
      <c r="AJ1505" s="30"/>
      <c r="AK1505" s="30"/>
      <c r="AL1505" s="30"/>
      <c r="AM1505" s="109"/>
      <c r="AN1505" s="109"/>
      <c r="AO1505" s="30"/>
      <c r="AP1505" s="109" t="s">
        <v>2258</v>
      </c>
      <c r="AQ1505"/>
      <c r="AR1505"/>
      <c r="AS1505"/>
      <c r="AT1505"/>
      <c r="AU1505"/>
      <c r="AV1505"/>
    </row>
    <row r="1506" spans="27:48" ht="23.45" customHeight="1" x14ac:dyDescent="0.2">
      <c r="AA1506" s="97"/>
      <c r="AB1506" s="97"/>
      <c r="AC1506" s="97"/>
      <c r="AD1506" s="97"/>
      <c r="AE1506" s="97"/>
      <c r="AF1506" s="93"/>
      <c r="AG1506" s="93"/>
      <c r="AH1506" s="93"/>
      <c r="AI1506" s="30"/>
      <c r="AJ1506" s="30"/>
      <c r="AK1506" s="30"/>
      <c r="AL1506" s="30"/>
      <c r="AM1506" s="109"/>
      <c r="AN1506" s="109"/>
      <c r="AO1506" s="30"/>
      <c r="AP1506" s="109" t="s">
        <v>2259</v>
      </c>
      <c r="AQ1506"/>
      <c r="AR1506"/>
      <c r="AS1506"/>
      <c r="AT1506"/>
      <c r="AU1506"/>
      <c r="AV1506"/>
    </row>
    <row r="1507" spans="27:48" ht="23.45" customHeight="1" x14ac:dyDescent="0.2">
      <c r="AA1507" s="97"/>
      <c r="AB1507" s="97"/>
      <c r="AC1507" s="97"/>
      <c r="AD1507" s="97"/>
      <c r="AE1507" s="97"/>
      <c r="AF1507" s="93"/>
      <c r="AG1507" s="93"/>
      <c r="AH1507" s="93"/>
      <c r="AI1507" s="30"/>
      <c r="AJ1507" s="30"/>
      <c r="AK1507" s="30"/>
      <c r="AL1507" s="30"/>
      <c r="AM1507" s="109"/>
      <c r="AN1507" s="109"/>
      <c r="AO1507" s="30"/>
      <c r="AP1507" s="109" t="s">
        <v>2260</v>
      </c>
      <c r="AQ1507"/>
      <c r="AR1507"/>
      <c r="AS1507"/>
      <c r="AT1507"/>
      <c r="AU1507"/>
      <c r="AV1507"/>
    </row>
    <row r="1508" spans="27:48" ht="23.45" customHeight="1" x14ac:dyDescent="0.2">
      <c r="AA1508" s="97"/>
      <c r="AB1508" s="97"/>
      <c r="AC1508" s="97"/>
      <c r="AD1508" s="97"/>
      <c r="AE1508" s="97"/>
      <c r="AF1508" s="93"/>
      <c r="AG1508" s="93"/>
      <c r="AH1508" s="93"/>
      <c r="AI1508" s="30"/>
      <c r="AJ1508" s="30"/>
      <c r="AK1508" s="30"/>
      <c r="AL1508" s="30"/>
      <c r="AM1508" s="109"/>
      <c r="AN1508" s="109"/>
      <c r="AO1508" s="30"/>
      <c r="AP1508" s="109" t="s">
        <v>2261</v>
      </c>
      <c r="AQ1508"/>
      <c r="AR1508"/>
      <c r="AS1508"/>
      <c r="AT1508"/>
      <c r="AU1508"/>
      <c r="AV1508"/>
    </row>
    <row r="1509" spans="27:48" ht="23.45" customHeight="1" x14ac:dyDescent="0.2">
      <c r="AA1509" s="97"/>
      <c r="AB1509" s="97"/>
      <c r="AC1509" s="97"/>
      <c r="AD1509" s="97"/>
      <c r="AE1509" s="97"/>
      <c r="AF1509" s="93"/>
      <c r="AG1509" s="93"/>
      <c r="AH1509" s="93"/>
      <c r="AI1509" s="30"/>
      <c r="AJ1509" s="30"/>
      <c r="AK1509" s="30"/>
      <c r="AL1509" s="30"/>
      <c r="AM1509" s="109"/>
      <c r="AN1509" s="109"/>
      <c r="AO1509" s="30"/>
      <c r="AP1509" s="109" t="s">
        <v>2262</v>
      </c>
      <c r="AQ1509"/>
      <c r="AR1509"/>
      <c r="AS1509"/>
      <c r="AT1509"/>
      <c r="AU1509"/>
      <c r="AV1509"/>
    </row>
    <row r="1510" spans="27:48" ht="23.45" customHeight="1" x14ac:dyDescent="0.2">
      <c r="AA1510" s="97"/>
      <c r="AB1510" s="97"/>
      <c r="AC1510" s="97"/>
      <c r="AD1510" s="97"/>
      <c r="AE1510" s="97"/>
      <c r="AF1510" s="93"/>
      <c r="AG1510" s="93"/>
      <c r="AH1510" s="93"/>
      <c r="AI1510" s="30"/>
      <c r="AJ1510" s="30"/>
      <c r="AK1510" s="30"/>
      <c r="AL1510" s="30"/>
      <c r="AM1510" s="109"/>
      <c r="AN1510" s="109"/>
      <c r="AO1510" s="30"/>
      <c r="AP1510" s="109" t="s">
        <v>2263</v>
      </c>
      <c r="AQ1510"/>
      <c r="AR1510"/>
      <c r="AS1510"/>
      <c r="AT1510"/>
      <c r="AU1510"/>
      <c r="AV1510"/>
    </row>
    <row r="1511" spans="27:48" ht="23.45" customHeight="1" x14ac:dyDescent="0.2">
      <c r="AA1511" s="97"/>
      <c r="AB1511" s="97"/>
      <c r="AC1511" s="97"/>
      <c r="AD1511" s="97"/>
      <c r="AE1511" s="97"/>
      <c r="AF1511" s="93"/>
      <c r="AG1511" s="93"/>
      <c r="AH1511" s="93"/>
      <c r="AI1511" s="30"/>
      <c r="AJ1511" s="30"/>
      <c r="AK1511" s="30"/>
      <c r="AL1511" s="30"/>
      <c r="AM1511" s="109"/>
      <c r="AN1511" s="109"/>
      <c r="AO1511" s="30"/>
      <c r="AP1511" s="109" t="s">
        <v>2264</v>
      </c>
      <c r="AQ1511"/>
      <c r="AR1511"/>
      <c r="AS1511"/>
      <c r="AT1511"/>
      <c r="AU1511"/>
      <c r="AV1511"/>
    </row>
    <row r="1512" spans="27:48" ht="23.45" customHeight="1" x14ac:dyDescent="0.2">
      <c r="AA1512" s="97"/>
      <c r="AB1512" s="97"/>
      <c r="AC1512" s="97"/>
      <c r="AD1512" s="97"/>
      <c r="AE1512" s="97"/>
      <c r="AF1512" s="93"/>
      <c r="AG1512" s="93"/>
      <c r="AH1512" s="93"/>
      <c r="AI1512" s="30"/>
      <c r="AJ1512" s="30"/>
      <c r="AK1512" s="30"/>
      <c r="AL1512" s="30"/>
      <c r="AM1512" s="109"/>
      <c r="AN1512" s="109"/>
      <c r="AO1512" s="30"/>
      <c r="AP1512" s="109" t="s">
        <v>2265</v>
      </c>
      <c r="AQ1512"/>
      <c r="AR1512"/>
      <c r="AS1512"/>
      <c r="AT1512"/>
      <c r="AU1512"/>
      <c r="AV1512"/>
    </row>
    <row r="1513" spans="27:48" ht="23.45" customHeight="1" x14ac:dyDescent="0.2">
      <c r="AA1513" s="97"/>
      <c r="AB1513" s="97"/>
      <c r="AC1513" s="97"/>
      <c r="AD1513" s="97"/>
      <c r="AE1513" s="97"/>
      <c r="AF1513" s="93"/>
      <c r="AG1513" s="93"/>
      <c r="AH1513" s="93"/>
      <c r="AI1513" s="30"/>
      <c r="AJ1513" s="30"/>
      <c r="AK1513" s="30"/>
      <c r="AL1513" s="30"/>
      <c r="AM1513" s="109"/>
      <c r="AN1513" s="109"/>
      <c r="AO1513" s="30"/>
      <c r="AP1513" s="109" t="s">
        <v>2266</v>
      </c>
      <c r="AQ1513"/>
      <c r="AR1513"/>
      <c r="AS1513"/>
      <c r="AT1513"/>
      <c r="AU1513"/>
      <c r="AV1513"/>
    </row>
    <row r="1514" spans="27:48" ht="23.45" customHeight="1" x14ac:dyDescent="0.2">
      <c r="AA1514" s="97"/>
      <c r="AB1514" s="97"/>
      <c r="AC1514" s="97"/>
      <c r="AD1514" s="97"/>
      <c r="AE1514" s="97"/>
      <c r="AF1514" s="93"/>
      <c r="AG1514" s="93"/>
      <c r="AH1514" s="93"/>
      <c r="AI1514" s="30"/>
      <c r="AJ1514" s="30"/>
      <c r="AK1514" s="30"/>
      <c r="AL1514" s="30"/>
      <c r="AM1514" s="109"/>
      <c r="AN1514" s="109"/>
      <c r="AO1514" s="30"/>
      <c r="AP1514" s="109" t="s">
        <v>2267</v>
      </c>
      <c r="AQ1514"/>
      <c r="AR1514"/>
      <c r="AS1514"/>
      <c r="AT1514"/>
      <c r="AU1514"/>
      <c r="AV1514"/>
    </row>
    <row r="1515" spans="27:48" ht="23.45" customHeight="1" x14ac:dyDescent="0.2">
      <c r="AA1515" s="97"/>
      <c r="AB1515" s="97"/>
      <c r="AC1515" s="97"/>
      <c r="AD1515" s="97"/>
      <c r="AE1515" s="97"/>
      <c r="AF1515" s="93"/>
      <c r="AG1515" s="93"/>
      <c r="AH1515" s="93"/>
      <c r="AI1515" s="30"/>
      <c r="AJ1515" s="30"/>
      <c r="AK1515" s="30"/>
      <c r="AL1515" s="30"/>
      <c r="AM1515" s="109"/>
      <c r="AN1515" s="109"/>
      <c r="AO1515" s="30"/>
      <c r="AP1515" s="109" t="s">
        <v>2268</v>
      </c>
      <c r="AQ1515"/>
      <c r="AR1515"/>
      <c r="AS1515"/>
      <c r="AT1515"/>
      <c r="AU1515"/>
      <c r="AV1515"/>
    </row>
    <row r="1516" spans="27:48" ht="23.45" customHeight="1" x14ac:dyDescent="0.2">
      <c r="AA1516" s="97"/>
      <c r="AB1516" s="97"/>
      <c r="AC1516" s="97"/>
      <c r="AD1516" s="97"/>
      <c r="AE1516" s="97"/>
      <c r="AF1516" s="93"/>
      <c r="AG1516" s="93"/>
      <c r="AH1516" s="93"/>
      <c r="AI1516" s="30"/>
      <c r="AJ1516" s="30"/>
      <c r="AK1516" s="30"/>
      <c r="AL1516" s="30"/>
      <c r="AM1516" s="109"/>
      <c r="AN1516" s="109"/>
      <c r="AO1516" s="30"/>
      <c r="AP1516" s="109" t="s">
        <v>2269</v>
      </c>
      <c r="AQ1516"/>
      <c r="AR1516"/>
      <c r="AS1516"/>
      <c r="AT1516"/>
      <c r="AU1516"/>
      <c r="AV1516"/>
    </row>
    <row r="1517" spans="27:48" ht="23.45" customHeight="1" x14ac:dyDescent="0.2">
      <c r="AA1517" s="97"/>
      <c r="AB1517" s="97"/>
      <c r="AC1517" s="97"/>
      <c r="AD1517" s="97"/>
      <c r="AE1517" s="97"/>
      <c r="AF1517" s="93"/>
      <c r="AG1517" s="93"/>
      <c r="AH1517" s="93"/>
      <c r="AI1517" s="30"/>
      <c r="AJ1517" s="30"/>
      <c r="AK1517" s="30"/>
      <c r="AL1517" s="30"/>
      <c r="AM1517" s="109"/>
      <c r="AN1517" s="109"/>
      <c r="AO1517" s="30"/>
      <c r="AP1517" s="109" t="s">
        <v>2270</v>
      </c>
      <c r="AQ1517"/>
      <c r="AR1517"/>
      <c r="AS1517"/>
      <c r="AT1517"/>
      <c r="AU1517"/>
      <c r="AV1517"/>
    </row>
    <row r="1518" spans="27:48" ht="23.45" customHeight="1" x14ac:dyDescent="0.2">
      <c r="AA1518" s="97"/>
      <c r="AB1518" s="97"/>
      <c r="AC1518" s="97"/>
      <c r="AD1518" s="97"/>
      <c r="AE1518" s="97"/>
      <c r="AF1518" s="93"/>
      <c r="AG1518" s="93"/>
      <c r="AH1518" s="93"/>
      <c r="AI1518" s="30"/>
      <c r="AJ1518" s="30"/>
      <c r="AK1518" s="30"/>
      <c r="AL1518" s="30"/>
      <c r="AM1518" s="109"/>
      <c r="AN1518" s="109"/>
      <c r="AO1518" s="30"/>
      <c r="AP1518" s="109" t="s">
        <v>2271</v>
      </c>
      <c r="AQ1518"/>
      <c r="AR1518"/>
      <c r="AS1518"/>
      <c r="AT1518"/>
      <c r="AU1518"/>
      <c r="AV1518"/>
    </row>
    <row r="1519" spans="27:48" ht="23.45" customHeight="1" x14ac:dyDescent="0.2">
      <c r="AA1519" s="97"/>
      <c r="AB1519" s="97"/>
      <c r="AC1519" s="97"/>
      <c r="AD1519" s="97"/>
      <c r="AE1519" s="97"/>
      <c r="AF1519" s="93"/>
      <c r="AG1519" s="93"/>
      <c r="AH1519" s="93"/>
      <c r="AI1519" s="30"/>
      <c r="AJ1519" s="30"/>
      <c r="AK1519" s="30"/>
      <c r="AL1519" s="30"/>
      <c r="AM1519" s="109"/>
      <c r="AN1519" s="109"/>
      <c r="AO1519" s="30"/>
      <c r="AP1519" s="109" t="s">
        <v>2272</v>
      </c>
      <c r="AQ1519"/>
      <c r="AR1519"/>
      <c r="AS1519"/>
      <c r="AT1519"/>
      <c r="AU1519"/>
      <c r="AV1519"/>
    </row>
    <row r="1520" spans="27:48" ht="23.45" customHeight="1" x14ac:dyDescent="0.2">
      <c r="AA1520" s="97"/>
      <c r="AB1520" s="97"/>
      <c r="AC1520" s="97"/>
      <c r="AD1520" s="97"/>
      <c r="AE1520" s="97"/>
      <c r="AF1520" s="93"/>
      <c r="AG1520" s="93"/>
      <c r="AH1520" s="93"/>
      <c r="AI1520" s="30"/>
      <c r="AJ1520" s="30"/>
      <c r="AK1520" s="30"/>
      <c r="AL1520" s="30"/>
      <c r="AM1520" s="109"/>
      <c r="AN1520" s="109"/>
      <c r="AO1520" s="30"/>
      <c r="AP1520" s="109" t="s">
        <v>2273</v>
      </c>
      <c r="AQ1520"/>
      <c r="AR1520"/>
      <c r="AS1520"/>
      <c r="AT1520"/>
      <c r="AU1520"/>
      <c r="AV1520"/>
    </row>
    <row r="1521" spans="27:48" ht="23.45" customHeight="1" x14ac:dyDescent="0.2">
      <c r="AA1521" s="97"/>
      <c r="AB1521" s="97"/>
      <c r="AC1521" s="97"/>
      <c r="AD1521" s="97"/>
      <c r="AE1521" s="97"/>
      <c r="AF1521" s="93"/>
      <c r="AG1521" s="93"/>
      <c r="AH1521" s="93"/>
      <c r="AI1521" s="30"/>
      <c r="AJ1521" s="30"/>
      <c r="AK1521" s="30"/>
      <c r="AL1521" s="30"/>
      <c r="AM1521" s="109"/>
      <c r="AN1521" s="109"/>
      <c r="AO1521" s="30"/>
      <c r="AP1521" s="109" t="s">
        <v>2274</v>
      </c>
      <c r="AQ1521"/>
      <c r="AR1521"/>
      <c r="AS1521"/>
      <c r="AT1521"/>
      <c r="AU1521"/>
      <c r="AV1521"/>
    </row>
    <row r="1522" spans="27:48" ht="23.45" customHeight="1" x14ac:dyDescent="0.2">
      <c r="AA1522" s="97"/>
      <c r="AB1522" s="97"/>
      <c r="AC1522" s="97"/>
      <c r="AD1522" s="97"/>
      <c r="AE1522" s="97"/>
      <c r="AF1522" s="93"/>
      <c r="AG1522" s="93"/>
      <c r="AH1522" s="93"/>
      <c r="AI1522" s="30"/>
      <c r="AJ1522" s="30"/>
      <c r="AK1522" s="30"/>
      <c r="AL1522" s="30"/>
      <c r="AM1522" s="109"/>
      <c r="AN1522" s="109"/>
      <c r="AO1522" s="30"/>
      <c r="AP1522" s="109" t="s">
        <v>2275</v>
      </c>
      <c r="AQ1522"/>
      <c r="AR1522"/>
      <c r="AS1522"/>
      <c r="AT1522"/>
      <c r="AU1522"/>
      <c r="AV1522"/>
    </row>
    <row r="1523" spans="27:48" ht="23.45" customHeight="1" x14ac:dyDescent="0.2">
      <c r="AA1523" s="97"/>
      <c r="AB1523" s="97"/>
      <c r="AC1523" s="97"/>
      <c r="AD1523" s="97"/>
      <c r="AE1523" s="97"/>
      <c r="AF1523" s="93"/>
      <c r="AG1523" s="93"/>
      <c r="AH1523" s="93"/>
      <c r="AI1523" s="30"/>
      <c r="AJ1523" s="30"/>
      <c r="AK1523" s="30"/>
      <c r="AL1523" s="30"/>
      <c r="AM1523" s="109"/>
      <c r="AN1523" s="109"/>
      <c r="AO1523" s="30"/>
      <c r="AP1523" s="109" t="s">
        <v>2276</v>
      </c>
      <c r="AQ1523"/>
      <c r="AR1523"/>
      <c r="AS1523"/>
      <c r="AT1523"/>
      <c r="AU1523"/>
      <c r="AV1523"/>
    </row>
    <row r="1524" spans="27:48" ht="23.45" customHeight="1" x14ac:dyDescent="0.2">
      <c r="AA1524" s="97"/>
      <c r="AB1524" s="97"/>
      <c r="AC1524" s="97"/>
      <c r="AD1524" s="97"/>
      <c r="AE1524" s="97"/>
      <c r="AF1524" s="93"/>
      <c r="AG1524" s="93"/>
      <c r="AH1524" s="93"/>
      <c r="AI1524" s="30"/>
      <c r="AJ1524" s="30"/>
      <c r="AK1524" s="30"/>
      <c r="AL1524" s="30"/>
      <c r="AM1524" s="109"/>
      <c r="AN1524" s="109"/>
      <c r="AO1524" s="30"/>
      <c r="AP1524" s="109" t="s">
        <v>2277</v>
      </c>
      <c r="AQ1524"/>
      <c r="AR1524"/>
      <c r="AS1524"/>
      <c r="AT1524"/>
      <c r="AU1524"/>
      <c r="AV1524"/>
    </row>
    <row r="1525" spans="27:48" ht="23.45" customHeight="1" x14ac:dyDescent="0.2">
      <c r="AA1525" s="97"/>
      <c r="AB1525" s="97"/>
      <c r="AC1525" s="97"/>
      <c r="AD1525" s="97"/>
      <c r="AE1525" s="97"/>
      <c r="AF1525" s="93"/>
      <c r="AG1525" s="93"/>
      <c r="AH1525" s="93"/>
      <c r="AI1525" s="30"/>
      <c r="AJ1525" s="30"/>
      <c r="AK1525" s="30"/>
      <c r="AL1525" s="30"/>
      <c r="AM1525" s="109"/>
      <c r="AN1525" s="109"/>
      <c r="AO1525" s="30"/>
      <c r="AP1525" s="109" t="s">
        <v>2278</v>
      </c>
      <c r="AQ1525"/>
      <c r="AR1525"/>
      <c r="AS1525"/>
      <c r="AT1525"/>
      <c r="AU1525"/>
      <c r="AV1525"/>
    </row>
    <row r="1526" spans="27:48" ht="23.45" customHeight="1" x14ac:dyDescent="0.2">
      <c r="AA1526" s="97"/>
      <c r="AB1526" s="97"/>
      <c r="AC1526" s="97"/>
      <c r="AD1526" s="97"/>
      <c r="AE1526" s="97"/>
      <c r="AF1526" s="93"/>
      <c r="AG1526" s="93"/>
      <c r="AH1526" s="93"/>
      <c r="AI1526" s="30"/>
      <c r="AJ1526" s="30"/>
      <c r="AK1526" s="30"/>
      <c r="AL1526" s="30"/>
      <c r="AM1526" s="109"/>
      <c r="AN1526" s="109"/>
      <c r="AO1526" s="30"/>
      <c r="AP1526" s="109" t="s">
        <v>2279</v>
      </c>
      <c r="AQ1526"/>
      <c r="AR1526"/>
      <c r="AS1526"/>
      <c r="AT1526"/>
      <c r="AU1526"/>
      <c r="AV1526"/>
    </row>
    <row r="1527" spans="27:48" ht="23.45" customHeight="1" x14ac:dyDescent="0.2">
      <c r="AA1527" s="97"/>
      <c r="AB1527" s="97"/>
      <c r="AC1527" s="97"/>
      <c r="AD1527" s="97"/>
      <c r="AE1527" s="97"/>
      <c r="AF1527" s="93"/>
      <c r="AG1527" s="93"/>
      <c r="AH1527" s="93"/>
      <c r="AI1527" s="30"/>
      <c r="AJ1527" s="30"/>
      <c r="AK1527" s="30"/>
      <c r="AL1527" s="30"/>
      <c r="AM1527" s="109"/>
      <c r="AN1527" s="109"/>
      <c r="AO1527" s="30"/>
      <c r="AP1527" s="109" t="s">
        <v>2280</v>
      </c>
      <c r="AQ1527"/>
      <c r="AR1527"/>
      <c r="AS1527"/>
      <c r="AT1527"/>
      <c r="AU1527"/>
      <c r="AV1527"/>
    </row>
    <row r="1528" spans="27:48" ht="23.45" customHeight="1" x14ac:dyDescent="0.2">
      <c r="AA1528" s="97"/>
      <c r="AB1528" s="97"/>
      <c r="AC1528" s="97"/>
      <c r="AD1528" s="97"/>
      <c r="AE1528" s="97"/>
      <c r="AF1528" s="93"/>
      <c r="AG1528" s="93"/>
      <c r="AH1528" s="93"/>
      <c r="AI1528" s="30"/>
      <c r="AJ1528" s="30"/>
      <c r="AK1528" s="30"/>
      <c r="AL1528" s="30"/>
      <c r="AM1528" s="109"/>
      <c r="AN1528" s="109"/>
      <c r="AO1528" s="30"/>
      <c r="AP1528" s="109" t="s">
        <v>2281</v>
      </c>
      <c r="AQ1528"/>
      <c r="AR1528"/>
      <c r="AS1528"/>
      <c r="AT1528"/>
      <c r="AU1528"/>
      <c r="AV1528"/>
    </row>
    <row r="1529" spans="27:48" ht="23.45" customHeight="1" x14ac:dyDescent="0.2">
      <c r="AA1529" s="97"/>
      <c r="AB1529" s="97"/>
      <c r="AC1529" s="97"/>
      <c r="AD1529" s="97"/>
      <c r="AE1529" s="97"/>
      <c r="AF1529" s="93"/>
      <c r="AG1529" s="93"/>
      <c r="AH1529" s="93"/>
      <c r="AI1529" s="30"/>
      <c r="AJ1529" s="30"/>
      <c r="AK1529" s="30"/>
      <c r="AL1529" s="30"/>
      <c r="AM1529" s="109"/>
      <c r="AN1529" s="109"/>
      <c r="AO1529" s="30"/>
      <c r="AP1529" s="109" t="s">
        <v>2282</v>
      </c>
      <c r="AQ1529"/>
      <c r="AR1529"/>
      <c r="AS1529"/>
      <c r="AT1529"/>
      <c r="AU1529"/>
      <c r="AV1529"/>
    </row>
    <row r="1530" spans="27:48" ht="23.45" customHeight="1" x14ac:dyDescent="0.2">
      <c r="AA1530" s="97"/>
      <c r="AB1530" s="97"/>
      <c r="AC1530" s="97"/>
      <c r="AD1530" s="97"/>
      <c r="AE1530" s="97"/>
      <c r="AF1530" s="93"/>
      <c r="AG1530" s="93"/>
      <c r="AH1530" s="93"/>
      <c r="AI1530" s="30"/>
      <c r="AJ1530" s="30"/>
      <c r="AK1530" s="30"/>
      <c r="AL1530" s="30"/>
      <c r="AM1530" s="109"/>
      <c r="AN1530" s="109"/>
      <c r="AO1530" s="30"/>
      <c r="AP1530" s="109" t="s">
        <v>2283</v>
      </c>
      <c r="AQ1530"/>
      <c r="AR1530"/>
      <c r="AS1530"/>
      <c r="AT1530"/>
      <c r="AU1530"/>
      <c r="AV1530"/>
    </row>
    <row r="1531" spans="27:48" ht="23.45" customHeight="1" x14ac:dyDescent="0.2">
      <c r="AA1531" s="97"/>
      <c r="AB1531" s="97"/>
      <c r="AC1531" s="97"/>
      <c r="AD1531" s="97"/>
      <c r="AE1531" s="97"/>
      <c r="AF1531" s="93"/>
      <c r="AG1531" s="93"/>
      <c r="AH1531" s="93"/>
      <c r="AI1531" s="30"/>
      <c r="AJ1531" s="30"/>
      <c r="AK1531" s="30"/>
      <c r="AL1531" s="30"/>
      <c r="AM1531" s="109"/>
      <c r="AN1531" s="109"/>
      <c r="AO1531" s="30"/>
      <c r="AP1531" s="109" t="s">
        <v>2284</v>
      </c>
      <c r="AQ1531"/>
      <c r="AR1531"/>
      <c r="AS1531"/>
      <c r="AT1531"/>
      <c r="AU1531"/>
      <c r="AV1531"/>
    </row>
    <row r="1532" spans="27:48" ht="23.45" customHeight="1" x14ac:dyDescent="0.2">
      <c r="AA1532" s="97"/>
      <c r="AB1532" s="97"/>
      <c r="AC1532" s="97"/>
      <c r="AD1532" s="97"/>
      <c r="AE1532" s="97"/>
      <c r="AF1532" s="93"/>
      <c r="AG1532" s="93"/>
      <c r="AH1532" s="93"/>
      <c r="AI1532" s="30"/>
      <c r="AJ1532" s="30"/>
      <c r="AK1532" s="30"/>
      <c r="AL1532" s="30"/>
      <c r="AM1532" s="109"/>
      <c r="AN1532" s="109"/>
      <c r="AO1532" s="30"/>
      <c r="AP1532" s="109" t="s">
        <v>2285</v>
      </c>
      <c r="AQ1532"/>
      <c r="AR1532"/>
      <c r="AS1532"/>
      <c r="AT1532"/>
      <c r="AU1532"/>
      <c r="AV1532"/>
    </row>
    <row r="1533" spans="27:48" ht="23.45" customHeight="1" x14ac:dyDescent="0.2">
      <c r="AA1533" s="97"/>
      <c r="AB1533" s="97"/>
      <c r="AC1533" s="97"/>
      <c r="AD1533" s="97"/>
      <c r="AE1533" s="97"/>
      <c r="AF1533" s="93"/>
      <c r="AG1533" s="93"/>
      <c r="AH1533" s="93"/>
      <c r="AI1533" s="30"/>
      <c r="AJ1533" s="30"/>
      <c r="AK1533" s="30"/>
      <c r="AL1533" s="30"/>
      <c r="AM1533" s="109"/>
      <c r="AN1533" s="109"/>
      <c r="AO1533" s="30"/>
      <c r="AP1533" s="109" t="s">
        <v>2286</v>
      </c>
      <c r="AQ1533"/>
      <c r="AR1533"/>
      <c r="AS1533"/>
      <c r="AT1533"/>
      <c r="AU1533"/>
      <c r="AV1533"/>
    </row>
    <row r="1534" spans="27:48" ht="23.45" customHeight="1" x14ac:dyDescent="0.2">
      <c r="AA1534" s="97"/>
      <c r="AB1534" s="97"/>
      <c r="AC1534" s="97"/>
      <c r="AD1534" s="97"/>
      <c r="AE1534" s="97"/>
      <c r="AF1534" s="93"/>
      <c r="AG1534" s="93"/>
      <c r="AH1534" s="93"/>
      <c r="AI1534" s="30"/>
      <c r="AJ1534" s="30"/>
      <c r="AK1534" s="30"/>
      <c r="AL1534" s="30"/>
      <c r="AM1534" s="109"/>
      <c r="AN1534" s="109"/>
      <c r="AO1534" s="30"/>
      <c r="AP1534" s="109" t="s">
        <v>2287</v>
      </c>
      <c r="AQ1534"/>
      <c r="AR1534"/>
      <c r="AS1534"/>
      <c r="AT1534"/>
      <c r="AU1534"/>
      <c r="AV1534"/>
    </row>
    <row r="1535" spans="27:48" ht="23.45" customHeight="1" x14ac:dyDescent="0.2">
      <c r="AA1535" s="97"/>
      <c r="AB1535" s="97"/>
      <c r="AC1535" s="97"/>
      <c r="AD1535" s="97"/>
      <c r="AE1535" s="97"/>
      <c r="AF1535" s="93"/>
      <c r="AG1535" s="93"/>
      <c r="AH1535" s="93"/>
      <c r="AI1535" s="30"/>
      <c r="AJ1535" s="30"/>
      <c r="AK1535" s="30"/>
      <c r="AL1535" s="30"/>
      <c r="AM1535" s="109"/>
      <c r="AN1535" s="109"/>
      <c r="AO1535" s="30"/>
      <c r="AP1535" s="109" t="s">
        <v>2288</v>
      </c>
      <c r="AQ1535"/>
      <c r="AR1535"/>
      <c r="AS1535"/>
      <c r="AT1535"/>
      <c r="AU1535"/>
      <c r="AV1535"/>
    </row>
    <row r="1536" spans="27:48" ht="23.45" customHeight="1" x14ac:dyDescent="0.2">
      <c r="AA1536" s="97"/>
      <c r="AB1536" s="97"/>
      <c r="AC1536" s="97"/>
      <c r="AD1536" s="97"/>
      <c r="AE1536" s="97"/>
      <c r="AF1536" s="93"/>
      <c r="AG1536" s="93"/>
      <c r="AH1536" s="93"/>
      <c r="AI1536" s="30"/>
      <c r="AJ1536" s="30"/>
      <c r="AK1536" s="30"/>
      <c r="AL1536" s="30"/>
      <c r="AM1536" s="109"/>
      <c r="AN1536" s="109"/>
      <c r="AO1536" s="30"/>
      <c r="AP1536" s="109" t="s">
        <v>2289</v>
      </c>
      <c r="AQ1536"/>
      <c r="AR1536"/>
      <c r="AS1536"/>
      <c r="AT1536"/>
      <c r="AU1536"/>
      <c r="AV1536"/>
    </row>
    <row r="1537" spans="27:48" ht="23.45" customHeight="1" x14ac:dyDescent="0.2">
      <c r="AA1537" s="97"/>
      <c r="AB1537" s="97"/>
      <c r="AC1537" s="97"/>
      <c r="AD1537" s="97"/>
      <c r="AE1537" s="97"/>
      <c r="AF1537" s="93"/>
      <c r="AG1537" s="93"/>
      <c r="AH1537" s="93"/>
      <c r="AI1537" s="30"/>
      <c r="AJ1537" s="30"/>
      <c r="AK1537" s="30"/>
      <c r="AL1537" s="30"/>
      <c r="AM1537" s="109"/>
      <c r="AN1537" s="109"/>
      <c r="AO1537" s="30"/>
      <c r="AP1537" s="109" t="s">
        <v>2290</v>
      </c>
      <c r="AQ1537"/>
      <c r="AR1537"/>
      <c r="AS1537"/>
      <c r="AT1537"/>
      <c r="AU1537"/>
      <c r="AV1537"/>
    </row>
    <row r="1538" spans="27:48" ht="23.45" customHeight="1" x14ac:dyDescent="0.2">
      <c r="AA1538" s="97"/>
      <c r="AB1538" s="97"/>
      <c r="AC1538" s="97"/>
      <c r="AD1538" s="97"/>
      <c r="AE1538" s="97"/>
      <c r="AF1538" s="93"/>
      <c r="AG1538" s="93"/>
      <c r="AH1538" s="93"/>
      <c r="AI1538" s="30"/>
      <c r="AJ1538" s="30"/>
      <c r="AK1538" s="30"/>
      <c r="AL1538" s="30"/>
      <c r="AM1538" s="109"/>
      <c r="AN1538" s="109"/>
      <c r="AO1538" s="30"/>
      <c r="AP1538" s="109" t="s">
        <v>2291</v>
      </c>
      <c r="AQ1538"/>
      <c r="AR1538"/>
      <c r="AS1538"/>
      <c r="AT1538"/>
      <c r="AU1538"/>
      <c r="AV1538"/>
    </row>
    <row r="1539" spans="27:48" ht="23.45" customHeight="1" x14ac:dyDescent="0.2">
      <c r="AA1539" s="97"/>
      <c r="AB1539" s="97"/>
      <c r="AC1539" s="97"/>
      <c r="AD1539" s="97"/>
      <c r="AE1539" s="97"/>
      <c r="AF1539" s="93"/>
      <c r="AG1539" s="93"/>
      <c r="AH1539" s="93"/>
      <c r="AI1539" s="30"/>
      <c r="AJ1539" s="30"/>
      <c r="AK1539" s="30"/>
      <c r="AL1539" s="30"/>
      <c r="AM1539" s="109"/>
      <c r="AN1539" s="109"/>
      <c r="AO1539" s="30"/>
      <c r="AP1539" s="109" t="s">
        <v>2292</v>
      </c>
      <c r="AQ1539"/>
      <c r="AR1539"/>
      <c r="AS1539"/>
      <c r="AT1539"/>
      <c r="AU1539"/>
      <c r="AV1539"/>
    </row>
    <row r="1540" spans="27:48" ht="23.45" customHeight="1" x14ac:dyDescent="0.2">
      <c r="AA1540" s="97"/>
      <c r="AB1540" s="97"/>
      <c r="AC1540" s="97"/>
      <c r="AD1540" s="97"/>
      <c r="AE1540" s="97"/>
      <c r="AF1540" s="93"/>
      <c r="AG1540" s="93"/>
      <c r="AH1540" s="93"/>
      <c r="AI1540" s="30"/>
      <c r="AJ1540" s="30"/>
      <c r="AK1540" s="30"/>
      <c r="AL1540" s="30"/>
      <c r="AM1540" s="109"/>
      <c r="AN1540" s="109"/>
      <c r="AO1540" s="30"/>
      <c r="AP1540" s="109" t="s">
        <v>2293</v>
      </c>
      <c r="AQ1540"/>
      <c r="AR1540"/>
      <c r="AS1540"/>
      <c r="AT1540"/>
      <c r="AU1540"/>
      <c r="AV1540"/>
    </row>
    <row r="1541" spans="27:48" ht="23.45" customHeight="1" x14ac:dyDescent="0.2">
      <c r="AA1541" s="97"/>
      <c r="AB1541" s="97"/>
      <c r="AC1541" s="97"/>
      <c r="AD1541" s="97"/>
      <c r="AE1541" s="97"/>
      <c r="AF1541" s="93"/>
      <c r="AG1541" s="93"/>
      <c r="AH1541" s="93"/>
      <c r="AI1541" s="30"/>
      <c r="AJ1541" s="30"/>
      <c r="AK1541" s="30"/>
      <c r="AL1541" s="30"/>
      <c r="AM1541" s="109"/>
      <c r="AN1541" s="109"/>
      <c r="AO1541" s="30"/>
      <c r="AP1541" s="109" t="s">
        <v>2294</v>
      </c>
      <c r="AQ1541"/>
      <c r="AR1541"/>
      <c r="AS1541"/>
      <c r="AT1541"/>
      <c r="AU1541"/>
      <c r="AV1541"/>
    </row>
    <row r="1542" spans="27:48" ht="23.45" customHeight="1" x14ac:dyDescent="0.2">
      <c r="AA1542" s="97"/>
      <c r="AB1542" s="97"/>
      <c r="AC1542" s="97"/>
      <c r="AD1542" s="97"/>
      <c r="AE1542" s="97"/>
      <c r="AF1542" s="93"/>
      <c r="AG1542" s="93"/>
      <c r="AH1542" s="93"/>
      <c r="AI1542" s="30"/>
      <c r="AJ1542" s="30"/>
      <c r="AK1542" s="30"/>
      <c r="AL1542" s="30"/>
      <c r="AM1542" s="109"/>
      <c r="AN1542" s="109"/>
      <c r="AO1542" s="30"/>
      <c r="AP1542" s="109" t="s">
        <v>2295</v>
      </c>
      <c r="AQ1542"/>
      <c r="AR1542"/>
      <c r="AS1542"/>
      <c r="AT1542"/>
      <c r="AU1542"/>
      <c r="AV1542"/>
    </row>
    <row r="1543" spans="27:48" ht="23.45" customHeight="1" x14ac:dyDescent="0.2">
      <c r="AA1543" s="97"/>
      <c r="AB1543" s="97"/>
      <c r="AC1543" s="97"/>
      <c r="AD1543" s="97"/>
      <c r="AE1543" s="97"/>
      <c r="AF1543" s="93"/>
      <c r="AG1543" s="93"/>
      <c r="AH1543" s="93"/>
      <c r="AI1543" s="30"/>
      <c r="AJ1543" s="30"/>
      <c r="AK1543" s="30"/>
      <c r="AL1543" s="30"/>
      <c r="AM1543" s="109"/>
      <c r="AN1543" s="109"/>
      <c r="AO1543" s="30"/>
      <c r="AP1543" s="109" t="s">
        <v>2296</v>
      </c>
      <c r="AQ1543"/>
      <c r="AR1543"/>
      <c r="AS1543"/>
      <c r="AT1543"/>
      <c r="AU1543"/>
      <c r="AV1543"/>
    </row>
    <row r="1544" spans="27:48" ht="23.45" customHeight="1" x14ac:dyDescent="0.2">
      <c r="AA1544" s="97"/>
      <c r="AB1544" s="97"/>
      <c r="AC1544" s="97"/>
      <c r="AD1544" s="97"/>
      <c r="AE1544" s="97"/>
      <c r="AF1544" s="93"/>
      <c r="AG1544" s="93"/>
      <c r="AH1544" s="93"/>
      <c r="AI1544" s="30"/>
      <c r="AJ1544" s="30"/>
      <c r="AK1544" s="30"/>
      <c r="AL1544" s="30"/>
      <c r="AM1544" s="109"/>
      <c r="AN1544" s="109"/>
      <c r="AO1544" s="30"/>
      <c r="AP1544" s="109" t="s">
        <v>2297</v>
      </c>
      <c r="AQ1544"/>
      <c r="AR1544"/>
      <c r="AS1544"/>
      <c r="AT1544"/>
      <c r="AU1544"/>
      <c r="AV1544"/>
    </row>
    <row r="1545" spans="27:48" ht="23.45" customHeight="1" x14ac:dyDescent="0.2">
      <c r="AA1545" s="97"/>
      <c r="AB1545" s="97"/>
      <c r="AC1545" s="97"/>
      <c r="AD1545" s="97"/>
      <c r="AE1545" s="97"/>
      <c r="AF1545" s="93"/>
      <c r="AG1545" s="93"/>
      <c r="AH1545" s="93"/>
      <c r="AI1545" s="30"/>
      <c r="AJ1545" s="30"/>
      <c r="AK1545" s="30"/>
      <c r="AL1545" s="30"/>
      <c r="AM1545" s="109"/>
      <c r="AN1545" s="109"/>
      <c r="AO1545" s="30"/>
      <c r="AP1545" s="109" t="s">
        <v>2298</v>
      </c>
      <c r="AQ1545"/>
      <c r="AR1545"/>
      <c r="AS1545"/>
      <c r="AT1545"/>
      <c r="AU1545"/>
      <c r="AV1545"/>
    </row>
    <row r="1546" spans="27:48" ht="23.45" customHeight="1" x14ac:dyDescent="0.2">
      <c r="AA1546" s="97"/>
      <c r="AB1546" s="97"/>
      <c r="AC1546" s="97"/>
      <c r="AD1546" s="97"/>
      <c r="AE1546" s="97"/>
      <c r="AF1546" s="93"/>
      <c r="AG1546" s="93"/>
      <c r="AH1546" s="93"/>
      <c r="AI1546" s="30"/>
      <c r="AJ1546" s="30"/>
      <c r="AK1546" s="30"/>
      <c r="AL1546" s="30"/>
      <c r="AM1546" s="109"/>
      <c r="AN1546" s="109"/>
      <c r="AO1546" s="30"/>
      <c r="AP1546" s="109" t="s">
        <v>2299</v>
      </c>
      <c r="AQ1546"/>
      <c r="AR1546"/>
      <c r="AS1546"/>
      <c r="AT1546"/>
      <c r="AU1546"/>
      <c r="AV1546"/>
    </row>
    <row r="1547" spans="27:48" ht="23.45" customHeight="1" x14ac:dyDescent="0.2">
      <c r="AA1547" s="97"/>
      <c r="AB1547" s="97"/>
      <c r="AC1547" s="97"/>
      <c r="AD1547" s="97"/>
      <c r="AE1547" s="97"/>
      <c r="AF1547" s="93"/>
      <c r="AG1547" s="93"/>
      <c r="AH1547" s="93"/>
      <c r="AI1547" s="30"/>
      <c r="AJ1547" s="30"/>
      <c r="AK1547" s="30"/>
      <c r="AL1547" s="30"/>
      <c r="AM1547" s="109"/>
      <c r="AN1547" s="109"/>
      <c r="AO1547" s="30"/>
      <c r="AP1547" s="109" t="s">
        <v>2300</v>
      </c>
      <c r="AQ1547"/>
      <c r="AR1547"/>
      <c r="AS1547"/>
      <c r="AT1547"/>
      <c r="AU1547"/>
      <c r="AV1547"/>
    </row>
    <row r="1548" spans="27:48" ht="23.45" customHeight="1" x14ac:dyDescent="0.2">
      <c r="AA1548" s="97"/>
      <c r="AB1548" s="97"/>
      <c r="AC1548" s="97"/>
      <c r="AD1548" s="97"/>
      <c r="AE1548" s="97"/>
      <c r="AF1548" s="93"/>
      <c r="AG1548" s="93"/>
      <c r="AH1548" s="93"/>
      <c r="AI1548" s="30"/>
      <c r="AJ1548" s="30"/>
      <c r="AK1548" s="30"/>
      <c r="AL1548" s="30"/>
      <c r="AM1548" s="109"/>
      <c r="AN1548" s="109"/>
      <c r="AO1548" s="30"/>
      <c r="AP1548" s="109" t="s">
        <v>2301</v>
      </c>
      <c r="AQ1548"/>
      <c r="AR1548"/>
      <c r="AS1548"/>
      <c r="AT1548"/>
      <c r="AU1548"/>
      <c r="AV1548"/>
    </row>
    <row r="1549" spans="27:48" ht="23.45" customHeight="1" x14ac:dyDescent="0.2">
      <c r="AA1549" s="97"/>
      <c r="AB1549" s="97"/>
      <c r="AC1549" s="97"/>
      <c r="AD1549" s="97"/>
      <c r="AE1549" s="97"/>
      <c r="AF1549" s="93"/>
      <c r="AG1549" s="93"/>
      <c r="AH1549" s="93"/>
      <c r="AI1549" s="30"/>
      <c r="AJ1549" s="30"/>
      <c r="AK1549" s="30"/>
      <c r="AL1549" s="30"/>
      <c r="AM1549" s="109"/>
      <c r="AN1549" s="109"/>
      <c r="AO1549" s="30"/>
      <c r="AP1549" s="109" t="s">
        <v>2302</v>
      </c>
      <c r="AQ1549"/>
      <c r="AR1549"/>
      <c r="AS1549"/>
      <c r="AT1549"/>
      <c r="AU1549"/>
      <c r="AV1549"/>
    </row>
    <row r="1550" spans="27:48" ht="23.45" customHeight="1" x14ac:dyDescent="0.2">
      <c r="AA1550" s="97"/>
      <c r="AB1550" s="97"/>
      <c r="AC1550" s="97"/>
      <c r="AD1550" s="97"/>
      <c r="AE1550" s="97"/>
      <c r="AF1550" s="93"/>
      <c r="AG1550" s="93"/>
      <c r="AH1550" s="93"/>
      <c r="AI1550" s="30"/>
      <c r="AJ1550" s="30"/>
      <c r="AK1550" s="30"/>
      <c r="AL1550" s="30"/>
      <c r="AM1550" s="109"/>
      <c r="AN1550" s="109"/>
      <c r="AO1550" s="30"/>
      <c r="AP1550" s="109" t="s">
        <v>2303</v>
      </c>
      <c r="AQ1550"/>
      <c r="AR1550"/>
      <c r="AS1550"/>
      <c r="AT1550"/>
      <c r="AU1550"/>
      <c r="AV1550"/>
    </row>
    <row r="1551" spans="27:48" ht="23.45" customHeight="1" x14ac:dyDescent="0.2">
      <c r="AA1551" s="97"/>
      <c r="AB1551" s="97"/>
      <c r="AC1551" s="97"/>
      <c r="AD1551" s="97"/>
      <c r="AE1551" s="97"/>
      <c r="AF1551" s="93"/>
      <c r="AG1551" s="93"/>
      <c r="AH1551" s="93"/>
      <c r="AI1551" s="30"/>
      <c r="AJ1551" s="30"/>
      <c r="AK1551" s="30"/>
      <c r="AL1551" s="30"/>
      <c r="AM1551" s="109"/>
      <c r="AN1551" s="109"/>
      <c r="AO1551" s="30"/>
      <c r="AP1551" s="109" t="s">
        <v>2304</v>
      </c>
      <c r="AQ1551"/>
      <c r="AR1551"/>
      <c r="AS1551"/>
      <c r="AT1551"/>
      <c r="AU1551"/>
      <c r="AV1551"/>
    </row>
    <row r="1552" spans="27:48" ht="23.45" customHeight="1" x14ac:dyDescent="0.2">
      <c r="AA1552" s="97"/>
      <c r="AB1552" s="97"/>
      <c r="AC1552" s="97"/>
      <c r="AD1552" s="97"/>
      <c r="AE1552" s="97"/>
      <c r="AF1552" s="93"/>
      <c r="AG1552" s="93"/>
      <c r="AH1552" s="93"/>
      <c r="AI1552" s="30"/>
      <c r="AJ1552" s="30"/>
      <c r="AK1552" s="30"/>
      <c r="AL1552" s="30"/>
      <c r="AM1552" s="109"/>
      <c r="AN1552" s="109"/>
      <c r="AO1552" s="30"/>
      <c r="AP1552" s="109" t="s">
        <v>2305</v>
      </c>
      <c r="AQ1552"/>
      <c r="AR1552"/>
      <c r="AS1552"/>
      <c r="AT1552"/>
      <c r="AU1552"/>
      <c r="AV1552"/>
    </row>
    <row r="1553" spans="27:48" ht="23.45" customHeight="1" x14ac:dyDescent="0.2">
      <c r="AA1553" s="97"/>
      <c r="AB1553" s="97"/>
      <c r="AC1553" s="97"/>
      <c r="AD1553" s="97"/>
      <c r="AE1553" s="97"/>
      <c r="AF1553" s="93"/>
      <c r="AG1553" s="93"/>
      <c r="AH1553" s="93"/>
      <c r="AI1553" s="30"/>
      <c r="AJ1553" s="30"/>
      <c r="AK1553" s="30"/>
      <c r="AL1553" s="30"/>
      <c r="AM1553" s="109"/>
      <c r="AN1553" s="109"/>
      <c r="AO1553" s="30"/>
      <c r="AP1553" s="109" t="s">
        <v>2306</v>
      </c>
      <c r="AQ1553"/>
      <c r="AR1553"/>
      <c r="AS1553"/>
      <c r="AT1553"/>
      <c r="AU1553"/>
      <c r="AV1553"/>
    </row>
    <row r="1554" spans="27:48" ht="23.45" customHeight="1" x14ac:dyDescent="0.2">
      <c r="AA1554" s="97"/>
      <c r="AB1554" s="97"/>
      <c r="AC1554" s="97"/>
      <c r="AD1554" s="97"/>
      <c r="AE1554" s="97"/>
      <c r="AF1554" s="93"/>
      <c r="AG1554" s="93"/>
      <c r="AH1554" s="93"/>
      <c r="AI1554" s="30"/>
      <c r="AJ1554" s="30"/>
      <c r="AK1554" s="30"/>
      <c r="AL1554" s="30"/>
      <c r="AM1554" s="109"/>
      <c r="AN1554" s="109"/>
      <c r="AO1554" s="30"/>
      <c r="AP1554" s="109" t="s">
        <v>2307</v>
      </c>
      <c r="AQ1554"/>
      <c r="AR1554"/>
      <c r="AS1554"/>
      <c r="AT1554"/>
      <c r="AU1554"/>
      <c r="AV1554"/>
    </row>
    <row r="1555" spans="27:48" ht="23.45" customHeight="1" x14ac:dyDescent="0.2">
      <c r="AA1555" s="97"/>
      <c r="AB1555" s="97"/>
      <c r="AC1555" s="97"/>
      <c r="AD1555" s="97"/>
      <c r="AE1555" s="97"/>
      <c r="AF1555" s="93"/>
      <c r="AG1555" s="93"/>
      <c r="AH1555" s="93"/>
      <c r="AI1555" s="30"/>
      <c r="AJ1555" s="30"/>
      <c r="AK1555" s="30"/>
      <c r="AL1555" s="30"/>
      <c r="AM1555" s="109"/>
      <c r="AN1555" s="109"/>
      <c r="AO1555" s="30"/>
      <c r="AP1555" s="109" t="s">
        <v>2308</v>
      </c>
      <c r="AQ1555"/>
      <c r="AR1555"/>
      <c r="AS1555"/>
      <c r="AT1555"/>
      <c r="AU1555"/>
      <c r="AV1555"/>
    </row>
    <row r="1556" spans="27:48" ht="23.45" customHeight="1" x14ac:dyDescent="0.2">
      <c r="AA1556" s="97"/>
      <c r="AB1556" s="97"/>
      <c r="AC1556" s="97"/>
      <c r="AD1556" s="97"/>
      <c r="AE1556" s="97"/>
      <c r="AF1556" s="93"/>
      <c r="AG1556" s="93"/>
      <c r="AH1556" s="93"/>
      <c r="AI1556" s="30"/>
      <c r="AJ1556" s="30"/>
      <c r="AK1556" s="30"/>
      <c r="AL1556" s="30"/>
      <c r="AM1556" s="109"/>
      <c r="AN1556" s="109"/>
      <c r="AO1556" s="30"/>
      <c r="AP1556" s="109" t="s">
        <v>2309</v>
      </c>
      <c r="AQ1556"/>
      <c r="AR1556"/>
      <c r="AS1556"/>
      <c r="AT1556"/>
      <c r="AU1556"/>
      <c r="AV1556"/>
    </row>
    <row r="1557" spans="27:48" ht="23.45" customHeight="1" x14ac:dyDescent="0.2">
      <c r="AA1557" s="97"/>
      <c r="AB1557" s="97"/>
      <c r="AC1557" s="97"/>
      <c r="AD1557" s="97"/>
      <c r="AE1557" s="97"/>
      <c r="AF1557" s="93"/>
      <c r="AG1557" s="93"/>
      <c r="AH1557" s="93"/>
      <c r="AI1557" s="30"/>
      <c r="AJ1557" s="30"/>
      <c r="AK1557" s="30"/>
      <c r="AL1557" s="30"/>
      <c r="AM1557" s="109"/>
      <c r="AN1557" s="109"/>
      <c r="AO1557" s="30"/>
      <c r="AP1557" s="109" t="s">
        <v>2310</v>
      </c>
      <c r="AQ1557"/>
      <c r="AR1557"/>
      <c r="AS1557"/>
      <c r="AT1557"/>
      <c r="AU1557"/>
      <c r="AV1557"/>
    </row>
    <row r="1558" spans="27:48" ht="23.45" customHeight="1" x14ac:dyDescent="0.2">
      <c r="AA1558" s="97"/>
      <c r="AB1558" s="97"/>
      <c r="AC1558" s="97"/>
      <c r="AD1558" s="97"/>
      <c r="AE1558" s="97"/>
      <c r="AF1558" s="93"/>
      <c r="AG1558" s="93"/>
      <c r="AH1558" s="93"/>
      <c r="AI1558" s="30"/>
      <c r="AJ1558" s="30"/>
      <c r="AK1558" s="30"/>
      <c r="AL1558" s="30"/>
      <c r="AM1558" s="109"/>
      <c r="AN1558" s="109"/>
      <c r="AO1558" s="30"/>
      <c r="AP1558" s="109" t="s">
        <v>2311</v>
      </c>
      <c r="AQ1558"/>
      <c r="AR1558"/>
      <c r="AS1558"/>
      <c r="AT1558"/>
      <c r="AU1558"/>
      <c r="AV1558"/>
    </row>
    <row r="1559" spans="27:48" ht="23.45" customHeight="1" x14ac:dyDescent="0.2">
      <c r="AA1559" s="97"/>
      <c r="AB1559" s="97"/>
      <c r="AC1559" s="97"/>
      <c r="AD1559" s="97"/>
      <c r="AE1559" s="97"/>
      <c r="AF1559" s="93"/>
      <c r="AG1559" s="93"/>
      <c r="AH1559" s="93"/>
      <c r="AI1559" s="30"/>
      <c r="AJ1559" s="30"/>
      <c r="AK1559" s="30"/>
      <c r="AL1559" s="30"/>
      <c r="AM1559" s="109"/>
      <c r="AN1559" s="109"/>
      <c r="AO1559" s="30"/>
      <c r="AP1559" s="109" t="s">
        <v>2312</v>
      </c>
      <c r="AQ1559"/>
      <c r="AR1559"/>
      <c r="AS1559"/>
      <c r="AT1559"/>
      <c r="AU1559"/>
      <c r="AV1559"/>
    </row>
    <row r="1560" spans="27:48" ht="23.45" customHeight="1" x14ac:dyDescent="0.2">
      <c r="AA1560" s="97"/>
      <c r="AB1560" s="97"/>
      <c r="AC1560" s="97"/>
      <c r="AD1560" s="97"/>
      <c r="AE1560" s="97"/>
      <c r="AF1560" s="93"/>
      <c r="AG1560" s="93"/>
      <c r="AH1560" s="93"/>
      <c r="AI1560" s="30"/>
      <c r="AJ1560" s="30"/>
      <c r="AK1560" s="30"/>
      <c r="AL1560" s="30"/>
      <c r="AM1560" s="109"/>
      <c r="AN1560" s="109"/>
      <c r="AO1560" s="30"/>
      <c r="AP1560" s="109" t="s">
        <v>2313</v>
      </c>
      <c r="AQ1560"/>
      <c r="AR1560"/>
      <c r="AS1560"/>
      <c r="AT1560"/>
      <c r="AU1560"/>
      <c r="AV1560"/>
    </row>
    <row r="1561" spans="27:48" ht="23.45" customHeight="1" x14ac:dyDescent="0.2">
      <c r="AA1561" s="97"/>
      <c r="AB1561" s="97"/>
      <c r="AC1561" s="97"/>
      <c r="AD1561" s="97"/>
      <c r="AE1561" s="97"/>
      <c r="AF1561" s="93"/>
      <c r="AG1561" s="93"/>
      <c r="AH1561" s="93"/>
      <c r="AI1561" s="30"/>
      <c r="AJ1561" s="30"/>
      <c r="AK1561" s="30"/>
      <c r="AL1561" s="30"/>
      <c r="AM1561" s="109"/>
      <c r="AN1561" s="109"/>
      <c r="AO1561" s="30"/>
      <c r="AP1561" s="109" t="s">
        <v>2314</v>
      </c>
      <c r="AQ1561"/>
      <c r="AR1561"/>
      <c r="AS1561"/>
      <c r="AT1561"/>
      <c r="AU1561"/>
      <c r="AV1561"/>
    </row>
    <row r="1562" spans="27:48" ht="23.45" customHeight="1" x14ac:dyDescent="0.2">
      <c r="AA1562" s="97"/>
      <c r="AB1562" s="97"/>
      <c r="AC1562" s="97"/>
      <c r="AD1562" s="97"/>
      <c r="AE1562" s="97"/>
      <c r="AF1562" s="93"/>
      <c r="AG1562" s="93"/>
      <c r="AH1562" s="93"/>
      <c r="AI1562" s="30"/>
      <c r="AJ1562" s="30"/>
      <c r="AK1562" s="30"/>
      <c r="AL1562" s="30"/>
      <c r="AM1562" s="109"/>
      <c r="AN1562" s="109"/>
      <c r="AO1562" s="30"/>
      <c r="AP1562" s="109" t="s">
        <v>2315</v>
      </c>
      <c r="AQ1562"/>
      <c r="AR1562"/>
      <c r="AS1562"/>
      <c r="AT1562"/>
      <c r="AU1562"/>
      <c r="AV1562"/>
    </row>
    <row r="1563" spans="27:48" ht="23.45" customHeight="1" x14ac:dyDescent="0.2">
      <c r="AA1563" s="97"/>
      <c r="AB1563" s="97"/>
      <c r="AC1563" s="97"/>
      <c r="AD1563" s="97"/>
      <c r="AE1563" s="97"/>
      <c r="AF1563" s="93"/>
      <c r="AG1563" s="93"/>
      <c r="AH1563" s="93"/>
      <c r="AI1563" s="30"/>
      <c r="AJ1563" s="30"/>
      <c r="AK1563" s="30"/>
      <c r="AL1563" s="30"/>
      <c r="AM1563" s="109"/>
      <c r="AN1563" s="109"/>
      <c r="AO1563" s="30"/>
      <c r="AP1563" s="109" t="s">
        <v>2316</v>
      </c>
      <c r="AQ1563"/>
      <c r="AR1563"/>
      <c r="AS1563"/>
      <c r="AT1563"/>
      <c r="AU1563"/>
      <c r="AV1563"/>
    </row>
    <row r="1564" spans="27:48" ht="23.45" customHeight="1" x14ac:dyDescent="0.2">
      <c r="AA1564" s="97"/>
      <c r="AB1564" s="97"/>
      <c r="AC1564" s="97"/>
      <c r="AD1564" s="97"/>
      <c r="AE1564" s="97"/>
      <c r="AF1564" s="93"/>
      <c r="AG1564" s="93"/>
      <c r="AH1564" s="93"/>
      <c r="AI1564" s="30"/>
      <c r="AJ1564" s="30"/>
      <c r="AK1564" s="30"/>
      <c r="AL1564" s="30"/>
      <c r="AM1564" s="109"/>
      <c r="AN1564" s="109"/>
      <c r="AO1564" s="30"/>
      <c r="AP1564" s="109" t="s">
        <v>2317</v>
      </c>
      <c r="AQ1564"/>
      <c r="AR1564"/>
      <c r="AS1564"/>
      <c r="AT1564"/>
      <c r="AU1564"/>
      <c r="AV1564"/>
    </row>
    <row r="1565" spans="27:48" ht="23.45" customHeight="1" x14ac:dyDescent="0.2">
      <c r="AA1565" s="97"/>
      <c r="AB1565" s="97"/>
      <c r="AC1565" s="97"/>
      <c r="AD1565" s="97"/>
      <c r="AE1565" s="97"/>
      <c r="AF1565" s="93"/>
      <c r="AG1565" s="93"/>
      <c r="AH1565" s="93"/>
      <c r="AI1565" s="30"/>
      <c r="AJ1565" s="30"/>
      <c r="AK1565" s="30"/>
      <c r="AL1565" s="30"/>
      <c r="AM1565" s="109"/>
      <c r="AN1565" s="109"/>
      <c r="AO1565" s="30"/>
      <c r="AP1565" s="109" t="s">
        <v>2318</v>
      </c>
      <c r="AQ1565"/>
      <c r="AR1565"/>
      <c r="AS1565"/>
      <c r="AT1565"/>
      <c r="AU1565"/>
      <c r="AV1565"/>
    </row>
    <row r="1566" spans="27:48" ht="23.45" customHeight="1" x14ac:dyDescent="0.2">
      <c r="AA1566" s="97"/>
      <c r="AB1566" s="97"/>
      <c r="AC1566" s="97"/>
      <c r="AD1566" s="97"/>
      <c r="AE1566" s="97"/>
      <c r="AF1566" s="93"/>
      <c r="AG1566" s="93"/>
      <c r="AH1566" s="93"/>
      <c r="AI1566" s="30"/>
      <c r="AJ1566" s="30"/>
      <c r="AK1566" s="30"/>
      <c r="AL1566" s="30"/>
      <c r="AM1566" s="109"/>
      <c r="AN1566" s="109"/>
      <c r="AO1566" s="30"/>
      <c r="AP1566" s="109" t="s">
        <v>2319</v>
      </c>
      <c r="AQ1566"/>
      <c r="AR1566"/>
      <c r="AS1566"/>
      <c r="AT1566"/>
      <c r="AU1566"/>
      <c r="AV1566"/>
    </row>
    <row r="1567" spans="27:48" ht="23.45" customHeight="1" x14ac:dyDescent="0.2">
      <c r="AA1567" s="97"/>
      <c r="AB1567" s="97"/>
      <c r="AC1567" s="97"/>
      <c r="AD1567" s="97"/>
      <c r="AE1567" s="97"/>
      <c r="AF1567" s="93"/>
      <c r="AG1567" s="93"/>
      <c r="AH1567" s="93"/>
      <c r="AI1567" s="30"/>
      <c r="AJ1567" s="30"/>
      <c r="AK1567" s="30"/>
      <c r="AL1567" s="30"/>
      <c r="AM1567" s="109"/>
      <c r="AN1567" s="109"/>
      <c r="AO1567" s="30"/>
      <c r="AP1567" s="109" t="s">
        <v>2320</v>
      </c>
      <c r="AQ1567"/>
      <c r="AR1567"/>
      <c r="AS1567"/>
      <c r="AT1567"/>
      <c r="AU1567"/>
      <c r="AV1567"/>
    </row>
    <row r="1568" spans="27:48" ht="23.45" customHeight="1" x14ac:dyDescent="0.2">
      <c r="AA1568" s="97"/>
      <c r="AB1568" s="97"/>
      <c r="AC1568" s="97"/>
      <c r="AD1568" s="97"/>
      <c r="AE1568" s="97"/>
      <c r="AF1568" s="93"/>
      <c r="AG1568" s="93"/>
      <c r="AH1568" s="93"/>
      <c r="AI1568" s="30"/>
      <c r="AJ1568" s="30"/>
      <c r="AK1568" s="30"/>
      <c r="AL1568" s="30"/>
      <c r="AM1568" s="109"/>
      <c r="AN1568" s="109"/>
      <c r="AO1568" s="30"/>
      <c r="AP1568" s="109" t="s">
        <v>2321</v>
      </c>
      <c r="AQ1568"/>
      <c r="AR1568"/>
      <c r="AS1568"/>
      <c r="AT1568"/>
      <c r="AU1568"/>
      <c r="AV1568"/>
    </row>
    <row r="1569" spans="27:48" ht="23.45" customHeight="1" x14ac:dyDescent="0.2">
      <c r="AA1569" s="97"/>
      <c r="AB1569" s="97"/>
      <c r="AC1569" s="97"/>
      <c r="AD1569" s="97"/>
      <c r="AE1569" s="97"/>
      <c r="AF1569" s="93"/>
      <c r="AG1569" s="93"/>
      <c r="AH1569" s="93"/>
      <c r="AI1569" s="30"/>
      <c r="AJ1569" s="30"/>
      <c r="AK1569" s="30"/>
      <c r="AL1569" s="30"/>
      <c r="AM1569" s="109"/>
      <c r="AN1569" s="109"/>
      <c r="AO1569" s="30"/>
      <c r="AP1569" s="109" t="s">
        <v>2322</v>
      </c>
      <c r="AQ1569"/>
      <c r="AR1569"/>
      <c r="AS1569"/>
      <c r="AT1569"/>
      <c r="AU1569"/>
      <c r="AV1569"/>
    </row>
    <row r="1570" spans="27:48" ht="23.45" customHeight="1" x14ac:dyDescent="0.2">
      <c r="AA1570" s="97"/>
      <c r="AB1570" s="97"/>
      <c r="AC1570" s="97"/>
      <c r="AD1570" s="97"/>
      <c r="AE1570" s="97"/>
      <c r="AF1570" s="93"/>
      <c r="AG1570" s="93"/>
      <c r="AH1570" s="93"/>
      <c r="AI1570" s="30"/>
      <c r="AJ1570" s="30"/>
      <c r="AK1570" s="30"/>
      <c r="AL1570" s="30"/>
      <c r="AM1570" s="109"/>
      <c r="AN1570" s="109"/>
      <c r="AO1570" s="30"/>
      <c r="AP1570" s="109" t="s">
        <v>2323</v>
      </c>
      <c r="AQ1570"/>
      <c r="AR1570"/>
      <c r="AS1570"/>
      <c r="AT1570"/>
      <c r="AU1570"/>
      <c r="AV1570"/>
    </row>
    <row r="1571" spans="27:48" ht="23.45" customHeight="1" x14ac:dyDescent="0.2">
      <c r="AA1571" s="97"/>
      <c r="AB1571" s="97"/>
      <c r="AC1571" s="97"/>
      <c r="AD1571" s="97"/>
      <c r="AE1571" s="97"/>
      <c r="AF1571" s="93"/>
      <c r="AG1571" s="93"/>
      <c r="AH1571" s="93"/>
      <c r="AI1571" s="30"/>
      <c r="AJ1571" s="30"/>
      <c r="AK1571" s="30"/>
      <c r="AL1571" s="30"/>
      <c r="AM1571" s="109"/>
      <c r="AN1571" s="109"/>
      <c r="AO1571" s="30"/>
      <c r="AP1571" s="109" t="s">
        <v>2324</v>
      </c>
      <c r="AQ1571"/>
      <c r="AR1571"/>
      <c r="AS1571"/>
      <c r="AT1571"/>
      <c r="AU1571"/>
      <c r="AV1571"/>
    </row>
    <row r="1572" spans="27:48" ht="23.45" customHeight="1" x14ac:dyDescent="0.2">
      <c r="AA1572" s="97"/>
      <c r="AB1572" s="97"/>
      <c r="AC1572" s="97"/>
      <c r="AD1572" s="97"/>
      <c r="AE1572" s="97"/>
      <c r="AF1572" s="93"/>
      <c r="AG1572" s="93"/>
      <c r="AH1572" s="93"/>
      <c r="AI1572" s="30"/>
      <c r="AJ1572" s="30"/>
      <c r="AK1572" s="30"/>
      <c r="AL1572" s="30"/>
      <c r="AM1572" s="109"/>
      <c r="AN1572" s="109"/>
      <c r="AO1572" s="30"/>
      <c r="AP1572" s="109" t="s">
        <v>2325</v>
      </c>
      <c r="AQ1572"/>
      <c r="AR1572"/>
      <c r="AS1572"/>
      <c r="AT1572"/>
      <c r="AU1572"/>
      <c r="AV1572"/>
    </row>
    <row r="1573" spans="27:48" ht="23.45" customHeight="1" x14ac:dyDescent="0.2">
      <c r="AA1573" s="97"/>
      <c r="AB1573" s="97"/>
      <c r="AC1573" s="97"/>
      <c r="AD1573" s="97"/>
      <c r="AE1573" s="97"/>
      <c r="AF1573" s="93"/>
      <c r="AG1573" s="93"/>
      <c r="AH1573" s="93"/>
      <c r="AI1573" s="30"/>
      <c r="AJ1573" s="30"/>
      <c r="AK1573" s="30"/>
      <c r="AL1573" s="30"/>
      <c r="AM1573" s="109"/>
      <c r="AN1573" s="109"/>
      <c r="AO1573" s="30"/>
      <c r="AP1573" s="109" t="s">
        <v>2326</v>
      </c>
      <c r="AQ1573"/>
      <c r="AR1573"/>
      <c r="AS1573"/>
      <c r="AT1573"/>
      <c r="AU1573"/>
      <c r="AV1573"/>
    </row>
    <row r="1574" spans="27:48" ht="23.45" customHeight="1" x14ac:dyDescent="0.2">
      <c r="AA1574" s="97"/>
      <c r="AB1574" s="97"/>
      <c r="AC1574" s="97"/>
      <c r="AD1574" s="97"/>
      <c r="AE1574" s="97"/>
      <c r="AF1574" s="93"/>
      <c r="AG1574" s="93"/>
      <c r="AH1574" s="93"/>
      <c r="AI1574" s="30"/>
      <c r="AJ1574" s="30"/>
      <c r="AK1574" s="30"/>
      <c r="AL1574" s="30"/>
      <c r="AM1574" s="109"/>
      <c r="AN1574" s="109"/>
      <c r="AO1574" s="30"/>
      <c r="AP1574" s="109" t="s">
        <v>2327</v>
      </c>
      <c r="AQ1574"/>
      <c r="AR1574"/>
      <c r="AS1574"/>
      <c r="AT1574"/>
      <c r="AU1574"/>
      <c r="AV1574"/>
    </row>
    <row r="1575" spans="27:48" ht="23.45" customHeight="1" x14ac:dyDescent="0.2">
      <c r="AA1575" s="97"/>
      <c r="AB1575" s="97"/>
      <c r="AC1575" s="97"/>
      <c r="AD1575" s="97"/>
      <c r="AE1575" s="97"/>
      <c r="AF1575" s="93"/>
      <c r="AG1575" s="93"/>
      <c r="AH1575" s="93"/>
      <c r="AI1575" s="30"/>
      <c r="AJ1575" s="30"/>
      <c r="AK1575" s="30"/>
      <c r="AL1575" s="30"/>
      <c r="AM1575" s="109"/>
      <c r="AN1575" s="109"/>
      <c r="AO1575" s="30"/>
      <c r="AP1575" s="109" t="s">
        <v>2328</v>
      </c>
      <c r="AQ1575"/>
      <c r="AR1575"/>
      <c r="AS1575"/>
      <c r="AT1575"/>
      <c r="AU1575"/>
      <c r="AV1575"/>
    </row>
    <row r="1576" spans="27:48" ht="23.45" customHeight="1" x14ac:dyDescent="0.2">
      <c r="AA1576" s="97"/>
      <c r="AB1576" s="97"/>
      <c r="AC1576" s="97"/>
      <c r="AD1576" s="97"/>
      <c r="AE1576" s="97"/>
      <c r="AF1576" s="93"/>
      <c r="AG1576" s="93"/>
      <c r="AH1576" s="93"/>
      <c r="AI1576" s="30"/>
      <c r="AJ1576" s="30"/>
      <c r="AK1576" s="30"/>
      <c r="AL1576" s="30"/>
      <c r="AM1576" s="109"/>
      <c r="AN1576" s="109"/>
      <c r="AO1576" s="30"/>
      <c r="AP1576" s="109" t="s">
        <v>2329</v>
      </c>
      <c r="AQ1576"/>
      <c r="AR1576"/>
      <c r="AS1576"/>
      <c r="AT1576"/>
      <c r="AU1576"/>
      <c r="AV1576"/>
    </row>
    <row r="1577" spans="27:48" ht="23.45" customHeight="1" x14ac:dyDescent="0.2">
      <c r="AA1577" s="97"/>
      <c r="AB1577" s="97"/>
      <c r="AC1577" s="97"/>
      <c r="AD1577" s="97"/>
      <c r="AE1577" s="97"/>
      <c r="AF1577" s="93"/>
      <c r="AG1577" s="93"/>
      <c r="AH1577" s="93"/>
      <c r="AI1577" s="30"/>
      <c r="AJ1577" s="30"/>
      <c r="AK1577" s="30"/>
      <c r="AL1577" s="30"/>
      <c r="AM1577" s="109"/>
      <c r="AN1577" s="109"/>
      <c r="AO1577" s="30"/>
      <c r="AP1577" s="109" t="s">
        <v>2330</v>
      </c>
      <c r="AQ1577"/>
      <c r="AR1577"/>
      <c r="AS1577"/>
      <c r="AT1577"/>
      <c r="AU1577"/>
      <c r="AV1577"/>
    </row>
    <row r="1578" spans="27:48" ht="23.45" customHeight="1" x14ac:dyDescent="0.2">
      <c r="AA1578" s="97"/>
      <c r="AB1578" s="97"/>
      <c r="AC1578" s="97"/>
      <c r="AD1578" s="97"/>
      <c r="AE1578" s="97"/>
      <c r="AF1578" s="93"/>
      <c r="AG1578" s="93"/>
      <c r="AH1578" s="93"/>
      <c r="AI1578" s="30"/>
      <c r="AJ1578" s="30"/>
      <c r="AK1578" s="30"/>
      <c r="AL1578" s="30"/>
      <c r="AM1578" s="109"/>
      <c r="AN1578" s="109"/>
      <c r="AO1578" s="30"/>
      <c r="AP1578" s="109" t="s">
        <v>2331</v>
      </c>
      <c r="AQ1578"/>
      <c r="AR1578"/>
      <c r="AS1578"/>
      <c r="AT1578"/>
      <c r="AU1578"/>
      <c r="AV1578"/>
    </row>
    <row r="1579" spans="27:48" ht="23.45" customHeight="1" x14ac:dyDescent="0.2">
      <c r="AA1579" s="97"/>
      <c r="AB1579" s="97"/>
      <c r="AC1579" s="97"/>
      <c r="AD1579" s="97"/>
      <c r="AE1579" s="97"/>
      <c r="AF1579" s="93"/>
      <c r="AG1579" s="93"/>
      <c r="AH1579" s="93"/>
      <c r="AI1579" s="30"/>
      <c r="AJ1579" s="30"/>
      <c r="AK1579" s="30"/>
      <c r="AL1579" s="30"/>
      <c r="AM1579" s="109"/>
      <c r="AN1579" s="109"/>
      <c r="AO1579" s="30"/>
      <c r="AP1579" s="109" t="s">
        <v>2332</v>
      </c>
      <c r="AQ1579"/>
      <c r="AR1579"/>
      <c r="AS1579"/>
      <c r="AT1579"/>
      <c r="AU1579"/>
      <c r="AV1579"/>
    </row>
    <row r="1580" spans="27:48" ht="23.45" customHeight="1" x14ac:dyDescent="0.2">
      <c r="AA1580" s="97"/>
      <c r="AB1580" s="97"/>
      <c r="AC1580" s="97"/>
      <c r="AD1580" s="97"/>
      <c r="AE1580" s="97"/>
      <c r="AF1580" s="93"/>
      <c r="AG1580" s="93"/>
      <c r="AH1580" s="93"/>
      <c r="AI1580" s="30"/>
      <c r="AJ1580" s="30"/>
      <c r="AK1580" s="30"/>
      <c r="AL1580" s="30"/>
      <c r="AM1580" s="109"/>
      <c r="AN1580" s="109"/>
      <c r="AO1580" s="30"/>
      <c r="AP1580" s="109" t="s">
        <v>2333</v>
      </c>
      <c r="AQ1580"/>
      <c r="AR1580"/>
      <c r="AS1580"/>
      <c r="AT1580"/>
      <c r="AU1580"/>
      <c r="AV1580"/>
    </row>
    <row r="1581" spans="27:48" ht="23.45" customHeight="1" x14ac:dyDescent="0.2">
      <c r="AA1581" s="97"/>
      <c r="AB1581" s="97"/>
      <c r="AC1581" s="97"/>
      <c r="AD1581" s="97"/>
      <c r="AE1581" s="97"/>
      <c r="AF1581" s="93"/>
      <c r="AG1581" s="93"/>
      <c r="AH1581" s="93"/>
      <c r="AI1581" s="30"/>
      <c r="AJ1581" s="30"/>
      <c r="AK1581" s="30"/>
      <c r="AL1581" s="30"/>
      <c r="AM1581" s="109"/>
      <c r="AN1581" s="109"/>
      <c r="AO1581" s="30"/>
      <c r="AP1581" s="109" t="s">
        <v>2334</v>
      </c>
      <c r="AQ1581"/>
      <c r="AR1581"/>
      <c r="AS1581"/>
      <c r="AT1581"/>
      <c r="AU1581"/>
      <c r="AV1581"/>
    </row>
    <row r="1582" spans="27:48" ht="23.45" customHeight="1" x14ac:dyDescent="0.2">
      <c r="AA1582" s="97"/>
      <c r="AB1582" s="97"/>
      <c r="AC1582" s="97"/>
      <c r="AD1582" s="97"/>
      <c r="AE1582" s="97"/>
      <c r="AF1582" s="93"/>
      <c r="AG1582" s="93"/>
      <c r="AH1582" s="93"/>
      <c r="AI1582" s="30"/>
      <c r="AJ1582" s="30"/>
      <c r="AK1582" s="30"/>
      <c r="AL1582" s="30"/>
      <c r="AM1582" s="109"/>
      <c r="AN1582" s="109"/>
      <c r="AO1582" s="30"/>
      <c r="AP1582" s="109" t="s">
        <v>2335</v>
      </c>
      <c r="AQ1582"/>
      <c r="AR1582"/>
      <c r="AS1582"/>
      <c r="AT1582"/>
      <c r="AU1582"/>
      <c r="AV1582"/>
    </row>
    <row r="1583" spans="27:48" ht="23.45" customHeight="1" x14ac:dyDescent="0.2">
      <c r="AA1583" s="97"/>
      <c r="AB1583" s="97"/>
      <c r="AC1583" s="97"/>
      <c r="AD1583" s="97"/>
      <c r="AE1583" s="97"/>
      <c r="AF1583" s="93"/>
      <c r="AG1583" s="93"/>
      <c r="AH1583" s="93"/>
      <c r="AI1583" s="30"/>
      <c r="AJ1583" s="30"/>
      <c r="AK1583" s="30"/>
      <c r="AL1583" s="30"/>
      <c r="AM1583" s="109"/>
      <c r="AN1583" s="109"/>
      <c r="AO1583" s="30"/>
      <c r="AP1583" s="109" t="s">
        <v>2336</v>
      </c>
      <c r="AQ1583"/>
      <c r="AR1583"/>
      <c r="AS1583"/>
      <c r="AT1583"/>
      <c r="AU1583"/>
      <c r="AV1583"/>
    </row>
    <row r="1584" spans="27:48" ht="23.45" customHeight="1" x14ac:dyDescent="0.2">
      <c r="AA1584" s="97"/>
      <c r="AB1584" s="97"/>
      <c r="AC1584" s="97"/>
      <c r="AD1584" s="97"/>
      <c r="AE1584" s="97"/>
      <c r="AF1584" s="93"/>
      <c r="AG1584" s="93"/>
      <c r="AH1584" s="93"/>
      <c r="AI1584" s="30"/>
      <c r="AJ1584" s="30"/>
      <c r="AK1584" s="30"/>
      <c r="AL1584" s="30"/>
      <c r="AM1584" s="109"/>
      <c r="AN1584" s="109"/>
      <c r="AO1584" s="30"/>
      <c r="AP1584" s="109" t="s">
        <v>2337</v>
      </c>
      <c r="AQ1584"/>
      <c r="AR1584"/>
      <c r="AS1584"/>
      <c r="AT1584"/>
      <c r="AU1584"/>
      <c r="AV1584"/>
    </row>
    <row r="1585" spans="27:48" ht="23.45" customHeight="1" x14ac:dyDescent="0.2">
      <c r="AA1585" s="97"/>
      <c r="AB1585" s="97"/>
      <c r="AC1585" s="97"/>
      <c r="AD1585" s="97"/>
      <c r="AE1585" s="97"/>
      <c r="AF1585" s="93"/>
      <c r="AG1585" s="93"/>
      <c r="AH1585" s="93"/>
      <c r="AI1585" s="30"/>
      <c r="AJ1585" s="30"/>
      <c r="AK1585" s="30"/>
      <c r="AL1585" s="30"/>
      <c r="AM1585" s="109"/>
      <c r="AN1585" s="109"/>
      <c r="AO1585" s="30"/>
      <c r="AP1585" s="109" t="s">
        <v>2338</v>
      </c>
      <c r="AQ1585"/>
      <c r="AR1585"/>
      <c r="AS1585"/>
      <c r="AT1585"/>
      <c r="AU1585"/>
      <c r="AV1585"/>
    </row>
    <row r="1586" spans="27:48" ht="23.45" customHeight="1" x14ac:dyDescent="0.2">
      <c r="AA1586" s="97"/>
      <c r="AB1586" s="97"/>
      <c r="AC1586" s="97"/>
      <c r="AD1586" s="97"/>
      <c r="AE1586" s="97"/>
      <c r="AF1586" s="93"/>
      <c r="AG1586" s="93"/>
      <c r="AH1586" s="93"/>
      <c r="AI1586" s="30"/>
      <c r="AJ1586" s="30"/>
      <c r="AK1586" s="30"/>
      <c r="AL1586" s="30"/>
      <c r="AM1586" s="109"/>
      <c r="AN1586" s="109"/>
      <c r="AO1586" s="30"/>
      <c r="AP1586" s="109" t="s">
        <v>2339</v>
      </c>
      <c r="AQ1586"/>
      <c r="AR1586"/>
      <c r="AS1586"/>
      <c r="AT1586"/>
      <c r="AU1586"/>
      <c r="AV1586"/>
    </row>
    <row r="1587" spans="27:48" ht="23.45" customHeight="1" x14ac:dyDescent="0.2">
      <c r="AA1587" s="97"/>
      <c r="AB1587" s="97"/>
      <c r="AC1587" s="97"/>
      <c r="AD1587" s="97"/>
      <c r="AE1587" s="97"/>
      <c r="AF1587" s="93"/>
      <c r="AG1587" s="93"/>
      <c r="AH1587" s="93"/>
      <c r="AI1587" s="30"/>
      <c r="AJ1587" s="30"/>
      <c r="AK1587" s="30"/>
      <c r="AL1587" s="30"/>
      <c r="AM1587" s="109"/>
      <c r="AN1587" s="109"/>
      <c r="AO1587" s="30"/>
      <c r="AP1587" s="109" t="s">
        <v>2340</v>
      </c>
      <c r="AQ1587"/>
      <c r="AR1587"/>
      <c r="AS1587"/>
      <c r="AT1587"/>
      <c r="AU1587"/>
      <c r="AV1587"/>
    </row>
    <row r="1588" spans="27:48" ht="23.45" customHeight="1" x14ac:dyDescent="0.2">
      <c r="AA1588" s="97"/>
      <c r="AB1588" s="97"/>
      <c r="AC1588" s="97"/>
      <c r="AD1588" s="97"/>
      <c r="AE1588" s="97"/>
      <c r="AF1588" s="93"/>
      <c r="AG1588" s="93"/>
      <c r="AH1588" s="93"/>
      <c r="AI1588" s="30"/>
      <c r="AJ1588" s="30"/>
      <c r="AK1588" s="30"/>
      <c r="AL1588" s="30"/>
      <c r="AM1588" s="109"/>
      <c r="AN1588" s="109"/>
      <c r="AO1588" s="30"/>
      <c r="AP1588" s="109" t="s">
        <v>2341</v>
      </c>
      <c r="AQ1588"/>
      <c r="AR1588"/>
      <c r="AS1588"/>
      <c r="AT1588"/>
      <c r="AU1588"/>
      <c r="AV1588"/>
    </row>
    <row r="1589" spans="27:48" ht="23.45" customHeight="1" x14ac:dyDescent="0.2">
      <c r="AA1589" s="97"/>
      <c r="AB1589" s="97"/>
      <c r="AC1589" s="97"/>
      <c r="AD1589" s="97"/>
      <c r="AE1589" s="97"/>
      <c r="AF1589" s="93"/>
      <c r="AG1589" s="93"/>
      <c r="AH1589" s="93"/>
      <c r="AI1589" s="30"/>
      <c r="AJ1589" s="30"/>
      <c r="AK1589" s="30"/>
      <c r="AL1589" s="30"/>
      <c r="AM1589" s="109"/>
      <c r="AN1589" s="109"/>
      <c r="AO1589" s="30"/>
      <c r="AP1589" s="109" t="s">
        <v>2342</v>
      </c>
      <c r="AQ1589"/>
      <c r="AR1589"/>
      <c r="AS1589"/>
      <c r="AT1589"/>
      <c r="AU1589"/>
      <c r="AV1589"/>
    </row>
    <row r="1590" spans="27:48" ht="23.45" customHeight="1" x14ac:dyDescent="0.2">
      <c r="AA1590" s="97"/>
      <c r="AB1590" s="97"/>
      <c r="AC1590" s="97"/>
      <c r="AD1590" s="97"/>
      <c r="AE1590" s="97"/>
      <c r="AF1590" s="93"/>
      <c r="AG1590" s="93"/>
      <c r="AH1590" s="93"/>
      <c r="AI1590" s="30"/>
      <c r="AJ1590" s="30"/>
      <c r="AK1590" s="30"/>
      <c r="AL1590" s="30"/>
      <c r="AM1590" s="109"/>
      <c r="AN1590" s="109"/>
      <c r="AO1590" s="30"/>
      <c r="AP1590" s="109" t="s">
        <v>2343</v>
      </c>
      <c r="AQ1590"/>
      <c r="AR1590"/>
      <c r="AS1590"/>
      <c r="AT1590"/>
      <c r="AU1590"/>
      <c r="AV1590"/>
    </row>
    <row r="1591" spans="27:48" ht="23.45" customHeight="1" x14ac:dyDescent="0.2">
      <c r="AA1591" s="97"/>
      <c r="AB1591" s="97"/>
      <c r="AC1591" s="97"/>
      <c r="AD1591" s="97"/>
      <c r="AE1591" s="97"/>
      <c r="AF1591" s="93"/>
      <c r="AG1591" s="93"/>
      <c r="AH1591" s="93"/>
      <c r="AI1591" s="30"/>
      <c r="AJ1591" s="30"/>
      <c r="AK1591" s="30"/>
      <c r="AL1591" s="30"/>
      <c r="AM1591" s="109"/>
      <c r="AN1591" s="109"/>
      <c r="AO1591" s="30"/>
      <c r="AP1591" s="109" t="s">
        <v>2344</v>
      </c>
      <c r="AQ1591"/>
      <c r="AR1591"/>
      <c r="AS1591"/>
      <c r="AT1591"/>
      <c r="AU1591"/>
      <c r="AV1591"/>
    </row>
    <row r="1592" spans="27:48" ht="23.45" customHeight="1" x14ac:dyDescent="0.2">
      <c r="AA1592" s="97"/>
      <c r="AB1592" s="97"/>
      <c r="AC1592" s="97"/>
      <c r="AD1592" s="97"/>
      <c r="AE1592" s="97"/>
      <c r="AF1592" s="93"/>
      <c r="AG1592" s="93"/>
      <c r="AH1592" s="93"/>
      <c r="AI1592" s="30"/>
      <c r="AJ1592" s="30"/>
      <c r="AK1592" s="30"/>
      <c r="AL1592" s="30"/>
      <c r="AM1592" s="109"/>
      <c r="AN1592" s="109"/>
      <c r="AO1592" s="30"/>
      <c r="AP1592" s="109" t="s">
        <v>2345</v>
      </c>
      <c r="AQ1592"/>
      <c r="AR1592"/>
      <c r="AS1592"/>
      <c r="AT1592"/>
      <c r="AU1592"/>
      <c r="AV1592"/>
    </row>
    <row r="1593" spans="27:48" ht="23.45" customHeight="1" x14ac:dyDescent="0.2">
      <c r="AA1593" s="97"/>
      <c r="AB1593" s="97"/>
      <c r="AC1593" s="97"/>
      <c r="AD1593" s="97"/>
      <c r="AE1593" s="97"/>
      <c r="AF1593" s="93"/>
      <c r="AG1593" s="93"/>
      <c r="AH1593" s="93"/>
      <c r="AI1593" s="30"/>
      <c r="AJ1593" s="30"/>
      <c r="AK1593" s="30"/>
      <c r="AL1593" s="30"/>
      <c r="AM1593" s="109"/>
      <c r="AN1593" s="109"/>
      <c r="AO1593" s="30"/>
      <c r="AP1593" s="109" t="s">
        <v>2346</v>
      </c>
      <c r="AQ1593"/>
      <c r="AR1593"/>
      <c r="AS1593"/>
      <c r="AT1593"/>
      <c r="AU1593"/>
      <c r="AV1593"/>
    </row>
    <row r="1594" spans="27:48" ht="23.45" customHeight="1" x14ac:dyDescent="0.2">
      <c r="AA1594" s="97"/>
      <c r="AB1594" s="97"/>
      <c r="AC1594" s="97"/>
      <c r="AD1594" s="97"/>
      <c r="AE1594" s="97"/>
      <c r="AF1594" s="93"/>
      <c r="AG1594" s="93"/>
      <c r="AH1594" s="93"/>
      <c r="AI1594" s="30"/>
      <c r="AJ1594" s="30"/>
      <c r="AK1594" s="30"/>
      <c r="AL1594" s="30"/>
      <c r="AM1594" s="109"/>
      <c r="AN1594" s="109"/>
      <c r="AO1594" s="30"/>
      <c r="AP1594" s="109" t="s">
        <v>2347</v>
      </c>
      <c r="AQ1594"/>
      <c r="AR1594"/>
      <c r="AS1594"/>
      <c r="AT1594"/>
      <c r="AU1594"/>
      <c r="AV1594"/>
    </row>
    <row r="1595" spans="27:48" ht="23.45" customHeight="1" x14ac:dyDescent="0.2">
      <c r="AA1595" s="97"/>
      <c r="AB1595" s="97"/>
      <c r="AC1595" s="97"/>
      <c r="AD1595" s="97"/>
      <c r="AE1595" s="97"/>
      <c r="AF1595" s="93"/>
      <c r="AG1595" s="93"/>
      <c r="AH1595" s="93"/>
      <c r="AI1595" s="30"/>
      <c r="AJ1595" s="30"/>
      <c r="AK1595" s="30"/>
      <c r="AL1595" s="30"/>
      <c r="AM1595" s="109"/>
      <c r="AN1595" s="109"/>
      <c r="AO1595" s="30"/>
      <c r="AP1595" s="109" t="s">
        <v>2348</v>
      </c>
      <c r="AQ1595"/>
      <c r="AR1595"/>
      <c r="AS1595"/>
      <c r="AT1595"/>
      <c r="AU1595"/>
      <c r="AV1595"/>
    </row>
    <row r="1596" spans="27:48" ht="23.45" customHeight="1" x14ac:dyDescent="0.2">
      <c r="AA1596" s="97"/>
      <c r="AB1596" s="97"/>
      <c r="AC1596" s="97"/>
      <c r="AD1596" s="97"/>
      <c r="AE1596" s="97"/>
      <c r="AF1596" s="93"/>
      <c r="AG1596" s="93"/>
      <c r="AH1596" s="93"/>
      <c r="AI1596" s="30"/>
      <c r="AJ1596" s="30"/>
      <c r="AK1596" s="30"/>
      <c r="AL1596" s="30"/>
      <c r="AM1596" s="109"/>
      <c r="AN1596" s="109"/>
      <c r="AO1596" s="30"/>
      <c r="AP1596" s="109" t="s">
        <v>2349</v>
      </c>
      <c r="AQ1596"/>
      <c r="AR1596"/>
      <c r="AS1596"/>
      <c r="AT1596"/>
      <c r="AU1596"/>
      <c r="AV1596"/>
    </row>
    <row r="1597" spans="27:48" ht="23.45" customHeight="1" x14ac:dyDescent="0.2">
      <c r="AA1597" s="97"/>
      <c r="AB1597" s="97"/>
      <c r="AC1597" s="97"/>
      <c r="AD1597" s="97"/>
      <c r="AE1597" s="97"/>
      <c r="AF1597" s="93"/>
      <c r="AG1597" s="93"/>
      <c r="AH1597" s="93"/>
      <c r="AI1597" s="30"/>
      <c r="AJ1597" s="30"/>
      <c r="AK1597" s="30"/>
      <c r="AL1597" s="30"/>
      <c r="AM1597" s="109"/>
      <c r="AN1597" s="109"/>
      <c r="AO1597" s="30"/>
      <c r="AP1597" s="109" t="s">
        <v>2350</v>
      </c>
      <c r="AQ1597"/>
      <c r="AR1597"/>
      <c r="AS1597"/>
      <c r="AT1597"/>
      <c r="AU1597"/>
      <c r="AV1597"/>
    </row>
    <row r="1598" spans="27:48" ht="23.45" customHeight="1" x14ac:dyDescent="0.2">
      <c r="AA1598" s="97"/>
      <c r="AB1598" s="97"/>
      <c r="AC1598" s="97"/>
      <c r="AD1598" s="97"/>
      <c r="AE1598" s="97"/>
      <c r="AF1598" s="93"/>
      <c r="AG1598" s="93"/>
      <c r="AH1598" s="93"/>
      <c r="AI1598" s="30"/>
      <c r="AJ1598" s="30"/>
      <c r="AK1598" s="30"/>
      <c r="AL1598" s="30"/>
      <c r="AM1598" s="109"/>
      <c r="AN1598" s="109"/>
      <c r="AO1598" s="30"/>
      <c r="AP1598" s="109" t="s">
        <v>2351</v>
      </c>
      <c r="AQ1598"/>
      <c r="AR1598"/>
      <c r="AS1598"/>
      <c r="AT1598"/>
      <c r="AU1598"/>
      <c r="AV1598"/>
    </row>
    <row r="1599" spans="27:48" ht="23.45" customHeight="1" x14ac:dyDescent="0.2">
      <c r="AA1599" s="97"/>
      <c r="AB1599" s="97"/>
      <c r="AC1599" s="97"/>
      <c r="AD1599" s="97"/>
      <c r="AE1599" s="97"/>
      <c r="AF1599" s="93"/>
      <c r="AG1599" s="93"/>
      <c r="AH1599" s="93"/>
      <c r="AI1599" s="30"/>
      <c r="AJ1599" s="30"/>
      <c r="AK1599" s="30"/>
      <c r="AL1599" s="30"/>
      <c r="AM1599" s="109"/>
      <c r="AN1599" s="109"/>
      <c r="AO1599" s="30"/>
      <c r="AP1599" s="109" t="s">
        <v>2352</v>
      </c>
      <c r="AQ1599"/>
      <c r="AR1599"/>
      <c r="AS1599"/>
      <c r="AT1599"/>
      <c r="AU1599"/>
      <c r="AV1599"/>
    </row>
    <row r="1600" spans="27:48" ht="23.45" customHeight="1" x14ac:dyDescent="0.2">
      <c r="AA1600" s="97"/>
      <c r="AB1600" s="97"/>
      <c r="AC1600" s="97"/>
      <c r="AD1600" s="97"/>
      <c r="AE1600" s="97"/>
      <c r="AF1600" s="93"/>
      <c r="AG1600" s="93"/>
      <c r="AH1600" s="93"/>
      <c r="AI1600" s="30"/>
      <c r="AJ1600" s="30"/>
      <c r="AK1600" s="30"/>
      <c r="AL1600" s="30"/>
      <c r="AM1600" s="109"/>
      <c r="AN1600" s="109"/>
      <c r="AO1600" s="30"/>
      <c r="AP1600" s="109" t="s">
        <v>2353</v>
      </c>
      <c r="AQ1600"/>
      <c r="AR1600"/>
      <c r="AS1600"/>
      <c r="AT1600"/>
      <c r="AU1600"/>
      <c r="AV1600"/>
    </row>
    <row r="1601" spans="27:48" ht="23.45" customHeight="1" x14ac:dyDescent="0.2">
      <c r="AA1601" s="97"/>
      <c r="AB1601" s="97"/>
      <c r="AC1601" s="97"/>
      <c r="AD1601" s="97"/>
      <c r="AE1601" s="97"/>
      <c r="AF1601" s="93"/>
      <c r="AG1601" s="93"/>
      <c r="AH1601" s="93"/>
      <c r="AI1601" s="30"/>
      <c r="AJ1601" s="30"/>
      <c r="AK1601" s="30"/>
      <c r="AL1601" s="30"/>
      <c r="AM1601" s="109"/>
      <c r="AN1601" s="109"/>
      <c r="AO1601" s="30"/>
      <c r="AP1601" s="109" t="s">
        <v>2354</v>
      </c>
      <c r="AQ1601"/>
      <c r="AR1601"/>
      <c r="AS1601"/>
      <c r="AT1601"/>
      <c r="AU1601"/>
      <c r="AV1601"/>
    </row>
    <row r="1602" spans="27:48" ht="23.45" customHeight="1" x14ac:dyDescent="0.2">
      <c r="AA1602" s="97"/>
      <c r="AB1602" s="97"/>
      <c r="AC1602" s="97"/>
      <c r="AD1602" s="97"/>
      <c r="AE1602" s="97"/>
      <c r="AF1602" s="93"/>
      <c r="AG1602" s="93"/>
      <c r="AH1602" s="93"/>
      <c r="AI1602" s="30"/>
      <c r="AJ1602" s="30"/>
      <c r="AK1602" s="30"/>
      <c r="AL1602" s="30"/>
      <c r="AM1602" s="109"/>
      <c r="AN1602" s="109"/>
      <c r="AO1602" s="30"/>
      <c r="AP1602" s="109" t="s">
        <v>2355</v>
      </c>
      <c r="AQ1602"/>
      <c r="AR1602"/>
      <c r="AS1602"/>
      <c r="AT1602"/>
      <c r="AU1602"/>
      <c r="AV1602"/>
    </row>
    <row r="1603" spans="27:48" ht="23.45" customHeight="1" x14ac:dyDescent="0.2">
      <c r="AA1603" s="97"/>
      <c r="AB1603" s="97"/>
      <c r="AC1603" s="97"/>
      <c r="AD1603" s="97"/>
      <c r="AE1603" s="97"/>
      <c r="AF1603" s="93"/>
      <c r="AG1603" s="93"/>
      <c r="AH1603" s="93"/>
      <c r="AI1603" s="30"/>
      <c r="AJ1603" s="30"/>
      <c r="AK1603" s="30"/>
      <c r="AL1603" s="30"/>
      <c r="AM1603" s="109"/>
      <c r="AN1603" s="109"/>
      <c r="AO1603" s="30"/>
      <c r="AP1603" s="109" t="s">
        <v>2356</v>
      </c>
      <c r="AQ1603"/>
      <c r="AR1603"/>
      <c r="AS1603"/>
      <c r="AT1603"/>
      <c r="AU1603"/>
      <c r="AV1603"/>
    </row>
    <row r="1604" spans="27:48" ht="23.45" customHeight="1" x14ac:dyDescent="0.2">
      <c r="AA1604" s="97"/>
      <c r="AB1604" s="97"/>
      <c r="AC1604" s="97"/>
      <c r="AD1604" s="97"/>
      <c r="AE1604" s="97"/>
      <c r="AF1604" s="93"/>
      <c r="AG1604" s="93"/>
      <c r="AH1604" s="93"/>
      <c r="AI1604" s="30"/>
      <c r="AJ1604" s="30"/>
      <c r="AK1604" s="30"/>
      <c r="AL1604" s="30"/>
      <c r="AM1604" s="109"/>
      <c r="AN1604" s="109"/>
      <c r="AO1604" s="30"/>
      <c r="AP1604" s="109" t="s">
        <v>2357</v>
      </c>
      <c r="AQ1604"/>
      <c r="AR1604"/>
      <c r="AS1604"/>
      <c r="AT1604"/>
      <c r="AU1604"/>
      <c r="AV1604"/>
    </row>
    <row r="1605" spans="27:48" ht="23.45" customHeight="1" x14ac:dyDescent="0.2">
      <c r="AA1605" s="97"/>
      <c r="AB1605" s="97"/>
      <c r="AC1605" s="97"/>
      <c r="AD1605" s="97"/>
      <c r="AE1605" s="97"/>
      <c r="AF1605" s="93"/>
      <c r="AG1605" s="93"/>
      <c r="AH1605" s="93"/>
      <c r="AI1605" s="30"/>
      <c r="AJ1605" s="30"/>
      <c r="AK1605" s="30"/>
      <c r="AL1605" s="30"/>
      <c r="AM1605" s="109"/>
      <c r="AN1605" s="109"/>
      <c r="AO1605" s="30"/>
      <c r="AP1605" s="109" t="s">
        <v>2358</v>
      </c>
      <c r="AQ1605"/>
      <c r="AR1605"/>
      <c r="AS1605"/>
      <c r="AT1605"/>
      <c r="AU1605"/>
      <c r="AV1605"/>
    </row>
    <row r="1606" spans="27:48" ht="23.45" customHeight="1" x14ac:dyDescent="0.2">
      <c r="AA1606" s="97"/>
      <c r="AB1606" s="97"/>
      <c r="AC1606" s="97"/>
      <c r="AD1606" s="97"/>
      <c r="AE1606" s="97"/>
      <c r="AF1606" s="93"/>
      <c r="AG1606" s="93"/>
      <c r="AH1606" s="93"/>
      <c r="AI1606" s="30"/>
      <c r="AJ1606" s="30"/>
      <c r="AK1606" s="30"/>
      <c r="AL1606" s="30"/>
      <c r="AM1606" s="109"/>
      <c r="AN1606" s="109"/>
      <c r="AO1606" s="30"/>
      <c r="AP1606" s="109" t="s">
        <v>2359</v>
      </c>
      <c r="AQ1606"/>
      <c r="AR1606"/>
      <c r="AS1606"/>
      <c r="AT1606"/>
      <c r="AU1606"/>
      <c r="AV1606"/>
    </row>
    <row r="1607" spans="27:48" ht="23.45" customHeight="1" x14ac:dyDescent="0.2">
      <c r="AA1607" s="97"/>
      <c r="AB1607" s="97"/>
      <c r="AC1607" s="97"/>
      <c r="AD1607" s="97"/>
      <c r="AE1607" s="97"/>
      <c r="AF1607" s="93"/>
      <c r="AG1607" s="93"/>
      <c r="AH1607" s="93"/>
      <c r="AI1607" s="30"/>
      <c r="AJ1607" s="30"/>
      <c r="AK1607" s="30"/>
      <c r="AL1607" s="30"/>
      <c r="AM1607" s="109"/>
      <c r="AN1607" s="109"/>
      <c r="AO1607" s="30"/>
      <c r="AP1607" s="109" t="s">
        <v>2360</v>
      </c>
      <c r="AQ1607"/>
      <c r="AR1607"/>
      <c r="AS1607"/>
      <c r="AT1607"/>
      <c r="AU1607"/>
      <c r="AV1607"/>
    </row>
    <row r="1608" spans="27:48" ht="23.45" customHeight="1" x14ac:dyDescent="0.2">
      <c r="AA1608" s="97"/>
      <c r="AB1608" s="97"/>
      <c r="AC1608" s="97"/>
      <c r="AD1608" s="97"/>
      <c r="AE1608" s="97"/>
      <c r="AF1608" s="93"/>
      <c r="AG1608" s="93"/>
      <c r="AH1608" s="93"/>
      <c r="AI1608" s="30"/>
      <c r="AJ1608" s="30"/>
      <c r="AK1608" s="30"/>
      <c r="AL1608" s="30"/>
      <c r="AM1608" s="109"/>
      <c r="AN1608" s="109"/>
      <c r="AO1608" s="30"/>
      <c r="AP1608" s="109" t="s">
        <v>2361</v>
      </c>
      <c r="AQ1608"/>
      <c r="AR1608"/>
      <c r="AS1608"/>
      <c r="AT1608"/>
      <c r="AU1608"/>
      <c r="AV1608"/>
    </row>
    <row r="1609" spans="27:48" ht="23.45" customHeight="1" x14ac:dyDescent="0.2">
      <c r="AA1609" s="97"/>
      <c r="AB1609" s="97"/>
      <c r="AC1609" s="97"/>
      <c r="AD1609" s="97"/>
      <c r="AE1609" s="97"/>
      <c r="AF1609" s="93"/>
      <c r="AG1609" s="93"/>
      <c r="AH1609" s="93"/>
      <c r="AI1609" s="30"/>
      <c r="AJ1609" s="30"/>
      <c r="AK1609" s="30"/>
      <c r="AL1609" s="30"/>
      <c r="AM1609" s="109"/>
      <c r="AN1609" s="109"/>
      <c r="AO1609" s="30"/>
      <c r="AP1609" s="109" t="s">
        <v>2362</v>
      </c>
      <c r="AQ1609"/>
      <c r="AR1609"/>
      <c r="AS1609"/>
      <c r="AT1609"/>
      <c r="AU1609"/>
      <c r="AV1609"/>
    </row>
    <row r="1610" spans="27:48" ht="23.45" customHeight="1" x14ac:dyDescent="0.2">
      <c r="AA1610" s="97"/>
      <c r="AB1610" s="97"/>
      <c r="AC1610" s="97"/>
      <c r="AD1610" s="97"/>
      <c r="AE1610" s="97"/>
      <c r="AF1610" s="93"/>
      <c r="AG1610" s="93"/>
      <c r="AH1610" s="93"/>
      <c r="AI1610" s="30"/>
      <c r="AJ1610" s="30"/>
      <c r="AK1610" s="30"/>
      <c r="AL1610" s="30"/>
      <c r="AM1610" s="109"/>
      <c r="AN1610" s="109"/>
      <c r="AO1610" s="30"/>
      <c r="AP1610" s="109" t="s">
        <v>2363</v>
      </c>
      <c r="AQ1610"/>
      <c r="AR1610"/>
      <c r="AS1610"/>
      <c r="AT1610"/>
      <c r="AU1610"/>
      <c r="AV1610"/>
    </row>
    <row r="1611" spans="27:48" ht="23.45" customHeight="1" x14ac:dyDescent="0.2">
      <c r="AA1611" s="97"/>
      <c r="AB1611" s="97"/>
      <c r="AC1611" s="97"/>
      <c r="AD1611" s="97"/>
      <c r="AE1611" s="97"/>
      <c r="AF1611" s="93"/>
      <c r="AG1611" s="93"/>
      <c r="AH1611" s="93"/>
      <c r="AI1611" s="30"/>
      <c r="AJ1611" s="30"/>
      <c r="AK1611" s="30"/>
      <c r="AL1611" s="30"/>
      <c r="AM1611" s="109"/>
      <c r="AN1611" s="109"/>
      <c r="AO1611" s="30"/>
      <c r="AP1611" s="109" t="s">
        <v>2364</v>
      </c>
      <c r="AQ1611"/>
      <c r="AR1611"/>
      <c r="AS1611"/>
      <c r="AT1611"/>
      <c r="AU1611"/>
      <c r="AV1611"/>
    </row>
    <row r="1612" spans="27:48" ht="23.45" customHeight="1" x14ac:dyDescent="0.2">
      <c r="AA1612" s="97"/>
      <c r="AB1612" s="97"/>
      <c r="AC1612" s="97"/>
      <c r="AD1612" s="97"/>
      <c r="AE1612" s="97"/>
      <c r="AF1612" s="93"/>
      <c r="AG1612" s="93"/>
      <c r="AH1612" s="93"/>
      <c r="AI1612" s="30"/>
      <c r="AJ1612" s="30"/>
      <c r="AK1612" s="30"/>
      <c r="AL1612" s="30"/>
      <c r="AM1612" s="109"/>
      <c r="AN1612" s="109"/>
      <c r="AO1612" s="30"/>
      <c r="AP1612" s="109" t="s">
        <v>2365</v>
      </c>
      <c r="AQ1612"/>
      <c r="AR1612"/>
      <c r="AS1612"/>
      <c r="AT1612"/>
      <c r="AU1612"/>
      <c r="AV1612"/>
    </row>
    <row r="1613" spans="27:48" ht="23.45" customHeight="1" x14ac:dyDescent="0.2">
      <c r="AA1613" s="97"/>
      <c r="AB1613" s="97"/>
      <c r="AC1613" s="97"/>
      <c r="AD1613" s="97"/>
      <c r="AE1613" s="97"/>
      <c r="AF1613" s="93"/>
      <c r="AG1613" s="93"/>
      <c r="AH1613" s="93"/>
      <c r="AI1613" s="30"/>
      <c r="AJ1613" s="30"/>
      <c r="AK1613" s="30"/>
      <c r="AL1613" s="30"/>
      <c r="AM1613" s="109"/>
      <c r="AN1613" s="109"/>
      <c r="AO1613" s="30"/>
      <c r="AP1613" s="109" t="s">
        <v>2366</v>
      </c>
      <c r="AQ1613"/>
      <c r="AR1613"/>
      <c r="AS1613"/>
      <c r="AT1613"/>
      <c r="AU1613"/>
      <c r="AV1613"/>
    </row>
    <row r="1614" spans="27:48" ht="23.45" customHeight="1" x14ac:dyDescent="0.2">
      <c r="AA1614" s="97"/>
      <c r="AB1614" s="97"/>
      <c r="AC1614" s="97"/>
      <c r="AD1614" s="97"/>
      <c r="AE1614" s="97"/>
      <c r="AF1614" s="93"/>
      <c r="AG1614" s="93"/>
      <c r="AH1614" s="93"/>
      <c r="AI1614" s="30"/>
      <c r="AJ1614" s="30"/>
      <c r="AK1614" s="30"/>
      <c r="AL1614" s="30"/>
      <c r="AM1614" s="109"/>
      <c r="AN1614" s="109"/>
      <c r="AO1614" s="30"/>
      <c r="AP1614" s="109" t="s">
        <v>2367</v>
      </c>
      <c r="AQ1614"/>
      <c r="AR1614"/>
      <c r="AS1614"/>
      <c r="AT1614"/>
      <c r="AU1614"/>
      <c r="AV1614"/>
    </row>
    <row r="1615" spans="27:48" ht="23.45" customHeight="1" x14ac:dyDescent="0.2">
      <c r="AA1615" s="97"/>
      <c r="AB1615" s="97"/>
      <c r="AC1615" s="97"/>
      <c r="AD1615" s="97"/>
      <c r="AE1615" s="97"/>
      <c r="AF1615" s="93"/>
      <c r="AG1615" s="93"/>
      <c r="AH1615" s="93"/>
      <c r="AI1615" s="30"/>
      <c r="AJ1615" s="30"/>
      <c r="AK1615" s="30"/>
      <c r="AL1615" s="30"/>
      <c r="AM1615" s="109"/>
      <c r="AN1615" s="109"/>
      <c r="AO1615" s="30"/>
      <c r="AP1615" s="109" t="s">
        <v>2368</v>
      </c>
      <c r="AQ1615"/>
      <c r="AR1615"/>
      <c r="AS1615"/>
      <c r="AT1615"/>
      <c r="AU1615"/>
      <c r="AV1615"/>
    </row>
    <row r="1616" spans="27:48" ht="23.45" customHeight="1" x14ac:dyDescent="0.2">
      <c r="AA1616" s="97"/>
      <c r="AB1616" s="97"/>
      <c r="AC1616" s="97"/>
      <c r="AD1616" s="97"/>
      <c r="AE1616" s="97"/>
      <c r="AF1616" s="93"/>
      <c r="AG1616" s="93"/>
      <c r="AH1616" s="93"/>
      <c r="AI1616" s="30"/>
      <c r="AJ1616" s="30"/>
      <c r="AK1616" s="30"/>
      <c r="AL1616" s="30"/>
      <c r="AM1616" s="109"/>
      <c r="AN1616" s="109"/>
      <c r="AO1616" s="30"/>
      <c r="AP1616" s="109" t="s">
        <v>2369</v>
      </c>
      <c r="AQ1616"/>
      <c r="AR1616"/>
      <c r="AS1616"/>
      <c r="AT1616"/>
      <c r="AU1616"/>
      <c r="AV1616"/>
    </row>
    <row r="1617" spans="27:48" ht="23.45" customHeight="1" x14ac:dyDescent="0.2">
      <c r="AA1617" s="97"/>
      <c r="AB1617" s="97"/>
      <c r="AC1617" s="97"/>
      <c r="AD1617" s="97"/>
      <c r="AE1617" s="97"/>
      <c r="AF1617" s="93"/>
      <c r="AG1617" s="93"/>
      <c r="AH1617" s="93"/>
      <c r="AI1617" s="30"/>
      <c r="AJ1617" s="30"/>
      <c r="AK1617" s="30"/>
      <c r="AL1617" s="30"/>
      <c r="AM1617" s="109"/>
      <c r="AN1617" s="109"/>
      <c r="AO1617" s="30"/>
      <c r="AP1617" s="109" t="s">
        <v>2370</v>
      </c>
      <c r="AQ1617"/>
      <c r="AR1617"/>
      <c r="AS1617"/>
      <c r="AT1617"/>
      <c r="AU1617"/>
      <c r="AV1617"/>
    </row>
    <row r="1618" spans="27:48" ht="23.45" customHeight="1" x14ac:dyDescent="0.2">
      <c r="AA1618" s="97"/>
      <c r="AB1618" s="97"/>
      <c r="AC1618" s="97"/>
      <c r="AD1618" s="97"/>
      <c r="AE1618" s="97"/>
      <c r="AF1618" s="93"/>
      <c r="AG1618" s="93"/>
      <c r="AH1618" s="93"/>
      <c r="AI1618" s="30"/>
      <c r="AJ1618" s="30"/>
      <c r="AK1618" s="30"/>
      <c r="AL1618" s="30"/>
      <c r="AM1618" s="109"/>
      <c r="AN1618" s="109"/>
      <c r="AO1618" s="30"/>
      <c r="AP1618" s="109" t="s">
        <v>2371</v>
      </c>
      <c r="AQ1618"/>
      <c r="AR1618"/>
      <c r="AS1618"/>
      <c r="AT1618"/>
      <c r="AU1618"/>
      <c r="AV1618"/>
    </row>
    <row r="1619" spans="27:48" ht="23.45" customHeight="1" x14ac:dyDescent="0.2">
      <c r="AA1619" s="97"/>
      <c r="AB1619" s="97"/>
      <c r="AC1619" s="97"/>
      <c r="AD1619" s="97"/>
      <c r="AE1619" s="97"/>
      <c r="AF1619" s="93"/>
      <c r="AG1619" s="93"/>
      <c r="AH1619" s="93"/>
      <c r="AI1619" s="30"/>
      <c r="AJ1619" s="30"/>
      <c r="AK1619" s="30"/>
      <c r="AL1619" s="30"/>
      <c r="AM1619" s="109"/>
      <c r="AN1619" s="109"/>
      <c r="AO1619" s="30"/>
      <c r="AP1619" s="109" t="s">
        <v>2372</v>
      </c>
      <c r="AQ1619"/>
      <c r="AR1619"/>
      <c r="AS1619"/>
      <c r="AT1619"/>
      <c r="AU1619"/>
      <c r="AV1619"/>
    </row>
    <row r="1620" spans="27:48" ht="23.45" customHeight="1" x14ac:dyDescent="0.2">
      <c r="AA1620" s="97"/>
      <c r="AB1620" s="97"/>
      <c r="AC1620" s="97"/>
      <c r="AD1620" s="97"/>
      <c r="AE1620" s="97"/>
      <c r="AF1620" s="93"/>
      <c r="AG1620" s="93"/>
      <c r="AH1620" s="93"/>
      <c r="AI1620" s="30"/>
      <c r="AJ1620" s="30"/>
      <c r="AK1620" s="30"/>
      <c r="AL1620" s="30"/>
      <c r="AM1620" s="109"/>
      <c r="AN1620" s="109"/>
      <c r="AO1620" s="30"/>
      <c r="AP1620" s="109" t="s">
        <v>2373</v>
      </c>
      <c r="AQ1620"/>
      <c r="AR1620"/>
      <c r="AS1620"/>
      <c r="AT1620"/>
      <c r="AU1620"/>
      <c r="AV1620"/>
    </row>
    <row r="1621" spans="27:48" ht="23.45" customHeight="1" x14ac:dyDescent="0.2">
      <c r="AA1621" s="97"/>
      <c r="AB1621" s="97"/>
      <c r="AC1621" s="97"/>
      <c r="AD1621" s="97"/>
      <c r="AE1621" s="97"/>
      <c r="AF1621" s="93"/>
      <c r="AG1621" s="93"/>
      <c r="AH1621" s="93"/>
      <c r="AI1621" s="30"/>
      <c r="AJ1621" s="30"/>
      <c r="AK1621" s="30"/>
      <c r="AL1621" s="30"/>
      <c r="AM1621" s="109"/>
      <c r="AN1621" s="109"/>
      <c r="AO1621" s="30"/>
      <c r="AP1621" s="109" t="s">
        <v>2374</v>
      </c>
      <c r="AQ1621"/>
      <c r="AR1621"/>
      <c r="AS1621"/>
      <c r="AT1621"/>
      <c r="AU1621"/>
      <c r="AV1621"/>
    </row>
    <row r="1622" spans="27:48" ht="23.45" customHeight="1" x14ac:dyDescent="0.2">
      <c r="AA1622" s="97"/>
      <c r="AB1622" s="97"/>
      <c r="AC1622" s="97"/>
      <c r="AD1622" s="97"/>
      <c r="AE1622" s="97"/>
      <c r="AF1622" s="93"/>
      <c r="AG1622" s="93"/>
      <c r="AH1622" s="93"/>
      <c r="AI1622" s="30"/>
      <c r="AJ1622" s="30"/>
      <c r="AK1622" s="30"/>
      <c r="AL1622" s="30"/>
      <c r="AM1622" s="109"/>
      <c r="AN1622" s="109"/>
      <c r="AO1622" s="30"/>
      <c r="AP1622" s="109" t="s">
        <v>2375</v>
      </c>
      <c r="AQ1622"/>
      <c r="AR1622"/>
      <c r="AS1622"/>
      <c r="AT1622"/>
      <c r="AU1622"/>
      <c r="AV1622"/>
    </row>
    <row r="1623" spans="27:48" ht="23.45" customHeight="1" x14ac:dyDescent="0.2">
      <c r="AA1623" s="97"/>
      <c r="AB1623" s="97"/>
      <c r="AC1623" s="97"/>
      <c r="AD1623" s="97"/>
      <c r="AE1623" s="97"/>
      <c r="AF1623" s="93"/>
      <c r="AG1623" s="93"/>
      <c r="AH1623" s="93"/>
      <c r="AI1623" s="30"/>
      <c r="AJ1623" s="30"/>
      <c r="AK1623" s="30"/>
      <c r="AL1623" s="30"/>
      <c r="AM1623" s="109"/>
      <c r="AN1623" s="109"/>
      <c r="AO1623" s="30"/>
      <c r="AP1623" s="109" t="s">
        <v>2376</v>
      </c>
      <c r="AQ1623"/>
      <c r="AR1623"/>
      <c r="AS1623"/>
      <c r="AT1623"/>
      <c r="AU1623"/>
      <c r="AV1623"/>
    </row>
    <row r="1624" spans="27:48" ht="23.45" customHeight="1" x14ac:dyDescent="0.2">
      <c r="AA1624" s="97"/>
      <c r="AB1624" s="97"/>
      <c r="AC1624" s="97"/>
      <c r="AD1624" s="97"/>
      <c r="AE1624" s="97"/>
      <c r="AF1624" s="93"/>
      <c r="AG1624" s="93"/>
      <c r="AH1624" s="93"/>
      <c r="AI1624" s="30"/>
      <c r="AJ1624" s="30"/>
      <c r="AK1624" s="30"/>
      <c r="AL1624" s="30"/>
      <c r="AM1624" s="109"/>
      <c r="AN1624" s="109"/>
      <c r="AO1624" s="30"/>
      <c r="AP1624" s="109" t="s">
        <v>2377</v>
      </c>
      <c r="AQ1624"/>
      <c r="AR1624"/>
      <c r="AS1624"/>
      <c r="AT1624"/>
      <c r="AU1624"/>
      <c r="AV1624"/>
    </row>
    <row r="1625" spans="27:48" ht="23.45" customHeight="1" x14ac:dyDescent="0.2">
      <c r="AA1625" s="97"/>
      <c r="AB1625" s="97"/>
      <c r="AC1625" s="97"/>
      <c r="AD1625" s="97"/>
      <c r="AE1625" s="97"/>
      <c r="AF1625" s="93"/>
      <c r="AG1625" s="93"/>
      <c r="AH1625" s="93"/>
      <c r="AI1625" s="30"/>
      <c r="AJ1625" s="30"/>
      <c r="AK1625" s="30"/>
      <c r="AL1625" s="30"/>
      <c r="AM1625" s="109"/>
      <c r="AN1625" s="109"/>
      <c r="AO1625" s="30"/>
      <c r="AP1625" s="109" t="s">
        <v>2378</v>
      </c>
      <c r="AQ1625"/>
      <c r="AR1625"/>
      <c r="AS1625"/>
      <c r="AT1625"/>
      <c r="AU1625"/>
      <c r="AV1625"/>
    </row>
    <row r="1626" spans="27:48" ht="23.45" customHeight="1" x14ac:dyDescent="0.2">
      <c r="AA1626" s="97"/>
      <c r="AB1626" s="97"/>
      <c r="AC1626" s="97"/>
      <c r="AD1626" s="97"/>
      <c r="AE1626" s="97"/>
      <c r="AF1626" s="93"/>
      <c r="AG1626" s="93"/>
      <c r="AH1626" s="93"/>
      <c r="AI1626" s="30"/>
      <c r="AJ1626" s="30"/>
      <c r="AK1626" s="30"/>
      <c r="AL1626" s="30"/>
      <c r="AM1626" s="109"/>
      <c r="AN1626" s="109"/>
      <c r="AO1626" s="30"/>
      <c r="AP1626" s="109" t="s">
        <v>2379</v>
      </c>
      <c r="AQ1626"/>
      <c r="AR1626"/>
      <c r="AS1626"/>
      <c r="AT1626"/>
      <c r="AU1626"/>
      <c r="AV1626"/>
    </row>
    <row r="1627" spans="27:48" ht="23.45" customHeight="1" x14ac:dyDescent="0.2">
      <c r="AA1627" s="97"/>
      <c r="AB1627" s="97"/>
      <c r="AC1627" s="97"/>
      <c r="AD1627" s="97"/>
      <c r="AE1627" s="97"/>
      <c r="AF1627" s="93"/>
      <c r="AG1627" s="93"/>
      <c r="AH1627" s="93"/>
      <c r="AI1627" s="30"/>
      <c r="AJ1627" s="30"/>
      <c r="AK1627" s="30"/>
      <c r="AL1627" s="30"/>
      <c r="AM1627" s="109"/>
      <c r="AN1627" s="109"/>
      <c r="AO1627" s="30"/>
      <c r="AP1627" s="109" t="s">
        <v>2380</v>
      </c>
      <c r="AQ1627"/>
      <c r="AR1627"/>
      <c r="AS1627"/>
      <c r="AT1627"/>
      <c r="AU1627"/>
      <c r="AV1627"/>
    </row>
    <row r="1628" spans="27:48" ht="23.45" customHeight="1" x14ac:dyDescent="0.2">
      <c r="AA1628" s="97"/>
      <c r="AB1628" s="97"/>
      <c r="AC1628" s="97"/>
      <c r="AD1628" s="97"/>
      <c r="AE1628" s="97"/>
      <c r="AF1628" s="93"/>
      <c r="AG1628" s="93"/>
      <c r="AH1628" s="93"/>
      <c r="AI1628" s="30"/>
      <c r="AJ1628" s="30"/>
      <c r="AK1628" s="30"/>
      <c r="AL1628" s="30"/>
      <c r="AM1628" s="109"/>
      <c r="AN1628" s="109"/>
      <c r="AO1628" s="30"/>
      <c r="AP1628" s="109" t="s">
        <v>2381</v>
      </c>
      <c r="AQ1628"/>
      <c r="AR1628"/>
      <c r="AS1628"/>
      <c r="AT1628"/>
      <c r="AU1628"/>
      <c r="AV1628"/>
    </row>
    <row r="1629" spans="27:48" ht="23.45" customHeight="1" x14ac:dyDescent="0.2">
      <c r="AA1629" s="97"/>
      <c r="AB1629" s="97"/>
      <c r="AC1629" s="97"/>
      <c r="AD1629" s="97"/>
      <c r="AE1629" s="97"/>
      <c r="AF1629" s="93"/>
      <c r="AG1629" s="93"/>
      <c r="AH1629" s="93"/>
      <c r="AI1629" s="30"/>
      <c r="AJ1629" s="30"/>
      <c r="AK1629" s="30"/>
      <c r="AL1629" s="30"/>
      <c r="AM1629" s="109"/>
      <c r="AN1629" s="109"/>
      <c r="AO1629" s="30"/>
      <c r="AP1629" s="109" t="s">
        <v>2382</v>
      </c>
      <c r="AQ1629"/>
      <c r="AR1629"/>
      <c r="AS1629"/>
      <c r="AT1629"/>
      <c r="AU1629"/>
      <c r="AV1629"/>
    </row>
    <row r="1630" spans="27:48" ht="23.45" customHeight="1" x14ac:dyDescent="0.2">
      <c r="AA1630" s="97"/>
      <c r="AB1630" s="97"/>
      <c r="AC1630" s="97"/>
      <c r="AD1630" s="97"/>
      <c r="AE1630" s="97"/>
      <c r="AF1630" s="93"/>
      <c r="AG1630" s="93"/>
      <c r="AH1630" s="93"/>
      <c r="AI1630" s="30"/>
      <c r="AJ1630" s="30"/>
      <c r="AK1630" s="30"/>
      <c r="AL1630" s="30"/>
      <c r="AM1630" s="109"/>
      <c r="AN1630" s="109"/>
      <c r="AO1630" s="30"/>
      <c r="AP1630" s="109" t="s">
        <v>2383</v>
      </c>
      <c r="AQ1630"/>
      <c r="AR1630"/>
      <c r="AS1630"/>
      <c r="AT1630"/>
      <c r="AU1630"/>
      <c r="AV1630"/>
    </row>
    <row r="1631" spans="27:48" ht="23.45" customHeight="1" x14ac:dyDescent="0.2">
      <c r="AA1631" s="97"/>
      <c r="AB1631" s="97"/>
      <c r="AC1631" s="97"/>
      <c r="AD1631" s="97"/>
      <c r="AE1631" s="97"/>
      <c r="AF1631" s="93"/>
      <c r="AG1631" s="93"/>
      <c r="AH1631" s="93"/>
      <c r="AI1631" s="30"/>
      <c r="AJ1631" s="30"/>
      <c r="AK1631" s="30"/>
      <c r="AL1631" s="30"/>
      <c r="AM1631" s="109"/>
      <c r="AN1631" s="109"/>
      <c r="AO1631" s="30"/>
      <c r="AP1631" s="109" t="s">
        <v>2384</v>
      </c>
      <c r="AQ1631"/>
      <c r="AR1631"/>
      <c r="AS1631"/>
      <c r="AT1631"/>
      <c r="AU1631"/>
      <c r="AV1631"/>
    </row>
    <row r="1632" spans="27:48" ht="23.45" customHeight="1" x14ac:dyDescent="0.2">
      <c r="AA1632" s="97"/>
      <c r="AB1632" s="97"/>
      <c r="AC1632" s="97"/>
      <c r="AD1632" s="97"/>
      <c r="AE1632" s="97"/>
      <c r="AF1632" s="93"/>
      <c r="AG1632" s="93"/>
      <c r="AH1632" s="93"/>
      <c r="AI1632" s="30"/>
      <c r="AJ1632" s="30"/>
      <c r="AK1632" s="30"/>
      <c r="AL1632" s="30"/>
      <c r="AM1632" s="109"/>
      <c r="AN1632" s="109"/>
      <c r="AO1632" s="30"/>
      <c r="AP1632" s="109" t="s">
        <v>2385</v>
      </c>
      <c r="AQ1632"/>
      <c r="AR1632"/>
      <c r="AS1632"/>
      <c r="AT1632"/>
      <c r="AU1632"/>
      <c r="AV1632"/>
    </row>
    <row r="1633" spans="27:48" ht="23.45" customHeight="1" x14ac:dyDescent="0.2">
      <c r="AA1633" s="97"/>
      <c r="AB1633" s="97"/>
      <c r="AC1633" s="97"/>
      <c r="AD1633" s="97"/>
      <c r="AE1633" s="97"/>
      <c r="AF1633" s="93"/>
      <c r="AG1633" s="93"/>
      <c r="AH1633" s="93"/>
      <c r="AI1633" s="30"/>
      <c r="AJ1633" s="30"/>
      <c r="AK1633" s="30"/>
      <c r="AL1633" s="30"/>
      <c r="AM1633" s="109"/>
      <c r="AN1633" s="109"/>
      <c r="AO1633" s="30"/>
      <c r="AP1633" s="109" t="s">
        <v>2386</v>
      </c>
      <c r="AQ1633"/>
      <c r="AR1633"/>
      <c r="AS1633"/>
      <c r="AT1633"/>
      <c r="AU1633"/>
      <c r="AV1633"/>
    </row>
    <row r="1634" spans="27:48" ht="23.45" customHeight="1" x14ac:dyDescent="0.2">
      <c r="AA1634" s="97"/>
      <c r="AB1634" s="97"/>
      <c r="AC1634" s="97"/>
      <c r="AD1634" s="97"/>
      <c r="AE1634" s="97"/>
      <c r="AF1634" s="93"/>
      <c r="AG1634" s="93"/>
      <c r="AH1634" s="93"/>
      <c r="AI1634" s="30"/>
      <c r="AJ1634" s="30"/>
      <c r="AK1634" s="30"/>
      <c r="AL1634" s="30"/>
      <c r="AM1634" s="109"/>
      <c r="AN1634" s="109"/>
      <c r="AO1634" s="30"/>
      <c r="AP1634" s="109" t="s">
        <v>2387</v>
      </c>
      <c r="AQ1634"/>
      <c r="AR1634"/>
      <c r="AS1634"/>
      <c r="AT1634"/>
      <c r="AU1634"/>
      <c r="AV1634"/>
    </row>
    <row r="1635" spans="27:48" ht="23.45" customHeight="1" x14ac:dyDescent="0.2">
      <c r="AA1635" s="97"/>
      <c r="AB1635" s="97"/>
      <c r="AC1635" s="97"/>
      <c r="AD1635" s="97"/>
      <c r="AE1635" s="97"/>
      <c r="AF1635" s="93"/>
      <c r="AG1635" s="93"/>
      <c r="AH1635" s="93"/>
      <c r="AI1635" s="30"/>
      <c r="AJ1635" s="30"/>
      <c r="AK1635" s="30"/>
      <c r="AL1635" s="30"/>
      <c r="AM1635" s="109"/>
      <c r="AN1635" s="109"/>
      <c r="AO1635" s="30"/>
      <c r="AP1635" s="109" t="s">
        <v>2388</v>
      </c>
      <c r="AQ1635"/>
      <c r="AR1635"/>
      <c r="AS1635"/>
      <c r="AT1635"/>
      <c r="AU1635"/>
      <c r="AV1635"/>
    </row>
    <row r="1636" spans="27:48" ht="23.45" customHeight="1" x14ac:dyDescent="0.2">
      <c r="AA1636" s="97"/>
      <c r="AB1636" s="97"/>
      <c r="AC1636" s="97"/>
      <c r="AD1636" s="97"/>
      <c r="AE1636" s="97"/>
      <c r="AF1636" s="93"/>
      <c r="AG1636" s="93"/>
      <c r="AH1636" s="93"/>
      <c r="AI1636" s="30"/>
      <c r="AJ1636" s="30"/>
      <c r="AK1636" s="30"/>
      <c r="AL1636" s="30"/>
      <c r="AM1636" s="109"/>
      <c r="AN1636" s="109"/>
      <c r="AO1636" s="30"/>
      <c r="AP1636" s="109" t="s">
        <v>2389</v>
      </c>
      <c r="AQ1636"/>
      <c r="AR1636"/>
      <c r="AS1636"/>
      <c r="AT1636"/>
      <c r="AU1636"/>
      <c r="AV1636"/>
    </row>
    <row r="1637" spans="27:48" ht="23.45" customHeight="1" x14ac:dyDescent="0.2">
      <c r="AA1637" s="97"/>
      <c r="AB1637" s="97"/>
      <c r="AC1637" s="97"/>
      <c r="AD1637" s="97"/>
      <c r="AE1637" s="97"/>
      <c r="AF1637" s="93"/>
      <c r="AG1637" s="93"/>
      <c r="AH1637" s="93"/>
      <c r="AI1637" s="30"/>
      <c r="AJ1637" s="30"/>
      <c r="AK1637" s="30"/>
      <c r="AL1637" s="30"/>
      <c r="AM1637" s="109"/>
      <c r="AN1637" s="109"/>
      <c r="AO1637" s="30"/>
      <c r="AP1637" s="109" t="s">
        <v>2390</v>
      </c>
      <c r="AQ1637"/>
      <c r="AR1637"/>
      <c r="AS1637"/>
      <c r="AT1637"/>
      <c r="AU1637"/>
      <c r="AV1637"/>
    </row>
    <row r="1638" spans="27:48" ht="23.45" customHeight="1" x14ac:dyDescent="0.2">
      <c r="AA1638" s="97"/>
      <c r="AB1638" s="97"/>
      <c r="AC1638" s="97"/>
      <c r="AD1638" s="97"/>
      <c r="AE1638" s="97"/>
      <c r="AF1638" s="93"/>
      <c r="AG1638" s="93"/>
      <c r="AH1638" s="93"/>
      <c r="AI1638" s="30"/>
      <c r="AJ1638" s="30"/>
      <c r="AK1638" s="30"/>
      <c r="AL1638" s="30"/>
      <c r="AM1638" s="109"/>
      <c r="AN1638" s="109"/>
      <c r="AO1638" s="30"/>
      <c r="AP1638" s="109" t="s">
        <v>2391</v>
      </c>
      <c r="AQ1638"/>
      <c r="AR1638"/>
      <c r="AS1638"/>
      <c r="AT1638"/>
      <c r="AU1638"/>
      <c r="AV1638"/>
    </row>
    <row r="1639" spans="27:48" ht="23.45" customHeight="1" x14ac:dyDescent="0.2">
      <c r="AA1639" s="97"/>
      <c r="AB1639" s="97"/>
      <c r="AC1639" s="97"/>
      <c r="AD1639" s="97"/>
      <c r="AE1639" s="97"/>
      <c r="AF1639" s="93"/>
      <c r="AG1639" s="93"/>
      <c r="AH1639" s="93"/>
      <c r="AI1639" s="30"/>
      <c r="AJ1639" s="30"/>
      <c r="AK1639" s="30"/>
      <c r="AL1639" s="30"/>
      <c r="AM1639" s="109"/>
      <c r="AN1639" s="109"/>
      <c r="AO1639" s="30"/>
      <c r="AP1639" s="109" t="s">
        <v>2392</v>
      </c>
      <c r="AQ1639"/>
      <c r="AR1639"/>
      <c r="AS1639"/>
      <c r="AT1639"/>
      <c r="AU1639"/>
      <c r="AV1639"/>
    </row>
    <row r="1640" spans="27:48" ht="23.45" customHeight="1" x14ac:dyDescent="0.2">
      <c r="AA1640" s="97"/>
      <c r="AB1640" s="97"/>
      <c r="AC1640" s="97"/>
      <c r="AD1640" s="97"/>
      <c r="AE1640" s="97"/>
      <c r="AF1640" s="93"/>
      <c r="AG1640" s="93"/>
      <c r="AH1640" s="93"/>
      <c r="AI1640" s="30"/>
      <c r="AJ1640" s="30"/>
      <c r="AK1640" s="30"/>
      <c r="AL1640" s="30"/>
      <c r="AM1640" s="109"/>
      <c r="AN1640" s="109"/>
      <c r="AO1640" s="30"/>
      <c r="AP1640" s="109" t="s">
        <v>2393</v>
      </c>
      <c r="AQ1640"/>
      <c r="AR1640"/>
      <c r="AS1640"/>
      <c r="AT1640"/>
      <c r="AU1640"/>
      <c r="AV1640"/>
    </row>
    <row r="1641" spans="27:48" ht="23.45" customHeight="1" x14ac:dyDescent="0.2">
      <c r="AA1641" s="97"/>
      <c r="AB1641" s="97"/>
      <c r="AC1641" s="97"/>
      <c r="AD1641" s="97"/>
      <c r="AE1641" s="97"/>
      <c r="AF1641" s="93"/>
      <c r="AG1641" s="93"/>
      <c r="AH1641" s="93"/>
      <c r="AI1641" s="30"/>
      <c r="AJ1641" s="30"/>
      <c r="AK1641" s="30"/>
      <c r="AL1641" s="30"/>
      <c r="AM1641" s="109"/>
      <c r="AN1641" s="109"/>
      <c r="AO1641" s="30"/>
      <c r="AP1641" s="109" t="s">
        <v>2394</v>
      </c>
      <c r="AQ1641"/>
      <c r="AR1641"/>
      <c r="AS1641"/>
      <c r="AT1641"/>
      <c r="AU1641"/>
      <c r="AV1641"/>
    </row>
    <row r="1642" spans="27:48" ht="23.45" customHeight="1" x14ac:dyDescent="0.2">
      <c r="AA1642" s="97"/>
      <c r="AB1642" s="97"/>
      <c r="AC1642" s="97"/>
      <c r="AD1642" s="97"/>
      <c r="AE1642" s="97"/>
      <c r="AF1642" s="93"/>
      <c r="AG1642" s="93"/>
      <c r="AH1642" s="93"/>
      <c r="AI1642" s="30"/>
      <c r="AJ1642" s="30"/>
      <c r="AK1642" s="30"/>
      <c r="AL1642" s="30"/>
      <c r="AM1642" s="109"/>
      <c r="AN1642" s="109"/>
      <c r="AO1642" s="30"/>
      <c r="AP1642" s="109" t="s">
        <v>2395</v>
      </c>
      <c r="AQ1642"/>
      <c r="AR1642"/>
      <c r="AS1642"/>
      <c r="AT1642"/>
      <c r="AU1642"/>
      <c r="AV1642"/>
    </row>
    <row r="1643" spans="27:48" ht="23.45" customHeight="1" x14ac:dyDescent="0.2">
      <c r="AA1643" s="97"/>
      <c r="AB1643" s="97"/>
      <c r="AC1643" s="97"/>
      <c r="AD1643" s="97"/>
      <c r="AE1643" s="97"/>
      <c r="AF1643" s="93"/>
      <c r="AG1643" s="93"/>
      <c r="AH1643" s="93"/>
      <c r="AI1643" s="30"/>
      <c r="AJ1643" s="30"/>
      <c r="AK1643" s="30"/>
      <c r="AL1643" s="30"/>
      <c r="AM1643" s="109"/>
      <c r="AN1643" s="109"/>
      <c r="AO1643" s="30"/>
      <c r="AP1643" s="109" t="s">
        <v>2396</v>
      </c>
      <c r="AQ1643"/>
      <c r="AR1643"/>
      <c r="AS1643"/>
      <c r="AT1643"/>
      <c r="AU1643"/>
      <c r="AV1643"/>
    </row>
    <row r="1644" spans="27:48" ht="23.45" customHeight="1" x14ac:dyDescent="0.2">
      <c r="AA1644" s="97"/>
      <c r="AB1644" s="97"/>
      <c r="AC1644" s="97"/>
      <c r="AD1644" s="97"/>
      <c r="AE1644" s="97"/>
      <c r="AF1644" s="93"/>
      <c r="AG1644" s="93"/>
      <c r="AH1644" s="93"/>
      <c r="AI1644" s="30"/>
      <c r="AJ1644" s="30"/>
      <c r="AK1644" s="30"/>
      <c r="AL1644" s="30"/>
      <c r="AM1644" s="109"/>
      <c r="AN1644" s="109"/>
      <c r="AO1644" s="30"/>
      <c r="AP1644" s="109" t="s">
        <v>2397</v>
      </c>
      <c r="AQ1644"/>
      <c r="AR1644"/>
      <c r="AS1644"/>
      <c r="AT1644"/>
      <c r="AU1644"/>
      <c r="AV1644"/>
    </row>
    <row r="1645" spans="27:48" ht="23.45" customHeight="1" x14ac:dyDescent="0.2">
      <c r="AA1645" s="97"/>
      <c r="AB1645" s="97"/>
      <c r="AC1645" s="97"/>
      <c r="AD1645" s="97"/>
      <c r="AE1645" s="97"/>
      <c r="AF1645" s="93"/>
      <c r="AG1645" s="93"/>
      <c r="AH1645" s="93"/>
      <c r="AI1645" s="30"/>
      <c r="AJ1645" s="30"/>
      <c r="AK1645" s="30"/>
      <c r="AL1645" s="30"/>
      <c r="AM1645" s="109"/>
      <c r="AN1645" s="109"/>
      <c r="AO1645" s="30"/>
      <c r="AP1645" s="109" t="s">
        <v>2398</v>
      </c>
      <c r="AQ1645"/>
      <c r="AR1645"/>
      <c r="AS1645"/>
      <c r="AT1645"/>
      <c r="AU1645"/>
      <c r="AV1645"/>
    </row>
    <row r="1646" spans="27:48" ht="23.45" customHeight="1" x14ac:dyDescent="0.2">
      <c r="AA1646" s="97"/>
      <c r="AB1646" s="97"/>
      <c r="AC1646" s="97"/>
      <c r="AD1646" s="97"/>
      <c r="AE1646" s="97"/>
      <c r="AF1646" s="93"/>
      <c r="AG1646" s="93"/>
      <c r="AH1646" s="93"/>
      <c r="AI1646" s="30"/>
      <c r="AJ1646" s="30"/>
      <c r="AK1646" s="30"/>
      <c r="AL1646" s="30"/>
      <c r="AM1646" s="109"/>
      <c r="AN1646" s="109"/>
      <c r="AO1646" s="30"/>
      <c r="AP1646" s="109" t="s">
        <v>2399</v>
      </c>
      <c r="AQ1646"/>
      <c r="AR1646"/>
      <c r="AS1646"/>
      <c r="AT1646"/>
      <c r="AU1646"/>
      <c r="AV1646"/>
    </row>
    <row r="1647" spans="27:48" ht="23.45" customHeight="1" x14ac:dyDescent="0.2">
      <c r="AA1647" s="97"/>
      <c r="AB1647" s="97"/>
      <c r="AC1647" s="97"/>
      <c r="AD1647" s="97"/>
      <c r="AE1647" s="97"/>
      <c r="AF1647" s="93"/>
      <c r="AG1647" s="93"/>
      <c r="AH1647" s="93"/>
      <c r="AI1647" s="30"/>
      <c r="AJ1647" s="30"/>
      <c r="AK1647" s="30"/>
      <c r="AL1647" s="30"/>
      <c r="AM1647" s="109"/>
      <c r="AN1647" s="109"/>
      <c r="AO1647" s="30"/>
      <c r="AP1647" s="109" t="s">
        <v>2400</v>
      </c>
      <c r="AQ1647"/>
      <c r="AR1647"/>
      <c r="AS1647"/>
      <c r="AT1647"/>
      <c r="AU1647"/>
      <c r="AV1647"/>
    </row>
    <row r="1648" spans="27:48" ht="23.45" customHeight="1" x14ac:dyDescent="0.2">
      <c r="AA1648" s="97"/>
      <c r="AB1648" s="97"/>
      <c r="AC1648" s="97"/>
      <c r="AD1648" s="97"/>
      <c r="AE1648" s="97"/>
      <c r="AF1648" s="93"/>
      <c r="AG1648" s="93"/>
      <c r="AH1648" s="93"/>
      <c r="AI1648" s="30"/>
      <c r="AJ1648" s="30"/>
      <c r="AK1648" s="30"/>
      <c r="AL1648" s="30"/>
      <c r="AM1648" s="109"/>
      <c r="AN1648" s="109"/>
      <c r="AO1648" s="30"/>
      <c r="AP1648" s="109" t="s">
        <v>2401</v>
      </c>
      <c r="AQ1648"/>
      <c r="AR1648"/>
      <c r="AS1648"/>
      <c r="AT1648"/>
      <c r="AU1648"/>
      <c r="AV1648"/>
    </row>
    <row r="1649" spans="27:48" ht="23.45" customHeight="1" x14ac:dyDescent="0.2">
      <c r="AA1649" s="97"/>
      <c r="AB1649" s="97"/>
      <c r="AC1649" s="97"/>
      <c r="AD1649" s="97"/>
      <c r="AE1649" s="97"/>
      <c r="AF1649" s="93"/>
      <c r="AG1649" s="93"/>
      <c r="AH1649" s="93"/>
      <c r="AI1649" s="30"/>
      <c r="AJ1649" s="30"/>
      <c r="AK1649" s="30"/>
      <c r="AL1649" s="30"/>
      <c r="AM1649" s="109"/>
      <c r="AN1649" s="109"/>
      <c r="AO1649" s="30"/>
      <c r="AP1649" s="109" t="s">
        <v>2402</v>
      </c>
      <c r="AQ1649"/>
      <c r="AR1649"/>
      <c r="AS1649"/>
      <c r="AT1649"/>
      <c r="AU1649"/>
      <c r="AV1649"/>
    </row>
    <row r="1650" spans="27:48" ht="23.45" customHeight="1" x14ac:dyDescent="0.2">
      <c r="AA1650" s="97"/>
      <c r="AB1650" s="97"/>
      <c r="AC1650" s="97"/>
      <c r="AD1650" s="97"/>
      <c r="AE1650" s="97"/>
      <c r="AF1650" s="93"/>
      <c r="AG1650" s="93"/>
      <c r="AH1650" s="93"/>
      <c r="AI1650" s="30"/>
      <c r="AJ1650" s="30"/>
      <c r="AK1650" s="30"/>
      <c r="AL1650" s="30"/>
      <c r="AM1650" s="109"/>
      <c r="AN1650" s="109"/>
      <c r="AO1650" s="30"/>
      <c r="AP1650" s="109" t="s">
        <v>2403</v>
      </c>
      <c r="AQ1650"/>
      <c r="AR1650"/>
      <c r="AS1650"/>
      <c r="AT1650"/>
      <c r="AU1650"/>
      <c r="AV1650"/>
    </row>
    <row r="1651" spans="27:48" ht="23.45" customHeight="1" x14ac:dyDescent="0.2">
      <c r="AA1651" s="97"/>
      <c r="AB1651" s="97"/>
      <c r="AC1651" s="97"/>
      <c r="AD1651" s="97"/>
      <c r="AE1651" s="97"/>
      <c r="AF1651" s="93"/>
      <c r="AG1651" s="93"/>
      <c r="AH1651" s="93"/>
      <c r="AI1651" s="30"/>
      <c r="AJ1651" s="30"/>
      <c r="AK1651" s="30"/>
      <c r="AL1651" s="30"/>
      <c r="AM1651" s="109"/>
      <c r="AN1651" s="109"/>
      <c r="AO1651" s="30"/>
      <c r="AP1651" s="109" t="s">
        <v>2404</v>
      </c>
      <c r="AQ1651"/>
      <c r="AR1651"/>
      <c r="AS1651"/>
      <c r="AT1651"/>
      <c r="AU1651"/>
      <c r="AV1651"/>
    </row>
    <row r="1652" spans="27:48" ht="23.45" customHeight="1" x14ac:dyDescent="0.2">
      <c r="AA1652" s="97"/>
      <c r="AB1652" s="97"/>
      <c r="AC1652" s="97"/>
      <c r="AD1652" s="97"/>
      <c r="AE1652" s="97"/>
      <c r="AF1652" s="93"/>
      <c r="AG1652" s="93"/>
      <c r="AH1652" s="93"/>
      <c r="AI1652" s="30"/>
      <c r="AJ1652" s="30"/>
      <c r="AK1652" s="30"/>
      <c r="AL1652" s="30"/>
      <c r="AM1652" s="109"/>
      <c r="AN1652" s="109"/>
      <c r="AO1652" s="30"/>
      <c r="AP1652" s="109" t="s">
        <v>2405</v>
      </c>
      <c r="AQ1652"/>
      <c r="AR1652"/>
      <c r="AS1652"/>
      <c r="AT1652"/>
      <c r="AU1652"/>
      <c r="AV1652"/>
    </row>
    <row r="1653" spans="27:48" ht="23.45" customHeight="1" x14ac:dyDescent="0.2">
      <c r="AA1653" s="97"/>
      <c r="AB1653" s="97"/>
      <c r="AC1653" s="97"/>
      <c r="AD1653" s="97"/>
      <c r="AE1653" s="97"/>
      <c r="AF1653" s="93"/>
      <c r="AG1653" s="93"/>
      <c r="AH1653" s="93"/>
      <c r="AI1653" s="30"/>
      <c r="AJ1653" s="30"/>
      <c r="AK1653" s="30"/>
      <c r="AL1653" s="30"/>
      <c r="AM1653" s="109"/>
      <c r="AN1653" s="109"/>
      <c r="AO1653" s="30"/>
      <c r="AP1653" s="109" t="s">
        <v>2406</v>
      </c>
      <c r="AQ1653"/>
      <c r="AR1653"/>
      <c r="AS1653"/>
      <c r="AT1653"/>
      <c r="AU1653"/>
      <c r="AV1653"/>
    </row>
    <row r="1654" spans="27:48" ht="23.45" customHeight="1" x14ac:dyDescent="0.2">
      <c r="AA1654" s="97"/>
      <c r="AB1654" s="97"/>
      <c r="AC1654" s="97"/>
      <c r="AD1654" s="97"/>
      <c r="AE1654" s="97"/>
      <c r="AF1654" s="93"/>
      <c r="AG1654" s="93"/>
      <c r="AH1654" s="93"/>
      <c r="AI1654" s="30"/>
      <c r="AJ1654" s="30"/>
      <c r="AK1654" s="30"/>
      <c r="AL1654" s="30"/>
      <c r="AM1654" s="109"/>
      <c r="AN1654" s="109"/>
      <c r="AO1654" s="30"/>
      <c r="AP1654" s="109" t="s">
        <v>2407</v>
      </c>
      <c r="AQ1654"/>
      <c r="AR1654"/>
      <c r="AS1654"/>
      <c r="AT1654"/>
      <c r="AU1654"/>
      <c r="AV1654"/>
    </row>
    <row r="1655" spans="27:48" ht="23.45" customHeight="1" x14ac:dyDescent="0.2">
      <c r="AA1655" s="97"/>
      <c r="AB1655" s="97"/>
      <c r="AC1655" s="97"/>
      <c r="AD1655" s="97"/>
      <c r="AE1655" s="97"/>
      <c r="AF1655" s="93"/>
      <c r="AG1655" s="93"/>
      <c r="AH1655" s="93"/>
      <c r="AI1655" s="30"/>
      <c r="AJ1655" s="30"/>
      <c r="AK1655" s="30"/>
      <c r="AL1655" s="30"/>
      <c r="AM1655" s="109"/>
      <c r="AN1655" s="109"/>
      <c r="AO1655" s="30"/>
      <c r="AP1655" s="109" t="s">
        <v>2408</v>
      </c>
      <c r="AQ1655"/>
      <c r="AR1655"/>
      <c r="AS1655"/>
      <c r="AT1655"/>
      <c r="AU1655"/>
      <c r="AV1655"/>
    </row>
    <row r="1656" spans="27:48" ht="23.45" customHeight="1" x14ac:dyDescent="0.2">
      <c r="AA1656" s="97"/>
      <c r="AB1656" s="97"/>
      <c r="AC1656" s="97"/>
      <c r="AD1656" s="97"/>
      <c r="AE1656" s="97"/>
      <c r="AF1656" s="93"/>
      <c r="AG1656" s="93"/>
      <c r="AH1656" s="93"/>
      <c r="AI1656" s="30"/>
      <c r="AJ1656" s="30"/>
      <c r="AK1656" s="30"/>
      <c r="AL1656" s="30"/>
      <c r="AM1656" s="109"/>
      <c r="AN1656" s="109"/>
      <c r="AO1656" s="30"/>
      <c r="AP1656" s="109" t="s">
        <v>2409</v>
      </c>
      <c r="AQ1656"/>
      <c r="AR1656"/>
      <c r="AS1656"/>
      <c r="AT1656"/>
      <c r="AU1656"/>
      <c r="AV1656"/>
    </row>
    <row r="1657" spans="27:48" ht="23.45" customHeight="1" x14ac:dyDescent="0.2">
      <c r="AA1657" s="97"/>
      <c r="AB1657" s="97"/>
      <c r="AC1657" s="97"/>
      <c r="AD1657" s="97"/>
      <c r="AE1657" s="97"/>
      <c r="AF1657" s="93"/>
      <c r="AG1657" s="93"/>
      <c r="AH1657" s="93"/>
      <c r="AI1657" s="30"/>
      <c r="AJ1657" s="30"/>
      <c r="AK1657" s="30"/>
      <c r="AL1657" s="30"/>
      <c r="AM1657" s="109"/>
      <c r="AN1657" s="109"/>
      <c r="AO1657" s="30"/>
      <c r="AP1657" s="109" t="s">
        <v>2410</v>
      </c>
      <c r="AQ1657"/>
      <c r="AR1657"/>
      <c r="AS1657"/>
      <c r="AT1657"/>
      <c r="AU1657"/>
      <c r="AV1657"/>
    </row>
    <row r="1658" spans="27:48" ht="23.45" customHeight="1" x14ac:dyDescent="0.2">
      <c r="AA1658" s="97"/>
      <c r="AB1658" s="97"/>
      <c r="AC1658" s="97"/>
      <c r="AD1658" s="97"/>
      <c r="AE1658" s="97"/>
      <c r="AF1658" s="93"/>
      <c r="AG1658" s="93"/>
      <c r="AH1658" s="93"/>
      <c r="AI1658" s="30"/>
      <c r="AJ1658" s="30"/>
      <c r="AK1658" s="30"/>
      <c r="AL1658" s="30"/>
      <c r="AM1658" s="109"/>
      <c r="AN1658" s="109"/>
      <c r="AO1658" s="30"/>
      <c r="AP1658" s="109" t="s">
        <v>2411</v>
      </c>
      <c r="AQ1658"/>
      <c r="AR1658"/>
      <c r="AS1658"/>
      <c r="AT1658"/>
      <c r="AU1658"/>
      <c r="AV1658"/>
    </row>
    <row r="1659" spans="27:48" ht="23.45" customHeight="1" x14ac:dyDescent="0.2">
      <c r="AA1659" s="97"/>
      <c r="AB1659" s="97"/>
      <c r="AC1659" s="97"/>
      <c r="AD1659" s="97"/>
      <c r="AE1659" s="97"/>
      <c r="AF1659" s="93"/>
      <c r="AG1659" s="93"/>
      <c r="AH1659" s="93"/>
      <c r="AI1659" s="30"/>
      <c r="AJ1659" s="30"/>
      <c r="AK1659" s="30"/>
      <c r="AL1659" s="30"/>
      <c r="AM1659" s="109"/>
      <c r="AN1659" s="109"/>
      <c r="AO1659" s="30"/>
      <c r="AP1659" s="109" t="s">
        <v>2412</v>
      </c>
      <c r="AQ1659"/>
      <c r="AR1659"/>
      <c r="AS1659"/>
      <c r="AT1659"/>
      <c r="AU1659"/>
      <c r="AV1659"/>
    </row>
    <row r="1660" spans="27:48" ht="23.45" customHeight="1" x14ac:dyDescent="0.2">
      <c r="AA1660" s="97"/>
      <c r="AB1660" s="97"/>
      <c r="AC1660" s="97"/>
      <c r="AD1660" s="97"/>
      <c r="AE1660" s="97"/>
      <c r="AF1660" s="93"/>
      <c r="AG1660" s="93"/>
      <c r="AH1660" s="93"/>
      <c r="AI1660" s="30"/>
      <c r="AJ1660" s="30"/>
      <c r="AK1660" s="30"/>
      <c r="AL1660" s="30"/>
      <c r="AM1660" s="109"/>
      <c r="AN1660" s="109"/>
      <c r="AO1660" s="30"/>
      <c r="AP1660" s="109" t="s">
        <v>2413</v>
      </c>
      <c r="AQ1660"/>
      <c r="AR1660"/>
      <c r="AS1660"/>
      <c r="AT1660"/>
      <c r="AU1660"/>
      <c r="AV1660"/>
    </row>
    <row r="1661" spans="27:48" ht="23.45" customHeight="1" x14ac:dyDescent="0.2">
      <c r="AA1661" s="97"/>
      <c r="AB1661" s="97"/>
      <c r="AC1661" s="97"/>
      <c r="AD1661" s="97"/>
      <c r="AE1661" s="97"/>
      <c r="AF1661" s="93"/>
      <c r="AG1661" s="93"/>
      <c r="AH1661" s="93"/>
      <c r="AI1661" s="30"/>
      <c r="AJ1661" s="30"/>
      <c r="AK1661" s="30"/>
      <c r="AL1661" s="30"/>
      <c r="AM1661" s="109"/>
      <c r="AN1661" s="109"/>
      <c r="AO1661" s="30"/>
      <c r="AP1661" s="109" t="s">
        <v>2414</v>
      </c>
      <c r="AQ1661"/>
      <c r="AR1661"/>
      <c r="AS1661"/>
      <c r="AT1661"/>
      <c r="AU1661"/>
      <c r="AV1661"/>
    </row>
    <row r="1662" spans="27:48" ht="23.45" customHeight="1" x14ac:dyDescent="0.2">
      <c r="AA1662" s="97"/>
      <c r="AB1662" s="97"/>
      <c r="AC1662" s="97"/>
      <c r="AD1662" s="97"/>
      <c r="AE1662" s="97"/>
      <c r="AF1662" s="93"/>
      <c r="AG1662" s="93"/>
      <c r="AH1662" s="93"/>
      <c r="AI1662" s="30"/>
      <c r="AJ1662" s="30"/>
      <c r="AK1662" s="30"/>
      <c r="AL1662" s="30"/>
      <c r="AM1662" s="109"/>
      <c r="AN1662" s="109"/>
      <c r="AO1662" s="30"/>
      <c r="AP1662" s="109" t="s">
        <v>2415</v>
      </c>
      <c r="AQ1662"/>
      <c r="AR1662"/>
      <c r="AS1662"/>
      <c r="AT1662"/>
      <c r="AU1662"/>
      <c r="AV1662"/>
    </row>
    <row r="1663" spans="27:48" ht="23.45" customHeight="1" x14ac:dyDescent="0.2">
      <c r="AA1663" s="97"/>
      <c r="AB1663" s="97"/>
      <c r="AC1663" s="97"/>
      <c r="AD1663" s="97"/>
      <c r="AE1663" s="97"/>
      <c r="AF1663" s="93"/>
      <c r="AG1663" s="93"/>
      <c r="AH1663" s="93"/>
      <c r="AI1663" s="30"/>
      <c r="AJ1663" s="30"/>
      <c r="AK1663" s="30"/>
      <c r="AL1663" s="30"/>
      <c r="AM1663" s="109"/>
      <c r="AN1663" s="109"/>
      <c r="AO1663" s="30"/>
      <c r="AP1663" s="109" t="s">
        <v>2416</v>
      </c>
      <c r="AQ1663"/>
      <c r="AR1663"/>
      <c r="AS1663"/>
      <c r="AT1663"/>
      <c r="AU1663"/>
      <c r="AV1663"/>
    </row>
    <row r="1664" spans="27:48" ht="23.45" customHeight="1" x14ac:dyDescent="0.2">
      <c r="AA1664" s="97"/>
      <c r="AB1664" s="97"/>
      <c r="AC1664" s="97"/>
      <c r="AD1664" s="97"/>
      <c r="AE1664" s="97"/>
      <c r="AF1664" s="93"/>
      <c r="AG1664" s="93"/>
      <c r="AH1664" s="93"/>
      <c r="AI1664" s="30"/>
      <c r="AJ1664" s="30"/>
      <c r="AK1664" s="30"/>
      <c r="AL1664" s="30"/>
      <c r="AM1664" s="109"/>
      <c r="AN1664" s="109"/>
      <c r="AO1664" s="30"/>
      <c r="AP1664" s="109" t="s">
        <v>2417</v>
      </c>
      <c r="AQ1664"/>
      <c r="AR1664"/>
      <c r="AS1664"/>
      <c r="AT1664"/>
      <c r="AU1664"/>
      <c r="AV1664"/>
    </row>
    <row r="1665" spans="27:48" ht="23.45" customHeight="1" x14ac:dyDescent="0.2">
      <c r="AA1665" s="97"/>
      <c r="AB1665" s="97"/>
      <c r="AC1665" s="97"/>
      <c r="AD1665" s="97"/>
      <c r="AE1665" s="97"/>
      <c r="AF1665" s="93"/>
      <c r="AG1665" s="93"/>
      <c r="AH1665" s="93"/>
      <c r="AI1665" s="30"/>
      <c r="AJ1665" s="30"/>
      <c r="AK1665" s="30"/>
      <c r="AL1665" s="30"/>
      <c r="AM1665" s="109"/>
      <c r="AN1665" s="109"/>
      <c r="AO1665" s="30"/>
      <c r="AP1665" s="109" t="s">
        <v>2418</v>
      </c>
      <c r="AQ1665"/>
      <c r="AR1665"/>
      <c r="AS1665"/>
      <c r="AT1665"/>
      <c r="AU1665"/>
      <c r="AV1665"/>
    </row>
    <row r="1666" spans="27:48" ht="23.45" customHeight="1" x14ac:dyDescent="0.2">
      <c r="AA1666" s="97"/>
      <c r="AB1666" s="97"/>
      <c r="AC1666" s="97"/>
      <c r="AD1666" s="97"/>
      <c r="AE1666" s="97"/>
      <c r="AF1666" s="93"/>
      <c r="AG1666" s="93"/>
      <c r="AH1666" s="93"/>
      <c r="AI1666" s="30"/>
      <c r="AJ1666" s="30"/>
      <c r="AK1666" s="30"/>
      <c r="AL1666" s="30"/>
      <c r="AM1666" s="109"/>
      <c r="AN1666" s="109"/>
      <c r="AO1666" s="30"/>
      <c r="AP1666" s="109" t="s">
        <v>2419</v>
      </c>
      <c r="AQ1666"/>
      <c r="AR1666"/>
      <c r="AS1666"/>
      <c r="AT1666"/>
      <c r="AU1666"/>
      <c r="AV1666"/>
    </row>
    <row r="1667" spans="27:48" ht="23.45" customHeight="1" x14ac:dyDescent="0.2">
      <c r="AA1667" s="97"/>
      <c r="AB1667" s="97"/>
      <c r="AC1667" s="97"/>
      <c r="AD1667" s="97"/>
      <c r="AE1667" s="97"/>
      <c r="AF1667" s="93"/>
      <c r="AG1667" s="93"/>
      <c r="AH1667" s="93"/>
      <c r="AI1667" s="30"/>
      <c r="AJ1667" s="30"/>
      <c r="AK1667" s="30"/>
      <c r="AL1667" s="30"/>
      <c r="AM1667" s="109"/>
      <c r="AN1667" s="109"/>
      <c r="AO1667" s="30"/>
      <c r="AP1667" s="109" t="s">
        <v>2420</v>
      </c>
      <c r="AQ1667"/>
      <c r="AR1667"/>
      <c r="AS1667"/>
      <c r="AT1667"/>
      <c r="AU1667"/>
      <c r="AV1667"/>
    </row>
    <row r="1668" spans="27:48" ht="23.45" customHeight="1" x14ac:dyDescent="0.2">
      <c r="AA1668" s="97"/>
      <c r="AB1668" s="97"/>
      <c r="AC1668" s="97"/>
      <c r="AD1668" s="97"/>
      <c r="AE1668" s="97"/>
      <c r="AF1668" s="93"/>
      <c r="AG1668" s="93"/>
      <c r="AH1668" s="93"/>
      <c r="AI1668" s="30"/>
      <c r="AJ1668" s="30"/>
      <c r="AK1668" s="30"/>
      <c r="AL1668" s="30"/>
      <c r="AM1668" s="109"/>
      <c r="AN1668" s="109"/>
      <c r="AO1668" s="30"/>
      <c r="AP1668" s="109" t="s">
        <v>2421</v>
      </c>
      <c r="AQ1668"/>
      <c r="AR1668"/>
      <c r="AS1668"/>
      <c r="AT1668"/>
      <c r="AU1668"/>
      <c r="AV1668"/>
    </row>
    <row r="1669" spans="27:48" ht="23.45" customHeight="1" x14ac:dyDescent="0.2">
      <c r="AA1669" s="97"/>
      <c r="AB1669" s="97"/>
      <c r="AC1669" s="97"/>
      <c r="AD1669" s="97"/>
      <c r="AE1669" s="97"/>
      <c r="AF1669" s="93"/>
      <c r="AG1669" s="93"/>
      <c r="AH1669" s="93"/>
      <c r="AI1669" s="30"/>
      <c r="AJ1669" s="30"/>
      <c r="AK1669" s="30"/>
      <c r="AL1669" s="30"/>
      <c r="AM1669" s="109"/>
      <c r="AN1669" s="109"/>
      <c r="AO1669" s="30"/>
      <c r="AP1669" s="109" t="s">
        <v>2422</v>
      </c>
      <c r="AQ1669"/>
      <c r="AR1669"/>
      <c r="AS1669"/>
      <c r="AT1669"/>
      <c r="AU1669"/>
      <c r="AV1669"/>
    </row>
    <row r="1670" spans="27:48" ht="23.45" customHeight="1" x14ac:dyDescent="0.2">
      <c r="AA1670" s="97"/>
      <c r="AB1670" s="97"/>
      <c r="AC1670" s="97"/>
      <c r="AD1670" s="97"/>
      <c r="AE1670" s="97"/>
      <c r="AF1670" s="93"/>
      <c r="AG1670" s="93"/>
      <c r="AH1670" s="93"/>
      <c r="AI1670" s="30"/>
      <c r="AJ1670" s="30"/>
      <c r="AK1670" s="30"/>
      <c r="AL1670" s="30"/>
      <c r="AM1670" s="109"/>
      <c r="AN1670" s="109"/>
      <c r="AO1670" s="30"/>
      <c r="AP1670" s="109" t="s">
        <v>2423</v>
      </c>
      <c r="AQ1670"/>
      <c r="AR1670"/>
      <c r="AS1670"/>
      <c r="AT1670"/>
      <c r="AU1670"/>
      <c r="AV1670"/>
    </row>
    <row r="1671" spans="27:48" ht="23.45" customHeight="1" x14ac:dyDescent="0.2">
      <c r="AA1671" s="97"/>
      <c r="AB1671" s="97"/>
      <c r="AC1671" s="97"/>
      <c r="AD1671" s="97"/>
      <c r="AE1671" s="97"/>
      <c r="AF1671" s="93"/>
      <c r="AG1671" s="93"/>
      <c r="AH1671" s="93"/>
      <c r="AI1671" s="30"/>
      <c r="AJ1671" s="30"/>
      <c r="AK1671" s="30"/>
      <c r="AL1671" s="30"/>
      <c r="AM1671" s="109"/>
      <c r="AN1671" s="109"/>
      <c r="AO1671" s="30"/>
      <c r="AP1671" s="109" t="s">
        <v>2424</v>
      </c>
      <c r="AQ1671"/>
      <c r="AR1671"/>
      <c r="AS1671"/>
      <c r="AT1671"/>
      <c r="AU1671"/>
      <c r="AV1671"/>
    </row>
    <row r="1672" spans="27:48" ht="23.45" customHeight="1" x14ac:dyDescent="0.2">
      <c r="AA1672" s="97"/>
      <c r="AB1672" s="97"/>
      <c r="AC1672" s="97"/>
      <c r="AD1672" s="97"/>
      <c r="AE1672" s="97"/>
      <c r="AF1672" s="93"/>
      <c r="AG1672" s="93"/>
      <c r="AH1672" s="93"/>
      <c r="AI1672" s="30"/>
      <c r="AJ1672" s="30"/>
      <c r="AK1672" s="30"/>
      <c r="AL1672" s="30"/>
      <c r="AM1672" s="109"/>
      <c r="AN1672" s="109"/>
      <c r="AO1672" s="30"/>
      <c r="AP1672" s="109" t="s">
        <v>2425</v>
      </c>
      <c r="AQ1672"/>
      <c r="AR1672"/>
      <c r="AS1672"/>
      <c r="AT1672"/>
      <c r="AU1672"/>
      <c r="AV1672"/>
    </row>
    <row r="1673" spans="27:48" ht="23.45" customHeight="1" x14ac:dyDescent="0.2">
      <c r="AA1673" s="97"/>
      <c r="AB1673" s="97"/>
      <c r="AC1673" s="97"/>
      <c r="AD1673" s="97"/>
      <c r="AE1673" s="97"/>
      <c r="AF1673" s="93"/>
      <c r="AG1673" s="93"/>
      <c r="AH1673" s="93"/>
      <c r="AI1673" s="30"/>
      <c r="AJ1673" s="30"/>
      <c r="AK1673" s="30"/>
      <c r="AL1673" s="30"/>
      <c r="AM1673" s="109"/>
      <c r="AN1673" s="109"/>
      <c r="AO1673" s="30"/>
      <c r="AP1673" s="109" t="s">
        <v>2426</v>
      </c>
      <c r="AQ1673"/>
      <c r="AR1673"/>
      <c r="AS1673"/>
      <c r="AT1673"/>
      <c r="AU1673"/>
      <c r="AV1673"/>
    </row>
    <row r="1674" spans="27:48" ht="23.45" customHeight="1" x14ac:dyDescent="0.2">
      <c r="AA1674" s="97"/>
      <c r="AB1674" s="97"/>
      <c r="AC1674" s="97"/>
      <c r="AD1674" s="97"/>
      <c r="AE1674" s="97"/>
      <c r="AF1674" s="93"/>
      <c r="AG1674" s="93"/>
      <c r="AH1674" s="93"/>
      <c r="AI1674" s="30"/>
      <c r="AJ1674" s="30"/>
      <c r="AK1674" s="30"/>
      <c r="AL1674" s="30"/>
      <c r="AM1674" s="109"/>
      <c r="AN1674" s="109"/>
      <c r="AO1674" s="30"/>
      <c r="AP1674" s="109" t="s">
        <v>2427</v>
      </c>
      <c r="AQ1674"/>
      <c r="AR1674"/>
      <c r="AS1674"/>
      <c r="AT1674"/>
      <c r="AU1674"/>
      <c r="AV1674"/>
    </row>
    <row r="1675" spans="27:48" ht="23.45" customHeight="1" x14ac:dyDescent="0.2">
      <c r="AA1675" s="97"/>
      <c r="AB1675" s="97"/>
      <c r="AC1675" s="97"/>
      <c r="AD1675" s="97"/>
      <c r="AE1675" s="97"/>
      <c r="AF1675" s="93"/>
      <c r="AG1675" s="93"/>
      <c r="AH1675" s="93"/>
      <c r="AI1675" s="30"/>
      <c r="AJ1675" s="30"/>
      <c r="AK1675" s="30"/>
      <c r="AL1675" s="30"/>
      <c r="AM1675" s="109"/>
      <c r="AN1675" s="109"/>
      <c r="AO1675" s="30"/>
      <c r="AP1675" s="109" t="s">
        <v>2428</v>
      </c>
      <c r="AQ1675"/>
      <c r="AR1675"/>
      <c r="AS1675"/>
      <c r="AT1675"/>
      <c r="AU1675"/>
      <c r="AV1675"/>
    </row>
    <row r="1676" spans="27:48" ht="23.45" customHeight="1" x14ac:dyDescent="0.2">
      <c r="AA1676" s="97"/>
      <c r="AB1676" s="97"/>
      <c r="AC1676" s="97"/>
      <c r="AD1676" s="97"/>
      <c r="AE1676" s="97"/>
      <c r="AF1676" s="93"/>
      <c r="AG1676" s="93"/>
      <c r="AH1676" s="93"/>
      <c r="AI1676" s="30"/>
      <c r="AJ1676" s="30"/>
      <c r="AK1676" s="30"/>
      <c r="AL1676" s="30"/>
      <c r="AM1676" s="109"/>
      <c r="AN1676" s="109"/>
      <c r="AO1676" s="30"/>
      <c r="AP1676" s="109" t="s">
        <v>2429</v>
      </c>
      <c r="AQ1676"/>
      <c r="AR1676"/>
      <c r="AS1676"/>
      <c r="AT1676"/>
      <c r="AU1676"/>
      <c r="AV1676"/>
    </row>
    <row r="1677" spans="27:48" ht="23.45" customHeight="1" x14ac:dyDescent="0.2">
      <c r="AA1677" s="97"/>
      <c r="AB1677" s="97"/>
      <c r="AC1677" s="97"/>
      <c r="AD1677" s="97"/>
      <c r="AE1677" s="97"/>
      <c r="AF1677" s="93"/>
      <c r="AG1677" s="93"/>
      <c r="AH1677" s="93"/>
      <c r="AI1677" s="30"/>
      <c r="AJ1677" s="30"/>
      <c r="AK1677" s="30"/>
      <c r="AL1677" s="30"/>
      <c r="AM1677" s="109"/>
      <c r="AN1677" s="109"/>
      <c r="AO1677" s="30"/>
      <c r="AP1677" s="109" t="s">
        <v>2430</v>
      </c>
      <c r="AQ1677"/>
      <c r="AR1677"/>
      <c r="AS1677"/>
      <c r="AT1677"/>
      <c r="AU1677"/>
      <c r="AV1677"/>
    </row>
    <row r="1678" spans="27:48" ht="23.45" customHeight="1" x14ac:dyDescent="0.2">
      <c r="AA1678" s="97"/>
      <c r="AB1678" s="97"/>
      <c r="AC1678" s="97"/>
      <c r="AD1678" s="97"/>
      <c r="AE1678" s="97"/>
      <c r="AF1678" s="93"/>
      <c r="AG1678" s="93"/>
      <c r="AH1678" s="93"/>
      <c r="AI1678" s="30"/>
      <c r="AJ1678" s="30"/>
      <c r="AK1678" s="30"/>
      <c r="AL1678" s="30"/>
      <c r="AM1678" s="109"/>
      <c r="AN1678" s="109"/>
      <c r="AO1678" s="30"/>
      <c r="AP1678" s="109" t="s">
        <v>2431</v>
      </c>
      <c r="AQ1678"/>
      <c r="AR1678"/>
      <c r="AS1678"/>
      <c r="AT1678"/>
      <c r="AU1678"/>
      <c r="AV1678"/>
    </row>
    <row r="1679" spans="27:48" ht="23.45" customHeight="1" x14ac:dyDescent="0.2">
      <c r="AA1679" s="97"/>
      <c r="AB1679" s="97"/>
      <c r="AC1679" s="97"/>
      <c r="AD1679" s="97"/>
      <c r="AE1679" s="97"/>
      <c r="AF1679" s="93"/>
      <c r="AG1679" s="93"/>
      <c r="AH1679" s="93"/>
      <c r="AI1679" s="30"/>
      <c r="AJ1679" s="30"/>
      <c r="AK1679" s="30"/>
      <c r="AL1679" s="30"/>
      <c r="AM1679" s="109"/>
      <c r="AN1679" s="109"/>
      <c r="AO1679" s="30"/>
      <c r="AP1679" s="109" t="s">
        <v>2432</v>
      </c>
      <c r="AQ1679"/>
      <c r="AR1679"/>
      <c r="AS1679"/>
      <c r="AT1679"/>
      <c r="AU1679"/>
      <c r="AV1679"/>
    </row>
    <row r="1680" spans="27:48" ht="23.45" customHeight="1" x14ac:dyDescent="0.2">
      <c r="AA1680" s="97"/>
      <c r="AB1680" s="97"/>
      <c r="AC1680" s="97"/>
      <c r="AD1680" s="97"/>
      <c r="AE1680" s="97"/>
      <c r="AF1680" s="93"/>
      <c r="AG1680" s="93"/>
      <c r="AH1680" s="93"/>
      <c r="AI1680" s="30"/>
      <c r="AJ1680" s="30"/>
      <c r="AK1680" s="30"/>
      <c r="AL1680" s="30"/>
      <c r="AM1680" s="109"/>
      <c r="AN1680" s="109"/>
      <c r="AO1680" s="30"/>
      <c r="AP1680" s="109" t="s">
        <v>2433</v>
      </c>
      <c r="AQ1680"/>
      <c r="AR1680"/>
      <c r="AS1680"/>
      <c r="AT1680"/>
      <c r="AU1680"/>
      <c r="AV1680"/>
    </row>
    <row r="1681" spans="27:48" ht="23.45" customHeight="1" x14ac:dyDescent="0.2">
      <c r="AA1681" s="97"/>
      <c r="AB1681" s="97"/>
      <c r="AC1681" s="97"/>
      <c r="AD1681" s="97"/>
      <c r="AE1681" s="97"/>
      <c r="AF1681" s="93"/>
      <c r="AG1681" s="93"/>
      <c r="AH1681" s="93"/>
      <c r="AI1681" s="30"/>
      <c r="AJ1681" s="30"/>
      <c r="AK1681" s="30"/>
      <c r="AL1681" s="30"/>
      <c r="AM1681" s="109"/>
      <c r="AN1681" s="109"/>
      <c r="AO1681" s="30"/>
      <c r="AP1681" s="109" t="s">
        <v>2434</v>
      </c>
      <c r="AQ1681"/>
      <c r="AR1681"/>
      <c r="AS1681"/>
      <c r="AT1681"/>
      <c r="AU1681"/>
      <c r="AV1681"/>
    </row>
    <row r="1682" spans="27:48" ht="23.45" customHeight="1" x14ac:dyDescent="0.2">
      <c r="AA1682" s="97"/>
      <c r="AB1682" s="97"/>
      <c r="AC1682" s="97"/>
      <c r="AD1682" s="97"/>
      <c r="AE1682" s="97"/>
      <c r="AF1682" s="93"/>
      <c r="AG1682" s="93"/>
      <c r="AH1682" s="93"/>
      <c r="AI1682" s="30"/>
      <c r="AJ1682" s="30"/>
      <c r="AK1682" s="30"/>
      <c r="AL1682" s="30"/>
      <c r="AM1682" s="109"/>
      <c r="AN1682" s="109"/>
      <c r="AO1682" s="30"/>
      <c r="AP1682" s="109" t="s">
        <v>2435</v>
      </c>
      <c r="AQ1682"/>
      <c r="AR1682"/>
      <c r="AS1682"/>
      <c r="AT1682"/>
      <c r="AU1682"/>
      <c r="AV1682"/>
    </row>
    <row r="1683" spans="27:48" ht="23.45" customHeight="1" x14ac:dyDescent="0.2">
      <c r="AA1683" s="97"/>
      <c r="AB1683" s="97"/>
      <c r="AC1683" s="97"/>
      <c r="AD1683" s="97"/>
      <c r="AE1683" s="97"/>
      <c r="AF1683" s="93"/>
      <c r="AG1683" s="93"/>
      <c r="AH1683" s="93"/>
      <c r="AI1683" s="30"/>
      <c r="AJ1683" s="30"/>
      <c r="AK1683" s="30"/>
      <c r="AL1683" s="30"/>
      <c r="AM1683" s="109"/>
      <c r="AN1683" s="109"/>
      <c r="AO1683" s="30"/>
      <c r="AP1683" s="109" t="s">
        <v>2436</v>
      </c>
      <c r="AQ1683"/>
      <c r="AR1683"/>
      <c r="AS1683"/>
      <c r="AT1683"/>
      <c r="AU1683"/>
      <c r="AV1683"/>
    </row>
    <row r="1684" spans="27:48" ht="23.45" customHeight="1" x14ac:dyDescent="0.2">
      <c r="AA1684" s="97"/>
      <c r="AB1684" s="97"/>
      <c r="AC1684" s="97"/>
      <c r="AD1684" s="97"/>
      <c r="AE1684" s="97"/>
      <c r="AF1684" s="93"/>
      <c r="AG1684" s="93"/>
      <c r="AH1684" s="93"/>
      <c r="AI1684" s="30"/>
      <c r="AJ1684" s="30"/>
      <c r="AK1684" s="30"/>
      <c r="AL1684" s="30"/>
      <c r="AM1684" s="109"/>
      <c r="AN1684" s="109"/>
      <c r="AO1684" s="30"/>
      <c r="AP1684" s="109" t="s">
        <v>2437</v>
      </c>
      <c r="AQ1684"/>
      <c r="AR1684"/>
      <c r="AS1684"/>
      <c r="AT1684"/>
      <c r="AU1684"/>
      <c r="AV1684"/>
    </row>
    <row r="1685" spans="27:48" ht="23.45" customHeight="1" x14ac:dyDescent="0.2">
      <c r="AA1685" s="97"/>
      <c r="AB1685" s="97"/>
      <c r="AC1685" s="97"/>
      <c r="AD1685" s="97"/>
      <c r="AE1685" s="97"/>
      <c r="AF1685" s="93"/>
      <c r="AG1685" s="93"/>
      <c r="AH1685" s="93"/>
      <c r="AI1685" s="30"/>
      <c r="AJ1685" s="30"/>
      <c r="AK1685" s="30"/>
      <c r="AL1685" s="30"/>
      <c r="AM1685" s="109"/>
      <c r="AN1685" s="109"/>
      <c r="AO1685" s="30"/>
      <c r="AP1685" s="109" t="s">
        <v>2438</v>
      </c>
      <c r="AQ1685"/>
      <c r="AR1685"/>
      <c r="AS1685"/>
      <c r="AT1685"/>
      <c r="AU1685"/>
      <c r="AV1685"/>
    </row>
    <row r="1686" spans="27:48" ht="23.45" customHeight="1" x14ac:dyDescent="0.2">
      <c r="AA1686" s="97"/>
      <c r="AB1686" s="97"/>
      <c r="AC1686" s="97"/>
      <c r="AD1686" s="97"/>
      <c r="AE1686" s="97"/>
      <c r="AF1686" s="93"/>
      <c r="AG1686" s="93"/>
      <c r="AH1686" s="93"/>
      <c r="AI1686" s="30"/>
      <c r="AJ1686" s="30"/>
      <c r="AK1686" s="30"/>
      <c r="AL1686" s="30"/>
      <c r="AM1686" s="109"/>
      <c r="AN1686" s="109"/>
      <c r="AO1686" s="30"/>
      <c r="AP1686" s="109" t="s">
        <v>2439</v>
      </c>
      <c r="AQ1686"/>
      <c r="AR1686"/>
      <c r="AS1686"/>
      <c r="AT1686"/>
      <c r="AU1686"/>
      <c r="AV1686"/>
    </row>
    <row r="1687" spans="27:48" ht="23.45" customHeight="1" x14ac:dyDescent="0.2">
      <c r="AA1687" s="97"/>
      <c r="AB1687" s="97"/>
      <c r="AC1687" s="97"/>
      <c r="AD1687" s="97"/>
      <c r="AE1687" s="97"/>
      <c r="AF1687" s="93"/>
      <c r="AG1687" s="93"/>
      <c r="AH1687" s="93"/>
      <c r="AI1687" s="30"/>
      <c r="AJ1687" s="30"/>
      <c r="AK1687" s="30"/>
      <c r="AL1687" s="30"/>
      <c r="AM1687" s="109"/>
      <c r="AN1687" s="109"/>
      <c r="AO1687" s="30"/>
      <c r="AP1687" s="109" t="s">
        <v>2440</v>
      </c>
      <c r="AQ1687"/>
      <c r="AR1687"/>
      <c r="AS1687"/>
      <c r="AT1687"/>
      <c r="AU1687"/>
      <c r="AV1687"/>
    </row>
    <row r="1688" spans="27:48" ht="23.45" customHeight="1" x14ac:dyDescent="0.2">
      <c r="AA1688" s="97"/>
      <c r="AB1688" s="97"/>
      <c r="AC1688" s="97"/>
      <c r="AD1688" s="97"/>
      <c r="AE1688" s="97"/>
      <c r="AF1688" s="93"/>
      <c r="AG1688" s="93"/>
      <c r="AH1688" s="93"/>
      <c r="AI1688" s="30"/>
      <c r="AJ1688" s="30"/>
      <c r="AK1688" s="30"/>
      <c r="AL1688" s="30"/>
      <c r="AM1688" s="109"/>
      <c r="AN1688" s="109"/>
      <c r="AO1688" s="30"/>
      <c r="AP1688" s="109" t="s">
        <v>2441</v>
      </c>
      <c r="AQ1688"/>
      <c r="AR1688"/>
      <c r="AS1688"/>
      <c r="AT1688"/>
      <c r="AU1688"/>
      <c r="AV1688"/>
    </row>
    <row r="1689" spans="27:48" ht="23.45" customHeight="1" x14ac:dyDescent="0.2">
      <c r="AA1689" s="97"/>
      <c r="AB1689" s="97"/>
      <c r="AC1689" s="97"/>
      <c r="AD1689" s="97"/>
      <c r="AE1689" s="97"/>
      <c r="AF1689" s="93"/>
      <c r="AG1689" s="93"/>
      <c r="AH1689" s="93"/>
      <c r="AI1689" s="30"/>
      <c r="AJ1689" s="30"/>
      <c r="AK1689" s="30"/>
      <c r="AL1689" s="30"/>
      <c r="AM1689" s="109"/>
      <c r="AN1689" s="109"/>
      <c r="AO1689" s="30"/>
      <c r="AP1689" s="109" t="s">
        <v>2442</v>
      </c>
      <c r="AQ1689"/>
      <c r="AR1689"/>
      <c r="AS1689"/>
      <c r="AT1689"/>
      <c r="AU1689"/>
      <c r="AV1689"/>
    </row>
    <row r="1690" spans="27:48" ht="23.45" customHeight="1" x14ac:dyDescent="0.2">
      <c r="AA1690" s="97"/>
      <c r="AB1690" s="97"/>
      <c r="AC1690" s="97"/>
      <c r="AD1690" s="97"/>
      <c r="AE1690" s="97"/>
      <c r="AF1690" s="93"/>
      <c r="AG1690" s="93"/>
      <c r="AH1690" s="93"/>
      <c r="AI1690" s="30"/>
      <c r="AJ1690" s="30"/>
      <c r="AK1690" s="30"/>
      <c r="AL1690" s="30"/>
      <c r="AM1690" s="109"/>
      <c r="AN1690" s="109"/>
      <c r="AO1690" s="30"/>
      <c r="AP1690" s="109" t="s">
        <v>2443</v>
      </c>
      <c r="AQ1690"/>
      <c r="AR1690"/>
      <c r="AS1690"/>
      <c r="AT1690"/>
      <c r="AU1690"/>
      <c r="AV1690"/>
    </row>
    <row r="1691" spans="27:48" ht="23.45" customHeight="1" x14ac:dyDescent="0.2">
      <c r="AA1691" s="97"/>
      <c r="AB1691" s="97"/>
      <c r="AC1691" s="97"/>
      <c r="AD1691" s="97"/>
      <c r="AE1691" s="97"/>
      <c r="AF1691" s="93"/>
      <c r="AG1691" s="93"/>
      <c r="AH1691" s="93"/>
      <c r="AI1691" s="30"/>
      <c r="AJ1691" s="30"/>
      <c r="AK1691" s="30"/>
      <c r="AL1691" s="30"/>
      <c r="AM1691" s="109"/>
      <c r="AN1691" s="109"/>
      <c r="AO1691" s="30"/>
      <c r="AP1691" s="109" t="s">
        <v>2444</v>
      </c>
      <c r="AQ1691"/>
      <c r="AR1691"/>
      <c r="AS1691"/>
      <c r="AT1691"/>
      <c r="AU1691"/>
      <c r="AV1691"/>
    </row>
    <row r="1692" spans="27:48" ht="23.45" customHeight="1" x14ac:dyDescent="0.2">
      <c r="AA1692" s="97"/>
      <c r="AB1692" s="97"/>
      <c r="AC1692" s="97"/>
      <c r="AD1692" s="97"/>
      <c r="AE1692" s="97"/>
      <c r="AF1692" s="93"/>
      <c r="AG1692" s="93"/>
      <c r="AH1692" s="93"/>
      <c r="AI1692" s="30"/>
      <c r="AJ1692" s="30"/>
      <c r="AK1692" s="30"/>
      <c r="AL1692" s="30"/>
      <c r="AM1692" s="109"/>
      <c r="AN1692" s="109"/>
      <c r="AO1692" s="30"/>
      <c r="AP1692" s="109" t="s">
        <v>2445</v>
      </c>
      <c r="AQ1692"/>
      <c r="AR1692"/>
      <c r="AS1692"/>
      <c r="AT1692"/>
      <c r="AU1692"/>
      <c r="AV1692"/>
    </row>
    <row r="1693" spans="27:48" ht="23.45" customHeight="1" x14ac:dyDescent="0.2">
      <c r="AA1693" s="97"/>
      <c r="AB1693" s="97"/>
      <c r="AC1693" s="97"/>
      <c r="AD1693" s="97"/>
      <c r="AE1693" s="97"/>
      <c r="AF1693" s="93"/>
      <c r="AG1693" s="93"/>
      <c r="AH1693" s="93"/>
      <c r="AI1693" s="30"/>
      <c r="AJ1693" s="30"/>
      <c r="AK1693" s="30"/>
      <c r="AL1693" s="30"/>
      <c r="AM1693" s="109"/>
      <c r="AN1693" s="109"/>
      <c r="AO1693" s="30"/>
      <c r="AP1693" s="109" t="s">
        <v>2446</v>
      </c>
      <c r="AQ1693"/>
      <c r="AR1693"/>
      <c r="AS1693"/>
      <c r="AT1693"/>
      <c r="AU1693"/>
      <c r="AV1693"/>
    </row>
    <row r="1694" spans="27:48" ht="23.45" customHeight="1" x14ac:dyDescent="0.2">
      <c r="AA1694" s="97"/>
      <c r="AB1694" s="97"/>
      <c r="AC1694" s="97"/>
      <c r="AD1694" s="97"/>
      <c r="AE1694" s="97"/>
      <c r="AF1694" s="93"/>
      <c r="AG1694" s="93"/>
      <c r="AH1694" s="93"/>
      <c r="AI1694" s="30"/>
      <c r="AJ1694" s="30"/>
      <c r="AK1694" s="30"/>
      <c r="AL1694" s="30"/>
      <c r="AM1694" s="109"/>
      <c r="AN1694" s="109"/>
      <c r="AO1694" s="30"/>
      <c r="AP1694" s="109" t="s">
        <v>2447</v>
      </c>
      <c r="AQ1694"/>
      <c r="AR1694"/>
      <c r="AS1694"/>
      <c r="AT1694"/>
      <c r="AU1694"/>
      <c r="AV1694"/>
    </row>
    <row r="1695" spans="27:48" ht="23.45" customHeight="1" x14ac:dyDescent="0.2">
      <c r="AA1695" s="97"/>
      <c r="AB1695" s="97"/>
      <c r="AC1695" s="97"/>
      <c r="AD1695" s="97"/>
      <c r="AE1695" s="97"/>
      <c r="AF1695" s="93"/>
      <c r="AG1695" s="93"/>
      <c r="AH1695" s="93"/>
      <c r="AI1695" s="30"/>
      <c r="AJ1695" s="30"/>
      <c r="AK1695" s="30"/>
      <c r="AL1695" s="30"/>
      <c r="AM1695" s="109"/>
      <c r="AN1695" s="109"/>
      <c r="AO1695" s="30"/>
      <c r="AP1695" s="109" t="s">
        <v>2448</v>
      </c>
      <c r="AQ1695"/>
      <c r="AR1695"/>
      <c r="AS1695"/>
      <c r="AT1695"/>
      <c r="AU1695"/>
      <c r="AV1695"/>
    </row>
    <row r="1696" spans="27:48" ht="23.45" customHeight="1" x14ac:dyDescent="0.2">
      <c r="AA1696" s="97"/>
      <c r="AB1696" s="97"/>
      <c r="AC1696" s="97"/>
      <c r="AD1696" s="97"/>
      <c r="AE1696" s="97"/>
      <c r="AF1696" s="93"/>
      <c r="AG1696" s="93"/>
      <c r="AH1696" s="93"/>
      <c r="AI1696" s="30"/>
      <c r="AJ1696" s="30"/>
      <c r="AK1696" s="30"/>
      <c r="AL1696" s="30"/>
      <c r="AM1696" s="109"/>
      <c r="AN1696" s="109"/>
      <c r="AO1696" s="30"/>
      <c r="AP1696" s="109" t="s">
        <v>2449</v>
      </c>
      <c r="AQ1696"/>
      <c r="AR1696"/>
      <c r="AS1696"/>
      <c r="AT1696"/>
      <c r="AU1696"/>
      <c r="AV1696"/>
    </row>
    <row r="1697" spans="27:48" ht="23.45" customHeight="1" x14ac:dyDescent="0.2">
      <c r="AA1697" s="97"/>
      <c r="AB1697" s="97"/>
      <c r="AC1697" s="97"/>
      <c r="AD1697" s="97"/>
      <c r="AE1697" s="97"/>
      <c r="AF1697" s="93"/>
      <c r="AG1697" s="93"/>
      <c r="AH1697" s="93"/>
      <c r="AI1697" s="30"/>
      <c r="AJ1697" s="30"/>
      <c r="AK1697" s="30"/>
      <c r="AL1697" s="30"/>
      <c r="AM1697" s="109"/>
      <c r="AN1697" s="109"/>
      <c r="AO1697" s="30"/>
      <c r="AP1697" s="109" t="s">
        <v>2450</v>
      </c>
      <c r="AQ1697"/>
      <c r="AR1697"/>
      <c r="AS1697"/>
      <c r="AT1697"/>
      <c r="AU1697"/>
      <c r="AV1697"/>
    </row>
    <row r="1698" spans="27:48" ht="23.45" customHeight="1" x14ac:dyDescent="0.2">
      <c r="AA1698" s="97"/>
      <c r="AB1698" s="97"/>
      <c r="AC1698" s="97"/>
      <c r="AD1698" s="97"/>
      <c r="AE1698" s="97"/>
      <c r="AF1698" s="93"/>
      <c r="AG1698" s="93"/>
      <c r="AH1698" s="93"/>
      <c r="AI1698" s="30"/>
      <c r="AJ1698" s="30"/>
      <c r="AK1698" s="30"/>
      <c r="AL1698" s="30"/>
      <c r="AM1698" s="109"/>
      <c r="AN1698" s="109"/>
      <c r="AO1698" s="30"/>
      <c r="AP1698" s="109" t="s">
        <v>2451</v>
      </c>
      <c r="AQ1698"/>
      <c r="AR1698"/>
      <c r="AS1698"/>
      <c r="AT1698"/>
      <c r="AU1698"/>
      <c r="AV1698"/>
    </row>
    <row r="1699" spans="27:48" ht="23.45" customHeight="1" x14ac:dyDescent="0.2">
      <c r="AA1699" s="97"/>
      <c r="AB1699" s="97"/>
      <c r="AC1699" s="97"/>
      <c r="AD1699" s="97"/>
      <c r="AE1699" s="97"/>
      <c r="AF1699" s="93"/>
      <c r="AG1699" s="93"/>
      <c r="AH1699" s="93"/>
      <c r="AI1699" s="30"/>
      <c r="AJ1699" s="30"/>
      <c r="AK1699" s="30"/>
      <c r="AL1699" s="30"/>
      <c r="AM1699" s="109"/>
      <c r="AN1699" s="109"/>
      <c r="AO1699" s="30"/>
      <c r="AP1699" s="109" t="s">
        <v>2452</v>
      </c>
      <c r="AQ1699"/>
      <c r="AR1699"/>
      <c r="AS1699"/>
      <c r="AT1699"/>
      <c r="AU1699"/>
      <c r="AV1699"/>
    </row>
    <row r="1700" spans="27:48" ht="23.45" customHeight="1" x14ac:dyDescent="0.2">
      <c r="AA1700" s="97"/>
      <c r="AB1700" s="97"/>
      <c r="AC1700" s="97"/>
      <c r="AD1700" s="97"/>
      <c r="AE1700" s="97"/>
      <c r="AF1700" s="93"/>
      <c r="AG1700" s="93"/>
      <c r="AH1700" s="93"/>
      <c r="AI1700" s="30"/>
      <c r="AJ1700" s="30"/>
      <c r="AK1700" s="30"/>
      <c r="AL1700" s="30"/>
      <c r="AM1700" s="109"/>
      <c r="AN1700" s="109"/>
      <c r="AO1700" s="30"/>
      <c r="AP1700" s="109" t="s">
        <v>2453</v>
      </c>
      <c r="AQ1700"/>
      <c r="AR1700"/>
      <c r="AS1700"/>
      <c r="AT1700"/>
      <c r="AU1700"/>
      <c r="AV1700"/>
    </row>
    <row r="1701" spans="27:48" ht="23.45" customHeight="1" x14ac:dyDescent="0.2">
      <c r="AA1701" s="97"/>
      <c r="AB1701" s="97"/>
      <c r="AC1701" s="97"/>
      <c r="AD1701" s="97"/>
      <c r="AE1701" s="97"/>
      <c r="AF1701" s="93"/>
      <c r="AG1701" s="93"/>
      <c r="AH1701" s="93"/>
      <c r="AI1701" s="30"/>
      <c r="AJ1701" s="30"/>
      <c r="AK1701" s="30"/>
      <c r="AL1701" s="30"/>
      <c r="AM1701" s="109"/>
      <c r="AN1701" s="109"/>
      <c r="AO1701" s="30"/>
      <c r="AP1701" s="109" t="s">
        <v>2454</v>
      </c>
      <c r="AQ1701"/>
      <c r="AR1701"/>
      <c r="AS1701"/>
      <c r="AT1701"/>
      <c r="AU1701"/>
      <c r="AV1701"/>
    </row>
    <row r="1702" spans="27:48" ht="23.45" customHeight="1" x14ac:dyDescent="0.2">
      <c r="AA1702" s="97"/>
      <c r="AB1702" s="97"/>
      <c r="AC1702" s="97"/>
      <c r="AD1702" s="97"/>
      <c r="AE1702" s="97"/>
      <c r="AF1702" s="93"/>
      <c r="AG1702" s="93"/>
      <c r="AH1702" s="93"/>
      <c r="AI1702" s="30"/>
      <c r="AJ1702" s="30"/>
      <c r="AK1702" s="30"/>
      <c r="AL1702" s="30"/>
      <c r="AM1702" s="109"/>
      <c r="AN1702" s="109"/>
      <c r="AO1702" s="30"/>
      <c r="AP1702" s="109" t="s">
        <v>2455</v>
      </c>
      <c r="AQ1702"/>
      <c r="AR1702"/>
      <c r="AS1702"/>
      <c r="AT1702"/>
      <c r="AU1702"/>
      <c r="AV1702"/>
    </row>
    <row r="1703" spans="27:48" ht="23.45" customHeight="1" x14ac:dyDescent="0.2">
      <c r="AA1703" s="97"/>
      <c r="AB1703" s="97"/>
      <c r="AC1703" s="97"/>
      <c r="AD1703" s="97"/>
      <c r="AE1703" s="97"/>
      <c r="AF1703" s="93"/>
      <c r="AG1703" s="93"/>
      <c r="AH1703" s="93"/>
      <c r="AI1703" s="30"/>
      <c r="AJ1703" s="30"/>
      <c r="AK1703" s="30"/>
      <c r="AL1703" s="30"/>
      <c r="AM1703" s="109"/>
      <c r="AN1703" s="109"/>
      <c r="AO1703" s="30"/>
      <c r="AP1703" s="109" t="s">
        <v>2456</v>
      </c>
      <c r="AQ1703"/>
      <c r="AR1703"/>
      <c r="AS1703"/>
      <c r="AT1703"/>
      <c r="AU1703"/>
      <c r="AV1703"/>
    </row>
    <row r="1704" spans="27:48" ht="23.45" customHeight="1" x14ac:dyDescent="0.2">
      <c r="AA1704" s="97"/>
      <c r="AB1704" s="97"/>
      <c r="AC1704" s="97"/>
      <c r="AD1704" s="97"/>
      <c r="AE1704" s="97"/>
      <c r="AF1704" s="93"/>
      <c r="AG1704" s="93"/>
      <c r="AH1704" s="93"/>
      <c r="AI1704" s="30"/>
      <c r="AJ1704" s="30"/>
      <c r="AK1704" s="30"/>
      <c r="AL1704" s="30"/>
      <c r="AM1704" s="109"/>
      <c r="AN1704" s="109"/>
      <c r="AO1704" s="30"/>
      <c r="AP1704" s="109" t="s">
        <v>2457</v>
      </c>
      <c r="AQ1704"/>
      <c r="AR1704"/>
      <c r="AS1704"/>
      <c r="AT1704"/>
      <c r="AU1704"/>
      <c r="AV1704"/>
    </row>
    <row r="1705" spans="27:48" ht="23.45" customHeight="1" x14ac:dyDescent="0.2">
      <c r="AA1705" s="97"/>
      <c r="AB1705" s="97"/>
      <c r="AC1705" s="97"/>
      <c r="AD1705" s="97"/>
      <c r="AE1705" s="97"/>
      <c r="AF1705" s="93"/>
      <c r="AG1705" s="93"/>
      <c r="AH1705" s="93"/>
      <c r="AI1705" s="30"/>
      <c r="AJ1705" s="30"/>
      <c r="AK1705" s="30"/>
      <c r="AL1705" s="30"/>
      <c r="AM1705" s="109"/>
      <c r="AN1705" s="109"/>
      <c r="AO1705" s="30"/>
      <c r="AP1705" s="109" t="s">
        <v>2458</v>
      </c>
      <c r="AQ1705"/>
      <c r="AR1705"/>
      <c r="AS1705"/>
      <c r="AT1705"/>
      <c r="AU1705"/>
      <c r="AV1705"/>
    </row>
    <row r="1706" spans="27:48" ht="23.45" customHeight="1" x14ac:dyDescent="0.2">
      <c r="AA1706" s="97"/>
      <c r="AB1706" s="97"/>
      <c r="AC1706" s="97"/>
      <c r="AD1706" s="97"/>
      <c r="AE1706" s="97"/>
      <c r="AF1706" s="93"/>
      <c r="AG1706" s="93"/>
      <c r="AH1706" s="93"/>
      <c r="AI1706" s="30"/>
      <c r="AJ1706" s="30"/>
      <c r="AK1706" s="30"/>
      <c r="AL1706" s="30"/>
      <c r="AM1706" s="109"/>
      <c r="AN1706" s="109"/>
      <c r="AO1706" s="30"/>
      <c r="AP1706" s="109" t="s">
        <v>2459</v>
      </c>
      <c r="AQ1706"/>
      <c r="AR1706"/>
      <c r="AS1706"/>
      <c r="AT1706"/>
      <c r="AU1706"/>
      <c r="AV1706"/>
    </row>
    <row r="1707" spans="27:48" ht="23.45" customHeight="1" x14ac:dyDescent="0.2">
      <c r="AA1707" s="97"/>
      <c r="AB1707" s="97"/>
      <c r="AC1707" s="97"/>
      <c r="AD1707" s="97"/>
      <c r="AE1707" s="97"/>
      <c r="AF1707" s="93"/>
      <c r="AG1707" s="93"/>
      <c r="AH1707" s="93"/>
      <c r="AI1707" s="30"/>
      <c r="AJ1707" s="30"/>
      <c r="AK1707" s="30"/>
      <c r="AL1707" s="30"/>
      <c r="AM1707" s="109"/>
      <c r="AN1707" s="109"/>
      <c r="AO1707" s="30"/>
      <c r="AP1707" s="109" t="s">
        <v>2460</v>
      </c>
      <c r="AQ1707"/>
      <c r="AR1707"/>
      <c r="AS1707"/>
      <c r="AT1707"/>
      <c r="AU1707"/>
      <c r="AV1707"/>
    </row>
    <row r="1708" spans="27:48" ht="23.45" customHeight="1" x14ac:dyDescent="0.2">
      <c r="AA1708" s="97"/>
      <c r="AB1708" s="97"/>
      <c r="AC1708" s="97"/>
      <c r="AD1708" s="97"/>
      <c r="AE1708" s="97"/>
      <c r="AF1708" s="93"/>
      <c r="AG1708" s="93"/>
      <c r="AH1708" s="93"/>
      <c r="AI1708" s="30"/>
      <c r="AJ1708" s="30"/>
      <c r="AK1708" s="30"/>
      <c r="AL1708" s="30"/>
      <c r="AM1708" s="109"/>
      <c r="AN1708" s="109"/>
      <c r="AO1708" s="30"/>
      <c r="AP1708" s="109" t="s">
        <v>2461</v>
      </c>
      <c r="AQ1708"/>
      <c r="AR1708"/>
      <c r="AS1708"/>
      <c r="AT1708"/>
      <c r="AU1708"/>
      <c r="AV1708"/>
    </row>
    <row r="1709" spans="27:48" ht="23.45" customHeight="1" x14ac:dyDescent="0.2">
      <c r="AA1709" s="97"/>
      <c r="AB1709" s="97"/>
      <c r="AC1709" s="97"/>
      <c r="AD1709" s="97"/>
      <c r="AE1709" s="97"/>
      <c r="AF1709" s="93"/>
      <c r="AG1709" s="93"/>
      <c r="AH1709" s="93"/>
      <c r="AI1709" s="30"/>
      <c r="AJ1709" s="30"/>
      <c r="AK1709" s="30"/>
      <c r="AL1709" s="30"/>
      <c r="AM1709" s="109"/>
      <c r="AN1709" s="109"/>
      <c r="AO1709" s="30"/>
      <c r="AP1709" s="109" t="s">
        <v>2462</v>
      </c>
      <c r="AQ1709"/>
      <c r="AR1709"/>
      <c r="AS1709"/>
      <c r="AT1709"/>
      <c r="AU1709"/>
      <c r="AV1709"/>
    </row>
    <row r="1710" spans="27:48" ht="23.45" customHeight="1" x14ac:dyDescent="0.2">
      <c r="AA1710" s="97"/>
      <c r="AB1710" s="97"/>
      <c r="AC1710" s="97"/>
      <c r="AD1710" s="97"/>
      <c r="AE1710" s="97"/>
      <c r="AF1710" s="93"/>
      <c r="AG1710" s="93"/>
      <c r="AH1710" s="93"/>
      <c r="AI1710" s="30"/>
      <c r="AJ1710" s="30"/>
      <c r="AK1710" s="30"/>
      <c r="AL1710" s="30"/>
      <c r="AM1710" s="109"/>
      <c r="AN1710" s="109"/>
      <c r="AO1710" s="30"/>
      <c r="AP1710" s="109" t="s">
        <v>2463</v>
      </c>
      <c r="AQ1710"/>
      <c r="AR1710"/>
      <c r="AS1710"/>
      <c r="AT1710"/>
      <c r="AU1710"/>
      <c r="AV1710"/>
    </row>
    <row r="1711" spans="27:48" ht="23.45" customHeight="1" x14ac:dyDescent="0.2">
      <c r="AA1711" s="97"/>
      <c r="AB1711" s="97"/>
      <c r="AC1711" s="97"/>
      <c r="AD1711" s="97"/>
      <c r="AE1711" s="97"/>
      <c r="AF1711" s="93"/>
      <c r="AG1711" s="93"/>
      <c r="AH1711" s="93"/>
      <c r="AI1711" s="30"/>
      <c r="AJ1711" s="30"/>
      <c r="AK1711" s="30"/>
      <c r="AL1711" s="30"/>
      <c r="AM1711" s="109"/>
      <c r="AN1711" s="109"/>
      <c r="AO1711" s="30"/>
      <c r="AP1711" s="109" t="s">
        <v>2464</v>
      </c>
      <c r="AQ1711"/>
      <c r="AR1711"/>
      <c r="AS1711"/>
      <c r="AT1711"/>
      <c r="AU1711"/>
      <c r="AV1711"/>
    </row>
    <row r="1712" spans="27:48" ht="23.45" customHeight="1" x14ac:dyDescent="0.2">
      <c r="AA1712" s="97"/>
      <c r="AB1712" s="97"/>
      <c r="AC1712" s="97"/>
      <c r="AD1712" s="97"/>
      <c r="AE1712" s="97"/>
      <c r="AF1712" s="93"/>
      <c r="AG1712" s="93"/>
      <c r="AH1712" s="93"/>
      <c r="AI1712" s="30"/>
      <c r="AJ1712" s="30"/>
      <c r="AK1712" s="30"/>
      <c r="AL1712" s="30"/>
      <c r="AM1712" s="109"/>
      <c r="AN1712" s="109"/>
      <c r="AO1712" s="30"/>
      <c r="AP1712" s="109" t="s">
        <v>2465</v>
      </c>
      <c r="AQ1712"/>
      <c r="AR1712"/>
      <c r="AS1712"/>
      <c r="AT1712"/>
      <c r="AU1712"/>
      <c r="AV1712"/>
    </row>
    <row r="1713" spans="27:48" ht="23.45" customHeight="1" x14ac:dyDescent="0.2">
      <c r="AA1713" s="97"/>
      <c r="AB1713" s="97"/>
      <c r="AC1713" s="97"/>
      <c r="AD1713" s="97"/>
      <c r="AE1713" s="97"/>
      <c r="AF1713" s="93"/>
      <c r="AG1713" s="93"/>
      <c r="AH1713" s="93"/>
      <c r="AI1713" s="30"/>
      <c r="AJ1713" s="30"/>
      <c r="AK1713" s="30"/>
      <c r="AL1713" s="30"/>
      <c r="AM1713" s="109"/>
      <c r="AN1713" s="109"/>
      <c r="AO1713" s="30"/>
      <c r="AP1713" s="109" t="s">
        <v>2466</v>
      </c>
      <c r="AQ1713"/>
      <c r="AR1713"/>
      <c r="AS1713"/>
      <c r="AT1713"/>
      <c r="AU1713"/>
      <c r="AV1713"/>
    </row>
    <row r="1714" spans="27:48" ht="23.45" customHeight="1" x14ac:dyDescent="0.2">
      <c r="AA1714" s="97"/>
      <c r="AB1714" s="97"/>
      <c r="AC1714" s="97"/>
      <c r="AD1714" s="97"/>
      <c r="AE1714" s="97"/>
      <c r="AF1714" s="93"/>
      <c r="AG1714" s="93"/>
      <c r="AH1714" s="93"/>
      <c r="AI1714" s="30"/>
      <c r="AJ1714" s="30"/>
      <c r="AK1714" s="30"/>
      <c r="AL1714" s="30"/>
      <c r="AM1714" s="109"/>
      <c r="AN1714" s="109"/>
      <c r="AO1714" s="30"/>
      <c r="AP1714" s="109" t="s">
        <v>2467</v>
      </c>
      <c r="AQ1714"/>
      <c r="AR1714"/>
      <c r="AS1714"/>
      <c r="AT1714"/>
      <c r="AU1714"/>
      <c r="AV1714"/>
    </row>
    <row r="1715" spans="27:48" ht="23.45" customHeight="1" x14ac:dyDescent="0.2">
      <c r="AA1715" s="97"/>
      <c r="AB1715" s="97"/>
      <c r="AC1715" s="97"/>
      <c r="AD1715" s="97"/>
      <c r="AE1715" s="97"/>
      <c r="AF1715" s="93"/>
      <c r="AG1715" s="93"/>
      <c r="AH1715" s="93"/>
      <c r="AI1715" s="30"/>
      <c r="AJ1715" s="30"/>
      <c r="AK1715" s="30"/>
      <c r="AL1715" s="30"/>
      <c r="AM1715" s="109"/>
      <c r="AN1715" s="109"/>
      <c r="AO1715" s="30"/>
      <c r="AP1715" s="109" t="s">
        <v>2468</v>
      </c>
      <c r="AQ1715"/>
      <c r="AR1715"/>
      <c r="AS1715"/>
      <c r="AT1715"/>
      <c r="AU1715"/>
      <c r="AV1715"/>
    </row>
    <row r="1716" spans="27:48" ht="23.45" customHeight="1" x14ac:dyDescent="0.2">
      <c r="AA1716" s="97"/>
      <c r="AB1716" s="97"/>
      <c r="AC1716" s="97"/>
      <c r="AD1716" s="97"/>
      <c r="AE1716" s="97"/>
      <c r="AF1716" s="93"/>
      <c r="AG1716" s="93"/>
      <c r="AH1716" s="93"/>
      <c r="AI1716" s="30"/>
      <c r="AJ1716" s="30"/>
      <c r="AK1716" s="30"/>
      <c r="AL1716" s="30"/>
      <c r="AM1716" s="109"/>
      <c r="AN1716" s="109"/>
      <c r="AO1716" s="30"/>
      <c r="AP1716" s="109" t="s">
        <v>2469</v>
      </c>
      <c r="AQ1716"/>
      <c r="AR1716"/>
      <c r="AS1716"/>
      <c r="AT1716"/>
      <c r="AU1716"/>
      <c r="AV1716"/>
    </row>
    <row r="1717" spans="27:48" ht="23.45" customHeight="1" x14ac:dyDescent="0.2">
      <c r="AA1717" s="97"/>
      <c r="AB1717" s="97"/>
      <c r="AC1717" s="97"/>
      <c r="AD1717" s="97"/>
      <c r="AE1717" s="97"/>
      <c r="AF1717" s="93"/>
      <c r="AG1717" s="93"/>
      <c r="AH1717" s="93"/>
      <c r="AI1717" s="30"/>
      <c r="AJ1717" s="30"/>
      <c r="AK1717" s="30"/>
      <c r="AL1717" s="30"/>
      <c r="AM1717" s="109"/>
      <c r="AN1717" s="109"/>
      <c r="AO1717" s="30"/>
      <c r="AP1717" s="109" t="s">
        <v>2470</v>
      </c>
      <c r="AQ1717"/>
      <c r="AR1717"/>
      <c r="AS1717"/>
      <c r="AT1717"/>
      <c r="AU1717"/>
      <c r="AV1717"/>
    </row>
    <row r="1718" spans="27:48" ht="23.45" customHeight="1" x14ac:dyDescent="0.2">
      <c r="AA1718" s="97"/>
      <c r="AB1718" s="97"/>
      <c r="AC1718" s="97"/>
      <c r="AD1718" s="97"/>
      <c r="AE1718" s="97"/>
      <c r="AF1718" s="93"/>
      <c r="AG1718" s="93"/>
      <c r="AH1718" s="93"/>
      <c r="AI1718" s="30"/>
      <c r="AJ1718" s="30"/>
      <c r="AK1718" s="30"/>
      <c r="AL1718" s="30"/>
      <c r="AM1718" s="109"/>
      <c r="AN1718" s="109"/>
      <c r="AO1718" s="30"/>
      <c r="AP1718" s="109" t="s">
        <v>2471</v>
      </c>
      <c r="AQ1718"/>
      <c r="AR1718"/>
      <c r="AS1718"/>
      <c r="AT1718"/>
      <c r="AU1718"/>
      <c r="AV1718"/>
    </row>
    <row r="1719" spans="27:48" ht="23.45" customHeight="1" x14ac:dyDescent="0.2">
      <c r="AA1719" s="97"/>
      <c r="AB1719" s="97"/>
      <c r="AC1719" s="97"/>
      <c r="AD1719" s="97"/>
      <c r="AE1719" s="97"/>
      <c r="AF1719" s="93"/>
      <c r="AG1719" s="93"/>
      <c r="AH1719" s="93"/>
      <c r="AI1719" s="30"/>
      <c r="AJ1719" s="30"/>
      <c r="AK1719" s="30"/>
      <c r="AL1719" s="30"/>
      <c r="AM1719" s="109"/>
      <c r="AN1719" s="109"/>
      <c r="AO1719" s="30"/>
      <c r="AP1719" s="109" t="s">
        <v>2472</v>
      </c>
      <c r="AQ1719"/>
      <c r="AR1719"/>
      <c r="AS1719"/>
      <c r="AT1719"/>
      <c r="AU1719"/>
      <c r="AV1719"/>
    </row>
    <row r="1720" spans="27:48" ht="23.45" customHeight="1" x14ac:dyDescent="0.2">
      <c r="AA1720" s="97"/>
      <c r="AB1720" s="97"/>
      <c r="AC1720" s="97"/>
      <c r="AD1720" s="97"/>
      <c r="AE1720" s="97"/>
      <c r="AF1720" s="93"/>
      <c r="AG1720" s="93"/>
      <c r="AH1720" s="93"/>
      <c r="AI1720" s="30"/>
      <c r="AJ1720" s="30"/>
      <c r="AK1720" s="30"/>
      <c r="AL1720" s="30"/>
      <c r="AM1720" s="109"/>
      <c r="AN1720" s="109"/>
      <c r="AO1720" s="30"/>
      <c r="AP1720" s="109" t="s">
        <v>2473</v>
      </c>
      <c r="AQ1720"/>
      <c r="AR1720"/>
      <c r="AS1720"/>
      <c r="AT1720"/>
      <c r="AU1720"/>
      <c r="AV1720"/>
    </row>
    <row r="1721" spans="27:48" ht="23.45" customHeight="1" x14ac:dyDescent="0.2">
      <c r="AA1721" s="97"/>
      <c r="AB1721" s="97"/>
      <c r="AC1721" s="97"/>
      <c r="AD1721" s="97"/>
      <c r="AE1721" s="97"/>
      <c r="AF1721" s="93"/>
      <c r="AG1721" s="93"/>
      <c r="AH1721" s="93"/>
      <c r="AI1721" s="30"/>
      <c r="AJ1721" s="30"/>
      <c r="AK1721" s="30"/>
      <c r="AL1721" s="30"/>
      <c r="AM1721" s="109"/>
      <c r="AN1721" s="109"/>
      <c r="AO1721" s="30"/>
      <c r="AP1721" s="109" t="s">
        <v>2474</v>
      </c>
      <c r="AQ1721"/>
      <c r="AR1721"/>
      <c r="AS1721"/>
      <c r="AT1721"/>
      <c r="AU1721"/>
      <c r="AV1721"/>
    </row>
    <row r="1722" spans="27:48" ht="23.45" customHeight="1" x14ac:dyDescent="0.2">
      <c r="AA1722" s="97"/>
      <c r="AB1722" s="97"/>
      <c r="AC1722" s="97"/>
      <c r="AD1722" s="97"/>
      <c r="AE1722" s="97"/>
      <c r="AF1722" s="93"/>
      <c r="AG1722" s="93"/>
      <c r="AH1722" s="93"/>
      <c r="AI1722" s="30"/>
      <c r="AJ1722" s="30"/>
      <c r="AK1722" s="30"/>
      <c r="AL1722" s="30"/>
      <c r="AM1722" s="109"/>
      <c r="AN1722" s="109"/>
      <c r="AO1722" s="30"/>
      <c r="AP1722" s="109" t="s">
        <v>2475</v>
      </c>
      <c r="AQ1722"/>
      <c r="AR1722"/>
      <c r="AS1722"/>
      <c r="AT1722"/>
      <c r="AU1722"/>
      <c r="AV1722"/>
    </row>
    <row r="1723" spans="27:48" ht="23.45" customHeight="1" x14ac:dyDescent="0.2">
      <c r="AA1723" s="97"/>
      <c r="AB1723" s="97"/>
      <c r="AC1723" s="97"/>
      <c r="AD1723" s="97"/>
      <c r="AE1723" s="97"/>
      <c r="AF1723" s="93"/>
      <c r="AG1723" s="93"/>
      <c r="AH1723" s="93"/>
      <c r="AI1723" s="30"/>
      <c r="AJ1723" s="30"/>
      <c r="AK1723" s="30"/>
      <c r="AL1723" s="30"/>
      <c r="AM1723" s="109"/>
      <c r="AN1723" s="109"/>
      <c r="AO1723" s="30"/>
      <c r="AP1723" s="109" t="s">
        <v>2476</v>
      </c>
      <c r="AQ1723"/>
      <c r="AR1723"/>
      <c r="AS1723"/>
      <c r="AT1723"/>
      <c r="AU1723"/>
      <c r="AV1723"/>
    </row>
    <row r="1724" spans="27:48" ht="23.45" customHeight="1" x14ac:dyDescent="0.2">
      <c r="AA1724" s="97"/>
      <c r="AB1724" s="97"/>
      <c r="AC1724" s="97"/>
      <c r="AD1724" s="97"/>
      <c r="AE1724" s="97"/>
      <c r="AF1724" s="93"/>
      <c r="AG1724" s="93"/>
      <c r="AH1724" s="93"/>
      <c r="AI1724" s="30"/>
      <c r="AJ1724" s="30"/>
      <c r="AK1724" s="30"/>
      <c r="AL1724" s="30"/>
      <c r="AM1724" s="109"/>
      <c r="AN1724" s="109"/>
      <c r="AO1724" s="30"/>
      <c r="AP1724" s="109" t="s">
        <v>2477</v>
      </c>
      <c r="AQ1724"/>
      <c r="AR1724"/>
      <c r="AS1724"/>
      <c r="AT1724"/>
      <c r="AU1724"/>
      <c r="AV1724"/>
    </row>
    <row r="1725" spans="27:48" ht="23.45" customHeight="1" x14ac:dyDescent="0.2">
      <c r="AA1725" s="97"/>
      <c r="AB1725" s="97"/>
      <c r="AC1725" s="97"/>
      <c r="AD1725" s="97"/>
      <c r="AE1725" s="97"/>
      <c r="AF1725" s="93"/>
      <c r="AG1725" s="93"/>
      <c r="AH1725" s="93"/>
      <c r="AI1725" s="30"/>
      <c r="AJ1725" s="30"/>
      <c r="AK1725" s="30"/>
      <c r="AL1725" s="30"/>
      <c r="AM1725" s="109"/>
      <c r="AN1725" s="109"/>
      <c r="AO1725" s="30"/>
      <c r="AP1725" s="109" t="s">
        <v>2478</v>
      </c>
      <c r="AQ1725"/>
      <c r="AR1725"/>
      <c r="AS1725"/>
      <c r="AT1725"/>
      <c r="AU1725"/>
      <c r="AV1725"/>
    </row>
    <row r="1726" spans="27:48" ht="23.45" customHeight="1" x14ac:dyDescent="0.2">
      <c r="AA1726" s="97"/>
      <c r="AB1726" s="97"/>
      <c r="AC1726" s="97"/>
      <c r="AD1726" s="97"/>
      <c r="AE1726" s="97"/>
      <c r="AF1726" s="93"/>
      <c r="AG1726" s="93"/>
      <c r="AH1726" s="93"/>
      <c r="AI1726" s="30"/>
      <c r="AJ1726" s="30"/>
      <c r="AK1726" s="30"/>
      <c r="AL1726" s="30"/>
      <c r="AM1726" s="109"/>
      <c r="AN1726" s="109"/>
      <c r="AO1726" s="30"/>
      <c r="AP1726" s="109" t="s">
        <v>2479</v>
      </c>
      <c r="AQ1726"/>
      <c r="AR1726"/>
      <c r="AS1726"/>
      <c r="AT1726"/>
      <c r="AU1726"/>
      <c r="AV1726"/>
    </row>
    <row r="1727" spans="27:48" ht="23.45" customHeight="1" x14ac:dyDescent="0.2">
      <c r="AA1727" s="97"/>
      <c r="AB1727" s="97"/>
      <c r="AC1727" s="97"/>
      <c r="AD1727" s="97"/>
      <c r="AE1727" s="97"/>
      <c r="AF1727" s="93"/>
      <c r="AG1727" s="93"/>
      <c r="AH1727" s="93"/>
      <c r="AI1727" s="30"/>
      <c r="AJ1727" s="30"/>
      <c r="AK1727" s="30"/>
      <c r="AL1727" s="30"/>
      <c r="AM1727" s="109"/>
      <c r="AN1727" s="109"/>
      <c r="AO1727" s="30"/>
      <c r="AP1727" s="109" t="s">
        <v>2480</v>
      </c>
      <c r="AQ1727"/>
      <c r="AR1727"/>
      <c r="AS1727"/>
      <c r="AT1727"/>
      <c r="AU1727"/>
      <c r="AV1727"/>
    </row>
    <row r="1728" spans="27:48" ht="23.45" customHeight="1" x14ac:dyDescent="0.2">
      <c r="AA1728" s="97"/>
      <c r="AB1728" s="97"/>
      <c r="AC1728" s="97"/>
      <c r="AD1728" s="97"/>
      <c r="AE1728" s="97"/>
      <c r="AF1728" s="93"/>
      <c r="AG1728" s="93"/>
      <c r="AH1728" s="93"/>
      <c r="AI1728" s="30"/>
      <c r="AJ1728" s="30"/>
      <c r="AK1728" s="30"/>
      <c r="AL1728" s="30"/>
      <c r="AM1728" s="109"/>
      <c r="AN1728" s="109"/>
      <c r="AO1728" s="30"/>
      <c r="AP1728" s="109" t="s">
        <v>2481</v>
      </c>
      <c r="AQ1728"/>
      <c r="AR1728"/>
      <c r="AS1728"/>
      <c r="AT1728"/>
      <c r="AU1728"/>
      <c r="AV1728"/>
    </row>
    <row r="1729" spans="27:48" ht="23.45" customHeight="1" x14ac:dyDescent="0.2">
      <c r="AA1729" s="97"/>
      <c r="AB1729" s="97"/>
      <c r="AC1729" s="97"/>
      <c r="AD1729" s="97"/>
      <c r="AE1729" s="97"/>
      <c r="AF1729" s="93"/>
      <c r="AG1729" s="93"/>
      <c r="AH1729" s="93"/>
      <c r="AI1729" s="30"/>
      <c r="AJ1729" s="30"/>
      <c r="AK1729" s="30"/>
      <c r="AL1729" s="30"/>
      <c r="AM1729" s="109"/>
      <c r="AN1729" s="109"/>
      <c r="AO1729" s="30"/>
      <c r="AP1729" s="109" t="s">
        <v>2482</v>
      </c>
      <c r="AQ1729"/>
      <c r="AR1729"/>
      <c r="AS1729"/>
      <c r="AT1729"/>
      <c r="AU1729"/>
      <c r="AV1729"/>
    </row>
    <row r="1730" spans="27:48" ht="23.45" customHeight="1" x14ac:dyDescent="0.2">
      <c r="AA1730" s="97"/>
      <c r="AB1730" s="97"/>
      <c r="AC1730" s="97"/>
      <c r="AD1730" s="97"/>
      <c r="AE1730" s="97"/>
      <c r="AF1730" s="93"/>
      <c r="AG1730" s="93"/>
      <c r="AH1730" s="93"/>
      <c r="AI1730" s="30"/>
      <c r="AJ1730" s="30"/>
      <c r="AK1730" s="30"/>
      <c r="AL1730" s="30"/>
      <c r="AM1730" s="109"/>
      <c r="AN1730" s="109"/>
      <c r="AO1730" s="30"/>
      <c r="AP1730" s="109" t="s">
        <v>2483</v>
      </c>
      <c r="AQ1730"/>
      <c r="AR1730"/>
      <c r="AS1730"/>
      <c r="AT1730"/>
      <c r="AU1730"/>
      <c r="AV1730"/>
    </row>
    <row r="1731" spans="27:48" ht="23.45" customHeight="1" x14ac:dyDescent="0.2">
      <c r="AA1731" s="97"/>
      <c r="AB1731" s="97"/>
      <c r="AC1731" s="97"/>
      <c r="AD1731" s="97"/>
      <c r="AE1731" s="97"/>
      <c r="AF1731" s="93"/>
      <c r="AG1731" s="93"/>
      <c r="AH1731" s="93"/>
      <c r="AI1731" s="30"/>
      <c r="AJ1731" s="30"/>
      <c r="AK1731" s="30"/>
      <c r="AL1731" s="30"/>
      <c r="AM1731" s="109"/>
      <c r="AN1731" s="109"/>
      <c r="AO1731" s="30"/>
      <c r="AP1731" s="109" t="s">
        <v>2484</v>
      </c>
      <c r="AQ1731"/>
      <c r="AR1731"/>
      <c r="AS1731"/>
      <c r="AT1731"/>
      <c r="AU1731"/>
      <c r="AV1731"/>
    </row>
    <row r="1732" spans="27:48" ht="23.45" customHeight="1" x14ac:dyDescent="0.2">
      <c r="AA1732" s="97"/>
      <c r="AB1732" s="97"/>
      <c r="AC1732" s="97"/>
      <c r="AD1732" s="97"/>
      <c r="AE1732" s="97"/>
      <c r="AF1732" s="93"/>
      <c r="AG1732" s="93"/>
      <c r="AH1732" s="93"/>
      <c r="AI1732" s="30"/>
      <c r="AJ1732" s="30"/>
      <c r="AK1732" s="30"/>
      <c r="AL1732" s="30"/>
      <c r="AM1732" s="109"/>
      <c r="AN1732" s="109"/>
      <c r="AO1732" s="30"/>
      <c r="AP1732" s="109" t="s">
        <v>2485</v>
      </c>
      <c r="AQ1732"/>
      <c r="AR1732"/>
      <c r="AS1732"/>
      <c r="AT1732"/>
      <c r="AU1732"/>
      <c r="AV1732"/>
    </row>
    <row r="1733" spans="27:48" ht="23.45" customHeight="1" x14ac:dyDescent="0.2">
      <c r="AA1733" s="97"/>
      <c r="AB1733" s="97"/>
      <c r="AC1733" s="97"/>
      <c r="AD1733" s="97"/>
      <c r="AE1733" s="97"/>
      <c r="AF1733" s="93"/>
      <c r="AG1733" s="93"/>
      <c r="AH1733" s="93"/>
      <c r="AI1733" s="30"/>
      <c r="AJ1733" s="30"/>
      <c r="AK1733" s="30"/>
      <c r="AL1733" s="30"/>
      <c r="AM1733" s="109"/>
      <c r="AN1733" s="109"/>
      <c r="AO1733" s="30"/>
      <c r="AP1733" s="109" t="s">
        <v>2486</v>
      </c>
      <c r="AQ1733"/>
      <c r="AR1733"/>
      <c r="AS1733"/>
      <c r="AT1733"/>
      <c r="AU1733"/>
      <c r="AV1733"/>
    </row>
    <row r="1734" spans="27:48" ht="23.45" customHeight="1" x14ac:dyDescent="0.2">
      <c r="AA1734" s="97"/>
      <c r="AB1734" s="97"/>
      <c r="AC1734" s="97"/>
      <c r="AD1734" s="97"/>
      <c r="AE1734" s="97"/>
      <c r="AF1734" s="93"/>
      <c r="AG1734" s="93"/>
      <c r="AH1734" s="93"/>
      <c r="AI1734" s="30"/>
      <c r="AJ1734" s="30"/>
      <c r="AK1734" s="30"/>
      <c r="AL1734" s="30"/>
      <c r="AM1734" s="109"/>
      <c r="AN1734" s="109"/>
      <c r="AO1734" s="30"/>
      <c r="AP1734" s="109" t="s">
        <v>2487</v>
      </c>
      <c r="AQ1734"/>
      <c r="AR1734"/>
      <c r="AS1734"/>
      <c r="AT1734"/>
      <c r="AU1734"/>
      <c r="AV1734"/>
    </row>
    <row r="1735" spans="27:48" ht="23.45" customHeight="1" x14ac:dyDescent="0.2">
      <c r="AA1735" s="97"/>
      <c r="AB1735" s="97"/>
      <c r="AC1735" s="97"/>
      <c r="AD1735" s="97"/>
      <c r="AE1735" s="97"/>
      <c r="AF1735" s="93"/>
      <c r="AG1735" s="93"/>
      <c r="AH1735" s="93"/>
      <c r="AI1735" s="30"/>
      <c r="AJ1735" s="30"/>
      <c r="AK1735" s="30"/>
      <c r="AL1735" s="30"/>
      <c r="AM1735" s="109"/>
      <c r="AN1735" s="109"/>
      <c r="AO1735" s="30"/>
      <c r="AP1735" s="109" t="s">
        <v>2488</v>
      </c>
      <c r="AQ1735"/>
      <c r="AR1735"/>
      <c r="AS1735"/>
      <c r="AT1735"/>
      <c r="AU1735"/>
      <c r="AV1735"/>
    </row>
    <row r="1736" spans="27:48" ht="23.45" customHeight="1" x14ac:dyDescent="0.2">
      <c r="AA1736" s="97"/>
      <c r="AB1736" s="97"/>
      <c r="AC1736" s="97"/>
      <c r="AD1736" s="97"/>
      <c r="AE1736" s="97"/>
      <c r="AF1736" s="93"/>
      <c r="AG1736" s="93"/>
      <c r="AH1736" s="93"/>
      <c r="AI1736" s="30"/>
      <c r="AJ1736" s="30"/>
      <c r="AK1736" s="30"/>
      <c r="AL1736" s="30"/>
      <c r="AM1736" s="109"/>
      <c r="AN1736" s="109"/>
      <c r="AO1736" s="30"/>
      <c r="AP1736" s="109" t="s">
        <v>2489</v>
      </c>
      <c r="AQ1736"/>
      <c r="AR1736"/>
      <c r="AS1736"/>
      <c r="AT1736"/>
      <c r="AU1736"/>
      <c r="AV1736"/>
    </row>
    <row r="1737" spans="27:48" ht="23.45" customHeight="1" x14ac:dyDescent="0.2">
      <c r="AA1737" s="97"/>
      <c r="AB1737" s="97"/>
      <c r="AC1737" s="97"/>
      <c r="AD1737" s="97"/>
      <c r="AE1737" s="97"/>
      <c r="AF1737" s="93"/>
      <c r="AG1737" s="93"/>
      <c r="AH1737" s="93"/>
      <c r="AI1737" s="30"/>
      <c r="AJ1737" s="30"/>
      <c r="AK1737" s="30"/>
      <c r="AL1737" s="30"/>
      <c r="AM1737" s="109"/>
      <c r="AN1737" s="109"/>
      <c r="AO1737" s="30"/>
      <c r="AP1737" s="109" t="s">
        <v>2490</v>
      </c>
      <c r="AQ1737"/>
      <c r="AR1737"/>
      <c r="AS1737"/>
      <c r="AT1737"/>
      <c r="AU1737"/>
      <c r="AV1737"/>
    </row>
    <row r="1738" spans="27:48" ht="23.45" customHeight="1" x14ac:dyDescent="0.2">
      <c r="AA1738" s="97"/>
      <c r="AB1738" s="97"/>
      <c r="AC1738" s="97"/>
      <c r="AD1738" s="97"/>
      <c r="AE1738" s="97"/>
      <c r="AF1738" s="93"/>
      <c r="AG1738" s="93"/>
      <c r="AH1738" s="93"/>
      <c r="AI1738" s="30"/>
      <c r="AJ1738" s="30"/>
      <c r="AK1738" s="30"/>
      <c r="AL1738" s="30"/>
      <c r="AM1738" s="109"/>
      <c r="AN1738" s="109"/>
      <c r="AO1738" s="30"/>
      <c r="AP1738" s="109" t="s">
        <v>2491</v>
      </c>
      <c r="AQ1738"/>
      <c r="AR1738"/>
      <c r="AS1738"/>
      <c r="AT1738"/>
      <c r="AU1738"/>
      <c r="AV1738"/>
    </row>
    <row r="1739" spans="27:48" ht="23.45" customHeight="1" x14ac:dyDescent="0.2">
      <c r="AA1739" s="97"/>
      <c r="AB1739" s="97"/>
      <c r="AC1739" s="97"/>
      <c r="AD1739" s="97"/>
      <c r="AE1739" s="97"/>
      <c r="AF1739" s="93"/>
      <c r="AG1739" s="93"/>
      <c r="AH1739" s="93"/>
      <c r="AI1739" s="30"/>
      <c r="AJ1739" s="30"/>
      <c r="AK1739" s="30"/>
      <c r="AL1739" s="30"/>
      <c r="AM1739" s="109"/>
      <c r="AN1739" s="109"/>
      <c r="AO1739" s="30"/>
      <c r="AP1739" s="109" t="s">
        <v>2492</v>
      </c>
      <c r="AQ1739"/>
      <c r="AR1739"/>
      <c r="AS1739"/>
      <c r="AT1739"/>
      <c r="AU1739"/>
      <c r="AV1739"/>
    </row>
    <row r="1740" spans="27:48" ht="23.45" customHeight="1" x14ac:dyDescent="0.2">
      <c r="AA1740" s="97"/>
      <c r="AB1740" s="97"/>
      <c r="AC1740" s="97"/>
      <c r="AD1740" s="97"/>
      <c r="AE1740" s="97"/>
      <c r="AF1740" s="93"/>
      <c r="AG1740" s="93"/>
      <c r="AH1740" s="93"/>
      <c r="AI1740" s="30"/>
      <c r="AJ1740" s="30"/>
      <c r="AK1740" s="30"/>
      <c r="AL1740" s="30"/>
      <c r="AM1740" s="109"/>
      <c r="AN1740" s="109"/>
      <c r="AO1740" s="30"/>
      <c r="AP1740" s="109" t="s">
        <v>2493</v>
      </c>
      <c r="AQ1740"/>
      <c r="AR1740"/>
      <c r="AS1740"/>
      <c r="AT1740"/>
      <c r="AU1740"/>
      <c r="AV1740"/>
    </row>
    <row r="1741" spans="27:48" ht="23.45" customHeight="1" x14ac:dyDescent="0.2">
      <c r="AA1741" s="97"/>
      <c r="AB1741" s="97"/>
      <c r="AC1741" s="97"/>
      <c r="AD1741" s="97"/>
      <c r="AE1741" s="97"/>
      <c r="AF1741" s="93"/>
      <c r="AG1741" s="93"/>
      <c r="AH1741" s="93"/>
      <c r="AI1741" s="30"/>
      <c r="AJ1741" s="30"/>
      <c r="AK1741" s="30"/>
      <c r="AL1741" s="30"/>
      <c r="AM1741" s="109"/>
      <c r="AN1741" s="109"/>
      <c r="AO1741" s="30"/>
      <c r="AP1741" s="109" t="s">
        <v>2494</v>
      </c>
      <c r="AQ1741"/>
      <c r="AR1741"/>
      <c r="AS1741"/>
      <c r="AT1741"/>
      <c r="AU1741"/>
      <c r="AV1741"/>
    </row>
    <row r="1742" spans="27:48" ht="23.45" customHeight="1" x14ac:dyDescent="0.2">
      <c r="AA1742" s="97"/>
      <c r="AB1742" s="97"/>
      <c r="AC1742" s="97"/>
      <c r="AD1742" s="97"/>
      <c r="AE1742" s="97"/>
      <c r="AF1742" s="93"/>
      <c r="AG1742" s="93"/>
      <c r="AH1742" s="93"/>
      <c r="AI1742" s="30"/>
      <c r="AJ1742" s="30"/>
      <c r="AK1742" s="30"/>
      <c r="AL1742" s="30"/>
      <c r="AM1742" s="109"/>
      <c r="AN1742" s="109"/>
      <c r="AO1742" s="30"/>
      <c r="AP1742" s="109" t="s">
        <v>2495</v>
      </c>
      <c r="AQ1742"/>
      <c r="AR1742"/>
      <c r="AS1742"/>
      <c r="AT1742"/>
      <c r="AU1742"/>
      <c r="AV1742"/>
    </row>
    <row r="1743" spans="27:48" ht="23.45" customHeight="1" x14ac:dyDescent="0.2">
      <c r="AA1743" s="97"/>
      <c r="AB1743" s="97"/>
      <c r="AC1743" s="97"/>
      <c r="AD1743" s="97"/>
      <c r="AE1743" s="97"/>
      <c r="AF1743" s="93"/>
      <c r="AG1743" s="93"/>
      <c r="AH1743" s="93"/>
      <c r="AI1743" s="30"/>
      <c r="AJ1743" s="30"/>
      <c r="AK1743" s="30"/>
      <c r="AL1743" s="30"/>
      <c r="AM1743" s="109"/>
      <c r="AN1743" s="109"/>
      <c r="AO1743" s="30"/>
      <c r="AP1743" s="109" t="s">
        <v>2496</v>
      </c>
      <c r="AQ1743"/>
      <c r="AR1743"/>
      <c r="AS1743"/>
      <c r="AT1743"/>
      <c r="AU1743"/>
      <c r="AV1743"/>
    </row>
    <row r="1744" spans="27:48" ht="23.45" customHeight="1" x14ac:dyDescent="0.2">
      <c r="AA1744" s="97"/>
      <c r="AB1744" s="97"/>
      <c r="AC1744" s="97"/>
      <c r="AD1744" s="97"/>
      <c r="AE1744" s="97"/>
      <c r="AF1744" s="93"/>
      <c r="AG1744" s="93"/>
      <c r="AH1744" s="93"/>
      <c r="AI1744" s="30"/>
      <c r="AJ1744" s="30"/>
      <c r="AK1744" s="30"/>
      <c r="AL1744" s="30"/>
      <c r="AM1744" s="109"/>
      <c r="AN1744" s="109"/>
      <c r="AO1744" s="30"/>
      <c r="AP1744" s="109" t="s">
        <v>2497</v>
      </c>
      <c r="AQ1744"/>
      <c r="AR1744"/>
      <c r="AS1744"/>
      <c r="AT1744"/>
      <c r="AU1744"/>
      <c r="AV1744"/>
    </row>
    <row r="1745" spans="27:48" ht="23.45" customHeight="1" x14ac:dyDescent="0.2">
      <c r="AA1745" s="97"/>
      <c r="AB1745" s="97"/>
      <c r="AC1745" s="97"/>
      <c r="AD1745" s="97"/>
      <c r="AE1745" s="97"/>
      <c r="AF1745" s="93"/>
      <c r="AG1745" s="93"/>
      <c r="AH1745" s="93"/>
      <c r="AI1745" s="30"/>
      <c r="AJ1745" s="30"/>
      <c r="AK1745" s="30"/>
      <c r="AL1745" s="30"/>
      <c r="AM1745" s="109"/>
      <c r="AN1745" s="109"/>
      <c r="AO1745" s="30"/>
      <c r="AP1745" s="109" t="s">
        <v>2498</v>
      </c>
      <c r="AQ1745"/>
      <c r="AR1745"/>
      <c r="AS1745"/>
      <c r="AT1745"/>
      <c r="AU1745"/>
      <c r="AV1745"/>
    </row>
    <row r="1746" spans="27:48" ht="23.45" customHeight="1" x14ac:dyDescent="0.2">
      <c r="AA1746" s="97"/>
      <c r="AB1746" s="97"/>
      <c r="AC1746" s="97"/>
      <c r="AD1746" s="97"/>
      <c r="AE1746" s="97"/>
      <c r="AF1746" s="93"/>
      <c r="AG1746" s="93"/>
      <c r="AH1746" s="93"/>
      <c r="AI1746" s="30"/>
      <c r="AJ1746" s="30"/>
      <c r="AK1746" s="30"/>
      <c r="AL1746" s="30"/>
      <c r="AM1746" s="109"/>
      <c r="AN1746" s="109"/>
      <c r="AO1746" s="30"/>
      <c r="AP1746" s="109" t="s">
        <v>2499</v>
      </c>
      <c r="AQ1746"/>
      <c r="AR1746"/>
      <c r="AS1746"/>
      <c r="AT1746"/>
      <c r="AU1746"/>
      <c r="AV1746"/>
    </row>
    <row r="1747" spans="27:48" ht="23.45" customHeight="1" x14ac:dyDescent="0.2">
      <c r="AA1747" s="97"/>
      <c r="AB1747" s="97"/>
      <c r="AC1747" s="97"/>
      <c r="AD1747" s="97"/>
      <c r="AE1747" s="97"/>
      <c r="AF1747" s="93"/>
      <c r="AG1747" s="93"/>
      <c r="AH1747" s="93"/>
      <c r="AI1747" s="30"/>
      <c r="AJ1747" s="30"/>
      <c r="AK1747" s="30"/>
      <c r="AL1747" s="30"/>
      <c r="AM1747" s="109"/>
      <c r="AN1747" s="109"/>
      <c r="AO1747" s="30"/>
      <c r="AP1747" s="109" t="s">
        <v>2500</v>
      </c>
      <c r="AQ1747"/>
      <c r="AR1747"/>
      <c r="AS1747"/>
      <c r="AT1747"/>
      <c r="AU1747"/>
      <c r="AV1747"/>
    </row>
    <row r="1748" spans="27:48" ht="23.45" customHeight="1" x14ac:dyDescent="0.2">
      <c r="AA1748" s="97"/>
      <c r="AB1748" s="97"/>
      <c r="AC1748" s="97"/>
      <c r="AD1748" s="97"/>
      <c r="AE1748" s="97"/>
      <c r="AF1748" s="93"/>
      <c r="AG1748" s="93"/>
      <c r="AH1748" s="93"/>
      <c r="AI1748" s="30"/>
      <c r="AJ1748" s="30"/>
      <c r="AK1748" s="30"/>
      <c r="AL1748" s="30"/>
      <c r="AM1748" s="109"/>
      <c r="AN1748" s="109"/>
      <c r="AO1748" s="30"/>
      <c r="AP1748" s="109" t="s">
        <v>2501</v>
      </c>
      <c r="AQ1748"/>
      <c r="AR1748"/>
      <c r="AS1748"/>
      <c r="AT1748"/>
      <c r="AU1748"/>
      <c r="AV1748"/>
    </row>
    <row r="1749" spans="27:48" ht="23.45" customHeight="1" x14ac:dyDescent="0.2">
      <c r="AA1749" s="97"/>
      <c r="AB1749" s="97"/>
      <c r="AC1749" s="97"/>
      <c r="AD1749" s="97"/>
      <c r="AE1749" s="97"/>
      <c r="AF1749" s="93"/>
      <c r="AG1749" s="93"/>
      <c r="AH1749" s="93"/>
      <c r="AI1749" s="30"/>
      <c r="AJ1749" s="30"/>
      <c r="AK1749" s="30"/>
      <c r="AL1749" s="30"/>
      <c r="AM1749" s="109"/>
      <c r="AN1749" s="109"/>
      <c r="AO1749" s="30"/>
      <c r="AP1749" s="109" t="s">
        <v>2502</v>
      </c>
      <c r="AQ1749"/>
      <c r="AR1749"/>
      <c r="AS1749"/>
      <c r="AT1749"/>
      <c r="AU1749"/>
      <c r="AV1749"/>
    </row>
    <row r="1750" spans="27:48" ht="23.45" customHeight="1" x14ac:dyDescent="0.2">
      <c r="AA1750" s="97"/>
      <c r="AB1750" s="97"/>
      <c r="AC1750" s="97"/>
      <c r="AD1750" s="97"/>
      <c r="AE1750" s="97"/>
      <c r="AF1750" s="93"/>
      <c r="AG1750" s="93"/>
      <c r="AH1750" s="93"/>
      <c r="AI1750" s="30"/>
      <c r="AJ1750" s="30"/>
      <c r="AK1750" s="30"/>
      <c r="AL1750" s="30"/>
      <c r="AM1750" s="109"/>
      <c r="AN1750" s="109"/>
      <c r="AO1750" s="30"/>
      <c r="AP1750" s="109" t="s">
        <v>2503</v>
      </c>
      <c r="AQ1750"/>
      <c r="AR1750"/>
      <c r="AS1750"/>
      <c r="AT1750"/>
      <c r="AU1750"/>
      <c r="AV1750"/>
    </row>
    <row r="1751" spans="27:48" ht="23.45" customHeight="1" x14ac:dyDescent="0.2">
      <c r="AA1751" s="97"/>
      <c r="AB1751" s="97"/>
      <c r="AC1751" s="97"/>
      <c r="AD1751" s="97"/>
      <c r="AE1751" s="97"/>
      <c r="AF1751" s="93"/>
      <c r="AG1751" s="93"/>
      <c r="AH1751" s="93"/>
      <c r="AI1751" s="30"/>
      <c r="AJ1751" s="30"/>
      <c r="AK1751" s="30"/>
      <c r="AL1751" s="30"/>
      <c r="AM1751" s="109"/>
      <c r="AN1751" s="109"/>
      <c r="AO1751" s="30"/>
      <c r="AP1751" s="109" t="s">
        <v>2504</v>
      </c>
      <c r="AQ1751"/>
      <c r="AR1751"/>
      <c r="AS1751"/>
      <c r="AT1751"/>
      <c r="AU1751"/>
      <c r="AV1751"/>
    </row>
    <row r="1752" spans="27:48" ht="23.45" customHeight="1" x14ac:dyDescent="0.2">
      <c r="AA1752" s="97"/>
      <c r="AB1752" s="97"/>
      <c r="AC1752" s="97"/>
      <c r="AD1752" s="97"/>
      <c r="AE1752" s="97"/>
      <c r="AF1752" s="93"/>
      <c r="AG1752" s="93"/>
      <c r="AH1752" s="93"/>
      <c r="AI1752" s="30"/>
      <c r="AJ1752" s="30"/>
      <c r="AK1752" s="30"/>
      <c r="AL1752" s="30"/>
      <c r="AM1752" s="109"/>
      <c r="AN1752" s="109"/>
      <c r="AO1752" s="30"/>
      <c r="AP1752" s="109" t="s">
        <v>2505</v>
      </c>
      <c r="AQ1752"/>
      <c r="AR1752"/>
      <c r="AS1752"/>
      <c r="AT1752"/>
      <c r="AU1752"/>
      <c r="AV1752"/>
    </row>
    <row r="1753" spans="27:48" ht="23.45" customHeight="1" x14ac:dyDescent="0.2">
      <c r="AA1753" s="97"/>
      <c r="AB1753" s="97"/>
      <c r="AC1753" s="97"/>
      <c r="AD1753" s="97"/>
      <c r="AE1753" s="97"/>
      <c r="AF1753" s="93"/>
      <c r="AG1753" s="93"/>
      <c r="AH1753" s="93"/>
      <c r="AI1753" s="30"/>
      <c r="AJ1753" s="30"/>
      <c r="AK1753" s="30"/>
      <c r="AL1753" s="30"/>
      <c r="AM1753" s="109"/>
      <c r="AN1753" s="109"/>
      <c r="AO1753" s="30"/>
      <c r="AP1753" s="109" t="s">
        <v>2506</v>
      </c>
      <c r="AQ1753"/>
      <c r="AR1753"/>
      <c r="AS1753"/>
      <c r="AT1753"/>
      <c r="AU1753"/>
      <c r="AV1753"/>
    </row>
    <row r="1754" spans="27:48" ht="23.45" customHeight="1" x14ac:dyDescent="0.2">
      <c r="AA1754" s="97"/>
      <c r="AB1754" s="97"/>
      <c r="AC1754" s="97"/>
      <c r="AD1754" s="97"/>
      <c r="AE1754" s="97"/>
      <c r="AF1754" s="93"/>
      <c r="AG1754" s="93"/>
      <c r="AH1754" s="93"/>
      <c r="AI1754" s="30"/>
      <c r="AJ1754" s="30"/>
      <c r="AK1754" s="30"/>
      <c r="AL1754" s="30"/>
      <c r="AM1754" s="109"/>
      <c r="AN1754" s="109"/>
      <c r="AO1754" s="30"/>
      <c r="AP1754" s="109" t="s">
        <v>2507</v>
      </c>
      <c r="AQ1754"/>
      <c r="AR1754"/>
      <c r="AS1754"/>
      <c r="AT1754"/>
      <c r="AU1754"/>
      <c r="AV1754"/>
    </row>
    <row r="1755" spans="27:48" ht="23.45" customHeight="1" x14ac:dyDescent="0.2">
      <c r="AA1755" s="97"/>
      <c r="AB1755" s="97"/>
      <c r="AC1755" s="97"/>
      <c r="AD1755" s="97"/>
      <c r="AE1755" s="97"/>
      <c r="AF1755" s="93"/>
      <c r="AG1755" s="93"/>
      <c r="AH1755" s="93"/>
      <c r="AI1755" s="30"/>
      <c r="AJ1755" s="30"/>
      <c r="AK1755" s="30"/>
      <c r="AL1755" s="30"/>
      <c r="AM1755" s="109"/>
      <c r="AN1755" s="109"/>
      <c r="AO1755" s="30"/>
      <c r="AP1755" s="109" t="s">
        <v>2508</v>
      </c>
      <c r="AQ1755"/>
      <c r="AR1755"/>
      <c r="AS1755"/>
      <c r="AT1755"/>
      <c r="AU1755"/>
      <c r="AV1755"/>
    </row>
    <row r="1756" spans="27:48" ht="23.45" customHeight="1" x14ac:dyDescent="0.2">
      <c r="AA1756" s="97"/>
      <c r="AB1756" s="97"/>
      <c r="AC1756" s="97"/>
      <c r="AD1756" s="97"/>
      <c r="AE1756" s="97"/>
      <c r="AF1756" s="93"/>
      <c r="AG1756" s="93"/>
      <c r="AH1756" s="93"/>
      <c r="AI1756" s="30"/>
      <c r="AJ1756" s="30"/>
      <c r="AK1756" s="30"/>
      <c r="AL1756" s="30"/>
      <c r="AM1756" s="109"/>
      <c r="AN1756" s="109"/>
      <c r="AO1756" s="30"/>
      <c r="AP1756" s="109">
        <v>825705</v>
      </c>
      <c r="AQ1756"/>
      <c r="AR1756"/>
      <c r="AS1756"/>
      <c r="AT1756"/>
      <c r="AU1756"/>
      <c r="AV1756"/>
    </row>
    <row r="1757" spans="27:48" ht="23.45" customHeight="1" x14ac:dyDescent="0.2">
      <c r="AA1757" s="97"/>
      <c r="AB1757" s="97"/>
      <c r="AC1757" s="97"/>
      <c r="AD1757" s="97"/>
      <c r="AE1757" s="97"/>
      <c r="AF1757" s="93"/>
      <c r="AG1757" s="93"/>
      <c r="AH1757" s="93"/>
      <c r="AI1757" s="30"/>
      <c r="AJ1757" s="30"/>
      <c r="AK1757" s="30"/>
      <c r="AL1757" s="30"/>
      <c r="AM1757" s="109"/>
      <c r="AN1757" s="109"/>
      <c r="AO1757" s="30"/>
      <c r="AP1757" s="109" t="s">
        <v>2509</v>
      </c>
      <c r="AQ1757"/>
      <c r="AR1757"/>
      <c r="AS1757"/>
      <c r="AT1757"/>
      <c r="AU1757"/>
      <c r="AV1757"/>
    </row>
    <row r="1758" spans="27:48" ht="23.45" customHeight="1" x14ac:dyDescent="0.2">
      <c r="AA1758" s="97"/>
      <c r="AB1758" s="97"/>
      <c r="AC1758" s="97"/>
      <c r="AD1758" s="97"/>
      <c r="AE1758" s="97"/>
      <c r="AF1758" s="93"/>
      <c r="AG1758" s="93"/>
      <c r="AH1758" s="93"/>
      <c r="AI1758" s="30"/>
      <c r="AJ1758" s="30"/>
      <c r="AK1758" s="30"/>
      <c r="AL1758" s="30"/>
      <c r="AM1758" s="109"/>
      <c r="AN1758" s="109"/>
      <c r="AO1758" s="30"/>
      <c r="AP1758" s="109" t="s">
        <v>2510</v>
      </c>
      <c r="AQ1758"/>
      <c r="AR1758"/>
      <c r="AS1758"/>
      <c r="AT1758"/>
      <c r="AU1758"/>
      <c r="AV1758"/>
    </row>
    <row r="1759" spans="27:48" ht="23.45" customHeight="1" x14ac:dyDescent="0.2">
      <c r="AA1759" s="97"/>
      <c r="AB1759" s="97"/>
      <c r="AC1759" s="97"/>
      <c r="AD1759" s="97"/>
      <c r="AE1759" s="97"/>
      <c r="AF1759" s="93"/>
      <c r="AG1759" s="93"/>
      <c r="AH1759" s="93"/>
      <c r="AI1759" s="30"/>
      <c r="AJ1759" s="30"/>
      <c r="AK1759" s="30"/>
      <c r="AL1759" s="30"/>
      <c r="AM1759" s="109"/>
      <c r="AN1759" s="109"/>
      <c r="AO1759" s="30"/>
      <c r="AP1759" s="109" t="s">
        <v>2511</v>
      </c>
      <c r="AQ1759"/>
      <c r="AR1759"/>
      <c r="AS1759"/>
      <c r="AT1759"/>
      <c r="AU1759"/>
      <c r="AV1759"/>
    </row>
    <row r="1760" spans="27:48" ht="23.45" customHeight="1" x14ac:dyDescent="0.2">
      <c r="AA1760" s="97"/>
      <c r="AB1760" s="97"/>
      <c r="AC1760" s="97"/>
      <c r="AD1760" s="97"/>
      <c r="AE1760" s="97"/>
      <c r="AF1760" s="93"/>
      <c r="AG1760" s="93"/>
      <c r="AH1760" s="93"/>
      <c r="AI1760" s="30"/>
      <c r="AJ1760" s="30"/>
      <c r="AK1760" s="30"/>
      <c r="AL1760" s="30"/>
      <c r="AM1760" s="109"/>
      <c r="AN1760" s="109"/>
      <c r="AO1760" s="30"/>
      <c r="AP1760" s="109" t="s">
        <v>2512</v>
      </c>
      <c r="AQ1760"/>
      <c r="AR1760"/>
      <c r="AS1760"/>
      <c r="AT1760"/>
      <c r="AU1760"/>
      <c r="AV1760"/>
    </row>
    <row r="1761" spans="27:48" ht="23.45" customHeight="1" x14ac:dyDescent="0.2">
      <c r="AA1761" s="97"/>
      <c r="AB1761" s="97"/>
      <c r="AC1761" s="97"/>
      <c r="AD1761" s="97"/>
      <c r="AE1761" s="97"/>
      <c r="AF1761" s="93"/>
      <c r="AG1761" s="93"/>
      <c r="AH1761" s="93"/>
      <c r="AI1761" s="30"/>
      <c r="AJ1761" s="30"/>
      <c r="AK1761" s="30"/>
      <c r="AL1761" s="30"/>
      <c r="AM1761" s="109"/>
      <c r="AN1761" s="109"/>
      <c r="AO1761" s="30"/>
      <c r="AP1761" s="109" t="s">
        <v>2513</v>
      </c>
      <c r="AQ1761"/>
      <c r="AR1761"/>
      <c r="AS1761"/>
      <c r="AT1761"/>
      <c r="AU1761"/>
      <c r="AV1761"/>
    </row>
    <row r="1762" spans="27:48" ht="23.45" customHeight="1" x14ac:dyDescent="0.2">
      <c r="AA1762" s="97"/>
      <c r="AB1762" s="97"/>
      <c r="AC1762" s="97"/>
      <c r="AD1762" s="97"/>
      <c r="AE1762" s="97"/>
      <c r="AF1762" s="93"/>
      <c r="AG1762" s="93"/>
      <c r="AH1762" s="93"/>
      <c r="AI1762" s="30"/>
      <c r="AJ1762" s="30"/>
      <c r="AK1762" s="30"/>
      <c r="AL1762" s="30"/>
      <c r="AM1762" s="109"/>
      <c r="AN1762" s="109"/>
      <c r="AO1762" s="30"/>
      <c r="AP1762" s="109" t="s">
        <v>2514</v>
      </c>
      <c r="AQ1762"/>
      <c r="AR1762"/>
      <c r="AS1762"/>
      <c r="AT1762"/>
      <c r="AU1762"/>
      <c r="AV1762"/>
    </row>
    <row r="1763" spans="27:48" ht="23.45" customHeight="1" x14ac:dyDescent="0.2">
      <c r="AA1763" s="97"/>
      <c r="AB1763" s="97"/>
      <c r="AC1763" s="97"/>
      <c r="AD1763" s="97"/>
      <c r="AE1763" s="97"/>
      <c r="AF1763" s="93"/>
      <c r="AG1763" s="93"/>
      <c r="AH1763" s="93"/>
      <c r="AI1763" s="30"/>
      <c r="AJ1763" s="30"/>
      <c r="AK1763" s="30"/>
      <c r="AL1763" s="30"/>
      <c r="AM1763" s="109"/>
      <c r="AN1763" s="109"/>
      <c r="AO1763" s="30"/>
      <c r="AP1763" s="109" t="s">
        <v>2515</v>
      </c>
      <c r="AQ1763"/>
      <c r="AR1763"/>
      <c r="AS1763"/>
      <c r="AT1763"/>
      <c r="AU1763"/>
      <c r="AV1763"/>
    </row>
    <row r="1764" spans="27:48" ht="23.45" customHeight="1" x14ac:dyDescent="0.2">
      <c r="AA1764" s="97"/>
      <c r="AB1764" s="97"/>
      <c r="AC1764" s="97"/>
      <c r="AD1764" s="97"/>
      <c r="AE1764" s="97"/>
      <c r="AF1764" s="93"/>
      <c r="AG1764" s="93"/>
      <c r="AH1764" s="93"/>
      <c r="AI1764" s="30"/>
      <c r="AJ1764" s="30"/>
      <c r="AK1764" s="30"/>
      <c r="AL1764" s="30"/>
      <c r="AM1764" s="109"/>
      <c r="AN1764" s="109"/>
      <c r="AO1764" s="30"/>
      <c r="AP1764" s="109" t="s">
        <v>2516</v>
      </c>
      <c r="AQ1764"/>
      <c r="AR1764"/>
      <c r="AS1764"/>
      <c r="AT1764"/>
      <c r="AU1764"/>
      <c r="AV1764"/>
    </row>
    <row r="1765" spans="27:48" ht="23.45" customHeight="1" x14ac:dyDescent="0.2">
      <c r="AA1765" s="97"/>
      <c r="AB1765" s="97"/>
      <c r="AC1765" s="97"/>
      <c r="AD1765" s="97"/>
      <c r="AE1765" s="97"/>
      <c r="AF1765" s="93"/>
      <c r="AG1765" s="93"/>
      <c r="AH1765" s="93"/>
      <c r="AI1765" s="30"/>
      <c r="AJ1765" s="30"/>
      <c r="AK1765" s="30"/>
      <c r="AL1765" s="30"/>
      <c r="AM1765" s="109"/>
      <c r="AN1765" s="109"/>
      <c r="AO1765" s="30"/>
      <c r="AP1765" s="109" t="s">
        <v>2517</v>
      </c>
      <c r="AQ1765"/>
      <c r="AR1765"/>
      <c r="AS1765"/>
      <c r="AT1765"/>
      <c r="AU1765"/>
      <c r="AV1765"/>
    </row>
    <row r="1766" spans="27:48" ht="23.45" customHeight="1" x14ac:dyDescent="0.2">
      <c r="AA1766" s="97"/>
      <c r="AB1766" s="97"/>
      <c r="AC1766" s="97"/>
      <c r="AD1766" s="97"/>
      <c r="AE1766" s="97"/>
      <c r="AF1766" s="93"/>
      <c r="AG1766" s="93"/>
      <c r="AH1766" s="93"/>
      <c r="AI1766" s="30"/>
      <c r="AJ1766" s="30"/>
      <c r="AK1766" s="30"/>
      <c r="AL1766" s="30"/>
      <c r="AM1766" s="109"/>
      <c r="AN1766" s="109"/>
      <c r="AO1766" s="30"/>
      <c r="AP1766" s="109" t="s">
        <v>2518</v>
      </c>
      <c r="AQ1766"/>
      <c r="AR1766"/>
      <c r="AS1766"/>
      <c r="AT1766"/>
      <c r="AU1766"/>
      <c r="AV1766"/>
    </row>
    <row r="1767" spans="27:48" ht="23.45" customHeight="1" x14ac:dyDescent="0.2">
      <c r="AA1767" s="97"/>
      <c r="AB1767" s="97"/>
      <c r="AC1767" s="97"/>
      <c r="AD1767" s="97"/>
      <c r="AE1767" s="97"/>
      <c r="AF1767" s="93"/>
      <c r="AG1767" s="93"/>
      <c r="AH1767" s="93"/>
      <c r="AI1767" s="30"/>
      <c r="AJ1767" s="30"/>
      <c r="AK1767" s="30"/>
      <c r="AL1767" s="30"/>
      <c r="AM1767" s="109"/>
      <c r="AN1767" s="109"/>
      <c r="AO1767" s="30"/>
      <c r="AP1767" s="109" t="s">
        <v>2519</v>
      </c>
      <c r="AQ1767"/>
      <c r="AR1767"/>
      <c r="AS1767"/>
      <c r="AT1767"/>
      <c r="AU1767"/>
      <c r="AV1767"/>
    </row>
    <row r="1768" spans="27:48" ht="23.45" customHeight="1" x14ac:dyDescent="0.2">
      <c r="AA1768" s="97"/>
      <c r="AB1768" s="97"/>
      <c r="AC1768" s="97"/>
      <c r="AD1768" s="97"/>
      <c r="AE1768" s="97"/>
      <c r="AF1768" s="93"/>
      <c r="AG1768" s="93"/>
      <c r="AH1768" s="93"/>
      <c r="AI1768" s="30"/>
      <c r="AJ1768" s="30"/>
      <c r="AK1768" s="30"/>
      <c r="AL1768" s="30"/>
      <c r="AM1768" s="109"/>
      <c r="AN1768" s="109"/>
      <c r="AO1768" s="30"/>
      <c r="AP1768" s="109" t="s">
        <v>2520</v>
      </c>
      <c r="AQ1768"/>
      <c r="AR1768"/>
      <c r="AS1768"/>
      <c r="AT1768"/>
      <c r="AU1768"/>
      <c r="AV1768"/>
    </row>
    <row r="1769" spans="27:48" ht="23.45" customHeight="1" x14ac:dyDescent="0.2">
      <c r="AA1769" s="97"/>
      <c r="AB1769" s="97"/>
      <c r="AC1769" s="97"/>
      <c r="AD1769" s="97"/>
      <c r="AE1769" s="97"/>
      <c r="AF1769" s="93"/>
      <c r="AG1769" s="93"/>
      <c r="AH1769" s="93"/>
      <c r="AI1769" s="30"/>
      <c r="AJ1769" s="30"/>
      <c r="AK1769" s="30"/>
      <c r="AL1769" s="30"/>
      <c r="AM1769" s="109"/>
      <c r="AN1769" s="109"/>
      <c r="AO1769" s="30"/>
      <c r="AP1769" s="109" t="s">
        <v>2521</v>
      </c>
      <c r="AQ1769"/>
      <c r="AR1769"/>
      <c r="AS1769"/>
      <c r="AT1769"/>
      <c r="AU1769"/>
      <c r="AV1769"/>
    </row>
    <row r="1770" spans="27:48" ht="23.45" customHeight="1" x14ac:dyDescent="0.2">
      <c r="AA1770" s="97"/>
      <c r="AB1770" s="97"/>
      <c r="AC1770" s="97"/>
      <c r="AD1770" s="97"/>
      <c r="AE1770" s="97"/>
      <c r="AF1770" s="93"/>
      <c r="AG1770" s="93"/>
      <c r="AH1770" s="93"/>
      <c r="AI1770" s="30"/>
      <c r="AJ1770" s="30"/>
      <c r="AK1770" s="30"/>
      <c r="AL1770" s="30"/>
      <c r="AM1770" s="109"/>
      <c r="AN1770" s="109"/>
      <c r="AO1770" s="30"/>
      <c r="AP1770" s="109" t="s">
        <v>2522</v>
      </c>
      <c r="AQ1770"/>
      <c r="AR1770"/>
      <c r="AS1770"/>
      <c r="AT1770"/>
      <c r="AU1770"/>
      <c r="AV1770"/>
    </row>
    <row r="1771" spans="27:48" ht="23.45" customHeight="1" x14ac:dyDescent="0.2">
      <c r="AA1771" s="97"/>
      <c r="AB1771" s="97"/>
      <c r="AC1771" s="97"/>
      <c r="AD1771" s="97"/>
      <c r="AE1771" s="97"/>
      <c r="AF1771" s="93"/>
      <c r="AG1771" s="93"/>
      <c r="AH1771" s="93"/>
      <c r="AI1771" s="30"/>
      <c r="AJ1771" s="30"/>
      <c r="AK1771" s="30"/>
      <c r="AL1771" s="30"/>
      <c r="AM1771" s="109"/>
      <c r="AN1771" s="109"/>
      <c r="AO1771" s="30"/>
      <c r="AP1771" s="109" t="s">
        <v>2523</v>
      </c>
      <c r="AQ1771"/>
      <c r="AR1771"/>
      <c r="AS1771"/>
      <c r="AT1771"/>
      <c r="AU1771"/>
      <c r="AV1771"/>
    </row>
    <row r="1772" spans="27:48" ht="23.45" customHeight="1" x14ac:dyDescent="0.2">
      <c r="AA1772" s="97"/>
      <c r="AB1772" s="97"/>
      <c r="AC1772" s="97"/>
      <c r="AD1772" s="97"/>
      <c r="AE1772" s="97"/>
      <c r="AF1772" s="93"/>
      <c r="AG1772" s="93"/>
      <c r="AH1772" s="93"/>
      <c r="AI1772" s="30"/>
      <c r="AJ1772" s="30"/>
      <c r="AK1772" s="30"/>
      <c r="AL1772" s="30"/>
      <c r="AM1772" s="109"/>
      <c r="AN1772" s="109"/>
      <c r="AO1772" s="30"/>
      <c r="AP1772" s="109" t="s">
        <v>2524</v>
      </c>
      <c r="AQ1772"/>
      <c r="AR1772"/>
      <c r="AS1772"/>
      <c r="AT1772"/>
      <c r="AU1772"/>
      <c r="AV1772"/>
    </row>
    <row r="1773" spans="27:48" ht="23.45" customHeight="1" x14ac:dyDescent="0.2">
      <c r="AA1773" s="97"/>
      <c r="AB1773" s="97"/>
      <c r="AC1773" s="97"/>
      <c r="AD1773" s="97"/>
      <c r="AE1773" s="97"/>
      <c r="AF1773" s="93"/>
      <c r="AG1773" s="93"/>
      <c r="AH1773" s="93"/>
      <c r="AI1773" s="30"/>
      <c r="AJ1773" s="30"/>
      <c r="AK1773" s="30"/>
      <c r="AL1773" s="30"/>
      <c r="AM1773" s="109"/>
      <c r="AN1773" s="109"/>
      <c r="AO1773" s="30"/>
      <c r="AP1773" s="109" t="s">
        <v>2525</v>
      </c>
      <c r="AQ1773"/>
      <c r="AR1773"/>
      <c r="AS1773"/>
      <c r="AT1773"/>
      <c r="AU1773"/>
      <c r="AV1773"/>
    </row>
    <row r="1774" spans="27:48" ht="23.45" customHeight="1" x14ac:dyDescent="0.2">
      <c r="AA1774" s="97"/>
      <c r="AB1774" s="97"/>
      <c r="AC1774" s="97"/>
      <c r="AD1774" s="97"/>
      <c r="AE1774" s="97"/>
      <c r="AF1774" s="93"/>
      <c r="AG1774" s="93"/>
      <c r="AH1774" s="93"/>
      <c r="AI1774" s="30"/>
      <c r="AJ1774" s="30"/>
      <c r="AK1774" s="30"/>
      <c r="AL1774" s="30"/>
      <c r="AM1774" s="109"/>
      <c r="AN1774" s="109"/>
      <c r="AO1774" s="30"/>
      <c r="AP1774" s="109" t="s">
        <v>2526</v>
      </c>
      <c r="AQ1774"/>
      <c r="AR1774"/>
      <c r="AS1774"/>
      <c r="AT1774"/>
      <c r="AU1774"/>
      <c r="AV1774"/>
    </row>
    <row r="1775" spans="27:48" ht="23.45" customHeight="1" x14ac:dyDescent="0.2">
      <c r="AA1775" s="97"/>
      <c r="AB1775" s="97"/>
      <c r="AC1775" s="97"/>
      <c r="AD1775" s="97"/>
      <c r="AE1775" s="97"/>
      <c r="AF1775" s="93"/>
      <c r="AG1775" s="93"/>
      <c r="AH1775" s="93"/>
      <c r="AI1775" s="30"/>
      <c r="AJ1775" s="30"/>
      <c r="AK1775" s="30"/>
      <c r="AL1775" s="30"/>
      <c r="AM1775" s="109"/>
      <c r="AN1775" s="109"/>
      <c r="AO1775" s="30"/>
      <c r="AP1775" s="109" t="s">
        <v>2527</v>
      </c>
      <c r="AQ1775"/>
      <c r="AR1775"/>
      <c r="AS1775"/>
      <c r="AT1775"/>
      <c r="AU1775"/>
      <c r="AV1775"/>
    </row>
    <row r="1776" spans="27:48" ht="23.45" customHeight="1" x14ac:dyDescent="0.2">
      <c r="AA1776" s="97"/>
      <c r="AB1776" s="97"/>
      <c r="AC1776" s="97"/>
      <c r="AD1776" s="97"/>
      <c r="AE1776" s="97"/>
      <c r="AF1776" s="93"/>
      <c r="AG1776" s="93"/>
      <c r="AH1776" s="93"/>
      <c r="AI1776" s="30"/>
      <c r="AJ1776" s="30"/>
      <c r="AK1776" s="30"/>
      <c r="AL1776" s="30"/>
      <c r="AM1776" s="109"/>
      <c r="AN1776" s="109"/>
      <c r="AO1776" s="30"/>
      <c r="AP1776" s="109" t="s">
        <v>2528</v>
      </c>
      <c r="AQ1776"/>
      <c r="AR1776"/>
      <c r="AS1776"/>
      <c r="AT1776"/>
      <c r="AU1776"/>
      <c r="AV1776"/>
    </row>
    <row r="1777" spans="27:48" ht="23.45" customHeight="1" x14ac:dyDescent="0.2">
      <c r="AA1777" s="97"/>
      <c r="AB1777" s="97"/>
      <c r="AC1777" s="97"/>
      <c r="AD1777" s="97"/>
      <c r="AE1777" s="97"/>
      <c r="AF1777" s="93"/>
      <c r="AG1777" s="93"/>
      <c r="AH1777" s="93"/>
      <c r="AI1777" s="30"/>
      <c r="AJ1777" s="30"/>
      <c r="AK1777" s="30"/>
      <c r="AL1777" s="30"/>
      <c r="AM1777" s="109"/>
      <c r="AN1777" s="109"/>
      <c r="AO1777" s="30"/>
      <c r="AP1777" s="109" t="s">
        <v>2529</v>
      </c>
      <c r="AQ1777"/>
      <c r="AR1777"/>
      <c r="AS1777"/>
      <c r="AT1777"/>
      <c r="AU1777"/>
      <c r="AV1777"/>
    </row>
    <row r="1778" spans="27:48" ht="23.45" customHeight="1" x14ac:dyDescent="0.2">
      <c r="AA1778" s="97"/>
      <c r="AB1778" s="97"/>
      <c r="AC1778" s="97"/>
      <c r="AD1778" s="97"/>
      <c r="AE1778" s="97"/>
      <c r="AF1778" s="93"/>
      <c r="AG1778" s="93"/>
      <c r="AH1778" s="93"/>
      <c r="AI1778" s="30"/>
      <c r="AJ1778" s="30"/>
      <c r="AK1778" s="30"/>
      <c r="AL1778" s="30"/>
      <c r="AM1778" s="109"/>
      <c r="AN1778" s="109"/>
      <c r="AO1778" s="30"/>
      <c r="AP1778" s="109" t="s">
        <v>2530</v>
      </c>
      <c r="AQ1778"/>
      <c r="AR1778"/>
      <c r="AS1778"/>
      <c r="AT1778"/>
      <c r="AU1778"/>
      <c r="AV1778"/>
    </row>
    <row r="1779" spans="27:48" ht="23.45" customHeight="1" x14ac:dyDescent="0.2">
      <c r="AA1779" s="97"/>
      <c r="AB1779" s="97"/>
      <c r="AC1779" s="97"/>
      <c r="AD1779" s="97"/>
      <c r="AE1779" s="97"/>
      <c r="AF1779" s="93"/>
      <c r="AG1779" s="93"/>
      <c r="AH1779" s="93"/>
      <c r="AI1779" s="30"/>
      <c r="AJ1779" s="30"/>
      <c r="AK1779" s="30"/>
      <c r="AL1779" s="30"/>
      <c r="AM1779" s="109"/>
      <c r="AN1779" s="109"/>
      <c r="AO1779" s="30"/>
      <c r="AP1779" s="109" t="s">
        <v>2531</v>
      </c>
      <c r="AQ1779"/>
      <c r="AR1779"/>
      <c r="AS1779"/>
      <c r="AT1779"/>
      <c r="AU1779"/>
      <c r="AV1779"/>
    </row>
    <row r="1780" spans="27:48" ht="23.45" customHeight="1" x14ac:dyDescent="0.2">
      <c r="AA1780" s="97"/>
      <c r="AB1780" s="97"/>
      <c r="AC1780" s="97"/>
      <c r="AD1780" s="97"/>
      <c r="AE1780" s="97"/>
      <c r="AF1780" s="93"/>
      <c r="AG1780" s="93"/>
      <c r="AH1780" s="93"/>
      <c r="AI1780" s="30"/>
      <c r="AJ1780" s="30"/>
      <c r="AK1780" s="30"/>
      <c r="AL1780" s="30"/>
      <c r="AM1780" s="109"/>
      <c r="AN1780" s="109"/>
      <c r="AO1780" s="30"/>
      <c r="AP1780" s="109" t="s">
        <v>2532</v>
      </c>
      <c r="AQ1780"/>
      <c r="AR1780"/>
      <c r="AS1780"/>
      <c r="AT1780"/>
      <c r="AU1780"/>
      <c r="AV1780"/>
    </row>
    <row r="1781" spans="27:48" ht="23.45" customHeight="1" x14ac:dyDescent="0.2">
      <c r="AA1781" s="97"/>
      <c r="AB1781" s="97"/>
      <c r="AC1781" s="97"/>
      <c r="AD1781" s="97"/>
      <c r="AE1781" s="97"/>
      <c r="AF1781" s="93"/>
      <c r="AG1781" s="93"/>
      <c r="AH1781" s="93"/>
      <c r="AI1781" s="30"/>
      <c r="AJ1781" s="30"/>
      <c r="AK1781" s="30"/>
      <c r="AL1781" s="30"/>
      <c r="AM1781" s="109"/>
      <c r="AN1781" s="109"/>
      <c r="AO1781" s="30"/>
      <c r="AP1781" s="109" t="s">
        <v>2533</v>
      </c>
      <c r="AQ1781"/>
      <c r="AR1781"/>
      <c r="AS1781"/>
      <c r="AT1781"/>
      <c r="AU1781"/>
      <c r="AV1781"/>
    </row>
    <row r="1782" spans="27:48" ht="23.45" customHeight="1" x14ac:dyDescent="0.2">
      <c r="AA1782" s="97"/>
      <c r="AB1782" s="97"/>
      <c r="AC1782" s="97"/>
      <c r="AD1782" s="97"/>
      <c r="AE1782" s="97"/>
      <c r="AF1782" s="93"/>
      <c r="AG1782" s="93"/>
      <c r="AH1782" s="93"/>
      <c r="AI1782" s="30"/>
      <c r="AJ1782" s="30"/>
      <c r="AK1782" s="30"/>
      <c r="AL1782" s="30"/>
      <c r="AM1782" s="109"/>
      <c r="AN1782" s="109"/>
      <c r="AO1782" s="30"/>
      <c r="AP1782" s="109" t="s">
        <v>2534</v>
      </c>
      <c r="AQ1782"/>
      <c r="AR1782"/>
      <c r="AS1782"/>
      <c r="AT1782"/>
      <c r="AU1782"/>
      <c r="AV1782"/>
    </row>
    <row r="1783" spans="27:48" ht="23.45" customHeight="1" x14ac:dyDescent="0.2">
      <c r="AA1783" s="97"/>
      <c r="AB1783" s="97"/>
      <c r="AC1783" s="97"/>
      <c r="AD1783" s="97"/>
      <c r="AE1783" s="97"/>
      <c r="AF1783" s="93"/>
      <c r="AG1783" s="93"/>
      <c r="AH1783" s="93"/>
      <c r="AI1783" s="30"/>
      <c r="AJ1783" s="30"/>
      <c r="AK1783" s="30"/>
      <c r="AL1783" s="30"/>
      <c r="AM1783" s="109"/>
      <c r="AN1783" s="109"/>
      <c r="AO1783" s="30"/>
      <c r="AP1783" s="109" t="s">
        <v>2535</v>
      </c>
      <c r="AQ1783"/>
      <c r="AR1783"/>
      <c r="AS1783"/>
      <c r="AT1783"/>
      <c r="AU1783"/>
      <c r="AV1783"/>
    </row>
    <row r="1784" spans="27:48" ht="23.45" customHeight="1" x14ac:dyDescent="0.2">
      <c r="AA1784" s="97"/>
      <c r="AB1784" s="97"/>
      <c r="AC1784" s="97"/>
      <c r="AD1784" s="97"/>
      <c r="AE1784" s="97"/>
      <c r="AF1784" s="93"/>
      <c r="AG1784" s="93"/>
      <c r="AH1784" s="93"/>
      <c r="AI1784" s="30"/>
      <c r="AJ1784" s="30"/>
      <c r="AK1784" s="30"/>
      <c r="AL1784" s="30"/>
      <c r="AM1784" s="109"/>
      <c r="AN1784" s="109"/>
      <c r="AO1784" s="30"/>
      <c r="AP1784" s="109" t="s">
        <v>2536</v>
      </c>
      <c r="AQ1784"/>
      <c r="AR1784"/>
      <c r="AS1784"/>
      <c r="AT1784"/>
      <c r="AU1784"/>
      <c r="AV1784"/>
    </row>
    <row r="1785" spans="27:48" ht="23.45" customHeight="1" x14ac:dyDescent="0.2">
      <c r="AA1785" s="97"/>
      <c r="AB1785" s="97"/>
      <c r="AC1785" s="97"/>
      <c r="AD1785" s="97"/>
      <c r="AE1785" s="97"/>
      <c r="AF1785" s="93"/>
      <c r="AG1785" s="93"/>
      <c r="AH1785" s="93"/>
      <c r="AI1785" s="30"/>
      <c r="AJ1785" s="30"/>
      <c r="AK1785" s="30"/>
      <c r="AL1785" s="30"/>
      <c r="AM1785" s="109"/>
      <c r="AN1785" s="109"/>
      <c r="AO1785" s="30"/>
      <c r="AP1785" s="109" t="s">
        <v>2537</v>
      </c>
      <c r="AQ1785"/>
      <c r="AR1785"/>
      <c r="AS1785"/>
      <c r="AT1785"/>
      <c r="AU1785"/>
      <c r="AV1785"/>
    </row>
    <row r="1786" spans="27:48" ht="23.45" customHeight="1" x14ac:dyDescent="0.2">
      <c r="AA1786" s="97"/>
      <c r="AB1786" s="97"/>
      <c r="AC1786" s="97"/>
      <c r="AD1786" s="97"/>
      <c r="AE1786" s="97"/>
      <c r="AF1786" s="93"/>
      <c r="AG1786" s="93"/>
      <c r="AH1786" s="93"/>
      <c r="AI1786" s="30"/>
      <c r="AJ1786" s="30"/>
      <c r="AK1786" s="30"/>
      <c r="AL1786" s="30"/>
      <c r="AM1786" s="109"/>
      <c r="AN1786" s="109"/>
      <c r="AO1786" s="30"/>
      <c r="AP1786" s="109" t="s">
        <v>2538</v>
      </c>
      <c r="AQ1786"/>
      <c r="AR1786"/>
      <c r="AS1786"/>
      <c r="AT1786"/>
      <c r="AU1786"/>
      <c r="AV1786"/>
    </row>
    <row r="1787" spans="27:48" ht="23.45" customHeight="1" x14ac:dyDescent="0.2">
      <c r="AA1787" s="97"/>
      <c r="AB1787" s="97"/>
      <c r="AC1787" s="97"/>
      <c r="AD1787" s="97"/>
      <c r="AE1787" s="97"/>
      <c r="AF1787" s="93"/>
      <c r="AG1787" s="93"/>
      <c r="AH1787" s="93"/>
      <c r="AI1787" s="30"/>
      <c r="AJ1787" s="30"/>
      <c r="AK1787" s="30"/>
      <c r="AL1787" s="30"/>
      <c r="AM1787" s="109"/>
      <c r="AN1787" s="109"/>
      <c r="AO1787" s="30"/>
      <c r="AP1787" s="109" t="s">
        <v>2539</v>
      </c>
      <c r="AQ1787"/>
      <c r="AR1787"/>
      <c r="AS1787"/>
      <c r="AT1787"/>
      <c r="AU1787"/>
      <c r="AV1787"/>
    </row>
    <row r="1788" spans="27:48" ht="23.45" customHeight="1" x14ac:dyDescent="0.2">
      <c r="AA1788" s="97"/>
      <c r="AB1788" s="97"/>
      <c r="AC1788" s="97"/>
      <c r="AD1788" s="97"/>
      <c r="AE1788" s="97"/>
      <c r="AF1788" s="93"/>
      <c r="AG1788" s="93"/>
      <c r="AH1788" s="93"/>
      <c r="AI1788" s="30"/>
      <c r="AJ1788" s="30"/>
      <c r="AK1788" s="30"/>
      <c r="AL1788" s="30"/>
      <c r="AM1788" s="109"/>
      <c r="AN1788" s="109"/>
      <c r="AO1788" s="30"/>
      <c r="AP1788" s="109" t="s">
        <v>2540</v>
      </c>
      <c r="AQ1788"/>
      <c r="AR1788"/>
      <c r="AS1788"/>
      <c r="AT1788"/>
      <c r="AU1788"/>
      <c r="AV1788"/>
    </row>
    <row r="1789" spans="27:48" ht="23.45" customHeight="1" x14ac:dyDescent="0.2">
      <c r="AA1789" s="97"/>
      <c r="AB1789" s="97"/>
      <c r="AC1789" s="97"/>
      <c r="AD1789" s="97"/>
      <c r="AE1789" s="97"/>
      <c r="AF1789" s="93"/>
      <c r="AG1789" s="93"/>
      <c r="AH1789" s="93"/>
      <c r="AI1789" s="30"/>
      <c r="AJ1789" s="30"/>
      <c r="AK1789" s="30"/>
      <c r="AL1789" s="30"/>
      <c r="AM1789" s="109"/>
      <c r="AN1789" s="109"/>
      <c r="AO1789" s="30"/>
      <c r="AP1789" s="109" t="s">
        <v>2541</v>
      </c>
      <c r="AQ1789"/>
      <c r="AR1789"/>
      <c r="AS1789"/>
      <c r="AT1789"/>
      <c r="AU1789"/>
      <c r="AV1789"/>
    </row>
    <row r="1790" spans="27:48" ht="23.45" customHeight="1" x14ac:dyDescent="0.2">
      <c r="AA1790" s="97"/>
      <c r="AB1790" s="97"/>
      <c r="AC1790" s="97"/>
      <c r="AD1790" s="97"/>
      <c r="AE1790" s="97"/>
      <c r="AF1790" s="93"/>
      <c r="AG1790" s="93"/>
      <c r="AH1790" s="93"/>
      <c r="AI1790" s="30"/>
      <c r="AJ1790" s="30"/>
      <c r="AK1790" s="30"/>
      <c r="AL1790" s="30"/>
      <c r="AM1790" s="109"/>
      <c r="AN1790" s="109"/>
      <c r="AO1790" s="30"/>
      <c r="AP1790" s="109" t="s">
        <v>2542</v>
      </c>
      <c r="AQ1790"/>
      <c r="AR1790"/>
      <c r="AS1790"/>
      <c r="AT1790"/>
      <c r="AU1790"/>
      <c r="AV1790"/>
    </row>
    <row r="1791" spans="27:48" ht="23.45" customHeight="1" x14ac:dyDescent="0.2">
      <c r="AA1791" s="97"/>
      <c r="AB1791" s="97"/>
      <c r="AC1791" s="97"/>
      <c r="AD1791" s="97"/>
      <c r="AE1791" s="97"/>
      <c r="AF1791" s="93"/>
      <c r="AG1791" s="93"/>
      <c r="AH1791" s="93"/>
      <c r="AI1791" s="30"/>
      <c r="AJ1791" s="30"/>
      <c r="AK1791" s="30"/>
      <c r="AL1791" s="30"/>
      <c r="AM1791" s="109"/>
      <c r="AN1791" s="109"/>
      <c r="AO1791" s="30"/>
      <c r="AP1791" s="109" t="s">
        <v>2543</v>
      </c>
      <c r="AQ1791"/>
      <c r="AR1791"/>
      <c r="AS1791"/>
      <c r="AT1791"/>
      <c r="AU1791"/>
      <c r="AV1791"/>
    </row>
    <row r="1792" spans="27:48" ht="23.45" customHeight="1" x14ac:dyDescent="0.2">
      <c r="AA1792" s="97"/>
      <c r="AB1792" s="97"/>
      <c r="AC1792" s="97"/>
      <c r="AD1792" s="97"/>
      <c r="AE1792" s="97"/>
      <c r="AF1792" s="93"/>
      <c r="AG1792" s="93"/>
      <c r="AH1792" s="93"/>
      <c r="AI1792" s="30"/>
      <c r="AJ1792" s="30"/>
      <c r="AK1792" s="30"/>
      <c r="AL1792" s="30"/>
      <c r="AM1792" s="109"/>
      <c r="AN1792" s="109"/>
      <c r="AO1792" s="30"/>
      <c r="AP1792" s="109">
        <v>4</v>
      </c>
      <c r="AQ1792"/>
      <c r="AR1792"/>
      <c r="AS1792"/>
      <c r="AT1792"/>
      <c r="AU1792"/>
      <c r="AV1792"/>
    </row>
    <row r="1793" spans="27:48" ht="23.45" customHeight="1" x14ac:dyDescent="0.2">
      <c r="AA1793" s="97"/>
      <c r="AB1793" s="97"/>
      <c r="AC1793" s="97"/>
      <c r="AD1793" s="97"/>
      <c r="AE1793" s="97"/>
      <c r="AF1793" s="93"/>
      <c r="AG1793" s="93"/>
      <c r="AH1793" s="93"/>
      <c r="AI1793" s="30"/>
      <c r="AJ1793" s="30"/>
      <c r="AK1793" s="30"/>
      <c r="AL1793" s="30"/>
      <c r="AM1793" s="109"/>
      <c r="AN1793" s="109"/>
      <c r="AO1793" s="30"/>
      <c r="AP1793" s="109" t="s">
        <v>2544</v>
      </c>
      <c r="AQ1793"/>
      <c r="AR1793"/>
      <c r="AS1793"/>
      <c r="AT1793"/>
      <c r="AU1793"/>
      <c r="AV1793"/>
    </row>
    <row r="1794" spans="27:48" ht="23.45" customHeight="1" x14ac:dyDescent="0.2">
      <c r="AA1794" s="97"/>
      <c r="AB1794" s="97"/>
      <c r="AC1794" s="97"/>
      <c r="AD1794" s="97"/>
      <c r="AE1794" s="97"/>
      <c r="AF1794" s="93"/>
      <c r="AG1794" s="93"/>
      <c r="AH1794" s="93"/>
      <c r="AI1794" s="30"/>
      <c r="AJ1794" s="30"/>
      <c r="AK1794" s="30"/>
      <c r="AL1794" s="30"/>
      <c r="AM1794" s="109"/>
      <c r="AN1794" s="109"/>
      <c r="AO1794" s="30"/>
      <c r="AP1794" s="109">
        <v>34</v>
      </c>
      <c r="AQ1794"/>
      <c r="AR1794"/>
      <c r="AS1794"/>
      <c r="AT1794"/>
      <c r="AU1794"/>
      <c r="AV1794"/>
    </row>
    <row r="1795" spans="27:48" ht="23.45" customHeight="1" x14ac:dyDescent="0.2">
      <c r="AA1795" s="97"/>
      <c r="AB1795" s="97"/>
      <c r="AC1795" s="97"/>
      <c r="AD1795" s="97"/>
      <c r="AE1795" s="97"/>
      <c r="AF1795" s="93"/>
      <c r="AG1795" s="93"/>
      <c r="AH1795" s="93"/>
      <c r="AI1795" s="30"/>
      <c r="AJ1795" s="30"/>
      <c r="AK1795" s="30"/>
      <c r="AL1795" s="30"/>
      <c r="AM1795" s="109"/>
      <c r="AN1795" s="109"/>
      <c r="AO1795" s="30"/>
      <c r="AP1795" s="109">
        <v>205</v>
      </c>
      <c r="AQ1795"/>
      <c r="AR1795"/>
      <c r="AS1795"/>
      <c r="AT1795"/>
      <c r="AU1795"/>
      <c r="AV1795"/>
    </row>
    <row r="1796" spans="27:48" ht="23.45" customHeight="1" x14ac:dyDescent="0.2">
      <c r="AA1796" s="97"/>
      <c r="AB1796" s="97"/>
      <c r="AC1796" s="97"/>
      <c r="AD1796" s="97"/>
      <c r="AE1796" s="97"/>
      <c r="AF1796" s="93"/>
      <c r="AG1796" s="93"/>
      <c r="AH1796" s="93"/>
      <c r="AI1796" s="30"/>
      <c r="AJ1796" s="30"/>
      <c r="AK1796" s="30"/>
      <c r="AL1796" s="30"/>
      <c r="AM1796" s="109"/>
      <c r="AN1796" s="109"/>
      <c r="AO1796" s="30"/>
      <c r="AP1796" s="109">
        <v>361</v>
      </c>
      <c r="AQ1796"/>
      <c r="AR1796"/>
      <c r="AS1796"/>
      <c r="AT1796"/>
      <c r="AU1796"/>
      <c r="AV1796"/>
    </row>
    <row r="1797" spans="27:48" ht="23.45" customHeight="1" x14ac:dyDescent="0.2">
      <c r="AA1797" s="97"/>
      <c r="AB1797" s="97"/>
      <c r="AC1797" s="97"/>
      <c r="AD1797" s="97"/>
      <c r="AE1797" s="97"/>
      <c r="AF1797" s="93"/>
      <c r="AG1797" s="93"/>
      <c r="AH1797" s="93"/>
      <c r="AI1797" s="30"/>
      <c r="AJ1797" s="30"/>
      <c r="AK1797" s="30"/>
      <c r="AL1797" s="30"/>
      <c r="AM1797" s="109"/>
      <c r="AN1797" s="109"/>
      <c r="AO1797" s="30"/>
      <c r="AP1797" s="109">
        <v>364</v>
      </c>
      <c r="AQ1797"/>
      <c r="AR1797"/>
      <c r="AS1797"/>
      <c r="AT1797"/>
      <c r="AU1797"/>
      <c r="AV1797"/>
    </row>
    <row r="1798" spans="27:48" ht="23.45" customHeight="1" x14ac:dyDescent="0.2">
      <c r="AA1798" s="97"/>
      <c r="AB1798" s="97"/>
      <c r="AC1798" s="97"/>
      <c r="AD1798" s="97"/>
      <c r="AE1798" s="97"/>
      <c r="AF1798" s="93"/>
      <c r="AG1798" s="93"/>
      <c r="AH1798" s="93"/>
      <c r="AI1798" s="30"/>
      <c r="AJ1798" s="30"/>
      <c r="AK1798" s="30"/>
      <c r="AL1798" s="30"/>
      <c r="AM1798" s="109"/>
      <c r="AN1798" s="109"/>
      <c r="AO1798" s="30"/>
      <c r="AP1798" s="109" t="s">
        <v>2545</v>
      </c>
      <c r="AQ1798"/>
      <c r="AR1798"/>
      <c r="AS1798"/>
      <c r="AT1798"/>
      <c r="AU1798"/>
      <c r="AV1798"/>
    </row>
    <row r="1799" spans="27:48" ht="23.45" customHeight="1" x14ac:dyDescent="0.2">
      <c r="AA1799" s="97"/>
      <c r="AB1799" s="97"/>
      <c r="AC1799" s="97"/>
      <c r="AD1799" s="97"/>
      <c r="AE1799" s="97"/>
      <c r="AF1799" s="93"/>
      <c r="AG1799" s="93"/>
      <c r="AH1799" s="93"/>
      <c r="AI1799" s="30"/>
      <c r="AJ1799" s="30"/>
      <c r="AK1799" s="30"/>
      <c r="AL1799" s="30"/>
      <c r="AM1799" s="109"/>
      <c r="AN1799" s="109"/>
      <c r="AO1799" s="30"/>
      <c r="AP1799" s="109" t="s">
        <v>2546</v>
      </c>
      <c r="AQ1799"/>
      <c r="AR1799"/>
      <c r="AS1799"/>
      <c r="AT1799"/>
      <c r="AU1799"/>
      <c r="AV1799"/>
    </row>
    <row r="1800" spans="27:48" ht="23.45" customHeight="1" x14ac:dyDescent="0.2">
      <c r="AA1800" s="97"/>
      <c r="AB1800" s="97"/>
      <c r="AC1800" s="97"/>
      <c r="AD1800" s="97"/>
      <c r="AE1800" s="97"/>
      <c r="AF1800" s="93"/>
      <c r="AG1800" s="93"/>
      <c r="AH1800" s="93"/>
      <c r="AI1800" s="30"/>
      <c r="AJ1800" s="30"/>
      <c r="AK1800" s="30"/>
      <c r="AL1800" s="30"/>
      <c r="AM1800" s="109"/>
      <c r="AN1800" s="109"/>
      <c r="AO1800" s="30"/>
      <c r="AP1800" s="109" t="s">
        <v>2547</v>
      </c>
      <c r="AQ1800"/>
      <c r="AR1800"/>
      <c r="AS1800"/>
      <c r="AT1800"/>
      <c r="AU1800"/>
      <c r="AV1800"/>
    </row>
    <row r="1801" spans="27:48" ht="23.45" customHeight="1" x14ac:dyDescent="0.2">
      <c r="AA1801" s="97"/>
      <c r="AB1801" s="97"/>
      <c r="AC1801" s="97"/>
      <c r="AD1801" s="97"/>
      <c r="AE1801" s="97"/>
      <c r="AF1801" s="93"/>
      <c r="AG1801" s="93"/>
      <c r="AH1801" s="93"/>
      <c r="AI1801" s="30"/>
      <c r="AJ1801" s="30"/>
      <c r="AK1801" s="30"/>
      <c r="AL1801" s="30"/>
      <c r="AM1801" s="109"/>
      <c r="AN1801" s="109"/>
      <c r="AO1801" s="30"/>
      <c r="AP1801" s="109" t="s">
        <v>2548</v>
      </c>
      <c r="AQ1801"/>
      <c r="AR1801"/>
      <c r="AS1801"/>
      <c r="AT1801"/>
      <c r="AU1801"/>
      <c r="AV1801"/>
    </row>
    <row r="1802" spans="27:48" ht="23.45" customHeight="1" x14ac:dyDescent="0.2">
      <c r="AA1802" s="97"/>
      <c r="AB1802" s="97"/>
      <c r="AC1802" s="97"/>
      <c r="AD1802" s="97"/>
      <c r="AE1802" s="97"/>
      <c r="AF1802" s="93"/>
      <c r="AG1802" s="93"/>
      <c r="AH1802" s="93"/>
      <c r="AI1802" s="30"/>
      <c r="AJ1802" s="30"/>
      <c r="AK1802" s="30"/>
      <c r="AL1802" s="30"/>
      <c r="AM1802" s="109"/>
      <c r="AN1802" s="109"/>
      <c r="AO1802" s="30"/>
      <c r="AP1802" s="109" t="s">
        <v>2549</v>
      </c>
      <c r="AQ1802"/>
      <c r="AR1802"/>
      <c r="AS1802"/>
      <c r="AT1802"/>
      <c r="AU1802"/>
      <c r="AV1802"/>
    </row>
    <row r="1803" spans="27:48" ht="23.45" customHeight="1" x14ac:dyDescent="0.2">
      <c r="AA1803" s="97"/>
      <c r="AB1803" s="97"/>
      <c r="AC1803" s="97"/>
      <c r="AD1803" s="97"/>
      <c r="AE1803" s="97"/>
      <c r="AF1803" s="93"/>
      <c r="AG1803" s="93"/>
      <c r="AH1803" s="93"/>
      <c r="AI1803" s="30"/>
      <c r="AJ1803" s="30"/>
      <c r="AK1803" s="30"/>
      <c r="AL1803" s="30"/>
      <c r="AM1803" s="109"/>
      <c r="AN1803" s="109"/>
      <c r="AO1803" s="30"/>
      <c r="AP1803" s="109" t="s">
        <v>2550</v>
      </c>
      <c r="AQ1803"/>
      <c r="AR1803"/>
      <c r="AS1803"/>
      <c r="AT1803"/>
      <c r="AU1803"/>
      <c r="AV1803"/>
    </row>
    <row r="1804" spans="27:48" ht="23.45" customHeight="1" x14ac:dyDescent="0.2">
      <c r="AA1804" s="97"/>
      <c r="AB1804" s="97"/>
      <c r="AC1804" s="97"/>
      <c r="AD1804" s="97"/>
      <c r="AE1804" s="97"/>
      <c r="AF1804" s="93"/>
      <c r="AG1804" s="93"/>
      <c r="AH1804" s="93"/>
      <c r="AI1804" s="30"/>
      <c r="AJ1804" s="30"/>
      <c r="AK1804" s="30"/>
      <c r="AL1804" s="30"/>
      <c r="AM1804" s="109"/>
      <c r="AN1804" s="109"/>
      <c r="AO1804" s="30"/>
      <c r="AP1804" s="109" t="s">
        <v>2551</v>
      </c>
      <c r="AQ1804"/>
      <c r="AR1804"/>
      <c r="AS1804"/>
      <c r="AT1804"/>
      <c r="AU1804"/>
      <c r="AV1804"/>
    </row>
    <row r="1805" spans="27:48" ht="23.45" customHeight="1" x14ac:dyDescent="0.2">
      <c r="AA1805" s="97"/>
      <c r="AB1805" s="97"/>
      <c r="AC1805" s="97"/>
      <c r="AD1805" s="97"/>
      <c r="AE1805" s="97"/>
      <c r="AF1805" s="93"/>
      <c r="AG1805" s="93"/>
      <c r="AH1805" s="93"/>
      <c r="AI1805" s="30"/>
      <c r="AJ1805" s="30"/>
      <c r="AK1805" s="30"/>
      <c r="AL1805" s="30"/>
      <c r="AM1805" s="109"/>
      <c r="AN1805" s="109"/>
      <c r="AO1805" s="30"/>
      <c r="AP1805" s="109" t="s">
        <v>2552</v>
      </c>
      <c r="AQ1805"/>
      <c r="AR1805"/>
      <c r="AS1805"/>
      <c r="AT1805"/>
      <c r="AU1805"/>
      <c r="AV1805"/>
    </row>
    <row r="1806" spans="27:48" ht="23.45" customHeight="1" x14ac:dyDescent="0.2">
      <c r="AA1806" s="97"/>
      <c r="AB1806" s="97"/>
      <c r="AC1806" s="97"/>
      <c r="AD1806" s="97"/>
      <c r="AE1806" s="97"/>
      <c r="AF1806" s="93"/>
      <c r="AG1806" s="93"/>
      <c r="AH1806" s="93"/>
      <c r="AI1806" s="30"/>
      <c r="AJ1806" s="30"/>
      <c r="AK1806" s="30"/>
      <c r="AL1806" s="30"/>
      <c r="AM1806" s="109"/>
      <c r="AN1806" s="109"/>
      <c r="AO1806" s="30"/>
      <c r="AP1806" s="109" t="s">
        <v>2553</v>
      </c>
      <c r="AQ1806"/>
      <c r="AR1806"/>
      <c r="AS1806"/>
      <c r="AT1806"/>
      <c r="AU1806"/>
      <c r="AV1806"/>
    </row>
    <row r="1807" spans="27:48" ht="23.45" customHeight="1" x14ac:dyDescent="0.2">
      <c r="AA1807" s="97"/>
      <c r="AB1807" s="97"/>
      <c r="AC1807" s="97"/>
      <c r="AD1807" s="97"/>
      <c r="AE1807" s="97"/>
      <c r="AF1807" s="93"/>
      <c r="AG1807" s="93"/>
      <c r="AH1807" s="93"/>
      <c r="AI1807" s="30"/>
      <c r="AJ1807" s="30"/>
      <c r="AK1807" s="30"/>
      <c r="AL1807" s="30"/>
      <c r="AM1807" s="109"/>
      <c r="AN1807" s="109"/>
      <c r="AO1807" s="30"/>
      <c r="AP1807" s="109" t="s">
        <v>2554</v>
      </c>
      <c r="AQ1807"/>
      <c r="AR1807"/>
      <c r="AS1807"/>
      <c r="AT1807"/>
      <c r="AU1807"/>
      <c r="AV1807"/>
    </row>
    <row r="1808" spans="27:48" ht="23.45" customHeight="1" x14ac:dyDescent="0.2">
      <c r="AA1808" s="97"/>
      <c r="AB1808" s="97"/>
      <c r="AC1808" s="97"/>
      <c r="AD1808" s="97"/>
      <c r="AE1808" s="97"/>
      <c r="AF1808" s="93"/>
      <c r="AG1808" s="93"/>
      <c r="AH1808" s="93"/>
      <c r="AI1808" s="30"/>
      <c r="AJ1808" s="30"/>
      <c r="AK1808" s="30"/>
      <c r="AL1808" s="30"/>
      <c r="AM1808" s="109"/>
      <c r="AN1808" s="109"/>
      <c r="AO1808" s="30"/>
      <c r="AP1808" s="109" t="s">
        <v>2555</v>
      </c>
      <c r="AQ1808"/>
      <c r="AR1808"/>
      <c r="AS1808"/>
      <c r="AT1808"/>
      <c r="AU1808"/>
      <c r="AV1808"/>
    </row>
    <row r="1809" spans="27:48" ht="23.45" customHeight="1" x14ac:dyDescent="0.2">
      <c r="AA1809" s="97"/>
      <c r="AB1809" s="97"/>
      <c r="AC1809" s="97"/>
      <c r="AD1809" s="97"/>
      <c r="AE1809" s="97"/>
      <c r="AF1809" s="93"/>
      <c r="AG1809" s="93"/>
      <c r="AH1809" s="93"/>
      <c r="AI1809" s="30"/>
      <c r="AJ1809" s="30"/>
      <c r="AK1809" s="30"/>
      <c r="AL1809" s="30"/>
      <c r="AM1809" s="109"/>
      <c r="AN1809" s="109"/>
      <c r="AO1809" s="30"/>
      <c r="AP1809" s="109" t="s">
        <v>2556</v>
      </c>
      <c r="AQ1809"/>
      <c r="AR1809"/>
      <c r="AS1809"/>
      <c r="AT1809"/>
      <c r="AU1809"/>
      <c r="AV1809"/>
    </row>
    <row r="1810" spans="27:48" ht="23.45" customHeight="1" x14ac:dyDescent="0.2">
      <c r="AA1810" s="97"/>
      <c r="AB1810" s="97"/>
      <c r="AC1810" s="97"/>
      <c r="AD1810" s="97"/>
      <c r="AE1810" s="97"/>
      <c r="AF1810" s="93"/>
      <c r="AG1810" s="93"/>
      <c r="AH1810" s="93"/>
      <c r="AI1810" s="30"/>
      <c r="AJ1810" s="30"/>
      <c r="AK1810" s="30"/>
      <c r="AL1810" s="30"/>
      <c r="AM1810" s="109"/>
      <c r="AN1810" s="109"/>
      <c r="AO1810" s="30"/>
      <c r="AP1810" s="109" t="s">
        <v>2557</v>
      </c>
      <c r="AQ1810"/>
      <c r="AR1810"/>
      <c r="AS1810"/>
      <c r="AT1810"/>
      <c r="AU1810"/>
      <c r="AV1810"/>
    </row>
    <row r="1811" spans="27:48" ht="23.45" customHeight="1" x14ac:dyDescent="0.2">
      <c r="AA1811" s="97"/>
      <c r="AB1811" s="97"/>
      <c r="AC1811" s="97"/>
      <c r="AD1811" s="97"/>
      <c r="AE1811" s="97"/>
      <c r="AF1811" s="93"/>
      <c r="AG1811" s="93"/>
      <c r="AH1811" s="93"/>
      <c r="AI1811" s="30"/>
      <c r="AJ1811" s="30"/>
      <c r="AK1811" s="30"/>
      <c r="AL1811" s="30"/>
      <c r="AM1811" s="109"/>
      <c r="AN1811" s="109"/>
      <c r="AO1811" s="30"/>
      <c r="AP1811" s="109" t="s">
        <v>2558</v>
      </c>
      <c r="AQ1811"/>
      <c r="AR1811"/>
      <c r="AS1811"/>
      <c r="AT1811"/>
      <c r="AU1811"/>
      <c r="AV1811"/>
    </row>
    <row r="1812" spans="27:48" ht="23.45" customHeight="1" x14ac:dyDescent="0.2">
      <c r="AA1812" s="97"/>
      <c r="AB1812" s="97"/>
      <c r="AC1812" s="97"/>
      <c r="AD1812" s="97"/>
      <c r="AE1812" s="97"/>
      <c r="AF1812" s="93"/>
      <c r="AG1812" s="93"/>
      <c r="AH1812" s="93"/>
      <c r="AI1812" s="30"/>
      <c r="AJ1812" s="30"/>
      <c r="AK1812" s="30"/>
      <c r="AL1812" s="30"/>
      <c r="AM1812" s="109"/>
      <c r="AN1812" s="109"/>
      <c r="AO1812" s="30"/>
      <c r="AP1812" s="109" t="s">
        <v>2559</v>
      </c>
      <c r="AQ1812"/>
      <c r="AR1812"/>
      <c r="AS1812"/>
      <c r="AT1812"/>
      <c r="AU1812"/>
      <c r="AV1812"/>
    </row>
    <row r="1813" spans="27:48" ht="23.45" customHeight="1" x14ac:dyDescent="0.2">
      <c r="AA1813" s="97"/>
      <c r="AB1813" s="97"/>
      <c r="AC1813" s="97"/>
      <c r="AD1813" s="97"/>
      <c r="AE1813" s="97"/>
      <c r="AF1813" s="93"/>
      <c r="AG1813" s="93"/>
      <c r="AH1813" s="93"/>
      <c r="AI1813" s="30"/>
      <c r="AJ1813" s="30"/>
      <c r="AK1813" s="30"/>
      <c r="AL1813" s="30"/>
      <c r="AM1813" s="109"/>
      <c r="AN1813" s="109"/>
      <c r="AO1813" s="30"/>
      <c r="AP1813" s="109" t="s">
        <v>2560</v>
      </c>
      <c r="AQ1813"/>
      <c r="AR1813"/>
      <c r="AS1813"/>
      <c r="AT1813"/>
      <c r="AU1813"/>
      <c r="AV1813"/>
    </row>
    <row r="1814" spans="27:48" ht="23.45" customHeight="1" x14ac:dyDescent="0.2">
      <c r="AA1814" s="97"/>
      <c r="AB1814" s="97"/>
      <c r="AC1814" s="97"/>
      <c r="AD1814" s="97"/>
      <c r="AE1814" s="97"/>
      <c r="AF1814" s="93"/>
      <c r="AG1814" s="93"/>
      <c r="AH1814" s="93"/>
      <c r="AI1814" s="30"/>
      <c r="AJ1814" s="30"/>
      <c r="AK1814" s="30"/>
      <c r="AL1814" s="30"/>
      <c r="AM1814" s="109"/>
      <c r="AN1814" s="109"/>
      <c r="AO1814" s="30"/>
      <c r="AP1814" s="109" t="s">
        <v>2561</v>
      </c>
      <c r="AQ1814"/>
      <c r="AR1814"/>
      <c r="AS1814"/>
      <c r="AT1814"/>
      <c r="AU1814"/>
      <c r="AV1814"/>
    </row>
    <row r="1815" spans="27:48" ht="23.45" customHeight="1" x14ac:dyDescent="0.2">
      <c r="AA1815" s="97"/>
      <c r="AB1815" s="97"/>
      <c r="AC1815" s="97"/>
      <c r="AD1815" s="97"/>
      <c r="AE1815" s="97"/>
      <c r="AF1815" s="93"/>
      <c r="AG1815" s="93"/>
      <c r="AH1815" s="93"/>
      <c r="AI1815" s="30"/>
      <c r="AJ1815" s="30"/>
      <c r="AK1815" s="30"/>
      <c r="AL1815" s="30"/>
      <c r="AM1815" s="109"/>
      <c r="AN1815" s="109"/>
      <c r="AO1815" s="30"/>
      <c r="AP1815" s="109">
        <v>423</v>
      </c>
      <c r="AQ1815"/>
      <c r="AR1815"/>
      <c r="AS1815"/>
      <c r="AT1815"/>
      <c r="AU1815"/>
      <c r="AV1815"/>
    </row>
    <row r="1816" spans="27:48" ht="23.45" customHeight="1" x14ac:dyDescent="0.2">
      <c r="AA1816" s="97"/>
      <c r="AB1816" s="97"/>
      <c r="AC1816" s="97"/>
      <c r="AD1816" s="97"/>
      <c r="AE1816" s="97"/>
      <c r="AF1816" s="93"/>
      <c r="AG1816" s="93"/>
      <c r="AH1816" s="93"/>
      <c r="AI1816" s="30"/>
      <c r="AJ1816" s="30"/>
      <c r="AK1816" s="30"/>
      <c r="AL1816" s="30"/>
      <c r="AM1816" s="109"/>
      <c r="AN1816" s="109"/>
      <c r="AO1816" s="30"/>
      <c r="AP1816" s="109">
        <v>581</v>
      </c>
      <c r="AQ1816"/>
      <c r="AR1816"/>
      <c r="AS1816"/>
      <c r="AT1816"/>
      <c r="AU1816"/>
      <c r="AV1816"/>
    </row>
    <row r="1817" spans="27:48" ht="23.45" customHeight="1" x14ac:dyDescent="0.2">
      <c r="AA1817" s="97"/>
      <c r="AB1817" s="97"/>
      <c r="AC1817" s="97"/>
      <c r="AD1817" s="97"/>
      <c r="AE1817" s="97"/>
      <c r="AF1817" s="93"/>
      <c r="AG1817" s="93"/>
      <c r="AH1817" s="93"/>
      <c r="AI1817" s="30"/>
      <c r="AJ1817" s="30"/>
      <c r="AK1817" s="30"/>
      <c r="AL1817" s="30"/>
      <c r="AM1817" s="109"/>
      <c r="AN1817" s="109"/>
      <c r="AO1817" s="30"/>
      <c r="AP1817" s="109" t="s">
        <v>2562</v>
      </c>
      <c r="AQ1817"/>
      <c r="AR1817"/>
      <c r="AS1817"/>
      <c r="AT1817"/>
      <c r="AU1817"/>
      <c r="AV1817"/>
    </row>
    <row r="1818" spans="27:48" ht="23.45" customHeight="1" x14ac:dyDescent="0.2">
      <c r="AA1818" s="97"/>
      <c r="AB1818" s="97"/>
      <c r="AC1818" s="97"/>
      <c r="AD1818" s="97"/>
      <c r="AE1818" s="97"/>
      <c r="AF1818" s="93"/>
      <c r="AG1818" s="93"/>
      <c r="AH1818" s="93"/>
      <c r="AI1818" s="30"/>
      <c r="AJ1818" s="30"/>
      <c r="AK1818" s="30"/>
      <c r="AL1818" s="30"/>
      <c r="AM1818" s="109"/>
      <c r="AN1818" s="109"/>
      <c r="AO1818" s="30"/>
      <c r="AP1818" s="109" t="s">
        <v>2563</v>
      </c>
      <c r="AQ1818"/>
      <c r="AR1818"/>
      <c r="AS1818"/>
      <c r="AT1818"/>
      <c r="AU1818"/>
      <c r="AV1818"/>
    </row>
    <row r="1819" spans="27:48" ht="23.45" customHeight="1" x14ac:dyDescent="0.2">
      <c r="AA1819" s="97"/>
      <c r="AB1819" s="97"/>
      <c r="AC1819" s="97"/>
      <c r="AD1819" s="97"/>
      <c r="AE1819" s="97"/>
      <c r="AF1819" s="93"/>
      <c r="AG1819" s="93"/>
      <c r="AH1819" s="93"/>
      <c r="AI1819" s="30"/>
      <c r="AJ1819" s="30"/>
      <c r="AK1819" s="30"/>
      <c r="AL1819" s="30"/>
      <c r="AM1819" s="109"/>
      <c r="AN1819" s="109"/>
      <c r="AO1819" s="30"/>
      <c r="AP1819" s="109" t="s">
        <v>2564</v>
      </c>
      <c r="AQ1819"/>
      <c r="AR1819"/>
      <c r="AS1819"/>
      <c r="AT1819"/>
      <c r="AU1819"/>
      <c r="AV1819"/>
    </row>
    <row r="1820" spans="27:48" ht="23.45" customHeight="1" x14ac:dyDescent="0.2">
      <c r="AA1820" s="97"/>
      <c r="AB1820" s="97"/>
      <c r="AC1820" s="97"/>
      <c r="AD1820" s="97"/>
      <c r="AE1820" s="97"/>
      <c r="AF1820" s="93"/>
      <c r="AG1820" s="93"/>
      <c r="AH1820" s="93"/>
      <c r="AI1820" s="30"/>
      <c r="AJ1820" s="30"/>
      <c r="AK1820" s="30"/>
      <c r="AL1820" s="30"/>
      <c r="AM1820" s="109"/>
      <c r="AN1820" s="109"/>
      <c r="AO1820" s="30"/>
      <c r="AP1820" s="109" t="s">
        <v>2565</v>
      </c>
      <c r="AQ1820"/>
      <c r="AR1820"/>
      <c r="AS1820"/>
      <c r="AT1820"/>
      <c r="AU1820"/>
      <c r="AV1820"/>
    </row>
    <row r="1821" spans="27:48" ht="23.45" customHeight="1" x14ac:dyDescent="0.2">
      <c r="AA1821" s="97"/>
      <c r="AB1821" s="97"/>
      <c r="AC1821" s="97"/>
      <c r="AD1821" s="97"/>
      <c r="AE1821" s="97"/>
      <c r="AF1821" s="93"/>
      <c r="AG1821" s="93"/>
      <c r="AH1821" s="93"/>
      <c r="AI1821" s="30"/>
      <c r="AJ1821" s="30"/>
      <c r="AK1821" s="30"/>
      <c r="AL1821" s="30"/>
      <c r="AM1821" s="109"/>
      <c r="AN1821" s="109"/>
      <c r="AO1821" s="30"/>
      <c r="AP1821" s="109" t="s">
        <v>2566</v>
      </c>
      <c r="AQ1821"/>
      <c r="AR1821"/>
      <c r="AS1821"/>
      <c r="AT1821"/>
      <c r="AU1821"/>
      <c r="AV1821"/>
    </row>
    <row r="1822" spans="27:48" ht="23.45" customHeight="1" x14ac:dyDescent="0.2">
      <c r="AA1822" s="97"/>
      <c r="AB1822" s="97"/>
      <c r="AC1822" s="97"/>
      <c r="AD1822" s="97"/>
      <c r="AE1822" s="97"/>
      <c r="AF1822" s="93"/>
      <c r="AG1822" s="93"/>
      <c r="AH1822" s="93"/>
      <c r="AI1822" s="30"/>
      <c r="AJ1822" s="30"/>
      <c r="AK1822" s="30"/>
      <c r="AL1822" s="30"/>
      <c r="AM1822" s="109"/>
      <c r="AN1822" s="109"/>
      <c r="AO1822" s="30"/>
      <c r="AP1822" s="109" t="s">
        <v>2567</v>
      </c>
      <c r="AQ1822"/>
      <c r="AR1822"/>
      <c r="AS1822"/>
      <c r="AT1822"/>
      <c r="AU1822"/>
      <c r="AV1822"/>
    </row>
    <row r="1823" spans="27:48" ht="23.45" customHeight="1" x14ac:dyDescent="0.2">
      <c r="AA1823" s="97"/>
      <c r="AB1823" s="97"/>
      <c r="AC1823" s="97"/>
      <c r="AD1823" s="97"/>
      <c r="AE1823" s="97"/>
      <c r="AF1823" s="93"/>
      <c r="AG1823" s="93"/>
      <c r="AH1823" s="93"/>
      <c r="AI1823" s="30"/>
      <c r="AJ1823" s="30"/>
      <c r="AK1823" s="30"/>
      <c r="AL1823" s="30"/>
      <c r="AM1823" s="109"/>
      <c r="AN1823" s="109"/>
      <c r="AO1823" s="30"/>
      <c r="AP1823" s="109" t="s">
        <v>2568</v>
      </c>
      <c r="AQ1823"/>
      <c r="AR1823"/>
      <c r="AS1823"/>
      <c r="AT1823"/>
      <c r="AU1823"/>
      <c r="AV1823"/>
    </row>
    <row r="1824" spans="27:48" ht="23.45" customHeight="1" x14ac:dyDescent="0.2">
      <c r="AA1824" s="97"/>
      <c r="AB1824" s="97"/>
      <c r="AC1824" s="97"/>
      <c r="AD1824" s="97"/>
      <c r="AE1824" s="97"/>
      <c r="AF1824" s="93"/>
      <c r="AG1824" s="93"/>
      <c r="AH1824" s="93"/>
      <c r="AI1824" s="30"/>
      <c r="AJ1824" s="30"/>
      <c r="AK1824" s="30"/>
      <c r="AL1824" s="30"/>
      <c r="AM1824" s="109"/>
      <c r="AN1824" s="109"/>
      <c r="AO1824" s="30"/>
      <c r="AP1824" s="109" t="s">
        <v>2569</v>
      </c>
      <c r="AQ1824"/>
      <c r="AR1824"/>
      <c r="AS1824"/>
      <c r="AT1824"/>
      <c r="AU1824"/>
      <c r="AV1824"/>
    </row>
    <row r="1825" spans="27:48" ht="23.45" customHeight="1" x14ac:dyDescent="0.2">
      <c r="AA1825" s="97"/>
      <c r="AB1825" s="97"/>
      <c r="AC1825" s="97"/>
      <c r="AD1825" s="97"/>
      <c r="AE1825" s="97"/>
      <c r="AF1825" s="93"/>
      <c r="AG1825" s="93"/>
      <c r="AH1825" s="93"/>
      <c r="AI1825" s="30"/>
      <c r="AJ1825" s="30"/>
      <c r="AK1825" s="30"/>
      <c r="AL1825" s="30"/>
      <c r="AM1825" s="109"/>
      <c r="AN1825" s="109"/>
      <c r="AO1825" s="30"/>
      <c r="AP1825" s="109" t="s">
        <v>2570</v>
      </c>
      <c r="AQ1825"/>
      <c r="AR1825"/>
      <c r="AS1825"/>
      <c r="AT1825"/>
      <c r="AU1825"/>
      <c r="AV1825"/>
    </row>
    <row r="1826" spans="27:48" ht="23.45" customHeight="1" x14ac:dyDescent="0.2">
      <c r="AA1826" s="97"/>
      <c r="AB1826" s="97"/>
      <c r="AC1826" s="97"/>
      <c r="AD1826" s="97"/>
      <c r="AE1826" s="97"/>
      <c r="AF1826" s="93"/>
      <c r="AG1826" s="93"/>
      <c r="AH1826" s="93"/>
      <c r="AI1826" s="30"/>
      <c r="AJ1826" s="30"/>
      <c r="AK1826" s="30"/>
      <c r="AL1826" s="30"/>
      <c r="AM1826" s="109"/>
      <c r="AN1826" s="109"/>
      <c r="AO1826" s="30"/>
      <c r="AP1826" s="109" t="s">
        <v>2571</v>
      </c>
      <c r="AQ1826"/>
      <c r="AR1826"/>
      <c r="AS1826"/>
      <c r="AT1826"/>
      <c r="AU1826"/>
      <c r="AV1826"/>
    </row>
    <row r="1827" spans="27:48" ht="23.45" customHeight="1" x14ac:dyDescent="0.2">
      <c r="AA1827" s="97"/>
      <c r="AB1827" s="97"/>
      <c r="AC1827" s="97"/>
      <c r="AD1827" s="97"/>
      <c r="AE1827" s="97"/>
      <c r="AF1827" s="93"/>
      <c r="AG1827" s="93"/>
      <c r="AH1827" s="93"/>
      <c r="AI1827" s="30"/>
      <c r="AJ1827" s="30"/>
      <c r="AK1827" s="30"/>
      <c r="AL1827" s="30"/>
      <c r="AM1827" s="109"/>
      <c r="AN1827" s="109"/>
      <c r="AO1827" s="30"/>
      <c r="AP1827" s="109" t="s">
        <v>2572</v>
      </c>
      <c r="AQ1827"/>
      <c r="AR1827"/>
      <c r="AS1827"/>
      <c r="AT1827"/>
      <c r="AU1827"/>
      <c r="AV1827"/>
    </row>
    <row r="1828" spans="27:48" ht="23.45" customHeight="1" x14ac:dyDescent="0.2">
      <c r="AA1828" s="97"/>
      <c r="AB1828" s="97"/>
      <c r="AC1828" s="97"/>
      <c r="AD1828" s="97"/>
      <c r="AE1828" s="97"/>
      <c r="AF1828" s="93"/>
      <c r="AG1828" s="93"/>
      <c r="AH1828" s="93"/>
      <c r="AI1828" s="30"/>
      <c r="AJ1828" s="30"/>
      <c r="AK1828" s="30"/>
      <c r="AL1828" s="30"/>
      <c r="AM1828" s="109"/>
      <c r="AN1828" s="109"/>
      <c r="AO1828" s="30"/>
      <c r="AP1828" s="109" t="s">
        <v>2573</v>
      </c>
      <c r="AQ1828"/>
      <c r="AR1828"/>
      <c r="AS1828"/>
      <c r="AT1828"/>
      <c r="AU1828"/>
      <c r="AV1828"/>
    </row>
    <row r="1829" spans="27:48" ht="23.45" customHeight="1" x14ac:dyDescent="0.2">
      <c r="AA1829" s="97"/>
      <c r="AB1829" s="97"/>
      <c r="AC1829" s="97"/>
      <c r="AD1829" s="97"/>
      <c r="AE1829" s="97"/>
      <c r="AF1829" s="93"/>
      <c r="AG1829" s="93"/>
      <c r="AH1829" s="93"/>
      <c r="AI1829" s="30"/>
      <c r="AJ1829" s="30"/>
      <c r="AK1829" s="30"/>
      <c r="AL1829" s="30"/>
      <c r="AM1829" s="109"/>
      <c r="AN1829" s="109"/>
      <c r="AO1829" s="30"/>
      <c r="AP1829" s="109" t="s">
        <v>2574</v>
      </c>
      <c r="AQ1829"/>
      <c r="AR1829"/>
      <c r="AS1829"/>
      <c r="AT1829"/>
      <c r="AU1829"/>
      <c r="AV1829"/>
    </row>
    <row r="1830" spans="27:48" ht="23.45" customHeight="1" x14ac:dyDescent="0.2">
      <c r="AA1830" s="97"/>
      <c r="AB1830" s="97"/>
      <c r="AC1830" s="97"/>
      <c r="AD1830" s="97"/>
      <c r="AE1830" s="97"/>
      <c r="AF1830" s="93"/>
      <c r="AG1830" s="93"/>
      <c r="AH1830" s="93"/>
      <c r="AI1830" s="30"/>
      <c r="AJ1830" s="30"/>
      <c r="AK1830" s="30"/>
      <c r="AL1830" s="30"/>
      <c r="AM1830" s="109"/>
      <c r="AN1830" s="109"/>
      <c r="AO1830" s="30"/>
      <c r="AP1830" s="109" t="s">
        <v>2575</v>
      </c>
      <c r="AQ1830"/>
      <c r="AR1830"/>
      <c r="AS1830"/>
      <c r="AT1830"/>
      <c r="AU1830"/>
      <c r="AV1830"/>
    </row>
    <row r="1831" spans="27:48" ht="23.45" customHeight="1" x14ac:dyDescent="0.2">
      <c r="AA1831" s="97"/>
      <c r="AB1831" s="97"/>
      <c r="AC1831" s="97"/>
      <c r="AD1831" s="97"/>
      <c r="AE1831" s="97"/>
      <c r="AF1831" s="93"/>
      <c r="AG1831" s="93"/>
      <c r="AH1831" s="93"/>
      <c r="AI1831" s="30"/>
      <c r="AJ1831" s="30"/>
      <c r="AK1831" s="30"/>
      <c r="AL1831" s="30"/>
      <c r="AM1831" s="109"/>
      <c r="AN1831" s="109"/>
      <c r="AO1831" s="30"/>
      <c r="AP1831" s="109" t="s">
        <v>2576</v>
      </c>
      <c r="AQ1831"/>
      <c r="AR1831"/>
      <c r="AS1831"/>
      <c r="AT1831"/>
      <c r="AU1831"/>
      <c r="AV1831"/>
    </row>
    <row r="1832" spans="27:48" ht="23.45" customHeight="1" x14ac:dyDescent="0.2">
      <c r="AA1832" s="97"/>
      <c r="AB1832" s="97"/>
      <c r="AC1832" s="97"/>
      <c r="AD1832" s="97"/>
      <c r="AE1832" s="97"/>
      <c r="AF1832" s="93"/>
      <c r="AG1832" s="93"/>
      <c r="AH1832" s="93"/>
      <c r="AI1832" s="30"/>
      <c r="AJ1832" s="30"/>
      <c r="AK1832" s="30"/>
      <c r="AL1832" s="30"/>
      <c r="AM1832" s="109"/>
      <c r="AN1832" s="109"/>
      <c r="AO1832" s="30"/>
      <c r="AP1832" s="109" t="s">
        <v>2577</v>
      </c>
      <c r="AQ1832"/>
      <c r="AR1832"/>
      <c r="AS1832"/>
      <c r="AT1832"/>
      <c r="AU1832"/>
      <c r="AV1832"/>
    </row>
    <row r="1833" spans="27:48" ht="23.45" customHeight="1" x14ac:dyDescent="0.2">
      <c r="AA1833" s="97"/>
      <c r="AB1833" s="97"/>
      <c r="AC1833" s="97"/>
      <c r="AD1833" s="97"/>
      <c r="AE1833" s="97"/>
      <c r="AF1833" s="93"/>
      <c r="AG1833" s="93"/>
      <c r="AH1833" s="93"/>
      <c r="AI1833" s="30"/>
      <c r="AJ1833" s="30"/>
      <c r="AK1833" s="30"/>
      <c r="AL1833" s="30"/>
      <c r="AM1833" s="109"/>
      <c r="AN1833" s="109"/>
      <c r="AO1833" s="30"/>
      <c r="AP1833" s="109" t="s">
        <v>2578</v>
      </c>
      <c r="AQ1833"/>
      <c r="AR1833"/>
      <c r="AS1833"/>
      <c r="AT1833"/>
      <c r="AU1833"/>
      <c r="AV1833"/>
    </row>
    <row r="1834" spans="27:48" ht="23.45" customHeight="1" x14ac:dyDescent="0.2">
      <c r="AA1834" s="97"/>
      <c r="AB1834" s="97"/>
      <c r="AC1834" s="97"/>
      <c r="AD1834" s="97"/>
      <c r="AE1834" s="97"/>
      <c r="AF1834" s="93"/>
      <c r="AG1834" s="93"/>
      <c r="AH1834" s="93"/>
      <c r="AI1834" s="30"/>
      <c r="AJ1834" s="30"/>
      <c r="AK1834" s="30"/>
      <c r="AL1834" s="30"/>
      <c r="AM1834" s="109"/>
      <c r="AN1834" s="109"/>
      <c r="AO1834" s="30"/>
      <c r="AP1834" s="109" t="s">
        <v>2579</v>
      </c>
      <c r="AQ1834"/>
      <c r="AR1834"/>
      <c r="AS1834"/>
      <c r="AT1834"/>
      <c r="AU1834"/>
      <c r="AV1834"/>
    </row>
    <row r="1835" spans="27:48" ht="23.45" customHeight="1" x14ac:dyDescent="0.2">
      <c r="AA1835" s="97"/>
      <c r="AB1835" s="97"/>
      <c r="AC1835" s="97"/>
      <c r="AD1835" s="97"/>
      <c r="AE1835" s="97"/>
      <c r="AF1835" s="93"/>
      <c r="AG1835" s="93"/>
      <c r="AH1835" s="93"/>
      <c r="AI1835" s="30"/>
      <c r="AJ1835" s="30"/>
      <c r="AK1835" s="30"/>
      <c r="AL1835" s="30"/>
      <c r="AM1835" s="109"/>
      <c r="AN1835" s="109"/>
      <c r="AO1835" s="30"/>
      <c r="AP1835" s="109" t="s">
        <v>2580</v>
      </c>
      <c r="AQ1835"/>
      <c r="AR1835"/>
      <c r="AS1835"/>
      <c r="AT1835"/>
      <c r="AU1835"/>
      <c r="AV1835"/>
    </row>
    <row r="1836" spans="27:48" ht="23.45" customHeight="1" x14ac:dyDescent="0.2">
      <c r="AA1836" s="97"/>
      <c r="AB1836" s="97"/>
      <c r="AC1836" s="97"/>
      <c r="AD1836" s="97"/>
      <c r="AE1836" s="97"/>
      <c r="AF1836" s="93"/>
      <c r="AG1836" s="93"/>
      <c r="AH1836" s="93"/>
      <c r="AI1836" s="30"/>
      <c r="AJ1836" s="30"/>
      <c r="AK1836" s="30"/>
      <c r="AL1836" s="30"/>
      <c r="AM1836" s="109"/>
      <c r="AN1836" s="109"/>
      <c r="AO1836" s="30"/>
      <c r="AP1836" s="109" t="s">
        <v>2581</v>
      </c>
      <c r="AQ1836"/>
      <c r="AR1836"/>
      <c r="AS1836"/>
      <c r="AT1836"/>
      <c r="AU1836"/>
      <c r="AV1836"/>
    </row>
    <row r="1837" spans="27:48" ht="23.45" customHeight="1" x14ac:dyDescent="0.2">
      <c r="AA1837" s="97"/>
      <c r="AB1837" s="97"/>
      <c r="AC1837" s="97"/>
      <c r="AD1837" s="97"/>
      <c r="AE1837" s="97"/>
      <c r="AF1837" s="93"/>
      <c r="AG1837" s="93"/>
      <c r="AH1837" s="93"/>
      <c r="AI1837" s="30"/>
      <c r="AJ1837" s="30"/>
      <c r="AK1837" s="30"/>
      <c r="AL1837" s="30"/>
      <c r="AM1837" s="109"/>
      <c r="AN1837" s="109"/>
      <c r="AO1837" s="30"/>
      <c r="AP1837" s="109" t="s">
        <v>2582</v>
      </c>
      <c r="AQ1837"/>
      <c r="AR1837"/>
      <c r="AS1837"/>
      <c r="AT1837"/>
      <c r="AU1837"/>
      <c r="AV1837"/>
    </row>
    <row r="1838" spans="27:48" ht="23.45" customHeight="1" x14ac:dyDescent="0.2">
      <c r="AA1838" s="97"/>
      <c r="AB1838" s="97"/>
      <c r="AC1838" s="97"/>
      <c r="AD1838" s="97"/>
      <c r="AE1838" s="97"/>
      <c r="AF1838" s="93"/>
      <c r="AG1838" s="93"/>
      <c r="AH1838" s="93"/>
      <c r="AI1838" s="30"/>
      <c r="AJ1838" s="30"/>
      <c r="AK1838" s="30"/>
      <c r="AL1838" s="30"/>
      <c r="AM1838" s="109"/>
      <c r="AN1838" s="109"/>
      <c r="AO1838" s="30"/>
      <c r="AP1838" s="109" t="s">
        <v>2583</v>
      </c>
      <c r="AQ1838"/>
      <c r="AR1838"/>
      <c r="AS1838"/>
      <c r="AT1838"/>
      <c r="AU1838"/>
      <c r="AV1838"/>
    </row>
    <row r="1839" spans="27:48" ht="23.45" customHeight="1" x14ac:dyDescent="0.2">
      <c r="AA1839" s="97"/>
      <c r="AB1839" s="97"/>
      <c r="AC1839" s="97"/>
      <c r="AD1839" s="97"/>
      <c r="AE1839" s="97"/>
      <c r="AF1839" s="93"/>
      <c r="AG1839" s="93"/>
      <c r="AH1839" s="93"/>
      <c r="AI1839" s="30"/>
      <c r="AJ1839" s="30"/>
      <c r="AK1839" s="30"/>
      <c r="AL1839" s="30"/>
      <c r="AM1839" s="109"/>
      <c r="AN1839" s="109"/>
      <c r="AO1839" s="30"/>
      <c r="AP1839" s="109" t="s">
        <v>2584</v>
      </c>
      <c r="AQ1839"/>
      <c r="AR1839"/>
      <c r="AS1839"/>
      <c r="AT1839"/>
      <c r="AU1839"/>
      <c r="AV1839"/>
    </row>
    <row r="1840" spans="27:48" ht="23.45" customHeight="1" x14ac:dyDescent="0.2">
      <c r="AA1840" s="97"/>
      <c r="AB1840" s="97"/>
      <c r="AC1840" s="97"/>
      <c r="AD1840" s="97"/>
      <c r="AE1840" s="97"/>
      <c r="AF1840" s="93"/>
      <c r="AG1840" s="93"/>
      <c r="AH1840" s="93"/>
      <c r="AI1840" s="30"/>
      <c r="AJ1840" s="30"/>
      <c r="AK1840" s="30"/>
      <c r="AL1840" s="30"/>
      <c r="AM1840" s="109"/>
      <c r="AN1840" s="109"/>
      <c r="AO1840" s="30"/>
      <c r="AP1840" s="109" t="s">
        <v>2585</v>
      </c>
      <c r="AQ1840"/>
      <c r="AR1840"/>
      <c r="AS1840"/>
      <c r="AT1840"/>
      <c r="AU1840"/>
      <c r="AV1840"/>
    </row>
    <row r="1841" spans="27:48" ht="23.45" customHeight="1" x14ac:dyDescent="0.2">
      <c r="AA1841" s="97"/>
      <c r="AB1841" s="97"/>
      <c r="AC1841" s="97"/>
      <c r="AD1841" s="97"/>
      <c r="AE1841" s="97"/>
      <c r="AF1841" s="93"/>
      <c r="AG1841" s="93"/>
      <c r="AH1841" s="93"/>
      <c r="AI1841" s="30"/>
      <c r="AJ1841" s="30"/>
      <c r="AK1841" s="30"/>
      <c r="AL1841" s="30"/>
      <c r="AM1841" s="109"/>
      <c r="AN1841" s="109"/>
      <c r="AO1841" s="30"/>
      <c r="AP1841" s="109" t="s">
        <v>2586</v>
      </c>
      <c r="AQ1841"/>
      <c r="AR1841"/>
      <c r="AS1841"/>
      <c r="AT1841"/>
      <c r="AU1841"/>
      <c r="AV1841"/>
    </row>
    <row r="1842" spans="27:48" ht="23.45" customHeight="1" x14ac:dyDescent="0.2">
      <c r="AA1842" s="97"/>
      <c r="AB1842" s="97"/>
      <c r="AC1842" s="97"/>
      <c r="AD1842" s="97"/>
      <c r="AE1842" s="97"/>
      <c r="AF1842" s="93"/>
      <c r="AG1842" s="93"/>
      <c r="AH1842" s="93"/>
      <c r="AI1842" s="30"/>
      <c r="AJ1842" s="30"/>
      <c r="AK1842" s="30"/>
      <c r="AL1842" s="30"/>
      <c r="AM1842" s="109"/>
      <c r="AN1842" s="109"/>
      <c r="AO1842" s="30"/>
      <c r="AP1842" s="109">
        <v>260</v>
      </c>
      <c r="AQ1842"/>
      <c r="AR1842"/>
      <c r="AS1842"/>
      <c r="AT1842"/>
      <c r="AU1842"/>
      <c r="AV1842"/>
    </row>
    <row r="1843" spans="27:48" ht="23.45" customHeight="1" x14ac:dyDescent="0.2">
      <c r="AA1843" s="97"/>
      <c r="AB1843" s="97"/>
      <c r="AC1843" s="97"/>
      <c r="AD1843" s="97"/>
      <c r="AE1843" s="97"/>
      <c r="AF1843" s="93"/>
      <c r="AG1843" s="93"/>
      <c r="AH1843" s="93"/>
      <c r="AI1843" s="30"/>
      <c r="AJ1843" s="30"/>
      <c r="AK1843" s="30"/>
      <c r="AL1843" s="30"/>
      <c r="AM1843" s="109"/>
      <c r="AN1843" s="109"/>
      <c r="AO1843" s="30"/>
      <c r="AP1843" s="109" t="s">
        <v>2587</v>
      </c>
      <c r="AQ1843"/>
      <c r="AR1843"/>
      <c r="AS1843"/>
      <c r="AT1843"/>
      <c r="AU1843"/>
      <c r="AV1843"/>
    </row>
    <row r="1844" spans="27:48" ht="23.45" customHeight="1" x14ac:dyDescent="0.2">
      <c r="AA1844" s="97"/>
      <c r="AB1844" s="97"/>
      <c r="AC1844" s="97"/>
      <c r="AD1844" s="97"/>
      <c r="AE1844" s="97"/>
      <c r="AF1844" s="93"/>
      <c r="AG1844" s="93"/>
      <c r="AH1844" s="93"/>
      <c r="AI1844" s="30"/>
      <c r="AJ1844" s="30"/>
      <c r="AK1844" s="30"/>
      <c r="AL1844" s="30"/>
      <c r="AM1844" s="109"/>
      <c r="AN1844" s="109"/>
      <c r="AO1844" s="30"/>
      <c r="AP1844" s="109">
        <v>821405</v>
      </c>
      <c r="AQ1844"/>
      <c r="AR1844"/>
      <c r="AS1844"/>
      <c r="AT1844"/>
      <c r="AU1844"/>
      <c r="AV1844"/>
    </row>
    <row r="1845" spans="27:48" ht="23.45" customHeight="1" x14ac:dyDescent="0.2">
      <c r="AA1845" s="97"/>
      <c r="AB1845" s="97"/>
      <c r="AC1845" s="97"/>
      <c r="AD1845" s="97"/>
      <c r="AE1845" s="97"/>
      <c r="AF1845" s="93"/>
      <c r="AG1845" s="93"/>
      <c r="AH1845" s="93"/>
      <c r="AI1845" s="30"/>
      <c r="AJ1845" s="30"/>
      <c r="AK1845" s="30"/>
      <c r="AL1845" s="30"/>
      <c r="AM1845" s="109"/>
      <c r="AN1845" s="109"/>
      <c r="AO1845" s="30"/>
      <c r="AP1845" s="109" t="s">
        <v>2588</v>
      </c>
      <c r="AQ1845"/>
      <c r="AR1845"/>
      <c r="AS1845"/>
      <c r="AT1845"/>
      <c r="AU1845"/>
      <c r="AV1845"/>
    </row>
    <row r="1846" spans="27:48" ht="23.45" customHeight="1" x14ac:dyDescent="0.2">
      <c r="AA1846" s="97"/>
      <c r="AB1846" s="97"/>
      <c r="AC1846" s="97"/>
      <c r="AD1846" s="97"/>
      <c r="AE1846" s="97"/>
      <c r="AF1846" s="93"/>
      <c r="AG1846" s="93"/>
      <c r="AH1846" s="93"/>
      <c r="AI1846" s="30"/>
      <c r="AJ1846" s="30"/>
      <c r="AK1846" s="30"/>
      <c r="AL1846" s="30"/>
      <c r="AM1846" s="109"/>
      <c r="AN1846" s="109"/>
      <c r="AO1846" s="30"/>
      <c r="AP1846" s="109">
        <v>823805</v>
      </c>
      <c r="AQ1846"/>
      <c r="AR1846"/>
      <c r="AS1846"/>
      <c r="AT1846"/>
      <c r="AU1846"/>
      <c r="AV1846"/>
    </row>
    <row r="1847" spans="27:48" ht="23.45" customHeight="1" x14ac:dyDescent="0.2">
      <c r="AA1847" s="97"/>
      <c r="AB1847" s="97"/>
      <c r="AC1847" s="97"/>
      <c r="AD1847" s="97"/>
      <c r="AE1847" s="97"/>
      <c r="AF1847" s="93"/>
      <c r="AG1847" s="93"/>
      <c r="AH1847" s="93"/>
      <c r="AI1847" s="30"/>
      <c r="AJ1847" s="30"/>
      <c r="AK1847" s="30"/>
      <c r="AL1847" s="30"/>
      <c r="AM1847" s="109"/>
      <c r="AN1847" s="109"/>
      <c r="AO1847" s="30"/>
      <c r="AP1847" s="109">
        <v>824305</v>
      </c>
      <c r="AQ1847"/>
      <c r="AR1847"/>
      <c r="AS1847"/>
      <c r="AT1847"/>
      <c r="AU1847"/>
      <c r="AV1847"/>
    </row>
    <row r="1848" spans="27:48" ht="23.45" customHeight="1" x14ac:dyDescent="0.2">
      <c r="AA1848" s="97"/>
      <c r="AB1848" s="97"/>
      <c r="AC1848" s="97"/>
      <c r="AD1848" s="97"/>
      <c r="AE1848" s="97"/>
      <c r="AF1848" s="93"/>
      <c r="AG1848" s="93"/>
      <c r="AH1848" s="93"/>
      <c r="AI1848" s="30"/>
      <c r="AJ1848" s="30"/>
      <c r="AK1848" s="30"/>
      <c r="AL1848" s="30"/>
      <c r="AM1848" s="109"/>
      <c r="AN1848" s="109"/>
      <c r="AO1848" s="30"/>
      <c r="AP1848" s="109" t="s">
        <v>2589</v>
      </c>
      <c r="AQ1848"/>
      <c r="AR1848"/>
      <c r="AS1848"/>
      <c r="AT1848"/>
      <c r="AU1848"/>
      <c r="AV1848"/>
    </row>
    <row r="1849" spans="27:48" ht="23.45" customHeight="1" x14ac:dyDescent="0.2">
      <c r="AA1849" s="97"/>
      <c r="AB1849" s="97"/>
      <c r="AC1849" s="97"/>
      <c r="AD1849" s="97"/>
      <c r="AE1849" s="97"/>
      <c r="AF1849" s="93"/>
      <c r="AG1849" s="93"/>
      <c r="AH1849" s="93"/>
      <c r="AI1849" s="30"/>
      <c r="AJ1849" s="30"/>
      <c r="AK1849" s="30"/>
      <c r="AL1849" s="30"/>
      <c r="AM1849" s="109"/>
      <c r="AN1849" s="109"/>
      <c r="AO1849" s="30"/>
      <c r="AP1849" s="109" t="s">
        <v>2590</v>
      </c>
      <c r="AQ1849"/>
      <c r="AR1849"/>
      <c r="AS1849"/>
      <c r="AT1849"/>
      <c r="AU1849"/>
      <c r="AV1849"/>
    </row>
    <row r="1850" spans="27:48" ht="23.45" customHeight="1" x14ac:dyDescent="0.2">
      <c r="AA1850" s="97"/>
      <c r="AB1850" s="97"/>
      <c r="AC1850" s="97"/>
      <c r="AD1850" s="97"/>
      <c r="AE1850" s="97"/>
      <c r="AF1850" s="93"/>
      <c r="AG1850" s="93"/>
      <c r="AH1850" s="93"/>
      <c r="AI1850" s="30"/>
      <c r="AJ1850" s="30"/>
      <c r="AK1850" s="30"/>
      <c r="AL1850" s="30"/>
      <c r="AM1850" s="109"/>
      <c r="AN1850" s="109"/>
      <c r="AO1850" s="30"/>
      <c r="AP1850" s="109" t="s">
        <v>2591</v>
      </c>
      <c r="AQ1850"/>
      <c r="AR1850"/>
      <c r="AS1850"/>
      <c r="AT1850"/>
      <c r="AU1850"/>
      <c r="AV1850"/>
    </row>
    <row r="1851" spans="27:48" ht="23.45" customHeight="1" x14ac:dyDescent="0.2">
      <c r="AA1851" s="97"/>
      <c r="AB1851" s="97"/>
      <c r="AC1851" s="97"/>
      <c r="AD1851" s="97"/>
      <c r="AE1851" s="97"/>
      <c r="AF1851" s="93"/>
      <c r="AG1851" s="93"/>
      <c r="AH1851" s="93"/>
      <c r="AI1851" s="30"/>
      <c r="AJ1851" s="30"/>
      <c r="AK1851" s="30"/>
      <c r="AL1851" s="30"/>
      <c r="AM1851" s="109"/>
      <c r="AN1851" s="109"/>
      <c r="AO1851" s="30"/>
      <c r="AP1851" s="109" t="s">
        <v>2592</v>
      </c>
      <c r="AQ1851"/>
      <c r="AR1851"/>
      <c r="AS1851"/>
      <c r="AT1851"/>
      <c r="AU1851"/>
      <c r="AV1851"/>
    </row>
    <row r="1852" spans="27:48" ht="23.45" customHeight="1" x14ac:dyDescent="0.2">
      <c r="AA1852" s="97"/>
      <c r="AB1852" s="97"/>
      <c r="AC1852" s="97"/>
      <c r="AD1852" s="97"/>
      <c r="AE1852" s="97"/>
      <c r="AF1852" s="93"/>
      <c r="AG1852" s="93"/>
      <c r="AH1852" s="93"/>
      <c r="AI1852" s="30"/>
      <c r="AJ1852" s="30"/>
      <c r="AK1852" s="30"/>
      <c r="AL1852" s="30"/>
      <c r="AM1852" s="109"/>
      <c r="AN1852" s="109"/>
      <c r="AO1852" s="30"/>
      <c r="AP1852" s="109" t="s">
        <v>2593</v>
      </c>
      <c r="AQ1852"/>
      <c r="AR1852"/>
      <c r="AS1852"/>
      <c r="AT1852"/>
      <c r="AU1852"/>
      <c r="AV1852"/>
    </row>
    <row r="1853" spans="27:48" ht="23.45" customHeight="1" x14ac:dyDescent="0.2">
      <c r="AA1853" s="97"/>
      <c r="AB1853" s="97"/>
      <c r="AC1853" s="97"/>
      <c r="AD1853" s="97"/>
      <c r="AE1853" s="97"/>
      <c r="AF1853" s="93"/>
      <c r="AG1853" s="93"/>
      <c r="AH1853" s="93"/>
      <c r="AI1853" s="30"/>
      <c r="AJ1853" s="30"/>
      <c r="AK1853" s="30"/>
      <c r="AL1853" s="30"/>
      <c r="AM1853" s="109"/>
      <c r="AN1853" s="109"/>
      <c r="AO1853" s="30"/>
      <c r="AP1853" s="109" t="s">
        <v>2594</v>
      </c>
      <c r="AQ1853"/>
      <c r="AR1853"/>
      <c r="AS1853"/>
      <c r="AT1853"/>
      <c r="AU1853"/>
      <c r="AV1853"/>
    </row>
    <row r="1854" spans="27:48" ht="23.45" customHeight="1" x14ac:dyDescent="0.2">
      <c r="AA1854" s="97"/>
      <c r="AB1854" s="97"/>
      <c r="AC1854" s="97"/>
      <c r="AD1854" s="97"/>
      <c r="AE1854" s="97"/>
      <c r="AF1854" s="93"/>
      <c r="AG1854" s="93"/>
      <c r="AH1854" s="93"/>
      <c r="AI1854" s="30"/>
      <c r="AJ1854" s="30"/>
      <c r="AK1854" s="30"/>
      <c r="AL1854" s="30"/>
      <c r="AM1854" s="109"/>
      <c r="AN1854" s="109"/>
      <c r="AO1854" s="30"/>
      <c r="AP1854" s="109" t="s">
        <v>2595</v>
      </c>
      <c r="AQ1854"/>
      <c r="AR1854"/>
      <c r="AS1854"/>
      <c r="AT1854"/>
      <c r="AU1854"/>
      <c r="AV1854"/>
    </row>
    <row r="1855" spans="27:48" ht="23.45" customHeight="1" x14ac:dyDescent="0.2">
      <c r="AA1855" s="97"/>
      <c r="AB1855" s="97"/>
      <c r="AC1855" s="97"/>
      <c r="AD1855" s="97"/>
      <c r="AE1855" s="97"/>
      <c r="AF1855" s="93"/>
      <c r="AG1855" s="93"/>
      <c r="AH1855" s="93"/>
      <c r="AI1855" s="30"/>
      <c r="AJ1855" s="30"/>
      <c r="AK1855" s="30"/>
      <c r="AL1855" s="30"/>
      <c r="AM1855" s="109"/>
      <c r="AN1855" s="109"/>
      <c r="AO1855" s="30"/>
      <c r="AP1855" s="109">
        <v>422</v>
      </c>
      <c r="AQ1855"/>
      <c r="AR1855"/>
      <c r="AS1855"/>
      <c r="AT1855"/>
      <c r="AU1855"/>
      <c r="AV1855"/>
    </row>
    <row r="1856" spans="27:48" ht="23.45" customHeight="1" x14ac:dyDescent="0.2">
      <c r="AA1856" s="97"/>
      <c r="AB1856" s="97"/>
      <c r="AC1856" s="97"/>
      <c r="AD1856" s="97"/>
      <c r="AE1856" s="97"/>
      <c r="AF1856" s="93"/>
      <c r="AG1856" s="93"/>
      <c r="AH1856" s="93"/>
      <c r="AI1856" s="30"/>
      <c r="AJ1856" s="30"/>
      <c r="AK1856" s="30"/>
      <c r="AL1856" s="30"/>
      <c r="AM1856" s="109"/>
      <c r="AN1856" s="109"/>
      <c r="AO1856" s="30"/>
      <c r="AP1856" s="109">
        <v>551</v>
      </c>
      <c r="AQ1856"/>
      <c r="AR1856"/>
      <c r="AS1856"/>
      <c r="AT1856"/>
      <c r="AU1856"/>
      <c r="AV1856"/>
    </row>
    <row r="1857" spans="27:48" ht="23.45" customHeight="1" x14ac:dyDescent="0.2">
      <c r="AA1857" s="97"/>
      <c r="AB1857" s="97"/>
      <c r="AC1857" s="97"/>
      <c r="AD1857" s="97"/>
      <c r="AE1857" s="97"/>
      <c r="AF1857" s="93"/>
      <c r="AG1857" s="93"/>
      <c r="AH1857" s="93"/>
      <c r="AI1857" s="30"/>
      <c r="AJ1857" s="30"/>
      <c r="AK1857" s="30"/>
      <c r="AL1857" s="30"/>
      <c r="AM1857" s="109"/>
      <c r="AN1857" s="109"/>
      <c r="AO1857" s="30"/>
      <c r="AP1857" s="109">
        <v>568</v>
      </c>
      <c r="AQ1857"/>
      <c r="AR1857"/>
      <c r="AS1857"/>
      <c r="AT1857"/>
      <c r="AU1857"/>
      <c r="AV1857"/>
    </row>
    <row r="1858" spans="27:48" ht="23.45" customHeight="1" x14ac:dyDescent="0.2">
      <c r="AA1858" s="97"/>
      <c r="AB1858" s="97"/>
      <c r="AC1858" s="97"/>
      <c r="AD1858" s="97"/>
      <c r="AE1858" s="97"/>
      <c r="AF1858" s="93"/>
      <c r="AG1858" s="93"/>
      <c r="AH1858" s="93"/>
      <c r="AI1858" s="30"/>
      <c r="AJ1858" s="30"/>
      <c r="AK1858" s="30"/>
      <c r="AL1858" s="30"/>
      <c r="AM1858" s="109"/>
      <c r="AN1858" s="109"/>
      <c r="AO1858" s="30"/>
      <c r="AP1858" s="109">
        <v>60</v>
      </c>
      <c r="AQ1858"/>
      <c r="AR1858"/>
      <c r="AS1858"/>
      <c r="AT1858"/>
      <c r="AU1858"/>
      <c r="AV1858"/>
    </row>
    <row r="1859" spans="27:48" ht="23.45" customHeight="1" x14ac:dyDescent="0.2">
      <c r="AA1859" s="97"/>
      <c r="AB1859" s="97"/>
      <c r="AC1859" s="97"/>
      <c r="AD1859" s="97"/>
      <c r="AE1859" s="97"/>
      <c r="AF1859" s="93"/>
      <c r="AG1859" s="93"/>
      <c r="AH1859" s="93"/>
      <c r="AI1859" s="30"/>
      <c r="AJ1859" s="30"/>
      <c r="AK1859" s="30"/>
      <c r="AL1859" s="30"/>
      <c r="AM1859" s="109"/>
      <c r="AN1859" s="109"/>
      <c r="AO1859" s="30"/>
      <c r="AP1859" s="109" t="s">
        <v>2596</v>
      </c>
      <c r="AQ1859"/>
      <c r="AR1859"/>
      <c r="AS1859"/>
      <c r="AT1859"/>
      <c r="AU1859"/>
      <c r="AV1859"/>
    </row>
    <row r="1860" spans="27:48" ht="23.45" customHeight="1" x14ac:dyDescent="0.2">
      <c r="AA1860" s="97"/>
      <c r="AB1860" s="97"/>
      <c r="AC1860" s="97"/>
      <c r="AD1860" s="97"/>
      <c r="AE1860" s="97"/>
      <c r="AF1860" s="93"/>
      <c r="AG1860" s="93"/>
      <c r="AH1860" s="93"/>
      <c r="AI1860" s="30"/>
      <c r="AJ1860" s="30"/>
      <c r="AK1860" s="30"/>
      <c r="AL1860" s="30"/>
      <c r="AM1860" s="109"/>
      <c r="AN1860" s="109"/>
      <c r="AO1860" s="30"/>
      <c r="AP1860" s="109" t="s">
        <v>2597</v>
      </c>
      <c r="AQ1860"/>
      <c r="AR1860"/>
      <c r="AS1860"/>
      <c r="AT1860"/>
      <c r="AU1860"/>
      <c r="AV1860"/>
    </row>
    <row r="1861" spans="27:48" ht="23.45" customHeight="1" x14ac:dyDescent="0.2">
      <c r="AA1861" s="97"/>
      <c r="AB1861" s="97"/>
      <c r="AC1861" s="97"/>
      <c r="AD1861" s="97"/>
      <c r="AE1861" s="97"/>
      <c r="AF1861" s="93"/>
      <c r="AG1861" s="93"/>
      <c r="AH1861" s="93"/>
      <c r="AI1861" s="30"/>
      <c r="AJ1861" s="30"/>
      <c r="AK1861" s="30"/>
      <c r="AL1861" s="30"/>
      <c r="AM1861" s="109"/>
      <c r="AN1861" s="109"/>
      <c r="AO1861" s="30"/>
      <c r="AP1861" s="109" t="s">
        <v>2598</v>
      </c>
      <c r="AQ1861"/>
      <c r="AR1861"/>
      <c r="AS1861"/>
      <c r="AT1861"/>
      <c r="AU1861"/>
      <c r="AV1861"/>
    </row>
    <row r="1862" spans="27:48" ht="23.45" customHeight="1" x14ac:dyDescent="0.2">
      <c r="AA1862" s="97"/>
      <c r="AB1862" s="97"/>
      <c r="AC1862" s="97"/>
      <c r="AD1862" s="97"/>
      <c r="AE1862" s="97"/>
      <c r="AF1862" s="93"/>
      <c r="AG1862" s="93"/>
      <c r="AH1862" s="93"/>
      <c r="AI1862" s="30"/>
      <c r="AJ1862" s="30"/>
      <c r="AK1862" s="30"/>
      <c r="AL1862" s="30"/>
      <c r="AM1862" s="109"/>
      <c r="AN1862" s="109"/>
      <c r="AO1862" s="30"/>
      <c r="AP1862" s="109" t="s">
        <v>2599</v>
      </c>
      <c r="AQ1862"/>
      <c r="AR1862"/>
      <c r="AS1862"/>
      <c r="AT1862"/>
      <c r="AU1862"/>
      <c r="AV1862"/>
    </row>
    <row r="1863" spans="27:48" ht="23.45" customHeight="1" x14ac:dyDescent="0.2">
      <c r="AA1863" s="97"/>
      <c r="AB1863" s="97"/>
      <c r="AC1863" s="97"/>
      <c r="AD1863" s="97"/>
      <c r="AE1863" s="97"/>
      <c r="AF1863" s="93"/>
      <c r="AG1863" s="93"/>
      <c r="AH1863" s="93"/>
      <c r="AI1863" s="30"/>
      <c r="AJ1863" s="30"/>
      <c r="AK1863" s="30"/>
      <c r="AL1863" s="30"/>
      <c r="AM1863" s="109"/>
      <c r="AN1863" s="109"/>
      <c r="AO1863" s="30"/>
      <c r="AP1863" s="109" t="s">
        <v>2600</v>
      </c>
      <c r="AQ1863"/>
      <c r="AR1863"/>
      <c r="AS1863"/>
      <c r="AT1863"/>
      <c r="AU1863"/>
      <c r="AV1863"/>
    </row>
    <row r="1864" spans="27:48" ht="23.45" customHeight="1" x14ac:dyDescent="0.2">
      <c r="AA1864" s="97"/>
      <c r="AB1864" s="97"/>
      <c r="AC1864" s="97"/>
      <c r="AD1864" s="97"/>
      <c r="AE1864" s="97"/>
      <c r="AF1864" s="93"/>
      <c r="AG1864" s="93"/>
      <c r="AH1864" s="93"/>
      <c r="AI1864" s="30"/>
      <c r="AJ1864" s="30"/>
      <c r="AK1864" s="30"/>
      <c r="AL1864" s="30"/>
      <c r="AM1864" s="109"/>
      <c r="AN1864" s="109"/>
      <c r="AO1864" s="30"/>
      <c r="AP1864" s="109" t="s">
        <v>2601</v>
      </c>
      <c r="AQ1864"/>
      <c r="AR1864"/>
      <c r="AS1864"/>
      <c r="AT1864"/>
      <c r="AU1864"/>
      <c r="AV1864"/>
    </row>
    <row r="1865" spans="27:48" ht="23.45" customHeight="1" x14ac:dyDescent="0.2">
      <c r="AA1865" s="97"/>
      <c r="AB1865" s="97"/>
      <c r="AC1865" s="97"/>
      <c r="AD1865" s="97"/>
      <c r="AE1865" s="97"/>
      <c r="AF1865" s="93"/>
      <c r="AG1865" s="93"/>
      <c r="AH1865" s="93"/>
      <c r="AI1865" s="30"/>
      <c r="AJ1865" s="30"/>
      <c r="AK1865" s="30"/>
      <c r="AL1865" s="30"/>
      <c r="AM1865" s="109"/>
      <c r="AN1865" s="109"/>
      <c r="AO1865" s="30"/>
      <c r="AP1865" s="109" t="s">
        <v>2602</v>
      </c>
      <c r="AQ1865"/>
      <c r="AR1865"/>
      <c r="AS1865"/>
      <c r="AT1865"/>
      <c r="AU1865"/>
      <c r="AV1865"/>
    </row>
    <row r="1866" spans="27:48" ht="23.45" customHeight="1" x14ac:dyDescent="0.2">
      <c r="AA1866" s="97"/>
      <c r="AB1866" s="97"/>
      <c r="AC1866" s="97"/>
      <c r="AD1866" s="97"/>
      <c r="AE1866" s="97"/>
      <c r="AF1866" s="93"/>
      <c r="AG1866" s="93"/>
      <c r="AH1866" s="93"/>
      <c r="AI1866" s="30"/>
      <c r="AJ1866" s="30"/>
      <c r="AK1866" s="30"/>
      <c r="AL1866" s="30"/>
      <c r="AM1866" s="109"/>
      <c r="AN1866" s="109"/>
      <c r="AO1866" s="30"/>
      <c r="AP1866" s="109" t="s">
        <v>2603</v>
      </c>
      <c r="AQ1866"/>
      <c r="AR1866"/>
      <c r="AS1866"/>
      <c r="AT1866"/>
      <c r="AU1866"/>
      <c r="AV1866"/>
    </row>
    <row r="1867" spans="27:48" ht="23.45" customHeight="1" x14ac:dyDescent="0.2">
      <c r="AA1867" s="97"/>
      <c r="AB1867" s="97"/>
      <c r="AC1867" s="97"/>
      <c r="AD1867" s="97"/>
      <c r="AE1867" s="97"/>
      <c r="AF1867" s="93"/>
      <c r="AG1867" s="93"/>
      <c r="AH1867" s="93"/>
      <c r="AI1867" s="30"/>
      <c r="AJ1867" s="30"/>
      <c r="AK1867" s="30"/>
      <c r="AL1867" s="30"/>
      <c r="AM1867" s="109"/>
      <c r="AN1867" s="109"/>
      <c r="AO1867" s="30"/>
      <c r="AP1867" s="109" t="s">
        <v>2604</v>
      </c>
      <c r="AQ1867"/>
      <c r="AR1867"/>
      <c r="AS1867"/>
      <c r="AT1867"/>
      <c r="AU1867"/>
      <c r="AV1867"/>
    </row>
    <row r="1868" spans="27:48" ht="23.45" customHeight="1" x14ac:dyDescent="0.2">
      <c r="AA1868" s="97"/>
      <c r="AB1868" s="97"/>
      <c r="AC1868" s="97"/>
      <c r="AD1868" s="97"/>
      <c r="AE1868" s="97"/>
      <c r="AF1868" s="93"/>
      <c r="AG1868" s="93"/>
      <c r="AH1868" s="93"/>
      <c r="AI1868" s="30"/>
      <c r="AJ1868" s="30"/>
      <c r="AK1868" s="30"/>
      <c r="AL1868" s="30"/>
      <c r="AM1868" s="109"/>
      <c r="AN1868" s="109"/>
      <c r="AO1868" s="30"/>
      <c r="AP1868" s="109" t="s">
        <v>2605</v>
      </c>
      <c r="AQ1868"/>
      <c r="AR1868"/>
      <c r="AS1868"/>
      <c r="AT1868"/>
      <c r="AU1868"/>
      <c r="AV1868"/>
    </row>
    <row r="1869" spans="27:48" ht="23.45" customHeight="1" x14ac:dyDescent="0.2">
      <c r="AA1869" s="97"/>
      <c r="AB1869" s="97"/>
      <c r="AC1869" s="97"/>
      <c r="AD1869" s="97"/>
      <c r="AE1869" s="97"/>
      <c r="AF1869" s="93"/>
      <c r="AG1869" s="93"/>
      <c r="AH1869" s="93"/>
      <c r="AI1869" s="30"/>
      <c r="AJ1869" s="30"/>
      <c r="AK1869" s="30"/>
      <c r="AL1869" s="30"/>
      <c r="AM1869" s="109"/>
      <c r="AN1869" s="109"/>
      <c r="AO1869" s="30"/>
      <c r="AP1869" s="109" t="s">
        <v>2606</v>
      </c>
      <c r="AQ1869"/>
      <c r="AR1869"/>
      <c r="AS1869"/>
      <c r="AT1869"/>
      <c r="AU1869"/>
      <c r="AV1869"/>
    </row>
    <row r="1870" spans="27:48" ht="23.45" customHeight="1" x14ac:dyDescent="0.2">
      <c r="AA1870" s="97"/>
      <c r="AB1870" s="97"/>
      <c r="AC1870" s="97"/>
      <c r="AD1870" s="97"/>
      <c r="AE1870" s="97"/>
      <c r="AF1870" s="93"/>
      <c r="AG1870" s="93"/>
      <c r="AH1870" s="93"/>
      <c r="AI1870" s="30"/>
      <c r="AJ1870" s="30"/>
      <c r="AK1870" s="30"/>
      <c r="AL1870" s="30"/>
      <c r="AM1870" s="109"/>
      <c r="AN1870" s="109"/>
      <c r="AO1870" s="30"/>
      <c r="AP1870" s="109" t="s">
        <v>2607</v>
      </c>
      <c r="AQ1870"/>
      <c r="AR1870"/>
      <c r="AS1870"/>
      <c r="AT1870"/>
      <c r="AU1870"/>
      <c r="AV1870"/>
    </row>
    <row r="1871" spans="27:48" ht="23.45" customHeight="1" x14ac:dyDescent="0.2">
      <c r="AA1871" s="97"/>
      <c r="AB1871" s="97"/>
      <c r="AC1871" s="97"/>
      <c r="AD1871" s="97"/>
      <c r="AE1871" s="97"/>
      <c r="AF1871" s="93"/>
      <c r="AG1871" s="93"/>
      <c r="AH1871" s="93"/>
      <c r="AI1871" s="30"/>
      <c r="AJ1871" s="30"/>
      <c r="AK1871" s="30"/>
      <c r="AL1871" s="30"/>
      <c r="AM1871" s="109"/>
      <c r="AN1871" s="109"/>
      <c r="AO1871" s="30"/>
      <c r="AP1871" s="109" t="s">
        <v>2608</v>
      </c>
      <c r="AQ1871"/>
      <c r="AR1871"/>
      <c r="AS1871"/>
      <c r="AT1871"/>
      <c r="AU1871"/>
      <c r="AV1871"/>
    </row>
    <row r="1872" spans="27:48" ht="23.45" customHeight="1" x14ac:dyDescent="0.2">
      <c r="AA1872" s="97"/>
      <c r="AB1872" s="97"/>
      <c r="AC1872" s="97"/>
      <c r="AD1872" s="97"/>
      <c r="AE1872" s="97"/>
      <c r="AF1872" s="93"/>
      <c r="AG1872" s="93"/>
      <c r="AH1872" s="93"/>
      <c r="AI1872" s="30"/>
      <c r="AJ1872" s="30"/>
      <c r="AK1872" s="30"/>
      <c r="AL1872" s="30"/>
      <c r="AM1872" s="109"/>
      <c r="AN1872" s="109"/>
      <c r="AO1872" s="30"/>
      <c r="AP1872" s="109" t="s">
        <v>2609</v>
      </c>
      <c r="AQ1872"/>
      <c r="AR1872"/>
      <c r="AS1872"/>
      <c r="AT1872"/>
      <c r="AU1872"/>
      <c r="AV1872"/>
    </row>
    <row r="1873" spans="27:48" ht="23.45" customHeight="1" x14ac:dyDescent="0.2">
      <c r="AA1873" s="97"/>
      <c r="AB1873" s="97"/>
      <c r="AC1873" s="97"/>
      <c r="AD1873" s="97"/>
      <c r="AE1873" s="97"/>
      <c r="AF1873" s="93"/>
      <c r="AG1873" s="93"/>
      <c r="AH1873" s="93"/>
      <c r="AI1873" s="30"/>
      <c r="AJ1873" s="30"/>
      <c r="AK1873" s="30"/>
      <c r="AL1873" s="30"/>
      <c r="AM1873" s="109"/>
      <c r="AN1873" s="109"/>
      <c r="AO1873" s="30"/>
      <c r="AP1873" s="109" t="s">
        <v>2610</v>
      </c>
      <c r="AQ1873"/>
      <c r="AR1873"/>
      <c r="AS1873"/>
      <c r="AT1873"/>
      <c r="AU1873"/>
      <c r="AV1873"/>
    </row>
    <row r="1874" spans="27:48" ht="23.45" customHeight="1" x14ac:dyDescent="0.2">
      <c r="AA1874" s="97"/>
      <c r="AB1874" s="97"/>
      <c r="AC1874" s="97"/>
      <c r="AD1874" s="97"/>
      <c r="AE1874" s="97"/>
      <c r="AF1874" s="93"/>
      <c r="AG1874" s="93"/>
      <c r="AH1874" s="93"/>
      <c r="AI1874" s="30"/>
      <c r="AJ1874" s="30"/>
      <c r="AK1874" s="30"/>
      <c r="AL1874" s="30"/>
      <c r="AM1874" s="109"/>
      <c r="AN1874" s="109"/>
      <c r="AO1874" s="30"/>
      <c r="AP1874" s="109" t="s">
        <v>2611</v>
      </c>
      <c r="AQ1874"/>
      <c r="AR1874"/>
      <c r="AS1874"/>
      <c r="AT1874"/>
      <c r="AU1874"/>
      <c r="AV1874"/>
    </row>
    <row r="1875" spans="27:48" ht="23.45" customHeight="1" x14ac:dyDescent="0.2">
      <c r="AA1875" s="97"/>
      <c r="AB1875" s="97"/>
      <c r="AC1875" s="97"/>
      <c r="AD1875" s="97"/>
      <c r="AE1875" s="97"/>
      <c r="AF1875" s="93"/>
      <c r="AG1875" s="93"/>
      <c r="AH1875" s="93"/>
      <c r="AI1875" s="30"/>
      <c r="AJ1875" s="30"/>
      <c r="AK1875" s="30"/>
      <c r="AL1875" s="30"/>
      <c r="AM1875" s="109"/>
      <c r="AN1875" s="109"/>
      <c r="AO1875" s="30"/>
      <c r="AP1875" s="109" t="s">
        <v>2612</v>
      </c>
      <c r="AQ1875"/>
      <c r="AR1875"/>
      <c r="AS1875"/>
      <c r="AT1875"/>
      <c r="AU1875"/>
      <c r="AV1875"/>
    </row>
    <row r="1876" spans="27:48" ht="23.45" customHeight="1" x14ac:dyDescent="0.2">
      <c r="AA1876" s="97"/>
      <c r="AB1876" s="97"/>
      <c r="AC1876" s="97"/>
      <c r="AD1876" s="97"/>
      <c r="AE1876" s="97"/>
      <c r="AF1876" s="93"/>
      <c r="AG1876" s="93"/>
      <c r="AH1876" s="93"/>
      <c r="AI1876" s="30"/>
      <c r="AJ1876" s="30"/>
      <c r="AK1876" s="30"/>
      <c r="AL1876" s="30"/>
      <c r="AM1876" s="109"/>
      <c r="AN1876" s="109"/>
      <c r="AO1876" s="30"/>
      <c r="AP1876" s="109" t="s">
        <v>2613</v>
      </c>
      <c r="AQ1876"/>
      <c r="AR1876"/>
      <c r="AS1876"/>
      <c r="AT1876"/>
      <c r="AU1876"/>
      <c r="AV1876"/>
    </row>
    <row r="1877" spans="27:48" ht="23.45" customHeight="1" x14ac:dyDescent="0.2">
      <c r="AA1877" s="97"/>
      <c r="AB1877" s="97"/>
      <c r="AC1877" s="97"/>
      <c r="AD1877" s="97"/>
      <c r="AE1877" s="97"/>
      <c r="AF1877" s="93"/>
      <c r="AG1877" s="93"/>
      <c r="AH1877" s="93"/>
      <c r="AI1877" s="30"/>
      <c r="AJ1877" s="30"/>
      <c r="AK1877" s="30"/>
      <c r="AL1877" s="30"/>
      <c r="AM1877" s="109"/>
      <c r="AN1877" s="109"/>
      <c r="AO1877" s="30"/>
      <c r="AP1877" s="109" t="s">
        <v>2614</v>
      </c>
      <c r="AQ1877"/>
      <c r="AR1877"/>
      <c r="AS1877"/>
      <c r="AT1877"/>
      <c r="AU1877"/>
      <c r="AV1877"/>
    </row>
    <row r="1878" spans="27:48" ht="23.45" customHeight="1" x14ac:dyDescent="0.2">
      <c r="AA1878" s="97"/>
      <c r="AB1878" s="97"/>
      <c r="AC1878" s="97"/>
      <c r="AD1878" s="97"/>
      <c r="AE1878" s="97"/>
      <c r="AF1878" s="93"/>
      <c r="AG1878" s="93"/>
      <c r="AH1878" s="93"/>
      <c r="AI1878" s="30"/>
      <c r="AJ1878" s="30"/>
      <c r="AK1878" s="30"/>
      <c r="AL1878" s="30"/>
      <c r="AM1878" s="109"/>
      <c r="AN1878" s="109"/>
      <c r="AO1878" s="30"/>
      <c r="AP1878" s="109" t="s">
        <v>2615</v>
      </c>
      <c r="AQ1878"/>
      <c r="AR1878"/>
      <c r="AS1878"/>
      <c r="AT1878"/>
      <c r="AU1878"/>
      <c r="AV1878"/>
    </row>
    <row r="1879" spans="27:48" ht="23.45" customHeight="1" x14ac:dyDescent="0.2">
      <c r="AA1879" s="97"/>
      <c r="AB1879" s="97"/>
      <c r="AC1879" s="97"/>
      <c r="AD1879" s="97"/>
      <c r="AE1879" s="97"/>
      <c r="AF1879" s="93"/>
      <c r="AG1879" s="93"/>
      <c r="AH1879" s="93"/>
      <c r="AI1879" s="30"/>
      <c r="AJ1879" s="30"/>
      <c r="AK1879" s="30"/>
      <c r="AL1879" s="30"/>
      <c r="AM1879" s="109"/>
      <c r="AN1879" s="109"/>
      <c r="AO1879" s="30"/>
      <c r="AP1879" s="109" t="s">
        <v>2616</v>
      </c>
      <c r="AQ1879"/>
      <c r="AR1879"/>
      <c r="AS1879"/>
      <c r="AT1879"/>
      <c r="AU1879"/>
      <c r="AV1879"/>
    </row>
    <row r="1880" spans="27:48" ht="23.45" customHeight="1" x14ac:dyDescent="0.2">
      <c r="AA1880" s="97"/>
      <c r="AB1880" s="97"/>
      <c r="AC1880" s="97"/>
      <c r="AD1880" s="97"/>
      <c r="AE1880" s="97"/>
      <c r="AF1880" s="93"/>
      <c r="AG1880" s="93"/>
      <c r="AH1880" s="93"/>
      <c r="AI1880" s="30"/>
      <c r="AJ1880" s="30"/>
      <c r="AK1880" s="30"/>
      <c r="AL1880" s="30"/>
      <c r="AM1880" s="109"/>
      <c r="AN1880" s="109"/>
      <c r="AO1880" s="30"/>
      <c r="AP1880" s="109" t="s">
        <v>2617</v>
      </c>
      <c r="AQ1880"/>
      <c r="AR1880"/>
      <c r="AS1880"/>
      <c r="AT1880"/>
      <c r="AU1880"/>
      <c r="AV1880"/>
    </row>
    <row r="1881" spans="27:48" ht="23.45" customHeight="1" x14ac:dyDescent="0.2">
      <c r="AA1881" s="97"/>
      <c r="AB1881" s="97"/>
      <c r="AC1881" s="97"/>
      <c r="AD1881" s="97"/>
      <c r="AE1881" s="97"/>
      <c r="AF1881" s="93"/>
      <c r="AG1881" s="93"/>
      <c r="AH1881" s="93"/>
      <c r="AI1881" s="30"/>
      <c r="AJ1881" s="30"/>
      <c r="AK1881" s="30"/>
      <c r="AL1881" s="30"/>
      <c r="AM1881" s="109"/>
      <c r="AN1881" s="109"/>
      <c r="AO1881" s="30"/>
      <c r="AP1881" s="109" t="s">
        <v>2618</v>
      </c>
      <c r="AQ1881"/>
      <c r="AR1881"/>
      <c r="AS1881"/>
      <c r="AT1881"/>
      <c r="AU1881"/>
      <c r="AV1881"/>
    </row>
    <row r="1882" spans="27:48" ht="23.45" customHeight="1" x14ac:dyDescent="0.2">
      <c r="AA1882" s="97"/>
      <c r="AB1882" s="97"/>
      <c r="AC1882" s="97"/>
      <c r="AD1882" s="97"/>
      <c r="AE1882" s="97"/>
      <c r="AF1882" s="93"/>
      <c r="AG1882" s="93"/>
      <c r="AH1882" s="93"/>
      <c r="AI1882" s="30"/>
      <c r="AJ1882" s="30"/>
      <c r="AK1882" s="30"/>
      <c r="AL1882" s="30"/>
      <c r="AM1882" s="109"/>
      <c r="AN1882" s="109"/>
      <c r="AO1882" s="30"/>
      <c r="AP1882" s="109" t="s">
        <v>2619</v>
      </c>
      <c r="AQ1882"/>
      <c r="AR1882"/>
      <c r="AS1882"/>
      <c r="AT1882"/>
      <c r="AU1882"/>
      <c r="AV1882"/>
    </row>
    <row r="1883" spans="27:48" ht="23.45" customHeight="1" x14ac:dyDescent="0.2">
      <c r="AA1883" s="97"/>
      <c r="AB1883" s="97"/>
      <c r="AC1883" s="97"/>
      <c r="AD1883" s="97"/>
      <c r="AE1883" s="97"/>
      <c r="AF1883" s="93"/>
      <c r="AG1883" s="93"/>
      <c r="AH1883" s="93"/>
      <c r="AI1883" s="30"/>
      <c r="AJ1883" s="30"/>
      <c r="AK1883" s="30"/>
      <c r="AL1883" s="30"/>
      <c r="AM1883" s="109"/>
      <c r="AN1883" s="109"/>
      <c r="AO1883" s="30"/>
      <c r="AP1883" s="109" t="s">
        <v>2620</v>
      </c>
      <c r="AQ1883"/>
      <c r="AR1883"/>
      <c r="AS1883"/>
      <c r="AT1883"/>
      <c r="AU1883"/>
      <c r="AV1883"/>
    </row>
    <row r="1884" spans="27:48" ht="23.45" customHeight="1" x14ac:dyDescent="0.2">
      <c r="AA1884" s="97"/>
      <c r="AB1884" s="97"/>
      <c r="AC1884" s="97"/>
      <c r="AD1884" s="97"/>
      <c r="AE1884" s="97"/>
      <c r="AF1884" s="93"/>
      <c r="AG1884" s="93"/>
      <c r="AH1884" s="93"/>
      <c r="AI1884" s="30"/>
      <c r="AJ1884" s="30"/>
      <c r="AK1884" s="30"/>
      <c r="AL1884" s="30"/>
      <c r="AM1884" s="109"/>
      <c r="AN1884" s="109"/>
      <c r="AO1884" s="30"/>
      <c r="AP1884" s="109" t="s">
        <v>2621</v>
      </c>
      <c r="AQ1884"/>
      <c r="AR1884"/>
      <c r="AS1884"/>
      <c r="AT1884"/>
      <c r="AU1884"/>
      <c r="AV1884"/>
    </row>
    <row r="1885" spans="27:48" ht="23.45" customHeight="1" x14ac:dyDescent="0.2">
      <c r="AA1885" s="97"/>
      <c r="AB1885" s="97"/>
      <c r="AC1885" s="97"/>
      <c r="AD1885" s="97"/>
      <c r="AE1885" s="97"/>
      <c r="AF1885" s="93"/>
      <c r="AG1885" s="93"/>
      <c r="AH1885" s="93"/>
      <c r="AI1885" s="30"/>
      <c r="AJ1885" s="30"/>
      <c r="AK1885" s="30"/>
      <c r="AL1885" s="30"/>
      <c r="AM1885" s="109"/>
      <c r="AN1885" s="109"/>
      <c r="AO1885" s="30"/>
      <c r="AP1885" s="109" t="s">
        <v>2622</v>
      </c>
      <c r="AQ1885"/>
      <c r="AR1885"/>
      <c r="AS1885"/>
      <c r="AT1885"/>
      <c r="AU1885"/>
      <c r="AV1885"/>
    </row>
    <row r="1886" spans="27:48" ht="23.45" customHeight="1" x14ac:dyDescent="0.2">
      <c r="AA1886" s="97"/>
      <c r="AB1886" s="97"/>
      <c r="AC1886" s="97"/>
      <c r="AD1886" s="97"/>
      <c r="AE1886" s="97"/>
      <c r="AF1886" s="93"/>
      <c r="AG1886" s="93"/>
      <c r="AH1886" s="93"/>
      <c r="AI1886" s="30"/>
      <c r="AJ1886" s="30"/>
      <c r="AK1886" s="30"/>
      <c r="AL1886" s="30"/>
      <c r="AM1886" s="109"/>
      <c r="AN1886" s="109"/>
      <c r="AO1886" s="30"/>
      <c r="AP1886" s="109" t="s">
        <v>2623</v>
      </c>
      <c r="AQ1886"/>
      <c r="AR1886"/>
      <c r="AS1886"/>
      <c r="AT1886"/>
      <c r="AU1886"/>
      <c r="AV1886"/>
    </row>
    <row r="1887" spans="27:48" ht="23.45" customHeight="1" x14ac:dyDescent="0.2">
      <c r="AA1887" s="97"/>
      <c r="AB1887" s="97"/>
      <c r="AC1887" s="97"/>
      <c r="AD1887" s="97"/>
      <c r="AE1887" s="97"/>
      <c r="AF1887" s="93"/>
      <c r="AG1887" s="93"/>
      <c r="AH1887" s="93"/>
      <c r="AI1887" s="30"/>
      <c r="AJ1887" s="30"/>
      <c r="AK1887" s="30"/>
      <c r="AL1887" s="30"/>
      <c r="AM1887" s="109"/>
      <c r="AN1887" s="109"/>
      <c r="AO1887" s="30"/>
      <c r="AP1887" s="109" t="s">
        <v>2624</v>
      </c>
      <c r="AQ1887"/>
      <c r="AR1887"/>
      <c r="AS1887"/>
      <c r="AT1887"/>
      <c r="AU1887"/>
      <c r="AV1887"/>
    </row>
    <row r="1888" spans="27:48" ht="23.45" customHeight="1" x14ac:dyDescent="0.2">
      <c r="AA1888" s="97"/>
      <c r="AB1888" s="97"/>
      <c r="AC1888" s="97"/>
      <c r="AD1888" s="97"/>
      <c r="AE1888" s="97"/>
      <c r="AF1888" s="93"/>
      <c r="AG1888" s="93"/>
      <c r="AH1888" s="93"/>
      <c r="AI1888" s="30"/>
      <c r="AJ1888" s="30"/>
      <c r="AK1888" s="30"/>
      <c r="AL1888" s="30"/>
      <c r="AM1888" s="109"/>
      <c r="AN1888" s="109"/>
      <c r="AO1888" s="30"/>
      <c r="AP1888" s="109" t="s">
        <v>2625</v>
      </c>
      <c r="AQ1888"/>
      <c r="AR1888"/>
      <c r="AS1888"/>
      <c r="AT1888"/>
      <c r="AU1888"/>
      <c r="AV1888"/>
    </row>
    <row r="1889" spans="27:48" ht="23.45" customHeight="1" x14ac:dyDescent="0.2">
      <c r="AA1889" s="97"/>
      <c r="AB1889" s="97"/>
      <c r="AC1889" s="97"/>
      <c r="AD1889" s="97"/>
      <c r="AE1889" s="97"/>
      <c r="AF1889" s="93"/>
      <c r="AG1889" s="93"/>
      <c r="AH1889" s="93"/>
      <c r="AI1889" s="30"/>
      <c r="AJ1889" s="30"/>
      <c r="AK1889" s="30"/>
      <c r="AL1889" s="30"/>
      <c r="AM1889" s="109"/>
      <c r="AN1889" s="109"/>
      <c r="AO1889" s="30"/>
      <c r="AP1889" s="109" t="s">
        <v>2626</v>
      </c>
      <c r="AQ1889"/>
      <c r="AR1889"/>
      <c r="AS1889"/>
      <c r="AT1889"/>
      <c r="AU1889"/>
      <c r="AV1889"/>
    </row>
    <row r="1890" spans="27:48" ht="23.45" customHeight="1" x14ac:dyDescent="0.2">
      <c r="AA1890" s="97"/>
      <c r="AB1890" s="97"/>
      <c r="AC1890" s="97"/>
      <c r="AD1890" s="97"/>
      <c r="AE1890" s="97"/>
      <c r="AF1890" s="93"/>
      <c r="AG1890" s="93"/>
      <c r="AH1890" s="93"/>
      <c r="AI1890" s="30"/>
      <c r="AJ1890" s="30"/>
      <c r="AK1890" s="30"/>
      <c r="AL1890" s="30"/>
      <c r="AM1890" s="109"/>
      <c r="AN1890" s="109"/>
      <c r="AO1890" s="30"/>
      <c r="AP1890" s="109" t="s">
        <v>2627</v>
      </c>
      <c r="AQ1890"/>
      <c r="AR1890"/>
      <c r="AS1890"/>
      <c r="AT1890"/>
      <c r="AU1890"/>
      <c r="AV1890"/>
    </row>
    <row r="1891" spans="27:48" ht="23.45" customHeight="1" x14ac:dyDescent="0.2">
      <c r="AA1891" s="97"/>
      <c r="AB1891" s="97"/>
      <c r="AC1891" s="97"/>
      <c r="AD1891" s="97"/>
      <c r="AE1891" s="97"/>
      <c r="AF1891" s="93"/>
      <c r="AG1891" s="93"/>
      <c r="AH1891" s="93"/>
      <c r="AI1891" s="30"/>
      <c r="AJ1891" s="30"/>
      <c r="AK1891" s="30"/>
      <c r="AL1891" s="30"/>
      <c r="AM1891" s="109"/>
      <c r="AN1891" s="109"/>
      <c r="AO1891" s="30"/>
      <c r="AP1891" s="109" t="s">
        <v>2628</v>
      </c>
      <c r="AQ1891"/>
      <c r="AR1891"/>
      <c r="AS1891"/>
      <c r="AT1891"/>
      <c r="AU1891"/>
      <c r="AV1891"/>
    </row>
    <row r="1892" spans="27:48" ht="23.45" customHeight="1" x14ac:dyDescent="0.2">
      <c r="AA1892" s="97"/>
      <c r="AB1892" s="97"/>
      <c r="AC1892" s="97"/>
      <c r="AD1892" s="97"/>
      <c r="AE1892" s="97"/>
      <c r="AF1892" s="93"/>
      <c r="AG1892" s="93"/>
      <c r="AH1892" s="93"/>
      <c r="AI1892" s="30"/>
      <c r="AJ1892" s="30"/>
      <c r="AK1892" s="30"/>
      <c r="AL1892" s="30"/>
      <c r="AM1892" s="109"/>
      <c r="AN1892" s="109"/>
      <c r="AO1892" s="30"/>
      <c r="AP1892" s="109" t="s">
        <v>2629</v>
      </c>
      <c r="AQ1892"/>
      <c r="AR1892"/>
      <c r="AS1892"/>
      <c r="AT1892"/>
      <c r="AU1892"/>
      <c r="AV1892"/>
    </row>
    <row r="1893" spans="27:48" ht="23.45" customHeight="1" x14ac:dyDescent="0.2">
      <c r="AA1893" s="97"/>
      <c r="AB1893" s="97"/>
      <c r="AC1893" s="97"/>
      <c r="AD1893" s="97"/>
      <c r="AE1893" s="97"/>
      <c r="AF1893" s="93"/>
      <c r="AG1893" s="93"/>
      <c r="AH1893" s="93"/>
      <c r="AI1893" s="30"/>
      <c r="AJ1893" s="30"/>
      <c r="AK1893" s="30"/>
      <c r="AL1893" s="30"/>
      <c r="AM1893" s="109"/>
      <c r="AN1893" s="109"/>
      <c r="AO1893" s="30"/>
      <c r="AP1893" s="109" t="s">
        <v>2630</v>
      </c>
      <c r="AQ1893"/>
      <c r="AR1893"/>
      <c r="AS1893"/>
      <c r="AT1893"/>
      <c r="AU1893"/>
      <c r="AV1893"/>
    </row>
    <row r="1894" spans="27:48" ht="23.45" customHeight="1" x14ac:dyDescent="0.2">
      <c r="AA1894" s="97"/>
      <c r="AB1894" s="97"/>
      <c r="AC1894" s="97"/>
      <c r="AD1894" s="97"/>
      <c r="AE1894" s="97"/>
      <c r="AF1894" s="93"/>
      <c r="AG1894" s="93"/>
      <c r="AH1894" s="93"/>
      <c r="AI1894" s="30"/>
      <c r="AJ1894" s="30"/>
      <c r="AK1894" s="30"/>
      <c r="AL1894" s="30"/>
      <c r="AM1894" s="109"/>
      <c r="AN1894" s="109"/>
      <c r="AO1894" s="30"/>
      <c r="AP1894" s="109" t="s">
        <v>2631</v>
      </c>
      <c r="AQ1894"/>
      <c r="AR1894"/>
      <c r="AS1894"/>
      <c r="AT1894"/>
      <c r="AU1894"/>
      <c r="AV1894"/>
    </row>
    <row r="1895" spans="27:48" ht="23.45" customHeight="1" x14ac:dyDescent="0.2">
      <c r="AA1895" s="97"/>
      <c r="AB1895" s="97"/>
      <c r="AC1895" s="97"/>
      <c r="AD1895" s="97"/>
      <c r="AE1895" s="97"/>
      <c r="AF1895" s="93"/>
      <c r="AG1895" s="93"/>
      <c r="AH1895" s="93"/>
      <c r="AI1895" s="30"/>
      <c r="AJ1895" s="30"/>
      <c r="AK1895" s="30"/>
      <c r="AL1895" s="30"/>
      <c r="AM1895" s="109"/>
      <c r="AN1895" s="109"/>
      <c r="AO1895" s="30"/>
      <c r="AP1895" s="109" t="s">
        <v>2632</v>
      </c>
      <c r="AQ1895"/>
      <c r="AR1895"/>
      <c r="AS1895"/>
      <c r="AT1895"/>
      <c r="AU1895"/>
      <c r="AV1895"/>
    </row>
    <row r="1896" spans="27:48" ht="23.45" customHeight="1" x14ac:dyDescent="0.2">
      <c r="AA1896" s="97"/>
      <c r="AB1896" s="97"/>
      <c r="AC1896" s="97"/>
      <c r="AD1896" s="97"/>
      <c r="AE1896" s="97"/>
      <c r="AF1896" s="93"/>
      <c r="AG1896" s="93"/>
      <c r="AH1896" s="93"/>
      <c r="AI1896" s="30"/>
      <c r="AJ1896" s="30"/>
      <c r="AK1896" s="30"/>
      <c r="AL1896" s="30"/>
      <c r="AM1896" s="109"/>
      <c r="AN1896" s="109"/>
      <c r="AO1896" s="30"/>
      <c r="AP1896" s="109" t="s">
        <v>2633</v>
      </c>
      <c r="AQ1896"/>
      <c r="AR1896"/>
      <c r="AS1896"/>
      <c r="AT1896"/>
      <c r="AU1896"/>
      <c r="AV1896"/>
    </row>
    <row r="1897" spans="27:48" ht="23.45" customHeight="1" x14ac:dyDescent="0.2">
      <c r="AA1897" s="97"/>
      <c r="AB1897" s="97"/>
      <c r="AC1897" s="97"/>
      <c r="AD1897" s="97"/>
      <c r="AE1897" s="97"/>
      <c r="AF1897" s="93"/>
      <c r="AG1897" s="93"/>
      <c r="AH1897" s="93"/>
      <c r="AI1897" s="30"/>
      <c r="AJ1897" s="30"/>
      <c r="AK1897" s="30"/>
      <c r="AL1897" s="30"/>
      <c r="AM1897" s="109"/>
      <c r="AN1897" s="109"/>
      <c r="AO1897" s="30"/>
      <c r="AP1897" s="109" t="s">
        <v>2634</v>
      </c>
      <c r="AQ1897"/>
      <c r="AR1897"/>
      <c r="AS1897"/>
      <c r="AT1897"/>
      <c r="AU1897"/>
      <c r="AV1897"/>
    </row>
    <row r="1898" spans="27:48" ht="23.45" customHeight="1" x14ac:dyDescent="0.2">
      <c r="AA1898" s="97"/>
      <c r="AB1898" s="97"/>
      <c r="AC1898" s="97"/>
      <c r="AD1898" s="97"/>
      <c r="AE1898" s="97"/>
      <c r="AF1898" s="93"/>
      <c r="AG1898" s="93"/>
      <c r="AH1898" s="93"/>
      <c r="AI1898" s="30"/>
      <c r="AJ1898" s="30"/>
      <c r="AK1898" s="30"/>
      <c r="AL1898" s="30"/>
      <c r="AM1898" s="109"/>
      <c r="AN1898" s="109"/>
      <c r="AO1898" s="30"/>
      <c r="AP1898" s="109" t="s">
        <v>2635</v>
      </c>
      <c r="AQ1898"/>
      <c r="AR1898"/>
      <c r="AS1898"/>
      <c r="AT1898"/>
      <c r="AU1898"/>
      <c r="AV1898"/>
    </row>
    <row r="1899" spans="27:48" ht="23.45" customHeight="1" x14ac:dyDescent="0.2">
      <c r="AA1899" s="97"/>
      <c r="AB1899" s="97"/>
      <c r="AC1899" s="97"/>
      <c r="AD1899" s="97"/>
      <c r="AE1899" s="97"/>
      <c r="AF1899" s="93"/>
      <c r="AG1899" s="93"/>
      <c r="AH1899" s="93"/>
      <c r="AI1899" s="30"/>
      <c r="AJ1899" s="30"/>
      <c r="AK1899" s="30"/>
      <c r="AL1899" s="30"/>
      <c r="AM1899" s="109"/>
      <c r="AN1899" s="109"/>
      <c r="AO1899" s="30"/>
      <c r="AP1899" s="109" t="s">
        <v>2636</v>
      </c>
      <c r="AQ1899"/>
      <c r="AR1899"/>
      <c r="AS1899"/>
      <c r="AT1899"/>
      <c r="AU1899"/>
      <c r="AV1899"/>
    </row>
    <row r="1900" spans="27:48" ht="23.45" customHeight="1" x14ac:dyDescent="0.2">
      <c r="AA1900" s="97"/>
      <c r="AB1900" s="97"/>
      <c r="AC1900" s="97"/>
      <c r="AD1900" s="97"/>
      <c r="AE1900" s="97"/>
      <c r="AF1900" s="93"/>
      <c r="AG1900" s="93"/>
      <c r="AH1900" s="93"/>
      <c r="AI1900" s="30"/>
      <c r="AJ1900" s="30"/>
      <c r="AK1900" s="30"/>
      <c r="AL1900" s="30"/>
      <c r="AM1900" s="109"/>
      <c r="AN1900" s="109"/>
      <c r="AO1900" s="30"/>
      <c r="AP1900" s="109" t="s">
        <v>2637</v>
      </c>
      <c r="AQ1900"/>
      <c r="AR1900"/>
      <c r="AS1900"/>
      <c r="AT1900"/>
      <c r="AU1900"/>
      <c r="AV1900"/>
    </row>
    <row r="1901" spans="27:48" ht="23.45" customHeight="1" x14ac:dyDescent="0.2">
      <c r="AA1901" s="97"/>
      <c r="AB1901" s="97"/>
      <c r="AC1901" s="97"/>
      <c r="AD1901" s="97"/>
      <c r="AE1901" s="97"/>
      <c r="AF1901" s="93"/>
      <c r="AG1901" s="93"/>
      <c r="AH1901" s="93"/>
      <c r="AI1901" s="30"/>
      <c r="AJ1901" s="30"/>
      <c r="AK1901" s="30"/>
      <c r="AL1901" s="30"/>
      <c r="AM1901" s="109"/>
      <c r="AN1901" s="109"/>
      <c r="AO1901" s="30"/>
      <c r="AP1901" s="109" t="s">
        <v>2638</v>
      </c>
      <c r="AQ1901"/>
      <c r="AR1901"/>
      <c r="AS1901"/>
      <c r="AT1901"/>
      <c r="AU1901"/>
      <c r="AV1901"/>
    </row>
    <row r="1902" spans="27:48" ht="23.45" customHeight="1" x14ac:dyDescent="0.2">
      <c r="AA1902" s="97"/>
      <c r="AB1902" s="97"/>
      <c r="AC1902" s="97"/>
      <c r="AD1902" s="97"/>
      <c r="AE1902" s="97"/>
      <c r="AF1902" s="93"/>
      <c r="AG1902" s="93"/>
      <c r="AH1902" s="93"/>
      <c r="AI1902" s="30"/>
      <c r="AJ1902" s="30"/>
      <c r="AK1902" s="30"/>
      <c r="AL1902" s="30"/>
      <c r="AM1902" s="109"/>
      <c r="AN1902" s="109"/>
      <c r="AO1902" s="30"/>
      <c r="AP1902" s="109">
        <v>961</v>
      </c>
      <c r="AQ1902"/>
      <c r="AR1902"/>
      <c r="AS1902"/>
      <c r="AT1902"/>
      <c r="AU1902"/>
      <c r="AV1902"/>
    </row>
    <row r="1903" spans="27:48" ht="23.45" customHeight="1" x14ac:dyDescent="0.2">
      <c r="AA1903" s="97"/>
      <c r="AB1903" s="97"/>
      <c r="AC1903" s="97"/>
      <c r="AD1903" s="97"/>
      <c r="AE1903" s="97"/>
      <c r="AF1903" s="93"/>
      <c r="AG1903" s="93"/>
      <c r="AH1903" s="93"/>
      <c r="AI1903" s="30"/>
      <c r="AJ1903" s="30"/>
      <c r="AK1903" s="30"/>
      <c r="AL1903" s="30"/>
      <c r="AM1903" s="109"/>
      <c r="AN1903" s="109"/>
      <c r="AO1903" s="30"/>
      <c r="AP1903" s="109">
        <v>118</v>
      </c>
      <c r="AQ1903"/>
      <c r="AR1903"/>
      <c r="AS1903"/>
      <c r="AT1903"/>
      <c r="AU1903"/>
      <c r="AV1903"/>
    </row>
    <row r="1904" spans="27:48" ht="23.45" customHeight="1" x14ac:dyDescent="0.2">
      <c r="AA1904" s="97"/>
      <c r="AB1904" s="97"/>
      <c r="AC1904" s="97"/>
      <c r="AD1904" s="97"/>
      <c r="AE1904" s="97"/>
      <c r="AF1904" s="93"/>
      <c r="AG1904" s="93"/>
      <c r="AH1904" s="93"/>
      <c r="AI1904" s="30"/>
      <c r="AJ1904" s="30"/>
      <c r="AK1904" s="30"/>
      <c r="AL1904" s="30"/>
      <c r="AM1904" s="109"/>
      <c r="AN1904" s="109"/>
      <c r="AO1904" s="30"/>
      <c r="AP1904" s="109">
        <v>149</v>
      </c>
      <c r="AQ1904"/>
      <c r="AR1904"/>
      <c r="AS1904"/>
      <c r="AT1904"/>
      <c r="AU1904"/>
      <c r="AV1904"/>
    </row>
    <row r="1905" spans="27:48" ht="23.45" customHeight="1" x14ac:dyDescent="0.2">
      <c r="AA1905" s="97"/>
      <c r="AB1905" s="97"/>
      <c r="AC1905" s="97"/>
      <c r="AD1905" s="97"/>
      <c r="AE1905" s="97"/>
      <c r="AF1905" s="93"/>
      <c r="AG1905" s="93"/>
      <c r="AH1905" s="93"/>
      <c r="AI1905" s="30"/>
      <c r="AJ1905" s="30"/>
      <c r="AK1905" s="30"/>
      <c r="AL1905" s="30"/>
      <c r="AM1905" s="109"/>
      <c r="AN1905" s="109"/>
      <c r="AO1905" s="30"/>
      <c r="AP1905" s="109">
        <v>147</v>
      </c>
      <c r="AQ1905"/>
      <c r="AR1905"/>
      <c r="AS1905"/>
      <c r="AT1905"/>
      <c r="AU1905"/>
      <c r="AV1905"/>
    </row>
    <row r="1906" spans="27:48" ht="23.45" customHeight="1" x14ac:dyDescent="0.2">
      <c r="AA1906" s="97"/>
      <c r="AB1906" s="97"/>
      <c r="AC1906" s="97"/>
      <c r="AD1906" s="97"/>
      <c r="AE1906" s="97"/>
      <c r="AF1906" s="93"/>
      <c r="AG1906" s="93"/>
      <c r="AH1906" s="93"/>
      <c r="AI1906" s="30"/>
      <c r="AJ1906" s="30"/>
      <c r="AK1906" s="30"/>
      <c r="AL1906" s="30"/>
      <c r="AM1906" s="109"/>
      <c r="AN1906" s="109"/>
      <c r="AO1906" s="30"/>
      <c r="AP1906" s="109" t="s">
        <v>2639</v>
      </c>
      <c r="AQ1906"/>
      <c r="AR1906"/>
      <c r="AS1906"/>
      <c r="AT1906"/>
      <c r="AU1906"/>
      <c r="AV1906"/>
    </row>
    <row r="1907" spans="27:48" ht="23.45" customHeight="1" x14ac:dyDescent="0.2">
      <c r="AA1907" s="97"/>
      <c r="AB1907" s="97"/>
      <c r="AC1907" s="97"/>
      <c r="AD1907" s="97"/>
      <c r="AE1907" s="97"/>
      <c r="AF1907" s="93"/>
      <c r="AG1907" s="93"/>
      <c r="AH1907" s="93"/>
      <c r="AI1907" s="30"/>
      <c r="AJ1907" s="30"/>
      <c r="AK1907" s="30"/>
      <c r="AL1907" s="30"/>
      <c r="AM1907" s="109"/>
      <c r="AN1907" s="109"/>
      <c r="AO1907" s="30"/>
      <c r="AP1907" s="109" t="s">
        <v>2640</v>
      </c>
      <c r="AQ1907"/>
      <c r="AR1907"/>
      <c r="AS1907"/>
      <c r="AT1907"/>
      <c r="AU1907"/>
      <c r="AV1907"/>
    </row>
    <row r="1908" spans="27:48" ht="23.45" customHeight="1" x14ac:dyDescent="0.2">
      <c r="AA1908" s="97"/>
      <c r="AB1908" s="97"/>
      <c r="AC1908" s="97"/>
      <c r="AD1908" s="97"/>
      <c r="AE1908" s="97"/>
      <c r="AF1908" s="93"/>
      <c r="AG1908" s="93"/>
      <c r="AH1908" s="93"/>
      <c r="AI1908" s="30"/>
      <c r="AJ1908" s="30"/>
      <c r="AK1908" s="30"/>
      <c r="AL1908" s="30"/>
      <c r="AM1908" s="109"/>
      <c r="AN1908" s="109"/>
      <c r="AO1908" s="30"/>
      <c r="AP1908" s="109" t="s">
        <v>2641</v>
      </c>
      <c r="AQ1908"/>
      <c r="AR1908"/>
      <c r="AS1908"/>
      <c r="AT1908"/>
      <c r="AU1908"/>
      <c r="AV1908"/>
    </row>
    <row r="1909" spans="27:48" ht="23.45" customHeight="1" x14ac:dyDescent="0.2">
      <c r="AA1909" s="97"/>
      <c r="AB1909" s="97"/>
      <c r="AC1909" s="97"/>
      <c r="AD1909" s="97"/>
      <c r="AE1909" s="97"/>
      <c r="AF1909" s="93"/>
      <c r="AG1909" s="93"/>
      <c r="AH1909" s="93"/>
      <c r="AI1909" s="30"/>
      <c r="AJ1909" s="30"/>
      <c r="AK1909" s="30"/>
      <c r="AL1909" s="30"/>
      <c r="AM1909" s="109"/>
      <c r="AN1909" s="109"/>
      <c r="AO1909" s="30"/>
      <c r="AP1909" s="109" t="s">
        <v>2642</v>
      </c>
      <c r="AQ1909"/>
      <c r="AR1909"/>
      <c r="AS1909"/>
      <c r="AT1909"/>
      <c r="AU1909"/>
      <c r="AV1909"/>
    </row>
    <row r="1910" spans="27:48" ht="23.45" customHeight="1" x14ac:dyDescent="0.2">
      <c r="AA1910" s="97"/>
      <c r="AB1910" s="97"/>
      <c r="AC1910" s="97"/>
      <c r="AD1910" s="97"/>
      <c r="AE1910" s="97"/>
      <c r="AF1910" s="93"/>
      <c r="AG1910" s="93"/>
      <c r="AH1910" s="93"/>
      <c r="AI1910" s="30"/>
      <c r="AJ1910" s="30"/>
      <c r="AK1910" s="30"/>
      <c r="AL1910" s="30"/>
      <c r="AM1910" s="109"/>
      <c r="AN1910" s="109"/>
      <c r="AO1910" s="30"/>
      <c r="AP1910" s="109" t="s">
        <v>2643</v>
      </c>
      <c r="AQ1910"/>
      <c r="AR1910"/>
      <c r="AS1910"/>
      <c r="AT1910"/>
      <c r="AU1910"/>
      <c r="AV1910"/>
    </row>
    <row r="1911" spans="27:48" ht="23.45" customHeight="1" x14ac:dyDescent="0.2">
      <c r="AA1911" s="97"/>
      <c r="AB1911" s="97"/>
      <c r="AC1911" s="97"/>
      <c r="AD1911" s="97"/>
      <c r="AE1911" s="97"/>
      <c r="AF1911" s="93"/>
      <c r="AG1911" s="93"/>
      <c r="AH1911" s="93"/>
      <c r="AI1911" s="30"/>
      <c r="AJ1911" s="30"/>
      <c r="AK1911" s="30"/>
      <c r="AL1911" s="30"/>
      <c r="AM1911" s="109"/>
      <c r="AN1911" s="109"/>
      <c r="AO1911" s="30"/>
      <c r="AP1911" s="109" t="s">
        <v>2644</v>
      </c>
      <c r="AQ1911"/>
      <c r="AR1911"/>
      <c r="AS1911"/>
      <c r="AT1911"/>
      <c r="AU1911"/>
      <c r="AV1911"/>
    </row>
    <row r="1912" spans="27:48" ht="23.45" customHeight="1" x14ac:dyDescent="0.2">
      <c r="AA1912" s="97"/>
      <c r="AB1912" s="97"/>
      <c r="AC1912" s="97"/>
      <c r="AD1912" s="97"/>
      <c r="AE1912" s="97"/>
      <c r="AF1912" s="93"/>
      <c r="AG1912" s="93"/>
      <c r="AH1912" s="93"/>
      <c r="AI1912" s="30"/>
      <c r="AJ1912" s="30"/>
      <c r="AK1912" s="30"/>
      <c r="AL1912" s="30"/>
      <c r="AM1912" s="109"/>
      <c r="AN1912" s="109"/>
      <c r="AO1912" s="30"/>
      <c r="AP1912" s="109" t="s">
        <v>2645</v>
      </c>
      <c r="AQ1912"/>
      <c r="AR1912"/>
      <c r="AS1912"/>
      <c r="AT1912"/>
      <c r="AU1912"/>
      <c r="AV1912"/>
    </row>
    <row r="1913" spans="27:48" ht="23.45" customHeight="1" x14ac:dyDescent="0.2">
      <c r="AA1913" s="97"/>
      <c r="AB1913" s="97"/>
      <c r="AC1913" s="97"/>
      <c r="AD1913" s="97"/>
      <c r="AE1913" s="97"/>
      <c r="AF1913" s="93"/>
      <c r="AG1913" s="93"/>
      <c r="AH1913" s="93"/>
      <c r="AI1913" s="30"/>
      <c r="AJ1913" s="30"/>
      <c r="AK1913" s="30"/>
      <c r="AL1913" s="30"/>
      <c r="AM1913" s="109"/>
      <c r="AN1913" s="109"/>
      <c r="AO1913" s="30"/>
      <c r="AP1913" s="109" t="s">
        <v>2646</v>
      </c>
      <c r="AQ1913"/>
      <c r="AR1913"/>
      <c r="AS1913"/>
      <c r="AT1913"/>
      <c r="AU1913"/>
      <c r="AV1913"/>
    </row>
    <row r="1914" spans="27:48" ht="23.45" customHeight="1" x14ac:dyDescent="0.2">
      <c r="AA1914" s="97"/>
      <c r="AB1914" s="97"/>
      <c r="AC1914" s="97"/>
      <c r="AD1914" s="97"/>
      <c r="AE1914" s="97"/>
      <c r="AF1914" s="93"/>
      <c r="AG1914" s="93"/>
      <c r="AH1914" s="93"/>
      <c r="AI1914" s="30"/>
      <c r="AJ1914" s="30"/>
      <c r="AK1914" s="30"/>
      <c r="AL1914" s="30"/>
      <c r="AM1914" s="109"/>
      <c r="AN1914" s="109"/>
      <c r="AO1914" s="30"/>
      <c r="AP1914" s="109" t="s">
        <v>2647</v>
      </c>
      <c r="AQ1914"/>
      <c r="AR1914"/>
      <c r="AS1914"/>
      <c r="AT1914"/>
      <c r="AU1914"/>
      <c r="AV1914"/>
    </row>
    <row r="1915" spans="27:48" ht="23.45" customHeight="1" x14ac:dyDescent="0.2">
      <c r="AA1915" s="97"/>
      <c r="AB1915" s="97"/>
      <c r="AC1915" s="97"/>
      <c r="AD1915" s="97"/>
      <c r="AE1915" s="97"/>
      <c r="AF1915" s="93"/>
      <c r="AG1915" s="93"/>
      <c r="AH1915" s="93"/>
      <c r="AI1915" s="30"/>
      <c r="AJ1915" s="30"/>
      <c r="AK1915" s="30"/>
      <c r="AL1915" s="30"/>
      <c r="AM1915" s="109"/>
      <c r="AN1915" s="109"/>
      <c r="AO1915" s="30"/>
      <c r="AP1915" s="109" t="s">
        <v>2648</v>
      </c>
      <c r="AQ1915"/>
      <c r="AR1915"/>
      <c r="AS1915"/>
      <c r="AT1915"/>
      <c r="AU1915"/>
      <c r="AV1915"/>
    </row>
    <row r="1916" spans="27:48" ht="23.45" customHeight="1" x14ac:dyDescent="0.2">
      <c r="AA1916" s="97"/>
      <c r="AB1916" s="97"/>
      <c r="AC1916" s="97"/>
      <c r="AD1916" s="97"/>
      <c r="AE1916" s="97"/>
      <c r="AF1916" s="93"/>
      <c r="AG1916" s="93"/>
      <c r="AH1916" s="93"/>
      <c r="AI1916" s="30"/>
      <c r="AJ1916" s="30"/>
      <c r="AK1916" s="30"/>
      <c r="AL1916" s="30"/>
      <c r="AM1916" s="109"/>
      <c r="AN1916" s="109"/>
      <c r="AO1916" s="30"/>
      <c r="AP1916" s="109" t="s">
        <v>2649</v>
      </c>
      <c r="AQ1916"/>
      <c r="AR1916"/>
      <c r="AS1916"/>
      <c r="AT1916"/>
      <c r="AU1916"/>
      <c r="AV1916"/>
    </row>
    <row r="1917" spans="27:48" ht="23.45" customHeight="1" x14ac:dyDescent="0.2">
      <c r="AA1917" s="97"/>
      <c r="AB1917" s="97"/>
      <c r="AC1917" s="97"/>
      <c r="AD1917" s="97"/>
      <c r="AE1917" s="97"/>
      <c r="AF1917" s="93"/>
      <c r="AG1917" s="93"/>
      <c r="AH1917" s="93"/>
      <c r="AI1917" s="30"/>
      <c r="AJ1917" s="30"/>
      <c r="AK1917" s="30"/>
      <c r="AL1917" s="30"/>
      <c r="AM1917" s="109"/>
      <c r="AN1917" s="109"/>
      <c r="AO1917" s="30"/>
      <c r="AP1917" s="109" t="s">
        <v>2650</v>
      </c>
      <c r="AQ1917"/>
      <c r="AR1917"/>
      <c r="AS1917"/>
      <c r="AT1917"/>
      <c r="AU1917"/>
      <c r="AV1917"/>
    </row>
    <row r="1918" spans="27:48" ht="23.45" customHeight="1" x14ac:dyDescent="0.2">
      <c r="AA1918" s="97"/>
      <c r="AB1918" s="97"/>
      <c r="AC1918" s="97"/>
      <c r="AD1918" s="97"/>
      <c r="AE1918" s="97"/>
      <c r="AF1918" s="93"/>
      <c r="AG1918" s="93"/>
      <c r="AH1918" s="93"/>
      <c r="AI1918" s="30"/>
      <c r="AJ1918" s="30"/>
      <c r="AK1918" s="30"/>
      <c r="AL1918" s="30"/>
      <c r="AM1918" s="109"/>
      <c r="AN1918" s="109"/>
      <c r="AO1918" s="30"/>
      <c r="AP1918" s="109" t="s">
        <v>2651</v>
      </c>
      <c r="AQ1918"/>
      <c r="AR1918"/>
      <c r="AS1918"/>
      <c r="AT1918"/>
      <c r="AU1918"/>
      <c r="AV1918"/>
    </row>
    <row r="1919" spans="27:48" ht="23.45" customHeight="1" x14ac:dyDescent="0.2">
      <c r="AA1919" s="97"/>
      <c r="AB1919" s="97"/>
      <c r="AC1919" s="97"/>
      <c r="AD1919" s="97"/>
      <c r="AE1919" s="97"/>
      <c r="AF1919" s="93"/>
      <c r="AG1919" s="93"/>
      <c r="AH1919" s="93"/>
      <c r="AI1919" s="30"/>
      <c r="AJ1919" s="30"/>
      <c r="AK1919" s="30"/>
      <c r="AL1919" s="30"/>
      <c r="AM1919" s="109"/>
      <c r="AN1919" s="109"/>
      <c r="AO1919" s="30"/>
      <c r="AP1919" s="109" t="s">
        <v>2652</v>
      </c>
      <c r="AQ1919"/>
      <c r="AR1919"/>
      <c r="AS1919"/>
      <c r="AT1919"/>
      <c r="AU1919"/>
      <c r="AV1919"/>
    </row>
    <row r="1920" spans="27:48" ht="23.45" customHeight="1" x14ac:dyDescent="0.2">
      <c r="AA1920" s="97"/>
      <c r="AB1920" s="97"/>
      <c r="AC1920" s="97"/>
      <c r="AD1920" s="97"/>
      <c r="AE1920" s="97"/>
      <c r="AF1920" s="93"/>
      <c r="AG1920" s="93"/>
      <c r="AH1920" s="93"/>
      <c r="AI1920" s="30"/>
      <c r="AJ1920" s="30"/>
      <c r="AK1920" s="30"/>
      <c r="AL1920" s="30"/>
      <c r="AM1920" s="109"/>
      <c r="AN1920" s="109"/>
      <c r="AO1920" s="30"/>
      <c r="AP1920" s="109" t="s">
        <v>2653</v>
      </c>
      <c r="AQ1920"/>
      <c r="AR1920"/>
      <c r="AS1920"/>
      <c r="AT1920"/>
      <c r="AU1920"/>
      <c r="AV1920"/>
    </row>
    <row r="1921" spans="27:48" ht="23.45" customHeight="1" x14ac:dyDescent="0.2">
      <c r="AA1921" s="97"/>
      <c r="AB1921" s="97"/>
      <c r="AC1921" s="97"/>
      <c r="AD1921" s="97"/>
      <c r="AE1921" s="97"/>
      <c r="AF1921" s="93"/>
      <c r="AG1921" s="93"/>
      <c r="AH1921" s="93"/>
      <c r="AI1921" s="30"/>
      <c r="AJ1921" s="30"/>
      <c r="AK1921" s="30"/>
      <c r="AL1921" s="30"/>
      <c r="AM1921" s="109"/>
      <c r="AN1921" s="109"/>
      <c r="AO1921" s="30"/>
      <c r="AP1921" s="109" t="s">
        <v>2654</v>
      </c>
      <c r="AQ1921"/>
      <c r="AR1921"/>
      <c r="AS1921"/>
      <c r="AT1921"/>
      <c r="AU1921"/>
      <c r="AV1921"/>
    </row>
    <row r="1922" spans="27:48" ht="23.45" customHeight="1" x14ac:dyDescent="0.2">
      <c r="AA1922" s="97"/>
      <c r="AB1922" s="97"/>
      <c r="AC1922" s="97"/>
      <c r="AD1922" s="97"/>
      <c r="AE1922" s="97"/>
      <c r="AF1922" s="93"/>
      <c r="AG1922" s="93"/>
      <c r="AH1922" s="93"/>
      <c r="AI1922" s="30"/>
      <c r="AJ1922" s="30"/>
      <c r="AK1922" s="30"/>
      <c r="AL1922" s="30"/>
      <c r="AM1922" s="109"/>
      <c r="AN1922" s="109"/>
      <c r="AO1922" s="30"/>
      <c r="AP1922" s="109" t="s">
        <v>2655</v>
      </c>
      <c r="AQ1922"/>
      <c r="AR1922"/>
      <c r="AS1922"/>
      <c r="AT1922"/>
      <c r="AU1922"/>
      <c r="AV1922"/>
    </row>
    <row r="1923" spans="27:48" ht="23.45" customHeight="1" x14ac:dyDescent="0.2">
      <c r="AA1923" s="97"/>
      <c r="AB1923" s="97"/>
      <c r="AC1923" s="97"/>
      <c r="AD1923" s="97"/>
      <c r="AE1923" s="97"/>
      <c r="AF1923" s="93"/>
      <c r="AG1923" s="93"/>
      <c r="AH1923" s="93"/>
      <c r="AI1923" s="30"/>
      <c r="AJ1923" s="30"/>
      <c r="AK1923" s="30"/>
      <c r="AL1923" s="30"/>
      <c r="AM1923" s="109"/>
      <c r="AN1923" s="109"/>
      <c r="AO1923" s="30"/>
      <c r="AP1923" s="109" t="s">
        <v>2656</v>
      </c>
      <c r="AQ1923"/>
      <c r="AR1923"/>
      <c r="AS1923"/>
      <c r="AT1923"/>
      <c r="AU1923"/>
      <c r="AV1923"/>
    </row>
    <row r="1924" spans="27:48" ht="23.45" customHeight="1" x14ac:dyDescent="0.2">
      <c r="AA1924" s="97"/>
      <c r="AB1924" s="97"/>
      <c r="AC1924" s="97"/>
      <c r="AD1924" s="97"/>
      <c r="AE1924" s="97"/>
      <c r="AF1924" s="93"/>
      <c r="AG1924" s="93"/>
      <c r="AH1924" s="93"/>
      <c r="AI1924" s="30"/>
      <c r="AJ1924" s="30"/>
      <c r="AK1924" s="30"/>
      <c r="AL1924" s="30"/>
      <c r="AM1924" s="109"/>
      <c r="AN1924" s="109"/>
      <c r="AO1924" s="30"/>
      <c r="AP1924" s="109" t="s">
        <v>2657</v>
      </c>
      <c r="AQ1924"/>
      <c r="AR1924"/>
      <c r="AS1924"/>
      <c r="AT1924"/>
      <c r="AU1924"/>
      <c r="AV1924"/>
    </row>
    <row r="1925" spans="27:48" ht="23.45" customHeight="1" x14ac:dyDescent="0.2">
      <c r="AA1925" s="97"/>
      <c r="AB1925" s="97"/>
      <c r="AC1925" s="97"/>
      <c r="AD1925" s="97"/>
      <c r="AE1925" s="97"/>
      <c r="AF1925" s="93"/>
      <c r="AG1925" s="93"/>
      <c r="AH1925" s="93"/>
      <c r="AI1925" s="30"/>
      <c r="AJ1925" s="30"/>
      <c r="AK1925" s="30"/>
      <c r="AL1925" s="30"/>
      <c r="AM1925" s="109"/>
      <c r="AN1925" s="109"/>
      <c r="AO1925" s="30"/>
      <c r="AP1925" s="109" t="s">
        <v>2658</v>
      </c>
      <c r="AQ1925"/>
      <c r="AR1925"/>
      <c r="AS1925"/>
      <c r="AT1925"/>
      <c r="AU1925"/>
      <c r="AV1925"/>
    </row>
    <row r="1926" spans="27:48" ht="23.45" customHeight="1" x14ac:dyDescent="0.2">
      <c r="AA1926" s="97"/>
      <c r="AB1926" s="97"/>
      <c r="AC1926" s="97"/>
      <c r="AD1926" s="97"/>
      <c r="AE1926" s="97"/>
      <c r="AF1926" s="93"/>
      <c r="AG1926" s="93"/>
      <c r="AH1926" s="93"/>
      <c r="AI1926" s="30"/>
      <c r="AJ1926" s="30"/>
      <c r="AK1926" s="30"/>
      <c r="AL1926" s="30"/>
      <c r="AM1926" s="109"/>
      <c r="AN1926" s="109"/>
      <c r="AO1926" s="30"/>
      <c r="AP1926" s="109" t="s">
        <v>2659</v>
      </c>
      <c r="AQ1926"/>
      <c r="AR1926"/>
      <c r="AS1926"/>
      <c r="AT1926"/>
      <c r="AU1926"/>
      <c r="AV1926"/>
    </row>
    <row r="1927" spans="27:48" ht="23.45" customHeight="1" x14ac:dyDescent="0.2">
      <c r="AA1927" s="97"/>
      <c r="AB1927" s="97"/>
      <c r="AC1927" s="97"/>
      <c r="AD1927" s="97"/>
      <c r="AE1927" s="97"/>
      <c r="AF1927" s="93"/>
      <c r="AG1927" s="93"/>
      <c r="AH1927" s="93"/>
      <c r="AI1927" s="30"/>
      <c r="AJ1927" s="30"/>
      <c r="AK1927" s="30"/>
      <c r="AL1927" s="30"/>
      <c r="AM1927" s="109"/>
      <c r="AN1927" s="109"/>
      <c r="AO1927" s="30"/>
      <c r="AP1927" s="109" t="s">
        <v>2660</v>
      </c>
      <c r="AQ1927"/>
      <c r="AR1927"/>
      <c r="AS1927"/>
      <c r="AT1927"/>
      <c r="AU1927"/>
      <c r="AV1927"/>
    </row>
    <row r="1928" spans="27:48" ht="23.45" customHeight="1" x14ac:dyDescent="0.2">
      <c r="AA1928" s="97"/>
      <c r="AB1928" s="97"/>
      <c r="AC1928" s="97"/>
      <c r="AD1928" s="97"/>
      <c r="AE1928" s="97"/>
      <c r="AF1928" s="93"/>
      <c r="AG1928" s="93"/>
      <c r="AH1928" s="93"/>
      <c r="AI1928" s="30"/>
      <c r="AJ1928" s="30"/>
      <c r="AK1928" s="30"/>
      <c r="AL1928" s="30"/>
      <c r="AM1928" s="109"/>
      <c r="AN1928" s="109"/>
      <c r="AO1928" s="30"/>
      <c r="AP1928" s="109" t="s">
        <v>2661</v>
      </c>
      <c r="AQ1928"/>
      <c r="AR1928"/>
      <c r="AS1928"/>
      <c r="AT1928"/>
      <c r="AU1928"/>
      <c r="AV1928"/>
    </row>
    <row r="1929" spans="27:48" ht="23.45" customHeight="1" x14ac:dyDescent="0.2">
      <c r="AA1929" s="97"/>
      <c r="AB1929" s="97"/>
      <c r="AC1929" s="97"/>
      <c r="AD1929" s="97"/>
      <c r="AE1929" s="97"/>
      <c r="AF1929" s="93"/>
      <c r="AG1929" s="93"/>
      <c r="AH1929" s="93"/>
      <c r="AI1929" s="30"/>
      <c r="AJ1929" s="30"/>
      <c r="AK1929" s="30"/>
      <c r="AL1929" s="30"/>
      <c r="AM1929" s="109"/>
      <c r="AN1929" s="109"/>
      <c r="AO1929" s="30"/>
      <c r="AP1929" s="109" t="s">
        <v>2662</v>
      </c>
      <c r="AQ1929"/>
      <c r="AR1929"/>
      <c r="AS1929"/>
      <c r="AT1929"/>
      <c r="AU1929"/>
      <c r="AV1929"/>
    </row>
    <row r="1930" spans="27:48" ht="23.45" customHeight="1" x14ac:dyDescent="0.2">
      <c r="AA1930" s="97"/>
      <c r="AB1930" s="97"/>
      <c r="AC1930" s="97"/>
      <c r="AD1930" s="97"/>
      <c r="AE1930" s="97"/>
      <c r="AF1930" s="93"/>
      <c r="AG1930" s="93"/>
      <c r="AH1930" s="93"/>
      <c r="AI1930" s="30"/>
      <c r="AJ1930" s="30"/>
      <c r="AK1930" s="30"/>
      <c r="AL1930" s="30"/>
      <c r="AM1930" s="109"/>
      <c r="AN1930" s="109"/>
      <c r="AO1930" s="30"/>
      <c r="AP1930" s="109" t="s">
        <v>2663</v>
      </c>
      <c r="AQ1930"/>
      <c r="AR1930"/>
      <c r="AS1930"/>
      <c r="AT1930"/>
      <c r="AU1930"/>
      <c r="AV1930"/>
    </row>
    <row r="1931" spans="27:48" ht="23.45" customHeight="1" x14ac:dyDescent="0.2">
      <c r="AA1931" s="97"/>
      <c r="AB1931" s="97"/>
      <c r="AC1931" s="97"/>
      <c r="AD1931" s="97"/>
      <c r="AE1931" s="97"/>
      <c r="AF1931" s="93"/>
      <c r="AG1931" s="93"/>
      <c r="AH1931" s="93"/>
      <c r="AI1931" s="30"/>
      <c r="AJ1931" s="30"/>
      <c r="AK1931" s="30"/>
      <c r="AL1931" s="30"/>
      <c r="AM1931" s="109"/>
      <c r="AN1931" s="109"/>
      <c r="AO1931" s="30"/>
      <c r="AP1931" s="109" t="s">
        <v>2664</v>
      </c>
      <c r="AQ1931"/>
      <c r="AR1931"/>
      <c r="AS1931"/>
      <c r="AT1931"/>
      <c r="AU1931"/>
      <c r="AV1931"/>
    </row>
    <row r="1932" spans="27:48" ht="23.45" customHeight="1" x14ac:dyDescent="0.2">
      <c r="AA1932" s="97"/>
      <c r="AB1932" s="97"/>
      <c r="AC1932" s="97"/>
      <c r="AD1932" s="97"/>
      <c r="AE1932" s="97"/>
      <c r="AF1932" s="93"/>
      <c r="AG1932" s="93"/>
      <c r="AH1932" s="93"/>
      <c r="AI1932" s="30"/>
      <c r="AJ1932" s="30"/>
      <c r="AK1932" s="30"/>
      <c r="AL1932" s="30"/>
      <c r="AM1932" s="109"/>
      <c r="AN1932" s="109"/>
      <c r="AO1932" s="30"/>
      <c r="AP1932" s="109" t="s">
        <v>2665</v>
      </c>
      <c r="AQ1932"/>
      <c r="AR1932"/>
      <c r="AS1932"/>
      <c r="AT1932"/>
      <c r="AU1932"/>
      <c r="AV1932"/>
    </row>
    <row r="1933" spans="27:48" ht="23.45" customHeight="1" x14ac:dyDescent="0.2">
      <c r="AA1933" s="97"/>
      <c r="AB1933" s="97"/>
      <c r="AC1933" s="97"/>
      <c r="AD1933" s="97"/>
      <c r="AE1933" s="97"/>
      <c r="AF1933" s="93"/>
      <c r="AG1933" s="93"/>
      <c r="AH1933" s="93"/>
      <c r="AI1933" s="30"/>
      <c r="AJ1933" s="30"/>
      <c r="AK1933" s="30"/>
      <c r="AL1933" s="30"/>
      <c r="AM1933" s="109"/>
      <c r="AN1933" s="109"/>
      <c r="AO1933" s="30"/>
      <c r="AP1933" s="109" t="s">
        <v>2666</v>
      </c>
      <c r="AQ1933"/>
      <c r="AR1933"/>
      <c r="AS1933"/>
      <c r="AT1933"/>
      <c r="AU1933"/>
      <c r="AV1933"/>
    </row>
    <row r="1934" spans="27:48" ht="23.45" customHeight="1" x14ac:dyDescent="0.2">
      <c r="AA1934" s="97"/>
      <c r="AB1934" s="97"/>
      <c r="AC1934" s="97"/>
      <c r="AD1934" s="97"/>
      <c r="AE1934" s="97"/>
      <c r="AF1934" s="93"/>
      <c r="AG1934" s="93"/>
      <c r="AH1934" s="93"/>
      <c r="AI1934" s="30"/>
      <c r="AJ1934" s="30"/>
      <c r="AK1934" s="30"/>
      <c r="AL1934" s="30"/>
      <c r="AM1934" s="109"/>
      <c r="AN1934" s="109"/>
      <c r="AO1934" s="30"/>
      <c r="AP1934" s="109" t="s">
        <v>2667</v>
      </c>
      <c r="AQ1934"/>
      <c r="AR1934"/>
      <c r="AS1934"/>
      <c r="AT1934"/>
      <c r="AU1934"/>
      <c r="AV1934"/>
    </row>
    <row r="1935" spans="27:48" ht="23.45" customHeight="1" x14ac:dyDescent="0.2">
      <c r="AA1935" s="97"/>
      <c r="AB1935" s="97"/>
      <c r="AC1935" s="97"/>
      <c r="AD1935" s="97"/>
      <c r="AE1935" s="97"/>
      <c r="AF1935" s="93"/>
      <c r="AG1935" s="93"/>
      <c r="AH1935" s="93"/>
      <c r="AI1935" s="30"/>
      <c r="AJ1935" s="30"/>
      <c r="AK1935" s="30"/>
      <c r="AL1935" s="30"/>
      <c r="AM1935" s="109"/>
      <c r="AN1935" s="109"/>
      <c r="AO1935" s="30"/>
      <c r="AP1935" s="109" t="s">
        <v>2668</v>
      </c>
      <c r="AQ1935"/>
      <c r="AR1935"/>
      <c r="AS1935"/>
      <c r="AT1935"/>
      <c r="AU1935"/>
      <c r="AV1935"/>
    </row>
    <row r="1936" spans="27:48" ht="23.45" customHeight="1" x14ac:dyDescent="0.2">
      <c r="AA1936" s="97"/>
      <c r="AB1936" s="97"/>
      <c r="AC1936" s="97"/>
      <c r="AD1936" s="97"/>
      <c r="AE1936" s="97"/>
      <c r="AF1936" s="93"/>
      <c r="AG1936" s="93"/>
      <c r="AH1936" s="93"/>
      <c r="AI1936" s="30"/>
      <c r="AJ1936" s="30"/>
      <c r="AK1936" s="30"/>
      <c r="AL1936" s="30"/>
      <c r="AM1936" s="109"/>
      <c r="AN1936" s="109"/>
      <c r="AO1936" s="30"/>
      <c r="AP1936" s="109" t="s">
        <v>2669</v>
      </c>
      <c r="AQ1936"/>
      <c r="AR1936"/>
      <c r="AS1936"/>
      <c r="AT1936"/>
      <c r="AU1936"/>
      <c r="AV1936"/>
    </row>
    <row r="1937" spans="27:48" ht="23.45" customHeight="1" x14ac:dyDescent="0.2">
      <c r="AA1937" s="97"/>
      <c r="AB1937" s="97"/>
      <c r="AC1937" s="97"/>
      <c r="AD1937" s="97"/>
      <c r="AE1937" s="97"/>
      <c r="AF1937" s="93"/>
      <c r="AG1937" s="93"/>
      <c r="AH1937" s="93"/>
      <c r="AI1937" s="30"/>
      <c r="AJ1937" s="30"/>
      <c r="AK1937" s="30"/>
      <c r="AL1937" s="30"/>
      <c r="AM1937" s="109"/>
      <c r="AN1937" s="109"/>
      <c r="AO1937" s="30"/>
      <c r="AP1937" s="109" t="s">
        <v>2670</v>
      </c>
      <c r="AQ1937"/>
      <c r="AR1937"/>
      <c r="AS1937"/>
      <c r="AT1937"/>
      <c r="AU1937"/>
      <c r="AV1937"/>
    </row>
    <row r="1938" spans="27:48" ht="23.45" customHeight="1" x14ac:dyDescent="0.2">
      <c r="AA1938" s="97"/>
      <c r="AB1938" s="97"/>
      <c r="AC1938" s="97"/>
      <c r="AD1938" s="97"/>
      <c r="AE1938" s="97"/>
      <c r="AF1938" s="93"/>
      <c r="AG1938" s="93"/>
      <c r="AH1938" s="93"/>
      <c r="AI1938" s="30"/>
      <c r="AJ1938" s="30"/>
      <c r="AK1938" s="30"/>
      <c r="AL1938" s="30"/>
      <c r="AM1938" s="109"/>
      <c r="AN1938" s="109"/>
      <c r="AO1938" s="30"/>
      <c r="AP1938" s="109" t="s">
        <v>2671</v>
      </c>
      <c r="AQ1938"/>
      <c r="AR1938"/>
      <c r="AS1938"/>
      <c r="AT1938"/>
      <c r="AU1938"/>
      <c r="AV1938"/>
    </row>
    <row r="1939" spans="27:48" ht="23.45" customHeight="1" x14ac:dyDescent="0.2">
      <c r="AA1939" s="97"/>
      <c r="AB1939" s="97"/>
      <c r="AC1939" s="97"/>
      <c r="AD1939" s="97"/>
      <c r="AE1939" s="97"/>
      <c r="AF1939" s="93"/>
      <c r="AG1939" s="93"/>
      <c r="AH1939" s="93"/>
      <c r="AI1939" s="30"/>
      <c r="AJ1939" s="30"/>
      <c r="AK1939" s="30"/>
      <c r="AL1939" s="30"/>
      <c r="AM1939" s="109"/>
      <c r="AN1939" s="109"/>
      <c r="AO1939" s="30"/>
      <c r="AP1939" s="109" t="s">
        <v>2672</v>
      </c>
      <c r="AQ1939"/>
      <c r="AR1939"/>
      <c r="AS1939"/>
      <c r="AT1939"/>
      <c r="AU1939"/>
      <c r="AV1939"/>
    </row>
    <row r="1940" spans="27:48" ht="23.45" customHeight="1" x14ac:dyDescent="0.2">
      <c r="AA1940" s="97"/>
      <c r="AB1940" s="97"/>
      <c r="AC1940" s="97"/>
      <c r="AD1940" s="97"/>
      <c r="AE1940" s="97"/>
      <c r="AF1940" s="93"/>
      <c r="AG1940" s="93"/>
      <c r="AH1940" s="93"/>
      <c r="AI1940" s="30"/>
      <c r="AJ1940" s="30"/>
      <c r="AK1940" s="30"/>
      <c r="AL1940" s="30"/>
      <c r="AM1940" s="109"/>
      <c r="AN1940" s="109"/>
      <c r="AO1940" s="30"/>
      <c r="AP1940" s="109" t="s">
        <v>2673</v>
      </c>
      <c r="AQ1940"/>
      <c r="AR1940"/>
      <c r="AS1940"/>
      <c r="AT1940"/>
      <c r="AU1940"/>
      <c r="AV1940"/>
    </row>
    <row r="1941" spans="27:48" ht="23.45" customHeight="1" x14ac:dyDescent="0.2">
      <c r="AA1941" s="97"/>
      <c r="AB1941" s="97"/>
      <c r="AC1941" s="97"/>
      <c r="AD1941" s="97"/>
      <c r="AE1941" s="97"/>
      <c r="AF1941" s="93"/>
      <c r="AG1941" s="93"/>
      <c r="AH1941" s="93"/>
      <c r="AI1941" s="30"/>
      <c r="AJ1941" s="30"/>
      <c r="AK1941" s="30"/>
      <c r="AL1941" s="30"/>
      <c r="AM1941" s="109"/>
      <c r="AN1941" s="109"/>
      <c r="AO1941" s="30"/>
      <c r="AP1941" s="109" t="s">
        <v>2674</v>
      </c>
      <c r="AQ1941"/>
      <c r="AR1941"/>
      <c r="AS1941"/>
      <c r="AT1941"/>
      <c r="AU1941"/>
      <c r="AV1941"/>
    </row>
    <row r="1942" spans="27:48" ht="23.45" customHeight="1" x14ac:dyDescent="0.2">
      <c r="AA1942" s="97"/>
      <c r="AB1942" s="97"/>
      <c r="AC1942" s="97"/>
      <c r="AD1942" s="97"/>
      <c r="AE1942" s="97"/>
      <c r="AF1942" s="93"/>
      <c r="AG1942" s="93"/>
      <c r="AH1942" s="93"/>
      <c r="AI1942" s="30"/>
      <c r="AJ1942" s="30"/>
      <c r="AK1942" s="30"/>
      <c r="AL1942" s="30"/>
      <c r="AM1942" s="109"/>
      <c r="AN1942" s="109"/>
      <c r="AO1942" s="30"/>
      <c r="AP1942" s="109" t="s">
        <v>2675</v>
      </c>
      <c r="AQ1942"/>
      <c r="AR1942"/>
      <c r="AS1942"/>
      <c r="AT1942"/>
      <c r="AU1942"/>
      <c r="AV1942"/>
    </row>
    <row r="1943" spans="27:48" ht="23.45" customHeight="1" x14ac:dyDescent="0.2">
      <c r="AA1943" s="97"/>
      <c r="AB1943" s="97"/>
      <c r="AC1943" s="97"/>
      <c r="AD1943" s="97"/>
      <c r="AE1943" s="97"/>
      <c r="AF1943" s="93"/>
      <c r="AG1943" s="93"/>
      <c r="AH1943" s="93"/>
      <c r="AI1943" s="30"/>
      <c r="AJ1943" s="30"/>
      <c r="AK1943" s="30"/>
      <c r="AL1943" s="30"/>
      <c r="AM1943" s="109"/>
      <c r="AN1943" s="109"/>
      <c r="AO1943" s="30"/>
      <c r="AP1943" s="109" t="s">
        <v>2676</v>
      </c>
      <c r="AQ1943"/>
      <c r="AR1943"/>
      <c r="AS1943"/>
      <c r="AT1943"/>
      <c r="AU1943"/>
      <c r="AV1943"/>
    </row>
    <row r="1944" spans="27:48" ht="23.45" customHeight="1" x14ac:dyDescent="0.2">
      <c r="AA1944" s="97"/>
      <c r="AB1944" s="97"/>
      <c r="AC1944" s="97"/>
      <c r="AD1944" s="97"/>
      <c r="AE1944" s="97"/>
      <c r="AF1944" s="93"/>
      <c r="AG1944" s="93"/>
      <c r="AH1944" s="93"/>
      <c r="AI1944" s="30"/>
      <c r="AJ1944" s="30"/>
      <c r="AK1944" s="30"/>
      <c r="AL1944" s="30"/>
      <c r="AM1944" s="109"/>
      <c r="AN1944" s="109"/>
      <c r="AO1944" s="30"/>
      <c r="AP1944" s="109" t="s">
        <v>2677</v>
      </c>
      <c r="AQ1944"/>
      <c r="AR1944"/>
      <c r="AS1944"/>
      <c r="AT1944"/>
      <c r="AU1944"/>
      <c r="AV1944"/>
    </row>
    <row r="1945" spans="27:48" ht="23.45" customHeight="1" x14ac:dyDescent="0.2">
      <c r="AA1945" s="97"/>
      <c r="AB1945" s="97"/>
      <c r="AC1945" s="97"/>
      <c r="AD1945" s="97"/>
      <c r="AE1945" s="97"/>
      <c r="AF1945" s="93"/>
      <c r="AG1945" s="93"/>
      <c r="AH1945" s="93"/>
      <c r="AI1945" s="30"/>
      <c r="AJ1945" s="30"/>
      <c r="AK1945" s="30"/>
      <c r="AL1945" s="30"/>
      <c r="AM1945" s="109"/>
      <c r="AN1945" s="109"/>
      <c r="AO1945" s="30"/>
      <c r="AP1945" s="109" t="s">
        <v>2678</v>
      </c>
      <c r="AQ1945"/>
      <c r="AR1945"/>
      <c r="AS1945"/>
      <c r="AT1945"/>
      <c r="AU1945"/>
      <c r="AV1945"/>
    </row>
    <row r="1946" spans="27:48" ht="23.45" customHeight="1" x14ac:dyDescent="0.2">
      <c r="AA1946" s="97"/>
      <c r="AB1946" s="97"/>
      <c r="AC1946" s="97"/>
      <c r="AD1946" s="97"/>
      <c r="AE1946" s="97"/>
      <c r="AF1946" s="93"/>
      <c r="AG1946" s="93"/>
      <c r="AH1946" s="93"/>
      <c r="AI1946" s="30"/>
      <c r="AJ1946" s="30"/>
      <c r="AK1946" s="30"/>
      <c r="AL1946" s="30"/>
      <c r="AM1946" s="109"/>
      <c r="AN1946" s="109"/>
      <c r="AO1946" s="30"/>
      <c r="AP1946" s="109" t="s">
        <v>2679</v>
      </c>
      <c r="AQ1946"/>
      <c r="AR1946"/>
      <c r="AS1946"/>
      <c r="AT1946"/>
      <c r="AU1946"/>
      <c r="AV1946"/>
    </row>
    <row r="1947" spans="27:48" ht="23.45" customHeight="1" x14ac:dyDescent="0.2">
      <c r="AA1947" s="97"/>
      <c r="AB1947" s="97"/>
      <c r="AC1947" s="97"/>
      <c r="AD1947" s="97"/>
      <c r="AE1947" s="97"/>
      <c r="AF1947" s="93"/>
      <c r="AG1947" s="93"/>
      <c r="AH1947" s="93"/>
      <c r="AI1947" s="30"/>
      <c r="AJ1947" s="30"/>
      <c r="AK1947" s="30"/>
      <c r="AL1947" s="30"/>
      <c r="AM1947" s="109"/>
      <c r="AN1947" s="109"/>
      <c r="AO1947" s="30"/>
      <c r="AP1947" s="109" t="s">
        <v>2680</v>
      </c>
      <c r="AQ1947"/>
      <c r="AR1947"/>
      <c r="AS1947"/>
      <c r="AT1947"/>
      <c r="AU1947"/>
      <c r="AV1947"/>
    </row>
    <row r="1948" spans="27:48" ht="23.45" customHeight="1" x14ac:dyDescent="0.2">
      <c r="AA1948" s="97"/>
      <c r="AB1948" s="97"/>
      <c r="AC1948" s="97"/>
      <c r="AD1948" s="97"/>
      <c r="AE1948" s="97"/>
      <c r="AF1948" s="93"/>
      <c r="AG1948" s="93"/>
      <c r="AH1948" s="93"/>
      <c r="AI1948" s="30"/>
      <c r="AJ1948" s="30"/>
      <c r="AK1948" s="30"/>
      <c r="AL1948" s="30"/>
      <c r="AM1948" s="109"/>
      <c r="AN1948" s="109"/>
      <c r="AO1948" s="30"/>
      <c r="AP1948" s="109" t="s">
        <v>2681</v>
      </c>
      <c r="AQ1948"/>
      <c r="AR1948"/>
      <c r="AS1948"/>
      <c r="AT1948"/>
      <c r="AU1948"/>
      <c r="AV1948"/>
    </row>
    <row r="1949" spans="27:48" ht="23.45" customHeight="1" x14ac:dyDescent="0.2">
      <c r="AA1949" s="97"/>
      <c r="AB1949" s="97"/>
      <c r="AC1949" s="97"/>
      <c r="AD1949" s="97"/>
      <c r="AE1949" s="97"/>
      <c r="AF1949" s="93"/>
      <c r="AG1949" s="93"/>
      <c r="AH1949" s="93"/>
      <c r="AI1949" s="30"/>
      <c r="AJ1949" s="30"/>
      <c r="AK1949" s="30"/>
      <c r="AL1949" s="30"/>
      <c r="AM1949" s="109"/>
      <c r="AN1949" s="109"/>
      <c r="AO1949" s="30"/>
      <c r="AP1949" s="109" t="s">
        <v>2682</v>
      </c>
      <c r="AQ1949"/>
      <c r="AR1949"/>
      <c r="AS1949"/>
      <c r="AT1949"/>
      <c r="AU1949"/>
      <c r="AV1949"/>
    </row>
    <row r="1950" spans="27:48" ht="23.45" customHeight="1" x14ac:dyDescent="0.2">
      <c r="AA1950" s="97"/>
      <c r="AB1950" s="97"/>
      <c r="AC1950" s="97"/>
      <c r="AD1950" s="97"/>
      <c r="AE1950" s="97"/>
      <c r="AF1950" s="93"/>
      <c r="AG1950" s="93"/>
      <c r="AH1950" s="93"/>
      <c r="AI1950" s="30"/>
      <c r="AJ1950" s="30"/>
      <c r="AK1950" s="30"/>
      <c r="AL1950" s="30"/>
      <c r="AM1950" s="109"/>
      <c r="AN1950" s="109"/>
      <c r="AO1950" s="30"/>
      <c r="AP1950" s="109" t="s">
        <v>2683</v>
      </c>
      <c r="AQ1950"/>
      <c r="AR1950"/>
      <c r="AS1950"/>
      <c r="AT1950"/>
      <c r="AU1950"/>
      <c r="AV1950"/>
    </row>
    <row r="1951" spans="27:48" ht="23.45" customHeight="1" x14ac:dyDescent="0.2">
      <c r="AA1951" s="97"/>
      <c r="AB1951" s="97"/>
      <c r="AC1951" s="97"/>
      <c r="AD1951" s="97"/>
      <c r="AE1951" s="97"/>
      <c r="AF1951" s="93"/>
      <c r="AG1951" s="93"/>
      <c r="AH1951" s="93"/>
      <c r="AI1951" s="30"/>
      <c r="AJ1951" s="30"/>
      <c r="AK1951" s="30"/>
      <c r="AL1951" s="30"/>
      <c r="AM1951" s="109"/>
      <c r="AN1951" s="109"/>
      <c r="AO1951" s="30"/>
      <c r="AP1951" s="109" t="s">
        <v>2684</v>
      </c>
      <c r="AQ1951"/>
      <c r="AR1951"/>
      <c r="AS1951"/>
      <c r="AT1951"/>
      <c r="AU1951"/>
      <c r="AV1951"/>
    </row>
    <row r="1952" spans="27:48" ht="23.45" customHeight="1" x14ac:dyDescent="0.2">
      <c r="AA1952" s="97"/>
      <c r="AB1952" s="97"/>
      <c r="AC1952" s="97"/>
      <c r="AD1952" s="97"/>
      <c r="AE1952" s="97"/>
      <c r="AF1952" s="93"/>
      <c r="AG1952" s="93"/>
      <c r="AH1952" s="93"/>
      <c r="AI1952" s="30"/>
      <c r="AJ1952" s="30"/>
      <c r="AK1952" s="30"/>
      <c r="AL1952" s="30"/>
      <c r="AM1952" s="109"/>
      <c r="AN1952" s="109"/>
      <c r="AO1952" s="30"/>
      <c r="AP1952" s="109" t="s">
        <v>2685</v>
      </c>
      <c r="AQ1952"/>
      <c r="AR1952"/>
      <c r="AS1952"/>
      <c r="AT1952"/>
      <c r="AU1952"/>
      <c r="AV1952"/>
    </row>
    <row r="1953" spans="27:48" ht="23.45" customHeight="1" x14ac:dyDescent="0.2">
      <c r="AA1953" s="97"/>
      <c r="AB1953" s="97"/>
      <c r="AC1953" s="97"/>
      <c r="AD1953" s="97"/>
      <c r="AE1953" s="97"/>
      <c r="AF1953" s="93"/>
      <c r="AG1953" s="93"/>
      <c r="AH1953" s="93"/>
      <c r="AI1953" s="30"/>
      <c r="AJ1953" s="30"/>
      <c r="AK1953" s="30"/>
      <c r="AL1953" s="30"/>
      <c r="AM1953" s="109"/>
      <c r="AN1953" s="109"/>
      <c r="AO1953" s="30"/>
      <c r="AP1953" s="109" t="s">
        <v>2686</v>
      </c>
      <c r="AQ1953"/>
      <c r="AR1953"/>
      <c r="AS1953"/>
      <c r="AT1953"/>
      <c r="AU1953"/>
      <c r="AV1953"/>
    </row>
    <row r="1954" spans="27:48" ht="23.45" customHeight="1" x14ac:dyDescent="0.2">
      <c r="AA1954" s="97"/>
      <c r="AB1954" s="97"/>
      <c r="AC1954" s="97"/>
      <c r="AD1954" s="97"/>
      <c r="AE1954" s="97"/>
      <c r="AF1954" s="93"/>
      <c r="AG1954" s="93"/>
      <c r="AH1954" s="93"/>
      <c r="AI1954" s="30"/>
      <c r="AJ1954" s="30"/>
      <c r="AK1954" s="30"/>
      <c r="AL1954" s="30"/>
      <c r="AM1954" s="109"/>
      <c r="AN1954" s="109"/>
      <c r="AO1954" s="30"/>
      <c r="AP1954" s="109" t="s">
        <v>2687</v>
      </c>
      <c r="AQ1954"/>
      <c r="AR1954"/>
      <c r="AS1954"/>
      <c r="AT1954"/>
      <c r="AU1954"/>
      <c r="AV1954"/>
    </row>
    <row r="1955" spans="27:48" ht="23.45" customHeight="1" x14ac:dyDescent="0.2">
      <c r="AA1955" s="97"/>
      <c r="AB1955" s="97"/>
      <c r="AC1955" s="97"/>
      <c r="AD1955" s="97"/>
      <c r="AE1955" s="97"/>
      <c r="AF1955" s="93"/>
      <c r="AG1955" s="93"/>
      <c r="AH1955" s="93"/>
      <c r="AI1955" s="30"/>
      <c r="AJ1955" s="30"/>
      <c r="AK1955" s="30"/>
      <c r="AL1955" s="30"/>
      <c r="AM1955" s="109"/>
      <c r="AN1955" s="109"/>
      <c r="AO1955" s="30"/>
      <c r="AP1955" s="109" t="s">
        <v>2688</v>
      </c>
      <c r="AQ1955"/>
      <c r="AR1955"/>
      <c r="AS1955"/>
      <c r="AT1955"/>
      <c r="AU1955"/>
      <c r="AV1955"/>
    </row>
    <row r="1956" spans="27:48" ht="23.45" customHeight="1" x14ac:dyDescent="0.2">
      <c r="AA1956" s="97"/>
      <c r="AB1956" s="97"/>
      <c r="AC1956" s="97"/>
      <c r="AD1956" s="97"/>
      <c r="AE1956" s="97"/>
      <c r="AF1956" s="93"/>
      <c r="AG1956" s="93"/>
      <c r="AH1956" s="93"/>
      <c r="AI1956" s="30"/>
      <c r="AJ1956" s="30"/>
      <c r="AK1956" s="30"/>
      <c r="AL1956" s="30"/>
      <c r="AM1956" s="109"/>
      <c r="AN1956" s="109"/>
      <c r="AO1956" s="30"/>
      <c r="AP1956" s="109" t="s">
        <v>2689</v>
      </c>
      <c r="AQ1956"/>
      <c r="AR1956"/>
      <c r="AS1956"/>
      <c r="AT1956"/>
      <c r="AU1956"/>
      <c r="AV1956"/>
    </row>
    <row r="1957" spans="27:48" ht="23.45" customHeight="1" x14ac:dyDescent="0.2">
      <c r="AA1957" s="97"/>
      <c r="AB1957" s="97"/>
      <c r="AC1957" s="97"/>
      <c r="AD1957" s="97"/>
      <c r="AE1957" s="97"/>
      <c r="AF1957" s="93"/>
      <c r="AG1957" s="93"/>
      <c r="AH1957" s="93"/>
      <c r="AI1957" s="30"/>
      <c r="AJ1957" s="30"/>
      <c r="AK1957" s="30"/>
      <c r="AL1957" s="30"/>
      <c r="AM1957" s="109"/>
      <c r="AN1957" s="109"/>
      <c r="AO1957" s="30"/>
      <c r="AP1957" s="109" t="s">
        <v>2690</v>
      </c>
      <c r="AQ1957"/>
      <c r="AR1957"/>
      <c r="AS1957"/>
      <c r="AT1957"/>
      <c r="AU1957"/>
      <c r="AV1957"/>
    </row>
    <row r="1958" spans="27:48" ht="23.45" customHeight="1" x14ac:dyDescent="0.2">
      <c r="AA1958" s="97"/>
      <c r="AB1958" s="97"/>
      <c r="AC1958" s="97"/>
      <c r="AD1958" s="97"/>
      <c r="AE1958" s="97"/>
      <c r="AF1958" s="93"/>
      <c r="AG1958" s="93"/>
      <c r="AH1958" s="93"/>
      <c r="AI1958" s="30"/>
      <c r="AJ1958" s="30"/>
      <c r="AK1958" s="30"/>
      <c r="AL1958" s="30"/>
      <c r="AM1958" s="109"/>
      <c r="AN1958" s="109"/>
      <c r="AO1958" s="30"/>
      <c r="AP1958" s="109" t="s">
        <v>2691</v>
      </c>
      <c r="AQ1958"/>
      <c r="AR1958"/>
      <c r="AS1958"/>
      <c r="AT1958"/>
      <c r="AU1958"/>
      <c r="AV1958"/>
    </row>
    <row r="1959" spans="27:48" ht="23.45" customHeight="1" x14ac:dyDescent="0.2">
      <c r="AA1959" s="97"/>
      <c r="AB1959" s="97"/>
      <c r="AC1959" s="97"/>
      <c r="AD1959" s="97"/>
      <c r="AE1959" s="97"/>
      <c r="AF1959" s="93"/>
      <c r="AG1959" s="93"/>
      <c r="AH1959" s="93"/>
      <c r="AI1959" s="30"/>
      <c r="AJ1959" s="30"/>
      <c r="AK1959" s="30"/>
      <c r="AL1959" s="30"/>
      <c r="AM1959" s="109"/>
      <c r="AN1959" s="109"/>
      <c r="AO1959" s="30"/>
      <c r="AP1959" s="109" t="s">
        <v>2692</v>
      </c>
      <c r="AQ1959"/>
      <c r="AR1959"/>
      <c r="AS1959"/>
      <c r="AT1959"/>
      <c r="AU1959"/>
      <c r="AV1959"/>
    </row>
    <row r="1960" spans="27:48" ht="23.45" customHeight="1" x14ac:dyDescent="0.2">
      <c r="AA1960" s="97"/>
      <c r="AB1960" s="97"/>
      <c r="AC1960" s="97"/>
      <c r="AD1960" s="97"/>
      <c r="AE1960" s="97"/>
      <c r="AF1960" s="93"/>
      <c r="AG1960" s="93"/>
      <c r="AH1960" s="93"/>
      <c r="AI1960" s="30"/>
      <c r="AJ1960" s="30"/>
      <c r="AK1960" s="30"/>
      <c r="AL1960" s="30"/>
      <c r="AM1960" s="109"/>
      <c r="AN1960" s="109"/>
      <c r="AO1960" s="30"/>
      <c r="AP1960" s="109" t="s">
        <v>2693</v>
      </c>
      <c r="AQ1960"/>
      <c r="AR1960"/>
      <c r="AS1960"/>
      <c r="AT1960"/>
      <c r="AU1960"/>
      <c r="AV1960"/>
    </row>
    <row r="1961" spans="27:48" ht="23.45" customHeight="1" x14ac:dyDescent="0.2">
      <c r="AA1961" s="97"/>
      <c r="AB1961" s="97"/>
      <c r="AC1961" s="97"/>
      <c r="AD1961" s="97"/>
      <c r="AE1961" s="97"/>
      <c r="AF1961" s="93"/>
      <c r="AG1961" s="93"/>
      <c r="AH1961" s="93"/>
      <c r="AI1961" s="30"/>
      <c r="AJ1961" s="30"/>
      <c r="AK1961" s="30"/>
      <c r="AL1961" s="30"/>
      <c r="AM1961" s="109"/>
      <c r="AN1961" s="109"/>
      <c r="AO1961" s="30"/>
      <c r="AP1961" s="109" t="s">
        <v>2694</v>
      </c>
      <c r="AQ1961"/>
      <c r="AR1961"/>
      <c r="AS1961"/>
      <c r="AT1961"/>
      <c r="AU1961"/>
      <c r="AV1961"/>
    </row>
    <row r="1962" spans="27:48" ht="23.45" customHeight="1" x14ac:dyDescent="0.2">
      <c r="AA1962" s="97"/>
      <c r="AB1962" s="97"/>
      <c r="AC1962" s="97"/>
      <c r="AD1962" s="97"/>
      <c r="AE1962" s="97"/>
      <c r="AF1962" s="93"/>
      <c r="AG1962" s="93"/>
      <c r="AH1962" s="93"/>
      <c r="AI1962" s="30"/>
      <c r="AJ1962" s="30"/>
      <c r="AK1962" s="30"/>
      <c r="AL1962" s="30"/>
      <c r="AM1962" s="109"/>
      <c r="AN1962" s="109"/>
      <c r="AO1962" s="30"/>
      <c r="AP1962" s="109" t="s">
        <v>2695</v>
      </c>
      <c r="AQ1962"/>
      <c r="AR1962"/>
      <c r="AS1962"/>
      <c r="AT1962"/>
      <c r="AU1962"/>
      <c r="AV1962"/>
    </row>
    <row r="1963" spans="27:48" ht="23.45" customHeight="1" x14ac:dyDescent="0.2">
      <c r="AA1963" s="97"/>
      <c r="AB1963" s="97"/>
      <c r="AC1963" s="97"/>
      <c r="AD1963" s="97"/>
      <c r="AE1963" s="97"/>
      <c r="AF1963" s="93"/>
      <c r="AG1963" s="93"/>
      <c r="AH1963" s="93"/>
      <c r="AI1963" s="30"/>
      <c r="AJ1963" s="30"/>
      <c r="AK1963" s="30"/>
      <c r="AL1963" s="30"/>
      <c r="AM1963" s="109"/>
      <c r="AN1963" s="109"/>
      <c r="AO1963" s="30"/>
      <c r="AP1963" s="109" t="s">
        <v>2696</v>
      </c>
      <c r="AQ1963"/>
      <c r="AR1963"/>
      <c r="AS1963"/>
      <c r="AT1963"/>
      <c r="AU1963"/>
      <c r="AV1963"/>
    </row>
    <row r="1964" spans="27:48" ht="23.45" customHeight="1" x14ac:dyDescent="0.2">
      <c r="AA1964" s="97"/>
      <c r="AB1964" s="97"/>
      <c r="AC1964" s="97"/>
      <c r="AD1964" s="97"/>
      <c r="AE1964" s="97"/>
      <c r="AF1964" s="93"/>
      <c r="AG1964" s="93"/>
      <c r="AH1964" s="93"/>
      <c r="AI1964" s="30"/>
      <c r="AJ1964" s="30"/>
      <c r="AK1964" s="30"/>
      <c r="AL1964" s="30"/>
      <c r="AM1964" s="109"/>
      <c r="AN1964" s="109"/>
      <c r="AO1964" s="30"/>
      <c r="AP1964" s="109" t="s">
        <v>2697</v>
      </c>
      <c r="AQ1964"/>
      <c r="AR1964"/>
      <c r="AS1964"/>
      <c r="AT1964"/>
      <c r="AU1964"/>
      <c r="AV1964"/>
    </row>
    <row r="1965" spans="27:48" ht="23.45" customHeight="1" x14ac:dyDescent="0.2">
      <c r="AA1965" s="97"/>
      <c r="AB1965" s="97"/>
      <c r="AC1965" s="97"/>
      <c r="AD1965" s="97"/>
      <c r="AE1965" s="97"/>
      <c r="AF1965" s="93"/>
      <c r="AG1965" s="93"/>
      <c r="AH1965" s="93"/>
      <c r="AI1965" s="30"/>
      <c r="AJ1965" s="30"/>
      <c r="AK1965" s="30"/>
      <c r="AL1965" s="30"/>
      <c r="AM1965" s="109"/>
      <c r="AN1965" s="109"/>
      <c r="AO1965" s="30"/>
      <c r="AP1965" s="109" t="s">
        <v>2698</v>
      </c>
      <c r="AQ1965"/>
      <c r="AR1965"/>
      <c r="AS1965"/>
      <c r="AT1965"/>
      <c r="AU1965"/>
      <c r="AV1965"/>
    </row>
    <row r="1966" spans="27:48" ht="23.45" customHeight="1" x14ac:dyDescent="0.2">
      <c r="AA1966" s="97"/>
      <c r="AB1966" s="97"/>
      <c r="AC1966" s="97"/>
      <c r="AD1966" s="97"/>
      <c r="AE1966" s="97"/>
      <c r="AF1966" s="93"/>
      <c r="AG1966" s="93"/>
      <c r="AH1966" s="93"/>
      <c r="AI1966" s="30"/>
      <c r="AJ1966" s="30"/>
      <c r="AK1966" s="30"/>
      <c r="AL1966" s="30"/>
      <c r="AM1966" s="109"/>
      <c r="AN1966" s="109"/>
      <c r="AO1966" s="30"/>
      <c r="AP1966" s="109" t="s">
        <v>2699</v>
      </c>
      <c r="AQ1966"/>
      <c r="AR1966"/>
      <c r="AS1966"/>
      <c r="AT1966"/>
      <c r="AU1966"/>
      <c r="AV1966"/>
    </row>
    <row r="1967" spans="27:48" ht="23.45" customHeight="1" x14ac:dyDescent="0.2">
      <c r="AA1967" s="97"/>
      <c r="AB1967" s="97"/>
      <c r="AC1967" s="97"/>
      <c r="AD1967" s="97"/>
      <c r="AE1967" s="97"/>
      <c r="AF1967" s="93"/>
      <c r="AG1967" s="93"/>
      <c r="AH1967" s="93"/>
      <c r="AI1967" s="30"/>
      <c r="AJ1967" s="30"/>
      <c r="AK1967" s="30"/>
      <c r="AL1967" s="30"/>
      <c r="AM1967" s="109"/>
      <c r="AN1967" s="109"/>
      <c r="AO1967" s="30"/>
      <c r="AP1967" s="109" t="s">
        <v>2700</v>
      </c>
      <c r="AQ1967"/>
      <c r="AR1967"/>
      <c r="AS1967"/>
      <c r="AT1967"/>
      <c r="AU1967"/>
      <c r="AV1967"/>
    </row>
    <row r="1968" spans="27:48" ht="23.45" customHeight="1" x14ac:dyDescent="0.2">
      <c r="AA1968" s="97"/>
      <c r="AB1968" s="97"/>
      <c r="AC1968" s="97"/>
      <c r="AD1968" s="97"/>
      <c r="AE1968" s="97"/>
      <c r="AF1968" s="93"/>
      <c r="AG1968" s="93"/>
      <c r="AH1968" s="93"/>
      <c r="AI1968" s="30"/>
      <c r="AJ1968" s="30"/>
      <c r="AK1968" s="30"/>
      <c r="AL1968" s="30"/>
      <c r="AM1968" s="109"/>
      <c r="AN1968" s="109"/>
      <c r="AO1968" s="30"/>
      <c r="AP1968" s="109" t="s">
        <v>2701</v>
      </c>
      <c r="AQ1968"/>
      <c r="AR1968"/>
      <c r="AS1968"/>
      <c r="AT1968"/>
      <c r="AU1968"/>
      <c r="AV1968"/>
    </row>
    <row r="1969" spans="27:48" ht="23.45" customHeight="1" x14ac:dyDescent="0.2">
      <c r="AA1969" s="97"/>
      <c r="AB1969" s="97"/>
      <c r="AC1969" s="97"/>
      <c r="AD1969" s="97"/>
      <c r="AE1969" s="97"/>
      <c r="AF1969" s="93"/>
      <c r="AG1969" s="93"/>
      <c r="AH1969" s="93"/>
      <c r="AI1969" s="30"/>
      <c r="AJ1969" s="30"/>
      <c r="AK1969" s="30"/>
      <c r="AL1969" s="30"/>
      <c r="AM1969" s="109"/>
      <c r="AN1969" s="109"/>
      <c r="AO1969" s="30"/>
      <c r="AP1969" s="109" t="s">
        <v>2702</v>
      </c>
      <c r="AQ1969"/>
      <c r="AR1969"/>
      <c r="AS1969"/>
      <c r="AT1969"/>
      <c r="AU1969"/>
      <c r="AV1969"/>
    </row>
    <row r="1970" spans="27:48" ht="23.45" customHeight="1" x14ac:dyDescent="0.2">
      <c r="AA1970" s="97"/>
      <c r="AB1970" s="97"/>
      <c r="AC1970" s="97"/>
      <c r="AD1970" s="97"/>
      <c r="AE1970" s="97"/>
      <c r="AF1970" s="93"/>
      <c r="AG1970" s="93"/>
      <c r="AH1970" s="93"/>
      <c r="AI1970" s="30"/>
      <c r="AJ1970" s="30"/>
      <c r="AK1970" s="30"/>
      <c r="AL1970" s="30"/>
      <c r="AM1970" s="109"/>
      <c r="AN1970" s="109"/>
      <c r="AO1970" s="30"/>
      <c r="AP1970" s="109" t="s">
        <v>2703</v>
      </c>
      <c r="AQ1970"/>
      <c r="AR1970"/>
      <c r="AS1970"/>
      <c r="AT1970"/>
      <c r="AU1970"/>
      <c r="AV1970"/>
    </row>
    <row r="1971" spans="27:48" ht="23.45" customHeight="1" x14ac:dyDescent="0.2">
      <c r="AA1971" s="97"/>
      <c r="AB1971" s="97"/>
      <c r="AC1971" s="97"/>
      <c r="AD1971" s="97"/>
      <c r="AE1971" s="97"/>
      <c r="AF1971" s="93"/>
      <c r="AG1971" s="93"/>
      <c r="AH1971" s="93"/>
      <c r="AI1971" s="30"/>
      <c r="AJ1971" s="30"/>
      <c r="AK1971" s="30"/>
      <c r="AL1971" s="30"/>
      <c r="AM1971" s="109"/>
      <c r="AN1971" s="109"/>
      <c r="AO1971" s="30"/>
      <c r="AP1971" s="109" t="s">
        <v>2704</v>
      </c>
      <c r="AQ1971"/>
      <c r="AR1971"/>
      <c r="AS1971"/>
      <c r="AT1971"/>
      <c r="AU1971"/>
      <c r="AV1971"/>
    </row>
    <row r="1972" spans="27:48" ht="23.45" customHeight="1" x14ac:dyDescent="0.2">
      <c r="AA1972" s="97"/>
      <c r="AB1972" s="97"/>
      <c r="AC1972" s="97"/>
      <c r="AD1972" s="97"/>
      <c r="AE1972" s="97"/>
      <c r="AF1972" s="93"/>
      <c r="AG1972" s="93"/>
      <c r="AH1972" s="93"/>
      <c r="AI1972" s="30"/>
      <c r="AJ1972" s="30"/>
      <c r="AK1972" s="30"/>
      <c r="AL1972" s="30"/>
      <c r="AM1972" s="109"/>
      <c r="AN1972" s="109"/>
      <c r="AO1972" s="30"/>
      <c r="AP1972" s="109" t="s">
        <v>2705</v>
      </c>
      <c r="AQ1972"/>
      <c r="AR1972"/>
      <c r="AS1972"/>
      <c r="AT1972"/>
      <c r="AU1972"/>
      <c r="AV1972"/>
    </row>
    <row r="1973" spans="27:48" ht="23.45" customHeight="1" x14ac:dyDescent="0.2">
      <c r="AA1973" s="97"/>
      <c r="AB1973" s="97"/>
      <c r="AC1973" s="97"/>
      <c r="AD1973" s="97"/>
      <c r="AE1973" s="97"/>
      <c r="AF1973" s="93"/>
      <c r="AG1973" s="93"/>
      <c r="AH1973" s="93"/>
      <c r="AI1973" s="30"/>
      <c r="AJ1973" s="30"/>
      <c r="AK1973" s="30"/>
      <c r="AL1973" s="30"/>
      <c r="AM1973" s="109"/>
      <c r="AN1973" s="109"/>
      <c r="AO1973" s="30"/>
      <c r="AP1973" s="109" t="s">
        <v>2706</v>
      </c>
      <c r="AQ1973"/>
      <c r="AR1973"/>
      <c r="AS1973"/>
      <c r="AT1973"/>
      <c r="AU1973"/>
      <c r="AV1973"/>
    </row>
    <row r="1974" spans="27:48" ht="23.45" customHeight="1" x14ac:dyDescent="0.2">
      <c r="AA1974" s="97"/>
      <c r="AB1974" s="97"/>
      <c r="AC1974" s="97"/>
      <c r="AD1974" s="97"/>
      <c r="AE1974" s="97"/>
      <c r="AF1974" s="93"/>
      <c r="AG1974" s="93"/>
      <c r="AH1974" s="93"/>
      <c r="AI1974" s="30"/>
      <c r="AJ1974" s="30"/>
      <c r="AK1974" s="30"/>
      <c r="AL1974" s="30"/>
      <c r="AM1974" s="109"/>
      <c r="AN1974" s="109"/>
      <c r="AO1974" s="30"/>
      <c r="AP1974" s="109" t="s">
        <v>2707</v>
      </c>
      <c r="AQ1974"/>
      <c r="AR1974"/>
      <c r="AS1974"/>
      <c r="AT1974"/>
      <c r="AU1974"/>
      <c r="AV1974"/>
    </row>
    <row r="1975" spans="27:48" ht="23.45" customHeight="1" x14ac:dyDescent="0.2">
      <c r="AA1975" s="97"/>
      <c r="AB1975" s="97"/>
      <c r="AC1975" s="97"/>
      <c r="AD1975" s="97"/>
      <c r="AE1975" s="97"/>
      <c r="AF1975" s="93"/>
      <c r="AG1975" s="93"/>
      <c r="AH1975" s="93"/>
      <c r="AI1975" s="30"/>
      <c r="AJ1975" s="30"/>
      <c r="AK1975" s="30"/>
      <c r="AL1975" s="30"/>
      <c r="AM1975" s="109"/>
      <c r="AN1975" s="109"/>
      <c r="AO1975" s="30"/>
      <c r="AP1975" s="109" t="s">
        <v>2708</v>
      </c>
      <c r="AQ1975"/>
      <c r="AR1975"/>
      <c r="AS1975"/>
      <c r="AT1975"/>
      <c r="AU1975"/>
      <c r="AV1975"/>
    </row>
    <row r="1976" spans="27:48" ht="23.45" customHeight="1" x14ac:dyDescent="0.2">
      <c r="AA1976" s="97"/>
      <c r="AB1976" s="97"/>
      <c r="AC1976" s="97"/>
      <c r="AD1976" s="97"/>
      <c r="AE1976" s="97"/>
      <c r="AF1976" s="93"/>
      <c r="AG1976" s="93"/>
      <c r="AH1976" s="93"/>
      <c r="AI1976" s="30"/>
      <c r="AJ1976" s="30"/>
      <c r="AK1976" s="30"/>
      <c r="AL1976" s="30"/>
      <c r="AM1976" s="109"/>
      <c r="AN1976" s="109"/>
      <c r="AO1976" s="30"/>
      <c r="AP1976" s="109" t="s">
        <v>2709</v>
      </c>
      <c r="AQ1976"/>
      <c r="AR1976"/>
      <c r="AS1976"/>
      <c r="AT1976"/>
      <c r="AU1976"/>
      <c r="AV1976"/>
    </row>
    <row r="1977" spans="27:48" ht="23.45" customHeight="1" x14ac:dyDescent="0.2">
      <c r="AA1977" s="97"/>
      <c r="AB1977" s="97"/>
      <c r="AC1977" s="97"/>
      <c r="AD1977" s="97"/>
      <c r="AE1977" s="97"/>
      <c r="AF1977" s="93"/>
      <c r="AG1977" s="93"/>
      <c r="AH1977" s="93"/>
      <c r="AI1977" s="30"/>
      <c r="AJ1977" s="30"/>
      <c r="AK1977" s="30"/>
      <c r="AL1977" s="30"/>
      <c r="AM1977" s="109"/>
      <c r="AN1977" s="109"/>
      <c r="AO1977" s="30"/>
      <c r="AP1977" s="109" t="s">
        <v>2710</v>
      </c>
      <c r="AQ1977"/>
      <c r="AR1977"/>
      <c r="AS1977"/>
      <c r="AT1977"/>
      <c r="AU1977"/>
      <c r="AV1977"/>
    </row>
    <row r="1978" spans="27:48" ht="23.45" customHeight="1" x14ac:dyDescent="0.2">
      <c r="AA1978" s="97"/>
      <c r="AB1978" s="97"/>
      <c r="AC1978" s="97"/>
      <c r="AD1978" s="97"/>
      <c r="AE1978" s="97"/>
      <c r="AF1978" s="93"/>
      <c r="AG1978" s="93"/>
      <c r="AH1978" s="93"/>
      <c r="AI1978" s="30"/>
      <c r="AJ1978" s="30"/>
      <c r="AK1978" s="30"/>
      <c r="AL1978" s="30"/>
      <c r="AM1978" s="109"/>
      <c r="AN1978" s="109"/>
      <c r="AO1978" s="30"/>
      <c r="AP1978" s="109" t="s">
        <v>2711</v>
      </c>
      <c r="AQ1978"/>
      <c r="AR1978"/>
      <c r="AS1978"/>
      <c r="AT1978"/>
      <c r="AU1978"/>
      <c r="AV1978"/>
    </row>
    <row r="1979" spans="27:48" ht="23.45" customHeight="1" x14ac:dyDescent="0.2">
      <c r="AA1979" s="97"/>
      <c r="AB1979" s="97"/>
      <c r="AC1979" s="97"/>
      <c r="AD1979" s="97"/>
      <c r="AE1979" s="97"/>
      <c r="AF1979" s="93"/>
      <c r="AG1979" s="93"/>
      <c r="AH1979" s="93"/>
      <c r="AI1979" s="30"/>
      <c r="AJ1979" s="30"/>
      <c r="AK1979" s="30"/>
      <c r="AL1979" s="30"/>
      <c r="AM1979" s="109"/>
      <c r="AN1979" s="109"/>
      <c r="AO1979" s="30"/>
      <c r="AP1979" s="109" t="s">
        <v>2712</v>
      </c>
      <c r="AQ1979"/>
      <c r="AR1979"/>
      <c r="AS1979"/>
      <c r="AT1979"/>
      <c r="AU1979"/>
      <c r="AV1979"/>
    </row>
    <row r="1980" spans="27:48" ht="23.45" customHeight="1" x14ac:dyDescent="0.2">
      <c r="AA1980" s="97"/>
      <c r="AB1980" s="97"/>
      <c r="AC1980" s="97"/>
      <c r="AD1980" s="97"/>
      <c r="AE1980" s="97"/>
      <c r="AF1980" s="93"/>
      <c r="AG1980" s="93"/>
      <c r="AH1980" s="93"/>
      <c r="AI1980" s="30"/>
      <c r="AJ1980" s="30"/>
      <c r="AK1980" s="30"/>
      <c r="AL1980" s="30"/>
      <c r="AM1980" s="109"/>
      <c r="AN1980" s="109"/>
      <c r="AO1980" s="30"/>
      <c r="AP1980" s="109" t="s">
        <v>2713</v>
      </c>
      <c r="AQ1980"/>
      <c r="AR1980"/>
      <c r="AS1980"/>
      <c r="AT1980"/>
      <c r="AU1980"/>
      <c r="AV1980"/>
    </row>
    <row r="1981" spans="27:48" ht="23.45" customHeight="1" x14ac:dyDescent="0.2">
      <c r="AA1981" s="97"/>
      <c r="AB1981" s="97"/>
      <c r="AC1981" s="97"/>
      <c r="AD1981" s="97"/>
      <c r="AE1981" s="97"/>
      <c r="AF1981" s="93"/>
      <c r="AG1981" s="93"/>
      <c r="AH1981" s="93"/>
      <c r="AI1981" s="30"/>
      <c r="AJ1981" s="30"/>
      <c r="AK1981" s="30"/>
      <c r="AL1981" s="30"/>
      <c r="AM1981" s="109"/>
      <c r="AN1981" s="109"/>
      <c r="AO1981" s="30"/>
      <c r="AP1981" s="109" t="s">
        <v>2714</v>
      </c>
      <c r="AQ1981"/>
      <c r="AR1981"/>
      <c r="AS1981"/>
      <c r="AT1981"/>
      <c r="AU1981"/>
      <c r="AV1981"/>
    </row>
    <row r="1982" spans="27:48" ht="23.45" customHeight="1" x14ac:dyDescent="0.2">
      <c r="AA1982" s="97"/>
      <c r="AB1982" s="97"/>
      <c r="AC1982" s="97"/>
      <c r="AD1982" s="97"/>
      <c r="AE1982" s="97"/>
      <c r="AF1982" s="93"/>
      <c r="AG1982" s="93"/>
      <c r="AH1982" s="93"/>
      <c r="AI1982" s="30"/>
      <c r="AJ1982" s="30"/>
      <c r="AK1982" s="30"/>
      <c r="AL1982" s="30"/>
      <c r="AM1982" s="109"/>
      <c r="AN1982" s="109"/>
      <c r="AO1982" s="30"/>
      <c r="AP1982" s="109" t="s">
        <v>2715</v>
      </c>
      <c r="AQ1982"/>
      <c r="AR1982"/>
      <c r="AS1982"/>
      <c r="AT1982"/>
      <c r="AU1982"/>
      <c r="AV1982"/>
    </row>
    <row r="1983" spans="27:48" ht="23.45" customHeight="1" x14ac:dyDescent="0.2">
      <c r="AA1983" s="97"/>
      <c r="AB1983" s="97"/>
      <c r="AC1983" s="97"/>
      <c r="AD1983" s="97"/>
      <c r="AE1983" s="97"/>
      <c r="AF1983" s="93"/>
      <c r="AG1983" s="93"/>
      <c r="AH1983" s="93"/>
      <c r="AI1983" s="30"/>
      <c r="AJ1983" s="30"/>
      <c r="AK1983" s="30"/>
      <c r="AL1983" s="30"/>
      <c r="AM1983" s="109"/>
      <c r="AN1983" s="109"/>
      <c r="AO1983" s="30"/>
      <c r="AP1983" s="109" t="s">
        <v>2716</v>
      </c>
      <c r="AQ1983"/>
      <c r="AR1983"/>
      <c r="AS1983"/>
      <c r="AT1983"/>
      <c r="AU1983"/>
      <c r="AV1983"/>
    </row>
    <row r="1984" spans="27:48" ht="23.45" customHeight="1" x14ac:dyDescent="0.2">
      <c r="AA1984" s="97"/>
      <c r="AB1984" s="97"/>
      <c r="AC1984" s="97"/>
      <c r="AD1984" s="97"/>
      <c r="AE1984" s="97"/>
      <c r="AF1984" s="93"/>
      <c r="AG1984" s="93"/>
      <c r="AH1984" s="93"/>
      <c r="AI1984" s="30"/>
      <c r="AJ1984" s="30"/>
      <c r="AK1984" s="30"/>
      <c r="AL1984" s="30"/>
      <c r="AM1984" s="109"/>
      <c r="AN1984" s="109"/>
      <c r="AO1984" s="30"/>
      <c r="AP1984" s="109" t="s">
        <v>2717</v>
      </c>
      <c r="AQ1984"/>
      <c r="AR1984"/>
      <c r="AS1984"/>
      <c r="AT1984"/>
      <c r="AU1984"/>
      <c r="AV1984"/>
    </row>
    <row r="1985" spans="27:48" ht="23.45" customHeight="1" x14ac:dyDescent="0.2">
      <c r="AA1985" s="97"/>
      <c r="AB1985" s="97"/>
      <c r="AC1985" s="97"/>
      <c r="AD1985" s="97"/>
      <c r="AE1985" s="97"/>
      <c r="AF1985" s="93"/>
      <c r="AG1985" s="93"/>
      <c r="AH1985" s="93"/>
      <c r="AI1985" s="30"/>
      <c r="AJ1985" s="30"/>
      <c r="AK1985" s="30"/>
      <c r="AL1985" s="30"/>
      <c r="AM1985" s="109"/>
      <c r="AN1985" s="109"/>
      <c r="AO1985" s="30"/>
      <c r="AP1985" s="109" t="s">
        <v>2718</v>
      </c>
      <c r="AQ1985"/>
      <c r="AR1985"/>
      <c r="AS1985"/>
      <c r="AT1985"/>
      <c r="AU1985"/>
      <c r="AV1985"/>
    </row>
    <row r="1986" spans="27:48" ht="23.45" customHeight="1" x14ac:dyDescent="0.2">
      <c r="AA1986" s="97"/>
      <c r="AB1986" s="97"/>
      <c r="AC1986" s="97"/>
      <c r="AD1986" s="97"/>
      <c r="AE1986" s="97"/>
      <c r="AF1986" s="93"/>
      <c r="AG1986" s="93"/>
      <c r="AH1986" s="93"/>
      <c r="AI1986" s="30"/>
      <c r="AJ1986" s="30"/>
      <c r="AK1986" s="30"/>
      <c r="AL1986" s="30"/>
      <c r="AM1986" s="109"/>
      <c r="AN1986" s="109"/>
      <c r="AO1986" s="30"/>
      <c r="AP1986" s="109" t="s">
        <v>2719</v>
      </c>
      <c r="AQ1986"/>
      <c r="AR1986"/>
      <c r="AS1986"/>
      <c r="AT1986"/>
      <c r="AU1986"/>
      <c r="AV1986"/>
    </row>
    <row r="1987" spans="27:48" ht="23.45" customHeight="1" x14ac:dyDescent="0.2">
      <c r="AA1987" s="97"/>
      <c r="AB1987" s="97"/>
      <c r="AC1987" s="97"/>
      <c r="AD1987" s="97"/>
      <c r="AE1987" s="97"/>
      <c r="AF1987" s="93"/>
      <c r="AG1987" s="93"/>
      <c r="AH1987" s="93"/>
      <c r="AI1987" s="30"/>
      <c r="AJ1987" s="30"/>
      <c r="AK1987" s="30"/>
      <c r="AL1987" s="30"/>
      <c r="AM1987" s="109"/>
      <c r="AN1987" s="109"/>
      <c r="AO1987" s="30"/>
      <c r="AP1987" s="109" t="s">
        <v>2720</v>
      </c>
      <c r="AQ1987"/>
      <c r="AR1987"/>
      <c r="AS1987"/>
      <c r="AT1987"/>
      <c r="AU1987"/>
      <c r="AV1987"/>
    </row>
    <row r="1988" spans="27:48" ht="23.45" customHeight="1" x14ac:dyDescent="0.2">
      <c r="AA1988" s="97"/>
      <c r="AB1988" s="97"/>
      <c r="AC1988" s="97"/>
      <c r="AD1988" s="97"/>
      <c r="AE1988" s="97"/>
      <c r="AF1988" s="93"/>
      <c r="AG1988" s="93"/>
      <c r="AH1988" s="93"/>
      <c r="AI1988" s="30"/>
      <c r="AJ1988" s="30"/>
      <c r="AK1988" s="30"/>
      <c r="AL1988" s="30"/>
      <c r="AM1988" s="109"/>
      <c r="AN1988" s="109"/>
      <c r="AO1988" s="30"/>
      <c r="AP1988" s="109" t="s">
        <v>2721</v>
      </c>
      <c r="AQ1988"/>
      <c r="AR1988"/>
      <c r="AS1988"/>
      <c r="AT1988"/>
      <c r="AU1988"/>
      <c r="AV1988"/>
    </row>
    <row r="1989" spans="27:48" ht="23.45" customHeight="1" x14ac:dyDescent="0.2">
      <c r="AA1989" s="97"/>
      <c r="AB1989" s="97"/>
      <c r="AC1989" s="97"/>
      <c r="AD1989" s="97"/>
      <c r="AE1989" s="97"/>
      <c r="AF1989" s="93"/>
      <c r="AG1989" s="93"/>
      <c r="AH1989" s="93"/>
      <c r="AI1989" s="30"/>
      <c r="AJ1989" s="30"/>
      <c r="AK1989" s="30"/>
      <c r="AL1989" s="30"/>
      <c r="AM1989" s="109"/>
      <c r="AN1989" s="109"/>
      <c r="AO1989" s="30"/>
      <c r="AP1989" s="109" t="s">
        <v>2722</v>
      </c>
      <c r="AQ1989"/>
      <c r="AR1989"/>
      <c r="AS1989"/>
      <c r="AT1989"/>
      <c r="AU1989"/>
      <c r="AV1989"/>
    </row>
    <row r="1990" spans="27:48" ht="23.45" customHeight="1" x14ac:dyDescent="0.2">
      <c r="AA1990" s="97"/>
      <c r="AB1990" s="97"/>
      <c r="AC1990" s="97"/>
      <c r="AD1990" s="97"/>
      <c r="AE1990" s="97"/>
      <c r="AF1990" s="93"/>
      <c r="AG1990" s="93"/>
      <c r="AH1990" s="93"/>
      <c r="AI1990" s="30"/>
      <c r="AJ1990" s="30"/>
      <c r="AK1990" s="30"/>
      <c r="AL1990" s="30"/>
      <c r="AM1990" s="109"/>
      <c r="AN1990" s="109"/>
      <c r="AO1990" s="30"/>
      <c r="AP1990" s="109" t="s">
        <v>2723</v>
      </c>
      <c r="AQ1990"/>
      <c r="AR1990"/>
      <c r="AS1990"/>
      <c r="AT1990"/>
      <c r="AU1990"/>
      <c r="AV1990"/>
    </row>
    <row r="1991" spans="27:48" ht="23.45" customHeight="1" x14ac:dyDescent="0.2">
      <c r="AA1991" s="97"/>
      <c r="AB1991" s="97"/>
      <c r="AC1991" s="97"/>
      <c r="AD1991" s="97"/>
      <c r="AE1991" s="97"/>
      <c r="AF1991" s="93"/>
      <c r="AG1991" s="93"/>
      <c r="AH1991" s="93"/>
      <c r="AI1991" s="30"/>
      <c r="AJ1991" s="30"/>
      <c r="AK1991" s="30"/>
      <c r="AL1991" s="30"/>
      <c r="AM1991" s="109"/>
      <c r="AN1991" s="109"/>
      <c r="AO1991" s="30"/>
      <c r="AP1991" s="109" t="s">
        <v>2724</v>
      </c>
      <c r="AQ1991"/>
      <c r="AR1991"/>
      <c r="AS1991"/>
      <c r="AT1991"/>
      <c r="AU1991"/>
      <c r="AV1991"/>
    </row>
    <row r="1992" spans="27:48" ht="23.45" customHeight="1" x14ac:dyDescent="0.2">
      <c r="AA1992" s="97"/>
      <c r="AB1992" s="97"/>
      <c r="AC1992" s="97"/>
      <c r="AD1992" s="97"/>
      <c r="AE1992" s="97"/>
      <c r="AF1992" s="93"/>
      <c r="AG1992" s="93"/>
      <c r="AH1992" s="93"/>
      <c r="AI1992" s="30"/>
      <c r="AJ1992" s="30"/>
      <c r="AK1992" s="30"/>
      <c r="AL1992" s="30"/>
      <c r="AM1992" s="109"/>
      <c r="AN1992" s="109"/>
      <c r="AO1992" s="30"/>
      <c r="AP1992" s="109" t="s">
        <v>2725</v>
      </c>
      <c r="AQ1992"/>
      <c r="AR1992"/>
      <c r="AS1992"/>
      <c r="AT1992"/>
      <c r="AU1992"/>
      <c r="AV1992"/>
    </row>
    <row r="1993" spans="27:48" ht="23.45" customHeight="1" x14ac:dyDescent="0.2">
      <c r="AA1993" s="97"/>
      <c r="AB1993" s="97"/>
      <c r="AC1993" s="97"/>
      <c r="AD1993" s="97"/>
      <c r="AE1993" s="97"/>
      <c r="AF1993" s="93"/>
      <c r="AG1993" s="93"/>
      <c r="AH1993" s="93"/>
      <c r="AI1993" s="30"/>
      <c r="AJ1993" s="30"/>
      <c r="AK1993" s="30"/>
      <c r="AL1993" s="30"/>
      <c r="AM1993" s="109"/>
      <c r="AN1993" s="109"/>
      <c r="AO1993" s="30"/>
      <c r="AP1993" s="109" t="s">
        <v>2726</v>
      </c>
      <c r="AQ1993"/>
      <c r="AR1993"/>
      <c r="AS1993"/>
      <c r="AT1993"/>
      <c r="AU1993"/>
      <c r="AV1993"/>
    </row>
    <row r="1994" spans="27:48" ht="23.45" customHeight="1" x14ac:dyDescent="0.2">
      <c r="AA1994" s="97"/>
      <c r="AB1994" s="97"/>
      <c r="AC1994" s="97"/>
      <c r="AD1994" s="97"/>
      <c r="AE1994" s="97"/>
      <c r="AF1994" s="93"/>
      <c r="AG1994" s="93"/>
      <c r="AH1994" s="93"/>
      <c r="AI1994" s="30"/>
      <c r="AJ1994" s="30"/>
      <c r="AK1994" s="30"/>
      <c r="AL1994" s="30"/>
      <c r="AM1994" s="109"/>
      <c r="AN1994" s="109"/>
      <c r="AO1994" s="30"/>
      <c r="AP1994" s="109" t="s">
        <v>2727</v>
      </c>
      <c r="AQ1994"/>
      <c r="AR1994"/>
      <c r="AS1994"/>
      <c r="AT1994"/>
      <c r="AU1994"/>
      <c r="AV1994"/>
    </row>
    <row r="1995" spans="27:48" ht="23.45" customHeight="1" x14ac:dyDescent="0.2">
      <c r="AA1995" s="97"/>
      <c r="AB1995" s="97"/>
      <c r="AC1995" s="97"/>
      <c r="AD1995" s="97"/>
      <c r="AE1995" s="97"/>
      <c r="AF1995" s="93"/>
      <c r="AG1995" s="93"/>
      <c r="AH1995" s="93"/>
      <c r="AI1995" s="30"/>
      <c r="AJ1995" s="30"/>
      <c r="AK1995" s="30"/>
      <c r="AL1995" s="30"/>
      <c r="AM1995" s="109"/>
      <c r="AN1995" s="109"/>
      <c r="AO1995" s="30"/>
      <c r="AP1995" s="109" t="s">
        <v>2728</v>
      </c>
      <c r="AQ1995"/>
      <c r="AR1995"/>
      <c r="AS1995"/>
      <c r="AT1995"/>
      <c r="AU1995"/>
      <c r="AV1995"/>
    </row>
    <row r="1996" spans="27:48" ht="23.45" customHeight="1" x14ac:dyDescent="0.2">
      <c r="AA1996" s="97"/>
      <c r="AB1996" s="97"/>
      <c r="AC1996" s="97"/>
      <c r="AD1996" s="97"/>
      <c r="AE1996" s="97"/>
      <c r="AF1996" s="93"/>
      <c r="AG1996" s="93"/>
      <c r="AH1996" s="93"/>
      <c r="AI1996" s="30"/>
      <c r="AJ1996" s="30"/>
      <c r="AK1996" s="30"/>
      <c r="AL1996" s="30"/>
      <c r="AM1996" s="109"/>
      <c r="AN1996" s="109"/>
      <c r="AO1996" s="30"/>
      <c r="AP1996" s="109" t="s">
        <v>2729</v>
      </c>
      <c r="AQ1996"/>
      <c r="AR1996"/>
      <c r="AS1996"/>
      <c r="AT1996"/>
      <c r="AU1996"/>
      <c r="AV1996"/>
    </row>
    <row r="1997" spans="27:48" ht="23.45" customHeight="1" x14ac:dyDescent="0.2">
      <c r="AA1997" s="97"/>
      <c r="AB1997" s="97"/>
      <c r="AC1997" s="97"/>
      <c r="AD1997" s="97"/>
      <c r="AE1997" s="97"/>
      <c r="AF1997" s="93"/>
      <c r="AG1997" s="93"/>
      <c r="AH1997" s="93"/>
      <c r="AI1997" s="30"/>
      <c r="AJ1997" s="30"/>
      <c r="AK1997" s="30"/>
      <c r="AL1997" s="30"/>
      <c r="AM1997" s="109"/>
      <c r="AN1997" s="109"/>
      <c r="AO1997" s="30"/>
      <c r="AP1997" s="109" t="s">
        <v>2730</v>
      </c>
      <c r="AQ1997"/>
      <c r="AR1997"/>
      <c r="AS1997"/>
      <c r="AT1997"/>
      <c r="AU1997"/>
      <c r="AV1997"/>
    </row>
    <row r="1998" spans="27:48" ht="23.45" customHeight="1" x14ac:dyDescent="0.2">
      <c r="AA1998" s="97"/>
      <c r="AB1998" s="97"/>
      <c r="AC1998" s="97"/>
      <c r="AD1998" s="97"/>
      <c r="AE1998" s="97"/>
      <c r="AF1998" s="93"/>
      <c r="AG1998" s="93"/>
      <c r="AH1998" s="93"/>
      <c r="AI1998" s="30"/>
      <c r="AJ1998" s="30"/>
      <c r="AK1998" s="30"/>
      <c r="AL1998" s="30"/>
      <c r="AM1998" s="109"/>
      <c r="AN1998" s="109"/>
      <c r="AO1998" s="30"/>
      <c r="AP1998" s="109" t="s">
        <v>2731</v>
      </c>
      <c r="AQ1998"/>
      <c r="AR1998"/>
      <c r="AS1998"/>
      <c r="AT1998"/>
      <c r="AU1998"/>
      <c r="AV1998"/>
    </row>
    <row r="1999" spans="27:48" ht="23.45" customHeight="1" x14ac:dyDescent="0.2">
      <c r="AA1999" s="97"/>
      <c r="AB1999" s="97"/>
      <c r="AC1999" s="97"/>
      <c r="AD1999" s="97"/>
      <c r="AE1999" s="97"/>
      <c r="AF1999" s="93"/>
      <c r="AG1999" s="93"/>
      <c r="AH1999" s="93"/>
      <c r="AI1999" s="30"/>
      <c r="AJ1999" s="30"/>
      <c r="AK1999" s="30"/>
      <c r="AL1999" s="30"/>
      <c r="AM1999" s="109"/>
      <c r="AN1999" s="109"/>
      <c r="AO1999" s="30"/>
      <c r="AP1999" s="109" t="s">
        <v>2732</v>
      </c>
      <c r="AQ1999"/>
      <c r="AR1999"/>
      <c r="AS1999"/>
      <c r="AT1999"/>
      <c r="AU1999"/>
      <c r="AV1999"/>
    </row>
    <row r="2000" spans="27:48" ht="23.45" customHeight="1" x14ac:dyDescent="0.2">
      <c r="AA2000" s="97"/>
      <c r="AB2000" s="97"/>
      <c r="AC2000" s="97"/>
      <c r="AD2000" s="97"/>
      <c r="AE2000" s="97"/>
      <c r="AF2000" s="93"/>
      <c r="AG2000" s="93"/>
      <c r="AH2000" s="93"/>
      <c r="AI2000" s="30"/>
      <c r="AJ2000" s="30"/>
      <c r="AK2000" s="30"/>
      <c r="AL2000" s="30"/>
      <c r="AM2000" s="109"/>
      <c r="AN2000" s="109"/>
      <c r="AO2000" s="30"/>
      <c r="AP2000" s="109" t="s">
        <v>2733</v>
      </c>
      <c r="AQ2000"/>
      <c r="AR2000"/>
      <c r="AS2000"/>
      <c r="AT2000"/>
      <c r="AU2000"/>
      <c r="AV2000"/>
    </row>
    <row r="2001" spans="27:48" ht="23.45" customHeight="1" x14ac:dyDescent="0.2">
      <c r="AA2001" s="97"/>
      <c r="AB2001" s="97"/>
      <c r="AC2001" s="97"/>
      <c r="AD2001" s="97"/>
      <c r="AE2001" s="97"/>
      <c r="AF2001" s="93"/>
      <c r="AG2001" s="93"/>
      <c r="AH2001" s="93"/>
      <c r="AI2001" s="30"/>
      <c r="AJ2001" s="30"/>
      <c r="AK2001" s="30"/>
      <c r="AL2001" s="30"/>
      <c r="AM2001" s="109"/>
      <c r="AN2001" s="109"/>
      <c r="AO2001" s="30"/>
      <c r="AP2001" s="109" t="s">
        <v>2734</v>
      </c>
      <c r="AQ2001"/>
      <c r="AR2001"/>
      <c r="AS2001"/>
      <c r="AT2001"/>
      <c r="AU2001"/>
      <c r="AV2001"/>
    </row>
    <row r="2002" spans="27:48" ht="23.45" customHeight="1" x14ac:dyDescent="0.2">
      <c r="AA2002" s="97"/>
      <c r="AB2002" s="97"/>
      <c r="AC2002" s="97"/>
      <c r="AD2002" s="97"/>
      <c r="AE2002" s="97"/>
      <c r="AF2002" s="93"/>
      <c r="AG2002" s="93"/>
      <c r="AH2002" s="93"/>
      <c r="AI2002" s="30"/>
      <c r="AJ2002" s="30"/>
      <c r="AK2002" s="30"/>
      <c r="AL2002" s="30"/>
      <c r="AM2002" s="109"/>
      <c r="AN2002" s="109"/>
      <c r="AO2002" s="30"/>
      <c r="AP2002" s="109" t="s">
        <v>2735</v>
      </c>
      <c r="AQ2002"/>
      <c r="AR2002"/>
      <c r="AS2002"/>
      <c r="AT2002"/>
      <c r="AU2002"/>
      <c r="AV2002"/>
    </row>
    <row r="2003" spans="27:48" ht="23.45" customHeight="1" x14ac:dyDescent="0.2">
      <c r="AA2003" s="97"/>
      <c r="AB2003" s="97"/>
      <c r="AC2003" s="97"/>
      <c r="AD2003" s="97"/>
      <c r="AE2003" s="97"/>
      <c r="AF2003" s="93"/>
      <c r="AG2003" s="93"/>
      <c r="AH2003" s="93"/>
      <c r="AI2003" s="30"/>
      <c r="AJ2003" s="30"/>
      <c r="AK2003" s="30"/>
      <c r="AL2003" s="30"/>
      <c r="AM2003" s="109"/>
      <c r="AN2003" s="109"/>
      <c r="AO2003" s="30"/>
      <c r="AP2003" s="109" t="s">
        <v>2736</v>
      </c>
      <c r="AQ2003"/>
      <c r="AR2003"/>
      <c r="AS2003"/>
      <c r="AT2003"/>
      <c r="AU2003"/>
      <c r="AV2003"/>
    </row>
    <row r="2004" spans="27:48" ht="23.45" customHeight="1" x14ac:dyDescent="0.2">
      <c r="AA2004" s="97"/>
      <c r="AB2004" s="97"/>
      <c r="AC2004" s="97"/>
      <c r="AD2004" s="97"/>
      <c r="AE2004" s="97"/>
      <c r="AF2004" s="93"/>
      <c r="AG2004" s="93"/>
      <c r="AH2004" s="93"/>
      <c r="AI2004" s="30"/>
      <c r="AJ2004" s="30"/>
      <c r="AK2004" s="30"/>
      <c r="AL2004" s="30"/>
      <c r="AM2004" s="109"/>
      <c r="AN2004" s="109"/>
      <c r="AO2004" s="30"/>
      <c r="AP2004" s="109" t="s">
        <v>2737</v>
      </c>
      <c r="AQ2004"/>
      <c r="AR2004"/>
      <c r="AS2004"/>
      <c r="AT2004"/>
      <c r="AU2004"/>
      <c r="AV2004"/>
    </row>
    <row r="2005" spans="27:48" ht="23.45" customHeight="1" x14ac:dyDescent="0.2">
      <c r="AA2005" s="97"/>
      <c r="AB2005" s="97"/>
      <c r="AC2005" s="97"/>
      <c r="AD2005" s="97"/>
      <c r="AE2005" s="97"/>
      <c r="AF2005" s="93"/>
      <c r="AG2005" s="93"/>
      <c r="AH2005" s="93"/>
      <c r="AI2005" s="30"/>
      <c r="AJ2005" s="30"/>
      <c r="AK2005" s="30"/>
      <c r="AL2005" s="30"/>
      <c r="AM2005" s="109"/>
      <c r="AN2005" s="109"/>
      <c r="AO2005" s="30"/>
      <c r="AP2005" s="109" t="s">
        <v>2738</v>
      </c>
      <c r="AQ2005"/>
      <c r="AR2005"/>
      <c r="AS2005"/>
      <c r="AT2005"/>
      <c r="AU2005"/>
      <c r="AV2005"/>
    </row>
    <row r="2006" spans="27:48" ht="23.45" customHeight="1" x14ac:dyDescent="0.2">
      <c r="AA2006" s="97"/>
      <c r="AB2006" s="97"/>
      <c r="AC2006" s="97"/>
      <c r="AD2006" s="97"/>
      <c r="AE2006" s="97"/>
      <c r="AF2006" s="93"/>
      <c r="AG2006" s="93"/>
      <c r="AH2006" s="93"/>
      <c r="AI2006" s="30"/>
      <c r="AJ2006" s="30"/>
      <c r="AK2006" s="30"/>
      <c r="AL2006" s="30"/>
      <c r="AM2006" s="109"/>
      <c r="AN2006" s="109"/>
      <c r="AO2006" s="30"/>
      <c r="AP2006" s="109" t="s">
        <v>2739</v>
      </c>
      <c r="AQ2006"/>
      <c r="AR2006"/>
      <c r="AS2006"/>
      <c r="AT2006"/>
      <c r="AU2006"/>
      <c r="AV2006"/>
    </row>
    <row r="2007" spans="27:48" ht="23.45" customHeight="1" x14ac:dyDescent="0.2">
      <c r="AA2007" s="97"/>
      <c r="AB2007" s="97"/>
      <c r="AC2007" s="97"/>
      <c r="AD2007" s="97"/>
      <c r="AE2007" s="97"/>
      <c r="AF2007" s="93"/>
      <c r="AG2007" s="93"/>
      <c r="AH2007" s="93"/>
      <c r="AI2007" s="30"/>
      <c r="AJ2007" s="30"/>
      <c r="AK2007" s="30"/>
      <c r="AL2007" s="30"/>
      <c r="AM2007" s="109"/>
      <c r="AN2007" s="109"/>
      <c r="AO2007" s="30"/>
      <c r="AP2007" s="109" t="s">
        <v>2740</v>
      </c>
      <c r="AQ2007"/>
      <c r="AR2007"/>
      <c r="AS2007"/>
      <c r="AT2007"/>
      <c r="AU2007"/>
      <c r="AV2007"/>
    </row>
    <row r="2008" spans="27:48" ht="23.45" customHeight="1" x14ac:dyDescent="0.2">
      <c r="AA2008" s="97"/>
      <c r="AB2008" s="97"/>
      <c r="AC2008" s="97"/>
      <c r="AD2008" s="97"/>
      <c r="AE2008" s="97"/>
      <c r="AF2008" s="93"/>
      <c r="AG2008" s="93"/>
      <c r="AH2008" s="93"/>
      <c r="AI2008" s="30"/>
      <c r="AJ2008" s="30"/>
      <c r="AK2008" s="30"/>
      <c r="AL2008" s="30"/>
      <c r="AM2008" s="109"/>
      <c r="AN2008" s="109"/>
      <c r="AO2008" s="30"/>
      <c r="AP2008" s="109" t="s">
        <v>2741</v>
      </c>
      <c r="AQ2008"/>
      <c r="AR2008"/>
      <c r="AS2008"/>
      <c r="AT2008"/>
      <c r="AU2008"/>
      <c r="AV2008"/>
    </row>
    <row r="2009" spans="27:48" ht="23.45" customHeight="1" x14ac:dyDescent="0.2">
      <c r="AA2009" s="97"/>
      <c r="AB2009" s="97"/>
      <c r="AC2009" s="97"/>
      <c r="AD2009" s="97"/>
      <c r="AE2009" s="97"/>
      <c r="AF2009" s="93"/>
      <c r="AG2009" s="93"/>
      <c r="AH2009" s="93"/>
      <c r="AI2009" s="30"/>
      <c r="AJ2009" s="30"/>
      <c r="AK2009" s="30"/>
      <c r="AL2009" s="30"/>
      <c r="AM2009" s="109"/>
      <c r="AN2009" s="109"/>
      <c r="AO2009" s="30"/>
      <c r="AP2009" s="109" t="s">
        <v>2742</v>
      </c>
      <c r="AQ2009"/>
      <c r="AR2009"/>
      <c r="AS2009"/>
      <c r="AT2009"/>
      <c r="AU2009"/>
      <c r="AV2009"/>
    </row>
    <row r="2010" spans="27:48" ht="23.45" customHeight="1" x14ac:dyDescent="0.2">
      <c r="AA2010" s="97"/>
      <c r="AB2010" s="97"/>
      <c r="AC2010" s="97"/>
      <c r="AD2010" s="97"/>
      <c r="AE2010" s="97"/>
      <c r="AF2010" s="93"/>
      <c r="AG2010" s="93"/>
      <c r="AH2010" s="93"/>
      <c r="AI2010" s="30"/>
      <c r="AJ2010" s="30"/>
      <c r="AK2010" s="30"/>
      <c r="AL2010" s="30"/>
      <c r="AM2010" s="109"/>
      <c r="AN2010" s="109"/>
      <c r="AO2010" s="30"/>
      <c r="AP2010" s="109" t="s">
        <v>2743</v>
      </c>
      <c r="AQ2010"/>
      <c r="AR2010"/>
      <c r="AS2010"/>
      <c r="AT2010"/>
      <c r="AU2010"/>
      <c r="AV2010"/>
    </row>
    <row r="2011" spans="27:48" ht="23.45" customHeight="1" x14ac:dyDescent="0.2">
      <c r="AA2011" s="97"/>
      <c r="AB2011" s="97"/>
      <c r="AC2011" s="97"/>
      <c r="AD2011" s="97"/>
      <c r="AE2011" s="97"/>
      <c r="AF2011" s="93"/>
      <c r="AG2011" s="93"/>
      <c r="AH2011" s="93"/>
      <c r="AI2011" s="30"/>
      <c r="AJ2011" s="30"/>
      <c r="AK2011" s="30"/>
      <c r="AL2011" s="30"/>
      <c r="AM2011" s="109"/>
      <c r="AN2011" s="109"/>
      <c r="AO2011" s="30"/>
      <c r="AP2011" s="109" t="s">
        <v>2744</v>
      </c>
      <c r="AQ2011"/>
      <c r="AR2011"/>
      <c r="AS2011"/>
      <c r="AT2011"/>
      <c r="AU2011"/>
      <c r="AV2011"/>
    </row>
    <row r="2012" spans="27:48" ht="23.45" customHeight="1" x14ac:dyDescent="0.2">
      <c r="AA2012" s="97"/>
      <c r="AB2012" s="97"/>
      <c r="AC2012" s="97"/>
      <c r="AD2012" s="97"/>
      <c r="AE2012" s="97"/>
      <c r="AF2012" s="93"/>
      <c r="AG2012" s="93"/>
      <c r="AH2012" s="93"/>
      <c r="AI2012" s="30"/>
      <c r="AJ2012" s="30"/>
      <c r="AK2012" s="30"/>
      <c r="AL2012" s="30"/>
      <c r="AM2012" s="109"/>
      <c r="AN2012" s="109"/>
      <c r="AO2012" s="30"/>
      <c r="AP2012" s="109" t="s">
        <v>2745</v>
      </c>
      <c r="AQ2012"/>
      <c r="AR2012"/>
      <c r="AS2012"/>
      <c r="AT2012"/>
      <c r="AU2012"/>
      <c r="AV2012"/>
    </row>
    <row r="2013" spans="27:48" ht="23.45" customHeight="1" x14ac:dyDescent="0.2">
      <c r="AA2013" s="97"/>
      <c r="AB2013" s="97"/>
      <c r="AC2013" s="97"/>
      <c r="AD2013" s="97"/>
      <c r="AE2013" s="97"/>
      <c r="AF2013" s="93"/>
      <c r="AG2013" s="93"/>
      <c r="AH2013" s="93"/>
      <c r="AI2013" s="30"/>
      <c r="AJ2013" s="30"/>
      <c r="AK2013" s="30"/>
      <c r="AL2013" s="30"/>
      <c r="AM2013" s="109"/>
      <c r="AN2013" s="109"/>
      <c r="AO2013" s="30"/>
      <c r="AP2013" s="109" t="s">
        <v>2746</v>
      </c>
      <c r="AQ2013"/>
      <c r="AR2013"/>
      <c r="AS2013"/>
      <c r="AT2013"/>
      <c r="AU2013"/>
      <c r="AV2013"/>
    </row>
    <row r="2014" spans="27:48" ht="23.45" customHeight="1" x14ac:dyDescent="0.2">
      <c r="AA2014" s="97"/>
      <c r="AB2014" s="97"/>
      <c r="AC2014" s="97"/>
      <c r="AD2014" s="97"/>
      <c r="AE2014" s="97"/>
      <c r="AF2014" s="93"/>
      <c r="AG2014" s="93"/>
      <c r="AH2014" s="93"/>
      <c r="AI2014" s="30"/>
      <c r="AJ2014" s="30"/>
      <c r="AK2014" s="30"/>
      <c r="AL2014" s="30"/>
      <c r="AM2014" s="109"/>
      <c r="AN2014" s="109"/>
      <c r="AO2014" s="30"/>
      <c r="AP2014" s="109" t="s">
        <v>2747</v>
      </c>
      <c r="AQ2014"/>
      <c r="AR2014"/>
      <c r="AS2014"/>
      <c r="AT2014"/>
      <c r="AU2014"/>
      <c r="AV2014"/>
    </row>
    <row r="2015" spans="27:48" ht="23.45" customHeight="1" x14ac:dyDescent="0.2">
      <c r="AA2015" s="97"/>
      <c r="AB2015" s="97"/>
      <c r="AC2015" s="97"/>
      <c r="AD2015" s="97"/>
      <c r="AE2015" s="97"/>
      <c r="AF2015" s="93"/>
      <c r="AG2015" s="93"/>
      <c r="AH2015" s="93"/>
      <c r="AI2015" s="30"/>
      <c r="AJ2015" s="30"/>
      <c r="AK2015" s="30"/>
      <c r="AL2015" s="30"/>
      <c r="AM2015" s="109"/>
      <c r="AN2015" s="109"/>
      <c r="AO2015" s="30"/>
      <c r="AP2015" s="109" t="s">
        <v>2748</v>
      </c>
      <c r="AQ2015"/>
      <c r="AR2015"/>
      <c r="AS2015"/>
      <c r="AT2015"/>
      <c r="AU2015"/>
      <c r="AV2015"/>
    </row>
    <row r="2016" spans="27:48" ht="23.45" customHeight="1" x14ac:dyDescent="0.2">
      <c r="AA2016" s="97"/>
      <c r="AB2016" s="97"/>
      <c r="AC2016" s="97"/>
      <c r="AD2016" s="97"/>
      <c r="AE2016" s="97"/>
      <c r="AF2016" s="93"/>
      <c r="AG2016" s="93"/>
      <c r="AH2016" s="93"/>
      <c r="AI2016" s="30"/>
      <c r="AJ2016" s="30"/>
      <c r="AK2016" s="30"/>
      <c r="AL2016" s="30"/>
      <c r="AM2016" s="109"/>
      <c r="AN2016" s="109"/>
      <c r="AO2016" s="30"/>
      <c r="AP2016" s="109" t="s">
        <v>2749</v>
      </c>
      <c r="AQ2016"/>
      <c r="AR2016"/>
      <c r="AS2016"/>
      <c r="AT2016"/>
      <c r="AU2016"/>
      <c r="AV2016"/>
    </row>
    <row r="2017" spans="27:48" ht="23.45" customHeight="1" x14ac:dyDescent="0.2">
      <c r="AA2017" s="97"/>
      <c r="AB2017" s="97"/>
      <c r="AC2017" s="97"/>
      <c r="AD2017" s="97"/>
      <c r="AE2017" s="97"/>
      <c r="AF2017" s="93"/>
      <c r="AG2017" s="93"/>
      <c r="AH2017" s="93"/>
      <c r="AI2017" s="30"/>
      <c r="AJ2017" s="30"/>
      <c r="AK2017" s="30"/>
      <c r="AL2017" s="30"/>
      <c r="AM2017" s="109"/>
      <c r="AN2017" s="109"/>
      <c r="AO2017" s="30"/>
      <c r="AP2017" s="109" t="s">
        <v>2750</v>
      </c>
      <c r="AQ2017"/>
      <c r="AR2017"/>
      <c r="AS2017"/>
      <c r="AT2017"/>
      <c r="AU2017"/>
      <c r="AV2017"/>
    </row>
    <row r="2018" spans="27:48" ht="23.45" customHeight="1" x14ac:dyDescent="0.2">
      <c r="AA2018" s="97"/>
      <c r="AB2018" s="97"/>
      <c r="AC2018" s="97"/>
      <c r="AD2018" s="97"/>
      <c r="AE2018" s="97"/>
      <c r="AF2018" s="93"/>
      <c r="AG2018" s="93"/>
      <c r="AH2018" s="93"/>
      <c r="AI2018" s="30"/>
      <c r="AJ2018" s="30"/>
      <c r="AK2018" s="30"/>
      <c r="AL2018" s="30"/>
      <c r="AM2018" s="109"/>
      <c r="AN2018" s="109"/>
      <c r="AO2018" s="30"/>
      <c r="AP2018" s="109" t="s">
        <v>2751</v>
      </c>
      <c r="AQ2018"/>
      <c r="AR2018"/>
      <c r="AS2018"/>
      <c r="AT2018"/>
      <c r="AU2018"/>
      <c r="AV2018"/>
    </row>
    <row r="2019" spans="27:48" ht="23.45" customHeight="1" x14ac:dyDescent="0.2">
      <c r="AA2019" s="97"/>
      <c r="AB2019" s="97"/>
      <c r="AC2019" s="97"/>
      <c r="AD2019" s="97"/>
      <c r="AE2019" s="97"/>
      <c r="AF2019" s="93"/>
      <c r="AG2019" s="93"/>
      <c r="AH2019" s="93"/>
      <c r="AI2019" s="30"/>
      <c r="AJ2019" s="30"/>
      <c r="AK2019" s="30"/>
      <c r="AL2019" s="30"/>
      <c r="AM2019" s="109"/>
      <c r="AN2019" s="109"/>
      <c r="AO2019" s="30"/>
      <c r="AP2019" s="109" t="s">
        <v>2752</v>
      </c>
      <c r="AQ2019"/>
      <c r="AR2019"/>
      <c r="AS2019"/>
      <c r="AT2019"/>
      <c r="AU2019"/>
      <c r="AV2019"/>
    </row>
    <row r="2020" spans="27:48" ht="23.45" customHeight="1" x14ac:dyDescent="0.2">
      <c r="AA2020" s="97"/>
      <c r="AB2020" s="97"/>
      <c r="AC2020" s="97"/>
      <c r="AD2020" s="97"/>
      <c r="AE2020" s="97"/>
      <c r="AF2020" s="93"/>
      <c r="AG2020" s="93"/>
      <c r="AH2020" s="93"/>
      <c r="AI2020" s="30"/>
      <c r="AJ2020" s="30"/>
      <c r="AK2020" s="30"/>
      <c r="AL2020" s="30"/>
      <c r="AM2020" s="109"/>
      <c r="AN2020" s="109"/>
      <c r="AO2020" s="30"/>
      <c r="AP2020" s="109" t="s">
        <v>2753</v>
      </c>
      <c r="AQ2020"/>
      <c r="AR2020"/>
      <c r="AS2020"/>
      <c r="AT2020"/>
      <c r="AU2020"/>
      <c r="AV2020"/>
    </row>
    <row r="2021" spans="27:48" ht="23.45" customHeight="1" x14ac:dyDescent="0.2">
      <c r="AA2021" s="97"/>
      <c r="AB2021" s="97"/>
      <c r="AC2021" s="97"/>
      <c r="AD2021" s="97"/>
      <c r="AE2021" s="97"/>
      <c r="AF2021" s="93"/>
      <c r="AG2021" s="93"/>
      <c r="AH2021" s="93"/>
      <c r="AI2021" s="30"/>
      <c r="AJ2021" s="30"/>
      <c r="AK2021" s="30"/>
      <c r="AL2021" s="30"/>
      <c r="AM2021" s="109"/>
      <c r="AN2021" s="109"/>
      <c r="AO2021" s="30"/>
      <c r="AP2021" s="109" t="s">
        <v>2754</v>
      </c>
      <c r="AQ2021"/>
      <c r="AR2021"/>
      <c r="AS2021"/>
      <c r="AT2021"/>
      <c r="AU2021"/>
      <c r="AV2021"/>
    </row>
    <row r="2022" spans="27:48" ht="23.45" customHeight="1" x14ac:dyDescent="0.2">
      <c r="AA2022" s="97"/>
      <c r="AB2022" s="97"/>
      <c r="AC2022" s="97"/>
      <c r="AD2022" s="97"/>
      <c r="AE2022" s="97"/>
      <c r="AF2022" s="93"/>
      <c r="AG2022" s="93"/>
      <c r="AH2022" s="93"/>
      <c r="AI2022" s="30"/>
      <c r="AJ2022" s="30"/>
      <c r="AK2022" s="30"/>
      <c r="AL2022" s="30"/>
      <c r="AM2022" s="109"/>
      <c r="AN2022" s="109"/>
      <c r="AO2022" s="30"/>
      <c r="AP2022" s="109" t="s">
        <v>2755</v>
      </c>
      <c r="AQ2022"/>
      <c r="AR2022"/>
      <c r="AS2022"/>
      <c r="AT2022"/>
      <c r="AU2022"/>
      <c r="AV2022"/>
    </row>
    <row r="2023" spans="27:48" ht="23.45" customHeight="1" x14ac:dyDescent="0.2">
      <c r="AA2023" s="97"/>
      <c r="AB2023" s="97"/>
      <c r="AC2023" s="97"/>
      <c r="AD2023" s="97"/>
      <c r="AE2023" s="97"/>
      <c r="AF2023" s="93"/>
      <c r="AG2023" s="93"/>
      <c r="AH2023" s="93"/>
      <c r="AI2023" s="30"/>
      <c r="AJ2023" s="30"/>
      <c r="AK2023" s="30"/>
      <c r="AL2023" s="30"/>
      <c r="AM2023" s="109"/>
      <c r="AN2023" s="109"/>
      <c r="AO2023" s="30"/>
      <c r="AP2023" s="109" t="s">
        <v>2756</v>
      </c>
      <c r="AQ2023"/>
      <c r="AR2023"/>
      <c r="AS2023"/>
      <c r="AT2023"/>
      <c r="AU2023"/>
      <c r="AV2023"/>
    </row>
    <row r="2024" spans="27:48" ht="23.45" customHeight="1" x14ac:dyDescent="0.2">
      <c r="AA2024" s="97"/>
      <c r="AB2024" s="97"/>
      <c r="AC2024" s="97"/>
      <c r="AD2024" s="97"/>
      <c r="AE2024" s="97"/>
      <c r="AF2024" s="93"/>
      <c r="AG2024" s="93"/>
      <c r="AH2024" s="93"/>
      <c r="AI2024" s="30"/>
      <c r="AJ2024" s="30"/>
      <c r="AK2024" s="30"/>
      <c r="AL2024" s="30"/>
      <c r="AM2024" s="109"/>
      <c r="AN2024" s="109"/>
      <c r="AO2024" s="30"/>
      <c r="AP2024" s="109" t="s">
        <v>2757</v>
      </c>
      <c r="AQ2024"/>
      <c r="AR2024"/>
      <c r="AS2024"/>
      <c r="AT2024"/>
      <c r="AU2024"/>
      <c r="AV2024"/>
    </row>
    <row r="2025" spans="27:48" ht="23.45" customHeight="1" x14ac:dyDescent="0.2">
      <c r="AA2025" s="97"/>
      <c r="AB2025" s="97"/>
      <c r="AC2025" s="97"/>
      <c r="AD2025" s="97"/>
      <c r="AE2025" s="97"/>
      <c r="AF2025" s="93"/>
      <c r="AG2025" s="93"/>
      <c r="AH2025" s="93"/>
      <c r="AI2025" s="30"/>
      <c r="AJ2025" s="30"/>
      <c r="AK2025" s="30"/>
      <c r="AL2025" s="30"/>
      <c r="AM2025" s="109"/>
      <c r="AN2025" s="109"/>
      <c r="AO2025" s="30"/>
      <c r="AP2025" s="109" t="s">
        <v>2758</v>
      </c>
      <c r="AQ2025"/>
      <c r="AR2025"/>
      <c r="AS2025"/>
      <c r="AT2025"/>
      <c r="AU2025"/>
      <c r="AV2025"/>
    </row>
    <row r="2026" spans="27:48" ht="23.45" customHeight="1" x14ac:dyDescent="0.2">
      <c r="AA2026" s="97"/>
      <c r="AB2026" s="97"/>
      <c r="AC2026" s="97"/>
      <c r="AD2026" s="97"/>
      <c r="AE2026" s="97"/>
      <c r="AF2026" s="93"/>
      <c r="AG2026" s="93"/>
      <c r="AH2026" s="93"/>
      <c r="AI2026" s="30"/>
      <c r="AJ2026" s="30"/>
      <c r="AK2026" s="30"/>
      <c r="AL2026" s="30"/>
      <c r="AM2026" s="109"/>
      <c r="AN2026" s="109"/>
      <c r="AO2026" s="30"/>
      <c r="AP2026" s="109" t="s">
        <v>2759</v>
      </c>
      <c r="AQ2026"/>
      <c r="AR2026"/>
      <c r="AS2026"/>
      <c r="AT2026"/>
      <c r="AU2026"/>
      <c r="AV2026"/>
    </row>
    <row r="2027" spans="27:48" ht="23.45" customHeight="1" x14ac:dyDescent="0.2">
      <c r="AA2027" s="97"/>
      <c r="AB2027" s="97"/>
      <c r="AC2027" s="97"/>
      <c r="AD2027" s="97"/>
      <c r="AE2027" s="97"/>
      <c r="AF2027" s="93"/>
      <c r="AG2027" s="93"/>
      <c r="AH2027" s="93"/>
      <c r="AI2027" s="30"/>
      <c r="AJ2027" s="30"/>
      <c r="AK2027" s="30"/>
      <c r="AL2027" s="30"/>
      <c r="AM2027" s="109"/>
      <c r="AN2027" s="109"/>
      <c r="AO2027" s="30"/>
      <c r="AP2027" s="109" t="s">
        <v>2760</v>
      </c>
      <c r="AQ2027"/>
      <c r="AR2027"/>
      <c r="AS2027"/>
      <c r="AT2027"/>
      <c r="AU2027"/>
      <c r="AV2027"/>
    </row>
    <row r="2028" spans="27:48" ht="23.45" customHeight="1" x14ac:dyDescent="0.2">
      <c r="AA2028" s="97"/>
      <c r="AB2028" s="97"/>
      <c r="AC2028" s="97"/>
      <c r="AD2028" s="97"/>
      <c r="AE2028" s="97"/>
      <c r="AF2028" s="93"/>
      <c r="AG2028" s="93"/>
      <c r="AH2028" s="93"/>
      <c r="AI2028" s="30"/>
      <c r="AJ2028" s="30"/>
      <c r="AK2028" s="30"/>
      <c r="AL2028" s="30"/>
      <c r="AM2028" s="109"/>
      <c r="AN2028" s="109"/>
      <c r="AO2028" s="30"/>
      <c r="AP2028" s="109" t="s">
        <v>2761</v>
      </c>
      <c r="AQ2028"/>
      <c r="AR2028"/>
      <c r="AS2028"/>
      <c r="AT2028"/>
      <c r="AU2028"/>
      <c r="AV2028"/>
    </row>
    <row r="2029" spans="27:48" ht="23.45" customHeight="1" x14ac:dyDescent="0.2">
      <c r="AA2029" s="97"/>
      <c r="AB2029" s="97"/>
      <c r="AC2029" s="97"/>
      <c r="AD2029" s="97"/>
      <c r="AE2029" s="97"/>
      <c r="AF2029" s="93"/>
      <c r="AG2029" s="93"/>
      <c r="AH2029" s="93"/>
      <c r="AI2029" s="30"/>
      <c r="AJ2029" s="30"/>
      <c r="AK2029" s="30"/>
      <c r="AL2029" s="30"/>
      <c r="AM2029" s="109"/>
      <c r="AN2029" s="109"/>
      <c r="AO2029" s="30"/>
      <c r="AP2029" s="109" t="s">
        <v>2762</v>
      </c>
      <c r="AQ2029"/>
      <c r="AR2029"/>
      <c r="AS2029"/>
      <c r="AT2029"/>
      <c r="AU2029"/>
      <c r="AV2029"/>
    </row>
    <row r="2030" spans="27:48" ht="23.45" customHeight="1" x14ac:dyDescent="0.2">
      <c r="AA2030" s="97"/>
      <c r="AB2030" s="97"/>
      <c r="AC2030" s="97"/>
      <c r="AD2030" s="97"/>
      <c r="AE2030" s="97"/>
      <c r="AF2030" s="93"/>
      <c r="AG2030" s="93"/>
      <c r="AH2030" s="93"/>
      <c r="AI2030" s="30"/>
      <c r="AJ2030" s="30"/>
      <c r="AK2030" s="30"/>
      <c r="AL2030" s="30"/>
      <c r="AM2030" s="109"/>
      <c r="AN2030" s="109"/>
      <c r="AO2030" s="30"/>
      <c r="AP2030" s="109" t="s">
        <v>2763</v>
      </c>
      <c r="AQ2030"/>
      <c r="AR2030"/>
      <c r="AS2030"/>
      <c r="AT2030"/>
      <c r="AU2030"/>
      <c r="AV2030"/>
    </row>
    <row r="2031" spans="27:48" ht="23.45" customHeight="1" x14ac:dyDescent="0.2">
      <c r="AA2031" s="97"/>
      <c r="AB2031" s="97"/>
      <c r="AC2031" s="97"/>
      <c r="AD2031" s="97"/>
      <c r="AE2031" s="97"/>
      <c r="AF2031" s="93"/>
      <c r="AG2031" s="93"/>
      <c r="AH2031" s="93"/>
      <c r="AI2031" s="30"/>
      <c r="AJ2031" s="30"/>
      <c r="AK2031" s="30"/>
      <c r="AL2031" s="30"/>
      <c r="AM2031" s="109"/>
      <c r="AN2031" s="109"/>
      <c r="AO2031" s="30"/>
      <c r="AP2031" s="109" t="s">
        <v>2764</v>
      </c>
      <c r="AQ2031"/>
      <c r="AR2031"/>
      <c r="AS2031"/>
      <c r="AT2031"/>
      <c r="AU2031"/>
      <c r="AV2031"/>
    </row>
    <row r="2032" spans="27:48" ht="23.45" customHeight="1" x14ac:dyDescent="0.2">
      <c r="AA2032" s="97"/>
      <c r="AB2032" s="97"/>
      <c r="AC2032" s="97"/>
      <c r="AD2032" s="97"/>
      <c r="AE2032" s="97"/>
      <c r="AF2032" s="93"/>
      <c r="AG2032" s="93"/>
      <c r="AH2032" s="93"/>
      <c r="AI2032" s="30"/>
      <c r="AJ2032" s="30"/>
      <c r="AK2032" s="30"/>
      <c r="AL2032" s="30"/>
      <c r="AM2032" s="109"/>
      <c r="AN2032" s="109"/>
      <c r="AO2032" s="30"/>
      <c r="AP2032" s="109" t="s">
        <v>2765</v>
      </c>
      <c r="AQ2032"/>
      <c r="AR2032"/>
      <c r="AS2032"/>
      <c r="AT2032"/>
      <c r="AU2032"/>
      <c r="AV2032"/>
    </row>
    <row r="2033" spans="27:48" ht="23.45" customHeight="1" x14ac:dyDescent="0.2">
      <c r="AA2033" s="97"/>
      <c r="AB2033" s="97"/>
      <c r="AC2033" s="97"/>
      <c r="AD2033" s="97"/>
      <c r="AE2033" s="97"/>
      <c r="AF2033" s="93"/>
      <c r="AG2033" s="93"/>
      <c r="AH2033" s="93"/>
      <c r="AI2033" s="30"/>
      <c r="AJ2033" s="30"/>
      <c r="AK2033" s="30"/>
      <c r="AL2033" s="30"/>
      <c r="AM2033" s="109"/>
      <c r="AN2033" s="109"/>
      <c r="AO2033" s="30"/>
      <c r="AP2033" s="109" t="s">
        <v>2766</v>
      </c>
      <c r="AQ2033"/>
      <c r="AR2033"/>
      <c r="AS2033"/>
      <c r="AT2033"/>
      <c r="AU2033"/>
      <c r="AV2033"/>
    </row>
    <row r="2034" spans="27:48" ht="23.45" customHeight="1" x14ac:dyDescent="0.2">
      <c r="AA2034" s="97"/>
      <c r="AB2034" s="97"/>
      <c r="AC2034" s="97"/>
      <c r="AD2034" s="97"/>
      <c r="AE2034" s="97"/>
      <c r="AF2034" s="93"/>
      <c r="AG2034" s="93"/>
      <c r="AH2034" s="93"/>
      <c r="AI2034" s="30"/>
      <c r="AJ2034" s="30"/>
      <c r="AK2034" s="30"/>
      <c r="AL2034" s="30"/>
      <c r="AM2034" s="109"/>
      <c r="AN2034" s="109"/>
      <c r="AO2034" s="30"/>
      <c r="AP2034" s="109" t="s">
        <v>2767</v>
      </c>
      <c r="AQ2034"/>
      <c r="AR2034"/>
      <c r="AS2034"/>
      <c r="AT2034"/>
      <c r="AU2034"/>
      <c r="AV2034"/>
    </row>
    <row r="2035" spans="27:48" ht="23.45" customHeight="1" x14ac:dyDescent="0.2">
      <c r="AA2035" s="97"/>
      <c r="AB2035" s="97"/>
      <c r="AC2035" s="97"/>
      <c r="AD2035" s="97"/>
      <c r="AE2035" s="97"/>
      <c r="AF2035" s="93"/>
      <c r="AG2035" s="93"/>
      <c r="AH2035" s="93"/>
      <c r="AI2035" s="30"/>
      <c r="AJ2035" s="30"/>
      <c r="AK2035" s="30"/>
      <c r="AL2035" s="30"/>
      <c r="AM2035" s="109"/>
      <c r="AN2035" s="109"/>
      <c r="AO2035" s="30"/>
      <c r="AP2035" s="109" t="s">
        <v>2768</v>
      </c>
      <c r="AQ2035"/>
      <c r="AR2035"/>
      <c r="AS2035"/>
      <c r="AT2035"/>
      <c r="AU2035"/>
      <c r="AV2035"/>
    </row>
    <row r="2036" spans="27:48" ht="23.45" customHeight="1" x14ac:dyDescent="0.2">
      <c r="AA2036" s="97"/>
      <c r="AB2036" s="97"/>
      <c r="AC2036" s="97"/>
      <c r="AD2036" s="97"/>
      <c r="AE2036" s="97"/>
      <c r="AF2036" s="93"/>
      <c r="AG2036" s="93"/>
      <c r="AH2036" s="93"/>
      <c r="AI2036" s="30"/>
      <c r="AJ2036" s="30"/>
      <c r="AK2036" s="30"/>
      <c r="AL2036" s="30"/>
      <c r="AM2036" s="109"/>
      <c r="AN2036" s="109"/>
      <c r="AO2036" s="30"/>
      <c r="AP2036" s="109" t="s">
        <v>2769</v>
      </c>
      <c r="AQ2036"/>
      <c r="AR2036"/>
      <c r="AS2036"/>
      <c r="AT2036"/>
      <c r="AU2036"/>
      <c r="AV2036"/>
    </row>
    <row r="2037" spans="27:48" ht="23.45" customHeight="1" x14ac:dyDescent="0.2">
      <c r="AA2037" s="97"/>
      <c r="AB2037" s="97"/>
      <c r="AC2037" s="97"/>
      <c r="AD2037" s="97"/>
      <c r="AE2037" s="97"/>
      <c r="AF2037" s="93"/>
      <c r="AG2037" s="93"/>
      <c r="AH2037" s="93"/>
      <c r="AI2037" s="30"/>
      <c r="AJ2037" s="30"/>
      <c r="AK2037" s="30"/>
      <c r="AL2037" s="30"/>
      <c r="AM2037" s="109"/>
      <c r="AN2037" s="109"/>
      <c r="AO2037" s="30"/>
      <c r="AP2037" s="109" t="s">
        <v>2770</v>
      </c>
      <c r="AQ2037"/>
      <c r="AR2037"/>
      <c r="AS2037"/>
      <c r="AT2037"/>
      <c r="AU2037"/>
      <c r="AV2037"/>
    </row>
    <row r="2038" spans="27:48" ht="23.45" customHeight="1" x14ac:dyDescent="0.2">
      <c r="AA2038" s="97"/>
      <c r="AB2038" s="97"/>
      <c r="AC2038" s="97"/>
      <c r="AD2038" s="97"/>
      <c r="AE2038" s="97"/>
      <c r="AF2038" s="93"/>
      <c r="AG2038" s="93"/>
      <c r="AH2038" s="93"/>
      <c r="AI2038" s="30"/>
      <c r="AJ2038" s="30"/>
      <c r="AK2038" s="30"/>
      <c r="AL2038" s="30"/>
      <c r="AM2038" s="109"/>
      <c r="AN2038" s="109"/>
      <c r="AO2038" s="30"/>
      <c r="AP2038" s="109" t="s">
        <v>2771</v>
      </c>
      <c r="AQ2038"/>
      <c r="AR2038"/>
      <c r="AS2038"/>
      <c r="AT2038"/>
      <c r="AU2038"/>
      <c r="AV2038"/>
    </row>
    <row r="2039" spans="27:48" ht="23.45" customHeight="1" x14ac:dyDescent="0.2">
      <c r="AA2039" s="97"/>
      <c r="AB2039" s="97"/>
      <c r="AC2039" s="97"/>
      <c r="AD2039" s="97"/>
      <c r="AE2039" s="97"/>
      <c r="AF2039" s="93"/>
      <c r="AG2039" s="93"/>
      <c r="AH2039" s="93"/>
      <c r="AI2039" s="30"/>
      <c r="AJ2039" s="30"/>
      <c r="AK2039" s="30"/>
      <c r="AL2039" s="30"/>
      <c r="AM2039" s="109"/>
      <c r="AN2039" s="109"/>
      <c r="AO2039" s="30"/>
      <c r="AP2039" s="109" t="s">
        <v>2772</v>
      </c>
      <c r="AQ2039"/>
      <c r="AR2039"/>
      <c r="AS2039"/>
      <c r="AT2039"/>
      <c r="AU2039"/>
      <c r="AV2039"/>
    </row>
    <row r="2040" spans="27:48" ht="23.45" customHeight="1" x14ac:dyDescent="0.2">
      <c r="AA2040" s="97"/>
      <c r="AB2040" s="97"/>
      <c r="AC2040" s="97"/>
      <c r="AD2040" s="97"/>
      <c r="AE2040" s="97"/>
      <c r="AF2040" s="93"/>
      <c r="AG2040" s="93"/>
      <c r="AH2040" s="93"/>
      <c r="AI2040" s="30"/>
      <c r="AJ2040" s="30"/>
      <c r="AK2040" s="30"/>
      <c r="AL2040" s="30"/>
      <c r="AM2040" s="109"/>
      <c r="AN2040" s="109"/>
      <c r="AO2040" s="30"/>
      <c r="AP2040" s="109" t="s">
        <v>2773</v>
      </c>
      <c r="AQ2040"/>
      <c r="AR2040"/>
      <c r="AS2040"/>
      <c r="AT2040"/>
      <c r="AU2040"/>
      <c r="AV2040"/>
    </row>
    <row r="2041" spans="27:48" ht="23.45" customHeight="1" x14ac:dyDescent="0.2">
      <c r="AA2041" s="97"/>
      <c r="AB2041" s="97"/>
      <c r="AC2041" s="97"/>
      <c r="AD2041" s="97"/>
      <c r="AE2041" s="97"/>
      <c r="AF2041" s="93"/>
      <c r="AG2041" s="93"/>
      <c r="AH2041" s="93"/>
      <c r="AI2041" s="30"/>
      <c r="AJ2041" s="30"/>
      <c r="AK2041" s="30"/>
      <c r="AL2041" s="30"/>
      <c r="AM2041" s="109"/>
      <c r="AN2041" s="109"/>
      <c r="AO2041" s="30"/>
      <c r="AP2041" s="109" t="s">
        <v>2774</v>
      </c>
      <c r="AQ2041"/>
      <c r="AR2041"/>
      <c r="AS2041"/>
      <c r="AT2041"/>
      <c r="AU2041"/>
      <c r="AV2041"/>
    </row>
    <row r="2042" spans="27:48" ht="23.45" customHeight="1" x14ac:dyDescent="0.2">
      <c r="AA2042" s="97"/>
      <c r="AB2042" s="97"/>
      <c r="AC2042" s="97"/>
      <c r="AD2042" s="97"/>
      <c r="AE2042" s="97"/>
      <c r="AF2042" s="93"/>
      <c r="AG2042" s="93"/>
      <c r="AH2042" s="93"/>
      <c r="AI2042" s="30"/>
      <c r="AJ2042" s="30"/>
      <c r="AK2042" s="30"/>
      <c r="AL2042" s="30"/>
      <c r="AM2042" s="109"/>
      <c r="AN2042" s="109"/>
      <c r="AO2042" s="30"/>
      <c r="AP2042" s="109" t="s">
        <v>2775</v>
      </c>
      <c r="AQ2042"/>
      <c r="AR2042"/>
      <c r="AS2042"/>
      <c r="AT2042"/>
      <c r="AU2042"/>
      <c r="AV2042"/>
    </row>
    <row r="2043" spans="27:48" ht="23.45" customHeight="1" x14ac:dyDescent="0.2">
      <c r="AA2043" s="97"/>
      <c r="AB2043" s="97"/>
      <c r="AC2043" s="97"/>
      <c r="AD2043" s="97"/>
      <c r="AE2043" s="97"/>
      <c r="AF2043" s="93"/>
      <c r="AG2043" s="93"/>
      <c r="AH2043" s="93"/>
      <c r="AI2043" s="30"/>
      <c r="AJ2043" s="30"/>
      <c r="AK2043" s="30"/>
      <c r="AL2043" s="30"/>
      <c r="AM2043" s="109"/>
      <c r="AN2043" s="109"/>
      <c r="AO2043" s="30"/>
      <c r="AP2043" s="109" t="s">
        <v>2776</v>
      </c>
      <c r="AQ2043"/>
      <c r="AR2043"/>
      <c r="AS2043"/>
      <c r="AT2043"/>
      <c r="AU2043"/>
      <c r="AV2043"/>
    </row>
    <row r="2044" spans="27:48" ht="23.45" customHeight="1" x14ac:dyDescent="0.2">
      <c r="AA2044" s="97"/>
      <c r="AB2044" s="97"/>
      <c r="AC2044" s="97"/>
      <c r="AD2044" s="97"/>
      <c r="AE2044" s="97"/>
      <c r="AF2044" s="93"/>
      <c r="AG2044" s="93"/>
      <c r="AH2044" s="93"/>
      <c r="AI2044" s="30"/>
      <c r="AJ2044" s="30"/>
      <c r="AK2044" s="30"/>
      <c r="AL2044" s="30"/>
      <c r="AM2044" s="109"/>
      <c r="AN2044" s="109"/>
      <c r="AO2044" s="30"/>
      <c r="AP2044" s="109" t="s">
        <v>2777</v>
      </c>
      <c r="AQ2044"/>
      <c r="AR2044"/>
      <c r="AS2044"/>
      <c r="AT2044"/>
      <c r="AU2044"/>
      <c r="AV2044"/>
    </row>
    <row r="2045" spans="27:48" ht="23.45" customHeight="1" x14ac:dyDescent="0.2">
      <c r="AA2045" s="97"/>
      <c r="AB2045" s="97"/>
      <c r="AC2045" s="97"/>
      <c r="AD2045" s="97"/>
      <c r="AE2045" s="97"/>
      <c r="AF2045" s="93"/>
      <c r="AG2045" s="93"/>
      <c r="AH2045" s="93"/>
      <c r="AI2045" s="30"/>
      <c r="AJ2045" s="30"/>
      <c r="AK2045" s="30"/>
      <c r="AL2045" s="30"/>
      <c r="AM2045" s="109"/>
      <c r="AN2045" s="109"/>
      <c r="AO2045" s="30"/>
      <c r="AP2045" s="109" t="s">
        <v>2778</v>
      </c>
      <c r="AQ2045"/>
      <c r="AR2045"/>
      <c r="AS2045"/>
      <c r="AT2045"/>
      <c r="AU2045"/>
      <c r="AV2045"/>
    </row>
    <row r="2046" spans="27:48" ht="23.45" customHeight="1" x14ac:dyDescent="0.2">
      <c r="AA2046" s="97"/>
      <c r="AB2046" s="97"/>
      <c r="AC2046" s="97"/>
      <c r="AD2046" s="97"/>
      <c r="AE2046" s="97"/>
      <c r="AF2046" s="93"/>
      <c r="AG2046" s="93"/>
      <c r="AH2046" s="93"/>
      <c r="AI2046" s="30"/>
      <c r="AJ2046" s="30"/>
      <c r="AK2046" s="30"/>
      <c r="AL2046" s="30"/>
      <c r="AM2046" s="109"/>
      <c r="AN2046" s="109"/>
      <c r="AO2046" s="30"/>
      <c r="AP2046" s="109" t="s">
        <v>2779</v>
      </c>
      <c r="AQ2046"/>
      <c r="AR2046"/>
      <c r="AS2046"/>
      <c r="AT2046"/>
      <c r="AU2046"/>
      <c r="AV2046"/>
    </row>
    <row r="2047" spans="27:48" ht="23.45" customHeight="1" x14ac:dyDescent="0.2">
      <c r="AA2047" s="97"/>
      <c r="AB2047" s="97"/>
      <c r="AC2047" s="97"/>
      <c r="AD2047" s="97"/>
      <c r="AE2047" s="97"/>
      <c r="AF2047" s="93"/>
      <c r="AG2047" s="93"/>
      <c r="AH2047" s="93"/>
      <c r="AI2047" s="30"/>
      <c r="AJ2047" s="30"/>
      <c r="AK2047" s="30"/>
      <c r="AL2047" s="30"/>
      <c r="AM2047" s="109"/>
      <c r="AN2047" s="109"/>
      <c r="AO2047" s="30"/>
      <c r="AP2047" s="109" t="s">
        <v>2780</v>
      </c>
      <c r="AQ2047"/>
      <c r="AR2047"/>
      <c r="AS2047"/>
      <c r="AT2047"/>
      <c r="AU2047"/>
      <c r="AV2047"/>
    </row>
    <row r="2048" spans="27:48" ht="23.45" customHeight="1" x14ac:dyDescent="0.2">
      <c r="AA2048" s="97"/>
      <c r="AB2048" s="97"/>
      <c r="AC2048" s="97"/>
      <c r="AD2048" s="97"/>
      <c r="AE2048" s="97"/>
      <c r="AF2048" s="93"/>
      <c r="AG2048" s="93"/>
      <c r="AH2048" s="93"/>
      <c r="AI2048" s="30"/>
      <c r="AJ2048" s="30"/>
      <c r="AK2048" s="30"/>
      <c r="AL2048" s="30"/>
      <c r="AM2048" s="109"/>
      <c r="AN2048" s="109"/>
      <c r="AO2048" s="30"/>
      <c r="AP2048" s="109" t="s">
        <v>2781</v>
      </c>
      <c r="AQ2048"/>
      <c r="AR2048"/>
      <c r="AS2048"/>
      <c r="AT2048"/>
      <c r="AU2048"/>
      <c r="AV2048"/>
    </row>
    <row r="2049" spans="27:48" ht="23.45" customHeight="1" x14ac:dyDescent="0.2">
      <c r="AA2049" s="97"/>
      <c r="AB2049" s="97"/>
      <c r="AC2049" s="97"/>
      <c r="AD2049" s="97"/>
      <c r="AE2049" s="97"/>
      <c r="AF2049" s="93"/>
      <c r="AG2049" s="93"/>
      <c r="AH2049" s="93"/>
      <c r="AI2049" s="30"/>
      <c r="AJ2049" s="30"/>
      <c r="AK2049" s="30"/>
      <c r="AL2049" s="30"/>
      <c r="AM2049" s="109"/>
      <c r="AN2049" s="109"/>
      <c r="AO2049" s="30"/>
      <c r="AP2049" s="109" t="s">
        <v>2782</v>
      </c>
      <c r="AQ2049"/>
      <c r="AR2049"/>
      <c r="AS2049"/>
      <c r="AT2049"/>
      <c r="AU2049"/>
      <c r="AV2049"/>
    </row>
    <row r="2050" spans="27:48" ht="23.45" customHeight="1" x14ac:dyDescent="0.2">
      <c r="AA2050" s="97"/>
      <c r="AB2050" s="97"/>
      <c r="AC2050" s="97"/>
      <c r="AD2050" s="97"/>
      <c r="AE2050" s="97"/>
      <c r="AF2050" s="93"/>
      <c r="AG2050" s="93"/>
      <c r="AH2050" s="93"/>
      <c r="AI2050" s="30"/>
      <c r="AJ2050" s="30"/>
      <c r="AK2050" s="30"/>
      <c r="AL2050" s="30"/>
      <c r="AM2050" s="109"/>
      <c r="AN2050" s="109"/>
      <c r="AO2050" s="30"/>
      <c r="AP2050" s="109" t="s">
        <v>2783</v>
      </c>
      <c r="AQ2050"/>
      <c r="AR2050"/>
      <c r="AS2050"/>
      <c r="AT2050"/>
      <c r="AU2050"/>
      <c r="AV2050"/>
    </row>
    <row r="2051" spans="27:48" ht="23.45" customHeight="1" x14ac:dyDescent="0.2">
      <c r="AA2051" s="97"/>
      <c r="AB2051" s="97"/>
      <c r="AC2051" s="97"/>
      <c r="AD2051" s="97"/>
      <c r="AE2051" s="97"/>
      <c r="AF2051" s="93"/>
      <c r="AG2051" s="93"/>
      <c r="AH2051" s="93"/>
      <c r="AI2051" s="30"/>
      <c r="AJ2051" s="30"/>
      <c r="AK2051" s="30"/>
      <c r="AL2051" s="30"/>
      <c r="AM2051" s="109"/>
      <c r="AN2051" s="109"/>
      <c r="AO2051" s="30"/>
      <c r="AP2051" s="109" t="s">
        <v>2784</v>
      </c>
      <c r="AQ2051"/>
      <c r="AR2051"/>
      <c r="AS2051"/>
      <c r="AT2051"/>
      <c r="AU2051"/>
      <c r="AV2051"/>
    </row>
    <row r="2052" spans="27:48" ht="23.45" customHeight="1" x14ac:dyDescent="0.2">
      <c r="AA2052" s="97"/>
      <c r="AB2052" s="97"/>
      <c r="AC2052" s="97"/>
      <c r="AD2052" s="97"/>
      <c r="AE2052" s="97"/>
      <c r="AF2052" s="93"/>
      <c r="AG2052" s="93"/>
      <c r="AH2052" s="93"/>
      <c r="AI2052" s="30"/>
      <c r="AJ2052" s="30"/>
      <c r="AK2052" s="30"/>
      <c r="AL2052" s="30"/>
      <c r="AM2052" s="109"/>
      <c r="AN2052" s="109"/>
      <c r="AO2052" s="30"/>
      <c r="AP2052" s="109" t="s">
        <v>2785</v>
      </c>
      <c r="AQ2052"/>
      <c r="AR2052"/>
      <c r="AS2052"/>
      <c r="AT2052"/>
      <c r="AU2052"/>
      <c r="AV2052"/>
    </row>
    <row r="2053" spans="27:48" ht="23.45" customHeight="1" x14ac:dyDescent="0.2">
      <c r="AA2053" s="97"/>
      <c r="AB2053" s="97"/>
      <c r="AC2053" s="97"/>
      <c r="AD2053" s="97"/>
      <c r="AE2053" s="97"/>
      <c r="AF2053" s="93"/>
      <c r="AG2053" s="93"/>
      <c r="AH2053" s="93"/>
      <c r="AI2053" s="30"/>
      <c r="AJ2053" s="30"/>
      <c r="AK2053" s="30"/>
      <c r="AL2053" s="30"/>
      <c r="AM2053" s="109"/>
      <c r="AN2053" s="109"/>
      <c r="AO2053" s="30"/>
      <c r="AP2053" s="109" t="s">
        <v>2786</v>
      </c>
      <c r="AQ2053"/>
      <c r="AR2053"/>
      <c r="AS2053"/>
      <c r="AT2053"/>
      <c r="AU2053"/>
      <c r="AV2053"/>
    </row>
    <row r="2054" spans="27:48" ht="23.45" customHeight="1" x14ac:dyDescent="0.2">
      <c r="AA2054" s="97"/>
      <c r="AB2054" s="97"/>
      <c r="AC2054" s="97"/>
      <c r="AD2054" s="97"/>
      <c r="AE2054" s="97"/>
      <c r="AF2054" s="93"/>
      <c r="AG2054" s="93"/>
      <c r="AH2054" s="93"/>
      <c r="AI2054" s="30"/>
      <c r="AJ2054" s="30"/>
      <c r="AK2054" s="30"/>
      <c r="AL2054" s="30"/>
      <c r="AM2054" s="109"/>
      <c r="AN2054" s="109"/>
      <c r="AO2054" s="30"/>
      <c r="AP2054" s="109" t="s">
        <v>2787</v>
      </c>
      <c r="AQ2054"/>
      <c r="AR2054"/>
      <c r="AS2054"/>
      <c r="AT2054"/>
      <c r="AU2054"/>
      <c r="AV2054"/>
    </row>
    <row r="2055" spans="27:48" ht="23.45" customHeight="1" x14ac:dyDescent="0.2">
      <c r="AA2055" s="97"/>
      <c r="AB2055" s="97"/>
      <c r="AC2055" s="97"/>
      <c r="AD2055" s="97"/>
      <c r="AE2055" s="97"/>
      <c r="AF2055" s="93"/>
      <c r="AG2055" s="93"/>
      <c r="AH2055" s="93"/>
      <c r="AI2055" s="30"/>
      <c r="AJ2055" s="30"/>
      <c r="AK2055" s="30"/>
      <c r="AL2055" s="30"/>
      <c r="AM2055" s="109"/>
      <c r="AN2055" s="109"/>
      <c r="AO2055" s="30"/>
      <c r="AP2055" s="109" t="s">
        <v>2788</v>
      </c>
      <c r="AQ2055"/>
      <c r="AR2055"/>
      <c r="AS2055"/>
      <c r="AT2055"/>
      <c r="AU2055"/>
      <c r="AV2055"/>
    </row>
    <row r="2056" spans="27:48" ht="23.45" customHeight="1" x14ac:dyDescent="0.2">
      <c r="AA2056" s="97"/>
      <c r="AB2056" s="97"/>
      <c r="AC2056" s="97"/>
      <c r="AD2056" s="97"/>
      <c r="AE2056" s="97"/>
      <c r="AF2056" s="93"/>
      <c r="AG2056" s="93"/>
      <c r="AH2056" s="93"/>
      <c r="AI2056" s="30"/>
      <c r="AJ2056" s="30"/>
      <c r="AK2056" s="30"/>
      <c r="AL2056" s="30"/>
      <c r="AM2056" s="109"/>
      <c r="AN2056" s="109"/>
      <c r="AO2056" s="30"/>
      <c r="AP2056" s="109" t="s">
        <v>2789</v>
      </c>
      <c r="AQ2056"/>
      <c r="AR2056"/>
      <c r="AS2056"/>
      <c r="AT2056"/>
      <c r="AU2056"/>
      <c r="AV2056"/>
    </row>
    <row r="2057" spans="27:48" ht="23.45" customHeight="1" x14ac:dyDescent="0.2">
      <c r="AA2057" s="97"/>
      <c r="AB2057" s="97"/>
      <c r="AC2057" s="97"/>
      <c r="AD2057" s="97"/>
      <c r="AE2057" s="97"/>
      <c r="AF2057" s="93"/>
      <c r="AG2057" s="93"/>
      <c r="AH2057" s="93"/>
      <c r="AI2057" s="30"/>
      <c r="AJ2057" s="30"/>
      <c r="AK2057" s="30"/>
      <c r="AL2057" s="30"/>
      <c r="AM2057" s="109"/>
      <c r="AN2057" s="109"/>
      <c r="AO2057" s="30"/>
      <c r="AP2057" s="109" t="s">
        <v>2790</v>
      </c>
      <c r="AQ2057"/>
      <c r="AR2057"/>
      <c r="AS2057"/>
      <c r="AT2057"/>
      <c r="AU2057"/>
      <c r="AV2057"/>
    </row>
    <row r="2058" spans="27:48" ht="23.45" customHeight="1" x14ac:dyDescent="0.2">
      <c r="AA2058" s="97"/>
      <c r="AB2058" s="97"/>
      <c r="AC2058" s="97"/>
      <c r="AD2058" s="97"/>
      <c r="AE2058" s="97"/>
      <c r="AF2058" s="93"/>
      <c r="AG2058" s="93"/>
      <c r="AH2058" s="93"/>
      <c r="AI2058" s="30"/>
      <c r="AJ2058" s="30"/>
      <c r="AK2058" s="30"/>
      <c r="AL2058" s="30"/>
      <c r="AM2058" s="109"/>
      <c r="AN2058" s="109"/>
      <c r="AO2058" s="30"/>
      <c r="AP2058" s="109" t="s">
        <v>2791</v>
      </c>
      <c r="AQ2058"/>
      <c r="AR2058"/>
      <c r="AS2058"/>
      <c r="AT2058"/>
      <c r="AU2058"/>
      <c r="AV2058"/>
    </row>
    <row r="2059" spans="27:48" ht="23.45" customHeight="1" x14ac:dyDescent="0.2">
      <c r="AA2059" s="97"/>
      <c r="AB2059" s="97"/>
      <c r="AC2059" s="97"/>
      <c r="AD2059" s="97"/>
      <c r="AE2059" s="97"/>
      <c r="AF2059" s="93"/>
      <c r="AG2059" s="93"/>
      <c r="AH2059" s="93"/>
      <c r="AI2059" s="30"/>
      <c r="AJ2059" s="30"/>
      <c r="AK2059" s="30"/>
      <c r="AL2059" s="30"/>
      <c r="AM2059" s="109"/>
      <c r="AN2059" s="109"/>
      <c r="AO2059" s="30"/>
      <c r="AP2059" s="109" t="s">
        <v>2792</v>
      </c>
      <c r="AQ2059"/>
      <c r="AR2059"/>
      <c r="AS2059"/>
      <c r="AT2059"/>
      <c r="AU2059"/>
      <c r="AV2059"/>
    </row>
    <row r="2060" spans="27:48" ht="23.45" customHeight="1" x14ac:dyDescent="0.2">
      <c r="AA2060" s="97"/>
      <c r="AB2060" s="97"/>
      <c r="AC2060" s="97"/>
      <c r="AD2060" s="97"/>
      <c r="AE2060" s="97"/>
      <c r="AF2060" s="93"/>
      <c r="AG2060" s="93"/>
      <c r="AH2060" s="93"/>
      <c r="AI2060" s="30"/>
      <c r="AJ2060" s="30"/>
      <c r="AK2060" s="30"/>
      <c r="AL2060" s="30"/>
      <c r="AM2060" s="109"/>
      <c r="AN2060" s="109"/>
      <c r="AO2060" s="30"/>
      <c r="AP2060" s="109" t="s">
        <v>2793</v>
      </c>
      <c r="AQ2060"/>
      <c r="AR2060"/>
      <c r="AS2060"/>
      <c r="AT2060"/>
      <c r="AU2060"/>
      <c r="AV2060"/>
    </row>
    <row r="2061" spans="27:48" ht="23.45" customHeight="1" x14ac:dyDescent="0.2">
      <c r="AA2061" s="97"/>
      <c r="AB2061" s="97"/>
      <c r="AC2061" s="97"/>
      <c r="AD2061" s="97"/>
      <c r="AE2061" s="97"/>
      <c r="AF2061" s="93"/>
      <c r="AG2061" s="93"/>
      <c r="AH2061" s="93"/>
      <c r="AI2061" s="30"/>
      <c r="AJ2061" s="30"/>
      <c r="AK2061" s="30"/>
      <c r="AL2061" s="30"/>
      <c r="AM2061" s="109"/>
      <c r="AN2061" s="109"/>
      <c r="AO2061" s="30"/>
      <c r="AP2061" s="109" t="s">
        <v>2794</v>
      </c>
      <c r="AQ2061"/>
      <c r="AR2061"/>
      <c r="AS2061"/>
      <c r="AT2061"/>
      <c r="AU2061"/>
      <c r="AV2061"/>
    </row>
    <row r="2062" spans="27:48" ht="23.45" customHeight="1" x14ac:dyDescent="0.2">
      <c r="AA2062" s="97"/>
      <c r="AB2062" s="97"/>
      <c r="AC2062" s="97"/>
      <c r="AD2062" s="97"/>
      <c r="AE2062" s="97"/>
      <c r="AF2062" s="93"/>
      <c r="AG2062" s="93"/>
      <c r="AH2062" s="93"/>
      <c r="AI2062" s="30"/>
      <c r="AJ2062" s="30"/>
      <c r="AK2062" s="30"/>
      <c r="AL2062" s="30"/>
      <c r="AM2062" s="109"/>
      <c r="AN2062" s="109"/>
      <c r="AO2062" s="30"/>
      <c r="AP2062" s="109" t="s">
        <v>2795</v>
      </c>
      <c r="AQ2062"/>
      <c r="AR2062"/>
      <c r="AS2062"/>
      <c r="AT2062"/>
      <c r="AU2062"/>
      <c r="AV2062"/>
    </row>
    <row r="2063" spans="27:48" ht="23.45" customHeight="1" x14ac:dyDescent="0.2">
      <c r="AA2063" s="97"/>
      <c r="AB2063" s="97"/>
      <c r="AC2063" s="97"/>
      <c r="AD2063" s="97"/>
      <c r="AE2063" s="97"/>
      <c r="AF2063" s="93"/>
      <c r="AG2063" s="93"/>
      <c r="AH2063" s="93"/>
      <c r="AI2063" s="30"/>
      <c r="AJ2063" s="30"/>
      <c r="AK2063" s="30"/>
      <c r="AL2063" s="30"/>
      <c r="AM2063" s="109"/>
      <c r="AN2063" s="109"/>
      <c r="AO2063" s="30"/>
      <c r="AP2063" s="109" t="s">
        <v>2796</v>
      </c>
      <c r="AQ2063"/>
      <c r="AR2063"/>
      <c r="AS2063"/>
      <c r="AT2063"/>
      <c r="AU2063"/>
      <c r="AV2063"/>
    </row>
    <row r="2064" spans="27:48" ht="23.45" customHeight="1" x14ac:dyDescent="0.2">
      <c r="AA2064" s="97"/>
      <c r="AB2064" s="97"/>
      <c r="AC2064" s="97"/>
      <c r="AD2064" s="97"/>
      <c r="AE2064" s="97"/>
      <c r="AF2064" s="93"/>
      <c r="AG2064" s="93"/>
      <c r="AH2064" s="93"/>
      <c r="AI2064" s="30"/>
      <c r="AJ2064" s="30"/>
      <c r="AK2064" s="30"/>
      <c r="AL2064" s="30"/>
      <c r="AM2064" s="109"/>
      <c r="AN2064" s="109"/>
      <c r="AO2064" s="30"/>
      <c r="AP2064" s="109" t="s">
        <v>2797</v>
      </c>
      <c r="AQ2064"/>
      <c r="AR2064"/>
      <c r="AS2064"/>
      <c r="AT2064"/>
      <c r="AU2064"/>
      <c r="AV2064"/>
    </row>
    <row r="2065" spans="27:48" ht="23.45" customHeight="1" x14ac:dyDescent="0.2">
      <c r="AA2065" s="97"/>
      <c r="AB2065" s="97"/>
      <c r="AC2065" s="97"/>
      <c r="AD2065" s="97"/>
      <c r="AE2065" s="97"/>
      <c r="AF2065" s="93"/>
      <c r="AG2065" s="93"/>
      <c r="AH2065" s="93"/>
      <c r="AI2065" s="30"/>
      <c r="AJ2065" s="30"/>
      <c r="AK2065" s="30"/>
      <c r="AL2065" s="30"/>
      <c r="AM2065" s="109"/>
      <c r="AN2065" s="109"/>
      <c r="AO2065" s="30"/>
      <c r="AP2065" s="109" t="s">
        <v>2798</v>
      </c>
      <c r="AQ2065"/>
      <c r="AR2065"/>
      <c r="AS2065"/>
      <c r="AT2065"/>
      <c r="AU2065"/>
      <c r="AV2065"/>
    </row>
    <row r="2066" spans="27:48" ht="23.45" customHeight="1" x14ac:dyDescent="0.2">
      <c r="AA2066" s="97"/>
      <c r="AB2066" s="97"/>
      <c r="AC2066" s="97"/>
      <c r="AD2066" s="97"/>
      <c r="AE2066" s="97"/>
      <c r="AF2066" s="93"/>
      <c r="AG2066" s="93"/>
      <c r="AH2066" s="93"/>
      <c r="AI2066" s="30"/>
      <c r="AJ2066" s="30"/>
      <c r="AK2066" s="30"/>
      <c r="AL2066" s="30"/>
      <c r="AM2066" s="109"/>
      <c r="AN2066" s="109"/>
      <c r="AO2066" s="30"/>
      <c r="AP2066" s="109" t="s">
        <v>2799</v>
      </c>
      <c r="AQ2066"/>
      <c r="AR2066"/>
      <c r="AS2066"/>
      <c r="AT2066"/>
      <c r="AU2066"/>
      <c r="AV2066"/>
    </row>
    <row r="2067" spans="27:48" ht="23.45" customHeight="1" x14ac:dyDescent="0.2">
      <c r="AA2067" s="97"/>
      <c r="AB2067" s="97"/>
      <c r="AC2067" s="97"/>
      <c r="AD2067" s="97"/>
      <c r="AE2067" s="97"/>
      <c r="AF2067" s="93"/>
      <c r="AG2067" s="93"/>
      <c r="AH2067" s="93"/>
      <c r="AI2067" s="30"/>
      <c r="AJ2067" s="30"/>
      <c r="AK2067" s="30"/>
      <c r="AL2067" s="30"/>
      <c r="AM2067" s="109"/>
      <c r="AN2067" s="109"/>
      <c r="AO2067" s="30"/>
      <c r="AP2067" s="109" t="s">
        <v>2800</v>
      </c>
      <c r="AQ2067"/>
      <c r="AR2067"/>
      <c r="AS2067"/>
      <c r="AT2067"/>
      <c r="AU2067"/>
      <c r="AV2067"/>
    </row>
    <row r="2068" spans="27:48" ht="23.45" customHeight="1" x14ac:dyDescent="0.2">
      <c r="AA2068" s="97"/>
      <c r="AB2068" s="97"/>
      <c r="AC2068" s="97"/>
      <c r="AD2068" s="97"/>
      <c r="AE2068" s="97"/>
      <c r="AF2068" s="93"/>
      <c r="AG2068" s="93"/>
      <c r="AH2068" s="93"/>
      <c r="AI2068" s="30"/>
      <c r="AJ2068" s="30"/>
      <c r="AK2068" s="30"/>
      <c r="AL2068" s="30"/>
      <c r="AM2068" s="109"/>
      <c r="AN2068" s="109"/>
      <c r="AO2068" s="30"/>
      <c r="AP2068" s="109" t="s">
        <v>2801</v>
      </c>
      <c r="AQ2068"/>
      <c r="AR2068"/>
      <c r="AS2068"/>
      <c r="AT2068"/>
      <c r="AU2068"/>
      <c r="AV2068"/>
    </row>
    <row r="2069" spans="27:48" ht="23.45" customHeight="1" x14ac:dyDescent="0.2">
      <c r="AA2069" s="97"/>
      <c r="AB2069" s="97"/>
      <c r="AC2069" s="97"/>
      <c r="AD2069" s="97"/>
      <c r="AE2069" s="97"/>
      <c r="AF2069" s="93"/>
      <c r="AG2069" s="93"/>
      <c r="AH2069" s="93"/>
      <c r="AI2069" s="30"/>
      <c r="AJ2069" s="30"/>
      <c r="AK2069" s="30"/>
      <c r="AL2069" s="30"/>
      <c r="AM2069" s="109"/>
      <c r="AN2069" s="109"/>
      <c r="AO2069" s="30"/>
      <c r="AP2069" s="109" t="s">
        <v>2802</v>
      </c>
      <c r="AQ2069"/>
      <c r="AR2069"/>
      <c r="AS2069"/>
      <c r="AT2069"/>
      <c r="AU2069"/>
      <c r="AV2069"/>
    </row>
    <row r="2070" spans="27:48" ht="23.45" customHeight="1" x14ac:dyDescent="0.2">
      <c r="AA2070" s="97"/>
      <c r="AB2070" s="97"/>
      <c r="AC2070" s="97"/>
      <c r="AD2070" s="97"/>
      <c r="AE2070" s="97"/>
      <c r="AF2070" s="93"/>
      <c r="AG2070" s="93"/>
      <c r="AH2070" s="93"/>
      <c r="AI2070" s="30"/>
      <c r="AJ2070" s="30"/>
      <c r="AK2070" s="30"/>
      <c r="AL2070" s="30"/>
      <c r="AM2070" s="109"/>
      <c r="AN2070" s="109"/>
      <c r="AO2070" s="30"/>
      <c r="AP2070" s="109" t="s">
        <v>2803</v>
      </c>
      <c r="AQ2070"/>
      <c r="AR2070"/>
      <c r="AS2070"/>
      <c r="AT2070"/>
      <c r="AU2070"/>
      <c r="AV2070"/>
    </row>
    <row r="2071" spans="27:48" ht="23.45" customHeight="1" x14ac:dyDescent="0.2">
      <c r="AA2071" s="97"/>
      <c r="AB2071" s="97"/>
      <c r="AC2071" s="97"/>
      <c r="AD2071" s="97"/>
      <c r="AE2071" s="97"/>
      <c r="AF2071" s="93"/>
      <c r="AG2071" s="93"/>
      <c r="AH2071" s="93"/>
      <c r="AI2071" s="30"/>
      <c r="AJ2071" s="30"/>
      <c r="AK2071" s="30"/>
      <c r="AL2071" s="30"/>
      <c r="AM2071" s="109"/>
      <c r="AN2071" s="109"/>
      <c r="AO2071" s="30"/>
      <c r="AP2071" s="109" t="s">
        <v>2804</v>
      </c>
      <c r="AQ2071"/>
      <c r="AR2071"/>
      <c r="AS2071"/>
      <c r="AT2071"/>
      <c r="AU2071"/>
      <c r="AV2071"/>
    </row>
    <row r="2072" spans="27:48" ht="23.45" customHeight="1" x14ac:dyDescent="0.2">
      <c r="AA2072" s="97"/>
      <c r="AB2072" s="97"/>
      <c r="AC2072" s="97"/>
      <c r="AD2072" s="97"/>
      <c r="AE2072" s="97"/>
      <c r="AF2072" s="93"/>
      <c r="AG2072" s="93"/>
      <c r="AH2072" s="93"/>
      <c r="AI2072" s="30"/>
      <c r="AJ2072" s="30"/>
      <c r="AK2072" s="30"/>
      <c r="AL2072" s="30"/>
      <c r="AM2072" s="109"/>
      <c r="AN2072" s="109"/>
      <c r="AO2072" s="30"/>
      <c r="AP2072" s="109" t="s">
        <v>2805</v>
      </c>
      <c r="AQ2072"/>
      <c r="AR2072"/>
      <c r="AS2072"/>
      <c r="AT2072"/>
      <c r="AU2072"/>
      <c r="AV2072"/>
    </row>
    <row r="2073" spans="27:48" ht="23.45" customHeight="1" x14ac:dyDescent="0.2">
      <c r="AA2073" s="97"/>
      <c r="AB2073" s="97"/>
      <c r="AC2073" s="97"/>
      <c r="AD2073" s="97"/>
      <c r="AE2073" s="97"/>
      <c r="AF2073" s="93"/>
      <c r="AG2073" s="93"/>
      <c r="AH2073" s="93"/>
      <c r="AI2073" s="30"/>
      <c r="AJ2073" s="30"/>
      <c r="AK2073" s="30"/>
      <c r="AL2073" s="30"/>
      <c r="AM2073" s="109"/>
      <c r="AN2073" s="109"/>
      <c r="AO2073" s="30"/>
      <c r="AP2073" s="109" t="s">
        <v>2806</v>
      </c>
      <c r="AQ2073"/>
      <c r="AR2073"/>
      <c r="AS2073"/>
      <c r="AT2073"/>
      <c r="AU2073"/>
      <c r="AV2073"/>
    </row>
    <row r="2074" spans="27:48" ht="23.45" customHeight="1" x14ac:dyDescent="0.2">
      <c r="AA2074" s="97"/>
      <c r="AB2074" s="97"/>
      <c r="AC2074" s="97"/>
      <c r="AD2074" s="97"/>
      <c r="AE2074" s="97"/>
      <c r="AF2074" s="93"/>
      <c r="AG2074" s="93"/>
      <c r="AH2074" s="93"/>
      <c r="AI2074" s="30"/>
      <c r="AJ2074" s="30"/>
      <c r="AK2074" s="30"/>
      <c r="AL2074" s="30"/>
      <c r="AM2074" s="109"/>
      <c r="AN2074" s="109"/>
      <c r="AO2074" s="30"/>
      <c r="AP2074" s="109" t="s">
        <v>2807</v>
      </c>
      <c r="AQ2074"/>
      <c r="AR2074"/>
      <c r="AS2074"/>
      <c r="AT2074"/>
      <c r="AU2074"/>
      <c r="AV2074"/>
    </row>
    <row r="2075" spans="27:48" ht="23.45" customHeight="1" x14ac:dyDescent="0.2">
      <c r="AA2075" s="97"/>
      <c r="AB2075" s="97"/>
      <c r="AC2075" s="97"/>
      <c r="AD2075" s="97"/>
      <c r="AE2075" s="97"/>
      <c r="AF2075" s="93"/>
      <c r="AG2075" s="93"/>
      <c r="AH2075" s="93"/>
      <c r="AI2075" s="30"/>
      <c r="AJ2075" s="30"/>
      <c r="AK2075" s="30"/>
      <c r="AL2075" s="30"/>
      <c r="AM2075" s="109"/>
      <c r="AN2075" s="109"/>
      <c r="AO2075" s="30"/>
      <c r="AP2075" s="109" t="s">
        <v>2808</v>
      </c>
      <c r="AQ2075"/>
      <c r="AR2075"/>
      <c r="AS2075"/>
      <c r="AT2075"/>
      <c r="AU2075"/>
      <c r="AV2075"/>
    </row>
    <row r="2076" spans="27:48" ht="23.45" customHeight="1" x14ac:dyDescent="0.2">
      <c r="AA2076" s="97"/>
      <c r="AB2076" s="97"/>
      <c r="AC2076" s="97"/>
      <c r="AD2076" s="97"/>
      <c r="AE2076" s="97"/>
      <c r="AF2076" s="93"/>
      <c r="AG2076" s="93"/>
      <c r="AH2076" s="93"/>
      <c r="AI2076" s="30"/>
      <c r="AJ2076" s="30"/>
      <c r="AK2076" s="30"/>
      <c r="AL2076" s="30"/>
      <c r="AM2076" s="109"/>
      <c r="AN2076" s="109"/>
      <c r="AO2076" s="30"/>
      <c r="AP2076" s="109" t="s">
        <v>2809</v>
      </c>
      <c r="AQ2076"/>
      <c r="AR2076"/>
      <c r="AS2076"/>
      <c r="AT2076"/>
      <c r="AU2076"/>
      <c r="AV2076"/>
    </row>
    <row r="2077" spans="27:48" ht="23.45" customHeight="1" x14ac:dyDescent="0.2">
      <c r="AA2077" s="97"/>
      <c r="AB2077" s="97"/>
      <c r="AC2077" s="97"/>
      <c r="AD2077" s="97"/>
      <c r="AE2077" s="97"/>
      <c r="AF2077" s="93"/>
      <c r="AG2077" s="93"/>
      <c r="AH2077" s="93"/>
      <c r="AI2077" s="30"/>
      <c r="AJ2077" s="30"/>
      <c r="AK2077" s="30"/>
      <c r="AL2077" s="30"/>
      <c r="AM2077" s="109"/>
      <c r="AN2077" s="109"/>
      <c r="AO2077" s="30"/>
      <c r="AP2077" s="109" t="s">
        <v>2810</v>
      </c>
      <c r="AQ2077"/>
      <c r="AR2077"/>
      <c r="AS2077"/>
      <c r="AT2077"/>
      <c r="AU2077"/>
      <c r="AV2077"/>
    </row>
    <row r="2078" spans="27:48" ht="23.45" customHeight="1" x14ac:dyDescent="0.2">
      <c r="AA2078" s="97"/>
      <c r="AB2078" s="97"/>
      <c r="AC2078" s="97"/>
      <c r="AD2078" s="97"/>
      <c r="AE2078" s="97"/>
      <c r="AF2078" s="93"/>
      <c r="AG2078" s="93"/>
      <c r="AH2078" s="93"/>
      <c r="AI2078" s="30"/>
      <c r="AJ2078" s="30"/>
      <c r="AK2078" s="30"/>
      <c r="AL2078" s="30"/>
      <c r="AM2078" s="109"/>
      <c r="AN2078" s="109"/>
      <c r="AO2078" s="30"/>
      <c r="AP2078" s="109" t="s">
        <v>2811</v>
      </c>
      <c r="AQ2078"/>
      <c r="AR2078"/>
      <c r="AS2078"/>
      <c r="AT2078"/>
      <c r="AU2078"/>
      <c r="AV2078"/>
    </row>
    <row r="2079" spans="27:48" ht="23.45" customHeight="1" x14ac:dyDescent="0.2">
      <c r="AA2079" s="97"/>
      <c r="AB2079" s="97"/>
      <c r="AC2079" s="97"/>
      <c r="AD2079" s="97"/>
      <c r="AE2079" s="97"/>
      <c r="AF2079" s="93"/>
      <c r="AG2079" s="93"/>
      <c r="AH2079" s="93"/>
      <c r="AI2079" s="30"/>
      <c r="AJ2079" s="30"/>
      <c r="AK2079" s="30"/>
      <c r="AL2079" s="30"/>
      <c r="AM2079" s="109"/>
      <c r="AN2079" s="109"/>
      <c r="AO2079" s="30"/>
      <c r="AP2079" s="109" t="s">
        <v>2812</v>
      </c>
      <c r="AQ2079"/>
      <c r="AR2079"/>
      <c r="AS2079"/>
      <c r="AT2079"/>
      <c r="AU2079"/>
      <c r="AV2079"/>
    </row>
    <row r="2080" spans="27:48" ht="23.45" customHeight="1" x14ac:dyDescent="0.2">
      <c r="AA2080" s="97"/>
      <c r="AB2080" s="97"/>
      <c r="AC2080" s="97"/>
      <c r="AD2080" s="97"/>
      <c r="AE2080" s="97"/>
      <c r="AF2080" s="93"/>
      <c r="AG2080" s="93"/>
      <c r="AH2080" s="93"/>
      <c r="AI2080" s="30"/>
      <c r="AJ2080" s="30"/>
      <c r="AK2080" s="30"/>
      <c r="AL2080" s="30"/>
      <c r="AM2080" s="109"/>
      <c r="AN2080" s="109"/>
      <c r="AO2080" s="30"/>
      <c r="AP2080" s="109" t="s">
        <v>2813</v>
      </c>
      <c r="AQ2080"/>
      <c r="AR2080"/>
      <c r="AS2080"/>
      <c r="AT2080"/>
      <c r="AU2080"/>
      <c r="AV2080"/>
    </row>
    <row r="2081" spans="27:48" ht="23.45" customHeight="1" x14ac:dyDescent="0.2">
      <c r="AA2081" s="97"/>
      <c r="AB2081" s="97"/>
      <c r="AC2081" s="97"/>
      <c r="AD2081" s="97"/>
      <c r="AE2081" s="97"/>
      <c r="AF2081" s="93"/>
      <c r="AG2081" s="93"/>
      <c r="AH2081" s="93"/>
      <c r="AI2081" s="30"/>
      <c r="AJ2081" s="30"/>
      <c r="AK2081" s="30"/>
      <c r="AL2081" s="30"/>
      <c r="AM2081" s="109"/>
      <c r="AN2081" s="109"/>
      <c r="AO2081" s="30"/>
      <c r="AP2081" s="109" t="s">
        <v>2814</v>
      </c>
      <c r="AQ2081"/>
      <c r="AR2081"/>
      <c r="AS2081"/>
      <c r="AT2081"/>
      <c r="AU2081"/>
      <c r="AV2081"/>
    </row>
    <row r="2082" spans="27:48" ht="23.45" customHeight="1" x14ac:dyDescent="0.2">
      <c r="AA2082" s="97"/>
      <c r="AB2082" s="97"/>
      <c r="AC2082" s="97"/>
      <c r="AD2082" s="97"/>
      <c r="AE2082" s="97"/>
      <c r="AF2082" s="93"/>
      <c r="AG2082" s="93"/>
      <c r="AH2082" s="93"/>
      <c r="AI2082" s="30"/>
      <c r="AJ2082" s="30"/>
      <c r="AK2082" s="30"/>
      <c r="AL2082" s="30"/>
      <c r="AM2082" s="109"/>
      <c r="AN2082" s="109"/>
      <c r="AO2082" s="30"/>
      <c r="AP2082" s="109" t="s">
        <v>2815</v>
      </c>
      <c r="AQ2082"/>
      <c r="AR2082"/>
      <c r="AS2082"/>
      <c r="AT2082"/>
      <c r="AU2082"/>
      <c r="AV2082"/>
    </row>
    <row r="2083" spans="27:48" ht="23.45" customHeight="1" x14ac:dyDescent="0.2">
      <c r="AA2083" s="97"/>
      <c r="AB2083" s="97"/>
      <c r="AC2083" s="97"/>
      <c r="AD2083" s="97"/>
      <c r="AE2083" s="97"/>
      <c r="AF2083" s="93"/>
      <c r="AG2083" s="93"/>
      <c r="AH2083" s="93"/>
      <c r="AI2083" s="30"/>
      <c r="AJ2083" s="30"/>
      <c r="AK2083" s="30"/>
      <c r="AL2083" s="30"/>
      <c r="AM2083" s="109"/>
      <c r="AN2083" s="109"/>
      <c r="AO2083" s="30"/>
      <c r="AP2083" s="109" t="s">
        <v>2816</v>
      </c>
      <c r="AQ2083"/>
      <c r="AR2083"/>
      <c r="AS2083"/>
      <c r="AT2083"/>
      <c r="AU2083"/>
      <c r="AV2083"/>
    </row>
    <row r="2084" spans="27:48" ht="23.45" customHeight="1" x14ac:dyDescent="0.2">
      <c r="AA2084" s="97"/>
      <c r="AB2084" s="97"/>
      <c r="AC2084" s="97"/>
      <c r="AD2084" s="97"/>
      <c r="AE2084" s="97"/>
      <c r="AF2084" s="93"/>
      <c r="AG2084" s="93"/>
      <c r="AH2084" s="93"/>
      <c r="AI2084" s="30"/>
      <c r="AJ2084" s="30"/>
      <c r="AK2084" s="30"/>
      <c r="AL2084" s="30"/>
      <c r="AM2084" s="109"/>
      <c r="AN2084" s="109"/>
      <c r="AO2084" s="30"/>
      <c r="AP2084" s="109" t="s">
        <v>2817</v>
      </c>
      <c r="AQ2084"/>
      <c r="AR2084"/>
      <c r="AS2084"/>
      <c r="AT2084"/>
      <c r="AU2084"/>
      <c r="AV2084"/>
    </row>
    <row r="2085" spans="27:48" ht="23.45" customHeight="1" x14ac:dyDescent="0.2">
      <c r="AA2085" s="97"/>
      <c r="AB2085" s="97"/>
      <c r="AC2085" s="97"/>
      <c r="AD2085" s="97"/>
      <c r="AE2085" s="97"/>
      <c r="AF2085" s="93"/>
      <c r="AG2085" s="93"/>
      <c r="AH2085" s="93"/>
      <c r="AI2085" s="30"/>
      <c r="AJ2085" s="30"/>
      <c r="AK2085" s="30"/>
      <c r="AL2085" s="30"/>
      <c r="AM2085" s="109"/>
      <c r="AN2085" s="109"/>
      <c r="AO2085" s="30"/>
      <c r="AP2085" s="109" t="s">
        <v>2818</v>
      </c>
      <c r="AQ2085"/>
      <c r="AR2085"/>
      <c r="AS2085"/>
      <c r="AT2085"/>
      <c r="AU2085"/>
      <c r="AV2085"/>
    </row>
    <row r="2086" spans="27:48" ht="23.45" customHeight="1" x14ac:dyDescent="0.2">
      <c r="AA2086" s="97"/>
      <c r="AB2086" s="97"/>
      <c r="AC2086" s="97"/>
      <c r="AD2086" s="97"/>
      <c r="AE2086" s="97"/>
      <c r="AF2086" s="93"/>
      <c r="AG2086" s="93"/>
      <c r="AH2086" s="93"/>
      <c r="AI2086" s="30"/>
      <c r="AJ2086" s="30"/>
      <c r="AK2086" s="30"/>
      <c r="AL2086" s="30"/>
      <c r="AM2086" s="109"/>
      <c r="AN2086" s="109"/>
      <c r="AO2086" s="30"/>
      <c r="AP2086" s="109" t="s">
        <v>2819</v>
      </c>
      <c r="AQ2086"/>
      <c r="AR2086"/>
      <c r="AS2086"/>
      <c r="AT2086"/>
      <c r="AU2086"/>
      <c r="AV2086"/>
    </row>
    <row r="2087" spans="27:48" ht="23.45" customHeight="1" x14ac:dyDescent="0.2">
      <c r="AA2087" s="97"/>
      <c r="AB2087" s="97"/>
      <c r="AC2087" s="97"/>
      <c r="AD2087" s="97"/>
      <c r="AE2087" s="97"/>
      <c r="AF2087" s="93"/>
      <c r="AG2087" s="93"/>
      <c r="AH2087" s="93"/>
      <c r="AI2087" s="30"/>
      <c r="AJ2087" s="30"/>
      <c r="AK2087" s="30"/>
      <c r="AL2087" s="30"/>
      <c r="AM2087" s="109"/>
      <c r="AN2087" s="109"/>
      <c r="AO2087" s="30"/>
      <c r="AP2087" s="109" t="s">
        <v>2820</v>
      </c>
      <c r="AQ2087"/>
      <c r="AR2087"/>
      <c r="AS2087"/>
      <c r="AT2087"/>
      <c r="AU2087"/>
      <c r="AV2087"/>
    </row>
    <row r="2088" spans="27:48" ht="23.45" customHeight="1" x14ac:dyDescent="0.2">
      <c r="AA2088" s="97"/>
      <c r="AB2088" s="97"/>
      <c r="AC2088" s="97"/>
      <c r="AD2088" s="97"/>
      <c r="AE2088" s="97"/>
      <c r="AF2088" s="93"/>
      <c r="AG2088" s="93"/>
      <c r="AH2088" s="93"/>
      <c r="AI2088" s="30"/>
      <c r="AJ2088" s="30"/>
      <c r="AK2088" s="30"/>
      <c r="AL2088" s="30"/>
      <c r="AM2088" s="109"/>
      <c r="AN2088" s="109"/>
      <c r="AO2088" s="30"/>
      <c r="AP2088" s="109" t="s">
        <v>2821</v>
      </c>
      <c r="AQ2088"/>
      <c r="AR2088"/>
      <c r="AS2088"/>
      <c r="AT2088"/>
      <c r="AU2088"/>
      <c r="AV2088"/>
    </row>
    <row r="2089" spans="27:48" ht="23.45" customHeight="1" x14ac:dyDescent="0.2">
      <c r="AA2089" s="97"/>
      <c r="AB2089" s="97"/>
      <c r="AC2089" s="97"/>
      <c r="AD2089" s="97"/>
      <c r="AE2089" s="97"/>
      <c r="AF2089" s="93"/>
      <c r="AG2089" s="93"/>
      <c r="AH2089" s="93"/>
      <c r="AI2089" s="30"/>
      <c r="AJ2089" s="30"/>
      <c r="AK2089" s="30"/>
      <c r="AL2089" s="30"/>
      <c r="AM2089" s="109"/>
      <c r="AN2089" s="109"/>
      <c r="AO2089" s="30"/>
      <c r="AP2089" s="109" t="s">
        <v>2822</v>
      </c>
      <c r="AQ2089"/>
      <c r="AR2089"/>
      <c r="AS2089"/>
      <c r="AT2089"/>
      <c r="AU2089"/>
      <c r="AV2089"/>
    </row>
    <row r="2090" spans="27:48" ht="23.45" customHeight="1" x14ac:dyDescent="0.2">
      <c r="AA2090" s="97"/>
      <c r="AB2090" s="97"/>
      <c r="AC2090" s="97"/>
      <c r="AD2090" s="97"/>
      <c r="AE2090" s="97"/>
      <c r="AF2090" s="93"/>
      <c r="AG2090" s="93"/>
      <c r="AH2090" s="93"/>
      <c r="AI2090" s="30"/>
      <c r="AJ2090" s="30"/>
      <c r="AK2090" s="30"/>
      <c r="AL2090" s="30"/>
      <c r="AM2090" s="109"/>
      <c r="AN2090" s="109"/>
      <c r="AO2090" s="30"/>
      <c r="AP2090" s="109" t="s">
        <v>2823</v>
      </c>
      <c r="AQ2090"/>
      <c r="AR2090"/>
      <c r="AS2090"/>
      <c r="AT2090"/>
      <c r="AU2090"/>
      <c r="AV2090"/>
    </row>
    <row r="2091" spans="27:48" ht="23.45" customHeight="1" x14ac:dyDescent="0.2">
      <c r="AA2091" s="97"/>
      <c r="AB2091" s="97"/>
      <c r="AC2091" s="97"/>
      <c r="AD2091" s="97"/>
      <c r="AE2091" s="97"/>
      <c r="AF2091" s="93"/>
      <c r="AG2091" s="93"/>
      <c r="AH2091" s="93"/>
      <c r="AI2091" s="30"/>
      <c r="AJ2091" s="30"/>
      <c r="AK2091" s="30"/>
      <c r="AL2091" s="30"/>
      <c r="AM2091" s="109"/>
      <c r="AN2091" s="109"/>
      <c r="AO2091" s="30"/>
      <c r="AP2091" s="109" t="s">
        <v>2824</v>
      </c>
      <c r="AQ2091"/>
      <c r="AR2091"/>
      <c r="AS2091"/>
      <c r="AT2091"/>
      <c r="AU2091"/>
      <c r="AV2091"/>
    </row>
    <row r="2092" spans="27:48" ht="23.45" customHeight="1" x14ac:dyDescent="0.2">
      <c r="AA2092" s="97"/>
      <c r="AB2092" s="97"/>
      <c r="AC2092" s="97"/>
      <c r="AD2092" s="97"/>
      <c r="AE2092" s="97"/>
      <c r="AF2092" s="93"/>
      <c r="AG2092" s="93"/>
      <c r="AH2092" s="93"/>
      <c r="AI2092" s="30"/>
      <c r="AJ2092" s="30"/>
      <c r="AK2092" s="30"/>
      <c r="AL2092" s="30"/>
      <c r="AM2092" s="109"/>
      <c r="AN2092" s="109"/>
      <c r="AO2092" s="30"/>
      <c r="AP2092" s="109" t="s">
        <v>2825</v>
      </c>
      <c r="AQ2092"/>
      <c r="AR2092"/>
      <c r="AS2092"/>
      <c r="AT2092"/>
      <c r="AU2092"/>
      <c r="AV2092"/>
    </row>
    <row r="2093" spans="27:48" ht="23.45" customHeight="1" x14ac:dyDescent="0.2">
      <c r="AA2093" s="97"/>
      <c r="AB2093" s="97"/>
      <c r="AC2093" s="97"/>
      <c r="AD2093" s="97"/>
      <c r="AE2093" s="97"/>
      <c r="AF2093" s="93"/>
      <c r="AG2093" s="93"/>
      <c r="AH2093" s="93"/>
      <c r="AI2093" s="30"/>
      <c r="AJ2093" s="30"/>
      <c r="AK2093" s="30"/>
      <c r="AL2093" s="30"/>
      <c r="AM2093" s="109"/>
      <c r="AN2093" s="109"/>
      <c r="AO2093" s="30"/>
      <c r="AP2093" s="109" t="s">
        <v>2826</v>
      </c>
      <c r="AQ2093"/>
      <c r="AR2093"/>
      <c r="AS2093"/>
      <c r="AT2093"/>
      <c r="AU2093"/>
      <c r="AV2093"/>
    </row>
    <row r="2094" spans="27:48" ht="23.45" customHeight="1" x14ac:dyDescent="0.2">
      <c r="AA2094" s="97"/>
      <c r="AB2094" s="97"/>
      <c r="AC2094" s="97"/>
      <c r="AD2094" s="97"/>
      <c r="AE2094" s="97"/>
      <c r="AF2094" s="93"/>
      <c r="AG2094" s="93"/>
      <c r="AH2094" s="93"/>
      <c r="AI2094" s="30"/>
      <c r="AJ2094" s="30"/>
      <c r="AK2094" s="30"/>
      <c r="AL2094" s="30"/>
      <c r="AM2094" s="109"/>
      <c r="AN2094" s="109"/>
      <c r="AO2094" s="30"/>
      <c r="AP2094" s="109" t="s">
        <v>2827</v>
      </c>
      <c r="AQ2094"/>
      <c r="AR2094"/>
      <c r="AS2094"/>
      <c r="AT2094"/>
      <c r="AU2094"/>
      <c r="AV2094"/>
    </row>
    <row r="2095" spans="27:48" ht="23.45" customHeight="1" x14ac:dyDescent="0.2">
      <c r="AA2095" s="97"/>
      <c r="AB2095" s="97"/>
      <c r="AC2095" s="97"/>
      <c r="AD2095" s="97"/>
      <c r="AE2095" s="97"/>
      <c r="AF2095" s="93"/>
      <c r="AG2095" s="93"/>
      <c r="AH2095" s="93"/>
      <c r="AI2095" s="30"/>
      <c r="AJ2095" s="30"/>
      <c r="AK2095" s="30"/>
      <c r="AL2095" s="30"/>
      <c r="AM2095" s="109"/>
      <c r="AN2095" s="109"/>
      <c r="AO2095" s="30"/>
      <c r="AP2095" s="109" t="s">
        <v>2828</v>
      </c>
      <c r="AQ2095"/>
      <c r="AR2095"/>
      <c r="AS2095"/>
      <c r="AT2095"/>
      <c r="AU2095"/>
      <c r="AV2095"/>
    </row>
    <row r="2096" spans="27:48" ht="23.45" customHeight="1" x14ac:dyDescent="0.2">
      <c r="AA2096" s="97"/>
      <c r="AB2096" s="97"/>
      <c r="AC2096" s="97"/>
      <c r="AD2096" s="97"/>
      <c r="AE2096" s="97"/>
      <c r="AF2096" s="93"/>
      <c r="AG2096" s="93"/>
      <c r="AH2096" s="93"/>
      <c r="AI2096" s="30"/>
      <c r="AJ2096" s="30"/>
      <c r="AK2096" s="30"/>
      <c r="AL2096" s="30"/>
      <c r="AM2096" s="109"/>
      <c r="AN2096" s="109"/>
      <c r="AO2096" s="30"/>
      <c r="AP2096" s="109" t="s">
        <v>2829</v>
      </c>
      <c r="AQ2096"/>
      <c r="AR2096"/>
      <c r="AS2096"/>
      <c r="AT2096"/>
      <c r="AU2096"/>
      <c r="AV2096"/>
    </row>
    <row r="2097" spans="27:48" ht="23.45" customHeight="1" x14ac:dyDescent="0.2">
      <c r="AA2097" s="97"/>
      <c r="AB2097" s="97"/>
      <c r="AC2097" s="97"/>
      <c r="AD2097" s="97"/>
      <c r="AE2097" s="97"/>
      <c r="AF2097" s="93"/>
      <c r="AG2097" s="93"/>
      <c r="AH2097" s="93"/>
      <c r="AI2097" s="30"/>
      <c r="AJ2097" s="30"/>
      <c r="AK2097" s="30"/>
      <c r="AL2097" s="30"/>
      <c r="AM2097" s="109"/>
      <c r="AN2097" s="109"/>
      <c r="AO2097" s="30"/>
      <c r="AP2097" s="109" t="s">
        <v>2830</v>
      </c>
      <c r="AQ2097"/>
      <c r="AR2097"/>
      <c r="AS2097"/>
      <c r="AT2097"/>
      <c r="AU2097"/>
      <c r="AV2097"/>
    </row>
    <row r="2098" spans="27:48" ht="23.45" customHeight="1" x14ac:dyDescent="0.2">
      <c r="AA2098" s="97"/>
      <c r="AB2098" s="97"/>
      <c r="AC2098" s="97"/>
      <c r="AD2098" s="97"/>
      <c r="AE2098" s="97"/>
      <c r="AF2098" s="93"/>
      <c r="AG2098" s="93"/>
      <c r="AH2098" s="93"/>
      <c r="AI2098" s="30"/>
      <c r="AJ2098" s="30"/>
      <c r="AK2098" s="30"/>
      <c r="AL2098" s="30"/>
      <c r="AM2098" s="109"/>
      <c r="AN2098" s="109"/>
      <c r="AO2098" s="30"/>
      <c r="AP2098" s="109" t="s">
        <v>2831</v>
      </c>
      <c r="AQ2098"/>
      <c r="AR2098"/>
      <c r="AS2098"/>
      <c r="AT2098"/>
      <c r="AU2098"/>
      <c r="AV2098"/>
    </row>
    <row r="2099" spans="27:48" ht="23.45" customHeight="1" x14ac:dyDescent="0.2">
      <c r="AA2099" s="97"/>
      <c r="AB2099" s="97"/>
      <c r="AC2099" s="97"/>
      <c r="AD2099" s="97"/>
      <c r="AE2099" s="97"/>
      <c r="AF2099" s="93"/>
      <c r="AG2099" s="93"/>
      <c r="AH2099" s="93"/>
      <c r="AI2099" s="30"/>
      <c r="AJ2099" s="30"/>
      <c r="AK2099" s="30"/>
      <c r="AL2099" s="30"/>
      <c r="AM2099" s="109"/>
      <c r="AN2099" s="109"/>
      <c r="AO2099" s="30"/>
      <c r="AP2099" s="109" t="s">
        <v>2832</v>
      </c>
      <c r="AQ2099"/>
      <c r="AR2099"/>
      <c r="AS2099"/>
      <c r="AT2099"/>
      <c r="AU2099"/>
      <c r="AV2099"/>
    </row>
    <row r="2100" spans="27:48" ht="23.45" customHeight="1" x14ac:dyDescent="0.2">
      <c r="AA2100" s="97"/>
      <c r="AB2100" s="97"/>
      <c r="AC2100" s="97"/>
      <c r="AD2100" s="97"/>
      <c r="AE2100" s="97"/>
      <c r="AF2100" s="93"/>
      <c r="AG2100" s="93"/>
      <c r="AH2100" s="93"/>
      <c r="AI2100" s="30"/>
      <c r="AJ2100" s="30"/>
      <c r="AK2100" s="30"/>
      <c r="AL2100" s="30"/>
      <c r="AM2100" s="109"/>
      <c r="AN2100" s="109"/>
      <c r="AO2100" s="30"/>
      <c r="AP2100" s="109" t="s">
        <v>2833</v>
      </c>
      <c r="AQ2100"/>
      <c r="AR2100"/>
      <c r="AS2100"/>
      <c r="AT2100"/>
      <c r="AU2100"/>
      <c r="AV2100"/>
    </row>
    <row r="2101" spans="27:48" ht="23.45" customHeight="1" x14ac:dyDescent="0.2">
      <c r="AA2101" s="97"/>
      <c r="AB2101" s="97"/>
      <c r="AC2101" s="97"/>
      <c r="AD2101" s="97"/>
      <c r="AE2101" s="97"/>
      <c r="AF2101" s="93"/>
      <c r="AG2101" s="93"/>
      <c r="AH2101" s="93"/>
      <c r="AI2101" s="30"/>
      <c r="AJ2101" s="30"/>
      <c r="AK2101" s="30"/>
      <c r="AL2101" s="30"/>
      <c r="AM2101" s="109"/>
      <c r="AN2101" s="109"/>
      <c r="AO2101" s="30"/>
      <c r="AP2101" s="109" t="s">
        <v>2834</v>
      </c>
      <c r="AQ2101"/>
      <c r="AR2101"/>
      <c r="AS2101"/>
      <c r="AT2101"/>
      <c r="AU2101"/>
      <c r="AV2101"/>
    </row>
    <row r="2102" spans="27:48" ht="23.45" customHeight="1" x14ac:dyDescent="0.2">
      <c r="AA2102" s="97"/>
      <c r="AB2102" s="97"/>
      <c r="AC2102" s="97"/>
      <c r="AD2102" s="97"/>
      <c r="AE2102" s="97"/>
      <c r="AF2102" s="93"/>
      <c r="AG2102" s="93"/>
      <c r="AH2102" s="93"/>
      <c r="AI2102" s="30"/>
      <c r="AJ2102" s="30"/>
      <c r="AK2102" s="30"/>
      <c r="AL2102" s="30"/>
      <c r="AM2102" s="109"/>
      <c r="AN2102" s="109"/>
      <c r="AO2102" s="30"/>
      <c r="AP2102" s="109" t="s">
        <v>2835</v>
      </c>
      <c r="AQ2102"/>
      <c r="AR2102"/>
      <c r="AS2102"/>
      <c r="AT2102"/>
      <c r="AU2102"/>
      <c r="AV2102"/>
    </row>
    <row r="2103" spans="27:48" ht="23.45" customHeight="1" x14ac:dyDescent="0.2">
      <c r="AA2103" s="97"/>
      <c r="AB2103" s="97"/>
      <c r="AC2103" s="97"/>
      <c r="AD2103" s="97"/>
      <c r="AE2103" s="97"/>
      <c r="AF2103" s="93"/>
      <c r="AG2103" s="93"/>
      <c r="AH2103" s="93"/>
      <c r="AI2103" s="30"/>
      <c r="AJ2103" s="30"/>
      <c r="AK2103" s="30"/>
      <c r="AL2103" s="30"/>
      <c r="AM2103" s="109"/>
      <c r="AN2103" s="109"/>
      <c r="AO2103" s="30"/>
      <c r="AP2103" s="109" t="s">
        <v>2836</v>
      </c>
      <c r="AQ2103"/>
      <c r="AR2103"/>
      <c r="AS2103"/>
      <c r="AT2103"/>
      <c r="AU2103"/>
      <c r="AV2103"/>
    </row>
    <row r="2104" spans="27:48" ht="23.45" customHeight="1" x14ac:dyDescent="0.2">
      <c r="AA2104" s="97"/>
      <c r="AB2104" s="97"/>
      <c r="AC2104" s="97"/>
      <c r="AD2104" s="97"/>
      <c r="AE2104" s="97"/>
      <c r="AF2104" s="93"/>
      <c r="AG2104" s="93"/>
      <c r="AH2104" s="93"/>
      <c r="AI2104" s="30"/>
      <c r="AJ2104" s="30"/>
      <c r="AK2104" s="30"/>
      <c r="AL2104" s="30"/>
      <c r="AM2104" s="109"/>
      <c r="AN2104" s="109"/>
      <c r="AO2104" s="30"/>
      <c r="AP2104" s="109" t="s">
        <v>2837</v>
      </c>
      <c r="AQ2104"/>
      <c r="AR2104"/>
      <c r="AS2104"/>
      <c r="AT2104"/>
      <c r="AU2104"/>
      <c r="AV2104"/>
    </row>
    <row r="2105" spans="27:48" ht="23.45" customHeight="1" x14ac:dyDescent="0.2">
      <c r="AA2105" s="97"/>
      <c r="AB2105" s="97"/>
      <c r="AC2105" s="97"/>
      <c r="AD2105" s="97"/>
      <c r="AE2105" s="97"/>
      <c r="AF2105" s="93"/>
      <c r="AG2105" s="93"/>
      <c r="AH2105" s="93"/>
      <c r="AI2105" s="30"/>
      <c r="AJ2105" s="30"/>
      <c r="AK2105" s="30"/>
      <c r="AL2105" s="30"/>
      <c r="AM2105" s="109"/>
      <c r="AN2105" s="109"/>
      <c r="AO2105" s="30"/>
      <c r="AP2105" s="109" t="s">
        <v>2838</v>
      </c>
      <c r="AQ2105"/>
      <c r="AR2105"/>
      <c r="AS2105"/>
      <c r="AT2105"/>
      <c r="AU2105"/>
      <c r="AV2105"/>
    </row>
    <row r="2106" spans="27:48" ht="23.45" customHeight="1" x14ac:dyDescent="0.2">
      <c r="AA2106" s="97"/>
      <c r="AB2106" s="97"/>
      <c r="AC2106" s="97"/>
      <c r="AD2106" s="97"/>
      <c r="AE2106" s="97"/>
      <c r="AF2106" s="93"/>
      <c r="AG2106" s="93"/>
      <c r="AH2106" s="93"/>
      <c r="AI2106" s="30"/>
      <c r="AJ2106" s="30"/>
      <c r="AK2106" s="30"/>
      <c r="AL2106" s="30"/>
      <c r="AM2106" s="109"/>
      <c r="AN2106" s="109"/>
      <c r="AO2106" s="30"/>
      <c r="AP2106" s="109" t="s">
        <v>2839</v>
      </c>
      <c r="AQ2106"/>
      <c r="AR2106"/>
      <c r="AS2106"/>
      <c r="AT2106"/>
      <c r="AU2106"/>
      <c r="AV2106"/>
    </row>
    <row r="2107" spans="27:48" ht="23.45" customHeight="1" x14ac:dyDescent="0.2">
      <c r="AA2107" s="97"/>
      <c r="AB2107" s="97"/>
      <c r="AC2107" s="97"/>
      <c r="AD2107" s="97"/>
      <c r="AE2107" s="97"/>
      <c r="AF2107" s="93"/>
      <c r="AG2107" s="93"/>
      <c r="AH2107" s="93"/>
      <c r="AI2107" s="30"/>
      <c r="AJ2107" s="30"/>
      <c r="AK2107" s="30"/>
      <c r="AL2107" s="30"/>
      <c r="AM2107" s="109"/>
      <c r="AN2107" s="109"/>
      <c r="AO2107" s="30"/>
      <c r="AP2107" s="109" t="s">
        <v>2840</v>
      </c>
      <c r="AQ2107"/>
      <c r="AR2107"/>
      <c r="AS2107"/>
      <c r="AT2107"/>
      <c r="AU2107"/>
      <c r="AV2107"/>
    </row>
    <row r="2108" spans="27:48" ht="23.45" customHeight="1" x14ac:dyDescent="0.2">
      <c r="AA2108" s="97"/>
      <c r="AB2108" s="97"/>
      <c r="AC2108" s="97"/>
      <c r="AD2108" s="97"/>
      <c r="AE2108" s="97"/>
      <c r="AF2108" s="93"/>
      <c r="AG2108" s="93"/>
      <c r="AH2108" s="93"/>
      <c r="AI2108" s="30"/>
      <c r="AJ2108" s="30"/>
      <c r="AK2108" s="30"/>
      <c r="AL2108" s="30"/>
      <c r="AM2108" s="109"/>
      <c r="AN2108" s="109"/>
      <c r="AO2108" s="30"/>
      <c r="AP2108" s="109" t="s">
        <v>2841</v>
      </c>
      <c r="AQ2108"/>
      <c r="AR2108"/>
      <c r="AS2108"/>
      <c r="AT2108"/>
      <c r="AU2108"/>
      <c r="AV2108"/>
    </row>
    <row r="2109" spans="27:48" ht="23.45" customHeight="1" x14ac:dyDescent="0.2">
      <c r="AA2109" s="97"/>
      <c r="AB2109" s="97"/>
      <c r="AC2109" s="97"/>
      <c r="AD2109" s="97"/>
      <c r="AE2109" s="97"/>
      <c r="AF2109" s="93"/>
      <c r="AG2109" s="93"/>
      <c r="AH2109" s="93"/>
      <c r="AI2109" s="30"/>
      <c r="AJ2109" s="30"/>
      <c r="AK2109" s="30"/>
      <c r="AL2109" s="30"/>
      <c r="AM2109" s="109"/>
      <c r="AN2109" s="109"/>
      <c r="AO2109" s="30"/>
      <c r="AP2109" s="109" t="s">
        <v>2842</v>
      </c>
      <c r="AQ2109"/>
      <c r="AR2109"/>
      <c r="AS2109"/>
      <c r="AT2109"/>
      <c r="AU2109"/>
      <c r="AV2109"/>
    </row>
    <row r="2110" spans="27:48" ht="23.45" customHeight="1" x14ac:dyDescent="0.2">
      <c r="AA2110" s="97"/>
      <c r="AB2110" s="97"/>
      <c r="AC2110" s="97"/>
      <c r="AD2110" s="97"/>
      <c r="AE2110" s="97"/>
      <c r="AF2110" s="93"/>
      <c r="AG2110" s="93"/>
      <c r="AH2110" s="93"/>
      <c r="AI2110" s="30"/>
      <c r="AJ2110" s="30"/>
      <c r="AK2110" s="30"/>
      <c r="AL2110" s="30"/>
      <c r="AM2110" s="109"/>
      <c r="AN2110" s="109"/>
      <c r="AO2110" s="30"/>
      <c r="AP2110" s="109" t="s">
        <v>2843</v>
      </c>
      <c r="AQ2110"/>
      <c r="AR2110"/>
      <c r="AS2110"/>
      <c r="AT2110"/>
      <c r="AU2110"/>
      <c r="AV2110"/>
    </row>
    <row r="2111" spans="27:48" ht="23.45" customHeight="1" x14ac:dyDescent="0.2">
      <c r="AA2111" s="97"/>
      <c r="AB2111" s="97"/>
      <c r="AC2111" s="97"/>
      <c r="AD2111" s="97"/>
      <c r="AE2111" s="97"/>
      <c r="AF2111" s="93"/>
      <c r="AG2111" s="93"/>
      <c r="AH2111" s="93"/>
      <c r="AI2111" s="30"/>
      <c r="AJ2111" s="30"/>
      <c r="AK2111" s="30"/>
      <c r="AL2111" s="30"/>
      <c r="AM2111" s="109"/>
      <c r="AN2111" s="109"/>
      <c r="AO2111" s="30"/>
      <c r="AP2111" s="109" t="s">
        <v>2844</v>
      </c>
      <c r="AQ2111"/>
      <c r="AR2111"/>
      <c r="AS2111"/>
      <c r="AT2111"/>
      <c r="AU2111"/>
      <c r="AV2111"/>
    </row>
    <row r="2112" spans="27:48" ht="23.45" customHeight="1" x14ac:dyDescent="0.2">
      <c r="AA2112" s="97"/>
      <c r="AB2112" s="97"/>
      <c r="AC2112" s="97"/>
      <c r="AD2112" s="97"/>
      <c r="AE2112" s="97"/>
      <c r="AF2112" s="93"/>
      <c r="AG2112" s="93"/>
      <c r="AH2112" s="93"/>
      <c r="AI2112" s="30"/>
      <c r="AJ2112" s="30"/>
      <c r="AK2112" s="30"/>
      <c r="AL2112" s="30"/>
      <c r="AM2112" s="109"/>
      <c r="AN2112" s="109"/>
      <c r="AO2112" s="30"/>
      <c r="AP2112" s="109" t="s">
        <v>2845</v>
      </c>
      <c r="AQ2112"/>
      <c r="AR2112"/>
      <c r="AS2112"/>
      <c r="AT2112"/>
      <c r="AU2112"/>
      <c r="AV2112"/>
    </row>
    <row r="2113" spans="27:48" ht="23.45" customHeight="1" x14ac:dyDescent="0.2">
      <c r="AA2113" s="97"/>
      <c r="AB2113" s="97"/>
      <c r="AC2113" s="97"/>
      <c r="AD2113" s="97"/>
      <c r="AE2113" s="97"/>
      <c r="AF2113" s="93"/>
      <c r="AG2113" s="93"/>
      <c r="AH2113" s="93"/>
      <c r="AI2113" s="30"/>
      <c r="AJ2113" s="30"/>
      <c r="AK2113" s="30"/>
      <c r="AL2113" s="30"/>
      <c r="AM2113" s="109"/>
      <c r="AN2113" s="109"/>
      <c r="AO2113" s="30"/>
      <c r="AP2113" s="109" t="s">
        <v>2846</v>
      </c>
      <c r="AQ2113"/>
      <c r="AR2113"/>
      <c r="AS2113"/>
      <c r="AT2113"/>
      <c r="AU2113"/>
      <c r="AV2113"/>
    </row>
    <row r="2114" spans="27:48" ht="23.45" customHeight="1" x14ac:dyDescent="0.2">
      <c r="AA2114" s="97"/>
      <c r="AB2114" s="97"/>
      <c r="AC2114" s="97"/>
      <c r="AD2114" s="97"/>
      <c r="AE2114" s="97"/>
      <c r="AF2114" s="93"/>
      <c r="AG2114" s="93"/>
      <c r="AH2114" s="93"/>
      <c r="AI2114" s="30"/>
      <c r="AJ2114" s="30"/>
      <c r="AK2114" s="30"/>
      <c r="AL2114" s="30"/>
      <c r="AM2114" s="109"/>
      <c r="AN2114" s="109"/>
      <c r="AO2114" s="30"/>
      <c r="AP2114" s="109" t="s">
        <v>2847</v>
      </c>
      <c r="AQ2114"/>
      <c r="AR2114"/>
      <c r="AS2114"/>
      <c r="AT2114"/>
      <c r="AU2114"/>
      <c r="AV2114"/>
    </row>
    <row r="2115" spans="27:48" ht="23.45" customHeight="1" x14ac:dyDescent="0.2">
      <c r="AA2115" s="97"/>
      <c r="AB2115" s="97"/>
      <c r="AC2115" s="97"/>
      <c r="AD2115" s="97"/>
      <c r="AE2115" s="97"/>
      <c r="AF2115" s="93"/>
      <c r="AG2115" s="93"/>
      <c r="AH2115" s="93"/>
      <c r="AI2115" s="30"/>
      <c r="AJ2115" s="30"/>
      <c r="AK2115" s="30"/>
      <c r="AL2115" s="30"/>
      <c r="AM2115" s="109"/>
      <c r="AN2115" s="109"/>
      <c r="AO2115" s="30"/>
      <c r="AP2115" s="109" t="s">
        <v>2848</v>
      </c>
      <c r="AQ2115"/>
      <c r="AR2115"/>
      <c r="AS2115"/>
      <c r="AT2115"/>
      <c r="AU2115"/>
      <c r="AV2115"/>
    </row>
    <row r="2116" spans="27:48" ht="23.45" customHeight="1" x14ac:dyDescent="0.2">
      <c r="AA2116" s="97"/>
      <c r="AB2116" s="97"/>
      <c r="AC2116" s="97"/>
      <c r="AD2116" s="97"/>
      <c r="AE2116" s="97"/>
      <c r="AF2116" s="93"/>
      <c r="AG2116" s="93"/>
      <c r="AH2116" s="93"/>
      <c r="AI2116" s="30"/>
      <c r="AJ2116" s="30"/>
      <c r="AK2116" s="30"/>
      <c r="AL2116" s="30"/>
      <c r="AM2116" s="109"/>
      <c r="AN2116" s="109"/>
      <c r="AO2116" s="30"/>
      <c r="AP2116" s="109" t="s">
        <v>2849</v>
      </c>
      <c r="AQ2116"/>
      <c r="AR2116"/>
      <c r="AS2116"/>
      <c r="AT2116"/>
      <c r="AU2116"/>
      <c r="AV2116"/>
    </row>
    <row r="2117" spans="27:48" ht="23.45" customHeight="1" x14ac:dyDescent="0.2">
      <c r="AA2117" s="97"/>
      <c r="AB2117" s="97"/>
      <c r="AC2117" s="97"/>
      <c r="AD2117" s="97"/>
      <c r="AE2117" s="97"/>
      <c r="AF2117" s="93"/>
      <c r="AG2117" s="93"/>
      <c r="AH2117" s="93"/>
      <c r="AI2117" s="30"/>
      <c r="AJ2117" s="30"/>
      <c r="AK2117" s="30"/>
      <c r="AL2117" s="30"/>
      <c r="AM2117" s="109"/>
      <c r="AN2117" s="109"/>
      <c r="AO2117" s="30"/>
      <c r="AP2117" s="109" t="s">
        <v>2850</v>
      </c>
      <c r="AQ2117"/>
      <c r="AR2117"/>
      <c r="AS2117"/>
      <c r="AT2117"/>
      <c r="AU2117"/>
      <c r="AV2117"/>
    </row>
    <row r="2118" spans="27:48" ht="23.45" customHeight="1" x14ac:dyDescent="0.2">
      <c r="AA2118" s="97"/>
      <c r="AB2118" s="97"/>
      <c r="AC2118" s="97"/>
      <c r="AD2118" s="97"/>
      <c r="AE2118" s="97"/>
      <c r="AF2118" s="93"/>
      <c r="AG2118" s="93"/>
      <c r="AH2118" s="93"/>
      <c r="AI2118" s="30"/>
      <c r="AJ2118" s="30"/>
      <c r="AK2118" s="30"/>
      <c r="AL2118" s="30"/>
      <c r="AM2118" s="109"/>
      <c r="AN2118" s="109"/>
      <c r="AO2118" s="30"/>
      <c r="AP2118" s="109" t="s">
        <v>2851</v>
      </c>
      <c r="AQ2118"/>
      <c r="AR2118"/>
      <c r="AS2118"/>
      <c r="AT2118"/>
      <c r="AU2118"/>
      <c r="AV2118"/>
    </row>
    <row r="2119" spans="27:48" ht="23.45" customHeight="1" x14ac:dyDescent="0.2">
      <c r="AA2119" s="97"/>
      <c r="AB2119" s="97"/>
      <c r="AC2119" s="97"/>
      <c r="AD2119" s="97"/>
      <c r="AE2119" s="97"/>
      <c r="AF2119" s="93"/>
      <c r="AG2119" s="93"/>
      <c r="AH2119" s="93"/>
      <c r="AI2119" s="30"/>
      <c r="AJ2119" s="30"/>
      <c r="AK2119" s="30"/>
      <c r="AL2119" s="30"/>
      <c r="AM2119" s="109"/>
      <c r="AN2119" s="109"/>
      <c r="AO2119" s="30"/>
      <c r="AP2119" s="109" t="s">
        <v>2852</v>
      </c>
      <c r="AQ2119"/>
      <c r="AR2119"/>
      <c r="AS2119"/>
      <c r="AT2119"/>
      <c r="AU2119"/>
      <c r="AV2119"/>
    </row>
    <row r="2120" spans="27:48" ht="23.45" customHeight="1" x14ac:dyDescent="0.2">
      <c r="AA2120" s="97"/>
      <c r="AB2120" s="97"/>
      <c r="AC2120" s="97"/>
      <c r="AD2120" s="97"/>
      <c r="AE2120" s="97"/>
      <c r="AF2120" s="93"/>
      <c r="AG2120" s="93"/>
      <c r="AH2120" s="93"/>
      <c r="AI2120" s="30"/>
      <c r="AJ2120" s="30"/>
      <c r="AK2120" s="30"/>
      <c r="AL2120" s="30"/>
      <c r="AM2120" s="109"/>
      <c r="AN2120" s="109"/>
      <c r="AO2120" s="30"/>
      <c r="AP2120" s="109" t="s">
        <v>2853</v>
      </c>
      <c r="AQ2120"/>
      <c r="AR2120"/>
      <c r="AS2120"/>
      <c r="AT2120"/>
      <c r="AU2120"/>
      <c r="AV2120"/>
    </row>
    <row r="2121" spans="27:48" ht="23.45" customHeight="1" x14ac:dyDescent="0.2">
      <c r="AA2121" s="97"/>
      <c r="AB2121" s="97"/>
      <c r="AC2121" s="97"/>
      <c r="AD2121" s="97"/>
      <c r="AE2121" s="97"/>
      <c r="AF2121" s="93"/>
      <c r="AG2121" s="93"/>
      <c r="AH2121" s="93"/>
      <c r="AI2121" s="30"/>
      <c r="AJ2121" s="30"/>
      <c r="AK2121" s="30"/>
      <c r="AL2121" s="30"/>
      <c r="AM2121" s="109"/>
      <c r="AN2121" s="109"/>
      <c r="AO2121" s="30"/>
      <c r="AP2121" s="109" t="s">
        <v>2854</v>
      </c>
      <c r="AQ2121"/>
      <c r="AR2121"/>
      <c r="AS2121"/>
      <c r="AT2121"/>
      <c r="AU2121"/>
      <c r="AV2121"/>
    </row>
    <row r="2122" spans="27:48" ht="23.45" customHeight="1" x14ac:dyDescent="0.2">
      <c r="AA2122" s="97"/>
      <c r="AB2122" s="97"/>
      <c r="AC2122" s="97"/>
      <c r="AD2122" s="97"/>
      <c r="AE2122" s="97"/>
      <c r="AF2122" s="93"/>
      <c r="AG2122" s="93"/>
      <c r="AH2122" s="93"/>
      <c r="AI2122" s="30"/>
      <c r="AJ2122" s="30"/>
      <c r="AK2122" s="30"/>
      <c r="AL2122" s="30"/>
      <c r="AM2122" s="109"/>
      <c r="AN2122" s="109"/>
      <c r="AO2122" s="30"/>
      <c r="AP2122" s="109" t="s">
        <v>2855</v>
      </c>
      <c r="AQ2122"/>
      <c r="AR2122"/>
      <c r="AS2122"/>
      <c r="AT2122"/>
      <c r="AU2122"/>
      <c r="AV2122"/>
    </row>
    <row r="2123" spans="27:48" ht="23.45" customHeight="1" x14ac:dyDescent="0.2">
      <c r="AA2123" s="97"/>
      <c r="AB2123" s="97"/>
      <c r="AC2123" s="97"/>
      <c r="AD2123" s="97"/>
      <c r="AE2123" s="97"/>
      <c r="AF2123" s="93"/>
      <c r="AG2123" s="93"/>
      <c r="AH2123" s="93"/>
      <c r="AI2123" s="30"/>
      <c r="AJ2123" s="30"/>
      <c r="AK2123" s="30"/>
      <c r="AL2123" s="30"/>
      <c r="AM2123" s="109"/>
      <c r="AN2123" s="109"/>
      <c r="AO2123" s="30"/>
      <c r="AP2123" s="109" t="s">
        <v>2856</v>
      </c>
      <c r="AQ2123"/>
      <c r="AR2123"/>
      <c r="AS2123"/>
      <c r="AT2123"/>
      <c r="AU2123"/>
      <c r="AV2123"/>
    </row>
    <row r="2124" spans="27:48" ht="23.45" customHeight="1" x14ac:dyDescent="0.2">
      <c r="AA2124" s="97"/>
      <c r="AB2124" s="97"/>
      <c r="AC2124" s="97"/>
      <c r="AD2124" s="97"/>
      <c r="AE2124" s="97"/>
      <c r="AF2124" s="93"/>
      <c r="AG2124" s="93"/>
      <c r="AH2124" s="93"/>
      <c r="AI2124" s="30"/>
      <c r="AJ2124" s="30"/>
      <c r="AK2124" s="30"/>
      <c r="AL2124" s="30"/>
      <c r="AM2124" s="109"/>
      <c r="AN2124" s="109"/>
      <c r="AO2124" s="30"/>
      <c r="AP2124" s="109" t="s">
        <v>2857</v>
      </c>
      <c r="AQ2124"/>
      <c r="AR2124"/>
      <c r="AS2124"/>
      <c r="AT2124"/>
      <c r="AU2124"/>
      <c r="AV2124"/>
    </row>
    <row r="2125" spans="27:48" ht="23.45" customHeight="1" x14ac:dyDescent="0.2">
      <c r="AA2125" s="97"/>
      <c r="AB2125" s="97"/>
      <c r="AC2125" s="97"/>
      <c r="AD2125" s="97"/>
      <c r="AE2125" s="97"/>
      <c r="AF2125" s="93"/>
      <c r="AG2125" s="93"/>
      <c r="AH2125" s="93"/>
      <c r="AI2125" s="30"/>
      <c r="AJ2125" s="30"/>
      <c r="AK2125" s="30"/>
      <c r="AL2125" s="30"/>
      <c r="AM2125" s="109"/>
      <c r="AN2125" s="109"/>
      <c r="AO2125" s="30"/>
      <c r="AP2125" s="109" t="s">
        <v>2858</v>
      </c>
      <c r="AQ2125"/>
      <c r="AR2125"/>
      <c r="AS2125"/>
      <c r="AT2125"/>
      <c r="AU2125"/>
      <c r="AV2125"/>
    </row>
    <row r="2126" spans="27:48" ht="23.45" customHeight="1" x14ac:dyDescent="0.2">
      <c r="AA2126" s="97"/>
      <c r="AB2126" s="97"/>
      <c r="AC2126" s="97"/>
      <c r="AD2126" s="97"/>
      <c r="AE2126" s="97"/>
      <c r="AF2126" s="93"/>
      <c r="AG2126" s="93"/>
      <c r="AH2126" s="93"/>
      <c r="AI2126" s="30"/>
      <c r="AJ2126" s="30"/>
      <c r="AK2126" s="30"/>
      <c r="AL2126" s="30"/>
      <c r="AM2126" s="109"/>
      <c r="AN2126" s="109"/>
      <c r="AO2126" s="30"/>
      <c r="AP2126" s="109" t="s">
        <v>2859</v>
      </c>
      <c r="AQ2126"/>
      <c r="AR2126"/>
      <c r="AS2126"/>
      <c r="AT2126"/>
      <c r="AU2126"/>
      <c r="AV2126"/>
    </row>
    <row r="2127" spans="27:48" ht="23.45" customHeight="1" x14ac:dyDescent="0.2">
      <c r="AA2127" s="97"/>
      <c r="AB2127" s="97"/>
      <c r="AC2127" s="97"/>
      <c r="AD2127" s="97"/>
      <c r="AE2127" s="97"/>
      <c r="AF2127" s="93"/>
      <c r="AG2127" s="93"/>
      <c r="AH2127" s="93"/>
      <c r="AI2127" s="30"/>
      <c r="AJ2127" s="30"/>
      <c r="AK2127" s="30"/>
      <c r="AL2127" s="30"/>
      <c r="AM2127" s="109"/>
      <c r="AN2127" s="109"/>
      <c r="AO2127" s="30"/>
      <c r="AP2127" s="109" t="s">
        <v>2860</v>
      </c>
      <c r="AQ2127"/>
      <c r="AR2127"/>
      <c r="AS2127"/>
      <c r="AT2127"/>
      <c r="AU2127"/>
      <c r="AV2127"/>
    </row>
    <row r="2128" spans="27:48" ht="23.45" customHeight="1" x14ac:dyDescent="0.2">
      <c r="AA2128" s="97"/>
      <c r="AB2128" s="97"/>
      <c r="AC2128" s="97"/>
      <c r="AD2128" s="97"/>
      <c r="AE2128" s="97"/>
      <c r="AF2128" s="93"/>
      <c r="AG2128" s="93"/>
      <c r="AH2128" s="93"/>
      <c r="AI2128" s="30"/>
      <c r="AJ2128" s="30"/>
      <c r="AK2128" s="30"/>
      <c r="AL2128" s="30"/>
      <c r="AM2128" s="109"/>
      <c r="AN2128" s="109"/>
      <c r="AO2128" s="30"/>
      <c r="AP2128" s="109" t="s">
        <v>2861</v>
      </c>
      <c r="AQ2128"/>
      <c r="AR2128"/>
      <c r="AS2128"/>
      <c r="AT2128"/>
      <c r="AU2128"/>
      <c r="AV2128"/>
    </row>
    <row r="2129" spans="27:48" ht="23.45" customHeight="1" x14ac:dyDescent="0.2">
      <c r="AA2129" s="97"/>
      <c r="AB2129" s="97"/>
      <c r="AC2129" s="97"/>
      <c r="AD2129" s="97"/>
      <c r="AE2129" s="97"/>
      <c r="AF2129" s="93"/>
      <c r="AG2129" s="93"/>
      <c r="AH2129" s="93"/>
      <c r="AI2129" s="30"/>
      <c r="AJ2129" s="30"/>
      <c r="AK2129" s="30"/>
      <c r="AL2129" s="30"/>
      <c r="AM2129" s="109"/>
      <c r="AN2129" s="109"/>
      <c r="AO2129" s="30"/>
      <c r="AP2129" s="109" t="s">
        <v>2862</v>
      </c>
      <c r="AQ2129"/>
      <c r="AR2129"/>
      <c r="AS2129"/>
      <c r="AT2129"/>
      <c r="AU2129"/>
      <c r="AV2129"/>
    </row>
    <row r="2130" spans="27:48" ht="23.45" customHeight="1" x14ac:dyDescent="0.2">
      <c r="AA2130" s="97"/>
      <c r="AB2130" s="97"/>
      <c r="AC2130" s="97"/>
      <c r="AD2130" s="97"/>
      <c r="AE2130" s="97"/>
      <c r="AF2130" s="93"/>
      <c r="AG2130" s="93"/>
      <c r="AH2130" s="93"/>
      <c r="AI2130" s="30"/>
      <c r="AJ2130" s="30"/>
      <c r="AK2130" s="30"/>
      <c r="AL2130" s="30"/>
      <c r="AM2130" s="109"/>
      <c r="AN2130" s="109"/>
      <c r="AO2130" s="30"/>
      <c r="AP2130" s="109" t="s">
        <v>2863</v>
      </c>
      <c r="AQ2130"/>
      <c r="AR2130"/>
      <c r="AS2130"/>
      <c r="AT2130"/>
      <c r="AU2130"/>
      <c r="AV2130"/>
    </row>
    <row r="2131" spans="27:48" ht="23.45" customHeight="1" x14ac:dyDescent="0.2">
      <c r="AA2131" s="97"/>
      <c r="AB2131" s="97"/>
      <c r="AC2131" s="97"/>
      <c r="AD2131" s="97"/>
      <c r="AE2131" s="97"/>
      <c r="AF2131" s="93"/>
      <c r="AG2131" s="93"/>
      <c r="AH2131" s="93"/>
      <c r="AI2131" s="30"/>
      <c r="AJ2131" s="30"/>
      <c r="AK2131" s="30"/>
      <c r="AL2131" s="30"/>
      <c r="AM2131" s="109"/>
      <c r="AN2131" s="109"/>
      <c r="AO2131" s="30"/>
      <c r="AP2131" s="109" t="s">
        <v>2864</v>
      </c>
      <c r="AQ2131"/>
      <c r="AR2131"/>
      <c r="AS2131"/>
      <c r="AT2131"/>
      <c r="AU2131"/>
      <c r="AV2131"/>
    </row>
    <row r="2132" spans="27:48" ht="23.45" customHeight="1" x14ac:dyDescent="0.2">
      <c r="AA2132" s="97"/>
      <c r="AB2132" s="97"/>
      <c r="AC2132" s="97"/>
      <c r="AD2132" s="97"/>
      <c r="AE2132" s="97"/>
      <c r="AF2132" s="93"/>
      <c r="AG2132" s="93"/>
      <c r="AH2132" s="93"/>
      <c r="AI2132" s="30"/>
      <c r="AJ2132" s="30"/>
      <c r="AK2132" s="30"/>
      <c r="AL2132" s="30"/>
      <c r="AM2132" s="109"/>
      <c r="AN2132" s="109"/>
      <c r="AO2132" s="30"/>
      <c r="AP2132" s="109" t="s">
        <v>2865</v>
      </c>
      <c r="AQ2132"/>
      <c r="AR2132"/>
      <c r="AS2132"/>
      <c r="AT2132"/>
      <c r="AU2132"/>
      <c r="AV2132"/>
    </row>
    <row r="2133" spans="27:48" ht="23.45" customHeight="1" x14ac:dyDescent="0.2">
      <c r="AA2133" s="97"/>
      <c r="AB2133" s="97"/>
      <c r="AC2133" s="97"/>
      <c r="AD2133" s="97"/>
      <c r="AE2133" s="97"/>
      <c r="AF2133" s="93"/>
      <c r="AG2133" s="93"/>
      <c r="AH2133" s="93"/>
      <c r="AI2133" s="30"/>
      <c r="AJ2133" s="30"/>
      <c r="AK2133" s="30"/>
      <c r="AL2133" s="30"/>
      <c r="AM2133" s="109"/>
      <c r="AN2133" s="109"/>
      <c r="AO2133" s="30"/>
      <c r="AP2133" s="109" t="s">
        <v>2866</v>
      </c>
      <c r="AQ2133"/>
      <c r="AR2133"/>
      <c r="AS2133"/>
      <c r="AT2133"/>
      <c r="AU2133"/>
      <c r="AV2133"/>
    </row>
    <row r="2134" spans="27:48" ht="23.45" customHeight="1" x14ac:dyDescent="0.2">
      <c r="AA2134" s="97"/>
      <c r="AB2134" s="97"/>
      <c r="AC2134" s="97"/>
      <c r="AD2134" s="97"/>
      <c r="AE2134" s="97"/>
      <c r="AF2134" s="93"/>
      <c r="AG2134" s="93"/>
      <c r="AH2134" s="93"/>
      <c r="AI2134" s="30"/>
      <c r="AJ2134" s="30"/>
      <c r="AK2134" s="30"/>
      <c r="AL2134" s="30"/>
      <c r="AM2134" s="109"/>
      <c r="AN2134" s="109"/>
      <c r="AO2134" s="30"/>
      <c r="AP2134" s="109" t="s">
        <v>2867</v>
      </c>
      <c r="AQ2134"/>
      <c r="AR2134"/>
      <c r="AS2134"/>
      <c r="AT2134"/>
      <c r="AU2134"/>
      <c r="AV2134"/>
    </row>
    <row r="2135" spans="27:48" ht="23.45" customHeight="1" x14ac:dyDescent="0.2">
      <c r="AA2135" s="97"/>
      <c r="AB2135" s="97"/>
      <c r="AC2135" s="97"/>
      <c r="AD2135" s="97"/>
      <c r="AE2135" s="97"/>
      <c r="AF2135" s="93"/>
      <c r="AG2135" s="93"/>
      <c r="AH2135" s="93"/>
      <c r="AI2135" s="30"/>
      <c r="AJ2135" s="30"/>
      <c r="AK2135" s="30"/>
      <c r="AL2135" s="30"/>
      <c r="AM2135" s="109"/>
      <c r="AN2135" s="109"/>
      <c r="AO2135" s="30"/>
      <c r="AP2135" s="109" t="s">
        <v>2868</v>
      </c>
      <c r="AQ2135"/>
      <c r="AR2135"/>
      <c r="AS2135"/>
      <c r="AT2135"/>
      <c r="AU2135"/>
      <c r="AV2135"/>
    </row>
    <row r="2136" spans="27:48" ht="23.45" customHeight="1" x14ac:dyDescent="0.2">
      <c r="AA2136" s="97"/>
      <c r="AB2136" s="97"/>
      <c r="AC2136" s="97"/>
      <c r="AD2136" s="97"/>
      <c r="AE2136" s="97"/>
      <c r="AF2136" s="93"/>
      <c r="AG2136" s="93"/>
      <c r="AH2136" s="93"/>
      <c r="AI2136" s="30"/>
      <c r="AJ2136" s="30"/>
      <c r="AK2136" s="30"/>
      <c r="AL2136" s="30"/>
      <c r="AM2136" s="109"/>
      <c r="AN2136" s="109"/>
      <c r="AO2136" s="30"/>
      <c r="AP2136" s="109" t="s">
        <v>2869</v>
      </c>
      <c r="AQ2136"/>
      <c r="AR2136"/>
      <c r="AS2136"/>
      <c r="AT2136"/>
      <c r="AU2136"/>
      <c r="AV2136"/>
    </row>
    <row r="2137" spans="27:48" ht="23.45" customHeight="1" x14ac:dyDescent="0.2">
      <c r="AA2137" s="97"/>
      <c r="AB2137" s="97"/>
      <c r="AC2137" s="97"/>
      <c r="AD2137" s="97"/>
      <c r="AE2137" s="97"/>
      <c r="AF2137" s="93"/>
      <c r="AG2137" s="93"/>
      <c r="AH2137" s="93"/>
      <c r="AI2137" s="30"/>
      <c r="AJ2137" s="30"/>
      <c r="AK2137" s="30"/>
      <c r="AL2137" s="30"/>
      <c r="AM2137" s="109"/>
      <c r="AN2137" s="109"/>
      <c r="AO2137" s="30"/>
      <c r="AP2137" s="109" t="s">
        <v>2870</v>
      </c>
      <c r="AQ2137"/>
      <c r="AR2137"/>
      <c r="AS2137"/>
      <c r="AT2137"/>
      <c r="AU2137"/>
      <c r="AV2137"/>
    </row>
    <row r="2138" spans="27:48" ht="23.45" customHeight="1" x14ac:dyDescent="0.2">
      <c r="AA2138" s="97"/>
      <c r="AB2138" s="97"/>
      <c r="AC2138" s="97"/>
      <c r="AD2138" s="97"/>
      <c r="AE2138" s="97"/>
      <c r="AF2138" s="93"/>
      <c r="AG2138" s="93"/>
      <c r="AH2138" s="93"/>
      <c r="AI2138" s="30"/>
      <c r="AJ2138" s="30"/>
      <c r="AK2138" s="30"/>
      <c r="AL2138" s="30"/>
      <c r="AM2138" s="109"/>
      <c r="AN2138" s="109"/>
      <c r="AO2138" s="30"/>
      <c r="AP2138" s="109" t="s">
        <v>2871</v>
      </c>
      <c r="AQ2138"/>
      <c r="AR2138"/>
      <c r="AS2138"/>
      <c r="AT2138"/>
      <c r="AU2138"/>
      <c r="AV2138"/>
    </row>
    <row r="2139" spans="27:48" ht="23.45" customHeight="1" x14ac:dyDescent="0.2">
      <c r="AA2139" s="97"/>
      <c r="AB2139" s="97"/>
      <c r="AC2139" s="97"/>
      <c r="AD2139" s="97"/>
      <c r="AE2139" s="97"/>
      <c r="AF2139" s="93"/>
      <c r="AG2139" s="93"/>
      <c r="AH2139" s="93"/>
      <c r="AI2139" s="30"/>
      <c r="AJ2139" s="30"/>
      <c r="AK2139" s="30"/>
      <c r="AL2139" s="30"/>
      <c r="AM2139" s="109"/>
      <c r="AN2139" s="109"/>
      <c r="AO2139" s="30"/>
      <c r="AP2139" s="109" t="s">
        <v>2872</v>
      </c>
      <c r="AQ2139"/>
      <c r="AR2139"/>
      <c r="AS2139"/>
      <c r="AT2139"/>
      <c r="AU2139"/>
      <c r="AV2139"/>
    </row>
    <row r="2140" spans="27:48" ht="23.45" customHeight="1" x14ac:dyDescent="0.2">
      <c r="AA2140" s="97"/>
      <c r="AB2140" s="97"/>
      <c r="AC2140" s="97"/>
      <c r="AD2140" s="97"/>
      <c r="AE2140" s="97"/>
      <c r="AF2140" s="93"/>
      <c r="AG2140" s="93"/>
      <c r="AH2140" s="93"/>
      <c r="AI2140" s="30"/>
      <c r="AJ2140" s="30"/>
      <c r="AK2140" s="30"/>
      <c r="AL2140" s="30"/>
      <c r="AM2140" s="109"/>
      <c r="AN2140" s="109"/>
      <c r="AO2140" s="30"/>
      <c r="AP2140" s="109" t="s">
        <v>2873</v>
      </c>
      <c r="AQ2140"/>
      <c r="AR2140"/>
      <c r="AS2140"/>
      <c r="AT2140"/>
      <c r="AU2140"/>
      <c r="AV2140"/>
    </row>
    <row r="2141" spans="27:48" ht="23.45" customHeight="1" x14ac:dyDescent="0.2">
      <c r="AA2141" s="97"/>
      <c r="AB2141" s="97"/>
      <c r="AC2141" s="97"/>
      <c r="AD2141" s="97"/>
      <c r="AE2141" s="97"/>
      <c r="AF2141" s="93"/>
      <c r="AG2141" s="93"/>
      <c r="AH2141" s="93"/>
      <c r="AI2141" s="30"/>
      <c r="AJ2141" s="30"/>
      <c r="AK2141" s="30"/>
      <c r="AL2141" s="30"/>
      <c r="AM2141" s="109"/>
      <c r="AN2141" s="109"/>
      <c r="AO2141" s="30"/>
      <c r="AP2141" s="109" t="s">
        <v>2874</v>
      </c>
      <c r="AQ2141"/>
      <c r="AR2141"/>
      <c r="AS2141"/>
      <c r="AT2141"/>
      <c r="AU2141"/>
      <c r="AV2141"/>
    </row>
    <row r="2142" spans="27:48" ht="23.45" customHeight="1" x14ac:dyDescent="0.2">
      <c r="AA2142" s="97"/>
      <c r="AB2142" s="97"/>
      <c r="AC2142" s="97"/>
      <c r="AD2142" s="97"/>
      <c r="AE2142" s="97"/>
      <c r="AF2142" s="93"/>
      <c r="AG2142" s="93"/>
      <c r="AH2142" s="93"/>
      <c r="AI2142" s="30"/>
      <c r="AJ2142" s="30"/>
      <c r="AK2142" s="30"/>
      <c r="AL2142" s="30"/>
      <c r="AM2142" s="109"/>
      <c r="AN2142" s="109"/>
      <c r="AO2142" s="30"/>
      <c r="AP2142" s="109" t="s">
        <v>2875</v>
      </c>
      <c r="AQ2142"/>
      <c r="AR2142"/>
      <c r="AS2142"/>
      <c r="AT2142"/>
      <c r="AU2142"/>
      <c r="AV2142"/>
    </row>
    <row r="2143" spans="27:48" ht="23.45" customHeight="1" x14ac:dyDescent="0.2">
      <c r="AA2143" s="97"/>
      <c r="AB2143" s="97"/>
      <c r="AC2143" s="97"/>
      <c r="AD2143" s="97"/>
      <c r="AE2143" s="97"/>
      <c r="AF2143" s="93"/>
      <c r="AG2143" s="93"/>
      <c r="AH2143" s="93"/>
      <c r="AI2143" s="30"/>
      <c r="AJ2143" s="30"/>
      <c r="AK2143" s="30"/>
      <c r="AL2143" s="30"/>
      <c r="AM2143" s="109"/>
      <c r="AN2143" s="109"/>
      <c r="AO2143" s="30"/>
      <c r="AP2143" s="109" t="s">
        <v>2876</v>
      </c>
      <c r="AQ2143"/>
      <c r="AR2143"/>
      <c r="AS2143"/>
      <c r="AT2143"/>
      <c r="AU2143"/>
      <c r="AV2143"/>
    </row>
    <row r="2144" spans="27:48" ht="23.45" customHeight="1" x14ac:dyDescent="0.2">
      <c r="AA2144" s="97"/>
      <c r="AB2144" s="97"/>
      <c r="AC2144" s="97"/>
      <c r="AD2144" s="97"/>
      <c r="AE2144" s="97"/>
      <c r="AF2144" s="93"/>
      <c r="AG2144" s="93"/>
      <c r="AH2144" s="93"/>
      <c r="AI2144" s="30"/>
      <c r="AJ2144" s="30"/>
      <c r="AK2144" s="30"/>
      <c r="AL2144" s="30"/>
      <c r="AM2144" s="109"/>
      <c r="AN2144" s="109"/>
      <c r="AO2144" s="30"/>
      <c r="AP2144" s="109" t="s">
        <v>2877</v>
      </c>
      <c r="AQ2144"/>
      <c r="AR2144"/>
      <c r="AS2144"/>
      <c r="AT2144"/>
      <c r="AU2144"/>
      <c r="AV2144"/>
    </row>
    <row r="2145" spans="27:48" ht="23.45" customHeight="1" x14ac:dyDescent="0.2">
      <c r="AA2145" s="97"/>
      <c r="AB2145" s="97"/>
      <c r="AC2145" s="97"/>
      <c r="AD2145" s="97"/>
      <c r="AE2145" s="97"/>
      <c r="AF2145" s="93"/>
      <c r="AG2145" s="93"/>
      <c r="AH2145" s="93"/>
      <c r="AI2145" s="30"/>
      <c r="AJ2145" s="30"/>
      <c r="AK2145" s="30"/>
      <c r="AL2145" s="30"/>
      <c r="AM2145" s="109"/>
      <c r="AN2145" s="109"/>
      <c r="AO2145" s="30"/>
      <c r="AP2145" s="109" t="s">
        <v>2878</v>
      </c>
      <c r="AQ2145"/>
      <c r="AR2145"/>
      <c r="AS2145"/>
      <c r="AT2145"/>
      <c r="AU2145"/>
      <c r="AV2145"/>
    </row>
  </sheetData>
  <sheetProtection algorithmName="SHA-512" hashValue="ibPfs7y4dGmgTt75av7RXcO/cKFu1zK23sWtzBldS6FtRp2AWeBb5qE6KD3nusSv+nzal952unX8v/bYnIcqSQ==" saltValue="HQZIMFl7HDane9AM+Dir7w==" spinCount="100000" sheet="1" formatColumns="0" formatRows="0" selectLockedCells="1"/>
  <mergeCells count="87">
    <mergeCell ref="F39:K39"/>
    <mergeCell ref="C39:E39"/>
    <mergeCell ref="L39:N39"/>
    <mergeCell ref="L40:N40"/>
    <mergeCell ref="L194:N194"/>
    <mergeCell ref="F40:H40"/>
    <mergeCell ref="C140:E140"/>
    <mergeCell ref="C139:E139"/>
    <mergeCell ref="C169:E169"/>
    <mergeCell ref="C40:E40"/>
    <mergeCell ref="B138:E138"/>
    <mergeCell ref="I40:K40"/>
    <mergeCell ref="B151:E151"/>
    <mergeCell ref="B90:H90"/>
    <mergeCell ref="B137:E137"/>
    <mergeCell ref="D36:H36"/>
    <mergeCell ref="B38:N38"/>
    <mergeCell ref="L193:N193"/>
    <mergeCell ref="A194:B194"/>
    <mergeCell ref="C193:K193"/>
    <mergeCell ref="A90:A115"/>
    <mergeCell ref="F58:H58"/>
    <mergeCell ref="C58:E58"/>
    <mergeCell ref="C123:E123"/>
    <mergeCell ref="B124:E124"/>
    <mergeCell ref="B116:H116"/>
    <mergeCell ref="A38:A89"/>
    <mergeCell ref="A116:A191"/>
    <mergeCell ref="A193:B193"/>
    <mergeCell ref="I194:K194"/>
    <mergeCell ref="A192:N192"/>
    <mergeCell ref="G7:J7"/>
    <mergeCell ref="I15:K15"/>
    <mergeCell ref="C15:E15"/>
    <mergeCell ref="F15:H15"/>
    <mergeCell ref="F18:H18"/>
    <mergeCell ref="B18:E18"/>
    <mergeCell ref="B15:B16"/>
    <mergeCell ref="C7:D7"/>
    <mergeCell ref="C8:D8"/>
    <mergeCell ref="C14:K14"/>
    <mergeCell ref="L218:N218"/>
    <mergeCell ref="L219:N219"/>
    <mergeCell ref="C218:K218"/>
    <mergeCell ref="C219:E219"/>
    <mergeCell ref="F219:H219"/>
    <mergeCell ref="A1:K1"/>
    <mergeCell ref="C6:D6"/>
    <mergeCell ref="C5:E5"/>
    <mergeCell ref="G4:H4"/>
    <mergeCell ref="A2:K2"/>
    <mergeCell ref="F3:I3"/>
    <mergeCell ref="D3:E3"/>
    <mergeCell ref="J3:M3"/>
    <mergeCell ref="I4:K4"/>
    <mergeCell ref="I5:K5"/>
    <mergeCell ref="G6:H6"/>
    <mergeCell ref="I6:J6"/>
    <mergeCell ref="G5:H5"/>
    <mergeCell ref="A3:A37"/>
    <mergeCell ref="I18:K18"/>
    <mergeCell ref="C9:D9"/>
    <mergeCell ref="A217:B217"/>
    <mergeCell ref="F194:H194"/>
    <mergeCell ref="A277:B277"/>
    <mergeCell ref="A220:B220"/>
    <mergeCell ref="I219:K219"/>
    <mergeCell ref="A218:B218"/>
    <mergeCell ref="A195:B195"/>
    <mergeCell ref="C194:E194"/>
    <mergeCell ref="A247:B247"/>
    <mergeCell ref="A205:B205"/>
    <mergeCell ref="A196:B196"/>
    <mergeCell ref="A200:B200"/>
    <mergeCell ref="A206:B206"/>
    <mergeCell ref="A212:B212"/>
    <mergeCell ref="A199:B199"/>
    <mergeCell ref="A211:B211"/>
    <mergeCell ref="A290:B290"/>
    <mergeCell ref="A219:B219"/>
    <mergeCell ref="A246:B246"/>
    <mergeCell ref="A261:B261"/>
    <mergeCell ref="A221:B221"/>
    <mergeCell ref="A232:B232"/>
    <mergeCell ref="A262:B262"/>
    <mergeCell ref="A276:B276"/>
    <mergeCell ref="A231:B231"/>
  </mergeCells>
  <phoneticPr fontId="0" type="noConversion"/>
  <dataValidations count="19">
    <dataValidation type="whole" operator="lessThan" allowBlank="1" showErrorMessage="1" error="Please enter a valid whole number" sqref="C20:D20 C60:D63 F60:G63 C81:D88 F81:G88 C93:D106 F93:G106 C109:D115 F109:G115 F118:G121 F124:G124 F127:G135 F138:G138 F141:G150 F154:G167 F170:G172 F176:G190 F42:G56 I42:J56 L42:M56 C42:D56 F66:G78 C66:D78" xr:uid="{00000000-0002-0000-0800-000000000000}">
      <formula1>100</formula1>
    </dataValidation>
    <dataValidation type="whole" operator="lessThan" allowBlank="1" showErrorMessage="1" error="Please enter a valid number" sqref="C17:D17 F17:G17" xr:uid="{00000000-0002-0000-0800-000001000000}">
      <formula1>100</formula1>
    </dataValidation>
    <dataValidation type="whole" operator="lessThan" allowBlank="1" showInputMessage="1" showErrorMessage="1" promptTitle="Attention" prompt="Please Enter a Zero (0) or 1 in the space provided. Please select only One Training Area" sqref="C22:C37" xr:uid="{00000000-0002-0000-0800-000002000000}">
      <formula1>2</formula1>
    </dataValidation>
    <dataValidation type="list" allowBlank="1" showInputMessage="1" showErrorMessage="1" sqref="A223:A230" xr:uid="{00000000-0002-0000-0800-000003000000}">
      <formula1>$AJ$3:$AJ$28</formula1>
    </dataValidation>
    <dataValidation type="list" allowBlank="1" showInputMessage="1" showErrorMessage="1" sqref="A198" xr:uid="{00000000-0002-0000-0800-000004000000}">
      <formula1>$AI$3</formula1>
    </dataValidation>
    <dataValidation type="list" allowBlank="1" showInputMessage="1" showErrorMessage="1" sqref="C12" xr:uid="{00000000-0002-0000-0800-000005000000}">
      <formula1>$AC$3:$AC$4</formula1>
    </dataValidation>
    <dataValidation type="list" allowBlank="1" showInputMessage="1" showErrorMessage="1" sqref="I5:K5" xr:uid="{00000000-0002-0000-0800-000006000000}">
      <formula1>$AE$3:$AE$6</formula1>
    </dataValidation>
    <dataValidation type="list" allowBlank="1" showInputMessage="1" showErrorMessage="1" sqref="I4:K4" xr:uid="{00000000-0002-0000-0800-000007000000}">
      <formula1>$AD$3:$AD$4</formula1>
    </dataValidation>
    <dataValidation type="list" allowBlank="1" showInputMessage="1" showErrorMessage="1" sqref="D4" xr:uid="{00000000-0002-0000-0800-000008000000}">
      <formula1>$AB$2:$AB$25</formula1>
    </dataValidation>
    <dataValidation type="list" allowBlank="1" showInputMessage="1" showErrorMessage="1" sqref="C4" xr:uid="{00000000-0002-0000-0800-000009000000}">
      <formula1>$Z$2:$Z$5</formula1>
    </dataValidation>
    <dataValidation type="list" allowBlank="1" showInputMessage="1" showErrorMessage="1" sqref="A264:A275" xr:uid="{00000000-0002-0000-0800-00000A000000}">
      <formula1>$AP$3:$AP$2145</formula1>
    </dataValidation>
    <dataValidation type="list" allowBlank="1" showInputMessage="1" showErrorMessage="1" sqref="A249:A260" xr:uid="{00000000-0002-0000-0800-00000B000000}">
      <formula1>$AN$3:$AN$437</formula1>
    </dataValidation>
    <dataValidation type="list" allowBlank="1" showInputMessage="1" showErrorMessage="1" sqref="A234:A245" xr:uid="{00000000-0002-0000-0800-00000C000000}">
      <formula1>$AL$3:$AL$136</formula1>
    </dataValidation>
    <dataValidation type="list" allowBlank="1" showInputMessage="1" showErrorMessage="1" sqref="A215:A216" xr:uid="{00000000-0002-0000-0800-00000D000000}">
      <formula1>$AO$3:$AO$212</formula1>
    </dataValidation>
    <dataValidation type="list" allowBlank="1" showInputMessage="1" showErrorMessage="1" sqref="A214" xr:uid="{00000000-0002-0000-0800-00000E000000}">
      <formula1>$AO$3:$AO$211</formula1>
    </dataValidation>
    <dataValidation type="list" allowBlank="1" showInputMessage="1" showErrorMessage="1" sqref="A208:A210" xr:uid="{00000000-0002-0000-0800-00000F000000}">
      <formula1>$AM$3:$AM$46</formula1>
    </dataValidation>
    <dataValidation type="list" allowBlank="1" showInputMessage="1" showErrorMessage="1" sqref="A202:A204" xr:uid="{00000000-0002-0000-0800-000010000000}">
      <formula1>$AK$3:$AK$7</formula1>
    </dataValidation>
    <dataValidation type="list" allowBlank="1" showInputMessage="1" showErrorMessage="1" sqref="C5:E5" xr:uid="{00000000-0002-0000-0800-000011000000}">
      <formula1>MajorAwardsTitle</formula1>
    </dataValidation>
    <dataValidation type="list" allowBlank="1" showInputMessage="1" showErrorMessage="1" sqref="C3" xr:uid="{00000000-0002-0000-0800-000012000000}">
      <formula1>Programme_Code</formula1>
    </dataValidation>
  </dataValidations>
  <pageMargins left="0.70866141732283472" right="0.70866141732283472" top="0.74803149606299213" bottom="0.74803149606299213" header="0.31496062992125984" footer="0.31496062992125984"/>
  <pageSetup paperSize="9" scale="10" fitToHeight="0" orientation="portrait" r:id="rId1"/>
  <headerFooter alignWithMargins="0">
    <oddHeader>&amp;L&amp;"Calibri,Bold"&amp;12Transition Quality Assurance System (TQAS)</oddHeader>
    <oddFooter>&amp;C&amp;G&amp;R&amp;"Calibri,Bold"
&amp;11TQAS-8d-F26/STP Statistical Returns/MSLETB/V1.2</oddFooter>
  </headerFooter>
  <rowBreaks count="6" manualBreakCount="6">
    <brk id="89" max="16383" man="1"/>
    <brk id="115" max="16383" man="1"/>
    <brk id="191" max="16383" man="1"/>
    <brk id="217" max="16383" man="1"/>
    <brk id="228" max="16383" man="1"/>
    <brk id="269" max="16383" man="1"/>
  </rowBreaks>
  <legacyDrawing r:id="rId2"/>
  <legacyDrawingHF r:id="rId3"/>
  <tableParts count="2">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6fc2573d-2b2a-4007-94cd-6cb24cbb3840" xsi:nil="true"/>
    <lcf76f155ced4ddcb4097134ff3c332f xmlns="5d7b71c5-1c49-4cfc-83e3-f0de8bb3b8d0">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C8A788A1D10B44983741A5F44C8F3A2" ma:contentTypeVersion="12" ma:contentTypeDescription="Create a new document." ma:contentTypeScope="" ma:versionID="6d5982bcc07a5dcafe86fae27b56b983">
  <xsd:schema xmlns:xsd="http://www.w3.org/2001/XMLSchema" xmlns:xs="http://www.w3.org/2001/XMLSchema" xmlns:p="http://schemas.microsoft.com/office/2006/metadata/properties" xmlns:ns2="5d7b71c5-1c49-4cfc-83e3-f0de8bb3b8d0" xmlns:ns3="6fc2573d-2b2a-4007-94cd-6cb24cbb3840" targetNamespace="http://schemas.microsoft.com/office/2006/metadata/properties" ma:root="true" ma:fieldsID="a7faec50c71903ac771fc738cf377eee" ns2:_="" ns3:_="">
    <xsd:import namespace="5d7b71c5-1c49-4cfc-83e3-f0de8bb3b8d0"/>
    <xsd:import namespace="6fc2573d-2b2a-4007-94cd-6cb24cbb384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7b71c5-1c49-4cfc-83e3-f0de8bb3b8d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9e405303-9583-412f-a13a-e99b68c5059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fc2573d-2b2a-4007-94cd-6cb24cbb384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11feb007-8c74-423e-ae5e-54c357a74bfc}" ma:internalName="TaxCatchAll" ma:showField="CatchAllData" ma:web="6fc2573d-2b2a-4007-94cd-6cb24cbb38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BD1B83-C9E0-4AC4-A63A-2096AD658278}">
  <ds:schemaRefs>
    <ds:schemaRef ds:uri="http://schemas.microsoft.com/sharepoint/v3/contenttype/forms"/>
  </ds:schemaRefs>
</ds:datastoreItem>
</file>

<file path=customXml/itemProps2.xml><?xml version="1.0" encoding="utf-8"?>
<ds:datastoreItem xmlns:ds="http://schemas.openxmlformats.org/officeDocument/2006/customXml" ds:itemID="{189257DA-212A-45D2-9D53-53B119D242D6}">
  <ds:schemaRefs>
    <ds:schemaRef ds:uri="http://schemas.openxmlformats.org/package/2006/metadata/core-properties"/>
    <ds:schemaRef ds:uri="http://schemas.microsoft.com/office/2006/documentManagement/types"/>
    <ds:schemaRef ds:uri="2d587e8b-2641-4643-b1eb-e0d19eb836c5"/>
    <ds:schemaRef ds:uri="http://schemas.microsoft.com/office/infopath/2007/PartnerControls"/>
    <ds:schemaRef ds:uri="056f2492-f5df-4c39-b6c8-d185481cd03e"/>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B5010318-6F99-45D1-B33D-791F3305FB9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18</vt:i4>
      </vt:variant>
    </vt:vector>
  </HeadingPairs>
  <TitlesOfParts>
    <vt:vector size="35" baseType="lpstr">
      <vt:lpstr>Instructions</vt:lpstr>
      <vt:lpstr>Cover Sheet</vt:lpstr>
      <vt:lpstr>Stats (1)</vt:lpstr>
      <vt:lpstr>Stats (2)</vt:lpstr>
      <vt:lpstr>Stats (3)</vt:lpstr>
      <vt:lpstr>Stats (4)</vt:lpstr>
      <vt:lpstr>Stats (5)</vt:lpstr>
      <vt:lpstr>Stats (6)</vt:lpstr>
      <vt:lpstr>Stats (7)</vt:lpstr>
      <vt:lpstr>Stats (8)</vt:lpstr>
      <vt:lpstr>Stats (9)</vt:lpstr>
      <vt:lpstr>Cumulative</vt:lpstr>
      <vt:lpstr>STP Info</vt:lpstr>
      <vt:lpstr>Drop List</vt:lpstr>
      <vt:lpstr>ETBs</vt:lpstr>
      <vt:lpstr>Course Titles</vt:lpstr>
      <vt:lpstr>FETAC Awards</vt:lpstr>
      <vt:lpstr>ETP_Centres</vt:lpstr>
      <vt:lpstr>MajorAwards</vt:lpstr>
      <vt:lpstr>MajorAwardsTitle</vt:lpstr>
      <vt:lpstr>'Cover Sheet'!Print_Area</vt:lpstr>
      <vt:lpstr>Cumulative!Print_Area</vt:lpstr>
      <vt:lpstr>Instructions!Print_Area</vt:lpstr>
      <vt:lpstr>'Stats (1)'!Print_Area</vt:lpstr>
      <vt:lpstr>'Stats (2)'!Print_Area</vt:lpstr>
      <vt:lpstr>'Stats (3)'!Print_Area</vt:lpstr>
      <vt:lpstr>'Stats (4)'!Print_Area</vt:lpstr>
      <vt:lpstr>'Stats (5)'!Print_Area</vt:lpstr>
      <vt:lpstr>'Stats (6)'!Print_Area</vt:lpstr>
      <vt:lpstr>'Stats (7)'!Print_Area</vt:lpstr>
      <vt:lpstr>'Stats (8)'!Print_Area</vt:lpstr>
      <vt:lpstr>'Stats (9)'!Print_Area</vt:lpstr>
      <vt:lpstr>Programme_Code</vt:lpstr>
      <vt:lpstr>Programme_Title</vt:lpstr>
      <vt:lpstr>ProgrammeName</vt:lpstr>
    </vt:vector>
  </TitlesOfParts>
  <Manager/>
  <Company>FAS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Shane Leavy</cp:lastModifiedBy>
  <cp:revision/>
  <cp:lastPrinted>2024-03-20T11:23:29Z</cp:lastPrinted>
  <dcterms:created xsi:type="dcterms:W3CDTF">2007-09-12T12:48:32Z</dcterms:created>
  <dcterms:modified xsi:type="dcterms:W3CDTF">2024-04-24T13:22:31Z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0x0101008C8A788A1D10B44983741A5F44C8F3A2</vt:lpwstr>
  </property>
</Properties>
</file>